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ata_wide" sheetId="3" state="visible" r:id="rId3"/>
    <sheet xmlns:r="http://schemas.openxmlformats.org/officeDocument/2006/relationships" name="Scores" sheetId="4" state="visible" r:id="rId4"/>
    <sheet xmlns:r="http://schemas.openxmlformats.org/officeDocument/2006/relationships" name="Spec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Data_lo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8">
    <font>
      <name val="Calibri"/>
      <family val="2"/>
      <color theme="1"/>
      <sz val="11"/>
      <scheme val="minor"/>
    </font>
    <font>
      <name val="Arial"/>
      <b val="1"/>
      <color rgb="000E1B2A"/>
      <sz val="16"/>
    </font>
    <font>
      <name val="Arial"/>
      <i val="1"/>
      <color rgb="005A6B7B"/>
      <sz val="10"/>
    </font>
    <font>
      <name val="Arial"/>
      <b val="1"/>
      <color rgb="000E1B2A"/>
      <sz val="10"/>
    </font>
    <font>
      <name val="Arial"/>
      <sz val="10"/>
    </font>
    <font>
      <name val="Arial"/>
      <b val="1"/>
      <color rgb="00FFFFFF"/>
      <sz val="9"/>
    </font>
    <font>
      <name val="Arial"/>
      <sz val="9"/>
    </font>
    <font>
      <name val="Arial"/>
      <i val="1"/>
      <color rgb="005A6B7B"/>
      <sz val="8"/>
    </font>
    <font>
      <name val="Arial"/>
      <i val="1"/>
      <color rgb="00C05621"/>
      <sz val="8"/>
    </font>
    <font>
      <name val="Arial"/>
      <color rgb="005A6B7B"/>
      <sz val="8"/>
    </font>
    <font>
      <name val="Arial"/>
      <b val="1"/>
      <sz val="10"/>
    </font>
    <font>
      <name val="Arial"/>
      <b val="1"/>
      <color rgb="000000FF"/>
      <sz val="12"/>
    </font>
    <font>
      <name val="Arial"/>
      <color rgb="005A6B7B"/>
      <sz val="10"/>
    </font>
    <font>
      <name val="Arial"/>
      <b val="1"/>
      <color rgb="00C05621"/>
      <sz val="10"/>
    </font>
    <font>
      <name val="Arial"/>
      <i val="1"/>
      <color rgb="005A6B7B"/>
      <sz val="9"/>
    </font>
    <font>
      <name val="Arial"/>
      <b val="1"/>
      <color rgb="002E5C8A"/>
      <sz val="11"/>
    </font>
    <font>
      <name val="Arial"/>
      <b val="1"/>
      <color rgb="002E5C8A"/>
      <sz val="10"/>
    </font>
    <font>
      <name val="Arial"/>
      <b val="1"/>
      <color rgb="002E5C8A"/>
      <sz val="9"/>
    </font>
    <font>
      <name val="Arial"/>
      <i val="1"/>
      <color rgb="002E5C8A"/>
      <sz val="8"/>
    </font>
    <font>
      <name val="Arial"/>
      <b val="1"/>
      <color rgb="00000000"/>
      <sz val="9"/>
    </font>
    <font>
      <name val="Arial"/>
      <color rgb="005A6B7B"/>
      <sz val="9"/>
    </font>
    <font>
      <name val="Arial"/>
      <b val="1"/>
      <color rgb="005A6B7B"/>
      <sz val="8"/>
    </font>
    <font>
      <name val="Arial"/>
      <color rgb="00000000"/>
      <sz val="9"/>
    </font>
    <font>
      <name val="Arial"/>
      <b val="1"/>
      <color rgb="005B4B8A"/>
      <sz val="11"/>
    </font>
    <font>
      <name val="Arial"/>
      <b val="1"/>
      <color rgb="005B4B8A"/>
      <sz val="10"/>
    </font>
    <font>
      <name val="Arial"/>
      <b val="1"/>
      <color rgb="005B4B8A"/>
      <sz val="9"/>
    </font>
    <font>
      <name val="Arial"/>
      <i val="1"/>
      <color rgb="005B4B8A"/>
      <sz val="8"/>
    </font>
    <font>
      <name val="Arial"/>
      <b val="1"/>
      <color rgb="009A3B3B"/>
      <sz val="11"/>
    </font>
    <font>
      <name val="Arial"/>
      <b val="1"/>
      <color rgb="009A3B3B"/>
      <sz val="10"/>
    </font>
    <font>
      <name val="Arial"/>
      <b val="1"/>
      <color rgb="009A3B3B"/>
      <sz val="9"/>
    </font>
    <font>
      <name val="Arial"/>
      <i val="1"/>
      <color rgb="009A3B3B"/>
      <sz val="8"/>
    </font>
    <font>
      <name val="Arial"/>
      <color rgb="00C05621"/>
      <sz val="8"/>
    </font>
    <font>
      <name val="Arial"/>
      <b val="1"/>
      <color rgb="003F5566"/>
      <sz val="11"/>
    </font>
    <font>
      <name val="Arial"/>
      <b val="1"/>
      <color rgb="003F5566"/>
      <sz val="10"/>
    </font>
    <font>
      <name val="Arial"/>
      <b val="1"/>
      <color rgb="003F5566"/>
      <sz val="9"/>
    </font>
    <font>
      <name val="Arial"/>
      <i val="1"/>
      <color rgb="003F5566"/>
      <sz val="8"/>
    </font>
    <font>
      <name val="Arial"/>
      <b val="1"/>
      <color rgb="00A65A20"/>
      <sz val="11"/>
    </font>
    <font>
      <name val="Arial"/>
      <b val="1"/>
      <color rgb="00A65A20"/>
      <sz val="10"/>
    </font>
    <font>
      <name val="Arial"/>
      <b val="1"/>
      <color rgb="00A65A20"/>
      <sz val="9"/>
    </font>
    <font>
      <name val="Arial"/>
      <i val="1"/>
      <color rgb="00A65A20"/>
      <sz val="8"/>
    </font>
    <font>
      <name val="Arial"/>
      <b val="1"/>
      <color rgb="008A6520"/>
      <sz val="11"/>
    </font>
    <font>
      <name val="Arial"/>
      <b val="1"/>
      <color rgb="008A6520"/>
      <sz val="10"/>
    </font>
    <font>
      <name val="Arial"/>
      <b val="1"/>
      <color rgb="008A6520"/>
      <sz val="9"/>
    </font>
    <font>
      <name val="Arial"/>
      <i val="1"/>
      <color rgb="008A6520"/>
      <sz val="8"/>
    </font>
    <font>
      <name val="Arial"/>
      <b val="1"/>
      <color rgb="002F6B3E"/>
      <sz val="11"/>
    </font>
    <font>
      <name val="Arial"/>
      <b val="1"/>
      <color rgb="002F6B3E"/>
      <sz val="10"/>
    </font>
    <font>
      <name val="Arial"/>
      <b val="1"/>
      <color rgb="002F6B3E"/>
      <sz val="9"/>
    </font>
    <font>
      <name val="Arial"/>
      <i val="1"/>
      <color rgb="002F6B3E"/>
      <sz val="8"/>
    </font>
    <font>
      <name val="Arial"/>
      <b val="1"/>
      <color rgb="001D5C63"/>
      <sz val="11"/>
    </font>
    <font>
      <name val="Arial"/>
      <b val="1"/>
      <color rgb="001D5C63"/>
      <sz val="10"/>
    </font>
    <font>
      <name val="Arial"/>
      <b val="1"/>
      <color rgb="001D5C63"/>
      <sz val="9"/>
    </font>
    <font>
      <name val="Arial"/>
      <i val="1"/>
      <color rgb="001D5C63"/>
      <sz val="8"/>
    </font>
    <font>
      <name val="Arial"/>
      <b val="1"/>
      <color rgb="002B4A7A"/>
      <sz val="11"/>
    </font>
    <font>
      <name val="Arial"/>
      <b val="1"/>
      <color rgb="002B4A7A"/>
      <sz val="10"/>
    </font>
    <font>
      <name val="Arial"/>
      <b val="1"/>
      <color rgb="002B4A7A"/>
      <sz val="9"/>
    </font>
    <font>
      <name val="Arial"/>
      <i val="1"/>
      <color rgb="002B4A7A"/>
      <sz val="8"/>
    </font>
    <font>
      <name val="Arial"/>
      <b val="1"/>
      <color rgb="00555555"/>
      <sz val="11"/>
    </font>
    <font>
      <name val="Arial"/>
      <i val="1"/>
      <color rgb="00555555"/>
      <sz val="9"/>
    </font>
    <font>
      <name val="Arial"/>
      <b val="1"/>
      <color rgb="00555555"/>
      <sz val="9"/>
    </font>
    <font>
      <name val="Arial"/>
      <i val="1"/>
      <color rgb="00555555"/>
      <sz val="8"/>
    </font>
    <font>
      <name val="Arial"/>
      <b val="1"/>
      <color rgb="00555555"/>
      <sz val="10"/>
    </font>
    <font>
      <name val="Arial"/>
      <b val="1"/>
      <color rgb="004A4A5A"/>
      <sz val="11"/>
    </font>
    <font>
      <name val="Arial"/>
      <i val="1"/>
      <color rgb="004A4A5A"/>
      <sz val="9"/>
    </font>
    <font>
      <name val="Arial"/>
      <b val="1"/>
      <color rgb="004A4A5A"/>
      <sz val="9"/>
    </font>
    <font>
      <name val="Arial"/>
      <i val="1"/>
      <color rgb="004A4A5A"/>
      <sz val="8"/>
    </font>
    <font>
      <name val="Arial"/>
      <b val="1"/>
      <color rgb="004A4A5A"/>
      <sz val="10"/>
    </font>
    <font>
      <name val="Arial"/>
      <b val="1"/>
      <color rgb="003F4A5A"/>
      <sz val="11"/>
    </font>
    <font>
      <name val="Arial"/>
      <i val="1"/>
      <color rgb="003F4A5A"/>
      <sz val="9"/>
    </font>
    <font>
      <name val="Arial"/>
      <b val="1"/>
      <color rgb="003F4A5A"/>
      <sz val="9"/>
    </font>
    <font>
      <name val="Arial"/>
      <i val="1"/>
      <color rgb="003F4A5A"/>
      <sz val="8"/>
    </font>
    <font>
      <name val="Arial"/>
      <b val="1"/>
      <color rgb="003F4A5A"/>
      <sz val="10"/>
    </font>
    <font>
      <name val="Arial"/>
      <b val="1"/>
      <color rgb="004A3F5A"/>
      <sz val="11"/>
    </font>
    <font>
      <name val="Arial"/>
      <i val="1"/>
      <color rgb="004A3F5A"/>
      <sz val="9"/>
    </font>
    <font>
      <name val="Arial"/>
      <b val="1"/>
      <color rgb="004A3F5A"/>
      <sz val="9"/>
    </font>
    <font>
      <name val="Arial"/>
      <i val="1"/>
      <color rgb="004A3F5A"/>
      <sz val="8"/>
    </font>
    <font>
      <name val="Arial"/>
      <b val="1"/>
      <color rgb="004A3F5A"/>
      <sz val="10"/>
    </font>
    <font>
      <name val="Arial"/>
      <b val="1"/>
      <sz val="9"/>
    </font>
    <font>
      <name val="Arial"/>
      <i val="1"/>
      <sz val="9"/>
    </font>
  </fonts>
  <fills count="18">
    <fill>
      <patternFill/>
    </fill>
    <fill>
      <patternFill patternType="gray125"/>
    </fill>
    <fill>
      <patternFill patternType="solid">
        <fgColor rgb="000E1B2A"/>
      </patternFill>
    </fill>
    <fill>
      <patternFill patternType="solid">
        <fgColor rgb="00FFFF00"/>
      </patternFill>
    </fill>
    <fill>
      <patternFill patternType="solid">
        <fgColor rgb="00D6E4F0"/>
      </patternFill>
    </fill>
    <fill>
      <patternFill patternType="solid">
        <fgColor rgb="00E0DCEC"/>
      </patternFill>
    </fill>
    <fill>
      <patternFill patternType="solid">
        <fgColor rgb="00F4DADA"/>
      </patternFill>
    </fill>
    <fill>
      <patternFill patternType="solid">
        <fgColor rgb="00DCE3E8"/>
      </patternFill>
    </fill>
    <fill>
      <patternFill patternType="solid">
        <fgColor rgb="00FBE0C8"/>
      </patternFill>
    </fill>
    <fill>
      <patternFill patternType="solid">
        <fgColor rgb="00EFE0C9"/>
      </patternFill>
    </fill>
    <fill>
      <patternFill patternType="solid">
        <fgColor rgb="00D4EAD8"/>
      </patternFill>
    </fill>
    <fill>
      <patternFill patternType="solid">
        <fgColor rgb="00D9ECEF"/>
      </patternFill>
    </fill>
    <fill>
      <patternFill patternType="solid">
        <fgColor rgb="00E3E9F5"/>
      </patternFill>
    </fill>
    <fill>
      <patternFill patternType="solid">
        <fgColor rgb="00EDEDED"/>
      </patternFill>
    </fill>
    <fill>
      <patternFill patternType="solid">
        <fgColor rgb="00E6E6EC"/>
      </patternFill>
    </fill>
    <fill>
      <patternFill patternType="solid">
        <fgColor rgb="00E3EAF2"/>
      </patternFill>
    </fill>
    <fill>
      <patternFill patternType="solid">
        <fgColor rgb="00EAE6F0"/>
      </patternFill>
    </fill>
    <fill>
      <patternFill patternType="solid">
        <fgColor rgb="00F0F3F5"/>
      </patternFill>
    </fill>
  </fills>
  <borders count="2">
    <border>
      <left/>
      <right/>
      <top/>
      <bottom/>
      <diagonal/>
    </border>
    <border>
      <left style="thin">
        <color rgb="00C8D0D6"/>
      </left>
      <right style="thin">
        <color rgb="00C8D0D6"/>
      </right>
      <top style="thin">
        <color rgb="00C8D0D6"/>
      </top>
      <bottom style="thin">
        <color rgb="00C8D0D6"/>
      </bottom>
    </border>
  </borders>
  <cellStyleXfs count="1">
    <xf numFmtId="0" fontId="0" fillId="0" borderId="0"/>
  </cellStyleXfs>
  <cellXfs count="19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3" borderId="1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4" borderId="1" pivotButton="0" quotePrefix="0" xfId="0"/>
    <xf numFmtId="0" fontId="15" fillId="4" borderId="1" pivotButton="0" quotePrefix="0" xfId="0"/>
    <xf numFmtId="0" fontId="16" fillId="4" borderId="1" applyAlignment="1" pivotButton="0" quotePrefix="0" xfId="0">
      <alignment horizontal="center"/>
    </xf>
    <xf numFmtId="164" fontId="15" fillId="4" borderId="1" applyAlignment="1" pivotButton="0" quotePrefix="0" xfId="0">
      <alignment horizontal="center"/>
    </xf>
    <xf numFmtId="0" fontId="17" fillId="4" borderId="1" pivotButton="0" quotePrefix="0" xfId="0"/>
    <xf numFmtId="0" fontId="18" fillId="4" borderId="1" pivotButton="0" quotePrefix="0" xfId="0"/>
    <xf numFmtId="0" fontId="17" fillId="4" borderId="1" applyAlignment="1" pivotButton="0" quotePrefix="0" xfId="0">
      <alignment horizontal="center"/>
    </xf>
    <xf numFmtId="0" fontId="19" fillId="4" borderId="1" pivotButton="0" quotePrefix="0" xfId="0"/>
    <xf numFmtId="0" fontId="17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2" fontId="10" fillId="0" borderId="1" applyAlignment="1" pivotButton="0" quotePrefix="0" xfId="0">
      <alignment horizontal="center"/>
    </xf>
    <xf numFmtId="0" fontId="20" fillId="0" borderId="1" applyAlignment="1" pivotButton="0" quotePrefix="0" xfId="0">
      <alignment horizontal="center"/>
    </xf>
    <xf numFmtId="0" fontId="9" fillId="0" borderId="1" pivotButton="0" quotePrefix="0" xfId="0"/>
    <xf numFmtId="0" fontId="9" fillId="0" borderId="1" applyAlignment="1" pivotButton="0" quotePrefix="0" xfId="0">
      <alignment/>
    </xf>
    <xf numFmtId="0" fontId="9" fillId="0" borderId="1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0" fontId="22" fillId="4" borderId="1" pivotButton="0" quotePrefix="0" xfId="0"/>
    <xf numFmtId="0" fontId="0" fillId="5" borderId="1" pivotButton="0" quotePrefix="0" xfId="0"/>
    <xf numFmtId="0" fontId="23" fillId="5" borderId="1" pivotButton="0" quotePrefix="0" xfId="0"/>
    <xf numFmtId="0" fontId="24" fillId="5" borderId="1" applyAlignment="1" pivotButton="0" quotePrefix="0" xfId="0">
      <alignment horizontal="center"/>
    </xf>
    <xf numFmtId="164" fontId="23" fillId="5" borderId="1" applyAlignment="1" pivotButton="0" quotePrefix="0" xfId="0">
      <alignment horizontal="center"/>
    </xf>
    <xf numFmtId="0" fontId="25" fillId="5" borderId="1" pivotButton="0" quotePrefix="0" xfId="0"/>
    <xf numFmtId="0" fontId="26" fillId="5" borderId="1" pivotButton="0" quotePrefix="0" xfId="0"/>
    <xf numFmtId="0" fontId="25" fillId="5" borderId="1" applyAlignment="1" pivotButton="0" quotePrefix="0" xfId="0">
      <alignment horizontal="center"/>
    </xf>
    <xf numFmtId="0" fontId="19" fillId="5" borderId="1" pivotButton="0" quotePrefix="0" xfId="0"/>
    <xf numFmtId="0" fontId="25" fillId="0" borderId="1" applyAlignment="1" pivotButton="0" quotePrefix="0" xfId="0">
      <alignment horizontal="center"/>
    </xf>
    <xf numFmtId="0" fontId="22" fillId="5" borderId="1" pivotButton="0" quotePrefix="0" xfId="0"/>
    <xf numFmtId="0" fontId="0" fillId="6" borderId="1" pivotButton="0" quotePrefix="0" xfId="0"/>
    <xf numFmtId="0" fontId="27" fillId="6" borderId="1" pivotButton="0" quotePrefix="0" xfId="0"/>
    <xf numFmtId="0" fontId="28" fillId="6" borderId="1" applyAlignment="1" pivotButton="0" quotePrefix="0" xfId="0">
      <alignment horizontal="center"/>
    </xf>
    <xf numFmtId="164" fontId="27" fillId="6" borderId="1" applyAlignment="1" pivotButton="0" quotePrefix="0" xfId="0">
      <alignment horizontal="center"/>
    </xf>
    <xf numFmtId="0" fontId="29" fillId="6" borderId="1" pivotButton="0" quotePrefix="0" xfId="0"/>
    <xf numFmtId="0" fontId="30" fillId="6" borderId="1" pivotButton="0" quotePrefix="0" xfId="0"/>
    <xf numFmtId="0" fontId="29" fillId="6" borderId="1" applyAlignment="1" pivotButton="0" quotePrefix="0" xfId="0">
      <alignment horizontal="center"/>
    </xf>
    <xf numFmtId="0" fontId="19" fillId="6" borderId="1" pivotButton="0" quotePrefix="0" xfId="0"/>
    <xf numFmtId="0" fontId="29" fillId="0" borderId="1" applyAlignment="1" pivotButton="0" quotePrefix="0" xfId="0">
      <alignment horizontal="center"/>
    </xf>
    <xf numFmtId="0" fontId="14" fillId="6" borderId="1" applyAlignment="1" pivotButton="0" quotePrefix="0" xfId="0">
      <alignment indent="2"/>
    </xf>
    <xf numFmtId="0" fontId="0" fillId="0" borderId="1" pivotButton="0" quotePrefix="0" xfId="0"/>
    <xf numFmtId="0" fontId="31" fillId="0" borderId="1" pivotButton="0" quotePrefix="0" xfId="0"/>
    <xf numFmtId="0" fontId="22" fillId="6" borderId="1" pivotButton="0" quotePrefix="0" xfId="0"/>
    <xf numFmtId="0" fontId="0" fillId="7" borderId="1" pivotButton="0" quotePrefix="0" xfId="0"/>
    <xf numFmtId="0" fontId="32" fillId="7" borderId="1" pivotButton="0" quotePrefix="0" xfId="0"/>
    <xf numFmtId="0" fontId="33" fillId="7" borderId="1" applyAlignment="1" pivotButton="0" quotePrefix="0" xfId="0">
      <alignment horizontal="center"/>
    </xf>
    <xf numFmtId="164" fontId="32" fillId="7" borderId="1" applyAlignment="1" pivotButton="0" quotePrefix="0" xfId="0">
      <alignment horizontal="center"/>
    </xf>
    <xf numFmtId="0" fontId="34" fillId="7" borderId="1" pivotButton="0" quotePrefix="0" xfId="0"/>
    <xf numFmtId="0" fontId="35" fillId="7" borderId="1" pivotButton="0" quotePrefix="0" xfId="0"/>
    <xf numFmtId="0" fontId="34" fillId="7" borderId="1" applyAlignment="1" pivotButton="0" quotePrefix="0" xfId="0">
      <alignment horizontal="center"/>
    </xf>
    <xf numFmtId="0" fontId="19" fillId="7" borderId="1" pivotButton="0" quotePrefix="0" xfId="0"/>
    <xf numFmtId="0" fontId="34" fillId="0" borderId="1" applyAlignment="1" pivotButton="0" quotePrefix="0" xfId="0">
      <alignment horizontal="center"/>
    </xf>
    <xf numFmtId="0" fontId="22" fillId="7" borderId="1" pivotButton="0" quotePrefix="0" xfId="0"/>
    <xf numFmtId="0" fontId="0" fillId="8" borderId="1" pivotButton="0" quotePrefix="0" xfId="0"/>
    <xf numFmtId="0" fontId="36" fillId="8" borderId="1" pivotButton="0" quotePrefix="0" xfId="0"/>
    <xf numFmtId="0" fontId="37" fillId="8" borderId="1" applyAlignment="1" pivotButton="0" quotePrefix="0" xfId="0">
      <alignment horizontal="center"/>
    </xf>
    <xf numFmtId="164" fontId="36" fillId="8" borderId="1" applyAlignment="1" pivotButton="0" quotePrefix="0" xfId="0">
      <alignment horizontal="center"/>
    </xf>
    <xf numFmtId="0" fontId="38" fillId="8" borderId="1" pivotButton="0" quotePrefix="0" xfId="0"/>
    <xf numFmtId="0" fontId="39" fillId="8" borderId="1" pivotButton="0" quotePrefix="0" xfId="0"/>
    <xf numFmtId="0" fontId="38" fillId="8" borderId="1" applyAlignment="1" pivotButton="0" quotePrefix="0" xfId="0">
      <alignment horizontal="center"/>
    </xf>
    <xf numFmtId="0" fontId="19" fillId="8" borderId="1" pivotButton="0" quotePrefix="0" xfId="0"/>
    <xf numFmtId="0" fontId="38" fillId="0" borderId="1" applyAlignment="1" pivotButton="0" quotePrefix="0" xfId="0">
      <alignment horizontal="center"/>
    </xf>
    <xf numFmtId="0" fontId="22" fillId="8" borderId="1" pivotButton="0" quotePrefix="0" xfId="0"/>
    <xf numFmtId="0" fontId="14" fillId="8" borderId="1" applyAlignment="1" pivotButton="0" quotePrefix="0" xfId="0">
      <alignment indent="2"/>
    </xf>
    <xf numFmtId="0" fontId="0" fillId="9" borderId="1" pivotButton="0" quotePrefix="0" xfId="0"/>
    <xf numFmtId="0" fontId="40" fillId="9" borderId="1" pivotButton="0" quotePrefix="0" xfId="0"/>
    <xf numFmtId="0" fontId="41" fillId="9" borderId="1" applyAlignment="1" pivotButton="0" quotePrefix="0" xfId="0">
      <alignment horizontal="center"/>
    </xf>
    <xf numFmtId="164" fontId="40" fillId="9" borderId="1" applyAlignment="1" pivotButton="0" quotePrefix="0" xfId="0">
      <alignment horizontal="center"/>
    </xf>
    <xf numFmtId="0" fontId="42" fillId="9" borderId="1" pivotButton="0" quotePrefix="0" xfId="0"/>
    <xf numFmtId="0" fontId="43" fillId="9" borderId="1" pivotButton="0" quotePrefix="0" xfId="0"/>
    <xf numFmtId="0" fontId="42" fillId="9" borderId="1" applyAlignment="1" pivotButton="0" quotePrefix="0" xfId="0">
      <alignment horizontal="center"/>
    </xf>
    <xf numFmtId="0" fontId="19" fillId="9" borderId="1" pivotButton="0" quotePrefix="0" xfId="0"/>
    <xf numFmtId="0" fontId="42" fillId="0" borderId="1" applyAlignment="1" pivotButton="0" quotePrefix="0" xfId="0">
      <alignment horizontal="center"/>
    </xf>
    <xf numFmtId="0" fontId="14" fillId="9" borderId="1" applyAlignment="1" pivotButton="0" quotePrefix="0" xfId="0">
      <alignment indent="2"/>
    </xf>
    <xf numFmtId="0" fontId="22" fillId="9" borderId="1" pivotButton="0" quotePrefix="0" xfId="0"/>
    <xf numFmtId="0" fontId="0" fillId="10" borderId="1" pivotButton="0" quotePrefix="0" xfId="0"/>
    <xf numFmtId="0" fontId="44" fillId="10" borderId="1" pivotButton="0" quotePrefix="0" xfId="0"/>
    <xf numFmtId="0" fontId="45" fillId="10" borderId="1" applyAlignment="1" pivotButton="0" quotePrefix="0" xfId="0">
      <alignment horizontal="center"/>
    </xf>
    <xf numFmtId="164" fontId="44" fillId="10" borderId="1" applyAlignment="1" pivotButton="0" quotePrefix="0" xfId="0">
      <alignment horizontal="center"/>
    </xf>
    <xf numFmtId="0" fontId="46" fillId="10" borderId="1" pivotButton="0" quotePrefix="0" xfId="0"/>
    <xf numFmtId="0" fontId="47" fillId="10" borderId="1" pivotButton="0" quotePrefix="0" xfId="0"/>
    <xf numFmtId="0" fontId="46" fillId="10" borderId="1" applyAlignment="1" pivotButton="0" quotePrefix="0" xfId="0">
      <alignment horizontal="center"/>
    </xf>
    <xf numFmtId="0" fontId="19" fillId="10" borderId="1" pivotButton="0" quotePrefix="0" xfId="0"/>
    <xf numFmtId="0" fontId="46" fillId="0" borderId="1" applyAlignment="1" pivotButton="0" quotePrefix="0" xfId="0">
      <alignment horizontal="center"/>
    </xf>
    <xf numFmtId="0" fontId="22" fillId="10" borderId="1" pivotButton="0" quotePrefix="0" xfId="0"/>
    <xf numFmtId="0" fontId="0" fillId="11" borderId="1" pivotButton="0" quotePrefix="0" xfId="0"/>
    <xf numFmtId="0" fontId="48" fillId="11" borderId="1" pivotButton="0" quotePrefix="0" xfId="0"/>
    <xf numFmtId="0" fontId="49" fillId="11" borderId="1" applyAlignment="1" pivotButton="0" quotePrefix="0" xfId="0">
      <alignment horizontal="center"/>
    </xf>
    <xf numFmtId="164" fontId="48" fillId="11" borderId="1" applyAlignment="1" pivotButton="0" quotePrefix="0" xfId="0">
      <alignment horizontal="center"/>
    </xf>
    <xf numFmtId="0" fontId="50" fillId="11" borderId="1" pivotButton="0" quotePrefix="0" xfId="0"/>
    <xf numFmtId="0" fontId="51" fillId="11" borderId="1" pivotButton="0" quotePrefix="0" xfId="0"/>
    <xf numFmtId="0" fontId="50" fillId="11" borderId="1" applyAlignment="1" pivotButton="0" quotePrefix="0" xfId="0">
      <alignment horizontal="center"/>
    </xf>
    <xf numFmtId="0" fontId="19" fillId="11" borderId="1" pivotButton="0" quotePrefix="0" xfId="0"/>
    <xf numFmtId="0" fontId="50" fillId="0" borderId="1" applyAlignment="1" pivotButton="0" quotePrefix="0" xfId="0">
      <alignment horizontal="center"/>
    </xf>
    <xf numFmtId="0" fontId="22" fillId="11" borderId="1" pivotButton="0" quotePrefix="0" xfId="0"/>
    <xf numFmtId="0" fontId="14" fillId="11" borderId="1" applyAlignment="1" pivotButton="0" quotePrefix="0" xfId="0">
      <alignment indent="2"/>
    </xf>
    <xf numFmtId="0" fontId="0" fillId="12" borderId="1" pivotButton="0" quotePrefix="0" xfId="0"/>
    <xf numFmtId="0" fontId="52" fillId="12" borderId="1" pivotButton="0" quotePrefix="0" xfId="0"/>
    <xf numFmtId="0" fontId="53" fillId="12" borderId="1" applyAlignment="1" pivotButton="0" quotePrefix="0" xfId="0">
      <alignment horizontal="center"/>
    </xf>
    <xf numFmtId="164" fontId="52" fillId="12" borderId="1" applyAlignment="1" pivotButton="0" quotePrefix="0" xfId="0">
      <alignment horizontal="center"/>
    </xf>
    <xf numFmtId="0" fontId="54" fillId="12" borderId="1" pivotButton="0" quotePrefix="0" xfId="0"/>
    <xf numFmtId="0" fontId="55" fillId="12" borderId="1" pivotButton="0" quotePrefix="0" xfId="0"/>
    <xf numFmtId="0" fontId="54" fillId="12" borderId="1" applyAlignment="1" pivotButton="0" quotePrefix="0" xfId="0">
      <alignment horizontal="center"/>
    </xf>
    <xf numFmtId="0" fontId="22" fillId="12" borderId="1" pivotButton="0" quotePrefix="0" xfId="0"/>
    <xf numFmtId="0" fontId="54" fillId="0" borderId="1" applyAlignment="1" pivotButton="0" quotePrefix="0" xfId="0">
      <alignment horizontal="center"/>
    </xf>
    <xf numFmtId="0" fontId="14" fillId="12" borderId="1" applyAlignment="1" pivotButton="0" quotePrefix="0" xfId="0">
      <alignment indent="2"/>
    </xf>
    <xf numFmtId="0" fontId="19" fillId="12" borderId="1" pivotButton="0" quotePrefix="0" xfId="0"/>
    <xf numFmtId="0" fontId="0" fillId="13" borderId="1" pivotButton="0" quotePrefix="0" xfId="0"/>
    <xf numFmtId="0" fontId="56" fillId="13" borderId="1" pivotButton="0" quotePrefix="0" xfId="0"/>
    <xf numFmtId="0" fontId="57" fillId="13" borderId="1" applyAlignment="1" pivotButton="0" quotePrefix="0" xfId="0">
      <alignment horizontal="center"/>
    </xf>
    <xf numFmtId="164" fontId="56" fillId="13" borderId="1" applyAlignment="1" pivotButton="0" quotePrefix="0" xfId="0">
      <alignment horizontal="center"/>
    </xf>
    <xf numFmtId="0" fontId="58" fillId="13" borderId="1" pivotButton="0" quotePrefix="0" xfId="0"/>
    <xf numFmtId="0" fontId="59" fillId="13" borderId="1" pivotButton="0" quotePrefix="0" xfId="0"/>
    <xf numFmtId="0" fontId="58" fillId="13" borderId="1" applyAlignment="1" pivotButton="0" quotePrefix="0" xfId="0">
      <alignment horizontal="center"/>
    </xf>
    <xf numFmtId="0" fontId="60" fillId="13" borderId="1" applyAlignment="1" pivotButton="0" quotePrefix="0" xfId="0">
      <alignment horizontal="center"/>
    </xf>
    <xf numFmtId="0" fontId="19" fillId="13" borderId="1" pivotButton="0" quotePrefix="0" xfId="0"/>
    <xf numFmtId="0" fontId="58" fillId="0" borderId="1" applyAlignment="1" pivotButton="0" quotePrefix="0" xfId="0">
      <alignment horizontal="center"/>
    </xf>
    <xf numFmtId="0" fontId="22" fillId="13" borderId="1" pivotButton="0" quotePrefix="0" xfId="0"/>
    <xf numFmtId="0" fontId="0" fillId="14" borderId="1" pivotButton="0" quotePrefix="0" xfId="0"/>
    <xf numFmtId="0" fontId="61" fillId="14" borderId="1" pivotButton="0" quotePrefix="0" xfId="0"/>
    <xf numFmtId="0" fontId="62" fillId="14" borderId="1" applyAlignment="1" pivotButton="0" quotePrefix="0" xfId="0">
      <alignment horizontal="center"/>
    </xf>
    <xf numFmtId="164" fontId="61" fillId="14" borderId="1" applyAlignment="1" pivotButton="0" quotePrefix="0" xfId="0">
      <alignment horizontal="center"/>
    </xf>
    <xf numFmtId="0" fontId="63" fillId="14" borderId="1" pivotButton="0" quotePrefix="0" xfId="0"/>
    <xf numFmtId="0" fontId="64" fillId="14" borderId="1" pivotButton="0" quotePrefix="0" xfId="0"/>
    <xf numFmtId="0" fontId="63" fillId="14" borderId="1" applyAlignment="1" pivotButton="0" quotePrefix="0" xfId="0">
      <alignment horizontal="center"/>
    </xf>
    <xf numFmtId="0" fontId="65" fillId="14" borderId="1" applyAlignment="1" pivotButton="0" quotePrefix="0" xfId="0">
      <alignment horizontal="center"/>
    </xf>
    <xf numFmtId="0" fontId="19" fillId="14" borderId="1" pivotButton="0" quotePrefix="0" xfId="0"/>
    <xf numFmtId="0" fontId="63" fillId="0" borderId="1" applyAlignment="1" pivotButton="0" quotePrefix="0" xfId="0">
      <alignment horizontal="center"/>
    </xf>
    <xf numFmtId="0" fontId="22" fillId="14" borderId="1" pivotButton="0" quotePrefix="0" xfId="0"/>
    <xf numFmtId="0" fontId="0" fillId="15" borderId="1" pivotButton="0" quotePrefix="0" xfId="0"/>
    <xf numFmtId="0" fontId="66" fillId="15" borderId="1" pivotButton="0" quotePrefix="0" xfId="0"/>
    <xf numFmtId="0" fontId="67" fillId="15" borderId="1" applyAlignment="1" pivotButton="0" quotePrefix="0" xfId="0">
      <alignment horizontal="center"/>
    </xf>
    <xf numFmtId="164" fontId="66" fillId="15" borderId="1" applyAlignment="1" pivotButton="0" quotePrefix="0" xfId="0">
      <alignment horizontal="center"/>
    </xf>
    <xf numFmtId="0" fontId="68" fillId="15" borderId="1" pivotButton="0" quotePrefix="0" xfId="0"/>
    <xf numFmtId="0" fontId="69" fillId="15" borderId="1" pivotButton="0" quotePrefix="0" xfId="0"/>
    <xf numFmtId="0" fontId="68" fillId="15" borderId="1" applyAlignment="1" pivotButton="0" quotePrefix="0" xfId="0">
      <alignment horizontal="center"/>
    </xf>
    <xf numFmtId="0" fontId="70" fillId="15" borderId="1" applyAlignment="1" pivotButton="0" quotePrefix="0" xfId="0">
      <alignment horizontal="center"/>
    </xf>
    <xf numFmtId="0" fontId="19" fillId="15" borderId="1" pivotButton="0" quotePrefix="0" xfId="0"/>
    <xf numFmtId="0" fontId="68" fillId="0" borderId="1" applyAlignment="1" pivotButton="0" quotePrefix="0" xfId="0">
      <alignment horizontal="center"/>
    </xf>
    <xf numFmtId="0" fontId="22" fillId="15" borderId="1" pivotButton="0" quotePrefix="0" xfId="0"/>
    <xf numFmtId="0" fontId="0" fillId="16" borderId="1" pivotButton="0" quotePrefix="0" xfId="0"/>
    <xf numFmtId="0" fontId="71" fillId="16" borderId="1" pivotButton="0" quotePrefix="0" xfId="0"/>
    <xf numFmtId="0" fontId="72" fillId="16" borderId="1" applyAlignment="1" pivotButton="0" quotePrefix="0" xfId="0">
      <alignment horizontal="center"/>
    </xf>
    <xf numFmtId="164" fontId="71" fillId="16" borderId="1" applyAlignment="1" pivotButton="0" quotePrefix="0" xfId="0">
      <alignment horizontal="center"/>
    </xf>
    <xf numFmtId="0" fontId="73" fillId="16" borderId="1" pivotButton="0" quotePrefix="0" xfId="0"/>
    <xf numFmtId="0" fontId="74" fillId="16" borderId="1" pivotButton="0" quotePrefix="0" xfId="0"/>
    <xf numFmtId="0" fontId="73" fillId="16" borderId="1" applyAlignment="1" pivotButton="0" quotePrefix="0" xfId="0">
      <alignment horizontal="center"/>
    </xf>
    <xf numFmtId="0" fontId="75" fillId="16" borderId="1" applyAlignment="1" pivotButton="0" quotePrefix="0" xfId="0">
      <alignment horizontal="center"/>
    </xf>
    <xf numFmtId="0" fontId="19" fillId="16" borderId="1" pivotButton="0" quotePrefix="0" xfId="0"/>
    <xf numFmtId="0" fontId="73" fillId="0" borderId="1" applyAlignment="1" pivotButton="0" quotePrefix="0" xfId="0">
      <alignment horizontal="center"/>
    </xf>
    <xf numFmtId="0" fontId="22" fillId="16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0" borderId="1" pivotButton="0" quotePrefix="0" xfId="0"/>
    <xf numFmtId="2" fontId="6" fillId="0" borderId="1" pivotButton="0" quotePrefix="0" xfId="0"/>
    <xf numFmtId="0" fontId="7" fillId="0" borderId="1" pivotButton="0" quotePrefix="0" xfId="0"/>
    <xf numFmtId="2" fontId="9" fillId="0" borderId="1" pivotButton="0" quotePrefix="0" xfId="0"/>
    <xf numFmtId="164" fontId="6" fillId="0" borderId="1" pivotButton="0" quotePrefix="0" xfId="0"/>
    <xf numFmtId="0" fontId="6" fillId="4" borderId="1" applyAlignment="1" pivotButton="0" quotePrefix="0" xfId="0">
      <alignment vertical="top" wrapText="1"/>
    </xf>
    <xf numFmtId="0" fontId="7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6" fillId="6" borderId="1" applyAlignment="1" pivotButton="0" quotePrefix="0" xfId="0">
      <alignment vertical="top" wrapText="1"/>
    </xf>
    <xf numFmtId="0" fontId="77" fillId="6" borderId="1" applyAlignment="1" pivotButton="0" quotePrefix="0" xfId="0">
      <alignment vertical="top" wrapText="1" indent="2"/>
    </xf>
    <xf numFmtId="0" fontId="6" fillId="7" borderId="1" applyAlignment="1" pivotButton="0" quotePrefix="0" xfId="0">
      <alignment vertical="top" wrapText="1"/>
    </xf>
    <xf numFmtId="0" fontId="7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6" fillId="8" borderId="1" applyAlignment="1" pivotButton="0" quotePrefix="0" xfId="0">
      <alignment vertical="top" wrapText="1"/>
    </xf>
    <xf numFmtId="0" fontId="77" fillId="8" borderId="1" applyAlignment="1" pivotButton="0" quotePrefix="0" xfId="0">
      <alignment vertical="top" wrapText="1" indent="2"/>
    </xf>
    <xf numFmtId="0" fontId="6" fillId="9" borderId="1" applyAlignment="1" pivotButton="0" quotePrefix="0" xfId="0">
      <alignment vertical="top" wrapText="1"/>
    </xf>
    <xf numFmtId="0" fontId="76" fillId="9" borderId="1" applyAlignment="1" pivotButton="0" quotePrefix="0" xfId="0">
      <alignment vertical="top" wrapText="1"/>
    </xf>
    <xf numFmtId="0" fontId="77" fillId="9" borderId="1" applyAlignment="1" pivotButton="0" quotePrefix="0" xfId="0">
      <alignment vertical="top" wrapText="1" indent="2"/>
    </xf>
    <xf numFmtId="0" fontId="6" fillId="10" borderId="1" applyAlignment="1" pivotButton="0" quotePrefix="0" xfId="0">
      <alignment vertical="top" wrapText="1"/>
    </xf>
    <xf numFmtId="0" fontId="76" fillId="10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76" fillId="11" borderId="1" applyAlignment="1" pivotButton="0" quotePrefix="0" xfId="0">
      <alignment vertical="top" wrapText="1"/>
    </xf>
    <xf numFmtId="0" fontId="77" fillId="11" borderId="1" applyAlignment="1" pivotButton="0" quotePrefix="0" xfId="0">
      <alignment vertical="top" wrapText="1" indent="2"/>
    </xf>
    <xf numFmtId="0" fontId="6" fillId="12" borderId="1" applyAlignment="1" pivotButton="0" quotePrefix="0" xfId="0">
      <alignment vertical="top" wrapText="1"/>
    </xf>
    <xf numFmtId="0" fontId="77" fillId="12" borderId="1" applyAlignment="1" pivotButton="0" quotePrefix="0" xfId="0">
      <alignment vertical="top" wrapText="1" indent="2"/>
    </xf>
    <xf numFmtId="0" fontId="76" fillId="12" borderId="1" applyAlignment="1" pivotButton="0" quotePrefix="0" xfId="0">
      <alignment vertical="top" wrapText="1"/>
    </xf>
    <xf numFmtId="0" fontId="6" fillId="13" borderId="1" applyAlignment="1" pivotButton="0" quotePrefix="0" xfId="0">
      <alignment vertical="top" wrapText="1"/>
    </xf>
    <xf numFmtId="0" fontId="76" fillId="13" borderId="1" applyAlignment="1" pivotButton="0" quotePrefix="0" xfId="0">
      <alignment vertical="top" wrapText="1"/>
    </xf>
    <xf numFmtId="0" fontId="6" fillId="14" borderId="1" applyAlignment="1" pivotButton="0" quotePrefix="0" xfId="0">
      <alignment vertical="top" wrapText="1"/>
    </xf>
    <xf numFmtId="0" fontId="76" fillId="14" borderId="1" applyAlignment="1" pivotButton="0" quotePrefix="0" xfId="0">
      <alignment vertical="top" wrapText="1"/>
    </xf>
    <xf numFmtId="0" fontId="6" fillId="15" borderId="1" applyAlignment="1" pivotButton="0" quotePrefix="0" xfId="0">
      <alignment vertical="top" wrapText="1"/>
    </xf>
    <xf numFmtId="0" fontId="76" fillId="15" borderId="1" applyAlignment="1" pivotButton="0" quotePrefix="0" xfId="0">
      <alignment vertical="top" wrapText="1"/>
    </xf>
    <xf numFmtId="0" fontId="6" fillId="16" borderId="1" applyAlignment="1" pivotButton="0" quotePrefix="0" xfId="0">
      <alignment vertical="top" wrapText="1"/>
    </xf>
    <xf numFmtId="0" fontId="76" fillId="16" borderId="1" applyAlignment="1" pivotButton="0" quotePrefix="0" xfId="0">
      <alignment vertical="top" wrapText="1"/>
    </xf>
    <xf numFmtId="0" fontId="6" fillId="17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3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4" customWidth="1" min="3" max="3"/>
  </cols>
  <sheetData>
    <row r="2">
      <c r="B2" s="1" t="inlineStr">
        <is>
          <t>Integrated MF-C tool — macro-fiscal and climate</t>
        </is>
      </c>
    </row>
    <row r="3">
      <c r="B3" s="2" t="inlineStr">
        <is>
          <t>Version 0.1. 217 countries, 91 indicators, built from the Global Fiscal Indicators dashboard (v1.2 panel) and the mitigation investment needs models (v1.1 workbook, NMIM v0.2).</t>
        </is>
      </c>
    </row>
    <row r="5" ht="62" customHeight="1">
      <c r="B5" s="3" t="inlineStr">
        <is>
          <t>What this is</t>
        </is>
      </c>
      <c r="C5" s="4" t="inlineStr">
        <is>
          <t>The integrated macro-fiscal climate (MF-C) tool. It puts the Global Fiscal Indicators dashboard and the mitigation investment needs models on one country page: what a country's net zero programme needs and costs, beside whether it can pay for it, build it, and finance it. More modules will be added. The is_ccdr column flags the 98 economies with a published Country Climate and Development Report.</t>
        </is>
      </c>
    </row>
    <row r="7" ht="62" customHeight="1">
      <c r="B7" s="3" t="inlineStr">
        <is>
          <t>How it is organised</t>
        </is>
      </c>
      <c r="C7" s="4" t="inlineStr">
        <is>
          <t>Thirteen blocks, in reading order. Four ASSESSMENT blocks carry the diagnosis: fiscal space, delivery, cost of capital, and financing. Three CONTEXT blocks explain it: fossil revenue in the budget, fossil trade and extraction, and power generation. Two INVESTMENT blocks give the need: Investment 1 (2030 snapshot, by sector and cost-of-capital lens) and Investment 2 (who pays, and the path to 2050). They read High / Medium / Low, like the Context blocks. Four APPENDIX blocks - fuel pricing, power market regulation, macro-model inputs and the integrated scenario - are reference detail in grey and carry no block verdict.</t>
        </is>
      </c>
    </row>
    <row r="9" ht="62" customHeight="1">
      <c r="B9" s="3" t="inlineStr">
        <is>
          <t>How to use it</t>
        </is>
      </c>
      <c r="C9" s="4" t="inlineStr">
        <is>
          <t>Dashboard: pick a country in the yellow cell. Everything resolves - evaluation, score, value, observation year, coverage - grouped and coloured by block. Data_wide is the cross-section, Data_long names the source file for every value, Scores holds the 1-10 rescaling, Spec is the indicator list, Sources lists the datasets.</t>
        </is>
      </c>
    </row>
    <row r="11" ht="62" customHeight="1">
      <c r="B11" s="3" t="inlineStr">
        <is>
          <t>Reading the rows</t>
        </is>
      </c>
      <c r="C11" s="4" t="inlineStr">
        <is>
          <t>Indented italic rows are components of the line above: subsidies split into explicit and implicit, net fuel trade into exports and imports, fossil rents into oil, gas and coal, and the headline WACC into its cross-check sources. They are scored individually but they are not independent of their parent.</t>
        </is>
      </c>
    </row>
    <row r="13" ht="62" customHeight="1">
      <c r="B13" s="3" t="inlineStr">
        <is>
          <t>Evaluation and score</t>
        </is>
      </c>
      <c r="C13" s="4" t="inlineStr">
        <is>
          <t>Every indicator carries a plain-word Evaluation beside a 1-10 Score. Good / Medium / Bad where a direction exists. High / Medium / Low where the number is a magnitude rather than a verdict. High or Low Exporter / Importer for net fuel trade, read off the value. Thresholds: 7 and above, 4 to 7, below 4.</t>
        </is>
      </c>
    </row>
    <row r="15" ht="62" customHeight="1">
      <c r="B15" s="3" t="inlineStr">
        <is>
          <t>Context blocks are magnitudes</t>
        </is>
      </c>
      <c r="C15" s="4" t="inlineStr">
        <is>
          <t>The three Context blocks use High / Medium / Low, not Good / Bad. A country reading High on Context 2 has a large extraction and export position - read as opportunity that is revenue it could expand, read as exposure it is revenue the transition puts at risk. The file does not pick one.</t>
        </is>
      </c>
    </row>
    <row r="17" ht="62" customHeight="1">
      <c r="B17" s="3" t="inlineStr">
        <is>
          <t>Do not build an index</t>
        </is>
      </c>
      <c r="C17" s="4" t="inlineStr">
        <is>
          <t>Block averages are given, but do not average across blocks into a single country score. There are no defensible weights between them, and it would erase the triage: a country weak on Fiscal needs different instruments from one weak on PIMA.</t>
        </is>
      </c>
    </row>
    <row r="19" ht="62" customHeight="1">
      <c r="B19" s="3" t="inlineStr">
        <is>
          <t>Non-negotiables</t>
        </is>
      </c>
      <c r="C19" s="4" t="inlineStr">
        <is>
          <t>Nothing is imputed; missing stays missing. Every value carries its observation year, because vintages span five years - fiscal core 2024, capex execution mostly 2022, rents and WACC 2021. Scores are relative to the 217-country sample and move if the sample changes.</t>
        </is>
      </c>
    </row>
    <row r="21" ht="62" customHeight="1">
      <c r="B21" s="3" t="inlineStr">
        <is>
          <t>Appendix blocks</t>
        </is>
      </c>
      <c r="C21" s="4" t="inlineStr">
        <is>
          <t>Appendix A gives retail prices by fuel and sector, all from CPAT and all 2024. Appendix B describes how the power sector is organised. Note the vintages: the PSRT market-structure and regulator flags are 2013 and non-OECD only, so read them as structural context, not current state; RISE scores are 2023 and cover 140 countries.</t>
        </is>
      </c>
    </row>
    <row r="23" ht="62" customHeight="1">
      <c r="B23" s="3" t="inlineStr">
        <is>
          <t>Appendix C and D</t>
        </is>
      </c>
      <c r="C23" s="4" t="inlineStr">
        <is>
          <t>Appendix C holds the WEO ratios the macro-fiscal models start from (revenue, primary balance, investment, current account, average growth). Appendix D is MODEL OUTPUT, not data: the integrated scenario from MacroFiscalModels (investment needs from NMIM, feasible power-sector carbon pricing from PriceFeasibility, a macro model, LIC-DSF-lite), with illustrative calibrations. Read it as a scenario, never as an observation; its year is the scenario year.</t>
        </is>
      </c>
    </row>
    <row r="25" ht="62" customHeight="1">
      <c r="B25" s="3" t="inlineStr">
        <is>
          <t>A caveat on electricity prices</t>
        </is>
      </c>
      <c r="C25" s="4" t="inlineStr">
        <is>
          <t>The two electricity price rows come from the same CPAT series behind the cost-recovery indicators that were dropped from this tool on data-quality grounds. Retail prices are closer to observed than the modelled supply costs were, and they are the input CPAT uses to compute subsidies - but treat them as reference values rather than evidence.</t>
        </is>
      </c>
    </row>
    <row r="27" ht="62" customHeight="1">
      <c r="B27" s="3" t="inlineStr">
        <is>
          <t>Not included</t>
        </is>
      </c>
      <c r="C27" s="4" t="inlineStr">
        <is>
          <t>IMF PIMA and C-PIMA scores. Publication is consent-based and the published subsample self-selects toward better performers, so a scored column would understate weakness. PEFA PI-11 is the substitute. Electricity cost recovery was also dropped: the CPAT retail-price basis is not reliable enough to carry a scored column.</t>
        </is>
      </c>
    </row>
    <row r="29" ht="62" customHeight="1">
      <c r="B29" s="3" t="inlineStr">
        <is>
          <t>Investment blocks are model output</t>
        </is>
      </c>
      <c r="C29" s="4" t="inlineStr">
        <is>
          <t>Investment 1 and 2 are MODEL OUTPUT, not data, from InvestmentNeeds/: the v1.1 workbook (195 economies, 2030, group totals allocated to countries, 2023 prices) and the national model NMIM v0.2 (186 countries, 2024-2050, 2024 prices). Their year is the scenario year. Everything is in % of the model's own GDP for that year, so the two can be compared but will not match: v1.1 allocates IHLEG and IEA-IFC totals, NMIM builds up from stocks. See InvestmentNeeds/README.md and NMIM_Method_v0_2.md.</t>
        </is>
      </c>
    </row>
    <row r="31" ht="62" customHeight="1">
      <c r="B31" s="3" t="inlineStr">
        <is>
          <t>Reading the investment rows</t>
        </is>
      </c>
      <c r="C31" s="4" t="inlineStr">
        <is>
          <t>Incremental cost = annual capital charge on incremental investment less fuel and operating savings (lens c also less local co-benefits); negative = net saving. Lens (a) uses the market WACC, (b) and (c) the World Bank 6% rate. The cost-of-capital penalty is the extra capital charge on total investment at the market rate over 6% (negative where market capital is cheaper). Who pays splits NMIM's net zero investment into P1 pure public, P2 regulated utility, P3 contracted revenue, P4 viability gap and P5 pure private; the direct budget need is P1 plus the public 30% of P4.</t>
        </is>
      </c>
    </row>
    <row r="33" ht="62" customHeight="1">
      <c r="B33" s="3" t="inlineStr">
        <is>
          <t>Overlap with Appendix D</t>
        </is>
      </c>
      <c r="C33" s="4" t="inlineStr">
        <is>
          <t>Appendix D's budget need is the incremental budget need from NMIM, as passed through MacroFiscalModels; Investment 2's is the budget need of the whole net zero programme. Use Investment 2 for size and composition, Appendix D for what it does to the budget and debt.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3" customWidth="1" min="2" max="2"/>
    <col width="40" customWidth="1" min="3" max="3"/>
    <col width="14" customWidth="1" min="4" max="4"/>
    <col width="6" customWidth="1" min="5" max="5"/>
    <col width="11" customWidth="1" min="6" max="6"/>
    <col width="7" customWidth="1" min="7" max="7"/>
    <col width="18" customWidth="1" min="8" max="8"/>
    <col width="18" customWidth="1" min="9" max="9"/>
    <col width="22" customWidth="1" min="10" max="10"/>
    <col width="5" customWidth="1" min="11" max="11"/>
    <col width="7" customWidth="1" min="12" max="12"/>
  </cols>
  <sheetData>
    <row r="2">
      <c r="B2" s="1" t="inlineStr">
        <is>
          <t>Country profile</t>
        </is>
      </c>
    </row>
    <row r="4">
      <c r="B4" s="5" t="inlineStr">
        <is>
          <t>Country</t>
        </is>
      </c>
      <c r="C4" s="6" t="inlineStr">
        <is>
          <t>Kenya</t>
        </is>
      </c>
      <c r="D4" s="7">
        <f>INDEX(Data_wide!$A$2:$A$218,MATCH($C$4,Data_wide!$B$2:$B$218,0))</f>
        <v/>
      </c>
      <c r="F4" s="7">
        <f>INDEX(Data_wide!$C$2:$C$218,MATCH($C$4,Data_wide!$B$2:$B$218,0))</f>
        <v/>
      </c>
    </row>
    <row r="6">
      <c r="B6" s="8">
        <f>"CCDR economy: "&amp;IF(INDEX(Data_wide!$E$2:$E$218,MATCH($C$4,Data_wide!$B$2:$B$218,0))=TRUE,"yes","no")&amp;"   |   indicators with data: "&amp;COUNT(F9:F115)&amp;" of 91"</f>
        <v/>
      </c>
    </row>
    <row r="7">
      <c r="B7" s="9" t="inlineStr">
        <is>
          <t>Pick a country above. ● marks the headline indicator for each block.</t>
        </is>
      </c>
    </row>
    <row r="8" ht="32" customHeight="1">
      <c r="A8" s="10" t="inlineStr"/>
      <c r="B8" s="10" t="inlineStr"/>
      <c r="C8" s="10" t="inlineStr">
        <is>
          <t>Indicator</t>
        </is>
      </c>
      <c r="D8" s="10" t="inlineStr">
        <is>
          <t>Evaluation</t>
        </is>
      </c>
      <c r="E8" s="10" t="inlineStr">
        <is>
          <t>Score</t>
        </is>
      </c>
      <c r="F8" s="10" t="inlineStr">
        <is>
          <t>Value</t>
        </is>
      </c>
      <c r="G8" s="10" t="inlineStr">
        <is>
          <t>Year</t>
        </is>
      </c>
      <c r="H8" s="10" t="inlineStr">
        <is>
          <t>Direction</t>
        </is>
      </c>
      <c r="I8" s="10" t="inlineStr">
        <is>
          <t>Area</t>
        </is>
      </c>
      <c r="J8" s="10" t="inlineStr">
        <is>
          <t>Data source</t>
        </is>
      </c>
      <c r="K8" s="10" t="inlineStr">
        <is>
          <t>Cov.</t>
        </is>
      </c>
      <c r="L8" s="10" t="inlineStr">
        <is>
          <t>Data?</t>
        </is>
      </c>
    </row>
    <row r="9" ht="20" customHeight="1">
      <c r="B9" s="11" t="n"/>
      <c r="C9" s="12" t="inlineStr">
        <is>
          <t>Fiscal  —  Can they pay for it?</t>
        </is>
      </c>
      <c r="D9" s="13">
        <f>IFERROR(IF(E9&gt;=7,"Good",IF(E9&gt;=4,"Medium","Bad")),"")</f>
        <v/>
      </c>
      <c r="E9" s="14">
        <f>IFERROR(ROUND(AVERAGE(E10:E13),1),"")</f>
        <v/>
      </c>
      <c r="F9" s="11" t="n"/>
      <c r="G9" s="11" t="n"/>
      <c r="H9" s="15" t="inlineStr">
        <is>
          <t>Fiscal space</t>
        </is>
      </c>
      <c r="I9" s="16" t="inlineStr">
        <is>
          <t>Debt service and revenue capacity</t>
        </is>
      </c>
      <c r="J9" s="11" t="n"/>
      <c r="K9" s="11" t="n"/>
      <c r="L9" s="17">
        <f>COUNT(F10:F13)&amp;"/4"</f>
        <v/>
      </c>
    </row>
    <row r="10" ht="14" customHeight="1">
      <c r="B10" s="13" t="inlineStr">
        <is>
          <t>●</t>
        </is>
      </c>
      <c r="C10" s="18" t="inlineStr">
        <is>
          <t>Interest-to-revenue, general govt (%)</t>
        </is>
      </c>
      <c r="D10" s="19">
        <f>IF(E10="","",IF(E10&gt;=7,"Good",IF(E10&gt;=4,"Medium","Bad")))</f>
        <v/>
      </c>
      <c r="E10" s="20">
        <f>IFERROR(INDEX(Scores!$C$6:$C$222,MATCH($C$4,Scores!$B$6:$B$222,0)),"")</f>
        <v/>
      </c>
      <c r="F10" s="21">
        <f>IFERROR(IF(INDEX(Data_wide!$F$2:$F$218,MATCH($C$4,Data_wide!$B$2:$B$218,0))="","",INDEX(Data_wide!$F$2:$F$218,MATCH($C$4,Data_wide!$B$2:$B$218,0))),"")</f>
        <v/>
      </c>
      <c r="G10" s="22">
        <f>IFERROR(IF(INDEX(Data_wide!$CS$2:$CS$218,MATCH($C$4,Data_wide!$B$2:$B$218,0))="","",INDEX(Data_wide!$CS$2:$CS$218,MATCH($C$4,Data_wide!$B$2:$B$218,0))),"")</f>
        <v/>
      </c>
      <c r="H10" s="23" t="inlineStr">
        <is>
          <t>High = worse</t>
        </is>
      </c>
      <c r="I10" s="23" t="inlineStr">
        <is>
          <t>Debt service burden</t>
        </is>
      </c>
      <c r="J10" s="24" t="inlineStr">
        <is>
          <t>IMF WEO (derived)</t>
        </is>
      </c>
      <c r="K10" s="25" t="n">
        <v>184</v>
      </c>
      <c r="L10" s="26">
        <f>IF(F10="","-","Yes")</f>
        <v/>
      </c>
    </row>
    <row r="11" ht="14" customHeight="1">
      <c r="B11" s="13" t="inlineStr"/>
      <c r="C11" s="27" t="inlineStr">
        <is>
          <t>Interest payments (net), general govt (% GDP)</t>
        </is>
      </c>
      <c r="D11" s="19">
        <f>IF(E11="","",IF(E11&gt;=7,"Good",IF(E11&gt;=4,"Medium","Bad")))</f>
        <v/>
      </c>
      <c r="E11" s="20">
        <f>IFERROR(INDEX(Scores!$D$6:$D$222,MATCH($C$4,Scores!$B$6:$B$222,0)),"")</f>
        <v/>
      </c>
      <c r="F11" s="21">
        <f>IFERROR(IF(INDEX(Data_wide!$G$2:$G$218,MATCH($C$4,Data_wide!$B$2:$B$218,0))="","",INDEX(Data_wide!$G$2:$G$218,MATCH($C$4,Data_wide!$B$2:$B$218,0))),"")</f>
        <v/>
      </c>
      <c r="G11" s="22">
        <f>IFERROR(IF(INDEX(Data_wide!$CT$2:$CT$218,MATCH($C$4,Data_wide!$B$2:$B$218,0))="","",INDEX(Data_wide!$CT$2:$CT$218,MATCH($C$4,Data_wide!$B$2:$B$218,0))),"")</f>
        <v/>
      </c>
      <c r="H11" s="23" t="inlineStr">
        <is>
          <t>High = worse</t>
        </is>
      </c>
      <c r="I11" s="23" t="inlineStr">
        <is>
          <t>Debt service burden</t>
        </is>
      </c>
      <c r="J11" s="24" t="inlineStr">
        <is>
          <t>IMF WEO (derived)</t>
        </is>
      </c>
      <c r="K11" s="25" t="n">
        <v>189</v>
      </c>
      <c r="L11" s="26">
        <f>IF(F11="","-","Yes")</f>
        <v/>
      </c>
    </row>
    <row r="12" ht="14" customHeight="1">
      <c r="B12" s="13" t="inlineStr"/>
      <c r="C12" s="27" t="inlineStr">
        <is>
          <t>Gross debt, general govt (% GDP)</t>
        </is>
      </c>
      <c r="D12" s="19">
        <f>IF(E12="","",IF(E12&gt;=7,"Good",IF(E12&gt;=4,"Medium","Bad")))</f>
        <v/>
      </c>
      <c r="E12" s="20">
        <f>IFERROR(INDEX(Scores!$E$6:$E$222,MATCH($C$4,Scores!$B$6:$B$222,0)),"")</f>
        <v/>
      </c>
      <c r="F12" s="21">
        <f>IFERROR(IF(INDEX(Data_wide!$H$2:$H$218,MATCH($C$4,Data_wide!$B$2:$B$218,0))="","",INDEX(Data_wide!$H$2:$H$218,MATCH($C$4,Data_wide!$B$2:$B$218,0))),"")</f>
        <v/>
      </c>
      <c r="G12" s="22">
        <f>IFERROR(IF(INDEX(Data_wide!$CU$2:$CU$218,MATCH($C$4,Data_wide!$B$2:$B$218,0))="","",INDEX(Data_wide!$CU$2:$CU$218,MATCH($C$4,Data_wide!$B$2:$B$218,0))),"")</f>
        <v/>
      </c>
      <c r="H12" s="23" t="inlineStr">
        <is>
          <t>High = worse</t>
        </is>
      </c>
      <c r="I12" s="23" t="inlineStr">
        <is>
          <t>Fiscal space</t>
        </is>
      </c>
      <c r="J12" s="24" t="inlineStr">
        <is>
          <t>IMF WEO</t>
        </is>
      </c>
      <c r="K12" s="25" t="n">
        <v>191</v>
      </c>
      <c r="L12" s="26">
        <f>IF(F12="","-","Yes")</f>
        <v/>
      </c>
    </row>
    <row r="13" ht="14" customHeight="1">
      <c r="B13" s="13" t="inlineStr"/>
      <c r="C13" s="27" t="inlineStr">
        <is>
          <t>Tax revenue (% GDP)</t>
        </is>
      </c>
      <c r="D13" s="19">
        <f>IF(E13="","",IF(E13&gt;=7,"Good",IF(E13&gt;=4,"Medium","Bad")))</f>
        <v/>
      </c>
      <c r="E13" s="20">
        <f>IFERROR(INDEX(Scores!$F$6:$F$222,MATCH($C$4,Scores!$B$6:$B$222,0)),"")</f>
        <v/>
      </c>
      <c r="F13" s="21">
        <f>IFERROR(IF(INDEX(Data_wide!$I$2:$I$218,MATCH($C$4,Data_wide!$B$2:$B$218,0))="","",INDEX(Data_wide!$I$2:$I$218,MATCH($C$4,Data_wide!$B$2:$B$218,0))),"")</f>
        <v/>
      </c>
      <c r="G13" s="22">
        <f>IFERROR(IF(INDEX(Data_wide!$CV$2:$CV$218,MATCH($C$4,Data_wide!$B$2:$B$218,0))="","",INDEX(Data_wide!$CV$2:$CV$218,MATCH($C$4,Data_wide!$B$2:$B$218,0))),"")</f>
        <v/>
      </c>
      <c r="H13" s="23" t="inlineStr">
        <is>
          <t>High = better</t>
        </is>
      </c>
      <c r="I13" s="23" t="inlineStr">
        <is>
          <t>Revenue capacity</t>
        </is>
      </c>
      <c r="J13" s="24" t="inlineStr">
        <is>
          <t>IMF WoRLD 2026</t>
        </is>
      </c>
      <c r="K13" s="25" t="n">
        <v>193</v>
      </c>
      <c r="L13" s="26">
        <f>IF(F13="","-","Yes")</f>
        <v/>
      </c>
    </row>
    <row r="14" ht="20" customHeight="1">
      <c r="B14" s="28" t="n"/>
      <c r="C14" s="29" t="inlineStr">
        <is>
          <t>PIMA  —  Can they build it?</t>
        </is>
      </c>
      <c r="D14" s="30">
        <f>IFERROR(IF(E14&gt;=7,"Good",IF(E14&gt;=4,"Medium","Bad")),"")</f>
        <v/>
      </c>
      <c r="E14" s="31">
        <f>IFERROR(ROUND(AVERAGE(E15:E18),1),"")</f>
        <v/>
      </c>
      <c r="F14" s="28" t="n"/>
      <c r="G14" s="28" t="n"/>
      <c r="H14" s="32" t="inlineStr">
        <is>
          <t>Delivery</t>
        </is>
      </c>
      <c r="I14" s="33" t="inlineStr">
        <is>
          <t>Execution capacity and institutions</t>
        </is>
      </c>
      <c r="J14" s="28" t="n"/>
      <c r="K14" s="28" t="n"/>
      <c r="L14" s="34">
        <f>COUNT(F15:F18)&amp;"/4"</f>
        <v/>
      </c>
    </row>
    <row r="15" ht="14" customHeight="1">
      <c r="B15" s="30" t="inlineStr">
        <is>
          <t>●</t>
        </is>
      </c>
      <c r="C15" s="35" t="inlineStr">
        <is>
          <t>Capital budget execution rate (%)</t>
        </is>
      </c>
      <c r="D15" s="36">
        <f>IF(E15="","",IF(E15&gt;=7,"Good",IF(E15&gt;=4,"Medium","Bad")))</f>
        <v/>
      </c>
      <c r="E15" s="20">
        <f>IFERROR(INDEX(Scores!$G$6:$G$222,MATCH($C$4,Scores!$B$6:$B$222,0)),"")</f>
        <v/>
      </c>
      <c r="F15" s="21">
        <f>IFERROR(IF(INDEX(Data_wide!$J$2:$J$218,MATCH($C$4,Data_wide!$B$2:$B$218,0))="","",INDEX(Data_wide!$J$2:$J$218,MATCH($C$4,Data_wide!$B$2:$B$218,0))),"")</f>
        <v/>
      </c>
      <c r="G15" s="22">
        <f>IFERROR(IF(INDEX(Data_wide!$CW$2:$CW$218,MATCH($C$4,Data_wide!$B$2:$B$218,0))="","",INDEX(Data_wide!$CW$2:$CW$218,MATCH($C$4,Data_wide!$B$2:$B$218,0))),"")</f>
        <v/>
      </c>
      <c r="H15" s="23" t="inlineStr">
        <is>
          <t>High = better (&gt;100 worse)</t>
        </is>
      </c>
      <c r="I15" s="23" t="inlineStr">
        <is>
          <t>Delivery capacity</t>
        </is>
      </c>
      <c r="J15" s="24" t="inlineStr">
        <is>
          <t>World Bank BOOST</t>
        </is>
      </c>
      <c r="K15" s="25" t="n">
        <v>104</v>
      </c>
      <c r="L15" s="26">
        <f>IF(F15="","-","Yes")</f>
        <v/>
      </c>
    </row>
    <row r="16" ht="14" customHeight="1">
      <c r="B16" s="30" t="inlineStr"/>
      <c r="C16" s="37" t="inlineStr">
        <is>
          <t>PEFA PI-11, public investment management (1-4)</t>
        </is>
      </c>
      <c r="D16" s="36">
        <f>IF(E16="","",IF(E16&gt;=7,"Good",IF(E16&gt;=4,"Medium","Bad")))</f>
        <v/>
      </c>
      <c r="E16" s="20">
        <f>IFERROR(INDEX(Scores!$H$6:$H$222,MATCH($C$4,Scores!$B$6:$B$222,0)),"")</f>
        <v/>
      </c>
      <c r="F16" s="21">
        <f>IFERROR(IF(INDEX(Data_wide!$K$2:$K$218,MATCH($C$4,Data_wide!$B$2:$B$218,0))="","",INDEX(Data_wide!$K$2:$K$218,MATCH($C$4,Data_wide!$B$2:$B$218,0))),"")</f>
        <v/>
      </c>
      <c r="G16" s="22">
        <f>IFERROR(IF(INDEX(Data_wide!$CX$2:$CX$218,MATCH($C$4,Data_wide!$B$2:$B$218,0))="","",INDEX(Data_wide!$CX$2:$CX$218,MATCH($C$4,Data_wide!$B$2:$B$218,0))),"")</f>
        <v/>
      </c>
      <c r="H16" s="23" t="inlineStr">
        <is>
          <t>High = better</t>
        </is>
      </c>
      <c r="I16" s="23" t="inlineStr">
        <is>
          <t>PIM quality</t>
        </is>
      </c>
      <c r="J16" s="24" t="inlineStr">
        <is>
          <t>PEFA 2016 framework</t>
        </is>
      </c>
      <c r="K16" s="25" t="n">
        <v>82</v>
      </c>
      <c r="L16" s="26">
        <f>IF(F16="","-","Yes")</f>
        <v/>
      </c>
    </row>
    <row r="17" ht="14" customHeight="1">
      <c r="B17" s="30" t="inlineStr"/>
      <c r="C17" s="37" t="inlineStr">
        <is>
          <t>PEFA PI-12.2, asset monitoring (1-4)</t>
        </is>
      </c>
      <c r="D17" s="36">
        <f>IF(E17="","",IF(E17&gt;=7,"Good",IF(E17&gt;=4,"Medium","Bad")))</f>
        <v/>
      </c>
      <c r="E17" s="20">
        <f>IFERROR(INDEX(Scores!$I$6:$I$222,MATCH($C$4,Scores!$B$6:$B$222,0)),"")</f>
        <v/>
      </c>
      <c r="F17" s="21">
        <f>IFERROR(IF(INDEX(Data_wide!$L$2:$L$218,MATCH($C$4,Data_wide!$B$2:$B$218,0))="","",INDEX(Data_wide!$L$2:$L$218,MATCH($C$4,Data_wide!$B$2:$B$218,0))),"")</f>
        <v/>
      </c>
      <c r="G17" s="22">
        <f>IFERROR(IF(INDEX(Data_wide!$CY$2:$CY$218,MATCH($C$4,Data_wide!$B$2:$B$218,0))="","",INDEX(Data_wide!$CY$2:$CY$218,MATCH($C$4,Data_wide!$B$2:$B$218,0))),"")</f>
        <v/>
      </c>
      <c r="H17" s="23" t="inlineStr">
        <is>
          <t>High = better</t>
        </is>
      </c>
      <c r="I17" s="23" t="inlineStr">
        <is>
          <t>Asset management</t>
        </is>
      </c>
      <c r="J17" s="24" t="inlineStr">
        <is>
          <t>PEFA 2016 framework</t>
        </is>
      </c>
      <c r="K17" s="25" t="n">
        <v>83</v>
      </c>
      <c r="L17" s="26">
        <f>IF(F17="","-","Yes")</f>
        <v/>
      </c>
    </row>
    <row r="18" ht="14" customHeight="1">
      <c r="B18" s="30" t="inlineStr"/>
      <c r="C18" s="37" t="inlineStr">
        <is>
          <t>Climate-PFM diagnostic on record (0/1)</t>
        </is>
      </c>
      <c r="D18" s="36">
        <f>IF(E18="","",IF(E18&gt;=7,"Good",IF(E18&gt;=4,"Medium","Bad")))</f>
        <v/>
      </c>
      <c r="E18" s="20">
        <f>IFERROR(INDEX(Scores!$J$6:$J$222,MATCH($C$4,Scores!$B$6:$B$222,0)),"")</f>
        <v/>
      </c>
      <c r="F18" s="21">
        <f>IFERROR(IF(INDEX(Data_wide!$M$2:$M$218,MATCH($C$4,Data_wide!$B$2:$B$218,0))="","",INDEX(Data_wide!$M$2:$M$218,MATCH($C$4,Data_wide!$B$2:$B$218,0))),"")</f>
        <v/>
      </c>
      <c r="G18" s="22">
        <f>IFERROR(IF(INDEX(Data_wide!$CZ$2:$CZ$218,MATCH($C$4,Data_wide!$B$2:$B$218,0))="","",INDEX(Data_wide!$CZ$2:$CZ$218,MATCH($C$4,Data_wide!$B$2:$B$218,0))),"")</f>
        <v/>
      </c>
      <c r="H18" s="23" t="inlineStr">
        <is>
          <t>High = better</t>
        </is>
      </c>
      <c r="I18" s="23" t="inlineStr">
        <is>
          <t>Institutional history</t>
        </is>
      </c>
      <c r="J18" s="24" t="inlineStr">
        <is>
          <t>UNDP Global Climate PFR 2022</t>
        </is>
      </c>
      <c r="K18" s="25" t="n">
        <v>217</v>
      </c>
      <c r="L18" s="26">
        <f>IF(F18="","-","Yes")</f>
        <v/>
      </c>
    </row>
    <row r="19" ht="20" customHeight="1">
      <c r="B19" s="38" t="n"/>
      <c r="C19" s="39" t="inlineStr">
        <is>
          <t>Finance 1  —  What does capital cost them?</t>
        </is>
      </c>
      <c r="D19" s="40">
        <f>IFERROR(IF(E19&gt;=7,"Good",IF(E19&gt;=4,"Medium","Bad")),"")</f>
        <v/>
      </c>
      <c r="E19" s="41">
        <f>IFERROR(ROUND(AVERAGE(E20:E26),1),"")</f>
        <v/>
      </c>
      <c r="F19" s="38" t="n"/>
      <c r="G19" s="38" t="n"/>
      <c r="H19" s="42" t="inlineStr">
        <is>
          <t>Cost of capital</t>
        </is>
      </c>
      <c r="I19" s="43" t="inlineStr">
        <is>
          <t>Project WACC and borrowing terms</t>
        </is>
      </c>
      <c r="J19" s="38" t="n"/>
      <c r="K19" s="38" t="n"/>
      <c r="L19" s="44">
        <f>COUNT(F20:F26)&amp;"/7"</f>
        <v/>
      </c>
    </row>
    <row r="20" ht="14" customHeight="1">
      <c r="B20" s="40" t="inlineStr">
        <is>
          <t>●</t>
        </is>
      </c>
      <c r="C20" s="45" t="inlineStr">
        <is>
          <t>WACC, solar PV, real after-tax (%)</t>
        </is>
      </c>
      <c r="D20" s="46">
        <f>IF(E20="","",IF(E20&gt;=7,"Good",IF(E20&gt;=4,"Medium","Bad")))</f>
        <v/>
      </c>
      <c r="E20" s="20">
        <f>IFERROR(INDEX(Scores!$K$6:$K$222,MATCH($C$4,Scores!$B$6:$B$222,0)),"")</f>
        <v/>
      </c>
      <c r="F20" s="21">
        <f>IFERROR(IF(INDEX(Data_wide!$N$2:$N$218,MATCH($C$4,Data_wide!$B$2:$B$218,0))="","",INDEX(Data_wide!$N$2:$N$218,MATCH($C$4,Data_wide!$B$2:$B$218,0))),"")</f>
        <v/>
      </c>
      <c r="G20" s="22">
        <f>IFERROR(IF(INDEX(Data_wide!$DA$2:$DA$218,MATCH($C$4,Data_wide!$B$2:$B$218,0))="","",INDEX(Data_wide!$DA$2:$DA$218,MATCH($C$4,Data_wide!$B$2:$B$218,0))),"")</f>
        <v/>
      </c>
      <c r="H20" s="23" t="inlineStr">
        <is>
          <t>High = worse</t>
        </is>
      </c>
      <c r="I20" s="23" t="inlineStr">
        <is>
          <t>RE cost of capital</t>
        </is>
      </c>
      <c r="J20" s="24" t="inlineStr">
        <is>
          <t>IRENA (2022), ref. yr 2021</t>
        </is>
      </c>
      <c r="K20" s="25" t="n">
        <v>43</v>
      </c>
      <c r="L20" s="26">
        <f>IF(F20="","-","Yes")</f>
        <v/>
      </c>
    </row>
    <row r="21" ht="14" customHeight="1">
      <c r="B21" s="40" t="inlineStr"/>
      <c r="C21" s="47" t="inlineStr">
        <is>
          <t>cross-check: WACC nominal after-tax (%)</t>
        </is>
      </c>
      <c r="D21" s="46">
        <f>IF(E21="","",IF(E21&gt;=7,"Good",IF(E21&gt;=4,"Medium","Bad")))</f>
        <v/>
      </c>
      <c r="E21" s="20">
        <f>IFERROR(INDEX(Scores!$L$6:$L$222,MATCH($C$4,Scores!$B$6:$B$222,0)),"")</f>
        <v/>
      </c>
      <c r="F21" s="21">
        <f>IFERROR(IF(INDEX(Data_wide!$O$2:$O$218,MATCH($C$4,Data_wide!$B$2:$B$218,0))="","",INDEX(Data_wide!$O$2:$O$218,MATCH($C$4,Data_wide!$B$2:$B$218,0))),"")</f>
        <v/>
      </c>
      <c r="G21" s="22">
        <f>IFERROR(IF(INDEX(Data_wide!$DB$2:$DB$218,MATCH($C$4,Data_wide!$B$2:$B$218,0))="","",INDEX(Data_wide!$DB$2:$DB$218,MATCH($C$4,Data_wide!$B$2:$B$218,0))),"")</f>
        <v/>
      </c>
      <c r="H21" s="23" t="inlineStr">
        <is>
          <t>High = worse</t>
        </is>
      </c>
      <c r="I21" s="23" t="inlineStr">
        <is>
          <t>RE cost of capital</t>
        </is>
      </c>
      <c r="J21" s="24" t="inlineStr">
        <is>
          <t>Steffen et al. (2025)</t>
        </is>
      </c>
      <c r="K21" s="25" t="n">
        <v>64</v>
      </c>
      <c r="L21" s="26">
        <f>IF(F21="","-","Yes")</f>
        <v/>
      </c>
    </row>
    <row r="22" ht="14" customHeight="1">
      <c r="B22" s="40" t="inlineStr"/>
      <c r="C22" s="47" t="inlineStr">
        <is>
          <t>cross-check: WACC evidence strength (0-3)</t>
        </is>
      </c>
      <c r="D22" s="48" t="n"/>
      <c r="E22" s="20">
        <f>IFERROR(INDEX(Scores!$M$6:$M$222,MATCH($C$4,Scores!$B$6:$B$222,0)),"")</f>
        <v/>
      </c>
      <c r="F22" s="21">
        <f>IFERROR(IF(INDEX(Data_wide!$P$2:$P$218,MATCH($C$4,Data_wide!$B$2:$B$218,0))="","",INDEX(Data_wide!$P$2:$P$218,MATCH($C$4,Data_wide!$B$2:$B$218,0))),"")</f>
        <v/>
      </c>
      <c r="G22" s="22">
        <f>IFERROR(IF(INDEX(Data_wide!$DC$2:$DC$218,MATCH($C$4,Data_wide!$B$2:$B$218,0))="","",INDEX(Data_wide!$DC$2:$DC$218,MATCH($C$4,Data_wide!$B$2:$B$218,0))),"")</f>
        <v/>
      </c>
      <c r="H22" s="49" t="inlineStr">
        <is>
          <t>Not evaluated</t>
        </is>
      </c>
      <c r="I22" s="23" t="inlineStr">
        <is>
          <t>Data quality, not performance</t>
        </is>
      </c>
      <c r="J22" s="24" t="inlineStr">
        <is>
          <t>IRENA / Steffen / IEA</t>
        </is>
      </c>
      <c r="K22" s="25" t="n">
        <v>84</v>
      </c>
      <c r="L22" s="26">
        <f>IF(F22="","-","Yes")</f>
        <v/>
      </c>
    </row>
    <row r="23" ht="14" customHeight="1">
      <c r="B23" s="40" t="inlineStr"/>
      <c r="C23" s="47" t="inlineStr">
        <is>
          <t>cross-check: IEA Observatory available (0/1)</t>
        </is>
      </c>
      <c r="D23" s="48" t="n"/>
      <c r="E23" s="20">
        <f>IFERROR(INDEX(Scores!$N$6:$N$222,MATCH($C$4,Scores!$B$6:$B$222,0)),"")</f>
        <v/>
      </c>
      <c r="F23" s="21">
        <f>IFERROR(IF(INDEX(Data_wide!$Q$2:$Q$218,MATCH($C$4,Data_wide!$B$2:$B$218,0))="","",INDEX(Data_wide!$Q$2:$Q$218,MATCH($C$4,Data_wide!$B$2:$B$218,0))),"")</f>
        <v/>
      </c>
      <c r="G23" s="22">
        <f>IFERROR(IF(INDEX(Data_wide!$DD$2:$DD$218,MATCH($C$4,Data_wide!$B$2:$B$218,0))="","",INDEX(Data_wide!$DD$2:$DD$218,MATCH($C$4,Data_wide!$B$2:$B$218,0))),"")</f>
        <v/>
      </c>
      <c r="H23" s="49" t="inlineStr">
        <is>
          <t>Not evaluated</t>
        </is>
      </c>
      <c r="I23" s="23" t="inlineStr">
        <is>
          <t>Data quality, not performance</t>
        </is>
      </c>
      <c r="J23" s="24" t="inlineStr">
        <is>
          <t>IEA CofC Observatory</t>
        </is>
      </c>
      <c r="K23" s="25" t="n">
        <v>9</v>
      </c>
      <c r="L23" s="26">
        <f>IF(F23="","-","Yes")</f>
        <v/>
      </c>
    </row>
    <row r="24" ht="14" customHeight="1">
      <c r="B24" s="40" t="inlineStr"/>
      <c r="C24" s="50" t="inlineStr">
        <is>
          <t>Official-private rate spread (pp)</t>
        </is>
      </c>
      <c r="D24" s="46">
        <f>IF(E24="","",IF(E24&gt;=7,"Good",IF(E24&gt;=4,"Medium","Bad")))</f>
        <v/>
      </c>
      <c r="E24" s="20">
        <f>IFERROR(INDEX(Scores!$O$6:$O$222,MATCH($C$4,Scores!$B$6:$B$222,0)),"")</f>
        <v/>
      </c>
      <c r="F24" s="21">
        <f>IFERROR(IF(INDEX(Data_wide!$R$2:$R$218,MATCH($C$4,Data_wide!$B$2:$B$218,0))="","",INDEX(Data_wide!$R$2:$R$218,MATCH($C$4,Data_wide!$B$2:$B$218,0))),"")</f>
        <v/>
      </c>
      <c r="G24" s="22">
        <f>IFERROR(IF(INDEX(Data_wide!$DE$2:$DE$218,MATCH($C$4,Data_wide!$B$2:$B$218,0))="","",INDEX(Data_wide!$DE$2:$DE$218,MATCH($C$4,Data_wide!$B$2:$B$218,0))),"")</f>
        <v/>
      </c>
      <c r="H24" s="23" t="inlineStr">
        <is>
          <t>High = worse</t>
        </is>
      </c>
      <c r="I24" s="23" t="inlineStr">
        <is>
          <t>Value of a guarantee</t>
        </is>
      </c>
      <c r="J24" s="24" t="inlineStr">
        <is>
          <t>IDS DT.INR.PRVT less OFFT</t>
        </is>
      </c>
      <c r="K24" s="25" t="n">
        <v>88</v>
      </c>
      <c r="L24" s="26">
        <f>IF(F24="","-","Yes")</f>
        <v/>
      </c>
    </row>
    <row r="25" ht="14" customHeight="1">
      <c r="B25" s="40" t="inlineStr"/>
      <c r="C25" s="50" t="inlineStr">
        <is>
          <t>Private creditor interest rate (%)</t>
        </is>
      </c>
      <c r="D25" s="46">
        <f>IF(E25="","",IF(E25&gt;=7,"Good",IF(E25&gt;=4,"Medium","Bad")))</f>
        <v/>
      </c>
      <c r="E25" s="20">
        <f>IFERROR(INDEX(Scores!$P$6:$P$222,MATCH($C$4,Scores!$B$6:$B$222,0)),"")</f>
        <v/>
      </c>
      <c r="F25" s="21">
        <f>IFERROR(IF(INDEX(Data_wide!$S$2:$S$218,MATCH($C$4,Data_wide!$B$2:$B$218,0))="","",INDEX(Data_wide!$S$2:$S$218,MATCH($C$4,Data_wide!$B$2:$B$218,0))),"")</f>
        <v/>
      </c>
      <c r="G25" s="22">
        <f>IFERROR(IF(INDEX(Data_wide!$DF$2:$DF$218,MATCH($C$4,Data_wide!$B$2:$B$218,0))="","",INDEX(Data_wide!$DF$2:$DF$218,MATCH($C$4,Data_wide!$B$2:$B$218,0))),"")</f>
        <v/>
      </c>
      <c r="H25" s="23" t="inlineStr">
        <is>
          <t>High = worse</t>
        </is>
      </c>
      <c r="I25" s="23" t="inlineStr">
        <is>
          <t>Market cost of borrowing</t>
        </is>
      </c>
      <c r="J25" s="24" t="inlineStr">
        <is>
          <t>IDS DT.INR.PRVT</t>
        </is>
      </c>
      <c r="K25" s="25" t="n">
        <v>88</v>
      </c>
      <c r="L25" s="26">
        <f>IF(F25="","-","Yes")</f>
        <v/>
      </c>
    </row>
    <row r="26" ht="14" customHeight="1">
      <c r="B26" s="40" t="inlineStr"/>
      <c r="C26" s="50" t="inlineStr">
        <is>
          <t>Avg maturity, new commitments (yrs)</t>
        </is>
      </c>
      <c r="D26" s="46">
        <f>IF(E26="","",IF(E26&gt;=7,"Good",IF(E26&gt;=4,"Medium","Bad")))</f>
        <v/>
      </c>
      <c r="E26" s="20">
        <f>IFERROR(INDEX(Scores!$Q$6:$Q$222,MATCH($C$4,Scores!$B$6:$B$222,0)),"")</f>
        <v/>
      </c>
      <c r="F26" s="21">
        <f>IFERROR(IF(INDEX(Data_wide!$T$2:$T$218,MATCH($C$4,Data_wide!$B$2:$B$218,0))="","",INDEX(Data_wide!$T$2:$T$218,MATCH($C$4,Data_wide!$B$2:$B$218,0))),"")</f>
        <v/>
      </c>
      <c r="G26" s="22">
        <f>IFERROR(IF(INDEX(Data_wide!$DG$2:$DG$218,MATCH($C$4,Data_wide!$B$2:$B$218,0))="","",INDEX(Data_wide!$DG$2:$DG$218,MATCH($C$4,Data_wide!$B$2:$B$218,0))),"")</f>
        <v/>
      </c>
      <c r="H26" s="23" t="inlineStr">
        <is>
          <t>High = better</t>
        </is>
      </c>
      <c r="I26" s="23" t="inlineStr">
        <is>
          <t>Borrowing terms</t>
        </is>
      </c>
      <c r="J26" s="24" t="inlineStr">
        <is>
          <t>IDS DT.MAT.DPPG</t>
        </is>
      </c>
      <c r="K26" s="25" t="n">
        <v>118</v>
      </c>
      <c r="L26" s="26">
        <f>IF(F26="","-","Yes")</f>
        <v/>
      </c>
    </row>
    <row r="27" ht="20" customHeight="1">
      <c r="B27" s="51" t="n"/>
      <c r="C27" s="52" t="inlineStr">
        <is>
          <t>Finance 2  —  Who finances it, and what risk does the budget carry?</t>
        </is>
      </c>
      <c r="D27" s="53">
        <f>IFERROR(IF(E27&gt;=7,"Good",IF(E27&gt;=4,"Medium","Bad")),"")</f>
        <v/>
      </c>
      <c r="E27" s="54">
        <f>IFERROR(ROUND(AVERAGE(E28:E33),1),"")</f>
        <v/>
      </c>
      <c r="F27" s="51" t="n"/>
      <c r="G27" s="51" t="n"/>
      <c r="H27" s="55" t="inlineStr">
        <is>
          <t>Financing and risk</t>
        </is>
      </c>
      <c r="I27" s="56" t="inlineStr">
        <is>
          <t>Creditors, exposure and mobilisation</t>
        </is>
      </c>
      <c r="J27" s="51" t="n"/>
      <c r="K27" s="51" t="n"/>
      <c r="L27" s="57">
        <f>COUNT(F28:F33)&amp;"/6"</f>
        <v/>
      </c>
    </row>
    <row r="28" ht="14" customHeight="1">
      <c r="B28" s="53" t="inlineStr">
        <is>
          <t>●</t>
        </is>
      </c>
      <c r="C28" s="58" t="inlineStr">
        <is>
          <t>Mitigation finance received (% GDP)</t>
        </is>
      </c>
      <c r="D28" s="59">
        <f>IF(E28="","",IF(E28&gt;=7,"High",IF(E28&gt;=4,"Medium","Low")))</f>
        <v/>
      </c>
      <c r="E28" s="20">
        <f>IFERROR(INDEX(Scores!$R$6:$R$222,MATCH($C$4,Scores!$B$6:$B$222,0)),"")</f>
        <v/>
      </c>
      <c r="F28" s="21">
        <f>IFERROR(IF(INDEX(Data_wide!$U$2:$U$218,MATCH($C$4,Data_wide!$B$2:$B$218,0))="","",INDEX(Data_wide!$U$2:$U$218,MATCH($C$4,Data_wide!$B$2:$B$218,0))),"")</f>
        <v/>
      </c>
      <c r="G28" s="22">
        <f>IFERROR(IF(INDEX(Data_wide!$DH$2:$DH$218,MATCH($C$4,Data_wide!$B$2:$B$218,0))="","",INDEX(Data_wide!$DH$2:$DH$218,MATCH($C$4,Data_wide!$B$2:$B$218,0))),"")</f>
        <v/>
      </c>
      <c r="H28" s="23" t="inlineStr">
        <is>
          <t>High = more inflows</t>
        </is>
      </c>
      <c r="I28" s="23" t="inlineStr">
        <is>
          <t>Climate finance inflows</t>
        </is>
      </c>
      <c r="J28" s="24" t="inlineStr">
        <is>
          <t>OECD CRDF (recipient) + WEO</t>
        </is>
      </c>
      <c r="K28" s="25" t="n">
        <v>133</v>
      </c>
      <c r="L28" s="26">
        <f>IF(F28="","-","Yes")</f>
        <v/>
      </c>
    </row>
    <row r="29" ht="14" customHeight="1">
      <c r="B29" s="53" t="inlineStr"/>
      <c r="C29" s="60" t="inlineStr">
        <is>
          <t>Multilateral share of PPG debt (%)</t>
        </is>
      </c>
      <c r="D29" s="59">
        <f>IF(E29="","",IF(E29&gt;=7,"High",IF(E29&gt;=4,"Medium","Low")))</f>
        <v/>
      </c>
      <c r="E29" s="20">
        <f>IFERROR(INDEX(Scores!$S$6:$S$222,MATCH($C$4,Scores!$B$6:$B$222,0)),"")</f>
        <v/>
      </c>
      <c r="F29" s="21">
        <f>IFERROR(IF(INDEX(Data_wide!$V$2:$V$218,MATCH($C$4,Data_wide!$B$2:$B$218,0))="","",INDEX(Data_wide!$V$2:$V$218,MATCH($C$4,Data_wide!$B$2:$B$218,0))),"")</f>
        <v/>
      </c>
      <c r="G29" s="22">
        <f>IFERROR(IF(INDEX(Data_wide!$DI$2:$DI$218,MATCH($C$4,Data_wide!$B$2:$B$218,0))="","",INDEX(Data_wide!$DI$2:$DI$218,MATCH($C$4,Data_wide!$B$2:$B$218,0))),"")</f>
        <v/>
      </c>
      <c r="H29" s="23" t="inlineStr">
        <is>
          <t>High = more concessional</t>
        </is>
      </c>
      <c r="I29" s="23" t="inlineStr">
        <is>
          <t>Creditor mix - triage</t>
        </is>
      </c>
      <c r="J29" s="24" t="inlineStr">
        <is>
          <t>IDS DT.DOD.MLAT/DPPG</t>
        </is>
      </c>
      <c r="K29" s="25" t="n">
        <v>120</v>
      </c>
      <c r="L29" s="26">
        <f>IF(F29="","-","Yes")</f>
        <v/>
      </c>
    </row>
    <row r="30" ht="14" customHeight="1">
      <c r="B30" s="53" t="inlineStr"/>
      <c r="C30" s="60" t="inlineStr">
        <is>
          <t>Private creditor share of PPG debt (%)</t>
        </is>
      </c>
      <c r="D30" s="59">
        <f>IF(E30="","",IF(E30&gt;=7,"High",IF(E30&gt;=4,"Medium","Low")))</f>
        <v/>
      </c>
      <c r="E30" s="20">
        <f>IFERROR(INDEX(Scores!$T$6:$T$222,MATCH($C$4,Scores!$B$6:$B$222,0)),"")</f>
        <v/>
      </c>
      <c r="F30" s="21">
        <f>IFERROR(IF(INDEX(Data_wide!$W$2:$W$218,MATCH($C$4,Data_wide!$B$2:$B$218,0))="","",INDEX(Data_wide!$W$2:$W$218,MATCH($C$4,Data_wide!$B$2:$B$218,0))),"")</f>
        <v/>
      </c>
      <c r="G30" s="22">
        <f>IFERROR(IF(INDEX(Data_wide!$DJ$2:$DJ$218,MATCH($C$4,Data_wide!$B$2:$B$218,0))="","",INDEX(Data_wide!$DJ$2:$DJ$218,MATCH($C$4,Data_wide!$B$2:$B$218,0))),"")</f>
        <v/>
      </c>
      <c r="H30" s="23" t="inlineStr">
        <is>
          <t>High = more market-financed</t>
        </is>
      </c>
      <c r="I30" s="23" t="inlineStr">
        <is>
          <t>Creditor mix - triage</t>
        </is>
      </c>
      <c r="J30" s="24" t="inlineStr">
        <is>
          <t>IDS DT.DOD.PRVT/DPPG</t>
        </is>
      </c>
      <c r="K30" s="25" t="n">
        <v>107</v>
      </c>
      <c r="L30" s="26">
        <f>IF(F30="","-","Yes")</f>
        <v/>
      </c>
    </row>
    <row r="31" ht="14" customHeight="1">
      <c r="B31" s="53" t="inlineStr"/>
      <c r="C31" s="60" t="inlineStr">
        <is>
          <t>USD share of PPG debt (%)</t>
        </is>
      </c>
      <c r="D31" s="59">
        <f>IF(E31="","",IF(E31&gt;=7,"Good",IF(E31&gt;=4,"Medium","Bad")))</f>
        <v/>
      </c>
      <c r="E31" s="20">
        <f>IFERROR(INDEX(Scores!$U$6:$U$222,MATCH($C$4,Scores!$B$6:$B$222,0)),"")</f>
        <v/>
      </c>
      <c r="F31" s="21">
        <f>IFERROR(IF(INDEX(Data_wide!$X$2:$X$218,MATCH($C$4,Data_wide!$B$2:$B$218,0))="","",INDEX(Data_wide!$X$2:$X$218,MATCH($C$4,Data_wide!$B$2:$B$218,0))),"")</f>
        <v/>
      </c>
      <c r="G31" s="22">
        <f>IFERROR(IF(INDEX(Data_wide!$DK$2:$DK$218,MATCH($C$4,Data_wide!$B$2:$B$218,0))="","",INDEX(Data_wide!$DK$2:$DK$218,MATCH($C$4,Data_wide!$B$2:$B$218,0))),"")</f>
        <v/>
      </c>
      <c r="H31" s="23" t="inlineStr">
        <is>
          <t>High = worse</t>
        </is>
      </c>
      <c r="I31" s="23" t="inlineStr">
        <is>
          <t>FX exposure</t>
        </is>
      </c>
      <c r="J31" s="24" t="inlineStr">
        <is>
          <t>IDS DT.CUR.USDL.ZS</t>
        </is>
      </c>
      <c r="K31" s="25" t="n">
        <v>120</v>
      </c>
      <c r="L31" s="26">
        <f>IF(F31="","-","Yes")</f>
        <v/>
      </c>
    </row>
    <row r="32" ht="14" customHeight="1">
      <c r="B32" s="53" t="inlineStr"/>
      <c r="C32" s="60" t="inlineStr">
        <is>
          <t>PEFA PI-10.3, contingent liabilities (1-4)</t>
        </is>
      </c>
      <c r="D32" s="59">
        <f>IF(E32="","",IF(E32&gt;=7,"Good",IF(E32&gt;=4,"Medium","Bad")))</f>
        <v/>
      </c>
      <c r="E32" s="20">
        <f>IFERROR(INDEX(Scores!$V$6:$V$222,MATCH($C$4,Scores!$B$6:$B$222,0)),"")</f>
        <v/>
      </c>
      <c r="F32" s="21">
        <f>IFERROR(IF(INDEX(Data_wide!$Y$2:$Y$218,MATCH($C$4,Data_wide!$B$2:$B$218,0))="","",INDEX(Data_wide!$Y$2:$Y$218,MATCH($C$4,Data_wide!$B$2:$B$218,0))),"")</f>
        <v/>
      </c>
      <c r="G32" s="22">
        <f>IFERROR(IF(INDEX(Data_wide!$DL$2:$DL$218,MATCH($C$4,Data_wide!$B$2:$B$218,0))="","",INDEX(Data_wide!$DL$2:$DL$218,MATCH($C$4,Data_wide!$B$2:$B$218,0))),"")</f>
        <v/>
      </c>
      <c r="H32" s="23" t="inlineStr">
        <is>
          <t>High = better</t>
        </is>
      </c>
      <c r="I32" s="23" t="inlineStr">
        <is>
          <t>Fiscal risk disclosure</t>
        </is>
      </c>
      <c r="J32" s="24" t="inlineStr">
        <is>
          <t>PEFA 2016 framework</t>
        </is>
      </c>
      <c r="K32" s="25" t="n">
        <v>82</v>
      </c>
      <c r="L32" s="26">
        <f>IF(F32="","-","Yes")</f>
        <v/>
      </c>
    </row>
    <row r="33" ht="14" customHeight="1">
      <c r="B33" s="53" t="inlineStr"/>
      <c r="C33" s="60" t="inlineStr">
        <is>
          <t>PPI investment commitments (% GDP)</t>
        </is>
      </c>
      <c r="D33" s="59">
        <f>IF(E33="","",IF(E33&gt;=7,"Good",IF(E33&gt;=4,"Medium","Bad")))</f>
        <v/>
      </c>
      <c r="E33" s="20">
        <f>IFERROR(INDEX(Scores!$W$6:$W$222,MATCH($C$4,Scores!$B$6:$B$222,0)),"")</f>
        <v/>
      </c>
      <c r="F33" s="21">
        <f>IFERROR(IF(INDEX(Data_wide!$Z$2:$Z$218,MATCH($C$4,Data_wide!$B$2:$B$218,0))="","",INDEX(Data_wide!$Z$2:$Z$218,MATCH($C$4,Data_wide!$B$2:$B$218,0))),"")</f>
        <v/>
      </c>
      <c r="G33" s="22">
        <f>IFERROR(IF(INDEX(Data_wide!$DM$2:$DM$218,MATCH($C$4,Data_wide!$B$2:$B$218,0))="","",INDEX(Data_wide!$DM$2:$DM$218,MATCH($C$4,Data_wide!$B$2:$B$218,0))),"")</f>
        <v/>
      </c>
      <c r="H33" s="23" t="inlineStr">
        <is>
          <t>High = better</t>
        </is>
      </c>
      <c r="I33" s="23" t="inlineStr">
        <is>
          <t>Private mobilisation</t>
        </is>
      </c>
      <c r="J33" s="24" t="inlineStr">
        <is>
          <t>World Bank PPI + WEO</t>
        </is>
      </c>
      <c r="K33" s="25" t="n">
        <v>93</v>
      </c>
      <c r="L33" s="26">
        <f>IF(F33="","-","Yes")</f>
        <v/>
      </c>
    </row>
    <row r="34" ht="20" customHeight="1">
      <c r="B34" s="61" t="n"/>
      <c r="C34" s="62" t="inlineStr">
        <is>
          <t>Context 1  —  How much fossil and climate money runs through the budget?</t>
        </is>
      </c>
      <c r="D34" s="63">
        <f>IFERROR(IF(E34&gt;=7,"High",IF(E34&gt;=4,"Medium","Low")),"")</f>
        <v/>
      </c>
      <c r="E34" s="64">
        <f>IFERROR(ROUND(AVERAGE(E35:E39),1),"")</f>
        <v/>
      </c>
      <c r="F34" s="61" t="n"/>
      <c r="G34" s="61" t="n"/>
      <c r="H34" s="65" t="inlineStr">
        <is>
          <t>Fossil and climate fiscal</t>
        </is>
      </c>
      <c r="I34" s="66" t="inlineStr">
        <is>
          <t>Energy taxes levied, subsidies paid, environment spending</t>
        </is>
      </c>
      <c r="J34" s="61" t="n"/>
      <c r="K34" s="61" t="n"/>
      <c r="L34" s="67">
        <f>COUNT(F35:F39)&amp;"/5"</f>
        <v/>
      </c>
    </row>
    <row r="35" ht="14" customHeight="1">
      <c r="B35" s="63" t="inlineStr">
        <is>
          <t>●</t>
        </is>
      </c>
      <c r="C35" s="68" t="inlineStr">
        <is>
          <t>Excise revenue (% of total revenue)</t>
        </is>
      </c>
      <c r="D35" s="69">
        <f>IF(E35="","",IF(E35&gt;=7,"High",IF(E35&gt;=4,"Medium","Low")))</f>
        <v/>
      </c>
      <c r="E35" s="20">
        <f>IFERROR(INDEX(Scores!$X$6:$X$222,MATCH($C$4,Scores!$B$6:$B$222,0)),"")</f>
        <v/>
      </c>
      <c r="F35" s="21">
        <f>IFERROR(IF(INDEX(Data_wide!$AA$2:$AA$218,MATCH($C$4,Data_wide!$B$2:$B$218,0))="","",INDEX(Data_wide!$AA$2:$AA$218,MATCH($C$4,Data_wide!$B$2:$B$218,0))),"")</f>
        <v/>
      </c>
      <c r="G35" s="22">
        <f>IFERROR(IF(INDEX(Data_wide!$DN$2:$DN$218,MATCH($C$4,Data_wide!$B$2:$B$218,0))="","",INDEX(Data_wide!$DN$2:$DN$218,MATCH($C$4,Data_wide!$B$2:$B$218,0))),"")</f>
        <v/>
      </c>
      <c r="H35" s="23" t="inlineStr">
        <is>
          <t>High = more already taxed</t>
        </is>
      </c>
      <c r="I35" s="23" t="inlineStr">
        <is>
          <t>Energy tax already levied</t>
        </is>
      </c>
      <c r="J35" s="24" t="inlineStr">
        <is>
          <t>IMF WoRLD 2026</t>
        </is>
      </c>
      <c r="K35" s="25" t="n">
        <v>163</v>
      </c>
      <c r="L35" s="26">
        <f>IF(F35="","-","Yes")</f>
        <v/>
      </c>
    </row>
    <row r="36" ht="14" customHeight="1">
      <c r="B36" s="63" t="inlineStr"/>
      <c r="C36" s="70" t="inlineStr">
        <is>
          <t>Fossil fuel subsidies, total (% GDP)</t>
        </is>
      </c>
      <c r="D36" s="69">
        <f>IF(E36="","",IF(E36&gt;=7,"High",IF(E36&gt;=4,"Medium","Low")))</f>
        <v/>
      </c>
      <c r="E36" s="20">
        <f>IFERROR(INDEX(Scores!$Y$6:$Y$222,MATCH($C$4,Scores!$B$6:$B$222,0)),"")</f>
        <v/>
      </c>
      <c r="F36" s="21">
        <f>IFERROR(IF(INDEX(Data_wide!$AB$2:$AB$218,MATCH($C$4,Data_wide!$B$2:$B$218,0))="","",INDEX(Data_wide!$AB$2:$AB$218,MATCH($C$4,Data_wide!$B$2:$B$218,0))),"")</f>
        <v/>
      </c>
      <c r="G36" s="22">
        <f>IFERROR(IF(INDEX(Data_wide!$DO$2:$DO$218,MATCH($C$4,Data_wide!$B$2:$B$218,0))="","",INDEX(Data_wide!$DO$2:$DO$218,MATCH($C$4,Data_wide!$B$2:$B$218,0))),"")</f>
        <v/>
      </c>
      <c r="H36" s="23" t="inlineStr">
        <is>
          <t>High = more forgone</t>
        </is>
      </c>
      <c r="I36" s="23" t="inlineStr">
        <is>
          <t>Revenue forgone at home</t>
        </is>
      </c>
      <c r="J36" s="24" t="inlineStr">
        <is>
          <t>IMF FFS (CPAT) + WEO</t>
        </is>
      </c>
      <c r="K36" s="25" t="n">
        <v>185</v>
      </c>
      <c r="L36" s="26">
        <f>IF(F36="","-","Yes")</f>
        <v/>
      </c>
    </row>
    <row r="37" ht="14" customHeight="1">
      <c r="B37" s="63" t="inlineStr"/>
      <c r="C37" s="71" t="inlineStr">
        <is>
          <t>of which: explicit (% GDP)</t>
        </is>
      </c>
      <c r="D37" s="69">
        <f>IF(E37="","",IF(E37&gt;=7,"High",IF(E37&gt;=4,"Medium","Low")))</f>
        <v/>
      </c>
      <c r="E37" s="20">
        <f>IFERROR(INDEX(Scores!$Z$6:$Z$222,MATCH($C$4,Scores!$B$6:$B$222,0)),"")</f>
        <v/>
      </c>
      <c r="F37" s="21">
        <f>IFERROR(IF(INDEX(Data_wide!$AC$2:$AC$218,MATCH($C$4,Data_wide!$B$2:$B$218,0))="","",INDEX(Data_wide!$AC$2:$AC$218,MATCH($C$4,Data_wide!$B$2:$B$218,0))),"")</f>
        <v/>
      </c>
      <c r="G37" s="22">
        <f>IFERROR(IF(INDEX(Data_wide!$DP$2:$DP$218,MATCH($C$4,Data_wide!$B$2:$B$218,0))="","",INDEX(Data_wide!$DP$2:$DP$218,MATCH($C$4,Data_wide!$B$2:$B$218,0))),"")</f>
        <v/>
      </c>
      <c r="H37" s="23" t="inlineStr">
        <is>
          <t>High = more forgone</t>
        </is>
      </c>
      <c r="I37" s="23" t="inlineStr">
        <is>
          <t>Revenue forgone at home</t>
        </is>
      </c>
      <c r="J37" s="24" t="inlineStr">
        <is>
          <t>IMF FFS (CPAT) + WEO</t>
        </is>
      </c>
      <c r="K37" s="25" t="n">
        <v>185</v>
      </c>
      <c r="L37" s="26">
        <f>IF(F37="","-","Yes")</f>
        <v/>
      </c>
    </row>
    <row r="38" ht="14" customHeight="1">
      <c r="B38" s="63" t="inlineStr"/>
      <c r="C38" s="71" t="inlineStr">
        <is>
          <t>of which: implicit (% GDP)</t>
        </is>
      </c>
      <c r="D38" s="69">
        <f>IF(E38="","",IF(E38&gt;=7,"High",IF(E38&gt;=4,"Medium","Low")))</f>
        <v/>
      </c>
      <c r="E38" s="20">
        <f>IFERROR(INDEX(Scores!$AA$6:$AA$222,MATCH($C$4,Scores!$B$6:$B$222,0)),"")</f>
        <v/>
      </c>
      <c r="F38" s="21">
        <f>IFERROR(IF(INDEX(Data_wide!$AD$2:$AD$218,MATCH($C$4,Data_wide!$B$2:$B$218,0))="","",INDEX(Data_wide!$AD$2:$AD$218,MATCH($C$4,Data_wide!$B$2:$B$218,0))),"")</f>
        <v/>
      </c>
      <c r="G38" s="22">
        <f>IFERROR(IF(INDEX(Data_wide!$DQ$2:$DQ$218,MATCH($C$4,Data_wide!$B$2:$B$218,0))="","",INDEX(Data_wide!$DQ$2:$DQ$218,MATCH($C$4,Data_wide!$B$2:$B$218,0))),"")</f>
        <v/>
      </c>
      <c r="H38" s="23" t="inlineStr">
        <is>
          <t>High = more forgone</t>
        </is>
      </c>
      <c r="I38" s="23" t="inlineStr">
        <is>
          <t>Revenue forgone at home</t>
        </is>
      </c>
      <c r="J38" s="24" t="inlineStr">
        <is>
          <t>IMF FFS (CPAT) + WEO</t>
        </is>
      </c>
      <c r="K38" s="25" t="n">
        <v>185</v>
      </c>
      <c r="L38" s="26">
        <f>IF(F38="","-","Yes")</f>
        <v/>
      </c>
    </row>
    <row r="39" ht="14" customHeight="1">
      <c r="B39" s="63" t="inlineStr"/>
      <c r="C39" s="70" t="inlineStr">
        <is>
          <t>Environment protection (% of expenditure)</t>
        </is>
      </c>
      <c r="D39" s="69">
        <f>IF(E39="","",IF(E39&gt;=7,"High",IF(E39&gt;=4,"Medium","Low")))</f>
        <v/>
      </c>
      <c r="E39" s="20">
        <f>IFERROR(INDEX(Scores!$AB$6:$AB$222,MATCH($C$4,Scores!$B$6:$B$222,0)),"")</f>
        <v/>
      </c>
      <c r="F39" s="21">
        <f>IFERROR(IF(INDEX(Data_wide!$AE$2:$AE$218,MATCH($C$4,Data_wide!$B$2:$B$218,0))="","",INDEX(Data_wide!$AE$2:$AE$218,MATCH($C$4,Data_wide!$B$2:$B$218,0))),"")</f>
        <v/>
      </c>
      <c r="G39" s="22">
        <f>IFERROR(IF(INDEX(Data_wide!$DR$2:$DR$218,MATCH($C$4,Data_wide!$B$2:$B$218,0))="","",INDEX(Data_wide!$DR$2:$DR$218,MATCH($C$4,Data_wide!$B$2:$B$218,0))),"")</f>
        <v/>
      </c>
      <c r="H39" s="23" t="inlineStr">
        <is>
          <t>High = more climate spending</t>
        </is>
      </c>
      <c r="I39" s="23" t="inlineStr">
        <is>
          <t>Climate-relevant spending</t>
        </is>
      </c>
      <c r="J39" s="24" t="inlineStr">
        <is>
          <t>World Bank BOOST COFOG 705</t>
        </is>
      </c>
      <c r="K39" s="25" t="n">
        <v>150</v>
      </c>
      <c r="L39" s="26">
        <f>IF(F39="","-","Yes")</f>
        <v/>
      </c>
    </row>
    <row r="40" ht="20" customHeight="1">
      <c r="B40" s="72" t="n"/>
      <c r="C40" s="73" t="inlineStr">
        <is>
          <t>Context 2  —  Does the country sell fossil fuels, or buy them?</t>
        </is>
      </c>
      <c r="D40" s="74">
        <f>IFERROR(IF(E40&gt;=7,"High",IF(E40&gt;=4,"Medium","Low")),"")</f>
        <v/>
      </c>
      <c r="E40" s="75">
        <f>IFERROR(ROUND(AVERAGE(E41:E48),1),"")</f>
        <v/>
      </c>
      <c r="F40" s="72" t="n"/>
      <c r="G40" s="72" t="n"/>
      <c r="H40" s="76" t="inlineStr">
        <is>
          <t>Fossil trade and extraction</t>
        </is>
      </c>
      <c r="I40" s="77" t="inlineStr">
        <is>
          <t>Rents, exports, imports and dependency</t>
        </is>
      </c>
      <c r="J40" s="72" t="n"/>
      <c r="K40" s="72" t="n"/>
      <c r="L40" s="78">
        <f>COUNT(F41:F48)&amp;"/8"</f>
        <v/>
      </c>
    </row>
    <row r="41" ht="14" customHeight="1">
      <c r="B41" s="74" t="inlineStr">
        <is>
          <t>●</t>
        </is>
      </c>
      <c r="C41" s="79" t="inlineStr">
        <is>
          <t>Net fuel trade (% merch. trade)</t>
        </is>
      </c>
      <c r="D41" s="80">
        <f>IF(F41="","",IF(F41&gt;20,"High Exporter",IF(F41&gt;0,"Low Exporter",IF(F41&gt;=-20,"Low Importer","High Importer"))))</f>
        <v/>
      </c>
      <c r="E41" s="20">
        <f>IFERROR(INDEX(Scores!$AC$6:$AC$222,MATCH($C$4,Scores!$B$6:$B$222,0)),"")</f>
        <v/>
      </c>
      <c r="F41" s="21">
        <f>IFERROR(IF(INDEX(Data_wide!$AF$2:$AF$218,MATCH($C$4,Data_wide!$B$2:$B$218,0))="","",INDEX(Data_wide!$AF$2:$AF$218,MATCH($C$4,Data_wide!$B$2:$B$218,0))),"")</f>
        <v/>
      </c>
      <c r="G41" s="22">
        <f>IFERROR(IF(INDEX(Data_wide!$DS$2:$DS$218,MATCH($C$4,Data_wide!$B$2:$B$218,0))="","",INDEX(Data_wide!$DS$2:$DS$218,MATCH($C$4,Data_wide!$B$2:$B$218,0))),"")</f>
        <v/>
      </c>
      <c r="H41" s="49" t="inlineStr">
        <is>
          <t>+ = exporter, - = importer</t>
        </is>
      </c>
      <c r="I41" s="23" t="inlineStr">
        <is>
          <t>Importer / exporter position</t>
        </is>
      </c>
      <c r="J41" s="24" t="inlineStr">
        <is>
          <t>WDI TX less TM.VAL.FUEL</t>
        </is>
      </c>
      <c r="K41" s="25" t="n">
        <v>197</v>
      </c>
      <c r="L41" s="26">
        <f>IF(F41="","-","Yes")</f>
        <v/>
      </c>
    </row>
    <row r="42" ht="14" customHeight="1">
      <c r="B42" s="74" t="inlineStr"/>
      <c r="C42" s="81" t="inlineStr">
        <is>
          <t>of which: fuel exports (% merch. exports)</t>
        </is>
      </c>
      <c r="D42" s="80">
        <f>IF(E42="","",IF(E42&gt;=7,"High",IF(E42&gt;=4,"Medium","Low")))</f>
        <v/>
      </c>
      <c r="E42" s="20">
        <f>IFERROR(INDEX(Scores!$AD$6:$AD$222,MATCH($C$4,Scores!$B$6:$B$222,0)),"")</f>
        <v/>
      </c>
      <c r="F42" s="21">
        <f>IFERROR(IF(INDEX(Data_wide!$AG$2:$AG$218,MATCH($C$4,Data_wide!$B$2:$B$218,0))="","",INDEX(Data_wide!$AG$2:$AG$218,MATCH($C$4,Data_wide!$B$2:$B$218,0))),"")</f>
        <v/>
      </c>
      <c r="G42" s="22">
        <f>IFERROR(IF(INDEX(Data_wide!$DT$2:$DT$218,MATCH($C$4,Data_wide!$B$2:$B$218,0))="","",INDEX(Data_wide!$DT$2:$DT$218,MATCH($C$4,Data_wide!$B$2:$B$218,0))),"")</f>
        <v/>
      </c>
      <c r="H42" s="23" t="inlineStr">
        <is>
          <t>High = more export-dependent</t>
        </is>
      </c>
      <c r="I42" s="23" t="inlineStr">
        <is>
          <t>Export dependence</t>
        </is>
      </c>
      <c r="J42" s="24" t="inlineStr">
        <is>
          <t>WDI TX.VAL.FUEL.ZS.UN</t>
        </is>
      </c>
      <c r="K42" s="25" t="n">
        <v>197</v>
      </c>
      <c r="L42" s="26">
        <f>IF(F42="","-","Yes")</f>
        <v/>
      </c>
    </row>
    <row r="43" ht="14" customHeight="1">
      <c r="B43" s="74" t="inlineStr"/>
      <c r="C43" s="81" t="inlineStr">
        <is>
          <t>of which: fuel imports (% merch. imports)</t>
        </is>
      </c>
      <c r="D43" s="80">
        <f>IF(E43="","",IF(E43&gt;=7,"High",IF(E43&gt;=4,"Medium","Low")))</f>
        <v/>
      </c>
      <c r="E43" s="20">
        <f>IFERROR(INDEX(Scores!$AE$6:$AE$222,MATCH($C$4,Scores!$B$6:$B$222,0)),"")</f>
        <v/>
      </c>
      <c r="F43" s="21">
        <f>IFERROR(IF(INDEX(Data_wide!$AH$2:$AH$218,MATCH($C$4,Data_wide!$B$2:$B$218,0))="","",INDEX(Data_wide!$AH$2:$AH$218,MATCH($C$4,Data_wide!$B$2:$B$218,0))),"")</f>
        <v/>
      </c>
      <c r="G43" s="22">
        <f>IFERROR(IF(INDEX(Data_wide!$DU$2:$DU$218,MATCH($C$4,Data_wide!$B$2:$B$218,0))="","",INDEX(Data_wide!$DU$2:$DU$218,MATCH($C$4,Data_wide!$B$2:$B$218,0))),"")</f>
        <v/>
      </c>
      <c r="H43" s="23" t="inlineStr">
        <is>
          <t>High = more relief available</t>
        </is>
      </c>
      <c r="I43" s="23" t="inlineStr">
        <is>
          <t>Import bill relief available</t>
        </is>
      </c>
      <c r="J43" s="24" t="inlineStr">
        <is>
          <t>WDI TM.VAL.FUEL.ZS.UN</t>
        </is>
      </c>
      <c r="K43" s="25" t="n">
        <v>198</v>
      </c>
      <c r="L43" s="26">
        <f>IF(F43="","-","Yes")</f>
        <v/>
      </c>
    </row>
    <row r="44" ht="14" customHeight="1">
      <c r="B44" s="74" t="inlineStr"/>
      <c r="C44" s="82" t="inlineStr">
        <is>
          <t>Energy import dependency (% energy use)</t>
        </is>
      </c>
      <c r="D44" s="80">
        <f>IF(E44="","",IF(E44&gt;=7,"High",IF(E44&gt;=4,"Medium","Low")))</f>
        <v/>
      </c>
      <c r="E44" s="20">
        <f>IFERROR(INDEX(Scores!$AF$6:$AF$222,MATCH($C$4,Scores!$B$6:$B$222,0)),"")</f>
        <v/>
      </c>
      <c r="F44" s="21">
        <f>IFERROR(IF(INDEX(Data_wide!$AI$2:$AI$218,MATCH($C$4,Data_wide!$B$2:$B$218,0))="","",INDEX(Data_wide!$AI$2:$AI$218,MATCH($C$4,Data_wide!$B$2:$B$218,0))),"")</f>
        <v/>
      </c>
      <c r="G44" s="22">
        <f>IFERROR(IF(INDEX(Data_wide!$DV$2:$DV$218,MATCH($C$4,Data_wide!$B$2:$B$218,0))="","",INDEX(Data_wide!$DV$2:$DV$218,MATCH($C$4,Data_wide!$B$2:$B$218,0))),"")</f>
        <v/>
      </c>
      <c r="H44" s="23" t="inlineStr">
        <is>
          <t>High = more relief available</t>
        </is>
      </c>
      <c r="I44" s="23" t="inlineStr">
        <is>
          <t>Import bill relief available</t>
        </is>
      </c>
      <c r="J44" s="24" t="inlineStr">
        <is>
          <t>WDI EG.IMP.CONS.ZS</t>
        </is>
      </c>
      <c r="K44" s="25" t="n">
        <v>145</v>
      </c>
      <c r="L44" s="26">
        <f>IF(F44="","-","Yes")</f>
        <v/>
      </c>
    </row>
    <row r="45" ht="14" customHeight="1">
      <c r="B45" s="74" t="inlineStr"/>
      <c r="C45" s="82" t="inlineStr">
        <is>
          <t>Fossil fuel rents, total (% GDP)</t>
        </is>
      </c>
      <c r="D45" s="80">
        <f>IF(E45="","",IF(E45&gt;=7,"High",IF(E45&gt;=4,"Medium","Low")))</f>
        <v/>
      </c>
      <c r="E45" s="20">
        <f>IFERROR(INDEX(Scores!$AG$6:$AG$222,MATCH($C$4,Scores!$B$6:$B$222,0)),"")</f>
        <v/>
      </c>
      <c r="F45" s="21">
        <f>IFERROR(IF(INDEX(Data_wide!$AJ$2:$AJ$218,MATCH($C$4,Data_wide!$B$2:$B$218,0))="","",INDEX(Data_wide!$AJ$2:$AJ$218,MATCH($C$4,Data_wide!$B$2:$B$218,0))),"")</f>
        <v/>
      </c>
      <c r="G45" s="22">
        <f>IFERROR(IF(INDEX(Data_wide!$DW$2:$DW$218,MATCH($C$4,Data_wide!$B$2:$B$218,0))="","",INDEX(Data_wide!$DW$2:$DW$218,MATCH($C$4,Data_wide!$B$2:$B$218,0))),"")</f>
        <v/>
      </c>
      <c r="H45" s="23" t="inlineStr">
        <is>
          <t>High = more extraction</t>
        </is>
      </c>
      <c r="I45" s="23" t="inlineStr">
        <is>
          <t>Extraction earnings</t>
        </is>
      </c>
      <c r="J45" s="24" t="inlineStr">
        <is>
          <t>WDI PETR+NGAS+COAL.RT.ZS</t>
        </is>
      </c>
      <c r="K45" s="25" t="n">
        <v>197</v>
      </c>
      <c r="L45" s="26">
        <f>IF(F45="","-","Yes")</f>
        <v/>
      </c>
    </row>
    <row r="46" ht="14" customHeight="1">
      <c r="B46" s="74" t="inlineStr"/>
      <c r="C46" s="81" t="inlineStr">
        <is>
          <t>of which: oil rents (% GDP)</t>
        </is>
      </c>
      <c r="D46" s="80">
        <f>IF(E46="","",IF(E46&gt;=7,"High",IF(E46&gt;=4,"Medium","Low")))</f>
        <v/>
      </c>
      <c r="E46" s="20">
        <f>IFERROR(INDEX(Scores!$AH$6:$AH$222,MATCH($C$4,Scores!$B$6:$B$222,0)),"")</f>
        <v/>
      </c>
      <c r="F46" s="21">
        <f>IFERROR(IF(INDEX(Data_wide!$AK$2:$AK$218,MATCH($C$4,Data_wide!$B$2:$B$218,0))="","",INDEX(Data_wide!$AK$2:$AK$218,MATCH($C$4,Data_wide!$B$2:$B$218,0))),"")</f>
        <v/>
      </c>
      <c r="G46" s="22">
        <f>IFERROR(IF(INDEX(Data_wide!$DX$2:$DX$218,MATCH($C$4,Data_wide!$B$2:$B$218,0))="","",INDEX(Data_wide!$DX$2:$DX$218,MATCH($C$4,Data_wide!$B$2:$B$218,0))),"")</f>
        <v/>
      </c>
      <c r="H46" s="23" t="inlineStr">
        <is>
          <t>High = more extraction</t>
        </is>
      </c>
      <c r="I46" s="23" t="inlineStr">
        <is>
          <t>Extraction earnings</t>
        </is>
      </c>
      <c r="J46" s="24" t="inlineStr">
        <is>
          <t>WDI NY.GDP.PETR.RT.ZS</t>
        </is>
      </c>
      <c r="K46" s="25" t="n">
        <v>200</v>
      </c>
      <c r="L46" s="26">
        <f>IF(F46="","-","Yes")</f>
        <v/>
      </c>
    </row>
    <row r="47" ht="14" customHeight="1">
      <c r="B47" s="74" t="inlineStr"/>
      <c r="C47" s="81" t="inlineStr">
        <is>
          <t>of which: natural gas rents (% GDP)</t>
        </is>
      </c>
      <c r="D47" s="80">
        <f>IF(E47="","",IF(E47&gt;=7,"High",IF(E47&gt;=4,"Medium","Low")))</f>
        <v/>
      </c>
      <c r="E47" s="20">
        <f>IFERROR(INDEX(Scores!$AI$6:$AI$222,MATCH($C$4,Scores!$B$6:$B$222,0)),"")</f>
        <v/>
      </c>
      <c r="F47" s="21">
        <f>IFERROR(IF(INDEX(Data_wide!$AL$2:$AL$218,MATCH($C$4,Data_wide!$B$2:$B$218,0))="","",INDEX(Data_wide!$AL$2:$AL$218,MATCH($C$4,Data_wide!$B$2:$B$218,0))),"")</f>
        <v/>
      </c>
      <c r="G47" s="22">
        <f>IFERROR(IF(INDEX(Data_wide!$DY$2:$DY$218,MATCH($C$4,Data_wide!$B$2:$B$218,0))="","",INDEX(Data_wide!$DY$2:$DY$218,MATCH($C$4,Data_wide!$B$2:$B$218,0))),"")</f>
        <v/>
      </c>
      <c r="H47" s="23" t="inlineStr">
        <is>
          <t>High = more extraction</t>
        </is>
      </c>
      <c r="I47" s="23" t="inlineStr">
        <is>
          <t>Extraction earnings</t>
        </is>
      </c>
      <c r="J47" s="24" t="inlineStr">
        <is>
          <t>WDI NY.GDP.NGAS.RT.ZS</t>
        </is>
      </c>
      <c r="K47" s="25" t="n">
        <v>201</v>
      </c>
      <c r="L47" s="26">
        <f>IF(F47="","-","Yes")</f>
        <v/>
      </c>
    </row>
    <row r="48" ht="14" customHeight="1">
      <c r="B48" s="74" t="inlineStr"/>
      <c r="C48" s="81" t="inlineStr">
        <is>
          <t>of which: coal rents (% GDP)</t>
        </is>
      </c>
      <c r="D48" s="80">
        <f>IF(E48="","",IF(E48&gt;=7,"High",IF(E48&gt;=4,"Medium","Low")))</f>
        <v/>
      </c>
      <c r="E48" s="20">
        <f>IFERROR(INDEX(Scores!$AJ$6:$AJ$222,MATCH($C$4,Scores!$B$6:$B$222,0)),"")</f>
        <v/>
      </c>
      <c r="F48" s="21">
        <f>IFERROR(IF(INDEX(Data_wide!$AM$2:$AM$218,MATCH($C$4,Data_wide!$B$2:$B$218,0))="","",INDEX(Data_wide!$AM$2:$AM$218,MATCH($C$4,Data_wide!$B$2:$B$218,0))),"")</f>
        <v/>
      </c>
      <c r="G48" s="22">
        <f>IFERROR(IF(INDEX(Data_wide!$DZ$2:$DZ$218,MATCH($C$4,Data_wide!$B$2:$B$218,0))="","",INDEX(Data_wide!$DZ$2:$DZ$218,MATCH($C$4,Data_wide!$B$2:$B$218,0))),"")</f>
        <v/>
      </c>
      <c r="H48" s="23" t="inlineStr">
        <is>
          <t>High = more extraction</t>
        </is>
      </c>
      <c r="I48" s="23" t="inlineStr">
        <is>
          <t>Extraction earnings</t>
        </is>
      </c>
      <c r="J48" s="24" t="inlineStr">
        <is>
          <t>WDI NY.GDP.COAL.RT.ZS</t>
        </is>
      </c>
      <c r="K48" s="25" t="n">
        <v>200</v>
      </c>
      <c r="L48" s="26">
        <f>IF(F48="","-","Yes")</f>
        <v/>
      </c>
    </row>
    <row r="49" ht="20" customHeight="1">
      <c r="B49" s="83" t="n"/>
      <c r="C49" s="84" t="inlineStr">
        <is>
          <t>Context 3  —  How is power generated today, and which way is it moving?</t>
        </is>
      </c>
      <c r="D49" s="85">
        <f>IFERROR(IF(E49&gt;=7,"High",IF(E49&gt;=4,"Medium","Low")),"")</f>
        <v/>
      </c>
      <c r="E49" s="86">
        <f>IFERROR(ROUND(AVERAGE(E50:E53),1),"")</f>
        <v/>
      </c>
      <c r="F49" s="83" t="n"/>
      <c r="G49" s="83" t="n"/>
      <c r="H49" s="87" t="inlineStr">
        <is>
          <t>Power generation</t>
        </is>
      </c>
      <c r="I49" s="88" t="inlineStr">
        <is>
          <t>Abatement opportunity and renewables momentum</t>
        </is>
      </c>
      <c r="J49" s="83" t="n"/>
      <c r="K49" s="83" t="n"/>
      <c r="L49" s="89">
        <f>COUNT(F50:F53)&amp;"/4"</f>
        <v/>
      </c>
    </row>
    <row r="50" ht="14" customHeight="1">
      <c r="B50" s="85" t="inlineStr">
        <is>
          <t>●</t>
        </is>
      </c>
      <c r="C50" s="90" t="inlineStr">
        <is>
          <t>Oil-fired share of generation (%)</t>
        </is>
      </c>
      <c r="D50" s="91">
        <f>IF(E50="","",IF(E50&gt;=7,"High",IF(E50&gt;=4,"Medium","Low")))</f>
        <v/>
      </c>
      <c r="E50" s="20">
        <f>IFERROR(INDEX(Scores!$AK$6:$AK$222,MATCH($C$4,Scores!$B$6:$B$222,0)),"")</f>
        <v/>
      </c>
      <c r="F50" s="21">
        <f>IFERROR(IF(INDEX(Data_wide!$AN$2:$AN$218,MATCH($C$4,Data_wide!$B$2:$B$218,0))="","",INDEX(Data_wide!$AN$2:$AN$218,MATCH($C$4,Data_wide!$B$2:$B$218,0))),"")</f>
        <v/>
      </c>
      <c r="G50" s="22">
        <f>IFERROR(IF(INDEX(Data_wide!$EA$2:$EA$218,MATCH($C$4,Data_wide!$B$2:$B$218,0))="","",INDEX(Data_wide!$EA$2:$EA$218,MATCH($C$4,Data_wide!$B$2:$B$218,0))),"")</f>
        <v/>
      </c>
      <c r="H50" s="23" t="inlineStr">
        <is>
          <t>High = more opportunity</t>
        </is>
      </c>
      <c r="I50" s="23" t="inlineStr">
        <is>
          <t>Cheap abatement available</t>
        </is>
      </c>
      <c r="J50" s="24" t="inlineStr">
        <is>
          <t>Ember Yearly Electricity Data</t>
        </is>
      </c>
      <c r="K50" s="25" t="n">
        <v>200</v>
      </c>
      <c r="L50" s="26">
        <f>IF(F50="","-","Yes")</f>
        <v/>
      </c>
    </row>
    <row r="51" ht="14" customHeight="1">
      <c r="B51" s="85" t="inlineStr"/>
      <c r="C51" s="92" t="inlineStr">
        <is>
          <t>Renewable share of electricity (%)</t>
        </is>
      </c>
      <c r="D51" s="91">
        <f>IF(E51="","",IF(E51&gt;=7,"Good",IF(E51&gt;=4,"Medium","Bad")))</f>
        <v/>
      </c>
      <c r="E51" s="20">
        <f>IFERROR(INDEX(Scores!$AL$6:$AL$222,MATCH($C$4,Scores!$B$6:$B$222,0)),"")</f>
        <v/>
      </c>
      <c r="F51" s="21">
        <f>IFERROR(IF(INDEX(Data_wide!$AO$2:$AO$218,MATCH($C$4,Data_wide!$B$2:$B$218,0))="","",INDEX(Data_wide!$AO$2:$AO$218,MATCH($C$4,Data_wide!$B$2:$B$218,0))),"")</f>
        <v/>
      </c>
      <c r="G51" s="22">
        <f>IFERROR(IF(INDEX(Data_wide!$EB$2:$EB$218,MATCH($C$4,Data_wide!$B$2:$B$218,0))="","",INDEX(Data_wide!$EB$2:$EB$218,MATCH($C$4,Data_wide!$B$2:$B$218,0))),"")</f>
        <v/>
      </c>
      <c r="H51" s="23" t="inlineStr">
        <is>
          <t>High = better</t>
        </is>
      </c>
      <c r="I51" s="23" t="inlineStr">
        <is>
          <t>Transition starting point</t>
        </is>
      </c>
      <c r="J51" s="24" t="inlineStr">
        <is>
          <t>IMF FFS (CPAT)</t>
        </is>
      </c>
      <c r="K51" s="25" t="n">
        <v>186</v>
      </c>
      <c r="L51" s="26">
        <f>IF(F51="","-","Yes")</f>
        <v/>
      </c>
    </row>
    <row r="52" ht="14" customHeight="1">
      <c r="B52" s="85" t="inlineStr"/>
      <c r="C52" s="92" t="inlineStr">
        <is>
          <t>Renewable share, YoY change (pp)</t>
        </is>
      </c>
      <c r="D52" s="91">
        <f>IF(E52="","",IF(E52&gt;=7,"Good",IF(E52&gt;=4,"Medium","Bad")))</f>
        <v/>
      </c>
      <c r="E52" s="20">
        <f>IFERROR(INDEX(Scores!$AM$6:$AM$222,MATCH($C$4,Scores!$B$6:$B$222,0)),"")</f>
        <v/>
      </c>
      <c r="F52" s="21">
        <f>IFERROR(IF(INDEX(Data_wide!$AP$2:$AP$218,MATCH($C$4,Data_wide!$B$2:$B$218,0))="","",INDEX(Data_wide!$AP$2:$AP$218,MATCH($C$4,Data_wide!$B$2:$B$218,0))),"")</f>
        <v/>
      </c>
      <c r="G52" s="22">
        <f>IFERROR(IF(INDEX(Data_wide!$EC$2:$EC$218,MATCH($C$4,Data_wide!$B$2:$B$218,0))="","",INDEX(Data_wide!$EC$2:$EC$218,MATCH($C$4,Data_wide!$B$2:$B$218,0))),"")</f>
        <v/>
      </c>
      <c r="H52" s="23" t="inlineStr">
        <is>
          <t>High = moving faster</t>
        </is>
      </c>
      <c r="I52" s="23" t="inlineStr">
        <is>
          <t>Transition momentum</t>
        </is>
      </c>
      <c r="J52" s="24" t="inlineStr">
        <is>
          <t>Ember Yearly Electricity Data</t>
        </is>
      </c>
      <c r="K52" s="25" t="n">
        <v>198</v>
      </c>
      <c r="L52" s="26">
        <f>IF(F52="","-","Yes")</f>
        <v/>
      </c>
    </row>
    <row r="53" ht="14" customHeight="1">
      <c r="B53" s="85" t="inlineStr"/>
      <c r="C53" s="92" t="inlineStr">
        <is>
          <t>Renewable capacity, YoY growth (%)</t>
        </is>
      </c>
      <c r="D53" s="91">
        <f>IF(E53="","",IF(E53&gt;=7,"Good",IF(E53&gt;=4,"Medium","Bad")))</f>
        <v/>
      </c>
      <c r="E53" s="20">
        <f>IFERROR(INDEX(Scores!$AN$6:$AN$222,MATCH($C$4,Scores!$B$6:$B$222,0)),"")</f>
        <v/>
      </c>
      <c r="F53" s="21">
        <f>IFERROR(IF(INDEX(Data_wide!$AQ$2:$AQ$218,MATCH($C$4,Data_wide!$B$2:$B$218,0))="","",INDEX(Data_wide!$AQ$2:$AQ$218,MATCH($C$4,Data_wide!$B$2:$B$218,0))),"")</f>
        <v/>
      </c>
      <c r="G53" s="22">
        <f>IFERROR(IF(INDEX(Data_wide!$ED$2:$ED$218,MATCH($C$4,Data_wide!$B$2:$B$218,0))="","",INDEX(Data_wide!$ED$2:$ED$218,MATCH($C$4,Data_wide!$B$2:$B$218,0))),"")</f>
        <v/>
      </c>
      <c r="H53" s="23" t="inlineStr">
        <is>
          <t>High = moving faster</t>
        </is>
      </c>
      <c r="I53" s="23" t="inlineStr">
        <is>
          <t>Transition momentum</t>
        </is>
      </c>
      <c r="J53" s="24" t="inlineStr">
        <is>
          <t>Ember Yearly Electricity Data</t>
        </is>
      </c>
      <c r="K53" s="25" t="n">
        <v>183</v>
      </c>
      <c r="L53" s="26">
        <f>IF(F53="","-","Yes")</f>
        <v/>
      </c>
    </row>
    <row r="54" ht="20" customHeight="1">
      <c r="B54" s="93" t="n"/>
      <c r="C54" s="94" t="inlineStr">
        <is>
          <t>Investment 1  —  How large is the net zero investment need, and what does it cost?</t>
        </is>
      </c>
      <c r="D54" s="95">
        <f>IFERROR(IF(E54&gt;=7,"High",IF(E54&gt;=4,"Medium","Low")),"")</f>
        <v/>
      </c>
      <c r="E54" s="96">
        <f>IFERROR(ROUND(AVERAGE(E55:E69),1),"")</f>
        <v/>
      </c>
      <c r="F54" s="93" t="n"/>
      <c r="G54" s="93" t="n"/>
      <c r="H54" s="97" t="inlineStr">
        <is>
          <t>Investment needs, 2030</t>
        </is>
      </c>
      <c r="I54" s="98" t="inlineStr">
        <is>
          <t>Model output, not data - Mitigation Investment Needs v1.1, 2030 snapshot</t>
        </is>
      </c>
      <c r="J54" s="93" t="n"/>
      <c r="K54" s="93" t="n"/>
      <c r="L54" s="99">
        <f>COUNT(F55:F69)&amp;"/15"</f>
        <v/>
      </c>
    </row>
    <row r="55" ht="14" customHeight="1">
      <c r="B55" s="95" t="inlineStr">
        <is>
          <t>●</t>
        </is>
      </c>
      <c r="C55" s="100" t="inlineStr">
        <is>
          <t>Total mitigation investment need, 2030 (% GDP)</t>
        </is>
      </c>
      <c r="D55" s="101">
        <f>IF(E55="","",IF(E55&gt;=7,"High",IF(E55&gt;=4,"Medium","Low")))</f>
        <v/>
      </c>
      <c r="E55" s="20">
        <f>IFERROR(INDEX(Scores!$AO$6:$AO$222,MATCH($C$4,Scores!$B$6:$B$222,0)),"")</f>
        <v/>
      </c>
      <c r="F55" s="21">
        <f>IFERROR(IF(INDEX(Data_wide!$AR$2:$AR$218,MATCH($C$4,Data_wide!$B$2:$B$218,0))="","",INDEX(Data_wide!$AR$2:$AR$218,MATCH($C$4,Data_wide!$B$2:$B$218,0))),"")</f>
        <v/>
      </c>
      <c r="G55" s="22">
        <f>IFERROR(IF(INDEX(Data_wide!$EE$2:$EE$218,MATCH($C$4,Data_wide!$B$2:$B$218,0))="","",INDEX(Data_wide!$EE$2:$EE$218,MATCH($C$4,Data_wide!$B$2:$B$218,0))),"")</f>
        <v/>
      </c>
      <c r="H55" s="23" t="inlineStr">
        <is>
          <t>High = larger need</t>
        </is>
      </c>
      <c r="I55" s="23" t="inlineStr">
        <is>
          <t>Size of the need</t>
        </is>
      </c>
      <c r="J55" s="24" t="inlineStr">
        <is>
          <t>InvestmentNeeds v1.1 (model output)</t>
        </is>
      </c>
      <c r="K55" s="25" t="n">
        <v>194</v>
      </c>
      <c r="L55" s="26">
        <f>IF(F55="","-","Yes")</f>
        <v/>
      </c>
    </row>
    <row r="56" ht="14" customHeight="1">
      <c r="B56" s="95" t="inlineStr"/>
      <c r="C56" s="102" t="inlineStr">
        <is>
          <t>Incremental investment need, 2030 (% GDP)</t>
        </is>
      </c>
      <c r="D56" s="101">
        <f>IF(E56="","",IF(E56&gt;=7,"High",IF(E56&gt;=4,"Medium","Low")))</f>
        <v/>
      </c>
      <c r="E56" s="20">
        <f>IFERROR(INDEX(Scores!$AP$6:$AP$222,MATCH($C$4,Scores!$B$6:$B$222,0)),"")</f>
        <v/>
      </c>
      <c r="F56" s="21">
        <f>IFERROR(IF(INDEX(Data_wide!$AS$2:$AS$218,MATCH($C$4,Data_wide!$B$2:$B$218,0))="","",INDEX(Data_wide!$AS$2:$AS$218,MATCH($C$4,Data_wide!$B$2:$B$218,0))),"")</f>
        <v/>
      </c>
      <c r="G56" s="22">
        <f>IFERROR(IF(INDEX(Data_wide!$EF$2:$EF$218,MATCH($C$4,Data_wide!$B$2:$B$218,0))="","",INDEX(Data_wide!$EF$2:$EF$218,MATCH($C$4,Data_wide!$B$2:$B$218,0))),"")</f>
        <v/>
      </c>
      <c r="H56" s="23" t="inlineStr">
        <is>
          <t>High = larger need</t>
        </is>
      </c>
      <c r="I56" s="23" t="inlineStr">
        <is>
          <t>Above current trends</t>
        </is>
      </c>
      <c r="J56" s="24" t="inlineStr">
        <is>
          <t>InvestmentNeeds v1.1 (model output)</t>
        </is>
      </c>
      <c r="K56" s="25" t="n">
        <v>194</v>
      </c>
      <c r="L56" s="26">
        <f>IF(F56="","-","Yes")</f>
        <v/>
      </c>
    </row>
    <row r="57" ht="14" customHeight="1">
      <c r="B57" s="95" t="inlineStr"/>
      <c r="C57" s="103" t="inlineStr">
        <is>
          <t>of which: power generation (% GDP)</t>
        </is>
      </c>
      <c r="D57" s="101">
        <f>IF(E57="","",IF(E57&gt;=7,"High",IF(E57&gt;=4,"Medium","Low")))</f>
        <v/>
      </c>
      <c r="E57" s="20">
        <f>IFERROR(INDEX(Scores!$AQ$6:$AQ$222,MATCH($C$4,Scores!$B$6:$B$222,0)),"")</f>
        <v/>
      </c>
      <c r="F57" s="21">
        <f>IFERROR(IF(INDEX(Data_wide!$AT$2:$AT$218,MATCH($C$4,Data_wide!$B$2:$B$218,0))="","",INDEX(Data_wide!$AT$2:$AT$218,MATCH($C$4,Data_wide!$B$2:$B$218,0))),"")</f>
        <v/>
      </c>
      <c r="G57" s="22">
        <f>IFERROR(IF(INDEX(Data_wide!$EG$2:$EG$218,MATCH($C$4,Data_wide!$B$2:$B$218,0))="","",INDEX(Data_wide!$EG$2:$EG$218,MATCH($C$4,Data_wide!$B$2:$B$218,0))),"")</f>
        <v/>
      </c>
      <c r="H57" s="23" t="inlineStr">
        <is>
          <t>High = larger need</t>
        </is>
      </c>
      <c r="I57" s="23" t="inlineStr">
        <is>
          <t>Sector</t>
        </is>
      </c>
      <c r="J57" s="24" t="inlineStr">
        <is>
          <t>InvestmentNeeds v1.1 (model output)</t>
        </is>
      </c>
      <c r="K57" s="25" t="n">
        <v>194</v>
      </c>
      <c r="L57" s="26">
        <f>IF(F57="","-","Yes")</f>
        <v/>
      </c>
    </row>
    <row r="58" ht="14" customHeight="1">
      <c r="B58" s="95" t="inlineStr"/>
      <c r="C58" s="103" t="inlineStr">
        <is>
          <t>of which: grids and storage (% GDP)</t>
        </is>
      </c>
      <c r="D58" s="101">
        <f>IF(E58="","",IF(E58&gt;=7,"High",IF(E58&gt;=4,"Medium","Low")))</f>
        <v/>
      </c>
      <c r="E58" s="20">
        <f>IFERROR(INDEX(Scores!$AR$6:$AR$222,MATCH($C$4,Scores!$B$6:$B$222,0)),"")</f>
        <v/>
      </c>
      <c r="F58" s="21">
        <f>IFERROR(IF(INDEX(Data_wide!$AU$2:$AU$218,MATCH($C$4,Data_wide!$B$2:$B$218,0))="","",INDEX(Data_wide!$AU$2:$AU$218,MATCH($C$4,Data_wide!$B$2:$B$218,0))),"")</f>
        <v/>
      </c>
      <c r="G58" s="22">
        <f>IFERROR(IF(INDEX(Data_wide!$EH$2:$EH$218,MATCH($C$4,Data_wide!$B$2:$B$218,0))="","",INDEX(Data_wide!$EH$2:$EH$218,MATCH($C$4,Data_wide!$B$2:$B$218,0))),"")</f>
        <v/>
      </c>
      <c r="H58" s="23" t="inlineStr">
        <is>
          <t>High = larger need</t>
        </is>
      </c>
      <c r="I58" s="23" t="inlineStr">
        <is>
          <t>Sector</t>
        </is>
      </c>
      <c r="J58" s="24" t="inlineStr">
        <is>
          <t>InvestmentNeeds v1.1 (model output)</t>
        </is>
      </c>
      <c r="K58" s="25" t="n">
        <v>194</v>
      </c>
      <c r="L58" s="26">
        <f>IF(F58="","-","Yes")</f>
        <v/>
      </c>
    </row>
    <row r="59" ht="14" customHeight="1">
      <c r="B59" s="95" t="inlineStr"/>
      <c r="C59" s="103" t="inlineStr">
        <is>
          <t>of which: transport (% GDP)</t>
        </is>
      </c>
      <c r="D59" s="101">
        <f>IF(E59="","",IF(E59&gt;=7,"High",IF(E59&gt;=4,"Medium","Low")))</f>
        <v/>
      </c>
      <c r="E59" s="20">
        <f>IFERROR(INDEX(Scores!$AS$6:$AS$222,MATCH($C$4,Scores!$B$6:$B$222,0)),"")</f>
        <v/>
      </c>
      <c r="F59" s="21">
        <f>IFERROR(IF(INDEX(Data_wide!$AV$2:$AV$218,MATCH($C$4,Data_wide!$B$2:$B$218,0))="","",INDEX(Data_wide!$AV$2:$AV$218,MATCH($C$4,Data_wide!$B$2:$B$218,0))),"")</f>
        <v/>
      </c>
      <c r="G59" s="22">
        <f>IFERROR(IF(INDEX(Data_wide!$EI$2:$EI$218,MATCH($C$4,Data_wide!$B$2:$B$218,0))="","",INDEX(Data_wide!$EI$2:$EI$218,MATCH($C$4,Data_wide!$B$2:$B$218,0))),"")</f>
        <v/>
      </c>
      <c r="H59" s="23" t="inlineStr">
        <is>
          <t>High = larger need</t>
        </is>
      </c>
      <c r="I59" s="23" t="inlineStr">
        <is>
          <t>Sector</t>
        </is>
      </c>
      <c r="J59" s="24" t="inlineStr">
        <is>
          <t>InvestmentNeeds v1.1 (model output)</t>
        </is>
      </c>
      <c r="K59" s="25" t="n">
        <v>194</v>
      </c>
      <c r="L59" s="26">
        <f>IF(F59="","-","Yes")</f>
        <v/>
      </c>
    </row>
    <row r="60" ht="14" customHeight="1">
      <c r="B60" s="95" t="inlineStr"/>
      <c r="C60" s="103" t="inlineStr">
        <is>
          <t>of which: buildings (% GDP)</t>
        </is>
      </c>
      <c r="D60" s="101">
        <f>IF(E60="","",IF(E60&gt;=7,"High",IF(E60&gt;=4,"Medium","Low")))</f>
        <v/>
      </c>
      <c r="E60" s="20">
        <f>IFERROR(INDEX(Scores!$AT$6:$AT$222,MATCH($C$4,Scores!$B$6:$B$222,0)),"")</f>
        <v/>
      </c>
      <c r="F60" s="21">
        <f>IFERROR(IF(INDEX(Data_wide!$AW$2:$AW$218,MATCH($C$4,Data_wide!$B$2:$B$218,0))="","",INDEX(Data_wide!$AW$2:$AW$218,MATCH($C$4,Data_wide!$B$2:$B$218,0))),"")</f>
        <v/>
      </c>
      <c r="G60" s="22">
        <f>IFERROR(IF(INDEX(Data_wide!$EJ$2:$EJ$218,MATCH($C$4,Data_wide!$B$2:$B$218,0))="","",INDEX(Data_wide!$EJ$2:$EJ$218,MATCH($C$4,Data_wide!$B$2:$B$218,0))),"")</f>
        <v/>
      </c>
      <c r="H60" s="23" t="inlineStr">
        <is>
          <t>High = larger need</t>
        </is>
      </c>
      <c r="I60" s="23" t="inlineStr">
        <is>
          <t>Sector</t>
        </is>
      </c>
      <c r="J60" s="24" t="inlineStr">
        <is>
          <t>InvestmentNeeds v1.1 (model output)</t>
        </is>
      </c>
      <c r="K60" s="25" t="n">
        <v>194</v>
      </c>
      <c r="L60" s="26">
        <f>IF(F60="","-","Yes")</f>
        <v/>
      </c>
    </row>
    <row r="61" ht="14" customHeight="1">
      <c r="B61" s="95" t="inlineStr"/>
      <c r="C61" s="103" t="inlineStr">
        <is>
          <t>of which: industry (% GDP)</t>
        </is>
      </c>
      <c r="D61" s="101">
        <f>IF(E61="","",IF(E61&gt;=7,"High",IF(E61&gt;=4,"Medium","Low")))</f>
        <v/>
      </c>
      <c r="E61" s="20">
        <f>IFERROR(INDEX(Scores!$AU$6:$AU$222,MATCH($C$4,Scores!$B$6:$B$222,0)),"")</f>
        <v/>
      </c>
      <c r="F61" s="21">
        <f>IFERROR(IF(INDEX(Data_wide!$AX$2:$AX$218,MATCH($C$4,Data_wide!$B$2:$B$218,0))="","",INDEX(Data_wide!$AX$2:$AX$218,MATCH($C$4,Data_wide!$B$2:$B$218,0))),"")</f>
        <v/>
      </c>
      <c r="G61" s="22">
        <f>IFERROR(IF(INDEX(Data_wide!$EK$2:$EK$218,MATCH($C$4,Data_wide!$B$2:$B$218,0))="","",INDEX(Data_wide!$EK$2:$EK$218,MATCH($C$4,Data_wide!$B$2:$B$218,0))),"")</f>
        <v/>
      </c>
      <c r="H61" s="23" t="inlineStr">
        <is>
          <t>High = larger need</t>
        </is>
      </c>
      <c r="I61" s="23" t="inlineStr">
        <is>
          <t>Sector</t>
        </is>
      </c>
      <c r="J61" s="24" t="inlineStr">
        <is>
          <t>InvestmentNeeds v1.1 (model output)</t>
        </is>
      </c>
      <c r="K61" s="25" t="n">
        <v>194</v>
      </c>
      <c r="L61" s="26">
        <f>IF(F61="","-","Yes")</f>
        <v/>
      </c>
    </row>
    <row r="62" ht="14" customHeight="1">
      <c r="B62" s="95" t="inlineStr"/>
      <c r="C62" s="103" t="inlineStr">
        <is>
          <t>of which: low-emission fuels and fuel supply (% GDP)</t>
        </is>
      </c>
      <c r="D62" s="101">
        <f>IF(E62="","",IF(E62&gt;=7,"High",IF(E62&gt;=4,"Medium","Low")))</f>
        <v/>
      </c>
      <c r="E62" s="20">
        <f>IFERROR(INDEX(Scores!$AV$6:$AV$222,MATCH($C$4,Scores!$B$6:$B$222,0)),"")</f>
        <v/>
      </c>
      <c r="F62" s="21">
        <f>IFERROR(IF(INDEX(Data_wide!$AY$2:$AY$218,MATCH($C$4,Data_wide!$B$2:$B$218,0))="","",INDEX(Data_wide!$AY$2:$AY$218,MATCH($C$4,Data_wide!$B$2:$B$218,0))),"")</f>
        <v/>
      </c>
      <c r="G62" s="22">
        <f>IFERROR(IF(INDEX(Data_wide!$EL$2:$EL$218,MATCH($C$4,Data_wide!$B$2:$B$218,0))="","",INDEX(Data_wide!$EL$2:$EL$218,MATCH($C$4,Data_wide!$B$2:$B$218,0))),"")</f>
        <v/>
      </c>
      <c r="H62" s="23" t="inlineStr">
        <is>
          <t>High = larger need</t>
        </is>
      </c>
      <c r="I62" s="23" t="inlineStr">
        <is>
          <t>Sector</t>
        </is>
      </c>
      <c r="J62" s="24" t="inlineStr">
        <is>
          <t>InvestmentNeeds v1.1 (model output)</t>
        </is>
      </c>
      <c r="K62" s="25" t="n">
        <v>194</v>
      </c>
      <c r="L62" s="26">
        <f>IF(F62="","-","Yes")</f>
        <v/>
      </c>
    </row>
    <row r="63" ht="14" customHeight="1">
      <c r="B63" s="95" t="inlineStr"/>
      <c r="C63" s="103" t="inlineStr">
        <is>
          <t>of which: AFOLU and nature (% GDP)</t>
        </is>
      </c>
      <c r="D63" s="101">
        <f>IF(E63="","",IF(E63&gt;=7,"High",IF(E63&gt;=4,"Medium","Low")))</f>
        <v/>
      </c>
      <c r="E63" s="20">
        <f>IFERROR(INDEX(Scores!$AW$6:$AW$222,MATCH($C$4,Scores!$B$6:$B$222,0)),"")</f>
        <v/>
      </c>
      <c r="F63" s="21">
        <f>IFERROR(IF(INDEX(Data_wide!$AZ$2:$AZ$218,MATCH($C$4,Data_wide!$B$2:$B$218,0))="","",INDEX(Data_wide!$AZ$2:$AZ$218,MATCH($C$4,Data_wide!$B$2:$B$218,0))),"")</f>
        <v/>
      </c>
      <c r="G63" s="22">
        <f>IFERROR(IF(INDEX(Data_wide!$EM$2:$EM$218,MATCH($C$4,Data_wide!$B$2:$B$218,0))="","",INDEX(Data_wide!$EM$2:$EM$218,MATCH($C$4,Data_wide!$B$2:$B$218,0))),"")</f>
        <v/>
      </c>
      <c r="H63" s="23" t="inlineStr">
        <is>
          <t>High = larger need</t>
        </is>
      </c>
      <c r="I63" s="23" t="inlineStr">
        <is>
          <t>Sector</t>
        </is>
      </c>
      <c r="J63" s="24" t="inlineStr">
        <is>
          <t>InvestmentNeeds v1.1 (model output)</t>
        </is>
      </c>
      <c r="K63" s="25" t="n">
        <v>194</v>
      </c>
      <c r="L63" s="26">
        <f>IF(F63="","-","Yes")</f>
        <v/>
      </c>
    </row>
    <row r="64" ht="14" customHeight="1">
      <c r="B64" s="95" t="inlineStr"/>
      <c r="C64" s="102" t="inlineStr">
        <is>
          <t>Incremental cost, market cost of capital (a), 2030 (% GDP)</t>
        </is>
      </c>
      <c r="D64" s="101">
        <f>IF(E64="","",IF(E64&gt;=7,"High",IF(E64&gt;=4,"Medium","Low")))</f>
        <v/>
      </c>
      <c r="E64" s="20">
        <f>IFERROR(INDEX(Scores!$AX$6:$AX$222,MATCH($C$4,Scores!$B$6:$B$222,0)),"")</f>
        <v/>
      </c>
      <c r="F64" s="21">
        <f>IFERROR(IF(INDEX(Data_wide!$BA$2:$BA$218,MATCH($C$4,Data_wide!$B$2:$B$218,0))="","",INDEX(Data_wide!$BA$2:$BA$218,MATCH($C$4,Data_wide!$B$2:$B$218,0))),"")</f>
        <v/>
      </c>
      <c r="G64" s="22">
        <f>IFERROR(IF(INDEX(Data_wide!$EN$2:$EN$218,MATCH($C$4,Data_wide!$B$2:$B$218,0))="","",INDEX(Data_wide!$EN$2:$EN$218,MATCH($C$4,Data_wide!$B$2:$B$218,0))),"")</f>
        <v/>
      </c>
      <c r="H64" s="23" t="inlineStr">
        <is>
          <t>High = larger net cost</t>
        </is>
      </c>
      <c r="I64" s="23" t="inlineStr">
        <is>
          <t>Net cost after savings</t>
        </is>
      </c>
      <c r="J64" s="24" t="inlineStr">
        <is>
          <t>InvestmentNeeds v1.1 (model output)</t>
        </is>
      </c>
      <c r="K64" s="25" t="n">
        <v>194</v>
      </c>
      <c r="L64" s="26">
        <f>IF(F64="","-","Yes")</f>
        <v/>
      </c>
    </row>
    <row r="65" ht="14" customHeight="1">
      <c r="B65" s="95" t="inlineStr"/>
      <c r="C65" s="102" t="inlineStr">
        <is>
          <t>Incremental cost, World Bank rate 6% (b), 2030 (% GDP)</t>
        </is>
      </c>
      <c r="D65" s="101">
        <f>IF(E65="","",IF(E65&gt;=7,"High",IF(E65&gt;=4,"Medium","Low")))</f>
        <v/>
      </c>
      <c r="E65" s="20">
        <f>IFERROR(INDEX(Scores!$AY$6:$AY$222,MATCH($C$4,Scores!$B$6:$B$222,0)),"")</f>
        <v/>
      </c>
      <c r="F65" s="21">
        <f>IFERROR(IF(INDEX(Data_wide!$BB$2:$BB$218,MATCH($C$4,Data_wide!$B$2:$B$218,0))="","",INDEX(Data_wide!$BB$2:$BB$218,MATCH($C$4,Data_wide!$B$2:$B$218,0))),"")</f>
        <v/>
      </c>
      <c r="G65" s="22">
        <f>IFERROR(IF(INDEX(Data_wide!$EO$2:$EO$218,MATCH($C$4,Data_wide!$B$2:$B$218,0))="","",INDEX(Data_wide!$EO$2:$EO$218,MATCH($C$4,Data_wide!$B$2:$B$218,0))),"")</f>
        <v/>
      </c>
      <c r="H65" s="23" t="inlineStr">
        <is>
          <t>High = larger net cost</t>
        </is>
      </c>
      <c r="I65" s="23" t="inlineStr">
        <is>
          <t>Net cost after savings</t>
        </is>
      </c>
      <c r="J65" s="24" t="inlineStr">
        <is>
          <t>InvestmentNeeds v1.1 (model output)</t>
        </is>
      </c>
      <c r="K65" s="25" t="n">
        <v>194</v>
      </c>
      <c r="L65" s="26">
        <f>IF(F65="","-","Yes")</f>
        <v/>
      </c>
    </row>
    <row r="66" ht="14" customHeight="1">
      <c r="B66" s="95" t="inlineStr"/>
      <c r="C66" s="102" t="inlineStr">
        <is>
          <t>Incremental cost, 6% + local co-benefits (c), 2030 (% GDP)</t>
        </is>
      </c>
      <c r="D66" s="101">
        <f>IF(E66="","",IF(E66&gt;=7,"High",IF(E66&gt;=4,"Medium","Low")))</f>
        <v/>
      </c>
      <c r="E66" s="20">
        <f>IFERROR(INDEX(Scores!$AZ$6:$AZ$222,MATCH($C$4,Scores!$B$6:$B$222,0)),"")</f>
        <v/>
      </c>
      <c r="F66" s="21">
        <f>IFERROR(IF(INDEX(Data_wide!$BC$2:$BC$218,MATCH($C$4,Data_wide!$B$2:$B$218,0))="","",INDEX(Data_wide!$BC$2:$BC$218,MATCH($C$4,Data_wide!$B$2:$B$218,0))),"")</f>
        <v/>
      </c>
      <c r="G66" s="22">
        <f>IFERROR(IF(INDEX(Data_wide!$EP$2:$EP$218,MATCH($C$4,Data_wide!$B$2:$B$218,0))="","",INDEX(Data_wide!$EP$2:$EP$218,MATCH($C$4,Data_wide!$B$2:$B$218,0))),"")</f>
        <v/>
      </c>
      <c r="H66" s="23" t="inlineStr">
        <is>
          <t>High = larger net cost</t>
        </is>
      </c>
      <c r="I66" s="23" t="inlineStr">
        <is>
          <t>Net cost after co-benefits</t>
        </is>
      </c>
      <c r="J66" s="24" t="inlineStr">
        <is>
          <t>InvestmentNeeds v1.1 (model output)</t>
        </is>
      </c>
      <c r="K66" s="25" t="n">
        <v>194</v>
      </c>
      <c r="L66" s="26">
        <f>IF(F66="","-","Yes")</f>
        <v/>
      </c>
    </row>
    <row r="67" ht="14" customHeight="1">
      <c r="B67" s="95" t="inlineStr"/>
      <c r="C67" s="102" t="inlineStr">
        <is>
          <t>Incremental cost per tonne abated, lens (b), 2030 (USD/tCO2e)</t>
        </is>
      </c>
      <c r="D67" s="101">
        <f>IF(E67="","",IF(E67&gt;=7,"High",IF(E67&gt;=4,"Medium","Low")))</f>
        <v/>
      </c>
      <c r="E67" s="20">
        <f>IFERROR(INDEX(Scores!$BA$6:$BA$222,MATCH($C$4,Scores!$B$6:$B$222,0)),"")</f>
        <v/>
      </c>
      <c r="F67" s="21">
        <f>IFERROR(IF(INDEX(Data_wide!$BD$2:$BD$218,MATCH($C$4,Data_wide!$B$2:$B$218,0))="","",INDEX(Data_wide!$BD$2:$BD$218,MATCH($C$4,Data_wide!$B$2:$B$218,0))),"")</f>
        <v/>
      </c>
      <c r="G67" s="22">
        <f>IFERROR(IF(INDEX(Data_wide!$EQ$2:$EQ$218,MATCH($C$4,Data_wide!$B$2:$B$218,0))="","",INDEX(Data_wide!$EQ$2:$EQ$218,MATCH($C$4,Data_wide!$B$2:$B$218,0))),"")</f>
        <v/>
      </c>
      <c r="H67" s="23" t="inlineStr">
        <is>
          <t>High = costlier abatement</t>
        </is>
      </c>
      <c r="I67" s="23" t="inlineStr">
        <is>
          <t>Abatement cost</t>
        </is>
      </c>
      <c r="J67" s="24" t="inlineStr">
        <is>
          <t>InvestmentNeeds v1.1 (model output)</t>
        </is>
      </c>
      <c r="K67" s="25" t="n">
        <v>194</v>
      </c>
      <c r="L67" s="26">
        <f>IF(F67="","-","Yes")</f>
        <v/>
      </c>
    </row>
    <row r="68" ht="14" customHeight="1">
      <c r="B68" s="95" t="inlineStr"/>
      <c r="C68" s="102" t="inlineStr">
        <is>
          <t>Cost-of-capital penalty on total investment, (a) less (b) (% GDP)</t>
        </is>
      </c>
      <c r="D68" s="101">
        <f>IF(E68="","",IF(E68&gt;=7,"High",IF(E68&gt;=4,"Medium","Low")))</f>
        <v/>
      </c>
      <c r="E68" s="20">
        <f>IFERROR(INDEX(Scores!$BB$6:$BB$222,MATCH($C$4,Scores!$B$6:$B$222,0)),"")</f>
        <v/>
      </c>
      <c r="F68" s="21">
        <f>IFERROR(IF(INDEX(Data_wide!$BE$2:$BE$218,MATCH($C$4,Data_wide!$B$2:$B$218,0))="","",INDEX(Data_wide!$BE$2:$BE$218,MATCH($C$4,Data_wide!$B$2:$B$218,0))),"")</f>
        <v/>
      </c>
      <c r="G68" s="22">
        <f>IFERROR(IF(INDEX(Data_wide!$ER$2:$ER$218,MATCH($C$4,Data_wide!$B$2:$B$218,0))="","",INDEX(Data_wide!$ER$2:$ER$218,MATCH($C$4,Data_wide!$B$2:$B$218,0))),"")</f>
        <v/>
      </c>
      <c r="H68" s="23" t="inlineStr">
        <is>
          <t>High = capital costs more than 6%</t>
        </is>
      </c>
      <c r="I68" s="23" t="inlineStr">
        <is>
          <t>Cost of capital</t>
        </is>
      </c>
      <c r="J68" s="24" t="inlineStr">
        <is>
          <t>InvestmentNeeds v1.1 (model output)</t>
        </is>
      </c>
      <c r="K68" s="25" t="n">
        <v>194</v>
      </c>
      <c r="L68" s="26">
        <f>IF(F68="","-","Yes")</f>
        <v/>
      </c>
    </row>
    <row r="69" ht="14" customHeight="1">
      <c r="B69" s="95" t="inlineStr"/>
      <c r="C69" s="102" t="inlineStr">
        <is>
          <t>PIMA-adjusted total investment, 2030 (% GDP)</t>
        </is>
      </c>
      <c r="D69" s="101">
        <f>IF(E69="","",IF(E69&gt;=7,"High",IF(E69&gt;=4,"Medium","Low")))</f>
        <v/>
      </c>
      <c r="E69" s="20">
        <f>IFERROR(INDEX(Scores!$BC$6:$BC$222,MATCH($C$4,Scores!$B$6:$B$222,0)),"")</f>
        <v/>
      </c>
      <c r="F69" s="21">
        <f>IFERROR(IF(INDEX(Data_wide!$BF$2:$BF$218,MATCH($C$4,Data_wide!$B$2:$B$218,0))="","",INDEX(Data_wide!$BF$2:$BF$218,MATCH($C$4,Data_wide!$B$2:$B$218,0))),"")</f>
        <v/>
      </c>
      <c r="G69" s="22">
        <f>IFERROR(IF(INDEX(Data_wide!$ES$2:$ES$218,MATCH($C$4,Data_wide!$B$2:$B$218,0))="","",INDEX(Data_wide!$ES$2:$ES$218,MATCH($C$4,Data_wide!$B$2:$B$218,0))),"")</f>
        <v/>
      </c>
      <c r="H69" s="23" t="inlineStr">
        <is>
          <t>High = larger need</t>
        </is>
      </c>
      <c r="I69" s="23" t="inlineStr">
        <is>
          <t>Delivery (PIMA)</t>
        </is>
      </c>
      <c r="J69" s="24" t="inlineStr">
        <is>
          <t>InvestmentNeeds v1.1 (model output)</t>
        </is>
      </c>
      <c r="K69" s="25" t="n">
        <v>194</v>
      </c>
      <c r="L69" s="26">
        <f>IF(F69="","-","Yes")</f>
        <v/>
      </c>
    </row>
    <row r="70" ht="20" customHeight="1">
      <c r="B70" s="104" t="n"/>
      <c r="C70" s="105" t="inlineStr">
        <is>
          <t>Investment 2  —  Who pays for it, and how does the need evolve to 2050?</t>
        </is>
      </c>
      <c r="D70" s="106">
        <f>IFERROR(IF(E70&gt;=7,"High",IF(E70&gt;=4,"Medium","Low")),"")</f>
        <v/>
      </c>
      <c r="E70" s="107">
        <f>IFERROR(ROUND(AVERAGE(E71:E81),1),"")</f>
        <v/>
      </c>
      <c r="F70" s="104" t="n"/>
      <c r="G70" s="104" t="n"/>
      <c r="H70" s="108" t="inlineStr">
        <is>
          <t>Who pays, 2030-2050</t>
        </is>
      </c>
      <c r="I70" s="109" t="inlineStr">
        <is>
          <t>Model output, not data - National Mitigation Investment Model (NMIM) v0.2</t>
        </is>
      </c>
      <c r="J70" s="104" t="n"/>
      <c r="K70" s="104" t="n"/>
      <c r="L70" s="110">
        <f>COUNT(F71:F81)&amp;"/11"</f>
        <v/>
      </c>
    </row>
    <row r="71" ht="14" customHeight="1">
      <c r="B71" s="106" t="inlineStr"/>
      <c r="C71" s="111" t="inlineStr">
        <is>
          <t>Net zero investment, 2030 (% GDP)</t>
        </is>
      </c>
      <c r="D71" s="112">
        <f>IF(E71="","",IF(E71&gt;=7,"High",IF(E71&gt;=4,"Medium","Low")))</f>
        <v/>
      </c>
      <c r="E71" s="20">
        <f>IFERROR(INDEX(Scores!$BD$6:$BD$222,MATCH($C$4,Scores!$B$6:$B$222,0)),"")</f>
        <v/>
      </c>
      <c r="F71" s="21">
        <f>IFERROR(IF(INDEX(Data_wide!$BG$2:$BG$218,MATCH($C$4,Data_wide!$B$2:$B$218,0))="","",INDEX(Data_wide!$BG$2:$BG$218,MATCH($C$4,Data_wide!$B$2:$B$218,0))),"")</f>
        <v/>
      </c>
      <c r="G71" s="22">
        <f>IFERROR(IF(INDEX(Data_wide!$ET$2:$ET$218,MATCH($C$4,Data_wide!$B$2:$B$218,0))="","",INDEX(Data_wide!$ET$2:$ET$218,MATCH($C$4,Data_wide!$B$2:$B$218,0))),"")</f>
        <v/>
      </c>
      <c r="H71" s="23" t="inlineStr">
        <is>
          <t>High = larger need</t>
        </is>
      </c>
      <c r="I71" s="23" t="inlineStr">
        <is>
          <t>Size of the need</t>
        </is>
      </c>
      <c r="J71" s="24" t="inlineStr">
        <is>
          <t>InvestmentNeeds NMIM v0.2 (model output)</t>
        </is>
      </c>
      <c r="K71" s="25" t="n">
        <v>186</v>
      </c>
      <c r="L71" s="26">
        <f>IF(F71="","-","Yes")</f>
        <v/>
      </c>
    </row>
    <row r="72" ht="14" customHeight="1">
      <c r="B72" s="106" t="inlineStr"/>
      <c r="C72" s="113" t="inlineStr">
        <is>
          <t>of which: P1 pure public (% GDP)</t>
        </is>
      </c>
      <c r="D72" s="112">
        <f>IF(E72="","",IF(E72&gt;=7,"High",IF(E72&gt;=4,"Medium","Low")))</f>
        <v/>
      </c>
      <c r="E72" s="20">
        <f>IFERROR(INDEX(Scores!$BE$6:$BE$222,MATCH($C$4,Scores!$B$6:$B$222,0)),"")</f>
        <v/>
      </c>
      <c r="F72" s="21">
        <f>IFERROR(IF(INDEX(Data_wide!$BH$2:$BH$218,MATCH($C$4,Data_wide!$B$2:$B$218,0))="","",INDEX(Data_wide!$BH$2:$BH$218,MATCH($C$4,Data_wide!$B$2:$B$218,0))),"")</f>
        <v/>
      </c>
      <c r="G72" s="22">
        <f>IFERROR(IF(INDEX(Data_wide!$EU$2:$EU$218,MATCH($C$4,Data_wide!$B$2:$B$218,0))="","",INDEX(Data_wide!$EU$2:$EU$218,MATCH($C$4,Data_wide!$B$2:$B$218,0))),"")</f>
        <v/>
      </c>
      <c r="H72" s="23" t="inlineStr">
        <is>
          <t>High = larger share</t>
        </is>
      </c>
      <c r="I72" s="23" t="inlineStr">
        <is>
          <t>Who pays</t>
        </is>
      </c>
      <c r="J72" s="24" t="inlineStr">
        <is>
          <t>InvestmentNeeds NMIM v0.2 (model output)</t>
        </is>
      </c>
      <c r="K72" s="25" t="n">
        <v>186</v>
      </c>
      <c r="L72" s="26">
        <f>IF(F72="","-","Yes")</f>
        <v/>
      </c>
    </row>
    <row r="73" ht="14" customHeight="1">
      <c r="B73" s="106" t="inlineStr"/>
      <c r="C73" s="113" t="inlineStr">
        <is>
          <t>of which: P2 regulated utility (% GDP)</t>
        </is>
      </c>
      <c r="D73" s="112">
        <f>IF(E73="","",IF(E73&gt;=7,"High",IF(E73&gt;=4,"Medium","Low")))</f>
        <v/>
      </c>
      <c r="E73" s="20">
        <f>IFERROR(INDEX(Scores!$BF$6:$BF$222,MATCH($C$4,Scores!$B$6:$B$222,0)),"")</f>
        <v/>
      </c>
      <c r="F73" s="21">
        <f>IFERROR(IF(INDEX(Data_wide!$BI$2:$BI$218,MATCH($C$4,Data_wide!$B$2:$B$218,0))="","",INDEX(Data_wide!$BI$2:$BI$218,MATCH($C$4,Data_wide!$B$2:$B$218,0))),"")</f>
        <v/>
      </c>
      <c r="G73" s="22">
        <f>IFERROR(IF(INDEX(Data_wide!$EV$2:$EV$218,MATCH($C$4,Data_wide!$B$2:$B$218,0))="","",INDEX(Data_wide!$EV$2:$EV$218,MATCH($C$4,Data_wide!$B$2:$B$218,0))),"")</f>
        <v/>
      </c>
      <c r="H73" s="23" t="inlineStr">
        <is>
          <t>High = larger share</t>
        </is>
      </c>
      <c r="I73" s="23" t="inlineStr">
        <is>
          <t>Who pays</t>
        </is>
      </c>
      <c r="J73" s="24" t="inlineStr">
        <is>
          <t>InvestmentNeeds NMIM v0.2 (model output)</t>
        </is>
      </c>
      <c r="K73" s="25" t="n">
        <v>186</v>
      </c>
      <c r="L73" s="26">
        <f>IF(F73="","-","Yes")</f>
        <v/>
      </c>
    </row>
    <row r="74" ht="14" customHeight="1">
      <c r="B74" s="106" t="inlineStr"/>
      <c r="C74" s="113" t="inlineStr">
        <is>
          <t>of which: P3 contracted revenue (% GDP)</t>
        </is>
      </c>
      <c r="D74" s="112">
        <f>IF(E74="","",IF(E74&gt;=7,"High",IF(E74&gt;=4,"Medium","Low")))</f>
        <v/>
      </c>
      <c r="E74" s="20">
        <f>IFERROR(INDEX(Scores!$BG$6:$BG$222,MATCH($C$4,Scores!$B$6:$B$222,0)),"")</f>
        <v/>
      </c>
      <c r="F74" s="21">
        <f>IFERROR(IF(INDEX(Data_wide!$BJ$2:$BJ$218,MATCH($C$4,Data_wide!$B$2:$B$218,0))="","",INDEX(Data_wide!$BJ$2:$BJ$218,MATCH($C$4,Data_wide!$B$2:$B$218,0))),"")</f>
        <v/>
      </c>
      <c r="G74" s="22">
        <f>IFERROR(IF(INDEX(Data_wide!$EW$2:$EW$218,MATCH($C$4,Data_wide!$B$2:$B$218,0))="","",INDEX(Data_wide!$EW$2:$EW$218,MATCH($C$4,Data_wide!$B$2:$B$218,0))),"")</f>
        <v/>
      </c>
      <c r="H74" s="23" t="inlineStr">
        <is>
          <t>High = larger share</t>
        </is>
      </c>
      <c r="I74" s="23" t="inlineStr">
        <is>
          <t>Who pays</t>
        </is>
      </c>
      <c r="J74" s="24" t="inlineStr">
        <is>
          <t>InvestmentNeeds NMIM v0.2 (model output)</t>
        </is>
      </c>
      <c r="K74" s="25" t="n">
        <v>186</v>
      </c>
      <c r="L74" s="26">
        <f>IF(F74="","-","Yes")</f>
        <v/>
      </c>
    </row>
    <row r="75" ht="14" customHeight="1">
      <c r="B75" s="106" t="inlineStr"/>
      <c r="C75" s="113" t="inlineStr">
        <is>
          <t>of which: P4 viability gap (% GDP)</t>
        </is>
      </c>
      <c r="D75" s="112">
        <f>IF(E75="","",IF(E75&gt;=7,"High",IF(E75&gt;=4,"Medium","Low")))</f>
        <v/>
      </c>
      <c r="E75" s="20">
        <f>IFERROR(INDEX(Scores!$BH$6:$BH$222,MATCH($C$4,Scores!$B$6:$B$222,0)),"")</f>
        <v/>
      </c>
      <c r="F75" s="21">
        <f>IFERROR(IF(INDEX(Data_wide!$BK$2:$BK$218,MATCH($C$4,Data_wide!$B$2:$B$218,0))="","",INDEX(Data_wide!$BK$2:$BK$218,MATCH($C$4,Data_wide!$B$2:$B$218,0))),"")</f>
        <v/>
      </c>
      <c r="G75" s="22">
        <f>IFERROR(IF(INDEX(Data_wide!$EX$2:$EX$218,MATCH($C$4,Data_wide!$B$2:$B$218,0))="","",INDEX(Data_wide!$EX$2:$EX$218,MATCH($C$4,Data_wide!$B$2:$B$218,0))),"")</f>
        <v/>
      </c>
      <c r="H75" s="23" t="inlineStr">
        <is>
          <t>High = larger share</t>
        </is>
      </c>
      <c r="I75" s="23" t="inlineStr">
        <is>
          <t>Who pays</t>
        </is>
      </c>
      <c r="J75" s="24" t="inlineStr">
        <is>
          <t>InvestmentNeeds NMIM v0.2 (model output)</t>
        </is>
      </c>
      <c r="K75" s="25" t="n">
        <v>186</v>
      </c>
      <c r="L75" s="26">
        <f>IF(F75="","-","Yes")</f>
        <v/>
      </c>
    </row>
    <row r="76" ht="14" customHeight="1">
      <c r="B76" s="106" t="inlineStr"/>
      <c r="C76" s="113" t="inlineStr">
        <is>
          <t>of which: P5 pure private (% GDP)</t>
        </is>
      </c>
      <c r="D76" s="112">
        <f>IF(E76="","",IF(E76&gt;=7,"High",IF(E76&gt;=4,"Medium","Low")))</f>
        <v/>
      </c>
      <c r="E76" s="20">
        <f>IFERROR(INDEX(Scores!$BI$6:$BI$222,MATCH($C$4,Scores!$B$6:$B$222,0)),"")</f>
        <v/>
      </c>
      <c r="F76" s="21">
        <f>IFERROR(IF(INDEX(Data_wide!$BL$2:$BL$218,MATCH($C$4,Data_wide!$B$2:$B$218,0))="","",INDEX(Data_wide!$BL$2:$BL$218,MATCH($C$4,Data_wide!$B$2:$B$218,0))),"")</f>
        <v/>
      </c>
      <c r="G76" s="22">
        <f>IFERROR(IF(INDEX(Data_wide!$EY$2:$EY$218,MATCH($C$4,Data_wide!$B$2:$B$218,0))="","",INDEX(Data_wide!$EY$2:$EY$218,MATCH($C$4,Data_wide!$B$2:$B$218,0))),"")</f>
        <v/>
      </c>
      <c r="H76" s="23" t="inlineStr">
        <is>
          <t>High = larger share</t>
        </is>
      </c>
      <c r="I76" s="23" t="inlineStr">
        <is>
          <t>Who pays</t>
        </is>
      </c>
      <c r="J76" s="24" t="inlineStr">
        <is>
          <t>InvestmentNeeds NMIM v0.2 (model output)</t>
        </is>
      </c>
      <c r="K76" s="25" t="n">
        <v>186</v>
      </c>
      <c r="L76" s="26">
        <f>IF(F76="","-","Yes")</f>
        <v/>
      </c>
    </row>
    <row r="77" ht="14" customHeight="1">
      <c r="B77" s="106" t="inlineStr">
        <is>
          <t>●</t>
        </is>
      </c>
      <c r="C77" s="114" t="inlineStr">
        <is>
          <t>Direct budget need, net zero, 2030 (% GDP): P1 + public gap of P4</t>
        </is>
      </c>
      <c r="D77" s="112">
        <f>IF(E77="","",IF(E77&gt;=7,"High",IF(E77&gt;=4,"Medium","Low")))</f>
        <v/>
      </c>
      <c r="E77" s="20">
        <f>IFERROR(INDEX(Scores!$BJ$6:$BJ$222,MATCH($C$4,Scores!$B$6:$B$222,0)),"")</f>
        <v/>
      </c>
      <c r="F77" s="21">
        <f>IFERROR(IF(INDEX(Data_wide!$BM$2:$BM$218,MATCH($C$4,Data_wide!$B$2:$B$218,0))="","",INDEX(Data_wide!$BM$2:$BM$218,MATCH($C$4,Data_wide!$B$2:$B$218,0))),"")</f>
        <v/>
      </c>
      <c r="G77" s="22">
        <f>IFERROR(IF(INDEX(Data_wide!$EZ$2:$EZ$218,MATCH($C$4,Data_wide!$B$2:$B$218,0))="","",INDEX(Data_wide!$EZ$2:$EZ$218,MATCH($C$4,Data_wide!$B$2:$B$218,0))),"")</f>
        <v/>
      </c>
      <c r="H77" s="23" t="inlineStr">
        <is>
          <t>High = larger budget need</t>
        </is>
      </c>
      <c r="I77" s="23" t="inlineStr">
        <is>
          <t>Budget</t>
        </is>
      </c>
      <c r="J77" s="24" t="inlineStr">
        <is>
          <t>InvestmentNeeds NMIM v0.2 (model output)</t>
        </is>
      </c>
      <c r="K77" s="25" t="n">
        <v>186</v>
      </c>
      <c r="L77" s="26">
        <f>IF(F77="","-","Yes")</f>
        <v/>
      </c>
    </row>
    <row r="78" ht="14" customHeight="1">
      <c r="B78" s="106" t="inlineStr"/>
      <c r="C78" s="111" t="inlineStr">
        <is>
          <t>Private capital, share of net zero investment, 2030 (%)</t>
        </is>
      </c>
      <c r="D78" s="112">
        <f>IF(E78="","",IF(E78&gt;=7,"High",IF(E78&gt;=4,"Medium","Low")))</f>
        <v/>
      </c>
      <c r="E78" s="20">
        <f>IFERROR(INDEX(Scores!$BK$6:$BK$222,MATCH($C$4,Scores!$B$6:$B$222,0)),"")</f>
        <v/>
      </c>
      <c r="F78" s="21">
        <f>IFERROR(IF(INDEX(Data_wide!$BN$2:$BN$218,MATCH($C$4,Data_wide!$B$2:$B$218,0))="","",INDEX(Data_wide!$BN$2:$BN$218,MATCH($C$4,Data_wide!$B$2:$B$218,0))),"")</f>
        <v/>
      </c>
      <c r="G78" s="22">
        <f>IFERROR(IF(INDEX(Data_wide!$FA$2:$FA$218,MATCH($C$4,Data_wide!$B$2:$B$218,0))="","",INDEX(Data_wide!$FA$2:$FA$218,MATCH($C$4,Data_wide!$B$2:$B$218,0))),"")</f>
        <v/>
      </c>
      <c r="H78" s="23" t="inlineStr">
        <is>
          <t>High = more privately financed</t>
        </is>
      </c>
      <c r="I78" s="23" t="inlineStr">
        <is>
          <t>Private finance</t>
        </is>
      </c>
      <c r="J78" s="24" t="inlineStr">
        <is>
          <t>InvestmentNeeds NMIM v0.2 (model output)</t>
        </is>
      </c>
      <c r="K78" s="25" t="n">
        <v>186</v>
      </c>
      <c r="L78" s="26">
        <f>IF(F78="","-","Yes")</f>
        <v/>
      </c>
    </row>
    <row r="79" ht="14" customHeight="1">
      <c r="B79" s="106" t="inlineStr"/>
      <c r="C79" s="111" t="inlineStr">
        <is>
          <t>Incremental investment, 2030 (% GDP)</t>
        </is>
      </c>
      <c r="D79" s="112">
        <f>IF(E79="","",IF(E79&gt;=7,"High",IF(E79&gt;=4,"Medium","Low")))</f>
        <v/>
      </c>
      <c r="E79" s="20">
        <f>IFERROR(INDEX(Scores!$BL$6:$BL$222,MATCH($C$4,Scores!$B$6:$B$222,0)),"")</f>
        <v/>
      </c>
      <c r="F79" s="21">
        <f>IFERROR(IF(INDEX(Data_wide!$BO$2:$BO$218,MATCH($C$4,Data_wide!$B$2:$B$218,0))="","",INDEX(Data_wide!$BO$2:$BO$218,MATCH($C$4,Data_wide!$B$2:$B$218,0))),"")</f>
        <v/>
      </c>
      <c r="G79" s="22">
        <f>IFERROR(IF(INDEX(Data_wide!$FB$2:$FB$218,MATCH($C$4,Data_wide!$B$2:$B$218,0))="","",INDEX(Data_wide!$FB$2:$FB$218,MATCH($C$4,Data_wide!$B$2:$B$218,0))),"")</f>
        <v/>
      </c>
      <c r="H79" s="23" t="inlineStr">
        <is>
          <t>High = larger need</t>
        </is>
      </c>
      <c r="I79" s="23" t="inlineStr">
        <is>
          <t>Path</t>
        </is>
      </c>
      <c r="J79" s="24" t="inlineStr">
        <is>
          <t>InvestmentNeeds NMIM v0.2 (model output)</t>
        </is>
      </c>
      <c r="K79" s="25" t="n">
        <v>186</v>
      </c>
      <c r="L79" s="26">
        <f>IF(F79="","-","Yes")</f>
        <v/>
      </c>
    </row>
    <row r="80" ht="14" customHeight="1">
      <c r="B80" s="106" t="inlineStr"/>
      <c r="C80" s="111" t="inlineStr">
        <is>
          <t>Incremental investment, 2050 (% GDP)</t>
        </is>
      </c>
      <c r="D80" s="112">
        <f>IF(E80="","",IF(E80&gt;=7,"High",IF(E80&gt;=4,"Medium","Low")))</f>
        <v/>
      </c>
      <c r="E80" s="20">
        <f>IFERROR(INDEX(Scores!$BM$6:$BM$222,MATCH($C$4,Scores!$B$6:$B$222,0)),"")</f>
        <v/>
      </c>
      <c r="F80" s="21">
        <f>IFERROR(IF(INDEX(Data_wide!$BP$2:$BP$218,MATCH($C$4,Data_wide!$B$2:$B$218,0))="","",INDEX(Data_wide!$BP$2:$BP$218,MATCH($C$4,Data_wide!$B$2:$B$218,0))),"")</f>
        <v/>
      </c>
      <c r="G80" s="22">
        <f>IFERROR(IF(INDEX(Data_wide!$FC$2:$FC$218,MATCH($C$4,Data_wide!$B$2:$B$218,0))="","",INDEX(Data_wide!$FC$2:$FC$218,MATCH($C$4,Data_wide!$B$2:$B$218,0))),"")</f>
        <v/>
      </c>
      <c r="H80" s="23" t="inlineStr">
        <is>
          <t>High = larger need</t>
        </is>
      </c>
      <c r="I80" s="23" t="inlineStr">
        <is>
          <t>Path</t>
        </is>
      </c>
      <c r="J80" s="24" t="inlineStr">
        <is>
          <t>InvestmentNeeds NMIM v0.2 (model output)</t>
        </is>
      </c>
      <c r="K80" s="25" t="n">
        <v>186</v>
      </c>
      <c r="L80" s="26">
        <f>IF(F80="","-","Yes")</f>
        <v/>
      </c>
    </row>
    <row r="81" ht="14" customHeight="1">
      <c r="B81" s="106" t="inlineStr"/>
      <c r="C81" s="111" t="inlineStr">
        <is>
          <t>Incremental cost, lens (b), present value 2025-2050 (% of 2030 GDP)</t>
        </is>
      </c>
      <c r="D81" s="112">
        <f>IF(E81="","",IF(E81&gt;=7,"High",IF(E81&gt;=4,"Medium","Low")))</f>
        <v/>
      </c>
      <c r="E81" s="20">
        <f>IFERROR(INDEX(Scores!$BN$6:$BN$222,MATCH($C$4,Scores!$B$6:$B$222,0)),"")</f>
        <v/>
      </c>
      <c r="F81" s="21">
        <f>IFERROR(IF(INDEX(Data_wide!$BQ$2:$BQ$218,MATCH($C$4,Data_wide!$B$2:$B$218,0))="","",INDEX(Data_wide!$BQ$2:$BQ$218,MATCH($C$4,Data_wide!$B$2:$B$218,0))),"")</f>
        <v/>
      </c>
      <c r="G81" s="22">
        <f>IFERROR(IF(INDEX(Data_wide!$FD$2:$FD$218,MATCH($C$4,Data_wide!$B$2:$B$218,0))="","",INDEX(Data_wide!$FD$2:$FD$218,MATCH($C$4,Data_wide!$B$2:$B$218,0))),"")</f>
        <v/>
      </c>
      <c r="H81" s="23" t="inlineStr">
        <is>
          <t>High = larger net cost</t>
        </is>
      </c>
      <c r="I81" s="23" t="inlineStr">
        <is>
          <t>Net cost over the path</t>
        </is>
      </c>
      <c r="J81" s="24" t="inlineStr">
        <is>
          <t>InvestmentNeeds NMIM v0.2 (model output)</t>
        </is>
      </c>
      <c r="K81" s="25" t="n">
        <v>186</v>
      </c>
      <c r="L81" s="26">
        <f>IF(F81="","-","Yes")</f>
        <v/>
      </c>
    </row>
    <row r="82" ht="20" customHeight="1">
      <c r="B82" s="115" t="n"/>
      <c r="C82" s="116" t="inlineStr">
        <is>
          <t>Appendix A  —  What do users actually pay for energy?</t>
        </is>
      </c>
      <c r="D82" s="117" t="inlineStr">
        <is>
          <t>reference</t>
        </is>
      </c>
      <c r="E82" s="118">
        <f>IFERROR(ROUND(AVERAGE(E83:E92),1),"")</f>
        <v/>
      </c>
      <c r="F82" s="115" t="n"/>
      <c r="G82" s="115" t="n"/>
      <c r="H82" s="119" t="inlineStr">
        <is>
          <t>Fuel pricing</t>
        </is>
      </c>
      <c r="I82" s="120" t="inlineStr">
        <is>
          <t>Reference detail - retail prices by fuel and sector</t>
        </is>
      </c>
      <c r="J82" s="115" t="n"/>
      <c r="K82" s="115" t="n"/>
      <c r="L82" s="121">
        <f>COUNT(F83:F92)&amp;"/10"</f>
        <v/>
      </c>
    </row>
    <row r="83" ht="14" customHeight="1">
      <c r="B83" s="122" t="inlineStr">
        <is>
          <t>●</t>
        </is>
      </c>
      <c r="C83" s="123" t="inlineStr">
        <is>
          <t>Diesel, retail ($/litre)</t>
        </is>
      </c>
      <c r="D83" s="124">
        <f>IF(E83="","",IF(E83&gt;=7,"High",IF(E83&gt;=4,"Medium","Low")))</f>
        <v/>
      </c>
      <c r="E83" s="20">
        <f>IFERROR(INDEX(Scores!$BO$6:$BO$222,MATCH($C$4,Scores!$B$6:$B$222,0)),"")</f>
        <v/>
      </c>
      <c r="F83" s="21">
        <f>IFERROR(IF(INDEX(Data_wide!$BR$2:$BR$218,MATCH($C$4,Data_wide!$B$2:$B$218,0))="","",INDEX(Data_wide!$BR$2:$BR$218,MATCH($C$4,Data_wide!$B$2:$B$218,0))),"")</f>
        <v/>
      </c>
      <c r="G83" s="22">
        <f>IFERROR(IF(INDEX(Data_wide!$FE$2:$FE$218,MATCH($C$4,Data_wide!$B$2:$B$218,0))="","",INDEX(Data_wide!$FE$2:$FE$218,MATCH($C$4,Data_wide!$B$2:$B$218,0))),"")</f>
        <v/>
      </c>
      <c r="H83" s="23" t="inlineStr">
        <is>
          <t>High = more expensive</t>
        </is>
      </c>
      <c r="I83" s="23" t="inlineStr">
        <is>
          <t>Transport fuel</t>
        </is>
      </c>
      <c r="J83" s="24" t="inlineStr">
        <is>
          <t>IMF FFS (CPAT)</t>
        </is>
      </c>
      <c r="K83" s="25" t="n">
        <v>183</v>
      </c>
      <c r="L83" s="26">
        <f>IF(F83="","-","Yes")</f>
        <v/>
      </c>
    </row>
    <row r="84" ht="14" customHeight="1">
      <c r="B84" s="122" t="inlineStr"/>
      <c r="C84" s="125" t="inlineStr">
        <is>
          <t>Gasoline, retail ($/litre)</t>
        </is>
      </c>
      <c r="D84" s="124">
        <f>IF(E84="","",IF(E84&gt;=7,"High",IF(E84&gt;=4,"Medium","Low")))</f>
        <v/>
      </c>
      <c r="E84" s="20">
        <f>IFERROR(INDEX(Scores!$BP$6:$BP$222,MATCH($C$4,Scores!$B$6:$B$222,0)),"")</f>
        <v/>
      </c>
      <c r="F84" s="21">
        <f>IFERROR(IF(INDEX(Data_wide!$BS$2:$BS$218,MATCH($C$4,Data_wide!$B$2:$B$218,0))="","",INDEX(Data_wide!$BS$2:$BS$218,MATCH($C$4,Data_wide!$B$2:$B$218,0))),"")</f>
        <v/>
      </c>
      <c r="G84" s="22">
        <f>IFERROR(IF(INDEX(Data_wide!$FF$2:$FF$218,MATCH($C$4,Data_wide!$B$2:$B$218,0))="","",INDEX(Data_wide!$FF$2:$FF$218,MATCH($C$4,Data_wide!$B$2:$B$218,0))),"")</f>
        <v/>
      </c>
      <c r="H84" s="23" t="inlineStr">
        <is>
          <t>High = more expensive</t>
        </is>
      </c>
      <c r="I84" s="23" t="inlineStr">
        <is>
          <t>Transport fuel</t>
        </is>
      </c>
      <c r="J84" s="24" t="inlineStr">
        <is>
          <t>IMF FFS (CPAT)</t>
        </is>
      </c>
      <c r="K84" s="25" t="n">
        <v>183</v>
      </c>
      <c r="L84" s="26">
        <f>IF(F84="","-","Yes")</f>
        <v/>
      </c>
    </row>
    <row r="85" ht="14" customHeight="1">
      <c r="B85" s="122" t="inlineStr"/>
      <c r="C85" s="125" t="inlineStr">
        <is>
          <t>Electricity, residential ($/kWh)</t>
        </is>
      </c>
      <c r="D85" s="124">
        <f>IF(E85="","",IF(E85&gt;=7,"High",IF(E85&gt;=4,"Medium","Low")))</f>
        <v/>
      </c>
      <c r="E85" s="20">
        <f>IFERROR(INDEX(Scores!$BQ$6:$BQ$222,MATCH($C$4,Scores!$B$6:$B$222,0)),"")</f>
        <v/>
      </c>
      <c r="F85" s="21">
        <f>IFERROR(IF(INDEX(Data_wide!$BT$2:$BT$218,MATCH($C$4,Data_wide!$B$2:$B$218,0))="","",INDEX(Data_wide!$BT$2:$BT$218,MATCH($C$4,Data_wide!$B$2:$B$218,0))),"")</f>
        <v/>
      </c>
      <c r="G85" s="22">
        <f>IFERROR(IF(INDEX(Data_wide!$FG$2:$FG$218,MATCH($C$4,Data_wide!$B$2:$B$218,0))="","",INDEX(Data_wide!$FG$2:$FG$218,MATCH($C$4,Data_wide!$B$2:$B$218,0))),"")</f>
        <v/>
      </c>
      <c r="H85" s="23" t="inlineStr">
        <is>
          <t>High = more expensive</t>
        </is>
      </c>
      <c r="I85" s="23" t="inlineStr">
        <is>
          <t>Electricity</t>
        </is>
      </c>
      <c r="J85" s="24" t="inlineStr">
        <is>
          <t>IMF FFS (CPAT)</t>
        </is>
      </c>
      <c r="K85" s="25" t="n">
        <v>186</v>
      </c>
      <c r="L85" s="26">
        <f>IF(F85="","-","Yes")</f>
        <v/>
      </c>
    </row>
    <row r="86" ht="14" customHeight="1">
      <c r="B86" s="122" t="inlineStr"/>
      <c r="C86" s="125" t="inlineStr">
        <is>
          <t>Electricity, industry ($/kWh)</t>
        </is>
      </c>
      <c r="D86" s="124">
        <f>IF(E86="","",IF(E86&gt;=7,"High",IF(E86&gt;=4,"Medium","Low")))</f>
        <v/>
      </c>
      <c r="E86" s="20">
        <f>IFERROR(INDEX(Scores!$BR$6:$BR$222,MATCH($C$4,Scores!$B$6:$B$222,0)),"")</f>
        <v/>
      </c>
      <c r="F86" s="21">
        <f>IFERROR(IF(INDEX(Data_wide!$BU$2:$BU$218,MATCH($C$4,Data_wide!$B$2:$B$218,0))="","",INDEX(Data_wide!$BU$2:$BU$218,MATCH($C$4,Data_wide!$B$2:$B$218,0))),"")</f>
        <v/>
      </c>
      <c r="G86" s="22">
        <f>IFERROR(IF(INDEX(Data_wide!$FH$2:$FH$218,MATCH($C$4,Data_wide!$B$2:$B$218,0))="","",INDEX(Data_wide!$FH$2:$FH$218,MATCH($C$4,Data_wide!$B$2:$B$218,0))),"")</f>
        <v/>
      </c>
      <c r="H86" s="23" t="inlineStr">
        <is>
          <t>High = more expensive</t>
        </is>
      </c>
      <c r="I86" s="23" t="inlineStr">
        <is>
          <t>Electricity</t>
        </is>
      </c>
      <c r="J86" s="24" t="inlineStr">
        <is>
          <t>IMF FFS (CPAT)</t>
        </is>
      </c>
      <c r="K86" s="25" t="n">
        <v>186</v>
      </c>
      <c r="L86" s="26">
        <f>IF(F86="","-","Yes")</f>
        <v/>
      </c>
    </row>
    <row r="87" ht="14" customHeight="1">
      <c r="B87" s="122" t="inlineStr"/>
      <c r="C87" s="125" t="inlineStr">
        <is>
          <t>Natural gas, residential ($/GJ)</t>
        </is>
      </c>
      <c r="D87" s="124">
        <f>IF(E87="","",IF(E87&gt;=7,"High",IF(E87&gt;=4,"Medium","Low")))</f>
        <v/>
      </c>
      <c r="E87" s="20">
        <f>IFERROR(INDEX(Scores!$BS$6:$BS$222,MATCH($C$4,Scores!$B$6:$B$222,0)),"")</f>
        <v/>
      </c>
      <c r="F87" s="21">
        <f>IFERROR(IF(INDEX(Data_wide!$BV$2:$BV$218,MATCH($C$4,Data_wide!$B$2:$B$218,0))="","",INDEX(Data_wide!$BV$2:$BV$218,MATCH($C$4,Data_wide!$B$2:$B$218,0))),"")</f>
        <v/>
      </c>
      <c r="G87" s="22">
        <f>IFERROR(IF(INDEX(Data_wide!$FI$2:$FI$218,MATCH($C$4,Data_wide!$B$2:$B$218,0))="","",INDEX(Data_wide!$FI$2:$FI$218,MATCH($C$4,Data_wide!$B$2:$B$218,0))),"")</f>
        <v/>
      </c>
      <c r="H87" s="23" t="inlineStr">
        <is>
          <t>High = more expensive</t>
        </is>
      </c>
      <c r="I87" s="23" t="inlineStr">
        <is>
          <t>Natural gas</t>
        </is>
      </c>
      <c r="J87" s="24" t="inlineStr">
        <is>
          <t>IMF FFS (CPAT)</t>
        </is>
      </c>
      <c r="K87" s="25" t="n">
        <v>179</v>
      </c>
      <c r="L87" s="26">
        <f>IF(F87="","-","Yes")</f>
        <v/>
      </c>
    </row>
    <row r="88" ht="14" customHeight="1">
      <c r="B88" s="122" t="inlineStr"/>
      <c r="C88" s="125" t="inlineStr">
        <is>
          <t>Natural gas, industry ($/GJ)</t>
        </is>
      </c>
      <c r="D88" s="124">
        <f>IF(E88="","",IF(E88&gt;=7,"High",IF(E88&gt;=4,"Medium","Low")))</f>
        <v/>
      </c>
      <c r="E88" s="20">
        <f>IFERROR(INDEX(Scores!$BT$6:$BT$222,MATCH($C$4,Scores!$B$6:$B$222,0)),"")</f>
        <v/>
      </c>
      <c r="F88" s="21">
        <f>IFERROR(IF(INDEX(Data_wide!$BW$2:$BW$218,MATCH($C$4,Data_wide!$B$2:$B$218,0))="","",INDEX(Data_wide!$BW$2:$BW$218,MATCH($C$4,Data_wide!$B$2:$B$218,0))),"")</f>
        <v/>
      </c>
      <c r="G88" s="22">
        <f>IFERROR(IF(INDEX(Data_wide!$FJ$2:$FJ$218,MATCH($C$4,Data_wide!$B$2:$B$218,0))="","",INDEX(Data_wide!$FJ$2:$FJ$218,MATCH($C$4,Data_wide!$B$2:$B$218,0))),"")</f>
        <v/>
      </c>
      <c r="H88" s="23" t="inlineStr">
        <is>
          <t>High = more expensive</t>
        </is>
      </c>
      <c r="I88" s="23" t="inlineStr">
        <is>
          <t>Natural gas</t>
        </is>
      </c>
      <c r="J88" s="24" t="inlineStr">
        <is>
          <t>IMF FFS (CPAT)</t>
        </is>
      </c>
      <c r="K88" s="25" t="n">
        <v>183</v>
      </c>
      <c r="L88" s="26">
        <f>IF(F88="","-","Yes")</f>
        <v/>
      </c>
    </row>
    <row r="89" ht="14" customHeight="1">
      <c r="B89" s="122" t="inlineStr"/>
      <c r="C89" s="125" t="inlineStr">
        <is>
          <t>Natural gas, power sector ($/GJ)</t>
        </is>
      </c>
      <c r="D89" s="124">
        <f>IF(E89="","",IF(E89&gt;=7,"High",IF(E89&gt;=4,"Medium","Low")))</f>
        <v/>
      </c>
      <c r="E89" s="20">
        <f>IFERROR(INDEX(Scores!$BU$6:$BU$222,MATCH($C$4,Scores!$B$6:$B$222,0)),"")</f>
        <v/>
      </c>
      <c r="F89" s="21">
        <f>IFERROR(IF(INDEX(Data_wide!$BX$2:$BX$218,MATCH($C$4,Data_wide!$B$2:$B$218,0))="","",INDEX(Data_wide!$BX$2:$BX$218,MATCH($C$4,Data_wide!$B$2:$B$218,0))),"")</f>
        <v/>
      </c>
      <c r="G89" s="22">
        <f>IFERROR(IF(INDEX(Data_wide!$FK$2:$FK$218,MATCH($C$4,Data_wide!$B$2:$B$218,0))="","",INDEX(Data_wide!$FK$2:$FK$218,MATCH($C$4,Data_wide!$B$2:$B$218,0))),"")</f>
        <v/>
      </c>
      <c r="H89" s="23" t="inlineStr">
        <is>
          <t>High = more expensive</t>
        </is>
      </c>
      <c r="I89" s="23" t="inlineStr">
        <is>
          <t>Natural gas</t>
        </is>
      </c>
      <c r="J89" s="24" t="inlineStr">
        <is>
          <t>IMF FFS (CPAT)</t>
        </is>
      </c>
      <c r="K89" s="25" t="n">
        <v>180</v>
      </c>
      <c r="L89" s="26">
        <f>IF(F89="","-","Yes")</f>
        <v/>
      </c>
    </row>
    <row r="90" ht="14" customHeight="1">
      <c r="B90" s="122" t="inlineStr"/>
      <c r="C90" s="125" t="inlineStr">
        <is>
          <t>Coal, residential ($/GJ)</t>
        </is>
      </c>
      <c r="D90" s="124">
        <f>IF(E90="","",IF(E90&gt;=7,"High",IF(E90&gt;=4,"Medium","Low")))</f>
        <v/>
      </c>
      <c r="E90" s="20">
        <f>IFERROR(INDEX(Scores!$BV$6:$BV$222,MATCH($C$4,Scores!$B$6:$B$222,0)),"")</f>
        <v/>
      </c>
      <c r="F90" s="21">
        <f>IFERROR(IF(INDEX(Data_wide!$BY$2:$BY$218,MATCH($C$4,Data_wide!$B$2:$B$218,0))="","",INDEX(Data_wide!$BY$2:$BY$218,MATCH($C$4,Data_wide!$B$2:$B$218,0))),"")</f>
        <v/>
      </c>
      <c r="G90" s="22">
        <f>IFERROR(IF(INDEX(Data_wide!$FL$2:$FL$218,MATCH($C$4,Data_wide!$B$2:$B$218,0))="","",INDEX(Data_wide!$FL$2:$FL$218,MATCH($C$4,Data_wide!$B$2:$B$218,0))),"")</f>
        <v/>
      </c>
      <c r="H90" s="23" t="inlineStr">
        <is>
          <t>High = more expensive</t>
        </is>
      </c>
      <c r="I90" s="23" t="inlineStr">
        <is>
          <t>Coal</t>
        </is>
      </c>
      <c r="J90" s="24" t="inlineStr">
        <is>
          <t>IMF FFS (CPAT)</t>
        </is>
      </c>
      <c r="K90" s="25" t="n">
        <v>186</v>
      </c>
      <c r="L90" s="26">
        <f>IF(F90="","-","Yes")</f>
        <v/>
      </c>
    </row>
    <row r="91" ht="14" customHeight="1">
      <c r="B91" s="122" t="inlineStr"/>
      <c r="C91" s="125" t="inlineStr">
        <is>
          <t>Coal, industry ($/GJ)</t>
        </is>
      </c>
      <c r="D91" s="124">
        <f>IF(E91="","",IF(E91&gt;=7,"High",IF(E91&gt;=4,"Medium","Low")))</f>
        <v/>
      </c>
      <c r="E91" s="20">
        <f>IFERROR(INDEX(Scores!$BW$6:$BW$222,MATCH($C$4,Scores!$B$6:$B$222,0)),"")</f>
        <v/>
      </c>
      <c r="F91" s="21">
        <f>IFERROR(IF(INDEX(Data_wide!$BZ$2:$BZ$218,MATCH($C$4,Data_wide!$B$2:$B$218,0))="","",INDEX(Data_wide!$BZ$2:$BZ$218,MATCH($C$4,Data_wide!$B$2:$B$218,0))),"")</f>
        <v/>
      </c>
      <c r="G91" s="22">
        <f>IFERROR(IF(INDEX(Data_wide!$FM$2:$FM$218,MATCH($C$4,Data_wide!$B$2:$B$218,0))="","",INDEX(Data_wide!$FM$2:$FM$218,MATCH($C$4,Data_wide!$B$2:$B$218,0))),"")</f>
        <v/>
      </c>
      <c r="H91" s="23" t="inlineStr">
        <is>
          <t>High = more expensive</t>
        </is>
      </c>
      <c r="I91" s="23" t="inlineStr">
        <is>
          <t>Coal</t>
        </is>
      </c>
      <c r="J91" s="24" t="inlineStr">
        <is>
          <t>IMF FFS (CPAT)</t>
        </is>
      </c>
      <c r="K91" s="25" t="n">
        <v>186</v>
      </c>
      <c r="L91" s="26">
        <f>IF(F91="","-","Yes")</f>
        <v/>
      </c>
    </row>
    <row r="92" ht="14" customHeight="1">
      <c r="B92" s="122" t="inlineStr"/>
      <c r="C92" s="125" t="inlineStr">
        <is>
          <t>Coal, power sector ($/GJ)</t>
        </is>
      </c>
      <c r="D92" s="124">
        <f>IF(E92="","",IF(E92&gt;=7,"High",IF(E92&gt;=4,"Medium","Low")))</f>
        <v/>
      </c>
      <c r="E92" s="20">
        <f>IFERROR(INDEX(Scores!$BX$6:$BX$222,MATCH($C$4,Scores!$B$6:$B$222,0)),"")</f>
        <v/>
      </c>
      <c r="F92" s="21">
        <f>IFERROR(IF(INDEX(Data_wide!$CA$2:$CA$218,MATCH($C$4,Data_wide!$B$2:$B$218,0))="","",INDEX(Data_wide!$CA$2:$CA$218,MATCH($C$4,Data_wide!$B$2:$B$218,0))),"")</f>
        <v/>
      </c>
      <c r="G92" s="22">
        <f>IFERROR(IF(INDEX(Data_wide!$FN$2:$FN$218,MATCH($C$4,Data_wide!$B$2:$B$218,0))="","",INDEX(Data_wide!$FN$2:$FN$218,MATCH($C$4,Data_wide!$B$2:$B$218,0))),"")</f>
        <v/>
      </c>
      <c r="H92" s="23" t="inlineStr">
        <is>
          <t>High = more expensive</t>
        </is>
      </c>
      <c r="I92" s="23" t="inlineStr">
        <is>
          <t>Coal</t>
        </is>
      </c>
      <c r="J92" s="24" t="inlineStr">
        <is>
          <t>IMF FFS (CPAT)</t>
        </is>
      </c>
      <c r="K92" s="25" t="n">
        <v>186</v>
      </c>
      <c r="L92" s="26">
        <f>IF(F92="","-","Yes")</f>
        <v/>
      </c>
    </row>
    <row r="93" ht="20" customHeight="1">
      <c r="B93" s="126" t="n"/>
      <c r="C93" s="127" t="inlineStr">
        <is>
          <t>Appendix B  —  How is the power sector organised and regulated?</t>
        </is>
      </c>
      <c r="D93" s="128" t="inlineStr">
        <is>
          <t>reference</t>
        </is>
      </c>
      <c r="E93" s="129">
        <f>IFERROR(ROUND(AVERAGE(E94:E99),1),"")</f>
        <v/>
      </c>
      <c r="F93" s="126" t="n"/>
      <c r="G93" s="126" t="n"/>
      <c r="H93" s="130" t="inlineStr">
        <is>
          <t>Power market regulation</t>
        </is>
      </c>
      <c r="I93" s="131" t="inlineStr">
        <is>
          <t>Reference detail - market structure and policy scores</t>
        </is>
      </c>
      <c r="J93" s="126" t="n"/>
      <c r="K93" s="126" t="n"/>
      <c r="L93" s="132">
        <f>COUNT(F94:F99)&amp;"/6"</f>
        <v/>
      </c>
    </row>
    <row r="94" ht="14" customHeight="1">
      <c r="B94" s="133" t="inlineStr">
        <is>
          <t>●</t>
        </is>
      </c>
      <c r="C94" s="134" t="inlineStr">
        <is>
          <t>Power market structure</t>
        </is>
      </c>
      <c r="D94" s="135">
        <f>IF(F94="","",IF(F94=3,"Wholesale market",IF(F94=2,"Single buyer","Vertically integrated")))</f>
        <v/>
      </c>
      <c r="E94" s="20">
        <f>IFERROR(INDEX(Scores!$BY$6:$BY$222,MATCH($C$4,Scores!$B$6:$B$222,0)),"")</f>
        <v/>
      </c>
      <c r="F94" s="21">
        <f>IFERROR(IF(INDEX(Data_wide!$CB$2:$CB$218,MATCH($C$4,Data_wide!$B$2:$B$218,0))="","",INDEX(Data_wide!$CB$2:$CB$218,MATCH($C$4,Data_wide!$B$2:$B$218,0))),"")</f>
        <v/>
      </c>
      <c r="G94" s="22">
        <f>IFERROR(IF(INDEX(Data_wide!$FO$2:$FO$218,MATCH($C$4,Data_wide!$B$2:$B$218,0))="","",INDEX(Data_wide!$FO$2:$FO$218,MATCH($C$4,Data_wide!$B$2:$B$218,0))),"")</f>
        <v/>
      </c>
      <c r="H94" s="23" t="inlineStr">
        <is>
          <t>1 integrated / 2 single buyer / 3 wholesale</t>
        </is>
      </c>
      <c r="I94" s="23" t="inlineStr">
        <is>
          <t>Market model</t>
        </is>
      </c>
      <c r="J94" s="24" t="inlineStr">
        <is>
          <t>PSRT (2013)</t>
        </is>
      </c>
      <c r="K94" s="25" t="n">
        <v>142</v>
      </c>
      <c r="L94" s="26">
        <f>IF(F94="","-","Yes")</f>
        <v/>
      </c>
    </row>
    <row r="95" ht="14" customHeight="1">
      <c r="B95" s="133" t="inlineStr"/>
      <c r="C95" s="136" t="inlineStr">
        <is>
          <t>Independent regulator exists (0/1)</t>
        </is>
      </c>
      <c r="D95" s="135">
        <f>IF(F95="","",IF(F95=1,"Yes","No"))</f>
        <v/>
      </c>
      <c r="E95" s="20">
        <f>IFERROR(INDEX(Scores!$BZ$6:$BZ$222,MATCH($C$4,Scores!$B$6:$B$222,0)),"")</f>
        <v/>
      </c>
      <c r="F95" s="21">
        <f>IFERROR(IF(INDEX(Data_wide!$CC$2:$CC$218,MATCH($C$4,Data_wide!$B$2:$B$218,0))="","",INDEX(Data_wide!$CC$2:$CC$218,MATCH($C$4,Data_wide!$B$2:$B$218,0))),"")</f>
        <v/>
      </c>
      <c r="G95" s="22">
        <f>IFERROR(IF(INDEX(Data_wide!$FP$2:$FP$218,MATCH($C$4,Data_wide!$B$2:$B$218,0))="","",INDEX(Data_wide!$FP$2:$FP$218,MATCH($C$4,Data_wide!$B$2:$B$218,0))),"")</f>
        <v/>
      </c>
      <c r="H95" s="23" t="inlineStr">
        <is>
          <t>Yes / No</t>
        </is>
      </c>
      <c r="I95" s="23" t="inlineStr">
        <is>
          <t>Regulatory institutions</t>
        </is>
      </c>
      <c r="J95" s="24" t="inlineStr">
        <is>
          <t>PSRT (2013)</t>
        </is>
      </c>
      <c r="K95" s="25" t="n">
        <v>142</v>
      </c>
      <c r="L95" s="26">
        <f>IF(F95="","-","Yes")</f>
        <v/>
      </c>
    </row>
    <row r="96" ht="14" customHeight="1">
      <c r="B96" s="133" t="inlineStr"/>
      <c r="C96" s="136" t="inlineStr">
        <is>
          <t>Generation unbundled (0/1)</t>
        </is>
      </c>
      <c r="D96" s="135">
        <f>IF(F96="","",IF(F96=1,"Yes","No"))</f>
        <v/>
      </c>
      <c r="E96" s="20">
        <f>IFERROR(INDEX(Scores!$CA$6:$CA$222,MATCH($C$4,Scores!$B$6:$B$222,0)),"")</f>
        <v/>
      </c>
      <c r="F96" s="21">
        <f>IFERROR(IF(INDEX(Data_wide!$CD$2:$CD$218,MATCH($C$4,Data_wide!$B$2:$B$218,0))="","",INDEX(Data_wide!$CD$2:$CD$218,MATCH($C$4,Data_wide!$B$2:$B$218,0))),"")</f>
        <v/>
      </c>
      <c r="G96" s="22">
        <f>IFERROR(IF(INDEX(Data_wide!$FQ$2:$FQ$218,MATCH($C$4,Data_wide!$B$2:$B$218,0))="","",INDEX(Data_wide!$FQ$2:$FQ$218,MATCH($C$4,Data_wide!$B$2:$B$218,0))),"")</f>
        <v/>
      </c>
      <c r="H96" s="23" t="inlineStr">
        <is>
          <t>Yes / No</t>
        </is>
      </c>
      <c r="I96" s="23" t="inlineStr">
        <is>
          <t>Market model</t>
        </is>
      </c>
      <c r="J96" s="24" t="inlineStr">
        <is>
          <t>PSRT (2013)</t>
        </is>
      </c>
      <c r="K96" s="25" t="n">
        <v>142</v>
      </c>
      <c r="L96" s="26">
        <f>IF(F96="","-","Yes")</f>
        <v/>
      </c>
    </row>
    <row r="97" ht="14" customHeight="1">
      <c r="B97" s="133" t="inlineStr"/>
      <c r="C97" s="136" t="inlineStr">
        <is>
          <t>RISE renewable energy score (0-100)</t>
        </is>
      </c>
      <c r="D97" s="135">
        <f>IF(E97="","",IF(E97&gt;=7,"High",IF(E97&gt;=4,"Medium","Low")))</f>
        <v/>
      </c>
      <c r="E97" s="20">
        <f>IFERROR(INDEX(Scores!$CB$6:$CB$222,MATCH($C$4,Scores!$B$6:$B$222,0)),"")</f>
        <v/>
      </c>
      <c r="F97" s="21">
        <f>IFERROR(IF(INDEX(Data_wide!$CE$2:$CE$218,MATCH($C$4,Data_wide!$B$2:$B$218,0))="","",INDEX(Data_wide!$CE$2:$CE$218,MATCH($C$4,Data_wide!$B$2:$B$218,0))),"")</f>
        <v/>
      </c>
      <c r="G97" s="22">
        <f>IFERROR(IF(INDEX(Data_wide!$FR$2:$FR$218,MATCH($C$4,Data_wide!$B$2:$B$218,0))="","",INDEX(Data_wide!$FR$2:$FR$218,MATCH($C$4,Data_wide!$B$2:$B$218,0))),"")</f>
        <v/>
      </c>
      <c r="H97" s="23" t="inlineStr">
        <is>
          <t>High = stronger framework</t>
        </is>
      </c>
      <c r="I97" s="23" t="inlineStr">
        <is>
          <t>RE policy environment</t>
        </is>
      </c>
      <c r="J97" s="24" t="inlineStr">
        <is>
          <t>World Bank RISE 2024</t>
        </is>
      </c>
      <c r="K97" s="25" t="n">
        <v>140</v>
      </c>
      <c r="L97" s="26">
        <f>IF(F97="","-","Yes")</f>
        <v/>
      </c>
    </row>
    <row r="98" ht="14" customHeight="1">
      <c r="B98" s="133" t="inlineStr"/>
      <c r="C98" s="136" t="inlineStr">
        <is>
          <t>RISE levelling the playing field (0-100)</t>
        </is>
      </c>
      <c r="D98" s="135">
        <f>IF(E98="","",IF(E98&gt;=7,"High",IF(E98&gt;=4,"Medium","Low")))</f>
        <v/>
      </c>
      <c r="E98" s="20">
        <f>IFERROR(INDEX(Scores!$CC$6:$CC$222,MATCH($C$4,Scores!$B$6:$B$222,0)),"")</f>
        <v/>
      </c>
      <c r="F98" s="21">
        <f>IFERROR(IF(INDEX(Data_wide!$CF$2:$CF$218,MATCH($C$4,Data_wide!$B$2:$B$218,0))="","",INDEX(Data_wide!$CF$2:$CF$218,MATCH($C$4,Data_wide!$B$2:$B$218,0))),"")</f>
        <v/>
      </c>
      <c r="G98" s="22">
        <f>IFERROR(IF(INDEX(Data_wide!$FS$2:$FS$218,MATCH($C$4,Data_wide!$B$2:$B$218,0))="","",INDEX(Data_wide!$FS$2:$FS$218,MATCH($C$4,Data_wide!$B$2:$B$218,0))),"")</f>
        <v/>
      </c>
      <c r="H98" s="23" t="inlineStr">
        <is>
          <t>High = more level</t>
        </is>
      </c>
      <c r="I98" s="23" t="inlineStr">
        <is>
          <t>RE vs fossil parity</t>
        </is>
      </c>
      <c r="J98" s="24" t="inlineStr">
        <is>
          <t>World Bank RISE 2024</t>
        </is>
      </c>
      <c r="K98" s="25" t="n">
        <v>140</v>
      </c>
      <c r="L98" s="26">
        <f>IF(F98="","-","Yes")</f>
        <v/>
      </c>
    </row>
    <row r="99" ht="14" customHeight="1">
      <c r="B99" s="133" t="inlineStr"/>
      <c r="C99" s="136" t="inlineStr">
        <is>
          <t>RISE financing mechanisms, EE (0-100)</t>
        </is>
      </c>
      <c r="D99" s="135">
        <f>IF(E99="","",IF(E99&gt;=7,"High",IF(E99&gt;=4,"Medium","Low")))</f>
        <v/>
      </c>
      <c r="E99" s="20">
        <f>IFERROR(INDEX(Scores!$CD$6:$CD$222,MATCH($C$4,Scores!$B$6:$B$222,0)),"")</f>
        <v/>
      </c>
      <c r="F99" s="21">
        <f>IFERROR(IF(INDEX(Data_wide!$CG$2:$CG$218,MATCH($C$4,Data_wide!$B$2:$B$218,0))="","",INDEX(Data_wide!$CG$2:$CG$218,MATCH($C$4,Data_wide!$B$2:$B$218,0))),"")</f>
        <v/>
      </c>
      <c r="G99" s="22">
        <f>IFERROR(IF(INDEX(Data_wide!$FT$2:$FT$218,MATCH($C$4,Data_wide!$B$2:$B$218,0))="","",INDEX(Data_wide!$FT$2:$FT$218,MATCH($C$4,Data_wide!$B$2:$B$218,0))),"")</f>
        <v/>
      </c>
      <c r="H99" s="23" t="inlineStr">
        <is>
          <t>High = more developed</t>
        </is>
      </c>
      <c r="I99" s="23" t="inlineStr">
        <is>
          <t>Energy-efficiency finance</t>
        </is>
      </c>
      <c r="J99" s="24" t="inlineStr">
        <is>
          <t>World Bank RISE 2024</t>
        </is>
      </c>
      <c r="K99" s="25" t="n">
        <v>140</v>
      </c>
      <c r="L99" s="26">
        <f>IF(F99="","-","Yes")</f>
        <v/>
      </c>
    </row>
    <row r="100" ht="20" customHeight="1">
      <c r="B100" s="137" t="n"/>
      <c r="C100" s="138" t="inlineStr">
        <is>
          <t>Appendix C  —  What do the macro-fiscal models start from?</t>
        </is>
      </c>
      <c r="D100" s="139" t="inlineStr">
        <is>
          <t>reference</t>
        </is>
      </c>
      <c r="E100" s="140">
        <f>IFERROR(ROUND(AVERAGE(E101:E105),1),"")</f>
        <v/>
      </c>
      <c r="F100" s="137" t="n"/>
      <c r="G100" s="137" t="n"/>
      <c r="H100" s="141" t="inlineStr">
        <is>
          <t>Macro-model inputs</t>
        </is>
      </c>
      <c r="I100" s="142" t="inlineStr">
        <is>
          <t>Reference detail - WEO ratios read by MacroFiscalModels</t>
        </is>
      </c>
      <c r="J100" s="137" t="n"/>
      <c r="K100" s="137" t="n"/>
      <c r="L100" s="143">
        <f>COUNT(F101:F105)&amp;"/5"</f>
        <v/>
      </c>
    </row>
    <row r="101" ht="14" customHeight="1">
      <c r="B101" s="144" t="inlineStr">
        <is>
          <t>●</t>
        </is>
      </c>
      <c r="C101" s="145" t="inlineStr">
        <is>
          <t>Revenue, general govt (% GDP)</t>
        </is>
      </c>
      <c r="D101" s="146">
        <f>IF(E101="","",IF(E101&gt;=7,"High",IF(E101&gt;=4,"Medium","Low")))</f>
        <v/>
      </c>
      <c r="E101" s="20">
        <f>IFERROR(INDEX(Scores!$CE$6:$CE$222,MATCH($C$4,Scores!$B$6:$B$222,0)),"")</f>
        <v/>
      </c>
      <c r="F101" s="21">
        <f>IFERROR(IF(INDEX(Data_wide!$CH$2:$CH$218,MATCH($C$4,Data_wide!$B$2:$B$218,0))="","",INDEX(Data_wide!$CH$2:$CH$218,MATCH($C$4,Data_wide!$B$2:$B$218,0))),"")</f>
        <v/>
      </c>
      <c r="G101" s="22">
        <f>IFERROR(IF(INDEX(Data_wide!$FU$2:$FU$218,MATCH($C$4,Data_wide!$B$2:$B$218,0))="","",INDEX(Data_wide!$FU$2:$FU$218,MATCH($C$4,Data_wide!$B$2:$B$218,0))),"")</f>
        <v/>
      </c>
      <c r="H101" s="23" t="inlineStr">
        <is>
          <t>High = more revenue</t>
        </is>
      </c>
      <c r="I101" s="23" t="inlineStr">
        <is>
          <t>Fiscal</t>
        </is>
      </c>
      <c r="J101" s="24" t="inlineStr">
        <is>
          <t>IMF WEO</t>
        </is>
      </c>
      <c r="K101" s="25" t="n">
        <v>195</v>
      </c>
      <c r="L101" s="26">
        <f>IF(F101="","-","Yes")</f>
        <v/>
      </c>
    </row>
    <row r="102" ht="14" customHeight="1">
      <c r="B102" s="144" t="inlineStr"/>
      <c r="C102" s="147" t="inlineStr">
        <is>
          <t>Primary balance, general govt (% GDP)</t>
        </is>
      </c>
      <c r="D102" s="146">
        <f>IF(E102="","",IF(E102&gt;=7,"High",IF(E102&gt;=4,"Medium","Low")))</f>
        <v/>
      </c>
      <c r="E102" s="20">
        <f>IFERROR(INDEX(Scores!$CF$6:$CF$222,MATCH($C$4,Scores!$B$6:$B$222,0)),"")</f>
        <v/>
      </c>
      <c r="F102" s="21">
        <f>IFERROR(IF(INDEX(Data_wide!$CI$2:$CI$218,MATCH($C$4,Data_wide!$B$2:$B$218,0))="","",INDEX(Data_wide!$CI$2:$CI$218,MATCH($C$4,Data_wide!$B$2:$B$218,0))),"")</f>
        <v/>
      </c>
      <c r="G102" s="22">
        <f>IFERROR(IF(INDEX(Data_wide!$FV$2:$FV$218,MATCH($C$4,Data_wide!$B$2:$B$218,0))="","",INDEX(Data_wide!$FV$2:$FV$218,MATCH($C$4,Data_wide!$B$2:$B$218,0))),"")</f>
        <v/>
      </c>
      <c r="H102" s="23" t="inlineStr">
        <is>
          <t>High = stronger balance</t>
        </is>
      </c>
      <c r="I102" s="23" t="inlineStr">
        <is>
          <t>Fiscal</t>
        </is>
      </c>
      <c r="J102" s="24" t="inlineStr">
        <is>
          <t>IMF WEO</t>
        </is>
      </c>
      <c r="K102" s="25" t="n">
        <v>189</v>
      </c>
      <c r="L102" s="26">
        <f>IF(F102="","-","Yes")</f>
        <v/>
      </c>
    </row>
    <row r="103" ht="14" customHeight="1">
      <c r="B103" s="144" t="inlineStr"/>
      <c r="C103" s="147" t="inlineStr">
        <is>
          <t>Current account balance (% GDP)</t>
        </is>
      </c>
      <c r="D103" s="146">
        <f>IF(E103="","",IF(E103&gt;=7,"High",IF(E103&gt;=4,"Medium","Low")))</f>
        <v/>
      </c>
      <c r="E103" s="20">
        <f>IFERROR(INDEX(Scores!$CG$6:$CG$222,MATCH($C$4,Scores!$B$6:$B$222,0)),"")</f>
        <v/>
      </c>
      <c r="F103" s="21">
        <f>IFERROR(IF(INDEX(Data_wide!$CJ$2:$CJ$218,MATCH($C$4,Data_wide!$B$2:$B$218,0))="","",INDEX(Data_wide!$CJ$2:$CJ$218,MATCH($C$4,Data_wide!$B$2:$B$218,0))),"")</f>
        <v/>
      </c>
      <c r="G103" s="22">
        <f>IFERROR(IF(INDEX(Data_wide!$FW$2:$FW$218,MATCH($C$4,Data_wide!$B$2:$B$218,0))="","",INDEX(Data_wide!$FW$2:$FW$218,MATCH($C$4,Data_wide!$B$2:$B$218,0))),"")</f>
        <v/>
      </c>
      <c r="H103" s="23" t="inlineStr">
        <is>
          <t>High = stronger balance</t>
        </is>
      </c>
      <c r="I103" s="23" t="inlineStr">
        <is>
          <t>External</t>
        </is>
      </c>
      <c r="J103" s="24" t="inlineStr">
        <is>
          <t>IMF WEO</t>
        </is>
      </c>
      <c r="K103" s="25" t="n">
        <v>194</v>
      </c>
      <c r="L103" s="26">
        <f>IF(F103="","-","Yes")</f>
        <v/>
      </c>
    </row>
    <row r="104" ht="14" customHeight="1">
      <c r="B104" s="144" t="inlineStr"/>
      <c r="C104" s="147" t="inlineStr">
        <is>
          <t>Gross capital formation (% GDP)</t>
        </is>
      </c>
      <c r="D104" s="146">
        <f>IF(E104="","",IF(E104&gt;=7,"High",IF(E104&gt;=4,"Medium","Low")))</f>
        <v/>
      </c>
      <c r="E104" s="20">
        <f>IFERROR(INDEX(Scores!$CH$6:$CH$222,MATCH($C$4,Scores!$B$6:$B$222,0)),"")</f>
        <v/>
      </c>
      <c r="F104" s="21">
        <f>IFERROR(IF(INDEX(Data_wide!$CK$2:$CK$218,MATCH($C$4,Data_wide!$B$2:$B$218,0))="","",INDEX(Data_wide!$CK$2:$CK$218,MATCH($C$4,Data_wide!$B$2:$B$218,0))),"")</f>
        <v/>
      </c>
      <c r="G104" s="22">
        <f>IFERROR(IF(INDEX(Data_wide!$FX$2:$FX$218,MATCH($C$4,Data_wide!$B$2:$B$218,0))="","",INDEX(Data_wide!$FX$2:$FX$218,MATCH($C$4,Data_wide!$B$2:$B$218,0))),"")</f>
        <v/>
      </c>
      <c r="H104" s="23" t="inlineStr">
        <is>
          <t>High = more investment</t>
        </is>
      </c>
      <c r="I104" s="23" t="inlineStr">
        <is>
          <t>Growth</t>
        </is>
      </c>
      <c r="J104" s="24" t="inlineStr">
        <is>
          <t>IMF WEO</t>
        </is>
      </c>
      <c r="K104" s="25" t="n">
        <v>172</v>
      </c>
      <c r="L104" s="26">
        <f>IF(F104="","-","Yes")</f>
        <v/>
      </c>
    </row>
    <row r="105" ht="14" customHeight="1">
      <c r="B105" s="144" t="inlineStr"/>
      <c r="C105" s="147" t="inlineStr">
        <is>
          <t>Real GDP growth, 5-year average (%)</t>
        </is>
      </c>
      <c r="D105" s="146">
        <f>IF(E105="","",IF(E105&gt;=7,"High",IF(E105&gt;=4,"Medium","Low")))</f>
        <v/>
      </c>
      <c r="E105" s="20">
        <f>IFERROR(INDEX(Scores!$CI$6:$CI$222,MATCH($C$4,Scores!$B$6:$B$222,0)),"")</f>
        <v/>
      </c>
      <c r="F105" s="21">
        <f>IFERROR(IF(INDEX(Data_wide!$CL$2:$CL$218,MATCH($C$4,Data_wide!$B$2:$B$218,0))="","",INDEX(Data_wide!$CL$2:$CL$218,MATCH($C$4,Data_wide!$B$2:$B$218,0))),"")</f>
        <v/>
      </c>
      <c r="G105" s="22">
        <f>IFERROR(IF(INDEX(Data_wide!$FY$2:$FY$218,MATCH($C$4,Data_wide!$B$2:$B$218,0))="","",INDEX(Data_wide!$FY$2:$FY$218,MATCH($C$4,Data_wide!$B$2:$B$218,0))),"")</f>
        <v/>
      </c>
      <c r="H105" s="23" t="inlineStr">
        <is>
          <t>High = faster growth</t>
        </is>
      </c>
      <c r="I105" s="23" t="inlineStr">
        <is>
          <t>Growth</t>
        </is>
      </c>
      <c r="J105" s="24" t="inlineStr">
        <is>
          <t>IMF WEO</t>
        </is>
      </c>
      <c r="K105" s="25" t="n">
        <v>194</v>
      </c>
      <c r="L105" s="26">
        <f>IF(F105="","-","Yes")</f>
        <v/>
      </c>
    </row>
    <row r="106" ht="20" customHeight="1">
      <c r="B106" s="148" t="n"/>
      <c r="C106" s="149" t="inlineStr">
        <is>
          <t>Appendix D  —  What would the net zero programme do to the budget and debt?</t>
        </is>
      </c>
      <c r="D106" s="150" t="inlineStr">
        <is>
          <t>reference</t>
        </is>
      </c>
      <c r="E106" s="151">
        <f>IFERROR(ROUND(AVERAGE(E107:E112),1),"")</f>
        <v/>
      </c>
      <c r="F106" s="148" t="n"/>
      <c r="G106" s="148" t="n"/>
      <c r="H106" s="152" t="inlineStr">
        <is>
          <t>Integrated scenario (model output)</t>
        </is>
      </c>
      <c r="I106" s="153" t="inlineStr">
        <is>
          <t>Model output, not data - MacroFiscalModels v0.1, illustrative calibration</t>
        </is>
      </c>
      <c r="J106" s="148" t="n"/>
      <c r="K106" s="148" t="n"/>
      <c r="L106" s="154">
        <f>COUNT(F107:F112)&amp;"/6"</f>
        <v/>
      </c>
    </row>
    <row r="107" ht="14" customHeight="1">
      <c r="B107" s="155" t="inlineStr">
        <is>
          <t>●</t>
        </is>
      </c>
      <c r="C107" s="156" t="inlineStr">
        <is>
          <t>Mitigation budget need, incremental, 2030 (% GDP)</t>
        </is>
      </c>
      <c r="D107" s="157">
        <f>IF(E107="","",IF(E107&gt;=7,"High",IF(E107&gt;=4,"Medium","Low")))</f>
        <v/>
      </c>
      <c r="E107" s="20">
        <f>IFERROR(INDEX(Scores!$CJ$6:$CJ$222,MATCH($C$4,Scores!$B$6:$B$222,0)),"")</f>
        <v/>
      </c>
      <c r="F107" s="21">
        <f>IFERROR(IF(INDEX(Data_wide!$CM$2:$CM$218,MATCH($C$4,Data_wide!$B$2:$B$218,0))="","",INDEX(Data_wide!$CM$2:$CM$218,MATCH($C$4,Data_wide!$B$2:$B$218,0))),"")</f>
        <v/>
      </c>
      <c r="G107" s="22">
        <f>IFERROR(IF(INDEX(Data_wide!$FZ$2:$FZ$218,MATCH($C$4,Data_wide!$B$2:$B$218,0))="","",INDEX(Data_wide!$FZ$2:$FZ$218,MATCH($C$4,Data_wide!$B$2:$B$218,0))),"")</f>
        <v/>
      </c>
      <c r="H107" s="23" t="inlineStr">
        <is>
          <t>High = larger need</t>
        </is>
      </c>
      <c r="I107" s="23" t="inlineStr">
        <is>
          <t>Investment need (NMIM)</t>
        </is>
      </c>
      <c r="J107" s="24" t="inlineStr">
        <is>
          <t>MacroFiscalModels (model output)</t>
        </is>
      </c>
      <c r="K107" s="25" t="n">
        <v>186</v>
      </c>
      <c r="L107" s="26">
        <f>IF(F107="","-","Yes")</f>
        <v/>
      </c>
    </row>
    <row r="108" ht="14" customHeight="1">
      <c r="B108" s="155" t="inlineStr"/>
      <c r="C108" s="158" t="inlineStr">
        <is>
          <t>Feasible power carbon-pricing revenue, 2030 (% GDP)</t>
        </is>
      </c>
      <c r="D108" s="157">
        <f>IF(E108="","",IF(E108&gt;=7,"High",IF(E108&gt;=4,"Medium","Low")))</f>
        <v/>
      </c>
      <c r="E108" s="20">
        <f>IFERROR(INDEX(Scores!$CK$6:$CK$222,MATCH($C$4,Scores!$B$6:$B$222,0)),"")</f>
        <v/>
      </c>
      <c r="F108" s="21">
        <f>IFERROR(IF(INDEX(Data_wide!$CN$2:$CN$218,MATCH($C$4,Data_wide!$B$2:$B$218,0))="","",INDEX(Data_wide!$CN$2:$CN$218,MATCH($C$4,Data_wide!$B$2:$B$218,0))),"")</f>
        <v/>
      </c>
      <c r="G108" s="22">
        <f>IFERROR(IF(INDEX(Data_wide!$GA$2:$GA$218,MATCH($C$4,Data_wide!$B$2:$B$218,0))="","",INDEX(Data_wide!$GA$2:$GA$218,MATCH($C$4,Data_wide!$B$2:$B$218,0))),"")</f>
        <v/>
      </c>
      <c r="H108" s="23" t="inlineStr">
        <is>
          <t>High = more revenue</t>
        </is>
      </c>
      <c r="I108" s="23" t="inlineStr">
        <is>
          <t>Financing (PriceFeasibility)</t>
        </is>
      </c>
      <c r="J108" s="24" t="inlineStr">
        <is>
          <t>MacroFiscalModels (model output)</t>
        </is>
      </c>
      <c r="K108" s="25" t="n">
        <v>186</v>
      </c>
      <c r="L108" s="26">
        <f>IF(F108="","-","Yes")</f>
        <v/>
      </c>
    </row>
    <row r="109" ht="14" customHeight="1">
      <c r="B109" s="155" t="inlineStr"/>
      <c r="C109" s="158" t="inlineStr">
        <is>
          <t>Financing gap after pricing revenue, 2030 (% GDP)</t>
        </is>
      </c>
      <c r="D109" s="157">
        <f>IF(E109="","",IF(E109&gt;=7,"High",IF(E109&gt;=4,"Medium","Low")))</f>
        <v/>
      </c>
      <c r="E109" s="20">
        <f>IFERROR(INDEX(Scores!$CL$6:$CL$222,MATCH($C$4,Scores!$B$6:$B$222,0)),"")</f>
        <v/>
      </c>
      <c r="F109" s="21">
        <f>IFERROR(IF(INDEX(Data_wide!$CO$2:$CO$218,MATCH($C$4,Data_wide!$B$2:$B$218,0))="","",INDEX(Data_wide!$CO$2:$CO$218,MATCH($C$4,Data_wide!$B$2:$B$218,0))),"")</f>
        <v/>
      </c>
      <c r="G109" s="22">
        <f>IFERROR(IF(INDEX(Data_wide!$GB$2:$GB$218,MATCH($C$4,Data_wide!$B$2:$B$218,0))="","",INDEX(Data_wide!$GB$2:$GB$218,MATCH($C$4,Data_wide!$B$2:$B$218,0))),"")</f>
        <v/>
      </c>
      <c r="H109" s="23" t="inlineStr">
        <is>
          <t>High = larger gap</t>
        </is>
      </c>
      <c r="I109" s="23" t="inlineStr">
        <is>
          <t>Financing</t>
        </is>
      </c>
      <c r="J109" s="24" t="inlineStr">
        <is>
          <t>MacroFiscalModels (model output)</t>
        </is>
      </c>
      <c r="K109" s="25" t="n">
        <v>186</v>
      </c>
      <c r="L109" s="26">
        <f>IF(F109="","-","Yes")</f>
        <v/>
      </c>
    </row>
    <row r="110" ht="14" customHeight="1">
      <c r="B110" s="155" t="inlineStr"/>
      <c r="C110" s="158" t="inlineStr">
        <is>
          <t>GDP vs today's path, 2050 (%)</t>
        </is>
      </c>
      <c r="D110" s="157">
        <f>IF(E110="","",IF(E110&gt;=7,"High",IF(E110&gt;=4,"Medium","Low")))</f>
        <v/>
      </c>
      <c r="E110" s="20">
        <f>IFERROR(INDEX(Scores!$CM$6:$CM$222,MATCH($C$4,Scores!$B$6:$B$222,0)),"")</f>
        <v/>
      </c>
      <c r="F110" s="21">
        <f>IFERROR(IF(INDEX(Data_wide!$CP$2:$CP$218,MATCH($C$4,Data_wide!$B$2:$B$218,0))="","",INDEX(Data_wide!$CP$2:$CP$218,MATCH($C$4,Data_wide!$B$2:$B$218,0))),"")</f>
        <v/>
      </c>
      <c r="G110" s="22">
        <f>IFERROR(IF(INDEX(Data_wide!$GC$2:$GC$218,MATCH($C$4,Data_wide!$B$2:$B$218,0))="","",INDEX(Data_wide!$GC$2:$GC$218,MATCH($C$4,Data_wide!$B$2:$B$218,0))),"")</f>
        <v/>
      </c>
      <c r="H110" s="23" t="inlineStr">
        <is>
          <t>High = larger gain</t>
        </is>
      </c>
      <c r="I110" s="23" t="inlineStr">
        <is>
          <t>Macro (GIMF/DIGNAD/DIGNAR-lite)</t>
        </is>
      </c>
      <c r="J110" s="24" t="inlineStr">
        <is>
          <t>MacroFiscalModels (model output)</t>
        </is>
      </c>
      <c r="K110" s="25" t="n">
        <v>184</v>
      </c>
      <c r="L110" s="26">
        <f>IF(F110="","-","Yes")</f>
        <v/>
      </c>
    </row>
    <row r="111" ht="14" customHeight="1">
      <c r="B111" s="155" t="inlineStr"/>
      <c r="C111" s="158" t="inlineStr">
        <is>
          <t>Public debt, 2050 (% GDP)</t>
        </is>
      </c>
      <c r="D111" s="157">
        <f>IF(E111="","",IF(E111&gt;=7,"High",IF(E111&gt;=4,"Medium","Low")))</f>
        <v/>
      </c>
      <c r="E111" s="20">
        <f>IFERROR(INDEX(Scores!$CN$6:$CN$222,MATCH($C$4,Scores!$B$6:$B$222,0)),"")</f>
        <v/>
      </c>
      <c r="F111" s="21">
        <f>IFERROR(IF(INDEX(Data_wide!$CQ$2:$CQ$218,MATCH($C$4,Data_wide!$B$2:$B$218,0))="","",INDEX(Data_wide!$CQ$2:$CQ$218,MATCH($C$4,Data_wide!$B$2:$B$218,0))),"")</f>
        <v/>
      </c>
      <c r="G111" s="22">
        <f>IFERROR(IF(INDEX(Data_wide!$GD$2:$GD$218,MATCH($C$4,Data_wide!$B$2:$B$218,0))="","",INDEX(Data_wide!$GD$2:$GD$218,MATCH($C$4,Data_wide!$B$2:$B$218,0))),"")</f>
        <v/>
      </c>
      <c r="H111" s="23" t="inlineStr">
        <is>
          <t>High = more debt</t>
        </is>
      </c>
      <c r="I111" s="23" t="inlineStr">
        <is>
          <t>Macro (GIMF/DIGNAD/DIGNAR-lite)</t>
        </is>
      </c>
      <c r="J111" s="24" t="inlineStr">
        <is>
          <t>MacroFiscalModels (model output)</t>
        </is>
      </c>
      <c r="K111" s="25" t="n">
        <v>184</v>
      </c>
      <c r="L111" s="26">
        <f>IF(F111="","-","Yes")</f>
        <v/>
      </c>
    </row>
    <row r="112" ht="14" customHeight="1">
      <c r="B112" s="155" t="inlineStr"/>
      <c r="C112" s="158" t="inlineStr">
        <is>
          <t>LIC-DSF-lite risk with programme (1 low, 2 moderate, 3 high)</t>
        </is>
      </c>
      <c r="D112" s="157">
        <f>IF(E112="","",IF(E112&gt;=7,"High",IF(E112&gt;=4,"Medium","Low")))</f>
        <v/>
      </c>
      <c r="E112" s="20">
        <f>IFERROR(INDEX(Scores!$CO$6:$CO$222,MATCH($C$4,Scores!$B$6:$B$222,0)),"")</f>
        <v/>
      </c>
      <c r="F112" s="21">
        <f>IFERROR(IF(INDEX(Data_wide!$CR$2:$CR$218,MATCH($C$4,Data_wide!$B$2:$B$218,0))="","",INDEX(Data_wide!$CR$2:$CR$218,MATCH($C$4,Data_wide!$B$2:$B$218,0))),"")</f>
        <v/>
      </c>
      <c r="G112" s="22">
        <f>IFERROR(IF(INDEX(Data_wide!$GE$2:$GE$218,MATCH($C$4,Data_wide!$B$2:$B$218,0))="","",INDEX(Data_wide!$GE$2:$GE$218,MATCH($C$4,Data_wide!$B$2:$B$218,0))),"")</f>
        <v/>
      </c>
      <c r="H112" s="23" t="inlineStr">
        <is>
          <t>High = more risk</t>
        </is>
      </c>
      <c r="I112" s="23" t="inlineStr">
        <is>
          <t>Debt (LIC-DSF-lite, LIC/LMIC only)</t>
        </is>
      </c>
      <c r="J112" s="24" t="inlineStr">
        <is>
          <t>MacroFiscalModels (model output)</t>
        </is>
      </c>
      <c r="K112" s="25" t="n">
        <v>66</v>
      </c>
      <c r="L112" s="26">
        <f>IF(F112="","-","Yes")</f>
        <v/>
      </c>
    </row>
    <row r="114">
      <c r="C114" s="159" t="inlineStr">
        <is>
          <t>Data? = whether this country has a value. Cov. = how many of the 217 countries have one. Nothing is imputed.</t>
        </is>
      </c>
    </row>
    <row r="115">
      <c r="C115" s="160" t="inlineStr">
        <is>
          <t>Context blocks read High / Medium / Low (a magnitude). Assessment blocks read Good / Medium / Bad (a verdict).</t>
        </is>
      </c>
    </row>
  </sheetData>
  <dataValidations count="1">
    <dataValidation sqref="C4" showDropDown="0" showInputMessage="0" showErrorMessage="0" allowBlank="0" type="list">
      <formula1>=Data_wide!$B$2:$B$218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E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0" customWidth="1" min="4" max="4"/>
    <col width="9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15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5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5" customWidth="1" min="183" max="183"/>
    <col width="15" customWidth="1" min="184" max="184"/>
    <col width="15" customWidth="1" min="185" max="185"/>
    <col width="15" customWidth="1" min="186" max="186"/>
    <col width="15" customWidth="1" min="187" max="187"/>
  </cols>
  <sheetData>
    <row r="1" ht="50" customHeight="1">
      <c r="A1" s="10" t="inlineStr">
        <is>
          <t>iso3</t>
        </is>
      </c>
      <c r="B1" s="10" t="inlineStr">
        <is>
          <t>country</t>
        </is>
      </c>
      <c r="C1" s="10" t="inlineStr">
        <is>
          <t>region</t>
        </is>
      </c>
      <c r="D1" s="10" t="inlineStr">
        <is>
          <t>income</t>
        </is>
      </c>
      <c r="E1" s="10" t="inlineStr">
        <is>
          <t>is_ccdr</t>
        </is>
      </c>
      <c r="F1" s="10" t="inlineStr">
        <is>
          <t>interest_to_revenue_pct</t>
        </is>
      </c>
      <c r="G1" s="10" t="inlineStr">
        <is>
          <t>interest_pct_gdp</t>
        </is>
      </c>
      <c r="H1" s="10" t="inlineStr">
        <is>
          <t>gross_debt_pct_gdp</t>
        </is>
      </c>
      <c r="I1" s="10" t="inlineStr">
        <is>
          <t>tax_revenue_pct_gdp</t>
        </is>
      </c>
      <c r="J1" s="10" t="inlineStr">
        <is>
          <t>capex_execution_rate_pct</t>
        </is>
      </c>
      <c r="K1" s="10" t="inlineStr">
        <is>
          <t>pefa_pi11_pim_score</t>
        </is>
      </c>
      <c r="L1" s="10" t="inlineStr">
        <is>
          <t>pefa_pi122_asset_monitoring</t>
        </is>
      </c>
      <c r="M1" s="10" t="inlineStr">
        <is>
          <t>climate_pfm_diagnostic_on_record</t>
        </is>
      </c>
      <c r="N1" s="10" t="inlineStr">
        <is>
          <t>wacc_solar_real_aftertax_pct</t>
        </is>
      </c>
      <c r="O1" s="10" t="inlineStr">
        <is>
          <t>wacc_steffen_nominal_aftertax_pct</t>
        </is>
      </c>
      <c r="P1" s="10" t="inlineStr">
        <is>
          <t>wacc_n_sources</t>
        </is>
      </c>
      <c r="Q1" s="10" t="inlineStr">
        <is>
          <t>wacc_iea_observatory_available</t>
        </is>
      </c>
      <c r="R1" s="10" t="inlineStr">
        <is>
          <t>ids_official_private_rate_spread_pp</t>
        </is>
      </c>
      <c r="S1" s="10" t="inlineStr">
        <is>
          <t>ids_private_creditor_rate_pct</t>
        </is>
      </c>
      <c r="T1" s="10" t="inlineStr">
        <is>
          <t>ids_avg_maturity_years</t>
        </is>
      </c>
      <c r="U1" s="10" t="inlineStr">
        <is>
          <t>mitigation_finance_received_pct_gdp</t>
        </is>
      </c>
      <c r="V1" s="10" t="inlineStr">
        <is>
          <t>ids_multilateral_share_pct</t>
        </is>
      </c>
      <c r="W1" s="10" t="inlineStr">
        <is>
          <t>ids_private_creditor_share_pct</t>
        </is>
      </c>
      <c r="X1" s="10" t="inlineStr">
        <is>
          <t>ids_usd_share_ppg_debt_pct</t>
        </is>
      </c>
      <c r="Y1" s="10" t="inlineStr">
        <is>
          <t>pefa_pi103_contingent_liabilities</t>
        </is>
      </c>
      <c r="Z1" s="10" t="inlineStr">
        <is>
          <t>ppi_commitments_pct_gdp</t>
        </is>
      </c>
      <c r="AA1" s="10" t="inlineStr">
        <is>
          <t>excise_revenue_pct_of_revenue</t>
        </is>
      </c>
      <c r="AB1" s="10" t="inlineStr">
        <is>
          <t>ff_subsidy_total_pct_gdp</t>
        </is>
      </c>
      <c r="AC1" s="10" t="inlineStr">
        <is>
          <t>ff_subsidy_explicit_pct_gdp</t>
        </is>
      </c>
      <c r="AD1" s="10" t="inlineStr">
        <is>
          <t>ff_subsidy_implicit_pct_gdp</t>
        </is>
      </c>
      <c r="AE1" s="10" t="inlineStr">
        <is>
          <t>env_protection_pct_of_expenditure</t>
        </is>
      </c>
      <c r="AF1" s="10" t="inlineStr">
        <is>
          <t>net_fuel_trade_pct_merch</t>
        </is>
      </c>
      <c r="AG1" s="10" t="inlineStr">
        <is>
          <t>fuel_exports_pct_merch</t>
        </is>
      </c>
      <c r="AH1" s="10" t="inlineStr">
        <is>
          <t>fuel_imports_pct_merch</t>
        </is>
      </c>
      <c r="AI1" s="10" t="inlineStr">
        <is>
          <t>energy_import_dep_pct</t>
        </is>
      </c>
      <c r="AJ1" s="10" t="inlineStr">
        <is>
          <t>fossil_rents_total_pct_gdp</t>
        </is>
      </c>
      <c r="AK1" s="10" t="inlineStr">
        <is>
          <t>oil_rents_pct_gdp</t>
        </is>
      </c>
      <c r="AL1" s="10" t="inlineStr">
        <is>
          <t>gas_rents_pct_gdp</t>
        </is>
      </c>
      <c r="AM1" s="10" t="inlineStr">
        <is>
          <t>coal_rents_pct_gdp</t>
        </is>
      </c>
      <c r="AN1" s="10" t="inlineStr">
        <is>
          <t>other_fossil_gen_share_pct</t>
        </is>
      </c>
      <c r="AO1" s="10" t="inlineStr">
        <is>
          <t>renewable_share_electricity_pct</t>
        </is>
      </c>
      <c r="AP1" s="10" t="inlineStr">
        <is>
          <t>re_share_change_pp</t>
        </is>
      </c>
      <c r="AQ1" s="10" t="inlineStr">
        <is>
          <t>re_capacity_growth_pct</t>
        </is>
      </c>
      <c r="AR1" s="10" t="inlineStr">
        <is>
          <t>inn_total_inv_2030_pct_gdp</t>
        </is>
      </c>
      <c r="AS1" s="10" t="inlineStr">
        <is>
          <t>inn_incr_inv_2030_pct_gdp</t>
        </is>
      </c>
      <c r="AT1" s="10" t="inlineStr">
        <is>
          <t>inn_incr_inv_gen_2030_pct_gdp</t>
        </is>
      </c>
      <c r="AU1" s="10" t="inlineStr">
        <is>
          <t>inn_incr_inv_grid_2030_pct_gdp</t>
        </is>
      </c>
      <c r="AV1" s="10" t="inlineStr">
        <is>
          <t>inn_incr_inv_trn_2030_pct_gdp</t>
        </is>
      </c>
      <c r="AW1" s="10" t="inlineStr">
        <is>
          <t>inn_incr_inv_bld_2030_pct_gdp</t>
        </is>
      </c>
      <c r="AX1" s="10" t="inlineStr">
        <is>
          <t>inn_incr_inv_ind_2030_pct_gdp</t>
        </is>
      </c>
      <c r="AY1" s="10" t="inlineStr">
        <is>
          <t>inn_incr_inv_fuel_2030_pct_gdp</t>
        </is>
      </c>
      <c r="AZ1" s="10" t="inlineStr">
        <is>
          <t>inn_incr_inv_afolu_2030_pct_gdp</t>
        </is>
      </c>
      <c r="BA1" s="10" t="inlineStr">
        <is>
          <t>inn_incr_cost_a_2030_pct_gdp</t>
        </is>
      </c>
      <c r="BB1" s="10" t="inlineStr">
        <is>
          <t>inn_incr_cost_b_2030_pct_gdp</t>
        </is>
      </c>
      <c r="BC1" s="10" t="inlineStr">
        <is>
          <t>inn_incr_cost_c_2030_pct_gdp</t>
        </is>
      </c>
      <c r="BD1" s="10" t="inlineStr">
        <is>
          <t>inn_cost_per_t_b_2030_usd</t>
        </is>
      </c>
      <c r="BE1" s="10" t="inlineStr">
        <is>
          <t>inn_coc_penalty_2030_pct_gdp</t>
        </is>
      </c>
      <c r="BF1" s="10" t="inlineStr">
        <is>
          <t>inn_pima_adj_inv_2030_pct_gdp</t>
        </is>
      </c>
      <c r="BG1" s="10" t="inlineStr">
        <is>
          <t>nmim_nz_inv_2030_pct_gdp</t>
        </is>
      </c>
      <c r="BH1" s="10" t="inlineStr">
        <is>
          <t>nmim_typ1_2030_pct_gdp</t>
        </is>
      </c>
      <c r="BI1" s="10" t="inlineStr">
        <is>
          <t>nmim_typ2_2030_pct_gdp</t>
        </is>
      </c>
      <c r="BJ1" s="10" t="inlineStr">
        <is>
          <t>nmim_typ3_2030_pct_gdp</t>
        </is>
      </c>
      <c r="BK1" s="10" t="inlineStr">
        <is>
          <t>nmim_typ4_2030_pct_gdp</t>
        </is>
      </c>
      <c r="BL1" s="10" t="inlineStr">
        <is>
          <t>nmim_typ5_2030_pct_gdp</t>
        </is>
      </c>
      <c r="BM1" s="10" t="inlineStr">
        <is>
          <t>nmim_budget_need_2030_pct_gdp</t>
        </is>
      </c>
      <c r="BN1" s="10" t="inlineStr">
        <is>
          <t>nmim_private_share_2030_pct</t>
        </is>
      </c>
      <c r="BO1" s="10" t="inlineStr">
        <is>
          <t>nmim_incr_inv_2030_pct_gdp</t>
        </is>
      </c>
      <c r="BP1" s="10" t="inlineStr">
        <is>
          <t>nmim_incr_inv_2050_pct_gdp</t>
        </is>
      </c>
      <c r="BQ1" s="10" t="inlineStr">
        <is>
          <t>nmim_pv_incr_cost_b_pct_gdp</t>
        </is>
      </c>
      <c r="BR1" s="10" t="inlineStr">
        <is>
          <t>price_diesel_usd_litre</t>
        </is>
      </c>
      <c r="BS1" s="10" t="inlineStr">
        <is>
          <t>price_gasoline_usd_litre</t>
        </is>
      </c>
      <c r="BT1" s="10" t="inlineStr">
        <is>
          <t>price_electricity_residential_usd_kwh</t>
        </is>
      </c>
      <c r="BU1" s="10" t="inlineStr">
        <is>
          <t>price_electricity_industry_usd_kwh</t>
        </is>
      </c>
      <c r="BV1" s="10" t="inlineStr">
        <is>
          <t>price_gas_residential_usd_gj</t>
        </is>
      </c>
      <c r="BW1" s="10" t="inlineStr">
        <is>
          <t>price_gas_industry_usd_gj</t>
        </is>
      </c>
      <c r="BX1" s="10" t="inlineStr">
        <is>
          <t>price_gas_power_usd_gj</t>
        </is>
      </c>
      <c r="BY1" s="10" t="inlineStr">
        <is>
          <t>price_coal_residential_usd_gj</t>
        </is>
      </c>
      <c r="BZ1" s="10" t="inlineStr">
        <is>
          <t>price_coal_industry_usd_gj</t>
        </is>
      </c>
      <c r="CA1" s="10" t="inlineStr">
        <is>
          <t>price_coal_power_usd_gj</t>
        </is>
      </c>
      <c r="CB1" s="10" t="inlineStr">
        <is>
          <t>power_market_structure</t>
        </is>
      </c>
      <c r="CC1" s="10" t="inlineStr">
        <is>
          <t>independent_regulator</t>
        </is>
      </c>
      <c r="CD1" s="10" t="inlineStr">
        <is>
          <t>generation_unbundled</t>
        </is>
      </c>
      <c r="CE1" s="10" t="inlineStr">
        <is>
          <t>rise_renewable_energy_score</t>
        </is>
      </c>
      <c r="CF1" s="10" t="inlineStr">
        <is>
          <t>rise_level_playing_field_score</t>
        </is>
      </c>
      <c r="CG1" s="10" t="inlineStr">
        <is>
          <t>rise_ee_financing_mechanisms_score</t>
        </is>
      </c>
      <c r="CH1" s="10" t="inlineStr">
        <is>
          <t>revenue_pct_gdp</t>
        </is>
      </c>
      <c r="CI1" s="10" t="inlineStr">
        <is>
          <t>primary_balance_pct_gdp</t>
        </is>
      </c>
      <c r="CJ1" s="10" t="inlineStr">
        <is>
          <t>current_account_pct_gdp</t>
        </is>
      </c>
      <c r="CK1" s="10" t="inlineStr">
        <is>
          <t>gross_capital_formation_pct_gdp</t>
        </is>
      </c>
      <c r="CL1" s="10" t="inlineStr">
        <is>
          <t>real_gdp_growth_5y_avg_pct</t>
        </is>
      </c>
      <c r="CM1" s="10" t="inlineStr">
        <is>
          <t>int_budget_need_2030_pct_gdp</t>
        </is>
      </c>
      <c r="CN1" s="10" t="inlineStr">
        <is>
          <t>int_pricing_revenue_2030_pct_gdp</t>
        </is>
      </c>
      <c r="CO1" s="10" t="inlineStr">
        <is>
          <t>int_financing_gap_2030_pct_gdp</t>
        </is>
      </c>
      <c r="CP1" s="10" t="inlineStr">
        <is>
          <t>int_gdp_dev_2050_pct</t>
        </is>
      </c>
      <c r="CQ1" s="10" t="inlineStr">
        <is>
          <t>int_debt_2050_pct_gdp</t>
        </is>
      </c>
      <c r="CR1" s="10" t="inlineStr">
        <is>
          <t>int_dsf_risk_code</t>
        </is>
      </c>
      <c r="CS1" s="10" t="inlineStr">
        <is>
          <t>interest_to_revenue_pct__year</t>
        </is>
      </c>
      <c r="CT1" s="10" t="inlineStr">
        <is>
          <t>interest_pct_gdp__year</t>
        </is>
      </c>
      <c r="CU1" s="10" t="inlineStr">
        <is>
          <t>gross_debt_pct_gdp__year</t>
        </is>
      </c>
      <c r="CV1" s="10" t="inlineStr">
        <is>
          <t>tax_revenue_pct_gdp__year</t>
        </is>
      </c>
      <c r="CW1" s="10" t="inlineStr">
        <is>
          <t>capex_execution_rate_pct__year</t>
        </is>
      </c>
      <c r="CX1" s="10" t="inlineStr">
        <is>
          <t>pefa_pi11_pim_score__year</t>
        </is>
      </c>
      <c r="CY1" s="10" t="inlineStr">
        <is>
          <t>pefa_pi122_asset_monitoring__year</t>
        </is>
      </c>
      <c r="CZ1" s="10" t="inlineStr">
        <is>
          <t>climate_pfm_diagnostic_on_record__year</t>
        </is>
      </c>
      <c r="DA1" s="10" t="inlineStr">
        <is>
          <t>wacc_solar_real_aftertax_pct__year</t>
        </is>
      </c>
      <c r="DB1" s="10" t="inlineStr">
        <is>
          <t>wacc_steffen_nominal_aftertax_pct__year</t>
        </is>
      </c>
      <c r="DC1" s="10" t="inlineStr">
        <is>
          <t>wacc_n_sources__year</t>
        </is>
      </c>
      <c r="DD1" s="10" t="inlineStr">
        <is>
          <t>wacc_iea_observatory_available__year</t>
        </is>
      </c>
      <c r="DE1" s="10" t="inlineStr">
        <is>
          <t>ids_official_private_rate_spread_pp__year</t>
        </is>
      </c>
      <c r="DF1" s="10" t="inlineStr">
        <is>
          <t>ids_private_creditor_rate_pct__year</t>
        </is>
      </c>
      <c r="DG1" s="10" t="inlineStr">
        <is>
          <t>ids_avg_maturity_years__year</t>
        </is>
      </c>
      <c r="DH1" s="10" t="inlineStr">
        <is>
          <t>mitigation_finance_received_pct_gdp__year</t>
        </is>
      </c>
      <c r="DI1" s="10" t="inlineStr">
        <is>
          <t>ids_multilateral_share_pct__year</t>
        </is>
      </c>
      <c r="DJ1" s="10" t="inlineStr">
        <is>
          <t>ids_private_creditor_share_pct__year</t>
        </is>
      </c>
      <c r="DK1" s="10" t="inlineStr">
        <is>
          <t>ids_usd_share_ppg_debt_pct__year</t>
        </is>
      </c>
      <c r="DL1" s="10" t="inlineStr">
        <is>
          <t>pefa_pi103_contingent_liabilities__year</t>
        </is>
      </c>
      <c r="DM1" s="10" t="inlineStr">
        <is>
          <t>ppi_commitments_pct_gdp__year</t>
        </is>
      </c>
      <c r="DN1" s="10" t="inlineStr">
        <is>
          <t>excise_revenue_pct_of_revenue__year</t>
        </is>
      </c>
      <c r="DO1" s="10" t="inlineStr">
        <is>
          <t>ff_subsidy_total_pct_gdp__year</t>
        </is>
      </c>
      <c r="DP1" s="10" t="inlineStr">
        <is>
          <t>ff_subsidy_explicit_pct_gdp__year</t>
        </is>
      </c>
      <c r="DQ1" s="10" t="inlineStr">
        <is>
          <t>ff_subsidy_implicit_pct_gdp__year</t>
        </is>
      </c>
      <c r="DR1" s="10" t="inlineStr">
        <is>
          <t>env_protection_pct_of_expenditure__year</t>
        </is>
      </c>
      <c r="DS1" s="10" t="inlineStr">
        <is>
          <t>net_fuel_trade_pct_merch__year</t>
        </is>
      </c>
      <c r="DT1" s="10" t="inlineStr">
        <is>
          <t>fuel_exports_pct_merch__year</t>
        </is>
      </c>
      <c r="DU1" s="10" t="inlineStr">
        <is>
          <t>fuel_imports_pct_merch__year</t>
        </is>
      </c>
      <c r="DV1" s="10" t="inlineStr">
        <is>
          <t>energy_import_dep_pct__year</t>
        </is>
      </c>
      <c r="DW1" s="10" t="inlineStr">
        <is>
          <t>fossil_rents_total_pct_gdp__year</t>
        </is>
      </c>
      <c r="DX1" s="10" t="inlineStr">
        <is>
          <t>oil_rents_pct_gdp__year</t>
        </is>
      </c>
      <c r="DY1" s="10" t="inlineStr">
        <is>
          <t>gas_rents_pct_gdp__year</t>
        </is>
      </c>
      <c r="DZ1" s="10" t="inlineStr">
        <is>
          <t>coal_rents_pct_gdp__year</t>
        </is>
      </c>
      <c r="EA1" s="10" t="inlineStr">
        <is>
          <t>other_fossil_gen_share_pct__year</t>
        </is>
      </c>
      <c r="EB1" s="10" t="inlineStr">
        <is>
          <t>renewable_share_electricity_pct__year</t>
        </is>
      </c>
      <c r="EC1" s="10" t="inlineStr">
        <is>
          <t>re_share_change_pp__year</t>
        </is>
      </c>
      <c r="ED1" s="10" t="inlineStr">
        <is>
          <t>re_capacity_growth_pct__year</t>
        </is>
      </c>
      <c r="EE1" s="10" t="inlineStr">
        <is>
          <t>inn_total_inv_2030_pct_gdp__year</t>
        </is>
      </c>
      <c r="EF1" s="10" t="inlineStr">
        <is>
          <t>inn_incr_inv_2030_pct_gdp__year</t>
        </is>
      </c>
      <c r="EG1" s="10" t="inlineStr">
        <is>
          <t>inn_incr_inv_gen_2030_pct_gdp__year</t>
        </is>
      </c>
      <c r="EH1" s="10" t="inlineStr">
        <is>
          <t>inn_incr_inv_grid_2030_pct_gdp__year</t>
        </is>
      </c>
      <c r="EI1" s="10" t="inlineStr">
        <is>
          <t>inn_incr_inv_trn_2030_pct_gdp__year</t>
        </is>
      </c>
      <c r="EJ1" s="10" t="inlineStr">
        <is>
          <t>inn_incr_inv_bld_2030_pct_gdp__year</t>
        </is>
      </c>
      <c r="EK1" s="10" t="inlineStr">
        <is>
          <t>inn_incr_inv_ind_2030_pct_gdp__year</t>
        </is>
      </c>
      <c r="EL1" s="10" t="inlineStr">
        <is>
          <t>inn_incr_inv_fuel_2030_pct_gdp__year</t>
        </is>
      </c>
      <c r="EM1" s="10" t="inlineStr">
        <is>
          <t>inn_incr_inv_afolu_2030_pct_gdp__year</t>
        </is>
      </c>
      <c r="EN1" s="10" t="inlineStr">
        <is>
          <t>inn_incr_cost_a_2030_pct_gdp__year</t>
        </is>
      </c>
      <c r="EO1" s="10" t="inlineStr">
        <is>
          <t>inn_incr_cost_b_2030_pct_gdp__year</t>
        </is>
      </c>
      <c r="EP1" s="10" t="inlineStr">
        <is>
          <t>inn_incr_cost_c_2030_pct_gdp__year</t>
        </is>
      </c>
      <c r="EQ1" s="10" t="inlineStr">
        <is>
          <t>inn_cost_per_t_b_2030_usd__year</t>
        </is>
      </c>
      <c r="ER1" s="10" t="inlineStr">
        <is>
          <t>inn_coc_penalty_2030_pct_gdp__year</t>
        </is>
      </c>
      <c r="ES1" s="10" t="inlineStr">
        <is>
          <t>inn_pima_adj_inv_2030_pct_gdp__year</t>
        </is>
      </c>
      <c r="ET1" s="10" t="inlineStr">
        <is>
          <t>nmim_nz_inv_2030_pct_gdp__year</t>
        </is>
      </c>
      <c r="EU1" s="10" t="inlineStr">
        <is>
          <t>nmim_typ1_2030_pct_gdp__year</t>
        </is>
      </c>
      <c r="EV1" s="10" t="inlineStr">
        <is>
          <t>nmim_typ2_2030_pct_gdp__year</t>
        </is>
      </c>
      <c r="EW1" s="10" t="inlineStr">
        <is>
          <t>nmim_typ3_2030_pct_gdp__year</t>
        </is>
      </c>
      <c r="EX1" s="10" t="inlineStr">
        <is>
          <t>nmim_typ4_2030_pct_gdp__year</t>
        </is>
      </c>
      <c r="EY1" s="10" t="inlineStr">
        <is>
          <t>nmim_typ5_2030_pct_gdp__year</t>
        </is>
      </c>
      <c r="EZ1" s="10" t="inlineStr">
        <is>
          <t>nmim_budget_need_2030_pct_gdp__year</t>
        </is>
      </c>
      <c r="FA1" s="10" t="inlineStr">
        <is>
          <t>nmim_private_share_2030_pct__year</t>
        </is>
      </c>
      <c r="FB1" s="10" t="inlineStr">
        <is>
          <t>nmim_incr_inv_2030_pct_gdp__year</t>
        </is>
      </c>
      <c r="FC1" s="10" t="inlineStr">
        <is>
          <t>nmim_incr_inv_2050_pct_gdp__year</t>
        </is>
      </c>
      <c r="FD1" s="10" t="inlineStr">
        <is>
          <t>nmim_pv_incr_cost_b_pct_gdp__year</t>
        </is>
      </c>
      <c r="FE1" s="10" t="inlineStr">
        <is>
          <t>price_diesel_usd_litre__year</t>
        </is>
      </c>
      <c r="FF1" s="10" t="inlineStr">
        <is>
          <t>price_gasoline_usd_litre__year</t>
        </is>
      </c>
      <c r="FG1" s="10" t="inlineStr">
        <is>
          <t>price_electricity_residential_usd_kwh__year</t>
        </is>
      </c>
      <c r="FH1" s="10" t="inlineStr">
        <is>
          <t>price_electricity_industry_usd_kwh__year</t>
        </is>
      </c>
      <c r="FI1" s="10" t="inlineStr">
        <is>
          <t>price_gas_residential_usd_gj__year</t>
        </is>
      </c>
      <c r="FJ1" s="10" t="inlineStr">
        <is>
          <t>price_gas_industry_usd_gj__year</t>
        </is>
      </c>
      <c r="FK1" s="10" t="inlineStr">
        <is>
          <t>price_gas_power_usd_gj__year</t>
        </is>
      </c>
      <c r="FL1" s="10" t="inlineStr">
        <is>
          <t>price_coal_residential_usd_gj__year</t>
        </is>
      </c>
      <c r="FM1" s="10" t="inlineStr">
        <is>
          <t>price_coal_industry_usd_gj__year</t>
        </is>
      </c>
      <c r="FN1" s="10" t="inlineStr">
        <is>
          <t>price_coal_power_usd_gj__year</t>
        </is>
      </c>
      <c r="FO1" s="10" t="inlineStr">
        <is>
          <t>power_market_structure__year</t>
        </is>
      </c>
      <c r="FP1" s="10" t="inlineStr">
        <is>
          <t>independent_regulator__year</t>
        </is>
      </c>
      <c r="FQ1" s="10" t="inlineStr">
        <is>
          <t>generation_unbundled__year</t>
        </is>
      </c>
      <c r="FR1" s="10" t="inlineStr">
        <is>
          <t>rise_renewable_energy_score__year</t>
        </is>
      </c>
      <c r="FS1" s="10" t="inlineStr">
        <is>
          <t>rise_level_playing_field_score__year</t>
        </is>
      </c>
      <c r="FT1" s="10" t="inlineStr">
        <is>
          <t>rise_ee_financing_mechanisms_score__year</t>
        </is>
      </c>
      <c r="FU1" s="10" t="inlineStr">
        <is>
          <t>revenue_pct_gdp__year</t>
        </is>
      </c>
      <c r="FV1" s="10" t="inlineStr">
        <is>
          <t>primary_balance_pct_gdp__year</t>
        </is>
      </c>
      <c r="FW1" s="10" t="inlineStr">
        <is>
          <t>current_account_pct_gdp__year</t>
        </is>
      </c>
      <c r="FX1" s="10" t="inlineStr">
        <is>
          <t>gross_capital_formation_pct_gdp__year</t>
        </is>
      </c>
      <c r="FY1" s="10" t="inlineStr">
        <is>
          <t>real_gdp_growth_5y_avg_pct__year</t>
        </is>
      </c>
      <c r="FZ1" s="10" t="inlineStr">
        <is>
          <t>int_budget_need_2030_pct_gdp__year</t>
        </is>
      </c>
      <c r="GA1" s="10" t="inlineStr">
        <is>
          <t>int_pricing_revenue_2030_pct_gdp__year</t>
        </is>
      </c>
      <c r="GB1" s="10" t="inlineStr">
        <is>
          <t>int_financing_gap_2030_pct_gdp__year</t>
        </is>
      </c>
      <c r="GC1" s="10" t="inlineStr">
        <is>
          <t>int_gdp_dev_2050_pct__year</t>
        </is>
      </c>
      <c r="GD1" s="10" t="inlineStr">
        <is>
          <t>int_debt_2050_pct_gdp__year</t>
        </is>
      </c>
      <c r="GE1" s="10" t="inlineStr">
        <is>
          <t>int_dsf_risk_code__year</t>
        </is>
      </c>
    </row>
    <row r="2" ht="14" customHeight="1">
      <c r="A2" s="161" t="inlineStr">
        <is>
          <t>AFG</t>
        </is>
      </c>
      <c r="B2" s="161" t="inlineStr">
        <is>
          <t>Afghanistan</t>
        </is>
      </c>
      <c r="C2" s="161" t="inlineStr">
        <is>
          <t>Middle East &amp; North Africa</t>
        </is>
      </c>
      <c r="D2" s="161" t="inlineStr">
        <is>
          <t>Low income</t>
        </is>
      </c>
      <c r="E2" s="161" t="b">
        <v>0</v>
      </c>
      <c r="F2" s="162" t="n">
        <v>0.241</v>
      </c>
      <c r="G2" s="162" t="n">
        <v>0.046</v>
      </c>
      <c r="H2" s="162" t="n">
        <v>8.912000000000001</v>
      </c>
      <c r="I2" s="162" t="n">
        <v>10.867</v>
      </c>
      <c r="J2" s="162" t="n">
        <v>94.541</v>
      </c>
      <c r="K2" s="162" t="n">
        <v>1.5</v>
      </c>
      <c r="L2" s="162" t="n">
        <v>1</v>
      </c>
      <c r="M2" s="162" t="n">
        <v>0</v>
      </c>
      <c r="N2" s="162" t="n"/>
      <c r="O2" s="162" t="n"/>
      <c r="P2" s="162" t="n"/>
      <c r="Q2" s="162" t="n"/>
      <c r="R2" s="162" t="n"/>
      <c r="S2" s="162" t="n"/>
      <c r="T2" s="162" t="n">
        <v>39.833</v>
      </c>
      <c r="U2" s="162" t="n">
        <v>0.056</v>
      </c>
      <c r="V2" s="162" t="n">
        <v>45.043</v>
      </c>
      <c r="W2" s="162" t="n"/>
      <c r="X2" s="162" t="n">
        <v>72.02500000000001</v>
      </c>
      <c r="Y2" s="162" t="n">
        <v>1</v>
      </c>
      <c r="Z2" s="162" t="n"/>
      <c r="AA2" s="162" t="n">
        <v>0</v>
      </c>
      <c r="AB2" s="162" t="n">
        <v>9.300000000000001</v>
      </c>
      <c r="AC2" s="162" t="n">
        <v>1.383</v>
      </c>
      <c r="AD2" s="162" t="n">
        <v>7.917</v>
      </c>
      <c r="AE2" s="162" t="n">
        <v>0.436</v>
      </c>
      <c r="AF2" s="162" t="n">
        <v>-14.644</v>
      </c>
      <c r="AG2" s="162" t="n">
        <v>8.051</v>
      </c>
      <c r="AH2" s="162" t="n">
        <v>22.695</v>
      </c>
      <c r="AI2" s="162" t="n"/>
      <c r="AJ2" s="162" t="n">
        <v>0.0389999999999999</v>
      </c>
      <c r="AK2" s="162" t="n">
        <v>0.018</v>
      </c>
      <c r="AL2" s="162" t="n">
        <v>0.002</v>
      </c>
      <c r="AM2" s="162" t="n">
        <v>0.019</v>
      </c>
      <c r="AN2" s="162" t="n">
        <v>10.101</v>
      </c>
      <c r="AO2" s="162" t="n">
        <v>93.86</v>
      </c>
      <c r="AP2" s="162" t="n">
        <v>0.271</v>
      </c>
      <c r="AQ2" s="162" t="n">
        <v>1.923</v>
      </c>
      <c r="AR2" s="162" t="n">
        <v>8.892890095827561</v>
      </c>
      <c r="AS2" s="162" t="n">
        <v>2.13429362299861</v>
      </c>
      <c r="AT2" s="162" t="n">
        <v>0.4956232027404366</v>
      </c>
      <c r="AU2" s="162" t="n">
        <v>0.3398559104505853</v>
      </c>
      <c r="AV2" s="162" t="n">
        <v>0.311540141362129</v>
      </c>
      <c r="AW2" s="162" t="n">
        <v>0.2319816855705861</v>
      </c>
      <c r="AX2" s="162" t="n">
        <v>0.0967669243151331</v>
      </c>
      <c r="AY2" s="162" t="n">
        <v>0.1226669881184168</v>
      </c>
      <c r="AZ2" s="162" t="n">
        <v>0.5358587704413272</v>
      </c>
      <c r="BA2" s="162" t="n">
        <v>0.09117824857664431</v>
      </c>
      <c r="BB2" s="162" t="n">
        <v>0.0133708689582351</v>
      </c>
      <c r="BC2" s="162" t="n">
        <v>-0.0678201746687338</v>
      </c>
      <c r="BD2" s="162" t="n">
        <v>10.4916723148162</v>
      </c>
      <c r="BE2" s="162" t="n">
        <v>0.324197415076705</v>
      </c>
      <c r="BF2" s="162" t="n">
        <v>10.85070465956012</v>
      </c>
      <c r="BG2" s="162" t="n">
        <v>4.358400790293408</v>
      </c>
      <c r="BH2" s="162" t="n">
        <v>1.283266554715839</v>
      </c>
      <c r="BI2" s="162" t="n">
        <v>0.1639574209234871</v>
      </c>
      <c r="BJ2" s="162" t="n">
        <v>0.2831072300840974</v>
      </c>
      <c r="BK2" s="162" t="n">
        <v>2.00598365071752</v>
      </c>
      <c r="BL2" s="162" t="n">
        <v>0.6220859340850515</v>
      </c>
      <c r="BM2" s="162" t="n">
        <v>1.885061649791544</v>
      </c>
      <c r="BN2" s="162" t="n">
        <v>52.98690577059146</v>
      </c>
      <c r="BO2" s="162" t="n">
        <v>3.582008457678153</v>
      </c>
      <c r="BP2" s="162" t="n">
        <v>2.938738171366337</v>
      </c>
      <c r="BQ2" s="162" t="n">
        <v>-13.376709432201</v>
      </c>
      <c r="BR2" s="162" t="n"/>
      <c r="BS2" s="162" t="n"/>
      <c r="BT2" s="162" t="n">
        <v>0.059</v>
      </c>
      <c r="BU2" s="162" t="n">
        <v>0.029</v>
      </c>
      <c r="BV2" s="162" t="n">
        <v>15.829</v>
      </c>
      <c r="BW2" s="162" t="n">
        <v>6.449</v>
      </c>
      <c r="BX2" s="162" t="n">
        <v>5.125</v>
      </c>
      <c r="BY2" s="162" t="n">
        <v>23.086</v>
      </c>
      <c r="BZ2" s="162" t="n">
        <v>7.124</v>
      </c>
      <c r="CA2" s="162" t="n">
        <v>4.833</v>
      </c>
      <c r="CB2" s="162" t="n">
        <v>3</v>
      </c>
      <c r="CC2" s="162" t="n">
        <v>0</v>
      </c>
      <c r="CD2" s="162" t="n">
        <v>0</v>
      </c>
      <c r="CE2" s="162" t="n">
        <v>12.116</v>
      </c>
      <c r="CF2" s="162" t="n">
        <v>0</v>
      </c>
      <c r="CG2" s="162" t="n">
        <v>33.333</v>
      </c>
      <c r="CH2" s="162" t="n">
        <v>19.121</v>
      </c>
      <c r="CI2" s="162" t="n">
        <v>-0.502</v>
      </c>
      <c r="CJ2" s="162" t="n">
        <v>-39.612</v>
      </c>
      <c r="CK2" s="162" t="n">
        <v>10.895</v>
      </c>
      <c r="CL2" s="162" t="n">
        <v>-3.799</v>
      </c>
      <c r="CM2" s="162" t="n">
        <v>1.577</v>
      </c>
      <c r="CN2" s="162" t="n">
        <v>0.176</v>
      </c>
      <c r="CO2" s="162" t="n">
        <v>1.4</v>
      </c>
      <c r="CP2" s="162" t="n">
        <v>1.957</v>
      </c>
      <c r="CQ2" s="162" t="n">
        <v>27.67</v>
      </c>
      <c r="CR2" s="162" t="n">
        <v>1</v>
      </c>
      <c r="CS2" s="161" t="inlineStr">
        <is>
          <t>2024</t>
        </is>
      </c>
      <c r="CT2" s="161" t="inlineStr">
        <is>
          <t>2024</t>
        </is>
      </c>
      <c r="CU2" s="161" t="inlineStr">
        <is>
          <t>2024</t>
        </is>
      </c>
      <c r="CV2" s="161" t="inlineStr">
        <is>
          <t>2024</t>
        </is>
      </c>
      <c r="CW2" s="161" t="inlineStr">
        <is>
          <t>2019</t>
        </is>
      </c>
      <c r="CX2" s="161" t="inlineStr">
        <is>
          <t>2018</t>
        </is>
      </c>
      <c r="CY2" s="161" t="inlineStr">
        <is>
          <t>2018</t>
        </is>
      </c>
      <c r="CZ2" s="161" t="inlineStr">
        <is>
          <t>2022</t>
        </is>
      </c>
      <c r="DA2" s="162" t="n"/>
      <c r="DB2" s="162" t="n"/>
      <c r="DC2" s="162" t="n"/>
      <c r="DD2" s="162" t="n"/>
      <c r="DE2" s="162" t="n"/>
      <c r="DF2" s="162" t="n"/>
      <c r="DG2" s="161" t="inlineStr">
        <is>
          <t>2019</t>
        </is>
      </c>
      <c r="DH2" s="161" t="inlineStr">
        <is>
          <t>2024</t>
        </is>
      </c>
      <c r="DI2" s="161" t="inlineStr">
        <is>
          <t>2024</t>
        </is>
      </c>
      <c r="DJ2" s="162" t="n"/>
      <c r="DK2" s="161" t="inlineStr">
        <is>
          <t>2024</t>
        </is>
      </c>
      <c r="DL2" s="161" t="inlineStr">
        <is>
          <t>2018</t>
        </is>
      </c>
      <c r="DM2" s="162" t="n"/>
      <c r="DN2" s="161" t="inlineStr">
        <is>
          <t>2024</t>
        </is>
      </c>
      <c r="DO2" s="161" t="inlineStr">
        <is>
          <t>2024</t>
        </is>
      </c>
      <c r="DP2" s="161" t="inlineStr">
        <is>
          <t>2024</t>
        </is>
      </c>
      <c r="DQ2" s="161" t="inlineStr">
        <is>
          <t>2024</t>
        </is>
      </c>
      <c r="DR2" s="161" t="inlineStr">
        <is>
          <t>2020</t>
        </is>
      </c>
      <c r="DS2" s="161" t="inlineStr">
        <is>
          <t>2019</t>
        </is>
      </c>
      <c r="DT2" s="161" t="inlineStr">
        <is>
          <t>2019</t>
        </is>
      </c>
      <c r="DU2" s="161" t="inlineStr">
        <is>
          <t>2019</t>
        </is>
      </c>
      <c r="DV2" s="162" t="n"/>
      <c r="DW2" s="161" t="inlineStr">
        <is>
          <t>2021</t>
        </is>
      </c>
      <c r="DX2" s="161" t="inlineStr">
        <is>
          <t>2021</t>
        </is>
      </c>
      <c r="DY2" s="161" t="inlineStr">
        <is>
          <t>2021</t>
        </is>
      </c>
      <c r="DZ2" s="161" t="inlineStr">
        <is>
          <t>2021</t>
        </is>
      </c>
      <c r="EA2" s="161" t="inlineStr">
        <is>
          <t>2024</t>
        </is>
      </c>
      <c r="EB2" s="161" t="inlineStr">
        <is>
          <t>2024</t>
        </is>
      </c>
      <c r="EC2" s="161" t="inlineStr">
        <is>
          <t>2024</t>
        </is>
      </c>
      <c r="ED2" s="161" t="inlineStr">
        <is>
          <t>2024</t>
        </is>
      </c>
      <c r="EE2" s="161" t="inlineStr">
        <is>
          <t>2030</t>
        </is>
      </c>
      <c r="EF2" s="161" t="inlineStr">
        <is>
          <t>2030</t>
        </is>
      </c>
      <c r="EG2" s="161" t="inlineStr">
        <is>
          <t>2030</t>
        </is>
      </c>
      <c r="EH2" s="161" t="inlineStr">
        <is>
          <t>2030</t>
        </is>
      </c>
      <c r="EI2" s="161" t="inlineStr">
        <is>
          <t>2030</t>
        </is>
      </c>
      <c r="EJ2" s="161" t="inlineStr">
        <is>
          <t>2030</t>
        </is>
      </c>
      <c r="EK2" s="161" t="inlineStr">
        <is>
          <t>2030</t>
        </is>
      </c>
      <c r="EL2" s="161" t="inlineStr">
        <is>
          <t>2030</t>
        </is>
      </c>
      <c r="EM2" s="161" t="inlineStr">
        <is>
          <t>2030</t>
        </is>
      </c>
      <c r="EN2" s="161" t="inlineStr">
        <is>
          <t>2030</t>
        </is>
      </c>
      <c r="EO2" s="161" t="inlineStr">
        <is>
          <t>2030</t>
        </is>
      </c>
      <c r="EP2" s="161" t="inlineStr">
        <is>
          <t>2030</t>
        </is>
      </c>
      <c r="EQ2" s="161" t="inlineStr">
        <is>
          <t>2030</t>
        </is>
      </c>
      <c r="ER2" s="161" t="inlineStr">
        <is>
          <t>2030</t>
        </is>
      </c>
      <c r="ES2" s="161" t="inlineStr">
        <is>
          <t>2030</t>
        </is>
      </c>
      <c r="ET2" s="161" t="inlineStr">
        <is>
          <t>2030</t>
        </is>
      </c>
      <c r="EU2" s="161" t="inlineStr">
        <is>
          <t>2030</t>
        </is>
      </c>
      <c r="EV2" s="161" t="inlineStr">
        <is>
          <t>2030</t>
        </is>
      </c>
      <c r="EW2" s="161" t="inlineStr">
        <is>
          <t>2030</t>
        </is>
      </c>
      <c r="EX2" s="161" t="inlineStr">
        <is>
          <t>2030</t>
        </is>
      </c>
      <c r="EY2" s="161" t="inlineStr">
        <is>
          <t>2030</t>
        </is>
      </c>
      <c r="EZ2" s="161" t="inlineStr">
        <is>
          <t>2030</t>
        </is>
      </c>
      <c r="FA2" s="161" t="inlineStr">
        <is>
          <t>2030</t>
        </is>
      </c>
      <c r="FB2" s="161" t="inlineStr">
        <is>
          <t>2030</t>
        </is>
      </c>
      <c r="FC2" s="161" t="inlineStr">
        <is>
          <t>2050</t>
        </is>
      </c>
      <c r="FD2" s="161" t="inlineStr">
        <is>
          <t>2025-2050</t>
        </is>
      </c>
      <c r="FE2" s="162" t="n"/>
      <c r="FF2" s="162" t="n"/>
      <c r="FG2" s="161" t="inlineStr">
        <is>
          <t>2024</t>
        </is>
      </c>
      <c r="FH2" s="161" t="inlineStr">
        <is>
          <t>2024</t>
        </is>
      </c>
      <c r="FI2" s="161" t="inlineStr">
        <is>
          <t>2024</t>
        </is>
      </c>
      <c r="FJ2" s="161" t="inlineStr">
        <is>
          <t>2024</t>
        </is>
      </c>
      <c r="FK2" s="161" t="inlineStr">
        <is>
          <t>2024</t>
        </is>
      </c>
      <c r="FL2" s="161" t="inlineStr">
        <is>
          <t>2024</t>
        </is>
      </c>
      <c r="FM2" s="161" t="inlineStr">
        <is>
          <t>2024</t>
        </is>
      </c>
      <c r="FN2" s="161" t="inlineStr">
        <is>
          <t>2024</t>
        </is>
      </c>
      <c r="FO2" s="161" t="inlineStr">
        <is>
          <t>2013</t>
        </is>
      </c>
      <c r="FP2" s="161" t="inlineStr">
        <is>
          <t>2013</t>
        </is>
      </c>
      <c r="FQ2" s="161" t="inlineStr">
        <is>
          <t>2013</t>
        </is>
      </c>
      <c r="FR2" s="161" t="inlineStr">
        <is>
          <t>2023</t>
        </is>
      </c>
      <c r="FS2" s="161" t="inlineStr">
        <is>
          <t>2023</t>
        </is>
      </c>
      <c r="FT2" s="161" t="inlineStr">
        <is>
          <t>2023</t>
        </is>
      </c>
      <c r="FU2" s="161" t="inlineStr">
        <is>
          <t>2024</t>
        </is>
      </c>
      <c r="FV2" s="161" t="inlineStr">
        <is>
          <t>2024</t>
        </is>
      </c>
      <c r="FW2" s="161" t="inlineStr">
        <is>
          <t>2024</t>
        </is>
      </c>
      <c r="FX2" s="161" t="inlineStr">
        <is>
          <t>2024</t>
        </is>
      </c>
      <c r="FY2" s="161" t="inlineStr">
        <is>
          <t>2020-2024 avg</t>
        </is>
      </c>
      <c r="FZ2" s="161" t="inlineStr">
        <is>
          <t>2030</t>
        </is>
      </c>
      <c r="GA2" s="161" t="inlineStr">
        <is>
          <t>2030</t>
        </is>
      </c>
      <c r="GB2" s="161" t="inlineStr">
        <is>
          <t>2030</t>
        </is>
      </c>
      <c r="GC2" s="161" t="inlineStr">
        <is>
          <t>2050</t>
        </is>
      </c>
      <c r="GD2" s="161" t="inlineStr">
        <is>
          <t>2050</t>
        </is>
      </c>
      <c r="GE2" s="161" t="inlineStr">
        <is>
          <t>2034</t>
        </is>
      </c>
    </row>
    <row r="3" ht="14" customHeight="1">
      <c r="A3" s="161" t="inlineStr">
        <is>
          <t>ALB</t>
        </is>
      </c>
      <c r="B3" s="161" t="inlineStr">
        <is>
          <t>Albania</t>
        </is>
      </c>
      <c r="C3" s="161" t="inlineStr">
        <is>
          <t>Europe &amp; Central Asia</t>
        </is>
      </c>
      <c r="D3" s="161" t="inlineStr">
        <is>
          <t>Upper middle income</t>
        </is>
      </c>
      <c r="E3" s="161" t="b">
        <v>1</v>
      </c>
      <c r="F3" s="162" t="n">
        <v>7.667</v>
      </c>
      <c r="G3" s="162" t="n">
        <v>2.163</v>
      </c>
      <c r="H3" s="162" t="n">
        <v>54.505</v>
      </c>
      <c r="I3" s="162" t="n">
        <v>19.751</v>
      </c>
      <c r="J3" s="162" t="n">
        <v>100.792</v>
      </c>
      <c r="K3" s="162" t="n">
        <v>3</v>
      </c>
      <c r="L3" s="162" t="n">
        <v>2</v>
      </c>
      <c r="M3" s="162" t="n">
        <v>0</v>
      </c>
      <c r="N3" s="162" t="n"/>
      <c r="O3" s="162" t="n"/>
      <c r="P3" s="162" t="n"/>
      <c r="Q3" s="162" t="n"/>
      <c r="R3" s="162" t="n">
        <v>1.982</v>
      </c>
      <c r="S3" s="162" t="n">
        <v>5.9</v>
      </c>
      <c r="T3" s="162" t="n">
        <v>18.669</v>
      </c>
      <c r="U3" s="162" t="n">
        <v>1.349</v>
      </c>
      <c r="V3" s="162" t="n">
        <v>46.852</v>
      </c>
      <c r="W3" s="162" t="n">
        <v>35.24</v>
      </c>
      <c r="X3" s="162" t="n">
        <v>34.055</v>
      </c>
      <c r="Y3" s="162" t="n">
        <v>2</v>
      </c>
      <c r="Z3" s="162" t="n">
        <v>0.23</v>
      </c>
      <c r="AA3" s="162" t="n">
        <v>9.063000000000001</v>
      </c>
      <c r="AB3" s="162" t="n">
        <v>1.686</v>
      </c>
      <c r="AC3" s="162" t="n">
        <v>0</v>
      </c>
      <c r="AD3" s="162" t="n">
        <v>1.686</v>
      </c>
      <c r="AE3" s="162" t="n">
        <v>1.095</v>
      </c>
      <c r="AF3" s="162" t="n">
        <v>-5.325</v>
      </c>
      <c r="AG3" s="162" t="n">
        <v>3.258</v>
      </c>
      <c r="AH3" s="162" t="n">
        <v>8.583</v>
      </c>
      <c r="AI3" s="162" t="n">
        <v>22.702</v>
      </c>
      <c r="AJ3" s="162" t="n">
        <v>1.123</v>
      </c>
      <c r="AK3" s="162" t="n">
        <v>1.042</v>
      </c>
      <c r="AL3" s="162" t="n">
        <v>0.049</v>
      </c>
      <c r="AM3" s="162" t="n">
        <v>0.032</v>
      </c>
      <c r="AN3" s="162" t="n">
        <v>0</v>
      </c>
      <c r="AO3" s="162" t="n">
        <v>100</v>
      </c>
      <c r="AP3" s="162" t="n">
        <v>-0.004</v>
      </c>
      <c r="AQ3" s="162" t="n">
        <v>20.147</v>
      </c>
      <c r="AR3" s="162" t="n">
        <v>4.76943817498432</v>
      </c>
      <c r="AS3" s="162" t="n">
        <v>1.14466516199624</v>
      </c>
      <c r="AT3" s="162" t="n">
        <v>0.3739999222575943</v>
      </c>
      <c r="AU3" s="162" t="n">
        <v>0.2564570895480654</v>
      </c>
      <c r="AV3" s="162" t="n">
        <v>0.1393562373215349</v>
      </c>
      <c r="AW3" s="162" t="n">
        <v>0.1157534172187433</v>
      </c>
      <c r="AX3" s="162" t="n">
        <v>0.051332011763916</v>
      </c>
      <c r="AY3" s="162" t="n">
        <v>0.0562444755193129</v>
      </c>
      <c r="AZ3" s="162" t="n">
        <v>0.1515220083670675</v>
      </c>
      <c r="BA3" s="162" t="n">
        <v>0.0149806702340118</v>
      </c>
      <c r="BB3" s="162" t="n">
        <v>-0.027000274422386</v>
      </c>
      <c r="BC3" s="162" t="n">
        <v>-0.1110326817294219</v>
      </c>
      <c r="BD3" s="162" t="n">
        <v>-53.2183212345497</v>
      </c>
      <c r="BE3" s="162" t="n">
        <v>0.1749206027349906</v>
      </c>
      <c r="BF3" s="162" t="n">
        <v>5.307528635751772</v>
      </c>
      <c r="BG3" s="162" t="n">
        <v>1.688992058481878</v>
      </c>
      <c r="BH3" s="162" t="n">
        <v>0.1442036167396801</v>
      </c>
      <c r="BI3" s="162" t="n">
        <v>0.2459508405239606</v>
      </c>
      <c r="BJ3" s="162" t="n">
        <v>0.3463711905731688</v>
      </c>
      <c r="BK3" s="162" t="n">
        <v>0.3503338885424333</v>
      </c>
      <c r="BL3" s="162" t="n">
        <v>0.6021325223441888</v>
      </c>
      <c r="BM3" s="162" t="n">
        <v>0.2493037833024102</v>
      </c>
      <c r="BN3" s="162" t="n">
        <v>70.677504300953</v>
      </c>
      <c r="BO3" s="162" t="n">
        <v>0.9704046053385492</v>
      </c>
      <c r="BP3" s="162" t="n">
        <v>0.9164339531375796</v>
      </c>
      <c r="BQ3" s="162" t="n">
        <v>-0.9144009401997096</v>
      </c>
      <c r="BR3" s="162" t="n">
        <v>1.714</v>
      </c>
      <c r="BS3" s="162" t="n">
        <v>1.889</v>
      </c>
      <c r="BT3" s="162" t="n">
        <v>0.123</v>
      </c>
      <c r="BU3" s="162" t="n">
        <v>0.138</v>
      </c>
      <c r="BV3" s="162" t="n">
        <v>13.93</v>
      </c>
      <c r="BW3" s="162" t="n">
        <v>6.853</v>
      </c>
      <c r="BX3" s="162" t="n">
        <v>6.975</v>
      </c>
      <c r="BY3" s="162" t="n">
        <v>11.7</v>
      </c>
      <c r="BZ3" s="162" t="n">
        <v>5.333</v>
      </c>
      <c r="CA3" s="162" t="n">
        <v>4.713</v>
      </c>
      <c r="CB3" s="162" t="n">
        <v>3</v>
      </c>
      <c r="CC3" s="162" t="n">
        <v>1</v>
      </c>
      <c r="CD3" s="162" t="n">
        <v>1</v>
      </c>
      <c r="CE3" s="162" t="n">
        <v>51.011</v>
      </c>
      <c r="CF3" s="162" t="n">
        <v>40</v>
      </c>
      <c r="CG3" s="162" t="n">
        <v>16.667</v>
      </c>
      <c r="CH3" s="162" t="n">
        <v>28.212</v>
      </c>
      <c r="CI3" s="162" t="n">
        <v>1.438</v>
      </c>
      <c r="CJ3" s="162" t="n">
        <v>-2.425</v>
      </c>
      <c r="CK3" s="162" t="n">
        <v>25.51</v>
      </c>
      <c r="CL3" s="162" t="n">
        <v>3.709</v>
      </c>
      <c r="CM3" s="162" t="n">
        <v>0.161</v>
      </c>
      <c r="CN3" s="162" t="n">
        <v>0</v>
      </c>
      <c r="CO3" s="162" t="n">
        <v>0.161</v>
      </c>
      <c r="CP3" s="162" t="n">
        <v>4.369</v>
      </c>
      <c r="CQ3" s="162" t="n">
        <v>54.43</v>
      </c>
      <c r="CR3" s="162" t="n"/>
      <c r="CS3" s="161" t="inlineStr">
        <is>
          <t>2024</t>
        </is>
      </c>
      <c r="CT3" s="161" t="inlineStr">
        <is>
          <t>2024</t>
        </is>
      </c>
      <c r="CU3" s="161" t="inlineStr">
        <is>
          <t>2024</t>
        </is>
      </c>
      <c r="CV3" s="161" t="inlineStr">
        <is>
          <t>2024</t>
        </is>
      </c>
      <c r="CW3" s="161" t="inlineStr">
        <is>
          <t>2022</t>
        </is>
      </c>
      <c r="CX3" s="161" t="inlineStr">
        <is>
          <t>2025</t>
        </is>
      </c>
      <c r="CY3" s="161" t="inlineStr">
        <is>
          <t>2025</t>
        </is>
      </c>
      <c r="CZ3" s="161" t="inlineStr">
        <is>
          <t>2022</t>
        </is>
      </c>
      <c r="DA3" s="162" t="n"/>
      <c r="DB3" s="162" t="n"/>
      <c r="DC3" s="162" t="n"/>
      <c r="DD3" s="162" t="n"/>
      <c r="DE3" s="161" t="inlineStr">
        <is>
          <t>2024</t>
        </is>
      </c>
      <c r="DF3" s="161" t="inlineStr">
        <is>
          <t>2023</t>
        </is>
      </c>
      <c r="DG3" s="161" t="inlineStr">
        <is>
          <t>2024</t>
        </is>
      </c>
      <c r="DH3" s="161" t="inlineStr">
        <is>
          <t>2024</t>
        </is>
      </c>
      <c r="DI3" s="161" t="inlineStr">
        <is>
          <t>2024</t>
        </is>
      </c>
      <c r="DJ3" s="161" t="inlineStr">
        <is>
          <t>2024</t>
        </is>
      </c>
      <c r="DK3" s="161" t="inlineStr">
        <is>
          <t>2024</t>
        </is>
      </c>
      <c r="DL3" s="161" t="inlineStr">
        <is>
          <t>2025</t>
        </is>
      </c>
      <c r="DM3" s="161" t="inlineStr">
        <is>
          <t>2020-2024 avg</t>
        </is>
      </c>
      <c r="DN3" s="161" t="inlineStr">
        <is>
          <t>2024</t>
        </is>
      </c>
      <c r="DO3" s="161" t="inlineStr">
        <is>
          <t>2024</t>
        </is>
      </c>
      <c r="DP3" s="161" t="inlineStr">
        <is>
          <t>2024</t>
        </is>
      </c>
      <c r="DQ3" s="161" t="inlineStr">
        <is>
          <t>2024</t>
        </is>
      </c>
      <c r="DR3" s="161" t="inlineStr">
        <is>
          <t>2022</t>
        </is>
      </c>
      <c r="DS3" s="161" t="inlineStr">
        <is>
          <t>2024</t>
        </is>
      </c>
      <c r="DT3" s="161" t="inlineStr">
        <is>
          <t>2024</t>
        </is>
      </c>
      <c r="DU3" s="161" t="inlineStr">
        <is>
          <t>2024</t>
        </is>
      </c>
      <c r="DV3" s="161" t="inlineStr">
        <is>
          <t>2023</t>
        </is>
      </c>
      <c r="DW3" s="161" t="inlineStr">
        <is>
          <t>2021</t>
        </is>
      </c>
      <c r="DX3" s="161" t="inlineStr">
        <is>
          <t>2021</t>
        </is>
      </c>
      <c r="DY3" s="161" t="inlineStr">
        <is>
          <t>2021</t>
        </is>
      </c>
      <c r="DZ3" s="161" t="inlineStr">
        <is>
          <t>2021</t>
        </is>
      </c>
      <c r="EA3" s="161" t="inlineStr">
        <is>
          <t>2025</t>
        </is>
      </c>
      <c r="EB3" s="161" t="inlineStr">
        <is>
          <t>2024</t>
        </is>
      </c>
      <c r="EC3" s="161" t="inlineStr">
        <is>
          <t>2025</t>
        </is>
      </c>
      <c r="ED3" s="161" t="inlineStr">
        <is>
          <t>2024</t>
        </is>
      </c>
      <c r="EE3" s="161" t="inlineStr">
        <is>
          <t>2030</t>
        </is>
      </c>
      <c r="EF3" s="161" t="inlineStr">
        <is>
          <t>2030</t>
        </is>
      </c>
      <c r="EG3" s="161" t="inlineStr">
        <is>
          <t>2030</t>
        </is>
      </c>
      <c r="EH3" s="161" t="inlineStr">
        <is>
          <t>2030</t>
        </is>
      </c>
      <c r="EI3" s="161" t="inlineStr">
        <is>
          <t>2030</t>
        </is>
      </c>
      <c r="EJ3" s="161" t="inlineStr">
        <is>
          <t>2030</t>
        </is>
      </c>
      <c r="EK3" s="161" t="inlineStr">
        <is>
          <t>2030</t>
        </is>
      </c>
      <c r="EL3" s="161" t="inlineStr">
        <is>
          <t>2030</t>
        </is>
      </c>
      <c r="EM3" s="161" t="inlineStr">
        <is>
          <t>2030</t>
        </is>
      </c>
      <c r="EN3" s="161" t="inlineStr">
        <is>
          <t>2030</t>
        </is>
      </c>
      <c r="EO3" s="161" t="inlineStr">
        <is>
          <t>2030</t>
        </is>
      </c>
      <c r="EP3" s="161" t="inlineStr">
        <is>
          <t>2030</t>
        </is>
      </c>
      <c r="EQ3" s="161" t="inlineStr">
        <is>
          <t>2030</t>
        </is>
      </c>
      <c r="ER3" s="161" t="inlineStr">
        <is>
          <t>2030</t>
        </is>
      </c>
      <c r="ES3" s="161" t="inlineStr">
        <is>
          <t>2030</t>
        </is>
      </c>
      <c r="ET3" s="161" t="inlineStr">
        <is>
          <t>2030</t>
        </is>
      </c>
      <c r="EU3" s="161" t="inlineStr">
        <is>
          <t>2030</t>
        </is>
      </c>
      <c r="EV3" s="161" t="inlineStr">
        <is>
          <t>2030</t>
        </is>
      </c>
      <c r="EW3" s="161" t="inlineStr">
        <is>
          <t>2030</t>
        </is>
      </c>
      <c r="EX3" s="161" t="inlineStr">
        <is>
          <t>2030</t>
        </is>
      </c>
      <c r="EY3" s="161" t="inlineStr">
        <is>
          <t>2030</t>
        </is>
      </c>
      <c r="EZ3" s="161" t="inlineStr">
        <is>
          <t>2030</t>
        </is>
      </c>
      <c r="FA3" s="161" t="inlineStr">
        <is>
          <t>2030</t>
        </is>
      </c>
      <c r="FB3" s="161" t="inlineStr">
        <is>
          <t>2030</t>
        </is>
      </c>
      <c r="FC3" s="161" t="inlineStr">
        <is>
          <t>2050</t>
        </is>
      </c>
      <c r="FD3" s="161" t="inlineStr">
        <is>
          <t>2025-2050</t>
        </is>
      </c>
      <c r="FE3" s="161" t="inlineStr">
        <is>
          <t>2024</t>
        </is>
      </c>
      <c r="FF3" s="161" t="inlineStr">
        <is>
          <t>2024</t>
        </is>
      </c>
      <c r="FG3" s="161" t="inlineStr">
        <is>
          <t>2024</t>
        </is>
      </c>
      <c r="FH3" s="161" t="inlineStr">
        <is>
          <t>2024</t>
        </is>
      </c>
      <c r="FI3" s="161" t="inlineStr">
        <is>
          <t>2024</t>
        </is>
      </c>
      <c r="FJ3" s="161" t="inlineStr">
        <is>
          <t>2024</t>
        </is>
      </c>
      <c r="FK3" s="161" t="inlineStr">
        <is>
          <t>2024</t>
        </is>
      </c>
      <c r="FL3" s="161" t="inlineStr">
        <is>
          <t>2024</t>
        </is>
      </c>
      <c r="FM3" s="161" t="inlineStr">
        <is>
          <t>2024</t>
        </is>
      </c>
      <c r="FN3" s="161" t="inlineStr">
        <is>
          <t>2024</t>
        </is>
      </c>
      <c r="FO3" s="161" t="inlineStr">
        <is>
          <t>2013</t>
        </is>
      </c>
      <c r="FP3" s="161" t="inlineStr">
        <is>
          <t>2013</t>
        </is>
      </c>
      <c r="FQ3" s="161" t="inlineStr">
        <is>
          <t>2013</t>
        </is>
      </c>
      <c r="FR3" s="161" t="inlineStr">
        <is>
          <t>2023</t>
        </is>
      </c>
      <c r="FS3" s="161" t="inlineStr">
        <is>
          <t>2023</t>
        </is>
      </c>
      <c r="FT3" s="161" t="inlineStr">
        <is>
          <t>2023</t>
        </is>
      </c>
      <c r="FU3" s="161" t="inlineStr">
        <is>
          <t>2024</t>
        </is>
      </c>
      <c r="FV3" s="161" t="inlineStr">
        <is>
          <t>2024</t>
        </is>
      </c>
      <c r="FW3" s="161" t="inlineStr">
        <is>
          <t>2024</t>
        </is>
      </c>
      <c r="FX3" s="161" t="inlineStr">
        <is>
          <t>2024</t>
        </is>
      </c>
      <c r="FY3" s="161" t="inlineStr">
        <is>
          <t>2020-2024 avg</t>
        </is>
      </c>
      <c r="FZ3" s="161" t="inlineStr">
        <is>
          <t>2030</t>
        </is>
      </c>
      <c r="GA3" s="161" t="inlineStr">
        <is>
          <t>2030</t>
        </is>
      </c>
      <c r="GB3" s="161" t="inlineStr">
        <is>
          <t>2030</t>
        </is>
      </c>
      <c r="GC3" s="161" t="inlineStr">
        <is>
          <t>2050</t>
        </is>
      </c>
      <c r="GD3" s="161" t="inlineStr">
        <is>
          <t>2050</t>
        </is>
      </c>
      <c r="GE3" s="162" t="n"/>
    </row>
    <row r="4" ht="14" customHeight="1">
      <c r="A4" s="161" t="inlineStr">
        <is>
          <t>DZA</t>
        </is>
      </c>
      <c r="B4" s="161" t="inlineStr">
        <is>
          <t>Algeria</t>
        </is>
      </c>
      <c r="C4" s="161" t="inlineStr">
        <is>
          <t>Middle East &amp; North Africa</t>
        </is>
      </c>
      <c r="D4" s="161" t="inlineStr">
        <is>
          <t>Upper middle income</t>
        </is>
      </c>
      <c r="E4" s="161" t="b">
        <v>0</v>
      </c>
      <c r="F4" s="162" t="n">
        <v>4.884</v>
      </c>
      <c r="G4" s="162" t="n">
        <v>1.123</v>
      </c>
      <c r="H4" s="162" t="n">
        <v>48.069</v>
      </c>
      <c r="I4" s="162" t="n">
        <v>9.35</v>
      </c>
      <c r="J4" s="162" t="n"/>
      <c r="K4" s="162" t="n"/>
      <c r="L4" s="162" t="n"/>
      <c r="M4" s="162" t="n">
        <v>0</v>
      </c>
      <c r="N4" s="162" t="n">
        <v>11</v>
      </c>
      <c r="O4" s="162" t="n"/>
      <c r="P4" s="162" t="n">
        <v>1</v>
      </c>
      <c r="Q4" s="162" t="n"/>
      <c r="R4" s="162" t="n"/>
      <c r="S4" s="162" t="n"/>
      <c r="T4" s="162" t="n">
        <v>19.583</v>
      </c>
      <c r="U4" s="162" t="n">
        <v>0.014</v>
      </c>
      <c r="V4" s="162" t="n">
        <v>84.21299999999999</v>
      </c>
      <c r="W4" s="162" t="n">
        <v>0</v>
      </c>
      <c r="X4" s="162" t="n">
        <v>0</v>
      </c>
      <c r="Y4" s="162" t="n"/>
      <c r="Z4" s="162" t="n">
        <v>0.005</v>
      </c>
      <c r="AA4" s="162" t="n">
        <v>1.195</v>
      </c>
      <c r="AB4" s="162" t="n">
        <v>19.195</v>
      </c>
      <c r="AC4" s="162" t="n">
        <v>9.347</v>
      </c>
      <c r="AD4" s="162" t="n">
        <v>9.848000000000001</v>
      </c>
      <c r="AE4" s="162" t="n"/>
      <c r="AF4" s="162" t="n">
        <v>91.904</v>
      </c>
      <c r="AG4" s="162" t="n">
        <v>96.11199999999999</v>
      </c>
      <c r="AH4" s="162" t="n">
        <v>4.208</v>
      </c>
      <c r="AI4" s="162" t="n">
        <v>-129.337</v>
      </c>
      <c r="AJ4" s="162" t="n">
        <v>22.458</v>
      </c>
      <c r="AK4" s="162" t="n">
        <v>14.462</v>
      </c>
      <c r="AL4" s="162" t="n">
        <v>7.996</v>
      </c>
      <c r="AM4" s="162" t="n">
        <v>0</v>
      </c>
      <c r="AN4" s="162" t="n">
        <v>0.342</v>
      </c>
      <c r="AO4" s="162" t="n">
        <v>2.422</v>
      </c>
      <c r="AP4" s="162" t="n">
        <v>0.12</v>
      </c>
      <c r="AQ4" s="162" t="n">
        <v>0</v>
      </c>
      <c r="AR4" s="162" t="n">
        <v>5.77940661790358</v>
      </c>
      <c r="AS4" s="162" t="n">
        <v>1.38705758829686</v>
      </c>
      <c r="AT4" s="162" t="n">
        <v>0.3475163480751838</v>
      </c>
      <c r="AU4" s="162" t="n">
        <v>0.2382969243944115</v>
      </c>
      <c r="AV4" s="162" t="n">
        <v>0.192738177256723</v>
      </c>
      <c r="AW4" s="162" t="n">
        <v>0.1983727524492194</v>
      </c>
      <c r="AX4" s="162" t="n">
        <v>0.0668619369536524</v>
      </c>
      <c r="AY4" s="162" t="n">
        <v>0.10448005786679</v>
      </c>
      <c r="AZ4" s="162" t="n">
        <v>0.2387913913008779</v>
      </c>
      <c r="BA4" s="162" t="n">
        <v>0.11251861953922</v>
      </c>
      <c r="BB4" s="162" t="n">
        <v>0.0288889810499479</v>
      </c>
      <c r="BC4" s="162" t="n">
        <v>-0.0277983059481604</v>
      </c>
      <c r="BD4" s="162" t="n">
        <v>31.2595745238742</v>
      </c>
      <c r="BE4" s="162" t="n">
        <v>0.3484568270386326</v>
      </c>
      <c r="BF4" s="162" t="n">
        <v>6.634442117538635</v>
      </c>
      <c r="BG4" s="162" t="n">
        <v>4.044259054005264</v>
      </c>
      <c r="BH4" s="162" t="n">
        <v>0.9160608951985694</v>
      </c>
      <c r="BI4" s="162" t="n">
        <v>0.3994823849091394</v>
      </c>
      <c r="BJ4" s="162" t="n">
        <v>0.4072262343680339</v>
      </c>
      <c r="BK4" s="162" t="n">
        <v>1.645107449358732</v>
      </c>
      <c r="BL4" s="162" t="n">
        <v>0.6763820892740368</v>
      </c>
      <c r="BM4" s="162" t="n">
        <v>1.409593130036081</v>
      </c>
      <c r="BN4" s="162" t="n">
        <v>55.26806043617952</v>
      </c>
      <c r="BO4" s="162" t="n">
        <v>2.957243462953842</v>
      </c>
      <c r="BP4" s="162" t="n">
        <v>2.824035287739321</v>
      </c>
      <c r="BQ4" s="162" t="n">
        <v>1.714713672314145</v>
      </c>
      <c r="BR4" s="162" t="n">
        <v>0.182</v>
      </c>
      <c r="BS4" s="162" t="n">
        <v>0.288</v>
      </c>
      <c r="BT4" s="162" t="n">
        <v>0.036</v>
      </c>
      <c r="BU4" s="162" t="n">
        <v>0.013</v>
      </c>
      <c r="BV4" s="162" t="n">
        <v>0.796</v>
      </c>
      <c r="BW4" s="162" t="n">
        <v>0.99</v>
      </c>
      <c r="BX4" s="162" t="n">
        <v>1.262</v>
      </c>
      <c r="BY4" s="162" t="n">
        <v>14.762</v>
      </c>
      <c r="BZ4" s="162" t="n">
        <v>7.281</v>
      </c>
      <c r="CA4" s="162" t="n">
        <v>5.787</v>
      </c>
      <c r="CB4" s="162" t="n">
        <v>2</v>
      </c>
      <c r="CC4" s="162" t="n">
        <v>1</v>
      </c>
      <c r="CD4" s="162" t="n">
        <v>1</v>
      </c>
      <c r="CE4" s="162" t="n">
        <v>19.339</v>
      </c>
      <c r="CF4" s="162" t="n">
        <v>0</v>
      </c>
      <c r="CG4" s="162" t="n">
        <v>50</v>
      </c>
      <c r="CH4" s="162" t="n">
        <v>22.995</v>
      </c>
      <c r="CI4" s="162" t="n">
        <v>-12.668</v>
      </c>
      <c r="CJ4" s="162" t="n">
        <v>-1.073</v>
      </c>
      <c r="CK4" s="162" t="n">
        <v>41.124</v>
      </c>
      <c r="CL4" s="162" t="n">
        <v>2.04</v>
      </c>
      <c r="CM4" s="162" t="n">
        <v>1.026</v>
      </c>
      <c r="CN4" s="162" t="n">
        <v>0.134</v>
      </c>
      <c r="CO4" s="162" t="n">
        <v>0.892</v>
      </c>
      <c r="CP4" s="162" t="n">
        <v>-14.69</v>
      </c>
      <c r="CQ4" s="162" t="n">
        <v>85.27</v>
      </c>
      <c r="CR4" s="162" t="n"/>
      <c r="CS4" s="161" t="inlineStr">
        <is>
          <t>2024</t>
        </is>
      </c>
      <c r="CT4" s="161" t="inlineStr">
        <is>
          <t>2024</t>
        </is>
      </c>
      <c r="CU4" s="161" t="inlineStr">
        <is>
          <t>2024</t>
        </is>
      </c>
      <c r="CV4" s="161" t="inlineStr">
        <is>
          <t>2024</t>
        </is>
      </c>
      <c r="CW4" s="162" t="n"/>
      <c r="CX4" s="162" t="n"/>
      <c r="CY4" s="162" t="n"/>
      <c r="CZ4" s="161" t="inlineStr">
        <is>
          <t>2022</t>
        </is>
      </c>
      <c r="DA4" s="161" t="inlineStr">
        <is>
          <t>2021</t>
        </is>
      </c>
      <c r="DB4" s="162" t="n"/>
      <c r="DC4" s="161" t="inlineStr">
        <is>
          <t>2021-2024</t>
        </is>
      </c>
      <c r="DD4" s="162" t="n"/>
      <c r="DE4" s="162" t="n"/>
      <c r="DF4" s="162" t="n"/>
      <c r="DG4" s="161" t="inlineStr">
        <is>
          <t>2016</t>
        </is>
      </c>
      <c r="DH4" s="161" t="inlineStr">
        <is>
          <t>2024</t>
        </is>
      </c>
      <c r="DI4" s="161" t="inlineStr">
        <is>
          <t>2024</t>
        </is>
      </c>
      <c r="DJ4" s="161" t="inlineStr">
        <is>
          <t>2023</t>
        </is>
      </c>
      <c r="DK4" s="161" t="inlineStr">
        <is>
          <t>2024</t>
        </is>
      </c>
      <c r="DL4" s="162" t="n"/>
      <c r="DM4" s="161" t="inlineStr">
        <is>
          <t>2020-2024 avg</t>
        </is>
      </c>
      <c r="DN4" s="161" t="inlineStr">
        <is>
          <t>2024</t>
        </is>
      </c>
      <c r="DO4" s="161" t="inlineStr">
        <is>
          <t>2024</t>
        </is>
      </c>
      <c r="DP4" s="161" t="inlineStr">
        <is>
          <t>2024</t>
        </is>
      </c>
      <c r="DQ4" s="161" t="inlineStr">
        <is>
          <t>2024</t>
        </is>
      </c>
      <c r="DR4" s="162" t="n"/>
      <c r="DS4" s="161" t="inlineStr">
        <is>
          <t>2017</t>
        </is>
      </c>
      <c r="DT4" s="161" t="inlineStr">
        <is>
          <t>2017</t>
        </is>
      </c>
      <c r="DU4" s="161" t="inlineStr">
        <is>
          <t>2017</t>
        </is>
      </c>
      <c r="DV4" s="161" t="inlineStr">
        <is>
          <t>2023</t>
        </is>
      </c>
      <c r="DW4" s="161" t="inlineStr">
        <is>
          <t>2021</t>
        </is>
      </c>
      <c r="DX4" s="161" t="inlineStr">
        <is>
          <t>2021</t>
        </is>
      </c>
      <c r="DY4" s="161" t="inlineStr">
        <is>
          <t>2021</t>
        </is>
      </c>
      <c r="DZ4" s="161" t="inlineStr">
        <is>
          <t>2021</t>
        </is>
      </c>
      <c r="EA4" s="161" t="inlineStr">
        <is>
          <t>2024</t>
        </is>
      </c>
      <c r="EB4" s="161" t="inlineStr">
        <is>
          <t>2024</t>
        </is>
      </c>
      <c r="EC4" s="161" t="inlineStr">
        <is>
          <t>2024</t>
        </is>
      </c>
      <c r="ED4" s="161" t="inlineStr">
        <is>
          <t>2024</t>
        </is>
      </c>
      <c r="EE4" s="161" t="inlineStr">
        <is>
          <t>2030</t>
        </is>
      </c>
      <c r="EF4" s="161" t="inlineStr">
        <is>
          <t>2030</t>
        </is>
      </c>
      <c r="EG4" s="161" t="inlineStr">
        <is>
          <t>2030</t>
        </is>
      </c>
      <c r="EH4" s="161" t="inlineStr">
        <is>
          <t>2030</t>
        </is>
      </c>
      <c r="EI4" s="161" t="inlineStr">
        <is>
          <t>2030</t>
        </is>
      </c>
      <c r="EJ4" s="161" t="inlineStr">
        <is>
          <t>2030</t>
        </is>
      </c>
      <c r="EK4" s="161" t="inlineStr">
        <is>
          <t>2030</t>
        </is>
      </c>
      <c r="EL4" s="161" t="inlineStr">
        <is>
          <t>2030</t>
        </is>
      </c>
      <c r="EM4" s="161" t="inlineStr">
        <is>
          <t>2030</t>
        </is>
      </c>
      <c r="EN4" s="161" t="inlineStr">
        <is>
          <t>2030</t>
        </is>
      </c>
      <c r="EO4" s="161" t="inlineStr">
        <is>
          <t>2030</t>
        </is>
      </c>
      <c r="EP4" s="161" t="inlineStr">
        <is>
          <t>2030</t>
        </is>
      </c>
      <c r="EQ4" s="161" t="inlineStr">
        <is>
          <t>2030</t>
        </is>
      </c>
      <c r="ER4" s="161" t="inlineStr">
        <is>
          <t>2030</t>
        </is>
      </c>
      <c r="ES4" s="161" t="inlineStr">
        <is>
          <t>2030</t>
        </is>
      </c>
      <c r="ET4" s="161" t="inlineStr">
        <is>
          <t>2030</t>
        </is>
      </c>
      <c r="EU4" s="161" t="inlineStr">
        <is>
          <t>2030</t>
        </is>
      </c>
      <c r="EV4" s="161" t="inlineStr">
        <is>
          <t>2030</t>
        </is>
      </c>
      <c r="EW4" s="161" t="inlineStr">
        <is>
          <t>2030</t>
        </is>
      </c>
      <c r="EX4" s="161" t="inlineStr">
        <is>
          <t>2030</t>
        </is>
      </c>
      <c r="EY4" s="161" t="inlineStr">
        <is>
          <t>2030</t>
        </is>
      </c>
      <c r="EZ4" s="161" t="inlineStr">
        <is>
          <t>2030</t>
        </is>
      </c>
      <c r="FA4" s="161" t="inlineStr">
        <is>
          <t>2030</t>
        </is>
      </c>
      <c r="FB4" s="161" t="inlineStr">
        <is>
          <t>2030</t>
        </is>
      </c>
      <c r="FC4" s="161" t="inlineStr">
        <is>
          <t>2050</t>
        </is>
      </c>
      <c r="FD4" s="161" t="inlineStr">
        <is>
          <t>2025-2050</t>
        </is>
      </c>
      <c r="FE4" s="161" t="inlineStr">
        <is>
          <t>2024</t>
        </is>
      </c>
      <c r="FF4" s="161" t="inlineStr">
        <is>
          <t>2024</t>
        </is>
      </c>
      <c r="FG4" s="161" t="inlineStr">
        <is>
          <t>2024</t>
        </is>
      </c>
      <c r="FH4" s="161" t="inlineStr">
        <is>
          <t>2024</t>
        </is>
      </c>
      <c r="FI4" s="161" t="inlineStr">
        <is>
          <t>2024</t>
        </is>
      </c>
      <c r="FJ4" s="161" t="inlineStr">
        <is>
          <t>2024</t>
        </is>
      </c>
      <c r="FK4" s="161" t="inlineStr">
        <is>
          <t>2024</t>
        </is>
      </c>
      <c r="FL4" s="161" t="inlineStr">
        <is>
          <t>2024</t>
        </is>
      </c>
      <c r="FM4" s="161" t="inlineStr">
        <is>
          <t>2024</t>
        </is>
      </c>
      <c r="FN4" s="161" t="inlineStr">
        <is>
          <t>2024</t>
        </is>
      </c>
      <c r="FO4" s="161" t="inlineStr">
        <is>
          <t>2013</t>
        </is>
      </c>
      <c r="FP4" s="161" t="inlineStr">
        <is>
          <t>2013</t>
        </is>
      </c>
      <c r="FQ4" s="161" t="inlineStr">
        <is>
          <t>2013</t>
        </is>
      </c>
      <c r="FR4" s="161" t="inlineStr">
        <is>
          <t>2023</t>
        </is>
      </c>
      <c r="FS4" s="161" t="inlineStr">
        <is>
          <t>2023</t>
        </is>
      </c>
      <c r="FT4" s="161" t="inlineStr">
        <is>
          <t>2023</t>
        </is>
      </c>
      <c r="FU4" s="161" t="inlineStr">
        <is>
          <t>2024</t>
        </is>
      </c>
      <c r="FV4" s="161" t="inlineStr">
        <is>
          <t>2024</t>
        </is>
      </c>
      <c r="FW4" s="161" t="inlineStr">
        <is>
          <t>2024</t>
        </is>
      </c>
      <c r="FX4" s="161" t="inlineStr">
        <is>
          <t>2024</t>
        </is>
      </c>
      <c r="FY4" s="161" t="inlineStr">
        <is>
          <t>2020-2024 avg</t>
        </is>
      </c>
      <c r="FZ4" s="161" t="inlineStr">
        <is>
          <t>2030</t>
        </is>
      </c>
      <c r="GA4" s="161" t="inlineStr">
        <is>
          <t>2030</t>
        </is>
      </c>
      <c r="GB4" s="161" t="inlineStr">
        <is>
          <t>2030</t>
        </is>
      </c>
      <c r="GC4" s="161" t="inlineStr">
        <is>
          <t>2050</t>
        </is>
      </c>
      <c r="GD4" s="161" t="inlineStr">
        <is>
          <t>2050</t>
        </is>
      </c>
      <c r="GE4" s="162" t="n"/>
    </row>
    <row r="5" ht="14" customHeight="1">
      <c r="A5" s="161" t="inlineStr">
        <is>
          <t>ASM</t>
        </is>
      </c>
      <c r="B5" s="161" t="inlineStr">
        <is>
          <t>American Samoa</t>
        </is>
      </c>
      <c r="C5" s="161" t="inlineStr">
        <is>
          <t>East Asia &amp; Pacific</t>
        </is>
      </c>
      <c r="D5" s="161" t="inlineStr">
        <is>
          <t>High income</t>
        </is>
      </c>
      <c r="E5" s="161" t="b">
        <v>0</v>
      </c>
      <c r="F5" s="162" t="n"/>
      <c r="G5" s="162" t="n"/>
      <c r="H5" s="162" t="n"/>
      <c r="I5" s="162" t="n"/>
      <c r="J5" s="162" t="n"/>
      <c r="K5" s="162" t="n"/>
      <c r="L5" s="162" t="n"/>
      <c r="M5" s="162" t="n">
        <v>0</v>
      </c>
      <c r="N5" s="162" t="n"/>
      <c r="O5" s="162" t="n"/>
      <c r="P5" s="162" t="n"/>
      <c r="Q5" s="162" t="n"/>
      <c r="R5" s="162" t="n"/>
      <c r="S5" s="162" t="n"/>
      <c r="T5" s="162" t="n"/>
      <c r="U5" s="162" t="n"/>
      <c r="V5" s="162" t="n"/>
      <c r="W5" s="162" t="n"/>
      <c r="X5" s="162" t="n"/>
      <c r="Y5" s="162" t="n"/>
      <c r="Z5" s="162" t="n"/>
      <c r="AA5" s="162" t="n"/>
      <c r="AB5" s="162" t="n"/>
      <c r="AC5" s="162" t="n"/>
      <c r="AD5" s="162" t="n"/>
      <c r="AE5" s="162" t="n"/>
      <c r="AF5" s="162" t="n"/>
      <c r="AG5" s="162" t="n"/>
      <c r="AH5" s="162" t="n"/>
      <c r="AI5" s="162" t="n"/>
      <c r="AJ5" s="162" t="n">
        <v>0</v>
      </c>
      <c r="AK5" s="162" t="n">
        <v>0</v>
      </c>
      <c r="AL5" s="162" t="n">
        <v>0</v>
      </c>
      <c r="AM5" s="162" t="n">
        <v>0</v>
      </c>
      <c r="AN5" s="162" t="n">
        <v>94.444</v>
      </c>
      <c r="AO5" s="162" t="n"/>
      <c r="AP5" s="162" t="n">
        <v>5.556</v>
      </c>
      <c r="AQ5" s="162" t="n">
        <v>0</v>
      </c>
      <c r="AR5" s="162" t="n"/>
      <c r="AS5" s="162" t="n"/>
      <c r="AT5" s="162" t="n"/>
      <c r="AU5" s="162" t="n"/>
      <c r="AV5" s="162" t="n"/>
      <c r="AW5" s="162" t="n"/>
      <c r="AX5" s="162" t="n"/>
      <c r="AY5" s="162" t="n"/>
      <c r="AZ5" s="162" t="n"/>
      <c r="BA5" s="162" t="n"/>
      <c r="BB5" s="162" t="n"/>
      <c r="BC5" s="162" t="n"/>
      <c r="BD5" s="162" t="n"/>
      <c r="BE5" s="162" t="n"/>
      <c r="BF5" s="162" t="n"/>
      <c r="BG5" s="162" t="n"/>
      <c r="BH5" s="162" t="n"/>
      <c r="BI5" s="162" t="n"/>
      <c r="BJ5" s="162" t="n"/>
      <c r="BK5" s="162" t="n"/>
      <c r="BL5" s="162" t="n"/>
      <c r="BM5" s="162" t="n"/>
      <c r="BN5" s="162" t="n"/>
      <c r="BO5" s="162" t="n"/>
      <c r="BP5" s="162" t="n"/>
      <c r="BQ5" s="162" t="n"/>
      <c r="BR5" s="162" t="n"/>
      <c r="BS5" s="162" t="n"/>
      <c r="BT5" s="162" t="n"/>
      <c r="BU5" s="162" t="n"/>
      <c r="BV5" s="162" t="n"/>
      <c r="BW5" s="162" t="n"/>
      <c r="BX5" s="162" t="n"/>
      <c r="BY5" s="162" t="n"/>
      <c r="BZ5" s="162" t="n"/>
      <c r="CA5" s="162" t="n"/>
      <c r="CB5" s="162" t="n"/>
      <c r="CC5" s="162" t="n"/>
      <c r="CD5" s="162" t="n"/>
      <c r="CE5" s="162" t="n"/>
      <c r="CF5" s="162" t="n"/>
      <c r="CG5" s="162" t="n"/>
      <c r="CH5" s="162" t="n"/>
      <c r="CI5" s="162" t="n"/>
      <c r="CJ5" s="162" t="n"/>
      <c r="CK5" s="162" t="n"/>
      <c r="CL5" s="162" t="n"/>
      <c r="CM5" s="162" t="n"/>
      <c r="CN5" s="162" t="n"/>
      <c r="CO5" s="162" t="n"/>
      <c r="CP5" s="162" t="n"/>
      <c r="CQ5" s="162" t="n"/>
      <c r="CR5" s="162" t="n"/>
      <c r="CS5" s="162" t="n"/>
      <c r="CT5" s="162" t="n"/>
      <c r="CU5" s="162" t="n"/>
      <c r="CV5" s="162" t="n"/>
      <c r="CW5" s="162" t="n"/>
      <c r="CX5" s="162" t="n"/>
      <c r="CY5" s="162" t="n"/>
      <c r="CZ5" s="161" t="inlineStr">
        <is>
          <t>2022</t>
        </is>
      </c>
      <c r="DA5" s="162" t="n"/>
      <c r="DB5" s="162" t="n"/>
      <c r="DC5" s="162" t="n"/>
      <c r="DD5" s="162" t="n"/>
      <c r="DE5" s="162" t="n"/>
      <c r="DF5" s="162" t="n"/>
      <c r="DG5" s="162" t="n"/>
      <c r="DH5" s="162" t="n"/>
      <c r="DI5" s="162" t="n"/>
      <c r="DJ5" s="162" t="n"/>
      <c r="DK5" s="162" t="n"/>
      <c r="DL5" s="162" t="n"/>
      <c r="DM5" s="162" t="n"/>
      <c r="DN5" s="162" t="n"/>
      <c r="DO5" s="162" t="n"/>
      <c r="DP5" s="162" t="n"/>
      <c r="DQ5" s="162" t="n"/>
      <c r="DR5" s="162" t="n"/>
      <c r="DS5" s="162" t="n"/>
      <c r="DT5" s="162" t="n"/>
      <c r="DU5" s="162" t="n"/>
      <c r="DV5" s="162" t="n"/>
      <c r="DW5" s="161" t="inlineStr">
        <is>
          <t>2021</t>
        </is>
      </c>
      <c r="DX5" s="161" t="inlineStr">
        <is>
          <t>2021</t>
        </is>
      </c>
      <c r="DY5" s="161" t="inlineStr">
        <is>
          <t>2021</t>
        </is>
      </c>
      <c r="DZ5" s="161" t="inlineStr">
        <is>
          <t>2021</t>
        </is>
      </c>
      <c r="EA5" s="161" t="inlineStr">
        <is>
          <t>2024</t>
        </is>
      </c>
      <c r="EB5" s="162" t="n"/>
      <c r="EC5" s="161" t="inlineStr">
        <is>
          <t>2024</t>
        </is>
      </c>
      <c r="ED5" s="161" t="inlineStr">
        <is>
          <t>2024</t>
        </is>
      </c>
      <c r="EE5" s="162" t="n"/>
      <c r="EF5" s="162" t="n"/>
      <c r="EG5" s="162" t="n"/>
      <c r="EH5" s="162" t="n"/>
      <c r="EI5" s="162" t="n"/>
      <c r="EJ5" s="162" t="n"/>
      <c r="EK5" s="162" t="n"/>
      <c r="EL5" s="162" t="n"/>
      <c r="EM5" s="162" t="n"/>
      <c r="EN5" s="162" t="n"/>
      <c r="EO5" s="162" t="n"/>
      <c r="EP5" s="162" t="n"/>
      <c r="EQ5" s="162" t="n"/>
      <c r="ER5" s="162" t="n"/>
      <c r="ES5" s="162" t="n"/>
      <c r="ET5" s="162" t="n"/>
      <c r="EU5" s="162" t="n"/>
      <c r="EV5" s="162" t="n"/>
      <c r="EW5" s="162" t="n"/>
      <c r="EX5" s="162" t="n"/>
      <c r="EY5" s="162" t="n"/>
      <c r="EZ5" s="162" t="n"/>
      <c r="FA5" s="162" t="n"/>
      <c r="FB5" s="162" t="n"/>
      <c r="FC5" s="162" t="n"/>
      <c r="FD5" s="162" t="n"/>
      <c r="FE5" s="162" t="n"/>
      <c r="FF5" s="162" t="n"/>
      <c r="FG5" s="162" t="n"/>
      <c r="FH5" s="162" t="n"/>
      <c r="FI5" s="162" t="n"/>
      <c r="FJ5" s="162" t="n"/>
      <c r="FK5" s="162" t="n"/>
      <c r="FL5" s="162" t="n"/>
      <c r="FM5" s="162" t="n"/>
      <c r="FN5" s="162" t="n"/>
      <c r="FO5" s="162" t="n"/>
      <c r="FP5" s="162" t="n"/>
      <c r="FQ5" s="162" t="n"/>
      <c r="FR5" s="162" t="n"/>
      <c r="FS5" s="162" t="n"/>
      <c r="FT5" s="162" t="n"/>
      <c r="FU5" s="162" t="n"/>
      <c r="FV5" s="162" t="n"/>
      <c r="FW5" s="162" t="n"/>
      <c r="FX5" s="162" t="n"/>
      <c r="FY5" s="162" t="n"/>
      <c r="FZ5" s="162" t="n"/>
      <c r="GA5" s="162" t="n"/>
      <c r="GB5" s="162" t="n"/>
      <c r="GC5" s="162" t="n"/>
      <c r="GD5" s="162" t="n"/>
      <c r="GE5" s="162" t="n"/>
    </row>
    <row r="6" ht="14" customHeight="1">
      <c r="A6" s="161" t="inlineStr">
        <is>
          <t>AND</t>
        </is>
      </c>
      <c r="B6" s="161" t="inlineStr">
        <is>
          <t>Andorra</t>
        </is>
      </c>
      <c r="C6" s="161" t="inlineStr">
        <is>
          <t>Europe &amp; Central Asia</t>
        </is>
      </c>
      <c r="D6" s="161" t="inlineStr">
        <is>
          <t>High income</t>
        </is>
      </c>
      <c r="E6" s="161" t="b">
        <v>0</v>
      </c>
      <c r="F6" s="162" t="n">
        <v>1.325</v>
      </c>
      <c r="G6" s="162" t="n">
        <v>0.529</v>
      </c>
      <c r="H6" s="162" t="n">
        <v>32.889</v>
      </c>
      <c r="I6" s="162" t="n">
        <v>15.812</v>
      </c>
      <c r="J6" s="162" t="n"/>
      <c r="K6" s="162" t="n"/>
      <c r="L6" s="162" t="n"/>
      <c r="M6" s="162" t="n">
        <v>0</v>
      </c>
      <c r="N6" s="162" t="n"/>
      <c r="O6" s="162" t="n"/>
      <c r="P6" s="162" t="n"/>
      <c r="Q6" s="162" t="n"/>
      <c r="R6" s="162" t="n"/>
      <c r="S6" s="162" t="n"/>
      <c r="T6" s="162" t="n"/>
      <c r="U6" s="162" t="n"/>
      <c r="V6" s="162" t="n"/>
      <c r="W6" s="162" t="n"/>
      <c r="X6" s="162" t="n"/>
      <c r="Y6" s="162" t="n"/>
      <c r="Z6" s="162" t="n"/>
      <c r="AA6" s="162" t="n"/>
      <c r="AB6" s="162" t="n"/>
      <c r="AC6" s="162" t="n"/>
      <c r="AD6" s="162" t="n"/>
      <c r="AE6" s="162" t="n"/>
      <c r="AF6" s="162" t="n">
        <v>-8.638</v>
      </c>
      <c r="AG6" s="162" t="n">
        <v>0.01</v>
      </c>
      <c r="AH6" s="162" t="n">
        <v>8.648</v>
      </c>
      <c r="AI6" s="162" t="n"/>
      <c r="AJ6" s="162" t="n"/>
      <c r="AK6" s="162" t="n"/>
      <c r="AL6" s="162" t="n"/>
      <c r="AM6" s="162" t="n"/>
      <c r="AN6" s="162" t="n"/>
      <c r="AO6" s="162" t="n"/>
      <c r="AP6" s="162" t="n"/>
      <c r="AQ6" s="162" t="n"/>
      <c r="AR6" s="162" t="n">
        <v>3.52815710812678</v>
      </c>
      <c r="AS6" s="162" t="n">
        <v>1.34069970108818</v>
      </c>
      <c r="AT6" s="162" t="n">
        <v>0.4633853899830047</v>
      </c>
      <c r="AU6" s="162" t="n">
        <v>0.3177499817026323</v>
      </c>
      <c r="AV6" s="162" t="n">
        <v>0.1946900195138313</v>
      </c>
      <c r="AW6" s="162" t="n">
        <v>0.1518641315999661</v>
      </c>
      <c r="AX6" s="162" t="n">
        <v>0.0877311031652626</v>
      </c>
      <c r="AY6" s="162" t="n">
        <v>0.10526126394425</v>
      </c>
      <c r="AZ6" s="162" t="n">
        <v>0.0200178111792294</v>
      </c>
      <c r="BA6" s="162" t="n">
        <v>-0.0144058983863756</v>
      </c>
      <c r="BB6" s="162" t="n">
        <v>-0.0094267005892024</v>
      </c>
      <c r="BC6" s="162" t="n">
        <v>-0.127808511341129</v>
      </c>
      <c r="BD6" s="162" t="n">
        <v>-21.6684970878395</v>
      </c>
      <c r="BE6" s="162" t="n">
        <v>-0.013103152097824</v>
      </c>
      <c r="BF6" s="162" t="n">
        <v>3.686315875042802</v>
      </c>
      <c r="BG6" s="162" t="n"/>
      <c r="BH6" s="162" t="n"/>
      <c r="BI6" s="162" t="n"/>
      <c r="BJ6" s="162" t="n"/>
      <c r="BK6" s="162" t="n"/>
      <c r="BL6" s="162" t="n"/>
      <c r="BM6" s="162" t="n"/>
      <c r="BN6" s="162" t="n"/>
      <c r="BO6" s="162" t="n"/>
      <c r="BP6" s="162" t="n"/>
      <c r="BQ6" s="162" t="n"/>
      <c r="BR6" s="162" t="n"/>
      <c r="BS6" s="162" t="n"/>
      <c r="BT6" s="162" t="n"/>
      <c r="BU6" s="162" t="n"/>
      <c r="BV6" s="162" t="n"/>
      <c r="BW6" s="162" t="n"/>
      <c r="BX6" s="162" t="n"/>
      <c r="BY6" s="162" t="n"/>
      <c r="BZ6" s="162" t="n"/>
      <c r="CA6" s="162" t="n"/>
      <c r="CB6" s="162" t="n">
        <v>1</v>
      </c>
      <c r="CC6" s="162" t="n">
        <v>0</v>
      </c>
      <c r="CD6" s="162" t="n">
        <v>0</v>
      </c>
      <c r="CE6" s="162" t="n"/>
      <c r="CF6" s="162" t="n"/>
      <c r="CG6" s="162" t="n"/>
      <c r="CH6" s="162" t="n">
        <v>39.91</v>
      </c>
      <c r="CI6" s="162" t="n">
        <v>3.312</v>
      </c>
      <c r="CJ6" s="162" t="n">
        <v>15.941</v>
      </c>
      <c r="CK6" s="162" t="n"/>
      <c r="CL6" s="162" t="n">
        <v>2.62</v>
      </c>
      <c r="CM6" s="162" t="n"/>
      <c r="CN6" s="162" t="n"/>
      <c r="CO6" s="162" t="n"/>
      <c r="CP6" s="162" t="n"/>
      <c r="CQ6" s="162" t="n"/>
      <c r="CR6" s="162" t="n"/>
      <c r="CS6" s="161" t="inlineStr">
        <is>
          <t>2024</t>
        </is>
      </c>
      <c r="CT6" s="161" t="inlineStr">
        <is>
          <t>2024</t>
        </is>
      </c>
      <c r="CU6" s="161" t="inlineStr">
        <is>
          <t>2024</t>
        </is>
      </c>
      <c r="CV6" s="161" t="inlineStr">
        <is>
          <t>2024</t>
        </is>
      </c>
      <c r="CW6" s="162" t="n"/>
      <c r="CX6" s="162" t="n"/>
      <c r="CY6" s="162" t="n"/>
      <c r="CZ6" s="161" t="inlineStr">
        <is>
          <t>2022</t>
        </is>
      </c>
      <c r="DA6" s="162" t="n"/>
      <c r="DB6" s="162" t="n"/>
      <c r="DC6" s="162" t="n"/>
      <c r="DD6" s="162" t="n"/>
      <c r="DE6" s="162" t="n"/>
      <c r="DF6" s="162" t="n"/>
      <c r="DG6" s="162" t="n"/>
      <c r="DH6" s="162" t="n"/>
      <c r="DI6" s="162" t="n"/>
      <c r="DJ6" s="162" t="n"/>
      <c r="DK6" s="162" t="n"/>
      <c r="DL6" s="162" t="n"/>
      <c r="DM6" s="162" t="n"/>
      <c r="DN6" s="162" t="n"/>
      <c r="DO6" s="162" t="n"/>
      <c r="DP6" s="162" t="n"/>
      <c r="DQ6" s="162" t="n"/>
      <c r="DR6" s="162" t="n"/>
      <c r="DS6" s="161" t="inlineStr">
        <is>
          <t>2023</t>
        </is>
      </c>
      <c r="DT6" s="161" t="inlineStr">
        <is>
          <t>2023</t>
        </is>
      </c>
      <c r="DU6" s="161" t="inlineStr">
        <is>
          <t>2023</t>
        </is>
      </c>
      <c r="DV6" s="162" t="n"/>
      <c r="DW6" s="162" t="n"/>
      <c r="DX6" s="162" t="n"/>
      <c r="DY6" s="162" t="n"/>
      <c r="DZ6" s="162" t="n"/>
      <c r="EA6" s="162" t="n"/>
      <c r="EB6" s="162" t="n"/>
      <c r="EC6" s="162" t="n"/>
      <c r="ED6" s="162" t="n"/>
      <c r="EE6" s="161" t="inlineStr">
        <is>
          <t>2030</t>
        </is>
      </c>
      <c r="EF6" s="161" t="inlineStr">
        <is>
          <t>2030</t>
        </is>
      </c>
      <c r="EG6" s="161" t="inlineStr">
        <is>
          <t>2030</t>
        </is>
      </c>
      <c r="EH6" s="161" t="inlineStr">
        <is>
          <t>2030</t>
        </is>
      </c>
      <c r="EI6" s="161" t="inlineStr">
        <is>
          <t>2030</t>
        </is>
      </c>
      <c r="EJ6" s="161" t="inlineStr">
        <is>
          <t>2030</t>
        </is>
      </c>
      <c r="EK6" s="161" t="inlineStr">
        <is>
          <t>2030</t>
        </is>
      </c>
      <c r="EL6" s="161" t="inlineStr">
        <is>
          <t>2030</t>
        </is>
      </c>
      <c r="EM6" s="161" t="inlineStr">
        <is>
          <t>2030</t>
        </is>
      </c>
      <c r="EN6" s="161" t="inlineStr">
        <is>
          <t>2030</t>
        </is>
      </c>
      <c r="EO6" s="161" t="inlineStr">
        <is>
          <t>2030</t>
        </is>
      </c>
      <c r="EP6" s="161" t="inlineStr">
        <is>
          <t>2030</t>
        </is>
      </c>
      <c r="EQ6" s="161" t="inlineStr">
        <is>
          <t>2030</t>
        </is>
      </c>
      <c r="ER6" s="161" t="inlineStr">
        <is>
          <t>2030</t>
        </is>
      </c>
      <c r="ES6" s="161" t="inlineStr">
        <is>
          <t>2030</t>
        </is>
      </c>
      <c r="ET6" s="162" t="n"/>
      <c r="EU6" s="162" t="n"/>
      <c r="EV6" s="162" t="n"/>
      <c r="EW6" s="162" t="n"/>
      <c r="EX6" s="162" t="n"/>
      <c r="EY6" s="162" t="n"/>
      <c r="EZ6" s="162" t="n"/>
      <c r="FA6" s="162" t="n"/>
      <c r="FB6" s="162" t="n"/>
      <c r="FC6" s="162" t="n"/>
      <c r="FD6" s="162" t="n"/>
      <c r="FE6" s="162" t="n"/>
      <c r="FF6" s="162" t="n"/>
      <c r="FG6" s="162" t="n"/>
      <c r="FH6" s="162" t="n"/>
      <c r="FI6" s="162" t="n"/>
      <c r="FJ6" s="162" t="n"/>
      <c r="FK6" s="162" t="n"/>
      <c r="FL6" s="162" t="n"/>
      <c r="FM6" s="162" t="n"/>
      <c r="FN6" s="162" t="n"/>
      <c r="FO6" s="161" t="inlineStr">
        <is>
          <t>2013</t>
        </is>
      </c>
      <c r="FP6" s="161" t="inlineStr">
        <is>
          <t>2013</t>
        </is>
      </c>
      <c r="FQ6" s="161" t="inlineStr">
        <is>
          <t>2013</t>
        </is>
      </c>
      <c r="FR6" s="162" t="n"/>
      <c r="FS6" s="162" t="n"/>
      <c r="FT6" s="162" t="n"/>
      <c r="FU6" s="161" t="inlineStr">
        <is>
          <t>2024</t>
        </is>
      </c>
      <c r="FV6" s="161" t="inlineStr">
        <is>
          <t>2024</t>
        </is>
      </c>
      <c r="FW6" s="161" t="inlineStr">
        <is>
          <t>2024</t>
        </is>
      </c>
      <c r="FX6" s="162" t="n"/>
      <c r="FY6" s="161" t="inlineStr">
        <is>
          <t>2020-2024 avg</t>
        </is>
      </c>
      <c r="FZ6" s="162" t="n"/>
      <c r="GA6" s="162" t="n"/>
      <c r="GB6" s="162" t="n"/>
      <c r="GC6" s="162" t="n"/>
      <c r="GD6" s="162" t="n"/>
      <c r="GE6" s="162" t="n"/>
    </row>
    <row r="7" ht="14" customHeight="1">
      <c r="A7" s="161" t="inlineStr">
        <is>
          <t>AGO</t>
        </is>
      </c>
      <c r="B7" s="161" t="inlineStr">
        <is>
          <t>Angola</t>
        </is>
      </c>
      <c r="C7" s="161" t="inlineStr">
        <is>
          <t>Sub-Saharan Africa</t>
        </is>
      </c>
      <c r="D7" s="161" t="inlineStr">
        <is>
          <t>Lower middle income</t>
        </is>
      </c>
      <c r="E7" s="161" t="b">
        <v>1</v>
      </c>
      <c r="F7" s="162" t="n">
        <v>25.816</v>
      </c>
      <c r="G7" s="162" t="n">
        <v>4.593</v>
      </c>
      <c r="H7" s="162" t="n">
        <v>57.107</v>
      </c>
      <c r="I7" s="162" t="n">
        <v>5.608</v>
      </c>
      <c r="J7" s="162" t="n">
        <v>113.01</v>
      </c>
      <c r="K7" s="162" t="n"/>
      <c r="L7" s="162" t="n"/>
      <c r="M7" s="162" t="n">
        <v>0</v>
      </c>
      <c r="N7" s="162" t="n"/>
      <c r="O7" s="162" t="n"/>
      <c r="P7" s="162" t="n"/>
      <c r="Q7" s="162" t="n"/>
      <c r="R7" s="162" t="n">
        <v>-1.088</v>
      </c>
      <c r="S7" s="162" t="n">
        <v>4.681</v>
      </c>
      <c r="T7" s="162" t="n">
        <v>11.087</v>
      </c>
      <c r="U7" s="162" t="n">
        <v>0.333</v>
      </c>
      <c r="V7" s="162" t="n">
        <v>13.443</v>
      </c>
      <c r="W7" s="162" t="n">
        <v>77.629</v>
      </c>
      <c r="X7" s="162" t="n">
        <v>86.499</v>
      </c>
      <c r="Y7" s="162" t="n"/>
      <c r="Z7" s="162" t="n">
        <v>0.438</v>
      </c>
      <c r="AA7" s="162" t="n"/>
      <c r="AB7" s="162" t="n">
        <v>5.948</v>
      </c>
      <c r="AC7" s="162" t="n">
        <v>3.212</v>
      </c>
      <c r="AD7" s="162" t="n">
        <v>2.737</v>
      </c>
      <c r="AE7" s="162" t="n">
        <v>0.077</v>
      </c>
      <c r="AF7" s="162" t="n">
        <v>73.589</v>
      </c>
      <c r="AG7" s="162" t="n">
        <v>94.13500000000001</v>
      </c>
      <c r="AH7" s="162" t="n">
        <v>20.546</v>
      </c>
      <c r="AI7" s="162" t="n">
        <v>-353.972</v>
      </c>
      <c r="AJ7" s="162" t="n">
        <v>29.286</v>
      </c>
      <c r="AK7" s="162" t="n">
        <v>28.274</v>
      </c>
      <c r="AL7" s="162" t="n">
        <v>1.012</v>
      </c>
      <c r="AM7" s="162" t="n">
        <v>0</v>
      </c>
      <c r="AN7" s="162" t="n">
        <v>17.319</v>
      </c>
      <c r="AO7" s="162" t="n">
        <v>72.84999999999999</v>
      </c>
      <c r="AP7" s="162" t="n">
        <v>-0.331</v>
      </c>
      <c r="AQ7" s="162" t="n">
        <v>1.222</v>
      </c>
      <c r="AR7" s="162" t="n">
        <v>5.30387935619403</v>
      </c>
      <c r="AS7" s="162" t="n">
        <v>1.27293104548657</v>
      </c>
      <c r="AT7" s="162" t="n">
        <v>0.301596610473529</v>
      </c>
      <c r="AU7" s="162" t="n">
        <v>0.2068091043247059</v>
      </c>
      <c r="AV7" s="162" t="n">
        <v>0.1507162038446591</v>
      </c>
      <c r="AW7" s="162" t="n">
        <v>0.1341277094805119</v>
      </c>
      <c r="AX7" s="162" t="n">
        <v>0.0483234641830096</v>
      </c>
      <c r="AY7" s="162" t="n">
        <v>0.06778956819362079</v>
      </c>
      <c r="AZ7" s="162" t="n">
        <v>0.3635683849865301</v>
      </c>
      <c r="BA7" s="162" t="n">
        <v>0.0728254390175728</v>
      </c>
      <c r="BB7" s="162" t="n">
        <v>0.0261390217002485</v>
      </c>
      <c r="BC7" s="162" t="n">
        <v>-0.0282907350502156</v>
      </c>
      <c r="BD7" s="162" t="n">
        <v>31.0819426357452</v>
      </c>
      <c r="BE7" s="162" t="n">
        <v>0.1945267388221842</v>
      </c>
      <c r="BF7" s="162" t="n">
        <v>6.088562877384378</v>
      </c>
      <c r="BG7" s="162" t="n">
        <v>3.486625587318331</v>
      </c>
      <c r="BH7" s="162" t="n">
        <v>1.614833789459262</v>
      </c>
      <c r="BI7" s="162" t="n">
        <v>0.1387898147734163</v>
      </c>
      <c r="BJ7" s="162" t="n">
        <v>0.1793738621705302</v>
      </c>
      <c r="BK7" s="162" t="n">
        <v>1.228093040796664</v>
      </c>
      <c r="BL7" s="162" t="n">
        <v>0.3255350801184582</v>
      </c>
      <c r="BM7" s="162" t="n">
        <v>1.983261701984431</v>
      </c>
      <c r="BN7" s="162" t="n">
        <v>39.13738474024162</v>
      </c>
      <c r="BO7" s="162" t="n">
        <v>2.872650408224338</v>
      </c>
      <c r="BP7" s="162" t="n">
        <v>2.018092906318138</v>
      </c>
      <c r="BQ7" s="162" t="n">
        <v>14.62692997485648</v>
      </c>
      <c r="BR7" s="162" t="n">
        <v>0.185</v>
      </c>
      <c r="BS7" s="162" t="n">
        <v>0.303</v>
      </c>
      <c r="BT7" s="162" t="n">
        <v>0.012</v>
      </c>
      <c r="BU7" s="162" t="n">
        <v>0.01</v>
      </c>
      <c r="BV7" s="162" t="n">
        <v>12.161</v>
      </c>
      <c r="BW7" s="162" t="n">
        <v>6.696</v>
      </c>
      <c r="BX7" s="162" t="n">
        <v>6.034</v>
      </c>
      <c r="BY7" s="162" t="n">
        <v>13.997</v>
      </c>
      <c r="BZ7" s="162" t="n">
        <v>7.187</v>
      </c>
      <c r="CA7" s="162" t="n">
        <v>5.66</v>
      </c>
      <c r="CB7" s="162" t="n">
        <v>1</v>
      </c>
      <c r="CC7" s="162" t="n">
        <v>1</v>
      </c>
      <c r="CD7" s="162" t="n">
        <v>0</v>
      </c>
      <c r="CE7" s="162" t="n">
        <v>28.259</v>
      </c>
      <c r="CF7" s="162" t="n">
        <v>0</v>
      </c>
      <c r="CG7" s="162" t="n">
        <v>0</v>
      </c>
      <c r="CH7" s="162" t="n">
        <v>17.791</v>
      </c>
      <c r="CI7" s="162" t="n">
        <v>3.401</v>
      </c>
      <c r="CJ7" s="162" t="n">
        <v>5.277</v>
      </c>
      <c r="CK7" s="162" t="n">
        <v>10.638</v>
      </c>
      <c r="CL7" s="162" t="n">
        <v>1.711</v>
      </c>
      <c r="CM7" s="162" t="n">
        <v>1.751</v>
      </c>
      <c r="CN7" s="162" t="n">
        <v>0.006</v>
      </c>
      <c r="CO7" s="162" t="n">
        <v>1.745</v>
      </c>
      <c r="CP7" s="162" t="n">
        <v>-20.53</v>
      </c>
      <c r="CQ7" s="162" t="n">
        <v>82.13</v>
      </c>
      <c r="CR7" s="162" t="n">
        <v>3</v>
      </c>
      <c r="CS7" s="161" t="inlineStr">
        <is>
          <t>2024</t>
        </is>
      </c>
      <c r="CT7" s="161" t="inlineStr">
        <is>
          <t>2024</t>
        </is>
      </c>
      <c r="CU7" s="161" t="inlineStr">
        <is>
          <t>2024</t>
        </is>
      </c>
      <c r="CV7" s="161" t="inlineStr">
        <is>
          <t>2024</t>
        </is>
      </c>
      <c r="CW7" s="161" t="inlineStr">
        <is>
          <t>2022</t>
        </is>
      </c>
      <c r="CX7" s="162" t="n"/>
      <c r="CY7" s="162" t="n"/>
      <c r="CZ7" s="161" t="inlineStr">
        <is>
          <t>2022</t>
        </is>
      </c>
      <c r="DA7" s="162" t="n"/>
      <c r="DB7" s="162" t="n"/>
      <c r="DC7" s="162" t="n"/>
      <c r="DD7" s="162" t="n"/>
      <c r="DE7" s="161" t="inlineStr">
        <is>
          <t>2024</t>
        </is>
      </c>
      <c r="DF7" s="161" t="inlineStr">
        <is>
          <t>2024</t>
        </is>
      </c>
      <c r="DG7" s="161" t="inlineStr">
        <is>
          <t>2024</t>
        </is>
      </c>
      <c r="DH7" s="161" t="inlineStr">
        <is>
          <t>2024</t>
        </is>
      </c>
      <c r="DI7" s="161" t="inlineStr">
        <is>
          <t>2024</t>
        </is>
      </c>
      <c r="DJ7" s="161" t="inlineStr">
        <is>
          <t>2024</t>
        </is>
      </c>
      <c r="DK7" s="161" t="inlineStr">
        <is>
          <t>2024</t>
        </is>
      </c>
      <c r="DL7" s="162" t="n"/>
      <c r="DM7" s="161" t="inlineStr">
        <is>
          <t>2020-2024 avg</t>
        </is>
      </c>
      <c r="DN7" s="162" t="n"/>
      <c r="DO7" s="161" t="inlineStr">
        <is>
          <t>2024</t>
        </is>
      </c>
      <c r="DP7" s="161" t="inlineStr">
        <is>
          <t>2024</t>
        </is>
      </c>
      <c r="DQ7" s="161" t="inlineStr">
        <is>
          <t>2024</t>
        </is>
      </c>
      <c r="DR7" s="161" t="inlineStr">
        <is>
          <t>2022</t>
        </is>
      </c>
      <c r="DS7" s="161" t="inlineStr">
        <is>
          <t>2024</t>
        </is>
      </c>
      <c r="DT7" s="161" t="inlineStr">
        <is>
          <t>2024</t>
        </is>
      </c>
      <c r="DU7" s="161" t="inlineStr">
        <is>
          <t>2024</t>
        </is>
      </c>
      <c r="DV7" s="161" t="inlineStr">
        <is>
          <t>2022</t>
        </is>
      </c>
      <c r="DW7" s="161" t="inlineStr">
        <is>
          <t>2021</t>
        </is>
      </c>
      <c r="DX7" s="161" t="inlineStr">
        <is>
          <t>2021</t>
        </is>
      </c>
      <c r="DY7" s="161" t="inlineStr">
        <is>
          <t>2021</t>
        </is>
      </c>
      <c r="DZ7" s="161" t="inlineStr">
        <is>
          <t>2021</t>
        </is>
      </c>
      <c r="EA7" s="161" t="inlineStr">
        <is>
          <t>2024</t>
        </is>
      </c>
      <c r="EB7" s="161" t="inlineStr">
        <is>
          <t>2024</t>
        </is>
      </c>
      <c r="EC7" s="161" t="inlineStr">
        <is>
          <t>2024</t>
        </is>
      </c>
      <c r="ED7" s="161" t="inlineStr">
        <is>
          <t>2024</t>
        </is>
      </c>
      <c r="EE7" s="161" t="inlineStr">
        <is>
          <t>2030</t>
        </is>
      </c>
      <c r="EF7" s="161" t="inlineStr">
        <is>
          <t>2030</t>
        </is>
      </c>
      <c r="EG7" s="161" t="inlineStr">
        <is>
          <t>2030</t>
        </is>
      </c>
      <c r="EH7" s="161" t="inlineStr">
        <is>
          <t>2030</t>
        </is>
      </c>
      <c r="EI7" s="161" t="inlineStr">
        <is>
          <t>2030</t>
        </is>
      </c>
      <c r="EJ7" s="161" t="inlineStr">
        <is>
          <t>2030</t>
        </is>
      </c>
      <c r="EK7" s="161" t="inlineStr">
        <is>
          <t>2030</t>
        </is>
      </c>
      <c r="EL7" s="161" t="inlineStr">
        <is>
          <t>2030</t>
        </is>
      </c>
      <c r="EM7" s="161" t="inlineStr">
        <is>
          <t>2030</t>
        </is>
      </c>
      <c r="EN7" s="161" t="inlineStr">
        <is>
          <t>2030</t>
        </is>
      </c>
      <c r="EO7" s="161" t="inlineStr">
        <is>
          <t>2030</t>
        </is>
      </c>
      <c r="EP7" s="161" t="inlineStr">
        <is>
          <t>2030</t>
        </is>
      </c>
      <c r="EQ7" s="161" t="inlineStr">
        <is>
          <t>2030</t>
        </is>
      </c>
      <c r="ER7" s="161" t="inlineStr">
        <is>
          <t>2030</t>
        </is>
      </c>
      <c r="ES7" s="161" t="inlineStr">
        <is>
          <t>2030</t>
        </is>
      </c>
      <c r="ET7" s="161" t="inlineStr">
        <is>
          <t>2030</t>
        </is>
      </c>
      <c r="EU7" s="161" t="inlineStr">
        <is>
          <t>2030</t>
        </is>
      </c>
      <c r="EV7" s="161" t="inlineStr">
        <is>
          <t>2030</t>
        </is>
      </c>
      <c r="EW7" s="161" t="inlineStr">
        <is>
          <t>2030</t>
        </is>
      </c>
      <c r="EX7" s="161" t="inlineStr">
        <is>
          <t>2030</t>
        </is>
      </c>
      <c r="EY7" s="161" t="inlineStr">
        <is>
          <t>2030</t>
        </is>
      </c>
      <c r="EZ7" s="161" t="inlineStr">
        <is>
          <t>2030</t>
        </is>
      </c>
      <c r="FA7" s="161" t="inlineStr">
        <is>
          <t>2030</t>
        </is>
      </c>
      <c r="FB7" s="161" t="inlineStr">
        <is>
          <t>2030</t>
        </is>
      </c>
      <c r="FC7" s="161" t="inlineStr">
        <is>
          <t>2050</t>
        </is>
      </c>
      <c r="FD7" s="161" t="inlineStr">
        <is>
          <t>2025-2050</t>
        </is>
      </c>
      <c r="FE7" s="161" t="inlineStr">
        <is>
          <t>2024</t>
        </is>
      </c>
      <c r="FF7" s="161" t="inlineStr">
        <is>
          <t>2024</t>
        </is>
      </c>
      <c r="FG7" s="161" t="inlineStr">
        <is>
          <t>2024</t>
        </is>
      </c>
      <c r="FH7" s="161" t="inlineStr">
        <is>
          <t>2024</t>
        </is>
      </c>
      <c r="FI7" s="161" t="inlineStr">
        <is>
          <t>2024</t>
        </is>
      </c>
      <c r="FJ7" s="161" t="inlineStr">
        <is>
          <t>2024</t>
        </is>
      </c>
      <c r="FK7" s="161" t="inlineStr">
        <is>
          <t>2024</t>
        </is>
      </c>
      <c r="FL7" s="161" t="inlineStr">
        <is>
          <t>2024</t>
        </is>
      </c>
      <c r="FM7" s="161" t="inlineStr">
        <is>
          <t>2024</t>
        </is>
      </c>
      <c r="FN7" s="161" t="inlineStr">
        <is>
          <t>2024</t>
        </is>
      </c>
      <c r="FO7" s="161" t="inlineStr">
        <is>
          <t>2013</t>
        </is>
      </c>
      <c r="FP7" s="161" t="inlineStr">
        <is>
          <t>2013</t>
        </is>
      </c>
      <c r="FQ7" s="161" t="inlineStr">
        <is>
          <t>2013</t>
        </is>
      </c>
      <c r="FR7" s="161" t="inlineStr">
        <is>
          <t>2023</t>
        </is>
      </c>
      <c r="FS7" s="161" t="inlineStr">
        <is>
          <t>2023</t>
        </is>
      </c>
      <c r="FT7" s="161" t="inlineStr">
        <is>
          <t>2023</t>
        </is>
      </c>
      <c r="FU7" s="161" t="inlineStr">
        <is>
          <t>2024</t>
        </is>
      </c>
      <c r="FV7" s="161" t="inlineStr">
        <is>
          <t>2024</t>
        </is>
      </c>
      <c r="FW7" s="161" t="inlineStr">
        <is>
          <t>2024</t>
        </is>
      </c>
      <c r="FX7" s="161" t="inlineStr">
        <is>
          <t>2024</t>
        </is>
      </c>
      <c r="FY7" s="161" t="inlineStr">
        <is>
          <t>2020-2024 avg</t>
        </is>
      </c>
      <c r="FZ7" s="161" t="inlineStr">
        <is>
          <t>2030</t>
        </is>
      </c>
      <c r="GA7" s="161" t="inlineStr">
        <is>
          <t>2030</t>
        </is>
      </c>
      <c r="GB7" s="161" t="inlineStr">
        <is>
          <t>2030</t>
        </is>
      </c>
      <c r="GC7" s="161" t="inlineStr">
        <is>
          <t>2050</t>
        </is>
      </c>
      <c r="GD7" s="161" t="inlineStr">
        <is>
          <t>2050</t>
        </is>
      </c>
      <c r="GE7" s="161" t="inlineStr">
        <is>
          <t>2034</t>
        </is>
      </c>
    </row>
    <row r="8" ht="14" customHeight="1">
      <c r="A8" s="161" t="inlineStr">
        <is>
          <t>ATG</t>
        </is>
      </c>
      <c r="B8" s="161" t="inlineStr">
        <is>
          <t>Antigua and Barbuda</t>
        </is>
      </c>
      <c r="C8" s="161" t="inlineStr">
        <is>
          <t>Latin America &amp; Caribbean</t>
        </is>
      </c>
      <c r="D8" s="161" t="inlineStr">
        <is>
          <t>High income</t>
        </is>
      </c>
      <c r="E8" s="161" t="b">
        <v>0</v>
      </c>
      <c r="F8" s="162" t="n">
        <v>10.827</v>
      </c>
      <c r="G8" s="162" t="n">
        <v>2.368</v>
      </c>
      <c r="H8" s="162" t="n">
        <v>71.773</v>
      </c>
      <c r="I8" s="162" t="n">
        <v>15.581</v>
      </c>
      <c r="J8" s="162" t="n"/>
      <c r="K8" s="162" t="n"/>
      <c r="L8" s="162" t="n"/>
      <c r="M8" s="162" t="n">
        <v>0</v>
      </c>
      <c r="N8" s="162" t="n"/>
      <c r="O8" s="162" t="n"/>
      <c r="P8" s="162" t="n"/>
      <c r="Q8" s="162" t="n"/>
      <c r="R8" s="162" t="n"/>
      <c r="S8" s="162" t="n"/>
      <c r="T8" s="162" t="n"/>
      <c r="U8" s="162" t="n"/>
      <c r="V8" s="162" t="n"/>
      <c r="W8" s="162" t="n"/>
      <c r="X8" s="162" t="n"/>
      <c r="Y8" s="162" t="n"/>
      <c r="Z8" s="162" t="n"/>
      <c r="AA8" s="162" t="n"/>
      <c r="AB8" s="162" t="n">
        <v>2.169</v>
      </c>
      <c r="AC8" s="162" t="n">
        <v>0.35</v>
      </c>
      <c r="AD8" s="162" t="n">
        <v>1.818</v>
      </c>
      <c r="AE8" s="162" t="n"/>
      <c r="AF8" s="162" t="n">
        <v>-0.678</v>
      </c>
      <c r="AG8" s="162" t="n">
        <v>0</v>
      </c>
      <c r="AH8" s="162" t="n">
        <v>0.678</v>
      </c>
      <c r="AI8" s="162" t="n"/>
      <c r="AJ8" s="162" t="n">
        <v>0</v>
      </c>
      <c r="AK8" s="162" t="n">
        <v>0</v>
      </c>
      <c r="AL8" s="162" t="n">
        <v>0</v>
      </c>
      <c r="AM8" s="162" t="n">
        <v>0</v>
      </c>
      <c r="AN8" s="162" t="n">
        <v>91.892</v>
      </c>
      <c r="AO8" s="162" t="n">
        <v>21.024</v>
      </c>
      <c r="AP8" s="162" t="n">
        <v>2.552</v>
      </c>
      <c r="AQ8" s="162" t="n">
        <v>0</v>
      </c>
      <c r="AR8" s="162" t="n">
        <v>4.62312666329673</v>
      </c>
      <c r="AS8" s="162" t="n">
        <v>1.10955039919121</v>
      </c>
      <c r="AT8" s="162" t="n">
        <v>0.292733682839352</v>
      </c>
      <c r="AU8" s="162" t="n">
        <v>0.2007316682326985</v>
      </c>
      <c r="AV8" s="162" t="n">
        <v>0.2229402391345699</v>
      </c>
      <c r="AW8" s="162" t="n">
        <v>0.07225359710465031</v>
      </c>
      <c r="AX8" s="162" t="n">
        <v>0.1178767765534866</v>
      </c>
      <c r="AY8" s="162" t="n">
        <v>0.0948422678491298</v>
      </c>
      <c r="AZ8" s="162" t="n">
        <v>0.1081721674773252</v>
      </c>
      <c r="BA8" s="162" t="n">
        <v>-0.0418503749397203</v>
      </c>
      <c r="BB8" s="162" t="n">
        <v>-0.0817477333522976</v>
      </c>
      <c r="BC8" s="162" t="n">
        <v>-0.101833647507347</v>
      </c>
      <c r="BD8" s="162" t="n">
        <v>-97.494992537218</v>
      </c>
      <c r="BE8" s="162" t="n">
        <v>0.1662389933857384</v>
      </c>
      <c r="BF8" s="162" t="n">
        <v>5.307096087455674</v>
      </c>
      <c r="BG8" s="162" t="n">
        <v>4.132778334399564</v>
      </c>
      <c r="BH8" s="162" t="n">
        <v>0.0995746177249045</v>
      </c>
      <c r="BI8" s="162" t="n">
        <v>1.078750262245326</v>
      </c>
      <c r="BJ8" s="162" t="n">
        <v>0.728936295856491</v>
      </c>
      <c r="BK8" s="162" t="n">
        <v>0.937077666555476</v>
      </c>
      <c r="BL8" s="162" t="n">
        <v>1.288439492614338</v>
      </c>
      <c r="BM8" s="162" t="n">
        <v>0.3806979176119511</v>
      </c>
      <c r="BN8" s="162" t="n">
        <v>64.68602810387772</v>
      </c>
      <c r="BO8" s="162" t="n">
        <v>3.289847964095992</v>
      </c>
      <c r="BP8" s="162" t="n">
        <v>3.310289776928129</v>
      </c>
      <c r="BQ8" s="162" t="n">
        <v>0.1771473777151024</v>
      </c>
      <c r="BR8" s="162" t="n">
        <v>1.206</v>
      </c>
      <c r="BS8" s="162" t="n">
        <v>1.56</v>
      </c>
      <c r="BT8" s="162" t="n">
        <v>0.449</v>
      </c>
      <c r="BU8" s="162" t="n">
        <v>0.822</v>
      </c>
      <c r="BV8" s="162" t="n">
        <v>24.233</v>
      </c>
      <c r="BW8" s="162" t="n">
        <v>12.771</v>
      </c>
      <c r="BX8" s="162" t="n">
        <v>11.447</v>
      </c>
      <c r="BY8" s="162" t="n">
        <v>14.266</v>
      </c>
      <c r="BZ8" s="162" t="n">
        <v>7.124</v>
      </c>
      <c r="CA8" s="162" t="n">
        <v>5.575</v>
      </c>
      <c r="CB8" s="162" t="n">
        <v>2</v>
      </c>
      <c r="CC8" s="162" t="n">
        <v>0</v>
      </c>
      <c r="CD8" s="162" t="n">
        <v>0</v>
      </c>
      <c r="CE8" s="162" t="n"/>
      <c r="CF8" s="162" t="n"/>
      <c r="CG8" s="162" t="n"/>
      <c r="CH8" s="162" t="n">
        <v>21.872</v>
      </c>
      <c r="CI8" s="162" t="n">
        <v>4.014</v>
      </c>
      <c r="CJ8" s="162" t="n">
        <v>-7.457</v>
      </c>
      <c r="CK8" s="162" t="n">
        <v>33.398</v>
      </c>
      <c r="CL8" s="162" t="n">
        <v>0.842</v>
      </c>
      <c r="CM8" s="162" t="n">
        <v>0.299</v>
      </c>
      <c r="CN8" s="162" t="n">
        <v>1.837</v>
      </c>
      <c r="CO8" s="162" t="n">
        <v>-1.538</v>
      </c>
      <c r="CP8" s="162" t="n">
        <v>18.43</v>
      </c>
      <c r="CQ8" s="162" t="n">
        <v>54.07</v>
      </c>
      <c r="CR8" s="162" t="n"/>
      <c r="CS8" s="161" t="inlineStr">
        <is>
          <t>2024</t>
        </is>
      </c>
      <c r="CT8" s="161" t="inlineStr">
        <is>
          <t>2024</t>
        </is>
      </c>
      <c r="CU8" s="161" t="inlineStr">
        <is>
          <t>2024</t>
        </is>
      </c>
      <c r="CV8" s="161" t="inlineStr">
        <is>
          <t>2024</t>
        </is>
      </c>
      <c r="CW8" s="162" t="n"/>
      <c r="CX8" s="162" t="n"/>
      <c r="CY8" s="162" t="n"/>
      <c r="CZ8" s="161" t="inlineStr">
        <is>
          <t>2022</t>
        </is>
      </c>
      <c r="DA8" s="162" t="n"/>
      <c r="DB8" s="162" t="n"/>
      <c r="DC8" s="162" t="n"/>
      <c r="DD8" s="162" t="n"/>
      <c r="DE8" s="162" t="n"/>
      <c r="DF8" s="162" t="n"/>
      <c r="DG8" s="162" t="n"/>
      <c r="DH8" s="162" t="n"/>
      <c r="DI8" s="162" t="n"/>
      <c r="DJ8" s="162" t="n"/>
      <c r="DK8" s="162" t="n"/>
      <c r="DL8" s="162" t="n"/>
      <c r="DM8" s="162" t="n"/>
      <c r="DN8" s="162" t="n"/>
      <c r="DO8" s="161" t="inlineStr">
        <is>
          <t>2024</t>
        </is>
      </c>
      <c r="DP8" s="161" t="inlineStr">
        <is>
          <t>2024</t>
        </is>
      </c>
      <c r="DQ8" s="161" t="inlineStr">
        <is>
          <t>2024</t>
        </is>
      </c>
      <c r="DR8" s="162" t="n"/>
      <c r="DS8" s="161" t="inlineStr">
        <is>
          <t>2024</t>
        </is>
      </c>
      <c r="DT8" s="161" t="inlineStr">
        <is>
          <t>2024</t>
        </is>
      </c>
      <c r="DU8" s="161" t="inlineStr">
        <is>
          <t>2024</t>
        </is>
      </c>
      <c r="DV8" s="162" t="n"/>
      <c r="DW8" s="161" t="inlineStr">
        <is>
          <t>2021</t>
        </is>
      </c>
      <c r="DX8" s="161" t="inlineStr">
        <is>
          <t>2021</t>
        </is>
      </c>
      <c r="DY8" s="161" t="inlineStr">
        <is>
          <t>2021</t>
        </is>
      </c>
      <c r="DZ8" s="161" t="inlineStr">
        <is>
          <t>2021</t>
        </is>
      </c>
      <c r="EA8" s="161" t="inlineStr">
        <is>
          <t>2024</t>
        </is>
      </c>
      <c r="EB8" s="161" t="inlineStr">
        <is>
          <t>2024</t>
        </is>
      </c>
      <c r="EC8" s="161" t="inlineStr">
        <is>
          <t>2024</t>
        </is>
      </c>
      <c r="ED8" s="161" t="inlineStr">
        <is>
          <t>2024</t>
        </is>
      </c>
      <c r="EE8" s="161" t="inlineStr">
        <is>
          <t>2030</t>
        </is>
      </c>
      <c r="EF8" s="161" t="inlineStr">
        <is>
          <t>2030</t>
        </is>
      </c>
      <c r="EG8" s="161" t="inlineStr">
        <is>
          <t>2030</t>
        </is>
      </c>
      <c r="EH8" s="161" t="inlineStr">
        <is>
          <t>2030</t>
        </is>
      </c>
      <c r="EI8" s="161" t="inlineStr">
        <is>
          <t>2030</t>
        </is>
      </c>
      <c r="EJ8" s="161" t="inlineStr">
        <is>
          <t>2030</t>
        </is>
      </c>
      <c r="EK8" s="161" t="inlineStr">
        <is>
          <t>2030</t>
        </is>
      </c>
      <c r="EL8" s="161" t="inlineStr">
        <is>
          <t>2030</t>
        </is>
      </c>
      <c r="EM8" s="161" t="inlineStr">
        <is>
          <t>2030</t>
        </is>
      </c>
      <c r="EN8" s="161" t="inlineStr">
        <is>
          <t>2030</t>
        </is>
      </c>
      <c r="EO8" s="161" t="inlineStr">
        <is>
          <t>2030</t>
        </is>
      </c>
      <c r="EP8" s="161" t="inlineStr">
        <is>
          <t>2030</t>
        </is>
      </c>
      <c r="EQ8" s="161" t="inlineStr">
        <is>
          <t>2030</t>
        </is>
      </c>
      <c r="ER8" s="161" t="inlineStr">
        <is>
          <t>2030</t>
        </is>
      </c>
      <c r="ES8" s="161" t="inlineStr">
        <is>
          <t>2030</t>
        </is>
      </c>
      <c r="ET8" s="161" t="inlineStr">
        <is>
          <t>2030</t>
        </is>
      </c>
      <c r="EU8" s="161" t="inlineStr">
        <is>
          <t>2030</t>
        </is>
      </c>
      <c r="EV8" s="161" t="inlineStr">
        <is>
          <t>2030</t>
        </is>
      </c>
      <c r="EW8" s="161" t="inlineStr">
        <is>
          <t>2030</t>
        </is>
      </c>
      <c r="EX8" s="161" t="inlineStr">
        <is>
          <t>2030</t>
        </is>
      </c>
      <c r="EY8" s="161" t="inlineStr">
        <is>
          <t>2030</t>
        </is>
      </c>
      <c r="EZ8" s="161" t="inlineStr">
        <is>
          <t>2030</t>
        </is>
      </c>
      <c r="FA8" s="161" t="inlineStr">
        <is>
          <t>2030</t>
        </is>
      </c>
      <c r="FB8" s="161" t="inlineStr">
        <is>
          <t>2030</t>
        </is>
      </c>
      <c r="FC8" s="161" t="inlineStr">
        <is>
          <t>2050</t>
        </is>
      </c>
      <c r="FD8" s="161" t="inlineStr">
        <is>
          <t>2025-2050</t>
        </is>
      </c>
      <c r="FE8" s="161" t="inlineStr">
        <is>
          <t>2024</t>
        </is>
      </c>
      <c r="FF8" s="161" t="inlineStr">
        <is>
          <t>2024</t>
        </is>
      </c>
      <c r="FG8" s="161" t="inlineStr">
        <is>
          <t>2024</t>
        </is>
      </c>
      <c r="FH8" s="161" t="inlineStr">
        <is>
          <t>2024</t>
        </is>
      </c>
      <c r="FI8" s="161" t="inlineStr">
        <is>
          <t>2024</t>
        </is>
      </c>
      <c r="FJ8" s="161" t="inlineStr">
        <is>
          <t>2024</t>
        </is>
      </c>
      <c r="FK8" s="161" t="inlineStr">
        <is>
          <t>2024</t>
        </is>
      </c>
      <c r="FL8" s="161" t="inlineStr">
        <is>
          <t>2024</t>
        </is>
      </c>
      <c r="FM8" s="161" t="inlineStr">
        <is>
          <t>2024</t>
        </is>
      </c>
      <c r="FN8" s="161" t="inlineStr">
        <is>
          <t>2024</t>
        </is>
      </c>
      <c r="FO8" s="161" t="inlineStr">
        <is>
          <t>2013</t>
        </is>
      </c>
      <c r="FP8" s="161" t="inlineStr">
        <is>
          <t>2013</t>
        </is>
      </c>
      <c r="FQ8" s="161" t="inlineStr">
        <is>
          <t>2013</t>
        </is>
      </c>
      <c r="FR8" s="162" t="n"/>
      <c r="FS8" s="162" t="n"/>
      <c r="FT8" s="162" t="n"/>
      <c r="FU8" s="161" t="inlineStr">
        <is>
          <t>2024</t>
        </is>
      </c>
      <c r="FV8" s="161" t="inlineStr">
        <is>
          <t>2024</t>
        </is>
      </c>
      <c r="FW8" s="161" t="inlineStr">
        <is>
          <t>2024</t>
        </is>
      </c>
      <c r="FX8" s="161" t="inlineStr">
        <is>
          <t>2024</t>
        </is>
      </c>
      <c r="FY8" s="161" t="inlineStr">
        <is>
          <t>2020-2024 avg</t>
        </is>
      </c>
      <c r="FZ8" s="161" t="inlineStr">
        <is>
          <t>2030</t>
        </is>
      </c>
      <c r="GA8" s="161" t="inlineStr">
        <is>
          <t>2030</t>
        </is>
      </c>
      <c r="GB8" s="161" t="inlineStr">
        <is>
          <t>2030</t>
        </is>
      </c>
      <c r="GC8" s="161" t="inlineStr">
        <is>
          <t>2050</t>
        </is>
      </c>
      <c r="GD8" s="161" t="inlineStr">
        <is>
          <t>2050</t>
        </is>
      </c>
      <c r="GE8" s="162" t="n"/>
    </row>
    <row r="9" ht="14" customHeight="1">
      <c r="A9" s="161" t="inlineStr">
        <is>
          <t>ARG</t>
        </is>
      </c>
      <c r="B9" s="161" t="inlineStr">
        <is>
          <t>Argentina</t>
        </is>
      </c>
      <c r="C9" s="161" t="inlineStr">
        <is>
          <t>Latin America &amp; Caribbean</t>
        </is>
      </c>
      <c r="D9" s="161" t="inlineStr">
        <is>
          <t>Upper middle income</t>
        </is>
      </c>
      <c r="E9" s="161" t="b">
        <v>1</v>
      </c>
      <c r="F9" s="162" t="n">
        <v>5.445</v>
      </c>
      <c r="G9" s="162" t="n">
        <v>1.714</v>
      </c>
      <c r="H9" s="162" t="n">
        <v>84.65300000000001</v>
      </c>
      <c r="I9" s="162" t="n">
        <v>22.823</v>
      </c>
      <c r="J9" s="162" t="n">
        <v>97.306</v>
      </c>
      <c r="K9" s="162" t="n">
        <v>1.5</v>
      </c>
      <c r="L9" s="162" t="n">
        <v>2</v>
      </c>
      <c r="M9" s="162" t="n">
        <v>0</v>
      </c>
      <c r="N9" s="162" t="n">
        <v>13.8</v>
      </c>
      <c r="O9" s="162" t="n">
        <v>9.300000000000001</v>
      </c>
      <c r="P9" s="162" t="n">
        <v>2</v>
      </c>
      <c r="Q9" s="162" t="n"/>
      <c r="R9" s="162" t="n">
        <v>-2.971</v>
      </c>
      <c r="S9" s="162" t="n">
        <v>3.721</v>
      </c>
      <c r="T9" s="162" t="n">
        <v>12.617</v>
      </c>
      <c r="U9" s="162" t="n">
        <v>0.336</v>
      </c>
      <c r="V9" s="162" t="n">
        <v>31.558</v>
      </c>
      <c r="W9" s="162" t="n">
        <v>62.387</v>
      </c>
      <c r="X9" s="162" t="n">
        <v>92.809</v>
      </c>
      <c r="Y9" s="162" t="n">
        <v>3</v>
      </c>
      <c r="Z9" s="162" t="n">
        <v>0.076</v>
      </c>
      <c r="AA9" s="162" t="n">
        <v>3.4</v>
      </c>
      <c r="AB9" s="162" t="n">
        <v>6.221</v>
      </c>
      <c r="AC9" s="162" t="n">
        <v>2.164</v>
      </c>
      <c r="AD9" s="162" t="n">
        <v>4.058</v>
      </c>
      <c r="AE9" s="162" t="n">
        <v>0.274</v>
      </c>
      <c r="AF9" s="162" t="n">
        <v>2.551</v>
      </c>
      <c r="AG9" s="162" t="n">
        <v>8.77</v>
      </c>
      <c r="AH9" s="162" t="n">
        <v>6.219</v>
      </c>
      <c r="AI9" s="162" t="n">
        <v>0.416</v>
      </c>
      <c r="AJ9" s="162" t="n">
        <v>1.933</v>
      </c>
      <c r="AK9" s="162" t="n">
        <v>1.544</v>
      </c>
      <c r="AL9" s="162" t="n">
        <v>0.389</v>
      </c>
      <c r="AM9" s="162" t="n">
        <v>0</v>
      </c>
      <c r="AN9" s="162" t="n">
        <v>3.866</v>
      </c>
      <c r="AO9" s="162" t="n">
        <v>37.229</v>
      </c>
      <c r="AP9" s="162" t="n">
        <v>0.2</v>
      </c>
      <c r="AQ9" s="162" t="n">
        <v>6.841</v>
      </c>
      <c r="AR9" s="162" t="n">
        <v>4.74719910198868</v>
      </c>
      <c r="AS9" s="162" t="n">
        <v>1.13932778447728</v>
      </c>
      <c r="AT9" s="162" t="n">
        <v>0.3118005903216577</v>
      </c>
      <c r="AU9" s="162" t="n">
        <v>0.2138061190777073</v>
      </c>
      <c r="AV9" s="162" t="n">
        <v>0.136725896977245</v>
      </c>
      <c r="AW9" s="162" t="n">
        <v>0.1258416459600388</v>
      </c>
      <c r="AX9" s="162" t="n">
        <v>0.0556527112129565</v>
      </c>
      <c r="AY9" s="162" t="n">
        <v>0.0693485911942746</v>
      </c>
      <c r="AZ9" s="162" t="n">
        <v>0.2261522297334021</v>
      </c>
      <c r="BA9" s="162" t="n">
        <v>0.0786043948508471</v>
      </c>
      <c r="BB9" s="162" t="n">
        <v>0.0149309711076678</v>
      </c>
      <c r="BC9" s="162" t="n">
        <v>-0.0379275587120814</v>
      </c>
      <c r="BD9" s="162" t="n">
        <v>21.4420110679482</v>
      </c>
      <c r="BE9" s="162" t="n">
        <v>0.2653059322632472</v>
      </c>
      <c r="BF9" s="162" t="n">
        <v>5.79231890428696</v>
      </c>
      <c r="BG9" s="162" t="n">
        <v>2.69572879451405</v>
      </c>
      <c r="BH9" s="162" t="n">
        <v>0.4272089136740284</v>
      </c>
      <c r="BI9" s="162" t="n">
        <v>0.2808247895007225</v>
      </c>
      <c r="BJ9" s="162" t="n">
        <v>0.3713338065573558</v>
      </c>
      <c r="BK9" s="162" t="n">
        <v>1.049051104756843</v>
      </c>
      <c r="BL9" s="162" t="n">
        <v>0.5673101805385564</v>
      </c>
      <c r="BM9" s="162" t="n">
        <v>0.7419242450882449</v>
      </c>
      <c r="BN9" s="162" t="n">
        <v>62.06038840831378</v>
      </c>
      <c r="BO9" s="162" t="n">
        <v>1.913261288187746</v>
      </c>
      <c r="BP9" s="162" t="n">
        <v>1.71620130543941</v>
      </c>
      <c r="BQ9" s="162" t="n">
        <v>6.667009292640358</v>
      </c>
      <c r="BR9" s="162" t="n">
        <v>0.961</v>
      </c>
      <c r="BS9" s="162" t="n">
        <v>1.071</v>
      </c>
      <c r="BT9" s="162" t="n">
        <v>0.081</v>
      </c>
      <c r="BU9" s="162" t="n">
        <v>0.114</v>
      </c>
      <c r="BV9" s="162" t="n">
        <v>9.734999999999999</v>
      </c>
      <c r="BW9" s="162" t="n">
        <v>7.576</v>
      </c>
      <c r="BX9" s="162" t="n"/>
      <c r="BY9" s="162" t="n">
        <v>14.944</v>
      </c>
      <c r="BZ9" s="162" t="n">
        <v>7.328</v>
      </c>
      <c r="CA9" s="162" t="n">
        <v>5.767</v>
      </c>
      <c r="CB9" s="162" t="n">
        <v>3</v>
      </c>
      <c r="CC9" s="162" t="n">
        <v>1</v>
      </c>
      <c r="CD9" s="162" t="n">
        <v>1</v>
      </c>
      <c r="CE9" s="162" t="n">
        <v>49.622</v>
      </c>
      <c r="CF9" s="162" t="n">
        <v>40</v>
      </c>
      <c r="CG9" s="162" t="n">
        <v>66.667</v>
      </c>
      <c r="CH9" s="162" t="n">
        <v>31.477</v>
      </c>
      <c r="CI9" s="162" t="n">
        <v>2.172</v>
      </c>
      <c r="CJ9" s="162" t="n">
        <v>0.894</v>
      </c>
      <c r="CK9" s="162" t="n">
        <v>15.829</v>
      </c>
      <c r="CL9" s="162" t="n">
        <v>0.673</v>
      </c>
      <c r="CM9" s="162" t="n">
        <v>0.595</v>
      </c>
      <c r="CN9" s="162" t="n">
        <v>0.117</v>
      </c>
      <c r="CO9" s="162" t="n">
        <v>0.478</v>
      </c>
      <c r="CP9" s="162" t="n">
        <v>6.661</v>
      </c>
      <c r="CQ9" s="162" t="n">
        <v>86.56</v>
      </c>
      <c r="CR9" s="162" t="n"/>
      <c r="CS9" s="161" t="inlineStr">
        <is>
          <t>2024</t>
        </is>
      </c>
      <c r="CT9" s="161" t="inlineStr">
        <is>
          <t>2024</t>
        </is>
      </c>
      <c r="CU9" s="161" t="inlineStr">
        <is>
          <t>2024</t>
        </is>
      </c>
      <c r="CV9" s="161" t="inlineStr">
        <is>
          <t>2024</t>
        </is>
      </c>
      <c r="CW9" s="161" t="inlineStr">
        <is>
          <t>2022</t>
        </is>
      </c>
      <c r="CX9" s="161" t="inlineStr">
        <is>
          <t>2019</t>
        </is>
      </c>
      <c r="CY9" s="161" t="inlineStr">
        <is>
          <t>2019</t>
        </is>
      </c>
      <c r="CZ9" s="161" t="inlineStr">
        <is>
          <t>2022</t>
        </is>
      </c>
      <c r="DA9" s="161" t="inlineStr">
        <is>
          <t>2021</t>
        </is>
      </c>
      <c r="DB9" s="161" t="inlineStr">
        <is>
          <t>2020</t>
        </is>
      </c>
      <c r="DC9" s="161" t="inlineStr">
        <is>
          <t>2021-2024</t>
        </is>
      </c>
      <c r="DD9" s="162" t="n"/>
      <c r="DE9" s="161" t="inlineStr">
        <is>
          <t>2024</t>
        </is>
      </c>
      <c r="DF9" s="161" t="inlineStr">
        <is>
          <t>2024</t>
        </is>
      </c>
      <c r="DG9" s="161" t="inlineStr">
        <is>
          <t>2024</t>
        </is>
      </c>
      <c r="DH9" s="161" t="inlineStr">
        <is>
          <t>2024</t>
        </is>
      </c>
      <c r="DI9" s="161" t="inlineStr">
        <is>
          <t>2024</t>
        </is>
      </c>
      <c r="DJ9" s="161" t="inlineStr">
        <is>
          <t>2024</t>
        </is>
      </c>
      <c r="DK9" s="161" t="inlineStr">
        <is>
          <t>2024</t>
        </is>
      </c>
      <c r="DL9" s="161" t="inlineStr">
        <is>
          <t>2019</t>
        </is>
      </c>
      <c r="DM9" s="161" t="inlineStr">
        <is>
          <t>2020-2024 avg</t>
        </is>
      </c>
      <c r="DN9" s="161" t="inlineStr">
        <is>
          <t>2024</t>
        </is>
      </c>
      <c r="DO9" s="161" t="inlineStr">
        <is>
          <t>2024</t>
        </is>
      </c>
      <c r="DP9" s="161" t="inlineStr">
        <is>
          <t>2024</t>
        </is>
      </c>
      <c r="DQ9" s="161" t="inlineStr">
        <is>
          <t>2024</t>
        </is>
      </c>
      <c r="DR9" s="161" t="inlineStr">
        <is>
          <t>2022</t>
        </is>
      </c>
      <c r="DS9" s="161" t="inlineStr">
        <is>
          <t>2024</t>
        </is>
      </c>
      <c r="DT9" s="161" t="inlineStr">
        <is>
          <t>2024</t>
        </is>
      </c>
      <c r="DU9" s="161" t="inlineStr">
        <is>
          <t>2024</t>
        </is>
      </c>
      <c r="DV9" s="161" t="inlineStr">
        <is>
          <t>2023</t>
        </is>
      </c>
      <c r="DW9" s="161" t="inlineStr">
        <is>
          <t>2021</t>
        </is>
      </c>
      <c r="DX9" s="161" t="inlineStr">
        <is>
          <t>2021</t>
        </is>
      </c>
      <c r="DY9" s="161" t="inlineStr">
        <is>
          <t>2021</t>
        </is>
      </c>
      <c r="DZ9" s="161" t="inlineStr">
        <is>
          <t>2021</t>
        </is>
      </c>
      <c r="EA9" s="161" t="inlineStr">
        <is>
          <t>2025</t>
        </is>
      </c>
      <c r="EB9" s="161" t="inlineStr">
        <is>
          <t>2024</t>
        </is>
      </c>
      <c r="EC9" s="161" t="inlineStr">
        <is>
          <t>2025</t>
        </is>
      </c>
      <c r="ED9" s="161" t="inlineStr">
        <is>
          <t>2025</t>
        </is>
      </c>
      <c r="EE9" s="161" t="inlineStr">
        <is>
          <t>2030</t>
        </is>
      </c>
      <c r="EF9" s="161" t="inlineStr">
        <is>
          <t>2030</t>
        </is>
      </c>
      <c r="EG9" s="161" t="inlineStr">
        <is>
          <t>2030</t>
        </is>
      </c>
      <c r="EH9" s="161" t="inlineStr">
        <is>
          <t>2030</t>
        </is>
      </c>
      <c r="EI9" s="161" t="inlineStr">
        <is>
          <t>2030</t>
        </is>
      </c>
      <c r="EJ9" s="161" t="inlineStr">
        <is>
          <t>2030</t>
        </is>
      </c>
      <c r="EK9" s="161" t="inlineStr">
        <is>
          <t>2030</t>
        </is>
      </c>
      <c r="EL9" s="161" t="inlineStr">
        <is>
          <t>2030</t>
        </is>
      </c>
      <c r="EM9" s="161" t="inlineStr">
        <is>
          <t>2030</t>
        </is>
      </c>
      <c r="EN9" s="161" t="inlineStr">
        <is>
          <t>2030</t>
        </is>
      </c>
      <c r="EO9" s="161" t="inlineStr">
        <is>
          <t>2030</t>
        </is>
      </c>
      <c r="EP9" s="161" t="inlineStr">
        <is>
          <t>2030</t>
        </is>
      </c>
      <c r="EQ9" s="161" t="inlineStr">
        <is>
          <t>2030</t>
        </is>
      </c>
      <c r="ER9" s="161" t="inlineStr">
        <is>
          <t>2030</t>
        </is>
      </c>
      <c r="ES9" s="161" t="inlineStr">
        <is>
          <t>2030</t>
        </is>
      </c>
      <c r="ET9" s="161" t="inlineStr">
        <is>
          <t>2030</t>
        </is>
      </c>
      <c r="EU9" s="161" t="inlineStr">
        <is>
          <t>2030</t>
        </is>
      </c>
      <c r="EV9" s="161" t="inlineStr">
        <is>
          <t>2030</t>
        </is>
      </c>
      <c r="EW9" s="161" t="inlineStr">
        <is>
          <t>2030</t>
        </is>
      </c>
      <c r="EX9" s="161" t="inlineStr">
        <is>
          <t>2030</t>
        </is>
      </c>
      <c r="EY9" s="161" t="inlineStr">
        <is>
          <t>2030</t>
        </is>
      </c>
      <c r="EZ9" s="161" t="inlineStr">
        <is>
          <t>2030</t>
        </is>
      </c>
      <c r="FA9" s="161" t="inlineStr">
        <is>
          <t>2030</t>
        </is>
      </c>
      <c r="FB9" s="161" t="inlineStr">
        <is>
          <t>2030</t>
        </is>
      </c>
      <c r="FC9" s="161" t="inlineStr">
        <is>
          <t>2050</t>
        </is>
      </c>
      <c r="FD9" s="161" t="inlineStr">
        <is>
          <t>2025-2050</t>
        </is>
      </c>
      <c r="FE9" s="161" t="inlineStr">
        <is>
          <t>2024</t>
        </is>
      </c>
      <c r="FF9" s="161" t="inlineStr">
        <is>
          <t>2024</t>
        </is>
      </c>
      <c r="FG9" s="161" t="inlineStr">
        <is>
          <t>2024</t>
        </is>
      </c>
      <c r="FH9" s="161" t="inlineStr">
        <is>
          <t>2024</t>
        </is>
      </c>
      <c r="FI9" s="161" t="inlineStr">
        <is>
          <t>2024</t>
        </is>
      </c>
      <c r="FJ9" s="161" t="inlineStr">
        <is>
          <t>2024</t>
        </is>
      </c>
      <c r="FK9" s="162" t="n"/>
      <c r="FL9" s="161" t="inlineStr">
        <is>
          <t>2024</t>
        </is>
      </c>
      <c r="FM9" s="161" t="inlineStr">
        <is>
          <t>2024</t>
        </is>
      </c>
      <c r="FN9" s="161" t="inlineStr">
        <is>
          <t>2024</t>
        </is>
      </c>
      <c r="FO9" s="161" t="inlineStr">
        <is>
          <t>2013</t>
        </is>
      </c>
      <c r="FP9" s="161" t="inlineStr">
        <is>
          <t>2013</t>
        </is>
      </c>
      <c r="FQ9" s="161" t="inlineStr">
        <is>
          <t>2013</t>
        </is>
      </c>
      <c r="FR9" s="161" t="inlineStr">
        <is>
          <t>2023</t>
        </is>
      </c>
      <c r="FS9" s="161" t="inlineStr">
        <is>
          <t>2023</t>
        </is>
      </c>
      <c r="FT9" s="161" t="inlineStr">
        <is>
          <t>2023</t>
        </is>
      </c>
      <c r="FU9" s="161" t="inlineStr">
        <is>
          <t>2024</t>
        </is>
      </c>
      <c r="FV9" s="161" t="inlineStr">
        <is>
          <t>2024</t>
        </is>
      </c>
      <c r="FW9" s="161" t="inlineStr">
        <is>
          <t>2024</t>
        </is>
      </c>
      <c r="FX9" s="161" t="inlineStr">
        <is>
          <t>2024</t>
        </is>
      </c>
      <c r="FY9" s="161" t="inlineStr">
        <is>
          <t>2020-2024 avg</t>
        </is>
      </c>
      <c r="FZ9" s="161" t="inlineStr">
        <is>
          <t>2030</t>
        </is>
      </c>
      <c r="GA9" s="161" t="inlineStr">
        <is>
          <t>2030</t>
        </is>
      </c>
      <c r="GB9" s="161" t="inlineStr">
        <is>
          <t>2030</t>
        </is>
      </c>
      <c r="GC9" s="161" t="inlineStr">
        <is>
          <t>2050</t>
        </is>
      </c>
      <c r="GD9" s="161" t="inlineStr">
        <is>
          <t>2050</t>
        </is>
      </c>
      <c r="GE9" s="162" t="n"/>
    </row>
    <row r="10" ht="14" customHeight="1">
      <c r="A10" s="161" t="inlineStr">
        <is>
          <t>ARM</t>
        </is>
      </c>
      <c r="B10" s="161" t="inlineStr">
        <is>
          <t>Armenia</t>
        </is>
      </c>
      <c r="C10" s="161" t="inlineStr">
        <is>
          <t>Europe &amp; Central Asia</t>
        </is>
      </c>
      <c r="D10" s="161" t="inlineStr">
        <is>
          <t>Upper middle income</t>
        </is>
      </c>
      <c r="E10" s="161" t="b">
        <v>1</v>
      </c>
      <c r="F10" s="162" t="n">
        <v>12.158</v>
      </c>
      <c r="G10" s="162" t="n">
        <v>3.076</v>
      </c>
      <c r="H10" s="162" t="n">
        <v>49.961</v>
      </c>
      <c r="I10" s="162" t="n">
        <v>22.441</v>
      </c>
      <c r="J10" s="162" t="n">
        <v>107.426</v>
      </c>
      <c r="K10" s="162" t="n">
        <v>1</v>
      </c>
      <c r="L10" s="162" t="n">
        <v>2</v>
      </c>
      <c r="M10" s="162" t="n">
        <v>1</v>
      </c>
      <c r="N10" s="162" t="n"/>
      <c r="O10" s="162" t="n"/>
      <c r="P10" s="162" t="n"/>
      <c r="Q10" s="162" t="n"/>
      <c r="R10" s="162" t="n">
        <v>-0.421</v>
      </c>
      <c r="S10" s="162" t="n">
        <v>3.6</v>
      </c>
      <c r="T10" s="162" t="n">
        <v>21.977</v>
      </c>
      <c r="U10" s="162" t="n">
        <v>1.203</v>
      </c>
      <c r="V10" s="162" t="n">
        <v>56.811</v>
      </c>
      <c r="W10" s="162" t="n">
        <v>25.356</v>
      </c>
      <c r="X10" s="162" t="n">
        <v>72.468</v>
      </c>
      <c r="Y10" s="162" t="n">
        <v>3</v>
      </c>
      <c r="Z10" s="162" t="n">
        <v>0.089</v>
      </c>
      <c r="AA10" s="162" t="n">
        <v>6.304</v>
      </c>
      <c r="AB10" s="162" t="n">
        <v>4.261</v>
      </c>
      <c r="AC10" s="162" t="n">
        <v>0</v>
      </c>
      <c r="AD10" s="162" t="n">
        <v>4.261</v>
      </c>
      <c r="AE10" s="162" t="n">
        <v>1.407</v>
      </c>
      <c r="AF10" s="162" t="n">
        <v>-5.718</v>
      </c>
      <c r="AG10" s="162" t="n">
        <v>0.679</v>
      </c>
      <c r="AH10" s="162" t="n">
        <v>6.397</v>
      </c>
      <c r="AI10" s="162" t="n">
        <v>76.872</v>
      </c>
      <c r="AJ10" s="162" t="n">
        <v>0</v>
      </c>
      <c r="AK10" s="162" t="n">
        <v>0</v>
      </c>
      <c r="AL10" s="162" t="n">
        <v>0</v>
      </c>
      <c r="AM10" s="162" t="n">
        <v>0</v>
      </c>
      <c r="AN10" s="162" t="n">
        <v>0</v>
      </c>
      <c r="AO10" s="162" t="n">
        <v>34.939</v>
      </c>
      <c r="AP10" s="162" t="n">
        <v>-1.384</v>
      </c>
      <c r="AQ10" s="162" t="n">
        <v>11.413</v>
      </c>
      <c r="AR10" s="162" t="n">
        <v>4.23786664458569</v>
      </c>
      <c r="AS10" s="162" t="n">
        <v>1.01708799470057</v>
      </c>
      <c r="AT10" s="162" t="n">
        <v>0.3066680188807943</v>
      </c>
      <c r="AU10" s="162" t="n">
        <v>0.2102866415182591</v>
      </c>
      <c r="AV10" s="162" t="n">
        <v>0.1025889181419579</v>
      </c>
      <c r="AW10" s="162" t="n">
        <v>0.1426164163790202</v>
      </c>
      <c r="AX10" s="162" t="n">
        <v>0.0507581878250442</v>
      </c>
      <c r="AY10" s="162" t="n">
        <v>0.0655050403836335</v>
      </c>
      <c r="AZ10" s="162" t="n">
        <v>0.1386647715718546</v>
      </c>
      <c r="BA10" s="162" t="n">
        <v>0.070461710647585</v>
      </c>
      <c r="BB10" s="162" t="n">
        <v>0.033149740264206</v>
      </c>
      <c r="BC10" s="162" t="n">
        <v>-0.0188251649369018</v>
      </c>
      <c r="BD10" s="162" t="n">
        <v>68.2029191662776</v>
      </c>
      <c r="BE10" s="162" t="n">
        <v>0.155466543264079</v>
      </c>
      <c r="BF10" s="162" t="n">
        <v>5.367964416475216</v>
      </c>
      <c r="BG10" s="162" t="n">
        <v>3.246307825987702</v>
      </c>
      <c r="BH10" s="162" t="n">
        <v>0.2563129182849111</v>
      </c>
      <c r="BI10" s="162" t="n">
        <v>0.7719806221053225</v>
      </c>
      <c r="BJ10" s="162" t="n">
        <v>0.7904640122705519</v>
      </c>
      <c r="BK10" s="162" t="n">
        <v>0.4641724323177891</v>
      </c>
      <c r="BL10" s="162" t="n">
        <v>0.9633778399089752</v>
      </c>
      <c r="BM10" s="162" t="n">
        <v>0.3955646478392028</v>
      </c>
      <c r="BN10" s="162" t="n">
        <v>64.0346715733975</v>
      </c>
      <c r="BO10" s="162" t="n">
        <v>1.932234434340292</v>
      </c>
      <c r="BP10" s="162" t="n">
        <v>1.55647246965597</v>
      </c>
      <c r="BQ10" s="162" t="n">
        <v>7.561242560756383</v>
      </c>
      <c r="BR10" s="162" t="n"/>
      <c r="BS10" s="162" t="n"/>
      <c r="BT10" s="162" t="n">
        <v>0.111</v>
      </c>
      <c r="BU10" s="162" t="n">
        <v>0.123</v>
      </c>
      <c r="BV10" s="162" t="n"/>
      <c r="BW10" s="162" t="n"/>
      <c r="BX10" s="162" t="n"/>
      <c r="BY10" s="162" t="n">
        <v>13.161</v>
      </c>
      <c r="BZ10" s="162" t="n">
        <v>7.123</v>
      </c>
      <c r="CA10" s="162" t="n">
        <v>4.35</v>
      </c>
      <c r="CB10" s="162" t="n">
        <v>3</v>
      </c>
      <c r="CC10" s="162" t="n">
        <v>1</v>
      </c>
      <c r="CD10" s="162" t="n">
        <v>1</v>
      </c>
      <c r="CE10" s="162" t="n">
        <v>36.267</v>
      </c>
      <c r="CF10" s="162" t="n">
        <v>0</v>
      </c>
      <c r="CG10" s="162" t="n">
        <v>83.333</v>
      </c>
      <c r="CH10" s="162" t="n">
        <v>25.301</v>
      </c>
      <c r="CI10" s="162" t="n">
        <v>-0.597</v>
      </c>
      <c r="CJ10" s="162" t="n">
        <v>-4.602</v>
      </c>
      <c r="CK10" s="162" t="n">
        <v>23.833</v>
      </c>
      <c r="CL10" s="162" t="n">
        <v>5.088</v>
      </c>
      <c r="CM10" s="162" t="n">
        <v>0.3</v>
      </c>
      <c r="CN10" s="162" t="n">
        <v>0.227</v>
      </c>
      <c r="CO10" s="162" t="n">
        <v>0.073</v>
      </c>
      <c r="CP10" s="162" t="n">
        <v>4.999</v>
      </c>
      <c r="CQ10" s="162" t="n">
        <v>49.76</v>
      </c>
      <c r="CR10" s="162" t="n"/>
      <c r="CS10" s="161" t="inlineStr">
        <is>
          <t>2024</t>
        </is>
      </c>
      <c r="CT10" s="161" t="inlineStr">
        <is>
          <t>2024</t>
        </is>
      </c>
      <c r="CU10" s="161" t="inlineStr">
        <is>
          <t>2024</t>
        </is>
      </c>
      <c r="CV10" s="161" t="inlineStr">
        <is>
          <t>2024</t>
        </is>
      </c>
      <c r="CW10" s="161" t="inlineStr">
        <is>
          <t>2022</t>
        </is>
      </c>
      <c r="CX10" s="161" t="inlineStr">
        <is>
          <t>2024</t>
        </is>
      </c>
      <c r="CY10" s="161" t="inlineStr">
        <is>
          <t>2024</t>
        </is>
      </c>
      <c r="CZ10" s="161" t="inlineStr">
        <is>
          <t>2022</t>
        </is>
      </c>
      <c r="DA10" s="162" t="n"/>
      <c r="DB10" s="162" t="n"/>
      <c r="DC10" s="162" t="n"/>
      <c r="DD10" s="162" t="n"/>
      <c r="DE10" s="161" t="inlineStr">
        <is>
          <t>2024</t>
        </is>
      </c>
      <c r="DF10" s="161" t="inlineStr">
        <is>
          <t>2021</t>
        </is>
      </c>
      <c r="DG10" s="161" t="inlineStr">
        <is>
          <t>2024</t>
        </is>
      </c>
      <c r="DH10" s="161" t="inlineStr">
        <is>
          <t>2024</t>
        </is>
      </c>
      <c r="DI10" s="161" t="inlineStr">
        <is>
          <t>2024</t>
        </is>
      </c>
      <c r="DJ10" s="161" t="inlineStr">
        <is>
          <t>2024</t>
        </is>
      </c>
      <c r="DK10" s="161" t="inlineStr">
        <is>
          <t>2024</t>
        </is>
      </c>
      <c r="DL10" s="161" t="inlineStr">
        <is>
          <t>2024</t>
        </is>
      </c>
      <c r="DM10" s="161" t="inlineStr">
        <is>
          <t>2020-2024 avg</t>
        </is>
      </c>
      <c r="DN10" s="161" t="inlineStr">
        <is>
          <t>2024</t>
        </is>
      </c>
      <c r="DO10" s="161" t="inlineStr">
        <is>
          <t>2024</t>
        </is>
      </c>
      <c r="DP10" s="161" t="inlineStr">
        <is>
          <t>2024</t>
        </is>
      </c>
      <c r="DQ10" s="161" t="inlineStr">
        <is>
          <t>2024</t>
        </is>
      </c>
      <c r="DR10" s="161" t="inlineStr">
        <is>
          <t>2022</t>
        </is>
      </c>
      <c r="DS10" s="161" t="inlineStr">
        <is>
          <t>2024</t>
        </is>
      </c>
      <c r="DT10" s="161" t="inlineStr">
        <is>
          <t>2024</t>
        </is>
      </c>
      <c r="DU10" s="161" t="inlineStr">
        <is>
          <t>2024</t>
        </is>
      </c>
      <c r="DV10" s="161" t="inlineStr">
        <is>
          <t>2022</t>
        </is>
      </c>
      <c r="DW10" s="161" t="inlineStr">
        <is>
          <t>2021</t>
        </is>
      </c>
      <c r="DX10" s="161" t="inlineStr">
        <is>
          <t>2021</t>
        </is>
      </c>
      <c r="DY10" s="161" t="inlineStr">
        <is>
          <t>2021</t>
        </is>
      </c>
      <c r="DZ10" s="161" t="inlineStr">
        <is>
          <t>2021</t>
        </is>
      </c>
      <c r="EA10" s="161" t="inlineStr">
        <is>
          <t>2025</t>
        </is>
      </c>
      <c r="EB10" s="161" t="inlineStr">
        <is>
          <t>2024</t>
        </is>
      </c>
      <c r="EC10" s="161" t="inlineStr">
        <is>
          <t>2025</t>
        </is>
      </c>
      <c r="ED10" s="161" t="inlineStr">
        <is>
          <t>2025</t>
        </is>
      </c>
      <c r="EE10" s="161" t="inlineStr">
        <is>
          <t>2030</t>
        </is>
      </c>
      <c r="EF10" s="161" t="inlineStr">
        <is>
          <t>2030</t>
        </is>
      </c>
      <c r="EG10" s="161" t="inlineStr">
        <is>
          <t>2030</t>
        </is>
      </c>
      <c r="EH10" s="161" t="inlineStr">
        <is>
          <t>2030</t>
        </is>
      </c>
      <c r="EI10" s="161" t="inlineStr">
        <is>
          <t>2030</t>
        </is>
      </c>
      <c r="EJ10" s="161" t="inlineStr">
        <is>
          <t>2030</t>
        </is>
      </c>
      <c r="EK10" s="161" t="inlineStr">
        <is>
          <t>2030</t>
        </is>
      </c>
      <c r="EL10" s="161" t="inlineStr">
        <is>
          <t>2030</t>
        </is>
      </c>
      <c r="EM10" s="161" t="inlineStr">
        <is>
          <t>2030</t>
        </is>
      </c>
      <c r="EN10" s="161" t="inlineStr">
        <is>
          <t>2030</t>
        </is>
      </c>
      <c r="EO10" s="161" t="inlineStr">
        <is>
          <t>2030</t>
        </is>
      </c>
      <c r="EP10" s="161" t="inlineStr">
        <is>
          <t>2030</t>
        </is>
      </c>
      <c r="EQ10" s="161" t="inlineStr">
        <is>
          <t>2030</t>
        </is>
      </c>
      <c r="ER10" s="161" t="inlineStr">
        <is>
          <t>2030</t>
        </is>
      </c>
      <c r="ES10" s="161" t="inlineStr">
        <is>
          <t>2030</t>
        </is>
      </c>
      <c r="ET10" s="161" t="inlineStr">
        <is>
          <t>2030</t>
        </is>
      </c>
      <c r="EU10" s="161" t="inlineStr">
        <is>
          <t>2030</t>
        </is>
      </c>
      <c r="EV10" s="161" t="inlineStr">
        <is>
          <t>2030</t>
        </is>
      </c>
      <c r="EW10" s="161" t="inlineStr">
        <is>
          <t>2030</t>
        </is>
      </c>
      <c r="EX10" s="161" t="inlineStr">
        <is>
          <t>2030</t>
        </is>
      </c>
      <c r="EY10" s="161" t="inlineStr">
        <is>
          <t>2030</t>
        </is>
      </c>
      <c r="EZ10" s="161" t="inlineStr">
        <is>
          <t>2030</t>
        </is>
      </c>
      <c r="FA10" s="161" t="inlineStr">
        <is>
          <t>2030</t>
        </is>
      </c>
      <c r="FB10" s="161" t="inlineStr">
        <is>
          <t>2030</t>
        </is>
      </c>
      <c r="FC10" s="161" t="inlineStr">
        <is>
          <t>2050</t>
        </is>
      </c>
      <c r="FD10" s="161" t="inlineStr">
        <is>
          <t>2025-2050</t>
        </is>
      </c>
      <c r="FE10" s="162" t="n"/>
      <c r="FF10" s="162" t="n"/>
      <c r="FG10" s="161" t="inlineStr">
        <is>
          <t>2024</t>
        </is>
      </c>
      <c r="FH10" s="161" t="inlineStr">
        <is>
          <t>2024</t>
        </is>
      </c>
      <c r="FI10" s="162" t="n"/>
      <c r="FJ10" s="162" t="n"/>
      <c r="FK10" s="162" t="n"/>
      <c r="FL10" s="161" t="inlineStr">
        <is>
          <t>2024</t>
        </is>
      </c>
      <c r="FM10" s="161" t="inlineStr">
        <is>
          <t>2024</t>
        </is>
      </c>
      <c r="FN10" s="161" t="inlineStr">
        <is>
          <t>2024</t>
        </is>
      </c>
      <c r="FO10" s="161" t="inlineStr">
        <is>
          <t>2013</t>
        </is>
      </c>
      <c r="FP10" s="161" t="inlineStr">
        <is>
          <t>2013</t>
        </is>
      </c>
      <c r="FQ10" s="161" t="inlineStr">
        <is>
          <t>2013</t>
        </is>
      </c>
      <c r="FR10" s="161" t="inlineStr">
        <is>
          <t>2023</t>
        </is>
      </c>
      <c r="FS10" s="161" t="inlineStr">
        <is>
          <t>2023</t>
        </is>
      </c>
      <c r="FT10" s="161" t="inlineStr">
        <is>
          <t>2023</t>
        </is>
      </c>
      <c r="FU10" s="161" t="inlineStr">
        <is>
          <t>2024</t>
        </is>
      </c>
      <c r="FV10" s="161" t="inlineStr">
        <is>
          <t>2024</t>
        </is>
      </c>
      <c r="FW10" s="161" t="inlineStr">
        <is>
          <t>2024</t>
        </is>
      </c>
      <c r="FX10" s="161" t="inlineStr">
        <is>
          <t>2024</t>
        </is>
      </c>
      <c r="FY10" s="161" t="inlineStr">
        <is>
          <t>2020-2024 avg</t>
        </is>
      </c>
      <c r="FZ10" s="161" t="inlineStr">
        <is>
          <t>2030</t>
        </is>
      </c>
      <c r="GA10" s="161" t="inlineStr">
        <is>
          <t>2030</t>
        </is>
      </c>
      <c r="GB10" s="161" t="inlineStr">
        <is>
          <t>2030</t>
        </is>
      </c>
      <c r="GC10" s="161" t="inlineStr">
        <is>
          <t>2050</t>
        </is>
      </c>
      <c r="GD10" s="161" t="inlineStr">
        <is>
          <t>2050</t>
        </is>
      </c>
      <c r="GE10" s="162" t="n"/>
    </row>
    <row r="11" ht="14" customHeight="1">
      <c r="A11" s="161" t="inlineStr">
        <is>
          <t>ABW</t>
        </is>
      </c>
      <c r="B11" s="161" t="inlineStr">
        <is>
          <t>Aruba</t>
        </is>
      </c>
      <c r="C11" s="161" t="inlineStr">
        <is>
          <t>Latin America &amp; Caribbean</t>
        </is>
      </c>
      <c r="D11" s="161" t="inlineStr">
        <is>
          <t>High income</t>
        </is>
      </c>
      <c r="E11" s="161" t="b">
        <v>0</v>
      </c>
      <c r="F11" s="162" t="n">
        <v>16.586</v>
      </c>
      <c r="G11" s="162" t="n">
        <v>4.056</v>
      </c>
      <c r="H11" s="162" t="n">
        <v>68.646</v>
      </c>
      <c r="I11" s="162" t="n">
        <v>20.958</v>
      </c>
      <c r="J11" s="162" t="n"/>
      <c r="K11" s="162" t="n"/>
      <c r="L11" s="162" t="n"/>
      <c r="M11" s="162" t="n">
        <v>0</v>
      </c>
      <c r="N11" s="162" t="n"/>
      <c r="O11" s="162" t="n"/>
      <c r="P11" s="162" t="n"/>
      <c r="Q11" s="162" t="n"/>
      <c r="R11" s="162" t="n"/>
      <c r="S11" s="162" t="n"/>
      <c r="T11" s="162" t="n"/>
      <c r="U11" s="162" t="n"/>
      <c r="V11" s="162" t="n"/>
      <c r="W11" s="162" t="n"/>
      <c r="X11" s="162" t="n"/>
      <c r="Y11" s="162" t="n"/>
      <c r="Z11" s="162" t="n"/>
      <c r="AA11" s="162" t="n">
        <v>8.393000000000001</v>
      </c>
      <c r="AB11" s="162" t="n">
        <v>0</v>
      </c>
      <c r="AC11" s="162" t="n">
        <v>0</v>
      </c>
      <c r="AD11" s="162" t="n">
        <v>0</v>
      </c>
      <c r="AE11" s="162" t="n"/>
      <c r="AF11" s="162" t="n">
        <v>-5.855</v>
      </c>
      <c r="AG11" s="162" t="n">
        <v>0.06</v>
      </c>
      <c r="AH11" s="162" t="n">
        <v>5.915</v>
      </c>
      <c r="AI11" s="162" t="n"/>
      <c r="AJ11" s="162" t="n">
        <v>0</v>
      </c>
      <c r="AK11" s="162" t="n">
        <v>0</v>
      </c>
      <c r="AL11" s="162" t="n">
        <v>0</v>
      </c>
      <c r="AM11" s="162" t="n">
        <v>0</v>
      </c>
      <c r="AN11" s="162" t="n">
        <v>83</v>
      </c>
      <c r="AO11" s="162" t="n">
        <v>29.227</v>
      </c>
      <c r="AP11" s="162" t="n">
        <v>0</v>
      </c>
      <c r="AQ11" s="162" t="n">
        <v>0</v>
      </c>
      <c r="AR11" s="162" t="n">
        <v>4.37041372670786</v>
      </c>
      <c r="AS11" s="162" t="n">
        <v>1.04889929440989</v>
      </c>
      <c r="AT11" s="162" t="n">
        <v>0.3371048434817199</v>
      </c>
      <c r="AU11" s="162" t="n">
        <v>0.2311576069588925</v>
      </c>
      <c r="AV11" s="162" t="n">
        <v>0.141697492390518</v>
      </c>
      <c r="AW11" s="162" t="n">
        <v>0.0839452381749496</v>
      </c>
      <c r="AX11" s="162" t="n">
        <v>0.0930860341885056</v>
      </c>
      <c r="AY11" s="162" t="n">
        <v>0.0710798871665794</v>
      </c>
      <c r="AZ11" s="162" t="n">
        <v>0.09082819204872029</v>
      </c>
      <c r="BA11" s="162" t="n">
        <v>-0.056703434639552</v>
      </c>
      <c r="BB11" s="162" t="n">
        <v>-0.0949666085638492</v>
      </c>
      <c r="BC11" s="162" t="n">
        <v>-0.112392703871856</v>
      </c>
      <c r="BD11" s="162" t="n">
        <v>-118.243578519137</v>
      </c>
      <c r="BE11" s="162" t="n">
        <v>0.1594298913512382</v>
      </c>
      <c r="BF11" s="162" t="n">
        <v>5.016995483535871</v>
      </c>
      <c r="BG11" s="162" t="n">
        <v>3.325503830811587</v>
      </c>
      <c r="BH11" s="162" t="n">
        <v>0.0874980060437773</v>
      </c>
      <c r="BI11" s="162" t="n">
        <v>1.467645485396948</v>
      </c>
      <c r="BJ11" s="162" t="n">
        <v>0.2985025037869993</v>
      </c>
      <c r="BK11" s="162" t="n">
        <v>0.57843003975267</v>
      </c>
      <c r="BL11" s="162" t="n">
        <v>0.893427796149197</v>
      </c>
      <c r="BM11" s="162" t="n">
        <v>0.2610270180490793</v>
      </c>
      <c r="BN11" s="162" t="n">
        <v>48.01772630565154</v>
      </c>
      <c r="BO11" s="162" t="n">
        <v>2.345136705365141</v>
      </c>
      <c r="BP11" s="162" t="n">
        <v>2.215232369652958</v>
      </c>
      <c r="BQ11" s="162" t="n">
        <v>-6.104555537155741</v>
      </c>
      <c r="BR11" s="162" t="n">
        <v>1.328</v>
      </c>
      <c r="BS11" s="162" t="n">
        <v>1.462</v>
      </c>
      <c r="BT11" s="162" t="n">
        <v>0.275</v>
      </c>
      <c r="BU11" s="162" t="n">
        <v>0.318</v>
      </c>
      <c r="BV11" s="162" t="n">
        <v>10.375</v>
      </c>
      <c r="BW11" s="162" t="n">
        <v>2.458</v>
      </c>
      <c r="BX11" s="162" t="n">
        <v>2.458</v>
      </c>
      <c r="BY11" s="162" t="n">
        <v>12.376</v>
      </c>
      <c r="BZ11" s="162" t="n">
        <v>7.124</v>
      </c>
      <c r="CA11" s="162" t="n">
        <v>5.575</v>
      </c>
      <c r="CB11" s="162" t="n">
        <v>1</v>
      </c>
      <c r="CC11" s="162" t="n">
        <v>0</v>
      </c>
      <c r="CD11" s="162" t="n">
        <v>0</v>
      </c>
      <c r="CE11" s="162" t="n"/>
      <c r="CF11" s="162" t="n"/>
      <c r="CG11" s="162" t="n"/>
      <c r="CH11" s="162" t="n">
        <v>24.454</v>
      </c>
      <c r="CI11" s="162" t="n">
        <v>7.743</v>
      </c>
      <c r="CJ11" s="162" t="n">
        <v>9.638999999999999</v>
      </c>
      <c r="CK11" s="162" t="n"/>
      <c r="CL11" s="162" t="n">
        <v>3.593</v>
      </c>
      <c r="CM11" s="162" t="n">
        <v>0.187</v>
      </c>
      <c r="CN11" s="162" t="n">
        <v>0.82</v>
      </c>
      <c r="CO11" s="162" t="n">
        <v>-0.632</v>
      </c>
      <c r="CP11" s="162" t="n">
        <v>14.33</v>
      </c>
      <c r="CQ11" s="162" t="n">
        <v>57.95</v>
      </c>
      <c r="CR11" s="162" t="n"/>
      <c r="CS11" s="161" t="inlineStr">
        <is>
          <t>2024</t>
        </is>
      </c>
      <c r="CT11" s="161" t="inlineStr">
        <is>
          <t>2024</t>
        </is>
      </c>
      <c r="CU11" s="161" t="inlineStr">
        <is>
          <t>2024</t>
        </is>
      </c>
      <c r="CV11" s="161" t="inlineStr">
        <is>
          <t>2024</t>
        </is>
      </c>
      <c r="CW11" s="162" t="n"/>
      <c r="CX11" s="162" t="n"/>
      <c r="CY11" s="162" t="n"/>
      <c r="CZ11" s="161" t="inlineStr">
        <is>
          <t>2022</t>
        </is>
      </c>
      <c r="DA11" s="162" t="n"/>
      <c r="DB11" s="162" t="n"/>
      <c r="DC11" s="162" t="n"/>
      <c r="DD11" s="162" t="n"/>
      <c r="DE11" s="162" t="n"/>
      <c r="DF11" s="162" t="n"/>
      <c r="DG11" s="162" t="n"/>
      <c r="DH11" s="162" t="n"/>
      <c r="DI11" s="162" t="n"/>
      <c r="DJ11" s="162" t="n"/>
      <c r="DK11" s="162" t="n"/>
      <c r="DL11" s="162" t="n"/>
      <c r="DM11" s="162" t="n"/>
      <c r="DN11" s="161" t="inlineStr">
        <is>
          <t>2024</t>
        </is>
      </c>
      <c r="DO11" s="161" t="inlineStr">
        <is>
          <t>2024</t>
        </is>
      </c>
      <c r="DP11" s="161" t="inlineStr">
        <is>
          <t>2024</t>
        </is>
      </c>
      <c r="DQ11" s="161" t="inlineStr">
        <is>
          <t>2024</t>
        </is>
      </c>
      <c r="DR11" s="162" t="n"/>
      <c r="DS11" s="161" t="inlineStr">
        <is>
          <t>2023</t>
        </is>
      </c>
      <c r="DT11" s="161" t="inlineStr">
        <is>
          <t>2023</t>
        </is>
      </c>
      <c r="DU11" s="161" t="inlineStr">
        <is>
          <t>2023</t>
        </is>
      </c>
      <c r="DV11" s="162" t="n"/>
      <c r="DW11" s="161" t="inlineStr">
        <is>
          <t>2021</t>
        </is>
      </c>
      <c r="DX11" s="161" t="inlineStr">
        <is>
          <t>2021</t>
        </is>
      </c>
      <c r="DY11" s="161" t="inlineStr">
        <is>
          <t>2021</t>
        </is>
      </c>
      <c r="DZ11" s="161" t="inlineStr">
        <is>
          <t>2021</t>
        </is>
      </c>
      <c r="EA11" s="161" t="inlineStr">
        <is>
          <t>2024</t>
        </is>
      </c>
      <c r="EB11" s="161" t="inlineStr">
        <is>
          <t>2024</t>
        </is>
      </c>
      <c r="EC11" s="161" t="inlineStr">
        <is>
          <t>2024</t>
        </is>
      </c>
      <c r="ED11" s="161" t="inlineStr">
        <is>
          <t>2024</t>
        </is>
      </c>
      <c r="EE11" s="161" t="inlineStr">
        <is>
          <t>2030</t>
        </is>
      </c>
      <c r="EF11" s="161" t="inlineStr">
        <is>
          <t>2030</t>
        </is>
      </c>
      <c r="EG11" s="161" t="inlineStr">
        <is>
          <t>2030</t>
        </is>
      </c>
      <c r="EH11" s="161" t="inlineStr">
        <is>
          <t>2030</t>
        </is>
      </c>
      <c r="EI11" s="161" t="inlineStr">
        <is>
          <t>2030</t>
        </is>
      </c>
      <c r="EJ11" s="161" t="inlineStr">
        <is>
          <t>2030</t>
        </is>
      </c>
      <c r="EK11" s="161" t="inlineStr">
        <is>
          <t>2030</t>
        </is>
      </c>
      <c r="EL11" s="161" t="inlineStr">
        <is>
          <t>2030</t>
        </is>
      </c>
      <c r="EM11" s="161" t="inlineStr">
        <is>
          <t>2030</t>
        </is>
      </c>
      <c r="EN11" s="161" t="inlineStr">
        <is>
          <t>2030</t>
        </is>
      </c>
      <c r="EO11" s="161" t="inlineStr">
        <is>
          <t>2030</t>
        </is>
      </c>
      <c r="EP11" s="161" t="inlineStr">
        <is>
          <t>2030</t>
        </is>
      </c>
      <c r="EQ11" s="161" t="inlineStr">
        <is>
          <t>2030</t>
        </is>
      </c>
      <c r="ER11" s="161" t="inlineStr">
        <is>
          <t>2030</t>
        </is>
      </c>
      <c r="ES11" s="161" t="inlineStr">
        <is>
          <t>2030</t>
        </is>
      </c>
      <c r="ET11" s="161" t="inlineStr">
        <is>
          <t>2030</t>
        </is>
      </c>
      <c r="EU11" s="161" t="inlineStr">
        <is>
          <t>2030</t>
        </is>
      </c>
      <c r="EV11" s="161" t="inlineStr">
        <is>
          <t>2030</t>
        </is>
      </c>
      <c r="EW11" s="161" t="inlineStr">
        <is>
          <t>2030</t>
        </is>
      </c>
      <c r="EX11" s="161" t="inlineStr">
        <is>
          <t>2030</t>
        </is>
      </c>
      <c r="EY11" s="161" t="inlineStr">
        <is>
          <t>2030</t>
        </is>
      </c>
      <c r="EZ11" s="161" t="inlineStr">
        <is>
          <t>2030</t>
        </is>
      </c>
      <c r="FA11" s="161" t="inlineStr">
        <is>
          <t>2030</t>
        </is>
      </c>
      <c r="FB11" s="161" t="inlineStr">
        <is>
          <t>2030</t>
        </is>
      </c>
      <c r="FC11" s="161" t="inlineStr">
        <is>
          <t>2050</t>
        </is>
      </c>
      <c r="FD11" s="161" t="inlineStr">
        <is>
          <t>2025-2050</t>
        </is>
      </c>
      <c r="FE11" s="161" t="inlineStr">
        <is>
          <t>2024</t>
        </is>
      </c>
      <c r="FF11" s="161" t="inlineStr">
        <is>
          <t>2024</t>
        </is>
      </c>
      <c r="FG11" s="161" t="inlineStr">
        <is>
          <t>2024</t>
        </is>
      </c>
      <c r="FH11" s="161" t="inlineStr">
        <is>
          <t>2024</t>
        </is>
      </c>
      <c r="FI11" s="161" t="inlineStr">
        <is>
          <t>2024</t>
        </is>
      </c>
      <c r="FJ11" s="161" t="inlineStr">
        <is>
          <t>2024</t>
        </is>
      </c>
      <c r="FK11" s="161" t="inlineStr">
        <is>
          <t>2024</t>
        </is>
      </c>
      <c r="FL11" s="161" t="inlineStr">
        <is>
          <t>2024</t>
        </is>
      </c>
      <c r="FM11" s="161" t="inlineStr">
        <is>
          <t>2024</t>
        </is>
      </c>
      <c r="FN11" s="161" t="inlineStr">
        <is>
          <t>2024</t>
        </is>
      </c>
      <c r="FO11" s="161" t="inlineStr">
        <is>
          <t>2013</t>
        </is>
      </c>
      <c r="FP11" s="161" t="inlineStr">
        <is>
          <t>2013</t>
        </is>
      </c>
      <c r="FQ11" s="161" t="inlineStr">
        <is>
          <t>2013</t>
        </is>
      </c>
      <c r="FR11" s="162" t="n"/>
      <c r="FS11" s="162" t="n"/>
      <c r="FT11" s="162" t="n"/>
      <c r="FU11" s="161" t="inlineStr">
        <is>
          <t>2024</t>
        </is>
      </c>
      <c r="FV11" s="161" t="inlineStr">
        <is>
          <t>2024</t>
        </is>
      </c>
      <c r="FW11" s="161" t="inlineStr">
        <is>
          <t>2024</t>
        </is>
      </c>
      <c r="FX11" s="162" t="n"/>
      <c r="FY11" s="161" t="inlineStr">
        <is>
          <t>2020-2024 avg</t>
        </is>
      </c>
      <c r="FZ11" s="161" t="inlineStr">
        <is>
          <t>2030</t>
        </is>
      </c>
      <c r="GA11" s="161" t="inlineStr">
        <is>
          <t>2030</t>
        </is>
      </c>
      <c r="GB11" s="161" t="inlineStr">
        <is>
          <t>2030</t>
        </is>
      </c>
      <c r="GC11" s="161" t="inlineStr">
        <is>
          <t>2050</t>
        </is>
      </c>
      <c r="GD11" s="161" t="inlineStr">
        <is>
          <t>2050</t>
        </is>
      </c>
      <c r="GE11" s="162" t="n"/>
    </row>
    <row r="12" ht="14" customHeight="1">
      <c r="A12" s="161" t="inlineStr">
        <is>
          <t>AUS</t>
        </is>
      </c>
      <c r="B12" s="161" t="inlineStr">
        <is>
          <t>Australia</t>
        </is>
      </c>
      <c r="C12" s="161" t="inlineStr">
        <is>
          <t>East Asia &amp; Pacific</t>
        </is>
      </c>
      <c r="D12" s="161" t="inlineStr">
        <is>
          <t>High income</t>
        </is>
      </c>
      <c r="E12" s="161" t="b">
        <v>0</v>
      </c>
      <c r="F12" s="162" t="n">
        <v>2.416</v>
      </c>
      <c r="G12" s="162" t="n">
        <v>0.881</v>
      </c>
      <c r="H12" s="162" t="n">
        <v>50.611</v>
      </c>
      <c r="I12" s="162" t="n">
        <v>29.408</v>
      </c>
      <c r="J12" s="162" t="n"/>
      <c r="K12" s="162" t="n"/>
      <c r="L12" s="162" t="n"/>
      <c r="M12" s="162" t="n">
        <v>0</v>
      </c>
      <c r="N12" s="162" t="n"/>
      <c r="O12" s="162" t="n">
        <v>5.02</v>
      </c>
      <c r="P12" s="162" t="n">
        <v>1</v>
      </c>
      <c r="Q12" s="162" t="n"/>
      <c r="R12" s="162" t="n"/>
      <c r="S12" s="162" t="n"/>
      <c r="T12" s="162" t="n"/>
      <c r="U12" s="162" t="n"/>
      <c r="V12" s="162" t="n"/>
      <c r="W12" s="162" t="n"/>
      <c r="X12" s="162" t="n"/>
      <c r="Y12" s="162" t="n"/>
      <c r="Z12" s="162" t="n"/>
      <c r="AA12" s="162" t="n">
        <v>3.229</v>
      </c>
      <c r="AB12" s="162" t="n">
        <v>2.2</v>
      </c>
      <c r="AC12" s="162" t="n">
        <v>0.115</v>
      </c>
      <c r="AD12" s="162" t="n">
        <v>2.086</v>
      </c>
      <c r="AE12" s="162" t="n">
        <v>2.124</v>
      </c>
      <c r="AF12" s="162" t="n">
        <v>15.237</v>
      </c>
      <c r="AG12" s="162" t="n">
        <v>26.894</v>
      </c>
      <c r="AH12" s="162" t="n">
        <v>11.657</v>
      </c>
      <c r="AI12" s="162" t="n">
        <v>-214.472</v>
      </c>
      <c r="AJ12" s="162" t="n">
        <v>2.768</v>
      </c>
      <c r="AK12" s="162" t="n">
        <v>0.264</v>
      </c>
      <c r="AL12" s="162" t="n">
        <v>1.718</v>
      </c>
      <c r="AM12" s="162" t="n">
        <v>0.786</v>
      </c>
      <c r="AN12" s="162" t="n">
        <v>2.219</v>
      </c>
      <c r="AO12" s="162" t="n">
        <v>39.611</v>
      </c>
      <c r="AP12" s="162" t="n">
        <v>3.628</v>
      </c>
      <c r="AQ12" s="162" t="n">
        <v>9.616</v>
      </c>
      <c r="AR12" s="162" t="n">
        <v>3.37978690814547</v>
      </c>
      <c r="AS12" s="162" t="n">
        <v>1.28431902509528</v>
      </c>
      <c r="AT12" s="162" t="n">
        <v>0.4245447933306698</v>
      </c>
      <c r="AU12" s="162" t="n">
        <v>0.2911164297124589</v>
      </c>
      <c r="AV12" s="162" t="n">
        <v>0.2213402258038168</v>
      </c>
      <c r="AW12" s="162" t="n">
        <v>0.1120502047129825</v>
      </c>
      <c r="AX12" s="162" t="n">
        <v>0.09667421691730919</v>
      </c>
      <c r="AY12" s="162" t="n">
        <v>0.1124935502850968</v>
      </c>
      <c r="AZ12" s="162" t="n">
        <v>0.0260996043329461</v>
      </c>
      <c r="BA12" s="162" t="n">
        <v>0.0224657402648777</v>
      </c>
      <c r="BB12" s="162" t="n">
        <v>0.0316778816040504</v>
      </c>
      <c r="BC12" s="162" t="n">
        <v>0.0148290905454161</v>
      </c>
      <c r="BD12" s="162" t="n">
        <v>42.3592615275813</v>
      </c>
      <c r="BE12" s="162" t="n">
        <v>-0.0242424772083491</v>
      </c>
      <c r="BF12" s="162" t="n">
        <v>3.531294597131306</v>
      </c>
      <c r="BG12" s="162" t="n">
        <v>4.02762621358377</v>
      </c>
      <c r="BH12" s="162" t="n">
        <v>0.2007776007893552</v>
      </c>
      <c r="BI12" s="162" t="n">
        <v>1.014275866350685</v>
      </c>
      <c r="BJ12" s="162" t="n">
        <v>0.9628521835994156</v>
      </c>
      <c r="BK12" s="162" t="n">
        <v>0.2388417226753292</v>
      </c>
      <c r="BL12" s="162" t="n">
        <v>1.610878840713664</v>
      </c>
      <c r="BM12" s="162" t="n">
        <v>0.2724301176068088</v>
      </c>
      <c r="BN12" s="162" t="n">
        <v>68.05299410804754</v>
      </c>
      <c r="BO12" s="162" t="n">
        <v>2.375381174834401</v>
      </c>
      <c r="BP12" s="162" t="n">
        <v>1.261006724033397</v>
      </c>
      <c r="BQ12" s="162" t="n">
        <v>7.804585453914904</v>
      </c>
      <c r="BR12" s="162" t="n">
        <v>1.121</v>
      </c>
      <c r="BS12" s="162" t="n">
        <v>1.189</v>
      </c>
      <c r="BT12" s="162" t="n">
        <v>0.257</v>
      </c>
      <c r="BU12" s="162" t="n">
        <v>0.235</v>
      </c>
      <c r="BV12" s="162" t="n">
        <v>19.703</v>
      </c>
      <c r="BW12" s="162" t="n">
        <v>11.238</v>
      </c>
      <c r="BX12" s="162" t="n">
        <v>9.914</v>
      </c>
      <c r="BY12" s="162" t="n">
        <v>6.096</v>
      </c>
      <c r="BZ12" s="162" t="n">
        <v>5.777</v>
      </c>
      <c r="CA12" s="162" t="n">
        <v>4.461</v>
      </c>
      <c r="CB12" s="162" t="n"/>
      <c r="CC12" s="162" t="n"/>
      <c r="CD12" s="162" t="n"/>
      <c r="CE12" s="162" t="n">
        <v>67.98099999999999</v>
      </c>
      <c r="CF12" s="162" t="n">
        <v>60</v>
      </c>
      <c r="CG12" s="162" t="n">
        <v>50</v>
      </c>
      <c r="CH12" s="162" t="n">
        <v>36.463</v>
      </c>
      <c r="CI12" s="162" t="n">
        <v>-1.37</v>
      </c>
      <c r="CJ12" s="162" t="n">
        <v>-2.245</v>
      </c>
      <c r="CK12" s="162" t="n">
        <v>24.506</v>
      </c>
      <c r="CL12" s="162" t="n">
        <v>2.132</v>
      </c>
      <c r="CM12" s="162" t="n">
        <v>0.135</v>
      </c>
      <c r="CN12" s="162" t="n">
        <v>0.194</v>
      </c>
      <c r="CO12" s="162" t="n">
        <v>-0.059</v>
      </c>
      <c r="CP12" s="162" t="n">
        <v>4.851</v>
      </c>
      <c r="CQ12" s="162" t="n">
        <v>49.32</v>
      </c>
      <c r="CR12" s="162" t="n"/>
      <c r="CS12" s="161" t="inlineStr">
        <is>
          <t>2024</t>
        </is>
      </c>
      <c r="CT12" s="161" t="inlineStr">
        <is>
          <t>2024</t>
        </is>
      </c>
      <c r="CU12" s="161" t="inlineStr">
        <is>
          <t>2024</t>
        </is>
      </c>
      <c r="CV12" s="161" t="inlineStr">
        <is>
          <t>2024</t>
        </is>
      </c>
      <c r="CW12" s="162" t="n"/>
      <c r="CX12" s="162" t="n"/>
      <c r="CY12" s="162" t="n"/>
      <c r="CZ12" s="161" t="inlineStr">
        <is>
          <t>2022</t>
        </is>
      </c>
      <c r="DA12" s="162" t="n"/>
      <c r="DB12" s="161" t="inlineStr">
        <is>
          <t>2020</t>
        </is>
      </c>
      <c r="DC12" s="161" t="inlineStr">
        <is>
          <t>2021-2024</t>
        </is>
      </c>
      <c r="DD12" s="162" t="n"/>
      <c r="DE12" s="162" t="n"/>
      <c r="DF12" s="162" t="n"/>
      <c r="DG12" s="162" t="n"/>
      <c r="DH12" s="162" t="n"/>
      <c r="DI12" s="162" t="n"/>
      <c r="DJ12" s="162" t="n"/>
      <c r="DK12" s="162" t="n"/>
      <c r="DL12" s="162" t="n"/>
      <c r="DM12" s="162" t="n"/>
      <c r="DN12" s="161" t="inlineStr">
        <is>
          <t>2024</t>
        </is>
      </c>
      <c r="DO12" s="161" t="inlineStr">
        <is>
          <t>2024</t>
        </is>
      </c>
      <c r="DP12" s="161" t="inlineStr">
        <is>
          <t>2024</t>
        </is>
      </c>
      <c r="DQ12" s="161" t="inlineStr">
        <is>
          <t>2024</t>
        </is>
      </c>
      <c r="DR12" s="161" t="inlineStr">
        <is>
          <t>2022</t>
        </is>
      </c>
      <c r="DS12" s="161" t="inlineStr">
        <is>
          <t>2025</t>
        </is>
      </c>
      <c r="DT12" s="161" t="inlineStr">
        <is>
          <t>2025</t>
        </is>
      </c>
      <c r="DU12" s="161" t="inlineStr">
        <is>
          <t>2025</t>
        </is>
      </c>
      <c r="DV12" s="161" t="inlineStr">
        <is>
          <t>2023</t>
        </is>
      </c>
      <c r="DW12" s="161" t="inlineStr">
        <is>
          <t>2021</t>
        </is>
      </c>
      <c r="DX12" s="161" t="inlineStr">
        <is>
          <t>2021</t>
        </is>
      </c>
      <c r="DY12" s="161" t="inlineStr">
        <is>
          <t>2021</t>
        </is>
      </c>
      <c r="DZ12" s="161" t="inlineStr">
        <is>
          <t>2021</t>
        </is>
      </c>
      <c r="EA12" s="161" t="inlineStr">
        <is>
          <t>2025</t>
        </is>
      </c>
      <c r="EB12" s="161" t="inlineStr">
        <is>
          <t>2024</t>
        </is>
      </c>
      <c r="EC12" s="161" t="inlineStr">
        <is>
          <t>2025</t>
        </is>
      </c>
      <c r="ED12" s="161" t="inlineStr">
        <is>
          <t>2025</t>
        </is>
      </c>
      <c r="EE12" s="161" t="inlineStr">
        <is>
          <t>2030</t>
        </is>
      </c>
      <c r="EF12" s="161" t="inlineStr">
        <is>
          <t>2030</t>
        </is>
      </c>
      <c r="EG12" s="161" t="inlineStr">
        <is>
          <t>2030</t>
        </is>
      </c>
      <c r="EH12" s="161" t="inlineStr">
        <is>
          <t>2030</t>
        </is>
      </c>
      <c r="EI12" s="161" t="inlineStr">
        <is>
          <t>2030</t>
        </is>
      </c>
      <c r="EJ12" s="161" t="inlineStr">
        <is>
          <t>2030</t>
        </is>
      </c>
      <c r="EK12" s="161" t="inlineStr">
        <is>
          <t>2030</t>
        </is>
      </c>
      <c r="EL12" s="161" t="inlineStr">
        <is>
          <t>2030</t>
        </is>
      </c>
      <c r="EM12" s="161" t="inlineStr">
        <is>
          <t>2030</t>
        </is>
      </c>
      <c r="EN12" s="161" t="inlineStr">
        <is>
          <t>2030</t>
        </is>
      </c>
      <c r="EO12" s="161" t="inlineStr">
        <is>
          <t>2030</t>
        </is>
      </c>
      <c r="EP12" s="161" t="inlineStr">
        <is>
          <t>2030</t>
        </is>
      </c>
      <c r="EQ12" s="161" t="inlineStr">
        <is>
          <t>2030</t>
        </is>
      </c>
      <c r="ER12" s="161" t="inlineStr">
        <is>
          <t>2030</t>
        </is>
      </c>
      <c r="ES12" s="161" t="inlineStr">
        <is>
          <t>2030</t>
        </is>
      </c>
      <c r="ET12" s="161" t="inlineStr">
        <is>
          <t>2030</t>
        </is>
      </c>
      <c r="EU12" s="161" t="inlineStr">
        <is>
          <t>2030</t>
        </is>
      </c>
      <c r="EV12" s="161" t="inlineStr">
        <is>
          <t>2030</t>
        </is>
      </c>
      <c r="EW12" s="161" t="inlineStr">
        <is>
          <t>2030</t>
        </is>
      </c>
      <c r="EX12" s="161" t="inlineStr">
        <is>
          <t>2030</t>
        </is>
      </c>
      <c r="EY12" s="161" t="inlineStr">
        <is>
          <t>2030</t>
        </is>
      </c>
      <c r="EZ12" s="161" t="inlineStr">
        <is>
          <t>2030</t>
        </is>
      </c>
      <c r="FA12" s="161" t="inlineStr">
        <is>
          <t>2030</t>
        </is>
      </c>
      <c r="FB12" s="161" t="inlineStr">
        <is>
          <t>2030</t>
        </is>
      </c>
      <c r="FC12" s="161" t="inlineStr">
        <is>
          <t>2050</t>
        </is>
      </c>
      <c r="FD12" s="161" t="inlineStr">
        <is>
          <t>2025-2050</t>
        </is>
      </c>
      <c r="FE12" s="161" t="inlineStr">
        <is>
          <t>2024</t>
        </is>
      </c>
      <c r="FF12" s="161" t="inlineStr">
        <is>
          <t>2024</t>
        </is>
      </c>
      <c r="FG12" s="161" t="inlineStr">
        <is>
          <t>2024</t>
        </is>
      </c>
      <c r="FH12" s="161" t="inlineStr">
        <is>
          <t>2024</t>
        </is>
      </c>
      <c r="FI12" s="161" t="inlineStr">
        <is>
          <t>2024</t>
        </is>
      </c>
      <c r="FJ12" s="161" t="inlineStr">
        <is>
          <t>2024</t>
        </is>
      </c>
      <c r="FK12" s="161" t="inlineStr">
        <is>
          <t>2024</t>
        </is>
      </c>
      <c r="FL12" s="161" t="inlineStr">
        <is>
          <t>2024</t>
        </is>
      </c>
      <c r="FM12" s="161" t="inlineStr">
        <is>
          <t>2024</t>
        </is>
      </c>
      <c r="FN12" s="161" t="inlineStr">
        <is>
          <t>2024</t>
        </is>
      </c>
      <c r="FO12" s="162" t="n"/>
      <c r="FP12" s="162" t="n"/>
      <c r="FQ12" s="162" t="n"/>
      <c r="FR12" s="161" t="inlineStr">
        <is>
          <t>2023</t>
        </is>
      </c>
      <c r="FS12" s="161" t="inlineStr">
        <is>
          <t>2023</t>
        </is>
      </c>
      <c r="FT12" s="161" t="inlineStr">
        <is>
          <t>2023</t>
        </is>
      </c>
      <c r="FU12" s="161" t="inlineStr">
        <is>
          <t>2024</t>
        </is>
      </c>
      <c r="FV12" s="161" t="inlineStr">
        <is>
          <t>2024</t>
        </is>
      </c>
      <c r="FW12" s="161" t="inlineStr">
        <is>
          <t>2024</t>
        </is>
      </c>
      <c r="FX12" s="161" t="inlineStr">
        <is>
          <t>2024</t>
        </is>
      </c>
      <c r="FY12" s="161" t="inlineStr">
        <is>
          <t>2020-2024 avg</t>
        </is>
      </c>
      <c r="FZ12" s="161" t="inlineStr">
        <is>
          <t>2030</t>
        </is>
      </c>
      <c r="GA12" s="161" t="inlineStr">
        <is>
          <t>2030</t>
        </is>
      </c>
      <c r="GB12" s="161" t="inlineStr">
        <is>
          <t>2030</t>
        </is>
      </c>
      <c r="GC12" s="161" t="inlineStr">
        <is>
          <t>2050</t>
        </is>
      </c>
      <c r="GD12" s="161" t="inlineStr">
        <is>
          <t>2050</t>
        </is>
      </c>
      <c r="GE12" s="162" t="n"/>
    </row>
    <row r="13" ht="14" customHeight="1">
      <c r="A13" s="161" t="inlineStr">
        <is>
          <t>AUT</t>
        </is>
      </c>
      <c r="B13" s="161" t="inlineStr">
        <is>
          <t>Austria</t>
        </is>
      </c>
      <c r="C13" s="161" t="inlineStr">
        <is>
          <t>Europe &amp; Central Asia</t>
        </is>
      </c>
      <c r="D13" s="161" t="inlineStr">
        <is>
          <t>High income</t>
        </is>
      </c>
      <c r="E13" s="161" t="b">
        <v>0</v>
      </c>
      <c r="F13" s="162" t="n">
        <v>1.964</v>
      </c>
      <c r="G13" s="162" t="n">
        <v>0.992</v>
      </c>
      <c r="H13" s="162" t="n">
        <v>79.176</v>
      </c>
      <c r="I13" s="162" t="n">
        <v>28.33</v>
      </c>
      <c r="J13" s="162" t="n"/>
      <c r="K13" s="162" t="n"/>
      <c r="L13" s="162" t="n"/>
      <c r="M13" s="162" t="n">
        <v>0</v>
      </c>
      <c r="N13" s="162" t="n"/>
      <c r="O13" s="162" t="n">
        <v>6.11</v>
      </c>
      <c r="P13" s="162" t="n">
        <v>1</v>
      </c>
      <c r="Q13" s="162" t="n"/>
      <c r="R13" s="162" t="n"/>
      <c r="S13" s="162" t="n"/>
      <c r="T13" s="162" t="n"/>
      <c r="U13" s="162" t="n"/>
      <c r="V13" s="162" t="n"/>
      <c r="W13" s="162" t="n"/>
      <c r="X13" s="162" t="n"/>
      <c r="Y13" s="162" t="n"/>
      <c r="Z13" s="162" t="n"/>
      <c r="AA13" s="162" t="n">
        <v>3.409</v>
      </c>
      <c r="AB13" s="162" t="n">
        <v>0.21</v>
      </c>
      <c r="AC13" s="162" t="n">
        <v>0.041</v>
      </c>
      <c r="AD13" s="162" t="n">
        <v>0.17</v>
      </c>
      <c r="AE13" s="162" t="n">
        <v>0.9389999999999999</v>
      </c>
      <c r="AF13" s="162" t="n">
        <v>-4.681</v>
      </c>
      <c r="AG13" s="162" t="n">
        <v>2.771</v>
      </c>
      <c r="AH13" s="162" t="n">
        <v>7.452</v>
      </c>
      <c r="AI13" s="162" t="n">
        <v>63.966</v>
      </c>
      <c r="AJ13" s="162" t="n">
        <v>0.062</v>
      </c>
      <c r="AK13" s="162" t="n">
        <v>0.038</v>
      </c>
      <c r="AL13" s="162" t="n">
        <v>0.024</v>
      </c>
      <c r="AM13" s="162" t="n">
        <v>0</v>
      </c>
      <c r="AN13" s="162" t="n">
        <v>4.464</v>
      </c>
      <c r="AO13" s="162" t="n">
        <v>88.81100000000001</v>
      </c>
      <c r="AP13" s="162" t="n">
        <v>-2.7</v>
      </c>
      <c r="AQ13" s="162" t="n">
        <v>7.467</v>
      </c>
      <c r="AR13" s="162" t="n">
        <v>3.07153322826865</v>
      </c>
      <c r="AS13" s="162" t="n">
        <v>1.16718262674209</v>
      </c>
      <c r="AT13" s="162" t="n">
        <v>0.4075322728863502</v>
      </c>
      <c r="AU13" s="162" t="n">
        <v>0.2794507014077831</v>
      </c>
      <c r="AV13" s="162" t="n">
        <v>0.183860287370551</v>
      </c>
      <c r="AW13" s="162" t="n">
        <v>0.120371451074005</v>
      </c>
      <c r="AX13" s="162" t="n">
        <v>0.0756626492906749</v>
      </c>
      <c r="AY13" s="162" t="n">
        <v>0.0848959598625751</v>
      </c>
      <c r="AZ13" s="162" t="n">
        <v>0.01540930485015</v>
      </c>
      <c r="BA13" s="162" t="n">
        <v>0.0343391549102188</v>
      </c>
      <c r="BB13" s="162" t="n">
        <v>0.033374551742417</v>
      </c>
      <c r="BC13" s="162" t="n">
        <v>0.0217227569227147</v>
      </c>
      <c r="BD13" s="162" t="n">
        <v>99.3691904316571</v>
      </c>
      <c r="BE13" s="162" t="n">
        <v>0.002538429388952</v>
      </c>
      <c r="BF13" s="162" t="n">
        <v>3.209222648846205</v>
      </c>
      <c r="BG13" s="162" t="n">
        <v>2.573751489603839</v>
      </c>
      <c r="BH13" s="162" t="n">
        <v>0.2506259567405468</v>
      </c>
      <c r="BI13" s="162" t="n">
        <v>0.4464149472156536</v>
      </c>
      <c r="BJ13" s="162" t="n">
        <v>0.5939929739509298</v>
      </c>
      <c r="BK13" s="162" t="n">
        <v>0.1799871050674842</v>
      </c>
      <c r="BL13" s="162" t="n">
        <v>1.102730505914626</v>
      </c>
      <c r="BM13" s="162" t="n">
        <v>0.3046220881357373</v>
      </c>
      <c r="BN13" s="162" t="n">
        <v>70.81936467227101</v>
      </c>
      <c r="BO13" s="162" t="n">
        <v>1.095733290907648</v>
      </c>
      <c r="BP13" s="162" t="n">
        <v>0.8549788208817315</v>
      </c>
      <c r="BQ13" s="162" t="n">
        <v>1.217090796940013</v>
      </c>
      <c r="BR13" s="162" t="n">
        <v>1.639</v>
      </c>
      <c r="BS13" s="162" t="n">
        <v>1.696</v>
      </c>
      <c r="BT13" s="162" t="n">
        <v>0.28</v>
      </c>
      <c r="BU13" s="162" t="n">
        <v>0.167</v>
      </c>
      <c r="BV13" s="162" t="n">
        <v>39.334</v>
      </c>
      <c r="BW13" s="162" t="n">
        <v>20.896</v>
      </c>
      <c r="BX13" s="162" t="n">
        <v>20.896</v>
      </c>
      <c r="BY13" s="162" t="n">
        <v>21.913</v>
      </c>
      <c r="BZ13" s="162" t="n">
        <v>26.879</v>
      </c>
      <c r="CA13" s="162" t="n">
        <v>18.327</v>
      </c>
      <c r="CB13" s="162" t="n"/>
      <c r="CC13" s="162" t="n"/>
      <c r="CD13" s="162" t="n"/>
      <c r="CE13" s="162" t="n">
        <v>82.426</v>
      </c>
      <c r="CF13" s="162" t="n">
        <v>40</v>
      </c>
      <c r="CG13" s="162" t="n">
        <v>50</v>
      </c>
      <c r="CH13" s="162" t="n">
        <v>50.51</v>
      </c>
      <c r="CI13" s="162" t="n">
        <v>-3.685</v>
      </c>
      <c r="CJ13" s="162" t="n">
        <v>1.527</v>
      </c>
      <c r="CK13" s="162" t="n">
        <v>23.577</v>
      </c>
      <c r="CL13" s="162" t="n">
        <v>0.498</v>
      </c>
      <c r="CM13" s="162" t="n">
        <v>0.131</v>
      </c>
      <c r="CN13" s="162" t="n">
        <v>0.08400000000000001</v>
      </c>
      <c r="CO13" s="162" t="n">
        <v>0.047</v>
      </c>
      <c r="CP13" s="162" t="n">
        <v>3.947</v>
      </c>
      <c r="CQ13" s="162" t="n">
        <v>77.70999999999999</v>
      </c>
      <c r="CR13" s="162" t="n"/>
      <c r="CS13" s="161" t="inlineStr">
        <is>
          <t>2024</t>
        </is>
      </c>
      <c r="CT13" s="161" t="inlineStr">
        <is>
          <t>2024</t>
        </is>
      </c>
      <c r="CU13" s="161" t="inlineStr">
        <is>
          <t>2024</t>
        </is>
      </c>
      <c r="CV13" s="161" t="inlineStr">
        <is>
          <t>2024</t>
        </is>
      </c>
      <c r="CW13" s="162" t="n"/>
      <c r="CX13" s="162" t="n"/>
      <c r="CY13" s="162" t="n"/>
      <c r="CZ13" s="161" t="inlineStr">
        <is>
          <t>2022</t>
        </is>
      </c>
      <c r="DA13" s="162" t="n"/>
      <c r="DB13" s="161" t="inlineStr">
        <is>
          <t>2020</t>
        </is>
      </c>
      <c r="DC13" s="161" t="inlineStr">
        <is>
          <t>2021-2024</t>
        </is>
      </c>
      <c r="DD13" s="162" t="n"/>
      <c r="DE13" s="162" t="n"/>
      <c r="DF13" s="162" t="n"/>
      <c r="DG13" s="162" t="n"/>
      <c r="DH13" s="162" t="n"/>
      <c r="DI13" s="162" t="n"/>
      <c r="DJ13" s="162" t="n"/>
      <c r="DK13" s="162" t="n"/>
      <c r="DL13" s="162" t="n"/>
      <c r="DM13" s="162" t="n"/>
      <c r="DN13" s="161" t="inlineStr">
        <is>
          <t>2023</t>
        </is>
      </c>
      <c r="DO13" s="161" t="inlineStr">
        <is>
          <t>2024</t>
        </is>
      </c>
      <c r="DP13" s="161" t="inlineStr">
        <is>
          <t>2024</t>
        </is>
      </c>
      <c r="DQ13" s="161" t="inlineStr">
        <is>
          <t>2024</t>
        </is>
      </c>
      <c r="DR13" s="161" t="inlineStr">
        <is>
          <t>2022</t>
        </is>
      </c>
      <c r="DS13" s="161" t="inlineStr">
        <is>
          <t>2024</t>
        </is>
      </c>
      <c r="DT13" s="161" t="inlineStr">
        <is>
          <t>2024</t>
        </is>
      </c>
      <c r="DU13" s="161" t="inlineStr">
        <is>
          <t>2024</t>
        </is>
      </c>
      <c r="DV13" s="161" t="inlineStr">
        <is>
          <t>2023</t>
        </is>
      </c>
      <c r="DW13" s="161" t="inlineStr">
        <is>
          <t>2021</t>
        </is>
      </c>
      <c r="DX13" s="161" t="inlineStr">
        <is>
          <t>2021</t>
        </is>
      </c>
      <c r="DY13" s="161" t="inlineStr">
        <is>
          <t>2021</t>
        </is>
      </c>
      <c r="DZ13" s="161" t="inlineStr">
        <is>
          <t>2021</t>
        </is>
      </c>
      <c r="EA13" s="161" t="inlineStr">
        <is>
          <t>2025</t>
        </is>
      </c>
      <c r="EB13" s="161" t="inlineStr">
        <is>
          <t>2024</t>
        </is>
      </c>
      <c r="EC13" s="161" t="inlineStr">
        <is>
          <t>2025</t>
        </is>
      </c>
      <c r="ED13" s="161" t="inlineStr">
        <is>
          <t>2025</t>
        </is>
      </c>
      <c r="EE13" s="161" t="inlineStr">
        <is>
          <t>2030</t>
        </is>
      </c>
      <c r="EF13" s="161" t="inlineStr">
        <is>
          <t>2030</t>
        </is>
      </c>
      <c r="EG13" s="161" t="inlineStr">
        <is>
          <t>2030</t>
        </is>
      </c>
      <c r="EH13" s="161" t="inlineStr">
        <is>
          <t>2030</t>
        </is>
      </c>
      <c r="EI13" s="161" t="inlineStr">
        <is>
          <t>2030</t>
        </is>
      </c>
      <c r="EJ13" s="161" t="inlineStr">
        <is>
          <t>2030</t>
        </is>
      </c>
      <c r="EK13" s="161" t="inlineStr">
        <is>
          <t>2030</t>
        </is>
      </c>
      <c r="EL13" s="161" t="inlineStr">
        <is>
          <t>2030</t>
        </is>
      </c>
      <c r="EM13" s="161" t="inlineStr">
        <is>
          <t>2030</t>
        </is>
      </c>
      <c r="EN13" s="161" t="inlineStr">
        <is>
          <t>2030</t>
        </is>
      </c>
      <c r="EO13" s="161" t="inlineStr">
        <is>
          <t>2030</t>
        </is>
      </c>
      <c r="EP13" s="161" t="inlineStr">
        <is>
          <t>2030</t>
        </is>
      </c>
      <c r="EQ13" s="161" t="inlineStr">
        <is>
          <t>2030</t>
        </is>
      </c>
      <c r="ER13" s="161" t="inlineStr">
        <is>
          <t>2030</t>
        </is>
      </c>
      <c r="ES13" s="161" t="inlineStr">
        <is>
          <t>2030</t>
        </is>
      </c>
      <c r="ET13" s="161" t="inlineStr">
        <is>
          <t>2030</t>
        </is>
      </c>
      <c r="EU13" s="161" t="inlineStr">
        <is>
          <t>2030</t>
        </is>
      </c>
      <c r="EV13" s="161" t="inlineStr">
        <is>
          <t>2030</t>
        </is>
      </c>
      <c r="EW13" s="161" t="inlineStr">
        <is>
          <t>2030</t>
        </is>
      </c>
      <c r="EX13" s="161" t="inlineStr">
        <is>
          <t>2030</t>
        </is>
      </c>
      <c r="EY13" s="161" t="inlineStr">
        <is>
          <t>2030</t>
        </is>
      </c>
      <c r="EZ13" s="161" t="inlineStr">
        <is>
          <t>2030</t>
        </is>
      </c>
      <c r="FA13" s="161" t="inlineStr">
        <is>
          <t>2030</t>
        </is>
      </c>
      <c r="FB13" s="161" t="inlineStr">
        <is>
          <t>2030</t>
        </is>
      </c>
      <c r="FC13" s="161" t="inlineStr">
        <is>
          <t>2050</t>
        </is>
      </c>
      <c r="FD13" s="161" t="inlineStr">
        <is>
          <t>2025-2050</t>
        </is>
      </c>
      <c r="FE13" s="161" t="inlineStr">
        <is>
          <t>2024</t>
        </is>
      </c>
      <c r="FF13" s="161" t="inlineStr">
        <is>
          <t>2024</t>
        </is>
      </c>
      <c r="FG13" s="161" t="inlineStr">
        <is>
          <t>2024</t>
        </is>
      </c>
      <c r="FH13" s="161" t="inlineStr">
        <is>
          <t>2024</t>
        </is>
      </c>
      <c r="FI13" s="161" t="inlineStr">
        <is>
          <t>2024</t>
        </is>
      </c>
      <c r="FJ13" s="161" t="inlineStr">
        <is>
          <t>2024</t>
        </is>
      </c>
      <c r="FK13" s="161" t="inlineStr">
        <is>
          <t>2024</t>
        </is>
      </c>
      <c r="FL13" s="161" t="inlineStr">
        <is>
          <t>2024</t>
        </is>
      </c>
      <c r="FM13" s="161" t="inlineStr">
        <is>
          <t>2024</t>
        </is>
      </c>
      <c r="FN13" s="161" t="inlineStr">
        <is>
          <t>2024</t>
        </is>
      </c>
      <c r="FO13" s="162" t="n"/>
      <c r="FP13" s="162" t="n"/>
      <c r="FQ13" s="162" t="n"/>
      <c r="FR13" s="161" t="inlineStr">
        <is>
          <t>2023</t>
        </is>
      </c>
      <c r="FS13" s="161" t="inlineStr">
        <is>
          <t>2023</t>
        </is>
      </c>
      <c r="FT13" s="161" t="inlineStr">
        <is>
          <t>2023</t>
        </is>
      </c>
      <c r="FU13" s="161" t="inlineStr">
        <is>
          <t>2024</t>
        </is>
      </c>
      <c r="FV13" s="161" t="inlineStr">
        <is>
          <t>2024</t>
        </is>
      </c>
      <c r="FW13" s="161" t="inlineStr">
        <is>
          <t>2024</t>
        </is>
      </c>
      <c r="FX13" s="161" t="inlineStr">
        <is>
          <t>2024</t>
        </is>
      </c>
      <c r="FY13" s="161" t="inlineStr">
        <is>
          <t>2020-2024 avg</t>
        </is>
      </c>
      <c r="FZ13" s="161" t="inlineStr">
        <is>
          <t>2030</t>
        </is>
      </c>
      <c r="GA13" s="161" t="inlineStr">
        <is>
          <t>2030</t>
        </is>
      </c>
      <c r="GB13" s="161" t="inlineStr">
        <is>
          <t>2030</t>
        </is>
      </c>
      <c r="GC13" s="161" t="inlineStr">
        <is>
          <t>2050</t>
        </is>
      </c>
      <c r="GD13" s="161" t="inlineStr">
        <is>
          <t>2050</t>
        </is>
      </c>
      <c r="GE13" s="162" t="n"/>
    </row>
    <row r="14" ht="14" customHeight="1">
      <c r="A14" s="161" t="inlineStr">
        <is>
          <t>AZE</t>
        </is>
      </c>
      <c r="B14" s="161" t="inlineStr">
        <is>
          <t>Azerbaijan</t>
        </is>
      </c>
      <c r="C14" s="161" t="inlineStr">
        <is>
          <t>Europe &amp; Central Asia</t>
        </is>
      </c>
      <c r="D14" s="161" t="inlineStr">
        <is>
          <t>Upper middle income</t>
        </is>
      </c>
      <c r="E14" s="161" t="b">
        <v>1</v>
      </c>
      <c r="F14" s="162" t="n">
        <v>1.134</v>
      </c>
      <c r="G14" s="162" t="n">
        <v>0.43</v>
      </c>
      <c r="H14" s="162" t="n">
        <v>21.64</v>
      </c>
      <c r="I14" s="162" t="n">
        <v>17.785</v>
      </c>
      <c r="J14" s="162" t="n">
        <v>99.354</v>
      </c>
      <c r="K14" s="162" t="n"/>
      <c r="L14" s="162" t="n"/>
      <c r="M14" s="162" t="n">
        <v>1</v>
      </c>
      <c r="N14" s="162" t="n">
        <v>7</v>
      </c>
      <c r="O14" s="162" t="n"/>
      <c r="P14" s="162" t="n">
        <v>1</v>
      </c>
      <c r="Q14" s="162" t="n"/>
      <c r="R14" s="162" t="n">
        <v>2.041</v>
      </c>
      <c r="S14" s="162" t="n">
        <v>7.23</v>
      </c>
      <c r="T14" s="162" t="n">
        <v>21.499</v>
      </c>
      <c r="U14" s="162" t="n">
        <v>0.611</v>
      </c>
      <c r="V14" s="162" t="n">
        <v>50.922</v>
      </c>
      <c r="W14" s="162" t="n">
        <v>40.628</v>
      </c>
      <c r="X14" s="162" t="n">
        <v>78.59399999999999</v>
      </c>
      <c r="Y14" s="162" t="n"/>
      <c r="Z14" s="162" t="n">
        <v>0.49</v>
      </c>
      <c r="AA14" s="162" t="n">
        <v>3.536</v>
      </c>
      <c r="AB14" s="162" t="n">
        <v>13.299</v>
      </c>
      <c r="AC14" s="162" t="n">
        <v>5.538</v>
      </c>
      <c r="AD14" s="162" t="n">
        <v>7.76</v>
      </c>
      <c r="AE14" s="162" t="n">
        <v>0.863</v>
      </c>
      <c r="AF14" s="162" t="n">
        <v>80.47200000000001</v>
      </c>
      <c r="AG14" s="162" t="n">
        <v>85.92400000000001</v>
      </c>
      <c r="AH14" s="162" t="n">
        <v>5.452</v>
      </c>
      <c r="AI14" s="162" t="n">
        <v>-255.959</v>
      </c>
      <c r="AJ14" s="162" t="n">
        <v>29.57</v>
      </c>
      <c r="AK14" s="162" t="n">
        <v>20.983</v>
      </c>
      <c r="AL14" s="162" t="n">
        <v>8.587</v>
      </c>
      <c r="AM14" s="162" t="n">
        <v>0</v>
      </c>
      <c r="AN14" s="162" t="n">
        <v>0.366</v>
      </c>
      <c r="AO14" s="162" t="n">
        <v>7.837</v>
      </c>
      <c r="AP14" s="162" t="n">
        <v>-2.236</v>
      </c>
      <c r="AQ14" s="162" t="n">
        <v>1.111</v>
      </c>
      <c r="AR14" s="162" t="n">
        <v>6.49720072898486</v>
      </c>
      <c r="AS14" s="162" t="n">
        <v>1.55932817495637</v>
      </c>
      <c r="AT14" s="162" t="n">
        <v>0.4160770376017897</v>
      </c>
      <c r="AU14" s="162" t="n">
        <v>0.2853099686412274</v>
      </c>
      <c r="AV14" s="162" t="n">
        <v>0.1807468325989142</v>
      </c>
      <c r="AW14" s="162" t="n">
        <v>0.2281190337327485</v>
      </c>
      <c r="AX14" s="162" t="n">
        <v>0.0669286927607417</v>
      </c>
      <c r="AY14" s="162" t="n">
        <v>0.1076284297570586</v>
      </c>
      <c r="AZ14" s="162" t="n">
        <v>0.2745181798638845</v>
      </c>
      <c r="BA14" s="162" t="n">
        <v>0.070603439189658</v>
      </c>
      <c r="BB14" s="162" t="n">
        <v>0.0315892219127624</v>
      </c>
      <c r="BC14" s="162" t="n">
        <v>-0.0390953561425574</v>
      </c>
      <c r="BD14" s="162" t="n">
        <v>30.9398192506165</v>
      </c>
      <c r="BE14" s="162" t="n">
        <v>0.1625592386537314</v>
      </c>
      <c r="BF14" s="162" t="n">
        <v>7.458430425875761</v>
      </c>
      <c r="BG14" s="162" t="n">
        <v>4.405099774937228</v>
      </c>
      <c r="BH14" s="162" t="n">
        <v>1.203070854982704</v>
      </c>
      <c r="BI14" s="162" t="n">
        <v>0.5792917681719101</v>
      </c>
      <c r="BJ14" s="162" t="n">
        <v>0.5447081896401784</v>
      </c>
      <c r="BK14" s="162" t="n">
        <v>1.187545038917574</v>
      </c>
      <c r="BL14" s="162" t="n">
        <v>0.8904839234610609</v>
      </c>
      <c r="BM14" s="162" t="n">
        <v>1.559334366185579</v>
      </c>
      <c r="BN14" s="162" t="n">
        <v>51.45113066062923</v>
      </c>
      <c r="BO14" s="162" t="n">
        <v>3.29163333508229</v>
      </c>
      <c r="BP14" s="162" t="n">
        <v>3.087253099790012</v>
      </c>
      <c r="BQ14" s="162" t="n">
        <v>12.84100798905099</v>
      </c>
      <c r="BR14" s="162" t="n">
        <v>0.447</v>
      </c>
      <c r="BS14" s="162" t="n">
        <v>0.537</v>
      </c>
      <c r="BT14" s="162" t="n">
        <v>0.046</v>
      </c>
      <c r="BU14" s="162" t="n">
        <v>0.063</v>
      </c>
      <c r="BV14" s="162" t="n">
        <v>3.758</v>
      </c>
      <c r="BW14" s="162" t="n">
        <v>3.758</v>
      </c>
      <c r="BX14" s="162" t="n">
        <v>3.758</v>
      </c>
      <c r="BY14" s="162" t="n">
        <v>12.967</v>
      </c>
      <c r="BZ14" s="162" t="n">
        <v>7.151</v>
      </c>
      <c r="CA14" s="162" t="n">
        <v>4.371</v>
      </c>
      <c r="CB14" s="162" t="n">
        <v>1</v>
      </c>
      <c r="CC14" s="162" t="n">
        <v>0</v>
      </c>
      <c r="CD14" s="162" t="n">
        <v>0</v>
      </c>
      <c r="CE14" s="162" t="n">
        <v>11.283</v>
      </c>
      <c r="CF14" s="162" t="n">
        <v>0</v>
      </c>
      <c r="CG14" s="162" t="n">
        <v>0</v>
      </c>
      <c r="CH14" s="162" t="n">
        <v>37.913</v>
      </c>
      <c r="CI14" s="162" t="n">
        <v>4.484</v>
      </c>
      <c r="CJ14" s="162" t="n">
        <v>6.276</v>
      </c>
      <c r="CK14" s="162" t="n">
        <v>16.772</v>
      </c>
      <c r="CL14" s="162" t="n">
        <v>2.328</v>
      </c>
      <c r="CM14" s="162" t="n">
        <v>1.175</v>
      </c>
      <c r="CN14" s="162" t="n">
        <v>0.152</v>
      </c>
      <c r="CO14" s="162" t="n">
        <v>1.023</v>
      </c>
      <c r="CP14" s="162" t="n">
        <v>-19.79</v>
      </c>
      <c r="CQ14" s="162" t="n">
        <v>52.15</v>
      </c>
      <c r="CR14" s="162" t="n"/>
      <c r="CS14" s="161" t="inlineStr">
        <is>
          <t>2024</t>
        </is>
      </c>
      <c r="CT14" s="161" t="inlineStr">
        <is>
          <t>2024</t>
        </is>
      </c>
      <c r="CU14" s="161" t="inlineStr">
        <is>
          <t>2024</t>
        </is>
      </c>
      <c r="CV14" s="161" t="inlineStr">
        <is>
          <t>2024</t>
        </is>
      </c>
      <c r="CW14" s="161" t="inlineStr">
        <is>
          <t>2022</t>
        </is>
      </c>
      <c r="CX14" s="162" t="n"/>
      <c r="CY14" s="162" t="n"/>
      <c r="CZ14" s="161" t="inlineStr">
        <is>
          <t>2022</t>
        </is>
      </c>
      <c r="DA14" s="161" t="inlineStr">
        <is>
          <t>2021</t>
        </is>
      </c>
      <c r="DB14" s="162" t="n"/>
      <c r="DC14" s="161" t="inlineStr">
        <is>
          <t>2021-2024</t>
        </is>
      </c>
      <c r="DD14" s="162" t="n"/>
      <c r="DE14" s="161" t="inlineStr">
        <is>
          <t>2024</t>
        </is>
      </c>
      <c r="DF14" s="161" t="inlineStr">
        <is>
          <t>2022</t>
        </is>
      </c>
      <c r="DG14" s="161" t="inlineStr">
        <is>
          <t>2024</t>
        </is>
      </c>
      <c r="DH14" s="161" t="inlineStr">
        <is>
          <t>2024</t>
        </is>
      </c>
      <c r="DI14" s="161" t="inlineStr">
        <is>
          <t>2024</t>
        </is>
      </c>
      <c r="DJ14" s="161" t="inlineStr">
        <is>
          <t>2024</t>
        </is>
      </c>
      <c r="DK14" s="161" t="inlineStr">
        <is>
          <t>2024</t>
        </is>
      </c>
      <c r="DL14" s="162" t="n"/>
      <c r="DM14" s="161" t="inlineStr">
        <is>
          <t>2020-2024 avg</t>
        </is>
      </c>
      <c r="DN14" s="161" t="inlineStr">
        <is>
          <t>2024</t>
        </is>
      </c>
      <c r="DO14" s="161" t="inlineStr">
        <is>
          <t>2024</t>
        </is>
      </c>
      <c r="DP14" s="161" t="inlineStr">
        <is>
          <t>2024</t>
        </is>
      </c>
      <c r="DQ14" s="161" t="inlineStr">
        <is>
          <t>2024</t>
        </is>
      </c>
      <c r="DR14" s="161" t="inlineStr">
        <is>
          <t>2022</t>
        </is>
      </c>
      <c r="DS14" s="161" t="inlineStr">
        <is>
          <t>2025</t>
        </is>
      </c>
      <c r="DT14" s="161" t="inlineStr">
        <is>
          <t>2025</t>
        </is>
      </c>
      <c r="DU14" s="161" t="inlineStr">
        <is>
          <t>2025</t>
        </is>
      </c>
      <c r="DV14" s="161" t="inlineStr">
        <is>
          <t>2023</t>
        </is>
      </c>
      <c r="DW14" s="161" t="inlineStr">
        <is>
          <t>2021</t>
        </is>
      </c>
      <c r="DX14" s="161" t="inlineStr">
        <is>
          <t>2021</t>
        </is>
      </c>
      <c r="DY14" s="161" t="inlineStr">
        <is>
          <t>2021</t>
        </is>
      </c>
      <c r="DZ14" s="161" t="inlineStr">
        <is>
          <t>2021</t>
        </is>
      </c>
      <c r="EA14" s="161" t="inlineStr">
        <is>
          <t>2025</t>
        </is>
      </c>
      <c r="EB14" s="161" t="inlineStr">
        <is>
          <t>2024</t>
        </is>
      </c>
      <c r="EC14" s="161" t="inlineStr">
        <is>
          <t>2025</t>
        </is>
      </c>
      <c r="ED14" s="161" t="inlineStr">
        <is>
          <t>2025</t>
        </is>
      </c>
      <c r="EE14" s="161" t="inlineStr">
        <is>
          <t>2030</t>
        </is>
      </c>
      <c r="EF14" s="161" t="inlineStr">
        <is>
          <t>2030</t>
        </is>
      </c>
      <c r="EG14" s="161" t="inlineStr">
        <is>
          <t>2030</t>
        </is>
      </c>
      <c r="EH14" s="161" t="inlineStr">
        <is>
          <t>2030</t>
        </is>
      </c>
      <c r="EI14" s="161" t="inlineStr">
        <is>
          <t>2030</t>
        </is>
      </c>
      <c r="EJ14" s="161" t="inlineStr">
        <is>
          <t>2030</t>
        </is>
      </c>
      <c r="EK14" s="161" t="inlineStr">
        <is>
          <t>2030</t>
        </is>
      </c>
      <c r="EL14" s="161" t="inlineStr">
        <is>
          <t>2030</t>
        </is>
      </c>
      <c r="EM14" s="161" t="inlineStr">
        <is>
          <t>2030</t>
        </is>
      </c>
      <c r="EN14" s="161" t="inlineStr">
        <is>
          <t>2030</t>
        </is>
      </c>
      <c r="EO14" s="161" t="inlineStr">
        <is>
          <t>2030</t>
        </is>
      </c>
      <c r="EP14" s="161" t="inlineStr">
        <is>
          <t>2030</t>
        </is>
      </c>
      <c r="EQ14" s="161" t="inlineStr">
        <is>
          <t>2030</t>
        </is>
      </c>
      <c r="ER14" s="161" t="inlineStr">
        <is>
          <t>2030</t>
        </is>
      </c>
      <c r="ES14" s="161" t="inlineStr">
        <is>
          <t>2030</t>
        </is>
      </c>
      <c r="ET14" s="161" t="inlineStr">
        <is>
          <t>2030</t>
        </is>
      </c>
      <c r="EU14" s="161" t="inlineStr">
        <is>
          <t>2030</t>
        </is>
      </c>
      <c r="EV14" s="161" t="inlineStr">
        <is>
          <t>2030</t>
        </is>
      </c>
      <c r="EW14" s="161" t="inlineStr">
        <is>
          <t>2030</t>
        </is>
      </c>
      <c r="EX14" s="161" t="inlineStr">
        <is>
          <t>2030</t>
        </is>
      </c>
      <c r="EY14" s="161" t="inlineStr">
        <is>
          <t>2030</t>
        </is>
      </c>
      <c r="EZ14" s="161" t="inlineStr">
        <is>
          <t>2030</t>
        </is>
      </c>
      <c r="FA14" s="161" t="inlineStr">
        <is>
          <t>2030</t>
        </is>
      </c>
      <c r="FB14" s="161" t="inlineStr">
        <is>
          <t>2030</t>
        </is>
      </c>
      <c r="FC14" s="161" t="inlineStr">
        <is>
          <t>2050</t>
        </is>
      </c>
      <c r="FD14" s="161" t="inlineStr">
        <is>
          <t>2025-2050</t>
        </is>
      </c>
      <c r="FE14" s="161" t="inlineStr">
        <is>
          <t>2024</t>
        </is>
      </c>
      <c r="FF14" s="161" t="inlineStr">
        <is>
          <t>2024</t>
        </is>
      </c>
      <c r="FG14" s="161" t="inlineStr">
        <is>
          <t>2024</t>
        </is>
      </c>
      <c r="FH14" s="161" t="inlineStr">
        <is>
          <t>2024</t>
        </is>
      </c>
      <c r="FI14" s="161" t="inlineStr">
        <is>
          <t>2024</t>
        </is>
      </c>
      <c r="FJ14" s="161" t="inlineStr">
        <is>
          <t>2024</t>
        </is>
      </c>
      <c r="FK14" s="161" t="inlineStr">
        <is>
          <t>2024</t>
        </is>
      </c>
      <c r="FL14" s="161" t="inlineStr">
        <is>
          <t>2024</t>
        </is>
      </c>
      <c r="FM14" s="161" t="inlineStr">
        <is>
          <t>2024</t>
        </is>
      </c>
      <c r="FN14" s="161" t="inlineStr">
        <is>
          <t>2024</t>
        </is>
      </c>
      <c r="FO14" s="161" t="inlineStr">
        <is>
          <t>2013</t>
        </is>
      </c>
      <c r="FP14" s="161" t="inlineStr">
        <is>
          <t>2013</t>
        </is>
      </c>
      <c r="FQ14" s="161" t="inlineStr">
        <is>
          <t>2013</t>
        </is>
      </c>
      <c r="FR14" s="161" t="inlineStr">
        <is>
          <t>2023</t>
        </is>
      </c>
      <c r="FS14" s="161" t="inlineStr">
        <is>
          <t>2023</t>
        </is>
      </c>
      <c r="FT14" s="161" t="inlineStr">
        <is>
          <t>2023</t>
        </is>
      </c>
      <c r="FU14" s="161" t="inlineStr">
        <is>
          <t>2024</t>
        </is>
      </c>
      <c r="FV14" s="161" t="inlineStr">
        <is>
          <t>2024</t>
        </is>
      </c>
      <c r="FW14" s="161" t="inlineStr">
        <is>
          <t>2024</t>
        </is>
      </c>
      <c r="FX14" s="161" t="inlineStr">
        <is>
          <t>2024</t>
        </is>
      </c>
      <c r="FY14" s="161" t="inlineStr">
        <is>
          <t>2020-2024 avg</t>
        </is>
      </c>
      <c r="FZ14" s="161" t="inlineStr">
        <is>
          <t>2030</t>
        </is>
      </c>
      <c r="GA14" s="161" t="inlineStr">
        <is>
          <t>2030</t>
        </is>
      </c>
      <c r="GB14" s="161" t="inlineStr">
        <is>
          <t>2030</t>
        </is>
      </c>
      <c r="GC14" s="161" t="inlineStr">
        <is>
          <t>2050</t>
        </is>
      </c>
      <c r="GD14" s="161" t="inlineStr">
        <is>
          <t>2050</t>
        </is>
      </c>
      <c r="GE14" s="162" t="n"/>
    </row>
    <row r="15" ht="14" customHeight="1">
      <c r="A15" s="161" t="inlineStr">
        <is>
          <t>BHS</t>
        </is>
      </c>
      <c r="B15" s="161" t="inlineStr">
        <is>
          <t>Bahamas, The</t>
        </is>
      </c>
      <c r="C15" s="161" t="inlineStr">
        <is>
          <t>Latin America &amp; Caribbean</t>
        </is>
      </c>
      <c r="D15" s="161" t="inlineStr">
        <is>
          <t>High income</t>
        </is>
      </c>
      <c r="E15" s="161" t="b">
        <v>0</v>
      </c>
      <c r="F15" s="162" t="n">
        <v>19.934</v>
      </c>
      <c r="G15" s="162" t="n">
        <v>3.941</v>
      </c>
      <c r="H15" s="162" t="n">
        <v>73.813</v>
      </c>
      <c r="I15" s="162" t="n">
        <v>17.325</v>
      </c>
      <c r="J15" s="162" t="n">
        <v>89.19499999999999</v>
      </c>
      <c r="K15" s="162" t="n"/>
      <c r="L15" s="162" t="n"/>
      <c r="M15" s="162" t="n">
        <v>0</v>
      </c>
      <c r="N15" s="162" t="n"/>
      <c r="O15" s="162" t="n"/>
      <c r="P15" s="162" t="n"/>
      <c r="Q15" s="162" t="n"/>
      <c r="R15" s="162" t="n"/>
      <c r="S15" s="162" t="n"/>
      <c r="T15" s="162" t="n"/>
      <c r="U15" s="162" t="n"/>
      <c r="V15" s="162" t="n"/>
      <c r="W15" s="162" t="n"/>
      <c r="X15" s="162" t="n"/>
      <c r="Y15" s="162" t="n"/>
      <c r="Z15" s="162" t="n"/>
      <c r="AA15" s="162" t="n">
        <v>0.615</v>
      </c>
      <c r="AB15" s="162" t="n">
        <v>2.413</v>
      </c>
      <c r="AC15" s="162" t="n">
        <v>0</v>
      </c>
      <c r="AD15" s="162" t="n">
        <v>2.413</v>
      </c>
      <c r="AE15" s="162" t="n">
        <v>1.765</v>
      </c>
      <c r="AF15" s="162" t="n">
        <v>-16.28</v>
      </c>
      <c r="AG15" s="162" t="n">
        <v>0</v>
      </c>
      <c r="AH15" s="162" t="n">
        <v>16.28</v>
      </c>
      <c r="AI15" s="162" t="n"/>
      <c r="AJ15" s="162" t="n">
        <v>0</v>
      </c>
      <c r="AK15" s="162" t="n">
        <v>0</v>
      </c>
      <c r="AL15" s="162" t="n">
        <v>0</v>
      </c>
      <c r="AM15" s="162" t="n">
        <v>0</v>
      </c>
      <c r="AN15" s="162" t="n">
        <v>99.111</v>
      </c>
      <c r="AO15" s="162" t="n">
        <v>13.528</v>
      </c>
      <c r="AP15" s="162" t="n">
        <v>-0.016</v>
      </c>
      <c r="AQ15" s="162" t="n">
        <v>0</v>
      </c>
      <c r="AR15" s="162" t="n">
        <v>3.57591585496082</v>
      </c>
      <c r="AS15" s="162" t="n">
        <v>0.8582198051905959</v>
      </c>
      <c r="AT15" s="162" t="n">
        <v>0.2442309972368977</v>
      </c>
      <c r="AU15" s="162" t="n">
        <v>0.1674726838195869</v>
      </c>
      <c r="AV15" s="162" t="n">
        <v>0.1702728743569814</v>
      </c>
      <c r="AW15" s="162" t="n">
        <v>0.0685436701117892</v>
      </c>
      <c r="AX15" s="162" t="n">
        <v>0.0543983402672566</v>
      </c>
      <c r="AY15" s="162" t="n">
        <v>0.0574658673207942</v>
      </c>
      <c r="AZ15" s="162" t="n">
        <v>0.0958353720772899</v>
      </c>
      <c r="BA15" s="162" t="n">
        <v>-0.0336040015615988</v>
      </c>
      <c r="BB15" s="162" t="n">
        <v>-0.0645781371783493</v>
      </c>
      <c r="BC15" s="162" t="n">
        <v>-0.0934304912329554</v>
      </c>
      <c r="BD15" s="162" t="n">
        <v>-92.0137653486909</v>
      </c>
      <c r="BE15" s="162" t="n">
        <v>0.1290588984031271</v>
      </c>
      <c r="BF15" s="162" t="n">
        <v>4.104955460900229</v>
      </c>
      <c r="BG15" s="162" t="n">
        <v>2.503462655963082</v>
      </c>
      <c r="BH15" s="162" t="n">
        <v>0.1047097822943646</v>
      </c>
      <c r="BI15" s="162" t="n">
        <v>0.7813498143618973</v>
      </c>
      <c r="BJ15" s="162" t="n">
        <v>0.5569327903159027</v>
      </c>
      <c r="BK15" s="162" t="n">
        <v>0.3817509021405584</v>
      </c>
      <c r="BL15" s="162" t="n">
        <v>0.6787193671840082</v>
      </c>
      <c r="BM15" s="162" t="n">
        <v>0.2192350529532147</v>
      </c>
      <c r="BN15" s="162" t="n">
        <v>60.03196352909864</v>
      </c>
      <c r="BO15" s="162" t="n">
        <v>1.453163773474409</v>
      </c>
      <c r="BP15" s="162" t="n">
        <v>1.315634579779924</v>
      </c>
      <c r="BQ15" s="162" t="n">
        <v>-5.254546678816301</v>
      </c>
      <c r="BR15" s="162" t="n">
        <v>1.276</v>
      </c>
      <c r="BS15" s="162" t="n">
        <v>1.624</v>
      </c>
      <c r="BT15" s="162" t="n">
        <v>0.331</v>
      </c>
      <c r="BU15" s="162" t="n">
        <v>0.357</v>
      </c>
      <c r="BV15" s="162" t="n">
        <v>22.783</v>
      </c>
      <c r="BW15" s="162" t="n">
        <v>12.77</v>
      </c>
      <c r="BX15" s="162" t="n">
        <v>11.446</v>
      </c>
      <c r="BY15" s="162" t="n">
        <v>13.412</v>
      </c>
      <c r="BZ15" s="162" t="n">
        <v>7.124</v>
      </c>
      <c r="CA15" s="162" t="n">
        <v>5.575</v>
      </c>
      <c r="CB15" s="162" t="n">
        <v>2</v>
      </c>
      <c r="CC15" s="162" t="n">
        <v>1</v>
      </c>
      <c r="CD15" s="162" t="n">
        <v>0</v>
      </c>
      <c r="CE15" s="162" t="n"/>
      <c r="CF15" s="162" t="n"/>
      <c r="CG15" s="162" t="n"/>
      <c r="CH15" s="162" t="n">
        <v>19.77</v>
      </c>
      <c r="CI15" s="162" t="n">
        <v>2.741</v>
      </c>
      <c r="CJ15" s="162" t="n">
        <v>-7.617</v>
      </c>
      <c r="CK15" s="162" t="n">
        <v>26.465</v>
      </c>
      <c r="CL15" s="162" t="n">
        <v>2.96</v>
      </c>
      <c r="CM15" s="162" t="n">
        <v>0.142</v>
      </c>
      <c r="CN15" s="162" t="n">
        <v>0.894</v>
      </c>
      <c r="CO15" s="162" t="n">
        <v>-0.751</v>
      </c>
      <c r="CP15" s="162" t="n">
        <v>9.678000000000001</v>
      </c>
      <c r="CQ15" s="162" t="n">
        <v>64.06</v>
      </c>
      <c r="CR15" s="162" t="n"/>
      <c r="CS15" s="161" t="inlineStr">
        <is>
          <t>2024</t>
        </is>
      </c>
      <c r="CT15" s="161" t="inlineStr">
        <is>
          <t>2024</t>
        </is>
      </c>
      <c r="CU15" s="161" t="inlineStr">
        <is>
          <t>2024</t>
        </is>
      </c>
      <c r="CV15" s="161" t="inlineStr">
        <is>
          <t>2024</t>
        </is>
      </c>
      <c r="CW15" s="161" t="inlineStr">
        <is>
          <t>2022</t>
        </is>
      </c>
      <c r="CX15" s="162" t="n"/>
      <c r="CY15" s="162" t="n"/>
      <c r="CZ15" s="161" t="inlineStr">
        <is>
          <t>2022</t>
        </is>
      </c>
      <c r="DA15" s="162" t="n"/>
      <c r="DB15" s="162" t="n"/>
      <c r="DC15" s="162" t="n"/>
      <c r="DD15" s="162" t="n"/>
      <c r="DE15" s="162" t="n"/>
      <c r="DF15" s="162" t="n"/>
      <c r="DG15" s="162" t="n"/>
      <c r="DH15" s="162" t="n"/>
      <c r="DI15" s="162" t="n"/>
      <c r="DJ15" s="162" t="n"/>
      <c r="DK15" s="162" t="n"/>
      <c r="DL15" s="162" t="n"/>
      <c r="DM15" s="162" t="n"/>
      <c r="DN15" s="161" t="inlineStr">
        <is>
          <t>2024</t>
        </is>
      </c>
      <c r="DO15" s="161" t="inlineStr">
        <is>
          <t>2024</t>
        </is>
      </c>
      <c r="DP15" s="161" t="inlineStr">
        <is>
          <t>2024</t>
        </is>
      </c>
      <c r="DQ15" s="161" t="inlineStr">
        <is>
          <t>2024</t>
        </is>
      </c>
      <c r="DR15" s="161" t="inlineStr">
        <is>
          <t>2022</t>
        </is>
      </c>
      <c r="DS15" s="161" t="inlineStr">
        <is>
          <t>2024</t>
        </is>
      </c>
      <c r="DT15" s="161" t="inlineStr">
        <is>
          <t>2024</t>
        </is>
      </c>
      <c r="DU15" s="161" t="inlineStr">
        <is>
          <t>2024</t>
        </is>
      </c>
      <c r="DV15" s="162" t="n"/>
      <c r="DW15" s="161" t="inlineStr">
        <is>
          <t>2021</t>
        </is>
      </c>
      <c r="DX15" s="161" t="inlineStr">
        <is>
          <t>2021</t>
        </is>
      </c>
      <c r="DY15" s="161" t="inlineStr">
        <is>
          <t>2021</t>
        </is>
      </c>
      <c r="DZ15" s="161" t="inlineStr">
        <is>
          <t>2021</t>
        </is>
      </c>
      <c r="EA15" s="161" t="inlineStr">
        <is>
          <t>2024</t>
        </is>
      </c>
      <c r="EB15" s="161" t="inlineStr">
        <is>
          <t>2024</t>
        </is>
      </c>
      <c r="EC15" s="161" t="inlineStr">
        <is>
          <t>2024</t>
        </is>
      </c>
      <c r="ED15" s="161" t="inlineStr">
        <is>
          <t>2024</t>
        </is>
      </c>
      <c r="EE15" s="161" t="inlineStr">
        <is>
          <t>2030</t>
        </is>
      </c>
      <c r="EF15" s="161" t="inlineStr">
        <is>
          <t>2030</t>
        </is>
      </c>
      <c r="EG15" s="161" t="inlineStr">
        <is>
          <t>2030</t>
        </is>
      </c>
      <c r="EH15" s="161" t="inlineStr">
        <is>
          <t>2030</t>
        </is>
      </c>
      <c r="EI15" s="161" t="inlineStr">
        <is>
          <t>2030</t>
        </is>
      </c>
      <c r="EJ15" s="161" t="inlineStr">
        <is>
          <t>2030</t>
        </is>
      </c>
      <c r="EK15" s="161" t="inlineStr">
        <is>
          <t>2030</t>
        </is>
      </c>
      <c r="EL15" s="161" t="inlineStr">
        <is>
          <t>2030</t>
        </is>
      </c>
      <c r="EM15" s="161" t="inlineStr">
        <is>
          <t>2030</t>
        </is>
      </c>
      <c r="EN15" s="161" t="inlineStr">
        <is>
          <t>2030</t>
        </is>
      </c>
      <c r="EO15" s="161" t="inlineStr">
        <is>
          <t>2030</t>
        </is>
      </c>
      <c r="EP15" s="161" t="inlineStr">
        <is>
          <t>2030</t>
        </is>
      </c>
      <c r="EQ15" s="161" t="inlineStr">
        <is>
          <t>2030</t>
        </is>
      </c>
      <c r="ER15" s="161" t="inlineStr">
        <is>
          <t>2030</t>
        </is>
      </c>
      <c r="ES15" s="161" t="inlineStr">
        <is>
          <t>2030</t>
        </is>
      </c>
      <c r="ET15" s="161" t="inlineStr">
        <is>
          <t>2030</t>
        </is>
      </c>
      <c r="EU15" s="161" t="inlineStr">
        <is>
          <t>2030</t>
        </is>
      </c>
      <c r="EV15" s="161" t="inlineStr">
        <is>
          <t>2030</t>
        </is>
      </c>
      <c r="EW15" s="161" t="inlineStr">
        <is>
          <t>2030</t>
        </is>
      </c>
      <c r="EX15" s="161" t="inlineStr">
        <is>
          <t>2030</t>
        </is>
      </c>
      <c r="EY15" s="161" t="inlineStr">
        <is>
          <t>2030</t>
        </is>
      </c>
      <c r="EZ15" s="161" t="inlineStr">
        <is>
          <t>2030</t>
        </is>
      </c>
      <c r="FA15" s="161" t="inlineStr">
        <is>
          <t>2030</t>
        </is>
      </c>
      <c r="FB15" s="161" t="inlineStr">
        <is>
          <t>2030</t>
        </is>
      </c>
      <c r="FC15" s="161" t="inlineStr">
        <is>
          <t>2050</t>
        </is>
      </c>
      <c r="FD15" s="161" t="inlineStr">
        <is>
          <t>2025-2050</t>
        </is>
      </c>
      <c r="FE15" s="161" t="inlineStr">
        <is>
          <t>2024</t>
        </is>
      </c>
      <c r="FF15" s="161" t="inlineStr">
        <is>
          <t>2024</t>
        </is>
      </c>
      <c r="FG15" s="161" t="inlineStr">
        <is>
          <t>2024</t>
        </is>
      </c>
      <c r="FH15" s="161" t="inlineStr">
        <is>
          <t>2024</t>
        </is>
      </c>
      <c r="FI15" s="161" t="inlineStr">
        <is>
          <t>2024</t>
        </is>
      </c>
      <c r="FJ15" s="161" t="inlineStr">
        <is>
          <t>2024</t>
        </is>
      </c>
      <c r="FK15" s="161" t="inlineStr">
        <is>
          <t>2024</t>
        </is>
      </c>
      <c r="FL15" s="161" t="inlineStr">
        <is>
          <t>2024</t>
        </is>
      </c>
      <c r="FM15" s="161" t="inlineStr">
        <is>
          <t>2024</t>
        </is>
      </c>
      <c r="FN15" s="161" t="inlineStr">
        <is>
          <t>2024</t>
        </is>
      </c>
      <c r="FO15" s="161" t="inlineStr">
        <is>
          <t>2013</t>
        </is>
      </c>
      <c r="FP15" s="161" t="inlineStr">
        <is>
          <t>2013</t>
        </is>
      </c>
      <c r="FQ15" s="161" t="inlineStr">
        <is>
          <t>2013</t>
        </is>
      </c>
      <c r="FR15" s="162" t="n"/>
      <c r="FS15" s="162" t="n"/>
      <c r="FT15" s="162" t="n"/>
      <c r="FU15" s="161" t="inlineStr">
        <is>
          <t>2024</t>
        </is>
      </c>
      <c r="FV15" s="161" t="inlineStr">
        <is>
          <t>2024</t>
        </is>
      </c>
      <c r="FW15" s="161" t="inlineStr">
        <is>
          <t>2024</t>
        </is>
      </c>
      <c r="FX15" s="161" t="inlineStr">
        <is>
          <t>2024</t>
        </is>
      </c>
      <c r="FY15" s="161" t="inlineStr">
        <is>
          <t>2020-2024 avg</t>
        </is>
      </c>
      <c r="FZ15" s="161" t="inlineStr">
        <is>
          <t>2030</t>
        </is>
      </c>
      <c r="GA15" s="161" t="inlineStr">
        <is>
          <t>2030</t>
        </is>
      </c>
      <c r="GB15" s="161" t="inlineStr">
        <is>
          <t>2030</t>
        </is>
      </c>
      <c r="GC15" s="161" t="inlineStr">
        <is>
          <t>2050</t>
        </is>
      </c>
      <c r="GD15" s="161" t="inlineStr">
        <is>
          <t>2050</t>
        </is>
      </c>
      <c r="GE15" s="162" t="n"/>
    </row>
    <row r="16" ht="14" customHeight="1">
      <c r="A16" s="161" t="inlineStr">
        <is>
          <t>BHR</t>
        </is>
      </c>
      <c r="B16" s="161" t="inlineStr">
        <is>
          <t>Bahrain</t>
        </is>
      </c>
      <c r="C16" s="161" t="inlineStr">
        <is>
          <t>Middle East &amp; North Africa</t>
        </is>
      </c>
      <c r="D16" s="161" t="inlineStr">
        <is>
          <t>High income</t>
        </is>
      </c>
      <c r="E16" s="161" t="b">
        <v>0</v>
      </c>
      <c r="F16" s="162" t="n">
        <v>36.382</v>
      </c>
      <c r="G16" s="162" t="n">
        <v>6.508</v>
      </c>
      <c r="H16" s="162" t="n">
        <v>133.672</v>
      </c>
      <c r="I16" s="162" t="n">
        <v>4.403</v>
      </c>
      <c r="J16" s="162" t="n"/>
      <c r="K16" s="162" t="n"/>
      <c r="L16" s="162" t="n"/>
      <c r="M16" s="162" t="n">
        <v>0</v>
      </c>
      <c r="N16" s="162" t="n"/>
      <c r="O16" s="162" t="n"/>
      <c r="P16" s="162" t="n"/>
      <c r="Q16" s="162" t="n"/>
      <c r="R16" s="162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>
        <v>2.516</v>
      </c>
      <c r="AB16" s="162" t="n">
        <v>13.367</v>
      </c>
      <c r="AC16" s="162" t="n">
        <v>6.783</v>
      </c>
      <c r="AD16" s="162" t="n">
        <v>6.584</v>
      </c>
      <c r="AE16" s="162" t="n"/>
      <c r="AF16" s="162" t="n">
        <v>-2.594</v>
      </c>
      <c r="AG16" s="162" t="n">
        <v>0</v>
      </c>
      <c r="AH16" s="162" t="n">
        <v>2.594</v>
      </c>
      <c r="AI16" s="162" t="n">
        <v>-45.475</v>
      </c>
      <c r="AJ16" s="162" t="n">
        <v>16.64</v>
      </c>
      <c r="AK16" s="162" t="n">
        <v>10.938</v>
      </c>
      <c r="AL16" s="162" t="n">
        <v>5.702</v>
      </c>
      <c r="AM16" s="162" t="n">
        <v>0</v>
      </c>
      <c r="AN16" s="162" t="n">
        <v>0</v>
      </c>
      <c r="AO16" s="162" t="n">
        <v>14.725</v>
      </c>
      <c r="AP16" s="162" t="n">
        <v>0.024</v>
      </c>
      <c r="AQ16" s="162" t="n">
        <v>16.667</v>
      </c>
      <c r="AR16" s="162" t="n">
        <v>11.051361447464</v>
      </c>
      <c r="AS16" s="162" t="n">
        <v>2.65232674739136</v>
      </c>
      <c r="AT16" s="162" t="n">
        <v>0.95034340776054</v>
      </c>
      <c r="AU16" s="162" t="n">
        <v>0.6516640510357984</v>
      </c>
      <c r="AV16" s="162" t="n">
        <v>0.1748527580783325</v>
      </c>
      <c r="AW16" s="162" t="n">
        <v>0.1429259066873757</v>
      </c>
      <c r="AX16" s="162" t="n">
        <v>0.1331369938003558</v>
      </c>
      <c r="AY16" s="162" t="n">
        <v>0.1723190537173813</v>
      </c>
      <c r="AZ16" s="162" t="n">
        <v>0.4270845763115785</v>
      </c>
      <c r="BA16" s="162" t="n">
        <v>0.224190982185539</v>
      </c>
      <c r="BB16" s="162" t="n">
        <v>0.125865360199288</v>
      </c>
      <c r="BC16" s="162" t="n">
        <v>0.0598886058589701</v>
      </c>
      <c r="BD16" s="162" t="n">
        <v>68.4503368308834</v>
      </c>
      <c r="BE16" s="162" t="n">
        <v>0.4096900916093819</v>
      </c>
      <c r="BF16" s="162" t="n">
        <v>12.68635738763678</v>
      </c>
      <c r="BG16" s="162" t="n">
        <v>4.834810376893126</v>
      </c>
      <c r="BH16" s="162" t="n">
        <v>1.064677526861833</v>
      </c>
      <c r="BI16" s="162" t="n">
        <v>0.6089989754708822</v>
      </c>
      <c r="BJ16" s="162" t="n">
        <v>0.566512802366882</v>
      </c>
      <c r="BK16" s="162" t="n">
        <v>1.823855401583384</v>
      </c>
      <c r="BL16" s="162" t="n">
        <v>0.7707656716483494</v>
      </c>
      <c r="BM16" s="162" t="n">
        <v>1.611834147419905</v>
      </c>
      <c r="BN16" s="162" t="n">
        <v>54.06576578717897</v>
      </c>
      <c r="BO16" s="162" t="n">
        <v>3.612879870051775</v>
      </c>
      <c r="BP16" s="162" t="n">
        <v>3.910521845695073</v>
      </c>
      <c r="BQ16" s="162" t="n">
        <v>16.37273136226447</v>
      </c>
      <c r="BR16" s="162" t="n">
        <v>0.478</v>
      </c>
      <c r="BS16" s="162" t="n">
        <v>0.42</v>
      </c>
      <c r="BT16" s="162" t="n">
        <v>0.021</v>
      </c>
      <c r="BU16" s="162" t="n">
        <v>0.037</v>
      </c>
      <c r="BV16" s="162" t="n">
        <v>3.694</v>
      </c>
      <c r="BW16" s="162" t="n">
        <v>4.22</v>
      </c>
      <c r="BX16" s="162" t="n">
        <v>4.22</v>
      </c>
      <c r="BY16" s="162" t="n">
        <v>13.646</v>
      </c>
      <c r="BZ16" s="162" t="n">
        <v>7.281</v>
      </c>
      <c r="CA16" s="162" t="n">
        <v>5.787</v>
      </c>
      <c r="CB16" s="162" t="n">
        <v>2</v>
      </c>
      <c r="CC16" s="162" t="n">
        <v>1</v>
      </c>
      <c r="CD16" s="162" t="n">
        <v>0</v>
      </c>
      <c r="CE16" s="162" t="n">
        <v>16.019</v>
      </c>
      <c r="CF16" s="162" t="n">
        <v>0</v>
      </c>
      <c r="CG16" s="162" t="n">
        <v>0</v>
      </c>
      <c r="CH16" s="162" t="n">
        <v>17.888</v>
      </c>
      <c r="CI16" s="162" t="n">
        <v>-4.499</v>
      </c>
      <c r="CJ16" s="162" t="n">
        <v>4.834</v>
      </c>
      <c r="CK16" s="162" t="n">
        <v>28.435</v>
      </c>
      <c r="CL16" s="162" t="n">
        <v>2.279</v>
      </c>
      <c r="CM16" s="162" t="n">
        <v>1.191</v>
      </c>
      <c r="CN16" s="162" t="n">
        <v>0.144</v>
      </c>
      <c r="CO16" s="162" t="n">
        <v>1.048</v>
      </c>
      <c r="CP16" s="162" t="n">
        <v>14.54</v>
      </c>
      <c r="CQ16" s="162" t="n">
        <v>135.9</v>
      </c>
      <c r="CR16" s="162" t="n"/>
      <c r="CS16" s="161" t="inlineStr">
        <is>
          <t>2024</t>
        </is>
      </c>
      <c r="CT16" s="161" t="inlineStr">
        <is>
          <t>2024</t>
        </is>
      </c>
      <c r="CU16" s="161" t="inlineStr">
        <is>
          <t>2024</t>
        </is>
      </c>
      <c r="CV16" s="161" t="inlineStr">
        <is>
          <t>2024</t>
        </is>
      </c>
      <c r="CW16" s="162" t="n"/>
      <c r="CX16" s="162" t="n"/>
      <c r="CY16" s="162" t="n"/>
      <c r="CZ16" s="161" t="inlineStr">
        <is>
          <t>2022</t>
        </is>
      </c>
      <c r="DA16" s="162" t="n"/>
      <c r="DB16" s="162" t="n"/>
      <c r="DC16" s="162" t="n"/>
      <c r="DD16" s="162" t="n"/>
      <c r="DE16" s="162" t="n"/>
      <c r="DF16" s="162" t="n"/>
      <c r="DG16" s="162" t="n"/>
      <c r="DH16" s="162" t="n"/>
      <c r="DI16" s="162" t="n"/>
      <c r="DJ16" s="162" t="n"/>
      <c r="DK16" s="162" t="n"/>
      <c r="DL16" s="162" t="n"/>
      <c r="DM16" s="162" t="n"/>
      <c r="DN16" s="161" t="inlineStr">
        <is>
          <t>2024</t>
        </is>
      </c>
      <c r="DO16" s="161" t="inlineStr">
        <is>
          <t>2024</t>
        </is>
      </c>
      <c r="DP16" s="161" t="inlineStr">
        <is>
          <t>2024</t>
        </is>
      </c>
      <c r="DQ16" s="161" t="inlineStr">
        <is>
          <t>2024</t>
        </is>
      </c>
      <c r="DR16" s="162" t="n"/>
      <c r="DS16" s="161" t="inlineStr">
        <is>
          <t>2024</t>
        </is>
      </c>
      <c r="DT16" s="161" t="inlineStr">
        <is>
          <t>2024</t>
        </is>
      </c>
      <c r="DU16" s="161" t="inlineStr">
        <is>
          <t>2024</t>
        </is>
      </c>
      <c r="DV16" s="161" t="inlineStr">
        <is>
          <t>2022</t>
        </is>
      </c>
      <c r="DW16" s="161" t="inlineStr">
        <is>
          <t>2021</t>
        </is>
      </c>
      <c r="DX16" s="161" t="inlineStr">
        <is>
          <t>2021</t>
        </is>
      </c>
      <c r="DY16" s="161" t="inlineStr">
        <is>
          <t>2021</t>
        </is>
      </c>
      <c r="DZ16" s="161" t="inlineStr">
        <is>
          <t>2021</t>
        </is>
      </c>
      <c r="EA16" s="161" t="inlineStr">
        <is>
          <t>2024</t>
        </is>
      </c>
      <c r="EB16" s="161" t="inlineStr">
        <is>
          <t>2024</t>
        </is>
      </c>
      <c r="EC16" s="161" t="inlineStr">
        <is>
          <t>2024</t>
        </is>
      </c>
      <c r="ED16" s="161" t="inlineStr">
        <is>
          <t>2024</t>
        </is>
      </c>
      <c r="EE16" s="161" t="inlineStr">
        <is>
          <t>2030</t>
        </is>
      </c>
      <c r="EF16" s="161" t="inlineStr">
        <is>
          <t>2030</t>
        </is>
      </c>
      <c r="EG16" s="161" t="inlineStr">
        <is>
          <t>2030</t>
        </is>
      </c>
      <c r="EH16" s="161" t="inlineStr">
        <is>
          <t>2030</t>
        </is>
      </c>
      <c r="EI16" s="161" t="inlineStr">
        <is>
          <t>2030</t>
        </is>
      </c>
      <c r="EJ16" s="161" t="inlineStr">
        <is>
          <t>2030</t>
        </is>
      </c>
      <c r="EK16" s="161" t="inlineStr">
        <is>
          <t>2030</t>
        </is>
      </c>
      <c r="EL16" s="161" t="inlineStr">
        <is>
          <t>2030</t>
        </is>
      </c>
      <c r="EM16" s="161" t="inlineStr">
        <is>
          <t>2030</t>
        </is>
      </c>
      <c r="EN16" s="161" t="inlineStr">
        <is>
          <t>2030</t>
        </is>
      </c>
      <c r="EO16" s="161" t="inlineStr">
        <is>
          <t>2030</t>
        </is>
      </c>
      <c r="EP16" s="161" t="inlineStr">
        <is>
          <t>2030</t>
        </is>
      </c>
      <c r="EQ16" s="161" t="inlineStr">
        <is>
          <t>2030</t>
        </is>
      </c>
      <c r="ER16" s="161" t="inlineStr">
        <is>
          <t>2030</t>
        </is>
      </c>
      <c r="ES16" s="161" t="inlineStr">
        <is>
          <t>2030</t>
        </is>
      </c>
      <c r="ET16" s="161" t="inlineStr">
        <is>
          <t>2030</t>
        </is>
      </c>
      <c r="EU16" s="161" t="inlineStr">
        <is>
          <t>2030</t>
        </is>
      </c>
      <c r="EV16" s="161" t="inlineStr">
        <is>
          <t>2030</t>
        </is>
      </c>
      <c r="EW16" s="161" t="inlineStr">
        <is>
          <t>2030</t>
        </is>
      </c>
      <c r="EX16" s="161" t="inlineStr">
        <is>
          <t>2030</t>
        </is>
      </c>
      <c r="EY16" s="161" t="inlineStr">
        <is>
          <t>2030</t>
        </is>
      </c>
      <c r="EZ16" s="161" t="inlineStr">
        <is>
          <t>2030</t>
        </is>
      </c>
      <c r="FA16" s="161" t="inlineStr">
        <is>
          <t>2030</t>
        </is>
      </c>
      <c r="FB16" s="161" t="inlineStr">
        <is>
          <t>2030</t>
        </is>
      </c>
      <c r="FC16" s="161" t="inlineStr">
        <is>
          <t>2050</t>
        </is>
      </c>
      <c r="FD16" s="161" t="inlineStr">
        <is>
          <t>2025-2050</t>
        </is>
      </c>
      <c r="FE16" s="161" t="inlineStr">
        <is>
          <t>2024</t>
        </is>
      </c>
      <c r="FF16" s="161" t="inlineStr">
        <is>
          <t>2024</t>
        </is>
      </c>
      <c r="FG16" s="161" t="inlineStr">
        <is>
          <t>2024</t>
        </is>
      </c>
      <c r="FH16" s="161" t="inlineStr">
        <is>
          <t>2024</t>
        </is>
      </c>
      <c r="FI16" s="161" t="inlineStr">
        <is>
          <t>2024</t>
        </is>
      </c>
      <c r="FJ16" s="161" t="inlineStr">
        <is>
          <t>2024</t>
        </is>
      </c>
      <c r="FK16" s="161" t="inlineStr">
        <is>
          <t>2024</t>
        </is>
      </c>
      <c r="FL16" s="161" t="inlineStr">
        <is>
          <t>2024</t>
        </is>
      </c>
      <c r="FM16" s="161" t="inlineStr">
        <is>
          <t>2024</t>
        </is>
      </c>
      <c r="FN16" s="161" t="inlineStr">
        <is>
          <t>2024</t>
        </is>
      </c>
      <c r="FO16" s="161" t="inlineStr">
        <is>
          <t>2013</t>
        </is>
      </c>
      <c r="FP16" s="161" t="inlineStr">
        <is>
          <t>2013</t>
        </is>
      </c>
      <c r="FQ16" s="161" t="inlineStr">
        <is>
          <t>2013</t>
        </is>
      </c>
      <c r="FR16" s="161" t="inlineStr">
        <is>
          <t>2023</t>
        </is>
      </c>
      <c r="FS16" s="161" t="inlineStr">
        <is>
          <t>2023</t>
        </is>
      </c>
      <c r="FT16" s="161" t="inlineStr">
        <is>
          <t>2023</t>
        </is>
      </c>
      <c r="FU16" s="161" t="inlineStr">
        <is>
          <t>2024</t>
        </is>
      </c>
      <c r="FV16" s="161" t="inlineStr">
        <is>
          <t>2024</t>
        </is>
      </c>
      <c r="FW16" s="161" t="inlineStr">
        <is>
          <t>2024</t>
        </is>
      </c>
      <c r="FX16" s="161" t="inlineStr">
        <is>
          <t>2024</t>
        </is>
      </c>
      <c r="FY16" s="161" t="inlineStr">
        <is>
          <t>2020-2024 avg</t>
        </is>
      </c>
      <c r="FZ16" s="161" t="inlineStr">
        <is>
          <t>2030</t>
        </is>
      </c>
      <c r="GA16" s="161" t="inlineStr">
        <is>
          <t>2030</t>
        </is>
      </c>
      <c r="GB16" s="161" t="inlineStr">
        <is>
          <t>2030</t>
        </is>
      </c>
      <c r="GC16" s="161" t="inlineStr">
        <is>
          <t>2050</t>
        </is>
      </c>
      <c r="GD16" s="161" t="inlineStr">
        <is>
          <t>2050</t>
        </is>
      </c>
      <c r="GE16" s="162" t="n"/>
    </row>
    <row r="17" ht="14" customHeight="1">
      <c r="A17" s="161" t="inlineStr">
        <is>
          <t>BGD</t>
        </is>
      </c>
      <c r="B17" s="161" t="inlineStr">
        <is>
          <t>Bangladesh</t>
        </is>
      </c>
      <c r="C17" s="161" t="inlineStr">
        <is>
          <t>South Asia</t>
        </is>
      </c>
      <c r="D17" s="161" t="inlineStr">
        <is>
          <t>Lower middle income</t>
        </is>
      </c>
      <c r="E17" s="161" t="b">
        <v>1</v>
      </c>
      <c r="F17" s="162" t="n">
        <v>27.513</v>
      </c>
      <c r="G17" s="162" t="n">
        <v>2.294</v>
      </c>
      <c r="H17" s="162" t="n">
        <v>40.972</v>
      </c>
      <c r="I17" s="162" t="n">
        <v>7.391</v>
      </c>
      <c r="J17" s="162" t="n">
        <v>78.20999999999999</v>
      </c>
      <c r="K17" s="162" t="n">
        <v>2.5</v>
      </c>
      <c r="L17" s="162" t="n">
        <v>1</v>
      </c>
      <c r="M17" s="162" t="n">
        <v>1</v>
      </c>
      <c r="N17" s="162" t="n">
        <v>6.8</v>
      </c>
      <c r="O17" s="162" t="n"/>
      <c r="P17" s="162" t="n">
        <v>1</v>
      </c>
      <c r="Q17" s="162" t="n"/>
      <c r="R17" s="162" t="n"/>
      <c r="S17" s="162" t="n"/>
      <c r="T17" s="162" t="n">
        <v>25.241</v>
      </c>
      <c r="U17" s="162" t="n">
        <v>0.399</v>
      </c>
      <c r="V17" s="162" t="n">
        <v>53.135</v>
      </c>
      <c r="W17" s="162" t="n">
        <v>8.170999999999999</v>
      </c>
      <c r="X17" s="162" t="n">
        <v>72.255</v>
      </c>
      <c r="Y17" s="162" t="n">
        <v>2</v>
      </c>
      <c r="Z17" s="162" t="n">
        <v>0.215</v>
      </c>
      <c r="AA17" s="162" t="n">
        <v>12.98</v>
      </c>
      <c r="AB17" s="162" t="n">
        <v>8.949</v>
      </c>
      <c r="AC17" s="162" t="n">
        <v>2.547</v>
      </c>
      <c r="AD17" s="162" t="n">
        <v>6.402</v>
      </c>
      <c r="AE17" s="162" t="n">
        <v>0.163</v>
      </c>
      <c r="AF17" s="162" t="n">
        <v>-9.025</v>
      </c>
      <c r="AG17" s="162" t="n">
        <v>1.097</v>
      </c>
      <c r="AH17" s="162" t="n">
        <v>10.122</v>
      </c>
      <c r="AI17" s="162" t="n">
        <v>44.307</v>
      </c>
      <c r="AJ17" s="162" t="n">
        <v>0.535</v>
      </c>
      <c r="AK17" s="162" t="n">
        <v>0.032</v>
      </c>
      <c r="AL17" s="162" t="n">
        <v>0.49</v>
      </c>
      <c r="AM17" s="162" t="n">
        <v>0.013</v>
      </c>
      <c r="AN17" s="162" t="n">
        <v>12.068</v>
      </c>
      <c r="AO17" s="162" t="n">
        <v>19.248</v>
      </c>
      <c r="AP17" s="162" t="n">
        <v>0.184</v>
      </c>
      <c r="AQ17" s="162" t="n">
        <v>25.21</v>
      </c>
      <c r="AR17" s="162" t="n">
        <v>5.29100012652181</v>
      </c>
      <c r="AS17" s="162" t="n">
        <v>1.26984003036523</v>
      </c>
      <c r="AT17" s="162" t="n">
        <v>0.3961587547572103</v>
      </c>
      <c r="AU17" s="162" t="n">
        <v>0.2716517175478015</v>
      </c>
      <c r="AV17" s="162" t="n">
        <v>0.1169545806403863</v>
      </c>
      <c r="AW17" s="162" t="n">
        <v>0.1161217153836544</v>
      </c>
      <c r="AX17" s="162" t="n">
        <v>0.0587404357952625</v>
      </c>
      <c r="AY17" s="162" t="n">
        <v>0.0746782861856784</v>
      </c>
      <c r="AZ17" s="162" t="n">
        <v>0.2355345400552407</v>
      </c>
      <c r="BA17" s="162" t="n">
        <v>0.0568566898430952</v>
      </c>
      <c r="BB17" s="162" t="n">
        <v>0.0270075855388068</v>
      </c>
      <c r="BC17" s="162" t="n">
        <v>-0.0749009240992933</v>
      </c>
      <c r="BD17" s="162" t="n">
        <v>26.5669268657369</v>
      </c>
      <c r="BE17" s="162" t="n">
        <v>0.1243712679345351</v>
      </c>
      <c r="BF17" s="162" t="n">
        <v>6.054055927081413</v>
      </c>
      <c r="BG17" s="162" t="n">
        <v>2.643142729454661</v>
      </c>
      <c r="BH17" s="162" t="n">
        <v>0.7570600790345955</v>
      </c>
      <c r="BI17" s="162" t="n">
        <v>0.3770214328229678</v>
      </c>
      <c r="BJ17" s="162" t="n">
        <v>0.3684306288496444</v>
      </c>
      <c r="BK17" s="162" t="n">
        <v>0.772167318268792</v>
      </c>
      <c r="BL17" s="162" t="n">
        <v>0.3684632709927434</v>
      </c>
      <c r="BM17" s="162" t="n">
        <v>0.9887102745495052</v>
      </c>
      <c r="BN17" s="162" t="n">
        <v>48.32924867662475</v>
      </c>
      <c r="BO17" s="162" t="n">
        <v>1.686484225686832</v>
      </c>
      <c r="BP17" s="162" t="n">
        <v>1.393274863234746</v>
      </c>
      <c r="BQ17" s="162" t="n">
        <v>2.369745381264373</v>
      </c>
      <c r="BR17" s="162" t="n">
        <v>0.89</v>
      </c>
      <c r="BS17" s="162" t="n">
        <v>1.374</v>
      </c>
      <c r="BT17" s="162" t="n">
        <v>0.038</v>
      </c>
      <c r="BU17" s="162" t="n">
        <v>0.067</v>
      </c>
      <c r="BV17" s="162" t="n">
        <v>4.031</v>
      </c>
      <c r="BW17" s="162" t="n">
        <v>6.719</v>
      </c>
      <c r="BX17" s="162" t="n">
        <v>3.472</v>
      </c>
      <c r="BY17" s="162" t="n">
        <v>12.345</v>
      </c>
      <c r="BZ17" s="162" t="n">
        <v>6.822</v>
      </c>
      <c r="CA17" s="162" t="n">
        <v>4.506</v>
      </c>
      <c r="CB17" s="162" t="n">
        <v>2</v>
      </c>
      <c r="CC17" s="162" t="n">
        <v>1</v>
      </c>
      <c r="CD17" s="162" t="n">
        <v>1</v>
      </c>
      <c r="CE17" s="162" t="n">
        <v>26.786</v>
      </c>
      <c r="CF17" s="162" t="n">
        <v>0</v>
      </c>
      <c r="CG17" s="162" t="n">
        <v>50</v>
      </c>
      <c r="CH17" s="162" t="n">
        <v>8.337999999999999</v>
      </c>
      <c r="CI17" s="162" t="n">
        <v>-1.401</v>
      </c>
      <c r="CJ17" s="162" t="n">
        <v>-1.446</v>
      </c>
      <c r="CK17" s="162" t="n">
        <v>30.7</v>
      </c>
      <c r="CL17" s="162" t="n">
        <v>5.497</v>
      </c>
      <c r="CM17" s="162" t="n">
        <v>0.663</v>
      </c>
      <c r="CN17" s="162" t="n">
        <v>0.133</v>
      </c>
      <c r="CO17" s="162" t="n">
        <v>0.531</v>
      </c>
      <c r="CP17" s="162" t="n">
        <v>1.163</v>
      </c>
      <c r="CQ17" s="162" t="n">
        <v>49.04</v>
      </c>
      <c r="CR17" s="162" t="n">
        <v>3</v>
      </c>
      <c r="CS17" s="161" t="inlineStr">
        <is>
          <t>2024</t>
        </is>
      </c>
      <c r="CT17" s="161" t="inlineStr">
        <is>
          <t>2024</t>
        </is>
      </c>
      <c r="CU17" s="161" t="inlineStr">
        <is>
          <t>2024</t>
        </is>
      </c>
      <c r="CV17" s="161" t="inlineStr">
        <is>
          <t>2024</t>
        </is>
      </c>
      <c r="CW17" s="161" t="inlineStr">
        <is>
          <t>2020</t>
        </is>
      </c>
      <c r="CX17" s="161" t="inlineStr">
        <is>
          <t>2023</t>
        </is>
      </c>
      <c r="CY17" s="161" t="inlineStr">
        <is>
          <t>2023</t>
        </is>
      </c>
      <c r="CZ17" s="161" t="inlineStr">
        <is>
          <t>2022</t>
        </is>
      </c>
      <c r="DA17" s="161" t="inlineStr">
        <is>
          <t>2021</t>
        </is>
      </c>
      <c r="DB17" s="162" t="n"/>
      <c r="DC17" s="161" t="inlineStr">
        <is>
          <t>2021-2024</t>
        </is>
      </c>
      <c r="DD17" s="162" t="n"/>
      <c r="DE17" s="162" t="n"/>
      <c r="DF17" s="162" t="n"/>
      <c r="DG17" s="161" t="inlineStr">
        <is>
          <t>2024</t>
        </is>
      </c>
      <c r="DH17" s="161" t="inlineStr">
        <is>
          <t>2024</t>
        </is>
      </c>
      <c r="DI17" s="161" t="inlineStr">
        <is>
          <t>2024</t>
        </is>
      </c>
      <c r="DJ17" s="161" t="inlineStr">
        <is>
          <t>2024</t>
        </is>
      </c>
      <c r="DK17" s="161" t="inlineStr">
        <is>
          <t>2024</t>
        </is>
      </c>
      <c r="DL17" s="161" t="inlineStr">
        <is>
          <t>2023</t>
        </is>
      </c>
      <c r="DM17" s="161" t="inlineStr">
        <is>
          <t>2020-2024 avg</t>
        </is>
      </c>
      <c r="DN17" s="161" t="inlineStr">
        <is>
          <t>2024</t>
        </is>
      </c>
      <c r="DO17" s="161" t="inlineStr">
        <is>
          <t>2024</t>
        </is>
      </c>
      <c r="DP17" s="161" t="inlineStr">
        <is>
          <t>2024</t>
        </is>
      </c>
      <c r="DQ17" s="161" t="inlineStr">
        <is>
          <t>2024</t>
        </is>
      </c>
      <c r="DR17" s="161" t="inlineStr">
        <is>
          <t>2020</t>
        </is>
      </c>
      <c r="DS17" s="161" t="inlineStr">
        <is>
          <t>2018</t>
        </is>
      </c>
      <c r="DT17" s="161" t="inlineStr">
        <is>
          <t>2018</t>
        </is>
      </c>
      <c r="DU17" s="161" t="inlineStr">
        <is>
          <t>2018</t>
        </is>
      </c>
      <c r="DV17" s="161" t="inlineStr">
        <is>
          <t>2022</t>
        </is>
      </c>
      <c r="DW17" s="161" t="inlineStr">
        <is>
          <t>2021</t>
        </is>
      </c>
      <c r="DX17" s="161" t="inlineStr">
        <is>
          <t>2021</t>
        </is>
      </c>
      <c r="DY17" s="161" t="inlineStr">
        <is>
          <t>2021</t>
        </is>
      </c>
      <c r="DZ17" s="161" t="inlineStr">
        <is>
          <t>2021</t>
        </is>
      </c>
      <c r="EA17" s="161" t="inlineStr">
        <is>
          <t>2025</t>
        </is>
      </c>
      <c r="EB17" s="161" t="inlineStr">
        <is>
          <t>2024</t>
        </is>
      </c>
      <c r="EC17" s="161" t="inlineStr">
        <is>
          <t>2025</t>
        </is>
      </c>
      <c r="ED17" s="161" t="inlineStr">
        <is>
          <t>2025</t>
        </is>
      </c>
      <c r="EE17" s="161" t="inlineStr">
        <is>
          <t>2030</t>
        </is>
      </c>
      <c r="EF17" s="161" t="inlineStr">
        <is>
          <t>2030</t>
        </is>
      </c>
      <c r="EG17" s="161" t="inlineStr">
        <is>
          <t>2030</t>
        </is>
      </c>
      <c r="EH17" s="161" t="inlineStr">
        <is>
          <t>2030</t>
        </is>
      </c>
      <c r="EI17" s="161" t="inlineStr">
        <is>
          <t>2030</t>
        </is>
      </c>
      <c r="EJ17" s="161" t="inlineStr">
        <is>
          <t>2030</t>
        </is>
      </c>
      <c r="EK17" s="161" t="inlineStr">
        <is>
          <t>2030</t>
        </is>
      </c>
      <c r="EL17" s="161" t="inlineStr">
        <is>
          <t>2030</t>
        </is>
      </c>
      <c r="EM17" s="161" t="inlineStr">
        <is>
          <t>2030</t>
        </is>
      </c>
      <c r="EN17" s="161" t="inlineStr">
        <is>
          <t>2030</t>
        </is>
      </c>
      <c r="EO17" s="161" t="inlineStr">
        <is>
          <t>2030</t>
        </is>
      </c>
      <c r="EP17" s="161" t="inlineStr">
        <is>
          <t>2030</t>
        </is>
      </c>
      <c r="EQ17" s="161" t="inlineStr">
        <is>
          <t>2030</t>
        </is>
      </c>
      <c r="ER17" s="161" t="inlineStr">
        <is>
          <t>2030</t>
        </is>
      </c>
      <c r="ES17" s="161" t="inlineStr">
        <is>
          <t>2030</t>
        </is>
      </c>
      <c r="ET17" s="161" t="inlineStr">
        <is>
          <t>2030</t>
        </is>
      </c>
      <c r="EU17" s="161" t="inlineStr">
        <is>
          <t>2030</t>
        </is>
      </c>
      <c r="EV17" s="161" t="inlineStr">
        <is>
          <t>2030</t>
        </is>
      </c>
      <c r="EW17" s="161" t="inlineStr">
        <is>
          <t>2030</t>
        </is>
      </c>
      <c r="EX17" s="161" t="inlineStr">
        <is>
          <t>2030</t>
        </is>
      </c>
      <c r="EY17" s="161" t="inlineStr">
        <is>
          <t>2030</t>
        </is>
      </c>
      <c r="EZ17" s="161" t="inlineStr">
        <is>
          <t>2030</t>
        </is>
      </c>
      <c r="FA17" s="161" t="inlineStr">
        <is>
          <t>2030</t>
        </is>
      </c>
      <c r="FB17" s="161" t="inlineStr">
        <is>
          <t>2030</t>
        </is>
      </c>
      <c r="FC17" s="161" t="inlineStr">
        <is>
          <t>2050</t>
        </is>
      </c>
      <c r="FD17" s="161" t="inlineStr">
        <is>
          <t>2025-2050</t>
        </is>
      </c>
      <c r="FE17" s="161" t="inlineStr">
        <is>
          <t>2024</t>
        </is>
      </c>
      <c r="FF17" s="161" t="inlineStr">
        <is>
          <t>2024</t>
        </is>
      </c>
      <c r="FG17" s="161" t="inlineStr">
        <is>
          <t>2024</t>
        </is>
      </c>
      <c r="FH17" s="161" t="inlineStr">
        <is>
          <t>2024</t>
        </is>
      </c>
      <c r="FI17" s="161" t="inlineStr">
        <is>
          <t>2024</t>
        </is>
      </c>
      <c r="FJ17" s="161" t="inlineStr">
        <is>
          <t>2024</t>
        </is>
      </c>
      <c r="FK17" s="161" t="inlineStr">
        <is>
          <t>2024</t>
        </is>
      </c>
      <c r="FL17" s="161" t="inlineStr">
        <is>
          <t>2024</t>
        </is>
      </c>
      <c r="FM17" s="161" t="inlineStr">
        <is>
          <t>2024</t>
        </is>
      </c>
      <c r="FN17" s="161" t="inlineStr">
        <is>
          <t>2024</t>
        </is>
      </c>
      <c r="FO17" s="161" t="inlineStr">
        <is>
          <t>2013</t>
        </is>
      </c>
      <c r="FP17" s="161" t="inlineStr">
        <is>
          <t>2013</t>
        </is>
      </c>
      <c r="FQ17" s="161" t="inlineStr">
        <is>
          <t>2013</t>
        </is>
      </c>
      <c r="FR17" s="161" t="inlineStr">
        <is>
          <t>2023</t>
        </is>
      </c>
      <c r="FS17" s="161" t="inlineStr">
        <is>
          <t>2023</t>
        </is>
      </c>
      <c r="FT17" s="161" t="inlineStr">
        <is>
          <t>2023</t>
        </is>
      </c>
      <c r="FU17" s="161" t="inlineStr">
        <is>
          <t>2024</t>
        </is>
      </c>
      <c r="FV17" s="161" t="inlineStr">
        <is>
          <t>2024</t>
        </is>
      </c>
      <c r="FW17" s="161" t="inlineStr">
        <is>
          <t>2024</t>
        </is>
      </c>
      <c r="FX17" s="161" t="inlineStr">
        <is>
          <t>2024</t>
        </is>
      </c>
      <c r="FY17" s="161" t="inlineStr">
        <is>
          <t>2020-2024 avg</t>
        </is>
      </c>
      <c r="FZ17" s="161" t="inlineStr">
        <is>
          <t>2030</t>
        </is>
      </c>
      <c r="GA17" s="161" t="inlineStr">
        <is>
          <t>2030</t>
        </is>
      </c>
      <c r="GB17" s="161" t="inlineStr">
        <is>
          <t>2030</t>
        </is>
      </c>
      <c r="GC17" s="161" t="inlineStr">
        <is>
          <t>2050</t>
        </is>
      </c>
      <c r="GD17" s="161" t="inlineStr">
        <is>
          <t>2050</t>
        </is>
      </c>
      <c r="GE17" s="161" t="inlineStr">
        <is>
          <t>2034</t>
        </is>
      </c>
    </row>
    <row r="18" ht="14" customHeight="1">
      <c r="A18" s="161" t="inlineStr">
        <is>
          <t>BRB</t>
        </is>
      </c>
      <c r="B18" s="161" t="inlineStr">
        <is>
          <t>Barbados</t>
        </is>
      </c>
      <c r="C18" s="161" t="inlineStr">
        <is>
          <t>Latin America &amp; Caribbean</t>
        </is>
      </c>
      <c r="D18" s="161" t="inlineStr">
        <is>
          <t>High income</t>
        </is>
      </c>
      <c r="E18" s="161" t="b">
        <v>0</v>
      </c>
      <c r="F18" s="162" t="n">
        <v>17.856</v>
      </c>
      <c r="G18" s="162" t="n">
        <v>4.865</v>
      </c>
      <c r="H18" s="162" t="n">
        <v>98.90300000000001</v>
      </c>
      <c r="I18" s="162" t="n">
        <v>27.746</v>
      </c>
      <c r="J18" s="162" t="n"/>
      <c r="K18" s="162" t="n"/>
      <c r="L18" s="162" t="n"/>
      <c r="M18" s="162" t="n">
        <v>0</v>
      </c>
      <c r="N18" s="162" t="n"/>
      <c r="O18" s="162" t="n"/>
      <c r="P18" s="162" t="n"/>
      <c r="Q18" s="162" t="n"/>
      <c r="R18" s="162" t="n"/>
      <c r="S18" s="162" t="n"/>
      <c r="T18" s="162" t="n"/>
      <c r="U18" s="162" t="n"/>
      <c r="V18" s="162" t="n"/>
      <c r="W18" s="162" t="n"/>
      <c r="X18" s="162" t="n"/>
      <c r="Y18" s="162" t="n"/>
      <c r="Z18" s="162" t="n"/>
      <c r="AA18" s="162" t="n">
        <v>5.898</v>
      </c>
      <c r="AB18" s="162" t="n">
        <v>0.331</v>
      </c>
      <c r="AC18" s="162" t="n">
        <v>0.282</v>
      </c>
      <c r="AD18" s="162" t="n">
        <v>0.049</v>
      </c>
      <c r="AE18" s="162" t="n"/>
      <c r="AF18" s="162" t="n">
        <v>-14.651</v>
      </c>
      <c r="AG18" s="162" t="n">
        <v>8.01</v>
      </c>
      <c r="AH18" s="162" t="n">
        <v>22.661</v>
      </c>
      <c r="AI18" s="162" t="n"/>
      <c r="AJ18" s="162" t="n">
        <v>0.316</v>
      </c>
      <c r="AK18" s="162" t="n">
        <v>0.309</v>
      </c>
      <c r="AL18" s="162" t="n">
        <v>0.007</v>
      </c>
      <c r="AM18" s="162" t="n">
        <v>0</v>
      </c>
      <c r="AN18" s="162" t="n">
        <v>88.288</v>
      </c>
      <c r="AO18" s="162" t="n">
        <v>21.68</v>
      </c>
      <c r="AP18" s="162" t="n">
        <v>0.827</v>
      </c>
      <c r="AQ18" s="162" t="n">
        <v>0</v>
      </c>
      <c r="AR18" s="162" t="n">
        <v>3.67648002673163</v>
      </c>
      <c r="AS18" s="162" t="n">
        <v>0.882355206415591</v>
      </c>
      <c r="AT18" s="162" t="n">
        <v>0.2817383756726831</v>
      </c>
      <c r="AU18" s="162" t="n">
        <v>0.1931920290326972</v>
      </c>
      <c r="AV18" s="162" t="n">
        <v>0.1303546670464094</v>
      </c>
      <c r="AW18" s="162" t="n">
        <v>0.07380286380747909</v>
      </c>
      <c r="AX18" s="162" t="n">
        <v>0.0581883756891475</v>
      </c>
      <c r="AY18" s="162" t="n">
        <v>0.0535927684124394</v>
      </c>
      <c r="AZ18" s="162" t="n">
        <v>0.0914861267547336</v>
      </c>
      <c r="BA18" s="162" t="n">
        <v>-0.0185006999623802</v>
      </c>
      <c r="BB18" s="162" t="n">
        <v>-0.0506631198037762</v>
      </c>
      <c r="BC18" s="162" t="n">
        <v>-0.0689822422238649</v>
      </c>
      <c r="BD18" s="162" t="n">
        <v>-70.69545496027069</v>
      </c>
      <c r="BE18" s="162" t="n">
        <v>0.1340100826724833</v>
      </c>
      <c r="BF18" s="162" t="n">
        <v>4.220397619727541</v>
      </c>
      <c r="BG18" s="162" t="n">
        <v>2.245091581526532</v>
      </c>
      <c r="BH18" s="162" t="n">
        <v>0.1722891327880517</v>
      </c>
      <c r="BI18" s="162" t="n">
        <v>0.892701430445072</v>
      </c>
      <c r="BJ18" s="162" t="n">
        <v>0.2034230162855064</v>
      </c>
      <c r="BK18" s="162" t="n">
        <v>0.3898186200487343</v>
      </c>
      <c r="BL18" s="162" t="n">
        <v>0.5868593816166225</v>
      </c>
      <c r="BM18" s="162" t="n">
        <v>0.2892347187798358</v>
      </c>
      <c r="BN18" s="162" t="n">
        <v>47.35465762701824</v>
      </c>
      <c r="BO18" s="162" t="n">
        <v>1.376445868219276</v>
      </c>
      <c r="BP18" s="162" t="n">
        <v>1.286026770335011</v>
      </c>
      <c r="BQ18" s="162" t="n">
        <v>-3.901405350977805</v>
      </c>
      <c r="BR18" s="162" t="n">
        <v>1.518</v>
      </c>
      <c r="BS18" s="162" t="n">
        <v>2.07</v>
      </c>
      <c r="BT18" s="162" t="n">
        <v>0.344</v>
      </c>
      <c r="BU18" s="162" t="n">
        <v>0.336</v>
      </c>
      <c r="BV18" s="162" t="n">
        <v>25.409</v>
      </c>
      <c r="BW18" s="162" t="n">
        <v>33.116</v>
      </c>
      <c r="BX18" s="162" t="n">
        <v>33.116</v>
      </c>
      <c r="BY18" s="162" t="n">
        <v>14.327</v>
      </c>
      <c r="BZ18" s="162" t="n">
        <v>7.124</v>
      </c>
      <c r="CA18" s="162" t="n">
        <v>5.575</v>
      </c>
      <c r="CB18" s="162" t="n"/>
      <c r="CC18" s="162" t="n"/>
      <c r="CD18" s="162" t="n"/>
      <c r="CE18" s="162" t="n"/>
      <c r="CF18" s="162" t="n"/>
      <c r="CG18" s="162" t="n"/>
      <c r="CH18" s="162" t="n">
        <v>27.245</v>
      </c>
      <c r="CI18" s="162" t="n">
        <v>4.029</v>
      </c>
      <c r="CJ18" s="162" t="n">
        <v>-3.902</v>
      </c>
      <c r="CK18" s="162" t="n">
        <v>18.17</v>
      </c>
      <c r="CL18" s="162" t="n">
        <v>2.348</v>
      </c>
      <c r="CM18" s="162" t="n">
        <v>0.175</v>
      </c>
      <c r="CN18" s="162" t="n">
        <v>0.574</v>
      </c>
      <c r="CO18" s="162" t="n">
        <v>-0.4</v>
      </c>
      <c r="CP18" s="162" t="n">
        <v>8.365</v>
      </c>
      <c r="CQ18" s="162" t="n">
        <v>90.65000000000001</v>
      </c>
      <c r="CR18" s="162" t="n"/>
      <c r="CS18" s="161" t="inlineStr">
        <is>
          <t>2024</t>
        </is>
      </c>
      <c r="CT18" s="161" t="inlineStr">
        <is>
          <t>2024</t>
        </is>
      </c>
      <c r="CU18" s="161" t="inlineStr">
        <is>
          <t>2024</t>
        </is>
      </c>
      <c r="CV18" s="161" t="inlineStr">
        <is>
          <t>2024</t>
        </is>
      </c>
      <c r="CW18" s="162" t="n"/>
      <c r="CX18" s="162" t="n"/>
      <c r="CY18" s="162" t="n"/>
      <c r="CZ18" s="161" t="inlineStr">
        <is>
          <t>2022</t>
        </is>
      </c>
      <c r="DA18" s="162" t="n"/>
      <c r="DB18" s="162" t="n"/>
      <c r="DC18" s="162" t="n"/>
      <c r="DD18" s="162" t="n"/>
      <c r="DE18" s="162" t="n"/>
      <c r="DF18" s="162" t="n"/>
      <c r="DG18" s="162" t="n"/>
      <c r="DH18" s="162" t="n"/>
      <c r="DI18" s="162" t="n"/>
      <c r="DJ18" s="162" t="n"/>
      <c r="DK18" s="162" t="n"/>
      <c r="DL18" s="162" t="n"/>
      <c r="DM18" s="162" t="n"/>
      <c r="DN18" s="161" t="inlineStr">
        <is>
          <t>2024</t>
        </is>
      </c>
      <c r="DO18" s="161" t="inlineStr">
        <is>
          <t>2024</t>
        </is>
      </c>
      <c r="DP18" s="161" t="inlineStr">
        <is>
          <t>2024</t>
        </is>
      </c>
      <c r="DQ18" s="161" t="inlineStr">
        <is>
          <t>2024</t>
        </is>
      </c>
      <c r="DR18" s="162" t="n"/>
      <c r="DS18" s="161" t="inlineStr">
        <is>
          <t>2024</t>
        </is>
      </c>
      <c r="DT18" s="161" t="inlineStr">
        <is>
          <t>2024</t>
        </is>
      </c>
      <c r="DU18" s="161" t="inlineStr">
        <is>
          <t>2024</t>
        </is>
      </c>
      <c r="DV18" s="162" t="n"/>
      <c r="DW18" s="161" t="inlineStr">
        <is>
          <t>2021</t>
        </is>
      </c>
      <c r="DX18" s="161" t="inlineStr">
        <is>
          <t>2021</t>
        </is>
      </c>
      <c r="DY18" s="161" t="inlineStr">
        <is>
          <t>2021</t>
        </is>
      </c>
      <c r="DZ18" s="161" t="inlineStr">
        <is>
          <t>2021</t>
        </is>
      </c>
      <c r="EA18" s="161" t="inlineStr">
        <is>
          <t>2024</t>
        </is>
      </c>
      <c r="EB18" s="161" t="inlineStr">
        <is>
          <t>2024</t>
        </is>
      </c>
      <c r="EC18" s="161" t="inlineStr">
        <is>
          <t>2024</t>
        </is>
      </c>
      <c r="ED18" s="161" t="inlineStr">
        <is>
          <t>2024</t>
        </is>
      </c>
      <c r="EE18" s="161" t="inlineStr">
        <is>
          <t>2030</t>
        </is>
      </c>
      <c r="EF18" s="161" t="inlineStr">
        <is>
          <t>2030</t>
        </is>
      </c>
      <c r="EG18" s="161" t="inlineStr">
        <is>
          <t>2030</t>
        </is>
      </c>
      <c r="EH18" s="161" t="inlineStr">
        <is>
          <t>2030</t>
        </is>
      </c>
      <c r="EI18" s="161" t="inlineStr">
        <is>
          <t>2030</t>
        </is>
      </c>
      <c r="EJ18" s="161" t="inlineStr">
        <is>
          <t>2030</t>
        </is>
      </c>
      <c r="EK18" s="161" t="inlineStr">
        <is>
          <t>2030</t>
        </is>
      </c>
      <c r="EL18" s="161" t="inlineStr">
        <is>
          <t>2030</t>
        </is>
      </c>
      <c r="EM18" s="161" t="inlineStr">
        <is>
          <t>2030</t>
        </is>
      </c>
      <c r="EN18" s="161" t="inlineStr">
        <is>
          <t>2030</t>
        </is>
      </c>
      <c r="EO18" s="161" t="inlineStr">
        <is>
          <t>2030</t>
        </is>
      </c>
      <c r="EP18" s="161" t="inlineStr">
        <is>
          <t>2030</t>
        </is>
      </c>
      <c r="EQ18" s="161" t="inlineStr">
        <is>
          <t>2030</t>
        </is>
      </c>
      <c r="ER18" s="161" t="inlineStr">
        <is>
          <t>2030</t>
        </is>
      </c>
      <c r="ES18" s="161" t="inlineStr">
        <is>
          <t>2030</t>
        </is>
      </c>
      <c r="ET18" s="161" t="inlineStr">
        <is>
          <t>2030</t>
        </is>
      </c>
      <c r="EU18" s="161" t="inlineStr">
        <is>
          <t>2030</t>
        </is>
      </c>
      <c r="EV18" s="161" t="inlineStr">
        <is>
          <t>2030</t>
        </is>
      </c>
      <c r="EW18" s="161" t="inlineStr">
        <is>
          <t>2030</t>
        </is>
      </c>
      <c r="EX18" s="161" t="inlineStr">
        <is>
          <t>2030</t>
        </is>
      </c>
      <c r="EY18" s="161" t="inlineStr">
        <is>
          <t>2030</t>
        </is>
      </c>
      <c r="EZ18" s="161" t="inlineStr">
        <is>
          <t>2030</t>
        </is>
      </c>
      <c r="FA18" s="161" t="inlineStr">
        <is>
          <t>2030</t>
        </is>
      </c>
      <c r="FB18" s="161" t="inlineStr">
        <is>
          <t>2030</t>
        </is>
      </c>
      <c r="FC18" s="161" t="inlineStr">
        <is>
          <t>2050</t>
        </is>
      </c>
      <c r="FD18" s="161" t="inlineStr">
        <is>
          <t>2025-2050</t>
        </is>
      </c>
      <c r="FE18" s="161" t="inlineStr">
        <is>
          <t>2024</t>
        </is>
      </c>
      <c r="FF18" s="161" t="inlineStr">
        <is>
          <t>2024</t>
        </is>
      </c>
      <c r="FG18" s="161" t="inlineStr">
        <is>
          <t>2024</t>
        </is>
      </c>
      <c r="FH18" s="161" t="inlineStr">
        <is>
          <t>2024</t>
        </is>
      </c>
      <c r="FI18" s="161" t="inlineStr">
        <is>
          <t>2024</t>
        </is>
      </c>
      <c r="FJ18" s="161" t="inlineStr">
        <is>
          <t>2024</t>
        </is>
      </c>
      <c r="FK18" s="161" t="inlineStr">
        <is>
          <t>2024</t>
        </is>
      </c>
      <c r="FL18" s="161" t="inlineStr">
        <is>
          <t>2024</t>
        </is>
      </c>
      <c r="FM18" s="161" t="inlineStr">
        <is>
          <t>2024</t>
        </is>
      </c>
      <c r="FN18" s="161" t="inlineStr">
        <is>
          <t>2024</t>
        </is>
      </c>
      <c r="FO18" s="162" t="n"/>
      <c r="FP18" s="162" t="n"/>
      <c r="FQ18" s="162" t="n"/>
      <c r="FR18" s="162" t="n"/>
      <c r="FS18" s="162" t="n"/>
      <c r="FT18" s="162" t="n"/>
      <c r="FU18" s="161" t="inlineStr">
        <is>
          <t>2024</t>
        </is>
      </c>
      <c r="FV18" s="161" t="inlineStr">
        <is>
          <t>2024</t>
        </is>
      </c>
      <c r="FW18" s="161" t="inlineStr">
        <is>
          <t>2024</t>
        </is>
      </c>
      <c r="FX18" s="161" t="inlineStr">
        <is>
          <t>2024</t>
        </is>
      </c>
      <c r="FY18" s="161" t="inlineStr">
        <is>
          <t>2020-2024 avg</t>
        </is>
      </c>
      <c r="FZ18" s="161" t="inlineStr">
        <is>
          <t>2030</t>
        </is>
      </c>
      <c r="GA18" s="161" t="inlineStr">
        <is>
          <t>2030</t>
        </is>
      </c>
      <c r="GB18" s="161" t="inlineStr">
        <is>
          <t>2030</t>
        </is>
      </c>
      <c r="GC18" s="161" t="inlineStr">
        <is>
          <t>2050</t>
        </is>
      </c>
      <c r="GD18" s="161" t="inlineStr">
        <is>
          <t>2050</t>
        </is>
      </c>
      <c r="GE18" s="162" t="n"/>
    </row>
    <row r="19" ht="14" customHeight="1">
      <c r="A19" s="161" t="inlineStr">
        <is>
          <t>BLR</t>
        </is>
      </c>
      <c r="B19" s="161" t="inlineStr">
        <is>
          <t>Belarus</t>
        </is>
      </c>
      <c r="C19" s="161" t="inlineStr">
        <is>
          <t>Europe &amp; Central Asia</t>
        </is>
      </c>
      <c r="D19" s="161" t="inlineStr">
        <is>
          <t>Upper middle income</t>
        </is>
      </c>
      <c r="E19" s="161" t="b">
        <v>0</v>
      </c>
      <c r="F19" s="162" t="n">
        <v>3.101</v>
      </c>
      <c r="G19" s="162" t="n">
        <v>1.282</v>
      </c>
      <c r="H19" s="162" t="n">
        <v>38.699</v>
      </c>
      <c r="I19" s="162" t="n">
        <v>27.239</v>
      </c>
      <c r="J19" s="162" t="n"/>
      <c r="K19" s="162" t="n"/>
      <c r="L19" s="162" t="n"/>
      <c r="M19" s="162" t="n">
        <v>0</v>
      </c>
      <c r="N19" s="162" t="n"/>
      <c r="O19" s="162" t="n"/>
      <c r="P19" s="162" t="n"/>
      <c r="Q19" s="162" t="n"/>
      <c r="R19" s="162" t="n">
        <v>3.653</v>
      </c>
      <c r="S19" s="162" t="n">
        <v>6.177</v>
      </c>
      <c r="T19" s="162" t="n">
        <v>4.521</v>
      </c>
      <c r="U19" s="162" t="n">
        <v>0.006</v>
      </c>
      <c r="V19" s="162" t="n">
        <v>19.746</v>
      </c>
      <c r="W19" s="162" t="n">
        <v>16.436</v>
      </c>
      <c r="X19" s="162" t="n">
        <v>86.631</v>
      </c>
      <c r="Y19" s="162" t="n"/>
      <c r="Z19" s="162" t="n"/>
      <c r="AA19" s="162" t="n">
        <v>6.144</v>
      </c>
      <c r="AB19" s="162" t="n">
        <v>19.914</v>
      </c>
      <c r="AC19" s="162" t="n">
        <v>5.205</v>
      </c>
      <c r="AD19" s="162" t="n">
        <v>14.709</v>
      </c>
      <c r="AE19" s="162" t="n">
        <v>0.258</v>
      </c>
      <c r="AF19" s="162" t="n">
        <v>-7.786999999999999</v>
      </c>
      <c r="AG19" s="162" t="n">
        <v>12.613</v>
      </c>
      <c r="AH19" s="162" t="n">
        <v>20.4</v>
      </c>
      <c r="AI19" s="162" t="n">
        <v>77.08</v>
      </c>
      <c r="AJ19" s="162" t="n">
        <v>0.853</v>
      </c>
      <c r="AK19" s="162" t="n">
        <v>0.8139999999999999</v>
      </c>
      <c r="AL19" s="162" t="n">
        <v>0.039</v>
      </c>
      <c r="AM19" s="162" t="n">
        <v>0</v>
      </c>
      <c r="AN19" s="162" t="n">
        <v>4.149</v>
      </c>
      <c r="AO19" s="162" t="n">
        <v>6.677</v>
      </c>
      <c r="AP19" s="162" t="n">
        <v>0.526</v>
      </c>
      <c r="AQ19" s="162" t="n">
        <v>3.509</v>
      </c>
      <c r="AR19" s="162" t="n">
        <v>7.32489569889101</v>
      </c>
      <c r="AS19" s="162" t="n">
        <v>1.75797496773384</v>
      </c>
      <c r="AT19" s="162" t="n">
        <v>0.5043944725187443</v>
      </c>
      <c r="AU19" s="162" t="n">
        <v>0.3458704954414249</v>
      </c>
      <c r="AV19" s="162" t="n">
        <v>0.2292172632619885</v>
      </c>
      <c r="AW19" s="162" t="n">
        <v>0.1705638939191028</v>
      </c>
      <c r="AX19" s="162" t="n">
        <v>0.1035416874538528</v>
      </c>
      <c r="AY19" s="162" t="n">
        <v>0.1328871010447226</v>
      </c>
      <c r="AZ19" s="162" t="n">
        <v>0.2715000540940061</v>
      </c>
      <c r="BA19" s="162" t="n">
        <v>0.104857101845816</v>
      </c>
      <c r="BB19" s="162" t="n">
        <v>0.0406901229513759</v>
      </c>
      <c r="BC19" s="162" t="n">
        <v>-0.0723191394352838</v>
      </c>
      <c r="BD19" s="162" t="n">
        <v>40.5077336634761</v>
      </c>
      <c r="BE19" s="162" t="n">
        <v>0.2673624120601674</v>
      </c>
      <c r="BF19" s="162" t="n">
        <v>8.408578898178993</v>
      </c>
      <c r="BG19" s="162" t="n">
        <v>4.617927473373686</v>
      </c>
      <c r="BH19" s="162" t="n">
        <v>0.9670079999246078</v>
      </c>
      <c r="BI19" s="162" t="n">
        <v>1.239020193904535</v>
      </c>
      <c r="BJ19" s="162" t="n">
        <v>0.3011621065945825</v>
      </c>
      <c r="BK19" s="162" t="n">
        <v>1.322334504892276</v>
      </c>
      <c r="BL19" s="162" t="n">
        <v>0.7884026673592299</v>
      </c>
      <c r="BM19" s="162" t="n">
        <v>1.363708351159472</v>
      </c>
      <c r="BN19" s="162" t="n">
        <v>43.63860062257231</v>
      </c>
      <c r="BO19" s="162" t="n">
        <v>3.454439332840098</v>
      </c>
      <c r="BP19" s="162" t="n">
        <v>3.743132656376817</v>
      </c>
      <c r="BQ19" s="162" t="n">
        <v>11.3710850890616</v>
      </c>
      <c r="BR19" s="162" t="n">
        <v>0.673</v>
      </c>
      <c r="BS19" s="162" t="n">
        <v>0.738</v>
      </c>
      <c r="BT19" s="162" t="n">
        <v>0.07199999999999999</v>
      </c>
      <c r="BU19" s="162" t="n">
        <v>0.096</v>
      </c>
      <c r="BV19" s="162" t="n">
        <v>1.797</v>
      </c>
      <c r="BW19" s="162" t="n">
        <v>5.755</v>
      </c>
      <c r="BX19" s="162" t="n">
        <v>5.755</v>
      </c>
      <c r="BY19" s="162" t="n">
        <v>4.167</v>
      </c>
      <c r="BZ19" s="162" t="n">
        <v>7.124</v>
      </c>
      <c r="CA19" s="162" t="n">
        <v>4.351</v>
      </c>
      <c r="CB19" s="162" t="n">
        <v>1</v>
      </c>
      <c r="CC19" s="162" t="n">
        <v>0</v>
      </c>
      <c r="CD19" s="162" t="n">
        <v>0</v>
      </c>
      <c r="CE19" s="162" t="n">
        <v>22.474</v>
      </c>
      <c r="CF19" s="162" t="n">
        <v>0</v>
      </c>
      <c r="CG19" s="162" t="n">
        <v>0</v>
      </c>
      <c r="CH19" s="162" t="n">
        <v>41.345</v>
      </c>
      <c r="CI19" s="162" t="n">
        <v>1.821</v>
      </c>
      <c r="CJ19" s="162" t="n">
        <v>-3.079</v>
      </c>
      <c r="CK19" s="162" t="n">
        <v>25.841</v>
      </c>
      <c r="CL19" s="162" t="n">
        <v>1.115</v>
      </c>
      <c r="CM19" s="162" t="n">
        <v>1.012</v>
      </c>
      <c r="CN19" s="162" t="n">
        <v>0.311</v>
      </c>
      <c r="CO19" s="162" t="n">
        <v>0.701</v>
      </c>
      <c r="CP19" s="162" t="n">
        <v>15.47</v>
      </c>
      <c r="CQ19" s="162" t="n">
        <v>47.71</v>
      </c>
      <c r="CR19" s="162" t="n"/>
      <c r="CS19" s="161" t="inlineStr">
        <is>
          <t>2024</t>
        </is>
      </c>
      <c r="CT19" s="161" t="inlineStr">
        <is>
          <t>2024</t>
        </is>
      </c>
      <c r="CU19" s="161" t="inlineStr">
        <is>
          <t>2024</t>
        </is>
      </c>
      <c r="CV19" s="161" t="inlineStr">
        <is>
          <t>2024</t>
        </is>
      </c>
      <c r="CW19" s="162" t="n"/>
      <c r="CX19" s="162" t="n"/>
      <c r="CY19" s="162" t="n"/>
      <c r="CZ19" s="161" t="inlineStr">
        <is>
          <t>2022</t>
        </is>
      </c>
      <c r="DA19" s="162" t="n"/>
      <c r="DB19" s="162" t="n"/>
      <c r="DC19" s="162" t="n"/>
      <c r="DD19" s="162" t="n"/>
      <c r="DE19" s="161" t="inlineStr">
        <is>
          <t>2021</t>
        </is>
      </c>
      <c r="DF19" s="161" t="inlineStr">
        <is>
          <t>2020</t>
        </is>
      </c>
      <c r="DG19" s="161" t="inlineStr">
        <is>
          <t>2021</t>
        </is>
      </c>
      <c r="DH19" s="161" t="inlineStr">
        <is>
          <t>2024</t>
        </is>
      </c>
      <c r="DI19" s="161" t="inlineStr">
        <is>
          <t>2024</t>
        </is>
      </c>
      <c r="DJ19" s="161" t="inlineStr">
        <is>
          <t>2024</t>
        </is>
      </c>
      <c r="DK19" s="161" t="inlineStr">
        <is>
          <t>2024</t>
        </is>
      </c>
      <c r="DL19" s="162" t="n"/>
      <c r="DM19" s="162" t="n"/>
      <c r="DN19" s="161" t="inlineStr">
        <is>
          <t>2024</t>
        </is>
      </c>
      <c r="DO19" s="161" t="inlineStr">
        <is>
          <t>2024</t>
        </is>
      </c>
      <c r="DP19" s="161" t="inlineStr">
        <is>
          <t>2024</t>
        </is>
      </c>
      <c r="DQ19" s="161" t="inlineStr">
        <is>
          <t>2024</t>
        </is>
      </c>
      <c r="DR19" s="161" t="inlineStr">
        <is>
          <t>2022</t>
        </is>
      </c>
      <c r="DS19" s="161" t="inlineStr">
        <is>
          <t>2020</t>
        </is>
      </c>
      <c r="DT19" s="161" t="inlineStr">
        <is>
          <t>2020</t>
        </is>
      </c>
      <c r="DU19" s="161" t="inlineStr">
        <is>
          <t>2020</t>
        </is>
      </c>
      <c r="DV19" s="161" t="inlineStr">
        <is>
          <t>2022</t>
        </is>
      </c>
      <c r="DW19" s="161" t="inlineStr">
        <is>
          <t>2021</t>
        </is>
      </c>
      <c r="DX19" s="161" t="inlineStr">
        <is>
          <t>2021</t>
        </is>
      </c>
      <c r="DY19" s="161" t="inlineStr">
        <is>
          <t>2021</t>
        </is>
      </c>
      <c r="DZ19" s="161" t="inlineStr">
        <is>
          <t>2021</t>
        </is>
      </c>
      <c r="EA19" s="161" t="inlineStr">
        <is>
          <t>2025</t>
        </is>
      </c>
      <c r="EB19" s="161" t="inlineStr">
        <is>
          <t>2024</t>
        </is>
      </c>
      <c r="EC19" s="161" t="inlineStr">
        <is>
          <t>2025</t>
        </is>
      </c>
      <c r="ED19" s="161" t="inlineStr">
        <is>
          <t>2025</t>
        </is>
      </c>
      <c r="EE19" s="161" t="inlineStr">
        <is>
          <t>2030</t>
        </is>
      </c>
      <c r="EF19" s="161" t="inlineStr">
        <is>
          <t>2030</t>
        </is>
      </c>
      <c r="EG19" s="161" t="inlineStr">
        <is>
          <t>2030</t>
        </is>
      </c>
      <c r="EH19" s="161" t="inlineStr">
        <is>
          <t>2030</t>
        </is>
      </c>
      <c r="EI19" s="161" t="inlineStr">
        <is>
          <t>2030</t>
        </is>
      </c>
      <c r="EJ19" s="161" t="inlineStr">
        <is>
          <t>2030</t>
        </is>
      </c>
      <c r="EK19" s="161" t="inlineStr">
        <is>
          <t>2030</t>
        </is>
      </c>
      <c r="EL19" s="161" t="inlineStr">
        <is>
          <t>2030</t>
        </is>
      </c>
      <c r="EM19" s="161" t="inlineStr">
        <is>
          <t>2030</t>
        </is>
      </c>
      <c r="EN19" s="161" t="inlineStr">
        <is>
          <t>2030</t>
        </is>
      </c>
      <c r="EO19" s="161" t="inlineStr">
        <is>
          <t>2030</t>
        </is>
      </c>
      <c r="EP19" s="161" t="inlineStr">
        <is>
          <t>2030</t>
        </is>
      </c>
      <c r="EQ19" s="161" t="inlineStr">
        <is>
          <t>2030</t>
        </is>
      </c>
      <c r="ER19" s="161" t="inlineStr">
        <is>
          <t>2030</t>
        </is>
      </c>
      <c r="ES19" s="161" t="inlineStr">
        <is>
          <t>2030</t>
        </is>
      </c>
      <c r="ET19" s="161" t="inlineStr">
        <is>
          <t>2030</t>
        </is>
      </c>
      <c r="EU19" s="161" t="inlineStr">
        <is>
          <t>2030</t>
        </is>
      </c>
      <c r="EV19" s="161" t="inlineStr">
        <is>
          <t>2030</t>
        </is>
      </c>
      <c r="EW19" s="161" t="inlineStr">
        <is>
          <t>2030</t>
        </is>
      </c>
      <c r="EX19" s="161" t="inlineStr">
        <is>
          <t>2030</t>
        </is>
      </c>
      <c r="EY19" s="161" t="inlineStr">
        <is>
          <t>2030</t>
        </is>
      </c>
      <c r="EZ19" s="161" t="inlineStr">
        <is>
          <t>2030</t>
        </is>
      </c>
      <c r="FA19" s="161" t="inlineStr">
        <is>
          <t>2030</t>
        </is>
      </c>
      <c r="FB19" s="161" t="inlineStr">
        <is>
          <t>2030</t>
        </is>
      </c>
      <c r="FC19" s="161" t="inlineStr">
        <is>
          <t>2050</t>
        </is>
      </c>
      <c r="FD19" s="161" t="inlineStr">
        <is>
          <t>2025-2050</t>
        </is>
      </c>
      <c r="FE19" s="161" t="inlineStr">
        <is>
          <t>2024</t>
        </is>
      </c>
      <c r="FF19" s="161" t="inlineStr">
        <is>
          <t>2024</t>
        </is>
      </c>
      <c r="FG19" s="161" t="inlineStr">
        <is>
          <t>2024</t>
        </is>
      </c>
      <c r="FH19" s="161" t="inlineStr">
        <is>
          <t>2024</t>
        </is>
      </c>
      <c r="FI19" s="161" t="inlineStr">
        <is>
          <t>2024</t>
        </is>
      </c>
      <c r="FJ19" s="161" t="inlineStr">
        <is>
          <t>2024</t>
        </is>
      </c>
      <c r="FK19" s="161" t="inlineStr">
        <is>
          <t>2024</t>
        </is>
      </c>
      <c r="FL19" s="161" t="inlineStr">
        <is>
          <t>2024</t>
        </is>
      </c>
      <c r="FM19" s="161" t="inlineStr">
        <is>
          <t>2024</t>
        </is>
      </c>
      <c r="FN19" s="161" t="inlineStr">
        <is>
          <t>2024</t>
        </is>
      </c>
      <c r="FO19" s="161" t="inlineStr">
        <is>
          <t>2013</t>
        </is>
      </c>
      <c r="FP19" s="161" t="inlineStr">
        <is>
          <t>2013</t>
        </is>
      </c>
      <c r="FQ19" s="161" t="inlineStr">
        <is>
          <t>2013</t>
        </is>
      </c>
      <c r="FR19" s="161" t="inlineStr">
        <is>
          <t>2023</t>
        </is>
      </c>
      <c r="FS19" s="161" t="inlineStr">
        <is>
          <t>2023</t>
        </is>
      </c>
      <c r="FT19" s="161" t="inlineStr">
        <is>
          <t>2023</t>
        </is>
      </c>
      <c r="FU19" s="161" t="inlineStr">
        <is>
          <t>2024</t>
        </is>
      </c>
      <c r="FV19" s="161" t="inlineStr">
        <is>
          <t>2024</t>
        </is>
      </c>
      <c r="FW19" s="161" t="inlineStr">
        <is>
          <t>2024</t>
        </is>
      </c>
      <c r="FX19" s="161" t="inlineStr">
        <is>
          <t>2024</t>
        </is>
      </c>
      <c r="FY19" s="161" t="inlineStr">
        <is>
          <t>2020-2024 avg</t>
        </is>
      </c>
      <c r="FZ19" s="161" t="inlineStr">
        <is>
          <t>2030</t>
        </is>
      </c>
      <c r="GA19" s="161" t="inlineStr">
        <is>
          <t>2030</t>
        </is>
      </c>
      <c r="GB19" s="161" t="inlineStr">
        <is>
          <t>2030</t>
        </is>
      </c>
      <c r="GC19" s="161" t="inlineStr">
        <is>
          <t>2050</t>
        </is>
      </c>
      <c r="GD19" s="161" t="inlineStr">
        <is>
          <t>2050</t>
        </is>
      </c>
      <c r="GE19" s="162" t="n"/>
    </row>
    <row r="20" ht="14" customHeight="1">
      <c r="A20" s="161" t="inlineStr">
        <is>
          <t>BEL</t>
        </is>
      </c>
      <c r="B20" s="161" t="inlineStr">
        <is>
          <t>Belgium</t>
        </is>
      </c>
      <c r="C20" s="161" t="inlineStr">
        <is>
          <t>Europe &amp; Central Asia</t>
        </is>
      </c>
      <c r="D20" s="161" t="inlineStr">
        <is>
          <t>High income</t>
        </is>
      </c>
      <c r="E20" s="161" t="b">
        <v>0</v>
      </c>
      <c r="F20" s="162" t="n">
        <v>3.258</v>
      </c>
      <c r="G20" s="162" t="n">
        <v>1.619</v>
      </c>
      <c r="H20" s="162" t="n">
        <v>103.89</v>
      </c>
      <c r="I20" s="162" t="n">
        <v>29.571</v>
      </c>
      <c r="J20" s="162" t="n"/>
      <c r="K20" s="162" t="n"/>
      <c r="L20" s="162" t="n"/>
      <c r="M20" s="162" t="n">
        <v>0</v>
      </c>
      <c r="N20" s="162" t="n"/>
      <c r="O20" s="162" t="n">
        <v>3.8</v>
      </c>
      <c r="P20" s="162" t="n">
        <v>1</v>
      </c>
      <c r="Q20" s="162" t="n"/>
      <c r="R20" s="162" t="n"/>
      <c r="S20" s="162" t="n"/>
      <c r="T20" s="162" t="n"/>
      <c r="U20" s="162" t="n"/>
      <c r="V20" s="162" t="n"/>
      <c r="W20" s="162" t="n"/>
      <c r="X20" s="162" t="n"/>
      <c r="Y20" s="162" t="n"/>
      <c r="Z20" s="162" t="n"/>
      <c r="AA20" s="162" t="n">
        <v>4.187</v>
      </c>
      <c r="AB20" s="162" t="n">
        <v>0.401</v>
      </c>
      <c r="AC20" s="162" t="n">
        <v>0</v>
      </c>
      <c r="AD20" s="162" t="n">
        <v>0.401</v>
      </c>
      <c r="AE20" s="162" t="n">
        <v>2.423</v>
      </c>
      <c r="AF20" s="162" t="n">
        <v>-4.412000000000001</v>
      </c>
      <c r="AG20" s="162" t="n">
        <v>11.601</v>
      </c>
      <c r="AH20" s="162" t="n">
        <v>16.013</v>
      </c>
      <c r="AI20" s="162" t="n">
        <v>89.175</v>
      </c>
      <c r="AJ20" s="162" t="n">
        <v>0.031</v>
      </c>
      <c r="AK20" s="162" t="n">
        <v>0.031</v>
      </c>
      <c r="AL20" s="162" t="n">
        <v>0</v>
      </c>
      <c r="AM20" s="162" t="n">
        <v>0</v>
      </c>
      <c r="AN20" s="162" t="n">
        <v>0.492</v>
      </c>
      <c r="AO20" s="162" t="n">
        <v>26.329</v>
      </c>
      <c r="AP20" s="162" t="n">
        <v>5.476</v>
      </c>
      <c r="AQ20" s="162" t="n">
        <v>6.946</v>
      </c>
      <c r="AR20" s="162" t="n">
        <v>3.11650603186726</v>
      </c>
      <c r="AS20" s="162" t="n">
        <v>1.18427229210956</v>
      </c>
      <c r="AT20" s="162" t="n">
        <v>0.3943499912003209</v>
      </c>
      <c r="AU20" s="162" t="n">
        <v>0.2704114225373628</v>
      </c>
      <c r="AV20" s="162" t="n">
        <v>0.1773816844154107</v>
      </c>
      <c r="AW20" s="162" t="n">
        <v>0.1522422966698732</v>
      </c>
      <c r="AX20" s="162" t="n">
        <v>0.0805622394768867</v>
      </c>
      <c r="AY20" s="162" t="n">
        <v>0.09357563564136499</v>
      </c>
      <c r="AZ20" s="162" t="n">
        <v>0.0157490221683396</v>
      </c>
      <c r="BA20" s="162" t="n">
        <v>-0.0063190643970241</v>
      </c>
      <c r="BB20" s="162" t="n">
        <v>0.0122791825470764</v>
      </c>
      <c r="BC20" s="162" t="n">
        <v>0.0014096877769142</v>
      </c>
      <c r="BD20" s="162" t="n">
        <v>32.9495210540328</v>
      </c>
      <c r="BE20" s="162" t="n">
        <v>-0.048942755116054</v>
      </c>
      <c r="BF20" s="162" t="n">
        <v>3.256211474675097</v>
      </c>
      <c r="BG20" s="162" t="n">
        <v>2.870314783154906</v>
      </c>
      <c r="BH20" s="162" t="n">
        <v>0.253628062220309</v>
      </c>
      <c r="BI20" s="162" t="n">
        <v>0.5583602355723779</v>
      </c>
      <c r="BJ20" s="162" t="n">
        <v>0.6433244413897109</v>
      </c>
      <c r="BK20" s="162" t="n">
        <v>0.1486667429488052</v>
      </c>
      <c r="BL20" s="162" t="n">
        <v>1.266335300597909</v>
      </c>
      <c r="BM20" s="162" t="n">
        <v>0.29822808514753</v>
      </c>
      <c r="BN20" s="162" t="n">
        <v>70.15699021095142</v>
      </c>
      <c r="BO20" s="162" t="n">
        <v>1.67116249896056</v>
      </c>
      <c r="BP20" s="162" t="n">
        <v>0.9706859316466264</v>
      </c>
      <c r="BQ20" s="162" t="n">
        <v>2.762476468756444</v>
      </c>
      <c r="BR20" s="162" t="n">
        <v>1.776</v>
      </c>
      <c r="BS20" s="162" t="n">
        <v>1.763</v>
      </c>
      <c r="BT20" s="162" t="n">
        <v>0.361</v>
      </c>
      <c r="BU20" s="162" t="n">
        <v>0.141</v>
      </c>
      <c r="BV20" s="162" t="n">
        <v>25.619</v>
      </c>
      <c r="BW20" s="162" t="n">
        <v>18.394</v>
      </c>
      <c r="BX20" s="162" t="n">
        <v>18.394</v>
      </c>
      <c r="BY20" s="162" t="n">
        <v>18.668</v>
      </c>
      <c r="BZ20" s="162" t="n">
        <v>21.366</v>
      </c>
      <c r="CA20" s="162" t="n">
        <v>21.366</v>
      </c>
      <c r="CB20" s="162" t="n"/>
      <c r="CC20" s="162" t="n"/>
      <c r="CD20" s="162" t="n"/>
      <c r="CE20" s="162" t="n">
        <v>80.593</v>
      </c>
      <c r="CF20" s="162" t="n">
        <v>60</v>
      </c>
      <c r="CG20" s="162" t="n">
        <v>100</v>
      </c>
      <c r="CH20" s="162" t="n">
        <v>49.693</v>
      </c>
      <c r="CI20" s="162" t="n">
        <v>-2.743</v>
      </c>
      <c r="CJ20" s="162" t="n">
        <v>-0.378</v>
      </c>
      <c r="CK20" s="162" t="n">
        <v>24.496</v>
      </c>
      <c r="CL20" s="162" t="n">
        <v>1.64</v>
      </c>
      <c r="CM20" s="162" t="n">
        <v>0.167</v>
      </c>
      <c r="CN20" s="162" t="n">
        <v>0.124</v>
      </c>
      <c r="CO20" s="162" t="n">
        <v>0.043</v>
      </c>
      <c r="CP20" s="162" t="n">
        <v>4.991</v>
      </c>
      <c r="CQ20" s="162" t="n">
        <v>100.5</v>
      </c>
      <c r="CR20" s="162" t="n"/>
      <c r="CS20" s="161" t="inlineStr">
        <is>
          <t>2024</t>
        </is>
      </c>
      <c r="CT20" s="161" t="inlineStr">
        <is>
          <t>2024</t>
        </is>
      </c>
      <c r="CU20" s="161" t="inlineStr">
        <is>
          <t>2024</t>
        </is>
      </c>
      <c r="CV20" s="161" t="inlineStr">
        <is>
          <t>2024</t>
        </is>
      </c>
      <c r="CW20" s="162" t="n"/>
      <c r="CX20" s="162" t="n"/>
      <c r="CY20" s="162" t="n"/>
      <c r="CZ20" s="161" t="inlineStr">
        <is>
          <t>2022</t>
        </is>
      </c>
      <c r="DA20" s="162" t="n"/>
      <c r="DB20" s="161" t="inlineStr">
        <is>
          <t>2019</t>
        </is>
      </c>
      <c r="DC20" s="161" t="inlineStr">
        <is>
          <t>2021-2024</t>
        </is>
      </c>
      <c r="DD20" s="162" t="n"/>
      <c r="DE20" s="162" t="n"/>
      <c r="DF20" s="162" t="n"/>
      <c r="DG20" s="162" t="n"/>
      <c r="DH20" s="162" t="n"/>
      <c r="DI20" s="162" t="n"/>
      <c r="DJ20" s="162" t="n"/>
      <c r="DK20" s="162" t="n"/>
      <c r="DL20" s="162" t="n"/>
      <c r="DM20" s="162" t="n"/>
      <c r="DN20" s="161" t="inlineStr">
        <is>
          <t>2023</t>
        </is>
      </c>
      <c r="DO20" s="161" t="inlineStr">
        <is>
          <t>2024</t>
        </is>
      </c>
      <c r="DP20" s="161" t="inlineStr">
        <is>
          <t>2024</t>
        </is>
      </c>
      <c r="DQ20" s="161" t="inlineStr">
        <is>
          <t>2024</t>
        </is>
      </c>
      <c r="DR20" s="161" t="inlineStr">
        <is>
          <t>2021</t>
        </is>
      </c>
      <c r="DS20" s="161" t="inlineStr">
        <is>
          <t>2024</t>
        </is>
      </c>
      <c r="DT20" s="161" t="inlineStr">
        <is>
          <t>2024</t>
        </is>
      </c>
      <c r="DU20" s="161" t="inlineStr">
        <is>
          <t>2024</t>
        </is>
      </c>
      <c r="DV20" s="161" t="inlineStr">
        <is>
          <t>2023</t>
        </is>
      </c>
      <c r="DW20" s="161" t="inlineStr">
        <is>
          <t>2021</t>
        </is>
      </c>
      <c r="DX20" s="161" t="inlineStr">
        <is>
          <t>2021</t>
        </is>
      </c>
      <c r="DY20" s="161" t="inlineStr">
        <is>
          <t>2021</t>
        </is>
      </c>
      <c r="DZ20" s="161" t="inlineStr">
        <is>
          <t>2021</t>
        </is>
      </c>
      <c r="EA20" s="161" t="inlineStr">
        <is>
          <t>2025</t>
        </is>
      </c>
      <c r="EB20" s="161" t="inlineStr">
        <is>
          <t>2024</t>
        </is>
      </c>
      <c r="EC20" s="161" t="inlineStr">
        <is>
          <t>2025</t>
        </is>
      </c>
      <c r="ED20" s="161" t="inlineStr">
        <is>
          <t>2025</t>
        </is>
      </c>
      <c r="EE20" s="161" t="inlineStr">
        <is>
          <t>2030</t>
        </is>
      </c>
      <c r="EF20" s="161" t="inlineStr">
        <is>
          <t>2030</t>
        </is>
      </c>
      <c r="EG20" s="161" t="inlineStr">
        <is>
          <t>2030</t>
        </is>
      </c>
      <c r="EH20" s="161" t="inlineStr">
        <is>
          <t>2030</t>
        </is>
      </c>
      <c r="EI20" s="161" t="inlineStr">
        <is>
          <t>2030</t>
        </is>
      </c>
      <c r="EJ20" s="161" t="inlineStr">
        <is>
          <t>2030</t>
        </is>
      </c>
      <c r="EK20" s="161" t="inlineStr">
        <is>
          <t>2030</t>
        </is>
      </c>
      <c r="EL20" s="161" t="inlineStr">
        <is>
          <t>2030</t>
        </is>
      </c>
      <c r="EM20" s="161" t="inlineStr">
        <is>
          <t>2030</t>
        </is>
      </c>
      <c r="EN20" s="161" t="inlineStr">
        <is>
          <t>2030</t>
        </is>
      </c>
      <c r="EO20" s="161" t="inlineStr">
        <is>
          <t>2030</t>
        </is>
      </c>
      <c r="EP20" s="161" t="inlineStr">
        <is>
          <t>2030</t>
        </is>
      </c>
      <c r="EQ20" s="161" t="inlineStr">
        <is>
          <t>2030</t>
        </is>
      </c>
      <c r="ER20" s="161" t="inlineStr">
        <is>
          <t>2030</t>
        </is>
      </c>
      <c r="ES20" s="161" t="inlineStr">
        <is>
          <t>2030</t>
        </is>
      </c>
      <c r="ET20" s="161" t="inlineStr">
        <is>
          <t>2030</t>
        </is>
      </c>
      <c r="EU20" s="161" t="inlineStr">
        <is>
          <t>2030</t>
        </is>
      </c>
      <c r="EV20" s="161" t="inlineStr">
        <is>
          <t>2030</t>
        </is>
      </c>
      <c r="EW20" s="161" t="inlineStr">
        <is>
          <t>2030</t>
        </is>
      </c>
      <c r="EX20" s="161" t="inlineStr">
        <is>
          <t>2030</t>
        </is>
      </c>
      <c r="EY20" s="161" t="inlineStr">
        <is>
          <t>2030</t>
        </is>
      </c>
      <c r="EZ20" s="161" t="inlineStr">
        <is>
          <t>2030</t>
        </is>
      </c>
      <c r="FA20" s="161" t="inlineStr">
        <is>
          <t>2030</t>
        </is>
      </c>
      <c r="FB20" s="161" t="inlineStr">
        <is>
          <t>2030</t>
        </is>
      </c>
      <c r="FC20" s="161" t="inlineStr">
        <is>
          <t>2050</t>
        </is>
      </c>
      <c r="FD20" s="161" t="inlineStr">
        <is>
          <t>2025-2050</t>
        </is>
      </c>
      <c r="FE20" s="161" t="inlineStr">
        <is>
          <t>2024</t>
        </is>
      </c>
      <c r="FF20" s="161" t="inlineStr">
        <is>
          <t>2024</t>
        </is>
      </c>
      <c r="FG20" s="161" t="inlineStr">
        <is>
          <t>2024</t>
        </is>
      </c>
      <c r="FH20" s="161" t="inlineStr">
        <is>
          <t>2024</t>
        </is>
      </c>
      <c r="FI20" s="161" t="inlineStr">
        <is>
          <t>2024</t>
        </is>
      </c>
      <c r="FJ20" s="161" t="inlineStr">
        <is>
          <t>2024</t>
        </is>
      </c>
      <c r="FK20" s="161" t="inlineStr">
        <is>
          <t>2024</t>
        </is>
      </c>
      <c r="FL20" s="161" t="inlineStr">
        <is>
          <t>2024</t>
        </is>
      </c>
      <c r="FM20" s="161" t="inlineStr">
        <is>
          <t>2024</t>
        </is>
      </c>
      <c r="FN20" s="161" t="inlineStr">
        <is>
          <t>2024</t>
        </is>
      </c>
      <c r="FO20" s="162" t="n"/>
      <c r="FP20" s="162" t="n"/>
      <c r="FQ20" s="162" t="n"/>
      <c r="FR20" s="161" t="inlineStr">
        <is>
          <t>2023</t>
        </is>
      </c>
      <c r="FS20" s="161" t="inlineStr">
        <is>
          <t>2023</t>
        </is>
      </c>
      <c r="FT20" s="161" t="inlineStr">
        <is>
          <t>2023</t>
        </is>
      </c>
      <c r="FU20" s="161" t="inlineStr">
        <is>
          <t>2024</t>
        </is>
      </c>
      <c r="FV20" s="161" t="inlineStr">
        <is>
          <t>2024</t>
        </is>
      </c>
      <c r="FW20" s="161" t="inlineStr">
        <is>
          <t>2024</t>
        </is>
      </c>
      <c r="FX20" s="161" t="inlineStr">
        <is>
          <t>2024</t>
        </is>
      </c>
      <c r="FY20" s="161" t="inlineStr">
        <is>
          <t>2020-2024 avg</t>
        </is>
      </c>
      <c r="FZ20" s="161" t="inlineStr">
        <is>
          <t>2030</t>
        </is>
      </c>
      <c r="GA20" s="161" t="inlineStr">
        <is>
          <t>2030</t>
        </is>
      </c>
      <c r="GB20" s="161" t="inlineStr">
        <is>
          <t>2030</t>
        </is>
      </c>
      <c r="GC20" s="161" t="inlineStr">
        <is>
          <t>2050</t>
        </is>
      </c>
      <c r="GD20" s="161" t="inlineStr">
        <is>
          <t>2050</t>
        </is>
      </c>
      <c r="GE20" s="162" t="n"/>
    </row>
    <row r="21" ht="14" customHeight="1">
      <c r="A21" s="161" t="inlineStr">
        <is>
          <t>BLZ</t>
        </is>
      </c>
      <c r="B21" s="161" t="inlineStr">
        <is>
          <t>Belize</t>
        </is>
      </c>
      <c r="C21" s="161" t="inlineStr">
        <is>
          <t>Latin America &amp; Caribbean</t>
        </is>
      </c>
      <c r="D21" s="161" t="inlineStr">
        <is>
          <t>Upper middle income</t>
        </is>
      </c>
      <c r="E21" s="161" t="b">
        <v>0</v>
      </c>
      <c r="F21" s="162" t="n">
        <v>10.001</v>
      </c>
      <c r="G21" s="162" t="n">
        <v>2.524</v>
      </c>
      <c r="H21" s="162" t="n">
        <v>65.43600000000001</v>
      </c>
      <c r="I21" s="162" t="n">
        <v>23.227</v>
      </c>
      <c r="J21" s="162" t="n">
        <v>84.932</v>
      </c>
      <c r="K21" s="162" t="n"/>
      <c r="L21" s="162" t="n"/>
      <c r="M21" s="162" t="n">
        <v>0</v>
      </c>
      <c r="N21" s="162" t="n"/>
      <c r="O21" s="162" t="n"/>
      <c r="P21" s="162" t="n"/>
      <c r="Q21" s="162" t="n"/>
      <c r="R21" s="162" t="n">
        <v>-2.554</v>
      </c>
      <c r="S21" s="162" t="n">
        <v>2</v>
      </c>
      <c r="T21" s="162" t="n">
        <v>23.598</v>
      </c>
      <c r="U21" s="162" t="n">
        <v>1.034</v>
      </c>
      <c r="V21" s="162" t="n">
        <v>38.626</v>
      </c>
      <c r="W21" s="162" t="n">
        <v>28.076</v>
      </c>
      <c r="X21" s="162" t="n">
        <v>98.364</v>
      </c>
      <c r="Y21" s="162" t="n"/>
      <c r="Z21" s="162" t="n"/>
      <c r="AA21" s="162" t="n">
        <v>14.424</v>
      </c>
      <c r="AB21" s="162" t="n">
        <v>2.935</v>
      </c>
      <c r="AC21" s="162" t="n">
        <v>0.757</v>
      </c>
      <c r="AD21" s="162" t="n">
        <v>2.178</v>
      </c>
      <c r="AE21" s="162" t="n">
        <v>3.002</v>
      </c>
      <c r="AF21" s="162" t="n">
        <v>-13.775</v>
      </c>
      <c r="AG21" s="162" t="n">
        <v>0.01</v>
      </c>
      <c r="AH21" s="162" t="n">
        <v>13.785</v>
      </c>
      <c r="AI21" s="162" t="n"/>
      <c r="AJ21" s="162" t="n">
        <v>0.282</v>
      </c>
      <c r="AK21" s="162" t="n">
        <v>0.28</v>
      </c>
      <c r="AL21" s="162" t="n">
        <v>0.002</v>
      </c>
      <c r="AM21" s="162" t="n">
        <v>0</v>
      </c>
      <c r="AN21" s="162" t="n">
        <v>12.766</v>
      </c>
      <c r="AO21" s="162" t="n">
        <v>77.617</v>
      </c>
      <c r="AP21" s="162" t="n">
        <v>-1.655</v>
      </c>
      <c r="AQ21" s="162" t="n">
        <v>0</v>
      </c>
      <c r="AR21" s="162" t="n">
        <v>8.24972113783719</v>
      </c>
      <c r="AS21" s="162" t="n">
        <v>1.97993307308093</v>
      </c>
      <c r="AT21" s="162" t="n">
        <v>0.3797614889771292</v>
      </c>
      <c r="AU21" s="162" t="n">
        <v>0.260407878155746</v>
      </c>
      <c r="AV21" s="162" t="n">
        <v>0.2423245381450316</v>
      </c>
      <c r="AW21" s="162" t="n">
        <v>0.1424128140629148</v>
      </c>
      <c r="AX21" s="162" t="n">
        <v>0.0562699817146627</v>
      </c>
      <c r="AY21" s="162" t="n">
        <v>0.0749252961265587</v>
      </c>
      <c r="AZ21" s="162" t="n">
        <v>0.8238310758988829</v>
      </c>
      <c r="BA21" s="162" t="n">
        <v>0.1082160196413629</v>
      </c>
      <c r="BB21" s="162" t="n">
        <v>0.0354125602807841</v>
      </c>
      <c r="BC21" s="162" t="n">
        <v>-0.0767403499810559</v>
      </c>
      <c r="BD21" s="162" t="n">
        <v>23.0222568206649</v>
      </c>
      <c r="BE21" s="162" t="n">
        <v>0.3033477473357483</v>
      </c>
      <c r="BF21" s="162" t="n">
        <v>9.470227826722709</v>
      </c>
      <c r="BG21" s="162" t="n">
        <v>9.747618590048871</v>
      </c>
      <c r="BH21" s="162" t="n">
        <v>4.849361834663231</v>
      </c>
      <c r="BI21" s="162" t="n">
        <v>0.2539053798067653</v>
      </c>
      <c r="BJ21" s="162" t="n">
        <v>0.2847368146692213</v>
      </c>
      <c r="BK21" s="162" t="n">
        <v>3.563083869050524</v>
      </c>
      <c r="BL21" s="162" t="n">
        <v>0.7965306905311278</v>
      </c>
      <c r="BM21" s="162" t="n">
        <v>5.918286996191451</v>
      </c>
      <c r="BN21" s="162" t="n">
        <v>36.6799970676299</v>
      </c>
      <c r="BO21" s="162" t="n">
        <v>8.99583146728607</v>
      </c>
      <c r="BP21" s="162" t="n">
        <v>5.759270900818433</v>
      </c>
      <c r="BQ21" s="162" t="n">
        <v>69.59760891327926</v>
      </c>
      <c r="BR21" s="162" t="n">
        <v>1.153</v>
      </c>
      <c r="BS21" s="162" t="n">
        <v>1.379</v>
      </c>
      <c r="BT21" s="162" t="n">
        <v>0.219</v>
      </c>
      <c r="BU21" s="162" t="n">
        <v>0.175</v>
      </c>
      <c r="BV21" s="162" t="n">
        <v>14.744</v>
      </c>
      <c r="BW21" s="162" t="n">
        <v>5.164</v>
      </c>
      <c r="BX21" s="162" t="n">
        <v>3.841</v>
      </c>
      <c r="BY21" s="162" t="n">
        <v>13.717</v>
      </c>
      <c r="BZ21" s="162" t="n">
        <v>7.124</v>
      </c>
      <c r="CA21" s="162" t="n">
        <v>5.575</v>
      </c>
      <c r="CB21" s="162" t="n">
        <v>2</v>
      </c>
      <c r="CC21" s="162" t="n">
        <v>1</v>
      </c>
      <c r="CD21" s="162" t="n">
        <v>0</v>
      </c>
      <c r="CE21" s="162" t="n"/>
      <c r="CF21" s="162" t="n"/>
      <c r="CG21" s="162" t="n"/>
      <c r="CH21" s="162" t="n">
        <v>25.238</v>
      </c>
      <c r="CI21" s="162" t="n">
        <v>1.009</v>
      </c>
      <c r="CJ21" s="162" t="n">
        <v>-1.918</v>
      </c>
      <c r="CK21" s="162" t="n">
        <v>18.298</v>
      </c>
      <c r="CL21" s="162" t="n">
        <v>3.545</v>
      </c>
      <c r="CM21" s="162" t="n">
        <v>5.707</v>
      </c>
      <c r="CN21" s="162" t="n">
        <v>0.14</v>
      </c>
      <c r="CO21" s="162" t="n">
        <v>5.567</v>
      </c>
      <c r="CP21" s="162" t="n">
        <v>9.092000000000001</v>
      </c>
      <c r="CQ21" s="162" t="n">
        <v>116.4</v>
      </c>
      <c r="CR21" s="162" t="n"/>
      <c r="CS21" s="161" t="inlineStr">
        <is>
          <t>2024</t>
        </is>
      </c>
      <c r="CT21" s="161" t="inlineStr">
        <is>
          <t>2024</t>
        </is>
      </c>
      <c r="CU21" s="161" t="inlineStr">
        <is>
          <t>2024</t>
        </is>
      </c>
      <c r="CV21" s="161" t="inlineStr">
        <is>
          <t>2024</t>
        </is>
      </c>
      <c r="CW21" s="161" t="inlineStr">
        <is>
          <t>2022</t>
        </is>
      </c>
      <c r="CX21" s="162" t="n"/>
      <c r="CY21" s="162" t="n"/>
      <c r="CZ21" s="161" t="inlineStr">
        <is>
          <t>2022</t>
        </is>
      </c>
      <c r="DA21" s="162" t="n"/>
      <c r="DB21" s="162" t="n"/>
      <c r="DC21" s="162" t="n"/>
      <c r="DD21" s="162" t="n"/>
      <c r="DE21" s="161" t="inlineStr">
        <is>
          <t>2024</t>
        </is>
      </c>
      <c r="DF21" s="161" t="inlineStr">
        <is>
          <t>2023</t>
        </is>
      </c>
      <c r="DG21" s="161" t="inlineStr">
        <is>
          <t>2024</t>
        </is>
      </c>
      <c r="DH21" s="161" t="inlineStr">
        <is>
          <t>2024</t>
        </is>
      </c>
      <c r="DI21" s="161" t="inlineStr">
        <is>
          <t>2024</t>
        </is>
      </c>
      <c r="DJ21" s="161" t="inlineStr">
        <is>
          <t>2024</t>
        </is>
      </c>
      <c r="DK21" s="161" t="inlineStr">
        <is>
          <t>2024</t>
        </is>
      </c>
      <c r="DL21" s="162" t="n"/>
      <c r="DM21" s="162" t="n"/>
      <c r="DN21" s="161" t="inlineStr">
        <is>
          <t>2024</t>
        </is>
      </c>
      <c r="DO21" s="161" t="inlineStr">
        <is>
          <t>2024</t>
        </is>
      </c>
      <c r="DP21" s="161" t="inlineStr">
        <is>
          <t>2024</t>
        </is>
      </c>
      <c r="DQ21" s="161" t="inlineStr">
        <is>
          <t>2024</t>
        </is>
      </c>
      <c r="DR21" s="161" t="inlineStr">
        <is>
          <t>2022</t>
        </is>
      </c>
      <c r="DS21" s="161" t="inlineStr">
        <is>
          <t>2025</t>
        </is>
      </c>
      <c r="DT21" s="161" t="inlineStr">
        <is>
          <t>2025</t>
        </is>
      </c>
      <c r="DU21" s="161" t="inlineStr">
        <is>
          <t>2025</t>
        </is>
      </c>
      <c r="DV21" s="162" t="n"/>
      <c r="DW21" s="161" t="inlineStr">
        <is>
          <t>2021</t>
        </is>
      </c>
      <c r="DX21" s="161" t="inlineStr">
        <is>
          <t>2021</t>
        </is>
      </c>
      <c r="DY21" s="161" t="inlineStr">
        <is>
          <t>2021</t>
        </is>
      </c>
      <c r="DZ21" s="161" t="inlineStr">
        <is>
          <t>2021</t>
        </is>
      </c>
      <c r="EA21" s="161" t="inlineStr">
        <is>
          <t>2024</t>
        </is>
      </c>
      <c r="EB21" s="161" t="inlineStr">
        <is>
          <t>2024</t>
        </is>
      </c>
      <c r="EC21" s="161" t="inlineStr">
        <is>
          <t>2024</t>
        </is>
      </c>
      <c r="ED21" s="161" t="inlineStr">
        <is>
          <t>2024</t>
        </is>
      </c>
      <c r="EE21" s="161" t="inlineStr">
        <is>
          <t>2030</t>
        </is>
      </c>
      <c r="EF21" s="161" t="inlineStr">
        <is>
          <t>2030</t>
        </is>
      </c>
      <c r="EG21" s="161" t="inlineStr">
        <is>
          <t>2030</t>
        </is>
      </c>
      <c r="EH21" s="161" t="inlineStr">
        <is>
          <t>2030</t>
        </is>
      </c>
      <c r="EI21" s="161" t="inlineStr">
        <is>
          <t>2030</t>
        </is>
      </c>
      <c r="EJ21" s="161" t="inlineStr">
        <is>
          <t>2030</t>
        </is>
      </c>
      <c r="EK21" s="161" t="inlineStr">
        <is>
          <t>2030</t>
        </is>
      </c>
      <c r="EL21" s="161" t="inlineStr">
        <is>
          <t>2030</t>
        </is>
      </c>
      <c r="EM21" s="161" t="inlineStr">
        <is>
          <t>2030</t>
        </is>
      </c>
      <c r="EN21" s="161" t="inlineStr">
        <is>
          <t>2030</t>
        </is>
      </c>
      <c r="EO21" s="161" t="inlineStr">
        <is>
          <t>2030</t>
        </is>
      </c>
      <c r="EP21" s="161" t="inlineStr">
        <is>
          <t>2030</t>
        </is>
      </c>
      <c r="EQ21" s="161" t="inlineStr">
        <is>
          <t>2030</t>
        </is>
      </c>
      <c r="ER21" s="161" t="inlineStr">
        <is>
          <t>2030</t>
        </is>
      </c>
      <c r="ES21" s="161" t="inlineStr">
        <is>
          <t>2030</t>
        </is>
      </c>
      <c r="ET21" s="161" t="inlineStr">
        <is>
          <t>2030</t>
        </is>
      </c>
      <c r="EU21" s="161" t="inlineStr">
        <is>
          <t>2030</t>
        </is>
      </c>
      <c r="EV21" s="161" t="inlineStr">
        <is>
          <t>2030</t>
        </is>
      </c>
      <c r="EW21" s="161" t="inlineStr">
        <is>
          <t>2030</t>
        </is>
      </c>
      <c r="EX21" s="161" t="inlineStr">
        <is>
          <t>2030</t>
        </is>
      </c>
      <c r="EY21" s="161" t="inlineStr">
        <is>
          <t>2030</t>
        </is>
      </c>
      <c r="EZ21" s="161" t="inlineStr">
        <is>
          <t>2030</t>
        </is>
      </c>
      <c r="FA21" s="161" t="inlineStr">
        <is>
          <t>2030</t>
        </is>
      </c>
      <c r="FB21" s="161" t="inlineStr">
        <is>
          <t>2030</t>
        </is>
      </c>
      <c r="FC21" s="161" t="inlineStr">
        <is>
          <t>2050</t>
        </is>
      </c>
      <c r="FD21" s="161" t="inlineStr">
        <is>
          <t>2025-2050</t>
        </is>
      </c>
      <c r="FE21" s="161" t="inlineStr">
        <is>
          <t>2024</t>
        </is>
      </c>
      <c r="FF21" s="161" t="inlineStr">
        <is>
          <t>2023</t>
        </is>
      </c>
      <c r="FG21" s="161" t="inlineStr">
        <is>
          <t>2024</t>
        </is>
      </c>
      <c r="FH21" s="161" t="inlineStr">
        <is>
          <t>2024</t>
        </is>
      </c>
      <c r="FI21" s="161" t="inlineStr">
        <is>
          <t>2024</t>
        </is>
      </c>
      <c r="FJ21" s="161" t="inlineStr">
        <is>
          <t>2024</t>
        </is>
      </c>
      <c r="FK21" s="161" t="inlineStr">
        <is>
          <t>2024</t>
        </is>
      </c>
      <c r="FL21" s="161" t="inlineStr">
        <is>
          <t>2024</t>
        </is>
      </c>
      <c r="FM21" s="161" t="inlineStr">
        <is>
          <t>2024</t>
        </is>
      </c>
      <c r="FN21" s="161" t="inlineStr">
        <is>
          <t>2024</t>
        </is>
      </c>
      <c r="FO21" s="161" t="inlineStr">
        <is>
          <t>2013</t>
        </is>
      </c>
      <c r="FP21" s="161" t="inlineStr">
        <is>
          <t>2013</t>
        </is>
      </c>
      <c r="FQ21" s="161" t="inlineStr">
        <is>
          <t>2013</t>
        </is>
      </c>
      <c r="FR21" s="162" t="n"/>
      <c r="FS21" s="162" t="n"/>
      <c r="FT21" s="162" t="n"/>
      <c r="FU21" s="161" t="inlineStr">
        <is>
          <t>2024</t>
        </is>
      </c>
      <c r="FV21" s="161" t="inlineStr">
        <is>
          <t>2024</t>
        </is>
      </c>
      <c r="FW21" s="161" t="inlineStr">
        <is>
          <t>2024</t>
        </is>
      </c>
      <c r="FX21" s="161" t="inlineStr">
        <is>
          <t>2024</t>
        </is>
      </c>
      <c r="FY21" s="161" t="inlineStr">
        <is>
          <t>2020-2024 avg</t>
        </is>
      </c>
      <c r="FZ21" s="161" t="inlineStr">
        <is>
          <t>2030</t>
        </is>
      </c>
      <c r="GA21" s="161" t="inlineStr">
        <is>
          <t>2030</t>
        </is>
      </c>
      <c r="GB21" s="161" t="inlineStr">
        <is>
          <t>2030</t>
        </is>
      </c>
      <c r="GC21" s="161" t="inlineStr">
        <is>
          <t>2050</t>
        </is>
      </c>
      <c r="GD21" s="161" t="inlineStr">
        <is>
          <t>2050</t>
        </is>
      </c>
      <c r="GE21" s="162" t="n"/>
    </row>
    <row r="22" ht="14" customHeight="1">
      <c r="A22" s="161" t="inlineStr">
        <is>
          <t>BEN</t>
        </is>
      </c>
      <c r="B22" s="161" t="inlineStr">
        <is>
          <t>Benin</t>
        </is>
      </c>
      <c r="C22" s="161" t="inlineStr">
        <is>
          <t>Sub-Saharan Africa</t>
        </is>
      </c>
      <c r="D22" s="161" t="inlineStr">
        <is>
          <t>Lower middle income</t>
        </is>
      </c>
      <c r="E22" s="161" t="b">
        <v>1</v>
      </c>
      <c r="F22" s="162" t="n">
        <v>12.832</v>
      </c>
      <c r="G22" s="162" t="n">
        <v>1.944</v>
      </c>
      <c r="H22" s="162" t="n">
        <v>60.527</v>
      </c>
      <c r="I22" s="162" t="n">
        <v>13.217</v>
      </c>
      <c r="J22" s="162" t="n">
        <v>63.759</v>
      </c>
      <c r="K22" s="162" t="n"/>
      <c r="L22" s="162" t="n"/>
      <c r="M22" s="162" t="n">
        <v>1</v>
      </c>
      <c r="N22" s="162" t="n"/>
      <c r="O22" s="162" t="n"/>
      <c r="P22" s="162" t="n"/>
      <c r="Q22" s="162" t="n"/>
      <c r="R22" s="162" t="n">
        <v>5.998</v>
      </c>
      <c r="S22" s="162" t="n">
        <v>7.518</v>
      </c>
      <c r="T22" s="162" t="n">
        <v>17.058</v>
      </c>
      <c r="U22" s="162" t="n">
        <v>0.5590000000000001</v>
      </c>
      <c r="V22" s="162" t="n">
        <v>45.43</v>
      </c>
      <c r="W22" s="162" t="n">
        <v>43.264</v>
      </c>
      <c r="X22" s="162" t="n">
        <v>28.794</v>
      </c>
      <c r="Y22" s="162" t="n"/>
      <c r="Z22" s="162" t="n">
        <v>0.043</v>
      </c>
      <c r="AA22" s="162" t="n">
        <v>1.299</v>
      </c>
      <c r="AB22" s="162" t="n">
        <v>2.821</v>
      </c>
      <c r="AC22" s="162" t="n">
        <v>0</v>
      </c>
      <c r="AD22" s="162" t="n">
        <v>2.821</v>
      </c>
      <c r="AE22" s="162" t="n">
        <v>1.185</v>
      </c>
      <c r="AF22" s="162" t="n">
        <v>-13.654</v>
      </c>
      <c r="AG22" s="162" t="n">
        <v>0</v>
      </c>
      <c r="AH22" s="162" t="n">
        <v>13.654</v>
      </c>
      <c r="AI22" s="162" t="n">
        <v>40.903</v>
      </c>
      <c r="AJ22" s="162" t="n">
        <v>0</v>
      </c>
      <c r="AK22" s="162" t="n">
        <v>0</v>
      </c>
      <c r="AL22" s="162" t="n">
        <v>0</v>
      </c>
      <c r="AM22" s="162" t="n">
        <v>0</v>
      </c>
      <c r="AN22" s="162" t="n">
        <v>23.762</v>
      </c>
      <c r="AO22" s="162" t="n">
        <v>17.379</v>
      </c>
      <c r="AP22" s="162" t="n">
        <v>0.96</v>
      </c>
      <c r="AQ22" s="162" t="n">
        <v>0</v>
      </c>
      <c r="AR22" s="162" t="n">
        <v>4.33451473774373</v>
      </c>
      <c r="AS22" s="162" t="n">
        <v>1.0402835370585</v>
      </c>
      <c r="AT22" s="162" t="n">
        <v>0.2064311001728018</v>
      </c>
      <c r="AU22" s="162" t="n">
        <v>0.1415527544042069</v>
      </c>
      <c r="AV22" s="162" t="n">
        <v>0.2006801005105383</v>
      </c>
      <c r="AW22" s="162" t="n">
        <v>0.063950425030474</v>
      </c>
      <c r="AX22" s="162" t="n">
        <v>0.036910863037981</v>
      </c>
      <c r="AY22" s="162" t="n">
        <v>0.0593642462468743</v>
      </c>
      <c r="AZ22" s="162" t="n">
        <v>0.3313940476556212</v>
      </c>
      <c r="BA22" s="162" t="n">
        <v>0.0482928601672646</v>
      </c>
      <c r="BB22" s="162" t="n">
        <v>0.0106029234072258</v>
      </c>
      <c r="BC22" s="162" t="n">
        <v>-0.0356586998453992</v>
      </c>
      <c r="BD22" s="162" t="n">
        <v>12.3590368390693</v>
      </c>
      <c r="BE22" s="162" t="n">
        <v>0.157041403166828</v>
      </c>
      <c r="BF22" s="162" t="n">
        <v>4.975785411272938</v>
      </c>
      <c r="BG22" s="162" t="n">
        <v>3.87160114992219</v>
      </c>
      <c r="BH22" s="162" t="n">
        <v>1.662537232465206</v>
      </c>
      <c r="BI22" s="162" t="n">
        <v>0.285296305433245</v>
      </c>
      <c r="BJ22" s="162" t="n">
        <v>0.3184702436790044</v>
      </c>
      <c r="BK22" s="162" t="n">
        <v>1.176973893522065</v>
      </c>
      <c r="BL22" s="162" t="n">
        <v>0.4283234750112088</v>
      </c>
      <c r="BM22" s="162" t="n">
        <v>2.015629400207593</v>
      </c>
      <c r="BN22" s="162" t="n">
        <v>40.56914396223964</v>
      </c>
      <c r="BO22" s="162" t="n">
        <v>3.123262567613378</v>
      </c>
      <c r="BP22" s="162" t="n">
        <v>1.873086661718592</v>
      </c>
      <c r="BQ22" s="162" t="n">
        <v>6.150585490268272</v>
      </c>
      <c r="BR22" s="162" t="n">
        <v>1.05</v>
      </c>
      <c r="BS22" s="162" t="n">
        <v>1.117</v>
      </c>
      <c r="BT22" s="162" t="n">
        <v>0.203</v>
      </c>
      <c r="BU22" s="162" t="n">
        <v>0.202</v>
      </c>
      <c r="BV22" s="162" t="n">
        <v>18.748</v>
      </c>
      <c r="BW22" s="162" t="n">
        <v>7.947</v>
      </c>
      <c r="BX22" s="162" t="n">
        <v>6.623</v>
      </c>
      <c r="BY22" s="162" t="n">
        <v>14.388</v>
      </c>
      <c r="BZ22" s="162" t="n">
        <v>7.124</v>
      </c>
      <c r="CA22" s="162" t="n">
        <v>5.575</v>
      </c>
      <c r="CB22" s="162" t="n">
        <v>2</v>
      </c>
      <c r="CC22" s="162" t="n">
        <v>0</v>
      </c>
      <c r="CD22" s="162" t="n">
        <v>0</v>
      </c>
      <c r="CE22" s="162" t="n">
        <v>15.317</v>
      </c>
      <c r="CF22" s="162" t="n">
        <v>0</v>
      </c>
      <c r="CG22" s="162" t="n">
        <v>0</v>
      </c>
      <c r="CH22" s="162" t="n">
        <v>15.15</v>
      </c>
      <c r="CI22" s="162" t="n">
        <v>-1.12</v>
      </c>
      <c r="CJ22" s="162" t="n">
        <v>-6.042</v>
      </c>
      <c r="CK22" s="162" t="n">
        <v>35.062</v>
      </c>
      <c r="CL22" s="162" t="n">
        <v>6.201</v>
      </c>
      <c r="CM22" s="162" t="n">
        <v>1.861</v>
      </c>
      <c r="CN22" s="162" t="n">
        <v>0.247</v>
      </c>
      <c r="CO22" s="162" t="n">
        <v>1.614</v>
      </c>
      <c r="CP22" s="162" t="n">
        <v>8.539</v>
      </c>
      <c r="CQ22" s="162" t="n">
        <v>71.08</v>
      </c>
      <c r="CR22" s="162" t="n">
        <v>3</v>
      </c>
      <c r="CS22" s="161" t="inlineStr">
        <is>
          <t>2024</t>
        </is>
      </c>
      <c r="CT22" s="161" t="inlineStr">
        <is>
          <t>2024</t>
        </is>
      </c>
      <c r="CU22" s="161" t="inlineStr">
        <is>
          <t>2024</t>
        </is>
      </c>
      <c r="CV22" s="161" t="inlineStr">
        <is>
          <t>2024</t>
        </is>
      </c>
      <c r="CW22" s="161" t="inlineStr">
        <is>
          <t>2022</t>
        </is>
      </c>
      <c r="CX22" s="162" t="n"/>
      <c r="CY22" s="162" t="n"/>
      <c r="CZ22" s="161" t="inlineStr">
        <is>
          <t>2022</t>
        </is>
      </c>
      <c r="DA22" s="162" t="n"/>
      <c r="DB22" s="162" t="n"/>
      <c r="DC22" s="162" t="n"/>
      <c r="DD22" s="162" t="n"/>
      <c r="DE22" s="161" t="inlineStr">
        <is>
          <t>2024</t>
        </is>
      </c>
      <c r="DF22" s="161" t="inlineStr">
        <is>
          <t>2024</t>
        </is>
      </c>
      <c r="DG22" s="161" t="inlineStr">
        <is>
          <t>2024</t>
        </is>
      </c>
      <c r="DH22" s="161" t="inlineStr">
        <is>
          <t>2024</t>
        </is>
      </c>
      <c r="DI22" s="161" t="inlineStr">
        <is>
          <t>2024</t>
        </is>
      </c>
      <c r="DJ22" s="161" t="inlineStr">
        <is>
          <t>2024</t>
        </is>
      </c>
      <c r="DK22" s="161" t="inlineStr">
        <is>
          <t>2024</t>
        </is>
      </c>
      <c r="DL22" s="162" t="n"/>
      <c r="DM22" s="161" t="inlineStr">
        <is>
          <t>2020-2024 avg</t>
        </is>
      </c>
      <c r="DN22" s="161" t="inlineStr">
        <is>
          <t>2017</t>
        </is>
      </c>
      <c r="DO22" s="161" t="inlineStr">
        <is>
          <t>2024</t>
        </is>
      </c>
      <c r="DP22" s="161" t="inlineStr">
        <is>
          <t>2024</t>
        </is>
      </c>
      <c r="DQ22" s="161" t="inlineStr">
        <is>
          <t>2024</t>
        </is>
      </c>
      <c r="DR22" s="161" t="inlineStr">
        <is>
          <t>2022</t>
        </is>
      </c>
      <c r="DS22" s="161" t="inlineStr">
        <is>
          <t>2024</t>
        </is>
      </c>
      <c r="DT22" s="161" t="inlineStr">
        <is>
          <t>2024</t>
        </is>
      </c>
      <c r="DU22" s="161" t="inlineStr">
        <is>
          <t>2024</t>
        </is>
      </c>
      <c r="DV22" s="161" t="inlineStr">
        <is>
          <t>2022</t>
        </is>
      </c>
      <c r="DW22" s="161" t="inlineStr">
        <is>
          <t>2021</t>
        </is>
      </c>
      <c r="DX22" s="161" t="inlineStr">
        <is>
          <t>2021</t>
        </is>
      </c>
      <c r="DY22" s="161" t="inlineStr">
        <is>
          <t>2021</t>
        </is>
      </c>
      <c r="DZ22" s="161" t="inlineStr">
        <is>
          <t>2021</t>
        </is>
      </c>
      <c r="EA22" s="161" t="inlineStr">
        <is>
          <t>2024</t>
        </is>
      </c>
      <c r="EB22" s="161" t="inlineStr">
        <is>
          <t>2024</t>
        </is>
      </c>
      <c r="EC22" s="161" t="inlineStr">
        <is>
          <t>2024</t>
        </is>
      </c>
      <c r="ED22" s="161" t="inlineStr">
        <is>
          <t>2024</t>
        </is>
      </c>
      <c r="EE22" s="161" t="inlineStr">
        <is>
          <t>2030</t>
        </is>
      </c>
      <c r="EF22" s="161" t="inlineStr">
        <is>
          <t>2030</t>
        </is>
      </c>
      <c r="EG22" s="161" t="inlineStr">
        <is>
          <t>2030</t>
        </is>
      </c>
      <c r="EH22" s="161" t="inlineStr">
        <is>
          <t>2030</t>
        </is>
      </c>
      <c r="EI22" s="161" t="inlineStr">
        <is>
          <t>2030</t>
        </is>
      </c>
      <c r="EJ22" s="161" t="inlineStr">
        <is>
          <t>2030</t>
        </is>
      </c>
      <c r="EK22" s="161" t="inlineStr">
        <is>
          <t>2030</t>
        </is>
      </c>
      <c r="EL22" s="161" t="inlineStr">
        <is>
          <t>2030</t>
        </is>
      </c>
      <c r="EM22" s="161" t="inlineStr">
        <is>
          <t>2030</t>
        </is>
      </c>
      <c r="EN22" s="161" t="inlineStr">
        <is>
          <t>2030</t>
        </is>
      </c>
      <c r="EO22" s="161" t="inlineStr">
        <is>
          <t>2030</t>
        </is>
      </c>
      <c r="EP22" s="161" t="inlineStr">
        <is>
          <t>2030</t>
        </is>
      </c>
      <c r="EQ22" s="161" t="inlineStr">
        <is>
          <t>2030</t>
        </is>
      </c>
      <c r="ER22" s="161" t="inlineStr">
        <is>
          <t>2030</t>
        </is>
      </c>
      <c r="ES22" s="161" t="inlineStr">
        <is>
          <t>2030</t>
        </is>
      </c>
      <c r="ET22" s="161" t="inlineStr">
        <is>
          <t>2030</t>
        </is>
      </c>
      <c r="EU22" s="161" t="inlineStr">
        <is>
          <t>2030</t>
        </is>
      </c>
      <c r="EV22" s="161" t="inlineStr">
        <is>
          <t>2030</t>
        </is>
      </c>
      <c r="EW22" s="161" t="inlineStr">
        <is>
          <t>2030</t>
        </is>
      </c>
      <c r="EX22" s="161" t="inlineStr">
        <is>
          <t>2030</t>
        </is>
      </c>
      <c r="EY22" s="161" t="inlineStr">
        <is>
          <t>2030</t>
        </is>
      </c>
      <c r="EZ22" s="161" t="inlineStr">
        <is>
          <t>2030</t>
        </is>
      </c>
      <c r="FA22" s="161" t="inlineStr">
        <is>
          <t>2030</t>
        </is>
      </c>
      <c r="FB22" s="161" t="inlineStr">
        <is>
          <t>2030</t>
        </is>
      </c>
      <c r="FC22" s="161" t="inlineStr">
        <is>
          <t>2050</t>
        </is>
      </c>
      <c r="FD22" s="161" t="inlineStr">
        <is>
          <t>2025-2050</t>
        </is>
      </c>
      <c r="FE22" s="161" t="inlineStr">
        <is>
          <t>2024</t>
        </is>
      </c>
      <c r="FF22" s="161" t="inlineStr">
        <is>
          <t>2024</t>
        </is>
      </c>
      <c r="FG22" s="161" t="inlineStr">
        <is>
          <t>2024</t>
        </is>
      </c>
      <c r="FH22" s="161" t="inlineStr">
        <is>
          <t>2024</t>
        </is>
      </c>
      <c r="FI22" s="161" t="inlineStr">
        <is>
          <t>2024</t>
        </is>
      </c>
      <c r="FJ22" s="161" t="inlineStr">
        <is>
          <t>2024</t>
        </is>
      </c>
      <c r="FK22" s="161" t="inlineStr">
        <is>
          <t>2024</t>
        </is>
      </c>
      <c r="FL22" s="161" t="inlineStr">
        <is>
          <t>2024</t>
        </is>
      </c>
      <c r="FM22" s="161" t="inlineStr">
        <is>
          <t>2024</t>
        </is>
      </c>
      <c r="FN22" s="161" t="inlineStr">
        <is>
          <t>2024</t>
        </is>
      </c>
      <c r="FO22" s="161" t="inlineStr">
        <is>
          <t>2013</t>
        </is>
      </c>
      <c r="FP22" s="161" t="inlineStr">
        <is>
          <t>2013</t>
        </is>
      </c>
      <c r="FQ22" s="161" t="inlineStr">
        <is>
          <t>2013</t>
        </is>
      </c>
      <c r="FR22" s="161" t="inlineStr">
        <is>
          <t>2023</t>
        </is>
      </c>
      <c r="FS22" s="161" t="inlineStr">
        <is>
          <t>2023</t>
        </is>
      </c>
      <c r="FT22" s="161" t="inlineStr">
        <is>
          <t>2023</t>
        </is>
      </c>
      <c r="FU22" s="161" t="inlineStr">
        <is>
          <t>2024</t>
        </is>
      </c>
      <c r="FV22" s="161" t="inlineStr">
        <is>
          <t>2024</t>
        </is>
      </c>
      <c r="FW22" s="161" t="inlineStr">
        <is>
          <t>2024</t>
        </is>
      </c>
      <c r="FX22" s="161" t="inlineStr">
        <is>
          <t>2024</t>
        </is>
      </c>
      <c r="FY22" s="161" t="inlineStr">
        <is>
          <t>2020-2024 avg</t>
        </is>
      </c>
      <c r="FZ22" s="161" t="inlineStr">
        <is>
          <t>2030</t>
        </is>
      </c>
      <c r="GA22" s="161" t="inlineStr">
        <is>
          <t>2030</t>
        </is>
      </c>
      <c r="GB22" s="161" t="inlineStr">
        <is>
          <t>2030</t>
        </is>
      </c>
      <c r="GC22" s="161" t="inlineStr">
        <is>
          <t>2050</t>
        </is>
      </c>
      <c r="GD22" s="161" t="inlineStr">
        <is>
          <t>2050</t>
        </is>
      </c>
      <c r="GE22" s="161" t="inlineStr">
        <is>
          <t>2034</t>
        </is>
      </c>
    </row>
    <row r="23" ht="14" customHeight="1">
      <c r="A23" s="161" t="inlineStr">
        <is>
          <t>BMU</t>
        </is>
      </c>
      <c r="B23" s="161" t="inlineStr">
        <is>
          <t>Bermuda</t>
        </is>
      </c>
      <c r="C23" s="161" t="inlineStr">
        <is>
          <t>North America</t>
        </is>
      </c>
      <c r="D23" s="161" t="inlineStr">
        <is>
          <t>High income</t>
        </is>
      </c>
      <c r="E23" s="161" t="b">
        <v>0</v>
      </c>
      <c r="F23" s="162" t="n"/>
      <c r="G23" s="162" t="n"/>
      <c r="H23" s="162" t="n"/>
      <c r="I23" s="162" t="n"/>
      <c r="J23" s="162" t="n"/>
      <c r="K23" s="162" t="n"/>
      <c r="L23" s="162" t="n"/>
      <c r="M23" s="162" t="n">
        <v>0</v>
      </c>
      <c r="N23" s="162" t="n"/>
      <c r="O23" s="162" t="n"/>
      <c r="P23" s="162" t="n"/>
      <c r="Q23" s="162" t="n"/>
      <c r="R23" s="162" t="n"/>
      <c r="S23" s="162" t="n"/>
      <c r="T23" s="162" t="n"/>
      <c r="U23" s="162" t="n"/>
      <c r="V23" s="162" t="n"/>
      <c r="W23" s="162" t="n"/>
      <c r="X23" s="162" t="n"/>
      <c r="Y23" s="162" t="n"/>
      <c r="Z23" s="162" t="n"/>
      <c r="AA23" s="162" t="n"/>
      <c r="AB23" s="162" t="n"/>
      <c r="AC23" s="162" t="n"/>
      <c r="AD23" s="162" t="n"/>
      <c r="AE23" s="162" t="n"/>
      <c r="AF23" s="162" t="n">
        <v>-11.504</v>
      </c>
      <c r="AG23" s="162" t="n">
        <v>0</v>
      </c>
      <c r="AH23" s="162" t="n">
        <v>11.504</v>
      </c>
      <c r="AI23" s="162" t="n"/>
      <c r="AJ23" s="162" t="n">
        <v>0</v>
      </c>
      <c r="AK23" s="162" t="n">
        <v>0</v>
      </c>
      <c r="AL23" s="162" t="n">
        <v>0</v>
      </c>
      <c r="AM23" s="162" t="n">
        <v>0</v>
      </c>
      <c r="AN23" s="162" t="n"/>
      <c r="AO23" s="162" t="n"/>
      <c r="AP23" s="162" t="n"/>
      <c r="AQ23" s="162" t="n"/>
      <c r="AR23" s="162" t="n"/>
      <c r="AS23" s="162" t="n"/>
      <c r="AT23" s="162" t="n"/>
      <c r="AU23" s="162" t="n"/>
      <c r="AV23" s="162" t="n"/>
      <c r="AW23" s="162" t="n"/>
      <c r="AX23" s="162" t="n"/>
      <c r="AY23" s="162" t="n"/>
      <c r="AZ23" s="162" t="n"/>
      <c r="BA23" s="162" t="n"/>
      <c r="BB23" s="162" t="n"/>
      <c r="BC23" s="162" t="n"/>
      <c r="BD23" s="162" t="n"/>
      <c r="BE23" s="162" t="n"/>
      <c r="BF23" s="162" t="n"/>
      <c r="BG23" s="162" t="n"/>
      <c r="BH23" s="162" t="n"/>
      <c r="BI23" s="162" t="n"/>
      <c r="BJ23" s="162" t="n"/>
      <c r="BK23" s="162" t="n"/>
      <c r="BL23" s="162" t="n"/>
      <c r="BM23" s="162" t="n"/>
      <c r="BN23" s="162" t="n"/>
      <c r="BO23" s="162" t="n"/>
      <c r="BP23" s="162" t="n"/>
      <c r="BQ23" s="162" t="n"/>
      <c r="BR23" s="162" t="n"/>
      <c r="BS23" s="162" t="n"/>
      <c r="BT23" s="162" t="n"/>
      <c r="BU23" s="162" t="n"/>
      <c r="BV23" s="162" t="n"/>
      <c r="BW23" s="162" t="n"/>
      <c r="BX23" s="162" t="n"/>
      <c r="BY23" s="162" t="n"/>
      <c r="BZ23" s="162" t="n"/>
      <c r="CA23" s="162" t="n"/>
      <c r="CB23" s="162" t="n"/>
      <c r="CC23" s="162" t="n"/>
      <c r="CD23" s="162" t="n"/>
      <c r="CE23" s="162" t="n"/>
      <c r="CF23" s="162" t="n"/>
      <c r="CG23" s="162" t="n"/>
      <c r="CH23" s="162" t="n"/>
      <c r="CI23" s="162" t="n"/>
      <c r="CJ23" s="162" t="n"/>
      <c r="CK23" s="162" t="n"/>
      <c r="CL23" s="162" t="n"/>
      <c r="CM23" s="162" t="n"/>
      <c r="CN23" s="162" t="n"/>
      <c r="CO23" s="162" t="n"/>
      <c r="CP23" s="162" t="n"/>
      <c r="CQ23" s="162" t="n"/>
      <c r="CR23" s="162" t="n"/>
      <c r="CS23" s="162" t="n"/>
      <c r="CT23" s="162" t="n"/>
      <c r="CU23" s="162" t="n"/>
      <c r="CV23" s="162" t="n"/>
      <c r="CW23" s="162" t="n"/>
      <c r="CX23" s="162" t="n"/>
      <c r="CY23" s="162" t="n"/>
      <c r="CZ23" s="161" t="inlineStr">
        <is>
          <t>2022</t>
        </is>
      </c>
      <c r="DA23" s="162" t="n"/>
      <c r="DB23" s="162" t="n"/>
      <c r="DC23" s="162" t="n"/>
      <c r="DD23" s="162" t="n"/>
      <c r="DE23" s="162" t="n"/>
      <c r="DF23" s="162" t="n"/>
      <c r="DG23" s="162" t="n"/>
      <c r="DH23" s="162" t="n"/>
      <c r="DI23" s="162" t="n"/>
      <c r="DJ23" s="162" t="n"/>
      <c r="DK23" s="162" t="n"/>
      <c r="DL23" s="162" t="n"/>
      <c r="DM23" s="162" t="n"/>
      <c r="DN23" s="162" t="n"/>
      <c r="DO23" s="162" t="n"/>
      <c r="DP23" s="162" t="n"/>
      <c r="DQ23" s="162" t="n"/>
      <c r="DR23" s="162" t="n"/>
      <c r="DS23" s="161" t="inlineStr">
        <is>
          <t>2024</t>
        </is>
      </c>
      <c r="DT23" s="161" t="inlineStr">
        <is>
          <t>2024</t>
        </is>
      </c>
      <c r="DU23" s="161" t="inlineStr">
        <is>
          <t>2024</t>
        </is>
      </c>
      <c r="DV23" s="162" t="n"/>
      <c r="DW23" s="161" t="inlineStr">
        <is>
          <t>2021</t>
        </is>
      </c>
      <c r="DX23" s="161" t="inlineStr">
        <is>
          <t>2021</t>
        </is>
      </c>
      <c r="DY23" s="161" t="inlineStr">
        <is>
          <t>2021</t>
        </is>
      </c>
      <c r="DZ23" s="161" t="inlineStr">
        <is>
          <t>2021</t>
        </is>
      </c>
      <c r="EA23" s="162" t="n"/>
      <c r="EB23" s="162" t="n"/>
      <c r="EC23" s="162" t="n"/>
      <c r="ED23" s="162" t="n"/>
      <c r="EE23" s="162" t="n"/>
      <c r="EF23" s="162" t="n"/>
      <c r="EG23" s="162" t="n"/>
      <c r="EH23" s="162" t="n"/>
      <c r="EI23" s="162" t="n"/>
      <c r="EJ23" s="162" t="n"/>
      <c r="EK23" s="162" t="n"/>
      <c r="EL23" s="162" t="n"/>
      <c r="EM23" s="162" t="n"/>
      <c r="EN23" s="162" t="n"/>
      <c r="EO23" s="162" t="n"/>
      <c r="EP23" s="162" t="n"/>
      <c r="EQ23" s="162" t="n"/>
      <c r="ER23" s="162" t="n"/>
      <c r="ES23" s="162" t="n"/>
      <c r="ET23" s="162" t="n"/>
      <c r="EU23" s="162" t="n"/>
      <c r="EV23" s="162" t="n"/>
      <c r="EW23" s="162" t="n"/>
      <c r="EX23" s="162" t="n"/>
      <c r="EY23" s="162" t="n"/>
      <c r="EZ23" s="162" t="n"/>
      <c r="FA23" s="162" t="n"/>
      <c r="FB23" s="162" t="n"/>
      <c r="FC23" s="162" t="n"/>
      <c r="FD23" s="162" t="n"/>
      <c r="FE23" s="162" t="n"/>
      <c r="FF23" s="162" t="n"/>
      <c r="FG23" s="162" t="n"/>
      <c r="FH23" s="162" t="n"/>
      <c r="FI23" s="162" t="n"/>
      <c r="FJ23" s="162" t="n"/>
      <c r="FK23" s="162" t="n"/>
      <c r="FL23" s="162" t="n"/>
      <c r="FM23" s="162" t="n"/>
      <c r="FN23" s="162" t="n"/>
      <c r="FO23" s="162" t="n"/>
      <c r="FP23" s="162" t="n"/>
      <c r="FQ23" s="162" t="n"/>
      <c r="FR23" s="162" t="n"/>
      <c r="FS23" s="162" t="n"/>
      <c r="FT23" s="162" t="n"/>
      <c r="FU23" s="162" t="n"/>
      <c r="FV23" s="162" t="n"/>
      <c r="FW23" s="162" t="n"/>
      <c r="FX23" s="162" t="n"/>
      <c r="FY23" s="162" t="n"/>
      <c r="FZ23" s="162" t="n"/>
      <c r="GA23" s="162" t="n"/>
      <c r="GB23" s="162" t="n"/>
      <c r="GC23" s="162" t="n"/>
      <c r="GD23" s="162" t="n"/>
      <c r="GE23" s="162" t="n"/>
    </row>
    <row r="24" ht="14" customHeight="1">
      <c r="A24" s="161" t="inlineStr">
        <is>
          <t>BTN</t>
        </is>
      </c>
      <c r="B24" s="161" t="inlineStr">
        <is>
          <t>Bhutan</t>
        </is>
      </c>
      <c r="C24" s="161" t="inlineStr">
        <is>
          <t>South Asia</t>
        </is>
      </c>
      <c r="D24" s="161" t="inlineStr">
        <is>
          <t>Lower middle income</t>
        </is>
      </c>
      <c r="E24" s="161" t="b">
        <v>1</v>
      </c>
      <c r="F24" s="162" t="n">
        <v>7.297</v>
      </c>
      <c r="G24" s="162" t="n">
        <v>1.937</v>
      </c>
      <c r="H24" s="162" t="n">
        <v>108.717</v>
      </c>
      <c r="I24" s="162" t="n">
        <v>10.845</v>
      </c>
      <c r="J24" s="162" t="n">
        <v>66.852</v>
      </c>
      <c r="K24" s="162" t="n">
        <v>1.5</v>
      </c>
      <c r="L24" s="162" t="n">
        <v>2</v>
      </c>
      <c r="M24" s="162" t="n">
        <v>0</v>
      </c>
      <c r="N24" s="162" t="n"/>
      <c r="O24" s="162" t="n"/>
      <c r="P24" s="162" t="n"/>
      <c r="Q24" s="162" t="n"/>
      <c r="R24" s="162" t="n"/>
      <c r="S24" s="162" t="n"/>
      <c r="T24" s="162" t="n">
        <v>31.819</v>
      </c>
      <c r="U24" s="162" t="n">
        <v>0.675</v>
      </c>
      <c r="V24" s="162" t="n">
        <v>29.965</v>
      </c>
      <c r="W24" s="162" t="n">
        <v>0.061</v>
      </c>
      <c r="X24" s="162" t="n">
        <v>30.909</v>
      </c>
      <c r="Y24" s="162" t="n">
        <v>4</v>
      </c>
      <c r="Z24" s="162" t="n"/>
      <c r="AA24" s="162" t="n">
        <v>1.247</v>
      </c>
      <c r="AB24" s="162" t="n">
        <v>4.38</v>
      </c>
      <c r="AC24" s="162" t="n">
        <v>0.038</v>
      </c>
      <c r="AD24" s="162" t="n">
        <v>4.343</v>
      </c>
      <c r="AE24" s="162" t="n">
        <v>0.08799999999999999</v>
      </c>
      <c r="AF24" s="162" t="n">
        <v>-14.027</v>
      </c>
      <c r="AG24" s="162" t="n">
        <v>0</v>
      </c>
      <c r="AH24" s="162" t="n">
        <v>14.027</v>
      </c>
      <c r="AI24" s="162" t="n"/>
      <c r="AJ24" s="162" t="n">
        <v>0</v>
      </c>
      <c r="AK24" s="162" t="n">
        <v>0</v>
      </c>
      <c r="AL24" s="162" t="n">
        <v>0</v>
      </c>
      <c r="AM24" s="162" t="n">
        <v>0</v>
      </c>
      <c r="AN24" s="162" t="n">
        <v>0</v>
      </c>
      <c r="AO24" s="162" t="n">
        <v>99.64700000000001</v>
      </c>
      <c r="AP24" s="162" t="n">
        <v>0</v>
      </c>
      <c r="AQ24" s="162" t="n">
        <v>5.15</v>
      </c>
      <c r="AR24" s="162" t="n">
        <v>6.990947058331639</v>
      </c>
      <c r="AS24" s="162" t="n">
        <v>1.67782729399959</v>
      </c>
      <c r="AT24" s="162" t="n">
        <v>0.6218149303453893</v>
      </c>
      <c r="AU24" s="162" t="n">
        <v>0.4263873808082659</v>
      </c>
      <c r="AV24" s="162" t="n">
        <v>0.1488806867364743</v>
      </c>
      <c r="AW24" s="162" t="n">
        <v>0.1029017305829861</v>
      </c>
      <c r="AX24" s="162" t="n">
        <v>0.0952173856432301</v>
      </c>
      <c r="AY24" s="162" t="n">
        <v>0.0682127036467557</v>
      </c>
      <c r="AZ24" s="162" t="n">
        <v>0.21441247623649</v>
      </c>
      <c r="BA24" s="162" t="n">
        <v>0.1098415389547489</v>
      </c>
      <c r="BB24" s="162" t="n">
        <v>0.0477926056483503</v>
      </c>
      <c r="BC24" s="162" t="n">
        <v>-0.0117621628869086</v>
      </c>
      <c r="BD24" s="162" t="n">
        <v>67.304735831868</v>
      </c>
      <c r="BE24" s="162" t="n">
        <v>0.2585372221099957</v>
      </c>
      <c r="BF24" s="162" t="n">
        <v>8.530039278925585</v>
      </c>
      <c r="BG24" s="162" t="n">
        <v>2.212777132271924</v>
      </c>
      <c r="BH24" s="162" t="n">
        <v>0.2963997306203483</v>
      </c>
      <c r="BI24" s="162" t="n">
        <v>0.06683201462590781</v>
      </c>
      <c r="BJ24" s="162" t="n">
        <v>0.0350965247484251</v>
      </c>
      <c r="BK24" s="162" t="n">
        <v>1.138894868566919</v>
      </c>
      <c r="BL24" s="162" t="n">
        <v>0.6755539930540917</v>
      </c>
      <c r="BM24" s="162" t="n">
        <v>0.6380681912539303</v>
      </c>
      <c r="BN24" s="162" t="n">
        <v>68.14409384940335</v>
      </c>
      <c r="BO24" s="162" t="n">
        <v>1.815233280309673</v>
      </c>
      <c r="BP24" s="162" t="n">
        <v>2.628516148393886</v>
      </c>
      <c r="BQ24" s="162" t="n">
        <v>2.652515952309447</v>
      </c>
      <c r="BR24" s="162" t="n">
        <v>1.133</v>
      </c>
      <c r="BS24" s="162" t="n">
        <v>1.49</v>
      </c>
      <c r="BT24" s="162" t="n">
        <v>0.015</v>
      </c>
      <c r="BU24" s="162" t="n">
        <v>0.019</v>
      </c>
      <c r="BV24" s="162" t="n">
        <v>23.519</v>
      </c>
      <c r="BW24" s="162" t="n">
        <v>13.439</v>
      </c>
      <c r="BX24" s="162" t="n">
        <v>12.116</v>
      </c>
      <c r="BY24" s="162" t="n">
        <v>12.596</v>
      </c>
      <c r="BZ24" s="162" t="n">
        <v>7.124</v>
      </c>
      <c r="CA24" s="162" t="n">
        <v>4.833</v>
      </c>
      <c r="CB24" s="162" t="n">
        <v>1</v>
      </c>
      <c r="CC24" s="162" t="n">
        <v>1</v>
      </c>
      <c r="CD24" s="162" t="n">
        <v>0</v>
      </c>
      <c r="CE24" s="162" t="n"/>
      <c r="CF24" s="162" t="n"/>
      <c r="CG24" s="162" t="n"/>
      <c r="CH24" s="162" t="n">
        <v>26.545</v>
      </c>
      <c r="CI24" s="162" t="n">
        <v>0.148</v>
      </c>
      <c r="CJ24" s="162" t="n">
        <v>-20.411</v>
      </c>
      <c r="CK24" s="162" t="n">
        <v>41.186</v>
      </c>
      <c r="CL24" s="162" t="n">
        <v>2.018</v>
      </c>
      <c r="CM24" s="162" t="n">
        <v>0.472</v>
      </c>
      <c r="CN24" s="162" t="n">
        <v>0</v>
      </c>
      <c r="CO24" s="162" t="n">
        <v>0.472</v>
      </c>
      <c r="CP24" s="162" t="n">
        <v>7.654</v>
      </c>
      <c r="CQ24" s="162" t="n">
        <v>111.4</v>
      </c>
      <c r="CR24" s="162" t="n">
        <v>3</v>
      </c>
      <c r="CS24" s="161" t="inlineStr">
        <is>
          <t>2024</t>
        </is>
      </c>
      <c r="CT24" s="161" t="inlineStr">
        <is>
          <t>2024</t>
        </is>
      </c>
      <c r="CU24" s="161" t="inlineStr">
        <is>
          <t>2024</t>
        </is>
      </c>
      <c r="CV24" s="161" t="inlineStr">
        <is>
          <t>2024</t>
        </is>
      </c>
      <c r="CW24" s="161" t="inlineStr">
        <is>
          <t>2021</t>
        </is>
      </c>
      <c r="CX24" s="161" t="inlineStr">
        <is>
          <t>2023</t>
        </is>
      </c>
      <c r="CY24" s="161" t="inlineStr">
        <is>
          <t>2023</t>
        </is>
      </c>
      <c r="CZ24" s="161" t="inlineStr">
        <is>
          <t>2022</t>
        </is>
      </c>
      <c r="DA24" s="162" t="n"/>
      <c r="DB24" s="162" t="n"/>
      <c r="DC24" s="162" t="n"/>
      <c r="DD24" s="162" t="n"/>
      <c r="DE24" s="162" t="n"/>
      <c r="DF24" s="162" t="n"/>
      <c r="DG24" s="161" t="inlineStr">
        <is>
          <t>2024</t>
        </is>
      </c>
      <c r="DH24" s="161" t="inlineStr">
        <is>
          <t>2024</t>
        </is>
      </c>
      <c r="DI24" s="161" t="inlineStr">
        <is>
          <t>2024</t>
        </is>
      </c>
      <c r="DJ24" s="161" t="inlineStr">
        <is>
          <t>2024</t>
        </is>
      </c>
      <c r="DK24" s="161" t="inlineStr">
        <is>
          <t>2024</t>
        </is>
      </c>
      <c r="DL24" s="161" t="inlineStr">
        <is>
          <t>2023</t>
        </is>
      </c>
      <c r="DM24" s="162" t="n"/>
      <c r="DN24" s="161" t="inlineStr">
        <is>
          <t>2024</t>
        </is>
      </c>
      <c r="DO24" s="161" t="inlineStr">
        <is>
          <t>2024</t>
        </is>
      </c>
      <c r="DP24" s="161" t="inlineStr">
        <is>
          <t>2024</t>
        </is>
      </c>
      <c r="DQ24" s="161" t="inlineStr">
        <is>
          <t>2024</t>
        </is>
      </c>
      <c r="DR24" s="161" t="inlineStr">
        <is>
          <t>2021</t>
        </is>
      </c>
      <c r="DS24" s="161" t="inlineStr">
        <is>
          <t>2025</t>
        </is>
      </c>
      <c r="DT24" s="161" t="inlineStr">
        <is>
          <t>2025</t>
        </is>
      </c>
      <c r="DU24" s="161" t="inlineStr">
        <is>
          <t>2025</t>
        </is>
      </c>
      <c r="DV24" s="162" t="n"/>
      <c r="DW24" s="161" t="inlineStr">
        <is>
          <t>2021</t>
        </is>
      </c>
      <c r="DX24" s="161" t="inlineStr">
        <is>
          <t>2021</t>
        </is>
      </c>
      <c r="DY24" s="161" t="inlineStr">
        <is>
          <t>2021</t>
        </is>
      </c>
      <c r="DZ24" s="161" t="inlineStr">
        <is>
          <t>2021</t>
        </is>
      </c>
      <c r="EA24" s="161" t="inlineStr">
        <is>
          <t>2024</t>
        </is>
      </c>
      <c r="EB24" s="161" t="inlineStr">
        <is>
          <t>2024</t>
        </is>
      </c>
      <c r="EC24" s="161" t="inlineStr">
        <is>
          <t>2024</t>
        </is>
      </c>
      <c r="ED24" s="161" t="inlineStr">
        <is>
          <t>2024</t>
        </is>
      </c>
      <c r="EE24" s="161" t="inlineStr">
        <is>
          <t>2030</t>
        </is>
      </c>
      <c r="EF24" s="161" t="inlineStr">
        <is>
          <t>2030</t>
        </is>
      </c>
      <c r="EG24" s="161" t="inlineStr">
        <is>
          <t>2030</t>
        </is>
      </c>
      <c r="EH24" s="161" t="inlineStr">
        <is>
          <t>2030</t>
        </is>
      </c>
      <c r="EI24" s="161" t="inlineStr">
        <is>
          <t>2030</t>
        </is>
      </c>
      <c r="EJ24" s="161" t="inlineStr">
        <is>
          <t>2030</t>
        </is>
      </c>
      <c r="EK24" s="161" t="inlineStr">
        <is>
          <t>2030</t>
        </is>
      </c>
      <c r="EL24" s="161" t="inlineStr">
        <is>
          <t>2030</t>
        </is>
      </c>
      <c r="EM24" s="161" t="inlineStr">
        <is>
          <t>2030</t>
        </is>
      </c>
      <c r="EN24" s="161" t="inlineStr">
        <is>
          <t>2030</t>
        </is>
      </c>
      <c r="EO24" s="161" t="inlineStr">
        <is>
          <t>2030</t>
        </is>
      </c>
      <c r="EP24" s="161" t="inlineStr">
        <is>
          <t>2030</t>
        </is>
      </c>
      <c r="EQ24" s="161" t="inlineStr">
        <is>
          <t>2030</t>
        </is>
      </c>
      <c r="ER24" s="161" t="inlineStr">
        <is>
          <t>2030</t>
        </is>
      </c>
      <c r="ES24" s="161" t="inlineStr">
        <is>
          <t>2030</t>
        </is>
      </c>
      <c r="ET24" s="161" t="inlineStr">
        <is>
          <t>2030</t>
        </is>
      </c>
      <c r="EU24" s="161" t="inlineStr">
        <is>
          <t>2030</t>
        </is>
      </c>
      <c r="EV24" s="161" t="inlineStr">
        <is>
          <t>2030</t>
        </is>
      </c>
      <c r="EW24" s="161" t="inlineStr">
        <is>
          <t>2030</t>
        </is>
      </c>
      <c r="EX24" s="161" t="inlineStr">
        <is>
          <t>2030</t>
        </is>
      </c>
      <c r="EY24" s="161" t="inlineStr">
        <is>
          <t>2030</t>
        </is>
      </c>
      <c r="EZ24" s="161" t="inlineStr">
        <is>
          <t>2030</t>
        </is>
      </c>
      <c r="FA24" s="161" t="inlineStr">
        <is>
          <t>2030</t>
        </is>
      </c>
      <c r="FB24" s="161" t="inlineStr">
        <is>
          <t>2030</t>
        </is>
      </c>
      <c r="FC24" s="161" t="inlineStr">
        <is>
          <t>2050</t>
        </is>
      </c>
      <c r="FD24" s="161" t="inlineStr">
        <is>
          <t>2025-2050</t>
        </is>
      </c>
      <c r="FE24" s="161" t="inlineStr">
        <is>
          <t>2024</t>
        </is>
      </c>
      <c r="FF24" s="161" t="inlineStr">
        <is>
          <t>2024</t>
        </is>
      </c>
      <c r="FG24" s="161" t="inlineStr">
        <is>
          <t>2024</t>
        </is>
      </c>
      <c r="FH24" s="161" t="inlineStr">
        <is>
          <t>2024</t>
        </is>
      </c>
      <c r="FI24" s="161" t="inlineStr">
        <is>
          <t>2024</t>
        </is>
      </c>
      <c r="FJ24" s="161" t="inlineStr">
        <is>
          <t>2024</t>
        </is>
      </c>
      <c r="FK24" s="161" t="inlineStr">
        <is>
          <t>2024</t>
        </is>
      </c>
      <c r="FL24" s="161" t="inlineStr">
        <is>
          <t>2024</t>
        </is>
      </c>
      <c r="FM24" s="161" t="inlineStr">
        <is>
          <t>2024</t>
        </is>
      </c>
      <c r="FN24" s="161" t="inlineStr">
        <is>
          <t>2024</t>
        </is>
      </c>
      <c r="FO24" s="161" t="inlineStr">
        <is>
          <t>2013</t>
        </is>
      </c>
      <c r="FP24" s="161" t="inlineStr">
        <is>
          <t>2013</t>
        </is>
      </c>
      <c r="FQ24" s="161" t="inlineStr">
        <is>
          <t>2013</t>
        </is>
      </c>
      <c r="FR24" s="162" t="n"/>
      <c r="FS24" s="162" t="n"/>
      <c r="FT24" s="162" t="n"/>
      <c r="FU24" s="161" t="inlineStr">
        <is>
          <t>2024</t>
        </is>
      </c>
      <c r="FV24" s="161" t="inlineStr">
        <is>
          <t>2024</t>
        </is>
      </c>
      <c r="FW24" s="161" t="inlineStr">
        <is>
          <t>2024</t>
        </is>
      </c>
      <c r="FX24" s="161" t="inlineStr">
        <is>
          <t>2024</t>
        </is>
      </c>
      <c r="FY24" s="161" t="inlineStr">
        <is>
          <t>2020-2024 avg</t>
        </is>
      </c>
      <c r="FZ24" s="161" t="inlineStr">
        <is>
          <t>2030</t>
        </is>
      </c>
      <c r="GA24" s="161" t="inlineStr">
        <is>
          <t>2030</t>
        </is>
      </c>
      <c r="GB24" s="161" t="inlineStr">
        <is>
          <t>2030</t>
        </is>
      </c>
      <c r="GC24" s="161" t="inlineStr">
        <is>
          <t>2050</t>
        </is>
      </c>
      <c r="GD24" s="161" t="inlineStr">
        <is>
          <t>2050</t>
        </is>
      </c>
      <c r="GE24" s="161" t="inlineStr">
        <is>
          <t>2034</t>
        </is>
      </c>
    </row>
    <row r="25" ht="14" customHeight="1">
      <c r="A25" s="161" t="inlineStr">
        <is>
          <t>BOL</t>
        </is>
      </c>
      <c r="B25" s="161" t="inlineStr">
        <is>
          <t>Bolivia</t>
        </is>
      </c>
      <c r="C25" s="161" t="inlineStr">
        <is>
          <t>Latin America &amp; Caribbean</t>
        </is>
      </c>
      <c r="D25" s="161" t="inlineStr">
        <is>
          <t>Lower middle income</t>
        </is>
      </c>
      <c r="E25" s="161" t="b">
        <v>0</v>
      </c>
      <c r="F25" s="162" t="n">
        <v>10.651</v>
      </c>
      <c r="G25" s="162" t="n">
        <v>2.644</v>
      </c>
      <c r="H25" s="162" t="n">
        <v>83.21899999999999</v>
      </c>
      <c r="I25" s="162" t="n">
        <v>17.786</v>
      </c>
      <c r="J25" s="162" t="n"/>
      <c r="K25" s="162" t="n">
        <v>1.5</v>
      </c>
      <c r="L25" s="162" t="n">
        <v>1</v>
      </c>
      <c r="M25" s="162" t="n">
        <v>0</v>
      </c>
      <c r="N25" s="162" t="n"/>
      <c r="O25" s="162" t="n"/>
      <c r="P25" s="162" t="n"/>
      <c r="Q25" s="162" t="n"/>
      <c r="R25" s="162" t="n">
        <v>0.5610000000000001</v>
      </c>
      <c r="S25" s="162" t="n">
        <v>7.5</v>
      </c>
      <c r="T25" s="162" t="n">
        <v>21.072</v>
      </c>
      <c r="U25" s="162" t="n">
        <v>0.223</v>
      </c>
      <c r="V25" s="162" t="n">
        <v>69.636</v>
      </c>
      <c r="W25" s="162" t="n">
        <v>14.267</v>
      </c>
      <c r="X25" s="162" t="n">
        <v>91.899</v>
      </c>
      <c r="Y25" s="162" t="n">
        <v>2</v>
      </c>
      <c r="Z25" s="162" t="n"/>
      <c r="AA25" s="162" t="n">
        <v>6.089</v>
      </c>
      <c r="AB25" s="162" t="n">
        <v>11.758</v>
      </c>
      <c r="AC25" s="162" t="n">
        <v>4.201</v>
      </c>
      <c r="AD25" s="162" t="n">
        <v>7.557</v>
      </c>
      <c r="AE25" s="162" t="n"/>
      <c r="AF25" s="162" t="n">
        <v>-10.248</v>
      </c>
      <c r="AG25" s="162" t="n">
        <v>18.943</v>
      </c>
      <c r="AH25" s="162" t="n">
        <v>29.191</v>
      </c>
      <c r="AI25" s="162" t="n">
        <v>-67.334</v>
      </c>
      <c r="AJ25" s="162" t="n">
        <v>3.117</v>
      </c>
      <c r="AK25" s="162" t="n">
        <v>1.263</v>
      </c>
      <c r="AL25" s="162" t="n">
        <v>1.854</v>
      </c>
      <c r="AM25" s="162" t="n">
        <v>0</v>
      </c>
      <c r="AN25" s="162" t="n">
        <v>1.467</v>
      </c>
      <c r="AO25" s="162" t="n">
        <v>39.476</v>
      </c>
      <c r="AP25" s="162" t="n">
        <v>2.098</v>
      </c>
      <c r="AQ25" s="162" t="n">
        <v>0</v>
      </c>
      <c r="AR25" s="162" t="n">
        <v>10.3662939415086</v>
      </c>
      <c r="AS25" s="162" t="n">
        <v>2.48791054596206</v>
      </c>
      <c r="AT25" s="162" t="n">
        <v>0.4586585187816249</v>
      </c>
      <c r="AU25" s="162" t="n">
        <v>0.3145086985931138</v>
      </c>
      <c r="AV25" s="162" t="n">
        <v>0.3386327658270427</v>
      </c>
      <c r="AW25" s="162" t="n">
        <v>0.1768912099048226</v>
      </c>
      <c r="AX25" s="162" t="n">
        <v>0.0962405574286615</v>
      </c>
      <c r="AY25" s="162" t="n">
        <v>0.1292995546496531</v>
      </c>
      <c r="AZ25" s="162" t="n">
        <v>0.9736792407771394</v>
      </c>
      <c r="BA25" s="162" t="n">
        <v>0.146459831674982</v>
      </c>
      <c r="BB25" s="162" t="n">
        <v>0.0553763776007497</v>
      </c>
      <c r="BC25" s="162" t="n">
        <v>-0.0823472574459036</v>
      </c>
      <c r="BD25" s="162" t="n">
        <v>27.1015832977977</v>
      </c>
      <c r="BE25" s="162" t="n">
        <v>0.3795143919759688</v>
      </c>
      <c r="BF25" s="162" t="n">
        <v>12.64848578599574</v>
      </c>
      <c r="BG25" s="162" t="n">
        <v>10.49860361790605</v>
      </c>
      <c r="BH25" s="162" t="n">
        <v>5.391084134382377</v>
      </c>
      <c r="BI25" s="162" t="n">
        <v>0.3373603857466044</v>
      </c>
      <c r="BJ25" s="162" t="n">
        <v>0.4835689371851616</v>
      </c>
      <c r="BK25" s="162" t="n">
        <v>3.537482167903376</v>
      </c>
      <c r="BL25" s="162" t="n">
        <v>0.7491079926885332</v>
      </c>
      <c r="BM25" s="162" t="n">
        <v>6.452328784343139</v>
      </c>
      <c r="BN25" s="162" t="n">
        <v>35.32769292170569</v>
      </c>
      <c r="BO25" s="162" t="n">
        <v>9.876136894315136</v>
      </c>
      <c r="BP25" s="162" t="n">
        <v>7.619032579447739</v>
      </c>
      <c r="BQ25" s="162" t="n">
        <v>77.58820836919799</v>
      </c>
      <c r="BR25" s="162" t="n">
        <v>0.488</v>
      </c>
      <c r="BS25" s="162" t="n">
        <v>0.488</v>
      </c>
      <c r="BT25" s="162" t="n">
        <v>0.113</v>
      </c>
      <c r="BU25" s="162" t="n">
        <v>0.08400000000000001</v>
      </c>
      <c r="BV25" s="162" t="n">
        <v>8.362</v>
      </c>
      <c r="BW25" s="162" t="n">
        <v>5.694</v>
      </c>
      <c r="BX25" s="162" t="n">
        <v>2.454</v>
      </c>
      <c r="BY25" s="162" t="n">
        <v>14.259</v>
      </c>
      <c r="BZ25" s="162" t="n">
        <v>7.281</v>
      </c>
      <c r="CA25" s="162" t="n">
        <v>5.787</v>
      </c>
      <c r="CB25" s="162" t="n">
        <v>3</v>
      </c>
      <c r="CC25" s="162" t="n">
        <v>1</v>
      </c>
      <c r="CD25" s="162" t="n">
        <v>1</v>
      </c>
      <c r="CE25" s="162" t="n">
        <v>22.426</v>
      </c>
      <c r="CF25" s="162" t="n">
        <v>0</v>
      </c>
      <c r="CG25" s="162" t="n">
        <v>50</v>
      </c>
      <c r="CH25" s="162" t="n">
        <v>24.823</v>
      </c>
      <c r="CI25" s="162" t="n">
        <v>-6.057</v>
      </c>
      <c r="CJ25" s="162" t="n">
        <v>-2.361</v>
      </c>
      <c r="CK25" s="162" t="n">
        <v>17.947</v>
      </c>
      <c r="CL25" s="162" t="n">
        <v>0.49</v>
      </c>
      <c r="CM25" s="162" t="n">
        <v>6.321</v>
      </c>
      <c r="CN25" s="162" t="n">
        <v>0.149</v>
      </c>
      <c r="CO25" s="162" t="n">
        <v>6.172</v>
      </c>
      <c r="CP25" s="162" t="n">
        <v>0.791</v>
      </c>
      <c r="CQ25" s="162" t="n">
        <v>121.8</v>
      </c>
      <c r="CR25" s="162" t="n">
        <v>3</v>
      </c>
      <c r="CS25" s="161" t="inlineStr">
        <is>
          <t>2024</t>
        </is>
      </c>
      <c r="CT25" s="161" t="inlineStr">
        <is>
          <t>2024</t>
        </is>
      </c>
      <c r="CU25" s="161" t="inlineStr">
        <is>
          <t>2024</t>
        </is>
      </c>
      <c r="CV25" s="161" t="inlineStr">
        <is>
          <t>2024</t>
        </is>
      </c>
      <c r="CW25" s="162" t="n"/>
      <c r="CX25" s="161" t="inlineStr">
        <is>
          <t>2025</t>
        </is>
      </c>
      <c r="CY25" s="161" t="inlineStr">
        <is>
          <t>2025</t>
        </is>
      </c>
      <c r="CZ25" s="161" t="inlineStr">
        <is>
          <t>2022</t>
        </is>
      </c>
      <c r="DA25" s="162" t="n"/>
      <c r="DB25" s="162" t="n"/>
      <c r="DC25" s="162" t="n"/>
      <c r="DD25" s="162" t="n"/>
      <c r="DE25" s="161" t="inlineStr">
        <is>
          <t>2024</t>
        </is>
      </c>
      <c r="DF25" s="161" t="inlineStr">
        <is>
          <t>2022</t>
        </is>
      </c>
      <c r="DG25" s="161" t="inlineStr">
        <is>
          <t>2024</t>
        </is>
      </c>
      <c r="DH25" s="161" t="inlineStr">
        <is>
          <t>2024</t>
        </is>
      </c>
      <c r="DI25" s="161" t="inlineStr">
        <is>
          <t>2024</t>
        </is>
      </c>
      <c r="DJ25" s="161" t="inlineStr">
        <is>
          <t>2024</t>
        </is>
      </c>
      <c r="DK25" s="161" t="inlineStr">
        <is>
          <t>2024</t>
        </is>
      </c>
      <c r="DL25" s="161" t="inlineStr">
        <is>
          <t>2025</t>
        </is>
      </c>
      <c r="DM25" s="162" t="n"/>
      <c r="DN25" s="161" t="inlineStr">
        <is>
          <t>2024</t>
        </is>
      </c>
      <c r="DO25" s="161" t="inlineStr">
        <is>
          <t>2024</t>
        </is>
      </c>
      <c r="DP25" s="161" t="inlineStr">
        <is>
          <t>2024</t>
        </is>
      </c>
      <c r="DQ25" s="161" t="inlineStr">
        <is>
          <t>2024</t>
        </is>
      </c>
      <c r="DR25" s="162" t="n"/>
      <c r="DS25" s="161" t="inlineStr">
        <is>
          <t>2024</t>
        </is>
      </c>
      <c r="DT25" s="161" t="inlineStr">
        <is>
          <t>2024</t>
        </is>
      </c>
      <c r="DU25" s="161" t="inlineStr">
        <is>
          <t>2024</t>
        </is>
      </c>
      <c r="DV25" s="161" t="inlineStr">
        <is>
          <t>2022</t>
        </is>
      </c>
      <c r="DW25" s="161" t="inlineStr">
        <is>
          <t>2021</t>
        </is>
      </c>
      <c r="DX25" s="161" t="inlineStr">
        <is>
          <t>2021</t>
        </is>
      </c>
      <c r="DY25" s="161" t="inlineStr">
        <is>
          <t>2021</t>
        </is>
      </c>
      <c r="DZ25" s="161" t="inlineStr">
        <is>
          <t>2021</t>
        </is>
      </c>
      <c r="EA25" s="161" t="inlineStr">
        <is>
          <t>2025</t>
        </is>
      </c>
      <c r="EB25" s="161" t="inlineStr">
        <is>
          <t>2024</t>
        </is>
      </c>
      <c r="EC25" s="161" t="inlineStr">
        <is>
          <t>2025</t>
        </is>
      </c>
      <c r="ED25" s="161" t="inlineStr">
        <is>
          <t>2025</t>
        </is>
      </c>
      <c r="EE25" s="161" t="inlineStr">
        <is>
          <t>2030</t>
        </is>
      </c>
      <c r="EF25" s="161" t="inlineStr">
        <is>
          <t>2030</t>
        </is>
      </c>
      <c r="EG25" s="161" t="inlineStr">
        <is>
          <t>2030</t>
        </is>
      </c>
      <c r="EH25" s="161" t="inlineStr">
        <is>
          <t>2030</t>
        </is>
      </c>
      <c r="EI25" s="161" t="inlineStr">
        <is>
          <t>2030</t>
        </is>
      </c>
      <c r="EJ25" s="161" t="inlineStr">
        <is>
          <t>2030</t>
        </is>
      </c>
      <c r="EK25" s="161" t="inlineStr">
        <is>
          <t>2030</t>
        </is>
      </c>
      <c r="EL25" s="161" t="inlineStr">
        <is>
          <t>2030</t>
        </is>
      </c>
      <c r="EM25" s="161" t="inlineStr">
        <is>
          <t>2030</t>
        </is>
      </c>
      <c r="EN25" s="161" t="inlineStr">
        <is>
          <t>2030</t>
        </is>
      </c>
      <c r="EO25" s="161" t="inlineStr">
        <is>
          <t>2030</t>
        </is>
      </c>
      <c r="EP25" s="161" t="inlineStr">
        <is>
          <t>2030</t>
        </is>
      </c>
      <c r="EQ25" s="161" t="inlineStr">
        <is>
          <t>2030</t>
        </is>
      </c>
      <c r="ER25" s="161" t="inlineStr">
        <is>
          <t>2030</t>
        </is>
      </c>
      <c r="ES25" s="161" t="inlineStr">
        <is>
          <t>2030</t>
        </is>
      </c>
      <c r="ET25" s="161" t="inlineStr">
        <is>
          <t>2030</t>
        </is>
      </c>
      <c r="EU25" s="161" t="inlineStr">
        <is>
          <t>2030</t>
        </is>
      </c>
      <c r="EV25" s="161" t="inlineStr">
        <is>
          <t>2030</t>
        </is>
      </c>
      <c r="EW25" s="161" t="inlineStr">
        <is>
          <t>2030</t>
        </is>
      </c>
      <c r="EX25" s="161" t="inlineStr">
        <is>
          <t>2030</t>
        </is>
      </c>
      <c r="EY25" s="161" t="inlineStr">
        <is>
          <t>2030</t>
        </is>
      </c>
      <c r="EZ25" s="161" t="inlineStr">
        <is>
          <t>2030</t>
        </is>
      </c>
      <c r="FA25" s="161" t="inlineStr">
        <is>
          <t>2030</t>
        </is>
      </c>
      <c r="FB25" s="161" t="inlineStr">
        <is>
          <t>2030</t>
        </is>
      </c>
      <c r="FC25" s="161" t="inlineStr">
        <is>
          <t>2050</t>
        </is>
      </c>
      <c r="FD25" s="161" t="inlineStr">
        <is>
          <t>2025-2050</t>
        </is>
      </c>
      <c r="FE25" s="161" t="inlineStr">
        <is>
          <t>2024</t>
        </is>
      </c>
      <c r="FF25" s="161" t="inlineStr">
        <is>
          <t>2024</t>
        </is>
      </c>
      <c r="FG25" s="161" t="inlineStr">
        <is>
          <t>2024</t>
        </is>
      </c>
      <c r="FH25" s="161" t="inlineStr">
        <is>
          <t>2024</t>
        </is>
      </c>
      <c r="FI25" s="161" t="inlineStr">
        <is>
          <t>2024</t>
        </is>
      </c>
      <c r="FJ25" s="161" t="inlineStr">
        <is>
          <t>2024</t>
        </is>
      </c>
      <c r="FK25" s="161" t="inlineStr">
        <is>
          <t>2024</t>
        </is>
      </c>
      <c r="FL25" s="161" t="inlineStr">
        <is>
          <t>2024</t>
        </is>
      </c>
      <c r="FM25" s="161" t="inlineStr">
        <is>
          <t>2024</t>
        </is>
      </c>
      <c r="FN25" s="161" t="inlineStr">
        <is>
          <t>2024</t>
        </is>
      </c>
      <c r="FO25" s="161" t="inlineStr">
        <is>
          <t>2013</t>
        </is>
      </c>
      <c r="FP25" s="161" t="inlineStr">
        <is>
          <t>2013</t>
        </is>
      </c>
      <c r="FQ25" s="161" t="inlineStr">
        <is>
          <t>2013</t>
        </is>
      </c>
      <c r="FR25" s="161" t="inlineStr">
        <is>
          <t>2023</t>
        </is>
      </c>
      <c r="FS25" s="161" t="inlineStr">
        <is>
          <t>2023</t>
        </is>
      </c>
      <c r="FT25" s="161" t="inlineStr">
        <is>
          <t>2023</t>
        </is>
      </c>
      <c r="FU25" s="161" t="inlineStr">
        <is>
          <t>2024</t>
        </is>
      </c>
      <c r="FV25" s="161" t="inlineStr">
        <is>
          <t>2024</t>
        </is>
      </c>
      <c r="FW25" s="161" t="inlineStr">
        <is>
          <t>2024</t>
        </is>
      </c>
      <c r="FX25" s="161" t="inlineStr">
        <is>
          <t>2024</t>
        </is>
      </c>
      <c r="FY25" s="161" t="inlineStr">
        <is>
          <t>2020-2024 avg</t>
        </is>
      </c>
      <c r="FZ25" s="161" t="inlineStr">
        <is>
          <t>2030</t>
        </is>
      </c>
      <c r="GA25" s="161" t="inlineStr">
        <is>
          <t>2030</t>
        </is>
      </c>
      <c r="GB25" s="161" t="inlineStr">
        <is>
          <t>2030</t>
        </is>
      </c>
      <c r="GC25" s="161" t="inlineStr">
        <is>
          <t>2050</t>
        </is>
      </c>
      <c r="GD25" s="161" t="inlineStr">
        <is>
          <t>2050</t>
        </is>
      </c>
      <c r="GE25" s="161" t="inlineStr">
        <is>
          <t>2034</t>
        </is>
      </c>
    </row>
    <row r="26" ht="14" customHeight="1">
      <c r="A26" s="161" t="inlineStr">
        <is>
          <t>BIH</t>
        </is>
      </c>
      <c r="B26" s="161" t="inlineStr">
        <is>
          <t>Bosnia and Herzegovina</t>
        </is>
      </c>
      <c r="C26" s="161" t="inlineStr">
        <is>
          <t>Europe &amp; Central Asia</t>
        </is>
      </c>
      <c r="D26" s="161" t="inlineStr">
        <is>
          <t>Upper middle income</t>
        </is>
      </c>
      <c r="E26" s="161" t="b">
        <v>1</v>
      </c>
      <c r="F26" s="162" t="n">
        <v>2.381</v>
      </c>
      <c r="G26" s="162" t="n">
        <v>0.983</v>
      </c>
      <c r="H26" s="162" t="n">
        <v>29.403</v>
      </c>
      <c r="I26" s="162" t="n">
        <v>22.644</v>
      </c>
      <c r="J26" s="162" t="n"/>
      <c r="K26" s="162" t="n">
        <v>1.5</v>
      </c>
      <c r="L26" s="162" t="n">
        <v>2</v>
      </c>
      <c r="M26" s="162" t="n">
        <v>0</v>
      </c>
      <c r="N26" s="162" t="n">
        <v>10.4</v>
      </c>
      <c r="O26" s="162" t="n"/>
      <c r="P26" s="162" t="n">
        <v>1</v>
      </c>
      <c r="Q26" s="162" t="n"/>
      <c r="R26" s="162" t="n">
        <v>0.421</v>
      </c>
      <c r="S26" s="162" t="n">
        <v>4.75</v>
      </c>
      <c r="T26" s="162" t="n">
        <v>21.233</v>
      </c>
      <c r="U26" s="162" t="n">
        <v>0.674</v>
      </c>
      <c r="V26" s="162" t="n">
        <v>72.691</v>
      </c>
      <c r="W26" s="162" t="n">
        <v>12.956</v>
      </c>
      <c r="X26" s="162" t="n">
        <v>26.339</v>
      </c>
      <c r="Y26" s="162" t="n">
        <v>1</v>
      </c>
      <c r="Z26" s="162" t="n">
        <v>0.386</v>
      </c>
      <c r="AA26" s="162" t="n">
        <v>11.929</v>
      </c>
      <c r="AB26" s="162" t="n">
        <v>9.396000000000001</v>
      </c>
      <c r="AC26" s="162" t="n">
        <v>0.218</v>
      </c>
      <c r="AD26" s="162" t="n">
        <v>9.178000000000001</v>
      </c>
      <c r="AE26" s="162" t="n"/>
      <c r="AF26" s="162" t="n">
        <v>-5.044</v>
      </c>
      <c r="AG26" s="162" t="n">
        <v>6.51</v>
      </c>
      <c r="AH26" s="162" t="n">
        <v>11.554</v>
      </c>
      <c r="AI26" s="162" t="n">
        <v>24.932</v>
      </c>
      <c r="AJ26" s="162" t="n">
        <v>0.302</v>
      </c>
      <c r="AK26" s="162" t="n">
        <v>0</v>
      </c>
      <c r="AL26" s="162" t="n">
        <v>0</v>
      </c>
      <c r="AM26" s="162" t="n">
        <v>0.302</v>
      </c>
      <c r="AN26" s="162" t="n">
        <v>1.033</v>
      </c>
      <c r="AO26" s="162" t="n">
        <v>50.223</v>
      </c>
      <c r="AP26" s="162" t="n">
        <v>3.114</v>
      </c>
      <c r="AQ26" s="162" t="n">
        <v>2.941</v>
      </c>
      <c r="AR26" s="162" t="n">
        <v>7.047768574227881</v>
      </c>
      <c r="AS26" s="162" t="n">
        <v>1.69146445781469</v>
      </c>
      <c r="AT26" s="162" t="n">
        <v>0.5403261068364963</v>
      </c>
      <c r="AU26" s="162" t="n">
        <v>0.3705093304021694</v>
      </c>
      <c r="AV26" s="162" t="n">
        <v>0.2372309700660636</v>
      </c>
      <c r="AW26" s="162" t="n">
        <v>0.1484619528113832</v>
      </c>
      <c r="AX26" s="162" t="n">
        <v>0.07178356467015</v>
      </c>
      <c r="AY26" s="162" t="n">
        <v>0.1137344706369488</v>
      </c>
      <c r="AZ26" s="162" t="n">
        <v>0.2094180623914827</v>
      </c>
      <c r="BA26" s="162" t="n">
        <v>0.159013212865352</v>
      </c>
      <c r="BB26" s="162" t="n">
        <v>0.0659851642015728</v>
      </c>
      <c r="BC26" s="162" t="n">
        <v>0.0025698015113708</v>
      </c>
      <c r="BD26" s="162" t="n">
        <v>54.8259825052091</v>
      </c>
      <c r="BE26" s="162" t="n">
        <v>0.3876168694324119</v>
      </c>
      <c r="BF26" s="162" t="n">
        <v>8.599370337856357</v>
      </c>
      <c r="BG26" s="162" t="n">
        <v>4.038117407258786</v>
      </c>
      <c r="BH26" s="162" t="n">
        <v>0.1975104117358838</v>
      </c>
      <c r="BI26" s="162" t="n">
        <v>0.9058466856104253</v>
      </c>
      <c r="BJ26" s="162" t="n">
        <v>0.9917768761114872</v>
      </c>
      <c r="BK26" s="162" t="n">
        <v>0.9855557591156462</v>
      </c>
      <c r="BL26" s="162" t="n">
        <v>0.9574276740972611</v>
      </c>
      <c r="BM26" s="162" t="n">
        <v>0.4931771395587898</v>
      </c>
      <c r="BN26" s="162" t="n">
        <v>65.35455301650177</v>
      </c>
      <c r="BO26" s="162" t="n">
        <v>2.327411131685256</v>
      </c>
      <c r="BP26" s="162" t="n">
        <v>2.155429057031696</v>
      </c>
      <c r="BQ26" s="162" t="n">
        <v>6.94764902051067</v>
      </c>
      <c r="BR26" s="162" t="n">
        <v>1.298</v>
      </c>
      <c r="BS26" s="162" t="n">
        <v>1.41</v>
      </c>
      <c r="BT26" s="162" t="n">
        <v>0.095</v>
      </c>
      <c r="BU26" s="162" t="n">
        <v>0.096</v>
      </c>
      <c r="BV26" s="162" t="n">
        <v>15.796</v>
      </c>
      <c r="BW26" s="162" t="n">
        <v>15.846</v>
      </c>
      <c r="BX26" s="162" t="n">
        <v>15.846</v>
      </c>
      <c r="BY26" s="162" t="n">
        <v>7.706</v>
      </c>
      <c r="BZ26" s="162" t="n">
        <v>2.61</v>
      </c>
      <c r="CA26" s="162" t="n">
        <v>2.696</v>
      </c>
      <c r="CB26" s="162" t="n">
        <v>3</v>
      </c>
      <c r="CC26" s="162" t="n">
        <v>1</v>
      </c>
      <c r="CD26" s="162" t="n">
        <v>1</v>
      </c>
      <c r="CE26" s="162" t="n">
        <v>35.833</v>
      </c>
      <c r="CF26" s="162" t="n">
        <v>0</v>
      </c>
      <c r="CG26" s="162" t="n">
        <v>50</v>
      </c>
      <c r="CH26" s="162" t="n">
        <v>41.291</v>
      </c>
      <c r="CI26" s="162" t="n">
        <v>-0.981</v>
      </c>
      <c r="CJ26" s="162" t="n">
        <v>-3.461</v>
      </c>
      <c r="CK26" s="162" t="n">
        <v>26.7</v>
      </c>
      <c r="CL26" s="162" t="n">
        <v>2.765</v>
      </c>
      <c r="CM26" s="162" t="n">
        <v>0.367</v>
      </c>
      <c r="CN26" s="162" t="n">
        <v>0.442</v>
      </c>
      <c r="CO26" s="162" t="n">
        <v>-0.074</v>
      </c>
      <c r="CP26" s="162" t="n">
        <v>8.443</v>
      </c>
      <c r="CQ26" s="162" t="n">
        <v>30.33</v>
      </c>
      <c r="CR26" s="162" t="n"/>
      <c r="CS26" s="161" t="inlineStr">
        <is>
          <t>2024</t>
        </is>
      </c>
      <c r="CT26" s="161" t="inlineStr">
        <is>
          <t>2024</t>
        </is>
      </c>
      <c r="CU26" s="161" t="inlineStr">
        <is>
          <t>2024</t>
        </is>
      </c>
      <c r="CV26" s="161" t="inlineStr">
        <is>
          <t>2024</t>
        </is>
      </c>
      <c r="CW26" s="162" t="n"/>
      <c r="CX26" s="161" t="inlineStr">
        <is>
          <t>2023</t>
        </is>
      </c>
      <c r="CY26" s="161" t="inlineStr">
        <is>
          <t>2023</t>
        </is>
      </c>
      <c r="CZ26" s="161" t="inlineStr">
        <is>
          <t>2022</t>
        </is>
      </c>
      <c r="DA26" s="161" t="inlineStr">
        <is>
          <t>2021</t>
        </is>
      </c>
      <c r="DB26" s="162" t="n"/>
      <c r="DC26" s="161" t="inlineStr">
        <is>
          <t>2021-2024</t>
        </is>
      </c>
      <c r="DD26" s="162" t="n"/>
      <c r="DE26" s="161" t="inlineStr">
        <is>
          <t>2024</t>
        </is>
      </c>
      <c r="DF26" s="161" t="inlineStr">
        <is>
          <t>2021</t>
        </is>
      </c>
      <c r="DG26" s="161" t="inlineStr">
        <is>
          <t>2024</t>
        </is>
      </c>
      <c r="DH26" s="161" t="inlineStr">
        <is>
          <t>2024</t>
        </is>
      </c>
      <c r="DI26" s="161" t="inlineStr">
        <is>
          <t>2024</t>
        </is>
      </c>
      <c r="DJ26" s="161" t="inlineStr">
        <is>
          <t>2024</t>
        </is>
      </c>
      <c r="DK26" s="161" t="inlineStr">
        <is>
          <t>2024</t>
        </is>
      </c>
      <c r="DL26" s="161" t="inlineStr">
        <is>
          <t>2023</t>
        </is>
      </c>
      <c r="DM26" s="161" t="inlineStr">
        <is>
          <t>2020-2024 avg</t>
        </is>
      </c>
      <c r="DN26" s="161" t="inlineStr">
        <is>
          <t>2024</t>
        </is>
      </c>
      <c r="DO26" s="161" t="inlineStr">
        <is>
          <t>2024</t>
        </is>
      </c>
      <c r="DP26" s="161" t="inlineStr">
        <is>
          <t>2024</t>
        </is>
      </c>
      <c r="DQ26" s="161" t="inlineStr">
        <is>
          <t>2024</t>
        </is>
      </c>
      <c r="DR26" s="162" t="n"/>
      <c r="DS26" s="161" t="inlineStr">
        <is>
          <t>2025</t>
        </is>
      </c>
      <c r="DT26" s="161" t="inlineStr">
        <is>
          <t>2025</t>
        </is>
      </c>
      <c r="DU26" s="161" t="inlineStr">
        <is>
          <t>2025</t>
        </is>
      </c>
      <c r="DV26" s="161" t="inlineStr">
        <is>
          <t>2023</t>
        </is>
      </c>
      <c r="DW26" s="161" t="inlineStr">
        <is>
          <t>2021</t>
        </is>
      </c>
      <c r="DX26" s="161" t="inlineStr">
        <is>
          <t>2021</t>
        </is>
      </c>
      <c r="DY26" s="161" t="inlineStr">
        <is>
          <t>2021</t>
        </is>
      </c>
      <c r="DZ26" s="161" t="inlineStr">
        <is>
          <t>2021</t>
        </is>
      </c>
      <c r="EA26" s="161" t="inlineStr">
        <is>
          <t>2025</t>
        </is>
      </c>
      <c r="EB26" s="161" t="inlineStr">
        <is>
          <t>2024</t>
        </is>
      </c>
      <c r="EC26" s="161" t="inlineStr">
        <is>
          <t>2025</t>
        </is>
      </c>
      <c r="ED26" s="161" t="inlineStr">
        <is>
          <t>2025</t>
        </is>
      </c>
      <c r="EE26" s="161" t="inlineStr">
        <is>
          <t>2030</t>
        </is>
      </c>
      <c r="EF26" s="161" t="inlineStr">
        <is>
          <t>2030</t>
        </is>
      </c>
      <c r="EG26" s="161" t="inlineStr">
        <is>
          <t>2030</t>
        </is>
      </c>
      <c r="EH26" s="161" t="inlineStr">
        <is>
          <t>2030</t>
        </is>
      </c>
      <c r="EI26" s="161" t="inlineStr">
        <is>
          <t>2030</t>
        </is>
      </c>
      <c r="EJ26" s="161" t="inlineStr">
        <is>
          <t>2030</t>
        </is>
      </c>
      <c r="EK26" s="161" t="inlineStr">
        <is>
          <t>2030</t>
        </is>
      </c>
      <c r="EL26" s="161" t="inlineStr">
        <is>
          <t>2030</t>
        </is>
      </c>
      <c r="EM26" s="161" t="inlineStr">
        <is>
          <t>2030</t>
        </is>
      </c>
      <c r="EN26" s="161" t="inlineStr">
        <is>
          <t>2030</t>
        </is>
      </c>
      <c r="EO26" s="161" t="inlineStr">
        <is>
          <t>2030</t>
        </is>
      </c>
      <c r="EP26" s="161" t="inlineStr">
        <is>
          <t>2030</t>
        </is>
      </c>
      <c r="EQ26" s="161" t="inlineStr">
        <is>
          <t>2030</t>
        </is>
      </c>
      <c r="ER26" s="161" t="inlineStr">
        <is>
          <t>2030</t>
        </is>
      </c>
      <c r="ES26" s="161" t="inlineStr">
        <is>
          <t>2030</t>
        </is>
      </c>
      <c r="ET26" s="161" t="inlineStr">
        <is>
          <t>2030</t>
        </is>
      </c>
      <c r="EU26" s="161" t="inlineStr">
        <is>
          <t>2030</t>
        </is>
      </c>
      <c r="EV26" s="161" t="inlineStr">
        <is>
          <t>2030</t>
        </is>
      </c>
      <c r="EW26" s="161" t="inlineStr">
        <is>
          <t>2030</t>
        </is>
      </c>
      <c r="EX26" s="161" t="inlineStr">
        <is>
          <t>2030</t>
        </is>
      </c>
      <c r="EY26" s="161" t="inlineStr">
        <is>
          <t>2030</t>
        </is>
      </c>
      <c r="EZ26" s="161" t="inlineStr">
        <is>
          <t>2030</t>
        </is>
      </c>
      <c r="FA26" s="161" t="inlineStr">
        <is>
          <t>2030</t>
        </is>
      </c>
      <c r="FB26" s="161" t="inlineStr">
        <is>
          <t>2030</t>
        </is>
      </c>
      <c r="FC26" s="161" t="inlineStr">
        <is>
          <t>2050</t>
        </is>
      </c>
      <c r="FD26" s="161" t="inlineStr">
        <is>
          <t>2025-2050</t>
        </is>
      </c>
      <c r="FE26" s="161" t="inlineStr">
        <is>
          <t>2024</t>
        </is>
      </c>
      <c r="FF26" s="161" t="inlineStr">
        <is>
          <t>2024</t>
        </is>
      </c>
      <c r="FG26" s="161" t="inlineStr">
        <is>
          <t>2024</t>
        </is>
      </c>
      <c r="FH26" s="161" t="inlineStr">
        <is>
          <t>2024</t>
        </is>
      </c>
      <c r="FI26" s="161" t="inlineStr">
        <is>
          <t>2024</t>
        </is>
      </c>
      <c r="FJ26" s="161" t="inlineStr">
        <is>
          <t>2024</t>
        </is>
      </c>
      <c r="FK26" s="161" t="inlineStr">
        <is>
          <t>2024</t>
        </is>
      </c>
      <c r="FL26" s="161" t="inlineStr">
        <is>
          <t>2024</t>
        </is>
      </c>
      <c r="FM26" s="161" t="inlineStr">
        <is>
          <t>2024</t>
        </is>
      </c>
      <c r="FN26" s="161" t="inlineStr">
        <is>
          <t>2024</t>
        </is>
      </c>
      <c r="FO26" s="161" t="inlineStr">
        <is>
          <t>2013</t>
        </is>
      </c>
      <c r="FP26" s="161" t="inlineStr">
        <is>
          <t>2013</t>
        </is>
      </c>
      <c r="FQ26" s="161" t="inlineStr">
        <is>
          <t>2013</t>
        </is>
      </c>
      <c r="FR26" s="161" t="inlineStr">
        <is>
          <t>2023</t>
        </is>
      </c>
      <c r="FS26" s="161" t="inlineStr">
        <is>
          <t>2023</t>
        </is>
      </c>
      <c r="FT26" s="161" t="inlineStr">
        <is>
          <t>2023</t>
        </is>
      </c>
      <c r="FU26" s="161" t="inlineStr">
        <is>
          <t>2024</t>
        </is>
      </c>
      <c r="FV26" s="161" t="inlineStr">
        <is>
          <t>2024</t>
        </is>
      </c>
      <c r="FW26" s="161" t="inlineStr">
        <is>
          <t>2024</t>
        </is>
      </c>
      <c r="FX26" s="161" t="inlineStr">
        <is>
          <t>2024</t>
        </is>
      </c>
      <c r="FY26" s="161" t="inlineStr">
        <is>
          <t>2020-2024 avg</t>
        </is>
      </c>
      <c r="FZ26" s="161" t="inlineStr">
        <is>
          <t>2030</t>
        </is>
      </c>
      <c r="GA26" s="161" t="inlineStr">
        <is>
          <t>2030</t>
        </is>
      </c>
      <c r="GB26" s="161" t="inlineStr">
        <is>
          <t>2030</t>
        </is>
      </c>
      <c r="GC26" s="161" t="inlineStr">
        <is>
          <t>2050</t>
        </is>
      </c>
      <c r="GD26" s="161" t="inlineStr">
        <is>
          <t>2050</t>
        </is>
      </c>
      <c r="GE26" s="162" t="n"/>
    </row>
    <row r="27" ht="14" customHeight="1">
      <c r="A27" s="161" t="inlineStr">
        <is>
          <t>BWA</t>
        </is>
      </c>
      <c r="B27" s="161" t="inlineStr">
        <is>
          <t>Botswana</t>
        </is>
      </c>
      <c r="C27" s="161" t="inlineStr">
        <is>
          <t>Sub-Saharan Africa</t>
        </is>
      </c>
      <c r="D27" s="161" t="inlineStr">
        <is>
          <t>Upper middle income</t>
        </is>
      </c>
      <c r="E27" s="161" t="b">
        <v>1</v>
      </c>
      <c r="F27" s="162" t="n">
        <v>4.724</v>
      </c>
      <c r="G27" s="162" t="n">
        <v>1.25</v>
      </c>
      <c r="H27" s="162" t="n">
        <v>33.182</v>
      </c>
      <c r="I27" s="162" t="n">
        <v>22.356</v>
      </c>
      <c r="J27" s="162" t="n">
        <v>100.531</v>
      </c>
      <c r="K27" s="162" t="n">
        <v>2</v>
      </c>
      <c r="L27" s="162" t="n">
        <v>1</v>
      </c>
      <c r="M27" s="162" t="n">
        <v>0</v>
      </c>
      <c r="N27" s="162" t="n"/>
      <c r="O27" s="162" t="n"/>
      <c r="P27" s="162" t="n"/>
      <c r="Q27" s="162" t="n"/>
      <c r="R27" s="162" t="n"/>
      <c r="S27" s="162" t="n"/>
      <c r="T27" s="162" t="n">
        <v>17.583</v>
      </c>
      <c r="U27" s="162" t="n">
        <v>0.396</v>
      </c>
      <c r="V27" s="162" t="n">
        <v>93.535</v>
      </c>
      <c r="W27" s="162" t="n">
        <v>0</v>
      </c>
      <c r="X27" s="162" t="n">
        <v>44.695</v>
      </c>
      <c r="Y27" s="162" t="n">
        <v>4</v>
      </c>
      <c r="Z27" s="162" t="n">
        <v>0.229</v>
      </c>
      <c r="AA27" s="162" t="n"/>
      <c r="AB27" s="162" t="n">
        <v>4.774</v>
      </c>
      <c r="AC27" s="162" t="n">
        <v>0.319</v>
      </c>
      <c r="AD27" s="162" t="n">
        <v>4.455</v>
      </c>
      <c r="AE27" s="162" t="n">
        <v>0.6870000000000001</v>
      </c>
      <c r="AF27" s="162" t="n">
        <v>-19.818</v>
      </c>
      <c r="AG27" s="162" t="n">
        <v>0.668</v>
      </c>
      <c r="AH27" s="162" t="n">
        <v>20.486</v>
      </c>
      <c r="AI27" s="162" t="n">
        <v>23.682</v>
      </c>
      <c r="AJ27" s="162" t="n">
        <v>0.5</v>
      </c>
      <c r="AK27" s="162" t="n">
        <v>0</v>
      </c>
      <c r="AL27" s="162" t="n">
        <v>0</v>
      </c>
      <c r="AM27" s="162" t="n">
        <v>0.5</v>
      </c>
      <c r="AN27" s="162" t="n">
        <v>1.458</v>
      </c>
      <c r="AO27" s="162" t="n">
        <v>12.373</v>
      </c>
      <c r="AP27" s="162" t="n">
        <v>-0.018</v>
      </c>
      <c r="AQ27" s="162" t="n">
        <v>600</v>
      </c>
      <c r="AR27" s="162" t="n">
        <v>7.36239277006097</v>
      </c>
      <c r="AS27" s="162" t="n">
        <v>1.76697426481463</v>
      </c>
      <c r="AT27" s="162" t="n">
        <v>0.3393988691502487</v>
      </c>
      <c r="AU27" s="162" t="n">
        <v>0.2327306531315993</v>
      </c>
      <c r="AV27" s="162" t="n">
        <v>0.2106655937922625</v>
      </c>
      <c r="AW27" s="162" t="n">
        <v>0.0863833597819848</v>
      </c>
      <c r="AX27" s="162" t="n">
        <v>0.0451906979542195</v>
      </c>
      <c r="AY27" s="162" t="n">
        <v>0.078060082217369</v>
      </c>
      <c r="AZ27" s="162" t="n">
        <v>0.7745450087869451</v>
      </c>
      <c r="BA27" s="162" t="n">
        <v>0.14754316901616</v>
      </c>
      <c r="BB27" s="162" t="n">
        <v>0.08249562201892301</v>
      </c>
      <c r="BC27" s="162" t="n">
        <v>-0.0397520899757952</v>
      </c>
      <c r="BD27" s="162" t="n">
        <v>41.6651106800271</v>
      </c>
      <c r="BE27" s="162" t="n">
        <v>0.2710314458218184</v>
      </c>
      <c r="BF27" s="162" t="n">
        <v>8.685489441782074</v>
      </c>
      <c r="BG27" s="162" t="n">
        <v>10.40589631398925</v>
      </c>
      <c r="BH27" s="162" t="n">
        <v>5.111829727965576</v>
      </c>
      <c r="BI27" s="162" t="n">
        <v>0.5930653421581311</v>
      </c>
      <c r="BJ27" s="162" t="n">
        <v>0.4582371794770973</v>
      </c>
      <c r="BK27" s="162" t="n">
        <v>3.673277923052745</v>
      </c>
      <c r="BL27" s="162" t="n">
        <v>0.569486143008925</v>
      </c>
      <c r="BM27" s="162" t="n">
        <v>6.213813106178146</v>
      </c>
      <c r="BN27" s="162" t="n">
        <v>34.58633221398765</v>
      </c>
      <c r="BO27" s="162" t="n">
        <v>9.555895010383036</v>
      </c>
      <c r="BP27" s="162" t="n">
        <v>5.416871040528152</v>
      </c>
      <c r="BQ27" s="162" t="n">
        <v>83.16207027485281</v>
      </c>
      <c r="BR27" s="162" t="n">
        <v>1.098</v>
      </c>
      <c r="BS27" s="162" t="n">
        <v>1.156</v>
      </c>
      <c r="BT27" s="162" t="n">
        <v>0.094</v>
      </c>
      <c r="BU27" s="162" t="n">
        <v>0.108</v>
      </c>
      <c r="BV27" s="162" t="n">
        <v>22.825</v>
      </c>
      <c r="BW27" s="162" t="n">
        <v>12.08</v>
      </c>
      <c r="BX27" s="162" t="n">
        <v>10.757</v>
      </c>
      <c r="BY27" s="162" t="n">
        <v>6.108</v>
      </c>
      <c r="BZ27" s="162" t="n">
        <v>3.373</v>
      </c>
      <c r="CA27" s="162" t="n">
        <v>2.049</v>
      </c>
      <c r="CB27" s="162" t="n">
        <v>2</v>
      </c>
      <c r="CC27" s="162" t="n">
        <v>0</v>
      </c>
      <c r="CD27" s="162" t="n">
        <v>0</v>
      </c>
      <c r="CE27" s="162" t="n"/>
      <c r="CF27" s="162" t="n"/>
      <c r="CG27" s="162" t="n"/>
      <c r="CH27" s="162" t="n">
        <v>26.46</v>
      </c>
      <c r="CI27" s="162" t="n">
        <v>-6.008</v>
      </c>
      <c r="CJ27" s="162" t="n">
        <v>-4.242</v>
      </c>
      <c r="CK27" s="162" t="n">
        <v>36.276</v>
      </c>
      <c r="CL27" s="162" t="n">
        <v>1.778</v>
      </c>
      <c r="CM27" s="162" t="n">
        <v>6.098</v>
      </c>
      <c r="CN27" s="162" t="n">
        <v>0.342</v>
      </c>
      <c r="CO27" s="162" t="n">
        <v>5.756</v>
      </c>
      <c r="CP27" s="162" t="n">
        <v>4.978</v>
      </c>
      <c r="CQ27" s="162" t="n">
        <v>88.17</v>
      </c>
      <c r="CR27" s="162" t="n"/>
      <c r="CS27" s="161" t="inlineStr">
        <is>
          <t>2024</t>
        </is>
      </c>
      <c r="CT27" s="161" t="inlineStr">
        <is>
          <t>2024</t>
        </is>
      </c>
      <c r="CU27" s="161" t="inlineStr">
        <is>
          <t>2024</t>
        </is>
      </c>
      <c r="CV27" s="161" t="inlineStr">
        <is>
          <t>2024</t>
        </is>
      </c>
      <c r="CW27" s="161" t="inlineStr">
        <is>
          <t>2022</t>
        </is>
      </c>
      <c r="CX27" s="161" t="inlineStr">
        <is>
          <t>2020</t>
        </is>
      </c>
      <c r="CY27" s="161" t="inlineStr">
        <is>
          <t>2020</t>
        </is>
      </c>
      <c r="CZ27" s="161" t="inlineStr">
        <is>
          <t>2022</t>
        </is>
      </c>
      <c r="DA27" s="162" t="n"/>
      <c r="DB27" s="162" t="n"/>
      <c r="DC27" s="162" t="n"/>
      <c r="DD27" s="162" t="n"/>
      <c r="DE27" s="162" t="n"/>
      <c r="DF27" s="162" t="n"/>
      <c r="DG27" s="161" t="inlineStr">
        <is>
          <t>2024</t>
        </is>
      </c>
      <c r="DH27" s="161" t="inlineStr">
        <is>
          <t>2024</t>
        </is>
      </c>
      <c r="DI27" s="161" t="inlineStr">
        <is>
          <t>2024</t>
        </is>
      </c>
      <c r="DJ27" s="161" t="inlineStr">
        <is>
          <t>2019</t>
        </is>
      </c>
      <c r="DK27" s="161" t="inlineStr">
        <is>
          <t>2024</t>
        </is>
      </c>
      <c r="DL27" s="161" t="inlineStr">
        <is>
          <t>2020</t>
        </is>
      </c>
      <c r="DM27" s="161" t="inlineStr">
        <is>
          <t>2020-2024 avg</t>
        </is>
      </c>
      <c r="DN27" s="162" t="n"/>
      <c r="DO27" s="161" t="inlineStr">
        <is>
          <t>2024</t>
        </is>
      </c>
      <c r="DP27" s="161" t="inlineStr">
        <is>
          <t>2024</t>
        </is>
      </c>
      <c r="DQ27" s="161" t="inlineStr">
        <is>
          <t>2024</t>
        </is>
      </c>
      <c r="DR27" s="161" t="inlineStr">
        <is>
          <t>2022</t>
        </is>
      </c>
      <c r="DS27" s="161" t="inlineStr">
        <is>
          <t>2023</t>
        </is>
      </c>
      <c r="DT27" s="161" t="inlineStr">
        <is>
          <t>2023</t>
        </is>
      </c>
      <c r="DU27" s="161" t="inlineStr">
        <is>
          <t>2023</t>
        </is>
      </c>
      <c r="DV27" s="161" t="inlineStr">
        <is>
          <t>2022</t>
        </is>
      </c>
      <c r="DW27" s="161" t="inlineStr">
        <is>
          <t>2021</t>
        </is>
      </c>
      <c r="DX27" s="161" t="inlineStr">
        <is>
          <t>2021</t>
        </is>
      </c>
      <c r="DY27" s="161" t="inlineStr">
        <is>
          <t>2021</t>
        </is>
      </c>
      <c r="DZ27" s="161" t="inlineStr">
        <is>
          <t>2021</t>
        </is>
      </c>
      <c r="EA27" s="161" t="inlineStr">
        <is>
          <t>2024</t>
        </is>
      </c>
      <c r="EB27" s="161" t="inlineStr">
        <is>
          <t>2024</t>
        </is>
      </c>
      <c r="EC27" s="161" t="inlineStr">
        <is>
          <t>2024</t>
        </is>
      </c>
      <c r="ED27" s="161" t="inlineStr">
        <is>
          <t>2024</t>
        </is>
      </c>
      <c r="EE27" s="161" t="inlineStr">
        <is>
          <t>2030</t>
        </is>
      </c>
      <c r="EF27" s="161" t="inlineStr">
        <is>
          <t>2030</t>
        </is>
      </c>
      <c r="EG27" s="161" t="inlineStr">
        <is>
          <t>2030</t>
        </is>
      </c>
      <c r="EH27" s="161" t="inlineStr">
        <is>
          <t>2030</t>
        </is>
      </c>
      <c r="EI27" s="161" t="inlineStr">
        <is>
          <t>2030</t>
        </is>
      </c>
      <c r="EJ27" s="161" t="inlineStr">
        <is>
          <t>2030</t>
        </is>
      </c>
      <c r="EK27" s="161" t="inlineStr">
        <is>
          <t>2030</t>
        </is>
      </c>
      <c r="EL27" s="161" t="inlineStr">
        <is>
          <t>2030</t>
        </is>
      </c>
      <c r="EM27" s="161" t="inlineStr">
        <is>
          <t>2030</t>
        </is>
      </c>
      <c r="EN27" s="161" t="inlineStr">
        <is>
          <t>2030</t>
        </is>
      </c>
      <c r="EO27" s="161" t="inlineStr">
        <is>
          <t>2030</t>
        </is>
      </c>
      <c r="EP27" s="161" t="inlineStr">
        <is>
          <t>2030</t>
        </is>
      </c>
      <c r="EQ27" s="161" t="inlineStr">
        <is>
          <t>2030</t>
        </is>
      </c>
      <c r="ER27" s="161" t="inlineStr">
        <is>
          <t>2030</t>
        </is>
      </c>
      <c r="ES27" s="161" t="inlineStr">
        <is>
          <t>2030</t>
        </is>
      </c>
      <c r="ET27" s="161" t="inlineStr">
        <is>
          <t>2030</t>
        </is>
      </c>
      <c r="EU27" s="161" t="inlineStr">
        <is>
          <t>2030</t>
        </is>
      </c>
      <c r="EV27" s="161" t="inlineStr">
        <is>
          <t>2030</t>
        </is>
      </c>
      <c r="EW27" s="161" t="inlineStr">
        <is>
          <t>2030</t>
        </is>
      </c>
      <c r="EX27" s="161" t="inlineStr">
        <is>
          <t>2030</t>
        </is>
      </c>
      <c r="EY27" s="161" t="inlineStr">
        <is>
          <t>2030</t>
        </is>
      </c>
      <c r="EZ27" s="161" t="inlineStr">
        <is>
          <t>2030</t>
        </is>
      </c>
      <c r="FA27" s="161" t="inlineStr">
        <is>
          <t>2030</t>
        </is>
      </c>
      <c r="FB27" s="161" t="inlineStr">
        <is>
          <t>2030</t>
        </is>
      </c>
      <c r="FC27" s="161" t="inlineStr">
        <is>
          <t>2050</t>
        </is>
      </c>
      <c r="FD27" s="161" t="inlineStr">
        <is>
          <t>2025-2050</t>
        </is>
      </c>
      <c r="FE27" s="161" t="inlineStr">
        <is>
          <t>2024</t>
        </is>
      </c>
      <c r="FF27" s="161" t="inlineStr">
        <is>
          <t>2024</t>
        </is>
      </c>
      <c r="FG27" s="161" t="inlineStr">
        <is>
          <t>2024</t>
        </is>
      </c>
      <c r="FH27" s="161" t="inlineStr">
        <is>
          <t>2024</t>
        </is>
      </c>
      <c r="FI27" s="161" t="inlineStr">
        <is>
          <t>2024</t>
        </is>
      </c>
      <c r="FJ27" s="161" t="inlineStr">
        <is>
          <t>2024</t>
        </is>
      </c>
      <c r="FK27" s="161" t="inlineStr">
        <is>
          <t>2024</t>
        </is>
      </c>
      <c r="FL27" s="161" t="inlineStr">
        <is>
          <t>2024</t>
        </is>
      </c>
      <c r="FM27" s="161" t="inlineStr">
        <is>
          <t>2024</t>
        </is>
      </c>
      <c r="FN27" s="161" t="inlineStr">
        <is>
          <t>2024</t>
        </is>
      </c>
      <c r="FO27" s="161" t="inlineStr">
        <is>
          <t>2013</t>
        </is>
      </c>
      <c r="FP27" s="161" t="inlineStr">
        <is>
          <t>2013</t>
        </is>
      </c>
      <c r="FQ27" s="161" t="inlineStr">
        <is>
          <t>2013</t>
        </is>
      </c>
      <c r="FR27" s="162" t="n"/>
      <c r="FS27" s="162" t="n"/>
      <c r="FT27" s="162" t="n"/>
      <c r="FU27" s="161" t="inlineStr">
        <is>
          <t>2024</t>
        </is>
      </c>
      <c r="FV27" s="161" t="inlineStr">
        <is>
          <t>2024</t>
        </is>
      </c>
      <c r="FW27" s="161" t="inlineStr">
        <is>
          <t>2024</t>
        </is>
      </c>
      <c r="FX27" s="161" t="inlineStr">
        <is>
          <t>2024</t>
        </is>
      </c>
      <c r="FY27" s="161" t="inlineStr">
        <is>
          <t>2020-2024 avg</t>
        </is>
      </c>
      <c r="FZ27" s="161" t="inlineStr">
        <is>
          <t>2030</t>
        </is>
      </c>
      <c r="GA27" s="161" t="inlineStr">
        <is>
          <t>2030</t>
        </is>
      </c>
      <c r="GB27" s="161" t="inlineStr">
        <is>
          <t>2030</t>
        </is>
      </c>
      <c r="GC27" s="161" t="inlineStr">
        <is>
          <t>2050</t>
        </is>
      </c>
      <c r="GD27" s="161" t="inlineStr">
        <is>
          <t>2050</t>
        </is>
      </c>
      <c r="GE27" s="162" t="n"/>
    </row>
    <row r="28" ht="14" customHeight="1">
      <c r="A28" s="161" t="inlineStr">
        <is>
          <t>BRA</t>
        </is>
      </c>
      <c r="B28" s="161" t="inlineStr">
        <is>
          <t>Brazil</t>
        </is>
      </c>
      <c r="C28" s="161" t="inlineStr">
        <is>
          <t>Latin America &amp; Caribbean</t>
        </is>
      </c>
      <c r="D28" s="161" t="inlineStr">
        <is>
          <t>Upper middle income</t>
        </is>
      </c>
      <c r="E28" s="161" t="b">
        <v>1</v>
      </c>
      <c r="F28" s="162" t="n">
        <v>15.121</v>
      </c>
      <c r="G28" s="162" t="n">
        <v>5.953</v>
      </c>
      <c r="H28" s="162" t="n">
        <v>87.02800000000001</v>
      </c>
      <c r="I28" s="162" t="n">
        <v>25.562</v>
      </c>
      <c r="J28" s="162" t="n">
        <v>87.319</v>
      </c>
      <c r="K28" s="162" t="n"/>
      <c r="L28" s="162" t="n"/>
      <c r="M28" s="162" t="n">
        <v>0</v>
      </c>
      <c r="N28" s="162" t="n">
        <v>6.3</v>
      </c>
      <c r="O28" s="162" t="n">
        <v>11.125</v>
      </c>
      <c r="P28" s="162" t="n">
        <v>3</v>
      </c>
      <c r="Q28" s="162" t="n">
        <v>1</v>
      </c>
      <c r="R28" s="162" t="n">
        <v>1.341</v>
      </c>
      <c r="S28" s="162" t="n">
        <v>7.018</v>
      </c>
      <c r="T28" s="162" t="n">
        <v>14.23</v>
      </c>
      <c r="U28" s="162" t="n">
        <v>0.132</v>
      </c>
      <c r="V28" s="162" t="n">
        <v>18.795</v>
      </c>
      <c r="W28" s="162" t="n">
        <v>77.40600000000001</v>
      </c>
      <c r="X28" s="162" t="n">
        <v>96.53400000000001</v>
      </c>
      <c r="Y28" s="162" t="n"/>
      <c r="Z28" s="162" t="n">
        <v>0.529</v>
      </c>
      <c r="AA28" s="162" t="n">
        <v>0.073</v>
      </c>
      <c r="AB28" s="162" t="n">
        <v>2.961</v>
      </c>
      <c r="AC28" s="162" t="n">
        <v>0.146</v>
      </c>
      <c r="AD28" s="162" t="n">
        <v>2.815</v>
      </c>
      <c r="AE28" s="162" t="n">
        <v>0.386</v>
      </c>
      <c r="AF28" s="162" t="n">
        <v>5.029000000000002</v>
      </c>
      <c r="AG28" s="162" t="n">
        <v>16.117</v>
      </c>
      <c r="AH28" s="162" t="n">
        <v>11.088</v>
      </c>
      <c r="AI28" s="162" t="n">
        <v>-13.681</v>
      </c>
      <c r="AJ28" s="162" t="n">
        <v>2.688</v>
      </c>
      <c r="AK28" s="162" t="n">
        <v>2.604</v>
      </c>
      <c r="AL28" s="162" t="n">
        <v>0.07000000000000001</v>
      </c>
      <c r="AM28" s="162" t="n">
        <v>0.014</v>
      </c>
      <c r="AN28" s="162" t="n">
        <v>1.682</v>
      </c>
      <c r="AO28" s="162" t="n">
        <v>82.93899999999999</v>
      </c>
      <c r="AP28" s="162" t="n">
        <v>-0.702</v>
      </c>
      <c r="AQ28" s="162" t="n">
        <v>6.731</v>
      </c>
      <c r="AR28" s="162" t="n">
        <v>5.67290197873248</v>
      </c>
      <c r="AS28" s="162" t="n">
        <v>1.3614964748958</v>
      </c>
      <c r="AT28" s="162" t="n">
        <v>0.3811506616370642</v>
      </c>
      <c r="AU28" s="162" t="n">
        <v>0.2613604536939866</v>
      </c>
      <c r="AV28" s="162" t="n">
        <v>0.1685896014314868</v>
      </c>
      <c r="AW28" s="162" t="n">
        <v>0.097755934859264</v>
      </c>
      <c r="AX28" s="162" t="n">
        <v>0.0619541229387308</v>
      </c>
      <c r="AY28" s="162" t="n">
        <v>0.0667317965700934</v>
      </c>
      <c r="AZ28" s="162" t="n">
        <v>0.3239539037651686</v>
      </c>
      <c r="BA28" s="162" t="n">
        <v>0.093957818025158</v>
      </c>
      <c r="BB28" s="162" t="n">
        <v>0.0524502005068448</v>
      </c>
      <c r="BC28" s="162" t="n">
        <v>-0.0055876008959667</v>
      </c>
      <c r="BD28" s="162" t="n">
        <v>72.1919741934697</v>
      </c>
      <c r="BE28" s="162" t="n">
        <v>0.172948406326305</v>
      </c>
      <c r="BF28" s="162" t="n">
        <v>6.51218062764084</v>
      </c>
      <c r="BG28" s="162" t="n">
        <v>3.378273054622567</v>
      </c>
      <c r="BH28" s="162" t="n">
        <v>0.7049704431057587</v>
      </c>
      <c r="BI28" s="162" t="n">
        <v>0.4375429529230936</v>
      </c>
      <c r="BJ28" s="162" t="n">
        <v>0.482452556122401</v>
      </c>
      <c r="BK28" s="162" t="n">
        <v>0.9469764358307862</v>
      </c>
      <c r="BL28" s="162" t="n">
        <v>0.80633066623674</v>
      </c>
      <c r="BM28" s="162" t="n">
        <v>0.9890633736934796</v>
      </c>
      <c r="BN28" s="162" t="n">
        <v>57.77113620024576</v>
      </c>
      <c r="BO28" s="162" t="n">
        <v>2.490631576915086</v>
      </c>
      <c r="BP28" s="162" t="n">
        <v>2.242311840557655</v>
      </c>
      <c r="BQ28" s="162" t="n">
        <v>11.55785305514712</v>
      </c>
      <c r="BR28" s="162" t="n">
        <v>0.999</v>
      </c>
      <c r="BS28" s="162" t="n">
        <v>1.103</v>
      </c>
      <c r="BT28" s="162" t="n">
        <v>0.16</v>
      </c>
      <c r="BU28" s="162" t="n">
        <v>0.133</v>
      </c>
      <c r="BV28" s="162" t="n"/>
      <c r="BW28" s="162" t="n">
        <v>20.98</v>
      </c>
      <c r="BX28" s="162" t="n">
        <v>17.367</v>
      </c>
      <c r="BY28" s="162" t="n">
        <v>12.954</v>
      </c>
      <c r="BZ28" s="162" t="n">
        <v>6.222</v>
      </c>
      <c r="CA28" s="162" t="n">
        <v>6.222</v>
      </c>
      <c r="CB28" s="162" t="n">
        <v>3</v>
      </c>
      <c r="CC28" s="162" t="n">
        <v>1</v>
      </c>
      <c r="CD28" s="162" t="n">
        <v>1</v>
      </c>
      <c r="CE28" s="162" t="n">
        <v>65.093</v>
      </c>
      <c r="CF28" s="162" t="n">
        <v>20</v>
      </c>
      <c r="CG28" s="162" t="n">
        <v>100</v>
      </c>
      <c r="CH28" s="162" t="n">
        <v>39.37</v>
      </c>
      <c r="CI28" s="162" t="n">
        <v>-0.219</v>
      </c>
      <c r="CJ28" s="162" t="n">
        <v>-3.027</v>
      </c>
      <c r="CK28" s="162" t="n">
        <v>16.981</v>
      </c>
      <c r="CL28" s="162" t="n">
        <v>2.233</v>
      </c>
      <c r="CM28" s="162" t="n">
        <v>0.9</v>
      </c>
      <c r="CN28" s="162" t="n">
        <v>0.349</v>
      </c>
      <c r="CO28" s="162" t="n">
        <v>0.552</v>
      </c>
      <c r="CP28" s="162" t="n">
        <v>6.482</v>
      </c>
      <c r="CQ28" s="162" t="n">
        <v>90.28</v>
      </c>
      <c r="CR28" s="162" t="n"/>
      <c r="CS28" s="161" t="inlineStr">
        <is>
          <t>2024</t>
        </is>
      </c>
      <c r="CT28" s="161" t="inlineStr">
        <is>
          <t>2024</t>
        </is>
      </c>
      <c r="CU28" s="161" t="inlineStr">
        <is>
          <t>2024</t>
        </is>
      </c>
      <c r="CV28" s="161" t="inlineStr">
        <is>
          <t>2024</t>
        </is>
      </c>
      <c r="CW28" s="161" t="inlineStr">
        <is>
          <t>2022</t>
        </is>
      </c>
      <c r="CX28" s="162" t="n"/>
      <c r="CY28" s="162" t="n"/>
      <c r="CZ28" s="161" t="inlineStr">
        <is>
          <t>2022</t>
        </is>
      </c>
      <c r="DA28" s="161" t="inlineStr">
        <is>
          <t>2021</t>
        </is>
      </c>
      <c r="DB28" s="161" t="inlineStr">
        <is>
          <t>2022</t>
        </is>
      </c>
      <c r="DC28" s="161" t="inlineStr">
        <is>
          <t>2021-2024</t>
        </is>
      </c>
      <c r="DD28" s="161" t="inlineStr">
        <is>
          <t>2024</t>
        </is>
      </c>
      <c r="DE28" s="161" t="inlineStr">
        <is>
          <t>2024</t>
        </is>
      </c>
      <c r="DF28" s="161" t="inlineStr">
        <is>
          <t>2024</t>
        </is>
      </c>
      <c r="DG28" s="161" t="inlineStr">
        <is>
          <t>2024</t>
        </is>
      </c>
      <c r="DH28" s="161" t="inlineStr">
        <is>
          <t>2024</t>
        </is>
      </c>
      <c r="DI28" s="161" t="inlineStr">
        <is>
          <t>2024</t>
        </is>
      </c>
      <c r="DJ28" s="161" t="inlineStr">
        <is>
          <t>2024</t>
        </is>
      </c>
      <c r="DK28" s="161" t="inlineStr">
        <is>
          <t>2024</t>
        </is>
      </c>
      <c r="DL28" s="162" t="n"/>
      <c r="DM28" s="161" t="inlineStr">
        <is>
          <t>2020-2024 avg</t>
        </is>
      </c>
      <c r="DN28" s="161" t="inlineStr">
        <is>
          <t>2024</t>
        </is>
      </c>
      <c r="DO28" s="161" t="inlineStr">
        <is>
          <t>2024</t>
        </is>
      </c>
      <c r="DP28" s="161" t="inlineStr">
        <is>
          <t>2024</t>
        </is>
      </c>
      <c r="DQ28" s="161" t="inlineStr">
        <is>
          <t>2024</t>
        </is>
      </c>
      <c r="DR28" s="161" t="inlineStr">
        <is>
          <t>2022</t>
        </is>
      </c>
      <c r="DS28" s="161" t="inlineStr">
        <is>
          <t>2025</t>
        </is>
      </c>
      <c r="DT28" s="161" t="inlineStr">
        <is>
          <t>2025</t>
        </is>
      </c>
      <c r="DU28" s="161" t="inlineStr">
        <is>
          <t>2025</t>
        </is>
      </c>
      <c r="DV28" s="161" t="inlineStr">
        <is>
          <t>2023</t>
        </is>
      </c>
      <c r="DW28" s="161" t="inlineStr">
        <is>
          <t>2021</t>
        </is>
      </c>
      <c r="DX28" s="161" t="inlineStr">
        <is>
          <t>2021</t>
        </is>
      </c>
      <c r="DY28" s="161" t="inlineStr">
        <is>
          <t>2021</t>
        </is>
      </c>
      <c r="DZ28" s="161" t="inlineStr">
        <is>
          <t>2021</t>
        </is>
      </c>
      <c r="EA28" s="161" t="inlineStr">
        <is>
          <t>2025</t>
        </is>
      </c>
      <c r="EB28" s="161" t="inlineStr">
        <is>
          <t>2024</t>
        </is>
      </c>
      <c r="EC28" s="161" t="inlineStr">
        <is>
          <t>2025</t>
        </is>
      </c>
      <c r="ED28" s="161" t="inlineStr">
        <is>
          <t>2025</t>
        </is>
      </c>
      <c r="EE28" s="161" t="inlineStr">
        <is>
          <t>2030</t>
        </is>
      </c>
      <c r="EF28" s="161" t="inlineStr">
        <is>
          <t>2030</t>
        </is>
      </c>
      <c r="EG28" s="161" t="inlineStr">
        <is>
          <t>2030</t>
        </is>
      </c>
      <c r="EH28" s="161" t="inlineStr">
        <is>
          <t>2030</t>
        </is>
      </c>
      <c r="EI28" s="161" t="inlineStr">
        <is>
          <t>2030</t>
        </is>
      </c>
      <c r="EJ28" s="161" t="inlineStr">
        <is>
          <t>2030</t>
        </is>
      </c>
      <c r="EK28" s="161" t="inlineStr">
        <is>
          <t>2030</t>
        </is>
      </c>
      <c r="EL28" s="161" t="inlineStr">
        <is>
          <t>2030</t>
        </is>
      </c>
      <c r="EM28" s="161" t="inlineStr">
        <is>
          <t>2030</t>
        </is>
      </c>
      <c r="EN28" s="161" t="inlineStr">
        <is>
          <t>2030</t>
        </is>
      </c>
      <c r="EO28" s="161" t="inlineStr">
        <is>
          <t>2030</t>
        </is>
      </c>
      <c r="EP28" s="161" t="inlineStr">
        <is>
          <t>2030</t>
        </is>
      </c>
      <c r="EQ28" s="161" t="inlineStr">
        <is>
          <t>2030</t>
        </is>
      </c>
      <c r="ER28" s="161" t="inlineStr">
        <is>
          <t>2030</t>
        </is>
      </c>
      <c r="ES28" s="161" t="inlineStr">
        <is>
          <t>2030</t>
        </is>
      </c>
      <c r="ET28" s="161" t="inlineStr">
        <is>
          <t>2030</t>
        </is>
      </c>
      <c r="EU28" s="161" t="inlineStr">
        <is>
          <t>2030</t>
        </is>
      </c>
      <c r="EV28" s="161" t="inlineStr">
        <is>
          <t>2030</t>
        </is>
      </c>
      <c r="EW28" s="161" t="inlineStr">
        <is>
          <t>2030</t>
        </is>
      </c>
      <c r="EX28" s="161" t="inlineStr">
        <is>
          <t>2030</t>
        </is>
      </c>
      <c r="EY28" s="161" t="inlineStr">
        <is>
          <t>2030</t>
        </is>
      </c>
      <c r="EZ28" s="161" t="inlineStr">
        <is>
          <t>2030</t>
        </is>
      </c>
      <c r="FA28" s="161" t="inlineStr">
        <is>
          <t>2030</t>
        </is>
      </c>
      <c r="FB28" s="161" t="inlineStr">
        <is>
          <t>2030</t>
        </is>
      </c>
      <c r="FC28" s="161" t="inlineStr">
        <is>
          <t>2050</t>
        </is>
      </c>
      <c r="FD28" s="161" t="inlineStr">
        <is>
          <t>2025-2050</t>
        </is>
      </c>
      <c r="FE28" s="161" t="inlineStr">
        <is>
          <t>2024</t>
        </is>
      </c>
      <c r="FF28" s="161" t="inlineStr">
        <is>
          <t>2024</t>
        </is>
      </c>
      <c r="FG28" s="161" t="inlineStr">
        <is>
          <t>2024</t>
        </is>
      </c>
      <c r="FH28" s="161" t="inlineStr">
        <is>
          <t>2024</t>
        </is>
      </c>
      <c r="FI28" s="162" t="n"/>
      <c r="FJ28" s="161" t="inlineStr">
        <is>
          <t>2023</t>
        </is>
      </c>
      <c r="FK28" s="161" t="inlineStr">
        <is>
          <t>2024</t>
        </is>
      </c>
      <c r="FL28" s="161" t="inlineStr">
        <is>
          <t>2024</t>
        </is>
      </c>
      <c r="FM28" s="161" t="inlineStr">
        <is>
          <t>2024</t>
        </is>
      </c>
      <c r="FN28" s="161" t="inlineStr">
        <is>
          <t>2024</t>
        </is>
      </c>
      <c r="FO28" s="161" t="inlineStr">
        <is>
          <t>2013</t>
        </is>
      </c>
      <c r="FP28" s="161" t="inlineStr">
        <is>
          <t>2013</t>
        </is>
      </c>
      <c r="FQ28" s="161" t="inlineStr">
        <is>
          <t>2013</t>
        </is>
      </c>
      <c r="FR28" s="161" t="inlineStr">
        <is>
          <t>2023</t>
        </is>
      </c>
      <c r="FS28" s="161" t="inlineStr">
        <is>
          <t>2023</t>
        </is>
      </c>
      <c r="FT28" s="161" t="inlineStr">
        <is>
          <t>2023</t>
        </is>
      </c>
      <c r="FU28" s="161" t="inlineStr">
        <is>
          <t>2024</t>
        </is>
      </c>
      <c r="FV28" s="161" t="inlineStr">
        <is>
          <t>2024</t>
        </is>
      </c>
      <c r="FW28" s="161" t="inlineStr">
        <is>
          <t>2024</t>
        </is>
      </c>
      <c r="FX28" s="161" t="inlineStr">
        <is>
          <t>2024</t>
        </is>
      </c>
      <c r="FY28" s="161" t="inlineStr">
        <is>
          <t>2020-2024 avg</t>
        </is>
      </c>
      <c r="FZ28" s="161" t="inlineStr">
        <is>
          <t>2030</t>
        </is>
      </c>
      <c r="GA28" s="161" t="inlineStr">
        <is>
          <t>2030</t>
        </is>
      </c>
      <c r="GB28" s="161" t="inlineStr">
        <is>
          <t>2030</t>
        </is>
      </c>
      <c r="GC28" s="161" t="inlineStr">
        <is>
          <t>2050</t>
        </is>
      </c>
      <c r="GD28" s="161" t="inlineStr">
        <is>
          <t>2050</t>
        </is>
      </c>
      <c r="GE28" s="162" t="n"/>
    </row>
    <row r="29" ht="14" customHeight="1">
      <c r="A29" s="161" t="inlineStr">
        <is>
          <t>VGB</t>
        </is>
      </c>
      <c r="B29" s="161" t="inlineStr">
        <is>
          <t>British Virgin Islands</t>
        </is>
      </c>
      <c r="C29" s="161" t="inlineStr">
        <is>
          <t>Latin America &amp; Caribbean</t>
        </is>
      </c>
      <c r="D29" s="161" t="inlineStr">
        <is>
          <t>High income</t>
        </is>
      </c>
      <c r="E29" s="161" t="b">
        <v>0</v>
      </c>
      <c r="F29" s="162" t="n"/>
      <c r="G29" s="162" t="n"/>
      <c r="H29" s="162" t="n"/>
      <c r="I29" s="162" t="n"/>
      <c r="J29" s="162" t="n"/>
      <c r="K29" s="162" t="n"/>
      <c r="L29" s="162" t="n"/>
      <c r="M29" s="162" t="n">
        <v>0</v>
      </c>
      <c r="N29" s="162" t="n"/>
      <c r="O29" s="162" t="n"/>
      <c r="P29" s="162" t="n"/>
      <c r="Q29" s="162" t="n"/>
      <c r="R29" s="162" t="n"/>
      <c r="S29" s="162" t="n"/>
      <c r="T29" s="162" t="n"/>
      <c r="U29" s="162" t="n"/>
      <c r="V29" s="162" t="n"/>
      <c r="W29" s="162" t="n"/>
      <c r="X29" s="162" t="n"/>
      <c r="Y29" s="162" t="n"/>
      <c r="Z29" s="162" t="n"/>
      <c r="AA29" s="162" t="n"/>
      <c r="AB29" s="162" t="n"/>
      <c r="AC29" s="162" t="n"/>
      <c r="AD29" s="162" t="n"/>
      <c r="AE29" s="162" t="n"/>
      <c r="AF29" s="162" t="n"/>
      <c r="AG29" s="162" t="n"/>
      <c r="AH29" s="162" t="n"/>
      <c r="AI29" s="162" t="n"/>
      <c r="AJ29" s="162" t="n"/>
      <c r="AK29" s="162" t="n"/>
      <c r="AL29" s="162" t="n"/>
      <c r="AM29" s="162" t="n"/>
      <c r="AN29" s="162" t="n">
        <v>100</v>
      </c>
      <c r="AO29" s="162" t="n"/>
      <c r="AP29" s="162" t="n">
        <v>0</v>
      </c>
      <c r="AQ29" s="162" t="n"/>
      <c r="AR29" s="162" t="n"/>
      <c r="AS29" s="162" t="n"/>
      <c r="AT29" s="162" t="n"/>
      <c r="AU29" s="162" t="n"/>
      <c r="AV29" s="162" t="n"/>
      <c r="AW29" s="162" t="n"/>
      <c r="AX29" s="162" t="n"/>
      <c r="AY29" s="162" t="n"/>
      <c r="AZ29" s="162" t="n"/>
      <c r="BA29" s="162" t="n"/>
      <c r="BB29" s="162" t="n"/>
      <c r="BC29" s="162" t="n"/>
      <c r="BD29" s="162" t="n"/>
      <c r="BE29" s="162" t="n"/>
      <c r="BF29" s="162" t="n"/>
      <c r="BG29" s="162" t="n"/>
      <c r="BH29" s="162" t="n"/>
      <c r="BI29" s="162" t="n"/>
      <c r="BJ29" s="162" t="n"/>
      <c r="BK29" s="162" t="n"/>
      <c r="BL29" s="162" t="n"/>
      <c r="BM29" s="162" t="n"/>
      <c r="BN29" s="162" t="n"/>
      <c r="BO29" s="162" t="n"/>
      <c r="BP29" s="162" t="n"/>
      <c r="BQ29" s="162" t="n"/>
      <c r="BR29" s="162" t="n"/>
      <c r="BS29" s="162" t="n"/>
      <c r="BT29" s="162" t="n"/>
      <c r="BU29" s="162" t="n"/>
      <c r="BV29" s="162" t="n"/>
      <c r="BW29" s="162" t="n"/>
      <c r="BX29" s="162" t="n"/>
      <c r="BY29" s="162" t="n"/>
      <c r="BZ29" s="162" t="n"/>
      <c r="CA29" s="162" t="n"/>
      <c r="CB29" s="162" t="n"/>
      <c r="CC29" s="162" t="n"/>
      <c r="CD29" s="162" t="n"/>
      <c r="CE29" s="162" t="n"/>
      <c r="CF29" s="162" t="n"/>
      <c r="CG29" s="162" t="n"/>
      <c r="CH29" s="162" t="n"/>
      <c r="CI29" s="162" t="n"/>
      <c r="CJ29" s="162" t="n"/>
      <c r="CK29" s="162" t="n"/>
      <c r="CL29" s="162" t="n"/>
      <c r="CM29" s="162" t="n"/>
      <c r="CN29" s="162" t="n"/>
      <c r="CO29" s="162" t="n"/>
      <c r="CP29" s="162" t="n"/>
      <c r="CQ29" s="162" t="n"/>
      <c r="CR29" s="162" t="n"/>
      <c r="CS29" s="162" t="n"/>
      <c r="CT29" s="162" t="n"/>
      <c r="CU29" s="162" t="n"/>
      <c r="CV29" s="162" t="n"/>
      <c r="CW29" s="162" t="n"/>
      <c r="CX29" s="162" t="n"/>
      <c r="CY29" s="162" t="n"/>
      <c r="CZ29" s="161" t="inlineStr">
        <is>
          <t>2022</t>
        </is>
      </c>
      <c r="DA29" s="162" t="n"/>
      <c r="DB29" s="162" t="n"/>
      <c r="DC29" s="162" t="n"/>
      <c r="DD29" s="162" t="n"/>
      <c r="DE29" s="162" t="n"/>
      <c r="DF29" s="162" t="n"/>
      <c r="DG29" s="162" t="n"/>
      <c r="DH29" s="162" t="n"/>
      <c r="DI29" s="162" t="n"/>
      <c r="DJ29" s="162" t="n"/>
      <c r="DK29" s="162" t="n"/>
      <c r="DL29" s="162" t="n"/>
      <c r="DM29" s="162" t="n"/>
      <c r="DN29" s="162" t="n"/>
      <c r="DO29" s="162" t="n"/>
      <c r="DP29" s="162" t="n"/>
      <c r="DQ29" s="162" t="n"/>
      <c r="DR29" s="162" t="n"/>
      <c r="DS29" s="162" t="n"/>
      <c r="DT29" s="162" t="n"/>
      <c r="DU29" s="162" t="n"/>
      <c r="DV29" s="162" t="n"/>
      <c r="DW29" s="162" t="n"/>
      <c r="DX29" s="162" t="n"/>
      <c r="DY29" s="162" t="n"/>
      <c r="DZ29" s="162" t="n"/>
      <c r="EA29" s="161" t="inlineStr">
        <is>
          <t>2023</t>
        </is>
      </c>
      <c r="EB29" s="162" t="n"/>
      <c r="EC29" s="161" t="inlineStr">
        <is>
          <t>2023</t>
        </is>
      </c>
      <c r="ED29" s="162" t="n"/>
      <c r="EE29" s="162" t="n"/>
      <c r="EF29" s="162" t="n"/>
      <c r="EG29" s="162" t="n"/>
      <c r="EH29" s="162" t="n"/>
      <c r="EI29" s="162" t="n"/>
      <c r="EJ29" s="162" t="n"/>
      <c r="EK29" s="162" t="n"/>
      <c r="EL29" s="162" t="n"/>
      <c r="EM29" s="162" t="n"/>
      <c r="EN29" s="162" t="n"/>
      <c r="EO29" s="162" t="n"/>
      <c r="EP29" s="162" t="n"/>
      <c r="EQ29" s="162" t="n"/>
      <c r="ER29" s="162" t="n"/>
      <c r="ES29" s="162" t="n"/>
      <c r="ET29" s="162" t="n"/>
      <c r="EU29" s="162" t="n"/>
      <c r="EV29" s="162" t="n"/>
      <c r="EW29" s="162" t="n"/>
      <c r="EX29" s="162" t="n"/>
      <c r="EY29" s="162" t="n"/>
      <c r="EZ29" s="162" t="n"/>
      <c r="FA29" s="162" t="n"/>
      <c r="FB29" s="162" t="n"/>
      <c r="FC29" s="162" t="n"/>
      <c r="FD29" s="162" t="n"/>
      <c r="FE29" s="162" t="n"/>
      <c r="FF29" s="162" t="n"/>
      <c r="FG29" s="162" t="n"/>
      <c r="FH29" s="162" t="n"/>
      <c r="FI29" s="162" t="n"/>
      <c r="FJ29" s="162" t="n"/>
      <c r="FK29" s="162" t="n"/>
      <c r="FL29" s="162" t="n"/>
      <c r="FM29" s="162" t="n"/>
      <c r="FN29" s="162" t="n"/>
      <c r="FO29" s="162" t="n"/>
      <c r="FP29" s="162" t="n"/>
      <c r="FQ29" s="162" t="n"/>
      <c r="FR29" s="162" t="n"/>
      <c r="FS29" s="162" t="n"/>
      <c r="FT29" s="162" t="n"/>
      <c r="FU29" s="162" t="n"/>
      <c r="FV29" s="162" t="n"/>
      <c r="FW29" s="162" t="n"/>
      <c r="FX29" s="162" t="n"/>
      <c r="FY29" s="162" t="n"/>
      <c r="FZ29" s="162" t="n"/>
      <c r="GA29" s="162" t="n"/>
      <c r="GB29" s="162" t="n"/>
      <c r="GC29" s="162" t="n"/>
      <c r="GD29" s="162" t="n"/>
      <c r="GE29" s="162" t="n"/>
    </row>
    <row r="30" ht="14" customHeight="1">
      <c r="A30" s="161" t="inlineStr">
        <is>
          <t>BRN</t>
        </is>
      </c>
      <c r="B30" s="161" t="inlineStr">
        <is>
          <t>Brunei Darussalam</t>
        </is>
      </c>
      <c r="C30" s="161" t="inlineStr">
        <is>
          <t>East Asia &amp; Pacific</t>
        </is>
      </c>
      <c r="D30" s="161" t="inlineStr">
        <is>
          <t>High income</t>
        </is>
      </c>
      <c r="E30" s="161" t="b">
        <v>0</v>
      </c>
      <c r="F30" s="162" t="n">
        <v>0</v>
      </c>
      <c r="G30" s="162" t="n">
        <v>0</v>
      </c>
      <c r="H30" s="162" t="n">
        <v>1.568</v>
      </c>
      <c r="I30" s="162" t="n">
        <v>6.065</v>
      </c>
      <c r="J30" s="162" t="n"/>
      <c r="K30" s="162" t="n"/>
      <c r="L30" s="162" t="n"/>
      <c r="M30" s="162" t="n">
        <v>0</v>
      </c>
      <c r="N30" s="162" t="n"/>
      <c r="O30" s="162" t="n"/>
      <c r="P30" s="162" t="n"/>
      <c r="Q30" s="162" t="n"/>
      <c r="R30" s="162" t="n"/>
      <c r="S30" s="162" t="n"/>
      <c r="T30" s="162" t="n"/>
      <c r="U30" s="162" t="n"/>
      <c r="V30" s="162" t="n"/>
      <c r="W30" s="162" t="n"/>
      <c r="X30" s="162" t="n"/>
      <c r="Y30" s="162" t="n"/>
      <c r="Z30" s="162" t="n"/>
      <c r="AA30" s="162" t="n"/>
      <c r="AB30" s="162" t="n">
        <v>8.622999999999999</v>
      </c>
      <c r="AC30" s="162" t="n">
        <v>2.549</v>
      </c>
      <c r="AD30" s="162" t="n">
        <v>6.074</v>
      </c>
      <c r="AE30" s="162" t="n"/>
      <c r="AF30" s="162" t="n">
        <v>9.553999999999988</v>
      </c>
      <c r="AG30" s="162" t="n">
        <v>75.47199999999999</v>
      </c>
      <c r="AH30" s="162" t="n">
        <v>65.91800000000001</v>
      </c>
      <c r="AI30" s="162" t="n">
        <v>-172.553</v>
      </c>
      <c r="AJ30" s="162" t="n">
        <v>24.231</v>
      </c>
      <c r="AK30" s="162" t="n">
        <v>10.373</v>
      </c>
      <c r="AL30" s="162" t="n">
        <v>13.858</v>
      </c>
      <c r="AM30" s="162" t="n">
        <v>0</v>
      </c>
      <c r="AN30" s="162" t="n">
        <v>0.899</v>
      </c>
      <c r="AO30" s="162" t="n">
        <v>14.095</v>
      </c>
      <c r="AP30" s="162" t="n">
        <v>0.18</v>
      </c>
      <c r="AQ30" s="162" t="n">
        <v>0</v>
      </c>
      <c r="AR30" s="162" t="n">
        <v>6.33669624679007</v>
      </c>
      <c r="AS30" s="162" t="n">
        <v>1.52080709922962</v>
      </c>
      <c r="AT30" s="162" t="n">
        <v>0.4447614229561153</v>
      </c>
      <c r="AU30" s="162" t="n">
        <v>0.3049792614556221</v>
      </c>
      <c r="AV30" s="162" t="n">
        <v>0.1801467241794298</v>
      </c>
      <c r="AW30" s="162" t="n">
        <v>0.1001945412021677</v>
      </c>
      <c r="AX30" s="162" t="n">
        <v>0.1108017108596198</v>
      </c>
      <c r="AY30" s="162" t="n">
        <v>0.1194507772339364</v>
      </c>
      <c r="AZ30" s="162" t="n">
        <v>0.2604726613427266</v>
      </c>
      <c r="BA30" s="162" t="n">
        <v>0.1034511975763649</v>
      </c>
      <c r="BB30" s="162" t="n">
        <v>0.0477890864483725</v>
      </c>
      <c r="BC30" s="162" t="n">
        <v>0.0062517514107154</v>
      </c>
      <c r="BD30" s="162" t="n">
        <v>41.8816170508823</v>
      </c>
      <c r="BE30" s="162" t="n">
        <v>0.2319254630333029</v>
      </c>
      <c r="BF30" s="162" t="n">
        <v>7.27418007508233</v>
      </c>
      <c r="BG30" s="162" t="n">
        <v>3.881524577142231</v>
      </c>
      <c r="BH30" s="162" t="n">
        <v>0.6255943385769435</v>
      </c>
      <c r="BI30" s="162" t="n">
        <v>0.9730508630073128</v>
      </c>
      <c r="BJ30" s="162" t="n">
        <v>0.2349682576723034</v>
      </c>
      <c r="BK30" s="162" t="n">
        <v>1.274837315472006</v>
      </c>
      <c r="BL30" s="162" t="n">
        <v>0.7730738026434908</v>
      </c>
      <c r="BM30" s="162" t="n">
        <v>1.008045533333458</v>
      </c>
      <c r="BN30" s="162" t="n">
        <v>48.96086944786649</v>
      </c>
      <c r="BO30" s="162" t="n">
        <v>2.939254117751511</v>
      </c>
      <c r="BP30" s="162" t="n">
        <v>3.049531952663532</v>
      </c>
      <c r="BQ30" s="162" t="n">
        <v>7.746494871889988</v>
      </c>
      <c r="BR30" s="162" t="n">
        <v>0.277</v>
      </c>
      <c r="BS30" s="162" t="n">
        <v>0.322</v>
      </c>
      <c r="BT30" s="162" t="n">
        <v>0.08799999999999999</v>
      </c>
      <c r="BU30" s="162" t="n">
        <v>0.053</v>
      </c>
      <c r="BV30" s="162" t="n">
        <v>4.924</v>
      </c>
      <c r="BW30" s="162" t="n">
        <v>4.924</v>
      </c>
      <c r="BX30" s="162" t="n">
        <v>4.924</v>
      </c>
      <c r="BY30" s="162" t="n">
        <v>11.451</v>
      </c>
      <c r="BZ30" s="162" t="n">
        <v>7.124</v>
      </c>
      <c r="CA30" s="162" t="n">
        <v>4.833</v>
      </c>
      <c r="CB30" s="162" t="n">
        <v>1</v>
      </c>
      <c r="CC30" s="162" t="n">
        <v>0</v>
      </c>
      <c r="CD30" s="162" t="n">
        <v>0</v>
      </c>
      <c r="CE30" s="162" t="n"/>
      <c r="CF30" s="162" t="n"/>
      <c r="CG30" s="162" t="n"/>
      <c r="CH30" s="162" t="n">
        <v>17.428</v>
      </c>
      <c r="CI30" s="162" t="n">
        <v>-12.889</v>
      </c>
      <c r="CJ30" s="162" t="n">
        <v>14.54</v>
      </c>
      <c r="CK30" s="162" t="n">
        <v>27.899</v>
      </c>
      <c r="CL30" s="162" t="n">
        <v>0.619</v>
      </c>
      <c r="CM30" s="162" t="n">
        <v>0.765</v>
      </c>
      <c r="CN30" s="162" t="n">
        <v>0.332</v>
      </c>
      <c r="CO30" s="162" t="n">
        <v>0.433</v>
      </c>
      <c r="CP30" s="162" t="n">
        <v>13.01</v>
      </c>
      <c r="CQ30" s="162" t="n">
        <v>18.86</v>
      </c>
      <c r="CR30" s="162" t="n"/>
      <c r="CS30" s="161" t="inlineStr">
        <is>
          <t>2024</t>
        </is>
      </c>
      <c r="CT30" s="161" t="inlineStr">
        <is>
          <t>2024</t>
        </is>
      </c>
      <c r="CU30" s="161" t="inlineStr">
        <is>
          <t>2024</t>
        </is>
      </c>
      <c r="CV30" s="161" t="inlineStr">
        <is>
          <t>2024</t>
        </is>
      </c>
      <c r="CW30" s="162" t="n"/>
      <c r="CX30" s="162" t="n"/>
      <c r="CY30" s="162" t="n"/>
      <c r="CZ30" s="161" t="inlineStr">
        <is>
          <t>2022</t>
        </is>
      </c>
      <c r="DA30" s="162" t="n"/>
      <c r="DB30" s="162" t="n"/>
      <c r="DC30" s="162" t="n"/>
      <c r="DD30" s="162" t="n"/>
      <c r="DE30" s="162" t="n"/>
      <c r="DF30" s="162" t="n"/>
      <c r="DG30" s="162" t="n"/>
      <c r="DH30" s="162" t="n"/>
      <c r="DI30" s="162" t="n"/>
      <c r="DJ30" s="162" t="n"/>
      <c r="DK30" s="162" t="n"/>
      <c r="DL30" s="162" t="n"/>
      <c r="DM30" s="162" t="n"/>
      <c r="DN30" s="162" t="n"/>
      <c r="DO30" s="161" t="inlineStr">
        <is>
          <t>2024</t>
        </is>
      </c>
      <c r="DP30" s="161" t="inlineStr">
        <is>
          <t>2024</t>
        </is>
      </c>
      <c r="DQ30" s="161" t="inlineStr">
        <is>
          <t>2024</t>
        </is>
      </c>
      <c r="DR30" s="162" t="n"/>
      <c r="DS30" s="161" t="inlineStr">
        <is>
          <t>2024</t>
        </is>
      </c>
      <c r="DT30" s="161" t="inlineStr">
        <is>
          <t>2024</t>
        </is>
      </c>
      <c r="DU30" s="161" t="inlineStr">
        <is>
          <t>2024</t>
        </is>
      </c>
      <c r="DV30" s="161" t="inlineStr">
        <is>
          <t>2022</t>
        </is>
      </c>
      <c r="DW30" s="161" t="inlineStr">
        <is>
          <t>2021</t>
        </is>
      </c>
      <c r="DX30" s="161" t="inlineStr">
        <is>
          <t>2021</t>
        </is>
      </c>
      <c r="DY30" s="161" t="inlineStr">
        <is>
          <t>2021</t>
        </is>
      </c>
      <c r="DZ30" s="161" t="inlineStr">
        <is>
          <t>2021</t>
        </is>
      </c>
      <c r="EA30" s="161" t="inlineStr">
        <is>
          <t>2024</t>
        </is>
      </c>
      <c r="EB30" s="161" t="inlineStr">
        <is>
          <t>2024</t>
        </is>
      </c>
      <c r="EC30" s="161" t="inlineStr">
        <is>
          <t>2024</t>
        </is>
      </c>
      <c r="ED30" s="161" t="inlineStr">
        <is>
          <t>2024</t>
        </is>
      </c>
      <c r="EE30" s="161" t="inlineStr">
        <is>
          <t>2030</t>
        </is>
      </c>
      <c r="EF30" s="161" t="inlineStr">
        <is>
          <t>2030</t>
        </is>
      </c>
      <c r="EG30" s="161" t="inlineStr">
        <is>
          <t>2030</t>
        </is>
      </c>
      <c r="EH30" s="161" t="inlineStr">
        <is>
          <t>2030</t>
        </is>
      </c>
      <c r="EI30" s="161" t="inlineStr">
        <is>
          <t>2030</t>
        </is>
      </c>
      <c r="EJ30" s="161" t="inlineStr">
        <is>
          <t>2030</t>
        </is>
      </c>
      <c r="EK30" s="161" t="inlineStr">
        <is>
          <t>2030</t>
        </is>
      </c>
      <c r="EL30" s="161" t="inlineStr">
        <is>
          <t>2030</t>
        </is>
      </c>
      <c r="EM30" s="161" t="inlineStr">
        <is>
          <t>2030</t>
        </is>
      </c>
      <c r="EN30" s="161" t="inlineStr">
        <is>
          <t>2030</t>
        </is>
      </c>
      <c r="EO30" s="161" t="inlineStr">
        <is>
          <t>2030</t>
        </is>
      </c>
      <c r="EP30" s="161" t="inlineStr">
        <is>
          <t>2030</t>
        </is>
      </c>
      <c r="EQ30" s="161" t="inlineStr">
        <is>
          <t>2030</t>
        </is>
      </c>
      <c r="ER30" s="161" t="inlineStr">
        <is>
          <t>2030</t>
        </is>
      </c>
      <c r="ES30" s="161" t="inlineStr">
        <is>
          <t>2030</t>
        </is>
      </c>
      <c r="ET30" s="161" t="inlineStr">
        <is>
          <t>2030</t>
        </is>
      </c>
      <c r="EU30" s="161" t="inlineStr">
        <is>
          <t>2030</t>
        </is>
      </c>
      <c r="EV30" s="161" t="inlineStr">
        <is>
          <t>2030</t>
        </is>
      </c>
      <c r="EW30" s="161" t="inlineStr">
        <is>
          <t>2030</t>
        </is>
      </c>
      <c r="EX30" s="161" t="inlineStr">
        <is>
          <t>2030</t>
        </is>
      </c>
      <c r="EY30" s="161" t="inlineStr">
        <is>
          <t>2030</t>
        </is>
      </c>
      <c r="EZ30" s="161" t="inlineStr">
        <is>
          <t>2030</t>
        </is>
      </c>
      <c r="FA30" s="161" t="inlineStr">
        <is>
          <t>2030</t>
        </is>
      </c>
      <c r="FB30" s="161" t="inlineStr">
        <is>
          <t>2030</t>
        </is>
      </c>
      <c r="FC30" s="161" t="inlineStr">
        <is>
          <t>2050</t>
        </is>
      </c>
      <c r="FD30" s="161" t="inlineStr">
        <is>
          <t>2025-2050</t>
        </is>
      </c>
      <c r="FE30" s="161" t="inlineStr">
        <is>
          <t>2024</t>
        </is>
      </c>
      <c r="FF30" s="161" t="inlineStr">
        <is>
          <t>2024</t>
        </is>
      </c>
      <c r="FG30" s="161" t="inlineStr">
        <is>
          <t>2024</t>
        </is>
      </c>
      <c r="FH30" s="161" t="inlineStr">
        <is>
          <t>2024</t>
        </is>
      </c>
      <c r="FI30" s="161" t="inlineStr">
        <is>
          <t>2024</t>
        </is>
      </c>
      <c r="FJ30" s="161" t="inlineStr">
        <is>
          <t>2024</t>
        </is>
      </c>
      <c r="FK30" s="161" t="inlineStr">
        <is>
          <t>2024</t>
        </is>
      </c>
      <c r="FL30" s="161" t="inlineStr">
        <is>
          <t>2024</t>
        </is>
      </c>
      <c r="FM30" s="161" t="inlineStr">
        <is>
          <t>2024</t>
        </is>
      </c>
      <c r="FN30" s="161" t="inlineStr">
        <is>
          <t>2024</t>
        </is>
      </c>
      <c r="FO30" s="161" t="inlineStr">
        <is>
          <t>2013</t>
        </is>
      </c>
      <c r="FP30" s="161" t="inlineStr">
        <is>
          <t>2013</t>
        </is>
      </c>
      <c r="FQ30" s="161" t="inlineStr">
        <is>
          <t>2013</t>
        </is>
      </c>
      <c r="FR30" s="162" t="n"/>
      <c r="FS30" s="162" t="n"/>
      <c r="FT30" s="162" t="n"/>
      <c r="FU30" s="161" t="inlineStr">
        <is>
          <t>2024</t>
        </is>
      </c>
      <c r="FV30" s="161" t="inlineStr">
        <is>
          <t>2024</t>
        </is>
      </c>
      <c r="FW30" s="161" t="inlineStr">
        <is>
          <t>2024</t>
        </is>
      </c>
      <c r="FX30" s="161" t="inlineStr">
        <is>
          <t>2024</t>
        </is>
      </c>
      <c r="FY30" s="161" t="inlineStr">
        <is>
          <t>2020-2024 avg</t>
        </is>
      </c>
      <c r="FZ30" s="161" t="inlineStr">
        <is>
          <t>2030</t>
        </is>
      </c>
      <c r="GA30" s="161" t="inlineStr">
        <is>
          <t>2030</t>
        </is>
      </c>
      <c r="GB30" s="161" t="inlineStr">
        <is>
          <t>2030</t>
        </is>
      </c>
      <c r="GC30" s="161" t="inlineStr">
        <is>
          <t>2050</t>
        </is>
      </c>
      <c r="GD30" s="161" t="inlineStr">
        <is>
          <t>2050</t>
        </is>
      </c>
      <c r="GE30" s="162" t="n"/>
    </row>
    <row r="31" ht="14" customHeight="1">
      <c r="A31" s="161" t="inlineStr">
        <is>
          <t>BGR</t>
        </is>
      </c>
      <c r="B31" s="161" t="inlineStr">
        <is>
          <t>Bulgaria</t>
        </is>
      </c>
      <c r="C31" s="161" t="inlineStr">
        <is>
          <t>Europe &amp; Central Asia</t>
        </is>
      </c>
      <c r="D31" s="161" t="inlineStr">
        <is>
          <t>High income</t>
        </is>
      </c>
      <c r="E31" s="161" t="b">
        <v>0</v>
      </c>
      <c r="F31" s="162" t="n">
        <v>0.739</v>
      </c>
      <c r="G31" s="162" t="n">
        <v>0.246</v>
      </c>
      <c r="H31" s="162" t="n">
        <v>23.84</v>
      </c>
      <c r="I31" s="162" t="n">
        <v>38.831</v>
      </c>
      <c r="J31" s="162" t="n">
        <v>59.428</v>
      </c>
      <c r="K31" s="162" t="n"/>
      <c r="L31" s="162" t="n"/>
      <c r="M31" s="162" t="n">
        <v>0</v>
      </c>
      <c r="N31" s="162" t="n"/>
      <c r="O31" s="162" t="n">
        <v>9.109999999999999</v>
      </c>
      <c r="P31" s="162" t="n">
        <v>1</v>
      </c>
      <c r="Q31" s="162" t="n"/>
      <c r="R31" s="162" t="n"/>
      <c r="S31" s="162" t="n"/>
      <c r="T31" s="162" t="n"/>
      <c r="U31" s="162" t="n"/>
      <c r="V31" s="162" t="n"/>
      <c r="W31" s="162" t="n"/>
      <c r="X31" s="162" t="n"/>
      <c r="Y31" s="162" t="n"/>
      <c r="Z31" s="162" t="n">
        <v>0.383</v>
      </c>
      <c r="AA31" s="162" t="n">
        <v>9.960000000000001</v>
      </c>
      <c r="AB31" s="162" t="n">
        <v>6.152</v>
      </c>
      <c r="AC31" s="162" t="n">
        <v>0.292</v>
      </c>
      <c r="AD31" s="162" t="n">
        <v>5.861</v>
      </c>
      <c r="AE31" s="162" t="n">
        <v>2.35</v>
      </c>
      <c r="AF31" s="162" t="n">
        <v>-4.489999999999999</v>
      </c>
      <c r="AG31" s="162" t="n">
        <v>7.764</v>
      </c>
      <c r="AH31" s="162" t="n">
        <v>12.254</v>
      </c>
      <c r="AI31" s="162" t="n">
        <v>40.931</v>
      </c>
      <c r="AJ31" s="162" t="n">
        <v>0.151</v>
      </c>
      <c r="AK31" s="162" t="n">
        <v>0.019</v>
      </c>
      <c r="AL31" s="162" t="n">
        <v>0.006</v>
      </c>
      <c r="AM31" s="162" t="n">
        <v>0.126</v>
      </c>
      <c r="AN31" s="162" t="n">
        <v>0.6850000000000001</v>
      </c>
      <c r="AO31" s="162" t="n">
        <v>35.194</v>
      </c>
      <c r="AP31" s="162" t="n">
        <v>2.911</v>
      </c>
      <c r="AQ31" s="162" t="n">
        <v>17.067</v>
      </c>
      <c r="AR31" s="162" t="n">
        <v>5.44937444407795</v>
      </c>
      <c r="AS31" s="162" t="n">
        <v>1.30784986657871</v>
      </c>
      <c r="AT31" s="162" t="n">
        <v>0.4299014143126352</v>
      </c>
      <c r="AU31" s="162" t="n">
        <v>0.2947895412429498</v>
      </c>
      <c r="AV31" s="162" t="n">
        <v>0.1610747140281425</v>
      </c>
      <c r="AW31" s="162" t="n">
        <v>0.1231710236410348</v>
      </c>
      <c r="AX31" s="162" t="n">
        <v>0.0661346131669197</v>
      </c>
      <c r="AY31" s="162" t="n">
        <v>0.084369344429865</v>
      </c>
      <c r="AZ31" s="162" t="n">
        <v>0.1484092157571582</v>
      </c>
      <c r="BA31" s="162" t="n">
        <v>0.0719104576162295</v>
      </c>
      <c r="BB31" s="162" t="n">
        <v>0.0394662049076579</v>
      </c>
      <c r="BC31" s="162" t="n">
        <v>-0.0230466179544142</v>
      </c>
      <c r="BD31" s="162" t="n">
        <v>60.0681492910197</v>
      </c>
      <c r="BE31" s="162" t="n">
        <v>0.135184386285715</v>
      </c>
      <c r="BF31" s="162" t="n">
        <v>6.255583265941529</v>
      </c>
      <c r="BG31" s="162" t="n">
        <v>3.097983356506907</v>
      </c>
      <c r="BH31" s="162" t="n">
        <v>0.1468854443435281</v>
      </c>
      <c r="BI31" s="162" t="n">
        <v>0.7358518423941941</v>
      </c>
      <c r="BJ31" s="162" t="n">
        <v>0.7311031599547148</v>
      </c>
      <c r="BK31" s="162" t="n">
        <v>0.5579242488131443</v>
      </c>
      <c r="BL31" s="162" t="n">
        <v>0.9262186612993576</v>
      </c>
      <c r="BM31" s="162" t="n">
        <v>0.314262719002373</v>
      </c>
      <c r="BN31" s="162" t="n">
        <v>66.10328590875443</v>
      </c>
      <c r="BO31" s="162" t="n">
        <v>1.636568154221236</v>
      </c>
      <c r="BP31" s="162" t="n">
        <v>1.869044619376929</v>
      </c>
      <c r="BQ31" s="162" t="n">
        <v>3.447454555581129</v>
      </c>
      <c r="BR31" s="162" t="n">
        <v>1.272</v>
      </c>
      <c r="BS31" s="162" t="n">
        <v>1.418</v>
      </c>
      <c r="BT31" s="162" t="n">
        <v>0.13</v>
      </c>
      <c r="BU31" s="162" t="n">
        <v>0.126</v>
      </c>
      <c r="BV31" s="162" t="n">
        <v>19.063</v>
      </c>
      <c r="BW31" s="162" t="n">
        <v>16.43</v>
      </c>
      <c r="BX31" s="162" t="n">
        <v>16.43</v>
      </c>
      <c r="BY31" s="162" t="n">
        <v>7.123</v>
      </c>
      <c r="BZ31" s="162" t="n">
        <v>12.911</v>
      </c>
      <c r="CA31" s="162" t="n">
        <v>12.622</v>
      </c>
      <c r="CB31" s="162" t="n">
        <v>3</v>
      </c>
      <c r="CC31" s="162" t="n">
        <v>1</v>
      </c>
      <c r="CD31" s="162" t="n">
        <v>1</v>
      </c>
      <c r="CE31" s="162" t="n">
        <v>65.074</v>
      </c>
      <c r="CF31" s="162" t="n">
        <v>0</v>
      </c>
      <c r="CG31" s="162" t="n">
        <v>33.333</v>
      </c>
      <c r="CH31" s="162" t="n">
        <v>33.277</v>
      </c>
      <c r="CI31" s="162" t="n">
        <v>-2.762</v>
      </c>
      <c r="CJ31" s="162" t="n">
        <v>-1.352</v>
      </c>
      <c r="CK31" s="162" t="n">
        <v>20.43</v>
      </c>
      <c r="CL31" s="162" t="n">
        <v>2.77</v>
      </c>
      <c r="CM31" s="162" t="n">
        <v>0.222</v>
      </c>
      <c r="CN31" s="162" t="n">
        <v>0.346</v>
      </c>
      <c r="CO31" s="162" t="n">
        <v>-0.124</v>
      </c>
      <c r="CP31" s="162" t="n">
        <v>6.447</v>
      </c>
      <c r="CQ31" s="162" t="n">
        <v>24.66</v>
      </c>
      <c r="CR31" s="162" t="n"/>
      <c r="CS31" s="161" t="inlineStr">
        <is>
          <t>2024</t>
        </is>
      </c>
      <c r="CT31" s="161" t="inlineStr">
        <is>
          <t>2024</t>
        </is>
      </c>
      <c r="CU31" s="161" t="inlineStr">
        <is>
          <t>2024</t>
        </is>
      </c>
      <c r="CV31" s="161" t="inlineStr">
        <is>
          <t>2024</t>
        </is>
      </c>
      <c r="CW31" s="161" t="inlineStr">
        <is>
          <t>2022</t>
        </is>
      </c>
      <c r="CX31" s="162" t="n"/>
      <c r="CY31" s="162" t="n"/>
      <c r="CZ31" s="161" t="inlineStr">
        <is>
          <t>2022</t>
        </is>
      </c>
      <c r="DA31" s="162" t="n"/>
      <c r="DB31" s="161" t="inlineStr">
        <is>
          <t>2020</t>
        </is>
      </c>
      <c r="DC31" s="161" t="inlineStr">
        <is>
          <t>2021-2024</t>
        </is>
      </c>
      <c r="DD31" s="162" t="n"/>
      <c r="DE31" s="162" t="n"/>
      <c r="DF31" s="162" t="n"/>
      <c r="DG31" s="162" t="n"/>
      <c r="DH31" s="162" t="n"/>
      <c r="DI31" s="162" t="n"/>
      <c r="DJ31" s="162" t="n"/>
      <c r="DK31" s="162" t="n"/>
      <c r="DL31" s="162" t="n"/>
      <c r="DM31" s="161" t="inlineStr">
        <is>
          <t>2020-2024 avg</t>
        </is>
      </c>
      <c r="DN31" s="161" t="inlineStr">
        <is>
          <t>2024</t>
        </is>
      </c>
      <c r="DO31" s="161" t="inlineStr">
        <is>
          <t>2024</t>
        </is>
      </c>
      <c r="DP31" s="161" t="inlineStr">
        <is>
          <t>2024</t>
        </is>
      </c>
      <c r="DQ31" s="161" t="inlineStr">
        <is>
          <t>2024</t>
        </is>
      </c>
      <c r="DR31" s="161" t="inlineStr">
        <is>
          <t>2022</t>
        </is>
      </c>
      <c r="DS31" s="161" t="inlineStr">
        <is>
          <t>2024</t>
        </is>
      </c>
      <c r="DT31" s="161" t="inlineStr">
        <is>
          <t>2024</t>
        </is>
      </c>
      <c r="DU31" s="161" t="inlineStr">
        <is>
          <t>2024</t>
        </is>
      </c>
      <c r="DV31" s="161" t="inlineStr">
        <is>
          <t>2023</t>
        </is>
      </c>
      <c r="DW31" s="161" t="inlineStr">
        <is>
          <t>2021</t>
        </is>
      </c>
      <c r="DX31" s="161" t="inlineStr">
        <is>
          <t>2021</t>
        </is>
      </c>
      <c r="DY31" s="161" t="inlineStr">
        <is>
          <t>2021</t>
        </is>
      </c>
      <c r="DZ31" s="161" t="inlineStr">
        <is>
          <t>2021</t>
        </is>
      </c>
      <c r="EA31" s="161" t="inlineStr">
        <is>
          <t>2025</t>
        </is>
      </c>
      <c r="EB31" s="161" t="inlineStr">
        <is>
          <t>2024</t>
        </is>
      </c>
      <c r="EC31" s="161" t="inlineStr">
        <is>
          <t>2025</t>
        </is>
      </c>
      <c r="ED31" s="161" t="inlineStr">
        <is>
          <t>2025</t>
        </is>
      </c>
      <c r="EE31" s="161" t="inlineStr">
        <is>
          <t>2030</t>
        </is>
      </c>
      <c r="EF31" s="161" t="inlineStr">
        <is>
          <t>2030</t>
        </is>
      </c>
      <c r="EG31" s="161" t="inlineStr">
        <is>
          <t>2030</t>
        </is>
      </c>
      <c r="EH31" s="161" t="inlineStr">
        <is>
          <t>2030</t>
        </is>
      </c>
      <c r="EI31" s="161" t="inlineStr">
        <is>
          <t>2030</t>
        </is>
      </c>
      <c r="EJ31" s="161" t="inlineStr">
        <is>
          <t>2030</t>
        </is>
      </c>
      <c r="EK31" s="161" t="inlineStr">
        <is>
          <t>2030</t>
        </is>
      </c>
      <c r="EL31" s="161" t="inlineStr">
        <is>
          <t>2030</t>
        </is>
      </c>
      <c r="EM31" s="161" t="inlineStr">
        <is>
          <t>2030</t>
        </is>
      </c>
      <c r="EN31" s="161" t="inlineStr">
        <is>
          <t>2030</t>
        </is>
      </c>
      <c r="EO31" s="161" t="inlineStr">
        <is>
          <t>2030</t>
        </is>
      </c>
      <c r="EP31" s="161" t="inlineStr">
        <is>
          <t>2030</t>
        </is>
      </c>
      <c r="EQ31" s="161" t="inlineStr">
        <is>
          <t>2030</t>
        </is>
      </c>
      <c r="ER31" s="161" t="inlineStr">
        <is>
          <t>2030</t>
        </is>
      </c>
      <c r="ES31" s="161" t="inlineStr">
        <is>
          <t>2030</t>
        </is>
      </c>
      <c r="ET31" s="161" t="inlineStr">
        <is>
          <t>2030</t>
        </is>
      </c>
      <c r="EU31" s="161" t="inlineStr">
        <is>
          <t>2030</t>
        </is>
      </c>
      <c r="EV31" s="161" t="inlineStr">
        <is>
          <t>2030</t>
        </is>
      </c>
      <c r="EW31" s="161" t="inlineStr">
        <is>
          <t>2030</t>
        </is>
      </c>
      <c r="EX31" s="161" t="inlineStr">
        <is>
          <t>2030</t>
        </is>
      </c>
      <c r="EY31" s="161" t="inlineStr">
        <is>
          <t>2030</t>
        </is>
      </c>
      <c r="EZ31" s="161" t="inlineStr">
        <is>
          <t>2030</t>
        </is>
      </c>
      <c r="FA31" s="161" t="inlineStr">
        <is>
          <t>2030</t>
        </is>
      </c>
      <c r="FB31" s="161" t="inlineStr">
        <is>
          <t>2030</t>
        </is>
      </c>
      <c r="FC31" s="161" t="inlineStr">
        <is>
          <t>2050</t>
        </is>
      </c>
      <c r="FD31" s="161" t="inlineStr">
        <is>
          <t>2025-2050</t>
        </is>
      </c>
      <c r="FE31" s="161" t="inlineStr">
        <is>
          <t>2024</t>
        </is>
      </c>
      <c r="FF31" s="161" t="inlineStr">
        <is>
          <t>2024</t>
        </is>
      </c>
      <c r="FG31" s="161" t="inlineStr">
        <is>
          <t>2024</t>
        </is>
      </c>
      <c r="FH31" s="161" t="inlineStr">
        <is>
          <t>2024</t>
        </is>
      </c>
      <c r="FI31" s="161" t="inlineStr">
        <is>
          <t>2024</t>
        </is>
      </c>
      <c r="FJ31" s="161" t="inlineStr">
        <is>
          <t>2024</t>
        </is>
      </c>
      <c r="FK31" s="161" t="inlineStr">
        <is>
          <t>2024</t>
        </is>
      </c>
      <c r="FL31" s="161" t="inlineStr">
        <is>
          <t>2024</t>
        </is>
      </c>
      <c r="FM31" s="161" t="inlineStr">
        <is>
          <t>2024</t>
        </is>
      </c>
      <c r="FN31" s="161" t="inlineStr">
        <is>
          <t>2024</t>
        </is>
      </c>
      <c r="FO31" s="161" t="inlineStr">
        <is>
          <t>2013</t>
        </is>
      </c>
      <c r="FP31" s="161" t="inlineStr">
        <is>
          <t>2013</t>
        </is>
      </c>
      <c r="FQ31" s="161" t="inlineStr">
        <is>
          <t>2013</t>
        </is>
      </c>
      <c r="FR31" s="161" t="inlineStr">
        <is>
          <t>2023</t>
        </is>
      </c>
      <c r="FS31" s="161" t="inlineStr">
        <is>
          <t>2023</t>
        </is>
      </c>
      <c r="FT31" s="161" t="inlineStr">
        <is>
          <t>2023</t>
        </is>
      </c>
      <c r="FU31" s="161" t="inlineStr">
        <is>
          <t>2024</t>
        </is>
      </c>
      <c r="FV31" s="161" t="inlineStr">
        <is>
          <t>2024</t>
        </is>
      </c>
      <c r="FW31" s="161" t="inlineStr">
        <is>
          <t>2024</t>
        </is>
      </c>
      <c r="FX31" s="161" t="inlineStr">
        <is>
          <t>2024</t>
        </is>
      </c>
      <c r="FY31" s="161" t="inlineStr">
        <is>
          <t>2020-2024 avg</t>
        </is>
      </c>
      <c r="FZ31" s="161" t="inlineStr">
        <is>
          <t>2030</t>
        </is>
      </c>
      <c r="GA31" s="161" t="inlineStr">
        <is>
          <t>2030</t>
        </is>
      </c>
      <c r="GB31" s="161" t="inlineStr">
        <is>
          <t>2030</t>
        </is>
      </c>
      <c r="GC31" s="161" t="inlineStr">
        <is>
          <t>2050</t>
        </is>
      </c>
      <c r="GD31" s="161" t="inlineStr">
        <is>
          <t>2050</t>
        </is>
      </c>
      <c r="GE31" s="162" t="n"/>
    </row>
    <row r="32" ht="14" customHeight="1">
      <c r="A32" s="161" t="inlineStr">
        <is>
          <t>BFA</t>
        </is>
      </c>
      <c r="B32" s="161" t="inlineStr">
        <is>
          <t>Burkina Faso</t>
        </is>
      </c>
      <c r="C32" s="161" t="inlineStr">
        <is>
          <t>Sub-Saharan Africa</t>
        </is>
      </c>
      <c r="D32" s="161" t="inlineStr">
        <is>
          <t>Low income</t>
        </is>
      </c>
      <c r="E32" s="161" t="b">
        <v>1</v>
      </c>
      <c r="F32" s="162" t="n">
        <v>10.068</v>
      </c>
      <c r="G32" s="162" t="n">
        <v>2.214</v>
      </c>
      <c r="H32" s="162" t="n">
        <v>57.247</v>
      </c>
      <c r="I32" s="162" t="n">
        <v>18.804</v>
      </c>
      <c r="J32" s="162" t="n">
        <v>83.3</v>
      </c>
      <c r="K32" s="162" t="n">
        <v>1.5</v>
      </c>
      <c r="L32" s="162" t="n">
        <v>1</v>
      </c>
      <c r="M32" s="162" t="n">
        <v>0</v>
      </c>
      <c r="N32" s="162" t="n">
        <v>5.8</v>
      </c>
      <c r="O32" s="162" t="n"/>
      <c r="P32" s="162" t="n">
        <v>1</v>
      </c>
      <c r="Q32" s="162" t="n"/>
      <c r="R32" s="162" t="n">
        <v>5.942</v>
      </c>
      <c r="S32" s="162" t="n">
        <v>6.75</v>
      </c>
      <c r="T32" s="162" t="n">
        <v>38.569</v>
      </c>
      <c r="U32" s="162" t="n">
        <v>0.601</v>
      </c>
      <c r="V32" s="162" t="n">
        <v>89.774</v>
      </c>
      <c r="W32" s="162" t="n">
        <v>1.916</v>
      </c>
      <c r="X32" s="162" t="n">
        <v>59.568</v>
      </c>
      <c r="Y32" s="162" t="n">
        <v>1</v>
      </c>
      <c r="Z32" s="162" t="n">
        <v>0.225</v>
      </c>
      <c r="AA32" s="162" t="n">
        <v>13.856</v>
      </c>
      <c r="AB32" s="162" t="n">
        <v>2.111</v>
      </c>
      <c r="AC32" s="162" t="n">
        <v>0.955</v>
      </c>
      <c r="AD32" s="162" t="n">
        <v>1.156</v>
      </c>
      <c r="AE32" s="162" t="n">
        <v>0.44</v>
      </c>
      <c r="AF32" s="162" t="n">
        <v>-41.128</v>
      </c>
      <c r="AG32" s="162" t="n">
        <v>0.021</v>
      </c>
      <c r="AH32" s="162" t="n">
        <v>41.149</v>
      </c>
      <c r="AI32" s="162" t="n"/>
      <c r="AJ32" s="162" t="n">
        <v>0</v>
      </c>
      <c r="AK32" s="162" t="n">
        <v>0</v>
      </c>
      <c r="AL32" s="162" t="n">
        <v>0</v>
      </c>
      <c r="AM32" s="162" t="n">
        <v>0</v>
      </c>
      <c r="AN32" s="162" t="n">
        <v>82.84</v>
      </c>
      <c r="AO32" s="162" t="n">
        <v>29.879</v>
      </c>
      <c r="AP32" s="162" t="n">
        <v>1.184</v>
      </c>
      <c r="AQ32" s="162" t="n">
        <v>14.286</v>
      </c>
      <c r="AR32" s="162" t="n">
        <v>6.51422436953147</v>
      </c>
      <c r="AS32" s="162" t="n">
        <v>1.56341384868755</v>
      </c>
      <c r="AT32" s="162" t="n">
        <v>0.2663102152094406</v>
      </c>
      <c r="AU32" s="162" t="n">
        <v>0.1826127190007592</v>
      </c>
      <c r="AV32" s="162" t="n">
        <v>0.1944061031340074</v>
      </c>
      <c r="AW32" s="162" t="n">
        <v>0.0832631629237235</v>
      </c>
      <c r="AX32" s="162" t="n">
        <v>0.0486561032968637</v>
      </c>
      <c r="AY32" s="162" t="n">
        <v>0.0641885334467355</v>
      </c>
      <c r="AZ32" s="162" t="n">
        <v>0.7239770116760221</v>
      </c>
      <c r="BA32" s="162" t="n">
        <v>0.0511288363136867</v>
      </c>
      <c r="BB32" s="162" t="n">
        <v>0.0276021688526285</v>
      </c>
      <c r="BC32" s="162" t="n">
        <v>-0.0726583068926063</v>
      </c>
      <c r="BD32" s="162" t="n">
        <v>17.2551147531512</v>
      </c>
      <c r="BE32" s="162" t="n">
        <v>0.098027781087743</v>
      </c>
      <c r="BF32" s="162" t="n">
        <v>7.948363688094999</v>
      </c>
      <c r="BG32" s="162" t="n">
        <v>7.235094700360464</v>
      </c>
      <c r="BH32" s="162" t="n">
        <v>3.807684180974838</v>
      </c>
      <c r="BI32" s="162" t="n">
        <v>0.3585141704429922</v>
      </c>
      <c r="BJ32" s="162" t="n">
        <v>0.3695145757631904</v>
      </c>
      <c r="BK32" s="162" t="n">
        <v>2.027991861425053</v>
      </c>
      <c r="BL32" s="162" t="n">
        <v>0.6713899127312424</v>
      </c>
      <c r="BM32" s="162" t="n">
        <v>4.416081740476891</v>
      </c>
      <c r="BN32" s="162" t="n">
        <v>34.00783117975911</v>
      </c>
      <c r="BO32" s="162" t="n">
        <v>6.47138926442732</v>
      </c>
      <c r="BP32" s="162" t="n">
        <v>3.906642338190167</v>
      </c>
      <c r="BQ32" s="162" t="n">
        <v>42.16230920386674</v>
      </c>
      <c r="BR32" s="162" t="n">
        <v>1.137</v>
      </c>
      <c r="BS32" s="162" t="n">
        <v>1.415</v>
      </c>
      <c r="BT32" s="162" t="n">
        <v>0.186</v>
      </c>
      <c r="BU32" s="162" t="n">
        <v>0.304</v>
      </c>
      <c r="BV32" s="162" t="n">
        <v>17.629</v>
      </c>
      <c r="BW32" s="162" t="n">
        <v>6.998</v>
      </c>
      <c r="BX32" s="162" t="n">
        <v>5.675</v>
      </c>
      <c r="BY32" s="162" t="n">
        <v>10.843</v>
      </c>
      <c r="BZ32" s="162" t="n">
        <v>7.124</v>
      </c>
      <c r="CA32" s="162" t="n">
        <v>5.575</v>
      </c>
      <c r="CB32" s="162" t="n">
        <v>2</v>
      </c>
      <c r="CC32" s="162" t="n">
        <v>0</v>
      </c>
      <c r="CD32" s="162" t="n">
        <v>0</v>
      </c>
      <c r="CE32" s="162" t="n">
        <v>25.759</v>
      </c>
      <c r="CF32" s="162" t="n">
        <v>0</v>
      </c>
      <c r="CG32" s="162" t="n">
        <v>0</v>
      </c>
      <c r="CH32" s="162" t="n">
        <v>21.99</v>
      </c>
      <c r="CI32" s="162" t="n">
        <v>-3.622</v>
      </c>
      <c r="CJ32" s="162" t="n">
        <v>-3.484</v>
      </c>
      <c r="CK32" s="162" t="n">
        <v>21.934</v>
      </c>
      <c r="CL32" s="162" t="n">
        <v>3.676</v>
      </c>
      <c r="CM32" s="162" t="n">
        <v>4.214</v>
      </c>
      <c r="CN32" s="162" t="n">
        <v>0.41</v>
      </c>
      <c r="CO32" s="162" t="n">
        <v>3.804</v>
      </c>
      <c r="CP32" s="162" t="n">
        <v>1.073</v>
      </c>
      <c r="CQ32" s="162" t="n">
        <v>97.98999999999999</v>
      </c>
      <c r="CR32" s="162" t="n">
        <v>3</v>
      </c>
      <c r="CS32" s="161" t="inlineStr">
        <is>
          <t>2024</t>
        </is>
      </c>
      <c r="CT32" s="161" t="inlineStr">
        <is>
          <t>2024</t>
        </is>
      </c>
      <c r="CU32" s="161" t="inlineStr">
        <is>
          <t>2024</t>
        </is>
      </c>
      <c r="CV32" s="161" t="inlineStr">
        <is>
          <t>2024</t>
        </is>
      </c>
      <c r="CW32" s="161" t="inlineStr">
        <is>
          <t>2020</t>
        </is>
      </c>
      <c r="CX32" s="161" t="inlineStr">
        <is>
          <t>2017</t>
        </is>
      </c>
      <c r="CY32" s="161" t="inlineStr">
        <is>
          <t>2017</t>
        </is>
      </c>
      <c r="CZ32" s="161" t="inlineStr">
        <is>
          <t>2022</t>
        </is>
      </c>
      <c r="DA32" s="161" t="inlineStr">
        <is>
          <t>2021</t>
        </is>
      </c>
      <c r="DB32" s="162" t="n"/>
      <c r="DC32" s="161" t="inlineStr">
        <is>
          <t>2021-2024</t>
        </is>
      </c>
      <c r="DD32" s="162" t="n"/>
      <c r="DE32" s="161" t="inlineStr">
        <is>
          <t>2024</t>
        </is>
      </c>
      <c r="DF32" s="161" t="inlineStr">
        <is>
          <t>2024</t>
        </is>
      </c>
      <c r="DG32" s="161" t="inlineStr">
        <is>
          <t>2024</t>
        </is>
      </c>
      <c r="DH32" s="161" t="inlineStr">
        <is>
          <t>2024</t>
        </is>
      </c>
      <c r="DI32" s="161" t="inlineStr">
        <is>
          <t>2024</t>
        </is>
      </c>
      <c r="DJ32" s="161" t="inlineStr">
        <is>
          <t>2024</t>
        </is>
      </c>
      <c r="DK32" s="161" t="inlineStr">
        <is>
          <t>2024</t>
        </is>
      </c>
      <c r="DL32" s="161" t="inlineStr">
        <is>
          <t>2017</t>
        </is>
      </c>
      <c r="DM32" s="161" t="inlineStr">
        <is>
          <t>2020-2024 avg</t>
        </is>
      </c>
      <c r="DN32" s="161" t="inlineStr">
        <is>
          <t>2024</t>
        </is>
      </c>
      <c r="DO32" s="161" t="inlineStr">
        <is>
          <t>2024</t>
        </is>
      </c>
      <c r="DP32" s="161" t="inlineStr">
        <is>
          <t>2024</t>
        </is>
      </c>
      <c r="DQ32" s="161" t="inlineStr">
        <is>
          <t>2024</t>
        </is>
      </c>
      <c r="DR32" s="161" t="inlineStr">
        <is>
          <t>2020</t>
        </is>
      </c>
      <c r="DS32" s="161" t="inlineStr">
        <is>
          <t>2024</t>
        </is>
      </c>
      <c r="DT32" s="161" t="inlineStr">
        <is>
          <t>2024</t>
        </is>
      </c>
      <c r="DU32" s="161" t="inlineStr">
        <is>
          <t>2024</t>
        </is>
      </c>
      <c r="DV32" s="162" t="n"/>
      <c r="DW32" s="161" t="inlineStr">
        <is>
          <t>2021</t>
        </is>
      </c>
      <c r="DX32" s="161" t="inlineStr">
        <is>
          <t>2021</t>
        </is>
      </c>
      <c r="DY32" s="161" t="inlineStr">
        <is>
          <t>2021</t>
        </is>
      </c>
      <c r="DZ32" s="161" t="inlineStr">
        <is>
          <t>2021</t>
        </is>
      </c>
      <c r="EA32" s="161" t="inlineStr">
        <is>
          <t>2024</t>
        </is>
      </c>
      <c r="EB32" s="161" t="inlineStr">
        <is>
          <t>2024</t>
        </is>
      </c>
      <c r="EC32" s="161" t="inlineStr">
        <is>
          <t>2024</t>
        </is>
      </c>
      <c r="ED32" s="161" t="inlineStr">
        <is>
          <t>2024</t>
        </is>
      </c>
      <c r="EE32" s="161" t="inlineStr">
        <is>
          <t>2030</t>
        </is>
      </c>
      <c r="EF32" s="161" t="inlineStr">
        <is>
          <t>2030</t>
        </is>
      </c>
      <c r="EG32" s="161" t="inlineStr">
        <is>
          <t>2030</t>
        </is>
      </c>
      <c r="EH32" s="161" t="inlineStr">
        <is>
          <t>2030</t>
        </is>
      </c>
      <c r="EI32" s="161" t="inlineStr">
        <is>
          <t>2030</t>
        </is>
      </c>
      <c r="EJ32" s="161" t="inlineStr">
        <is>
          <t>2030</t>
        </is>
      </c>
      <c r="EK32" s="161" t="inlineStr">
        <is>
          <t>2030</t>
        </is>
      </c>
      <c r="EL32" s="161" t="inlineStr">
        <is>
          <t>2030</t>
        </is>
      </c>
      <c r="EM32" s="161" t="inlineStr">
        <is>
          <t>2030</t>
        </is>
      </c>
      <c r="EN32" s="161" t="inlineStr">
        <is>
          <t>2030</t>
        </is>
      </c>
      <c r="EO32" s="161" t="inlineStr">
        <is>
          <t>2030</t>
        </is>
      </c>
      <c r="EP32" s="161" t="inlineStr">
        <is>
          <t>2030</t>
        </is>
      </c>
      <c r="EQ32" s="161" t="inlineStr">
        <is>
          <t>2030</t>
        </is>
      </c>
      <c r="ER32" s="161" t="inlineStr">
        <is>
          <t>2030</t>
        </is>
      </c>
      <c r="ES32" s="161" t="inlineStr">
        <is>
          <t>2030</t>
        </is>
      </c>
      <c r="ET32" s="161" t="inlineStr">
        <is>
          <t>2030</t>
        </is>
      </c>
      <c r="EU32" s="161" t="inlineStr">
        <is>
          <t>2030</t>
        </is>
      </c>
      <c r="EV32" s="161" t="inlineStr">
        <is>
          <t>2030</t>
        </is>
      </c>
      <c r="EW32" s="161" t="inlineStr">
        <is>
          <t>2030</t>
        </is>
      </c>
      <c r="EX32" s="161" t="inlineStr">
        <is>
          <t>2030</t>
        </is>
      </c>
      <c r="EY32" s="161" t="inlineStr">
        <is>
          <t>2030</t>
        </is>
      </c>
      <c r="EZ32" s="161" t="inlineStr">
        <is>
          <t>2030</t>
        </is>
      </c>
      <c r="FA32" s="161" t="inlineStr">
        <is>
          <t>2030</t>
        </is>
      </c>
      <c r="FB32" s="161" t="inlineStr">
        <is>
          <t>2030</t>
        </is>
      </c>
      <c r="FC32" s="161" t="inlineStr">
        <is>
          <t>2050</t>
        </is>
      </c>
      <c r="FD32" s="161" t="inlineStr">
        <is>
          <t>2025-2050</t>
        </is>
      </c>
      <c r="FE32" s="161" t="inlineStr">
        <is>
          <t>2024</t>
        </is>
      </c>
      <c r="FF32" s="161" t="inlineStr">
        <is>
          <t>2024</t>
        </is>
      </c>
      <c r="FG32" s="161" t="inlineStr">
        <is>
          <t>2024</t>
        </is>
      </c>
      <c r="FH32" s="161" t="inlineStr">
        <is>
          <t>2024</t>
        </is>
      </c>
      <c r="FI32" s="161" t="inlineStr">
        <is>
          <t>2024</t>
        </is>
      </c>
      <c r="FJ32" s="161" t="inlineStr">
        <is>
          <t>2024</t>
        </is>
      </c>
      <c r="FK32" s="161" t="inlineStr">
        <is>
          <t>2024</t>
        </is>
      </c>
      <c r="FL32" s="161" t="inlineStr">
        <is>
          <t>2024</t>
        </is>
      </c>
      <c r="FM32" s="161" t="inlineStr">
        <is>
          <t>2024</t>
        </is>
      </c>
      <c r="FN32" s="161" t="inlineStr">
        <is>
          <t>2024</t>
        </is>
      </c>
      <c r="FO32" s="161" t="inlineStr">
        <is>
          <t>2013</t>
        </is>
      </c>
      <c r="FP32" s="161" t="inlineStr">
        <is>
          <t>2013</t>
        </is>
      </c>
      <c r="FQ32" s="161" t="inlineStr">
        <is>
          <t>2013</t>
        </is>
      </c>
      <c r="FR32" s="161" t="inlineStr">
        <is>
          <t>2023</t>
        </is>
      </c>
      <c r="FS32" s="161" t="inlineStr">
        <is>
          <t>2023</t>
        </is>
      </c>
      <c r="FT32" s="161" t="inlineStr">
        <is>
          <t>2023</t>
        </is>
      </c>
      <c r="FU32" s="161" t="inlineStr">
        <is>
          <t>2024</t>
        </is>
      </c>
      <c r="FV32" s="161" t="inlineStr">
        <is>
          <t>2024</t>
        </is>
      </c>
      <c r="FW32" s="161" t="inlineStr">
        <is>
          <t>2024</t>
        </is>
      </c>
      <c r="FX32" s="161" t="inlineStr">
        <is>
          <t>2024</t>
        </is>
      </c>
      <c r="FY32" s="161" t="inlineStr">
        <is>
          <t>2020-2024 avg</t>
        </is>
      </c>
      <c r="FZ32" s="161" t="inlineStr">
        <is>
          <t>2030</t>
        </is>
      </c>
      <c r="GA32" s="161" t="inlineStr">
        <is>
          <t>2030</t>
        </is>
      </c>
      <c r="GB32" s="161" t="inlineStr">
        <is>
          <t>2030</t>
        </is>
      </c>
      <c r="GC32" s="161" t="inlineStr">
        <is>
          <t>2050</t>
        </is>
      </c>
      <c r="GD32" s="161" t="inlineStr">
        <is>
          <t>2050</t>
        </is>
      </c>
      <c r="GE32" s="161" t="inlineStr">
        <is>
          <t>2034</t>
        </is>
      </c>
    </row>
    <row r="33" ht="14" customHeight="1">
      <c r="A33" s="161" t="inlineStr">
        <is>
          <t>BDI</t>
        </is>
      </c>
      <c r="B33" s="161" t="inlineStr">
        <is>
          <t>Burundi</t>
        </is>
      </c>
      <c r="C33" s="161" t="inlineStr">
        <is>
          <t>Sub-Saharan Africa</t>
        </is>
      </c>
      <c r="D33" s="161" t="inlineStr">
        <is>
          <t>Low income</t>
        </is>
      </c>
      <c r="E33" s="161" t="b">
        <v>0</v>
      </c>
      <c r="F33" s="162" t="n">
        <v>9.090999999999999</v>
      </c>
      <c r="G33" s="162" t="n">
        <v>1.588</v>
      </c>
      <c r="H33" s="162" t="n">
        <v>53.057</v>
      </c>
      <c r="I33" s="162" t="n">
        <v>12.122</v>
      </c>
      <c r="J33" s="162" t="n">
        <v>80.264</v>
      </c>
      <c r="K33" s="162" t="n">
        <v>1</v>
      </c>
      <c r="L33" s="162" t="n">
        <v>1</v>
      </c>
      <c r="M33" s="162" t="n">
        <v>0</v>
      </c>
      <c r="N33" s="162" t="n"/>
      <c r="O33" s="162" t="n"/>
      <c r="P33" s="162" t="n"/>
      <c r="Q33" s="162" t="n"/>
      <c r="R33" s="162" t="n"/>
      <c r="S33" s="162" t="n"/>
      <c r="T33" s="162" t="n">
        <v>5.25</v>
      </c>
      <c r="U33" s="162" t="n">
        <v>5.86</v>
      </c>
      <c r="V33" s="162" t="n">
        <v>66.37</v>
      </c>
      <c r="W33" s="162" t="n"/>
      <c r="X33" s="162" t="n">
        <v>48.894</v>
      </c>
      <c r="Y33" s="162" t="n">
        <v>1</v>
      </c>
      <c r="Z33" s="162" t="n">
        <v>0.122</v>
      </c>
      <c r="AA33" s="162" t="n"/>
      <c r="AB33" s="162" t="n">
        <v>0.472</v>
      </c>
      <c r="AC33" s="162" t="n">
        <v>0.238</v>
      </c>
      <c r="AD33" s="162" t="n">
        <v>0.233</v>
      </c>
      <c r="AE33" s="162" t="n">
        <v>0.019</v>
      </c>
      <c r="AF33" s="162" t="n">
        <v>-20.26</v>
      </c>
      <c r="AG33" s="162" t="n">
        <v>1.887</v>
      </c>
      <c r="AH33" s="162" t="n">
        <v>22.147</v>
      </c>
      <c r="AI33" s="162" t="n"/>
      <c r="AJ33" s="162" t="n">
        <v>0</v>
      </c>
      <c r="AK33" s="162" t="n">
        <v>0</v>
      </c>
      <c r="AL33" s="162" t="n">
        <v>0</v>
      </c>
      <c r="AM33" s="162" t="n">
        <v>0</v>
      </c>
      <c r="AN33" s="162" t="n">
        <v>24.49</v>
      </c>
      <c r="AO33" s="162" t="n">
        <v>64.288</v>
      </c>
      <c r="AP33" s="162" t="n">
        <v>-0.49</v>
      </c>
      <c r="AQ33" s="162" t="n">
        <v>0</v>
      </c>
      <c r="AR33" s="162" t="n">
        <v>6.01906191736502</v>
      </c>
      <c r="AS33" s="162" t="n">
        <v>1.44457486016761</v>
      </c>
      <c r="AT33" s="162" t="n">
        <v>0.2393501468106183</v>
      </c>
      <c r="AU33" s="162" t="n">
        <v>0.1641258149558521</v>
      </c>
      <c r="AV33" s="162" t="n">
        <v>0.1830296482487486</v>
      </c>
      <c r="AW33" s="162" t="n">
        <v>0.0728616128100026</v>
      </c>
      <c r="AX33" s="162" t="n">
        <v>0.0432717029826477</v>
      </c>
      <c r="AY33" s="162" t="n">
        <v>0.0598226968281381</v>
      </c>
      <c r="AZ33" s="162" t="n">
        <v>0.6821132375315969</v>
      </c>
      <c r="BA33" s="162" t="n">
        <v>0.112452976346676</v>
      </c>
      <c r="BB33" s="162" t="n">
        <v>0.0593520686101105</v>
      </c>
      <c r="BC33" s="162" t="n">
        <v>-0.0324290355029736</v>
      </c>
      <c r="BD33" s="162" t="n">
        <v>46.6803212948183</v>
      </c>
      <c r="BE33" s="162" t="n">
        <v>0.2212537822356888</v>
      </c>
      <c r="BF33" s="162" t="n">
        <v>7.624145095329025</v>
      </c>
      <c r="BG33" s="162" t="n">
        <v>5.325859171933554</v>
      </c>
      <c r="BH33" s="162" t="n">
        <v>2.709919034078328</v>
      </c>
      <c r="BI33" s="162" t="n">
        <v>0.1536568084589528</v>
      </c>
      <c r="BJ33" s="162" t="n">
        <v>0.218604618014159</v>
      </c>
      <c r="BK33" s="162" t="n">
        <v>1.743254561637842</v>
      </c>
      <c r="BL33" s="162" t="n">
        <v>0.5004241481846911</v>
      </c>
      <c r="BM33" s="162" t="n">
        <v>3.232895403226346</v>
      </c>
      <c r="BN33" s="162" t="n">
        <v>36.41303490338269</v>
      </c>
      <c r="BO33" s="162" t="n">
        <v>4.638799419260186</v>
      </c>
      <c r="BP33" s="162" t="n">
        <v>2.933726401939573</v>
      </c>
      <c r="BQ33" s="162" t="n">
        <v>38.34807065700212</v>
      </c>
      <c r="BR33" s="162" t="n">
        <v>1.615</v>
      </c>
      <c r="BS33" s="162" t="n">
        <v>1.599</v>
      </c>
      <c r="BT33" s="162" t="n">
        <v>0.119</v>
      </c>
      <c r="BU33" s="162" t="n">
        <v>0.164</v>
      </c>
      <c r="BV33" s="162" t="n">
        <v>24.468</v>
      </c>
      <c r="BW33" s="162" t="n">
        <v>12.794</v>
      </c>
      <c r="BX33" s="162" t="n">
        <v>11.471</v>
      </c>
      <c r="BY33" s="162" t="n">
        <v>14.388</v>
      </c>
      <c r="BZ33" s="162" t="n">
        <v>7.124</v>
      </c>
      <c r="CA33" s="162" t="n">
        <v>5.575</v>
      </c>
      <c r="CB33" s="162" t="n">
        <v>1</v>
      </c>
      <c r="CC33" s="162" t="n">
        <v>0</v>
      </c>
      <c r="CD33" s="162" t="n">
        <v>0</v>
      </c>
      <c r="CE33" s="162" t="n">
        <v>10.489</v>
      </c>
      <c r="CF33" s="162" t="n">
        <v>0</v>
      </c>
      <c r="CG33" s="162" t="n">
        <v>0</v>
      </c>
      <c r="CH33" s="162" t="n">
        <v>17.467</v>
      </c>
      <c r="CI33" s="162" t="n">
        <v>-3.239</v>
      </c>
      <c r="CJ33" s="162" t="n">
        <v>-8.569000000000001</v>
      </c>
      <c r="CK33" s="162" t="n">
        <v>19.571</v>
      </c>
      <c r="CL33" s="162" t="n">
        <v>2.418</v>
      </c>
      <c r="CM33" s="162" t="n">
        <v>2.994</v>
      </c>
      <c r="CN33" s="162" t="n">
        <v>0.033</v>
      </c>
      <c r="CO33" s="162" t="n">
        <v>2.961</v>
      </c>
      <c r="CP33" s="162" t="n">
        <v>0.626</v>
      </c>
      <c r="CQ33" s="162" t="n">
        <v>87.39</v>
      </c>
      <c r="CR33" s="162" t="n">
        <v>3</v>
      </c>
      <c r="CS33" s="161" t="inlineStr">
        <is>
          <t>2024</t>
        </is>
      </c>
      <c r="CT33" s="161" t="inlineStr">
        <is>
          <t>2024</t>
        </is>
      </c>
      <c r="CU33" s="161" t="inlineStr">
        <is>
          <t>2024</t>
        </is>
      </c>
      <c r="CV33" s="161" t="inlineStr">
        <is>
          <t>2024</t>
        </is>
      </c>
      <c r="CW33" s="161" t="inlineStr">
        <is>
          <t>2022</t>
        </is>
      </c>
      <c r="CX33" s="161" t="inlineStr">
        <is>
          <t>2023</t>
        </is>
      </c>
      <c r="CY33" s="161" t="inlineStr">
        <is>
          <t>2023</t>
        </is>
      </c>
      <c r="CZ33" s="161" t="inlineStr">
        <is>
          <t>2022</t>
        </is>
      </c>
      <c r="DA33" s="162" t="n"/>
      <c r="DB33" s="162" t="n"/>
      <c r="DC33" s="162" t="n"/>
      <c r="DD33" s="162" t="n"/>
      <c r="DE33" s="162" t="n"/>
      <c r="DF33" s="162" t="n"/>
      <c r="DG33" s="161" t="inlineStr">
        <is>
          <t>2024</t>
        </is>
      </c>
      <c r="DH33" s="161" t="inlineStr">
        <is>
          <t>2024</t>
        </is>
      </c>
      <c r="DI33" s="161" t="inlineStr">
        <is>
          <t>2024</t>
        </is>
      </c>
      <c r="DJ33" s="162" t="n"/>
      <c r="DK33" s="161" t="inlineStr">
        <is>
          <t>2024</t>
        </is>
      </c>
      <c r="DL33" s="161" t="inlineStr">
        <is>
          <t>2023</t>
        </is>
      </c>
      <c r="DM33" s="161" t="inlineStr">
        <is>
          <t>2020-2024 avg</t>
        </is>
      </c>
      <c r="DN33" s="162" t="n"/>
      <c r="DO33" s="161" t="inlineStr">
        <is>
          <t>2024</t>
        </is>
      </c>
      <c r="DP33" s="161" t="inlineStr">
        <is>
          <t>2024</t>
        </is>
      </c>
      <c r="DQ33" s="161" t="inlineStr">
        <is>
          <t>2024</t>
        </is>
      </c>
      <c r="DR33" s="161" t="inlineStr">
        <is>
          <t>2022</t>
        </is>
      </c>
      <c r="DS33" s="161" t="inlineStr">
        <is>
          <t>2023</t>
        </is>
      </c>
      <c r="DT33" s="161" t="inlineStr">
        <is>
          <t>2023</t>
        </is>
      </c>
      <c r="DU33" s="161" t="inlineStr">
        <is>
          <t>2023</t>
        </is>
      </c>
      <c r="DV33" s="162" t="n"/>
      <c r="DW33" s="161" t="inlineStr">
        <is>
          <t>2021</t>
        </is>
      </c>
      <c r="DX33" s="161" t="inlineStr">
        <is>
          <t>2021</t>
        </is>
      </c>
      <c r="DY33" s="161" t="inlineStr">
        <is>
          <t>2021</t>
        </is>
      </c>
      <c r="DZ33" s="161" t="inlineStr">
        <is>
          <t>2021</t>
        </is>
      </c>
      <c r="EA33" s="161" t="inlineStr">
        <is>
          <t>2024</t>
        </is>
      </c>
      <c r="EB33" s="161" t="inlineStr">
        <is>
          <t>2024</t>
        </is>
      </c>
      <c r="EC33" s="161" t="inlineStr">
        <is>
          <t>2024</t>
        </is>
      </c>
      <c r="ED33" s="161" t="inlineStr">
        <is>
          <t>2024</t>
        </is>
      </c>
      <c r="EE33" s="161" t="inlineStr">
        <is>
          <t>2030</t>
        </is>
      </c>
      <c r="EF33" s="161" t="inlineStr">
        <is>
          <t>2030</t>
        </is>
      </c>
      <c r="EG33" s="161" t="inlineStr">
        <is>
          <t>2030</t>
        </is>
      </c>
      <c r="EH33" s="161" t="inlineStr">
        <is>
          <t>2030</t>
        </is>
      </c>
      <c r="EI33" s="161" t="inlineStr">
        <is>
          <t>2030</t>
        </is>
      </c>
      <c r="EJ33" s="161" t="inlineStr">
        <is>
          <t>2030</t>
        </is>
      </c>
      <c r="EK33" s="161" t="inlineStr">
        <is>
          <t>2030</t>
        </is>
      </c>
      <c r="EL33" s="161" t="inlineStr">
        <is>
          <t>2030</t>
        </is>
      </c>
      <c r="EM33" s="161" t="inlineStr">
        <is>
          <t>2030</t>
        </is>
      </c>
      <c r="EN33" s="161" t="inlineStr">
        <is>
          <t>2030</t>
        </is>
      </c>
      <c r="EO33" s="161" t="inlineStr">
        <is>
          <t>2030</t>
        </is>
      </c>
      <c r="EP33" s="161" t="inlineStr">
        <is>
          <t>2030</t>
        </is>
      </c>
      <c r="EQ33" s="161" t="inlineStr">
        <is>
          <t>2030</t>
        </is>
      </c>
      <c r="ER33" s="161" t="inlineStr">
        <is>
          <t>2030</t>
        </is>
      </c>
      <c r="ES33" s="161" t="inlineStr">
        <is>
          <t>2030</t>
        </is>
      </c>
      <c r="ET33" s="161" t="inlineStr">
        <is>
          <t>2030</t>
        </is>
      </c>
      <c r="EU33" s="161" t="inlineStr">
        <is>
          <t>2030</t>
        </is>
      </c>
      <c r="EV33" s="161" t="inlineStr">
        <is>
          <t>2030</t>
        </is>
      </c>
      <c r="EW33" s="161" t="inlineStr">
        <is>
          <t>2030</t>
        </is>
      </c>
      <c r="EX33" s="161" t="inlineStr">
        <is>
          <t>2030</t>
        </is>
      </c>
      <c r="EY33" s="161" t="inlineStr">
        <is>
          <t>2030</t>
        </is>
      </c>
      <c r="EZ33" s="161" t="inlineStr">
        <is>
          <t>2030</t>
        </is>
      </c>
      <c r="FA33" s="161" t="inlineStr">
        <is>
          <t>2030</t>
        </is>
      </c>
      <c r="FB33" s="161" t="inlineStr">
        <is>
          <t>2030</t>
        </is>
      </c>
      <c r="FC33" s="161" t="inlineStr">
        <is>
          <t>2050</t>
        </is>
      </c>
      <c r="FD33" s="161" t="inlineStr">
        <is>
          <t>2025-2050</t>
        </is>
      </c>
      <c r="FE33" s="161" t="inlineStr">
        <is>
          <t>2024</t>
        </is>
      </c>
      <c r="FF33" s="161" t="inlineStr">
        <is>
          <t>2024</t>
        </is>
      </c>
      <c r="FG33" s="161" t="inlineStr">
        <is>
          <t>2024</t>
        </is>
      </c>
      <c r="FH33" s="161" t="inlineStr">
        <is>
          <t>2024</t>
        </is>
      </c>
      <c r="FI33" s="161" t="inlineStr">
        <is>
          <t>2024</t>
        </is>
      </c>
      <c r="FJ33" s="161" t="inlineStr">
        <is>
          <t>2024</t>
        </is>
      </c>
      <c r="FK33" s="161" t="inlineStr">
        <is>
          <t>2024</t>
        </is>
      </c>
      <c r="FL33" s="161" t="inlineStr">
        <is>
          <t>2024</t>
        </is>
      </c>
      <c r="FM33" s="161" t="inlineStr">
        <is>
          <t>2024</t>
        </is>
      </c>
      <c r="FN33" s="161" t="inlineStr">
        <is>
          <t>2024</t>
        </is>
      </c>
      <c r="FO33" s="161" t="inlineStr">
        <is>
          <t>2013</t>
        </is>
      </c>
      <c r="FP33" s="161" t="inlineStr">
        <is>
          <t>2013</t>
        </is>
      </c>
      <c r="FQ33" s="161" t="inlineStr">
        <is>
          <t>2013</t>
        </is>
      </c>
      <c r="FR33" s="161" t="inlineStr">
        <is>
          <t>2023</t>
        </is>
      </c>
      <c r="FS33" s="161" t="inlineStr">
        <is>
          <t>2023</t>
        </is>
      </c>
      <c r="FT33" s="161" t="inlineStr">
        <is>
          <t>2023</t>
        </is>
      </c>
      <c r="FU33" s="161" t="inlineStr">
        <is>
          <t>2024</t>
        </is>
      </c>
      <c r="FV33" s="161" t="inlineStr">
        <is>
          <t>2024</t>
        </is>
      </c>
      <c r="FW33" s="161" t="inlineStr">
        <is>
          <t>2024</t>
        </is>
      </c>
      <c r="FX33" s="161" t="inlineStr">
        <is>
          <t>2024</t>
        </is>
      </c>
      <c r="FY33" s="161" t="inlineStr">
        <is>
          <t>2020-2024 avg</t>
        </is>
      </c>
      <c r="FZ33" s="161" t="inlineStr">
        <is>
          <t>2030</t>
        </is>
      </c>
      <c r="GA33" s="161" t="inlineStr">
        <is>
          <t>2030</t>
        </is>
      </c>
      <c r="GB33" s="161" t="inlineStr">
        <is>
          <t>2030</t>
        </is>
      </c>
      <c r="GC33" s="161" t="inlineStr">
        <is>
          <t>2050</t>
        </is>
      </c>
      <c r="GD33" s="161" t="inlineStr">
        <is>
          <t>2050</t>
        </is>
      </c>
      <c r="GE33" s="161" t="inlineStr">
        <is>
          <t>2034</t>
        </is>
      </c>
    </row>
    <row r="34" ht="14" customHeight="1">
      <c r="A34" s="161" t="inlineStr">
        <is>
          <t>CPV</t>
        </is>
      </c>
      <c r="B34" s="161" t="inlineStr">
        <is>
          <t>Cabo Verde</t>
        </is>
      </c>
      <c r="C34" s="161" t="inlineStr">
        <is>
          <t>Sub-Saharan Africa</t>
        </is>
      </c>
      <c r="D34" s="161" t="inlineStr">
        <is>
          <t>Upper middle income</t>
        </is>
      </c>
      <c r="E34" s="161" t="b">
        <v>1</v>
      </c>
      <c r="F34" s="162" t="n">
        <v>9.365</v>
      </c>
      <c r="G34" s="162" t="n">
        <v>2.344</v>
      </c>
      <c r="H34" s="162" t="n">
        <v>112.847</v>
      </c>
      <c r="I34" s="162" t="n">
        <v>19.436</v>
      </c>
      <c r="J34" s="162" t="n">
        <v>43.59</v>
      </c>
      <c r="K34" s="162" t="n"/>
      <c r="L34" s="162" t="n"/>
      <c r="M34" s="162" t="n">
        <v>0</v>
      </c>
      <c r="N34" s="162" t="n"/>
      <c r="O34" s="162" t="n"/>
      <c r="P34" s="162" t="n"/>
      <c r="Q34" s="162" t="n"/>
      <c r="R34" s="162" t="n">
        <v>-1.628</v>
      </c>
      <c r="S34" s="162" t="n">
        <v>1.3</v>
      </c>
      <c r="T34" s="162" t="n">
        <v>18.705</v>
      </c>
      <c r="U34" s="162" t="n">
        <v>0.921</v>
      </c>
      <c r="V34" s="162" t="n">
        <v>60.234</v>
      </c>
      <c r="W34" s="162" t="n">
        <v>22.544</v>
      </c>
      <c r="X34" s="162" t="n">
        <v>37.991</v>
      </c>
      <c r="Y34" s="162" t="n"/>
      <c r="Z34" s="162" t="n">
        <v>1.129</v>
      </c>
      <c r="AA34" s="162" t="n">
        <v>5.328</v>
      </c>
      <c r="AB34" s="162" t="n">
        <v>2.359</v>
      </c>
      <c r="AC34" s="162" t="n">
        <v>0.35</v>
      </c>
      <c r="AD34" s="162" t="n">
        <v>2.009</v>
      </c>
      <c r="AE34" s="162" t="n">
        <v>1.772</v>
      </c>
      <c r="AF34" s="162" t="n">
        <v>-14.359</v>
      </c>
      <c r="AG34" s="162" t="n">
        <v>0</v>
      </c>
      <c r="AH34" s="162" t="n">
        <v>14.359</v>
      </c>
      <c r="AI34" s="162" t="n"/>
      <c r="AJ34" s="162" t="n">
        <v>17.18</v>
      </c>
      <c r="AK34" s="162" t="n">
        <v>0</v>
      </c>
      <c r="AL34" s="162" t="n">
        <v>0</v>
      </c>
      <c r="AM34" s="162" t="n">
        <v>17.18</v>
      </c>
      <c r="AN34" s="162" t="n">
        <v>69.23099999999999</v>
      </c>
      <c r="AO34" s="162" t="n">
        <v>30.744</v>
      </c>
      <c r="AP34" s="162" t="n">
        <v>2.769</v>
      </c>
      <c r="AQ34" s="162" t="n">
        <v>0</v>
      </c>
      <c r="AR34" s="162" t="n">
        <v>3.93425246823523</v>
      </c>
      <c r="AS34" s="162" t="n">
        <v>0.9442205923764559</v>
      </c>
      <c r="AT34" s="162" t="n">
        <v>0.2682370933469397</v>
      </c>
      <c r="AU34" s="162" t="n">
        <v>0.1839340068664729</v>
      </c>
      <c r="AV34" s="162" t="n">
        <v>0.1566983844923589</v>
      </c>
      <c r="AW34" s="162" t="n">
        <v>0.08474778831556889</v>
      </c>
      <c r="AX34" s="162" t="n">
        <v>0.0584383331217167</v>
      </c>
      <c r="AY34" s="162" t="n">
        <v>0.0610997263676021</v>
      </c>
      <c r="AZ34" s="162" t="n">
        <v>0.1310652598657966</v>
      </c>
      <c r="BA34" s="162" t="n">
        <v>0.0291389649913511</v>
      </c>
      <c r="BB34" s="162" t="n">
        <v>-0.005140992571887</v>
      </c>
      <c r="BC34" s="162" t="n">
        <v>-0.0274240280296071</v>
      </c>
      <c r="BD34" s="162" t="n">
        <v>-7.59284365513713</v>
      </c>
      <c r="BE34" s="162" t="n">
        <v>0.1428331565134921</v>
      </c>
      <c r="BF34" s="162" t="n">
        <v>4.516306258056337</v>
      </c>
      <c r="BG34" s="162" t="n">
        <v>2.847885817325522</v>
      </c>
      <c r="BH34" s="162" t="n">
        <v>0.2944498185659084</v>
      </c>
      <c r="BI34" s="162" t="n">
        <v>0.7788193242357258</v>
      </c>
      <c r="BJ34" s="162" t="n">
        <v>0.5468149468016423</v>
      </c>
      <c r="BK34" s="162" t="n">
        <v>0.6590166348090553</v>
      </c>
      <c r="BL34" s="162" t="n">
        <v>0.5687850942965422</v>
      </c>
      <c r="BM34" s="162" t="n">
        <v>0.4921548089256239</v>
      </c>
      <c r="BN34" s="162" t="n">
        <v>55.37131003207663</v>
      </c>
      <c r="BO34" s="162" t="n">
        <v>1.771811181205544</v>
      </c>
      <c r="BP34" s="162" t="n">
        <v>1.647874189850795</v>
      </c>
      <c r="BQ34" s="162" t="n">
        <v>-2.269148364371181</v>
      </c>
      <c r="BR34" s="162" t="n">
        <v>1.108</v>
      </c>
      <c r="BS34" s="162" t="n">
        <v>1.36</v>
      </c>
      <c r="BT34" s="162" t="n">
        <v>0.352</v>
      </c>
      <c r="BU34" s="162" t="n">
        <v>0.199</v>
      </c>
      <c r="BV34" s="162" t="n">
        <v>20.454</v>
      </c>
      <c r="BW34" s="162" t="n">
        <v>9.843999999999999</v>
      </c>
      <c r="BX34" s="162" t="n">
        <v>8.521000000000001</v>
      </c>
      <c r="BY34" s="162" t="n">
        <v>14.022</v>
      </c>
      <c r="BZ34" s="162" t="n">
        <v>7.124</v>
      </c>
      <c r="CA34" s="162" t="n">
        <v>5.575</v>
      </c>
      <c r="CB34" s="162" t="n"/>
      <c r="CC34" s="162" t="n"/>
      <c r="CD34" s="162" t="n"/>
      <c r="CE34" s="162" t="n"/>
      <c r="CF34" s="162" t="n"/>
      <c r="CG34" s="162" t="n"/>
      <c r="CH34" s="162" t="n">
        <v>25.029</v>
      </c>
      <c r="CI34" s="162" t="n">
        <v>1.278</v>
      </c>
      <c r="CJ34" s="162" t="n">
        <v>3.935</v>
      </c>
      <c r="CK34" s="162" t="n">
        <v>23.314</v>
      </c>
      <c r="CL34" s="162" t="n">
        <v>2.822</v>
      </c>
      <c r="CM34" s="162" t="n">
        <v>0.323</v>
      </c>
      <c r="CN34" s="162" t="n">
        <v>1.139</v>
      </c>
      <c r="CO34" s="162" t="n">
        <v>-0.8159999999999999</v>
      </c>
      <c r="CP34" s="162" t="n">
        <v>8.472</v>
      </c>
      <c r="CQ34" s="162" t="n">
        <v>102.2</v>
      </c>
      <c r="CR34" s="162" t="n"/>
      <c r="CS34" s="161" t="inlineStr">
        <is>
          <t>2024</t>
        </is>
      </c>
      <c r="CT34" s="161" t="inlineStr">
        <is>
          <t>2024</t>
        </is>
      </c>
      <c r="CU34" s="161" t="inlineStr">
        <is>
          <t>2024</t>
        </is>
      </c>
      <c r="CV34" s="161" t="inlineStr">
        <is>
          <t>2024</t>
        </is>
      </c>
      <c r="CW34" s="161" t="inlineStr">
        <is>
          <t>2022</t>
        </is>
      </c>
      <c r="CX34" s="162" t="n"/>
      <c r="CY34" s="162" t="n"/>
      <c r="CZ34" s="161" t="inlineStr">
        <is>
          <t>2022</t>
        </is>
      </c>
      <c r="DA34" s="162" t="n"/>
      <c r="DB34" s="162" t="n"/>
      <c r="DC34" s="162" t="n"/>
      <c r="DD34" s="162" t="n"/>
      <c r="DE34" s="161" t="inlineStr">
        <is>
          <t>2024</t>
        </is>
      </c>
      <c r="DF34" s="161" t="inlineStr">
        <is>
          <t>2022</t>
        </is>
      </c>
      <c r="DG34" s="161" t="inlineStr">
        <is>
          <t>2024</t>
        </is>
      </c>
      <c r="DH34" s="161" t="inlineStr">
        <is>
          <t>2024</t>
        </is>
      </c>
      <c r="DI34" s="161" t="inlineStr">
        <is>
          <t>2024</t>
        </is>
      </c>
      <c r="DJ34" s="161" t="inlineStr">
        <is>
          <t>2024</t>
        </is>
      </c>
      <c r="DK34" s="161" t="inlineStr">
        <is>
          <t>2024</t>
        </is>
      </c>
      <c r="DL34" s="162" t="n"/>
      <c r="DM34" s="161" t="inlineStr">
        <is>
          <t>2020-2024 avg</t>
        </is>
      </c>
      <c r="DN34" s="161" t="inlineStr">
        <is>
          <t>2024</t>
        </is>
      </c>
      <c r="DO34" s="161" t="inlineStr">
        <is>
          <t>2024</t>
        </is>
      </c>
      <c r="DP34" s="161" t="inlineStr">
        <is>
          <t>2024</t>
        </is>
      </c>
      <c r="DQ34" s="161" t="inlineStr">
        <is>
          <t>2024</t>
        </is>
      </c>
      <c r="DR34" s="161" t="inlineStr">
        <is>
          <t>2022</t>
        </is>
      </c>
      <c r="DS34" s="161" t="inlineStr">
        <is>
          <t>2023</t>
        </is>
      </c>
      <c r="DT34" s="161" t="inlineStr">
        <is>
          <t>2023</t>
        </is>
      </c>
      <c r="DU34" s="161" t="inlineStr">
        <is>
          <t>2024</t>
        </is>
      </c>
      <c r="DV34" s="162" t="n"/>
      <c r="DW34" s="161" t="inlineStr">
        <is>
          <t>2021</t>
        </is>
      </c>
      <c r="DX34" s="161" t="inlineStr">
        <is>
          <t>2021</t>
        </is>
      </c>
      <c r="DY34" s="161" t="inlineStr">
        <is>
          <t>2021</t>
        </is>
      </c>
      <c r="DZ34" s="161" t="inlineStr">
        <is>
          <t>2021</t>
        </is>
      </c>
      <c r="EA34" s="161" t="inlineStr">
        <is>
          <t>2024</t>
        </is>
      </c>
      <c r="EB34" s="161" t="inlineStr">
        <is>
          <t>2024</t>
        </is>
      </c>
      <c r="EC34" s="161" t="inlineStr">
        <is>
          <t>2024</t>
        </is>
      </c>
      <c r="ED34" s="161" t="inlineStr">
        <is>
          <t>2024</t>
        </is>
      </c>
      <c r="EE34" s="161" t="inlineStr">
        <is>
          <t>2030</t>
        </is>
      </c>
      <c r="EF34" s="161" t="inlineStr">
        <is>
          <t>2030</t>
        </is>
      </c>
      <c r="EG34" s="161" t="inlineStr">
        <is>
          <t>2030</t>
        </is>
      </c>
      <c r="EH34" s="161" t="inlineStr">
        <is>
          <t>2030</t>
        </is>
      </c>
      <c r="EI34" s="161" t="inlineStr">
        <is>
          <t>2030</t>
        </is>
      </c>
      <c r="EJ34" s="161" t="inlineStr">
        <is>
          <t>2030</t>
        </is>
      </c>
      <c r="EK34" s="161" t="inlineStr">
        <is>
          <t>2030</t>
        </is>
      </c>
      <c r="EL34" s="161" t="inlineStr">
        <is>
          <t>2030</t>
        </is>
      </c>
      <c r="EM34" s="161" t="inlineStr">
        <is>
          <t>2030</t>
        </is>
      </c>
      <c r="EN34" s="161" t="inlineStr">
        <is>
          <t>2030</t>
        </is>
      </c>
      <c r="EO34" s="161" t="inlineStr">
        <is>
          <t>2030</t>
        </is>
      </c>
      <c r="EP34" s="161" t="inlineStr">
        <is>
          <t>2030</t>
        </is>
      </c>
      <c r="EQ34" s="161" t="inlineStr">
        <is>
          <t>2030</t>
        </is>
      </c>
      <c r="ER34" s="161" t="inlineStr">
        <is>
          <t>2030</t>
        </is>
      </c>
      <c r="ES34" s="161" t="inlineStr">
        <is>
          <t>2030</t>
        </is>
      </c>
      <c r="ET34" s="161" t="inlineStr">
        <is>
          <t>2030</t>
        </is>
      </c>
      <c r="EU34" s="161" t="inlineStr">
        <is>
          <t>2030</t>
        </is>
      </c>
      <c r="EV34" s="161" t="inlineStr">
        <is>
          <t>2030</t>
        </is>
      </c>
      <c r="EW34" s="161" t="inlineStr">
        <is>
          <t>2030</t>
        </is>
      </c>
      <c r="EX34" s="161" t="inlineStr">
        <is>
          <t>2030</t>
        </is>
      </c>
      <c r="EY34" s="161" t="inlineStr">
        <is>
          <t>2030</t>
        </is>
      </c>
      <c r="EZ34" s="161" t="inlineStr">
        <is>
          <t>2030</t>
        </is>
      </c>
      <c r="FA34" s="161" t="inlineStr">
        <is>
          <t>2030</t>
        </is>
      </c>
      <c r="FB34" s="161" t="inlineStr">
        <is>
          <t>2030</t>
        </is>
      </c>
      <c r="FC34" s="161" t="inlineStr">
        <is>
          <t>2050</t>
        </is>
      </c>
      <c r="FD34" s="161" t="inlineStr">
        <is>
          <t>2025-2050</t>
        </is>
      </c>
      <c r="FE34" s="161" t="inlineStr">
        <is>
          <t>2024</t>
        </is>
      </c>
      <c r="FF34" s="161" t="inlineStr">
        <is>
          <t>2024</t>
        </is>
      </c>
      <c r="FG34" s="161" t="inlineStr">
        <is>
          <t>2024</t>
        </is>
      </c>
      <c r="FH34" s="161" t="inlineStr">
        <is>
          <t>2024</t>
        </is>
      </c>
      <c r="FI34" s="161" t="inlineStr">
        <is>
          <t>2024</t>
        </is>
      </c>
      <c r="FJ34" s="161" t="inlineStr">
        <is>
          <t>2024</t>
        </is>
      </c>
      <c r="FK34" s="161" t="inlineStr">
        <is>
          <t>2024</t>
        </is>
      </c>
      <c r="FL34" s="161" t="inlineStr">
        <is>
          <t>2024</t>
        </is>
      </c>
      <c r="FM34" s="161" t="inlineStr">
        <is>
          <t>2024</t>
        </is>
      </c>
      <c r="FN34" s="161" t="inlineStr">
        <is>
          <t>2024</t>
        </is>
      </c>
      <c r="FO34" s="162" t="n"/>
      <c r="FP34" s="162" t="n"/>
      <c r="FQ34" s="162" t="n"/>
      <c r="FR34" s="162" t="n"/>
      <c r="FS34" s="162" t="n"/>
      <c r="FT34" s="162" t="n"/>
      <c r="FU34" s="161" t="inlineStr">
        <is>
          <t>2024</t>
        </is>
      </c>
      <c r="FV34" s="161" t="inlineStr">
        <is>
          <t>2024</t>
        </is>
      </c>
      <c r="FW34" s="161" t="inlineStr">
        <is>
          <t>2024</t>
        </is>
      </c>
      <c r="FX34" s="161" t="inlineStr">
        <is>
          <t>2024</t>
        </is>
      </c>
      <c r="FY34" s="161" t="inlineStr">
        <is>
          <t>2020-2024 avg</t>
        </is>
      </c>
      <c r="FZ34" s="161" t="inlineStr">
        <is>
          <t>2030</t>
        </is>
      </c>
      <c r="GA34" s="161" t="inlineStr">
        <is>
          <t>2030</t>
        </is>
      </c>
      <c r="GB34" s="161" t="inlineStr">
        <is>
          <t>2030</t>
        </is>
      </c>
      <c r="GC34" s="161" t="inlineStr">
        <is>
          <t>2050</t>
        </is>
      </c>
      <c r="GD34" s="161" t="inlineStr">
        <is>
          <t>2050</t>
        </is>
      </c>
      <c r="GE34" s="162" t="n"/>
    </row>
    <row r="35" ht="14" customHeight="1">
      <c r="A35" s="161" t="inlineStr">
        <is>
          <t>KHM</t>
        </is>
      </c>
      <c r="B35" s="161" t="inlineStr">
        <is>
          <t>Cambodia</t>
        </is>
      </c>
      <c r="C35" s="161" t="inlineStr">
        <is>
          <t>East Asia &amp; Pacific</t>
        </is>
      </c>
      <c r="D35" s="161" t="inlineStr">
        <is>
          <t>Lower middle income</t>
        </is>
      </c>
      <c r="E35" s="161" t="b">
        <v>1</v>
      </c>
      <c r="F35" s="162" t="n">
        <v>1.8</v>
      </c>
      <c r="G35" s="162" t="n">
        <v>0.272</v>
      </c>
      <c r="H35" s="162" t="n">
        <v>26.138</v>
      </c>
      <c r="I35" s="162" t="n">
        <v>12.531</v>
      </c>
      <c r="J35" s="162" t="n"/>
      <c r="K35" s="162" t="n">
        <v>1.5</v>
      </c>
      <c r="L35" s="162" t="n">
        <v>2</v>
      </c>
      <c r="M35" s="162" t="n">
        <v>1</v>
      </c>
      <c r="N35" s="162" t="n"/>
      <c r="O35" s="162" t="n">
        <v>10</v>
      </c>
      <c r="P35" s="162" t="n">
        <v>1</v>
      </c>
      <c r="Q35" s="162" t="n"/>
      <c r="R35" s="162" t="n"/>
      <c r="S35" s="162" t="n"/>
      <c r="T35" s="162" t="n">
        <v>25.816</v>
      </c>
      <c r="U35" s="162" t="n">
        <v>1.014</v>
      </c>
      <c r="V35" s="162" t="n">
        <v>38.421</v>
      </c>
      <c r="W35" s="162" t="n"/>
      <c r="X35" s="162" t="n">
        <v>64.75700000000001</v>
      </c>
      <c r="Y35" s="162" t="n">
        <v>1</v>
      </c>
      <c r="Z35" s="162" t="n">
        <v>0.268</v>
      </c>
      <c r="AA35" s="162" t="n">
        <v>14.177</v>
      </c>
      <c r="AB35" s="162" t="n">
        <v>5.498</v>
      </c>
      <c r="AC35" s="162" t="n">
        <v>0.182</v>
      </c>
      <c r="AD35" s="162" t="n">
        <v>5.316</v>
      </c>
      <c r="AE35" s="162" t="n"/>
      <c r="AF35" s="162" t="n">
        <v>-13.342</v>
      </c>
      <c r="AG35" s="162" t="n">
        <v>0.001</v>
      </c>
      <c r="AH35" s="162" t="n">
        <v>13.343</v>
      </c>
      <c r="AI35" s="162" t="n">
        <v>58.931</v>
      </c>
      <c r="AJ35" s="162" t="n">
        <v>0.046</v>
      </c>
      <c r="AK35" s="162" t="n">
        <v>0.041</v>
      </c>
      <c r="AL35" s="162" t="n">
        <v>0</v>
      </c>
      <c r="AM35" s="162" t="n">
        <v>0.005</v>
      </c>
      <c r="AN35" s="162" t="n">
        <v>2.534</v>
      </c>
      <c r="AO35" s="162" t="n">
        <v>67.328</v>
      </c>
      <c r="AP35" s="162" t="n">
        <v>5.219</v>
      </c>
      <c r="AQ35" s="162" t="n">
        <v>17.958</v>
      </c>
      <c r="AR35" s="162" t="n">
        <v>6.73220461557987</v>
      </c>
      <c r="AS35" s="162" t="n">
        <v>1.61572910773917</v>
      </c>
      <c r="AT35" s="162" t="n">
        <v>0.3913089237595154</v>
      </c>
      <c r="AU35" s="162" t="n">
        <v>0.2683261191493822</v>
      </c>
      <c r="AV35" s="162" t="n">
        <v>0.2153719081860553</v>
      </c>
      <c r="AW35" s="162" t="n">
        <v>0.1107301347416414</v>
      </c>
      <c r="AX35" s="162" t="n">
        <v>0.0557256274098896</v>
      </c>
      <c r="AY35" s="162" t="n">
        <v>0.07479249239400081</v>
      </c>
      <c r="AZ35" s="162" t="n">
        <v>0.4994739020986855</v>
      </c>
      <c r="BA35" s="162" t="n">
        <v>0.1094411543890159</v>
      </c>
      <c r="BB35" s="162" t="n">
        <v>0.0571381869765484</v>
      </c>
      <c r="BC35" s="162" t="n">
        <v>-0.0239899251727307</v>
      </c>
      <c r="BD35" s="162" t="n">
        <v>40.813094983346</v>
      </c>
      <c r="BE35" s="162" t="n">
        <v>0.2179290308852821</v>
      </c>
      <c r="BF35" s="162" t="n">
        <v>8.214333383661012</v>
      </c>
      <c r="BG35" s="162" t="n">
        <v>5.995851300311584</v>
      </c>
      <c r="BH35" s="162" t="n">
        <v>2.298227646986081</v>
      </c>
      <c r="BI35" s="162" t="n">
        <v>0.7950913263048858</v>
      </c>
      <c r="BJ35" s="162" t="n">
        <v>0.5790607645591759</v>
      </c>
      <c r="BK35" s="162" t="n">
        <v>1.62417902129123</v>
      </c>
      <c r="BL35" s="162" t="n">
        <v>0.6992925413398464</v>
      </c>
      <c r="BM35" s="162" t="n">
        <v>2.785481353186852</v>
      </c>
      <c r="BN35" s="162" t="n">
        <v>40.2824970192846</v>
      </c>
      <c r="BO35" s="162" t="n">
        <v>4.925528501653994</v>
      </c>
      <c r="BP35" s="162" t="n">
        <v>3.150285176112651</v>
      </c>
      <c r="BQ35" s="162" t="n">
        <v>27.46772102668859</v>
      </c>
      <c r="BR35" s="162" t="n">
        <v>0.913</v>
      </c>
      <c r="BS35" s="162" t="n">
        <v>1.014</v>
      </c>
      <c r="BT35" s="162" t="n">
        <v>0.118</v>
      </c>
      <c r="BU35" s="162" t="n">
        <v>0.155</v>
      </c>
      <c r="BV35" s="162" t="n">
        <v>23.633</v>
      </c>
      <c r="BW35" s="162" t="n">
        <v>13.543</v>
      </c>
      <c r="BX35" s="162" t="n">
        <v>12.219</v>
      </c>
      <c r="BY35" s="162" t="n">
        <v>12.581</v>
      </c>
      <c r="BZ35" s="162" t="n">
        <v>7.115</v>
      </c>
      <c r="CA35" s="162" t="n">
        <v>4.826</v>
      </c>
      <c r="CB35" s="162" t="n">
        <v>2</v>
      </c>
      <c r="CC35" s="162" t="n">
        <v>1</v>
      </c>
      <c r="CD35" s="162" t="n">
        <v>0</v>
      </c>
      <c r="CE35" s="162" t="n">
        <v>16.508</v>
      </c>
      <c r="CF35" s="162" t="n">
        <v>0</v>
      </c>
      <c r="CG35" s="162" t="n">
        <v>33.333</v>
      </c>
      <c r="CH35" s="162" t="n">
        <v>15.112</v>
      </c>
      <c r="CI35" s="162" t="n">
        <v>-1.174</v>
      </c>
      <c r="CJ35" s="162" t="n">
        <v>0.495</v>
      </c>
      <c r="CK35" s="162" t="n">
        <v>32.186</v>
      </c>
      <c r="CL35" s="162" t="n">
        <v>3.295</v>
      </c>
      <c r="CM35" s="162" t="n">
        <v>2.654</v>
      </c>
      <c r="CN35" s="162" t="n">
        <v>0.369</v>
      </c>
      <c r="CO35" s="162" t="n">
        <v>2.286</v>
      </c>
      <c r="CP35" s="162" t="n">
        <v>8.395</v>
      </c>
      <c r="CQ35" s="162" t="n">
        <v>47.36</v>
      </c>
      <c r="CR35" s="162" t="n">
        <v>2</v>
      </c>
      <c r="CS35" s="161" t="inlineStr">
        <is>
          <t>2024</t>
        </is>
      </c>
      <c r="CT35" s="161" t="inlineStr">
        <is>
          <t>2024</t>
        </is>
      </c>
      <c r="CU35" s="161" t="inlineStr">
        <is>
          <t>2024</t>
        </is>
      </c>
      <c r="CV35" s="161" t="inlineStr">
        <is>
          <t>2024</t>
        </is>
      </c>
      <c r="CW35" s="162" t="n"/>
      <c r="CX35" s="161" t="inlineStr">
        <is>
          <t>2022</t>
        </is>
      </c>
      <c r="CY35" s="161" t="inlineStr">
        <is>
          <t>2022</t>
        </is>
      </c>
      <c r="CZ35" s="161" t="inlineStr">
        <is>
          <t>2022</t>
        </is>
      </c>
      <c r="DA35" s="162" t="n"/>
      <c r="DB35" s="161" t="inlineStr">
        <is>
          <t>2016</t>
        </is>
      </c>
      <c r="DC35" s="161" t="inlineStr">
        <is>
          <t>2021-2024</t>
        </is>
      </c>
      <c r="DD35" s="162" t="n"/>
      <c r="DE35" s="162" t="n"/>
      <c r="DF35" s="162" t="n"/>
      <c r="DG35" s="161" t="inlineStr">
        <is>
          <t>2024</t>
        </is>
      </c>
      <c r="DH35" s="161" t="inlineStr">
        <is>
          <t>2024</t>
        </is>
      </c>
      <c r="DI35" s="161" t="inlineStr">
        <is>
          <t>2024</t>
        </is>
      </c>
      <c r="DJ35" s="162" t="n"/>
      <c r="DK35" s="161" t="inlineStr">
        <is>
          <t>2024</t>
        </is>
      </c>
      <c r="DL35" s="161" t="inlineStr">
        <is>
          <t>2022</t>
        </is>
      </c>
      <c r="DM35" s="161" t="inlineStr">
        <is>
          <t>2020-2024 avg</t>
        </is>
      </c>
      <c r="DN35" s="161" t="inlineStr">
        <is>
          <t>2014</t>
        </is>
      </c>
      <c r="DO35" s="161" t="inlineStr">
        <is>
          <t>2024</t>
        </is>
      </c>
      <c r="DP35" s="161" t="inlineStr">
        <is>
          <t>2024</t>
        </is>
      </c>
      <c r="DQ35" s="161" t="inlineStr">
        <is>
          <t>2024</t>
        </is>
      </c>
      <c r="DR35" s="162" t="n"/>
      <c r="DS35" s="161" t="inlineStr">
        <is>
          <t>2024</t>
        </is>
      </c>
      <c r="DT35" s="161" t="inlineStr">
        <is>
          <t>2024</t>
        </is>
      </c>
      <c r="DU35" s="161" t="inlineStr">
        <is>
          <t>2024</t>
        </is>
      </c>
      <c r="DV35" s="161" t="inlineStr">
        <is>
          <t>2021</t>
        </is>
      </c>
      <c r="DW35" s="161" t="inlineStr">
        <is>
          <t>2021</t>
        </is>
      </c>
      <c r="DX35" s="161" t="inlineStr">
        <is>
          <t>2021</t>
        </is>
      </c>
      <c r="DY35" s="161" t="inlineStr">
        <is>
          <t>2021</t>
        </is>
      </c>
      <c r="DZ35" s="161" t="inlineStr">
        <is>
          <t>2021</t>
        </is>
      </c>
      <c r="EA35" s="161" t="inlineStr">
        <is>
          <t>2025</t>
        </is>
      </c>
      <c r="EB35" s="161" t="inlineStr">
        <is>
          <t>2024</t>
        </is>
      </c>
      <c r="EC35" s="161" t="inlineStr">
        <is>
          <t>2025</t>
        </is>
      </c>
      <c r="ED35" s="161" t="inlineStr">
        <is>
          <t>2025</t>
        </is>
      </c>
      <c r="EE35" s="161" t="inlineStr">
        <is>
          <t>2030</t>
        </is>
      </c>
      <c r="EF35" s="161" t="inlineStr">
        <is>
          <t>2030</t>
        </is>
      </c>
      <c r="EG35" s="161" t="inlineStr">
        <is>
          <t>2030</t>
        </is>
      </c>
      <c r="EH35" s="161" t="inlineStr">
        <is>
          <t>2030</t>
        </is>
      </c>
      <c r="EI35" s="161" t="inlineStr">
        <is>
          <t>2030</t>
        </is>
      </c>
      <c r="EJ35" s="161" t="inlineStr">
        <is>
          <t>2030</t>
        </is>
      </c>
      <c r="EK35" s="161" t="inlineStr">
        <is>
          <t>2030</t>
        </is>
      </c>
      <c r="EL35" s="161" t="inlineStr">
        <is>
          <t>2030</t>
        </is>
      </c>
      <c r="EM35" s="161" t="inlineStr">
        <is>
          <t>2030</t>
        </is>
      </c>
      <c r="EN35" s="161" t="inlineStr">
        <is>
          <t>2030</t>
        </is>
      </c>
      <c r="EO35" s="161" t="inlineStr">
        <is>
          <t>2030</t>
        </is>
      </c>
      <c r="EP35" s="161" t="inlineStr">
        <is>
          <t>2030</t>
        </is>
      </c>
      <c r="EQ35" s="161" t="inlineStr">
        <is>
          <t>2030</t>
        </is>
      </c>
      <c r="ER35" s="161" t="inlineStr">
        <is>
          <t>2030</t>
        </is>
      </c>
      <c r="ES35" s="161" t="inlineStr">
        <is>
          <t>2030</t>
        </is>
      </c>
      <c r="ET35" s="161" t="inlineStr">
        <is>
          <t>2030</t>
        </is>
      </c>
      <c r="EU35" s="161" t="inlineStr">
        <is>
          <t>2030</t>
        </is>
      </c>
      <c r="EV35" s="161" t="inlineStr">
        <is>
          <t>2030</t>
        </is>
      </c>
      <c r="EW35" s="161" t="inlineStr">
        <is>
          <t>2030</t>
        </is>
      </c>
      <c r="EX35" s="161" t="inlineStr">
        <is>
          <t>2030</t>
        </is>
      </c>
      <c r="EY35" s="161" t="inlineStr">
        <is>
          <t>2030</t>
        </is>
      </c>
      <c r="EZ35" s="161" t="inlineStr">
        <is>
          <t>2030</t>
        </is>
      </c>
      <c r="FA35" s="161" t="inlineStr">
        <is>
          <t>2030</t>
        </is>
      </c>
      <c r="FB35" s="161" t="inlineStr">
        <is>
          <t>2030</t>
        </is>
      </c>
      <c r="FC35" s="161" t="inlineStr">
        <is>
          <t>2050</t>
        </is>
      </c>
      <c r="FD35" s="161" t="inlineStr">
        <is>
          <t>2025-2050</t>
        </is>
      </c>
      <c r="FE35" s="161" t="inlineStr">
        <is>
          <t>2024</t>
        </is>
      </c>
      <c r="FF35" s="161" t="inlineStr">
        <is>
          <t>2024</t>
        </is>
      </c>
      <c r="FG35" s="161" t="inlineStr">
        <is>
          <t>2024</t>
        </is>
      </c>
      <c r="FH35" s="161" t="inlineStr">
        <is>
          <t>2024</t>
        </is>
      </c>
      <c r="FI35" s="161" t="inlineStr">
        <is>
          <t>2024</t>
        </is>
      </c>
      <c r="FJ35" s="161" t="inlineStr">
        <is>
          <t>2024</t>
        </is>
      </c>
      <c r="FK35" s="161" t="inlineStr">
        <is>
          <t>2024</t>
        </is>
      </c>
      <c r="FL35" s="161" t="inlineStr">
        <is>
          <t>2024</t>
        </is>
      </c>
      <c r="FM35" s="161" t="inlineStr">
        <is>
          <t>2024</t>
        </is>
      </c>
      <c r="FN35" s="161" t="inlineStr">
        <is>
          <t>2024</t>
        </is>
      </c>
      <c r="FO35" s="161" t="inlineStr">
        <is>
          <t>2013</t>
        </is>
      </c>
      <c r="FP35" s="161" t="inlineStr">
        <is>
          <t>2013</t>
        </is>
      </c>
      <c r="FQ35" s="161" t="inlineStr">
        <is>
          <t>2013</t>
        </is>
      </c>
      <c r="FR35" s="161" t="inlineStr">
        <is>
          <t>2023</t>
        </is>
      </c>
      <c r="FS35" s="161" t="inlineStr">
        <is>
          <t>2023</t>
        </is>
      </c>
      <c r="FT35" s="161" t="inlineStr">
        <is>
          <t>2023</t>
        </is>
      </c>
      <c r="FU35" s="161" t="inlineStr">
        <is>
          <t>2024</t>
        </is>
      </c>
      <c r="FV35" s="161" t="inlineStr">
        <is>
          <t>2024</t>
        </is>
      </c>
      <c r="FW35" s="161" t="inlineStr">
        <is>
          <t>2024</t>
        </is>
      </c>
      <c r="FX35" s="161" t="inlineStr">
        <is>
          <t>2024</t>
        </is>
      </c>
      <c r="FY35" s="161" t="inlineStr">
        <is>
          <t>2020-2024 avg</t>
        </is>
      </c>
      <c r="FZ35" s="161" t="inlineStr">
        <is>
          <t>2030</t>
        </is>
      </c>
      <c r="GA35" s="161" t="inlineStr">
        <is>
          <t>2030</t>
        </is>
      </c>
      <c r="GB35" s="161" t="inlineStr">
        <is>
          <t>2030</t>
        </is>
      </c>
      <c r="GC35" s="161" t="inlineStr">
        <is>
          <t>2050</t>
        </is>
      </c>
      <c r="GD35" s="161" t="inlineStr">
        <is>
          <t>2050</t>
        </is>
      </c>
      <c r="GE35" s="161" t="inlineStr">
        <is>
          <t>2034</t>
        </is>
      </c>
    </row>
    <row r="36" ht="14" customHeight="1">
      <c r="A36" s="161" t="inlineStr">
        <is>
          <t>CMR</t>
        </is>
      </c>
      <c r="B36" s="161" t="inlineStr">
        <is>
          <t>Cameroon</t>
        </is>
      </c>
      <c r="C36" s="161" t="inlineStr">
        <is>
          <t>Sub-Saharan Africa</t>
        </is>
      </c>
      <c r="D36" s="161" t="inlineStr">
        <is>
          <t>Lower middle income</t>
        </is>
      </c>
      <c r="E36" s="161" t="b">
        <v>1</v>
      </c>
      <c r="F36" s="162" t="n">
        <v>7.909</v>
      </c>
      <c r="G36" s="162" t="n">
        <v>1.23</v>
      </c>
      <c r="H36" s="162" t="n">
        <v>43.413</v>
      </c>
      <c r="I36" s="162" t="n">
        <v>12.672</v>
      </c>
      <c r="J36" s="162" t="n">
        <v>83.77500000000001</v>
      </c>
      <c r="K36" s="162" t="n">
        <v>1.5</v>
      </c>
      <c r="L36" s="162" t="n">
        <v>1</v>
      </c>
      <c r="M36" s="162" t="n">
        <v>0</v>
      </c>
      <c r="N36" s="162" t="n"/>
      <c r="O36" s="162" t="n"/>
      <c r="P36" s="162" t="n"/>
      <c r="Q36" s="162" t="n"/>
      <c r="R36" s="162" t="n">
        <v>4.227</v>
      </c>
      <c r="S36" s="162" t="n">
        <v>8.467000000000001</v>
      </c>
      <c r="T36" s="162" t="n">
        <v>16.43</v>
      </c>
      <c r="U36" s="162" t="n">
        <v>0.611</v>
      </c>
      <c r="V36" s="162" t="n">
        <v>48.489</v>
      </c>
      <c r="W36" s="162" t="n">
        <v>14.372</v>
      </c>
      <c r="X36" s="162" t="n">
        <v>56.06</v>
      </c>
      <c r="Y36" s="162" t="n">
        <v>3</v>
      </c>
      <c r="Z36" s="162" t="n">
        <v>0.05</v>
      </c>
      <c r="AA36" s="162" t="n"/>
      <c r="AB36" s="162" t="n">
        <v>0.8169999999999999</v>
      </c>
      <c r="AC36" s="162" t="n">
        <v>0.105</v>
      </c>
      <c r="AD36" s="162" t="n">
        <v>0.712</v>
      </c>
      <c r="AE36" s="162" t="n">
        <v>0.142</v>
      </c>
      <c r="AF36" s="162" t="n">
        <v>29.893</v>
      </c>
      <c r="AG36" s="162" t="n">
        <v>54.071</v>
      </c>
      <c r="AH36" s="162" t="n">
        <v>24.178</v>
      </c>
      <c r="AI36" s="162" t="n">
        <v>-28.713</v>
      </c>
      <c r="AJ36" s="162" t="n">
        <v>2.947</v>
      </c>
      <c r="AK36" s="162" t="n">
        <v>2.362</v>
      </c>
      <c r="AL36" s="162" t="n">
        <v>0.585</v>
      </c>
      <c r="AM36" s="162" t="n">
        <v>0</v>
      </c>
      <c r="AN36" s="162" t="n">
        <v>4.821</v>
      </c>
      <c r="AO36" s="162" t="n">
        <v>78.733</v>
      </c>
      <c r="AP36" s="162" t="n">
        <v>-0.129</v>
      </c>
      <c r="AQ36" s="162" t="n">
        <v>42.857</v>
      </c>
      <c r="AR36" s="162" t="n">
        <v>5.34947927270282</v>
      </c>
      <c r="AS36" s="162" t="n">
        <v>1.28387502544868</v>
      </c>
      <c r="AT36" s="162" t="n">
        <v>0.279533234890569</v>
      </c>
      <c r="AU36" s="162" t="n">
        <v>0.1916799324963896</v>
      </c>
      <c r="AV36" s="162" t="n">
        <v>0.1308178020075351</v>
      </c>
      <c r="AW36" s="162" t="n">
        <v>0.0845491731311843</v>
      </c>
      <c r="AX36" s="162" t="n">
        <v>0.0438485480223509</v>
      </c>
      <c r="AY36" s="162" t="n">
        <v>0.0572658602440317</v>
      </c>
      <c r="AZ36" s="162" t="n">
        <v>0.4961804746566146</v>
      </c>
      <c r="BA36" s="162" t="n">
        <v>0.101313996128106</v>
      </c>
      <c r="BB36" s="162" t="n">
        <v>0.0539526873726189</v>
      </c>
      <c r="BC36" s="162" t="n">
        <v>-0.0149434849448395</v>
      </c>
      <c r="BD36" s="162" t="n">
        <v>56.1362834268732</v>
      </c>
      <c r="BE36" s="162" t="n">
        <v>0.1973387864811957</v>
      </c>
      <c r="BF36" s="162" t="n">
        <v>6.527194089328854</v>
      </c>
      <c r="BG36" s="162" t="n">
        <v>4.646137166965943</v>
      </c>
      <c r="BH36" s="162" t="n">
        <v>2.202293472880196</v>
      </c>
      <c r="BI36" s="162" t="n">
        <v>0.3254134114248249</v>
      </c>
      <c r="BJ36" s="162" t="n">
        <v>0.2824356804148176</v>
      </c>
      <c r="BK36" s="162" t="n">
        <v>1.449865750699054</v>
      </c>
      <c r="BL36" s="162" t="n">
        <v>0.3861288513933519</v>
      </c>
      <c r="BM36" s="162" t="n">
        <v>2.637253197813255</v>
      </c>
      <c r="BN36" s="162" t="n">
        <v>36.23376789725993</v>
      </c>
      <c r="BO36" s="162" t="n">
        <v>3.904541043969621</v>
      </c>
      <c r="BP36" s="162" t="n">
        <v>2.470763964314842</v>
      </c>
      <c r="BQ36" s="162" t="n">
        <v>37.85034013583694</v>
      </c>
      <c r="BR36" s="162" t="n">
        <v>1.208</v>
      </c>
      <c r="BS36" s="162" t="n">
        <v>1.367</v>
      </c>
      <c r="BT36" s="162" t="n">
        <v>0.108</v>
      </c>
      <c r="BU36" s="162" t="n">
        <v>0.154</v>
      </c>
      <c r="BV36" s="162" t="n">
        <v>15.374</v>
      </c>
      <c r="BW36" s="162" t="n">
        <v>8.922000000000001</v>
      </c>
      <c r="BX36" s="162" t="n">
        <v>8.26</v>
      </c>
      <c r="BY36" s="162" t="n">
        <v>14.54</v>
      </c>
      <c r="BZ36" s="162" t="n">
        <v>7.124</v>
      </c>
      <c r="CA36" s="162" t="n">
        <v>5.575</v>
      </c>
      <c r="CB36" s="162" t="n">
        <v>1</v>
      </c>
      <c r="CC36" s="162" t="n">
        <v>1</v>
      </c>
      <c r="CD36" s="162" t="n">
        <v>0</v>
      </c>
      <c r="CE36" s="162" t="n">
        <v>13.854</v>
      </c>
      <c r="CF36" s="162" t="n">
        <v>0</v>
      </c>
      <c r="CG36" s="162" t="n">
        <v>50</v>
      </c>
      <c r="CH36" s="162" t="n">
        <v>15.552</v>
      </c>
      <c r="CI36" s="162" t="n">
        <v>-0.279</v>
      </c>
      <c r="CJ36" s="162" t="n">
        <v>-3.268</v>
      </c>
      <c r="CK36" s="162" t="n">
        <v>18.905</v>
      </c>
      <c r="CL36" s="162" t="n">
        <v>2.842</v>
      </c>
      <c r="CM36" s="162" t="n">
        <v>2.527</v>
      </c>
      <c r="CN36" s="162" t="n">
        <v>0.034</v>
      </c>
      <c r="CO36" s="162" t="n">
        <v>2.492</v>
      </c>
      <c r="CP36" s="162" t="n">
        <v>1.723</v>
      </c>
      <c r="CQ36" s="162" t="n">
        <v>68.29000000000001</v>
      </c>
      <c r="CR36" s="162" t="n">
        <v>3</v>
      </c>
      <c r="CS36" s="161" t="inlineStr">
        <is>
          <t>2024</t>
        </is>
      </c>
      <c r="CT36" s="161" t="inlineStr">
        <is>
          <t>2024</t>
        </is>
      </c>
      <c r="CU36" s="161" t="inlineStr">
        <is>
          <t>2024</t>
        </is>
      </c>
      <c r="CV36" s="161" t="inlineStr">
        <is>
          <t>2024</t>
        </is>
      </c>
      <c r="CW36" s="161" t="inlineStr">
        <is>
          <t>2021</t>
        </is>
      </c>
      <c r="CX36" s="161" t="inlineStr">
        <is>
          <t>2023</t>
        </is>
      </c>
      <c r="CY36" s="161" t="inlineStr">
        <is>
          <t>2023</t>
        </is>
      </c>
      <c r="CZ36" s="161" t="inlineStr">
        <is>
          <t>2022</t>
        </is>
      </c>
      <c r="DA36" s="162" t="n"/>
      <c r="DB36" s="162" t="n"/>
      <c r="DC36" s="162" t="n"/>
      <c r="DD36" s="162" t="n"/>
      <c r="DE36" s="161" t="inlineStr">
        <is>
          <t>2024</t>
        </is>
      </c>
      <c r="DF36" s="161" t="inlineStr">
        <is>
          <t>2024</t>
        </is>
      </c>
      <c r="DG36" s="161" t="inlineStr">
        <is>
          <t>2024</t>
        </is>
      </c>
      <c r="DH36" s="161" t="inlineStr">
        <is>
          <t>2024</t>
        </is>
      </c>
      <c r="DI36" s="161" t="inlineStr">
        <is>
          <t>2024</t>
        </is>
      </c>
      <c r="DJ36" s="161" t="inlineStr">
        <is>
          <t>2024</t>
        </is>
      </c>
      <c r="DK36" s="161" t="inlineStr">
        <is>
          <t>2024</t>
        </is>
      </c>
      <c r="DL36" s="161" t="inlineStr">
        <is>
          <t>2023</t>
        </is>
      </c>
      <c r="DM36" s="161" t="inlineStr">
        <is>
          <t>2020-2024 avg</t>
        </is>
      </c>
      <c r="DN36" s="162" t="n"/>
      <c r="DO36" s="161" t="inlineStr">
        <is>
          <t>2024</t>
        </is>
      </c>
      <c r="DP36" s="161" t="inlineStr">
        <is>
          <t>2024</t>
        </is>
      </c>
      <c r="DQ36" s="161" t="inlineStr">
        <is>
          <t>2024</t>
        </is>
      </c>
      <c r="DR36" s="161" t="inlineStr">
        <is>
          <t>2021</t>
        </is>
      </c>
      <c r="DS36" s="161" t="inlineStr">
        <is>
          <t>2023</t>
        </is>
      </c>
      <c r="DT36" s="161" t="inlineStr">
        <is>
          <t>2023</t>
        </is>
      </c>
      <c r="DU36" s="161" t="inlineStr">
        <is>
          <t>2023</t>
        </is>
      </c>
      <c r="DV36" s="161" t="inlineStr">
        <is>
          <t>2022</t>
        </is>
      </c>
      <c r="DW36" s="161" t="inlineStr">
        <is>
          <t>2021</t>
        </is>
      </c>
      <c r="DX36" s="161" t="inlineStr">
        <is>
          <t>2021</t>
        </is>
      </c>
      <c r="DY36" s="161" t="inlineStr">
        <is>
          <t>2021</t>
        </is>
      </c>
      <c r="DZ36" s="161" t="inlineStr">
        <is>
          <t>2021</t>
        </is>
      </c>
      <c r="EA36" s="161" t="inlineStr">
        <is>
          <t>2024</t>
        </is>
      </c>
      <c r="EB36" s="161" t="inlineStr">
        <is>
          <t>2024</t>
        </is>
      </c>
      <c r="EC36" s="161" t="inlineStr">
        <is>
          <t>2024</t>
        </is>
      </c>
      <c r="ED36" s="161" t="inlineStr">
        <is>
          <t>2024</t>
        </is>
      </c>
      <c r="EE36" s="161" t="inlineStr">
        <is>
          <t>2030</t>
        </is>
      </c>
      <c r="EF36" s="161" t="inlineStr">
        <is>
          <t>2030</t>
        </is>
      </c>
      <c r="EG36" s="161" t="inlineStr">
        <is>
          <t>2030</t>
        </is>
      </c>
      <c r="EH36" s="161" t="inlineStr">
        <is>
          <t>2030</t>
        </is>
      </c>
      <c r="EI36" s="161" t="inlineStr">
        <is>
          <t>2030</t>
        </is>
      </c>
      <c r="EJ36" s="161" t="inlineStr">
        <is>
          <t>2030</t>
        </is>
      </c>
      <c r="EK36" s="161" t="inlineStr">
        <is>
          <t>2030</t>
        </is>
      </c>
      <c r="EL36" s="161" t="inlineStr">
        <is>
          <t>2030</t>
        </is>
      </c>
      <c r="EM36" s="161" t="inlineStr">
        <is>
          <t>2030</t>
        </is>
      </c>
      <c r="EN36" s="161" t="inlineStr">
        <is>
          <t>2030</t>
        </is>
      </c>
      <c r="EO36" s="161" t="inlineStr">
        <is>
          <t>2030</t>
        </is>
      </c>
      <c r="EP36" s="161" t="inlineStr">
        <is>
          <t>2030</t>
        </is>
      </c>
      <c r="EQ36" s="161" t="inlineStr">
        <is>
          <t>2030</t>
        </is>
      </c>
      <c r="ER36" s="161" t="inlineStr">
        <is>
          <t>2030</t>
        </is>
      </c>
      <c r="ES36" s="161" t="inlineStr">
        <is>
          <t>2030</t>
        </is>
      </c>
      <c r="ET36" s="161" t="inlineStr">
        <is>
          <t>2030</t>
        </is>
      </c>
      <c r="EU36" s="161" t="inlineStr">
        <is>
          <t>2030</t>
        </is>
      </c>
      <c r="EV36" s="161" t="inlineStr">
        <is>
          <t>2030</t>
        </is>
      </c>
      <c r="EW36" s="161" t="inlineStr">
        <is>
          <t>2030</t>
        </is>
      </c>
      <c r="EX36" s="161" t="inlineStr">
        <is>
          <t>2030</t>
        </is>
      </c>
      <c r="EY36" s="161" t="inlineStr">
        <is>
          <t>2030</t>
        </is>
      </c>
      <c r="EZ36" s="161" t="inlineStr">
        <is>
          <t>2030</t>
        </is>
      </c>
      <c r="FA36" s="161" t="inlineStr">
        <is>
          <t>2030</t>
        </is>
      </c>
      <c r="FB36" s="161" t="inlineStr">
        <is>
          <t>2030</t>
        </is>
      </c>
      <c r="FC36" s="161" t="inlineStr">
        <is>
          <t>2050</t>
        </is>
      </c>
      <c r="FD36" s="161" t="inlineStr">
        <is>
          <t>2025-2050</t>
        </is>
      </c>
      <c r="FE36" s="161" t="inlineStr">
        <is>
          <t>2024</t>
        </is>
      </c>
      <c r="FF36" s="161" t="inlineStr">
        <is>
          <t>2024</t>
        </is>
      </c>
      <c r="FG36" s="161" t="inlineStr">
        <is>
          <t>2024</t>
        </is>
      </c>
      <c r="FH36" s="161" t="inlineStr">
        <is>
          <t>2024</t>
        </is>
      </c>
      <c r="FI36" s="161" t="inlineStr">
        <is>
          <t>2024</t>
        </is>
      </c>
      <c r="FJ36" s="161" t="inlineStr">
        <is>
          <t>2024</t>
        </is>
      </c>
      <c r="FK36" s="161" t="inlineStr">
        <is>
          <t>2024</t>
        </is>
      </c>
      <c r="FL36" s="161" t="inlineStr">
        <is>
          <t>2024</t>
        </is>
      </c>
      <c r="FM36" s="161" t="inlineStr">
        <is>
          <t>2024</t>
        </is>
      </c>
      <c r="FN36" s="161" t="inlineStr">
        <is>
          <t>2024</t>
        </is>
      </c>
      <c r="FO36" s="161" t="inlineStr">
        <is>
          <t>2013</t>
        </is>
      </c>
      <c r="FP36" s="161" t="inlineStr">
        <is>
          <t>2013</t>
        </is>
      </c>
      <c r="FQ36" s="161" t="inlineStr">
        <is>
          <t>2013</t>
        </is>
      </c>
      <c r="FR36" s="161" t="inlineStr">
        <is>
          <t>2023</t>
        </is>
      </c>
      <c r="FS36" s="161" t="inlineStr">
        <is>
          <t>2023</t>
        </is>
      </c>
      <c r="FT36" s="161" t="inlineStr">
        <is>
          <t>2023</t>
        </is>
      </c>
      <c r="FU36" s="161" t="inlineStr">
        <is>
          <t>2024</t>
        </is>
      </c>
      <c r="FV36" s="161" t="inlineStr">
        <is>
          <t>2024</t>
        </is>
      </c>
      <c r="FW36" s="161" t="inlineStr">
        <is>
          <t>2024</t>
        </is>
      </c>
      <c r="FX36" s="161" t="inlineStr">
        <is>
          <t>2024</t>
        </is>
      </c>
      <c r="FY36" s="161" t="inlineStr">
        <is>
          <t>2020-2024 avg</t>
        </is>
      </c>
      <c r="FZ36" s="161" t="inlineStr">
        <is>
          <t>2030</t>
        </is>
      </c>
      <c r="GA36" s="161" t="inlineStr">
        <is>
          <t>2030</t>
        </is>
      </c>
      <c r="GB36" s="161" t="inlineStr">
        <is>
          <t>2030</t>
        </is>
      </c>
      <c r="GC36" s="161" t="inlineStr">
        <is>
          <t>2050</t>
        </is>
      </c>
      <c r="GD36" s="161" t="inlineStr">
        <is>
          <t>2050</t>
        </is>
      </c>
      <c r="GE36" s="161" t="inlineStr">
        <is>
          <t>2034</t>
        </is>
      </c>
    </row>
    <row r="37" ht="14" customHeight="1">
      <c r="A37" s="161" t="inlineStr">
        <is>
          <t>CAN</t>
        </is>
      </c>
      <c r="B37" s="161" t="inlineStr">
        <is>
          <t>Canada</t>
        </is>
      </c>
      <c r="C37" s="161" t="inlineStr">
        <is>
          <t>North America</t>
        </is>
      </c>
      <c r="D37" s="161" t="inlineStr">
        <is>
          <t>High income</t>
        </is>
      </c>
      <c r="E37" s="161" t="b">
        <v>0</v>
      </c>
      <c r="F37" s="162" t="n">
        <v>0.014</v>
      </c>
      <c r="G37" s="162" t="n">
        <v>0.006</v>
      </c>
      <c r="H37" s="162" t="n">
        <v>110.019</v>
      </c>
      <c r="I37" s="162" t="n">
        <v>29.456</v>
      </c>
      <c r="J37" s="162" t="n"/>
      <c r="K37" s="162" t="n"/>
      <c r="L37" s="162" t="n"/>
      <c r="M37" s="162" t="n">
        <v>0</v>
      </c>
      <c r="N37" s="162" t="n"/>
      <c r="O37" s="162" t="n"/>
      <c r="P37" s="162" t="n"/>
      <c r="Q37" s="162" t="n"/>
      <c r="R37" s="162" t="n"/>
      <c r="S37" s="162" t="n"/>
      <c r="T37" s="162" t="n"/>
      <c r="U37" s="162" t="n"/>
      <c r="V37" s="162" t="n"/>
      <c r="W37" s="162" t="n"/>
      <c r="X37" s="162" t="n"/>
      <c r="Y37" s="162" t="n"/>
      <c r="Z37" s="162" t="n"/>
      <c r="AA37" s="162" t="n">
        <v>1.93</v>
      </c>
      <c r="AB37" s="162" t="n">
        <v>1.176</v>
      </c>
      <c r="AC37" s="162" t="n">
        <v>0.082</v>
      </c>
      <c r="AD37" s="162" t="n">
        <v>1.094</v>
      </c>
      <c r="AE37" s="162" t="n">
        <v>1.621</v>
      </c>
      <c r="AF37" s="162" t="n">
        <v>21.188</v>
      </c>
      <c r="AG37" s="162" t="n">
        <v>27.697</v>
      </c>
      <c r="AH37" s="162" t="n">
        <v>6.509</v>
      </c>
      <c r="AI37" s="162" t="n">
        <v>-89.626</v>
      </c>
      <c r="AJ37" s="162" t="n">
        <v>3.697</v>
      </c>
      <c r="AK37" s="162" t="n">
        <v>2.83</v>
      </c>
      <c r="AL37" s="162" t="n">
        <v>0.794</v>
      </c>
      <c r="AM37" s="162" t="n">
        <v>0.073</v>
      </c>
      <c r="AN37" s="162" t="n">
        <v>1.166</v>
      </c>
      <c r="AO37" s="162" t="n">
        <v>74.209</v>
      </c>
      <c r="AP37" s="162" t="n">
        <v>-0.382</v>
      </c>
      <c r="AQ37" s="162" t="n">
        <v>0.987</v>
      </c>
      <c r="AR37" s="162" t="n">
        <v>4.3721809100837</v>
      </c>
      <c r="AS37" s="162" t="n">
        <v>1.66142874583181</v>
      </c>
      <c r="AT37" s="162" t="n">
        <v>0.5664344205454968</v>
      </c>
      <c r="AU37" s="162" t="n">
        <v>0.3884121740883397</v>
      </c>
      <c r="AV37" s="162" t="n">
        <v>0.2288668536747668</v>
      </c>
      <c r="AW37" s="162" t="n">
        <v>0.1887478209771237</v>
      </c>
      <c r="AX37" s="162" t="n">
        <v>0.137125536097812</v>
      </c>
      <c r="AY37" s="162" t="n">
        <v>0.1281753372307564</v>
      </c>
      <c r="AZ37" s="162" t="n">
        <v>0.0236666032175129</v>
      </c>
      <c r="BA37" s="162" t="n">
        <v>0.0437118421016114</v>
      </c>
      <c r="BB37" s="162" t="n">
        <v>0.0498852334389297</v>
      </c>
      <c r="BC37" s="162" t="n">
        <v>0.0342025898882284</v>
      </c>
      <c r="BD37" s="162" t="n">
        <v>94.7083530484818</v>
      </c>
      <c r="BE37" s="162" t="n">
        <v>-0.0162457666771538</v>
      </c>
      <c r="BF37" s="162" t="n">
        <v>4.568175226742627</v>
      </c>
      <c r="BG37" s="162" t="n">
        <v>4.203316632683584</v>
      </c>
      <c r="BH37" s="162" t="n">
        <v>0.303025517335483</v>
      </c>
      <c r="BI37" s="162" t="n">
        <v>1.137629208285079</v>
      </c>
      <c r="BJ37" s="162" t="n">
        <v>0.8045102930535576</v>
      </c>
      <c r="BK37" s="162" t="n">
        <v>0.3058605121380865</v>
      </c>
      <c r="BL37" s="162" t="n">
        <v>1.652291103479003</v>
      </c>
      <c r="BM37" s="162" t="n">
        <v>0.3947836709728899</v>
      </c>
      <c r="BN37" s="162" t="n">
        <v>63.54276845256289</v>
      </c>
      <c r="BO37" s="162" t="n">
        <v>2.815630972634601</v>
      </c>
      <c r="BP37" s="162" t="n">
        <v>1.801226654517568</v>
      </c>
      <c r="BQ37" s="162" t="n">
        <v>12.61871822828935</v>
      </c>
      <c r="BR37" s="162" t="n">
        <v>1.172</v>
      </c>
      <c r="BS37" s="162" t="n">
        <v>1.299</v>
      </c>
      <c r="BT37" s="162" t="n">
        <v>0.122</v>
      </c>
      <c r="BU37" s="162" t="n">
        <v>0.106</v>
      </c>
      <c r="BV37" s="162" t="n">
        <v>9.94</v>
      </c>
      <c r="BW37" s="162" t="n">
        <v>8.749000000000001</v>
      </c>
      <c r="BX37" s="162" t="n">
        <v>8.749000000000001</v>
      </c>
      <c r="BY37" s="162" t="n">
        <v>10.635</v>
      </c>
      <c r="BZ37" s="162" t="n">
        <v>11.811</v>
      </c>
      <c r="CA37" s="162" t="n">
        <v>10.078</v>
      </c>
      <c r="CB37" s="162" t="n"/>
      <c r="CC37" s="162" t="n"/>
      <c r="CD37" s="162" t="n"/>
      <c r="CE37" s="162" t="n">
        <v>66.87</v>
      </c>
      <c r="CF37" s="162" t="n">
        <v>60</v>
      </c>
      <c r="CG37" s="162" t="n">
        <v>100</v>
      </c>
      <c r="CH37" s="162" t="n">
        <v>42.221</v>
      </c>
      <c r="CI37" s="162" t="n">
        <v>-2.116</v>
      </c>
      <c r="CJ37" s="162" t="n">
        <v>-0.482</v>
      </c>
      <c r="CK37" s="162" t="n">
        <v>23.168</v>
      </c>
      <c r="CL37" s="162" t="n">
        <v>1.921</v>
      </c>
      <c r="CM37" s="162" t="n">
        <v>0.257</v>
      </c>
      <c r="CN37" s="162" t="n">
        <v>0.126</v>
      </c>
      <c r="CO37" s="162" t="n">
        <v>0.131</v>
      </c>
      <c r="CP37" s="162" t="n">
        <v>6.113</v>
      </c>
      <c r="CQ37" s="162" t="n">
        <v>106.1</v>
      </c>
      <c r="CR37" s="162" t="n"/>
      <c r="CS37" s="161" t="inlineStr">
        <is>
          <t>2024</t>
        </is>
      </c>
      <c r="CT37" s="161" t="inlineStr">
        <is>
          <t>2024</t>
        </is>
      </c>
      <c r="CU37" s="161" t="inlineStr">
        <is>
          <t>2024</t>
        </is>
      </c>
      <c r="CV37" s="161" t="inlineStr">
        <is>
          <t>2024</t>
        </is>
      </c>
      <c r="CW37" s="162" t="n"/>
      <c r="CX37" s="162" t="n"/>
      <c r="CY37" s="162" t="n"/>
      <c r="CZ37" s="161" t="inlineStr">
        <is>
          <t>2022</t>
        </is>
      </c>
      <c r="DA37" s="162" t="n"/>
      <c r="DB37" s="162" t="n"/>
      <c r="DC37" s="162" t="n"/>
      <c r="DD37" s="162" t="n"/>
      <c r="DE37" s="162" t="n"/>
      <c r="DF37" s="162" t="n"/>
      <c r="DG37" s="162" t="n"/>
      <c r="DH37" s="162" t="n"/>
      <c r="DI37" s="162" t="n"/>
      <c r="DJ37" s="162" t="n"/>
      <c r="DK37" s="162" t="n"/>
      <c r="DL37" s="162" t="n"/>
      <c r="DM37" s="162" t="n"/>
      <c r="DN37" s="161" t="inlineStr">
        <is>
          <t>2024</t>
        </is>
      </c>
      <c r="DO37" s="161" t="inlineStr">
        <is>
          <t>2024</t>
        </is>
      </c>
      <c r="DP37" s="161" t="inlineStr">
        <is>
          <t>2024</t>
        </is>
      </c>
      <c r="DQ37" s="161" t="inlineStr">
        <is>
          <t>2024</t>
        </is>
      </c>
      <c r="DR37" s="161" t="inlineStr">
        <is>
          <t>2022</t>
        </is>
      </c>
      <c r="DS37" s="161" t="inlineStr">
        <is>
          <t>2024</t>
        </is>
      </c>
      <c r="DT37" s="161" t="inlineStr">
        <is>
          <t>2024</t>
        </is>
      </c>
      <c r="DU37" s="161" t="inlineStr">
        <is>
          <t>2024</t>
        </is>
      </c>
      <c r="DV37" s="161" t="inlineStr">
        <is>
          <t>2023</t>
        </is>
      </c>
      <c r="DW37" s="161" t="inlineStr">
        <is>
          <t>2021</t>
        </is>
      </c>
      <c r="DX37" s="161" t="inlineStr">
        <is>
          <t>2021</t>
        </is>
      </c>
      <c r="DY37" s="161" t="inlineStr">
        <is>
          <t>2021</t>
        </is>
      </c>
      <c r="DZ37" s="161" t="inlineStr">
        <is>
          <t>2021</t>
        </is>
      </c>
      <c r="EA37" s="161" t="inlineStr">
        <is>
          <t>2025</t>
        </is>
      </c>
      <c r="EB37" s="161" t="inlineStr">
        <is>
          <t>2024</t>
        </is>
      </c>
      <c r="EC37" s="161" t="inlineStr">
        <is>
          <t>2025</t>
        </is>
      </c>
      <c r="ED37" s="161" t="inlineStr">
        <is>
          <t>2025</t>
        </is>
      </c>
      <c r="EE37" s="161" t="inlineStr">
        <is>
          <t>2030</t>
        </is>
      </c>
      <c r="EF37" s="161" t="inlineStr">
        <is>
          <t>2030</t>
        </is>
      </c>
      <c r="EG37" s="161" t="inlineStr">
        <is>
          <t>2030</t>
        </is>
      </c>
      <c r="EH37" s="161" t="inlineStr">
        <is>
          <t>2030</t>
        </is>
      </c>
      <c r="EI37" s="161" t="inlineStr">
        <is>
          <t>2030</t>
        </is>
      </c>
      <c r="EJ37" s="161" t="inlineStr">
        <is>
          <t>2030</t>
        </is>
      </c>
      <c r="EK37" s="161" t="inlineStr">
        <is>
          <t>2030</t>
        </is>
      </c>
      <c r="EL37" s="161" t="inlineStr">
        <is>
          <t>2030</t>
        </is>
      </c>
      <c r="EM37" s="161" t="inlineStr">
        <is>
          <t>2030</t>
        </is>
      </c>
      <c r="EN37" s="161" t="inlineStr">
        <is>
          <t>2030</t>
        </is>
      </c>
      <c r="EO37" s="161" t="inlineStr">
        <is>
          <t>2030</t>
        </is>
      </c>
      <c r="EP37" s="161" t="inlineStr">
        <is>
          <t>2030</t>
        </is>
      </c>
      <c r="EQ37" s="161" t="inlineStr">
        <is>
          <t>2030</t>
        </is>
      </c>
      <c r="ER37" s="161" t="inlineStr">
        <is>
          <t>2030</t>
        </is>
      </c>
      <c r="ES37" s="161" t="inlineStr">
        <is>
          <t>2030</t>
        </is>
      </c>
      <c r="ET37" s="161" t="inlineStr">
        <is>
          <t>2030</t>
        </is>
      </c>
      <c r="EU37" s="161" t="inlineStr">
        <is>
          <t>2030</t>
        </is>
      </c>
      <c r="EV37" s="161" t="inlineStr">
        <is>
          <t>2030</t>
        </is>
      </c>
      <c r="EW37" s="161" t="inlineStr">
        <is>
          <t>2030</t>
        </is>
      </c>
      <c r="EX37" s="161" t="inlineStr">
        <is>
          <t>2030</t>
        </is>
      </c>
      <c r="EY37" s="161" t="inlineStr">
        <is>
          <t>2030</t>
        </is>
      </c>
      <c r="EZ37" s="161" t="inlineStr">
        <is>
          <t>2030</t>
        </is>
      </c>
      <c r="FA37" s="161" t="inlineStr">
        <is>
          <t>2030</t>
        </is>
      </c>
      <c r="FB37" s="161" t="inlineStr">
        <is>
          <t>2030</t>
        </is>
      </c>
      <c r="FC37" s="161" t="inlineStr">
        <is>
          <t>2050</t>
        </is>
      </c>
      <c r="FD37" s="161" t="inlineStr">
        <is>
          <t>2025-2050</t>
        </is>
      </c>
      <c r="FE37" s="161" t="inlineStr">
        <is>
          <t>2024</t>
        </is>
      </c>
      <c r="FF37" s="161" t="inlineStr">
        <is>
          <t>2024</t>
        </is>
      </c>
      <c r="FG37" s="161" t="inlineStr">
        <is>
          <t>2024</t>
        </is>
      </c>
      <c r="FH37" s="161" t="inlineStr">
        <is>
          <t>2024</t>
        </is>
      </c>
      <c r="FI37" s="161" t="inlineStr">
        <is>
          <t>2024</t>
        </is>
      </c>
      <c r="FJ37" s="161" t="inlineStr">
        <is>
          <t>2024</t>
        </is>
      </c>
      <c r="FK37" s="161" t="inlineStr">
        <is>
          <t>2024</t>
        </is>
      </c>
      <c r="FL37" s="161" t="inlineStr">
        <is>
          <t>2024</t>
        </is>
      </c>
      <c r="FM37" s="161" t="inlineStr">
        <is>
          <t>2024</t>
        </is>
      </c>
      <c r="FN37" s="161" t="inlineStr">
        <is>
          <t>2024</t>
        </is>
      </c>
      <c r="FO37" s="162" t="n"/>
      <c r="FP37" s="162" t="n"/>
      <c r="FQ37" s="162" t="n"/>
      <c r="FR37" s="161" t="inlineStr">
        <is>
          <t>2023</t>
        </is>
      </c>
      <c r="FS37" s="161" t="inlineStr">
        <is>
          <t>2023</t>
        </is>
      </c>
      <c r="FT37" s="161" t="inlineStr">
        <is>
          <t>2023</t>
        </is>
      </c>
      <c r="FU37" s="161" t="inlineStr">
        <is>
          <t>2024</t>
        </is>
      </c>
      <c r="FV37" s="161" t="inlineStr">
        <is>
          <t>2024</t>
        </is>
      </c>
      <c r="FW37" s="161" t="inlineStr">
        <is>
          <t>2024</t>
        </is>
      </c>
      <c r="FX37" s="161" t="inlineStr">
        <is>
          <t>2024</t>
        </is>
      </c>
      <c r="FY37" s="161" t="inlineStr">
        <is>
          <t>2020-2024 avg</t>
        </is>
      </c>
      <c r="FZ37" s="161" t="inlineStr">
        <is>
          <t>2030</t>
        </is>
      </c>
      <c r="GA37" s="161" t="inlineStr">
        <is>
          <t>2030</t>
        </is>
      </c>
      <c r="GB37" s="161" t="inlineStr">
        <is>
          <t>2030</t>
        </is>
      </c>
      <c r="GC37" s="161" t="inlineStr">
        <is>
          <t>2050</t>
        </is>
      </c>
      <c r="GD37" s="161" t="inlineStr">
        <is>
          <t>2050</t>
        </is>
      </c>
      <c r="GE37" s="162" t="n"/>
    </row>
    <row r="38" ht="14" customHeight="1">
      <c r="A38" s="161" t="inlineStr">
        <is>
          <t>CYM</t>
        </is>
      </c>
      <c r="B38" s="161" t="inlineStr">
        <is>
          <t>Cayman Islands</t>
        </is>
      </c>
      <c r="C38" s="161" t="inlineStr">
        <is>
          <t>Latin America &amp; Caribbean</t>
        </is>
      </c>
      <c r="D38" s="161" t="inlineStr">
        <is>
          <t>High income</t>
        </is>
      </c>
      <c r="E38" s="161" t="b">
        <v>0</v>
      </c>
      <c r="F38" s="162" t="n"/>
      <c r="G38" s="162" t="n"/>
      <c r="H38" s="162" t="n"/>
      <c r="I38" s="162" t="n"/>
      <c r="J38" s="162" t="n"/>
      <c r="K38" s="162" t="n"/>
      <c r="L38" s="162" t="n"/>
      <c r="M38" s="162" t="n">
        <v>0</v>
      </c>
      <c r="N38" s="162" t="n"/>
      <c r="O38" s="162" t="n"/>
      <c r="P38" s="162" t="n"/>
      <c r="Q38" s="162" t="n"/>
      <c r="R38" s="162" t="n"/>
      <c r="S38" s="162" t="n"/>
      <c r="T38" s="162" t="n"/>
      <c r="U38" s="162" t="n"/>
      <c r="V38" s="162" t="n"/>
      <c r="W38" s="162" t="n"/>
      <c r="X38" s="162" t="n"/>
      <c r="Y38" s="162" t="n"/>
      <c r="Z38" s="162" t="n"/>
      <c r="AA38" s="162" t="n"/>
      <c r="AB38" s="162" t="n"/>
      <c r="AC38" s="162" t="n"/>
      <c r="AD38" s="162" t="n"/>
      <c r="AE38" s="162" t="n"/>
      <c r="AF38" s="162" t="n">
        <v>38.704</v>
      </c>
      <c r="AG38" s="162" t="n">
        <v>52.311</v>
      </c>
      <c r="AH38" s="162" t="n">
        <v>13.607</v>
      </c>
      <c r="AI38" s="162" t="n"/>
      <c r="AJ38" s="162" t="n">
        <v>0</v>
      </c>
      <c r="AK38" s="162" t="n">
        <v>0</v>
      </c>
      <c r="AL38" s="162" t="n">
        <v>0</v>
      </c>
      <c r="AM38" s="162" t="n">
        <v>0</v>
      </c>
      <c r="AN38" s="162" t="n">
        <v>95.77500000000001</v>
      </c>
      <c r="AO38" s="162" t="n"/>
      <c r="AP38" s="162" t="n">
        <v>1.368</v>
      </c>
      <c r="AQ38" s="162" t="n">
        <v>0</v>
      </c>
      <c r="AR38" s="162" t="n"/>
      <c r="AS38" s="162" t="n"/>
      <c r="AT38" s="162" t="n"/>
      <c r="AU38" s="162" t="n"/>
      <c r="AV38" s="162" t="n"/>
      <c r="AW38" s="162" t="n"/>
      <c r="AX38" s="162" t="n"/>
      <c r="AY38" s="162" t="n"/>
      <c r="AZ38" s="162" t="n"/>
      <c r="BA38" s="162" t="n"/>
      <c r="BB38" s="162" t="n"/>
      <c r="BC38" s="162" t="n"/>
      <c r="BD38" s="162" t="n"/>
      <c r="BE38" s="162" t="n"/>
      <c r="BF38" s="162" t="n"/>
      <c r="BG38" s="162" t="n"/>
      <c r="BH38" s="162" t="n"/>
      <c r="BI38" s="162" t="n"/>
      <c r="BJ38" s="162" t="n"/>
      <c r="BK38" s="162" t="n"/>
      <c r="BL38" s="162" t="n"/>
      <c r="BM38" s="162" t="n"/>
      <c r="BN38" s="162" t="n"/>
      <c r="BO38" s="162" t="n"/>
      <c r="BP38" s="162" t="n"/>
      <c r="BQ38" s="162" t="n"/>
      <c r="BR38" s="162" t="n"/>
      <c r="BS38" s="162" t="n"/>
      <c r="BT38" s="162" t="n"/>
      <c r="BU38" s="162" t="n"/>
      <c r="BV38" s="162" t="n"/>
      <c r="BW38" s="162" t="n"/>
      <c r="BX38" s="162" t="n"/>
      <c r="BY38" s="162" t="n"/>
      <c r="BZ38" s="162" t="n"/>
      <c r="CA38" s="162" t="n"/>
      <c r="CB38" s="162" t="n"/>
      <c r="CC38" s="162" t="n"/>
      <c r="CD38" s="162" t="n"/>
      <c r="CE38" s="162" t="n"/>
      <c r="CF38" s="162" t="n"/>
      <c r="CG38" s="162" t="n"/>
      <c r="CH38" s="162" t="n"/>
      <c r="CI38" s="162" t="n"/>
      <c r="CJ38" s="162" t="n"/>
      <c r="CK38" s="162" t="n"/>
      <c r="CL38" s="162" t="n"/>
      <c r="CM38" s="162" t="n"/>
      <c r="CN38" s="162" t="n"/>
      <c r="CO38" s="162" t="n"/>
      <c r="CP38" s="162" t="n"/>
      <c r="CQ38" s="162" t="n"/>
      <c r="CR38" s="162" t="n"/>
      <c r="CS38" s="162" t="n"/>
      <c r="CT38" s="162" t="n"/>
      <c r="CU38" s="162" t="n"/>
      <c r="CV38" s="162" t="n"/>
      <c r="CW38" s="162" t="n"/>
      <c r="CX38" s="162" t="n"/>
      <c r="CY38" s="162" t="n"/>
      <c r="CZ38" s="161" t="inlineStr">
        <is>
          <t>2022</t>
        </is>
      </c>
      <c r="DA38" s="162" t="n"/>
      <c r="DB38" s="162" t="n"/>
      <c r="DC38" s="162" t="n"/>
      <c r="DD38" s="162" t="n"/>
      <c r="DE38" s="162" t="n"/>
      <c r="DF38" s="162" t="n"/>
      <c r="DG38" s="162" t="n"/>
      <c r="DH38" s="162" t="n"/>
      <c r="DI38" s="162" t="n"/>
      <c r="DJ38" s="162" t="n"/>
      <c r="DK38" s="162" t="n"/>
      <c r="DL38" s="162" t="n"/>
      <c r="DM38" s="162" t="n"/>
      <c r="DN38" s="162" t="n"/>
      <c r="DO38" s="162" t="n"/>
      <c r="DP38" s="162" t="n"/>
      <c r="DQ38" s="162" t="n"/>
      <c r="DR38" s="162" t="n"/>
      <c r="DS38" s="161" t="inlineStr">
        <is>
          <t>2024</t>
        </is>
      </c>
      <c r="DT38" s="161" t="inlineStr">
        <is>
          <t>2024</t>
        </is>
      </c>
      <c r="DU38" s="161" t="inlineStr">
        <is>
          <t>2024</t>
        </is>
      </c>
      <c r="DV38" s="162" t="n"/>
      <c r="DW38" s="161" t="inlineStr">
        <is>
          <t>2021</t>
        </is>
      </c>
      <c r="DX38" s="161" t="inlineStr">
        <is>
          <t>2021</t>
        </is>
      </c>
      <c r="DY38" s="161" t="inlineStr">
        <is>
          <t>2021</t>
        </is>
      </c>
      <c r="DZ38" s="161" t="inlineStr">
        <is>
          <t>2021</t>
        </is>
      </c>
      <c r="EA38" s="161" t="inlineStr">
        <is>
          <t>2024</t>
        </is>
      </c>
      <c r="EB38" s="162" t="n"/>
      <c r="EC38" s="161" t="inlineStr">
        <is>
          <t>2024</t>
        </is>
      </c>
      <c r="ED38" s="161" t="inlineStr">
        <is>
          <t>2024</t>
        </is>
      </c>
      <c r="EE38" s="162" t="n"/>
      <c r="EF38" s="162" t="n"/>
      <c r="EG38" s="162" t="n"/>
      <c r="EH38" s="162" t="n"/>
      <c r="EI38" s="162" t="n"/>
      <c r="EJ38" s="162" t="n"/>
      <c r="EK38" s="162" t="n"/>
      <c r="EL38" s="162" t="n"/>
      <c r="EM38" s="162" t="n"/>
      <c r="EN38" s="162" t="n"/>
      <c r="EO38" s="162" t="n"/>
      <c r="EP38" s="162" t="n"/>
      <c r="EQ38" s="162" t="n"/>
      <c r="ER38" s="162" t="n"/>
      <c r="ES38" s="162" t="n"/>
      <c r="ET38" s="162" t="n"/>
      <c r="EU38" s="162" t="n"/>
      <c r="EV38" s="162" t="n"/>
      <c r="EW38" s="162" t="n"/>
      <c r="EX38" s="162" t="n"/>
      <c r="EY38" s="162" t="n"/>
      <c r="EZ38" s="162" t="n"/>
      <c r="FA38" s="162" t="n"/>
      <c r="FB38" s="162" t="n"/>
      <c r="FC38" s="162" t="n"/>
      <c r="FD38" s="162" t="n"/>
      <c r="FE38" s="162" t="n"/>
      <c r="FF38" s="162" t="n"/>
      <c r="FG38" s="162" t="n"/>
      <c r="FH38" s="162" t="n"/>
      <c r="FI38" s="162" t="n"/>
      <c r="FJ38" s="162" t="n"/>
      <c r="FK38" s="162" t="n"/>
      <c r="FL38" s="162" t="n"/>
      <c r="FM38" s="162" t="n"/>
      <c r="FN38" s="162" t="n"/>
      <c r="FO38" s="162" t="n"/>
      <c r="FP38" s="162" t="n"/>
      <c r="FQ38" s="162" t="n"/>
      <c r="FR38" s="162" t="n"/>
      <c r="FS38" s="162" t="n"/>
      <c r="FT38" s="162" t="n"/>
      <c r="FU38" s="162" t="n"/>
      <c r="FV38" s="162" t="n"/>
      <c r="FW38" s="162" t="n"/>
      <c r="FX38" s="162" t="n"/>
      <c r="FY38" s="162" t="n"/>
      <c r="FZ38" s="162" t="n"/>
      <c r="GA38" s="162" t="n"/>
      <c r="GB38" s="162" t="n"/>
      <c r="GC38" s="162" t="n"/>
      <c r="GD38" s="162" t="n"/>
      <c r="GE38" s="162" t="n"/>
    </row>
    <row r="39" ht="14" customHeight="1">
      <c r="A39" s="161" t="inlineStr">
        <is>
          <t>CAF</t>
        </is>
      </c>
      <c r="B39" s="161" t="inlineStr">
        <is>
          <t>Central African Republic</t>
        </is>
      </c>
      <c r="C39" s="161" t="inlineStr">
        <is>
          <t>Sub-Saharan Africa</t>
        </is>
      </c>
      <c r="D39" s="161" t="inlineStr">
        <is>
          <t>Low income</t>
        </is>
      </c>
      <c r="E39" s="161" t="b">
        <v>1</v>
      </c>
      <c r="F39" s="162" t="n">
        <v>5.955</v>
      </c>
      <c r="G39" s="162" t="n">
        <v>0.853</v>
      </c>
      <c r="H39" s="162" t="n">
        <v>59.883</v>
      </c>
      <c r="I39" s="162" t="n">
        <v>7.795</v>
      </c>
      <c r="J39" s="162" t="n">
        <v>10.003</v>
      </c>
      <c r="K39" s="162" t="n"/>
      <c r="L39" s="162" t="n"/>
      <c r="M39" s="162" t="n">
        <v>0</v>
      </c>
      <c r="N39" s="162" t="n"/>
      <c r="O39" s="162" t="n"/>
      <c r="P39" s="162" t="n"/>
      <c r="Q39" s="162" t="n"/>
      <c r="R39" s="162" t="n"/>
      <c r="S39" s="162" t="n"/>
      <c r="T39" s="162" t="n">
        <v>36</v>
      </c>
      <c r="U39" s="162" t="n">
        <v>0.975</v>
      </c>
      <c r="V39" s="162" t="n">
        <v>38.85</v>
      </c>
      <c r="W39" s="162" t="n">
        <v>0.36</v>
      </c>
      <c r="X39" s="162" t="n">
        <v>62.097</v>
      </c>
      <c r="Y39" s="162" t="n"/>
      <c r="Z39" s="162" t="n"/>
      <c r="AA39" s="162" t="n">
        <v>6.874</v>
      </c>
      <c r="AB39" s="162" t="n">
        <v>0.026</v>
      </c>
      <c r="AC39" s="162" t="n">
        <v>0.001</v>
      </c>
      <c r="AD39" s="162" t="n">
        <v>0.025</v>
      </c>
      <c r="AE39" s="162" t="n">
        <v>0.58</v>
      </c>
      <c r="AF39" s="162" t="n">
        <v>-26.452</v>
      </c>
      <c r="AG39" s="162" t="n">
        <v>0.032</v>
      </c>
      <c r="AH39" s="162" t="n">
        <v>26.484</v>
      </c>
      <c r="AI39" s="162" t="n"/>
      <c r="AJ39" s="162" t="n">
        <v>0</v>
      </c>
      <c r="AK39" s="162" t="n">
        <v>0</v>
      </c>
      <c r="AL39" s="162" t="n">
        <v>0</v>
      </c>
      <c r="AM39" s="162" t="n">
        <v>0</v>
      </c>
      <c r="AN39" s="162" t="n">
        <v>0</v>
      </c>
      <c r="AO39" s="162" t="n">
        <v>100</v>
      </c>
      <c r="AP39" s="162" t="n">
        <v>0</v>
      </c>
      <c r="AQ39" s="162" t="n">
        <v>200</v>
      </c>
      <c r="AR39" s="162" t="n">
        <v>23.1464893222063</v>
      </c>
      <c r="AS39" s="162" t="n">
        <v>5.55515743732952</v>
      </c>
      <c r="AT39" s="162" t="n">
        <v>0.2141639617846243</v>
      </c>
      <c r="AU39" s="162" t="n">
        <v>0.1468552880808853</v>
      </c>
      <c r="AV39" s="162" t="n">
        <v>0.1713052594667432</v>
      </c>
      <c r="AW39" s="162" t="n">
        <v>0.08019527692414689</v>
      </c>
      <c r="AX39" s="162" t="n">
        <v>0.038259660441383</v>
      </c>
      <c r="AY39" s="162" t="n">
        <v>0.0579637313787359</v>
      </c>
      <c r="AZ39" s="162" t="n">
        <v>4.846414259253005</v>
      </c>
      <c r="BA39" s="162" t="n">
        <v>0.461769812391321</v>
      </c>
      <c r="BB39" s="162" t="n">
        <v>0.252882759826403</v>
      </c>
      <c r="BC39" s="162" t="n">
        <v>-0.388556233732629</v>
      </c>
      <c r="BD39" s="162" t="n">
        <v>34.7909162362592</v>
      </c>
      <c r="BE39" s="162" t="n">
        <v>0.8703627190204912</v>
      </c>
      <c r="BF39" s="162" t="n">
        <v>29.31888647479467</v>
      </c>
      <c r="BG39" s="162" t="n">
        <v>50.77479652592704</v>
      </c>
      <c r="BH39" s="162" t="n">
        <v>37.1643423591336</v>
      </c>
      <c r="BI39" s="162" t="n">
        <v>0.1312620212581126</v>
      </c>
      <c r="BJ39" s="162" t="n">
        <v>0.177795190825417</v>
      </c>
      <c r="BK39" s="162" t="n">
        <v>12.13424262930683</v>
      </c>
      <c r="BL39" s="162" t="n">
        <v>1.167154343731461</v>
      </c>
      <c r="BM39" s="162" t="n">
        <v>40.80461514619383</v>
      </c>
      <c r="BN39" s="162" t="n">
        <v>19.37756534281798</v>
      </c>
      <c r="BO39" s="162" t="n">
        <v>50.27655781770552</v>
      </c>
      <c r="BP39" s="162" t="n">
        <v>24.86229519177527</v>
      </c>
      <c r="BQ39" s="162" t="n">
        <v>549.9959858995128</v>
      </c>
      <c r="BR39" s="162" t="n">
        <v>1.997</v>
      </c>
      <c r="BS39" s="162" t="n">
        <v>1.814</v>
      </c>
      <c r="BT39" s="162" t="n">
        <v>0.143</v>
      </c>
      <c r="BU39" s="162" t="n">
        <v>0.077</v>
      </c>
      <c r="BV39" s="162" t="n">
        <v>19.18</v>
      </c>
      <c r="BW39" s="162" t="n">
        <v>8.176</v>
      </c>
      <c r="BX39" s="162" t="n">
        <v>6.853</v>
      </c>
      <c r="BY39" s="162" t="n">
        <v>14.509</v>
      </c>
      <c r="BZ39" s="162" t="n">
        <v>7.124</v>
      </c>
      <c r="CA39" s="162" t="n">
        <v>5.575</v>
      </c>
      <c r="CB39" s="162" t="n">
        <v>2</v>
      </c>
      <c r="CC39" s="162" t="n">
        <v>0</v>
      </c>
      <c r="CD39" s="162" t="n">
        <v>0</v>
      </c>
      <c r="CE39" s="162" t="n">
        <v>8.333</v>
      </c>
      <c r="CF39" s="162" t="n">
        <v>0</v>
      </c>
      <c r="CG39" s="162" t="n">
        <v>0</v>
      </c>
      <c r="CH39" s="162" t="n">
        <v>14.323</v>
      </c>
      <c r="CI39" s="162" t="n">
        <v>-4.178</v>
      </c>
      <c r="CJ39" s="162" t="n">
        <v>-9.099</v>
      </c>
      <c r="CK39" s="162" t="n">
        <v>16.357</v>
      </c>
      <c r="CL39" s="162" t="n">
        <v>0.996</v>
      </c>
      <c r="CM39" s="162" t="n">
        <v>40.64</v>
      </c>
      <c r="CN39" s="162" t="n">
        <v>0</v>
      </c>
      <c r="CO39" s="162" t="n">
        <v>40.64</v>
      </c>
      <c r="CP39" s="162" t="n">
        <v>-0.169</v>
      </c>
      <c r="CQ39" s="162" t="n">
        <v>236.3</v>
      </c>
      <c r="CR39" s="162" t="n">
        <v>3</v>
      </c>
      <c r="CS39" s="161" t="inlineStr">
        <is>
          <t>2024</t>
        </is>
      </c>
      <c r="CT39" s="161" t="inlineStr">
        <is>
          <t>2024</t>
        </is>
      </c>
      <c r="CU39" s="161" t="inlineStr">
        <is>
          <t>2024</t>
        </is>
      </c>
      <c r="CV39" s="161" t="inlineStr">
        <is>
          <t>2024</t>
        </is>
      </c>
      <c r="CW39" s="161" t="inlineStr">
        <is>
          <t>2021</t>
        </is>
      </c>
      <c r="CX39" s="162" t="n"/>
      <c r="CY39" s="162" t="n"/>
      <c r="CZ39" s="161" t="inlineStr">
        <is>
          <t>2022</t>
        </is>
      </c>
      <c r="DA39" s="162" t="n"/>
      <c r="DB39" s="162" t="n"/>
      <c r="DC39" s="162" t="n"/>
      <c r="DD39" s="162" t="n"/>
      <c r="DE39" s="162" t="n"/>
      <c r="DF39" s="162" t="n"/>
      <c r="DG39" s="161" t="inlineStr">
        <is>
          <t>2022</t>
        </is>
      </c>
      <c r="DH39" s="161" t="inlineStr">
        <is>
          <t>2024</t>
        </is>
      </c>
      <c r="DI39" s="161" t="inlineStr">
        <is>
          <t>2024</t>
        </is>
      </c>
      <c r="DJ39" s="161" t="inlineStr">
        <is>
          <t>2024</t>
        </is>
      </c>
      <c r="DK39" s="161" t="inlineStr">
        <is>
          <t>2024</t>
        </is>
      </c>
      <c r="DL39" s="162" t="n"/>
      <c r="DM39" s="162" t="n"/>
      <c r="DN39" s="161" t="inlineStr">
        <is>
          <t>2024</t>
        </is>
      </c>
      <c r="DO39" s="161" t="inlineStr">
        <is>
          <t>2024</t>
        </is>
      </c>
      <c r="DP39" s="161" t="inlineStr">
        <is>
          <t>2024</t>
        </is>
      </c>
      <c r="DQ39" s="161" t="inlineStr">
        <is>
          <t>2024</t>
        </is>
      </c>
      <c r="DR39" s="161" t="inlineStr">
        <is>
          <t>2021</t>
        </is>
      </c>
      <c r="DS39" s="161" t="inlineStr">
        <is>
          <t>2024</t>
        </is>
      </c>
      <c r="DT39" s="161" t="inlineStr">
        <is>
          <t>2024</t>
        </is>
      </c>
      <c r="DU39" s="161" t="inlineStr">
        <is>
          <t>2024</t>
        </is>
      </c>
      <c r="DV39" s="162" t="n"/>
      <c r="DW39" s="161" t="inlineStr">
        <is>
          <t>2021</t>
        </is>
      </c>
      <c r="DX39" s="161" t="inlineStr">
        <is>
          <t>2021</t>
        </is>
      </c>
      <c r="DY39" s="161" t="inlineStr">
        <is>
          <t>2021</t>
        </is>
      </c>
      <c r="DZ39" s="161" t="inlineStr">
        <is>
          <t>2021</t>
        </is>
      </c>
      <c r="EA39" s="161" t="inlineStr">
        <is>
          <t>2023</t>
        </is>
      </c>
      <c r="EB39" s="161" t="inlineStr">
        <is>
          <t>2024</t>
        </is>
      </c>
      <c r="EC39" s="161" t="inlineStr">
        <is>
          <t>2023</t>
        </is>
      </c>
      <c r="ED39" s="161" t="inlineStr">
        <is>
          <t>2023</t>
        </is>
      </c>
      <c r="EE39" s="161" t="inlineStr">
        <is>
          <t>2030</t>
        </is>
      </c>
      <c r="EF39" s="161" t="inlineStr">
        <is>
          <t>2030</t>
        </is>
      </c>
      <c r="EG39" s="161" t="inlineStr">
        <is>
          <t>2030</t>
        </is>
      </c>
      <c r="EH39" s="161" t="inlineStr">
        <is>
          <t>2030</t>
        </is>
      </c>
      <c r="EI39" s="161" t="inlineStr">
        <is>
          <t>2030</t>
        </is>
      </c>
      <c r="EJ39" s="161" t="inlineStr">
        <is>
          <t>2030</t>
        </is>
      </c>
      <c r="EK39" s="161" t="inlineStr">
        <is>
          <t>2030</t>
        </is>
      </c>
      <c r="EL39" s="161" t="inlineStr">
        <is>
          <t>2030</t>
        </is>
      </c>
      <c r="EM39" s="161" t="inlineStr">
        <is>
          <t>2030</t>
        </is>
      </c>
      <c r="EN39" s="161" t="inlineStr">
        <is>
          <t>2030</t>
        </is>
      </c>
      <c r="EO39" s="161" t="inlineStr">
        <is>
          <t>2030</t>
        </is>
      </c>
      <c r="EP39" s="161" t="inlineStr">
        <is>
          <t>2030</t>
        </is>
      </c>
      <c r="EQ39" s="161" t="inlineStr">
        <is>
          <t>2030</t>
        </is>
      </c>
      <c r="ER39" s="161" t="inlineStr">
        <is>
          <t>2030</t>
        </is>
      </c>
      <c r="ES39" s="161" t="inlineStr">
        <is>
          <t>2030</t>
        </is>
      </c>
      <c r="ET39" s="161" t="inlineStr">
        <is>
          <t>2030</t>
        </is>
      </c>
      <c r="EU39" s="161" t="inlineStr">
        <is>
          <t>2030</t>
        </is>
      </c>
      <c r="EV39" s="161" t="inlineStr">
        <is>
          <t>2030</t>
        </is>
      </c>
      <c r="EW39" s="161" t="inlineStr">
        <is>
          <t>2030</t>
        </is>
      </c>
      <c r="EX39" s="161" t="inlineStr">
        <is>
          <t>2030</t>
        </is>
      </c>
      <c r="EY39" s="161" t="inlineStr">
        <is>
          <t>2030</t>
        </is>
      </c>
      <c r="EZ39" s="161" t="inlineStr">
        <is>
          <t>2030</t>
        </is>
      </c>
      <c r="FA39" s="161" t="inlineStr">
        <is>
          <t>2030</t>
        </is>
      </c>
      <c r="FB39" s="161" t="inlineStr">
        <is>
          <t>2030</t>
        </is>
      </c>
      <c r="FC39" s="161" t="inlineStr">
        <is>
          <t>2050</t>
        </is>
      </c>
      <c r="FD39" s="161" t="inlineStr">
        <is>
          <t>2025-2050</t>
        </is>
      </c>
      <c r="FE39" s="161" t="inlineStr">
        <is>
          <t>2024</t>
        </is>
      </c>
      <c r="FF39" s="161" t="inlineStr">
        <is>
          <t>2024</t>
        </is>
      </c>
      <c r="FG39" s="161" t="inlineStr">
        <is>
          <t>2024</t>
        </is>
      </c>
      <c r="FH39" s="161" t="inlineStr">
        <is>
          <t>2024</t>
        </is>
      </c>
      <c r="FI39" s="161" t="inlineStr">
        <is>
          <t>2024</t>
        </is>
      </c>
      <c r="FJ39" s="161" t="inlineStr">
        <is>
          <t>2024</t>
        </is>
      </c>
      <c r="FK39" s="161" t="inlineStr">
        <is>
          <t>2024</t>
        </is>
      </c>
      <c r="FL39" s="161" t="inlineStr">
        <is>
          <t>2024</t>
        </is>
      </c>
      <c r="FM39" s="161" t="inlineStr">
        <is>
          <t>2024</t>
        </is>
      </c>
      <c r="FN39" s="161" t="inlineStr">
        <is>
          <t>2024</t>
        </is>
      </c>
      <c r="FO39" s="161" t="inlineStr">
        <is>
          <t>2013</t>
        </is>
      </c>
      <c r="FP39" s="161" t="inlineStr">
        <is>
          <t>2013</t>
        </is>
      </c>
      <c r="FQ39" s="161" t="inlineStr">
        <is>
          <t>2013</t>
        </is>
      </c>
      <c r="FR39" s="161" t="inlineStr">
        <is>
          <t>2023</t>
        </is>
      </c>
      <c r="FS39" s="161" t="inlineStr">
        <is>
          <t>2023</t>
        </is>
      </c>
      <c r="FT39" s="161" t="inlineStr">
        <is>
          <t>2023</t>
        </is>
      </c>
      <c r="FU39" s="161" t="inlineStr">
        <is>
          <t>2024</t>
        </is>
      </c>
      <c r="FV39" s="161" t="inlineStr">
        <is>
          <t>2024</t>
        </is>
      </c>
      <c r="FW39" s="161" t="inlineStr">
        <is>
          <t>2024</t>
        </is>
      </c>
      <c r="FX39" s="161" t="inlineStr">
        <is>
          <t>2024</t>
        </is>
      </c>
      <c r="FY39" s="161" t="inlineStr">
        <is>
          <t>2020-2024 avg</t>
        </is>
      </c>
      <c r="FZ39" s="161" t="inlineStr">
        <is>
          <t>2030</t>
        </is>
      </c>
      <c r="GA39" s="161" t="inlineStr">
        <is>
          <t>2030</t>
        </is>
      </c>
      <c r="GB39" s="161" t="inlineStr">
        <is>
          <t>2030</t>
        </is>
      </c>
      <c r="GC39" s="161" t="inlineStr">
        <is>
          <t>2050</t>
        </is>
      </c>
      <c r="GD39" s="161" t="inlineStr">
        <is>
          <t>2050</t>
        </is>
      </c>
      <c r="GE39" s="161" t="inlineStr">
        <is>
          <t>2034</t>
        </is>
      </c>
    </row>
    <row r="40" ht="14" customHeight="1">
      <c r="A40" s="161" t="inlineStr">
        <is>
          <t>TCD</t>
        </is>
      </c>
      <c r="B40" s="161" t="inlineStr">
        <is>
          <t>Chad</t>
        </is>
      </c>
      <c r="C40" s="161" t="inlineStr">
        <is>
          <t>Sub-Saharan Africa</t>
        </is>
      </c>
      <c r="D40" s="161" t="inlineStr">
        <is>
          <t>Low income</t>
        </is>
      </c>
      <c r="E40" s="161" t="b">
        <v>1</v>
      </c>
      <c r="F40" s="162" t="n">
        <v>7.362</v>
      </c>
      <c r="G40" s="162" t="n">
        <v>1.181</v>
      </c>
      <c r="H40" s="162" t="n">
        <v>31.427</v>
      </c>
      <c r="I40" s="162" t="n">
        <v>7.372</v>
      </c>
      <c r="J40" s="162" t="n"/>
      <c r="K40" s="162" t="n">
        <v>1.5</v>
      </c>
      <c r="L40" s="162" t="n">
        <v>2</v>
      </c>
      <c r="M40" s="162" t="n">
        <v>0</v>
      </c>
      <c r="N40" s="162" t="n"/>
      <c r="O40" s="162" t="n"/>
      <c r="P40" s="162" t="n"/>
      <c r="Q40" s="162" t="n"/>
      <c r="R40" s="162" t="n"/>
      <c r="S40" s="162" t="n"/>
      <c r="T40" s="162" t="n">
        <v>18.06</v>
      </c>
      <c r="U40" s="162" t="n">
        <v>0.826</v>
      </c>
      <c r="V40" s="162" t="n">
        <v>31.116</v>
      </c>
      <c r="W40" s="162" t="n">
        <v>7.912</v>
      </c>
      <c r="X40" s="162" t="n">
        <v>62.778</v>
      </c>
      <c r="Y40" s="162" t="n">
        <v>1</v>
      </c>
      <c r="Z40" s="162" t="n">
        <v>0.263</v>
      </c>
      <c r="AA40" s="162" t="n"/>
      <c r="AB40" s="162" t="n">
        <v>0.703</v>
      </c>
      <c r="AC40" s="162" t="n">
        <v>0.477</v>
      </c>
      <c r="AD40" s="162" t="n">
        <v>0.226</v>
      </c>
      <c r="AE40" s="162" t="n"/>
      <c r="AF40" s="162" t="n">
        <v>-9.992000000000001</v>
      </c>
      <c r="AG40" s="162" t="n">
        <v>7.943</v>
      </c>
      <c r="AH40" s="162" t="n">
        <v>17.935</v>
      </c>
      <c r="AI40" s="162" t="n">
        <v>-177.763</v>
      </c>
      <c r="AJ40" s="162" t="n">
        <v>16.765</v>
      </c>
      <c r="AK40" s="162" t="n">
        <v>16.752</v>
      </c>
      <c r="AL40" s="162" t="n">
        <v>0.013</v>
      </c>
      <c r="AM40" s="162" t="n">
        <v>0</v>
      </c>
      <c r="AN40" s="162" t="n">
        <v>94.595</v>
      </c>
      <c r="AO40" s="162" t="n">
        <v>16.893</v>
      </c>
      <c r="AP40" s="162" t="n">
        <v>-0.151</v>
      </c>
      <c r="AQ40" s="162" t="n"/>
      <c r="AR40" s="162" t="n">
        <v>8.865635523848999</v>
      </c>
      <c r="AS40" s="162" t="n">
        <v>2.12775252572376</v>
      </c>
      <c r="AT40" s="162" t="n">
        <v>0.1837668917148224</v>
      </c>
      <c r="AU40" s="162" t="n">
        <v>0.1260115828901639</v>
      </c>
      <c r="AV40" s="162" t="n">
        <v>0.10660765125072</v>
      </c>
      <c r="AW40" s="162" t="n">
        <v>0.0674173249718346</v>
      </c>
      <c r="AX40" s="162" t="n">
        <v>0.0398447944355163</v>
      </c>
      <c r="AY40" s="162" t="n">
        <v>0.0484980065126737</v>
      </c>
      <c r="AZ40" s="162" t="n">
        <v>1.555606273948029</v>
      </c>
      <c r="BA40" s="162" t="n">
        <v>0.172209600314444</v>
      </c>
      <c r="BB40" s="162" t="n">
        <v>0.09266381135187921</v>
      </c>
      <c r="BC40" s="162" t="n">
        <v>-0.111489831045519</v>
      </c>
      <c r="BD40" s="162" t="n">
        <v>34.6045421117756</v>
      </c>
      <c r="BE40" s="162" t="n">
        <v>0.3314407873440212</v>
      </c>
      <c r="BF40" s="162" t="n">
        <v>10.81744985623126</v>
      </c>
      <c r="BG40" s="162" t="n">
        <v>10.21290764796309</v>
      </c>
      <c r="BH40" s="162" t="n">
        <v>5.109170900473615</v>
      </c>
      <c r="BI40" s="162" t="n">
        <v>0.1043602908435361</v>
      </c>
      <c r="BJ40" s="162" t="n">
        <v>0.1640557622080861</v>
      </c>
      <c r="BK40" s="162" t="n">
        <v>3.913411469620413</v>
      </c>
      <c r="BL40" s="162" t="n">
        <v>0.9219092264241382</v>
      </c>
      <c r="BM40" s="162" t="n">
        <v>6.283194340645652</v>
      </c>
      <c r="BN40" s="162" t="n">
        <v>37.4560619702038</v>
      </c>
      <c r="BO40" s="162" t="n">
        <v>9.737556482526749</v>
      </c>
      <c r="BP40" s="162" t="n">
        <v>6.269600599623947</v>
      </c>
      <c r="BQ40" s="162" t="n">
        <v>114.9627958731403</v>
      </c>
      <c r="BR40" s="162" t="n">
        <v>1.32</v>
      </c>
      <c r="BS40" s="162" t="n">
        <v>1.155</v>
      </c>
      <c r="BT40" s="162" t="n">
        <v>0.14</v>
      </c>
      <c r="BU40" s="162" t="n">
        <v>0.206</v>
      </c>
      <c r="BV40" s="162" t="n">
        <v>24.493</v>
      </c>
      <c r="BW40" s="162" t="n">
        <v>12.815</v>
      </c>
      <c r="BX40" s="162" t="n">
        <v>11.492</v>
      </c>
      <c r="BY40" s="162" t="n">
        <v>14.388</v>
      </c>
      <c r="BZ40" s="162" t="n">
        <v>7.124</v>
      </c>
      <c r="CA40" s="162" t="n">
        <v>5.575</v>
      </c>
      <c r="CB40" s="162" t="n">
        <v>1</v>
      </c>
      <c r="CC40" s="162" t="n">
        <v>0</v>
      </c>
      <c r="CD40" s="162" t="n">
        <v>0</v>
      </c>
      <c r="CE40" s="162" t="n">
        <v>32.093</v>
      </c>
      <c r="CF40" s="162" t="n">
        <v>0</v>
      </c>
      <c r="CG40" s="162" t="n">
        <v>0</v>
      </c>
      <c r="CH40" s="162" t="n">
        <v>16.042</v>
      </c>
      <c r="CI40" s="162" t="n">
        <v>-0.847</v>
      </c>
      <c r="CJ40" s="162" t="n">
        <v>1.357</v>
      </c>
      <c r="CK40" s="162" t="n">
        <v>32.045</v>
      </c>
      <c r="CL40" s="162" t="n">
        <v>3.333</v>
      </c>
      <c r="CM40" s="162" t="n">
        <v>6.099</v>
      </c>
      <c r="CN40" s="162" t="n">
        <v>0.036</v>
      </c>
      <c r="CO40" s="162" t="n">
        <v>6.063</v>
      </c>
      <c r="CP40" s="162" t="n">
        <v>-11.27</v>
      </c>
      <c r="CQ40" s="162" t="n">
        <v>87.05</v>
      </c>
      <c r="CR40" s="162" t="n">
        <v>3</v>
      </c>
      <c r="CS40" s="161" t="inlineStr">
        <is>
          <t>2024</t>
        </is>
      </c>
      <c r="CT40" s="161" t="inlineStr">
        <is>
          <t>2024</t>
        </is>
      </c>
      <c r="CU40" s="161" t="inlineStr">
        <is>
          <t>2024</t>
        </is>
      </c>
      <c r="CV40" s="161" t="inlineStr">
        <is>
          <t>2024</t>
        </is>
      </c>
      <c r="CW40" s="162" t="n"/>
      <c r="CX40" s="161" t="inlineStr">
        <is>
          <t>2018</t>
        </is>
      </c>
      <c r="CY40" s="161" t="inlineStr">
        <is>
          <t>2018</t>
        </is>
      </c>
      <c r="CZ40" s="161" t="inlineStr">
        <is>
          <t>2022</t>
        </is>
      </c>
      <c r="DA40" s="162" t="n"/>
      <c r="DB40" s="162" t="n"/>
      <c r="DC40" s="162" t="n"/>
      <c r="DD40" s="162" t="n"/>
      <c r="DE40" s="162" t="n"/>
      <c r="DF40" s="162" t="n"/>
      <c r="DG40" s="161" t="inlineStr">
        <is>
          <t>2024</t>
        </is>
      </c>
      <c r="DH40" s="161" t="inlineStr">
        <is>
          <t>2024</t>
        </is>
      </c>
      <c r="DI40" s="161" t="inlineStr">
        <is>
          <t>2024</t>
        </is>
      </c>
      <c r="DJ40" s="161" t="inlineStr">
        <is>
          <t>2024</t>
        </is>
      </c>
      <c r="DK40" s="161" t="inlineStr">
        <is>
          <t>2024</t>
        </is>
      </c>
      <c r="DL40" s="161" t="inlineStr">
        <is>
          <t>2018</t>
        </is>
      </c>
      <c r="DM40" s="161" t="inlineStr">
        <is>
          <t>2020-2024 avg</t>
        </is>
      </c>
      <c r="DN40" s="162" t="n"/>
      <c r="DO40" s="161" t="inlineStr">
        <is>
          <t>2024</t>
        </is>
      </c>
      <c r="DP40" s="161" t="inlineStr">
        <is>
          <t>2024</t>
        </is>
      </c>
      <c r="DQ40" s="161" t="inlineStr">
        <is>
          <t>2024</t>
        </is>
      </c>
      <c r="DR40" s="162" t="n"/>
      <c r="DS40" s="161" t="inlineStr">
        <is>
          <t>1975</t>
        </is>
      </c>
      <c r="DT40" s="161" t="inlineStr">
        <is>
          <t>1975</t>
        </is>
      </c>
      <c r="DU40" s="161" t="inlineStr">
        <is>
          <t>1995</t>
        </is>
      </c>
      <c r="DV40" s="161" t="inlineStr">
        <is>
          <t>2022</t>
        </is>
      </c>
      <c r="DW40" s="161" t="inlineStr">
        <is>
          <t>2021</t>
        </is>
      </c>
      <c r="DX40" s="161" t="inlineStr">
        <is>
          <t>2021</t>
        </is>
      </c>
      <c r="DY40" s="161" t="inlineStr">
        <is>
          <t>2021</t>
        </is>
      </c>
      <c r="DZ40" s="161" t="inlineStr">
        <is>
          <t>2021</t>
        </is>
      </c>
      <c r="EA40" s="161" t="inlineStr">
        <is>
          <t>2024</t>
        </is>
      </c>
      <c r="EB40" s="161" t="inlineStr">
        <is>
          <t>2024</t>
        </is>
      </c>
      <c r="EC40" s="161" t="inlineStr">
        <is>
          <t>2024</t>
        </is>
      </c>
      <c r="ED40" s="162" t="n"/>
      <c r="EE40" s="161" t="inlineStr">
        <is>
          <t>2030</t>
        </is>
      </c>
      <c r="EF40" s="161" t="inlineStr">
        <is>
          <t>2030</t>
        </is>
      </c>
      <c r="EG40" s="161" t="inlineStr">
        <is>
          <t>2030</t>
        </is>
      </c>
      <c r="EH40" s="161" t="inlineStr">
        <is>
          <t>2030</t>
        </is>
      </c>
      <c r="EI40" s="161" t="inlineStr">
        <is>
          <t>2030</t>
        </is>
      </c>
      <c r="EJ40" s="161" t="inlineStr">
        <is>
          <t>2030</t>
        </is>
      </c>
      <c r="EK40" s="161" t="inlineStr">
        <is>
          <t>2030</t>
        </is>
      </c>
      <c r="EL40" s="161" t="inlineStr">
        <is>
          <t>2030</t>
        </is>
      </c>
      <c r="EM40" s="161" t="inlineStr">
        <is>
          <t>2030</t>
        </is>
      </c>
      <c r="EN40" s="161" t="inlineStr">
        <is>
          <t>2030</t>
        </is>
      </c>
      <c r="EO40" s="161" t="inlineStr">
        <is>
          <t>2030</t>
        </is>
      </c>
      <c r="EP40" s="161" t="inlineStr">
        <is>
          <t>2030</t>
        </is>
      </c>
      <c r="EQ40" s="161" t="inlineStr">
        <is>
          <t>2030</t>
        </is>
      </c>
      <c r="ER40" s="161" t="inlineStr">
        <is>
          <t>2030</t>
        </is>
      </c>
      <c r="ES40" s="161" t="inlineStr">
        <is>
          <t>2030</t>
        </is>
      </c>
      <c r="ET40" s="161" t="inlineStr">
        <is>
          <t>2030</t>
        </is>
      </c>
      <c r="EU40" s="161" t="inlineStr">
        <is>
          <t>2030</t>
        </is>
      </c>
      <c r="EV40" s="161" t="inlineStr">
        <is>
          <t>2030</t>
        </is>
      </c>
      <c r="EW40" s="161" t="inlineStr">
        <is>
          <t>2030</t>
        </is>
      </c>
      <c r="EX40" s="161" t="inlineStr">
        <is>
          <t>2030</t>
        </is>
      </c>
      <c r="EY40" s="161" t="inlineStr">
        <is>
          <t>2030</t>
        </is>
      </c>
      <c r="EZ40" s="161" t="inlineStr">
        <is>
          <t>2030</t>
        </is>
      </c>
      <c r="FA40" s="161" t="inlineStr">
        <is>
          <t>2030</t>
        </is>
      </c>
      <c r="FB40" s="161" t="inlineStr">
        <is>
          <t>2030</t>
        </is>
      </c>
      <c r="FC40" s="161" t="inlineStr">
        <is>
          <t>2050</t>
        </is>
      </c>
      <c r="FD40" s="161" t="inlineStr">
        <is>
          <t>2025-2050</t>
        </is>
      </c>
      <c r="FE40" s="161" t="inlineStr">
        <is>
          <t>2024</t>
        </is>
      </c>
      <c r="FF40" s="161" t="inlineStr">
        <is>
          <t>2024</t>
        </is>
      </c>
      <c r="FG40" s="161" t="inlineStr">
        <is>
          <t>2024</t>
        </is>
      </c>
      <c r="FH40" s="161" t="inlineStr">
        <is>
          <t>2024</t>
        </is>
      </c>
      <c r="FI40" s="161" t="inlineStr">
        <is>
          <t>2024</t>
        </is>
      </c>
      <c r="FJ40" s="161" t="inlineStr">
        <is>
          <t>2024</t>
        </is>
      </c>
      <c r="FK40" s="161" t="inlineStr">
        <is>
          <t>2024</t>
        </is>
      </c>
      <c r="FL40" s="161" t="inlineStr">
        <is>
          <t>2024</t>
        </is>
      </c>
      <c r="FM40" s="161" t="inlineStr">
        <is>
          <t>2024</t>
        </is>
      </c>
      <c r="FN40" s="161" t="inlineStr">
        <is>
          <t>2024</t>
        </is>
      </c>
      <c r="FO40" s="161" t="inlineStr">
        <is>
          <t>2013</t>
        </is>
      </c>
      <c r="FP40" s="161" t="inlineStr">
        <is>
          <t>2013</t>
        </is>
      </c>
      <c r="FQ40" s="161" t="inlineStr">
        <is>
          <t>2013</t>
        </is>
      </c>
      <c r="FR40" s="161" t="inlineStr">
        <is>
          <t>2023</t>
        </is>
      </c>
      <c r="FS40" s="161" t="inlineStr">
        <is>
          <t>2023</t>
        </is>
      </c>
      <c r="FT40" s="161" t="inlineStr">
        <is>
          <t>2023</t>
        </is>
      </c>
      <c r="FU40" s="161" t="inlineStr">
        <is>
          <t>2024</t>
        </is>
      </c>
      <c r="FV40" s="161" t="inlineStr">
        <is>
          <t>2024</t>
        </is>
      </c>
      <c r="FW40" s="161" t="inlineStr">
        <is>
          <t>2024</t>
        </is>
      </c>
      <c r="FX40" s="161" t="inlineStr">
        <is>
          <t>2024</t>
        </is>
      </c>
      <c r="FY40" s="161" t="inlineStr">
        <is>
          <t>2020-2024 avg</t>
        </is>
      </c>
      <c r="FZ40" s="161" t="inlineStr">
        <is>
          <t>2030</t>
        </is>
      </c>
      <c r="GA40" s="161" t="inlineStr">
        <is>
          <t>2030</t>
        </is>
      </c>
      <c r="GB40" s="161" t="inlineStr">
        <is>
          <t>2030</t>
        </is>
      </c>
      <c r="GC40" s="161" t="inlineStr">
        <is>
          <t>2050</t>
        </is>
      </c>
      <c r="GD40" s="161" t="inlineStr">
        <is>
          <t>2050</t>
        </is>
      </c>
      <c r="GE40" s="161" t="inlineStr">
        <is>
          <t>2034</t>
        </is>
      </c>
    </row>
    <row r="41" ht="14" customHeight="1">
      <c r="A41" s="161" t="inlineStr">
        <is>
          <t>CHI</t>
        </is>
      </c>
      <c r="B41" s="161" t="inlineStr">
        <is>
          <t>Channel Islands</t>
        </is>
      </c>
      <c r="C41" s="161" t="inlineStr">
        <is>
          <t>Europe &amp; Central Asia</t>
        </is>
      </c>
      <c r="D41" s="161" t="inlineStr">
        <is>
          <t>High income</t>
        </is>
      </c>
      <c r="E41" s="161" t="b">
        <v>0</v>
      </c>
      <c r="F41" s="162" t="n"/>
      <c r="G41" s="162" t="n"/>
      <c r="H41" s="162" t="n"/>
      <c r="I41" s="162" t="n"/>
      <c r="J41" s="162" t="n"/>
      <c r="K41" s="162" t="n"/>
      <c r="L41" s="162" t="n"/>
      <c r="M41" s="162" t="n">
        <v>0</v>
      </c>
      <c r="N41" s="162" t="n"/>
      <c r="O41" s="162" t="n"/>
      <c r="P41" s="162" t="n"/>
      <c r="Q41" s="162" t="n"/>
      <c r="R41" s="162" t="n"/>
      <c r="S41" s="162" t="n"/>
      <c r="T41" s="162" t="n"/>
      <c r="U41" s="162" t="n"/>
      <c r="V41" s="162" t="n"/>
      <c r="W41" s="162" t="n"/>
      <c r="X41" s="162" t="n"/>
      <c r="Y41" s="162" t="n"/>
      <c r="Z41" s="162" t="n"/>
      <c r="AA41" s="162" t="n"/>
      <c r="AB41" s="162" t="n"/>
      <c r="AC41" s="162" t="n"/>
      <c r="AD41" s="162" t="n"/>
      <c r="AE41" s="162" t="n"/>
      <c r="AF41" s="162" t="n"/>
      <c r="AG41" s="162" t="n"/>
      <c r="AH41" s="162" t="n"/>
      <c r="AI41" s="162" t="n"/>
      <c r="AJ41" s="162" t="n"/>
      <c r="AK41" s="162" t="n"/>
      <c r="AL41" s="162" t="n"/>
      <c r="AM41" s="162" t="n"/>
      <c r="AN41" s="162" t="n"/>
      <c r="AO41" s="162" t="n"/>
      <c r="AP41" s="162" t="n"/>
      <c r="AQ41" s="162" t="n"/>
      <c r="AR41" s="162" t="n"/>
      <c r="AS41" s="162" t="n"/>
      <c r="AT41" s="162" t="n"/>
      <c r="AU41" s="162" t="n"/>
      <c r="AV41" s="162" t="n"/>
      <c r="AW41" s="162" t="n"/>
      <c r="AX41" s="162" t="n"/>
      <c r="AY41" s="162" t="n"/>
      <c r="AZ41" s="162" t="n"/>
      <c r="BA41" s="162" t="n"/>
      <c r="BB41" s="162" t="n"/>
      <c r="BC41" s="162" t="n"/>
      <c r="BD41" s="162" t="n"/>
      <c r="BE41" s="162" t="n"/>
      <c r="BF41" s="162" t="n"/>
      <c r="BG41" s="162" t="n"/>
      <c r="BH41" s="162" t="n"/>
      <c r="BI41" s="162" t="n"/>
      <c r="BJ41" s="162" t="n"/>
      <c r="BK41" s="162" t="n"/>
      <c r="BL41" s="162" t="n"/>
      <c r="BM41" s="162" t="n"/>
      <c r="BN41" s="162" t="n"/>
      <c r="BO41" s="162" t="n"/>
      <c r="BP41" s="162" t="n"/>
      <c r="BQ41" s="162" t="n"/>
      <c r="BR41" s="162" t="n"/>
      <c r="BS41" s="162" t="n"/>
      <c r="BT41" s="162" t="n"/>
      <c r="BU41" s="162" t="n"/>
      <c r="BV41" s="162" t="n"/>
      <c r="BW41" s="162" t="n"/>
      <c r="BX41" s="162" t="n"/>
      <c r="BY41" s="162" t="n"/>
      <c r="BZ41" s="162" t="n"/>
      <c r="CA41" s="162" t="n"/>
      <c r="CB41" s="162" t="n"/>
      <c r="CC41" s="162" t="n"/>
      <c r="CD41" s="162" t="n"/>
      <c r="CE41" s="162" t="n"/>
      <c r="CF41" s="162" t="n"/>
      <c r="CG41" s="162" t="n"/>
      <c r="CH41" s="162" t="n"/>
      <c r="CI41" s="162" t="n"/>
      <c r="CJ41" s="162" t="n"/>
      <c r="CK41" s="162" t="n"/>
      <c r="CL41" s="162" t="n"/>
      <c r="CM41" s="162" t="n"/>
      <c r="CN41" s="162" t="n"/>
      <c r="CO41" s="162" t="n"/>
      <c r="CP41" s="162" t="n"/>
      <c r="CQ41" s="162" t="n"/>
      <c r="CR41" s="162" t="n"/>
      <c r="CS41" s="162" t="n"/>
      <c r="CT41" s="162" t="n"/>
      <c r="CU41" s="162" t="n"/>
      <c r="CV41" s="162" t="n"/>
      <c r="CW41" s="162" t="n"/>
      <c r="CX41" s="162" t="n"/>
      <c r="CY41" s="162" t="n"/>
      <c r="CZ41" s="161" t="inlineStr">
        <is>
          <t>2022</t>
        </is>
      </c>
      <c r="DA41" s="162" t="n"/>
      <c r="DB41" s="162" t="n"/>
      <c r="DC41" s="162" t="n"/>
      <c r="DD41" s="162" t="n"/>
      <c r="DE41" s="162" t="n"/>
      <c r="DF41" s="162" t="n"/>
      <c r="DG41" s="162" t="n"/>
      <c r="DH41" s="162" t="n"/>
      <c r="DI41" s="162" t="n"/>
      <c r="DJ41" s="162" t="n"/>
      <c r="DK41" s="162" t="n"/>
      <c r="DL41" s="162" t="n"/>
      <c r="DM41" s="162" t="n"/>
      <c r="DN41" s="162" t="n"/>
      <c r="DO41" s="162" t="n"/>
      <c r="DP41" s="162" t="n"/>
      <c r="DQ41" s="162" t="n"/>
      <c r="DR41" s="162" t="n"/>
      <c r="DS41" s="162" t="n"/>
      <c r="DT41" s="162" t="n"/>
      <c r="DU41" s="162" t="n"/>
      <c r="DV41" s="162" t="n"/>
      <c r="DW41" s="162" t="n"/>
      <c r="DX41" s="162" t="n"/>
      <c r="DY41" s="162" t="n"/>
      <c r="DZ41" s="162" t="n"/>
      <c r="EA41" s="162" t="n"/>
      <c r="EB41" s="162" t="n"/>
      <c r="EC41" s="162" t="n"/>
      <c r="ED41" s="162" t="n"/>
      <c r="EE41" s="162" t="n"/>
      <c r="EF41" s="162" t="n"/>
      <c r="EG41" s="162" t="n"/>
      <c r="EH41" s="162" t="n"/>
      <c r="EI41" s="162" t="n"/>
      <c r="EJ41" s="162" t="n"/>
      <c r="EK41" s="162" t="n"/>
      <c r="EL41" s="162" t="n"/>
      <c r="EM41" s="162" t="n"/>
      <c r="EN41" s="162" t="n"/>
      <c r="EO41" s="162" t="n"/>
      <c r="EP41" s="162" t="n"/>
      <c r="EQ41" s="162" t="n"/>
      <c r="ER41" s="162" t="n"/>
      <c r="ES41" s="162" t="n"/>
      <c r="ET41" s="162" t="n"/>
      <c r="EU41" s="162" t="n"/>
      <c r="EV41" s="162" t="n"/>
      <c r="EW41" s="162" t="n"/>
      <c r="EX41" s="162" t="n"/>
      <c r="EY41" s="162" t="n"/>
      <c r="EZ41" s="162" t="n"/>
      <c r="FA41" s="162" t="n"/>
      <c r="FB41" s="162" t="n"/>
      <c r="FC41" s="162" t="n"/>
      <c r="FD41" s="162" t="n"/>
      <c r="FE41" s="162" t="n"/>
      <c r="FF41" s="162" t="n"/>
      <c r="FG41" s="162" t="n"/>
      <c r="FH41" s="162" t="n"/>
      <c r="FI41" s="162" t="n"/>
      <c r="FJ41" s="162" t="n"/>
      <c r="FK41" s="162" t="n"/>
      <c r="FL41" s="162" t="n"/>
      <c r="FM41" s="162" t="n"/>
      <c r="FN41" s="162" t="n"/>
      <c r="FO41" s="162" t="n"/>
      <c r="FP41" s="162" t="n"/>
      <c r="FQ41" s="162" t="n"/>
      <c r="FR41" s="162" t="n"/>
      <c r="FS41" s="162" t="n"/>
      <c r="FT41" s="162" t="n"/>
      <c r="FU41" s="162" t="n"/>
      <c r="FV41" s="162" t="n"/>
      <c r="FW41" s="162" t="n"/>
      <c r="FX41" s="162" t="n"/>
      <c r="FY41" s="162" t="n"/>
      <c r="FZ41" s="162" t="n"/>
      <c r="GA41" s="162" t="n"/>
      <c r="GB41" s="162" t="n"/>
      <c r="GC41" s="162" t="n"/>
      <c r="GD41" s="162" t="n"/>
      <c r="GE41" s="162" t="n"/>
    </row>
    <row r="42" ht="14" customHeight="1">
      <c r="A42" s="161" t="inlineStr">
        <is>
          <t>CHL</t>
        </is>
      </c>
      <c r="B42" s="161" t="inlineStr">
        <is>
          <t>Chile</t>
        </is>
      </c>
      <c r="C42" s="161" t="inlineStr">
        <is>
          <t>Latin America &amp; Caribbean</t>
        </is>
      </c>
      <c r="D42" s="161" t="inlineStr">
        <is>
          <t>High income</t>
        </is>
      </c>
      <c r="E42" s="161" t="b">
        <v>0</v>
      </c>
      <c r="F42" s="162" t="n">
        <v>3.195</v>
      </c>
      <c r="G42" s="162" t="n">
        <v>0.764</v>
      </c>
      <c r="H42" s="162" t="n">
        <v>41.65</v>
      </c>
      <c r="I42" s="162" t="n">
        <v>19.632</v>
      </c>
      <c r="J42" s="162" t="n">
        <v>106.026</v>
      </c>
      <c r="K42" s="162" t="n"/>
      <c r="L42" s="162" t="n"/>
      <c r="M42" s="162" t="n">
        <v>0</v>
      </c>
      <c r="N42" s="162" t="n"/>
      <c r="O42" s="162" t="n">
        <v>6.03</v>
      </c>
      <c r="P42" s="162" t="n">
        <v>1</v>
      </c>
      <c r="Q42" s="162" t="n"/>
      <c r="R42" s="162" t="n"/>
      <c r="S42" s="162" t="n"/>
      <c r="T42" s="162" t="n"/>
      <c r="U42" s="162" t="n"/>
      <c r="V42" s="162" t="n"/>
      <c r="W42" s="162" t="n"/>
      <c r="X42" s="162" t="n"/>
      <c r="Y42" s="162" t="n"/>
      <c r="Z42" s="162" t="n"/>
      <c r="AA42" s="162" t="n">
        <v>5.251</v>
      </c>
      <c r="AB42" s="162" t="n">
        <v>4.633</v>
      </c>
      <c r="AC42" s="162" t="n">
        <v>0.083</v>
      </c>
      <c r="AD42" s="162" t="n">
        <v>4.55</v>
      </c>
      <c r="AE42" s="162" t="n">
        <v>0.272</v>
      </c>
      <c r="AF42" s="162" t="n">
        <v>-14.631</v>
      </c>
      <c r="AG42" s="162" t="n">
        <v>0.891</v>
      </c>
      <c r="AH42" s="162" t="n">
        <v>15.522</v>
      </c>
      <c r="AI42" s="162" t="n">
        <v>62.276</v>
      </c>
      <c r="AJ42" s="162" t="n">
        <v>0.034</v>
      </c>
      <c r="AK42" s="162" t="n">
        <v>0.013</v>
      </c>
      <c r="AL42" s="162" t="n">
        <v>0.021</v>
      </c>
      <c r="AM42" s="162" t="n">
        <v>0</v>
      </c>
      <c r="AN42" s="162" t="n">
        <v>0.5649999999999999</v>
      </c>
      <c r="AO42" s="162" t="n">
        <v>64.20699999999999</v>
      </c>
      <c r="AP42" s="162" t="n">
        <v>-3.668</v>
      </c>
      <c r="AQ42" s="162" t="n">
        <v>11.425</v>
      </c>
      <c r="AR42" s="162" t="n">
        <v>5.067252141433061</v>
      </c>
      <c r="AS42" s="162" t="n">
        <v>1.21614051394393</v>
      </c>
      <c r="AT42" s="162" t="n">
        <v>0.3765615735719331</v>
      </c>
      <c r="AU42" s="162" t="n">
        <v>0.258213650449325</v>
      </c>
      <c r="AV42" s="162" t="n">
        <v>0.1929508064818758</v>
      </c>
      <c r="AW42" s="162" t="n">
        <v>0.1001720405249144</v>
      </c>
      <c r="AX42" s="162" t="n">
        <v>0.0564981775357583</v>
      </c>
      <c r="AY42" s="162" t="n">
        <v>0.07066012373986059</v>
      </c>
      <c r="AZ42" s="162" t="n">
        <v>0.1610841416402662</v>
      </c>
      <c r="BA42" s="162" t="n">
        <v>0.0362294827447258</v>
      </c>
      <c r="BB42" s="162" t="n">
        <v>0.0359551047671853</v>
      </c>
      <c r="BC42" s="162" t="n">
        <v>-0.009904718581620699</v>
      </c>
      <c r="BD42" s="162" t="n">
        <v>56.7053604008489</v>
      </c>
      <c r="BE42" s="162" t="n">
        <v>0.0011432415730856</v>
      </c>
      <c r="BF42" s="162" t="n">
        <v>5.816927800713563</v>
      </c>
      <c r="BG42" s="162" t="n">
        <v>2.488632116550305</v>
      </c>
      <c r="BH42" s="162" t="n">
        <v>0.1632876911034436</v>
      </c>
      <c r="BI42" s="162" t="n">
        <v>0.5277798395105785</v>
      </c>
      <c r="BJ42" s="162" t="n">
        <v>0.5303039869207026</v>
      </c>
      <c r="BK42" s="162" t="n">
        <v>0.2597835838705842</v>
      </c>
      <c r="BL42" s="162" t="n">
        <v>1.007477015118531</v>
      </c>
      <c r="BM42" s="162" t="n">
        <v>0.2412227662672653</v>
      </c>
      <c r="BN42" s="162" t="n">
        <v>69.09938593721033</v>
      </c>
      <c r="BO42" s="162" t="n">
        <v>1.344347608053517</v>
      </c>
      <c r="BP42" s="162" t="n">
        <v>1.445472873902079</v>
      </c>
      <c r="BQ42" s="162" t="n">
        <v>-1.068895459376145</v>
      </c>
      <c r="BR42" s="162" t="n">
        <v>0.924</v>
      </c>
      <c r="BS42" s="162" t="n">
        <v>1.355</v>
      </c>
      <c r="BT42" s="162" t="n">
        <v>0.182</v>
      </c>
      <c r="BU42" s="162" t="n">
        <v>0.164</v>
      </c>
      <c r="BV42" s="162" t="n">
        <v>36.308</v>
      </c>
      <c r="BW42" s="162" t="n">
        <v>14.738</v>
      </c>
      <c r="BX42" s="162" t="n">
        <v>14.738</v>
      </c>
      <c r="BY42" s="162" t="n">
        <v>15.314</v>
      </c>
      <c r="BZ42" s="162" t="n">
        <v>9.436</v>
      </c>
      <c r="CA42" s="162" t="n">
        <v>4.546</v>
      </c>
      <c r="CB42" s="162" t="n"/>
      <c r="CC42" s="162" t="n"/>
      <c r="CD42" s="162" t="n"/>
      <c r="CE42" s="162" t="n">
        <v>67.056</v>
      </c>
      <c r="CF42" s="162" t="n">
        <v>40</v>
      </c>
      <c r="CG42" s="162" t="n">
        <v>83.333</v>
      </c>
      <c r="CH42" s="162" t="n">
        <v>23.912</v>
      </c>
      <c r="CI42" s="162" t="n">
        <v>-2.051</v>
      </c>
      <c r="CJ42" s="162" t="n">
        <v>-1.469</v>
      </c>
      <c r="CK42" s="162" t="n">
        <v>23.24</v>
      </c>
      <c r="CL42" s="162" t="n">
        <v>2.098</v>
      </c>
      <c r="CM42" s="162" t="n">
        <v>0.168</v>
      </c>
      <c r="CN42" s="162" t="n">
        <v>0.391</v>
      </c>
      <c r="CO42" s="162" t="n">
        <v>-0.223</v>
      </c>
      <c r="CP42" s="162" t="n">
        <v>6.964</v>
      </c>
      <c r="CQ42" s="162" t="n">
        <v>39.9</v>
      </c>
      <c r="CR42" s="162" t="n"/>
      <c r="CS42" s="161" t="inlineStr">
        <is>
          <t>2024</t>
        </is>
      </c>
      <c r="CT42" s="161" t="inlineStr">
        <is>
          <t>2024</t>
        </is>
      </c>
      <c r="CU42" s="161" t="inlineStr">
        <is>
          <t>2024</t>
        </is>
      </c>
      <c r="CV42" s="161" t="inlineStr">
        <is>
          <t>2024</t>
        </is>
      </c>
      <c r="CW42" s="161" t="inlineStr">
        <is>
          <t>2022</t>
        </is>
      </c>
      <c r="CX42" s="162" t="n"/>
      <c r="CY42" s="162" t="n"/>
      <c r="CZ42" s="161" t="inlineStr">
        <is>
          <t>2022</t>
        </is>
      </c>
      <c r="DA42" s="162" t="n"/>
      <c r="DB42" s="161" t="inlineStr">
        <is>
          <t>2020</t>
        </is>
      </c>
      <c r="DC42" s="161" t="inlineStr">
        <is>
          <t>2021-2024</t>
        </is>
      </c>
      <c r="DD42" s="162" t="n"/>
      <c r="DE42" s="162" t="n"/>
      <c r="DF42" s="162" t="n"/>
      <c r="DG42" s="162" t="n"/>
      <c r="DH42" s="162" t="n"/>
      <c r="DI42" s="162" t="n"/>
      <c r="DJ42" s="162" t="n"/>
      <c r="DK42" s="162" t="n"/>
      <c r="DL42" s="162" t="n"/>
      <c r="DM42" s="162" t="n"/>
      <c r="DN42" s="161" t="inlineStr">
        <is>
          <t>2023</t>
        </is>
      </c>
      <c r="DO42" s="161" t="inlineStr">
        <is>
          <t>2024</t>
        </is>
      </c>
      <c r="DP42" s="161" t="inlineStr">
        <is>
          <t>2024</t>
        </is>
      </c>
      <c r="DQ42" s="161" t="inlineStr">
        <is>
          <t>2024</t>
        </is>
      </c>
      <c r="DR42" s="161" t="inlineStr">
        <is>
          <t>2022</t>
        </is>
      </c>
      <c r="DS42" s="161" t="inlineStr">
        <is>
          <t>2025</t>
        </is>
      </c>
      <c r="DT42" s="161" t="inlineStr">
        <is>
          <t>2025</t>
        </is>
      </c>
      <c r="DU42" s="161" t="inlineStr">
        <is>
          <t>2025</t>
        </is>
      </c>
      <c r="DV42" s="161" t="inlineStr">
        <is>
          <t>2023</t>
        </is>
      </c>
      <c r="DW42" s="161" t="inlineStr">
        <is>
          <t>2021</t>
        </is>
      </c>
      <c r="DX42" s="161" t="inlineStr">
        <is>
          <t>2021</t>
        </is>
      </c>
      <c r="DY42" s="161" t="inlineStr">
        <is>
          <t>2021</t>
        </is>
      </c>
      <c r="DZ42" s="161" t="inlineStr">
        <is>
          <t>2021</t>
        </is>
      </c>
      <c r="EA42" s="161" t="inlineStr">
        <is>
          <t>2025</t>
        </is>
      </c>
      <c r="EB42" s="161" t="inlineStr">
        <is>
          <t>2024</t>
        </is>
      </c>
      <c r="EC42" s="161" t="inlineStr">
        <is>
          <t>2025</t>
        </is>
      </c>
      <c r="ED42" s="161" t="inlineStr">
        <is>
          <t>2025</t>
        </is>
      </c>
      <c r="EE42" s="161" t="inlineStr">
        <is>
          <t>2030</t>
        </is>
      </c>
      <c r="EF42" s="161" t="inlineStr">
        <is>
          <t>2030</t>
        </is>
      </c>
      <c r="EG42" s="161" t="inlineStr">
        <is>
          <t>2030</t>
        </is>
      </c>
      <c r="EH42" s="161" t="inlineStr">
        <is>
          <t>2030</t>
        </is>
      </c>
      <c r="EI42" s="161" t="inlineStr">
        <is>
          <t>2030</t>
        </is>
      </c>
      <c r="EJ42" s="161" t="inlineStr">
        <is>
          <t>2030</t>
        </is>
      </c>
      <c r="EK42" s="161" t="inlineStr">
        <is>
          <t>2030</t>
        </is>
      </c>
      <c r="EL42" s="161" t="inlineStr">
        <is>
          <t>2030</t>
        </is>
      </c>
      <c r="EM42" s="161" t="inlineStr">
        <is>
          <t>2030</t>
        </is>
      </c>
      <c r="EN42" s="161" t="inlineStr">
        <is>
          <t>2030</t>
        </is>
      </c>
      <c r="EO42" s="161" t="inlineStr">
        <is>
          <t>2030</t>
        </is>
      </c>
      <c r="EP42" s="161" t="inlineStr">
        <is>
          <t>2030</t>
        </is>
      </c>
      <c r="EQ42" s="161" t="inlineStr">
        <is>
          <t>2030</t>
        </is>
      </c>
      <c r="ER42" s="161" t="inlineStr">
        <is>
          <t>2030</t>
        </is>
      </c>
      <c r="ES42" s="161" t="inlineStr">
        <is>
          <t>2030</t>
        </is>
      </c>
      <c r="ET42" s="161" t="inlineStr">
        <is>
          <t>2030</t>
        </is>
      </c>
      <c r="EU42" s="161" t="inlineStr">
        <is>
          <t>2030</t>
        </is>
      </c>
      <c r="EV42" s="161" t="inlineStr">
        <is>
          <t>2030</t>
        </is>
      </c>
      <c r="EW42" s="161" t="inlineStr">
        <is>
          <t>2030</t>
        </is>
      </c>
      <c r="EX42" s="161" t="inlineStr">
        <is>
          <t>2030</t>
        </is>
      </c>
      <c r="EY42" s="161" t="inlineStr">
        <is>
          <t>2030</t>
        </is>
      </c>
      <c r="EZ42" s="161" t="inlineStr">
        <is>
          <t>2030</t>
        </is>
      </c>
      <c r="FA42" s="161" t="inlineStr">
        <is>
          <t>2030</t>
        </is>
      </c>
      <c r="FB42" s="161" t="inlineStr">
        <is>
          <t>2030</t>
        </is>
      </c>
      <c r="FC42" s="161" t="inlineStr">
        <is>
          <t>2050</t>
        </is>
      </c>
      <c r="FD42" s="161" t="inlineStr">
        <is>
          <t>2025-2050</t>
        </is>
      </c>
      <c r="FE42" s="161" t="inlineStr">
        <is>
          <t>2024</t>
        </is>
      </c>
      <c r="FF42" s="161" t="inlineStr">
        <is>
          <t>2024</t>
        </is>
      </c>
      <c r="FG42" s="161" t="inlineStr">
        <is>
          <t>2024</t>
        </is>
      </c>
      <c r="FH42" s="161" t="inlineStr">
        <is>
          <t>2024</t>
        </is>
      </c>
      <c r="FI42" s="161" t="inlineStr">
        <is>
          <t>2024</t>
        </is>
      </c>
      <c r="FJ42" s="161" t="inlineStr">
        <is>
          <t>2024</t>
        </is>
      </c>
      <c r="FK42" s="161" t="inlineStr">
        <is>
          <t>2024</t>
        </is>
      </c>
      <c r="FL42" s="161" t="inlineStr">
        <is>
          <t>2024</t>
        </is>
      </c>
      <c r="FM42" s="161" t="inlineStr">
        <is>
          <t>2024</t>
        </is>
      </c>
      <c r="FN42" s="161" t="inlineStr">
        <is>
          <t>2024</t>
        </is>
      </c>
      <c r="FO42" s="162" t="n"/>
      <c r="FP42" s="162" t="n"/>
      <c r="FQ42" s="162" t="n"/>
      <c r="FR42" s="161" t="inlineStr">
        <is>
          <t>2023</t>
        </is>
      </c>
      <c r="FS42" s="161" t="inlineStr">
        <is>
          <t>2023</t>
        </is>
      </c>
      <c r="FT42" s="161" t="inlineStr">
        <is>
          <t>2023</t>
        </is>
      </c>
      <c r="FU42" s="161" t="inlineStr">
        <is>
          <t>2024</t>
        </is>
      </c>
      <c r="FV42" s="161" t="inlineStr">
        <is>
          <t>2024</t>
        </is>
      </c>
      <c r="FW42" s="161" t="inlineStr">
        <is>
          <t>2024</t>
        </is>
      </c>
      <c r="FX42" s="161" t="inlineStr">
        <is>
          <t>2024</t>
        </is>
      </c>
      <c r="FY42" s="161" t="inlineStr">
        <is>
          <t>2020-2024 avg</t>
        </is>
      </c>
      <c r="FZ42" s="161" t="inlineStr">
        <is>
          <t>2030</t>
        </is>
      </c>
      <c r="GA42" s="161" t="inlineStr">
        <is>
          <t>2030</t>
        </is>
      </c>
      <c r="GB42" s="161" t="inlineStr">
        <is>
          <t>2030</t>
        </is>
      </c>
      <c r="GC42" s="161" t="inlineStr">
        <is>
          <t>2050</t>
        </is>
      </c>
      <c r="GD42" s="161" t="inlineStr">
        <is>
          <t>2050</t>
        </is>
      </c>
      <c r="GE42" s="162" t="n"/>
    </row>
    <row r="43" ht="14" customHeight="1">
      <c r="A43" s="161" t="inlineStr">
        <is>
          <t>CHN</t>
        </is>
      </c>
      <c r="B43" s="161" t="inlineStr">
        <is>
          <t>China</t>
        </is>
      </c>
      <c r="C43" s="161" t="inlineStr">
        <is>
          <t>East Asia &amp; Pacific</t>
        </is>
      </c>
      <c r="D43" s="161" t="inlineStr">
        <is>
          <t>Upper middle income</t>
        </is>
      </c>
      <c r="E43" s="161" t="b">
        <v>1</v>
      </c>
      <c r="F43" s="162" t="n">
        <v>3.693</v>
      </c>
      <c r="G43" s="162" t="n">
        <v>0.954</v>
      </c>
      <c r="H43" s="162" t="n">
        <v>90.42100000000001</v>
      </c>
      <c r="I43" s="162" t="n">
        <v>12.968</v>
      </c>
      <c r="J43" s="162" t="n"/>
      <c r="K43" s="162" t="n"/>
      <c r="L43" s="162" t="n"/>
      <c r="M43" s="162" t="n">
        <v>1</v>
      </c>
      <c r="N43" s="162" t="n">
        <v>2.5</v>
      </c>
      <c r="O43" s="162" t="n">
        <v>3.23</v>
      </c>
      <c r="P43" s="162" t="n">
        <v>2</v>
      </c>
      <c r="Q43" s="162" t="n"/>
      <c r="R43" s="162" t="n">
        <v>0.656</v>
      </c>
      <c r="S43" s="162" t="n">
        <v>5.003</v>
      </c>
      <c r="T43" s="162" t="n">
        <v>12.477</v>
      </c>
      <c r="U43" s="162" t="n">
        <v>0.01</v>
      </c>
      <c r="V43" s="162" t="n">
        <v>6.488</v>
      </c>
      <c r="W43" s="162" t="n">
        <v>91.26900000000001</v>
      </c>
      <c r="X43" s="162" t="n">
        <v>80.027</v>
      </c>
      <c r="Y43" s="162" t="n"/>
      <c r="Z43" s="162" t="n">
        <v>0.137</v>
      </c>
      <c r="AA43" s="162" t="n">
        <v>4.786</v>
      </c>
      <c r="AB43" s="162" t="n">
        <v>14.978</v>
      </c>
      <c r="AC43" s="162" t="n">
        <v>0.243</v>
      </c>
      <c r="AD43" s="162" t="n">
        <v>14.735</v>
      </c>
      <c r="AE43" s="162" t="n">
        <v>2.159</v>
      </c>
      <c r="AF43" s="162" t="n">
        <v>-18.924</v>
      </c>
      <c r="AG43" s="162" t="n">
        <v>1.498</v>
      </c>
      <c r="AH43" s="162" t="n">
        <v>20.422</v>
      </c>
      <c r="AI43" s="162" t="n">
        <v>23.962</v>
      </c>
      <c r="AJ43" s="162" t="n">
        <v>1.128</v>
      </c>
      <c r="AK43" s="162" t="n">
        <v>0.309</v>
      </c>
      <c r="AL43" s="162" t="n">
        <v>0.211</v>
      </c>
      <c r="AM43" s="162" t="n">
        <v>0.608</v>
      </c>
      <c r="AN43" s="162" t="n">
        <v>0.839</v>
      </c>
      <c r="AO43" s="162" t="n">
        <v>47.897</v>
      </c>
      <c r="AP43" s="162" t="n">
        <v>3.288</v>
      </c>
      <c r="AQ43" s="162" t="n">
        <v>24.355</v>
      </c>
      <c r="AR43" s="162" t="n">
        <v>3.49726810204033</v>
      </c>
      <c r="AS43" s="162" t="n">
        <v>1.32896187877532</v>
      </c>
      <c r="AT43" s="162" t="n">
        <v>0.458121669507036</v>
      </c>
      <c r="AU43" s="162" t="n">
        <v>0.3141405733762533</v>
      </c>
      <c r="AV43" s="162" t="n">
        <v>0.1943744797765567</v>
      </c>
      <c r="AW43" s="162" t="n">
        <v>0.1511801509373219</v>
      </c>
      <c r="AX43" s="162" t="n">
        <v>0.08638865767846959</v>
      </c>
      <c r="AY43" s="162" t="n">
        <v>0.104713524458751</v>
      </c>
      <c r="AZ43" s="162" t="n">
        <v>0.0200428230409328</v>
      </c>
      <c r="BA43" s="162" t="n">
        <v>0.0177004445202617</v>
      </c>
      <c r="BB43" s="162" t="n">
        <v>0.0377884888037281</v>
      </c>
      <c r="BC43" s="162" t="n">
        <v>-0.109957599888221</v>
      </c>
      <c r="BD43" s="162" t="n">
        <v>46.3237124130392</v>
      </c>
      <c r="BE43" s="162" t="n">
        <v>-0.0528632744301745</v>
      </c>
      <c r="BF43" s="162" t="n">
        <v>4.144023162006667</v>
      </c>
      <c r="BG43" s="162" t="n">
        <v>6.24522761006139</v>
      </c>
      <c r="BH43" s="162" t="n">
        <v>0.2852068238245533</v>
      </c>
      <c r="BI43" s="162" t="n">
        <v>2.535354273877943</v>
      </c>
      <c r="BJ43" s="162" t="n">
        <v>1.414619865660597</v>
      </c>
      <c r="BK43" s="162" t="n">
        <v>0.6821707570713463</v>
      </c>
      <c r="BL43" s="162" t="n">
        <v>1.3278758906499</v>
      </c>
      <c r="BM43" s="162" t="n">
        <v>0.4898580509868753</v>
      </c>
      <c r="BN43" s="162" t="n">
        <v>51.55961458998416</v>
      </c>
      <c r="BO43" s="162" t="n">
        <v>3.361812432397482</v>
      </c>
      <c r="BP43" s="162" t="n">
        <v>2.286942327819099</v>
      </c>
      <c r="BQ43" s="162" t="n">
        <v>22.16544322274058</v>
      </c>
      <c r="BR43" s="162" t="n">
        <v>0.946</v>
      </c>
      <c r="BS43" s="162" t="n">
        <v>1.079</v>
      </c>
      <c r="BT43" s="162" t="n">
        <v>0.07199999999999999</v>
      </c>
      <c r="BU43" s="162" t="n">
        <v>0.08799999999999999</v>
      </c>
      <c r="BV43" s="162" t="n">
        <v>10.244</v>
      </c>
      <c r="BW43" s="162" t="n">
        <v>13.944</v>
      </c>
      <c r="BX43" s="162" t="n">
        <v>13.944</v>
      </c>
      <c r="BY43" s="162" t="n">
        <v>2.255</v>
      </c>
      <c r="BZ43" s="162" t="n">
        <v>8.960000000000001</v>
      </c>
      <c r="CA43" s="162" t="n">
        <v>5.389</v>
      </c>
      <c r="CB43" s="162" t="n">
        <v>2</v>
      </c>
      <c r="CC43" s="162" t="n">
        <v>1</v>
      </c>
      <c r="CD43" s="162" t="n">
        <v>1</v>
      </c>
      <c r="CE43" s="162" t="n">
        <v>58.41</v>
      </c>
      <c r="CF43" s="162" t="n">
        <v>60</v>
      </c>
      <c r="CG43" s="162" t="n">
        <v>33.333</v>
      </c>
      <c r="CH43" s="162" t="n">
        <v>25.831</v>
      </c>
      <c r="CI43" s="162" t="n">
        <v>-6.154</v>
      </c>
      <c r="CJ43" s="162" t="n">
        <v>2.238</v>
      </c>
      <c r="CK43" s="162" t="n">
        <v>40.607</v>
      </c>
      <c r="CL43" s="162" t="n">
        <v>4.877</v>
      </c>
      <c r="CM43" s="162" t="n">
        <v>0.335</v>
      </c>
      <c r="CN43" s="162" t="n">
        <v>0.358</v>
      </c>
      <c r="CO43" s="162" t="n">
        <v>-0.023</v>
      </c>
      <c r="CP43" s="162" t="n">
        <v>5.513</v>
      </c>
      <c r="CQ43" s="162" t="n">
        <v>89.14</v>
      </c>
      <c r="CR43" s="162" t="n"/>
      <c r="CS43" s="161" t="inlineStr">
        <is>
          <t>2024</t>
        </is>
      </c>
      <c r="CT43" s="161" t="inlineStr">
        <is>
          <t>2024</t>
        </is>
      </c>
      <c r="CU43" s="161" t="inlineStr">
        <is>
          <t>2024</t>
        </is>
      </c>
      <c r="CV43" s="161" t="inlineStr">
        <is>
          <t>2024</t>
        </is>
      </c>
      <c r="CW43" s="162" t="n"/>
      <c r="CX43" s="162" t="n"/>
      <c r="CY43" s="162" t="n"/>
      <c r="CZ43" s="161" t="inlineStr">
        <is>
          <t>2022</t>
        </is>
      </c>
      <c r="DA43" s="161" t="inlineStr">
        <is>
          <t>2021</t>
        </is>
      </c>
      <c r="DB43" s="161" t="inlineStr">
        <is>
          <t>2020</t>
        </is>
      </c>
      <c r="DC43" s="161" t="inlineStr">
        <is>
          <t>2021-2024</t>
        </is>
      </c>
      <c r="DD43" s="162" t="n"/>
      <c r="DE43" s="161" t="inlineStr">
        <is>
          <t>2024</t>
        </is>
      </c>
      <c r="DF43" s="161" t="inlineStr">
        <is>
          <t>2024</t>
        </is>
      </c>
      <c r="DG43" s="161" t="inlineStr">
        <is>
          <t>2024</t>
        </is>
      </c>
      <c r="DH43" s="161" t="inlineStr">
        <is>
          <t>2024</t>
        </is>
      </c>
      <c r="DI43" s="161" t="inlineStr">
        <is>
          <t>2024</t>
        </is>
      </c>
      <c r="DJ43" s="161" t="inlineStr">
        <is>
          <t>2024</t>
        </is>
      </c>
      <c r="DK43" s="161" t="inlineStr">
        <is>
          <t>2024</t>
        </is>
      </c>
      <c r="DL43" s="162" t="n"/>
      <c r="DM43" s="161" t="inlineStr">
        <is>
          <t>2020-2024 avg</t>
        </is>
      </c>
      <c r="DN43" s="161" t="inlineStr">
        <is>
          <t>2024</t>
        </is>
      </c>
      <c r="DO43" s="161" t="inlineStr">
        <is>
          <t>2024</t>
        </is>
      </c>
      <c r="DP43" s="161" t="inlineStr">
        <is>
          <t>2024</t>
        </is>
      </c>
      <c r="DQ43" s="161" t="inlineStr">
        <is>
          <t>2024</t>
        </is>
      </c>
      <c r="DR43" s="161" t="inlineStr">
        <is>
          <t>2020</t>
        </is>
      </c>
      <c r="DS43" s="161" t="inlineStr">
        <is>
          <t>2024</t>
        </is>
      </c>
      <c r="DT43" s="161" t="inlineStr">
        <is>
          <t>2024</t>
        </is>
      </c>
      <c r="DU43" s="161" t="inlineStr">
        <is>
          <t>2024</t>
        </is>
      </c>
      <c r="DV43" s="161" t="inlineStr">
        <is>
          <t>2023</t>
        </is>
      </c>
      <c r="DW43" s="161" t="inlineStr">
        <is>
          <t>2021</t>
        </is>
      </c>
      <c r="DX43" s="161" t="inlineStr">
        <is>
          <t>2021</t>
        </is>
      </c>
      <c r="DY43" s="161" t="inlineStr">
        <is>
          <t>2021</t>
        </is>
      </c>
      <c r="DZ43" s="161" t="inlineStr">
        <is>
          <t>2021</t>
        </is>
      </c>
      <c r="EA43" s="161" t="inlineStr">
        <is>
          <t>2025</t>
        </is>
      </c>
      <c r="EB43" s="161" t="inlineStr">
        <is>
          <t>2024</t>
        </is>
      </c>
      <c r="EC43" s="161" t="inlineStr">
        <is>
          <t>2025</t>
        </is>
      </c>
      <c r="ED43" s="161" t="inlineStr">
        <is>
          <t>2025</t>
        </is>
      </c>
      <c r="EE43" s="161" t="inlineStr">
        <is>
          <t>2030</t>
        </is>
      </c>
      <c r="EF43" s="161" t="inlineStr">
        <is>
          <t>2030</t>
        </is>
      </c>
      <c r="EG43" s="161" t="inlineStr">
        <is>
          <t>2030</t>
        </is>
      </c>
      <c r="EH43" s="161" t="inlineStr">
        <is>
          <t>2030</t>
        </is>
      </c>
      <c r="EI43" s="161" t="inlineStr">
        <is>
          <t>2030</t>
        </is>
      </c>
      <c r="EJ43" s="161" t="inlineStr">
        <is>
          <t>2030</t>
        </is>
      </c>
      <c r="EK43" s="161" t="inlineStr">
        <is>
          <t>2030</t>
        </is>
      </c>
      <c r="EL43" s="161" t="inlineStr">
        <is>
          <t>2030</t>
        </is>
      </c>
      <c r="EM43" s="161" t="inlineStr">
        <is>
          <t>2030</t>
        </is>
      </c>
      <c r="EN43" s="161" t="inlineStr">
        <is>
          <t>2030</t>
        </is>
      </c>
      <c r="EO43" s="161" t="inlineStr">
        <is>
          <t>2030</t>
        </is>
      </c>
      <c r="EP43" s="161" t="inlineStr">
        <is>
          <t>2030</t>
        </is>
      </c>
      <c r="EQ43" s="161" t="inlineStr">
        <is>
          <t>2030</t>
        </is>
      </c>
      <c r="ER43" s="161" t="inlineStr">
        <is>
          <t>2030</t>
        </is>
      </c>
      <c r="ES43" s="161" t="inlineStr">
        <is>
          <t>2030</t>
        </is>
      </c>
      <c r="ET43" s="161" t="inlineStr">
        <is>
          <t>2030</t>
        </is>
      </c>
      <c r="EU43" s="161" t="inlineStr">
        <is>
          <t>2030</t>
        </is>
      </c>
      <c r="EV43" s="161" t="inlineStr">
        <is>
          <t>2030</t>
        </is>
      </c>
      <c r="EW43" s="161" t="inlineStr">
        <is>
          <t>2030</t>
        </is>
      </c>
      <c r="EX43" s="161" t="inlineStr">
        <is>
          <t>2030</t>
        </is>
      </c>
      <c r="EY43" s="161" t="inlineStr">
        <is>
          <t>2030</t>
        </is>
      </c>
      <c r="EZ43" s="161" t="inlineStr">
        <is>
          <t>2030</t>
        </is>
      </c>
      <c r="FA43" s="161" t="inlineStr">
        <is>
          <t>2030</t>
        </is>
      </c>
      <c r="FB43" s="161" t="inlineStr">
        <is>
          <t>2030</t>
        </is>
      </c>
      <c r="FC43" s="161" t="inlineStr">
        <is>
          <t>2050</t>
        </is>
      </c>
      <c r="FD43" s="161" t="inlineStr">
        <is>
          <t>2025-2050</t>
        </is>
      </c>
      <c r="FE43" s="161" t="inlineStr">
        <is>
          <t>2024</t>
        </is>
      </c>
      <c r="FF43" s="161" t="inlineStr">
        <is>
          <t>2024</t>
        </is>
      </c>
      <c r="FG43" s="161" t="inlineStr">
        <is>
          <t>2024</t>
        </is>
      </c>
      <c r="FH43" s="161" t="inlineStr">
        <is>
          <t>2024</t>
        </is>
      </c>
      <c r="FI43" s="161" t="inlineStr">
        <is>
          <t>2024</t>
        </is>
      </c>
      <c r="FJ43" s="161" t="inlineStr">
        <is>
          <t>2024</t>
        </is>
      </c>
      <c r="FK43" s="161" t="inlineStr">
        <is>
          <t>2024</t>
        </is>
      </c>
      <c r="FL43" s="161" t="inlineStr">
        <is>
          <t>2024</t>
        </is>
      </c>
      <c r="FM43" s="161" t="inlineStr">
        <is>
          <t>2024</t>
        </is>
      </c>
      <c r="FN43" s="161" t="inlineStr">
        <is>
          <t>2024</t>
        </is>
      </c>
      <c r="FO43" s="161" t="inlineStr">
        <is>
          <t>2013</t>
        </is>
      </c>
      <c r="FP43" s="161" t="inlineStr">
        <is>
          <t>2013</t>
        </is>
      </c>
      <c r="FQ43" s="161" t="inlineStr">
        <is>
          <t>2013</t>
        </is>
      </c>
      <c r="FR43" s="161" t="inlineStr">
        <is>
          <t>2023</t>
        </is>
      </c>
      <c r="FS43" s="161" t="inlineStr">
        <is>
          <t>2023</t>
        </is>
      </c>
      <c r="FT43" s="161" t="inlineStr">
        <is>
          <t>2023</t>
        </is>
      </c>
      <c r="FU43" s="161" t="inlineStr">
        <is>
          <t>2024</t>
        </is>
      </c>
      <c r="FV43" s="161" t="inlineStr">
        <is>
          <t>2024</t>
        </is>
      </c>
      <c r="FW43" s="161" t="inlineStr">
        <is>
          <t>2024</t>
        </is>
      </c>
      <c r="FX43" s="161" t="inlineStr">
        <is>
          <t>2024</t>
        </is>
      </c>
      <c r="FY43" s="161" t="inlineStr">
        <is>
          <t>2020-2024 avg</t>
        </is>
      </c>
      <c r="FZ43" s="161" t="inlineStr">
        <is>
          <t>2030</t>
        </is>
      </c>
      <c r="GA43" s="161" t="inlineStr">
        <is>
          <t>2030</t>
        </is>
      </c>
      <c r="GB43" s="161" t="inlineStr">
        <is>
          <t>2030</t>
        </is>
      </c>
      <c r="GC43" s="161" t="inlineStr">
        <is>
          <t>2050</t>
        </is>
      </c>
      <c r="GD43" s="161" t="inlineStr">
        <is>
          <t>2050</t>
        </is>
      </c>
      <c r="GE43" s="162" t="n"/>
    </row>
    <row r="44" ht="14" customHeight="1">
      <c r="A44" s="161" t="inlineStr">
        <is>
          <t>COL</t>
        </is>
      </c>
      <c r="B44" s="161" t="inlineStr">
        <is>
          <t>Colombia</t>
        </is>
      </c>
      <c r="C44" s="161" t="inlineStr">
        <is>
          <t>Latin America &amp; Caribbean</t>
        </is>
      </c>
      <c r="D44" s="161" t="inlineStr">
        <is>
          <t>Upper middle income</t>
        </is>
      </c>
      <c r="E44" s="161" t="b">
        <v>1</v>
      </c>
      <c r="F44" s="162" t="n">
        <v>13.549</v>
      </c>
      <c r="G44" s="162" t="n">
        <v>3.838</v>
      </c>
      <c r="H44" s="162" t="n">
        <v>61.008</v>
      </c>
      <c r="I44" s="162" t="n">
        <v>23.02</v>
      </c>
      <c r="J44" s="162" t="n">
        <v>83.432</v>
      </c>
      <c r="K44" s="162" t="n">
        <v>3</v>
      </c>
      <c r="L44" s="162" t="n">
        <v>2</v>
      </c>
      <c r="M44" s="162" t="n">
        <v>1</v>
      </c>
      <c r="N44" s="162" t="n">
        <v>5.6</v>
      </c>
      <c r="O44" s="162" t="n">
        <v>5.96</v>
      </c>
      <c r="P44" s="162" t="n">
        <v>2</v>
      </c>
      <c r="Q44" s="162" t="n"/>
      <c r="R44" s="162" t="n">
        <v>1.297</v>
      </c>
      <c r="S44" s="162" t="n">
        <v>8.145</v>
      </c>
      <c r="T44" s="162" t="n">
        <v>15.241</v>
      </c>
      <c r="U44" s="162" t="n">
        <v>0.298</v>
      </c>
      <c r="V44" s="162" t="n">
        <v>30.423</v>
      </c>
      <c r="W44" s="162" t="n">
        <v>64.85299999999999</v>
      </c>
      <c r="X44" s="162" t="n">
        <v>94.587</v>
      </c>
      <c r="Y44" s="162" t="n">
        <v>4</v>
      </c>
      <c r="Z44" s="162" t="n">
        <v>0.439</v>
      </c>
      <c r="AA44" s="162" t="n">
        <v>3.045</v>
      </c>
      <c r="AB44" s="162" t="n">
        <v>5.808</v>
      </c>
      <c r="AC44" s="162" t="n">
        <v>0.438</v>
      </c>
      <c r="AD44" s="162" t="n">
        <v>5.37</v>
      </c>
      <c r="AE44" s="162" t="n">
        <v>0.21</v>
      </c>
      <c r="AF44" s="162" t="n">
        <v>35.657</v>
      </c>
      <c r="AG44" s="162" t="n">
        <v>45.304</v>
      </c>
      <c r="AH44" s="162" t="n">
        <v>9.647</v>
      </c>
      <c r="AI44" s="162" t="n">
        <v>-141.972</v>
      </c>
      <c r="AJ44" s="162" t="n">
        <v>4.326000000000001</v>
      </c>
      <c r="AK44" s="162" t="n">
        <v>3.424</v>
      </c>
      <c r="AL44" s="162" t="n">
        <v>0.176</v>
      </c>
      <c r="AM44" s="162" t="n">
        <v>0.726</v>
      </c>
      <c r="AN44" s="162" t="n">
        <v>3.1</v>
      </c>
      <c r="AO44" s="162" t="n">
        <v>79.858</v>
      </c>
      <c r="AP44" s="162" t="n">
        <v>15.673</v>
      </c>
      <c r="AQ44" s="162" t="n">
        <v>2.258</v>
      </c>
      <c r="AR44" s="162" t="n">
        <v>5.04485148256669</v>
      </c>
      <c r="AS44" s="162" t="n">
        <v>1.21076435581601</v>
      </c>
      <c r="AT44" s="162" t="n">
        <v>0.321288537298612</v>
      </c>
      <c r="AU44" s="162" t="n">
        <v>0.2203121398619063</v>
      </c>
      <c r="AV44" s="162" t="n">
        <v>0.1562435283186157</v>
      </c>
      <c r="AW44" s="162" t="n">
        <v>0.1114689122810311</v>
      </c>
      <c r="AX44" s="162" t="n">
        <v>0.0519676364663295</v>
      </c>
      <c r="AY44" s="162" t="n">
        <v>0.0666299552442895</v>
      </c>
      <c r="AZ44" s="162" t="n">
        <v>0.2828536463452207</v>
      </c>
      <c r="BA44" s="162" t="n">
        <v>0.0536848782234153</v>
      </c>
      <c r="BB44" s="162" t="n">
        <v>0.0459174282324971</v>
      </c>
      <c r="BC44" s="162" t="n">
        <v>-0.0431891587474375</v>
      </c>
      <c r="BD44" s="162" t="n">
        <v>65.41303071525449</v>
      </c>
      <c r="BE44" s="162" t="n">
        <v>0.0323643749621594</v>
      </c>
      <c r="BF44" s="162" t="n">
        <v>5.614014213933195</v>
      </c>
      <c r="BG44" s="162" t="n">
        <v>2.546631064348187</v>
      </c>
      <c r="BH44" s="162" t="n">
        <v>0.7034021783165459</v>
      </c>
      <c r="BI44" s="162" t="n">
        <v>0.1662520221744588</v>
      </c>
      <c r="BJ44" s="162" t="n">
        <v>0.2670510946897334</v>
      </c>
      <c r="BK44" s="162" t="n">
        <v>0.6823251002604832</v>
      </c>
      <c r="BL44" s="162" t="n">
        <v>0.7276006690096753</v>
      </c>
      <c r="BM44" s="162" t="n">
        <v>0.9080997084152328</v>
      </c>
      <c r="BN44" s="162" t="n">
        <v>57.81282395702875</v>
      </c>
      <c r="BO44" s="162" t="n">
        <v>1.95820784050051</v>
      </c>
      <c r="BP44" s="162" t="n">
        <v>1.607827651550497</v>
      </c>
      <c r="BQ44" s="162" t="n">
        <v>9.799894959194134</v>
      </c>
      <c r="BR44" s="162" t="n">
        <v>0.556</v>
      </c>
      <c r="BS44" s="162" t="n">
        <v>1.155</v>
      </c>
      <c r="BT44" s="162" t="n">
        <v>0.221</v>
      </c>
      <c r="BU44" s="162" t="n">
        <v>0.179</v>
      </c>
      <c r="BV44" s="162" t="n">
        <v>15.428</v>
      </c>
      <c r="BW44" s="162" t="n">
        <v>14.245</v>
      </c>
      <c r="BX44" s="162" t="n">
        <v>14.245</v>
      </c>
      <c r="BY44" s="162" t="n">
        <v>6.323</v>
      </c>
      <c r="BZ44" s="162" t="n">
        <v>2.537</v>
      </c>
      <c r="CA44" s="162" t="n">
        <v>2.325</v>
      </c>
      <c r="CB44" s="162" t="n">
        <v>3</v>
      </c>
      <c r="CC44" s="162" t="n">
        <v>1</v>
      </c>
      <c r="CD44" s="162" t="n">
        <v>1</v>
      </c>
      <c r="CE44" s="162" t="n">
        <v>48.923</v>
      </c>
      <c r="CF44" s="162" t="n">
        <v>20</v>
      </c>
      <c r="CG44" s="162" t="n">
        <v>50</v>
      </c>
      <c r="CH44" s="162" t="n">
        <v>28.327</v>
      </c>
      <c r="CI44" s="162" t="n">
        <v>-2.199</v>
      </c>
      <c r="CJ44" s="162" t="n">
        <v>-1.668</v>
      </c>
      <c r="CK44" s="162" t="n">
        <v>16.473</v>
      </c>
      <c r="CL44" s="162" t="n">
        <v>2.656</v>
      </c>
      <c r="CM44" s="162" t="n">
        <v>0.825</v>
      </c>
      <c r="CN44" s="162" t="n">
        <v>0.202</v>
      </c>
      <c r="CO44" s="162" t="n">
        <v>0.623</v>
      </c>
      <c r="CP44" s="162" t="n">
        <v>4.641</v>
      </c>
      <c r="CQ44" s="162" t="n">
        <v>66.53</v>
      </c>
      <c r="CR44" s="162" t="n"/>
      <c r="CS44" s="161" t="inlineStr">
        <is>
          <t>2024</t>
        </is>
      </c>
      <c r="CT44" s="161" t="inlineStr">
        <is>
          <t>2024</t>
        </is>
      </c>
      <c r="CU44" s="161" t="inlineStr">
        <is>
          <t>2024</t>
        </is>
      </c>
      <c r="CV44" s="161" t="inlineStr">
        <is>
          <t>2024</t>
        </is>
      </c>
      <c r="CW44" s="161" t="inlineStr">
        <is>
          <t>2022</t>
        </is>
      </c>
      <c r="CX44" s="161" t="inlineStr">
        <is>
          <t>2024</t>
        </is>
      </c>
      <c r="CY44" s="161" t="inlineStr">
        <is>
          <t>2024</t>
        </is>
      </c>
      <c r="CZ44" s="161" t="inlineStr">
        <is>
          <t>2022</t>
        </is>
      </c>
      <c r="DA44" s="161" t="inlineStr">
        <is>
          <t>2021</t>
        </is>
      </c>
      <c r="DB44" s="161" t="inlineStr">
        <is>
          <t>2020</t>
        </is>
      </c>
      <c r="DC44" s="161" t="inlineStr">
        <is>
          <t>2021-2024</t>
        </is>
      </c>
      <c r="DD44" s="162" t="n"/>
      <c r="DE44" s="161" t="inlineStr">
        <is>
          <t>2024</t>
        </is>
      </c>
      <c r="DF44" s="161" t="inlineStr">
        <is>
          <t>2024</t>
        </is>
      </c>
      <c r="DG44" s="161" t="inlineStr">
        <is>
          <t>2024</t>
        </is>
      </c>
      <c r="DH44" s="161" t="inlineStr">
        <is>
          <t>2024</t>
        </is>
      </c>
      <c r="DI44" s="161" t="inlineStr">
        <is>
          <t>2024</t>
        </is>
      </c>
      <c r="DJ44" s="161" t="inlineStr">
        <is>
          <t>2024</t>
        </is>
      </c>
      <c r="DK44" s="161" t="inlineStr">
        <is>
          <t>2024</t>
        </is>
      </c>
      <c r="DL44" s="161" t="inlineStr">
        <is>
          <t>2024</t>
        </is>
      </c>
      <c r="DM44" s="161" t="inlineStr">
        <is>
          <t>2020-2024 avg</t>
        </is>
      </c>
      <c r="DN44" s="161" t="inlineStr">
        <is>
          <t>2023</t>
        </is>
      </c>
      <c r="DO44" s="161" t="inlineStr">
        <is>
          <t>2024</t>
        </is>
      </c>
      <c r="DP44" s="161" t="inlineStr">
        <is>
          <t>2024</t>
        </is>
      </c>
      <c r="DQ44" s="161" t="inlineStr">
        <is>
          <t>2024</t>
        </is>
      </c>
      <c r="DR44" s="161" t="inlineStr">
        <is>
          <t>2022</t>
        </is>
      </c>
      <c r="DS44" s="161" t="inlineStr">
        <is>
          <t>2024</t>
        </is>
      </c>
      <c r="DT44" s="161" t="inlineStr">
        <is>
          <t>2024</t>
        </is>
      </c>
      <c r="DU44" s="161" t="inlineStr">
        <is>
          <t>2024</t>
        </is>
      </c>
      <c r="DV44" s="161" t="inlineStr">
        <is>
          <t>2023</t>
        </is>
      </c>
      <c r="DW44" s="161" t="inlineStr">
        <is>
          <t>2021</t>
        </is>
      </c>
      <c r="DX44" s="161" t="inlineStr">
        <is>
          <t>2021</t>
        </is>
      </c>
      <c r="DY44" s="161" t="inlineStr">
        <is>
          <t>2021</t>
        </is>
      </c>
      <c r="DZ44" s="161" t="inlineStr">
        <is>
          <t>2021</t>
        </is>
      </c>
      <c r="EA44" s="161" t="inlineStr">
        <is>
          <t>2025</t>
        </is>
      </c>
      <c r="EB44" s="161" t="inlineStr">
        <is>
          <t>2024</t>
        </is>
      </c>
      <c r="EC44" s="161" t="inlineStr">
        <is>
          <t>2025</t>
        </is>
      </c>
      <c r="ED44" s="161" t="inlineStr">
        <is>
          <t>2025</t>
        </is>
      </c>
      <c r="EE44" s="161" t="inlineStr">
        <is>
          <t>2030</t>
        </is>
      </c>
      <c r="EF44" s="161" t="inlineStr">
        <is>
          <t>2030</t>
        </is>
      </c>
      <c r="EG44" s="161" t="inlineStr">
        <is>
          <t>2030</t>
        </is>
      </c>
      <c r="EH44" s="161" t="inlineStr">
        <is>
          <t>2030</t>
        </is>
      </c>
      <c r="EI44" s="161" t="inlineStr">
        <is>
          <t>2030</t>
        </is>
      </c>
      <c r="EJ44" s="161" t="inlineStr">
        <is>
          <t>2030</t>
        </is>
      </c>
      <c r="EK44" s="161" t="inlineStr">
        <is>
          <t>2030</t>
        </is>
      </c>
      <c r="EL44" s="161" t="inlineStr">
        <is>
          <t>2030</t>
        </is>
      </c>
      <c r="EM44" s="161" t="inlineStr">
        <is>
          <t>2030</t>
        </is>
      </c>
      <c r="EN44" s="161" t="inlineStr">
        <is>
          <t>2030</t>
        </is>
      </c>
      <c r="EO44" s="161" t="inlineStr">
        <is>
          <t>2030</t>
        </is>
      </c>
      <c r="EP44" s="161" t="inlineStr">
        <is>
          <t>2030</t>
        </is>
      </c>
      <c r="EQ44" s="161" t="inlineStr">
        <is>
          <t>2030</t>
        </is>
      </c>
      <c r="ER44" s="161" t="inlineStr">
        <is>
          <t>2030</t>
        </is>
      </c>
      <c r="ES44" s="161" t="inlineStr">
        <is>
          <t>2030</t>
        </is>
      </c>
      <c r="ET44" s="161" t="inlineStr">
        <is>
          <t>2030</t>
        </is>
      </c>
      <c r="EU44" s="161" t="inlineStr">
        <is>
          <t>2030</t>
        </is>
      </c>
      <c r="EV44" s="161" t="inlineStr">
        <is>
          <t>2030</t>
        </is>
      </c>
      <c r="EW44" s="161" t="inlineStr">
        <is>
          <t>2030</t>
        </is>
      </c>
      <c r="EX44" s="161" t="inlineStr">
        <is>
          <t>2030</t>
        </is>
      </c>
      <c r="EY44" s="161" t="inlineStr">
        <is>
          <t>2030</t>
        </is>
      </c>
      <c r="EZ44" s="161" t="inlineStr">
        <is>
          <t>2030</t>
        </is>
      </c>
      <c r="FA44" s="161" t="inlineStr">
        <is>
          <t>2030</t>
        </is>
      </c>
      <c r="FB44" s="161" t="inlineStr">
        <is>
          <t>2030</t>
        </is>
      </c>
      <c r="FC44" s="161" t="inlineStr">
        <is>
          <t>2050</t>
        </is>
      </c>
      <c r="FD44" s="161" t="inlineStr">
        <is>
          <t>2025-2050</t>
        </is>
      </c>
      <c r="FE44" s="161" t="inlineStr">
        <is>
          <t>2024</t>
        </is>
      </c>
      <c r="FF44" s="161" t="inlineStr">
        <is>
          <t>2024</t>
        </is>
      </c>
      <c r="FG44" s="161" t="inlineStr">
        <is>
          <t>2024</t>
        </is>
      </c>
      <c r="FH44" s="161" t="inlineStr">
        <is>
          <t>2024</t>
        </is>
      </c>
      <c r="FI44" s="161" t="inlineStr">
        <is>
          <t>2024</t>
        </is>
      </c>
      <c r="FJ44" s="161" t="inlineStr">
        <is>
          <t>2024</t>
        </is>
      </c>
      <c r="FK44" s="161" t="inlineStr">
        <is>
          <t>2024</t>
        </is>
      </c>
      <c r="FL44" s="161" t="inlineStr">
        <is>
          <t>2024</t>
        </is>
      </c>
      <c r="FM44" s="161" t="inlineStr">
        <is>
          <t>2024</t>
        </is>
      </c>
      <c r="FN44" s="161" t="inlineStr">
        <is>
          <t>2024</t>
        </is>
      </c>
      <c r="FO44" s="161" t="inlineStr">
        <is>
          <t>2013</t>
        </is>
      </c>
      <c r="FP44" s="161" t="inlineStr">
        <is>
          <t>2013</t>
        </is>
      </c>
      <c r="FQ44" s="161" t="inlineStr">
        <is>
          <t>2013</t>
        </is>
      </c>
      <c r="FR44" s="161" t="inlineStr">
        <is>
          <t>2023</t>
        </is>
      </c>
      <c r="FS44" s="161" t="inlineStr">
        <is>
          <t>2023</t>
        </is>
      </c>
      <c r="FT44" s="161" t="inlineStr">
        <is>
          <t>2023</t>
        </is>
      </c>
      <c r="FU44" s="161" t="inlineStr">
        <is>
          <t>2024</t>
        </is>
      </c>
      <c r="FV44" s="161" t="inlineStr">
        <is>
          <t>2024</t>
        </is>
      </c>
      <c r="FW44" s="161" t="inlineStr">
        <is>
          <t>2024</t>
        </is>
      </c>
      <c r="FX44" s="161" t="inlineStr">
        <is>
          <t>2024</t>
        </is>
      </c>
      <c r="FY44" s="161" t="inlineStr">
        <is>
          <t>2020-2024 avg</t>
        </is>
      </c>
      <c r="FZ44" s="161" t="inlineStr">
        <is>
          <t>2030</t>
        </is>
      </c>
      <c r="GA44" s="161" t="inlineStr">
        <is>
          <t>2030</t>
        </is>
      </c>
      <c r="GB44" s="161" t="inlineStr">
        <is>
          <t>2030</t>
        </is>
      </c>
      <c r="GC44" s="161" t="inlineStr">
        <is>
          <t>2050</t>
        </is>
      </c>
      <c r="GD44" s="161" t="inlineStr">
        <is>
          <t>2050</t>
        </is>
      </c>
      <c r="GE44" s="162" t="n"/>
    </row>
    <row r="45" ht="14" customHeight="1">
      <c r="A45" s="161" t="inlineStr">
        <is>
          <t>COM</t>
        </is>
      </c>
      <c r="B45" s="161" t="inlineStr">
        <is>
          <t>Comoros</t>
        </is>
      </c>
      <c r="C45" s="161" t="inlineStr">
        <is>
          <t>Sub-Saharan Africa</t>
        </is>
      </c>
      <c r="D45" s="161" t="inlineStr">
        <is>
          <t>Lower middle income</t>
        </is>
      </c>
      <c r="E45" s="161" t="b">
        <v>1</v>
      </c>
      <c r="F45" s="162" t="n">
        <v>1.901</v>
      </c>
      <c r="G45" s="162" t="n">
        <v>0.313</v>
      </c>
      <c r="H45" s="162" t="n">
        <v>29.996</v>
      </c>
      <c r="I45" s="162" t="n">
        <v>8.858000000000001</v>
      </c>
      <c r="J45" s="162" t="n">
        <v>100</v>
      </c>
      <c r="K45" s="162" t="n"/>
      <c r="L45" s="162" t="n"/>
      <c r="M45" s="162" t="n">
        <v>0</v>
      </c>
      <c r="N45" s="162" t="n"/>
      <c r="O45" s="162" t="n"/>
      <c r="P45" s="162" t="n"/>
      <c r="Q45" s="162" t="n"/>
      <c r="R45" s="162" t="n">
        <v>2.486</v>
      </c>
      <c r="S45" s="162" t="n">
        <v>3</v>
      </c>
      <c r="T45" s="162" t="n">
        <v>13.77</v>
      </c>
      <c r="U45" s="162" t="n">
        <v>3.72</v>
      </c>
      <c r="V45" s="162" t="n">
        <v>43.679</v>
      </c>
      <c r="W45" s="162" t="n">
        <v>0</v>
      </c>
      <c r="X45" s="162" t="n">
        <v>35.225</v>
      </c>
      <c r="Y45" s="162" t="n"/>
      <c r="Z45" s="162" t="n"/>
      <c r="AA45" s="162" t="n">
        <v>19.801</v>
      </c>
      <c r="AB45" s="162" t="n">
        <v>0.744</v>
      </c>
      <c r="AC45" s="162" t="n">
        <v>0</v>
      </c>
      <c r="AD45" s="162" t="n">
        <v>0.744</v>
      </c>
      <c r="AE45" s="162" t="n">
        <v>0.119</v>
      </c>
      <c r="AF45" s="162" t="n">
        <v>-10.223</v>
      </c>
      <c r="AG45" s="162" t="n">
        <v>0.005</v>
      </c>
      <c r="AH45" s="162" t="n">
        <v>10.228</v>
      </c>
      <c r="AI45" s="162" t="n"/>
      <c r="AJ45" s="162" t="n">
        <v>0</v>
      </c>
      <c r="AK45" s="162" t="n">
        <v>0</v>
      </c>
      <c r="AL45" s="162" t="n">
        <v>0</v>
      </c>
      <c r="AM45" s="162" t="n">
        <v>0</v>
      </c>
      <c r="AN45" s="162" t="n">
        <v>100</v>
      </c>
      <c r="AO45" s="162" t="n">
        <v>14.618</v>
      </c>
      <c r="AP45" s="162" t="n">
        <v>0</v>
      </c>
      <c r="AQ45" s="162" t="n"/>
      <c r="AR45" s="162" t="n">
        <v>4.62868832958806</v>
      </c>
      <c r="AS45" s="162" t="n">
        <v>1.11088519910113</v>
      </c>
      <c r="AT45" s="162" t="n">
        <v>0.2255290059607858</v>
      </c>
      <c r="AU45" s="162" t="n">
        <v>0.1546484612302531</v>
      </c>
      <c r="AV45" s="162" t="n">
        <v>0.248142947604548</v>
      </c>
      <c r="AW45" s="162" t="n">
        <v>0.1005803473112704</v>
      </c>
      <c r="AX45" s="162" t="n">
        <v>0.0584259038919241</v>
      </c>
      <c r="AY45" s="162" t="n">
        <v>0.07811801966080251</v>
      </c>
      <c r="AZ45" s="162" t="n">
        <v>0.2454405134415468</v>
      </c>
      <c r="BA45" s="162" t="n">
        <v>0.0163804809880983</v>
      </c>
      <c r="BB45" s="162" t="n">
        <v>-0.0234999698942393</v>
      </c>
      <c r="BC45" s="162" t="n">
        <v>-0.0606112248241453</v>
      </c>
      <c r="BD45" s="162" t="n">
        <v>-25.3888475931043</v>
      </c>
      <c r="BE45" s="162" t="n">
        <v>0.1661685453430729</v>
      </c>
      <c r="BF45" s="162" t="n">
        <v>5.31348057560929</v>
      </c>
      <c r="BG45" s="162" t="n">
        <v>3.27174276850754</v>
      </c>
      <c r="BH45" s="162" t="n">
        <v>0.6075587803604214</v>
      </c>
      <c r="BI45" s="162" t="n">
        <v>0.8148418794013599</v>
      </c>
      <c r="BJ45" s="162" t="n">
        <v>0.2513093752578452</v>
      </c>
      <c r="BK45" s="162" t="n">
        <v>0.9949441792399432</v>
      </c>
      <c r="BL45" s="162" t="n">
        <v>0.6030885540297694</v>
      </c>
      <c r="BM45" s="162" t="n">
        <v>0.9060420345142558</v>
      </c>
      <c r="BN45" s="162" t="n">
        <v>47.40161327839886</v>
      </c>
      <c r="BO45" s="162" t="n">
        <v>2.526795764657206</v>
      </c>
      <c r="BP45" s="162" t="n">
        <v>2.340749401779021</v>
      </c>
      <c r="BQ45" s="162" t="n">
        <v>-10.36737404235289</v>
      </c>
      <c r="BR45" s="162" t="n">
        <v>1.189</v>
      </c>
      <c r="BS45" s="162" t="n">
        <v>1.712</v>
      </c>
      <c r="BT45" s="162" t="n">
        <v>0.455</v>
      </c>
      <c r="BU45" s="162" t="n">
        <v>0.389</v>
      </c>
      <c r="BV45" s="162" t="n">
        <v>19.641</v>
      </c>
      <c r="BW45" s="162" t="n">
        <v>9.914</v>
      </c>
      <c r="BX45" s="162" t="n">
        <v>8.590999999999999</v>
      </c>
      <c r="BY45" s="162" t="n">
        <v>13.412</v>
      </c>
      <c r="BZ45" s="162" t="n">
        <v>7.124</v>
      </c>
      <c r="CA45" s="162" t="n">
        <v>5.575</v>
      </c>
      <c r="CB45" s="162" t="n"/>
      <c r="CC45" s="162" t="n"/>
      <c r="CD45" s="162" t="n"/>
      <c r="CE45" s="162" t="n"/>
      <c r="CF45" s="162" t="n"/>
      <c r="CG45" s="162" t="n"/>
      <c r="CH45" s="162" t="n">
        <v>16.463</v>
      </c>
      <c r="CI45" s="162" t="n">
        <v>-2.362</v>
      </c>
      <c r="CJ45" s="162" t="n">
        <v>-2.285</v>
      </c>
      <c r="CK45" s="162" t="n">
        <v>7.087</v>
      </c>
      <c r="CL45" s="162" t="n">
        <v>2.148</v>
      </c>
      <c r="CM45" s="162" t="n">
        <v>0.751</v>
      </c>
      <c r="CN45" s="162" t="n">
        <v>0</v>
      </c>
      <c r="CO45" s="162" t="n">
        <v>0.751</v>
      </c>
      <c r="CP45" s="162" t="n">
        <v>15.19</v>
      </c>
      <c r="CQ45" s="162" t="n">
        <v>34.99</v>
      </c>
      <c r="CR45" s="162" t="n">
        <v>2</v>
      </c>
      <c r="CS45" s="161" t="inlineStr">
        <is>
          <t>2024</t>
        </is>
      </c>
      <c r="CT45" s="161" t="inlineStr">
        <is>
          <t>2024</t>
        </is>
      </c>
      <c r="CU45" s="161" t="inlineStr">
        <is>
          <t>2024</t>
        </is>
      </c>
      <c r="CV45" s="161" t="inlineStr">
        <is>
          <t>2024</t>
        </is>
      </c>
      <c r="CW45" s="161" t="inlineStr">
        <is>
          <t>2020</t>
        </is>
      </c>
      <c r="CX45" s="162" t="n"/>
      <c r="CY45" s="162" t="n"/>
      <c r="CZ45" s="161" t="inlineStr">
        <is>
          <t>2022</t>
        </is>
      </c>
      <c r="DA45" s="162" t="n"/>
      <c r="DB45" s="162" t="n"/>
      <c r="DC45" s="162" t="n"/>
      <c r="DD45" s="162" t="n"/>
      <c r="DE45" s="161" t="inlineStr">
        <is>
          <t>2023</t>
        </is>
      </c>
      <c r="DF45" s="161" t="inlineStr">
        <is>
          <t>2020</t>
        </is>
      </c>
      <c r="DG45" s="161" t="inlineStr">
        <is>
          <t>2023</t>
        </is>
      </c>
      <c r="DH45" s="161" t="inlineStr">
        <is>
          <t>2024</t>
        </is>
      </c>
      <c r="DI45" s="161" t="inlineStr">
        <is>
          <t>2024</t>
        </is>
      </c>
      <c r="DJ45" s="161" t="inlineStr">
        <is>
          <t>2024</t>
        </is>
      </c>
      <c r="DK45" s="161" t="inlineStr">
        <is>
          <t>2024</t>
        </is>
      </c>
      <c r="DL45" s="162" t="n"/>
      <c r="DM45" s="162" t="n"/>
      <c r="DN45" s="161" t="inlineStr">
        <is>
          <t>2024</t>
        </is>
      </c>
      <c r="DO45" s="161" t="inlineStr">
        <is>
          <t>2024</t>
        </is>
      </c>
      <c r="DP45" s="161" t="inlineStr">
        <is>
          <t>2024</t>
        </is>
      </c>
      <c r="DQ45" s="161" t="inlineStr">
        <is>
          <t>2024</t>
        </is>
      </c>
      <c r="DR45" s="161" t="inlineStr">
        <is>
          <t>2020</t>
        </is>
      </c>
      <c r="DS45" s="161" t="inlineStr">
        <is>
          <t>2023</t>
        </is>
      </c>
      <c r="DT45" s="161" t="inlineStr">
        <is>
          <t>2023</t>
        </is>
      </c>
      <c r="DU45" s="161" t="inlineStr">
        <is>
          <t>2023</t>
        </is>
      </c>
      <c r="DV45" s="162" t="n"/>
      <c r="DW45" s="161" t="inlineStr">
        <is>
          <t>2021</t>
        </is>
      </c>
      <c r="DX45" s="161" t="inlineStr">
        <is>
          <t>2021</t>
        </is>
      </c>
      <c r="DY45" s="161" t="inlineStr">
        <is>
          <t>2021</t>
        </is>
      </c>
      <c r="DZ45" s="161" t="inlineStr">
        <is>
          <t>2021</t>
        </is>
      </c>
      <c r="EA45" s="161" t="inlineStr">
        <is>
          <t>2023</t>
        </is>
      </c>
      <c r="EB45" s="161" t="inlineStr">
        <is>
          <t>2024</t>
        </is>
      </c>
      <c r="EC45" s="161" t="inlineStr">
        <is>
          <t>2023</t>
        </is>
      </c>
      <c r="ED45" s="162" t="n"/>
      <c r="EE45" s="161" t="inlineStr">
        <is>
          <t>2030</t>
        </is>
      </c>
      <c r="EF45" s="161" t="inlineStr">
        <is>
          <t>2030</t>
        </is>
      </c>
      <c r="EG45" s="161" t="inlineStr">
        <is>
          <t>2030</t>
        </is>
      </c>
      <c r="EH45" s="161" t="inlineStr">
        <is>
          <t>2030</t>
        </is>
      </c>
      <c r="EI45" s="161" t="inlineStr">
        <is>
          <t>2030</t>
        </is>
      </c>
      <c r="EJ45" s="161" t="inlineStr">
        <is>
          <t>2030</t>
        </is>
      </c>
      <c r="EK45" s="161" t="inlineStr">
        <is>
          <t>2030</t>
        </is>
      </c>
      <c r="EL45" s="161" t="inlineStr">
        <is>
          <t>2030</t>
        </is>
      </c>
      <c r="EM45" s="161" t="inlineStr">
        <is>
          <t>2030</t>
        </is>
      </c>
      <c r="EN45" s="161" t="inlineStr">
        <is>
          <t>2030</t>
        </is>
      </c>
      <c r="EO45" s="161" t="inlineStr">
        <is>
          <t>2030</t>
        </is>
      </c>
      <c r="EP45" s="161" t="inlineStr">
        <is>
          <t>2030</t>
        </is>
      </c>
      <c r="EQ45" s="161" t="inlineStr">
        <is>
          <t>2030</t>
        </is>
      </c>
      <c r="ER45" s="161" t="inlineStr">
        <is>
          <t>2030</t>
        </is>
      </c>
      <c r="ES45" s="161" t="inlineStr">
        <is>
          <t>2030</t>
        </is>
      </c>
      <c r="ET45" s="161" t="inlineStr">
        <is>
          <t>2030</t>
        </is>
      </c>
      <c r="EU45" s="161" t="inlineStr">
        <is>
          <t>2030</t>
        </is>
      </c>
      <c r="EV45" s="161" t="inlineStr">
        <is>
          <t>2030</t>
        </is>
      </c>
      <c r="EW45" s="161" t="inlineStr">
        <is>
          <t>2030</t>
        </is>
      </c>
      <c r="EX45" s="161" t="inlineStr">
        <is>
          <t>2030</t>
        </is>
      </c>
      <c r="EY45" s="161" t="inlineStr">
        <is>
          <t>2030</t>
        </is>
      </c>
      <c r="EZ45" s="161" t="inlineStr">
        <is>
          <t>2030</t>
        </is>
      </c>
      <c r="FA45" s="161" t="inlineStr">
        <is>
          <t>2030</t>
        </is>
      </c>
      <c r="FB45" s="161" t="inlineStr">
        <is>
          <t>2030</t>
        </is>
      </c>
      <c r="FC45" s="161" t="inlineStr">
        <is>
          <t>2050</t>
        </is>
      </c>
      <c r="FD45" s="161" t="inlineStr">
        <is>
          <t>2025-2050</t>
        </is>
      </c>
      <c r="FE45" s="161" t="inlineStr">
        <is>
          <t>2024</t>
        </is>
      </c>
      <c r="FF45" s="161" t="inlineStr">
        <is>
          <t>2024</t>
        </is>
      </c>
      <c r="FG45" s="161" t="inlineStr">
        <is>
          <t>2024</t>
        </is>
      </c>
      <c r="FH45" s="161" t="inlineStr">
        <is>
          <t>2024</t>
        </is>
      </c>
      <c r="FI45" s="161" t="inlineStr">
        <is>
          <t>2024</t>
        </is>
      </c>
      <c r="FJ45" s="161" t="inlineStr">
        <is>
          <t>2024</t>
        </is>
      </c>
      <c r="FK45" s="161" t="inlineStr">
        <is>
          <t>2024</t>
        </is>
      </c>
      <c r="FL45" s="161" t="inlineStr">
        <is>
          <t>2024</t>
        </is>
      </c>
      <c r="FM45" s="161" t="inlineStr">
        <is>
          <t>2024</t>
        </is>
      </c>
      <c r="FN45" s="161" t="inlineStr">
        <is>
          <t>2024</t>
        </is>
      </c>
      <c r="FO45" s="162" t="n"/>
      <c r="FP45" s="162" t="n"/>
      <c r="FQ45" s="162" t="n"/>
      <c r="FR45" s="162" t="n"/>
      <c r="FS45" s="162" t="n"/>
      <c r="FT45" s="162" t="n"/>
      <c r="FU45" s="161" t="inlineStr">
        <is>
          <t>2024</t>
        </is>
      </c>
      <c r="FV45" s="161" t="inlineStr">
        <is>
          <t>2024</t>
        </is>
      </c>
      <c r="FW45" s="161" t="inlineStr">
        <is>
          <t>2024</t>
        </is>
      </c>
      <c r="FX45" s="161" t="inlineStr">
        <is>
          <t>2024</t>
        </is>
      </c>
      <c r="FY45" s="161" t="inlineStr">
        <is>
          <t>2020-2024 avg</t>
        </is>
      </c>
      <c r="FZ45" s="161" t="inlineStr">
        <is>
          <t>2030</t>
        </is>
      </c>
      <c r="GA45" s="161" t="inlineStr">
        <is>
          <t>2030</t>
        </is>
      </c>
      <c r="GB45" s="161" t="inlineStr">
        <is>
          <t>2030</t>
        </is>
      </c>
      <c r="GC45" s="161" t="inlineStr">
        <is>
          <t>2050</t>
        </is>
      </c>
      <c r="GD45" s="161" t="inlineStr">
        <is>
          <t>2050</t>
        </is>
      </c>
      <c r="GE45" s="161" t="inlineStr">
        <is>
          <t>2034</t>
        </is>
      </c>
    </row>
    <row r="46" ht="14" customHeight="1">
      <c r="A46" s="161" t="inlineStr">
        <is>
          <t>COD</t>
        </is>
      </c>
      <c r="B46" s="161" t="inlineStr">
        <is>
          <t>Congo, Dem. Rep.</t>
        </is>
      </c>
      <c r="C46" s="161" t="inlineStr">
        <is>
          <t>Sub-Saharan Africa</t>
        </is>
      </c>
      <c r="D46" s="161" t="inlineStr">
        <is>
          <t>Low income</t>
        </is>
      </c>
      <c r="E46" s="161" t="b">
        <v>1</v>
      </c>
      <c r="F46" s="162" t="n">
        <v>1.716</v>
      </c>
      <c r="G46" s="162" t="n">
        <v>0.254</v>
      </c>
      <c r="H46" s="162" t="n">
        <v>15.841</v>
      </c>
      <c r="I46" s="162" t="n">
        <v>9.752000000000001</v>
      </c>
      <c r="J46" s="162" t="n">
        <v>25.041</v>
      </c>
      <c r="K46" s="162" t="n">
        <v>1</v>
      </c>
      <c r="L46" s="162" t="n">
        <v>1</v>
      </c>
      <c r="M46" s="162" t="n">
        <v>0</v>
      </c>
      <c r="N46" s="162" t="n"/>
      <c r="O46" s="162" t="n"/>
      <c r="P46" s="162" t="n"/>
      <c r="Q46" s="162" t="n"/>
      <c r="R46" s="162" t="n">
        <v>4.505</v>
      </c>
      <c r="S46" s="162" t="n">
        <v>4.853</v>
      </c>
      <c r="T46" s="162" t="n">
        <v>34.309</v>
      </c>
      <c r="U46" s="162" t="n">
        <v>0.6909999999999999</v>
      </c>
      <c r="V46" s="162" t="n">
        <v>51.574</v>
      </c>
      <c r="W46" s="162" t="n">
        <v>0.89</v>
      </c>
      <c r="X46" s="162" t="n">
        <v>88.255</v>
      </c>
      <c r="Y46" s="162" t="n">
        <v>1</v>
      </c>
      <c r="Z46" s="162" t="n">
        <v>0.585</v>
      </c>
      <c r="AA46" s="162" t="n">
        <v>4.549</v>
      </c>
      <c r="AB46" s="162" t="n">
        <v>0.333</v>
      </c>
      <c r="AC46" s="162" t="n">
        <v>0</v>
      </c>
      <c r="AD46" s="162" t="n">
        <v>0.333</v>
      </c>
      <c r="AE46" s="162" t="n">
        <v>0.309</v>
      </c>
      <c r="AF46" s="162" t="n">
        <v>-36.486</v>
      </c>
      <c r="AG46" s="162" t="n">
        <v>0</v>
      </c>
      <c r="AH46" s="162" t="n">
        <v>36.486</v>
      </c>
      <c r="AI46" s="162" t="n">
        <v>1.596</v>
      </c>
      <c r="AJ46" s="162" t="n">
        <v>0.65</v>
      </c>
      <c r="AK46" s="162" t="n">
        <v>0.65</v>
      </c>
      <c r="AL46" s="162" t="n">
        <v>0</v>
      </c>
      <c r="AM46" s="162" t="n">
        <v>0</v>
      </c>
      <c r="AN46" s="162" t="n">
        <v>0</v>
      </c>
      <c r="AO46" s="162" t="n">
        <v>99.988</v>
      </c>
      <c r="AP46" s="162" t="n">
        <v>0</v>
      </c>
      <c r="AQ46" s="162" t="n">
        <v>2.181</v>
      </c>
      <c r="AR46" s="162" t="n">
        <v>12.7777179925323</v>
      </c>
      <c r="AS46" s="162" t="n">
        <v>3.06665231820774</v>
      </c>
      <c r="AT46" s="162" t="n">
        <v>0.2719630422922872</v>
      </c>
      <c r="AU46" s="162" t="n">
        <v>0.1864889432861392</v>
      </c>
      <c r="AV46" s="162" t="n">
        <v>0.1006795040126771</v>
      </c>
      <c r="AW46" s="162" t="n">
        <v>0.0605817344973195</v>
      </c>
      <c r="AX46" s="162" t="n">
        <v>0.0374575027681779</v>
      </c>
      <c r="AY46" s="162" t="n">
        <v>0.0418649255565807</v>
      </c>
      <c r="AZ46" s="162" t="n">
        <v>2.367616665794561</v>
      </c>
      <c r="BA46" s="162" t="n">
        <v>0.234502126515833</v>
      </c>
      <c r="BB46" s="162" t="n">
        <v>0.1193007012499779</v>
      </c>
      <c r="BC46" s="162" t="n">
        <v>-0.201301336157667</v>
      </c>
      <c r="BD46" s="162" t="n">
        <v>32.7629122443076</v>
      </c>
      <c r="BE46" s="162" t="n">
        <v>0.4800059386077303</v>
      </c>
      <c r="BF46" s="162" t="n">
        <v>16.18510945720752</v>
      </c>
      <c r="BG46" s="162" t="n">
        <v>29.99247982067654</v>
      </c>
      <c r="BH46" s="162" t="n">
        <v>23.11171993448756</v>
      </c>
      <c r="BI46" s="162" t="n">
        <v>0.1062291599566353</v>
      </c>
      <c r="BJ46" s="162" t="n">
        <v>0.1704682947377395</v>
      </c>
      <c r="BK46" s="162" t="n">
        <v>6.323070448305021</v>
      </c>
      <c r="BL46" s="162" t="n">
        <v>0.2809919913159058</v>
      </c>
      <c r="BM46" s="162" t="n">
        <v>25.0086410648692</v>
      </c>
      <c r="BN46" s="162" t="n">
        <v>16.26277529692873</v>
      </c>
      <c r="BO46" s="162" t="n">
        <v>29.17478887621047</v>
      </c>
      <c r="BP46" s="162" t="n">
        <v>11.97708140529129</v>
      </c>
      <c r="BQ46" s="162" t="n">
        <v>313.5907921882962</v>
      </c>
      <c r="BR46" s="162" t="n">
        <v>1.183</v>
      </c>
      <c r="BS46" s="162" t="n">
        <v>1.286</v>
      </c>
      <c r="BT46" s="162" t="n">
        <v>0.063</v>
      </c>
      <c r="BU46" s="162" t="n">
        <v>0.049</v>
      </c>
      <c r="BV46" s="162" t="n">
        <v>12.555</v>
      </c>
      <c r="BW46" s="162" t="n">
        <v>6.853</v>
      </c>
      <c r="BX46" s="162" t="n">
        <v>6.191</v>
      </c>
      <c r="BY46" s="162" t="n">
        <v>14.144</v>
      </c>
      <c r="BZ46" s="162" t="n">
        <v>7.124</v>
      </c>
      <c r="CA46" s="162" t="n">
        <v>5.575</v>
      </c>
      <c r="CB46" s="162" t="n">
        <v>1</v>
      </c>
      <c r="CC46" s="162" t="n">
        <v>0</v>
      </c>
      <c r="CD46" s="162" t="n">
        <v>0</v>
      </c>
      <c r="CE46" s="162" t="n">
        <v>16.394</v>
      </c>
      <c r="CF46" s="162" t="n">
        <v>0</v>
      </c>
      <c r="CG46" s="162" t="n">
        <v>0</v>
      </c>
      <c r="CH46" s="162" t="n">
        <v>14.804</v>
      </c>
      <c r="CI46" s="162" t="n">
        <v>-1.407</v>
      </c>
      <c r="CJ46" s="162" t="n">
        <v>-4.153</v>
      </c>
      <c r="CK46" s="162" t="n">
        <v>13.809</v>
      </c>
      <c r="CL46" s="162" t="n">
        <v>6.223</v>
      </c>
      <c r="CM46" s="162" t="n">
        <v>24.66</v>
      </c>
      <c r="CN46" s="162" t="n">
        <v>0</v>
      </c>
      <c r="CO46" s="162" t="n">
        <v>24.66</v>
      </c>
      <c r="CP46" s="162" t="n">
        <v>-0.18</v>
      </c>
      <c r="CQ46" s="162" t="n">
        <v>130.9</v>
      </c>
      <c r="CR46" s="162" t="n">
        <v>3</v>
      </c>
      <c r="CS46" s="161" t="inlineStr">
        <is>
          <t>2024</t>
        </is>
      </c>
      <c r="CT46" s="161" t="inlineStr">
        <is>
          <t>2024</t>
        </is>
      </c>
      <c r="CU46" s="161" t="inlineStr">
        <is>
          <t>2024</t>
        </is>
      </c>
      <c r="CV46" s="161" t="inlineStr">
        <is>
          <t>2024</t>
        </is>
      </c>
      <c r="CW46" s="161" t="inlineStr">
        <is>
          <t>2021</t>
        </is>
      </c>
      <c r="CX46" s="161" t="inlineStr">
        <is>
          <t>2020</t>
        </is>
      </c>
      <c r="CY46" s="161" t="inlineStr">
        <is>
          <t>2020</t>
        </is>
      </c>
      <c r="CZ46" s="161" t="inlineStr">
        <is>
          <t>2022</t>
        </is>
      </c>
      <c r="DA46" s="162" t="n"/>
      <c r="DB46" s="162" t="n"/>
      <c r="DC46" s="162" t="n"/>
      <c r="DD46" s="162" t="n"/>
      <c r="DE46" s="161" t="inlineStr">
        <is>
          <t>2024</t>
        </is>
      </c>
      <c r="DF46" s="161" t="inlineStr">
        <is>
          <t>2023</t>
        </is>
      </c>
      <c r="DG46" s="161" t="inlineStr">
        <is>
          <t>2024</t>
        </is>
      </c>
      <c r="DH46" s="161" t="inlineStr">
        <is>
          <t>2024</t>
        </is>
      </c>
      <c r="DI46" s="161" t="inlineStr">
        <is>
          <t>2024</t>
        </is>
      </c>
      <c r="DJ46" s="161" t="inlineStr">
        <is>
          <t>2024</t>
        </is>
      </c>
      <c r="DK46" s="161" t="inlineStr">
        <is>
          <t>2024</t>
        </is>
      </c>
      <c r="DL46" s="161" t="inlineStr">
        <is>
          <t>2020</t>
        </is>
      </c>
      <c r="DM46" s="161" t="inlineStr">
        <is>
          <t>2020-2024 avg</t>
        </is>
      </c>
      <c r="DN46" s="161" t="inlineStr">
        <is>
          <t>2024</t>
        </is>
      </c>
      <c r="DO46" s="161" t="inlineStr">
        <is>
          <t>2024</t>
        </is>
      </c>
      <c r="DP46" s="161" t="inlineStr">
        <is>
          <t>2024</t>
        </is>
      </c>
      <c r="DQ46" s="161" t="inlineStr">
        <is>
          <t>2024</t>
        </is>
      </c>
      <c r="DR46" s="161" t="inlineStr">
        <is>
          <t>2021</t>
        </is>
      </c>
      <c r="DS46" s="161" t="inlineStr">
        <is>
          <t>2023</t>
        </is>
      </c>
      <c r="DT46" s="161" t="inlineStr">
        <is>
          <t>2023</t>
        </is>
      </c>
      <c r="DU46" s="161" t="inlineStr">
        <is>
          <t>2023</t>
        </is>
      </c>
      <c r="DV46" s="161" t="inlineStr">
        <is>
          <t>2022</t>
        </is>
      </c>
      <c r="DW46" s="161" t="inlineStr">
        <is>
          <t>2021</t>
        </is>
      </c>
      <c r="DX46" s="161" t="inlineStr">
        <is>
          <t>2021</t>
        </is>
      </c>
      <c r="DY46" s="161" t="inlineStr">
        <is>
          <t>2021</t>
        </is>
      </c>
      <c r="DZ46" s="161" t="inlineStr">
        <is>
          <t>2021</t>
        </is>
      </c>
      <c r="EA46" s="161" t="inlineStr">
        <is>
          <t>2024</t>
        </is>
      </c>
      <c r="EB46" s="161" t="inlineStr">
        <is>
          <t>2024</t>
        </is>
      </c>
      <c r="EC46" s="161" t="inlineStr">
        <is>
          <t>2024</t>
        </is>
      </c>
      <c r="ED46" s="161" t="inlineStr">
        <is>
          <t>2024</t>
        </is>
      </c>
      <c r="EE46" s="161" t="inlineStr">
        <is>
          <t>2030</t>
        </is>
      </c>
      <c r="EF46" s="161" t="inlineStr">
        <is>
          <t>2030</t>
        </is>
      </c>
      <c r="EG46" s="161" t="inlineStr">
        <is>
          <t>2030</t>
        </is>
      </c>
      <c r="EH46" s="161" t="inlineStr">
        <is>
          <t>2030</t>
        </is>
      </c>
      <c r="EI46" s="161" t="inlineStr">
        <is>
          <t>2030</t>
        </is>
      </c>
      <c r="EJ46" s="161" t="inlineStr">
        <is>
          <t>2030</t>
        </is>
      </c>
      <c r="EK46" s="161" t="inlineStr">
        <is>
          <t>2030</t>
        </is>
      </c>
      <c r="EL46" s="161" t="inlineStr">
        <is>
          <t>2030</t>
        </is>
      </c>
      <c r="EM46" s="161" t="inlineStr">
        <is>
          <t>2030</t>
        </is>
      </c>
      <c r="EN46" s="161" t="inlineStr">
        <is>
          <t>2030</t>
        </is>
      </c>
      <c r="EO46" s="161" t="inlineStr">
        <is>
          <t>2030</t>
        </is>
      </c>
      <c r="EP46" s="161" t="inlineStr">
        <is>
          <t>2030</t>
        </is>
      </c>
      <c r="EQ46" s="161" t="inlineStr">
        <is>
          <t>2030</t>
        </is>
      </c>
      <c r="ER46" s="161" t="inlineStr">
        <is>
          <t>2030</t>
        </is>
      </c>
      <c r="ES46" s="161" t="inlineStr">
        <is>
          <t>2030</t>
        </is>
      </c>
      <c r="ET46" s="161" t="inlineStr">
        <is>
          <t>2030</t>
        </is>
      </c>
      <c r="EU46" s="161" t="inlineStr">
        <is>
          <t>2030</t>
        </is>
      </c>
      <c r="EV46" s="161" t="inlineStr">
        <is>
          <t>2030</t>
        </is>
      </c>
      <c r="EW46" s="161" t="inlineStr">
        <is>
          <t>2030</t>
        </is>
      </c>
      <c r="EX46" s="161" t="inlineStr">
        <is>
          <t>2030</t>
        </is>
      </c>
      <c r="EY46" s="161" t="inlineStr">
        <is>
          <t>2030</t>
        </is>
      </c>
      <c r="EZ46" s="161" t="inlineStr">
        <is>
          <t>2030</t>
        </is>
      </c>
      <c r="FA46" s="161" t="inlineStr">
        <is>
          <t>2030</t>
        </is>
      </c>
      <c r="FB46" s="161" t="inlineStr">
        <is>
          <t>2030</t>
        </is>
      </c>
      <c r="FC46" s="161" t="inlineStr">
        <is>
          <t>2050</t>
        </is>
      </c>
      <c r="FD46" s="161" t="inlineStr">
        <is>
          <t>2025-2050</t>
        </is>
      </c>
      <c r="FE46" s="161" t="inlineStr">
        <is>
          <t>2024</t>
        </is>
      </c>
      <c r="FF46" s="161" t="inlineStr">
        <is>
          <t>2024</t>
        </is>
      </c>
      <c r="FG46" s="161" t="inlineStr">
        <is>
          <t>2024</t>
        </is>
      </c>
      <c r="FH46" s="161" t="inlineStr">
        <is>
          <t>2024</t>
        </is>
      </c>
      <c r="FI46" s="161" t="inlineStr">
        <is>
          <t>2024</t>
        </is>
      </c>
      <c r="FJ46" s="161" t="inlineStr">
        <is>
          <t>2024</t>
        </is>
      </c>
      <c r="FK46" s="161" t="inlineStr">
        <is>
          <t>2024</t>
        </is>
      </c>
      <c r="FL46" s="161" t="inlineStr">
        <is>
          <t>2024</t>
        </is>
      </c>
      <c r="FM46" s="161" t="inlineStr">
        <is>
          <t>2024</t>
        </is>
      </c>
      <c r="FN46" s="161" t="inlineStr">
        <is>
          <t>2024</t>
        </is>
      </c>
      <c r="FO46" s="161" t="inlineStr">
        <is>
          <t>2013</t>
        </is>
      </c>
      <c r="FP46" s="161" t="inlineStr">
        <is>
          <t>2013</t>
        </is>
      </c>
      <c r="FQ46" s="161" t="inlineStr">
        <is>
          <t>2013</t>
        </is>
      </c>
      <c r="FR46" s="161" t="inlineStr">
        <is>
          <t>2023</t>
        </is>
      </c>
      <c r="FS46" s="161" t="inlineStr">
        <is>
          <t>2023</t>
        </is>
      </c>
      <c r="FT46" s="161" t="inlineStr">
        <is>
          <t>2023</t>
        </is>
      </c>
      <c r="FU46" s="161" t="inlineStr">
        <is>
          <t>2024</t>
        </is>
      </c>
      <c r="FV46" s="161" t="inlineStr">
        <is>
          <t>2024</t>
        </is>
      </c>
      <c r="FW46" s="161" t="inlineStr">
        <is>
          <t>2024</t>
        </is>
      </c>
      <c r="FX46" s="161" t="inlineStr">
        <is>
          <t>2024</t>
        </is>
      </c>
      <c r="FY46" s="161" t="inlineStr">
        <is>
          <t>2020-2024 avg</t>
        </is>
      </c>
      <c r="FZ46" s="161" t="inlineStr">
        <is>
          <t>2030</t>
        </is>
      </c>
      <c r="GA46" s="161" t="inlineStr">
        <is>
          <t>2030</t>
        </is>
      </c>
      <c r="GB46" s="161" t="inlineStr">
        <is>
          <t>2030</t>
        </is>
      </c>
      <c r="GC46" s="161" t="inlineStr">
        <is>
          <t>2050</t>
        </is>
      </c>
      <c r="GD46" s="161" t="inlineStr">
        <is>
          <t>2050</t>
        </is>
      </c>
      <c r="GE46" s="161" t="inlineStr">
        <is>
          <t>2034</t>
        </is>
      </c>
    </row>
    <row r="47" ht="14" customHeight="1">
      <c r="A47" s="161" t="inlineStr">
        <is>
          <t>COG</t>
        </is>
      </c>
      <c r="B47" s="161" t="inlineStr">
        <is>
          <t>Congo, Rep.</t>
        </is>
      </c>
      <c r="C47" s="161" t="inlineStr">
        <is>
          <t>Sub-Saharan Africa</t>
        </is>
      </c>
      <c r="D47" s="161" t="inlineStr">
        <is>
          <t>Lower middle income</t>
        </is>
      </c>
      <c r="E47" s="161" t="b">
        <v>1</v>
      </c>
      <c r="F47" s="162" t="n">
        <v>18.447</v>
      </c>
      <c r="G47" s="162" t="n">
        <v>4.661</v>
      </c>
      <c r="H47" s="162" t="n">
        <v>98.02800000000001</v>
      </c>
      <c r="I47" s="162" t="n">
        <v>10.585</v>
      </c>
      <c r="J47" s="162" t="n"/>
      <c r="K47" s="162" t="n"/>
      <c r="L47" s="162" t="n"/>
      <c r="M47" s="162" t="n">
        <v>0</v>
      </c>
      <c r="N47" s="162" t="n"/>
      <c r="O47" s="162" t="n"/>
      <c r="P47" s="162" t="n"/>
      <c r="Q47" s="162" t="n"/>
      <c r="R47" s="162" t="n">
        <v>2.645</v>
      </c>
      <c r="S47" s="162" t="n">
        <v>5.5</v>
      </c>
      <c r="T47" s="162" t="n">
        <v>17.747</v>
      </c>
      <c r="U47" s="162" t="n">
        <v>0.702</v>
      </c>
      <c r="V47" s="162" t="n">
        <v>25.083</v>
      </c>
      <c r="W47" s="162" t="n">
        <v>32.233</v>
      </c>
      <c r="X47" s="162" t="n">
        <v>77.15000000000001</v>
      </c>
      <c r="Y47" s="162" t="n"/>
      <c r="Z47" s="162" t="n"/>
      <c r="AA47" s="162" t="n">
        <v>0.914</v>
      </c>
      <c r="AB47" s="162" t="n">
        <v>3.343</v>
      </c>
      <c r="AC47" s="162" t="n">
        <v>0.9320000000000001</v>
      </c>
      <c r="AD47" s="162" t="n">
        <v>2.412</v>
      </c>
      <c r="AE47" s="162" t="n"/>
      <c r="AF47" s="162" t="n">
        <v>80.661</v>
      </c>
      <c r="AG47" s="162" t="n">
        <v>85.863</v>
      </c>
      <c r="AH47" s="162" t="n">
        <v>5.202</v>
      </c>
      <c r="AI47" s="162" t="n">
        <v>-347.42</v>
      </c>
      <c r="AJ47" s="162" t="n">
        <v>34.74</v>
      </c>
      <c r="AK47" s="162" t="n">
        <v>34.383</v>
      </c>
      <c r="AL47" s="162" t="n">
        <v>0.357</v>
      </c>
      <c r="AM47" s="162" t="n">
        <v>0</v>
      </c>
      <c r="AN47" s="162" t="n">
        <v>5.311</v>
      </c>
      <c r="AO47" s="162" t="n">
        <v>39.43</v>
      </c>
      <c r="AP47" s="162" t="n">
        <v>-2.628</v>
      </c>
      <c r="AQ47" s="162" t="n">
        <v>0</v>
      </c>
      <c r="AR47" s="162" t="n">
        <v>6.616475856395949</v>
      </c>
      <c r="AS47" s="162" t="n">
        <v>1.58795420553503</v>
      </c>
      <c r="AT47" s="162" t="n">
        <v>0.2936945217037982</v>
      </c>
      <c r="AU47" s="162" t="n">
        <v>0.2013905291683188</v>
      </c>
      <c r="AV47" s="162" t="n">
        <v>0.1566591314266353</v>
      </c>
      <c r="AW47" s="162" t="n">
        <v>0.0868759057081239</v>
      </c>
      <c r="AX47" s="162" t="n">
        <v>0.0441209441665632</v>
      </c>
      <c r="AY47" s="162" t="n">
        <v>0.0784257801192411</v>
      </c>
      <c r="AZ47" s="162" t="n">
        <v>0.7267873932423525</v>
      </c>
      <c r="BA47" s="162" t="n">
        <v>0.123137103992204</v>
      </c>
      <c r="BB47" s="162" t="n">
        <v>0.0645107311028411</v>
      </c>
      <c r="BC47" s="162" t="n">
        <v>-0.0343911230423576</v>
      </c>
      <c r="BD47" s="162" t="n">
        <v>44.0973029851221</v>
      </c>
      <c r="BE47" s="162" t="n">
        <v>0.2442765537056785</v>
      </c>
      <c r="BF47" s="162" t="n">
        <v>7.595351736520298</v>
      </c>
      <c r="BG47" s="162" t="n">
        <v>5.991730308042009</v>
      </c>
      <c r="BH47" s="162" t="n">
        <v>2.661543738399884</v>
      </c>
      <c r="BI47" s="162" t="n">
        <v>0.2523930181719721</v>
      </c>
      <c r="BJ47" s="162" t="n">
        <v>0.0975423932352162</v>
      </c>
      <c r="BK47" s="162" t="n">
        <v>2.468911236293465</v>
      </c>
      <c r="BL47" s="162" t="n">
        <v>0.5113399188049111</v>
      </c>
      <c r="BM47" s="162" t="n">
        <v>3.402217109287923</v>
      </c>
      <c r="BN47" s="162" t="n">
        <v>39.00576390133519</v>
      </c>
      <c r="BO47" s="162" t="n">
        <v>5.417106786203324</v>
      </c>
      <c r="BP47" s="162" t="n">
        <v>4.352236368386639</v>
      </c>
      <c r="BQ47" s="162" t="n">
        <v>52.48636597231568</v>
      </c>
      <c r="BR47" s="162" t="n">
        <v>0.9409999999999999</v>
      </c>
      <c r="BS47" s="162" t="n">
        <v>1.258</v>
      </c>
      <c r="BT47" s="162" t="n">
        <v>0.128</v>
      </c>
      <c r="BU47" s="162" t="n">
        <v>0.045</v>
      </c>
      <c r="BV47" s="162" t="n">
        <v>14.167</v>
      </c>
      <c r="BW47" s="162" t="n">
        <v>8.036</v>
      </c>
      <c r="BX47" s="162" t="n">
        <v>7.374</v>
      </c>
      <c r="BY47" s="162" t="n">
        <v>14.388</v>
      </c>
      <c r="BZ47" s="162" t="n">
        <v>7.124</v>
      </c>
      <c r="CA47" s="162" t="n">
        <v>5.575</v>
      </c>
      <c r="CB47" s="162" t="n">
        <v>1</v>
      </c>
      <c r="CC47" s="162" t="n">
        <v>0</v>
      </c>
      <c r="CD47" s="162" t="n">
        <v>0</v>
      </c>
      <c r="CE47" s="162" t="n">
        <v>3.056</v>
      </c>
      <c r="CF47" s="162" t="n">
        <v>0</v>
      </c>
      <c r="CG47" s="162" t="n">
        <v>0</v>
      </c>
      <c r="CH47" s="162" t="n">
        <v>25.267</v>
      </c>
      <c r="CI47" s="162" t="n">
        <v>8.276</v>
      </c>
      <c r="CJ47" s="162" t="n">
        <v>-3.012</v>
      </c>
      <c r="CK47" s="162" t="n">
        <v>27.146</v>
      </c>
      <c r="CL47" s="162" t="n">
        <v>0.135</v>
      </c>
      <c r="CM47" s="162" t="n">
        <v>3.176</v>
      </c>
      <c r="CN47" s="162" t="n">
        <v>0.19</v>
      </c>
      <c r="CO47" s="162" t="n">
        <v>2.986</v>
      </c>
      <c r="CP47" s="162" t="n">
        <v>-24.76</v>
      </c>
      <c r="CQ47" s="162" t="n">
        <v>131</v>
      </c>
      <c r="CR47" s="162" t="n">
        <v>3</v>
      </c>
      <c r="CS47" s="161" t="inlineStr">
        <is>
          <t>2024</t>
        </is>
      </c>
      <c r="CT47" s="161" t="inlineStr">
        <is>
          <t>2024</t>
        </is>
      </c>
      <c r="CU47" s="161" t="inlineStr">
        <is>
          <t>2024</t>
        </is>
      </c>
      <c r="CV47" s="161" t="inlineStr">
        <is>
          <t>2024</t>
        </is>
      </c>
      <c r="CW47" s="162" t="n"/>
      <c r="CX47" s="162" t="n"/>
      <c r="CY47" s="162" t="n"/>
      <c r="CZ47" s="161" t="inlineStr">
        <is>
          <t>2022</t>
        </is>
      </c>
      <c r="DA47" s="162" t="n"/>
      <c r="DB47" s="162" t="n"/>
      <c r="DC47" s="162" t="n"/>
      <c r="DD47" s="162" t="n"/>
      <c r="DE47" s="161" t="inlineStr">
        <is>
          <t>2024</t>
        </is>
      </c>
      <c r="DF47" s="161" t="inlineStr">
        <is>
          <t>2024</t>
        </is>
      </c>
      <c r="DG47" s="161" t="inlineStr">
        <is>
          <t>2024</t>
        </is>
      </c>
      <c r="DH47" s="161" t="inlineStr">
        <is>
          <t>2024</t>
        </is>
      </c>
      <c r="DI47" s="161" t="inlineStr">
        <is>
          <t>2024</t>
        </is>
      </c>
      <c r="DJ47" s="161" t="inlineStr">
        <is>
          <t>2024</t>
        </is>
      </c>
      <c r="DK47" s="161" t="inlineStr">
        <is>
          <t>2024</t>
        </is>
      </c>
      <c r="DL47" s="162" t="n"/>
      <c r="DM47" s="162" t="n"/>
      <c r="DN47" s="161" t="inlineStr">
        <is>
          <t>2024</t>
        </is>
      </c>
      <c r="DO47" s="161" t="inlineStr">
        <is>
          <t>2024</t>
        </is>
      </c>
      <c r="DP47" s="161" t="inlineStr">
        <is>
          <t>2024</t>
        </is>
      </c>
      <c r="DQ47" s="161" t="inlineStr">
        <is>
          <t>2024</t>
        </is>
      </c>
      <c r="DR47" s="162" t="n"/>
      <c r="DS47" s="161" t="inlineStr">
        <is>
          <t>2023</t>
        </is>
      </c>
      <c r="DT47" s="161" t="inlineStr">
        <is>
          <t>2023</t>
        </is>
      </c>
      <c r="DU47" s="161" t="inlineStr">
        <is>
          <t>2023</t>
        </is>
      </c>
      <c r="DV47" s="161" t="inlineStr">
        <is>
          <t>2022</t>
        </is>
      </c>
      <c r="DW47" s="161" t="inlineStr">
        <is>
          <t>2021</t>
        </is>
      </c>
      <c r="DX47" s="161" t="inlineStr">
        <is>
          <t>2021</t>
        </is>
      </c>
      <c r="DY47" s="161" t="inlineStr">
        <is>
          <t>2021</t>
        </is>
      </c>
      <c r="DZ47" s="161" t="inlineStr">
        <is>
          <t>2021</t>
        </is>
      </c>
      <c r="EA47" s="161" t="inlineStr">
        <is>
          <t>2024</t>
        </is>
      </c>
      <c r="EB47" s="161" t="inlineStr">
        <is>
          <t>2024</t>
        </is>
      </c>
      <c r="EC47" s="161" t="inlineStr">
        <is>
          <t>2024</t>
        </is>
      </c>
      <c r="ED47" s="161" t="inlineStr">
        <is>
          <t>2024</t>
        </is>
      </c>
      <c r="EE47" s="161" t="inlineStr">
        <is>
          <t>2030</t>
        </is>
      </c>
      <c r="EF47" s="161" t="inlineStr">
        <is>
          <t>2030</t>
        </is>
      </c>
      <c r="EG47" s="161" t="inlineStr">
        <is>
          <t>2030</t>
        </is>
      </c>
      <c r="EH47" s="161" t="inlineStr">
        <is>
          <t>2030</t>
        </is>
      </c>
      <c r="EI47" s="161" t="inlineStr">
        <is>
          <t>2030</t>
        </is>
      </c>
      <c r="EJ47" s="161" t="inlineStr">
        <is>
          <t>2030</t>
        </is>
      </c>
      <c r="EK47" s="161" t="inlineStr">
        <is>
          <t>2030</t>
        </is>
      </c>
      <c r="EL47" s="161" t="inlineStr">
        <is>
          <t>2030</t>
        </is>
      </c>
      <c r="EM47" s="161" t="inlineStr">
        <is>
          <t>2030</t>
        </is>
      </c>
      <c r="EN47" s="161" t="inlineStr">
        <is>
          <t>2030</t>
        </is>
      </c>
      <c r="EO47" s="161" t="inlineStr">
        <is>
          <t>2030</t>
        </is>
      </c>
      <c r="EP47" s="161" t="inlineStr">
        <is>
          <t>2030</t>
        </is>
      </c>
      <c r="EQ47" s="161" t="inlineStr">
        <is>
          <t>2030</t>
        </is>
      </c>
      <c r="ER47" s="161" t="inlineStr">
        <is>
          <t>2030</t>
        </is>
      </c>
      <c r="ES47" s="161" t="inlineStr">
        <is>
          <t>2030</t>
        </is>
      </c>
      <c r="ET47" s="161" t="inlineStr">
        <is>
          <t>2030</t>
        </is>
      </c>
      <c r="EU47" s="161" t="inlineStr">
        <is>
          <t>2030</t>
        </is>
      </c>
      <c r="EV47" s="161" t="inlineStr">
        <is>
          <t>2030</t>
        </is>
      </c>
      <c r="EW47" s="161" t="inlineStr">
        <is>
          <t>2030</t>
        </is>
      </c>
      <c r="EX47" s="161" t="inlineStr">
        <is>
          <t>2030</t>
        </is>
      </c>
      <c r="EY47" s="161" t="inlineStr">
        <is>
          <t>2030</t>
        </is>
      </c>
      <c r="EZ47" s="161" t="inlineStr">
        <is>
          <t>2030</t>
        </is>
      </c>
      <c r="FA47" s="161" t="inlineStr">
        <is>
          <t>2030</t>
        </is>
      </c>
      <c r="FB47" s="161" t="inlineStr">
        <is>
          <t>2030</t>
        </is>
      </c>
      <c r="FC47" s="161" t="inlineStr">
        <is>
          <t>2050</t>
        </is>
      </c>
      <c r="FD47" s="161" t="inlineStr">
        <is>
          <t>2025-2050</t>
        </is>
      </c>
      <c r="FE47" s="161" t="inlineStr">
        <is>
          <t>2024</t>
        </is>
      </c>
      <c r="FF47" s="161" t="inlineStr">
        <is>
          <t>2024</t>
        </is>
      </c>
      <c r="FG47" s="161" t="inlineStr">
        <is>
          <t>2024</t>
        </is>
      </c>
      <c r="FH47" s="161" t="inlineStr">
        <is>
          <t>2024</t>
        </is>
      </c>
      <c r="FI47" s="161" t="inlineStr">
        <is>
          <t>2024</t>
        </is>
      </c>
      <c r="FJ47" s="161" t="inlineStr">
        <is>
          <t>2024</t>
        </is>
      </c>
      <c r="FK47" s="161" t="inlineStr">
        <is>
          <t>2024</t>
        </is>
      </c>
      <c r="FL47" s="161" t="inlineStr">
        <is>
          <t>2024</t>
        </is>
      </c>
      <c r="FM47" s="161" t="inlineStr">
        <is>
          <t>2024</t>
        </is>
      </c>
      <c r="FN47" s="161" t="inlineStr">
        <is>
          <t>2024</t>
        </is>
      </c>
      <c r="FO47" s="161" t="inlineStr">
        <is>
          <t>2012</t>
        </is>
      </c>
      <c r="FP47" s="161" t="inlineStr">
        <is>
          <t>2012</t>
        </is>
      </c>
      <c r="FQ47" s="161" t="inlineStr">
        <is>
          <t>2012</t>
        </is>
      </c>
      <c r="FR47" s="161" t="inlineStr">
        <is>
          <t>2023</t>
        </is>
      </c>
      <c r="FS47" s="161" t="inlineStr">
        <is>
          <t>2023</t>
        </is>
      </c>
      <c r="FT47" s="161" t="inlineStr">
        <is>
          <t>2023</t>
        </is>
      </c>
      <c r="FU47" s="161" t="inlineStr">
        <is>
          <t>2024</t>
        </is>
      </c>
      <c r="FV47" s="161" t="inlineStr">
        <is>
          <t>2024</t>
        </is>
      </c>
      <c r="FW47" s="161" t="inlineStr">
        <is>
          <t>2024</t>
        </is>
      </c>
      <c r="FX47" s="161" t="inlineStr">
        <is>
          <t>2024</t>
        </is>
      </c>
      <c r="FY47" s="161" t="inlineStr">
        <is>
          <t>2020-2024 avg</t>
        </is>
      </c>
      <c r="FZ47" s="161" t="inlineStr">
        <is>
          <t>2030</t>
        </is>
      </c>
      <c r="GA47" s="161" t="inlineStr">
        <is>
          <t>2030</t>
        </is>
      </c>
      <c r="GB47" s="161" t="inlineStr">
        <is>
          <t>2030</t>
        </is>
      </c>
      <c r="GC47" s="161" t="inlineStr">
        <is>
          <t>2050</t>
        </is>
      </c>
      <c r="GD47" s="161" t="inlineStr">
        <is>
          <t>2050</t>
        </is>
      </c>
      <c r="GE47" s="161" t="inlineStr">
        <is>
          <t>2034</t>
        </is>
      </c>
    </row>
    <row r="48" ht="14" customHeight="1">
      <c r="A48" s="161" t="inlineStr">
        <is>
          <t>CRI</t>
        </is>
      </c>
      <c r="B48" s="161" t="inlineStr">
        <is>
          <t>Costa Rica</t>
        </is>
      </c>
      <c r="C48" s="161" t="inlineStr">
        <is>
          <t>Latin America &amp; Caribbean</t>
        </is>
      </c>
      <c r="D48" s="161" t="inlineStr">
        <is>
          <t>High income</t>
        </is>
      </c>
      <c r="E48" s="161" t="b">
        <v>0</v>
      </c>
      <c r="F48" s="162" t="n">
        <v>32.096</v>
      </c>
      <c r="G48" s="162" t="n">
        <v>4.774</v>
      </c>
      <c r="H48" s="162" t="n">
        <v>58.91</v>
      </c>
      <c r="I48" s="162" t="n">
        <v>13.192</v>
      </c>
      <c r="J48" s="162" t="n">
        <v>100</v>
      </c>
      <c r="K48" s="162" t="n">
        <v>2.5</v>
      </c>
      <c r="L48" s="162" t="n">
        <v>2</v>
      </c>
      <c r="M48" s="162" t="n">
        <v>0</v>
      </c>
      <c r="N48" s="162" t="n"/>
      <c r="O48" s="162" t="n">
        <v>6.79</v>
      </c>
      <c r="P48" s="162" t="n">
        <v>1</v>
      </c>
      <c r="Q48" s="162" t="n"/>
      <c r="R48" s="162" t="n"/>
      <c r="S48" s="162" t="n"/>
      <c r="T48" s="162" t="n"/>
      <c r="U48" s="162" t="n">
        <v>0.265</v>
      </c>
      <c r="V48" s="162" t="n"/>
      <c r="W48" s="162" t="n"/>
      <c r="X48" s="162" t="n"/>
      <c r="Y48" s="162" t="n">
        <v>2</v>
      </c>
      <c r="Z48" s="162" t="n"/>
      <c r="AA48" s="162" t="n">
        <v>14.682</v>
      </c>
      <c r="AB48" s="162" t="n">
        <v>1.667</v>
      </c>
      <c r="AC48" s="162" t="n">
        <v>0.183</v>
      </c>
      <c r="AD48" s="162" t="n">
        <v>1.484</v>
      </c>
      <c r="AE48" s="162" t="n">
        <v>0.123</v>
      </c>
      <c r="AF48" s="162" t="n">
        <v>-10.245</v>
      </c>
      <c r="AG48" s="162" t="n">
        <v>0.018</v>
      </c>
      <c r="AH48" s="162" t="n">
        <v>10.263</v>
      </c>
      <c r="AI48" s="162" t="n">
        <v>60.421</v>
      </c>
      <c r="AJ48" s="162" t="n">
        <v>0.008999999999999999</v>
      </c>
      <c r="AK48" s="162" t="n">
        <v>0.008999999999999999</v>
      </c>
      <c r="AL48" s="162" t="n">
        <v>0</v>
      </c>
      <c r="AM48" s="162" t="n">
        <v>0</v>
      </c>
      <c r="AN48" s="162" t="n">
        <v>-9.863</v>
      </c>
      <c r="AO48" s="162" t="n">
        <v>100</v>
      </c>
      <c r="AP48" s="162" t="n">
        <v>9.954000000000001</v>
      </c>
      <c r="AQ48" s="162" t="n">
        <v>1.379</v>
      </c>
      <c r="AR48" s="162" t="n">
        <v>3.35037945554456</v>
      </c>
      <c r="AS48" s="162" t="n">
        <v>0.804091069330695</v>
      </c>
      <c r="AT48" s="162" t="n">
        <v>0.2429351874245182</v>
      </c>
      <c r="AU48" s="162" t="n">
        <v>0.1665841285196698</v>
      </c>
      <c r="AV48" s="162" t="n">
        <v>0.1222821040512099</v>
      </c>
      <c r="AW48" s="162" t="n">
        <v>0.07006636349614059</v>
      </c>
      <c r="AX48" s="162" t="n">
        <v>0.0345223949181687</v>
      </c>
      <c r="AY48" s="162" t="n">
        <v>0.0436800244558011</v>
      </c>
      <c r="AZ48" s="162" t="n">
        <v>0.124020866465187</v>
      </c>
      <c r="BA48" s="162" t="n">
        <v>-0.0309995036717732</v>
      </c>
      <c r="BB48" s="162" t="n">
        <v>-0.0358539397052646</v>
      </c>
      <c r="BC48" s="162" t="n">
        <v>-0.0945698140145708</v>
      </c>
      <c r="BD48" s="162" t="n">
        <v>-93.6833831572367</v>
      </c>
      <c r="BE48" s="162" t="n">
        <v>0.0202268168062141</v>
      </c>
      <c r="BF48" s="162" t="n">
        <v>3.833563431446228</v>
      </c>
      <c r="BG48" s="162" t="n">
        <v>1.142192569859774</v>
      </c>
      <c r="BH48" s="162" t="n">
        <v>0.1046277530060521</v>
      </c>
      <c r="BI48" s="162" t="n">
        <v>0.170846889936241</v>
      </c>
      <c r="BJ48" s="162" t="n">
        <v>0.2638678014479078</v>
      </c>
      <c r="BK48" s="162" t="n">
        <v>0.1070210035208845</v>
      </c>
      <c r="BL48" s="162" t="n">
        <v>0.4958291220320168</v>
      </c>
      <c r="BM48" s="162" t="n">
        <v>0.1367340539789894</v>
      </c>
      <c r="BN48" s="162" t="n">
        <v>73.07100818358437</v>
      </c>
      <c r="BO48" s="162" t="n">
        <v>0.5037159974712356</v>
      </c>
      <c r="BP48" s="162" t="n">
        <v>0.4637568404205588</v>
      </c>
      <c r="BQ48" s="162" t="n">
        <v>-1.453395742555722</v>
      </c>
      <c r="BR48" s="162" t="n">
        <v>1.229</v>
      </c>
      <c r="BS48" s="162" t="n">
        <v>1.319</v>
      </c>
      <c r="BT48" s="162" t="n">
        <v>0.191</v>
      </c>
      <c r="BU48" s="162" t="n">
        <v>0.232</v>
      </c>
      <c r="BV48" s="162" t="n">
        <v>14.81</v>
      </c>
      <c r="BW48" s="162" t="n">
        <v>5.164</v>
      </c>
      <c r="BX48" s="162" t="n">
        <v>3.841</v>
      </c>
      <c r="BY48" s="162" t="n">
        <v>13.778</v>
      </c>
      <c r="BZ48" s="162" t="n">
        <v>7.124</v>
      </c>
      <c r="CA48" s="162" t="n">
        <v>5.575</v>
      </c>
      <c r="CB48" s="162" t="n">
        <v>3</v>
      </c>
      <c r="CC48" s="162" t="n">
        <v>1</v>
      </c>
      <c r="CD48" s="162" t="n">
        <v>0</v>
      </c>
      <c r="CE48" s="162" t="n">
        <v>52.241</v>
      </c>
      <c r="CF48" s="162" t="n">
        <v>20</v>
      </c>
      <c r="CG48" s="162" t="n">
        <v>50</v>
      </c>
      <c r="CH48" s="162" t="n">
        <v>14.874</v>
      </c>
      <c r="CI48" s="162" t="n">
        <v>1.045</v>
      </c>
      <c r="CJ48" s="162" t="n">
        <v>-0.9330000000000001</v>
      </c>
      <c r="CK48" s="162" t="n">
        <v>16.194</v>
      </c>
      <c r="CL48" s="162" t="n">
        <v>3.682</v>
      </c>
      <c r="CM48" s="162" t="n">
        <v>0.064</v>
      </c>
      <c r="CN48" s="162" t="n">
        <v>0</v>
      </c>
      <c r="CO48" s="162" t="n">
        <v>0.064</v>
      </c>
      <c r="CP48" s="162" t="n">
        <v>2.494</v>
      </c>
      <c r="CQ48" s="162" t="n">
        <v>58.38</v>
      </c>
      <c r="CR48" s="162" t="n"/>
      <c r="CS48" s="161" t="inlineStr">
        <is>
          <t>2024</t>
        </is>
      </c>
      <c r="CT48" s="161" t="inlineStr">
        <is>
          <t>2024</t>
        </is>
      </c>
      <c r="CU48" s="161" t="inlineStr">
        <is>
          <t>2024</t>
        </is>
      </c>
      <c r="CV48" s="161" t="inlineStr">
        <is>
          <t>2024</t>
        </is>
      </c>
      <c r="CW48" s="161" t="inlineStr">
        <is>
          <t>2022</t>
        </is>
      </c>
      <c r="CX48" s="161" t="inlineStr">
        <is>
          <t>2022</t>
        </is>
      </c>
      <c r="CY48" s="161" t="inlineStr">
        <is>
          <t>2022</t>
        </is>
      </c>
      <c r="CZ48" s="161" t="inlineStr">
        <is>
          <t>2022</t>
        </is>
      </c>
      <c r="DA48" s="162" t="n"/>
      <c r="DB48" s="161" t="inlineStr">
        <is>
          <t>2020</t>
        </is>
      </c>
      <c r="DC48" s="161" t="inlineStr">
        <is>
          <t>2021-2024</t>
        </is>
      </c>
      <c r="DD48" s="162" t="n"/>
      <c r="DE48" s="162" t="n"/>
      <c r="DF48" s="162" t="n"/>
      <c r="DG48" s="162" t="n"/>
      <c r="DH48" s="161" t="inlineStr">
        <is>
          <t>2024</t>
        </is>
      </c>
      <c r="DI48" s="162" t="n"/>
      <c r="DJ48" s="162" t="n"/>
      <c r="DK48" s="162" t="n"/>
      <c r="DL48" s="161" t="inlineStr">
        <is>
          <t>2022</t>
        </is>
      </c>
      <c r="DM48" s="162" t="n"/>
      <c r="DN48" s="161" t="inlineStr">
        <is>
          <t>2024</t>
        </is>
      </c>
      <c r="DO48" s="161" t="inlineStr">
        <is>
          <t>2024</t>
        </is>
      </c>
      <c r="DP48" s="161" t="inlineStr">
        <is>
          <t>2024</t>
        </is>
      </c>
      <c r="DQ48" s="161" t="inlineStr">
        <is>
          <t>2024</t>
        </is>
      </c>
      <c r="DR48" s="161" t="inlineStr">
        <is>
          <t>2022</t>
        </is>
      </c>
      <c r="DS48" s="161" t="inlineStr">
        <is>
          <t>2024</t>
        </is>
      </c>
      <c r="DT48" s="161" t="inlineStr">
        <is>
          <t>2024</t>
        </is>
      </c>
      <c r="DU48" s="161" t="inlineStr">
        <is>
          <t>2024</t>
        </is>
      </c>
      <c r="DV48" s="161" t="inlineStr">
        <is>
          <t>2023</t>
        </is>
      </c>
      <c r="DW48" s="161" t="inlineStr">
        <is>
          <t>2021</t>
        </is>
      </c>
      <c r="DX48" s="161" t="inlineStr">
        <is>
          <t>2021</t>
        </is>
      </c>
      <c r="DY48" s="161" t="inlineStr">
        <is>
          <t>2021</t>
        </is>
      </c>
      <c r="DZ48" s="161" t="inlineStr">
        <is>
          <t>2021</t>
        </is>
      </c>
      <c r="EA48" s="161" t="inlineStr">
        <is>
          <t>2025</t>
        </is>
      </c>
      <c r="EB48" s="161" t="inlineStr">
        <is>
          <t>2024</t>
        </is>
      </c>
      <c r="EC48" s="161" t="inlineStr">
        <is>
          <t>2025</t>
        </is>
      </c>
      <c r="ED48" s="161" t="inlineStr">
        <is>
          <t>2025</t>
        </is>
      </c>
      <c r="EE48" s="161" t="inlineStr">
        <is>
          <t>2030</t>
        </is>
      </c>
      <c r="EF48" s="161" t="inlineStr">
        <is>
          <t>2030</t>
        </is>
      </c>
      <c r="EG48" s="161" t="inlineStr">
        <is>
          <t>2030</t>
        </is>
      </c>
      <c r="EH48" s="161" t="inlineStr">
        <is>
          <t>2030</t>
        </is>
      </c>
      <c r="EI48" s="161" t="inlineStr">
        <is>
          <t>2030</t>
        </is>
      </c>
      <c r="EJ48" s="161" t="inlineStr">
        <is>
          <t>2030</t>
        </is>
      </c>
      <c r="EK48" s="161" t="inlineStr">
        <is>
          <t>2030</t>
        </is>
      </c>
      <c r="EL48" s="161" t="inlineStr">
        <is>
          <t>2030</t>
        </is>
      </c>
      <c r="EM48" s="161" t="inlineStr">
        <is>
          <t>2030</t>
        </is>
      </c>
      <c r="EN48" s="161" t="inlineStr">
        <is>
          <t>2030</t>
        </is>
      </c>
      <c r="EO48" s="161" t="inlineStr">
        <is>
          <t>2030</t>
        </is>
      </c>
      <c r="EP48" s="161" t="inlineStr">
        <is>
          <t>2030</t>
        </is>
      </c>
      <c r="EQ48" s="161" t="inlineStr">
        <is>
          <t>2030</t>
        </is>
      </c>
      <c r="ER48" s="161" t="inlineStr">
        <is>
          <t>2030</t>
        </is>
      </c>
      <c r="ES48" s="161" t="inlineStr">
        <is>
          <t>2030</t>
        </is>
      </c>
      <c r="ET48" s="161" t="inlineStr">
        <is>
          <t>2030</t>
        </is>
      </c>
      <c r="EU48" s="161" t="inlineStr">
        <is>
          <t>2030</t>
        </is>
      </c>
      <c r="EV48" s="161" t="inlineStr">
        <is>
          <t>2030</t>
        </is>
      </c>
      <c r="EW48" s="161" t="inlineStr">
        <is>
          <t>2030</t>
        </is>
      </c>
      <c r="EX48" s="161" t="inlineStr">
        <is>
          <t>2030</t>
        </is>
      </c>
      <c r="EY48" s="161" t="inlineStr">
        <is>
          <t>2030</t>
        </is>
      </c>
      <c r="EZ48" s="161" t="inlineStr">
        <is>
          <t>2030</t>
        </is>
      </c>
      <c r="FA48" s="161" t="inlineStr">
        <is>
          <t>2030</t>
        </is>
      </c>
      <c r="FB48" s="161" t="inlineStr">
        <is>
          <t>2030</t>
        </is>
      </c>
      <c r="FC48" s="161" t="inlineStr">
        <is>
          <t>2050</t>
        </is>
      </c>
      <c r="FD48" s="161" t="inlineStr">
        <is>
          <t>2025-2050</t>
        </is>
      </c>
      <c r="FE48" s="161" t="inlineStr">
        <is>
          <t>2024</t>
        </is>
      </c>
      <c r="FF48" s="161" t="inlineStr">
        <is>
          <t>2024</t>
        </is>
      </c>
      <c r="FG48" s="161" t="inlineStr">
        <is>
          <t>2024</t>
        </is>
      </c>
      <c r="FH48" s="161" t="inlineStr">
        <is>
          <t>2024</t>
        </is>
      </c>
      <c r="FI48" s="161" t="inlineStr">
        <is>
          <t>2024</t>
        </is>
      </c>
      <c r="FJ48" s="161" t="inlineStr">
        <is>
          <t>2024</t>
        </is>
      </c>
      <c r="FK48" s="161" t="inlineStr">
        <is>
          <t>2024</t>
        </is>
      </c>
      <c r="FL48" s="161" t="inlineStr">
        <is>
          <t>2024</t>
        </is>
      </c>
      <c r="FM48" s="161" t="inlineStr">
        <is>
          <t>2024</t>
        </is>
      </c>
      <c r="FN48" s="161" t="inlineStr">
        <is>
          <t>2024</t>
        </is>
      </c>
      <c r="FO48" s="161" t="inlineStr">
        <is>
          <t>2013</t>
        </is>
      </c>
      <c r="FP48" s="161" t="inlineStr">
        <is>
          <t>2013</t>
        </is>
      </c>
      <c r="FQ48" s="161" t="inlineStr">
        <is>
          <t>2013</t>
        </is>
      </c>
      <c r="FR48" s="161" t="inlineStr">
        <is>
          <t>2023</t>
        </is>
      </c>
      <c r="FS48" s="161" t="inlineStr">
        <is>
          <t>2023</t>
        </is>
      </c>
      <c r="FT48" s="161" t="inlineStr">
        <is>
          <t>2023</t>
        </is>
      </c>
      <c r="FU48" s="161" t="inlineStr">
        <is>
          <t>2024</t>
        </is>
      </c>
      <c r="FV48" s="161" t="inlineStr">
        <is>
          <t>2024</t>
        </is>
      </c>
      <c r="FW48" s="161" t="inlineStr">
        <is>
          <t>2024</t>
        </is>
      </c>
      <c r="FX48" s="161" t="inlineStr">
        <is>
          <t>2024</t>
        </is>
      </c>
      <c r="FY48" s="161" t="inlineStr">
        <is>
          <t>2020-2024 avg</t>
        </is>
      </c>
      <c r="FZ48" s="161" t="inlineStr">
        <is>
          <t>2030</t>
        </is>
      </c>
      <c r="GA48" s="161" t="inlineStr">
        <is>
          <t>2030</t>
        </is>
      </c>
      <c r="GB48" s="161" t="inlineStr">
        <is>
          <t>2030</t>
        </is>
      </c>
      <c r="GC48" s="161" t="inlineStr">
        <is>
          <t>2050</t>
        </is>
      </c>
      <c r="GD48" s="161" t="inlineStr">
        <is>
          <t>2050</t>
        </is>
      </c>
      <c r="GE48" s="162" t="n"/>
    </row>
    <row r="49" ht="14" customHeight="1">
      <c r="A49" s="161" t="inlineStr">
        <is>
          <t>HRV</t>
        </is>
      </c>
      <c r="B49" s="161" t="inlineStr">
        <is>
          <t>Croatia</t>
        </is>
      </c>
      <c r="C49" s="161" t="inlineStr">
        <is>
          <t>Europe &amp; Central Asia</t>
        </is>
      </c>
      <c r="D49" s="161" t="inlineStr">
        <is>
          <t>High income</t>
        </is>
      </c>
      <c r="E49" s="161" t="b">
        <v>1</v>
      </c>
      <c r="F49" s="162" t="n">
        <v>2.286</v>
      </c>
      <c r="G49" s="162" t="n">
        <v>1.053</v>
      </c>
      <c r="H49" s="162" t="n">
        <v>57.369</v>
      </c>
      <c r="I49" s="162" t="n">
        <v>27.216</v>
      </c>
      <c r="J49" s="162" t="n">
        <v>99.991</v>
      </c>
      <c r="K49" s="162" t="n"/>
      <c r="L49" s="162" t="n"/>
      <c r="M49" s="162" t="n">
        <v>1</v>
      </c>
      <c r="N49" s="162" t="n">
        <v>5.3</v>
      </c>
      <c r="O49" s="162" t="n">
        <v>5.87</v>
      </c>
      <c r="P49" s="162" t="n">
        <v>2</v>
      </c>
      <c r="Q49" s="162" t="n"/>
      <c r="R49" s="162" t="n"/>
      <c r="S49" s="162" t="n"/>
      <c r="T49" s="162" t="n"/>
      <c r="U49" s="162" t="n"/>
      <c r="V49" s="162" t="n"/>
      <c r="W49" s="162" t="n"/>
      <c r="X49" s="162" t="n"/>
      <c r="Y49" s="162" t="n"/>
      <c r="Z49" s="162" t="n"/>
      <c r="AA49" s="162" t="n">
        <v>8.022</v>
      </c>
      <c r="AB49" s="162" t="n">
        <v>2.659</v>
      </c>
      <c r="AC49" s="162" t="n">
        <v>0.779</v>
      </c>
      <c r="AD49" s="162" t="n">
        <v>1.88</v>
      </c>
      <c r="AE49" s="162" t="n">
        <v>3.648</v>
      </c>
      <c r="AF49" s="162" t="n">
        <v>-2.450999999999999</v>
      </c>
      <c r="AG49" s="162" t="n">
        <v>13.092</v>
      </c>
      <c r="AH49" s="162" t="n">
        <v>15.543</v>
      </c>
      <c r="AI49" s="162" t="n">
        <v>57.291</v>
      </c>
      <c r="AJ49" s="162" t="n">
        <v>0.463</v>
      </c>
      <c r="AK49" s="162" t="n">
        <v>0.28</v>
      </c>
      <c r="AL49" s="162" t="n">
        <v>0.183</v>
      </c>
      <c r="AM49" s="162" t="n">
        <v>0</v>
      </c>
      <c r="AN49" s="162" t="n">
        <v>-0.136</v>
      </c>
      <c r="AO49" s="162" t="n">
        <v>81.801</v>
      </c>
      <c r="AP49" s="162" t="n">
        <v>2.915</v>
      </c>
      <c r="AQ49" s="162" t="n">
        <v>10.989</v>
      </c>
      <c r="AR49" s="162" t="n">
        <v>3.69068543877645</v>
      </c>
      <c r="AS49" s="162" t="n">
        <v>1.40246046673505</v>
      </c>
      <c r="AT49" s="162" t="n">
        <v>0.4894498756222448</v>
      </c>
      <c r="AU49" s="162" t="n">
        <v>0.3356227718552532</v>
      </c>
      <c r="AV49" s="162" t="n">
        <v>0.2066926136132563</v>
      </c>
      <c r="AW49" s="162" t="n">
        <v>0.1624304931027615</v>
      </c>
      <c r="AX49" s="162" t="n">
        <v>0.08356967113849539</v>
      </c>
      <c r="AY49" s="162" t="n">
        <v>0.0996868541812133</v>
      </c>
      <c r="AZ49" s="162" t="n">
        <v>0.0250081872218284</v>
      </c>
      <c r="BA49" s="162" t="n">
        <v>0.0173184466303293</v>
      </c>
      <c r="BB49" s="162" t="n">
        <v>0.0105168830747612</v>
      </c>
      <c r="BC49" s="162" t="n">
        <v>-0.009491031604832299</v>
      </c>
      <c r="BD49" s="162" t="n">
        <v>23.5564393721943</v>
      </c>
      <c r="BE49" s="162" t="n">
        <v>0.0178988514620213</v>
      </c>
      <c r="BF49" s="162" t="n">
        <v>3.856129958445744</v>
      </c>
      <c r="BG49" s="162" t="n">
        <v>3.12599474569764</v>
      </c>
      <c r="BH49" s="162" t="n">
        <v>0.2505965357399497</v>
      </c>
      <c r="BI49" s="162" t="n">
        <v>0.6128397705137513</v>
      </c>
      <c r="BJ49" s="162" t="n">
        <v>0.7221054506777576</v>
      </c>
      <c r="BK49" s="162" t="n">
        <v>0.2922550926634538</v>
      </c>
      <c r="BL49" s="162" t="n">
        <v>1.248197895549001</v>
      </c>
      <c r="BM49" s="162" t="n">
        <v>0.3382730635943585</v>
      </c>
      <c r="BN49" s="162" t="n">
        <v>69.57407443251203</v>
      </c>
      <c r="BO49" s="162" t="n">
        <v>1.416651102730635</v>
      </c>
      <c r="BP49" s="162" t="n">
        <v>0.9476906263463784</v>
      </c>
      <c r="BQ49" s="162" t="n">
        <v>-0.9140805865736796</v>
      </c>
      <c r="BR49" s="162" t="n">
        <v>1.512</v>
      </c>
      <c r="BS49" s="162" t="n">
        <v>1.663</v>
      </c>
      <c r="BT49" s="162" t="n">
        <v>0.16</v>
      </c>
      <c r="BU49" s="162" t="n">
        <v>0.218</v>
      </c>
      <c r="BV49" s="162" t="n">
        <v>13.575</v>
      </c>
      <c r="BW49" s="162" t="n">
        <v>19.497</v>
      </c>
      <c r="BX49" s="162" t="n">
        <v>19.497</v>
      </c>
      <c r="BY49" s="162" t="n">
        <v>11.633</v>
      </c>
      <c r="BZ49" s="162" t="n">
        <v>16.877</v>
      </c>
      <c r="CA49" s="162" t="n">
        <v>12.775</v>
      </c>
      <c r="CB49" s="162" t="n">
        <v>3</v>
      </c>
      <c r="CC49" s="162" t="n">
        <v>1</v>
      </c>
      <c r="CD49" s="162" t="n">
        <v>1</v>
      </c>
      <c r="CE49" s="162" t="n">
        <v>59.222</v>
      </c>
      <c r="CF49" s="162" t="n">
        <v>20</v>
      </c>
      <c r="CG49" s="162" t="n">
        <v>16.667</v>
      </c>
      <c r="CH49" s="162" t="n">
        <v>46.056</v>
      </c>
      <c r="CI49" s="162" t="n">
        <v>-0.894</v>
      </c>
      <c r="CJ49" s="162" t="n">
        <v>-2.189</v>
      </c>
      <c r="CK49" s="162" t="n">
        <v>24.401</v>
      </c>
      <c r="CL49" s="162" t="n">
        <v>3.841</v>
      </c>
      <c r="CM49" s="162" t="n">
        <v>0.187</v>
      </c>
      <c r="CN49" s="162" t="n">
        <v>0.157</v>
      </c>
      <c r="CO49" s="162" t="n">
        <v>0.03</v>
      </c>
      <c r="CP49" s="162" t="n">
        <v>5.525</v>
      </c>
      <c r="CQ49" s="162" t="n">
        <v>56.1</v>
      </c>
      <c r="CR49" s="162" t="n"/>
      <c r="CS49" s="161" t="inlineStr">
        <is>
          <t>2024</t>
        </is>
      </c>
      <c r="CT49" s="161" t="inlineStr">
        <is>
          <t>2024</t>
        </is>
      </c>
      <c r="CU49" s="161" t="inlineStr">
        <is>
          <t>2024</t>
        </is>
      </c>
      <c r="CV49" s="161" t="inlineStr">
        <is>
          <t>2024</t>
        </is>
      </c>
      <c r="CW49" s="161" t="inlineStr">
        <is>
          <t>2022</t>
        </is>
      </c>
      <c r="CX49" s="162" t="n"/>
      <c r="CY49" s="162" t="n"/>
      <c r="CZ49" s="161" t="inlineStr">
        <is>
          <t>2022</t>
        </is>
      </c>
      <c r="DA49" s="161" t="inlineStr">
        <is>
          <t>2021</t>
        </is>
      </c>
      <c r="DB49" s="161" t="inlineStr">
        <is>
          <t>2020</t>
        </is>
      </c>
      <c r="DC49" s="161" t="inlineStr">
        <is>
          <t>2021-2024</t>
        </is>
      </c>
      <c r="DD49" s="162" t="n"/>
      <c r="DE49" s="162" t="n"/>
      <c r="DF49" s="162" t="n"/>
      <c r="DG49" s="162" t="n"/>
      <c r="DH49" s="162" t="n"/>
      <c r="DI49" s="162" t="n"/>
      <c r="DJ49" s="162" t="n"/>
      <c r="DK49" s="162" t="n"/>
      <c r="DL49" s="162" t="n"/>
      <c r="DM49" s="162" t="n"/>
      <c r="DN49" s="161" t="inlineStr">
        <is>
          <t>2023</t>
        </is>
      </c>
      <c r="DO49" s="161" t="inlineStr">
        <is>
          <t>2024</t>
        </is>
      </c>
      <c r="DP49" s="161" t="inlineStr">
        <is>
          <t>2024</t>
        </is>
      </c>
      <c r="DQ49" s="161" t="inlineStr">
        <is>
          <t>2024</t>
        </is>
      </c>
      <c r="DR49" s="161" t="inlineStr">
        <is>
          <t>2022</t>
        </is>
      </c>
      <c r="DS49" s="161" t="inlineStr">
        <is>
          <t>2024</t>
        </is>
      </c>
      <c r="DT49" s="161" t="inlineStr">
        <is>
          <t>2024</t>
        </is>
      </c>
      <c r="DU49" s="161" t="inlineStr">
        <is>
          <t>2024</t>
        </is>
      </c>
      <c r="DV49" s="161" t="inlineStr">
        <is>
          <t>2023</t>
        </is>
      </c>
      <c r="DW49" s="161" t="inlineStr">
        <is>
          <t>2021</t>
        </is>
      </c>
      <c r="DX49" s="161" t="inlineStr">
        <is>
          <t>2021</t>
        </is>
      </c>
      <c r="DY49" s="161" t="inlineStr">
        <is>
          <t>2021</t>
        </is>
      </c>
      <c r="DZ49" s="161" t="inlineStr">
        <is>
          <t>2021</t>
        </is>
      </c>
      <c r="EA49" s="161" t="inlineStr">
        <is>
          <t>2025</t>
        </is>
      </c>
      <c r="EB49" s="161" t="inlineStr">
        <is>
          <t>2024</t>
        </is>
      </c>
      <c r="EC49" s="161" t="inlineStr">
        <is>
          <t>2025</t>
        </is>
      </c>
      <c r="ED49" s="161" t="inlineStr">
        <is>
          <t>2025</t>
        </is>
      </c>
      <c r="EE49" s="161" t="inlineStr">
        <is>
          <t>2030</t>
        </is>
      </c>
      <c r="EF49" s="161" t="inlineStr">
        <is>
          <t>2030</t>
        </is>
      </c>
      <c r="EG49" s="161" t="inlineStr">
        <is>
          <t>2030</t>
        </is>
      </c>
      <c r="EH49" s="161" t="inlineStr">
        <is>
          <t>2030</t>
        </is>
      </c>
      <c r="EI49" s="161" t="inlineStr">
        <is>
          <t>2030</t>
        </is>
      </c>
      <c r="EJ49" s="161" t="inlineStr">
        <is>
          <t>2030</t>
        </is>
      </c>
      <c r="EK49" s="161" t="inlineStr">
        <is>
          <t>2030</t>
        </is>
      </c>
      <c r="EL49" s="161" t="inlineStr">
        <is>
          <t>2030</t>
        </is>
      </c>
      <c r="EM49" s="161" t="inlineStr">
        <is>
          <t>2030</t>
        </is>
      </c>
      <c r="EN49" s="161" t="inlineStr">
        <is>
          <t>2030</t>
        </is>
      </c>
      <c r="EO49" s="161" t="inlineStr">
        <is>
          <t>2030</t>
        </is>
      </c>
      <c r="EP49" s="161" t="inlineStr">
        <is>
          <t>2030</t>
        </is>
      </c>
      <c r="EQ49" s="161" t="inlineStr">
        <is>
          <t>2030</t>
        </is>
      </c>
      <c r="ER49" s="161" t="inlineStr">
        <is>
          <t>2030</t>
        </is>
      </c>
      <c r="ES49" s="161" t="inlineStr">
        <is>
          <t>2030</t>
        </is>
      </c>
      <c r="ET49" s="161" t="inlineStr">
        <is>
          <t>2030</t>
        </is>
      </c>
      <c r="EU49" s="161" t="inlineStr">
        <is>
          <t>2030</t>
        </is>
      </c>
      <c r="EV49" s="161" t="inlineStr">
        <is>
          <t>2030</t>
        </is>
      </c>
      <c r="EW49" s="161" t="inlineStr">
        <is>
          <t>2030</t>
        </is>
      </c>
      <c r="EX49" s="161" t="inlineStr">
        <is>
          <t>2030</t>
        </is>
      </c>
      <c r="EY49" s="161" t="inlineStr">
        <is>
          <t>2030</t>
        </is>
      </c>
      <c r="EZ49" s="161" t="inlineStr">
        <is>
          <t>2030</t>
        </is>
      </c>
      <c r="FA49" s="161" t="inlineStr">
        <is>
          <t>2030</t>
        </is>
      </c>
      <c r="FB49" s="161" t="inlineStr">
        <is>
          <t>2030</t>
        </is>
      </c>
      <c r="FC49" s="161" t="inlineStr">
        <is>
          <t>2050</t>
        </is>
      </c>
      <c r="FD49" s="161" t="inlineStr">
        <is>
          <t>2025-2050</t>
        </is>
      </c>
      <c r="FE49" s="161" t="inlineStr">
        <is>
          <t>2024</t>
        </is>
      </c>
      <c r="FF49" s="161" t="inlineStr">
        <is>
          <t>2024</t>
        </is>
      </c>
      <c r="FG49" s="161" t="inlineStr">
        <is>
          <t>2024</t>
        </is>
      </c>
      <c r="FH49" s="161" t="inlineStr">
        <is>
          <t>2024</t>
        </is>
      </c>
      <c r="FI49" s="161" t="inlineStr">
        <is>
          <t>2024</t>
        </is>
      </c>
      <c r="FJ49" s="161" t="inlineStr">
        <is>
          <t>2024</t>
        </is>
      </c>
      <c r="FK49" s="161" t="inlineStr">
        <is>
          <t>2024</t>
        </is>
      </c>
      <c r="FL49" s="161" t="inlineStr">
        <is>
          <t>2024</t>
        </is>
      </c>
      <c r="FM49" s="161" t="inlineStr">
        <is>
          <t>2024</t>
        </is>
      </c>
      <c r="FN49" s="161" t="inlineStr">
        <is>
          <t>2024</t>
        </is>
      </c>
      <c r="FO49" s="161" t="inlineStr">
        <is>
          <t>2013</t>
        </is>
      </c>
      <c r="FP49" s="161" t="inlineStr">
        <is>
          <t>2013</t>
        </is>
      </c>
      <c r="FQ49" s="161" t="inlineStr">
        <is>
          <t>2013</t>
        </is>
      </c>
      <c r="FR49" s="161" t="inlineStr">
        <is>
          <t>2023</t>
        </is>
      </c>
      <c r="FS49" s="161" t="inlineStr">
        <is>
          <t>2023</t>
        </is>
      </c>
      <c r="FT49" s="161" t="inlineStr">
        <is>
          <t>2023</t>
        </is>
      </c>
      <c r="FU49" s="161" t="inlineStr">
        <is>
          <t>2024</t>
        </is>
      </c>
      <c r="FV49" s="161" t="inlineStr">
        <is>
          <t>2024</t>
        </is>
      </c>
      <c r="FW49" s="161" t="inlineStr">
        <is>
          <t>2024</t>
        </is>
      </c>
      <c r="FX49" s="161" t="inlineStr">
        <is>
          <t>2024</t>
        </is>
      </c>
      <c r="FY49" s="161" t="inlineStr">
        <is>
          <t>2020-2024 avg</t>
        </is>
      </c>
      <c r="FZ49" s="161" t="inlineStr">
        <is>
          <t>2030</t>
        </is>
      </c>
      <c r="GA49" s="161" t="inlineStr">
        <is>
          <t>2030</t>
        </is>
      </c>
      <c r="GB49" s="161" t="inlineStr">
        <is>
          <t>2030</t>
        </is>
      </c>
      <c r="GC49" s="161" t="inlineStr">
        <is>
          <t>2050</t>
        </is>
      </c>
      <c r="GD49" s="161" t="inlineStr">
        <is>
          <t>2050</t>
        </is>
      </c>
      <c r="GE49" s="162" t="n"/>
    </row>
    <row r="50" ht="14" customHeight="1">
      <c r="A50" s="161" t="inlineStr">
        <is>
          <t>CUB</t>
        </is>
      </c>
      <c r="B50" s="161" t="inlineStr">
        <is>
          <t>Cuba</t>
        </is>
      </c>
      <c r="C50" s="161" t="inlineStr">
        <is>
          <t>Latin America &amp; Caribbean</t>
        </is>
      </c>
      <c r="D50" s="161" t="inlineStr">
        <is>
          <t>Upper middle income</t>
        </is>
      </c>
      <c r="E50" s="161" t="b">
        <v>0</v>
      </c>
      <c r="F50" s="162" t="n"/>
      <c r="G50" s="162" t="n"/>
      <c r="H50" s="162" t="n"/>
      <c r="I50" s="162" t="n"/>
      <c r="J50" s="162" t="n"/>
      <c r="K50" s="162" t="n"/>
      <c r="L50" s="162" t="n"/>
      <c r="M50" s="162" t="n">
        <v>0</v>
      </c>
      <c r="N50" s="162" t="n"/>
      <c r="O50" s="162" t="n"/>
      <c r="P50" s="162" t="n"/>
      <c r="Q50" s="162" t="n"/>
      <c r="R50" s="162" t="n"/>
      <c r="S50" s="162" t="n"/>
      <c r="T50" s="162" t="n"/>
      <c r="U50" s="162" t="n"/>
      <c r="V50" s="162" t="n"/>
      <c r="W50" s="162" t="n"/>
      <c r="X50" s="162" t="n"/>
      <c r="Y50" s="162" t="n"/>
      <c r="Z50" s="162" t="n"/>
      <c r="AA50" s="162" t="n"/>
      <c r="AB50" s="162" t="n"/>
      <c r="AC50" s="162" t="n"/>
      <c r="AD50" s="162" t="n"/>
      <c r="AE50" s="162" t="n"/>
      <c r="AF50" s="162" t="n">
        <v>-25.161</v>
      </c>
      <c r="AG50" s="162" t="n">
        <v>5.736</v>
      </c>
      <c r="AH50" s="162" t="n">
        <v>30.897</v>
      </c>
      <c r="AI50" s="162" t="n">
        <v>62.813</v>
      </c>
      <c r="AJ50" s="162" t="n">
        <v>0.246</v>
      </c>
      <c r="AK50" s="162" t="n">
        <v>0.222</v>
      </c>
      <c r="AL50" s="162" t="n">
        <v>0.024</v>
      </c>
      <c r="AM50" s="162" t="n">
        <v>0</v>
      </c>
      <c r="AN50" s="162" t="n">
        <v>82.34699999999999</v>
      </c>
      <c r="AO50" s="162" t="n"/>
      <c r="AP50" s="162" t="n">
        <v>0.367</v>
      </c>
      <c r="AQ50" s="162" t="n">
        <v>13.58</v>
      </c>
      <c r="AR50" s="162" t="n"/>
      <c r="AS50" s="162" t="n"/>
      <c r="AT50" s="162" t="n"/>
      <c r="AU50" s="162" t="n"/>
      <c r="AV50" s="162" t="n"/>
      <c r="AW50" s="162" t="n"/>
      <c r="AX50" s="162" t="n"/>
      <c r="AY50" s="162" t="n"/>
      <c r="AZ50" s="162" t="n"/>
      <c r="BA50" s="162" t="n"/>
      <c r="BB50" s="162" t="n"/>
      <c r="BC50" s="162" t="n"/>
      <c r="BD50" s="162" t="n"/>
      <c r="BE50" s="162" t="n"/>
      <c r="BF50" s="162" t="n"/>
      <c r="BG50" s="162" t="n"/>
      <c r="BH50" s="162" t="n"/>
      <c r="BI50" s="162" t="n"/>
      <c r="BJ50" s="162" t="n"/>
      <c r="BK50" s="162" t="n"/>
      <c r="BL50" s="162" t="n"/>
      <c r="BM50" s="162" t="n"/>
      <c r="BN50" s="162" t="n"/>
      <c r="BO50" s="162" t="n"/>
      <c r="BP50" s="162" t="n"/>
      <c r="BQ50" s="162" t="n"/>
      <c r="BR50" s="162" t="n"/>
      <c r="BS50" s="162" t="n"/>
      <c r="BT50" s="162" t="n"/>
      <c r="BU50" s="162" t="n"/>
      <c r="BV50" s="162" t="n"/>
      <c r="BW50" s="162" t="n"/>
      <c r="BX50" s="162" t="n"/>
      <c r="BY50" s="162" t="n"/>
      <c r="BZ50" s="162" t="n"/>
      <c r="CA50" s="162" t="n"/>
      <c r="CB50" s="162" t="n">
        <v>2</v>
      </c>
      <c r="CC50" s="162" t="n">
        <v>0</v>
      </c>
      <c r="CD50" s="162" t="n">
        <v>0</v>
      </c>
      <c r="CE50" s="162" t="n"/>
      <c r="CF50" s="162" t="n"/>
      <c r="CG50" s="162" t="n"/>
      <c r="CH50" s="162" t="n"/>
      <c r="CI50" s="162" t="n"/>
      <c r="CJ50" s="162" t="n"/>
      <c r="CK50" s="162" t="n"/>
      <c r="CL50" s="162" t="n"/>
      <c r="CM50" s="162" t="n"/>
      <c r="CN50" s="162" t="n"/>
      <c r="CO50" s="162" t="n"/>
      <c r="CP50" s="162" t="n"/>
      <c r="CQ50" s="162" t="n"/>
      <c r="CR50" s="162" t="n"/>
      <c r="CS50" s="162" t="n"/>
      <c r="CT50" s="162" t="n"/>
      <c r="CU50" s="162" t="n"/>
      <c r="CV50" s="162" t="n"/>
      <c r="CW50" s="162" t="n"/>
      <c r="CX50" s="162" t="n"/>
      <c r="CY50" s="162" t="n"/>
      <c r="CZ50" s="161" t="inlineStr">
        <is>
          <t>2022</t>
        </is>
      </c>
      <c r="DA50" s="162" t="n"/>
      <c r="DB50" s="162" t="n"/>
      <c r="DC50" s="162" t="n"/>
      <c r="DD50" s="162" t="n"/>
      <c r="DE50" s="162" t="n"/>
      <c r="DF50" s="162" t="n"/>
      <c r="DG50" s="162" t="n"/>
      <c r="DH50" s="162" t="n"/>
      <c r="DI50" s="162" t="n"/>
      <c r="DJ50" s="162" t="n"/>
      <c r="DK50" s="162" t="n"/>
      <c r="DL50" s="162" t="n"/>
      <c r="DM50" s="162" t="n"/>
      <c r="DN50" s="162" t="n"/>
      <c r="DO50" s="162" t="n"/>
      <c r="DP50" s="162" t="n"/>
      <c r="DQ50" s="162" t="n"/>
      <c r="DR50" s="162" t="n"/>
      <c r="DS50" s="161" t="inlineStr">
        <is>
          <t>2021</t>
        </is>
      </c>
      <c r="DT50" s="161" t="inlineStr">
        <is>
          <t>2021</t>
        </is>
      </c>
      <c r="DU50" s="161" t="inlineStr">
        <is>
          <t>2021</t>
        </is>
      </c>
      <c r="DV50" s="161" t="inlineStr">
        <is>
          <t>2022</t>
        </is>
      </c>
      <c r="DW50" s="161" t="inlineStr">
        <is>
          <t>2020</t>
        </is>
      </c>
      <c r="DX50" s="161" t="inlineStr">
        <is>
          <t>2020</t>
        </is>
      </c>
      <c r="DY50" s="161" t="inlineStr">
        <is>
          <t>2020</t>
        </is>
      </c>
      <c r="DZ50" s="161" t="inlineStr">
        <is>
          <t>2020</t>
        </is>
      </c>
      <c r="EA50" s="161" t="inlineStr">
        <is>
          <t>2024</t>
        </is>
      </c>
      <c r="EB50" s="162" t="n"/>
      <c r="EC50" s="161" t="inlineStr">
        <is>
          <t>2024</t>
        </is>
      </c>
      <c r="ED50" s="161" t="inlineStr">
        <is>
          <t>2024</t>
        </is>
      </c>
      <c r="EE50" s="162" t="n"/>
      <c r="EF50" s="162" t="n"/>
      <c r="EG50" s="162" t="n"/>
      <c r="EH50" s="162" t="n"/>
      <c r="EI50" s="162" t="n"/>
      <c r="EJ50" s="162" t="n"/>
      <c r="EK50" s="162" t="n"/>
      <c r="EL50" s="162" t="n"/>
      <c r="EM50" s="162" t="n"/>
      <c r="EN50" s="162" t="n"/>
      <c r="EO50" s="162" t="n"/>
      <c r="EP50" s="162" t="n"/>
      <c r="EQ50" s="162" t="n"/>
      <c r="ER50" s="162" t="n"/>
      <c r="ES50" s="162" t="n"/>
      <c r="ET50" s="162" t="n"/>
      <c r="EU50" s="162" t="n"/>
      <c r="EV50" s="162" t="n"/>
      <c r="EW50" s="162" t="n"/>
      <c r="EX50" s="162" t="n"/>
      <c r="EY50" s="162" t="n"/>
      <c r="EZ50" s="162" t="n"/>
      <c r="FA50" s="162" t="n"/>
      <c r="FB50" s="162" t="n"/>
      <c r="FC50" s="162" t="n"/>
      <c r="FD50" s="162" t="n"/>
      <c r="FE50" s="162" t="n"/>
      <c r="FF50" s="162" t="n"/>
      <c r="FG50" s="162" t="n"/>
      <c r="FH50" s="162" t="n"/>
      <c r="FI50" s="162" t="n"/>
      <c r="FJ50" s="162" t="n"/>
      <c r="FK50" s="162" t="n"/>
      <c r="FL50" s="162" t="n"/>
      <c r="FM50" s="162" t="n"/>
      <c r="FN50" s="162" t="n"/>
      <c r="FO50" s="161" t="inlineStr">
        <is>
          <t>2013</t>
        </is>
      </c>
      <c r="FP50" s="161" t="inlineStr">
        <is>
          <t>2013</t>
        </is>
      </c>
      <c r="FQ50" s="161" t="inlineStr">
        <is>
          <t>2013</t>
        </is>
      </c>
      <c r="FR50" s="162" t="n"/>
      <c r="FS50" s="162" t="n"/>
      <c r="FT50" s="162" t="n"/>
      <c r="FU50" s="162" t="n"/>
      <c r="FV50" s="162" t="n"/>
      <c r="FW50" s="162" t="n"/>
      <c r="FX50" s="162" t="n"/>
      <c r="FY50" s="162" t="n"/>
      <c r="FZ50" s="162" t="n"/>
      <c r="GA50" s="162" t="n"/>
      <c r="GB50" s="162" t="n"/>
      <c r="GC50" s="162" t="n"/>
      <c r="GD50" s="162" t="n"/>
      <c r="GE50" s="162" t="n"/>
    </row>
    <row r="51" ht="14" customHeight="1">
      <c r="A51" s="161" t="inlineStr">
        <is>
          <t>CUW</t>
        </is>
      </c>
      <c r="B51" s="161" t="inlineStr">
        <is>
          <t>Curaçao</t>
        </is>
      </c>
      <c r="C51" s="161" t="inlineStr">
        <is>
          <t>Latin America &amp; Caribbean</t>
        </is>
      </c>
      <c r="D51" s="161" t="inlineStr">
        <is>
          <t>High income</t>
        </is>
      </c>
      <c r="E51" s="161" t="b">
        <v>0</v>
      </c>
      <c r="F51" s="162" t="n"/>
      <c r="G51" s="162" t="n"/>
      <c r="H51" s="162" t="n"/>
      <c r="I51" s="162" t="n"/>
      <c r="J51" s="162" t="n"/>
      <c r="K51" s="162" t="n"/>
      <c r="L51" s="162" t="n"/>
      <c r="M51" s="162" t="n">
        <v>0</v>
      </c>
      <c r="N51" s="162" t="n"/>
      <c r="O51" s="162" t="n"/>
      <c r="P51" s="162" t="n"/>
      <c r="Q51" s="162" t="n"/>
      <c r="R51" s="162" t="n"/>
      <c r="S51" s="162" t="n"/>
      <c r="T51" s="162" t="n"/>
      <c r="U51" s="162" t="n"/>
      <c r="V51" s="162" t="n"/>
      <c r="W51" s="162" t="n"/>
      <c r="X51" s="162" t="n"/>
      <c r="Y51" s="162" t="n"/>
      <c r="Z51" s="162" t="n"/>
      <c r="AA51" s="162" t="n"/>
      <c r="AB51" s="162" t="n"/>
      <c r="AC51" s="162" t="n"/>
      <c r="AD51" s="162" t="n"/>
      <c r="AE51" s="162" t="n"/>
      <c r="AF51" s="162" t="n"/>
      <c r="AG51" s="162" t="n"/>
      <c r="AH51" s="162" t="n"/>
      <c r="AI51" s="162" t="n">
        <v>236.119</v>
      </c>
      <c r="AJ51" s="162" t="n"/>
      <c r="AK51" s="162" t="n"/>
      <c r="AL51" s="162" t="n"/>
      <c r="AM51" s="162" t="n">
        <v>0</v>
      </c>
      <c r="AN51" s="162" t="n"/>
      <c r="AO51" s="162" t="n"/>
      <c r="AP51" s="162" t="n"/>
      <c r="AQ51" s="162" t="n"/>
      <c r="AR51" s="162" t="n"/>
      <c r="AS51" s="162" t="n"/>
      <c r="AT51" s="162" t="n"/>
      <c r="AU51" s="162" t="n"/>
      <c r="AV51" s="162" t="n"/>
      <c r="AW51" s="162" t="n"/>
      <c r="AX51" s="162" t="n"/>
      <c r="AY51" s="162" t="n"/>
      <c r="AZ51" s="162" t="n"/>
      <c r="BA51" s="162" t="n"/>
      <c r="BB51" s="162" t="n"/>
      <c r="BC51" s="162" t="n"/>
      <c r="BD51" s="162" t="n"/>
      <c r="BE51" s="162" t="n"/>
      <c r="BF51" s="162" t="n"/>
      <c r="BG51" s="162" t="n"/>
      <c r="BH51" s="162" t="n"/>
      <c r="BI51" s="162" t="n"/>
      <c r="BJ51" s="162" t="n"/>
      <c r="BK51" s="162" t="n"/>
      <c r="BL51" s="162" t="n"/>
      <c r="BM51" s="162" t="n"/>
      <c r="BN51" s="162" t="n"/>
      <c r="BO51" s="162" t="n"/>
      <c r="BP51" s="162" t="n"/>
      <c r="BQ51" s="162" t="n"/>
      <c r="BR51" s="162" t="n"/>
      <c r="BS51" s="162" t="n"/>
      <c r="BT51" s="162" t="n"/>
      <c r="BU51" s="162" t="n"/>
      <c r="BV51" s="162" t="n"/>
      <c r="BW51" s="162" t="n"/>
      <c r="BX51" s="162" t="n"/>
      <c r="BY51" s="162" t="n"/>
      <c r="BZ51" s="162" t="n"/>
      <c r="CA51" s="162" t="n"/>
      <c r="CB51" s="162" t="n"/>
      <c r="CC51" s="162" t="n"/>
      <c r="CD51" s="162" t="n"/>
      <c r="CE51" s="162" t="n"/>
      <c r="CF51" s="162" t="n"/>
      <c r="CG51" s="162" t="n"/>
      <c r="CH51" s="162" t="n"/>
      <c r="CI51" s="162" t="n"/>
      <c r="CJ51" s="162" t="n"/>
      <c r="CK51" s="162" t="n"/>
      <c r="CL51" s="162" t="n"/>
      <c r="CM51" s="162" t="n"/>
      <c r="CN51" s="162" t="n"/>
      <c r="CO51" s="162" t="n"/>
      <c r="CP51" s="162" t="n"/>
      <c r="CQ51" s="162" t="n"/>
      <c r="CR51" s="162" t="n"/>
      <c r="CS51" s="162" t="n"/>
      <c r="CT51" s="162" t="n"/>
      <c r="CU51" s="162" t="n"/>
      <c r="CV51" s="162" t="n"/>
      <c r="CW51" s="162" t="n"/>
      <c r="CX51" s="162" t="n"/>
      <c r="CY51" s="162" t="n"/>
      <c r="CZ51" s="161" t="inlineStr">
        <is>
          <t>2022</t>
        </is>
      </c>
      <c r="DA51" s="162" t="n"/>
      <c r="DB51" s="162" t="n"/>
      <c r="DC51" s="162" t="n"/>
      <c r="DD51" s="162" t="n"/>
      <c r="DE51" s="162" t="n"/>
      <c r="DF51" s="162" t="n"/>
      <c r="DG51" s="162" t="n"/>
      <c r="DH51" s="162" t="n"/>
      <c r="DI51" s="162" t="n"/>
      <c r="DJ51" s="162" t="n"/>
      <c r="DK51" s="162" t="n"/>
      <c r="DL51" s="162" t="n"/>
      <c r="DM51" s="162" t="n"/>
      <c r="DN51" s="162" t="n"/>
      <c r="DO51" s="162" t="n"/>
      <c r="DP51" s="162" t="n"/>
      <c r="DQ51" s="162" t="n"/>
      <c r="DR51" s="162" t="n"/>
      <c r="DS51" s="162" t="n"/>
      <c r="DT51" s="162" t="n"/>
      <c r="DU51" s="162" t="n"/>
      <c r="DV51" s="161" t="inlineStr">
        <is>
          <t>2018</t>
        </is>
      </c>
      <c r="DW51" s="162" t="n"/>
      <c r="DX51" s="162" t="n"/>
      <c r="DY51" s="162" t="n"/>
      <c r="DZ51" s="161" t="inlineStr">
        <is>
          <t>2021</t>
        </is>
      </c>
      <c r="EA51" s="162" t="n"/>
      <c r="EB51" s="162" t="n"/>
      <c r="EC51" s="162" t="n"/>
      <c r="ED51" s="162" t="n"/>
      <c r="EE51" s="162" t="n"/>
      <c r="EF51" s="162" t="n"/>
      <c r="EG51" s="162" t="n"/>
      <c r="EH51" s="162" t="n"/>
      <c r="EI51" s="162" t="n"/>
      <c r="EJ51" s="162" t="n"/>
      <c r="EK51" s="162" t="n"/>
      <c r="EL51" s="162" t="n"/>
      <c r="EM51" s="162" t="n"/>
      <c r="EN51" s="162" t="n"/>
      <c r="EO51" s="162" t="n"/>
      <c r="EP51" s="162" t="n"/>
      <c r="EQ51" s="162" t="n"/>
      <c r="ER51" s="162" t="n"/>
      <c r="ES51" s="162" t="n"/>
      <c r="ET51" s="162" t="n"/>
      <c r="EU51" s="162" t="n"/>
      <c r="EV51" s="162" t="n"/>
      <c r="EW51" s="162" t="n"/>
      <c r="EX51" s="162" t="n"/>
      <c r="EY51" s="162" t="n"/>
      <c r="EZ51" s="162" t="n"/>
      <c r="FA51" s="162" t="n"/>
      <c r="FB51" s="162" t="n"/>
      <c r="FC51" s="162" t="n"/>
      <c r="FD51" s="162" t="n"/>
      <c r="FE51" s="162" t="n"/>
      <c r="FF51" s="162" t="n"/>
      <c r="FG51" s="162" t="n"/>
      <c r="FH51" s="162" t="n"/>
      <c r="FI51" s="162" t="n"/>
      <c r="FJ51" s="162" t="n"/>
      <c r="FK51" s="162" t="n"/>
      <c r="FL51" s="162" t="n"/>
      <c r="FM51" s="162" t="n"/>
      <c r="FN51" s="162" t="n"/>
      <c r="FO51" s="162" t="n"/>
      <c r="FP51" s="162" t="n"/>
      <c r="FQ51" s="162" t="n"/>
      <c r="FR51" s="162" t="n"/>
      <c r="FS51" s="162" t="n"/>
      <c r="FT51" s="162" t="n"/>
      <c r="FU51" s="162" t="n"/>
      <c r="FV51" s="162" t="n"/>
      <c r="FW51" s="162" t="n"/>
      <c r="FX51" s="162" t="n"/>
      <c r="FY51" s="162" t="n"/>
      <c r="FZ51" s="162" t="n"/>
      <c r="GA51" s="162" t="n"/>
      <c r="GB51" s="162" t="n"/>
      <c r="GC51" s="162" t="n"/>
      <c r="GD51" s="162" t="n"/>
      <c r="GE51" s="162" t="n"/>
    </row>
    <row r="52" ht="14" customHeight="1">
      <c r="A52" s="161" t="inlineStr">
        <is>
          <t>CYP</t>
        </is>
      </c>
      <c r="B52" s="161" t="inlineStr">
        <is>
          <t>Cyprus</t>
        </is>
      </c>
      <c r="C52" s="161" t="inlineStr">
        <is>
          <t>Europe &amp; Central Asia</t>
        </is>
      </c>
      <c r="D52" s="161" t="inlineStr">
        <is>
          <t>High income</t>
        </is>
      </c>
      <c r="E52" s="161" t="b">
        <v>0</v>
      </c>
      <c r="F52" s="162" t="n">
        <v>2.848</v>
      </c>
      <c r="G52" s="162" t="n">
        <v>1.208</v>
      </c>
      <c r="H52" s="162" t="n">
        <v>62.836</v>
      </c>
      <c r="I52" s="162" t="n">
        <v>25.292</v>
      </c>
      <c r="J52" s="162" t="n"/>
      <c r="K52" s="162" t="n"/>
      <c r="L52" s="162" t="n"/>
      <c r="M52" s="162" t="n">
        <v>0</v>
      </c>
      <c r="N52" s="162" t="n"/>
      <c r="O52" s="162" t="n">
        <v>5.1</v>
      </c>
      <c r="P52" s="162" t="n">
        <v>1</v>
      </c>
      <c r="Q52" s="162" t="n"/>
      <c r="R52" s="162" t="n"/>
      <c r="S52" s="162" t="n"/>
      <c r="T52" s="162" t="n"/>
      <c r="U52" s="162" t="n"/>
      <c r="V52" s="162" t="n"/>
      <c r="W52" s="162" t="n"/>
      <c r="X52" s="162" t="n"/>
      <c r="Y52" s="162" t="n"/>
      <c r="Z52" s="162" t="n"/>
      <c r="AA52" s="162" t="n">
        <v>3.845</v>
      </c>
      <c r="AB52" s="162" t="n">
        <v>0.351</v>
      </c>
      <c r="AC52" s="162" t="n">
        <v>0</v>
      </c>
      <c r="AD52" s="162" t="n">
        <v>0.351</v>
      </c>
      <c r="AE52" s="162" t="n">
        <v>0.868</v>
      </c>
      <c r="AF52" s="162" t="n">
        <v>26.669</v>
      </c>
      <c r="AG52" s="162" t="n">
        <v>49.069</v>
      </c>
      <c r="AH52" s="162" t="n">
        <v>22.4</v>
      </c>
      <c r="AI52" s="162" t="n">
        <v>117.038</v>
      </c>
      <c r="AJ52" s="162" t="n">
        <v>0</v>
      </c>
      <c r="AK52" s="162" t="n">
        <v>0</v>
      </c>
      <c r="AL52" s="162" t="n">
        <v>0</v>
      </c>
      <c r="AM52" s="162" t="n">
        <v>0</v>
      </c>
      <c r="AN52" s="162" t="n">
        <v>72.25</v>
      </c>
      <c r="AO52" s="162" t="n">
        <v>42.898</v>
      </c>
      <c r="AP52" s="162" t="n">
        <v>3.743</v>
      </c>
      <c r="AQ52" s="162" t="n">
        <v>13.043</v>
      </c>
      <c r="AR52" s="162" t="n">
        <v>2.8490671995732</v>
      </c>
      <c r="AS52" s="162" t="n">
        <v>1.08264553583782</v>
      </c>
      <c r="AT52" s="162" t="n">
        <v>0.3602563754045036</v>
      </c>
      <c r="AU52" s="162" t="n">
        <v>0.2470329431345158</v>
      </c>
      <c r="AV52" s="162" t="n">
        <v>0.1808472044381122</v>
      </c>
      <c r="AW52" s="162" t="n">
        <v>0.0988282459830323</v>
      </c>
      <c r="AX52" s="162" t="n">
        <v>0.09107113669071</v>
      </c>
      <c r="AY52" s="162" t="n">
        <v>0.086299009937174</v>
      </c>
      <c r="AZ52" s="162" t="n">
        <v>0.0183106202497671</v>
      </c>
      <c r="BA52" s="162" t="n">
        <v>-0.0428300230188548</v>
      </c>
      <c r="BB52" s="162" t="n">
        <v>-0.035679020847717</v>
      </c>
      <c r="BC52" s="162" t="n">
        <v>-0.0510292667170986</v>
      </c>
      <c r="BD52" s="162" t="n">
        <v>-51.3952094384276</v>
      </c>
      <c r="BE52" s="162" t="n">
        <v>-0.0188184267661522</v>
      </c>
      <c r="BF52" s="162" t="n">
        <v>2.976784005071306</v>
      </c>
      <c r="BG52" s="162" t="n">
        <v>3.965383011034661</v>
      </c>
      <c r="BH52" s="162" t="n">
        <v>0.1651099107723045</v>
      </c>
      <c r="BI52" s="162" t="n">
        <v>2.204206515247693</v>
      </c>
      <c r="BJ52" s="162" t="n">
        <v>0.4156947426712581</v>
      </c>
      <c r="BK52" s="162" t="n">
        <v>0.1733138971106153</v>
      </c>
      <c r="BL52" s="162" t="n">
        <v>1.007057944315597</v>
      </c>
      <c r="BM52" s="162" t="n">
        <v>0.2171040799144374</v>
      </c>
      <c r="BN52" s="162" t="n">
        <v>38.93879634360243</v>
      </c>
      <c r="BO52" s="162" t="n">
        <v>2.307256072687387</v>
      </c>
      <c r="BP52" s="162" t="n">
        <v>1.325794857481995</v>
      </c>
      <c r="BQ52" s="162" t="n">
        <v>1.230314946519731</v>
      </c>
      <c r="BR52" s="162" t="n">
        <v>1.461</v>
      </c>
      <c r="BS52" s="162" t="n">
        <v>1.558</v>
      </c>
      <c r="BT52" s="162" t="n">
        <v>0.351</v>
      </c>
      <c r="BU52" s="162" t="n">
        <v>0.262</v>
      </c>
      <c r="BV52" s="162" t="n">
        <v>24.701</v>
      </c>
      <c r="BW52" s="162" t="n">
        <v>16.484</v>
      </c>
      <c r="BX52" s="162" t="n">
        <v>15.159</v>
      </c>
      <c r="BY52" s="162" t="n">
        <v>10.469</v>
      </c>
      <c r="BZ52" s="162" t="n">
        <v>11.496</v>
      </c>
      <c r="CA52" s="162" t="n">
        <v>10.312</v>
      </c>
      <c r="CB52" s="162" t="n">
        <v>1</v>
      </c>
      <c r="CC52" s="162" t="n">
        <v>1</v>
      </c>
      <c r="CD52" s="162" t="n">
        <v>0</v>
      </c>
      <c r="CE52" s="162" t="n"/>
      <c r="CF52" s="162" t="n"/>
      <c r="CG52" s="162" t="n"/>
      <c r="CH52" s="162" t="n">
        <v>42.422</v>
      </c>
      <c r="CI52" s="162" t="n">
        <v>5.347</v>
      </c>
      <c r="CJ52" s="162" t="n">
        <v>-8.204000000000001</v>
      </c>
      <c r="CK52" s="162" t="n">
        <v>20.522</v>
      </c>
      <c r="CL52" s="162" t="n">
        <v>4.802</v>
      </c>
      <c r="CM52" s="162" t="n">
        <v>0.083</v>
      </c>
      <c r="CN52" s="162" t="n">
        <v>0.438</v>
      </c>
      <c r="CO52" s="162" t="n">
        <v>-0.354</v>
      </c>
      <c r="CP52" s="162" t="n">
        <v>5.94</v>
      </c>
      <c r="CQ52" s="162" t="n">
        <v>58.99</v>
      </c>
      <c r="CR52" s="162" t="n"/>
      <c r="CS52" s="161" t="inlineStr">
        <is>
          <t>2024</t>
        </is>
      </c>
      <c r="CT52" s="161" t="inlineStr">
        <is>
          <t>2024</t>
        </is>
      </c>
      <c r="CU52" s="161" t="inlineStr">
        <is>
          <t>2024</t>
        </is>
      </c>
      <c r="CV52" s="161" t="inlineStr">
        <is>
          <t>2024</t>
        </is>
      </c>
      <c r="CW52" s="162" t="n"/>
      <c r="CX52" s="162" t="n"/>
      <c r="CY52" s="162" t="n"/>
      <c r="CZ52" s="161" t="inlineStr">
        <is>
          <t>2022</t>
        </is>
      </c>
      <c r="DA52" s="162" t="n"/>
      <c r="DB52" s="161" t="inlineStr">
        <is>
          <t>2019</t>
        </is>
      </c>
      <c r="DC52" s="161" t="inlineStr">
        <is>
          <t>2021-2024</t>
        </is>
      </c>
      <c r="DD52" s="162" t="n"/>
      <c r="DE52" s="162" t="n"/>
      <c r="DF52" s="162" t="n"/>
      <c r="DG52" s="162" t="n"/>
      <c r="DH52" s="162" t="n"/>
      <c r="DI52" s="162" t="n"/>
      <c r="DJ52" s="162" t="n"/>
      <c r="DK52" s="162" t="n"/>
      <c r="DL52" s="162" t="n"/>
      <c r="DM52" s="162" t="n"/>
      <c r="DN52" s="161" t="inlineStr">
        <is>
          <t>2023</t>
        </is>
      </c>
      <c r="DO52" s="161" t="inlineStr">
        <is>
          <t>2024</t>
        </is>
      </c>
      <c r="DP52" s="161" t="inlineStr">
        <is>
          <t>2024</t>
        </is>
      </c>
      <c r="DQ52" s="161" t="inlineStr">
        <is>
          <t>2024</t>
        </is>
      </c>
      <c r="DR52" s="161" t="inlineStr">
        <is>
          <t>2021</t>
        </is>
      </c>
      <c r="DS52" s="161" t="inlineStr">
        <is>
          <t>2024</t>
        </is>
      </c>
      <c r="DT52" s="161" t="inlineStr">
        <is>
          <t>2024</t>
        </is>
      </c>
      <c r="DU52" s="161" t="inlineStr">
        <is>
          <t>2024</t>
        </is>
      </c>
      <c r="DV52" s="161" t="inlineStr">
        <is>
          <t>2022</t>
        </is>
      </c>
      <c r="DW52" s="161" t="inlineStr">
        <is>
          <t>2021</t>
        </is>
      </c>
      <c r="DX52" s="161" t="inlineStr">
        <is>
          <t>2021</t>
        </is>
      </c>
      <c r="DY52" s="161" t="inlineStr">
        <is>
          <t>2021</t>
        </is>
      </c>
      <c r="DZ52" s="161" t="inlineStr">
        <is>
          <t>2021</t>
        </is>
      </c>
      <c r="EA52" s="161" t="inlineStr">
        <is>
          <t>2025</t>
        </is>
      </c>
      <c r="EB52" s="161" t="inlineStr">
        <is>
          <t>2024</t>
        </is>
      </c>
      <c r="EC52" s="161" t="inlineStr">
        <is>
          <t>2025</t>
        </is>
      </c>
      <c r="ED52" s="161" t="inlineStr">
        <is>
          <t>2025</t>
        </is>
      </c>
      <c r="EE52" s="161" t="inlineStr">
        <is>
          <t>2030</t>
        </is>
      </c>
      <c r="EF52" s="161" t="inlineStr">
        <is>
          <t>2030</t>
        </is>
      </c>
      <c r="EG52" s="161" t="inlineStr">
        <is>
          <t>2030</t>
        </is>
      </c>
      <c r="EH52" s="161" t="inlineStr">
        <is>
          <t>2030</t>
        </is>
      </c>
      <c r="EI52" s="161" t="inlineStr">
        <is>
          <t>2030</t>
        </is>
      </c>
      <c r="EJ52" s="161" t="inlineStr">
        <is>
          <t>2030</t>
        </is>
      </c>
      <c r="EK52" s="161" t="inlineStr">
        <is>
          <t>2030</t>
        </is>
      </c>
      <c r="EL52" s="161" t="inlineStr">
        <is>
          <t>2030</t>
        </is>
      </c>
      <c r="EM52" s="161" t="inlineStr">
        <is>
          <t>2030</t>
        </is>
      </c>
      <c r="EN52" s="161" t="inlineStr">
        <is>
          <t>2030</t>
        </is>
      </c>
      <c r="EO52" s="161" t="inlineStr">
        <is>
          <t>2030</t>
        </is>
      </c>
      <c r="EP52" s="161" t="inlineStr">
        <is>
          <t>2030</t>
        </is>
      </c>
      <c r="EQ52" s="161" t="inlineStr">
        <is>
          <t>2030</t>
        </is>
      </c>
      <c r="ER52" s="161" t="inlineStr">
        <is>
          <t>2030</t>
        </is>
      </c>
      <c r="ES52" s="161" t="inlineStr">
        <is>
          <t>2030</t>
        </is>
      </c>
      <c r="ET52" s="161" t="inlineStr">
        <is>
          <t>2030</t>
        </is>
      </c>
      <c r="EU52" s="161" t="inlineStr">
        <is>
          <t>2030</t>
        </is>
      </c>
      <c r="EV52" s="161" t="inlineStr">
        <is>
          <t>2030</t>
        </is>
      </c>
      <c r="EW52" s="161" t="inlineStr">
        <is>
          <t>2030</t>
        </is>
      </c>
      <c r="EX52" s="161" t="inlineStr">
        <is>
          <t>2030</t>
        </is>
      </c>
      <c r="EY52" s="161" t="inlineStr">
        <is>
          <t>2030</t>
        </is>
      </c>
      <c r="EZ52" s="161" t="inlineStr">
        <is>
          <t>2030</t>
        </is>
      </c>
      <c r="FA52" s="161" t="inlineStr">
        <is>
          <t>2030</t>
        </is>
      </c>
      <c r="FB52" s="161" t="inlineStr">
        <is>
          <t>2030</t>
        </is>
      </c>
      <c r="FC52" s="161" t="inlineStr">
        <is>
          <t>2050</t>
        </is>
      </c>
      <c r="FD52" s="161" t="inlineStr">
        <is>
          <t>2025-2050</t>
        </is>
      </c>
      <c r="FE52" s="161" t="inlineStr">
        <is>
          <t>2024</t>
        </is>
      </c>
      <c r="FF52" s="161" t="inlineStr">
        <is>
          <t>2024</t>
        </is>
      </c>
      <c r="FG52" s="161" t="inlineStr">
        <is>
          <t>2024</t>
        </is>
      </c>
      <c r="FH52" s="161" t="inlineStr">
        <is>
          <t>2024</t>
        </is>
      </c>
      <c r="FI52" s="161" t="inlineStr">
        <is>
          <t>2024</t>
        </is>
      </c>
      <c r="FJ52" s="161" t="inlineStr">
        <is>
          <t>2024</t>
        </is>
      </c>
      <c r="FK52" s="161" t="inlineStr">
        <is>
          <t>2024</t>
        </is>
      </c>
      <c r="FL52" s="161" t="inlineStr">
        <is>
          <t>2024</t>
        </is>
      </c>
      <c r="FM52" s="161" t="inlineStr">
        <is>
          <t>2024</t>
        </is>
      </c>
      <c r="FN52" s="161" t="inlineStr">
        <is>
          <t>2024</t>
        </is>
      </c>
      <c r="FO52" s="161" t="inlineStr">
        <is>
          <t>2013</t>
        </is>
      </c>
      <c r="FP52" s="161" t="inlineStr">
        <is>
          <t>2013</t>
        </is>
      </c>
      <c r="FQ52" s="161" t="inlineStr">
        <is>
          <t>2013</t>
        </is>
      </c>
      <c r="FR52" s="162" t="n"/>
      <c r="FS52" s="162" t="n"/>
      <c r="FT52" s="162" t="n"/>
      <c r="FU52" s="161" t="inlineStr">
        <is>
          <t>2024</t>
        </is>
      </c>
      <c r="FV52" s="161" t="inlineStr">
        <is>
          <t>2024</t>
        </is>
      </c>
      <c r="FW52" s="161" t="inlineStr">
        <is>
          <t>2024</t>
        </is>
      </c>
      <c r="FX52" s="161" t="inlineStr">
        <is>
          <t>2024</t>
        </is>
      </c>
      <c r="FY52" s="161" t="inlineStr">
        <is>
          <t>2020-2024 avg</t>
        </is>
      </c>
      <c r="FZ52" s="161" t="inlineStr">
        <is>
          <t>2030</t>
        </is>
      </c>
      <c r="GA52" s="161" t="inlineStr">
        <is>
          <t>2030</t>
        </is>
      </c>
      <c r="GB52" s="161" t="inlineStr">
        <is>
          <t>2030</t>
        </is>
      </c>
      <c r="GC52" s="161" t="inlineStr">
        <is>
          <t>2050</t>
        </is>
      </c>
      <c r="GD52" s="161" t="inlineStr">
        <is>
          <t>2050</t>
        </is>
      </c>
      <c r="GE52" s="162" t="n"/>
    </row>
    <row r="53" ht="14" customHeight="1">
      <c r="A53" s="161" t="inlineStr">
        <is>
          <t>CZE</t>
        </is>
      </c>
      <c r="B53" s="161" t="inlineStr">
        <is>
          <t>Czechia</t>
        </is>
      </c>
      <c r="C53" s="161" t="inlineStr">
        <is>
          <t>Europe &amp; Central Asia</t>
        </is>
      </c>
      <c r="D53" s="161" t="inlineStr">
        <is>
          <t>High income</t>
        </is>
      </c>
      <c r="E53" s="161" t="b">
        <v>0</v>
      </c>
      <c r="F53" s="162" t="n">
        <v>1.643</v>
      </c>
      <c r="G53" s="162" t="n">
        <v>0.671</v>
      </c>
      <c r="H53" s="162" t="n">
        <v>43.291</v>
      </c>
      <c r="I53" s="162" t="n">
        <v>18.865</v>
      </c>
      <c r="J53" s="162" t="n"/>
      <c r="K53" s="162" t="n"/>
      <c r="L53" s="162" t="n"/>
      <c r="M53" s="162" t="n">
        <v>0</v>
      </c>
      <c r="N53" s="162" t="n"/>
      <c r="O53" s="162" t="n">
        <v>5.75</v>
      </c>
      <c r="P53" s="162" t="n">
        <v>1</v>
      </c>
      <c r="Q53" s="162" t="n"/>
      <c r="R53" s="162" t="n"/>
      <c r="S53" s="162" t="n"/>
      <c r="T53" s="162" t="n"/>
      <c r="U53" s="162" t="n"/>
      <c r="V53" s="162" t="n"/>
      <c r="W53" s="162" t="n"/>
      <c r="X53" s="162" t="n"/>
      <c r="Y53" s="162" t="n"/>
      <c r="Z53" s="162" t="n"/>
      <c r="AA53" s="162" t="n">
        <v>5.157</v>
      </c>
      <c r="AB53" s="162" t="n">
        <v>2.688</v>
      </c>
      <c r="AC53" s="162" t="n">
        <v>0</v>
      </c>
      <c r="AD53" s="162" t="n">
        <v>2.688</v>
      </c>
      <c r="AE53" s="162" t="n">
        <v>2.005</v>
      </c>
      <c r="AF53" s="162" t="n">
        <v>-3.803</v>
      </c>
      <c r="AG53" s="162" t="n">
        <v>1.65</v>
      </c>
      <c r="AH53" s="162" t="n">
        <v>5.453</v>
      </c>
      <c r="AI53" s="162" t="n">
        <v>41.975</v>
      </c>
      <c r="AJ53" s="162" t="n">
        <v>0.1159999999999999</v>
      </c>
      <c r="AK53" s="162" t="n">
        <v>0.01</v>
      </c>
      <c r="AL53" s="162" t="n">
        <v>0.012</v>
      </c>
      <c r="AM53" s="162" t="n">
        <v>0.094</v>
      </c>
      <c r="AN53" s="162" t="n">
        <v>0.212</v>
      </c>
      <c r="AO53" s="162" t="n">
        <v>44.556</v>
      </c>
      <c r="AP53" s="162" t="n">
        <v>-0.156</v>
      </c>
      <c r="AQ53" s="162" t="n">
        <v>9.019</v>
      </c>
      <c r="AR53" s="162" t="n">
        <v>3.56286597553956</v>
      </c>
      <c r="AS53" s="162" t="n">
        <v>1.35388907070503</v>
      </c>
      <c r="AT53" s="162" t="n">
        <v>0.454278577411215</v>
      </c>
      <c r="AU53" s="162" t="n">
        <v>0.3115053102248338</v>
      </c>
      <c r="AV53" s="162" t="n">
        <v>0.1950637483732116</v>
      </c>
      <c r="AW53" s="162" t="n">
        <v>0.1625482106702435</v>
      </c>
      <c r="AX53" s="162" t="n">
        <v>0.0938166544468486</v>
      </c>
      <c r="AY53" s="162" t="n">
        <v>0.1096558251649832</v>
      </c>
      <c r="AZ53" s="162" t="n">
        <v>0.0270207444136999</v>
      </c>
      <c r="BA53" s="162" t="n">
        <v>0.0350337254823676</v>
      </c>
      <c r="BB53" s="162" t="n">
        <v>0.037559246557783</v>
      </c>
      <c r="BC53" s="162" t="n">
        <v>-0.0006747282147257999</v>
      </c>
      <c r="BD53" s="162" t="n">
        <v>56.4480260919758</v>
      </c>
      <c r="BE53" s="162" t="n">
        <v>-0.0066461080931984</v>
      </c>
      <c r="BF53" s="162" t="n">
        <v>3.722580657201689</v>
      </c>
      <c r="BG53" s="162" t="n">
        <v>4.194606498893418</v>
      </c>
      <c r="BH53" s="162" t="n">
        <v>0.3261228854956972</v>
      </c>
      <c r="BI53" s="162" t="n">
        <v>0.958002959491395</v>
      </c>
      <c r="BJ53" s="162" t="n">
        <v>1.041944473066775</v>
      </c>
      <c r="BK53" s="162" t="n">
        <v>0.2363868898337504</v>
      </c>
      <c r="BL53" s="162" t="n">
        <v>1.632149292295421</v>
      </c>
      <c r="BM53" s="162" t="n">
        <v>0.3970389523623763</v>
      </c>
      <c r="BN53" s="162" t="n">
        <v>67.69561311147433</v>
      </c>
      <c r="BO53" s="162" t="n">
        <v>2.488804138391544</v>
      </c>
      <c r="BP53" s="162" t="n">
        <v>1.377210439868133</v>
      </c>
      <c r="BQ53" s="162" t="n">
        <v>4.22296365322137</v>
      </c>
      <c r="BR53" s="162" t="n">
        <v>1.452</v>
      </c>
      <c r="BS53" s="162" t="n">
        <v>1.611</v>
      </c>
      <c r="BT53" s="162" t="n">
        <v>0.362</v>
      </c>
      <c r="BU53" s="162" t="n">
        <v>0.188</v>
      </c>
      <c r="BV53" s="162" t="n">
        <v>31.773</v>
      </c>
      <c r="BW53" s="162" t="n">
        <v>22.918</v>
      </c>
      <c r="BX53" s="162" t="n">
        <v>22.918</v>
      </c>
      <c r="BY53" s="162" t="n">
        <v>11.853</v>
      </c>
      <c r="BZ53" s="162" t="n">
        <v>10.146</v>
      </c>
      <c r="CA53" s="162" t="n">
        <v>10.146</v>
      </c>
      <c r="CB53" s="162" t="n"/>
      <c r="CC53" s="162" t="n"/>
      <c r="CD53" s="162" t="n"/>
      <c r="CE53" s="162" t="n">
        <v>77.70399999999999</v>
      </c>
      <c r="CF53" s="162" t="n">
        <v>40</v>
      </c>
      <c r="CG53" s="162" t="n">
        <v>50</v>
      </c>
      <c r="CH53" s="162" t="n">
        <v>40.829</v>
      </c>
      <c r="CI53" s="162" t="n">
        <v>-1.358</v>
      </c>
      <c r="CJ53" s="162" t="n">
        <v>1.744</v>
      </c>
      <c r="CK53" s="162" t="n">
        <v>26.322</v>
      </c>
      <c r="CL53" s="162" t="n">
        <v>0.574</v>
      </c>
      <c r="CM53" s="162" t="n">
        <v>0.263</v>
      </c>
      <c r="CN53" s="162" t="n">
        <v>0.334</v>
      </c>
      <c r="CO53" s="162" t="n">
        <v>-0.07099999999999999</v>
      </c>
      <c r="CP53" s="162" t="n">
        <v>6.557</v>
      </c>
      <c r="CQ53" s="162" t="n">
        <v>42.59</v>
      </c>
      <c r="CR53" s="162" t="n"/>
      <c r="CS53" s="161" t="inlineStr">
        <is>
          <t>2024</t>
        </is>
      </c>
      <c r="CT53" s="161" t="inlineStr">
        <is>
          <t>2024</t>
        </is>
      </c>
      <c r="CU53" s="161" t="inlineStr">
        <is>
          <t>2024</t>
        </is>
      </c>
      <c r="CV53" s="161" t="inlineStr">
        <is>
          <t>2024</t>
        </is>
      </c>
      <c r="CW53" s="162" t="n"/>
      <c r="CX53" s="162" t="n"/>
      <c r="CY53" s="162" t="n"/>
      <c r="CZ53" s="161" t="inlineStr">
        <is>
          <t>2022</t>
        </is>
      </c>
      <c r="DA53" s="162" t="n"/>
      <c r="DB53" s="161" t="inlineStr">
        <is>
          <t>2019</t>
        </is>
      </c>
      <c r="DC53" s="161" t="inlineStr">
        <is>
          <t>2021-2024</t>
        </is>
      </c>
      <c r="DD53" s="162" t="n"/>
      <c r="DE53" s="162" t="n"/>
      <c r="DF53" s="162" t="n"/>
      <c r="DG53" s="162" t="n"/>
      <c r="DH53" s="162" t="n"/>
      <c r="DI53" s="162" t="n"/>
      <c r="DJ53" s="162" t="n"/>
      <c r="DK53" s="162" t="n"/>
      <c r="DL53" s="162" t="n"/>
      <c r="DM53" s="162" t="n"/>
      <c r="DN53" s="161" t="inlineStr">
        <is>
          <t>2024</t>
        </is>
      </c>
      <c r="DO53" s="161" t="inlineStr">
        <is>
          <t>2024</t>
        </is>
      </c>
      <c r="DP53" s="161" t="inlineStr">
        <is>
          <t>2024</t>
        </is>
      </c>
      <c r="DQ53" s="161" t="inlineStr">
        <is>
          <t>2024</t>
        </is>
      </c>
      <c r="DR53" s="161" t="inlineStr">
        <is>
          <t>2021</t>
        </is>
      </c>
      <c r="DS53" s="161" t="inlineStr">
        <is>
          <t>2024</t>
        </is>
      </c>
      <c r="DT53" s="161" t="inlineStr">
        <is>
          <t>2024</t>
        </is>
      </c>
      <c r="DU53" s="161" t="inlineStr">
        <is>
          <t>2024</t>
        </is>
      </c>
      <c r="DV53" s="161" t="inlineStr">
        <is>
          <t>2023</t>
        </is>
      </c>
      <c r="DW53" s="161" t="inlineStr">
        <is>
          <t>2021</t>
        </is>
      </c>
      <c r="DX53" s="161" t="inlineStr">
        <is>
          <t>2021</t>
        </is>
      </c>
      <c r="DY53" s="161" t="inlineStr">
        <is>
          <t>2021</t>
        </is>
      </c>
      <c r="DZ53" s="161" t="inlineStr">
        <is>
          <t>2021</t>
        </is>
      </c>
      <c r="EA53" s="161" t="inlineStr">
        <is>
          <t>2025</t>
        </is>
      </c>
      <c r="EB53" s="161" t="inlineStr">
        <is>
          <t>2024</t>
        </is>
      </c>
      <c r="EC53" s="161" t="inlineStr">
        <is>
          <t>2025</t>
        </is>
      </c>
      <c r="ED53" s="161" t="inlineStr">
        <is>
          <t>2025</t>
        </is>
      </c>
      <c r="EE53" s="161" t="inlineStr">
        <is>
          <t>2030</t>
        </is>
      </c>
      <c r="EF53" s="161" t="inlineStr">
        <is>
          <t>2030</t>
        </is>
      </c>
      <c r="EG53" s="161" t="inlineStr">
        <is>
          <t>2030</t>
        </is>
      </c>
      <c r="EH53" s="161" t="inlineStr">
        <is>
          <t>2030</t>
        </is>
      </c>
      <c r="EI53" s="161" t="inlineStr">
        <is>
          <t>2030</t>
        </is>
      </c>
      <c r="EJ53" s="161" t="inlineStr">
        <is>
          <t>2030</t>
        </is>
      </c>
      <c r="EK53" s="161" t="inlineStr">
        <is>
          <t>2030</t>
        </is>
      </c>
      <c r="EL53" s="161" t="inlineStr">
        <is>
          <t>2030</t>
        </is>
      </c>
      <c r="EM53" s="161" t="inlineStr">
        <is>
          <t>2030</t>
        </is>
      </c>
      <c r="EN53" s="161" t="inlineStr">
        <is>
          <t>2030</t>
        </is>
      </c>
      <c r="EO53" s="161" t="inlineStr">
        <is>
          <t>2030</t>
        </is>
      </c>
      <c r="EP53" s="161" t="inlineStr">
        <is>
          <t>2030</t>
        </is>
      </c>
      <c r="EQ53" s="161" t="inlineStr">
        <is>
          <t>2030</t>
        </is>
      </c>
      <c r="ER53" s="161" t="inlineStr">
        <is>
          <t>2030</t>
        </is>
      </c>
      <c r="ES53" s="161" t="inlineStr">
        <is>
          <t>2030</t>
        </is>
      </c>
      <c r="ET53" s="161" t="inlineStr">
        <is>
          <t>2030</t>
        </is>
      </c>
      <c r="EU53" s="161" t="inlineStr">
        <is>
          <t>2030</t>
        </is>
      </c>
      <c r="EV53" s="161" t="inlineStr">
        <is>
          <t>2030</t>
        </is>
      </c>
      <c r="EW53" s="161" t="inlineStr">
        <is>
          <t>2030</t>
        </is>
      </c>
      <c r="EX53" s="161" t="inlineStr">
        <is>
          <t>2030</t>
        </is>
      </c>
      <c r="EY53" s="161" t="inlineStr">
        <is>
          <t>2030</t>
        </is>
      </c>
      <c r="EZ53" s="161" t="inlineStr">
        <is>
          <t>2030</t>
        </is>
      </c>
      <c r="FA53" s="161" t="inlineStr">
        <is>
          <t>2030</t>
        </is>
      </c>
      <c r="FB53" s="161" t="inlineStr">
        <is>
          <t>2030</t>
        </is>
      </c>
      <c r="FC53" s="161" t="inlineStr">
        <is>
          <t>2050</t>
        </is>
      </c>
      <c r="FD53" s="161" t="inlineStr">
        <is>
          <t>2025-2050</t>
        </is>
      </c>
      <c r="FE53" s="161" t="inlineStr">
        <is>
          <t>2024</t>
        </is>
      </c>
      <c r="FF53" s="161" t="inlineStr">
        <is>
          <t>2024</t>
        </is>
      </c>
      <c r="FG53" s="161" t="inlineStr">
        <is>
          <t>2024</t>
        </is>
      </c>
      <c r="FH53" s="161" t="inlineStr">
        <is>
          <t>2024</t>
        </is>
      </c>
      <c r="FI53" s="161" t="inlineStr">
        <is>
          <t>2024</t>
        </is>
      </c>
      <c r="FJ53" s="161" t="inlineStr">
        <is>
          <t>2024</t>
        </is>
      </c>
      <c r="FK53" s="161" t="inlineStr">
        <is>
          <t>2024</t>
        </is>
      </c>
      <c r="FL53" s="161" t="inlineStr">
        <is>
          <t>2024</t>
        </is>
      </c>
      <c r="FM53" s="161" t="inlineStr">
        <is>
          <t>2024</t>
        </is>
      </c>
      <c r="FN53" s="161" t="inlineStr">
        <is>
          <t>2024</t>
        </is>
      </c>
      <c r="FO53" s="162" t="n"/>
      <c r="FP53" s="162" t="n"/>
      <c r="FQ53" s="162" t="n"/>
      <c r="FR53" s="161" t="inlineStr">
        <is>
          <t>2023</t>
        </is>
      </c>
      <c r="FS53" s="161" t="inlineStr">
        <is>
          <t>2023</t>
        </is>
      </c>
      <c r="FT53" s="161" t="inlineStr">
        <is>
          <t>2023</t>
        </is>
      </c>
      <c r="FU53" s="161" t="inlineStr">
        <is>
          <t>2024</t>
        </is>
      </c>
      <c r="FV53" s="161" t="inlineStr">
        <is>
          <t>2024</t>
        </is>
      </c>
      <c r="FW53" s="161" t="inlineStr">
        <is>
          <t>2024</t>
        </is>
      </c>
      <c r="FX53" s="161" t="inlineStr">
        <is>
          <t>2024</t>
        </is>
      </c>
      <c r="FY53" s="161" t="inlineStr">
        <is>
          <t>2020-2024 avg</t>
        </is>
      </c>
      <c r="FZ53" s="161" t="inlineStr">
        <is>
          <t>2030</t>
        </is>
      </c>
      <c r="GA53" s="161" t="inlineStr">
        <is>
          <t>2030</t>
        </is>
      </c>
      <c r="GB53" s="161" t="inlineStr">
        <is>
          <t>2030</t>
        </is>
      </c>
      <c r="GC53" s="161" t="inlineStr">
        <is>
          <t>2050</t>
        </is>
      </c>
      <c r="GD53" s="161" t="inlineStr">
        <is>
          <t>2050</t>
        </is>
      </c>
      <c r="GE53" s="162" t="n"/>
    </row>
    <row r="54" ht="14" customHeight="1">
      <c r="A54" s="161" t="inlineStr">
        <is>
          <t>CIV</t>
        </is>
      </c>
      <c r="B54" s="161" t="inlineStr">
        <is>
          <t>Côte d'Ivoire</t>
        </is>
      </c>
      <c r="C54" s="161" t="inlineStr">
        <is>
          <t>Sub-Saharan Africa</t>
        </is>
      </c>
      <c r="D54" s="161" t="inlineStr">
        <is>
          <t>Lower middle income</t>
        </is>
      </c>
      <c r="E54" s="161" t="b">
        <v>1</v>
      </c>
      <c r="F54" s="162" t="n">
        <v>16.23</v>
      </c>
      <c r="G54" s="162" t="n">
        <v>2.662</v>
      </c>
      <c r="H54" s="162" t="n">
        <v>59.459</v>
      </c>
      <c r="I54" s="162" t="n">
        <v>13.576</v>
      </c>
      <c r="J54" s="162" t="n"/>
      <c r="K54" s="162" t="n">
        <v>2</v>
      </c>
      <c r="L54" s="162" t="n">
        <v>2</v>
      </c>
      <c r="M54" s="162" t="n">
        <v>0</v>
      </c>
      <c r="N54" s="162" t="n"/>
      <c r="O54" s="162" t="n"/>
      <c r="P54" s="162" t="n"/>
      <c r="Q54" s="162" t="n"/>
      <c r="R54" s="162" t="n">
        <v>2.822</v>
      </c>
      <c r="S54" s="162" t="n">
        <v>6.284</v>
      </c>
      <c r="T54" s="162" t="n">
        <v>14.149</v>
      </c>
      <c r="U54" s="162" t="n">
        <v>1.945</v>
      </c>
      <c r="V54" s="162" t="n">
        <v>26.321</v>
      </c>
      <c r="W54" s="162" t="n">
        <v>55.023</v>
      </c>
      <c r="X54" s="162" t="n">
        <v>40.066</v>
      </c>
      <c r="Y54" s="162" t="n">
        <v>3</v>
      </c>
      <c r="Z54" s="162" t="n">
        <v>0.507</v>
      </c>
      <c r="AA54" s="162" t="n">
        <v>6.823</v>
      </c>
      <c r="AB54" s="162" t="n">
        <v>1.993</v>
      </c>
      <c r="AC54" s="162" t="n">
        <v>0.338</v>
      </c>
      <c r="AD54" s="162" t="n">
        <v>1.655</v>
      </c>
      <c r="AE54" s="162" t="n"/>
      <c r="AF54" s="162" t="n">
        <v>-11.741</v>
      </c>
      <c r="AG54" s="162" t="n">
        <v>15.122</v>
      </c>
      <c r="AH54" s="162" t="n">
        <v>26.863</v>
      </c>
      <c r="AI54" s="162" t="n">
        <v>14.379</v>
      </c>
      <c r="AJ54" s="162" t="n">
        <v>1.009</v>
      </c>
      <c r="AK54" s="162" t="n">
        <v>0.7</v>
      </c>
      <c r="AL54" s="162" t="n">
        <v>0.309</v>
      </c>
      <c r="AM54" s="162" t="n">
        <v>0</v>
      </c>
      <c r="AN54" s="162" t="n">
        <v>0.185</v>
      </c>
      <c r="AO54" s="162" t="n">
        <v>32.97</v>
      </c>
      <c r="AP54" s="162" t="n">
        <v>-1.23</v>
      </c>
      <c r="AQ54" s="162" t="n">
        <v>11.957</v>
      </c>
      <c r="AR54" s="162" t="n">
        <v>3.63874781953527</v>
      </c>
      <c r="AS54" s="162" t="n">
        <v>0.873299476688464</v>
      </c>
      <c r="AT54" s="162" t="n">
        <v>0.2368503014940855</v>
      </c>
      <c r="AU54" s="162" t="n">
        <v>0.1624116353102305</v>
      </c>
      <c r="AV54" s="162" t="n">
        <v>0.1289233748242121</v>
      </c>
      <c r="AW54" s="162" t="n">
        <v>0.0860656213392345</v>
      </c>
      <c r="AX54" s="162" t="n">
        <v>0.0365326800350571</v>
      </c>
      <c r="AY54" s="162" t="n">
        <v>0.054413431145866</v>
      </c>
      <c r="AZ54" s="162" t="n">
        <v>0.1681024325397775</v>
      </c>
      <c r="BA54" s="162" t="n">
        <v>0.0471904243662007</v>
      </c>
      <c r="BB54" s="162" t="n">
        <v>0.0153541923933041</v>
      </c>
      <c r="BC54" s="162" t="n">
        <v>-0.0112856125803925</v>
      </c>
      <c r="BD54" s="162" t="n">
        <v>28.1267435684502</v>
      </c>
      <c r="BE54" s="162" t="n">
        <v>0.1326509665537352</v>
      </c>
      <c r="BF54" s="162" t="n">
        <v>4.292667717538698</v>
      </c>
      <c r="BG54" s="162" t="n">
        <v>1.553423290520034</v>
      </c>
      <c r="BH54" s="162" t="n">
        <v>0.2718063187203547</v>
      </c>
      <c r="BI54" s="162" t="n">
        <v>0.2794165516735764</v>
      </c>
      <c r="BJ54" s="162" t="n">
        <v>0.2611793319082784</v>
      </c>
      <c r="BK54" s="162" t="n">
        <v>0.39146041722365</v>
      </c>
      <c r="BL54" s="162" t="n">
        <v>0.3495606709132113</v>
      </c>
      <c r="BM54" s="162" t="n">
        <v>0.3892444438793533</v>
      </c>
      <c r="BN54" s="162" t="n">
        <v>56.95564759241609</v>
      </c>
      <c r="BO54" s="162" t="n">
        <v>0.8749652515710473</v>
      </c>
      <c r="BP54" s="162" t="n">
        <v>0.7145902557705656</v>
      </c>
      <c r="BQ54" s="162" t="n">
        <v>-3.636175825772892</v>
      </c>
      <c r="BR54" s="162" t="n">
        <v>1.118</v>
      </c>
      <c r="BS54" s="162" t="n">
        <v>1.443</v>
      </c>
      <c r="BT54" s="162" t="n">
        <v>0.131</v>
      </c>
      <c r="BU54" s="162" t="n">
        <v>0.14</v>
      </c>
      <c r="BV54" s="162" t="n">
        <v>15.318</v>
      </c>
      <c r="BW54" s="162" t="n">
        <v>9.010999999999999</v>
      </c>
      <c r="BX54" s="162" t="n">
        <v>6.224</v>
      </c>
      <c r="BY54" s="162" t="n">
        <v>14.388</v>
      </c>
      <c r="BZ54" s="162" t="n">
        <v>7.124</v>
      </c>
      <c r="CA54" s="162" t="n">
        <v>5.575</v>
      </c>
      <c r="CB54" s="162" t="n">
        <v>2</v>
      </c>
      <c r="CC54" s="162" t="n">
        <v>1</v>
      </c>
      <c r="CD54" s="162" t="n">
        <v>0</v>
      </c>
      <c r="CE54" s="162" t="n">
        <v>28.407</v>
      </c>
      <c r="CF54" s="162" t="n">
        <v>0</v>
      </c>
      <c r="CG54" s="162" t="n">
        <v>50</v>
      </c>
      <c r="CH54" s="162" t="n">
        <v>16.402</v>
      </c>
      <c r="CI54" s="162" t="n">
        <v>-1.302</v>
      </c>
      <c r="CJ54" s="162" t="n">
        <v>-4.467</v>
      </c>
      <c r="CK54" s="162" t="n">
        <v>20.87</v>
      </c>
      <c r="CL54" s="162" t="n">
        <v>5.357</v>
      </c>
      <c r="CM54" s="162" t="n">
        <v>0.251</v>
      </c>
      <c r="CN54" s="162" t="n">
        <v>0.162</v>
      </c>
      <c r="CO54" s="162" t="n">
        <v>0.089</v>
      </c>
      <c r="CP54" s="162" t="n">
        <v>4.406</v>
      </c>
      <c r="CQ54" s="162" t="n">
        <v>59.28</v>
      </c>
      <c r="CR54" s="162" t="n">
        <v>3</v>
      </c>
      <c r="CS54" s="161" t="inlineStr">
        <is>
          <t>2024</t>
        </is>
      </c>
      <c r="CT54" s="161" t="inlineStr">
        <is>
          <t>2024</t>
        </is>
      </c>
      <c r="CU54" s="161" t="inlineStr">
        <is>
          <t>2024</t>
        </is>
      </c>
      <c r="CV54" s="161" t="inlineStr">
        <is>
          <t>2024</t>
        </is>
      </c>
      <c r="CW54" s="162" t="n"/>
      <c r="CX54" s="161" t="inlineStr">
        <is>
          <t>2026</t>
        </is>
      </c>
      <c r="CY54" s="161" t="inlineStr">
        <is>
          <t>2026</t>
        </is>
      </c>
      <c r="CZ54" s="161" t="inlineStr">
        <is>
          <t>2022</t>
        </is>
      </c>
      <c r="DA54" s="162" t="n"/>
      <c r="DB54" s="162" t="n"/>
      <c r="DC54" s="162" t="n"/>
      <c r="DD54" s="162" t="n"/>
      <c r="DE54" s="161" t="inlineStr">
        <is>
          <t>2024</t>
        </is>
      </c>
      <c r="DF54" s="161" t="inlineStr">
        <is>
          <t>2024</t>
        </is>
      </c>
      <c r="DG54" s="161" t="inlineStr">
        <is>
          <t>2024</t>
        </is>
      </c>
      <c r="DH54" s="161" t="inlineStr">
        <is>
          <t>2024</t>
        </is>
      </c>
      <c r="DI54" s="161" t="inlineStr">
        <is>
          <t>2024</t>
        </is>
      </c>
      <c r="DJ54" s="161" t="inlineStr">
        <is>
          <t>2024</t>
        </is>
      </c>
      <c r="DK54" s="161" t="inlineStr">
        <is>
          <t>2024</t>
        </is>
      </c>
      <c r="DL54" s="161" t="inlineStr">
        <is>
          <t>2026</t>
        </is>
      </c>
      <c r="DM54" s="161" t="inlineStr">
        <is>
          <t>2020-2024 avg</t>
        </is>
      </c>
      <c r="DN54" s="161" t="inlineStr">
        <is>
          <t>2024</t>
        </is>
      </c>
      <c r="DO54" s="161" t="inlineStr">
        <is>
          <t>2024</t>
        </is>
      </c>
      <c r="DP54" s="161" t="inlineStr">
        <is>
          <t>2024</t>
        </is>
      </c>
      <c r="DQ54" s="161" t="inlineStr">
        <is>
          <t>2024</t>
        </is>
      </c>
      <c r="DR54" s="162" t="n"/>
      <c r="DS54" s="161" t="inlineStr">
        <is>
          <t>2024</t>
        </is>
      </c>
      <c r="DT54" s="161" t="inlineStr">
        <is>
          <t>2024</t>
        </is>
      </c>
      <c r="DU54" s="161" t="inlineStr">
        <is>
          <t>2024</t>
        </is>
      </c>
      <c r="DV54" s="161" t="inlineStr">
        <is>
          <t>2022</t>
        </is>
      </c>
      <c r="DW54" s="161" t="inlineStr">
        <is>
          <t>2021</t>
        </is>
      </c>
      <c r="DX54" s="161" t="inlineStr">
        <is>
          <t>2021</t>
        </is>
      </c>
      <c r="DY54" s="161" t="inlineStr">
        <is>
          <t>2021</t>
        </is>
      </c>
      <c r="DZ54" s="161" t="inlineStr">
        <is>
          <t>2021</t>
        </is>
      </c>
      <c r="EA54" s="161" t="inlineStr">
        <is>
          <t>2024</t>
        </is>
      </c>
      <c r="EB54" s="161" t="inlineStr">
        <is>
          <t>2024</t>
        </is>
      </c>
      <c r="EC54" s="161" t="inlineStr">
        <is>
          <t>2024</t>
        </is>
      </c>
      <c r="ED54" s="161" t="inlineStr">
        <is>
          <t>2024</t>
        </is>
      </c>
      <c r="EE54" s="161" t="inlineStr">
        <is>
          <t>2030</t>
        </is>
      </c>
      <c r="EF54" s="161" t="inlineStr">
        <is>
          <t>2030</t>
        </is>
      </c>
      <c r="EG54" s="161" t="inlineStr">
        <is>
          <t>2030</t>
        </is>
      </c>
      <c r="EH54" s="161" t="inlineStr">
        <is>
          <t>2030</t>
        </is>
      </c>
      <c r="EI54" s="161" t="inlineStr">
        <is>
          <t>2030</t>
        </is>
      </c>
      <c r="EJ54" s="161" t="inlineStr">
        <is>
          <t>2030</t>
        </is>
      </c>
      <c r="EK54" s="161" t="inlineStr">
        <is>
          <t>2030</t>
        </is>
      </c>
      <c r="EL54" s="161" t="inlineStr">
        <is>
          <t>2030</t>
        </is>
      </c>
      <c r="EM54" s="161" t="inlineStr">
        <is>
          <t>2030</t>
        </is>
      </c>
      <c r="EN54" s="161" t="inlineStr">
        <is>
          <t>2030</t>
        </is>
      </c>
      <c r="EO54" s="161" t="inlineStr">
        <is>
          <t>2030</t>
        </is>
      </c>
      <c r="EP54" s="161" t="inlineStr">
        <is>
          <t>2030</t>
        </is>
      </c>
      <c r="EQ54" s="161" t="inlineStr">
        <is>
          <t>2030</t>
        </is>
      </c>
      <c r="ER54" s="161" t="inlineStr">
        <is>
          <t>2030</t>
        </is>
      </c>
      <c r="ES54" s="161" t="inlineStr">
        <is>
          <t>2030</t>
        </is>
      </c>
      <c r="ET54" s="161" t="inlineStr">
        <is>
          <t>2030</t>
        </is>
      </c>
      <c r="EU54" s="161" t="inlineStr">
        <is>
          <t>2030</t>
        </is>
      </c>
      <c r="EV54" s="161" t="inlineStr">
        <is>
          <t>2030</t>
        </is>
      </c>
      <c r="EW54" s="161" t="inlineStr">
        <is>
          <t>2030</t>
        </is>
      </c>
      <c r="EX54" s="161" t="inlineStr">
        <is>
          <t>2030</t>
        </is>
      </c>
      <c r="EY54" s="161" t="inlineStr">
        <is>
          <t>2030</t>
        </is>
      </c>
      <c r="EZ54" s="161" t="inlineStr">
        <is>
          <t>2030</t>
        </is>
      </c>
      <c r="FA54" s="161" t="inlineStr">
        <is>
          <t>2030</t>
        </is>
      </c>
      <c r="FB54" s="161" t="inlineStr">
        <is>
          <t>2030</t>
        </is>
      </c>
      <c r="FC54" s="161" t="inlineStr">
        <is>
          <t>2050</t>
        </is>
      </c>
      <c r="FD54" s="161" t="inlineStr">
        <is>
          <t>2025-2050</t>
        </is>
      </c>
      <c r="FE54" s="161" t="inlineStr">
        <is>
          <t>2024</t>
        </is>
      </c>
      <c r="FF54" s="161" t="inlineStr">
        <is>
          <t>2024</t>
        </is>
      </c>
      <c r="FG54" s="161" t="inlineStr">
        <is>
          <t>2024</t>
        </is>
      </c>
      <c r="FH54" s="161" t="inlineStr">
        <is>
          <t>2024</t>
        </is>
      </c>
      <c r="FI54" s="161" t="inlineStr">
        <is>
          <t>2024</t>
        </is>
      </c>
      <c r="FJ54" s="161" t="inlineStr">
        <is>
          <t>2024</t>
        </is>
      </c>
      <c r="FK54" s="161" t="inlineStr">
        <is>
          <t>2024</t>
        </is>
      </c>
      <c r="FL54" s="161" t="inlineStr">
        <is>
          <t>2024</t>
        </is>
      </c>
      <c r="FM54" s="161" t="inlineStr">
        <is>
          <t>2024</t>
        </is>
      </c>
      <c r="FN54" s="161" t="inlineStr">
        <is>
          <t>2024</t>
        </is>
      </c>
      <c r="FO54" s="161" t="inlineStr">
        <is>
          <t>2013</t>
        </is>
      </c>
      <c r="FP54" s="161" t="inlineStr">
        <is>
          <t>2013</t>
        </is>
      </c>
      <c r="FQ54" s="161" t="inlineStr">
        <is>
          <t>2013</t>
        </is>
      </c>
      <c r="FR54" s="161" t="inlineStr">
        <is>
          <t>2023</t>
        </is>
      </c>
      <c r="FS54" s="161" t="inlineStr">
        <is>
          <t>2023</t>
        </is>
      </c>
      <c r="FT54" s="161" t="inlineStr">
        <is>
          <t>2023</t>
        </is>
      </c>
      <c r="FU54" s="161" t="inlineStr">
        <is>
          <t>2024</t>
        </is>
      </c>
      <c r="FV54" s="161" t="inlineStr">
        <is>
          <t>2024</t>
        </is>
      </c>
      <c r="FW54" s="161" t="inlineStr">
        <is>
          <t>2024</t>
        </is>
      </c>
      <c r="FX54" s="161" t="inlineStr">
        <is>
          <t>2024</t>
        </is>
      </c>
      <c r="FY54" s="161" t="inlineStr">
        <is>
          <t>2020-2024 avg</t>
        </is>
      </c>
      <c r="FZ54" s="161" t="inlineStr">
        <is>
          <t>2030</t>
        </is>
      </c>
      <c r="GA54" s="161" t="inlineStr">
        <is>
          <t>2030</t>
        </is>
      </c>
      <c r="GB54" s="161" t="inlineStr">
        <is>
          <t>2030</t>
        </is>
      </c>
      <c r="GC54" s="161" t="inlineStr">
        <is>
          <t>2050</t>
        </is>
      </c>
      <c r="GD54" s="161" t="inlineStr">
        <is>
          <t>2050</t>
        </is>
      </c>
      <c r="GE54" s="161" t="inlineStr">
        <is>
          <t>2034</t>
        </is>
      </c>
    </row>
    <row r="55" ht="14" customHeight="1">
      <c r="A55" s="161" t="inlineStr">
        <is>
          <t>DNK</t>
        </is>
      </c>
      <c r="B55" s="161" t="inlineStr">
        <is>
          <t>Denmark</t>
        </is>
      </c>
      <c r="C55" s="161" t="inlineStr">
        <is>
          <t>Europe &amp; Central Asia</t>
        </is>
      </c>
      <c r="D55" s="161" t="inlineStr">
        <is>
          <t>High income</t>
        </is>
      </c>
      <c r="E55" s="161" t="b">
        <v>0</v>
      </c>
      <c r="F55" s="162" t="n"/>
      <c r="G55" s="162" t="n">
        <v>-0.751</v>
      </c>
      <c r="H55" s="162" t="n">
        <v>30.544</v>
      </c>
      <c r="I55" s="162" t="n">
        <v>45.339</v>
      </c>
      <c r="J55" s="162" t="n"/>
      <c r="K55" s="162" t="n"/>
      <c r="L55" s="162" t="n"/>
      <c r="M55" s="162" t="n">
        <v>0</v>
      </c>
      <c r="N55" s="162" t="n"/>
      <c r="O55" s="162" t="n">
        <v>3.75</v>
      </c>
      <c r="P55" s="162" t="n">
        <v>1</v>
      </c>
      <c r="Q55" s="162" t="n"/>
      <c r="R55" s="162" t="n"/>
      <c r="S55" s="162" t="n"/>
      <c r="T55" s="162" t="n"/>
      <c r="U55" s="162" t="n"/>
      <c r="V55" s="162" t="n"/>
      <c r="W55" s="162" t="n"/>
      <c r="X55" s="162" t="n"/>
      <c r="Y55" s="162" t="n"/>
      <c r="Z55" s="162" t="n"/>
      <c r="AA55" s="162" t="n">
        <v>3.964</v>
      </c>
      <c r="AB55" s="162" t="n">
        <v>0.279</v>
      </c>
      <c r="AC55" s="162" t="n">
        <v>0.102</v>
      </c>
      <c r="AD55" s="162" t="n">
        <v>0.177</v>
      </c>
      <c r="AE55" s="162" t="n">
        <v>0.727</v>
      </c>
      <c r="AF55" s="162" t="n">
        <v>-2.109</v>
      </c>
      <c r="AG55" s="162" t="n">
        <v>3.951</v>
      </c>
      <c r="AH55" s="162" t="n">
        <v>6.06</v>
      </c>
      <c r="AI55" s="162" t="n">
        <v>43.787</v>
      </c>
      <c r="AJ55" s="162" t="n">
        <v>0.325</v>
      </c>
      <c r="AK55" s="162" t="n">
        <v>0.27</v>
      </c>
      <c r="AL55" s="162" t="n">
        <v>0.055</v>
      </c>
      <c r="AM55" s="162" t="n">
        <v>0</v>
      </c>
      <c r="AN55" s="162" t="n">
        <v>4.952</v>
      </c>
      <c r="AO55" s="162" t="n">
        <v>89.565</v>
      </c>
      <c r="AP55" s="162" t="n">
        <v>4.989</v>
      </c>
      <c r="AQ55" s="162" t="n">
        <v>8.488</v>
      </c>
      <c r="AR55" s="162" t="n">
        <v>2.421074857823</v>
      </c>
      <c r="AS55" s="162" t="n">
        <v>0.920008445972741</v>
      </c>
      <c r="AT55" s="162" t="n">
        <v>0.3188045048550783</v>
      </c>
      <c r="AU55" s="162" t="n">
        <v>0.2186088033291962</v>
      </c>
      <c r="AV55" s="162" t="n">
        <v>0.1440332031973982</v>
      </c>
      <c r="AW55" s="162" t="n">
        <v>0.0971748662479084</v>
      </c>
      <c r="AX55" s="162" t="n">
        <v>0.0568333923617439</v>
      </c>
      <c r="AY55" s="162" t="n">
        <v>0.0665328066353361</v>
      </c>
      <c r="AZ55" s="162" t="n">
        <v>0.0180208693460789</v>
      </c>
      <c r="BA55" s="162" t="n">
        <v>0.0117905571597269</v>
      </c>
      <c r="BB55" s="162" t="n">
        <v>0.0265634574412711</v>
      </c>
      <c r="BC55" s="162" t="n">
        <v>0.018236647267086</v>
      </c>
      <c r="BD55" s="162" t="n">
        <v>108.408027593095</v>
      </c>
      <c r="BE55" s="162" t="n">
        <v>-0.0388760533724848</v>
      </c>
      <c r="BF55" s="162" t="n">
        <v>2.529605799725418</v>
      </c>
      <c r="BG55" s="162" t="n">
        <v>2.070307678813529</v>
      </c>
      <c r="BH55" s="162" t="n">
        <v>0.1902947710236835</v>
      </c>
      <c r="BI55" s="162" t="n">
        <v>0.3985194239850703</v>
      </c>
      <c r="BJ55" s="162" t="n">
        <v>0.4864099362794888</v>
      </c>
      <c r="BK55" s="162" t="n">
        <v>0.1061012470891095</v>
      </c>
      <c r="BL55" s="162" t="n">
        <v>0.8889823005402315</v>
      </c>
      <c r="BM55" s="162" t="n">
        <v>0.2221251452419843</v>
      </c>
      <c r="BN55" s="162" t="n">
        <v>70.02162646748531</v>
      </c>
      <c r="BO55" s="162" t="n">
        <v>0.7642243805726917</v>
      </c>
      <c r="BP55" s="162" t="n">
        <v>0.531628222743483</v>
      </c>
      <c r="BQ55" s="162" t="n">
        <v>2.06309975928306</v>
      </c>
      <c r="BR55" s="162" t="n">
        <v>1.674</v>
      </c>
      <c r="BS55" s="162" t="n">
        <v>2.155</v>
      </c>
      <c r="BT55" s="162" t="n">
        <v>0.404</v>
      </c>
      <c r="BU55" s="162" t="n">
        <v>0.122</v>
      </c>
      <c r="BV55" s="162" t="n">
        <v>38.13</v>
      </c>
      <c r="BW55" s="162" t="n">
        <v>21.029</v>
      </c>
      <c r="BX55" s="162" t="n">
        <v>21.029</v>
      </c>
      <c r="BY55" s="162" t="n">
        <v>19.275</v>
      </c>
      <c r="BZ55" s="162" t="n">
        <v>19.848</v>
      </c>
      <c r="CA55" s="162" t="n">
        <v>13.763</v>
      </c>
      <c r="CB55" s="162" t="n"/>
      <c r="CC55" s="162" t="n"/>
      <c r="CD55" s="162" t="n"/>
      <c r="CE55" s="162" t="n">
        <v>89.51900000000001</v>
      </c>
      <c r="CF55" s="162" t="n">
        <v>80</v>
      </c>
      <c r="CG55" s="162" t="n">
        <v>100</v>
      </c>
      <c r="CH55" s="162" t="n">
        <v>51.788</v>
      </c>
      <c r="CI55" s="162" t="n">
        <v>3.708</v>
      </c>
      <c r="CJ55" s="162" t="n">
        <v>12.193</v>
      </c>
      <c r="CK55" s="162" t="n">
        <v>23.207</v>
      </c>
      <c r="CL55" s="162" t="n">
        <v>1.85</v>
      </c>
      <c r="CM55" s="162" t="n">
        <v>0.09</v>
      </c>
      <c r="CN55" s="162" t="n">
        <v>0</v>
      </c>
      <c r="CO55" s="162" t="n">
        <v>0.09</v>
      </c>
      <c r="CP55" s="162" t="n">
        <v>2.12</v>
      </c>
      <c r="CQ55" s="162" t="n">
        <v>31.07</v>
      </c>
      <c r="CR55" s="162" t="n"/>
      <c r="CS55" s="162" t="n"/>
      <c r="CT55" s="161" t="inlineStr">
        <is>
          <t>2024</t>
        </is>
      </c>
      <c r="CU55" s="161" t="inlineStr">
        <is>
          <t>2024</t>
        </is>
      </c>
      <c r="CV55" s="161" t="inlineStr">
        <is>
          <t>2024</t>
        </is>
      </c>
      <c r="CW55" s="162" t="n"/>
      <c r="CX55" s="162" t="n"/>
      <c r="CY55" s="162" t="n"/>
      <c r="CZ55" s="161" t="inlineStr">
        <is>
          <t>2022</t>
        </is>
      </c>
      <c r="DA55" s="162" t="n"/>
      <c r="DB55" s="161" t="inlineStr">
        <is>
          <t>2020</t>
        </is>
      </c>
      <c r="DC55" s="161" t="inlineStr">
        <is>
          <t>2021-2024</t>
        </is>
      </c>
      <c r="DD55" s="162" t="n"/>
      <c r="DE55" s="162" t="n"/>
      <c r="DF55" s="162" t="n"/>
      <c r="DG55" s="162" t="n"/>
      <c r="DH55" s="162" t="n"/>
      <c r="DI55" s="162" t="n"/>
      <c r="DJ55" s="162" t="n"/>
      <c r="DK55" s="162" t="n"/>
      <c r="DL55" s="162" t="n"/>
      <c r="DM55" s="162" t="n"/>
      <c r="DN55" s="161" t="inlineStr">
        <is>
          <t>2024</t>
        </is>
      </c>
      <c r="DO55" s="161" t="inlineStr">
        <is>
          <t>2024</t>
        </is>
      </c>
      <c r="DP55" s="161" t="inlineStr">
        <is>
          <t>2024</t>
        </is>
      </c>
      <c r="DQ55" s="161" t="inlineStr">
        <is>
          <t>2024</t>
        </is>
      </c>
      <c r="DR55" s="161" t="inlineStr">
        <is>
          <t>2021</t>
        </is>
      </c>
      <c r="DS55" s="161" t="inlineStr">
        <is>
          <t>2025</t>
        </is>
      </c>
      <c r="DT55" s="161" t="inlineStr">
        <is>
          <t>2025</t>
        </is>
      </c>
      <c r="DU55" s="161" t="inlineStr">
        <is>
          <t>2025</t>
        </is>
      </c>
      <c r="DV55" s="161" t="inlineStr">
        <is>
          <t>2023</t>
        </is>
      </c>
      <c r="DW55" s="161" t="inlineStr">
        <is>
          <t>2021</t>
        </is>
      </c>
      <c r="DX55" s="161" t="inlineStr">
        <is>
          <t>2021</t>
        </is>
      </c>
      <c r="DY55" s="161" t="inlineStr">
        <is>
          <t>2021</t>
        </is>
      </c>
      <c r="DZ55" s="161" t="inlineStr">
        <is>
          <t>2021</t>
        </is>
      </c>
      <c r="EA55" s="161" t="inlineStr">
        <is>
          <t>2025</t>
        </is>
      </c>
      <c r="EB55" s="161" t="inlineStr">
        <is>
          <t>2024</t>
        </is>
      </c>
      <c r="EC55" s="161" t="inlineStr">
        <is>
          <t>2025</t>
        </is>
      </c>
      <c r="ED55" s="161" t="inlineStr">
        <is>
          <t>2025</t>
        </is>
      </c>
      <c r="EE55" s="161" t="inlineStr">
        <is>
          <t>2030</t>
        </is>
      </c>
      <c r="EF55" s="161" t="inlineStr">
        <is>
          <t>2030</t>
        </is>
      </c>
      <c r="EG55" s="161" t="inlineStr">
        <is>
          <t>2030</t>
        </is>
      </c>
      <c r="EH55" s="161" t="inlineStr">
        <is>
          <t>2030</t>
        </is>
      </c>
      <c r="EI55" s="161" t="inlineStr">
        <is>
          <t>2030</t>
        </is>
      </c>
      <c r="EJ55" s="161" t="inlineStr">
        <is>
          <t>2030</t>
        </is>
      </c>
      <c r="EK55" s="161" t="inlineStr">
        <is>
          <t>2030</t>
        </is>
      </c>
      <c r="EL55" s="161" t="inlineStr">
        <is>
          <t>2030</t>
        </is>
      </c>
      <c r="EM55" s="161" t="inlineStr">
        <is>
          <t>2030</t>
        </is>
      </c>
      <c r="EN55" s="161" t="inlineStr">
        <is>
          <t>2030</t>
        </is>
      </c>
      <c r="EO55" s="161" t="inlineStr">
        <is>
          <t>2030</t>
        </is>
      </c>
      <c r="EP55" s="161" t="inlineStr">
        <is>
          <t>2030</t>
        </is>
      </c>
      <c r="EQ55" s="161" t="inlineStr">
        <is>
          <t>2030</t>
        </is>
      </c>
      <c r="ER55" s="161" t="inlineStr">
        <is>
          <t>2030</t>
        </is>
      </c>
      <c r="ES55" s="161" t="inlineStr">
        <is>
          <t>2030</t>
        </is>
      </c>
      <c r="ET55" s="161" t="inlineStr">
        <is>
          <t>2030</t>
        </is>
      </c>
      <c r="EU55" s="161" t="inlineStr">
        <is>
          <t>2030</t>
        </is>
      </c>
      <c r="EV55" s="161" t="inlineStr">
        <is>
          <t>2030</t>
        </is>
      </c>
      <c r="EW55" s="161" t="inlineStr">
        <is>
          <t>2030</t>
        </is>
      </c>
      <c r="EX55" s="161" t="inlineStr">
        <is>
          <t>2030</t>
        </is>
      </c>
      <c r="EY55" s="161" t="inlineStr">
        <is>
          <t>2030</t>
        </is>
      </c>
      <c r="EZ55" s="161" t="inlineStr">
        <is>
          <t>2030</t>
        </is>
      </c>
      <c r="FA55" s="161" t="inlineStr">
        <is>
          <t>2030</t>
        </is>
      </c>
      <c r="FB55" s="161" t="inlineStr">
        <is>
          <t>2030</t>
        </is>
      </c>
      <c r="FC55" s="161" t="inlineStr">
        <is>
          <t>2050</t>
        </is>
      </c>
      <c r="FD55" s="161" t="inlineStr">
        <is>
          <t>2025-2050</t>
        </is>
      </c>
      <c r="FE55" s="161" t="inlineStr">
        <is>
          <t>2024</t>
        </is>
      </c>
      <c r="FF55" s="161" t="inlineStr">
        <is>
          <t>2024</t>
        </is>
      </c>
      <c r="FG55" s="161" t="inlineStr">
        <is>
          <t>2024</t>
        </is>
      </c>
      <c r="FH55" s="161" t="inlineStr">
        <is>
          <t>2024</t>
        </is>
      </c>
      <c r="FI55" s="161" t="inlineStr">
        <is>
          <t>2024</t>
        </is>
      </c>
      <c r="FJ55" s="161" t="inlineStr">
        <is>
          <t>2024</t>
        </is>
      </c>
      <c r="FK55" s="161" t="inlineStr">
        <is>
          <t>2024</t>
        </is>
      </c>
      <c r="FL55" s="161" t="inlineStr">
        <is>
          <t>2024</t>
        </is>
      </c>
      <c r="FM55" s="161" t="inlineStr">
        <is>
          <t>2024</t>
        </is>
      </c>
      <c r="FN55" s="161" t="inlineStr">
        <is>
          <t>2024</t>
        </is>
      </c>
      <c r="FO55" s="162" t="n"/>
      <c r="FP55" s="162" t="n"/>
      <c r="FQ55" s="162" t="n"/>
      <c r="FR55" s="161" t="inlineStr">
        <is>
          <t>2023</t>
        </is>
      </c>
      <c r="FS55" s="161" t="inlineStr">
        <is>
          <t>2023</t>
        </is>
      </c>
      <c r="FT55" s="161" t="inlineStr">
        <is>
          <t>2023</t>
        </is>
      </c>
      <c r="FU55" s="161" t="inlineStr">
        <is>
          <t>2024</t>
        </is>
      </c>
      <c r="FV55" s="161" t="inlineStr">
        <is>
          <t>2024</t>
        </is>
      </c>
      <c r="FW55" s="161" t="inlineStr">
        <is>
          <t>2024</t>
        </is>
      </c>
      <c r="FX55" s="161" t="inlineStr">
        <is>
          <t>2024</t>
        </is>
      </c>
      <c r="FY55" s="161" t="inlineStr">
        <is>
          <t>2020-2024 avg</t>
        </is>
      </c>
      <c r="FZ55" s="161" t="inlineStr">
        <is>
          <t>2030</t>
        </is>
      </c>
      <c r="GA55" s="161" t="inlineStr">
        <is>
          <t>2030</t>
        </is>
      </c>
      <c r="GB55" s="161" t="inlineStr">
        <is>
          <t>2030</t>
        </is>
      </c>
      <c r="GC55" s="161" t="inlineStr">
        <is>
          <t>2050</t>
        </is>
      </c>
      <c r="GD55" s="161" t="inlineStr">
        <is>
          <t>2050</t>
        </is>
      </c>
      <c r="GE55" s="162" t="n"/>
    </row>
    <row r="56" ht="14" customHeight="1">
      <c r="A56" s="161" t="inlineStr">
        <is>
          <t>DJI</t>
        </is>
      </c>
      <c r="B56" s="161" t="inlineStr">
        <is>
          <t>Djibouti</t>
        </is>
      </c>
      <c r="C56" s="161" t="inlineStr">
        <is>
          <t>Middle East &amp; North Africa</t>
        </is>
      </c>
      <c r="D56" s="161" t="inlineStr">
        <is>
          <t>Lower middle income</t>
        </is>
      </c>
      <c r="E56" s="161" t="b">
        <v>1</v>
      </c>
      <c r="F56" s="162" t="n">
        <v>1.353</v>
      </c>
      <c r="G56" s="162" t="n">
        <v>0.252</v>
      </c>
      <c r="H56" s="162" t="n">
        <v>33.957</v>
      </c>
      <c r="I56" s="162" t="n">
        <v>11.033</v>
      </c>
      <c r="J56" s="162" t="n"/>
      <c r="K56" s="162" t="n">
        <v>2.5</v>
      </c>
      <c r="L56" s="162" t="n">
        <v>2</v>
      </c>
      <c r="M56" s="162" t="n">
        <v>0</v>
      </c>
      <c r="N56" s="162" t="n"/>
      <c r="O56" s="162" t="n"/>
      <c r="P56" s="162" t="n"/>
      <c r="Q56" s="162" t="n"/>
      <c r="R56" s="162" t="n"/>
      <c r="S56" s="162" t="n"/>
      <c r="T56" s="162" t="n">
        <v>23.191</v>
      </c>
      <c r="U56" s="162" t="n">
        <v>0.178</v>
      </c>
      <c r="V56" s="162" t="n">
        <v>32.829</v>
      </c>
      <c r="W56" s="162" t="n">
        <v>0</v>
      </c>
      <c r="X56" s="162" t="n">
        <v>71.18000000000001</v>
      </c>
      <c r="Y56" s="162" t="n">
        <v>1</v>
      </c>
      <c r="Z56" s="162" t="n">
        <v>0.737</v>
      </c>
      <c r="AA56" s="162" t="n">
        <v>4.645</v>
      </c>
      <c r="AB56" s="162" t="n">
        <v>0.756</v>
      </c>
      <c r="AC56" s="162" t="n">
        <v>0</v>
      </c>
      <c r="AD56" s="162" t="n">
        <v>0.756</v>
      </c>
      <c r="AE56" s="162" t="n"/>
      <c r="AF56" s="162" t="n">
        <v>-6.911</v>
      </c>
      <c r="AG56" s="162" t="n">
        <v>0.995</v>
      </c>
      <c r="AH56" s="162" t="n">
        <v>7.906</v>
      </c>
      <c r="AI56" s="162" t="n"/>
      <c r="AJ56" s="162" t="n">
        <v>0</v>
      </c>
      <c r="AK56" s="162" t="n">
        <v>0</v>
      </c>
      <c r="AL56" s="162" t="n">
        <v>0</v>
      </c>
      <c r="AM56" s="162" t="n">
        <v>0</v>
      </c>
      <c r="AN56" s="162" t="n">
        <v>65</v>
      </c>
      <c r="AO56" s="162" t="n">
        <v>46.499</v>
      </c>
      <c r="AP56" s="162" t="n">
        <v>0</v>
      </c>
      <c r="AQ56" s="162" t="n">
        <v>0</v>
      </c>
      <c r="AR56" s="162" t="n">
        <v>3.68638637853167</v>
      </c>
      <c r="AS56" s="162" t="n">
        <v>0.884732730847602</v>
      </c>
      <c r="AT56" s="162" t="n">
        <v>0.2523867872131275</v>
      </c>
      <c r="AU56" s="162" t="n">
        <v>0.1730652255175728</v>
      </c>
      <c r="AV56" s="162" t="n">
        <v>0.09648906840419159</v>
      </c>
      <c r="AW56" s="162" t="n">
        <v>0.08556565144684029</v>
      </c>
      <c r="AX56" s="162" t="n">
        <v>0.0385926248504099</v>
      </c>
      <c r="AY56" s="162" t="n">
        <v>0.043849736646813</v>
      </c>
      <c r="AZ56" s="162" t="n">
        <v>0.1947836367686461</v>
      </c>
      <c r="BA56" s="162" t="n">
        <v>0.0307618807150899</v>
      </c>
      <c r="BB56" s="162" t="n">
        <v>-0.0017644112962115</v>
      </c>
      <c r="BC56" s="162" t="n">
        <v>-0.0133136098127906</v>
      </c>
      <c r="BD56" s="162" t="n">
        <v>-2.53707797672198</v>
      </c>
      <c r="BE56" s="162" t="n">
        <v>0.1355262167137557</v>
      </c>
      <c r="BF56" s="162" t="n">
        <v>4.218028495707673</v>
      </c>
      <c r="BG56" s="162" t="n">
        <v>2.093876140599346</v>
      </c>
      <c r="BH56" s="162" t="n">
        <v>0.2541510240628507</v>
      </c>
      <c r="BI56" s="162" t="n">
        <v>0.5755029708822038</v>
      </c>
      <c r="BJ56" s="162" t="n">
        <v>0.4257303064124637</v>
      </c>
      <c r="BK56" s="162" t="n">
        <v>0.4476673848934648</v>
      </c>
      <c r="BL56" s="162" t="n">
        <v>0.3908244541762661</v>
      </c>
      <c r="BM56" s="162" t="n">
        <v>0.3884512396341482</v>
      </c>
      <c r="BN56" s="162" t="n">
        <v>53.96316946233352</v>
      </c>
      <c r="BO56" s="162" t="n">
        <v>1.026765742733448</v>
      </c>
      <c r="BP56" s="162" t="n">
        <v>0.8981535897004123</v>
      </c>
      <c r="BQ56" s="162" t="n">
        <v>-5.789321042383193</v>
      </c>
      <c r="BR56" s="162" t="n">
        <v>1.222</v>
      </c>
      <c r="BS56" s="162" t="n">
        <v>2.179</v>
      </c>
      <c r="BT56" s="162" t="n">
        <v>0.267</v>
      </c>
      <c r="BU56" s="162" t="n">
        <v>0.218</v>
      </c>
      <c r="BV56" s="162" t="n">
        <v>16.5</v>
      </c>
      <c r="BW56" s="162" t="n">
        <v>7.059</v>
      </c>
      <c r="BX56" s="162" t="n">
        <v>5.735</v>
      </c>
      <c r="BY56" s="162" t="n">
        <v>13.412</v>
      </c>
      <c r="BZ56" s="162" t="n">
        <v>7.124</v>
      </c>
      <c r="CA56" s="162" t="n">
        <v>5.575</v>
      </c>
      <c r="CB56" s="162" t="n">
        <v>1</v>
      </c>
      <c r="CC56" s="162" t="n">
        <v>0</v>
      </c>
      <c r="CD56" s="162" t="n">
        <v>0</v>
      </c>
      <c r="CE56" s="162" t="n"/>
      <c r="CF56" s="162" t="n"/>
      <c r="CG56" s="162" t="n"/>
      <c r="CH56" s="162" t="n">
        <v>18.627</v>
      </c>
      <c r="CI56" s="162" t="n">
        <v>-2.434</v>
      </c>
      <c r="CJ56" s="162" t="n">
        <v>14.552</v>
      </c>
      <c r="CK56" s="162" t="n">
        <v>0.252</v>
      </c>
      <c r="CL56" s="162" t="n">
        <v>4.913</v>
      </c>
      <c r="CM56" s="162" t="n">
        <v>0.266</v>
      </c>
      <c r="CN56" s="162" t="n">
        <v>0.324</v>
      </c>
      <c r="CO56" s="162" t="n">
        <v>-0.057</v>
      </c>
      <c r="CP56" s="162" t="n">
        <v>5.551</v>
      </c>
      <c r="CQ56" s="162" t="n">
        <v>33.91</v>
      </c>
      <c r="CR56" s="162" t="n">
        <v>2</v>
      </c>
      <c r="CS56" s="161" t="inlineStr">
        <is>
          <t>2024</t>
        </is>
      </c>
      <c r="CT56" s="161" t="inlineStr">
        <is>
          <t>2024</t>
        </is>
      </c>
      <c r="CU56" s="161" t="inlineStr">
        <is>
          <t>2024</t>
        </is>
      </c>
      <c r="CV56" s="161" t="inlineStr">
        <is>
          <t>2024</t>
        </is>
      </c>
      <c r="CW56" s="162" t="n"/>
      <c r="CX56" s="161" t="inlineStr">
        <is>
          <t>2023</t>
        </is>
      </c>
      <c r="CY56" s="161" t="inlineStr">
        <is>
          <t>2023</t>
        </is>
      </c>
      <c r="CZ56" s="161" t="inlineStr">
        <is>
          <t>2022</t>
        </is>
      </c>
      <c r="DA56" s="162" t="n"/>
      <c r="DB56" s="162" t="n"/>
      <c r="DC56" s="162" t="n"/>
      <c r="DD56" s="162" t="n"/>
      <c r="DE56" s="162" t="n"/>
      <c r="DF56" s="162" t="n"/>
      <c r="DG56" s="161" t="inlineStr">
        <is>
          <t>2024</t>
        </is>
      </c>
      <c r="DH56" s="161" t="inlineStr">
        <is>
          <t>2024</t>
        </is>
      </c>
      <c r="DI56" s="161" t="inlineStr">
        <is>
          <t>2024</t>
        </is>
      </c>
      <c r="DJ56" s="161" t="inlineStr">
        <is>
          <t>2017</t>
        </is>
      </c>
      <c r="DK56" s="161" t="inlineStr">
        <is>
          <t>2024</t>
        </is>
      </c>
      <c r="DL56" s="161" t="inlineStr">
        <is>
          <t>2023</t>
        </is>
      </c>
      <c r="DM56" s="161" t="inlineStr">
        <is>
          <t>2020-2024 avg</t>
        </is>
      </c>
      <c r="DN56" s="161" t="inlineStr">
        <is>
          <t>2024</t>
        </is>
      </c>
      <c r="DO56" s="161" t="inlineStr">
        <is>
          <t>2024</t>
        </is>
      </c>
      <c r="DP56" s="161" t="inlineStr">
        <is>
          <t>2024</t>
        </is>
      </c>
      <c r="DQ56" s="161" t="inlineStr">
        <is>
          <t>2024</t>
        </is>
      </c>
      <c r="DR56" s="162" t="n"/>
      <c r="DS56" s="161" t="inlineStr">
        <is>
          <t>2023</t>
        </is>
      </c>
      <c r="DT56" s="161" t="inlineStr">
        <is>
          <t>2023</t>
        </is>
      </c>
      <c r="DU56" s="161" t="inlineStr">
        <is>
          <t>2023</t>
        </is>
      </c>
      <c r="DV56" s="162" t="n"/>
      <c r="DW56" s="161" t="inlineStr">
        <is>
          <t>2021</t>
        </is>
      </c>
      <c r="DX56" s="161" t="inlineStr">
        <is>
          <t>2021</t>
        </is>
      </c>
      <c r="DY56" s="161" t="inlineStr">
        <is>
          <t>2021</t>
        </is>
      </c>
      <c r="DZ56" s="161" t="inlineStr">
        <is>
          <t>2021</t>
        </is>
      </c>
      <c r="EA56" s="161" t="inlineStr">
        <is>
          <t>2024</t>
        </is>
      </c>
      <c r="EB56" s="161" t="inlineStr">
        <is>
          <t>2024</t>
        </is>
      </c>
      <c r="EC56" s="161" t="inlineStr">
        <is>
          <t>2024</t>
        </is>
      </c>
      <c r="ED56" s="161" t="inlineStr">
        <is>
          <t>2024</t>
        </is>
      </c>
      <c r="EE56" s="161" t="inlineStr">
        <is>
          <t>2030</t>
        </is>
      </c>
      <c r="EF56" s="161" t="inlineStr">
        <is>
          <t>2030</t>
        </is>
      </c>
      <c r="EG56" s="161" t="inlineStr">
        <is>
          <t>2030</t>
        </is>
      </c>
      <c r="EH56" s="161" t="inlineStr">
        <is>
          <t>2030</t>
        </is>
      </c>
      <c r="EI56" s="161" t="inlineStr">
        <is>
          <t>2030</t>
        </is>
      </c>
      <c r="EJ56" s="161" t="inlineStr">
        <is>
          <t>2030</t>
        </is>
      </c>
      <c r="EK56" s="161" t="inlineStr">
        <is>
          <t>2030</t>
        </is>
      </c>
      <c r="EL56" s="161" t="inlineStr">
        <is>
          <t>2030</t>
        </is>
      </c>
      <c r="EM56" s="161" t="inlineStr">
        <is>
          <t>2030</t>
        </is>
      </c>
      <c r="EN56" s="161" t="inlineStr">
        <is>
          <t>2030</t>
        </is>
      </c>
      <c r="EO56" s="161" t="inlineStr">
        <is>
          <t>2030</t>
        </is>
      </c>
      <c r="EP56" s="161" t="inlineStr">
        <is>
          <t>2030</t>
        </is>
      </c>
      <c r="EQ56" s="161" t="inlineStr">
        <is>
          <t>2030</t>
        </is>
      </c>
      <c r="ER56" s="161" t="inlineStr">
        <is>
          <t>2030</t>
        </is>
      </c>
      <c r="ES56" s="161" t="inlineStr">
        <is>
          <t>2030</t>
        </is>
      </c>
      <c r="ET56" s="161" t="inlineStr">
        <is>
          <t>2030</t>
        </is>
      </c>
      <c r="EU56" s="161" t="inlineStr">
        <is>
          <t>2030</t>
        </is>
      </c>
      <c r="EV56" s="161" t="inlineStr">
        <is>
          <t>2030</t>
        </is>
      </c>
      <c r="EW56" s="161" t="inlineStr">
        <is>
          <t>2030</t>
        </is>
      </c>
      <c r="EX56" s="161" t="inlineStr">
        <is>
          <t>2030</t>
        </is>
      </c>
      <c r="EY56" s="161" t="inlineStr">
        <is>
          <t>2030</t>
        </is>
      </c>
      <c r="EZ56" s="161" t="inlineStr">
        <is>
          <t>2030</t>
        </is>
      </c>
      <c r="FA56" s="161" t="inlineStr">
        <is>
          <t>2030</t>
        </is>
      </c>
      <c r="FB56" s="161" t="inlineStr">
        <is>
          <t>2030</t>
        </is>
      </c>
      <c r="FC56" s="161" t="inlineStr">
        <is>
          <t>2050</t>
        </is>
      </c>
      <c r="FD56" s="161" t="inlineStr">
        <is>
          <t>2025-2050</t>
        </is>
      </c>
      <c r="FE56" s="161" t="inlineStr">
        <is>
          <t>2024</t>
        </is>
      </c>
      <c r="FF56" s="161" t="inlineStr">
        <is>
          <t>2024</t>
        </is>
      </c>
      <c r="FG56" s="161" t="inlineStr">
        <is>
          <t>2024</t>
        </is>
      </c>
      <c r="FH56" s="161" t="inlineStr">
        <is>
          <t>2024</t>
        </is>
      </c>
      <c r="FI56" s="161" t="inlineStr">
        <is>
          <t>2024</t>
        </is>
      </c>
      <c r="FJ56" s="161" t="inlineStr">
        <is>
          <t>2024</t>
        </is>
      </c>
      <c r="FK56" s="161" t="inlineStr">
        <is>
          <t>2024</t>
        </is>
      </c>
      <c r="FL56" s="161" t="inlineStr">
        <is>
          <t>2024</t>
        </is>
      </c>
      <c r="FM56" s="161" t="inlineStr">
        <is>
          <t>2024</t>
        </is>
      </c>
      <c r="FN56" s="161" t="inlineStr">
        <is>
          <t>2024</t>
        </is>
      </c>
      <c r="FO56" s="161" t="inlineStr">
        <is>
          <t>2013</t>
        </is>
      </c>
      <c r="FP56" s="161" t="inlineStr">
        <is>
          <t>2013</t>
        </is>
      </c>
      <c r="FQ56" s="161" t="inlineStr">
        <is>
          <t>2013</t>
        </is>
      </c>
      <c r="FR56" s="162" t="n"/>
      <c r="FS56" s="162" t="n"/>
      <c r="FT56" s="162" t="n"/>
      <c r="FU56" s="161" t="inlineStr">
        <is>
          <t>2024</t>
        </is>
      </c>
      <c r="FV56" s="161" t="inlineStr">
        <is>
          <t>2024</t>
        </is>
      </c>
      <c r="FW56" s="161" t="inlineStr">
        <is>
          <t>2024</t>
        </is>
      </c>
      <c r="FX56" s="161" t="inlineStr">
        <is>
          <t>2024</t>
        </is>
      </c>
      <c r="FY56" s="161" t="inlineStr">
        <is>
          <t>2020-2024 avg</t>
        </is>
      </c>
      <c r="FZ56" s="161" t="inlineStr">
        <is>
          <t>2030</t>
        </is>
      </c>
      <c r="GA56" s="161" t="inlineStr">
        <is>
          <t>2030</t>
        </is>
      </c>
      <c r="GB56" s="161" t="inlineStr">
        <is>
          <t>2030</t>
        </is>
      </c>
      <c r="GC56" s="161" t="inlineStr">
        <is>
          <t>2050</t>
        </is>
      </c>
      <c r="GD56" s="161" t="inlineStr">
        <is>
          <t>2050</t>
        </is>
      </c>
      <c r="GE56" s="161" t="inlineStr">
        <is>
          <t>2034</t>
        </is>
      </c>
    </row>
    <row r="57" ht="14" customHeight="1">
      <c r="A57" s="161" t="inlineStr">
        <is>
          <t>DMA</t>
        </is>
      </c>
      <c r="B57" s="161" t="inlineStr">
        <is>
          <t>Dominica</t>
        </is>
      </c>
      <c r="C57" s="161" t="inlineStr">
        <is>
          <t>Latin America &amp; Caribbean</t>
        </is>
      </c>
      <c r="D57" s="161" t="inlineStr">
        <is>
          <t>Upper middle income</t>
        </is>
      </c>
      <c r="E57" s="161" t="b">
        <v>1</v>
      </c>
      <c r="F57" s="162" t="n">
        <v>3.87</v>
      </c>
      <c r="G57" s="162" t="n">
        <v>2.347</v>
      </c>
      <c r="H57" s="162" t="n">
        <v>108.234</v>
      </c>
      <c r="I57" s="162" t="n">
        <v>22.278</v>
      </c>
      <c r="J57" s="162" t="n">
        <v>142.064</v>
      </c>
      <c r="K57" s="162" t="n"/>
      <c r="L57" s="162" t="n"/>
      <c r="M57" s="162" t="n">
        <v>0</v>
      </c>
      <c r="N57" s="162" t="n"/>
      <c r="O57" s="162" t="n"/>
      <c r="P57" s="162" t="n"/>
      <c r="Q57" s="162" t="n"/>
      <c r="R57" s="162" t="n">
        <v>2.431</v>
      </c>
      <c r="S57" s="162" t="n">
        <v>3.744</v>
      </c>
      <c r="T57" s="162" t="n">
        <v>34.204</v>
      </c>
      <c r="U57" s="162" t="n">
        <v>4.433</v>
      </c>
      <c r="V57" s="162" t="n">
        <v>81.175</v>
      </c>
      <c r="W57" s="162" t="n">
        <v>9.417999999999999</v>
      </c>
      <c r="X57" s="162" t="n">
        <v>86.24299999999999</v>
      </c>
      <c r="Y57" s="162" t="n"/>
      <c r="Z57" s="162" t="n"/>
      <c r="AA57" s="162" t="n">
        <v>4.882</v>
      </c>
      <c r="AB57" s="162" t="n">
        <v>1.927</v>
      </c>
      <c r="AC57" s="162" t="n">
        <v>0.225</v>
      </c>
      <c r="AD57" s="162" t="n">
        <v>1.701</v>
      </c>
      <c r="AE57" s="162" t="n">
        <v>9.427</v>
      </c>
      <c r="AF57" s="162" t="n">
        <v>-18.576</v>
      </c>
      <c r="AG57" s="162" t="n">
        <v>0.008</v>
      </c>
      <c r="AH57" s="162" t="n">
        <v>18.584</v>
      </c>
      <c r="AI57" s="162" t="n"/>
      <c r="AJ57" s="162" t="n">
        <v>0</v>
      </c>
      <c r="AK57" s="162" t="n">
        <v>0</v>
      </c>
      <c r="AL57" s="162" t="n">
        <v>0</v>
      </c>
      <c r="AM57" s="162" t="n">
        <v>0</v>
      </c>
      <c r="AN57" s="162" t="n">
        <v>86.667</v>
      </c>
      <c r="AO57" s="162" t="n">
        <v>28.243</v>
      </c>
      <c r="AP57" s="162" t="n">
        <v>0</v>
      </c>
      <c r="AQ57" s="162" t="n">
        <v>0</v>
      </c>
      <c r="AR57" s="162" t="n">
        <v>4.58058638138203</v>
      </c>
      <c r="AS57" s="162" t="n">
        <v>1.09934073153169</v>
      </c>
      <c r="AT57" s="162" t="n">
        <v>0.3409710356071848</v>
      </c>
      <c r="AU57" s="162" t="n">
        <v>0.2338087101306409</v>
      </c>
      <c r="AV57" s="162" t="n">
        <v>0.1547863455293786</v>
      </c>
      <c r="AW57" s="162" t="n">
        <v>0.0886063685570109</v>
      </c>
      <c r="AX57" s="162" t="n">
        <v>0.0731819239755471</v>
      </c>
      <c r="AY57" s="162" t="n">
        <v>0.06601419985083321</v>
      </c>
      <c r="AZ57" s="162" t="n">
        <v>0.141972147881091</v>
      </c>
      <c r="BA57" s="162" t="n">
        <v>-0.0462008658643017</v>
      </c>
      <c r="BB57" s="162" t="n">
        <v>-0.0863301398144571</v>
      </c>
      <c r="BC57" s="162" t="n">
        <v>-0.109862219325293</v>
      </c>
      <c r="BD57" s="162" t="n">
        <v>-96.26370252653049</v>
      </c>
      <c r="BE57" s="162" t="n">
        <v>0.1672053081256476</v>
      </c>
      <c r="BF57" s="162" t="n">
        <v>5.258262174791982</v>
      </c>
      <c r="BG57" s="162" t="n">
        <v>2.498789987975962</v>
      </c>
      <c r="BH57" s="162" t="n">
        <v>0.1370267266445354</v>
      </c>
      <c r="BI57" s="162" t="n">
        <v>0.9403718106380664</v>
      </c>
      <c r="BJ57" s="162" t="n">
        <v>0.2162706622294171</v>
      </c>
      <c r="BK57" s="162" t="n">
        <v>0.4998791811945201</v>
      </c>
      <c r="BL57" s="162" t="n">
        <v>0.7052416077457334</v>
      </c>
      <c r="BM57" s="162" t="n">
        <v>0.2869904809909837</v>
      </c>
      <c r="BN57" s="162" t="n">
        <v>50.88173488209649</v>
      </c>
      <c r="BO57" s="162" t="n">
        <v>1.71336589586538</v>
      </c>
      <c r="BP57" s="162" t="n">
        <v>1.743311467268613</v>
      </c>
      <c r="BQ57" s="162" t="n">
        <v>-15.61315892945963</v>
      </c>
      <c r="BR57" s="162" t="n">
        <v>1.113</v>
      </c>
      <c r="BS57" s="162" t="n">
        <v>1.4</v>
      </c>
      <c r="BT57" s="162" t="n">
        <v>0.254</v>
      </c>
      <c r="BU57" s="162" t="n">
        <v>0.267</v>
      </c>
      <c r="BV57" s="162" t="n">
        <v>18.535</v>
      </c>
      <c r="BW57" s="162" t="n">
        <v>8.176</v>
      </c>
      <c r="BX57" s="162" t="n">
        <v>6.853</v>
      </c>
      <c r="BY57" s="162" t="n">
        <v>14.022</v>
      </c>
      <c r="BZ57" s="162" t="n">
        <v>7.124</v>
      </c>
      <c r="CA57" s="162" t="n">
        <v>5.575</v>
      </c>
      <c r="CB57" s="162" t="n">
        <v>3</v>
      </c>
      <c r="CC57" s="162" t="n">
        <v>1</v>
      </c>
      <c r="CD57" s="162" t="n">
        <v>0</v>
      </c>
      <c r="CE57" s="162" t="n"/>
      <c r="CF57" s="162" t="n"/>
      <c r="CG57" s="162" t="n"/>
      <c r="CH57" s="162" t="n">
        <v>60.648</v>
      </c>
      <c r="CI57" s="162" t="n">
        <v>-4.407</v>
      </c>
      <c r="CJ57" s="162" t="n">
        <v>-37.804</v>
      </c>
      <c r="CK57" s="162" t="n">
        <v>40.197</v>
      </c>
      <c r="CL57" s="162" t="n">
        <v>0.824</v>
      </c>
      <c r="CM57" s="162" t="n">
        <v>0.204</v>
      </c>
      <c r="CN57" s="162" t="n">
        <v>0</v>
      </c>
      <c r="CO57" s="162" t="n">
        <v>0.204</v>
      </c>
      <c r="CP57" s="162" t="n">
        <v>13.17</v>
      </c>
      <c r="CQ57" s="162" t="n">
        <v>98.23</v>
      </c>
      <c r="CR57" s="162" t="n"/>
      <c r="CS57" s="161" t="inlineStr">
        <is>
          <t>2024</t>
        </is>
      </c>
      <c r="CT57" s="161" t="inlineStr">
        <is>
          <t>2024</t>
        </is>
      </c>
      <c r="CU57" s="161" t="inlineStr">
        <is>
          <t>2024</t>
        </is>
      </c>
      <c r="CV57" s="161" t="inlineStr">
        <is>
          <t>2024</t>
        </is>
      </c>
      <c r="CW57" s="161" t="inlineStr">
        <is>
          <t>2022</t>
        </is>
      </c>
      <c r="CX57" s="162" t="n"/>
      <c r="CY57" s="162" t="n"/>
      <c r="CZ57" s="161" t="inlineStr">
        <is>
          <t>2022</t>
        </is>
      </c>
      <c r="DA57" s="162" t="n"/>
      <c r="DB57" s="162" t="n"/>
      <c r="DC57" s="162" t="n"/>
      <c r="DD57" s="162" t="n"/>
      <c r="DE57" s="161" t="inlineStr">
        <is>
          <t>2024</t>
        </is>
      </c>
      <c r="DF57" s="161" t="inlineStr">
        <is>
          <t>2024</t>
        </is>
      </c>
      <c r="DG57" s="161" t="inlineStr">
        <is>
          <t>2024</t>
        </is>
      </c>
      <c r="DH57" s="161" t="inlineStr">
        <is>
          <t>2024</t>
        </is>
      </c>
      <c r="DI57" s="161" t="inlineStr">
        <is>
          <t>2024</t>
        </is>
      </c>
      <c r="DJ57" s="161" t="inlineStr">
        <is>
          <t>2024</t>
        </is>
      </c>
      <c r="DK57" s="161" t="inlineStr">
        <is>
          <t>2024</t>
        </is>
      </c>
      <c r="DL57" s="162" t="n"/>
      <c r="DM57" s="162" t="n"/>
      <c r="DN57" s="161" t="inlineStr">
        <is>
          <t>2024</t>
        </is>
      </c>
      <c r="DO57" s="161" t="inlineStr">
        <is>
          <t>2024</t>
        </is>
      </c>
      <c r="DP57" s="161" t="inlineStr">
        <is>
          <t>2024</t>
        </is>
      </c>
      <c r="DQ57" s="161" t="inlineStr">
        <is>
          <t>2024</t>
        </is>
      </c>
      <c r="DR57" s="161" t="inlineStr">
        <is>
          <t>2022</t>
        </is>
      </c>
      <c r="DS57" s="161" t="inlineStr">
        <is>
          <t>2023</t>
        </is>
      </c>
      <c r="DT57" s="161" t="inlineStr">
        <is>
          <t>2023</t>
        </is>
      </c>
      <c r="DU57" s="161" t="inlineStr">
        <is>
          <t>2023</t>
        </is>
      </c>
      <c r="DV57" s="162" t="n"/>
      <c r="DW57" s="161" t="inlineStr">
        <is>
          <t>2021</t>
        </is>
      </c>
      <c r="DX57" s="161" t="inlineStr">
        <is>
          <t>2021</t>
        </is>
      </c>
      <c r="DY57" s="161" t="inlineStr">
        <is>
          <t>2021</t>
        </is>
      </c>
      <c r="DZ57" s="161" t="inlineStr">
        <is>
          <t>2021</t>
        </is>
      </c>
      <c r="EA57" s="161" t="inlineStr">
        <is>
          <t>2023</t>
        </is>
      </c>
      <c r="EB57" s="161" t="inlineStr">
        <is>
          <t>2024</t>
        </is>
      </c>
      <c r="EC57" s="161" t="inlineStr">
        <is>
          <t>2023</t>
        </is>
      </c>
      <c r="ED57" s="161" t="inlineStr">
        <is>
          <t>2023</t>
        </is>
      </c>
      <c r="EE57" s="161" t="inlineStr">
        <is>
          <t>2030</t>
        </is>
      </c>
      <c r="EF57" s="161" t="inlineStr">
        <is>
          <t>2030</t>
        </is>
      </c>
      <c r="EG57" s="161" t="inlineStr">
        <is>
          <t>2030</t>
        </is>
      </c>
      <c r="EH57" s="161" t="inlineStr">
        <is>
          <t>2030</t>
        </is>
      </c>
      <c r="EI57" s="161" t="inlineStr">
        <is>
          <t>2030</t>
        </is>
      </c>
      <c r="EJ57" s="161" t="inlineStr">
        <is>
          <t>2030</t>
        </is>
      </c>
      <c r="EK57" s="161" t="inlineStr">
        <is>
          <t>2030</t>
        </is>
      </c>
      <c r="EL57" s="161" t="inlineStr">
        <is>
          <t>2030</t>
        </is>
      </c>
      <c r="EM57" s="161" t="inlineStr">
        <is>
          <t>2030</t>
        </is>
      </c>
      <c r="EN57" s="161" t="inlineStr">
        <is>
          <t>2030</t>
        </is>
      </c>
      <c r="EO57" s="161" t="inlineStr">
        <is>
          <t>2030</t>
        </is>
      </c>
      <c r="EP57" s="161" t="inlineStr">
        <is>
          <t>2030</t>
        </is>
      </c>
      <c r="EQ57" s="161" t="inlineStr">
        <is>
          <t>2030</t>
        </is>
      </c>
      <c r="ER57" s="161" t="inlineStr">
        <is>
          <t>2030</t>
        </is>
      </c>
      <c r="ES57" s="161" t="inlineStr">
        <is>
          <t>2030</t>
        </is>
      </c>
      <c r="ET57" s="161" t="inlineStr">
        <is>
          <t>2030</t>
        </is>
      </c>
      <c r="EU57" s="161" t="inlineStr">
        <is>
          <t>2030</t>
        </is>
      </c>
      <c r="EV57" s="161" t="inlineStr">
        <is>
          <t>2030</t>
        </is>
      </c>
      <c r="EW57" s="161" t="inlineStr">
        <is>
          <t>2030</t>
        </is>
      </c>
      <c r="EX57" s="161" t="inlineStr">
        <is>
          <t>2030</t>
        </is>
      </c>
      <c r="EY57" s="161" t="inlineStr">
        <is>
          <t>2030</t>
        </is>
      </c>
      <c r="EZ57" s="161" t="inlineStr">
        <is>
          <t>2030</t>
        </is>
      </c>
      <c r="FA57" s="161" t="inlineStr">
        <is>
          <t>2030</t>
        </is>
      </c>
      <c r="FB57" s="161" t="inlineStr">
        <is>
          <t>2030</t>
        </is>
      </c>
      <c r="FC57" s="161" t="inlineStr">
        <is>
          <t>2050</t>
        </is>
      </c>
      <c r="FD57" s="161" t="inlineStr">
        <is>
          <t>2025-2050</t>
        </is>
      </c>
      <c r="FE57" s="161" t="inlineStr">
        <is>
          <t>2024</t>
        </is>
      </c>
      <c r="FF57" s="161" t="inlineStr">
        <is>
          <t>2024</t>
        </is>
      </c>
      <c r="FG57" s="161" t="inlineStr">
        <is>
          <t>2024</t>
        </is>
      </c>
      <c r="FH57" s="161" t="inlineStr">
        <is>
          <t>2024</t>
        </is>
      </c>
      <c r="FI57" s="161" t="inlineStr">
        <is>
          <t>2024</t>
        </is>
      </c>
      <c r="FJ57" s="161" t="inlineStr">
        <is>
          <t>2024</t>
        </is>
      </c>
      <c r="FK57" s="161" t="inlineStr">
        <is>
          <t>2024</t>
        </is>
      </c>
      <c r="FL57" s="161" t="inlineStr">
        <is>
          <t>2024</t>
        </is>
      </c>
      <c r="FM57" s="161" t="inlineStr">
        <is>
          <t>2024</t>
        </is>
      </c>
      <c r="FN57" s="161" t="inlineStr">
        <is>
          <t>2024</t>
        </is>
      </c>
      <c r="FO57" s="161" t="inlineStr">
        <is>
          <t>2013</t>
        </is>
      </c>
      <c r="FP57" s="161" t="inlineStr">
        <is>
          <t>2013</t>
        </is>
      </c>
      <c r="FQ57" s="161" t="inlineStr">
        <is>
          <t>2013</t>
        </is>
      </c>
      <c r="FR57" s="162" t="n"/>
      <c r="FS57" s="162" t="n"/>
      <c r="FT57" s="162" t="n"/>
      <c r="FU57" s="161" t="inlineStr">
        <is>
          <t>2024</t>
        </is>
      </c>
      <c r="FV57" s="161" t="inlineStr">
        <is>
          <t>2024</t>
        </is>
      </c>
      <c r="FW57" s="161" t="inlineStr">
        <is>
          <t>2024</t>
        </is>
      </c>
      <c r="FX57" s="161" t="inlineStr">
        <is>
          <t>2024</t>
        </is>
      </c>
      <c r="FY57" s="161" t="inlineStr">
        <is>
          <t>2020-2024 avg</t>
        </is>
      </c>
      <c r="FZ57" s="161" t="inlineStr">
        <is>
          <t>2030</t>
        </is>
      </c>
      <c r="GA57" s="161" t="inlineStr">
        <is>
          <t>2030</t>
        </is>
      </c>
      <c r="GB57" s="161" t="inlineStr">
        <is>
          <t>2030</t>
        </is>
      </c>
      <c r="GC57" s="161" t="inlineStr">
        <is>
          <t>2050</t>
        </is>
      </c>
      <c r="GD57" s="161" t="inlineStr">
        <is>
          <t>2050</t>
        </is>
      </c>
      <c r="GE57" s="162" t="n"/>
    </row>
    <row r="58" ht="14" customHeight="1">
      <c r="A58" s="161" t="inlineStr">
        <is>
          <t>DOM</t>
        </is>
      </c>
      <c r="B58" s="161" t="inlineStr">
        <is>
          <t>Dominican Republic</t>
        </is>
      </c>
      <c r="C58" s="161" t="inlineStr">
        <is>
          <t>Latin America &amp; Caribbean</t>
        </is>
      </c>
      <c r="D58" s="161" t="inlineStr">
        <is>
          <t>Upper middle income</t>
        </is>
      </c>
      <c r="E58" s="161" t="b">
        <v>1</v>
      </c>
      <c r="F58" s="162" t="n">
        <v>20.656</v>
      </c>
      <c r="G58" s="162" t="n">
        <v>3.383</v>
      </c>
      <c r="H58" s="162" t="n">
        <v>58.792</v>
      </c>
      <c r="I58" s="162" t="n">
        <v>14.512</v>
      </c>
      <c r="J58" s="162" t="n">
        <v>72.61499999999999</v>
      </c>
      <c r="K58" s="162" t="n">
        <v>2.5</v>
      </c>
      <c r="L58" s="162" t="n">
        <v>1</v>
      </c>
      <c r="M58" s="162" t="n">
        <v>0</v>
      </c>
      <c r="N58" s="162" t="n">
        <v>5.6</v>
      </c>
      <c r="O58" s="162" t="n"/>
      <c r="P58" s="162" t="n">
        <v>1</v>
      </c>
      <c r="Q58" s="162" t="n"/>
      <c r="R58" s="162" t="n">
        <v>1.72</v>
      </c>
      <c r="S58" s="162" t="n">
        <v>8.624000000000001</v>
      </c>
      <c r="T58" s="162" t="n">
        <v>17.484</v>
      </c>
      <c r="U58" s="162" t="n">
        <v>0.555</v>
      </c>
      <c r="V58" s="162" t="n">
        <v>18.727</v>
      </c>
      <c r="W58" s="162" t="n">
        <v>77.06399999999999</v>
      </c>
      <c r="X58" s="162" t="n">
        <v>87.602</v>
      </c>
      <c r="Y58" s="162" t="n">
        <v>4</v>
      </c>
      <c r="Z58" s="162" t="n">
        <v>0.417</v>
      </c>
      <c r="AA58" s="162" t="n">
        <v>11.756</v>
      </c>
      <c r="AB58" s="162" t="n">
        <v>6.807</v>
      </c>
      <c r="AC58" s="162" t="n">
        <v>1.089</v>
      </c>
      <c r="AD58" s="162" t="n">
        <v>5.718</v>
      </c>
      <c r="AE58" s="162" t="n">
        <v>0.9419999999999999</v>
      </c>
      <c r="AF58" s="162" t="n">
        <v>-16.208</v>
      </c>
      <c r="AG58" s="162" t="n">
        <v>0.435</v>
      </c>
      <c r="AH58" s="162" t="n">
        <v>16.643</v>
      </c>
      <c r="AI58" s="162" t="n">
        <v>94.42100000000001</v>
      </c>
      <c r="AJ58" s="162" t="n">
        <v>0</v>
      </c>
      <c r="AK58" s="162" t="n">
        <v>0</v>
      </c>
      <c r="AL58" s="162" t="n">
        <v>0</v>
      </c>
      <c r="AM58" s="162" t="n">
        <v>0</v>
      </c>
      <c r="AN58" s="162" t="n">
        <v>20.361</v>
      </c>
      <c r="AO58" s="162" t="n">
        <v>36.065</v>
      </c>
      <c r="AP58" s="162" t="n">
        <v>4.992</v>
      </c>
      <c r="AQ58" s="162" t="n">
        <v>27.734</v>
      </c>
      <c r="AR58" s="162" t="n">
        <v>4.39401532231309</v>
      </c>
      <c r="AS58" s="162" t="n">
        <v>1.05456367735514</v>
      </c>
      <c r="AT58" s="162" t="n">
        <v>0.3126114195544709</v>
      </c>
      <c r="AU58" s="162" t="n">
        <v>0.2143621162659227</v>
      </c>
      <c r="AV58" s="162" t="n">
        <v>0.1373864135126788</v>
      </c>
      <c r="AW58" s="162" t="n">
        <v>0.1047135439593774</v>
      </c>
      <c r="AX58" s="162" t="n">
        <v>0.0564144489776324</v>
      </c>
      <c r="AY58" s="162" t="n">
        <v>0.0669311799849672</v>
      </c>
      <c r="AZ58" s="162" t="n">
        <v>0.1621445551000927</v>
      </c>
      <c r="BA58" s="162" t="n">
        <v>0.0116844436505123</v>
      </c>
      <c r="BB58" s="162" t="n">
        <v>-0.0023687336283719</v>
      </c>
      <c r="BC58" s="162" t="n">
        <v>-0.0866710978833989</v>
      </c>
      <c r="BD58" s="162" t="n">
        <v>-3.03576994601083</v>
      </c>
      <c r="BE58" s="162" t="n">
        <v>0.058554905328684</v>
      </c>
      <c r="BF58" s="162" t="n">
        <v>5.027710049068451</v>
      </c>
      <c r="BG58" s="162" t="n">
        <v>2.180783563384641</v>
      </c>
      <c r="BH58" s="162" t="n">
        <v>0.3513996673005833</v>
      </c>
      <c r="BI58" s="162" t="n">
        <v>0.2260328972652405</v>
      </c>
      <c r="BJ58" s="162" t="n">
        <v>0.3526201625200698</v>
      </c>
      <c r="BK58" s="162" t="n">
        <v>0.4812616011850188</v>
      </c>
      <c r="BL58" s="162" t="n">
        <v>0.7694692350479353</v>
      </c>
      <c r="BM58" s="162" t="n">
        <v>0.4957781476560889</v>
      </c>
      <c r="BN58" s="162" t="n">
        <v>66.90129836932263</v>
      </c>
      <c r="BO58" s="162" t="n">
        <v>1.28781190152523</v>
      </c>
      <c r="BP58" s="162" t="n">
        <v>1.240443741331796</v>
      </c>
      <c r="BQ58" s="162" t="n">
        <v>-3.173106780136548</v>
      </c>
      <c r="BR58" s="162" t="n">
        <v>0.911</v>
      </c>
      <c r="BS58" s="162" t="n">
        <v>1.198</v>
      </c>
      <c r="BT58" s="162" t="n">
        <v>0.091</v>
      </c>
      <c r="BU58" s="162" t="n">
        <v>0.143</v>
      </c>
      <c r="BV58" s="162" t="n">
        <v>23.723</v>
      </c>
      <c r="BW58" s="162" t="n">
        <v>23.723</v>
      </c>
      <c r="BX58" s="162" t="n">
        <v>23.723</v>
      </c>
      <c r="BY58" s="162" t="n">
        <v>14.388</v>
      </c>
      <c r="BZ58" s="162" t="n">
        <v>7.124</v>
      </c>
      <c r="CA58" s="162" t="n">
        <v>5.575</v>
      </c>
      <c r="CB58" s="162" t="n">
        <v>3</v>
      </c>
      <c r="CC58" s="162" t="n">
        <v>1</v>
      </c>
      <c r="CD58" s="162" t="n">
        <v>1</v>
      </c>
      <c r="CE58" s="162" t="n">
        <v>31.249</v>
      </c>
      <c r="CF58" s="162" t="n">
        <v>0</v>
      </c>
      <c r="CG58" s="162" t="n">
        <v>33.333</v>
      </c>
      <c r="CH58" s="162" t="n">
        <v>16.378</v>
      </c>
      <c r="CI58" s="162" t="n">
        <v>0.296</v>
      </c>
      <c r="CJ58" s="162" t="n">
        <v>-3.344</v>
      </c>
      <c r="CK58" s="162" t="n">
        <v>26.998</v>
      </c>
      <c r="CL58" s="162" t="n">
        <v>3.693</v>
      </c>
      <c r="CM58" s="162" t="n">
        <v>0.291</v>
      </c>
      <c r="CN58" s="162" t="n">
        <v>0.153</v>
      </c>
      <c r="CO58" s="162" t="n">
        <v>0.139</v>
      </c>
      <c r="CP58" s="162" t="n">
        <v>7.365</v>
      </c>
      <c r="CQ58" s="162" t="n">
        <v>58.67</v>
      </c>
      <c r="CR58" s="162" t="n"/>
      <c r="CS58" s="161" t="inlineStr">
        <is>
          <t>2024</t>
        </is>
      </c>
      <c r="CT58" s="161" t="inlineStr">
        <is>
          <t>2024</t>
        </is>
      </c>
      <c r="CU58" s="161" t="inlineStr">
        <is>
          <t>2024</t>
        </is>
      </c>
      <c r="CV58" s="161" t="inlineStr">
        <is>
          <t>2024</t>
        </is>
      </c>
      <c r="CW58" s="161" t="inlineStr">
        <is>
          <t>2022</t>
        </is>
      </c>
      <c r="CX58" s="161" t="inlineStr">
        <is>
          <t>2022</t>
        </is>
      </c>
      <c r="CY58" s="161" t="inlineStr">
        <is>
          <t>2022</t>
        </is>
      </c>
      <c r="CZ58" s="161" t="inlineStr">
        <is>
          <t>2022</t>
        </is>
      </c>
      <c r="DA58" s="161" t="inlineStr">
        <is>
          <t>2021</t>
        </is>
      </c>
      <c r="DB58" s="162" t="n"/>
      <c r="DC58" s="161" t="inlineStr">
        <is>
          <t>2021-2024</t>
        </is>
      </c>
      <c r="DD58" s="162" t="n"/>
      <c r="DE58" s="161" t="inlineStr">
        <is>
          <t>2024</t>
        </is>
      </c>
      <c r="DF58" s="161" t="inlineStr">
        <is>
          <t>2024</t>
        </is>
      </c>
      <c r="DG58" s="161" t="inlineStr">
        <is>
          <t>2024</t>
        </is>
      </c>
      <c r="DH58" s="161" t="inlineStr">
        <is>
          <t>2024</t>
        </is>
      </c>
      <c r="DI58" s="161" t="inlineStr">
        <is>
          <t>2024</t>
        </is>
      </c>
      <c r="DJ58" s="161" t="inlineStr">
        <is>
          <t>2024</t>
        </is>
      </c>
      <c r="DK58" s="161" t="inlineStr">
        <is>
          <t>2024</t>
        </is>
      </c>
      <c r="DL58" s="161" t="inlineStr">
        <is>
          <t>2022</t>
        </is>
      </c>
      <c r="DM58" s="161" t="inlineStr">
        <is>
          <t>2020-2024 avg</t>
        </is>
      </c>
      <c r="DN58" s="161" t="inlineStr">
        <is>
          <t>2024</t>
        </is>
      </c>
      <c r="DO58" s="161" t="inlineStr">
        <is>
          <t>2024</t>
        </is>
      </c>
      <c r="DP58" s="161" t="inlineStr">
        <is>
          <t>2024</t>
        </is>
      </c>
      <c r="DQ58" s="161" t="inlineStr">
        <is>
          <t>2024</t>
        </is>
      </c>
      <c r="DR58" s="161" t="inlineStr">
        <is>
          <t>2022</t>
        </is>
      </c>
      <c r="DS58" s="161" t="inlineStr">
        <is>
          <t>2024</t>
        </is>
      </c>
      <c r="DT58" s="161" t="inlineStr">
        <is>
          <t>2024</t>
        </is>
      </c>
      <c r="DU58" s="161" t="inlineStr">
        <is>
          <t>2024</t>
        </is>
      </c>
      <c r="DV58" s="161" t="inlineStr">
        <is>
          <t>2022</t>
        </is>
      </c>
      <c r="DW58" s="161" t="inlineStr">
        <is>
          <t>2021</t>
        </is>
      </c>
      <c r="DX58" s="161" t="inlineStr">
        <is>
          <t>2021</t>
        </is>
      </c>
      <c r="DY58" s="161" t="inlineStr">
        <is>
          <t>2021</t>
        </is>
      </c>
      <c r="DZ58" s="161" t="inlineStr">
        <is>
          <t>2021</t>
        </is>
      </c>
      <c r="EA58" s="161" t="inlineStr">
        <is>
          <t>2025</t>
        </is>
      </c>
      <c r="EB58" s="161" t="inlineStr">
        <is>
          <t>2024</t>
        </is>
      </c>
      <c r="EC58" s="161" t="inlineStr">
        <is>
          <t>2025</t>
        </is>
      </c>
      <c r="ED58" s="161" t="inlineStr">
        <is>
          <t>2025</t>
        </is>
      </c>
      <c r="EE58" s="161" t="inlineStr">
        <is>
          <t>2030</t>
        </is>
      </c>
      <c r="EF58" s="161" t="inlineStr">
        <is>
          <t>2030</t>
        </is>
      </c>
      <c r="EG58" s="161" t="inlineStr">
        <is>
          <t>2030</t>
        </is>
      </c>
      <c r="EH58" s="161" t="inlineStr">
        <is>
          <t>2030</t>
        </is>
      </c>
      <c r="EI58" s="161" t="inlineStr">
        <is>
          <t>2030</t>
        </is>
      </c>
      <c r="EJ58" s="161" t="inlineStr">
        <is>
          <t>2030</t>
        </is>
      </c>
      <c r="EK58" s="161" t="inlineStr">
        <is>
          <t>2030</t>
        </is>
      </c>
      <c r="EL58" s="161" t="inlineStr">
        <is>
          <t>2030</t>
        </is>
      </c>
      <c r="EM58" s="161" t="inlineStr">
        <is>
          <t>2030</t>
        </is>
      </c>
      <c r="EN58" s="161" t="inlineStr">
        <is>
          <t>2030</t>
        </is>
      </c>
      <c r="EO58" s="161" t="inlineStr">
        <is>
          <t>2030</t>
        </is>
      </c>
      <c r="EP58" s="161" t="inlineStr">
        <is>
          <t>2030</t>
        </is>
      </c>
      <c r="EQ58" s="161" t="inlineStr">
        <is>
          <t>2030</t>
        </is>
      </c>
      <c r="ER58" s="161" t="inlineStr">
        <is>
          <t>2030</t>
        </is>
      </c>
      <c r="ES58" s="161" t="inlineStr">
        <is>
          <t>2030</t>
        </is>
      </c>
      <c r="ET58" s="161" t="inlineStr">
        <is>
          <t>2030</t>
        </is>
      </c>
      <c r="EU58" s="161" t="inlineStr">
        <is>
          <t>2030</t>
        </is>
      </c>
      <c r="EV58" s="161" t="inlineStr">
        <is>
          <t>2030</t>
        </is>
      </c>
      <c r="EW58" s="161" t="inlineStr">
        <is>
          <t>2030</t>
        </is>
      </c>
      <c r="EX58" s="161" t="inlineStr">
        <is>
          <t>2030</t>
        </is>
      </c>
      <c r="EY58" s="161" t="inlineStr">
        <is>
          <t>2030</t>
        </is>
      </c>
      <c r="EZ58" s="161" t="inlineStr">
        <is>
          <t>2030</t>
        </is>
      </c>
      <c r="FA58" s="161" t="inlineStr">
        <is>
          <t>2030</t>
        </is>
      </c>
      <c r="FB58" s="161" t="inlineStr">
        <is>
          <t>2030</t>
        </is>
      </c>
      <c r="FC58" s="161" t="inlineStr">
        <is>
          <t>2050</t>
        </is>
      </c>
      <c r="FD58" s="161" t="inlineStr">
        <is>
          <t>2025-2050</t>
        </is>
      </c>
      <c r="FE58" s="161" t="inlineStr">
        <is>
          <t>2024</t>
        </is>
      </c>
      <c r="FF58" s="161" t="inlineStr">
        <is>
          <t>2024</t>
        </is>
      </c>
      <c r="FG58" s="161" t="inlineStr">
        <is>
          <t>2024</t>
        </is>
      </c>
      <c r="FH58" s="161" t="inlineStr">
        <is>
          <t>2024</t>
        </is>
      </c>
      <c r="FI58" s="161" t="inlineStr">
        <is>
          <t>2024</t>
        </is>
      </c>
      <c r="FJ58" s="161" t="inlineStr">
        <is>
          <t>2024</t>
        </is>
      </c>
      <c r="FK58" s="161" t="inlineStr">
        <is>
          <t>2024</t>
        </is>
      </c>
      <c r="FL58" s="161" t="inlineStr">
        <is>
          <t>2024</t>
        </is>
      </c>
      <c r="FM58" s="161" t="inlineStr">
        <is>
          <t>2024</t>
        </is>
      </c>
      <c r="FN58" s="161" t="inlineStr">
        <is>
          <t>2024</t>
        </is>
      </c>
      <c r="FO58" s="161" t="inlineStr">
        <is>
          <t>2013</t>
        </is>
      </c>
      <c r="FP58" s="161" t="inlineStr">
        <is>
          <t>2013</t>
        </is>
      </c>
      <c r="FQ58" s="161" t="inlineStr">
        <is>
          <t>2013</t>
        </is>
      </c>
      <c r="FR58" s="161" t="inlineStr">
        <is>
          <t>2023</t>
        </is>
      </c>
      <c r="FS58" s="161" t="inlineStr">
        <is>
          <t>2023</t>
        </is>
      </c>
      <c r="FT58" s="161" t="inlineStr">
        <is>
          <t>2023</t>
        </is>
      </c>
      <c r="FU58" s="161" t="inlineStr">
        <is>
          <t>2024</t>
        </is>
      </c>
      <c r="FV58" s="161" t="inlineStr">
        <is>
          <t>2024</t>
        </is>
      </c>
      <c r="FW58" s="161" t="inlineStr">
        <is>
          <t>2024</t>
        </is>
      </c>
      <c r="FX58" s="161" t="inlineStr">
        <is>
          <t>2024</t>
        </is>
      </c>
      <c r="FY58" s="161" t="inlineStr">
        <is>
          <t>2020-2024 avg</t>
        </is>
      </c>
      <c r="FZ58" s="161" t="inlineStr">
        <is>
          <t>2030</t>
        </is>
      </c>
      <c r="GA58" s="161" t="inlineStr">
        <is>
          <t>2030</t>
        </is>
      </c>
      <c r="GB58" s="161" t="inlineStr">
        <is>
          <t>2030</t>
        </is>
      </c>
      <c r="GC58" s="161" t="inlineStr">
        <is>
          <t>2050</t>
        </is>
      </c>
      <c r="GD58" s="161" t="inlineStr">
        <is>
          <t>2050</t>
        </is>
      </c>
      <c r="GE58" s="162" t="n"/>
    </row>
    <row r="59" ht="14" customHeight="1">
      <c r="A59" s="161" t="inlineStr">
        <is>
          <t>ECU</t>
        </is>
      </c>
      <c r="B59" s="161" t="inlineStr">
        <is>
          <t>Ecuador</t>
        </is>
      </c>
      <c r="C59" s="161" t="inlineStr">
        <is>
          <t>Latin America &amp; Caribbean</t>
        </is>
      </c>
      <c r="D59" s="161" t="inlineStr">
        <is>
          <t>Upper middle income</t>
        </is>
      </c>
      <c r="E59" s="161" t="b">
        <v>1</v>
      </c>
      <c r="F59" s="162" t="n">
        <v>2.993</v>
      </c>
      <c r="G59" s="162" t="n">
        <v>1.109</v>
      </c>
      <c r="H59" s="162" t="n">
        <v>54.134</v>
      </c>
      <c r="I59" s="162" t="n">
        <v>13.631</v>
      </c>
      <c r="J59" s="162" t="n">
        <v>67.67100000000001</v>
      </c>
      <c r="K59" s="162" t="n"/>
      <c r="L59" s="162" t="n"/>
      <c r="M59" s="162" t="n">
        <v>1</v>
      </c>
      <c r="N59" s="162" t="n">
        <v>12.2</v>
      </c>
      <c r="O59" s="162" t="n"/>
      <c r="P59" s="162" t="n">
        <v>1</v>
      </c>
      <c r="Q59" s="162" t="n"/>
      <c r="R59" s="162" t="n">
        <v>-0.36</v>
      </c>
      <c r="S59" s="162" t="n">
        <v>6.101</v>
      </c>
      <c r="T59" s="162" t="n">
        <v>15.097</v>
      </c>
      <c r="U59" s="162" t="n">
        <v>0.908</v>
      </c>
      <c r="V59" s="162" t="n">
        <v>48.973</v>
      </c>
      <c r="W59" s="162" t="n">
        <v>40.533</v>
      </c>
      <c r="X59" s="162" t="n">
        <v>97.883</v>
      </c>
      <c r="Y59" s="162" t="n"/>
      <c r="Z59" s="162" t="n">
        <v>0.181</v>
      </c>
      <c r="AA59" s="162" t="n">
        <v>1.637</v>
      </c>
      <c r="AB59" s="162" t="n">
        <v>11.495</v>
      </c>
      <c r="AC59" s="162" t="n">
        <v>4.171</v>
      </c>
      <c r="AD59" s="162" t="n">
        <v>7.324</v>
      </c>
      <c r="AE59" s="162" t="n">
        <v>0.234</v>
      </c>
      <c r="AF59" s="162" t="n">
        <v>2.472000000000001</v>
      </c>
      <c r="AG59" s="162" t="n">
        <v>27.481</v>
      </c>
      <c r="AH59" s="162" t="n">
        <v>25.009</v>
      </c>
      <c r="AI59" s="162" t="n">
        <v>-69.401</v>
      </c>
      <c r="AJ59" s="162" t="n">
        <v>6.417</v>
      </c>
      <c r="AK59" s="162" t="n">
        <v>6.403</v>
      </c>
      <c r="AL59" s="162" t="n">
        <v>0.014</v>
      </c>
      <c r="AM59" s="162" t="n">
        <v>0</v>
      </c>
      <c r="AN59" s="162" t="n">
        <v>17.923</v>
      </c>
      <c r="AO59" s="162" t="n">
        <v>81.952</v>
      </c>
      <c r="AP59" s="162" t="n">
        <v>6.956</v>
      </c>
      <c r="AQ59" s="162" t="n">
        <v>0.348</v>
      </c>
      <c r="AR59" s="162" t="n">
        <v>5.87634223848772</v>
      </c>
      <c r="AS59" s="162" t="n">
        <v>1.41032213723705</v>
      </c>
      <c r="AT59" s="162" t="n">
        <v>0.3751893942457417</v>
      </c>
      <c r="AU59" s="162" t="n">
        <v>0.2572727274827946</v>
      </c>
      <c r="AV59" s="162" t="n">
        <v>0.2563960804209969</v>
      </c>
      <c r="AW59" s="162" t="n">
        <v>0.1179417174888946</v>
      </c>
      <c r="AX59" s="162" t="n">
        <v>0.0587993316982413</v>
      </c>
      <c r="AY59" s="162" t="n">
        <v>0.0778905538294374</v>
      </c>
      <c r="AZ59" s="162" t="n">
        <v>0.2668323320709416</v>
      </c>
      <c r="BA59" s="162" t="n">
        <v>0.1232372258636729</v>
      </c>
      <c r="BB59" s="162" t="n">
        <v>0.0229169747621827</v>
      </c>
      <c r="BC59" s="162" t="n">
        <v>-0.0388392299555886</v>
      </c>
      <c r="BD59" s="162" t="n">
        <v>29.8411667123146</v>
      </c>
      <c r="BE59" s="162" t="n">
        <v>0.4180010462562082</v>
      </c>
      <c r="BF59" s="162" t="n">
        <v>6.745718898428346</v>
      </c>
      <c r="BG59" s="162" t="n">
        <v>4.058256583018598</v>
      </c>
      <c r="BH59" s="162" t="n">
        <v>0.7760237919861831</v>
      </c>
      <c r="BI59" s="162" t="n">
        <v>0.5394024709264198</v>
      </c>
      <c r="BJ59" s="162" t="n">
        <v>0.6651256895407927</v>
      </c>
      <c r="BK59" s="162" t="n">
        <v>1.449577296738446</v>
      </c>
      <c r="BL59" s="162" t="n">
        <v>0.6281273347180377</v>
      </c>
      <c r="BM59" s="162" t="n">
        <v>1.210896980596356</v>
      </c>
      <c r="BN59" s="162" t="n">
        <v>56.87065576763325</v>
      </c>
      <c r="BO59" s="162" t="n">
        <v>3.002245393559351</v>
      </c>
      <c r="BP59" s="162" t="n">
        <v>2.754582902584718</v>
      </c>
      <c r="BQ59" s="162" t="n">
        <v>3.7455287862777</v>
      </c>
      <c r="BR59" s="162" t="n">
        <v>0.413</v>
      </c>
      <c r="BS59" s="162" t="n">
        <v>0.59</v>
      </c>
      <c r="BT59" s="162" t="n">
        <v>0.103</v>
      </c>
      <c r="BU59" s="162" t="n">
        <v>0.07099999999999999</v>
      </c>
      <c r="BV59" s="162" t="n">
        <v>15.553</v>
      </c>
      <c r="BW59" s="162" t="n">
        <v>11.17</v>
      </c>
      <c r="BX59" s="162" t="n">
        <v>10.508</v>
      </c>
      <c r="BY59" s="162" t="n">
        <v>13.656</v>
      </c>
      <c r="BZ59" s="162" t="n">
        <v>7.281</v>
      </c>
      <c r="CA59" s="162" t="n">
        <v>5.575</v>
      </c>
      <c r="CB59" s="162" t="n">
        <v>3</v>
      </c>
      <c r="CC59" s="162" t="n">
        <v>1</v>
      </c>
      <c r="CD59" s="162" t="n">
        <v>1</v>
      </c>
      <c r="CE59" s="162" t="n">
        <v>40.87</v>
      </c>
      <c r="CF59" s="162" t="n">
        <v>0</v>
      </c>
      <c r="CG59" s="162" t="n">
        <v>100</v>
      </c>
      <c r="CH59" s="162" t="n">
        <v>37.056</v>
      </c>
      <c r="CI59" s="162" t="n">
        <v>-0.176</v>
      </c>
      <c r="CJ59" s="162" t="n">
        <v>5.69</v>
      </c>
      <c r="CK59" s="162" t="n">
        <v>19.506</v>
      </c>
      <c r="CL59" s="162" t="n">
        <v>1.187</v>
      </c>
      <c r="CM59" s="162" t="n">
        <v>1.051</v>
      </c>
      <c r="CN59" s="162" t="n">
        <v>0.207</v>
      </c>
      <c r="CO59" s="162" t="n">
        <v>0.844</v>
      </c>
      <c r="CP59" s="162" t="n">
        <v>12.03</v>
      </c>
      <c r="CQ59" s="162" t="n">
        <v>58.98</v>
      </c>
      <c r="CR59" s="162" t="n"/>
      <c r="CS59" s="161" t="inlineStr">
        <is>
          <t>2024</t>
        </is>
      </c>
      <c r="CT59" s="161" t="inlineStr">
        <is>
          <t>2024</t>
        </is>
      </c>
      <c r="CU59" s="161" t="inlineStr">
        <is>
          <t>2024</t>
        </is>
      </c>
      <c r="CV59" s="161" t="inlineStr">
        <is>
          <t>2024</t>
        </is>
      </c>
      <c r="CW59" s="161" t="inlineStr">
        <is>
          <t>2022</t>
        </is>
      </c>
      <c r="CX59" s="162" t="n"/>
      <c r="CY59" s="162" t="n"/>
      <c r="CZ59" s="161" t="inlineStr">
        <is>
          <t>2022</t>
        </is>
      </c>
      <c r="DA59" s="161" t="inlineStr">
        <is>
          <t>2021</t>
        </is>
      </c>
      <c r="DB59" s="162" t="n"/>
      <c r="DC59" s="161" t="inlineStr">
        <is>
          <t>2021-2024</t>
        </is>
      </c>
      <c r="DD59" s="162" t="n"/>
      <c r="DE59" s="161" t="inlineStr">
        <is>
          <t>2024</t>
        </is>
      </c>
      <c r="DF59" s="161" t="inlineStr">
        <is>
          <t>2024</t>
        </is>
      </c>
      <c r="DG59" s="161" t="inlineStr">
        <is>
          <t>2024</t>
        </is>
      </c>
      <c r="DH59" s="161" t="inlineStr">
        <is>
          <t>2024</t>
        </is>
      </c>
      <c r="DI59" s="161" t="inlineStr">
        <is>
          <t>2024</t>
        </is>
      </c>
      <c r="DJ59" s="161" t="inlineStr">
        <is>
          <t>2024</t>
        </is>
      </c>
      <c r="DK59" s="161" t="inlineStr">
        <is>
          <t>2024</t>
        </is>
      </c>
      <c r="DL59" s="162" t="n"/>
      <c r="DM59" s="161" t="inlineStr">
        <is>
          <t>2020-2024 avg</t>
        </is>
      </c>
      <c r="DN59" s="161" t="inlineStr">
        <is>
          <t>2024</t>
        </is>
      </c>
      <c r="DO59" s="161" t="inlineStr">
        <is>
          <t>2024</t>
        </is>
      </c>
      <c r="DP59" s="161" t="inlineStr">
        <is>
          <t>2024</t>
        </is>
      </c>
      <c r="DQ59" s="161" t="inlineStr">
        <is>
          <t>2024</t>
        </is>
      </c>
      <c r="DR59" s="161" t="inlineStr">
        <is>
          <t>2022</t>
        </is>
      </c>
      <c r="DS59" s="161" t="inlineStr">
        <is>
          <t>2024</t>
        </is>
      </c>
      <c r="DT59" s="161" t="inlineStr">
        <is>
          <t>2024</t>
        </is>
      </c>
      <c r="DU59" s="161" t="inlineStr">
        <is>
          <t>2024</t>
        </is>
      </c>
      <c r="DV59" s="161" t="inlineStr">
        <is>
          <t>2022</t>
        </is>
      </c>
      <c r="DW59" s="161" t="inlineStr">
        <is>
          <t>2021</t>
        </is>
      </c>
      <c r="DX59" s="161" t="inlineStr">
        <is>
          <t>2021</t>
        </is>
      </c>
      <c r="DY59" s="161" t="inlineStr">
        <is>
          <t>2021</t>
        </is>
      </c>
      <c r="DZ59" s="161" t="inlineStr">
        <is>
          <t>2021</t>
        </is>
      </c>
      <c r="EA59" s="161" t="inlineStr">
        <is>
          <t>2025</t>
        </is>
      </c>
      <c r="EB59" s="161" t="inlineStr">
        <is>
          <t>2024</t>
        </is>
      </c>
      <c r="EC59" s="161" t="inlineStr">
        <is>
          <t>2025</t>
        </is>
      </c>
      <c r="ED59" s="161" t="inlineStr">
        <is>
          <t>2025</t>
        </is>
      </c>
      <c r="EE59" s="161" t="inlineStr">
        <is>
          <t>2030</t>
        </is>
      </c>
      <c r="EF59" s="161" t="inlineStr">
        <is>
          <t>2030</t>
        </is>
      </c>
      <c r="EG59" s="161" t="inlineStr">
        <is>
          <t>2030</t>
        </is>
      </c>
      <c r="EH59" s="161" t="inlineStr">
        <is>
          <t>2030</t>
        </is>
      </c>
      <c r="EI59" s="161" t="inlineStr">
        <is>
          <t>2030</t>
        </is>
      </c>
      <c r="EJ59" s="161" t="inlineStr">
        <is>
          <t>2030</t>
        </is>
      </c>
      <c r="EK59" s="161" t="inlineStr">
        <is>
          <t>2030</t>
        </is>
      </c>
      <c r="EL59" s="161" t="inlineStr">
        <is>
          <t>2030</t>
        </is>
      </c>
      <c r="EM59" s="161" t="inlineStr">
        <is>
          <t>2030</t>
        </is>
      </c>
      <c r="EN59" s="161" t="inlineStr">
        <is>
          <t>2030</t>
        </is>
      </c>
      <c r="EO59" s="161" t="inlineStr">
        <is>
          <t>2030</t>
        </is>
      </c>
      <c r="EP59" s="161" t="inlineStr">
        <is>
          <t>2030</t>
        </is>
      </c>
      <c r="EQ59" s="161" t="inlineStr">
        <is>
          <t>2030</t>
        </is>
      </c>
      <c r="ER59" s="161" t="inlineStr">
        <is>
          <t>2030</t>
        </is>
      </c>
      <c r="ES59" s="161" t="inlineStr">
        <is>
          <t>2030</t>
        </is>
      </c>
      <c r="ET59" s="161" t="inlineStr">
        <is>
          <t>2030</t>
        </is>
      </c>
      <c r="EU59" s="161" t="inlineStr">
        <is>
          <t>2030</t>
        </is>
      </c>
      <c r="EV59" s="161" t="inlineStr">
        <is>
          <t>2030</t>
        </is>
      </c>
      <c r="EW59" s="161" t="inlineStr">
        <is>
          <t>2030</t>
        </is>
      </c>
      <c r="EX59" s="161" t="inlineStr">
        <is>
          <t>2030</t>
        </is>
      </c>
      <c r="EY59" s="161" t="inlineStr">
        <is>
          <t>2030</t>
        </is>
      </c>
      <c r="EZ59" s="161" t="inlineStr">
        <is>
          <t>2030</t>
        </is>
      </c>
      <c r="FA59" s="161" t="inlineStr">
        <is>
          <t>2030</t>
        </is>
      </c>
      <c r="FB59" s="161" t="inlineStr">
        <is>
          <t>2030</t>
        </is>
      </c>
      <c r="FC59" s="161" t="inlineStr">
        <is>
          <t>2050</t>
        </is>
      </c>
      <c r="FD59" s="161" t="inlineStr">
        <is>
          <t>2025-2050</t>
        </is>
      </c>
      <c r="FE59" s="161" t="inlineStr">
        <is>
          <t>2024</t>
        </is>
      </c>
      <c r="FF59" s="161" t="inlineStr">
        <is>
          <t>2024</t>
        </is>
      </c>
      <c r="FG59" s="161" t="inlineStr">
        <is>
          <t>2024</t>
        </is>
      </c>
      <c r="FH59" s="161" t="inlineStr">
        <is>
          <t>2024</t>
        </is>
      </c>
      <c r="FI59" s="161" t="inlineStr">
        <is>
          <t>2024</t>
        </is>
      </c>
      <c r="FJ59" s="161" t="inlineStr">
        <is>
          <t>2024</t>
        </is>
      </c>
      <c r="FK59" s="161" t="inlineStr">
        <is>
          <t>2024</t>
        </is>
      </c>
      <c r="FL59" s="161" t="inlineStr">
        <is>
          <t>2024</t>
        </is>
      </c>
      <c r="FM59" s="161" t="inlineStr">
        <is>
          <t>2024</t>
        </is>
      </c>
      <c r="FN59" s="161" t="inlineStr">
        <is>
          <t>2024</t>
        </is>
      </c>
      <c r="FO59" s="161" t="inlineStr">
        <is>
          <t>2013</t>
        </is>
      </c>
      <c r="FP59" s="161" t="inlineStr">
        <is>
          <t>2013</t>
        </is>
      </c>
      <c r="FQ59" s="161" t="inlineStr">
        <is>
          <t>2013</t>
        </is>
      </c>
      <c r="FR59" s="161" t="inlineStr">
        <is>
          <t>2023</t>
        </is>
      </c>
      <c r="FS59" s="161" t="inlineStr">
        <is>
          <t>2023</t>
        </is>
      </c>
      <c r="FT59" s="161" t="inlineStr">
        <is>
          <t>2023</t>
        </is>
      </c>
      <c r="FU59" s="161" t="inlineStr">
        <is>
          <t>2024</t>
        </is>
      </c>
      <c r="FV59" s="161" t="inlineStr">
        <is>
          <t>2024</t>
        </is>
      </c>
      <c r="FW59" s="161" t="inlineStr">
        <is>
          <t>2024</t>
        </is>
      </c>
      <c r="FX59" s="161" t="inlineStr">
        <is>
          <t>2024</t>
        </is>
      </c>
      <c r="FY59" s="161" t="inlineStr">
        <is>
          <t>2020-2024 avg</t>
        </is>
      </c>
      <c r="FZ59" s="161" t="inlineStr">
        <is>
          <t>2030</t>
        </is>
      </c>
      <c r="GA59" s="161" t="inlineStr">
        <is>
          <t>2030</t>
        </is>
      </c>
      <c r="GB59" s="161" t="inlineStr">
        <is>
          <t>2030</t>
        </is>
      </c>
      <c r="GC59" s="161" t="inlineStr">
        <is>
          <t>2050</t>
        </is>
      </c>
      <c r="GD59" s="161" t="inlineStr">
        <is>
          <t>2050</t>
        </is>
      </c>
      <c r="GE59" s="162" t="n"/>
    </row>
    <row r="60" ht="14" customHeight="1">
      <c r="A60" s="161" t="inlineStr">
        <is>
          <t>EGY</t>
        </is>
      </c>
      <c r="B60" s="161" t="inlineStr">
        <is>
          <t>Egypt, Arab Rep.</t>
        </is>
      </c>
      <c r="C60" s="161" t="inlineStr">
        <is>
          <t>Middle East &amp; North Africa</t>
        </is>
      </c>
      <c r="D60" s="161" t="inlineStr">
        <is>
          <t>Lower middle income</t>
        </is>
      </c>
      <c r="E60" s="161" t="b">
        <v>1</v>
      </c>
      <c r="F60" s="162" t="n">
        <v>55.785</v>
      </c>
      <c r="G60" s="162" t="n">
        <v>8.823</v>
      </c>
      <c r="H60" s="162" t="n">
        <v>90.926</v>
      </c>
      <c r="I60" s="162" t="n">
        <v>11.726</v>
      </c>
      <c r="J60" s="162" t="n"/>
      <c r="K60" s="162" t="n"/>
      <c r="L60" s="162" t="n"/>
      <c r="M60" s="162" t="n">
        <v>0</v>
      </c>
      <c r="N60" s="162" t="n">
        <v>8.800000000000001</v>
      </c>
      <c r="O60" s="162" t="n">
        <v>9.710000000000001</v>
      </c>
      <c r="P60" s="162" t="n">
        <v>2</v>
      </c>
      <c r="Q60" s="162" t="n"/>
      <c r="R60" s="162" t="n">
        <v>1.841</v>
      </c>
      <c r="S60" s="162" t="n">
        <v>8.372</v>
      </c>
      <c r="T60" s="162" t="n">
        <v>8.034000000000001</v>
      </c>
      <c r="U60" s="162" t="n">
        <v>0.749</v>
      </c>
      <c r="V60" s="162" t="n">
        <v>28.761</v>
      </c>
      <c r="W60" s="162" t="n">
        <v>43.589</v>
      </c>
      <c r="X60" s="162" t="n">
        <v>67.815</v>
      </c>
      <c r="Y60" s="162" t="n"/>
      <c r="Z60" s="162" t="n">
        <v>0.448</v>
      </c>
      <c r="AA60" s="162" t="n">
        <v>7.227</v>
      </c>
      <c r="AB60" s="162" t="n">
        <v>29.096</v>
      </c>
      <c r="AC60" s="162" t="n">
        <v>12.535</v>
      </c>
      <c r="AD60" s="162" t="n">
        <v>16.561</v>
      </c>
      <c r="AE60" s="162" t="n"/>
      <c r="AF60" s="162" t="n">
        <v>-5.492000000000001</v>
      </c>
      <c r="AG60" s="162" t="n">
        <v>12.454</v>
      </c>
      <c r="AH60" s="162" t="n">
        <v>17.946</v>
      </c>
      <c r="AI60" s="162" t="n">
        <v>20.256</v>
      </c>
      <c r="AJ60" s="162" t="n">
        <v>5.032</v>
      </c>
      <c r="AK60" s="162" t="n">
        <v>2.986</v>
      </c>
      <c r="AL60" s="162" t="n">
        <v>2.046</v>
      </c>
      <c r="AM60" s="162" t="n">
        <v>0</v>
      </c>
      <c r="AN60" s="162" t="n">
        <v>7.358</v>
      </c>
      <c r="AO60" s="162" t="n">
        <v>28.214</v>
      </c>
      <c r="AP60" s="162" t="n">
        <v>1.818</v>
      </c>
      <c r="AQ60" s="162" t="n">
        <v>20.104</v>
      </c>
      <c r="AR60" s="162" t="n">
        <v>7.181777838520611</v>
      </c>
      <c r="AS60" s="162" t="n">
        <v>1.72362668124494</v>
      </c>
      <c r="AT60" s="162" t="n">
        <v>0.5368180011031266</v>
      </c>
      <c r="AU60" s="162" t="n">
        <v>0.3681037721850018</v>
      </c>
      <c r="AV60" s="162" t="n">
        <v>0.224251727027182</v>
      </c>
      <c r="AW60" s="162" t="n">
        <v>0.1689425727719973</v>
      </c>
      <c r="AX60" s="162" t="n">
        <v>0.0862403835433234</v>
      </c>
      <c r="AY60" s="162" t="n">
        <v>0.1114418954559189</v>
      </c>
      <c r="AZ60" s="162" t="n">
        <v>0.2278283291583944</v>
      </c>
      <c r="BA60" s="162" t="n">
        <v>0.0562602148362411</v>
      </c>
      <c r="BB60" s="162" t="n">
        <v>-0.0044250078911538</v>
      </c>
      <c r="BC60" s="162" t="n">
        <v>-0.140706313679649</v>
      </c>
      <c r="BD60" s="162" t="n">
        <v>-4.10849895735114</v>
      </c>
      <c r="BE60" s="162" t="n">
        <v>0.2528550946974782</v>
      </c>
      <c r="BF60" s="162" t="n">
        <v>8.244287436548314</v>
      </c>
      <c r="BG60" s="162" t="n">
        <v>3.234055452456898</v>
      </c>
      <c r="BH60" s="162" t="n">
        <v>0.7774560562738998</v>
      </c>
      <c r="BI60" s="162" t="n">
        <v>0.3139610010155136</v>
      </c>
      <c r="BJ60" s="162" t="n">
        <v>0.3660776425172371</v>
      </c>
      <c r="BK60" s="162" t="n">
        <v>1.254909016345684</v>
      </c>
      <c r="BL60" s="162" t="n">
        <v>0.5216517371185497</v>
      </c>
      <c r="BM60" s="162" t="n">
        <v>1.153928761197955</v>
      </c>
      <c r="BN60" s="162" t="n">
        <v>54.61148446652847</v>
      </c>
      <c r="BO60" s="162" t="n">
        <v>2.010736552845217</v>
      </c>
      <c r="BP60" s="162" t="n">
        <v>1.910352136082722</v>
      </c>
      <c r="BQ60" s="162" t="n">
        <v>-41.21258135451662</v>
      </c>
      <c r="BR60" s="162" t="n">
        <v>0.206</v>
      </c>
      <c r="BS60" s="162" t="n">
        <v>0.277</v>
      </c>
      <c r="BT60" s="162" t="n">
        <v>0.043</v>
      </c>
      <c r="BU60" s="162" t="n">
        <v>0.049</v>
      </c>
      <c r="BV60" s="162" t="n">
        <v>2.198</v>
      </c>
      <c r="BW60" s="162" t="n">
        <v>4.797</v>
      </c>
      <c r="BX60" s="162" t="n">
        <v>2.503</v>
      </c>
      <c r="BY60" s="162" t="n">
        <v>13.9</v>
      </c>
      <c r="BZ60" s="162" t="n">
        <v>7.281</v>
      </c>
      <c r="CA60" s="162" t="n">
        <v>5.575</v>
      </c>
      <c r="CB60" s="162" t="n">
        <v>3</v>
      </c>
      <c r="CC60" s="162" t="n">
        <v>1</v>
      </c>
      <c r="CD60" s="162" t="n">
        <v>1</v>
      </c>
      <c r="CE60" s="162" t="n">
        <v>44.188</v>
      </c>
      <c r="CF60" s="162" t="n">
        <v>0</v>
      </c>
      <c r="CG60" s="162" t="n">
        <v>0</v>
      </c>
      <c r="CH60" s="162" t="n">
        <v>15.816</v>
      </c>
      <c r="CI60" s="162" t="n">
        <v>1.705</v>
      </c>
      <c r="CJ60" s="162" t="n">
        <v>-5.431</v>
      </c>
      <c r="CK60" s="162" t="n">
        <v>12.997</v>
      </c>
      <c r="CL60" s="162" t="n">
        <v>3.928</v>
      </c>
      <c r="CM60" s="162" t="n">
        <v>0.6830000000000001</v>
      </c>
      <c r="CN60" s="162" t="n">
        <v>0.153</v>
      </c>
      <c r="CO60" s="162" t="n">
        <v>0.53</v>
      </c>
      <c r="CP60" s="162" t="n">
        <v>23.19</v>
      </c>
      <c r="CQ60" s="162" t="n">
        <v>82.56999999999999</v>
      </c>
      <c r="CR60" s="162" t="n">
        <v>3</v>
      </c>
      <c r="CS60" s="161" t="inlineStr">
        <is>
          <t>2024</t>
        </is>
      </c>
      <c r="CT60" s="161" t="inlineStr">
        <is>
          <t>2024</t>
        </is>
      </c>
      <c r="CU60" s="161" t="inlineStr">
        <is>
          <t>2024</t>
        </is>
      </c>
      <c r="CV60" s="161" t="inlineStr">
        <is>
          <t>2024</t>
        </is>
      </c>
      <c r="CW60" s="162" t="n"/>
      <c r="CX60" s="162" t="n"/>
      <c r="CY60" s="162" t="n"/>
      <c r="CZ60" s="161" t="inlineStr">
        <is>
          <t>2022</t>
        </is>
      </c>
      <c r="DA60" s="161" t="inlineStr">
        <is>
          <t>2021</t>
        </is>
      </c>
      <c r="DB60" s="161" t="inlineStr">
        <is>
          <t>2020</t>
        </is>
      </c>
      <c r="DC60" s="161" t="inlineStr">
        <is>
          <t>2021-2024</t>
        </is>
      </c>
      <c r="DD60" s="162" t="n"/>
      <c r="DE60" s="161" t="inlineStr">
        <is>
          <t>2024</t>
        </is>
      </c>
      <c r="DF60" s="161" t="inlineStr">
        <is>
          <t>2024</t>
        </is>
      </c>
      <c r="DG60" s="161" t="inlineStr">
        <is>
          <t>2024</t>
        </is>
      </c>
      <c r="DH60" s="161" t="inlineStr">
        <is>
          <t>2024</t>
        </is>
      </c>
      <c r="DI60" s="161" t="inlineStr">
        <is>
          <t>2024</t>
        </is>
      </c>
      <c r="DJ60" s="161" t="inlineStr">
        <is>
          <t>2024</t>
        </is>
      </c>
      <c r="DK60" s="161" t="inlineStr">
        <is>
          <t>2024</t>
        </is>
      </c>
      <c r="DL60" s="162" t="n"/>
      <c r="DM60" s="161" t="inlineStr">
        <is>
          <t>2020-2024 avg</t>
        </is>
      </c>
      <c r="DN60" s="161" t="inlineStr">
        <is>
          <t>2024</t>
        </is>
      </c>
      <c r="DO60" s="161" t="inlineStr">
        <is>
          <t>2024</t>
        </is>
      </c>
      <c r="DP60" s="161" t="inlineStr">
        <is>
          <t>2024</t>
        </is>
      </c>
      <c r="DQ60" s="161" t="inlineStr">
        <is>
          <t>2024</t>
        </is>
      </c>
      <c r="DR60" s="162" t="n"/>
      <c r="DS60" s="161" t="inlineStr">
        <is>
          <t>2024</t>
        </is>
      </c>
      <c r="DT60" s="161" t="inlineStr">
        <is>
          <t>2024</t>
        </is>
      </c>
      <c r="DU60" s="161" t="inlineStr">
        <is>
          <t>2024</t>
        </is>
      </c>
      <c r="DV60" s="161" t="inlineStr">
        <is>
          <t>2023</t>
        </is>
      </c>
      <c r="DW60" s="161" t="inlineStr">
        <is>
          <t>2021</t>
        </is>
      </c>
      <c r="DX60" s="161" t="inlineStr">
        <is>
          <t>2021</t>
        </is>
      </c>
      <c r="DY60" s="161" t="inlineStr">
        <is>
          <t>2021</t>
        </is>
      </c>
      <c r="DZ60" s="161" t="inlineStr">
        <is>
          <t>2021</t>
        </is>
      </c>
      <c r="EA60" s="161" t="inlineStr">
        <is>
          <t>2025</t>
        </is>
      </c>
      <c r="EB60" s="161" t="inlineStr">
        <is>
          <t>2024</t>
        </is>
      </c>
      <c r="EC60" s="161" t="inlineStr">
        <is>
          <t>2025</t>
        </is>
      </c>
      <c r="ED60" s="161" t="inlineStr">
        <is>
          <t>2025</t>
        </is>
      </c>
      <c r="EE60" s="161" t="inlineStr">
        <is>
          <t>2030</t>
        </is>
      </c>
      <c r="EF60" s="161" t="inlineStr">
        <is>
          <t>2030</t>
        </is>
      </c>
      <c r="EG60" s="161" t="inlineStr">
        <is>
          <t>2030</t>
        </is>
      </c>
      <c r="EH60" s="161" t="inlineStr">
        <is>
          <t>2030</t>
        </is>
      </c>
      <c r="EI60" s="161" t="inlineStr">
        <is>
          <t>2030</t>
        </is>
      </c>
      <c r="EJ60" s="161" t="inlineStr">
        <is>
          <t>2030</t>
        </is>
      </c>
      <c r="EK60" s="161" t="inlineStr">
        <is>
          <t>2030</t>
        </is>
      </c>
      <c r="EL60" s="161" t="inlineStr">
        <is>
          <t>2030</t>
        </is>
      </c>
      <c r="EM60" s="161" t="inlineStr">
        <is>
          <t>2030</t>
        </is>
      </c>
      <c r="EN60" s="161" t="inlineStr">
        <is>
          <t>2030</t>
        </is>
      </c>
      <c r="EO60" s="161" t="inlineStr">
        <is>
          <t>2030</t>
        </is>
      </c>
      <c r="EP60" s="161" t="inlineStr">
        <is>
          <t>2030</t>
        </is>
      </c>
      <c r="EQ60" s="161" t="inlineStr">
        <is>
          <t>2030</t>
        </is>
      </c>
      <c r="ER60" s="161" t="inlineStr">
        <is>
          <t>2030</t>
        </is>
      </c>
      <c r="ES60" s="161" t="inlineStr">
        <is>
          <t>2030</t>
        </is>
      </c>
      <c r="ET60" s="161" t="inlineStr">
        <is>
          <t>2030</t>
        </is>
      </c>
      <c r="EU60" s="161" t="inlineStr">
        <is>
          <t>2030</t>
        </is>
      </c>
      <c r="EV60" s="161" t="inlineStr">
        <is>
          <t>2030</t>
        </is>
      </c>
      <c r="EW60" s="161" t="inlineStr">
        <is>
          <t>2030</t>
        </is>
      </c>
      <c r="EX60" s="161" t="inlineStr">
        <is>
          <t>2030</t>
        </is>
      </c>
      <c r="EY60" s="161" t="inlineStr">
        <is>
          <t>2030</t>
        </is>
      </c>
      <c r="EZ60" s="161" t="inlineStr">
        <is>
          <t>2030</t>
        </is>
      </c>
      <c r="FA60" s="161" t="inlineStr">
        <is>
          <t>2030</t>
        </is>
      </c>
      <c r="FB60" s="161" t="inlineStr">
        <is>
          <t>2030</t>
        </is>
      </c>
      <c r="FC60" s="161" t="inlineStr">
        <is>
          <t>2050</t>
        </is>
      </c>
      <c r="FD60" s="161" t="inlineStr">
        <is>
          <t>2025-2050</t>
        </is>
      </c>
      <c r="FE60" s="161" t="inlineStr">
        <is>
          <t>2024</t>
        </is>
      </c>
      <c r="FF60" s="161" t="inlineStr">
        <is>
          <t>2024</t>
        </is>
      </c>
      <c r="FG60" s="161" t="inlineStr">
        <is>
          <t>2024</t>
        </is>
      </c>
      <c r="FH60" s="161" t="inlineStr">
        <is>
          <t>2024</t>
        </is>
      </c>
      <c r="FI60" s="161" t="inlineStr">
        <is>
          <t>2024</t>
        </is>
      </c>
      <c r="FJ60" s="161" t="inlineStr">
        <is>
          <t>2024</t>
        </is>
      </c>
      <c r="FK60" s="161" t="inlineStr">
        <is>
          <t>2024</t>
        </is>
      </c>
      <c r="FL60" s="161" t="inlineStr">
        <is>
          <t>2024</t>
        </is>
      </c>
      <c r="FM60" s="161" t="inlineStr">
        <is>
          <t>2024</t>
        </is>
      </c>
      <c r="FN60" s="161" t="inlineStr">
        <is>
          <t>2024</t>
        </is>
      </c>
      <c r="FO60" s="161" t="inlineStr">
        <is>
          <t>2013</t>
        </is>
      </c>
      <c r="FP60" s="161" t="inlineStr">
        <is>
          <t>2013</t>
        </is>
      </c>
      <c r="FQ60" s="161" t="inlineStr">
        <is>
          <t>2013</t>
        </is>
      </c>
      <c r="FR60" s="161" t="inlineStr">
        <is>
          <t>2023</t>
        </is>
      </c>
      <c r="FS60" s="161" t="inlineStr">
        <is>
          <t>2023</t>
        </is>
      </c>
      <c r="FT60" s="161" t="inlineStr">
        <is>
          <t>2023</t>
        </is>
      </c>
      <c r="FU60" s="161" t="inlineStr">
        <is>
          <t>2024</t>
        </is>
      </c>
      <c r="FV60" s="161" t="inlineStr">
        <is>
          <t>2024</t>
        </is>
      </c>
      <c r="FW60" s="161" t="inlineStr">
        <is>
          <t>2024</t>
        </is>
      </c>
      <c r="FX60" s="161" t="inlineStr">
        <is>
          <t>2024</t>
        </is>
      </c>
      <c r="FY60" s="161" t="inlineStr">
        <is>
          <t>2020-2024 avg</t>
        </is>
      </c>
      <c r="FZ60" s="161" t="inlineStr">
        <is>
          <t>2030</t>
        </is>
      </c>
      <c r="GA60" s="161" t="inlineStr">
        <is>
          <t>2030</t>
        </is>
      </c>
      <c r="GB60" s="161" t="inlineStr">
        <is>
          <t>2030</t>
        </is>
      </c>
      <c r="GC60" s="161" t="inlineStr">
        <is>
          <t>2050</t>
        </is>
      </c>
      <c r="GD60" s="161" t="inlineStr">
        <is>
          <t>2050</t>
        </is>
      </c>
      <c r="GE60" s="161" t="inlineStr">
        <is>
          <t>2034</t>
        </is>
      </c>
    </row>
    <row r="61" ht="14" customHeight="1">
      <c r="A61" s="161" t="inlineStr">
        <is>
          <t>SLV</t>
        </is>
      </c>
      <c r="B61" s="161" t="inlineStr">
        <is>
          <t>El Salvador</t>
        </is>
      </c>
      <c r="C61" s="161" t="inlineStr">
        <is>
          <t>Latin America &amp; Caribbean</t>
        </is>
      </c>
      <c r="D61" s="161" t="inlineStr">
        <is>
          <t>Upper middle income</t>
        </is>
      </c>
      <c r="E61" s="161" t="b">
        <v>0</v>
      </c>
      <c r="F61" s="162" t="n">
        <v>17.093</v>
      </c>
      <c r="G61" s="162" t="n">
        <v>4.583</v>
      </c>
      <c r="H61" s="162" t="n">
        <v>87.369</v>
      </c>
      <c r="I61" s="162" t="n">
        <v>21.626</v>
      </c>
      <c r="J61" s="162" t="n">
        <v>52.336</v>
      </c>
      <c r="K61" s="162" t="n">
        <v>2.5</v>
      </c>
      <c r="L61" s="162" t="n">
        <v>1</v>
      </c>
      <c r="M61" s="162" t="n">
        <v>0</v>
      </c>
      <c r="N61" s="162" t="n"/>
      <c r="O61" s="162" t="n">
        <v>4.8</v>
      </c>
      <c r="P61" s="162" t="n">
        <v>1</v>
      </c>
      <c r="Q61" s="162" t="n"/>
      <c r="R61" s="162" t="n">
        <v>2.449</v>
      </c>
      <c r="S61" s="162" t="n">
        <v>8.851000000000001</v>
      </c>
      <c r="T61" s="162" t="n">
        <v>18.867</v>
      </c>
      <c r="U61" s="162" t="n">
        <v>1.295</v>
      </c>
      <c r="V61" s="162" t="n">
        <v>46.512</v>
      </c>
      <c r="W61" s="162" t="n">
        <v>51.264</v>
      </c>
      <c r="X61" s="162" t="n">
        <v>98.16200000000001</v>
      </c>
      <c r="Y61" s="162" t="n">
        <v>1</v>
      </c>
      <c r="Z61" s="162" t="n">
        <v>0.019</v>
      </c>
      <c r="AA61" s="162" t="n">
        <v>4.117</v>
      </c>
      <c r="AB61" s="162" t="n">
        <v>5.882</v>
      </c>
      <c r="AC61" s="162" t="n">
        <v>0.721</v>
      </c>
      <c r="AD61" s="162" t="n">
        <v>5.161</v>
      </c>
      <c r="AE61" s="162" t="n">
        <v>0.12</v>
      </c>
      <c r="AF61" s="162" t="n">
        <v>-9.827999999999999</v>
      </c>
      <c r="AG61" s="162" t="n">
        <v>5.001</v>
      </c>
      <c r="AH61" s="162" t="n">
        <v>14.829</v>
      </c>
      <c r="AI61" s="162" t="n">
        <v>59.505</v>
      </c>
      <c r="AJ61" s="162" t="n">
        <v>0</v>
      </c>
      <c r="AK61" s="162" t="n">
        <v>0</v>
      </c>
      <c r="AL61" s="162" t="n">
        <v>0</v>
      </c>
      <c r="AM61" s="162" t="n">
        <v>0</v>
      </c>
      <c r="AN61" s="162" t="n">
        <v>8.970000000000001</v>
      </c>
      <c r="AO61" s="162" t="n">
        <v>73.93899999999999</v>
      </c>
      <c r="AP61" s="162" t="n">
        <v>0.199</v>
      </c>
      <c r="AQ61" s="162" t="n">
        <v>5.488</v>
      </c>
      <c r="AR61" s="162" t="n">
        <v>5.2814965155474</v>
      </c>
      <c r="AS61" s="162" t="n">
        <v>1.26755916373138</v>
      </c>
      <c r="AT61" s="162" t="n">
        <v>0.3859039767715863</v>
      </c>
      <c r="AU61" s="162" t="n">
        <v>0.2646198697862289</v>
      </c>
      <c r="AV61" s="162" t="n">
        <v>0.2090342857707058</v>
      </c>
      <c r="AW61" s="162" t="n">
        <v>0.1125064886793911</v>
      </c>
      <c r="AX61" s="162" t="n">
        <v>0.0571086445466027</v>
      </c>
      <c r="AY61" s="162" t="n">
        <v>0.0684254658095432</v>
      </c>
      <c r="AZ61" s="162" t="n">
        <v>0.169960432367317</v>
      </c>
      <c r="BA61" s="162" t="n">
        <v>0.0311435438833093</v>
      </c>
      <c r="BB61" s="162" t="n">
        <v>0.0422800899124588</v>
      </c>
      <c r="BC61" s="162" t="n">
        <v>0.0035374820541496</v>
      </c>
      <c r="BD61" s="162" t="n">
        <v>79.183653712603</v>
      </c>
      <c r="BE61" s="162" t="n">
        <v>-0.046402275121456</v>
      </c>
      <c r="BF61" s="162" t="n">
        <v>6.043181727313411</v>
      </c>
      <c r="BG61" s="162" t="n">
        <v>2.422511195194299</v>
      </c>
      <c r="BH61" s="162" t="n">
        <v>0.3316730268315949</v>
      </c>
      <c r="BI61" s="162" t="n">
        <v>0.342663108298677</v>
      </c>
      <c r="BJ61" s="162" t="n">
        <v>0.4518269650103177</v>
      </c>
      <c r="BK61" s="162" t="n">
        <v>0.4195773610091879</v>
      </c>
      <c r="BL61" s="162" t="n">
        <v>0.8767707331217259</v>
      </c>
      <c r="BM61" s="162" t="n">
        <v>0.4575462352035608</v>
      </c>
      <c r="BN61" s="162" t="n">
        <v>66.96777517427108</v>
      </c>
      <c r="BO61" s="162" t="n">
        <v>1.57014478918213</v>
      </c>
      <c r="BP61" s="162" t="n">
        <v>1.434802135339423</v>
      </c>
      <c r="BQ61" s="162" t="n">
        <v>-9.188986903786772</v>
      </c>
      <c r="BR61" s="162" t="n">
        <v>0.886</v>
      </c>
      <c r="BS61" s="162" t="n">
        <v>1.016</v>
      </c>
      <c r="BT61" s="162" t="n">
        <v>0.205</v>
      </c>
      <c r="BU61" s="162" t="n">
        <v>0.194</v>
      </c>
      <c r="BV61" s="162" t="n">
        <v>23.405</v>
      </c>
      <c r="BW61" s="162" t="n">
        <v>12.771</v>
      </c>
      <c r="BX61" s="162" t="n">
        <v>11.447</v>
      </c>
      <c r="BY61" s="162" t="n">
        <v>14.018</v>
      </c>
      <c r="BZ61" s="162" t="n">
        <v>7.124</v>
      </c>
      <c r="CA61" s="162" t="n">
        <v>5.787</v>
      </c>
      <c r="CB61" s="162" t="n">
        <v>3</v>
      </c>
      <c r="CC61" s="162" t="n">
        <v>1</v>
      </c>
      <c r="CD61" s="162" t="n">
        <v>1</v>
      </c>
      <c r="CE61" s="162" t="n">
        <v>27.392</v>
      </c>
      <c r="CF61" s="162" t="n">
        <v>20</v>
      </c>
      <c r="CG61" s="162" t="n">
        <v>33.333</v>
      </c>
      <c r="CH61" s="162" t="n">
        <v>26.812</v>
      </c>
      <c r="CI61" s="162" t="n">
        <v>0.033</v>
      </c>
      <c r="CJ61" s="162" t="n">
        <v>-1.789</v>
      </c>
      <c r="CK61" s="162" t="n">
        <v>20.344</v>
      </c>
      <c r="CL61" s="162" t="n">
        <v>2.622</v>
      </c>
      <c r="CM61" s="162" t="n">
        <v>0.346</v>
      </c>
      <c r="CN61" s="162" t="n">
        <v>0.298</v>
      </c>
      <c r="CO61" s="162" t="n">
        <v>0.048</v>
      </c>
      <c r="CP61" s="162" t="n">
        <v>9.157999999999999</v>
      </c>
      <c r="CQ61" s="162" t="n">
        <v>82.51000000000001</v>
      </c>
      <c r="CR61" s="162" t="n"/>
      <c r="CS61" s="161" t="inlineStr">
        <is>
          <t>2024</t>
        </is>
      </c>
      <c r="CT61" s="161" t="inlineStr">
        <is>
          <t>2024</t>
        </is>
      </c>
      <c r="CU61" s="161" t="inlineStr">
        <is>
          <t>2024</t>
        </is>
      </c>
      <c r="CV61" s="161" t="inlineStr">
        <is>
          <t>2024</t>
        </is>
      </c>
      <c r="CW61" s="161" t="inlineStr">
        <is>
          <t>2022</t>
        </is>
      </c>
      <c r="CX61" s="161" t="inlineStr">
        <is>
          <t>2019</t>
        </is>
      </c>
      <c r="CY61" s="161" t="inlineStr">
        <is>
          <t>2019</t>
        </is>
      </c>
      <c r="CZ61" s="161" t="inlineStr">
        <is>
          <t>2022</t>
        </is>
      </c>
      <c r="DA61" s="162" t="n"/>
      <c r="DB61" s="161" t="inlineStr">
        <is>
          <t>2014</t>
        </is>
      </c>
      <c r="DC61" s="161" t="inlineStr">
        <is>
          <t>2021-2024</t>
        </is>
      </c>
      <c r="DD61" s="162" t="n"/>
      <c r="DE61" s="161" t="inlineStr">
        <is>
          <t>2024</t>
        </is>
      </c>
      <c r="DF61" s="161" t="inlineStr">
        <is>
          <t>2024</t>
        </is>
      </c>
      <c r="DG61" s="161" t="inlineStr">
        <is>
          <t>2024</t>
        </is>
      </c>
      <c r="DH61" s="161" t="inlineStr">
        <is>
          <t>2024</t>
        </is>
      </c>
      <c r="DI61" s="161" t="inlineStr">
        <is>
          <t>2024</t>
        </is>
      </c>
      <c r="DJ61" s="161" t="inlineStr">
        <is>
          <t>2024</t>
        </is>
      </c>
      <c r="DK61" s="161" t="inlineStr">
        <is>
          <t>2024</t>
        </is>
      </c>
      <c r="DL61" s="161" t="inlineStr">
        <is>
          <t>2019</t>
        </is>
      </c>
      <c r="DM61" s="161" t="inlineStr">
        <is>
          <t>2020-2024 avg</t>
        </is>
      </c>
      <c r="DN61" s="161" t="inlineStr">
        <is>
          <t>2024</t>
        </is>
      </c>
      <c r="DO61" s="161" t="inlineStr">
        <is>
          <t>2024</t>
        </is>
      </c>
      <c r="DP61" s="161" t="inlineStr">
        <is>
          <t>2024</t>
        </is>
      </c>
      <c r="DQ61" s="161" t="inlineStr">
        <is>
          <t>2024</t>
        </is>
      </c>
      <c r="DR61" s="161" t="inlineStr">
        <is>
          <t>2022</t>
        </is>
      </c>
      <c r="DS61" s="161" t="inlineStr">
        <is>
          <t>2024</t>
        </is>
      </c>
      <c r="DT61" s="161" t="inlineStr">
        <is>
          <t>2024</t>
        </is>
      </c>
      <c r="DU61" s="161" t="inlineStr">
        <is>
          <t>2024</t>
        </is>
      </c>
      <c r="DV61" s="161" t="inlineStr">
        <is>
          <t>2022</t>
        </is>
      </c>
      <c r="DW61" s="161" t="inlineStr">
        <is>
          <t>2021</t>
        </is>
      </c>
      <c r="DX61" s="161" t="inlineStr">
        <is>
          <t>2021</t>
        </is>
      </c>
      <c r="DY61" s="161" t="inlineStr">
        <is>
          <t>2021</t>
        </is>
      </c>
      <c r="DZ61" s="161" t="inlineStr">
        <is>
          <t>2021</t>
        </is>
      </c>
      <c r="EA61" s="161" t="inlineStr">
        <is>
          <t>2025</t>
        </is>
      </c>
      <c r="EB61" s="161" t="inlineStr">
        <is>
          <t>2024</t>
        </is>
      </c>
      <c r="EC61" s="161" t="inlineStr">
        <is>
          <t>2025</t>
        </is>
      </c>
      <c r="ED61" s="161" t="inlineStr">
        <is>
          <t>2024</t>
        </is>
      </c>
      <c r="EE61" s="161" t="inlineStr">
        <is>
          <t>2030</t>
        </is>
      </c>
      <c r="EF61" s="161" t="inlineStr">
        <is>
          <t>2030</t>
        </is>
      </c>
      <c r="EG61" s="161" t="inlineStr">
        <is>
          <t>2030</t>
        </is>
      </c>
      <c r="EH61" s="161" t="inlineStr">
        <is>
          <t>2030</t>
        </is>
      </c>
      <c r="EI61" s="161" t="inlineStr">
        <is>
          <t>2030</t>
        </is>
      </c>
      <c r="EJ61" s="161" t="inlineStr">
        <is>
          <t>2030</t>
        </is>
      </c>
      <c r="EK61" s="161" t="inlineStr">
        <is>
          <t>2030</t>
        </is>
      </c>
      <c r="EL61" s="161" t="inlineStr">
        <is>
          <t>2030</t>
        </is>
      </c>
      <c r="EM61" s="161" t="inlineStr">
        <is>
          <t>2030</t>
        </is>
      </c>
      <c r="EN61" s="161" t="inlineStr">
        <is>
          <t>2030</t>
        </is>
      </c>
      <c r="EO61" s="161" t="inlineStr">
        <is>
          <t>2030</t>
        </is>
      </c>
      <c r="EP61" s="161" t="inlineStr">
        <is>
          <t>2030</t>
        </is>
      </c>
      <c r="EQ61" s="161" t="inlineStr">
        <is>
          <t>2030</t>
        </is>
      </c>
      <c r="ER61" s="161" t="inlineStr">
        <is>
          <t>2030</t>
        </is>
      </c>
      <c r="ES61" s="161" t="inlineStr">
        <is>
          <t>2030</t>
        </is>
      </c>
      <c r="ET61" s="161" t="inlineStr">
        <is>
          <t>2030</t>
        </is>
      </c>
      <c r="EU61" s="161" t="inlineStr">
        <is>
          <t>2030</t>
        </is>
      </c>
      <c r="EV61" s="161" t="inlineStr">
        <is>
          <t>2030</t>
        </is>
      </c>
      <c r="EW61" s="161" t="inlineStr">
        <is>
          <t>2030</t>
        </is>
      </c>
      <c r="EX61" s="161" t="inlineStr">
        <is>
          <t>2030</t>
        </is>
      </c>
      <c r="EY61" s="161" t="inlineStr">
        <is>
          <t>2030</t>
        </is>
      </c>
      <c r="EZ61" s="161" t="inlineStr">
        <is>
          <t>2030</t>
        </is>
      </c>
      <c r="FA61" s="161" t="inlineStr">
        <is>
          <t>2030</t>
        </is>
      </c>
      <c r="FB61" s="161" t="inlineStr">
        <is>
          <t>2030</t>
        </is>
      </c>
      <c r="FC61" s="161" t="inlineStr">
        <is>
          <t>2050</t>
        </is>
      </c>
      <c r="FD61" s="161" t="inlineStr">
        <is>
          <t>2025-2050</t>
        </is>
      </c>
      <c r="FE61" s="161" t="inlineStr">
        <is>
          <t>2024</t>
        </is>
      </c>
      <c r="FF61" s="161" t="inlineStr">
        <is>
          <t>2024</t>
        </is>
      </c>
      <c r="FG61" s="161" t="inlineStr">
        <is>
          <t>2024</t>
        </is>
      </c>
      <c r="FH61" s="161" t="inlineStr">
        <is>
          <t>2024</t>
        </is>
      </c>
      <c r="FI61" s="161" t="inlineStr">
        <is>
          <t>2024</t>
        </is>
      </c>
      <c r="FJ61" s="161" t="inlineStr">
        <is>
          <t>2024</t>
        </is>
      </c>
      <c r="FK61" s="161" t="inlineStr">
        <is>
          <t>2024</t>
        </is>
      </c>
      <c r="FL61" s="161" t="inlineStr">
        <is>
          <t>2024</t>
        </is>
      </c>
      <c r="FM61" s="161" t="inlineStr">
        <is>
          <t>2024</t>
        </is>
      </c>
      <c r="FN61" s="161" t="inlineStr">
        <is>
          <t>2024</t>
        </is>
      </c>
      <c r="FO61" s="161" t="inlineStr">
        <is>
          <t>2013</t>
        </is>
      </c>
      <c r="FP61" s="161" t="inlineStr">
        <is>
          <t>2013</t>
        </is>
      </c>
      <c r="FQ61" s="161" t="inlineStr">
        <is>
          <t>2013</t>
        </is>
      </c>
      <c r="FR61" s="161" t="inlineStr">
        <is>
          <t>2023</t>
        </is>
      </c>
      <c r="FS61" s="161" t="inlineStr">
        <is>
          <t>2023</t>
        </is>
      </c>
      <c r="FT61" s="161" t="inlineStr">
        <is>
          <t>2023</t>
        </is>
      </c>
      <c r="FU61" s="161" t="inlineStr">
        <is>
          <t>2024</t>
        </is>
      </c>
      <c r="FV61" s="161" t="inlineStr">
        <is>
          <t>2024</t>
        </is>
      </c>
      <c r="FW61" s="161" t="inlineStr">
        <is>
          <t>2024</t>
        </is>
      </c>
      <c r="FX61" s="161" t="inlineStr">
        <is>
          <t>2024</t>
        </is>
      </c>
      <c r="FY61" s="161" t="inlineStr">
        <is>
          <t>2020-2024 avg</t>
        </is>
      </c>
      <c r="FZ61" s="161" t="inlineStr">
        <is>
          <t>2030</t>
        </is>
      </c>
      <c r="GA61" s="161" t="inlineStr">
        <is>
          <t>2030</t>
        </is>
      </c>
      <c r="GB61" s="161" t="inlineStr">
        <is>
          <t>2030</t>
        </is>
      </c>
      <c r="GC61" s="161" t="inlineStr">
        <is>
          <t>2050</t>
        </is>
      </c>
      <c r="GD61" s="161" t="inlineStr">
        <is>
          <t>2050</t>
        </is>
      </c>
      <c r="GE61" s="162" t="n"/>
    </row>
    <row r="62" ht="14" customHeight="1">
      <c r="A62" s="161" t="inlineStr">
        <is>
          <t>GNQ</t>
        </is>
      </c>
      <c r="B62" s="161" t="inlineStr">
        <is>
          <t>Equatorial Guinea</t>
        </is>
      </c>
      <c r="C62" s="161" t="inlineStr">
        <is>
          <t>Sub-Saharan Africa</t>
        </is>
      </c>
      <c r="D62" s="161" t="inlineStr">
        <is>
          <t>Upper middle income</t>
        </is>
      </c>
      <c r="E62" s="161" t="b">
        <v>0</v>
      </c>
      <c r="F62" s="162" t="n">
        <v>6.118</v>
      </c>
      <c r="G62" s="162" t="n">
        <v>1.096</v>
      </c>
      <c r="H62" s="162" t="n">
        <v>36.436</v>
      </c>
      <c r="I62" s="162" t="n">
        <v>5.536</v>
      </c>
      <c r="J62" s="162" t="n">
        <v>152.021</v>
      </c>
      <c r="K62" s="162" t="n"/>
      <c r="L62" s="162" t="n"/>
      <c r="M62" s="162" t="n">
        <v>0</v>
      </c>
      <c r="N62" s="162" t="n"/>
      <c r="O62" s="162" t="n"/>
      <c r="P62" s="162" t="n"/>
      <c r="Q62" s="162" t="n"/>
      <c r="R62" s="162" t="n"/>
      <c r="S62" s="162" t="n"/>
      <c r="T62" s="162" t="n">
        <v>5</v>
      </c>
      <c r="U62" s="162" t="n">
        <v>0.014</v>
      </c>
      <c r="V62" s="162" t="n">
        <v>7.409</v>
      </c>
      <c r="W62" s="162" t="n"/>
      <c r="X62" s="162" t="n">
        <v>68.919</v>
      </c>
      <c r="Y62" s="162" t="n"/>
      <c r="Z62" s="162" t="n">
        <v>0.447</v>
      </c>
      <c r="AA62" s="162" t="n">
        <v>1.072</v>
      </c>
      <c r="AB62" s="162" t="n">
        <v>2.929</v>
      </c>
      <c r="AC62" s="162" t="n">
        <v>0.161</v>
      </c>
      <c r="AD62" s="162" t="n">
        <v>2.768</v>
      </c>
      <c r="AE62" s="162" t="n"/>
      <c r="AF62" s="162" t="n">
        <v>-1.039</v>
      </c>
      <c r="AG62" s="162" t="n">
        <v>1.709</v>
      </c>
      <c r="AH62" s="162" t="n">
        <v>2.748</v>
      </c>
      <c r="AI62" s="162" t="n">
        <v>-422.769</v>
      </c>
      <c r="AJ62" s="162" t="n">
        <v>21.57</v>
      </c>
      <c r="AK62" s="162" t="n">
        <v>14.94</v>
      </c>
      <c r="AL62" s="162" t="n">
        <v>6.63</v>
      </c>
      <c r="AM62" s="162" t="n">
        <v>0</v>
      </c>
      <c r="AN62" s="162" t="n">
        <v>0.671</v>
      </c>
      <c r="AO62" s="162" t="n">
        <v>37.117</v>
      </c>
      <c r="AP62" s="162" t="n">
        <v>2.37</v>
      </c>
      <c r="AQ62" s="162" t="n">
        <v>0</v>
      </c>
      <c r="AR62" s="162" t="n">
        <v>7.00787517125034</v>
      </c>
      <c r="AS62" s="162" t="n">
        <v>1.68189004110008</v>
      </c>
      <c r="AT62" s="162" t="n">
        <v>0.3646189434759712</v>
      </c>
      <c r="AU62" s="162" t="n">
        <v>0.2500244183835233</v>
      </c>
      <c r="AV62" s="162" t="n">
        <v>0.1658161403371382</v>
      </c>
      <c r="AW62" s="162" t="n">
        <v>0.1178257536741352</v>
      </c>
      <c r="AX62" s="162" t="n">
        <v>0.1088912913628022</v>
      </c>
      <c r="AY62" s="162" t="n">
        <v>0.1045878457543214</v>
      </c>
      <c r="AZ62" s="162" t="n">
        <v>0.5701256481121938</v>
      </c>
      <c r="BA62" s="162" t="n">
        <v>0.139471830570701</v>
      </c>
      <c r="BB62" s="162" t="n">
        <v>0.07759424884762869</v>
      </c>
      <c r="BC62" s="162" t="n">
        <v>-0.0040665084016352</v>
      </c>
      <c r="BD62" s="162" t="n">
        <v>58.7825846167715</v>
      </c>
      <c r="BE62" s="162" t="n">
        <v>0.2578232571794666</v>
      </c>
      <c r="BF62" s="162" t="n">
        <v>8.04465670343534</v>
      </c>
      <c r="BG62" s="162" t="n">
        <v>4.821825343887745</v>
      </c>
      <c r="BH62" s="162" t="n">
        <v>1.333799292039399</v>
      </c>
      <c r="BI62" s="162" t="n">
        <v>0.6298237024912663</v>
      </c>
      <c r="BJ62" s="162" t="n">
        <v>0.1468313500512703</v>
      </c>
      <c r="BK62" s="162" t="n">
        <v>1.949926081859283</v>
      </c>
      <c r="BL62" s="162" t="n">
        <v>0.7614449173545913</v>
      </c>
      <c r="BM62" s="162" t="n">
        <v>1.918777117240732</v>
      </c>
      <c r="BN62" s="162" t="n">
        <v>47.14448082780281</v>
      </c>
      <c r="BO62" s="162" t="n">
        <v>4.420966033693952</v>
      </c>
      <c r="BP62" s="162" t="n">
        <v>5.341172971441539</v>
      </c>
      <c r="BQ62" s="162" t="n">
        <v>48.52131640460991</v>
      </c>
      <c r="BR62" s="162" t="n">
        <v>0.719</v>
      </c>
      <c r="BS62" s="162" t="n">
        <v>0.8110000000000001</v>
      </c>
      <c r="BT62" s="162" t="n">
        <v>0.126</v>
      </c>
      <c r="BU62" s="162" t="n">
        <v>0.095</v>
      </c>
      <c r="BV62" s="162" t="n">
        <v>10.773</v>
      </c>
      <c r="BW62" s="162" t="n">
        <v>5.397</v>
      </c>
      <c r="BX62" s="162" t="n">
        <v>4.735</v>
      </c>
      <c r="BY62" s="162" t="n">
        <v>14.022</v>
      </c>
      <c r="BZ62" s="162" t="n">
        <v>7.124</v>
      </c>
      <c r="CA62" s="162" t="n">
        <v>5.575</v>
      </c>
      <c r="CB62" s="162" t="n">
        <v>1</v>
      </c>
      <c r="CC62" s="162" t="n">
        <v>1</v>
      </c>
      <c r="CD62" s="162" t="n">
        <v>0</v>
      </c>
      <c r="CE62" s="162" t="n"/>
      <c r="CF62" s="162" t="n"/>
      <c r="CG62" s="162" t="n"/>
      <c r="CH62" s="162" t="n">
        <v>17.914</v>
      </c>
      <c r="CI62" s="162" t="n">
        <v>0.542</v>
      </c>
      <c r="CJ62" s="162" t="n">
        <v>-0.643</v>
      </c>
      <c r="CK62" s="162" t="n">
        <v>28.897</v>
      </c>
      <c r="CL62" s="162" t="n">
        <v>-0.983</v>
      </c>
      <c r="CM62" s="162" t="n">
        <v>1.832</v>
      </c>
      <c r="CN62" s="162" t="n">
        <v>0.124</v>
      </c>
      <c r="CO62" s="162" t="n">
        <v>1.709</v>
      </c>
      <c r="CP62" s="162" t="n">
        <v>-15.06</v>
      </c>
      <c r="CQ62" s="162" t="n">
        <v>80.89</v>
      </c>
      <c r="CR62" s="162" t="n"/>
      <c r="CS62" s="161" t="inlineStr">
        <is>
          <t>2024</t>
        </is>
      </c>
      <c r="CT62" s="161" t="inlineStr">
        <is>
          <t>2024</t>
        </is>
      </c>
      <c r="CU62" s="161" t="inlineStr">
        <is>
          <t>2024</t>
        </is>
      </c>
      <c r="CV62" s="161" t="inlineStr">
        <is>
          <t>2024</t>
        </is>
      </c>
      <c r="CW62" s="161" t="inlineStr">
        <is>
          <t>2022</t>
        </is>
      </c>
      <c r="CX62" s="162" t="n"/>
      <c r="CY62" s="162" t="n"/>
      <c r="CZ62" s="161" t="inlineStr">
        <is>
          <t>2022</t>
        </is>
      </c>
      <c r="DA62" s="162" t="n"/>
      <c r="DB62" s="162" t="n"/>
      <c r="DC62" s="162" t="n"/>
      <c r="DD62" s="162" t="n"/>
      <c r="DE62" s="162" t="n"/>
      <c r="DF62" s="162" t="n"/>
      <c r="DG62" s="161" t="inlineStr">
        <is>
          <t>2022</t>
        </is>
      </c>
      <c r="DH62" s="161" t="inlineStr">
        <is>
          <t>2024</t>
        </is>
      </c>
      <c r="DI62" s="161" t="inlineStr">
        <is>
          <t>2024</t>
        </is>
      </c>
      <c r="DJ62" s="162" t="n"/>
      <c r="DK62" s="161" t="inlineStr">
        <is>
          <t>2024</t>
        </is>
      </c>
      <c r="DL62" s="162" t="n"/>
      <c r="DM62" s="161" t="inlineStr">
        <is>
          <t>2020-2024 avg</t>
        </is>
      </c>
      <c r="DN62" s="161" t="inlineStr">
        <is>
          <t>2023</t>
        </is>
      </c>
      <c r="DO62" s="161" t="inlineStr">
        <is>
          <t>2024</t>
        </is>
      </c>
      <c r="DP62" s="161" t="inlineStr">
        <is>
          <t>2024</t>
        </is>
      </c>
      <c r="DQ62" s="161" t="inlineStr">
        <is>
          <t>2024</t>
        </is>
      </c>
      <c r="DR62" s="162" t="n"/>
      <c r="DS62" s="161" t="inlineStr">
        <is>
          <t>1983</t>
        </is>
      </c>
      <c r="DT62" s="161" t="inlineStr">
        <is>
          <t>1983</t>
        </is>
      </c>
      <c r="DU62" s="161" t="inlineStr">
        <is>
          <t>1983</t>
        </is>
      </c>
      <c r="DV62" s="161" t="inlineStr">
        <is>
          <t>2022</t>
        </is>
      </c>
      <c r="DW62" s="161" t="inlineStr">
        <is>
          <t>2021</t>
        </is>
      </c>
      <c r="DX62" s="161" t="inlineStr">
        <is>
          <t>2021</t>
        </is>
      </c>
      <c r="DY62" s="161" t="inlineStr">
        <is>
          <t>2021</t>
        </is>
      </c>
      <c r="DZ62" s="161" t="inlineStr">
        <is>
          <t>2021</t>
        </is>
      </c>
      <c r="EA62" s="161" t="inlineStr">
        <is>
          <t>2024</t>
        </is>
      </c>
      <c r="EB62" s="161" t="inlineStr">
        <is>
          <t>2024</t>
        </is>
      </c>
      <c r="EC62" s="161" t="inlineStr">
        <is>
          <t>2024</t>
        </is>
      </c>
      <c r="ED62" s="161" t="inlineStr">
        <is>
          <t>2024</t>
        </is>
      </c>
      <c r="EE62" s="161" t="inlineStr">
        <is>
          <t>2030</t>
        </is>
      </c>
      <c r="EF62" s="161" t="inlineStr">
        <is>
          <t>2030</t>
        </is>
      </c>
      <c r="EG62" s="161" t="inlineStr">
        <is>
          <t>2030</t>
        </is>
      </c>
      <c r="EH62" s="161" t="inlineStr">
        <is>
          <t>2030</t>
        </is>
      </c>
      <c r="EI62" s="161" t="inlineStr">
        <is>
          <t>2030</t>
        </is>
      </c>
      <c r="EJ62" s="161" t="inlineStr">
        <is>
          <t>2030</t>
        </is>
      </c>
      <c r="EK62" s="161" t="inlineStr">
        <is>
          <t>2030</t>
        </is>
      </c>
      <c r="EL62" s="161" t="inlineStr">
        <is>
          <t>2030</t>
        </is>
      </c>
      <c r="EM62" s="161" t="inlineStr">
        <is>
          <t>2030</t>
        </is>
      </c>
      <c r="EN62" s="161" t="inlineStr">
        <is>
          <t>2030</t>
        </is>
      </c>
      <c r="EO62" s="161" t="inlineStr">
        <is>
          <t>2030</t>
        </is>
      </c>
      <c r="EP62" s="161" t="inlineStr">
        <is>
          <t>2030</t>
        </is>
      </c>
      <c r="EQ62" s="161" t="inlineStr">
        <is>
          <t>2030</t>
        </is>
      </c>
      <c r="ER62" s="161" t="inlineStr">
        <is>
          <t>2030</t>
        </is>
      </c>
      <c r="ES62" s="161" t="inlineStr">
        <is>
          <t>2030</t>
        </is>
      </c>
      <c r="ET62" s="161" t="inlineStr">
        <is>
          <t>2030</t>
        </is>
      </c>
      <c r="EU62" s="161" t="inlineStr">
        <is>
          <t>2030</t>
        </is>
      </c>
      <c r="EV62" s="161" t="inlineStr">
        <is>
          <t>2030</t>
        </is>
      </c>
      <c r="EW62" s="161" t="inlineStr">
        <is>
          <t>2030</t>
        </is>
      </c>
      <c r="EX62" s="161" t="inlineStr">
        <is>
          <t>2030</t>
        </is>
      </c>
      <c r="EY62" s="161" t="inlineStr">
        <is>
          <t>2030</t>
        </is>
      </c>
      <c r="EZ62" s="161" t="inlineStr">
        <is>
          <t>2030</t>
        </is>
      </c>
      <c r="FA62" s="161" t="inlineStr">
        <is>
          <t>2030</t>
        </is>
      </c>
      <c r="FB62" s="161" t="inlineStr">
        <is>
          <t>2030</t>
        </is>
      </c>
      <c r="FC62" s="161" t="inlineStr">
        <is>
          <t>2050</t>
        </is>
      </c>
      <c r="FD62" s="161" t="inlineStr">
        <is>
          <t>2025-2050</t>
        </is>
      </c>
      <c r="FE62" s="161" t="inlineStr">
        <is>
          <t>2024</t>
        </is>
      </c>
      <c r="FF62" s="161" t="inlineStr">
        <is>
          <t>2024</t>
        </is>
      </c>
      <c r="FG62" s="161" t="inlineStr">
        <is>
          <t>2024</t>
        </is>
      </c>
      <c r="FH62" s="161" t="inlineStr">
        <is>
          <t>2024</t>
        </is>
      </c>
      <c r="FI62" s="161" t="inlineStr">
        <is>
          <t>2024</t>
        </is>
      </c>
      <c r="FJ62" s="161" t="inlineStr">
        <is>
          <t>2024</t>
        </is>
      </c>
      <c r="FK62" s="161" t="inlineStr">
        <is>
          <t>2024</t>
        </is>
      </c>
      <c r="FL62" s="161" t="inlineStr">
        <is>
          <t>2024</t>
        </is>
      </c>
      <c r="FM62" s="161" t="inlineStr">
        <is>
          <t>2024</t>
        </is>
      </c>
      <c r="FN62" s="161" t="inlineStr">
        <is>
          <t>2024</t>
        </is>
      </c>
      <c r="FO62" s="161" t="inlineStr">
        <is>
          <t>2013</t>
        </is>
      </c>
      <c r="FP62" s="161" t="inlineStr">
        <is>
          <t>2013</t>
        </is>
      </c>
      <c r="FQ62" s="161" t="inlineStr">
        <is>
          <t>2013</t>
        </is>
      </c>
      <c r="FR62" s="162" t="n"/>
      <c r="FS62" s="162" t="n"/>
      <c r="FT62" s="162" t="n"/>
      <c r="FU62" s="161" t="inlineStr">
        <is>
          <t>2024</t>
        </is>
      </c>
      <c r="FV62" s="161" t="inlineStr">
        <is>
          <t>2024</t>
        </is>
      </c>
      <c r="FW62" s="161" t="inlineStr">
        <is>
          <t>2024</t>
        </is>
      </c>
      <c r="FX62" s="161" t="inlineStr">
        <is>
          <t>2024</t>
        </is>
      </c>
      <c r="FY62" s="161" t="inlineStr">
        <is>
          <t>2020-2024 avg</t>
        </is>
      </c>
      <c r="FZ62" s="161" t="inlineStr">
        <is>
          <t>2030</t>
        </is>
      </c>
      <c r="GA62" s="161" t="inlineStr">
        <is>
          <t>2030</t>
        </is>
      </c>
      <c r="GB62" s="161" t="inlineStr">
        <is>
          <t>2030</t>
        </is>
      </c>
      <c r="GC62" s="161" t="inlineStr">
        <is>
          <t>2050</t>
        </is>
      </c>
      <c r="GD62" s="161" t="inlineStr">
        <is>
          <t>2050</t>
        </is>
      </c>
      <c r="GE62" s="162" t="n"/>
    </row>
    <row r="63" ht="14" customHeight="1">
      <c r="A63" s="161" t="inlineStr">
        <is>
          <t>ERI</t>
        </is>
      </c>
      <c r="B63" s="161" t="inlineStr">
        <is>
          <t>Eritrea</t>
        </is>
      </c>
      <c r="C63" s="161" t="inlineStr">
        <is>
          <t>Sub-Saharan Africa</t>
        </is>
      </c>
      <c r="D63" s="161" t="inlineStr">
        <is>
          <t>Low income</t>
        </is>
      </c>
      <c r="E63" s="161" t="b">
        <v>0</v>
      </c>
      <c r="F63" s="162" t="n">
        <v>5.186</v>
      </c>
      <c r="G63" s="162" t="n">
        <v>1.762</v>
      </c>
      <c r="H63" s="162" t="n">
        <v>260.393</v>
      </c>
      <c r="I63" s="162" t="n">
        <v>15.258</v>
      </c>
      <c r="J63" s="162" t="n"/>
      <c r="K63" s="162" t="n"/>
      <c r="L63" s="162" t="n"/>
      <c r="M63" s="162" t="n">
        <v>0</v>
      </c>
      <c r="N63" s="162" t="n"/>
      <c r="O63" s="162" t="n"/>
      <c r="P63" s="162" t="n"/>
      <c r="Q63" s="162" t="n"/>
      <c r="R63" s="162" t="n"/>
      <c r="S63" s="162" t="n"/>
      <c r="T63" s="162" t="n">
        <v>39.917</v>
      </c>
      <c r="U63" s="162" t="n">
        <v>0.193</v>
      </c>
      <c r="V63" s="162" t="n">
        <v>88.922</v>
      </c>
      <c r="W63" s="162" t="n"/>
      <c r="X63" s="162" t="n">
        <v>76.01900000000001</v>
      </c>
      <c r="Y63" s="162" t="n"/>
      <c r="Z63" s="162" t="n"/>
      <c r="AA63" s="162" t="n"/>
      <c r="AB63" s="162" t="n"/>
      <c r="AC63" s="162" t="n"/>
      <c r="AD63" s="162" t="n"/>
      <c r="AE63" s="162" t="n"/>
      <c r="AF63" s="162" t="n">
        <v>-0.865</v>
      </c>
      <c r="AG63" s="162" t="n">
        <v>0</v>
      </c>
      <c r="AH63" s="162" t="n">
        <v>0.865</v>
      </c>
      <c r="AI63" s="162" t="n">
        <v>34.79</v>
      </c>
      <c r="AJ63" s="162" t="n">
        <v>0</v>
      </c>
      <c r="AK63" s="162" t="n">
        <v>0</v>
      </c>
      <c r="AL63" s="162" t="n">
        <v>0</v>
      </c>
      <c r="AM63" s="162" t="n">
        <v>0</v>
      </c>
      <c r="AN63" s="162" t="n">
        <v>88.889</v>
      </c>
      <c r="AO63" s="162" t="n"/>
      <c r="AP63" s="162" t="n">
        <v>0.907</v>
      </c>
      <c r="AQ63" s="162" t="n">
        <v>0</v>
      </c>
      <c r="AR63" s="162" t="n"/>
      <c r="AS63" s="162" t="n"/>
      <c r="AT63" s="162" t="n"/>
      <c r="AU63" s="162" t="n"/>
      <c r="AV63" s="162" t="n"/>
      <c r="AW63" s="162" t="n"/>
      <c r="AX63" s="162" t="n"/>
      <c r="AY63" s="162" t="n"/>
      <c r="AZ63" s="162" t="n"/>
      <c r="BA63" s="162" t="n"/>
      <c r="BB63" s="162" t="n"/>
      <c r="BC63" s="162" t="n"/>
      <c r="BD63" s="162" t="n"/>
      <c r="BE63" s="162" t="n"/>
      <c r="BF63" s="162" t="n"/>
      <c r="BG63" s="162" t="n"/>
      <c r="BH63" s="162" t="n"/>
      <c r="BI63" s="162" t="n"/>
      <c r="BJ63" s="162" t="n"/>
      <c r="BK63" s="162" t="n"/>
      <c r="BL63" s="162" t="n"/>
      <c r="BM63" s="162" t="n"/>
      <c r="BN63" s="162" t="n"/>
      <c r="BO63" s="162" t="n"/>
      <c r="BP63" s="162" t="n"/>
      <c r="BQ63" s="162" t="n"/>
      <c r="BR63" s="162" t="n"/>
      <c r="BS63" s="162" t="n"/>
      <c r="BT63" s="162" t="n"/>
      <c r="BU63" s="162" t="n"/>
      <c r="BV63" s="162" t="n"/>
      <c r="BW63" s="162" t="n"/>
      <c r="BX63" s="162" t="n"/>
      <c r="BY63" s="162" t="n"/>
      <c r="BZ63" s="162" t="n"/>
      <c r="CA63" s="162" t="n"/>
      <c r="CB63" s="162" t="n">
        <v>1</v>
      </c>
      <c r="CC63" s="162" t="n">
        <v>0</v>
      </c>
      <c r="CD63" s="162" t="n">
        <v>0</v>
      </c>
      <c r="CE63" s="162" t="n">
        <v>7.426</v>
      </c>
      <c r="CF63" s="162" t="n">
        <v>0</v>
      </c>
      <c r="CG63" s="162" t="n">
        <v>0</v>
      </c>
      <c r="CH63" s="162" t="n">
        <v>33.973</v>
      </c>
      <c r="CI63" s="162" t="n">
        <v>4.479</v>
      </c>
      <c r="CJ63" s="162" t="n">
        <v>12.988</v>
      </c>
      <c r="CK63" s="162" t="n">
        <v>5.006</v>
      </c>
      <c r="CL63" s="162" t="n"/>
      <c r="CM63" s="162" t="n"/>
      <c r="CN63" s="162" t="n"/>
      <c r="CO63" s="162" t="n"/>
      <c r="CP63" s="162" t="n"/>
      <c r="CQ63" s="162" t="n"/>
      <c r="CR63" s="162" t="n"/>
      <c r="CS63" s="161" t="inlineStr">
        <is>
          <t>2019</t>
        </is>
      </c>
      <c r="CT63" s="161" t="inlineStr">
        <is>
          <t>2019</t>
        </is>
      </c>
      <c r="CU63" s="161" t="inlineStr">
        <is>
          <t>2019</t>
        </is>
      </c>
      <c r="CV63" s="161" t="inlineStr">
        <is>
          <t>2019</t>
        </is>
      </c>
      <c r="CW63" s="162" t="n"/>
      <c r="CX63" s="162" t="n"/>
      <c r="CY63" s="162" t="n"/>
      <c r="CZ63" s="161" t="inlineStr">
        <is>
          <t>2022</t>
        </is>
      </c>
      <c r="DA63" s="162" t="n"/>
      <c r="DB63" s="162" t="n"/>
      <c r="DC63" s="162" t="n"/>
      <c r="DD63" s="162" t="n"/>
      <c r="DE63" s="162" t="n"/>
      <c r="DF63" s="162" t="n"/>
      <c r="DG63" s="161" t="inlineStr">
        <is>
          <t>2015</t>
        </is>
      </c>
      <c r="DH63" s="161" t="inlineStr">
        <is>
          <t>2024</t>
        </is>
      </c>
      <c r="DI63" s="161" t="inlineStr">
        <is>
          <t>2024</t>
        </is>
      </c>
      <c r="DJ63" s="162" t="n"/>
      <c r="DK63" s="161" t="inlineStr">
        <is>
          <t>2024</t>
        </is>
      </c>
      <c r="DL63" s="162" t="n"/>
      <c r="DM63" s="162" t="n"/>
      <c r="DN63" s="162" t="n"/>
      <c r="DO63" s="162" t="n"/>
      <c r="DP63" s="162" t="n"/>
      <c r="DQ63" s="162" t="n"/>
      <c r="DR63" s="162" t="n"/>
      <c r="DS63" s="161" t="inlineStr">
        <is>
          <t>2002</t>
        </is>
      </c>
      <c r="DT63" s="161" t="inlineStr">
        <is>
          <t>2002</t>
        </is>
      </c>
      <c r="DU63" s="161" t="inlineStr">
        <is>
          <t>2003</t>
        </is>
      </c>
      <c r="DV63" s="161" t="inlineStr">
        <is>
          <t>2004</t>
        </is>
      </c>
      <c r="DW63" s="161" t="inlineStr">
        <is>
          <t>2011</t>
        </is>
      </c>
      <c r="DX63" s="161" t="inlineStr">
        <is>
          <t>2011</t>
        </is>
      </c>
      <c r="DY63" s="161" t="inlineStr">
        <is>
          <t>2011</t>
        </is>
      </c>
      <c r="DZ63" s="161" t="inlineStr">
        <is>
          <t>2011</t>
        </is>
      </c>
      <c r="EA63" s="161" t="inlineStr">
        <is>
          <t>2024</t>
        </is>
      </c>
      <c r="EB63" s="162" t="n"/>
      <c r="EC63" s="161" t="inlineStr">
        <is>
          <t>2024</t>
        </is>
      </c>
      <c r="ED63" s="161" t="inlineStr">
        <is>
          <t>2024</t>
        </is>
      </c>
      <c r="EE63" s="162" t="n"/>
      <c r="EF63" s="162" t="n"/>
      <c r="EG63" s="162" t="n"/>
      <c r="EH63" s="162" t="n"/>
      <c r="EI63" s="162" t="n"/>
      <c r="EJ63" s="162" t="n"/>
      <c r="EK63" s="162" t="n"/>
      <c r="EL63" s="162" t="n"/>
      <c r="EM63" s="162" t="n"/>
      <c r="EN63" s="162" t="n"/>
      <c r="EO63" s="162" t="n"/>
      <c r="EP63" s="162" t="n"/>
      <c r="EQ63" s="162" t="n"/>
      <c r="ER63" s="162" t="n"/>
      <c r="ES63" s="162" t="n"/>
      <c r="ET63" s="162" t="n"/>
      <c r="EU63" s="162" t="n"/>
      <c r="EV63" s="162" t="n"/>
      <c r="EW63" s="162" t="n"/>
      <c r="EX63" s="162" t="n"/>
      <c r="EY63" s="162" t="n"/>
      <c r="EZ63" s="162" t="n"/>
      <c r="FA63" s="162" t="n"/>
      <c r="FB63" s="162" t="n"/>
      <c r="FC63" s="162" t="n"/>
      <c r="FD63" s="162" t="n"/>
      <c r="FE63" s="162" t="n"/>
      <c r="FF63" s="162" t="n"/>
      <c r="FG63" s="162" t="n"/>
      <c r="FH63" s="162" t="n"/>
      <c r="FI63" s="162" t="n"/>
      <c r="FJ63" s="162" t="n"/>
      <c r="FK63" s="162" t="n"/>
      <c r="FL63" s="162" t="n"/>
      <c r="FM63" s="162" t="n"/>
      <c r="FN63" s="162" t="n"/>
      <c r="FO63" s="161" t="inlineStr">
        <is>
          <t>2013</t>
        </is>
      </c>
      <c r="FP63" s="161" t="inlineStr">
        <is>
          <t>2013</t>
        </is>
      </c>
      <c r="FQ63" s="161" t="inlineStr">
        <is>
          <t>2013</t>
        </is>
      </c>
      <c r="FR63" s="161" t="inlineStr">
        <is>
          <t>2023</t>
        </is>
      </c>
      <c r="FS63" s="161" t="inlineStr">
        <is>
          <t>2023</t>
        </is>
      </c>
      <c r="FT63" s="161" t="inlineStr">
        <is>
          <t>2023</t>
        </is>
      </c>
      <c r="FU63" s="161" t="inlineStr">
        <is>
          <t>2019</t>
        </is>
      </c>
      <c r="FV63" s="161" t="inlineStr">
        <is>
          <t>2019</t>
        </is>
      </c>
      <c r="FW63" s="161" t="inlineStr">
        <is>
          <t>2019</t>
        </is>
      </c>
      <c r="FX63" s="161" t="inlineStr">
        <is>
          <t>2019</t>
        </is>
      </c>
      <c r="FY63" s="162" t="n"/>
      <c r="FZ63" s="162" t="n"/>
      <c r="GA63" s="162" t="n"/>
      <c r="GB63" s="162" t="n"/>
      <c r="GC63" s="162" t="n"/>
      <c r="GD63" s="162" t="n"/>
      <c r="GE63" s="162" t="n"/>
    </row>
    <row r="64" ht="14" customHeight="1">
      <c r="A64" s="161" t="inlineStr">
        <is>
          <t>EST</t>
        </is>
      </c>
      <c r="B64" s="161" t="inlineStr">
        <is>
          <t>Estonia</t>
        </is>
      </c>
      <c r="C64" s="161" t="inlineStr">
        <is>
          <t>Europe &amp; Central Asia</t>
        </is>
      </c>
      <c r="D64" s="161" t="inlineStr">
        <is>
          <t>High income</t>
        </is>
      </c>
      <c r="E64" s="161" t="b">
        <v>0</v>
      </c>
      <c r="F64" s="162" t="n">
        <v>0.656</v>
      </c>
      <c r="G64" s="162" t="n">
        <v>0.276</v>
      </c>
      <c r="H64" s="162" t="n">
        <v>23.472</v>
      </c>
      <c r="I64" s="162" t="n">
        <v>22.862</v>
      </c>
      <c r="J64" s="162" t="n"/>
      <c r="K64" s="162" t="n"/>
      <c r="L64" s="162" t="n"/>
      <c r="M64" s="162" t="n">
        <v>0</v>
      </c>
      <c r="N64" s="162" t="n"/>
      <c r="O64" s="162" t="n">
        <v>7.635</v>
      </c>
      <c r="P64" s="162" t="n">
        <v>1</v>
      </c>
      <c r="Q64" s="162" t="n"/>
      <c r="R64" s="162" t="n"/>
      <c r="S64" s="162" t="n"/>
      <c r="T64" s="162" t="n"/>
      <c r="U64" s="162" t="n"/>
      <c r="V64" s="162" t="n"/>
      <c r="W64" s="162" t="n"/>
      <c r="X64" s="162" t="n"/>
      <c r="Y64" s="162" t="n"/>
      <c r="Z64" s="162" t="n"/>
      <c r="AA64" s="162" t="n">
        <v>7.341</v>
      </c>
      <c r="AB64" s="162" t="n">
        <v>0.696</v>
      </c>
      <c r="AC64" s="162" t="n">
        <v>0.045</v>
      </c>
      <c r="AD64" s="162" t="n">
        <v>0.651</v>
      </c>
      <c r="AE64" s="162" t="n">
        <v>1.337</v>
      </c>
      <c r="AF64" s="162" t="n">
        <v>-1.174</v>
      </c>
      <c r="AG64" s="162" t="n">
        <v>7.771</v>
      </c>
      <c r="AH64" s="162" t="n">
        <v>8.945</v>
      </c>
      <c r="AI64" s="162" t="n">
        <v>3.771</v>
      </c>
      <c r="AJ64" s="162" t="n">
        <v>0.962</v>
      </c>
      <c r="AK64" s="162" t="n">
        <v>0.962</v>
      </c>
      <c r="AL64" s="162" t="n">
        <v>0</v>
      </c>
      <c r="AM64" s="162" t="n">
        <v>0</v>
      </c>
      <c r="AN64" s="162" t="n">
        <v>38.449</v>
      </c>
      <c r="AO64" s="162" t="n">
        <v>49.357</v>
      </c>
      <c r="AP64" s="162" t="n">
        <v>4.507</v>
      </c>
      <c r="AQ64" s="162" t="n">
        <v>4.669</v>
      </c>
      <c r="AR64" s="162" t="n">
        <v>3.35895020743388</v>
      </c>
      <c r="AS64" s="162" t="n">
        <v>1.27640107882487</v>
      </c>
      <c r="AT64" s="162" t="n">
        <v>0.4432706695336749</v>
      </c>
      <c r="AU64" s="162" t="n">
        <v>0.3039570305373779</v>
      </c>
      <c r="AV64" s="162" t="n">
        <v>0.1957886418858543</v>
      </c>
      <c r="AW64" s="162" t="n">
        <v>0.1237814461982319</v>
      </c>
      <c r="AX64" s="162" t="n">
        <v>0.0766177650351082</v>
      </c>
      <c r="AY64" s="162" t="n">
        <v>0.0991703200607775</v>
      </c>
      <c r="AZ64" s="162" t="n">
        <v>0.0338152055738473</v>
      </c>
      <c r="BA64" s="162" t="n">
        <v>0.0233469195541384</v>
      </c>
      <c r="BB64" s="162" t="n">
        <v>0.0072088219168837</v>
      </c>
      <c r="BC64" s="162" t="n">
        <v>-0.0224116803454294</v>
      </c>
      <c r="BD64" s="162" t="n">
        <v>11.9980914421755</v>
      </c>
      <c r="BE64" s="162" t="n">
        <v>0.0424686779927755</v>
      </c>
      <c r="BF64" s="162" t="n">
        <v>3.509523837422289</v>
      </c>
      <c r="BG64" s="162" t="n">
        <v>3.158628316224473</v>
      </c>
      <c r="BH64" s="162" t="n">
        <v>0.3324682063501152</v>
      </c>
      <c r="BI64" s="162" t="n">
        <v>0.6334599427765482</v>
      </c>
      <c r="BJ64" s="162" t="n">
        <v>0.6994859175604317</v>
      </c>
      <c r="BK64" s="162" t="n">
        <v>0.4454468249011631</v>
      </c>
      <c r="BL64" s="162" t="n">
        <v>1.047767424206852</v>
      </c>
      <c r="BM64" s="162" t="n">
        <v>0.4661022537131234</v>
      </c>
      <c r="BN64" s="162" t="n">
        <v>65.18861711313887</v>
      </c>
      <c r="BO64" s="162" t="n">
        <v>1.570471188680381</v>
      </c>
      <c r="BP64" s="162" t="n">
        <v>1.19497850051043</v>
      </c>
      <c r="BQ64" s="162" t="n">
        <v>5.061078969180969</v>
      </c>
      <c r="BR64" s="162" t="n">
        <v>1.502</v>
      </c>
      <c r="BS64" s="162" t="n">
        <v>1.81</v>
      </c>
      <c r="BT64" s="162" t="n">
        <v>0.244</v>
      </c>
      <c r="BU64" s="162" t="n">
        <v>0.151</v>
      </c>
      <c r="BV64" s="162" t="n">
        <v>22.225</v>
      </c>
      <c r="BW64" s="162" t="n">
        <v>20.556</v>
      </c>
      <c r="BX64" s="162" t="n">
        <v>20.556</v>
      </c>
      <c r="BY64" s="162" t="n">
        <v>7.409</v>
      </c>
      <c r="BZ64" s="162" t="n">
        <v>10.173</v>
      </c>
      <c r="CA64" s="162" t="n">
        <v>9.254</v>
      </c>
      <c r="CB64" s="162" t="n"/>
      <c r="CC64" s="162" t="n"/>
      <c r="CD64" s="162" t="n"/>
      <c r="CE64" s="162" t="n"/>
      <c r="CF64" s="162" t="n"/>
      <c r="CG64" s="162" t="n"/>
      <c r="CH64" s="162" t="n">
        <v>42.076</v>
      </c>
      <c r="CI64" s="162" t="n">
        <v>-1.264</v>
      </c>
      <c r="CJ64" s="162" t="n">
        <v>-1.246</v>
      </c>
      <c r="CK64" s="162" t="n">
        <v>24.554</v>
      </c>
      <c r="CL64" s="162" t="n">
        <v>0.262</v>
      </c>
      <c r="CM64" s="162" t="n">
        <v>0.315</v>
      </c>
      <c r="CN64" s="162" t="n">
        <v>0.221</v>
      </c>
      <c r="CO64" s="162" t="n">
        <v>0.094</v>
      </c>
      <c r="CP64" s="162" t="n">
        <v>3.691</v>
      </c>
      <c r="CQ64" s="162" t="n">
        <v>26.31</v>
      </c>
      <c r="CR64" s="162" t="n"/>
      <c r="CS64" s="161" t="inlineStr">
        <is>
          <t>2024</t>
        </is>
      </c>
      <c r="CT64" s="161" t="inlineStr">
        <is>
          <t>2024</t>
        </is>
      </c>
      <c r="CU64" s="161" t="inlineStr">
        <is>
          <t>2024</t>
        </is>
      </c>
      <c r="CV64" s="161" t="inlineStr">
        <is>
          <t>2024</t>
        </is>
      </c>
      <c r="CW64" s="162" t="n"/>
      <c r="CX64" s="162" t="n"/>
      <c r="CY64" s="162" t="n"/>
      <c r="CZ64" s="161" t="inlineStr">
        <is>
          <t>2022</t>
        </is>
      </c>
      <c r="DA64" s="162" t="n"/>
      <c r="DB64" s="161" t="inlineStr">
        <is>
          <t>2019</t>
        </is>
      </c>
      <c r="DC64" s="161" t="inlineStr">
        <is>
          <t>2021-2024</t>
        </is>
      </c>
      <c r="DD64" s="162" t="n"/>
      <c r="DE64" s="162" t="n"/>
      <c r="DF64" s="162" t="n"/>
      <c r="DG64" s="162" t="n"/>
      <c r="DH64" s="162" t="n"/>
      <c r="DI64" s="162" t="n"/>
      <c r="DJ64" s="162" t="n"/>
      <c r="DK64" s="162" t="n"/>
      <c r="DL64" s="162" t="n"/>
      <c r="DM64" s="162" t="n"/>
      <c r="DN64" s="161" t="inlineStr">
        <is>
          <t>2023</t>
        </is>
      </c>
      <c r="DO64" s="161" t="inlineStr">
        <is>
          <t>2024</t>
        </is>
      </c>
      <c r="DP64" s="161" t="inlineStr">
        <is>
          <t>2024</t>
        </is>
      </c>
      <c r="DQ64" s="161" t="inlineStr">
        <is>
          <t>2024</t>
        </is>
      </c>
      <c r="DR64" s="161" t="inlineStr">
        <is>
          <t>2021</t>
        </is>
      </c>
      <c r="DS64" s="161" t="inlineStr">
        <is>
          <t>2024</t>
        </is>
      </c>
      <c r="DT64" s="161" t="inlineStr">
        <is>
          <t>2024</t>
        </is>
      </c>
      <c r="DU64" s="161" t="inlineStr">
        <is>
          <t>2024</t>
        </is>
      </c>
      <c r="DV64" s="161" t="inlineStr">
        <is>
          <t>2023</t>
        </is>
      </c>
      <c r="DW64" s="161" t="inlineStr">
        <is>
          <t>2021</t>
        </is>
      </c>
      <c r="DX64" s="161" t="inlineStr">
        <is>
          <t>2021</t>
        </is>
      </c>
      <c r="DY64" s="161" t="inlineStr">
        <is>
          <t>2021</t>
        </is>
      </c>
      <c r="DZ64" s="161" t="inlineStr">
        <is>
          <t>2021</t>
        </is>
      </c>
      <c r="EA64" s="161" t="inlineStr">
        <is>
          <t>2025</t>
        </is>
      </c>
      <c r="EB64" s="161" t="inlineStr">
        <is>
          <t>2024</t>
        </is>
      </c>
      <c r="EC64" s="161" t="inlineStr">
        <is>
          <t>2025</t>
        </is>
      </c>
      <c r="ED64" s="161" t="inlineStr">
        <is>
          <t>2025</t>
        </is>
      </c>
      <c r="EE64" s="161" t="inlineStr">
        <is>
          <t>2030</t>
        </is>
      </c>
      <c r="EF64" s="161" t="inlineStr">
        <is>
          <t>2030</t>
        </is>
      </c>
      <c r="EG64" s="161" t="inlineStr">
        <is>
          <t>2030</t>
        </is>
      </c>
      <c r="EH64" s="161" t="inlineStr">
        <is>
          <t>2030</t>
        </is>
      </c>
      <c r="EI64" s="161" t="inlineStr">
        <is>
          <t>2030</t>
        </is>
      </c>
      <c r="EJ64" s="161" t="inlineStr">
        <is>
          <t>2030</t>
        </is>
      </c>
      <c r="EK64" s="161" t="inlineStr">
        <is>
          <t>2030</t>
        </is>
      </c>
      <c r="EL64" s="161" t="inlineStr">
        <is>
          <t>2030</t>
        </is>
      </c>
      <c r="EM64" s="161" t="inlineStr">
        <is>
          <t>2030</t>
        </is>
      </c>
      <c r="EN64" s="161" t="inlineStr">
        <is>
          <t>2030</t>
        </is>
      </c>
      <c r="EO64" s="161" t="inlineStr">
        <is>
          <t>2030</t>
        </is>
      </c>
      <c r="EP64" s="161" t="inlineStr">
        <is>
          <t>2030</t>
        </is>
      </c>
      <c r="EQ64" s="161" t="inlineStr">
        <is>
          <t>2030</t>
        </is>
      </c>
      <c r="ER64" s="161" t="inlineStr">
        <is>
          <t>2030</t>
        </is>
      </c>
      <c r="ES64" s="161" t="inlineStr">
        <is>
          <t>2030</t>
        </is>
      </c>
      <c r="ET64" s="161" t="inlineStr">
        <is>
          <t>2030</t>
        </is>
      </c>
      <c r="EU64" s="161" t="inlineStr">
        <is>
          <t>2030</t>
        </is>
      </c>
      <c r="EV64" s="161" t="inlineStr">
        <is>
          <t>2030</t>
        </is>
      </c>
      <c r="EW64" s="161" t="inlineStr">
        <is>
          <t>2030</t>
        </is>
      </c>
      <c r="EX64" s="161" t="inlineStr">
        <is>
          <t>2030</t>
        </is>
      </c>
      <c r="EY64" s="161" t="inlineStr">
        <is>
          <t>2030</t>
        </is>
      </c>
      <c r="EZ64" s="161" t="inlineStr">
        <is>
          <t>2030</t>
        </is>
      </c>
      <c r="FA64" s="161" t="inlineStr">
        <is>
          <t>2030</t>
        </is>
      </c>
      <c r="FB64" s="161" t="inlineStr">
        <is>
          <t>2030</t>
        </is>
      </c>
      <c r="FC64" s="161" t="inlineStr">
        <is>
          <t>2050</t>
        </is>
      </c>
      <c r="FD64" s="161" t="inlineStr">
        <is>
          <t>2025-2050</t>
        </is>
      </c>
      <c r="FE64" s="161" t="inlineStr">
        <is>
          <t>2024</t>
        </is>
      </c>
      <c r="FF64" s="161" t="inlineStr">
        <is>
          <t>2024</t>
        </is>
      </c>
      <c r="FG64" s="161" t="inlineStr">
        <is>
          <t>2024</t>
        </is>
      </c>
      <c r="FH64" s="161" t="inlineStr">
        <is>
          <t>2024</t>
        </is>
      </c>
      <c r="FI64" s="161" t="inlineStr">
        <is>
          <t>2024</t>
        </is>
      </c>
      <c r="FJ64" s="161" t="inlineStr">
        <is>
          <t>2024</t>
        </is>
      </c>
      <c r="FK64" s="161" t="inlineStr">
        <is>
          <t>2024</t>
        </is>
      </c>
      <c r="FL64" s="161" t="inlineStr">
        <is>
          <t>2024</t>
        </is>
      </c>
      <c r="FM64" s="161" t="inlineStr">
        <is>
          <t>2024</t>
        </is>
      </c>
      <c r="FN64" s="161" t="inlineStr">
        <is>
          <t>2024</t>
        </is>
      </c>
      <c r="FO64" s="162" t="n"/>
      <c r="FP64" s="162" t="n"/>
      <c r="FQ64" s="162" t="n"/>
      <c r="FR64" s="162" t="n"/>
      <c r="FS64" s="162" t="n"/>
      <c r="FT64" s="162" t="n"/>
      <c r="FU64" s="161" t="inlineStr">
        <is>
          <t>2024</t>
        </is>
      </c>
      <c r="FV64" s="161" t="inlineStr">
        <is>
          <t>2024</t>
        </is>
      </c>
      <c r="FW64" s="161" t="inlineStr">
        <is>
          <t>2024</t>
        </is>
      </c>
      <c r="FX64" s="161" t="inlineStr">
        <is>
          <t>2024</t>
        </is>
      </c>
      <c r="FY64" s="161" t="inlineStr">
        <is>
          <t>2020-2024 avg</t>
        </is>
      </c>
      <c r="FZ64" s="161" t="inlineStr">
        <is>
          <t>2030</t>
        </is>
      </c>
      <c r="GA64" s="161" t="inlineStr">
        <is>
          <t>2030</t>
        </is>
      </c>
      <c r="GB64" s="161" t="inlineStr">
        <is>
          <t>2030</t>
        </is>
      </c>
      <c r="GC64" s="161" t="inlineStr">
        <is>
          <t>2050</t>
        </is>
      </c>
      <c r="GD64" s="161" t="inlineStr">
        <is>
          <t>2050</t>
        </is>
      </c>
      <c r="GE64" s="162" t="n"/>
    </row>
    <row r="65" ht="14" customHeight="1">
      <c r="A65" s="161" t="inlineStr">
        <is>
          <t>SWZ</t>
        </is>
      </c>
      <c r="B65" s="161" t="inlineStr">
        <is>
          <t>Eswatini</t>
        </is>
      </c>
      <c r="C65" s="161" t="inlineStr">
        <is>
          <t>Sub-Saharan Africa</t>
        </is>
      </c>
      <c r="D65" s="161" t="inlineStr">
        <is>
          <t>Lower middle income</t>
        </is>
      </c>
      <c r="E65" s="161" t="b">
        <v>0</v>
      </c>
      <c r="F65" s="162" t="n">
        <v>9.297000000000001</v>
      </c>
      <c r="G65" s="162" t="n">
        <v>3.021</v>
      </c>
      <c r="H65" s="162" t="n">
        <v>40.095</v>
      </c>
      <c r="I65" s="162" t="n">
        <v>30.668</v>
      </c>
      <c r="J65" s="162" t="n">
        <v>59.819</v>
      </c>
      <c r="K65" s="162" t="n"/>
      <c r="L65" s="162" t="n"/>
      <c r="M65" s="162" t="n">
        <v>0</v>
      </c>
      <c r="N65" s="162" t="n"/>
      <c r="O65" s="162" t="n"/>
      <c r="P65" s="162" t="n"/>
      <c r="Q65" s="162" t="n"/>
      <c r="R65" s="162" t="n">
        <v>7.27</v>
      </c>
      <c r="S65" s="162" t="n">
        <v>11.88</v>
      </c>
      <c r="T65" s="162" t="n">
        <v>20.659</v>
      </c>
      <c r="U65" s="162" t="n">
        <v>0.523</v>
      </c>
      <c r="V65" s="162" t="n">
        <v>65.101</v>
      </c>
      <c r="W65" s="162" t="n">
        <v>3.385</v>
      </c>
      <c r="X65" s="162" t="n">
        <v>56.243</v>
      </c>
      <c r="Y65" s="162" t="n"/>
      <c r="Z65" s="162" t="n">
        <v>0.474</v>
      </c>
      <c r="AA65" s="162" t="n">
        <v>4.655</v>
      </c>
      <c r="AB65" s="162" t="n">
        <v>0.018</v>
      </c>
      <c r="AC65" s="162" t="n">
        <v>0.018</v>
      </c>
      <c r="AD65" s="162" t="n">
        <v>0</v>
      </c>
      <c r="AE65" s="162" t="n">
        <v>0.29</v>
      </c>
      <c r="AF65" s="162" t="n">
        <v>-15.106</v>
      </c>
      <c r="AG65" s="162" t="n">
        <v>3.598</v>
      </c>
      <c r="AH65" s="162" t="n">
        <v>18.704</v>
      </c>
      <c r="AI65" s="162" t="n">
        <v>20.553</v>
      </c>
      <c r="AJ65" s="162" t="n">
        <v>0.137</v>
      </c>
      <c r="AK65" s="162" t="n">
        <v>0</v>
      </c>
      <c r="AL65" s="162" t="n">
        <v>0</v>
      </c>
      <c r="AM65" s="162" t="n">
        <v>0.137</v>
      </c>
      <c r="AN65" s="162" t="n">
        <v>0</v>
      </c>
      <c r="AO65" s="162" t="n">
        <v>99.291</v>
      </c>
      <c r="AP65" s="162" t="n">
        <v>-0.249</v>
      </c>
      <c r="AQ65" s="162" t="n">
        <v>0</v>
      </c>
      <c r="AR65" s="162" t="n">
        <v>5.86432521988766</v>
      </c>
      <c r="AS65" s="162" t="n">
        <v>1.40743805277304</v>
      </c>
      <c r="AT65" s="162" t="n">
        <v>0.426787928997714</v>
      </c>
      <c r="AU65" s="162" t="n">
        <v>0.2926545798841473</v>
      </c>
      <c r="AV65" s="162" t="n">
        <v>0.2191745411148493</v>
      </c>
      <c r="AW65" s="162" t="n">
        <v>0.1124431093736371</v>
      </c>
      <c r="AX65" s="162" t="n">
        <v>0.0509833657730303</v>
      </c>
      <c r="AY65" s="162" t="n">
        <v>0.06621060097021871</v>
      </c>
      <c r="AZ65" s="162" t="n">
        <v>0.2391839266594415</v>
      </c>
      <c r="BA65" s="162" t="n">
        <v>0.1134835154238469</v>
      </c>
      <c r="BB65" s="162" t="n">
        <v>0.0621127682576868</v>
      </c>
      <c r="BC65" s="162" t="n">
        <v>0.0259875378951389</v>
      </c>
      <c r="BD65" s="162" t="n">
        <v>102.475397179489</v>
      </c>
      <c r="BE65" s="162" t="n">
        <v>0.2140447798590015</v>
      </c>
      <c r="BF65" s="162" t="n">
        <v>6.731924019542272</v>
      </c>
      <c r="BG65" s="162" t="n">
        <v>2.213670707757882</v>
      </c>
      <c r="BH65" s="162" t="n">
        <v>0.5158100982594004</v>
      </c>
      <c r="BI65" s="162" t="n">
        <v>0.2155496448445349</v>
      </c>
      <c r="BJ65" s="162" t="n">
        <v>0.2687942303584458</v>
      </c>
      <c r="BK65" s="162" t="n">
        <v>0.6870766801326406</v>
      </c>
      <c r="BL65" s="162" t="n">
        <v>0.5264400549785737</v>
      </c>
      <c r="BM65" s="162" t="n">
        <v>0.7219331022502498</v>
      </c>
      <c r="BN65" s="162" t="n">
        <v>57.65030710499196</v>
      </c>
      <c r="BO65" s="162" t="n">
        <v>1.313940426081396</v>
      </c>
      <c r="BP65" s="162" t="n">
        <v>1.132584298826431</v>
      </c>
      <c r="BQ65" s="162" t="n">
        <v>-6.936631237284266</v>
      </c>
      <c r="BR65" s="162" t="n">
        <v>1.037</v>
      </c>
      <c r="BS65" s="162" t="n">
        <v>1.176</v>
      </c>
      <c r="BT65" s="162" t="n">
        <v>0.124</v>
      </c>
      <c r="BU65" s="162" t="n">
        <v>0.08799999999999999</v>
      </c>
      <c r="BV65" s="162" t="n">
        <v>23.406</v>
      </c>
      <c r="BW65" s="162" t="n">
        <v>12.412</v>
      </c>
      <c r="BX65" s="162" t="n">
        <v>11.088</v>
      </c>
      <c r="BY65" s="162" t="n">
        <v>14.022</v>
      </c>
      <c r="BZ65" s="162" t="n">
        <v>7.124</v>
      </c>
      <c r="CA65" s="162" t="n">
        <v>5.575</v>
      </c>
      <c r="CB65" s="162" t="n">
        <v>2</v>
      </c>
      <c r="CC65" s="162" t="n">
        <v>1</v>
      </c>
      <c r="CD65" s="162" t="n">
        <v>0</v>
      </c>
      <c r="CE65" s="162" t="n"/>
      <c r="CF65" s="162" t="n"/>
      <c r="CG65" s="162" t="n"/>
      <c r="CH65" s="162" t="n">
        <v>32.495</v>
      </c>
      <c r="CI65" s="162" t="n">
        <v>1.956</v>
      </c>
      <c r="CJ65" s="162" t="n">
        <v>1.613</v>
      </c>
      <c r="CK65" s="162" t="n">
        <v>16.07</v>
      </c>
      <c r="CL65" s="162" t="n">
        <v>1.635</v>
      </c>
      <c r="CM65" s="162" t="n">
        <v>0.437</v>
      </c>
      <c r="CN65" s="162" t="n">
        <v>0.019</v>
      </c>
      <c r="CO65" s="162" t="n">
        <v>0.418</v>
      </c>
      <c r="CP65" s="162" t="n">
        <v>0.515</v>
      </c>
      <c r="CQ65" s="162" t="n">
        <v>42.82</v>
      </c>
      <c r="CR65" s="162" t="n">
        <v>1</v>
      </c>
      <c r="CS65" s="161" t="inlineStr">
        <is>
          <t>2024</t>
        </is>
      </c>
      <c r="CT65" s="161" t="inlineStr">
        <is>
          <t>2024</t>
        </is>
      </c>
      <c r="CU65" s="161" t="inlineStr">
        <is>
          <t>2024</t>
        </is>
      </c>
      <c r="CV65" s="161" t="inlineStr">
        <is>
          <t>2024</t>
        </is>
      </c>
      <c r="CW65" s="161" t="inlineStr">
        <is>
          <t>2022</t>
        </is>
      </c>
      <c r="CX65" s="162" t="n"/>
      <c r="CY65" s="162" t="n"/>
      <c r="CZ65" s="161" t="inlineStr">
        <is>
          <t>2022</t>
        </is>
      </c>
      <c r="DA65" s="162" t="n"/>
      <c r="DB65" s="162" t="n"/>
      <c r="DC65" s="162" t="n"/>
      <c r="DD65" s="162" t="n"/>
      <c r="DE65" s="161" t="inlineStr">
        <is>
          <t>2024</t>
        </is>
      </c>
      <c r="DF65" s="161" t="inlineStr">
        <is>
          <t>2024</t>
        </is>
      </c>
      <c r="DG65" s="161" t="inlineStr">
        <is>
          <t>2024</t>
        </is>
      </c>
      <c r="DH65" s="161" t="inlineStr">
        <is>
          <t>2024</t>
        </is>
      </c>
      <c r="DI65" s="161" t="inlineStr">
        <is>
          <t>2024</t>
        </is>
      </c>
      <c r="DJ65" s="161" t="inlineStr">
        <is>
          <t>2024</t>
        </is>
      </c>
      <c r="DK65" s="161" t="inlineStr">
        <is>
          <t>2024</t>
        </is>
      </c>
      <c r="DL65" s="162" t="n"/>
      <c r="DM65" s="161" t="inlineStr">
        <is>
          <t>2020-2024 avg</t>
        </is>
      </c>
      <c r="DN65" s="161" t="inlineStr">
        <is>
          <t>2024</t>
        </is>
      </c>
      <c r="DO65" s="161" t="inlineStr">
        <is>
          <t>2024</t>
        </is>
      </c>
      <c r="DP65" s="161" t="inlineStr">
        <is>
          <t>2024</t>
        </is>
      </c>
      <c r="DQ65" s="161" t="inlineStr">
        <is>
          <t>2024</t>
        </is>
      </c>
      <c r="DR65" s="161" t="inlineStr">
        <is>
          <t>2022</t>
        </is>
      </c>
      <c r="DS65" s="161" t="inlineStr">
        <is>
          <t>2023</t>
        </is>
      </c>
      <c r="DT65" s="161" t="inlineStr">
        <is>
          <t>2023</t>
        </is>
      </c>
      <c r="DU65" s="161" t="inlineStr">
        <is>
          <t>2023</t>
        </is>
      </c>
      <c r="DV65" s="161" t="inlineStr">
        <is>
          <t>2022</t>
        </is>
      </c>
      <c r="DW65" s="161" t="inlineStr">
        <is>
          <t>2021</t>
        </is>
      </c>
      <c r="DX65" s="161" t="inlineStr">
        <is>
          <t>2021</t>
        </is>
      </c>
      <c r="DY65" s="161" t="inlineStr">
        <is>
          <t>2021</t>
        </is>
      </c>
      <c r="DZ65" s="161" t="inlineStr">
        <is>
          <t>2021</t>
        </is>
      </c>
      <c r="EA65" s="161" t="inlineStr">
        <is>
          <t>2024</t>
        </is>
      </c>
      <c r="EB65" s="161" t="inlineStr">
        <is>
          <t>2024</t>
        </is>
      </c>
      <c r="EC65" s="161" t="inlineStr">
        <is>
          <t>2024</t>
        </is>
      </c>
      <c r="ED65" s="161" t="inlineStr">
        <is>
          <t>2024</t>
        </is>
      </c>
      <c r="EE65" s="161" t="inlineStr">
        <is>
          <t>2030</t>
        </is>
      </c>
      <c r="EF65" s="161" t="inlineStr">
        <is>
          <t>2030</t>
        </is>
      </c>
      <c r="EG65" s="161" t="inlineStr">
        <is>
          <t>2030</t>
        </is>
      </c>
      <c r="EH65" s="161" t="inlineStr">
        <is>
          <t>2030</t>
        </is>
      </c>
      <c r="EI65" s="161" t="inlineStr">
        <is>
          <t>2030</t>
        </is>
      </c>
      <c r="EJ65" s="161" t="inlineStr">
        <is>
          <t>2030</t>
        </is>
      </c>
      <c r="EK65" s="161" t="inlineStr">
        <is>
          <t>2030</t>
        </is>
      </c>
      <c r="EL65" s="161" t="inlineStr">
        <is>
          <t>2030</t>
        </is>
      </c>
      <c r="EM65" s="161" t="inlineStr">
        <is>
          <t>2030</t>
        </is>
      </c>
      <c r="EN65" s="161" t="inlineStr">
        <is>
          <t>2030</t>
        </is>
      </c>
      <c r="EO65" s="161" t="inlineStr">
        <is>
          <t>2030</t>
        </is>
      </c>
      <c r="EP65" s="161" t="inlineStr">
        <is>
          <t>2030</t>
        </is>
      </c>
      <c r="EQ65" s="161" t="inlineStr">
        <is>
          <t>2030</t>
        </is>
      </c>
      <c r="ER65" s="161" t="inlineStr">
        <is>
          <t>2030</t>
        </is>
      </c>
      <c r="ES65" s="161" t="inlineStr">
        <is>
          <t>2030</t>
        </is>
      </c>
      <c r="ET65" s="161" t="inlineStr">
        <is>
          <t>2030</t>
        </is>
      </c>
      <c r="EU65" s="161" t="inlineStr">
        <is>
          <t>2030</t>
        </is>
      </c>
      <c r="EV65" s="161" t="inlineStr">
        <is>
          <t>2030</t>
        </is>
      </c>
      <c r="EW65" s="161" t="inlineStr">
        <is>
          <t>2030</t>
        </is>
      </c>
      <c r="EX65" s="161" t="inlineStr">
        <is>
          <t>2030</t>
        </is>
      </c>
      <c r="EY65" s="161" t="inlineStr">
        <is>
          <t>2030</t>
        </is>
      </c>
      <c r="EZ65" s="161" t="inlineStr">
        <is>
          <t>2030</t>
        </is>
      </c>
      <c r="FA65" s="161" t="inlineStr">
        <is>
          <t>2030</t>
        </is>
      </c>
      <c r="FB65" s="161" t="inlineStr">
        <is>
          <t>2030</t>
        </is>
      </c>
      <c r="FC65" s="161" t="inlineStr">
        <is>
          <t>2050</t>
        </is>
      </c>
      <c r="FD65" s="161" t="inlineStr">
        <is>
          <t>2025-2050</t>
        </is>
      </c>
      <c r="FE65" s="161" t="inlineStr">
        <is>
          <t>2024</t>
        </is>
      </c>
      <c r="FF65" s="161" t="inlineStr">
        <is>
          <t>2024</t>
        </is>
      </c>
      <c r="FG65" s="161" t="inlineStr">
        <is>
          <t>2024</t>
        </is>
      </c>
      <c r="FH65" s="161" t="inlineStr">
        <is>
          <t>2024</t>
        </is>
      </c>
      <c r="FI65" s="161" t="inlineStr">
        <is>
          <t>2024</t>
        </is>
      </c>
      <c r="FJ65" s="161" t="inlineStr">
        <is>
          <t>2024</t>
        </is>
      </c>
      <c r="FK65" s="161" t="inlineStr">
        <is>
          <t>2024</t>
        </is>
      </c>
      <c r="FL65" s="161" t="inlineStr">
        <is>
          <t>2024</t>
        </is>
      </c>
      <c r="FM65" s="161" t="inlineStr">
        <is>
          <t>2024</t>
        </is>
      </c>
      <c r="FN65" s="161" t="inlineStr">
        <is>
          <t>2024</t>
        </is>
      </c>
      <c r="FO65" s="161" t="inlineStr">
        <is>
          <t>2013</t>
        </is>
      </c>
      <c r="FP65" s="161" t="inlineStr">
        <is>
          <t>2013</t>
        </is>
      </c>
      <c r="FQ65" s="161" t="inlineStr">
        <is>
          <t>2013</t>
        </is>
      </c>
      <c r="FR65" s="162" t="n"/>
      <c r="FS65" s="162" t="n"/>
      <c r="FT65" s="162" t="n"/>
      <c r="FU65" s="161" t="inlineStr">
        <is>
          <t>2024</t>
        </is>
      </c>
      <c r="FV65" s="161" t="inlineStr">
        <is>
          <t>2024</t>
        </is>
      </c>
      <c r="FW65" s="161" t="inlineStr">
        <is>
          <t>2024</t>
        </is>
      </c>
      <c r="FX65" s="161" t="inlineStr">
        <is>
          <t>2024</t>
        </is>
      </c>
      <c r="FY65" s="161" t="inlineStr">
        <is>
          <t>2020-2024 avg</t>
        </is>
      </c>
      <c r="FZ65" s="161" t="inlineStr">
        <is>
          <t>2030</t>
        </is>
      </c>
      <c r="GA65" s="161" t="inlineStr">
        <is>
          <t>2030</t>
        </is>
      </c>
      <c r="GB65" s="161" t="inlineStr">
        <is>
          <t>2030</t>
        </is>
      </c>
      <c r="GC65" s="161" t="inlineStr">
        <is>
          <t>2050</t>
        </is>
      </c>
      <c r="GD65" s="161" t="inlineStr">
        <is>
          <t>2050</t>
        </is>
      </c>
      <c r="GE65" s="161" t="inlineStr">
        <is>
          <t>2034</t>
        </is>
      </c>
    </row>
    <row r="66" ht="14" customHeight="1">
      <c r="A66" s="161" t="inlineStr">
        <is>
          <t>ETH</t>
        </is>
      </c>
      <c r="B66" s="161" t="inlineStr">
        <is>
          <t>Ethiopia</t>
        </is>
      </c>
      <c r="C66" s="161" t="inlineStr">
        <is>
          <t>Sub-Saharan Africa</t>
        </is>
      </c>
      <c r="D66" s="161" t="inlineStr">
        <is>
          <t>Low income</t>
        </is>
      </c>
      <c r="E66" s="161" t="b">
        <v>1</v>
      </c>
      <c r="F66" s="162" t="n">
        <v>7.763</v>
      </c>
      <c r="G66" s="162" t="n">
        <v>0.586</v>
      </c>
      <c r="H66" s="162" t="n">
        <v>33.382</v>
      </c>
      <c r="I66" s="162" t="n">
        <v>6.159</v>
      </c>
      <c r="J66" s="162" t="n">
        <v>99.054</v>
      </c>
      <c r="K66" s="162" t="n">
        <v>1.5</v>
      </c>
      <c r="L66" s="162" t="n">
        <v>1</v>
      </c>
      <c r="M66" s="162" t="n">
        <v>1</v>
      </c>
      <c r="N66" s="162" t="n">
        <v>8.4</v>
      </c>
      <c r="O66" s="162" t="n"/>
      <c r="P66" s="162" t="n">
        <v>1</v>
      </c>
      <c r="Q66" s="162" t="n"/>
      <c r="R66" s="162" t="n">
        <v>2.806</v>
      </c>
      <c r="S66" s="162" t="n">
        <v>3.996</v>
      </c>
      <c r="T66" s="162" t="n">
        <v>30.647</v>
      </c>
      <c r="U66" s="162" t="n">
        <v>1.051</v>
      </c>
      <c r="V66" s="162" t="n">
        <v>46.347</v>
      </c>
      <c r="W66" s="162" t="n">
        <v>16.759</v>
      </c>
      <c r="X66" s="162" t="n">
        <v>82.86499999999999</v>
      </c>
      <c r="Y66" s="162" t="n">
        <v>1</v>
      </c>
      <c r="Z66" s="162" t="n">
        <v>0.078</v>
      </c>
      <c r="AA66" s="162" t="n">
        <v>2.22</v>
      </c>
      <c r="AB66" s="162" t="n">
        <v>1.446</v>
      </c>
      <c r="AC66" s="162" t="n">
        <v>0.105</v>
      </c>
      <c r="AD66" s="162" t="n">
        <v>1.341</v>
      </c>
      <c r="AE66" s="162" t="n">
        <v>0.722</v>
      </c>
      <c r="AF66" s="162" t="n">
        <v>-15.402</v>
      </c>
      <c r="AG66" s="162" t="n">
        <v>0.032</v>
      </c>
      <c r="AH66" s="162" t="n">
        <v>15.434</v>
      </c>
      <c r="AI66" s="162" t="n">
        <v>10.792</v>
      </c>
      <c r="AJ66" s="162" t="n">
        <v>0</v>
      </c>
      <c r="AK66" s="162" t="n">
        <v>0</v>
      </c>
      <c r="AL66" s="162" t="n">
        <v>0</v>
      </c>
      <c r="AM66" s="162" t="n">
        <v>0</v>
      </c>
      <c r="AN66" s="162" t="n">
        <v>0</v>
      </c>
      <c r="AO66" s="162" t="n">
        <v>92.715</v>
      </c>
      <c r="AP66" s="162" t="n">
        <v>0</v>
      </c>
      <c r="AQ66" s="162" t="n">
        <v>68.395</v>
      </c>
      <c r="AR66" s="162" t="n">
        <v>4.01634579979444</v>
      </c>
      <c r="AS66" s="162" t="n">
        <v>0.963922991950664</v>
      </c>
      <c r="AT66" s="162" t="n">
        <v>0.1949798032957811</v>
      </c>
      <c r="AU66" s="162" t="n">
        <v>0.1337004365456784</v>
      </c>
      <c r="AV66" s="162" t="n">
        <v>0.1157087564279062</v>
      </c>
      <c r="AW66" s="162" t="n">
        <v>0.0577679197709368</v>
      </c>
      <c r="AX66" s="162" t="n">
        <v>0.0352077195777603</v>
      </c>
      <c r="AY66" s="162" t="n">
        <v>0.0436474107781239</v>
      </c>
      <c r="AZ66" s="162" t="n">
        <v>0.3829109455544769</v>
      </c>
      <c r="BA66" s="162" t="n">
        <v>0.0535413778610122</v>
      </c>
      <c r="BB66" s="162" t="n">
        <v>0.0175314764382907</v>
      </c>
      <c r="BC66" s="162" t="n">
        <v>-0.0448822059583213</v>
      </c>
      <c r="BD66" s="162" t="n">
        <v>23.8297336925533</v>
      </c>
      <c r="BE66" s="162" t="n">
        <v>0.1500412559280063</v>
      </c>
      <c r="BF66" s="162" t="n">
        <v>4.900564565020487</v>
      </c>
      <c r="BG66" s="162" t="n">
        <v>3.294049710087908</v>
      </c>
      <c r="BH66" s="162" t="n">
        <v>1.268113573097522</v>
      </c>
      <c r="BI66" s="162" t="n">
        <v>0.1334444696882147</v>
      </c>
      <c r="BJ66" s="162" t="n">
        <v>0.2183980661744854</v>
      </c>
      <c r="BK66" s="162" t="n">
        <v>1.248241687593393</v>
      </c>
      <c r="BL66" s="162" t="n">
        <v>0.4258519129775743</v>
      </c>
      <c r="BM66" s="162" t="n">
        <v>1.64258607976096</v>
      </c>
      <c r="BN66" s="162" t="n">
        <v>46.08367494025145</v>
      </c>
      <c r="BO66" s="162" t="n">
        <v>2.862093525424212</v>
      </c>
      <c r="BP66" s="162" t="n">
        <v>1.808554844203649</v>
      </c>
      <c r="BQ66" s="162" t="n">
        <v>21.0934212223029</v>
      </c>
      <c r="BR66" s="162" t="n">
        <v>0.892</v>
      </c>
      <c r="BS66" s="162" t="n">
        <v>0.996</v>
      </c>
      <c r="BT66" s="162" t="n">
        <v>0.04</v>
      </c>
      <c r="BU66" s="162" t="n">
        <v>0.023</v>
      </c>
      <c r="BV66" s="162" t="n">
        <v>18.546</v>
      </c>
      <c r="BW66" s="162" t="n">
        <v>8.185</v>
      </c>
      <c r="BX66" s="162" t="n">
        <v>6.861</v>
      </c>
      <c r="BY66" s="162" t="n">
        <v>10.827</v>
      </c>
      <c r="BZ66" s="162" t="n">
        <v>5.686</v>
      </c>
      <c r="CA66" s="162" t="n">
        <v>4.142</v>
      </c>
      <c r="CB66" s="162" t="n">
        <v>2</v>
      </c>
      <c r="CC66" s="162" t="n">
        <v>1</v>
      </c>
      <c r="CD66" s="162" t="n">
        <v>0</v>
      </c>
      <c r="CE66" s="162" t="n">
        <v>33.146</v>
      </c>
      <c r="CF66" s="162" t="n">
        <v>0</v>
      </c>
      <c r="CG66" s="162" t="n">
        <v>50</v>
      </c>
      <c r="CH66" s="162" t="n">
        <v>7.549</v>
      </c>
      <c r="CI66" s="162" t="n">
        <v>-1.403</v>
      </c>
      <c r="CJ66" s="162" t="n">
        <v>-4.233</v>
      </c>
      <c r="CK66" s="162" t="n">
        <v>20.632</v>
      </c>
      <c r="CL66" s="162" t="n">
        <v>6.781</v>
      </c>
      <c r="CM66" s="162" t="n">
        <v>1.485</v>
      </c>
      <c r="CN66" s="162" t="n">
        <v>0</v>
      </c>
      <c r="CO66" s="162" t="n">
        <v>1.485</v>
      </c>
      <c r="CP66" s="162" t="n">
        <v>0.744</v>
      </c>
      <c r="CQ66" s="162" t="n">
        <v>48.15</v>
      </c>
      <c r="CR66" s="162" t="n">
        <v>3</v>
      </c>
      <c r="CS66" s="161" t="inlineStr">
        <is>
          <t>2024</t>
        </is>
      </c>
      <c r="CT66" s="161" t="inlineStr">
        <is>
          <t>2024</t>
        </is>
      </c>
      <c r="CU66" s="161" t="inlineStr">
        <is>
          <t>2024</t>
        </is>
      </c>
      <c r="CV66" s="161" t="inlineStr">
        <is>
          <t>2024</t>
        </is>
      </c>
      <c r="CW66" s="161" t="inlineStr">
        <is>
          <t>2022</t>
        </is>
      </c>
      <c r="CX66" s="161" t="inlineStr">
        <is>
          <t>2019</t>
        </is>
      </c>
      <c r="CY66" s="161" t="inlineStr">
        <is>
          <t>2019</t>
        </is>
      </c>
      <c r="CZ66" s="161" t="inlineStr">
        <is>
          <t>2022</t>
        </is>
      </c>
      <c r="DA66" s="161" t="inlineStr">
        <is>
          <t>2021</t>
        </is>
      </c>
      <c r="DB66" s="162" t="n"/>
      <c r="DC66" s="161" t="inlineStr">
        <is>
          <t>2021-2024</t>
        </is>
      </c>
      <c r="DD66" s="162" t="n"/>
      <c r="DE66" s="161" t="inlineStr">
        <is>
          <t>2024</t>
        </is>
      </c>
      <c r="DF66" s="161" t="inlineStr">
        <is>
          <t>2024</t>
        </is>
      </c>
      <c r="DG66" s="161" t="inlineStr">
        <is>
          <t>2024</t>
        </is>
      </c>
      <c r="DH66" s="161" t="inlineStr">
        <is>
          <t>2024</t>
        </is>
      </c>
      <c r="DI66" s="161" t="inlineStr">
        <is>
          <t>2024</t>
        </is>
      </c>
      <c r="DJ66" s="161" t="inlineStr">
        <is>
          <t>2024</t>
        </is>
      </c>
      <c r="DK66" s="161" t="inlineStr">
        <is>
          <t>2024</t>
        </is>
      </c>
      <c r="DL66" s="161" t="inlineStr">
        <is>
          <t>2019</t>
        </is>
      </c>
      <c r="DM66" s="161" t="inlineStr">
        <is>
          <t>2020-2024 avg</t>
        </is>
      </c>
      <c r="DN66" s="161" t="inlineStr">
        <is>
          <t>2024</t>
        </is>
      </c>
      <c r="DO66" s="161" t="inlineStr">
        <is>
          <t>2024</t>
        </is>
      </c>
      <c r="DP66" s="161" t="inlineStr">
        <is>
          <t>2024</t>
        </is>
      </c>
      <c r="DQ66" s="161" t="inlineStr">
        <is>
          <t>2024</t>
        </is>
      </c>
      <c r="DR66" s="161" t="inlineStr">
        <is>
          <t>2022</t>
        </is>
      </c>
      <c r="DS66" s="161" t="inlineStr">
        <is>
          <t>2023</t>
        </is>
      </c>
      <c r="DT66" s="161" t="inlineStr">
        <is>
          <t>2023</t>
        </is>
      </c>
      <c r="DU66" s="161" t="inlineStr">
        <is>
          <t>2023</t>
        </is>
      </c>
      <c r="DV66" s="161" t="inlineStr">
        <is>
          <t>2022</t>
        </is>
      </c>
      <c r="DW66" s="161" t="inlineStr">
        <is>
          <t>2021</t>
        </is>
      </c>
      <c r="DX66" s="161" t="inlineStr">
        <is>
          <t>2021</t>
        </is>
      </c>
      <c r="DY66" s="161" t="inlineStr">
        <is>
          <t>2021</t>
        </is>
      </c>
      <c r="DZ66" s="161" t="inlineStr">
        <is>
          <t>2021</t>
        </is>
      </c>
      <c r="EA66" s="161" t="inlineStr">
        <is>
          <t>2025</t>
        </is>
      </c>
      <c r="EB66" s="161" t="inlineStr">
        <is>
          <t>2024</t>
        </is>
      </c>
      <c r="EC66" s="161" t="inlineStr">
        <is>
          <t>2025</t>
        </is>
      </c>
      <c r="ED66" s="161" t="inlineStr">
        <is>
          <t>2025</t>
        </is>
      </c>
      <c r="EE66" s="161" t="inlineStr">
        <is>
          <t>2030</t>
        </is>
      </c>
      <c r="EF66" s="161" t="inlineStr">
        <is>
          <t>2030</t>
        </is>
      </c>
      <c r="EG66" s="161" t="inlineStr">
        <is>
          <t>2030</t>
        </is>
      </c>
      <c r="EH66" s="161" t="inlineStr">
        <is>
          <t>2030</t>
        </is>
      </c>
      <c r="EI66" s="161" t="inlineStr">
        <is>
          <t>2030</t>
        </is>
      </c>
      <c r="EJ66" s="161" t="inlineStr">
        <is>
          <t>2030</t>
        </is>
      </c>
      <c r="EK66" s="161" t="inlineStr">
        <is>
          <t>2030</t>
        </is>
      </c>
      <c r="EL66" s="161" t="inlineStr">
        <is>
          <t>2030</t>
        </is>
      </c>
      <c r="EM66" s="161" t="inlineStr">
        <is>
          <t>2030</t>
        </is>
      </c>
      <c r="EN66" s="161" t="inlineStr">
        <is>
          <t>2030</t>
        </is>
      </c>
      <c r="EO66" s="161" t="inlineStr">
        <is>
          <t>2030</t>
        </is>
      </c>
      <c r="EP66" s="161" t="inlineStr">
        <is>
          <t>2030</t>
        </is>
      </c>
      <c r="EQ66" s="161" t="inlineStr">
        <is>
          <t>2030</t>
        </is>
      </c>
      <c r="ER66" s="161" t="inlineStr">
        <is>
          <t>2030</t>
        </is>
      </c>
      <c r="ES66" s="161" t="inlineStr">
        <is>
          <t>2030</t>
        </is>
      </c>
      <c r="ET66" s="161" t="inlineStr">
        <is>
          <t>2030</t>
        </is>
      </c>
      <c r="EU66" s="161" t="inlineStr">
        <is>
          <t>2030</t>
        </is>
      </c>
      <c r="EV66" s="161" t="inlineStr">
        <is>
          <t>2030</t>
        </is>
      </c>
      <c r="EW66" s="161" t="inlineStr">
        <is>
          <t>2030</t>
        </is>
      </c>
      <c r="EX66" s="161" t="inlineStr">
        <is>
          <t>2030</t>
        </is>
      </c>
      <c r="EY66" s="161" t="inlineStr">
        <is>
          <t>2030</t>
        </is>
      </c>
      <c r="EZ66" s="161" t="inlineStr">
        <is>
          <t>2030</t>
        </is>
      </c>
      <c r="FA66" s="161" t="inlineStr">
        <is>
          <t>2030</t>
        </is>
      </c>
      <c r="FB66" s="161" t="inlineStr">
        <is>
          <t>2030</t>
        </is>
      </c>
      <c r="FC66" s="161" t="inlineStr">
        <is>
          <t>2050</t>
        </is>
      </c>
      <c r="FD66" s="161" t="inlineStr">
        <is>
          <t>2025-2050</t>
        </is>
      </c>
      <c r="FE66" s="161" t="inlineStr">
        <is>
          <t>2024</t>
        </is>
      </c>
      <c r="FF66" s="161" t="inlineStr">
        <is>
          <t>2024</t>
        </is>
      </c>
      <c r="FG66" s="161" t="inlineStr">
        <is>
          <t>2024</t>
        </is>
      </c>
      <c r="FH66" s="161" t="inlineStr">
        <is>
          <t>2024</t>
        </is>
      </c>
      <c r="FI66" s="161" t="inlineStr">
        <is>
          <t>2024</t>
        </is>
      </c>
      <c r="FJ66" s="161" t="inlineStr">
        <is>
          <t>2024</t>
        </is>
      </c>
      <c r="FK66" s="161" t="inlineStr">
        <is>
          <t>2024</t>
        </is>
      </c>
      <c r="FL66" s="161" t="inlineStr">
        <is>
          <t>2024</t>
        </is>
      </c>
      <c r="FM66" s="161" t="inlineStr">
        <is>
          <t>2024</t>
        </is>
      </c>
      <c r="FN66" s="161" t="inlineStr">
        <is>
          <t>2024</t>
        </is>
      </c>
      <c r="FO66" s="161" t="inlineStr">
        <is>
          <t>2013</t>
        </is>
      </c>
      <c r="FP66" s="161" t="inlineStr">
        <is>
          <t>2013</t>
        </is>
      </c>
      <c r="FQ66" s="161" t="inlineStr">
        <is>
          <t>2013</t>
        </is>
      </c>
      <c r="FR66" s="161" t="inlineStr">
        <is>
          <t>2023</t>
        </is>
      </c>
      <c r="FS66" s="161" t="inlineStr">
        <is>
          <t>2023</t>
        </is>
      </c>
      <c r="FT66" s="161" t="inlineStr">
        <is>
          <t>2023</t>
        </is>
      </c>
      <c r="FU66" s="161" t="inlineStr">
        <is>
          <t>2024</t>
        </is>
      </c>
      <c r="FV66" s="161" t="inlineStr">
        <is>
          <t>2024</t>
        </is>
      </c>
      <c r="FW66" s="161" t="inlineStr">
        <is>
          <t>2024</t>
        </is>
      </c>
      <c r="FX66" s="161" t="inlineStr">
        <is>
          <t>2024</t>
        </is>
      </c>
      <c r="FY66" s="161" t="inlineStr">
        <is>
          <t>2020-2024 avg</t>
        </is>
      </c>
      <c r="FZ66" s="161" t="inlineStr">
        <is>
          <t>2030</t>
        </is>
      </c>
      <c r="GA66" s="161" t="inlineStr">
        <is>
          <t>2030</t>
        </is>
      </c>
      <c r="GB66" s="161" t="inlineStr">
        <is>
          <t>2030</t>
        </is>
      </c>
      <c r="GC66" s="161" t="inlineStr">
        <is>
          <t>2050</t>
        </is>
      </c>
      <c r="GD66" s="161" t="inlineStr">
        <is>
          <t>2050</t>
        </is>
      </c>
      <c r="GE66" s="161" t="inlineStr">
        <is>
          <t>2034</t>
        </is>
      </c>
    </row>
    <row r="67" ht="14" customHeight="1">
      <c r="A67" s="161" t="inlineStr">
        <is>
          <t>FRO</t>
        </is>
      </c>
      <c r="B67" s="161" t="inlineStr">
        <is>
          <t>Faroe Islands</t>
        </is>
      </c>
      <c r="C67" s="161" t="inlineStr">
        <is>
          <t>Europe &amp; Central Asia</t>
        </is>
      </c>
      <c r="D67" s="161" t="inlineStr">
        <is>
          <t>High income</t>
        </is>
      </c>
      <c r="E67" s="161" t="b">
        <v>0</v>
      </c>
      <c r="F67" s="162" t="n"/>
      <c r="G67" s="162" t="n"/>
      <c r="H67" s="162" t="n"/>
      <c r="I67" s="162" t="n"/>
      <c r="J67" s="162" t="n"/>
      <c r="K67" s="162" t="n"/>
      <c r="L67" s="162" t="n"/>
      <c r="M67" s="162" t="n">
        <v>0</v>
      </c>
      <c r="N67" s="162" t="n"/>
      <c r="O67" s="162" t="n"/>
      <c r="P67" s="162" t="n"/>
      <c r="Q67" s="162" t="n"/>
      <c r="R67" s="162" t="n"/>
      <c r="S67" s="162" t="n"/>
      <c r="T67" s="162" t="n"/>
      <c r="U67" s="162" t="n"/>
      <c r="V67" s="162" t="n"/>
      <c r="W67" s="162" t="n"/>
      <c r="X67" s="162" t="n"/>
      <c r="Y67" s="162" t="n"/>
      <c r="Z67" s="162" t="n"/>
      <c r="AA67" s="162" t="n"/>
      <c r="AB67" s="162" t="n"/>
      <c r="AC67" s="162" t="n"/>
      <c r="AD67" s="162" t="n"/>
      <c r="AE67" s="162" t="n"/>
      <c r="AF67" s="162" t="n">
        <v>-12.927</v>
      </c>
      <c r="AG67" s="162" t="n">
        <v>2.8</v>
      </c>
      <c r="AH67" s="162" t="n">
        <v>15.727</v>
      </c>
      <c r="AI67" s="162" t="n"/>
      <c r="AJ67" s="162" t="n">
        <v>0</v>
      </c>
      <c r="AK67" s="162" t="n">
        <v>0</v>
      </c>
      <c r="AL67" s="162" t="n">
        <v>0</v>
      </c>
      <c r="AM67" s="162" t="n">
        <v>0</v>
      </c>
      <c r="AN67" s="162" t="n">
        <v>53.061</v>
      </c>
      <c r="AO67" s="162" t="n"/>
      <c r="AP67" s="162" t="n">
        <v>1.106</v>
      </c>
      <c r="AQ67" s="162" t="n">
        <v>22.222</v>
      </c>
      <c r="AR67" s="162" t="n"/>
      <c r="AS67" s="162" t="n"/>
      <c r="AT67" s="162" t="n"/>
      <c r="AU67" s="162" t="n"/>
      <c r="AV67" s="162" t="n"/>
      <c r="AW67" s="162" t="n"/>
      <c r="AX67" s="162" t="n"/>
      <c r="AY67" s="162" t="n"/>
      <c r="AZ67" s="162" t="n"/>
      <c r="BA67" s="162" t="n"/>
      <c r="BB67" s="162" t="n"/>
      <c r="BC67" s="162" t="n"/>
      <c r="BD67" s="162" t="n"/>
      <c r="BE67" s="162" t="n"/>
      <c r="BF67" s="162" t="n"/>
      <c r="BG67" s="162" t="n"/>
      <c r="BH67" s="162" t="n"/>
      <c r="BI67" s="162" t="n"/>
      <c r="BJ67" s="162" t="n"/>
      <c r="BK67" s="162" t="n"/>
      <c r="BL67" s="162" t="n"/>
      <c r="BM67" s="162" t="n"/>
      <c r="BN67" s="162" t="n"/>
      <c r="BO67" s="162" t="n"/>
      <c r="BP67" s="162" t="n"/>
      <c r="BQ67" s="162" t="n"/>
      <c r="BR67" s="162" t="n"/>
      <c r="BS67" s="162" t="n"/>
      <c r="BT67" s="162" t="n"/>
      <c r="BU67" s="162" t="n"/>
      <c r="BV67" s="162" t="n"/>
      <c r="BW67" s="162" t="n"/>
      <c r="BX67" s="162" t="n"/>
      <c r="BY67" s="162" t="n"/>
      <c r="BZ67" s="162" t="n"/>
      <c r="CA67" s="162" t="n"/>
      <c r="CB67" s="162" t="n"/>
      <c r="CC67" s="162" t="n"/>
      <c r="CD67" s="162" t="n"/>
      <c r="CE67" s="162" t="n"/>
      <c r="CF67" s="162" t="n"/>
      <c r="CG67" s="162" t="n"/>
      <c r="CH67" s="162" t="n"/>
      <c r="CI67" s="162" t="n"/>
      <c r="CJ67" s="162" t="n"/>
      <c r="CK67" s="162" t="n"/>
      <c r="CL67" s="162" t="n"/>
      <c r="CM67" s="162" t="n"/>
      <c r="CN67" s="162" t="n"/>
      <c r="CO67" s="162" t="n"/>
      <c r="CP67" s="162" t="n"/>
      <c r="CQ67" s="162" t="n"/>
      <c r="CR67" s="162" t="n"/>
      <c r="CS67" s="162" t="n"/>
      <c r="CT67" s="162" t="n"/>
      <c r="CU67" s="162" t="n"/>
      <c r="CV67" s="162" t="n"/>
      <c r="CW67" s="162" t="n"/>
      <c r="CX67" s="162" t="n"/>
      <c r="CY67" s="162" t="n"/>
      <c r="CZ67" s="161" t="inlineStr">
        <is>
          <t>2022</t>
        </is>
      </c>
      <c r="DA67" s="162" t="n"/>
      <c r="DB67" s="162" t="n"/>
      <c r="DC67" s="162" t="n"/>
      <c r="DD67" s="162" t="n"/>
      <c r="DE67" s="162" t="n"/>
      <c r="DF67" s="162" t="n"/>
      <c r="DG67" s="162" t="n"/>
      <c r="DH67" s="162" t="n"/>
      <c r="DI67" s="162" t="n"/>
      <c r="DJ67" s="162" t="n"/>
      <c r="DK67" s="162" t="n"/>
      <c r="DL67" s="162" t="n"/>
      <c r="DM67" s="162" t="n"/>
      <c r="DN67" s="162" t="n"/>
      <c r="DO67" s="162" t="n"/>
      <c r="DP67" s="162" t="n"/>
      <c r="DQ67" s="162" t="n"/>
      <c r="DR67" s="162" t="n"/>
      <c r="DS67" s="161" t="inlineStr">
        <is>
          <t>2009</t>
        </is>
      </c>
      <c r="DT67" s="161" t="inlineStr">
        <is>
          <t>2009</t>
        </is>
      </c>
      <c r="DU67" s="161" t="inlineStr">
        <is>
          <t>2009</t>
        </is>
      </c>
      <c r="DV67" s="162" t="n"/>
      <c r="DW67" s="161" t="inlineStr">
        <is>
          <t>2021</t>
        </is>
      </c>
      <c r="DX67" s="161" t="inlineStr">
        <is>
          <t>2021</t>
        </is>
      </c>
      <c r="DY67" s="161" t="inlineStr">
        <is>
          <t>2021</t>
        </is>
      </c>
      <c r="DZ67" s="161" t="inlineStr">
        <is>
          <t>2012</t>
        </is>
      </c>
      <c r="EA67" s="161" t="inlineStr">
        <is>
          <t>2023</t>
        </is>
      </c>
      <c r="EB67" s="162" t="n"/>
      <c r="EC67" s="161" t="inlineStr">
        <is>
          <t>2023</t>
        </is>
      </c>
      <c r="ED67" s="161" t="inlineStr">
        <is>
          <t>2023</t>
        </is>
      </c>
      <c r="EE67" s="162" t="n"/>
      <c r="EF67" s="162" t="n"/>
      <c r="EG67" s="162" t="n"/>
      <c r="EH67" s="162" t="n"/>
      <c r="EI67" s="162" t="n"/>
      <c r="EJ67" s="162" t="n"/>
      <c r="EK67" s="162" t="n"/>
      <c r="EL67" s="162" t="n"/>
      <c r="EM67" s="162" t="n"/>
      <c r="EN67" s="162" t="n"/>
      <c r="EO67" s="162" t="n"/>
      <c r="EP67" s="162" t="n"/>
      <c r="EQ67" s="162" t="n"/>
      <c r="ER67" s="162" t="n"/>
      <c r="ES67" s="162" t="n"/>
      <c r="ET67" s="162" t="n"/>
      <c r="EU67" s="162" t="n"/>
      <c r="EV67" s="162" t="n"/>
      <c r="EW67" s="162" t="n"/>
      <c r="EX67" s="162" t="n"/>
      <c r="EY67" s="162" t="n"/>
      <c r="EZ67" s="162" t="n"/>
      <c r="FA67" s="162" t="n"/>
      <c r="FB67" s="162" t="n"/>
      <c r="FC67" s="162" t="n"/>
      <c r="FD67" s="162" t="n"/>
      <c r="FE67" s="162" t="n"/>
      <c r="FF67" s="162" t="n"/>
      <c r="FG67" s="162" t="n"/>
      <c r="FH67" s="162" t="n"/>
      <c r="FI67" s="162" t="n"/>
      <c r="FJ67" s="162" t="n"/>
      <c r="FK67" s="162" t="n"/>
      <c r="FL67" s="162" t="n"/>
      <c r="FM67" s="162" t="n"/>
      <c r="FN67" s="162" t="n"/>
      <c r="FO67" s="162" t="n"/>
      <c r="FP67" s="162" t="n"/>
      <c r="FQ67" s="162" t="n"/>
      <c r="FR67" s="162" t="n"/>
      <c r="FS67" s="162" t="n"/>
      <c r="FT67" s="162" t="n"/>
      <c r="FU67" s="162" t="n"/>
      <c r="FV67" s="162" t="n"/>
      <c r="FW67" s="162" t="n"/>
      <c r="FX67" s="162" t="n"/>
      <c r="FY67" s="162" t="n"/>
      <c r="FZ67" s="162" t="n"/>
      <c r="GA67" s="162" t="n"/>
      <c r="GB67" s="162" t="n"/>
      <c r="GC67" s="162" t="n"/>
      <c r="GD67" s="162" t="n"/>
      <c r="GE67" s="162" t="n"/>
    </row>
    <row r="68" ht="14" customHeight="1">
      <c r="A68" s="161" t="inlineStr">
        <is>
          <t>FJI</t>
        </is>
      </c>
      <c r="B68" s="161" t="inlineStr">
        <is>
          <t>Fiji</t>
        </is>
      </c>
      <c r="C68" s="161" t="inlineStr">
        <is>
          <t>East Asia &amp; Pacific</t>
        </is>
      </c>
      <c r="D68" s="161" t="inlineStr">
        <is>
          <t>Upper middle income</t>
        </is>
      </c>
      <c r="E68" s="161" t="b">
        <v>1</v>
      </c>
      <c r="F68" s="162" t="n">
        <v>14.571</v>
      </c>
      <c r="G68" s="162" t="n">
        <v>3.989</v>
      </c>
      <c r="H68" s="162" t="n">
        <v>79.10899999999999</v>
      </c>
      <c r="I68" s="162" t="n">
        <v>22.298</v>
      </c>
      <c r="J68" s="162" t="n">
        <v>92.76300000000001</v>
      </c>
      <c r="K68" s="162" t="n">
        <v>2.5</v>
      </c>
      <c r="L68" s="162" t="n">
        <v>2</v>
      </c>
      <c r="M68" s="162" t="n">
        <v>1</v>
      </c>
      <c r="N68" s="162" t="n"/>
      <c r="O68" s="162" t="n"/>
      <c r="P68" s="162" t="n"/>
      <c r="Q68" s="162" t="n"/>
      <c r="R68" s="162" t="n">
        <v>5.826</v>
      </c>
      <c r="S68" s="162" t="n">
        <v>6.625</v>
      </c>
      <c r="T68" s="162" t="n">
        <v>37.745</v>
      </c>
      <c r="U68" s="162" t="n">
        <v>0.464</v>
      </c>
      <c r="V68" s="162" t="n">
        <v>79.414</v>
      </c>
      <c r="W68" s="162" t="n">
        <v>0</v>
      </c>
      <c r="X68" s="162" t="n">
        <v>83.31399999999999</v>
      </c>
      <c r="Y68" s="162" t="n">
        <v>4</v>
      </c>
      <c r="Z68" s="162" t="n"/>
      <c r="AA68" s="162" t="n">
        <v>5.123</v>
      </c>
      <c r="AB68" s="162" t="n">
        <v>2.052</v>
      </c>
      <c r="AC68" s="162" t="n">
        <v>0.042</v>
      </c>
      <c r="AD68" s="162" t="n">
        <v>2.01</v>
      </c>
      <c r="AE68" s="162" t="n">
        <v>0.235</v>
      </c>
      <c r="AF68" s="162" t="n">
        <v>-22.939</v>
      </c>
      <c r="AG68" s="162" t="n">
        <v>0.039</v>
      </c>
      <c r="AH68" s="162" t="n">
        <v>22.978</v>
      </c>
      <c r="AI68" s="162" t="n"/>
      <c r="AJ68" s="162" t="n">
        <v>0</v>
      </c>
      <c r="AK68" s="162" t="n">
        <v>0</v>
      </c>
      <c r="AL68" s="162" t="n">
        <v>0</v>
      </c>
      <c r="AM68" s="162" t="n">
        <v>0</v>
      </c>
      <c r="AN68" s="162" t="n">
        <v>36.522</v>
      </c>
      <c r="AO68" s="162" t="n">
        <v>65.932</v>
      </c>
      <c r="AP68" s="162" t="n">
        <v>0</v>
      </c>
      <c r="AQ68" s="162" t="n">
        <v>0</v>
      </c>
      <c r="AR68" s="162" t="n">
        <v>4.77900691247928</v>
      </c>
      <c r="AS68" s="162" t="n">
        <v>1.14696165899503</v>
      </c>
      <c r="AT68" s="162" t="n">
        <v>0.3224275334201384</v>
      </c>
      <c r="AU68" s="162" t="n">
        <v>0.2210931657738086</v>
      </c>
      <c r="AV68" s="162" t="n">
        <v>0.1906427887308436</v>
      </c>
      <c r="AW68" s="162" t="n">
        <v>0.1007178877026443</v>
      </c>
      <c r="AX68" s="162" t="n">
        <v>0.0549154788148594</v>
      </c>
      <c r="AY68" s="162" t="n">
        <v>0.06642753729973259</v>
      </c>
      <c r="AZ68" s="162" t="n">
        <v>0.1907372672530005</v>
      </c>
      <c r="BA68" s="162" t="n">
        <v>0.0598733647448761</v>
      </c>
      <c r="BB68" s="162" t="n">
        <v>0.0181768351927738</v>
      </c>
      <c r="BC68" s="162" t="n">
        <v>-0.0168869879565481</v>
      </c>
      <c r="BD68" s="162" t="n">
        <v>26.6967001802806</v>
      </c>
      <c r="BE68" s="162" t="n">
        <v>0.1737355398004264</v>
      </c>
      <c r="BF68" s="162" t="n">
        <v>5.468224235911663</v>
      </c>
      <c r="BG68" s="162" t="n">
        <v>2.143020401825424</v>
      </c>
      <c r="BH68" s="162" t="n">
        <v>0.1836122905947938</v>
      </c>
      <c r="BI68" s="162" t="n">
        <v>0.6983137447053076</v>
      </c>
      <c r="BJ68" s="162" t="n">
        <v>0.1752255642287274</v>
      </c>
      <c r="BK68" s="162" t="n">
        <v>0.4800672866255318</v>
      </c>
      <c r="BL68" s="162" t="n">
        <v>0.6058015161013818</v>
      </c>
      <c r="BM68" s="162" t="n">
        <v>0.3276324765250776</v>
      </c>
      <c r="BN68" s="162" t="n">
        <v>52.12615708529109</v>
      </c>
      <c r="BO68" s="162" t="n">
        <v>1.371938797574395</v>
      </c>
      <c r="BP68" s="162" t="n">
        <v>1.500482579559592</v>
      </c>
      <c r="BQ68" s="162" t="n">
        <v>-6.024744116366856</v>
      </c>
      <c r="BR68" s="162" t="n">
        <v>0.921</v>
      </c>
      <c r="BS68" s="162" t="n">
        <v>1.265</v>
      </c>
      <c r="BT68" s="162" t="n">
        <v>0.19</v>
      </c>
      <c r="BU68" s="162" t="n">
        <v>0.195</v>
      </c>
      <c r="BV68" s="162" t="n">
        <v>18.535</v>
      </c>
      <c r="BW68" s="162" t="n">
        <v>8.176</v>
      </c>
      <c r="BX68" s="162" t="n">
        <v>6.853</v>
      </c>
      <c r="BY68" s="162" t="n">
        <v>13.168</v>
      </c>
      <c r="BZ68" s="162" t="n">
        <v>7.124</v>
      </c>
      <c r="CA68" s="162" t="n">
        <v>4.833</v>
      </c>
      <c r="CB68" s="162" t="n">
        <v>1</v>
      </c>
      <c r="CC68" s="162" t="n">
        <v>0</v>
      </c>
      <c r="CD68" s="162" t="n">
        <v>0</v>
      </c>
      <c r="CE68" s="162" t="n"/>
      <c r="CF68" s="162" t="n"/>
      <c r="CG68" s="162" t="n"/>
      <c r="CH68" s="162" t="n">
        <v>27.376</v>
      </c>
      <c r="CI68" s="162" t="n">
        <v>0.554</v>
      </c>
      <c r="CJ68" s="162" t="n">
        <v>-7.809</v>
      </c>
      <c r="CK68" s="162" t="n">
        <v>19.794</v>
      </c>
      <c r="CL68" s="162" t="n">
        <v>1.844</v>
      </c>
      <c r="CM68" s="162" t="n">
        <v>0.245</v>
      </c>
      <c r="CN68" s="162" t="n">
        <v>0.206</v>
      </c>
      <c r="CO68" s="162" t="n">
        <v>0.039</v>
      </c>
      <c r="CP68" s="162" t="n">
        <v>8.548</v>
      </c>
      <c r="CQ68" s="162" t="n">
        <v>75.29000000000001</v>
      </c>
      <c r="CR68" s="162" t="n"/>
      <c r="CS68" s="161" t="inlineStr">
        <is>
          <t>2024</t>
        </is>
      </c>
      <c r="CT68" s="161" t="inlineStr">
        <is>
          <t>2024</t>
        </is>
      </c>
      <c r="CU68" s="161" t="inlineStr">
        <is>
          <t>2024</t>
        </is>
      </c>
      <c r="CV68" s="161" t="inlineStr">
        <is>
          <t>2024</t>
        </is>
      </c>
      <c r="CW68" s="161" t="inlineStr">
        <is>
          <t>2022</t>
        </is>
      </c>
      <c r="CX68" s="161" t="inlineStr">
        <is>
          <t>2025</t>
        </is>
      </c>
      <c r="CY68" s="161" t="inlineStr">
        <is>
          <t>2025</t>
        </is>
      </c>
      <c r="CZ68" s="161" t="inlineStr">
        <is>
          <t>2022</t>
        </is>
      </c>
      <c r="DA68" s="162" t="n"/>
      <c r="DB68" s="162" t="n"/>
      <c r="DC68" s="162" t="n"/>
      <c r="DD68" s="162" t="n"/>
      <c r="DE68" s="161" t="inlineStr">
        <is>
          <t>2024</t>
        </is>
      </c>
      <c r="DF68" s="161" t="inlineStr">
        <is>
          <t>2015</t>
        </is>
      </c>
      <c r="DG68" s="161" t="inlineStr">
        <is>
          <t>2024</t>
        </is>
      </c>
      <c r="DH68" s="161" t="inlineStr">
        <is>
          <t>2024</t>
        </is>
      </c>
      <c r="DI68" s="161" t="inlineStr">
        <is>
          <t>2024</t>
        </is>
      </c>
      <c r="DJ68" s="161" t="inlineStr">
        <is>
          <t>2020</t>
        </is>
      </c>
      <c r="DK68" s="161" t="inlineStr">
        <is>
          <t>2024</t>
        </is>
      </c>
      <c r="DL68" s="161" t="inlineStr">
        <is>
          <t>2025</t>
        </is>
      </c>
      <c r="DM68" s="162" t="n"/>
      <c r="DN68" s="161" t="inlineStr">
        <is>
          <t>2023</t>
        </is>
      </c>
      <c r="DO68" s="161" t="inlineStr">
        <is>
          <t>2024</t>
        </is>
      </c>
      <c r="DP68" s="161" t="inlineStr">
        <is>
          <t>2024</t>
        </is>
      </c>
      <c r="DQ68" s="161" t="inlineStr">
        <is>
          <t>2024</t>
        </is>
      </c>
      <c r="DR68" s="161" t="inlineStr">
        <is>
          <t>2022</t>
        </is>
      </c>
      <c r="DS68" s="161" t="inlineStr">
        <is>
          <t>2024</t>
        </is>
      </c>
      <c r="DT68" s="161" t="inlineStr">
        <is>
          <t>2024</t>
        </is>
      </c>
      <c r="DU68" s="161" t="inlineStr">
        <is>
          <t>2024</t>
        </is>
      </c>
      <c r="DV68" s="162" t="n"/>
      <c r="DW68" s="161" t="inlineStr">
        <is>
          <t>2021</t>
        </is>
      </c>
      <c r="DX68" s="161" t="inlineStr">
        <is>
          <t>2021</t>
        </is>
      </c>
      <c r="DY68" s="161" t="inlineStr">
        <is>
          <t>2021</t>
        </is>
      </c>
      <c r="DZ68" s="161" t="inlineStr">
        <is>
          <t>2021</t>
        </is>
      </c>
      <c r="EA68" s="161" t="inlineStr">
        <is>
          <t>2024</t>
        </is>
      </c>
      <c r="EB68" s="161" t="inlineStr">
        <is>
          <t>2024</t>
        </is>
      </c>
      <c r="EC68" s="161" t="inlineStr">
        <is>
          <t>2024</t>
        </is>
      </c>
      <c r="ED68" s="161" t="inlineStr">
        <is>
          <t>2024</t>
        </is>
      </c>
      <c r="EE68" s="161" t="inlineStr">
        <is>
          <t>2030</t>
        </is>
      </c>
      <c r="EF68" s="161" t="inlineStr">
        <is>
          <t>2030</t>
        </is>
      </c>
      <c r="EG68" s="161" t="inlineStr">
        <is>
          <t>2030</t>
        </is>
      </c>
      <c r="EH68" s="161" t="inlineStr">
        <is>
          <t>2030</t>
        </is>
      </c>
      <c r="EI68" s="161" t="inlineStr">
        <is>
          <t>2030</t>
        </is>
      </c>
      <c r="EJ68" s="161" t="inlineStr">
        <is>
          <t>2030</t>
        </is>
      </c>
      <c r="EK68" s="161" t="inlineStr">
        <is>
          <t>2030</t>
        </is>
      </c>
      <c r="EL68" s="161" t="inlineStr">
        <is>
          <t>2030</t>
        </is>
      </c>
      <c r="EM68" s="161" t="inlineStr">
        <is>
          <t>2030</t>
        </is>
      </c>
      <c r="EN68" s="161" t="inlineStr">
        <is>
          <t>2030</t>
        </is>
      </c>
      <c r="EO68" s="161" t="inlineStr">
        <is>
          <t>2030</t>
        </is>
      </c>
      <c r="EP68" s="161" t="inlineStr">
        <is>
          <t>2030</t>
        </is>
      </c>
      <c r="EQ68" s="161" t="inlineStr">
        <is>
          <t>2030</t>
        </is>
      </c>
      <c r="ER68" s="161" t="inlineStr">
        <is>
          <t>2030</t>
        </is>
      </c>
      <c r="ES68" s="161" t="inlineStr">
        <is>
          <t>2030</t>
        </is>
      </c>
      <c r="ET68" s="161" t="inlineStr">
        <is>
          <t>2030</t>
        </is>
      </c>
      <c r="EU68" s="161" t="inlineStr">
        <is>
          <t>2030</t>
        </is>
      </c>
      <c r="EV68" s="161" t="inlineStr">
        <is>
          <t>2030</t>
        </is>
      </c>
      <c r="EW68" s="161" t="inlineStr">
        <is>
          <t>2030</t>
        </is>
      </c>
      <c r="EX68" s="161" t="inlineStr">
        <is>
          <t>2030</t>
        </is>
      </c>
      <c r="EY68" s="161" t="inlineStr">
        <is>
          <t>2030</t>
        </is>
      </c>
      <c r="EZ68" s="161" t="inlineStr">
        <is>
          <t>2030</t>
        </is>
      </c>
      <c r="FA68" s="161" t="inlineStr">
        <is>
          <t>2030</t>
        </is>
      </c>
      <c r="FB68" s="161" t="inlineStr">
        <is>
          <t>2030</t>
        </is>
      </c>
      <c r="FC68" s="161" t="inlineStr">
        <is>
          <t>2050</t>
        </is>
      </c>
      <c r="FD68" s="161" t="inlineStr">
        <is>
          <t>2025-2050</t>
        </is>
      </c>
      <c r="FE68" s="161" t="inlineStr">
        <is>
          <t>2024</t>
        </is>
      </c>
      <c r="FF68" s="161" t="inlineStr">
        <is>
          <t>2024</t>
        </is>
      </c>
      <c r="FG68" s="161" t="inlineStr">
        <is>
          <t>2024</t>
        </is>
      </c>
      <c r="FH68" s="161" t="inlineStr">
        <is>
          <t>2024</t>
        </is>
      </c>
      <c r="FI68" s="161" t="inlineStr">
        <is>
          <t>2024</t>
        </is>
      </c>
      <c r="FJ68" s="161" t="inlineStr">
        <is>
          <t>2024</t>
        </is>
      </c>
      <c r="FK68" s="161" t="inlineStr">
        <is>
          <t>2024</t>
        </is>
      </c>
      <c r="FL68" s="161" t="inlineStr">
        <is>
          <t>2024</t>
        </is>
      </c>
      <c r="FM68" s="161" t="inlineStr">
        <is>
          <t>2024</t>
        </is>
      </c>
      <c r="FN68" s="161" t="inlineStr">
        <is>
          <t>2024</t>
        </is>
      </c>
      <c r="FO68" s="161" t="inlineStr">
        <is>
          <t>2013</t>
        </is>
      </c>
      <c r="FP68" s="161" t="inlineStr">
        <is>
          <t>2013</t>
        </is>
      </c>
      <c r="FQ68" s="161" t="inlineStr">
        <is>
          <t>2013</t>
        </is>
      </c>
      <c r="FR68" s="162" t="n"/>
      <c r="FS68" s="162" t="n"/>
      <c r="FT68" s="162" t="n"/>
      <c r="FU68" s="161" t="inlineStr">
        <is>
          <t>2024</t>
        </is>
      </c>
      <c r="FV68" s="161" t="inlineStr">
        <is>
          <t>2024</t>
        </is>
      </c>
      <c r="FW68" s="161" t="inlineStr">
        <is>
          <t>2024</t>
        </is>
      </c>
      <c r="FX68" s="161" t="inlineStr">
        <is>
          <t>2024</t>
        </is>
      </c>
      <c r="FY68" s="161" t="inlineStr">
        <is>
          <t>2020-2024 avg</t>
        </is>
      </c>
      <c r="FZ68" s="161" t="inlineStr">
        <is>
          <t>2030</t>
        </is>
      </c>
      <c r="GA68" s="161" t="inlineStr">
        <is>
          <t>2030</t>
        </is>
      </c>
      <c r="GB68" s="161" t="inlineStr">
        <is>
          <t>2030</t>
        </is>
      </c>
      <c r="GC68" s="161" t="inlineStr">
        <is>
          <t>2050</t>
        </is>
      </c>
      <c r="GD68" s="161" t="inlineStr">
        <is>
          <t>2050</t>
        </is>
      </c>
      <c r="GE68" s="162" t="n"/>
    </row>
    <row r="69" ht="14" customHeight="1">
      <c r="A69" s="161" t="inlineStr">
        <is>
          <t>FIN</t>
        </is>
      </c>
      <c r="B69" s="161" t="inlineStr">
        <is>
          <t>Finland</t>
        </is>
      </c>
      <c r="C69" s="161" t="inlineStr">
        <is>
          <t>Europe &amp; Central Asia</t>
        </is>
      </c>
      <c r="D69" s="161" t="inlineStr">
        <is>
          <t>High income</t>
        </is>
      </c>
      <c r="E69" s="161" t="b">
        <v>0</v>
      </c>
      <c r="F69" s="162" t="n">
        <v>0.159</v>
      </c>
      <c r="G69" s="162" t="n">
        <v>0.08500000000000001</v>
      </c>
      <c r="H69" s="162" t="n">
        <v>82.447</v>
      </c>
      <c r="I69" s="162" t="n">
        <v>30.429</v>
      </c>
      <c r="J69" s="162" t="n"/>
      <c r="K69" s="162" t="n"/>
      <c r="L69" s="162" t="n"/>
      <c r="M69" s="162" t="n">
        <v>0</v>
      </c>
      <c r="N69" s="162" t="n"/>
      <c r="O69" s="162" t="n">
        <v>3.69</v>
      </c>
      <c r="P69" s="162" t="n">
        <v>1</v>
      </c>
      <c r="Q69" s="162" t="n"/>
      <c r="R69" s="162" t="n"/>
      <c r="S69" s="162" t="n"/>
      <c r="T69" s="162" t="n"/>
      <c r="U69" s="162" t="n"/>
      <c r="V69" s="162" t="n"/>
      <c r="W69" s="162" t="n"/>
      <c r="X69" s="162" t="n"/>
      <c r="Y69" s="162" t="n"/>
      <c r="Z69" s="162" t="n"/>
      <c r="AA69" s="162" t="n">
        <v>5.254</v>
      </c>
      <c r="AB69" s="162" t="n">
        <v>0.19</v>
      </c>
      <c r="AC69" s="162" t="n">
        <v>0</v>
      </c>
      <c r="AD69" s="162" t="n">
        <v>0.19</v>
      </c>
      <c r="AE69" s="162" t="n">
        <v>0.414</v>
      </c>
      <c r="AF69" s="162" t="n">
        <v>-5.952</v>
      </c>
      <c r="AG69" s="162" t="n">
        <v>7.532</v>
      </c>
      <c r="AH69" s="162" t="n">
        <v>13.484</v>
      </c>
      <c r="AI69" s="162" t="n">
        <v>30.272</v>
      </c>
      <c r="AJ69" s="162" t="n">
        <v>0.046</v>
      </c>
      <c r="AK69" s="162" t="n">
        <v>0.046</v>
      </c>
      <c r="AL69" s="162" t="n">
        <v>0</v>
      </c>
      <c r="AM69" s="162" t="n">
        <v>0</v>
      </c>
      <c r="AN69" s="162" t="n">
        <v>2.309</v>
      </c>
      <c r="AO69" s="162" t="n">
        <v>68.38200000000001</v>
      </c>
      <c r="AP69" s="162" t="n">
        <v>0.607</v>
      </c>
      <c r="AQ69" s="162" t="n">
        <v>8.398999999999999</v>
      </c>
      <c r="AR69" s="162" t="n">
        <v>4.30856864283283</v>
      </c>
      <c r="AS69" s="162" t="n">
        <v>1.63725608427648</v>
      </c>
      <c r="AT69" s="162" t="n">
        <v>0.6626832836361212</v>
      </c>
      <c r="AU69" s="162" t="n">
        <v>0.4544113944933387</v>
      </c>
      <c r="AV69" s="162" t="n">
        <v>0.1916855270148041</v>
      </c>
      <c r="AW69" s="162" t="n">
        <v>0.1226326010559745</v>
      </c>
      <c r="AX69" s="162" t="n">
        <v>0.1040588000846285</v>
      </c>
      <c r="AY69" s="162" t="n">
        <v>0.083810066906257</v>
      </c>
      <c r="AZ69" s="162" t="n">
        <v>0.0179744110853523</v>
      </c>
      <c r="BA69" s="162" t="n">
        <v>0.0414394697516019</v>
      </c>
      <c r="BB69" s="162" t="n">
        <v>0.0686405211111276</v>
      </c>
      <c r="BC69" s="162" t="n">
        <v>0.0581760487529765</v>
      </c>
      <c r="BD69" s="162" t="n">
        <v>216.575445211314</v>
      </c>
      <c r="BE69" s="162" t="n">
        <v>-0.0715817141040149</v>
      </c>
      <c r="BF69" s="162" t="n">
        <v>4.501711375097749</v>
      </c>
      <c r="BG69" s="162" t="n">
        <v>2.450529305879511</v>
      </c>
      <c r="BH69" s="162" t="n">
        <v>0.1521112725560274</v>
      </c>
      <c r="BI69" s="162" t="n">
        <v>0.4379670632163454</v>
      </c>
      <c r="BJ69" s="162" t="n">
        <v>0.6014571358506037</v>
      </c>
      <c r="BK69" s="162" t="n">
        <v>0.161725727757595</v>
      </c>
      <c r="BL69" s="162" t="n">
        <v>1.097268106562199</v>
      </c>
      <c r="BM69" s="162" t="n">
        <v>0.2006289908864689</v>
      </c>
      <c r="BN69" s="162" t="n">
        <v>73.94048491602845</v>
      </c>
      <c r="BO69" s="162" t="n">
        <v>1.054575508505331</v>
      </c>
      <c r="BP69" s="162" t="n">
        <v>0.9972684503466966</v>
      </c>
      <c r="BQ69" s="162" t="n">
        <v>1.959527825022746</v>
      </c>
      <c r="BR69" s="162" t="n">
        <v>1.675</v>
      </c>
      <c r="BS69" s="162" t="n">
        <v>1.918</v>
      </c>
      <c r="BT69" s="162" t="n">
        <v>0.306</v>
      </c>
      <c r="BU69" s="162" t="n">
        <v>0.06900000000000001</v>
      </c>
      <c r="BV69" s="162" t="n">
        <v>40.068</v>
      </c>
      <c r="BW69" s="162" t="n">
        <v>30.216</v>
      </c>
      <c r="BX69" s="162" t="n">
        <v>30.216</v>
      </c>
      <c r="BY69" s="162" t="n">
        <v>25.454</v>
      </c>
      <c r="BZ69" s="162" t="n">
        <v>32.766</v>
      </c>
      <c r="CA69" s="162" t="n">
        <v>15.278</v>
      </c>
      <c r="CB69" s="162" t="n"/>
      <c r="CC69" s="162" t="n"/>
      <c r="CD69" s="162" t="n"/>
      <c r="CE69" s="162" t="n">
        <v>80.96299999999999</v>
      </c>
      <c r="CF69" s="162" t="n">
        <v>60</v>
      </c>
      <c r="CG69" s="162" t="n">
        <v>50</v>
      </c>
      <c r="CH69" s="162" t="n">
        <v>53.352</v>
      </c>
      <c r="CI69" s="162" t="n">
        <v>-4.319</v>
      </c>
      <c r="CJ69" s="162" t="n">
        <v>-0.442</v>
      </c>
      <c r="CK69" s="162" t="n">
        <v>22.314</v>
      </c>
      <c r="CL69" s="162" t="n">
        <v>0.007</v>
      </c>
      <c r="CM69" s="162" t="n">
        <v>0.068</v>
      </c>
      <c r="CN69" s="162" t="n">
        <v>0</v>
      </c>
      <c r="CO69" s="162" t="n">
        <v>0.068</v>
      </c>
      <c r="CP69" s="162" t="n">
        <v>3.769</v>
      </c>
      <c r="CQ69" s="162" t="n">
        <v>80.54000000000001</v>
      </c>
      <c r="CR69" s="162" t="n"/>
      <c r="CS69" s="161" t="inlineStr">
        <is>
          <t>2024</t>
        </is>
      </c>
      <c r="CT69" s="161" t="inlineStr">
        <is>
          <t>2024</t>
        </is>
      </c>
      <c r="CU69" s="161" t="inlineStr">
        <is>
          <t>2024</t>
        </is>
      </c>
      <c r="CV69" s="161" t="inlineStr">
        <is>
          <t>2024</t>
        </is>
      </c>
      <c r="CW69" s="162" t="n"/>
      <c r="CX69" s="162" t="n"/>
      <c r="CY69" s="162" t="n"/>
      <c r="CZ69" s="161" t="inlineStr">
        <is>
          <t>2022</t>
        </is>
      </c>
      <c r="DA69" s="162" t="n"/>
      <c r="DB69" s="161" t="inlineStr">
        <is>
          <t>2020</t>
        </is>
      </c>
      <c r="DC69" s="161" t="inlineStr">
        <is>
          <t>2021-2024</t>
        </is>
      </c>
      <c r="DD69" s="162" t="n"/>
      <c r="DE69" s="162" t="n"/>
      <c r="DF69" s="162" t="n"/>
      <c r="DG69" s="162" t="n"/>
      <c r="DH69" s="162" t="n"/>
      <c r="DI69" s="162" t="n"/>
      <c r="DJ69" s="162" t="n"/>
      <c r="DK69" s="162" t="n"/>
      <c r="DL69" s="162" t="n"/>
      <c r="DM69" s="162" t="n"/>
      <c r="DN69" s="161" t="inlineStr">
        <is>
          <t>2023</t>
        </is>
      </c>
      <c r="DO69" s="161" t="inlineStr">
        <is>
          <t>2024</t>
        </is>
      </c>
      <c r="DP69" s="161" t="inlineStr">
        <is>
          <t>2024</t>
        </is>
      </c>
      <c r="DQ69" s="161" t="inlineStr">
        <is>
          <t>2024</t>
        </is>
      </c>
      <c r="DR69" s="161" t="inlineStr">
        <is>
          <t>2021</t>
        </is>
      </c>
      <c r="DS69" s="161" t="inlineStr">
        <is>
          <t>2024</t>
        </is>
      </c>
      <c r="DT69" s="161" t="inlineStr">
        <is>
          <t>2024</t>
        </is>
      </c>
      <c r="DU69" s="161" t="inlineStr">
        <is>
          <t>2024</t>
        </is>
      </c>
      <c r="DV69" s="161" t="inlineStr">
        <is>
          <t>2023</t>
        </is>
      </c>
      <c r="DW69" s="161" t="inlineStr">
        <is>
          <t>2021</t>
        </is>
      </c>
      <c r="DX69" s="161" t="inlineStr">
        <is>
          <t>2021</t>
        </is>
      </c>
      <c r="DY69" s="161" t="inlineStr">
        <is>
          <t>2021</t>
        </is>
      </c>
      <c r="DZ69" s="161" t="inlineStr">
        <is>
          <t>2021</t>
        </is>
      </c>
      <c r="EA69" s="161" t="inlineStr">
        <is>
          <t>2025</t>
        </is>
      </c>
      <c r="EB69" s="161" t="inlineStr">
        <is>
          <t>2024</t>
        </is>
      </c>
      <c r="EC69" s="161" t="inlineStr">
        <is>
          <t>2025</t>
        </is>
      </c>
      <c r="ED69" s="161" t="inlineStr">
        <is>
          <t>2025</t>
        </is>
      </c>
      <c r="EE69" s="161" t="inlineStr">
        <is>
          <t>2030</t>
        </is>
      </c>
      <c r="EF69" s="161" t="inlineStr">
        <is>
          <t>2030</t>
        </is>
      </c>
      <c r="EG69" s="161" t="inlineStr">
        <is>
          <t>2030</t>
        </is>
      </c>
      <c r="EH69" s="161" t="inlineStr">
        <is>
          <t>2030</t>
        </is>
      </c>
      <c r="EI69" s="161" t="inlineStr">
        <is>
          <t>2030</t>
        </is>
      </c>
      <c r="EJ69" s="161" t="inlineStr">
        <is>
          <t>2030</t>
        </is>
      </c>
      <c r="EK69" s="161" t="inlineStr">
        <is>
          <t>2030</t>
        </is>
      </c>
      <c r="EL69" s="161" t="inlineStr">
        <is>
          <t>2030</t>
        </is>
      </c>
      <c r="EM69" s="161" t="inlineStr">
        <is>
          <t>2030</t>
        </is>
      </c>
      <c r="EN69" s="161" t="inlineStr">
        <is>
          <t>2030</t>
        </is>
      </c>
      <c r="EO69" s="161" t="inlineStr">
        <is>
          <t>2030</t>
        </is>
      </c>
      <c r="EP69" s="161" t="inlineStr">
        <is>
          <t>2030</t>
        </is>
      </c>
      <c r="EQ69" s="161" t="inlineStr">
        <is>
          <t>2030</t>
        </is>
      </c>
      <c r="ER69" s="161" t="inlineStr">
        <is>
          <t>2030</t>
        </is>
      </c>
      <c r="ES69" s="161" t="inlineStr">
        <is>
          <t>2030</t>
        </is>
      </c>
      <c r="ET69" s="161" t="inlineStr">
        <is>
          <t>2030</t>
        </is>
      </c>
      <c r="EU69" s="161" t="inlineStr">
        <is>
          <t>2030</t>
        </is>
      </c>
      <c r="EV69" s="161" t="inlineStr">
        <is>
          <t>2030</t>
        </is>
      </c>
      <c r="EW69" s="161" t="inlineStr">
        <is>
          <t>2030</t>
        </is>
      </c>
      <c r="EX69" s="161" t="inlineStr">
        <is>
          <t>2030</t>
        </is>
      </c>
      <c r="EY69" s="161" t="inlineStr">
        <is>
          <t>2030</t>
        </is>
      </c>
      <c r="EZ69" s="161" t="inlineStr">
        <is>
          <t>2030</t>
        </is>
      </c>
      <c r="FA69" s="161" t="inlineStr">
        <is>
          <t>2030</t>
        </is>
      </c>
      <c r="FB69" s="161" t="inlineStr">
        <is>
          <t>2030</t>
        </is>
      </c>
      <c r="FC69" s="161" t="inlineStr">
        <is>
          <t>2050</t>
        </is>
      </c>
      <c r="FD69" s="161" t="inlineStr">
        <is>
          <t>2025-2050</t>
        </is>
      </c>
      <c r="FE69" s="161" t="inlineStr">
        <is>
          <t>2024</t>
        </is>
      </c>
      <c r="FF69" s="161" t="inlineStr">
        <is>
          <t>2024</t>
        </is>
      </c>
      <c r="FG69" s="161" t="inlineStr">
        <is>
          <t>2024</t>
        </is>
      </c>
      <c r="FH69" s="161" t="inlineStr">
        <is>
          <t>2024</t>
        </is>
      </c>
      <c r="FI69" s="161" t="inlineStr">
        <is>
          <t>2024</t>
        </is>
      </c>
      <c r="FJ69" s="161" t="inlineStr">
        <is>
          <t>2024</t>
        </is>
      </c>
      <c r="FK69" s="161" t="inlineStr">
        <is>
          <t>2024</t>
        </is>
      </c>
      <c r="FL69" s="161" t="inlineStr">
        <is>
          <t>2024</t>
        </is>
      </c>
      <c r="FM69" s="161" t="inlineStr">
        <is>
          <t>2024</t>
        </is>
      </c>
      <c r="FN69" s="161" t="inlineStr">
        <is>
          <t>2024</t>
        </is>
      </c>
      <c r="FO69" s="162" t="n"/>
      <c r="FP69" s="162" t="n"/>
      <c r="FQ69" s="162" t="n"/>
      <c r="FR69" s="161" t="inlineStr">
        <is>
          <t>2023</t>
        </is>
      </c>
      <c r="FS69" s="161" t="inlineStr">
        <is>
          <t>2023</t>
        </is>
      </c>
      <c r="FT69" s="161" t="inlineStr">
        <is>
          <t>2023</t>
        </is>
      </c>
      <c r="FU69" s="161" t="inlineStr">
        <is>
          <t>2024</t>
        </is>
      </c>
      <c r="FV69" s="161" t="inlineStr">
        <is>
          <t>2024</t>
        </is>
      </c>
      <c r="FW69" s="161" t="inlineStr">
        <is>
          <t>2024</t>
        </is>
      </c>
      <c r="FX69" s="161" t="inlineStr">
        <is>
          <t>2024</t>
        </is>
      </c>
      <c r="FY69" s="161" t="inlineStr">
        <is>
          <t>2020-2024 avg</t>
        </is>
      </c>
      <c r="FZ69" s="161" t="inlineStr">
        <is>
          <t>2030</t>
        </is>
      </c>
      <c r="GA69" s="161" t="inlineStr">
        <is>
          <t>2030</t>
        </is>
      </c>
      <c r="GB69" s="161" t="inlineStr">
        <is>
          <t>2030</t>
        </is>
      </c>
      <c r="GC69" s="161" t="inlineStr">
        <is>
          <t>2050</t>
        </is>
      </c>
      <c r="GD69" s="161" t="inlineStr">
        <is>
          <t>2050</t>
        </is>
      </c>
      <c r="GE69" s="162" t="n"/>
    </row>
    <row r="70" ht="14" customHeight="1">
      <c r="A70" s="161" t="inlineStr">
        <is>
          <t>FRA</t>
        </is>
      </c>
      <c r="B70" s="161" t="inlineStr">
        <is>
          <t>France</t>
        </is>
      </c>
      <c r="C70" s="161" t="inlineStr">
        <is>
          <t>Europe &amp; Central Asia</t>
        </is>
      </c>
      <c r="D70" s="161" t="inlineStr">
        <is>
          <t>High income</t>
        </is>
      </c>
      <c r="E70" s="161" t="b">
        <v>0</v>
      </c>
      <c r="F70" s="162" t="n">
        <v>3.499</v>
      </c>
      <c r="G70" s="162" t="n">
        <v>1.801</v>
      </c>
      <c r="H70" s="162" t="n">
        <v>113.171</v>
      </c>
      <c r="I70" s="162" t="n">
        <v>28.704</v>
      </c>
      <c r="J70" s="162" t="n"/>
      <c r="K70" s="162" t="n"/>
      <c r="L70" s="162" t="n"/>
      <c r="M70" s="162" t="n">
        <v>0</v>
      </c>
      <c r="N70" s="162" t="n"/>
      <c r="O70" s="162" t="n">
        <v>3.297</v>
      </c>
      <c r="P70" s="162" t="n">
        <v>1</v>
      </c>
      <c r="Q70" s="162" t="n"/>
      <c r="R70" s="162" t="n"/>
      <c r="S70" s="162" t="n"/>
      <c r="T70" s="162" t="n"/>
      <c r="U70" s="162" t="n"/>
      <c r="V70" s="162" t="n"/>
      <c r="W70" s="162" t="n"/>
      <c r="X70" s="162" t="n"/>
      <c r="Y70" s="162" t="n"/>
      <c r="Z70" s="162" t="n"/>
      <c r="AA70" s="162" t="n">
        <v>3.688</v>
      </c>
      <c r="AB70" s="162" t="n">
        <v>0.376</v>
      </c>
      <c r="AC70" s="162" t="n">
        <v>0.002</v>
      </c>
      <c r="AD70" s="162" t="n">
        <v>0.374</v>
      </c>
      <c r="AE70" s="162" t="n">
        <v>1.762</v>
      </c>
      <c r="AF70" s="162" t="n">
        <v>-8.259</v>
      </c>
      <c r="AG70" s="162" t="n">
        <v>4.409</v>
      </c>
      <c r="AH70" s="162" t="n">
        <v>12.668</v>
      </c>
      <c r="AI70" s="162" t="n">
        <v>47.128</v>
      </c>
      <c r="AJ70" s="162" t="n">
        <v>0.007</v>
      </c>
      <c r="AK70" s="162" t="n">
        <v>0.007</v>
      </c>
      <c r="AL70" s="162" t="n">
        <v>0</v>
      </c>
      <c r="AM70" s="162" t="n">
        <v>0</v>
      </c>
      <c r="AN70" s="162" t="n">
        <v>1.817</v>
      </c>
      <c r="AO70" s="162" t="n">
        <v>31.483</v>
      </c>
      <c r="AP70" s="162" t="n">
        <v>-1.112</v>
      </c>
      <c r="AQ70" s="162" t="n">
        <v>9.436999999999999</v>
      </c>
      <c r="AR70" s="162" t="n">
        <v>3.19641274548889</v>
      </c>
      <c r="AS70" s="162" t="n">
        <v>1.21463684328578</v>
      </c>
      <c r="AT70" s="162" t="n">
        <v>0.4318440145310565</v>
      </c>
      <c r="AU70" s="162" t="n">
        <v>0.2961216099641537</v>
      </c>
      <c r="AV70" s="162" t="n">
        <v>0.176623076102</v>
      </c>
      <c r="AW70" s="162" t="n">
        <v>0.1404802692686855</v>
      </c>
      <c r="AX70" s="162" t="n">
        <v>0.06987129851330171</v>
      </c>
      <c r="AY70" s="162" t="n">
        <v>0.0820260760395547</v>
      </c>
      <c r="AZ70" s="162" t="n">
        <v>0.0176704988670254</v>
      </c>
      <c r="BA70" s="162" t="n">
        <v>0.0104109141226569</v>
      </c>
      <c r="BB70" s="162" t="n">
        <v>0.0336241077077434</v>
      </c>
      <c r="BC70" s="162" t="n">
        <v>0.0225294290240563</v>
      </c>
      <c r="BD70" s="162" t="n">
        <v>115.034091123945</v>
      </c>
      <c r="BE70" s="162" t="n">
        <v>-0.0610873515397013</v>
      </c>
      <c r="BF70" s="162" t="n">
        <v>3.339700213390121</v>
      </c>
      <c r="BG70" s="162" t="n">
        <v>2.240441722088431</v>
      </c>
      <c r="BH70" s="162" t="n">
        <v>0.214442156352571</v>
      </c>
      <c r="BI70" s="162" t="n">
        <v>0.3468920334065866</v>
      </c>
      <c r="BJ70" s="162" t="n">
        <v>0.5359205503667895</v>
      </c>
      <c r="BK70" s="162" t="n">
        <v>0.0946578107810663</v>
      </c>
      <c r="BL70" s="162" t="n">
        <v>1.048529171091725</v>
      </c>
      <c r="BM70" s="162" t="n">
        <v>0.2428394995839012</v>
      </c>
      <c r="BN70" s="162" t="n">
        <v>73.6778900720135</v>
      </c>
      <c r="BO70" s="162" t="n">
        <v>1.049857831319606</v>
      </c>
      <c r="BP70" s="162" t="n">
        <v>0.6933205627526615</v>
      </c>
      <c r="BQ70" s="162" t="n">
        <v>0.8737703929860862</v>
      </c>
      <c r="BR70" s="162" t="n">
        <v>1.704</v>
      </c>
      <c r="BS70" s="162" t="n">
        <v>1.956</v>
      </c>
      <c r="BT70" s="162" t="n">
        <v>0.312</v>
      </c>
      <c r="BU70" s="162" t="n">
        <v>0.119</v>
      </c>
      <c r="BV70" s="162" t="n">
        <v>38.007</v>
      </c>
      <c r="BW70" s="162" t="n">
        <v>24.543</v>
      </c>
      <c r="BX70" s="162" t="n">
        <v>24.484</v>
      </c>
      <c r="BY70" s="162" t="n">
        <v>22.663</v>
      </c>
      <c r="BZ70" s="162" t="n">
        <v>22.044</v>
      </c>
      <c r="CA70" s="162" t="n">
        <v>24.374</v>
      </c>
      <c r="CB70" s="162" t="n"/>
      <c r="CC70" s="162" t="n"/>
      <c r="CD70" s="162" t="n"/>
      <c r="CE70" s="162" t="n">
        <v>88.074</v>
      </c>
      <c r="CF70" s="162" t="n">
        <v>60</v>
      </c>
      <c r="CG70" s="162" t="n">
        <v>50</v>
      </c>
      <c r="CH70" s="162" t="n">
        <v>51.47</v>
      </c>
      <c r="CI70" s="162" t="n">
        <v>-3.987</v>
      </c>
      <c r="CJ70" s="162" t="n">
        <v>0.091</v>
      </c>
      <c r="CK70" s="162" t="n">
        <v>21.52</v>
      </c>
      <c r="CL70" s="162" t="n">
        <v>0.9429999999999999</v>
      </c>
      <c r="CM70" s="162" t="n">
        <v>0.111</v>
      </c>
      <c r="CN70" s="162" t="n">
        <v>0</v>
      </c>
      <c r="CO70" s="162" t="n">
        <v>0.111</v>
      </c>
      <c r="CP70" s="162" t="n">
        <v>3.662</v>
      </c>
      <c r="CQ70" s="162" t="n">
        <v>110.5</v>
      </c>
      <c r="CR70" s="162" t="n"/>
      <c r="CS70" s="161" t="inlineStr">
        <is>
          <t>2024</t>
        </is>
      </c>
      <c r="CT70" s="161" t="inlineStr">
        <is>
          <t>2024</t>
        </is>
      </c>
      <c r="CU70" s="161" t="inlineStr">
        <is>
          <t>2024</t>
        </is>
      </c>
      <c r="CV70" s="161" t="inlineStr">
        <is>
          <t>2024</t>
        </is>
      </c>
      <c r="CW70" s="162" t="n"/>
      <c r="CX70" s="162" t="n"/>
      <c r="CY70" s="162" t="n"/>
      <c r="CZ70" s="161" t="inlineStr">
        <is>
          <t>2022</t>
        </is>
      </c>
      <c r="DA70" s="162" t="n"/>
      <c r="DB70" s="161" t="inlineStr">
        <is>
          <t>2020</t>
        </is>
      </c>
      <c r="DC70" s="161" t="inlineStr">
        <is>
          <t>2021-2024</t>
        </is>
      </c>
      <c r="DD70" s="162" t="n"/>
      <c r="DE70" s="162" t="n"/>
      <c r="DF70" s="162" t="n"/>
      <c r="DG70" s="162" t="n"/>
      <c r="DH70" s="162" t="n"/>
      <c r="DI70" s="162" t="n"/>
      <c r="DJ70" s="162" t="n"/>
      <c r="DK70" s="162" t="n"/>
      <c r="DL70" s="162" t="n"/>
      <c r="DM70" s="162" t="n"/>
      <c r="DN70" s="161" t="inlineStr">
        <is>
          <t>2023</t>
        </is>
      </c>
      <c r="DO70" s="161" t="inlineStr">
        <is>
          <t>2024</t>
        </is>
      </c>
      <c r="DP70" s="161" t="inlineStr">
        <is>
          <t>2024</t>
        </is>
      </c>
      <c r="DQ70" s="161" t="inlineStr">
        <is>
          <t>2024</t>
        </is>
      </c>
      <c r="DR70" s="161" t="inlineStr">
        <is>
          <t>2021</t>
        </is>
      </c>
      <c r="DS70" s="161" t="inlineStr">
        <is>
          <t>2024</t>
        </is>
      </c>
      <c r="DT70" s="161" t="inlineStr">
        <is>
          <t>2024</t>
        </is>
      </c>
      <c r="DU70" s="161" t="inlineStr">
        <is>
          <t>2024</t>
        </is>
      </c>
      <c r="DV70" s="161" t="inlineStr">
        <is>
          <t>2023</t>
        </is>
      </c>
      <c r="DW70" s="161" t="inlineStr">
        <is>
          <t>2021</t>
        </is>
      </c>
      <c r="DX70" s="161" t="inlineStr">
        <is>
          <t>2021</t>
        </is>
      </c>
      <c r="DY70" s="161" t="inlineStr">
        <is>
          <t>2021</t>
        </is>
      </c>
      <c r="DZ70" s="161" t="inlineStr">
        <is>
          <t>2021</t>
        </is>
      </c>
      <c r="EA70" s="161" t="inlineStr">
        <is>
          <t>2025</t>
        </is>
      </c>
      <c r="EB70" s="161" t="inlineStr">
        <is>
          <t>2024</t>
        </is>
      </c>
      <c r="EC70" s="161" t="inlineStr">
        <is>
          <t>2025</t>
        </is>
      </c>
      <c r="ED70" s="161" t="inlineStr">
        <is>
          <t>2025</t>
        </is>
      </c>
      <c r="EE70" s="161" t="inlineStr">
        <is>
          <t>2030</t>
        </is>
      </c>
      <c r="EF70" s="161" t="inlineStr">
        <is>
          <t>2030</t>
        </is>
      </c>
      <c r="EG70" s="161" t="inlineStr">
        <is>
          <t>2030</t>
        </is>
      </c>
      <c r="EH70" s="161" t="inlineStr">
        <is>
          <t>2030</t>
        </is>
      </c>
      <c r="EI70" s="161" t="inlineStr">
        <is>
          <t>2030</t>
        </is>
      </c>
      <c r="EJ70" s="161" t="inlineStr">
        <is>
          <t>2030</t>
        </is>
      </c>
      <c r="EK70" s="161" t="inlineStr">
        <is>
          <t>2030</t>
        </is>
      </c>
      <c r="EL70" s="161" t="inlineStr">
        <is>
          <t>2030</t>
        </is>
      </c>
      <c r="EM70" s="161" t="inlineStr">
        <is>
          <t>2030</t>
        </is>
      </c>
      <c r="EN70" s="161" t="inlineStr">
        <is>
          <t>2030</t>
        </is>
      </c>
      <c r="EO70" s="161" t="inlineStr">
        <is>
          <t>2030</t>
        </is>
      </c>
      <c r="EP70" s="161" t="inlineStr">
        <is>
          <t>2030</t>
        </is>
      </c>
      <c r="EQ70" s="161" t="inlineStr">
        <is>
          <t>2030</t>
        </is>
      </c>
      <c r="ER70" s="161" t="inlineStr">
        <is>
          <t>2030</t>
        </is>
      </c>
      <c r="ES70" s="161" t="inlineStr">
        <is>
          <t>2030</t>
        </is>
      </c>
      <c r="ET70" s="161" t="inlineStr">
        <is>
          <t>2030</t>
        </is>
      </c>
      <c r="EU70" s="161" t="inlineStr">
        <is>
          <t>2030</t>
        </is>
      </c>
      <c r="EV70" s="161" t="inlineStr">
        <is>
          <t>2030</t>
        </is>
      </c>
      <c r="EW70" s="161" t="inlineStr">
        <is>
          <t>2030</t>
        </is>
      </c>
      <c r="EX70" s="161" t="inlineStr">
        <is>
          <t>2030</t>
        </is>
      </c>
      <c r="EY70" s="161" t="inlineStr">
        <is>
          <t>2030</t>
        </is>
      </c>
      <c r="EZ70" s="161" t="inlineStr">
        <is>
          <t>2030</t>
        </is>
      </c>
      <c r="FA70" s="161" t="inlineStr">
        <is>
          <t>2030</t>
        </is>
      </c>
      <c r="FB70" s="161" t="inlineStr">
        <is>
          <t>2030</t>
        </is>
      </c>
      <c r="FC70" s="161" t="inlineStr">
        <is>
          <t>2050</t>
        </is>
      </c>
      <c r="FD70" s="161" t="inlineStr">
        <is>
          <t>2025-2050</t>
        </is>
      </c>
      <c r="FE70" s="161" t="inlineStr">
        <is>
          <t>2024</t>
        </is>
      </c>
      <c r="FF70" s="161" t="inlineStr">
        <is>
          <t>2024</t>
        </is>
      </c>
      <c r="FG70" s="161" t="inlineStr">
        <is>
          <t>2024</t>
        </is>
      </c>
      <c r="FH70" s="161" t="inlineStr">
        <is>
          <t>2024</t>
        </is>
      </c>
      <c r="FI70" s="161" t="inlineStr">
        <is>
          <t>2024</t>
        </is>
      </c>
      <c r="FJ70" s="161" t="inlineStr">
        <is>
          <t>2024</t>
        </is>
      </c>
      <c r="FK70" s="161" t="inlineStr">
        <is>
          <t>2024</t>
        </is>
      </c>
      <c r="FL70" s="161" t="inlineStr">
        <is>
          <t>2024</t>
        </is>
      </c>
      <c r="FM70" s="161" t="inlineStr">
        <is>
          <t>2024</t>
        </is>
      </c>
      <c r="FN70" s="161" t="inlineStr">
        <is>
          <t>2024</t>
        </is>
      </c>
      <c r="FO70" s="162" t="n"/>
      <c r="FP70" s="162" t="n"/>
      <c r="FQ70" s="162" t="n"/>
      <c r="FR70" s="161" t="inlineStr">
        <is>
          <t>2023</t>
        </is>
      </c>
      <c r="FS70" s="161" t="inlineStr">
        <is>
          <t>2023</t>
        </is>
      </c>
      <c r="FT70" s="161" t="inlineStr">
        <is>
          <t>2023</t>
        </is>
      </c>
      <c r="FU70" s="161" t="inlineStr">
        <is>
          <t>2024</t>
        </is>
      </c>
      <c r="FV70" s="161" t="inlineStr">
        <is>
          <t>2024</t>
        </is>
      </c>
      <c r="FW70" s="161" t="inlineStr">
        <is>
          <t>2024</t>
        </is>
      </c>
      <c r="FX70" s="161" t="inlineStr">
        <is>
          <t>2024</t>
        </is>
      </c>
      <c r="FY70" s="161" t="inlineStr">
        <is>
          <t>2020-2024 avg</t>
        </is>
      </c>
      <c r="FZ70" s="161" t="inlineStr">
        <is>
          <t>2030</t>
        </is>
      </c>
      <c r="GA70" s="161" t="inlineStr">
        <is>
          <t>2030</t>
        </is>
      </c>
      <c r="GB70" s="161" t="inlineStr">
        <is>
          <t>2030</t>
        </is>
      </c>
      <c r="GC70" s="161" t="inlineStr">
        <is>
          <t>2050</t>
        </is>
      </c>
      <c r="GD70" s="161" t="inlineStr">
        <is>
          <t>2050</t>
        </is>
      </c>
      <c r="GE70" s="162" t="n"/>
    </row>
    <row r="71" ht="14" customHeight="1">
      <c r="A71" s="161" t="inlineStr">
        <is>
          <t>PYF</t>
        </is>
      </c>
      <c r="B71" s="161" t="inlineStr">
        <is>
          <t>French Polynesia</t>
        </is>
      </c>
      <c r="C71" s="161" t="inlineStr">
        <is>
          <t>East Asia &amp; Pacific</t>
        </is>
      </c>
      <c r="D71" s="161" t="inlineStr">
        <is>
          <t>High income</t>
        </is>
      </c>
      <c r="E71" s="161" t="b">
        <v>0</v>
      </c>
      <c r="F71" s="162" t="n"/>
      <c r="G71" s="162" t="n"/>
      <c r="H71" s="162" t="n"/>
      <c r="I71" s="162" t="n"/>
      <c r="J71" s="162" t="n"/>
      <c r="K71" s="162" t="n">
        <v>1.5</v>
      </c>
      <c r="L71" s="162" t="n">
        <v>1</v>
      </c>
      <c r="M71" s="162" t="n">
        <v>0</v>
      </c>
      <c r="N71" s="162" t="n"/>
      <c r="O71" s="162" t="n"/>
      <c r="P71" s="162" t="n"/>
      <c r="Q71" s="162" t="n"/>
      <c r="R71" s="162" t="n"/>
      <c r="S71" s="162" t="n"/>
      <c r="T71" s="162" t="n"/>
      <c r="U71" s="162" t="n"/>
      <c r="V71" s="162" t="n"/>
      <c r="W71" s="162" t="n"/>
      <c r="X71" s="162" t="n"/>
      <c r="Y71" s="162" t="n">
        <v>1</v>
      </c>
      <c r="Z71" s="162" t="n"/>
      <c r="AA71" s="162" t="n"/>
      <c r="AB71" s="162" t="n"/>
      <c r="AC71" s="162" t="n"/>
      <c r="AD71" s="162" t="n"/>
      <c r="AE71" s="162" t="n"/>
      <c r="AF71" s="162" t="n">
        <v>-0.3389999999999999</v>
      </c>
      <c r="AG71" s="162" t="n">
        <v>0.035</v>
      </c>
      <c r="AH71" s="162" t="n">
        <v>0.374</v>
      </c>
      <c r="AI71" s="162" t="n"/>
      <c r="AJ71" s="162" t="n">
        <v>0</v>
      </c>
      <c r="AK71" s="162" t="n">
        <v>0</v>
      </c>
      <c r="AL71" s="162" t="n">
        <v>0</v>
      </c>
      <c r="AM71" s="162" t="n">
        <v>0</v>
      </c>
      <c r="AN71" s="162" t="n">
        <v>65.27800000000001</v>
      </c>
      <c r="AO71" s="162" t="n"/>
      <c r="AP71" s="162" t="n">
        <v>0.919</v>
      </c>
      <c r="AQ71" s="162" t="n">
        <v>30</v>
      </c>
      <c r="AR71" s="162" t="n"/>
      <c r="AS71" s="162" t="n"/>
      <c r="AT71" s="162" t="n"/>
      <c r="AU71" s="162" t="n"/>
      <c r="AV71" s="162" t="n"/>
      <c r="AW71" s="162" t="n"/>
      <c r="AX71" s="162" t="n"/>
      <c r="AY71" s="162" t="n"/>
      <c r="AZ71" s="162" t="n"/>
      <c r="BA71" s="162" t="n"/>
      <c r="BB71" s="162" t="n"/>
      <c r="BC71" s="162" t="n"/>
      <c r="BD71" s="162" t="n"/>
      <c r="BE71" s="162" t="n"/>
      <c r="BF71" s="162" t="n"/>
      <c r="BG71" s="162" t="n"/>
      <c r="BH71" s="162" t="n"/>
      <c r="BI71" s="162" t="n"/>
      <c r="BJ71" s="162" t="n"/>
      <c r="BK71" s="162" t="n"/>
      <c r="BL71" s="162" t="n"/>
      <c r="BM71" s="162" t="n"/>
      <c r="BN71" s="162" t="n"/>
      <c r="BO71" s="162" t="n"/>
      <c r="BP71" s="162" t="n"/>
      <c r="BQ71" s="162" t="n"/>
      <c r="BR71" s="162" t="n"/>
      <c r="BS71" s="162" t="n"/>
      <c r="BT71" s="162" t="n"/>
      <c r="BU71" s="162" t="n"/>
      <c r="BV71" s="162" t="n"/>
      <c r="BW71" s="162" t="n"/>
      <c r="BX71" s="162" t="n"/>
      <c r="BY71" s="162" t="n"/>
      <c r="BZ71" s="162" t="n"/>
      <c r="CA71" s="162" t="n"/>
      <c r="CB71" s="162" t="n"/>
      <c r="CC71" s="162" t="n"/>
      <c r="CD71" s="162" t="n"/>
      <c r="CE71" s="162" t="n"/>
      <c r="CF71" s="162" t="n"/>
      <c r="CG71" s="162" t="n"/>
      <c r="CH71" s="162" t="n"/>
      <c r="CI71" s="162" t="n"/>
      <c r="CJ71" s="162" t="n"/>
      <c r="CK71" s="162" t="n"/>
      <c r="CL71" s="162" t="n"/>
      <c r="CM71" s="162" t="n"/>
      <c r="CN71" s="162" t="n"/>
      <c r="CO71" s="162" t="n"/>
      <c r="CP71" s="162" t="n"/>
      <c r="CQ71" s="162" t="n"/>
      <c r="CR71" s="162" t="n"/>
      <c r="CS71" s="162" t="n"/>
      <c r="CT71" s="162" t="n"/>
      <c r="CU71" s="162" t="n"/>
      <c r="CV71" s="162" t="n"/>
      <c r="CW71" s="162" t="n"/>
      <c r="CX71" s="161" t="inlineStr">
        <is>
          <t>2022</t>
        </is>
      </c>
      <c r="CY71" s="161" t="inlineStr">
        <is>
          <t>2022</t>
        </is>
      </c>
      <c r="CZ71" s="161" t="inlineStr">
        <is>
          <t>2022</t>
        </is>
      </c>
      <c r="DA71" s="162" t="n"/>
      <c r="DB71" s="162" t="n"/>
      <c r="DC71" s="162" t="n"/>
      <c r="DD71" s="162" t="n"/>
      <c r="DE71" s="162" t="n"/>
      <c r="DF71" s="162" t="n"/>
      <c r="DG71" s="162" t="n"/>
      <c r="DH71" s="162" t="n"/>
      <c r="DI71" s="162" t="n"/>
      <c r="DJ71" s="162" t="n"/>
      <c r="DK71" s="162" t="n"/>
      <c r="DL71" s="161" t="inlineStr">
        <is>
          <t>2022</t>
        </is>
      </c>
      <c r="DM71" s="162" t="n"/>
      <c r="DN71" s="162" t="n"/>
      <c r="DO71" s="162" t="n"/>
      <c r="DP71" s="162" t="n"/>
      <c r="DQ71" s="162" t="n"/>
      <c r="DR71" s="162" t="n"/>
      <c r="DS71" s="161" t="inlineStr">
        <is>
          <t>2022</t>
        </is>
      </c>
      <c r="DT71" s="161" t="inlineStr">
        <is>
          <t>2022</t>
        </is>
      </c>
      <c r="DU71" s="161" t="inlineStr">
        <is>
          <t>2024</t>
        </is>
      </c>
      <c r="DV71" s="162" t="n"/>
      <c r="DW71" s="161" t="inlineStr">
        <is>
          <t>2021</t>
        </is>
      </c>
      <c r="DX71" s="161" t="inlineStr">
        <is>
          <t>2021</t>
        </is>
      </c>
      <c r="DY71" s="161" t="inlineStr">
        <is>
          <t>2021</t>
        </is>
      </c>
      <c r="DZ71" s="161" t="inlineStr">
        <is>
          <t>2021</t>
        </is>
      </c>
      <c r="EA71" s="161" t="inlineStr">
        <is>
          <t>2024</t>
        </is>
      </c>
      <c r="EB71" s="162" t="n"/>
      <c r="EC71" s="161" t="inlineStr">
        <is>
          <t>2024</t>
        </is>
      </c>
      <c r="ED71" s="161" t="inlineStr">
        <is>
          <t>2024</t>
        </is>
      </c>
      <c r="EE71" s="162" t="n"/>
      <c r="EF71" s="162" t="n"/>
      <c r="EG71" s="162" t="n"/>
      <c r="EH71" s="162" t="n"/>
      <c r="EI71" s="162" t="n"/>
      <c r="EJ71" s="162" t="n"/>
      <c r="EK71" s="162" t="n"/>
      <c r="EL71" s="162" t="n"/>
      <c r="EM71" s="162" t="n"/>
      <c r="EN71" s="162" t="n"/>
      <c r="EO71" s="162" t="n"/>
      <c r="EP71" s="162" t="n"/>
      <c r="EQ71" s="162" t="n"/>
      <c r="ER71" s="162" t="n"/>
      <c r="ES71" s="162" t="n"/>
      <c r="ET71" s="162" t="n"/>
      <c r="EU71" s="162" t="n"/>
      <c r="EV71" s="162" t="n"/>
      <c r="EW71" s="162" t="n"/>
      <c r="EX71" s="162" t="n"/>
      <c r="EY71" s="162" t="n"/>
      <c r="EZ71" s="162" t="n"/>
      <c r="FA71" s="162" t="n"/>
      <c r="FB71" s="162" t="n"/>
      <c r="FC71" s="162" t="n"/>
      <c r="FD71" s="162" t="n"/>
      <c r="FE71" s="162" t="n"/>
      <c r="FF71" s="162" t="n"/>
      <c r="FG71" s="162" t="n"/>
      <c r="FH71" s="162" t="n"/>
      <c r="FI71" s="162" t="n"/>
      <c r="FJ71" s="162" t="n"/>
      <c r="FK71" s="162" t="n"/>
      <c r="FL71" s="162" t="n"/>
      <c r="FM71" s="162" t="n"/>
      <c r="FN71" s="162" t="n"/>
      <c r="FO71" s="162" t="n"/>
      <c r="FP71" s="162" t="n"/>
      <c r="FQ71" s="162" t="n"/>
      <c r="FR71" s="162" t="n"/>
      <c r="FS71" s="162" t="n"/>
      <c r="FT71" s="162" t="n"/>
      <c r="FU71" s="162" t="n"/>
      <c r="FV71" s="162" t="n"/>
      <c r="FW71" s="162" t="n"/>
      <c r="FX71" s="162" t="n"/>
      <c r="FY71" s="162" t="n"/>
      <c r="FZ71" s="162" t="n"/>
      <c r="GA71" s="162" t="n"/>
      <c r="GB71" s="162" t="n"/>
      <c r="GC71" s="162" t="n"/>
      <c r="GD71" s="162" t="n"/>
      <c r="GE71" s="162" t="n"/>
    </row>
    <row r="72" ht="14" customHeight="1">
      <c r="A72" s="161" t="inlineStr">
        <is>
          <t>GAB</t>
        </is>
      </c>
      <c r="B72" s="161" t="inlineStr">
        <is>
          <t>Gabon</t>
        </is>
      </c>
      <c r="C72" s="161" t="inlineStr">
        <is>
          <t>Sub-Saharan Africa</t>
        </is>
      </c>
      <c r="D72" s="161" t="inlineStr">
        <is>
          <t>Upper middle income</t>
        </is>
      </c>
      <c r="E72" s="161" t="b">
        <v>1</v>
      </c>
      <c r="F72" s="162" t="n">
        <v>15.164</v>
      </c>
      <c r="G72" s="162" t="n">
        <v>3.256</v>
      </c>
      <c r="H72" s="162" t="n">
        <v>70.879</v>
      </c>
      <c r="I72" s="162" t="n">
        <v>13.258</v>
      </c>
      <c r="J72" s="162" t="n">
        <v>66.819</v>
      </c>
      <c r="K72" s="162" t="n">
        <v>1.5</v>
      </c>
      <c r="L72" s="162" t="n">
        <v>1</v>
      </c>
      <c r="M72" s="162" t="n">
        <v>0</v>
      </c>
      <c r="N72" s="162" t="n"/>
      <c r="O72" s="162" t="n"/>
      <c r="P72" s="162" t="n"/>
      <c r="Q72" s="162" t="n"/>
      <c r="R72" s="162" t="n">
        <v>2.316</v>
      </c>
      <c r="S72" s="162" t="n">
        <v>7.035</v>
      </c>
      <c r="T72" s="162" t="n">
        <v>17.031</v>
      </c>
      <c r="U72" s="162" t="n">
        <v>0.1</v>
      </c>
      <c r="V72" s="162" t="n">
        <v>31.895</v>
      </c>
      <c r="W72" s="162" t="n">
        <v>44.636</v>
      </c>
      <c r="X72" s="162" t="n">
        <v>64.786</v>
      </c>
      <c r="Y72" s="162" t="n">
        <v>1</v>
      </c>
      <c r="Z72" s="162" t="n">
        <v>0.739</v>
      </c>
      <c r="AA72" s="162" t="n">
        <v>4.747</v>
      </c>
      <c r="AB72" s="162" t="n">
        <v>1.465</v>
      </c>
      <c r="AC72" s="162" t="n">
        <v>0.223</v>
      </c>
      <c r="AD72" s="162" t="n">
        <v>1.242</v>
      </c>
      <c r="AE72" s="162" t="n">
        <v>0.126</v>
      </c>
      <c r="AF72" s="162" t="n">
        <v>47.101</v>
      </c>
      <c r="AG72" s="162" t="n">
        <v>53.987</v>
      </c>
      <c r="AH72" s="162" t="n">
        <v>6.886</v>
      </c>
      <c r="AI72" s="162" t="n">
        <v>-187.597</v>
      </c>
      <c r="AJ72" s="162" t="n">
        <v>15.826</v>
      </c>
      <c r="AK72" s="162" t="n">
        <v>15.557</v>
      </c>
      <c r="AL72" s="162" t="n">
        <v>0.269</v>
      </c>
      <c r="AM72" s="162" t="n">
        <v>0</v>
      </c>
      <c r="AN72" s="162" t="n">
        <v>20.385</v>
      </c>
      <c r="AO72" s="162" t="n">
        <v>52.404</v>
      </c>
      <c r="AP72" s="162" t="n">
        <v>-0.136</v>
      </c>
      <c r="AQ72" s="162" t="n">
        <v>3.125</v>
      </c>
      <c r="AR72" s="162" t="n">
        <v>5.08246720906961</v>
      </c>
      <c r="AS72" s="162" t="n">
        <v>1.21979213017671</v>
      </c>
      <c r="AT72" s="162" t="n">
        <v>0.2834654610233892</v>
      </c>
      <c r="AU72" s="162" t="n">
        <v>0.1943763161303242</v>
      </c>
      <c r="AV72" s="162" t="n">
        <v>0.1128908576178072</v>
      </c>
      <c r="AW72" s="162" t="n">
        <v>0.0916819558503749</v>
      </c>
      <c r="AX72" s="162" t="n">
        <v>0.0469724230362447</v>
      </c>
      <c r="AY72" s="162" t="n">
        <v>0.059663642793685</v>
      </c>
      <c r="AZ72" s="162" t="n">
        <v>0.4307414737248845</v>
      </c>
      <c r="BA72" s="162" t="n">
        <v>0.0918160096934907</v>
      </c>
      <c r="BB72" s="162" t="n">
        <v>0.0467858555520979</v>
      </c>
      <c r="BC72" s="162" t="n">
        <v>-0.0154049918361683</v>
      </c>
      <c r="BD72" s="162" t="n">
        <v>47.0384028776472</v>
      </c>
      <c r="BE72" s="162" t="n">
        <v>0.1876256422558036</v>
      </c>
      <c r="BF72" s="162" t="n">
        <v>6.201397974477201</v>
      </c>
      <c r="BG72" s="162" t="n">
        <v>3.369280108776922</v>
      </c>
      <c r="BH72" s="162" t="n">
        <v>1.014090189506886</v>
      </c>
      <c r="BI72" s="162" t="n">
        <v>0.2712886214404272</v>
      </c>
      <c r="BJ72" s="162" t="n">
        <v>0.2300251210562572</v>
      </c>
      <c r="BK72" s="162" t="n">
        <v>1.339370570287844</v>
      </c>
      <c r="BL72" s="162" t="n">
        <v>0.5145056061997141</v>
      </c>
      <c r="BM72" s="162" t="n">
        <v>1.415901360674894</v>
      </c>
      <c r="BN72" s="162" t="n">
        <v>49.92431831945722</v>
      </c>
      <c r="BO72" s="162" t="n">
        <v>2.750316174316242</v>
      </c>
      <c r="BP72" s="162" t="n">
        <v>2.625413196670306</v>
      </c>
      <c r="BQ72" s="162" t="n">
        <v>25.51034617657896</v>
      </c>
      <c r="BR72" s="162" t="n">
        <v>0.8100000000000001</v>
      </c>
      <c r="BS72" s="162" t="n">
        <v>0.945</v>
      </c>
      <c r="BT72" s="162" t="n">
        <v>0.203</v>
      </c>
      <c r="BU72" s="162" t="n">
        <v>0.178</v>
      </c>
      <c r="BV72" s="162" t="n">
        <v>12.617</v>
      </c>
      <c r="BW72" s="162" t="n">
        <v>6.721</v>
      </c>
      <c r="BX72" s="162" t="n">
        <v>6.06</v>
      </c>
      <c r="BY72" s="162" t="n">
        <v>14.889</v>
      </c>
      <c r="BZ72" s="162" t="n">
        <v>7.439</v>
      </c>
      <c r="CA72" s="162" t="n">
        <v>6</v>
      </c>
      <c r="CB72" s="162" t="n">
        <v>2</v>
      </c>
      <c r="CC72" s="162" t="n">
        <v>1</v>
      </c>
      <c r="CD72" s="162" t="n">
        <v>0</v>
      </c>
      <c r="CE72" s="162" t="n"/>
      <c r="CF72" s="162" t="n"/>
      <c r="CG72" s="162" t="n"/>
      <c r="CH72" s="162" t="n">
        <v>21.472</v>
      </c>
      <c r="CI72" s="162" t="n">
        <v>-0.043</v>
      </c>
      <c r="CJ72" s="162" t="n">
        <v>1.714</v>
      </c>
      <c r="CK72" s="162" t="n">
        <v>37.615</v>
      </c>
      <c r="CL72" s="162" t="n">
        <v>1.7</v>
      </c>
      <c r="CM72" s="162" t="n">
        <v>1.318</v>
      </c>
      <c r="CN72" s="162" t="n">
        <v>0.299</v>
      </c>
      <c r="CO72" s="162" t="n">
        <v>1.019</v>
      </c>
      <c r="CP72" s="162" t="n">
        <v>-11.12</v>
      </c>
      <c r="CQ72" s="162" t="n">
        <v>102.3</v>
      </c>
      <c r="CR72" s="162" t="n"/>
      <c r="CS72" s="161" t="inlineStr">
        <is>
          <t>2024</t>
        </is>
      </c>
      <c r="CT72" s="161" t="inlineStr">
        <is>
          <t>2024</t>
        </is>
      </c>
      <c r="CU72" s="161" t="inlineStr">
        <is>
          <t>2024</t>
        </is>
      </c>
      <c r="CV72" s="161" t="inlineStr">
        <is>
          <t>2024</t>
        </is>
      </c>
      <c r="CW72" s="161" t="inlineStr">
        <is>
          <t>2016</t>
        </is>
      </c>
      <c r="CX72" s="161" t="inlineStr">
        <is>
          <t>2017</t>
        </is>
      </c>
      <c r="CY72" s="161" t="inlineStr">
        <is>
          <t>2017</t>
        </is>
      </c>
      <c r="CZ72" s="161" t="inlineStr">
        <is>
          <t>2022</t>
        </is>
      </c>
      <c r="DA72" s="162" t="n"/>
      <c r="DB72" s="162" t="n"/>
      <c r="DC72" s="162" t="n"/>
      <c r="DD72" s="162" t="n"/>
      <c r="DE72" s="161" t="inlineStr">
        <is>
          <t>2024</t>
        </is>
      </c>
      <c r="DF72" s="161" t="inlineStr">
        <is>
          <t>2023</t>
        </is>
      </c>
      <c r="DG72" s="161" t="inlineStr">
        <is>
          <t>2024</t>
        </is>
      </c>
      <c r="DH72" s="161" t="inlineStr">
        <is>
          <t>2024</t>
        </is>
      </c>
      <c r="DI72" s="161" t="inlineStr">
        <is>
          <t>2024</t>
        </is>
      </c>
      <c r="DJ72" s="161" t="inlineStr">
        <is>
          <t>2024</t>
        </is>
      </c>
      <c r="DK72" s="161" t="inlineStr">
        <is>
          <t>2024</t>
        </is>
      </c>
      <c r="DL72" s="161" t="inlineStr">
        <is>
          <t>2017</t>
        </is>
      </c>
      <c r="DM72" s="161" t="inlineStr">
        <is>
          <t>2020-2024 avg</t>
        </is>
      </c>
      <c r="DN72" s="161" t="inlineStr">
        <is>
          <t>2024</t>
        </is>
      </c>
      <c r="DO72" s="161" t="inlineStr">
        <is>
          <t>2024</t>
        </is>
      </c>
      <c r="DP72" s="161" t="inlineStr">
        <is>
          <t>2024</t>
        </is>
      </c>
      <c r="DQ72" s="161" t="inlineStr">
        <is>
          <t>2024</t>
        </is>
      </c>
      <c r="DR72" s="161" t="inlineStr">
        <is>
          <t>2016</t>
        </is>
      </c>
      <c r="DS72" s="161" t="inlineStr">
        <is>
          <t>2023</t>
        </is>
      </c>
      <c r="DT72" s="161" t="inlineStr">
        <is>
          <t>2023</t>
        </is>
      </c>
      <c r="DU72" s="161" t="inlineStr">
        <is>
          <t>2023</t>
        </is>
      </c>
      <c r="DV72" s="161" t="inlineStr">
        <is>
          <t>2022</t>
        </is>
      </c>
      <c r="DW72" s="161" t="inlineStr">
        <is>
          <t>2021</t>
        </is>
      </c>
      <c r="DX72" s="161" t="inlineStr">
        <is>
          <t>2021</t>
        </is>
      </c>
      <c r="DY72" s="161" t="inlineStr">
        <is>
          <t>2021</t>
        </is>
      </c>
      <c r="DZ72" s="161" t="inlineStr">
        <is>
          <t>2021</t>
        </is>
      </c>
      <c r="EA72" s="161" t="inlineStr">
        <is>
          <t>2024</t>
        </is>
      </c>
      <c r="EB72" s="161" t="inlineStr">
        <is>
          <t>2024</t>
        </is>
      </c>
      <c r="EC72" s="161" t="inlineStr">
        <is>
          <t>2024</t>
        </is>
      </c>
      <c r="ED72" s="161" t="inlineStr">
        <is>
          <t>2024</t>
        </is>
      </c>
      <c r="EE72" s="161" t="inlineStr">
        <is>
          <t>2030</t>
        </is>
      </c>
      <c r="EF72" s="161" t="inlineStr">
        <is>
          <t>2030</t>
        </is>
      </c>
      <c r="EG72" s="161" t="inlineStr">
        <is>
          <t>2030</t>
        </is>
      </c>
      <c r="EH72" s="161" t="inlineStr">
        <is>
          <t>2030</t>
        </is>
      </c>
      <c r="EI72" s="161" t="inlineStr">
        <is>
          <t>2030</t>
        </is>
      </c>
      <c r="EJ72" s="161" t="inlineStr">
        <is>
          <t>2030</t>
        </is>
      </c>
      <c r="EK72" s="161" t="inlineStr">
        <is>
          <t>2030</t>
        </is>
      </c>
      <c r="EL72" s="161" t="inlineStr">
        <is>
          <t>2030</t>
        </is>
      </c>
      <c r="EM72" s="161" t="inlineStr">
        <is>
          <t>2030</t>
        </is>
      </c>
      <c r="EN72" s="161" t="inlineStr">
        <is>
          <t>2030</t>
        </is>
      </c>
      <c r="EO72" s="161" t="inlineStr">
        <is>
          <t>2030</t>
        </is>
      </c>
      <c r="EP72" s="161" t="inlineStr">
        <is>
          <t>2030</t>
        </is>
      </c>
      <c r="EQ72" s="161" t="inlineStr">
        <is>
          <t>2030</t>
        </is>
      </c>
      <c r="ER72" s="161" t="inlineStr">
        <is>
          <t>2030</t>
        </is>
      </c>
      <c r="ES72" s="161" t="inlineStr">
        <is>
          <t>2030</t>
        </is>
      </c>
      <c r="ET72" s="161" t="inlineStr">
        <is>
          <t>2030</t>
        </is>
      </c>
      <c r="EU72" s="161" t="inlineStr">
        <is>
          <t>2030</t>
        </is>
      </c>
      <c r="EV72" s="161" t="inlineStr">
        <is>
          <t>2030</t>
        </is>
      </c>
      <c r="EW72" s="161" t="inlineStr">
        <is>
          <t>2030</t>
        </is>
      </c>
      <c r="EX72" s="161" t="inlineStr">
        <is>
          <t>2030</t>
        </is>
      </c>
      <c r="EY72" s="161" t="inlineStr">
        <is>
          <t>2030</t>
        </is>
      </c>
      <c r="EZ72" s="161" t="inlineStr">
        <is>
          <t>2030</t>
        </is>
      </c>
      <c r="FA72" s="161" t="inlineStr">
        <is>
          <t>2030</t>
        </is>
      </c>
      <c r="FB72" s="161" t="inlineStr">
        <is>
          <t>2030</t>
        </is>
      </c>
      <c r="FC72" s="161" t="inlineStr">
        <is>
          <t>2050</t>
        </is>
      </c>
      <c r="FD72" s="161" t="inlineStr">
        <is>
          <t>2025-2050</t>
        </is>
      </c>
      <c r="FE72" s="161" t="inlineStr">
        <is>
          <t>2024</t>
        </is>
      </c>
      <c r="FF72" s="161" t="inlineStr">
        <is>
          <t>2024</t>
        </is>
      </c>
      <c r="FG72" s="161" t="inlineStr">
        <is>
          <t>2024</t>
        </is>
      </c>
      <c r="FH72" s="161" t="inlineStr">
        <is>
          <t>2024</t>
        </is>
      </c>
      <c r="FI72" s="161" t="inlineStr">
        <is>
          <t>2024</t>
        </is>
      </c>
      <c r="FJ72" s="161" t="inlineStr">
        <is>
          <t>2024</t>
        </is>
      </c>
      <c r="FK72" s="161" t="inlineStr">
        <is>
          <t>2024</t>
        </is>
      </c>
      <c r="FL72" s="161" t="inlineStr">
        <is>
          <t>2024</t>
        </is>
      </c>
      <c r="FM72" s="161" t="inlineStr">
        <is>
          <t>2024</t>
        </is>
      </c>
      <c r="FN72" s="161" t="inlineStr">
        <is>
          <t>2024</t>
        </is>
      </c>
      <c r="FO72" s="161" t="inlineStr">
        <is>
          <t>2013</t>
        </is>
      </c>
      <c r="FP72" s="161" t="inlineStr">
        <is>
          <t>2013</t>
        </is>
      </c>
      <c r="FQ72" s="161" t="inlineStr">
        <is>
          <t>2013</t>
        </is>
      </c>
      <c r="FR72" s="162" t="n"/>
      <c r="FS72" s="162" t="n"/>
      <c r="FT72" s="162" t="n"/>
      <c r="FU72" s="161" t="inlineStr">
        <is>
          <t>2024</t>
        </is>
      </c>
      <c r="FV72" s="161" t="inlineStr">
        <is>
          <t>2024</t>
        </is>
      </c>
      <c r="FW72" s="161" t="inlineStr">
        <is>
          <t>2024</t>
        </is>
      </c>
      <c r="FX72" s="161" t="inlineStr">
        <is>
          <t>2024</t>
        </is>
      </c>
      <c r="FY72" s="161" t="inlineStr">
        <is>
          <t>2020-2024 avg</t>
        </is>
      </c>
      <c r="FZ72" s="161" t="inlineStr">
        <is>
          <t>2030</t>
        </is>
      </c>
      <c r="GA72" s="161" t="inlineStr">
        <is>
          <t>2030</t>
        </is>
      </c>
      <c r="GB72" s="161" t="inlineStr">
        <is>
          <t>2030</t>
        </is>
      </c>
      <c r="GC72" s="161" t="inlineStr">
        <is>
          <t>2050</t>
        </is>
      </c>
      <c r="GD72" s="161" t="inlineStr">
        <is>
          <t>2050</t>
        </is>
      </c>
      <c r="GE72" s="162" t="n"/>
    </row>
    <row r="73" ht="14" customHeight="1">
      <c r="A73" s="161" t="inlineStr">
        <is>
          <t>GMB</t>
        </is>
      </c>
      <c r="B73" s="161" t="inlineStr">
        <is>
          <t>Gambia, The</t>
        </is>
      </c>
      <c r="C73" s="161" t="inlineStr">
        <is>
          <t>Sub-Saharan Africa</t>
        </is>
      </c>
      <c r="D73" s="161" t="inlineStr">
        <is>
          <t>Low income</t>
        </is>
      </c>
      <c r="E73" s="161" t="b">
        <v>1</v>
      </c>
      <c r="F73" s="162" t="n">
        <v>14.516</v>
      </c>
      <c r="G73" s="162" t="n">
        <v>3.096</v>
      </c>
      <c r="H73" s="162" t="n">
        <v>78.471</v>
      </c>
      <c r="I73" s="162" t="n">
        <v>11.122</v>
      </c>
      <c r="J73" s="162" t="n">
        <v>9.176</v>
      </c>
      <c r="K73" s="162" t="n">
        <v>1</v>
      </c>
      <c r="L73" s="162" t="n">
        <v>1</v>
      </c>
      <c r="M73" s="162" t="n">
        <v>1</v>
      </c>
      <c r="N73" s="162" t="n"/>
      <c r="O73" s="162" t="n"/>
      <c r="P73" s="162" t="n"/>
      <c r="Q73" s="162" t="n"/>
      <c r="R73" s="162" t="n"/>
      <c r="S73" s="162" t="n"/>
      <c r="T73" s="162" t="n">
        <v>21.615</v>
      </c>
      <c r="U73" s="162" t="n">
        <v>3.675</v>
      </c>
      <c r="V73" s="162" t="n">
        <v>61.865</v>
      </c>
      <c r="W73" s="162" t="n">
        <v>1.996</v>
      </c>
      <c r="X73" s="162" t="n">
        <v>43.675</v>
      </c>
      <c r="Y73" s="162" t="n">
        <v>1</v>
      </c>
      <c r="Z73" s="162" t="n"/>
      <c r="AA73" s="162" t="n">
        <v>3.318</v>
      </c>
      <c r="AB73" s="162" t="n">
        <v>3.202</v>
      </c>
      <c r="AC73" s="162" t="n">
        <v>0</v>
      </c>
      <c r="AD73" s="162" t="n">
        <v>3.202</v>
      </c>
      <c r="AE73" s="162" t="n">
        <v>1.076</v>
      </c>
      <c r="AF73" s="162" t="n">
        <v>-31.736</v>
      </c>
      <c r="AG73" s="162" t="n">
        <v>0</v>
      </c>
      <c r="AH73" s="162" t="n">
        <v>31.736</v>
      </c>
      <c r="AI73" s="162" t="n"/>
      <c r="AJ73" s="162" t="n">
        <v>0</v>
      </c>
      <c r="AK73" s="162" t="n">
        <v>0</v>
      </c>
      <c r="AL73" s="162" t="n">
        <v>0</v>
      </c>
      <c r="AM73" s="162" t="n">
        <v>0</v>
      </c>
      <c r="AN73" s="162" t="n">
        <v>100</v>
      </c>
      <c r="AO73" s="162" t="n">
        <v>19.467</v>
      </c>
      <c r="AP73" s="162" t="n">
        <v>0</v>
      </c>
      <c r="AQ73" s="162" t="n"/>
      <c r="AR73" s="162" t="n">
        <v>5.02974326027262</v>
      </c>
      <c r="AS73" s="162" t="n">
        <v>1.20713838246543</v>
      </c>
      <c r="AT73" s="162" t="n">
        <v>0.2890157370131799</v>
      </c>
      <c r="AU73" s="162" t="n">
        <v>0.1981822196661804</v>
      </c>
      <c r="AV73" s="162" t="n">
        <v>0.1365273449118908</v>
      </c>
      <c r="AW73" s="162" t="n">
        <v>0.09109068300066819</v>
      </c>
      <c r="AX73" s="162" t="n">
        <v>0.0787128878309047</v>
      </c>
      <c r="AY73" s="162" t="n">
        <v>0.0724677035206634</v>
      </c>
      <c r="AZ73" s="162" t="n">
        <v>0.3411418065219405</v>
      </c>
      <c r="BA73" s="162" t="n">
        <v>0.0077581866041808</v>
      </c>
      <c r="BB73" s="162" t="n">
        <v>-0.0365351423837169</v>
      </c>
      <c r="BC73" s="162" t="n">
        <v>-0.08663528693773059</v>
      </c>
      <c r="BD73" s="162" t="n">
        <v>-31.1811458591435</v>
      </c>
      <c r="BE73" s="162" t="n">
        <v>0.1845555374495741</v>
      </c>
      <c r="BF73" s="162" t="n">
        <v>6.371008129678655</v>
      </c>
      <c r="BG73" s="162" t="n">
        <v>4.357764104123479</v>
      </c>
      <c r="BH73" s="162" t="n">
        <v>1.078628313607201</v>
      </c>
      <c r="BI73" s="162" t="n">
        <v>0.7203323121756754</v>
      </c>
      <c r="BJ73" s="162" t="n">
        <v>0.5818253447299611</v>
      </c>
      <c r="BK73" s="162" t="n">
        <v>1.356900044090832</v>
      </c>
      <c r="BL73" s="162" t="n">
        <v>0.6200780892125755</v>
      </c>
      <c r="BM73" s="162" t="n">
        <v>1.485698326680833</v>
      </c>
      <c r="BN73" s="162" t="n">
        <v>49.37700650027581</v>
      </c>
      <c r="BO73" s="162" t="n">
        <v>3.532028013524289</v>
      </c>
      <c r="BP73" s="162" t="n">
        <v>3.119988911677109</v>
      </c>
      <c r="BQ73" s="162" t="n">
        <v>4.521996511705496</v>
      </c>
      <c r="BR73" s="162" t="n">
        <v>1.062</v>
      </c>
      <c r="BS73" s="162" t="n">
        <v>1.179</v>
      </c>
      <c r="BT73" s="162" t="n">
        <v>0.367</v>
      </c>
      <c r="BU73" s="162" t="n">
        <v>0.294</v>
      </c>
      <c r="BV73" s="162" t="n">
        <v>23.323</v>
      </c>
      <c r="BW73" s="162" t="n">
        <v>12.339</v>
      </c>
      <c r="BX73" s="162" t="n">
        <v>11.016</v>
      </c>
      <c r="BY73" s="162" t="n">
        <v>14.022</v>
      </c>
      <c r="BZ73" s="162" t="n">
        <v>7.124</v>
      </c>
      <c r="CA73" s="162" t="n">
        <v>5.575</v>
      </c>
      <c r="CB73" s="162" t="n">
        <v>2</v>
      </c>
      <c r="CC73" s="162" t="n">
        <v>0</v>
      </c>
      <c r="CD73" s="162" t="n">
        <v>0</v>
      </c>
      <c r="CE73" s="162" t="n"/>
      <c r="CF73" s="162" t="n"/>
      <c r="CG73" s="162" t="n"/>
      <c r="CH73" s="162" t="n">
        <v>21.328</v>
      </c>
      <c r="CI73" s="162" t="n">
        <v>-0.908</v>
      </c>
      <c r="CJ73" s="162" t="n">
        <v>-6.541</v>
      </c>
      <c r="CK73" s="162" t="n">
        <v>24.747</v>
      </c>
      <c r="CL73" s="162" t="n">
        <v>4.562</v>
      </c>
      <c r="CM73" s="162" t="n">
        <v>1.345</v>
      </c>
      <c r="CN73" s="162" t="n">
        <v>1.686</v>
      </c>
      <c r="CO73" s="162" t="n">
        <v>-0.341</v>
      </c>
      <c r="CP73" s="162" t="n">
        <v>0.9340000000000001</v>
      </c>
      <c r="CQ73" s="162" t="n">
        <v>78.94</v>
      </c>
      <c r="CR73" s="162" t="n">
        <v>3</v>
      </c>
      <c r="CS73" s="161" t="inlineStr">
        <is>
          <t>2024</t>
        </is>
      </c>
      <c r="CT73" s="161" t="inlineStr">
        <is>
          <t>2024</t>
        </is>
      </c>
      <c r="CU73" s="161" t="inlineStr">
        <is>
          <t>2024</t>
        </is>
      </c>
      <c r="CV73" s="161" t="inlineStr">
        <is>
          <t>2024</t>
        </is>
      </c>
      <c r="CW73" s="161" t="inlineStr">
        <is>
          <t>2018</t>
        </is>
      </c>
      <c r="CX73" s="161" t="inlineStr">
        <is>
          <t>2024</t>
        </is>
      </c>
      <c r="CY73" s="161" t="inlineStr">
        <is>
          <t>2024</t>
        </is>
      </c>
      <c r="CZ73" s="161" t="inlineStr">
        <is>
          <t>2022</t>
        </is>
      </c>
      <c r="DA73" s="162" t="n"/>
      <c r="DB73" s="162" t="n"/>
      <c r="DC73" s="162" t="n"/>
      <c r="DD73" s="162" t="n"/>
      <c r="DE73" s="162" t="n"/>
      <c r="DF73" s="162" t="n"/>
      <c r="DG73" s="161" t="inlineStr">
        <is>
          <t>2024</t>
        </is>
      </c>
      <c r="DH73" s="161" t="inlineStr">
        <is>
          <t>2024</t>
        </is>
      </c>
      <c r="DI73" s="161" t="inlineStr">
        <is>
          <t>2024</t>
        </is>
      </c>
      <c r="DJ73" s="161" t="inlineStr">
        <is>
          <t>2024</t>
        </is>
      </c>
      <c r="DK73" s="161" t="inlineStr">
        <is>
          <t>2024</t>
        </is>
      </c>
      <c r="DL73" s="161" t="inlineStr">
        <is>
          <t>2024</t>
        </is>
      </c>
      <c r="DM73" s="162" t="n"/>
      <c r="DN73" s="161" t="inlineStr">
        <is>
          <t>2024</t>
        </is>
      </c>
      <c r="DO73" s="161" t="inlineStr">
        <is>
          <t>2024</t>
        </is>
      </c>
      <c r="DP73" s="161" t="inlineStr">
        <is>
          <t>2024</t>
        </is>
      </c>
      <c r="DQ73" s="161" t="inlineStr">
        <is>
          <t>2024</t>
        </is>
      </c>
      <c r="DR73" s="161" t="inlineStr">
        <is>
          <t>2018</t>
        </is>
      </c>
      <c r="DS73" s="161" t="inlineStr">
        <is>
          <t>2024</t>
        </is>
      </c>
      <c r="DT73" s="161" t="inlineStr">
        <is>
          <t>2024</t>
        </is>
      </c>
      <c r="DU73" s="161" t="inlineStr">
        <is>
          <t>2024</t>
        </is>
      </c>
      <c r="DV73" s="162" t="n"/>
      <c r="DW73" s="161" t="inlineStr">
        <is>
          <t>2021</t>
        </is>
      </c>
      <c r="DX73" s="161" t="inlineStr">
        <is>
          <t>2021</t>
        </is>
      </c>
      <c r="DY73" s="161" t="inlineStr">
        <is>
          <t>2021</t>
        </is>
      </c>
      <c r="DZ73" s="161" t="inlineStr">
        <is>
          <t>2021</t>
        </is>
      </c>
      <c r="EA73" s="161" t="inlineStr">
        <is>
          <t>2024</t>
        </is>
      </c>
      <c r="EB73" s="161" t="inlineStr">
        <is>
          <t>2024</t>
        </is>
      </c>
      <c r="EC73" s="161" t="inlineStr">
        <is>
          <t>2024</t>
        </is>
      </c>
      <c r="ED73" s="162" t="n"/>
      <c r="EE73" s="161" t="inlineStr">
        <is>
          <t>2030</t>
        </is>
      </c>
      <c r="EF73" s="161" t="inlineStr">
        <is>
          <t>2030</t>
        </is>
      </c>
      <c r="EG73" s="161" t="inlineStr">
        <is>
          <t>2030</t>
        </is>
      </c>
      <c r="EH73" s="161" t="inlineStr">
        <is>
          <t>2030</t>
        </is>
      </c>
      <c r="EI73" s="161" t="inlineStr">
        <is>
          <t>2030</t>
        </is>
      </c>
      <c r="EJ73" s="161" t="inlineStr">
        <is>
          <t>2030</t>
        </is>
      </c>
      <c r="EK73" s="161" t="inlineStr">
        <is>
          <t>2030</t>
        </is>
      </c>
      <c r="EL73" s="161" t="inlineStr">
        <is>
          <t>2030</t>
        </is>
      </c>
      <c r="EM73" s="161" t="inlineStr">
        <is>
          <t>2030</t>
        </is>
      </c>
      <c r="EN73" s="161" t="inlineStr">
        <is>
          <t>2030</t>
        </is>
      </c>
      <c r="EO73" s="161" t="inlineStr">
        <is>
          <t>2030</t>
        </is>
      </c>
      <c r="EP73" s="161" t="inlineStr">
        <is>
          <t>2030</t>
        </is>
      </c>
      <c r="EQ73" s="161" t="inlineStr">
        <is>
          <t>2030</t>
        </is>
      </c>
      <c r="ER73" s="161" t="inlineStr">
        <is>
          <t>2030</t>
        </is>
      </c>
      <c r="ES73" s="161" t="inlineStr">
        <is>
          <t>2030</t>
        </is>
      </c>
      <c r="ET73" s="161" t="inlineStr">
        <is>
          <t>2030</t>
        </is>
      </c>
      <c r="EU73" s="161" t="inlineStr">
        <is>
          <t>2030</t>
        </is>
      </c>
      <c r="EV73" s="161" t="inlineStr">
        <is>
          <t>2030</t>
        </is>
      </c>
      <c r="EW73" s="161" t="inlineStr">
        <is>
          <t>2030</t>
        </is>
      </c>
      <c r="EX73" s="161" t="inlineStr">
        <is>
          <t>2030</t>
        </is>
      </c>
      <c r="EY73" s="161" t="inlineStr">
        <is>
          <t>2030</t>
        </is>
      </c>
      <c r="EZ73" s="161" t="inlineStr">
        <is>
          <t>2030</t>
        </is>
      </c>
      <c r="FA73" s="161" t="inlineStr">
        <is>
          <t>2030</t>
        </is>
      </c>
      <c r="FB73" s="161" t="inlineStr">
        <is>
          <t>2030</t>
        </is>
      </c>
      <c r="FC73" s="161" t="inlineStr">
        <is>
          <t>2050</t>
        </is>
      </c>
      <c r="FD73" s="161" t="inlineStr">
        <is>
          <t>2025-2050</t>
        </is>
      </c>
      <c r="FE73" s="161" t="inlineStr">
        <is>
          <t>2024</t>
        </is>
      </c>
      <c r="FF73" s="161" t="inlineStr">
        <is>
          <t>2024</t>
        </is>
      </c>
      <c r="FG73" s="161" t="inlineStr">
        <is>
          <t>2024</t>
        </is>
      </c>
      <c r="FH73" s="161" t="inlineStr">
        <is>
          <t>2024</t>
        </is>
      </c>
      <c r="FI73" s="161" t="inlineStr">
        <is>
          <t>2024</t>
        </is>
      </c>
      <c r="FJ73" s="161" t="inlineStr">
        <is>
          <t>2024</t>
        </is>
      </c>
      <c r="FK73" s="161" t="inlineStr">
        <is>
          <t>2024</t>
        </is>
      </c>
      <c r="FL73" s="161" t="inlineStr">
        <is>
          <t>2024</t>
        </is>
      </c>
      <c r="FM73" s="161" t="inlineStr">
        <is>
          <t>2024</t>
        </is>
      </c>
      <c r="FN73" s="161" t="inlineStr">
        <is>
          <t>2024</t>
        </is>
      </c>
      <c r="FO73" s="161" t="inlineStr">
        <is>
          <t>2013</t>
        </is>
      </c>
      <c r="FP73" s="161" t="inlineStr">
        <is>
          <t>2013</t>
        </is>
      </c>
      <c r="FQ73" s="161" t="inlineStr">
        <is>
          <t>2013</t>
        </is>
      </c>
      <c r="FR73" s="162" t="n"/>
      <c r="FS73" s="162" t="n"/>
      <c r="FT73" s="162" t="n"/>
      <c r="FU73" s="161" t="inlineStr">
        <is>
          <t>2024</t>
        </is>
      </c>
      <c r="FV73" s="161" t="inlineStr">
        <is>
          <t>2024</t>
        </is>
      </c>
      <c r="FW73" s="161" t="inlineStr">
        <is>
          <t>2024</t>
        </is>
      </c>
      <c r="FX73" s="161" t="inlineStr">
        <is>
          <t>2024</t>
        </is>
      </c>
      <c r="FY73" s="161" t="inlineStr">
        <is>
          <t>2020-2024 avg</t>
        </is>
      </c>
      <c r="FZ73" s="161" t="inlineStr">
        <is>
          <t>2030</t>
        </is>
      </c>
      <c r="GA73" s="161" t="inlineStr">
        <is>
          <t>2030</t>
        </is>
      </c>
      <c r="GB73" s="161" t="inlineStr">
        <is>
          <t>2030</t>
        </is>
      </c>
      <c r="GC73" s="161" t="inlineStr">
        <is>
          <t>2050</t>
        </is>
      </c>
      <c r="GD73" s="161" t="inlineStr">
        <is>
          <t>2050</t>
        </is>
      </c>
      <c r="GE73" s="161" t="inlineStr">
        <is>
          <t>2034</t>
        </is>
      </c>
    </row>
    <row r="74" ht="14" customHeight="1">
      <c r="A74" s="161" t="inlineStr">
        <is>
          <t>GEO</t>
        </is>
      </c>
      <c r="B74" s="161" t="inlineStr">
        <is>
          <t>Georgia</t>
        </is>
      </c>
      <c r="C74" s="161" t="inlineStr">
        <is>
          <t>Europe &amp; Central Asia</t>
        </is>
      </c>
      <c r="D74" s="161" t="inlineStr">
        <is>
          <t>Upper middle income</t>
        </is>
      </c>
      <c r="E74" s="161" t="b">
        <v>1</v>
      </c>
      <c r="F74" s="162" t="n">
        <v>5.774</v>
      </c>
      <c r="G74" s="162" t="n">
        <v>1.595</v>
      </c>
      <c r="H74" s="162" t="n">
        <v>35.656</v>
      </c>
      <c r="I74" s="162" t="n">
        <v>24.851</v>
      </c>
      <c r="J74" s="162" t="n">
        <v>93.941</v>
      </c>
      <c r="K74" s="162" t="n">
        <v>4</v>
      </c>
      <c r="L74" s="162" t="n">
        <v>2</v>
      </c>
      <c r="M74" s="162" t="n">
        <v>1</v>
      </c>
      <c r="N74" s="162" t="n"/>
      <c r="O74" s="162" t="n"/>
      <c r="P74" s="162" t="n"/>
      <c r="Q74" s="162" t="n"/>
      <c r="R74" s="162" t="n">
        <v>0.867</v>
      </c>
      <c r="S74" s="162" t="n">
        <v>3.375</v>
      </c>
      <c r="T74" s="162" t="n">
        <v>16.695</v>
      </c>
      <c r="U74" s="162" t="n">
        <v>2.793</v>
      </c>
      <c r="V74" s="162" t="n">
        <v>60.828</v>
      </c>
      <c r="W74" s="162" t="n">
        <v>25.125</v>
      </c>
      <c r="X74" s="162" t="n">
        <v>64.849</v>
      </c>
      <c r="Y74" s="162" t="n">
        <v>4</v>
      </c>
      <c r="Z74" s="162" t="n">
        <v>0.152</v>
      </c>
      <c r="AA74" s="162" t="n">
        <v>9.641999999999999</v>
      </c>
      <c r="AB74" s="162" t="n">
        <v>7.728</v>
      </c>
      <c r="AC74" s="162" t="n">
        <v>2.054</v>
      </c>
      <c r="AD74" s="162" t="n">
        <v>5.675</v>
      </c>
      <c r="AE74" s="162" t="n">
        <v>2.364</v>
      </c>
      <c r="AF74" s="162" t="n">
        <v>-8.877000000000001</v>
      </c>
      <c r="AG74" s="162" t="n">
        <v>2.337</v>
      </c>
      <c r="AH74" s="162" t="n">
        <v>11.214</v>
      </c>
      <c r="AI74" s="162" t="n">
        <v>79.935</v>
      </c>
      <c r="AJ74" s="162" t="n">
        <v>0.046</v>
      </c>
      <c r="AK74" s="162" t="n">
        <v>0.029</v>
      </c>
      <c r="AL74" s="162" t="n">
        <v>0.008999999999999999</v>
      </c>
      <c r="AM74" s="162" t="n">
        <v>0.008</v>
      </c>
      <c r="AN74" s="162" t="n">
        <v>0</v>
      </c>
      <c r="AO74" s="162" t="n">
        <v>82.31999999999999</v>
      </c>
      <c r="AP74" s="162" t="n">
        <v>-0.198</v>
      </c>
      <c r="AQ74" s="162" t="n">
        <v>8.122999999999999</v>
      </c>
      <c r="AR74" s="162" t="n">
        <v>5.4302028013805</v>
      </c>
      <c r="AS74" s="162" t="n">
        <v>1.30324867233132</v>
      </c>
      <c r="AT74" s="162" t="n">
        <v>0.4172819370604557</v>
      </c>
      <c r="AU74" s="162" t="n">
        <v>0.2861361854128849</v>
      </c>
      <c r="AV74" s="162" t="n">
        <v>0.1505664636567093</v>
      </c>
      <c r="AW74" s="162" t="n">
        <v>0.1636029996218517</v>
      </c>
      <c r="AX74" s="162" t="n">
        <v>0.0574649094953986</v>
      </c>
      <c r="AY74" s="162" t="n">
        <v>0.0710019083256988</v>
      </c>
      <c r="AZ74" s="162" t="n">
        <v>0.1571942687583218</v>
      </c>
      <c r="BA74" s="162" t="n">
        <v>0.0860213707984808</v>
      </c>
      <c r="BB74" s="162" t="n">
        <v>0.0382470958943003</v>
      </c>
      <c r="BC74" s="162" t="n">
        <v>-0.0152242141360722</v>
      </c>
      <c r="BD74" s="162" t="n">
        <v>73.0877402725727</v>
      </c>
      <c r="BE74" s="162" t="n">
        <v>0.1990594787674187</v>
      </c>
      <c r="BF74" s="162" t="n">
        <v>5.754766646980249</v>
      </c>
      <c r="BG74" s="162" t="n">
        <v>3.452886566988802</v>
      </c>
      <c r="BH74" s="162" t="n">
        <v>0.4420728602078723</v>
      </c>
      <c r="BI74" s="162" t="n">
        <v>0.6350418427513496</v>
      </c>
      <c r="BJ74" s="162" t="n">
        <v>0.7555534471508788</v>
      </c>
      <c r="BK74" s="162" t="n">
        <v>0.9022667872904542</v>
      </c>
      <c r="BL74" s="162" t="n">
        <v>0.717951630012329</v>
      </c>
      <c r="BM74" s="162" t="n">
        <v>0.7127528964374168</v>
      </c>
      <c r="BN74" s="162" t="n">
        <v>60.96614491010888</v>
      </c>
      <c r="BO74" s="162" t="n">
        <v>2.070954733894423</v>
      </c>
      <c r="BP74" s="162" t="n">
        <v>1.649976964717651</v>
      </c>
      <c r="BQ74" s="162" t="n">
        <v>-1.327406798468429</v>
      </c>
      <c r="BR74" s="162" t="n">
        <v>1.072</v>
      </c>
      <c r="BS74" s="162" t="n">
        <v>1.185</v>
      </c>
      <c r="BT74" s="162" t="n">
        <v>0.076</v>
      </c>
      <c r="BU74" s="162" t="n">
        <v>0.042</v>
      </c>
      <c r="BV74" s="162" t="n">
        <v>5.227</v>
      </c>
      <c r="BW74" s="162" t="n">
        <v>8.662000000000001</v>
      </c>
      <c r="BX74" s="162" t="n">
        <v>8.662000000000001</v>
      </c>
      <c r="BY74" s="162" t="n">
        <v>10.842</v>
      </c>
      <c r="BZ74" s="162" t="n">
        <v>5.933</v>
      </c>
      <c r="CA74" s="162" t="n">
        <v>3.62</v>
      </c>
      <c r="CB74" s="162" t="n">
        <v>3</v>
      </c>
      <c r="CC74" s="162" t="n">
        <v>1</v>
      </c>
      <c r="CD74" s="162" t="n">
        <v>1</v>
      </c>
      <c r="CE74" s="162" t="n">
        <v>47.28</v>
      </c>
      <c r="CF74" s="162" t="n">
        <v>20</v>
      </c>
      <c r="CG74" s="162" t="n">
        <v>16.667</v>
      </c>
      <c r="CH74" s="162" t="n">
        <v>27.623</v>
      </c>
      <c r="CI74" s="162" t="n">
        <v>-0.672</v>
      </c>
      <c r="CJ74" s="162" t="n">
        <v>-5.302</v>
      </c>
      <c r="CK74" s="162" t="n">
        <v>24.5</v>
      </c>
      <c r="CL74" s="162" t="n">
        <v>6.565</v>
      </c>
      <c r="CM74" s="162" t="n">
        <v>0.553</v>
      </c>
      <c r="CN74" s="162" t="n">
        <v>0.131</v>
      </c>
      <c r="CO74" s="162" t="n">
        <v>0.422</v>
      </c>
      <c r="CP74" s="162" t="n">
        <v>8.583</v>
      </c>
      <c r="CQ74" s="162" t="n">
        <v>38.5</v>
      </c>
      <c r="CR74" s="162" t="n"/>
      <c r="CS74" s="161" t="inlineStr">
        <is>
          <t>2024</t>
        </is>
      </c>
      <c r="CT74" s="161" t="inlineStr">
        <is>
          <t>2024</t>
        </is>
      </c>
      <c r="CU74" s="161" t="inlineStr">
        <is>
          <t>2024</t>
        </is>
      </c>
      <c r="CV74" s="161" t="inlineStr">
        <is>
          <t>2024</t>
        </is>
      </c>
      <c r="CW74" s="161" t="inlineStr">
        <is>
          <t>2022</t>
        </is>
      </c>
      <c r="CX74" s="161" t="inlineStr">
        <is>
          <t>2022</t>
        </is>
      </c>
      <c r="CY74" s="161" t="inlineStr">
        <is>
          <t>2022</t>
        </is>
      </c>
      <c r="CZ74" s="161" t="inlineStr">
        <is>
          <t>2022</t>
        </is>
      </c>
      <c r="DA74" s="162" t="n"/>
      <c r="DB74" s="162" t="n"/>
      <c r="DC74" s="162" t="n"/>
      <c r="DD74" s="162" t="n"/>
      <c r="DE74" s="161" t="inlineStr">
        <is>
          <t>2024</t>
        </is>
      </c>
      <c r="DF74" s="161" t="inlineStr">
        <is>
          <t>2021</t>
        </is>
      </c>
      <c r="DG74" s="161" t="inlineStr">
        <is>
          <t>2024</t>
        </is>
      </c>
      <c r="DH74" s="161" t="inlineStr">
        <is>
          <t>2024</t>
        </is>
      </c>
      <c r="DI74" s="161" t="inlineStr">
        <is>
          <t>2024</t>
        </is>
      </c>
      <c r="DJ74" s="161" t="inlineStr">
        <is>
          <t>2024</t>
        </is>
      </c>
      <c r="DK74" s="161" t="inlineStr">
        <is>
          <t>2024</t>
        </is>
      </c>
      <c r="DL74" s="161" t="inlineStr">
        <is>
          <t>2022</t>
        </is>
      </c>
      <c r="DM74" s="161" t="inlineStr">
        <is>
          <t>2020-2024 avg</t>
        </is>
      </c>
      <c r="DN74" s="161" t="inlineStr">
        <is>
          <t>2024</t>
        </is>
      </c>
      <c r="DO74" s="161" t="inlineStr">
        <is>
          <t>2024</t>
        </is>
      </c>
      <c r="DP74" s="161" t="inlineStr">
        <is>
          <t>2024</t>
        </is>
      </c>
      <c r="DQ74" s="161" t="inlineStr">
        <is>
          <t>2024</t>
        </is>
      </c>
      <c r="DR74" s="161" t="inlineStr">
        <is>
          <t>2022</t>
        </is>
      </c>
      <c r="DS74" s="161" t="inlineStr">
        <is>
          <t>2024</t>
        </is>
      </c>
      <c r="DT74" s="161" t="inlineStr">
        <is>
          <t>2024</t>
        </is>
      </c>
      <c r="DU74" s="161" t="inlineStr">
        <is>
          <t>2024</t>
        </is>
      </c>
      <c r="DV74" s="161" t="inlineStr">
        <is>
          <t>2023</t>
        </is>
      </c>
      <c r="DW74" s="161" t="inlineStr">
        <is>
          <t>2021</t>
        </is>
      </c>
      <c r="DX74" s="161" t="inlineStr">
        <is>
          <t>2021</t>
        </is>
      </c>
      <c r="DY74" s="161" t="inlineStr">
        <is>
          <t>2021</t>
        </is>
      </c>
      <c r="DZ74" s="161" t="inlineStr">
        <is>
          <t>2021</t>
        </is>
      </c>
      <c r="EA74" s="161" t="inlineStr">
        <is>
          <t>2025</t>
        </is>
      </c>
      <c r="EB74" s="161" t="inlineStr">
        <is>
          <t>2024</t>
        </is>
      </c>
      <c r="EC74" s="161" t="inlineStr">
        <is>
          <t>2025</t>
        </is>
      </c>
      <c r="ED74" s="161" t="inlineStr">
        <is>
          <t>2025</t>
        </is>
      </c>
      <c r="EE74" s="161" t="inlineStr">
        <is>
          <t>2030</t>
        </is>
      </c>
      <c r="EF74" s="161" t="inlineStr">
        <is>
          <t>2030</t>
        </is>
      </c>
      <c r="EG74" s="161" t="inlineStr">
        <is>
          <t>2030</t>
        </is>
      </c>
      <c r="EH74" s="161" t="inlineStr">
        <is>
          <t>2030</t>
        </is>
      </c>
      <c r="EI74" s="161" t="inlineStr">
        <is>
          <t>2030</t>
        </is>
      </c>
      <c r="EJ74" s="161" t="inlineStr">
        <is>
          <t>2030</t>
        </is>
      </c>
      <c r="EK74" s="161" t="inlineStr">
        <is>
          <t>2030</t>
        </is>
      </c>
      <c r="EL74" s="161" t="inlineStr">
        <is>
          <t>2030</t>
        </is>
      </c>
      <c r="EM74" s="161" t="inlineStr">
        <is>
          <t>2030</t>
        </is>
      </c>
      <c r="EN74" s="161" t="inlineStr">
        <is>
          <t>2030</t>
        </is>
      </c>
      <c r="EO74" s="161" t="inlineStr">
        <is>
          <t>2030</t>
        </is>
      </c>
      <c r="EP74" s="161" t="inlineStr">
        <is>
          <t>2030</t>
        </is>
      </c>
      <c r="EQ74" s="161" t="inlineStr">
        <is>
          <t>2030</t>
        </is>
      </c>
      <c r="ER74" s="161" t="inlineStr">
        <is>
          <t>2030</t>
        </is>
      </c>
      <c r="ES74" s="161" t="inlineStr">
        <is>
          <t>2030</t>
        </is>
      </c>
      <c r="ET74" s="161" t="inlineStr">
        <is>
          <t>2030</t>
        </is>
      </c>
      <c r="EU74" s="161" t="inlineStr">
        <is>
          <t>2030</t>
        </is>
      </c>
      <c r="EV74" s="161" t="inlineStr">
        <is>
          <t>2030</t>
        </is>
      </c>
      <c r="EW74" s="161" t="inlineStr">
        <is>
          <t>2030</t>
        </is>
      </c>
      <c r="EX74" s="161" t="inlineStr">
        <is>
          <t>2030</t>
        </is>
      </c>
      <c r="EY74" s="161" t="inlineStr">
        <is>
          <t>2030</t>
        </is>
      </c>
      <c r="EZ74" s="161" t="inlineStr">
        <is>
          <t>2030</t>
        </is>
      </c>
      <c r="FA74" s="161" t="inlineStr">
        <is>
          <t>2030</t>
        </is>
      </c>
      <c r="FB74" s="161" t="inlineStr">
        <is>
          <t>2030</t>
        </is>
      </c>
      <c r="FC74" s="161" t="inlineStr">
        <is>
          <t>2050</t>
        </is>
      </c>
      <c r="FD74" s="161" t="inlineStr">
        <is>
          <t>2025-2050</t>
        </is>
      </c>
      <c r="FE74" s="161" t="inlineStr">
        <is>
          <t>2024</t>
        </is>
      </c>
      <c r="FF74" s="161" t="inlineStr">
        <is>
          <t>2024</t>
        </is>
      </c>
      <c r="FG74" s="161" t="inlineStr">
        <is>
          <t>2024</t>
        </is>
      </c>
      <c r="FH74" s="161" t="inlineStr">
        <is>
          <t>2024</t>
        </is>
      </c>
      <c r="FI74" s="161" t="inlineStr">
        <is>
          <t>2024</t>
        </is>
      </c>
      <c r="FJ74" s="161" t="inlineStr">
        <is>
          <t>2024</t>
        </is>
      </c>
      <c r="FK74" s="161" t="inlineStr">
        <is>
          <t>2024</t>
        </is>
      </c>
      <c r="FL74" s="161" t="inlineStr">
        <is>
          <t>2024</t>
        </is>
      </c>
      <c r="FM74" s="161" t="inlineStr">
        <is>
          <t>2024</t>
        </is>
      </c>
      <c r="FN74" s="161" t="inlineStr">
        <is>
          <t>2024</t>
        </is>
      </c>
      <c r="FO74" s="161" t="inlineStr">
        <is>
          <t>2013</t>
        </is>
      </c>
      <c r="FP74" s="161" t="inlineStr">
        <is>
          <t>2013</t>
        </is>
      </c>
      <c r="FQ74" s="161" t="inlineStr">
        <is>
          <t>2013</t>
        </is>
      </c>
      <c r="FR74" s="161" t="inlineStr">
        <is>
          <t>2023</t>
        </is>
      </c>
      <c r="FS74" s="161" t="inlineStr">
        <is>
          <t>2023</t>
        </is>
      </c>
      <c r="FT74" s="161" t="inlineStr">
        <is>
          <t>2023</t>
        </is>
      </c>
      <c r="FU74" s="161" t="inlineStr">
        <is>
          <t>2024</t>
        </is>
      </c>
      <c r="FV74" s="161" t="inlineStr">
        <is>
          <t>2024</t>
        </is>
      </c>
      <c r="FW74" s="161" t="inlineStr">
        <is>
          <t>2024</t>
        </is>
      </c>
      <c r="FX74" s="161" t="inlineStr">
        <is>
          <t>2024</t>
        </is>
      </c>
      <c r="FY74" s="161" t="inlineStr">
        <is>
          <t>2020-2024 avg</t>
        </is>
      </c>
      <c r="FZ74" s="161" t="inlineStr">
        <is>
          <t>2030</t>
        </is>
      </c>
      <c r="GA74" s="161" t="inlineStr">
        <is>
          <t>2030</t>
        </is>
      </c>
      <c r="GB74" s="161" t="inlineStr">
        <is>
          <t>2030</t>
        </is>
      </c>
      <c r="GC74" s="161" t="inlineStr">
        <is>
          <t>2050</t>
        </is>
      </c>
      <c r="GD74" s="161" t="inlineStr">
        <is>
          <t>2050</t>
        </is>
      </c>
      <c r="GE74" s="162" t="n"/>
    </row>
    <row r="75" ht="14" customHeight="1">
      <c r="A75" s="161" t="inlineStr">
        <is>
          <t>DEU</t>
        </is>
      </c>
      <c r="B75" s="161" t="inlineStr">
        <is>
          <t>Germany</t>
        </is>
      </c>
      <c r="C75" s="161" t="inlineStr">
        <is>
          <t>Europe &amp; Central Asia</t>
        </is>
      </c>
      <c r="D75" s="161" t="inlineStr">
        <is>
          <t>High income</t>
        </is>
      </c>
      <c r="E75" s="161" t="b">
        <v>0</v>
      </c>
      <c r="F75" s="162" t="n">
        <v>1.73</v>
      </c>
      <c r="G75" s="162" t="n">
        <v>0.8090000000000001</v>
      </c>
      <c r="H75" s="162" t="n">
        <v>62.227</v>
      </c>
      <c r="I75" s="162" t="n">
        <v>22.98</v>
      </c>
      <c r="J75" s="162" t="n"/>
      <c r="K75" s="162" t="n"/>
      <c r="L75" s="162" t="n"/>
      <c r="M75" s="162" t="n">
        <v>0</v>
      </c>
      <c r="N75" s="162" t="n"/>
      <c r="O75" s="162" t="n">
        <v>2.32</v>
      </c>
      <c r="P75" s="162" t="n">
        <v>1</v>
      </c>
      <c r="Q75" s="162" t="n"/>
      <c r="R75" s="162" t="n"/>
      <c r="S75" s="162" t="n"/>
      <c r="T75" s="162" t="n"/>
      <c r="U75" s="162" t="n"/>
      <c r="V75" s="162" t="n"/>
      <c r="W75" s="162" t="n"/>
      <c r="X75" s="162" t="n"/>
      <c r="Y75" s="162" t="n"/>
      <c r="Z75" s="162" t="n"/>
      <c r="AA75" s="162" t="n">
        <v>3.485</v>
      </c>
      <c r="AB75" s="162" t="n">
        <v>1.047</v>
      </c>
      <c r="AC75" s="162" t="n">
        <v>0.016</v>
      </c>
      <c r="AD75" s="162" t="n">
        <v>1.031</v>
      </c>
      <c r="AE75" s="162" t="n">
        <v>1.173</v>
      </c>
      <c r="AF75" s="162" t="n">
        <v>-5.918</v>
      </c>
      <c r="AG75" s="162" t="n">
        <v>2.075</v>
      </c>
      <c r="AH75" s="162" t="n">
        <v>7.993</v>
      </c>
      <c r="AI75" s="162" t="n">
        <v>70.48699999999999</v>
      </c>
      <c r="AJ75" s="162" t="n">
        <v>0.046</v>
      </c>
      <c r="AK75" s="162" t="n">
        <v>0.014</v>
      </c>
      <c r="AL75" s="162" t="n">
        <v>0.018</v>
      </c>
      <c r="AM75" s="162" t="n">
        <v>0.014</v>
      </c>
      <c r="AN75" s="162" t="n">
        <v>3.783</v>
      </c>
      <c r="AO75" s="162" t="n">
        <v>63.595</v>
      </c>
      <c r="AP75" s="162" t="n">
        <v>0.403</v>
      </c>
      <c r="AQ75" s="162" t="n">
        <v>11.406</v>
      </c>
      <c r="AR75" s="162" t="n">
        <v>3.11777073348421</v>
      </c>
      <c r="AS75" s="162" t="n">
        <v>1.184752878724</v>
      </c>
      <c r="AT75" s="162" t="n">
        <v>0.4024984159089289</v>
      </c>
      <c r="AU75" s="162" t="n">
        <v>0.2759989137661221</v>
      </c>
      <c r="AV75" s="162" t="n">
        <v>0.1753046795367094</v>
      </c>
      <c r="AW75" s="162" t="n">
        <v>0.1431568737311135</v>
      </c>
      <c r="AX75" s="162" t="n">
        <v>0.08060602632284131</v>
      </c>
      <c r="AY75" s="162" t="n">
        <v>0.09267366987724381</v>
      </c>
      <c r="AZ75" s="162" t="n">
        <v>0.0145142995810367</v>
      </c>
      <c r="BA75" s="162" t="n">
        <v>-0.0207771414706957</v>
      </c>
      <c r="BB75" s="162" t="n">
        <v>0.009216130051381499</v>
      </c>
      <c r="BC75" s="162" t="n">
        <v>-0.0201401385169394</v>
      </c>
      <c r="BD75" s="162" t="n">
        <v>17.7421656800842</v>
      </c>
      <c r="BE75" s="162" t="n">
        <v>-0.0789296619002031</v>
      </c>
      <c r="BF75" s="162" t="n">
        <v>3.257532869812806</v>
      </c>
      <c r="BG75" s="162" t="n">
        <v>3.212674584989371</v>
      </c>
      <c r="BH75" s="162" t="n">
        <v>0.2372676293491949</v>
      </c>
      <c r="BI75" s="162" t="n">
        <v>0.7926471586833976</v>
      </c>
      <c r="BJ75" s="162" t="n">
        <v>0.7805532295579269</v>
      </c>
      <c r="BK75" s="162" t="n">
        <v>0.1212924075853676</v>
      </c>
      <c r="BL75" s="162" t="n">
        <v>1.280914159711624</v>
      </c>
      <c r="BM75" s="162" t="n">
        <v>0.2736553516757355</v>
      </c>
      <c r="BN75" s="162" t="n">
        <v>66.80950768695594</v>
      </c>
      <c r="BO75" s="162" t="n">
        <v>1.692012057918576</v>
      </c>
      <c r="BP75" s="162" t="n">
        <v>0.8610251859268959</v>
      </c>
      <c r="BQ75" s="162" t="n">
        <v>1.952269192046575</v>
      </c>
      <c r="BR75" s="162" t="n">
        <v>1.66</v>
      </c>
      <c r="BS75" s="162" t="n">
        <v>1.926</v>
      </c>
      <c r="BT75" s="162" t="n">
        <v>0.427</v>
      </c>
      <c r="BU75" s="162" t="n">
        <v>0.184</v>
      </c>
      <c r="BV75" s="162" t="n">
        <v>36.618</v>
      </c>
      <c r="BW75" s="162" t="n">
        <v>24.576</v>
      </c>
      <c r="BX75" s="162" t="n">
        <v>24.576</v>
      </c>
      <c r="BY75" s="162" t="n">
        <v>18.444</v>
      </c>
      <c r="BZ75" s="162" t="n">
        <v>13.456</v>
      </c>
      <c r="CA75" s="162" t="n">
        <v>13.456</v>
      </c>
      <c r="CB75" s="162" t="n"/>
      <c r="CC75" s="162" t="n"/>
      <c r="CD75" s="162" t="n"/>
      <c r="CE75" s="162" t="n">
        <v>85.94199999999999</v>
      </c>
      <c r="CF75" s="162" t="n">
        <v>60</v>
      </c>
      <c r="CG75" s="162" t="n">
        <v>100</v>
      </c>
      <c r="CH75" s="162" t="n">
        <v>46.765</v>
      </c>
      <c r="CI75" s="162" t="n">
        <v>-1.854</v>
      </c>
      <c r="CJ75" s="162" t="n">
        <v>5.809</v>
      </c>
      <c r="CK75" s="162" t="n">
        <v>21.499</v>
      </c>
      <c r="CL75" s="162" t="n">
        <v>0.045</v>
      </c>
      <c r="CM75" s="162" t="n">
        <v>0.142</v>
      </c>
      <c r="CN75" s="162" t="n">
        <v>0.222</v>
      </c>
      <c r="CO75" s="162" t="n">
        <v>-0.08</v>
      </c>
      <c r="CP75" s="162" t="n">
        <v>4.742</v>
      </c>
      <c r="CQ75" s="162" t="n">
        <v>60.28</v>
      </c>
      <c r="CR75" s="162" t="n"/>
      <c r="CS75" s="161" t="inlineStr">
        <is>
          <t>2024</t>
        </is>
      </c>
      <c r="CT75" s="161" t="inlineStr">
        <is>
          <t>2024</t>
        </is>
      </c>
      <c r="CU75" s="161" t="inlineStr">
        <is>
          <t>2024</t>
        </is>
      </c>
      <c r="CV75" s="161" t="inlineStr">
        <is>
          <t>2024</t>
        </is>
      </c>
      <c r="CW75" s="162" t="n"/>
      <c r="CX75" s="162" t="n"/>
      <c r="CY75" s="162" t="n"/>
      <c r="CZ75" s="161" t="inlineStr">
        <is>
          <t>2022</t>
        </is>
      </c>
      <c r="DA75" s="162" t="n"/>
      <c r="DB75" s="161" t="inlineStr">
        <is>
          <t>2020</t>
        </is>
      </c>
      <c r="DC75" s="161" t="inlineStr">
        <is>
          <t>2021-2024</t>
        </is>
      </c>
      <c r="DD75" s="162" t="n"/>
      <c r="DE75" s="162" t="n"/>
      <c r="DF75" s="162" t="n"/>
      <c r="DG75" s="162" t="n"/>
      <c r="DH75" s="162" t="n"/>
      <c r="DI75" s="162" t="n"/>
      <c r="DJ75" s="162" t="n"/>
      <c r="DK75" s="162" t="n"/>
      <c r="DL75" s="162" t="n"/>
      <c r="DM75" s="162" t="n"/>
      <c r="DN75" s="161" t="inlineStr">
        <is>
          <t>2023</t>
        </is>
      </c>
      <c r="DO75" s="161" t="inlineStr">
        <is>
          <t>2024</t>
        </is>
      </c>
      <c r="DP75" s="161" t="inlineStr">
        <is>
          <t>2024</t>
        </is>
      </c>
      <c r="DQ75" s="161" t="inlineStr">
        <is>
          <t>2024</t>
        </is>
      </c>
      <c r="DR75" s="161" t="inlineStr">
        <is>
          <t>2022</t>
        </is>
      </c>
      <c r="DS75" s="161" t="inlineStr">
        <is>
          <t>2024</t>
        </is>
      </c>
      <c r="DT75" s="161" t="inlineStr">
        <is>
          <t>2024</t>
        </is>
      </c>
      <c r="DU75" s="161" t="inlineStr">
        <is>
          <t>2024</t>
        </is>
      </c>
      <c r="DV75" s="161" t="inlineStr">
        <is>
          <t>2023</t>
        </is>
      </c>
      <c r="DW75" s="161" t="inlineStr">
        <is>
          <t>2021</t>
        </is>
      </c>
      <c r="DX75" s="161" t="inlineStr">
        <is>
          <t>2021</t>
        </is>
      </c>
      <c r="DY75" s="161" t="inlineStr">
        <is>
          <t>2021</t>
        </is>
      </c>
      <c r="DZ75" s="161" t="inlineStr">
        <is>
          <t>2021</t>
        </is>
      </c>
      <c r="EA75" s="161" t="inlineStr">
        <is>
          <t>2025</t>
        </is>
      </c>
      <c r="EB75" s="161" t="inlineStr">
        <is>
          <t>2024</t>
        </is>
      </c>
      <c r="EC75" s="161" t="inlineStr">
        <is>
          <t>2025</t>
        </is>
      </c>
      <c r="ED75" s="161" t="inlineStr">
        <is>
          <t>2025</t>
        </is>
      </c>
      <c r="EE75" s="161" t="inlineStr">
        <is>
          <t>2030</t>
        </is>
      </c>
      <c r="EF75" s="161" t="inlineStr">
        <is>
          <t>2030</t>
        </is>
      </c>
      <c r="EG75" s="161" t="inlineStr">
        <is>
          <t>2030</t>
        </is>
      </c>
      <c r="EH75" s="161" t="inlineStr">
        <is>
          <t>2030</t>
        </is>
      </c>
      <c r="EI75" s="161" t="inlineStr">
        <is>
          <t>2030</t>
        </is>
      </c>
      <c r="EJ75" s="161" t="inlineStr">
        <is>
          <t>2030</t>
        </is>
      </c>
      <c r="EK75" s="161" t="inlineStr">
        <is>
          <t>2030</t>
        </is>
      </c>
      <c r="EL75" s="161" t="inlineStr">
        <is>
          <t>2030</t>
        </is>
      </c>
      <c r="EM75" s="161" t="inlineStr">
        <is>
          <t>2030</t>
        </is>
      </c>
      <c r="EN75" s="161" t="inlineStr">
        <is>
          <t>2030</t>
        </is>
      </c>
      <c r="EO75" s="161" t="inlineStr">
        <is>
          <t>2030</t>
        </is>
      </c>
      <c r="EP75" s="161" t="inlineStr">
        <is>
          <t>2030</t>
        </is>
      </c>
      <c r="EQ75" s="161" t="inlineStr">
        <is>
          <t>2030</t>
        </is>
      </c>
      <c r="ER75" s="161" t="inlineStr">
        <is>
          <t>2030</t>
        </is>
      </c>
      <c r="ES75" s="161" t="inlineStr">
        <is>
          <t>2030</t>
        </is>
      </c>
      <c r="ET75" s="161" t="inlineStr">
        <is>
          <t>2030</t>
        </is>
      </c>
      <c r="EU75" s="161" t="inlineStr">
        <is>
          <t>2030</t>
        </is>
      </c>
      <c r="EV75" s="161" t="inlineStr">
        <is>
          <t>2030</t>
        </is>
      </c>
      <c r="EW75" s="161" t="inlineStr">
        <is>
          <t>2030</t>
        </is>
      </c>
      <c r="EX75" s="161" t="inlineStr">
        <is>
          <t>2030</t>
        </is>
      </c>
      <c r="EY75" s="161" t="inlineStr">
        <is>
          <t>2030</t>
        </is>
      </c>
      <c r="EZ75" s="161" t="inlineStr">
        <is>
          <t>2030</t>
        </is>
      </c>
      <c r="FA75" s="161" t="inlineStr">
        <is>
          <t>2030</t>
        </is>
      </c>
      <c r="FB75" s="161" t="inlineStr">
        <is>
          <t>2030</t>
        </is>
      </c>
      <c r="FC75" s="161" t="inlineStr">
        <is>
          <t>2050</t>
        </is>
      </c>
      <c r="FD75" s="161" t="inlineStr">
        <is>
          <t>2025-2050</t>
        </is>
      </c>
      <c r="FE75" s="161" t="inlineStr">
        <is>
          <t>2024</t>
        </is>
      </c>
      <c r="FF75" s="161" t="inlineStr">
        <is>
          <t>2024</t>
        </is>
      </c>
      <c r="FG75" s="161" t="inlineStr">
        <is>
          <t>2024</t>
        </is>
      </c>
      <c r="FH75" s="161" t="inlineStr">
        <is>
          <t>2024</t>
        </is>
      </c>
      <c r="FI75" s="161" t="inlineStr">
        <is>
          <t>2024</t>
        </is>
      </c>
      <c r="FJ75" s="161" t="inlineStr">
        <is>
          <t>2024</t>
        </is>
      </c>
      <c r="FK75" s="161" t="inlineStr">
        <is>
          <t>2024</t>
        </is>
      </c>
      <c r="FL75" s="161" t="inlineStr">
        <is>
          <t>2024</t>
        </is>
      </c>
      <c r="FM75" s="161" t="inlineStr">
        <is>
          <t>2024</t>
        </is>
      </c>
      <c r="FN75" s="161" t="inlineStr">
        <is>
          <t>2024</t>
        </is>
      </c>
      <c r="FO75" s="162" t="n"/>
      <c r="FP75" s="162" t="n"/>
      <c r="FQ75" s="162" t="n"/>
      <c r="FR75" s="161" t="inlineStr">
        <is>
          <t>2023</t>
        </is>
      </c>
      <c r="FS75" s="161" t="inlineStr">
        <is>
          <t>2023</t>
        </is>
      </c>
      <c r="FT75" s="161" t="inlineStr">
        <is>
          <t>2023</t>
        </is>
      </c>
      <c r="FU75" s="161" t="inlineStr">
        <is>
          <t>2024</t>
        </is>
      </c>
      <c r="FV75" s="161" t="inlineStr">
        <is>
          <t>2024</t>
        </is>
      </c>
      <c r="FW75" s="161" t="inlineStr">
        <is>
          <t>2024</t>
        </is>
      </c>
      <c r="FX75" s="161" t="inlineStr">
        <is>
          <t>2024</t>
        </is>
      </c>
      <c r="FY75" s="161" t="inlineStr">
        <is>
          <t>2020-2024 avg</t>
        </is>
      </c>
      <c r="FZ75" s="161" t="inlineStr">
        <is>
          <t>2030</t>
        </is>
      </c>
      <c r="GA75" s="161" t="inlineStr">
        <is>
          <t>2030</t>
        </is>
      </c>
      <c r="GB75" s="161" t="inlineStr">
        <is>
          <t>2030</t>
        </is>
      </c>
      <c r="GC75" s="161" t="inlineStr">
        <is>
          <t>2050</t>
        </is>
      </c>
      <c r="GD75" s="161" t="inlineStr">
        <is>
          <t>2050</t>
        </is>
      </c>
      <c r="GE75" s="162" t="n"/>
    </row>
    <row r="76" ht="14" customHeight="1">
      <c r="A76" s="161" t="inlineStr">
        <is>
          <t>GHA</t>
        </is>
      </c>
      <c r="B76" s="161" t="inlineStr">
        <is>
          <t>Ghana</t>
        </is>
      </c>
      <c r="C76" s="161" t="inlineStr">
        <is>
          <t>Sub-Saharan Africa</t>
        </is>
      </c>
      <c r="D76" s="161" t="inlineStr">
        <is>
          <t>Lower middle income</t>
        </is>
      </c>
      <c r="E76" s="161" t="b">
        <v>1</v>
      </c>
      <c r="F76" s="162" t="n">
        <v>25.266</v>
      </c>
      <c r="G76" s="162" t="n">
        <v>3.986</v>
      </c>
      <c r="H76" s="162" t="n">
        <v>70.342</v>
      </c>
      <c r="I76" s="162" t="n">
        <v>13.27</v>
      </c>
      <c r="J76" s="162" t="n">
        <v>50.151</v>
      </c>
      <c r="K76" s="162" t="n">
        <v>1</v>
      </c>
      <c r="L76" s="162" t="n">
        <v>1</v>
      </c>
      <c r="M76" s="162" t="n">
        <v>1</v>
      </c>
      <c r="N76" s="162" t="n">
        <v>9.5</v>
      </c>
      <c r="O76" s="162" t="n"/>
      <c r="P76" s="162" t="n">
        <v>1</v>
      </c>
      <c r="Q76" s="162" t="n"/>
      <c r="R76" s="162" t="n">
        <v>0.035</v>
      </c>
      <c r="S76" s="162" t="n">
        <v>1.665</v>
      </c>
      <c r="T76" s="162" t="n">
        <v>26.331</v>
      </c>
      <c r="U76" s="162" t="n">
        <v>0.446</v>
      </c>
      <c r="V76" s="162" t="n">
        <v>34.204</v>
      </c>
      <c r="W76" s="162" t="n">
        <v>52.497</v>
      </c>
      <c r="X76" s="162" t="n">
        <v>75.13500000000001</v>
      </c>
      <c r="Y76" s="162" t="n">
        <v>1</v>
      </c>
      <c r="Z76" s="162" t="n">
        <v>0.038</v>
      </c>
      <c r="AA76" s="162" t="n">
        <v>6.39</v>
      </c>
      <c r="AB76" s="162" t="n">
        <v>1.77</v>
      </c>
      <c r="AC76" s="162" t="n">
        <v>0.487</v>
      </c>
      <c r="AD76" s="162" t="n">
        <v>1.283</v>
      </c>
      <c r="AE76" s="162" t="n">
        <v>0.466</v>
      </c>
      <c r="AF76" s="162" t="n">
        <v>-7.573999999999998</v>
      </c>
      <c r="AG76" s="162" t="n">
        <v>24.53</v>
      </c>
      <c r="AH76" s="162" t="n">
        <v>32.104</v>
      </c>
      <c r="AI76" s="162" t="n">
        <v>-22.366</v>
      </c>
      <c r="AJ76" s="162" t="n">
        <v>4.426</v>
      </c>
      <c r="AK76" s="162" t="n">
        <v>4.055</v>
      </c>
      <c r="AL76" s="162" t="n">
        <v>0.371</v>
      </c>
      <c r="AM76" s="162" t="n">
        <v>0</v>
      </c>
      <c r="AN76" s="162" t="n">
        <v>2.349</v>
      </c>
      <c r="AO76" s="162" t="n">
        <v>43.048</v>
      </c>
      <c r="AP76" s="162" t="n">
        <v>-2.301</v>
      </c>
      <c r="AQ76" s="162" t="n">
        <v>0</v>
      </c>
      <c r="AR76" s="162" t="n">
        <v>4.442627023756629</v>
      </c>
      <c r="AS76" s="162" t="n">
        <v>1.06623048570159</v>
      </c>
      <c r="AT76" s="162" t="n">
        <v>0.2849749578254023</v>
      </c>
      <c r="AU76" s="162" t="n">
        <v>0.1954113996517044</v>
      </c>
      <c r="AV76" s="162" t="n">
        <v>0.1789538603317693</v>
      </c>
      <c r="AW76" s="162" t="n">
        <v>0.08785014938565321</v>
      </c>
      <c r="AX76" s="162" t="n">
        <v>0.0435135531334425</v>
      </c>
      <c r="AY76" s="162" t="n">
        <v>0.0654504698658244</v>
      </c>
      <c r="AZ76" s="162" t="n">
        <v>0.2100760955077953</v>
      </c>
      <c r="BA76" s="162" t="n">
        <v>0.0866980690056314</v>
      </c>
      <c r="BB76" s="162" t="n">
        <v>0.0369505132925582</v>
      </c>
      <c r="BC76" s="162" t="n">
        <v>0.0042082943869268</v>
      </c>
      <c r="BD76" s="162" t="n">
        <v>56.0777660779486</v>
      </c>
      <c r="BE76" s="162" t="n">
        <v>0.2072814821378049</v>
      </c>
      <c r="BF76" s="162" t="n">
        <v>5.627327563425066</v>
      </c>
      <c r="BG76" s="162" t="n">
        <v>2.267174711882809</v>
      </c>
      <c r="BH76" s="162" t="n">
        <v>0.4364959899227057</v>
      </c>
      <c r="BI76" s="162" t="n">
        <v>0.3905145911316872</v>
      </c>
      <c r="BJ76" s="162" t="n">
        <v>0.3739112515693266</v>
      </c>
      <c r="BK76" s="162" t="n">
        <v>0.6869571490847409</v>
      </c>
      <c r="BL76" s="162" t="n">
        <v>0.3792957301743486</v>
      </c>
      <c r="BM76" s="162" t="n">
        <v>0.6425831346932842</v>
      </c>
      <c r="BN76" s="162" t="n">
        <v>54.43237255728432</v>
      </c>
      <c r="BO76" s="162" t="n">
        <v>1.423877302532708</v>
      </c>
      <c r="BP76" s="162" t="n">
        <v>1.38036820346377</v>
      </c>
      <c r="BQ76" s="162" t="n">
        <v>-1.017562715161451</v>
      </c>
      <c r="BR76" s="162" t="n">
        <v>1.188</v>
      </c>
      <c r="BS76" s="162" t="n">
        <v>1.33</v>
      </c>
      <c r="BT76" s="162" t="n">
        <v>0.16</v>
      </c>
      <c r="BU76" s="162" t="n">
        <v>0.14</v>
      </c>
      <c r="BV76" s="162" t="n">
        <v>9.616</v>
      </c>
      <c r="BW76" s="162" t="n">
        <v>5.6</v>
      </c>
      <c r="BX76" s="162" t="n">
        <v>4.826</v>
      </c>
      <c r="BY76" s="162" t="n">
        <v>14.7</v>
      </c>
      <c r="BZ76" s="162" t="n">
        <v>7.281</v>
      </c>
      <c r="CA76" s="162" t="n">
        <v>5.787</v>
      </c>
      <c r="CB76" s="162" t="n">
        <v>3</v>
      </c>
      <c r="CC76" s="162" t="n">
        <v>1</v>
      </c>
      <c r="CD76" s="162" t="n">
        <v>1</v>
      </c>
      <c r="CE76" s="162" t="n">
        <v>30.963</v>
      </c>
      <c r="CF76" s="162" t="n">
        <v>0</v>
      </c>
      <c r="CG76" s="162" t="n">
        <v>0</v>
      </c>
      <c r="CH76" s="162" t="n">
        <v>15.776</v>
      </c>
      <c r="CI76" s="162" t="n">
        <v>-2.239</v>
      </c>
      <c r="CJ76" s="162" t="n">
        <v>1.766</v>
      </c>
      <c r="CK76" s="162" t="n">
        <v>9.9</v>
      </c>
      <c r="CL76" s="162" t="n">
        <v>3.677</v>
      </c>
      <c r="CM76" s="162" t="n">
        <v>0.418</v>
      </c>
      <c r="CN76" s="162" t="n">
        <v>0.125</v>
      </c>
      <c r="CO76" s="162" t="n">
        <v>0.294</v>
      </c>
      <c r="CP76" s="162" t="n">
        <v>6.752</v>
      </c>
      <c r="CQ76" s="162" t="n">
        <v>71.90000000000001</v>
      </c>
      <c r="CR76" s="162" t="n">
        <v>3</v>
      </c>
      <c r="CS76" s="161" t="inlineStr">
        <is>
          <t>2024</t>
        </is>
      </c>
      <c r="CT76" s="161" t="inlineStr">
        <is>
          <t>2024</t>
        </is>
      </c>
      <c r="CU76" s="161" t="inlineStr">
        <is>
          <t>2024</t>
        </is>
      </c>
      <c r="CV76" s="161" t="inlineStr">
        <is>
          <t>2024</t>
        </is>
      </c>
      <c r="CW76" s="161" t="inlineStr">
        <is>
          <t>2021</t>
        </is>
      </c>
      <c r="CX76" s="161" t="inlineStr">
        <is>
          <t>2018</t>
        </is>
      </c>
      <c r="CY76" s="161" t="inlineStr">
        <is>
          <t>2018</t>
        </is>
      </c>
      <c r="CZ76" s="161" t="inlineStr">
        <is>
          <t>2022</t>
        </is>
      </c>
      <c r="DA76" s="161" t="inlineStr">
        <is>
          <t>2021</t>
        </is>
      </c>
      <c r="DB76" s="162" t="n"/>
      <c r="DC76" s="161" t="inlineStr">
        <is>
          <t>2021-2024</t>
        </is>
      </c>
      <c r="DD76" s="162" t="n"/>
      <c r="DE76" s="161" t="inlineStr">
        <is>
          <t>2024</t>
        </is>
      </c>
      <c r="DF76" s="161" t="inlineStr">
        <is>
          <t>2022</t>
        </is>
      </c>
      <c r="DG76" s="161" t="inlineStr">
        <is>
          <t>2024</t>
        </is>
      </c>
      <c r="DH76" s="161" t="inlineStr">
        <is>
          <t>2024</t>
        </is>
      </c>
      <c r="DI76" s="161" t="inlineStr">
        <is>
          <t>2024</t>
        </is>
      </c>
      <c r="DJ76" s="161" t="inlineStr">
        <is>
          <t>2024</t>
        </is>
      </c>
      <c r="DK76" s="161" t="inlineStr">
        <is>
          <t>2024</t>
        </is>
      </c>
      <c r="DL76" s="161" t="inlineStr">
        <is>
          <t>2018</t>
        </is>
      </c>
      <c r="DM76" s="161" t="inlineStr">
        <is>
          <t>2020-2024 avg</t>
        </is>
      </c>
      <c r="DN76" s="161" t="inlineStr">
        <is>
          <t>2024</t>
        </is>
      </c>
      <c r="DO76" s="161" t="inlineStr">
        <is>
          <t>2024</t>
        </is>
      </c>
      <c r="DP76" s="161" t="inlineStr">
        <is>
          <t>2024</t>
        </is>
      </c>
      <c r="DQ76" s="161" t="inlineStr">
        <is>
          <t>2024</t>
        </is>
      </c>
      <c r="DR76" s="161" t="inlineStr">
        <is>
          <t>2021</t>
        </is>
      </c>
      <c r="DS76" s="161" t="inlineStr">
        <is>
          <t>2023</t>
        </is>
      </c>
      <c r="DT76" s="161" t="inlineStr">
        <is>
          <t>2023</t>
        </is>
      </c>
      <c r="DU76" s="161" t="inlineStr">
        <is>
          <t>2023</t>
        </is>
      </c>
      <c r="DV76" s="161" t="inlineStr">
        <is>
          <t>2022</t>
        </is>
      </c>
      <c r="DW76" s="161" t="inlineStr">
        <is>
          <t>2021</t>
        </is>
      </c>
      <c r="DX76" s="161" t="inlineStr">
        <is>
          <t>2021</t>
        </is>
      </c>
      <c r="DY76" s="161" t="inlineStr">
        <is>
          <t>2021</t>
        </is>
      </c>
      <c r="DZ76" s="161" t="inlineStr">
        <is>
          <t>2021</t>
        </is>
      </c>
      <c r="EA76" s="161" t="inlineStr">
        <is>
          <t>2024</t>
        </is>
      </c>
      <c r="EB76" s="161" t="inlineStr">
        <is>
          <t>2024</t>
        </is>
      </c>
      <c r="EC76" s="161" t="inlineStr">
        <is>
          <t>2024</t>
        </is>
      </c>
      <c r="ED76" s="161" t="inlineStr">
        <is>
          <t>2024</t>
        </is>
      </c>
      <c r="EE76" s="161" t="inlineStr">
        <is>
          <t>2030</t>
        </is>
      </c>
      <c r="EF76" s="161" t="inlineStr">
        <is>
          <t>2030</t>
        </is>
      </c>
      <c r="EG76" s="161" t="inlineStr">
        <is>
          <t>2030</t>
        </is>
      </c>
      <c r="EH76" s="161" t="inlineStr">
        <is>
          <t>2030</t>
        </is>
      </c>
      <c r="EI76" s="161" t="inlineStr">
        <is>
          <t>2030</t>
        </is>
      </c>
      <c r="EJ76" s="161" t="inlineStr">
        <is>
          <t>2030</t>
        </is>
      </c>
      <c r="EK76" s="161" t="inlineStr">
        <is>
          <t>2030</t>
        </is>
      </c>
      <c r="EL76" s="161" t="inlineStr">
        <is>
          <t>2030</t>
        </is>
      </c>
      <c r="EM76" s="161" t="inlineStr">
        <is>
          <t>2030</t>
        </is>
      </c>
      <c r="EN76" s="161" t="inlineStr">
        <is>
          <t>2030</t>
        </is>
      </c>
      <c r="EO76" s="161" t="inlineStr">
        <is>
          <t>2030</t>
        </is>
      </c>
      <c r="EP76" s="161" t="inlineStr">
        <is>
          <t>2030</t>
        </is>
      </c>
      <c r="EQ76" s="161" t="inlineStr">
        <is>
          <t>2030</t>
        </is>
      </c>
      <c r="ER76" s="161" t="inlineStr">
        <is>
          <t>2030</t>
        </is>
      </c>
      <c r="ES76" s="161" t="inlineStr">
        <is>
          <t>2030</t>
        </is>
      </c>
      <c r="ET76" s="161" t="inlineStr">
        <is>
          <t>2030</t>
        </is>
      </c>
      <c r="EU76" s="161" t="inlineStr">
        <is>
          <t>2030</t>
        </is>
      </c>
      <c r="EV76" s="161" t="inlineStr">
        <is>
          <t>2030</t>
        </is>
      </c>
      <c r="EW76" s="161" t="inlineStr">
        <is>
          <t>2030</t>
        </is>
      </c>
      <c r="EX76" s="161" t="inlineStr">
        <is>
          <t>2030</t>
        </is>
      </c>
      <c r="EY76" s="161" t="inlineStr">
        <is>
          <t>2030</t>
        </is>
      </c>
      <c r="EZ76" s="161" t="inlineStr">
        <is>
          <t>2030</t>
        </is>
      </c>
      <c r="FA76" s="161" t="inlineStr">
        <is>
          <t>2030</t>
        </is>
      </c>
      <c r="FB76" s="161" t="inlineStr">
        <is>
          <t>2030</t>
        </is>
      </c>
      <c r="FC76" s="161" t="inlineStr">
        <is>
          <t>2050</t>
        </is>
      </c>
      <c r="FD76" s="161" t="inlineStr">
        <is>
          <t>2025-2050</t>
        </is>
      </c>
      <c r="FE76" s="161" t="inlineStr">
        <is>
          <t>2024</t>
        </is>
      </c>
      <c r="FF76" s="161" t="inlineStr">
        <is>
          <t>2024</t>
        </is>
      </c>
      <c r="FG76" s="161" t="inlineStr">
        <is>
          <t>2024</t>
        </is>
      </c>
      <c r="FH76" s="161" t="inlineStr">
        <is>
          <t>2024</t>
        </is>
      </c>
      <c r="FI76" s="161" t="inlineStr">
        <is>
          <t>2024</t>
        </is>
      </c>
      <c r="FJ76" s="161" t="inlineStr">
        <is>
          <t>2024</t>
        </is>
      </c>
      <c r="FK76" s="161" t="inlineStr">
        <is>
          <t>2024</t>
        </is>
      </c>
      <c r="FL76" s="161" t="inlineStr">
        <is>
          <t>2024</t>
        </is>
      </c>
      <c r="FM76" s="161" t="inlineStr">
        <is>
          <t>2024</t>
        </is>
      </c>
      <c r="FN76" s="161" t="inlineStr">
        <is>
          <t>2024</t>
        </is>
      </c>
      <c r="FO76" s="161" t="inlineStr">
        <is>
          <t>2013</t>
        </is>
      </c>
      <c r="FP76" s="161" t="inlineStr">
        <is>
          <t>2013</t>
        </is>
      </c>
      <c r="FQ76" s="161" t="inlineStr">
        <is>
          <t>2013</t>
        </is>
      </c>
      <c r="FR76" s="161" t="inlineStr">
        <is>
          <t>2023</t>
        </is>
      </c>
      <c r="FS76" s="161" t="inlineStr">
        <is>
          <t>2023</t>
        </is>
      </c>
      <c r="FT76" s="161" t="inlineStr">
        <is>
          <t>2023</t>
        </is>
      </c>
      <c r="FU76" s="161" t="inlineStr">
        <is>
          <t>2024</t>
        </is>
      </c>
      <c r="FV76" s="161" t="inlineStr">
        <is>
          <t>2024</t>
        </is>
      </c>
      <c r="FW76" s="161" t="inlineStr">
        <is>
          <t>2024</t>
        </is>
      </c>
      <c r="FX76" s="161" t="inlineStr">
        <is>
          <t>2024</t>
        </is>
      </c>
      <c r="FY76" s="161" t="inlineStr">
        <is>
          <t>2020-2024 avg</t>
        </is>
      </c>
      <c r="FZ76" s="161" t="inlineStr">
        <is>
          <t>2030</t>
        </is>
      </c>
      <c r="GA76" s="161" t="inlineStr">
        <is>
          <t>2030</t>
        </is>
      </c>
      <c r="GB76" s="161" t="inlineStr">
        <is>
          <t>2030</t>
        </is>
      </c>
      <c r="GC76" s="161" t="inlineStr">
        <is>
          <t>2050</t>
        </is>
      </c>
      <c r="GD76" s="161" t="inlineStr">
        <is>
          <t>2050</t>
        </is>
      </c>
      <c r="GE76" s="161" t="inlineStr">
        <is>
          <t>2034</t>
        </is>
      </c>
    </row>
    <row r="77" ht="14" customHeight="1">
      <c r="A77" s="161" t="inlineStr">
        <is>
          <t>GIB</t>
        </is>
      </c>
      <c r="B77" s="161" t="inlineStr">
        <is>
          <t>Gibraltar</t>
        </is>
      </c>
      <c r="C77" s="161" t="inlineStr">
        <is>
          <t>Europe &amp; Central Asia</t>
        </is>
      </c>
      <c r="D77" s="161" t="inlineStr">
        <is>
          <t>High income</t>
        </is>
      </c>
      <c r="E77" s="161" t="b">
        <v>0</v>
      </c>
      <c r="F77" s="162" t="n"/>
      <c r="G77" s="162" t="n"/>
      <c r="H77" s="162" t="n"/>
      <c r="I77" s="162" t="n"/>
      <c r="J77" s="162" t="n"/>
      <c r="K77" s="162" t="n"/>
      <c r="L77" s="162" t="n"/>
      <c r="M77" s="162" t="n">
        <v>0</v>
      </c>
      <c r="N77" s="162" t="n"/>
      <c r="O77" s="162" t="n"/>
      <c r="P77" s="162" t="n"/>
      <c r="Q77" s="162" t="n"/>
      <c r="R77" s="162" t="n"/>
      <c r="S77" s="162" t="n"/>
      <c r="T77" s="162" t="n"/>
      <c r="U77" s="162" t="n"/>
      <c r="V77" s="162" t="n"/>
      <c r="W77" s="162" t="n"/>
      <c r="X77" s="162" t="n"/>
      <c r="Y77" s="162" t="n"/>
      <c r="Z77" s="162" t="n"/>
      <c r="AA77" s="162" t="n"/>
      <c r="AB77" s="162" t="n"/>
      <c r="AC77" s="162" t="n"/>
      <c r="AD77" s="162" t="n"/>
      <c r="AE77" s="162" t="n"/>
      <c r="AF77" s="162" t="n"/>
      <c r="AG77" s="162" t="n"/>
      <c r="AH77" s="162" t="n"/>
      <c r="AI77" s="162" t="n"/>
      <c r="AJ77" s="162" t="n"/>
      <c r="AK77" s="162" t="n"/>
      <c r="AL77" s="162" t="n"/>
      <c r="AM77" s="162" t="n"/>
      <c r="AN77" s="162" t="n"/>
      <c r="AO77" s="162" t="n"/>
      <c r="AP77" s="162" t="n"/>
      <c r="AQ77" s="162" t="n"/>
      <c r="AR77" s="162" t="n"/>
      <c r="AS77" s="162" t="n"/>
      <c r="AT77" s="162" t="n"/>
      <c r="AU77" s="162" t="n"/>
      <c r="AV77" s="162" t="n"/>
      <c r="AW77" s="162" t="n"/>
      <c r="AX77" s="162" t="n"/>
      <c r="AY77" s="162" t="n"/>
      <c r="AZ77" s="162" t="n"/>
      <c r="BA77" s="162" t="n"/>
      <c r="BB77" s="162" t="n"/>
      <c r="BC77" s="162" t="n"/>
      <c r="BD77" s="162" t="n"/>
      <c r="BE77" s="162" t="n"/>
      <c r="BF77" s="162" t="n"/>
      <c r="BG77" s="162" t="n"/>
      <c r="BH77" s="162" t="n"/>
      <c r="BI77" s="162" t="n"/>
      <c r="BJ77" s="162" t="n"/>
      <c r="BK77" s="162" t="n"/>
      <c r="BL77" s="162" t="n"/>
      <c r="BM77" s="162" t="n"/>
      <c r="BN77" s="162" t="n"/>
      <c r="BO77" s="162" t="n"/>
      <c r="BP77" s="162" t="n"/>
      <c r="BQ77" s="162" t="n"/>
      <c r="BR77" s="162" t="n"/>
      <c r="BS77" s="162" t="n"/>
      <c r="BT77" s="162" t="n"/>
      <c r="BU77" s="162" t="n"/>
      <c r="BV77" s="162" t="n"/>
      <c r="BW77" s="162" t="n"/>
      <c r="BX77" s="162" t="n"/>
      <c r="BY77" s="162" t="n"/>
      <c r="BZ77" s="162" t="n"/>
      <c r="CA77" s="162" t="n"/>
      <c r="CB77" s="162" t="n"/>
      <c r="CC77" s="162" t="n"/>
      <c r="CD77" s="162" t="n"/>
      <c r="CE77" s="162" t="n"/>
      <c r="CF77" s="162" t="n"/>
      <c r="CG77" s="162" t="n"/>
      <c r="CH77" s="162" t="n"/>
      <c r="CI77" s="162" t="n"/>
      <c r="CJ77" s="162" t="n"/>
      <c r="CK77" s="162" t="n"/>
      <c r="CL77" s="162" t="n"/>
      <c r="CM77" s="162" t="n"/>
      <c r="CN77" s="162" t="n"/>
      <c r="CO77" s="162" t="n"/>
      <c r="CP77" s="162" t="n"/>
      <c r="CQ77" s="162" t="n"/>
      <c r="CR77" s="162" t="n"/>
      <c r="CS77" s="162" t="n"/>
      <c r="CT77" s="162" t="n"/>
      <c r="CU77" s="162" t="n"/>
      <c r="CV77" s="162" t="n"/>
      <c r="CW77" s="162" t="n"/>
      <c r="CX77" s="162" t="n"/>
      <c r="CY77" s="162" t="n"/>
      <c r="CZ77" s="161" t="inlineStr">
        <is>
          <t>2022</t>
        </is>
      </c>
      <c r="DA77" s="162" t="n"/>
      <c r="DB77" s="162" t="n"/>
      <c r="DC77" s="162" t="n"/>
      <c r="DD77" s="162" t="n"/>
      <c r="DE77" s="162" t="n"/>
      <c r="DF77" s="162" t="n"/>
      <c r="DG77" s="162" t="n"/>
      <c r="DH77" s="162" t="n"/>
      <c r="DI77" s="162" t="n"/>
      <c r="DJ77" s="162" t="n"/>
      <c r="DK77" s="162" t="n"/>
      <c r="DL77" s="162" t="n"/>
      <c r="DM77" s="162" t="n"/>
      <c r="DN77" s="162" t="n"/>
      <c r="DO77" s="162" t="n"/>
      <c r="DP77" s="162" t="n"/>
      <c r="DQ77" s="162" t="n"/>
      <c r="DR77" s="162" t="n"/>
      <c r="DS77" s="162" t="n"/>
      <c r="DT77" s="162" t="n"/>
      <c r="DU77" s="162" t="n"/>
      <c r="DV77" s="162" t="n"/>
      <c r="DW77" s="162" t="n"/>
      <c r="DX77" s="162" t="n"/>
      <c r="DY77" s="162" t="n"/>
      <c r="DZ77" s="162" t="n"/>
      <c r="EA77" s="162" t="n"/>
      <c r="EB77" s="162" t="n"/>
      <c r="EC77" s="162" t="n"/>
      <c r="ED77" s="162" t="n"/>
      <c r="EE77" s="162" t="n"/>
      <c r="EF77" s="162" t="n"/>
      <c r="EG77" s="162" t="n"/>
      <c r="EH77" s="162" t="n"/>
      <c r="EI77" s="162" t="n"/>
      <c r="EJ77" s="162" t="n"/>
      <c r="EK77" s="162" t="n"/>
      <c r="EL77" s="162" t="n"/>
      <c r="EM77" s="162" t="n"/>
      <c r="EN77" s="162" t="n"/>
      <c r="EO77" s="162" t="n"/>
      <c r="EP77" s="162" t="n"/>
      <c r="EQ77" s="162" t="n"/>
      <c r="ER77" s="162" t="n"/>
      <c r="ES77" s="162" t="n"/>
      <c r="ET77" s="162" t="n"/>
      <c r="EU77" s="162" t="n"/>
      <c r="EV77" s="162" t="n"/>
      <c r="EW77" s="162" t="n"/>
      <c r="EX77" s="162" t="n"/>
      <c r="EY77" s="162" t="n"/>
      <c r="EZ77" s="162" t="n"/>
      <c r="FA77" s="162" t="n"/>
      <c r="FB77" s="162" t="n"/>
      <c r="FC77" s="162" t="n"/>
      <c r="FD77" s="162" t="n"/>
      <c r="FE77" s="162" t="n"/>
      <c r="FF77" s="162" t="n"/>
      <c r="FG77" s="162" t="n"/>
      <c r="FH77" s="162" t="n"/>
      <c r="FI77" s="162" t="n"/>
      <c r="FJ77" s="162" t="n"/>
      <c r="FK77" s="162" t="n"/>
      <c r="FL77" s="162" t="n"/>
      <c r="FM77" s="162" t="n"/>
      <c r="FN77" s="162" t="n"/>
      <c r="FO77" s="162" t="n"/>
      <c r="FP77" s="162" t="n"/>
      <c r="FQ77" s="162" t="n"/>
      <c r="FR77" s="162" t="n"/>
      <c r="FS77" s="162" t="n"/>
      <c r="FT77" s="162" t="n"/>
      <c r="FU77" s="162" t="n"/>
      <c r="FV77" s="162" t="n"/>
      <c r="FW77" s="162" t="n"/>
      <c r="FX77" s="162" t="n"/>
      <c r="FY77" s="162" t="n"/>
      <c r="FZ77" s="162" t="n"/>
      <c r="GA77" s="162" t="n"/>
      <c r="GB77" s="162" t="n"/>
      <c r="GC77" s="162" t="n"/>
      <c r="GD77" s="162" t="n"/>
      <c r="GE77" s="162" t="n"/>
    </row>
    <row r="78" ht="14" customHeight="1">
      <c r="A78" s="161" t="inlineStr">
        <is>
          <t>GRC</t>
        </is>
      </c>
      <c r="B78" s="161" t="inlineStr">
        <is>
          <t>Greece</t>
        </is>
      </c>
      <c r="C78" s="161" t="inlineStr">
        <is>
          <t>Europe &amp; Central Asia</t>
        </is>
      </c>
      <c r="D78" s="161" t="inlineStr">
        <is>
          <t>High income</t>
        </is>
      </c>
      <c r="E78" s="161" t="b">
        <v>0</v>
      </c>
      <c r="F78" s="162" t="n">
        <v>7.03</v>
      </c>
      <c r="G78" s="162" t="n">
        <v>3.478</v>
      </c>
      <c r="H78" s="162" t="n">
        <v>155.373</v>
      </c>
      <c r="I78" s="162" t="n">
        <v>27.781</v>
      </c>
      <c r="J78" s="162" t="n"/>
      <c r="K78" s="162" t="n"/>
      <c r="L78" s="162" t="n"/>
      <c r="M78" s="162" t="n">
        <v>0</v>
      </c>
      <c r="N78" s="162" t="n"/>
      <c r="O78" s="162" t="n">
        <v>4.315</v>
      </c>
      <c r="P78" s="162" t="n">
        <v>1</v>
      </c>
      <c r="Q78" s="162" t="n"/>
      <c r="R78" s="162" t="n"/>
      <c r="S78" s="162" t="n"/>
      <c r="T78" s="162" t="n"/>
      <c r="U78" s="162" t="n"/>
      <c r="V78" s="162" t="n"/>
      <c r="W78" s="162" t="n"/>
      <c r="X78" s="162" t="n"/>
      <c r="Y78" s="162" t="n"/>
      <c r="Z78" s="162" t="n"/>
      <c r="AA78" s="162" t="n">
        <v>7.348</v>
      </c>
      <c r="AB78" s="162" t="n">
        <v>2.886</v>
      </c>
      <c r="AC78" s="162" t="n">
        <v>0</v>
      </c>
      <c r="AD78" s="162" t="n">
        <v>2.886</v>
      </c>
      <c r="AE78" s="162" t="n">
        <v>2.097</v>
      </c>
      <c r="AF78" s="162" t="n">
        <v>4.032</v>
      </c>
      <c r="AG78" s="162" t="n">
        <v>30.248</v>
      </c>
      <c r="AH78" s="162" t="n">
        <v>26.216</v>
      </c>
      <c r="AI78" s="162" t="n">
        <v>89.246</v>
      </c>
      <c r="AJ78" s="162" t="n">
        <v>0.027</v>
      </c>
      <c r="AK78" s="162" t="n">
        <v>0.012</v>
      </c>
      <c r="AL78" s="162" t="n">
        <v>0</v>
      </c>
      <c r="AM78" s="162" t="n">
        <v>0.015</v>
      </c>
      <c r="AN78" s="162" t="n">
        <v>7.217</v>
      </c>
      <c r="AO78" s="162" t="n">
        <v>62.32</v>
      </c>
      <c r="AP78" s="162" t="n">
        <v>-1.456</v>
      </c>
      <c r="AQ78" s="162" t="n">
        <v>14.75</v>
      </c>
      <c r="AR78" s="162" t="n">
        <v>3.98568741856717</v>
      </c>
      <c r="AS78" s="162" t="n">
        <v>1.51456121905553</v>
      </c>
      <c r="AT78" s="162" t="n">
        <v>0.5347501858798674</v>
      </c>
      <c r="AU78" s="162" t="n">
        <v>0.3666858417461955</v>
      </c>
      <c r="AV78" s="162" t="n">
        <v>0.2273890665419664</v>
      </c>
      <c r="AW78" s="162" t="n">
        <v>0.1472768685658791</v>
      </c>
      <c r="AX78" s="162" t="n">
        <v>0.0969004782112087</v>
      </c>
      <c r="AY78" s="162" t="n">
        <v>0.1158075390864067</v>
      </c>
      <c r="AZ78" s="162" t="n">
        <v>0.0257512390240003</v>
      </c>
      <c r="BA78" s="162" t="n">
        <v>-0.0131478915062565</v>
      </c>
      <c r="BB78" s="162" t="n">
        <v>0.0053262059640893</v>
      </c>
      <c r="BC78" s="162" t="n">
        <v>-0.0375700831927609</v>
      </c>
      <c r="BD78" s="162" t="n">
        <v>8.22699472276256</v>
      </c>
      <c r="BE78" s="162" t="n">
        <v>-0.0486160459745943</v>
      </c>
      <c r="BF78" s="162" t="n">
        <v>4.164356164916733</v>
      </c>
      <c r="BG78" s="162" t="n">
        <v>4.23861955698561</v>
      </c>
      <c r="BH78" s="162" t="n">
        <v>0.2083437290609305</v>
      </c>
      <c r="BI78" s="162" t="n">
        <v>1.15591313354284</v>
      </c>
      <c r="BJ78" s="162" t="n">
        <v>1.049196692987373</v>
      </c>
      <c r="BK78" s="162" t="n">
        <v>0.2850445768653785</v>
      </c>
      <c r="BL78" s="162" t="n">
        <v>1.540121423582679</v>
      </c>
      <c r="BM78" s="162" t="n">
        <v>0.2938571020960075</v>
      </c>
      <c r="BN78" s="162" t="n">
        <v>65.79616978099908</v>
      </c>
      <c r="BO78" s="162" t="n">
        <v>2.412523801481319</v>
      </c>
      <c r="BP78" s="162" t="n">
        <v>1.420120074441631</v>
      </c>
      <c r="BQ78" s="162" t="n">
        <v>3.930165923583872</v>
      </c>
      <c r="BR78" s="162" t="n">
        <v>1.658</v>
      </c>
      <c r="BS78" s="162" t="n">
        <v>2.005</v>
      </c>
      <c r="BT78" s="162" t="n">
        <v>0.245</v>
      </c>
      <c r="BU78" s="162" t="n">
        <v>0.152</v>
      </c>
      <c r="BV78" s="162" t="n">
        <v>25.388</v>
      </c>
      <c r="BW78" s="162" t="n">
        <v>17.278</v>
      </c>
      <c r="BX78" s="162" t="n">
        <v>17.278</v>
      </c>
      <c r="BY78" s="162" t="n">
        <v>7.291</v>
      </c>
      <c r="BZ78" s="162" t="n">
        <v>9.708</v>
      </c>
      <c r="CA78" s="162" t="n">
        <v>8.81</v>
      </c>
      <c r="CB78" s="162" t="n"/>
      <c r="CC78" s="162" t="n"/>
      <c r="CD78" s="162" t="n"/>
      <c r="CE78" s="162" t="n">
        <v>76.667</v>
      </c>
      <c r="CF78" s="162" t="n">
        <v>20</v>
      </c>
      <c r="CG78" s="162" t="n">
        <v>16.667</v>
      </c>
      <c r="CH78" s="162" t="n">
        <v>49.477</v>
      </c>
      <c r="CI78" s="162" t="n">
        <v>4.707</v>
      </c>
      <c r="CJ78" s="162" t="n">
        <v>-7.157</v>
      </c>
      <c r="CK78" s="162" t="n">
        <v>18.233</v>
      </c>
      <c r="CL78" s="162" t="n">
        <v>1.841</v>
      </c>
      <c r="CM78" s="162" t="n">
        <v>0.159</v>
      </c>
      <c r="CN78" s="162" t="n">
        <v>0.258</v>
      </c>
      <c r="CO78" s="162" t="n">
        <v>-0.099</v>
      </c>
      <c r="CP78" s="162" t="n">
        <v>6.289</v>
      </c>
      <c r="CQ78" s="162" t="n">
        <v>142.8</v>
      </c>
      <c r="CR78" s="162" t="n"/>
      <c r="CS78" s="161" t="inlineStr">
        <is>
          <t>2024</t>
        </is>
      </c>
      <c r="CT78" s="161" t="inlineStr">
        <is>
          <t>2024</t>
        </is>
      </c>
      <c r="CU78" s="161" t="inlineStr">
        <is>
          <t>2024</t>
        </is>
      </c>
      <c r="CV78" s="161" t="inlineStr">
        <is>
          <t>2024</t>
        </is>
      </c>
      <c r="CW78" s="162" t="n"/>
      <c r="CX78" s="162" t="n"/>
      <c r="CY78" s="162" t="n"/>
      <c r="CZ78" s="161" t="inlineStr">
        <is>
          <t>2022</t>
        </is>
      </c>
      <c r="DA78" s="162" t="n"/>
      <c r="DB78" s="161" t="inlineStr">
        <is>
          <t>2020</t>
        </is>
      </c>
      <c r="DC78" s="161" t="inlineStr">
        <is>
          <t>2021-2024</t>
        </is>
      </c>
      <c r="DD78" s="162" t="n"/>
      <c r="DE78" s="162" t="n"/>
      <c r="DF78" s="162" t="n"/>
      <c r="DG78" s="162" t="n"/>
      <c r="DH78" s="162" t="n"/>
      <c r="DI78" s="162" t="n"/>
      <c r="DJ78" s="162" t="n"/>
      <c r="DK78" s="162" t="n"/>
      <c r="DL78" s="162" t="n"/>
      <c r="DM78" s="162" t="n"/>
      <c r="DN78" s="161" t="inlineStr">
        <is>
          <t>2023</t>
        </is>
      </c>
      <c r="DO78" s="161" t="inlineStr">
        <is>
          <t>2024</t>
        </is>
      </c>
      <c r="DP78" s="161" t="inlineStr">
        <is>
          <t>2024</t>
        </is>
      </c>
      <c r="DQ78" s="161" t="inlineStr">
        <is>
          <t>2024</t>
        </is>
      </c>
      <c r="DR78" s="161" t="inlineStr">
        <is>
          <t>2021</t>
        </is>
      </c>
      <c r="DS78" s="161" t="inlineStr">
        <is>
          <t>2024</t>
        </is>
      </c>
      <c r="DT78" s="161" t="inlineStr">
        <is>
          <t>2024</t>
        </is>
      </c>
      <c r="DU78" s="161" t="inlineStr">
        <is>
          <t>2024</t>
        </is>
      </c>
      <c r="DV78" s="161" t="inlineStr">
        <is>
          <t>2023</t>
        </is>
      </c>
      <c r="DW78" s="161" t="inlineStr">
        <is>
          <t>2021</t>
        </is>
      </c>
      <c r="DX78" s="161" t="inlineStr">
        <is>
          <t>2021</t>
        </is>
      </c>
      <c r="DY78" s="161" t="inlineStr">
        <is>
          <t>2021</t>
        </is>
      </c>
      <c r="DZ78" s="161" t="inlineStr">
        <is>
          <t>2021</t>
        </is>
      </c>
      <c r="EA78" s="161" t="inlineStr">
        <is>
          <t>2025</t>
        </is>
      </c>
      <c r="EB78" s="161" t="inlineStr">
        <is>
          <t>2024</t>
        </is>
      </c>
      <c r="EC78" s="161" t="inlineStr">
        <is>
          <t>2025</t>
        </is>
      </c>
      <c r="ED78" s="161" t="inlineStr">
        <is>
          <t>2025</t>
        </is>
      </c>
      <c r="EE78" s="161" t="inlineStr">
        <is>
          <t>2030</t>
        </is>
      </c>
      <c r="EF78" s="161" t="inlineStr">
        <is>
          <t>2030</t>
        </is>
      </c>
      <c r="EG78" s="161" t="inlineStr">
        <is>
          <t>2030</t>
        </is>
      </c>
      <c r="EH78" s="161" t="inlineStr">
        <is>
          <t>2030</t>
        </is>
      </c>
      <c r="EI78" s="161" t="inlineStr">
        <is>
          <t>2030</t>
        </is>
      </c>
      <c r="EJ78" s="161" t="inlineStr">
        <is>
          <t>2030</t>
        </is>
      </c>
      <c r="EK78" s="161" t="inlineStr">
        <is>
          <t>2030</t>
        </is>
      </c>
      <c r="EL78" s="161" t="inlineStr">
        <is>
          <t>2030</t>
        </is>
      </c>
      <c r="EM78" s="161" t="inlineStr">
        <is>
          <t>2030</t>
        </is>
      </c>
      <c r="EN78" s="161" t="inlineStr">
        <is>
          <t>2030</t>
        </is>
      </c>
      <c r="EO78" s="161" t="inlineStr">
        <is>
          <t>2030</t>
        </is>
      </c>
      <c r="EP78" s="161" t="inlineStr">
        <is>
          <t>2030</t>
        </is>
      </c>
      <c r="EQ78" s="161" t="inlineStr">
        <is>
          <t>2030</t>
        </is>
      </c>
      <c r="ER78" s="161" t="inlineStr">
        <is>
          <t>2030</t>
        </is>
      </c>
      <c r="ES78" s="161" t="inlineStr">
        <is>
          <t>2030</t>
        </is>
      </c>
      <c r="ET78" s="161" t="inlineStr">
        <is>
          <t>2030</t>
        </is>
      </c>
      <c r="EU78" s="161" t="inlineStr">
        <is>
          <t>2030</t>
        </is>
      </c>
      <c r="EV78" s="161" t="inlineStr">
        <is>
          <t>2030</t>
        </is>
      </c>
      <c r="EW78" s="161" t="inlineStr">
        <is>
          <t>2030</t>
        </is>
      </c>
      <c r="EX78" s="161" t="inlineStr">
        <is>
          <t>2030</t>
        </is>
      </c>
      <c r="EY78" s="161" t="inlineStr">
        <is>
          <t>2030</t>
        </is>
      </c>
      <c r="EZ78" s="161" t="inlineStr">
        <is>
          <t>2030</t>
        </is>
      </c>
      <c r="FA78" s="161" t="inlineStr">
        <is>
          <t>2030</t>
        </is>
      </c>
      <c r="FB78" s="161" t="inlineStr">
        <is>
          <t>2030</t>
        </is>
      </c>
      <c r="FC78" s="161" t="inlineStr">
        <is>
          <t>2050</t>
        </is>
      </c>
      <c r="FD78" s="161" t="inlineStr">
        <is>
          <t>2025-2050</t>
        </is>
      </c>
      <c r="FE78" s="161" t="inlineStr">
        <is>
          <t>2024</t>
        </is>
      </c>
      <c r="FF78" s="161" t="inlineStr">
        <is>
          <t>2024</t>
        </is>
      </c>
      <c r="FG78" s="161" t="inlineStr">
        <is>
          <t>2024</t>
        </is>
      </c>
      <c r="FH78" s="161" t="inlineStr">
        <is>
          <t>2024</t>
        </is>
      </c>
      <c r="FI78" s="161" t="inlineStr">
        <is>
          <t>2024</t>
        </is>
      </c>
      <c r="FJ78" s="161" t="inlineStr">
        <is>
          <t>2024</t>
        </is>
      </c>
      <c r="FK78" s="161" t="inlineStr">
        <is>
          <t>2024</t>
        </is>
      </c>
      <c r="FL78" s="161" t="inlineStr">
        <is>
          <t>2024</t>
        </is>
      </c>
      <c r="FM78" s="161" t="inlineStr">
        <is>
          <t>2024</t>
        </is>
      </c>
      <c r="FN78" s="161" t="inlineStr">
        <is>
          <t>2024</t>
        </is>
      </c>
      <c r="FO78" s="162" t="n"/>
      <c r="FP78" s="162" t="n"/>
      <c r="FQ78" s="162" t="n"/>
      <c r="FR78" s="161" t="inlineStr">
        <is>
          <t>2023</t>
        </is>
      </c>
      <c r="FS78" s="161" t="inlineStr">
        <is>
          <t>2023</t>
        </is>
      </c>
      <c r="FT78" s="161" t="inlineStr">
        <is>
          <t>2023</t>
        </is>
      </c>
      <c r="FU78" s="161" t="inlineStr">
        <is>
          <t>2024</t>
        </is>
      </c>
      <c r="FV78" s="161" t="inlineStr">
        <is>
          <t>2024</t>
        </is>
      </c>
      <c r="FW78" s="161" t="inlineStr">
        <is>
          <t>2024</t>
        </is>
      </c>
      <c r="FX78" s="161" t="inlineStr">
        <is>
          <t>2024</t>
        </is>
      </c>
      <c r="FY78" s="161" t="inlineStr">
        <is>
          <t>2020-2024 avg</t>
        </is>
      </c>
      <c r="FZ78" s="161" t="inlineStr">
        <is>
          <t>2030</t>
        </is>
      </c>
      <c r="GA78" s="161" t="inlineStr">
        <is>
          <t>2030</t>
        </is>
      </c>
      <c r="GB78" s="161" t="inlineStr">
        <is>
          <t>2030</t>
        </is>
      </c>
      <c r="GC78" s="161" t="inlineStr">
        <is>
          <t>2050</t>
        </is>
      </c>
      <c r="GD78" s="161" t="inlineStr">
        <is>
          <t>2050</t>
        </is>
      </c>
      <c r="GE78" s="162" t="n"/>
    </row>
    <row r="79" ht="14" customHeight="1">
      <c r="A79" s="161" t="inlineStr">
        <is>
          <t>GRL</t>
        </is>
      </c>
      <c r="B79" s="161" t="inlineStr">
        <is>
          <t>Greenland</t>
        </is>
      </c>
      <c r="C79" s="161" t="inlineStr">
        <is>
          <t>Europe &amp; Central Asia</t>
        </is>
      </c>
      <c r="D79" s="161" t="inlineStr">
        <is>
          <t>High income</t>
        </is>
      </c>
      <c r="E79" s="161" t="b">
        <v>0</v>
      </c>
      <c r="F79" s="162" t="n"/>
      <c r="G79" s="162" t="n"/>
      <c r="H79" s="162" t="n"/>
      <c r="I79" s="162" t="n"/>
      <c r="J79" s="162" t="n"/>
      <c r="K79" s="162" t="n">
        <v>3.5</v>
      </c>
      <c r="L79" s="162" t="n">
        <v>2</v>
      </c>
      <c r="M79" s="162" t="n">
        <v>0</v>
      </c>
      <c r="N79" s="162" t="n"/>
      <c r="O79" s="162" t="n"/>
      <c r="P79" s="162" t="n"/>
      <c r="Q79" s="162" t="n"/>
      <c r="R79" s="162" t="n"/>
      <c r="S79" s="162" t="n"/>
      <c r="T79" s="162" t="n"/>
      <c r="U79" s="162" t="n"/>
      <c r="V79" s="162" t="n"/>
      <c r="W79" s="162" t="n"/>
      <c r="X79" s="162" t="n"/>
      <c r="Y79" s="162" t="n">
        <v>3</v>
      </c>
      <c r="Z79" s="162" t="n"/>
      <c r="AA79" s="162" t="n"/>
      <c r="AB79" s="162" t="n"/>
      <c r="AC79" s="162" t="n"/>
      <c r="AD79" s="162" t="n"/>
      <c r="AE79" s="162" t="n"/>
      <c r="AF79" s="162" t="n">
        <v>-16.425</v>
      </c>
      <c r="AG79" s="162" t="n">
        <v>0</v>
      </c>
      <c r="AH79" s="162" t="n">
        <v>16.425</v>
      </c>
      <c r="AI79" s="162" t="n"/>
      <c r="AJ79" s="162" t="n">
        <v>0</v>
      </c>
      <c r="AK79" s="162" t="n">
        <v>0</v>
      </c>
      <c r="AL79" s="162" t="n">
        <v>0</v>
      </c>
      <c r="AM79" s="162" t="n">
        <v>0</v>
      </c>
      <c r="AN79" s="162" t="n">
        <v>16.667</v>
      </c>
      <c r="AO79" s="162" t="n"/>
      <c r="AP79" s="162" t="n">
        <v>1.366</v>
      </c>
      <c r="AQ79" s="162" t="n">
        <v>0</v>
      </c>
      <c r="AR79" s="162" t="n"/>
      <c r="AS79" s="162" t="n"/>
      <c r="AT79" s="162" t="n"/>
      <c r="AU79" s="162" t="n"/>
      <c r="AV79" s="162" t="n"/>
      <c r="AW79" s="162" t="n"/>
      <c r="AX79" s="162" t="n"/>
      <c r="AY79" s="162" t="n"/>
      <c r="AZ79" s="162" t="n"/>
      <c r="BA79" s="162" t="n"/>
      <c r="BB79" s="162" t="n"/>
      <c r="BC79" s="162" t="n"/>
      <c r="BD79" s="162" t="n"/>
      <c r="BE79" s="162" t="n"/>
      <c r="BF79" s="162" t="n"/>
      <c r="BG79" s="162" t="n"/>
      <c r="BH79" s="162" t="n"/>
      <c r="BI79" s="162" t="n"/>
      <c r="BJ79" s="162" t="n"/>
      <c r="BK79" s="162" t="n"/>
      <c r="BL79" s="162" t="n"/>
      <c r="BM79" s="162" t="n"/>
      <c r="BN79" s="162" t="n"/>
      <c r="BO79" s="162" t="n"/>
      <c r="BP79" s="162" t="n"/>
      <c r="BQ79" s="162" t="n"/>
      <c r="BR79" s="162" t="n"/>
      <c r="BS79" s="162" t="n"/>
      <c r="BT79" s="162" t="n"/>
      <c r="BU79" s="162" t="n"/>
      <c r="BV79" s="162" t="n"/>
      <c r="BW79" s="162" t="n"/>
      <c r="BX79" s="162" t="n"/>
      <c r="BY79" s="162" t="n"/>
      <c r="BZ79" s="162" t="n"/>
      <c r="CA79" s="162" t="n"/>
      <c r="CB79" s="162" t="n">
        <v>1</v>
      </c>
      <c r="CC79" s="162" t="n">
        <v>0</v>
      </c>
      <c r="CD79" s="162" t="n">
        <v>0</v>
      </c>
      <c r="CE79" s="162" t="n"/>
      <c r="CF79" s="162" t="n"/>
      <c r="CG79" s="162" t="n"/>
      <c r="CH79" s="162" t="n"/>
      <c r="CI79" s="162" t="n"/>
      <c r="CJ79" s="162" t="n"/>
      <c r="CK79" s="162" t="n"/>
      <c r="CL79" s="162" t="n"/>
      <c r="CM79" s="162" t="n"/>
      <c r="CN79" s="162" t="n"/>
      <c r="CO79" s="162" t="n"/>
      <c r="CP79" s="162" t="n"/>
      <c r="CQ79" s="162" t="n"/>
      <c r="CR79" s="162" t="n"/>
      <c r="CS79" s="162" t="n"/>
      <c r="CT79" s="162" t="n"/>
      <c r="CU79" s="162" t="n"/>
      <c r="CV79" s="162" t="n"/>
      <c r="CW79" s="162" t="n"/>
      <c r="CX79" s="161" t="inlineStr">
        <is>
          <t>2021</t>
        </is>
      </c>
      <c r="CY79" s="161" t="inlineStr">
        <is>
          <t>2021</t>
        </is>
      </c>
      <c r="CZ79" s="161" t="inlineStr">
        <is>
          <t>2022</t>
        </is>
      </c>
      <c r="DA79" s="162" t="n"/>
      <c r="DB79" s="162" t="n"/>
      <c r="DC79" s="162" t="n"/>
      <c r="DD79" s="162" t="n"/>
      <c r="DE79" s="162" t="n"/>
      <c r="DF79" s="162" t="n"/>
      <c r="DG79" s="162" t="n"/>
      <c r="DH79" s="162" t="n"/>
      <c r="DI79" s="162" t="n"/>
      <c r="DJ79" s="162" t="n"/>
      <c r="DK79" s="162" t="n"/>
      <c r="DL79" s="161" t="inlineStr">
        <is>
          <t>2021</t>
        </is>
      </c>
      <c r="DM79" s="162" t="n"/>
      <c r="DN79" s="162" t="n"/>
      <c r="DO79" s="162" t="n"/>
      <c r="DP79" s="162" t="n"/>
      <c r="DQ79" s="162" t="n"/>
      <c r="DR79" s="162" t="n"/>
      <c r="DS79" s="161" t="inlineStr">
        <is>
          <t>2018</t>
        </is>
      </c>
      <c r="DT79" s="161" t="inlineStr">
        <is>
          <t>2018</t>
        </is>
      </c>
      <c r="DU79" s="161" t="inlineStr">
        <is>
          <t>2018</t>
        </is>
      </c>
      <c r="DV79" s="162" t="n"/>
      <c r="DW79" s="161" t="inlineStr">
        <is>
          <t>2020</t>
        </is>
      </c>
      <c r="DX79" s="161" t="inlineStr">
        <is>
          <t>2020</t>
        </is>
      </c>
      <c r="DY79" s="161" t="inlineStr">
        <is>
          <t>2020</t>
        </is>
      </c>
      <c r="DZ79" s="161" t="inlineStr">
        <is>
          <t>2020</t>
        </is>
      </c>
      <c r="EA79" s="161" t="inlineStr">
        <is>
          <t>2024</t>
        </is>
      </c>
      <c r="EB79" s="162" t="n"/>
      <c r="EC79" s="161" t="inlineStr">
        <is>
          <t>2024</t>
        </is>
      </c>
      <c r="ED79" s="161" t="inlineStr">
        <is>
          <t>2024</t>
        </is>
      </c>
      <c r="EE79" s="162" t="n"/>
      <c r="EF79" s="162" t="n"/>
      <c r="EG79" s="162" t="n"/>
      <c r="EH79" s="162" t="n"/>
      <c r="EI79" s="162" t="n"/>
      <c r="EJ79" s="162" t="n"/>
      <c r="EK79" s="162" t="n"/>
      <c r="EL79" s="162" t="n"/>
      <c r="EM79" s="162" t="n"/>
      <c r="EN79" s="162" t="n"/>
      <c r="EO79" s="162" t="n"/>
      <c r="EP79" s="162" t="n"/>
      <c r="EQ79" s="162" t="n"/>
      <c r="ER79" s="162" t="n"/>
      <c r="ES79" s="162" t="n"/>
      <c r="ET79" s="162" t="n"/>
      <c r="EU79" s="162" t="n"/>
      <c r="EV79" s="162" t="n"/>
      <c r="EW79" s="162" t="n"/>
      <c r="EX79" s="162" t="n"/>
      <c r="EY79" s="162" t="n"/>
      <c r="EZ79" s="162" t="n"/>
      <c r="FA79" s="162" t="n"/>
      <c r="FB79" s="162" t="n"/>
      <c r="FC79" s="162" t="n"/>
      <c r="FD79" s="162" t="n"/>
      <c r="FE79" s="162" t="n"/>
      <c r="FF79" s="162" t="n"/>
      <c r="FG79" s="162" t="n"/>
      <c r="FH79" s="162" t="n"/>
      <c r="FI79" s="162" t="n"/>
      <c r="FJ79" s="162" t="n"/>
      <c r="FK79" s="162" t="n"/>
      <c r="FL79" s="162" t="n"/>
      <c r="FM79" s="162" t="n"/>
      <c r="FN79" s="162" t="n"/>
      <c r="FO79" s="161" t="inlineStr">
        <is>
          <t>2013</t>
        </is>
      </c>
      <c r="FP79" s="161" t="inlineStr">
        <is>
          <t>2013</t>
        </is>
      </c>
      <c r="FQ79" s="161" t="inlineStr">
        <is>
          <t>2013</t>
        </is>
      </c>
      <c r="FR79" s="162" t="n"/>
      <c r="FS79" s="162" t="n"/>
      <c r="FT79" s="162" t="n"/>
      <c r="FU79" s="162" t="n"/>
      <c r="FV79" s="162" t="n"/>
      <c r="FW79" s="162" t="n"/>
      <c r="FX79" s="162" t="n"/>
      <c r="FY79" s="162" t="n"/>
      <c r="FZ79" s="162" t="n"/>
      <c r="GA79" s="162" t="n"/>
      <c r="GB79" s="162" t="n"/>
      <c r="GC79" s="162" t="n"/>
      <c r="GD79" s="162" t="n"/>
      <c r="GE79" s="162" t="n"/>
    </row>
    <row r="80" ht="14" customHeight="1">
      <c r="A80" s="161" t="inlineStr">
        <is>
          <t>GRD</t>
        </is>
      </c>
      <c r="B80" s="161" t="inlineStr">
        <is>
          <t>Grenada</t>
        </is>
      </c>
      <c r="C80" s="161" t="inlineStr">
        <is>
          <t>Latin America &amp; Caribbean</t>
        </is>
      </c>
      <c r="D80" s="161" t="inlineStr">
        <is>
          <t>Upper middle income</t>
        </is>
      </c>
      <c r="E80" s="161" t="b">
        <v>1</v>
      </c>
      <c r="F80" s="162" t="n">
        <v>7.538</v>
      </c>
      <c r="G80" s="162" t="n">
        <v>3.406</v>
      </c>
      <c r="H80" s="162" t="n">
        <v>75.078</v>
      </c>
      <c r="I80" s="162" t="n">
        <v>23.636</v>
      </c>
      <c r="J80" s="162" t="n"/>
      <c r="K80" s="162" t="n"/>
      <c r="L80" s="162" t="n"/>
      <c r="M80" s="162" t="n">
        <v>0</v>
      </c>
      <c r="N80" s="162" t="n"/>
      <c r="O80" s="162" t="n"/>
      <c r="P80" s="162" t="n"/>
      <c r="Q80" s="162" t="n"/>
      <c r="R80" s="162" t="n"/>
      <c r="S80" s="162" t="n"/>
      <c r="T80" s="162" t="n">
        <v>39.3</v>
      </c>
      <c r="U80" s="162" t="n">
        <v>1.188</v>
      </c>
      <c r="V80" s="162" t="n">
        <v>52.028</v>
      </c>
      <c r="W80" s="162" t="n">
        <v>15.448</v>
      </c>
      <c r="X80" s="162" t="n">
        <v>70.122</v>
      </c>
      <c r="Y80" s="162" t="n"/>
      <c r="Z80" s="162" t="n"/>
      <c r="AA80" s="162" t="n">
        <v>0.186</v>
      </c>
      <c r="AB80" s="162" t="n">
        <v>1.442</v>
      </c>
      <c r="AC80" s="162" t="n">
        <v>0.131</v>
      </c>
      <c r="AD80" s="162" t="n">
        <v>1.312</v>
      </c>
      <c r="AE80" s="162" t="n"/>
      <c r="AF80" s="162" t="n">
        <v>-16.597</v>
      </c>
      <c r="AG80" s="162" t="n">
        <v>0</v>
      </c>
      <c r="AH80" s="162" t="n">
        <v>16.597</v>
      </c>
      <c r="AI80" s="162" t="n"/>
      <c r="AJ80" s="162" t="n">
        <v>0</v>
      </c>
      <c r="AK80" s="162" t="n">
        <v>0</v>
      </c>
      <c r="AL80" s="162" t="n">
        <v>0</v>
      </c>
      <c r="AM80" s="162" t="n">
        <v>0</v>
      </c>
      <c r="AN80" s="162" t="n">
        <v>100</v>
      </c>
      <c r="AO80" s="162" t="n">
        <v>11.464</v>
      </c>
      <c r="AP80" s="162" t="n">
        <v>0</v>
      </c>
      <c r="AQ80" s="162" t="n"/>
      <c r="AR80" s="162" t="n">
        <v>4.09941211534627</v>
      </c>
      <c r="AS80" s="162" t="n">
        <v>0.983858907683106</v>
      </c>
      <c r="AT80" s="162" t="n">
        <v>0.2848662263321713</v>
      </c>
      <c r="AU80" s="162" t="n">
        <v>0.1953368409134891</v>
      </c>
      <c r="AV80" s="162" t="n">
        <v>0.1779762823687765</v>
      </c>
      <c r="AW80" s="162" t="n">
        <v>0.0823264214585565</v>
      </c>
      <c r="AX80" s="162" t="n">
        <v>0.06271761405366701</v>
      </c>
      <c r="AY80" s="162" t="n">
        <v>0.064680738843306</v>
      </c>
      <c r="AZ80" s="162" t="n">
        <v>0.1159547837131414</v>
      </c>
      <c r="BA80" s="162" t="n">
        <v>-0.07384721382126939</v>
      </c>
      <c r="BB80" s="162" t="n">
        <v>-0.109470596095734</v>
      </c>
      <c r="BC80" s="162" t="n">
        <v>-0.13107918150653</v>
      </c>
      <c r="BD80" s="162" t="n">
        <v>-132.65756512956</v>
      </c>
      <c r="BE80" s="162" t="n">
        <v>0.1484307594769352</v>
      </c>
      <c r="BF80" s="162" t="n">
        <v>4.705900483096147</v>
      </c>
      <c r="BG80" s="162" t="n">
        <v>2.551183693218449</v>
      </c>
      <c r="BH80" s="162" t="n">
        <v>0.1476279599741216</v>
      </c>
      <c r="BI80" s="162" t="n">
        <v>1.001327589143346</v>
      </c>
      <c r="BJ80" s="162" t="n">
        <v>0.2330154635974634</v>
      </c>
      <c r="BK80" s="162" t="n">
        <v>0.460544037670394</v>
      </c>
      <c r="BL80" s="162" t="n">
        <v>0.7086686427113866</v>
      </c>
      <c r="BM80" s="162" t="n">
        <v>0.2857911712569793</v>
      </c>
      <c r="BN80" s="162" t="n">
        <v>49.54817390452894</v>
      </c>
      <c r="BO80" s="162" t="n">
        <v>1.687385236544625</v>
      </c>
      <c r="BP80" s="162" t="n">
        <v>1.704713863043993</v>
      </c>
      <c r="BQ80" s="162" t="n">
        <v>-18.34390606536625</v>
      </c>
      <c r="BR80" s="162" t="n">
        <v>1.213</v>
      </c>
      <c r="BS80" s="162" t="n">
        <v>1.257</v>
      </c>
      <c r="BT80" s="162" t="n">
        <v>0.361</v>
      </c>
      <c r="BU80" s="162" t="n">
        <v>0.33</v>
      </c>
      <c r="BV80" s="162" t="n">
        <v>23.819</v>
      </c>
      <c r="BW80" s="162" t="n">
        <v>12.771</v>
      </c>
      <c r="BX80" s="162" t="n">
        <v>11.447</v>
      </c>
      <c r="BY80" s="162" t="n">
        <v>14.022</v>
      </c>
      <c r="BZ80" s="162" t="n">
        <v>7.124</v>
      </c>
      <c r="CA80" s="162" t="n">
        <v>5.575</v>
      </c>
      <c r="CB80" s="162" t="n">
        <v>1</v>
      </c>
      <c r="CC80" s="162" t="n">
        <v>0</v>
      </c>
      <c r="CD80" s="162" t="n">
        <v>0</v>
      </c>
      <c r="CE80" s="162" t="n"/>
      <c r="CF80" s="162" t="n"/>
      <c r="CG80" s="162" t="n"/>
      <c r="CH80" s="162" t="n">
        <v>45.183</v>
      </c>
      <c r="CI80" s="162" t="n">
        <v>10.283</v>
      </c>
      <c r="CJ80" s="162" t="n">
        <v>-21.887</v>
      </c>
      <c r="CK80" s="162" t="n">
        <v>31.976</v>
      </c>
      <c r="CL80" s="162" t="n">
        <v>1.036</v>
      </c>
      <c r="CM80" s="162" t="n">
        <v>0.188</v>
      </c>
      <c r="CN80" s="162" t="n">
        <v>1.081</v>
      </c>
      <c r="CO80" s="162" t="n">
        <v>-0.894</v>
      </c>
      <c r="CP80" s="162" t="n">
        <v>14.51</v>
      </c>
      <c r="CQ80" s="162" t="n">
        <v>62.31</v>
      </c>
      <c r="CR80" s="162" t="n"/>
      <c r="CS80" s="161" t="inlineStr">
        <is>
          <t>2024</t>
        </is>
      </c>
      <c r="CT80" s="161" t="inlineStr">
        <is>
          <t>2024</t>
        </is>
      </c>
      <c r="CU80" s="161" t="inlineStr">
        <is>
          <t>2024</t>
        </is>
      </c>
      <c r="CV80" s="161" t="inlineStr">
        <is>
          <t>2024</t>
        </is>
      </c>
      <c r="CW80" s="162" t="n"/>
      <c r="CX80" s="162" t="n"/>
      <c r="CY80" s="162" t="n"/>
      <c r="CZ80" s="161" t="inlineStr">
        <is>
          <t>2022</t>
        </is>
      </c>
      <c r="DA80" s="162" t="n"/>
      <c r="DB80" s="162" t="n"/>
      <c r="DC80" s="162" t="n"/>
      <c r="DD80" s="162" t="n"/>
      <c r="DE80" s="162" t="n"/>
      <c r="DF80" s="162" t="n"/>
      <c r="DG80" s="161" t="inlineStr">
        <is>
          <t>2024</t>
        </is>
      </c>
      <c r="DH80" s="161" t="inlineStr">
        <is>
          <t>2024</t>
        </is>
      </c>
      <c r="DI80" s="161" t="inlineStr">
        <is>
          <t>2024</t>
        </is>
      </c>
      <c r="DJ80" s="161" t="inlineStr">
        <is>
          <t>2024</t>
        </is>
      </c>
      <c r="DK80" s="161" t="inlineStr">
        <is>
          <t>2024</t>
        </is>
      </c>
      <c r="DL80" s="162" t="n"/>
      <c r="DM80" s="162" t="n"/>
      <c r="DN80" s="161" t="inlineStr">
        <is>
          <t>2024</t>
        </is>
      </c>
      <c r="DO80" s="161" t="inlineStr">
        <is>
          <t>2024</t>
        </is>
      </c>
      <c r="DP80" s="161" t="inlineStr">
        <is>
          <t>2024</t>
        </is>
      </c>
      <c r="DQ80" s="161" t="inlineStr">
        <is>
          <t>2024</t>
        </is>
      </c>
      <c r="DR80" s="162" t="n"/>
      <c r="DS80" s="161" t="inlineStr">
        <is>
          <t>2024</t>
        </is>
      </c>
      <c r="DT80" s="161" t="inlineStr">
        <is>
          <t>2024</t>
        </is>
      </c>
      <c r="DU80" s="161" t="inlineStr">
        <is>
          <t>2024</t>
        </is>
      </c>
      <c r="DV80" s="162" t="n"/>
      <c r="DW80" s="161" t="inlineStr">
        <is>
          <t>2021</t>
        </is>
      </c>
      <c r="DX80" s="161" t="inlineStr">
        <is>
          <t>2021</t>
        </is>
      </c>
      <c r="DY80" s="161" t="inlineStr">
        <is>
          <t>2021</t>
        </is>
      </c>
      <c r="DZ80" s="161" t="inlineStr">
        <is>
          <t>2021</t>
        </is>
      </c>
      <c r="EA80" s="161" t="inlineStr">
        <is>
          <t>2024</t>
        </is>
      </c>
      <c r="EB80" s="161" t="inlineStr">
        <is>
          <t>2024</t>
        </is>
      </c>
      <c r="EC80" s="161" t="inlineStr">
        <is>
          <t>2024</t>
        </is>
      </c>
      <c r="ED80" s="162" t="n"/>
      <c r="EE80" s="161" t="inlineStr">
        <is>
          <t>2030</t>
        </is>
      </c>
      <c r="EF80" s="161" t="inlineStr">
        <is>
          <t>2030</t>
        </is>
      </c>
      <c r="EG80" s="161" t="inlineStr">
        <is>
          <t>2030</t>
        </is>
      </c>
      <c r="EH80" s="161" t="inlineStr">
        <is>
          <t>2030</t>
        </is>
      </c>
      <c r="EI80" s="161" t="inlineStr">
        <is>
          <t>2030</t>
        </is>
      </c>
      <c r="EJ80" s="161" t="inlineStr">
        <is>
          <t>2030</t>
        </is>
      </c>
      <c r="EK80" s="161" t="inlineStr">
        <is>
          <t>2030</t>
        </is>
      </c>
      <c r="EL80" s="161" t="inlineStr">
        <is>
          <t>2030</t>
        </is>
      </c>
      <c r="EM80" s="161" t="inlineStr">
        <is>
          <t>2030</t>
        </is>
      </c>
      <c r="EN80" s="161" t="inlineStr">
        <is>
          <t>2030</t>
        </is>
      </c>
      <c r="EO80" s="161" t="inlineStr">
        <is>
          <t>2030</t>
        </is>
      </c>
      <c r="EP80" s="161" t="inlineStr">
        <is>
          <t>2030</t>
        </is>
      </c>
      <c r="EQ80" s="161" t="inlineStr">
        <is>
          <t>2030</t>
        </is>
      </c>
      <c r="ER80" s="161" t="inlineStr">
        <is>
          <t>2030</t>
        </is>
      </c>
      <c r="ES80" s="161" t="inlineStr">
        <is>
          <t>2030</t>
        </is>
      </c>
      <c r="ET80" s="161" t="inlineStr">
        <is>
          <t>2030</t>
        </is>
      </c>
      <c r="EU80" s="161" t="inlineStr">
        <is>
          <t>2030</t>
        </is>
      </c>
      <c r="EV80" s="161" t="inlineStr">
        <is>
          <t>2030</t>
        </is>
      </c>
      <c r="EW80" s="161" t="inlineStr">
        <is>
          <t>2030</t>
        </is>
      </c>
      <c r="EX80" s="161" t="inlineStr">
        <is>
          <t>2030</t>
        </is>
      </c>
      <c r="EY80" s="161" t="inlineStr">
        <is>
          <t>2030</t>
        </is>
      </c>
      <c r="EZ80" s="161" t="inlineStr">
        <is>
          <t>2030</t>
        </is>
      </c>
      <c r="FA80" s="161" t="inlineStr">
        <is>
          <t>2030</t>
        </is>
      </c>
      <c r="FB80" s="161" t="inlineStr">
        <is>
          <t>2030</t>
        </is>
      </c>
      <c r="FC80" s="161" t="inlineStr">
        <is>
          <t>2050</t>
        </is>
      </c>
      <c r="FD80" s="161" t="inlineStr">
        <is>
          <t>2025-2050</t>
        </is>
      </c>
      <c r="FE80" s="161" t="inlineStr">
        <is>
          <t>2024</t>
        </is>
      </c>
      <c r="FF80" s="161" t="inlineStr">
        <is>
          <t>2024</t>
        </is>
      </c>
      <c r="FG80" s="161" t="inlineStr">
        <is>
          <t>2024</t>
        </is>
      </c>
      <c r="FH80" s="161" t="inlineStr">
        <is>
          <t>2024</t>
        </is>
      </c>
      <c r="FI80" s="161" t="inlineStr">
        <is>
          <t>2024</t>
        </is>
      </c>
      <c r="FJ80" s="161" t="inlineStr">
        <is>
          <t>2024</t>
        </is>
      </c>
      <c r="FK80" s="161" t="inlineStr">
        <is>
          <t>2024</t>
        </is>
      </c>
      <c r="FL80" s="161" t="inlineStr">
        <is>
          <t>2024</t>
        </is>
      </c>
      <c r="FM80" s="161" t="inlineStr">
        <is>
          <t>2024</t>
        </is>
      </c>
      <c r="FN80" s="161" t="inlineStr">
        <is>
          <t>2024</t>
        </is>
      </c>
      <c r="FO80" s="161" t="inlineStr">
        <is>
          <t>2013</t>
        </is>
      </c>
      <c r="FP80" s="161" t="inlineStr">
        <is>
          <t>2013</t>
        </is>
      </c>
      <c r="FQ80" s="161" t="inlineStr">
        <is>
          <t>2013</t>
        </is>
      </c>
      <c r="FR80" s="162" t="n"/>
      <c r="FS80" s="162" t="n"/>
      <c r="FT80" s="162" t="n"/>
      <c r="FU80" s="161" t="inlineStr">
        <is>
          <t>2024</t>
        </is>
      </c>
      <c r="FV80" s="161" t="inlineStr">
        <is>
          <t>2024</t>
        </is>
      </c>
      <c r="FW80" s="161" t="inlineStr">
        <is>
          <t>2024</t>
        </is>
      </c>
      <c r="FX80" s="161" t="inlineStr">
        <is>
          <t>2024</t>
        </is>
      </c>
      <c r="FY80" s="161" t="inlineStr">
        <is>
          <t>2020-2024 avg</t>
        </is>
      </c>
      <c r="FZ80" s="161" t="inlineStr">
        <is>
          <t>2030</t>
        </is>
      </c>
      <c r="GA80" s="161" t="inlineStr">
        <is>
          <t>2030</t>
        </is>
      </c>
      <c r="GB80" s="161" t="inlineStr">
        <is>
          <t>2030</t>
        </is>
      </c>
      <c r="GC80" s="161" t="inlineStr">
        <is>
          <t>2050</t>
        </is>
      </c>
      <c r="GD80" s="161" t="inlineStr">
        <is>
          <t>2050</t>
        </is>
      </c>
      <c r="GE80" s="162" t="n"/>
    </row>
    <row r="81" ht="14" customHeight="1">
      <c r="A81" s="161" t="inlineStr">
        <is>
          <t>GUM</t>
        </is>
      </c>
      <c r="B81" s="161" t="inlineStr">
        <is>
          <t>Guam</t>
        </is>
      </c>
      <c r="C81" s="161" t="inlineStr">
        <is>
          <t>East Asia &amp; Pacific</t>
        </is>
      </c>
      <c r="D81" s="161" t="inlineStr">
        <is>
          <t>High income</t>
        </is>
      </c>
      <c r="E81" s="161" t="b">
        <v>0</v>
      </c>
      <c r="F81" s="162" t="n"/>
      <c r="G81" s="162" t="n"/>
      <c r="H81" s="162" t="n"/>
      <c r="I81" s="162" t="n"/>
      <c r="J81" s="162" t="n"/>
      <c r="K81" s="162" t="n"/>
      <c r="L81" s="162" t="n"/>
      <c r="M81" s="162" t="n">
        <v>0</v>
      </c>
      <c r="N81" s="162" t="n"/>
      <c r="O81" s="162" t="n"/>
      <c r="P81" s="162" t="n"/>
      <c r="Q81" s="162" t="n"/>
      <c r="R81" s="162" t="n"/>
      <c r="S81" s="162" t="n"/>
      <c r="T81" s="162" t="n"/>
      <c r="U81" s="162" t="n"/>
      <c r="V81" s="162" t="n"/>
      <c r="W81" s="162" t="n"/>
      <c r="X81" s="162" t="n"/>
      <c r="Y81" s="162" t="n"/>
      <c r="Z81" s="162" t="n"/>
      <c r="AA81" s="162" t="n"/>
      <c r="AB81" s="162" t="n"/>
      <c r="AC81" s="162" t="n"/>
      <c r="AD81" s="162" t="n"/>
      <c r="AE81" s="162" t="n"/>
      <c r="AF81" s="162" t="n"/>
      <c r="AG81" s="162" t="n"/>
      <c r="AH81" s="162" t="n"/>
      <c r="AI81" s="162" t="n"/>
      <c r="AJ81" s="162" t="n">
        <v>0</v>
      </c>
      <c r="AK81" s="162" t="n">
        <v>0</v>
      </c>
      <c r="AL81" s="162" t="n">
        <v>0</v>
      </c>
      <c r="AM81" s="162" t="n">
        <v>0</v>
      </c>
      <c r="AN81" s="162" t="n">
        <v>91.398</v>
      </c>
      <c r="AO81" s="162" t="n"/>
      <c r="AP81" s="162" t="n">
        <v>0.824</v>
      </c>
      <c r="AQ81" s="162" t="n">
        <v>0</v>
      </c>
      <c r="AR81" s="162" t="n"/>
      <c r="AS81" s="162" t="n"/>
      <c r="AT81" s="162" t="n"/>
      <c r="AU81" s="162" t="n"/>
      <c r="AV81" s="162" t="n"/>
      <c r="AW81" s="162" t="n"/>
      <c r="AX81" s="162" t="n"/>
      <c r="AY81" s="162" t="n"/>
      <c r="AZ81" s="162" t="n"/>
      <c r="BA81" s="162" t="n"/>
      <c r="BB81" s="162" t="n"/>
      <c r="BC81" s="162" t="n"/>
      <c r="BD81" s="162" t="n"/>
      <c r="BE81" s="162" t="n"/>
      <c r="BF81" s="162" t="n"/>
      <c r="BG81" s="162" t="n"/>
      <c r="BH81" s="162" t="n"/>
      <c r="BI81" s="162" t="n"/>
      <c r="BJ81" s="162" t="n"/>
      <c r="BK81" s="162" t="n"/>
      <c r="BL81" s="162" t="n"/>
      <c r="BM81" s="162" t="n"/>
      <c r="BN81" s="162" t="n"/>
      <c r="BO81" s="162" t="n"/>
      <c r="BP81" s="162" t="n"/>
      <c r="BQ81" s="162" t="n"/>
      <c r="BR81" s="162" t="n"/>
      <c r="BS81" s="162" t="n"/>
      <c r="BT81" s="162" t="n"/>
      <c r="BU81" s="162" t="n"/>
      <c r="BV81" s="162" t="n"/>
      <c r="BW81" s="162" t="n"/>
      <c r="BX81" s="162" t="n"/>
      <c r="BY81" s="162" t="n"/>
      <c r="BZ81" s="162" t="n"/>
      <c r="CA81" s="162" t="n"/>
      <c r="CB81" s="162" t="n"/>
      <c r="CC81" s="162" t="n"/>
      <c r="CD81" s="162" t="n"/>
      <c r="CE81" s="162" t="n"/>
      <c r="CF81" s="162" t="n"/>
      <c r="CG81" s="162" t="n"/>
      <c r="CH81" s="162" t="n"/>
      <c r="CI81" s="162" t="n"/>
      <c r="CJ81" s="162" t="n"/>
      <c r="CK81" s="162" t="n"/>
      <c r="CL81" s="162" t="n"/>
      <c r="CM81" s="162" t="n"/>
      <c r="CN81" s="162" t="n"/>
      <c r="CO81" s="162" t="n"/>
      <c r="CP81" s="162" t="n"/>
      <c r="CQ81" s="162" t="n"/>
      <c r="CR81" s="162" t="n"/>
      <c r="CS81" s="162" t="n"/>
      <c r="CT81" s="162" t="n"/>
      <c r="CU81" s="162" t="n"/>
      <c r="CV81" s="162" t="n"/>
      <c r="CW81" s="162" t="n"/>
      <c r="CX81" s="162" t="n"/>
      <c r="CY81" s="162" t="n"/>
      <c r="CZ81" s="161" t="inlineStr">
        <is>
          <t>2022</t>
        </is>
      </c>
      <c r="DA81" s="162" t="n"/>
      <c r="DB81" s="162" t="n"/>
      <c r="DC81" s="162" t="n"/>
      <c r="DD81" s="162" t="n"/>
      <c r="DE81" s="162" t="n"/>
      <c r="DF81" s="162" t="n"/>
      <c r="DG81" s="162" t="n"/>
      <c r="DH81" s="162" t="n"/>
      <c r="DI81" s="162" t="n"/>
      <c r="DJ81" s="162" t="n"/>
      <c r="DK81" s="162" t="n"/>
      <c r="DL81" s="162" t="n"/>
      <c r="DM81" s="162" t="n"/>
      <c r="DN81" s="162" t="n"/>
      <c r="DO81" s="162" t="n"/>
      <c r="DP81" s="162" t="n"/>
      <c r="DQ81" s="162" t="n"/>
      <c r="DR81" s="162" t="n"/>
      <c r="DS81" s="162" t="n"/>
      <c r="DT81" s="162" t="n"/>
      <c r="DU81" s="162" t="n"/>
      <c r="DV81" s="162" t="n"/>
      <c r="DW81" s="161" t="inlineStr">
        <is>
          <t>2021</t>
        </is>
      </c>
      <c r="DX81" s="161" t="inlineStr">
        <is>
          <t>2021</t>
        </is>
      </c>
      <c r="DY81" s="161" t="inlineStr">
        <is>
          <t>2021</t>
        </is>
      </c>
      <c r="DZ81" s="161" t="inlineStr">
        <is>
          <t>2021</t>
        </is>
      </c>
      <c r="EA81" s="161" t="inlineStr">
        <is>
          <t>2024</t>
        </is>
      </c>
      <c r="EB81" s="162" t="n"/>
      <c r="EC81" s="161" t="inlineStr">
        <is>
          <t>2024</t>
        </is>
      </c>
      <c r="ED81" s="161" t="inlineStr">
        <is>
          <t>2024</t>
        </is>
      </c>
      <c r="EE81" s="162" t="n"/>
      <c r="EF81" s="162" t="n"/>
      <c r="EG81" s="162" t="n"/>
      <c r="EH81" s="162" t="n"/>
      <c r="EI81" s="162" t="n"/>
      <c r="EJ81" s="162" t="n"/>
      <c r="EK81" s="162" t="n"/>
      <c r="EL81" s="162" t="n"/>
      <c r="EM81" s="162" t="n"/>
      <c r="EN81" s="162" t="n"/>
      <c r="EO81" s="162" t="n"/>
      <c r="EP81" s="162" t="n"/>
      <c r="EQ81" s="162" t="n"/>
      <c r="ER81" s="162" t="n"/>
      <c r="ES81" s="162" t="n"/>
      <c r="ET81" s="162" t="n"/>
      <c r="EU81" s="162" t="n"/>
      <c r="EV81" s="162" t="n"/>
      <c r="EW81" s="162" t="n"/>
      <c r="EX81" s="162" t="n"/>
      <c r="EY81" s="162" t="n"/>
      <c r="EZ81" s="162" t="n"/>
      <c r="FA81" s="162" t="n"/>
      <c r="FB81" s="162" t="n"/>
      <c r="FC81" s="162" t="n"/>
      <c r="FD81" s="162" t="n"/>
      <c r="FE81" s="162" t="n"/>
      <c r="FF81" s="162" t="n"/>
      <c r="FG81" s="162" t="n"/>
      <c r="FH81" s="162" t="n"/>
      <c r="FI81" s="162" t="n"/>
      <c r="FJ81" s="162" t="n"/>
      <c r="FK81" s="162" t="n"/>
      <c r="FL81" s="162" t="n"/>
      <c r="FM81" s="162" t="n"/>
      <c r="FN81" s="162" t="n"/>
      <c r="FO81" s="162" t="n"/>
      <c r="FP81" s="162" t="n"/>
      <c r="FQ81" s="162" t="n"/>
      <c r="FR81" s="162" t="n"/>
      <c r="FS81" s="162" t="n"/>
      <c r="FT81" s="162" t="n"/>
      <c r="FU81" s="162" t="n"/>
      <c r="FV81" s="162" t="n"/>
      <c r="FW81" s="162" t="n"/>
      <c r="FX81" s="162" t="n"/>
      <c r="FY81" s="162" t="n"/>
      <c r="FZ81" s="162" t="n"/>
      <c r="GA81" s="162" t="n"/>
      <c r="GB81" s="162" t="n"/>
      <c r="GC81" s="162" t="n"/>
      <c r="GD81" s="162" t="n"/>
      <c r="GE81" s="162" t="n"/>
    </row>
    <row r="82" ht="14" customHeight="1">
      <c r="A82" s="161" t="inlineStr">
        <is>
          <t>GTM</t>
        </is>
      </c>
      <c r="B82" s="161" t="inlineStr">
        <is>
          <t>Guatemala</t>
        </is>
      </c>
      <c r="C82" s="161" t="inlineStr">
        <is>
          <t>Latin America &amp; Caribbean</t>
        </is>
      </c>
      <c r="D82" s="161" t="inlineStr">
        <is>
          <t>Upper middle income</t>
        </is>
      </c>
      <c r="E82" s="161" t="b">
        <v>0</v>
      </c>
      <c r="F82" s="162" t="n">
        <v>12.966</v>
      </c>
      <c r="G82" s="162" t="n">
        <v>1.61</v>
      </c>
      <c r="H82" s="162" t="n">
        <v>26.322</v>
      </c>
      <c r="I82" s="162" t="n">
        <v>11.753</v>
      </c>
      <c r="J82" s="162" t="n">
        <v>60.358</v>
      </c>
      <c r="K82" s="162" t="n">
        <v>2.5</v>
      </c>
      <c r="L82" s="162" t="n">
        <v>2</v>
      </c>
      <c r="M82" s="162" t="n">
        <v>0</v>
      </c>
      <c r="N82" s="162" t="n"/>
      <c r="O82" s="162" t="n">
        <v>8.5</v>
      </c>
      <c r="P82" s="162" t="n">
        <v>1</v>
      </c>
      <c r="Q82" s="162" t="n"/>
      <c r="R82" s="162" t="n">
        <v>1.814</v>
      </c>
      <c r="S82" s="162" t="n">
        <v>6.669</v>
      </c>
      <c r="T82" s="162" t="n">
        <v>11.938</v>
      </c>
      <c r="U82" s="162" t="n">
        <v>0.288</v>
      </c>
      <c r="V82" s="162" t="n">
        <v>31.542</v>
      </c>
      <c r="W82" s="162" t="n">
        <v>66.782</v>
      </c>
      <c r="X82" s="162" t="n">
        <v>98.816</v>
      </c>
      <c r="Y82" s="162" t="n">
        <v>1</v>
      </c>
      <c r="Z82" s="162" t="n">
        <v>0.013</v>
      </c>
      <c r="AA82" s="162" t="n">
        <v>7.033</v>
      </c>
      <c r="AB82" s="162" t="n">
        <v>2.995</v>
      </c>
      <c r="AC82" s="162" t="n">
        <v>0.225</v>
      </c>
      <c r="AD82" s="162" t="n">
        <v>2.77</v>
      </c>
      <c r="AE82" s="162" t="n">
        <v>2.321</v>
      </c>
      <c r="AF82" s="162" t="n">
        <v>-12.46</v>
      </c>
      <c r="AG82" s="162" t="n">
        <v>2.877</v>
      </c>
      <c r="AH82" s="162" t="n">
        <v>15.337</v>
      </c>
      <c r="AI82" s="162" t="n">
        <v>38.364</v>
      </c>
      <c r="AJ82" s="162" t="n">
        <v>0.118</v>
      </c>
      <c r="AK82" s="162" t="n">
        <v>0.118</v>
      </c>
      <c r="AL82" s="162" t="n">
        <v>0</v>
      </c>
      <c r="AM82" s="162" t="n">
        <v>0</v>
      </c>
      <c r="AN82" s="162" t="n">
        <v>15.833</v>
      </c>
      <c r="AO82" s="162" t="n">
        <v>72.248</v>
      </c>
      <c r="AP82" s="162" t="n">
        <v>1.064</v>
      </c>
      <c r="AQ82" s="162" t="n">
        <v>0</v>
      </c>
      <c r="AR82" s="162" t="n">
        <v>4.24063380737837</v>
      </c>
      <c r="AS82" s="162" t="n">
        <v>1.01775211377081</v>
      </c>
      <c r="AT82" s="162" t="n">
        <v>0.2846665327936747</v>
      </c>
      <c r="AU82" s="162" t="n">
        <v>0.195199908201377</v>
      </c>
      <c r="AV82" s="162" t="n">
        <v>0.1620196649917053</v>
      </c>
      <c r="AW82" s="162" t="n">
        <v>0.08587312606645291</v>
      </c>
      <c r="AX82" s="162" t="n">
        <v>0.0422352871842309</v>
      </c>
      <c r="AY82" s="162" t="n">
        <v>0.059391437994316</v>
      </c>
      <c r="AZ82" s="162" t="n">
        <v>0.1883661565390522</v>
      </c>
      <c r="BA82" s="162" t="n">
        <v>0.0487672720557655</v>
      </c>
      <c r="BB82" s="162" t="n">
        <v>0.0287703592779476</v>
      </c>
      <c r="BC82" s="162" t="n">
        <v>-0.0074446567874607</v>
      </c>
      <c r="BD82" s="162" t="n">
        <v>46.7992687312901</v>
      </c>
      <c r="BE82" s="162" t="n">
        <v>0.0833204699075744</v>
      </c>
      <c r="BF82" s="162" t="n">
        <v>4.852208206809811</v>
      </c>
      <c r="BG82" s="162" t="n">
        <v>1.598107739983115</v>
      </c>
      <c r="BH82" s="162" t="n">
        <v>0.2516837737873136</v>
      </c>
      <c r="BI82" s="162" t="n">
        <v>0.1307235903115949</v>
      </c>
      <c r="BJ82" s="162" t="n">
        <v>0.2406187961946694</v>
      </c>
      <c r="BK82" s="162" t="n">
        <v>0.3583323388726593</v>
      </c>
      <c r="BL82" s="162" t="n">
        <v>0.6167492410984693</v>
      </c>
      <c r="BM82" s="162" t="n">
        <v>0.3591834754209522</v>
      </c>
      <c r="BN82" s="162" t="n">
        <v>69.34455335302189</v>
      </c>
      <c r="BO82" s="162" t="n">
        <v>0.9854762328150958</v>
      </c>
      <c r="BP82" s="162" t="n">
        <v>0.8864374570189311</v>
      </c>
      <c r="BQ82" s="162" t="n">
        <v>-5.81366787130499</v>
      </c>
      <c r="BR82" s="162" t="n">
        <v>0.896</v>
      </c>
      <c r="BS82" s="162" t="n">
        <v>1.07</v>
      </c>
      <c r="BT82" s="162" t="n">
        <v>0.209</v>
      </c>
      <c r="BU82" s="162" t="n">
        <v>0.156</v>
      </c>
      <c r="BV82" s="162" t="n">
        <v>12.122</v>
      </c>
      <c r="BW82" s="162" t="n">
        <v>6.853</v>
      </c>
      <c r="BX82" s="162" t="n">
        <v>6.191</v>
      </c>
      <c r="BY82" s="162" t="n">
        <v>12.087</v>
      </c>
      <c r="BZ82" s="162" t="n">
        <v>6.355</v>
      </c>
      <c r="CA82" s="162" t="n">
        <v>5.021</v>
      </c>
      <c r="CB82" s="162" t="n">
        <v>3</v>
      </c>
      <c r="CC82" s="162" t="n">
        <v>1</v>
      </c>
      <c r="CD82" s="162" t="n">
        <v>1</v>
      </c>
      <c r="CE82" s="162" t="n">
        <v>22.458</v>
      </c>
      <c r="CF82" s="162" t="n">
        <v>0</v>
      </c>
      <c r="CG82" s="162" t="n">
        <v>50</v>
      </c>
      <c r="CH82" s="162" t="n">
        <v>12.417</v>
      </c>
      <c r="CI82" s="162" t="n">
        <v>0.65</v>
      </c>
      <c r="CJ82" s="162" t="n">
        <v>2.887</v>
      </c>
      <c r="CK82" s="162" t="n">
        <v>16.684</v>
      </c>
      <c r="CL82" s="162" t="n">
        <v>3.525</v>
      </c>
      <c r="CM82" s="162" t="n">
        <v>0.273</v>
      </c>
      <c r="CN82" s="162" t="n">
        <v>0.32</v>
      </c>
      <c r="CO82" s="162" t="n">
        <v>-0.047</v>
      </c>
      <c r="CP82" s="162" t="n">
        <v>5.914</v>
      </c>
      <c r="CQ82" s="162" t="n">
        <v>26.49</v>
      </c>
      <c r="CR82" s="162" t="n"/>
      <c r="CS82" s="161" t="inlineStr">
        <is>
          <t>2024</t>
        </is>
      </c>
      <c r="CT82" s="161" t="inlineStr">
        <is>
          <t>2024</t>
        </is>
      </c>
      <c r="CU82" s="161" t="inlineStr">
        <is>
          <t>2024</t>
        </is>
      </c>
      <c r="CV82" s="161" t="inlineStr">
        <is>
          <t>2024</t>
        </is>
      </c>
      <c r="CW82" s="161" t="inlineStr">
        <is>
          <t>2022</t>
        </is>
      </c>
      <c r="CX82" s="161" t="inlineStr">
        <is>
          <t>2018</t>
        </is>
      </c>
      <c r="CY82" s="161" t="inlineStr">
        <is>
          <t>2018</t>
        </is>
      </c>
      <c r="CZ82" s="161" t="inlineStr">
        <is>
          <t>2022</t>
        </is>
      </c>
      <c r="DA82" s="162" t="n"/>
      <c r="DB82" s="161" t="inlineStr">
        <is>
          <t>2014</t>
        </is>
      </c>
      <c r="DC82" s="161" t="inlineStr">
        <is>
          <t>2021-2024</t>
        </is>
      </c>
      <c r="DD82" s="162" t="n"/>
      <c r="DE82" s="161" t="inlineStr">
        <is>
          <t>2024</t>
        </is>
      </c>
      <c r="DF82" s="161" t="inlineStr">
        <is>
          <t>2024</t>
        </is>
      </c>
      <c r="DG82" s="161" t="inlineStr">
        <is>
          <t>2024</t>
        </is>
      </c>
      <c r="DH82" s="161" t="inlineStr">
        <is>
          <t>2024</t>
        </is>
      </c>
      <c r="DI82" s="161" t="inlineStr">
        <is>
          <t>2024</t>
        </is>
      </c>
      <c r="DJ82" s="161" t="inlineStr">
        <is>
          <t>2024</t>
        </is>
      </c>
      <c r="DK82" s="161" t="inlineStr">
        <is>
          <t>2024</t>
        </is>
      </c>
      <c r="DL82" s="161" t="inlineStr">
        <is>
          <t>2018</t>
        </is>
      </c>
      <c r="DM82" s="161" t="inlineStr">
        <is>
          <t>2020-2024 avg</t>
        </is>
      </c>
      <c r="DN82" s="161" t="inlineStr">
        <is>
          <t>2024</t>
        </is>
      </c>
      <c r="DO82" s="161" t="inlineStr">
        <is>
          <t>2024</t>
        </is>
      </c>
      <c r="DP82" s="161" t="inlineStr">
        <is>
          <t>2024</t>
        </is>
      </c>
      <c r="DQ82" s="161" t="inlineStr">
        <is>
          <t>2024</t>
        </is>
      </c>
      <c r="DR82" s="161" t="inlineStr">
        <is>
          <t>2022</t>
        </is>
      </c>
      <c r="DS82" s="161" t="inlineStr">
        <is>
          <t>2024</t>
        </is>
      </c>
      <c r="DT82" s="161" t="inlineStr">
        <is>
          <t>2024</t>
        </is>
      </c>
      <c r="DU82" s="161" t="inlineStr">
        <is>
          <t>2024</t>
        </is>
      </c>
      <c r="DV82" s="161" t="inlineStr">
        <is>
          <t>2022</t>
        </is>
      </c>
      <c r="DW82" s="161" t="inlineStr">
        <is>
          <t>2021</t>
        </is>
      </c>
      <c r="DX82" s="161" t="inlineStr">
        <is>
          <t>2021</t>
        </is>
      </c>
      <c r="DY82" s="161" t="inlineStr">
        <is>
          <t>2021</t>
        </is>
      </c>
      <c r="DZ82" s="161" t="inlineStr">
        <is>
          <t>2021</t>
        </is>
      </c>
      <c r="EA82" s="161" t="inlineStr">
        <is>
          <t>2024</t>
        </is>
      </c>
      <c r="EB82" s="161" t="inlineStr">
        <is>
          <t>2024</t>
        </is>
      </c>
      <c r="EC82" s="161" t="inlineStr">
        <is>
          <t>2024</t>
        </is>
      </c>
      <c r="ED82" s="161" t="inlineStr">
        <is>
          <t>2024</t>
        </is>
      </c>
      <c r="EE82" s="161" t="inlineStr">
        <is>
          <t>2030</t>
        </is>
      </c>
      <c r="EF82" s="161" t="inlineStr">
        <is>
          <t>2030</t>
        </is>
      </c>
      <c r="EG82" s="161" t="inlineStr">
        <is>
          <t>2030</t>
        </is>
      </c>
      <c r="EH82" s="161" t="inlineStr">
        <is>
          <t>2030</t>
        </is>
      </c>
      <c r="EI82" s="161" t="inlineStr">
        <is>
          <t>2030</t>
        </is>
      </c>
      <c r="EJ82" s="161" t="inlineStr">
        <is>
          <t>2030</t>
        </is>
      </c>
      <c r="EK82" s="161" t="inlineStr">
        <is>
          <t>2030</t>
        </is>
      </c>
      <c r="EL82" s="161" t="inlineStr">
        <is>
          <t>2030</t>
        </is>
      </c>
      <c r="EM82" s="161" t="inlineStr">
        <is>
          <t>2030</t>
        </is>
      </c>
      <c r="EN82" s="161" t="inlineStr">
        <is>
          <t>2030</t>
        </is>
      </c>
      <c r="EO82" s="161" t="inlineStr">
        <is>
          <t>2030</t>
        </is>
      </c>
      <c r="EP82" s="161" t="inlineStr">
        <is>
          <t>2030</t>
        </is>
      </c>
      <c r="EQ82" s="161" t="inlineStr">
        <is>
          <t>2030</t>
        </is>
      </c>
      <c r="ER82" s="161" t="inlineStr">
        <is>
          <t>2030</t>
        </is>
      </c>
      <c r="ES82" s="161" t="inlineStr">
        <is>
          <t>2030</t>
        </is>
      </c>
      <c r="ET82" s="161" t="inlineStr">
        <is>
          <t>2030</t>
        </is>
      </c>
      <c r="EU82" s="161" t="inlineStr">
        <is>
          <t>2030</t>
        </is>
      </c>
      <c r="EV82" s="161" t="inlineStr">
        <is>
          <t>2030</t>
        </is>
      </c>
      <c r="EW82" s="161" t="inlineStr">
        <is>
          <t>2030</t>
        </is>
      </c>
      <c r="EX82" s="161" t="inlineStr">
        <is>
          <t>2030</t>
        </is>
      </c>
      <c r="EY82" s="161" t="inlineStr">
        <is>
          <t>2030</t>
        </is>
      </c>
      <c r="EZ82" s="161" t="inlineStr">
        <is>
          <t>2030</t>
        </is>
      </c>
      <c r="FA82" s="161" t="inlineStr">
        <is>
          <t>2030</t>
        </is>
      </c>
      <c r="FB82" s="161" t="inlineStr">
        <is>
          <t>2030</t>
        </is>
      </c>
      <c r="FC82" s="161" t="inlineStr">
        <is>
          <t>2050</t>
        </is>
      </c>
      <c r="FD82" s="161" t="inlineStr">
        <is>
          <t>2025-2050</t>
        </is>
      </c>
      <c r="FE82" s="161" t="inlineStr">
        <is>
          <t>2024</t>
        </is>
      </c>
      <c r="FF82" s="161" t="inlineStr">
        <is>
          <t>2024</t>
        </is>
      </c>
      <c r="FG82" s="161" t="inlineStr">
        <is>
          <t>2024</t>
        </is>
      </c>
      <c r="FH82" s="161" t="inlineStr">
        <is>
          <t>2024</t>
        </is>
      </c>
      <c r="FI82" s="161" t="inlineStr">
        <is>
          <t>2024</t>
        </is>
      </c>
      <c r="FJ82" s="161" t="inlineStr">
        <is>
          <t>2024</t>
        </is>
      </c>
      <c r="FK82" s="161" t="inlineStr">
        <is>
          <t>2024</t>
        </is>
      </c>
      <c r="FL82" s="161" t="inlineStr">
        <is>
          <t>2024</t>
        </is>
      </c>
      <c r="FM82" s="161" t="inlineStr">
        <is>
          <t>2024</t>
        </is>
      </c>
      <c r="FN82" s="161" t="inlineStr">
        <is>
          <t>2024</t>
        </is>
      </c>
      <c r="FO82" s="161" t="inlineStr">
        <is>
          <t>2013</t>
        </is>
      </c>
      <c r="FP82" s="161" t="inlineStr">
        <is>
          <t>2013</t>
        </is>
      </c>
      <c r="FQ82" s="161" t="inlineStr">
        <is>
          <t>2013</t>
        </is>
      </c>
      <c r="FR82" s="161" t="inlineStr">
        <is>
          <t>2023</t>
        </is>
      </c>
      <c r="FS82" s="161" t="inlineStr">
        <is>
          <t>2023</t>
        </is>
      </c>
      <c r="FT82" s="161" t="inlineStr">
        <is>
          <t>2023</t>
        </is>
      </c>
      <c r="FU82" s="161" t="inlineStr">
        <is>
          <t>2024</t>
        </is>
      </c>
      <c r="FV82" s="161" t="inlineStr">
        <is>
          <t>2024</t>
        </is>
      </c>
      <c r="FW82" s="161" t="inlineStr">
        <is>
          <t>2024</t>
        </is>
      </c>
      <c r="FX82" s="161" t="inlineStr">
        <is>
          <t>2024</t>
        </is>
      </c>
      <c r="FY82" s="161" t="inlineStr">
        <is>
          <t>2020-2024 avg</t>
        </is>
      </c>
      <c r="FZ82" s="161" t="inlineStr">
        <is>
          <t>2030</t>
        </is>
      </c>
      <c r="GA82" s="161" t="inlineStr">
        <is>
          <t>2030</t>
        </is>
      </c>
      <c r="GB82" s="161" t="inlineStr">
        <is>
          <t>2030</t>
        </is>
      </c>
      <c r="GC82" s="161" t="inlineStr">
        <is>
          <t>2050</t>
        </is>
      </c>
      <c r="GD82" s="161" t="inlineStr">
        <is>
          <t>2050</t>
        </is>
      </c>
      <c r="GE82" s="162" t="n"/>
    </row>
    <row r="83" ht="14" customHeight="1">
      <c r="A83" s="161" t="inlineStr">
        <is>
          <t>GIN</t>
        </is>
      </c>
      <c r="B83" s="161" t="inlineStr">
        <is>
          <t>Guinea</t>
        </is>
      </c>
      <c r="C83" s="161" t="inlineStr">
        <is>
          <t>Sub-Saharan Africa</t>
        </is>
      </c>
      <c r="D83" s="161" t="inlineStr">
        <is>
          <t>Lower middle income</t>
        </is>
      </c>
      <c r="E83" s="161" t="b">
        <v>1</v>
      </c>
      <c r="F83" s="162" t="n">
        <v>7.424</v>
      </c>
      <c r="G83" s="162" t="n">
        <v>1.156</v>
      </c>
      <c r="H83" s="162" t="n">
        <v>48.282</v>
      </c>
      <c r="I83" s="162" t="n">
        <v>12.312</v>
      </c>
      <c r="J83" s="162" t="n">
        <v>33.459</v>
      </c>
      <c r="K83" s="162" t="n">
        <v>1.5</v>
      </c>
      <c r="L83" s="162" t="n">
        <v>1</v>
      </c>
      <c r="M83" s="162" t="n">
        <v>0</v>
      </c>
      <c r="N83" s="162" t="n"/>
      <c r="O83" s="162" t="n"/>
      <c r="P83" s="162" t="n"/>
      <c r="Q83" s="162" t="n"/>
      <c r="R83" s="162" t="n">
        <v>-0.725</v>
      </c>
      <c r="S83" s="162" t="n">
        <v>1.5</v>
      </c>
      <c r="T83" s="162" t="n">
        <v>32.614</v>
      </c>
      <c r="U83" s="162" t="n">
        <v>0.892</v>
      </c>
      <c r="V83" s="162" t="n">
        <v>46.533</v>
      </c>
      <c r="W83" s="162" t="n">
        <v>14.873</v>
      </c>
      <c r="X83" s="162" t="n">
        <v>55.488</v>
      </c>
      <c r="Y83" s="162" t="n">
        <v>1</v>
      </c>
      <c r="Z83" s="162" t="n">
        <v>0.361</v>
      </c>
      <c r="AA83" s="162" t="n">
        <v>7.344</v>
      </c>
      <c r="AB83" s="162" t="n">
        <v>0.885</v>
      </c>
      <c r="AC83" s="162" t="n">
        <v>0.062</v>
      </c>
      <c r="AD83" s="162" t="n">
        <v>0.822</v>
      </c>
      <c r="AE83" s="162" t="n">
        <v>1.681</v>
      </c>
      <c r="AF83" s="162" t="n">
        <v>-13.308</v>
      </c>
      <c r="AG83" s="162" t="n">
        <v>0.466</v>
      </c>
      <c r="AH83" s="162" t="n">
        <v>13.774</v>
      </c>
      <c r="AI83" s="162" t="n"/>
      <c r="AJ83" s="162" t="n">
        <v>0</v>
      </c>
      <c r="AK83" s="162" t="n">
        <v>0</v>
      </c>
      <c r="AL83" s="162" t="n">
        <v>0</v>
      </c>
      <c r="AM83" s="162" t="n">
        <v>0</v>
      </c>
      <c r="AN83" s="162" t="n">
        <v>24.814</v>
      </c>
      <c r="AO83" s="162" t="n">
        <v>88.104</v>
      </c>
      <c r="AP83" s="162" t="n">
        <v>0.6860000000000001</v>
      </c>
      <c r="AQ83" s="162" t="n">
        <v>0</v>
      </c>
      <c r="AR83" s="162" t="n">
        <v>4.44261826597908</v>
      </c>
      <c r="AS83" s="162" t="n">
        <v>1.06622838383498</v>
      </c>
      <c r="AT83" s="162" t="n">
        <v>0.2012035020174057</v>
      </c>
      <c r="AU83" s="162" t="n">
        <v>0.1379681156690783</v>
      </c>
      <c r="AV83" s="162" t="n">
        <v>0.1601230104540933</v>
      </c>
      <c r="AW83" s="162" t="n">
        <v>0.0553901853933166</v>
      </c>
      <c r="AX83" s="162" t="n">
        <v>0.0338835134328967</v>
      </c>
      <c r="AY83" s="162" t="n">
        <v>0.0482385774381012</v>
      </c>
      <c r="AZ83" s="162" t="n">
        <v>0.4294214794300851</v>
      </c>
      <c r="BA83" s="162" t="n">
        <v>0.068480917751632</v>
      </c>
      <c r="BB83" s="162" t="n">
        <v>0.0294747321305181</v>
      </c>
      <c r="BC83" s="162" t="n">
        <v>-0.0288424835503632</v>
      </c>
      <c r="BD83" s="162" t="n">
        <v>34.3300909497609</v>
      </c>
      <c r="BE83" s="162" t="n">
        <v>0.1625257734213075</v>
      </c>
      <c r="BF83" s="162" t="n">
        <v>5.4206830625202</v>
      </c>
      <c r="BG83" s="162" t="n">
        <v>4.395047477230888</v>
      </c>
      <c r="BH83" s="162" t="n">
        <v>1.721793441747936</v>
      </c>
      <c r="BI83" s="162" t="n">
        <v>0.4949931860768153</v>
      </c>
      <c r="BJ83" s="162" t="n">
        <v>0.4219980080514177</v>
      </c>
      <c r="BK83" s="162" t="n">
        <v>1.266348815249353</v>
      </c>
      <c r="BL83" s="162" t="n">
        <v>0.4899140250562449</v>
      </c>
      <c r="BM83" s="162" t="n">
        <v>2.101698086270286</v>
      </c>
      <c r="BN83" s="162" t="n">
        <v>40.91778787121192</v>
      </c>
      <c r="BO83" s="162" t="n">
        <v>3.556747017508948</v>
      </c>
      <c r="BP83" s="162" t="n">
        <v>2.163928664846894</v>
      </c>
      <c r="BQ83" s="162" t="n">
        <v>22.68957963080735</v>
      </c>
      <c r="BR83" s="162" t="n">
        <v>1.15</v>
      </c>
      <c r="BS83" s="162" t="n">
        <v>1.375</v>
      </c>
      <c r="BT83" s="162" t="n">
        <v>0.046</v>
      </c>
      <c r="BU83" s="162" t="n">
        <v>0.218</v>
      </c>
      <c r="BV83" s="162" t="n">
        <v>22.566</v>
      </c>
      <c r="BW83" s="162" t="n">
        <v>11.182</v>
      </c>
      <c r="BX83" s="162" t="n">
        <v>9.858000000000001</v>
      </c>
      <c r="BY83" s="162" t="n">
        <v>14.388</v>
      </c>
      <c r="BZ83" s="162" t="n">
        <v>7.124</v>
      </c>
      <c r="CA83" s="162" t="n">
        <v>5.575</v>
      </c>
      <c r="CB83" s="162" t="n">
        <v>1</v>
      </c>
      <c r="CC83" s="162" t="n">
        <v>1</v>
      </c>
      <c r="CD83" s="162" t="n">
        <v>0</v>
      </c>
      <c r="CE83" s="162" t="n">
        <v>9.563000000000001</v>
      </c>
      <c r="CF83" s="162" t="n">
        <v>0</v>
      </c>
      <c r="CG83" s="162" t="n">
        <v>0</v>
      </c>
      <c r="CH83" s="162" t="n">
        <v>15.571</v>
      </c>
      <c r="CI83" s="162" t="n">
        <v>-3.834</v>
      </c>
      <c r="CJ83" s="162" t="n">
        <v>-14.672</v>
      </c>
      <c r="CK83" s="162" t="n">
        <v>15.262</v>
      </c>
      <c r="CL83" s="162" t="n">
        <v>5.315</v>
      </c>
      <c r="CM83" s="162" t="n">
        <v>1.947</v>
      </c>
      <c r="CN83" s="162" t="n">
        <v>0.027</v>
      </c>
      <c r="CO83" s="162" t="n">
        <v>1.92</v>
      </c>
      <c r="CP83" s="162" t="n">
        <v>5.165</v>
      </c>
      <c r="CQ83" s="162" t="n">
        <v>63.58</v>
      </c>
      <c r="CR83" s="162" t="n">
        <v>3</v>
      </c>
      <c r="CS83" s="161" t="inlineStr">
        <is>
          <t>2024</t>
        </is>
      </c>
      <c r="CT83" s="161" t="inlineStr">
        <is>
          <t>2024</t>
        </is>
      </c>
      <c r="CU83" s="161" t="inlineStr">
        <is>
          <t>2024</t>
        </is>
      </c>
      <c r="CV83" s="161" t="inlineStr">
        <is>
          <t>2024</t>
        </is>
      </c>
      <c r="CW83" s="161" t="inlineStr">
        <is>
          <t>2022</t>
        </is>
      </c>
      <c r="CX83" s="161" t="inlineStr">
        <is>
          <t>2018</t>
        </is>
      </c>
      <c r="CY83" s="161" t="inlineStr">
        <is>
          <t>2018</t>
        </is>
      </c>
      <c r="CZ83" s="161" t="inlineStr">
        <is>
          <t>2022</t>
        </is>
      </c>
      <c r="DA83" s="162" t="n"/>
      <c r="DB83" s="162" t="n"/>
      <c r="DC83" s="162" t="n"/>
      <c r="DD83" s="162" t="n"/>
      <c r="DE83" s="161" t="inlineStr">
        <is>
          <t>2024</t>
        </is>
      </c>
      <c r="DF83" s="161" t="inlineStr">
        <is>
          <t>2021</t>
        </is>
      </c>
      <c r="DG83" s="161" t="inlineStr">
        <is>
          <t>2024</t>
        </is>
      </c>
      <c r="DH83" s="161" t="inlineStr">
        <is>
          <t>2024</t>
        </is>
      </c>
      <c r="DI83" s="161" t="inlineStr">
        <is>
          <t>2024</t>
        </is>
      </c>
      <c r="DJ83" s="161" t="inlineStr">
        <is>
          <t>2024</t>
        </is>
      </c>
      <c r="DK83" s="161" t="inlineStr">
        <is>
          <t>2024</t>
        </is>
      </c>
      <c r="DL83" s="161" t="inlineStr">
        <is>
          <t>2018</t>
        </is>
      </c>
      <c r="DM83" s="161" t="inlineStr">
        <is>
          <t>2020-2024 avg</t>
        </is>
      </c>
      <c r="DN83" s="161" t="inlineStr">
        <is>
          <t>2024</t>
        </is>
      </c>
      <c r="DO83" s="161" t="inlineStr">
        <is>
          <t>2024</t>
        </is>
      </c>
      <c r="DP83" s="161" t="inlineStr">
        <is>
          <t>2024</t>
        </is>
      </c>
      <c r="DQ83" s="161" t="inlineStr">
        <is>
          <t>2024</t>
        </is>
      </c>
      <c r="DR83" s="161" t="inlineStr">
        <is>
          <t>2022</t>
        </is>
      </c>
      <c r="DS83" s="161" t="inlineStr">
        <is>
          <t>2016</t>
        </is>
      </c>
      <c r="DT83" s="161" t="inlineStr">
        <is>
          <t>2016</t>
        </is>
      </c>
      <c r="DU83" s="161" t="inlineStr">
        <is>
          <t>2016</t>
        </is>
      </c>
      <c r="DV83" s="162" t="n"/>
      <c r="DW83" s="161" t="inlineStr">
        <is>
          <t>2021</t>
        </is>
      </c>
      <c r="DX83" s="161" t="inlineStr">
        <is>
          <t>2021</t>
        </is>
      </c>
      <c r="DY83" s="161" t="inlineStr">
        <is>
          <t>2021</t>
        </is>
      </c>
      <c r="DZ83" s="161" t="inlineStr">
        <is>
          <t>2021</t>
        </is>
      </c>
      <c r="EA83" s="161" t="inlineStr">
        <is>
          <t>2024</t>
        </is>
      </c>
      <c r="EB83" s="161" t="inlineStr">
        <is>
          <t>2024</t>
        </is>
      </c>
      <c r="EC83" s="161" t="inlineStr">
        <is>
          <t>2024</t>
        </is>
      </c>
      <c r="ED83" s="161" t="inlineStr">
        <is>
          <t>2024</t>
        </is>
      </c>
      <c r="EE83" s="161" t="inlineStr">
        <is>
          <t>2030</t>
        </is>
      </c>
      <c r="EF83" s="161" t="inlineStr">
        <is>
          <t>2030</t>
        </is>
      </c>
      <c r="EG83" s="161" t="inlineStr">
        <is>
          <t>2030</t>
        </is>
      </c>
      <c r="EH83" s="161" t="inlineStr">
        <is>
          <t>2030</t>
        </is>
      </c>
      <c r="EI83" s="161" t="inlineStr">
        <is>
          <t>2030</t>
        </is>
      </c>
      <c r="EJ83" s="161" t="inlineStr">
        <is>
          <t>2030</t>
        </is>
      </c>
      <c r="EK83" s="161" t="inlineStr">
        <is>
          <t>2030</t>
        </is>
      </c>
      <c r="EL83" s="161" t="inlineStr">
        <is>
          <t>2030</t>
        </is>
      </c>
      <c r="EM83" s="161" t="inlineStr">
        <is>
          <t>2030</t>
        </is>
      </c>
      <c r="EN83" s="161" t="inlineStr">
        <is>
          <t>2030</t>
        </is>
      </c>
      <c r="EO83" s="161" t="inlineStr">
        <is>
          <t>2030</t>
        </is>
      </c>
      <c r="EP83" s="161" t="inlineStr">
        <is>
          <t>2030</t>
        </is>
      </c>
      <c r="EQ83" s="161" t="inlineStr">
        <is>
          <t>2030</t>
        </is>
      </c>
      <c r="ER83" s="161" t="inlineStr">
        <is>
          <t>2030</t>
        </is>
      </c>
      <c r="ES83" s="161" t="inlineStr">
        <is>
          <t>2030</t>
        </is>
      </c>
      <c r="ET83" s="161" t="inlineStr">
        <is>
          <t>2030</t>
        </is>
      </c>
      <c r="EU83" s="161" t="inlineStr">
        <is>
          <t>2030</t>
        </is>
      </c>
      <c r="EV83" s="161" t="inlineStr">
        <is>
          <t>2030</t>
        </is>
      </c>
      <c r="EW83" s="161" t="inlineStr">
        <is>
          <t>2030</t>
        </is>
      </c>
      <c r="EX83" s="161" t="inlineStr">
        <is>
          <t>2030</t>
        </is>
      </c>
      <c r="EY83" s="161" t="inlineStr">
        <is>
          <t>2030</t>
        </is>
      </c>
      <c r="EZ83" s="161" t="inlineStr">
        <is>
          <t>2030</t>
        </is>
      </c>
      <c r="FA83" s="161" t="inlineStr">
        <is>
          <t>2030</t>
        </is>
      </c>
      <c r="FB83" s="161" t="inlineStr">
        <is>
          <t>2030</t>
        </is>
      </c>
      <c r="FC83" s="161" t="inlineStr">
        <is>
          <t>2050</t>
        </is>
      </c>
      <c r="FD83" s="161" t="inlineStr">
        <is>
          <t>2025-2050</t>
        </is>
      </c>
      <c r="FE83" s="161" t="inlineStr">
        <is>
          <t>2024</t>
        </is>
      </c>
      <c r="FF83" s="161" t="inlineStr">
        <is>
          <t>2024</t>
        </is>
      </c>
      <c r="FG83" s="161" t="inlineStr">
        <is>
          <t>2024</t>
        </is>
      </c>
      <c r="FH83" s="161" t="inlineStr">
        <is>
          <t>2024</t>
        </is>
      </c>
      <c r="FI83" s="161" t="inlineStr">
        <is>
          <t>2024</t>
        </is>
      </c>
      <c r="FJ83" s="161" t="inlineStr">
        <is>
          <t>2024</t>
        </is>
      </c>
      <c r="FK83" s="161" t="inlineStr">
        <is>
          <t>2024</t>
        </is>
      </c>
      <c r="FL83" s="161" t="inlineStr">
        <is>
          <t>2024</t>
        </is>
      </c>
      <c r="FM83" s="161" t="inlineStr">
        <is>
          <t>2024</t>
        </is>
      </c>
      <c r="FN83" s="161" t="inlineStr">
        <is>
          <t>2024</t>
        </is>
      </c>
      <c r="FO83" s="161" t="inlineStr">
        <is>
          <t>2013</t>
        </is>
      </c>
      <c r="FP83" s="161" t="inlineStr">
        <is>
          <t>2013</t>
        </is>
      </c>
      <c r="FQ83" s="161" t="inlineStr">
        <is>
          <t>2013</t>
        </is>
      </c>
      <c r="FR83" s="161" t="inlineStr">
        <is>
          <t>2023</t>
        </is>
      </c>
      <c r="FS83" s="161" t="inlineStr">
        <is>
          <t>2023</t>
        </is>
      </c>
      <c r="FT83" s="161" t="inlineStr">
        <is>
          <t>2023</t>
        </is>
      </c>
      <c r="FU83" s="161" t="inlineStr">
        <is>
          <t>2024</t>
        </is>
      </c>
      <c r="FV83" s="161" t="inlineStr">
        <is>
          <t>2024</t>
        </is>
      </c>
      <c r="FW83" s="161" t="inlineStr">
        <is>
          <t>2024</t>
        </is>
      </c>
      <c r="FX83" s="161" t="inlineStr">
        <is>
          <t>2024</t>
        </is>
      </c>
      <c r="FY83" s="161" t="inlineStr">
        <is>
          <t>2020-2024 avg</t>
        </is>
      </c>
      <c r="FZ83" s="161" t="inlineStr">
        <is>
          <t>2030</t>
        </is>
      </c>
      <c r="GA83" s="161" t="inlineStr">
        <is>
          <t>2030</t>
        </is>
      </c>
      <c r="GB83" s="161" t="inlineStr">
        <is>
          <t>2030</t>
        </is>
      </c>
      <c r="GC83" s="161" t="inlineStr">
        <is>
          <t>2050</t>
        </is>
      </c>
      <c r="GD83" s="161" t="inlineStr">
        <is>
          <t>2050</t>
        </is>
      </c>
      <c r="GE83" s="161" t="inlineStr">
        <is>
          <t>2034</t>
        </is>
      </c>
    </row>
    <row r="84" ht="14" customHeight="1">
      <c r="A84" s="161" t="inlineStr">
        <is>
          <t>GNB</t>
        </is>
      </c>
      <c r="B84" s="161" t="inlineStr">
        <is>
          <t>Guinea-Bissau</t>
        </is>
      </c>
      <c r="C84" s="161" t="inlineStr">
        <is>
          <t>Sub-Saharan Africa</t>
        </is>
      </c>
      <c r="D84" s="161" t="inlineStr">
        <is>
          <t>Low income</t>
        </is>
      </c>
      <c r="E84" s="161" t="b">
        <v>1</v>
      </c>
      <c r="F84" s="162" t="n">
        <v>25.391</v>
      </c>
      <c r="G84" s="162" t="n">
        <v>3.327</v>
      </c>
      <c r="H84" s="162" t="n">
        <v>82.42700000000001</v>
      </c>
      <c r="I84" s="162" t="n">
        <v>8.827</v>
      </c>
      <c r="J84" s="162" t="n">
        <v>100</v>
      </c>
      <c r="K84" s="162" t="n"/>
      <c r="L84" s="162" t="n"/>
      <c r="M84" s="162" t="n">
        <v>0</v>
      </c>
      <c r="N84" s="162" t="n"/>
      <c r="O84" s="162" t="n"/>
      <c r="P84" s="162" t="n"/>
      <c r="Q84" s="162" t="n"/>
      <c r="R84" s="162" t="n"/>
      <c r="S84" s="162" t="n"/>
      <c r="T84" s="162" t="n">
        <v>17</v>
      </c>
      <c r="U84" s="162" t="n">
        <v>1.717</v>
      </c>
      <c r="V84" s="162" t="n">
        <v>52.761</v>
      </c>
      <c r="W84" s="162" t="n">
        <v>37.799</v>
      </c>
      <c r="X84" s="162" t="n">
        <v>62.405</v>
      </c>
      <c r="Y84" s="162" t="n"/>
      <c r="Z84" s="162" t="n">
        <v>0.266</v>
      </c>
      <c r="AA84" s="162" t="n">
        <v>3.969</v>
      </c>
      <c r="AB84" s="162" t="n">
        <v>1.508</v>
      </c>
      <c r="AC84" s="162" t="n">
        <v>0.6899999999999999</v>
      </c>
      <c r="AD84" s="162" t="n">
        <v>0.8179999999999999</v>
      </c>
      <c r="AE84" s="162" t="n">
        <v>0.082</v>
      </c>
      <c r="AF84" s="162" t="n">
        <v>-17.442</v>
      </c>
      <c r="AG84" s="162" t="n">
        <v>0.002</v>
      </c>
      <c r="AH84" s="162" t="n">
        <v>17.444</v>
      </c>
      <c r="AI84" s="162" t="n"/>
      <c r="AJ84" s="162" t="n">
        <v>0</v>
      </c>
      <c r="AK84" s="162" t="n">
        <v>0</v>
      </c>
      <c r="AL84" s="162" t="n">
        <v>0</v>
      </c>
      <c r="AM84" s="162" t="n">
        <v>0</v>
      </c>
      <c r="AN84" s="162" t="n">
        <v>100</v>
      </c>
      <c r="AO84" s="162" t="n">
        <v>21.125</v>
      </c>
      <c r="AP84" s="162" t="n"/>
      <c r="AQ84" s="162" t="n"/>
      <c r="AR84" s="162" t="n">
        <v>5.65248617122431</v>
      </c>
      <c r="AS84" s="162" t="n">
        <v>1.35659668109383</v>
      </c>
      <c r="AT84" s="162" t="n">
        <v>0.2348979146095655</v>
      </c>
      <c r="AU84" s="162" t="n">
        <v>0.1610728557322734</v>
      </c>
      <c r="AV84" s="162" t="n">
        <v>0.1041316261378694</v>
      </c>
      <c r="AW84" s="162" t="n">
        <v>0.0702831600381356</v>
      </c>
      <c r="AX84" s="162" t="n">
        <v>0.0593936852627893</v>
      </c>
      <c r="AY84" s="162" t="n">
        <v>0.0560581056329163</v>
      </c>
      <c r="AZ84" s="162" t="n">
        <v>0.6707593336802876</v>
      </c>
      <c r="BA84" s="162" t="n">
        <v>0.0500809180445831</v>
      </c>
      <c r="BB84" s="162" t="n">
        <v>-0.0002124979597708</v>
      </c>
      <c r="BC84" s="162" t="n">
        <v>-0.0909632778631365</v>
      </c>
      <c r="BD84" s="162" t="n">
        <v>-0.13998458305027</v>
      </c>
      <c r="BE84" s="162" t="n">
        <v>0.209555900018142</v>
      </c>
      <c r="BF84" s="162" t="n">
        <v>7.159815816884139</v>
      </c>
      <c r="BG84" s="162" t="n">
        <v>5.813194717046581</v>
      </c>
      <c r="BH84" s="162" t="n">
        <v>2.915553396188326</v>
      </c>
      <c r="BI84" s="162" t="n">
        <v>0.2346090696855276</v>
      </c>
      <c r="BJ84" s="162" t="n">
        <v>0.2468485018798642</v>
      </c>
      <c r="BK84" s="162" t="n">
        <v>1.939984089781196</v>
      </c>
      <c r="BL84" s="162" t="n">
        <v>0.4761996593062892</v>
      </c>
      <c r="BM84" s="162" t="n">
        <v>3.497548624115347</v>
      </c>
      <c r="BN84" s="162" t="n">
        <v>35.79850883142598</v>
      </c>
      <c r="BO84" s="162" t="n">
        <v>5.259563209686558</v>
      </c>
      <c r="BP84" s="162" t="n">
        <v>3.420404300349877</v>
      </c>
      <c r="BQ84" s="162" t="n">
        <v>39.72205630184732</v>
      </c>
      <c r="BR84" s="162" t="n">
        <v>1.22</v>
      </c>
      <c r="BS84" s="162" t="n">
        <v>1.409</v>
      </c>
      <c r="BT84" s="162" t="n">
        <v>0.418</v>
      </c>
      <c r="BU84" s="162" t="n">
        <v>0.418</v>
      </c>
      <c r="BV84" s="162" t="n">
        <v>24.286</v>
      </c>
      <c r="BW84" s="162" t="n">
        <v>12.815</v>
      </c>
      <c r="BX84" s="162" t="n">
        <v>11.492</v>
      </c>
      <c r="BY84" s="162" t="n">
        <v>14.266</v>
      </c>
      <c r="BZ84" s="162" t="n">
        <v>7.124</v>
      </c>
      <c r="CA84" s="162" t="n">
        <v>5.575</v>
      </c>
      <c r="CB84" s="162" t="n">
        <v>2</v>
      </c>
      <c r="CC84" s="162" t="n">
        <v>0</v>
      </c>
      <c r="CD84" s="162" t="n">
        <v>0</v>
      </c>
      <c r="CE84" s="162" t="n"/>
      <c r="CF84" s="162" t="n"/>
      <c r="CG84" s="162" t="n"/>
      <c r="CH84" s="162" t="n">
        <v>13.103</v>
      </c>
      <c r="CI84" s="162" t="n">
        <v>-3.928</v>
      </c>
      <c r="CJ84" s="162" t="n">
        <v>-7.412</v>
      </c>
      <c r="CK84" s="162" t="n">
        <v>17.45</v>
      </c>
      <c r="CL84" s="162" t="n">
        <v>4.46</v>
      </c>
      <c r="CM84" s="162" t="n">
        <v>3.342</v>
      </c>
      <c r="CN84" s="162" t="n">
        <v>0.699</v>
      </c>
      <c r="CO84" s="162" t="n">
        <v>2.643</v>
      </c>
      <c r="CP84" s="162" t="n">
        <v>0.65</v>
      </c>
      <c r="CQ84" s="162" t="n">
        <v>99.54000000000001</v>
      </c>
      <c r="CR84" s="162" t="n">
        <v>3</v>
      </c>
      <c r="CS84" s="161" t="inlineStr">
        <is>
          <t>2024</t>
        </is>
      </c>
      <c r="CT84" s="161" t="inlineStr">
        <is>
          <t>2024</t>
        </is>
      </c>
      <c r="CU84" s="161" t="inlineStr">
        <is>
          <t>2024</t>
        </is>
      </c>
      <c r="CV84" s="161" t="inlineStr">
        <is>
          <t>2024</t>
        </is>
      </c>
      <c r="CW84" s="161" t="inlineStr">
        <is>
          <t>2022</t>
        </is>
      </c>
      <c r="CX84" s="162" t="n"/>
      <c r="CY84" s="162" t="n"/>
      <c r="CZ84" s="161" t="inlineStr">
        <is>
          <t>2022</t>
        </is>
      </c>
      <c r="DA84" s="162" t="n"/>
      <c r="DB84" s="162" t="n"/>
      <c r="DC84" s="162" t="n"/>
      <c r="DD84" s="162" t="n"/>
      <c r="DE84" s="162" t="n"/>
      <c r="DF84" s="162" t="n"/>
      <c r="DG84" s="161" t="inlineStr">
        <is>
          <t>2023</t>
        </is>
      </c>
      <c r="DH84" s="161" t="inlineStr">
        <is>
          <t>2024</t>
        </is>
      </c>
      <c r="DI84" s="161" t="inlineStr">
        <is>
          <t>2024</t>
        </is>
      </c>
      <c r="DJ84" s="161" t="inlineStr">
        <is>
          <t>2024</t>
        </is>
      </c>
      <c r="DK84" s="161" t="inlineStr">
        <is>
          <t>2024</t>
        </is>
      </c>
      <c r="DL84" s="162" t="n"/>
      <c r="DM84" s="161" t="inlineStr">
        <is>
          <t>2020-2024 avg</t>
        </is>
      </c>
      <c r="DN84" s="161" t="inlineStr">
        <is>
          <t>2024</t>
        </is>
      </c>
      <c r="DO84" s="161" t="inlineStr">
        <is>
          <t>2024</t>
        </is>
      </c>
      <c r="DP84" s="161" t="inlineStr">
        <is>
          <t>2024</t>
        </is>
      </c>
      <c r="DQ84" s="161" t="inlineStr">
        <is>
          <t>2024</t>
        </is>
      </c>
      <c r="DR84" s="161" t="inlineStr">
        <is>
          <t>2022</t>
        </is>
      </c>
      <c r="DS84" s="161" t="inlineStr">
        <is>
          <t>2015</t>
        </is>
      </c>
      <c r="DT84" s="161" t="inlineStr">
        <is>
          <t>2015</t>
        </is>
      </c>
      <c r="DU84" s="161" t="inlineStr">
        <is>
          <t>2018</t>
        </is>
      </c>
      <c r="DV84" s="162" t="n"/>
      <c r="DW84" s="161" t="inlineStr">
        <is>
          <t>2021</t>
        </is>
      </c>
      <c r="DX84" s="161" t="inlineStr">
        <is>
          <t>2021</t>
        </is>
      </c>
      <c r="DY84" s="161" t="inlineStr">
        <is>
          <t>2021</t>
        </is>
      </c>
      <c r="DZ84" s="161" t="inlineStr">
        <is>
          <t>2021</t>
        </is>
      </c>
      <c r="EA84" s="161" t="inlineStr">
        <is>
          <t>2024</t>
        </is>
      </c>
      <c r="EB84" s="161" t="inlineStr">
        <is>
          <t>2024</t>
        </is>
      </c>
      <c r="EC84" s="162" t="n"/>
      <c r="ED84" s="162" t="n"/>
      <c r="EE84" s="161" t="inlineStr">
        <is>
          <t>2030</t>
        </is>
      </c>
      <c r="EF84" s="161" t="inlineStr">
        <is>
          <t>2030</t>
        </is>
      </c>
      <c r="EG84" s="161" t="inlineStr">
        <is>
          <t>2030</t>
        </is>
      </c>
      <c r="EH84" s="161" t="inlineStr">
        <is>
          <t>2030</t>
        </is>
      </c>
      <c r="EI84" s="161" t="inlineStr">
        <is>
          <t>2030</t>
        </is>
      </c>
      <c r="EJ84" s="161" t="inlineStr">
        <is>
          <t>2030</t>
        </is>
      </c>
      <c r="EK84" s="161" t="inlineStr">
        <is>
          <t>2030</t>
        </is>
      </c>
      <c r="EL84" s="161" t="inlineStr">
        <is>
          <t>2030</t>
        </is>
      </c>
      <c r="EM84" s="161" t="inlineStr">
        <is>
          <t>2030</t>
        </is>
      </c>
      <c r="EN84" s="161" t="inlineStr">
        <is>
          <t>2030</t>
        </is>
      </c>
      <c r="EO84" s="161" t="inlineStr">
        <is>
          <t>2030</t>
        </is>
      </c>
      <c r="EP84" s="161" t="inlineStr">
        <is>
          <t>2030</t>
        </is>
      </c>
      <c r="EQ84" s="161" t="inlineStr">
        <is>
          <t>2030</t>
        </is>
      </c>
      <c r="ER84" s="161" t="inlineStr">
        <is>
          <t>2030</t>
        </is>
      </c>
      <c r="ES84" s="161" t="inlineStr">
        <is>
          <t>2030</t>
        </is>
      </c>
      <c r="ET84" s="161" t="inlineStr">
        <is>
          <t>2030</t>
        </is>
      </c>
      <c r="EU84" s="161" t="inlineStr">
        <is>
          <t>2030</t>
        </is>
      </c>
      <c r="EV84" s="161" t="inlineStr">
        <is>
          <t>2030</t>
        </is>
      </c>
      <c r="EW84" s="161" t="inlineStr">
        <is>
          <t>2030</t>
        </is>
      </c>
      <c r="EX84" s="161" t="inlineStr">
        <is>
          <t>2030</t>
        </is>
      </c>
      <c r="EY84" s="161" t="inlineStr">
        <is>
          <t>2030</t>
        </is>
      </c>
      <c r="EZ84" s="161" t="inlineStr">
        <is>
          <t>2030</t>
        </is>
      </c>
      <c r="FA84" s="161" t="inlineStr">
        <is>
          <t>2030</t>
        </is>
      </c>
      <c r="FB84" s="161" t="inlineStr">
        <is>
          <t>2030</t>
        </is>
      </c>
      <c r="FC84" s="161" t="inlineStr">
        <is>
          <t>2050</t>
        </is>
      </c>
      <c r="FD84" s="161" t="inlineStr">
        <is>
          <t>2025-2050</t>
        </is>
      </c>
      <c r="FE84" s="161" t="inlineStr">
        <is>
          <t>2024</t>
        </is>
      </c>
      <c r="FF84" s="161" t="inlineStr">
        <is>
          <t>2024</t>
        </is>
      </c>
      <c r="FG84" s="161" t="inlineStr">
        <is>
          <t>2024</t>
        </is>
      </c>
      <c r="FH84" s="161" t="inlineStr">
        <is>
          <t>2024</t>
        </is>
      </c>
      <c r="FI84" s="161" t="inlineStr">
        <is>
          <t>2024</t>
        </is>
      </c>
      <c r="FJ84" s="161" t="inlineStr">
        <is>
          <t>2024</t>
        </is>
      </c>
      <c r="FK84" s="161" t="inlineStr">
        <is>
          <t>2024</t>
        </is>
      </c>
      <c r="FL84" s="161" t="inlineStr">
        <is>
          <t>2024</t>
        </is>
      </c>
      <c r="FM84" s="161" t="inlineStr">
        <is>
          <t>2024</t>
        </is>
      </c>
      <c r="FN84" s="161" t="inlineStr">
        <is>
          <t>2024</t>
        </is>
      </c>
      <c r="FO84" s="161" t="inlineStr">
        <is>
          <t>2013</t>
        </is>
      </c>
      <c r="FP84" s="161" t="inlineStr">
        <is>
          <t>2013</t>
        </is>
      </c>
      <c r="FQ84" s="161" t="inlineStr">
        <is>
          <t>2013</t>
        </is>
      </c>
      <c r="FR84" s="162" t="n"/>
      <c r="FS84" s="162" t="n"/>
      <c r="FT84" s="162" t="n"/>
      <c r="FU84" s="161" t="inlineStr">
        <is>
          <t>2024</t>
        </is>
      </c>
      <c r="FV84" s="161" t="inlineStr">
        <is>
          <t>2024</t>
        </is>
      </c>
      <c r="FW84" s="161" t="inlineStr">
        <is>
          <t>2024</t>
        </is>
      </c>
      <c r="FX84" s="161" t="inlineStr">
        <is>
          <t>2024</t>
        </is>
      </c>
      <c r="FY84" s="161" t="inlineStr">
        <is>
          <t>2020-2024 avg</t>
        </is>
      </c>
      <c r="FZ84" s="161" t="inlineStr">
        <is>
          <t>2030</t>
        </is>
      </c>
      <c r="GA84" s="161" t="inlineStr">
        <is>
          <t>2030</t>
        </is>
      </c>
      <c r="GB84" s="161" t="inlineStr">
        <is>
          <t>2030</t>
        </is>
      </c>
      <c r="GC84" s="161" t="inlineStr">
        <is>
          <t>2050</t>
        </is>
      </c>
      <c r="GD84" s="161" t="inlineStr">
        <is>
          <t>2050</t>
        </is>
      </c>
      <c r="GE84" s="161" t="inlineStr">
        <is>
          <t>2034</t>
        </is>
      </c>
    </row>
    <row r="85" ht="14" customHeight="1">
      <c r="A85" s="161" t="inlineStr">
        <is>
          <t>GUY</t>
        </is>
      </c>
      <c r="B85" s="161" t="inlineStr">
        <is>
          <t>Guyana</t>
        </is>
      </c>
      <c r="C85" s="161" t="inlineStr">
        <is>
          <t>Latin America &amp; Caribbean</t>
        </is>
      </c>
      <c r="D85" s="161" t="inlineStr">
        <is>
          <t>High income</t>
        </is>
      </c>
      <c r="E85" s="161" t="b">
        <v>0</v>
      </c>
      <c r="F85" s="162" t="n">
        <v>2.053</v>
      </c>
      <c r="G85" s="162" t="n">
        <v>0.33</v>
      </c>
      <c r="H85" s="162" t="n">
        <v>24.308</v>
      </c>
      <c r="I85" s="162" t="n">
        <v>8.173</v>
      </c>
      <c r="J85" s="162" t="n">
        <v>101.3</v>
      </c>
      <c r="K85" s="162" t="n"/>
      <c r="L85" s="162" t="n"/>
      <c r="M85" s="162" t="n">
        <v>0</v>
      </c>
      <c r="N85" s="162" t="n"/>
      <c r="O85" s="162" t="n"/>
      <c r="P85" s="162" t="n"/>
      <c r="Q85" s="162" t="n"/>
      <c r="R85" s="162" t="n">
        <v>-1.487</v>
      </c>
      <c r="S85" s="162" t="n">
        <v>3.89</v>
      </c>
      <c r="T85" s="162" t="n">
        <v>16.702</v>
      </c>
      <c r="U85" s="162" t="n">
        <v>0.047</v>
      </c>
      <c r="V85" s="162" t="n">
        <v>58.984</v>
      </c>
      <c r="W85" s="162" t="n">
        <v>2.318</v>
      </c>
      <c r="X85" s="162" t="n">
        <v>69.032</v>
      </c>
      <c r="Y85" s="162" t="n"/>
      <c r="Z85" s="162" t="n">
        <v>0.011</v>
      </c>
      <c r="AA85" s="162" t="n">
        <v>4.15</v>
      </c>
      <c r="AB85" s="162" t="n">
        <v>3.09</v>
      </c>
      <c r="AC85" s="162" t="n">
        <v>0.179</v>
      </c>
      <c r="AD85" s="162" t="n">
        <v>2.912</v>
      </c>
      <c r="AE85" s="162" t="n">
        <v>0.529</v>
      </c>
      <c r="AF85" s="162" t="n">
        <v>66.20599999999999</v>
      </c>
      <c r="AG85" s="162" t="n">
        <v>75.889</v>
      </c>
      <c r="AH85" s="162" t="n">
        <v>9.683</v>
      </c>
      <c r="AI85" s="162" t="n"/>
      <c r="AJ85" s="162" t="n">
        <v>22.082</v>
      </c>
      <c r="AK85" s="162" t="n">
        <v>22.082</v>
      </c>
      <c r="AL85" s="162" t="n">
        <v>0</v>
      </c>
      <c r="AM85" s="162" t="n">
        <v>0</v>
      </c>
      <c r="AN85" s="162" t="n">
        <v>96.377</v>
      </c>
      <c r="AO85" s="162" t="n">
        <v>25.414</v>
      </c>
      <c r="AP85" s="162" t="n">
        <v>0</v>
      </c>
      <c r="AQ85" s="162" t="n">
        <v>0</v>
      </c>
      <c r="AR85" s="162" t="n">
        <v>2.08587730547135</v>
      </c>
      <c r="AS85" s="162" t="n">
        <v>0.500610553313125</v>
      </c>
      <c r="AT85" s="162" t="n">
        <v>0.1115771226978575</v>
      </c>
      <c r="AU85" s="162" t="n">
        <v>0.0765100269928166</v>
      </c>
      <c r="AV85" s="162" t="n">
        <v>0.0676519558028854</v>
      </c>
      <c r="AW85" s="162" t="n">
        <v>0.0359643420454591</v>
      </c>
      <c r="AX85" s="162" t="n">
        <v>0.0228052679914403</v>
      </c>
      <c r="AY85" s="162" t="n">
        <v>0.0274425341910284</v>
      </c>
      <c r="AZ85" s="162" t="n">
        <v>0.1586593035916371</v>
      </c>
      <c r="BA85" s="162" t="n">
        <v>0.0120927906261399</v>
      </c>
      <c r="BB85" s="162" t="n">
        <v>-0.0062290364391175</v>
      </c>
      <c r="BC85" s="162" t="n">
        <v>-0.0350907356904472</v>
      </c>
      <c r="BD85" s="162" t="n">
        <v>-12.8626130925382</v>
      </c>
      <c r="BE85" s="162" t="n">
        <v>0.0763409461052391</v>
      </c>
      <c r="BF85" s="162" t="n">
        <v>2.394472852034233</v>
      </c>
      <c r="BG85" s="162" t="n">
        <v>2.499709555658947</v>
      </c>
      <c r="BH85" s="162" t="n">
        <v>0.7865045415744552</v>
      </c>
      <c r="BI85" s="162" t="n">
        <v>0.2791852946536926</v>
      </c>
      <c r="BJ85" s="162" t="n">
        <v>0.2471791717851871</v>
      </c>
      <c r="BK85" s="162" t="n">
        <v>0.7472654799699562</v>
      </c>
      <c r="BL85" s="162" t="n">
        <v>0.4395750675012682</v>
      </c>
      <c r="BM85" s="162" t="n">
        <v>1.010684185617758</v>
      </c>
      <c r="BN85" s="162" t="n">
        <v>48.39922592103637</v>
      </c>
      <c r="BO85" s="162" t="n">
        <v>1.915685752981858</v>
      </c>
      <c r="BP85" s="162" t="n">
        <v>1.020135865626716</v>
      </c>
      <c r="BQ85" s="162" t="n">
        <v>5.546530768276171</v>
      </c>
      <c r="BR85" s="162" t="n">
        <v>1.046</v>
      </c>
      <c r="BS85" s="162" t="n">
        <v>0.987</v>
      </c>
      <c r="BT85" s="162" t="n">
        <v>0.357</v>
      </c>
      <c r="BU85" s="162" t="n">
        <v>0.297</v>
      </c>
      <c r="BV85" s="162" t="n">
        <v>23.907</v>
      </c>
      <c r="BW85" s="162" t="n">
        <v>12.667</v>
      </c>
      <c r="BX85" s="162" t="n">
        <v>11.344</v>
      </c>
      <c r="BY85" s="162" t="n">
        <v>14.144</v>
      </c>
      <c r="BZ85" s="162" t="n">
        <v>7.124</v>
      </c>
      <c r="CA85" s="162" t="n">
        <v>5.575</v>
      </c>
      <c r="CB85" s="162" t="n">
        <v>2</v>
      </c>
      <c r="CC85" s="162" t="n">
        <v>0</v>
      </c>
      <c r="CD85" s="162" t="n">
        <v>0</v>
      </c>
      <c r="CE85" s="162" t="n"/>
      <c r="CF85" s="162" t="n"/>
      <c r="CG85" s="162" t="n"/>
      <c r="CH85" s="162" t="n">
        <v>16.075</v>
      </c>
      <c r="CI85" s="162" t="n">
        <v>-6.941</v>
      </c>
      <c r="CJ85" s="162" t="n">
        <v>16.467</v>
      </c>
      <c r="CK85" s="162" t="n">
        <v>13.661</v>
      </c>
      <c r="CL85" s="162" t="n">
        <v>40.884</v>
      </c>
      <c r="CM85" s="162" t="n">
        <v>0.905</v>
      </c>
      <c r="CN85" s="162" t="n">
        <v>0.367</v>
      </c>
      <c r="CO85" s="162" t="n">
        <v>0.538</v>
      </c>
      <c r="CP85" s="162" t="n">
        <v>4.066</v>
      </c>
      <c r="CQ85" s="162" t="n">
        <v>28.63</v>
      </c>
      <c r="CR85" s="162" t="n"/>
      <c r="CS85" s="161" t="inlineStr">
        <is>
          <t>2024</t>
        </is>
      </c>
      <c r="CT85" s="161" t="inlineStr">
        <is>
          <t>2024</t>
        </is>
      </c>
      <c r="CU85" s="161" t="inlineStr">
        <is>
          <t>2024</t>
        </is>
      </c>
      <c r="CV85" s="161" t="inlineStr">
        <is>
          <t>2024</t>
        </is>
      </c>
      <c r="CW85" s="161" t="inlineStr">
        <is>
          <t>2022</t>
        </is>
      </c>
      <c r="CX85" s="162" t="n"/>
      <c r="CY85" s="162" t="n"/>
      <c r="CZ85" s="161" t="inlineStr">
        <is>
          <t>2022</t>
        </is>
      </c>
      <c r="DA85" s="162" t="n"/>
      <c r="DB85" s="162" t="n"/>
      <c r="DC85" s="162" t="n"/>
      <c r="DD85" s="162" t="n"/>
      <c r="DE85" s="161" t="inlineStr">
        <is>
          <t>2024</t>
        </is>
      </c>
      <c r="DF85" s="161" t="inlineStr">
        <is>
          <t>2024</t>
        </is>
      </c>
      <c r="DG85" s="161" t="inlineStr">
        <is>
          <t>2024</t>
        </is>
      </c>
      <c r="DH85" s="161" t="inlineStr">
        <is>
          <t>2024</t>
        </is>
      </c>
      <c r="DI85" s="161" t="inlineStr">
        <is>
          <t>2024</t>
        </is>
      </c>
      <c r="DJ85" s="161" t="inlineStr">
        <is>
          <t>2024</t>
        </is>
      </c>
      <c r="DK85" s="161" t="inlineStr">
        <is>
          <t>2024</t>
        </is>
      </c>
      <c r="DL85" s="162" t="n"/>
      <c r="DM85" s="161" t="inlineStr">
        <is>
          <t>2020-2024 avg</t>
        </is>
      </c>
      <c r="DN85" s="161" t="inlineStr">
        <is>
          <t>2024</t>
        </is>
      </c>
      <c r="DO85" s="161" t="inlineStr">
        <is>
          <t>2024</t>
        </is>
      </c>
      <c r="DP85" s="161" t="inlineStr">
        <is>
          <t>2024</t>
        </is>
      </c>
      <c r="DQ85" s="161" t="inlineStr">
        <is>
          <t>2024</t>
        </is>
      </c>
      <c r="DR85" s="161" t="inlineStr">
        <is>
          <t>2022</t>
        </is>
      </c>
      <c r="DS85" s="161" t="inlineStr">
        <is>
          <t>2025</t>
        </is>
      </c>
      <c r="DT85" s="161" t="inlineStr">
        <is>
          <t>2025</t>
        </is>
      </c>
      <c r="DU85" s="161" t="inlineStr">
        <is>
          <t>2025</t>
        </is>
      </c>
      <c r="DV85" s="162" t="n"/>
      <c r="DW85" s="161" t="inlineStr">
        <is>
          <t>2021</t>
        </is>
      </c>
      <c r="DX85" s="161" t="inlineStr">
        <is>
          <t>2021</t>
        </is>
      </c>
      <c r="DY85" s="161" t="inlineStr">
        <is>
          <t>2021</t>
        </is>
      </c>
      <c r="DZ85" s="161" t="inlineStr">
        <is>
          <t>2021</t>
        </is>
      </c>
      <c r="EA85" s="161" t="inlineStr">
        <is>
          <t>2024</t>
        </is>
      </c>
      <c r="EB85" s="161" t="inlineStr">
        <is>
          <t>2024</t>
        </is>
      </c>
      <c r="EC85" s="161" t="inlineStr">
        <is>
          <t>2024</t>
        </is>
      </c>
      <c r="ED85" s="161" t="inlineStr">
        <is>
          <t>2024</t>
        </is>
      </c>
      <c r="EE85" s="161" t="inlineStr">
        <is>
          <t>2030</t>
        </is>
      </c>
      <c r="EF85" s="161" t="inlineStr">
        <is>
          <t>2030</t>
        </is>
      </c>
      <c r="EG85" s="161" t="inlineStr">
        <is>
          <t>2030</t>
        </is>
      </c>
      <c r="EH85" s="161" t="inlineStr">
        <is>
          <t>2030</t>
        </is>
      </c>
      <c r="EI85" s="161" t="inlineStr">
        <is>
          <t>2030</t>
        </is>
      </c>
      <c r="EJ85" s="161" t="inlineStr">
        <is>
          <t>2030</t>
        </is>
      </c>
      <c r="EK85" s="161" t="inlineStr">
        <is>
          <t>2030</t>
        </is>
      </c>
      <c r="EL85" s="161" t="inlineStr">
        <is>
          <t>2030</t>
        </is>
      </c>
      <c r="EM85" s="161" t="inlineStr">
        <is>
          <t>2030</t>
        </is>
      </c>
      <c r="EN85" s="161" t="inlineStr">
        <is>
          <t>2030</t>
        </is>
      </c>
      <c r="EO85" s="161" t="inlineStr">
        <is>
          <t>2030</t>
        </is>
      </c>
      <c r="EP85" s="161" t="inlineStr">
        <is>
          <t>2030</t>
        </is>
      </c>
      <c r="EQ85" s="161" t="inlineStr">
        <is>
          <t>2030</t>
        </is>
      </c>
      <c r="ER85" s="161" t="inlineStr">
        <is>
          <t>2030</t>
        </is>
      </c>
      <c r="ES85" s="161" t="inlineStr">
        <is>
          <t>2030</t>
        </is>
      </c>
      <c r="ET85" s="161" t="inlineStr">
        <is>
          <t>2030</t>
        </is>
      </c>
      <c r="EU85" s="161" t="inlineStr">
        <is>
          <t>2030</t>
        </is>
      </c>
      <c r="EV85" s="161" t="inlineStr">
        <is>
          <t>2030</t>
        </is>
      </c>
      <c r="EW85" s="161" t="inlineStr">
        <is>
          <t>2030</t>
        </is>
      </c>
      <c r="EX85" s="161" t="inlineStr">
        <is>
          <t>2030</t>
        </is>
      </c>
      <c r="EY85" s="161" t="inlineStr">
        <is>
          <t>2030</t>
        </is>
      </c>
      <c r="EZ85" s="161" t="inlineStr">
        <is>
          <t>2030</t>
        </is>
      </c>
      <c r="FA85" s="161" t="inlineStr">
        <is>
          <t>2030</t>
        </is>
      </c>
      <c r="FB85" s="161" t="inlineStr">
        <is>
          <t>2030</t>
        </is>
      </c>
      <c r="FC85" s="161" t="inlineStr">
        <is>
          <t>2050</t>
        </is>
      </c>
      <c r="FD85" s="161" t="inlineStr">
        <is>
          <t>2025-2050</t>
        </is>
      </c>
      <c r="FE85" s="161" t="inlineStr">
        <is>
          <t>2024</t>
        </is>
      </c>
      <c r="FF85" s="161" t="inlineStr">
        <is>
          <t>2024</t>
        </is>
      </c>
      <c r="FG85" s="161" t="inlineStr">
        <is>
          <t>2024</t>
        </is>
      </c>
      <c r="FH85" s="161" t="inlineStr">
        <is>
          <t>2024</t>
        </is>
      </c>
      <c r="FI85" s="161" t="inlineStr">
        <is>
          <t>2024</t>
        </is>
      </c>
      <c r="FJ85" s="161" t="inlineStr">
        <is>
          <t>2024</t>
        </is>
      </c>
      <c r="FK85" s="161" t="inlineStr">
        <is>
          <t>2024</t>
        </is>
      </c>
      <c r="FL85" s="161" t="inlineStr">
        <is>
          <t>2024</t>
        </is>
      </c>
      <c r="FM85" s="161" t="inlineStr">
        <is>
          <t>2024</t>
        </is>
      </c>
      <c r="FN85" s="161" t="inlineStr">
        <is>
          <t>2024</t>
        </is>
      </c>
      <c r="FO85" s="161" t="inlineStr">
        <is>
          <t>2013</t>
        </is>
      </c>
      <c r="FP85" s="161" t="inlineStr">
        <is>
          <t>2013</t>
        </is>
      </c>
      <c r="FQ85" s="161" t="inlineStr">
        <is>
          <t>2013</t>
        </is>
      </c>
      <c r="FR85" s="162" t="n"/>
      <c r="FS85" s="162" t="n"/>
      <c r="FT85" s="162" t="n"/>
      <c r="FU85" s="161" t="inlineStr">
        <is>
          <t>2024</t>
        </is>
      </c>
      <c r="FV85" s="161" t="inlineStr">
        <is>
          <t>2024</t>
        </is>
      </c>
      <c r="FW85" s="161" t="inlineStr">
        <is>
          <t>2024</t>
        </is>
      </c>
      <c r="FX85" s="161" t="inlineStr">
        <is>
          <t>2024</t>
        </is>
      </c>
      <c r="FY85" s="161" t="inlineStr">
        <is>
          <t>2020-2024 avg</t>
        </is>
      </c>
      <c r="FZ85" s="161" t="inlineStr">
        <is>
          <t>2030</t>
        </is>
      </c>
      <c r="GA85" s="161" t="inlineStr">
        <is>
          <t>2030</t>
        </is>
      </c>
      <c r="GB85" s="161" t="inlineStr">
        <is>
          <t>2030</t>
        </is>
      </c>
      <c r="GC85" s="161" t="inlineStr">
        <is>
          <t>2050</t>
        </is>
      </c>
      <c r="GD85" s="161" t="inlineStr">
        <is>
          <t>2050</t>
        </is>
      </c>
      <c r="GE85" s="162" t="n"/>
    </row>
    <row r="86" ht="14" customHeight="1">
      <c r="A86" s="161" t="inlineStr">
        <is>
          <t>HTI</t>
        </is>
      </c>
      <c r="B86" s="161" t="inlineStr">
        <is>
          <t>Haiti</t>
        </is>
      </c>
      <c r="C86" s="161" t="inlineStr">
        <is>
          <t>Latin America &amp; Caribbean</t>
        </is>
      </c>
      <c r="D86" s="161" t="inlineStr">
        <is>
          <t>Lower middle income</t>
        </is>
      </c>
      <c r="E86" s="161" t="b">
        <v>0</v>
      </c>
      <c r="F86" s="162" t="n">
        <v>1.867</v>
      </c>
      <c r="G86" s="162" t="n">
        <v>0.228</v>
      </c>
      <c r="H86" s="162" t="n">
        <v>15.506</v>
      </c>
      <c r="I86" s="162" t="n">
        <v>5</v>
      </c>
      <c r="J86" s="162" t="n">
        <v>16.661</v>
      </c>
      <c r="K86" s="162" t="n"/>
      <c r="L86" s="162" t="n"/>
      <c r="M86" s="162" t="n">
        <v>0</v>
      </c>
      <c r="N86" s="162" t="n"/>
      <c r="O86" s="162" t="n"/>
      <c r="P86" s="162" t="n"/>
      <c r="Q86" s="162" t="n"/>
      <c r="R86" s="162" t="n"/>
      <c r="S86" s="162" t="n"/>
      <c r="T86" s="162" t="n">
        <v>25</v>
      </c>
      <c r="U86" s="162" t="n">
        <v>0.326</v>
      </c>
      <c r="V86" s="162" t="n">
        <v>26.139</v>
      </c>
      <c r="W86" s="162" t="n">
        <v>13.455</v>
      </c>
      <c r="X86" s="162" t="n">
        <v>86.11199999999999</v>
      </c>
      <c r="Y86" s="162" t="n"/>
      <c r="Z86" s="162" t="n"/>
      <c r="AA86" s="162" t="n"/>
      <c r="AB86" s="162" t="n">
        <v>2.202</v>
      </c>
      <c r="AC86" s="162" t="n">
        <v>0.669</v>
      </c>
      <c r="AD86" s="162" t="n">
        <v>1.533</v>
      </c>
      <c r="AE86" s="162" t="n">
        <v>1.383</v>
      </c>
      <c r="AF86" s="162" t="n">
        <v>-16.478</v>
      </c>
      <c r="AG86" s="162" t="n">
        <v>0</v>
      </c>
      <c r="AH86" s="162" t="n">
        <v>16.478</v>
      </c>
      <c r="AI86" s="162" t="n"/>
      <c r="AJ86" s="162" t="n">
        <v>0</v>
      </c>
      <c r="AK86" s="162" t="n">
        <v>0</v>
      </c>
      <c r="AL86" s="162" t="n">
        <v>0</v>
      </c>
      <c r="AM86" s="162" t="n">
        <v>0</v>
      </c>
      <c r="AN86" s="162" t="n">
        <v>81.395</v>
      </c>
      <c r="AO86" s="162" t="n">
        <v>31.674</v>
      </c>
      <c r="AP86" s="162" t="n">
        <v>-3.748</v>
      </c>
      <c r="AQ86" s="162" t="n">
        <v>0</v>
      </c>
      <c r="AR86" s="162" t="n">
        <v>4.88208122145365</v>
      </c>
      <c r="AS86" s="162" t="n">
        <v>1.17169949314888</v>
      </c>
      <c r="AT86" s="162" t="n">
        <v>0.2327601242238112</v>
      </c>
      <c r="AU86" s="162" t="n">
        <v>0.1596069423248992</v>
      </c>
      <c r="AV86" s="162" t="n">
        <v>0.1977370093509538</v>
      </c>
      <c r="AW86" s="162" t="n">
        <v>0.0912617808723505</v>
      </c>
      <c r="AX86" s="162" t="n">
        <v>0.0460957348833999</v>
      </c>
      <c r="AY86" s="162" t="n">
        <v>0.0660283842555011</v>
      </c>
      <c r="AZ86" s="162" t="n">
        <v>0.3782095172379607</v>
      </c>
      <c r="BA86" s="162" t="n">
        <v>0.0641859754856365</v>
      </c>
      <c r="BB86" s="162" t="n">
        <v>0.0215797697909227</v>
      </c>
      <c r="BC86" s="162" t="n">
        <v>-0.0345822017156364</v>
      </c>
      <c r="BD86" s="162" t="n">
        <v>20.6640335392265</v>
      </c>
      <c r="BE86" s="162" t="n">
        <v>0.1775258570613075</v>
      </c>
      <c r="BF86" s="162" t="n">
        <v>5.604361730929006</v>
      </c>
      <c r="BG86" s="162" t="n">
        <v>2.141821824603831</v>
      </c>
      <c r="BH86" s="162" t="n">
        <v>0.6703709147171308</v>
      </c>
      <c r="BI86" s="162" t="n">
        <v>0.1014486137075667</v>
      </c>
      <c r="BJ86" s="162" t="n">
        <v>0.1735138037120341</v>
      </c>
      <c r="BK86" s="162" t="n">
        <v>0.8712606648821107</v>
      </c>
      <c r="BL86" s="162" t="n">
        <v>0.3252278275849887</v>
      </c>
      <c r="BM86" s="162" t="n">
        <v>0.9317491142664692</v>
      </c>
      <c r="BN86" s="162" t="n">
        <v>51.7607993394417</v>
      </c>
      <c r="BO86" s="162" t="n">
        <v>1.663321386257145</v>
      </c>
      <c r="BP86" s="162" t="n">
        <v>1.647519404211805</v>
      </c>
      <c r="BQ86" s="162" t="n">
        <v>11.09412964934218</v>
      </c>
      <c r="BR86" s="162" t="n">
        <v>0.7</v>
      </c>
      <c r="BS86" s="162" t="n">
        <v>0.966</v>
      </c>
      <c r="BT86" s="162" t="n">
        <v>0.116</v>
      </c>
      <c r="BU86" s="162" t="n">
        <v>0.17</v>
      </c>
      <c r="BV86" s="162" t="n">
        <v>20.712</v>
      </c>
      <c r="BW86" s="162" t="n">
        <v>12.771</v>
      </c>
      <c r="BX86" s="162" t="n">
        <v>11.447</v>
      </c>
      <c r="BY86" s="162" t="n">
        <v>12.193</v>
      </c>
      <c r="BZ86" s="162" t="n">
        <v>7.124</v>
      </c>
      <c r="CA86" s="162" t="n">
        <v>5.575</v>
      </c>
      <c r="CB86" s="162" t="n">
        <v>2</v>
      </c>
      <c r="CC86" s="162" t="n">
        <v>0</v>
      </c>
      <c r="CD86" s="162" t="n">
        <v>0</v>
      </c>
      <c r="CE86" s="162" t="n">
        <v>5.648</v>
      </c>
      <c r="CF86" s="162" t="n">
        <v>0</v>
      </c>
      <c r="CG86" s="162" t="n">
        <v>33.333</v>
      </c>
      <c r="CH86" s="162" t="n">
        <v>12.21</v>
      </c>
      <c r="CI86" s="162" t="n">
        <v>7.189</v>
      </c>
      <c r="CJ86" s="162" t="n">
        <v>-0.574</v>
      </c>
      <c r="CK86" s="162" t="n">
        <v>9.939</v>
      </c>
      <c r="CL86" s="162" t="n">
        <v>-2.574</v>
      </c>
      <c r="CM86" s="162" t="n">
        <v>0.751</v>
      </c>
      <c r="CN86" s="162" t="n">
        <v>0.003</v>
      </c>
      <c r="CO86" s="162" t="n">
        <v>0.749</v>
      </c>
      <c r="CP86" s="162" t="n">
        <v>5.086</v>
      </c>
      <c r="CQ86" s="162" t="n">
        <v>25.94</v>
      </c>
      <c r="CR86" s="162" t="n">
        <v>1</v>
      </c>
      <c r="CS86" s="161" t="inlineStr">
        <is>
          <t>2024</t>
        </is>
      </c>
      <c r="CT86" s="161" t="inlineStr">
        <is>
          <t>2024</t>
        </is>
      </c>
      <c r="CU86" s="161" t="inlineStr">
        <is>
          <t>2024</t>
        </is>
      </c>
      <c r="CV86" s="161" t="inlineStr">
        <is>
          <t>2024</t>
        </is>
      </c>
      <c r="CW86" s="161" t="inlineStr">
        <is>
          <t>2016</t>
        </is>
      </c>
      <c r="CX86" s="162" t="n"/>
      <c r="CY86" s="162" t="n"/>
      <c r="CZ86" s="161" t="inlineStr">
        <is>
          <t>2022</t>
        </is>
      </c>
      <c r="DA86" s="162" t="n"/>
      <c r="DB86" s="162" t="n"/>
      <c r="DC86" s="162" t="n"/>
      <c r="DD86" s="162" t="n"/>
      <c r="DE86" s="162" t="n"/>
      <c r="DF86" s="162" t="n"/>
      <c r="DG86" s="161" t="inlineStr">
        <is>
          <t>2023</t>
        </is>
      </c>
      <c r="DH86" s="161" t="inlineStr">
        <is>
          <t>2024</t>
        </is>
      </c>
      <c r="DI86" s="161" t="inlineStr">
        <is>
          <t>2024</t>
        </is>
      </c>
      <c r="DJ86" s="161" t="inlineStr">
        <is>
          <t>2024</t>
        </is>
      </c>
      <c r="DK86" s="161" t="inlineStr">
        <is>
          <t>2024</t>
        </is>
      </c>
      <c r="DL86" s="162" t="n"/>
      <c r="DM86" s="162" t="n"/>
      <c r="DN86" s="162" t="n"/>
      <c r="DO86" s="161" t="inlineStr">
        <is>
          <t>2024</t>
        </is>
      </c>
      <c r="DP86" s="161" t="inlineStr">
        <is>
          <t>2024</t>
        </is>
      </c>
      <c r="DQ86" s="161" t="inlineStr">
        <is>
          <t>2024</t>
        </is>
      </c>
      <c r="DR86" s="161" t="inlineStr">
        <is>
          <t>2016</t>
        </is>
      </c>
      <c r="DS86" s="161" t="inlineStr">
        <is>
          <t>2016</t>
        </is>
      </c>
      <c r="DT86" s="161" t="inlineStr">
        <is>
          <t>2016</t>
        </is>
      </c>
      <c r="DU86" s="161" t="inlineStr">
        <is>
          <t>2016</t>
        </is>
      </c>
      <c r="DV86" s="162" t="n"/>
      <c r="DW86" s="161" t="inlineStr">
        <is>
          <t>2021</t>
        </is>
      </c>
      <c r="DX86" s="161" t="inlineStr">
        <is>
          <t>2021</t>
        </is>
      </c>
      <c r="DY86" s="161" t="inlineStr">
        <is>
          <t>2021</t>
        </is>
      </c>
      <c r="DZ86" s="161" t="inlineStr">
        <is>
          <t>2021</t>
        </is>
      </c>
      <c r="EA86" s="161" t="inlineStr">
        <is>
          <t>2024</t>
        </is>
      </c>
      <c r="EB86" s="161" t="inlineStr">
        <is>
          <t>2024</t>
        </is>
      </c>
      <c r="EC86" s="161" t="inlineStr">
        <is>
          <t>2024</t>
        </is>
      </c>
      <c r="ED86" s="161" t="inlineStr">
        <is>
          <t>2024</t>
        </is>
      </c>
      <c r="EE86" s="161" t="inlineStr">
        <is>
          <t>2030</t>
        </is>
      </c>
      <c r="EF86" s="161" t="inlineStr">
        <is>
          <t>2030</t>
        </is>
      </c>
      <c r="EG86" s="161" t="inlineStr">
        <is>
          <t>2030</t>
        </is>
      </c>
      <c r="EH86" s="161" t="inlineStr">
        <is>
          <t>2030</t>
        </is>
      </c>
      <c r="EI86" s="161" t="inlineStr">
        <is>
          <t>2030</t>
        </is>
      </c>
      <c r="EJ86" s="161" t="inlineStr">
        <is>
          <t>2030</t>
        </is>
      </c>
      <c r="EK86" s="161" t="inlineStr">
        <is>
          <t>2030</t>
        </is>
      </c>
      <c r="EL86" s="161" t="inlineStr">
        <is>
          <t>2030</t>
        </is>
      </c>
      <c r="EM86" s="161" t="inlineStr">
        <is>
          <t>2030</t>
        </is>
      </c>
      <c r="EN86" s="161" t="inlineStr">
        <is>
          <t>2030</t>
        </is>
      </c>
      <c r="EO86" s="161" t="inlineStr">
        <is>
          <t>2030</t>
        </is>
      </c>
      <c r="EP86" s="161" t="inlineStr">
        <is>
          <t>2030</t>
        </is>
      </c>
      <c r="EQ86" s="161" t="inlineStr">
        <is>
          <t>2030</t>
        </is>
      </c>
      <c r="ER86" s="161" t="inlineStr">
        <is>
          <t>2030</t>
        </is>
      </c>
      <c r="ES86" s="161" t="inlineStr">
        <is>
          <t>2030</t>
        </is>
      </c>
      <c r="ET86" s="161" t="inlineStr">
        <is>
          <t>2030</t>
        </is>
      </c>
      <c r="EU86" s="161" t="inlineStr">
        <is>
          <t>2030</t>
        </is>
      </c>
      <c r="EV86" s="161" t="inlineStr">
        <is>
          <t>2030</t>
        </is>
      </c>
      <c r="EW86" s="161" t="inlineStr">
        <is>
          <t>2030</t>
        </is>
      </c>
      <c r="EX86" s="161" t="inlineStr">
        <is>
          <t>2030</t>
        </is>
      </c>
      <c r="EY86" s="161" t="inlineStr">
        <is>
          <t>2030</t>
        </is>
      </c>
      <c r="EZ86" s="161" t="inlineStr">
        <is>
          <t>2030</t>
        </is>
      </c>
      <c r="FA86" s="161" t="inlineStr">
        <is>
          <t>2030</t>
        </is>
      </c>
      <c r="FB86" s="161" t="inlineStr">
        <is>
          <t>2030</t>
        </is>
      </c>
      <c r="FC86" s="161" t="inlineStr">
        <is>
          <t>2050</t>
        </is>
      </c>
      <c r="FD86" s="161" t="inlineStr">
        <is>
          <t>2025-2050</t>
        </is>
      </c>
      <c r="FE86" s="161" t="inlineStr">
        <is>
          <t>2024</t>
        </is>
      </c>
      <c r="FF86" s="161" t="inlineStr">
        <is>
          <t>2024</t>
        </is>
      </c>
      <c r="FG86" s="161" t="inlineStr">
        <is>
          <t>2024</t>
        </is>
      </c>
      <c r="FH86" s="161" t="inlineStr">
        <is>
          <t>2024</t>
        </is>
      </c>
      <c r="FI86" s="161" t="inlineStr">
        <is>
          <t>2024</t>
        </is>
      </c>
      <c r="FJ86" s="161" t="inlineStr">
        <is>
          <t>2024</t>
        </is>
      </c>
      <c r="FK86" s="161" t="inlineStr">
        <is>
          <t>2024</t>
        </is>
      </c>
      <c r="FL86" s="161" t="inlineStr">
        <is>
          <t>2024</t>
        </is>
      </c>
      <c r="FM86" s="161" t="inlineStr">
        <is>
          <t>2024</t>
        </is>
      </c>
      <c r="FN86" s="161" t="inlineStr">
        <is>
          <t>2024</t>
        </is>
      </c>
      <c r="FO86" s="161" t="inlineStr">
        <is>
          <t>2013</t>
        </is>
      </c>
      <c r="FP86" s="161" t="inlineStr">
        <is>
          <t>2013</t>
        </is>
      </c>
      <c r="FQ86" s="161" t="inlineStr">
        <is>
          <t>2013</t>
        </is>
      </c>
      <c r="FR86" s="161" t="inlineStr">
        <is>
          <t>2023</t>
        </is>
      </c>
      <c r="FS86" s="161" t="inlineStr">
        <is>
          <t>2023</t>
        </is>
      </c>
      <c r="FT86" s="161" t="inlineStr">
        <is>
          <t>2023</t>
        </is>
      </c>
      <c r="FU86" s="161" t="inlineStr">
        <is>
          <t>2024</t>
        </is>
      </c>
      <c r="FV86" s="161" t="inlineStr">
        <is>
          <t>2024</t>
        </is>
      </c>
      <c r="FW86" s="161" t="inlineStr">
        <is>
          <t>2024</t>
        </is>
      </c>
      <c r="FX86" s="161" t="inlineStr">
        <is>
          <t>2024</t>
        </is>
      </c>
      <c r="FY86" s="161" t="inlineStr">
        <is>
          <t>2020-2024 avg</t>
        </is>
      </c>
      <c r="FZ86" s="161" t="inlineStr">
        <is>
          <t>2030</t>
        </is>
      </c>
      <c r="GA86" s="161" t="inlineStr">
        <is>
          <t>2030</t>
        </is>
      </c>
      <c r="GB86" s="161" t="inlineStr">
        <is>
          <t>2030</t>
        </is>
      </c>
      <c r="GC86" s="161" t="inlineStr">
        <is>
          <t>2050</t>
        </is>
      </c>
      <c r="GD86" s="161" t="inlineStr">
        <is>
          <t>2050</t>
        </is>
      </c>
      <c r="GE86" s="161" t="inlineStr">
        <is>
          <t>2034</t>
        </is>
      </c>
    </row>
    <row r="87" ht="14" customHeight="1">
      <c r="A87" s="161" t="inlineStr">
        <is>
          <t>HND</t>
        </is>
      </c>
      <c r="B87" s="161" t="inlineStr">
        <is>
          <t>Honduras</t>
        </is>
      </c>
      <c r="C87" s="161" t="inlineStr">
        <is>
          <t>Latin America &amp; Caribbean</t>
        </is>
      </c>
      <c r="D87" s="161" t="inlineStr">
        <is>
          <t>Lower middle income</t>
        </is>
      </c>
      <c r="E87" s="161" t="b">
        <v>1</v>
      </c>
      <c r="F87" s="162" t="n">
        <v>3.064</v>
      </c>
      <c r="G87" s="162" t="n">
        <v>0.752</v>
      </c>
      <c r="H87" s="162" t="n">
        <v>41.503</v>
      </c>
      <c r="I87" s="162" t="n">
        <v>17.531</v>
      </c>
      <c r="J87" s="162" t="n">
        <v>82.578</v>
      </c>
      <c r="K87" s="162" t="n"/>
      <c r="L87" s="162" t="n"/>
      <c r="M87" s="162" t="n">
        <v>1</v>
      </c>
      <c r="N87" s="162" t="n">
        <v>4.6</v>
      </c>
      <c r="O87" s="162" t="n"/>
      <c r="P87" s="162" t="n">
        <v>1</v>
      </c>
      <c r="Q87" s="162" t="n"/>
      <c r="R87" s="162" t="n">
        <v>3.27</v>
      </c>
      <c r="S87" s="162" t="n">
        <v>8.625</v>
      </c>
      <c r="T87" s="162" t="n">
        <v>19.19</v>
      </c>
      <c r="U87" s="162" t="n">
        <v>1.05</v>
      </c>
      <c r="V87" s="162" t="n">
        <v>66.379</v>
      </c>
      <c r="W87" s="162" t="n">
        <v>22.981</v>
      </c>
      <c r="X87" s="162" t="n">
        <v>94.035</v>
      </c>
      <c r="Y87" s="162" t="n"/>
      <c r="Z87" s="162" t="n">
        <v>0.312</v>
      </c>
      <c r="AA87" s="162" t="n"/>
      <c r="AB87" s="162" t="n">
        <v>5.644</v>
      </c>
      <c r="AC87" s="162" t="n">
        <v>0.079</v>
      </c>
      <c r="AD87" s="162" t="n">
        <v>5.564</v>
      </c>
      <c r="AE87" s="162" t="n">
        <v>0.178</v>
      </c>
      <c r="AF87" s="162" t="n">
        <v>-17.768</v>
      </c>
      <c r="AG87" s="162" t="n">
        <v>0.029</v>
      </c>
      <c r="AH87" s="162" t="n">
        <v>17.797</v>
      </c>
      <c r="AI87" s="162" t="n">
        <v>60.567</v>
      </c>
      <c r="AJ87" s="162" t="n">
        <v>0.001</v>
      </c>
      <c r="AK87" s="162" t="n">
        <v>0.001</v>
      </c>
      <c r="AL87" s="162" t="n">
        <v>0</v>
      </c>
      <c r="AM87" s="162" t="n">
        <v>0</v>
      </c>
      <c r="AN87" s="162" t="n">
        <v>44.071</v>
      </c>
      <c r="AO87" s="162" t="n">
        <v>67.729</v>
      </c>
      <c r="AP87" s="162" t="n">
        <v>1.086</v>
      </c>
      <c r="AQ87" s="162" t="n">
        <v>1.053</v>
      </c>
      <c r="AR87" s="162" t="n">
        <v>5.513473671847819</v>
      </c>
      <c r="AS87" s="162" t="n">
        <v>1.32323368124348</v>
      </c>
      <c r="AT87" s="162" t="n">
        <v>0.3515270244571155</v>
      </c>
      <c r="AU87" s="162" t="n">
        <v>0.2410471024848795</v>
      </c>
      <c r="AV87" s="162" t="n">
        <v>0.2153285078418093</v>
      </c>
      <c r="AW87" s="162" t="n">
        <v>0.0989855409070808</v>
      </c>
      <c r="AX87" s="162" t="n">
        <v>0.0483902359133979</v>
      </c>
      <c r="AY87" s="162" t="n">
        <v>0.07314584369789789</v>
      </c>
      <c r="AZ87" s="162" t="n">
        <v>0.2948094259412944</v>
      </c>
      <c r="BA87" s="162" t="n">
        <v>0.0189874867456078</v>
      </c>
      <c r="BB87" s="162" t="n">
        <v>0.0120122400774905</v>
      </c>
      <c r="BC87" s="162" t="n">
        <v>-0.0392935669607363</v>
      </c>
      <c r="BD87" s="162" t="n">
        <v>13.2035127623235</v>
      </c>
      <c r="BE87" s="162" t="n">
        <v>0.0290635277838218</v>
      </c>
      <c r="BF87" s="162" t="n">
        <v>6.329165667134888</v>
      </c>
      <c r="BG87" s="162" t="n">
        <v>3.308482318588176</v>
      </c>
      <c r="BH87" s="162" t="n">
        <v>0.8626568723291527</v>
      </c>
      <c r="BI87" s="162" t="n">
        <v>0.5931946516661154</v>
      </c>
      <c r="BJ87" s="162" t="n">
        <v>0.4560674943918536</v>
      </c>
      <c r="BK87" s="162" t="n">
        <v>0.6717158665230463</v>
      </c>
      <c r="BL87" s="162" t="n">
        <v>0.7248474336780083</v>
      </c>
      <c r="BM87" s="162" t="n">
        <v>1.064171632264076</v>
      </c>
      <c r="BN87" s="162" t="n">
        <v>49.90554204813051</v>
      </c>
      <c r="BO87" s="162" t="n">
        <v>2.380916996895985</v>
      </c>
      <c r="BP87" s="162" t="n">
        <v>1.81580678584406</v>
      </c>
      <c r="BQ87" s="162" t="n">
        <v>-7.307305747290695</v>
      </c>
      <c r="BR87" s="162" t="n">
        <v>0.925</v>
      </c>
      <c r="BS87" s="162" t="n">
        <v>1.016</v>
      </c>
      <c r="BT87" s="162" t="n">
        <v>0.21</v>
      </c>
      <c r="BU87" s="162" t="n">
        <v>0.177</v>
      </c>
      <c r="BV87" s="162" t="n">
        <v>16.359</v>
      </c>
      <c r="BW87" s="162" t="n">
        <v>6.283</v>
      </c>
      <c r="BX87" s="162" t="n">
        <v>4.96</v>
      </c>
      <c r="BY87" s="162" t="n">
        <v>14.022</v>
      </c>
      <c r="BZ87" s="162" t="n">
        <v>7.124</v>
      </c>
      <c r="CA87" s="162" t="n">
        <v>5.575</v>
      </c>
      <c r="CB87" s="162" t="n">
        <v>2</v>
      </c>
      <c r="CC87" s="162" t="n">
        <v>1</v>
      </c>
      <c r="CD87" s="162" t="n">
        <v>1</v>
      </c>
      <c r="CE87" s="162" t="n">
        <v>22.757</v>
      </c>
      <c r="CF87" s="162" t="n">
        <v>0</v>
      </c>
      <c r="CG87" s="162" t="n">
        <v>0</v>
      </c>
      <c r="CH87" s="162" t="n">
        <v>24.547</v>
      </c>
      <c r="CI87" s="162" t="n">
        <v>-0.366</v>
      </c>
      <c r="CJ87" s="162" t="n">
        <v>-4.428</v>
      </c>
      <c r="CK87" s="162" t="n">
        <v>22.492</v>
      </c>
      <c r="CL87" s="162" t="n">
        <v>2.975</v>
      </c>
      <c r="CM87" s="162" t="n">
        <v>0.951</v>
      </c>
      <c r="CN87" s="162" t="n">
        <v>0.666</v>
      </c>
      <c r="CO87" s="162" t="n">
        <v>0.285</v>
      </c>
      <c r="CP87" s="162" t="n">
        <v>0.344</v>
      </c>
      <c r="CQ87" s="162" t="n">
        <v>45.62</v>
      </c>
      <c r="CR87" s="162" t="n">
        <v>1</v>
      </c>
      <c r="CS87" s="161" t="inlineStr">
        <is>
          <t>2024</t>
        </is>
      </c>
      <c r="CT87" s="161" t="inlineStr">
        <is>
          <t>2024</t>
        </is>
      </c>
      <c r="CU87" s="161" t="inlineStr">
        <is>
          <t>2024</t>
        </is>
      </c>
      <c r="CV87" s="161" t="inlineStr">
        <is>
          <t>2024</t>
        </is>
      </c>
      <c r="CW87" s="161" t="inlineStr">
        <is>
          <t>2022</t>
        </is>
      </c>
      <c r="CX87" s="162" t="n"/>
      <c r="CY87" s="162" t="n"/>
      <c r="CZ87" s="161" t="inlineStr">
        <is>
          <t>2022</t>
        </is>
      </c>
      <c r="DA87" s="161" t="inlineStr">
        <is>
          <t>2021</t>
        </is>
      </c>
      <c r="DB87" s="162" t="n"/>
      <c r="DC87" s="161" t="inlineStr">
        <is>
          <t>2021-2024</t>
        </is>
      </c>
      <c r="DD87" s="162" t="n"/>
      <c r="DE87" s="161" t="inlineStr">
        <is>
          <t>2024</t>
        </is>
      </c>
      <c r="DF87" s="161" t="inlineStr">
        <is>
          <t>2024</t>
        </is>
      </c>
      <c r="DG87" s="161" t="inlineStr">
        <is>
          <t>2024</t>
        </is>
      </c>
      <c r="DH87" s="161" t="inlineStr">
        <is>
          <t>2024</t>
        </is>
      </c>
      <c r="DI87" s="161" t="inlineStr">
        <is>
          <t>2024</t>
        </is>
      </c>
      <c r="DJ87" s="161" t="inlineStr">
        <is>
          <t>2024</t>
        </is>
      </c>
      <c r="DK87" s="161" t="inlineStr">
        <is>
          <t>2024</t>
        </is>
      </c>
      <c r="DL87" s="162" t="n"/>
      <c r="DM87" s="161" t="inlineStr">
        <is>
          <t>2020-2024 avg</t>
        </is>
      </c>
      <c r="DN87" s="162" t="n"/>
      <c r="DO87" s="161" t="inlineStr">
        <is>
          <t>2024</t>
        </is>
      </c>
      <c r="DP87" s="161" t="inlineStr">
        <is>
          <t>2024</t>
        </is>
      </c>
      <c r="DQ87" s="161" t="inlineStr">
        <is>
          <t>2024</t>
        </is>
      </c>
      <c r="DR87" s="161" t="inlineStr">
        <is>
          <t>2022</t>
        </is>
      </c>
      <c r="DS87" s="161" t="inlineStr">
        <is>
          <t>2024</t>
        </is>
      </c>
      <c r="DT87" s="161" t="inlineStr">
        <is>
          <t>2024</t>
        </is>
      </c>
      <c r="DU87" s="161" t="inlineStr">
        <is>
          <t>2024</t>
        </is>
      </c>
      <c r="DV87" s="161" t="inlineStr">
        <is>
          <t>2023</t>
        </is>
      </c>
      <c r="DW87" s="161" t="inlineStr">
        <is>
          <t>2021</t>
        </is>
      </c>
      <c r="DX87" s="161" t="inlineStr">
        <is>
          <t>2021</t>
        </is>
      </c>
      <c r="DY87" s="161" t="inlineStr">
        <is>
          <t>2021</t>
        </is>
      </c>
      <c r="DZ87" s="161" t="inlineStr">
        <is>
          <t>2021</t>
        </is>
      </c>
      <c r="EA87" s="161" t="inlineStr">
        <is>
          <t>2024</t>
        </is>
      </c>
      <c r="EB87" s="161" t="inlineStr">
        <is>
          <t>2024</t>
        </is>
      </c>
      <c r="EC87" s="161" t="inlineStr">
        <is>
          <t>2024</t>
        </is>
      </c>
      <c r="ED87" s="161" t="inlineStr">
        <is>
          <t>2024</t>
        </is>
      </c>
      <c r="EE87" s="161" t="inlineStr">
        <is>
          <t>2030</t>
        </is>
      </c>
      <c r="EF87" s="161" t="inlineStr">
        <is>
          <t>2030</t>
        </is>
      </c>
      <c r="EG87" s="161" t="inlineStr">
        <is>
          <t>2030</t>
        </is>
      </c>
      <c r="EH87" s="161" t="inlineStr">
        <is>
          <t>2030</t>
        </is>
      </c>
      <c r="EI87" s="161" t="inlineStr">
        <is>
          <t>2030</t>
        </is>
      </c>
      <c r="EJ87" s="161" t="inlineStr">
        <is>
          <t>2030</t>
        </is>
      </c>
      <c r="EK87" s="161" t="inlineStr">
        <is>
          <t>2030</t>
        </is>
      </c>
      <c r="EL87" s="161" t="inlineStr">
        <is>
          <t>2030</t>
        </is>
      </c>
      <c r="EM87" s="161" t="inlineStr">
        <is>
          <t>2030</t>
        </is>
      </c>
      <c r="EN87" s="161" t="inlineStr">
        <is>
          <t>2030</t>
        </is>
      </c>
      <c r="EO87" s="161" t="inlineStr">
        <is>
          <t>2030</t>
        </is>
      </c>
      <c r="EP87" s="161" t="inlineStr">
        <is>
          <t>2030</t>
        </is>
      </c>
      <c r="EQ87" s="161" t="inlineStr">
        <is>
          <t>2030</t>
        </is>
      </c>
      <c r="ER87" s="161" t="inlineStr">
        <is>
          <t>2030</t>
        </is>
      </c>
      <c r="ES87" s="161" t="inlineStr">
        <is>
          <t>2030</t>
        </is>
      </c>
      <c r="ET87" s="161" t="inlineStr">
        <is>
          <t>2030</t>
        </is>
      </c>
      <c r="EU87" s="161" t="inlineStr">
        <is>
          <t>2030</t>
        </is>
      </c>
      <c r="EV87" s="161" t="inlineStr">
        <is>
          <t>2030</t>
        </is>
      </c>
      <c r="EW87" s="161" t="inlineStr">
        <is>
          <t>2030</t>
        </is>
      </c>
      <c r="EX87" s="161" t="inlineStr">
        <is>
          <t>2030</t>
        </is>
      </c>
      <c r="EY87" s="161" t="inlineStr">
        <is>
          <t>2030</t>
        </is>
      </c>
      <c r="EZ87" s="161" t="inlineStr">
        <is>
          <t>2030</t>
        </is>
      </c>
      <c r="FA87" s="161" t="inlineStr">
        <is>
          <t>2030</t>
        </is>
      </c>
      <c r="FB87" s="161" t="inlineStr">
        <is>
          <t>2030</t>
        </is>
      </c>
      <c r="FC87" s="161" t="inlineStr">
        <is>
          <t>2050</t>
        </is>
      </c>
      <c r="FD87" s="161" t="inlineStr">
        <is>
          <t>2025-2050</t>
        </is>
      </c>
      <c r="FE87" s="161" t="inlineStr">
        <is>
          <t>2024</t>
        </is>
      </c>
      <c r="FF87" s="161" t="inlineStr">
        <is>
          <t>2024</t>
        </is>
      </c>
      <c r="FG87" s="161" t="inlineStr">
        <is>
          <t>2024</t>
        </is>
      </c>
      <c r="FH87" s="161" t="inlineStr">
        <is>
          <t>2024</t>
        </is>
      </c>
      <c r="FI87" s="161" t="inlineStr">
        <is>
          <t>2024</t>
        </is>
      </c>
      <c r="FJ87" s="161" t="inlineStr">
        <is>
          <t>2024</t>
        </is>
      </c>
      <c r="FK87" s="161" t="inlineStr">
        <is>
          <t>2024</t>
        </is>
      </c>
      <c r="FL87" s="161" t="inlineStr">
        <is>
          <t>2024</t>
        </is>
      </c>
      <c r="FM87" s="161" t="inlineStr">
        <is>
          <t>2024</t>
        </is>
      </c>
      <c r="FN87" s="161" t="inlineStr">
        <is>
          <t>2024</t>
        </is>
      </c>
      <c r="FO87" s="161" t="inlineStr">
        <is>
          <t>2013</t>
        </is>
      </c>
      <c r="FP87" s="161" t="inlineStr">
        <is>
          <t>2013</t>
        </is>
      </c>
      <c r="FQ87" s="161" t="inlineStr">
        <is>
          <t>2013</t>
        </is>
      </c>
      <c r="FR87" s="161" t="inlineStr">
        <is>
          <t>2023</t>
        </is>
      </c>
      <c r="FS87" s="161" t="inlineStr">
        <is>
          <t>2023</t>
        </is>
      </c>
      <c r="FT87" s="161" t="inlineStr">
        <is>
          <t>2023</t>
        </is>
      </c>
      <c r="FU87" s="161" t="inlineStr">
        <is>
          <t>2024</t>
        </is>
      </c>
      <c r="FV87" s="161" t="inlineStr">
        <is>
          <t>2024</t>
        </is>
      </c>
      <c r="FW87" s="161" t="inlineStr">
        <is>
          <t>2024</t>
        </is>
      </c>
      <c r="FX87" s="161" t="inlineStr">
        <is>
          <t>2024</t>
        </is>
      </c>
      <c r="FY87" s="161" t="inlineStr">
        <is>
          <t>2020-2024 avg</t>
        </is>
      </c>
      <c r="FZ87" s="161" t="inlineStr">
        <is>
          <t>2030</t>
        </is>
      </c>
      <c r="GA87" s="161" t="inlineStr">
        <is>
          <t>2030</t>
        </is>
      </c>
      <c r="GB87" s="161" t="inlineStr">
        <is>
          <t>2030</t>
        </is>
      </c>
      <c r="GC87" s="161" t="inlineStr">
        <is>
          <t>2050</t>
        </is>
      </c>
      <c r="GD87" s="161" t="inlineStr">
        <is>
          <t>2050</t>
        </is>
      </c>
      <c r="GE87" s="161" t="inlineStr">
        <is>
          <t>2034</t>
        </is>
      </c>
    </row>
    <row r="88" ht="14" customHeight="1">
      <c r="A88" s="161" t="inlineStr">
        <is>
          <t>HKG</t>
        </is>
      </c>
      <c r="B88" s="161" t="inlineStr">
        <is>
          <t>Hong Kong SAR, China</t>
        </is>
      </c>
      <c r="C88" s="161" t="inlineStr">
        <is>
          <t>East Asia &amp; Pacific</t>
        </is>
      </c>
      <c r="D88" s="161" t="inlineStr">
        <is>
          <t>High income</t>
        </is>
      </c>
      <c r="E88" s="161" t="b">
        <v>0</v>
      </c>
      <c r="F88" s="162" t="n"/>
      <c r="G88" s="162" t="n">
        <v>-1.183</v>
      </c>
      <c r="H88" s="162" t="n">
        <v>9.211</v>
      </c>
      <c r="I88" s="162" t="n">
        <v>14.189</v>
      </c>
      <c r="J88" s="162" t="n"/>
      <c r="K88" s="162" t="n"/>
      <c r="L88" s="162" t="n"/>
      <c r="M88" s="162" t="n">
        <v>0</v>
      </c>
      <c r="N88" s="162" t="n"/>
      <c r="O88" s="162" t="n"/>
      <c r="P88" s="162" t="n"/>
      <c r="Q88" s="162" t="n"/>
      <c r="R88" s="162" t="n"/>
      <c r="S88" s="162" t="n"/>
      <c r="T88" s="162" t="n"/>
      <c r="U88" s="162" t="n"/>
      <c r="V88" s="162" t="n"/>
      <c r="W88" s="162" t="n"/>
      <c r="X88" s="162" t="n"/>
      <c r="Y88" s="162" t="n"/>
      <c r="Z88" s="162" t="n"/>
      <c r="AA88" s="162" t="n">
        <v>1.984</v>
      </c>
      <c r="AB88" s="162" t="n">
        <v>0.024</v>
      </c>
      <c r="AC88" s="162" t="n">
        <v>0.024</v>
      </c>
      <c r="AD88" s="162" t="n">
        <v>0</v>
      </c>
      <c r="AE88" s="162" t="n"/>
      <c r="AF88" s="162" t="n">
        <v>-1.993</v>
      </c>
      <c r="AG88" s="162" t="n">
        <v>0.112</v>
      </c>
      <c r="AH88" s="162" t="n">
        <v>2.105</v>
      </c>
      <c r="AI88" s="162" t="n">
        <v>175.707</v>
      </c>
      <c r="AJ88" s="162" t="n">
        <v>0</v>
      </c>
      <c r="AK88" s="162" t="n">
        <v>0</v>
      </c>
      <c r="AL88" s="162" t="n">
        <v>0</v>
      </c>
      <c r="AM88" s="162" t="n">
        <v>0</v>
      </c>
      <c r="AN88" s="162" t="n">
        <v>1.202</v>
      </c>
      <c r="AO88" s="162" t="n">
        <v>16.308</v>
      </c>
      <c r="AP88" s="162" t="n">
        <v>0.08799999999999999</v>
      </c>
      <c r="AQ88" s="162" t="n">
        <v>20.513</v>
      </c>
      <c r="AR88" s="162" t="n">
        <v>2.56102293859664</v>
      </c>
      <c r="AS88" s="162" t="n">
        <v>0.973188716666722</v>
      </c>
      <c r="AT88" s="162" t="n">
        <v>0.3652405792830092</v>
      </c>
      <c r="AU88" s="162" t="n">
        <v>0.2504506829369211</v>
      </c>
      <c r="AV88" s="162" t="n">
        <v>0.1203106195237822</v>
      </c>
      <c r="AW88" s="162" t="n">
        <v>0.0944461800065118</v>
      </c>
      <c r="AX88" s="162" t="n">
        <v>0.0587539682027884</v>
      </c>
      <c r="AY88" s="162" t="n">
        <v>0.0713194534022521</v>
      </c>
      <c r="AZ88" s="162" t="n">
        <v>0.0126672333114576</v>
      </c>
      <c r="BA88" s="162" t="n">
        <v>-0.139960164947278</v>
      </c>
      <c r="BB88" s="162" t="n">
        <v>-0.136327082249494</v>
      </c>
      <c r="BC88" s="162" t="n">
        <v>-0.142901860126422</v>
      </c>
      <c r="BD88" s="162" t="n">
        <v>-205.924540599436</v>
      </c>
      <c r="BE88" s="162" t="n">
        <v>-0.0095607439415363</v>
      </c>
      <c r="BF88" s="162" t="n">
        <v>2.675827415154428</v>
      </c>
      <c r="BG88" s="162" t="n">
        <v>2.282470015769616</v>
      </c>
      <c r="BH88" s="162" t="n">
        <v>0.1496066852742148</v>
      </c>
      <c r="BI88" s="162" t="n">
        <v>1.309750708142377</v>
      </c>
      <c r="BJ88" s="162" t="n">
        <v>0.2696962690709079</v>
      </c>
      <c r="BK88" s="162" t="n">
        <v>0.0319943974767302</v>
      </c>
      <c r="BL88" s="162" t="n">
        <v>0.5214219552982394</v>
      </c>
      <c r="BM88" s="162" t="n">
        <v>0.1592050045299125</v>
      </c>
      <c r="BN88" s="162" t="n">
        <v>35.6418396220621</v>
      </c>
      <c r="BO88" s="162" t="n">
        <v>1.148060282083818</v>
      </c>
      <c r="BP88" s="162" t="n">
        <v>0.2899990773648401</v>
      </c>
      <c r="BQ88" s="162" t="n">
        <v>-10.14953925125546</v>
      </c>
      <c r="BR88" s="162" t="n">
        <v>3.083</v>
      </c>
      <c r="BS88" s="162" t="n">
        <v>3.226</v>
      </c>
      <c r="BT88" s="162" t="n">
        <v>0.179</v>
      </c>
      <c r="BU88" s="162" t="n">
        <v>0.17</v>
      </c>
      <c r="BV88" s="162" t="n">
        <v>40.739</v>
      </c>
      <c r="BW88" s="162" t="n">
        <v>39.742</v>
      </c>
      <c r="BX88" s="162" t="n">
        <v>39.742</v>
      </c>
      <c r="BY88" s="162" t="n">
        <v>11.451</v>
      </c>
      <c r="BZ88" s="162" t="n">
        <v>7.124</v>
      </c>
      <c r="CA88" s="162" t="n">
        <v>4.833</v>
      </c>
      <c r="CB88" s="162" t="n"/>
      <c r="CC88" s="162" t="n"/>
      <c r="CD88" s="162" t="n"/>
      <c r="CE88" s="162" t="n"/>
      <c r="CF88" s="162" t="n"/>
      <c r="CG88" s="162" t="n"/>
      <c r="CH88" s="162" t="n">
        <v>17.382</v>
      </c>
      <c r="CI88" s="162" t="n">
        <v>-6.977</v>
      </c>
      <c r="CJ88" s="162" t="n">
        <v>13.203</v>
      </c>
      <c r="CK88" s="162" t="n">
        <v>16.065</v>
      </c>
      <c r="CL88" s="162" t="n">
        <v>0.401</v>
      </c>
      <c r="CM88" s="162" t="n">
        <v>0.03</v>
      </c>
      <c r="CN88" s="162" t="n">
        <v>0.08500000000000001</v>
      </c>
      <c r="CO88" s="162" t="n">
        <v>-0.055</v>
      </c>
      <c r="CP88" s="162" t="n">
        <v>4.964</v>
      </c>
      <c r="CQ88" s="162" t="n">
        <v>9.574</v>
      </c>
      <c r="CR88" s="162" t="n"/>
      <c r="CS88" s="162" t="n"/>
      <c r="CT88" s="161" t="inlineStr">
        <is>
          <t>2024</t>
        </is>
      </c>
      <c r="CU88" s="161" t="inlineStr">
        <is>
          <t>2024</t>
        </is>
      </c>
      <c r="CV88" s="161" t="inlineStr">
        <is>
          <t>2024</t>
        </is>
      </c>
      <c r="CW88" s="162" t="n"/>
      <c r="CX88" s="162" t="n"/>
      <c r="CY88" s="162" t="n"/>
      <c r="CZ88" s="161" t="inlineStr">
        <is>
          <t>2022</t>
        </is>
      </c>
      <c r="DA88" s="162" t="n"/>
      <c r="DB88" s="162" t="n"/>
      <c r="DC88" s="162" t="n"/>
      <c r="DD88" s="162" t="n"/>
      <c r="DE88" s="162" t="n"/>
      <c r="DF88" s="162" t="n"/>
      <c r="DG88" s="162" t="n"/>
      <c r="DH88" s="162" t="n"/>
      <c r="DI88" s="162" t="n"/>
      <c r="DJ88" s="162" t="n"/>
      <c r="DK88" s="162" t="n"/>
      <c r="DL88" s="162" t="n"/>
      <c r="DM88" s="162" t="n"/>
      <c r="DN88" s="161" t="inlineStr">
        <is>
          <t>2023</t>
        </is>
      </c>
      <c r="DO88" s="161" t="inlineStr">
        <is>
          <t>2024</t>
        </is>
      </c>
      <c r="DP88" s="161" t="inlineStr">
        <is>
          <t>2024</t>
        </is>
      </c>
      <c r="DQ88" s="161" t="inlineStr">
        <is>
          <t>2024</t>
        </is>
      </c>
      <c r="DR88" s="162" t="n"/>
      <c r="DS88" s="161" t="inlineStr">
        <is>
          <t>2024</t>
        </is>
      </c>
      <c r="DT88" s="161" t="inlineStr">
        <is>
          <t>2024</t>
        </is>
      </c>
      <c r="DU88" s="161" t="inlineStr">
        <is>
          <t>2024</t>
        </is>
      </c>
      <c r="DV88" s="161" t="inlineStr">
        <is>
          <t>2022</t>
        </is>
      </c>
      <c r="DW88" s="161" t="inlineStr">
        <is>
          <t>2021</t>
        </is>
      </c>
      <c r="DX88" s="161" t="inlineStr">
        <is>
          <t>2021</t>
        </is>
      </c>
      <c r="DY88" s="161" t="inlineStr">
        <is>
          <t>2021</t>
        </is>
      </c>
      <c r="DZ88" s="161" t="inlineStr">
        <is>
          <t>2021</t>
        </is>
      </c>
      <c r="EA88" s="161" t="inlineStr">
        <is>
          <t>2024</t>
        </is>
      </c>
      <c r="EB88" s="161" t="inlineStr">
        <is>
          <t>2024</t>
        </is>
      </c>
      <c r="EC88" s="161" t="inlineStr">
        <is>
          <t>2024</t>
        </is>
      </c>
      <c r="ED88" s="161" t="inlineStr">
        <is>
          <t>2024</t>
        </is>
      </c>
      <c r="EE88" s="161" t="inlineStr">
        <is>
          <t>2030</t>
        </is>
      </c>
      <c r="EF88" s="161" t="inlineStr">
        <is>
          <t>2030</t>
        </is>
      </c>
      <c r="EG88" s="161" t="inlineStr">
        <is>
          <t>2030</t>
        </is>
      </c>
      <c r="EH88" s="161" t="inlineStr">
        <is>
          <t>2030</t>
        </is>
      </c>
      <c r="EI88" s="161" t="inlineStr">
        <is>
          <t>2030</t>
        </is>
      </c>
      <c r="EJ88" s="161" t="inlineStr">
        <is>
          <t>2030</t>
        </is>
      </c>
      <c r="EK88" s="161" t="inlineStr">
        <is>
          <t>2030</t>
        </is>
      </c>
      <c r="EL88" s="161" t="inlineStr">
        <is>
          <t>2030</t>
        </is>
      </c>
      <c r="EM88" s="161" t="inlineStr">
        <is>
          <t>2030</t>
        </is>
      </c>
      <c r="EN88" s="161" t="inlineStr">
        <is>
          <t>2030</t>
        </is>
      </c>
      <c r="EO88" s="161" t="inlineStr">
        <is>
          <t>2030</t>
        </is>
      </c>
      <c r="EP88" s="161" t="inlineStr">
        <is>
          <t>2030</t>
        </is>
      </c>
      <c r="EQ88" s="161" t="inlineStr">
        <is>
          <t>2030</t>
        </is>
      </c>
      <c r="ER88" s="161" t="inlineStr">
        <is>
          <t>2030</t>
        </is>
      </c>
      <c r="ES88" s="161" t="inlineStr">
        <is>
          <t>2030</t>
        </is>
      </c>
      <c r="ET88" s="161" t="inlineStr">
        <is>
          <t>2030</t>
        </is>
      </c>
      <c r="EU88" s="161" t="inlineStr">
        <is>
          <t>2030</t>
        </is>
      </c>
      <c r="EV88" s="161" t="inlineStr">
        <is>
          <t>2030</t>
        </is>
      </c>
      <c r="EW88" s="161" t="inlineStr">
        <is>
          <t>2030</t>
        </is>
      </c>
      <c r="EX88" s="161" t="inlineStr">
        <is>
          <t>2030</t>
        </is>
      </c>
      <c r="EY88" s="161" t="inlineStr">
        <is>
          <t>2030</t>
        </is>
      </c>
      <c r="EZ88" s="161" t="inlineStr">
        <is>
          <t>2030</t>
        </is>
      </c>
      <c r="FA88" s="161" t="inlineStr">
        <is>
          <t>2030</t>
        </is>
      </c>
      <c r="FB88" s="161" t="inlineStr">
        <is>
          <t>2030</t>
        </is>
      </c>
      <c r="FC88" s="161" t="inlineStr">
        <is>
          <t>2050</t>
        </is>
      </c>
      <c r="FD88" s="161" t="inlineStr">
        <is>
          <t>2025-2050</t>
        </is>
      </c>
      <c r="FE88" s="161" t="inlineStr">
        <is>
          <t>2024</t>
        </is>
      </c>
      <c r="FF88" s="161" t="inlineStr">
        <is>
          <t>2024</t>
        </is>
      </c>
      <c r="FG88" s="161" t="inlineStr">
        <is>
          <t>2024</t>
        </is>
      </c>
      <c r="FH88" s="161" t="inlineStr">
        <is>
          <t>2024</t>
        </is>
      </c>
      <c r="FI88" s="161" t="inlineStr">
        <is>
          <t>2024</t>
        </is>
      </c>
      <c r="FJ88" s="161" t="inlineStr">
        <is>
          <t>2024</t>
        </is>
      </c>
      <c r="FK88" s="161" t="inlineStr">
        <is>
          <t>2024</t>
        </is>
      </c>
      <c r="FL88" s="161" t="inlineStr">
        <is>
          <t>2024</t>
        </is>
      </c>
      <c r="FM88" s="161" t="inlineStr">
        <is>
          <t>2024</t>
        </is>
      </c>
      <c r="FN88" s="161" t="inlineStr">
        <is>
          <t>2024</t>
        </is>
      </c>
      <c r="FO88" s="162" t="n"/>
      <c r="FP88" s="162" t="n"/>
      <c r="FQ88" s="162" t="n"/>
      <c r="FR88" s="162" t="n"/>
      <c r="FS88" s="162" t="n"/>
      <c r="FT88" s="162" t="n"/>
      <c r="FU88" s="161" t="inlineStr">
        <is>
          <t>2024</t>
        </is>
      </c>
      <c r="FV88" s="161" t="inlineStr">
        <is>
          <t>2024</t>
        </is>
      </c>
      <c r="FW88" s="161" t="inlineStr">
        <is>
          <t>2024</t>
        </is>
      </c>
      <c r="FX88" s="161" t="inlineStr">
        <is>
          <t>2024</t>
        </is>
      </c>
      <c r="FY88" s="161" t="inlineStr">
        <is>
          <t>2020-2024 avg</t>
        </is>
      </c>
      <c r="FZ88" s="161" t="inlineStr">
        <is>
          <t>2030</t>
        </is>
      </c>
      <c r="GA88" s="161" t="inlineStr">
        <is>
          <t>2030</t>
        </is>
      </c>
      <c r="GB88" s="161" t="inlineStr">
        <is>
          <t>2030</t>
        </is>
      </c>
      <c r="GC88" s="161" t="inlineStr">
        <is>
          <t>2050</t>
        </is>
      </c>
      <c r="GD88" s="161" t="inlineStr">
        <is>
          <t>2050</t>
        </is>
      </c>
      <c r="GE88" s="162" t="n"/>
    </row>
    <row r="89" ht="14" customHeight="1">
      <c r="A89" s="161" t="inlineStr">
        <is>
          <t>HUN</t>
        </is>
      </c>
      <c r="B89" s="161" t="inlineStr">
        <is>
          <t>Hungary</t>
        </is>
      </c>
      <c r="C89" s="161" t="inlineStr">
        <is>
          <t>Europe &amp; Central Asia</t>
        </is>
      </c>
      <c r="D89" s="161" t="inlineStr">
        <is>
          <t>High income</t>
        </is>
      </c>
      <c r="E89" s="161" t="b">
        <v>0</v>
      </c>
      <c r="F89" s="162" t="n">
        <v>9.881</v>
      </c>
      <c r="G89" s="162" t="n">
        <v>4.151</v>
      </c>
      <c r="H89" s="162" t="n">
        <v>73.51300000000001</v>
      </c>
      <c r="I89" s="162" t="n">
        <v>24.664</v>
      </c>
      <c r="J89" s="162" t="n"/>
      <c r="K89" s="162" t="n"/>
      <c r="L89" s="162" t="n"/>
      <c r="M89" s="162" t="n">
        <v>0</v>
      </c>
      <c r="N89" s="162" t="n"/>
      <c r="O89" s="162" t="n">
        <v>18.43</v>
      </c>
      <c r="P89" s="162" t="n">
        <v>1</v>
      </c>
      <c r="Q89" s="162" t="n"/>
      <c r="R89" s="162" t="n"/>
      <c r="S89" s="162" t="n"/>
      <c r="T89" s="162" t="n"/>
      <c r="U89" s="162" t="n"/>
      <c r="V89" s="162" t="n"/>
      <c r="W89" s="162" t="n"/>
      <c r="X89" s="162" t="n"/>
      <c r="Y89" s="162" t="n"/>
      <c r="Z89" s="162" t="n"/>
      <c r="AA89" s="162" t="n">
        <v>4.73</v>
      </c>
      <c r="AB89" s="162" t="n">
        <v>3.378</v>
      </c>
      <c r="AC89" s="162" t="n">
        <v>1.435</v>
      </c>
      <c r="AD89" s="162" t="n">
        <v>1.943</v>
      </c>
      <c r="AE89" s="162" t="n">
        <v>1.476</v>
      </c>
      <c r="AF89" s="162" t="n">
        <v>-4.503</v>
      </c>
      <c r="AG89" s="162" t="n">
        <v>4.132</v>
      </c>
      <c r="AH89" s="162" t="n">
        <v>8.635</v>
      </c>
      <c r="AI89" s="162" t="n">
        <v>62.51</v>
      </c>
      <c r="AJ89" s="162" t="n">
        <v>0.324</v>
      </c>
      <c r="AK89" s="162" t="n">
        <v>0.184</v>
      </c>
      <c r="AL89" s="162" t="n">
        <v>0.131</v>
      </c>
      <c r="AM89" s="162" t="n">
        <v>0.008999999999999999</v>
      </c>
      <c r="AN89" s="162" t="n">
        <v>0.994</v>
      </c>
      <c r="AO89" s="162" t="n">
        <v>41.228</v>
      </c>
      <c r="AP89" s="162" t="n">
        <v>3.839</v>
      </c>
      <c r="AQ89" s="162" t="n">
        <v>12.332</v>
      </c>
      <c r="AR89" s="162" t="n">
        <v>4.92982710071574</v>
      </c>
      <c r="AS89" s="162" t="n">
        <v>1.18315850417178</v>
      </c>
      <c r="AT89" s="162" t="n">
        <v>0.3482634247635331</v>
      </c>
      <c r="AU89" s="162" t="n">
        <v>0.2388092055521369</v>
      </c>
      <c r="AV89" s="162" t="n">
        <v>0.1527183650007249</v>
      </c>
      <c r="AW89" s="162" t="n">
        <v>0.1685253289245235</v>
      </c>
      <c r="AX89" s="162" t="n">
        <v>0.0573994609540851</v>
      </c>
      <c r="AY89" s="162" t="n">
        <v>0.0729184752228895</v>
      </c>
      <c r="AZ89" s="162" t="n">
        <v>0.144524243753884</v>
      </c>
      <c r="BA89" s="162" t="n">
        <v>0.124613521201798</v>
      </c>
      <c r="BB89" s="162" t="n">
        <v>-0.0040929706607679</v>
      </c>
      <c r="BC89" s="162" t="n">
        <v>-0.0412558692812889</v>
      </c>
      <c r="BD89" s="162" t="n">
        <v>-7.80385597872206</v>
      </c>
      <c r="BE89" s="162" t="n">
        <v>0.5362770494273561</v>
      </c>
      <c r="BF89" s="162" t="n">
        <v>5.659171384109301</v>
      </c>
      <c r="BG89" s="162" t="n">
        <v>2.539986144415217</v>
      </c>
      <c r="BH89" s="162" t="n">
        <v>0.242902245042045</v>
      </c>
      <c r="BI89" s="162" t="n">
        <v>0.5075957964108716</v>
      </c>
      <c r="BJ89" s="162" t="n">
        <v>0.5118117813474455</v>
      </c>
      <c r="BK89" s="162" t="n">
        <v>0.7268201093873735</v>
      </c>
      <c r="BL89" s="162" t="n">
        <v>0.5508562119803013</v>
      </c>
      <c r="BM89" s="162" t="n">
        <v>0.4609482779818468</v>
      </c>
      <c r="BN89" s="162" t="n">
        <v>61.86813552025468</v>
      </c>
      <c r="BO89" s="162" t="n">
        <v>1.626018815681152</v>
      </c>
      <c r="BP89" s="162" t="n">
        <v>1.406562056747356</v>
      </c>
      <c r="BQ89" s="162" t="n">
        <v>-3.455980315947363</v>
      </c>
      <c r="BR89" s="162" t="n">
        <v>1.514</v>
      </c>
      <c r="BS89" s="162" t="n">
        <v>1.676</v>
      </c>
      <c r="BT89" s="162" t="n">
        <v>0.115</v>
      </c>
      <c r="BU89" s="162" t="n">
        <v>0.193</v>
      </c>
      <c r="BV89" s="162" t="n">
        <v>8.871</v>
      </c>
      <c r="BW89" s="162" t="n">
        <v>22.19</v>
      </c>
      <c r="BX89" s="162" t="n">
        <v>22.19</v>
      </c>
      <c r="BY89" s="162" t="n">
        <v>9.276999999999999</v>
      </c>
      <c r="BZ89" s="162" t="n">
        <v>12.763</v>
      </c>
      <c r="CA89" s="162" t="n">
        <v>12.382</v>
      </c>
      <c r="CB89" s="162" t="n"/>
      <c r="CC89" s="162" t="n"/>
      <c r="CD89" s="162" t="n"/>
      <c r="CE89" s="162" t="n">
        <v>72.315</v>
      </c>
      <c r="CF89" s="162" t="n">
        <v>40</v>
      </c>
      <c r="CG89" s="162" t="n">
        <v>50</v>
      </c>
      <c r="CH89" s="162" t="n">
        <v>42.01</v>
      </c>
      <c r="CI89" s="162" t="n">
        <v>-0.747</v>
      </c>
      <c r="CJ89" s="162" t="n">
        <v>1.484</v>
      </c>
      <c r="CK89" s="162" t="n">
        <v>23.327</v>
      </c>
      <c r="CL89" s="162" t="n">
        <v>1.356</v>
      </c>
      <c r="CM89" s="162" t="n">
        <v>0.355</v>
      </c>
      <c r="CN89" s="162" t="n">
        <v>0.112</v>
      </c>
      <c r="CO89" s="162" t="n">
        <v>0.242</v>
      </c>
      <c r="CP89" s="162" t="n">
        <v>8.657999999999999</v>
      </c>
      <c r="CQ89" s="162" t="n">
        <v>71.58</v>
      </c>
      <c r="CR89" s="162" t="n"/>
      <c r="CS89" s="161" t="inlineStr">
        <is>
          <t>2024</t>
        </is>
      </c>
      <c r="CT89" s="161" t="inlineStr">
        <is>
          <t>2024</t>
        </is>
      </c>
      <c r="CU89" s="161" t="inlineStr">
        <is>
          <t>2024</t>
        </is>
      </c>
      <c r="CV89" s="161" t="inlineStr">
        <is>
          <t>2024</t>
        </is>
      </c>
      <c r="CW89" s="162" t="n"/>
      <c r="CX89" s="162" t="n"/>
      <c r="CY89" s="162" t="n"/>
      <c r="CZ89" s="161" t="inlineStr">
        <is>
          <t>2022</t>
        </is>
      </c>
      <c r="DA89" s="162" t="n"/>
      <c r="DB89" s="161" t="inlineStr">
        <is>
          <t>2020</t>
        </is>
      </c>
      <c r="DC89" s="161" t="inlineStr">
        <is>
          <t>2021-2024</t>
        </is>
      </c>
      <c r="DD89" s="162" t="n"/>
      <c r="DE89" s="162" t="n"/>
      <c r="DF89" s="162" t="n"/>
      <c r="DG89" s="162" t="n"/>
      <c r="DH89" s="162" t="n"/>
      <c r="DI89" s="162" t="n"/>
      <c r="DJ89" s="162" t="n"/>
      <c r="DK89" s="162" t="n"/>
      <c r="DL89" s="162" t="n"/>
      <c r="DM89" s="162" t="n"/>
      <c r="DN89" s="161" t="inlineStr">
        <is>
          <t>2023</t>
        </is>
      </c>
      <c r="DO89" s="161" t="inlineStr">
        <is>
          <t>2024</t>
        </is>
      </c>
      <c r="DP89" s="161" t="inlineStr">
        <is>
          <t>2024</t>
        </is>
      </c>
      <c r="DQ89" s="161" t="inlineStr">
        <is>
          <t>2024</t>
        </is>
      </c>
      <c r="DR89" s="161" t="inlineStr">
        <is>
          <t>2021</t>
        </is>
      </c>
      <c r="DS89" s="161" t="inlineStr">
        <is>
          <t>2025</t>
        </is>
      </c>
      <c r="DT89" s="161" t="inlineStr">
        <is>
          <t>2025</t>
        </is>
      </c>
      <c r="DU89" s="161" t="inlineStr">
        <is>
          <t>2025</t>
        </is>
      </c>
      <c r="DV89" s="161" t="inlineStr">
        <is>
          <t>2023</t>
        </is>
      </c>
      <c r="DW89" s="161" t="inlineStr">
        <is>
          <t>2021</t>
        </is>
      </c>
      <c r="DX89" s="161" t="inlineStr">
        <is>
          <t>2021</t>
        </is>
      </c>
      <c r="DY89" s="161" t="inlineStr">
        <is>
          <t>2021</t>
        </is>
      </c>
      <c r="DZ89" s="161" t="inlineStr">
        <is>
          <t>2021</t>
        </is>
      </c>
      <c r="EA89" s="161" t="inlineStr">
        <is>
          <t>2025</t>
        </is>
      </c>
      <c r="EB89" s="161" t="inlineStr">
        <is>
          <t>2024</t>
        </is>
      </c>
      <c r="EC89" s="161" t="inlineStr">
        <is>
          <t>2025</t>
        </is>
      </c>
      <c r="ED89" s="161" t="inlineStr">
        <is>
          <t>2025</t>
        </is>
      </c>
      <c r="EE89" s="161" t="inlineStr">
        <is>
          <t>2030</t>
        </is>
      </c>
      <c r="EF89" s="161" t="inlineStr">
        <is>
          <t>2030</t>
        </is>
      </c>
      <c r="EG89" s="161" t="inlineStr">
        <is>
          <t>2030</t>
        </is>
      </c>
      <c r="EH89" s="161" t="inlineStr">
        <is>
          <t>2030</t>
        </is>
      </c>
      <c r="EI89" s="161" t="inlineStr">
        <is>
          <t>2030</t>
        </is>
      </c>
      <c r="EJ89" s="161" t="inlineStr">
        <is>
          <t>2030</t>
        </is>
      </c>
      <c r="EK89" s="161" t="inlineStr">
        <is>
          <t>2030</t>
        </is>
      </c>
      <c r="EL89" s="161" t="inlineStr">
        <is>
          <t>2030</t>
        </is>
      </c>
      <c r="EM89" s="161" t="inlineStr">
        <is>
          <t>2030</t>
        </is>
      </c>
      <c r="EN89" s="161" t="inlineStr">
        <is>
          <t>2030</t>
        </is>
      </c>
      <c r="EO89" s="161" t="inlineStr">
        <is>
          <t>2030</t>
        </is>
      </c>
      <c r="EP89" s="161" t="inlineStr">
        <is>
          <t>2030</t>
        </is>
      </c>
      <c r="EQ89" s="161" t="inlineStr">
        <is>
          <t>2030</t>
        </is>
      </c>
      <c r="ER89" s="161" t="inlineStr">
        <is>
          <t>2030</t>
        </is>
      </c>
      <c r="ES89" s="161" t="inlineStr">
        <is>
          <t>2030</t>
        </is>
      </c>
      <c r="ET89" s="161" t="inlineStr">
        <is>
          <t>2030</t>
        </is>
      </c>
      <c r="EU89" s="161" t="inlineStr">
        <is>
          <t>2030</t>
        </is>
      </c>
      <c r="EV89" s="161" t="inlineStr">
        <is>
          <t>2030</t>
        </is>
      </c>
      <c r="EW89" s="161" t="inlineStr">
        <is>
          <t>2030</t>
        </is>
      </c>
      <c r="EX89" s="161" t="inlineStr">
        <is>
          <t>2030</t>
        </is>
      </c>
      <c r="EY89" s="161" t="inlineStr">
        <is>
          <t>2030</t>
        </is>
      </c>
      <c r="EZ89" s="161" t="inlineStr">
        <is>
          <t>2030</t>
        </is>
      </c>
      <c r="FA89" s="161" t="inlineStr">
        <is>
          <t>2030</t>
        </is>
      </c>
      <c r="FB89" s="161" t="inlineStr">
        <is>
          <t>2030</t>
        </is>
      </c>
      <c r="FC89" s="161" t="inlineStr">
        <is>
          <t>2050</t>
        </is>
      </c>
      <c r="FD89" s="161" t="inlineStr">
        <is>
          <t>2025-2050</t>
        </is>
      </c>
      <c r="FE89" s="161" t="inlineStr">
        <is>
          <t>2024</t>
        </is>
      </c>
      <c r="FF89" s="161" t="inlineStr">
        <is>
          <t>2024</t>
        </is>
      </c>
      <c r="FG89" s="161" t="inlineStr">
        <is>
          <t>2024</t>
        </is>
      </c>
      <c r="FH89" s="161" t="inlineStr">
        <is>
          <t>2024</t>
        </is>
      </c>
      <c r="FI89" s="161" t="inlineStr">
        <is>
          <t>2024</t>
        </is>
      </c>
      <c r="FJ89" s="161" t="inlineStr">
        <is>
          <t>2024</t>
        </is>
      </c>
      <c r="FK89" s="161" t="inlineStr">
        <is>
          <t>2024</t>
        </is>
      </c>
      <c r="FL89" s="161" t="inlineStr">
        <is>
          <t>2024</t>
        </is>
      </c>
      <c r="FM89" s="161" t="inlineStr">
        <is>
          <t>2024</t>
        </is>
      </c>
      <c r="FN89" s="161" t="inlineStr">
        <is>
          <t>2024</t>
        </is>
      </c>
      <c r="FO89" s="162" t="n"/>
      <c r="FP89" s="162" t="n"/>
      <c r="FQ89" s="162" t="n"/>
      <c r="FR89" s="161" t="inlineStr">
        <is>
          <t>2023</t>
        </is>
      </c>
      <c r="FS89" s="161" t="inlineStr">
        <is>
          <t>2023</t>
        </is>
      </c>
      <c r="FT89" s="161" t="inlineStr">
        <is>
          <t>2023</t>
        </is>
      </c>
      <c r="FU89" s="161" t="inlineStr">
        <is>
          <t>2024</t>
        </is>
      </c>
      <c r="FV89" s="161" t="inlineStr">
        <is>
          <t>2024</t>
        </is>
      </c>
      <c r="FW89" s="161" t="inlineStr">
        <is>
          <t>2024</t>
        </is>
      </c>
      <c r="FX89" s="161" t="inlineStr">
        <is>
          <t>2024</t>
        </is>
      </c>
      <c r="FY89" s="161" t="inlineStr">
        <is>
          <t>2020-2024 avg</t>
        </is>
      </c>
      <c r="FZ89" s="161" t="inlineStr">
        <is>
          <t>2030</t>
        </is>
      </c>
      <c r="GA89" s="161" t="inlineStr">
        <is>
          <t>2030</t>
        </is>
      </c>
      <c r="GB89" s="161" t="inlineStr">
        <is>
          <t>2030</t>
        </is>
      </c>
      <c r="GC89" s="161" t="inlineStr">
        <is>
          <t>2050</t>
        </is>
      </c>
      <c r="GD89" s="161" t="inlineStr">
        <is>
          <t>2050</t>
        </is>
      </c>
      <c r="GE89" s="162" t="n"/>
    </row>
    <row r="90" ht="14" customHeight="1">
      <c r="A90" s="161" t="inlineStr">
        <is>
          <t>ISL</t>
        </is>
      </c>
      <c r="B90" s="161" t="inlineStr">
        <is>
          <t>Iceland</t>
        </is>
      </c>
      <c r="C90" s="161" t="inlineStr">
        <is>
          <t>Europe &amp; Central Asia</t>
        </is>
      </c>
      <c r="D90" s="161" t="inlineStr">
        <is>
          <t>High income</t>
        </is>
      </c>
      <c r="E90" s="161" t="b">
        <v>0</v>
      </c>
      <c r="F90" s="162" t="n">
        <v>7.227</v>
      </c>
      <c r="G90" s="162" t="n">
        <v>3.139</v>
      </c>
      <c r="H90" s="162" t="n">
        <v>60.449</v>
      </c>
      <c r="I90" s="162" t="n">
        <v>33.439</v>
      </c>
      <c r="J90" s="162" t="n"/>
      <c r="K90" s="162" t="n"/>
      <c r="L90" s="162" t="n"/>
      <c r="M90" s="162" t="n">
        <v>0</v>
      </c>
      <c r="N90" s="162" t="n"/>
      <c r="O90" s="162" t="n"/>
      <c r="P90" s="162" t="n"/>
      <c r="Q90" s="162" t="n"/>
      <c r="R90" s="162" t="n"/>
      <c r="S90" s="162" t="n"/>
      <c r="T90" s="162" t="n"/>
      <c r="U90" s="162" t="n"/>
      <c r="V90" s="162" t="n"/>
      <c r="W90" s="162" t="n"/>
      <c r="X90" s="162" t="n"/>
      <c r="Y90" s="162" t="n"/>
      <c r="Z90" s="162" t="n"/>
      <c r="AA90" s="162" t="n">
        <v>4.201</v>
      </c>
      <c r="AB90" s="162" t="n">
        <v>0.146</v>
      </c>
      <c r="AC90" s="162" t="n">
        <v>0</v>
      </c>
      <c r="AD90" s="162" t="n">
        <v>0.146</v>
      </c>
      <c r="AE90" s="162" t="n">
        <v>1.585</v>
      </c>
      <c r="AF90" s="162" t="n">
        <v>-7.492999999999999</v>
      </c>
      <c r="AG90" s="162" t="n">
        <v>1.46</v>
      </c>
      <c r="AH90" s="162" t="n">
        <v>8.952999999999999</v>
      </c>
      <c r="AI90" s="162" t="n">
        <v>20.489</v>
      </c>
      <c r="AJ90" s="162" t="n">
        <v>0</v>
      </c>
      <c r="AK90" s="162" t="n">
        <v>0</v>
      </c>
      <c r="AL90" s="162" t="n">
        <v>0</v>
      </c>
      <c r="AM90" s="162" t="n">
        <v>0</v>
      </c>
      <c r="AN90" s="162" t="n">
        <v>0</v>
      </c>
      <c r="AO90" s="162" t="n">
        <v>99.99299999999999</v>
      </c>
      <c r="AP90" s="162" t="n">
        <v>0</v>
      </c>
      <c r="AQ90" s="162" t="n">
        <v>-0.926</v>
      </c>
      <c r="AR90" s="162" t="n">
        <v>6.90491041951697</v>
      </c>
      <c r="AS90" s="162" t="n">
        <v>2.62386595941645</v>
      </c>
      <c r="AT90" s="162" t="n">
        <v>1.228775858471459</v>
      </c>
      <c r="AU90" s="162" t="n">
        <v>0.8425891600947157</v>
      </c>
      <c r="AV90" s="162" t="n">
        <v>0.1707959438695035</v>
      </c>
      <c r="AW90" s="162" t="n">
        <v>0.0774077867167961</v>
      </c>
      <c r="AX90" s="162" t="n">
        <v>0.1554947751527571</v>
      </c>
      <c r="AY90" s="162" t="n">
        <v>0.0598806685500322</v>
      </c>
      <c r="AZ90" s="162" t="n">
        <v>0.0889217665611839</v>
      </c>
      <c r="BA90" s="162" t="n">
        <v>0.006364656918833</v>
      </c>
      <c r="BB90" s="162" t="n">
        <v>0.0163354851716869</v>
      </c>
      <c r="BC90" s="162" t="n">
        <v>-0.047782720960495</v>
      </c>
      <c r="BD90" s="162" t="n">
        <v>21.700381119878</v>
      </c>
      <c r="BE90" s="162" t="n">
        <v>-0.0262390217180363</v>
      </c>
      <c r="BF90" s="162" t="n">
        <v>7.21444088659877</v>
      </c>
      <c r="BG90" s="162" t="n">
        <v>3.129765686747769</v>
      </c>
      <c r="BH90" s="162" t="n">
        <v>0.7517513588885036</v>
      </c>
      <c r="BI90" s="162" t="n">
        <v>0.2554854254512322</v>
      </c>
      <c r="BJ90" s="162" t="n">
        <v>0.4735385102039409</v>
      </c>
      <c r="BK90" s="162" t="n">
        <v>0.7910212947044843</v>
      </c>
      <c r="BL90" s="162" t="n">
        <v>0.8579690984228218</v>
      </c>
      <c r="BM90" s="162" t="n">
        <v>0.9890577474899224</v>
      </c>
      <c r="BN90" s="162" t="n">
        <v>60.23526051754856</v>
      </c>
      <c r="BO90" s="162" t="n">
        <v>1.761886883327393</v>
      </c>
      <c r="BP90" s="162" t="n">
        <v>1.628641869502324</v>
      </c>
      <c r="BQ90" s="162" t="n">
        <v>16.08636066187507</v>
      </c>
      <c r="BR90" s="162" t="n">
        <v>1.955</v>
      </c>
      <c r="BS90" s="162" t="n">
        <v>2.258</v>
      </c>
      <c r="BT90" s="162" t="n">
        <v>0.19</v>
      </c>
      <c r="BU90" s="162" t="n">
        <v>0.081</v>
      </c>
      <c r="BV90" s="162" t="n">
        <v>26.717</v>
      </c>
      <c r="BW90" s="162" t="n">
        <v>17.273</v>
      </c>
      <c r="BX90" s="162" t="n">
        <v>15.947</v>
      </c>
      <c r="BY90" s="162" t="n">
        <v>14.835</v>
      </c>
      <c r="BZ90" s="162" t="n">
        <v>13.401</v>
      </c>
      <c r="CA90" s="162" t="n">
        <v>11.736</v>
      </c>
      <c r="CB90" s="162" t="n"/>
      <c r="CC90" s="162" t="n"/>
      <c r="CD90" s="162" t="n"/>
      <c r="CE90" s="162" t="n"/>
      <c r="CF90" s="162" t="n"/>
      <c r="CG90" s="162" t="n"/>
      <c r="CH90" s="162" t="n">
        <v>43.434</v>
      </c>
      <c r="CI90" s="162" t="n">
        <v>-0.571</v>
      </c>
      <c r="CJ90" s="162" t="n">
        <v>-3.244</v>
      </c>
      <c r="CK90" s="162" t="n">
        <v>26.244</v>
      </c>
      <c r="CL90" s="162" t="n">
        <v>2.228</v>
      </c>
      <c r="CM90" s="162" t="n">
        <v>0.858</v>
      </c>
      <c r="CN90" s="162" t="n">
        <v>0</v>
      </c>
      <c r="CO90" s="162" t="n">
        <v>0.858</v>
      </c>
      <c r="CP90" s="162" t="n">
        <v>1.513</v>
      </c>
      <c r="CQ90" s="162" t="n">
        <v>70.33</v>
      </c>
      <c r="CR90" s="162" t="n"/>
      <c r="CS90" s="161" t="inlineStr">
        <is>
          <t>2024</t>
        </is>
      </c>
      <c r="CT90" s="161" t="inlineStr">
        <is>
          <t>2024</t>
        </is>
      </c>
      <c r="CU90" s="161" t="inlineStr">
        <is>
          <t>2024</t>
        </is>
      </c>
      <c r="CV90" s="161" t="inlineStr">
        <is>
          <t>2024</t>
        </is>
      </c>
      <c r="CW90" s="162" t="n"/>
      <c r="CX90" s="162" t="n"/>
      <c r="CY90" s="162" t="n"/>
      <c r="CZ90" s="161" t="inlineStr">
        <is>
          <t>2022</t>
        </is>
      </c>
      <c r="DA90" s="162" t="n"/>
      <c r="DB90" s="162" t="n"/>
      <c r="DC90" s="162" t="n"/>
      <c r="DD90" s="162" t="n"/>
      <c r="DE90" s="162" t="n"/>
      <c r="DF90" s="162" t="n"/>
      <c r="DG90" s="162" t="n"/>
      <c r="DH90" s="162" t="n"/>
      <c r="DI90" s="162" t="n"/>
      <c r="DJ90" s="162" t="n"/>
      <c r="DK90" s="162" t="n"/>
      <c r="DL90" s="162" t="n"/>
      <c r="DM90" s="162" t="n"/>
      <c r="DN90" s="161" t="inlineStr">
        <is>
          <t>2024</t>
        </is>
      </c>
      <c r="DO90" s="161" t="inlineStr">
        <is>
          <t>2024</t>
        </is>
      </c>
      <c r="DP90" s="161" t="inlineStr">
        <is>
          <t>2024</t>
        </is>
      </c>
      <c r="DQ90" s="161" t="inlineStr">
        <is>
          <t>2024</t>
        </is>
      </c>
      <c r="DR90" s="161" t="inlineStr">
        <is>
          <t>2022</t>
        </is>
      </c>
      <c r="DS90" s="161" t="inlineStr">
        <is>
          <t>2025</t>
        </is>
      </c>
      <c r="DT90" s="161" t="inlineStr">
        <is>
          <t>2025</t>
        </is>
      </c>
      <c r="DU90" s="161" t="inlineStr">
        <is>
          <t>2025</t>
        </is>
      </c>
      <c r="DV90" s="161" t="inlineStr">
        <is>
          <t>2009</t>
        </is>
      </c>
      <c r="DW90" s="161" t="inlineStr">
        <is>
          <t>2021</t>
        </is>
      </c>
      <c r="DX90" s="161" t="inlineStr">
        <is>
          <t>2021</t>
        </is>
      </c>
      <c r="DY90" s="161" t="inlineStr">
        <is>
          <t>2021</t>
        </is>
      </c>
      <c r="DZ90" s="161" t="inlineStr">
        <is>
          <t>2021</t>
        </is>
      </c>
      <c r="EA90" s="161" t="inlineStr">
        <is>
          <t>2024</t>
        </is>
      </c>
      <c r="EB90" s="161" t="inlineStr">
        <is>
          <t>2024</t>
        </is>
      </c>
      <c r="EC90" s="161" t="inlineStr">
        <is>
          <t>2024</t>
        </is>
      </c>
      <c r="ED90" s="161" t="inlineStr">
        <is>
          <t>2024</t>
        </is>
      </c>
      <c r="EE90" s="161" t="inlineStr">
        <is>
          <t>2030</t>
        </is>
      </c>
      <c r="EF90" s="161" t="inlineStr">
        <is>
          <t>2030</t>
        </is>
      </c>
      <c r="EG90" s="161" t="inlineStr">
        <is>
          <t>2030</t>
        </is>
      </c>
      <c r="EH90" s="161" t="inlineStr">
        <is>
          <t>2030</t>
        </is>
      </c>
      <c r="EI90" s="161" t="inlineStr">
        <is>
          <t>2030</t>
        </is>
      </c>
      <c r="EJ90" s="161" t="inlineStr">
        <is>
          <t>2030</t>
        </is>
      </c>
      <c r="EK90" s="161" t="inlineStr">
        <is>
          <t>2030</t>
        </is>
      </c>
      <c r="EL90" s="161" t="inlineStr">
        <is>
          <t>2030</t>
        </is>
      </c>
      <c r="EM90" s="161" t="inlineStr">
        <is>
          <t>2030</t>
        </is>
      </c>
      <c r="EN90" s="161" t="inlineStr">
        <is>
          <t>2030</t>
        </is>
      </c>
      <c r="EO90" s="161" t="inlineStr">
        <is>
          <t>2030</t>
        </is>
      </c>
      <c r="EP90" s="161" t="inlineStr">
        <is>
          <t>2030</t>
        </is>
      </c>
      <c r="EQ90" s="161" t="inlineStr">
        <is>
          <t>2030</t>
        </is>
      </c>
      <c r="ER90" s="161" t="inlineStr">
        <is>
          <t>2030</t>
        </is>
      </c>
      <c r="ES90" s="161" t="inlineStr">
        <is>
          <t>2030</t>
        </is>
      </c>
      <c r="ET90" s="161" t="inlineStr">
        <is>
          <t>2030</t>
        </is>
      </c>
      <c r="EU90" s="161" t="inlineStr">
        <is>
          <t>2030</t>
        </is>
      </c>
      <c r="EV90" s="161" t="inlineStr">
        <is>
          <t>2030</t>
        </is>
      </c>
      <c r="EW90" s="161" t="inlineStr">
        <is>
          <t>2030</t>
        </is>
      </c>
      <c r="EX90" s="161" t="inlineStr">
        <is>
          <t>2030</t>
        </is>
      </c>
      <c r="EY90" s="161" t="inlineStr">
        <is>
          <t>2030</t>
        </is>
      </c>
      <c r="EZ90" s="161" t="inlineStr">
        <is>
          <t>2030</t>
        </is>
      </c>
      <c r="FA90" s="161" t="inlineStr">
        <is>
          <t>2030</t>
        </is>
      </c>
      <c r="FB90" s="161" t="inlineStr">
        <is>
          <t>2030</t>
        </is>
      </c>
      <c r="FC90" s="161" t="inlineStr">
        <is>
          <t>2050</t>
        </is>
      </c>
      <c r="FD90" s="161" t="inlineStr">
        <is>
          <t>2025-2050</t>
        </is>
      </c>
      <c r="FE90" s="161" t="inlineStr">
        <is>
          <t>2024</t>
        </is>
      </c>
      <c r="FF90" s="161" t="inlineStr">
        <is>
          <t>2024</t>
        </is>
      </c>
      <c r="FG90" s="161" t="inlineStr">
        <is>
          <t>2024</t>
        </is>
      </c>
      <c r="FH90" s="161" t="inlineStr">
        <is>
          <t>2024</t>
        </is>
      </c>
      <c r="FI90" s="161" t="inlineStr">
        <is>
          <t>2024</t>
        </is>
      </c>
      <c r="FJ90" s="161" t="inlineStr">
        <is>
          <t>2024</t>
        </is>
      </c>
      <c r="FK90" s="161" t="inlineStr">
        <is>
          <t>2024</t>
        </is>
      </c>
      <c r="FL90" s="161" t="inlineStr">
        <is>
          <t>2024</t>
        </is>
      </c>
      <c r="FM90" s="161" t="inlineStr">
        <is>
          <t>2024</t>
        </is>
      </c>
      <c r="FN90" s="161" t="inlineStr">
        <is>
          <t>2024</t>
        </is>
      </c>
      <c r="FO90" s="162" t="n"/>
      <c r="FP90" s="162" t="n"/>
      <c r="FQ90" s="162" t="n"/>
      <c r="FR90" s="162" t="n"/>
      <c r="FS90" s="162" t="n"/>
      <c r="FT90" s="162" t="n"/>
      <c r="FU90" s="161" t="inlineStr">
        <is>
          <t>2024</t>
        </is>
      </c>
      <c r="FV90" s="161" t="inlineStr">
        <is>
          <t>2024</t>
        </is>
      </c>
      <c r="FW90" s="161" t="inlineStr">
        <is>
          <t>2024</t>
        </is>
      </c>
      <c r="FX90" s="161" t="inlineStr">
        <is>
          <t>2024</t>
        </is>
      </c>
      <c r="FY90" s="161" t="inlineStr">
        <is>
          <t>2020-2024 avg</t>
        </is>
      </c>
      <c r="FZ90" s="161" t="inlineStr">
        <is>
          <t>2030</t>
        </is>
      </c>
      <c r="GA90" s="161" t="inlineStr">
        <is>
          <t>2030</t>
        </is>
      </c>
      <c r="GB90" s="161" t="inlineStr">
        <is>
          <t>2030</t>
        </is>
      </c>
      <c r="GC90" s="161" t="inlineStr">
        <is>
          <t>2050</t>
        </is>
      </c>
      <c r="GD90" s="161" t="inlineStr">
        <is>
          <t>2050</t>
        </is>
      </c>
      <c r="GE90" s="162" t="n"/>
    </row>
    <row r="91" ht="14" customHeight="1">
      <c r="A91" s="161" t="inlineStr">
        <is>
          <t>IND</t>
        </is>
      </c>
      <c r="B91" s="161" t="inlineStr">
        <is>
          <t>India</t>
        </is>
      </c>
      <c r="C91" s="161" t="inlineStr">
        <is>
          <t>South Asia</t>
        </is>
      </c>
      <c r="D91" s="161" t="inlineStr">
        <is>
          <t>Lower middle income</t>
        </is>
      </c>
      <c r="E91" s="161" t="b">
        <v>0</v>
      </c>
      <c r="F91" s="162" t="n">
        <v>22.859</v>
      </c>
      <c r="G91" s="162" t="n">
        <v>4.897</v>
      </c>
      <c r="H91" s="162" t="n">
        <v>84.782</v>
      </c>
      <c r="I91" s="162" t="n">
        <v>18.114</v>
      </c>
      <c r="J91" s="162" t="n">
        <v>106.972</v>
      </c>
      <c r="K91" s="162" t="n"/>
      <c r="L91" s="162" t="n"/>
      <c r="M91" s="162" t="n">
        <v>0</v>
      </c>
      <c r="N91" s="162" t="n"/>
      <c r="O91" s="162" t="n">
        <v>9.5</v>
      </c>
      <c r="P91" s="162" t="n">
        <v>1</v>
      </c>
      <c r="Q91" s="162" t="n"/>
      <c r="R91" s="162" t="n">
        <v>0.904</v>
      </c>
      <c r="S91" s="162" t="n">
        <v>4.463</v>
      </c>
      <c r="T91" s="162" t="n">
        <v>14.5</v>
      </c>
      <c r="U91" s="162" t="n">
        <v>0.219</v>
      </c>
      <c r="V91" s="162" t="n">
        <v>31.536</v>
      </c>
      <c r="W91" s="162" t="n">
        <v>54.121</v>
      </c>
      <c r="X91" s="162" t="n">
        <v>81.91200000000001</v>
      </c>
      <c r="Y91" s="162" t="n"/>
      <c r="Z91" s="162" t="n">
        <v>0.197</v>
      </c>
      <c r="AA91" s="162" t="n">
        <v>4.344</v>
      </c>
      <c r="AB91" s="162" t="n">
        <v>11.408</v>
      </c>
      <c r="AC91" s="162" t="n">
        <v>0.967</v>
      </c>
      <c r="AD91" s="162" t="n">
        <v>10.44</v>
      </c>
      <c r="AE91" s="162" t="n">
        <v>0.064</v>
      </c>
      <c r="AF91" s="162" t="n">
        <v>-14.448</v>
      </c>
      <c r="AG91" s="162" t="n">
        <v>17.094</v>
      </c>
      <c r="AH91" s="162" t="n">
        <v>31.542</v>
      </c>
      <c r="AI91" s="162" t="n">
        <v>36.087</v>
      </c>
      <c r="AJ91" s="162" t="n">
        <v>1.683</v>
      </c>
      <c r="AK91" s="162" t="n">
        <v>0.326</v>
      </c>
      <c r="AL91" s="162" t="n">
        <v>0.077</v>
      </c>
      <c r="AM91" s="162" t="n">
        <v>1.28</v>
      </c>
      <c r="AN91" s="162" t="n">
        <v>0.197</v>
      </c>
      <c r="AO91" s="162" t="n">
        <v>34.5</v>
      </c>
      <c r="AP91" s="162" t="n">
        <v>4.259</v>
      </c>
      <c r="AQ91" s="162" t="n">
        <v>21.948</v>
      </c>
      <c r="AR91" s="162" t="n">
        <v>5.26795717696363</v>
      </c>
      <c r="AS91" s="162" t="n">
        <v>1.26430972247127</v>
      </c>
      <c r="AT91" s="162" t="n">
        <v>0.3897268665129266</v>
      </c>
      <c r="AU91" s="162" t="n">
        <v>0.2672412798945777</v>
      </c>
      <c r="AV91" s="162" t="n">
        <v>0.1447534941986303</v>
      </c>
      <c r="AW91" s="162" t="n">
        <v>0.111979566598978</v>
      </c>
      <c r="AX91" s="162" t="n">
        <v>0.07311268195872379</v>
      </c>
      <c r="AY91" s="162" t="n">
        <v>0.08600557180789439</v>
      </c>
      <c r="AZ91" s="162" t="n">
        <v>0.19149026149954</v>
      </c>
      <c r="BA91" s="162" t="n">
        <v>0.0924901209362655</v>
      </c>
      <c r="BB91" s="162" t="n">
        <v>0.0569490822612182</v>
      </c>
      <c r="BC91" s="162" t="n">
        <v>-0.013318601700979</v>
      </c>
      <c r="BD91" s="162" t="n">
        <v>54.081874114435</v>
      </c>
      <c r="BE91" s="162" t="n">
        <v>0.1480876611460305</v>
      </c>
      <c r="BF91" s="162" t="n">
        <v>6.047326183966479</v>
      </c>
      <c r="BG91" s="162" t="n">
        <v>4.137995982495419</v>
      </c>
      <c r="BH91" s="162" t="n">
        <v>0.5637178392414518</v>
      </c>
      <c r="BI91" s="162" t="n">
        <v>0.6358085859079964</v>
      </c>
      <c r="BJ91" s="162" t="n">
        <v>0.8187990262149138</v>
      </c>
      <c r="BK91" s="162" t="n">
        <v>1.159549818710305</v>
      </c>
      <c r="BL91" s="162" t="n">
        <v>0.9601207115029656</v>
      </c>
      <c r="BM91" s="162" t="n">
        <v>0.9115827847994764</v>
      </c>
      <c r="BN91" s="162" t="n">
        <v>62.60529543998417</v>
      </c>
      <c r="BO91" s="162" t="n">
        <v>2.66238376309948</v>
      </c>
      <c r="BP91" s="162" t="n">
        <v>2.312174293897631</v>
      </c>
      <c r="BQ91" s="162" t="n">
        <v>10.23031062545576</v>
      </c>
      <c r="BR91" s="162" t="n">
        <v>0.976</v>
      </c>
      <c r="BS91" s="162" t="n">
        <v>1.217</v>
      </c>
      <c r="BT91" s="162" t="n">
        <v>0.08400000000000001</v>
      </c>
      <c r="BU91" s="162" t="n">
        <v>0.11</v>
      </c>
      <c r="BV91" s="162" t="n">
        <v>8.038</v>
      </c>
      <c r="BW91" s="162" t="n">
        <v>7.62</v>
      </c>
      <c r="BX91" s="162" t="n">
        <v>7.62</v>
      </c>
      <c r="BY91" s="162" t="n">
        <v>8.451000000000001</v>
      </c>
      <c r="BZ91" s="162" t="n">
        <v>4.727</v>
      </c>
      <c r="CA91" s="162" t="n">
        <v>3.003</v>
      </c>
      <c r="CB91" s="162" t="n">
        <v>3</v>
      </c>
      <c r="CC91" s="162" t="n">
        <v>1</v>
      </c>
      <c r="CD91" s="162" t="n">
        <v>1</v>
      </c>
      <c r="CE91" s="162" t="n">
        <v>67.785</v>
      </c>
      <c r="CF91" s="162" t="n">
        <v>20</v>
      </c>
      <c r="CG91" s="162" t="n">
        <v>50</v>
      </c>
      <c r="CH91" s="162" t="n">
        <v>21.423</v>
      </c>
      <c r="CI91" s="162" t="n">
        <v>-2.958</v>
      </c>
      <c r="CJ91" s="162" t="n">
        <v>-0.61</v>
      </c>
      <c r="CK91" s="162" t="n">
        <v>34.346</v>
      </c>
      <c r="CL91" s="162" t="n">
        <v>5.166</v>
      </c>
      <c r="CM91" s="162" t="n">
        <v>0.638</v>
      </c>
      <c r="CN91" s="162" t="n">
        <v>0.254</v>
      </c>
      <c r="CO91" s="162" t="n">
        <v>0.384</v>
      </c>
      <c r="CP91" s="162" t="n">
        <v>8.561999999999999</v>
      </c>
      <c r="CQ91" s="162" t="n">
        <v>85.72</v>
      </c>
      <c r="CR91" s="162" t="n">
        <v>3</v>
      </c>
      <c r="CS91" s="161" t="inlineStr">
        <is>
          <t>2024</t>
        </is>
      </c>
      <c r="CT91" s="161" t="inlineStr">
        <is>
          <t>2024</t>
        </is>
      </c>
      <c r="CU91" s="161" t="inlineStr">
        <is>
          <t>2024</t>
        </is>
      </c>
      <c r="CV91" s="161" t="inlineStr">
        <is>
          <t>2024</t>
        </is>
      </c>
      <c r="CW91" s="161" t="inlineStr">
        <is>
          <t>2022</t>
        </is>
      </c>
      <c r="CX91" s="162" t="n"/>
      <c r="CY91" s="162" t="n"/>
      <c r="CZ91" s="161" t="inlineStr">
        <is>
          <t>2022</t>
        </is>
      </c>
      <c r="DA91" s="162" t="n"/>
      <c r="DB91" s="161" t="inlineStr">
        <is>
          <t>2022</t>
        </is>
      </c>
      <c r="DC91" s="161" t="inlineStr">
        <is>
          <t>2021-2024</t>
        </is>
      </c>
      <c r="DD91" s="162" t="n"/>
      <c r="DE91" s="161" t="inlineStr">
        <is>
          <t>2024</t>
        </is>
      </c>
      <c r="DF91" s="161" t="inlineStr">
        <is>
          <t>2024</t>
        </is>
      </c>
      <c r="DG91" s="161" t="inlineStr">
        <is>
          <t>2024</t>
        </is>
      </c>
      <c r="DH91" s="161" t="inlineStr">
        <is>
          <t>2024</t>
        </is>
      </c>
      <c r="DI91" s="161" t="inlineStr">
        <is>
          <t>2024</t>
        </is>
      </c>
      <c r="DJ91" s="161" t="inlineStr">
        <is>
          <t>2024</t>
        </is>
      </c>
      <c r="DK91" s="161" t="inlineStr">
        <is>
          <t>2024</t>
        </is>
      </c>
      <c r="DL91" s="162" t="n"/>
      <c r="DM91" s="161" t="inlineStr">
        <is>
          <t>2020-2024 avg</t>
        </is>
      </c>
      <c r="DN91" s="161" t="inlineStr">
        <is>
          <t>2024</t>
        </is>
      </c>
      <c r="DO91" s="161" t="inlineStr">
        <is>
          <t>2024</t>
        </is>
      </c>
      <c r="DP91" s="161" t="inlineStr">
        <is>
          <t>2024</t>
        </is>
      </c>
      <c r="DQ91" s="161" t="inlineStr">
        <is>
          <t>2024</t>
        </is>
      </c>
      <c r="DR91" s="161" t="inlineStr">
        <is>
          <t>2022</t>
        </is>
      </c>
      <c r="DS91" s="161" t="inlineStr">
        <is>
          <t>2024</t>
        </is>
      </c>
      <c r="DT91" s="161" t="inlineStr">
        <is>
          <t>2024</t>
        </is>
      </c>
      <c r="DU91" s="161" t="inlineStr">
        <is>
          <t>2024</t>
        </is>
      </c>
      <c r="DV91" s="161" t="inlineStr">
        <is>
          <t>2023</t>
        </is>
      </c>
      <c r="DW91" s="161" t="inlineStr">
        <is>
          <t>2021</t>
        </is>
      </c>
      <c r="DX91" s="161" t="inlineStr">
        <is>
          <t>2021</t>
        </is>
      </c>
      <c r="DY91" s="161" t="inlineStr">
        <is>
          <t>2021</t>
        </is>
      </c>
      <c r="DZ91" s="161" t="inlineStr">
        <is>
          <t>2021</t>
        </is>
      </c>
      <c r="EA91" s="161" t="inlineStr">
        <is>
          <t>2025</t>
        </is>
      </c>
      <c r="EB91" s="161" t="inlineStr">
        <is>
          <t>2024</t>
        </is>
      </c>
      <c r="EC91" s="161" t="inlineStr">
        <is>
          <t>2025</t>
        </is>
      </c>
      <c r="ED91" s="161" t="inlineStr">
        <is>
          <t>2025</t>
        </is>
      </c>
      <c r="EE91" s="161" t="inlineStr">
        <is>
          <t>2030</t>
        </is>
      </c>
      <c r="EF91" s="161" t="inlineStr">
        <is>
          <t>2030</t>
        </is>
      </c>
      <c r="EG91" s="161" t="inlineStr">
        <is>
          <t>2030</t>
        </is>
      </c>
      <c r="EH91" s="161" t="inlineStr">
        <is>
          <t>2030</t>
        </is>
      </c>
      <c r="EI91" s="161" t="inlineStr">
        <is>
          <t>2030</t>
        </is>
      </c>
      <c r="EJ91" s="161" t="inlineStr">
        <is>
          <t>2030</t>
        </is>
      </c>
      <c r="EK91" s="161" t="inlineStr">
        <is>
          <t>2030</t>
        </is>
      </c>
      <c r="EL91" s="161" t="inlineStr">
        <is>
          <t>2030</t>
        </is>
      </c>
      <c r="EM91" s="161" t="inlineStr">
        <is>
          <t>2030</t>
        </is>
      </c>
      <c r="EN91" s="161" t="inlineStr">
        <is>
          <t>2030</t>
        </is>
      </c>
      <c r="EO91" s="161" t="inlineStr">
        <is>
          <t>2030</t>
        </is>
      </c>
      <c r="EP91" s="161" t="inlineStr">
        <is>
          <t>2030</t>
        </is>
      </c>
      <c r="EQ91" s="161" t="inlineStr">
        <is>
          <t>2030</t>
        </is>
      </c>
      <c r="ER91" s="161" t="inlineStr">
        <is>
          <t>2030</t>
        </is>
      </c>
      <c r="ES91" s="161" t="inlineStr">
        <is>
          <t>2030</t>
        </is>
      </c>
      <c r="ET91" s="161" t="inlineStr">
        <is>
          <t>2030</t>
        </is>
      </c>
      <c r="EU91" s="161" t="inlineStr">
        <is>
          <t>2030</t>
        </is>
      </c>
      <c r="EV91" s="161" t="inlineStr">
        <is>
          <t>2030</t>
        </is>
      </c>
      <c r="EW91" s="161" t="inlineStr">
        <is>
          <t>2030</t>
        </is>
      </c>
      <c r="EX91" s="161" t="inlineStr">
        <is>
          <t>2030</t>
        </is>
      </c>
      <c r="EY91" s="161" t="inlineStr">
        <is>
          <t>2030</t>
        </is>
      </c>
      <c r="EZ91" s="161" t="inlineStr">
        <is>
          <t>2030</t>
        </is>
      </c>
      <c r="FA91" s="161" t="inlineStr">
        <is>
          <t>2030</t>
        </is>
      </c>
      <c r="FB91" s="161" t="inlineStr">
        <is>
          <t>2030</t>
        </is>
      </c>
      <c r="FC91" s="161" t="inlineStr">
        <is>
          <t>2050</t>
        </is>
      </c>
      <c r="FD91" s="161" t="inlineStr">
        <is>
          <t>2025-2050</t>
        </is>
      </c>
      <c r="FE91" s="161" t="inlineStr">
        <is>
          <t>2024</t>
        </is>
      </c>
      <c r="FF91" s="161" t="inlineStr">
        <is>
          <t>2024</t>
        </is>
      </c>
      <c r="FG91" s="161" t="inlineStr">
        <is>
          <t>2024</t>
        </is>
      </c>
      <c r="FH91" s="161" t="inlineStr">
        <is>
          <t>2024</t>
        </is>
      </c>
      <c r="FI91" s="161" t="inlineStr">
        <is>
          <t>2024</t>
        </is>
      </c>
      <c r="FJ91" s="161" t="inlineStr">
        <is>
          <t>2024</t>
        </is>
      </c>
      <c r="FK91" s="161" t="inlineStr">
        <is>
          <t>2024</t>
        </is>
      </c>
      <c r="FL91" s="161" t="inlineStr">
        <is>
          <t>2024</t>
        </is>
      </c>
      <c r="FM91" s="161" t="inlineStr">
        <is>
          <t>2024</t>
        </is>
      </c>
      <c r="FN91" s="161" t="inlineStr">
        <is>
          <t>2024</t>
        </is>
      </c>
      <c r="FO91" s="161" t="inlineStr">
        <is>
          <t>2013</t>
        </is>
      </c>
      <c r="FP91" s="161" t="inlineStr">
        <is>
          <t>2013</t>
        </is>
      </c>
      <c r="FQ91" s="161" t="inlineStr">
        <is>
          <t>2013</t>
        </is>
      </c>
      <c r="FR91" s="161" t="inlineStr">
        <is>
          <t>2023</t>
        </is>
      </c>
      <c r="FS91" s="161" t="inlineStr">
        <is>
          <t>2023</t>
        </is>
      </c>
      <c r="FT91" s="161" t="inlineStr">
        <is>
          <t>2023</t>
        </is>
      </c>
      <c r="FU91" s="161" t="inlineStr">
        <is>
          <t>2024</t>
        </is>
      </c>
      <c r="FV91" s="161" t="inlineStr">
        <is>
          <t>2024</t>
        </is>
      </c>
      <c r="FW91" s="161" t="inlineStr">
        <is>
          <t>2024</t>
        </is>
      </c>
      <c r="FX91" s="161" t="inlineStr">
        <is>
          <t>2024</t>
        </is>
      </c>
      <c r="FY91" s="161" t="inlineStr">
        <is>
          <t>2020-2024 avg</t>
        </is>
      </c>
      <c r="FZ91" s="161" t="inlineStr">
        <is>
          <t>2030</t>
        </is>
      </c>
      <c r="GA91" s="161" t="inlineStr">
        <is>
          <t>2030</t>
        </is>
      </c>
      <c r="GB91" s="161" t="inlineStr">
        <is>
          <t>2030</t>
        </is>
      </c>
      <c r="GC91" s="161" t="inlineStr">
        <is>
          <t>2050</t>
        </is>
      </c>
      <c r="GD91" s="161" t="inlineStr">
        <is>
          <t>2050</t>
        </is>
      </c>
      <c r="GE91" s="161" t="inlineStr">
        <is>
          <t>2034</t>
        </is>
      </c>
    </row>
    <row r="92" ht="14" customHeight="1">
      <c r="A92" s="161" t="inlineStr">
        <is>
          <t>IDN</t>
        </is>
      </c>
      <c r="B92" s="161" t="inlineStr">
        <is>
          <t>Indonesia</t>
        </is>
      </c>
      <c r="C92" s="161" t="inlineStr">
        <is>
          <t>East Asia &amp; Pacific</t>
        </is>
      </c>
      <c r="D92" s="161" t="inlineStr">
        <is>
          <t>Upper middle income</t>
        </is>
      </c>
      <c r="E92" s="161" t="b">
        <v>1</v>
      </c>
      <c r="F92" s="162" t="n">
        <v>15.127</v>
      </c>
      <c r="G92" s="162" t="n">
        <v>2.206</v>
      </c>
      <c r="H92" s="162" t="n">
        <v>40.165</v>
      </c>
      <c r="I92" s="162" t="n">
        <v>10.085</v>
      </c>
      <c r="J92" s="162" t="n"/>
      <c r="K92" s="162" t="n">
        <v>1.5</v>
      </c>
      <c r="L92" s="162" t="n">
        <v>2</v>
      </c>
      <c r="M92" s="162" t="n">
        <v>1</v>
      </c>
      <c r="N92" s="162" t="n">
        <v>6</v>
      </c>
      <c r="O92" s="162" t="n">
        <v>8.25</v>
      </c>
      <c r="P92" s="162" t="n">
        <v>3</v>
      </c>
      <c r="Q92" s="162" t="n">
        <v>1</v>
      </c>
      <c r="R92" s="162" t="n">
        <v>2.413</v>
      </c>
      <c r="S92" s="162" t="n">
        <v>5.644</v>
      </c>
      <c r="T92" s="162" t="n">
        <v>21.175</v>
      </c>
      <c r="U92" s="162" t="n">
        <v>0.186</v>
      </c>
      <c r="V92" s="162" t="n">
        <v>16.064</v>
      </c>
      <c r="W92" s="162" t="n">
        <v>77.06999999999999</v>
      </c>
      <c r="X92" s="162" t="n">
        <v>88.92700000000001</v>
      </c>
      <c r="Y92" s="162" t="n">
        <v>2</v>
      </c>
      <c r="Z92" s="162" t="n">
        <v>0.132</v>
      </c>
      <c r="AA92" s="162" t="n">
        <v>8.635</v>
      </c>
      <c r="AB92" s="162" t="n">
        <v>12.18</v>
      </c>
      <c r="AC92" s="162" t="n">
        <v>2.981</v>
      </c>
      <c r="AD92" s="162" t="n">
        <v>9.199</v>
      </c>
      <c r="AE92" s="162" t="n">
        <v>1.267</v>
      </c>
      <c r="AF92" s="162" t="n">
        <v>0.7789999999999999</v>
      </c>
      <c r="AG92" s="162" t="n">
        <v>16.012</v>
      </c>
      <c r="AH92" s="162" t="n">
        <v>15.233</v>
      </c>
      <c r="AI92" s="162" t="n">
        <v>-89.54900000000001</v>
      </c>
      <c r="AJ92" s="162" t="n">
        <v>2.83</v>
      </c>
      <c r="AK92" s="162" t="n">
        <v>0.766</v>
      </c>
      <c r="AL92" s="162" t="n">
        <v>0.841</v>
      </c>
      <c r="AM92" s="162" t="n">
        <v>1.223</v>
      </c>
      <c r="AN92" s="162" t="n">
        <v>1.916</v>
      </c>
      <c r="AO92" s="162" t="n">
        <v>28.033</v>
      </c>
      <c r="AP92" s="162" t="n">
        <v>-0.507</v>
      </c>
      <c r="AQ92" s="162" t="n">
        <v>4.567</v>
      </c>
      <c r="AR92" s="162" t="n">
        <v>5.22488005449617</v>
      </c>
      <c r="AS92" s="162" t="n">
        <v>1.25397121307908</v>
      </c>
      <c r="AT92" s="162" t="n">
        <v>0.3468017513590277</v>
      </c>
      <c r="AU92" s="162" t="n">
        <v>0.237806915217619</v>
      </c>
      <c r="AV92" s="162" t="n">
        <v>0.1639717692685112</v>
      </c>
      <c r="AW92" s="162" t="n">
        <v>0.1052162515035</v>
      </c>
      <c r="AX92" s="162" t="n">
        <v>0.07157659308324291</v>
      </c>
      <c r="AY92" s="162" t="n">
        <v>0.081997770203836</v>
      </c>
      <c r="AZ92" s="162" t="n">
        <v>0.2466001624433439</v>
      </c>
      <c r="BA92" s="162" t="n">
        <v>0.0594045698197209</v>
      </c>
      <c r="BB92" s="162" t="n">
        <v>0.0379024858012684</v>
      </c>
      <c r="BC92" s="162" t="n">
        <v>-0.0391663706262814</v>
      </c>
      <c r="BD92" s="162" t="n">
        <v>35.82078398973</v>
      </c>
      <c r="BE92" s="162" t="n">
        <v>0.0895920167435519</v>
      </c>
      <c r="BF92" s="162" t="n">
        <v>6.375163725408507</v>
      </c>
      <c r="BG92" s="162" t="n">
        <v>3.433182948825169</v>
      </c>
      <c r="BH92" s="162" t="n">
        <v>0.6950321758013288</v>
      </c>
      <c r="BI92" s="162" t="n">
        <v>0.5942344020241284</v>
      </c>
      <c r="BJ92" s="162" t="n">
        <v>0.4747920723034699</v>
      </c>
      <c r="BK92" s="162" t="n">
        <v>1.065514180267305</v>
      </c>
      <c r="BL92" s="162" t="n">
        <v>0.6036101179980404</v>
      </c>
      <c r="BM92" s="162" t="n">
        <v>1.014686429773796</v>
      </c>
      <c r="BN92" s="162" t="n">
        <v>53.13617548732391</v>
      </c>
      <c r="BO92" s="162" t="n">
        <v>2.492681367242606</v>
      </c>
      <c r="BP92" s="162" t="n">
        <v>2.063552022830478</v>
      </c>
      <c r="BQ92" s="162" t="n">
        <v>1.805892044994248</v>
      </c>
      <c r="BR92" s="162" t="n">
        <v>0.525</v>
      </c>
      <c r="BS92" s="162" t="n">
        <v>0.57</v>
      </c>
      <c r="BT92" s="162" t="n">
        <v>0.073</v>
      </c>
      <c r="BU92" s="162" t="n">
        <v>0.067</v>
      </c>
      <c r="BV92" s="162" t="n">
        <v>13.384</v>
      </c>
      <c r="BW92" s="162" t="n">
        <v>6.579</v>
      </c>
      <c r="BX92" s="162" t="n">
        <v>4.968</v>
      </c>
      <c r="BY92" s="162" t="n">
        <v>3.288</v>
      </c>
      <c r="BZ92" s="162" t="n">
        <v>2.98</v>
      </c>
      <c r="CA92" s="162" t="n">
        <v>2.752</v>
      </c>
      <c r="CB92" s="162" t="n">
        <v>2</v>
      </c>
      <c r="CC92" s="162" t="n">
        <v>1</v>
      </c>
      <c r="CD92" s="162" t="n">
        <v>1</v>
      </c>
      <c r="CE92" s="162" t="n">
        <v>46.667</v>
      </c>
      <c r="CF92" s="162" t="n">
        <v>80</v>
      </c>
      <c r="CG92" s="162" t="n">
        <v>50</v>
      </c>
      <c r="CH92" s="162" t="n">
        <v>14.583</v>
      </c>
      <c r="CI92" s="162" t="n">
        <v>-0.077</v>
      </c>
      <c r="CJ92" s="162" t="n">
        <v>-0.615</v>
      </c>
      <c r="CK92" s="162" t="n">
        <v>31.396</v>
      </c>
      <c r="CL92" s="162" t="n">
        <v>3.405</v>
      </c>
      <c r="CM92" s="162" t="n">
        <v>0.857</v>
      </c>
      <c r="CN92" s="162" t="n">
        <v>0.005</v>
      </c>
      <c r="CO92" s="162" t="n">
        <v>0.852</v>
      </c>
      <c r="CP92" s="162" t="n">
        <v>9.201000000000001</v>
      </c>
      <c r="CQ92" s="162" t="n">
        <v>46.37</v>
      </c>
      <c r="CR92" s="162" t="n"/>
      <c r="CS92" s="161" t="inlineStr">
        <is>
          <t>2024</t>
        </is>
      </c>
      <c r="CT92" s="161" t="inlineStr">
        <is>
          <t>2024</t>
        </is>
      </c>
      <c r="CU92" s="161" t="inlineStr">
        <is>
          <t>2024</t>
        </is>
      </c>
      <c r="CV92" s="161" t="inlineStr">
        <is>
          <t>2024</t>
        </is>
      </c>
      <c r="CW92" s="162" t="n"/>
      <c r="CX92" s="161" t="inlineStr">
        <is>
          <t>2018</t>
        </is>
      </c>
      <c r="CY92" s="161" t="inlineStr">
        <is>
          <t>2018</t>
        </is>
      </c>
      <c r="CZ92" s="161" t="inlineStr">
        <is>
          <t>2022</t>
        </is>
      </c>
      <c r="DA92" s="161" t="inlineStr">
        <is>
          <t>2021</t>
        </is>
      </c>
      <c r="DB92" s="161" t="inlineStr">
        <is>
          <t>2022</t>
        </is>
      </c>
      <c r="DC92" s="161" t="inlineStr">
        <is>
          <t>2021-2024</t>
        </is>
      </c>
      <c r="DD92" s="161" t="inlineStr">
        <is>
          <t>2024</t>
        </is>
      </c>
      <c r="DE92" s="161" t="inlineStr">
        <is>
          <t>2024</t>
        </is>
      </c>
      <c r="DF92" s="161" t="inlineStr">
        <is>
          <t>2024</t>
        </is>
      </c>
      <c r="DG92" s="161" t="inlineStr">
        <is>
          <t>2024</t>
        </is>
      </c>
      <c r="DH92" s="161" t="inlineStr">
        <is>
          <t>2024</t>
        </is>
      </c>
      <c r="DI92" s="161" t="inlineStr">
        <is>
          <t>2024</t>
        </is>
      </c>
      <c r="DJ92" s="161" t="inlineStr">
        <is>
          <t>2024</t>
        </is>
      </c>
      <c r="DK92" s="161" t="inlineStr">
        <is>
          <t>2024</t>
        </is>
      </c>
      <c r="DL92" s="161" t="inlineStr">
        <is>
          <t>2018</t>
        </is>
      </c>
      <c r="DM92" s="161" t="inlineStr">
        <is>
          <t>2020-2024 avg</t>
        </is>
      </c>
      <c r="DN92" s="161" t="inlineStr">
        <is>
          <t>2024</t>
        </is>
      </c>
      <c r="DO92" s="161" t="inlineStr">
        <is>
          <t>2024</t>
        </is>
      </c>
      <c r="DP92" s="161" t="inlineStr">
        <is>
          <t>2024</t>
        </is>
      </c>
      <c r="DQ92" s="161" t="inlineStr">
        <is>
          <t>2024</t>
        </is>
      </c>
      <c r="DR92" s="161" t="inlineStr">
        <is>
          <t>2022</t>
        </is>
      </c>
      <c r="DS92" s="161" t="inlineStr">
        <is>
          <t>2025</t>
        </is>
      </c>
      <c r="DT92" s="161" t="inlineStr">
        <is>
          <t>2025</t>
        </is>
      </c>
      <c r="DU92" s="161" t="inlineStr">
        <is>
          <t>2025</t>
        </is>
      </c>
      <c r="DV92" s="161" t="inlineStr">
        <is>
          <t>2023</t>
        </is>
      </c>
      <c r="DW92" s="161" t="inlineStr">
        <is>
          <t>2021</t>
        </is>
      </c>
      <c r="DX92" s="161" t="inlineStr">
        <is>
          <t>2021</t>
        </is>
      </c>
      <c r="DY92" s="161" t="inlineStr">
        <is>
          <t>2021</t>
        </is>
      </c>
      <c r="DZ92" s="161" t="inlineStr">
        <is>
          <t>2021</t>
        </is>
      </c>
      <c r="EA92" s="161" t="inlineStr">
        <is>
          <t>2024</t>
        </is>
      </c>
      <c r="EB92" s="161" t="inlineStr">
        <is>
          <t>2024</t>
        </is>
      </c>
      <c r="EC92" s="161" t="inlineStr">
        <is>
          <t>2024</t>
        </is>
      </c>
      <c r="ED92" s="161" t="inlineStr">
        <is>
          <t>2024</t>
        </is>
      </c>
      <c r="EE92" s="161" t="inlineStr">
        <is>
          <t>2030</t>
        </is>
      </c>
      <c r="EF92" s="161" t="inlineStr">
        <is>
          <t>2030</t>
        </is>
      </c>
      <c r="EG92" s="161" t="inlineStr">
        <is>
          <t>2030</t>
        </is>
      </c>
      <c r="EH92" s="161" t="inlineStr">
        <is>
          <t>2030</t>
        </is>
      </c>
      <c r="EI92" s="161" t="inlineStr">
        <is>
          <t>2030</t>
        </is>
      </c>
      <c r="EJ92" s="161" t="inlineStr">
        <is>
          <t>2030</t>
        </is>
      </c>
      <c r="EK92" s="161" t="inlineStr">
        <is>
          <t>2030</t>
        </is>
      </c>
      <c r="EL92" s="161" t="inlineStr">
        <is>
          <t>2030</t>
        </is>
      </c>
      <c r="EM92" s="161" t="inlineStr">
        <is>
          <t>2030</t>
        </is>
      </c>
      <c r="EN92" s="161" t="inlineStr">
        <is>
          <t>2030</t>
        </is>
      </c>
      <c r="EO92" s="161" t="inlineStr">
        <is>
          <t>2030</t>
        </is>
      </c>
      <c r="EP92" s="161" t="inlineStr">
        <is>
          <t>2030</t>
        </is>
      </c>
      <c r="EQ92" s="161" t="inlineStr">
        <is>
          <t>2030</t>
        </is>
      </c>
      <c r="ER92" s="161" t="inlineStr">
        <is>
          <t>2030</t>
        </is>
      </c>
      <c r="ES92" s="161" t="inlineStr">
        <is>
          <t>2030</t>
        </is>
      </c>
      <c r="ET92" s="161" t="inlineStr">
        <is>
          <t>2030</t>
        </is>
      </c>
      <c r="EU92" s="161" t="inlineStr">
        <is>
          <t>2030</t>
        </is>
      </c>
      <c r="EV92" s="161" t="inlineStr">
        <is>
          <t>2030</t>
        </is>
      </c>
      <c r="EW92" s="161" t="inlineStr">
        <is>
          <t>2030</t>
        </is>
      </c>
      <c r="EX92" s="161" t="inlineStr">
        <is>
          <t>2030</t>
        </is>
      </c>
      <c r="EY92" s="161" t="inlineStr">
        <is>
          <t>2030</t>
        </is>
      </c>
      <c r="EZ92" s="161" t="inlineStr">
        <is>
          <t>2030</t>
        </is>
      </c>
      <c r="FA92" s="161" t="inlineStr">
        <is>
          <t>2030</t>
        </is>
      </c>
      <c r="FB92" s="161" t="inlineStr">
        <is>
          <t>2030</t>
        </is>
      </c>
      <c r="FC92" s="161" t="inlineStr">
        <is>
          <t>2050</t>
        </is>
      </c>
      <c r="FD92" s="161" t="inlineStr">
        <is>
          <t>2025-2050</t>
        </is>
      </c>
      <c r="FE92" s="161" t="inlineStr">
        <is>
          <t>2024</t>
        </is>
      </c>
      <c r="FF92" s="161" t="inlineStr">
        <is>
          <t>2024</t>
        </is>
      </c>
      <c r="FG92" s="161" t="inlineStr">
        <is>
          <t>2024</t>
        </is>
      </c>
      <c r="FH92" s="161" t="inlineStr">
        <is>
          <t>2024</t>
        </is>
      </c>
      <c r="FI92" s="161" t="inlineStr">
        <is>
          <t>2024</t>
        </is>
      </c>
      <c r="FJ92" s="161" t="inlineStr">
        <is>
          <t>2024</t>
        </is>
      </c>
      <c r="FK92" s="161" t="inlineStr">
        <is>
          <t>2024</t>
        </is>
      </c>
      <c r="FL92" s="161" t="inlineStr">
        <is>
          <t>2024</t>
        </is>
      </c>
      <c r="FM92" s="161" t="inlineStr">
        <is>
          <t>2024</t>
        </is>
      </c>
      <c r="FN92" s="161" t="inlineStr">
        <is>
          <t>2024</t>
        </is>
      </c>
      <c r="FO92" s="161" t="inlineStr">
        <is>
          <t>2013</t>
        </is>
      </c>
      <c r="FP92" s="161" t="inlineStr">
        <is>
          <t>2013</t>
        </is>
      </c>
      <c r="FQ92" s="161" t="inlineStr">
        <is>
          <t>2013</t>
        </is>
      </c>
      <c r="FR92" s="161" t="inlineStr">
        <is>
          <t>2023</t>
        </is>
      </c>
      <c r="FS92" s="161" t="inlineStr">
        <is>
          <t>2023</t>
        </is>
      </c>
      <c r="FT92" s="161" t="inlineStr">
        <is>
          <t>2023</t>
        </is>
      </c>
      <c r="FU92" s="161" t="inlineStr">
        <is>
          <t>2024</t>
        </is>
      </c>
      <c r="FV92" s="161" t="inlineStr">
        <is>
          <t>2024</t>
        </is>
      </c>
      <c r="FW92" s="161" t="inlineStr">
        <is>
          <t>2024</t>
        </is>
      </c>
      <c r="FX92" s="161" t="inlineStr">
        <is>
          <t>2024</t>
        </is>
      </c>
      <c r="FY92" s="161" t="inlineStr">
        <is>
          <t>2020-2024 avg</t>
        </is>
      </c>
      <c r="FZ92" s="161" t="inlineStr">
        <is>
          <t>2030</t>
        </is>
      </c>
      <c r="GA92" s="161" t="inlineStr">
        <is>
          <t>2030</t>
        </is>
      </c>
      <c r="GB92" s="161" t="inlineStr">
        <is>
          <t>2030</t>
        </is>
      </c>
      <c r="GC92" s="161" t="inlineStr">
        <is>
          <t>2050</t>
        </is>
      </c>
      <c r="GD92" s="161" t="inlineStr">
        <is>
          <t>2050</t>
        </is>
      </c>
      <c r="GE92" s="162" t="n"/>
    </row>
    <row r="93" ht="14" customHeight="1">
      <c r="A93" s="161" t="inlineStr">
        <is>
          <t>IRN</t>
        </is>
      </c>
      <c r="B93" s="161" t="inlineStr">
        <is>
          <t>Iran, Islamic Rep.</t>
        </is>
      </c>
      <c r="C93" s="161" t="inlineStr">
        <is>
          <t>Middle East &amp; North Africa</t>
        </is>
      </c>
      <c r="D93" s="161" t="inlineStr">
        <is>
          <t>Upper middle income</t>
        </is>
      </c>
      <c r="E93" s="161" t="b">
        <v>0</v>
      </c>
      <c r="F93" s="162" t="n">
        <v>12.826</v>
      </c>
      <c r="G93" s="162" t="n">
        <v>1.704</v>
      </c>
      <c r="H93" s="162" t="n">
        <v>31.229</v>
      </c>
      <c r="I93" s="162" t="n">
        <v>5.243</v>
      </c>
      <c r="J93" s="162" t="n"/>
      <c r="K93" s="162" t="n"/>
      <c r="L93" s="162" t="n"/>
      <c r="M93" s="162" t="n">
        <v>0</v>
      </c>
      <c r="N93" s="162" t="n"/>
      <c r="O93" s="162" t="n"/>
      <c r="P93" s="162" t="n"/>
      <c r="Q93" s="162" t="n"/>
      <c r="R93" s="162" t="n">
        <v>-0.44</v>
      </c>
      <c r="S93" s="162" t="n">
        <v>0.04</v>
      </c>
      <c r="T93" s="162" t="n">
        <v>11.417</v>
      </c>
      <c r="U93" s="162" t="n">
        <v>0.001</v>
      </c>
      <c r="V93" s="162" t="n">
        <v>48.776</v>
      </c>
      <c r="W93" s="162" t="n">
        <v>38.551</v>
      </c>
      <c r="X93" s="162" t="n">
        <v>42.469</v>
      </c>
      <c r="Y93" s="162" t="n"/>
      <c r="Z93" s="162" t="n"/>
      <c r="AA93" s="162" t="n">
        <v>2.922</v>
      </c>
      <c r="AB93" s="162" t="n">
        <v>43.2</v>
      </c>
      <c r="AC93" s="162" t="n">
        <v>17.16</v>
      </c>
      <c r="AD93" s="162" t="n">
        <v>26.041</v>
      </c>
      <c r="AE93" s="162" t="n"/>
      <c r="AF93" s="162" t="n">
        <v>54.351</v>
      </c>
      <c r="AG93" s="162" t="n">
        <v>56.362</v>
      </c>
      <c r="AH93" s="162" t="n">
        <v>2.011</v>
      </c>
      <c r="AI93" s="162" t="n">
        <v>-32.494</v>
      </c>
      <c r="AJ93" s="162" t="n">
        <v>27.084</v>
      </c>
      <c r="AK93" s="162" t="n">
        <v>18.266</v>
      </c>
      <c r="AL93" s="162" t="n">
        <v>8.808999999999999</v>
      </c>
      <c r="AM93" s="162" t="n">
        <v>0.008999999999999999</v>
      </c>
      <c r="AN93" s="162" t="n">
        <v>5.671</v>
      </c>
      <c r="AO93" s="162" t="n">
        <v>9.776999999999999</v>
      </c>
      <c r="AP93" s="162" t="n">
        <v>-1.296</v>
      </c>
      <c r="AQ93" s="162" t="n">
        <v>2.451</v>
      </c>
      <c r="AR93" s="162" t="n">
        <v>19.1498875925517</v>
      </c>
      <c r="AS93" s="162" t="n">
        <v>4.59597302221242</v>
      </c>
      <c r="AT93" s="162" t="n">
        <v>1.18655991428337</v>
      </c>
      <c r="AU93" s="162" t="n">
        <v>0.8136410840800252</v>
      </c>
      <c r="AV93" s="162" t="n">
        <v>0.5726057634427966</v>
      </c>
      <c r="AW93" s="162" t="n">
        <v>0.8033716923786657</v>
      </c>
      <c r="AX93" s="162" t="n">
        <v>0.3031885752295963</v>
      </c>
      <c r="AY93" s="162" t="n">
        <v>0.39030163819093</v>
      </c>
      <c r="AZ93" s="162" t="n">
        <v>0.5263043546070358</v>
      </c>
      <c r="BA93" s="162" t="n">
        <v>0.30831193180951</v>
      </c>
      <c r="BB93" s="162" t="n">
        <v>0.141199714437421</v>
      </c>
      <c r="BC93" s="162" t="n">
        <v>-0.0462298678379222</v>
      </c>
      <c r="BD93" s="162" t="n">
        <v>50.198607985518</v>
      </c>
      <c r="BE93" s="162" t="n">
        <v>0.6963009057170413</v>
      </c>
      <c r="BF93" s="162" t="n">
        <v>21.98302164734024</v>
      </c>
      <c r="BG93" s="162" t="n">
        <v>10.57559366330629</v>
      </c>
      <c r="BH93" s="162" t="n">
        <v>2.207609625065968</v>
      </c>
      <c r="BI93" s="162" t="n">
        <v>0.6764000175731788</v>
      </c>
      <c r="BJ93" s="162" t="n">
        <v>1.152844761083677</v>
      </c>
      <c r="BK93" s="162" t="n">
        <v>3.59534487478729</v>
      </c>
      <c r="BL93" s="162" t="n">
        <v>2.943394384484857</v>
      </c>
      <c r="BM93" s="162" t="n">
        <v>3.28621308843611</v>
      </c>
      <c r="BN93" s="162" t="n">
        <v>62.53058475676598</v>
      </c>
      <c r="BO93" s="162" t="n">
        <v>10.02213557544434</v>
      </c>
      <c r="BP93" s="162" t="n">
        <v>11.99571854518665</v>
      </c>
      <c r="BQ93" s="162" t="n">
        <v>41.89482781367923</v>
      </c>
      <c r="BR93" s="162" t="n">
        <v>0.058</v>
      </c>
      <c r="BS93" s="162" t="n">
        <v>0.26</v>
      </c>
      <c r="BT93" s="162" t="n">
        <v>0.039</v>
      </c>
      <c r="BU93" s="162" t="n">
        <v>0.019</v>
      </c>
      <c r="BV93" s="162" t="n">
        <v>5.204</v>
      </c>
      <c r="BW93" s="162" t="n">
        <v>1.854</v>
      </c>
      <c r="BX93" s="162" t="n">
        <v>2.481</v>
      </c>
      <c r="BY93" s="162" t="n">
        <v>7.914</v>
      </c>
      <c r="BZ93" s="162" t="n">
        <v>4.349</v>
      </c>
      <c r="CA93" s="162" t="n">
        <v>2.848</v>
      </c>
      <c r="CB93" s="162" t="n">
        <v>3</v>
      </c>
      <c r="CC93" s="162" t="n">
        <v>1</v>
      </c>
      <c r="CD93" s="162" t="n">
        <v>1</v>
      </c>
      <c r="CE93" s="162" t="n">
        <v>38.333</v>
      </c>
      <c r="CF93" s="162" t="n">
        <v>0</v>
      </c>
      <c r="CG93" s="162" t="n">
        <v>50</v>
      </c>
      <c r="CH93" s="162" t="n">
        <v>13.285</v>
      </c>
      <c r="CI93" s="162" t="n">
        <v>-0.975</v>
      </c>
      <c r="CJ93" s="162" t="n">
        <v>3.176</v>
      </c>
      <c r="CK93" s="162" t="n">
        <v>46.406</v>
      </c>
      <c r="CL93" s="162" t="n">
        <v>4.384</v>
      </c>
      <c r="CM93" s="162" t="n">
        <v>3.149</v>
      </c>
      <c r="CN93" s="162" t="n">
        <v>0.31</v>
      </c>
      <c r="CO93" s="162" t="n">
        <v>2.839</v>
      </c>
      <c r="CP93" s="162" t="n">
        <v>-14.22</v>
      </c>
      <c r="CQ93" s="162" t="n">
        <v>94.47</v>
      </c>
      <c r="CR93" s="162" t="n"/>
      <c r="CS93" s="161" t="inlineStr">
        <is>
          <t>2024</t>
        </is>
      </c>
      <c r="CT93" s="161" t="inlineStr">
        <is>
          <t>2024</t>
        </is>
      </c>
      <c r="CU93" s="161" t="inlineStr">
        <is>
          <t>2024</t>
        </is>
      </c>
      <c r="CV93" s="161" t="inlineStr">
        <is>
          <t>2024</t>
        </is>
      </c>
      <c r="CW93" s="162" t="n"/>
      <c r="CX93" s="162" t="n"/>
      <c r="CY93" s="162" t="n"/>
      <c r="CZ93" s="161" t="inlineStr">
        <is>
          <t>2022</t>
        </is>
      </c>
      <c r="DA93" s="162" t="n"/>
      <c r="DB93" s="162" t="n"/>
      <c r="DC93" s="162" t="n"/>
      <c r="DD93" s="162" t="n"/>
      <c r="DE93" s="161" t="inlineStr">
        <is>
          <t>2022</t>
        </is>
      </c>
      <c r="DF93" s="161" t="inlineStr">
        <is>
          <t>2019</t>
        </is>
      </c>
      <c r="DG93" s="161" t="inlineStr">
        <is>
          <t>2022</t>
        </is>
      </c>
      <c r="DH93" s="161" t="inlineStr">
        <is>
          <t>2024</t>
        </is>
      </c>
      <c r="DI93" s="161" t="inlineStr">
        <is>
          <t>2024</t>
        </is>
      </c>
      <c r="DJ93" s="161" t="inlineStr">
        <is>
          <t>2024</t>
        </is>
      </c>
      <c r="DK93" s="161" t="inlineStr">
        <is>
          <t>2024</t>
        </is>
      </c>
      <c r="DL93" s="162" t="n"/>
      <c r="DM93" s="162" t="n"/>
      <c r="DN93" s="161" t="inlineStr">
        <is>
          <t>2024</t>
        </is>
      </c>
      <c r="DO93" s="161" t="inlineStr">
        <is>
          <t>2024</t>
        </is>
      </c>
      <c r="DP93" s="161" t="inlineStr">
        <is>
          <t>2024</t>
        </is>
      </c>
      <c r="DQ93" s="161" t="inlineStr">
        <is>
          <t>2024</t>
        </is>
      </c>
      <c r="DR93" s="162" t="n"/>
      <c r="DS93" s="161" t="inlineStr">
        <is>
          <t>2022</t>
        </is>
      </c>
      <c r="DT93" s="161" t="inlineStr">
        <is>
          <t>2022</t>
        </is>
      </c>
      <c r="DU93" s="161" t="inlineStr">
        <is>
          <t>2022</t>
        </is>
      </c>
      <c r="DV93" s="161" t="inlineStr">
        <is>
          <t>2022</t>
        </is>
      </c>
      <c r="DW93" s="161" t="inlineStr">
        <is>
          <t>2021</t>
        </is>
      </c>
      <c r="DX93" s="161" t="inlineStr">
        <is>
          <t>2021</t>
        </is>
      </c>
      <c r="DY93" s="161" t="inlineStr">
        <is>
          <t>2021</t>
        </is>
      </c>
      <c r="DZ93" s="161" t="inlineStr">
        <is>
          <t>2021</t>
        </is>
      </c>
      <c r="EA93" s="161" t="inlineStr">
        <is>
          <t>2025</t>
        </is>
      </c>
      <c r="EB93" s="161" t="inlineStr">
        <is>
          <t>2024</t>
        </is>
      </c>
      <c r="EC93" s="161" t="inlineStr">
        <is>
          <t>2025</t>
        </is>
      </c>
      <c r="ED93" s="161" t="inlineStr">
        <is>
          <t>2024</t>
        </is>
      </c>
      <c r="EE93" s="161" t="inlineStr">
        <is>
          <t>2030</t>
        </is>
      </c>
      <c r="EF93" s="161" t="inlineStr">
        <is>
          <t>2030</t>
        </is>
      </c>
      <c r="EG93" s="161" t="inlineStr">
        <is>
          <t>2030</t>
        </is>
      </c>
      <c r="EH93" s="161" t="inlineStr">
        <is>
          <t>2030</t>
        </is>
      </c>
      <c r="EI93" s="161" t="inlineStr">
        <is>
          <t>2030</t>
        </is>
      </c>
      <c r="EJ93" s="161" t="inlineStr">
        <is>
          <t>2030</t>
        </is>
      </c>
      <c r="EK93" s="161" t="inlineStr">
        <is>
          <t>2030</t>
        </is>
      </c>
      <c r="EL93" s="161" t="inlineStr">
        <is>
          <t>2030</t>
        </is>
      </c>
      <c r="EM93" s="161" t="inlineStr">
        <is>
          <t>2030</t>
        </is>
      </c>
      <c r="EN93" s="161" t="inlineStr">
        <is>
          <t>2030</t>
        </is>
      </c>
      <c r="EO93" s="161" t="inlineStr">
        <is>
          <t>2030</t>
        </is>
      </c>
      <c r="EP93" s="161" t="inlineStr">
        <is>
          <t>2030</t>
        </is>
      </c>
      <c r="EQ93" s="161" t="inlineStr">
        <is>
          <t>2030</t>
        </is>
      </c>
      <c r="ER93" s="161" t="inlineStr">
        <is>
          <t>2030</t>
        </is>
      </c>
      <c r="ES93" s="161" t="inlineStr">
        <is>
          <t>2030</t>
        </is>
      </c>
      <c r="ET93" s="161" t="inlineStr">
        <is>
          <t>2030</t>
        </is>
      </c>
      <c r="EU93" s="161" t="inlineStr">
        <is>
          <t>2030</t>
        </is>
      </c>
      <c r="EV93" s="161" t="inlineStr">
        <is>
          <t>2030</t>
        </is>
      </c>
      <c r="EW93" s="161" t="inlineStr">
        <is>
          <t>2030</t>
        </is>
      </c>
      <c r="EX93" s="161" t="inlineStr">
        <is>
          <t>2030</t>
        </is>
      </c>
      <c r="EY93" s="161" t="inlineStr">
        <is>
          <t>2030</t>
        </is>
      </c>
      <c r="EZ93" s="161" t="inlineStr">
        <is>
          <t>2030</t>
        </is>
      </c>
      <c r="FA93" s="161" t="inlineStr">
        <is>
          <t>2030</t>
        </is>
      </c>
      <c r="FB93" s="161" t="inlineStr">
        <is>
          <t>2030</t>
        </is>
      </c>
      <c r="FC93" s="161" t="inlineStr">
        <is>
          <t>2050</t>
        </is>
      </c>
      <c r="FD93" s="161" t="inlineStr">
        <is>
          <t>2025-2050</t>
        </is>
      </c>
      <c r="FE93" s="161" t="inlineStr">
        <is>
          <t>2024</t>
        </is>
      </c>
      <c r="FF93" s="161" t="inlineStr">
        <is>
          <t>2024</t>
        </is>
      </c>
      <c r="FG93" s="161" t="inlineStr">
        <is>
          <t>2024</t>
        </is>
      </c>
      <c r="FH93" s="161" t="inlineStr">
        <is>
          <t>2024</t>
        </is>
      </c>
      <c r="FI93" s="161" t="inlineStr">
        <is>
          <t>2024</t>
        </is>
      </c>
      <c r="FJ93" s="161" t="inlineStr">
        <is>
          <t>2024</t>
        </is>
      </c>
      <c r="FK93" s="161" t="inlineStr">
        <is>
          <t>2024</t>
        </is>
      </c>
      <c r="FL93" s="161" t="inlineStr">
        <is>
          <t>2024</t>
        </is>
      </c>
      <c r="FM93" s="161" t="inlineStr">
        <is>
          <t>2024</t>
        </is>
      </c>
      <c r="FN93" s="161" t="inlineStr">
        <is>
          <t>2024</t>
        </is>
      </c>
      <c r="FO93" s="161" t="inlineStr">
        <is>
          <t>2013</t>
        </is>
      </c>
      <c r="FP93" s="161" t="inlineStr">
        <is>
          <t>2013</t>
        </is>
      </c>
      <c r="FQ93" s="161" t="inlineStr">
        <is>
          <t>2013</t>
        </is>
      </c>
      <c r="FR93" s="161" t="inlineStr">
        <is>
          <t>2023</t>
        </is>
      </c>
      <c r="FS93" s="161" t="inlineStr">
        <is>
          <t>2023</t>
        </is>
      </c>
      <c r="FT93" s="161" t="inlineStr">
        <is>
          <t>2023</t>
        </is>
      </c>
      <c r="FU93" s="161" t="inlineStr">
        <is>
          <t>2024</t>
        </is>
      </c>
      <c r="FV93" s="161" t="inlineStr">
        <is>
          <t>2024</t>
        </is>
      </c>
      <c r="FW93" s="161" t="inlineStr">
        <is>
          <t>2024</t>
        </is>
      </c>
      <c r="FX93" s="161" t="inlineStr">
        <is>
          <t>2024</t>
        </is>
      </c>
      <c r="FY93" s="161" t="inlineStr">
        <is>
          <t>2020-2024 avg</t>
        </is>
      </c>
      <c r="FZ93" s="161" t="inlineStr">
        <is>
          <t>2030</t>
        </is>
      </c>
      <c r="GA93" s="161" t="inlineStr">
        <is>
          <t>2030</t>
        </is>
      </c>
      <c r="GB93" s="161" t="inlineStr">
        <is>
          <t>2030</t>
        </is>
      </c>
      <c r="GC93" s="161" t="inlineStr">
        <is>
          <t>2050</t>
        </is>
      </c>
      <c r="GD93" s="161" t="inlineStr">
        <is>
          <t>2050</t>
        </is>
      </c>
      <c r="GE93" s="162" t="n"/>
    </row>
    <row r="94" ht="14" customHeight="1">
      <c r="A94" s="161" t="inlineStr">
        <is>
          <t>IRQ</t>
        </is>
      </c>
      <c r="B94" s="161" t="inlineStr">
        <is>
          <t>Iraq</t>
        </is>
      </c>
      <c r="C94" s="161" t="inlineStr">
        <is>
          <t>Middle East &amp; North Africa</t>
        </is>
      </c>
      <c r="D94" s="161" t="inlineStr">
        <is>
          <t>Upper middle income</t>
        </is>
      </c>
      <c r="E94" s="161" t="b">
        <v>1</v>
      </c>
      <c r="F94" s="162" t="n">
        <v>1.539</v>
      </c>
      <c r="G94" s="162" t="n">
        <v>0.589</v>
      </c>
      <c r="H94" s="162" t="n">
        <v>45.202</v>
      </c>
      <c r="I94" s="162" t="n">
        <v>1.656</v>
      </c>
      <c r="J94" s="162" t="n"/>
      <c r="K94" s="162" t="n"/>
      <c r="L94" s="162" t="n">
        <v>3</v>
      </c>
      <c r="M94" s="162" t="n">
        <v>0</v>
      </c>
      <c r="N94" s="162" t="n">
        <v>9.6</v>
      </c>
      <c r="O94" s="162" t="n"/>
      <c r="P94" s="162" t="n">
        <v>1</v>
      </c>
      <c r="Q94" s="162" t="n"/>
      <c r="R94" s="162" t="n">
        <v>2.106</v>
      </c>
      <c r="S94" s="162" t="n">
        <v>2.116</v>
      </c>
      <c r="T94" s="162" t="n">
        <v>40</v>
      </c>
      <c r="U94" s="162" t="n">
        <v>0.008</v>
      </c>
      <c r="V94" s="162" t="n">
        <v>23.309</v>
      </c>
      <c r="W94" s="162" t="n">
        <v>15.501</v>
      </c>
      <c r="X94" s="162" t="n">
        <v>56.072</v>
      </c>
      <c r="Y94" s="162" t="n">
        <v>1</v>
      </c>
      <c r="Z94" s="162" t="n">
        <v>0.016</v>
      </c>
      <c r="AA94" s="162" t="n">
        <v>0.061</v>
      </c>
      <c r="AB94" s="162" t="n">
        <v>14.089</v>
      </c>
      <c r="AC94" s="162" t="n">
        <v>4.774</v>
      </c>
      <c r="AD94" s="162" t="n">
        <v>9.315</v>
      </c>
      <c r="AE94" s="162" t="n"/>
      <c r="AF94" s="162" t="n">
        <v>77.102</v>
      </c>
      <c r="AG94" s="162" t="n">
        <v>99.986</v>
      </c>
      <c r="AH94" s="162" t="n">
        <v>22.884</v>
      </c>
      <c r="AI94" s="162" t="n">
        <v>-274.877</v>
      </c>
      <c r="AJ94" s="162" t="n">
        <v>43.443</v>
      </c>
      <c r="AK94" s="162" t="n">
        <v>42.787</v>
      </c>
      <c r="AL94" s="162" t="n">
        <v>0.656</v>
      </c>
      <c r="AM94" s="162" t="n">
        <v>0</v>
      </c>
      <c r="AN94" s="162" t="n">
        <v>45.415</v>
      </c>
      <c r="AO94" s="162" t="n">
        <v>12.869</v>
      </c>
      <c r="AP94" s="162" t="n">
        <v>0.409</v>
      </c>
      <c r="AQ94" s="162" t="n">
        <v>0</v>
      </c>
      <c r="AR94" s="162" t="n">
        <v>10.019547344525</v>
      </c>
      <c r="AS94" s="162" t="n">
        <v>2.40469136268601</v>
      </c>
      <c r="AT94" s="162" t="n">
        <v>0.5734923812136596</v>
      </c>
      <c r="AU94" s="162" t="n">
        <v>0.3932519185465103</v>
      </c>
      <c r="AV94" s="162" t="n">
        <v>0.3971876684622571</v>
      </c>
      <c r="AW94" s="162" t="n">
        <v>0.2250429263178794</v>
      </c>
      <c r="AX94" s="162" t="n">
        <v>0.1011659533161885</v>
      </c>
      <c r="AY94" s="162" t="n">
        <v>0.1828801805250369</v>
      </c>
      <c r="AZ94" s="162" t="n">
        <v>0.5316703343044761</v>
      </c>
      <c r="BA94" s="162" t="n">
        <v>0.100584750147534</v>
      </c>
      <c r="BB94" s="162" t="n">
        <v>-0.0135858412163815</v>
      </c>
      <c r="BC94" s="162" t="n">
        <v>-0.1548687507123909</v>
      </c>
      <c r="BD94" s="162" t="n">
        <v>-7.10490623268407</v>
      </c>
      <c r="BE94" s="162" t="n">
        <v>0.4757107973496477</v>
      </c>
      <c r="BF94" s="162" t="n">
        <v>11.50189133522188</v>
      </c>
      <c r="BG94" s="162" t="n">
        <v>3.943425996361314</v>
      </c>
      <c r="BH94" s="162" t="n">
        <v>0.957816750482266</v>
      </c>
      <c r="BI94" s="162" t="n">
        <v>0.4371353000750809</v>
      </c>
      <c r="BJ94" s="162" t="n">
        <v>0.1602210786257545</v>
      </c>
      <c r="BK94" s="162" t="n">
        <v>1.661317433115755</v>
      </c>
      <c r="BL94" s="162" t="n">
        <v>0.7269354335541495</v>
      </c>
      <c r="BM94" s="162" t="n">
        <v>1.456211980832881</v>
      </c>
      <c r="BN94" s="162" t="n">
        <v>51.98724959597531</v>
      </c>
      <c r="BO94" s="162" t="n">
        <v>3.456282617610047</v>
      </c>
      <c r="BP94" s="162" t="n">
        <v>4.795653810115655</v>
      </c>
      <c r="BQ94" s="162" t="n">
        <v>4.082203608229034</v>
      </c>
      <c r="BR94" s="162" t="n">
        <v>0.262</v>
      </c>
      <c r="BS94" s="162" t="n">
        <v>0.374</v>
      </c>
      <c r="BT94" s="162" t="n">
        <v>0.011</v>
      </c>
      <c r="BU94" s="162" t="n">
        <v>0.046</v>
      </c>
      <c r="BV94" s="162" t="n">
        <v>13.291</v>
      </c>
      <c r="BW94" s="162" t="n">
        <v>4.684</v>
      </c>
      <c r="BX94" s="162" t="n">
        <v>5.311</v>
      </c>
      <c r="BY94" s="162" t="n">
        <v>12.401</v>
      </c>
      <c r="BZ94" s="162" t="n">
        <v>7.299</v>
      </c>
      <c r="CA94" s="162" t="n">
        <v>5.783</v>
      </c>
      <c r="CB94" s="162" t="n">
        <v>1</v>
      </c>
      <c r="CC94" s="162" t="n">
        <v>0</v>
      </c>
      <c r="CD94" s="162" t="n">
        <v>0</v>
      </c>
      <c r="CE94" s="162" t="n"/>
      <c r="CF94" s="162" t="n"/>
      <c r="CG94" s="162" t="n"/>
      <c r="CH94" s="162" t="n">
        <v>38.265</v>
      </c>
      <c r="CI94" s="162" t="n">
        <v>-2.864</v>
      </c>
      <c r="CJ94" s="162" t="n">
        <v>-2.085</v>
      </c>
      <c r="CK94" s="162" t="n"/>
      <c r="CL94" s="162" t="n">
        <v>-0.448</v>
      </c>
      <c r="CM94" s="162" t="n">
        <v>1.278</v>
      </c>
      <c r="CN94" s="162" t="n">
        <v>0.05</v>
      </c>
      <c r="CO94" s="162" t="n">
        <v>1.228</v>
      </c>
      <c r="CP94" s="162" t="n">
        <v>-30.72</v>
      </c>
      <c r="CQ94" s="162" t="n">
        <v>84.38</v>
      </c>
      <c r="CR94" s="162" t="n"/>
      <c r="CS94" s="161" t="inlineStr">
        <is>
          <t>2024</t>
        </is>
      </c>
      <c r="CT94" s="161" t="inlineStr">
        <is>
          <t>2024</t>
        </is>
      </c>
      <c r="CU94" s="161" t="inlineStr">
        <is>
          <t>2024</t>
        </is>
      </c>
      <c r="CV94" s="161" t="inlineStr">
        <is>
          <t>2024</t>
        </is>
      </c>
      <c r="CW94" s="162" t="n"/>
      <c r="CX94" s="162" t="n"/>
      <c r="CY94" s="161" t="inlineStr">
        <is>
          <t>2017</t>
        </is>
      </c>
      <c r="CZ94" s="161" t="inlineStr">
        <is>
          <t>2022</t>
        </is>
      </c>
      <c r="DA94" s="161" t="inlineStr">
        <is>
          <t>2021</t>
        </is>
      </c>
      <c r="DB94" s="162" t="n"/>
      <c r="DC94" s="161" t="inlineStr">
        <is>
          <t>2021-2024</t>
        </is>
      </c>
      <c r="DD94" s="162" t="n"/>
      <c r="DE94" s="161" t="inlineStr">
        <is>
          <t>2022</t>
        </is>
      </c>
      <c r="DF94" s="161" t="inlineStr">
        <is>
          <t>2021</t>
        </is>
      </c>
      <c r="DG94" s="161" t="inlineStr">
        <is>
          <t>2022</t>
        </is>
      </c>
      <c r="DH94" s="161" t="inlineStr">
        <is>
          <t>2024</t>
        </is>
      </c>
      <c r="DI94" s="161" t="inlineStr">
        <is>
          <t>2024</t>
        </is>
      </c>
      <c r="DJ94" s="161" t="inlineStr">
        <is>
          <t>2024</t>
        </is>
      </c>
      <c r="DK94" s="161" t="inlineStr">
        <is>
          <t>2024</t>
        </is>
      </c>
      <c r="DL94" s="161" t="inlineStr">
        <is>
          <t>2017</t>
        </is>
      </c>
      <c r="DM94" s="161" t="inlineStr">
        <is>
          <t>2020-2024 avg</t>
        </is>
      </c>
      <c r="DN94" s="161" t="inlineStr">
        <is>
          <t>2024</t>
        </is>
      </c>
      <c r="DO94" s="161" t="inlineStr">
        <is>
          <t>2024</t>
        </is>
      </c>
      <c r="DP94" s="161" t="inlineStr">
        <is>
          <t>2024</t>
        </is>
      </c>
      <c r="DQ94" s="161" t="inlineStr">
        <is>
          <t>2024</t>
        </is>
      </c>
      <c r="DR94" s="162" t="n"/>
      <c r="DS94" s="161" t="inlineStr">
        <is>
          <t>2016</t>
        </is>
      </c>
      <c r="DT94" s="161" t="inlineStr">
        <is>
          <t>2016</t>
        </is>
      </c>
      <c r="DU94" s="161" t="inlineStr">
        <is>
          <t>2014</t>
        </is>
      </c>
      <c r="DV94" s="161" t="inlineStr">
        <is>
          <t>2022</t>
        </is>
      </c>
      <c r="DW94" s="161" t="inlineStr">
        <is>
          <t>2021</t>
        </is>
      </c>
      <c r="DX94" s="161" t="inlineStr">
        <is>
          <t>2021</t>
        </is>
      </c>
      <c r="DY94" s="161" t="inlineStr">
        <is>
          <t>2021</t>
        </is>
      </c>
      <c r="DZ94" s="161" t="inlineStr">
        <is>
          <t>2021</t>
        </is>
      </c>
      <c r="EA94" s="161" t="inlineStr">
        <is>
          <t>2024</t>
        </is>
      </c>
      <c r="EB94" s="161" t="inlineStr">
        <is>
          <t>2024</t>
        </is>
      </c>
      <c r="EC94" s="161" t="inlineStr">
        <is>
          <t>2024</t>
        </is>
      </c>
      <c r="ED94" s="161" t="inlineStr">
        <is>
          <t>2024</t>
        </is>
      </c>
      <c r="EE94" s="161" t="inlineStr">
        <is>
          <t>2030</t>
        </is>
      </c>
      <c r="EF94" s="161" t="inlineStr">
        <is>
          <t>2030</t>
        </is>
      </c>
      <c r="EG94" s="161" t="inlineStr">
        <is>
          <t>2030</t>
        </is>
      </c>
      <c r="EH94" s="161" t="inlineStr">
        <is>
          <t>2030</t>
        </is>
      </c>
      <c r="EI94" s="161" t="inlineStr">
        <is>
          <t>2030</t>
        </is>
      </c>
      <c r="EJ94" s="161" t="inlineStr">
        <is>
          <t>2030</t>
        </is>
      </c>
      <c r="EK94" s="161" t="inlineStr">
        <is>
          <t>2030</t>
        </is>
      </c>
      <c r="EL94" s="161" t="inlineStr">
        <is>
          <t>2030</t>
        </is>
      </c>
      <c r="EM94" s="161" t="inlineStr">
        <is>
          <t>2030</t>
        </is>
      </c>
      <c r="EN94" s="161" t="inlineStr">
        <is>
          <t>2030</t>
        </is>
      </c>
      <c r="EO94" s="161" t="inlineStr">
        <is>
          <t>2030</t>
        </is>
      </c>
      <c r="EP94" s="161" t="inlineStr">
        <is>
          <t>2030</t>
        </is>
      </c>
      <c r="EQ94" s="161" t="inlineStr">
        <is>
          <t>2030</t>
        </is>
      </c>
      <c r="ER94" s="161" t="inlineStr">
        <is>
          <t>2030</t>
        </is>
      </c>
      <c r="ES94" s="161" t="inlineStr">
        <is>
          <t>2030</t>
        </is>
      </c>
      <c r="ET94" s="161" t="inlineStr">
        <is>
          <t>2030</t>
        </is>
      </c>
      <c r="EU94" s="161" t="inlineStr">
        <is>
          <t>2030</t>
        </is>
      </c>
      <c r="EV94" s="161" t="inlineStr">
        <is>
          <t>2030</t>
        </is>
      </c>
      <c r="EW94" s="161" t="inlineStr">
        <is>
          <t>2030</t>
        </is>
      </c>
      <c r="EX94" s="161" t="inlineStr">
        <is>
          <t>2030</t>
        </is>
      </c>
      <c r="EY94" s="161" t="inlineStr">
        <is>
          <t>2030</t>
        </is>
      </c>
      <c r="EZ94" s="161" t="inlineStr">
        <is>
          <t>2030</t>
        </is>
      </c>
      <c r="FA94" s="161" t="inlineStr">
        <is>
          <t>2030</t>
        </is>
      </c>
      <c r="FB94" s="161" t="inlineStr">
        <is>
          <t>2030</t>
        </is>
      </c>
      <c r="FC94" s="161" t="inlineStr">
        <is>
          <t>2050</t>
        </is>
      </c>
      <c r="FD94" s="161" t="inlineStr">
        <is>
          <t>2025-2050</t>
        </is>
      </c>
      <c r="FE94" s="161" t="inlineStr">
        <is>
          <t>2024</t>
        </is>
      </c>
      <c r="FF94" s="161" t="inlineStr">
        <is>
          <t>2024</t>
        </is>
      </c>
      <c r="FG94" s="161" t="inlineStr">
        <is>
          <t>2024</t>
        </is>
      </c>
      <c r="FH94" s="161" t="inlineStr">
        <is>
          <t>2024</t>
        </is>
      </c>
      <c r="FI94" s="161" t="inlineStr">
        <is>
          <t>2024</t>
        </is>
      </c>
      <c r="FJ94" s="161" t="inlineStr">
        <is>
          <t>2024</t>
        </is>
      </c>
      <c r="FK94" s="161" t="inlineStr">
        <is>
          <t>2024</t>
        </is>
      </c>
      <c r="FL94" s="161" t="inlineStr">
        <is>
          <t>2024</t>
        </is>
      </c>
      <c r="FM94" s="161" t="inlineStr">
        <is>
          <t>2024</t>
        </is>
      </c>
      <c r="FN94" s="161" t="inlineStr">
        <is>
          <t>2024</t>
        </is>
      </c>
      <c r="FO94" s="161" t="inlineStr">
        <is>
          <t>2013</t>
        </is>
      </c>
      <c r="FP94" s="161" t="inlineStr">
        <is>
          <t>2013</t>
        </is>
      </c>
      <c r="FQ94" s="161" t="inlineStr">
        <is>
          <t>2013</t>
        </is>
      </c>
      <c r="FR94" s="162" t="n"/>
      <c r="FS94" s="162" t="n"/>
      <c r="FT94" s="162" t="n"/>
      <c r="FU94" s="161" t="inlineStr">
        <is>
          <t>2024</t>
        </is>
      </c>
      <c r="FV94" s="161" t="inlineStr">
        <is>
          <t>2024</t>
        </is>
      </c>
      <c r="FW94" s="161" t="inlineStr">
        <is>
          <t>2024</t>
        </is>
      </c>
      <c r="FX94" s="162" t="n"/>
      <c r="FY94" s="161" t="inlineStr">
        <is>
          <t>2020-2024 avg</t>
        </is>
      </c>
      <c r="FZ94" s="161" t="inlineStr">
        <is>
          <t>2030</t>
        </is>
      </c>
      <c r="GA94" s="161" t="inlineStr">
        <is>
          <t>2030</t>
        </is>
      </c>
      <c r="GB94" s="161" t="inlineStr">
        <is>
          <t>2030</t>
        </is>
      </c>
      <c r="GC94" s="161" t="inlineStr">
        <is>
          <t>2050</t>
        </is>
      </c>
      <c r="GD94" s="161" t="inlineStr">
        <is>
          <t>2050</t>
        </is>
      </c>
      <c r="GE94" s="162" t="n"/>
    </row>
    <row r="95" ht="14" customHeight="1">
      <c r="A95" s="161" t="inlineStr">
        <is>
          <t>IRL</t>
        </is>
      </c>
      <c r="B95" s="161" t="inlineStr">
        <is>
          <t>Ireland</t>
        </is>
      </c>
      <c r="C95" s="161" t="inlineStr">
        <is>
          <t>Europe &amp; Central Asia</t>
        </is>
      </c>
      <c r="D95" s="161" t="inlineStr">
        <is>
          <t>High income</t>
        </is>
      </c>
      <c r="E95" s="161" t="b">
        <v>0</v>
      </c>
      <c r="F95" s="162" t="n">
        <v>1.284</v>
      </c>
      <c r="G95" s="162" t="n">
        <v>0.339</v>
      </c>
      <c r="H95" s="162" t="n">
        <v>38.27</v>
      </c>
      <c r="I95" s="162" t="n">
        <v>20.507</v>
      </c>
      <c r="J95" s="162" t="n"/>
      <c r="K95" s="162" t="n"/>
      <c r="L95" s="162" t="n"/>
      <c r="M95" s="162" t="n">
        <v>0</v>
      </c>
      <c r="N95" s="162" t="n"/>
      <c r="O95" s="162" t="n">
        <v>6.595</v>
      </c>
      <c r="P95" s="162" t="n">
        <v>1</v>
      </c>
      <c r="Q95" s="162" t="n"/>
      <c r="R95" s="162" t="n"/>
      <c r="S95" s="162" t="n"/>
      <c r="T95" s="162" t="n"/>
      <c r="U95" s="162" t="n"/>
      <c r="V95" s="162" t="n"/>
      <c r="W95" s="162" t="n"/>
      <c r="X95" s="162" t="n"/>
      <c r="Y95" s="162" t="n"/>
      <c r="Z95" s="162" t="n"/>
      <c r="AA95" s="162" t="n">
        <v>3.339</v>
      </c>
      <c r="AB95" s="162" t="n">
        <v>0.636</v>
      </c>
      <c r="AC95" s="162" t="n">
        <v>0.124</v>
      </c>
      <c r="AD95" s="162" t="n">
        <v>0.512</v>
      </c>
      <c r="AE95" s="162" t="n">
        <v>1.402</v>
      </c>
      <c r="AF95" s="162" t="n">
        <v>-5.897</v>
      </c>
      <c r="AG95" s="162" t="n">
        <v>0.353</v>
      </c>
      <c r="AH95" s="162" t="n">
        <v>6.25</v>
      </c>
      <c r="AI95" s="162" t="n">
        <v>85.76600000000001</v>
      </c>
      <c r="AJ95" s="162" t="n">
        <v>0.053</v>
      </c>
      <c r="AK95" s="162" t="n">
        <v>0.002</v>
      </c>
      <c r="AL95" s="162" t="n">
        <v>0.051</v>
      </c>
      <c r="AM95" s="162" t="n">
        <v>0</v>
      </c>
      <c r="AN95" s="162" t="n">
        <v>2.969</v>
      </c>
      <c r="AO95" s="162" t="n">
        <v>56.322</v>
      </c>
      <c r="AP95" s="162" t="n">
        <v>1.621</v>
      </c>
      <c r="AQ95" s="162" t="n">
        <v>17.322</v>
      </c>
      <c r="AR95" s="162" t="n">
        <v>2.00144445319214</v>
      </c>
      <c r="AS95" s="162" t="n">
        <v>0.760548892213012</v>
      </c>
      <c r="AT95" s="162" t="n">
        <v>0.2574469424873064</v>
      </c>
      <c r="AU95" s="162" t="n">
        <v>0.1765350462770097</v>
      </c>
      <c r="AV95" s="162" t="n">
        <v>0.1123530805409081</v>
      </c>
      <c r="AW95" s="162" t="n">
        <v>0.09104810859854159</v>
      </c>
      <c r="AX95" s="162" t="n">
        <v>0.0459294694649024</v>
      </c>
      <c r="AY95" s="162" t="n">
        <v>0.0585626430251048</v>
      </c>
      <c r="AZ95" s="162" t="n">
        <v>0.0186736018192388</v>
      </c>
      <c r="BA95" s="162" t="n">
        <v>-0.0010977750058885</v>
      </c>
      <c r="BB95" s="162" t="n">
        <v>-0.0045316582324126</v>
      </c>
      <c r="BC95" s="162" t="n">
        <v>-0.0144144758709965</v>
      </c>
      <c r="BD95" s="162" t="n">
        <v>-14.6328749917907</v>
      </c>
      <c r="BE95" s="162" t="n">
        <v>0.009036534806642399</v>
      </c>
      <c r="BF95" s="162" t="n">
        <v>2.091164376955916</v>
      </c>
      <c r="BG95" s="162" t="n">
        <v>2.028230490194369</v>
      </c>
      <c r="BH95" s="162" t="n">
        <v>0.2760394778135719</v>
      </c>
      <c r="BI95" s="162" t="n">
        <v>0.3309174429063216</v>
      </c>
      <c r="BJ95" s="162" t="n">
        <v>0.440952491951761</v>
      </c>
      <c r="BK95" s="162" t="n">
        <v>0.1684060410182707</v>
      </c>
      <c r="BL95" s="162" t="n">
        <v>0.8119150368944889</v>
      </c>
      <c r="BM95" s="162" t="n">
        <v>0.3265612900540456</v>
      </c>
      <c r="BN95" s="162" t="n">
        <v>67.58362842098538</v>
      </c>
      <c r="BO95" s="162" t="n">
        <v>0.8603434069795033</v>
      </c>
      <c r="BP95" s="162" t="n">
        <v>0.3380866799687492</v>
      </c>
      <c r="BQ95" s="162" t="n">
        <v>1.312648241914685</v>
      </c>
      <c r="BR95" s="162" t="n">
        <v>1.722</v>
      </c>
      <c r="BS95" s="162" t="n">
        <v>1.891</v>
      </c>
      <c r="BT95" s="162" t="n">
        <v>0.305</v>
      </c>
      <c r="BU95" s="162" t="n">
        <v>0.227</v>
      </c>
      <c r="BV95" s="162" t="n">
        <v>39.354</v>
      </c>
      <c r="BW95" s="162" t="n">
        <v>23.998</v>
      </c>
      <c r="BX95" s="162" t="n">
        <v>23.998</v>
      </c>
      <c r="BY95" s="162" t="n">
        <v>34.236</v>
      </c>
      <c r="BZ95" s="162" t="n">
        <v>12.433</v>
      </c>
      <c r="CA95" s="162" t="n">
        <v>17.146</v>
      </c>
      <c r="CB95" s="162" t="n"/>
      <c r="CC95" s="162" t="n"/>
      <c r="CD95" s="162" t="n"/>
      <c r="CE95" s="162" t="n">
        <v>84.63</v>
      </c>
      <c r="CF95" s="162" t="n">
        <v>60</v>
      </c>
      <c r="CG95" s="162" t="n">
        <v>50</v>
      </c>
      <c r="CH95" s="162" t="n">
        <v>26.405</v>
      </c>
      <c r="CI95" s="162" t="n">
        <v>4.356</v>
      </c>
      <c r="CJ95" s="162" t="n">
        <v>16.164</v>
      </c>
      <c r="CK95" s="162" t="n">
        <v>18.248</v>
      </c>
      <c r="CL95" s="162" t="n">
        <v>6.197</v>
      </c>
      <c r="CM95" s="162" t="n">
        <v>0.155</v>
      </c>
      <c r="CN95" s="162" t="n">
        <v>0.064</v>
      </c>
      <c r="CO95" s="162" t="n">
        <v>0.091</v>
      </c>
      <c r="CP95" s="162" t="n">
        <v>2.048</v>
      </c>
      <c r="CQ95" s="162" t="n">
        <v>38.95</v>
      </c>
      <c r="CR95" s="162" t="n"/>
      <c r="CS95" s="161" t="inlineStr">
        <is>
          <t>2024</t>
        </is>
      </c>
      <c r="CT95" s="161" t="inlineStr">
        <is>
          <t>2024</t>
        </is>
      </c>
      <c r="CU95" s="161" t="inlineStr">
        <is>
          <t>2024</t>
        </is>
      </c>
      <c r="CV95" s="161" t="inlineStr">
        <is>
          <t>2024</t>
        </is>
      </c>
      <c r="CW95" s="162" t="n"/>
      <c r="CX95" s="162" t="n"/>
      <c r="CY95" s="162" t="n"/>
      <c r="CZ95" s="161" t="inlineStr">
        <is>
          <t>2022</t>
        </is>
      </c>
      <c r="DA95" s="162" t="n"/>
      <c r="DB95" s="161" t="inlineStr">
        <is>
          <t>2020</t>
        </is>
      </c>
      <c r="DC95" s="161" t="inlineStr">
        <is>
          <t>2021-2024</t>
        </is>
      </c>
      <c r="DD95" s="162" t="n"/>
      <c r="DE95" s="162" t="n"/>
      <c r="DF95" s="162" t="n"/>
      <c r="DG95" s="162" t="n"/>
      <c r="DH95" s="162" t="n"/>
      <c r="DI95" s="162" t="n"/>
      <c r="DJ95" s="162" t="n"/>
      <c r="DK95" s="162" t="n"/>
      <c r="DL95" s="162" t="n"/>
      <c r="DM95" s="162" t="n"/>
      <c r="DN95" s="161" t="inlineStr">
        <is>
          <t>2024</t>
        </is>
      </c>
      <c r="DO95" s="161" t="inlineStr">
        <is>
          <t>2024</t>
        </is>
      </c>
      <c r="DP95" s="161" t="inlineStr">
        <is>
          <t>2024</t>
        </is>
      </c>
      <c r="DQ95" s="161" t="inlineStr">
        <is>
          <t>2024</t>
        </is>
      </c>
      <c r="DR95" s="161" t="inlineStr">
        <is>
          <t>2021</t>
        </is>
      </c>
      <c r="DS95" s="161" t="inlineStr">
        <is>
          <t>2024</t>
        </is>
      </c>
      <c r="DT95" s="161" t="inlineStr">
        <is>
          <t>2024</t>
        </is>
      </c>
      <c r="DU95" s="161" t="inlineStr">
        <is>
          <t>2024</t>
        </is>
      </c>
      <c r="DV95" s="161" t="inlineStr">
        <is>
          <t>2023</t>
        </is>
      </c>
      <c r="DW95" s="161" t="inlineStr">
        <is>
          <t>2021</t>
        </is>
      </c>
      <c r="DX95" s="161" t="inlineStr">
        <is>
          <t>2021</t>
        </is>
      </c>
      <c r="DY95" s="161" t="inlineStr">
        <is>
          <t>2021</t>
        </is>
      </c>
      <c r="DZ95" s="161" t="inlineStr">
        <is>
          <t>2021</t>
        </is>
      </c>
      <c r="EA95" s="161" t="inlineStr">
        <is>
          <t>2025</t>
        </is>
      </c>
      <c r="EB95" s="161" t="inlineStr">
        <is>
          <t>2024</t>
        </is>
      </c>
      <c r="EC95" s="161" t="inlineStr">
        <is>
          <t>2025</t>
        </is>
      </c>
      <c r="ED95" s="161" t="inlineStr">
        <is>
          <t>2025</t>
        </is>
      </c>
      <c r="EE95" s="161" t="inlineStr">
        <is>
          <t>2030</t>
        </is>
      </c>
      <c r="EF95" s="161" t="inlineStr">
        <is>
          <t>2030</t>
        </is>
      </c>
      <c r="EG95" s="161" t="inlineStr">
        <is>
          <t>2030</t>
        </is>
      </c>
      <c r="EH95" s="161" t="inlineStr">
        <is>
          <t>2030</t>
        </is>
      </c>
      <c r="EI95" s="161" t="inlineStr">
        <is>
          <t>2030</t>
        </is>
      </c>
      <c r="EJ95" s="161" t="inlineStr">
        <is>
          <t>2030</t>
        </is>
      </c>
      <c r="EK95" s="161" t="inlineStr">
        <is>
          <t>2030</t>
        </is>
      </c>
      <c r="EL95" s="161" t="inlineStr">
        <is>
          <t>2030</t>
        </is>
      </c>
      <c r="EM95" s="161" t="inlineStr">
        <is>
          <t>2030</t>
        </is>
      </c>
      <c r="EN95" s="161" t="inlineStr">
        <is>
          <t>2030</t>
        </is>
      </c>
      <c r="EO95" s="161" t="inlineStr">
        <is>
          <t>2030</t>
        </is>
      </c>
      <c r="EP95" s="161" t="inlineStr">
        <is>
          <t>2030</t>
        </is>
      </c>
      <c r="EQ95" s="161" t="inlineStr">
        <is>
          <t>2030</t>
        </is>
      </c>
      <c r="ER95" s="161" t="inlineStr">
        <is>
          <t>2030</t>
        </is>
      </c>
      <c r="ES95" s="161" t="inlineStr">
        <is>
          <t>2030</t>
        </is>
      </c>
      <c r="ET95" s="161" t="inlineStr">
        <is>
          <t>2030</t>
        </is>
      </c>
      <c r="EU95" s="161" t="inlineStr">
        <is>
          <t>2030</t>
        </is>
      </c>
      <c r="EV95" s="161" t="inlineStr">
        <is>
          <t>2030</t>
        </is>
      </c>
      <c r="EW95" s="161" t="inlineStr">
        <is>
          <t>2030</t>
        </is>
      </c>
      <c r="EX95" s="161" t="inlineStr">
        <is>
          <t>2030</t>
        </is>
      </c>
      <c r="EY95" s="161" t="inlineStr">
        <is>
          <t>2030</t>
        </is>
      </c>
      <c r="EZ95" s="161" t="inlineStr">
        <is>
          <t>2030</t>
        </is>
      </c>
      <c r="FA95" s="161" t="inlineStr">
        <is>
          <t>2030</t>
        </is>
      </c>
      <c r="FB95" s="161" t="inlineStr">
        <is>
          <t>2030</t>
        </is>
      </c>
      <c r="FC95" s="161" t="inlineStr">
        <is>
          <t>2050</t>
        </is>
      </c>
      <c r="FD95" s="161" t="inlineStr">
        <is>
          <t>2025-2050</t>
        </is>
      </c>
      <c r="FE95" s="161" t="inlineStr">
        <is>
          <t>2024</t>
        </is>
      </c>
      <c r="FF95" s="161" t="inlineStr">
        <is>
          <t>2024</t>
        </is>
      </c>
      <c r="FG95" s="161" t="inlineStr">
        <is>
          <t>2024</t>
        </is>
      </c>
      <c r="FH95" s="161" t="inlineStr">
        <is>
          <t>2024</t>
        </is>
      </c>
      <c r="FI95" s="161" t="inlineStr">
        <is>
          <t>2024</t>
        </is>
      </c>
      <c r="FJ95" s="161" t="inlineStr">
        <is>
          <t>2024</t>
        </is>
      </c>
      <c r="FK95" s="161" t="inlineStr">
        <is>
          <t>2024</t>
        </is>
      </c>
      <c r="FL95" s="161" t="inlineStr">
        <is>
          <t>2024</t>
        </is>
      </c>
      <c r="FM95" s="161" t="inlineStr">
        <is>
          <t>2024</t>
        </is>
      </c>
      <c r="FN95" s="161" t="inlineStr">
        <is>
          <t>2024</t>
        </is>
      </c>
      <c r="FO95" s="162" t="n"/>
      <c r="FP95" s="162" t="n"/>
      <c r="FQ95" s="162" t="n"/>
      <c r="FR95" s="161" t="inlineStr">
        <is>
          <t>2023</t>
        </is>
      </c>
      <c r="FS95" s="161" t="inlineStr">
        <is>
          <t>2023</t>
        </is>
      </c>
      <c r="FT95" s="161" t="inlineStr">
        <is>
          <t>2023</t>
        </is>
      </c>
      <c r="FU95" s="161" t="inlineStr">
        <is>
          <t>2024</t>
        </is>
      </c>
      <c r="FV95" s="161" t="inlineStr">
        <is>
          <t>2024</t>
        </is>
      </c>
      <c r="FW95" s="161" t="inlineStr">
        <is>
          <t>2024</t>
        </is>
      </c>
      <c r="FX95" s="161" t="inlineStr">
        <is>
          <t>2024</t>
        </is>
      </c>
      <c r="FY95" s="161" t="inlineStr">
        <is>
          <t>2020-2024 avg</t>
        </is>
      </c>
      <c r="FZ95" s="161" t="inlineStr">
        <is>
          <t>2030</t>
        </is>
      </c>
      <c r="GA95" s="161" t="inlineStr">
        <is>
          <t>2030</t>
        </is>
      </c>
      <c r="GB95" s="161" t="inlineStr">
        <is>
          <t>2030</t>
        </is>
      </c>
      <c r="GC95" s="161" t="inlineStr">
        <is>
          <t>2050</t>
        </is>
      </c>
      <c r="GD95" s="161" t="inlineStr">
        <is>
          <t>2050</t>
        </is>
      </c>
      <c r="GE95" s="162" t="n"/>
    </row>
    <row r="96" ht="14" customHeight="1">
      <c r="A96" s="161" t="inlineStr">
        <is>
          <t>IMN</t>
        </is>
      </c>
      <c r="B96" s="161" t="inlineStr">
        <is>
          <t>Isle of Man</t>
        </is>
      </c>
      <c r="C96" s="161" t="inlineStr">
        <is>
          <t>Europe &amp; Central Asia</t>
        </is>
      </c>
      <c r="D96" s="161" t="inlineStr">
        <is>
          <t>High income</t>
        </is>
      </c>
      <c r="E96" s="161" t="b">
        <v>0</v>
      </c>
      <c r="F96" s="162" t="n"/>
      <c r="G96" s="162" t="n"/>
      <c r="H96" s="162" t="n"/>
      <c r="I96" s="162" t="n"/>
      <c r="J96" s="162" t="n"/>
      <c r="K96" s="162" t="n"/>
      <c r="L96" s="162" t="n"/>
      <c r="M96" s="162" t="n">
        <v>0</v>
      </c>
      <c r="N96" s="162" t="n"/>
      <c r="O96" s="162" t="n"/>
      <c r="P96" s="162" t="n"/>
      <c r="Q96" s="162" t="n"/>
      <c r="R96" s="162" t="n"/>
      <c r="S96" s="162" t="n"/>
      <c r="T96" s="162" t="n"/>
      <c r="U96" s="162" t="n"/>
      <c r="V96" s="162" t="n"/>
      <c r="W96" s="162" t="n"/>
      <c r="X96" s="162" t="n"/>
      <c r="Y96" s="162" t="n"/>
      <c r="Z96" s="162" t="n"/>
      <c r="AA96" s="162" t="n"/>
      <c r="AB96" s="162" t="n"/>
      <c r="AC96" s="162" t="n"/>
      <c r="AD96" s="162" t="n"/>
      <c r="AE96" s="162" t="n"/>
      <c r="AF96" s="162" t="n"/>
      <c r="AG96" s="162" t="n"/>
      <c r="AH96" s="162" t="n"/>
      <c r="AI96" s="162" t="n"/>
      <c r="AJ96" s="162" t="n"/>
      <c r="AK96" s="162" t="n"/>
      <c r="AL96" s="162" t="n"/>
      <c r="AM96" s="162" t="n"/>
      <c r="AN96" s="162" t="n"/>
      <c r="AO96" s="162" t="n"/>
      <c r="AP96" s="162" t="n"/>
      <c r="AQ96" s="162" t="n"/>
      <c r="AR96" s="162" t="n"/>
      <c r="AS96" s="162" t="n"/>
      <c r="AT96" s="162" t="n"/>
      <c r="AU96" s="162" t="n"/>
      <c r="AV96" s="162" t="n"/>
      <c r="AW96" s="162" t="n"/>
      <c r="AX96" s="162" t="n"/>
      <c r="AY96" s="162" t="n"/>
      <c r="AZ96" s="162" t="n"/>
      <c r="BA96" s="162" t="n"/>
      <c r="BB96" s="162" t="n"/>
      <c r="BC96" s="162" t="n"/>
      <c r="BD96" s="162" t="n"/>
      <c r="BE96" s="162" t="n"/>
      <c r="BF96" s="162" t="n"/>
      <c r="BG96" s="162" t="n"/>
      <c r="BH96" s="162" t="n"/>
      <c r="BI96" s="162" t="n"/>
      <c r="BJ96" s="162" t="n"/>
      <c r="BK96" s="162" t="n"/>
      <c r="BL96" s="162" t="n"/>
      <c r="BM96" s="162" t="n"/>
      <c r="BN96" s="162" t="n"/>
      <c r="BO96" s="162" t="n"/>
      <c r="BP96" s="162" t="n"/>
      <c r="BQ96" s="162" t="n"/>
      <c r="BR96" s="162" t="n"/>
      <c r="BS96" s="162" t="n"/>
      <c r="BT96" s="162" t="n"/>
      <c r="BU96" s="162" t="n"/>
      <c r="BV96" s="162" t="n"/>
      <c r="BW96" s="162" t="n"/>
      <c r="BX96" s="162" t="n"/>
      <c r="BY96" s="162" t="n"/>
      <c r="BZ96" s="162" t="n"/>
      <c r="CA96" s="162" t="n"/>
      <c r="CB96" s="162" t="n"/>
      <c r="CC96" s="162" t="n"/>
      <c r="CD96" s="162" t="n"/>
      <c r="CE96" s="162" t="n"/>
      <c r="CF96" s="162" t="n"/>
      <c r="CG96" s="162" t="n"/>
      <c r="CH96" s="162" t="n"/>
      <c r="CI96" s="162" t="n"/>
      <c r="CJ96" s="162" t="n"/>
      <c r="CK96" s="162" t="n"/>
      <c r="CL96" s="162" t="n"/>
      <c r="CM96" s="162" t="n"/>
      <c r="CN96" s="162" t="n"/>
      <c r="CO96" s="162" t="n"/>
      <c r="CP96" s="162" t="n"/>
      <c r="CQ96" s="162" t="n"/>
      <c r="CR96" s="162" t="n"/>
      <c r="CS96" s="162" t="n"/>
      <c r="CT96" s="162" t="n"/>
      <c r="CU96" s="162" t="n"/>
      <c r="CV96" s="162" t="n"/>
      <c r="CW96" s="162" t="n"/>
      <c r="CX96" s="162" t="n"/>
      <c r="CY96" s="162" t="n"/>
      <c r="CZ96" s="161" t="inlineStr">
        <is>
          <t>2022</t>
        </is>
      </c>
      <c r="DA96" s="162" t="n"/>
      <c r="DB96" s="162" t="n"/>
      <c r="DC96" s="162" t="n"/>
      <c r="DD96" s="162" t="n"/>
      <c r="DE96" s="162" t="n"/>
      <c r="DF96" s="162" t="n"/>
      <c r="DG96" s="162" t="n"/>
      <c r="DH96" s="162" t="n"/>
      <c r="DI96" s="162" t="n"/>
      <c r="DJ96" s="162" t="n"/>
      <c r="DK96" s="162" t="n"/>
      <c r="DL96" s="162" t="n"/>
      <c r="DM96" s="162" t="n"/>
      <c r="DN96" s="162" t="n"/>
      <c r="DO96" s="162" t="n"/>
      <c r="DP96" s="162" t="n"/>
      <c r="DQ96" s="162" t="n"/>
      <c r="DR96" s="162" t="n"/>
      <c r="DS96" s="162" t="n"/>
      <c r="DT96" s="162" t="n"/>
      <c r="DU96" s="162" t="n"/>
      <c r="DV96" s="162" t="n"/>
      <c r="DW96" s="162" t="n"/>
      <c r="DX96" s="162" t="n"/>
      <c r="DY96" s="162" t="n"/>
      <c r="DZ96" s="162" t="n"/>
      <c r="EA96" s="162" t="n"/>
      <c r="EB96" s="162" t="n"/>
      <c r="EC96" s="162" t="n"/>
      <c r="ED96" s="162" t="n"/>
      <c r="EE96" s="162" t="n"/>
      <c r="EF96" s="162" t="n"/>
      <c r="EG96" s="162" t="n"/>
      <c r="EH96" s="162" t="n"/>
      <c r="EI96" s="162" t="n"/>
      <c r="EJ96" s="162" t="n"/>
      <c r="EK96" s="162" t="n"/>
      <c r="EL96" s="162" t="n"/>
      <c r="EM96" s="162" t="n"/>
      <c r="EN96" s="162" t="n"/>
      <c r="EO96" s="162" t="n"/>
      <c r="EP96" s="162" t="n"/>
      <c r="EQ96" s="162" t="n"/>
      <c r="ER96" s="162" t="n"/>
      <c r="ES96" s="162" t="n"/>
      <c r="ET96" s="162" t="n"/>
      <c r="EU96" s="162" t="n"/>
      <c r="EV96" s="162" t="n"/>
      <c r="EW96" s="162" t="n"/>
      <c r="EX96" s="162" t="n"/>
      <c r="EY96" s="162" t="n"/>
      <c r="EZ96" s="162" t="n"/>
      <c r="FA96" s="162" t="n"/>
      <c r="FB96" s="162" t="n"/>
      <c r="FC96" s="162" t="n"/>
      <c r="FD96" s="162" t="n"/>
      <c r="FE96" s="162" t="n"/>
      <c r="FF96" s="162" t="n"/>
      <c r="FG96" s="162" t="n"/>
      <c r="FH96" s="162" t="n"/>
      <c r="FI96" s="162" t="n"/>
      <c r="FJ96" s="162" t="n"/>
      <c r="FK96" s="162" t="n"/>
      <c r="FL96" s="162" t="n"/>
      <c r="FM96" s="162" t="n"/>
      <c r="FN96" s="162" t="n"/>
      <c r="FO96" s="162" t="n"/>
      <c r="FP96" s="162" t="n"/>
      <c r="FQ96" s="162" t="n"/>
      <c r="FR96" s="162" t="n"/>
      <c r="FS96" s="162" t="n"/>
      <c r="FT96" s="162" t="n"/>
      <c r="FU96" s="162" t="n"/>
      <c r="FV96" s="162" t="n"/>
      <c r="FW96" s="162" t="n"/>
      <c r="FX96" s="162" t="n"/>
      <c r="FY96" s="162" t="n"/>
      <c r="FZ96" s="162" t="n"/>
      <c r="GA96" s="162" t="n"/>
      <c r="GB96" s="162" t="n"/>
      <c r="GC96" s="162" t="n"/>
      <c r="GD96" s="162" t="n"/>
      <c r="GE96" s="162" t="n"/>
    </row>
    <row r="97" ht="14" customHeight="1">
      <c r="A97" s="161" t="inlineStr">
        <is>
          <t>ISR</t>
        </is>
      </c>
      <c r="B97" s="161" t="inlineStr">
        <is>
          <t>Israel</t>
        </is>
      </c>
      <c r="C97" s="161" t="inlineStr">
        <is>
          <t>Middle East &amp; North Africa</t>
        </is>
      </c>
      <c r="D97" s="161" t="inlineStr">
        <is>
          <t>High income</t>
        </is>
      </c>
      <c r="E97" s="161" t="b">
        <v>0</v>
      </c>
      <c r="F97" s="162" t="n">
        <v>7.805</v>
      </c>
      <c r="G97" s="162" t="n">
        <v>2.782</v>
      </c>
      <c r="H97" s="162" t="n">
        <v>67.673</v>
      </c>
      <c r="I97" s="162" t="n">
        <v>24.93</v>
      </c>
      <c r="J97" s="162" t="n"/>
      <c r="K97" s="162" t="n"/>
      <c r="L97" s="162" t="n"/>
      <c r="M97" s="162" t="n">
        <v>0</v>
      </c>
      <c r="N97" s="162" t="n"/>
      <c r="O97" s="162" t="n"/>
      <c r="P97" s="162" t="n"/>
      <c r="Q97" s="162" t="n"/>
      <c r="R97" s="162" t="n"/>
      <c r="S97" s="162" t="n"/>
      <c r="T97" s="162" t="n"/>
      <c r="U97" s="162" t="n"/>
      <c r="V97" s="162" t="n"/>
      <c r="W97" s="162" t="n"/>
      <c r="X97" s="162" t="n"/>
      <c r="Y97" s="162" t="n"/>
      <c r="Z97" s="162" t="n"/>
      <c r="AA97" s="162" t="n">
        <v>1.124</v>
      </c>
      <c r="AB97" s="162" t="n">
        <v>2.184</v>
      </c>
      <c r="AC97" s="162" t="n">
        <v>0.057</v>
      </c>
      <c r="AD97" s="162" t="n">
        <v>2.126</v>
      </c>
      <c r="AE97" s="162" t="n">
        <v>1.343</v>
      </c>
      <c r="AF97" s="162" t="n">
        <v>-4.853</v>
      </c>
      <c r="AG97" s="162" t="n">
        <v>5.32</v>
      </c>
      <c r="AH97" s="162" t="n">
        <v>10.173</v>
      </c>
      <c r="AI97" s="162" t="n">
        <v>13.734</v>
      </c>
      <c r="AJ97" s="162" t="n">
        <v>0.442</v>
      </c>
      <c r="AK97" s="162" t="n">
        <v>0.012</v>
      </c>
      <c r="AL97" s="162" t="n">
        <v>0.43</v>
      </c>
      <c r="AM97" s="162" t="n">
        <v>0</v>
      </c>
      <c r="AN97" s="162" t="n">
        <v>0</v>
      </c>
      <c r="AO97" s="162" t="n">
        <v>28.3</v>
      </c>
      <c r="AP97" s="162" t="n">
        <v>3.125</v>
      </c>
      <c r="AQ97" s="162" t="n">
        <v>29.07</v>
      </c>
      <c r="AR97" s="162" t="n">
        <v>2.68364721429022</v>
      </c>
      <c r="AS97" s="162" t="n">
        <v>1.01978594143028</v>
      </c>
      <c r="AT97" s="162" t="n">
        <v>0.3831559247212313</v>
      </c>
      <c r="AU97" s="162" t="n">
        <v>0.2627354912374151</v>
      </c>
      <c r="AV97" s="162" t="n">
        <v>0.1348376771194707</v>
      </c>
      <c r="AW97" s="162" t="n">
        <v>0.0865375174310041</v>
      </c>
      <c r="AX97" s="162" t="n">
        <v>0.0570121331055938</v>
      </c>
      <c r="AY97" s="162" t="n">
        <v>0.0759194493355122</v>
      </c>
      <c r="AZ97" s="162" t="n">
        <v>0.0195877484800552</v>
      </c>
      <c r="BA97" s="162" t="n">
        <v>0.0317155306349676</v>
      </c>
      <c r="BB97" s="162" t="n">
        <v>0.0355197840856082</v>
      </c>
      <c r="BC97" s="162" t="n">
        <v>0.0241139898578033</v>
      </c>
      <c r="BD97" s="162" t="n">
        <v>69.10136945802751</v>
      </c>
      <c r="BE97" s="162" t="n">
        <v>-0.0100111932911594</v>
      </c>
      <c r="BF97" s="162" t="n">
        <v>2.803948641137712</v>
      </c>
      <c r="BG97" s="162" t="n">
        <v>3.166458759127796</v>
      </c>
      <c r="BH97" s="162" t="n">
        <v>0.1562651338680775</v>
      </c>
      <c r="BI97" s="162" t="n">
        <v>1.327461087381856</v>
      </c>
      <c r="BJ97" s="162" t="n">
        <v>0.8190317665327722</v>
      </c>
      <c r="BK97" s="162" t="n">
        <v>0.0979601737038959</v>
      </c>
      <c r="BL97" s="162" t="n">
        <v>0.7657405971982086</v>
      </c>
      <c r="BM97" s="162" t="n">
        <v>0.1856531859288377</v>
      </c>
      <c r="BN97" s="162" t="n">
        <v>52.21430659183734</v>
      </c>
      <c r="BO97" s="162" t="n">
        <v>1.57241244839849</v>
      </c>
      <c r="BP97" s="162" t="n">
        <v>0.4874964646199558</v>
      </c>
      <c r="BQ97" s="162" t="n">
        <v>7.390988387712488</v>
      </c>
      <c r="BR97" s="162" t="n">
        <v>1.825</v>
      </c>
      <c r="BS97" s="162" t="n">
        <v>2.066</v>
      </c>
      <c r="BT97" s="162" t="n">
        <v>0.174</v>
      </c>
      <c r="BU97" s="162" t="n">
        <v>0.093</v>
      </c>
      <c r="BV97" s="162" t="n">
        <v>8.904999999999999</v>
      </c>
      <c r="BW97" s="162" t="n">
        <v>3.626</v>
      </c>
      <c r="BX97" s="162" t="n">
        <v>2.578</v>
      </c>
      <c r="BY97" s="162" t="n">
        <v>13.59</v>
      </c>
      <c r="BZ97" s="162" t="n">
        <v>2.519</v>
      </c>
      <c r="CA97" s="162" t="n">
        <v>5.289</v>
      </c>
      <c r="CB97" s="162" t="n"/>
      <c r="CC97" s="162" t="n"/>
      <c r="CD97" s="162" t="n"/>
      <c r="CE97" s="162" t="n">
        <v>35.921</v>
      </c>
      <c r="CF97" s="162" t="n">
        <v>0</v>
      </c>
      <c r="CG97" s="162" t="n">
        <v>50</v>
      </c>
      <c r="CH97" s="162" t="n">
        <v>35.646</v>
      </c>
      <c r="CI97" s="162" t="n">
        <v>-5.29</v>
      </c>
      <c r="CJ97" s="162" t="n">
        <v>2.922</v>
      </c>
      <c r="CK97" s="162" t="n">
        <v>23.8</v>
      </c>
      <c r="CL97" s="162" t="n">
        <v>3.383</v>
      </c>
      <c r="CM97" s="162" t="n">
        <v>0.052</v>
      </c>
      <c r="CN97" s="162" t="n">
        <v>0.076</v>
      </c>
      <c r="CO97" s="162" t="n">
        <v>-0.025</v>
      </c>
      <c r="CP97" s="162" t="n">
        <v>1.589</v>
      </c>
      <c r="CQ97" s="162" t="n">
        <v>67.19</v>
      </c>
      <c r="CR97" s="162" t="n"/>
      <c r="CS97" s="161" t="inlineStr">
        <is>
          <t>2024</t>
        </is>
      </c>
      <c r="CT97" s="161" t="inlineStr">
        <is>
          <t>2024</t>
        </is>
      </c>
      <c r="CU97" s="161" t="inlineStr">
        <is>
          <t>2024</t>
        </is>
      </c>
      <c r="CV97" s="161" t="inlineStr">
        <is>
          <t>2024</t>
        </is>
      </c>
      <c r="CW97" s="162" t="n"/>
      <c r="CX97" s="162" t="n"/>
      <c r="CY97" s="162" t="n"/>
      <c r="CZ97" s="161" t="inlineStr">
        <is>
          <t>2022</t>
        </is>
      </c>
      <c r="DA97" s="162" t="n"/>
      <c r="DB97" s="162" t="n"/>
      <c r="DC97" s="162" t="n"/>
      <c r="DD97" s="162" t="n"/>
      <c r="DE97" s="162" t="n"/>
      <c r="DF97" s="162" t="n"/>
      <c r="DG97" s="162" t="n"/>
      <c r="DH97" s="162" t="n"/>
      <c r="DI97" s="162" t="n"/>
      <c r="DJ97" s="162" t="n"/>
      <c r="DK97" s="162" t="n"/>
      <c r="DL97" s="162" t="n"/>
      <c r="DM97" s="162" t="n"/>
      <c r="DN97" s="161" t="inlineStr">
        <is>
          <t>2024</t>
        </is>
      </c>
      <c r="DO97" s="161" t="inlineStr">
        <is>
          <t>2024</t>
        </is>
      </c>
      <c r="DP97" s="161" t="inlineStr">
        <is>
          <t>2024</t>
        </is>
      </c>
      <c r="DQ97" s="161" t="inlineStr">
        <is>
          <t>2024</t>
        </is>
      </c>
      <c r="DR97" s="161" t="inlineStr">
        <is>
          <t>2021</t>
        </is>
      </c>
      <c r="DS97" s="161" t="inlineStr">
        <is>
          <t>2022</t>
        </is>
      </c>
      <c r="DT97" s="161" t="inlineStr">
        <is>
          <t>2022</t>
        </is>
      </c>
      <c r="DU97" s="161" t="inlineStr">
        <is>
          <t>2024</t>
        </is>
      </c>
      <c r="DV97" s="161" t="inlineStr">
        <is>
          <t>2023</t>
        </is>
      </c>
      <c r="DW97" s="161" t="inlineStr">
        <is>
          <t>2021</t>
        </is>
      </c>
      <c r="DX97" s="161" t="inlineStr">
        <is>
          <t>2021</t>
        </is>
      </c>
      <c r="DY97" s="161" t="inlineStr">
        <is>
          <t>2021</t>
        </is>
      </c>
      <c r="DZ97" s="161" t="inlineStr">
        <is>
          <t>2021</t>
        </is>
      </c>
      <c r="EA97" s="161" t="inlineStr">
        <is>
          <t>2025</t>
        </is>
      </c>
      <c r="EB97" s="161" t="inlineStr">
        <is>
          <t>2024</t>
        </is>
      </c>
      <c r="EC97" s="161" t="inlineStr">
        <is>
          <t>2025</t>
        </is>
      </c>
      <c r="ED97" s="161" t="inlineStr">
        <is>
          <t>2025</t>
        </is>
      </c>
      <c r="EE97" s="161" t="inlineStr">
        <is>
          <t>2030</t>
        </is>
      </c>
      <c r="EF97" s="161" t="inlineStr">
        <is>
          <t>2030</t>
        </is>
      </c>
      <c r="EG97" s="161" t="inlineStr">
        <is>
          <t>2030</t>
        </is>
      </c>
      <c r="EH97" s="161" t="inlineStr">
        <is>
          <t>2030</t>
        </is>
      </c>
      <c r="EI97" s="161" t="inlineStr">
        <is>
          <t>2030</t>
        </is>
      </c>
      <c r="EJ97" s="161" t="inlineStr">
        <is>
          <t>2030</t>
        </is>
      </c>
      <c r="EK97" s="161" t="inlineStr">
        <is>
          <t>2030</t>
        </is>
      </c>
      <c r="EL97" s="161" t="inlineStr">
        <is>
          <t>2030</t>
        </is>
      </c>
      <c r="EM97" s="161" t="inlineStr">
        <is>
          <t>2030</t>
        </is>
      </c>
      <c r="EN97" s="161" t="inlineStr">
        <is>
          <t>2030</t>
        </is>
      </c>
      <c r="EO97" s="161" t="inlineStr">
        <is>
          <t>2030</t>
        </is>
      </c>
      <c r="EP97" s="161" t="inlineStr">
        <is>
          <t>2030</t>
        </is>
      </c>
      <c r="EQ97" s="161" t="inlineStr">
        <is>
          <t>2030</t>
        </is>
      </c>
      <c r="ER97" s="161" t="inlineStr">
        <is>
          <t>2030</t>
        </is>
      </c>
      <c r="ES97" s="161" t="inlineStr">
        <is>
          <t>2030</t>
        </is>
      </c>
      <c r="ET97" s="161" t="inlineStr">
        <is>
          <t>2030</t>
        </is>
      </c>
      <c r="EU97" s="161" t="inlineStr">
        <is>
          <t>2030</t>
        </is>
      </c>
      <c r="EV97" s="161" t="inlineStr">
        <is>
          <t>2030</t>
        </is>
      </c>
      <c r="EW97" s="161" t="inlineStr">
        <is>
          <t>2030</t>
        </is>
      </c>
      <c r="EX97" s="161" t="inlineStr">
        <is>
          <t>2030</t>
        </is>
      </c>
      <c r="EY97" s="161" t="inlineStr">
        <is>
          <t>2030</t>
        </is>
      </c>
      <c r="EZ97" s="161" t="inlineStr">
        <is>
          <t>2030</t>
        </is>
      </c>
      <c r="FA97" s="161" t="inlineStr">
        <is>
          <t>2030</t>
        </is>
      </c>
      <c r="FB97" s="161" t="inlineStr">
        <is>
          <t>2030</t>
        </is>
      </c>
      <c r="FC97" s="161" t="inlineStr">
        <is>
          <t>2050</t>
        </is>
      </c>
      <c r="FD97" s="161" t="inlineStr">
        <is>
          <t>2025-2050</t>
        </is>
      </c>
      <c r="FE97" s="161" t="inlineStr">
        <is>
          <t>2024</t>
        </is>
      </c>
      <c r="FF97" s="161" t="inlineStr">
        <is>
          <t>2024</t>
        </is>
      </c>
      <c r="FG97" s="161" t="inlineStr">
        <is>
          <t>2024</t>
        </is>
      </c>
      <c r="FH97" s="161" t="inlineStr">
        <is>
          <t>2024</t>
        </is>
      </c>
      <c r="FI97" s="161" t="inlineStr">
        <is>
          <t>2024</t>
        </is>
      </c>
      <c r="FJ97" s="161" t="inlineStr">
        <is>
          <t>2024</t>
        </is>
      </c>
      <c r="FK97" s="161" t="inlineStr">
        <is>
          <t>2024</t>
        </is>
      </c>
      <c r="FL97" s="161" t="inlineStr">
        <is>
          <t>2024</t>
        </is>
      </c>
      <c r="FM97" s="161" t="inlineStr">
        <is>
          <t>2024</t>
        </is>
      </c>
      <c r="FN97" s="161" t="inlineStr">
        <is>
          <t>2024</t>
        </is>
      </c>
      <c r="FO97" s="162" t="n"/>
      <c r="FP97" s="162" t="n"/>
      <c r="FQ97" s="162" t="n"/>
      <c r="FR97" s="161" t="inlineStr">
        <is>
          <t>2023</t>
        </is>
      </c>
      <c r="FS97" s="161" t="inlineStr">
        <is>
          <t>2023</t>
        </is>
      </c>
      <c r="FT97" s="161" t="inlineStr">
        <is>
          <t>2023</t>
        </is>
      </c>
      <c r="FU97" s="161" t="inlineStr">
        <is>
          <t>2024</t>
        </is>
      </c>
      <c r="FV97" s="161" t="inlineStr">
        <is>
          <t>2024</t>
        </is>
      </c>
      <c r="FW97" s="161" t="inlineStr">
        <is>
          <t>2024</t>
        </is>
      </c>
      <c r="FX97" s="161" t="inlineStr">
        <is>
          <t>2024</t>
        </is>
      </c>
      <c r="FY97" s="161" t="inlineStr">
        <is>
          <t>2020-2024 avg</t>
        </is>
      </c>
      <c r="FZ97" s="161" t="inlineStr">
        <is>
          <t>2030</t>
        </is>
      </c>
      <c r="GA97" s="161" t="inlineStr">
        <is>
          <t>2030</t>
        </is>
      </c>
      <c r="GB97" s="161" t="inlineStr">
        <is>
          <t>2030</t>
        </is>
      </c>
      <c r="GC97" s="161" t="inlineStr">
        <is>
          <t>2050</t>
        </is>
      </c>
      <c r="GD97" s="161" t="inlineStr">
        <is>
          <t>2050</t>
        </is>
      </c>
      <c r="GE97" s="162" t="n"/>
    </row>
    <row r="98" ht="14" customHeight="1">
      <c r="A98" s="161" t="inlineStr">
        <is>
          <t>ITA</t>
        </is>
      </c>
      <c r="B98" s="161" t="inlineStr">
        <is>
          <t>Italy</t>
        </is>
      </c>
      <c r="C98" s="161" t="inlineStr">
        <is>
          <t>Europe &amp; Central Asia</t>
        </is>
      </c>
      <c r="D98" s="161" t="inlineStr">
        <is>
          <t>High income</t>
        </is>
      </c>
      <c r="E98" s="161" t="b">
        <v>0</v>
      </c>
      <c r="F98" s="162" t="n">
        <v>7.677</v>
      </c>
      <c r="G98" s="162" t="n">
        <v>3.612</v>
      </c>
      <c r="H98" s="162" t="n">
        <v>134.735</v>
      </c>
      <c r="I98" s="162" t="n">
        <v>29.641</v>
      </c>
      <c r="J98" s="162" t="n"/>
      <c r="K98" s="162" t="n"/>
      <c r="L98" s="162" t="n"/>
      <c r="M98" s="162" t="n">
        <v>0</v>
      </c>
      <c r="N98" s="162" t="n"/>
      <c r="O98" s="162" t="n">
        <v>4.38</v>
      </c>
      <c r="P98" s="162" t="n">
        <v>1</v>
      </c>
      <c r="Q98" s="162" t="n"/>
      <c r="R98" s="162" t="n"/>
      <c r="S98" s="162" t="n"/>
      <c r="T98" s="162" t="n"/>
      <c r="U98" s="162" t="n"/>
      <c r="V98" s="162" t="n"/>
      <c r="W98" s="162" t="n"/>
      <c r="X98" s="162" t="n"/>
      <c r="Y98" s="162" t="n"/>
      <c r="Z98" s="162" t="n"/>
      <c r="AA98" s="162" t="n">
        <v>4.066</v>
      </c>
      <c r="AB98" s="162" t="n">
        <v>1.017</v>
      </c>
      <c r="AC98" s="162" t="n">
        <v>0.001</v>
      </c>
      <c r="AD98" s="162" t="n">
        <v>1.017</v>
      </c>
      <c r="AE98" s="162" t="n">
        <v>1.721</v>
      </c>
      <c r="AF98" s="162" t="n">
        <v>-9.606000000000002</v>
      </c>
      <c r="AG98" s="162" t="n">
        <v>3.053</v>
      </c>
      <c r="AH98" s="162" t="n">
        <v>12.659</v>
      </c>
      <c r="AI98" s="162" t="n">
        <v>79.598</v>
      </c>
      <c r="AJ98" s="162" t="n">
        <v>0.102</v>
      </c>
      <c r="AK98" s="162" t="n">
        <v>0.077</v>
      </c>
      <c r="AL98" s="162" t="n">
        <v>0.025</v>
      </c>
      <c r="AM98" s="162" t="n">
        <v>0</v>
      </c>
      <c r="AN98" s="162" t="n">
        <v>2.536</v>
      </c>
      <c r="AO98" s="162" t="n">
        <v>53.176</v>
      </c>
      <c r="AP98" s="162" t="n">
        <v>-1.44</v>
      </c>
      <c r="AQ98" s="162" t="n">
        <v>9.077</v>
      </c>
      <c r="AR98" s="162" t="n">
        <v>3.32451524891772</v>
      </c>
      <c r="AS98" s="162" t="n">
        <v>1.26331579458873</v>
      </c>
      <c r="AT98" s="162" t="n">
        <v>0.423762223876405</v>
      </c>
      <c r="AU98" s="162" t="n">
        <v>0.2905798106581076</v>
      </c>
      <c r="AV98" s="162" t="n">
        <v>0.182368548236017</v>
      </c>
      <c r="AW98" s="162" t="n">
        <v>0.1611294379633176</v>
      </c>
      <c r="AX98" s="162" t="n">
        <v>0.0841647755135628</v>
      </c>
      <c r="AY98" s="162" t="n">
        <v>0.1023276368007309</v>
      </c>
      <c r="AZ98" s="162" t="n">
        <v>0.0189833615405895</v>
      </c>
      <c r="BA98" s="162" t="n">
        <v>-0.043755266686184</v>
      </c>
      <c r="BB98" s="162" t="n">
        <v>-0.0289348813320149</v>
      </c>
      <c r="BC98" s="162" t="n">
        <v>-0.0587807470919057</v>
      </c>
      <c r="BD98" s="162" t="n">
        <v>-57.4154523478132</v>
      </c>
      <c r="BE98" s="162" t="n">
        <v>-0.0390010140899184</v>
      </c>
      <c r="BF98" s="162" t="n">
        <v>3.473545242834719</v>
      </c>
      <c r="BG98" s="162" t="n">
        <v>3.039440668677934</v>
      </c>
      <c r="BH98" s="162" t="n">
        <v>0.2556964812480811</v>
      </c>
      <c r="BI98" s="162" t="n">
        <v>0.6476233852918615</v>
      </c>
      <c r="BJ98" s="162" t="n">
        <v>0.7169290057274679</v>
      </c>
      <c r="BK98" s="162" t="n">
        <v>0.1305041796595777</v>
      </c>
      <c r="BL98" s="162" t="n">
        <v>1.288687616670164</v>
      </c>
      <c r="BM98" s="162" t="n">
        <v>0.2948477351378761</v>
      </c>
      <c r="BN98" s="162" t="n">
        <v>68.99195533111924</v>
      </c>
      <c r="BO98" s="162" t="n">
        <v>1.703200499655215</v>
      </c>
      <c r="BP98" s="162" t="n">
        <v>0.7532446908949015</v>
      </c>
      <c r="BQ98" s="162" t="n">
        <v>-1.919104363630599</v>
      </c>
      <c r="BR98" s="162" t="n">
        <v>1.704</v>
      </c>
      <c r="BS98" s="162" t="n">
        <v>1.969</v>
      </c>
      <c r="BT98" s="162" t="n">
        <v>0.346</v>
      </c>
      <c r="BU98" s="162" t="n">
        <v>0.176</v>
      </c>
      <c r="BV98" s="162" t="n">
        <v>40.99</v>
      </c>
      <c r="BW98" s="162" t="n">
        <v>20.5</v>
      </c>
      <c r="BX98" s="162" t="n">
        <v>20.5</v>
      </c>
      <c r="BY98" s="162" t="n">
        <v>14.585</v>
      </c>
      <c r="BZ98" s="162" t="n">
        <v>13.685</v>
      </c>
      <c r="CA98" s="162" t="n">
        <v>12.042</v>
      </c>
      <c r="CB98" s="162" t="n"/>
      <c r="CC98" s="162" t="n"/>
      <c r="CD98" s="162" t="n"/>
      <c r="CE98" s="162" t="n">
        <v>84.111</v>
      </c>
      <c r="CF98" s="162" t="n">
        <v>60</v>
      </c>
      <c r="CG98" s="162" t="n">
        <v>100</v>
      </c>
      <c r="CH98" s="162" t="n">
        <v>47.049</v>
      </c>
      <c r="CI98" s="162" t="n">
        <v>0.262</v>
      </c>
      <c r="CJ98" s="162" t="n">
        <v>1.079</v>
      </c>
      <c r="CK98" s="162" t="n">
        <v>22.269</v>
      </c>
      <c r="CL98" s="162" t="n">
        <v>1.318</v>
      </c>
      <c r="CM98" s="162" t="n">
        <v>0.163</v>
      </c>
      <c r="CN98" s="162" t="n">
        <v>0.191</v>
      </c>
      <c r="CO98" s="162" t="n">
        <v>-0.028</v>
      </c>
      <c r="CP98" s="162" t="n">
        <v>5.87</v>
      </c>
      <c r="CQ98" s="162" t="n">
        <v>128.6</v>
      </c>
      <c r="CR98" s="162" t="n"/>
      <c r="CS98" s="161" t="inlineStr">
        <is>
          <t>2024</t>
        </is>
      </c>
      <c r="CT98" s="161" t="inlineStr">
        <is>
          <t>2024</t>
        </is>
      </c>
      <c r="CU98" s="161" t="inlineStr">
        <is>
          <t>2024</t>
        </is>
      </c>
      <c r="CV98" s="161" t="inlineStr">
        <is>
          <t>2024</t>
        </is>
      </c>
      <c r="CW98" s="162" t="n"/>
      <c r="CX98" s="162" t="n"/>
      <c r="CY98" s="162" t="n"/>
      <c r="CZ98" s="161" t="inlineStr">
        <is>
          <t>2022</t>
        </is>
      </c>
      <c r="DA98" s="162" t="n"/>
      <c r="DB98" s="161" t="inlineStr">
        <is>
          <t>2020</t>
        </is>
      </c>
      <c r="DC98" s="161" t="inlineStr">
        <is>
          <t>2021-2024</t>
        </is>
      </c>
      <c r="DD98" s="162" t="n"/>
      <c r="DE98" s="162" t="n"/>
      <c r="DF98" s="162" t="n"/>
      <c r="DG98" s="162" t="n"/>
      <c r="DH98" s="162" t="n"/>
      <c r="DI98" s="162" t="n"/>
      <c r="DJ98" s="162" t="n"/>
      <c r="DK98" s="162" t="n"/>
      <c r="DL98" s="162" t="n"/>
      <c r="DM98" s="162" t="n"/>
      <c r="DN98" s="161" t="inlineStr">
        <is>
          <t>2023</t>
        </is>
      </c>
      <c r="DO98" s="161" t="inlineStr">
        <is>
          <t>2024</t>
        </is>
      </c>
      <c r="DP98" s="161" t="inlineStr">
        <is>
          <t>2024</t>
        </is>
      </c>
      <c r="DQ98" s="161" t="inlineStr">
        <is>
          <t>2024</t>
        </is>
      </c>
      <c r="DR98" s="161" t="inlineStr">
        <is>
          <t>2021</t>
        </is>
      </c>
      <c r="DS98" s="161" t="inlineStr">
        <is>
          <t>2024</t>
        </is>
      </c>
      <c r="DT98" s="161" t="inlineStr">
        <is>
          <t>2024</t>
        </is>
      </c>
      <c r="DU98" s="161" t="inlineStr">
        <is>
          <t>2024</t>
        </is>
      </c>
      <c r="DV98" s="161" t="inlineStr">
        <is>
          <t>2023</t>
        </is>
      </c>
      <c r="DW98" s="161" t="inlineStr">
        <is>
          <t>2021</t>
        </is>
      </c>
      <c r="DX98" s="161" t="inlineStr">
        <is>
          <t>2021</t>
        </is>
      </c>
      <c r="DY98" s="161" t="inlineStr">
        <is>
          <t>2021</t>
        </is>
      </c>
      <c r="DZ98" s="161" t="inlineStr">
        <is>
          <t>2021</t>
        </is>
      </c>
      <c r="EA98" s="161" t="inlineStr">
        <is>
          <t>2025</t>
        </is>
      </c>
      <c r="EB98" s="161" t="inlineStr">
        <is>
          <t>2024</t>
        </is>
      </c>
      <c r="EC98" s="161" t="inlineStr">
        <is>
          <t>2025</t>
        </is>
      </c>
      <c r="ED98" s="161" t="inlineStr">
        <is>
          <t>2025</t>
        </is>
      </c>
      <c r="EE98" s="161" t="inlineStr">
        <is>
          <t>2030</t>
        </is>
      </c>
      <c r="EF98" s="161" t="inlineStr">
        <is>
          <t>2030</t>
        </is>
      </c>
      <c r="EG98" s="161" t="inlineStr">
        <is>
          <t>2030</t>
        </is>
      </c>
      <c r="EH98" s="161" t="inlineStr">
        <is>
          <t>2030</t>
        </is>
      </c>
      <c r="EI98" s="161" t="inlineStr">
        <is>
          <t>2030</t>
        </is>
      </c>
      <c r="EJ98" s="161" t="inlineStr">
        <is>
          <t>2030</t>
        </is>
      </c>
      <c r="EK98" s="161" t="inlineStr">
        <is>
          <t>2030</t>
        </is>
      </c>
      <c r="EL98" s="161" t="inlineStr">
        <is>
          <t>2030</t>
        </is>
      </c>
      <c r="EM98" s="161" t="inlineStr">
        <is>
          <t>2030</t>
        </is>
      </c>
      <c r="EN98" s="161" t="inlineStr">
        <is>
          <t>2030</t>
        </is>
      </c>
      <c r="EO98" s="161" t="inlineStr">
        <is>
          <t>2030</t>
        </is>
      </c>
      <c r="EP98" s="161" t="inlineStr">
        <is>
          <t>2030</t>
        </is>
      </c>
      <c r="EQ98" s="161" t="inlineStr">
        <is>
          <t>2030</t>
        </is>
      </c>
      <c r="ER98" s="161" t="inlineStr">
        <is>
          <t>2030</t>
        </is>
      </c>
      <c r="ES98" s="161" t="inlineStr">
        <is>
          <t>2030</t>
        </is>
      </c>
      <c r="ET98" s="161" t="inlineStr">
        <is>
          <t>2030</t>
        </is>
      </c>
      <c r="EU98" s="161" t="inlineStr">
        <is>
          <t>2030</t>
        </is>
      </c>
      <c r="EV98" s="161" t="inlineStr">
        <is>
          <t>2030</t>
        </is>
      </c>
      <c r="EW98" s="161" t="inlineStr">
        <is>
          <t>2030</t>
        </is>
      </c>
      <c r="EX98" s="161" t="inlineStr">
        <is>
          <t>2030</t>
        </is>
      </c>
      <c r="EY98" s="161" t="inlineStr">
        <is>
          <t>2030</t>
        </is>
      </c>
      <c r="EZ98" s="161" t="inlineStr">
        <is>
          <t>2030</t>
        </is>
      </c>
      <c r="FA98" s="161" t="inlineStr">
        <is>
          <t>2030</t>
        </is>
      </c>
      <c r="FB98" s="161" t="inlineStr">
        <is>
          <t>2030</t>
        </is>
      </c>
      <c r="FC98" s="161" t="inlineStr">
        <is>
          <t>2050</t>
        </is>
      </c>
      <c r="FD98" s="161" t="inlineStr">
        <is>
          <t>2025-2050</t>
        </is>
      </c>
      <c r="FE98" s="161" t="inlineStr">
        <is>
          <t>2024</t>
        </is>
      </c>
      <c r="FF98" s="161" t="inlineStr">
        <is>
          <t>2024</t>
        </is>
      </c>
      <c r="FG98" s="161" t="inlineStr">
        <is>
          <t>2024</t>
        </is>
      </c>
      <c r="FH98" s="161" t="inlineStr">
        <is>
          <t>2024</t>
        </is>
      </c>
      <c r="FI98" s="161" t="inlineStr">
        <is>
          <t>2024</t>
        </is>
      </c>
      <c r="FJ98" s="161" t="inlineStr">
        <is>
          <t>2024</t>
        </is>
      </c>
      <c r="FK98" s="161" t="inlineStr">
        <is>
          <t>2024</t>
        </is>
      </c>
      <c r="FL98" s="161" t="inlineStr">
        <is>
          <t>2024</t>
        </is>
      </c>
      <c r="FM98" s="161" t="inlineStr">
        <is>
          <t>2024</t>
        </is>
      </c>
      <c r="FN98" s="161" t="inlineStr">
        <is>
          <t>2024</t>
        </is>
      </c>
      <c r="FO98" s="162" t="n"/>
      <c r="FP98" s="162" t="n"/>
      <c r="FQ98" s="162" t="n"/>
      <c r="FR98" s="161" t="inlineStr">
        <is>
          <t>2023</t>
        </is>
      </c>
      <c r="FS98" s="161" t="inlineStr">
        <is>
          <t>2023</t>
        </is>
      </c>
      <c r="FT98" s="161" t="inlineStr">
        <is>
          <t>2023</t>
        </is>
      </c>
      <c r="FU98" s="161" t="inlineStr">
        <is>
          <t>2024</t>
        </is>
      </c>
      <c r="FV98" s="161" t="inlineStr">
        <is>
          <t>2024</t>
        </is>
      </c>
      <c r="FW98" s="161" t="inlineStr">
        <is>
          <t>2024</t>
        </is>
      </c>
      <c r="FX98" s="161" t="inlineStr">
        <is>
          <t>2024</t>
        </is>
      </c>
      <c r="FY98" s="161" t="inlineStr">
        <is>
          <t>2020-2024 avg</t>
        </is>
      </c>
      <c r="FZ98" s="161" t="inlineStr">
        <is>
          <t>2030</t>
        </is>
      </c>
      <c r="GA98" s="161" t="inlineStr">
        <is>
          <t>2030</t>
        </is>
      </c>
      <c r="GB98" s="161" t="inlineStr">
        <is>
          <t>2030</t>
        </is>
      </c>
      <c r="GC98" s="161" t="inlineStr">
        <is>
          <t>2050</t>
        </is>
      </c>
      <c r="GD98" s="161" t="inlineStr">
        <is>
          <t>2050</t>
        </is>
      </c>
      <c r="GE98" s="162" t="n"/>
    </row>
    <row r="99" ht="14" customHeight="1">
      <c r="A99" s="161" t="inlineStr">
        <is>
          <t>JAM</t>
        </is>
      </c>
      <c r="B99" s="161" t="inlineStr">
        <is>
          <t>Jamaica</t>
        </is>
      </c>
      <c r="C99" s="161" t="inlineStr">
        <is>
          <t>Latin America &amp; Caribbean</t>
        </is>
      </c>
      <c r="D99" s="161" t="inlineStr">
        <is>
          <t>Upper middle income</t>
        </is>
      </c>
      <c r="E99" s="161" t="b">
        <v>0</v>
      </c>
      <c r="F99" s="162" t="n">
        <v>17.002</v>
      </c>
      <c r="G99" s="162" t="n">
        <v>5.148</v>
      </c>
      <c r="H99" s="162" t="n">
        <v>62.465</v>
      </c>
      <c r="I99" s="162" t="n">
        <v>25.632</v>
      </c>
      <c r="J99" s="162" t="n">
        <v>123.216</v>
      </c>
      <c r="K99" s="162" t="n">
        <v>1.5</v>
      </c>
      <c r="L99" s="162" t="n">
        <v>1</v>
      </c>
      <c r="M99" s="162" t="n">
        <v>0</v>
      </c>
      <c r="N99" s="162" t="n"/>
      <c r="O99" s="162" t="n">
        <v>3.9</v>
      </c>
      <c r="P99" s="162" t="n">
        <v>1</v>
      </c>
      <c r="Q99" s="162" t="n"/>
      <c r="R99" s="162" t="n">
        <v>3.35</v>
      </c>
      <c r="S99" s="162" t="n">
        <v>9.625</v>
      </c>
      <c r="T99" s="162" t="n">
        <v>15.729</v>
      </c>
      <c r="U99" s="162" t="n">
        <v>0.089</v>
      </c>
      <c r="V99" s="162" t="n">
        <v>32.983</v>
      </c>
      <c r="W99" s="162" t="n">
        <v>60.174</v>
      </c>
      <c r="X99" s="162" t="n">
        <v>95.455</v>
      </c>
      <c r="Y99" s="162" t="n">
        <v>2</v>
      </c>
      <c r="Z99" s="162" t="n">
        <v>0.184</v>
      </c>
      <c r="AA99" s="162" t="n">
        <v>8.875</v>
      </c>
      <c r="AB99" s="162" t="n">
        <v>4.777</v>
      </c>
      <c r="AC99" s="162" t="n">
        <v>1.001</v>
      </c>
      <c r="AD99" s="162" t="n">
        <v>3.776</v>
      </c>
      <c r="AE99" s="162" t="n">
        <v>0.668</v>
      </c>
      <c r="AF99" s="162" t="n">
        <v>1.925999999999998</v>
      </c>
      <c r="AG99" s="162" t="n">
        <v>28.798</v>
      </c>
      <c r="AH99" s="162" t="n">
        <v>26.872</v>
      </c>
      <c r="AI99" s="162" t="n">
        <v>112.575</v>
      </c>
      <c r="AJ99" s="162" t="n">
        <v>0.295</v>
      </c>
      <c r="AK99" s="162" t="n">
        <v>0.295</v>
      </c>
      <c r="AL99" s="162" t="n">
        <v>0</v>
      </c>
      <c r="AM99" s="162" t="n">
        <v>0</v>
      </c>
      <c r="AN99" s="162" t="n">
        <v>30.488</v>
      </c>
      <c r="AO99" s="162" t="n">
        <v>29.101</v>
      </c>
      <c r="AP99" s="162" t="n">
        <v>0.443</v>
      </c>
      <c r="AQ99" s="162" t="n">
        <v>3.704</v>
      </c>
      <c r="AR99" s="162" t="n">
        <v>5.60296505499939</v>
      </c>
      <c r="AS99" s="162" t="n">
        <v>1.34471161319985</v>
      </c>
      <c r="AT99" s="162" t="n">
        <v>0.3816905883050911</v>
      </c>
      <c r="AU99" s="162" t="n">
        <v>0.261730689123491</v>
      </c>
      <c r="AV99" s="162" t="n">
        <v>0.2381858233609127</v>
      </c>
      <c r="AW99" s="162" t="n">
        <v>0.1095597332081531</v>
      </c>
      <c r="AX99" s="162" t="n">
        <v>0.0962352377421177</v>
      </c>
      <c r="AY99" s="162" t="n">
        <v>0.09541110304844699</v>
      </c>
      <c r="AZ99" s="162" t="n">
        <v>0.1618984384116404</v>
      </c>
      <c r="BA99" s="162" t="n">
        <v>-0.0449158970496567</v>
      </c>
      <c r="BB99" s="162" t="n">
        <v>-0.0247505961859231</v>
      </c>
      <c r="BC99" s="162" t="n">
        <v>-0.06348078500308429</v>
      </c>
      <c r="BD99" s="162" t="n">
        <v>-28.0375854349586</v>
      </c>
      <c r="BE99" s="162" t="n">
        <v>-0.084022086932223</v>
      </c>
      <c r="BF99" s="162" t="n">
        <v>6.836486043851952</v>
      </c>
      <c r="BG99" s="162" t="n">
        <v>3.077098259279634</v>
      </c>
      <c r="BH99" s="162" t="n">
        <v>0.1535378075247448</v>
      </c>
      <c r="BI99" s="162" t="n">
        <v>0.915736679855666</v>
      </c>
      <c r="BJ99" s="162" t="n">
        <v>0.6197286482783045</v>
      </c>
      <c r="BK99" s="162" t="n">
        <v>0.3785215251185048</v>
      </c>
      <c r="BL99" s="162" t="n">
        <v>1.009573598408434</v>
      </c>
      <c r="BM99" s="162" t="n">
        <v>0.2670942650649953</v>
      </c>
      <c r="BN99" s="162" t="n">
        <v>61.56018282215992</v>
      </c>
      <c r="BO99" s="162" t="n">
        <v>2.250299001043261</v>
      </c>
      <c r="BP99" s="162" t="n">
        <v>2.522025975816133</v>
      </c>
      <c r="BQ99" s="162" t="n">
        <v>-5.166492716315265</v>
      </c>
      <c r="BR99" s="162" t="n">
        <v>1.18</v>
      </c>
      <c r="BS99" s="162" t="n">
        <v>1.342</v>
      </c>
      <c r="BT99" s="162" t="n">
        <v>0.741</v>
      </c>
      <c r="BU99" s="162" t="n">
        <v>0.182</v>
      </c>
      <c r="BV99" s="162" t="n">
        <v>23.819</v>
      </c>
      <c r="BW99" s="162" t="n">
        <v>12.802</v>
      </c>
      <c r="BX99" s="162" t="n">
        <v>11.479</v>
      </c>
      <c r="BY99" s="162" t="n">
        <v>14.022</v>
      </c>
      <c r="BZ99" s="162" t="n">
        <v>7.281</v>
      </c>
      <c r="CA99" s="162" t="n">
        <v>5.575</v>
      </c>
      <c r="CB99" s="162" t="n">
        <v>2</v>
      </c>
      <c r="CC99" s="162" t="n">
        <v>1</v>
      </c>
      <c r="CD99" s="162" t="n">
        <v>1</v>
      </c>
      <c r="CE99" s="162" t="n">
        <v>32.944</v>
      </c>
      <c r="CF99" s="162" t="n">
        <v>0</v>
      </c>
      <c r="CG99" s="162" t="n">
        <v>50</v>
      </c>
      <c r="CH99" s="162" t="n">
        <v>30.279</v>
      </c>
      <c r="CI99" s="162" t="n">
        <v>5.368</v>
      </c>
      <c r="CJ99" s="162" t="n">
        <v>2.945</v>
      </c>
      <c r="CK99" s="162" t="n">
        <v>20.708</v>
      </c>
      <c r="CL99" s="162" t="n">
        <v>1.21</v>
      </c>
      <c r="CM99" s="162" t="n">
        <v>0.19</v>
      </c>
      <c r="CN99" s="162" t="n">
        <v>1.845</v>
      </c>
      <c r="CO99" s="162" t="n">
        <v>-1.654</v>
      </c>
      <c r="CP99" s="162" t="n">
        <v>14.14</v>
      </c>
      <c r="CQ99" s="162" t="n">
        <v>47.32</v>
      </c>
      <c r="CR99" s="162" t="n"/>
      <c r="CS99" s="161" t="inlineStr">
        <is>
          <t>2024</t>
        </is>
      </c>
      <c r="CT99" s="161" t="inlineStr">
        <is>
          <t>2024</t>
        </is>
      </c>
      <c r="CU99" s="161" t="inlineStr">
        <is>
          <t>2024</t>
        </is>
      </c>
      <c r="CV99" s="161" t="inlineStr">
        <is>
          <t>2024</t>
        </is>
      </c>
      <c r="CW99" s="161" t="inlineStr">
        <is>
          <t>2022</t>
        </is>
      </c>
      <c r="CX99" s="161" t="inlineStr">
        <is>
          <t>2024</t>
        </is>
      </c>
      <c r="CY99" s="161" t="inlineStr">
        <is>
          <t>2024</t>
        </is>
      </c>
      <c r="CZ99" s="161" t="inlineStr">
        <is>
          <t>2022</t>
        </is>
      </c>
      <c r="DA99" s="162" t="n"/>
      <c r="DB99" s="161" t="inlineStr">
        <is>
          <t>2016</t>
        </is>
      </c>
      <c r="DC99" s="161" t="inlineStr">
        <is>
          <t>2021-2024</t>
        </is>
      </c>
      <c r="DD99" s="162" t="n"/>
      <c r="DE99" s="161" t="inlineStr">
        <is>
          <t>2024</t>
        </is>
      </c>
      <c r="DF99" s="161" t="inlineStr">
        <is>
          <t>2023</t>
        </is>
      </c>
      <c r="DG99" s="161" t="inlineStr">
        <is>
          <t>2024</t>
        </is>
      </c>
      <c r="DH99" s="161" t="inlineStr">
        <is>
          <t>2024</t>
        </is>
      </c>
      <c r="DI99" s="161" t="inlineStr">
        <is>
          <t>2024</t>
        </is>
      </c>
      <c r="DJ99" s="161" t="inlineStr">
        <is>
          <t>2024</t>
        </is>
      </c>
      <c r="DK99" s="161" t="inlineStr">
        <is>
          <t>2024</t>
        </is>
      </c>
      <c r="DL99" s="161" t="inlineStr">
        <is>
          <t>2024</t>
        </is>
      </c>
      <c r="DM99" s="161" t="inlineStr">
        <is>
          <t>2020-2024 avg</t>
        </is>
      </c>
      <c r="DN99" s="161" t="inlineStr">
        <is>
          <t>2024</t>
        </is>
      </c>
      <c r="DO99" s="161" t="inlineStr">
        <is>
          <t>2024</t>
        </is>
      </c>
      <c r="DP99" s="161" t="inlineStr">
        <is>
          <t>2024</t>
        </is>
      </c>
      <c r="DQ99" s="161" t="inlineStr">
        <is>
          <t>2024</t>
        </is>
      </c>
      <c r="DR99" s="161" t="inlineStr">
        <is>
          <t>2022</t>
        </is>
      </c>
      <c r="DS99" s="161" t="inlineStr">
        <is>
          <t>2023</t>
        </is>
      </c>
      <c r="DT99" s="161" t="inlineStr">
        <is>
          <t>2023</t>
        </is>
      </c>
      <c r="DU99" s="161" t="inlineStr">
        <is>
          <t>2023</t>
        </is>
      </c>
      <c r="DV99" s="161" t="inlineStr">
        <is>
          <t>2022</t>
        </is>
      </c>
      <c r="DW99" s="161" t="inlineStr">
        <is>
          <t>2021</t>
        </is>
      </c>
      <c r="DX99" s="161" t="inlineStr">
        <is>
          <t>2021</t>
        </is>
      </c>
      <c r="DY99" s="161" t="inlineStr">
        <is>
          <t>2021</t>
        </is>
      </c>
      <c r="DZ99" s="161" t="inlineStr">
        <is>
          <t>2021</t>
        </is>
      </c>
      <c r="EA99" s="161" t="inlineStr">
        <is>
          <t>2024</t>
        </is>
      </c>
      <c r="EB99" s="161" t="inlineStr">
        <is>
          <t>2024</t>
        </is>
      </c>
      <c r="EC99" s="161" t="inlineStr">
        <is>
          <t>2024</t>
        </is>
      </c>
      <c r="ED99" s="161" t="inlineStr">
        <is>
          <t>2024</t>
        </is>
      </c>
      <c r="EE99" s="161" t="inlineStr">
        <is>
          <t>2030</t>
        </is>
      </c>
      <c r="EF99" s="161" t="inlineStr">
        <is>
          <t>2030</t>
        </is>
      </c>
      <c r="EG99" s="161" t="inlineStr">
        <is>
          <t>2030</t>
        </is>
      </c>
      <c r="EH99" s="161" t="inlineStr">
        <is>
          <t>2030</t>
        </is>
      </c>
      <c r="EI99" s="161" t="inlineStr">
        <is>
          <t>2030</t>
        </is>
      </c>
      <c r="EJ99" s="161" t="inlineStr">
        <is>
          <t>2030</t>
        </is>
      </c>
      <c r="EK99" s="161" t="inlineStr">
        <is>
          <t>2030</t>
        </is>
      </c>
      <c r="EL99" s="161" t="inlineStr">
        <is>
          <t>2030</t>
        </is>
      </c>
      <c r="EM99" s="161" t="inlineStr">
        <is>
          <t>2030</t>
        </is>
      </c>
      <c r="EN99" s="161" t="inlineStr">
        <is>
          <t>2030</t>
        </is>
      </c>
      <c r="EO99" s="161" t="inlineStr">
        <is>
          <t>2030</t>
        </is>
      </c>
      <c r="EP99" s="161" t="inlineStr">
        <is>
          <t>2030</t>
        </is>
      </c>
      <c r="EQ99" s="161" t="inlineStr">
        <is>
          <t>2030</t>
        </is>
      </c>
      <c r="ER99" s="161" t="inlineStr">
        <is>
          <t>2030</t>
        </is>
      </c>
      <c r="ES99" s="161" t="inlineStr">
        <is>
          <t>2030</t>
        </is>
      </c>
      <c r="ET99" s="161" t="inlineStr">
        <is>
          <t>2030</t>
        </is>
      </c>
      <c r="EU99" s="161" t="inlineStr">
        <is>
          <t>2030</t>
        </is>
      </c>
      <c r="EV99" s="161" t="inlineStr">
        <is>
          <t>2030</t>
        </is>
      </c>
      <c r="EW99" s="161" t="inlineStr">
        <is>
          <t>2030</t>
        </is>
      </c>
      <c r="EX99" s="161" t="inlineStr">
        <is>
          <t>2030</t>
        </is>
      </c>
      <c r="EY99" s="161" t="inlineStr">
        <is>
          <t>2030</t>
        </is>
      </c>
      <c r="EZ99" s="161" t="inlineStr">
        <is>
          <t>2030</t>
        </is>
      </c>
      <c r="FA99" s="161" t="inlineStr">
        <is>
          <t>2030</t>
        </is>
      </c>
      <c r="FB99" s="161" t="inlineStr">
        <is>
          <t>2030</t>
        </is>
      </c>
      <c r="FC99" s="161" t="inlineStr">
        <is>
          <t>2050</t>
        </is>
      </c>
      <c r="FD99" s="161" t="inlineStr">
        <is>
          <t>2025-2050</t>
        </is>
      </c>
      <c r="FE99" s="161" t="inlineStr">
        <is>
          <t>2024</t>
        </is>
      </c>
      <c r="FF99" s="161" t="inlineStr">
        <is>
          <t>2024</t>
        </is>
      </c>
      <c r="FG99" s="161" t="inlineStr">
        <is>
          <t>2024</t>
        </is>
      </c>
      <c r="FH99" s="161" t="inlineStr">
        <is>
          <t>2024</t>
        </is>
      </c>
      <c r="FI99" s="161" t="inlineStr">
        <is>
          <t>2024</t>
        </is>
      </c>
      <c r="FJ99" s="161" t="inlineStr">
        <is>
          <t>2024</t>
        </is>
      </c>
      <c r="FK99" s="161" t="inlineStr">
        <is>
          <t>2024</t>
        </is>
      </c>
      <c r="FL99" s="161" t="inlineStr">
        <is>
          <t>2024</t>
        </is>
      </c>
      <c r="FM99" s="161" t="inlineStr">
        <is>
          <t>2024</t>
        </is>
      </c>
      <c r="FN99" s="161" t="inlineStr">
        <is>
          <t>2024</t>
        </is>
      </c>
      <c r="FO99" s="161" t="inlineStr">
        <is>
          <t>2013</t>
        </is>
      </c>
      <c r="FP99" s="161" t="inlineStr">
        <is>
          <t>2013</t>
        </is>
      </c>
      <c r="FQ99" s="161" t="inlineStr">
        <is>
          <t>2013</t>
        </is>
      </c>
      <c r="FR99" s="161" t="inlineStr">
        <is>
          <t>2023</t>
        </is>
      </c>
      <c r="FS99" s="161" t="inlineStr">
        <is>
          <t>2023</t>
        </is>
      </c>
      <c r="FT99" s="161" t="inlineStr">
        <is>
          <t>2023</t>
        </is>
      </c>
      <c r="FU99" s="161" t="inlineStr">
        <is>
          <t>2024</t>
        </is>
      </c>
      <c r="FV99" s="161" t="inlineStr">
        <is>
          <t>2024</t>
        </is>
      </c>
      <c r="FW99" s="161" t="inlineStr">
        <is>
          <t>2024</t>
        </is>
      </c>
      <c r="FX99" s="161" t="inlineStr">
        <is>
          <t>2024</t>
        </is>
      </c>
      <c r="FY99" s="161" t="inlineStr">
        <is>
          <t>2020-2024 avg</t>
        </is>
      </c>
      <c r="FZ99" s="161" t="inlineStr">
        <is>
          <t>2030</t>
        </is>
      </c>
      <c r="GA99" s="161" t="inlineStr">
        <is>
          <t>2030</t>
        </is>
      </c>
      <c r="GB99" s="161" t="inlineStr">
        <is>
          <t>2030</t>
        </is>
      </c>
      <c r="GC99" s="161" t="inlineStr">
        <is>
          <t>2050</t>
        </is>
      </c>
      <c r="GD99" s="161" t="inlineStr">
        <is>
          <t>2050</t>
        </is>
      </c>
      <c r="GE99" s="162" t="n"/>
    </row>
    <row r="100" ht="14" customHeight="1">
      <c r="A100" s="161" t="inlineStr">
        <is>
          <t>JPN</t>
        </is>
      </c>
      <c r="B100" s="161" t="inlineStr">
        <is>
          <t>Japan</t>
        </is>
      </c>
      <c r="C100" s="161" t="inlineStr">
        <is>
          <t>East Asia &amp; Pacific</t>
        </is>
      </c>
      <c r="D100" s="161" t="inlineStr">
        <is>
          <t>High income</t>
        </is>
      </c>
      <c r="E100" s="161" t="b">
        <v>0</v>
      </c>
      <c r="F100" s="162" t="n">
        <v>0.325</v>
      </c>
      <c r="G100" s="162" t="n">
        <v>0.116</v>
      </c>
      <c r="H100" s="162" t="n">
        <v>214.487</v>
      </c>
      <c r="I100" s="162" t="n">
        <v>20.223</v>
      </c>
      <c r="J100" s="162" t="n"/>
      <c r="K100" s="162" t="n"/>
      <c r="L100" s="162" t="n"/>
      <c r="M100" s="162" t="n">
        <v>0</v>
      </c>
      <c r="N100" s="162" t="n"/>
      <c r="O100" s="162" t="n"/>
      <c r="P100" s="162" t="n"/>
      <c r="Q100" s="162" t="n"/>
      <c r="R100" s="162" t="n"/>
      <c r="S100" s="162" t="n"/>
      <c r="T100" s="162" t="n"/>
      <c r="U100" s="162" t="n"/>
      <c r="V100" s="162" t="n"/>
      <c r="W100" s="162" t="n"/>
      <c r="X100" s="162" t="n"/>
      <c r="Y100" s="162" t="n"/>
      <c r="Z100" s="162" t="n"/>
      <c r="AA100" s="162" t="n">
        <v>4.635</v>
      </c>
      <c r="AB100" s="162" t="n">
        <v>4.634</v>
      </c>
      <c r="AC100" s="162" t="n">
        <v>0.098</v>
      </c>
      <c r="AD100" s="162" t="n">
        <v>4.536</v>
      </c>
      <c r="AE100" s="162" t="n">
        <v>2.604</v>
      </c>
      <c r="AF100" s="162" t="n">
        <v>-18.393</v>
      </c>
      <c r="AG100" s="162" t="n">
        <v>1.185</v>
      </c>
      <c r="AH100" s="162" t="n">
        <v>19.578</v>
      </c>
      <c r="AI100" s="162" t="n">
        <v>87.28</v>
      </c>
      <c r="AJ100" s="162" t="n">
        <v>0.011</v>
      </c>
      <c r="AK100" s="162" t="n">
        <v>0.002</v>
      </c>
      <c r="AL100" s="162" t="n">
        <v>0.008999999999999999</v>
      </c>
      <c r="AM100" s="162" t="n">
        <v>0</v>
      </c>
      <c r="AN100" s="162" t="n">
        <v>2.465</v>
      </c>
      <c r="AO100" s="162" t="n">
        <v>38.618</v>
      </c>
      <c r="AP100" s="162" t="n">
        <v>0.632</v>
      </c>
      <c r="AQ100" s="162" t="n">
        <v>3.153</v>
      </c>
      <c r="AR100" s="162" t="n">
        <v>4.33689138322645</v>
      </c>
      <c r="AS100" s="162" t="n">
        <v>1.64801872562605</v>
      </c>
      <c r="AT100" s="162" t="n">
        <v>0.6118845722706684</v>
      </c>
      <c r="AU100" s="162" t="n">
        <v>0.4195779924141715</v>
      </c>
      <c r="AV100" s="162" t="n">
        <v>0.1905004967458363</v>
      </c>
      <c r="AW100" s="162" t="n">
        <v>0.1623673066617647</v>
      </c>
      <c r="AX100" s="162" t="n">
        <v>0.1236386049747885</v>
      </c>
      <c r="AY100" s="162" t="n">
        <v>0.1231749940122501</v>
      </c>
      <c r="AZ100" s="162" t="n">
        <v>0.0168747585465717</v>
      </c>
      <c r="BA100" s="162" t="n">
        <v>-0.0370762189294262</v>
      </c>
      <c r="BB100" s="162" t="n">
        <v>-0.0309214724123908</v>
      </c>
      <c r="BC100" s="162" t="n">
        <v>-0.08251659905360589</v>
      </c>
      <c r="BD100" s="162" t="n">
        <v>-33.0520382055628</v>
      </c>
      <c r="BE100" s="162" t="n">
        <v>-0.0161967013606194</v>
      </c>
      <c r="BF100" s="162" t="n">
        <v>4.531303755577969</v>
      </c>
      <c r="BG100" s="162" t="n">
        <v>4.138235385587257</v>
      </c>
      <c r="BH100" s="162" t="n">
        <v>0.2143592417022594</v>
      </c>
      <c r="BI100" s="162" t="n">
        <v>1.070426939688331</v>
      </c>
      <c r="BJ100" s="162" t="n">
        <v>1.071795542978866</v>
      </c>
      <c r="BK100" s="162" t="n">
        <v>0.221979968668652</v>
      </c>
      <c r="BL100" s="162" t="n">
        <v>1.559673692322854</v>
      </c>
      <c r="BM100" s="162" t="n">
        <v>0.280953232348114</v>
      </c>
      <c r="BN100" s="162" t="n">
        <v>67.34404775915152</v>
      </c>
      <c r="BO100" s="162" t="n">
        <v>2.626066079821244</v>
      </c>
      <c r="BP100" s="162" t="n">
        <v>1.18041932161903</v>
      </c>
      <c r="BQ100" s="162" t="n">
        <v>1.683052546799698</v>
      </c>
      <c r="BR100" s="162" t="n">
        <v>0.914</v>
      </c>
      <c r="BS100" s="162" t="n">
        <v>1.071</v>
      </c>
      <c r="BT100" s="162" t="n">
        <v>0.189</v>
      </c>
      <c r="BU100" s="162" t="n">
        <v>0.135</v>
      </c>
      <c r="BV100" s="162" t="n">
        <v>22.598</v>
      </c>
      <c r="BW100" s="162" t="n">
        <v>20.806</v>
      </c>
      <c r="BX100" s="162" t="n">
        <v>20.806</v>
      </c>
      <c r="BY100" s="162" t="n">
        <v>15.177</v>
      </c>
      <c r="BZ100" s="162" t="n">
        <v>7.741</v>
      </c>
      <c r="CA100" s="162" t="n">
        <v>7.741</v>
      </c>
      <c r="CB100" s="162" t="n"/>
      <c r="CC100" s="162" t="n"/>
      <c r="CD100" s="162" t="n"/>
      <c r="CE100" s="162" t="n">
        <v>63.537</v>
      </c>
      <c r="CF100" s="162" t="n">
        <v>40</v>
      </c>
      <c r="CG100" s="162" t="n">
        <v>100</v>
      </c>
      <c r="CH100" s="162" t="n">
        <v>35.644</v>
      </c>
      <c r="CI100" s="162" t="n">
        <v>-1.551</v>
      </c>
      <c r="CJ100" s="162" t="n">
        <v>4.515</v>
      </c>
      <c r="CK100" s="162" t="n">
        <v>27.679</v>
      </c>
      <c r="CL100" s="162" t="n">
        <v>0.218</v>
      </c>
      <c r="CM100" s="162" t="n">
        <v>0.147</v>
      </c>
      <c r="CN100" s="162" t="n">
        <v>0.237</v>
      </c>
      <c r="CO100" s="162" t="n">
        <v>-0.089</v>
      </c>
      <c r="CP100" s="162" t="n">
        <v>6.852</v>
      </c>
      <c r="CQ100" s="162" t="n">
        <v>141.5</v>
      </c>
      <c r="CR100" s="162" t="n"/>
      <c r="CS100" s="161" t="inlineStr">
        <is>
          <t>2024</t>
        </is>
      </c>
      <c r="CT100" s="161" t="inlineStr">
        <is>
          <t>2024</t>
        </is>
      </c>
      <c r="CU100" s="161" t="inlineStr">
        <is>
          <t>2024</t>
        </is>
      </c>
      <c r="CV100" s="161" t="inlineStr">
        <is>
          <t>2024</t>
        </is>
      </c>
      <c r="CW100" s="162" t="n"/>
      <c r="CX100" s="162" t="n"/>
      <c r="CY100" s="162" t="n"/>
      <c r="CZ100" s="161" t="inlineStr">
        <is>
          <t>2022</t>
        </is>
      </c>
      <c r="DA100" s="162" t="n"/>
      <c r="DB100" s="162" t="n"/>
      <c r="DC100" s="162" t="n"/>
      <c r="DD100" s="162" t="n"/>
      <c r="DE100" s="162" t="n"/>
      <c r="DF100" s="162" t="n"/>
      <c r="DG100" s="162" t="n"/>
      <c r="DH100" s="162" t="n"/>
      <c r="DI100" s="162" t="n"/>
      <c r="DJ100" s="162" t="n"/>
      <c r="DK100" s="162" t="n"/>
      <c r="DL100" s="162" t="n"/>
      <c r="DM100" s="162" t="n"/>
      <c r="DN100" s="161" t="inlineStr">
        <is>
          <t>2023</t>
        </is>
      </c>
      <c r="DO100" s="161" t="inlineStr">
        <is>
          <t>2024</t>
        </is>
      </c>
      <c r="DP100" s="161" t="inlineStr">
        <is>
          <t>2024</t>
        </is>
      </c>
      <c r="DQ100" s="161" t="inlineStr">
        <is>
          <t>2024</t>
        </is>
      </c>
      <c r="DR100" s="161" t="inlineStr">
        <is>
          <t>2021</t>
        </is>
      </c>
      <c r="DS100" s="161" t="inlineStr">
        <is>
          <t>2025</t>
        </is>
      </c>
      <c r="DT100" s="161" t="inlineStr">
        <is>
          <t>2025</t>
        </is>
      </c>
      <c r="DU100" s="161" t="inlineStr">
        <is>
          <t>2025</t>
        </is>
      </c>
      <c r="DV100" s="161" t="inlineStr">
        <is>
          <t>2023</t>
        </is>
      </c>
      <c r="DW100" s="161" t="inlineStr">
        <is>
          <t>2021</t>
        </is>
      </c>
      <c r="DX100" s="161" t="inlineStr">
        <is>
          <t>2021</t>
        </is>
      </c>
      <c r="DY100" s="161" t="inlineStr">
        <is>
          <t>2021</t>
        </is>
      </c>
      <c r="DZ100" s="161" t="inlineStr">
        <is>
          <t>2021</t>
        </is>
      </c>
      <c r="EA100" s="161" t="inlineStr">
        <is>
          <t>2025</t>
        </is>
      </c>
      <c r="EB100" s="161" t="inlineStr">
        <is>
          <t>2024</t>
        </is>
      </c>
      <c r="EC100" s="161" t="inlineStr">
        <is>
          <t>2025</t>
        </is>
      </c>
      <c r="ED100" s="161" t="inlineStr">
        <is>
          <t>2025</t>
        </is>
      </c>
      <c r="EE100" s="161" t="inlineStr">
        <is>
          <t>2030</t>
        </is>
      </c>
      <c r="EF100" s="161" t="inlineStr">
        <is>
          <t>2030</t>
        </is>
      </c>
      <c r="EG100" s="161" t="inlineStr">
        <is>
          <t>2030</t>
        </is>
      </c>
      <c r="EH100" s="161" t="inlineStr">
        <is>
          <t>2030</t>
        </is>
      </c>
      <c r="EI100" s="161" t="inlineStr">
        <is>
          <t>2030</t>
        </is>
      </c>
      <c r="EJ100" s="161" t="inlineStr">
        <is>
          <t>2030</t>
        </is>
      </c>
      <c r="EK100" s="161" t="inlineStr">
        <is>
          <t>2030</t>
        </is>
      </c>
      <c r="EL100" s="161" t="inlineStr">
        <is>
          <t>2030</t>
        </is>
      </c>
      <c r="EM100" s="161" t="inlineStr">
        <is>
          <t>2030</t>
        </is>
      </c>
      <c r="EN100" s="161" t="inlineStr">
        <is>
          <t>2030</t>
        </is>
      </c>
      <c r="EO100" s="161" t="inlineStr">
        <is>
          <t>2030</t>
        </is>
      </c>
      <c r="EP100" s="161" t="inlineStr">
        <is>
          <t>2030</t>
        </is>
      </c>
      <c r="EQ100" s="161" t="inlineStr">
        <is>
          <t>2030</t>
        </is>
      </c>
      <c r="ER100" s="161" t="inlineStr">
        <is>
          <t>2030</t>
        </is>
      </c>
      <c r="ES100" s="161" t="inlineStr">
        <is>
          <t>2030</t>
        </is>
      </c>
      <c r="ET100" s="161" t="inlineStr">
        <is>
          <t>2030</t>
        </is>
      </c>
      <c r="EU100" s="161" t="inlineStr">
        <is>
          <t>2030</t>
        </is>
      </c>
      <c r="EV100" s="161" t="inlineStr">
        <is>
          <t>2030</t>
        </is>
      </c>
      <c r="EW100" s="161" t="inlineStr">
        <is>
          <t>2030</t>
        </is>
      </c>
      <c r="EX100" s="161" t="inlineStr">
        <is>
          <t>2030</t>
        </is>
      </c>
      <c r="EY100" s="161" t="inlineStr">
        <is>
          <t>2030</t>
        </is>
      </c>
      <c r="EZ100" s="161" t="inlineStr">
        <is>
          <t>2030</t>
        </is>
      </c>
      <c r="FA100" s="161" t="inlineStr">
        <is>
          <t>2030</t>
        </is>
      </c>
      <c r="FB100" s="161" t="inlineStr">
        <is>
          <t>2030</t>
        </is>
      </c>
      <c r="FC100" s="161" t="inlineStr">
        <is>
          <t>2050</t>
        </is>
      </c>
      <c r="FD100" s="161" t="inlineStr">
        <is>
          <t>2025-2050</t>
        </is>
      </c>
      <c r="FE100" s="161" t="inlineStr">
        <is>
          <t>2024</t>
        </is>
      </c>
      <c r="FF100" s="161" t="inlineStr">
        <is>
          <t>2024</t>
        </is>
      </c>
      <c r="FG100" s="161" t="inlineStr">
        <is>
          <t>2024</t>
        </is>
      </c>
      <c r="FH100" s="161" t="inlineStr">
        <is>
          <t>2024</t>
        </is>
      </c>
      <c r="FI100" s="161" t="inlineStr">
        <is>
          <t>2024</t>
        </is>
      </c>
      <c r="FJ100" s="161" t="inlineStr">
        <is>
          <t>2024</t>
        </is>
      </c>
      <c r="FK100" s="161" t="inlineStr">
        <is>
          <t>2024</t>
        </is>
      </c>
      <c r="FL100" s="161" t="inlineStr">
        <is>
          <t>2024</t>
        </is>
      </c>
      <c r="FM100" s="161" t="inlineStr">
        <is>
          <t>2024</t>
        </is>
      </c>
      <c r="FN100" s="161" t="inlineStr">
        <is>
          <t>2024</t>
        </is>
      </c>
      <c r="FO100" s="162" t="n"/>
      <c r="FP100" s="162" t="n"/>
      <c r="FQ100" s="162" t="n"/>
      <c r="FR100" s="161" t="inlineStr">
        <is>
          <t>2023</t>
        </is>
      </c>
      <c r="FS100" s="161" t="inlineStr">
        <is>
          <t>2023</t>
        </is>
      </c>
      <c r="FT100" s="161" t="inlineStr">
        <is>
          <t>2023</t>
        </is>
      </c>
      <c r="FU100" s="161" t="inlineStr">
        <is>
          <t>2024</t>
        </is>
      </c>
      <c r="FV100" s="161" t="inlineStr">
        <is>
          <t>2024</t>
        </is>
      </c>
      <c r="FW100" s="161" t="inlineStr">
        <is>
          <t>2024</t>
        </is>
      </c>
      <c r="FX100" s="161" t="inlineStr">
        <is>
          <t>2024</t>
        </is>
      </c>
      <c r="FY100" s="161" t="inlineStr">
        <is>
          <t>2020-2024 avg</t>
        </is>
      </c>
      <c r="FZ100" s="161" t="inlineStr">
        <is>
          <t>2030</t>
        </is>
      </c>
      <c r="GA100" s="161" t="inlineStr">
        <is>
          <t>2030</t>
        </is>
      </c>
      <c r="GB100" s="161" t="inlineStr">
        <is>
          <t>2030</t>
        </is>
      </c>
      <c r="GC100" s="161" t="inlineStr">
        <is>
          <t>2050</t>
        </is>
      </c>
      <c r="GD100" s="161" t="inlineStr">
        <is>
          <t>2050</t>
        </is>
      </c>
      <c r="GE100" s="162" t="n"/>
    </row>
    <row r="101" ht="14" customHeight="1">
      <c r="A101" s="161" t="inlineStr">
        <is>
          <t>JOR</t>
        </is>
      </c>
      <c r="B101" s="161" t="inlineStr">
        <is>
          <t>Jordan</t>
        </is>
      </c>
      <c r="C101" s="161" t="inlineStr">
        <is>
          <t>Middle East &amp; North Africa</t>
        </is>
      </c>
      <c r="D101" s="161" t="inlineStr">
        <is>
          <t>Upper middle income</t>
        </is>
      </c>
      <c r="E101" s="161" t="b">
        <v>1</v>
      </c>
      <c r="F101" s="162" t="n">
        <v>20.45</v>
      </c>
      <c r="G101" s="162" t="n">
        <v>5.584</v>
      </c>
      <c r="H101" s="162" t="n">
        <v>82.122</v>
      </c>
      <c r="I101" s="162" t="n">
        <v>15.389</v>
      </c>
      <c r="J101" s="162" t="n">
        <v>58.327</v>
      </c>
      <c r="K101" s="162" t="n">
        <v>1</v>
      </c>
      <c r="L101" s="162" t="n">
        <v>2</v>
      </c>
      <c r="M101" s="162" t="n">
        <v>0</v>
      </c>
      <c r="N101" s="162" t="n">
        <v>8.199999999999999</v>
      </c>
      <c r="O101" s="162" t="n">
        <v>8.960000000000001</v>
      </c>
      <c r="P101" s="162" t="n">
        <v>2</v>
      </c>
      <c r="Q101" s="162" t="n"/>
      <c r="R101" s="162" t="n">
        <v>-0.9429999999999999</v>
      </c>
      <c r="S101" s="162" t="n">
        <v>4.625</v>
      </c>
      <c r="T101" s="162" t="n">
        <v>21.924</v>
      </c>
      <c r="U101" s="162" t="n">
        <v>0.838</v>
      </c>
      <c r="V101" s="162" t="n">
        <v>36.03</v>
      </c>
      <c r="W101" s="162" t="n">
        <v>45.393</v>
      </c>
      <c r="X101" s="162" t="n">
        <v>77.837</v>
      </c>
      <c r="Y101" s="162" t="n">
        <v>1</v>
      </c>
      <c r="Z101" s="162" t="n">
        <v>0.014</v>
      </c>
      <c r="AA101" s="162" t="n">
        <v>0</v>
      </c>
      <c r="AB101" s="162" t="n">
        <v>4.614</v>
      </c>
      <c r="AC101" s="162" t="n">
        <v>0.873</v>
      </c>
      <c r="AD101" s="162" t="n">
        <v>3.741</v>
      </c>
      <c r="AE101" s="162" t="n">
        <v>0.078</v>
      </c>
      <c r="AF101" s="162" t="n">
        <v>-10.648</v>
      </c>
      <c r="AG101" s="162" t="n">
        <v>0.265</v>
      </c>
      <c r="AH101" s="162" t="n">
        <v>10.913</v>
      </c>
      <c r="AI101" s="162" t="n">
        <v>96.352</v>
      </c>
      <c r="AJ101" s="162" t="n">
        <v>0.0569999999999999</v>
      </c>
      <c r="AK101" s="162" t="n">
        <v>0.014</v>
      </c>
      <c r="AL101" s="162" t="n">
        <v>0.043</v>
      </c>
      <c r="AM101" s="162" t="n">
        <v>0</v>
      </c>
      <c r="AN101" s="162" t="n">
        <v>13.942</v>
      </c>
      <c r="AO101" s="162" t="n">
        <v>33.494</v>
      </c>
      <c r="AP101" s="162" t="n">
        <v>2.121</v>
      </c>
      <c r="AQ101" s="162" t="n">
        <v>7.985</v>
      </c>
      <c r="AR101" s="162" t="n">
        <v>6.22372062408168</v>
      </c>
      <c r="AS101" s="162" t="n">
        <v>1.4936929497796</v>
      </c>
      <c r="AT101" s="162" t="n">
        <v>0.4743313806190969</v>
      </c>
      <c r="AU101" s="162" t="n">
        <v>0.3252558038530961</v>
      </c>
      <c r="AV101" s="162" t="n">
        <v>0.2341558176011813</v>
      </c>
      <c r="AW101" s="162" t="n">
        <v>0.1346608821366734</v>
      </c>
      <c r="AX101" s="162" t="n">
        <v>0.0548853598034008</v>
      </c>
      <c r="AY101" s="162" t="n">
        <v>0.0902089151548916</v>
      </c>
      <c r="AZ101" s="162" t="n">
        <v>0.1801947906112637</v>
      </c>
      <c r="BA101" s="162" t="n">
        <v>0.0396670575515666</v>
      </c>
      <c r="BB101" s="162" t="n">
        <v>-0.0041039585960699</v>
      </c>
      <c r="BC101" s="162" t="n">
        <v>-0.0433064023292245</v>
      </c>
      <c r="BD101" s="162" t="n">
        <v>-4.59722078218054</v>
      </c>
      <c r="BE101" s="162" t="n">
        <v>0.1823792339484858</v>
      </c>
      <c r="BF101" s="162" t="n">
        <v>7.883379457170128</v>
      </c>
      <c r="BG101" s="162" t="n">
        <v>2.721356558546362</v>
      </c>
      <c r="BH101" s="162" t="n">
        <v>0.1940257350415643</v>
      </c>
      <c r="BI101" s="162" t="n">
        <v>0.8566177143198976</v>
      </c>
      <c r="BJ101" s="162" t="n">
        <v>0.5563220561700838</v>
      </c>
      <c r="BK101" s="162" t="n">
        <v>0.4363046691114278</v>
      </c>
      <c r="BL101" s="162" t="n">
        <v>0.6780863844818683</v>
      </c>
      <c r="BM101" s="162" t="n">
        <v>0.3249171357605306</v>
      </c>
      <c r="BN101" s="162" t="n">
        <v>56.58287240432558</v>
      </c>
      <c r="BO101" s="162" t="n">
        <v>1.506249353946177</v>
      </c>
      <c r="BP101" s="162" t="n">
        <v>1.287849464108302</v>
      </c>
      <c r="BQ101" s="162" t="n">
        <v>-24.00082587581354</v>
      </c>
      <c r="BR101" s="162" t="n">
        <v>0.927</v>
      </c>
      <c r="BS101" s="162" t="n">
        <v>1.609</v>
      </c>
      <c r="BT101" s="162" t="n">
        <v>0.223</v>
      </c>
      <c r="BU101" s="162" t="n">
        <v>0.197</v>
      </c>
      <c r="BV101" s="162" t="n">
        <v>19.01</v>
      </c>
      <c r="BW101" s="162" t="n">
        <v>6.749</v>
      </c>
      <c r="BX101" s="162" t="n">
        <v>6.749</v>
      </c>
      <c r="BY101" s="162" t="n">
        <v>14.144</v>
      </c>
      <c r="BZ101" s="162" t="n">
        <v>7.124</v>
      </c>
      <c r="CA101" s="162" t="n">
        <v>5.575</v>
      </c>
      <c r="CB101" s="162" t="n">
        <v>3</v>
      </c>
      <c r="CC101" s="162" t="n">
        <v>1</v>
      </c>
      <c r="CD101" s="162" t="n">
        <v>1</v>
      </c>
      <c r="CE101" s="162" t="n">
        <v>37.817</v>
      </c>
      <c r="CF101" s="162" t="n">
        <v>0</v>
      </c>
      <c r="CG101" s="162" t="n">
        <v>100</v>
      </c>
      <c r="CH101" s="162" t="n">
        <v>27.305</v>
      </c>
      <c r="CI101" s="162" t="n">
        <v>-1.687</v>
      </c>
      <c r="CJ101" s="162" t="n">
        <v>-5.372</v>
      </c>
      <c r="CK101" s="162" t="n">
        <v>33.855</v>
      </c>
      <c r="CL101" s="162" t="n">
        <v>2.206</v>
      </c>
      <c r="CM101" s="162" t="n">
        <v>0.233</v>
      </c>
      <c r="CN101" s="162" t="n">
        <v>0.577</v>
      </c>
      <c r="CO101" s="162" t="n">
        <v>-0.344</v>
      </c>
      <c r="CP101" s="162" t="n">
        <v>14.05</v>
      </c>
      <c r="CQ101" s="162" t="n">
        <v>72</v>
      </c>
      <c r="CR101" s="162" t="n"/>
      <c r="CS101" s="161" t="inlineStr">
        <is>
          <t>2024</t>
        </is>
      </c>
      <c r="CT101" s="161" t="inlineStr">
        <is>
          <t>2024</t>
        </is>
      </c>
      <c r="CU101" s="161" t="inlineStr">
        <is>
          <t>2024</t>
        </is>
      </c>
      <c r="CV101" s="161" t="inlineStr">
        <is>
          <t>2024</t>
        </is>
      </c>
      <c r="CW101" s="161" t="inlineStr">
        <is>
          <t>2018</t>
        </is>
      </c>
      <c r="CX101" s="161" t="inlineStr">
        <is>
          <t>2022</t>
        </is>
      </c>
      <c r="CY101" s="161" t="inlineStr">
        <is>
          <t>2022</t>
        </is>
      </c>
      <c r="CZ101" s="161" t="inlineStr">
        <is>
          <t>2022</t>
        </is>
      </c>
      <c r="DA101" s="161" t="inlineStr">
        <is>
          <t>2021</t>
        </is>
      </c>
      <c r="DB101" s="161" t="inlineStr">
        <is>
          <t>2020</t>
        </is>
      </c>
      <c r="DC101" s="161" t="inlineStr">
        <is>
          <t>2021-2024</t>
        </is>
      </c>
      <c r="DD101" s="162" t="n"/>
      <c r="DE101" s="161" t="inlineStr">
        <is>
          <t>2024</t>
        </is>
      </c>
      <c r="DF101" s="161" t="inlineStr">
        <is>
          <t>2024</t>
        </is>
      </c>
      <c r="DG101" s="161" t="inlineStr">
        <is>
          <t>2024</t>
        </is>
      </c>
      <c r="DH101" s="161" t="inlineStr">
        <is>
          <t>2024</t>
        </is>
      </c>
      <c r="DI101" s="161" t="inlineStr">
        <is>
          <t>2024</t>
        </is>
      </c>
      <c r="DJ101" s="161" t="inlineStr">
        <is>
          <t>2024</t>
        </is>
      </c>
      <c r="DK101" s="161" t="inlineStr">
        <is>
          <t>2024</t>
        </is>
      </c>
      <c r="DL101" s="161" t="inlineStr">
        <is>
          <t>2022</t>
        </is>
      </c>
      <c r="DM101" s="161" t="inlineStr">
        <is>
          <t>2020-2024 avg</t>
        </is>
      </c>
      <c r="DN101" s="161" t="inlineStr">
        <is>
          <t>2024</t>
        </is>
      </c>
      <c r="DO101" s="161" t="inlineStr">
        <is>
          <t>2024</t>
        </is>
      </c>
      <c r="DP101" s="161" t="inlineStr">
        <is>
          <t>2024</t>
        </is>
      </c>
      <c r="DQ101" s="161" t="inlineStr">
        <is>
          <t>2024</t>
        </is>
      </c>
      <c r="DR101" s="161" t="inlineStr">
        <is>
          <t>2018</t>
        </is>
      </c>
      <c r="DS101" s="161" t="inlineStr">
        <is>
          <t>2024</t>
        </is>
      </c>
      <c r="DT101" s="161" t="inlineStr">
        <is>
          <t>2024</t>
        </is>
      </c>
      <c r="DU101" s="161" t="inlineStr">
        <is>
          <t>2024</t>
        </is>
      </c>
      <c r="DV101" s="161" t="inlineStr">
        <is>
          <t>2022</t>
        </is>
      </c>
      <c r="DW101" s="161" t="inlineStr">
        <is>
          <t>2021</t>
        </is>
      </c>
      <c r="DX101" s="161" t="inlineStr">
        <is>
          <t>2021</t>
        </is>
      </c>
      <c r="DY101" s="161" t="inlineStr">
        <is>
          <t>2021</t>
        </is>
      </c>
      <c r="DZ101" s="161" t="inlineStr">
        <is>
          <t>2021</t>
        </is>
      </c>
      <c r="EA101" s="161" t="inlineStr">
        <is>
          <t>2024</t>
        </is>
      </c>
      <c r="EB101" s="161" t="inlineStr">
        <is>
          <t>2024</t>
        </is>
      </c>
      <c r="EC101" s="161" t="inlineStr">
        <is>
          <t>2024</t>
        </is>
      </c>
      <c r="ED101" s="161" t="inlineStr">
        <is>
          <t>2024</t>
        </is>
      </c>
      <c r="EE101" s="161" t="inlineStr">
        <is>
          <t>2030</t>
        </is>
      </c>
      <c r="EF101" s="161" t="inlineStr">
        <is>
          <t>2030</t>
        </is>
      </c>
      <c r="EG101" s="161" t="inlineStr">
        <is>
          <t>2030</t>
        </is>
      </c>
      <c r="EH101" s="161" t="inlineStr">
        <is>
          <t>2030</t>
        </is>
      </c>
      <c r="EI101" s="161" t="inlineStr">
        <is>
          <t>2030</t>
        </is>
      </c>
      <c r="EJ101" s="161" t="inlineStr">
        <is>
          <t>2030</t>
        </is>
      </c>
      <c r="EK101" s="161" t="inlineStr">
        <is>
          <t>2030</t>
        </is>
      </c>
      <c r="EL101" s="161" t="inlineStr">
        <is>
          <t>2030</t>
        </is>
      </c>
      <c r="EM101" s="161" t="inlineStr">
        <is>
          <t>2030</t>
        </is>
      </c>
      <c r="EN101" s="161" t="inlineStr">
        <is>
          <t>2030</t>
        </is>
      </c>
      <c r="EO101" s="161" t="inlineStr">
        <is>
          <t>2030</t>
        </is>
      </c>
      <c r="EP101" s="161" t="inlineStr">
        <is>
          <t>2030</t>
        </is>
      </c>
      <c r="EQ101" s="161" t="inlineStr">
        <is>
          <t>2030</t>
        </is>
      </c>
      <c r="ER101" s="161" t="inlineStr">
        <is>
          <t>2030</t>
        </is>
      </c>
      <c r="ES101" s="161" t="inlineStr">
        <is>
          <t>2030</t>
        </is>
      </c>
      <c r="ET101" s="161" t="inlineStr">
        <is>
          <t>2030</t>
        </is>
      </c>
      <c r="EU101" s="161" t="inlineStr">
        <is>
          <t>2030</t>
        </is>
      </c>
      <c r="EV101" s="161" t="inlineStr">
        <is>
          <t>2030</t>
        </is>
      </c>
      <c r="EW101" s="161" t="inlineStr">
        <is>
          <t>2030</t>
        </is>
      </c>
      <c r="EX101" s="161" t="inlineStr">
        <is>
          <t>2030</t>
        </is>
      </c>
      <c r="EY101" s="161" t="inlineStr">
        <is>
          <t>2030</t>
        </is>
      </c>
      <c r="EZ101" s="161" t="inlineStr">
        <is>
          <t>2030</t>
        </is>
      </c>
      <c r="FA101" s="161" t="inlineStr">
        <is>
          <t>2030</t>
        </is>
      </c>
      <c r="FB101" s="161" t="inlineStr">
        <is>
          <t>2030</t>
        </is>
      </c>
      <c r="FC101" s="161" t="inlineStr">
        <is>
          <t>2050</t>
        </is>
      </c>
      <c r="FD101" s="161" t="inlineStr">
        <is>
          <t>2025-2050</t>
        </is>
      </c>
      <c r="FE101" s="161" t="inlineStr">
        <is>
          <t>2024</t>
        </is>
      </c>
      <c r="FF101" s="161" t="inlineStr">
        <is>
          <t>2024</t>
        </is>
      </c>
      <c r="FG101" s="161" t="inlineStr">
        <is>
          <t>2024</t>
        </is>
      </c>
      <c r="FH101" s="161" t="inlineStr">
        <is>
          <t>2024</t>
        </is>
      </c>
      <c r="FI101" s="161" t="inlineStr">
        <is>
          <t>2022</t>
        </is>
      </c>
      <c r="FJ101" s="161" t="inlineStr">
        <is>
          <t>2024</t>
        </is>
      </c>
      <c r="FK101" s="161" t="inlineStr">
        <is>
          <t>2024</t>
        </is>
      </c>
      <c r="FL101" s="161" t="inlineStr">
        <is>
          <t>2024</t>
        </is>
      </c>
      <c r="FM101" s="161" t="inlineStr">
        <is>
          <t>2024</t>
        </is>
      </c>
      <c r="FN101" s="161" t="inlineStr">
        <is>
          <t>2024</t>
        </is>
      </c>
      <c r="FO101" s="161" t="inlineStr">
        <is>
          <t>2013</t>
        </is>
      </c>
      <c r="FP101" s="161" t="inlineStr">
        <is>
          <t>2013</t>
        </is>
      </c>
      <c r="FQ101" s="161" t="inlineStr">
        <is>
          <t>2013</t>
        </is>
      </c>
      <c r="FR101" s="161" t="inlineStr">
        <is>
          <t>2023</t>
        </is>
      </c>
      <c r="FS101" s="161" t="inlineStr">
        <is>
          <t>2023</t>
        </is>
      </c>
      <c r="FT101" s="161" t="inlineStr">
        <is>
          <t>2023</t>
        </is>
      </c>
      <c r="FU101" s="161" t="inlineStr">
        <is>
          <t>2024</t>
        </is>
      </c>
      <c r="FV101" s="161" t="inlineStr">
        <is>
          <t>2024</t>
        </is>
      </c>
      <c r="FW101" s="161" t="inlineStr">
        <is>
          <t>2024</t>
        </is>
      </c>
      <c r="FX101" s="161" t="inlineStr">
        <is>
          <t>2024</t>
        </is>
      </c>
      <c r="FY101" s="161" t="inlineStr">
        <is>
          <t>2020-2024 avg</t>
        </is>
      </c>
      <c r="FZ101" s="161" t="inlineStr">
        <is>
          <t>2030</t>
        </is>
      </c>
      <c r="GA101" s="161" t="inlineStr">
        <is>
          <t>2030</t>
        </is>
      </c>
      <c r="GB101" s="161" t="inlineStr">
        <is>
          <t>2030</t>
        </is>
      </c>
      <c r="GC101" s="161" t="inlineStr">
        <is>
          <t>2050</t>
        </is>
      </c>
      <c r="GD101" s="161" t="inlineStr">
        <is>
          <t>2050</t>
        </is>
      </c>
      <c r="GE101" s="162" t="n"/>
    </row>
    <row r="102" ht="14" customHeight="1">
      <c r="A102" s="161" t="inlineStr">
        <is>
          <t>KAZ</t>
        </is>
      </c>
      <c r="B102" s="161" t="inlineStr">
        <is>
          <t>Kazakhstan</t>
        </is>
      </c>
      <c r="C102" s="161" t="inlineStr">
        <is>
          <t>Europe &amp; Central Asia</t>
        </is>
      </c>
      <c r="D102" s="161" t="inlineStr">
        <is>
          <t>Upper middle income</t>
        </is>
      </c>
      <c r="E102" s="161" t="b">
        <v>1</v>
      </c>
      <c r="F102" s="162" t="n">
        <v>4.295</v>
      </c>
      <c r="G102" s="162" t="n">
        <v>0.826</v>
      </c>
      <c r="H102" s="162" t="n">
        <v>24.377</v>
      </c>
      <c r="I102" s="162" t="n">
        <v>16.043</v>
      </c>
      <c r="J102" s="162" t="n"/>
      <c r="K102" s="162" t="n">
        <v>2.5</v>
      </c>
      <c r="L102" s="162" t="n">
        <v>4</v>
      </c>
      <c r="M102" s="162" t="n">
        <v>0</v>
      </c>
      <c r="N102" s="162" t="n">
        <v>6.3</v>
      </c>
      <c r="O102" s="162" t="n"/>
      <c r="P102" s="162" t="n">
        <v>1</v>
      </c>
      <c r="Q102" s="162" t="n"/>
      <c r="R102" s="162" t="n">
        <v>4.119</v>
      </c>
      <c r="S102" s="162" t="n">
        <v>4.714</v>
      </c>
      <c r="T102" s="162" t="n">
        <v>12.088</v>
      </c>
      <c r="U102" s="162" t="n">
        <v>0.506</v>
      </c>
      <c r="V102" s="162" t="n">
        <v>25.06</v>
      </c>
      <c r="W102" s="162" t="n">
        <v>68.889</v>
      </c>
      <c r="X102" s="162" t="n">
        <v>88.339</v>
      </c>
      <c r="Y102" s="162" t="n">
        <v>4</v>
      </c>
      <c r="Z102" s="162" t="n">
        <v>0.138</v>
      </c>
      <c r="AA102" s="162" t="n">
        <v>3.239</v>
      </c>
      <c r="AB102" s="162" t="n">
        <v>24.221</v>
      </c>
      <c r="AC102" s="162" t="n">
        <v>5.679</v>
      </c>
      <c r="AD102" s="162" t="n">
        <v>18.542</v>
      </c>
      <c r="AE102" s="162" t="n">
        <v>1.663</v>
      </c>
      <c r="AF102" s="162" t="n">
        <v>52.954</v>
      </c>
      <c r="AG102" s="162" t="n">
        <v>56.72</v>
      </c>
      <c r="AH102" s="162" t="n">
        <v>3.766</v>
      </c>
      <c r="AI102" s="162" t="n">
        <v>-119.143</v>
      </c>
      <c r="AJ102" s="162" t="n">
        <v>17.738</v>
      </c>
      <c r="AK102" s="162" t="n">
        <v>14.845</v>
      </c>
      <c r="AL102" s="162" t="n">
        <v>2.044</v>
      </c>
      <c r="AM102" s="162" t="n">
        <v>0.849</v>
      </c>
      <c r="AN102" s="162" t="n">
        <v>1.471</v>
      </c>
      <c r="AO102" s="162" t="n">
        <v>19.997</v>
      </c>
      <c r="AP102" s="162" t="n">
        <v>-0.354</v>
      </c>
      <c r="AQ102" s="162" t="n">
        <v>9.532</v>
      </c>
      <c r="AR102" s="162" t="n">
        <v>5.43078755245067</v>
      </c>
      <c r="AS102" s="162" t="n">
        <v>1.30338901258816</v>
      </c>
      <c r="AT102" s="162" t="n">
        <v>0.356548765625897</v>
      </c>
      <c r="AU102" s="162" t="n">
        <v>0.2444905821434727</v>
      </c>
      <c r="AV102" s="162" t="n">
        <v>0.1616159380015246</v>
      </c>
      <c r="AW102" s="162" t="n">
        <v>0.1567743769902124</v>
      </c>
      <c r="AX102" s="162" t="n">
        <v>0.08710671858980711</v>
      </c>
      <c r="AY102" s="162" t="n">
        <v>0.1033076818075609</v>
      </c>
      <c r="AZ102" s="162" t="n">
        <v>0.1935449494296859</v>
      </c>
      <c r="BA102" s="162" t="n">
        <v>0.0546589965364854</v>
      </c>
      <c r="BB102" s="162" t="n">
        <v>0.0298033719125154</v>
      </c>
      <c r="BC102" s="162" t="n">
        <v>-0.09450426620400509</v>
      </c>
      <c r="BD102" s="162" t="n">
        <v>29.2556869816205</v>
      </c>
      <c r="BE102" s="162" t="n">
        <v>0.1035651025998756</v>
      </c>
      <c r="BF102" s="162" t="n">
        <v>6.214003172259893</v>
      </c>
      <c r="BG102" s="162" t="n">
        <v>4.54861015283499</v>
      </c>
      <c r="BH102" s="162" t="n">
        <v>0.7131744210819666</v>
      </c>
      <c r="BI102" s="162" t="n">
        <v>0.4697551828107397</v>
      </c>
      <c r="BJ102" s="162" t="n">
        <v>0.6582762526101639</v>
      </c>
      <c r="BK102" s="162" t="n">
        <v>1.309659627429525</v>
      </c>
      <c r="BL102" s="162" t="n">
        <v>1.397744668382519</v>
      </c>
      <c r="BM102" s="162" t="n">
        <v>1.106072309180805</v>
      </c>
      <c r="BN102" s="162" t="n">
        <v>65.35584630682352</v>
      </c>
      <c r="BO102" s="162" t="n">
        <v>3.513444468717546</v>
      </c>
      <c r="BP102" s="162" t="n">
        <v>3.28648257712502</v>
      </c>
      <c r="BQ102" s="162" t="n">
        <v>13.46844465477473</v>
      </c>
      <c r="BR102" s="162" t="n">
        <v>0.629</v>
      </c>
      <c r="BS102" s="162" t="n">
        <v>0.437</v>
      </c>
      <c r="BT102" s="162" t="n">
        <v>0.058</v>
      </c>
      <c r="BU102" s="162" t="n">
        <v>0.078</v>
      </c>
      <c r="BV102" s="162" t="n">
        <v>1.7</v>
      </c>
      <c r="BW102" s="162" t="n"/>
      <c r="BX102" s="162" t="n">
        <v>1.506</v>
      </c>
      <c r="BY102" s="162" t="n">
        <v>1.309</v>
      </c>
      <c r="BZ102" s="162" t="n">
        <v>3.535</v>
      </c>
      <c r="CA102" s="162" t="n">
        <v>4.753</v>
      </c>
      <c r="CB102" s="162" t="n">
        <v>3</v>
      </c>
      <c r="CC102" s="162" t="n">
        <v>1</v>
      </c>
      <c r="CD102" s="162" t="n">
        <v>1</v>
      </c>
      <c r="CE102" s="162" t="n">
        <v>24.923</v>
      </c>
      <c r="CF102" s="162" t="n">
        <v>20</v>
      </c>
      <c r="CG102" s="162" t="n">
        <v>50</v>
      </c>
      <c r="CH102" s="162" t="n">
        <v>19.233</v>
      </c>
      <c r="CI102" s="162" t="n">
        <v>-2.608</v>
      </c>
      <c r="CJ102" s="162" t="n">
        <v>-2.722</v>
      </c>
      <c r="CK102" s="162" t="n">
        <v>27.351</v>
      </c>
      <c r="CL102" s="162" t="n">
        <v>2.96</v>
      </c>
      <c r="CM102" s="162" t="n">
        <v>0.88</v>
      </c>
      <c r="CN102" s="162" t="n">
        <v>0.158</v>
      </c>
      <c r="CO102" s="162" t="n">
        <v>0.723</v>
      </c>
      <c r="CP102" s="162" t="n">
        <v>-11.19</v>
      </c>
      <c r="CQ102" s="162" t="n">
        <v>57.08</v>
      </c>
      <c r="CR102" s="162" t="n"/>
      <c r="CS102" s="161" t="inlineStr">
        <is>
          <t>2024</t>
        </is>
      </c>
      <c r="CT102" s="161" t="inlineStr">
        <is>
          <t>2024</t>
        </is>
      </c>
      <c r="CU102" s="161" t="inlineStr">
        <is>
          <t>2024</t>
        </is>
      </c>
      <c r="CV102" s="161" t="inlineStr">
        <is>
          <t>2024</t>
        </is>
      </c>
      <c r="CW102" s="162" t="n"/>
      <c r="CX102" s="161" t="inlineStr">
        <is>
          <t>2025</t>
        </is>
      </c>
      <c r="CY102" s="161" t="inlineStr">
        <is>
          <t>2025</t>
        </is>
      </c>
      <c r="CZ102" s="161" t="inlineStr">
        <is>
          <t>2022</t>
        </is>
      </c>
      <c r="DA102" s="161" t="inlineStr">
        <is>
          <t>2021</t>
        </is>
      </c>
      <c r="DB102" s="162" t="n"/>
      <c r="DC102" s="161" t="inlineStr">
        <is>
          <t>2021-2024</t>
        </is>
      </c>
      <c r="DD102" s="162" t="n"/>
      <c r="DE102" s="161" t="inlineStr">
        <is>
          <t>2024</t>
        </is>
      </c>
      <c r="DF102" s="161" t="inlineStr">
        <is>
          <t>2024</t>
        </is>
      </c>
      <c r="DG102" s="161" t="inlineStr">
        <is>
          <t>2024</t>
        </is>
      </c>
      <c r="DH102" s="161" t="inlineStr">
        <is>
          <t>2024</t>
        </is>
      </c>
      <c r="DI102" s="161" t="inlineStr">
        <is>
          <t>2024</t>
        </is>
      </c>
      <c r="DJ102" s="161" t="inlineStr">
        <is>
          <t>2024</t>
        </is>
      </c>
      <c r="DK102" s="161" t="inlineStr">
        <is>
          <t>2024</t>
        </is>
      </c>
      <c r="DL102" s="161" t="inlineStr">
        <is>
          <t>2025</t>
        </is>
      </c>
      <c r="DM102" s="161" t="inlineStr">
        <is>
          <t>2020-2024 avg</t>
        </is>
      </c>
      <c r="DN102" s="161" t="inlineStr">
        <is>
          <t>2024</t>
        </is>
      </c>
      <c r="DO102" s="161" t="inlineStr">
        <is>
          <t>2024</t>
        </is>
      </c>
      <c r="DP102" s="161" t="inlineStr">
        <is>
          <t>2024</t>
        </is>
      </c>
      <c r="DQ102" s="161" t="inlineStr">
        <is>
          <t>2024</t>
        </is>
      </c>
      <c r="DR102" s="161" t="inlineStr">
        <is>
          <t>2021</t>
        </is>
      </c>
      <c r="DS102" s="161" t="inlineStr">
        <is>
          <t>2024</t>
        </is>
      </c>
      <c r="DT102" s="161" t="inlineStr">
        <is>
          <t>2024</t>
        </is>
      </c>
      <c r="DU102" s="161" t="inlineStr">
        <is>
          <t>2024</t>
        </is>
      </c>
      <c r="DV102" s="161" t="inlineStr">
        <is>
          <t>2023</t>
        </is>
      </c>
      <c r="DW102" s="161" t="inlineStr">
        <is>
          <t>2021</t>
        </is>
      </c>
      <c r="DX102" s="161" t="inlineStr">
        <is>
          <t>2021</t>
        </is>
      </c>
      <c r="DY102" s="161" t="inlineStr">
        <is>
          <t>2021</t>
        </is>
      </c>
      <c r="DZ102" s="161" t="inlineStr">
        <is>
          <t>2021</t>
        </is>
      </c>
      <c r="EA102" s="161" t="inlineStr">
        <is>
          <t>2025</t>
        </is>
      </c>
      <c r="EB102" s="161" t="inlineStr">
        <is>
          <t>2024</t>
        </is>
      </c>
      <c r="EC102" s="161" t="inlineStr">
        <is>
          <t>2025</t>
        </is>
      </c>
      <c r="ED102" s="161" t="inlineStr">
        <is>
          <t>2025</t>
        </is>
      </c>
      <c r="EE102" s="161" t="inlineStr">
        <is>
          <t>2030</t>
        </is>
      </c>
      <c r="EF102" s="161" t="inlineStr">
        <is>
          <t>2030</t>
        </is>
      </c>
      <c r="EG102" s="161" t="inlineStr">
        <is>
          <t>2030</t>
        </is>
      </c>
      <c r="EH102" s="161" t="inlineStr">
        <is>
          <t>2030</t>
        </is>
      </c>
      <c r="EI102" s="161" t="inlineStr">
        <is>
          <t>2030</t>
        </is>
      </c>
      <c r="EJ102" s="161" t="inlineStr">
        <is>
          <t>2030</t>
        </is>
      </c>
      <c r="EK102" s="161" t="inlineStr">
        <is>
          <t>2030</t>
        </is>
      </c>
      <c r="EL102" s="161" t="inlineStr">
        <is>
          <t>2030</t>
        </is>
      </c>
      <c r="EM102" s="161" t="inlineStr">
        <is>
          <t>2030</t>
        </is>
      </c>
      <c r="EN102" s="161" t="inlineStr">
        <is>
          <t>2030</t>
        </is>
      </c>
      <c r="EO102" s="161" t="inlineStr">
        <is>
          <t>2030</t>
        </is>
      </c>
      <c r="EP102" s="161" t="inlineStr">
        <is>
          <t>2030</t>
        </is>
      </c>
      <c r="EQ102" s="161" t="inlineStr">
        <is>
          <t>2030</t>
        </is>
      </c>
      <c r="ER102" s="161" t="inlineStr">
        <is>
          <t>2030</t>
        </is>
      </c>
      <c r="ES102" s="161" t="inlineStr">
        <is>
          <t>2030</t>
        </is>
      </c>
      <c r="ET102" s="161" t="inlineStr">
        <is>
          <t>2030</t>
        </is>
      </c>
      <c r="EU102" s="161" t="inlineStr">
        <is>
          <t>2030</t>
        </is>
      </c>
      <c r="EV102" s="161" t="inlineStr">
        <is>
          <t>2030</t>
        </is>
      </c>
      <c r="EW102" s="161" t="inlineStr">
        <is>
          <t>2030</t>
        </is>
      </c>
      <c r="EX102" s="161" t="inlineStr">
        <is>
          <t>2030</t>
        </is>
      </c>
      <c r="EY102" s="161" t="inlineStr">
        <is>
          <t>2030</t>
        </is>
      </c>
      <c r="EZ102" s="161" t="inlineStr">
        <is>
          <t>2030</t>
        </is>
      </c>
      <c r="FA102" s="161" t="inlineStr">
        <is>
          <t>2030</t>
        </is>
      </c>
      <c r="FB102" s="161" t="inlineStr">
        <is>
          <t>2030</t>
        </is>
      </c>
      <c r="FC102" s="161" t="inlineStr">
        <is>
          <t>2050</t>
        </is>
      </c>
      <c r="FD102" s="161" t="inlineStr">
        <is>
          <t>2025-2050</t>
        </is>
      </c>
      <c r="FE102" s="161" t="inlineStr">
        <is>
          <t>2024</t>
        </is>
      </c>
      <c r="FF102" s="161" t="inlineStr">
        <is>
          <t>2024</t>
        </is>
      </c>
      <c r="FG102" s="161" t="inlineStr">
        <is>
          <t>2024</t>
        </is>
      </c>
      <c r="FH102" s="161" t="inlineStr">
        <is>
          <t>2024</t>
        </is>
      </c>
      <c r="FI102" s="161" t="inlineStr">
        <is>
          <t>2023</t>
        </is>
      </c>
      <c r="FJ102" s="162" t="n"/>
      <c r="FK102" s="161" t="inlineStr">
        <is>
          <t>2024</t>
        </is>
      </c>
      <c r="FL102" s="161" t="inlineStr">
        <is>
          <t>2024</t>
        </is>
      </c>
      <c r="FM102" s="161" t="inlineStr">
        <is>
          <t>2024</t>
        </is>
      </c>
      <c r="FN102" s="161" t="inlineStr">
        <is>
          <t>2024</t>
        </is>
      </c>
      <c r="FO102" s="161" t="inlineStr">
        <is>
          <t>2013</t>
        </is>
      </c>
      <c r="FP102" s="161" t="inlineStr">
        <is>
          <t>2013</t>
        </is>
      </c>
      <c r="FQ102" s="161" t="inlineStr">
        <is>
          <t>2013</t>
        </is>
      </c>
      <c r="FR102" s="161" t="inlineStr">
        <is>
          <t>2023</t>
        </is>
      </c>
      <c r="FS102" s="161" t="inlineStr">
        <is>
          <t>2023</t>
        </is>
      </c>
      <c r="FT102" s="161" t="inlineStr">
        <is>
          <t>2023</t>
        </is>
      </c>
      <c r="FU102" s="161" t="inlineStr">
        <is>
          <t>2024</t>
        </is>
      </c>
      <c r="FV102" s="161" t="inlineStr">
        <is>
          <t>2024</t>
        </is>
      </c>
      <c r="FW102" s="161" t="inlineStr">
        <is>
          <t>2024</t>
        </is>
      </c>
      <c r="FX102" s="161" t="inlineStr">
        <is>
          <t>2024</t>
        </is>
      </c>
      <c r="FY102" s="161" t="inlineStr">
        <is>
          <t>2020-2024 avg</t>
        </is>
      </c>
      <c r="FZ102" s="161" t="inlineStr">
        <is>
          <t>2030</t>
        </is>
      </c>
      <c r="GA102" s="161" t="inlineStr">
        <is>
          <t>2030</t>
        </is>
      </c>
      <c r="GB102" s="161" t="inlineStr">
        <is>
          <t>2030</t>
        </is>
      </c>
      <c r="GC102" s="161" t="inlineStr">
        <is>
          <t>2050</t>
        </is>
      </c>
      <c r="GD102" s="161" t="inlineStr">
        <is>
          <t>2050</t>
        </is>
      </c>
      <c r="GE102" s="162" t="n"/>
    </row>
    <row r="103" ht="14" customHeight="1">
      <c r="A103" s="161" t="inlineStr">
        <is>
          <t>KEN</t>
        </is>
      </c>
      <c r="B103" s="161" t="inlineStr">
        <is>
          <t>Kenya</t>
        </is>
      </c>
      <c r="C103" s="161" t="inlineStr">
        <is>
          <t>Sub-Saharan Africa</t>
        </is>
      </c>
      <c r="D103" s="161" t="inlineStr">
        <is>
          <t>Lower middle income</t>
        </is>
      </c>
      <c r="E103" s="161" t="b">
        <v>1</v>
      </c>
      <c r="F103" s="162" t="n">
        <v>29.979</v>
      </c>
      <c r="G103" s="162" t="n">
        <v>5.249</v>
      </c>
      <c r="H103" s="162" t="n">
        <v>67.33799999999999</v>
      </c>
      <c r="I103" s="162" t="n">
        <v>12.937</v>
      </c>
      <c r="J103" s="162" t="n">
        <v>63.298</v>
      </c>
      <c r="K103" s="162" t="n">
        <v>2.5</v>
      </c>
      <c r="L103" s="162" t="n">
        <v>2</v>
      </c>
      <c r="M103" s="162" t="n">
        <v>1</v>
      </c>
      <c r="N103" s="162" t="n">
        <v>8.4</v>
      </c>
      <c r="O103" s="162" t="n">
        <v>8.75</v>
      </c>
      <c r="P103" s="162" t="n">
        <v>3</v>
      </c>
      <c r="Q103" s="162" t="n">
        <v>1</v>
      </c>
      <c r="R103" s="162" t="n">
        <v>6.256</v>
      </c>
      <c r="S103" s="162" t="n">
        <v>9.470000000000001</v>
      </c>
      <c r="T103" s="162" t="n">
        <v>18.211</v>
      </c>
      <c r="U103" s="162" t="n">
        <v>1.415</v>
      </c>
      <c r="V103" s="162" t="n">
        <v>56.192</v>
      </c>
      <c r="W103" s="162" t="n">
        <v>21.139</v>
      </c>
      <c r="X103" s="162" t="n">
        <v>74.056</v>
      </c>
      <c r="Y103" s="162" t="n">
        <v>4</v>
      </c>
      <c r="Z103" s="162" t="n">
        <v>0.195</v>
      </c>
      <c r="AA103" s="162" t="n">
        <v>10.156</v>
      </c>
      <c r="AB103" s="162" t="n">
        <v>0.445</v>
      </c>
      <c r="AC103" s="162" t="n">
        <v>0</v>
      </c>
      <c r="AD103" s="162" t="n">
        <v>0.445</v>
      </c>
      <c r="AE103" s="162" t="n">
        <v>0.74</v>
      </c>
      <c r="AF103" s="162" t="n">
        <v>-21.906</v>
      </c>
      <c r="AG103" s="162" t="n">
        <v>1.631</v>
      </c>
      <c r="AH103" s="162" t="n">
        <v>23.537</v>
      </c>
      <c r="AI103" s="162" t="n">
        <v>22.375</v>
      </c>
      <c r="AJ103" s="162" t="n">
        <v>0</v>
      </c>
      <c r="AK103" s="162" t="n">
        <v>0</v>
      </c>
      <c r="AL103" s="162" t="n">
        <v>0</v>
      </c>
      <c r="AM103" s="162" t="n">
        <v>0</v>
      </c>
      <c r="AN103" s="162" t="n">
        <v>9.9</v>
      </c>
      <c r="AO103" s="162" t="n">
        <v>87.69199999999999</v>
      </c>
      <c r="AP103" s="162" t="n">
        <v>-1.378</v>
      </c>
      <c r="AQ103" s="162" t="n">
        <v>0</v>
      </c>
      <c r="AR103" s="162" t="n">
        <v>4.65313547649121</v>
      </c>
      <c r="AS103" s="162" t="n">
        <v>1.11675251435789</v>
      </c>
      <c r="AT103" s="162" t="n">
        <v>0.2637055035264568</v>
      </c>
      <c r="AU103" s="162" t="n">
        <v>0.1808266309895702</v>
      </c>
      <c r="AV103" s="162" t="n">
        <v>0.1539129218277577</v>
      </c>
      <c r="AW103" s="162" t="n">
        <v>0.0825302800996639</v>
      </c>
      <c r="AX103" s="162" t="n">
        <v>0.047417004335565</v>
      </c>
      <c r="AY103" s="162" t="n">
        <v>0.0585132847994107</v>
      </c>
      <c r="AZ103" s="162" t="n">
        <v>0.32984688877947</v>
      </c>
      <c r="BA103" s="162" t="n">
        <v>0.0767804835969962</v>
      </c>
      <c r="BB103" s="162" t="n">
        <v>0.0439404669622646</v>
      </c>
      <c r="BC103" s="162" t="n">
        <v>-0.0047085721305244</v>
      </c>
      <c r="BD103" s="162" t="n">
        <v>62.7744926113814</v>
      </c>
      <c r="BE103" s="162" t="n">
        <v>0.1368334026447155</v>
      </c>
      <c r="BF103" s="162" t="n">
        <v>5.324199912556626</v>
      </c>
      <c r="BG103" s="162" t="n">
        <v>2.307537319751441</v>
      </c>
      <c r="BH103" s="162" t="n">
        <v>0.3773111751150454</v>
      </c>
      <c r="BI103" s="162" t="n">
        <v>0.354881317271321</v>
      </c>
      <c r="BJ103" s="162" t="n">
        <v>0.2826168647109843</v>
      </c>
      <c r="BK103" s="162" t="n">
        <v>0.7298837231450941</v>
      </c>
      <c r="BL103" s="162" t="n">
        <v>0.5628442395734147</v>
      </c>
      <c r="BM103" s="162" t="n">
        <v>0.5962762921229918</v>
      </c>
      <c r="BN103" s="162" t="n">
        <v>58.78040191709645</v>
      </c>
      <c r="BO103" s="162" t="n">
        <v>1.643143210660029</v>
      </c>
      <c r="BP103" s="162" t="n">
        <v>1.461519450167589</v>
      </c>
      <c r="BQ103" s="162" t="n">
        <v>6.835883027868173</v>
      </c>
      <c r="BR103" s="162" t="n">
        <v>1.206</v>
      </c>
      <c r="BS103" s="162" t="n">
        <v>1.421</v>
      </c>
      <c r="BT103" s="162" t="n">
        <v>0.26</v>
      </c>
      <c r="BU103" s="162" t="n">
        <v>0.19</v>
      </c>
      <c r="BV103" s="162" t="n">
        <v>20.991</v>
      </c>
      <c r="BW103" s="162" t="n">
        <v>10.154</v>
      </c>
      <c r="BX103" s="162" t="n">
        <v>8.831</v>
      </c>
      <c r="BY103" s="162" t="n">
        <v>14.144</v>
      </c>
      <c r="BZ103" s="162" t="n">
        <v>7.124</v>
      </c>
      <c r="CA103" s="162" t="n">
        <v>5.575</v>
      </c>
      <c r="CB103" s="162" t="n">
        <v>2</v>
      </c>
      <c r="CC103" s="162" t="n">
        <v>1</v>
      </c>
      <c r="CD103" s="162" t="n">
        <v>1</v>
      </c>
      <c r="CE103" s="162" t="n">
        <v>42.926</v>
      </c>
      <c r="CF103" s="162" t="n">
        <v>0</v>
      </c>
      <c r="CG103" s="162" t="n">
        <v>0</v>
      </c>
      <c r="CH103" s="162" t="n">
        <v>17.509</v>
      </c>
      <c r="CI103" s="162" t="n">
        <v>-0.491</v>
      </c>
      <c r="CJ103" s="162" t="n">
        <v>-2.275</v>
      </c>
      <c r="CK103" s="162" t="n">
        <v>16.777</v>
      </c>
      <c r="CL103" s="162" t="n">
        <v>4.524</v>
      </c>
      <c r="CM103" s="162" t="n">
        <v>0.488</v>
      </c>
      <c r="CN103" s="162" t="n">
        <v>0.051</v>
      </c>
      <c r="CO103" s="162" t="n">
        <v>0.436</v>
      </c>
      <c r="CP103" s="162" t="n">
        <v>0.261</v>
      </c>
      <c r="CQ103" s="162" t="n">
        <v>74.56999999999999</v>
      </c>
      <c r="CR103" s="162" t="n">
        <v>3</v>
      </c>
      <c r="CS103" s="161" t="inlineStr">
        <is>
          <t>2024</t>
        </is>
      </c>
      <c r="CT103" s="161" t="inlineStr">
        <is>
          <t>2024</t>
        </is>
      </c>
      <c r="CU103" s="161" t="inlineStr">
        <is>
          <t>2024</t>
        </is>
      </c>
      <c r="CV103" s="161" t="inlineStr">
        <is>
          <t>2024</t>
        </is>
      </c>
      <c r="CW103" s="161" t="inlineStr">
        <is>
          <t>2022</t>
        </is>
      </c>
      <c r="CX103" s="161" t="inlineStr">
        <is>
          <t>2023</t>
        </is>
      </c>
      <c r="CY103" s="161" t="inlineStr">
        <is>
          <t>2023</t>
        </is>
      </c>
      <c r="CZ103" s="161" t="inlineStr">
        <is>
          <t>2022</t>
        </is>
      </c>
      <c r="DA103" s="161" t="inlineStr">
        <is>
          <t>2021</t>
        </is>
      </c>
      <c r="DB103" s="161" t="inlineStr">
        <is>
          <t>2022</t>
        </is>
      </c>
      <c r="DC103" s="161" t="inlineStr">
        <is>
          <t>2021-2024</t>
        </is>
      </c>
      <c r="DD103" s="161" t="inlineStr">
        <is>
          <t>2024</t>
        </is>
      </c>
      <c r="DE103" s="161" t="inlineStr">
        <is>
          <t>2024</t>
        </is>
      </c>
      <c r="DF103" s="161" t="inlineStr">
        <is>
          <t>2024</t>
        </is>
      </c>
      <c r="DG103" s="161" t="inlineStr">
        <is>
          <t>2024</t>
        </is>
      </c>
      <c r="DH103" s="161" t="inlineStr">
        <is>
          <t>2024</t>
        </is>
      </c>
      <c r="DI103" s="161" t="inlineStr">
        <is>
          <t>2024</t>
        </is>
      </c>
      <c r="DJ103" s="161" t="inlineStr">
        <is>
          <t>2024</t>
        </is>
      </c>
      <c r="DK103" s="161" t="inlineStr">
        <is>
          <t>2024</t>
        </is>
      </c>
      <c r="DL103" s="161" t="inlineStr">
        <is>
          <t>2023</t>
        </is>
      </c>
      <c r="DM103" s="161" t="inlineStr">
        <is>
          <t>2020-2024 avg</t>
        </is>
      </c>
      <c r="DN103" s="161" t="inlineStr">
        <is>
          <t>2024</t>
        </is>
      </c>
      <c r="DO103" s="161" t="inlineStr">
        <is>
          <t>2024</t>
        </is>
      </c>
      <c r="DP103" s="161" t="inlineStr">
        <is>
          <t>2024</t>
        </is>
      </c>
      <c r="DQ103" s="161" t="inlineStr">
        <is>
          <t>2024</t>
        </is>
      </c>
      <c r="DR103" s="161" t="inlineStr">
        <is>
          <t>2022</t>
        </is>
      </c>
      <c r="DS103" s="161" t="inlineStr">
        <is>
          <t>2024</t>
        </is>
      </c>
      <c r="DT103" s="161" t="inlineStr">
        <is>
          <t>2024</t>
        </is>
      </c>
      <c r="DU103" s="161" t="inlineStr">
        <is>
          <t>2024</t>
        </is>
      </c>
      <c r="DV103" s="161" t="inlineStr">
        <is>
          <t>2023</t>
        </is>
      </c>
      <c r="DW103" s="161" t="inlineStr">
        <is>
          <t>2021</t>
        </is>
      </c>
      <c r="DX103" s="161" t="inlineStr">
        <is>
          <t>2021</t>
        </is>
      </c>
      <c r="DY103" s="161" t="inlineStr">
        <is>
          <t>2021</t>
        </is>
      </c>
      <c r="DZ103" s="161" t="inlineStr">
        <is>
          <t>2021</t>
        </is>
      </c>
      <c r="EA103" s="161" t="inlineStr">
        <is>
          <t>2025</t>
        </is>
      </c>
      <c r="EB103" s="161" t="inlineStr">
        <is>
          <t>2024</t>
        </is>
      </c>
      <c r="EC103" s="161" t="inlineStr">
        <is>
          <t>2025</t>
        </is>
      </c>
      <c r="ED103" s="161" t="inlineStr">
        <is>
          <t>2025</t>
        </is>
      </c>
      <c r="EE103" s="161" t="inlineStr">
        <is>
          <t>2030</t>
        </is>
      </c>
      <c r="EF103" s="161" t="inlineStr">
        <is>
          <t>2030</t>
        </is>
      </c>
      <c r="EG103" s="161" t="inlineStr">
        <is>
          <t>2030</t>
        </is>
      </c>
      <c r="EH103" s="161" t="inlineStr">
        <is>
          <t>2030</t>
        </is>
      </c>
      <c r="EI103" s="161" t="inlineStr">
        <is>
          <t>2030</t>
        </is>
      </c>
      <c r="EJ103" s="161" t="inlineStr">
        <is>
          <t>2030</t>
        </is>
      </c>
      <c r="EK103" s="161" t="inlineStr">
        <is>
          <t>2030</t>
        </is>
      </c>
      <c r="EL103" s="161" t="inlineStr">
        <is>
          <t>2030</t>
        </is>
      </c>
      <c r="EM103" s="161" t="inlineStr">
        <is>
          <t>2030</t>
        </is>
      </c>
      <c r="EN103" s="161" t="inlineStr">
        <is>
          <t>2030</t>
        </is>
      </c>
      <c r="EO103" s="161" t="inlineStr">
        <is>
          <t>2030</t>
        </is>
      </c>
      <c r="EP103" s="161" t="inlineStr">
        <is>
          <t>2030</t>
        </is>
      </c>
      <c r="EQ103" s="161" t="inlineStr">
        <is>
          <t>2030</t>
        </is>
      </c>
      <c r="ER103" s="161" t="inlineStr">
        <is>
          <t>2030</t>
        </is>
      </c>
      <c r="ES103" s="161" t="inlineStr">
        <is>
          <t>2030</t>
        </is>
      </c>
      <c r="ET103" s="161" t="inlineStr">
        <is>
          <t>2030</t>
        </is>
      </c>
      <c r="EU103" s="161" t="inlineStr">
        <is>
          <t>2030</t>
        </is>
      </c>
      <c r="EV103" s="161" t="inlineStr">
        <is>
          <t>2030</t>
        </is>
      </c>
      <c r="EW103" s="161" t="inlineStr">
        <is>
          <t>2030</t>
        </is>
      </c>
      <c r="EX103" s="161" t="inlineStr">
        <is>
          <t>2030</t>
        </is>
      </c>
      <c r="EY103" s="161" t="inlineStr">
        <is>
          <t>2030</t>
        </is>
      </c>
      <c r="EZ103" s="161" t="inlineStr">
        <is>
          <t>2030</t>
        </is>
      </c>
      <c r="FA103" s="161" t="inlineStr">
        <is>
          <t>2030</t>
        </is>
      </c>
      <c r="FB103" s="161" t="inlineStr">
        <is>
          <t>2030</t>
        </is>
      </c>
      <c r="FC103" s="161" t="inlineStr">
        <is>
          <t>2050</t>
        </is>
      </c>
      <c r="FD103" s="161" t="inlineStr">
        <is>
          <t>2025-2050</t>
        </is>
      </c>
      <c r="FE103" s="161" t="inlineStr">
        <is>
          <t>2024</t>
        </is>
      </c>
      <c r="FF103" s="161" t="inlineStr">
        <is>
          <t>2024</t>
        </is>
      </c>
      <c r="FG103" s="161" t="inlineStr">
        <is>
          <t>2024</t>
        </is>
      </c>
      <c r="FH103" s="161" t="inlineStr">
        <is>
          <t>2024</t>
        </is>
      </c>
      <c r="FI103" s="161" t="inlineStr">
        <is>
          <t>2024</t>
        </is>
      </c>
      <c r="FJ103" s="161" t="inlineStr">
        <is>
          <t>2024</t>
        </is>
      </c>
      <c r="FK103" s="161" t="inlineStr">
        <is>
          <t>2024</t>
        </is>
      </c>
      <c r="FL103" s="161" t="inlineStr">
        <is>
          <t>2024</t>
        </is>
      </c>
      <c r="FM103" s="161" t="inlineStr">
        <is>
          <t>2024</t>
        </is>
      </c>
      <c r="FN103" s="161" t="inlineStr">
        <is>
          <t>2024</t>
        </is>
      </c>
      <c r="FO103" s="161" t="inlineStr">
        <is>
          <t>2013</t>
        </is>
      </c>
      <c r="FP103" s="161" t="inlineStr">
        <is>
          <t>2013</t>
        </is>
      </c>
      <c r="FQ103" s="161" t="inlineStr">
        <is>
          <t>2013</t>
        </is>
      </c>
      <c r="FR103" s="161" t="inlineStr">
        <is>
          <t>2023</t>
        </is>
      </c>
      <c r="FS103" s="161" t="inlineStr">
        <is>
          <t>2023</t>
        </is>
      </c>
      <c r="FT103" s="161" t="inlineStr">
        <is>
          <t>2023</t>
        </is>
      </c>
      <c r="FU103" s="161" t="inlineStr">
        <is>
          <t>2024</t>
        </is>
      </c>
      <c r="FV103" s="161" t="inlineStr">
        <is>
          <t>2024</t>
        </is>
      </c>
      <c r="FW103" s="161" t="inlineStr">
        <is>
          <t>2024</t>
        </is>
      </c>
      <c r="FX103" s="161" t="inlineStr">
        <is>
          <t>2024</t>
        </is>
      </c>
      <c r="FY103" s="161" t="inlineStr">
        <is>
          <t>2020-2024 avg</t>
        </is>
      </c>
      <c r="FZ103" s="161" t="inlineStr">
        <is>
          <t>2030</t>
        </is>
      </c>
      <c r="GA103" s="161" t="inlineStr">
        <is>
          <t>2030</t>
        </is>
      </c>
      <c r="GB103" s="161" t="inlineStr">
        <is>
          <t>2030</t>
        </is>
      </c>
      <c r="GC103" s="161" t="inlineStr">
        <is>
          <t>2050</t>
        </is>
      </c>
      <c r="GD103" s="161" t="inlineStr">
        <is>
          <t>2050</t>
        </is>
      </c>
      <c r="GE103" s="161" t="inlineStr">
        <is>
          <t>2034</t>
        </is>
      </c>
    </row>
    <row r="104" ht="14" customHeight="1">
      <c r="A104" s="161" t="inlineStr">
        <is>
          <t>KIR</t>
        </is>
      </c>
      <c r="B104" s="161" t="inlineStr">
        <is>
          <t>Kiribati</t>
        </is>
      </c>
      <c r="C104" s="161" t="inlineStr">
        <is>
          <t>East Asia &amp; Pacific</t>
        </is>
      </c>
      <c r="D104" s="161" t="inlineStr">
        <is>
          <t>Lower middle income</t>
        </is>
      </c>
      <c r="E104" s="161" t="b">
        <v>1</v>
      </c>
      <c r="F104" s="162" t="n">
        <v>0.179</v>
      </c>
      <c r="G104" s="162" t="n">
        <v>0.129</v>
      </c>
      <c r="H104" s="162" t="n">
        <v>8.898999999999999</v>
      </c>
      <c r="I104" s="162" t="n">
        <v>17.458</v>
      </c>
      <c r="J104" s="162" t="n">
        <v>146.641</v>
      </c>
      <c r="K104" s="162" t="n"/>
      <c r="L104" s="162" t="n"/>
      <c r="M104" s="162" t="n">
        <v>1</v>
      </c>
      <c r="N104" s="162" t="n"/>
      <c r="O104" s="162" t="n"/>
      <c r="P104" s="162" t="n"/>
      <c r="Q104" s="162" t="n"/>
      <c r="R104" s="162" t="n"/>
      <c r="S104" s="162" t="n"/>
      <c r="T104" s="162" t="n"/>
      <c r="U104" s="162" t="n">
        <v>4.976</v>
      </c>
      <c r="V104" s="162" t="n"/>
      <c r="W104" s="162" t="n"/>
      <c r="X104" s="162" t="n"/>
      <c r="Y104" s="162" t="n"/>
      <c r="Z104" s="162" t="n"/>
      <c r="AA104" s="162" t="n">
        <v>3.78</v>
      </c>
      <c r="AB104" s="162" t="n"/>
      <c r="AC104" s="162" t="n"/>
      <c r="AD104" s="162" t="n"/>
      <c r="AE104" s="162" t="n">
        <v>0.379</v>
      </c>
      <c r="AF104" s="162" t="n">
        <v>-12.52</v>
      </c>
      <c r="AG104" s="162" t="n">
        <v>0.017</v>
      </c>
      <c r="AH104" s="162" t="n">
        <v>12.537</v>
      </c>
      <c r="AI104" s="162" t="n"/>
      <c r="AJ104" s="162" t="n">
        <v>0</v>
      </c>
      <c r="AK104" s="162" t="n">
        <v>0</v>
      </c>
      <c r="AL104" s="162" t="n">
        <v>0</v>
      </c>
      <c r="AM104" s="162" t="n">
        <v>0</v>
      </c>
      <c r="AN104" s="162" t="n">
        <v>75</v>
      </c>
      <c r="AO104" s="162" t="n"/>
      <c r="AP104" s="162" t="n"/>
      <c r="AQ104" s="162" t="n"/>
      <c r="AR104" s="162" t="n">
        <v>3.94710066277631</v>
      </c>
      <c r="AS104" s="162" t="n">
        <v>0.9473041590663128</v>
      </c>
      <c r="AT104" s="162" t="n">
        <v>0.2719731591376546</v>
      </c>
      <c r="AU104" s="162" t="n">
        <v>0.1864958805515349</v>
      </c>
      <c r="AV104" s="162" t="n">
        <v>0.1151402547503421</v>
      </c>
      <c r="AW104" s="162" t="n">
        <v>0.09050423149833869</v>
      </c>
      <c r="AX104" s="162" t="n">
        <v>0.0513226605783159</v>
      </c>
      <c r="AY104" s="162" t="n">
        <v>0.0623648662387855</v>
      </c>
      <c r="AZ104" s="162" t="n">
        <v>0.1695031063113408</v>
      </c>
      <c r="BA104" s="162" t="n">
        <v>0.0405777736941289</v>
      </c>
      <c r="BB104" s="162" t="n">
        <v>0.0059010189240048</v>
      </c>
      <c r="BC104" s="162" t="n">
        <v>-0.0841981812595982</v>
      </c>
      <c r="BD104" s="162" t="n">
        <v>12.1473640164929</v>
      </c>
      <c r="BE104" s="162" t="n">
        <v>0.14448647820885</v>
      </c>
      <c r="BF104" s="162" t="n">
        <v>4.531055281378838</v>
      </c>
      <c r="BG104" s="162" t="n"/>
      <c r="BH104" s="162" t="n"/>
      <c r="BI104" s="162" t="n"/>
      <c r="BJ104" s="162" t="n"/>
      <c r="BK104" s="162" t="n"/>
      <c r="BL104" s="162" t="n"/>
      <c r="BM104" s="162" t="n"/>
      <c r="BN104" s="162" t="n"/>
      <c r="BO104" s="162" t="n"/>
      <c r="BP104" s="162" t="n"/>
      <c r="BQ104" s="162" t="n"/>
      <c r="BR104" s="162" t="n"/>
      <c r="BS104" s="162" t="n"/>
      <c r="BT104" s="162" t="n"/>
      <c r="BU104" s="162" t="n"/>
      <c r="BV104" s="162" t="n"/>
      <c r="BW104" s="162" t="n"/>
      <c r="BX104" s="162" t="n"/>
      <c r="BY104" s="162" t="n"/>
      <c r="BZ104" s="162" t="n"/>
      <c r="CA104" s="162" t="n"/>
      <c r="CB104" s="162" t="n"/>
      <c r="CC104" s="162" t="n"/>
      <c r="CD104" s="162" t="n"/>
      <c r="CE104" s="162" t="n"/>
      <c r="CF104" s="162" t="n"/>
      <c r="CG104" s="162" t="n"/>
      <c r="CH104" s="162" t="n">
        <v>71.98</v>
      </c>
      <c r="CI104" s="162" t="n">
        <v>-14.018</v>
      </c>
      <c r="CJ104" s="162" t="n">
        <v>-17.352</v>
      </c>
      <c r="CK104" s="162" t="n"/>
      <c r="CL104" s="162" t="n">
        <v>4.023</v>
      </c>
      <c r="CM104" s="162" t="n"/>
      <c r="CN104" s="162" t="n"/>
      <c r="CO104" s="162" t="n"/>
      <c r="CP104" s="162" t="n"/>
      <c r="CQ104" s="162" t="n"/>
      <c r="CR104" s="162" t="n"/>
      <c r="CS104" s="161" t="inlineStr">
        <is>
          <t>2024</t>
        </is>
      </c>
      <c r="CT104" s="161" t="inlineStr">
        <is>
          <t>2024</t>
        </is>
      </c>
      <c r="CU104" s="161" t="inlineStr">
        <is>
          <t>2024</t>
        </is>
      </c>
      <c r="CV104" s="161" t="inlineStr">
        <is>
          <t>2024</t>
        </is>
      </c>
      <c r="CW104" s="161" t="inlineStr">
        <is>
          <t>2013</t>
        </is>
      </c>
      <c r="CX104" s="162" t="n"/>
      <c r="CY104" s="162" t="n"/>
      <c r="CZ104" s="161" t="inlineStr">
        <is>
          <t>2022</t>
        </is>
      </c>
      <c r="DA104" s="162" t="n"/>
      <c r="DB104" s="162" t="n"/>
      <c r="DC104" s="162" t="n"/>
      <c r="DD104" s="162" t="n"/>
      <c r="DE104" s="162" t="n"/>
      <c r="DF104" s="162" t="n"/>
      <c r="DG104" s="162" t="n"/>
      <c r="DH104" s="161" t="inlineStr">
        <is>
          <t>2024</t>
        </is>
      </c>
      <c r="DI104" s="162" t="n"/>
      <c r="DJ104" s="162" t="n"/>
      <c r="DK104" s="162" t="n"/>
      <c r="DL104" s="162" t="n"/>
      <c r="DM104" s="162" t="n"/>
      <c r="DN104" s="161" t="inlineStr">
        <is>
          <t>2024</t>
        </is>
      </c>
      <c r="DO104" s="162" t="n"/>
      <c r="DP104" s="162" t="n"/>
      <c r="DQ104" s="162" t="n"/>
      <c r="DR104" s="161" t="inlineStr">
        <is>
          <t>2020</t>
        </is>
      </c>
      <c r="DS104" s="161" t="inlineStr">
        <is>
          <t>2021</t>
        </is>
      </c>
      <c r="DT104" s="161" t="inlineStr">
        <is>
          <t>2021</t>
        </is>
      </c>
      <c r="DU104" s="161" t="inlineStr">
        <is>
          <t>2021</t>
        </is>
      </c>
      <c r="DV104" s="162" t="n"/>
      <c r="DW104" s="161" t="inlineStr">
        <is>
          <t>2021</t>
        </is>
      </c>
      <c r="DX104" s="161" t="inlineStr">
        <is>
          <t>2021</t>
        </is>
      </c>
      <c r="DY104" s="161" t="inlineStr">
        <is>
          <t>2021</t>
        </is>
      </c>
      <c r="DZ104" s="161" t="inlineStr">
        <is>
          <t>2021</t>
        </is>
      </c>
      <c r="EA104" s="161" t="inlineStr">
        <is>
          <t>2024</t>
        </is>
      </c>
      <c r="EB104" s="162" t="n"/>
      <c r="EC104" s="162" t="n"/>
      <c r="ED104" s="162" t="n"/>
      <c r="EE104" s="161" t="inlineStr">
        <is>
          <t>2030</t>
        </is>
      </c>
      <c r="EF104" s="161" t="inlineStr">
        <is>
          <t>2030</t>
        </is>
      </c>
      <c r="EG104" s="161" t="inlineStr">
        <is>
          <t>2030</t>
        </is>
      </c>
      <c r="EH104" s="161" t="inlineStr">
        <is>
          <t>2030</t>
        </is>
      </c>
      <c r="EI104" s="161" t="inlineStr">
        <is>
          <t>2030</t>
        </is>
      </c>
      <c r="EJ104" s="161" t="inlineStr">
        <is>
          <t>2030</t>
        </is>
      </c>
      <c r="EK104" s="161" t="inlineStr">
        <is>
          <t>2030</t>
        </is>
      </c>
      <c r="EL104" s="161" t="inlineStr">
        <is>
          <t>2030</t>
        </is>
      </c>
      <c r="EM104" s="161" t="inlineStr">
        <is>
          <t>2030</t>
        </is>
      </c>
      <c r="EN104" s="161" t="inlineStr">
        <is>
          <t>2030</t>
        </is>
      </c>
      <c r="EO104" s="161" t="inlineStr">
        <is>
          <t>2030</t>
        </is>
      </c>
      <c r="EP104" s="161" t="inlineStr">
        <is>
          <t>2030</t>
        </is>
      </c>
      <c r="EQ104" s="161" t="inlineStr">
        <is>
          <t>2030</t>
        </is>
      </c>
      <c r="ER104" s="161" t="inlineStr">
        <is>
          <t>2030</t>
        </is>
      </c>
      <c r="ES104" s="161" t="inlineStr">
        <is>
          <t>2030</t>
        </is>
      </c>
      <c r="ET104" s="162" t="n"/>
      <c r="EU104" s="162" t="n"/>
      <c r="EV104" s="162" t="n"/>
      <c r="EW104" s="162" t="n"/>
      <c r="EX104" s="162" t="n"/>
      <c r="EY104" s="162" t="n"/>
      <c r="EZ104" s="162" t="n"/>
      <c r="FA104" s="162" t="n"/>
      <c r="FB104" s="162" t="n"/>
      <c r="FC104" s="162" t="n"/>
      <c r="FD104" s="162" t="n"/>
      <c r="FE104" s="162" t="n"/>
      <c r="FF104" s="162" t="n"/>
      <c r="FG104" s="162" t="n"/>
      <c r="FH104" s="162" t="n"/>
      <c r="FI104" s="162" t="n"/>
      <c r="FJ104" s="162" t="n"/>
      <c r="FK104" s="162" t="n"/>
      <c r="FL104" s="162" t="n"/>
      <c r="FM104" s="162" t="n"/>
      <c r="FN104" s="162" t="n"/>
      <c r="FO104" s="162" t="n"/>
      <c r="FP104" s="162" t="n"/>
      <c r="FQ104" s="162" t="n"/>
      <c r="FR104" s="162" t="n"/>
      <c r="FS104" s="162" t="n"/>
      <c r="FT104" s="162" t="n"/>
      <c r="FU104" s="161" t="inlineStr">
        <is>
          <t>2024</t>
        </is>
      </c>
      <c r="FV104" s="161" t="inlineStr">
        <is>
          <t>2024</t>
        </is>
      </c>
      <c r="FW104" s="161" t="inlineStr">
        <is>
          <t>2024</t>
        </is>
      </c>
      <c r="FX104" s="162" t="n"/>
      <c r="FY104" s="161" t="inlineStr">
        <is>
          <t>2020-2024 avg</t>
        </is>
      </c>
      <c r="FZ104" s="162" t="n"/>
      <c r="GA104" s="162" t="n"/>
      <c r="GB104" s="162" t="n"/>
      <c r="GC104" s="162" t="n"/>
      <c r="GD104" s="162" t="n"/>
      <c r="GE104" s="162" t="n"/>
    </row>
    <row r="105" ht="14" customHeight="1">
      <c r="A105" s="161" t="inlineStr">
        <is>
          <t>PRK</t>
        </is>
      </c>
      <c r="B105" s="161" t="inlineStr">
        <is>
          <t>Korea, Dem. People's Rep.</t>
        </is>
      </c>
      <c r="C105" s="161" t="inlineStr">
        <is>
          <t>East Asia &amp; Pacific</t>
        </is>
      </c>
      <c r="D105" s="161" t="inlineStr">
        <is>
          <t>Low income</t>
        </is>
      </c>
      <c r="E105" s="161" t="b">
        <v>0</v>
      </c>
      <c r="F105" s="162" t="n"/>
      <c r="G105" s="162" t="n"/>
      <c r="H105" s="162" t="n"/>
      <c r="I105" s="162" t="n"/>
      <c r="J105" s="162" t="n"/>
      <c r="K105" s="162" t="n"/>
      <c r="L105" s="162" t="n"/>
      <c r="M105" s="162" t="n">
        <v>0</v>
      </c>
      <c r="N105" s="162" t="n"/>
      <c r="O105" s="162" t="n"/>
      <c r="P105" s="162" t="n"/>
      <c r="Q105" s="162" t="n"/>
      <c r="R105" s="162" t="n"/>
      <c r="S105" s="162" t="n"/>
      <c r="T105" s="162" t="n"/>
      <c r="U105" s="162" t="n"/>
      <c r="V105" s="162" t="n"/>
      <c r="W105" s="162" t="n"/>
      <c r="X105" s="162" t="n"/>
      <c r="Y105" s="162" t="n"/>
      <c r="Z105" s="162" t="n"/>
      <c r="AA105" s="162" t="n"/>
      <c r="AB105" s="162" t="n"/>
      <c r="AC105" s="162" t="n"/>
      <c r="AD105" s="162" t="n"/>
      <c r="AE105" s="162" t="n"/>
      <c r="AF105" s="162" t="n"/>
      <c r="AG105" s="162" t="n"/>
      <c r="AH105" s="162" t="n"/>
      <c r="AI105" s="162" t="n">
        <v>4.895</v>
      </c>
      <c r="AJ105" s="162" t="n"/>
      <c r="AK105" s="162" t="n"/>
      <c r="AL105" s="162" t="n"/>
      <c r="AM105" s="162" t="n"/>
      <c r="AN105" s="162" t="n">
        <v>2.583</v>
      </c>
      <c r="AO105" s="162" t="n"/>
      <c r="AP105" s="162" t="n">
        <v>0.671</v>
      </c>
      <c r="AQ105" s="162" t="n">
        <v>1.389</v>
      </c>
      <c r="AR105" s="162" t="n"/>
      <c r="AS105" s="162" t="n"/>
      <c r="AT105" s="162" t="n"/>
      <c r="AU105" s="162" t="n"/>
      <c r="AV105" s="162" t="n"/>
      <c r="AW105" s="162" t="n"/>
      <c r="AX105" s="162" t="n"/>
      <c r="AY105" s="162" t="n"/>
      <c r="AZ105" s="162" t="n"/>
      <c r="BA105" s="162" t="n"/>
      <c r="BB105" s="162" t="n"/>
      <c r="BC105" s="162" t="n"/>
      <c r="BD105" s="162" t="n"/>
      <c r="BE105" s="162" t="n"/>
      <c r="BF105" s="162" t="n"/>
      <c r="BG105" s="162" t="n"/>
      <c r="BH105" s="162" t="n"/>
      <c r="BI105" s="162" t="n"/>
      <c r="BJ105" s="162" t="n"/>
      <c r="BK105" s="162" t="n"/>
      <c r="BL105" s="162" t="n"/>
      <c r="BM105" s="162" t="n"/>
      <c r="BN105" s="162" t="n"/>
      <c r="BO105" s="162" t="n"/>
      <c r="BP105" s="162" t="n"/>
      <c r="BQ105" s="162" t="n"/>
      <c r="BR105" s="162" t="n"/>
      <c r="BS105" s="162" t="n"/>
      <c r="BT105" s="162" t="n"/>
      <c r="BU105" s="162" t="n"/>
      <c r="BV105" s="162" t="n"/>
      <c r="BW105" s="162" t="n"/>
      <c r="BX105" s="162" t="n"/>
      <c r="BY105" s="162" t="n"/>
      <c r="BZ105" s="162" t="n"/>
      <c r="CA105" s="162" t="n"/>
      <c r="CB105" s="162" t="n"/>
      <c r="CC105" s="162" t="n"/>
      <c r="CD105" s="162" t="n"/>
      <c r="CE105" s="162" t="n"/>
      <c r="CF105" s="162" t="n"/>
      <c r="CG105" s="162" t="n"/>
      <c r="CH105" s="162" t="n"/>
      <c r="CI105" s="162" t="n"/>
      <c r="CJ105" s="162" t="n"/>
      <c r="CK105" s="162" t="n"/>
      <c r="CL105" s="162" t="n"/>
      <c r="CM105" s="162" t="n"/>
      <c r="CN105" s="162" t="n"/>
      <c r="CO105" s="162" t="n"/>
      <c r="CP105" s="162" t="n"/>
      <c r="CQ105" s="162" t="n"/>
      <c r="CR105" s="162" t="n"/>
      <c r="CS105" s="162" t="n"/>
      <c r="CT105" s="162" t="n"/>
      <c r="CU105" s="162" t="n"/>
      <c r="CV105" s="162" t="n"/>
      <c r="CW105" s="162" t="n"/>
      <c r="CX105" s="162" t="n"/>
      <c r="CY105" s="162" t="n"/>
      <c r="CZ105" s="161" t="inlineStr">
        <is>
          <t>2022</t>
        </is>
      </c>
      <c r="DA105" s="162" t="n"/>
      <c r="DB105" s="162" t="n"/>
      <c r="DC105" s="162" t="n"/>
      <c r="DD105" s="162" t="n"/>
      <c r="DE105" s="162" t="n"/>
      <c r="DF105" s="162" t="n"/>
      <c r="DG105" s="162" t="n"/>
      <c r="DH105" s="162" t="n"/>
      <c r="DI105" s="162" t="n"/>
      <c r="DJ105" s="162" t="n"/>
      <c r="DK105" s="162" t="n"/>
      <c r="DL105" s="162" t="n"/>
      <c r="DM105" s="162" t="n"/>
      <c r="DN105" s="162" t="n"/>
      <c r="DO105" s="162" t="n"/>
      <c r="DP105" s="162" t="n"/>
      <c r="DQ105" s="162" t="n"/>
      <c r="DR105" s="162" t="n"/>
      <c r="DS105" s="162" t="n"/>
      <c r="DT105" s="162" t="n"/>
      <c r="DU105" s="162" t="n"/>
      <c r="DV105" s="161" t="inlineStr">
        <is>
          <t>2022</t>
        </is>
      </c>
      <c r="DW105" s="162" t="n"/>
      <c r="DX105" s="162" t="n"/>
      <c r="DY105" s="162" t="n"/>
      <c r="DZ105" s="162" t="n"/>
      <c r="EA105" s="161" t="inlineStr">
        <is>
          <t>2024</t>
        </is>
      </c>
      <c r="EB105" s="162" t="n"/>
      <c r="EC105" s="161" t="inlineStr">
        <is>
          <t>2024</t>
        </is>
      </c>
      <c r="ED105" s="161" t="inlineStr">
        <is>
          <t>2024</t>
        </is>
      </c>
      <c r="EE105" s="162" t="n"/>
      <c r="EF105" s="162" t="n"/>
      <c r="EG105" s="162" t="n"/>
      <c r="EH105" s="162" t="n"/>
      <c r="EI105" s="162" t="n"/>
      <c r="EJ105" s="162" t="n"/>
      <c r="EK105" s="162" t="n"/>
      <c r="EL105" s="162" t="n"/>
      <c r="EM105" s="162" t="n"/>
      <c r="EN105" s="162" t="n"/>
      <c r="EO105" s="162" t="n"/>
      <c r="EP105" s="162" t="n"/>
      <c r="EQ105" s="162" t="n"/>
      <c r="ER105" s="162" t="n"/>
      <c r="ES105" s="162" t="n"/>
      <c r="ET105" s="162" t="n"/>
      <c r="EU105" s="162" t="n"/>
      <c r="EV105" s="162" t="n"/>
      <c r="EW105" s="162" t="n"/>
      <c r="EX105" s="162" t="n"/>
      <c r="EY105" s="162" t="n"/>
      <c r="EZ105" s="162" t="n"/>
      <c r="FA105" s="162" t="n"/>
      <c r="FB105" s="162" t="n"/>
      <c r="FC105" s="162" t="n"/>
      <c r="FD105" s="162" t="n"/>
      <c r="FE105" s="162" t="n"/>
      <c r="FF105" s="162" t="n"/>
      <c r="FG105" s="162" t="n"/>
      <c r="FH105" s="162" t="n"/>
      <c r="FI105" s="162" t="n"/>
      <c r="FJ105" s="162" t="n"/>
      <c r="FK105" s="162" t="n"/>
      <c r="FL105" s="162" t="n"/>
      <c r="FM105" s="162" t="n"/>
      <c r="FN105" s="162" t="n"/>
      <c r="FO105" s="162" t="n"/>
      <c r="FP105" s="162" t="n"/>
      <c r="FQ105" s="162" t="n"/>
      <c r="FR105" s="162" t="n"/>
      <c r="FS105" s="162" t="n"/>
      <c r="FT105" s="162" t="n"/>
      <c r="FU105" s="162" t="n"/>
      <c r="FV105" s="162" t="n"/>
      <c r="FW105" s="162" t="n"/>
      <c r="FX105" s="162" t="n"/>
      <c r="FY105" s="162" t="n"/>
      <c r="FZ105" s="162" t="n"/>
      <c r="GA105" s="162" t="n"/>
      <c r="GB105" s="162" t="n"/>
      <c r="GC105" s="162" t="n"/>
      <c r="GD105" s="162" t="n"/>
      <c r="GE105" s="162" t="n"/>
    </row>
    <row r="106" ht="14" customHeight="1">
      <c r="A106" s="161" t="inlineStr">
        <is>
          <t>KOR</t>
        </is>
      </c>
      <c r="B106" s="161" t="inlineStr">
        <is>
          <t>Korea, Rep.</t>
        </is>
      </c>
      <c r="C106" s="161" t="inlineStr">
        <is>
          <t>East Asia &amp; Pacific</t>
        </is>
      </c>
      <c r="D106" s="161" t="inlineStr">
        <is>
          <t>High income</t>
        </is>
      </c>
      <c r="E106" s="161" t="b">
        <v>0</v>
      </c>
      <c r="F106" s="162" t="n">
        <v>0.372</v>
      </c>
      <c r="G106" s="162" t="n">
        <v>0.081</v>
      </c>
      <c r="H106" s="162" t="n">
        <v>49.701</v>
      </c>
      <c r="I106" s="162" t="n">
        <v>13.204</v>
      </c>
      <c r="J106" s="162" t="n"/>
      <c r="K106" s="162" t="n"/>
      <c r="L106" s="162" t="n"/>
      <c r="M106" s="162" t="n">
        <v>0</v>
      </c>
      <c r="N106" s="162" t="n"/>
      <c r="O106" s="162" t="n"/>
      <c r="P106" s="162" t="n"/>
      <c r="Q106" s="162" t="n"/>
      <c r="R106" s="162" t="n"/>
      <c r="S106" s="162" t="n"/>
      <c r="T106" s="162" t="n"/>
      <c r="U106" s="162" t="n"/>
      <c r="V106" s="162" t="n"/>
      <c r="W106" s="162" t="n"/>
      <c r="X106" s="162" t="n"/>
      <c r="Y106" s="162" t="n"/>
      <c r="Z106" s="162" t="n"/>
      <c r="AA106" s="162" t="n"/>
      <c r="AB106" s="162" t="n">
        <v>5.262</v>
      </c>
      <c r="AC106" s="162" t="n">
        <v>0.291</v>
      </c>
      <c r="AD106" s="162" t="n">
        <v>4.971</v>
      </c>
      <c r="AE106" s="162" t="n"/>
      <c r="AF106" s="162" t="n">
        <v>-17.957</v>
      </c>
      <c r="AG106" s="162" t="n">
        <v>7.702</v>
      </c>
      <c r="AH106" s="162" t="n">
        <v>25.659</v>
      </c>
      <c r="AI106" s="162" t="n">
        <v>84.59999999999999</v>
      </c>
      <c r="AJ106" s="162" t="n">
        <v>0.034</v>
      </c>
      <c r="AK106" s="162" t="n">
        <v>0.028</v>
      </c>
      <c r="AL106" s="162" t="n">
        <v>0.005</v>
      </c>
      <c r="AM106" s="162" t="n">
        <v>0.001</v>
      </c>
      <c r="AN106" s="162" t="n">
        <v>0.953</v>
      </c>
      <c r="AO106" s="162" t="n">
        <v>31.742</v>
      </c>
      <c r="AP106" s="162" t="n">
        <v>0.6850000000000001</v>
      </c>
      <c r="AQ106" s="162" t="n">
        <v>11.629</v>
      </c>
      <c r="AR106" s="162" t="n">
        <v>4.6690329045613</v>
      </c>
      <c r="AS106" s="162" t="n">
        <v>1.77423250373329</v>
      </c>
      <c r="AT106" s="162" t="n">
        <v>0.6597707677788948</v>
      </c>
      <c r="AU106" s="162" t="n">
        <v>0.4524142407626712</v>
      </c>
      <c r="AV106" s="162" t="n">
        <v>0.2032220657150001</v>
      </c>
      <c r="AW106" s="162" t="n">
        <v>0.1664819569643118</v>
      </c>
      <c r="AX106" s="162" t="n">
        <v>0.1361486748977119</v>
      </c>
      <c r="AY106" s="162" t="n">
        <v>0.1355727632051854</v>
      </c>
      <c r="AZ106" s="162" t="n">
        <v>0.0206220344095159</v>
      </c>
      <c r="BA106" s="162" t="n">
        <v>0.009783729650722399</v>
      </c>
      <c r="BB106" s="162" t="n">
        <v>0.016410864415669</v>
      </c>
      <c r="BC106" s="162" t="n">
        <v>-0.0266534522031306</v>
      </c>
      <c r="BD106" s="162" t="n">
        <v>17.2028077468898</v>
      </c>
      <c r="BE106" s="162" t="n">
        <v>-0.0174398283288066</v>
      </c>
      <c r="BF106" s="162" t="n">
        <v>4.878334379593332</v>
      </c>
      <c r="BG106" s="162" t="n">
        <v>5.04950976487295</v>
      </c>
      <c r="BH106" s="162" t="n">
        <v>0.2455810134223927</v>
      </c>
      <c r="BI106" s="162" t="n">
        <v>1.931619741356954</v>
      </c>
      <c r="BJ106" s="162" t="n">
        <v>1.189665989624284</v>
      </c>
      <c r="BK106" s="162" t="n">
        <v>0.3475318975732225</v>
      </c>
      <c r="BL106" s="162" t="n">
        <v>1.335111121013906</v>
      </c>
      <c r="BM106" s="162" t="n">
        <v>0.3498405827040118</v>
      </c>
      <c r="BN106" s="162" t="n">
        <v>54.81818172295311</v>
      </c>
      <c r="BO106" s="162" t="n">
        <v>3.384387910607618</v>
      </c>
      <c r="BP106" s="162" t="n">
        <v>1.8502283004579</v>
      </c>
      <c r="BQ106" s="162" t="n">
        <v>5.75702335331512</v>
      </c>
      <c r="BR106" s="162" t="n">
        <v>1.043</v>
      </c>
      <c r="BS106" s="162" t="n">
        <v>1.181</v>
      </c>
      <c r="BT106" s="162" t="n">
        <v>0.115</v>
      </c>
      <c r="BU106" s="162" t="n">
        <v>0.116</v>
      </c>
      <c r="BV106" s="162" t="n">
        <v>17.452</v>
      </c>
      <c r="BW106" s="162" t="n">
        <v>18.176</v>
      </c>
      <c r="BX106" s="162" t="n"/>
      <c r="BY106" s="162" t="n">
        <v>7.78</v>
      </c>
      <c r="BZ106" s="162" t="n">
        <v>5.755</v>
      </c>
      <c r="CA106" s="162" t="n">
        <v>5.755</v>
      </c>
      <c r="CB106" s="162" t="n"/>
      <c r="CC106" s="162" t="n"/>
      <c r="CD106" s="162" t="n"/>
      <c r="CE106" s="162" t="n">
        <v>61.241</v>
      </c>
      <c r="CF106" s="162" t="n">
        <v>60</v>
      </c>
      <c r="CG106" s="162" t="n">
        <v>100</v>
      </c>
      <c r="CH106" s="162" t="n">
        <v>21.75</v>
      </c>
      <c r="CI106" s="162" t="n">
        <v>-0.702</v>
      </c>
      <c r="CJ106" s="162" t="n">
        <v>5.331</v>
      </c>
      <c r="CK106" s="162" t="n">
        <v>29.974</v>
      </c>
      <c r="CL106" s="162" t="n">
        <v>2.046</v>
      </c>
      <c r="CM106" s="162" t="n">
        <v>0.211</v>
      </c>
      <c r="CN106" s="162" t="n">
        <v>0.215</v>
      </c>
      <c r="CO106" s="162" t="n">
        <v>-0.003</v>
      </c>
      <c r="CP106" s="162" t="n">
        <v>8.621</v>
      </c>
      <c r="CQ106" s="162" t="n">
        <v>47.84</v>
      </c>
      <c r="CR106" s="162" t="n"/>
      <c r="CS106" s="161" t="inlineStr">
        <is>
          <t>2024</t>
        </is>
      </c>
      <c r="CT106" s="161" t="inlineStr">
        <is>
          <t>2024</t>
        </is>
      </c>
      <c r="CU106" s="161" t="inlineStr">
        <is>
          <t>2024</t>
        </is>
      </c>
      <c r="CV106" s="161" t="inlineStr">
        <is>
          <t>2024</t>
        </is>
      </c>
      <c r="CW106" s="162" t="n"/>
      <c r="CX106" s="162" t="n"/>
      <c r="CY106" s="162" t="n"/>
      <c r="CZ106" s="161" t="inlineStr">
        <is>
          <t>2022</t>
        </is>
      </c>
      <c r="DA106" s="162" t="n"/>
      <c r="DB106" s="162" t="n"/>
      <c r="DC106" s="162" t="n"/>
      <c r="DD106" s="162" t="n"/>
      <c r="DE106" s="162" t="n"/>
      <c r="DF106" s="162" t="n"/>
      <c r="DG106" s="162" t="n"/>
      <c r="DH106" s="162" t="n"/>
      <c r="DI106" s="162" t="n"/>
      <c r="DJ106" s="162" t="n"/>
      <c r="DK106" s="162" t="n"/>
      <c r="DL106" s="162" t="n"/>
      <c r="DM106" s="162" t="n"/>
      <c r="DN106" s="162" t="n"/>
      <c r="DO106" s="161" t="inlineStr">
        <is>
          <t>2024</t>
        </is>
      </c>
      <c r="DP106" s="161" t="inlineStr">
        <is>
          <t>2024</t>
        </is>
      </c>
      <c r="DQ106" s="161" t="inlineStr">
        <is>
          <t>2024</t>
        </is>
      </c>
      <c r="DR106" s="162" t="n"/>
      <c r="DS106" s="161" t="inlineStr">
        <is>
          <t>2024</t>
        </is>
      </c>
      <c r="DT106" s="161" t="inlineStr">
        <is>
          <t>2024</t>
        </is>
      </c>
      <c r="DU106" s="161" t="inlineStr">
        <is>
          <t>2024</t>
        </is>
      </c>
      <c r="DV106" s="161" t="inlineStr">
        <is>
          <t>2023</t>
        </is>
      </c>
      <c r="DW106" s="161" t="inlineStr">
        <is>
          <t>2021</t>
        </is>
      </c>
      <c r="DX106" s="161" t="inlineStr">
        <is>
          <t>2021</t>
        </is>
      </c>
      <c r="DY106" s="161" t="inlineStr">
        <is>
          <t>2021</t>
        </is>
      </c>
      <c r="DZ106" s="161" t="inlineStr">
        <is>
          <t>2021</t>
        </is>
      </c>
      <c r="EA106" s="161" t="inlineStr">
        <is>
          <t>2025</t>
        </is>
      </c>
      <c r="EB106" s="161" t="inlineStr">
        <is>
          <t>2024</t>
        </is>
      </c>
      <c r="EC106" s="161" t="inlineStr">
        <is>
          <t>2025</t>
        </is>
      </c>
      <c r="ED106" s="161" t="inlineStr">
        <is>
          <t>2025</t>
        </is>
      </c>
      <c r="EE106" s="161" t="inlineStr">
        <is>
          <t>2030</t>
        </is>
      </c>
      <c r="EF106" s="161" t="inlineStr">
        <is>
          <t>2030</t>
        </is>
      </c>
      <c r="EG106" s="161" t="inlineStr">
        <is>
          <t>2030</t>
        </is>
      </c>
      <c r="EH106" s="161" t="inlineStr">
        <is>
          <t>2030</t>
        </is>
      </c>
      <c r="EI106" s="161" t="inlineStr">
        <is>
          <t>2030</t>
        </is>
      </c>
      <c r="EJ106" s="161" t="inlineStr">
        <is>
          <t>2030</t>
        </is>
      </c>
      <c r="EK106" s="161" t="inlineStr">
        <is>
          <t>2030</t>
        </is>
      </c>
      <c r="EL106" s="161" t="inlineStr">
        <is>
          <t>2030</t>
        </is>
      </c>
      <c r="EM106" s="161" t="inlineStr">
        <is>
          <t>2030</t>
        </is>
      </c>
      <c r="EN106" s="161" t="inlineStr">
        <is>
          <t>2030</t>
        </is>
      </c>
      <c r="EO106" s="161" t="inlineStr">
        <is>
          <t>2030</t>
        </is>
      </c>
      <c r="EP106" s="161" t="inlineStr">
        <is>
          <t>2030</t>
        </is>
      </c>
      <c r="EQ106" s="161" t="inlineStr">
        <is>
          <t>2030</t>
        </is>
      </c>
      <c r="ER106" s="161" t="inlineStr">
        <is>
          <t>2030</t>
        </is>
      </c>
      <c r="ES106" s="161" t="inlineStr">
        <is>
          <t>2030</t>
        </is>
      </c>
      <c r="ET106" s="161" t="inlineStr">
        <is>
          <t>2030</t>
        </is>
      </c>
      <c r="EU106" s="161" t="inlineStr">
        <is>
          <t>2030</t>
        </is>
      </c>
      <c r="EV106" s="161" t="inlineStr">
        <is>
          <t>2030</t>
        </is>
      </c>
      <c r="EW106" s="161" t="inlineStr">
        <is>
          <t>2030</t>
        </is>
      </c>
      <c r="EX106" s="161" t="inlineStr">
        <is>
          <t>2030</t>
        </is>
      </c>
      <c r="EY106" s="161" t="inlineStr">
        <is>
          <t>2030</t>
        </is>
      </c>
      <c r="EZ106" s="161" t="inlineStr">
        <is>
          <t>2030</t>
        </is>
      </c>
      <c r="FA106" s="161" t="inlineStr">
        <is>
          <t>2030</t>
        </is>
      </c>
      <c r="FB106" s="161" t="inlineStr">
        <is>
          <t>2030</t>
        </is>
      </c>
      <c r="FC106" s="161" t="inlineStr">
        <is>
          <t>2050</t>
        </is>
      </c>
      <c r="FD106" s="161" t="inlineStr">
        <is>
          <t>2025-2050</t>
        </is>
      </c>
      <c r="FE106" s="161" t="inlineStr">
        <is>
          <t>2024</t>
        </is>
      </c>
      <c r="FF106" s="161" t="inlineStr">
        <is>
          <t>2024</t>
        </is>
      </c>
      <c r="FG106" s="161" t="inlineStr">
        <is>
          <t>2024</t>
        </is>
      </c>
      <c r="FH106" s="161" t="inlineStr">
        <is>
          <t>2024</t>
        </is>
      </c>
      <c r="FI106" s="161" t="inlineStr">
        <is>
          <t>2024</t>
        </is>
      </c>
      <c r="FJ106" s="161" t="inlineStr">
        <is>
          <t>2024</t>
        </is>
      </c>
      <c r="FK106" s="162" t="n"/>
      <c r="FL106" s="161" t="inlineStr">
        <is>
          <t>2024</t>
        </is>
      </c>
      <c r="FM106" s="161" t="inlineStr">
        <is>
          <t>2024</t>
        </is>
      </c>
      <c r="FN106" s="161" t="inlineStr">
        <is>
          <t>2024</t>
        </is>
      </c>
      <c r="FO106" s="162" t="n"/>
      <c r="FP106" s="162" t="n"/>
      <c r="FQ106" s="162" t="n"/>
      <c r="FR106" s="161" t="inlineStr">
        <is>
          <t>2023</t>
        </is>
      </c>
      <c r="FS106" s="161" t="inlineStr">
        <is>
          <t>2023</t>
        </is>
      </c>
      <c r="FT106" s="161" t="inlineStr">
        <is>
          <t>2023</t>
        </is>
      </c>
      <c r="FU106" s="161" t="inlineStr">
        <is>
          <t>2024</t>
        </is>
      </c>
      <c r="FV106" s="161" t="inlineStr">
        <is>
          <t>2024</t>
        </is>
      </c>
      <c r="FW106" s="161" t="inlineStr">
        <is>
          <t>2024</t>
        </is>
      </c>
      <c r="FX106" s="161" t="inlineStr">
        <is>
          <t>2024</t>
        </is>
      </c>
      <c r="FY106" s="161" t="inlineStr">
        <is>
          <t>2020-2024 avg</t>
        </is>
      </c>
      <c r="FZ106" s="161" t="inlineStr">
        <is>
          <t>2030</t>
        </is>
      </c>
      <c r="GA106" s="161" t="inlineStr">
        <is>
          <t>2030</t>
        </is>
      </c>
      <c r="GB106" s="161" t="inlineStr">
        <is>
          <t>2030</t>
        </is>
      </c>
      <c r="GC106" s="161" t="inlineStr">
        <is>
          <t>2050</t>
        </is>
      </c>
      <c r="GD106" s="161" t="inlineStr">
        <is>
          <t>2050</t>
        </is>
      </c>
      <c r="GE106" s="162" t="n"/>
    </row>
    <row r="107" ht="14" customHeight="1">
      <c r="A107" s="161" t="inlineStr">
        <is>
          <t>XKX</t>
        </is>
      </c>
      <c r="B107" s="161" t="inlineStr">
        <is>
          <t>Kosovo</t>
        </is>
      </c>
      <c r="C107" s="161" t="inlineStr">
        <is>
          <t>Europe &amp; Central Asia</t>
        </is>
      </c>
      <c r="D107" s="161" t="inlineStr">
        <is>
          <t>Upper middle income</t>
        </is>
      </c>
      <c r="E107" s="161" t="b">
        <v>1</v>
      </c>
      <c r="F107" s="162" t="n">
        <v>1.305</v>
      </c>
      <c r="G107" s="162" t="n">
        <v>0.39</v>
      </c>
      <c r="H107" s="162" t="n">
        <v>17.916</v>
      </c>
      <c r="I107" s="162" t="n"/>
      <c r="J107" s="162" t="n">
        <v>67.605</v>
      </c>
      <c r="K107" s="162" t="n">
        <v>2.5</v>
      </c>
      <c r="L107" s="162" t="n">
        <v>2</v>
      </c>
      <c r="M107" s="162" t="n">
        <v>0</v>
      </c>
      <c r="N107" s="162" t="n"/>
      <c r="O107" s="162" t="n"/>
      <c r="P107" s="162" t="n"/>
      <c r="Q107" s="162" t="n"/>
      <c r="R107" s="162" t="n">
        <v>1.321</v>
      </c>
      <c r="S107" s="162" t="n">
        <v>2.2</v>
      </c>
      <c r="T107" s="162" t="n">
        <v>17.652</v>
      </c>
      <c r="U107" s="162" t="n">
        <v>2.608</v>
      </c>
      <c r="V107" s="162" t="n">
        <v>92.73699999999999</v>
      </c>
      <c r="W107" s="162" t="n">
        <v>4.816</v>
      </c>
      <c r="X107" s="162" t="n">
        <v>55.44</v>
      </c>
      <c r="Y107" s="162" t="n">
        <v>1</v>
      </c>
      <c r="Z107" s="162" t="n"/>
      <c r="AA107" s="162" t="n"/>
      <c r="AB107" s="162" t="n">
        <v>0.185</v>
      </c>
      <c r="AC107" s="162" t="n">
        <v>0.185</v>
      </c>
      <c r="AD107" s="162" t="n">
        <v>0</v>
      </c>
      <c r="AE107" s="162" t="n">
        <v>0.161</v>
      </c>
      <c r="AF107" s="162" t="n"/>
      <c r="AG107" s="162" t="n"/>
      <c r="AH107" s="162" t="n"/>
      <c r="AI107" s="162" t="n"/>
      <c r="AJ107" s="162" t="n">
        <v>0.379</v>
      </c>
      <c r="AK107" s="162" t="n">
        <v>0</v>
      </c>
      <c r="AL107" s="162" t="n">
        <v>0</v>
      </c>
      <c r="AM107" s="162" t="n">
        <v>0.379</v>
      </c>
      <c r="AN107" s="162" t="n">
        <v>0.17</v>
      </c>
      <c r="AO107" s="162" t="n">
        <v>15.795</v>
      </c>
      <c r="AP107" s="162" t="n">
        <v>2.31</v>
      </c>
      <c r="AQ107" s="162" t="n"/>
      <c r="AR107" s="162" t="n">
        <v>6.843717425091091</v>
      </c>
      <c r="AS107" s="162" t="n">
        <v>1.64249218202186</v>
      </c>
      <c r="AT107" s="162" t="n">
        <v>0.5728335755204315</v>
      </c>
      <c r="AU107" s="162" t="n">
        <v>0.3928001660711526</v>
      </c>
      <c r="AV107" s="162" t="n">
        <v>0.2423883193098964</v>
      </c>
      <c r="AW107" s="162" t="n">
        <v>0.1480205799963833</v>
      </c>
      <c r="AX107" s="162" t="n">
        <v>0.0553680705814522</v>
      </c>
      <c r="AY107" s="162" t="n">
        <v>0.1103077328960637</v>
      </c>
      <c r="AZ107" s="162" t="n">
        <v>0.1207737376464773</v>
      </c>
      <c r="BA107" s="162" t="n">
        <v>0.118062061932019</v>
      </c>
      <c r="BB107" s="162" t="n">
        <v>0.0581509322691159</v>
      </c>
      <c r="BC107" s="162" t="n">
        <v>0.036011836131585</v>
      </c>
      <c r="BD107" s="162" t="n">
        <v>39.4884118198024</v>
      </c>
      <c r="BE107" s="162" t="n">
        <v>0.249629706928761</v>
      </c>
      <c r="BF107" s="162" t="n">
        <v>7.830702523131455</v>
      </c>
      <c r="BG107" s="162" t="n">
        <v>2.61205854025542</v>
      </c>
      <c r="BH107" s="162" t="n">
        <v>0.2667217774874878</v>
      </c>
      <c r="BI107" s="162" t="n">
        <v>0.8096303971911337</v>
      </c>
      <c r="BJ107" s="162" t="n">
        <v>0.6062067892922105</v>
      </c>
      <c r="BK107" s="162" t="n">
        <v>0.4408904520406853</v>
      </c>
      <c r="BL107" s="162" t="n">
        <v>0.4886091242439027</v>
      </c>
      <c r="BM107" s="162" t="n">
        <v>0.3989889130413559</v>
      </c>
      <c r="BN107" s="162" t="n">
        <v>53.72924107430674</v>
      </c>
      <c r="BO107" s="162" t="n">
        <v>1.195055325570851</v>
      </c>
      <c r="BP107" s="162" t="n">
        <v>1.083895930286271</v>
      </c>
      <c r="BQ107" s="162" t="n">
        <v>-12.65451413192632</v>
      </c>
      <c r="BR107" s="162" t="n">
        <v>1.127</v>
      </c>
      <c r="BS107" s="162" t="n">
        <v>1.282</v>
      </c>
      <c r="BT107" s="162" t="n">
        <v>0.078</v>
      </c>
      <c r="BU107" s="162" t="n">
        <v>0.08400000000000001</v>
      </c>
      <c r="BV107" s="162" t="n">
        <v>24.613</v>
      </c>
      <c r="BW107" s="162" t="n">
        <v>12.916</v>
      </c>
      <c r="BX107" s="162" t="n">
        <v>11.593</v>
      </c>
      <c r="BY107" s="162" t="n">
        <v>6.375</v>
      </c>
      <c r="BZ107" s="162" t="n">
        <v>3.402</v>
      </c>
      <c r="CA107" s="162" t="n">
        <v>2.067</v>
      </c>
      <c r="CB107" s="162" t="n">
        <v>1</v>
      </c>
      <c r="CC107" s="162" t="n">
        <v>1</v>
      </c>
      <c r="CD107" s="162" t="n">
        <v>1</v>
      </c>
      <c r="CE107" s="162" t="n">
        <v>36.249</v>
      </c>
      <c r="CF107" s="162" t="n">
        <v>0</v>
      </c>
      <c r="CG107" s="162" t="n">
        <v>50</v>
      </c>
      <c r="CH107" s="162" t="n">
        <v>29.894</v>
      </c>
      <c r="CI107" s="162" t="n">
        <v>0.108</v>
      </c>
      <c r="CJ107" s="162" t="n">
        <v>-8.728999999999999</v>
      </c>
      <c r="CK107" s="162" t="n">
        <v>33.965</v>
      </c>
      <c r="CL107" s="162" t="n">
        <v>3.665</v>
      </c>
      <c r="CM107" s="162" t="n">
        <v>0.192</v>
      </c>
      <c r="CN107" s="162" t="n">
        <v>0</v>
      </c>
      <c r="CO107" s="162" t="n">
        <v>0.192</v>
      </c>
      <c r="CP107" s="162" t="n">
        <v>8.904</v>
      </c>
      <c r="CQ107" s="162" t="n">
        <v>19.49</v>
      </c>
      <c r="CR107" s="162" t="n"/>
      <c r="CS107" s="161" t="inlineStr">
        <is>
          <t>2024</t>
        </is>
      </c>
      <c r="CT107" s="161" t="inlineStr">
        <is>
          <t>2024</t>
        </is>
      </c>
      <c r="CU107" s="161" t="inlineStr">
        <is>
          <t>2024</t>
        </is>
      </c>
      <c r="CV107" s="162" t="n"/>
      <c r="CW107" s="161" t="inlineStr">
        <is>
          <t>2022</t>
        </is>
      </c>
      <c r="CX107" s="161" t="inlineStr">
        <is>
          <t>2022</t>
        </is>
      </c>
      <c r="CY107" s="161" t="inlineStr">
        <is>
          <t>2022</t>
        </is>
      </c>
      <c r="CZ107" s="161" t="inlineStr">
        <is>
          <t>2022</t>
        </is>
      </c>
      <c r="DA107" s="162" t="n"/>
      <c r="DB107" s="162" t="n"/>
      <c r="DC107" s="162" t="n"/>
      <c r="DD107" s="162" t="n"/>
      <c r="DE107" s="161" t="inlineStr">
        <is>
          <t>2024</t>
        </is>
      </c>
      <c r="DF107" s="161" t="inlineStr">
        <is>
          <t>2021</t>
        </is>
      </c>
      <c r="DG107" s="161" t="inlineStr">
        <is>
          <t>2024</t>
        </is>
      </c>
      <c r="DH107" s="161" t="inlineStr">
        <is>
          <t>2024</t>
        </is>
      </c>
      <c r="DI107" s="161" t="inlineStr">
        <is>
          <t>2024</t>
        </is>
      </c>
      <c r="DJ107" s="161" t="inlineStr">
        <is>
          <t>2024</t>
        </is>
      </c>
      <c r="DK107" s="161" t="inlineStr">
        <is>
          <t>2024</t>
        </is>
      </c>
      <c r="DL107" s="161" t="inlineStr">
        <is>
          <t>2022</t>
        </is>
      </c>
      <c r="DM107" s="162" t="n"/>
      <c r="DN107" s="162" t="n"/>
      <c r="DO107" s="161" t="inlineStr">
        <is>
          <t>2024</t>
        </is>
      </c>
      <c r="DP107" s="161" t="inlineStr">
        <is>
          <t>2024</t>
        </is>
      </c>
      <c r="DQ107" s="161" t="inlineStr">
        <is>
          <t>2024</t>
        </is>
      </c>
      <c r="DR107" s="161" t="inlineStr">
        <is>
          <t>2022</t>
        </is>
      </c>
      <c r="DS107" s="162" t="n"/>
      <c r="DT107" s="162" t="n"/>
      <c r="DU107" s="162" t="n"/>
      <c r="DV107" s="162" t="n"/>
      <c r="DW107" s="161" t="inlineStr">
        <is>
          <t>2021</t>
        </is>
      </c>
      <c r="DX107" s="161" t="inlineStr">
        <is>
          <t>2021</t>
        </is>
      </c>
      <c r="DY107" s="161" t="inlineStr">
        <is>
          <t>2021</t>
        </is>
      </c>
      <c r="DZ107" s="161" t="inlineStr">
        <is>
          <t>2021</t>
        </is>
      </c>
      <c r="EA107" s="161" t="inlineStr">
        <is>
          <t>2025</t>
        </is>
      </c>
      <c r="EB107" s="161" t="inlineStr">
        <is>
          <t>2024</t>
        </is>
      </c>
      <c r="EC107" s="161" t="inlineStr">
        <is>
          <t>2025</t>
        </is>
      </c>
      <c r="ED107" s="162" t="n"/>
      <c r="EE107" s="161" t="inlineStr">
        <is>
          <t>2030</t>
        </is>
      </c>
      <c r="EF107" s="161" t="inlineStr">
        <is>
          <t>2030</t>
        </is>
      </c>
      <c r="EG107" s="161" t="inlineStr">
        <is>
          <t>2030</t>
        </is>
      </c>
      <c r="EH107" s="161" t="inlineStr">
        <is>
          <t>2030</t>
        </is>
      </c>
      <c r="EI107" s="161" t="inlineStr">
        <is>
          <t>2030</t>
        </is>
      </c>
      <c r="EJ107" s="161" t="inlineStr">
        <is>
          <t>2030</t>
        </is>
      </c>
      <c r="EK107" s="161" t="inlineStr">
        <is>
          <t>2030</t>
        </is>
      </c>
      <c r="EL107" s="161" t="inlineStr">
        <is>
          <t>2030</t>
        </is>
      </c>
      <c r="EM107" s="161" t="inlineStr">
        <is>
          <t>2030</t>
        </is>
      </c>
      <c r="EN107" s="161" t="inlineStr">
        <is>
          <t>2030</t>
        </is>
      </c>
      <c r="EO107" s="161" t="inlineStr">
        <is>
          <t>2030</t>
        </is>
      </c>
      <c r="EP107" s="161" t="inlineStr">
        <is>
          <t>2030</t>
        </is>
      </c>
      <c r="EQ107" s="161" t="inlineStr">
        <is>
          <t>2030</t>
        </is>
      </c>
      <c r="ER107" s="161" t="inlineStr">
        <is>
          <t>2030</t>
        </is>
      </c>
      <c r="ES107" s="161" t="inlineStr">
        <is>
          <t>2030</t>
        </is>
      </c>
      <c r="ET107" s="161" t="inlineStr">
        <is>
          <t>2030</t>
        </is>
      </c>
      <c r="EU107" s="161" t="inlineStr">
        <is>
          <t>2030</t>
        </is>
      </c>
      <c r="EV107" s="161" t="inlineStr">
        <is>
          <t>2030</t>
        </is>
      </c>
      <c r="EW107" s="161" t="inlineStr">
        <is>
          <t>2030</t>
        </is>
      </c>
      <c r="EX107" s="161" t="inlineStr">
        <is>
          <t>2030</t>
        </is>
      </c>
      <c r="EY107" s="161" t="inlineStr">
        <is>
          <t>2030</t>
        </is>
      </c>
      <c r="EZ107" s="161" t="inlineStr">
        <is>
          <t>2030</t>
        </is>
      </c>
      <c r="FA107" s="161" t="inlineStr">
        <is>
          <t>2030</t>
        </is>
      </c>
      <c r="FB107" s="161" t="inlineStr">
        <is>
          <t>2030</t>
        </is>
      </c>
      <c r="FC107" s="161" t="inlineStr">
        <is>
          <t>2050</t>
        </is>
      </c>
      <c r="FD107" s="161" t="inlineStr">
        <is>
          <t>2025-2050</t>
        </is>
      </c>
      <c r="FE107" s="161" t="inlineStr">
        <is>
          <t>2024</t>
        </is>
      </c>
      <c r="FF107" s="161" t="inlineStr">
        <is>
          <t>2024</t>
        </is>
      </c>
      <c r="FG107" s="161" t="inlineStr">
        <is>
          <t>2024</t>
        </is>
      </c>
      <c r="FH107" s="161" t="inlineStr">
        <is>
          <t>2023</t>
        </is>
      </c>
      <c r="FI107" s="161" t="inlineStr">
        <is>
          <t>2024</t>
        </is>
      </c>
      <c r="FJ107" s="161" t="inlineStr">
        <is>
          <t>2024</t>
        </is>
      </c>
      <c r="FK107" s="161" t="inlineStr">
        <is>
          <t>2024</t>
        </is>
      </c>
      <c r="FL107" s="161" t="inlineStr">
        <is>
          <t>2024</t>
        </is>
      </c>
      <c r="FM107" s="161" t="inlineStr">
        <is>
          <t>2024</t>
        </is>
      </c>
      <c r="FN107" s="161" t="inlineStr">
        <is>
          <t>2024</t>
        </is>
      </c>
      <c r="FO107" s="161" t="inlineStr">
        <is>
          <t>2013</t>
        </is>
      </c>
      <c r="FP107" s="161" t="inlineStr">
        <is>
          <t>2013</t>
        </is>
      </c>
      <c r="FQ107" s="161" t="inlineStr">
        <is>
          <t>2013</t>
        </is>
      </c>
      <c r="FR107" s="161" t="inlineStr">
        <is>
          <t>2023</t>
        </is>
      </c>
      <c r="FS107" s="161" t="inlineStr">
        <is>
          <t>2023</t>
        </is>
      </c>
      <c r="FT107" s="161" t="inlineStr">
        <is>
          <t>2023</t>
        </is>
      </c>
      <c r="FU107" s="161" t="inlineStr">
        <is>
          <t>2024</t>
        </is>
      </c>
      <c r="FV107" s="161" t="inlineStr">
        <is>
          <t>2024</t>
        </is>
      </c>
      <c r="FW107" s="161" t="inlineStr">
        <is>
          <t>2024</t>
        </is>
      </c>
      <c r="FX107" s="161" t="inlineStr">
        <is>
          <t>2024</t>
        </is>
      </c>
      <c r="FY107" s="161" t="inlineStr">
        <is>
          <t>2020-2024 avg</t>
        </is>
      </c>
      <c r="FZ107" s="161" t="inlineStr">
        <is>
          <t>2030</t>
        </is>
      </c>
      <c r="GA107" s="161" t="inlineStr">
        <is>
          <t>2030</t>
        </is>
      </c>
      <c r="GB107" s="161" t="inlineStr">
        <is>
          <t>2030</t>
        </is>
      </c>
      <c r="GC107" s="161" t="inlineStr">
        <is>
          <t>2050</t>
        </is>
      </c>
      <c r="GD107" s="161" t="inlineStr">
        <is>
          <t>2050</t>
        </is>
      </c>
      <c r="GE107" s="162" t="n"/>
    </row>
    <row r="108" ht="14" customHeight="1">
      <c r="A108" s="161" t="inlineStr">
        <is>
          <t>KWT</t>
        </is>
      </c>
      <c r="B108" s="161" t="inlineStr">
        <is>
          <t>Kuwait</t>
        </is>
      </c>
      <c r="C108" s="161" t="inlineStr">
        <is>
          <t>Middle East &amp; North Africa</t>
        </is>
      </c>
      <c r="D108" s="161" t="inlineStr">
        <is>
          <t>High income</t>
        </is>
      </c>
      <c r="E108" s="161" t="b">
        <v>0</v>
      </c>
      <c r="F108" s="162" t="n"/>
      <c r="G108" s="162" t="n">
        <v>-24.822</v>
      </c>
      <c r="H108" s="162" t="n">
        <v>2.911</v>
      </c>
      <c r="I108" s="162" t="n">
        <v>1.422</v>
      </c>
      <c r="J108" s="162" t="n">
        <v>66.764</v>
      </c>
      <c r="K108" s="162" t="n"/>
      <c r="L108" s="162" t="n"/>
      <c r="M108" s="162" t="n">
        <v>0</v>
      </c>
      <c r="N108" s="162" t="n"/>
      <c r="O108" s="162" t="n"/>
      <c r="P108" s="162" t="n"/>
      <c r="Q108" s="162" t="n"/>
      <c r="R108" s="162" t="n"/>
      <c r="S108" s="162" t="n"/>
      <c r="T108" s="162" t="n"/>
      <c r="U108" s="162" t="n"/>
      <c r="V108" s="162" t="n"/>
      <c r="W108" s="162" t="n"/>
      <c r="X108" s="162" t="n"/>
      <c r="Y108" s="162" t="n"/>
      <c r="Z108" s="162" t="n"/>
      <c r="AA108" s="162" t="n"/>
      <c r="AB108" s="162" t="n">
        <v>13.851</v>
      </c>
      <c r="AC108" s="162" t="n">
        <v>6.114</v>
      </c>
      <c r="AD108" s="162" t="n">
        <v>7.737</v>
      </c>
      <c r="AE108" s="162" t="n">
        <v>0.873</v>
      </c>
      <c r="AF108" s="162" t="n">
        <v>90.17400000000001</v>
      </c>
      <c r="AG108" s="162" t="n">
        <v>90.732</v>
      </c>
      <c r="AH108" s="162" t="n">
        <v>0.5580000000000001</v>
      </c>
      <c r="AI108" s="162" t="n">
        <v>-283.097</v>
      </c>
      <c r="AJ108" s="162" t="n">
        <v>29.285</v>
      </c>
      <c r="AK108" s="162" t="n">
        <v>27.582</v>
      </c>
      <c r="AL108" s="162" t="n">
        <v>1.703</v>
      </c>
      <c r="AM108" s="162" t="n">
        <v>0</v>
      </c>
      <c r="AN108" s="162" t="n">
        <v>35.445</v>
      </c>
      <c r="AO108" s="162" t="n">
        <v>15.419</v>
      </c>
      <c r="AP108" s="162" t="n">
        <v>0.082</v>
      </c>
      <c r="AQ108" s="162" t="n">
        <v>0</v>
      </c>
      <c r="AR108" s="162" t="n">
        <v>8.7083394891925</v>
      </c>
      <c r="AS108" s="162" t="n">
        <v>2.0900014774062</v>
      </c>
      <c r="AT108" s="162" t="n">
        <v>0.6626388174276266</v>
      </c>
      <c r="AU108" s="162" t="n">
        <v>0.4543809033789458</v>
      </c>
      <c r="AV108" s="162" t="n">
        <v>0.2228501438897783</v>
      </c>
      <c r="AW108" s="162" t="n">
        <v>0.1467868511772787</v>
      </c>
      <c r="AX108" s="162" t="n">
        <v>0.1561154216449533</v>
      </c>
      <c r="AY108" s="162" t="n">
        <v>0.157723202470014</v>
      </c>
      <c r="AZ108" s="162" t="n">
        <v>0.2895061374176065</v>
      </c>
      <c r="BA108" s="162" t="n">
        <v>0.0566463179521991</v>
      </c>
      <c r="BB108" s="162" t="n">
        <v>-0.020023917495292</v>
      </c>
      <c r="BC108" s="162" t="n">
        <v>-0.0870549764301915</v>
      </c>
      <c r="BD108" s="162" t="n">
        <v>-12.8737110021172</v>
      </c>
      <c r="BE108" s="162" t="n">
        <v>0.3194593143645469</v>
      </c>
      <c r="BF108" s="162" t="n">
        <v>9.996696564305919</v>
      </c>
      <c r="BG108" s="162" t="n">
        <v>4.544194799506891</v>
      </c>
      <c r="BH108" s="162" t="n">
        <v>1.093259991621441</v>
      </c>
      <c r="BI108" s="162" t="n">
        <v>0.7394056098362755</v>
      </c>
      <c r="BJ108" s="162" t="n">
        <v>0.2252192267640481</v>
      </c>
      <c r="BK108" s="162" t="n">
        <v>1.497625799066964</v>
      </c>
      <c r="BL108" s="162" t="n">
        <v>0.9886841719746652</v>
      </c>
      <c r="BM108" s="162" t="n">
        <v>1.542547730915411</v>
      </c>
      <c r="BN108" s="162" t="n">
        <v>49.78310917463194</v>
      </c>
      <c r="BO108" s="162" t="n">
        <v>3.463503736827376</v>
      </c>
      <c r="BP108" s="162" t="n">
        <v>3.745246035328293</v>
      </c>
      <c r="BQ108" s="162" t="n">
        <v>-10.82222098899147</v>
      </c>
      <c r="BR108" s="162" t="n">
        <v>0.375</v>
      </c>
      <c r="BS108" s="162" t="n">
        <v>0.342</v>
      </c>
      <c r="BT108" s="162" t="n">
        <v>0.029</v>
      </c>
      <c r="BU108" s="162" t="n">
        <v>0.056</v>
      </c>
      <c r="BV108" s="162" t="n">
        <v>10.632</v>
      </c>
      <c r="BW108" s="162" t="n">
        <v>4.866</v>
      </c>
      <c r="BX108" s="162" t="n">
        <v>5.493</v>
      </c>
      <c r="BY108" s="162" t="n">
        <v>12.405</v>
      </c>
      <c r="BZ108" s="162" t="n">
        <v>7.281</v>
      </c>
      <c r="CA108" s="162" t="n">
        <v>5.787</v>
      </c>
      <c r="CB108" s="162" t="n">
        <v>1</v>
      </c>
      <c r="CC108" s="162" t="n">
        <v>0</v>
      </c>
      <c r="CD108" s="162" t="n">
        <v>0</v>
      </c>
      <c r="CE108" s="162" t="n">
        <v>11.759</v>
      </c>
      <c r="CF108" s="162" t="n">
        <v>0</v>
      </c>
      <c r="CG108" s="162" t="n">
        <v>50</v>
      </c>
      <c r="CH108" s="162" t="n">
        <v>74.03700000000001</v>
      </c>
      <c r="CI108" s="162" t="n">
        <v>1.21</v>
      </c>
      <c r="CJ108" s="162" t="n">
        <v>29.024</v>
      </c>
      <c r="CK108" s="162" t="n">
        <v>15.103</v>
      </c>
      <c r="CL108" s="162" t="n">
        <v>0.1</v>
      </c>
      <c r="CM108" s="162" t="n">
        <v>1.097</v>
      </c>
      <c r="CN108" s="162" t="n">
        <v>0.128</v>
      </c>
      <c r="CO108" s="162" t="n">
        <v>0.969</v>
      </c>
      <c r="CP108" s="162" t="n">
        <v>27.25</v>
      </c>
      <c r="CQ108" s="162" t="n">
        <v>24.96</v>
      </c>
      <c r="CR108" s="162" t="n"/>
      <c r="CS108" s="162" t="n"/>
      <c r="CT108" s="161" t="inlineStr">
        <is>
          <t>2024</t>
        </is>
      </c>
      <c r="CU108" s="161" t="inlineStr">
        <is>
          <t>2024</t>
        </is>
      </c>
      <c r="CV108" s="161" t="inlineStr">
        <is>
          <t>2024</t>
        </is>
      </c>
      <c r="CW108" s="161" t="inlineStr">
        <is>
          <t>2022</t>
        </is>
      </c>
      <c r="CX108" s="162" t="n"/>
      <c r="CY108" s="162" t="n"/>
      <c r="CZ108" s="161" t="inlineStr">
        <is>
          <t>2022</t>
        </is>
      </c>
      <c r="DA108" s="162" t="n"/>
      <c r="DB108" s="162" t="n"/>
      <c r="DC108" s="162" t="n"/>
      <c r="DD108" s="162" t="n"/>
      <c r="DE108" s="162" t="n"/>
      <c r="DF108" s="162" t="n"/>
      <c r="DG108" s="162" t="n"/>
      <c r="DH108" s="162" t="n"/>
      <c r="DI108" s="162" t="n"/>
      <c r="DJ108" s="162" t="n"/>
      <c r="DK108" s="162" t="n"/>
      <c r="DL108" s="162" t="n"/>
      <c r="DM108" s="162" t="n"/>
      <c r="DN108" s="162" t="n"/>
      <c r="DO108" s="161" t="inlineStr">
        <is>
          <t>2024</t>
        </is>
      </c>
      <c r="DP108" s="161" t="inlineStr">
        <is>
          <t>2024</t>
        </is>
      </c>
      <c r="DQ108" s="161" t="inlineStr">
        <is>
          <t>2024</t>
        </is>
      </c>
      <c r="DR108" s="161" t="inlineStr">
        <is>
          <t>2022</t>
        </is>
      </c>
      <c r="DS108" s="161" t="inlineStr">
        <is>
          <t>2024</t>
        </is>
      </c>
      <c r="DT108" s="161" t="inlineStr">
        <is>
          <t>2024</t>
        </is>
      </c>
      <c r="DU108" s="161" t="inlineStr">
        <is>
          <t>2024</t>
        </is>
      </c>
      <c r="DV108" s="161" t="inlineStr">
        <is>
          <t>2022</t>
        </is>
      </c>
      <c r="DW108" s="161" t="inlineStr">
        <is>
          <t>2020</t>
        </is>
      </c>
      <c r="DX108" s="161" t="inlineStr">
        <is>
          <t>2020</t>
        </is>
      </c>
      <c r="DY108" s="161" t="inlineStr">
        <is>
          <t>2020</t>
        </is>
      </c>
      <c r="DZ108" s="161" t="inlineStr">
        <is>
          <t>2020</t>
        </is>
      </c>
      <c r="EA108" s="161" t="inlineStr">
        <is>
          <t>2025</t>
        </is>
      </c>
      <c r="EB108" s="161" t="inlineStr">
        <is>
          <t>2024</t>
        </is>
      </c>
      <c r="EC108" s="161" t="inlineStr">
        <is>
          <t>2025</t>
        </is>
      </c>
      <c r="ED108" s="161" t="inlineStr">
        <is>
          <t>2024</t>
        </is>
      </c>
      <c r="EE108" s="161" t="inlineStr">
        <is>
          <t>2030</t>
        </is>
      </c>
      <c r="EF108" s="161" t="inlineStr">
        <is>
          <t>2030</t>
        </is>
      </c>
      <c r="EG108" s="161" t="inlineStr">
        <is>
          <t>2030</t>
        </is>
      </c>
      <c r="EH108" s="161" t="inlineStr">
        <is>
          <t>2030</t>
        </is>
      </c>
      <c r="EI108" s="161" t="inlineStr">
        <is>
          <t>2030</t>
        </is>
      </c>
      <c r="EJ108" s="161" t="inlineStr">
        <is>
          <t>2030</t>
        </is>
      </c>
      <c r="EK108" s="161" t="inlineStr">
        <is>
          <t>2030</t>
        </is>
      </c>
      <c r="EL108" s="161" t="inlineStr">
        <is>
          <t>2030</t>
        </is>
      </c>
      <c r="EM108" s="161" t="inlineStr">
        <is>
          <t>2030</t>
        </is>
      </c>
      <c r="EN108" s="161" t="inlineStr">
        <is>
          <t>2030</t>
        </is>
      </c>
      <c r="EO108" s="161" t="inlineStr">
        <is>
          <t>2030</t>
        </is>
      </c>
      <c r="EP108" s="161" t="inlineStr">
        <is>
          <t>2030</t>
        </is>
      </c>
      <c r="EQ108" s="161" t="inlineStr">
        <is>
          <t>2030</t>
        </is>
      </c>
      <c r="ER108" s="161" t="inlineStr">
        <is>
          <t>2030</t>
        </is>
      </c>
      <c r="ES108" s="161" t="inlineStr">
        <is>
          <t>2030</t>
        </is>
      </c>
      <c r="ET108" s="161" t="inlineStr">
        <is>
          <t>2030</t>
        </is>
      </c>
      <c r="EU108" s="161" t="inlineStr">
        <is>
          <t>2030</t>
        </is>
      </c>
      <c r="EV108" s="161" t="inlineStr">
        <is>
          <t>2030</t>
        </is>
      </c>
      <c r="EW108" s="161" t="inlineStr">
        <is>
          <t>2030</t>
        </is>
      </c>
      <c r="EX108" s="161" t="inlineStr">
        <is>
          <t>2030</t>
        </is>
      </c>
      <c r="EY108" s="161" t="inlineStr">
        <is>
          <t>2030</t>
        </is>
      </c>
      <c r="EZ108" s="161" t="inlineStr">
        <is>
          <t>2030</t>
        </is>
      </c>
      <c r="FA108" s="161" t="inlineStr">
        <is>
          <t>2030</t>
        </is>
      </c>
      <c r="FB108" s="161" t="inlineStr">
        <is>
          <t>2030</t>
        </is>
      </c>
      <c r="FC108" s="161" t="inlineStr">
        <is>
          <t>2050</t>
        </is>
      </c>
      <c r="FD108" s="161" t="inlineStr">
        <is>
          <t>2025-2050</t>
        </is>
      </c>
      <c r="FE108" s="161" t="inlineStr">
        <is>
          <t>2024</t>
        </is>
      </c>
      <c r="FF108" s="161" t="inlineStr">
        <is>
          <t>2024</t>
        </is>
      </c>
      <c r="FG108" s="161" t="inlineStr">
        <is>
          <t>2024</t>
        </is>
      </c>
      <c r="FH108" s="161" t="inlineStr">
        <is>
          <t>2024</t>
        </is>
      </c>
      <c r="FI108" s="161" t="inlineStr">
        <is>
          <t>2024</t>
        </is>
      </c>
      <c r="FJ108" s="161" t="inlineStr">
        <is>
          <t>2024</t>
        </is>
      </c>
      <c r="FK108" s="161" t="inlineStr">
        <is>
          <t>2024</t>
        </is>
      </c>
      <c r="FL108" s="161" t="inlineStr">
        <is>
          <t>2024</t>
        </is>
      </c>
      <c r="FM108" s="161" t="inlineStr">
        <is>
          <t>2024</t>
        </is>
      </c>
      <c r="FN108" s="161" t="inlineStr">
        <is>
          <t>2024</t>
        </is>
      </c>
      <c r="FO108" s="161" t="inlineStr">
        <is>
          <t>2013</t>
        </is>
      </c>
      <c r="FP108" s="161" t="inlineStr">
        <is>
          <t>2013</t>
        </is>
      </c>
      <c r="FQ108" s="161" t="inlineStr">
        <is>
          <t>2013</t>
        </is>
      </c>
      <c r="FR108" s="161" t="inlineStr">
        <is>
          <t>2023</t>
        </is>
      </c>
      <c r="FS108" s="161" t="inlineStr">
        <is>
          <t>2023</t>
        </is>
      </c>
      <c r="FT108" s="161" t="inlineStr">
        <is>
          <t>2023</t>
        </is>
      </c>
      <c r="FU108" s="161" t="inlineStr">
        <is>
          <t>2024</t>
        </is>
      </c>
      <c r="FV108" s="161" t="inlineStr">
        <is>
          <t>2024</t>
        </is>
      </c>
      <c r="FW108" s="161" t="inlineStr">
        <is>
          <t>2024</t>
        </is>
      </c>
      <c r="FX108" s="161" t="inlineStr">
        <is>
          <t>2024</t>
        </is>
      </c>
      <c r="FY108" s="161" t="inlineStr">
        <is>
          <t>2020-2024 avg</t>
        </is>
      </c>
      <c r="FZ108" s="161" t="inlineStr">
        <is>
          <t>2030</t>
        </is>
      </c>
      <c r="GA108" s="161" t="inlineStr">
        <is>
          <t>2030</t>
        </is>
      </c>
      <c r="GB108" s="161" t="inlineStr">
        <is>
          <t>2030</t>
        </is>
      </c>
      <c r="GC108" s="161" t="inlineStr">
        <is>
          <t>2050</t>
        </is>
      </c>
      <c r="GD108" s="161" t="inlineStr">
        <is>
          <t>2050</t>
        </is>
      </c>
      <c r="GE108" s="162" t="n"/>
    </row>
    <row r="109" ht="14" customHeight="1">
      <c r="A109" s="161" t="inlineStr">
        <is>
          <t>KGZ</t>
        </is>
      </c>
      <c r="B109" s="161" t="inlineStr">
        <is>
          <t>Kyrgyz Republic</t>
        </is>
      </c>
      <c r="C109" s="161" t="inlineStr">
        <is>
          <t>Europe &amp; Central Asia</t>
        </is>
      </c>
      <c r="D109" s="161" t="inlineStr">
        <is>
          <t>Lower middle income</t>
        </is>
      </c>
      <c r="E109" s="161" t="b">
        <v>1</v>
      </c>
      <c r="F109" s="162" t="n">
        <v>2.459</v>
      </c>
      <c r="G109" s="162" t="n">
        <v>0.842</v>
      </c>
      <c r="H109" s="162" t="n">
        <v>36.23</v>
      </c>
      <c r="I109" s="162" t="n">
        <v>21.752</v>
      </c>
      <c r="J109" s="162" t="n">
        <v>101.036</v>
      </c>
      <c r="K109" s="162" t="n">
        <v>2.5</v>
      </c>
      <c r="L109" s="162" t="n">
        <v>2</v>
      </c>
      <c r="M109" s="162" t="n">
        <v>0</v>
      </c>
      <c r="N109" s="162" t="n"/>
      <c r="O109" s="162" t="n"/>
      <c r="P109" s="162" t="n"/>
      <c r="Q109" s="162" t="n"/>
      <c r="R109" s="162" t="n"/>
      <c r="S109" s="162" t="n"/>
      <c r="T109" s="162" t="n">
        <v>34.904</v>
      </c>
      <c r="U109" s="162" t="n">
        <v>0.741</v>
      </c>
      <c r="V109" s="162" t="n">
        <v>52.101</v>
      </c>
      <c r="W109" s="162" t="n"/>
      <c r="X109" s="162" t="n">
        <v>74.63</v>
      </c>
      <c r="Y109" s="162" t="n"/>
      <c r="Z109" s="162" t="n">
        <v>0.37</v>
      </c>
      <c r="AA109" s="162" t="n">
        <v>3.583</v>
      </c>
      <c r="AB109" s="162" t="n">
        <v>11.291</v>
      </c>
      <c r="AC109" s="162" t="n">
        <v>1.98</v>
      </c>
      <c r="AD109" s="162" t="n">
        <v>9.311</v>
      </c>
      <c r="AE109" s="162" t="n">
        <v>0.341</v>
      </c>
      <c r="AF109" s="162" t="n">
        <v>-1.248000000000001</v>
      </c>
      <c r="AG109" s="162" t="n">
        <v>9.404999999999999</v>
      </c>
      <c r="AH109" s="162" t="n">
        <v>10.653</v>
      </c>
      <c r="AI109" s="162" t="n">
        <v>33.782</v>
      </c>
      <c r="AJ109" s="162" t="n">
        <v>0.342</v>
      </c>
      <c r="AK109" s="162" t="n">
        <v>0.082</v>
      </c>
      <c r="AL109" s="162" t="n">
        <v>0.002</v>
      </c>
      <c r="AM109" s="162" t="n">
        <v>0.258</v>
      </c>
      <c r="AN109" s="162" t="n">
        <v>0.317</v>
      </c>
      <c r="AO109" s="162" t="n">
        <v>87.245</v>
      </c>
      <c r="AP109" s="162" t="n">
        <v>2.305</v>
      </c>
      <c r="AQ109" s="162" t="n">
        <v>5.414</v>
      </c>
      <c r="AR109" s="162" t="n">
        <v>7.46526071835896</v>
      </c>
      <c r="AS109" s="162" t="n">
        <v>1.79166257240615</v>
      </c>
      <c r="AT109" s="162" t="n">
        <v>0.5813602033172904</v>
      </c>
      <c r="AU109" s="162" t="n">
        <v>0.3986469965604289</v>
      </c>
      <c r="AV109" s="162" t="n">
        <v>0.2042515007530002</v>
      </c>
      <c r="AW109" s="162" t="n">
        <v>0.230483718146699</v>
      </c>
      <c r="AX109" s="162" t="n">
        <v>0.0476041517268338</v>
      </c>
      <c r="AY109" s="162" t="n">
        <v>0.077311631465644</v>
      </c>
      <c r="AZ109" s="162" t="n">
        <v>0.2520043704362528</v>
      </c>
      <c r="BA109" s="162" t="n">
        <v>0.1531558761846549</v>
      </c>
      <c r="BB109" s="162" t="n">
        <v>0.08734203788785069</v>
      </c>
      <c r="BC109" s="162" t="n">
        <v>0.0138571319286552</v>
      </c>
      <c r="BD109" s="162" t="n">
        <v>114.642320966961</v>
      </c>
      <c r="BE109" s="162" t="n">
        <v>0.2742243262366858</v>
      </c>
      <c r="BF109" s="162" t="n">
        <v>8.54188335257126</v>
      </c>
      <c r="BG109" s="162" t="n">
        <v>4.900267988727039</v>
      </c>
      <c r="BH109" s="162" t="n">
        <v>1.417641364352039</v>
      </c>
      <c r="BI109" s="162" t="n">
        <v>0.5594261459821901</v>
      </c>
      <c r="BJ109" s="162" t="n">
        <v>0.5865259962616599</v>
      </c>
      <c r="BK109" s="162" t="n">
        <v>1.665722500294662</v>
      </c>
      <c r="BL109" s="162" t="n">
        <v>0.6709519807145629</v>
      </c>
      <c r="BM109" s="162" t="n">
        <v>1.917358114515232</v>
      </c>
      <c r="BN109" s="162" t="n">
        <v>49.45614673897148</v>
      </c>
      <c r="BO109" s="162" t="n">
        <v>2.884185335228499</v>
      </c>
      <c r="BP109" s="162" t="n">
        <v>2.49667325605532</v>
      </c>
      <c r="BQ109" s="162" t="n">
        <v>6.882892432265003</v>
      </c>
      <c r="BR109" s="162" t="n">
        <v>0.827</v>
      </c>
      <c r="BS109" s="162" t="n">
        <v>0.6919999999999999</v>
      </c>
      <c r="BT109" s="162" t="n">
        <v>0.013</v>
      </c>
      <c r="BU109" s="162" t="n">
        <v>0.038</v>
      </c>
      <c r="BV109" s="162" t="n"/>
      <c r="BW109" s="162" t="n">
        <v>6.45</v>
      </c>
      <c r="BX109" s="162" t="n">
        <v>5.164</v>
      </c>
      <c r="BY109" s="162" t="n">
        <v>2.616</v>
      </c>
      <c r="BZ109" s="162" t="n">
        <v>4.416</v>
      </c>
      <c r="CA109" s="162" t="n">
        <v>2.684</v>
      </c>
      <c r="CB109" s="162" t="n">
        <v>2</v>
      </c>
      <c r="CC109" s="162" t="n">
        <v>0</v>
      </c>
      <c r="CD109" s="162" t="n">
        <v>1</v>
      </c>
      <c r="CE109" s="162" t="n">
        <v>17.069</v>
      </c>
      <c r="CF109" s="162" t="n">
        <v>0</v>
      </c>
      <c r="CG109" s="162" t="n">
        <v>50</v>
      </c>
      <c r="CH109" s="162" t="n">
        <v>34.238</v>
      </c>
      <c r="CI109" s="162" t="n">
        <v>2.55</v>
      </c>
      <c r="CJ109" s="162" t="n">
        <v>-22.634</v>
      </c>
      <c r="CK109" s="162" t="n">
        <v>18.684</v>
      </c>
      <c r="CL109" s="162" t="n">
        <v>5.576</v>
      </c>
      <c r="CM109" s="162" t="n">
        <v>1.104</v>
      </c>
      <c r="CN109" s="162" t="n">
        <v>0.016</v>
      </c>
      <c r="CO109" s="162" t="n">
        <v>1.088</v>
      </c>
      <c r="CP109" s="162" t="n">
        <v>1.845</v>
      </c>
      <c r="CQ109" s="162" t="n">
        <v>47.19</v>
      </c>
      <c r="CR109" s="162" t="n">
        <v>1</v>
      </c>
      <c r="CS109" s="161" t="inlineStr">
        <is>
          <t>2024</t>
        </is>
      </c>
      <c r="CT109" s="161" t="inlineStr">
        <is>
          <t>2024</t>
        </is>
      </c>
      <c r="CU109" s="161" t="inlineStr">
        <is>
          <t>2024</t>
        </is>
      </c>
      <c r="CV109" s="161" t="inlineStr">
        <is>
          <t>2024</t>
        </is>
      </c>
      <c r="CW109" s="161" t="inlineStr">
        <is>
          <t>2011</t>
        </is>
      </c>
      <c r="CX109" s="161" t="inlineStr">
        <is>
          <t>2021</t>
        </is>
      </c>
      <c r="CY109" s="161" t="inlineStr">
        <is>
          <t>2021</t>
        </is>
      </c>
      <c r="CZ109" s="161" t="inlineStr">
        <is>
          <t>2022</t>
        </is>
      </c>
      <c r="DA109" s="162" t="n"/>
      <c r="DB109" s="162" t="n"/>
      <c r="DC109" s="162" t="n"/>
      <c r="DD109" s="162" t="n"/>
      <c r="DE109" s="162" t="n"/>
      <c r="DF109" s="162" t="n"/>
      <c r="DG109" s="161" t="inlineStr">
        <is>
          <t>2024</t>
        </is>
      </c>
      <c r="DH109" s="161" t="inlineStr">
        <is>
          <t>2024</t>
        </is>
      </c>
      <c r="DI109" s="161" t="inlineStr">
        <is>
          <t>2024</t>
        </is>
      </c>
      <c r="DJ109" s="162" t="n"/>
      <c r="DK109" s="161" t="inlineStr">
        <is>
          <t>2024</t>
        </is>
      </c>
      <c r="DL109" s="162" t="n"/>
      <c r="DM109" s="161" t="inlineStr">
        <is>
          <t>2020-2024 avg</t>
        </is>
      </c>
      <c r="DN109" s="161" t="inlineStr">
        <is>
          <t>2024</t>
        </is>
      </c>
      <c r="DO109" s="161" t="inlineStr">
        <is>
          <t>2024</t>
        </is>
      </c>
      <c r="DP109" s="161" t="inlineStr">
        <is>
          <t>2024</t>
        </is>
      </c>
      <c r="DQ109" s="161" t="inlineStr">
        <is>
          <t>2024</t>
        </is>
      </c>
      <c r="DR109" s="161" t="inlineStr">
        <is>
          <t>2022</t>
        </is>
      </c>
      <c r="DS109" s="161" t="inlineStr">
        <is>
          <t>2025</t>
        </is>
      </c>
      <c r="DT109" s="161" t="inlineStr">
        <is>
          <t>2025</t>
        </is>
      </c>
      <c r="DU109" s="161" t="inlineStr">
        <is>
          <t>2025</t>
        </is>
      </c>
      <c r="DV109" s="161" t="inlineStr">
        <is>
          <t>2022</t>
        </is>
      </c>
      <c r="DW109" s="161" t="inlineStr">
        <is>
          <t>2021</t>
        </is>
      </c>
      <c r="DX109" s="161" t="inlineStr">
        <is>
          <t>2021</t>
        </is>
      </c>
      <c r="DY109" s="161" t="inlineStr">
        <is>
          <t>2021</t>
        </is>
      </c>
      <c r="DZ109" s="161" t="inlineStr">
        <is>
          <t>2021</t>
        </is>
      </c>
      <c r="EA109" s="161" t="inlineStr">
        <is>
          <t>2024</t>
        </is>
      </c>
      <c r="EB109" s="161" t="inlineStr">
        <is>
          <t>2024</t>
        </is>
      </c>
      <c r="EC109" s="161" t="inlineStr">
        <is>
          <t>2024</t>
        </is>
      </c>
      <c r="ED109" s="161" t="inlineStr">
        <is>
          <t>2024</t>
        </is>
      </c>
      <c r="EE109" s="161" t="inlineStr">
        <is>
          <t>2030</t>
        </is>
      </c>
      <c r="EF109" s="161" t="inlineStr">
        <is>
          <t>2030</t>
        </is>
      </c>
      <c r="EG109" s="161" t="inlineStr">
        <is>
          <t>2030</t>
        </is>
      </c>
      <c r="EH109" s="161" t="inlineStr">
        <is>
          <t>2030</t>
        </is>
      </c>
      <c r="EI109" s="161" t="inlineStr">
        <is>
          <t>2030</t>
        </is>
      </c>
      <c r="EJ109" s="161" t="inlineStr">
        <is>
          <t>2030</t>
        </is>
      </c>
      <c r="EK109" s="161" t="inlineStr">
        <is>
          <t>2030</t>
        </is>
      </c>
      <c r="EL109" s="161" t="inlineStr">
        <is>
          <t>2030</t>
        </is>
      </c>
      <c r="EM109" s="161" t="inlineStr">
        <is>
          <t>2030</t>
        </is>
      </c>
      <c r="EN109" s="161" t="inlineStr">
        <is>
          <t>2030</t>
        </is>
      </c>
      <c r="EO109" s="161" t="inlineStr">
        <is>
          <t>2030</t>
        </is>
      </c>
      <c r="EP109" s="161" t="inlineStr">
        <is>
          <t>2030</t>
        </is>
      </c>
      <c r="EQ109" s="161" t="inlineStr">
        <is>
          <t>2030</t>
        </is>
      </c>
      <c r="ER109" s="161" t="inlineStr">
        <is>
          <t>2030</t>
        </is>
      </c>
      <c r="ES109" s="161" t="inlineStr">
        <is>
          <t>2030</t>
        </is>
      </c>
      <c r="ET109" s="161" t="inlineStr">
        <is>
          <t>2030</t>
        </is>
      </c>
      <c r="EU109" s="161" t="inlineStr">
        <is>
          <t>2030</t>
        </is>
      </c>
      <c r="EV109" s="161" t="inlineStr">
        <is>
          <t>2030</t>
        </is>
      </c>
      <c r="EW109" s="161" t="inlineStr">
        <is>
          <t>2030</t>
        </is>
      </c>
      <c r="EX109" s="161" t="inlineStr">
        <is>
          <t>2030</t>
        </is>
      </c>
      <c r="EY109" s="161" t="inlineStr">
        <is>
          <t>2030</t>
        </is>
      </c>
      <c r="EZ109" s="161" t="inlineStr">
        <is>
          <t>2030</t>
        </is>
      </c>
      <c r="FA109" s="161" t="inlineStr">
        <is>
          <t>2030</t>
        </is>
      </c>
      <c r="FB109" s="161" t="inlineStr">
        <is>
          <t>2030</t>
        </is>
      </c>
      <c r="FC109" s="161" t="inlineStr">
        <is>
          <t>2050</t>
        </is>
      </c>
      <c r="FD109" s="161" t="inlineStr">
        <is>
          <t>2025-2050</t>
        </is>
      </c>
      <c r="FE109" s="161" t="inlineStr">
        <is>
          <t>2024</t>
        </is>
      </c>
      <c r="FF109" s="161" t="inlineStr">
        <is>
          <t>2024</t>
        </is>
      </c>
      <c r="FG109" s="161" t="inlineStr">
        <is>
          <t>2023</t>
        </is>
      </c>
      <c r="FH109" s="161" t="inlineStr">
        <is>
          <t>2023</t>
        </is>
      </c>
      <c r="FI109" s="162" t="n"/>
      <c r="FJ109" s="161" t="inlineStr">
        <is>
          <t>2024</t>
        </is>
      </c>
      <c r="FK109" s="161" t="inlineStr">
        <is>
          <t>2024</t>
        </is>
      </c>
      <c r="FL109" s="161" t="inlineStr">
        <is>
          <t>2024</t>
        </is>
      </c>
      <c r="FM109" s="161" t="inlineStr">
        <is>
          <t>2024</t>
        </is>
      </c>
      <c r="FN109" s="161" t="inlineStr">
        <is>
          <t>2024</t>
        </is>
      </c>
      <c r="FO109" s="161" t="inlineStr">
        <is>
          <t>2013</t>
        </is>
      </c>
      <c r="FP109" s="161" t="inlineStr">
        <is>
          <t>2013</t>
        </is>
      </c>
      <c r="FQ109" s="161" t="inlineStr">
        <is>
          <t>2013</t>
        </is>
      </c>
      <c r="FR109" s="161" t="inlineStr">
        <is>
          <t>2023</t>
        </is>
      </c>
      <c r="FS109" s="161" t="inlineStr">
        <is>
          <t>2023</t>
        </is>
      </c>
      <c r="FT109" s="161" t="inlineStr">
        <is>
          <t>2023</t>
        </is>
      </c>
      <c r="FU109" s="161" t="inlineStr">
        <is>
          <t>2024</t>
        </is>
      </c>
      <c r="FV109" s="161" t="inlineStr">
        <is>
          <t>2024</t>
        </is>
      </c>
      <c r="FW109" s="161" t="inlineStr">
        <is>
          <t>2024</t>
        </is>
      </c>
      <c r="FX109" s="161" t="inlineStr">
        <is>
          <t>2024</t>
        </is>
      </c>
      <c r="FY109" s="161" t="inlineStr">
        <is>
          <t>2020-2024 avg</t>
        </is>
      </c>
      <c r="FZ109" s="161" t="inlineStr">
        <is>
          <t>2030</t>
        </is>
      </c>
      <c r="GA109" s="161" t="inlineStr">
        <is>
          <t>2030</t>
        </is>
      </c>
      <c r="GB109" s="161" t="inlineStr">
        <is>
          <t>2030</t>
        </is>
      </c>
      <c r="GC109" s="161" t="inlineStr">
        <is>
          <t>2050</t>
        </is>
      </c>
      <c r="GD109" s="161" t="inlineStr">
        <is>
          <t>2050</t>
        </is>
      </c>
      <c r="GE109" s="161" t="inlineStr">
        <is>
          <t>2034</t>
        </is>
      </c>
    </row>
    <row r="110" ht="14" customHeight="1">
      <c r="A110" s="161" t="inlineStr">
        <is>
          <t>LAO</t>
        </is>
      </c>
      <c r="B110" s="161" t="inlineStr">
        <is>
          <t>Lao PDR</t>
        </is>
      </c>
      <c r="C110" s="161" t="inlineStr">
        <is>
          <t>East Asia &amp; Pacific</t>
        </is>
      </c>
      <c r="D110" s="161" t="inlineStr">
        <is>
          <t>Lower middle income</t>
        </is>
      </c>
      <c r="E110" s="161" t="b">
        <v>1</v>
      </c>
      <c r="F110" s="162" t="n">
        <v>20.064</v>
      </c>
      <c r="G110" s="162" t="n">
        <v>3.636</v>
      </c>
      <c r="H110" s="162" t="n">
        <v>94.682</v>
      </c>
      <c r="I110" s="162" t="n">
        <v>12.371</v>
      </c>
      <c r="J110" s="162" t="n">
        <v>86.455</v>
      </c>
      <c r="K110" s="162" t="n">
        <v>1</v>
      </c>
      <c r="L110" s="162" t="n">
        <v>2</v>
      </c>
      <c r="M110" s="162" t="n">
        <v>0</v>
      </c>
      <c r="N110" s="162" t="n"/>
      <c r="O110" s="162" t="n"/>
      <c r="P110" s="162" t="n"/>
      <c r="Q110" s="162" t="n"/>
      <c r="R110" s="162" t="n">
        <v>6.261</v>
      </c>
      <c r="S110" s="162" t="n">
        <v>7.8</v>
      </c>
      <c r="T110" s="162" t="n">
        <v>29.556</v>
      </c>
      <c r="U110" s="162" t="n">
        <v>0.76</v>
      </c>
      <c r="V110" s="162" t="n">
        <v>19.577</v>
      </c>
      <c r="W110" s="162" t="n">
        <v>12.338</v>
      </c>
      <c r="X110" s="162" t="n">
        <v>72.11199999999999</v>
      </c>
      <c r="Y110" s="162" t="n">
        <v>1</v>
      </c>
      <c r="Z110" s="162" t="n">
        <v>1.33</v>
      </c>
      <c r="AA110" s="162" t="n">
        <v>14.401</v>
      </c>
      <c r="AB110" s="162" t="n">
        <v>14.434</v>
      </c>
      <c r="AC110" s="162" t="n">
        <v>2.315</v>
      </c>
      <c r="AD110" s="162" t="n">
        <v>12.119</v>
      </c>
      <c r="AE110" s="162" t="n">
        <v>1.981</v>
      </c>
      <c r="AF110" s="162" t="n">
        <v>-16.993</v>
      </c>
      <c r="AG110" s="162" t="n">
        <v>1.827</v>
      </c>
      <c r="AH110" s="162" t="n">
        <v>18.82</v>
      </c>
      <c r="AI110" s="162" t="n">
        <v>-49.021</v>
      </c>
      <c r="AJ110" s="162" t="n">
        <v>0.23</v>
      </c>
      <c r="AK110" s="162" t="n">
        <v>0</v>
      </c>
      <c r="AL110" s="162" t="n">
        <v>0</v>
      </c>
      <c r="AM110" s="162" t="n">
        <v>0.23</v>
      </c>
      <c r="AN110" s="162" t="n">
        <v>0</v>
      </c>
      <c r="AO110" s="162" t="n">
        <v>75.038</v>
      </c>
      <c r="AP110" s="162" t="n">
        <v>0.005</v>
      </c>
      <c r="AQ110" s="162" t="n">
        <v>4.116</v>
      </c>
      <c r="AR110" s="162" t="n">
        <v>8.55074545420354</v>
      </c>
      <c r="AS110" s="162" t="n">
        <v>2.05217890900885</v>
      </c>
      <c r="AT110" s="162" t="n">
        <v>0.5647337943339318</v>
      </c>
      <c r="AU110" s="162" t="n">
        <v>0.3872460304004104</v>
      </c>
      <c r="AV110" s="162" t="n">
        <v>0.183760565389258</v>
      </c>
      <c r="AW110" s="162" t="n">
        <v>0.1101583329435813</v>
      </c>
      <c r="AX110" s="162" t="n">
        <v>0.07141426389664229</v>
      </c>
      <c r="AY110" s="162" t="n">
        <v>0.1186752141351643</v>
      </c>
      <c r="AZ110" s="162" t="n">
        <v>0.6161907079098595</v>
      </c>
      <c r="BA110" s="162" t="n">
        <v>0.201786861937696</v>
      </c>
      <c r="BB110" s="162" t="n">
        <v>0.125953807870326</v>
      </c>
      <c r="BC110" s="162" t="n">
        <v>0.0294285353064011</v>
      </c>
      <c r="BD110" s="162" t="n">
        <v>88.40544381498231</v>
      </c>
      <c r="BE110" s="162" t="n">
        <v>0.3159710586140427</v>
      </c>
      <c r="BF110" s="162" t="n">
        <v>10.83094424199112</v>
      </c>
      <c r="BG110" s="162" t="n">
        <v>7.887015744628477</v>
      </c>
      <c r="BH110" s="162" t="n">
        <v>3.494414661963576</v>
      </c>
      <c r="BI110" s="162" t="n">
        <v>0.0346134628629315</v>
      </c>
      <c r="BJ110" s="162" t="n">
        <v>0.0892160212496603</v>
      </c>
      <c r="BK110" s="162" t="n">
        <v>3.898173784307877</v>
      </c>
      <c r="BL110" s="162" t="n">
        <v>0.3705978154856796</v>
      </c>
      <c r="BM110" s="162" t="n">
        <v>4.66386679700769</v>
      </c>
      <c r="BN110" s="162" t="n">
        <v>40.42765462871599</v>
      </c>
      <c r="BO110" s="162" t="n">
        <v>7.439079160732681</v>
      </c>
      <c r="BP110" s="162" t="n">
        <v>6.354741751448801</v>
      </c>
      <c r="BQ110" s="162" t="n">
        <v>87.04778966033915</v>
      </c>
      <c r="BR110" s="162" t="n">
        <v>1.042</v>
      </c>
      <c r="BS110" s="162" t="n">
        <v>1.44</v>
      </c>
      <c r="BT110" s="162" t="n">
        <v>0.021</v>
      </c>
      <c r="BU110" s="162" t="n">
        <v>0.04</v>
      </c>
      <c r="BV110" s="162" t="n">
        <v>17.734</v>
      </c>
      <c r="BW110" s="162" t="n">
        <v>8.18</v>
      </c>
      <c r="BX110" s="162" t="n">
        <v>6.857</v>
      </c>
      <c r="BY110" s="162" t="n">
        <v>5.894</v>
      </c>
      <c r="BZ110" s="162" t="n">
        <v>0.71</v>
      </c>
      <c r="CA110" s="162" t="n">
        <v>0.71</v>
      </c>
      <c r="CB110" s="162" t="n">
        <v>2</v>
      </c>
      <c r="CC110" s="162" t="n">
        <v>0</v>
      </c>
      <c r="CD110" s="162" t="n">
        <v>0</v>
      </c>
      <c r="CE110" s="162" t="n">
        <v>23.894</v>
      </c>
      <c r="CF110" s="162" t="n">
        <v>0</v>
      </c>
      <c r="CG110" s="162" t="n">
        <v>33.333</v>
      </c>
      <c r="CH110" s="162" t="n">
        <v>18.122</v>
      </c>
      <c r="CI110" s="162" t="n">
        <v>5.992</v>
      </c>
      <c r="CJ110" s="162" t="n">
        <v>4.339</v>
      </c>
      <c r="CK110" s="162" t="n"/>
      <c r="CL110" s="162" t="n">
        <v>2.367</v>
      </c>
      <c r="CM110" s="162" t="n">
        <v>4.504</v>
      </c>
      <c r="CN110" s="162" t="n">
        <v>0</v>
      </c>
      <c r="CO110" s="162" t="n">
        <v>4.504</v>
      </c>
      <c r="CP110" s="162" t="n">
        <v>3.494</v>
      </c>
      <c r="CQ110" s="162" t="n">
        <v>141.3</v>
      </c>
      <c r="CR110" s="162" t="n">
        <v>3</v>
      </c>
      <c r="CS110" s="161" t="inlineStr">
        <is>
          <t>2024</t>
        </is>
      </c>
      <c r="CT110" s="161" t="inlineStr">
        <is>
          <t>2024</t>
        </is>
      </c>
      <c r="CU110" s="161" t="inlineStr">
        <is>
          <t>2024</t>
        </is>
      </c>
      <c r="CV110" s="161" t="inlineStr">
        <is>
          <t>2024</t>
        </is>
      </c>
      <c r="CW110" s="161" t="inlineStr">
        <is>
          <t>2020</t>
        </is>
      </c>
      <c r="CX110" s="161" t="inlineStr">
        <is>
          <t>2025</t>
        </is>
      </c>
      <c r="CY110" s="161" t="inlineStr">
        <is>
          <t>2025</t>
        </is>
      </c>
      <c r="CZ110" s="161" t="inlineStr">
        <is>
          <t>2022</t>
        </is>
      </c>
      <c r="DA110" s="162" t="n"/>
      <c r="DB110" s="162" t="n"/>
      <c r="DC110" s="162" t="n"/>
      <c r="DD110" s="162" t="n"/>
      <c r="DE110" s="161" t="inlineStr">
        <is>
          <t>2024</t>
        </is>
      </c>
      <c r="DF110" s="161" t="inlineStr">
        <is>
          <t>2024</t>
        </is>
      </c>
      <c r="DG110" s="161" t="inlineStr">
        <is>
          <t>2024</t>
        </is>
      </c>
      <c r="DH110" s="161" t="inlineStr">
        <is>
          <t>2024</t>
        </is>
      </c>
      <c r="DI110" s="161" t="inlineStr">
        <is>
          <t>2024</t>
        </is>
      </c>
      <c r="DJ110" s="161" t="inlineStr">
        <is>
          <t>2024</t>
        </is>
      </c>
      <c r="DK110" s="161" t="inlineStr">
        <is>
          <t>2024</t>
        </is>
      </c>
      <c r="DL110" s="161" t="inlineStr">
        <is>
          <t>2025</t>
        </is>
      </c>
      <c r="DM110" s="161" t="inlineStr">
        <is>
          <t>2020-2024 avg</t>
        </is>
      </c>
      <c r="DN110" s="161" t="inlineStr">
        <is>
          <t>2024</t>
        </is>
      </c>
      <c r="DO110" s="161" t="inlineStr">
        <is>
          <t>2024</t>
        </is>
      </c>
      <c r="DP110" s="161" t="inlineStr">
        <is>
          <t>2024</t>
        </is>
      </c>
      <c r="DQ110" s="161" t="inlineStr">
        <is>
          <t>2024</t>
        </is>
      </c>
      <c r="DR110" s="161" t="inlineStr">
        <is>
          <t>2020</t>
        </is>
      </c>
      <c r="DS110" s="161" t="inlineStr">
        <is>
          <t>2023</t>
        </is>
      </c>
      <c r="DT110" s="161" t="inlineStr">
        <is>
          <t>2023</t>
        </is>
      </c>
      <c r="DU110" s="161" t="inlineStr">
        <is>
          <t>2023</t>
        </is>
      </c>
      <c r="DV110" s="161" t="inlineStr">
        <is>
          <t>2022</t>
        </is>
      </c>
      <c r="DW110" s="161" t="inlineStr">
        <is>
          <t>2021</t>
        </is>
      </c>
      <c r="DX110" s="161" t="inlineStr">
        <is>
          <t>2021</t>
        </is>
      </c>
      <c r="DY110" s="161" t="inlineStr">
        <is>
          <t>2021</t>
        </is>
      </c>
      <c r="DZ110" s="161" t="inlineStr">
        <is>
          <t>2012</t>
        </is>
      </c>
      <c r="EA110" s="161" t="inlineStr">
        <is>
          <t>2024</t>
        </is>
      </c>
      <c r="EB110" s="161" t="inlineStr">
        <is>
          <t>2024</t>
        </is>
      </c>
      <c r="EC110" s="161" t="inlineStr">
        <is>
          <t>2024</t>
        </is>
      </c>
      <c r="ED110" s="161" t="inlineStr">
        <is>
          <t>2024</t>
        </is>
      </c>
      <c r="EE110" s="161" t="inlineStr">
        <is>
          <t>2030</t>
        </is>
      </c>
      <c r="EF110" s="161" t="inlineStr">
        <is>
          <t>2030</t>
        </is>
      </c>
      <c r="EG110" s="161" t="inlineStr">
        <is>
          <t>2030</t>
        </is>
      </c>
      <c r="EH110" s="161" t="inlineStr">
        <is>
          <t>2030</t>
        </is>
      </c>
      <c r="EI110" s="161" t="inlineStr">
        <is>
          <t>2030</t>
        </is>
      </c>
      <c r="EJ110" s="161" t="inlineStr">
        <is>
          <t>2030</t>
        </is>
      </c>
      <c r="EK110" s="161" t="inlineStr">
        <is>
          <t>2030</t>
        </is>
      </c>
      <c r="EL110" s="161" t="inlineStr">
        <is>
          <t>2030</t>
        </is>
      </c>
      <c r="EM110" s="161" t="inlineStr">
        <is>
          <t>2030</t>
        </is>
      </c>
      <c r="EN110" s="161" t="inlineStr">
        <is>
          <t>2030</t>
        </is>
      </c>
      <c r="EO110" s="161" t="inlineStr">
        <is>
          <t>2030</t>
        </is>
      </c>
      <c r="EP110" s="161" t="inlineStr">
        <is>
          <t>2030</t>
        </is>
      </c>
      <c r="EQ110" s="161" t="inlineStr">
        <is>
          <t>2030</t>
        </is>
      </c>
      <c r="ER110" s="161" t="inlineStr">
        <is>
          <t>2030</t>
        </is>
      </c>
      <c r="ES110" s="161" t="inlineStr">
        <is>
          <t>2030</t>
        </is>
      </c>
      <c r="ET110" s="161" t="inlineStr">
        <is>
          <t>2030</t>
        </is>
      </c>
      <c r="EU110" s="161" t="inlineStr">
        <is>
          <t>2030</t>
        </is>
      </c>
      <c r="EV110" s="161" t="inlineStr">
        <is>
          <t>2030</t>
        </is>
      </c>
      <c r="EW110" s="161" t="inlineStr">
        <is>
          <t>2030</t>
        </is>
      </c>
      <c r="EX110" s="161" t="inlineStr">
        <is>
          <t>2030</t>
        </is>
      </c>
      <c r="EY110" s="161" t="inlineStr">
        <is>
          <t>2030</t>
        </is>
      </c>
      <c r="EZ110" s="161" t="inlineStr">
        <is>
          <t>2030</t>
        </is>
      </c>
      <c r="FA110" s="161" t="inlineStr">
        <is>
          <t>2030</t>
        </is>
      </c>
      <c r="FB110" s="161" t="inlineStr">
        <is>
          <t>2030</t>
        </is>
      </c>
      <c r="FC110" s="161" t="inlineStr">
        <is>
          <t>2050</t>
        </is>
      </c>
      <c r="FD110" s="161" t="inlineStr">
        <is>
          <t>2025-2050</t>
        </is>
      </c>
      <c r="FE110" s="161" t="inlineStr">
        <is>
          <t>2024</t>
        </is>
      </c>
      <c r="FF110" s="161" t="inlineStr">
        <is>
          <t>2024</t>
        </is>
      </c>
      <c r="FG110" s="161" t="inlineStr">
        <is>
          <t>2024</t>
        </is>
      </c>
      <c r="FH110" s="161" t="inlineStr">
        <is>
          <t>2024</t>
        </is>
      </c>
      <c r="FI110" s="161" t="inlineStr">
        <is>
          <t>2024</t>
        </is>
      </c>
      <c r="FJ110" s="161" t="inlineStr">
        <is>
          <t>2024</t>
        </is>
      </c>
      <c r="FK110" s="161" t="inlineStr">
        <is>
          <t>2024</t>
        </is>
      </c>
      <c r="FL110" s="161" t="inlineStr">
        <is>
          <t>2024</t>
        </is>
      </c>
      <c r="FM110" s="161" t="inlineStr">
        <is>
          <t>2024</t>
        </is>
      </c>
      <c r="FN110" s="161" t="inlineStr">
        <is>
          <t>2024</t>
        </is>
      </c>
      <c r="FO110" s="161" t="inlineStr">
        <is>
          <t>2013</t>
        </is>
      </c>
      <c r="FP110" s="161" t="inlineStr">
        <is>
          <t>2013</t>
        </is>
      </c>
      <c r="FQ110" s="161" t="inlineStr">
        <is>
          <t>2013</t>
        </is>
      </c>
      <c r="FR110" s="161" t="inlineStr">
        <is>
          <t>2023</t>
        </is>
      </c>
      <c r="FS110" s="161" t="inlineStr">
        <is>
          <t>2023</t>
        </is>
      </c>
      <c r="FT110" s="161" t="inlineStr">
        <is>
          <t>2023</t>
        </is>
      </c>
      <c r="FU110" s="161" t="inlineStr">
        <is>
          <t>2024</t>
        </is>
      </c>
      <c r="FV110" s="161" t="inlineStr">
        <is>
          <t>2024</t>
        </is>
      </c>
      <c r="FW110" s="161" t="inlineStr">
        <is>
          <t>2024</t>
        </is>
      </c>
      <c r="FX110" s="162" t="n"/>
      <c r="FY110" s="161" t="inlineStr">
        <is>
          <t>2020-2024 avg</t>
        </is>
      </c>
      <c r="FZ110" s="161" t="inlineStr">
        <is>
          <t>2030</t>
        </is>
      </c>
      <c r="GA110" s="161" t="inlineStr">
        <is>
          <t>2030</t>
        </is>
      </c>
      <c r="GB110" s="161" t="inlineStr">
        <is>
          <t>2030</t>
        </is>
      </c>
      <c r="GC110" s="161" t="inlineStr">
        <is>
          <t>2050</t>
        </is>
      </c>
      <c r="GD110" s="161" t="inlineStr">
        <is>
          <t>2050</t>
        </is>
      </c>
      <c r="GE110" s="161" t="inlineStr">
        <is>
          <t>2034</t>
        </is>
      </c>
    </row>
    <row r="111" ht="14" customHeight="1">
      <c r="A111" s="161" t="inlineStr">
        <is>
          <t>LVA</t>
        </is>
      </c>
      <c r="B111" s="161" t="inlineStr">
        <is>
          <t>Latvia</t>
        </is>
      </c>
      <c r="C111" s="161" t="inlineStr">
        <is>
          <t>Europe &amp; Central Asia</t>
        </is>
      </c>
      <c r="D111" s="161" t="inlineStr">
        <is>
          <t>High income</t>
        </is>
      </c>
      <c r="E111" s="161" t="b">
        <v>0</v>
      </c>
      <c r="F111" s="162" t="n">
        <v>2.166</v>
      </c>
      <c r="G111" s="162" t="n">
        <v>0.915</v>
      </c>
      <c r="H111" s="162" t="n">
        <v>46.25</v>
      </c>
      <c r="I111" s="162" t="n">
        <v>22.78</v>
      </c>
      <c r="J111" s="162" t="n"/>
      <c r="K111" s="162" t="n"/>
      <c r="L111" s="162" t="n"/>
      <c r="M111" s="162" t="n">
        <v>0</v>
      </c>
      <c r="N111" s="162" t="n"/>
      <c r="O111" s="162" t="n">
        <v>10.59</v>
      </c>
      <c r="P111" s="162" t="n">
        <v>1</v>
      </c>
      <c r="Q111" s="162" t="n"/>
      <c r="R111" s="162" t="n"/>
      <c r="S111" s="162" t="n"/>
      <c r="T111" s="162" t="n"/>
      <c r="U111" s="162" t="n"/>
      <c r="V111" s="162" t="n"/>
      <c r="W111" s="162" t="n"/>
      <c r="X111" s="162" t="n"/>
      <c r="Y111" s="162" t="n"/>
      <c r="Z111" s="162" t="n"/>
      <c r="AA111" s="162" t="n">
        <v>6.945</v>
      </c>
      <c r="AB111" s="162" t="n">
        <v>1.259</v>
      </c>
      <c r="AC111" s="162" t="n">
        <v>0.346</v>
      </c>
      <c r="AD111" s="162" t="n">
        <v>0.913</v>
      </c>
      <c r="AE111" s="162" t="n">
        <v>1.271</v>
      </c>
      <c r="AF111" s="162" t="n">
        <v>-2.408000000000001</v>
      </c>
      <c r="AG111" s="162" t="n">
        <v>8.231999999999999</v>
      </c>
      <c r="AH111" s="162" t="n">
        <v>10.64</v>
      </c>
      <c r="AI111" s="162" t="n">
        <v>34.308</v>
      </c>
      <c r="AJ111" s="162" t="n">
        <v>0.065</v>
      </c>
      <c r="AK111" s="162" t="n">
        <v>0.065</v>
      </c>
      <c r="AL111" s="162" t="n">
        <v>0</v>
      </c>
      <c r="AM111" s="162" t="n">
        <v>0</v>
      </c>
      <c r="AN111" s="162" t="n">
        <v>-0.476</v>
      </c>
      <c r="AO111" s="162" t="n">
        <v>74.119</v>
      </c>
      <c r="AP111" s="162" t="n">
        <v>0.826</v>
      </c>
      <c r="AQ111" s="162" t="n">
        <v>9.561999999999999</v>
      </c>
      <c r="AR111" s="162" t="n">
        <v>3.27896783731733</v>
      </c>
      <c r="AS111" s="162" t="n">
        <v>1.24600777818059</v>
      </c>
      <c r="AT111" s="162" t="n">
        <v>0.410007564101887</v>
      </c>
      <c r="AU111" s="162" t="n">
        <v>0.2811480439555783</v>
      </c>
      <c r="AV111" s="162" t="n">
        <v>0.2217232842838837</v>
      </c>
      <c r="AW111" s="162" t="n">
        <v>0.1303600480420295</v>
      </c>
      <c r="AX111" s="162" t="n">
        <v>0.0736357376955178</v>
      </c>
      <c r="AY111" s="162" t="n">
        <v>0.0954670004887064</v>
      </c>
      <c r="AZ111" s="162" t="n">
        <v>0.0336660996129823</v>
      </c>
      <c r="BA111" s="162" t="n">
        <v>0.0351677921797223</v>
      </c>
      <c r="BB111" s="162" t="n">
        <v>-0.0108519668711481</v>
      </c>
      <c r="BC111" s="162" t="n">
        <v>-0.0245422109677076</v>
      </c>
      <c r="BD111" s="162" t="n">
        <v>-26.5084676960838</v>
      </c>
      <c r="BE111" s="162" t="n">
        <v>0.1211046290812378</v>
      </c>
      <c r="BF111" s="162" t="n">
        <v>3.42595605071431</v>
      </c>
      <c r="BG111" s="162" t="n">
        <v>3.215888247949084</v>
      </c>
      <c r="BH111" s="162" t="n">
        <v>0.313837930558068</v>
      </c>
      <c r="BI111" s="162" t="n">
        <v>0.6086032039522107</v>
      </c>
      <c r="BJ111" s="162" t="n">
        <v>0.7349244273731779</v>
      </c>
      <c r="BK111" s="162" t="n">
        <v>0.5820497727481762</v>
      </c>
      <c r="BL111" s="162" t="n">
        <v>0.9764729129165364</v>
      </c>
      <c r="BM111" s="162" t="n">
        <v>0.4884528624827496</v>
      </c>
      <c r="BN111" s="162" t="n">
        <v>65.88637471046887</v>
      </c>
      <c r="BO111" s="162" t="n">
        <v>1.757983348933349</v>
      </c>
      <c r="BP111" s="162" t="n">
        <v>1.127921803181471</v>
      </c>
      <c r="BQ111" s="162" t="n">
        <v>-4.506188459161558</v>
      </c>
      <c r="BR111" s="162" t="n">
        <v>1.541</v>
      </c>
      <c r="BS111" s="162" t="n">
        <v>1.743</v>
      </c>
      <c r="BT111" s="162" t="n">
        <v>0.266</v>
      </c>
      <c r="BU111" s="162" t="n">
        <v>0.185</v>
      </c>
      <c r="BV111" s="162" t="n">
        <v>19.46</v>
      </c>
      <c r="BW111" s="162" t="n">
        <v>29.911</v>
      </c>
      <c r="BX111" s="162" t="n">
        <v>29.911</v>
      </c>
      <c r="BY111" s="162" t="n">
        <v>16.196</v>
      </c>
      <c r="BZ111" s="162" t="n">
        <v>24.183</v>
      </c>
      <c r="CA111" s="162" t="n">
        <v>17.762</v>
      </c>
      <c r="CB111" s="162" t="n">
        <v>3</v>
      </c>
      <c r="CC111" s="162" t="n">
        <v>1</v>
      </c>
      <c r="CD111" s="162" t="n">
        <v>1</v>
      </c>
      <c r="CE111" s="162" t="n"/>
      <c r="CF111" s="162" t="n"/>
      <c r="CG111" s="162" t="n"/>
      <c r="CH111" s="162" t="n">
        <v>42.239</v>
      </c>
      <c r="CI111" s="162" t="n">
        <v>-0.8080000000000001</v>
      </c>
      <c r="CJ111" s="162" t="n">
        <v>-1.55</v>
      </c>
      <c r="CK111" s="162" t="n">
        <v>21.464</v>
      </c>
      <c r="CL111" s="162" t="n">
        <v>0.881</v>
      </c>
      <c r="CM111" s="162" t="n">
        <v>0.301</v>
      </c>
      <c r="CN111" s="162" t="n">
        <v>0.171</v>
      </c>
      <c r="CO111" s="162" t="n">
        <v>0.13</v>
      </c>
      <c r="CP111" s="162" t="n">
        <v>7.285</v>
      </c>
      <c r="CQ111" s="162" t="n">
        <v>46.06</v>
      </c>
      <c r="CR111" s="162" t="n"/>
      <c r="CS111" s="161" t="inlineStr">
        <is>
          <t>2024</t>
        </is>
      </c>
      <c r="CT111" s="161" t="inlineStr">
        <is>
          <t>2024</t>
        </is>
      </c>
      <c r="CU111" s="161" t="inlineStr">
        <is>
          <t>2024</t>
        </is>
      </c>
      <c r="CV111" s="161" t="inlineStr">
        <is>
          <t>2024</t>
        </is>
      </c>
      <c r="CW111" s="162" t="n"/>
      <c r="CX111" s="162" t="n"/>
      <c r="CY111" s="162" t="n"/>
      <c r="CZ111" s="161" t="inlineStr">
        <is>
          <t>2022</t>
        </is>
      </c>
      <c r="DA111" s="162" t="n"/>
      <c r="DB111" s="161" t="inlineStr">
        <is>
          <t>2019</t>
        </is>
      </c>
      <c r="DC111" s="161" t="inlineStr">
        <is>
          <t>2021-2024</t>
        </is>
      </c>
      <c r="DD111" s="162" t="n"/>
      <c r="DE111" s="162" t="n"/>
      <c r="DF111" s="162" t="n"/>
      <c r="DG111" s="162" t="n"/>
      <c r="DH111" s="162" t="n"/>
      <c r="DI111" s="162" t="n"/>
      <c r="DJ111" s="162" t="n"/>
      <c r="DK111" s="162" t="n"/>
      <c r="DL111" s="162" t="n"/>
      <c r="DM111" s="162" t="n"/>
      <c r="DN111" s="161" t="inlineStr">
        <is>
          <t>2024</t>
        </is>
      </c>
      <c r="DO111" s="161" t="inlineStr">
        <is>
          <t>2024</t>
        </is>
      </c>
      <c r="DP111" s="161" t="inlineStr">
        <is>
          <t>2024</t>
        </is>
      </c>
      <c r="DQ111" s="161" t="inlineStr">
        <is>
          <t>2024</t>
        </is>
      </c>
      <c r="DR111" s="161" t="inlineStr">
        <is>
          <t>2021</t>
        </is>
      </c>
      <c r="DS111" s="161" t="inlineStr">
        <is>
          <t>2025</t>
        </is>
      </c>
      <c r="DT111" s="161" t="inlineStr">
        <is>
          <t>2025</t>
        </is>
      </c>
      <c r="DU111" s="161" t="inlineStr">
        <is>
          <t>2025</t>
        </is>
      </c>
      <c r="DV111" s="161" t="inlineStr">
        <is>
          <t>2023</t>
        </is>
      </c>
      <c r="DW111" s="161" t="inlineStr">
        <is>
          <t>2021</t>
        </is>
      </c>
      <c r="DX111" s="161" t="inlineStr">
        <is>
          <t>2021</t>
        </is>
      </c>
      <c r="DY111" s="161" t="inlineStr">
        <is>
          <t>2021</t>
        </is>
      </c>
      <c r="DZ111" s="161" t="inlineStr">
        <is>
          <t>2021</t>
        </is>
      </c>
      <c r="EA111" s="161" t="inlineStr">
        <is>
          <t>2025</t>
        </is>
      </c>
      <c r="EB111" s="161" t="inlineStr">
        <is>
          <t>2024</t>
        </is>
      </c>
      <c r="EC111" s="161" t="inlineStr">
        <is>
          <t>2025</t>
        </is>
      </c>
      <c r="ED111" s="161" t="inlineStr">
        <is>
          <t>2025</t>
        </is>
      </c>
      <c r="EE111" s="161" t="inlineStr">
        <is>
          <t>2030</t>
        </is>
      </c>
      <c r="EF111" s="161" t="inlineStr">
        <is>
          <t>2030</t>
        </is>
      </c>
      <c r="EG111" s="161" t="inlineStr">
        <is>
          <t>2030</t>
        </is>
      </c>
      <c r="EH111" s="161" t="inlineStr">
        <is>
          <t>2030</t>
        </is>
      </c>
      <c r="EI111" s="161" t="inlineStr">
        <is>
          <t>2030</t>
        </is>
      </c>
      <c r="EJ111" s="161" t="inlineStr">
        <is>
          <t>2030</t>
        </is>
      </c>
      <c r="EK111" s="161" t="inlineStr">
        <is>
          <t>2030</t>
        </is>
      </c>
      <c r="EL111" s="161" t="inlineStr">
        <is>
          <t>2030</t>
        </is>
      </c>
      <c r="EM111" s="161" t="inlineStr">
        <is>
          <t>2030</t>
        </is>
      </c>
      <c r="EN111" s="161" t="inlineStr">
        <is>
          <t>2030</t>
        </is>
      </c>
      <c r="EO111" s="161" t="inlineStr">
        <is>
          <t>2030</t>
        </is>
      </c>
      <c r="EP111" s="161" t="inlineStr">
        <is>
          <t>2030</t>
        </is>
      </c>
      <c r="EQ111" s="161" t="inlineStr">
        <is>
          <t>2030</t>
        </is>
      </c>
      <c r="ER111" s="161" t="inlineStr">
        <is>
          <t>2030</t>
        </is>
      </c>
      <c r="ES111" s="161" t="inlineStr">
        <is>
          <t>2030</t>
        </is>
      </c>
      <c r="ET111" s="161" t="inlineStr">
        <is>
          <t>2030</t>
        </is>
      </c>
      <c r="EU111" s="161" t="inlineStr">
        <is>
          <t>2030</t>
        </is>
      </c>
      <c r="EV111" s="161" t="inlineStr">
        <is>
          <t>2030</t>
        </is>
      </c>
      <c r="EW111" s="161" t="inlineStr">
        <is>
          <t>2030</t>
        </is>
      </c>
      <c r="EX111" s="161" t="inlineStr">
        <is>
          <t>2030</t>
        </is>
      </c>
      <c r="EY111" s="161" t="inlineStr">
        <is>
          <t>2030</t>
        </is>
      </c>
      <c r="EZ111" s="161" t="inlineStr">
        <is>
          <t>2030</t>
        </is>
      </c>
      <c r="FA111" s="161" t="inlineStr">
        <is>
          <t>2030</t>
        </is>
      </c>
      <c r="FB111" s="161" t="inlineStr">
        <is>
          <t>2030</t>
        </is>
      </c>
      <c r="FC111" s="161" t="inlineStr">
        <is>
          <t>2050</t>
        </is>
      </c>
      <c r="FD111" s="161" t="inlineStr">
        <is>
          <t>2025-2050</t>
        </is>
      </c>
      <c r="FE111" s="161" t="inlineStr">
        <is>
          <t>2024</t>
        </is>
      </c>
      <c r="FF111" s="161" t="inlineStr">
        <is>
          <t>2024</t>
        </is>
      </c>
      <c r="FG111" s="161" t="inlineStr">
        <is>
          <t>2024</t>
        </is>
      </c>
      <c r="FH111" s="161" t="inlineStr">
        <is>
          <t>2024</t>
        </is>
      </c>
      <c r="FI111" s="161" t="inlineStr">
        <is>
          <t>2024</t>
        </is>
      </c>
      <c r="FJ111" s="161" t="inlineStr">
        <is>
          <t>2024</t>
        </is>
      </c>
      <c r="FK111" s="161" t="inlineStr">
        <is>
          <t>2024</t>
        </is>
      </c>
      <c r="FL111" s="161" t="inlineStr">
        <is>
          <t>2024</t>
        </is>
      </c>
      <c r="FM111" s="161" t="inlineStr">
        <is>
          <t>2024</t>
        </is>
      </c>
      <c r="FN111" s="161" t="inlineStr">
        <is>
          <t>2024</t>
        </is>
      </c>
      <c r="FO111" s="161" t="inlineStr">
        <is>
          <t>2013</t>
        </is>
      </c>
      <c r="FP111" s="161" t="inlineStr">
        <is>
          <t>2013</t>
        </is>
      </c>
      <c r="FQ111" s="161" t="inlineStr">
        <is>
          <t>2013</t>
        </is>
      </c>
      <c r="FR111" s="162" t="n"/>
      <c r="FS111" s="162" t="n"/>
      <c r="FT111" s="162" t="n"/>
      <c r="FU111" s="161" t="inlineStr">
        <is>
          <t>2024</t>
        </is>
      </c>
      <c r="FV111" s="161" t="inlineStr">
        <is>
          <t>2024</t>
        </is>
      </c>
      <c r="FW111" s="161" t="inlineStr">
        <is>
          <t>2024</t>
        </is>
      </c>
      <c r="FX111" s="161" t="inlineStr">
        <is>
          <t>2024</t>
        </is>
      </c>
      <c r="FY111" s="161" t="inlineStr">
        <is>
          <t>2020-2024 avg</t>
        </is>
      </c>
      <c r="FZ111" s="161" t="inlineStr">
        <is>
          <t>2030</t>
        </is>
      </c>
      <c r="GA111" s="161" t="inlineStr">
        <is>
          <t>2030</t>
        </is>
      </c>
      <c r="GB111" s="161" t="inlineStr">
        <is>
          <t>2030</t>
        </is>
      </c>
      <c r="GC111" s="161" t="inlineStr">
        <is>
          <t>2050</t>
        </is>
      </c>
      <c r="GD111" s="161" t="inlineStr">
        <is>
          <t>2050</t>
        </is>
      </c>
      <c r="GE111" s="162" t="n"/>
    </row>
    <row r="112" ht="14" customHeight="1">
      <c r="A112" s="161" t="inlineStr">
        <is>
          <t>LBN</t>
        </is>
      </c>
      <c r="B112" s="161" t="inlineStr">
        <is>
          <t>Lebanon</t>
        </is>
      </c>
      <c r="C112" s="161" t="inlineStr">
        <is>
          <t>Middle East &amp; North Africa</t>
        </is>
      </c>
      <c r="D112" s="161" t="inlineStr">
        <is>
          <t>Lower middle income</t>
        </is>
      </c>
      <c r="E112" s="161" t="b">
        <v>1</v>
      </c>
      <c r="F112" s="162" t="n">
        <v>4.1</v>
      </c>
      <c r="G112" s="162" t="n">
        <v>0.644</v>
      </c>
      <c r="H112" s="162" t="n">
        <v>157.852</v>
      </c>
      <c r="I112" s="162" t="n">
        <v>10.276</v>
      </c>
      <c r="J112" s="162" t="n">
        <v>23.219</v>
      </c>
      <c r="K112" s="162" t="n"/>
      <c r="L112" s="162" t="n"/>
      <c r="M112" s="162" t="n">
        <v>0</v>
      </c>
      <c r="N112" s="162" t="n">
        <v>21</v>
      </c>
      <c r="O112" s="162" t="n"/>
      <c r="P112" s="162" t="n">
        <v>1</v>
      </c>
      <c r="Q112" s="162" t="n"/>
      <c r="R112" s="162" t="n">
        <v>5.217</v>
      </c>
      <c r="S112" s="162" t="n">
        <v>11.75</v>
      </c>
      <c r="T112" s="162" t="n">
        <v>22.958</v>
      </c>
      <c r="U112" s="162" t="n">
        <v>1.044</v>
      </c>
      <c r="V112" s="162" t="n">
        <v>5.751</v>
      </c>
      <c r="W112" s="162" t="n">
        <v>93.039</v>
      </c>
      <c r="X112" s="162" t="n">
        <v>96.759</v>
      </c>
      <c r="Y112" s="162" t="n"/>
      <c r="Z112" s="162" t="n"/>
      <c r="AA112" s="162" t="n">
        <v>4.189</v>
      </c>
      <c r="AB112" s="162" t="n">
        <v>22.703</v>
      </c>
      <c r="AC112" s="162" t="n">
        <v>13.102</v>
      </c>
      <c r="AD112" s="162" t="n">
        <v>9.6</v>
      </c>
      <c r="AE112" s="162" t="n">
        <v>0.091</v>
      </c>
      <c r="AF112" s="162" t="n">
        <v>-18.042</v>
      </c>
      <c r="AG112" s="162" t="n">
        <v>7.709</v>
      </c>
      <c r="AH112" s="162" t="n">
        <v>25.751</v>
      </c>
      <c r="AI112" s="162" t="n">
        <v>96.923</v>
      </c>
      <c r="AJ112" s="162" t="n">
        <v>0</v>
      </c>
      <c r="AK112" s="162" t="n">
        <v>0</v>
      </c>
      <c r="AL112" s="162" t="n">
        <v>0</v>
      </c>
      <c r="AM112" s="162" t="n">
        <v>0</v>
      </c>
      <c r="AN112" s="162" t="n">
        <v>56.18</v>
      </c>
      <c r="AO112" s="162" t="n">
        <v>15.727</v>
      </c>
      <c r="AP112" s="162" t="n">
        <v>9.744</v>
      </c>
      <c r="AQ112" s="162" t="n">
        <v>0</v>
      </c>
      <c r="AR112" s="162" t="n">
        <v>10.8824851414443</v>
      </c>
      <c r="AS112" s="162" t="n">
        <v>2.61179643394664</v>
      </c>
      <c r="AT112" s="162" t="n">
        <v>0.849794278519413</v>
      </c>
      <c r="AU112" s="162" t="n">
        <v>0.5827160766990249</v>
      </c>
      <c r="AV112" s="162" t="n">
        <v>0.3891197522873695</v>
      </c>
      <c r="AW112" s="162" t="n">
        <v>0.1811161959266761</v>
      </c>
      <c r="AX112" s="162" t="n">
        <v>0.2087674503910596</v>
      </c>
      <c r="AY112" s="162" t="n">
        <v>0.1601688342996264</v>
      </c>
      <c r="AZ112" s="162" t="n">
        <v>0.2401138458234723</v>
      </c>
      <c r="BA112" s="162" t="n">
        <v>0.38821870359594</v>
      </c>
      <c r="BB112" s="162" t="n">
        <v>-0.0200825893047686</v>
      </c>
      <c r="BC112" s="162" t="n">
        <v>-0.0636310230097434</v>
      </c>
      <c r="BD112" s="162" t="n">
        <v>-12.3248997500351</v>
      </c>
      <c r="BE112" s="162" t="n">
        <v>1.701255387086285</v>
      </c>
      <c r="BF112" s="162" t="n">
        <v>12.49249664182242</v>
      </c>
      <c r="BG112" s="162" t="n">
        <v>7.63789246564055</v>
      </c>
      <c r="BH112" s="162" t="n">
        <v>1.868533861045794</v>
      </c>
      <c r="BI112" s="162" t="n">
        <v>1.334782977916007</v>
      </c>
      <c r="BJ112" s="162" t="n">
        <v>0.4122400110894308</v>
      </c>
      <c r="BK112" s="162" t="n">
        <v>2.872610845346536</v>
      </c>
      <c r="BL112" s="162" t="n">
        <v>1.149724769960076</v>
      </c>
      <c r="BM112" s="162" t="n">
        <v>2.730317114367049</v>
      </c>
      <c r="BN112" s="162" t="n">
        <v>46.77720181512344</v>
      </c>
      <c r="BO112" s="162" t="n">
        <v>5.716858143412708</v>
      </c>
      <c r="BP112" s="162" t="n">
        <v>5.423787867205149</v>
      </c>
      <c r="BQ112" s="162" t="n">
        <v>-12.55793585905301</v>
      </c>
      <c r="BR112" s="162" t="n">
        <v>0.781</v>
      </c>
      <c r="BS112" s="162" t="n">
        <v>1.02</v>
      </c>
      <c r="BT112" s="162" t="n">
        <v>0.01</v>
      </c>
      <c r="BU112" s="162" t="n">
        <v>0.014</v>
      </c>
      <c r="BV112" s="162" t="n">
        <v>21.93</v>
      </c>
      <c r="BW112" s="162" t="n">
        <v>11.815</v>
      </c>
      <c r="BX112" s="162" t="n">
        <v>10.492</v>
      </c>
      <c r="BY112" s="162" t="n">
        <v>13.534</v>
      </c>
      <c r="BZ112" s="162" t="n">
        <v>7.124</v>
      </c>
      <c r="CA112" s="162" t="n">
        <v>5.575</v>
      </c>
      <c r="CB112" s="162" t="n">
        <v>1</v>
      </c>
      <c r="CC112" s="162" t="n">
        <v>0</v>
      </c>
      <c r="CD112" s="162" t="n">
        <v>0</v>
      </c>
      <c r="CE112" s="162" t="n">
        <v>33.381</v>
      </c>
      <c r="CF112" s="162" t="n">
        <v>0</v>
      </c>
      <c r="CG112" s="162" t="n">
        <v>66.667</v>
      </c>
      <c r="CH112" s="162" t="n">
        <v>15.707</v>
      </c>
      <c r="CI112" s="162" t="n">
        <v>1.038</v>
      </c>
      <c r="CJ112" s="162" t="n">
        <v>-18.965</v>
      </c>
      <c r="CK112" s="162" t="n"/>
      <c r="CL112" s="162" t="n">
        <v>-6.388</v>
      </c>
      <c r="CM112" s="162" t="n">
        <v>1.9</v>
      </c>
      <c r="CN112" s="162" t="n">
        <v>0.059</v>
      </c>
      <c r="CO112" s="162" t="n">
        <v>1.841</v>
      </c>
      <c r="CP112" s="162" t="n">
        <v>40.86</v>
      </c>
      <c r="CQ112" s="162" t="n">
        <v>128</v>
      </c>
      <c r="CR112" s="162" t="n">
        <v>3</v>
      </c>
      <c r="CS112" s="161" t="inlineStr">
        <is>
          <t>2024</t>
        </is>
      </c>
      <c r="CT112" s="161" t="inlineStr">
        <is>
          <t>2024</t>
        </is>
      </c>
      <c r="CU112" s="161" t="inlineStr">
        <is>
          <t>2024</t>
        </is>
      </c>
      <c r="CV112" s="161" t="inlineStr">
        <is>
          <t>2024</t>
        </is>
      </c>
      <c r="CW112" s="161" t="inlineStr">
        <is>
          <t>2018</t>
        </is>
      </c>
      <c r="CX112" s="162" t="n"/>
      <c r="CY112" s="162" t="n"/>
      <c r="CZ112" s="161" t="inlineStr">
        <is>
          <t>2022</t>
        </is>
      </c>
      <c r="DA112" s="161" t="inlineStr">
        <is>
          <t>2021</t>
        </is>
      </c>
      <c r="DB112" s="162" t="n"/>
      <c r="DC112" s="161" t="inlineStr">
        <is>
          <t>2021-2024</t>
        </is>
      </c>
      <c r="DD112" s="162" t="n"/>
      <c r="DE112" s="161" t="inlineStr">
        <is>
          <t>2024</t>
        </is>
      </c>
      <c r="DF112" s="161" t="inlineStr">
        <is>
          <t>2019</t>
        </is>
      </c>
      <c r="DG112" s="161" t="inlineStr">
        <is>
          <t>2024</t>
        </is>
      </c>
      <c r="DH112" s="161" t="inlineStr">
        <is>
          <t>2024</t>
        </is>
      </c>
      <c r="DI112" s="161" t="inlineStr">
        <is>
          <t>2024</t>
        </is>
      </c>
      <c r="DJ112" s="161" t="inlineStr">
        <is>
          <t>2024</t>
        </is>
      </c>
      <c r="DK112" s="161" t="inlineStr">
        <is>
          <t>2024</t>
        </is>
      </c>
      <c r="DL112" s="162" t="n"/>
      <c r="DM112" s="162" t="n"/>
      <c r="DN112" s="161" t="inlineStr">
        <is>
          <t>2024</t>
        </is>
      </c>
      <c r="DO112" s="161" t="inlineStr">
        <is>
          <t>2024</t>
        </is>
      </c>
      <c r="DP112" s="161" t="inlineStr">
        <is>
          <t>2024</t>
        </is>
      </c>
      <c r="DQ112" s="161" t="inlineStr">
        <is>
          <t>2024</t>
        </is>
      </c>
      <c r="DR112" s="161" t="inlineStr">
        <is>
          <t>2018</t>
        </is>
      </c>
      <c r="DS112" s="161" t="inlineStr">
        <is>
          <t>2024</t>
        </is>
      </c>
      <c r="DT112" s="161" t="inlineStr">
        <is>
          <t>2024</t>
        </is>
      </c>
      <c r="DU112" s="161" t="inlineStr">
        <is>
          <t>2024</t>
        </is>
      </c>
      <c r="DV112" s="161" t="inlineStr">
        <is>
          <t>2022</t>
        </is>
      </c>
      <c r="DW112" s="161" t="inlineStr">
        <is>
          <t>2021</t>
        </is>
      </c>
      <c r="DX112" s="161" t="inlineStr">
        <is>
          <t>2021</t>
        </is>
      </c>
      <c r="DY112" s="161" t="inlineStr">
        <is>
          <t>2021</t>
        </is>
      </c>
      <c r="DZ112" s="161" t="inlineStr">
        <is>
          <t>2021</t>
        </is>
      </c>
      <c r="EA112" s="161" t="inlineStr">
        <is>
          <t>2024</t>
        </is>
      </c>
      <c r="EB112" s="161" t="inlineStr">
        <is>
          <t>2024</t>
        </is>
      </c>
      <c r="EC112" s="161" t="inlineStr">
        <is>
          <t>2024</t>
        </is>
      </c>
      <c r="ED112" s="161" t="inlineStr">
        <is>
          <t>2024</t>
        </is>
      </c>
      <c r="EE112" s="161" t="inlineStr">
        <is>
          <t>2030</t>
        </is>
      </c>
      <c r="EF112" s="161" t="inlineStr">
        <is>
          <t>2030</t>
        </is>
      </c>
      <c r="EG112" s="161" t="inlineStr">
        <is>
          <t>2030</t>
        </is>
      </c>
      <c r="EH112" s="161" t="inlineStr">
        <is>
          <t>2030</t>
        </is>
      </c>
      <c r="EI112" s="161" t="inlineStr">
        <is>
          <t>2030</t>
        </is>
      </c>
      <c r="EJ112" s="161" t="inlineStr">
        <is>
          <t>2030</t>
        </is>
      </c>
      <c r="EK112" s="161" t="inlineStr">
        <is>
          <t>2030</t>
        </is>
      </c>
      <c r="EL112" s="161" t="inlineStr">
        <is>
          <t>2030</t>
        </is>
      </c>
      <c r="EM112" s="161" t="inlineStr">
        <is>
          <t>2030</t>
        </is>
      </c>
      <c r="EN112" s="161" t="inlineStr">
        <is>
          <t>2030</t>
        </is>
      </c>
      <c r="EO112" s="161" t="inlineStr">
        <is>
          <t>2030</t>
        </is>
      </c>
      <c r="EP112" s="161" t="inlineStr">
        <is>
          <t>2030</t>
        </is>
      </c>
      <c r="EQ112" s="161" t="inlineStr">
        <is>
          <t>2030</t>
        </is>
      </c>
      <c r="ER112" s="161" t="inlineStr">
        <is>
          <t>2030</t>
        </is>
      </c>
      <c r="ES112" s="161" t="inlineStr">
        <is>
          <t>2030</t>
        </is>
      </c>
      <c r="ET112" s="161" t="inlineStr">
        <is>
          <t>2030</t>
        </is>
      </c>
      <c r="EU112" s="161" t="inlineStr">
        <is>
          <t>2030</t>
        </is>
      </c>
      <c r="EV112" s="161" t="inlineStr">
        <is>
          <t>2030</t>
        </is>
      </c>
      <c r="EW112" s="161" t="inlineStr">
        <is>
          <t>2030</t>
        </is>
      </c>
      <c r="EX112" s="161" t="inlineStr">
        <is>
          <t>2030</t>
        </is>
      </c>
      <c r="EY112" s="161" t="inlineStr">
        <is>
          <t>2030</t>
        </is>
      </c>
      <c r="EZ112" s="161" t="inlineStr">
        <is>
          <t>2030</t>
        </is>
      </c>
      <c r="FA112" s="161" t="inlineStr">
        <is>
          <t>2030</t>
        </is>
      </c>
      <c r="FB112" s="161" t="inlineStr">
        <is>
          <t>2030</t>
        </is>
      </c>
      <c r="FC112" s="161" t="inlineStr">
        <is>
          <t>2050</t>
        </is>
      </c>
      <c r="FD112" s="161" t="inlineStr">
        <is>
          <t>2025-2050</t>
        </is>
      </c>
      <c r="FE112" s="161" t="inlineStr">
        <is>
          <t>2024</t>
        </is>
      </c>
      <c r="FF112" s="161" t="inlineStr">
        <is>
          <t>2024</t>
        </is>
      </c>
      <c r="FG112" s="161" t="inlineStr">
        <is>
          <t>2024</t>
        </is>
      </c>
      <c r="FH112" s="161" t="inlineStr">
        <is>
          <t>2024</t>
        </is>
      </c>
      <c r="FI112" s="161" t="inlineStr">
        <is>
          <t>2024</t>
        </is>
      </c>
      <c r="FJ112" s="161" t="inlineStr">
        <is>
          <t>2024</t>
        </is>
      </c>
      <c r="FK112" s="161" t="inlineStr">
        <is>
          <t>2024</t>
        </is>
      </c>
      <c r="FL112" s="161" t="inlineStr">
        <is>
          <t>2024</t>
        </is>
      </c>
      <c r="FM112" s="161" t="inlineStr">
        <is>
          <t>2024</t>
        </is>
      </c>
      <c r="FN112" s="161" t="inlineStr">
        <is>
          <t>2024</t>
        </is>
      </c>
      <c r="FO112" s="161" t="inlineStr">
        <is>
          <t>2013</t>
        </is>
      </c>
      <c r="FP112" s="161" t="inlineStr">
        <is>
          <t>2013</t>
        </is>
      </c>
      <c r="FQ112" s="161" t="inlineStr">
        <is>
          <t>2013</t>
        </is>
      </c>
      <c r="FR112" s="161" t="inlineStr">
        <is>
          <t>2023</t>
        </is>
      </c>
      <c r="FS112" s="161" t="inlineStr">
        <is>
          <t>2023</t>
        </is>
      </c>
      <c r="FT112" s="161" t="inlineStr">
        <is>
          <t>2023</t>
        </is>
      </c>
      <c r="FU112" s="161" t="inlineStr">
        <is>
          <t>2024</t>
        </is>
      </c>
      <c r="FV112" s="161" t="inlineStr">
        <is>
          <t>2024</t>
        </is>
      </c>
      <c r="FW112" s="161" t="inlineStr">
        <is>
          <t>2024</t>
        </is>
      </c>
      <c r="FX112" s="162" t="n"/>
      <c r="FY112" s="161" t="inlineStr">
        <is>
          <t>2020-2024 avg</t>
        </is>
      </c>
      <c r="FZ112" s="161" t="inlineStr">
        <is>
          <t>2030</t>
        </is>
      </c>
      <c r="GA112" s="161" t="inlineStr">
        <is>
          <t>2030</t>
        </is>
      </c>
      <c r="GB112" s="161" t="inlineStr">
        <is>
          <t>2030</t>
        </is>
      </c>
      <c r="GC112" s="161" t="inlineStr">
        <is>
          <t>2050</t>
        </is>
      </c>
      <c r="GD112" s="161" t="inlineStr">
        <is>
          <t>2050</t>
        </is>
      </c>
      <c r="GE112" s="161" t="inlineStr">
        <is>
          <t>2034</t>
        </is>
      </c>
    </row>
    <row r="113" ht="14" customHeight="1">
      <c r="A113" s="161" t="inlineStr">
        <is>
          <t>LSO</t>
        </is>
      </c>
      <c r="B113" s="161" t="inlineStr">
        <is>
          <t>Lesotho</t>
        </is>
      </c>
      <c r="C113" s="161" t="inlineStr">
        <is>
          <t>Sub-Saharan Africa</t>
        </is>
      </c>
      <c r="D113" s="161" t="inlineStr">
        <is>
          <t>Lower middle income</t>
        </is>
      </c>
      <c r="E113" s="161" t="b">
        <v>0</v>
      </c>
      <c r="F113" s="162" t="n">
        <v>1.97</v>
      </c>
      <c r="G113" s="162" t="n">
        <v>1.195</v>
      </c>
      <c r="H113" s="162" t="n">
        <v>52.827</v>
      </c>
      <c r="I113" s="162" t="n">
        <v>23.543</v>
      </c>
      <c r="J113" s="162" t="n">
        <v>55.286</v>
      </c>
      <c r="K113" s="162" t="n">
        <v>2</v>
      </c>
      <c r="L113" s="162" t="n">
        <v>1</v>
      </c>
      <c r="M113" s="162" t="n">
        <v>0</v>
      </c>
      <c r="N113" s="162" t="n"/>
      <c r="O113" s="162" t="n"/>
      <c r="P113" s="162" t="n"/>
      <c r="Q113" s="162" t="n"/>
      <c r="R113" s="162" t="n"/>
      <c r="S113" s="162" t="n"/>
      <c r="T113" s="162" t="n">
        <v>24.797</v>
      </c>
      <c r="U113" s="162" t="n">
        <v>1.426</v>
      </c>
      <c r="V113" s="162" t="n">
        <v>78.10899999999999</v>
      </c>
      <c r="W113" s="162" t="n">
        <v>0.238</v>
      </c>
      <c r="X113" s="162" t="n">
        <v>53.816</v>
      </c>
      <c r="Y113" s="162" t="n">
        <v>2</v>
      </c>
      <c r="Z113" s="162" t="n">
        <v>0.098</v>
      </c>
      <c r="AA113" s="162" t="n">
        <v>3.266</v>
      </c>
      <c r="AB113" s="162" t="n">
        <v>12.164</v>
      </c>
      <c r="AC113" s="162" t="n">
        <v>0</v>
      </c>
      <c r="AD113" s="162" t="n">
        <v>12.164</v>
      </c>
      <c r="AE113" s="162" t="n">
        <v>0.582</v>
      </c>
      <c r="AF113" s="162" t="n">
        <v>-15.308</v>
      </c>
      <c r="AG113" s="162" t="n">
        <v>0.02</v>
      </c>
      <c r="AH113" s="162" t="n">
        <v>15.328</v>
      </c>
      <c r="AI113" s="162" t="n"/>
      <c r="AJ113" s="162" t="n">
        <v>0</v>
      </c>
      <c r="AK113" s="162" t="n">
        <v>0</v>
      </c>
      <c r="AL113" s="162" t="n">
        <v>0</v>
      </c>
      <c r="AM113" s="162" t="n">
        <v>0</v>
      </c>
      <c r="AN113" s="162" t="n">
        <v>0</v>
      </c>
      <c r="AO113" s="162" t="n">
        <v>100</v>
      </c>
      <c r="AP113" s="162" t="n">
        <v>0</v>
      </c>
      <c r="AQ113" s="162" t="n">
        <v>10</v>
      </c>
      <c r="AR113" s="162" t="n">
        <v>9.07098676579866</v>
      </c>
      <c r="AS113" s="162" t="n">
        <v>2.17703682379168</v>
      </c>
      <c r="AT113" s="162" t="n">
        <v>0.4584061001655691</v>
      </c>
      <c r="AU113" s="162" t="n">
        <v>0.3143356115421055</v>
      </c>
      <c r="AV113" s="162" t="n">
        <v>0.315932938253034</v>
      </c>
      <c r="AW113" s="162" t="n">
        <v>0.173142901698224</v>
      </c>
      <c r="AX113" s="162" t="n">
        <v>0.277305331168779</v>
      </c>
      <c r="AY113" s="162" t="n">
        <v>0.194911006654441</v>
      </c>
      <c r="AZ113" s="162" t="n">
        <v>0.4430029343095228</v>
      </c>
      <c r="BA113" s="162" t="n">
        <v>-0.3294286775333109</v>
      </c>
      <c r="BB113" s="162" t="n">
        <v>-0.408358594673154</v>
      </c>
      <c r="BC113" s="162" t="n">
        <v>-0.5050053626980441</v>
      </c>
      <c r="BD113" s="162" t="n">
        <v>-328.716645301732</v>
      </c>
      <c r="BE113" s="162" t="n">
        <v>0.3288746547493477</v>
      </c>
      <c r="BF113" s="162" t="n">
        <v>10.70113511211608</v>
      </c>
      <c r="BG113" s="162" t="n">
        <v>9.363658916940748</v>
      </c>
      <c r="BH113" s="162" t="n">
        <v>2.272277167732361</v>
      </c>
      <c r="BI113" s="162" t="n">
        <v>1.164387492857447</v>
      </c>
      <c r="BJ113" s="162" t="n">
        <v>0.3699224822724253</v>
      </c>
      <c r="BK113" s="162" t="n">
        <v>3.197051891622592</v>
      </c>
      <c r="BL113" s="162" t="n">
        <v>2.360019883911022</v>
      </c>
      <c r="BM113" s="162" t="n">
        <v>3.231392735219139</v>
      </c>
      <c r="BN113" s="162" t="n">
        <v>53.05488734327791</v>
      </c>
      <c r="BO113" s="162" t="n">
        <v>8.479791615034001</v>
      </c>
      <c r="BP113" s="162" t="n">
        <v>7.998587133326359</v>
      </c>
      <c r="BQ113" s="162" t="n">
        <v>34.50294218874433</v>
      </c>
      <c r="BR113" s="162" t="n">
        <v>1.056</v>
      </c>
      <c r="BS113" s="162" t="n">
        <v>1.145</v>
      </c>
      <c r="BT113" s="162" t="n">
        <v>0.096</v>
      </c>
      <c r="BU113" s="162" t="n">
        <v>0.019</v>
      </c>
      <c r="BV113" s="162" t="n">
        <v>23.87</v>
      </c>
      <c r="BW113" s="162" t="n">
        <v>12.815</v>
      </c>
      <c r="BX113" s="162" t="n">
        <v>11.491</v>
      </c>
      <c r="BY113" s="162" t="n">
        <v>14.022</v>
      </c>
      <c r="BZ113" s="162" t="n">
        <v>7.124</v>
      </c>
      <c r="CA113" s="162" t="n">
        <v>5.575</v>
      </c>
      <c r="CB113" s="162" t="n">
        <v>1</v>
      </c>
      <c r="CC113" s="162" t="n">
        <v>1</v>
      </c>
      <c r="CD113" s="162" t="n">
        <v>0</v>
      </c>
      <c r="CE113" s="162" t="n"/>
      <c r="CF113" s="162" t="n"/>
      <c r="CG113" s="162" t="n"/>
      <c r="CH113" s="162" t="n">
        <v>60.647</v>
      </c>
      <c r="CI113" s="162" t="n">
        <v>9.368</v>
      </c>
      <c r="CJ113" s="162" t="n">
        <v>2.136</v>
      </c>
      <c r="CK113" s="162" t="n">
        <v>33.253</v>
      </c>
      <c r="CL113" s="162" t="n">
        <v>1.006</v>
      </c>
      <c r="CM113" s="162" t="n">
        <v>2.852</v>
      </c>
      <c r="CN113" s="162" t="n">
        <v>0</v>
      </c>
      <c r="CO113" s="162" t="n">
        <v>2.852</v>
      </c>
      <c r="CP113" s="162" t="n">
        <v>6.055</v>
      </c>
      <c r="CQ113" s="162" t="n">
        <v>86.36</v>
      </c>
      <c r="CR113" s="162" t="n">
        <v>1</v>
      </c>
      <c r="CS113" s="161" t="inlineStr">
        <is>
          <t>2024</t>
        </is>
      </c>
      <c r="CT113" s="161" t="inlineStr">
        <is>
          <t>2024</t>
        </is>
      </c>
      <c r="CU113" s="161" t="inlineStr">
        <is>
          <t>2024</t>
        </is>
      </c>
      <c r="CV113" s="161" t="inlineStr">
        <is>
          <t>2024</t>
        </is>
      </c>
      <c r="CW113" s="161" t="inlineStr">
        <is>
          <t>2022</t>
        </is>
      </c>
      <c r="CX113" s="161" t="inlineStr">
        <is>
          <t>2025</t>
        </is>
      </c>
      <c r="CY113" s="161" t="inlineStr">
        <is>
          <t>2025</t>
        </is>
      </c>
      <c r="CZ113" s="161" t="inlineStr">
        <is>
          <t>2022</t>
        </is>
      </c>
      <c r="DA113" s="162" t="n"/>
      <c r="DB113" s="162" t="n"/>
      <c r="DC113" s="162" t="n"/>
      <c r="DD113" s="162" t="n"/>
      <c r="DE113" s="162" t="n"/>
      <c r="DF113" s="162" t="n"/>
      <c r="DG113" s="161" t="inlineStr">
        <is>
          <t>2024</t>
        </is>
      </c>
      <c r="DH113" s="161" t="inlineStr">
        <is>
          <t>2024</t>
        </is>
      </c>
      <c r="DI113" s="161" t="inlineStr">
        <is>
          <t>2024</t>
        </is>
      </c>
      <c r="DJ113" s="161" t="inlineStr">
        <is>
          <t>2024</t>
        </is>
      </c>
      <c r="DK113" s="161" t="inlineStr">
        <is>
          <t>2024</t>
        </is>
      </c>
      <c r="DL113" s="161" t="inlineStr">
        <is>
          <t>2025</t>
        </is>
      </c>
      <c r="DM113" s="161" t="inlineStr">
        <is>
          <t>2020-2024 avg</t>
        </is>
      </c>
      <c r="DN113" s="161" t="inlineStr">
        <is>
          <t>2024</t>
        </is>
      </c>
      <c r="DO113" s="161" t="inlineStr">
        <is>
          <t>2024</t>
        </is>
      </c>
      <c r="DP113" s="161" t="inlineStr">
        <is>
          <t>2024</t>
        </is>
      </c>
      <c r="DQ113" s="161" t="inlineStr">
        <is>
          <t>2024</t>
        </is>
      </c>
      <c r="DR113" s="161" t="inlineStr">
        <is>
          <t>2022</t>
        </is>
      </c>
      <c r="DS113" s="161" t="inlineStr">
        <is>
          <t>2024</t>
        </is>
      </c>
      <c r="DT113" s="161" t="inlineStr">
        <is>
          <t>2024</t>
        </is>
      </c>
      <c r="DU113" s="161" t="inlineStr">
        <is>
          <t>2024</t>
        </is>
      </c>
      <c r="DV113" s="162" t="n"/>
      <c r="DW113" s="161" t="inlineStr">
        <is>
          <t>2021</t>
        </is>
      </c>
      <c r="DX113" s="161" t="inlineStr">
        <is>
          <t>2021</t>
        </is>
      </c>
      <c r="DY113" s="161" t="inlineStr">
        <is>
          <t>2021</t>
        </is>
      </c>
      <c r="DZ113" s="161" t="inlineStr">
        <is>
          <t>2021</t>
        </is>
      </c>
      <c r="EA113" s="161" t="inlineStr">
        <is>
          <t>2022</t>
        </is>
      </c>
      <c r="EB113" s="161" t="inlineStr">
        <is>
          <t>2024</t>
        </is>
      </c>
      <c r="EC113" s="161" t="inlineStr">
        <is>
          <t>2022</t>
        </is>
      </c>
      <c r="ED113" s="161" t="inlineStr">
        <is>
          <t>2024</t>
        </is>
      </c>
      <c r="EE113" s="161" t="inlineStr">
        <is>
          <t>2030</t>
        </is>
      </c>
      <c r="EF113" s="161" t="inlineStr">
        <is>
          <t>2030</t>
        </is>
      </c>
      <c r="EG113" s="161" t="inlineStr">
        <is>
          <t>2030</t>
        </is>
      </c>
      <c r="EH113" s="161" t="inlineStr">
        <is>
          <t>2030</t>
        </is>
      </c>
      <c r="EI113" s="161" t="inlineStr">
        <is>
          <t>2030</t>
        </is>
      </c>
      <c r="EJ113" s="161" t="inlineStr">
        <is>
          <t>2030</t>
        </is>
      </c>
      <c r="EK113" s="161" t="inlineStr">
        <is>
          <t>2030</t>
        </is>
      </c>
      <c r="EL113" s="161" t="inlineStr">
        <is>
          <t>2030</t>
        </is>
      </c>
      <c r="EM113" s="161" t="inlineStr">
        <is>
          <t>2030</t>
        </is>
      </c>
      <c r="EN113" s="161" t="inlineStr">
        <is>
          <t>2030</t>
        </is>
      </c>
      <c r="EO113" s="161" t="inlineStr">
        <is>
          <t>2030</t>
        </is>
      </c>
      <c r="EP113" s="161" t="inlineStr">
        <is>
          <t>2030</t>
        </is>
      </c>
      <c r="EQ113" s="161" t="inlineStr">
        <is>
          <t>2030</t>
        </is>
      </c>
      <c r="ER113" s="161" t="inlineStr">
        <is>
          <t>2030</t>
        </is>
      </c>
      <c r="ES113" s="161" t="inlineStr">
        <is>
          <t>2030</t>
        </is>
      </c>
      <c r="ET113" s="161" t="inlineStr">
        <is>
          <t>2030</t>
        </is>
      </c>
      <c r="EU113" s="161" t="inlineStr">
        <is>
          <t>2030</t>
        </is>
      </c>
      <c r="EV113" s="161" t="inlineStr">
        <is>
          <t>2030</t>
        </is>
      </c>
      <c r="EW113" s="161" t="inlineStr">
        <is>
          <t>2030</t>
        </is>
      </c>
      <c r="EX113" s="161" t="inlineStr">
        <is>
          <t>2030</t>
        </is>
      </c>
      <c r="EY113" s="161" t="inlineStr">
        <is>
          <t>2030</t>
        </is>
      </c>
      <c r="EZ113" s="161" t="inlineStr">
        <is>
          <t>2030</t>
        </is>
      </c>
      <c r="FA113" s="161" t="inlineStr">
        <is>
          <t>2030</t>
        </is>
      </c>
      <c r="FB113" s="161" t="inlineStr">
        <is>
          <t>2030</t>
        </is>
      </c>
      <c r="FC113" s="161" t="inlineStr">
        <is>
          <t>2050</t>
        </is>
      </c>
      <c r="FD113" s="161" t="inlineStr">
        <is>
          <t>2025-2050</t>
        </is>
      </c>
      <c r="FE113" s="161" t="inlineStr">
        <is>
          <t>2024</t>
        </is>
      </c>
      <c r="FF113" s="161" t="inlineStr">
        <is>
          <t>2024</t>
        </is>
      </c>
      <c r="FG113" s="161" t="inlineStr">
        <is>
          <t>2024</t>
        </is>
      </c>
      <c r="FH113" s="161" t="inlineStr">
        <is>
          <t>2024</t>
        </is>
      </c>
      <c r="FI113" s="161" t="inlineStr">
        <is>
          <t>2024</t>
        </is>
      </c>
      <c r="FJ113" s="161" t="inlineStr">
        <is>
          <t>2024</t>
        </is>
      </c>
      <c r="FK113" s="161" t="inlineStr">
        <is>
          <t>2024</t>
        </is>
      </c>
      <c r="FL113" s="161" t="inlineStr">
        <is>
          <t>2024</t>
        </is>
      </c>
      <c r="FM113" s="161" t="inlineStr">
        <is>
          <t>2024</t>
        </is>
      </c>
      <c r="FN113" s="161" t="inlineStr">
        <is>
          <t>2024</t>
        </is>
      </c>
      <c r="FO113" s="161" t="inlineStr">
        <is>
          <t>2013</t>
        </is>
      </c>
      <c r="FP113" s="161" t="inlineStr">
        <is>
          <t>2013</t>
        </is>
      </c>
      <c r="FQ113" s="161" t="inlineStr">
        <is>
          <t>2013</t>
        </is>
      </c>
      <c r="FR113" s="162" t="n"/>
      <c r="FS113" s="162" t="n"/>
      <c r="FT113" s="162" t="n"/>
      <c r="FU113" s="161" t="inlineStr">
        <is>
          <t>2024</t>
        </is>
      </c>
      <c r="FV113" s="161" t="inlineStr">
        <is>
          <t>2024</t>
        </is>
      </c>
      <c r="FW113" s="161" t="inlineStr">
        <is>
          <t>2024</t>
        </is>
      </c>
      <c r="FX113" s="161" t="inlineStr">
        <is>
          <t>2024</t>
        </is>
      </c>
      <c r="FY113" s="161" t="inlineStr">
        <is>
          <t>2020-2024 avg</t>
        </is>
      </c>
      <c r="FZ113" s="161" t="inlineStr">
        <is>
          <t>2030</t>
        </is>
      </c>
      <c r="GA113" s="161" t="inlineStr">
        <is>
          <t>2030</t>
        </is>
      </c>
      <c r="GB113" s="161" t="inlineStr">
        <is>
          <t>2030</t>
        </is>
      </c>
      <c r="GC113" s="161" t="inlineStr">
        <is>
          <t>2050</t>
        </is>
      </c>
      <c r="GD113" s="161" t="inlineStr">
        <is>
          <t>2050</t>
        </is>
      </c>
      <c r="GE113" s="161" t="inlineStr">
        <is>
          <t>2034</t>
        </is>
      </c>
    </row>
    <row r="114" ht="14" customHeight="1">
      <c r="A114" s="161" t="inlineStr">
        <is>
          <t>LBR</t>
        </is>
      </c>
      <c r="B114" s="161" t="inlineStr">
        <is>
          <t>Liberia</t>
        </is>
      </c>
      <c r="C114" s="161" t="inlineStr">
        <is>
          <t>Sub-Saharan Africa</t>
        </is>
      </c>
      <c r="D114" s="161" t="inlineStr">
        <is>
          <t>Low income</t>
        </is>
      </c>
      <c r="E114" s="161" t="b">
        <v>1</v>
      </c>
      <c r="F114" s="162" t="n">
        <v>4.595</v>
      </c>
      <c r="G114" s="162" t="n">
        <v>1.026</v>
      </c>
      <c r="H114" s="162" t="n">
        <v>56.368</v>
      </c>
      <c r="I114" s="162" t="n">
        <v>11.618</v>
      </c>
      <c r="J114" s="162" t="n">
        <v>66.99299999999999</v>
      </c>
      <c r="K114" s="162" t="n">
        <v>1.5</v>
      </c>
      <c r="L114" s="162" t="n">
        <v>1</v>
      </c>
      <c r="M114" s="162" t="n">
        <v>0</v>
      </c>
      <c r="N114" s="162" t="n"/>
      <c r="O114" s="162" t="n"/>
      <c r="P114" s="162" t="n"/>
      <c r="Q114" s="162" t="n"/>
      <c r="R114" s="162" t="n">
        <v>2.184</v>
      </c>
      <c r="S114" s="162" t="n">
        <v>4.02</v>
      </c>
      <c r="T114" s="162" t="n">
        <v>34.99</v>
      </c>
      <c r="U114" s="162" t="n">
        <v>1.764</v>
      </c>
      <c r="V114" s="162" t="n">
        <v>90.077</v>
      </c>
      <c r="W114" s="162" t="n">
        <v>1.924</v>
      </c>
      <c r="X114" s="162" t="n">
        <v>72.857</v>
      </c>
      <c r="Y114" s="162" t="n">
        <v>1</v>
      </c>
      <c r="Z114" s="162" t="n"/>
      <c r="AA114" s="162" t="n"/>
      <c r="AB114" s="162" t="n">
        <v>2.011</v>
      </c>
      <c r="AC114" s="162" t="n">
        <v>1.032</v>
      </c>
      <c r="AD114" s="162" t="n">
        <v>0.979</v>
      </c>
      <c r="AE114" s="162" t="n">
        <v>0.275</v>
      </c>
      <c r="AF114" s="162" t="n">
        <v>-29.931</v>
      </c>
      <c r="AG114" s="162" t="n">
        <v>1.841</v>
      </c>
      <c r="AH114" s="162" t="n">
        <v>31.772</v>
      </c>
      <c r="AI114" s="162" t="n"/>
      <c r="AJ114" s="162" t="n">
        <v>0</v>
      </c>
      <c r="AK114" s="162" t="n">
        <v>0</v>
      </c>
      <c r="AL114" s="162" t="n">
        <v>0</v>
      </c>
      <c r="AM114" s="162" t="n">
        <v>0</v>
      </c>
      <c r="AN114" s="162" t="n">
        <v>45.614</v>
      </c>
      <c r="AO114" s="162" t="n">
        <v>52.907</v>
      </c>
      <c r="AP114" s="162" t="n">
        <v>-2.991</v>
      </c>
      <c r="AQ114" s="162" t="n">
        <v>0</v>
      </c>
      <c r="AR114" s="162" t="n">
        <v>7.40914115103954</v>
      </c>
      <c r="AS114" s="162" t="n">
        <v>1.77819387624949</v>
      </c>
      <c r="AT114" s="162" t="n">
        <v>0.2103540476112724</v>
      </c>
      <c r="AU114" s="162" t="n">
        <v>0.1442427755048727</v>
      </c>
      <c r="AV114" s="162" t="n">
        <v>0.1355581893603279</v>
      </c>
      <c r="AW114" s="162" t="n">
        <v>0.07383986106671329</v>
      </c>
      <c r="AX114" s="162" t="n">
        <v>0.0399502532440919</v>
      </c>
      <c r="AY114" s="162" t="n">
        <v>0.0505101747677953</v>
      </c>
      <c r="AZ114" s="162" t="n">
        <v>1.123738574694413</v>
      </c>
      <c r="BA114" s="162" t="n">
        <v>0.158126686413062</v>
      </c>
      <c r="BB114" s="162" t="n">
        <v>0.0920330738993816</v>
      </c>
      <c r="BC114" s="162" t="n">
        <v>-0.0568603065277216</v>
      </c>
      <c r="BD114" s="162" t="n">
        <v>47.4095144953184</v>
      </c>
      <c r="BE114" s="162" t="n">
        <v>0.2753900521403357</v>
      </c>
      <c r="BF114" s="162" t="n">
        <v>9.040300908322649</v>
      </c>
      <c r="BG114" s="162" t="n">
        <v>12.61757295570919</v>
      </c>
      <c r="BH114" s="162" t="n">
        <v>8.536938126916473</v>
      </c>
      <c r="BI114" s="162" t="n">
        <v>0.463802524044963</v>
      </c>
      <c r="BJ114" s="162" t="n">
        <v>0.1454008148925872</v>
      </c>
      <c r="BK114" s="162" t="n">
        <v>3.152891155317344</v>
      </c>
      <c r="BL114" s="162" t="n">
        <v>0.3185403345066592</v>
      </c>
      <c r="BM114" s="162" t="n">
        <v>9.482805473979058</v>
      </c>
      <c r="BN114" s="162" t="n">
        <v>21.16861116559517</v>
      </c>
      <c r="BO114" s="162" t="n">
        <v>11.91708934165219</v>
      </c>
      <c r="BP114" s="162" t="n">
        <v>6.003325382931</v>
      </c>
      <c r="BQ114" s="162" t="n">
        <v>122.3927787774259</v>
      </c>
      <c r="BR114" s="162" t="n">
        <v>1.304</v>
      </c>
      <c r="BS114" s="162" t="n">
        <v>0.404</v>
      </c>
      <c r="BT114" s="162" t="n">
        <v>0.272</v>
      </c>
      <c r="BU114" s="162" t="n">
        <v>0.196</v>
      </c>
      <c r="BV114" s="162" t="n">
        <v>22.833</v>
      </c>
      <c r="BW114" s="162" t="n">
        <v>12.815</v>
      </c>
      <c r="BX114" s="162" t="n">
        <v>11.492</v>
      </c>
      <c r="BY114" s="162" t="n">
        <v>13.412</v>
      </c>
      <c r="BZ114" s="162" t="n">
        <v>7.124</v>
      </c>
      <c r="CA114" s="162" t="n">
        <v>5.575</v>
      </c>
      <c r="CB114" s="162" t="n">
        <v>1</v>
      </c>
      <c r="CC114" s="162" t="n">
        <v>0</v>
      </c>
      <c r="CD114" s="162" t="n">
        <v>0</v>
      </c>
      <c r="CE114" s="162" t="n">
        <v>14.468</v>
      </c>
      <c r="CF114" s="162" t="n">
        <v>0</v>
      </c>
      <c r="CG114" s="162" t="n">
        <v>0</v>
      </c>
      <c r="CH114" s="162" t="n">
        <v>22.33</v>
      </c>
      <c r="CI114" s="162" t="n">
        <v>-0.772</v>
      </c>
      <c r="CJ114" s="162" t="n">
        <v>-8.092000000000001</v>
      </c>
      <c r="CK114" s="162" t="n"/>
      <c r="CL114" s="162" t="n">
        <v>3.091</v>
      </c>
      <c r="CM114" s="162" t="n">
        <v>9.263999999999999</v>
      </c>
      <c r="CN114" s="162" t="n">
        <v>0.226</v>
      </c>
      <c r="CO114" s="162" t="n">
        <v>9.038</v>
      </c>
      <c r="CP114" s="162" t="n">
        <v>0.5649999999999999</v>
      </c>
      <c r="CQ114" s="162" t="n">
        <v>100</v>
      </c>
      <c r="CR114" s="162" t="n">
        <v>3</v>
      </c>
      <c r="CS114" s="161" t="inlineStr">
        <is>
          <t>2024</t>
        </is>
      </c>
      <c r="CT114" s="161" t="inlineStr">
        <is>
          <t>2024</t>
        </is>
      </c>
      <c r="CU114" s="161" t="inlineStr">
        <is>
          <t>2024</t>
        </is>
      </c>
      <c r="CV114" s="161" t="inlineStr">
        <is>
          <t>2024</t>
        </is>
      </c>
      <c r="CW114" s="161" t="inlineStr">
        <is>
          <t>2021</t>
        </is>
      </c>
      <c r="CX114" s="161" t="inlineStr">
        <is>
          <t>2021</t>
        </is>
      </c>
      <c r="CY114" s="161" t="inlineStr">
        <is>
          <t>2021</t>
        </is>
      </c>
      <c r="CZ114" s="161" t="inlineStr">
        <is>
          <t>2022</t>
        </is>
      </c>
      <c r="DA114" s="162" t="n"/>
      <c r="DB114" s="162" t="n"/>
      <c r="DC114" s="162" t="n"/>
      <c r="DD114" s="162" t="n"/>
      <c r="DE114" s="161" t="inlineStr">
        <is>
          <t>2024</t>
        </is>
      </c>
      <c r="DF114" s="161" t="inlineStr">
        <is>
          <t>2023</t>
        </is>
      </c>
      <c r="DG114" s="161" t="inlineStr">
        <is>
          <t>2024</t>
        </is>
      </c>
      <c r="DH114" s="161" t="inlineStr">
        <is>
          <t>2024</t>
        </is>
      </c>
      <c r="DI114" s="161" t="inlineStr">
        <is>
          <t>2024</t>
        </is>
      </c>
      <c r="DJ114" s="161" t="inlineStr">
        <is>
          <t>2024</t>
        </is>
      </c>
      <c r="DK114" s="161" t="inlineStr">
        <is>
          <t>2024</t>
        </is>
      </c>
      <c r="DL114" s="161" t="inlineStr">
        <is>
          <t>2021</t>
        </is>
      </c>
      <c r="DM114" s="162" t="n"/>
      <c r="DN114" s="162" t="n"/>
      <c r="DO114" s="161" t="inlineStr">
        <is>
          <t>2024</t>
        </is>
      </c>
      <c r="DP114" s="161" t="inlineStr">
        <is>
          <t>2024</t>
        </is>
      </c>
      <c r="DQ114" s="161" t="inlineStr">
        <is>
          <t>2024</t>
        </is>
      </c>
      <c r="DR114" s="161" t="inlineStr">
        <is>
          <t>2021</t>
        </is>
      </c>
      <c r="DS114" s="161" t="inlineStr">
        <is>
          <t>2023</t>
        </is>
      </c>
      <c r="DT114" s="161" t="inlineStr">
        <is>
          <t>2023</t>
        </is>
      </c>
      <c r="DU114" s="161" t="inlineStr">
        <is>
          <t>2023</t>
        </is>
      </c>
      <c r="DV114" s="162" t="n"/>
      <c r="DW114" s="161" t="inlineStr">
        <is>
          <t>2021</t>
        </is>
      </c>
      <c r="DX114" s="161" t="inlineStr">
        <is>
          <t>2021</t>
        </is>
      </c>
      <c r="DY114" s="161" t="inlineStr">
        <is>
          <t>2021</t>
        </is>
      </c>
      <c r="DZ114" s="161" t="inlineStr">
        <is>
          <t>2021</t>
        </is>
      </c>
      <c r="EA114" s="161" t="inlineStr">
        <is>
          <t>2024</t>
        </is>
      </c>
      <c r="EB114" s="161" t="inlineStr">
        <is>
          <t>2024</t>
        </is>
      </c>
      <c r="EC114" s="161" t="inlineStr">
        <is>
          <t>2024</t>
        </is>
      </c>
      <c r="ED114" s="161" t="inlineStr">
        <is>
          <t>2024</t>
        </is>
      </c>
      <c r="EE114" s="161" t="inlineStr">
        <is>
          <t>2030</t>
        </is>
      </c>
      <c r="EF114" s="161" t="inlineStr">
        <is>
          <t>2030</t>
        </is>
      </c>
      <c r="EG114" s="161" t="inlineStr">
        <is>
          <t>2030</t>
        </is>
      </c>
      <c r="EH114" s="161" t="inlineStr">
        <is>
          <t>2030</t>
        </is>
      </c>
      <c r="EI114" s="161" t="inlineStr">
        <is>
          <t>2030</t>
        </is>
      </c>
      <c r="EJ114" s="161" t="inlineStr">
        <is>
          <t>2030</t>
        </is>
      </c>
      <c r="EK114" s="161" t="inlineStr">
        <is>
          <t>2030</t>
        </is>
      </c>
      <c r="EL114" s="161" t="inlineStr">
        <is>
          <t>2030</t>
        </is>
      </c>
      <c r="EM114" s="161" t="inlineStr">
        <is>
          <t>2030</t>
        </is>
      </c>
      <c r="EN114" s="161" t="inlineStr">
        <is>
          <t>2030</t>
        </is>
      </c>
      <c r="EO114" s="161" t="inlineStr">
        <is>
          <t>2030</t>
        </is>
      </c>
      <c r="EP114" s="161" t="inlineStr">
        <is>
          <t>2030</t>
        </is>
      </c>
      <c r="EQ114" s="161" t="inlineStr">
        <is>
          <t>2030</t>
        </is>
      </c>
      <c r="ER114" s="161" t="inlineStr">
        <is>
          <t>2030</t>
        </is>
      </c>
      <c r="ES114" s="161" t="inlineStr">
        <is>
          <t>2030</t>
        </is>
      </c>
      <c r="ET114" s="161" t="inlineStr">
        <is>
          <t>2030</t>
        </is>
      </c>
      <c r="EU114" s="161" t="inlineStr">
        <is>
          <t>2030</t>
        </is>
      </c>
      <c r="EV114" s="161" t="inlineStr">
        <is>
          <t>2030</t>
        </is>
      </c>
      <c r="EW114" s="161" t="inlineStr">
        <is>
          <t>2030</t>
        </is>
      </c>
      <c r="EX114" s="161" t="inlineStr">
        <is>
          <t>2030</t>
        </is>
      </c>
      <c r="EY114" s="161" t="inlineStr">
        <is>
          <t>2030</t>
        </is>
      </c>
      <c r="EZ114" s="161" t="inlineStr">
        <is>
          <t>2030</t>
        </is>
      </c>
      <c r="FA114" s="161" t="inlineStr">
        <is>
          <t>2030</t>
        </is>
      </c>
      <c r="FB114" s="161" t="inlineStr">
        <is>
          <t>2030</t>
        </is>
      </c>
      <c r="FC114" s="161" t="inlineStr">
        <is>
          <t>2050</t>
        </is>
      </c>
      <c r="FD114" s="161" t="inlineStr">
        <is>
          <t>2025-2050</t>
        </is>
      </c>
      <c r="FE114" s="161" t="inlineStr">
        <is>
          <t>2024</t>
        </is>
      </c>
      <c r="FF114" s="161" t="inlineStr">
        <is>
          <t>2024</t>
        </is>
      </c>
      <c r="FG114" s="161" t="inlineStr">
        <is>
          <t>2024</t>
        </is>
      </c>
      <c r="FH114" s="161" t="inlineStr">
        <is>
          <t>2024</t>
        </is>
      </c>
      <c r="FI114" s="161" t="inlineStr">
        <is>
          <t>2024</t>
        </is>
      </c>
      <c r="FJ114" s="161" t="inlineStr">
        <is>
          <t>2024</t>
        </is>
      </c>
      <c r="FK114" s="161" t="inlineStr">
        <is>
          <t>2024</t>
        </is>
      </c>
      <c r="FL114" s="161" t="inlineStr">
        <is>
          <t>2024</t>
        </is>
      </c>
      <c r="FM114" s="161" t="inlineStr">
        <is>
          <t>2024</t>
        </is>
      </c>
      <c r="FN114" s="161" t="inlineStr">
        <is>
          <t>2024</t>
        </is>
      </c>
      <c r="FO114" s="161" t="inlineStr">
        <is>
          <t>2013</t>
        </is>
      </c>
      <c r="FP114" s="161" t="inlineStr">
        <is>
          <t>2013</t>
        </is>
      </c>
      <c r="FQ114" s="161" t="inlineStr">
        <is>
          <t>2013</t>
        </is>
      </c>
      <c r="FR114" s="161" t="inlineStr">
        <is>
          <t>2023</t>
        </is>
      </c>
      <c r="FS114" s="161" t="inlineStr">
        <is>
          <t>2023</t>
        </is>
      </c>
      <c r="FT114" s="161" t="inlineStr">
        <is>
          <t>2023</t>
        </is>
      </c>
      <c r="FU114" s="161" t="inlineStr">
        <is>
          <t>2024</t>
        </is>
      </c>
      <c r="FV114" s="161" t="inlineStr">
        <is>
          <t>2024</t>
        </is>
      </c>
      <c r="FW114" s="161" t="inlineStr">
        <is>
          <t>2024</t>
        </is>
      </c>
      <c r="FX114" s="162" t="n"/>
      <c r="FY114" s="161" t="inlineStr">
        <is>
          <t>2020-2024 avg</t>
        </is>
      </c>
      <c r="FZ114" s="161" t="inlineStr">
        <is>
          <t>2030</t>
        </is>
      </c>
      <c r="GA114" s="161" t="inlineStr">
        <is>
          <t>2030</t>
        </is>
      </c>
      <c r="GB114" s="161" t="inlineStr">
        <is>
          <t>2030</t>
        </is>
      </c>
      <c r="GC114" s="161" t="inlineStr">
        <is>
          <t>2050</t>
        </is>
      </c>
      <c r="GD114" s="161" t="inlineStr">
        <is>
          <t>2050</t>
        </is>
      </c>
      <c r="GE114" s="161" t="inlineStr">
        <is>
          <t>2034</t>
        </is>
      </c>
    </row>
    <row r="115" ht="14" customHeight="1">
      <c r="A115" s="161" t="inlineStr">
        <is>
          <t>LBY</t>
        </is>
      </c>
      <c r="B115" s="161" t="inlineStr">
        <is>
          <t>Libya</t>
        </is>
      </c>
      <c r="C115" s="161" t="inlineStr">
        <is>
          <t>Middle East &amp; North Africa</t>
        </is>
      </c>
      <c r="D115" s="161" t="inlineStr">
        <is>
          <t>Upper middle income</t>
        </is>
      </c>
      <c r="E115" s="161" t="b">
        <v>0</v>
      </c>
      <c r="F115" s="162" t="n">
        <v>0</v>
      </c>
      <c r="G115" s="162" t="n">
        <v>0</v>
      </c>
      <c r="H115" s="162" t="n"/>
      <c r="I115" s="162" t="n">
        <v>1.218</v>
      </c>
      <c r="J115" s="162" t="n"/>
      <c r="K115" s="162" t="n"/>
      <c r="L115" s="162" t="n"/>
      <c r="M115" s="162" t="n">
        <v>0</v>
      </c>
      <c r="N115" s="162" t="n"/>
      <c r="O115" s="162" t="n"/>
      <c r="P115" s="162" t="n"/>
      <c r="Q115" s="162" t="n"/>
      <c r="R115" s="162" t="n"/>
      <c r="S115" s="162" t="n"/>
      <c r="T115" s="162" t="n"/>
      <c r="U115" s="162" t="n">
        <v>0.04</v>
      </c>
      <c r="V115" s="162" t="n"/>
      <c r="W115" s="162" t="n"/>
      <c r="X115" s="162" t="n"/>
      <c r="Y115" s="162" t="n"/>
      <c r="Z115" s="162" t="n">
        <v>0.029</v>
      </c>
      <c r="AA115" s="162" t="n"/>
      <c r="AB115" s="162" t="n">
        <v>45.179</v>
      </c>
      <c r="AC115" s="162" t="n">
        <v>26.179</v>
      </c>
      <c r="AD115" s="162" t="n">
        <v>19</v>
      </c>
      <c r="AE115" s="162" t="n"/>
      <c r="AF115" s="162" t="n">
        <v>81.26000000000001</v>
      </c>
      <c r="AG115" s="162" t="n">
        <v>94.405</v>
      </c>
      <c r="AH115" s="162" t="n">
        <v>13.145</v>
      </c>
      <c r="AI115" s="162" t="n">
        <v>-249.727</v>
      </c>
      <c r="AJ115" s="162" t="n">
        <v>60.958</v>
      </c>
      <c r="AK115" s="162" t="n">
        <v>56.378</v>
      </c>
      <c r="AL115" s="162" t="n">
        <v>4.58</v>
      </c>
      <c r="AM115" s="162" t="n">
        <v>0</v>
      </c>
      <c r="AN115" s="162" t="n">
        <v>25.441</v>
      </c>
      <c r="AO115" s="162" t="n">
        <v>9.705</v>
      </c>
      <c r="AP115" s="162" t="n">
        <v>-0.001</v>
      </c>
      <c r="AQ115" s="162" t="n">
        <v>0</v>
      </c>
      <c r="AR115" s="162" t="n">
        <v>7.95932396501111</v>
      </c>
      <c r="AS115" s="162" t="n">
        <v>1.91023775160267</v>
      </c>
      <c r="AT115" s="162" t="n">
        <v>0.5901033662902467</v>
      </c>
      <c r="AU115" s="162" t="n">
        <v>0.4046423083133125</v>
      </c>
      <c r="AV115" s="162" t="n">
        <v>0.287139879281272</v>
      </c>
      <c r="AW115" s="162" t="n">
        <v>0.1398424304349</v>
      </c>
      <c r="AX115" s="162" t="n">
        <v>0.1127412259707391</v>
      </c>
      <c r="AY115" s="162" t="n">
        <v>0.1291307245215613</v>
      </c>
      <c r="AZ115" s="162" t="n">
        <v>0.2466378167906347</v>
      </c>
      <c r="BA115" s="162" t="n">
        <v>0.0450951355008231</v>
      </c>
      <c r="BB115" s="162" t="n">
        <v>-0.0245071469326331</v>
      </c>
      <c r="BC115" s="162" t="n">
        <v>-0.0734540184850709</v>
      </c>
      <c r="BD115" s="162" t="n">
        <v>-18.3106321787776</v>
      </c>
      <c r="BE115" s="162" t="n">
        <v>0.290009510139401</v>
      </c>
      <c r="BF115" s="162" t="n">
        <v>9.136867784492209</v>
      </c>
      <c r="BG115" s="162" t="n">
        <v>8.704910420038809</v>
      </c>
      <c r="BH115" s="162" t="n">
        <v>2.185694849310872</v>
      </c>
      <c r="BI115" s="162" t="n">
        <v>1.565843821996139</v>
      </c>
      <c r="BJ115" s="162" t="n">
        <v>0.5047788741022036</v>
      </c>
      <c r="BK115" s="162" t="n">
        <v>2.742591866028703</v>
      </c>
      <c r="BL115" s="162" t="n">
        <v>1.706001008600892</v>
      </c>
      <c r="BM115" s="162" t="n">
        <v>3.008472408860423</v>
      </c>
      <c r="BN115" s="162" t="n">
        <v>47.45131184433064</v>
      </c>
      <c r="BO115" s="162" t="n">
        <v>5.275850734116013</v>
      </c>
      <c r="BP115" s="162" t="n">
        <v>4.977203174986225</v>
      </c>
      <c r="BQ115" s="162" t="n">
        <v>-46.5494216389674</v>
      </c>
      <c r="BR115" s="162" t="n">
        <v>0.032</v>
      </c>
      <c r="BS115" s="162" t="n">
        <v>0.032</v>
      </c>
      <c r="BT115" s="162" t="n">
        <v>0.01</v>
      </c>
      <c r="BU115" s="162" t="n">
        <v>0.029</v>
      </c>
      <c r="BV115" s="162" t="n">
        <v>12.197</v>
      </c>
      <c r="BW115" s="162" t="n">
        <v>0.244</v>
      </c>
      <c r="BX115" s="162" t="n">
        <v>0.871</v>
      </c>
      <c r="BY115" s="162" t="n">
        <v>12.401</v>
      </c>
      <c r="BZ115" s="162" t="n">
        <v>7.299</v>
      </c>
      <c r="CA115" s="162" t="n">
        <v>5.783</v>
      </c>
      <c r="CB115" s="162" t="n">
        <v>1</v>
      </c>
      <c r="CC115" s="162" t="n">
        <v>0</v>
      </c>
      <c r="CD115" s="162" t="n">
        <v>0</v>
      </c>
      <c r="CE115" s="162" t="n"/>
      <c r="CF115" s="162" t="n"/>
      <c r="CG115" s="162" t="n"/>
      <c r="CH115" s="162" t="n">
        <v>70.363</v>
      </c>
      <c r="CI115" s="162" t="n">
        <v>-25.931</v>
      </c>
      <c r="CJ115" s="162" t="n">
        <v>-4.437</v>
      </c>
      <c r="CK115" s="162" t="n">
        <v>26.215</v>
      </c>
      <c r="CL115" s="162" t="n">
        <v>0.783</v>
      </c>
      <c r="CM115" s="162" t="n">
        <v>1.517</v>
      </c>
      <c r="CN115" s="162" t="n">
        <v>0.073</v>
      </c>
      <c r="CO115" s="162" t="n">
        <v>1.444</v>
      </c>
      <c r="CP115" s="162" t="n"/>
      <c r="CQ115" s="162" t="n"/>
      <c r="CR115" s="162" t="n"/>
      <c r="CS115" s="161" t="inlineStr">
        <is>
          <t>2024</t>
        </is>
      </c>
      <c r="CT115" s="161" t="inlineStr">
        <is>
          <t>2024</t>
        </is>
      </c>
      <c r="CU115" s="162" t="n"/>
      <c r="CV115" s="161" t="inlineStr">
        <is>
          <t>2024</t>
        </is>
      </c>
      <c r="CW115" s="162" t="n"/>
      <c r="CX115" s="162" t="n"/>
      <c r="CY115" s="162" t="n"/>
      <c r="CZ115" s="161" t="inlineStr">
        <is>
          <t>2022</t>
        </is>
      </c>
      <c r="DA115" s="162" t="n"/>
      <c r="DB115" s="162" t="n"/>
      <c r="DC115" s="162" t="n"/>
      <c r="DD115" s="162" t="n"/>
      <c r="DE115" s="162" t="n"/>
      <c r="DF115" s="162" t="n"/>
      <c r="DG115" s="162" t="n"/>
      <c r="DH115" s="161" t="inlineStr">
        <is>
          <t>2024</t>
        </is>
      </c>
      <c r="DI115" s="162" t="n"/>
      <c r="DJ115" s="162" t="n"/>
      <c r="DK115" s="162" t="n"/>
      <c r="DL115" s="162" t="n"/>
      <c r="DM115" s="161" t="inlineStr">
        <is>
          <t>2020-2024 avg</t>
        </is>
      </c>
      <c r="DN115" s="162" t="n"/>
      <c r="DO115" s="161" t="inlineStr">
        <is>
          <t>2024</t>
        </is>
      </c>
      <c r="DP115" s="161" t="inlineStr">
        <is>
          <t>2024</t>
        </is>
      </c>
      <c r="DQ115" s="161" t="inlineStr">
        <is>
          <t>2024</t>
        </is>
      </c>
      <c r="DR115" s="162" t="n"/>
      <c r="DS115" s="161" t="inlineStr">
        <is>
          <t>2019</t>
        </is>
      </c>
      <c r="DT115" s="161" t="inlineStr">
        <is>
          <t>2019</t>
        </is>
      </c>
      <c r="DU115" s="161" t="inlineStr">
        <is>
          <t>2019</t>
        </is>
      </c>
      <c r="DV115" s="161" t="inlineStr">
        <is>
          <t>2022</t>
        </is>
      </c>
      <c r="DW115" s="161" t="inlineStr">
        <is>
          <t>2021</t>
        </is>
      </c>
      <c r="DX115" s="161" t="inlineStr">
        <is>
          <t>2021</t>
        </is>
      </c>
      <c r="DY115" s="161" t="inlineStr">
        <is>
          <t>2021</t>
        </is>
      </c>
      <c r="DZ115" s="161" t="inlineStr">
        <is>
          <t>2021</t>
        </is>
      </c>
      <c r="EA115" s="161" t="inlineStr">
        <is>
          <t>2024</t>
        </is>
      </c>
      <c r="EB115" s="161" t="inlineStr">
        <is>
          <t>2024</t>
        </is>
      </c>
      <c r="EC115" s="161" t="inlineStr">
        <is>
          <t>2024</t>
        </is>
      </c>
      <c r="ED115" s="161" t="inlineStr">
        <is>
          <t>2024</t>
        </is>
      </c>
      <c r="EE115" s="161" t="inlineStr">
        <is>
          <t>2030</t>
        </is>
      </c>
      <c r="EF115" s="161" t="inlineStr">
        <is>
          <t>2030</t>
        </is>
      </c>
      <c r="EG115" s="161" t="inlineStr">
        <is>
          <t>2030</t>
        </is>
      </c>
      <c r="EH115" s="161" t="inlineStr">
        <is>
          <t>2030</t>
        </is>
      </c>
      <c r="EI115" s="161" t="inlineStr">
        <is>
          <t>2030</t>
        </is>
      </c>
      <c r="EJ115" s="161" t="inlineStr">
        <is>
          <t>2030</t>
        </is>
      </c>
      <c r="EK115" s="161" t="inlineStr">
        <is>
          <t>2030</t>
        </is>
      </c>
      <c r="EL115" s="161" t="inlineStr">
        <is>
          <t>2030</t>
        </is>
      </c>
      <c r="EM115" s="161" t="inlineStr">
        <is>
          <t>2030</t>
        </is>
      </c>
      <c r="EN115" s="161" t="inlineStr">
        <is>
          <t>2030</t>
        </is>
      </c>
      <c r="EO115" s="161" t="inlineStr">
        <is>
          <t>2030</t>
        </is>
      </c>
      <c r="EP115" s="161" t="inlineStr">
        <is>
          <t>2030</t>
        </is>
      </c>
      <c r="EQ115" s="161" t="inlineStr">
        <is>
          <t>2030</t>
        </is>
      </c>
      <c r="ER115" s="161" t="inlineStr">
        <is>
          <t>2030</t>
        </is>
      </c>
      <c r="ES115" s="161" t="inlineStr">
        <is>
          <t>2030</t>
        </is>
      </c>
      <c r="ET115" s="161" t="inlineStr">
        <is>
          <t>2030</t>
        </is>
      </c>
      <c r="EU115" s="161" t="inlineStr">
        <is>
          <t>2030</t>
        </is>
      </c>
      <c r="EV115" s="161" t="inlineStr">
        <is>
          <t>2030</t>
        </is>
      </c>
      <c r="EW115" s="161" t="inlineStr">
        <is>
          <t>2030</t>
        </is>
      </c>
      <c r="EX115" s="161" t="inlineStr">
        <is>
          <t>2030</t>
        </is>
      </c>
      <c r="EY115" s="161" t="inlineStr">
        <is>
          <t>2030</t>
        </is>
      </c>
      <c r="EZ115" s="161" t="inlineStr">
        <is>
          <t>2030</t>
        </is>
      </c>
      <c r="FA115" s="161" t="inlineStr">
        <is>
          <t>2030</t>
        </is>
      </c>
      <c r="FB115" s="161" t="inlineStr">
        <is>
          <t>2030</t>
        </is>
      </c>
      <c r="FC115" s="161" t="inlineStr">
        <is>
          <t>2050</t>
        </is>
      </c>
      <c r="FD115" s="161" t="inlineStr">
        <is>
          <t>2025-2050</t>
        </is>
      </c>
      <c r="FE115" s="161" t="inlineStr">
        <is>
          <t>2024</t>
        </is>
      </c>
      <c r="FF115" s="161" t="inlineStr">
        <is>
          <t>2024</t>
        </is>
      </c>
      <c r="FG115" s="161" t="inlineStr">
        <is>
          <t>2024</t>
        </is>
      </c>
      <c r="FH115" s="161" t="inlineStr">
        <is>
          <t>2024</t>
        </is>
      </c>
      <c r="FI115" s="161" t="inlineStr">
        <is>
          <t>2024</t>
        </is>
      </c>
      <c r="FJ115" s="161" t="inlineStr">
        <is>
          <t>2024</t>
        </is>
      </c>
      <c r="FK115" s="161" t="inlineStr">
        <is>
          <t>2024</t>
        </is>
      </c>
      <c r="FL115" s="161" t="inlineStr">
        <is>
          <t>2024</t>
        </is>
      </c>
      <c r="FM115" s="161" t="inlineStr">
        <is>
          <t>2024</t>
        </is>
      </c>
      <c r="FN115" s="161" t="inlineStr">
        <is>
          <t>2024</t>
        </is>
      </c>
      <c r="FO115" s="161" t="inlineStr">
        <is>
          <t>2013</t>
        </is>
      </c>
      <c r="FP115" s="161" t="inlineStr">
        <is>
          <t>2013</t>
        </is>
      </c>
      <c r="FQ115" s="161" t="inlineStr">
        <is>
          <t>2013</t>
        </is>
      </c>
      <c r="FR115" s="162" t="n"/>
      <c r="FS115" s="162" t="n"/>
      <c r="FT115" s="162" t="n"/>
      <c r="FU115" s="161" t="inlineStr">
        <is>
          <t>2024</t>
        </is>
      </c>
      <c r="FV115" s="161" t="inlineStr">
        <is>
          <t>2024</t>
        </is>
      </c>
      <c r="FW115" s="161" t="inlineStr">
        <is>
          <t>2024</t>
        </is>
      </c>
      <c r="FX115" s="161" t="inlineStr">
        <is>
          <t>2024</t>
        </is>
      </c>
      <c r="FY115" s="161" t="inlineStr">
        <is>
          <t>2020-2024 avg</t>
        </is>
      </c>
      <c r="FZ115" s="161" t="inlineStr">
        <is>
          <t>2030</t>
        </is>
      </c>
      <c r="GA115" s="161" t="inlineStr">
        <is>
          <t>2030</t>
        </is>
      </c>
      <c r="GB115" s="161" t="inlineStr">
        <is>
          <t>2030</t>
        </is>
      </c>
      <c r="GC115" s="162" t="n"/>
      <c r="GD115" s="162" t="n"/>
      <c r="GE115" s="162" t="n"/>
    </row>
    <row r="116" ht="14" customHeight="1">
      <c r="A116" s="161" t="inlineStr">
        <is>
          <t>LIE</t>
        </is>
      </c>
      <c r="B116" s="161" t="inlineStr">
        <is>
          <t>Liechtenstein</t>
        </is>
      </c>
      <c r="C116" s="161" t="inlineStr">
        <is>
          <t>Europe &amp; Central Asia</t>
        </is>
      </c>
      <c r="D116" s="161" t="inlineStr">
        <is>
          <t>High income</t>
        </is>
      </c>
      <c r="E116" s="161" t="b">
        <v>0</v>
      </c>
      <c r="F116" s="162" t="n">
        <v>0.021</v>
      </c>
      <c r="G116" s="162" t="n">
        <v>0.006</v>
      </c>
      <c r="H116" s="162" t="n">
        <v>0.487</v>
      </c>
      <c r="I116" s="162" t="n">
        <v>14.517</v>
      </c>
      <c r="J116" s="162" t="n"/>
      <c r="K116" s="162" t="n"/>
      <c r="L116" s="162" t="n"/>
      <c r="M116" s="162" t="n">
        <v>0</v>
      </c>
      <c r="N116" s="162" t="n"/>
      <c r="O116" s="162" t="n"/>
      <c r="P116" s="162" t="n"/>
      <c r="Q116" s="162" t="n"/>
      <c r="R116" s="162" t="n"/>
      <c r="S116" s="162" t="n"/>
      <c r="T116" s="162" t="n"/>
      <c r="U116" s="162" t="n"/>
      <c r="V116" s="162" t="n"/>
      <c r="W116" s="162" t="n"/>
      <c r="X116" s="162" t="n"/>
      <c r="Y116" s="162" t="n"/>
      <c r="Z116" s="162" t="n"/>
      <c r="AA116" s="162" t="n">
        <v>0.338</v>
      </c>
      <c r="AB116" s="162" t="n"/>
      <c r="AC116" s="162" t="n"/>
      <c r="AD116" s="162" t="n"/>
      <c r="AE116" s="162" t="n"/>
      <c r="AF116" s="162" t="n"/>
      <c r="AG116" s="162" t="n"/>
      <c r="AH116" s="162" t="n"/>
      <c r="AI116" s="162" t="n"/>
      <c r="AJ116" s="162" t="n"/>
      <c r="AK116" s="162" t="n"/>
      <c r="AL116" s="162" t="n"/>
      <c r="AM116" s="162" t="n"/>
      <c r="AN116" s="162" t="n"/>
      <c r="AO116" s="162" t="n"/>
      <c r="AP116" s="162" t="n"/>
      <c r="AQ116" s="162" t="n"/>
      <c r="AR116" s="162" t="n">
        <v>4.06578516202621</v>
      </c>
      <c r="AS116" s="162" t="n">
        <v>0.97578843888629</v>
      </c>
      <c r="AT116" s="162" t="n">
        <v>0.2801510600729108</v>
      </c>
      <c r="AU116" s="162" t="n">
        <v>0.1921035840499963</v>
      </c>
      <c r="AV116" s="162" t="n">
        <v>0.1186023816749031</v>
      </c>
      <c r="AW116" s="162" t="n">
        <v>0.09322558327349779</v>
      </c>
      <c r="AX116" s="162" t="n">
        <v>0.0528658703394335</v>
      </c>
      <c r="AY116" s="162" t="n">
        <v>0.0642401016464203</v>
      </c>
      <c r="AZ116" s="162" t="n">
        <v>0.1745998578291278</v>
      </c>
      <c r="BA116" s="162" t="n">
        <v>0.0417978978214361</v>
      </c>
      <c r="BB116" s="162" t="n">
        <v>0.0060784553604922</v>
      </c>
      <c r="BC116" s="162" t="n">
        <v>-0.0867299178010015</v>
      </c>
      <c r="BD116" s="162" t="n">
        <v>12.1473640164929</v>
      </c>
      <c r="BE116" s="162" t="n">
        <v>0.1488310102539327</v>
      </c>
      <c r="BF116" s="162" t="n">
        <v>4.667298583257481</v>
      </c>
      <c r="BG116" s="162" t="n"/>
      <c r="BH116" s="162" t="n"/>
      <c r="BI116" s="162" t="n"/>
      <c r="BJ116" s="162" t="n"/>
      <c r="BK116" s="162" t="n"/>
      <c r="BL116" s="162" t="n"/>
      <c r="BM116" s="162" t="n"/>
      <c r="BN116" s="162" t="n"/>
      <c r="BO116" s="162" t="n"/>
      <c r="BP116" s="162" t="n"/>
      <c r="BQ116" s="162" t="n"/>
      <c r="BR116" s="162" t="n"/>
      <c r="BS116" s="162" t="n"/>
      <c r="BT116" s="162" t="n"/>
      <c r="BU116" s="162" t="n"/>
      <c r="BV116" s="162" t="n"/>
      <c r="BW116" s="162" t="n"/>
      <c r="BX116" s="162" t="n"/>
      <c r="BY116" s="162" t="n"/>
      <c r="BZ116" s="162" t="n"/>
      <c r="CA116" s="162" t="n"/>
      <c r="CB116" s="162" t="n"/>
      <c r="CC116" s="162" t="n"/>
      <c r="CD116" s="162" t="n"/>
      <c r="CE116" s="162" t="n"/>
      <c r="CF116" s="162" t="n"/>
      <c r="CG116" s="162" t="n"/>
      <c r="CH116" s="162" t="n">
        <v>29.025</v>
      </c>
      <c r="CI116" s="162" t="n">
        <v>3.007</v>
      </c>
      <c r="CJ116" s="162" t="n">
        <v>14.397</v>
      </c>
      <c r="CK116" s="162" t="n"/>
      <c r="CL116" s="162" t="n">
        <v>2.2</v>
      </c>
      <c r="CM116" s="162" t="n"/>
      <c r="CN116" s="162" t="n"/>
      <c r="CO116" s="162" t="n"/>
      <c r="CP116" s="162" t="n"/>
      <c r="CQ116" s="162" t="n"/>
      <c r="CR116" s="162" t="n"/>
      <c r="CS116" s="161" t="inlineStr">
        <is>
          <t>2024</t>
        </is>
      </c>
      <c r="CT116" s="161" t="inlineStr">
        <is>
          <t>2024</t>
        </is>
      </c>
      <c r="CU116" s="161" t="inlineStr">
        <is>
          <t>2024</t>
        </is>
      </c>
      <c r="CV116" s="161" t="inlineStr">
        <is>
          <t>2024</t>
        </is>
      </c>
      <c r="CW116" s="162" t="n"/>
      <c r="CX116" s="162" t="n"/>
      <c r="CY116" s="162" t="n"/>
      <c r="CZ116" s="161" t="inlineStr">
        <is>
          <t>2022</t>
        </is>
      </c>
      <c r="DA116" s="162" t="n"/>
      <c r="DB116" s="162" t="n"/>
      <c r="DC116" s="162" t="n"/>
      <c r="DD116" s="162" t="n"/>
      <c r="DE116" s="162" t="n"/>
      <c r="DF116" s="162" t="n"/>
      <c r="DG116" s="162" t="n"/>
      <c r="DH116" s="162" t="n"/>
      <c r="DI116" s="162" t="n"/>
      <c r="DJ116" s="162" t="n"/>
      <c r="DK116" s="162" t="n"/>
      <c r="DL116" s="162" t="n"/>
      <c r="DM116" s="162" t="n"/>
      <c r="DN116" s="161" t="inlineStr">
        <is>
          <t>2024</t>
        </is>
      </c>
      <c r="DO116" s="162" t="n"/>
      <c r="DP116" s="162" t="n"/>
      <c r="DQ116" s="162" t="n"/>
      <c r="DR116" s="162" t="n"/>
      <c r="DS116" s="162" t="n"/>
      <c r="DT116" s="162" t="n"/>
      <c r="DU116" s="162" t="n"/>
      <c r="DV116" s="162" t="n"/>
      <c r="DW116" s="162" t="n"/>
      <c r="DX116" s="162" t="n"/>
      <c r="DY116" s="162" t="n"/>
      <c r="DZ116" s="162" t="n"/>
      <c r="EA116" s="162" t="n"/>
      <c r="EB116" s="162" t="n"/>
      <c r="EC116" s="162" t="n"/>
      <c r="ED116" s="162" t="n"/>
      <c r="EE116" s="161" t="inlineStr">
        <is>
          <t>2030</t>
        </is>
      </c>
      <c r="EF116" s="161" t="inlineStr">
        <is>
          <t>2030</t>
        </is>
      </c>
      <c r="EG116" s="161" t="inlineStr">
        <is>
          <t>2030</t>
        </is>
      </c>
      <c r="EH116" s="161" t="inlineStr">
        <is>
          <t>2030</t>
        </is>
      </c>
      <c r="EI116" s="161" t="inlineStr">
        <is>
          <t>2030</t>
        </is>
      </c>
      <c r="EJ116" s="161" t="inlineStr">
        <is>
          <t>2030</t>
        </is>
      </c>
      <c r="EK116" s="161" t="inlineStr">
        <is>
          <t>2030</t>
        </is>
      </c>
      <c r="EL116" s="161" t="inlineStr">
        <is>
          <t>2030</t>
        </is>
      </c>
      <c r="EM116" s="161" t="inlineStr">
        <is>
          <t>2030</t>
        </is>
      </c>
      <c r="EN116" s="161" t="inlineStr">
        <is>
          <t>2030</t>
        </is>
      </c>
      <c r="EO116" s="161" t="inlineStr">
        <is>
          <t>2030</t>
        </is>
      </c>
      <c r="EP116" s="161" t="inlineStr">
        <is>
          <t>2030</t>
        </is>
      </c>
      <c r="EQ116" s="161" t="inlineStr">
        <is>
          <t>2030</t>
        </is>
      </c>
      <c r="ER116" s="161" t="inlineStr">
        <is>
          <t>2030</t>
        </is>
      </c>
      <c r="ES116" s="161" t="inlineStr">
        <is>
          <t>2030</t>
        </is>
      </c>
      <c r="ET116" s="162" t="n"/>
      <c r="EU116" s="162" t="n"/>
      <c r="EV116" s="162" t="n"/>
      <c r="EW116" s="162" t="n"/>
      <c r="EX116" s="162" t="n"/>
      <c r="EY116" s="162" t="n"/>
      <c r="EZ116" s="162" t="n"/>
      <c r="FA116" s="162" t="n"/>
      <c r="FB116" s="162" t="n"/>
      <c r="FC116" s="162" t="n"/>
      <c r="FD116" s="162" t="n"/>
      <c r="FE116" s="162" t="n"/>
      <c r="FF116" s="162" t="n"/>
      <c r="FG116" s="162" t="n"/>
      <c r="FH116" s="162" t="n"/>
      <c r="FI116" s="162" t="n"/>
      <c r="FJ116" s="162" t="n"/>
      <c r="FK116" s="162" t="n"/>
      <c r="FL116" s="162" t="n"/>
      <c r="FM116" s="162" t="n"/>
      <c r="FN116" s="162" t="n"/>
      <c r="FO116" s="162" t="n"/>
      <c r="FP116" s="162" t="n"/>
      <c r="FQ116" s="162" t="n"/>
      <c r="FR116" s="162" t="n"/>
      <c r="FS116" s="162" t="n"/>
      <c r="FT116" s="162" t="n"/>
      <c r="FU116" s="161" t="inlineStr">
        <is>
          <t>2024</t>
        </is>
      </c>
      <c r="FV116" s="161" t="inlineStr">
        <is>
          <t>2024</t>
        </is>
      </c>
      <c r="FW116" s="161" t="inlineStr">
        <is>
          <t>2024</t>
        </is>
      </c>
      <c r="FX116" s="162" t="n"/>
      <c r="FY116" s="161" t="inlineStr">
        <is>
          <t>2020-2024 avg</t>
        </is>
      </c>
      <c r="FZ116" s="162" t="n"/>
      <c r="GA116" s="162" t="n"/>
      <c r="GB116" s="162" t="n"/>
      <c r="GC116" s="162" t="n"/>
      <c r="GD116" s="162" t="n"/>
      <c r="GE116" s="162" t="n"/>
    </row>
    <row r="117" ht="14" customHeight="1">
      <c r="A117" s="161" t="inlineStr">
        <is>
          <t>LTU</t>
        </is>
      </c>
      <c r="B117" s="161" t="inlineStr">
        <is>
          <t>Lithuania</t>
        </is>
      </c>
      <c r="C117" s="161" t="inlineStr">
        <is>
          <t>Europe &amp; Central Asia</t>
        </is>
      </c>
      <c r="D117" s="161" t="inlineStr">
        <is>
          <t>High income</t>
        </is>
      </c>
      <c r="E117" s="161" t="b">
        <v>0</v>
      </c>
      <c r="F117" s="162" t="n">
        <v>0.6840000000000001</v>
      </c>
      <c r="G117" s="162" t="n">
        <v>0.261</v>
      </c>
      <c r="H117" s="162" t="n">
        <v>37.965</v>
      </c>
      <c r="I117" s="162" t="n">
        <v>22.317</v>
      </c>
      <c r="J117" s="162" t="n">
        <v>90.093</v>
      </c>
      <c r="K117" s="162" t="n"/>
      <c r="L117" s="162" t="n"/>
      <c r="M117" s="162" t="n">
        <v>0</v>
      </c>
      <c r="N117" s="162" t="n"/>
      <c r="O117" s="162" t="n">
        <v>9.5</v>
      </c>
      <c r="P117" s="162" t="n">
        <v>1</v>
      </c>
      <c r="Q117" s="162" t="n"/>
      <c r="R117" s="162" t="n"/>
      <c r="S117" s="162" t="n"/>
      <c r="T117" s="162" t="n"/>
      <c r="U117" s="162" t="n"/>
      <c r="V117" s="162" t="n"/>
      <c r="W117" s="162" t="n"/>
      <c r="X117" s="162" t="n"/>
      <c r="Y117" s="162" t="n"/>
      <c r="Z117" s="162" t="n"/>
      <c r="AA117" s="162" t="n">
        <v>6.5</v>
      </c>
      <c r="AB117" s="162" t="n">
        <v>1.885</v>
      </c>
      <c r="AC117" s="162" t="n">
        <v>0.064</v>
      </c>
      <c r="AD117" s="162" t="n">
        <v>1.821</v>
      </c>
      <c r="AE117" s="162" t="n">
        <v>2.09</v>
      </c>
      <c r="AF117" s="162" t="n">
        <v>-2.649999999999999</v>
      </c>
      <c r="AG117" s="162" t="n">
        <v>13.599</v>
      </c>
      <c r="AH117" s="162" t="n">
        <v>16.249</v>
      </c>
      <c r="AI117" s="162" t="n">
        <v>71.456</v>
      </c>
      <c r="AJ117" s="162" t="n">
        <v>0.016</v>
      </c>
      <c r="AK117" s="162" t="n">
        <v>0.016</v>
      </c>
      <c r="AL117" s="162" t="n">
        <v>0</v>
      </c>
      <c r="AM117" s="162" t="n">
        <v>0</v>
      </c>
      <c r="AN117" s="162" t="n">
        <v>5.743</v>
      </c>
      <c r="AO117" s="162" t="n">
        <v>72.51600000000001</v>
      </c>
      <c r="AP117" s="162" t="n">
        <v>-6.713</v>
      </c>
      <c r="AQ117" s="162" t="n">
        <v>30.426</v>
      </c>
      <c r="AR117" s="162" t="n">
        <v>2.99521793720001</v>
      </c>
      <c r="AS117" s="162" t="n">
        <v>1.13818281613601</v>
      </c>
      <c r="AT117" s="162" t="n">
        <v>0.3696214629375893</v>
      </c>
      <c r="AU117" s="162" t="n">
        <v>0.2534547174429178</v>
      </c>
      <c r="AV117" s="162" t="n">
        <v>0.1924821186483969</v>
      </c>
      <c r="AW117" s="162" t="n">
        <v>0.1305312058210951</v>
      </c>
      <c r="AX117" s="162" t="n">
        <v>0.07758026244311569</v>
      </c>
      <c r="AY117" s="162" t="n">
        <v>0.0902189501444854</v>
      </c>
      <c r="AZ117" s="162" t="n">
        <v>0.0242940986984027</v>
      </c>
      <c r="BA117" s="162" t="n">
        <v>0.0515482347631446</v>
      </c>
      <c r="BB117" s="162" t="n">
        <v>0.0199574854203932</v>
      </c>
      <c r="BC117" s="162" t="n">
        <v>-0.0077777833384146</v>
      </c>
      <c r="BD117" s="162" t="n">
        <v>52.9869245900264</v>
      </c>
      <c r="BE117" s="162" t="n">
        <v>0.0831335509019772</v>
      </c>
      <c r="BF117" s="162" t="n">
        <v>3.129486327488287</v>
      </c>
      <c r="BG117" s="162" t="n">
        <v>3.242232673086952</v>
      </c>
      <c r="BH117" s="162" t="n">
        <v>0.2287279741981897</v>
      </c>
      <c r="BI117" s="162" t="n">
        <v>0.7674380519799205</v>
      </c>
      <c r="BJ117" s="162" t="n">
        <v>0.7536548211560354</v>
      </c>
      <c r="BK117" s="162" t="n">
        <v>0.408387493136059</v>
      </c>
      <c r="BL117" s="162" t="n">
        <v>1.084024332417749</v>
      </c>
      <c r="BM117" s="162" t="n">
        <v>0.3512442221191076</v>
      </c>
      <c r="BN117" s="162" t="n">
        <v>65.4965455260519</v>
      </c>
      <c r="BO117" s="162" t="n">
        <v>1.613403114070133</v>
      </c>
      <c r="BP117" s="162" t="n">
        <v>0.9927895551096048</v>
      </c>
      <c r="BQ117" s="162" t="n">
        <v>2.559794951578751</v>
      </c>
      <c r="BR117" s="162" t="n">
        <v>1.457</v>
      </c>
      <c r="BS117" s="162" t="n">
        <v>1.572</v>
      </c>
      <c r="BT117" s="162" t="n">
        <v>0.241</v>
      </c>
      <c r="BU117" s="162" t="n">
        <v>0.156</v>
      </c>
      <c r="BV117" s="162" t="n">
        <v>20.067</v>
      </c>
      <c r="BW117" s="162" t="n">
        <v>17.06</v>
      </c>
      <c r="BX117" s="162" t="n">
        <v>17.06</v>
      </c>
      <c r="BY117" s="162" t="n">
        <v>14.841</v>
      </c>
      <c r="BZ117" s="162" t="n">
        <v>13.152</v>
      </c>
      <c r="CA117" s="162" t="n">
        <v>12.069</v>
      </c>
      <c r="CB117" s="162" t="n">
        <v>3</v>
      </c>
      <c r="CC117" s="162" t="n">
        <v>1</v>
      </c>
      <c r="CD117" s="162" t="n">
        <v>1</v>
      </c>
      <c r="CE117" s="162" t="n"/>
      <c r="CF117" s="162" t="n"/>
      <c r="CG117" s="162" t="n"/>
      <c r="CH117" s="162" t="n">
        <v>38.133</v>
      </c>
      <c r="CI117" s="162" t="n">
        <v>-1.02</v>
      </c>
      <c r="CJ117" s="162" t="n">
        <v>3.224</v>
      </c>
      <c r="CK117" s="162" t="n">
        <v>20.626</v>
      </c>
      <c r="CL117" s="162" t="n">
        <v>2.535</v>
      </c>
      <c r="CM117" s="162" t="n">
        <v>0.179</v>
      </c>
      <c r="CN117" s="162" t="n">
        <v>0.119</v>
      </c>
      <c r="CO117" s="162" t="n">
        <v>0.06</v>
      </c>
      <c r="CP117" s="162" t="n">
        <v>4.596</v>
      </c>
      <c r="CQ117" s="162" t="n">
        <v>38.16</v>
      </c>
      <c r="CR117" s="162" t="n"/>
      <c r="CS117" s="161" t="inlineStr">
        <is>
          <t>2024</t>
        </is>
      </c>
      <c r="CT117" s="161" t="inlineStr">
        <is>
          <t>2024</t>
        </is>
      </c>
      <c r="CU117" s="161" t="inlineStr">
        <is>
          <t>2024</t>
        </is>
      </c>
      <c r="CV117" s="161" t="inlineStr">
        <is>
          <t>2024</t>
        </is>
      </c>
      <c r="CW117" s="161" t="inlineStr">
        <is>
          <t>2022</t>
        </is>
      </c>
      <c r="CX117" s="162" t="n"/>
      <c r="CY117" s="162" t="n"/>
      <c r="CZ117" s="161" t="inlineStr">
        <is>
          <t>2022</t>
        </is>
      </c>
      <c r="DA117" s="162" t="n"/>
      <c r="DB117" s="161" t="inlineStr">
        <is>
          <t>2019</t>
        </is>
      </c>
      <c r="DC117" s="161" t="inlineStr">
        <is>
          <t>2021-2024</t>
        </is>
      </c>
      <c r="DD117" s="162" t="n"/>
      <c r="DE117" s="162" t="n"/>
      <c r="DF117" s="162" t="n"/>
      <c r="DG117" s="162" t="n"/>
      <c r="DH117" s="162" t="n"/>
      <c r="DI117" s="162" t="n"/>
      <c r="DJ117" s="162" t="n"/>
      <c r="DK117" s="162" t="n"/>
      <c r="DL117" s="162" t="n"/>
      <c r="DM117" s="162" t="n"/>
      <c r="DN117" s="161" t="inlineStr">
        <is>
          <t>2023</t>
        </is>
      </c>
      <c r="DO117" s="161" t="inlineStr">
        <is>
          <t>2024</t>
        </is>
      </c>
      <c r="DP117" s="161" t="inlineStr">
        <is>
          <t>2024</t>
        </is>
      </c>
      <c r="DQ117" s="161" t="inlineStr">
        <is>
          <t>2024</t>
        </is>
      </c>
      <c r="DR117" s="161" t="inlineStr">
        <is>
          <t>2022</t>
        </is>
      </c>
      <c r="DS117" s="161" t="inlineStr">
        <is>
          <t>2025</t>
        </is>
      </c>
      <c r="DT117" s="161" t="inlineStr">
        <is>
          <t>2025</t>
        </is>
      </c>
      <c r="DU117" s="161" t="inlineStr">
        <is>
          <t>2025</t>
        </is>
      </c>
      <c r="DV117" s="161" t="inlineStr">
        <is>
          <t>2023</t>
        </is>
      </c>
      <c r="DW117" s="161" t="inlineStr">
        <is>
          <t>2021</t>
        </is>
      </c>
      <c r="DX117" s="161" t="inlineStr">
        <is>
          <t>2021</t>
        </is>
      </c>
      <c r="DY117" s="161" t="inlineStr">
        <is>
          <t>2021</t>
        </is>
      </c>
      <c r="DZ117" s="161" t="inlineStr">
        <is>
          <t>2021</t>
        </is>
      </c>
      <c r="EA117" s="161" t="inlineStr">
        <is>
          <t>2025</t>
        </is>
      </c>
      <c r="EB117" s="161" t="inlineStr">
        <is>
          <t>2024</t>
        </is>
      </c>
      <c r="EC117" s="161" t="inlineStr">
        <is>
          <t>2025</t>
        </is>
      </c>
      <c r="ED117" s="161" t="inlineStr">
        <is>
          <t>2025</t>
        </is>
      </c>
      <c r="EE117" s="161" t="inlineStr">
        <is>
          <t>2030</t>
        </is>
      </c>
      <c r="EF117" s="161" t="inlineStr">
        <is>
          <t>2030</t>
        </is>
      </c>
      <c r="EG117" s="161" t="inlineStr">
        <is>
          <t>2030</t>
        </is>
      </c>
      <c r="EH117" s="161" t="inlineStr">
        <is>
          <t>2030</t>
        </is>
      </c>
      <c r="EI117" s="161" t="inlineStr">
        <is>
          <t>2030</t>
        </is>
      </c>
      <c r="EJ117" s="161" t="inlineStr">
        <is>
          <t>2030</t>
        </is>
      </c>
      <c r="EK117" s="161" t="inlineStr">
        <is>
          <t>2030</t>
        </is>
      </c>
      <c r="EL117" s="161" t="inlineStr">
        <is>
          <t>2030</t>
        </is>
      </c>
      <c r="EM117" s="161" t="inlineStr">
        <is>
          <t>2030</t>
        </is>
      </c>
      <c r="EN117" s="161" t="inlineStr">
        <is>
          <t>2030</t>
        </is>
      </c>
      <c r="EO117" s="161" t="inlineStr">
        <is>
          <t>2030</t>
        </is>
      </c>
      <c r="EP117" s="161" t="inlineStr">
        <is>
          <t>2030</t>
        </is>
      </c>
      <c r="EQ117" s="161" t="inlineStr">
        <is>
          <t>2030</t>
        </is>
      </c>
      <c r="ER117" s="161" t="inlineStr">
        <is>
          <t>2030</t>
        </is>
      </c>
      <c r="ES117" s="161" t="inlineStr">
        <is>
          <t>2030</t>
        </is>
      </c>
      <c r="ET117" s="161" t="inlineStr">
        <is>
          <t>2030</t>
        </is>
      </c>
      <c r="EU117" s="161" t="inlineStr">
        <is>
          <t>2030</t>
        </is>
      </c>
      <c r="EV117" s="161" t="inlineStr">
        <is>
          <t>2030</t>
        </is>
      </c>
      <c r="EW117" s="161" t="inlineStr">
        <is>
          <t>2030</t>
        </is>
      </c>
      <c r="EX117" s="161" t="inlineStr">
        <is>
          <t>2030</t>
        </is>
      </c>
      <c r="EY117" s="161" t="inlineStr">
        <is>
          <t>2030</t>
        </is>
      </c>
      <c r="EZ117" s="161" t="inlineStr">
        <is>
          <t>2030</t>
        </is>
      </c>
      <c r="FA117" s="161" t="inlineStr">
        <is>
          <t>2030</t>
        </is>
      </c>
      <c r="FB117" s="161" t="inlineStr">
        <is>
          <t>2030</t>
        </is>
      </c>
      <c r="FC117" s="161" t="inlineStr">
        <is>
          <t>2050</t>
        </is>
      </c>
      <c r="FD117" s="161" t="inlineStr">
        <is>
          <t>2025-2050</t>
        </is>
      </c>
      <c r="FE117" s="161" t="inlineStr">
        <is>
          <t>2024</t>
        </is>
      </c>
      <c r="FF117" s="161" t="inlineStr">
        <is>
          <t>2024</t>
        </is>
      </c>
      <c r="FG117" s="161" t="inlineStr">
        <is>
          <t>2024</t>
        </is>
      </c>
      <c r="FH117" s="161" t="inlineStr">
        <is>
          <t>2024</t>
        </is>
      </c>
      <c r="FI117" s="161" t="inlineStr">
        <is>
          <t>2024</t>
        </is>
      </c>
      <c r="FJ117" s="161" t="inlineStr">
        <is>
          <t>2024</t>
        </is>
      </c>
      <c r="FK117" s="161" t="inlineStr">
        <is>
          <t>2024</t>
        </is>
      </c>
      <c r="FL117" s="161" t="inlineStr">
        <is>
          <t>2024</t>
        </is>
      </c>
      <c r="FM117" s="161" t="inlineStr">
        <is>
          <t>2024</t>
        </is>
      </c>
      <c r="FN117" s="161" t="inlineStr">
        <is>
          <t>2024</t>
        </is>
      </c>
      <c r="FO117" s="161" t="inlineStr">
        <is>
          <t>2013</t>
        </is>
      </c>
      <c r="FP117" s="161" t="inlineStr">
        <is>
          <t>2013</t>
        </is>
      </c>
      <c r="FQ117" s="161" t="inlineStr">
        <is>
          <t>2013</t>
        </is>
      </c>
      <c r="FR117" s="162" t="n"/>
      <c r="FS117" s="162" t="n"/>
      <c r="FT117" s="162" t="n"/>
      <c r="FU117" s="161" t="inlineStr">
        <is>
          <t>2024</t>
        </is>
      </c>
      <c r="FV117" s="161" t="inlineStr">
        <is>
          <t>2024</t>
        </is>
      </c>
      <c r="FW117" s="161" t="inlineStr">
        <is>
          <t>2024</t>
        </is>
      </c>
      <c r="FX117" s="161" t="inlineStr">
        <is>
          <t>2024</t>
        </is>
      </c>
      <c r="FY117" s="161" t="inlineStr">
        <is>
          <t>2020-2024 avg</t>
        </is>
      </c>
      <c r="FZ117" s="161" t="inlineStr">
        <is>
          <t>2030</t>
        </is>
      </c>
      <c r="GA117" s="161" t="inlineStr">
        <is>
          <t>2030</t>
        </is>
      </c>
      <c r="GB117" s="161" t="inlineStr">
        <is>
          <t>2030</t>
        </is>
      </c>
      <c r="GC117" s="161" t="inlineStr">
        <is>
          <t>2050</t>
        </is>
      </c>
      <c r="GD117" s="161" t="inlineStr">
        <is>
          <t>2050</t>
        </is>
      </c>
      <c r="GE117" s="162" t="n"/>
    </row>
    <row r="118" ht="14" customHeight="1">
      <c r="A118" s="161" t="inlineStr">
        <is>
          <t>LUX</t>
        </is>
      </c>
      <c r="B118" s="161" t="inlineStr">
        <is>
          <t>Luxembourg</t>
        </is>
      </c>
      <c r="C118" s="161" t="inlineStr">
        <is>
          <t>Europe &amp; Central Asia</t>
        </is>
      </c>
      <c r="D118" s="161" t="inlineStr">
        <is>
          <t>High income</t>
        </is>
      </c>
      <c r="E118" s="161" t="b">
        <v>0</v>
      </c>
      <c r="F118" s="162" t="n"/>
      <c r="G118" s="162" t="n">
        <v>-0.67</v>
      </c>
      <c r="H118" s="162" t="n">
        <v>26.281</v>
      </c>
      <c r="I118" s="162" t="n">
        <v>30.645</v>
      </c>
      <c r="J118" s="162" t="n"/>
      <c r="K118" s="162" t="n"/>
      <c r="L118" s="162" t="n"/>
      <c r="M118" s="162" t="n">
        <v>0</v>
      </c>
      <c r="N118" s="162" t="n"/>
      <c r="O118" s="162" t="n"/>
      <c r="P118" s="162" t="n"/>
      <c r="Q118" s="162" t="n"/>
      <c r="R118" s="162" t="n"/>
      <c r="S118" s="162" t="n"/>
      <c r="T118" s="162" t="n"/>
      <c r="U118" s="162" t="n"/>
      <c r="V118" s="162" t="n"/>
      <c r="W118" s="162" t="n"/>
      <c r="X118" s="162" t="n"/>
      <c r="Y118" s="162" t="n"/>
      <c r="Z118" s="162" t="n"/>
      <c r="AA118" s="162" t="n">
        <v>5.381</v>
      </c>
      <c r="AB118" s="162" t="n">
        <v>0.958</v>
      </c>
      <c r="AC118" s="162" t="n">
        <v>0.103</v>
      </c>
      <c r="AD118" s="162" t="n">
        <v>0.855</v>
      </c>
      <c r="AE118" s="162" t="n">
        <v>2.24</v>
      </c>
      <c r="AF118" s="162" t="n">
        <v>-7.343999999999999</v>
      </c>
      <c r="AG118" s="162" t="n">
        <v>0.123</v>
      </c>
      <c r="AH118" s="162" t="n">
        <v>7.467</v>
      </c>
      <c r="AI118" s="162" t="n">
        <v>109.585</v>
      </c>
      <c r="AJ118" s="162" t="n">
        <v>0</v>
      </c>
      <c r="AK118" s="162" t="n">
        <v>0</v>
      </c>
      <c r="AL118" s="162" t="n">
        <v>0</v>
      </c>
      <c r="AM118" s="162" t="n">
        <v>0</v>
      </c>
      <c r="AN118" s="162" t="n">
        <v>4.545</v>
      </c>
      <c r="AO118" s="162" t="n">
        <v>88.465</v>
      </c>
      <c r="AP118" s="162" t="n">
        <v>0.83</v>
      </c>
      <c r="AQ118" s="162" t="n">
        <v>27.273</v>
      </c>
      <c r="AR118" s="162" t="n">
        <v>2.43741474370456</v>
      </c>
      <c r="AS118" s="162" t="n">
        <v>0.926217602607733</v>
      </c>
      <c r="AT118" s="162" t="n">
        <v>0.3026181649502775</v>
      </c>
      <c r="AU118" s="162" t="n">
        <v>0.2075095988230475</v>
      </c>
      <c r="AV118" s="162" t="n">
        <v>0.1820246916633123</v>
      </c>
      <c r="AW118" s="162" t="n">
        <v>0.0934455059559868</v>
      </c>
      <c r="AX118" s="162" t="n">
        <v>0.056438112874611</v>
      </c>
      <c r="AY118" s="162" t="n">
        <v>0.0725953331609196</v>
      </c>
      <c r="AZ118" s="162" t="n">
        <v>0.0115861951795814</v>
      </c>
      <c r="BA118" s="162" t="n">
        <v>0.0274024697996033</v>
      </c>
      <c r="BB118" s="162" t="n">
        <v>0.0308159957242648</v>
      </c>
      <c r="BC118" s="162" t="n">
        <v>0.0223782925897367</v>
      </c>
      <c r="BD118" s="162" t="n">
        <v>117.819449036009</v>
      </c>
      <c r="BE118" s="162" t="n">
        <v>-0.0089829629596355</v>
      </c>
      <c r="BF118" s="162" t="n">
        <v>2.546678163249946</v>
      </c>
      <c r="BG118" s="162" t="n">
        <v>1.920043232787302</v>
      </c>
      <c r="BH118" s="162" t="n">
        <v>0.2184859140757387</v>
      </c>
      <c r="BI118" s="162" t="n">
        <v>0.2328125523034038</v>
      </c>
      <c r="BJ118" s="162" t="n">
        <v>0.4124531583929845</v>
      </c>
      <c r="BK118" s="162" t="n">
        <v>0.1025095122818498</v>
      </c>
      <c r="BL118" s="162" t="n">
        <v>0.9537820958318536</v>
      </c>
      <c r="BM118" s="162" t="n">
        <v>0.2492387677799994</v>
      </c>
      <c r="BN118" s="162" t="n">
        <v>74.89372575275294</v>
      </c>
      <c r="BO118" s="162" t="n">
        <v>0.7352025884496246</v>
      </c>
      <c r="BP118" s="162" t="n">
        <v>0.4553010472661595</v>
      </c>
      <c r="BQ118" s="162" t="n">
        <v>-0.5378798734244497</v>
      </c>
      <c r="BR118" s="162" t="n">
        <v>1.529</v>
      </c>
      <c r="BS118" s="162" t="n">
        <v>1.664</v>
      </c>
      <c r="BT118" s="162" t="n">
        <v>0.219</v>
      </c>
      <c r="BU118" s="162" t="n">
        <v>0.147</v>
      </c>
      <c r="BV118" s="162" t="n">
        <v>24.28</v>
      </c>
      <c r="BW118" s="162" t="n">
        <v>25.196</v>
      </c>
      <c r="BX118" s="162" t="n">
        <v>25.196</v>
      </c>
      <c r="BY118" s="162" t="n">
        <v>36.419</v>
      </c>
      <c r="BZ118" s="162" t="n">
        <v>13.758</v>
      </c>
      <c r="CA118" s="162" t="n">
        <v>26.498</v>
      </c>
      <c r="CB118" s="162" t="n"/>
      <c r="CC118" s="162" t="n"/>
      <c r="CD118" s="162" t="n"/>
      <c r="CE118" s="162" t="n"/>
      <c r="CF118" s="162" t="n"/>
      <c r="CG118" s="162" t="n"/>
      <c r="CH118" s="162" t="n">
        <v>47.73</v>
      </c>
      <c r="CI118" s="162" t="n">
        <v>0.218</v>
      </c>
      <c r="CJ118" s="162" t="n">
        <v>4.265</v>
      </c>
      <c r="CK118" s="162" t="n">
        <v>15.843</v>
      </c>
      <c r="CL118" s="162" t="n">
        <v>1.156</v>
      </c>
      <c r="CM118" s="162" t="n">
        <v>0.09</v>
      </c>
      <c r="CN118" s="162" t="n">
        <v>0</v>
      </c>
      <c r="CO118" s="162" t="n">
        <v>0.09</v>
      </c>
      <c r="CP118" s="162" t="n">
        <v>2.857</v>
      </c>
      <c r="CQ118" s="162" t="n">
        <v>26.59</v>
      </c>
      <c r="CR118" s="162" t="n"/>
      <c r="CS118" s="162" t="n"/>
      <c r="CT118" s="161" t="inlineStr">
        <is>
          <t>2024</t>
        </is>
      </c>
      <c r="CU118" s="161" t="inlineStr">
        <is>
          <t>2024</t>
        </is>
      </c>
      <c r="CV118" s="161" t="inlineStr">
        <is>
          <t>2024</t>
        </is>
      </c>
      <c r="CW118" s="162" t="n"/>
      <c r="CX118" s="162" t="n"/>
      <c r="CY118" s="162" t="n"/>
      <c r="CZ118" s="161" t="inlineStr">
        <is>
          <t>2022</t>
        </is>
      </c>
      <c r="DA118" s="162" t="n"/>
      <c r="DB118" s="162" t="n"/>
      <c r="DC118" s="162" t="n"/>
      <c r="DD118" s="162" t="n"/>
      <c r="DE118" s="162" t="n"/>
      <c r="DF118" s="162" t="n"/>
      <c r="DG118" s="162" t="n"/>
      <c r="DH118" s="162" t="n"/>
      <c r="DI118" s="162" t="n"/>
      <c r="DJ118" s="162" t="n"/>
      <c r="DK118" s="162" t="n"/>
      <c r="DL118" s="162" t="n"/>
      <c r="DM118" s="162" t="n"/>
      <c r="DN118" s="161" t="inlineStr">
        <is>
          <t>2023</t>
        </is>
      </c>
      <c r="DO118" s="161" t="inlineStr">
        <is>
          <t>2024</t>
        </is>
      </c>
      <c r="DP118" s="161" t="inlineStr">
        <is>
          <t>2024</t>
        </is>
      </c>
      <c r="DQ118" s="161" t="inlineStr">
        <is>
          <t>2024</t>
        </is>
      </c>
      <c r="DR118" s="161" t="inlineStr">
        <is>
          <t>2022</t>
        </is>
      </c>
      <c r="DS118" s="161" t="inlineStr">
        <is>
          <t>2024</t>
        </is>
      </c>
      <c r="DT118" s="161" t="inlineStr">
        <is>
          <t>2024</t>
        </is>
      </c>
      <c r="DU118" s="161" t="inlineStr">
        <is>
          <t>2024</t>
        </is>
      </c>
      <c r="DV118" s="161" t="inlineStr">
        <is>
          <t>2023</t>
        </is>
      </c>
      <c r="DW118" s="161" t="inlineStr">
        <is>
          <t>2021</t>
        </is>
      </c>
      <c r="DX118" s="161" t="inlineStr">
        <is>
          <t>2021</t>
        </is>
      </c>
      <c r="DY118" s="161" t="inlineStr">
        <is>
          <t>2021</t>
        </is>
      </c>
      <c r="DZ118" s="161" t="inlineStr">
        <is>
          <t>2021</t>
        </is>
      </c>
      <c r="EA118" s="161" t="inlineStr">
        <is>
          <t>2025</t>
        </is>
      </c>
      <c r="EB118" s="161" t="inlineStr">
        <is>
          <t>2024</t>
        </is>
      </c>
      <c r="EC118" s="161" t="inlineStr">
        <is>
          <t>2025</t>
        </is>
      </c>
      <c r="ED118" s="161" t="inlineStr">
        <is>
          <t>2025</t>
        </is>
      </c>
      <c r="EE118" s="161" t="inlineStr">
        <is>
          <t>2030</t>
        </is>
      </c>
      <c r="EF118" s="161" t="inlineStr">
        <is>
          <t>2030</t>
        </is>
      </c>
      <c r="EG118" s="161" t="inlineStr">
        <is>
          <t>2030</t>
        </is>
      </c>
      <c r="EH118" s="161" t="inlineStr">
        <is>
          <t>2030</t>
        </is>
      </c>
      <c r="EI118" s="161" t="inlineStr">
        <is>
          <t>2030</t>
        </is>
      </c>
      <c r="EJ118" s="161" t="inlineStr">
        <is>
          <t>2030</t>
        </is>
      </c>
      <c r="EK118" s="161" t="inlineStr">
        <is>
          <t>2030</t>
        </is>
      </c>
      <c r="EL118" s="161" t="inlineStr">
        <is>
          <t>2030</t>
        </is>
      </c>
      <c r="EM118" s="161" t="inlineStr">
        <is>
          <t>2030</t>
        </is>
      </c>
      <c r="EN118" s="161" t="inlineStr">
        <is>
          <t>2030</t>
        </is>
      </c>
      <c r="EO118" s="161" t="inlineStr">
        <is>
          <t>2030</t>
        </is>
      </c>
      <c r="EP118" s="161" t="inlineStr">
        <is>
          <t>2030</t>
        </is>
      </c>
      <c r="EQ118" s="161" t="inlineStr">
        <is>
          <t>2030</t>
        </is>
      </c>
      <c r="ER118" s="161" t="inlineStr">
        <is>
          <t>2030</t>
        </is>
      </c>
      <c r="ES118" s="161" t="inlineStr">
        <is>
          <t>2030</t>
        </is>
      </c>
      <c r="ET118" s="161" t="inlineStr">
        <is>
          <t>2030</t>
        </is>
      </c>
      <c r="EU118" s="161" t="inlineStr">
        <is>
          <t>2030</t>
        </is>
      </c>
      <c r="EV118" s="161" t="inlineStr">
        <is>
          <t>2030</t>
        </is>
      </c>
      <c r="EW118" s="161" t="inlineStr">
        <is>
          <t>2030</t>
        </is>
      </c>
      <c r="EX118" s="161" t="inlineStr">
        <is>
          <t>2030</t>
        </is>
      </c>
      <c r="EY118" s="161" t="inlineStr">
        <is>
          <t>2030</t>
        </is>
      </c>
      <c r="EZ118" s="161" t="inlineStr">
        <is>
          <t>2030</t>
        </is>
      </c>
      <c r="FA118" s="161" t="inlineStr">
        <is>
          <t>2030</t>
        </is>
      </c>
      <c r="FB118" s="161" t="inlineStr">
        <is>
          <t>2030</t>
        </is>
      </c>
      <c r="FC118" s="161" t="inlineStr">
        <is>
          <t>2050</t>
        </is>
      </c>
      <c r="FD118" s="161" t="inlineStr">
        <is>
          <t>2025-2050</t>
        </is>
      </c>
      <c r="FE118" s="161" t="inlineStr">
        <is>
          <t>2024</t>
        </is>
      </c>
      <c r="FF118" s="161" t="inlineStr">
        <is>
          <t>2024</t>
        </is>
      </c>
      <c r="FG118" s="161" t="inlineStr">
        <is>
          <t>2024</t>
        </is>
      </c>
      <c r="FH118" s="161" t="inlineStr">
        <is>
          <t>2024</t>
        </is>
      </c>
      <c r="FI118" s="161" t="inlineStr">
        <is>
          <t>2024</t>
        </is>
      </c>
      <c r="FJ118" s="161" t="inlineStr">
        <is>
          <t>2024</t>
        </is>
      </c>
      <c r="FK118" s="161" t="inlineStr">
        <is>
          <t>2024</t>
        </is>
      </c>
      <c r="FL118" s="161" t="inlineStr">
        <is>
          <t>2024</t>
        </is>
      </c>
      <c r="FM118" s="161" t="inlineStr">
        <is>
          <t>2024</t>
        </is>
      </c>
      <c r="FN118" s="161" t="inlineStr">
        <is>
          <t>2024</t>
        </is>
      </c>
      <c r="FO118" s="162" t="n"/>
      <c r="FP118" s="162" t="n"/>
      <c r="FQ118" s="162" t="n"/>
      <c r="FR118" s="162" t="n"/>
      <c r="FS118" s="162" t="n"/>
      <c r="FT118" s="162" t="n"/>
      <c r="FU118" s="161" t="inlineStr">
        <is>
          <t>2024</t>
        </is>
      </c>
      <c r="FV118" s="161" t="inlineStr">
        <is>
          <t>2024</t>
        </is>
      </c>
      <c r="FW118" s="161" t="inlineStr">
        <is>
          <t>2024</t>
        </is>
      </c>
      <c r="FX118" s="161" t="inlineStr">
        <is>
          <t>2024</t>
        </is>
      </c>
      <c r="FY118" s="161" t="inlineStr">
        <is>
          <t>2020-2024 avg</t>
        </is>
      </c>
      <c r="FZ118" s="161" t="inlineStr">
        <is>
          <t>2030</t>
        </is>
      </c>
      <c r="GA118" s="161" t="inlineStr">
        <is>
          <t>2030</t>
        </is>
      </c>
      <c r="GB118" s="161" t="inlineStr">
        <is>
          <t>2030</t>
        </is>
      </c>
      <c r="GC118" s="161" t="inlineStr">
        <is>
          <t>2050</t>
        </is>
      </c>
      <c r="GD118" s="161" t="inlineStr">
        <is>
          <t>2050</t>
        </is>
      </c>
      <c r="GE118" s="162" t="n"/>
    </row>
    <row r="119" ht="14" customHeight="1">
      <c r="A119" s="161" t="inlineStr">
        <is>
          <t>MAC</t>
        </is>
      </c>
      <c r="B119" s="161" t="inlineStr">
        <is>
          <t>Macao SAR, China</t>
        </is>
      </c>
      <c r="C119" s="161" t="inlineStr">
        <is>
          <t>East Asia &amp; Pacific</t>
        </is>
      </c>
      <c r="D119" s="161" t="inlineStr">
        <is>
          <t>High income</t>
        </is>
      </c>
      <c r="E119" s="161" t="b">
        <v>0</v>
      </c>
      <c r="F119" s="162" t="n">
        <v>0</v>
      </c>
      <c r="G119" s="162" t="n">
        <v>0</v>
      </c>
      <c r="H119" s="162" t="n"/>
      <c r="I119" s="162" t="n">
        <v>25.922</v>
      </c>
      <c r="J119" s="162" t="n"/>
      <c r="K119" s="162" t="n"/>
      <c r="L119" s="162" t="n"/>
      <c r="M119" s="162" t="n">
        <v>0</v>
      </c>
      <c r="N119" s="162" t="n"/>
      <c r="O119" s="162" t="n"/>
      <c r="P119" s="162" t="n"/>
      <c r="Q119" s="162" t="n"/>
      <c r="R119" s="162" t="n"/>
      <c r="S119" s="162" t="n"/>
      <c r="T119" s="162" t="n"/>
      <c r="U119" s="162" t="n"/>
      <c r="V119" s="162" t="n"/>
      <c r="W119" s="162" t="n"/>
      <c r="X119" s="162" t="n"/>
      <c r="Y119" s="162" t="n"/>
      <c r="Z119" s="162" t="n"/>
      <c r="AA119" s="162" t="n"/>
      <c r="AB119" s="162" t="n">
        <v>0.388</v>
      </c>
      <c r="AC119" s="162" t="n">
        <v>0.388</v>
      </c>
      <c r="AD119" s="162" t="n">
        <v>0</v>
      </c>
      <c r="AE119" s="162" t="n"/>
      <c r="AF119" s="162" t="n">
        <v>-3.872</v>
      </c>
      <c r="AG119" s="162" t="n">
        <v>0</v>
      </c>
      <c r="AH119" s="162" t="n">
        <v>3.872</v>
      </c>
      <c r="AI119" s="162" t="n"/>
      <c r="AJ119" s="162" t="n">
        <v>0</v>
      </c>
      <c r="AK119" s="162" t="n">
        <v>0</v>
      </c>
      <c r="AL119" s="162" t="n">
        <v>0</v>
      </c>
      <c r="AM119" s="162" t="n">
        <v>0</v>
      </c>
      <c r="AN119" s="162" t="n">
        <v>6.41</v>
      </c>
      <c r="AO119" s="162" t="n">
        <v>47.988</v>
      </c>
      <c r="AP119" s="162" t="n">
        <v>-2.564</v>
      </c>
      <c r="AQ119" s="162" t="n"/>
      <c r="AR119" s="162" t="n">
        <v>2.60167496749148</v>
      </c>
      <c r="AS119" s="162" t="n">
        <v>0.9886364876467628</v>
      </c>
      <c r="AT119" s="162" t="n">
        <v>0.3884352910161079</v>
      </c>
      <c r="AU119" s="162" t="n">
        <v>0.2663556281253303</v>
      </c>
      <c r="AV119" s="162" t="n">
        <v>0.1128014236662011</v>
      </c>
      <c r="AW119" s="162" t="n">
        <v>0.0905892188073168</v>
      </c>
      <c r="AX119" s="162" t="n">
        <v>0.061005943608229</v>
      </c>
      <c r="AY119" s="162" t="n">
        <v>0.0586262307864466</v>
      </c>
      <c r="AZ119" s="162" t="n">
        <v>0.0108227516371302</v>
      </c>
      <c r="BA119" s="162" t="n">
        <v>8.94001674672111e-05</v>
      </c>
      <c r="BB119" s="162" t="n">
        <v>0.0037917713300565</v>
      </c>
      <c r="BC119" s="162" t="n">
        <v>-0.0024933076190346</v>
      </c>
      <c r="BD119" s="162" t="n">
        <v>8.54737279038428</v>
      </c>
      <c r="BE119" s="162" t="n">
        <v>-0.009743082006813999</v>
      </c>
      <c r="BF119" s="162" t="n">
        <v>2.718301776379029</v>
      </c>
      <c r="BG119" s="162" t="n">
        <v>1.529391320975482</v>
      </c>
      <c r="BH119" s="162" t="n">
        <v>0.3419550446083825</v>
      </c>
      <c r="BI119" s="162" t="n">
        <v>0.5768422978704183</v>
      </c>
      <c r="BJ119" s="162" t="n">
        <v>0.1532553818118621</v>
      </c>
      <c r="BK119" s="162" t="n">
        <v>0.06561377025184981</v>
      </c>
      <c r="BL119" s="162" t="n">
        <v>0.3917248263992902</v>
      </c>
      <c r="BM119" s="162" t="n">
        <v>0.3616391757681337</v>
      </c>
      <c r="BN119" s="162" t="n">
        <v>38.63692955704974</v>
      </c>
      <c r="BO119" s="162" t="n">
        <v>0.271047526803135</v>
      </c>
      <c r="BP119" s="162" t="n">
        <v>-0.0391563540231028</v>
      </c>
      <c r="BQ119" s="162" t="n">
        <v>-6.585087381271536</v>
      </c>
      <c r="BR119" s="162" t="n">
        <v>0.734</v>
      </c>
      <c r="BS119" s="162" t="n">
        <v>0.72</v>
      </c>
      <c r="BT119" s="162" t="n">
        <v>0.157</v>
      </c>
      <c r="BU119" s="162" t="n">
        <v>0.162</v>
      </c>
      <c r="BV119" s="162" t="n">
        <v>21.484</v>
      </c>
      <c r="BW119" s="162" t="n">
        <v>13.543</v>
      </c>
      <c r="BX119" s="162" t="n">
        <v>12.219</v>
      </c>
      <c r="BY119" s="162" t="n">
        <v>11.451</v>
      </c>
      <c r="BZ119" s="162" t="n">
        <v>7.124</v>
      </c>
      <c r="CA119" s="162" t="n">
        <v>4.833</v>
      </c>
      <c r="CB119" s="162" t="n"/>
      <c r="CC119" s="162" t="n"/>
      <c r="CD119" s="162" t="n"/>
      <c r="CE119" s="162" t="n"/>
      <c r="CF119" s="162" t="n"/>
      <c r="CG119" s="162" t="n"/>
      <c r="CH119" s="162" t="n">
        <v>31.864</v>
      </c>
      <c r="CI119" s="162" t="n">
        <v>-37.139</v>
      </c>
      <c r="CJ119" s="162" t="n">
        <v>36.291</v>
      </c>
      <c r="CK119" s="162" t="n">
        <v>14.085</v>
      </c>
      <c r="CL119" s="162" t="n">
        <v>6.452</v>
      </c>
      <c r="CM119" s="162" t="n">
        <v>0.06</v>
      </c>
      <c r="CN119" s="162" t="n">
        <v>0.062</v>
      </c>
      <c r="CO119" s="162" t="n">
        <v>-0.002</v>
      </c>
      <c r="CP119" s="162" t="n">
        <v>2.119</v>
      </c>
      <c r="CQ119" s="162" t="n">
        <v>68.54000000000001</v>
      </c>
      <c r="CR119" s="162" t="n"/>
      <c r="CS119" s="161" t="inlineStr">
        <is>
          <t>2022</t>
        </is>
      </c>
      <c r="CT119" s="161" t="inlineStr">
        <is>
          <t>2022</t>
        </is>
      </c>
      <c r="CU119" s="162" t="n"/>
      <c r="CV119" s="161" t="inlineStr">
        <is>
          <t>2024</t>
        </is>
      </c>
      <c r="CW119" s="162" t="n"/>
      <c r="CX119" s="162" t="n"/>
      <c r="CY119" s="162" t="n"/>
      <c r="CZ119" s="161" t="inlineStr">
        <is>
          <t>2022</t>
        </is>
      </c>
      <c r="DA119" s="162" t="n"/>
      <c r="DB119" s="162" t="n"/>
      <c r="DC119" s="162" t="n"/>
      <c r="DD119" s="162" t="n"/>
      <c r="DE119" s="162" t="n"/>
      <c r="DF119" s="162" t="n"/>
      <c r="DG119" s="162" t="n"/>
      <c r="DH119" s="162" t="n"/>
      <c r="DI119" s="162" t="n"/>
      <c r="DJ119" s="162" t="n"/>
      <c r="DK119" s="162" t="n"/>
      <c r="DL119" s="162" t="n"/>
      <c r="DM119" s="162" t="n"/>
      <c r="DN119" s="162" t="n"/>
      <c r="DO119" s="161" t="inlineStr">
        <is>
          <t>2024</t>
        </is>
      </c>
      <c r="DP119" s="161" t="inlineStr">
        <is>
          <t>2024</t>
        </is>
      </c>
      <c r="DQ119" s="161" t="inlineStr">
        <is>
          <t>2024</t>
        </is>
      </c>
      <c r="DR119" s="162" t="n"/>
      <c r="DS119" s="161" t="inlineStr">
        <is>
          <t>2023</t>
        </is>
      </c>
      <c r="DT119" s="161" t="inlineStr">
        <is>
          <t>2023</t>
        </is>
      </c>
      <c r="DU119" s="161" t="inlineStr">
        <is>
          <t>2024</t>
        </is>
      </c>
      <c r="DV119" s="162" t="n"/>
      <c r="DW119" s="161" t="inlineStr">
        <is>
          <t>2021</t>
        </is>
      </c>
      <c r="DX119" s="161" t="inlineStr">
        <is>
          <t>2021</t>
        </is>
      </c>
      <c r="DY119" s="161" t="inlineStr">
        <is>
          <t>2021</t>
        </is>
      </c>
      <c r="DZ119" s="161" t="inlineStr">
        <is>
          <t>2021</t>
        </is>
      </c>
      <c r="EA119" s="161" t="inlineStr">
        <is>
          <t>2024</t>
        </is>
      </c>
      <c r="EB119" s="161" t="inlineStr">
        <is>
          <t>2024</t>
        </is>
      </c>
      <c r="EC119" s="161" t="inlineStr">
        <is>
          <t>2024</t>
        </is>
      </c>
      <c r="ED119" s="162" t="n"/>
      <c r="EE119" s="161" t="inlineStr">
        <is>
          <t>2030</t>
        </is>
      </c>
      <c r="EF119" s="161" t="inlineStr">
        <is>
          <t>2030</t>
        </is>
      </c>
      <c r="EG119" s="161" t="inlineStr">
        <is>
          <t>2030</t>
        </is>
      </c>
      <c r="EH119" s="161" t="inlineStr">
        <is>
          <t>2030</t>
        </is>
      </c>
      <c r="EI119" s="161" t="inlineStr">
        <is>
          <t>2030</t>
        </is>
      </c>
      <c r="EJ119" s="161" t="inlineStr">
        <is>
          <t>2030</t>
        </is>
      </c>
      <c r="EK119" s="161" t="inlineStr">
        <is>
          <t>2030</t>
        </is>
      </c>
      <c r="EL119" s="161" t="inlineStr">
        <is>
          <t>2030</t>
        </is>
      </c>
      <c r="EM119" s="161" t="inlineStr">
        <is>
          <t>2030</t>
        </is>
      </c>
      <c r="EN119" s="161" t="inlineStr">
        <is>
          <t>2030</t>
        </is>
      </c>
      <c r="EO119" s="161" t="inlineStr">
        <is>
          <t>2030</t>
        </is>
      </c>
      <c r="EP119" s="161" t="inlineStr">
        <is>
          <t>2030</t>
        </is>
      </c>
      <c r="EQ119" s="161" t="inlineStr">
        <is>
          <t>2030</t>
        </is>
      </c>
      <c r="ER119" s="161" t="inlineStr">
        <is>
          <t>2030</t>
        </is>
      </c>
      <c r="ES119" s="161" t="inlineStr">
        <is>
          <t>2030</t>
        </is>
      </c>
      <c r="ET119" s="161" t="inlineStr">
        <is>
          <t>2030</t>
        </is>
      </c>
      <c r="EU119" s="161" t="inlineStr">
        <is>
          <t>2030</t>
        </is>
      </c>
      <c r="EV119" s="161" t="inlineStr">
        <is>
          <t>2030</t>
        </is>
      </c>
      <c r="EW119" s="161" t="inlineStr">
        <is>
          <t>2030</t>
        </is>
      </c>
      <c r="EX119" s="161" t="inlineStr">
        <is>
          <t>2030</t>
        </is>
      </c>
      <c r="EY119" s="161" t="inlineStr">
        <is>
          <t>2030</t>
        </is>
      </c>
      <c r="EZ119" s="161" t="inlineStr">
        <is>
          <t>2030</t>
        </is>
      </c>
      <c r="FA119" s="161" t="inlineStr">
        <is>
          <t>2030</t>
        </is>
      </c>
      <c r="FB119" s="161" t="inlineStr">
        <is>
          <t>2030</t>
        </is>
      </c>
      <c r="FC119" s="161" t="inlineStr">
        <is>
          <t>2050</t>
        </is>
      </c>
      <c r="FD119" s="161" t="inlineStr">
        <is>
          <t>2025-2050</t>
        </is>
      </c>
      <c r="FE119" s="161" t="inlineStr">
        <is>
          <t>2024</t>
        </is>
      </c>
      <c r="FF119" s="161" t="inlineStr">
        <is>
          <t>2024</t>
        </is>
      </c>
      <c r="FG119" s="161" t="inlineStr">
        <is>
          <t>2024</t>
        </is>
      </c>
      <c r="FH119" s="161" t="inlineStr">
        <is>
          <t>2024</t>
        </is>
      </c>
      <c r="FI119" s="161" t="inlineStr">
        <is>
          <t>2024</t>
        </is>
      </c>
      <c r="FJ119" s="161" t="inlineStr">
        <is>
          <t>2024</t>
        </is>
      </c>
      <c r="FK119" s="161" t="inlineStr">
        <is>
          <t>2024</t>
        </is>
      </c>
      <c r="FL119" s="161" t="inlineStr">
        <is>
          <t>2024</t>
        </is>
      </c>
      <c r="FM119" s="161" t="inlineStr">
        <is>
          <t>2024</t>
        </is>
      </c>
      <c r="FN119" s="161" t="inlineStr">
        <is>
          <t>2024</t>
        </is>
      </c>
      <c r="FO119" s="162" t="n"/>
      <c r="FP119" s="162" t="n"/>
      <c r="FQ119" s="162" t="n"/>
      <c r="FR119" s="162" t="n"/>
      <c r="FS119" s="162" t="n"/>
      <c r="FT119" s="162" t="n"/>
      <c r="FU119" s="161" t="inlineStr">
        <is>
          <t>2024</t>
        </is>
      </c>
      <c r="FV119" s="161" t="inlineStr">
        <is>
          <t>2022</t>
        </is>
      </c>
      <c r="FW119" s="161" t="inlineStr">
        <is>
          <t>2024</t>
        </is>
      </c>
      <c r="FX119" s="161" t="inlineStr">
        <is>
          <t>2024</t>
        </is>
      </c>
      <c r="FY119" s="161" t="inlineStr">
        <is>
          <t>2020-2024 avg</t>
        </is>
      </c>
      <c r="FZ119" s="161" t="inlineStr">
        <is>
          <t>2030</t>
        </is>
      </c>
      <c r="GA119" s="161" t="inlineStr">
        <is>
          <t>2030</t>
        </is>
      </c>
      <c r="GB119" s="161" t="inlineStr">
        <is>
          <t>2030</t>
        </is>
      </c>
      <c r="GC119" s="161" t="inlineStr">
        <is>
          <t>2050</t>
        </is>
      </c>
      <c r="GD119" s="161" t="inlineStr">
        <is>
          <t>2050</t>
        </is>
      </c>
      <c r="GE119" s="162" t="n"/>
    </row>
    <row r="120" ht="14" customHeight="1">
      <c r="A120" s="161" t="inlineStr">
        <is>
          <t>MDG</t>
        </is>
      </c>
      <c r="B120" s="161" t="inlineStr">
        <is>
          <t>Madagascar</t>
        </is>
      </c>
      <c r="C120" s="161" t="inlineStr">
        <is>
          <t>Sub-Saharan Africa</t>
        </is>
      </c>
      <c r="D120" s="161" t="inlineStr">
        <is>
          <t>Low income</t>
        </is>
      </c>
      <c r="E120" s="161" t="b">
        <v>1</v>
      </c>
      <c r="F120" s="162" t="n">
        <v>4.599</v>
      </c>
      <c r="G120" s="162" t="n">
        <v>0.626</v>
      </c>
      <c r="H120" s="162" t="n">
        <v>49.805</v>
      </c>
      <c r="I120" s="162" t="n">
        <v>11.346</v>
      </c>
      <c r="J120" s="162" t="n">
        <v>61.416</v>
      </c>
      <c r="K120" s="162" t="n">
        <v>1</v>
      </c>
      <c r="L120" s="162" t="n">
        <v>1</v>
      </c>
      <c r="M120" s="162" t="n">
        <v>1</v>
      </c>
      <c r="N120" s="162" t="n"/>
      <c r="O120" s="162" t="n"/>
      <c r="P120" s="162" t="n"/>
      <c r="Q120" s="162" t="n"/>
      <c r="R120" s="162" t="n">
        <v>0.542</v>
      </c>
      <c r="S120" s="162" t="n">
        <v>1.04</v>
      </c>
      <c r="T120" s="162" t="n">
        <v>34.192</v>
      </c>
      <c r="U120" s="162" t="n">
        <v>3.009</v>
      </c>
      <c r="V120" s="162" t="n">
        <v>78.901</v>
      </c>
      <c r="W120" s="162" t="n">
        <v>2.891</v>
      </c>
      <c r="X120" s="162" t="n">
        <v>59.484</v>
      </c>
      <c r="Y120" s="162" t="n">
        <v>1</v>
      </c>
      <c r="Z120" s="162" t="n">
        <v>0.08</v>
      </c>
      <c r="AA120" s="162" t="n">
        <v>5.956</v>
      </c>
      <c r="AB120" s="162" t="n">
        <v>3.039</v>
      </c>
      <c r="AC120" s="162" t="n">
        <v>0.344</v>
      </c>
      <c r="AD120" s="162" t="n">
        <v>2.695</v>
      </c>
      <c r="AE120" s="162" t="n">
        <v>0.4</v>
      </c>
      <c r="AF120" s="162" t="n">
        <v>-16.294</v>
      </c>
      <c r="AG120" s="162" t="n">
        <v>2.55</v>
      </c>
      <c r="AH120" s="162" t="n">
        <v>18.844</v>
      </c>
      <c r="AI120" s="162" t="n">
        <v>13.701</v>
      </c>
      <c r="AJ120" s="162" t="n">
        <v>0.08400000000000001</v>
      </c>
      <c r="AK120" s="162" t="n">
        <v>0.08400000000000001</v>
      </c>
      <c r="AL120" s="162" t="n">
        <v>0</v>
      </c>
      <c r="AM120" s="162" t="n">
        <v>0</v>
      </c>
      <c r="AN120" s="162" t="n">
        <v>37.037</v>
      </c>
      <c r="AO120" s="162" t="n">
        <v>48.832</v>
      </c>
      <c r="AP120" s="162" t="n">
        <v>-1.565</v>
      </c>
      <c r="AQ120" s="162" t="n">
        <v>0</v>
      </c>
      <c r="AR120" s="162" t="n">
        <v>7.0989971289604</v>
      </c>
      <c r="AS120" s="162" t="n">
        <v>1.7037593109505</v>
      </c>
      <c r="AT120" s="162" t="n">
        <v>0.3192122454164784</v>
      </c>
      <c r="AU120" s="162" t="n">
        <v>0.2188883968570137</v>
      </c>
      <c r="AV120" s="162" t="n">
        <v>0.1690702544812629</v>
      </c>
      <c r="AW120" s="162" t="n">
        <v>0.0904945768373249</v>
      </c>
      <c r="AX120" s="162" t="n">
        <v>0.0530265248909784</v>
      </c>
      <c r="AY120" s="162" t="n">
        <v>0.0711743588192829</v>
      </c>
      <c r="AZ120" s="162" t="n">
        <v>0.7818929536481488</v>
      </c>
      <c r="BA120" s="162" t="n">
        <v>0.114422441340469</v>
      </c>
      <c r="BB120" s="162" t="n">
        <v>0.0514854431353444</v>
      </c>
      <c r="BC120" s="162" t="n">
        <v>-0.0553099996207984</v>
      </c>
      <c r="BD120" s="162" t="n">
        <v>31.0645360808681</v>
      </c>
      <c r="BE120" s="162" t="n">
        <v>0.2622374925213504</v>
      </c>
      <c r="BF120" s="162" t="n">
        <v>8.992063030016489</v>
      </c>
      <c r="BG120" s="162" t="n">
        <v>5.82825043874943</v>
      </c>
      <c r="BH120" s="162" t="n">
        <v>2.618553512107434</v>
      </c>
      <c r="BI120" s="162" t="n">
        <v>0.2697917842065666</v>
      </c>
      <c r="BJ120" s="162" t="n">
        <v>0.2735627616122971</v>
      </c>
      <c r="BK120" s="162" t="n">
        <v>2.063802043340166</v>
      </c>
      <c r="BL120" s="162" t="n">
        <v>0.6025403378506488</v>
      </c>
      <c r="BM120" s="162" t="n">
        <v>3.237694125063523</v>
      </c>
      <c r="BN120" s="162" t="n">
        <v>39.81923141441376</v>
      </c>
      <c r="BO120" s="162" t="n">
        <v>5.132015523274208</v>
      </c>
      <c r="BP120" s="162" t="n">
        <v>3.436109558593903</v>
      </c>
      <c r="BQ120" s="162" t="n">
        <v>49.01392948194065</v>
      </c>
      <c r="BR120" s="162" t="n">
        <v>0.917</v>
      </c>
      <c r="BS120" s="162" t="n">
        <v>1.253</v>
      </c>
      <c r="BT120" s="162" t="n">
        <v>0.128</v>
      </c>
      <c r="BU120" s="162" t="n">
        <v>0.178</v>
      </c>
      <c r="BV120" s="162" t="n">
        <v>19.346</v>
      </c>
      <c r="BW120" s="162" t="n">
        <v>8.177</v>
      </c>
      <c r="BX120" s="162" t="n">
        <v>6.853</v>
      </c>
      <c r="BY120" s="162" t="n">
        <v>14.635</v>
      </c>
      <c r="BZ120" s="162" t="n">
        <v>7.462</v>
      </c>
      <c r="CA120" s="162" t="n">
        <v>5.575</v>
      </c>
      <c r="CB120" s="162" t="n">
        <v>2</v>
      </c>
      <c r="CC120" s="162" t="n">
        <v>1</v>
      </c>
      <c r="CD120" s="162" t="n">
        <v>1</v>
      </c>
      <c r="CE120" s="162" t="n">
        <v>9.468</v>
      </c>
      <c r="CF120" s="162" t="n">
        <v>0</v>
      </c>
      <c r="CG120" s="162" t="n">
        <v>0</v>
      </c>
      <c r="CH120" s="162" t="n">
        <v>13.612</v>
      </c>
      <c r="CI120" s="162" t="n">
        <v>-1.86</v>
      </c>
      <c r="CJ120" s="162" t="n">
        <v>-5.3</v>
      </c>
      <c r="CK120" s="162" t="n">
        <v>22.524</v>
      </c>
      <c r="CL120" s="162" t="n">
        <v>2.041</v>
      </c>
      <c r="CM120" s="162" t="n">
        <v>3.079</v>
      </c>
      <c r="CN120" s="162" t="n">
        <v>0.279</v>
      </c>
      <c r="CO120" s="162" t="n">
        <v>2.801</v>
      </c>
      <c r="CP120" s="162" t="n">
        <v>0.453</v>
      </c>
      <c r="CQ120" s="162" t="n">
        <v>81.73</v>
      </c>
      <c r="CR120" s="162" t="n">
        <v>3</v>
      </c>
      <c r="CS120" s="161" t="inlineStr">
        <is>
          <t>2024</t>
        </is>
      </c>
      <c r="CT120" s="161" t="inlineStr">
        <is>
          <t>2024</t>
        </is>
      </c>
      <c r="CU120" s="161" t="inlineStr">
        <is>
          <t>2024</t>
        </is>
      </c>
      <c r="CV120" s="161" t="inlineStr">
        <is>
          <t>2024</t>
        </is>
      </c>
      <c r="CW120" s="161" t="inlineStr">
        <is>
          <t>2020</t>
        </is>
      </c>
      <c r="CX120" s="161" t="inlineStr">
        <is>
          <t>2021</t>
        </is>
      </c>
      <c r="CY120" s="161" t="inlineStr">
        <is>
          <t>2021</t>
        </is>
      </c>
      <c r="CZ120" s="161" t="inlineStr">
        <is>
          <t>2022</t>
        </is>
      </c>
      <c r="DA120" s="162" t="n"/>
      <c r="DB120" s="162" t="n"/>
      <c r="DC120" s="162" t="n"/>
      <c r="DD120" s="162" t="n"/>
      <c r="DE120" s="161" t="inlineStr">
        <is>
          <t>2024</t>
        </is>
      </c>
      <c r="DF120" s="161" t="inlineStr">
        <is>
          <t>2021</t>
        </is>
      </c>
      <c r="DG120" s="161" t="inlineStr">
        <is>
          <t>2024</t>
        </is>
      </c>
      <c r="DH120" s="161" t="inlineStr">
        <is>
          <t>2024</t>
        </is>
      </c>
      <c r="DI120" s="161" t="inlineStr">
        <is>
          <t>2024</t>
        </is>
      </c>
      <c r="DJ120" s="161" t="inlineStr">
        <is>
          <t>2024</t>
        </is>
      </c>
      <c r="DK120" s="161" t="inlineStr">
        <is>
          <t>2024</t>
        </is>
      </c>
      <c r="DL120" s="161" t="inlineStr">
        <is>
          <t>2021</t>
        </is>
      </c>
      <c r="DM120" s="161" t="inlineStr">
        <is>
          <t>2020-2024 avg</t>
        </is>
      </c>
      <c r="DN120" s="161" t="inlineStr">
        <is>
          <t>2024</t>
        </is>
      </c>
      <c r="DO120" s="161" t="inlineStr">
        <is>
          <t>2024</t>
        </is>
      </c>
      <c r="DP120" s="161" t="inlineStr">
        <is>
          <t>2024</t>
        </is>
      </c>
      <c r="DQ120" s="161" t="inlineStr">
        <is>
          <t>2024</t>
        </is>
      </c>
      <c r="DR120" s="161" t="inlineStr">
        <is>
          <t>2020</t>
        </is>
      </c>
      <c r="DS120" s="161" t="inlineStr">
        <is>
          <t>2024</t>
        </is>
      </c>
      <c r="DT120" s="161" t="inlineStr">
        <is>
          <t>2024</t>
        </is>
      </c>
      <c r="DU120" s="161" t="inlineStr">
        <is>
          <t>2024</t>
        </is>
      </c>
      <c r="DV120" s="161" t="inlineStr">
        <is>
          <t>2017</t>
        </is>
      </c>
      <c r="DW120" s="161" t="inlineStr">
        <is>
          <t>2021</t>
        </is>
      </c>
      <c r="DX120" s="161" t="inlineStr">
        <is>
          <t>2021</t>
        </is>
      </c>
      <c r="DY120" s="161" t="inlineStr">
        <is>
          <t>2021</t>
        </is>
      </c>
      <c r="DZ120" s="161" t="inlineStr">
        <is>
          <t>2021</t>
        </is>
      </c>
      <c r="EA120" s="161" t="inlineStr">
        <is>
          <t>2024</t>
        </is>
      </c>
      <c r="EB120" s="161" t="inlineStr">
        <is>
          <t>2024</t>
        </is>
      </c>
      <c r="EC120" s="161" t="inlineStr">
        <is>
          <t>2024</t>
        </is>
      </c>
      <c r="ED120" s="161" t="inlineStr">
        <is>
          <t>2024</t>
        </is>
      </c>
      <c r="EE120" s="161" t="inlineStr">
        <is>
          <t>2030</t>
        </is>
      </c>
      <c r="EF120" s="161" t="inlineStr">
        <is>
          <t>2030</t>
        </is>
      </c>
      <c r="EG120" s="161" t="inlineStr">
        <is>
          <t>2030</t>
        </is>
      </c>
      <c r="EH120" s="161" t="inlineStr">
        <is>
          <t>2030</t>
        </is>
      </c>
      <c r="EI120" s="161" t="inlineStr">
        <is>
          <t>2030</t>
        </is>
      </c>
      <c r="EJ120" s="161" t="inlineStr">
        <is>
          <t>2030</t>
        </is>
      </c>
      <c r="EK120" s="161" t="inlineStr">
        <is>
          <t>2030</t>
        </is>
      </c>
      <c r="EL120" s="161" t="inlineStr">
        <is>
          <t>2030</t>
        </is>
      </c>
      <c r="EM120" s="161" t="inlineStr">
        <is>
          <t>2030</t>
        </is>
      </c>
      <c r="EN120" s="161" t="inlineStr">
        <is>
          <t>2030</t>
        </is>
      </c>
      <c r="EO120" s="161" t="inlineStr">
        <is>
          <t>2030</t>
        </is>
      </c>
      <c r="EP120" s="161" t="inlineStr">
        <is>
          <t>2030</t>
        </is>
      </c>
      <c r="EQ120" s="161" t="inlineStr">
        <is>
          <t>2030</t>
        </is>
      </c>
      <c r="ER120" s="161" t="inlineStr">
        <is>
          <t>2030</t>
        </is>
      </c>
      <c r="ES120" s="161" t="inlineStr">
        <is>
          <t>2030</t>
        </is>
      </c>
      <c r="ET120" s="161" t="inlineStr">
        <is>
          <t>2030</t>
        </is>
      </c>
      <c r="EU120" s="161" t="inlineStr">
        <is>
          <t>2030</t>
        </is>
      </c>
      <c r="EV120" s="161" t="inlineStr">
        <is>
          <t>2030</t>
        </is>
      </c>
      <c r="EW120" s="161" t="inlineStr">
        <is>
          <t>2030</t>
        </is>
      </c>
      <c r="EX120" s="161" t="inlineStr">
        <is>
          <t>2030</t>
        </is>
      </c>
      <c r="EY120" s="161" t="inlineStr">
        <is>
          <t>2030</t>
        </is>
      </c>
      <c r="EZ120" s="161" t="inlineStr">
        <is>
          <t>2030</t>
        </is>
      </c>
      <c r="FA120" s="161" t="inlineStr">
        <is>
          <t>2030</t>
        </is>
      </c>
      <c r="FB120" s="161" t="inlineStr">
        <is>
          <t>2030</t>
        </is>
      </c>
      <c r="FC120" s="161" t="inlineStr">
        <is>
          <t>2050</t>
        </is>
      </c>
      <c r="FD120" s="161" t="inlineStr">
        <is>
          <t>2025-2050</t>
        </is>
      </c>
      <c r="FE120" s="161" t="inlineStr">
        <is>
          <t>2024</t>
        </is>
      </c>
      <c r="FF120" s="161" t="inlineStr">
        <is>
          <t>2024</t>
        </is>
      </c>
      <c r="FG120" s="161" t="inlineStr">
        <is>
          <t>2024</t>
        </is>
      </c>
      <c r="FH120" s="161" t="inlineStr">
        <is>
          <t>2024</t>
        </is>
      </c>
      <c r="FI120" s="161" t="inlineStr">
        <is>
          <t>2024</t>
        </is>
      </c>
      <c r="FJ120" s="161" t="inlineStr">
        <is>
          <t>2024</t>
        </is>
      </c>
      <c r="FK120" s="161" t="inlineStr">
        <is>
          <t>2024</t>
        </is>
      </c>
      <c r="FL120" s="161" t="inlineStr">
        <is>
          <t>2024</t>
        </is>
      </c>
      <c r="FM120" s="161" t="inlineStr">
        <is>
          <t>2024</t>
        </is>
      </c>
      <c r="FN120" s="161" t="inlineStr">
        <is>
          <t>2024</t>
        </is>
      </c>
      <c r="FO120" s="161" t="inlineStr">
        <is>
          <t>2013</t>
        </is>
      </c>
      <c r="FP120" s="161" t="inlineStr">
        <is>
          <t>2013</t>
        </is>
      </c>
      <c r="FQ120" s="161" t="inlineStr">
        <is>
          <t>2013</t>
        </is>
      </c>
      <c r="FR120" s="161" t="inlineStr">
        <is>
          <t>2023</t>
        </is>
      </c>
      <c r="FS120" s="161" t="inlineStr">
        <is>
          <t>2023</t>
        </is>
      </c>
      <c r="FT120" s="161" t="inlineStr">
        <is>
          <t>2023</t>
        </is>
      </c>
      <c r="FU120" s="161" t="inlineStr">
        <is>
          <t>2024</t>
        </is>
      </c>
      <c r="FV120" s="161" t="inlineStr">
        <is>
          <t>2024</t>
        </is>
      </c>
      <c r="FW120" s="161" t="inlineStr">
        <is>
          <t>2024</t>
        </is>
      </c>
      <c r="FX120" s="161" t="inlineStr">
        <is>
          <t>2024</t>
        </is>
      </c>
      <c r="FY120" s="161" t="inlineStr">
        <is>
          <t>2020-2024 avg</t>
        </is>
      </c>
      <c r="FZ120" s="161" t="inlineStr">
        <is>
          <t>2030</t>
        </is>
      </c>
      <c r="GA120" s="161" t="inlineStr">
        <is>
          <t>2030</t>
        </is>
      </c>
      <c r="GB120" s="161" t="inlineStr">
        <is>
          <t>2030</t>
        </is>
      </c>
      <c r="GC120" s="161" t="inlineStr">
        <is>
          <t>2050</t>
        </is>
      </c>
      <c r="GD120" s="161" t="inlineStr">
        <is>
          <t>2050</t>
        </is>
      </c>
      <c r="GE120" s="161" t="inlineStr">
        <is>
          <t>2034</t>
        </is>
      </c>
    </row>
    <row r="121" ht="14" customHeight="1">
      <c r="A121" s="161" t="inlineStr">
        <is>
          <t>MWI</t>
        </is>
      </c>
      <c r="B121" s="161" t="inlineStr">
        <is>
          <t>Malawi</t>
        </is>
      </c>
      <c r="C121" s="161" t="inlineStr">
        <is>
          <t>Sub-Saharan Africa</t>
        </is>
      </c>
      <c r="D121" s="161" t="inlineStr">
        <is>
          <t>Low income</t>
        </is>
      </c>
      <c r="E121" s="161" t="b">
        <v>1</v>
      </c>
      <c r="F121" s="162" t="n">
        <v>35.579</v>
      </c>
      <c r="G121" s="162" t="n">
        <v>6.581</v>
      </c>
      <c r="H121" s="162" t="n">
        <v>87.628</v>
      </c>
      <c r="I121" s="162" t="n">
        <v>14.115</v>
      </c>
      <c r="J121" s="162" t="n">
        <v>47.112</v>
      </c>
      <c r="K121" s="162" t="n">
        <v>1.5</v>
      </c>
      <c r="L121" s="162" t="n">
        <v>1</v>
      </c>
      <c r="M121" s="162" t="n">
        <v>0</v>
      </c>
      <c r="N121" s="162" t="n"/>
      <c r="O121" s="162" t="n"/>
      <c r="P121" s="162" t="n"/>
      <c r="Q121" s="162" t="n"/>
      <c r="R121" s="162" t="n"/>
      <c r="S121" s="162" t="n"/>
      <c r="T121" s="162" t="n">
        <v>19.5</v>
      </c>
      <c r="U121" s="162" t="n">
        <v>2.73</v>
      </c>
      <c r="V121" s="162" t="n">
        <v>87.607</v>
      </c>
      <c r="W121" s="162" t="n">
        <v>0</v>
      </c>
      <c r="X121" s="162" t="n">
        <v>66.53400000000001</v>
      </c>
      <c r="Y121" s="162" t="n">
        <v>1</v>
      </c>
      <c r="Z121" s="162" t="n">
        <v>0.047</v>
      </c>
      <c r="AA121" s="162" t="n">
        <v>9.510999999999999</v>
      </c>
      <c r="AB121" s="162" t="n">
        <v>0.163</v>
      </c>
      <c r="AC121" s="162" t="n">
        <v>0.03</v>
      </c>
      <c r="AD121" s="162" t="n">
        <v>0.133</v>
      </c>
      <c r="AE121" s="162" t="n">
        <v>0.383</v>
      </c>
      <c r="AF121" s="162" t="n">
        <v>-16.45</v>
      </c>
      <c r="AG121" s="162" t="n">
        <v>0.005</v>
      </c>
      <c r="AH121" s="162" t="n">
        <v>16.455</v>
      </c>
      <c r="AI121" s="162" t="n"/>
      <c r="AJ121" s="162" t="n">
        <v>0.017</v>
      </c>
      <c r="AK121" s="162" t="n">
        <v>0</v>
      </c>
      <c r="AL121" s="162" t="n">
        <v>0</v>
      </c>
      <c r="AM121" s="162" t="n">
        <v>0.017</v>
      </c>
      <c r="AN121" s="162" t="n">
        <v>4.372</v>
      </c>
      <c r="AO121" s="162" t="n">
        <v>96.32899999999999</v>
      </c>
      <c r="AP121" s="162" t="n">
        <v>0</v>
      </c>
      <c r="AQ121" s="162" t="n">
        <v>0</v>
      </c>
      <c r="AR121" s="162" t="n">
        <v>7.082333154691161</v>
      </c>
      <c r="AS121" s="162" t="n">
        <v>1.69975995712588</v>
      </c>
      <c r="AT121" s="162" t="n">
        <v>0.3473294062123473</v>
      </c>
      <c r="AU121" s="162" t="n">
        <v>0.2381687356884668</v>
      </c>
      <c r="AV121" s="162" t="n">
        <v>0.19152021125648</v>
      </c>
      <c r="AW121" s="162" t="n">
        <v>0.0932773881127968</v>
      </c>
      <c r="AX121" s="162" t="n">
        <v>0.0527516376145582</v>
      </c>
      <c r="AY121" s="162" t="n">
        <v>0.0670805016157867</v>
      </c>
      <c r="AZ121" s="162" t="n">
        <v>0.7096320766254413</v>
      </c>
      <c r="BA121" s="162" t="n">
        <v>0.163333164465932</v>
      </c>
      <c r="BB121" s="162" t="n">
        <v>0.100685893069686</v>
      </c>
      <c r="BC121" s="162" t="n">
        <v>0.0044115755003258</v>
      </c>
      <c r="BD121" s="162" t="n">
        <v>79.4348485588866</v>
      </c>
      <c r="BE121" s="162" t="n">
        <v>0.261030297484361</v>
      </c>
      <c r="BF121" s="162" t="n">
        <v>8.641544484871249</v>
      </c>
      <c r="BG121" s="162" t="n">
        <v>6.415024821229561</v>
      </c>
      <c r="BH121" s="162" t="n">
        <v>3.147072425245758</v>
      </c>
      <c r="BI121" s="162" t="n">
        <v>0.1953689666487642</v>
      </c>
      <c r="BJ121" s="162" t="n">
        <v>0.2330691607561043</v>
      </c>
      <c r="BK121" s="162" t="n">
        <v>2.35193950497618</v>
      </c>
      <c r="BL121" s="162" t="n">
        <v>0.4875747630167555</v>
      </c>
      <c r="BM121" s="162" t="n">
        <v>3.852654276738612</v>
      </c>
      <c r="BN121" s="162" t="n">
        <v>36.89777737761746</v>
      </c>
      <c r="BO121" s="162" t="n">
        <v>5.776807853364216</v>
      </c>
      <c r="BP121" s="162" t="n">
        <v>4.401403822226717</v>
      </c>
      <c r="BQ121" s="162" t="n">
        <v>59.77697763692898</v>
      </c>
      <c r="BR121" s="162" t="n">
        <v>1.422</v>
      </c>
      <c r="BS121" s="162" t="n">
        <v>1.47</v>
      </c>
      <c r="BT121" s="162" t="n">
        <v>0.064</v>
      </c>
      <c r="BU121" s="162" t="n">
        <v>0.159</v>
      </c>
      <c r="BV121" s="162" t="n">
        <v>24.119</v>
      </c>
      <c r="BW121" s="162" t="n">
        <v>12.761</v>
      </c>
      <c r="BX121" s="162" t="n">
        <v>11.438</v>
      </c>
      <c r="BY121" s="162" t="n">
        <v>14.205</v>
      </c>
      <c r="BZ121" s="162" t="n">
        <v>7.124</v>
      </c>
      <c r="CA121" s="162" t="n">
        <v>5.575</v>
      </c>
      <c r="CB121" s="162" t="n">
        <v>1</v>
      </c>
      <c r="CC121" s="162" t="n">
        <v>1</v>
      </c>
      <c r="CD121" s="162" t="n">
        <v>0</v>
      </c>
      <c r="CE121" s="162" t="n">
        <v>38.037</v>
      </c>
      <c r="CF121" s="162" t="n">
        <v>0</v>
      </c>
      <c r="CG121" s="162" t="n">
        <v>0</v>
      </c>
      <c r="CH121" s="162" t="n">
        <v>18.497</v>
      </c>
      <c r="CI121" s="162" t="n">
        <v>-4.418</v>
      </c>
      <c r="CJ121" s="162" t="n">
        <v>-18.478</v>
      </c>
      <c r="CK121" s="162" t="n">
        <v>12.627</v>
      </c>
      <c r="CL121" s="162" t="n">
        <v>2.022</v>
      </c>
      <c r="CM121" s="162" t="n">
        <v>3.679</v>
      </c>
      <c r="CN121" s="162" t="n">
        <v>0.006</v>
      </c>
      <c r="CO121" s="162" t="n">
        <v>3.673</v>
      </c>
      <c r="CP121" s="162" t="n">
        <v>0.492</v>
      </c>
      <c r="CQ121" s="162" t="n">
        <v>132.6</v>
      </c>
      <c r="CR121" s="162" t="n">
        <v>3</v>
      </c>
      <c r="CS121" s="161" t="inlineStr">
        <is>
          <t>2024</t>
        </is>
      </c>
      <c r="CT121" s="161" t="inlineStr">
        <is>
          <t>2024</t>
        </is>
      </c>
      <c r="CU121" s="161" t="inlineStr">
        <is>
          <t>2024</t>
        </is>
      </c>
      <c r="CV121" s="161" t="inlineStr">
        <is>
          <t>2024</t>
        </is>
      </c>
      <c r="CW121" s="161" t="inlineStr">
        <is>
          <t>2018</t>
        </is>
      </c>
      <c r="CX121" s="161" t="inlineStr">
        <is>
          <t>2018</t>
        </is>
      </c>
      <c r="CY121" s="161" t="inlineStr">
        <is>
          <t>2018</t>
        </is>
      </c>
      <c r="CZ121" s="161" t="inlineStr">
        <is>
          <t>2022</t>
        </is>
      </c>
      <c r="DA121" s="162" t="n"/>
      <c r="DB121" s="162" t="n"/>
      <c r="DC121" s="162" t="n"/>
      <c r="DD121" s="162" t="n"/>
      <c r="DE121" s="162" t="n"/>
      <c r="DF121" s="162" t="n"/>
      <c r="DG121" s="161" t="inlineStr">
        <is>
          <t>2024</t>
        </is>
      </c>
      <c r="DH121" s="161" t="inlineStr">
        <is>
          <t>2024</t>
        </is>
      </c>
      <c r="DI121" s="161" t="inlineStr">
        <is>
          <t>2024</t>
        </is>
      </c>
      <c r="DJ121" s="161" t="inlineStr">
        <is>
          <t>2015</t>
        </is>
      </c>
      <c r="DK121" s="161" t="inlineStr">
        <is>
          <t>2024</t>
        </is>
      </c>
      <c r="DL121" s="161" t="inlineStr">
        <is>
          <t>2018</t>
        </is>
      </c>
      <c r="DM121" s="161" t="inlineStr">
        <is>
          <t>2020-2024 avg</t>
        </is>
      </c>
      <c r="DN121" s="161" t="inlineStr">
        <is>
          <t>2024</t>
        </is>
      </c>
      <c r="DO121" s="161" t="inlineStr">
        <is>
          <t>2024</t>
        </is>
      </c>
      <c r="DP121" s="161" t="inlineStr">
        <is>
          <t>2024</t>
        </is>
      </c>
      <c r="DQ121" s="161" t="inlineStr">
        <is>
          <t>2024</t>
        </is>
      </c>
      <c r="DR121" s="161" t="inlineStr">
        <is>
          <t>2018</t>
        </is>
      </c>
      <c r="DS121" s="161" t="inlineStr">
        <is>
          <t>2024</t>
        </is>
      </c>
      <c r="DT121" s="161" t="inlineStr">
        <is>
          <t>2024</t>
        </is>
      </c>
      <c r="DU121" s="161" t="inlineStr">
        <is>
          <t>2024</t>
        </is>
      </c>
      <c r="DV121" s="162" t="n"/>
      <c r="DW121" s="161" t="inlineStr">
        <is>
          <t>2021</t>
        </is>
      </c>
      <c r="DX121" s="161" t="inlineStr">
        <is>
          <t>2021</t>
        </is>
      </c>
      <c r="DY121" s="161" t="inlineStr">
        <is>
          <t>2021</t>
        </is>
      </c>
      <c r="DZ121" s="161" t="inlineStr">
        <is>
          <t>2021</t>
        </is>
      </c>
      <c r="EA121" s="161" t="inlineStr">
        <is>
          <t>2024</t>
        </is>
      </c>
      <c r="EB121" s="161" t="inlineStr">
        <is>
          <t>2024</t>
        </is>
      </c>
      <c r="EC121" s="161" t="inlineStr">
        <is>
          <t>2024</t>
        </is>
      </c>
      <c r="ED121" s="161" t="inlineStr">
        <is>
          <t>2024</t>
        </is>
      </c>
      <c r="EE121" s="161" t="inlineStr">
        <is>
          <t>2030</t>
        </is>
      </c>
      <c r="EF121" s="161" t="inlineStr">
        <is>
          <t>2030</t>
        </is>
      </c>
      <c r="EG121" s="161" t="inlineStr">
        <is>
          <t>2030</t>
        </is>
      </c>
      <c r="EH121" s="161" t="inlineStr">
        <is>
          <t>2030</t>
        </is>
      </c>
      <c r="EI121" s="161" t="inlineStr">
        <is>
          <t>2030</t>
        </is>
      </c>
      <c r="EJ121" s="161" t="inlineStr">
        <is>
          <t>2030</t>
        </is>
      </c>
      <c r="EK121" s="161" t="inlineStr">
        <is>
          <t>2030</t>
        </is>
      </c>
      <c r="EL121" s="161" t="inlineStr">
        <is>
          <t>2030</t>
        </is>
      </c>
      <c r="EM121" s="161" t="inlineStr">
        <is>
          <t>2030</t>
        </is>
      </c>
      <c r="EN121" s="161" t="inlineStr">
        <is>
          <t>2030</t>
        </is>
      </c>
      <c r="EO121" s="161" t="inlineStr">
        <is>
          <t>2030</t>
        </is>
      </c>
      <c r="EP121" s="161" t="inlineStr">
        <is>
          <t>2030</t>
        </is>
      </c>
      <c r="EQ121" s="161" t="inlineStr">
        <is>
          <t>2030</t>
        </is>
      </c>
      <c r="ER121" s="161" t="inlineStr">
        <is>
          <t>2030</t>
        </is>
      </c>
      <c r="ES121" s="161" t="inlineStr">
        <is>
          <t>2030</t>
        </is>
      </c>
      <c r="ET121" s="161" t="inlineStr">
        <is>
          <t>2030</t>
        </is>
      </c>
      <c r="EU121" s="161" t="inlineStr">
        <is>
          <t>2030</t>
        </is>
      </c>
      <c r="EV121" s="161" t="inlineStr">
        <is>
          <t>2030</t>
        </is>
      </c>
      <c r="EW121" s="161" t="inlineStr">
        <is>
          <t>2030</t>
        </is>
      </c>
      <c r="EX121" s="161" t="inlineStr">
        <is>
          <t>2030</t>
        </is>
      </c>
      <c r="EY121" s="161" t="inlineStr">
        <is>
          <t>2030</t>
        </is>
      </c>
      <c r="EZ121" s="161" t="inlineStr">
        <is>
          <t>2030</t>
        </is>
      </c>
      <c r="FA121" s="161" t="inlineStr">
        <is>
          <t>2030</t>
        </is>
      </c>
      <c r="FB121" s="161" t="inlineStr">
        <is>
          <t>2030</t>
        </is>
      </c>
      <c r="FC121" s="161" t="inlineStr">
        <is>
          <t>2050</t>
        </is>
      </c>
      <c r="FD121" s="161" t="inlineStr">
        <is>
          <t>2025-2050</t>
        </is>
      </c>
      <c r="FE121" s="161" t="inlineStr">
        <is>
          <t>2024</t>
        </is>
      </c>
      <c r="FF121" s="161" t="inlineStr">
        <is>
          <t>2024</t>
        </is>
      </c>
      <c r="FG121" s="161" t="inlineStr">
        <is>
          <t>2024</t>
        </is>
      </c>
      <c r="FH121" s="161" t="inlineStr">
        <is>
          <t>2024</t>
        </is>
      </c>
      <c r="FI121" s="161" t="inlineStr">
        <is>
          <t>2024</t>
        </is>
      </c>
      <c r="FJ121" s="161" t="inlineStr">
        <is>
          <t>2024</t>
        </is>
      </c>
      <c r="FK121" s="161" t="inlineStr">
        <is>
          <t>2024</t>
        </is>
      </c>
      <c r="FL121" s="161" t="inlineStr">
        <is>
          <t>2024</t>
        </is>
      </c>
      <c r="FM121" s="161" t="inlineStr">
        <is>
          <t>2024</t>
        </is>
      </c>
      <c r="FN121" s="161" t="inlineStr">
        <is>
          <t>2024</t>
        </is>
      </c>
      <c r="FO121" s="161" t="inlineStr">
        <is>
          <t>2013</t>
        </is>
      </c>
      <c r="FP121" s="161" t="inlineStr">
        <is>
          <t>2013</t>
        </is>
      </c>
      <c r="FQ121" s="161" t="inlineStr">
        <is>
          <t>2013</t>
        </is>
      </c>
      <c r="FR121" s="161" t="inlineStr">
        <is>
          <t>2023</t>
        </is>
      </c>
      <c r="FS121" s="161" t="inlineStr">
        <is>
          <t>2023</t>
        </is>
      </c>
      <c r="FT121" s="161" t="inlineStr">
        <is>
          <t>2023</t>
        </is>
      </c>
      <c r="FU121" s="161" t="inlineStr">
        <is>
          <t>2024</t>
        </is>
      </c>
      <c r="FV121" s="161" t="inlineStr">
        <is>
          <t>2024</t>
        </is>
      </c>
      <c r="FW121" s="161" t="inlineStr">
        <is>
          <t>2024</t>
        </is>
      </c>
      <c r="FX121" s="161" t="inlineStr">
        <is>
          <t>2024</t>
        </is>
      </c>
      <c r="FY121" s="161" t="inlineStr">
        <is>
          <t>2020-2024 avg</t>
        </is>
      </c>
      <c r="FZ121" s="161" t="inlineStr">
        <is>
          <t>2030</t>
        </is>
      </c>
      <c r="GA121" s="161" t="inlineStr">
        <is>
          <t>2030</t>
        </is>
      </c>
      <c r="GB121" s="161" t="inlineStr">
        <is>
          <t>2030</t>
        </is>
      </c>
      <c r="GC121" s="161" t="inlineStr">
        <is>
          <t>2050</t>
        </is>
      </c>
      <c r="GD121" s="161" t="inlineStr">
        <is>
          <t>2050</t>
        </is>
      </c>
      <c r="GE121" s="161" t="inlineStr">
        <is>
          <t>2034</t>
        </is>
      </c>
    </row>
    <row r="122" ht="14" customHeight="1">
      <c r="A122" s="161" t="inlineStr">
        <is>
          <t>MYS</t>
        </is>
      </c>
      <c r="B122" s="161" t="inlineStr">
        <is>
          <t>Malaysia</t>
        </is>
      </c>
      <c r="C122" s="161" t="inlineStr">
        <is>
          <t>East Asia &amp; Pacific</t>
        </is>
      </c>
      <c r="D122" s="161" t="inlineStr">
        <is>
          <t>Upper middle income</t>
        </is>
      </c>
      <c r="E122" s="161" t="b">
        <v>1</v>
      </c>
      <c r="F122" s="162" t="n">
        <v>10.269</v>
      </c>
      <c r="G122" s="162" t="n">
        <v>2.113</v>
      </c>
      <c r="H122" s="162" t="n">
        <v>69.839</v>
      </c>
      <c r="I122" s="162" t="n">
        <v>12.474</v>
      </c>
      <c r="J122" s="162" t="n"/>
      <c r="K122" s="162" t="n"/>
      <c r="L122" s="162" t="n"/>
      <c r="M122" s="162" t="n">
        <v>0</v>
      </c>
      <c r="N122" s="162" t="n">
        <v>5.4</v>
      </c>
      <c r="O122" s="162" t="n">
        <v>5.61</v>
      </c>
      <c r="P122" s="162" t="n">
        <v>3</v>
      </c>
      <c r="Q122" s="162" t="n">
        <v>1</v>
      </c>
      <c r="R122" s="162" t="n"/>
      <c r="S122" s="162" t="n"/>
      <c r="T122" s="162" t="n"/>
      <c r="U122" s="162" t="n">
        <v>0.007</v>
      </c>
      <c r="V122" s="162" t="n"/>
      <c r="W122" s="162" t="n"/>
      <c r="X122" s="162" t="n"/>
      <c r="Y122" s="162" t="n"/>
      <c r="Z122" s="162" t="n">
        <v>0.395</v>
      </c>
      <c r="AA122" s="162" t="n">
        <v>4.249</v>
      </c>
      <c r="AB122" s="162" t="n">
        <v>12.144</v>
      </c>
      <c r="AC122" s="162" t="n">
        <v>1.712</v>
      </c>
      <c r="AD122" s="162" t="n">
        <v>10.432</v>
      </c>
      <c r="AE122" s="162" t="n"/>
      <c r="AF122" s="162" t="n">
        <v>-0.847999999999999</v>
      </c>
      <c r="AG122" s="162" t="n">
        <v>11.159</v>
      </c>
      <c r="AH122" s="162" t="n">
        <v>12.007</v>
      </c>
      <c r="AI122" s="162" t="n">
        <v>-0.579</v>
      </c>
      <c r="AJ122" s="162" t="n">
        <v>5.218</v>
      </c>
      <c r="AK122" s="162" t="n">
        <v>1.846</v>
      </c>
      <c r="AL122" s="162" t="n">
        <v>3.347</v>
      </c>
      <c r="AM122" s="162" t="n">
        <v>0.025</v>
      </c>
      <c r="AN122" s="162" t="n">
        <v>1.029</v>
      </c>
      <c r="AO122" s="162" t="n">
        <v>32.06</v>
      </c>
      <c r="AP122" s="162" t="n">
        <v>0.286</v>
      </c>
      <c r="AQ122" s="162" t="n">
        <v>0</v>
      </c>
      <c r="AR122" s="162" t="n">
        <v>6.08976849684986</v>
      </c>
      <c r="AS122" s="162" t="n">
        <v>1.46154443924397</v>
      </c>
      <c r="AT122" s="162" t="n">
        <v>0.4761310555383187</v>
      </c>
      <c r="AU122" s="162" t="n">
        <v>0.3264898666548468</v>
      </c>
      <c r="AV122" s="162" t="n">
        <v>0.1813332331386369</v>
      </c>
      <c r="AW122" s="162" t="n">
        <v>0.0958035909440749</v>
      </c>
      <c r="AX122" s="162" t="n">
        <v>0.08615650199930031</v>
      </c>
      <c r="AY122" s="162" t="n">
        <v>0.0953237964139831</v>
      </c>
      <c r="AZ122" s="162" t="n">
        <v>0.2003063945548056</v>
      </c>
      <c r="BA122" s="162" t="n">
        <v>0.0343270346838803</v>
      </c>
      <c r="BB122" s="162" t="n">
        <v>0.028084921930059</v>
      </c>
      <c r="BC122" s="162" t="n">
        <v>-0.0412410644637149</v>
      </c>
      <c r="BD122" s="162" t="n">
        <v>25.411669431634</v>
      </c>
      <c r="BE122" s="162" t="n">
        <v>0.0260088031409215</v>
      </c>
      <c r="BF122" s="162" t="n">
        <v>6.990720548438601</v>
      </c>
      <c r="BG122" s="162" t="n">
        <v>3.7509902681854</v>
      </c>
      <c r="BH122" s="162" t="n">
        <v>0.4311565028757031</v>
      </c>
      <c r="BI122" s="162" t="n">
        <v>0.9234298301432212</v>
      </c>
      <c r="BJ122" s="162" t="n">
        <v>0.6357695729104151</v>
      </c>
      <c r="BK122" s="162" t="n">
        <v>0.8503134395340712</v>
      </c>
      <c r="BL122" s="162" t="n">
        <v>0.9103209227219884</v>
      </c>
      <c r="BM122" s="162" t="n">
        <v>0.6862505346634925</v>
      </c>
      <c r="BN122" s="162" t="n">
        <v>57.08652250371361</v>
      </c>
      <c r="BO122" s="162" t="n">
        <v>2.649449748625543</v>
      </c>
      <c r="BP122" s="162" t="n">
        <v>2.498459382513898</v>
      </c>
      <c r="BQ122" s="162" t="n">
        <v>-3.312816950091371</v>
      </c>
      <c r="BR122" s="162" t="n">
        <v>0.585</v>
      </c>
      <c r="BS122" s="162" t="n">
        <v>0.448</v>
      </c>
      <c r="BT122" s="162" t="n">
        <v>0.043</v>
      </c>
      <c r="BU122" s="162" t="n">
        <v>0.11</v>
      </c>
      <c r="BV122" s="162" t="n">
        <v>7.223</v>
      </c>
      <c r="BW122" s="162" t="n">
        <v>7.769</v>
      </c>
      <c r="BX122" s="162" t="n">
        <v>7.642</v>
      </c>
      <c r="BY122" s="162" t="n">
        <v>10.851</v>
      </c>
      <c r="BZ122" s="162" t="n">
        <v>6.754</v>
      </c>
      <c r="CA122" s="162" t="n">
        <v>4.558</v>
      </c>
      <c r="CB122" s="162" t="n">
        <v>2</v>
      </c>
      <c r="CC122" s="162" t="n">
        <v>1</v>
      </c>
      <c r="CD122" s="162" t="n">
        <v>1</v>
      </c>
      <c r="CE122" s="162" t="n">
        <v>27.955</v>
      </c>
      <c r="CF122" s="162" t="n">
        <v>0</v>
      </c>
      <c r="CG122" s="162" t="n">
        <v>50</v>
      </c>
      <c r="CH122" s="162" t="n">
        <v>20.577</v>
      </c>
      <c r="CI122" s="162" t="n">
        <v>-1.334</v>
      </c>
      <c r="CJ122" s="162" t="n">
        <v>1.434</v>
      </c>
      <c r="CK122" s="162" t="n">
        <v>21.954</v>
      </c>
      <c r="CL122" s="162" t="n">
        <v>3.106</v>
      </c>
      <c r="CM122" s="162" t="n">
        <v>0.604</v>
      </c>
      <c r="CN122" s="162" t="n">
        <v>0.231</v>
      </c>
      <c r="CO122" s="162" t="n">
        <v>0.373</v>
      </c>
      <c r="CP122" s="162" t="n">
        <v>12.19</v>
      </c>
      <c r="CQ122" s="162" t="n">
        <v>67.73</v>
      </c>
      <c r="CR122" s="162" t="n"/>
      <c r="CS122" s="161" t="inlineStr">
        <is>
          <t>2024</t>
        </is>
      </c>
      <c r="CT122" s="161" t="inlineStr">
        <is>
          <t>2024</t>
        </is>
      </c>
      <c r="CU122" s="161" t="inlineStr">
        <is>
          <t>2024</t>
        </is>
      </c>
      <c r="CV122" s="161" t="inlineStr">
        <is>
          <t>2024</t>
        </is>
      </c>
      <c r="CW122" s="162" t="n"/>
      <c r="CX122" s="162" t="n"/>
      <c r="CY122" s="162" t="n"/>
      <c r="CZ122" s="161" t="inlineStr">
        <is>
          <t>2022</t>
        </is>
      </c>
      <c r="DA122" s="161" t="inlineStr">
        <is>
          <t>2021</t>
        </is>
      </c>
      <c r="DB122" s="161" t="inlineStr">
        <is>
          <t>2020</t>
        </is>
      </c>
      <c r="DC122" s="161" t="inlineStr">
        <is>
          <t>2021-2024</t>
        </is>
      </c>
      <c r="DD122" s="161" t="inlineStr">
        <is>
          <t>2024</t>
        </is>
      </c>
      <c r="DE122" s="162" t="n"/>
      <c r="DF122" s="162" t="n"/>
      <c r="DG122" s="162" t="n"/>
      <c r="DH122" s="161" t="inlineStr">
        <is>
          <t>2024</t>
        </is>
      </c>
      <c r="DI122" s="162" t="n"/>
      <c r="DJ122" s="162" t="n"/>
      <c r="DK122" s="162" t="n"/>
      <c r="DL122" s="162" t="n"/>
      <c r="DM122" s="161" t="inlineStr">
        <is>
          <t>2020-2024 avg</t>
        </is>
      </c>
      <c r="DN122" s="161" t="inlineStr">
        <is>
          <t>2024</t>
        </is>
      </c>
      <c r="DO122" s="161" t="inlineStr">
        <is>
          <t>2024</t>
        </is>
      </c>
      <c r="DP122" s="161" t="inlineStr">
        <is>
          <t>2024</t>
        </is>
      </c>
      <c r="DQ122" s="161" t="inlineStr">
        <is>
          <t>2024</t>
        </is>
      </c>
      <c r="DR122" s="162" t="n"/>
      <c r="DS122" s="161" t="inlineStr">
        <is>
          <t>2025</t>
        </is>
      </c>
      <c r="DT122" s="161" t="inlineStr">
        <is>
          <t>2025</t>
        </is>
      </c>
      <c r="DU122" s="161" t="inlineStr">
        <is>
          <t>2025</t>
        </is>
      </c>
      <c r="DV122" s="161" t="inlineStr">
        <is>
          <t>2022</t>
        </is>
      </c>
      <c r="DW122" s="161" t="inlineStr">
        <is>
          <t>2021</t>
        </is>
      </c>
      <c r="DX122" s="161" t="inlineStr">
        <is>
          <t>2021</t>
        </is>
      </c>
      <c r="DY122" s="161" t="inlineStr">
        <is>
          <t>2021</t>
        </is>
      </c>
      <c r="DZ122" s="161" t="inlineStr">
        <is>
          <t>2021</t>
        </is>
      </c>
      <c r="EA122" s="161" t="inlineStr">
        <is>
          <t>2025</t>
        </is>
      </c>
      <c r="EB122" s="161" t="inlineStr">
        <is>
          <t>2024</t>
        </is>
      </c>
      <c r="EC122" s="161" t="inlineStr">
        <is>
          <t>2025</t>
        </is>
      </c>
      <c r="ED122" s="161" t="inlineStr">
        <is>
          <t>2025</t>
        </is>
      </c>
      <c r="EE122" s="161" t="inlineStr">
        <is>
          <t>2030</t>
        </is>
      </c>
      <c r="EF122" s="161" t="inlineStr">
        <is>
          <t>2030</t>
        </is>
      </c>
      <c r="EG122" s="161" t="inlineStr">
        <is>
          <t>2030</t>
        </is>
      </c>
      <c r="EH122" s="161" t="inlineStr">
        <is>
          <t>2030</t>
        </is>
      </c>
      <c r="EI122" s="161" t="inlineStr">
        <is>
          <t>2030</t>
        </is>
      </c>
      <c r="EJ122" s="161" t="inlineStr">
        <is>
          <t>2030</t>
        </is>
      </c>
      <c r="EK122" s="161" t="inlineStr">
        <is>
          <t>2030</t>
        </is>
      </c>
      <c r="EL122" s="161" t="inlineStr">
        <is>
          <t>2030</t>
        </is>
      </c>
      <c r="EM122" s="161" t="inlineStr">
        <is>
          <t>2030</t>
        </is>
      </c>
      <c r="EN122" s="161" t="inlineStr">
        <is>
          <t>2030</t>
        </is>
      </c>
      <c r="EO122" s="161" t="inlineStr">
        <is>
          <t>2030</t>
        </is>
      </c>
      <c r="EP122" s="161" t="inlineStr">
        <is>
          <t>2030</t>
        </is>
      </c>
      <c r="EQ122" s="161" t="inlineStr">
        <is>
          <t>2030</t>
        </is>
      </c>
      <c r="ER122" s="161" t="inlineStr">
        <is>
          <t>2030</t>
        </is>
      </c>
      <c r="ES122" s="161" t="inlineStr">
        <is>
          <t>2030</t>
        </is>
      </c>
      <c r="ET122" s="161" t="inlineStr">
        <is>
          <t>2030</t>
        </is>
      </c>
      <c r="EU122" s="161" t="inlineStr">
        <is>
          <t>2030</t>
        </is>
      </c>
      <c r="EV122" s="161" t="inlineStr">
        <is>
          <t>2030</t>
        </is>
      </c>
      <c r="EW122" s="161" t="inlineStr">
        <is>
          <t>2030</t>
        </is>
      </c>
      <c r="EX122" s="161" t="inlineStr">
        <is>
          <t>2030</t>
        </is>
      </c>
      <c r="EY122" s="161" t="inlineStr">
        <is>
          <t>2030</t>
        </is>
      </c>
      <c r="EZ122" s="161" t="inlineStr">
        <is>
          <t>2030</t>
        </is>
      </c>
      <c r="FA122" s="161" t="inlineStr">
        <is>
          <t>2030</t>
        </is>
      </c>
      <c r="FB122" s="161" t="inlineStr">
        <is>
          <t>2030</t>
        </is>
      </c>
      <c r="FC122" s="161" t="inlineStr">
        <is>
          <t>2050</t>
        </is>
      </c>
      <c r="FD122" s="161" t="inlineStr">
        <is>
          <t>2025-2050</t>
        </is>
      </c>
      <c r="FE122" s="161" t="inlineStr">
        <is>
          <t>2024</t>
        </is>
      </c>
      <c r="FF122" s="161" t="inlineStr">
        <is>
          <t>2024</t>
        </is>
      </c>
      <c r="FG122" s="161" t="inlineStr">
        <is>
          <t>2024</t>
        </is>
      </c>
      <c r="FH122" s="161" t="inlineStr">
        <is>
          <t>2024</t>
        </is>
      </c>
      <c r="FI122" s="161" t="inlineStr">
        <is>
          <t>2024</t>
        </is>
      </c>
      <c r="FJ122" s="161" t="inlineStr">
        <is>
          <t>2024</t>
        </is>
      </c>
      <c r="FK122" s="161" t="inlineStr">
        <is>
          <t>2024</t>
        </is>
      </c>
      <c r="FL122" s="161" t="inlineStr">
        <is>
          <t>2024</t>
        </is>
      </c>
      <c r="FM122" s="161" t="inlineStr">
        <is>
          <t>2024</t>
        </is>
      </c>
      <c r="FN122" s="161" t="inlineStr">
        <is>
          <t>2024</t>
        </is>
      </c>
      <c r="FO122" s="161" t="inlineStr">
        <is>
          <t>2013</t>
        </is>
      </c>
      <c r="FP122" s="161" t="inlineStr">
        <is>
          <t>2013</t>
        </is>
      </c>
      <c r="FQ122" s="161" t="inlineStr">
        <is>
          <t>2013</t>
        </is>
      </c>
      <c r="FR122" s="161" t="inlineStr">
        <is>
          <t>2023</t>
        </is>
      </c>
      <c r="FS122" s="161" t="inlineStr">
        <is>
          <t>2023</t>
        </is>
      </c>
      <c r="FT122" s="161" t="inlineStr">
        <is>
          <t>2023</t>
        </is>
      </c>
      <c r="FU122" s="161" t="inlineStr">
        <is>
          <t>2024</t>
        </is>
      </c>
      <c r="FV122" s="161" t="inlineStr">
        <is>
          <t>2024</t>
        </is>
      </c>
      <c r="FW122" s="161" t="inlineStr">
        <is>
          <t>2024</t>
        </is>
      </c>
      <c r="FX122" s="161" t="inlineStr">
        <is>
          <t>2024</t>
        </is>
      </c>
      <c r="FY122" s="161" t="inlineStr">
        <is>
          <t>2020-2024 avg</t>
        </is>
      </c>
      <c r="FZ122" s="161" t="inlineStr">
        <is>
          <t>2030</t>
        </is>
      </c>
      <c r="GA122" s="161" t="inlineStr">
        <is>
          <t>2030</t>
        </is>
      </c>
      <c r="GB122" s="161" t="inlineStr">
        <is>
          <t>2030</t>
        </is>
      </c>
      <c r="GC122" s="161" t="inlineStr">
        <is>
          <t>2050</t>
        </is>
      </c>
      <c r="GD122" s="161" t="inlineStr">
        <is>
          <t>2050</t>
        </is>
      </c>
      <c r="GE122" s="162" t="n"/>
    </row>
    <row r="123" ht="14" customHeight="1">
      <c r="A123" s="161" t="inlineStr">
        <is>
          <t>MDV</t>
        </is>
      </c>
      <c r="B123" s="161" t="inlineStr">
        <is>
          <t>Maldives</t>
        </is>
      </c>
      <c r="C123" s="161" t="inlineStr">
        <is>
          <t>South Asia</t>
        </is>
      </c>
      <c r="D123" s="161" t="inlineStr">
        <is>
          <t>Upper middle income</t>
        </is>
      </c>
      <c r="E123" s="161" t="b">
        <v>1</v>
      </c>
      <c r="F123" s="162" t="n">
        <v>12.222</v>
      </c>
      <c r="G123" s="162" t="n">
        <v>3.946</v>
      </c>
      <c r="H123" s="162" t="n">
        <v>133.32</v>
      </c>
      <c r="I123" s="162" t="n">
        <v>24.285</v>
      </c>
      <c r="J123" s="162" t="n">
        <v>98.937</v>
      </c>
      <c r="K123" s="162" t="n">
        <v>2</v>
      </c>
      <c r="L123" s="162" t="n">
        <v>2</v>
      </c>
      <c r="M123" s="162" t="n">
        <v>0</v>
      </c>
      <c r="N123" s="162" t="n"/>
      <c r="O123" s="162" t="n"/>
      <c r="P123" s="162" t="n"/>
      <c r="Q123" s="162" t="n"/>
      <c r="R123" s="162" t="n">
        <v>8.685</v>
      </c>
      <c r="S123" s="162" t="n">
        <v>11.915</v>
      </c>
      <c r="T123" s="162" t="n">
        <v>6.084</v>
      </c>
      <c r="U123" s="162" t="n">
        <v>0.493</v>
      </c>
      <c r="V123" s="162" t="n">
        <v>13.568</v>
      </c>
      <c r="W123" s="162" t="n">
        <v>30.5</v>
      </c>
      <c r="X123" s="162" t="n">
        <v>80.004</v>
      </c>
      <c r="Y123" s="162" t="n">
        <v>2</v>
      </c>
      <c r="Z123" s="162" t="n">
        <v>0.08500000000000001</v>
      </c>
      <c r="AA123" s="162" t="n"/>
      <c r="AB123" s="162" t="n">
        <v>6.021</v>
      </c>
      <c r="AC123" s="162" t="n">
        <v>1.842</v>
      </c>
      <c r="AD123" s="162" t="n">
        <v>4.179</v>
      </c>
      <c r="AE123" s="162" t="n">
        <v>3.694</v>
      </c>
      <c r="AF123" s="162" t="n">
        <v>-20.719</v>
      </c>
      <c r="AG123" s="162" t="n">
        <v>0.102</v>
      </c>
      <c r="AH123" s="162" t="n">
        <v>20.821</v>
      </c>
      <c r="AI123" s="162" t="n"/>
      <c r="AJ123" s="162" t="n">
        <v>0</v>
      </c>
      <c r="AK123" s="162" t="n">
        <v>0</v>
      </c>
      <c r="AL123" s="162" t="n">
        <v>0</v>
      </c>
      <c r="AM123" s="162" t="n">
        <v>0</v>
      </c>
      <c r="AN123" s="162" t="n">
        <v>92.941</v>
      </c>
      <c r="AO123" s="162" t="n">
        <v>21.775</v>
      </c>
      <c r="AP123" s="162" t="n">
        <v>0</v>
      </c>
      <c r="AQ123" s="162" t="n">
        <v>40</v>
      </c>
      <c r="AR123" s="162" t="n">
        <v>4.93287388610149</v>
      </c>
      <c r="AS123" s="162" t="n">
        <v>1.18388973266436</v>
      </c>
      <c r="AT123" s="162" t="n">
        <v>0.3529417722138654</v>
      </c>
      <c r="AU123" s="162" t="n">
        <v>0.242017215232365</v>
      </c>
      <c r="AV123" s="162" t="n">
        <v>0.2232329950522769</v>
      </c>
      <c r="AW123" s="162" t="n">
        <v>0.1025465367772041</v>
      </c>
      <c r="AX123" s="162" t="n">
        <v>0.07258941721523569</v>
      </c>
      <c r="AY123" s="162" t="n">
        <v>0.0758360926820001</v>
      </c>
      <c r="AZ123" s="162" t="n">
        <v>0.1147257034914077</v>
      </c>
      <c r="BA123" s="162" t="n">
        <v>-0.0065980184455386</v>
      </c>
      <c r="BB123" s="162" t="n">
        <v>-0.049409974004736</v>
      </c>
      <c r="BC123" s="162" t="n">
        <v>-0.077940399718734</v>
      </c>
      <c r="BD123" s="162" t="n">
        <v>-52.8112367542042</v>
      </c>
      <c r="BE123" s="162" t="n">
        <v>0.1783831481633227</v>
      </c>
      <c r="BF123" s="162" t="n">
        <v>5.819361367082047</v>
      </c>
      <c r="BG123" s="162" t="n">
        <v>3.369337603304232</v>
      </c>
      <c r="BH123" s="162" t="n">
        <v>0.559156428827333</v>
      </c>
      <c r="BI123" s="162" t="n">
        <v>0.6563972374226065</v>
      </c>
      <c r="BJ123" s="162" t="n">
        <v>0.5579881932282005</v>
      </c>
      <c r="BK123" s="162" t="n">
        <v>0.8829206840439064</v>
      </c>
      <c r="BL123" s="162" t="n">
        <v>0.7128750602476064</v>
      </c>
      <c r="BM123" s="162" t="n">
        <v>0.8240326340754115</v>
      </c>
      <c r="BN123" s="162" t="n">
        <v>56.06169384956142</v>
      </c>
      <c r="BO123" s="162" t="n">
        <v>1.966752107013804</v>
      </c>
      <c r="BP123" s="162" t="n">
        <v>1.852528911146084</v>
      </c>
      <c r="BQ123" s="162" t="n">
        <v>-18.81033808148445</v>
      </c>
      <c r="BR123" s="162" t="n">
        <v>0.9350000000000001</v>
      </c>
      <c r="BS123" s="162" t="n">
        <v>0.868</v>
      </c>
      <c r="BT123" s="162" t="n">
        <v>0.106</v>
      </c>
      <c r="BU123" s="162" t="n">
        <v>0.249</v>
      </c>
      <c r="BV123" s="162" t="n">
        <v>22.664</v>
      </c>
      <c r="BW123" s="162" t="n">
        <v>13.439</v>
      </c>
      <c r="BX123" s="162" t="n">
        <v>12.116</v>
      </c>
      <c r="BY123" s="162" t="n">
        <v>12.138</v>
      </c>
      <c r="BZ123" s="162" t="n">
        <v>7.124</v>
      </c>
      <c r="CA123" s="162" t="n">
        <v>4.833</v>
      </c>
      <c r="CB123" s="162" t="n">
        <v>2</v>
      </c>
      <c r="CC123" s="162" t="n">
        <v>0</v>
      </c>
      <c r="CD123" s="162" t="n">
        <v>0</v>
      </c>
      <c r="CE123" s="162" t="n">
        <v>18.185</v>
      </c>
      <c r="CF123" s="162" t="n">
        <v>0</v>
      </c>
      <c r="CG123" s="162" t="n">
        <v>0</v>
      </c>
      <c r="CH123" s="162" t="n">
        <v>32.285</v>
      </c>
      <c r="CI123" s="162" t="n">
        <v>-7.623</v>
      </c>
      <c r="CJ123" s="162" t="n">
        <v>-18.705</v>
      </c>
      <c r="CK123" s="162" t="n">
        <v>34.498</v>
      </c>
      <c r="CL123" s="162" t="n">
        <v>5.32</v>
      </c>
      <c r="CM123" s="162" t="n">
        <v>0.448</v>
      </c>
      <c r="CN123" s="162" t="n">
        <v>0.025</v>
      </c>
      <c r="CO123" s="162" t="n">
        <v>0.423</v>
      </c>
      <c r="CP123" s="162" t="n">
        <v>17.79</v>
      </c>
      <c r="CQ123" s="162" t="n">
        <v>120.3</v>
      </c>
      <c r="CR123" s="162" t="n"/>
      <c r="CS123" s="161" t="inlineStr">
        <is>
          <t>2024</t>
        </is>
      </c>
      <c r="CT123" s="161" t="inlineStr">
        <is>
          <t>2024</t>
        </is>
      </c>
      <c r="CU123" s="161" t="inlineStr">
        <is>
          <t>2024</t>
        </is>
      </c>
      <c r="CV123" s="161" t="inlineStr">
        <is>
          <t>2024</t>
        </is>
      </c>
      <c r="CW123" s="161" t="inlineStr">
        <is>
          <t>2022</t>
        </is>
      </c>
      <c r="CX123" s="161" t="inlineStr">
        <is>
          <t>2021</t>
        </is>
      </c>
      <c r="CY123" s="161" t="inlineStr">
        <is>
          <t>2021</t>
        </is>
      </c>
      <c r="CZ123" s="161" t="inlineStr">
        <is>
          <t>2022</t>
        </is>
      </c>
      <c r="DA123" s="162" t="n"/>
      <c r="DB123" s="162" t="n"/>
      <c r="DC123" s="162" t="n"/>
      <c r="DD123" s="162" t="n"/>
      <c r="DE123" s="161" t="inlineStr">
        <is>
          <t>2024</t>
        </is>
      </c>
      <c r="DF123" s="161" t="inlineStr">
        <is>
          <t>2024</t>
        </is>
      </c>
      <c r="DG123" s="161" t="inlineStr">
        <is>
          <t>2024</t>
        </is>
      </c>
      <c r="DH123" s="161" t="inlineStr">
        <is>
          <t>2024</t>
        </is>
      </c>
      <c r="DI123" s="161" t="inlineStr">
        <is>
          <t>2024</t>
        </is>
      </c>
      <c r="DJ123" s="161" t="inlineStr">
        <is>
          <t>2024</t>
        </is>
      </c>
      <c r="DK123" s="161" t="inlineStr">
        <is>
          <t>2024</t>
        </is>
      </c>
      <c r="DL123" s="161" t="inlineStr">
        <is>
          <t>2021</t>
        </is>
      </c>
      <c r="DM123" s="161" t="inlineStr">
        <is>
          <t>2020-2024 avg</t>
        </is>
      </c>
      <c r="DN123" s="162" t="n"/>
      <c r="DO123" s="161" t="inlineStr">
        <is>
          <t>2024</t>
        </is>
      </c>
      <c r="DP123" s="161" t="inlineStr">
        <is>
          <t>2024</t>
        </is>
      </c>
      <c r="DQ123" s="161" t="inlineStr">
        <is>
          <t>2024</t>
        </is>
      </c>
      <c r="DR123" s="161" t="inlineStr">
        <is>
          <t>2022</t>
        </is>
      </c>
      <c r="DS123" s="161" t="inlineStr">
        <is>
          <t>2024</t>
        </is>
      </c>
      <c r="DT123" s="161" t="inlineStr">
        <is>
          <t>2024</t>
        </is>
      </c>
      <c r="DU123" s="161" t="inlineStr">
        <is>
          <t>2024</t>
        </is>
      </c>
      <c r="DV123" s="162" t="n"/>
      <c r="DW123" s="161" t="inlineStr">
        <is>
          <t>2021</t>
        </is>
      </c>
      <c r="DX123" s="161" t="inlineStr">
        <is>
          <t>2021</t>
        </is>
      </c>
      <c r="DY123" s="161" t="inlineStr">
        <is>
          <t>2021</t>
        </is>
      </c>
      <c r="DZ123" s="161" t="inlineStr">
        <is>
          <t>2021</t>
        </is>
      </c>
      <c r="EA123" s="161" t="inlineStr">
        <is>
          <t>2024</t>
        </is>
      </c>
      <c r="EB123" s="161" t="inlineStr">
        <is>
          <t>2024</t>
        </is>
      </c>
      <c r="EC123" s="161" t="inlineStr">
        <is>
          <t>2024</t>
        </is>
      </c>
      <c r="ED123" s="161" t="inlineStr">
        <is>
          <t>2024</t>
        </is>
      </c>
      <c r="EE123" s="161" t="inlineStr">
        <is>
          <t>2030</t>
        </is>
      </c>
      <c r="EF123" s="161" t="inlineStr">
        <is>
          <t>2030</t>
        </is>
      </c>
      <c r="EG123" s="161" t="inlineStr">
        <is>
          <t>2030</t>
        </is>
      </c>
      <c r="EH123" s="161" t="inlineStr">
        <is>
          <t>2030</t>
        </is>
      </c>
      <c r="EI123" s="161" t="inlineStr">
        <is>
          <t>2030</t>
        </is>
      </c>
      <c r="EJ123" s="161" t="inlineStr">
        <is>
          <t>2030</t>
        </is>
      </c>
      <c r="EK123" s="161" t="inlineStr">
        <is>
          <t>2030</t>
        </is>
      </c>
      <c r="EL123" s="161" t="inlineStr">
        <is>
          <t>2030</t>
        </is>
      </c>
      <c r="EM123" s="161" t="inlineStr">
        <is>
          <t>2030</t>
        </is>
      </c>
      <c r="EN123" s="161" t="inlineStr">
        <is>
          <t>2030</t>
        </is>
      </c>
      <c r="EO123" s="161" t="inlineStr">
        <is>
          <t>2030</t>
        </is>
      </c>
      <c r="EP123" s="161" t="inlineStr">
        <is>
          <t>2030</t>
        </is>
      </c>
      <c r="EQ123" s="161" t="inlineStr">
        <is>
          <t>2030</t>
        </is>
      </c>
      <c r="ER123" s="161" t="inlineStr">
        <is>
          <t>2030</t>
        </is>
      </c>
      <c r="ES123" s="161" t="inlineStr">
        <is>
          <t>2030</t>
        </is>
      </c>
      <c r="ET123" s="161" t="inlineStr">
        <is>
          <t>2030</t>
        </is>
      </c>
      <c r="EU123" s="161" t="inlineStr">
        <is>
          <t>2030</t>
        </is>
      </c>
      <c r="EV123" s="161" t="inlineStr">
        <is>
          <t>2030</t>
        </is>
      </c>
      <c r="EW123" s="161" t="inlineStr">
        <is>
          <t>2030</t>
        </is>
      </c>
      <c r="EX123" s="161" t="inlineStr">
        <is>
          <t>2030</t>
        </is>
      </c>
      <c r="EY123" s="161" t="inlineStr">
        <is>
          <t>2030</t>
        </is>
      </c>
      <c r="EZ123" s="161" t="inlineStr">
        <is>
          <t>2030</t>
        </is>
      </c>
      <c r="FA123" s="161" t="inlineStr">
        <is>
          <t>2030</t>
        </is>
      </c>
      <c r="FB123" s="161" t="inlineStr">
        <is>
          <t>2030</t>
        </is>
      </c>
      <c r="FC123" s="161" t="inlineStr">
        <is>
          <t>2050</t>
        </is>
      </c>
      <c r="FD123" s="161" t="inlineStr">
        <is>
          <t>2025-2050</t>
        </is>
      </c>
      <c r="FE123" s="161" t="inlineStr">
        <is>
          <t>2024</t>
        </is>
      </c>
      <c r="FF123" s="161" t="inlineStr">
        <is>
          <t>2024</t>
        </is>
      </c>
      <c r="FG123" s="161" t="inlineStr">
        <is>
          <t>2024</t>
        </is>
      </c>
      <c r="FH123" s="161" t="inlineStr">
        <is>
          <t>2024</t>
        </is>
      </c>
      <c r="FI123" s="161" t="inlineStr">
        <is>
          <t>2024</t>
        </is>
      </c>
      <c r="FJ123" s="161" t="inlineStr">
        <is>
          <t>2024</t>
        </is>
      </c>
      <c r="FK123" s="161" t="inlineStr">
        <is>
          <t>2024</t>
        </is>
      </c>
      <c r="FL123" s="161" t="inlineStr">
        <is>
          <t>2024</t>
        </is>
      </c>
      <c r="FM123" s="161" t="inlineStr">
        <is>
          <t>2024</t>
        </is>
      </c>
      <c r="FN123" s="161" t="inlineStr">
        <is>
          <t>2024</t>
        </is>
      </c>
      <c r="FO123" s="161" t="inlineStr">
        <is>
          <t>2013</t>
        </is>
      </c>
      <c r="FP123" s="161" t="inlineStr">
        <is>
          <t>2013</t>
        </is>
      </c>
      <c r="FQ123" s="161" t="inlineStr">
        <is>
          <t>2013</t>
        </is>
      </c>
      <c r="FR123" s="161" t="inlineStr">
        <is>
          <t>2023</t>
        </is>
      </c>
      <c r="FS123" s="161" t="inlineStr">
        <is>
          <t>2023</t>
        </is>
      </c>
      <c r="FT123" s="161" t="inlineStr">
        <is>
          <t>2023</t>
        </is>
      </c>
      <c r="FU123" s="161" t="inlineStr">
        <is>
          <t>2024</t>
        </is>
      </c>
      <c r="FV123" s="161" t="inlineStr">
        <is>
          <t>2024</t>
        </is>
      </c>
      <c r="FW123" s="161" t="inlineStr">
        <is>
          <t>2024</t>
        </is>
      </c>
      <c r="FX123" s="161" t="inlineStr">
        <is>
          <t>2024</t>
        </is>
      </c>
      <c r="FY123" s="161" t="inlineStr">
        <is>
          <t>2020-2024 avg</t>
        </is>
      </c>
      <c r="FZ123" s="161" t="inlineStr">
        <is>
          <t>2030</t>
        </is>
      </c>
      <c r="GA123" s="161" t="inlineStr">
        <is>
          <t>2030</t>
        </is>
      </c>
      <c r="GB123" s="161" t="inlineStr">
        <is>
          <t>2030</t>
        </is>
      </c>
      <c r="GC123" s="161" t="inlineStr">
        <is>
          <t>2050</t>
        </is>
      </c>
      <c r="GD123" s="161" t="inlineStr">
        <is>
          <t>2050</t>
        </is>
      </c>
      <c r="GE123" s="162" t="n"/>
    </row>
    <row r="124" ht="14" customHeight="1">
      <c r="A124" s="161" t="inlineStr">
        <is>
          <t>MLI</t>
        </is>
      </c>
      <c r="B124" s="161" t="inlineStr">
        <is>
          <t>Mali</t>
        </is>
      </c>
      <c r="C124" s="161" t="inlineStr">
        <is>
          <t>Sub-Saharan Africa</t>
        </is>
      </c>
      <c r="D124" s="161" t="inlineStr">
        <is>
          <t>Low income</t>
        </is>
      </c>
      <c r="E124" s="161" t="b">
        <v>1</v>
      </c>
      <c r="F124" s="162" t="n">
        <v>7.439</v>
      </c>
      <c r="G124" s="162" t="n">
        <v>1.403</v>
      </c>
      <c r="H124" s="162" t="n">
        <v>44.027</v>
      </c>
      <c r="I124" s="162" t="n">
        <v>15.804</v>
      </c>
      <c r="J124" s="162" t="n">
        <v>60.247</v>
      </c>
      <c r="K124" s="162" t="n">
        <v>2.5</v>
      </c>
      <c r="L124" s="162" t="n">
        <v>1</v>
      </c>
      <c r="M124" s="162" t="n">
        <v>0</v>
      </c>
      <c r="N124" s="162" t="n"/>
      <c r="O124" s="162" t="n"/>
      <c r="P124" s="162" t="n"/>
      <c r="Q124" s="162" t="n"/>
      <c r="R124" s="162" t="n"/>
      <c r="S124" s="162" t="n"/>
      <c r="T124" s="162" t="n">
        <v>43.402</v>
      </c>
      <c r="U124" s="162" t="n">
        <v>0.527</v>
      </c>
      <c r="V124" s="162" t="n">
        <v>73.291</v>
      </c>
      <c r="W124" s="162" t="n">
        <v>0</v>
      </c>
      <c r="X124" s="162" t="n">
        <v>55.494</v>
      </c>
      <c r="Y124" s="162" t="n">
        <v>1</v>
      </c>
      <c r="Z124" s="162" t="n">
        <v>0.137</v>
      </c>
      <c r="AA124" s="162" t="n"/>
      <c r="AB124" s="162" t="n">
        <v>1.892</v>
      </c>
      <c r="AC124" s="162" t="n">
        <v>1.709</v>
      </c>
      <c r="AD124" s="162" t="n">
        <v>0.182</v>
      </c>
      <c r="AE124" s="162" t="n">
        <v>0.441</v>
      </c>
      <c r="AF124" s="162" t="n">
        <v>-34.684</v>
      </c>
      <c r="AG124" s="162" t="n">
        <v>1.579</v>
      </c>
      <c r="AH124" s="162" t="n">
        <v>36.263</v>
      </c>
      <c r="AI124" s="162" t="n"/>
      <c r="AJ124" s="162" t="n">
        <v>0</v>
      </c>
      <c r="AK124" s="162" t="n">
        <v>0</v>
      </c>
      <c r="AL124" s="162" t="n">
        <v>0</v>
      </c>
      <c r="AM124" s="162" t="n">
        <v>0</v>
      </c>
      <c r="AN124" s="162" t="n">
        <v>80.53700000000001</v>
      </c>
      <c r="AO124" s="162" t="n">
        <v>47.319</v>
      </c>
      <c r="AP124" s="162" t="n">
        <v>-0.337</v>
      </c>
      <c r="AQ124" s="162" t="n">
        <v>6.667</v>
      </c>
      <c r="AR124" s="162" t="n">
        <v>5.67738339393685</v>
      </c>
      <c r="AS124" s="162" t="n">
        <v>1.36257201454484</v>
      </c>
      <c r="AT124" s="162" t="n">
        <v>0.2652518005541017</v>
      </c>
      <c r="AU124" s="162" t="n">
        <v>0.181886948951384</v>
      </c>
      <c r="AV124" s="162" t="n">
        <v>0.2033540055650093</v>
      </c>
      <c r="AW124" s="162" t="n">
        <v>0.0736166680308236</v>
      </c>
      <c r="AX124" s="162" t="n">
        <v>0.0528779744833311</v>
      </c>
      <c r="AY124" s="162" t="n">
        <v>0.0654295214221686</v>
      </c>
      <c r="AZ124" s="162" t="n">
        <v>0.5201550955380237</v>
      </c>
      <c r="BA124" s="162" t="n">
        <v>0.0698737758938078</v>
      </c>
      <c r="BB124" s="162" t="n">
        <v>0.0200510127782713</v>
      </c>
      <c r="BC124" s="162" t="n">
        <v>-0.0519658592729718</v>
      </c>
      <c r="BD124" s="162" t="n">
        <v>15.505034169699</v>
      </c>
      <c r="BE124" s="162" t="n">
        <v>0.2075948463147354</v>
      </c>
      <c r="BF124" s="162" t="n">
        <v>6.49616249564745</v>
      </c>
      <c r="BG124" s="162" t="n">
        <v>4.054538849359128</v>
      </c>
      <c r="BH124" s="162" t="n">
        <v>1.155908272737303</v>
      </c>
      <c r="BI124" s="162" t="n">
        <v>0.2183143715605858</v>
      </c>
      <c r="BJ124" s="162" t="n">
        <v>0.3367173754806066</v>
      </c>
      <c r="BK124" s="162" t="n">
        <v>1.87121499085517</v>
      </c>
      <c r="BL124" s="162" t="n">
        <v>0.4723838399870043</v>
      </c>
      <c r="BM124" s="162" t="n">
        <v>1.717272770021279</v>
      </c>
      <c r="BN124" s="162" t="n">
        <v>52.26122593693941</v>
      </c>
      <c r="BO124" s="162" t="n">
        <v>3.288207056648191</v>
      </c>
      <c r="BP124" s="162" t="n">
        <v>2.885910923261192</v>
      </c>
      <c r="BQ124" s="162" t="n">
        <v>5.114083171020106</v>
      </c>
      <c r="BR124" s="162" t="n">
        <v>1.209</v>
      </c>
      <c r="BS124" s="162" t="n">
        <v>1.394</v>
      </c>
      <c r="BT124" s="162" t="n">
        <v>0.207</v>
      </c>
      <c r="BU124" s="162" t="n">
        <v>0.142</v>
      </c>
      <c r="BV124" s="162" t="n">
        <v>24.498</v>
      </c>
      <c r="BW124" s="162" t="n">
        <v>12.816</v>
      </c>
      <c r="BX124" s="162" t="n">
        <v>11.492</v>
      </c>
      <c r="BY124" s="162" t="n">
        <v>2.907</v>
      </c>
      <c r="BZ124" s="162" t="n">
        <v>7.145</v>
      </c>
      <c r="CA124" s="162" t="n">
        <v>5.575</v>
      </c>
      <c r="CB124" s="162" t="n">
        <v>2</v>
      </c>
      <c r="CC124" s="162" t="n">
        <v>1</v>
      </c>
      <c r="CD124" s="162" t="n">
        <v>0</v>
      </c>
      <c r="CE124" s="162" t="n">
        <v>24.661</v>
      </c>
      <c r="CF124" s="162" t="n">
        <v>0</v>
      </c>
      <c r="CG124" s="162" t="n">
        <v>33.333</v>
      </c>
      <c r="CH124" s="162" t="n">
        <v>18.859</v>
      </c>
      <c r="CI124" s="162" t="n">
        <v>-0.76</v>
      </c>
      <c r="CJ124" s="162" t="n">
        <v>-4.328</v>
      </c>
      <c r="CK124" s="162" t="n">
        <v>16.141</v>
      </c>
      <c r="CL124" s="162" t="n">
        <v>3.076</v>
      </c>
      <c r="CM124" s="162" t="n">
        <v>1.417</v>
      </c>
      <c r="CN124" s="162" t="n">
        <v>0.188</v>
      </c>
      <c r="CO124" s="162" t="n">
        <v>1.228</v>
      </c>
      <c r="CP124" s="162" t="n">
        <v>2.157</v>
      </c>
      <c r="CQ124" s="162" t="n">
        <v>60.07</v>
      </c>
      <c r="CR124" s="162" t="n">
        <v>1</v>
      </c>
      <c r="CS124" s="161" t="inlineStr">
        <is>
          <t>2024</t>
        </is>
      </c>
      <c r="CT124" s="161" t="inlineStr">
        <is>
          <t>2024</t>
        </is>
      </c>
      <c r="CU124" s="161" t="inlineStr">
        <is>
          <t>2024</t>
        </is>
      </c>
      <c r="CV124" s="161" t="inlineStr">
        <is>
          <t>2024</t>
        </is>
      </c>
      <c r="CW124" s="161" t="inlineStr">
        <is>
          <t>2018</t>
        </is>
      </c>
      <c r="CX124" s="161" t="inlineStr">
        <is>
          <t>2021</t>
        </is>
      </c>
      <c r="CY124" s="161" t="inlineStr">
        <is>
          <t>2021</t>
        </is>
      </c>
      <c r="CZ124" s="161" t="inlineStr">
        <is>
          <t>2022</t>
        </is>
      </c>
      <c r="DA124" s="162" t="n"/>
      <c r="DB124" s="162" t="n"/>
      <c r="DC124" s="162" t="n"/>
      <c r="DD124" s="162" t="n"/>
      <c r="DE124" s="162" t="n"/>
      <c r="DF124" s="162" t="n"/>
      <c r="DG124" s="161" t="inlineStr">
        <is>
          <t>2024</t>
        </is>
      </c>
      <c r="DH124" s="161" t="inlineStr">
        <is>
          <t>2024</t>
        </is>
      </c>
      <c r="DI124" s="161" t="inlineStr">
        <is>
          <t>2024</t>
        </is>
      </c>
      <c r="DJ124" s="161" t="inlineStr">
        <is>
          <t>2019</t>
        </is>
      </c>
      <c r="DK124" s="161" t="inlineStr">
        <is>
          <t>2024</t>
        </is>
      </c>
      <c r="DL124" s="161" t="inlineStr">
        <is>
          <t>2021</t>
        </is>
      </c>
      <c r="DM124" s="161" t="inlineStr">
        <is>
          <t>2020-2024 avg</t>
        </is>
      </c>
      <c r="DN124" s="162" t="n"/>
      <c r="DO124" s="161" t="inlineStr">
        <is>
          <t>2024</t>
        </is>
      </c>
      <c r="DP124" s="161" t="inlineStr">
        <is>
          <t>2024</t>
        </is>
      </c>
      <c r="DQ124" s="161" t="inlineStr">
        <is>
          <t>2024</t>
        </is>
      </c>
      <c r="DR124" s="161" t="inlineStr">
        <is>
          <t>2018</t>
        </is>
      </c>
      <c r="DS124" s="161" t="inlineStr">
        <is>
          <t>2023</t>
        </is>
      </c>
      <c r="DT124" s="161" t="inlineStr">
        <is>
          <t>2023</t>
        </is>
      </c>
      <c r="DU124" s="161" t="inlineStr">
        <is>
          <t>2023</t>
        </is>
      </c>
      <c r="DV124" s="162" t="n"/>
      <c r="DW124" s="161" t="inlineStr">
        <is>
          <t>2021</t>
        </is>
      </c>
      <c r="DX124" s="161" t="inlineStr">
        <is>
          <t>2021</t>
        </is>
      </c>
      <c r="DY124" s="161" t="inlineStr">
        <is>
          <t>2021</t>
        </is>
      </c>
      <c r="DZ124" s="161" t="inlineStr">
        <is>
          <t>2021</t>
        </is>
      </c>
      <c r="EA124" s="161" t="inlineStr">
        <is>
          <t>2024</t>
        </is>
      </c>
      <c r="EB124" s="161" t="inlineStr">
        <is>
          <t>2024</t>
        </is>
      </c>
      <c r="EC124" s="161" t="inlineStr">
        <is>
          <t>2024</t>
        </is>
      </c>
      <c r="ED124" s="161" t="inlineStr">
        <is>
          <t>2024</t>
        </is>
      </c>
      <c r="EE124" s="161" t="inlineStr">
        <is>
          <t>2030</t>
        </is>
      </c>
      <c r="EF124" s="161" t="inlineStr">
        <is>
          <t>2030</t>
        </is>
      </c>
      <c r="EG124" s="161" t="inlineStr">
        <is>
          <t>2030</t>
        </is>
      </c>
      <c r="EH124" s="161" t="inlineStr">
        <is>
          <t>2030</t>
        </is>
      </c>
      <c r="EI124" s="161" t="inlineStr">
        <is>
          <t>2030</t>
        </is>
      </c>
      <c r="EJ124" s="161" t="inlineStr">
        <is>
          <t>2030</t>
        </is>
      </c>
      <c r="EK124" s="161" t="inlineStr">
        <is>
          <t>2030</t>
        </is>
      </c>
      <c r="EL124" s="161" t="inlineStr">
        <is>
          <t>2030</t>
        </is>
      </c>
      <c r="EM124" s="161" t="inlineStr">
        <is>
          <t>2030</t>
        </is>
      </c>
      <c r="EN124" s="161" t="inlineStr">
        <is>
          <t>2030</t>
        </is>
      </c>
      <c r="EO124" s="161" t="inlineStr">
        <is>
          <t>2030</t>
        </is>
      </c>
      <c r="EP124" s="161" t="inlineStr">
        <is>
          <t>2030</t>
        </is>
      </c>
      <c r="EQ124" s="161" t="inlineStr">
        <is>
          <t>2030</t>
        </is>
      </c>
      <c r="ER124" s="161" t="inlineStr">
        <is>
          <t>2030</t>
        </is>
      </c>
      <c r="ES124" s="161" t="inlineStr">
        <is>
          <t>2030</t>
        </is>
      </c>
      <c r="ET124" s="161" t="inlineStr">
        <is>
          <t>2030</t>
        </is>
      </c>
      <c r="EU124" s="161" t="inlineStr">
        <is>
          <t>2030</t>
        </is>
      </c>
      <c r="EV124" s="161" t="inlineStr">
        <is>
          <t>2030</t>
        </is>
      </c>
      <c r="EW124" s="161" t="inlineStr">
        <is>
          <t>2030</t>
        </is>
      </c>
      <c r="EX124" s="161" t="inlineStr">
        <is>
          <t>2030</t>
        </is>
      </c>
      <c r="EY124" s="161" t="inlineStr">
        <is>
          <t>2030</t>
        </is>
      </c>
      <c r="EZ124" s="161" t="inlineStr">
        <is>
          <t>2030</t>
        </is>
      </c>
      <c r="FA124" s="161" t="inlineStr">
        <is>
          <t>2030</t>
        </is>
      </c>
      <c r="FB124" s="161" t="inlineStr">
        <is>
          <t>2030</t>
        </is>
      </c>
      <c r="FC124" s="161" t="inlineStr">
        <is>
          <t>2050</t>
        </is>
      </c>
      <c r="FD124" s="161" t="inlineStr">
        <is>
          <t>2025-2050</t>
        </is>
      </c>
      <c r="FE124" s="161" t="inlineStr">
        <is>
          <t>2024</t>
        </is>
      </c>
      <c r="FF124" s="161" t="inlineStr">
        <is>
          <t>2024</t>
        </is>
      </c>
      <c r="FG124" s="161" t="inlineStr">
        <is>
          <t>2024</t>
        </is>
      </c>
      <c r="FH124" s="161" t="inlineStr">
        <is>
          <t>2024</t>
        </is>
      </c>
      <c r="FI124" s="161" t="inlineStr">
        <is>
          <t>2024</t>
        </is>
      </c>
      <c r="FJ124" s="161" t="inlineStr">
        <is>
          <t>2024</t>
        </is>
      </c>
      <c r="FK124" s="161" t="inlineStr">
        <is>
          <t>2024</t>
        </is>
      </c>
      <c r="FL124" s="161" t="inlineStr">
        <is>
          <t>2024</t>
        </is>
      </c>
      <c r="FM124" s="161" t="inlineStr">
        <is>
          <t>2024</t>
        </is>
      </c>
      <c r="FN124" s="161" t="inlineStr">
        <is>
          <t>2024</t>
        </is>
      </c>
      <c r="FO124" s="161" t="inlineStr">
        <is>
          <t>2013</t>
        </is>
      </c>
      <c r="FP124" s="161" t="inlineStr">
        <is>
          <t>2013</t>
        </is>
      </c>
      <c r="FQ124" s="161" t="inlineStr">
        <is>
          <t>2013</t>
        </is>
      </c>
      <c r="FR124" s="161" t="inlineStr">
        <is>
          <t>2023</t>
        </is>
      </c>
      <c r="FS124" s="161" t="inlineStr">
        <is>
          <t>2023</t>
        </is>
      </c>
      <c r="FT124" s="161" t="inlineStr">
        <is>
          <t>2023</t>
        </is>
      </c>
      <c r="FU124" s="161" t="inlineStr">
        <is>
          <t>2024</t>
        </is>
      </c>
      <c r="FV124" s="161" t="inlineStr">
        <is>
          <t>2024</t>
        </is>
      </c>
      <c r="FW124" s="161" t="inlineStr">
        <is>
          <t>2024</t>
        </is>
      </c>
      <c r="FX124" s="161" t="inlineStr">
        <is>
          <t>2024</t>
        </is>
      </c>
      <c r="FY124" s="161" t="inlineStr">
        <is>
          <t>2020-2024 avg</t>
        </is>
      </c>
      <c r="FZ124" s="161" t="inlineStr">
        <is>
          <t>2030</t>
        </is>
      </c>
      <c r="GA124" s="161" t="inlineStr">
        <is>
          <t>2030</t>
        </is>
      </c>
      <c r="GB124" s="161" t="inlineStr">
        <is>
          <t>2030</t>
        </is>
      </c>
      <c r="GC124" s="161" t="inlineStr">
        <is>
          <t>2050</t>
        </is>
      </c>
      <c r="GD124" s="161" t="inlineStr">
        <is>
          <t>2050</t>
        </is>
      </c>
      <c r="GE124" s="161" t="inlineStr">
        <is>
          <t>2034</t>
        </is>
      </c>
    </row>
    <row r="125" ht="14" customHeight="1">
      <c r="A125" s="161" t="inlineStr">
        <is>
          <t>MLT</t>
        </is>
      </c>
      <c r="B125" s="161" t="inlineStr">
        <is>
          <t>Malta</t>
        </is>
      </c>
      <c r="C125" s="161" t="inlineStr">
        <is>
          <t>Middle East &amp; North Africa</t>
        </is>
      </c>
      <c r="D125" s="161" t="inlineStr">
        <is>
          <t>High income</t>
        </is>
      </c>
      <c r="E125" s="161" t="b">
        <v>0</v>
      </c>
      <c r="F125" s="162" t="n">
        <v>3.402</v>
      </c>
      <c r="G125" s="162" t="n">
        <v>1.152</v>
      </c>
      <c r="H125" s="162" t="n">
        <v>46.042</v>
      </c>
      <c r="I125" s="162" t="n">
        <v>23.084</v>
      </c>
      <c r="J125" s="162" t="n"/>
      <c r="K125" s="162" t="n"/>
      <c r="L125" s="162" t="n"/>
      <c r="M125" s="162" t="n">
        <v>0</v>
      </c>
      <c r="N125" s="162" t="n"/>
      <c r="O125" s="162" t="n"/>
      <c r="P125" s="162" t="n"/>
      <c r="Q125" s="162" t="n"/>
      <c r="R125" s="162" t="n"/>
      <c r="S125" s="162" t="n"/>
      <c r="T125" s="162" t="n"/>
      <c r="U125" s="162" t="n"/>
      <c r="V125" s="162" t="n"/>
      <c r="W125" s="162" t="n"/>
      <c r="X125" s="162" t="n"/>
      <c r="Y125" s="162" t="n"/>
      <c r="Z125" s="162" t="n"/>
      <c r="AA125" s="162" t="n">
        <v>4.209</v>
      </c>
      <c r="AB125" s="162" t="n">
        <v>0.599</v>
      </c>
      <c r="AC125" s="162" t="n">
        <v>0</v>
      </c>
      <c r="AD125" s="162" t="n">
        <v>0.599</v>
      </c>
      <c r="AE125" s="162" t="n">
        <v>2.982</v>
      </c>
      <c r="AF125" s="162" t="n">
        <v>-11.144</v>
      </c>
      <c r="AG125" s="162" t="n">
        <v>10.085</v>
      </c>
      <c r="AH125" s="162" t="n">
        <v>21.229</v>
      </c>
      <c r="AI125" s="162" t="n">
        <v>403.592</v>
      </c>
      <c r="AJ125" s="162" t="n">
        <v>0</v>
      </c>
      <c r="AK125" s="162" t="n">
        <v>0</v>
      </c>
      <c r="AL125" s="162" t="n">
        <v>0</v>
      </c>
      <c r="AM125" s="162" t="n">
        <v>0</v>
      </c>
      <c r="AN125" s="162" t="n">
        <v>0.913</v>
      </c>
      <c r="AO125" s="162" t="n">
        <v>31.409</v>
      </c>
      <c r="AP125" s="162" t="n">
        <v>0.457</v>
      </c>
      <c r="AQ125" s="162" t="n">
        <v>4.167</v>
      </c>
      <c r="AR125" s="162" t="n">
        <v>2.58605337851165</v>
      </c>
      <c r="AS125" s="162" t="n">
        <v>0.982700283834428</v>
      </c>
      <c r="AT125" s="162" t="n">
        <v>0.3661454037949608</v>
      </c>
      <c r="AU125" s="162" t="n">
        <v>0.2510711340308311</v>
      </c>
      <c r="AV125" s="162" t="n">
        <v>0.1351051276830444</v>
      </c>
      <c r="AW125" s="162" t="n">
        <v>0.09376718715956391</v>
      </c>
      <c r="AX125" s="162" t="n">
        <v>0.0542611885859431</v>
      </c>
      <c r="AY125" s="162" t="n">
        <v>0.068849909273259</v>
      </c>
      <c r="AZ125" s="162" t="n">
        <v>0.0135003333068246</v>
      </c>
      <c r="BA125" s="162" t="n">
        <v>-0.0261098637773578</v>
      </c>
      <c r="BB125" s="162" t="n">
        <v>-0.0224473074961144</v>
      </c>
      <c r="BC125" s="162" t="n">
        <v>-0.0295451495348358</v>
      </c>
      <c r="BD125" s="162" t="n">
        <v>-46.9284937124459</v>
      </c>
      <c r="BE125" s="162" t="n">
        <v>-0.009638306003272401</v>
      </c>
      <c r="BF125" s="162" t="n">
        <v>2.701979909272517</v>
      </c>
      <c r="BG125" s="162" t="n">
        <v>1.946323829767386</v>
      </c>
      <c r="BH125" s="162" t="n">
        <v>0.1438947742942401</v>
      </c>
      <c r="BI125" s="162" t="n">
        <v>1.020627112966008</v>
      </c>
      <c r="BJ125" s="162" t="n">
        <v>0.2287337499990668</v>
      </c>
      <c r="BK125" s="162" t="n">
        <v>0.030030682597307</v>
      </c>
      <c r="BL125" s="162" t="n">
        <v>0.5230375099855827</v>
      </c>
      <c r="BM125" s="162" t="n">
        <v>0.1529039790737575</v>
      </c>
      <c r="BN125" s="162" t="n">
        <v>39.70524974894864</v>
      </c>
      <c r="BO125" s="162" t="n">
        <v>0.7128343251670375</v>
      </c>
      <c r="BP125" s="162" t="n">
        <v>0.2008405190683271</v>
      </c>
      <c r="BQ125" s="162" t="n">
        <v>-4.192003561768544</v>
      </c>
      <c r="BR125" s="162" t="n">
        <v>1.193</v>
      </c>
      <c r="BS125" s="162" t="n">
        <v>1.447</v>
      </c>
      <c r="BT125" s="162" t="n">
        <v>0.139</v>
      </c>
      <c r="BU125" s="162" t="n">
        <v>0.112</v>
      </c>
      <c r="BV125" s="162" t="n">
        <v>23.313</v>
      </c>
      <c r="BW125" s="162" t="n">
        <v>15.483</v>
      </c>
      <c r="BX125" s="162" t="n">
        <v>14.159</v>
      </c>
      <c r="BY125" s="162" t="n">
        <v>14.388</v>
      </c>
      <c r="BZ125" s="162" t="n">
        <v>13.439</v>
      </c>
      <c r="CA125" s="162" t="n">
        <v>11.772</v>
      </c>
      <c r="CB125" s="162" t="n"/>
      <c r="CC125" s="162" t="n"/>
      <c r="CD125" s="162" t="n"/>
      <c r="CE125" s="162" t="n"/>
      <c r="CF125" s="162" t="n"/>
      <c r="CG125" s="162" t="n"/>
      <c r="CH125" s="162" t="n">
        <v>33.858</v>
      </c>
      <c r="CI125" s="162" t="n">
        <v>-2.357</v>
      </c>
      <c r="CJ125" s="162" t="n">
        <v>7.078</v>
      </c>
      <c r="CK125" s="162" t="n">
        <v>19.01</v>
      </c>
      <c r="CL125" s="162" t="n">
        <v>5.867</v>
      </c>
      <c r="CM125" s="162" t="n">
        <v>0.023</v>
      </c>
      <c r="CN125" s="162" t="n">
        <v>0.062</v>
      </c>
      <c r="CO125" s="162" t="n">
        <v>-0.04</v>
      </c>
      <c r="CP125" s="162" t="n">
        <v>2.49</v>
      </c>
      <c r="CQ125" s="162" t="n">
        <v>45</v>
      </c>
      <c r="CR125" s="162" t="n"/>
      <c r="CS125" s="161" t="inlineStr">
        <is>
          <t>2024</t>
        </is>
      </c>
      <c r="CT125" s="161" t="inlineStr">
        <is>
          <t>2024</t>
        </is>
      </c>
      <c r="CU125" s="161" t="inlineStr">
        <is>
          <t>2024</t>
        </is>
      </c>
      <c r="CV125" s="161" t="inlineStr">
        <is>
          <t>2024</t>
        </is>
      </c>
      <c r="CW125" s="162" t="n"/>
      <c r="CX125" s="162" t="n"/>
      <c r="CY125" s="162" t="n"/>
      <c r="CZ125" s="161" t="inlineStr">
        <is>
          <t>2022</t>
        </is>
      </c>
      <c r="DA125" s="162" t="n"/>
      <c r="DB125" s="162" t="n"/>
      <c r="DC125" s="162" t="n"/>
      <c r="DD125" s="162" t="n"/>
      <c r="DE125" s="162" t="n"/>
      <c r="DF125" s="162" t="n"/>
      <c r="DG125" s="162" t="n"/>
      <c r="DH125" s="162" t="n"/>
      <c r="DI125" s="162" t="n"/>
      <c r="DJ125" s="162" t="n"/>
      <c r="DK125" s="162" t="n"/>
      <c r="DL125" s="162" t="n"/>
      <c r="DM125" s="162" t="n"/>
      <c r="DN125" s="161" t="inlineStr">
        <is>
          <t>2023</t>
        </is>
      </c>
      <c r="DO125" s="161" t="inlineStr">
        <is>
          <t>2024</t>
        </is>
      </c>
      <c r="DP125" s="161" t="inlineStr">
        <is>
          <t>2024</t>
        </is>
      </c>
      <c r="DQ125" s="161" t="inlineStr">
        <is>
          <t>2024</t>
        </is>
      </c>
      <c r="DR125" s="161" t="inlineStr">
        <is>
          <t>2021</t>
        </is>
      </c>
      <c r="DS125" s="161" t="inlineStr">
        <is>
          <t>2024</t>
        </is>
      </c>
      <c r="DT125" s="161" t="inlineStr">
        <is>
          <t>2024</t>
        </is>
      </c>
      <c r="DU125" s="161" t="inlineStr">
        <is>
          <t>2024</t>
        </is>
      </c>
      <c r="DV125" s="161" t="inlineStr">
        <is>
          <t>2023</t>
        </is>
      </c>
      <c r="DW125" s="161" t="inlineStr">
        <is>
          <t>2021</t>
        </is>
      </c>
      <c r="DX125" s="161" t="inlineStr">
        <is>
          <t>2021</t>
        </is>
      </c>
      <c r="DY125" s="161" t="inlineStr">
        <is>
          <t>2021</t>
        </is>
      </c>
      <c r="DZ125" s="161" t="inlineStr">
        <is>
          <t>2021</t>
        </is>
      </c>
      <c r="EA125" s="161" t="inlineStr">
        <is>
          <t>2025</t>
        </is>
      </c>
      <c r="EB125" s="161" t="inlineStr">
        <is>
          <t>2024</t>
        </is>
      </c>
      <c r="EC125" s="161" t="inlineStr">
        <is>
          <t>2025</t>
        </is>
      </c>
      <c r="ED125" s="161" t="inlineStr">
        <is>
          <t>2025</t>
        </is>
      </c>
      <c r="EE125" s="161" t="inlineStr">
        <is>
          <t>2030</t>
        </is>
      </c>
      <c r="EF125" s="161" t="inlineStr">
        <is>
          <t>2030</t>
        </is>
      </c>
      <c r="EG125" s="161" t="inlineStr">
        <is>
          <t>2030</t>
        </is>
      </c>
      <c r="EH125" s="161" t="inlineStr">
        <is>
          <t>2030</t>
        </is>
      </c>
      <c r="EI125" s="161" t="inlineStr">
        <is>
          <t>2030</t>
        </is>
      </c>
      <c r="EJ125" s="161" t="inlineStr">
        <is>
          <t>2030</t>
        </is>
      </c>
      <c r="EK125" s="161" t="inlineStr">
        <is>
          <t>2030</t>
        </is>
      </c>
      <c r="EL125" s="161" t="inlineStr">
        <is>
          <t>2030</t>
        </is>
      </c>
      <c r="EM125" s="161" t="inlineStr">
        <is>
          <t>2030</t>
        </is>
      </c>
      <c r="EN125" s="161" t="inlineStr">
        <is>
          <t>2030</t>
        </is>
      </c>
      <c r="EO125" s="161" t="inlineStr">
        <is>
          <t>2030</t>
        </is>
      </c>
      <c r="EP125" s="161" t="inlineStr">
        <is>
          <t>2030</t>
        </is>
      </c>
      <c r="EQ125" s="161" t="inlineStr">
        <is>
          <t>2030</t>
        </is>
      </c>
      <c r="ER125" s="161" t="inlineStr">
        <is>
          <t>2030</t>
        </is>
      </c>
      <c r="ES125" s="161" t="inlineStr">
        <is>
          <t>2030</t>
        </is>
      </c>
      <c r="ET125" s="161" t="inlineStr">
        <is>
          <t>2030</t>
        </is>
      </c>
      <c r="EU125" s="161" t="inlineStr">
        <is>
          <t>2030</t>
        </is>
      </c>
      <c r="EV125" s="161" t="inlineStr">
        <is>
          <t>2030</t>
        </is>
      </c>
      <c r="EW125" s="161" t="inlineStr">
        <is>
          <t>2030</t>
        </is>
      </c>
      <c r="EX125" s="161" t="inlineStr">
        <is>
          <t>2030</t>
        </is>
      </c>
      <c r="EY125" s="161" t="inlineStr">
        <is>
          <t>2030</t>
        </is>
      </c>
      <c r="EZ125" s="161" t="inlineStr">
        <is>
          <t>2030</t>
        </is>
      </c>
      <c r="FA125" s="161" t="inlineStr">
        <is>
          <t>2030</t>
        </is>
      </c>
      <c r="FB125" s="161" t="inlineStr">
        <is>
          <t>2030</t>
        </is>
      </c>
      <c r="FC125" s="161" t="inlineStr">
        <is>
          <t>2050</t>
        </is>
      </c>
      <c r="FD125" s="161" t="inlineStr">
        <is>
          <t>2025-2050</t>
        </is>
      </c>
      <c r="FE125" s="161" t="inlineStr">
        <is>
          <t>2024</t>
        </is>
      </c>
      <c r="FF125" s="161" t="inlineStr">
        <is>
          <t>2024</t>
        </is>
      </c>
      <c r="FG125" s="161" t="inlineStr">
        <is>
          <t>2024</t>
        </is>
      </c>
      <c r="FH125" s="161" t="inlineStr">
        <is>
          <t>2024</t>
        </is>
      </c>
      <c r="FI125" s="161" t="inlineStr">
        <is>
          <t>2024</t>
        </is>
      </c>
      <c r="FJ125" s="161" t="inlineStr">
        <is>
          <t>2024</t>
        </is>
      </c>
      <c r="FK125" s="161" t="inlineStr">
        <is>
          <t>2024</t>
        </is>
      </c>
      <c r="FL125" s="161" t="inlineStr">
        <is>
          <t>2024</t>
        </is>
      </c>
      <c r="FM125" s="161" t="inlineStr">
        <is>
          <t>2024</t>
        </is>
      </c>
      <c r="FN125" s="161" t="inlineStr">
        <is>
          <t>2024</t>
        </is>
      </c>
      <c r="FO125" s="162" t="n"/>
      <c r="FP125" s="162" t="n"/>
      <c r="FQ125" s="162" t="n"/>
      <c r="FR125" s="162" t="n"/>
      <c r="FS125" s="162" t="n"/>
      <c r="FT125" s="162" t="n"/>
      <c r="FU125" s="161" t="inlineStr">
        <is>
          <t>2024</t>
        </is>
      </c>
      <c r="FV125" s="161" t="inlineStr">
        <is>
          <t>2024</t>
        </is>
      </c>
      <c r="FW125" s="161" t="inlineStr">
        <is>
          <t>2024</t>
        </is>
      </c>
      <c r="FX125" s="161" t="inlineStr">
        <is>
          <t>2024</t>
        </is>
      </c>
      <c r="FY125" s="161" t="inlineStr">
        <is>
          <t>2020-2024 avg</t>
        </is>
      </c>
      <c r="FZ125" s="161" t="inlineStr">
        <is>
          <t>2030</t>
        </is>
      </c>
      <c r="GA125" s="161" t="inlineStr">
        <is>
          <t>2030</t>
        </is>
      </c>
      <c r="GB125" s="161" t="inlineStr">
        <is>
          <t>2030</t>
        </is>
      </c>
      <c r="GC125" s="161" t="inlineStr">
        <is>
          <t>2050</t>
        </is>
      </c>
      <c r="GD125" s="161" t="inlineStr">
        <is>
          <t>2050</t>
        </is>
      </c>
      <c r="GE125" s="162" t="n"/>
    </row>
    <row r="126" ht="14" customHeight="1">
      <c r="A126" s="161" t="inlineStr">
        <is>
          <t>MHL</t>
        </is>
      </c>
      <c r="B126" s="161" t="inlineStr">
        <is>
          <t>Marshall Islands</t>
        </is>
      </c>
      <c r="C126" s="161" t="inlineStr">
        <is>
          <t>East Asia &amp; Pacific</t>
        </is>
      </c>
      <c r="D126" s="161" t="inlineStr">
        <is>
          <t>Upper middle income</t>
        </is>
      </c>
      <c r="E126" s="161" t="b">
        <v>1</v>
      </c>
      <c r="F126" s="162" t="n">
        <v>0.303</v>
      </c>
      <c r="G126" s="162" t="n">
        <v>0.223</v>
      </c>
      <c r="H126" s="162" t="n">
        <v>14.18</v>
      </c>
      <c r="I126" s="162" t="n">
        <v>13.917</v>
      </c>
      <c r="J126" s="162" t="n"/>
      <c r="K126" s="162" t="n"/>
      <c r="L126" s="162" t="n"/>
      <c r="M126" s="162" t="n">
        <v>1</v>
      </c>
      <c r="N126" s="162" t="n"/>
      <c r="O126" s="162" t="n"/>
      <c r="P126" s="162" t="n"/>
      <c r="Q126" s="162" t="n"/>
      <c r="R126" s="162" t="n"/>
      <c r="S126" s="162" t="n"/>
      <c r="T126" s="162" t="n"/>
      <c r="U126" s="162" t="n">
        <v>20.14</v>
      </c>
      <c r="V126" s="162" t="n"/>
      <c r="W126" s="162" t="n"/>
      <c r="X126" s="162" t="n"/>
      <c r="Y126" s="162" t="n"/>
      <c r="Z126" s="162" t="n"/>
      <c r="AA126" s="162" t="n"/>
      <c r="AB126" s="162" t="n"/>
      <c r="AC126" s="162" t="n"/>
      <c r="AD126" s="162" t="n"/>
      <c r="AE126" s="162" t="n">
        <v>1.293</v>
      </c>
      <c r="AF126" s="162" t="n"/>
      <c r="AG126" s="162" t="n"/>
      <c r="AH126" s="162" t="n"/>
      <c r="AI126" s="162" t="n"/>
      <c r="AJ126" s="162" t="n"/>
      <c r="AK126" s="162" t="n"/>
      <c r="AL126" s="162" t="n"/>
      <c r="AM126" s="162" t="n"/>
      <c r="AN126" s="162" t="n"/>
      <c r="AO126" s="162" t="n"/>
      <c r="AP126" s="162" t="n"/>
      <c r="AQ126" s="162" t="n"/>
      <c r="AR126" s="162" t="n">
        <v>3.29599978156454</v>
      </c>
      <c r="AS126" s="162" t="n">
        <v>0.7910399475754899</v>
      </c>
      <c r="AT126" s="162" t="n">
        <v>0.2271093518244867</v>
      </c>
      <c r="AU126" s="162" t="n">
        <v>0.1557321269653622</v>
      </c>
      <c r="AV126" s="162" t="n">
        <v>0.0961470930005313</v>
      </c>
      <c r="AW126" s="162" t="n">
        <v>0.0755749479769719</v>
      </c>
      <c r="AX126" s="162" t="n">
        <v>0.0428566414965603</v>
      </c>
      <c r="AY126" s="162" t="n">
        <v>0.0520773608433273</v>
      </c>
      <c r="AZ126" s="162" t="n">
        <v>0.1415424254682486</v>
      </c>
      <c r="BA126" s="162" t="n">
        <v>0.0338841961882349</v>
      </c>
      <c r="BB126" s="162" t="n">
        <v>0.0049276060445967</v>
      </c>
      <c r="BC126" s="162" t="n">
        <v>-0.07030912326532029</v>
      </c>
      <c r="BD126" s="162" t="n">
        <v>12.1473640164929</v>
      </c>
      <c r="BE126" s="162" t="n">
        <v>0.1206524589318255</v>
      </c>
      <c r="BF126" s="162" t="n">
        <v>3.783627146508343</v>
      </c>
      <c r="BG126" s="162" t="n"/>
      <c r="BH126" s="162" t="n"/>
      <c r="BI126" s="162" t="n"/>
      <c r="BJ126" s="162" t="n"/>
      <c r="BK126" s="162" t="n"/>
      <c r="BL126" s="162" t="n"/>
      <c r="BM126" s="162" t="n"/>
      <c r="BN126" s="162" t="n"/>
      <c r="BO126" s="162" t="n"/>
      <c r="BP126" s="162" t="n"/>
      <c r="BQ126" s="162" t="n"/>
      <c r="BR126" s="162" t="n"/>
      <c r="BS126" s="162" t="n"/>
      <c r="BT126" s="162" t="n"/>
      <c r="BU126" s="162" t="n"/>
      <c r="BV126" s="162" t="n"/>
      <c r="BW126" s="162" t="n"/>
      <c r="BX126" s="162" t="n"/>
      <c r="BY126" s="162" t="n"/>
      <c r="BZ126" s="162" t="n"/>
      <c r="CA126" s="162" t="n"/>
      <c r="CB126" s="162" t="n"/>
      <c r="CC126" s="162" t="n"/>
      <c r="CD126" s="162" t="n"/>
      <c r="CE126" s="162" t="n"/>
      <c r="CF126" s="162" t="n"/>
      <c r="CG126" s="162" t="n"/>
      <c r="CH126" s="162" t="n">
        <v>73.524</v>
      </c>
      <c r="CI126" s="162" t="n">
        <v>2.84</v>
      </c>
      <c r="CJ126" s="162" t="n">
        <v>15.686</v>
      </c>
      <c r="CK126" s="162" t="n"/>
      <c r="CL126" s="162" t="n">
        <v>-0.719</v>
      </c>
      <c r="CM126" s="162" t="n"/>
      <c r="CN126" s="162" t="n"/>
      <c r="CO126" s="162" t="n"/>
      <c r="CP126" s="162" t="n"/>
      <c r="CQ126" s="162" t="n"/>
      <c r="CR126" s="162" t="n"/>
      <c r="CS126" s="161" t="inlineStr">
        <is>
          <t>2024</t>
        </is>
      </c>
      <c r="CT126" s="161" t="inlineStr">
        <is>
          <t>2024</t>
        </is>
      </c>
      <c r="CU126" s="161" t="inlineStr">
        <is>
          <t>2024</t>
        </is>
      </c>
      <c r="CV126" s="161" t="inlineStr">
        <is>
          <t>2024</t>
        </is>
      </c>
      <c r="CW126" s="162" t="n"/>
      <c r="CX126" s="162" t="n"/>
      <c r="CY126" s="162" t="n"/>
      <c r="CZ126" s="161" t="inlineStr">
        <is>
          <t>2022</t>
        </is>
      </c>
      <c r="DA126" s="162" t="n"/>
      <c r="DB126" s="162" t="n"/>
      <c r="DC126" s="162" t="n"/>
      <c r="DD126" s="162" t="n"/>
      <c r="DE126" s="162" t="n"/>
      <c r="DF126" s="162" t="n"/>
      <c r="DG126" s="162" t="n"/>
      <c r="DH126" s="161" t="inlineStr">
        <is>
          <t>2024</t>
        </is>
      </c>
      <c r="DI126" s="162" t="n"/>
      <c r="DJ126" s="162" t="n"/>
      <c r="DK126" s="162" t="n"/>
      <c r="DL126" s="162" t="n"/>
      <c r="DM126" s="162" t="n"/>
      <c r="DN126" s="162" t="n"/>
      <c r="DO126" s="162" t="n"/>
      <c r="DP126" s="162" t="n"/>
      <c r="DQ126" s="162" t="n"/>
      <c r="DR126" s="161" t="inlineStr">
        <is>
          <t>2021</t>
        </is>
      </c>
      <c r="DS126" s="162" t="n"/>
      <c r="DT126" s="162" t="n"/>
      <c r="DU126" s="162" t="n"/>
      <c r="DV126" s="162" t="n"/>
      <c r="DW126" s="162" t="n"/>
      <c r="DX126" s="162" t="n"/>
      <c r="DY126" s="162" t="n"/>
      <c r="DZ126" s="162" t="n"/>
      <c r="EA126" s="162" t="n"/>
      <c r="EB126" s="162" t="n"/>
      <c r="EC126" s="162" t="n"/>
      <c r="ED126" s="162" t="n"/>
      <c r="EE126" s="161" t="inlineStr">
        <is>
          <t>2030</t>
        </is>
      </c>
      <c r="EF126" s="161" t="inlineStr">
        <is>
          <t>2030</t>
        </is>
      </c>
      <c r="EG126" s="161" t="inlineStr">
        <is>
          <t>2030</t>
        </is>
      </c>
      <c r="EH126" s="161" t="inlineStr">
        <is>
          <t>2030</t>
        </is>
      </c>
      <c r="EI126" s="161" t="inlineStr">
        <is>
          <t>2030</t>
        </is>
      </c>
      <c r="EJ126" s="161" t="inlineStr">
        <is>
          <t>2030</t>
        </is>
      </c>
      <c r="EK126" s="161" t="inlineStr">
        <is>
          <t>2030</t>
        </is>
      </c>
      <c r="EL126" s="161" t="inlineStr">
        <is>
          <t>2030</t>
        </is>
      </c>
      <c r="EM126" s="161" t="inlineStr">
        <is>
          <t>2030</t>
        </is>
      </c>
      <c r="EN126" s="161" t="inlineStr">
        <is>
          <t>2030</t>
        </is>
      </c>
      <c r="EO126" s="161" t="inlineStr">
        <is>
          <t>2030</t>
        </is>
      </c>
      <c r="EP126" s="161" t="inlineStr">
        <is>
          <t>2030</t>
        </is>
      </c>
      <c r="EQ126" s="161" t="inlineStr">
        <is>
          <t>2030</t>
        </is>
      </c>
      <c r="ER126" s="161" t="inlineStr">
        <is>
          <t>2030</t>
        </is>
      </c>
      <c r="ES126" s="161" t="inlineStr">
        <is>
          <t>2030</t>
        </is>
      </c>
      <c r="ET126" s="162" t="n"/>
      <c r="EU126" s="162" t="n"/>
      <c r="EV126" s="162" t="n"/>
      <c r="EW126" s="162" t="n"/>
      <c r="EX126" s="162" t="n"/>
      <c r="EY126" s="162" t="n"/>
      <c r="EZ126" s="162" t="n"/>
      <c r="FA126" s="162" t="n"/>
      <c r="FB126" s="162" t="n"/>
      <c r="FC126" s="162" t="n"/>
      <c r="FD126" s="162" t="n"/>
      <c r="FE126" s="162" t="n"/>
      <c r="FF126" s="162" t="n"/>
      <c r="FG126" s="162" t="n"/>
      <c r="FH126" s="162" t="n"/>
      <c r="FI126" s="162" t="n"/>
      <c r="FJ126" s="162" t="n"/>
      <c r="FK126" s="162" t="n"/>
      <c r="FL126" s="162" t="n"/>
      <c r="FM126" s="162" t="n"/>
      <c r="FN126" s="162" t="n"/>
      <c r="FO126" s="162" t="n"/>
      <c r="FP126" s="162" t="n"/>
      <c r="FQ126" s="162" t="n"/>
      <c r="FR126" s="162" t="n"/>
      <c r="FS126" s="162" t="n"/>
      <c r="FT126" s="162" t="n"/>
      <c r="FU126" s="161" t="inlineStr">
        <is>
          <t>2024</t>
        </is>
      </c>
      <c r="FV126" s="161" t="inlineStr">
        <is>
          <t>2024</t>
        </is>
      </c>
      <c r="FW126" s="161" t="inlineStr">
        <is>
          <t>2024</t>
        </is>
      </c>
      <c r="FX126" s="162" t="n"/>
      <c r="FY126" s="161" t="inlineStr">
        <is>
          <t>2020-2024 avg</t>
        </is>
      </c>
      <c r="FZ126" s="162" t="n"/>
      <c r="GA126" s="162" t="n"/>
      <c r="GB126" s="162" t="n"/>
      <c r="GC126" s="162" t="n"/>
      <c r="GD126" s="162" t="n"/>
      <c r="GE126" s="162" t="n"/>
    </row>
    <row r="127" ht="14" customHeight="1">
      <c r="A127" s="161" t="inlineStr">
        <is>
          <t>MRT</t>
        </is>
      </c>
      <c r="B127" s="161" t="inlineStr">
        <is>
          <t>Mauritania</t>
        </is>
      </c>
      <c r="C127" s="161" t="inlineStr">
        <is>
          <t>Sub-Saharan Africa</t>
        </is>
      </c>
      <c r="D127" s="161" t="inlineStr">
        <is>
          <t>Lower middle income</t>
        </is>
      </c>
      <c r="E127" s="161" t="b">
        <v>1</v>
      </c>
      <c r="F127" s="162" t="n">
        <v>4.432</v>
      </c>
      <c r="G127" s="162" t="n">
        <v>0.984</v>
      </c>
      <c r="H127" s="162" t="n">
        <v>45.064</v>
      </c>
      <c r="I127" s="162" t="n">
        <v>15.302</v>
      </c>
      <c r="J127" s="162" t="n">
        <v>100</v>
      </c>
      <c r="K127" s="162" t="n">
        <v>2</v>
      </c>
      <c r="L127" s="162" t="n">
        <v>1</v>
      </c>
      <c r="M127" s="162" t="n">
        <v>0</v>
      </c>
      <c r="N127" s="162" t="n"/>
      <c r="O127" s="162" t="n"/>
      <c r="P127" s="162" t="n"/>
      <c r="Q127" s="162" t="n"/>
      <c r="R127" s="162" t="n"/>
      <c r="S127" s="162" t="n"/>
      <c r="T127" s="162" t="n">
        <v>23.418</v>
      </c>
      <c r="U127" s="162" t="n">
        <v>0.553</v>
      </c>
      <c r="V127" s="162" t="n">
        <v>60.819</v>
      </c>
      <c r="W127" s="162" t="n"/>
      <c r="X127" s="162" t="n">
        <v>54.413</v>
      </c>
      <c r="Y127" s="162" t="n">
        <v>1</v>
      </c>
      <c r="Z127" s="162" t="n"/>
      <c r="AA127" s="162" t="n">
        <v>4.327</v>
      </c>
      <c r="AB127" s="162" t="n">
        <v>6.653</v>
      </c>
      <c r="AC127" s="162" t="n">
        <v>3.256</v>
      </c>
      <c r="AD127" s="162" t="n">
        <v>3.398</v>
      </c>
      <c r="AE127" s="162" t="n">
        <v>2.734</v>
      </c>
      <c r="AF127" s="162" t="n">
        <v>-34.195</v>
      </c>
      <c r="AG127" s="162" t="n">
        <v>0.52</v>
      </c>
      <c r="AH127" s="162" t="n">
        <v>34.715</v>
      </c>
      <c r="AI127" s="162" t="n"/>
      <c r="AJ127" s="162" t="n">
        <v>0.67</v>
      </c>
      <c r="AK127" s="162" t="n">
        <v>0</v>
      </c>
      <c r="AL127" s="162" t="n">
        <v>0</v>
      </c>
      <c r="AM127" s="162" t="n">
        <v>0.67</v>
      </c>
      <c r="AN127" s="162" t="n">
        <v>77.295</v>
      </c>
      <c r="AO127" s="162" t="n">
        <v>30.107</v>
      </c>
      <c r="AP127" s="162" t="n">
        <v>1.174</v>
      </c>
      <c r="AQ127" s="162" t="n">
        <v>15.385</v>
      </c>
      <c r="AR127" s="162" t="n">
        <v>6.03042414221081</v>
      </c>
      <c r="AS127" s="162" t="n">
        <v>1.44730179413059</v>
      </c>
      <c r="AT127" s="162" t="n">
        <v>0.3083580813996702</v>
      </c>
      <c r="AU127" s="162" t="n">
        <v>0.2114455415312022</v>
      </c>
      <c r="AV127" s="162" t="n">
        <v>0.2549804694119687</v>
      </c>
      <c r="AW127" s="162" t="n">
        <v>0.0980124782706023</v>
      </c>
      <c r="AX127" s="162" t="n">
        <v>0.0718755463748911</v>
      </c>
      <c r="AY127" s="162" t="n">
        <v>0.084422049357029</v>
      </c>
      <c r="AZ127" s="162" t="n">
        <v>0.4182076277852312</v>
      </c>
      <c r="BA127" s="162" t="n">
        <v>0.0685553060894817</v>
      </c>
      <c r="BB127" s="162" t="n">
        <v>0.016008164089485</v>
      </c>
      <c r="BC127" s="162" t="n">
        <v>-0.0442317679671922</v>
      </c>
      <c r="BD127" s="162" t="n">
        <v>12.9520649596658</v>
      </c>
      <c r="BE127" s="162" t="n">
        <v>0.2189464249999865</v>
      </c>
      <c r="BF127" s="162" t="n">
        <v>7.114152538782041</v>
      </c>
      <c r="BG127" s="162" t="n">
        <v>4.84240434523347</v>
      </c>
      <c r="BH127" s="162" t="n">
        <v>1.461844914109742</v>
      </c>
      <c r="BI127" s="162" t="n">
        <v>0.6487368736564619</v>
      </c>
      <c r="BJ127" s="162" t="n">
        <v>0.2250476392729638</v>
      </c>
      <c r="BK127" s="162" t="n">
        <v>1.800806719985547</v>
      </c>
      <c r="BL127" s="162" t="n">
        <v>0.7059681982087544</v>
      </c>
      <c r="BM127" s="162" t="n">
        <v>2.002086929753107</v>
      </c>
      <c r="BN127" s="162" t="n">
        <v>45.25810703311678</v>
      </c>
      <c r="BO127" s="162" t="n">
        <v>3.949372541962566</v>
      </c>
      <c r="BP127" s="162" t="n">
        <v>3.965660244694973</v>
      </c>
      <c r="BQ127" s="162" t="n">
        <v>1.834054760443055</v>
      </c>
      <c r="BR127" s="162" t="n">
        <v>1.077</v>
      </c>
      <c r="BS127" s="162" t="n">
        <v>1.284</v>
      </c>
      <c r="BT127" s="162" t="n">
        <v>0.17</v>
      </c>
      <c r="BU127" s="162" t="n">
        <v>0.17</v>
      </c>
      <c r="BV127" s="162" t="n">
        <v>18.929</v>
      </c>
      <c r="BW127" s="162" t="n">
        <v>8.375999999999999</v>
      </c>
      <c r="BX127" s="162" t="n">
        <v>7.053</v>
      </c>
      <c r="BY127" s="162" t="n">
        <v>14.144</v>
      </c>
      <c r="BZ127" s="162" t="n">
        <v>7.124</v>
      </c>
      <c r="CA127" s="162" t="n">
        <v>5.575</v>
      </c>
      <c r="CB127" s="162" t="n">
        <v>1</v>
      </c>
      <c r="CC127" s="162" t="n">
        <v>0</v>
      </c>
      <c r="CD127" s="162" t="n">
        <v>0</v>
      </c>
      <c r="CE127" s="162" t="n">
        <v>14.357</v>
      </c>
      <c r="CF127" s="162" t="n">
        <v>0</v>
      </c>
      <c r="CG127" s="162" t="n">
        <v>0</v>
      </c>
      <c r="CH127" s="162" t="n">
        <v>22.203</v>
      </c>
      <c r="CI127" s="162" t="n">
        <v>-0.369</v>
      </c>
      <c r="CJ127" s="162" t="n">
        <v>-9.446</v>
      </c>
      <c r="CK127" s="162" t="n">
        <v>43.082</v>
      </c>
      <c r="CL127" s="162" t="n">
        <v>4.044</v>
      </c>
      <c r="CM127" s="162" t="n">
        <v>1.604</v>
      </c>
      <c r="CN127" s="162" t="n">
        <v>0.262</v>
      </c>
      <c r="CO127" s="162" t="n">
        <v>1.343</v>
      </c>
      <c r="CP127" s="162" t="n">
        <v>3.022</v>
      </c>
      <c r="CQ127" s="162" t="n">
        <v>64.61</v>
      </c>
      <c r="CR127" s="162" t="n">
        <v>1</v>
      </c>
      <c r="CS127" s="161" t="inlineStr">
        <is>
          <t>2024</t>
        </is>
      </c>
      <c r="CT127" s="161" t="inlineStr">
        <is>
          <t>2024</t>
        </is>
      </c>
      <c r="CU127" s="161" t="inlineStr">
        <is>
          <t>2024</t>
        </is>
      </c>
      <c r="CV127" s="161" t="inlineStr">
        <is>
          <t>2024</t>
        </is>
      </c>
      <c r="CW127" s="161" t="inlineStr">
        <is>
          <t>2020</t>
        </is>
      </c>
      <c r="CX127" s="161" t="inlineStr">
        <is>
          <t>2025</t>
        </is>
      </c>
      <c r="CY127" s="161" t="inlineStr">
        <is>
          <t>2025</t>
        </is>
      </c>
      <c r="CZ127" s="161" t="inlineStr">
        <is>
          <t>2022</t>
        </is>
      </c>
      <c r="DA127" s="162" t="n"/>
      <c r="DB127" s="162" t="n"/>
      <c r="DC127" s="162" t="n"/>
      <c r="DD127" s="162" t="n"/>
      <c r="DE127" s="162" t="n"/>
      <c r="DF127" s="162" t="n"/>
      <c r="DG127" s="161" t="inlineStr">
        <is>
          <t>2024</t>
        </is>
      </c>
      <c r="DH127" s="161" t="inlineStr">
        <is>
          <t>2024</t>
        </is>
      </c>
      <c r="DI127" s="161" t="inlineStr">
        <is>
          <t>2024</t>
        </is>
      </c>
      <c r="DJ127" s="162" t="n"/>
      <c r="DK127" s="161" t="inlineStr">
        <is>
          <t>2024</t>
        </is>
      </c>
      <c r="DL127" s="161" t="inlineStr">
        <is>
          <t>2025</t>
        </is>
      </c>
      <c r="DM127" s="162" t="n"/>
      <c r="DN127" s="161" t="inlineStr">
        <is>
          <t>2024</t>
        </is>
      </c>
      <c r="DO127" s="161" t="inlineStr">
        <is>
          <t>2024</t>
        </is>
      </c>
      <c r="DP127" s="161" t="inlineStr">
        <is>
          <t>2024</t>
        </is>
      </c>
      <c r="DQ127" s="161" t="inlineStr">
        <is>
          <t>2024</t>
        </is>
      </c>
      <c r="DR127" s="161" t="inlineStr">
        <is>
          <t>2022</t>
        </is>
      </c>
      <c r="DS127" s="161" t="inlineStr">
        <is>
          <t>2024</t>
        </is>
      </c>
      <c r="DT127" s="161" t="inlineStr">
        <is>
          <t>2024</t>
        </is>
      </c>
      <c r="DU127" s="161" t="inlineStr">
        <is>
          <t>2024</t>
        </is>
      </c>
      <c r="DV127" s="162" t="n"/>
      <c r="DW127" s="161" t="inlineStr">
        <is>
          <t>2021</t>
        </is>
      </c>
      <c r="DX127" s="161" t="inlineStr">
        <is>
          <t>2021</t>
        </is>
      </c>
      <c r="DY127" s="161" t="inlineStr">
        <is>
          <t>2021</t>
        </is>
      </c>
      <c r="DZ127" s="161" t="inlineStr">
        <is>
          <t>2021</t>
        </is>
      </c>
      <c r="EA127" s="161" t="inlineStr">
        <is>
          <t>2024</t>
        </is>
      </c>
      <c r="EB127" s="161" t="inlineStr">
        <is>
          <t>2024</t>
        </is>
      </c>
      <c r="EC127" s="161" t="inlineStr">
        <is>
          <t>2024</t>
        </is>
      </c>
      <c r="ED127" s="161" t="inlineStr">
        <is>
          <t>2024</t>
        </is>
      </c>
      <c r="EE127" s="161" t="inlineStr">
        <is>
          <t>2030</t>
        </is>
      </c>
      <c r="EF127" s="161" t="inlineStr">
        <is>
          <t>2030</t>
        </is>
      </c>
      <c r="EG127" s="161" t="inlineStr">
        <is>
          <t>2030</t>
        </is>
      </c>
      <c r="EH127" s="161" t="inlineStr">
        <is>
          <t>2030</t>
        </is>
      </c>
      <c r="EI127" s="161" t="inlineStr">
        <is>
          <t>2030</t>
        </is>
      </c>
      <c r="EJ127" s="161" t="inlineStr">
        <is>
          <t>2030</t>
        </is>
      </c>
      <c r="EK127" s="161" t="inlineStr">
        <is>
          <t>2030</t>
        </is>
      </c>
      <c r="EL127" s="161" t="inlineStr">
        <is>
          <t>2030</t>
        </is>
      </c>
      <c r="EM127" s="161" t="inlineStr">
        <is>
          <t>2030</t>
        </is>
      </c>
      <c r="EN127" s="161" t="inlineStr">
        <is>
          <t>2030</t>
        </is>
      </c>
      <c r="EO127" s="161" t="inlineStr">
        <is>
          <t>2030</t>
        </is>
      </c>
      <c r="EP127" s="161" t="inlineStr">
        <is>
          <t>2030</t>
        </is>
      </c>
      <c r="EQ127" s="161" t="inlineStr">
        <is>
          <t>2030</t>
        </is>
      </c>
      <c r="ER127" s="161" t="inlineStr">
        <is>
          <t>2030</t>
        </is>
      </c>
      <c r="ES127" s="161" t="inlineStr">
        <is>
          <t>2030</t>
        </is>
      </c>
      <c r="ET127" s="161" t="inlineStr">
        <is>
          <t>2030</t>
        </is>
      </c>
      <c r="EU127" s="161" t="inlineStr">
        <is>
          <t>2030</t>
        </is>
      </c>
      <c r="EV127" s="161" t="inlineStr">
        <is>
          <t>2030</t>
        </is>
      </c>
      <c r="EW127" s="161" t="inlineStr">
        <is>
          <t>2030</t>
        </is>
      </c>
      <c r="EX127" s="161" t="inlineStr">
        <is>
          <t>2030</t>
        </is>
      </c>
      <c r="EY127" s="161" t="inlineStr">
        <is>
          <t>2030</t>
        </is>
      </c>
      <c r="EZ127" s="161" t="inlineStr">
        <is>
          <t>2030</t>
        </is>
      </c>
      <c r="FA127" s="161" t="inlineStr">
        <is>
          <t>2030</t>
        </is>
      </c>
      <c r="FB127" s="161" t="inlineStr">
        <is>
          <t>2030</t>
        </is>
      </c>
      <c r="FC127" s="161" t="inlineStr">
        <is>
          <t>2050</t>
        </is>
      </c>
      <c r="FD127" s="161" t="inlineStr">
        <is>
          <t>2025-2050</t>
        </is>
      </c>
      <c r="FE127" s="161" t="inlineStr">
        <is>
          <t>2024</t>
        </is>
      </c>
      <c r="FF127" s="161" t="inlineStr">
        <is>
          <t>2024</t>
        </is>
      </c>
      <c r="FG127" s="161" t="inlineStr">
        <is>
          <t>2024</t>
        </is>
      </c>
      <c r="FH127" s="161" t="inlineStr">
        <is>
          <t>2024</t>
        </is>
      </c>
      <c r="FI127" s="161" t="inlineStr">
        <is>
          <t>2024</t>
        </is>
      </c>
      <c r="FJ127" s="161" t="inlineStr">
        <is>
          <t>2024</t>
        </is>
      </c>
      <c r="FK127" s="161" t="inlineStr">
        <is>
          <t>2024</t>
        </is>
      </c>
      <c r="FL127" s="161" t="inlineStr">
        <is>
          <t>2024</t>
        </is>
      </c>
      <c r="FM127" s="161" t="inlineStr">
        <is>
          <t>2024</t>
        </is>
      </c>
      <c r="FN127" s="161" t="inlineStr">
        <is>
          <t>2024</t>
        </is>
      </c>
      <c r="FO127" s="161" t="inlineStr">
        <is>
          <t>2013</t>
        </is>
      </c>
      <c r="FP127" s="161" t="inlineStr">
        <is>
          <t>2013</t>
        </is>
      </c>
      <c r="FQ127" s="161" t="inlineStr">
        <is>
          <t>2013</t>
        </is>
      </c>
      <c r="FR127" s="161" t="inlineStr">
        <is>
          <t>2023</t>
        </is>
      </c>
      <c r="FS127" s="161" t="inlineStr">
        <is>
          <t>2023</t>
        </is>
      </c>
      <c r="FT127" s="161" t="inlineStr">
        <is>
          <t>2023</t>
        </is>
      </c>
      <c r="FU127" s="161" t="inlineStr">
        <is>
          <t>2024</t>
        </is>
      </c>
      <c r="FV127" s="161" t="inlineStr">
        <is>
          <t>2024</t>
        </is>
      </c>
      <c r="FW127" s="161" t="inlineStr">
        <is>
          <t>2024</t>
        </is>
      </c>
      <c r="FX127" s="161" t="inlineStr">
        <is>
          <t>2024</t>
        </is>
      </c>
      <c r="FY127" s="161" t="inlineStr">
        <is>
          <t>2020-2024 avg</t>
        </is>
      </c>
      <c r="FZ127" s="161" t="inlineStr">
        <is>
          <t>2030</t>
        </is>
      </c>
      <c r="GA127" s="161" t="inlineStr">
        <is>
          <t>2030</t>
        </is>
      </c>
      <c r="GB127" s="161" t="inlineStr">
        <is>
          <t>2030</t>
        </is>
      </c>
      <c r="GC127" s="161" t="inlineStr">
        <is>
          <t>2050</t>
        </is>
      </c>
      <c r="GD127" s="161" t="inlineStr">
        <is>
          <t>2050</t>
        </is>
      </c>
      <c r="GE127" s="161" t="inlineStr">
        <is>
          <t>2034</t>
        </is>
      </c>
    </row>
    <row r="128" ht="14" customHeight="1">
      <c r="A128" s="161" t="inlineStr">
        <is>
          <t>MUS</t>
        </is>
      </c>
      <c r="B128" s="161" t="inlineStr">
        <is>
          <t>Mauritius</t>
        </is>
      </c>
      <c r="C128" s="161" t="inlineStr">
        <is>
          <t>Sub-Saharan Africa</t>
        </is>
      </c>
      <c r="D128" s="161" t="inlineStr">
        <is>
          <t>Upper middle income</t>
        </is>
      </c>
      <c r="E128" s="161" t="b">
        <v>1</v>
      </c>
      <c r="F128" s="162" t="n">
        <v>11.658</v>
      </c>
      <c r="G128" s="162" t="n">
        <v>3.003</v>
      </c>
      <c r="H128" s="162" t="n">
        <v>86.071</v>
      </c>
      <c r="I128" s="162" t="n">
        <v>23.143</v>
      </c>
      <c r="J128" s="162" t="n">
        <v>82.19499999999999</v>
      </c>
      <c r="K128" s="162" t="n"/>
      <c r="L128" s="162" t="n"/>
      <c r="M128" s="162" t="n">
        <v>1</v>
      </c>
      <c r="N128" s="162" t="n">
        <v>4.6</v>
      </c>
      <c r="O128" s="162" t="n"/>
      <c r="P128" s="162" t="n">
        <v>1</v>
      </c>
      <c r="Q128" s="162" t="n"/>
      <c r="R128" s="162" t="n">
        <v>-1.975</v>
      </c>
      <c r="S128" s="162" t="n">
        <v>4.46</v>
      </c>
      <c r="T128" s="162" t="n">
        <v>5.945</v>
      </c>
      <c r="U128" s="162" t="n">
        <v>0.5590000000000001</v>
      </c>
      <c r="V128" s="162" t="n">
        <v>30.503</v>
      </c>
      <c r="W128" s="162" t="n">
        <v>31.355</v>
      </c>
      <c r="X128" s="162" t="n">
        <v>48.691</v>
      </c>
      <c r="Y128" s="162" t="n"/>
      <c r="Z128" s="162" t="n"/>
      <c r="AA128" s="162" t="n">
        <v>12.942</v>
      </c>
      <c r="AB128" s="162" t="n">
        <v>4.198</v>
      </c>
      <c r="AC128" s="162" t="n">
        <v>0.768</v>
      </c>
      <c r="AD128" s="162" t="n">
        <v>3.429</v>
      </c>
      <c r="AE128" s="162" t="n">
        <v>0.72</v>
      </c>
      <c r="AF128" s="162" t="n">
        <v>-21.624</v>
      </c>
      <c r="AG128" s="162" t="n">
        <v>0.001</v>
      </c>
      <c r="AH128" s="162" t="n">
        <v>21.625</v>
      </c>
      <c r="AI128" s="162" t="n"/>
      <c r="AJ128" s="162" t="n">
        <v>0</v>
      </c>
      <c r="AK128" s="162" t="n">
        <v>0</v>
      </c>
      <c r="AL128" s="162" t="n">
        <v>0</v>
      </c>
      <c r="AM128" s="162" t="n">
        <v>0</v>
      </c>
      <c r="AN128" s="162" t="n">
        <v>42.815</v>
      </c>
      <c r="AO128" s="162" t="n">
        <v>39.14</v>
      </c>
      <c r="AP128" s="162" t="n">
        <v>0.458</v>
      </c>
      <c r="AQ128" s="162" t="n">
        <v>10.345</v>
      </c>
      <c r="AR128" s="162" t="n">
        <v>4.64115663204225</v>
      </c>
      <c r="AS128" s="162" t="n">
        <v>1.11387759169014</v>
      </c>
      <c r="AT128" s="162" t="n">
        <v>0.349007293363865</v>
      </c>
      <c r="AU128" s="162" t="n">
        <v>0.2393192868780787</v>
      </c>
      <c r="AV128" s="162" t="n">
        <v>0.1438529305980524</v>
      </c>
      <c r="AW128" s="162" t="n">
        <v>0.09778252242262291</v>
      </c>
      <c r="AX128" s="162" t="n">
        <v>0.0492252729041835</v>
      </c>
      <c r="AY128" s="162" t="n">
        <v>0.07173140226361829</v>
      </c>
      <c r="AZ128" s="162" t="n">
        <v>0.1629588832597175</v>
      </c>
      <c r="BA128" s="162" t="n">
        <v>-0.0052937538041586</v>
      </c>
      <c r="BB128" s="162" t="n">
        <v>-0.011190647211431</v>
      </c>
      <c r="BC128" s="162" t="n">
        <v>-0.0540797149297943</v>
      </c>
      <c r="BD128" s="162" t="n">
        <v>-11.7844424680175</v>
      </c>
      <c r="BE128" s="162" t="n">
        <v>0.0245703891969681</v>
      </c>
      <c r="BF128" s="162" t="n">
        <v>5.327793503632056</v>
      </c>
      <c r="BG128" s="162" t="n">
        <v>1.759940753966774</v>
      </c>
      <c r="BH128" s="162" t="n">
        <v>0.3087521221103973</v>
      </c>
      <c r="BI128" s="162" t="n">
        <v>0.3748903815486036</v>
      </c>
      <c r="BJ128" s="162" t="n">
        <v>0.31634684572855</v>
      </c>
      <c r="BK128" s="162" t="n">
        <v>0.2599332125925309</v>
      </c>
      <c r="BL128" s="162" t="n">
        <v>0.5000181920965128</v>
      </c>
      <c r="BM128" s="162" t="n">
        <v>0.3867320859156117</v>
      </c>
      <c r="BN128" s="162" t="n">
        <v>56.72453941827674</v>
      </c>
      <c r="BO128" s="162" t="n">
        <v>0.973394880582078</v>
      </c>
      <c r="BP128" s="162" t="n">
        <v>0.8264071180570739</v>
      </c>
      <c r="BQ128" s="162" t="n">
        <v>-14.81912192610265</v>
      </c>
      <c r="BR128" s="162" t="n">
        <v>1</v>
      </c>
      <c r="BS128" s="162" t="n">
        <v>1.216</v>
      </c>
      <c r="BT128" s="162" t="n">
        <v>0.132</v>
      </c>
      <c r="BU128" s="162" t="n">
        <v>0.136</v>
      </c>
      <c r="BV128" s="162" t="n">
        <v>15.003</v>
      </c>
      <c r="BW128" s="162" t="n">
        <v>5.104</v>
      </c>
      <c r="BX128" s="162" t="n">
        <v>3.781</v>
      </c>
      <c r="BY128" s="162" t="n">
        <v>13.521</v>
      </c>
      <c r="BZ128" s="162" t="n">
        <v>7.147</v>
      </c>
      <c r="CA128" s="162" t="n">
        <v>5.35</v>
      </c>
      <c r="CB128" s="162" t="n">
        <v>2</v>
      </c>
      <c r="CC128" s="162" t="n">
        <v>0</v>
      </c>
      <c r="CD128" s="162" t="n">
        <v>0</v>
      </c>
      <c r="CE128" s="162" t="n"/>
      <c r="CF128" s="162" t="n"/>
      <c r="CG128" s="162" t="n"/>
      <c r="CH128" s="162" t="n">
        <v>25.76</v>
      </c>
      <c r="CI128" s="162" t="n">
        <v>-3.837</v>
      </c>
      <c r="CJ128" s="162" t="n">
        <v>-6.433</v>
      </c>
      <c r="CK128" s="162" t="n">
        <v>21.143</v>
      </c>
      <c r="CL128" s="162" t="n">
        <v>1.497</v>
      </c>
      <c r="CM128" s="162" t="n">
        <v>0.213</v>
      </c>
      <c r="CN128" s="162" t="n">
        <v>0.447</v>
      </c>
      <c r="CO128" s="162" t="n">
        <v>-0.234</v>
      </c>
      <c r="CP128" s="162" t="n">
        <v>8.973000000000001</v>
      </c>
      <c r="CQ128" s="162" t="n">
        <v>80.09999999999999</v>
      </c>
      <c r="CR128" s="162" t="n"/>
      <c r="CS128" s="161" t="inlineStr">
        <is>
          <t>2024</t>
        </is>
      </c>
      <c r="CT128" s="161" t="inlineStr">
        <is>
          <t>2024</t>
        </is>
      </c>
      <c r="CU128" s="161" t="inlineStr">
        <is>
          <t>2024</t>
        </is>
      </c>
      <c r="CV128" s="161" t="inlineStr">
        <is>
          <t>2024</t>
        </is>
      </c>
      <c r="CW128" s="161" t="inlineStr">
        <is>
          <t>2022</t>
        </is>
      </c>
      <c r="CX128" s="162" t="n"/>
      <c r="CY128" s="162" t="n"/>
      <c r="CZ128" s="161" t="inlineStr">
        <is>
          <t>2022</t>
        </is>
      </c>
      <c r="DA128" s="161" t="inlineStr">
        <is>
          <t>2021</t>
        </is>
      </c>
      <c r="DB128" s="162" t="n"/>
      <c r="DC128" s="161" t="inlineStr">
        <is>
          <t>2021-2024</t>
        </is>
      </c>
      <c r="DD128" s="162" t="n"/>
      <c r="DE128" s="161" t="inlineStr">
        <is>
          <t>2024</t>
        </is>
      </c>
      <c r="DF128" s="161" t="inlineStr">
        <is>
          <t>2024</t>
        </is>
      </c>
      <c r="DG128" s="161" t="inlineStr">
        <is>
          <t>2024</t>
        </is>
      </c>
      <c r="DH128" s="161" t="inlineStr">
        <is>
          <t>2024</t>
        </is>
      </c>
      <c r="DI128" s="161" t="inlineStr">
        <is>
          <t>2024</t>
        </is>
      </c>
      <c r="DJ128" s="161" t="inlineStr">
        <is>
          <t>2024</t>
        </is>
      </c>
      <c r="DK128" s="161" t="inlineStr">
        <is>
          <t>2024</t>
        </is>
      </c>
      <c r="DL128" s="162" t="n"/>
      <c r="DM128" s="162" t="n"/>
      <c r="DN128" s="161" t="inlineStr">
        <is>
          <t>2024</t>
        </is>
      </c>
      <c r="DO128" s="161" t="inlineStr">
        <is>
          <t>2024</t>
        </is>
      </c>
      <c r="DP128" s="161" t="inlineStr">
        <is>
          <t>2024</t>
        </is>
      </c>
      <c r="DQ128" s="161" t="inlineStr">
        <is>
          <t>2024</t>
        </is>
      </c>
      <c r="DR128" s="161" t="inlineStr">
        <is>
          <t>2022</t>
        </is>
      </c>
      <c r="DS128" s="161" t="inlineStr">
        <is>
          <t>2024</t>
        </is>
      </c>
      <c r="DT128" s="161" t="inlineStr">
        <is>
          <t>2024</t>
        </is>
      </c>
      <c r="DU128" s="161" t="inlineStr">
        <is>
          <t>2024</t>
        </is>
      </c>
      <c r="DV128" s="162" t="n"/>
      <c r="DW128" s="161" t="inlineStr">
        <is>
          <t>2021</t>
        </is>
      </c>
      <c r="DX128" s="161" t="inlineStr">
        <is>
          <t>2021</t>
        </is>
      </c>
      <c r="DY128" s="161" t="inlineStr">
        <is>
          <t>2021</t>
        </is>
      </c>
      <c r="DZ128" s="161" t="inlineStr">
        <is>
          <t>2021</t>
        </is>
      </c>
      <c r="EA128" s="161" t="inlineStr">
        <is>
          <t>2024</t>
        </is>
      </c>
      <c r="EB128" s="161" t="inlineStr">
        <is>
          <t>2024</t>
        </is>
      </c>
      <c r="EC128" s="161" t="inlineStr">
        <is>
          <t>2024</t>
        </is>
      </c>
      <c r="ED128" s="161" t="inlineStr">
        <is>
          <t>2024</t>
        </is>
      </c>
      <c r="EE128" s="161" t="inlineStr">
        <is>
          <t>2030</t>
        </is>
      </c>
      <c r="EF128" s="161" t="inlineStr">
        <is>
          <t>2030</t>
        </is>
      </c>
      <c r="EG128" s="161" t="inlineStr">
        <is>
          <t>2030</t>
        </is>
      </c>
      <c r="EH128" s="161" t="inlineStr">
        <is>
          <t>2030</t>
        </is>
      </c>
      <c r="EI128" s="161" t="inlineStr">
        <is>
          <t>2030</t>
        </is>
      </c>
      <c r="EJ128" s="161" t="inlineStr">
        <is>
          <t>2030</t>
        </is>
      </c>
      <c r="EK128" s="161" t="inlineStr">
        <is>
          <t>2030</t>
        </is>
      </c>
      <c r="EL128" s="161" t="inlineStr">
        <is>
          <t>2030</t>
        </is>
      </c>
      <c r="EM128" s="161" t="inlineStr">
        <is>
          <t>2030</t>
        </is>
      </c>
      <c r="EN128" s="161" t="inlineStr">
        <is>
          <t>2030</t>
        </is>
      </c>
      <c r="EO128" s="161" t="inlineStr">
        <is>
          <t>2030</t>
        </is>
      </c>
      <c r="EP128" s="161" t="inlineStr">
        <is>
          <t>2030</t>
        </is>
      </c>
      <c r="EQ128" s="161" t="inlineStr">
        <is>
          <t>2030</t>
        </is>
      </c>
      <c r="ER128" s="161" t="inlineStr">
        <is>
          <t>2030</t>
        </is>
      </c>
      <c r="ES128" s="161" t="inlineStr">
        <is>
          <t>2030</t>
        </is>
      </c>
      <c r="ET128" s="161" t="inlineStr">
        <is>
          <t>2030</t>
        </is>
      </c>
      <c r="EU128" s="161" t="inlineStr">
        <is>
          <t>2030</t>
        </is>
      </c>
      <c r="EV128" s="161" t="inlineStr">
        <is>
          <t>2030</t>
        </is>
      </c>
      <c r="EW128" s="161" t="inlineStr">
        <is>
          <t>2030</t>
        </is>
      </c>
      <c r="EX128" s="161" t="inlineStr">
        <is>
          <t>2030</t>
        </is>
      </c>
      <c r="EY128" s="161" t="inlineStr">
        <is>
          <t>2030</t>
        </is>
      </c>
      <c r="EZ128" s="161" t="inlineStr">
        <is>
          <t>2030</t>
        </is>
      </c>
      <c r="FA128" s="161" t="inlineStr">
        <is>
          <t>2030</t>
        </is>
      </c>
      <c r="FB128" s="161" t="inlineStr">
        <is>
          <t>2030</t>
        </is>
      </c>
      <c r="FC128" s="161" t="inlineStr">
        <is>
          <t>2050</t>
        </is>
      </c>
      <c r="FD128" s="161" t="inlineStr">
        <is>
          <t>2025-2050</t>
        </is>
      </c>
      <c r="FE128" s="161" t="inlineStr">
        <is>
          <t>2024</t>
        </is>
      </c>
      <c r="FF128" s="161" t="inlineStr">
        <is>
          <t>2024</t>
        </is>
      </c>
      <c r="FG128" s="161" t="inlineStr">
        <is>
          <t>2024</t>
        </is>
      </c>
      <c r="FH128" s="161" t="inlineStr">
        <is>
          <t>2024</t>
        </is>
      </c>
      <c r="FI128" s="161" t="inlineStr">
        <is>
          <t>2024</t>
        </is>
      </c>
      <c r="FJ128" s="161" t="inlineStr">
        <is>
          <t>2024</t>
        </is>
      </c>
      <c r="FK128" s="161" t="inlineStr">
        <is>
          <t>2024</t>
        </is>
      </c>
      <c r="FL128" s="161" t="inlineStr">
        <is>
          <t>2024</t>
        </is>
      </c>
      <c r="FM128" s="161" t="inlineStr">
        <is>
          <t>2024</t>
        </is>
      </c>
      <c r="FN128" s="161" t="inlineStr">
        <is>
          <t>2024</t>
        </is>
      </c>
      <c r="FO128" s="161" t="inlineStr">
        <is>
          <t>2013</t>
        </is>
      </c>
      <c r="FP128" s="161" t="inlineStr">
        <is>
          <t>2013</t>
        </is>
      </c>
      <c r="FQ128" s="161" t="inlineStr">
        <is>
          <t>2013</t>
        </is>
      </c>
      <c r="FR128" s="162" t="n"/>
      <c r="FS128" s="162" t="n"/>
      <c r="FT128" s="162" t="n"/>
      <c r="FU128" s="161" t="inlineStr">
        <is>
          <t>2024</t>
        </is>
      </c>
      <c r="FV128" s="161" t="inlineStr">
        <is>
          <t>2024</t>
        </is>
      </c>
      <c r="FW128" s="161" t="inlineStr">
        <is>
          <t>2024</t>
        </is>
      </c>
      <c r="FX128" s="161" t="inlineStr">
        <is>
          <t>2024</t>
        </is>
      </c>
      <c r="FY128" s="161" t="inlineStr">
        <is>
          <t>2020-2024 avg</t>
        </is>
      </c>
      <c r="FZ128" s="161" t="inlineStr">
        <is>
          <t>2030</t>
        </is>
      </c>
      <c r="GA128" s="161" t="inlineStr">
        <is>
          <t>2030</t>
        </is>
      </c>
      <c r="GB128" s="161" t="inlineStr">
        <is>
          <t>2030</t>
        </is>
      </c>
      <c r="GC128" s="161" t="inlineStr">
        <is>
          <t>2050</t>
        </is>
      </c>
      <c r="GD128" s="161" t="inlineStr">
        <is>
          <t>2050</t>
        </is>
      </c>
      <c r="GE128" s="162" t="n"/>
    </row>
    <row r="129" ht="14" customHeight="1">
      <c r="A129" s="161" t="inlineStr">
        <is>
          <t>MEX</t>
        </is>
      </c>
      <c r="B129" s="161" t="inlineStr">
        <is>
          <t>Mexico</t>
        </is>
      </c>
      <c r="C129" s="161" t="inlineStr">
        <is>
          <t>Latin America &amp; Caribbean</t>
        </is>
      </c>
      <c r="D129" s="161" t="inlineStr">
        <is>
          <t>Upper middle income</t>
        </is>
      </c>
      <c r="E129" s="161" t="b">
        <v>0</v>
      </c>
      <c r="F129" s="162" t="n">
        <v>23.809</v>
      </c>
      <c r="G129" s="162" t="n">
        <v>5.948</v>
      </c>
      <c r="H129" s="162" t="n">
        <v>59.135</v>
      </c>
      <c r="I129" s="162" t="n">
        <v>15.678</v>
      </c>
      <c r="J129" s="162" t="n">
        <v>109.686</v>
      </c>
      <c r="K129" s="162" t="n"/>
      <c r="L129" s="162" t="n"/>
      <c r="M129" s="162" t="n">
        <v>0</v>
      </c>
      <c r="N129" s="162" t="n"/>
      <c r="O129" s="162" t="n">
        <v>11</v>
      </c>
      <c r="P129" s="162" t="n">
        <v>1</v>
      </c>
      <c r="Q129" s="162" t="n"/>
      <c r="R129" s="162" t="n">
        <v>0.419</v>
      </c>
      <c r="S129" s="162" t="n">
        <v>6.072</v>
      </c>
      <c r="T129" s="162" t="n">
        <v>9.755000000000001</v>
      </c>
      <c r="U129" s="162" t="n">
        <v>0.041</v>
      </c>
      <c r="V129" s="162" t="n">
        <v>9.824999999999999</v>
      </c>
      <c r="W129" s="162" t="n">
        <v>89.223</v>
      </c>
      <c r="X129" s="162" t="n">
        <v>89.277</v>
      </c>
      <c r="Y129" s="162" t="n"/>
      <c r="Z129" s="162" t="n">
        <v>0.073</v>
      </c>
      <c r="AA129" s="162" t="n">
        <v>6.483</v>
      </c>
      <c r="AB129" s="162" t="n">
        <v>4.148</v>
      </c>
      <c r="AC129" s="162" t="n">
        <v>0.609</v>
      </c>
      <c r="AD129" s="162" t="n">
        <v>3.539</v>
      </c>
      <c r="AE129" s="162" t="n">
        <v>0.185</v>
      </c>
      <c r="AF129" s="162" t="n">
        <v>-2.419</v>
      </c>
      <c r="AG129" s="162" t="n">
        <v>2.992</v>
      </c>
      <c r="AH129" s="162" t="n">
        <v>5.411</v>
      </c>
      <c r="AI129" s="162" t="n">
        <v>21.584</v>
      </c>
      <c r="AJ129" s="162" t="n">
        <v>2.173</v>
      </c>
      <c r="AK129" s="162" t="n">
        <v>2.066</v>
      </c>
      <c r="AL129" s="162" t="n">
        <v>0.091</v>
      </c>
      <c r="AM129" s="162" t="n">
        <v>0.016</v>
      </c>
      <c r="AN129" s="162" t="n">
        <v>9.407</v>
      </c>
      <c r="AO129" s="162" t="n">
        <v>25.35</v>
      </c>
      <c r="AP129" s="162" t="n">
        <v>1.976</v>
      </c>
      <c r="AQ129" s="162" t="n">
        <v>2.829</v>
      </c>
      <c r="AR129" s="162" t="n">
        <v>4.69956608643668</v>
      </c>
      <c r="AS129" s="162" t="n">
        <v>1.1278958607448</v>
      </c>
      <c r="AT129" s="162" t="n">
        <v>0.3262562083507383</v>
      </c>
      <c r="AU129" s="162" t="n">
        <v>0.2237185428690778</v>
      </c>
      <c r="AV129" s="162" t="n">
        <v>0.1467264288570795</v>
      </c>
      <c r="AW129" s="162" t="n">
        <v>0.09587294999477371</v>
      </c>
      <c r="AX129" s="162" t="n">
        <v>0.0632603145819461</v>
      </c>
      <c r="AY129" s="162" t="n">
        <v>0.0783080907458566</v>
      </c>
      <c r="AZ129" s="162" t="n">
        <v>0.1937533253453331</v>
      </c>
      <c r="BA129" s="162" t="n">
        <v>0.075008729870053</v>
      </c>
      <c r="BB129" s="162" t="n">
        <v>0.0289034755575693</v>
      </c>
      <c r="BC129" s="162" t="n">
        <v>-0.023270908659567</v>
      </c>
      <c r="BD129" s="162" t="n">
        <v>39.6742388198189</v>
      </c>
      <c r="BE129" s="162" t="n">
        <v>0.1921052263020156</v>
      </c>
      <c r="BF129" s="162" t="n">
        <v>5.39484435675883</v>
      </c>
      <c r="BG129" s="162" t="n">
        <v>2.348472636947309</v>
      </c>
      <c r="BH129" s="162" t="n">
        <v>0.1905073282513786</v>
      </c>
      <c r="BI129" s="162" t="n">
        <v>0.3384806298298022</v>
      </c>
      <c r="BJ129" s="162" t="n">
        <v>0.4151448329051517</v>
      </c>
      <c r="BK129" s="162" t="n">
        <v>0.7421266170079929</v>
      </c>
      <c r="BL129" s="162" t="n">
        <v>0.6622132285065144</v>
      </c>
      <c r="BM129" s="162" t="n">
        <v>0.4131453134033842</v>
      </c>
      <c r="BN129" s="162" t="n">
        <v>67.99511598493859</v>
      </c>
      <c r="BO129" s="162" t="n">
        <v>1.509923597945461</v>
      </c>
      <c r="BP129" s="162" t="n">
        <v>1.773489925163054</v>
      </c>
      <c r="BQ129" s="162" t="n">
        <v>4.300710504647719</v>
      </c>
      <c r="BR129" s="162" t="n">
        <v>1.188</v>
      </c>
      <c r="BS129" s="162" t="n">
        <v>1.267</v>
      </c>
      <c r="BT129" s="162" t="n">
        <v>0.131</v>
      </c>
      <c r="BU129" s="162" t="n">
        <v>0.147</v>
      </c>
      <c r="BV129" s="162" t="n">
        <v>12.132</v>
      </c>
      <c r="BW129" s="162" t="n">
        <v>3.843</v>
      </c>
      <c r="BX129" s="162" t="n"/>
      <c r="BY129" s="162" t="n">
        <v>11.41</v>
      </c>
      <c r="BZ129" s="162" t="n">
        <v>3.085</v>
      </c>
      <c r="CA129" s="162" t="n">
        <v>2.888</v>
      </c>
      <c r="CB129" s="162" t="n"/>
      <c r="CC129" s="162" t="n"/>
      <c r="CD129" s="162" t="n"/>
      <c r="CE129" s="162" t="n">
        <v>74.96299999999999</v>
      </c>
      <c r="CF129" s="162" t="n">
        <v>80</v>
      </c>
      <c r="CG129" s="162" t="n">
        <v>100</v>
      </c>
      <c r="CH129" s="162" t="n">
        <v>24.982</v>
      </c>
      <c r="CI129" s="162" t="n">
        <v>0.171</v>
      </c>
      <c r="CJ129" s="162" t="n">
        <v>-0.912</v>
      </c>
      <c r="CK129" s="162" t="n">
        <v>23.903</v>
      </c>
      <c r="CL129" s="162" t="n">
        <v>1.172</v>
      </c>
      <c r="CM129" s="162" t="n">
        <v>0.315</v>
      </c>
      <c r="CN129" s="162" t="n">
        <v>0.206</v>
      </c>
      <c r="CO129" s="162" t="n">
        <v>0.108</v>
      </c>
      <c r="CP129" s="162" t="n">
        <v>6.323</v>
      </c>
      <c r="CQ129" s="162" t="n">
        <v>59.46</v>
      </c>
      <c r="CR129" s="162" t="n"/>
      <c r="CS129" s="161" t="inlineStr">
        <is>
          <t>2024</t>
        </is>
      </c>
      <c r="CT129" s="161" t="inlineStr">
        <is>
          <t>2024</t>
        </is>
      </c>
      <c r="CU129" s="161" t="inlineStr">
        <is>
          <t>2024</t>
        </is>
      </c>
      <c r="CV129" s="161" t="inlineStr">
        <is>
          <t>2024</t>
        </is>
      </c>
      <c r="CW129" s="161" t="inlineStr">
        <is>
          <t>2022</t>
        </is>
      </c>
      <c r="CX129" s="162" t="n"/>
      <c r="CY129" s="162" t="n"/>
      <c r="CZ129" s="161" t="inlineStr">
        <is>
          <t>2022</t>
        </is>
      </c>
      <c r="DA129" s="162" t="n"/>
      <c r="DB129" s="161" t="inlineStr">
        <is>
          <t>2022</t>
        </is>
      </c>
      <c r="DC129" s="161" t="inlineStr">
        <is>
          <t>2021-2024</t>
        </is>
      </c>
      <c r="DD129" s="162" t="n"/>
      <c r="DE129" s="161" t="inlineStr">
        <is>
          <t>2024</t>
        </is>
      </c>
      <c r="DF129" s="161" t="inlineStr">
        <is>
          <t>2024</t>
        </is>
      </c>
      <c r="DG129" s="161" t="inlineStr">
        <is>
          <t>2024</t>
        </is>
      </c>
      <c r="DH129" s="161" t="inlineStr">
        <is>
          <t>2024</t>
        </is>
      </c>
      <c r="DI129" s="161" t="inlineStr">
        <is>
          <t>2024</t>
        </is>
      </c>
      <c r="DJ129" s="161" t="inlineStr">
        <is>
          <t>2024</t>
        </is>
      </c>
      <c r="DK129" s="161" t="inlineStr">
        <is>
          <t>2024</t>
        </is>
      </c>
      <c r="DL129" s="162" t="n"/>
      <c r="DM129" s="161" t="inlineStr">
        <is>
          <t>2020-2024 avg</t>
        </is>
      </c>
      <c r="DN129" s="161" t="inlineStr">
        <is>
          <t>2023</t>
        </is>
      </c>
      <c r="DO129" s="161" t="inlineStr">
        <is>
          <t>2024</t>
        </is>
      </c>
      <c r="DP129" s="161" t="inlineStr">
        <is>
          <t>2024</t>
        </is>
      </c>
      <c r="DQ129" s="161" t="inlineStr">
        <is>
          <t>2024</t>
        </is>
      </c>
      <c r="DR129" s="161" t="inlineStr">
        <is>
          <t>2022</t>
        </is>
      </c>
      <c r="DS129" s="161" t="inlineStr">
        <is>
          <t>2025</t>
        </is>
      </c>
      <c r="DT129" s="161" t="inlineStr">
        <is>
          <t>2025</t>
        </is>
      </c>
      <c r="DU129" s="161" t="inlineStr">
        <is>
          <t>2025</t>
        </is>
      </c>
      <c r="DV129" s="161" t="inlineStr">
        <is>
          <t>2023</t>
        </is>
      </c>
      <c r="DW129" s="161" t="inlineStr">
        <is>
          <t>2021</t>
        </is>
      </c>
      <c r="DX129" s="161" t="inlineStr">
        <is>
          <t>2021</t>
        </is>
      </c>
      <c r="DY129" s="161" t="inlineStr">
        <is>
          <t>2021</t>
        </is>
      </c>
      <c r="DZ129" s="161" t="inlineStr">
        <is>
          <t>2021</t>
        </is>
      </c>
      <c r="EA129" s="161" t="inlineStr">
        <is>
          <t>2025</t>
        </is>
      </c>
      <c r="EB129" s="161" t="inlineStr">
        <is>
          <t>2024</t>
        </is>
      </c>
      <c r="EC129" s="161" t="inlineStr">
        <is>
          <t>2025</t>
        </is>
      </c>
      <c r="ED129" s="161" t="inlineStr">
        <is>
          <t>2025</t>
        </is>
      </c>
      <c r="EE129" s="161" t="inlineStr">
        <is>
          <t>2030</t>
        </is>
      </c>
      <c r="EF129" s="161" t="inlineStr">
        <is>
          <t>2030</t>
        </is>
      </c>
      <c r="EG129" s="161" t="inlineStr">
        <is>
          <t>2030</t>
        </is>
      </c>
      <c r="EH129" s="161" t="inlineStr">
        <is>
          <t>2030</t>
        </is>
      </c>
      <c r="EI129" s="161" t="inlineStr">
        <is>
          <t>2030</t>
        </is>
      </c>
      <c r="EJ129" s="161" t="inlineStr">
        <is>
          <t>2030</t>
        </is>
      </c>
      <c r="EK129" s="161" t="inlineStr">
        <is>
          <t>2030</t>
        </is>
      </c>
      <c r="EL129" s="161" t="inlineStr">
        <is>
          <t>2030</t>
        </is>
      </c>
      <c r="EM129" s="161" t="inlineStr">
        <is>
          <t>2030</t>
        </is>
      </c>
      <c r="EN129" s="161" t="inlineStr">
        <is>
          <t>2030</t>
        </is>
      </c>
      <c r="EO129" s="161" t="inlineStr">
        <is>
          <t>2030</t>
        </is>
      </c>
      <c r="EP129" s="161" t="inlineStr">
        <is>
          <t>2030</t>
        </is>
      </c>
      <c r="EQ129" s="161" t="inlineStr">
        <is>
          <t>2030</t>
        </is>
      </c>
      <c r="ER129" s="161" t="inlineStr">
        <is>
          <t>2030</t>
        </is>
      </c>
      <c r="ES129" s="161" t="inlineStr">
        <is>
          <t>2030</t>
        </is>
      </c>
      <c r="ET129" s="161" t="inlineStr">
        <is>
          <t>2030</t>
        </is>
      </c>
      <c r="EU129" s="161" t="inlineStr">
        <is>
          <t>2030</t>
        </is>
      </c>
      <c r="EV129" s="161" t="inlineStr">
        <is>
          <t>2030</t>
        </is>
      </c>
      <c r="EW129" s="161" t="inlineStr">
        <is>
          <t>2030</t>
        </is>
      </c>
      <c r="EX129" s="161" t="inlineStr">
        <is>
          <t>2030</t>
        </is>
      </c>
      <c r="EY129" s="161" t="inlineStr">
        <is>
          <t>2030</t>
        </is>
      </c>
      <c r="EZ129" s="161" t="inlineStr">
        <is>
          <t>2030</t>
        </is>
      </c>
      <c r="FA129" s="161" t="inlineStr">
        <is>
          <t>2030</t>
        </is>
      </c>
      <c r="FB129" s="161" t="inlineStr">
        <is>
          <t>2030</t>
        </is>
      </c>
      <c r="FC129" s="161" t="inlineStr">
        <is>
          <t>2050</t>
        </is>
      </c>
      <c r="FD129" s="161" t="inlineStr">
        <is>
          <t>2025-2050</t>
        </is>
      </c>
      <c r="FE129" s="161" t="inlineStr">
        <is>
          <t>2024</t>
        </is>
      </c>
      <c r="FF129" s="161" t="inlineStr">
        <is>
          <t>2024</t>
        </is>
      </c>
      <c r="FG129" s="161" t="inlineStr">
        <is>
          <t>2024</t>
        </is>
      </c>
      <c r="FH129" s="161" t="inlineStr">
        <is>
          <t>2024</t>
        </is>
      </c>
      <c r="FI129" s="161" t="inlineStr">
        <is>
          <t>2024</t>
        </is>
      </c>
      <c r="FJ129" s="161" t="inlineStr">
        <is>
          <t>2024</t>
        </is>
      </c>
      <c r="FK129" s="162" t="n"/>
      <c r="FL129" s="161" t="inlineStr">
        <is>
          <t>2024</t>
        </is>
      </c>
      <c r="FM129" s="161" t="inlineStr">
        <is>
          <t>2024</t>
        </is>
      </c>
      <c r="FN129" s="161" t="inlineStr">
        <is>
          <t>2024</t>
        </is>
      </c>
      <c r="FO129" s="162" t="n"/>
      <c r="FP129" s="162" t="n"/>
      <c r="FQ129" s="162" t="n"/>
      <c r="FR129" s="161" t="inlineStr">
        <is>
          <t>2023</t>
        </is>
      </c>
      <c r="FS129" s="161" t="inlineStr">
        <is>
          <t>2023</t>
        </is>
      </c>
      <c r="FT129" s="161" t="inlineStr">
        <is>
          <t>2023</t>
        </is>
      </c>
      <c r="FU129" s="161" t="inlineStr">
        <is>
          <t>2024</t>
        </is>
      </c>
      <c r="FV129" s="161" t="inlineStr">
        <is>
          <t>2024</t>
        </is>
      </c>
      <c r="FW129" s="161" t="inlineStr">
        <is>
          <t>2024</t>
        </is>
      </c>
      <c r="FX129" s="161" t="inlineStr">
        <is>
          <t>2024</t>
        </is>
      </c>
      <c r="FY129" s="161" t="inlineStr">
        <is>
          <t>2020-2024 avg</t>
        </is>
      </c>
      <c r="FZ129" s="161" t="inlineStr">
        <is>
          <t>2030</t>
        </is>
      </c>
      <c r="GA129" s="161" t="inlineStr">
        <is>
          <t>2030</t>
        </is>
      </c>
      <c r="GB129" s="161" t="inlineStr">
        <is>
          <t>2030</t>
        </is>
      </c>
      <c r="GC129" s="161" t="inlineStr">
        <is>
          <t>2050</t>
        </is>
      </c>
      <c r="GD129" s="161" t="inlineStr">
        <is>
          <t>2050</t>
        </is>
      </c>
      <c r="GE129" s="162" t="n"/>
    </row>
    <row r="130" ht="14" customHeight="1">
      <c r="A130" s="161" t="inlineStr">
        <is>
          <t>FSM</t>
        </is>
      </c>
      <c r="B130" s="161" t="inlineStr">
        <is>
          <t>Micronesia, Fed. Sts.</t>
        </is>
      </c>
      <c r="C130" s="161" t="inlineStr">
        <is>
          <t>East Asia &amp; Pacific</t>
        </is>
      </c>
      <c r="D130" s="161" t="inlineStr">
        <is>
          <t>Upper middle income</t>
        </is>
      </c>
      <c r="E130" s="161" t="b">
        <v>0</v>
      </c>
      <c r="F130" s="162" t="n">
        <v>0.311</v>
      </c>
      <c r="G130" s="162" t="n">
        <v>0.191</v>
      </c>
      <c r="H130" s="162" t="n">
        <v>10.413</v>
      </c>
      <c r="I130" s="162" t="n">
        <v>16.457</v>
      </c>
      <c r="J130" s="162" t="n"/>
      <c r="K130" s="162" t="n"/>
      <c r="L130" s="162" t="n"/>
      <c r="M130" s="162" t="n">
        <v>0</v>
      </c>
      <c r="N130" s="162" t="n"/>
      <c r="O130" s="162" t="n"/>
      <c r="P130" s="162" t="n"/>
      <c r="Q130" s="162" t="n"/>
      <c r="R130" s="162" t="n"/>
      <c r="S130" s="162" t="n"/>
      <c r="T130" s="162" t="n"/>
      <c r="U130" s="162" t="n">
        <v>1.395</v>
      </c>
      <c r="V130" s="162" t="n"/>
      <c r="W130" s="162" t="n"/>
      <c r="X130" s="162" t="n"/>
      <c r="Y130" s="162" t="n"/>
      <c r="Z130" s="162" t="n"/>
      <c r="AA130" s="162" t="n">
        <v>1.446</v>
      </c>
      <c r="AB130" s="162" t="n"/>
      <c r="AC130" s="162" t="n"/>
      <c r="AD130" s="162" t="n"/>
      <c r="AE130" s="162" t="n"/>
      <c r="AF130" s="162" t="n"/>
      <c r="AG130" s="162" t="n"/>
      <c r="AH130" s="162" t="n">
        <v>30.09</v>
      </c>
      <c r="AI130" s="162" t="n"/>
      <c r="AJ130" s="162" t="n"/>
      <c r="AK130" s="162" t="n"/>
      <c r="AL130" s="162" t="n">
        <v>0</v>
      </c>
      <c r="AM130" s="162" t="n"/>
      <c r="AN130" s="162" t="n"/>
      <c r="AO130" s="162" t="n"/>
      <c r="AP130" s="162" t="n"/>
      <c r="AQ130" s="162" t="n"/>
      <c r="AR130" s="162" t="n">
        <v>3.83759067545279</v>
      </c>
      <c r="AS130" s="162" t="n">
        <v>0.92102176210867</v>
      </c>
      <c r="AT130" s="162" t="n">
        <v>0.2644274237348623</v>
      </c>
      <c r="AU130" s="162" t="n">
        <v>0.1813216619896193</v>
      </c>
      <c r="AV130" s="162" t="n">
        <v>0.1119457560751379</v>
      </c>
      <c r="AW130" s="162" t="n">
        <v>0.0879932448043393</v>
      </c>
      <c r="AX130" s="162" t="n">
        <v>0.0498987435340042</v>
      </c>
      <c r="AY130" s="162" t="n">
        <v>0.060634589690318</v>
      </c>
      <c r="AZ130" s="162" t="n">
        <v>0.1648003422803888</v>
      </c>
      <c r="BA130" s="162" t="n">
        <v>0.0394519672193239</v>
      </c>
      <c r="BB130" s="162" t="n">
        <v>0.0057372986232641</v>
      </c>
      <c r="BC130" s="162" t="n">
        <v>-0.08186215222204229</v>
      </c>
      <c r="BD130" s="162" t="n">
        <v>12.1473640164929</v>
      </c>
      <c r="BE130" s="162" t="n">
        <v>0.1404777858169155</v>
      </c>
      <c r="BF130" s="162" t="n">
        <v>4.405343816478674</v>
      </c>
      <c r="BG130" s="162" t="n"/>
      <c r="BH130" s="162" t="n"/>
      <c r="BI130" s="162" t="n"/>
      <c r="BJ130" s="162" t="n"/>
      <c r="BK130" s="162" t="n"/>
      <c r="BL130" s="162" t="n"/>
      <c r="BM130" s="162" t="n"/>
      <c r="BN130" s="162" t="n"/>
      <c r="BO130" s="162" t="n"/>
      <c r="BP130" s="162" t="n"/>
      <c r="BQ130" s="162" t="n"/>
      <c r="BR130" s="162" t="n"/>
      <c r="BS130" s="162" t="n"/>
      <c r="BT130" s="162" t="n"/>
      <c r="BU130" s="162" t="n"/>
      <c r="BV130" s="162" t="n"/>
      <c r="BW130" s="162" t="n"/>
      <c r="BX130" s="162" t="n"/>
      <c r="BY130" s="162" t="n"/>
      <c r="BZ130" s="162" t="n"/>
      <c r="CA130" s="162" t="n"/>
      <c r="CB130" s="162" t="n"/>
      <c r="CC130" s="162" t="n"/>
      <c r="CD130" s="162" t="n"/>
      <c r="CE130" s="162" t="n"/>
      <c r="CF130" s="162" t="n"/>
      <c r="CG130" s="162" t="n"/>
      <c r="CH130" s="162" t="n">
        <v>61.482</v>
      </c>
      <c r="CI130" s="162" t="n">
        <v>1.892</v>
      </c>
      <c r="CJ130" s="162" t="n">
        <v>3.46</v>
      </c>
      <c r="CK130" s="162" t="n"/>
      <c r="CL130" s="162" t="n">
        <v>0.289</v>
      </c>
      <c r="CM130" s="162" t="n"/>
      <c r="CN130" s="162" t="n"/>
      <c r="CO130" s="162" t="n"/>
      <c r="CP130" s="162" t="n"/>
      <c r="CQ130" s="162" t="n"/>
      <c r="CR130" s="162" t="n"/>
      <c r="CS130" s="161" t="inlineStr">
        <is>
          <t>2024</t>
        </is>
      </c>
      <c r="CT130" s="161" t="inlineStr">
        <is>
          <t>2024</t>
        </is>
      </c>
      <c r="CU130" s="161" t="inlineStr">
        <is>
          <t>2024</t>
        </is>
      </c>
      <c r="CV130" s="161" t="inlineStr">
        <is>
          <t>2024</t>
        </is>
      </c>
      <c r="CW130" s="162" t="n"/>
      <c r="CX130" s="162" t="n"/>
      <c r="CY130" s="162" t="n"/>
      <c r="CZ130" s="161" t="inlineStr">
        <is>
          <t>2022</t>
        </is>
      </c>
      <c r="DA130" s="162" t="n"/>
      <c r="DB130" s="162" t="n"/>
      <c r="DC130" s="162" t="n"/>
      <c r="DD130" s="162" t="n"/>
      <c r="DE130" s="162" t="n"/>
      <c r="DF130" s="162" t="n"/>
      <c r="DG130" s="162" t="n"/>
      <c r="DH130" s="161" t="inlineStr">
        <is>
          <t>2024</t>
        </is>
      </c>
      <c r="DI130" s="162" t="n"/>
      <c r="DJ130" s="162" t="n"/>
      <c r="DK130" s="162" t="n"/>
      <c r="DL130" s="162" t="n"/>
      <c r="DM130" s="162" t="n"/>
      <c r="DN130" s="161" t="inlineStr">
        <is>
          <t>2023</t>
        </is>
      </c>
      <c r="DO130" s="162" t="n"/>
      <c r="DP130" s="162" t="n"/>
      <c r="DQ130" s="162" t="n"/>
      <c r="DR130" s="162" t="n"/>
      <c r="DS130" s="162" t="n"/>
      <c r="DT130" s="162" t="n"/>
      <c r="DU130" s="161" t="inlineStr">
        <is>
          <t>2013</t>
        </is>
      </c>
      <c r="DV130" s="162" t="n"/>
      <c r="DW130" s="162" t="n"/>
      <c r="DX130" s="162" t="n"/>
      <c r="DY130" s="161" t="inlineStr">
        <is>
          <t>2021</t>
        </is>
      </c>
      <c r="DZ130" s="162" t="n"/>
      <c r="EA130" s="162" t="n"/>
      <c r="EB130" s="162" t="n"/>
      <c r="EC130" s="162" t="n"/>
      <c r="ED130" s="162" t="n"/>
      <c r="EE130" s="161" t="inlineStr">
        <is>
          <t>2030</t>
        </is>
      </c>
      <c r="EF130" s="161" t="inlineStr">
        <is>
          <t>2030</t>
        </is>
      </c>
      <c r="EG130" s="161" t="inlineStr">
        <is>
          <t>2030</t>
        </is>
      </c>
      <c r="EH130" s="161" t="inlineStr">
        <is>
          <t>2030</t>
        </is>
      </c>
      <c r="EI130" s="161" t="inlineStr">
        <is>
          <t>2030</t>
        </is>
      </c>
      <c r="EJ130" s="161" t="inlineStr">
        <is>
          <t>2030</t>
        </is>
      </c>
      <c r="EK130" s="161" t="inlineStr">
        <is>
          <t>2030</t>
        </is>
      </c>
      <c r="EL130" s="161" t="inlineStr">
        <is>
          <t>2030</t>
        </is>
      </c>
      <c r="EM130" s="161" t="inlineStr">
        <is>
          <t>2030</t>
        </is>
      </c>
      <c r="EN130" s="161" t="inlineStr">
        <is>
          <t>2030</t>
        </is>
      </c>
      <c r="EO130" s="161" t="inlineStr">
        <is>
          <t>2030</t>
        </is>
      </c>
      <c r="EP130" s="161" t="inlineStr">
        <is>
          <t>2030</t>
        </is>
      </c>
      <c r="EQ130" s="161" t="inlineStr">
        <is>
          <t>2030</t>
        </is>
      </c>
      <c r="ER130" s="161" t="inlineStr">
        <is>
          <t>2030</t>
        </is>
      </c>
      <c r="ES130" s="161" t="inlineStr">
        <is>
          <t>2030</t>
        </is>
      </c>
      <c r="ET130" s="162" t="n"/>
      <c r="EU130" s="162" t="n"/>
      <c r="EV130" s="162" t="n"/>
      <c r="EW130" s="162" t="n"/>
      <c r="EX130" s="162" t="n"/>
      <c r="EY130" s="162" t="n"/>
      <c r="EZ130" s="162" t="n"/>
      <c r="FA130" s="162" t="n"/>
      <c r="FB130" s="162" t="n"/>
      <c r="FC130" s="162" t="n"/>
      <c r="FD130" s="162" t="n"/>
      <c r="FE130" s="162" t="n"/>
      <c r="FF130" s="162" t="n"/>
      <c r="FG130" s="162" t="n"/>
      <c r="FH130" s="162" t="n"/>
      <c r="FI130" s="162" t="n"/>
      <c r="FJ130" s="162" t="n"/>
      <c r="FK130" s="162" t="n"/>
      <c r="FL130" s="162" t="n"/>
      <c r="FM130" s="162" t="n"/>
      <c r="FN130" s="162" t="n"/>
      <c r="FO130" s="162" t="n"/>
      <c r="FP130" s="162" t="n"/>
      <c r="FQ130" s="162" t="n"/>
      <c r="FR130" s="162" t="n"/>
      <c r="FS130" s="162" t="n"/>
      <c r="FT130" s="162" t="n"/>
      <c r="FU130" s="161" t="inlineStr">
        <is>
          <t>2024</t>
        </is>
      </c>
      <c r="FV130" s="161" t="inlineStr">
        <is>
          <t>2024</t>
        </is>
      </c>
      <c r="FW130" s="161" t="inlineStr">
        <is>
          <t>2024</t>
        </is>
      </c>
      <c r="FX130" s="162" t="n"/>
      <c r="FY130" s="161" t="inlineStr">
        <is>
          <t>2020-2024 avg</t>
        </is>
      </c>
      <c r="FZ130" s="162" t="n"/>
      <c r="GA130" s="162" t="n"/>
      <c r="GB130" s="162" t="n"/>
      <c r="GC130" s="162" t="n"/>
      <c r="GD130" s="162" t="n"/>
      <c r="GE130" s="162" t="n"/>
    </row>
    <row r="131" ht="14" customHeight="1">
      <c r="A131" s="161" t="inlineStr">
        <is>
          <t>MDA</t>
        </is>
      </c>
      <c r="B131" s="161" t="inlineStr">
        <is>
          <t>Moldova</t>
        </is>
      </c>
      <c r="C131" s="161" t="inlineStr">
        <is>
          <t>Europe &amp; Central Asia</t>
        </is>
      </c>
      <c r="D131" s="161" t="inlineStr">
        <is>
          <t>Upper middle income</t>
        </is>
      </c>
      <c r="E131" s="161" t="b">
        <v>1</v>
      </c>
      <c r="F131" s="162" t="n">
        <v>4.043</v>
      </c>
      <c r="G131" s="162" t="n">
        <v>1.372</v>
      </c>
      <c r="H131" s="162" t="n">
        <v>38.777</v>
      </c>
      <c r="I131" s="162" t="n">
        <v>21.147</v>
      </c>
      <c r="J131" s="162" t="n">
        <v>105.979</v>
      </c>
      <c r="K131" s="162" t="n">
        <v>1.5</v>
      </c>
      <c r="L131" s="162" t="n">
        <v>3</v>
      </c>
      <c r="M131" s="162" t="n">
        <v>0</v>
      </c>
      <c r="N131" s="162" t="n"/>
      <c r="O131" s="162" t="n"/>
      <c r="P131" s="162" t="n"/>
      <c r="Q131" s="162" t="n"/>
      <c r="R131" s="162" t="n">
        <v>-3.121</v>
      </c>
      <c r="S131" s="162" t="n">
        <v>0.108</v>
      </c>
      <c r="T131" s="162" t="n">
        <v>22.655</v>
      </c>
      <c r="U131" s="162" t="n">
        <v>2.494</v>
      </c>
      <c r="V131" s="162" t="n">
        <v>85.03400000000001</v>
      </c>
      <c r="W131" s="162" t="n">
        <v>1.067</v>
      </c>
      <c r="X131" s="162" t="n">
        <v>37.74</v>
      </c>
      <c r="Y131" s="162" t="n">
        <v>4</v>
      </c>
      <c r="Z131" s="162" t="n"/>
      <c r="AA131" s="162" t="n">
        <v>10.604</v>
      </c>
      <c r="AB131" s="162" t="n">
        <v>8.550000000000001</v>
      </c>
      <c r="AC131" s="162" t="n">
        <v>0.857</v>
      </c>
      <c r="AD131" s="162" t="n">
        <v>7.693</v>
      </c>
      <c r="AE131" s="162" t="n">
        <v>0.34</v>
      </c>
      <c r="AF131" s="162" t="n">
        <v>-14.982</v>
      </c>
      <c r="AG131" s="162" t="n">
        <v>2.383</v>
      </c>
      <c r="AH131" s="162" t="n">
        <v>17.365</v>
      </c>
      <c r="AI131" s="162" t="n">
        <v>81.166</v>
      </c>
      <c r="AJ131" s="162" t="n">
        <v>0.012</v>
      </c>
      <c r="AK131" s="162" t="n">
        <v>0.012</v>
      </c>
      <c r="AL131" s="162" t="n">
        <v>0</v>
      </c>
      <c r="AM131" s="162" t="n">
        <v>0</v>
      </c>
      <c r="AN131" s="162" t="n">
        <v>7.612</v>
      </c>
      <c r="AO131" s="162" t="n">
        <v>7.471</v>
      </c>
      <c r="AP131" s="162" t="n">
        <v>17.663</v>
      </c>
      <c r="AQ131" s="162" t="n">
        <v>63.492</v>
      </c>
      <c r="AR131" s="162" t="n">
        <v>6.20881909919617</v>
      </c>
      <c r="AS131" s="162" t="n">
        <v>1.49011658380708</v>
      </c>
      <c r="AT131" s="162" t="n">
        <v>0.3945904338235381</v>
      </c>
      <c r="AU131" s="162" t="n">
        <v>0.2705762974789974</v>
      </c>
      <c r="AV131" s="162" t="n">
        <v>0.2158486481423006</v>
      </c>
      <c r="AW131" s="162" t="n">
        <v>0.2185250129021338</v>
      </c>
      <c r="AX131" s="162" t="n">
        <v>0.074592135462227</v>
      </c>
      <c r="AY131" s="162" t="n">
        <v>0.1159537508872939</v>
      </c>
      <c r="AZ131" s="162" t="n">
        <v>0.2000303051105918</v>
      </c>
      <c r="BA131" s="162" t="n">
        <v>-0.0294032171102845</v>
      </c>
      <c r="BB131" s="162" t="n">
        <v>-0.08352914909859099</v>
      </c>
      <c r="BC131" s="162" t="n">
        <v>-0.141529708094538</v>
      </c>
      <c r="BD131" s="162" t="n">
        <v>-95.83648398638471</v>
      </c>
      <c r="BE131" s="162" t="n">
        <v>0.2255247166179441</v>
      </c>
      <c r="BF131" s="162" t="n">
        <v>7.575721908631597</v>
      </c>
      <c r="BG131" s="162" t="n">
        <v>4.688093627874122</v>
      </c>
      <c r="BH131" s="162" t="n">
        <v>0.6794347358551474</v>
      </c>
      <c r="BI131" s="162" t="n">
        <v>0.7653920835076187</v>
      </c>
      <c r="BJ131" s="162" t="n">
        <v>0.9227220741918808</v>
      </c>
      <c r="BK131" s="162" t="n">
        <v>1.216372126912347</v>
      </c>
      <c r="BL131" s="162" t="n">
        <v>1.104172607407128</v>
      </c>
      <c r="BM131" s="162" t="n">
        <v>1.04434637412124</v>
      </c>
      <c r="BN131" s="162" t="n">
        <v>61.39713492775295</v>
      </c>
      <c r="BO131" s="162" t="n">
        <v>3.440142689404768</v>
      </c>
      <c r="BP131" s="162" t="n">
        <v>3.257954437223068</v>
      </c>
      <c r="BQ131" s="162" t="n">
        <v>-12.28137795616541</v>
      </c>
      <c r="BR131" s="162" t="n">
        <v>1.032</v>
      </c>
      <c r="BS131" s="162" t="n">
        <v>1.36</v>
      </c>
      <c r="BT131" s="162" t="n">
        <v>0.14</v>
      </c>
      <c r="BU131" s="162" t="n">
        <v>0.095</v>
      </c>
      <c r="BV131" s="162" t="n">
        <v>29.041</v>
      </c>
      <c r="BW131" s="162" t="n">
        <v>22.259</v>
      </c>
      <c r="BX131" s="162" t="n">
        <v>20.204</v>
      </c>
      <c r="BY131" s="162" t="n">
        <v>12.836</v>
      </c>
      <c r="BZ131" s="162" t="n">
        <v>6.942</v>
      </c>
      <c r="CA131" s="162" t="n">
        <v>4.239</v>
      </c>
      <c r="CB131" s="162" t="n">
        <v>3</v>
      </c>
      <c r="CC131" s="162" t="n">
        <v>1</v>
      </c>
      <c r="CD131" s="162" t="n">
        <v>1</v>
      </c>
      <c r="CE131" s="162" t="n">
        <v>24.746</v>
      </c>
      <c r="CF131" s="162" t="n">
        <v>20</v>
      </c>
      <c r="CG131" s="162" t="n">
        <v>0</v>
      </c>
      <c r="CH131" s="162" t="n">
        <v>33.936</v>
      </c>
      <c r="CI131" s="162" t="n">
        <v>-2.644</v>
      </c>
      <c r="CJ131" s="162" t="n">
        <v>-16.546</v>
      </c>
      <c r="CK131" s="162" t="n">
        <v>21.159</v>
      </c>
      <c r="CL131" s="162" t="n">
        <v>0.5</v>
      </c>
      <c r="CM131" s="162" t="n">
        <v>0.856</v>
      </c>
      <c r="CN131" s="162" t="n">
        <v>0.233</v>
      </c>
      <c r="CO131" s="162" t="n">
        <v>0.623</v>
      </c>
      <c r="CP131" s="162" t="n">
        <v>19.82</v>
      </c>
      <c r="CQ131" s="162" t="n">
        <v>41.67</v>
      </c>
      <c r="CR131" s="162" t="n"/>
      <c r="CS131" s="161" t="inlineStr">
        <is>
          <t>2024</t>
        </is>
      </c>
      <c r="CT131" s="161" t="inlineStr">
        <is>
          <t>2024</t>
        </is>
      </c>
      <c r="CU131" s="161" t="inlineStr">
        <is>
          <t>2024</t>
        </is>
      </c>
      <c r="CV131" s="161" t="inlineStr">
        <is>
          <t>2024</t>
        </is>
      </c>
      <c r="CW131" s="161" t="inlineStr">
        <is>
          <t>2022</t>
        </is>
      </c>
      <c r="CX131" s="161" t="inlineStr">
        <is>
          <t>2022</t>
        </is>
      </c>
      <c r="CY131" s="161" t="inlineStr">
        <is>
          <t>2022</t>
        </is>
      </c>
      <c r="CZ131" s="161" t="inlineStr">
        <is>
          <t>2022</t>
        </is>
      </c>
      <c r="DA131" s="162" t="n"/>
      <c r="DB131" s="162" t="n"/>
      <c r="DC131" s="162" t="n"/>
      <c r="DD131" s="162" t="n"/>
      <c r="DE131" s="161" t="inlineStr">
        <is>
          <t>2024</t>
        </is>
      </c>
      <c r="DF131" s="161" t="inlineStr">
        <is>
          <t>2018</t>
        </is>
      </c>
      <c r="DG131" s="161" t="inlineStr">
        <is>
          <t>2024</t>
        </is>
      </c>
      <c r="DH131" s="161" t="inlineStr">
        <is>
          <t>2024</t>
        </is>
      </c>
      <c r="DI131" s="161" t="inlineStr">
        <is>
          <t>2024</t>
        </is>
      </c>
      <c r="DJ131" s="161" t="inlineStr">
        <is>
          <t>2024</t>
        </is>
      </c>
      <c r="DK131" s="161" t="inlineStr">
        <is>
          <t>2024</t>
        </is>
      </c>
      <c r="DL131" s="161" t="inlineStr">
        <is>
          <t>2022</t>
        </is>
      </c>
      <c r="DM131" s="162" t="n"/>
      <c r="DN131" s="161" t="inlineStr">
        <is>
          <t>2024</t>
        </is>
      </c>
      <c r="DO131" s="161" t="inlineStr">
        <is>
          <t>2024</t>
        </is>
      </c>
      <c r="DP131" s="161" t="inlineStr">
        <is>
          <t>2024</t>
        </is>
      </c>
      <c r="DQ131" s="161" t="inlineStr">
        <is>
          <t>2024</t>
        </is>
      </c>
      <c r="DR131" s="161" t="inlineStr">
        <is>
          <t>2022</t>
        </is>
      </c>
      <c r="DS131" s="161" t="inlineStr">
        <is>
          <t>2024</t>
        </is>
      </c>
      <c r="DT131" s="161" t="inlineStr">
        <is>
          <t>2024</t>
        </is>
      </c>
      <c r="DU131" s="161" t="inlineStr">
        <is>
          <t>2024</t>
        </is>
      </c>
      <c r="DV131" s="161" t="inlineStr">
        <is>
          <t>2023</t>
        </is>
      </c>
      <c r="DW131" s="161" t="inlineStr">
        <is>
          <t>2021</t>
        </is>
      </c>
      <c r="DX131" s="161" t="inlineStr">
        <is>
          <t>2021</t>
        </is>
      </c>
      <c r="DY131" s="161" t="inlineStr">
        <is>
          <t>2021</t>
        </is>
      </c>
      <c r="DZ131" s="161" t="inlineStr">
        <is>
          <t>2021</t>
        </is>
      </c>
      <c r="EA131" s="161" t="inlineStr">
        <is>
          <t>2025</t>
        </is>
      </c>
      <c r="EB131" s="161" t="inlineStr">
        <is>
          <t>2024</t>
        </is>
      </c>
      <c r="EC131" s="161" t="inlineStr">
        <is>
          <t>2025</t>
        </is>
      </c>
      <c r="ED131" s="161" t="inlineStr">
        <is>
          <t>2025</t>
        </is>
      </c>
      <c r="EE131" s="161" t="inlineStr">
        <is>
          <t>2030</t>
        </is>
      </c>
      <c r="EF131" s="161" t="inlineStr">
        <is>
          <t>2030</t>
        </is>
      </c>
      <c r="EG131" s="161" t="inlineStr">
        <is>
          <t>2030</t>
        </is>
      </c>
      <c r="EH131" s="161" t="inlineStr">
        <is>
          <t>2030</t>
        </is>
      </c>
      <c r="EI131" s="161" t="inlineStr">
        <is>
          <t>2030</t>
        </is>
      </c>
      <c r="EJ131" s="161" t="inlineStr">
        <is>
          <t>2030</t>
        </is>
      </c>
      <c r="EK131" s="161" t="inlineStr">
        <is>
          <t>2030</t>
        </is>
      </c>
      <c r="EL131" s="161" t="inlineStr">
        <is>
          <t>2030</t>
        </is>
      </c>
      <c r="EM131" s="161" t="inlineStr">
        <is>
          <t>2030</t>
        </is>
      </c>
      <c r="EN131" s="161" t="inlineStr">
        <is>
          <t>2030</t>
        </is>
      </c>
      <c r="EO131" s="161" t="inlineStr">
        <is>
          <t>2030</t>
        </is>
      </c>
      <c r="EP131" s="161" t="inlineStr">
        <is>
          <t>2030</t>
        </is>
      </c>
      <c r="EQ131" s="161" t="inlineStr">
        <is>
          <t>2030</t>
        </is>
      </c>
      <c r="ER131" s="161" t="inlineStr">
        <is>
          <t>2030</t>
        </is>
      </c>
      <c r="ES131" s="161" t="inlineStr">
        <is>
          <t>2030</t>
        </is>
      </c>
      <c r="ET131" s="161" t="inlineStr">
        <is>
          <t>2030</t>
        </is>
      </c>
      <c r="EU131" s="161" t="inlineStr">
        <is>
          <t>2030</t>
        </is>
      </c>
      <c r="EV131" s="161" t="inlineStr">
        <is>
          <t>2030</t>
        </is>
      </c>
      <c r="EW131" s="161" t="inlineStr">
        <is>
          <t>2030</t>
        </is>
      </c>
      <c r="EX131" s="161" t="inlineStr">
        <is>
          <t>2030</t>
        </is>
      </c>
      <c r="EY131" s="161" t="inlineStr">
        <is>
          <t>2030</t>
        </is>
      </c>
      <c r="EZ131" s="161" t="inlineStr">
        <is>
          <t>2030</t>
        </is>
      </c>
      <c r="FA131" s="161" t="inlineStr">
        <is>
          <t>2030</t>
        </is>
      </c>
      <c r="FB131" s="161" t="inlineStr">
        <is>
          <t>2030</t>
        </is>
      </c>
      <c r="FC131" s="161" t="inlineStr">
        <is>
          <t>2050</t>
        </is>
      </c>
      <c r="FD131" s="161" t="inlineStr">
        <is>
          <t>2025-2050</t>
        </is>
      </c>
      <c r="FE131" s="161" t="inlineStr">
        <is>
          <t>2024</t>
        </is>
      </c>
      <c r="FF131" s="161" t="inlineStr">
        <is>
          <t>2024</t>
        </is>
      </c>
      <c r="FG131" s="161" t="inlineStr">
        <is>
          <t>2024</t>
        </is>
      </c>
      <c r="FH131" s="161" t="inlineStr">
        <is>
          <t>2024</t>
        </is>
      </c>
      <c r="FI131" s="161" t="inlineStr">
        <is>
          <t>2024</t>
        </is>
      </c>
      <c r="FJ131" s="161" t="inlineStr">
        <is>
          <t>2024</t>
        </is>
      </c>
      <c r="FK131" s="161" t="inlineStr">
        <is>
          <t>2024</t>
        </is>
      </c>
      <c r="FL131" s="161" t="inlineStr">
        <is>
          <t>2024</t>
        </is>
      </c>
      <c r="FM131" s="161" t="inlineStr">
        <is>
          <t>2024</t>
        </is>
      </c>
      <c r="FN131" s="161" t="inlineStr">
        <is>
          <t>2024</t>
        </is>
      </c>
      <c r="FO131" s="161" t="inlineStr">
        <is>
          <t>2013</t>
        </is>
      </c>
      <c r="FP131" s="161" t="inlineStr">
        <is>
          <t>2013</t>
        </is>
      </c>
      <c r="FQ131" s="161" t="inlineStr">
        <is>
          <t>2013</t>
        </is>
      </c>
      <c r="FR131" s="161" t="inlineStr">
        <is>
          <t>2023</t>
        </is>
      </c>
      <c r="FS131" s="161" t="inlineStr">
        <is>
          <t>2023</t>
        </is>
      </c>
      <c r="FT131" s="161" t="inlineStr">
        <is>
          <t>2023</t>
        </is>
      </c>
      <c r="FU131" s="161" t="inlineStr">
        <is>
          <t>2024</t>
        </is>
      </c>
      <c r="FV131" s="161" t="inlineStr">
        <is>
          <t>2024</t>
        </is>
      </c>
      <c r="FW131" s="161" t="inlineStr">
        <is>
          <t>2024</t>
        </is>
      </c>
      <c r="FX131" s="161" t="inlineStr">
        <is>
          <t>2024</t>
        </is>
      </c>
      <c r="FY131" s="161" t="inlineStr">
        <is>
          <t>2020-2024 avg</t>
        </is>
      </c>
      <c r="FZ131" s="161" t="inlineStr">
        <is>
          <t>2030</t>
        </is>
      </c>
      <c r="GA131" s="161" t="inlineStr">
        <is>
          <t>2030</t>
        </is>
      </c>
      <c r="GB131" s="161" t="inlineStr">
        <is>
          <t>2030</t>
        </is>
      </c>
      <c r="GC131" s="161" t="inlineStr">
        <is>
          <t>2050</t>
        </is>
      </c>
      <c r="GD131" s="161" t="inlineStr">
        <is>
          <t>2050</t>
        </is>
      </c>
      <c r="GE131" s="162" t="n"/>
    </row>
    <row r="132" ht="14" customHeight="1">
      <c r="A132" s="161" t="inlineStr">
        <is>
          <t>MCO</t>
        </is>
      </c>
      <c r="B132" s="161" t="inlineStr">
        <is>
          <t>Monaco</t>
        </is>
      </c>
      <c r="C132" s="161" t="inlineStr">
        <is>
          <t>Europe &amp; Central Asia</t>
        </is>
      </c>
      <c r="D132" s="161" t="inlineStr">
        <is>
          <t>High income</t>
        </is>
      </c>
      <c r="E132" s="161" t="b">
        <v>0</v>
      </c>
      <c r="F132" s="162" t="n"/>
      <c r="G132" s="162" t="n"/>
      <c r="H132" s="162" t="n"/>
      <c r="I132" s="162" t="n"/>
      <c r="J132" s="162" t="n"/>
      <c r="K132" s="162" t="n"/>
      <c r="L132" s="162" t="n"/>
      <c r="M132" s="162" t="n">
        <v>0</v>
      </c>
      <c r="N132" s="162" t="n"/>
      <c r="O132" s="162" t="n"/>
      <c r="P132" s="162" t="n"/>
      <c r="Q132" s="162" t="n"/>
      <c r="R132" s="162" t="n"/>
      <c r="S132" s="162" t="n"/>
      <c r="T132" s="162" t="n"/>
      <c r="U132" s="162" t="n"/>
      <c r="V132" s="162" t="n"/>
      <c r="W132" s="162" t="n"/>
      <c r="X132" s="162" t="n"/>
      <c r="Y132" s="162" t="n"/>
      <c r="Z132" s="162" t="n"/>
      <c r="AA132" s="162" t="n"/>
      <c r="AB132" s="162" t="n"/>
      <c r="AC132" s="162" t="n"/>
      <c r="AD132" s="162" t="n"/>
      <c r="AE132" s="162" t="n"/>
      <c r="AF132" s="162" t="n"/>
      <c r="AG132" s="162" t="n"/>
      <c r="AH132" s="162" t="n"/>
      <c r="AI132" s="162" t="n"/>
      <c r="AJ132" s="162" t="n"/>
      <c r="AK132" s="162" t="n"/>
      <c r="AL132" s="162" t="n"/>
      <c r="AM132" s="162" t="n"/>
      <c r="AN132" s="162" t="n"/>
      <c r="AO132" s="162" t="n"/>
      <c r="AP132" s="162" t="n"/>
      <c r="AQ132" s="162" t="n"/>
      <c r="AR132" s="162" t="n"/>
      <c r="AS132" s="162" t="n"/>
      <c r="AT132" s="162" t="n"/>
      <c r="AU132" s="162" t="n"/>
      <c r="AV132" s="162" t="n"/>
      <c r="AW132" s="162" t="n"/>
      <c r="AX132" s="162" t="n"/>
      <c r="AY132" s="162" t="n"/>
      <c r="AZ132" s="162" t="n"/>
      <c r="BA132" s="162" t="n"/>
      <c r="BB132" s="162" t="n"/>
      <c r="BC132" s="162" t="n"/>
      <c r="BD132" s="162" t="n"/>
      <c r="BE132" s="162" t="n"/>
      <c r="BF132" s="162" t="n"/>
      <c r="BG132" s="162" t="n"/>
      <c r="BH132" s="162" t="n"/>
      <c r="BI132" s="162" t="n"/>
      <c r="BJ132" s="162" t="n"/>
      <c r="BK132" s="162" t="n"/>
      <c r="BL132" s="162" t="n"/>
      <c r="BM132" s="162" t="n"/>
      <c r="BN132" s="162" t="n"/>
      <c r="BO132" s="162" t="n"/>
      <c r="BP132" s="162" t="n"/>
      <c r="BQ132" s="162" t="n"/>
      <c r="BR132" s="162" t="n"/>
      <c r="BS132" s="162" t="n"/>
      <c r="BT132" s="162" t="n"/>
      <c r="BU132" s="162" t="n"/>
      <c r="BV132" s="162" t="n"/>
      <c r="BW132" s="162" t="n"/>
      <c r="BX132" s="162" t="n"/>
      <c r="BY132" s="162" t="n"/>
      <c r="BZ132" s="162" t="n"/>
      <c r="CA132" s="162" t="n"/>
      <c r="CB132" s="162" t="n"/>
      <c r="CC132" s="162" t="n"/>
      <c r="CD132" s="162" t="n"/>
      <c r="CE132" s="162" t="n"/>
      <c r="CF132" s="162" t="n"/>
      <c r="CG132" s="162" t="n"/>
      <c r="CH132" s="162" t="n"/>
      <c r="CI132" s="162" t="n"/>
      <c r="CJ132" s="162" t="n"/>
      <c r="CK132" s="162" t="n"/>
      <c r="CL132" s="162" t="n"/>
      <c r="CM132" s="162" t="n"/>
      <c r="CN132" s="162" t="n"/>
      <c r="CO132" s="162" t="n"/>
      <c r="CP132" s="162" t="n"/>
      <c r="CQ132" s="162" t="n"/>
      <c r="CR132" s="162" t="n"/>
      <c r="CS132" s="162" t="n"/>
      <c r="CT132" s="162" t="n"/>
      <c r="CU132" s="162" t="n"/>
      <c r="CV132" s="162" t="n"/>
      <c r="CW132" s="162" t="n"/>
      <c r="CX132" s="162" t="n"/>
      <c r="CY132" s="162" t="n"/>
      <c r="CZ132" s="161" t="inlineStr">
        <is>
          <t>2022</t>
        </is>
      </c>
      <c r="DA132" s="162" t="n"/>
      <c r="DB132" s="162" t="n"/>
      <c r="DC132" s="162" t="n"/>
      <c r="DD132" s="162" t="n"/>
      <c r="DE132" s="162" t="n"/>
      <c r="DF132" s="162" t="n"/>
      <c r="DG132" s="162" t="n"/>
      <c r="DH132" s="162" t="n"/>
      <c r="DI132" s="162" t="n"/>
      <c r="DJ132" s="162" t="n"/>
      <c r="DK132" s="162" t="n"/>
      <c r="DL132" s="162" t="n"/>
      <c r="DM132" s="162" t="n"/>
      <c r="DN132" s="162" t="n"/>
      <c r="DO132" s="162" t="n"/>
      <c r="DP132" s="162" t="n"/>
      <c r="DQ132" s="162" t="n"/>
      <c r="DR132" s="162" t="n"/>
      <c r="DS132" s="162" t="n"/>
      <c r="DT132" s="162" t="n"/>
      <c r="DU132" s="162" t="n"/>
      <c r="DV132" s="162" t="n"/>
      <c r="DW132" s="162" t="n"/>
      <c r="DX132" s="162" t="n"/>
      <c r="DY132" s="162" t="n"/>
      <c r="DZ132" s="162" t="n"/>
      <c r="EA132" s="162" t="n"/>
      <c r="EB132" s="162" t="n"/>
      <c r="EC132" s="162" t="n"/>
      <c r="ED132" s="162" t="n"/>
      <c r="EE132" s="162" t="n"/>
      <c r="EF132" s="162" t="n"/>
      <c r="EG132" s="162" t="n"/>
      <c r="EH132" s="162" t="n"/>
      <c r="EI132" s="162" t="n"/>
      <c r="EJ132" s="162" t="n"/>
      <c r="EK132" s="162" t="n"/>
      <c r="EL132" s="162" t="n"/>
      <c r="EM132" s="162" t="n"/>
      <c r="EN132" s="162" t="n"/>
      <c r="EO132" s="162" t="n"/>
      <c r="EP132" s="162" t="n"/>
      <c r="EQ132" s="162" t="n"/>
      <c r="ER132" s="162" t="n"/>
      <c r="ES132" s="162" t="n"/>
      <c r="ET132" s="162" t="n"/>
      <c r="EU132" s="162" t="n"/>
      <c r="EV132" s="162" t="n"/>
      <c r="EW132" s="162" t="n"/>
      <c r="EX132" s="162" t="n"/>
      <c r="EY132" s="162" t="n"/>
      <c r="EZ132" s="162" t="n"/>
      <c r="FA132" s="162" t="n"/>
      <c r="FB132" s="162" t="n"/>
      <c r="FC132" s="162" t="n"/>
      <c r="FD132" s="162" t="n"/>
      <c r="FE132" s="162" t="n"/>
      <c r="FF132" s="162" t="n"/>
      <c r="FG132" s="162" t="n"/>
      <c r="FH132" s="162" t="n"/>
      <c r="FI132" s="162" t="n"/>
      <c r="FJ132" s="162" t="n"/>
      <c r="FK132" s="162" t="n"/>
      <c r="FL132" s="162" t="n"/>
      <c r="FM132" s="162" t="n"/>
      <c r="FN132" s="162" t="n"/>
      <c r="FO132" s="162" t="n"/>
      <c r="FP132" s="162" t="n"/>
      <c r="FQ132" s="162" t="n"/>
      <c r="FR132" s="162" t="n"/>
      <c r="FS132" s="162" t="n"/>
      <c r="FT132" s="162" t="n"/>
      <c r="FU132" s="162" t="n"/>
      <c r="FV132" s="162" t="n"/>
      <c r="FW132" s="162" t="n"/>
      <c r="FX132" s="162" t="n"/>
      <c r="FY132" s="162" t="n"/>
      <c r="FZ132" s="162" t="n"/>
      <c r="GA132" s="162" t="n"/>
      <c r="GB132" s="162" t="n"/>
      <c r="GC132" s="162" t="n"/>
      <c r="GD132" s="162" t="n"/>
      <c r="GE132" s="162" t="n"/>
    </row>
    <row r="133" ht="14" customHeight="1">
      <c r="A133" s="161" t="inlineStr">
        <is>
          <t>MNG</t>
        </is>
      </c>
      <c r="B133" s="161" t="inlineStr">
        <is>
          <t>Mongolia</t>
        </is>
      </c>
      <c r="C133" s="161" t="inlineStr">
        <is>
          <t>East Asia &amp; Pacific</t>
        </is>
      </c>
      <c r="D133" s="161" t="inlineStr">
        <is>
          <t>Upper middle income</t>
        </is>
      </c>
      <c r="E133" s="161" t="b">
        <v>1</v>
      </c>
      <c r="F133" s="162" t="n">
        <v>3.453</v>
      </c>
      <c r="G133" s="162" t="n">
        <v>1.343</v>
      </c>
      <c r="H133" s="162" t="n">
        <v>44.091</v>
      </c>
      <c r="I133" s="162" t="n">
        <v>23.851</v>
      </c>
      <c r="J133" s="162" t="n">
        <v>89.303</v>
      </c>
      <c r="K133" s="162" t="n">
        <v>3</v>
      </c>
      <c r="L133" s="162" t="n">
        <v>2</v>
      </c>
      <c r="M133" s="162" t="n">
        <v>0</v>
      </c>
      <c r="N133" s="162" t="n">
        <v>8</v>
      </c>
      <c r="O133" s="162" t="n"/>
      <c r="P133" s="162" t="n">
        <v>1</v>
      </c>
      <c r="Q133" s="162" t="n"/>
      <c r="R133" s="162" t="n">
        <v>6.091</v>
      </c>
      <c r="S133" s="162" t="n">
        <v>8.443</v>
      </c>
      <c r="T133" s="162" t="n">
        <v>13.611</v>
      </c>
      <c r="U133" s="162" t="n">
        <v>1.532</v>
      </c>
      <c r="V133" s="162" t="n">
        <v>33.202</v>
      </c>
      <c r="W133" s="162" t="n">
        <v>27.714</v>
      </c>
      <c r="X133" s="162" t="n">
        <v>83.11799999999999</v>
      </c>
      <c r="Y133" s="162" t="n">
        <v>2</v>
      </c>
      <c r="Z133" s="162" t="n"/>
      <c r="AA133" s="162" t="n">
        <v>3.5</v>
      </c>
      <c r="AB133" s="162" t="n">
        <v>18.812</v>
      </c>
      <c r="AC133" s="162" t="n">
        <v>2.469</v>
      </c>
      <c r="AD133" s="162" t="n">
        <v>16.343</v>
      </c>
      <c r="AE133" s="162" t="n">
        <v>1.095</v>
      </c>
      <c r="AF133" s="162" t="n">
        <v>38.206</v>
      </c>
      <c r="AG133" s="162" t="n">
        <v>61.112</v>
      </c>
      <c r="AH133" s="162" t="n">
        <v>22.906</v>
      </c>
      <c r="AI133" s="162" t="n">
        <v>-226.427</v>
      </c>
      <c r="AJ133" s="162" t="n">
        <v>6.39</v>
      </c>
      <c r="AK133" s="162" t="n">
        <v>1.497</v>
      </c>
      <c r="AL133" s="162" t="n">
        <v>0</v>
      </c>
      <c r="AM133" s="162" t="n">
        <v>4.893</v>
      </c>
      <c r="AN133" s="162" t="n">
        <v>5.882</v>
      </c>
      <c r="AO133" s="162" t="n">
        <v>29.777</v>
      </c>
      <c r="AP133" s="162" t="n">
        <v>-0.485</v>
      </c>
      <c r="AQ133" s="162" t="n">
        <v>-3.03</v>
      </c>
      <c r="AR133" s="162" t="n">
        <v>8.400296202080961</v>
      </c>
      <c r="AS133" s="162" t="n">
        <v>2.01607108849943</v>
      </c>
      <c r="AT133" s="162" t="n">
        <v>0.439316648803999</v>
      </c>
      <c r="AU133" s="162" t="n">
        <v>0.3012457020370274</v>
      </c>
      <c r="AV133" s="162" t="n">
        <v>0.2185421526960357</v>
      </c>
      <c r="AW133" s="162" t="n">
        <v>0.1131800028787965</v>
      </c>
      <c r="AX133" s="162" t="n">
        <v>0.059841182521986</v>
      </c>
      <c r="AY133" s="162" t="n">
        <v>0.1147482609658746</v>
      </c>
      <c r="AZ133" s="162" t="n">
        <v>0.7691971385957138</v>
      </c>
      <c r="BA133" s="162" t="n">
        <v>0.1675710697818269</v>
      </c>
      <c r="BB133" s="162" t="n">
        <v>0.09925785731955</v>
      </c>
      <c r="BC133" s="162" t="n">
        <v>-0.0407158624005504</v>
      </c>
      <c r="BD133" s="162" t="n">
        <v>45.9120848754008</v>
      </c>
      <c r="BE133" s="162" t="n">
        <v>0.2846383852594874</v>
      </c>
      <c r="BF133" s="162" t="n">
        <v>9.348021927443954</v>
      </c>
      <c r="BG133" s="162" t="n">
        <v>8.239487881280812</v>
      </c>
      <c r="BH133" s="162" t="n">
        <v>3.494434186905313</v>
      </c>
      <c r="BI133" s="162" t="n">
        <v>0.3247626148895187</v>
      </c>
      <c r="BJ133" s="162" t="n">
        <v>0.3764366655986347</v>
      </c>
      <c r="BK133" s="162" t="n">
        <v>3.269139762378247</v>
      </c>
      <c r="BL133" s="162" t="n">
        <v>0.7747146502810728</v>
      </c>
      <c r="BM133" s="162" t="n">
        <v>4.475176115004774</v>
      </c>
      <c r="BN133" s="162" t="n">
        <v>41.74469577231544</v>
      </c>
      <c r="BO133" s="162" t="n">
        <v>7.252470529479216</v>
      </c>
      <c r="BP133" s="162" t="n">
        <v>5.033150128322308</v>
      </c>
      <c r="BQ133" s="162" t="n">
        <v>55.42745530449226</v>
      </c>
      <c r="BR133" s="162" t="n">
        <v>0.931</v>
      </c>
      <c r="BS133" s="162" t="n">
        <v>0.722</v>
      </c>
      <c r="BT133" s="162" t="n">
        <v>0.041</v>
      </c>
      <c r="BU133" s="162" t="n">
        <v>0.055</v>
      </c>
      <c r="BV133" s="162" t="n">
        <v>23.62</v>
      </c>
      <c r="BW133" s="162" t="n">
        <v>13.531</v>
      </c>
      <c r="BX133" s="162" t="n">
        <v>12.208</v>
      </c>
      <c r="BY133" s="162" t="n">
        <v>5.907</v>
      </c>
      <c r="BZ133" s="162" t="n">
        <v>3.38</v>
      </c>
      <c r="CA133" s="162" t="n">
        <v>2.054</v>
      </c>
      <c r="CB133" s="162" t="n">
        <v>3</v>
      </c>
      <c r="CC133" s="162" t="n">
        <v>1</v>
      </c>
      <c r="CD133" s="162" t="n">
        <v>1</v>
      </c>
      <c r="CE133" s="162" t="n">
        <v>9.778</v>
      </c>
      <c r="CF133" s="162" t="n">
        <v>0</v>
      </c>
      <c r="CG133" s="162" t="n">
        <v>50</v>
      </c>
      <c r="CH133" s="162" t="n">
        <v>38.896</v>
      </c>
      <c r="CI133" s="162" t="n">
        <v>2.733</v>
      </c>
      <c r="CJ133" s="162" t="n">
        <v>-10.445</v>
      </c>
      <c r="CK133" s="162" t="n">
        <v>35.545</v>
      </c>
      <c r="CL133" s="162" t="n">
        <v>2.931</v>
      </c>
      <c r="CM133" s="162" t="n">
        <v>4.101</v>
      </c>
      <c r="CN133" s="162" t="n">
        <v>0.187</v>
      </c>
      <c r="CO133" s="162" t="n">
        <v>3.914</v>
      </c>
      <c r="CP133" s="162" t="n">
        <v>11.4</v>
      </c>
      <c r="CQ133" s="162" t="n">
        <v>80.59999999999999</v>
      </c>
      <c r="CR133" s="162" t="n"/>
      <c r="CS133" s="161" t="inlineStr">
        <is>
          <t>2024</t>
        </is>
      </c>
      <c r="CT133" s="161" t="inlineStr">
        <is>
          <t>2024</t>
        </is>
      </c>
      <c r="CU133" s="161" t="inlineStr">
        <is>
          <t>2024</t>
        </is>
      </c>
      <c r="CV133" s="161" t="inlineStr">
        <is>
          <t>2024</t>
        </is>
      </c>
      <c r="CW133" s="161" t="inlineStr">
        <is>
          <t>2022</t>
        </is>
      </c>
      <c r="CX133" s="161" t="inlineStr">
        <is>
          <t>2021</t>
        </is>
      </c>
      <c r="CY133" s="161" t="inlineStr">
        <is>
          <t>2021</t>
        </is>
      </c>
      <c r="CZ133" s="161" t="inlineStr">
        <is>
          <t>2022</t>
        </is>
      </c>
      <c r="DA133" s="161" t="inlineStr">
        <is>
          <t>2021</t>
        </is>
      </c>
      <c r="DB133" s="162" t="n"/>
      <c r="DC133" s="161" t="inlineStr">
        <is>
          <t>2021-2024</t>
        </is>
      </c>
      <c r="DD133" s="162" t="n"/>
      <c r="DE133" s="161" t="inlineStr">
        <is>
          <t>2024</t>
        </is>
      </c>
      <c r="DF133" s="161" t="inlineStr">
        <is>
          <t>2024</t>
        </is>
      </c>
      <c r="DG133" s="161" t="inlineStr">
        <is>
          <t>2024</t>
        </is>
      </c>
      <c r="DH133" s="161" t="inlineStr">
        <is>
          <t>2024</t>
        </is>
      </c>
      <c r="DI133" s="161" t="inlineStr">
        <is>
          <t>2024</t>
        </is>
      </c>
      <c r="DJ133" s="161" t="inlineStr">
        <is>
          <t>2024</t>
        </is>
      </c>
      <c r="DK133" s="161" t="inlineStr">
        <is>
          <t>2024</t>
        </is>
      </c>
      <c r="DL133" s="161" t="inlineStr">
        <is>
          <t>2021</t>
        </is>
      </c>
      <c r="DM133" s="162" t="n"/>
      <c r="DN133" s="161" t="inlineStr">
        <is>
          <t>2024</t>
        </is>
      </c>
      <c r="DO133" s="161" t="inlineStr">
        <is>
          <t>2024</t>
        </is>
      </c>
      <c r="DP133" s="161" t="inlineStr">
        <is>
          <t>2024</t>
        </is>
      </c>
      <c r="DQ133" s="161" t="inlineStr">
        <is>
          <t>2024</t>
        </is>
      </c>
      <c r="DR133" s="161" t="inlineStr">
        <is>
          <t>2022</t>
        </is>
      </c>
      <c r="DS133" s="161" t="inlineStr">
        <is>
          <t>2023</t>
        </is>
      </c>
      <c r="DT133" s="161" t="inlineStr">
        <is>
          <t>2023</t>
        </is>
      </c>
      <c r="DU133" s="161" t="inlineStr">
        <is>
          <t>2023</t>
        </is>
      </c>
      <c r="DV133" s="161" t="inlineStr">
        <is>
          <t>2022</t>
        </is>
      </c>
      <c r="DW133" s="161" t="inlineStr">
        <is>
          <t>2021</t>
        </is>
      </c>
      <c r="DX133" s="161" t="inlineStr">
        <is>
          <t>2021</t>
        </is>
      </c>
      <c r="DY133" s="161" t="inlineStr">
        <is>
          <t>2021</t>
        </is>
      </c>
      <c r="DZ133" s="161" t="inlineStr">
        <is>
          <t>2021</t>
        </is>
      </c>
      <c r="EA133" s="161" t="inlineStr">
        <is>
          <t>2025</t>
        </is>
      </c>
      <c r="EB133" s="161" t="inlineStr">
        <is>
          <t>2024</t>
        </is>
      </c>
      <c r="EC133" s="161" t="inlineStr">
        <is>
          <t>2025</t>
        </is>
      </c>
      <c r="ED133" s="161" t="inlineStr">
        <is>
          <t>2025</t>
        </is>
      </c>
      <c r="EE133" s="161" t="inlineStr">
        <is>
          <t>2030</t>
        </is>
      </c>
      <c r="EF133" s="161" t="inlineStr">
        <is>
          <t>2030</t>
        </is>
      </c>
      <c r="EG133" s="161" t="inlineStr">
        <is>
          <t>2030</t>
        </is>
      </c>
      <c r="EH133" s="161" t="inlineStr">
        <is>
          <t>2030</t>
        </is>
      </c>
      <c r="EI133" s="161" t="inlineStr">
        <is>
          <t>2030</t>
        </is>
      </c>
      <c r="EJ133" s="161" t="inlineStr">
        <is>
          <t>2030</t>
        </is>
      </c>
      <c r="EK133" s="161" t="inlineStr">
        <is>
          <t>2030</t>
        </is>
      </c>
      <c r="EL133" s="161" t="inlineStr">
        <is>
          <t>2030</t>
        </is>
      </c>
      <c r="EM133" s="161" t="inlineStr">
        <is>
          <t>2030</t>
        </is>
      </c>
      <c r="EN133" s="161" t="inlineStr">
        <is>
          <t>2030</t>
        </is>
      </c>
      <c r="EO133" s="161" t="inlineStr">
        <is>
          <t>2030</t>
        </is>
      </c>
      <c r="EP133" s="161" t="inlineStr">
        <is>
          <t>2030</t>
        </is>
      </c>
      <c r="EQ133" s="161" t="inlineStr">
        <is>
          <t>2030</t>
        </is>
      </c>
      <c r="ER133" s="161" t="inlineStr">
        <is>
          <t>2030</t>
        </is>
      </c>
      <c r="ES133" s="161" t="inlineStr">
        <is>
          <t>2030</t>
        </is>
      </c>
      <c r="ET133" s="161" t="inlineStr">
        <is>
          <t>2030</t>
        </is>
      </c>
      <c r="EU133" s="161" t="inlineStr">
        <is>
          <t>2030</t>
        </is>
      </c>
      <c r="EV133" s="161" t="inlineStr">
        <is>
          <t>2030</t>
        </is>
      </c>
      <c r="EW133" s="161" t="inlineStr">
        <is>
          <t>2030</t>
        </is>
      </c>
      <c r="EX133" s="161" t="inlineStr">
        <is>
          <t>2030</t>
        </is>
      </c>
      <c r="EY133" s="161" t="inlineStr">
        <is>
          <t>2030</t>
        </is>
      </c>
      <c r="EZ133" s="161" t="inlineStr">
        <is>
          <t>2030</t>
        </is>
      </c>
      <c r="FA133" s="161" t="inlineStr">
        <is>
          <t>2030</t>
        </is>
      </c>
      <c r="FB133" s="161" t="inlineStr">
        <is>
          <t>2030</t>
        </is>
      </c>
      <c r="FC133" s="161" t="inlineStr">
        <is>
          <t>2050</t>
        </is>
      </c>
      <c r="FD133" s="161" t="inlineStr">
        <is>
          <t>2025-2050</t>
        </is>
      </c>
      <c r="FE133" s="161" t="inlineStr">
        <is>
          <t>2024</t>
        </is>
      </c>
      <c r="FF133" s="161" t="inlineStr">
        <is>
          <t>2024</t>
        </is>
      </c>
      <c r="FG133" s="161" t="inlineStr">
        <is>
          <t>2024</t>
        </is>
      </c>
      <c r="FH133" s="161" t="inlineStr">
        <is>
          <t>2024</t>
        </is>
      </c>
      <c r="FI133" s="161" t="inlineStr">
        <is>
          <t>2024</t>
        </is>
      </c>
      <c r="FJ133" s="161" t="inlineStr">
        <is>
          <t>2024</t>
        </is>
      </c>
      <c r="FK133" s="161" t="inlineStr">
        <is>
          <t>2024</t>
        </is>
      </c>
      <c r="FL133" s="161" t="inlineStr">
        <is>
          <t>2024</t>
        </is>
      </c>
      <c r="FM133" s="161" t="inlineStr">
        <is>
          <t>2024</t>
        </is>
      </c>
      <c r="FN133" s="161" t="inlineStr">
        <is>
          <t>2024</t>
        </is>
      </c>
      <c r="FO133" s="161" t="inlineStr">
        <is>
          <t>2013</t>
        </is>
      </c>
      <c r="FP133" s="161" t="inlineStr">
        <is>
          <t>2013</t>
        </is>
      </c>
      <c r="FQ133" s="161" t="inlineStr">
        <is>
          <t>2013</t>
        </is>
      </c>
      <c r="FR133" s="161" t="inlineStr">
        <is>
          <t>2023</t>
        </is>
      </c>
      <c r="FS133" s="161" t="inlineStr">
        <is>
          <t>2023</t>
        </is>
      </c>
      <c r="FT133" s="161" t="inlineStr">
        <is>
          <t>2023</t>
        </is>
      </c>
      <c r="FU133" s="161" t="inlineStr">
        <is>
          <t>2024</t>
        </is>
      </c>
      <c r="FV133" s="161" t="inlineStr">
        <is>
          <t>2024</t>
        </is>
      </c>
      <c r="FW133" s="161" t="inlineStr">
        <is>
          <t>2024</t>
        </is>
      </c>
      <c r="FX133" s="161" t="inlineStr">
        <is>
          <t>2024</t>
        </is>
      </c>
      <c r="FY133" s="161" t="inlineStr">
        <is>
          <t>2020-2024 avg</t>
        </is>
      </c>
      <c r="FZ133" s="161" t="inlineStr">
        <is>
          <t>2030</t>
        </is>
      </c>
      <c r="GA133" s="161" t="inlineStr">
        <is>
          <t>2030</t>
        </is>
      </c>
      <c r="GB133" s="161" t="inlineStr">
        <is>
          <t>2030</t>
        </is>
      </c>
      <c r="GC133" s="161" t="inlineStr">
        <is>
          <t>2050</t>
        </is>
      </c>
      <c r="GD133" s="161" t="inlineStr">
        <is>
          <t>2050</t>
        </is>
      </c>
      <c r="GE133" s="162" t="n"/>
    </row>
    <row r="134" ht="14" customHeight="1">
      <c r="A134" s="161" t="inlineStr">
        <is>
          <t>MNE</t>
        </is>
      </c>
      <c r="B134" s="161" t="inlineStr">
        <is>
          <t>Montenegro</t>
        </is>
      </c>
      <c r="C134" s="161" t="inlineStr">
        <is>
          <t>Europe &amp; Central Asia</t>
        </is>
      </c>
      <c r="D134" s="161" t="inlineStr">
        <is>
          <t>Upper middle income</t>
        </is>
      </c>
      <c r="E134" s="161" t="b">
        <v>1</v>
      </c>
      <c r="F134" s="162" t="n">
        <v>4.896</v>
      </c>
      <c r="G134" s="162" t="n">
        <v>1.991</v>
      </c>
      <c r="H134" s="162" t="n">
        <v>60.756</v>
      </c>
      <c r="I134" s="162" t="n">
        <v>29.039</v>
      </c>
      <c r="J134" s="162" t="n">
        <v>88.62</v>
      </c>
      <c r="K134" s="162" t="n">
        <v>1.5</v>
      </c>
      <c r="L134" s="162" t="n">
        <v>1</v>
      </c>
      <c r="M134" s="162" t="n">
        <v>0</v>
      </c>
      <c r="N134" s="162" t="n">
        <v>8.800000000000001</v>
      </c>
      <c r="O134" s="162" t="n"/>
      <c r="P134" s="162" t="n">
        <v>1</v>
      </c>
      <c r="Q134" s="162" t="n"/>
      <c r="R134" s="162" t="n">
        <v>3.17</v>
      </c>
      <c r="S134" s="162" t="n">
        <v>6.835</v>
      </c>
      <c r="T134" s="162" t="n">
        <v>8.555999999999999</v>
      </c>
      <c r="U134" s="162" t="n">
        <v>3.639</v>
      </c>
      <c r="V134" s="162" t="n">
        <v>15.688</v>
      </c>
      <c r="W134" s="162" t="n">
        <v>65.15300000000001</v>
      </c>
      <c r="X134" s="162" t="n">
        <v>38.737</v>
      </c>
      <c r="Y134" s="162" t="n">
        <v>1</v>
      </c>
      <c r="Z134" s="162" t="n"/>
      <c r="AA134" s="162" t="n">
        <v>11.837</v>
      </c>
      <c r="AB134" s="162" t="n">
        <v>1.468</v>
      </c>
      <c r="AC134" s="162" t="n">
        <v>0.042</v>
      </c>
      <c r="AD134" s="162" t="n">
        <v>1.426</v>
      </c>
      <c r="AE134" s="162" t="n">
        <v>0.756</v>
      </c>
      <c r="AF134" s="162" t="n">
        <v>14.811</v>
      </c>
      <c r="AG134" s="162" t="n">
        <v>25.278</v>
      </c>
      <c r="AH134" s="162" t="n">
        <v>10.467</v>
      </c>
      <c r="AI134" s="162" t="n">
        <v>24.353</v>
      </c>
      <c r="AJ134" s="162" t="n">
        <v>0.145</v>
      </c>
      <c r="AK134" s="162" t="n">
        <v>0</v>
      </c>
      <c r="AL134" s="162" t="n">
        <v>0</v>
      </c>
      <c r="AM134" s="162" t="n">
        <v>0.145</v>
      </c>
      <c r="AN134" s="162" t="n">
        <v>0</v>
      </c>
      <c r="AO134" s="162" t="n">
        <v>65.235</v>
      </c>
      <c r="AP134" s="162" t="n">
        <v>16.12</v>
      </c>
      <c r="AQ134" s="162" t="n">
        <v>4.545</v>
      </c>
      <c r="AR134" s="162" t="n">
        <v>5.54656072454281</v>
      </c>
      <c r="AS134" s="162" t="n">
        <v>1.33117457389027</v>
      </c>
      <c r="AT134" s="162" t="n">
        <v>0.3821832204151829</v>
      </c>
      <c r="AU134" s="162" t="n">
        <v>0.2620684939989821</v>
      </c>
      <c r="AV134" s="162" t="n">
        <v>0.1617978535067055</v>
      </c>
      <c r="AW134" s="162" t="n">
        <v>0.1271787214771787</v>
      </c>
      <c r="AX134" s="162" t="n">
        <v>0.07211983624519511</v>
      </c>
      <c r="AY134" s="162" t="n">
        <v>0.087636609051695</v>
      </c>
      <c r="AZ134" s="162" t="n">
        <v>0.2381898391953345</v>
      </c>
      <c r="BA134" s="162" t="n">
        <v>0.06251277943289039</v>
      </c>
      <c r="BB134" s="162" t="n">
        <v>0.0082922536299461</v>
      </c>
      <c r="BC134" s="162" t="n">
        <v>-0.118317308108362</v>
      </c>
      <c r="BD134" s="162" t="n">
        <v>12.1473640164929</v>
      </c>
      <c r="BE134" s="162" t="n">
        <v>0.2259188575122676</v>
      </c>
      <c r="BF134" s="162" t="n">
        <v>6.767664015837509</v>
      </c>
      <c r="BG134" s="162" t="n">
        <v>1.895710072218676</v>
      </c>
      <c r="BH134" s="162" t="n">
        <v>0.0862360891766584</v>
      </c>
      <c r="BI134" s="162" t="n">
        <v>0.7118162339510563</v>
      </c>
      <c r="BJ134" s="162" t="n">
        <v>0.4964381805008983</v>
      </c>
      <c r="BK134" s="162" t="n">
        <v>0.1854496585381303</v>
      </c>
      <c r="BL134" s="162" t="n">
        <v>0.4157699100007384</v>
      </c>
      <c r="BM134" s="162" t="n">
        <v>0.1418709867585752</v>
      </c>
      <c r="BN134" s="162" t="n">
        <v>54.96741654693265</v>
      </c>
      <c r="BO134" s="162" t="n">
        <v>0.5866891459096956</v>
      </c>
      <c r="BP134" s="162" t="n">
        <v>0.5194936707887384</v>
      </c>
      <c r="BQ134" s="162" t="n">
        <v>-7.756987603786432</v>
      </c>
      <c r="BR134" s="162" t="n">
        <v>1.371</v>
      </c>
      <c r="BS134" s="162" t="n">
        <v>1.625</v>
      </c>
      <c r="BT134" s="162" t="n">
        <v>0.107</v>
      </c>
      <c r="BU134" s="162" t="n">
        <v>0.055</v>
      </c>
      <c r="BV134" s="162" t="n">
        <v>25.116</v>
      </c>
      <c r="BW134" s="162" t="n">
        <v>14.766</v>
      </c>
      <c r="BX134" s="162" t="n">
        <v>13.442</v>
      </c>
      <c r="BY134" s="162" t="n">
        <v>6.483</v>
      </c>
      <c r="BZ134" s="162" t="n">
        <v>6.044</v>
      </c>
      <c r="CA134" s="162" t="n">
        <v>4.738</v>
      </c>
      <c r="CB134" s="162" t="n">
        <v>1</v>
      </c>
      <c r="CC134" s="162" t="n">
        <v>1</v>
      </c>
      <c r="CD134" s="162" t="n">
        <v>1</v>
      </c>
      <c r="CE134" s="162" t="n">
        <v>42.788</v>
      </c>
      <c r="CF134" s="162" t="n">
        <v>20</v>
      </c>
      <c r="CG134" s="162" t="n">
        <v>50</v>
      </c>
      <c r="CH134" s="162" t="n">
        <v>40.664</v>
      </c>
      <c r="CI134" s="162" t="n">
        <v>-1.451</v>
      </c>
      <c r="CJ134" s="162" t="n">
        <v>-17.091</v>
      </c>
      <c r="CK134" s="162" t="n">
        <v>25.88</v>
      </c>
      <c r="CL134" s="162" t="n">
        <v>3.087</v>
      </c>
      <c r="CM134" s="162" t="n">
        <v>0.053</v>
      </c>
      <c r="CN134" s="162" t="n">
        <v>0.101</v>
      </c>
      <c r="CO134" s="162" t="n">
        <v>-0.048</v>
      </c>
      <c r="CP134" s="162" t="n">
        <v>4.903</v>
      </c>
      <c r="CQ134" s="162" t="n">
        <v>58.18</v>
      </c>
      <c r="CR134" s="162" t="n"/>
      <c r="CS134" s="161" t="inlineStr">
        <is>
          <t>2024</t>
        </is>
      </c>
      <c r="CT134" s="161" t="inlineStr">
        <is>
          <t>2024</t>
        </is>
      </c>
      <c r="CU134" s="161" t="inlineStr">
        <is>
          <t>2024</t>
        </is>
      </c>
      <c r="CV134" s="161" t="inlineStr">
        <is>
          <t>2024</t>
        </is>
      </c>
      <c r="CW134" s="161" t="inlineStr">
        <is>
          <t>2022</t>
        </is>
      </c>
      <c r="CX134" s="161" t="inlineStr">
        <is>
          <t>2019</t>
        </is>
      </c>
      <c r="CY134" s="161" t="inlineStr">
        <is>
          <t>2019</t>
        </is>
      </c>
      <c r="CZ134" s="161" t="inlineStr">
        <is>
          <t>2022</t>
        </is>
      </c>
      <c r="DA134" s="161" t="inlineStr">
        <is>
          <t>2021</t>
        </is>
      </c>
      <c r="DB134" s="162" t="n"/>
      <c r="DC134" s="161" t="inlineStr">
        <is>
          <t>2021-2024</t>
        </is>
      </c>
      <c r="DD134" s="162" t="n"/>
      <c r="DE134" s="161" t="inlineStr">
        <is>
          <t>2024</t>
        </is>
      </c>
      <c r="DF134" s="161" t="inlineStr">
        <is>
          <t>2024</t>
        </is>
      </c>
      <c r="DG134" s="161" t="inlineStr">
        <is>
          <t>2024</t>
        </is>
      </c>
      <c r="DH134" s="161" t="inlineStr">
        <is>
          <t>2024</t>
        </is>
      </c>
      <c r="DI134" s="161" t="inlineStr">
        <is>
          <t>2024</t>
        </is>
      </c>
      <c r="DJ134" s="161" t="inlineStr">
        <is>
          <t>2024</t>
        </is>
      </c>
      <c r="DK134" s="161" t="inlineStr">
        <is>
          <t>2024</t>
        </is>
      </c>
      <c r="DL134" s="161" t="inlineStr">
        <is>
          <t>2019</t>
        </is>
      </c>
      <c r="DM134" s="162" t="n"/>
      <c r="DN134" s="161" t="inlineStr">
        <is>
          <t>2024</t>
        </is>
      </c>
      <c r="DO134" s="161" t="inlineStr">
        <is>
          <t>2024</t>
        </is>
      </c>
      <c r="DP134" s="161" t="inlineStr">
        <is>
          <t>2024</t>
        </is>
      </c>
      <c r="DQ134" s="161" t="inlineStr">
        <is>
          <t>2024</t>
        </is>
      </c>
      <c r="DR134" s="161" t="inlineStr">
        <is>
          <t>2022</t>
        </is>
      </c>
      <c r="DS134" s="161" t="inlineStr">
        <is>
          <t>2024</t>
        </is>
      </c>
      <c r="DT134" s="161" t="inlineStr">
        <is>
          <t>2024</t>
        </is>
      </c>
      <c r="DU134" s="161" t="inlineStr">
        <is>
          <t>2024</t>
        </is>
      </c>
      <c r="DV134" s="161" t="inlineStr">
        <is>
          <t>2023</t>
        </is>
      </c>
      <c r="DW134" s="161" t="inlineStr">
        <is>
          <t>2021</t>
        </is>
      </c>
      <c r="DX134" s="161" t="inlineStr">
        <is>
          <t>2021</t>
        </is>
      </c>
      <c r="DY134" s="161" t="inlineStr">
        <is>
          <t>2021</t>
        </is>
      </c>
      <c r="DZ134" s="161" t="inlineStr">
        <is>
          <t>2021</t>
        </is>
      </c>
      <c r="EA134" s="161" t="inlineStr">
        <is>
          <t>2025</t>
        </is>
      </c>
      <c r="EB134" s="161" t="inlineStr">
        <is>
          <t>2024</t>
        </is>
      </c>
      <c r="EC134" s="161" t="inlineStr">
        <is>
          <t>2025</t>
        </is>
      </c>
      <c r="ED134" s="161" t="inlineStr">
        <is>
          <t>2025</t>
        </is>
      </c>
      <c r="EE134" s="161" t="inlineStr">
        <is>
          <t>2030</t>
        </is>
      </c>
      <c r="EF134" s="161" t="inlineStr">
        <is>
          <t>2030</t>
        </is>
      </c>
      <c r="EG134" s="161" t="inlineStr">
        <is>
          <t>2030</t>
        </is>
      </c>
      <c r="EH134" s="161" t="inlineStr">
        <is>
          <t>2030</t>
        </is>
      </c>
      <c r="EI134" s="161" t="inlineStr">
        <is>
          <t>2030</t>
        </is>
      </c>
      <c r="EJ134" s="161" t="inlineStr">
        <is>
          <t>2030</t>
        </is>
      </c>
      <c r="EK134" s="161" t="inlineStr">
        <is>
          <t>2030</t>
        </is>
      </c>
      <c r="EL134" s="161" t="inlineStr">
        <is>
          <t>2030</t>
        </is>
      </c>
      <c r="EM134" s="161" t="inlineStr">
        <is>
          <t>2030</t>
        </is>
      </c>
      <c r="EN134" s="161" t="inlineStr">
        <is>
          <t>2030</t>
        </is>
      </c>
      <c r="EO134" s="161" t="inlineStr">
        <is>
          <t>2030</t>
        </is>
      </c>
      <c r="EP134" s="161" t="inlineStr">
        <is>
          <t>2030</t>
        </is>
      </c>
      <c r="EQ134" s="161" t="inlineStr">
        <is>
          <t>2030</t>
        </is>
      </c>
      <c r="ER134" s="161" t="inlineStr">
        <is>
          <t>2030</t>
        </is>
      </c>
      <c r="ES134" s="161" t="inlineStr">
        <is>
          <t>2030</t>
        </is>
      </c>
      <c r="ET134" s="161" t="inlineStr">
        <is>
          <t>2030</t>
        </is>
      </c>
      <c r="EU134" s="161" t="inlineStr">
        <is>
          <t>2030</t>
        </is>
      </c>
      <c r="EV134" s="161" t="inlineStr">
        <is>
          <t>2030</t>
        </is>
      </c>
      <c r="EW134" s="161" t="inlineStr">
        <is>
          <t>2030</t>
        </is>
      </c>
      <c r="EX134" s="161" t="inlineStr">
        <is>
          <t>2030</t>
        </is>
      </c>
      <c r="EY134" s="161" t="inlineStr">
        <is>
          <t>2030</t>
        </is>
      </c>
      <c r="EZ134" s="161" t="inlineStr">
        <is>
          <t>2030</t>
        </is>
      </c>
      <c r="FA134" s="161" t="inlineStr">
        <is>
          <t>2030</t>
        </is>
      </c>
      <c r="FB134" s="161" t="inlineStr">
        <is>
          <t>2030</t>
        </is>
      </c>
      <c r="FC134" s="161" t="inlineStr">
        <is>
          <t>2050</t>
        </is>
      </c>
      <c r="FD134" s="161" t="inlineStr">
        <is>
          <t>2025-2050</t>
        </is>
      </c>
      <c r="FE134" s="161" t="inlineStr">
        <is>
          <t>2024</t>
        </is>
      </c>
      <c r="FF134" s="161" t="inlineStr">
        <is>
          <t>2024</t>
        </is>
      </c>
      <c r="FG134" s="161" t="inlineStr">
        <is>
          <t>2024</t>
        </is>
      </c>
      <c r="FH134" s="161" t="inlineStr">
        <is>
          <t>2024</t>
        </is>
      </c>
      <c r="FI134" s="161" t="inlineStr">
        <is>
          <t>2024</t>
        </is>
      </c>
      <c r="FJ134" s="161" t="inlineStr">
        <is>
          <t>2024</t>
        </is>
      </c>
      <c r="FK134" s="161" t="inlineStr">
        <is>
          <t>2024</t>
        </is>
      </c>
      <c r="FL134" s="161" t="inlineStr">
        <is>
          <t>2024</t>
        </is>
      </c>
      <c r="FM134" s="161" t="inlineStr">
        <is>
          <t>2024</t>
        </is>
      </c>
      <c r="FN134" s="161" t="inlineStr">
        <is>
          <t>2024</t>
        </is>
      </c>
      <c r="FO134" s="161" t="inlineStr">
        <is>
          <t>2013</t>
        </is>
      </c>
      <c r="FP134" s="161" t="inlineStr">
        <is>
          <t>2013</t>
        </is>
      </c>
      <c r="FQ134" s="161" t="inlineStr">
        <is>
          <t>2013</t>
        </is>
      </c>
      <c r="FR134" s="161" t="inlineStr">
        <is>
          <t>2023</t>
        </is>
      </c>
      <c r="FS134" s="161" t="inlineStr">
        <is>
          <t>2023</t>
        </is>
      </c>
      <c r="FT134" s="161" t="inlineStr">
        <is>
          <t>2023</t>
        </is>
      </c>
      <c r="FU134" s="161" t="inlineStr">
        <is>
          <t>2024</t>
        </is>
      </c>
      <c r="FV134" s="161" t="inlineStr">
        <is>
          <t>2024</t>
        </is>
      </c>
      <c r="FW134" s="161" t="inlineStr">
        <is>
          <t>2024</t>
        </is>
      </c>
      <c r="FX134" s="161" t="inlineStr">
        <is>
          <t>2024</t>
        </is>
      </c>
      <c r="FY134" s="161" t="inlineStr">
        <is>
          <t>2020-2024 avg</t>
        </is>
      </c>
      <c r="FZ134" s="161" t="inlineStr">
        <is>
          <t>2030</t>
        </is>
      </c>
      <c r="GA134" s="161" t="inlineStr">
        <is>
          <t>2030</t>
        </is>
      </c>
      <c r="GB134" s="161" t="inlineStr">
        <is>
          <t>2030</t>
        </is>
      </c>
      <c r="GC134" s="161" t="inlineStr">
        <is>
          <t>2050</t>
        </is>
      </c>
      <c r="GD134" s="161" t="inlineStr">
        <is>
          <t>2050</t>
        </is>
      </c>
      <c r="GE134" s="162" t="n"/>
    </row>
    <row r="135" ht="14" customHeight="1">
      <c r="A135" s="161" t="inlineStr">
        <is>
          <t>MAR</t>
        </is>
      </c>
      <c r="B135" s="161" t="inlineStr">
        <is>
          <t>Morocco</t>
        </is>
      </c>
      <c r="C135" s="161" t="inlineStr">
        <is>
          <t>Middle East &amp; North Africa</t>
        </is>
      </c>
      <c r="D135" s="161" t="inlineStr">
        <is>
          <t>Lower middle income</t>
        </is>
      </c>
      <c r="E135" s="161" t="b">
        <v>1</v>
      </c>
      <c r="F135" s="162" t="n">
        <v>7.879</v>
      </c>
      <c r="G135" s="162" t="n">
        <v>2.122</v>
      </c>
      <c r="H135" s="162" t="n">
        <v>67.735</v>
      </c>
      <c r="I135" s="162" t="n">
        <v>20.777</v>
      </c>
      <c r="J135" s="162" t="n"/>
      <c r="K135" s="162" t="n">
        <v>2</v>
      </c>
      <c r="L135" s="162" t="n">
        <v>2</v>
      </c>
      <c r="M135" s="162" t="n">
        <v>1</v>
      </c>
      <c r="N135" s="162" t="n">
        <v>6.7</v>
      </c>
      <c r="O135" s="162" t="n">
        <v>9.07</v>
      </c>
      <c r="P135" s="162" t="n">
        <v>2</v>
      </c>
      <c r="Q135" s="162" t="n"/>
      <c r="R135" s="162" t="n">
        <v>2.786</v>
      </c>
      <c r="S135" s="162" t="n">
        <v>6.363</v>
      </c>
      <c r="T135" s="162" t="n">
        <v>16.363</v>
      </c>
      <c r="U135" s="162" t="n">
        <v>1.046</v>
      </c>
      <c r="V135" s="162" t="n">
        <v>47.079</v>
      </c>
      <c r="W135" s="162" t="n">
        <v>37.07</v>
      </c>
      <c r="X135" s="162" t="n">
        <v>48.307</v>
      </c>
      <c r="Y135" s="162" t="n">
        <v>2</v>
      </c>
      <c r="Z135" s="162" t="n">
        <v>0.215</v>
      </c>
      <c r="AA135" s="162" t="n">
        <v>6.868</v>
      </c>
      <c r="AB135" s="162" t="n">
        <v>6.831</v>
      </c>
      <c r="AC135" s="162" t="n">
        <v>1.869</v>
      </c>
      <c r="AD135" s="162" t="n">
        <v>4.961</v>
      </c>
      <c r="AE135" s="162" t="n"/>
      <c r="AF135" s="162" t="n">
        <v>-11.068</v>
      </c>
      <c r="AG135" s="162" t="n">
        <v>0.759</v>
      </c>
      <c r="AH135" s="162" t="n">
        <v>11.827</v>
      </c>
      <c r="AI135" s="162" t="n">
        <v>93.645</v>
      </c>
      <c r="AJ135" s="162" t="n">
        <v>0.0099999999999999</v>
      </c>
      <c r="AK135" s="162" t="n">
        <v>0.001</v>
      </c>
      <c r="AL135" s="162" t="n">
        <v>0.008999999999999999</v>
      </c>
      <c r="AM135" s="162" t="n">
        <v>0</v>
      </c>
      <c r="AN135" s="162" t="n">
        <v>3.556</v>
      </c>
      <c r="AO135" s="162" t="n">
        <v>29.493</v>
      </c>
      <c r="AP135" s="162" t="n">
        <v>-1.126</v>
      </c>
      <c r="AQ135" s="162" t="n">
        <v>4.292</v>
      </c>
      <c r="AR135" s="162" t="n">
        <v>4.6440713340401</v>
      </c>
      <c r="AS135" s="162" t="n">
        <v>1.11457712016962</v>
      </c>
      <c r="AT135" s="162" t="n">
        <v>0.3136739235402419</v>
      </c>
      <c r="AU135" s="162" t="n">
        <v>0.2150906904275943</v>
      </c>
      <c r="AV135" s="162" t="n">
        <v>0.1690845329072647</v>
      </c>
      <c r="AW135" s="162" t="n">
        <v>0.1193793244646181</v>
      </c>
      <c r="AX135" s="162" t="n">
        <v>0.0456113408166405</v>
      </c>
      <c r="AY135" s="162" t="n">
        <v>0.0717762099527738</v>
      </c>
      <c r="AZ135" s="162" t="n">
        <v>0.1799610980604915</v>
      </c>
      <c r="BA135" s="162" t="n">
        <v>0.0355393922935211</v>
      </c>
      <c r="BB135" s="162" t="n">
        <v>0.0095033717815175</v>
      </c>
      <c r="BC135" s="162" t="n">
        <v>-0.0493239234795917</v>
      </c>
      <c r="BD135" s="162" t="n">
        <v>10.6691627054135</v>
      </c>
      <c r="BE135" s="162" t="n">
        <v>0.1084834188000148</v>
      </c>
      <c r="BF135" s="162" t="n">
        <v>5.478658066534251</v>
      </c>
      <c r="BG135" s="162" t="n">
        <v>2.491346578103143</v>
      </c>
      <c r="BH135" s="162" t="n">
        <v>0.5187051606871125</v>
      </c>
      <c r="BI135" s="162" t="n">
        <v>0.4220932291783803</v>
      </c>
      <c r="BJ135" s="162" t="n">
        <v>0.3641949830174713</v>
      </c>
      <c r="BK135" s="162" t="n">
        <v>0.7134080206360569</v>
      </c>
      <c r="BL135" s="162" t="n">
        <v>0.4729451844429114</v>
      </c>
      <c r="BM135" s="162" t="n">
        <v>0.7327275669249999</v>
      </c>
      <c r="BN135" s="162" t="n">
        <v>53.64672235369206</v>
      </c>
      <c r="BO135" s="162" t="n">
        <v>1.534370306064715</v>
      </c>
      <c r="BP135" s="162" t="n">
        <v>1.346895234996982</v>
      </c>
      <c r="BQ135" s="162" t="n">
        <v>-8.411258900975726</v>
      </c>
      <c r="BR135" s="162" t="n">
        <v>1.269</v>
      </c>
      <c r="BS135" s="162" t="n">
        <v>1.464</v>
      </c>
      <c r="BT135" s="162" t="n">
        <v>0.09</v>
      </c>
      <c r="BU135" s="162" t="n">
        <v>0.099</v>
      </c>
      <c r="BV135" s="162" t="n">
        <v>13.026</v>
      </c>
      <c r="BW135" s="162" t="n">
        <v>5.506</v>
      </c>
      <c r="BX135" s="162" t="n">
        <v>4.216</v>
      </c>
      <c r="BY135" s="162" t="n">
        <v>12.193</v>
      </c>
      <c r="BZ135" s="162" t="n">
        <v>6.892</v>
      </c>
      <c r="CA135" s="162" t="n">
        <v>6.975</v>
      </c>
      <c r="CB135" s="162" t="n">
        <v>2</v>
      </c>
      <c r="CC135" s="162" t="n">
        <v>0</v>
      </c>
      <c r="CD135" s="162" t="n">
        <v>1</v>
      </c>
      <c r="CE135" s="162" t="n">
        <v>41.172</v>
      </c>
      <c r="CF135" s="162" t="n">
        <v>0</v>
      </c>
      <c r="CG135" s="162" t="n">
        <v>100</v>
      </c>
      <c r="CH135" s="162" t="n">
        <v>26.931</v>
      </c>
      <c r="CI135" s="162" t="n">
        <v>-1.8</v>
      </c>
      <c r="CJ135" s="162" t="n">
        <v>-1.16</v>
      </c>
      <c r="CK135" s="162" t="n">
        <v>29.923</v>
      </c>
      <c r="CL135" s="162" t="n">
        <v>2.048</v>
      </c>
      <c r="CM135" s="162" t="n">
        <v>0.487</v>
      </c>
      <c r="CN135" s="162" t="n">
        <v>0.212</v>
      </c>
      <c r="CO135" s="162" t="n">
        <v>0.276</v>
      </c>
      <c r="CP135" s="162" t="n">
        <v>9.130000000000001</v>
      </c>
      <c r="CQ135" s="162" t="n">
        <v>67.59</v>
      </c>
      <c r="CR135" s="162" t="n">
        <v>3</v>
      </c>
      <c r="CS135" s="161" t="inlineStr">
        <is>
          <t>2024</t>
        </is>
      </c>
      <c r="CT135" s="161" t="inlineStr">
        <is>
          <t>2024</t>
        </is>
      </c>
      <c r="CU135" s="161" t="inlineStr">
        <is>
          <t>2024</t>
        </is>
      </c>
      <c r="CV135" s="161" t="inlineStr">
        <is>
          <t>2024</t>
        </is>
      </c>
      <c r="CW135" s="162" t="n"/>
      <c r="CX135" s="161" t="inlineStr">
        <is>
          <t>2024</t>
        </is>
      </c>
      <c r="CY135" s="161" t="inlineStr">
        <is>
          <t>2024</t>
        </is>
      </c>
      <c r="CZ135" s="161" t="inlineStr">
        <is>
          <t>2022</t>
        </is>
      </c>
      <c r="DA135" s="161" t="inlineStr">
        <is>
          <t>2021</t>
        </is>
      </c>
      <c r="DB135" s="161" t="inlineStr">
        <is>
          <t>2020</t>
        </is>
      </c>
      <c r="DC135" s="161" t="inlineStr">
        <is>
          <t>2021-2024</t>
        </is>
      </c>
      <c r="DD135" s="162" t="n"/>
      <c r="DE135" s="161" t="inlineStr">
        <is>
          <t>2024</t>
        </is>
      </c>
      <c r="DF135" s="161" t="inlineStr">
        <is>
          <t>2024</t>
        </is>
      </c>
      <c r="DG135" s="161" t="inlineStr">
        <is>
          <t>2024</t>
        </is>
      </c>
      <c r="DH135" s="161" t="inlineStr">
        <is>
          <t>2024</t>
        </is>
      </c>
      <c r="DI135" s="161" t="inlineStr">
        <is>
          <t>2024</t>
        </is>
      </c>
      <c r="DJ135" s="161" t="inlineStr">
        <is>
          <t>2024</t>
        </is>
      </c>
      <c r="DK135" s="161" t="inlineStr">
        <is>
          <t>2024</t>
        </is>
      </c>
      <c r="DL135" s="161" t="inlineStr">
        <is>
          <t>2024</t>
        </is>
      </c>
      <c r="DM135" s="161" t="inlineStr">
        <is>
          <t>2020-2024 avg</t>
        </is>
      </c>
      <c r="DN135" s="161" t="inlineStr">
        <is>
          <t>2024</t>
        </is>
      </c>
      <c r="DO135" s="161" t="inlineStr">
        <is>
          <t>2024</t>
        </is>
      </c>
      <c r="DP135" s="161" t="inlineStr">
        <is>
          <t>2024</t>
        </is>
      </c>
      <c r="DQ135" s="161" t="inlineStr">
        <is>
          <t>2024</t>
        </is>
      </c>
      <c r="DR135" s="162" t="n"/>
      <c r="DS135" s="161" t="inlineStr">
        <is>
          <t>2024</t>
        </is>
      </c>
      <c r="DT135" s="161" t="inlineStr">
        <is>
          <t>2024</t>
        </is>
      </c>
      <c r="DU135" s="161" t="inlineStr">
        <is>
          <t>2024</t>
        </is>
      </c>
      <c r="DV135" s="161" t="inlineStr">
        <is>
          <t>2023</t>
        </is>
      </c>
      <c r="DW135" s="161" t="inlineStr">
        <is>
          <t>2021</t>
        </is>
      </c>
      <c r="DX135" s="161" t="inlineStr">
        <is>
          <t>2021</t>
        </is>
      </c>
      <c r="DY135" s="161" t="inlineStr">
        <is>
          <t>2021</t>
        </is>
      </c>
      <c r="DZ135" s="161" t="inlineStr">
        <is>
          <t>2021</t>
        </is>
      </c>
      <c r="EA135" s="161" t="inlineStr">
        <is>
          <t>2025</t>
        </is>
      </c>
      <c r="EB135" s="161" t="inlineStr">
        <is>
          <t>2024</t>
        </is>
      </c>
      <c r="EC135" s="161" t="inlineStr">
        <is>
          <t>2025</t>
        </is>
      </c>
      <c r="ED135" s="161" t="inlineStr">
        <is>
          <t>2025</t>
        </is>
      </c>
      <c r="EE135" s="161" t="inlineStr">
        <is>
          <t>2030</t>
        </is>
      </c>
      <c r="EF135" s="161" t="inlineStr">
        <is>
          <t>2030</t>
        </is>
      </c>
      <c r="EG135" s="161" t="inlineStr">
        <is>
          <t>2030</t>
        </is>
      </c>
      <c r="EH135" s="161" t="inlineStr">
        <is>
          <t>2030</t>
        </is>
      </c>
      <c r="EI135" s="161" t="inlineStr">
        <is>
          <t>2030</t>
        </is>
      </c>
      <c r="EJ135" s="161" t="inlineStr">
        <is>
          <t>2030</t>
        </is>
      </c>
      <c r="EK135" s="161" t="inlineStr">
        <is>
          <t>2030</t>
        </is>
      </c>
      <c r="EL135" s="161" t="inlineStr">
        <is>
          <t>2030</t>
        </is>
      </c>
      <c r="EM135" s="161" t="inlineStr">
        <is>
          <t>2030</t>
        </is>
      </c>
      <c r="EN135" s="161" t="inlineStr">
        <is>
          <t>2030</t>
        </is>
      </c>
      <c r="EO135" s="161" t="inlineStr">
        <is>
          <t>2030</t>
        </is>
      </c>
      <c r="EP135" s="161" t="inlineStr">
        <is>
          <t>2030</t>
        </is>
      </c>
      <c r="EQ135" s="161" t="inlineStr">
        <is>
          <t>2030</t>
        </is>
      </c>
      <c r="ER135" s="161" t="inlineStr">
        <is>
          <t>2030</t>
        </is>
      </c>
      <c r="ES135" s="161" t="inlineStr">
        <is>
          <t>2030</t>
        </is>
      </c>
      <c r="ET135" s="161" t="inlineStr">
        <is>
          <t>2030</t>
        </is>
      </c>
      <c r="EU135" s="161" t="inlineStr">
        <is>
          <t>2030</t>
        </is>
      </c>
      <c r="EV135" s="161" t="inlineStr">
        <is>
          <t>2030</t>
        </is>
      </c>
      <c r="EW135" s="161" t="inlineStr">
        <is>
          <t>2030</t>
        </is>
      </c>
      <c r="EX135" s="161" t="inlineStr">
        <is>
          <t>2030</t>
        </is>
      </c>
      <c r="EY135" s="161" t="inlineStr">
        <is>
          <t>2030</t>
        </is>
      </c>
      <c r="EZ135" s="161" t="inlineStr">
        <is>
          <t>2030</t>
        </is>
      </c>
      <c r="FA135" s="161" t="inlineStr">
        <is>
          <t>2030</t>
        </is>
      </c>
      <c r="FB135" s="161" t="inlineStr">
        <is>
          <t>2030</t>
        </is>
      </c>
      <c r="FC135" s="161" t="inlineStr">
        <is>
          <t>2050</t>
        </is>
      </c>
      <c r="FD135" s="161" t="inlineStr">
        <is>
          <t>2025-2050</t>
        </is>
      </c>
      <c r="FE135" s="161" t="inlineStr">
        <is>
          <t>2024</t>
        </is>
      </c>
      <c r="FF135" s="161" t="inlineStr">
        <is>
          <t>2024</t>
        </is>
      </c>
      <c r="FG135" s="161" t="inlineStr">
        <is>
          <t>2024</t>
        </is>
      </c>
      <c r="FH135" s="161" t="inlineStr">
        <is>
          <t>2024</t>
        </is>
      </c>
      <c r="FI135" s="161" t="inlineStr">
        <is>
          <t>2024</t>
        </is>
      </c>
      <c r="FJ135" s="161" t="inlineStr">
        <is>
          <t>2024</t>
        </is>
      </c>
      <c r="FK135" s="161" t="inlineStr">
        <is>
          <t>2024</t>
        </is>
      </c>
      <c r="FL135" s="161" t="inlineStr">
        <is>
          <t>2024</t>
        </is>
      </c>
      <c r="FM135" s="161" t="inlineStr">
        <is>
          <t>2024</t>
        </is>
      </c>
      <c r="FN135" s="161" t="inlineStr">
        <is>
          <t>2024</t>
        </is>
      </c>
      <c r="FO135" s="161" t="inlineStr">
        <is>
          <t>2013</t>
        </is>
      </c>
      <c r="FP135" s="161" t="inlineStr">
        <is>
          <t>2013</t>
        </is>
      </c>
      <c r="FQ135" s="161" t="inlineStr">
        <is>
          <t>2013</t>
        </is>
      </c>
      <c r="FR135" s="161" t="inlineStr">
        <is>
          <t>2023</t>
        </is>
      </c>
      <c r="FS135" s="161" t="inlineStr">
        <is>
          <t>2023</t>
        </is>
      </c>
      <c r="FT135" s="161" t="inlineStr">
        <is>
          <t>2023</t>
        </is>
      </c>
      <c r="FU135" s="161" t="inlineStr">
        <is>
          <t>2024</t>
        </is>
      </c>
      <c r="FV135" s="161" t="inlineStr">
        <is>
          <t>2024</t>
        </is>
      </c>
      <c r="FW135" s="161" t="inlineStr">
        <is>
          <t>2024</t>
        </is>
      </c>
      <c r="FX135" s="161" t="inlineStr">
        <is>
          <t>2024</t>
        </is>
      </c>
      <c r="FY135" s="161" t="inlineStr">
        <is>
          <t>2020-2024 avg</t>
        </is>
      </c>
      <c r="FZ135" s="161" t="inlineStr">
        <is>
          <t>2030</t>
        </is>
      </c>
      <c r="GA135" s="161" t="inlineStr">
        <is>
          <t>2030</t>
        </is>
      </c>
      <c r="GB135" s="161" t="inlineStr">
        <is>
          <t>2030</t>
        </is>
      </c>
      <c r="GC135" s="161" t="inlineStr">
        <is>
          <t>2050</t>
        </is>
      </c>
      <c r="GD135" s="161" t="inlineStr">
        <is>
          <t>2050</t>
        </is>
      </c>
      <c r="GE135" s="161" t="inlineStr">
        <is>
          <t>2034</t>
        </is>
      </c>
    </row>
    <row r="136" ht="14" customHeight="1">
      <c r="A136" s="161" t="inlineStr">
        <is>
          <t>MOZ</t>
        </is>
      </c>
      <c r="B136" s="161" t="inlineStr">
        <is>
          <t>Mozambique</t>
        </is>
      </c>
      <c r="C136" s="161" t="inlineStr">
        <is>
          <t>Sub-Saharan Africa</t>
        </is>
      </c>
      <c r="D136" s="161" t="inlineStr">
        <is>
          <t>Low income</t>
        </is>
      </c>
      <c r="E136" s="161" t="b">
        <v>1</v>
      </c>
      <c r="F136" s="162" t="n">
        <v>15.302</v>
      </c>
      <c r="G136" s="162" t="n">
        <v>4.142</v>
      </c>
      <c r="H136" s="162" t="n">
        <v>91.411</v>
      </c>
      <c r="I136" s="162" t="n">
        <v>20.303</v>
      </c>
      <c r="J136" s="162" t="n">
        <v>36.646</v>
      </c>
      <c r="K136" s="162" t="n">
        <v>1</v>
      </c>
      <c r="L136" s="162" t="n">
        <v>3</v>
      </c>
      <c r="M136" s="162" t="n">
        <v>1</v>
      </c>
      <c r="N136" s="162" t="n"/>
      <c r="O136" s="162" t="n"/>
      <c r="P136" s="162" t="n"/>
      <c r="Q136" s="162" t="n"/>
      <c r="R136" s="162" t="n">
        <v>0.21</v>
      </c>
      <c r="S136" s="162" t="n">
        <v>0.25</v>
      </c>
      <c r="T136" s="162" t="n">
        <v>24.645</v>
      </c>
      <c r="U136" s="162" t="n">
        <v>1.397</v>
      </c>
      <c r="V136" s="162" t="n">
        <v>48.897</v>
      </c>
      <c r="W136" s="162" t="n">
        <v>11.201</v>
      </c>
      <c r="X136" s="162" t="n">
        <v>64.634</v>
      </c>
      <c r="Y136" s="162" t="n">
        <v>3</v>
      </c>
      <c r="Z136" s="162" t="n">
        <v>1.41</v>
      </c>
      <c r="AA136" s="162" t="n">
        <v>5.292</v>
      </c>
      <c r="AB136" s="162" t="n">
        <v>0.594</v>
      </c>
      <c r="AC136" s="162" t="n">
        <v>0.033</v>
      </c>
      <c r="AD136" s="162" t="n">
        <v>0.5610000000000001</v>
      </c>
      <c r="AE136" s="162" t="n">
        <v>1.047</v>
      </c>
      <c r="AF136" s="162" t="n">
        <v>37.582</v>
      </c>
      <c r="AG136" s="162" t="n">
        <v>58.9</v>
      </c>
      <c r="AH136" s="162" t="n">
        <v>21.318</v>
      </c>
      <c r="AI136" s="162" t="n">
        <v>-106.352</v>
      </c>
      <c r="AJ136" s="162" t="n">
        <v>7.426</v>
      </c>
      <c r="AK136" s="162" t="n">
        <v>0.079</v>
      </c>
      <c r="AL136" s="162" t="n">
        <v>3.566</v>
      </c>
      <c r="AM136" s="162" t="n">
        <v>3.781</v>
      </c>
      <c r="AN136" s="162" t="n">
        <v>0.758</v>
      </c>
      <c r="AO136" s="162" t="n">
        <v>91.28700000000001</v>
      </c>
      <c r="AP136" s="162" t="n">
        <v>-0.141</v>
      </c>
      <c r="AQ136" s="162" t="n">
        <v>0.826</v>
      </c>
      <c r="AR136" s="162" t="n">
        <v>14.2522984199101</v>
      </c>
      <c r="AS136" s="162" t="n">
        <v>3.42055162077842</v>
      </c>
      <c r="AT136" s="162" t="n">
        <v>0.6927469195592461</v>
      </c>
      <c r="AU136" s="162" t="n">
        <v>0.4750264591263398</v>
      </c>
      <c r="AV136" s="162" t="n">
        <v>0.3210724679112567</v>
      </c>
      <c r="AW136" s="162" t="n">
        <v>0.1066852837106494</v>
      </c>
      <c r="AX136" s="162" t="n">
        <v>0.08559461935227471</v>
      </c>
      <c r="AY136" s="162" t="n">
        <v>0.09308291645042741</v>
      </c>
      <c r="AZ136" s="162" t="n">
        <v>1.646342954668231</v>
      </c>
      <c r="BA136" s="162" t="n">
        <v>0.313057714224867</v>
      </c>
      <c r="BB136" s="162" t="n">
        <v>0.186232598960478</v>
      </c>
      <c r="BC136" s="162" t="n">
        <v>-0.0323558073342996</v>
      </c>
      <c r="BD136" s="162" t="n">
        <v>66.15554563603401</v>
      </c>
      <c r="BE136" s="162" t="n">
        <v>0.5284379802682885</v>
      </c>
      <c r="BF136" s="162" t="n">
        <v>18.05291133188614</v>
      </c>
      <c r="BG136" s="162" t="n">
        <v>18.20690421820935</v>
      </c>
      <c r="BH136" s="162" t="n">
        <v>11.7885573872627</v>
      </c>
      <c r="BI136" s="162" t="n">
        <v>0.6750240626022895</v>
      </c>
      <c r="BJ136" s="162" t="n">
        <v>0.6245911814644685</v>
      </c>
      <c r="BK136" s="162" t="n">
        <v>4.394531474602648</v>
      </c>
      <c r="BL136" s="162" t="n">
        <v>0.7242001139521073</v>
      </c>
      <c r="BM136" s="162" t="n">
        <v>13.10691683131836</v>
      </c>
      <c r="BN136" s="162" t="n">
        <v>24.30376560963068</v>
      </c>
      <c r="BO136" s="162" t="n">
        <v>17.41695917959574</v>
      </c>
      <c r="BP136" s="162" t="n">
        <v>10.18214763578353</v>
      </c>
      <c r="BQ136" s="162" t="n">
        <v>167.6443161307384</v>
      </c>
      <c r="BR136" s="162" t="n">
        <v>1.295</v>
      </c>
      <c r="BS136" s="162" t="n">
        <v>1.349</v>
      </c>
      <c r="BT136" s="162" t="n">
        <v>0.109</v>
      </c>
      <c r="BU136" s="162" t="n">
        <v>0.08500000000000001</v>
      </c>
      <c r="BV136" s="162" t="n">
        <v>10.38</v>
      </c>
      <c r="BW136" s="162" t="n">
        <v>4.901</v>
      </c>
      <c r="BX136" s="162" t="n">
        <v>4.239</v>
      </c>
      <c r="BY136" s="162" t="n">
        <v>6.269</v>
      </c>
      <c r="BZ136" s="162" t="n">
        <v>3.373</v>
      </c>
      <c r="CA136" s="162" t="n">
        <v>2.049</v>
      </c>
      <c r="CB136" s="162" t="n">
        <v>2</v>
      </c>
      <c r="CC136" s="162" t="n">
        <v>1</v>
      </c>
      <c r="CD136" s="162" t="n">
        <v>0</v>
      </c>
      <c r="CE136" s="162" t="n">
        <v>33.5</v>
      </c>
      <c r="CF136" s="162" t="n">
        <v>0</v>
      </c>
      <c r="CG136" s="162" t="n">
        <v>0</v>
      </c>
      <c r="CH136" s="162" t="n">
        <v>27.069</v>
      </c>
      <c r="CI136" s="162" t="n">
        <v>-2.089</v>
      </c>
      <c r="CJ136" s="162" t="n">
        <v>-10.961</v>
      </c>
      <c r="CK136" s="162" t="n">
        <v>17.66</v>
      </c>
      <c r="CL136" s="162" t="n">
        <v>2.636</v>
      </c>
      <c r="CM136" s="162" t="n">
        <v>12.93</v>
      </c>
      <c r="CN136" s="162" t="n">
        <v>0.122</v>
      </c>
      <c r="CO136" s="162" t="n">
        <v>12.81</v>
      </c>
      <c r="CP136" s="162" t="n">
        <v>0.752</v>
      </c>
      <c r="CQ136" s="162" t="n">
        <v>164</v>
      </c>
      <c r="CR136" s="162" t="n">
        <v>3</v>
      </c>
      <c r="CS136" s="161" t="inlineStr">
        <is>
          <t>2024</t>
        </is>
      </c>
      <c r="CT136" s="161" t="inlineStr">
        <is>
          <t>2024</t>
        </is>
      </c>
      <c r="CU136" s="161" t="inlineStr">
        <is>
          <t>2024</t>
        </is>
      </c>
      <c r="CV136" s="161" t="inlineStr">
        <is>
          <t>2024</t>
        </is>
      </c>
      <c r="CW136" s="161" t="inlineStr">
        <is>
          <t>2022</t>
        </is>
      </c>
      <c r="CX136" s="161" t="inlineStr">
        <is>
          <t>2021</t>
        </is>
      </c>
      <c r="CY136" s="161" t="inlineStr">
        <is>
          <t>2021</t>
        </is>
      </c>
      <c r="CZ136" s="161" t="inlineStr">
        <is>
          <t>2022</t>
        </is>
      </c>
      <c r="DA136" s="162" t="n"/>
      <c r="DB136" s="162" t="n"/>
      <c r="DC136" s="162" t="n"/>
      <c r="DD136" s="162" t="n"/>
      <c r="DE136" s="161" t="inlineStr">
        <is>
          <t>2024</t>
        </is>
      </c>
      <c r="DF136" s="161" t="inlineStr">
        <is>
          <t>2022</t>
        </is>
      </c>
      <c r="DG136" s="161" t="inlineStr">
        <is>
          <t>2024</t>
        </is>
      </c>
      <c r="DH136" s="161" t="inlineStr">
        <is>
          <t>2024</t>
        </is>
      </c>
      <c r="DI136" s="161" t="inlineStr">
        <is>
          <t>2024</t>
        </is>
      </c>
      <c r="DJ136" s="161" t="inlineStr">
        <is>
          <t>2024</t>
        </is>
      </c>
      <c r="DK136" s="161" t="inlineStr">
        <is>
          <t>2024</t>
        </is>
      </c>
      <c r="DL136" s="161" t="inlineStr">
        <is>
          <t>2021</t>
        </is>
      </c>
      <c r="DM136" s="161" t="inlineStr">
        <is>
          <t>2020-2024 avg</t>
        </is>
      </c>
      <c r="DN136" s="161" t="inlineStr">
        <is>
          <t>2024</t>
        </is>
      </c>
      <c r="DO136" s="161" t="inlineStr">
        <is>
          <t>2024</t>
        </is>
      </c>
      <c r="DP136" s="161" t="inlineStr">
        <is>
          <t>2024</t>
        </is>
      </c>
      <c r="DQ136" s="161" t="inlineStr">
        <is>
          <t>2024</t>
        </is>
      </c>
      <c r="DR136" s="161" t="inlineStr">
        <is>
          <t>2022</t>
        </is>
      </c>
      <c r="DS136" s="161" t="inlineStr">
        <is>
          <t>2024</t>
        </is>
      </c>
      <c r="DT136" s="161" t="inlineStr">
        <is>
          <t>2024</t>
        </is>
      </c>
      <c r="DU136" s="161" t="inlineStr">
        <is>
          <t>2024</t>
        </is>
      </c>
      <c r="DV136" s="161" t="inlineStr">
        <is>
          <t>2022</t>
        </is>
      </c>
      <c r="DW136" s="161" t="inlineStr">
        <is>
          <t>2021</t>
        </is>
      </c>
      <c r="DX136" s="161" t="inlineStr">
        <is>
          <t>2021</t>
        </is>
      </c>
      <c r="DY136" s="161" t="inlineStr">
        <is>
          <t>2021</t>
        </is>
      </c>
      <c r="DZ136" s="161" t="inlineStr">
        <is>
          <t>2021</t>
        </is>
      </c>
      <c r="EA136" s="161" t="inlineStr">
        <is>
          <t>2024</t>
        </is>
      </c>
      <c r="EB136" s="161" t="inlineStr">
        <is>
          <t>2024</t>
        </is>
      </c>
      <c r="EC136" s="161" t="inlineStr">
        <is>
          <t>2024</t>
        </is>
      </c>
      <c r="ED136" s="161" t="inlineStr">
        <is>
          <t>2024</t>
        </is>
      </c>
      <c r="EE136" s="161" t="inlineStr">
        <is>
          <t>2030</t>
        </is>
      </c>
      <c r="EF136" s="161" t="inlineStr">
        <is>
          <t>2030</t>
        </is>
      </c>
      <c r="EG136" s="161" t="inlineStr">
        <is>
          <t>2030</t>
        </is>
      </c>
      <c r="EH136" s="161" t="inlineStr">
        <is>
          <t>2030</t>
        </is>
      </c>
      <c r="EI136" s="161" t="inlineStr">
        <is>
          <t>2030</t>
        </is>
      </c>
      <c r="EJ136" s="161" t="inlineStr">
        <is>
          <t>2030</t>
        </is>
      </c>
      <c r="EK136" s="161" t="inlineStr">
        <is>
          <t>2030</t>
        </is>
      </c>
      <c r="EL136" s="161" t="inlineStr">
        <is>
          <t>2030</t>
        </is>
      </c>
      <c r="EM136" s="161" t="inlineStr">
        <is>
          <t>2030</t>
        </is>
      </c>
      <c r="EN136" s="161" t="inlineStr">
        <is>
          <t>2030</t>
        </is>
      </c>
      <c r="EO136" s="161" t="inlineStr">
        <is>
          <t>2030</t>
        </is>
      </c>
      <c r="EP136" s="161" t="inlineStr">
        <is>
          <t>2030</t>
        </is>
      </c>
      <c r="EQ136" s="161" t="inlineStr">
        <is>
          <t>2030</t>
        </is>
      </c>
      <c r="ER136" s="161" t="inlineStr">
        <is>
          <t>2030</t>
        </is>
      </c>
      <c r="ES136" s="161" t="inlineStr">
        <is>
          <t>2030</t>
        </is>
      </c>
      <c r="ET136" s="161" t="inlineStr">
        <is>
          <t>2030</t>
        </is>
      </c>
      <c r="EU136" s="161" t="inlineStr">
        <is>
          <t>2030</t>
        </is>
      </c>
      <c r="EV136" s="161" t="inlineStr">
        <is>
          <t>2030</t>
        </is>
      </c>
      <c r="EW136" s="161" t="inlineStr">
        <is>
          <t>2030</t>
        </is>
      </c>
      <c r="EX136" s="161" t="inlineStr">
        <is>
          <t>2030</t>
        </is>
      </c>
      <c r="EY136" s="161" t="inlineStr">
        <is>
          <t>2030</t>
        </is>
      </c>
      <c r="EZ136" s="161" t="inlineStr">
        <is>
          <t>2030</t>
        </is>
      </c>
      <c r="FA136" s="161" t="inlineStr">
        <is>
          <t>2030</t>
        </is>
      </c>
      <c r="FB136" s="161" t="inlineStr">
        <is>
          <t>2030</t>
        </is>
      </c>
      <c r="FC136" s="161" t="inlineStr">
        <is>
          <t>2050</t>
        </is>
      </c>
      <c r="FD136" s="161" t="inlineStr">
        <is>
          <t>2025-2050</t>
        </is>
      </c>
      <c r="FE136" s="161" t="inlineStr">
        <is>
          <t>2024</t>
        </is>
      </c>
      <c r="FF136" s="161" t="inlineStr">
        <is>
          <t>2024</t>
        </is>
      </c>
      <c r="FG136" s="161" t="inlineStr">
        <is>
          <t>2024</t>
        </is>
      </c>
      <c r="FH136" s="161" t="inlineStr">
        <is>
          <t>2024</t>
        </is>
      </c>
      <c r="FI136" s="161" t="inlineStr">
        <is>
          <t>2024</t>
        </is>
      </c>
      <c r="FJ136" s="161" t="inlineStr">
        <is>
          <t>2024</t>
        </is>
      </c>
      <c r="FK136" s="161" t="inlineStr">
        <is>
          <t>2024</t>
        </is>
      </c>
      <c r="FL136" s="161" t="inlineStr">
        <is>
          <t>2024</t>
        </is>
      </c>
      <c r="FM136" s="161" t="inlineStr">
        <is>
          <t>2024</t>
        </is>
      </c>
      <c r="FN136" s="161" t="inlineStr">
        <is>
          <t>2024</t>
        </is>
      </c>
      <c r="FO136" s="161" t="inlineStr">
        <is>
          <t>2013</t>
        </is>
      </c>
      <c r="FP136" s="161" t="inlineStr">
        <is>
          <t>2013</t>
        </is>
      </c>
      <c r="FQ136" s="161" t="inlineStr">
        <is>
          <t>2013</t>
        </is>
      </c>
      <c r="FR136" s="161" t="inlineStr">
        <is>
          <t>2023</t>
        </is>
      </c>
      <c r="FS136" s="161" t="inlineStr">
        <is>
          <t>2023</t>
        </is>
      </c>
      <c r="FT136" s="161" t="inlineStr">
        <is>
          <t>2023</t>
        </is>
      </c>
      <c r="FU136" s="161" t="inlineStr">
        <is>
          <t>2024</t>
        </is>
      </c>
      <c r="FV136" s="161" t="inlineStr">
        <is>
          <t>2024</t>
        </is>
      </c>
      <c r="FW136" s="161" t="inlineStr">
        <is>
          <t>2024</t>
        </is>
      </c>
      <c r="FX136" s="161" t="inlineStr">
        <is>
          <t>2024</t>
        </is>
      </c>
      <c r="FY136" s="161" t="inlineStr">
        <is>
          <t>2020-2024 avg</t>
        </is>
      </c>
      <c r="FZ136" s="161" t="inlineStr">
        <is>
          <t>2030</t>
        </is>
      </c>
      <c r="GA136" s="161" t="inlineStr">
        <is>
          <t>2030</t>
        </is>
      </c>
      <c r="GB136" s="161" t="inlineStr">
        <is>
          <t>2030</t>
        </is>
      </c>
      <c r="GC136" s="161" t="inlineStr">
        <is>
          <t>2050</t>
        </is>
      </c>
      <c r="GD136" s="161" t="inlineStr">
        <is>
          <t>2050</t>
        </is>
      </c>
      <c r="GE136" s="161" t="inlineStr">
        <is>
          <t>2034</t>
        </is>
      </c>
    </row>
    <row r="137" ht="14" customHeight="1">
      <c r="A137" s="161" t="inlineStr">
        <is>
          <t>MMR</t>
        </is>
      </c>
      <c r="B137" s="161" t="inlineStr">
        <is>
          <t>Myanmar</t>
        </is>
      </c>
      <c r="C137" s="161" t="inlineStr">
        <is>
          <t>East Asia &amp; Pacific</t>
        </is>
      </c>
      <c r="D137" s="161" t="inlineStr">
        <is>
          <t>Lower middle income</t>
        </is>
      </c>
      <c r="E137" s="161" t="b">
        <v>0</v>
      </c>
      <c r="F137" s="162" t="n">
        <v>10.305</v>
      </c>
      <c r="G137" s="162" t="n">
        <v>2.236</v>
      </c>
      <c r="H137" s="162" t="n">
        <v>50.643</v>
      </c>
      <c r="I137" s="162" t="n">
        <v>5.55</v>
      </c>
      <c r="J137" s="162" t="n">
        <v>114.131</v>
      </c>
      <c r="K137" s="162" t="n">
        <v>1</v>
      </c>
      <c r="L137" s="162" t="n">
        <v>1</v>
      </c>
      <c r="M137" s="162" t="n">
        <v>0</v>
      </c>
      <c r="N137" s="162" t="n"/>
      <c r="O137" s="162" t="n"/>
      <c r="P137" s="162" t="n"/>
      <c r="Q137" s="162" t="n"/>
      <c r="R137" s="162" t="n">
        <v>1.519</v>
      </c>
      <c r="S137" s="162" t="n">
        <v>2</v>
      </c>
      <c r="T137" s="162" t="n">
        <v>4.444</v>
      </c>
      <c r="U137" s="162" t="n">
        <v>0.048</v>
      </c>
      <c r="V137" s="162" t="n">
        <v>23.883</v>
      </c>
      <c r="W137" s="162" t="n">
        <v>14.444</v>
      </c>
      <c r="X137" s="162" t="n">
        <v>32.552</v>
      </c>
      <c r="Y137" s="162" t="n">
        <v>1</v>
      </c>
      <c r="Z137" s="162" t="n"/>
      <c r="AA137" s="162" t="n"/>
      <c r="AB137" s="162" t="n">
        <v>5.882</v>
      </c>
      <c r="AC137" s="162" t="n">
        <v>1.044</v>
      </c>
      <c r="AD137" s="162" t="n">
        <v>4.838</v>
      </c>
      <c r="AE137" s="162" t="n">
        <v>0.02</v>
      </c>
      <c r="AF137" s="162" t="n">
        <v>-14.282</v>
      </c>
      <c r="AG137" s="162" t="n">
        <v>21.957</v>
      </c>
      <c r="AH137" s="162" t="n">
        <v>36.239</v>
      </c>
      <c r="AI137" s="162" t="n">
        <v>-19.026</v>
      </c>
      <c r="AJ137" s="162" t="n">
        <v>4.506</v>
      </c>
      <c r="AK137" s="162" t="n">
        <v>0.063</v>
      </c>
      <c r="AL137" s="162" t="n">
        <v>4.397</v>
      </c>
      <c r="AM137" s="162" t="n">
        <v>0.046</v>
      </c>
      <c r="AN137" s="162" t="n">
        <v>0.553</v>
      </c>
      <c r="AO137" s="162" t="n">
        <v>53.516</v>
      </c>
      <c r="AP137" s="162" t="n">
        <v>1.365</v>
      </c>
      <c r="AQ137" s="162" t="n">
        <v>1.14</v>
      </c>
      <c r="AR137" s="162" t="n">
        <v>9.741471624338679</v>
      </c>
      <c r="AS137" s="162" t="n">
        <v>2.33795318984128</v>
      </c>
      <c r="AT137" s="162" t="n">
        <v>0.4094845723851205</v>
      </c>
      <c r="AU137" s="162" t="n">
        <v>0.2807894210640831</v>
      </c>
      <c r="AV137" s="162" t="n">
        <v>0.2741515837422652</v>
      </c>
      <c r="AW137" s="162" t="n">
        <v>0.1055286415089156</v>
      </c>
      <c r="AX137" s="162" t="n">
        <v>0.0619495640628459</v>
      </c>
      <c r="AY137" s="162" t="n">
        <v>0.0957097497531878</v>
      </c>
      <c r="AZ137" s="162" t="n">
        <v>1.110339657324863</v>
      </c>
      <c r="BA137" s="162" t="n">
        <v>0.2031378844275579</v>
      </c>
      <c r="BB137" s="162" t="n">
        <v>0.1170066840433319</v>
      </c>
      <c r="BC137" s="162" t="n">
        <v>-0.0519988486037789</v>
      </c>
      <c r="BD137" s="162" t="n">
        <v>55.7016470859883</v>
      </c>
      <c r="BE137" s="162" t="n">
        <v>0.3588800016009423</v>
      </c>
      <c r="BF137" s="162" t="n">
        <v>12.33919739082898</v>
      </c>
      <c r="BG137" s="162" t="n">
        <v>12.87763952427729</v>
      </c>
      <c r="BH137" s="162" t="n">
        <v>6.611175834998884</v>
      </c>
      <c r="BI137" s="162" t="n">
        <v>0.3201873820100506</v>
      </c>
      <c r="BJ137" s="162" t="n">
        <v>0.3599674866399029</v>
      </c>
      <c r="BK137" s="162" t="n">
        <v>4.709971662346744</v>
      </c>
      <c r="BL137" s="162" t="n">
        <v>0.8763371610144104</v>
      </c>
      <c r="BM137" s="162" t="n">
        <v>8.024167334386082</v>
      </c>
      <c r="BN137" s="162" t="n">
        <v>35.20276214070934</v>
      </c>
      <c r="BO137" s="162" t="n">
        <v>12.1109283051047</v>
      </c>
      <c r="BP137" s="162" t="n">
        <v>8.436395238181186</v>
      </c>
      <c r="BQ137" s="162" t="n">
        <v>116.9792162728089</v>
      </c>
      <c r="BR137" s="162" t="n">
        <v>1.111</v>
      </c>
      <c r="BS137" s="162" t="n">
        <v>1.393</v>
      </c>
      <c r="BT137" s="162" t="n">
        <v>0.017</v>
      </c>
      <c r="BU137" s="162" t="n">
        <v>0.066</v>
      </c>
      <c r="BV137" s="162" t="n">
        <v>10.774</v>
      </c>
      <c r="BW137" s="162" t="n">
        <v>6.804</v>
      </c>
      <c r="BX137" s="162" t="n">
        <v>6.142</v>
      </c>
      <c r="BY137" s="162" t="n">
        <v>5.358</v>
      </c>
      <c r="BZ137" s="162" t="n">
        <v>3.373</v>
      </c>
      <c r="CA137" s="162" t="n">
        <v>2.049</v>
      </c>
      <c r="CB137" s="162" t="n">
        <v>1</v>
      </c>
      <c r="CC137" s="162" t="n">
        <v>0</v>
      </c>
      <c r="CD137" s="162" t="n">
        <v>0</v>
      </c>
      <c r="CE137" s="162" t="n">
        <v>14.963</v>
      </c>
      <c r="CF137" s="162" t="n">
        <v>0</v>
      </c>
      <c r="CG137" s="162" t="n">
        <v>0</v>
      </c>
      <c r="CH137" s="162" t="n">
        <v>21.699</v>
      </c>
      <c r="CI137" s="162" t="n">
        <v>-1.872</v>
      </c>
      <c r="CJ137" s="162" t="n">
        <v>3.141</v>
      </c>
      <c r="CK137" s="162" t="n">
        <v>31.366</v>
      </c>
      <c r="CL137" s="162" t="n">
        <v>-3.397</v>
      </c>
      <c r="CM137" s="162" t="n">
        <v>7.735</v>
      </c>
      <c r="CN137" s="162" t="n">
        <v>0.025</v>
      </c>
      <c r="CO137" s="162" t="n">
        <v>7.71</v>
      </c>
      <c r="CP137" s="162" t="n">
        <v>8.478</v>
      </c>
      <c r="CQ137" s="162" t="n">
        <v>125.9</v>
      </c>
      <c r="CR137" s="162" t="n">
        <v>3</v>
      </c>
      <c r="CS137" s="161" t="inlineStr">
        <is>
          <t>2024</t>
        </is>
      </c>
      <c r="CT137" s="161" t="inlineStr">
        <is>
          <t>2024</t>
        </is>
      </c>
      <c r="CU137" s="161" t="inlineStr">
        <is>
          <t>2024</t>
        </is>
      </c>
      <c r="CV137" s="161" t="inlineStr">
        <is>
          <t>2024</t>
        </is>
      </c>
      <c r="CW137" s="161" t="inlineStr">
        <is>
          <t>2019</t>
        </is>
      </c>
      <c r="CX137" s="161" t="inlineStr">
        <is>
          <t>2020</t>
        </is>
      </c>
      <c r="CY137" s="161" t="inlineStr">
        <is>
          <t>2020</t>
        </is>
      </c>
      <c r="CZ137" s="161" t="inlineStr">
        <is>
          <t>2022</t>
        </is>
      </c>
      <c r="DA137" s="162" t="n"/>
      <c r="DB137" s="162" t="n"/>
      <c r="DC137" s="162" t="n"/>
      <c r="DD137" s="162" t="n"/>
      <c r="DE137" s="161" t="inlineStr">
        <is>
          <t>2021</t>
        </is>
      </c>
      <c r="DF137" s="161" t="inlineStr">
        <is>
          <t>2015</t>
        </is>
      </c>
      <c r="DG137" s="161" t="inlineStr">
        <is>
          <t>2021</t>
        </is>
      </c>
      <c r="DH137" s="161" t="inlineStr">
        <is>
          <t>2024</t>
        </is>
      </c>
      <c r="DI137" s="161" t="inlineStr">
        <is>
          <t>2024</t>
        </is>
      </c>
      <c r="DJ137" s="161" t="inlineStr">
        <is>
          <t>2024</t>
        </is>
      </c>
      <c r="DK137" s="161" t="inlineStr">
        <is>
          <t>2024</t>
        </is>
      </c>
      <c r="DL137" s="161" t="inlineStr">
        <is>
          <t>2020</t>
        </is>
      </c>
      <c r="DM137" s="162" t="n"/>
      <c r="DN137" s="162" t="n"/>
      <c r="DO137" s="161" t="inlineStr">
        <is>
          <t>2024</t>
        </is>
      </c>
      <c r="DP137" s="161" t="inlineStr">
        <is>
          <t>2024</t>
        </is>
      </c>
      <c r="DQ137" s="161" t="inlineStr">
        <is>
          <t>2024</t>
        </is>
      </c>
      <c r="DR137" s="161" t="inlineStr">
        <is>
          <t>2019</t>
        </is>
      </c>
      <c r="DS137" s="161" t="inlineStr">
        <is>
          <t>2024</t>
        </is>
      </c>
      <c r="DT137" s="161" t="inlineStr">
        <is>
          <t>2024</t>
        </is>
      </c>
      <c r="DU137" s="161" t="inlineStr">
        <is>
          <t>2024</t>
        </is>
      </c>
      <c r="DV137" s="161" t="inlineStr">
        <is>
          <t>2022</t>
        </is>
      </c>
      <c r="DW137" s="161" t="inlineStr">
        <is>
          <t>2021</t>
        </is>
      </c>
      <c r="DX137" s="161" t="inlineStr">
        <is>
          <t>2021</t>
        </is>
      </c>
      <c r="DY137" s="161" t="inlineStr">
        <is>
          <t>2021</t>
        </is>
      </c>
      <c r="DZ137" s="161" t="inlineStr">
        <is>
          <t>2021</t>
        </is>
      </c>
      <c r="EA137" s="161" t="inlineStr">
        <is>
          <t>2024</t>
        </is>
      </c>
      <c r="EB137" s="161" t="inlineStr">
        <is>
          <t>2024</t>
        </is>
      </c>
      <c r="EC137" s="161" t="inlineStr">
        <is>
          <t>2024</t>
        </is>
      </c>
      <c r="ED137" s="161" t="inlineStr">
        <is>
          <t>2024</t>
        </is>
      </c>
      <c r="EE137" s="161" t="inlineStr">
        <is>
          <t>2030</t>
        </is>
      </c>
      <c r="EF137" s="161" t="inlineStr">
        <is>
          <t>2030</t>
        </is>
      </c>
      <c r="EG137" s="161" t="inlineStr">
        <is>
          <t>2030</t>
        </is>
      </c>
      <c r="EH137" s="161" t="inlineStr">
        <is>
          <t>2030</t>
        </is>
      </c>
      <c r="EI137" s="161" t="inlineStr">
        <is>
          <t>2030</t>
        </is>
      </c>
      <c r="EJ137" s="161" t="inlineStr">
        <is>
          <t>2030</t>
        </is>
      </c>
      <c r="EK137" s="161" t="inlineStr">
        <is>
          <t>2030</t>
        </is>
      </c>
      <c r="EL137" s="161" t="inlineStr">
        <is>
          <t>2030</t>
        </is>
      </c>
      <c r="EM137" s="161" t="inlineStr">
        <is>
          <t>2030</t>
        </is>
      </c>
      <c r="EN137" s="161" t="inlineStr">
        <is>
          <t>2030</t>
        </is>
      </c>
      <c r="EO137" s="161" t="inlineStr">
        <is>
          <t>2030</t>
        </is>
      </c>
      <c r="EP137" s="161" t="inlineStr">
        <is>
          <t>2030</t>
        </is>
      </c>
      <c r="EQ137" s="161" t="inlineStr">
        <is>
          <t>2030</t>
        </is>
      </c>
      <c r="ER137" s="161" t="inlineStr">
        <is>
          <t>2030</t>
        </is>
      </c>
      <c r="ES137" s="161" t="inlineStr">
        <is>
          <t>2030</t>
        </is>
      </c>
      <c r="ET137" s="161" t="inlineStr">
        <is>
          <t>2030</t>
        </is>
      </c>
      <c r="EU137" s="161" t="inlineStr">
        <is>
          <t>2030</t>
        </is>
      </c>
      <c r="EV137" s="161" t="inlineStr">
        <is>
          <t>2030</t>
        </is>
      </c>
      <c r="EW137" s="161" t="inlineStr">
        <is>
          <t>2030</t>
        </is>
      </c>
      <c r="EX137" s="161" t="inlineStr">
        <is>
          <t>2030</t>
        </is>
      </c>
      <c r="EY137" s="161" t="inlineStr">
        <is>
          <t>2030</t>
        </is>
      </c>
      <c r="EZ137" s="161" t="inlineStr">
        <is>
          <t>2030</t>
        </is>
      </c>
      <c r="FA137" s="161" t="inlineStr">
        <is>
          <t>2030</t>
        </is>
      </c>
      <c r="FB137" s="161" t="inlineStr">
        <is>
          <t>2030</t>
        </is>
      </c>
      <c r="FC137" s="161" t="inlineStr">
        <is>
          <t>2050</t>
        </is>
      </c>
      <c r="FD137" s="161" t="inlineStr">
        <is>
          <t>2025-2050</t>
        </is>
      </c>
      <c r="FE137" s="161" t="inlineStr">
        <is>
          <t>2024</t>
        </is>
      </c>
      <c r="FF137" s="161" t="inlineStr">
        <is>
          <t>2024</t>
        </is>
      </c>
      <c r="FG137" s="161" t="inlineStr">
        <is>
          <t>2024</t>
        </is>
      </c>
      <c r="FH137" s="161" t="inlineStr">
        <is>
          <t>2024</t>
        </is>
      </c>
      <c r="FI137" s="161" t="inlineStr">
        <is>
          <t>2024</t>
        </is>
      </c>
      <c r="FJ137" s="161" t="inlineStr">
        <is>
          <t>2024</t>
        </is>
      </c>
      <c r="FK137" s="161" t="inlineStr">
        <is>
          <t>2024</t>
        </is>
      </c>
      <c r="FL137" s="161" t="inlineStr">
        <is>
          <t>2024</t>
        </is>
      </c>
      <c r="FM137" s="161" t="inlineStr">
        <is>
          <t>2024</t>
        </is>
      </c>
      <c r="FN137" s="161" t="inlineStr">
        <is>
          <t>2024</t>
        </is>
      </c>
      <c r="FO137" s="161" t="inlineStr">
        <is>
          <t>2013</t>
        </is>
      </c>
      <c r="FP137" s="161" t="inlineStr">
        <is>
          <t>2013</t>
        </is>
      </c>
      <c r="FQ137" s="161" t="inlineStr">
        <is>
          <t>2013</t>
        </is>
      </c>
      <c r="FR137" s="161" t="inlineStr">
        <is>
          <t>2023</t>
        </is>
      </c>
      <c r="FS137" s="161" t="inlineStr">
        <is>
          <t>2023</t>
        </is>
      </c>
      <c r="FT137" s="161" t="inlineStr">
        <is>
          <t>2023</t>
        </is>
      </c>
      <c r="FU137" s="161" t="inlineStr">
        <is>
          <t>2024</t>
        </is>
      </c>
      <c r="FV137" s="161" t="inlineStr">
        <is>
          <t>2024</t>
        </is>
      </c>
      <c r="FW137" s="161" t="inlineStr">
        <is>
          <t>2024</t>
        </is>
      </c>
      <c r="FX137" s="161" t="inlineStr">
        <is>
          <t>2024</t>
        </is>
      </c>
      <c r="FY137" s="161" t="inlineStr">
        <is>
          <t>2020-2024 avg</t>
        </is>
      </c>
      <c r="FZ137" s="161" t="inlineStr">
        <is>
          <t>2030</t>
        </is>
      </c>
      <c r="GA137" s="161" t="inlineStr">
        <is>
          <t>2030</t>
        </is>
      </c>
      <c r="GB137" s="161" t="inlineStr">
        <is>
          <t>2030</t>
        </is>
      </c>
      <c r="GC137" s="161" t="inlineStr">
        <is>
          <t>2050</t>
        </is>
      </c>
      <c r="GD137" s="161" t="inlineStr">
        <is>
          <t>2050</t>
        </is>
      </c>
      <c r="GE137" s="161" t="inlineStr">
        <is>
          <t>2034</t>
        </is>
      </c>
    </row>
    <row r="138" ht="14" customHeight="1">
      <c r="A138" s="161" t="inlineStr">
        <is>
          <t>NAM</t>
        </is>
      </c>
      <c r="B138" s="161" t="inlineStr">
        <is>
          <t>Namibia</t>
        </is>
      </c>
      <c r="C138" s="161" t="inlineStr">
        <is>
          <t>Sub-Saharan Africa</t>
        </is>
      </c>
      <c r="D138" s="161" t="inlineStr">
        <is>
          <t>Lower middle income</t>
        </is>
      </c>
      <c r="E138" s="161" t="b">
        <v>1</v>
      </c>
      <c r="F138" s="162" t="n">
        <v>14.573</v>
      </c>
      <c r="G138" s="162" t="n">
        <v>5.214</v>
      </c>
      <c r="H138" s="162" t="n">
        <v>69.837</v>
      </c>
      <c r="I138" s="162" t="n">
        <v>35.254</v>
      </c>
      <c r="J138" s="162" t="n">
        <v>81.128</v>
      </c>
      <c r="K138" s="162" t="n"/>
      <c r="L138" s="162" t="n"/>
      <c r="M138" s="162" t="n">
        <v>0</v>
      </c>
      <c r="N138" s="162" t="n">
        <v>4.2</v>
      </c>
      <c r="O138" s="162" t="n"/>
      <c r="P138" s="162" t="n">
        <v>1</v>
      </c>
      <c r="Q138" s="162" t="n"/>
      <c r="R138" s="162" t="n"/>
      <c r="S138" s="162" t="n"/>
      <c r="T138" s="162" t="n"/>
      <c r="U138" s="162" t="n">
        <v>3.011</v>
      </c>
      <c r="V138" s="162" t="n"/>
      <c r="W138" s="162" t="n"/>
      <c r="X138" s="162" t="n"/>
      <c r="Y138" s="162" t="n"/>
      <c r="Z138" s="162" t="n">
        <v>0.037</v>
      </c>
      <c r="AA138" s="162" t="n">
        <v>2.133</v>
      </c>
      <c r="AB138" s="162" t="n">
        <v>2.789</v>
      </c>
      <c r="AC138" s="162" t="n">
        <v>0.008999999999999999</v>
      </c>
      <c r="AD138" s="162" t="n">
        <v>2.78</v>
      </c>
      <c r="AE138" s="162" t="n">
        <v>0.698</v>
      </c>
      <c r="AF138" s="162" t="n">
        <v>-14.587</v>
      </c>
      <c r="AG138" s="162" t="n">
        <v>1.283</v>
      </c>
      <c r="AH138" s="162" t="n">
        <v>15.87</v>
      </c>
      <c r="AI138" s="162" t="n">
        <v>60.5</v>
      </c>
      <c r="AJ138" s="162" t="n">
        <v>0</v>
      </c>
      <c r="AK138" s="162" t="n">
        <v>0</v>
      </c>
      <c r="AL138" s="162" t="n">
        <v>0</v>
      </c>
      <c r="AM138" s="162" t="n">
        <v>0</v>
      </c>
      <c r="AN138" s="162" t="n">
        <v>0</v>
      </c>
      <c r="AO138" s="162" t="n">
        <v>96.245</v>
      </c>
      <c r="AP138" s="162" t="n">
        <v>-0.323</v>
      </c>
      <c r="AQ138" s="162" t="n">
        <v>0</v>
      </c>
      <c r="AR138" s="162" t="n">
        <v>7.61685637633297</v>
      </c>
      <c r="AS138" s="162" t="n">
        <v>1.82804553031991</v>
      </c>
      <c r="AT138" s="162" t="n">
        <v>0.4317095210051295</v>
      </c>
      <c r="AU138" s="162" t="n">
        <v>0.2960293858320886</v>
      </c>
      <c r="AV138" s="162" t="n">
        <v>0.2906860918394761</v>
      </c>
      <c r="AW138" s="162" t="n">
        <v>0.09572425822121861</v>
      </c>
      <c r="AX138" s="162" t="n">
        <v>0.0539696673250297</v>
      </c>
      <c r="AY138" s="162" t="n">
        <v>0.07649142689158341</v>
      </c>
      <c r="AZ138" s="162" t="n">
        <v>0.5834351792053898</v>
      </c>
      <c r="BA138" s="162" t="n">
        <v>0.0853704723783227</v>
      </c>
      <c r="BB138" s="162" t="n">
        <v>0.0814350480855217</v>
      </c>
      <c r="BC138" s="162" t="n">
        <v>1.5748653716961e-05</v>
      </c>
      <c r="BD138" s="162" t="n">
        <v>71.3645409546032</v>
      </c>
      <c r="BE138" s="162" t="n">
        <v>0.0163976012200042</v>
      </c>
      <c r="BF138" s="162" t="n">
        <v>8.743733758037047</v>
      </c>
      <c r="BG138" s="162" t="n">
        <v>5.922621381425577</v>
      </c>
      <c r="BH138" s="162" t="n">
        <v>2.23958398655211</v>
      </c>
      <c r="BI138" s="162" t="n">
        <v>0.355571945870736</v>
      </c>
      <c r="BJ138" s="162" t="n">
        <v>0.3094497070524626</v>
      </c>
      <c r="BK138" s="162" t="n">
        <v>1.919426117797466</v>
      </c>
      <c r="BL138" s="162" t="n">
        <v>1.098589624475744</v>
      </c>
      <c r="BM138" s="162" t="n">
        <v>2.815411821632996</v>
      </c>
      <c r="BN138" s="162" t="n">
        <v>46.45979265253685</v>
      </c>
      <c r="BO138" s="162" t="n">
        <v>5.224560984762077</v>
      </c>
      <c r="BP138" s="162" t="n">
        <v>3.966800815282901</v>
      </c>
      <c r="BQ138" s="162" t="n">
        <v>35.05686411534495</v>
      </c>
      <c r="BR138" s="162" t="n">
        <v>1.042</v>
      </c>
      <c r="BS138" s="162" t="n">
        <v>1.164</v>
      </c>
      <c r="BT138" s="162" t="n">
        <v>0.148</v>
      </c>
      <c r="BU138" s="162" t="n">
        <v>0.089</v>
      </c>
      <c r="BV138" s="162" t="n">
        <v>23.813</v>
      </c>
      <c r="BW138" s="162" t="n">
        <v>12.766</v>
      </c>
      <c r="BX138" s="162" t="n">
        <v>11.442</v>
      </c>
      <c r="BY138" s="162" t="n">
        <v>14.022</v>
      </c>
      <c r="BZ138" s="162" t="n">
        <v>7.124</v>
      </c>
      <c r="CA138" s="162" t="n">
        <v>5.575</v>
      </c>
      <c r="CB138" s="162" t="n">
        <v>1</v>
      </c>
      <c r="CC138" s="162" t="n">
        <v>1</v>
      </c>
      <c r="CD138" s="162" t="n">
        <v>0</v>
      </c>
      <c r="CE138" s="162" t="n"/>
      <c r="CF138" s="162" t="n"/>
      <c r="CG138" s="162" t="n"/>
      <c r="CH138" s="162" t="n">
        <v>35.779</v>
      </c>
      <c r="CI138" s="162" t="n">
        <v>1.371</v>
      </c>
      <c r="CJ138" s="162" t="n">
        <v>-14.164</v>
      </c>
      <c r="CK138" s="162" t="n">
        <v>24.6</v>
      </c>
      <c r="CL138" s="162" t="n">
        <v>1.811</v>
      </c>
      <c r="CM138" s="162" t="n">
        <v>2.73</v>
      </c>
      <c r="CN138" s="162" t="n">
        <v>0.014</v>
      </c>
      <c r="CO138" s="162" t="n">
        <v>2.716</v>
      </c>
      <c r="CP138" s="162" t="n">
        <v>7.942</v>
      </c>
      <c r="CQ138" s="162" t="n">
        <v>93.06999999999999</v>
      </c>
      <c r="CR138" s="162" t="n">
        <v>3</v>
      </c>
      <c r="CS138" s="161" t="inlineStr">
        <is>
          <t>2024</t>
        </is>
      </c>
      <c r="CT138" s="161" t="inlineStr">
        <is>
          <t>2024</t>
        </is>
      </c>
      <c r="CU138" s="161" t="inlineStr">
        <is>
          <t>2024</t>
        </is>
      </c>
      <c r="CV138" s="161" t="inlineStr">
        <is>
          <t>2024</t>
        </is>
      </c>
      <c r="CW138" s="161" t="inlineStr">
        <is>
          <t>2022</t>
        </is>
      </c>
      <c r="CX138" s="162" t="n"/>
      <c r="CY138" s="162" t="n"/>
      <c r="CZ138" s="161" t="inlineStr">
        <is>
          <t>2022</t>
        </is>
      </c>
      <c r="DA138" s="161" t="inlineStr">
        <is>
          <t>2021</t>
        </is>
      </c>
      <c r="DB138" s="162" t="n"/>
      <c r="DC138" s="161" t="inlineStr">
        <is>
          <t>2021-2024</t>
        </is>
      </c>
      <c r="DD138" s="162" t="n"/>
      <c r="DE138" s="162" t="n"/>
      <c r="DF138" s="162" t="n"/>
      <c r="DG138" s="162" t="n"/>
      <c r="DH138" s="161" t="inlineStr">
        <is>
          <t>2024</t>
        </is>
      </c>
      <c r="DI138" s="162" t="n"/>
      <c r="DJ138" s="162" t="n"/>
      <c r="DK138" s="162" t="n"/>
      <c r="DL138" s="162" t="n"/>
      <c r="DM138" s="161" t="inlineStr">
        <is>
          <t>2020-2024 avg</t>
        </is>
      </c>
      <c r="DN138" s="161" t="inlineStr">
        <is>
          <t>2024</t>
        </is>
      </c>
      <c r="DO138" s="161" t="inlineStr">
        <is>
          <t>2024</t>
        </is>
      </c>
      <c r="DP138" s="161" t="inlineStr">
        <is>
          <t>2024</t>
        </is>
      </c>
      <c r="DQ138" s="161" t="inlineStr">
        <is>
          <t>2024</t>
        </is>
      </c>
      <c r="DR138" s="161" t="inlineStr">
        <is>
          <t>2022</t>
        </is>
      </c>
      <c r="DS138" s="161" t="inlineStr">
        <is>
          <t>2024</t>
        </is>
      </c>
      <c r="DT138" s="161" t="inlineStr">
        <is>
          <t>2024</t>
        </is>
      </c>
      <c r="DU138" s="161" t="inlineStr">
        <is>
          <t>2024</t>
        </is>
      </c>
      <c r="DV138" s="161" t="inlineStr">
        <is>
          <t>2022</t>
        </is>
      </c>
      <c r="DW138" s="161" t="inlineStr">
        <is>
          <t>2021</t>
        </is>
      </c>
      <c r="DX138" s="161" t="inlineStr">
        <is>
          <t>2021</t>
        </is>
      </c>
      <c r="DY138" s="161" t="inlineStr">
        <is>
          <t>2021</t>
        </is>
      </c>
      <c r="DZ138" s="161" t="inlineStr">
        <is>
          <t>2021</t>
        </is>
      </c>
      <c r="EA138" s="161" t="inlineStr">
        <is>
          <t>2024</t>
        </is>
      </c>
      <c r="EB138" s="161" t="inlineStr">
        <is>
          <t>2024</t>
        </is>
      </c>
      <c r="EC138" s="161" t="inlineStr">
        <is>
          <t>2024</t>
        </is>
      </c>
      <c r="ED138" s="161" t="inlineStr">
        <is>
          <t>2024</t>
        </is>
      </c>
      <c r="EE138" s="161" t="inlineStr">
        <is>
          <t>2030</t>
        </is>
      </c>
      <c r="EF138" s="161" t="inlineStr">
        <is>
          <t>2030</t>
        </is>
      </c>
      <c r="EG138" s="161" t="inlineStr">
        <is>
          <t>2030</t>
        </is>
      </c>
      <c r="EH138" s="161" t="inlineStr">
        <is>
          <t>2030</t>
        </is>
      </c>
      <c r="EI138" s="161" t="inlineStr">
        <is>
          <t>2030</t>
        </is>
      </c>
      <c r="EJ138" s="161" t="inlineStr">
        <is>
          <t>2030</t>
        </is>
      </c>
      <c r="EK138" s="161" t="inlineStr">
        <is>
          <t>2030</t>
        </is>
      </c>
      <c r="EL138" s="161" t="inlineStr">
        <is>
          <t>2030</t>
        </is>
      </c>
      <c r="EM138" s="161" t="inlineStr">
        <is>
          <t>2030</t>
        </is>
      </c>
      <c r="EN138" s="161" t="inlineStr">
        <is>
          <t>2030</t>
        </is>
      </c>
      <c r="EO138" s="161" t="inlineStr">
        <is>
          <t>2030</t>
        </is>
      </c>
      <c r="EP138" s="161" t="inlineStr">
        <is>
          <t>2030</t>
        </is>
      </c>
      <c r="EQ138" s="161" t="inlineStr">
        <is>
          <t>2030</t>
        </is>
      </c>
      <c r="ER138" s="161" t="inlineStr">
        <is>
          <t>2030</t>
        </is>
      </c>
      <c r="ES138" s="161" t="inlineStr">
        <is>
          <t>2030</t>
        </is>
      </c>
      <c r="ET138" s="161" t="inlineStr">
        <is>
          <t>2030</t>
        </is>
      </c>
      <c r="EU138" s="161" t="inlineStr">
        <is>
          <t>2030</t>
        </is>
      </c>
      <c r="EV138" s="161" t="inlineStr">
        <is>
          <t>2030</t>
        </is>
      </c>
      <c r="EW138" s="161" t="inlineStr">
        <is>
          <t>2030</t>
        </is>
      </c>
      <c r="EX138" s="161" t="inlineStr">
        <is>
          <t>2030</t>
        </is>
      </c>
      <c r="EY138" s="161" t="inlineStr">
        <is>
          <t>2030</t>
        </is>
      </c>
      <c r="EZ138" s="161" t="inlineStr">
        <is>
          <t>2030</t>
        </is>
      </c>
      <c r="FA138" s="161" t="inlineStr">
        <is>
          <t>2030</t>
        </is>
      </c>
      <c r="FB138" s="161" t="inlineStr">
        <is>
          <t>2030</t>
        </is>
      </c>
      <c r="FC138" s="161" t="inlineStr">
        <is>
          <t>2050</t>
        </is>
      </c>
      <c r="FD138" s="161" t="inlineStr">
        <is>
          <t>2025-2050</t>
        </is>
      </c>
      <c r="FE138" s="161" t="inlineStr">
        <is>
          <t>2024</t>
        </is>
      </c>
      <c r="FF138" s="161" t="inlineStr">
        <is>
          <t>2024</t>
        </is>
      </c>
      <c r="FG138" s="161" t="inlineStr">
        <is>
          <t>2024</t>
        </is>
      </c>
      <c r="FH138" s="161" t="inlineStr">
        <is>
          <t>2024</t>
        </is>
      </c>
      <c r="FI138" s="161" t="inlineStr">
        <is>
          <t>2024</t>
        </is>
      </c>
      <c r="FJ138" s="161" t="inlineStr">
        <is>
          <t>2024</t>
        </is>
      </c>
      <c r="FK138" s="161" t="inlineStr">
        <is>
          <t>2024</t>
        </is>
      </c>
      <c r="FL138" s="161" t="inlineStr">
        <is>
          <t>2024</t>
        </is>
      </c>
      <c r="FM138" s="161" t="inlineStr">
        <is>
          <t>2024</t>
        </is>
      </c>
      <c r="FN138" s="161" t="inlineStr">
        <is>
          <t>2024</t>
        </is>
      </c>
      <c r="FO138" s="161" t="inlineStr">
        <is>
          <t>2013</t>
        </is>
      </c>
      <c r="FP138" s="161" t="inlineStr">
        <is>
          <t>2013</t>
        </is>
      </c>
      <c r="FQ138" s="161" t="inlineStr">
        <is>
          <t>2013</t>
        </is>
      </c>
      <c r="FR138" s="162" t="n"/>
      <c r="FS138" s="162" t="n"/>
      <c r="FT138" s="162" t="n"/>
      <c r="FU138" s="161" t="inlineStr">
        <is>
          <t>2024</t>
        </is>
      </c>
      <c r="FV138" s="161" t="inlineStr">
        <is>
          <t>2024</t>
        </is>
      </c>
      <c r="FW138" s="161" t="inlineStr">
        <is>
          <t>2024</t>
        </is>
      </c>
      <c r="FX138" s="161" t="inlineStr">
        <is>
          <t>2024</t>
        </is>
      </c>
      <c r="FY138" s="161" t="inlineStr">
        <is>
          <t>2020-2024 avg</t>
        </is>
      </c>
      <c r="FZ138" s="161" t="inlineStr">
        <is>
          <t>2030</t>
        </is>
      </c>
      <c r="GA138" s="161" t="inlineStr">
        <is>
          <t>2030</t>
        </is>
      </c>
      <c r="GB138" s="161" t="inlineStr">
        <is>
          <t>2030</t>
        </is>
      </c>
      <c r="GC138" s="161" t="inlineStr">
        <is>
          <t>2050</t>
        </is>
      </c>
      <c r="GD138" s="161" t="inlineStr">
        <is>
          <t>2050</t>
        </is>
      </c>
      <c r="GE138" s="161" t="inlineStr">
        <is>
          <t>2034</t>
        </is>
      </c>
    </row>
    <row r="139" ht="14" customHeight="1">
      <c r="A139" s="161" t="inlineStr">
        <is>
          <t>NRU</t>
        </is>
      </c>
      <c r="B139" s="161" t="inlineStr">
        <is>
          <t>Naoero</t>
        </is>
      </c>
      <c r="C139" s="161" t="inlineStr">
        <is>
          <t>East Asia &amp; Pacific</t>
        </is>
      </c>
      <c r="D139" s="161" t="inlineStr">
        <is>
          <t>High income</t>
        </is>
      </c>
      <c r="E139" s="161" t="b">
        <v>0</v>
      </c>
      <c r="F139" s="162" t="n"/>
      <c r="G139" s="162" t="n"/>
      <c r="H139" s="162" t="n">
        <v>16.853</v>
      </c>
      <c r="I139" s="162" t="n">
        <v>19.361</v>
      </c>
      <c r="J139" s="162" t="n"/>
      <c r="K139" s="162" t="n">
        <v>1</v>
      </c>
      <c r="L139" s="162" t="n">
        <v>1</v>
      </c>
      <c r="M139" s="162" t="n">
        <v>0</v>
      </c>
      <c r="N139" s="162" t="n"/>
      <c r="O139" s="162" t="n"/>
      <c r="P139" s="162" t="n"/>
      <c r="Q139" s="162" t="n"/>
      <c r="R139" s="162" t="n"/>
      <c r="S139" s="162" t="n"/>
      <c r="T139" s="162" t="n"/>
      <c r="U139" s="162" t="n">
        <v>16.443</v>
      </c>
      <c r="V139" s="162" t="n"/>
      <c r="W139" s="162" t="n"/>
      <c r="X139" s="162" t="n"/>
      <c r="Y139" s="162" t="n">
        <v>1</v>
      </c>
      <c r="Z139" s="162" t="n"/>
      <c r="AA139" s="162" t="n"/>
      <c r="AB139" s="162" t="n">
        <v>0</v>
      </c>
      <c r="AC139" s="162" t="n">
        <v>0</v>
      </c>
      <c r="AD139" s="162" t="n">
        <v>0</v>
      </c>
      <c r="AE139" s="162" t="n">
        <v>2.006</v>
      </c>
      <c r="AF139" s="162" t="n"/>
      <c r="AG139" s="162" t="n"/>
      <c r="AH139" s="162" t="n"/>
      <c r="AI139" s="162" t="n"/>
      <c r="AJ139" s="162" t="n"/>
      <c r="AK139" s="162" t="n">
        <v>0</v>
      </c>
      <c r="AL139" s="162" t="n">
        <v>0</v>
      </c>
      <c r="AM139" s="162" t="n"/>
      <c r="AN139" s="162" t="n">
        <v>80</v>
      </c>
      <c r="AO139" s="162" t="n">
        <v>19.728</v>
      </c>
      <c r="AP139" s="162" t="n">
        <v>20</v>
      </c>
      <c r="AQ139" s="162" t="n"/>
      <c r="AR139" s="162" t="n">
        <v>6.70367562201448</v>
      </c>
      <c r="AS139" s="162" t="n">
        <v>1.60888214928347</v>
      </c>
      <c r="AT139" s="162" t="n">
        <v>0.405052078165283</v>
      </c>
      <c r="AU139" s="162" t="n">
        <v>0.2777499964561939</v>
      </c>
      <c r="AV139" s="162" t="n">
        <v>0.4686609877166504</v>
      </c>
      <c r="AW139" s="162" t="n">
        <v>0.0885886167166156</v>
      </c>
      <c r="AX139" s="162" t="n">
        <v>0.1575965252584175</v>
      </c>
      <c r="AY139" s="162" t="n">
        <v>0.1402504413077488</v>
      </c>
      <c r="AZ139" s="162" t="n">
        <v>0.0709835036625633</v>
      </c>
      <c r="BA139" s="162" t="n">
        <v>0.0261329707099222</v>
      </c>
      <c r="BB139" s="162" t="n">
        <v>-0.0307709876579043</v>
      </c>
      <c r="BC139" s="162" t="n">
        <v>-0.0478673304590699</v>
      </c>
      <c r="BD139" s="162" t="n">
        <v>-30.6789639904142</v>
      </c>
      <c r="BE139" s="162" t="n">
        <v>0.2370998265326104</v>
      </c>
      <c r="BF139" s="162" t="n">
        <v>8.491322454551675</v>
      </c>
      <c r="BG139" s="162" t="n">
        <v>7.756711994531089</v>
      </c>
      <c r="BH139" s="162" t="n">
        <v>0.1108552395495701</v>
      </c>
      <c r="BI139" s="162" t="n">
        <v>3.341221538376748</v>
      </c>
      <c r="BJ139" s="162" t="n">
        <v>0.6791080715882322</v>
      </c>
      <c r="BK139" s="162" t="n">
        <v>1.431950360552573</v>
      </c>
      <c r="BL139" s="162" t="n">
        <v>2.193576786651864</v>
      </c>
      <c r="BM139" s="162" t="n">
        <v>0.5404403478195278</v>
      </c>
      <c r="BN139" s="162" t="n">
        <v>49.95738031361199</v>
      </c>
      <c r="BO139" s="162" t="n">
        <v>6.115685343172068</v>
      </c>
      <c r="BP139" s="162" t="n">
        <v>6.628367609036199</v>
      </c>
      <c r="BQ139" s="162" t="n">
        <v>26.68050440113923</v>
      </c>
      <c r="BR139" s="162" t="n">
        <v>0.734</v>
      </c>
      <c r="BS139" s="162" t="n">
        <v>0.72</v>
      </c>
      <c r="BT139" s="162" t="n">
        <v>0.269</v>
      </c>
      <c r="BU139" s="162" t="n">
        <v>0.244</v>
      </c>
      <c r="BV139" s="162" t="n">
        <v>21.484</v>
      </c>
      <c r="BW139" s="162" t="n">
        <v>13.543</v>
      </c>
      <c r="BX139" s="162" t="n">
        <v>12.219</v>
      </c>
      <c r="BY139" s="162" t="n">
        <v>11.451</v>
      </c>
      <c r="BZ139" s="162" t="n">
        <v>7.124</v>
      </c>
      <c r="CA139" s="162" t="n">
        <v>4.833</v>
      </c>
      <c r="CB139" s="162" t="n"/>
      <c r="CC139" s="162" t="n"/>
      <c r="CD139" s="162" t="n"/>
      <c r="CE139" s="162" t="n"/>
      <c r="CF139" s="162" t="n"/>
      <c r="CG139" s="162" t="n"/>
      <c r="CH139" s="162" t="n">
        <v>147.23</v>
      </c>
      <c r="CI139" s="162" t="n"/>
      <c r="CJ139" s="162" t="n">
        <v>6.034</v>
      </c>
      <c r="CK139" s="162" t="n"/>
      <c r="CL139" s="162" t="n">
        <v>2.09</v>
      </c>
      <c r="CM139" s="162" t="n">
        <v>0.44</v>
      </c>
      <c r="CN139" s="162" t="n">
        <v>1.228</v>
      </c>
      <c r="CO139" s="162" t="n">
        <v>-0.788</v>
      </c>
      <c r="CP139" s="162" t="n">
        <v>22.02</v>
      </c>
      <c r="CQ139" s="162" t="n">
        <v>12.73</v>
      </c>
      <c r="CR139" s="162" t="n"/>
      <c r="CS139" s="162" t="n"/>
      <c r="CT139" s="162" t="n"/>
      <c r="CU139" s="161" t="inlineStr">
        <is>
          <t>2024</t>
        </is>
      </c>
      <c r="CV139" s="161" t="inlineStr">
        <is>
          <t>2024</t>
        </is>
      </c>
      <c r="CW139" s="162" t="n"/>
      <c r="CX139" s="161" t="inlineStr">
        <is>
          <t>2022</t>
        </is>
      </c>
      <c r="CY139" s="161" t="inlineStr">
        <is>
          <t>2022</t>
        </is>
      </c>
      <c r="CZ139" s="161" t="inlineStr">
        <is>
          <t>2022</t>
        </is>
      </c>
      <c r="DA139" s="162" t="n"/>
      <c r="DB139" s="162" t="n"/>
      <c r="DC139" s="162" t="n"/>
      <c r="DD139" s="162" t="n"/>
      <c r="DE139" s="162" t="n"/>
      <c r="DF139" s="162" t="n"/>
      <c r="DG139" s="162" t="n"/>
      <c r="DH139" s="161" t="inlineStr">
        <is>
          <t>2024</t>
        </is>
      </c>
      <c r="DI139" s="162" t="n"/>
      <c r="DJ139" s="162" t="n"/>
      <c r="DK139" s="162" t="n"/>
      <c r="DL139" s="161" t="inlineStr">
        <is>
          <t>2022</t>
        </is>
      </c>
      <c r="DM139" s="162" t="n"/>
      <c r="DN139" s="162" t="n"/>
      <c r="DO139" s="161" t="inlineStr">
        <is>
          <t>2024</t>
        </is>
      </c>
      <c r="DP139" s="161" t="inlineStr">
        <is>
          <t>2024</t>
        </is>
      </c>
      <c r="DQ139" s="161" t="inlineStr">
        <is>
          <t>2024</t>
        </is>
      </c>
      <c r="DR139" s="161" t="inlineStr">
        <is>
          <t>2018</t>
        </is>
      </c>
      <c r="DS139" s="162" t="n"/>
      <c r="DT139" s="162" t="n"/>
      <c r="DU139" s="162" t="n"/>
      <c r="DV139" s="162" t="n"/>
      <c r="DW139" s="162" t="n"/>
      <c r="DX139" s="161" t="inlineStr">
        <is>
          <t>2021</t>
        </is>
      </c>
      <c r="DY139" s="161" t="inlineStr">
        <is>
          <t>2021</t>
        </is>
      </c>
      <c r="DZ139" s="162" t="n"/>
      <c r="EA139" s="161" t="inlineStr">
        <is>
          <t>2024</t>
        </is>
      </c>
      <c r="EB139" s="161" t="inlineStr">
        <is>
          <t>2024</t>
        </is>
      </c>
      <c r="EC139" s="161" t="inlineStr">
        <is>
          <t>2024</t>
        </is>
      </c>
      <c r="ED139" s="162" t="n"/>
      <c r="EE139" s="161" t="inlineStr">
        <is>
          <t>2030</t>
        </is>
      </c>
      <c r="EF139" s="161" t="inlineStr">
        <is>
          <t>2030</t>
        </is>
      </c>
      <c r="EG139" s="161" t="inlineStr">
        <is>
          <t>2030</t>
        </is>
      </c>
      <c r="EH139" s="161" t="inlineStr">
        <is>
          <t>2030</t>
        </is>
      </c>
      <c r="EI139" s="161" t="inlineStr">
        <is>
          <t>2030</t>
        </is>
      </c>
      <c r="EJ139" s="161" t="inlineStr">
        <is>
          <t>2030</t>
        </is>
      </c>
      <c r="EK139" s="161" t="inlineStr">
        <is>
          <t>2030</t>
        </is>
      </c>
      <c r="EL139" s="161" t="inlineStr">
        <is>
          <t>2030</t>
        </is>
      </c>
      <c r="EM139" s="161" t="inlineStr">
        <is>
          <t>2030</t>
        </is>
      </c>
      <c r="EN139" s="161" t="inlineStr">
        <is>
          <t>2030</t>
        </is>
      </c>
      <c r="EO139" s="161" t="inlineStr">
        <is>
          <t>2030</t>
        </is>
      </c>
      <c r="EP139" s="161" t="inlineStr">
        <is>
          <t>2030</t>
        </is>
      </c>
      <c r="EQ139" s="161" t="inlineStr">
        <is>
          <t>2030</t>
        </is>
      </c>
      <c r="ER139" s="161" t="inlineStr">
        <is>
          <t>2030</t>
        </is>
      </c>
      <c r="ES139" s="161" t="inlineStr">
        <is>
          <t>2030</t>
        </is>
      </c>
      <c r="ET139" s="161" t="inlineStr">
        <is>
          <t>2030</t>
        </is>
      </c>
      <c r="EU139" s="161" t="inlineStr">
        <is>
          <t>2030</t>
        </is>
      </c>
      <c r="EV139" s="161" t="inlineStr">
        <is>
          <t>2030</t>
        </is>
      </c>
      <c r="EW139" s="161" t="inlineStr">
        <is>
          <t>2030</t>
        </is>
      </c>
      <c r="EX139" s="161" t="inlineStr">
        <is>
          <t>2030</t>
        </is>
      </c>
      <c r="EY139" s="161" t="inlineStr">
        <is>
          <t>2030</t>
        </is>
      </c>
      <c r="EZ139" s="161" t="inlineStr">
        <is>
          <t>2030</t>
        </is>
      </c>
      <c r="FA139" s="161" t="inlineStr">
        <is>
          <t>2030</t>
        </is>
      </c>
      <c r="FB139" s="161" t="inlineStr">
        <is>
          <t>2030</t>
        </is>
      </c>
      <c r="FC139" s="161" t="inlineStr">
        <is>
          <t>2050</t>
        </is>
      </c>
      <c r="FD139" s="161" t="inlineStr">
        <is>
          <t>2025-2050</t>
        </is>
      </c>
      <c r="FE139" s="161" t="inlineStr">
        <is>
          <t>2024</t>
        </is>
      </c>
      <c r="FF139" s="161" t="inlineStr">
        <is>
          <t>2024</t>
        </is>
      </c>
      <c r="FG139" s="161" t="inlineStr">
        <is>
          <t>2024</t>
        </is>
      </c>
      <c r="FH139" s="161" t="inlineStr">
        <is>
          <t>2024</t>
        </is>
      </c>
      <c r="FI139" s="161" t="inlineStr">
        <is>
          <t>2024</t>
        </is>
      </c>
      <c r="FJ139" s="161" t="inlineStr">
        <is>
          <t>2024</t>
        </is>
      </c>
      <c r="FK139" s="161" t="inlineStr">
        <is>
          <t>2024</t>
        </is>
      </c>
      <c r="FL139" s="161" t="inlineStr">
        <is>
          <t>2024</t>
        </is>
      </c>
      <c r="FM139" s="161" t="inlineStr">
        <is>
          <t>2024</t>
        </is>
      </c>
      <c r="FN139" s="161" t="inlineStr">
        <is>
          <t>2024</t>
        </is>
      </c>
      <c r="FO139" s="162" t="n"/>
      <c r="FP139" s="162" t="n"/>
      <c r="FQ139" s="162" t="n"/>
      <c r="FR139" s="162" t="n"/>
      <c r="FS139" s="162" t="n"/>
      <c r="FT139" s="162" t="n"/>
      <c r="FU139" s="161" t="inlineStr">
        <is>
          <t>2024</t>
        </is>
      </c>
      <c r="FV139" s="162" t="n"/>
      <c r="FW139" s="161" t="inlineStr">
        <is>
          <t>2024</t>
        </is>
      </c>
      <c r="FX139" s="162" t="n"/>
      <c r="FY139" s="161" t="inlineStr">
        <is>
          <t>2020-2024 avg</t>
        </is>
      </c>
      <c r="FZ139" s="161" t="inlineStr">
        <is>
          <t>2030</t>
        </is>
      </c>
      <c r="GA139" s="161" t="inlineStr">
        <is>
          <t>2030</t>
        </is>
      </c>
      <c r="GB139" s="161" t="inlineStr">
        <is>
          <t>2030</t>
        </is>
      </c>
      <c r="GC139" s="161" t="inlineStr">
        <is>
          <t>2050</t>
        </is>
      </c>
      <c r="GD139" s="161" t="inlineStr">
        <is>
          <t>2050</t>
        </is>
      </c>
      <c r="GE139" s="162" t="n"/>
    </row>
    <row r="140" ht="14" customHeight="1">
      <c r="A140" s="161" t="inlineStr">
        <is>
          <t>NPL</t>
        </is>
      </c>
      <c r="B140" s="161" t="inlineStr">
        <is>
          <t>Nepal</t>
        </is>
      </c>
      <c r="C140" s="161" t="inlineStr">
        <is>
          <t>South Asia</t>
        </is>
      </c>
      <c r="D140" s="161" t="inlineStr">
        <is>
          <t>Lower middle income</t>
        </is>
      </c>
      <c r="E140" s="161" t="b">
        <v>1</v>
      </c>
      <c r="F140" s="162" t="n">
        <v>7.231</v>
      </c>
      <c r="G140" s="162" t="n">
        <v>1.401</v>
      </c>
      <c r="H140" s="162" t="n">
        <v>48.333</v>
      </c>
      <c r="I140" s="162" t="n">
        <v>16.381</v>
      </c>
      <c r="J140" s="162" t="n"/>
      <c r="K140" s="162" t="n">
        <v>2.5</v>
      </c>
      <c r="L140" s="162" t="n">
        <v>1</v>
      </c>
      <c r="M140" s="162" t="n">
        <v>1</v>
      </c>
      <c r="N140" s="162" t="n"/>
      <c r="O140" s="162" t="n"/>
      <c r="P140" s="162" t="n"/>
      <c r="Q140" s="162" t="n"/>
      <c r="R140" s="162" t="n"/>
      <c r="S140" s="162" t="n"/>
      <c r="T140" s="162" t="n">
        <v>31.678</v>
      </c>
      <c r="U140" s="162" t="n">
        <v>0.54</v>
      </c>
      <c r="V140" s="162" t="n">
        <v>89.128</v>
      </c>
      <c r="W140" s="162" t="n">
        <v>0.005</v>
      </c>
      <c r="X140" s="162" t="n">
        <v>73.691</v>
      </c>
      <c r="Y140" s="162" t="n">
        <v>1</v>
      </c>
      <c r="Z140" s="162" t="n">
        <v>0.405</v>
      </c>
      <c r="AA140" s="162" t="n">
        <v>13.271</v>
      </c>
      <c r="AB140" s="162" t="n">
        <v>8</v>
      </c>
      <c r="AC140" s="162" t="n">
        <v>0.007</v>
      </c>
      <c r="AD140" s="162" t="n">
        <v>7.993</v>
      </c>
      <c r="AE140" s="162" t="n">
        <v>1.142</v>
      </c>
      <c r="AF140" s="162" t="n">
        <v>-22.969</v>
      </c>
      <c r="AG140" s="162" t="n">
        <v>0</v>
      </c>
      <c r="AH140" s="162" t="n">
        <v>22.969</v>
      </c>
      <c r="AI140" s="162" t="n">
        <v>27.414</v>
      </c>
      <c r="AJ140" s="162" t="n">
        <v>0.006</v>
      </c>
      <c r="AK140" s="162" t="n">
        <v>0</v>
      </c>
      <c r="AL140" s="162" t="n">
        <v>0</v>
      </c>
      <c r="AM140" s="162" t="n">
        <v>0.006</v>
      </c>
      <c r="AN140" s="162" t="n">
        <v>0</v>
      </c>
      <c r="AO140" s="162" t="n">
        <v>92.304</v>
      </c>
      <c r="AP140" s="162" t="n">
        <v>0</v>
      </c>
      <c r="AQ140" s="162" t="n">
        <v>23.488</v>
      </c>
      <c r="AR140" s="162" t="n">
        <v>6.43974944365564</v>
      </c>
      <c r="AS140" s="162" t="n">
        <v>1.54553986647735</v>
      </c>
      <c r="AT140" s="162" t="n">
        <v>0.3836587257837947</v>
      </c>
      <c r="AU140" s="162" t="n">
        <v>0.2630802691088885</v>
      </c>
      <c r="AV140" s="162" t="n">
        <v>0.2118387078361707</v>
      </c>
      <c r="AW140" s="162" t="n">
        <v>0.1318052790212917</v>
      </c>
      <c r="AX140" s="162" t="n">
        <v>0.0740689670506125</v>
      </c>
      <c r="AY140" s="162" t="n">
        <v>0.0836522933399939</v>
      </c>
      <c r="AZ140" s="162" t="n">
        <v>0.3974356243365988</v>
      </c>
      <c r="BA140" s="162" t="n">
        <v>0.0595693532518041</v>
      </c>
      <c r="BB140" s="162" t="n">
        <v>0.0030565613959589</v>
      </c>
      <c r="BC140" s="162" t="n">
        <v>-0.2082282546528329</v>
      </c>
      <c r="BD140" s="162" t="n">
        <v>3.28352776936376</v>
      </c>
      <c r="BE140" s="162" t="n">
        <v>0.2354699660660209</v>
      </c>
      <c r="BF140" s="162" t="n">
        <v>7.36847521376107</v>
      </c>
      <c r="BG140" s="162" t="n">
        <v>4.01905791326716</v>
      </c>
      <c r="BH140" s="162" t="n">
        <v>0.8706414969288572</v>
      </c>
      <c r="BI140" s="162" t="n">
        <v>0.6075552200600343</v>
      </c>
      <c r="BJ140" s="162" t="n">
        <v>0.5007109920047419</v>
      </c>
      <c r="BK140" s="162" t="n">
        <v>1.38887671586483</v>
      </c>
      <c r="BL140" s="162" t="n">
        <v>0.6512734882181723</v>
      </c>
      <c r="BM140" s="162" t="n">
        <v>1.287304511631149</v>
      </c>
      <c r="BN140" s="162" t="n">
        <v>52.85313692881702</v>
      </c>
      <c r="BO140" s="162" t="n">
        <v>3.262997676913214</v>
      </c>
      <c r="BP140" s="162" t="n">
        <v>2.906799662244766</v>
      </c>
      <c r="BQ140" s="162" t="n">
        <v>12.70339999300792</v>
      </c>
      <c r="BR140" s="162" t="n">
        <v>1.071</v>
      </c>
      <c r="BS140" s="162" t="n">
        <v>1.231</v>
      </c>
      <c r="BT140" s="162" t="n">
        <v>0.058</v>
      </c>
      <c r="BU140" s="162" t="n">
        <v>0.068</v>
      </c>
      <c r="BV140" s="162" t="n">
        <v>17.771</v>
      </c>
      <c r="BW140" s="162" t="n">
        <v>7.785</v>
      </c>
      <c r="BX140" s="162" t="n">
        <v>6.461</v>
      </c>
      <c r="BY140" s="162" t="n">
        <v>12.901</v>
      </c>
      <c r="BZ140" s="162" t="n">
        <v>7.103</v>
      </c>
      <c r="CA140" s="162" t="n">
        <v>4.817</v>
      </c>
      <c r="CB140" s="162" t="n">
        <v>2</v>
      </c>
      <c r="CC140" s="162" t="n">
        <v>0</v>
      </c>
      <c r="CD140" s="162" t="n">
        <v>0</v>
      </c>
      <c r="CE140" s="162" t="n">
        <v>20.325</v>
      </c>
      <c r="CF140" s="162" t="n">
        <v>0</v>
      </c>
      <c r="CG140" s="162" t="n">
        <v>0</v>
      </c>
      <c r="CH140" s="162" t="n">
        <v>19.375</v>
      </c>
      <c r="CI140" s="162" t="n">
        <v>-1.056</v>
      </c>
      <c r="CJ140" s="162" t="n">
        <v>3.874</v>
      </c>
      <c r="CK140" s="162" t="n">
        <v>30.399</v>
      </c>
      <c r="CL140" s="162" t="n">
        <v>2.749</v>
      </c>
      <c r="CM140" s="162" t="n">
        <v>1.13</v>
      </c>
      <c r="CN140" s="162" t="n">
        <v>0</v>
      </c>
      <c r="CO140" s="162" t="n">
        <v>1.13</v>
      </c>
      <c r="CP140" s="162" t="n">
        <v>1.002</v>
      </c>
      <c r="CQ140" s="162" t="n">
        <v>61.58</v>
      </c>
      <c r="CR140" s="162" t="n">
        <v>1</v>
      </c>
      <c r="CS140" s="161" t="inlineStr">
        <is>
          <t>2024</t>
        </is>
      </c>
      <c r="CT140" s="161" t="inlineStr">
        <is>
          <t>2024</t>
        </is>
      </c>
      <c r="CU140" s="161" t="inlineStr">
        <is>
          <t>2024</t>
        </is>
      </c>
      <c r="CV140" s="161" t="inlineStr">
        <is>
          <t>2024</t>
        </is>
      </c>
      <c r="CW140" s="162" t="n"/>
      <c r="CX140" s="161" t="inlineStr">
        <is>
          <t>2024</t>
        </is>
      </c>
      <c r="CY140" s="161" t="inlineStr">
        <is>
          <t>2024</t>
        </is>
      </c>
      <c r="CZ140" s="161" t="inlineStr">
        <is>
          <t>2022</t>
        </is>
      </c>
      <c r="DA140" s="162" t="n"/>
      <c r="DB140" s="162" t="n"/>
      <c r="DC140" s="162" t="n"/>
      <c r="DD140" s="162" t="n"/>
      <c r="DE140" s="162" t="n"/>
      <c r="DF140" s="162" t="n"/>
      <c r="DG140" s="161" t="inlineStr">
        <is>
          <t>2024</t>
        </is>
      </c>
      <c r="DH140" s="161" t="inlineStr">
        <is>
          <t>2024</t>
        </is>
      </c>
      <c r="DI140" s="161" t="inlineStr">
        <is>
          <t>2024</t>
        </is>
      </c>
      <c r="DJ140" s="161" t="inlineStr">
        <is>
          <t>2024</t>
        </is>
      </c>
      <c r="DK140" s="161" t="inlineStr">
        <is>
          <t>2024</t>
        </is>
      </c>
      <c r="DL140" s="161" t="inlineStr">
        <is>
          <t>2024</t>
        </is>
      </c>
      <c r="DM140" s="161" t="inlineStr">
        <is>
          <t>2020-2024 avg</t>
        </is>
      </c>
      <c r="DN140" s="161" t="inlineStr">
        <is>
          <t>2024</t>
        </is>
      </c>
      <c r="DO140" s="161" t="inlineStr">
        <is>
          <t>2024</t>
        </is>
      </c>
      <c r="DP140" s="161" t="inlineStr">
        <is>
          <t>2024</t>
        </is>
      </c>
      <c r="DQ140" s="161" t="inlineStr">
        <is>
          <t>2024</t>
        </is>
      </c>
      <c r="DR140" s="161" t="inlineStr">
        <is>
          <t>2021</t>
        </is>
      </c>
      <c r="DS140" s="161" t="inlineStr">
        <is>
          <t>2022</t>
        </is>
      </c>
      <c r="DT140" s="161" t="inlineStr">
        <is>
          <t>2022</t>
        </is>
      </c>
      <c r="DU140" s="161" t="inlineStr">
        <is>
          <t>2022</t>
        </is>
      </c>
      <c r="DV140" s="161" t="inlineStr">
        <is>
          <t>2022</t>
        </is>
      </c>
      <c r="DW140" s="161" t="inlineStr">
        <is>
          <t>2021</t>
        </is>
      </c>
      <c r="DX140" s="161" t="inlineStr">
        <is>
          <t>2021</t>
        </is>
      </c>
      <c r="DY140" s="161" t="inlineStr">
        <is>
          <t>2021</t>
        </is>
      </c>
      <c r="DZ140" s="161" t="inlineStr">
        <is>
          <t>2021</t>
        </is>
      </c>
      <c r="EA140" s="161" t="inlineStr">
        <is>
          <t>2024</t>
        </is>
      </c>
      <c r="EB140" s="161" t="inlineStr">
        <is>
          <t>2024</t>
        </is>
      </c>
      <c r="EC140" s="161" t="inlineStr">
        <is>
          <t>2024</t>
        </is>
      </c>
      <c r="ED140" s="161" t="inlineStr">
        <is>
          <t>2024</t>
        </is>
      </c>
      <c r="EE140" s="161" t="inlineStr">
        <is>
          <t>2030</t>
        </is>
      </c>
      <c r="EF140" s="161" t="inlineStr">
        <is>
          <t>2030</t>
        </is>
      </c>
      <c r="EG140" s="161" t="inlineStr">
        <is>
          <t>2030</t>
        </is>
      </c>
      <c r="EH140" s="161" t="inlineStr">
        <is>
          <t>2030</t>
        </is>
      </c>
      <c r="EI140" s="161" t="inlineStr">
        <is>
          <t>2030</t>
        </is>
      </c>
      <c r="EJ140" s="161" t="inlineStr">
        <is>
          <t>2030</t>
        </is>
      </c>
      <c r="EK140" s="161" t="inlineStr">
        <is>
          <t>2030</t>
        </is>
      </c>
      <c r="EL140" s="161" t="inlineStr">
        <is>
          <t>2030</t>
        </is>
      </c>
      <c r="EM140" s="161" t="inlineStr">
        <is>
          <t>2030</t>
        </is>
      </c>
      <c r="EN140" s="161" t="inlineStr">
        <is>
          <t>2030</t>
        </is>
      </c>
      <c r="EO140" s="161" t="inlineStr">
        <is>
          <t>2030</t>
        </is>
      </c>
      <c r="EP140" s="161" t="inlineStr">
        <is>
          <t>2030</t>
        </is>
      </c>
      <c r="EQ140" s="161" t="inlineStr">
        <is>
          <t>2030</t>
        </is>
      </c>
      <c r="ER140" s="161" t="inlineStr">
        <is>
          <t>2030</t>
        </is>
      </c>
      <c r="ES140" s="161" t="inlineStr">
        <is>
          <t>2030</t>
        </is>
      </c>
      <c r="ET140" s="161" t="inlineStr">
        <is>
          <t>2030</t>
        </is>
      </c>
      <c r="EU140" s="161" t="inlineStr">
        <is>
          <t>2030</t>
        </is>
      </c>
      <c r="EV140" s="161" t="inlineStr">
        <is>
          <t>2030</t>
        </is>
      </c>
      <c r="EW140" s="161" t="inlineStr">
        <is>
          <t>2030</t>
        </is>
      </c>
      <c r="EX140" s="161" t="inlineStr">
        <is>
          <t>2030</t>
        </is>
      </c>
      <c r="EY140" s="161" t="inlineStr">
        <is>
          <t>2030</t>
        </is>
      </c>
      <c r="EZ140" s="161" t="inlineStr">
        <is>
          <t>2030</t>
        </is>
      </c>
      <c r="FA140" s="161" t="inlineStr">
        <is>
          <t>2030</t>
        </is>
      </c>
      <c r="FB140" s="161" t="inlineStr">
        <is>
          <t>2030</t>
        </is>
      </c>
      <c r="FC140" s="161" t="inlineStr">
        <is>
          <t>2050</t>
        </is>
      </c>
      <c r="FD140" s="161" t="inlineStr">
        <is>
          <t>2025-2050</t>
        </is>
      </c>
      <c r="FE140" s="161" t="inlineStr">
        <is>
          <t>2024</t>
        </is>
      </c>
      <c r="FF140" s="161" t="inlineStr">
        <is>
          <t>2024</t>
        </is>
      </c>
      <c r="FG140" s="161" t="inlineStr">
        <is>
          <t>2024</t>
        </is>
      </c>
      <c r="FH140" s="161" t="inlineStr">
        <is>
          <t>2024</t>
        </is>
      </c>
      <c r="FI140" s="161" t="inlineStr">
        <is>
          <t>2024</t>
        </is>
      </c>
      <c r="FJ140" s="161" t="inlineStr">
        <is>
          <t>2024</t>
        </is>
      </c>
      <c r="FK140" s="161" t="inlineStr">
        <is>
          <t>2024</t>
        </is>
      </c>
      <c r="FL140" s="161" t="inlineStr">
        <is>
          <t>2024</t>
        </is>
      </c>
      <c r="FM140" s="161" t="inlineStr">
        <is>
          <t>2024</t>
        </is>
      </c>
      <c r="FN140" s="161" t="inlineStr">
        <is>
          <t>2024</t>
        </is>
      </c>
      <c r="FO140" s="161" t="inlineStr">
        <is>
          <t>2013</t>
        </is>
      </c>
      <c r="FP140" s="161" t="inlineStr">
        <is>
          <t>2013</t>
        </is>
      </c>
      <c r="FQ140" s="161" t="inlineStr">
        <is>
          <t>2013</t>
        </is>
      </c>
      <c r="FR140" s="161" t="inlineStr">
        <is>
          <t>2023</t>
        </is>
      </c>
      <c r="FS140" s="161" t="inlineStr">
        <is>
          <t>2023</t>
        </is>
      </c>
      <c r="FT140" s="161" t="inlineStr">
        <is>
          <t>2023</t>
        </is>
      </c>
      <c r="FU140" s="161" t="inlineStr">
        <is>
          <t>2024</t>
        </is>
      </c>
      <c r="FV140" s="161" t="inlineStr">
        <is>
          <t>2024</t>
        </is>
      </c>
      <c r="FW140" s="161" t="inlineStr">
        <is>
          <t>2024</t>
        </is>
      </c>
      <c r="FX140" s="161" t="inlineStr">
        <is>
          <t>2024</t>
        </is>
      </c>
      <c r="FY140" s="161" t="inlineStr">
        <is>
          <t>2020-2024 avg</t>
        </is>
      </c>
      <c r="FZ140" s="161" t="inlineStr">
        <is>
          <t>2030</t>
        </is>
      </c>
      <c r="GA140" s="161" t="inlineStr">
        <is>
          <t>2030</t>
        </is>
      </c>
      <c r="GB140" s="161" t="inlineStr">
        <is>
          <t>2030</t>
        </is>
      </c>
      <c r="GC140" s="161" t="inlineStr">
        <is>
          <t>2050</t>
        </is>
      </c>
      <c r="GD140" s="161" t="inlineStr">
        <is>
          <t>2050</t>
        </is>
      </c>
      <c r="GE140" s="161" t="inlineStr">
        <is>
          <t>2034</t>
        </is>
      </c>
    </row>
    <row r="141" ht="14" customHeight="1">
      <c r="A141" s="161" t="inlineStr">
        <is>
          <t>NLD</t>
        </is>
      </c>
      <c r="B141" s="161" t="inlineStr">
        <is>
          <t>Netherlands</t>
        </is>
      </c>
      <c r="C141" s="161" t="inlineStr">
        <is>
          <t>Europe &amp; Central Asia</t>
        </is>
      </c>
      <c r="D141" s="161" t="inlineStr">
        <is>
          <t>High income</t>
        </is>
      </c>
      <c r="E141" s="161" t="b">
        <v>0</v>
      </c>
      <c r="F141" s="162" t="n">
        <v>0.992</v>
      </c>
      <c r="G141" s="162" t="n">
        <v>0.431</v>
      </c>
      <c r="H141" s="162" t="n">
        <v>43.748</v>
      </c>
      <c r="I141" s="162" t="n">
        <v>26.515</v>
      </c>
      <c r="J141" s="162" t="n"/>
      <c r="K141" s="162" t="n"/>
      <c r="L141" s="162" t="n"/>
      <c r="M141" s="162" t="n">
        <v>0</v>
      </c>
      <c r="N141" s="162" t="n"/>
      <c r="O141" s="162" t="n">
        <v>2.327</v>
      </c>
      <c r="P141" s="162" t="n">
        <v>1</v>
      </c>
      <c r="Q141" s="162" t="n"/>
      <c r="R141" s="162" t="n"/>
      <c r="S141" s="162" t="n"/>
      <c r="T141" s="162" t="n"/>
      <c r="U141" s="162" t="n"/>
      <c r="V141" s="162" t="n"/>
      <c r="W141" s="162" t="n"/>
      <c r="X141" s="162" t="n"/>
      <c r="Y141" s="162" t="n"/>
      <c r="Z141" s="162" t="n"/>
      <c r="AA141" s="162" t="n">
        <v>2.921</v>
      </c>
      <c r="AB141" s="162" t="n">
        <v>0.185</v>
      </c>
      <c r="AC141" s="162" t="n">
        <v>0.042</v>
      </c>
      <c r="AD141" s="162" t="n">
        <v>0.143</v>
      </c>
      <c r="AE141" s="162" t="n">
        <v>2.991</v>
      </c>
      <c r="AF141" s="162" t="n">
        <v>-3.767000000000001</v>
      </c>
      <c r="AG141" s="162" t="n">
        <v>12.681</v>
      </c>
      <c r="AH141" s="162" t="n">
        <v>16.448</v>
      </c>
      <c r="AI141" s="162" t="n">
        <v>87.017</v>
      </c>
      <c r="AJ141" s="162" t="n">
        <v>0.336</v>
      </c>
      <c r="AK141" s="162" t="n">
        <v>0.024</v>
      </c>
      <c r="AL141" s="162" t="n">
        <v>0.312</v>
      </c>
      <c r="AM141" s="162" t="n">
        <v>0</v>
      </c>
      <c r="AN141" s="162" t="n">
        <v>3.875</v>
      </c>
      <c r="AO141" s="162" t="n">
        <v>65.158</v>
      </c>
      <c r="AP141" s="162" t="n">
        <v>0.461</v>
      </c>
      <c r="AQ141" s="162" t="n">
        <v>11.015</v>
      </c>
      <c r="AR141" s="162" t="n">
        <v>2.57721998800138</v>
      </c>
      <c r="AS141" s="162" t="n">
        <v>0.979343595440524</v>
      </c>
      <c r="AT141" s="162" t="n">
        <v>0.3210790394319586</v>
      </c>
      <c r="AU141" s="162" t="n">
        <v>0.2201684841819143</v>
      </c>
      <c r="AV141" s="162" t="n">
        <v>0.1306159131202683</v>
      </c>
      <c r="AW141" s="162" t="n">
        <v>0.1383398229193835</v>
      </c>
      <c r="AX141" s="162" t="n">
        <v>0.07204048707585781</v>
      </c>
      <c r="AY141" s="162" t="n">
        <v>0.08137591878666139</v>
      </c>
      <c r="AZ141" s="162" t="n">
        <v>0.0157239299244802</v>
      </c>
      <c r="BA141" s="162" t="n">
        <v>-0.0280316124405421</v>
      </c>
      <c r="BB141" s="162" t="n">
        <v>-0.0032723393373943</v>
      </c>
      <c r="BC141" s="162" t="n">
        <v>-0.0165333804625186</v>
      </c>
      <c r="BD141" s="162" t="n">
        <v>-8.16067294521663</v>
      </c>
      <c r="BE141" s="162" t="n">
        <v>-0.06515598185038871</v>
      </c>
      <c r="BF141" s="162" t="n">
        <v>2.692750539187649</v>
      </c>
      <c r="BG141" s="162" t="n">
        <v>2.979459272750478</v>
      </c>
      <c r="BH141" s="162" t="n">
        <v>0.2828360482931801</v>
      </c>
      <c r="BI141" s="162" t="n">
        <v>0.7112174568089532</v>
      </c>
      <c r="BJ141" s="162" t="n">
        <v>0.6950664826712571</v>
      </c>
      <c r="BK141" s="162" t="n">
        <v>0.1060041522624405</v>
      </c>
      <c r="BL141" s="162" t="n">
        <v>1.184335132486988</v>
      </c>
      <c r="BM141" s="162" t="n">
        <v>0.3146372939870897</v>
      </c>
      <c r="BN141" s="162" t="n">
        <v>65.5690963708017</v>
      </c>
      <c r="BO141" s="162" t="n">
        <v>1.636727727953451</v>
      </c>
      <c r="BP141" s="162" t="n">
        <v>0.6886994648747609</v>
      </c>
      <c r="BQ141" s="162" t="n">
        <v>3.093936222708789</v>
      </c>
      <c r="BR141" s="162" t="n">
        <v>1.665</v>
      </c>
      <c r="BS141" s="162" t="n">
        <v>2.133</v>
      </c>
      <c r="BT141" s="162" t="n">
        <v>0.262</v>
      </c>
      <c r="BU141" s="162" t="n">
        <v>0.168</v>
      </c>
      <c r="BV141" s="162" t="n">
        <v>49.551</v>
      </c>
      <c r="BW141" s="162" t="n">
        <v>24.269</v>
      </c>
      <c r="BX141" s="162" t="n">
        <v>24.269</v>
      </c>
      <c r="BY141" s="162" t="n">
        <v>17.44</v>
      </c>
      <c r="BZ141" s="162" t="n">
        <v>16.231</v>
      </c>
      <c r="CA141" s="162" t="n">
        <v>12.833</v>
      </c>
      <c r="CB141" s="162" t="n"/>
      <c r="CC141" s="162" t="n"/>
      <c r="CD141" s="162" t="n"/>
      <c r="CE141" s="162" t="n">
        <v>82.611</v>
      </c>
      <c r="CF141" s="162" t="n">
        <v>60</v>
      </c>
      <c r="CG141" s="162" t="n">
        <v>50</v>
      </c>
      <c r="CH141" s="162" t="n">
        <v>43.468</v>
      </c>
      <c r="CI141" s="162" t="n">
        <v>-0.514</v>
      </c>
      <c r="CJ141" s="162" t="n">
        <v>9.146000000000001</v>
      </c>
      <c r="CK141" s="162" t="n">
        <v>19.665</v>
      </c>
      <c r="CL141" s="162" t="n">
        <v>1.577</v>
      </c>
      <c r="CM141" s="162" t="n">
        <v>0.173</v>
      </c>
      <c r="CN141" s="162" t="n">
        <v>0.161</v>
      </c>
      <c r="CO141" s="162" t="n">
        <v>0.013</v>
      </c>
      <c r="CP141" s="162" t="n">
        <v>3.904</v>
      </c>
      <c r="CQ141" s="162" t="n">
        <v>43.28</v>
      </c>
      <c r="CR141" s="162" t="n"/>
      <c r="CS141" s="161" t="inlineStr">
        <is>
          <t>2024</t>
        </is>
      </c>
      <c r="CT141" s="161" t="inlineStr">
        <is>
          <t>2024</t>
        </is>
      </c>
      <c r="CU141" s="161" t="inlineStr">
        <is>
          <t>2024</t>
        </is>
      </c>
      <c r="CV141" s="161" t="inlineStr">
        <is>
          <t>2024</t>
        </is>
      </c>
      <c r="CW141" s="162" t="n"/>
      <c r="CX141" s="162" t="n"/>
      <c r="CY141" s="162" t="n"/>
      <c r="CZ141" s="161" t="inlineStr">
        <is>
          <t>2022</t>
        </is>
      </c>
      <c r="DA141" s="162" t="n"/>
      <c r="DB141" s="161" t="inlineStr">
        <is>
          <t>2020</t>
        </is>
      </c>
      <c r="DC141" s="161" t="inlineStr">
        <is>
          <t>2021-2024</t>
        </is>
      </c>
      <c r="DD141" s="162" t="n"/>
      <c r="DE141" s="162" t="n"/>
      <c r="DF141" s="162" t="n"/>
      <c r="DG141" s="162" t="n"/>
      <c r="DH141" s="162" t="n"/>
      <c r="DI141" s="162" t="n"/>
      <c r="DJ141" s="162" t="n"/>
      <c r="DK141" s="162" t="n"/>
      <c r="DL141" s="162" t="n"/>
      <c r="DM141" s="162" t="n"/>
      <c r="DN141" s="161" t="inlineStr">
        <is>
          <t>2023</t>
        </is>
      </c>
      <c r="DO141" s="161" t="inlineStr">
        <is>
          <t>2024</t>
        </is>
      </c>
      <c r="DP141" s="161" t="inlineStr">
        <is>
          <t>2024</t>
        </is>
      </c>
      <c r="DQ141" s="161" t="inlineStr">
        <is>
          <t>2024</t>
        </is>
      </c>
      <c r="DR141" s="161" t="inlineStr">
        <is>
          <t>2021</t>
        </is>
      </c>
      <c r="DS141" s="161" t="inlineStr">
        <is>
          <t>2024</t>
        </is>
      </c>
      <c r="DT141" s="161" t="inlineStr">
        <is>
          <t>2024</t>
        </is>
      </c>
      <c r="DU141" s="161" t="inlineStr">
        <is>
          <t>2024</t>
        </is>
      </c>
      <c r="DV141" s="161" t="inlineStr">
        <is>
          <t>2023</t>
        </is>
      </c>
      <c r="DW141" s="161" t="inlineStr">
        <is>
          <t>2021</t>
        </is>
      </c>
      <c r="DX141" s="161" t="inlineStr">
        <is>
          <t>2021</t>
        </is>
      </c>
      <c r="DY141" s="161" t="inlineStr">
        <is>
          <t>2021</t>
        </is>
      </c>
      <c r="DZ141" s="161" t="inlineStr">
        <is>
          <t>2021</t>
        </is>
      </c>
      <c r="EA141" s="161" t="inlineStr">
        <is>
          <t>2025</t>
        </is>
      </c>
      <c r="EB141" s="161" t="inlineStr">
        <is>
          <t>2024</t>
        </is>
      </c>
      <c r="EC141" s="161" t="inlineStr">
        <is>
          <t>2025</t>
        </is>
      </c>
      <c r="ED141" s="161" t="inlineStr">
        <is>
          <t>2024</t>
        </is>
      </c>
      <c r="EE141" s="161" t="inlineStr">
        <is>
          <t>2030</t>
        </is>
      </c>
      <c r="EF141" s="161" t="inlineStr">
        <is>
          <t>2030</t>
        </is>
      </c>
      <c r="EG141" s="161" t="inlineStr">
        <is>
          <t>2030</t>
        </is>
      </c>
      <c r="EH141" s="161" t="inlineStr">
        <is>
          <t>2030</t>
        </is>
      </c>
      <c r="EI141" s="161" t="inlineStr">
        <is>
          <t>2030</t>
        </is>
      </c>
      <c r="EJ141" s="161" t="inlineStr">
        <is>
          <t>2030</t>
        </is>
      </c>
      <c r="EK141" s="161" t="inlineStr">
        <is>
          <t>2030</t>
        </is>
      </c>
      <c r="EL141" s="161" t="inlineStr">
        <is>
          <t>2030</t>
        </is>
      </c>
      <c r="EM141" s="161" t="inlineStr">
        <is>
          <t>2030</t>
        </is>
      </c>
      <c r="EN141" s="161" t="inlineStr">
        <is>
          <t>2030</t>
        </is>
      </c>
      <c r="EO141" s="161" t="inlineStr">
        <is>
          <t>2030</t>
        </is>
      </c>
      <c r="EP141" s="161" t="inlineStr">
        <is>
          <t>2030</t>
        </is>
      </c>
      <c r="EQ141" s="161" t="inlineStr">
        <is>
          <t>2030</t>
        </is>
      </c>
      <c r="ER141" s="161" t="inlineStr">
        <is>
          <t>2030</t>
        </is>
      </c>
      <c r="ES141" s="161" t="inlineStr">
        <is>
          <t>2030</t>
        </is>
      </c>
      <c r="ET141" s="161" t="inlineStr">
        <is>
          <t>2030</t>
        </is>
      </c>
      <c r="EU141" s="161" t="inlineStr">
        <is>
          <t>2030</t>
        </is>
      </c>
      <c r="EV141" s="161" t="inlineStr">
        <is>
          <t>2030</t>
        </is>
      </c>
      <c r="EW141" s="161" t="inlineStr">
        <is>
          <t>2030</t>
        </is>
      </c>
      <c r="EX141" s="161" t="inlineStr">
        <is>
          <t>2030</t>
        </is>
      </c>
      <c r="EY141" s="161" t="inlineStr">
        <is>
          <t>2030</t>
        </is>
      </c>
      <c r="EZ141" s="161" t="inlineStr">
        <is>
          <t>2030</t>
        </is>
      </c>
      <c r="FA141" s="161" t="inlineStr">
        <is>
          <t>2030</t>
        </is>
      </c>
      <c r="FB141" s="161" t="inlineStr">
        <is>
          <t>2030</t>
        </is>
      </c>
      <c r="FC141" s="161" t="inlineStr">
        <is>
          <t>2050</t>
        </is>
      </c>
      <c r="FD141" s="161" t="inlineStr">
        <is>
          <t>2025-2050</t>
        </is>
      </c>
      <c r="FE141" s="161" t="inlineStr">
        <is>
          <t>2024</t>
        </is>
      </c>
      <c r="FF141" s="161" t="inlineStr">
        <is>
          <t>2024</t>
        </is>
      </c>
      <c r="FG141" s="161" t="inlineStr">
        <is>
          <t>2024</t>
        </is>
      </c>
      <c r="FH141" s="161" t="inlineStr">
        <is>
          <t>2024</t>
        </is>
      </c>
      <c r="FI141" s="161" t="inlineStr">
        <is>
          <t>2024</t>
        </is>
      </c>
      <c r="FJ141" s="161" t="inlineStr">
        <is>
          <t>2024</t>
        </is>
      </c>
      <c r="FK141" s="161" t="inlineStr">
        <is>
          <t>2024</t>
        </is>
      </c>
      <c r="FL141" s="161" t="inlineStr">
        <is>
          <t>2024</t>
        </is>
      </c>
      <c r="FM141" s="161" t="inlineStr">
        <is>
          <t>2024</t>
        </is>
      </c>
      <c r="FN141" s="161" t="inlineStr">
        <is>
          <t>2024</t>
        </is>
      </c>
      <c r="FO141" s="162" t="n"/>
      <c r="FP141" s="162" t="n"/>
      <c r="FQ141" s="162" t="n"/>
      <c r="FR141" s="161" t="inlineStr">
        <is>
          <t>2023</t>
        </is>
      </c>
      <c r="FS141" s="161" t="inlineStr">
        <is>
          <t>2023</t>
        </is>
      </c>
      <c r="FT141" s="161" t="inlineStr">
        <is>
          <t>2023</t>
        </is>
      </c>
      <c r="FU141" s="161" t="inlineStr">
        <is>
          <t>2024</t>
        </is>
      </c>
      <c r="FV141" s="161" t="inlineStr">
        <is>
          <t>2024</t>
        </is>
      </c>
      <c r="FW141" s="161" t="inlineStr">
        <is>
          <t>2024</t>
        </is>
      </c>
      <c r="FX141" s="161" t="inlineStr">
        <is>
          <t>2024</t>
        </is>
      </c>
      <c r="FY141" s="161" t="inlineStr">
        <is>
          <t>2020-2024 avg</t>
        </is>
      </c>
      <c r="FZ141" s="161" t="inlineStr">
        <is>
          <t>2030</t>
        </is>
      </c>
      <c r="GA141" s="161" t="inlineStr">
        <is>
          <t>2030</t>
        </is>
      </c>
      <c r="GB141" s="161" t="inlineStr">
        <is>
          <t>2030</t>
        </is>
      </c>
      <c r="GC141" s="161" t="inlineStr">
        <is>
          <t>2050</t>
        </is>
      </c>
      <c r="GD141" s="161" t="inlineStr">
        <is>
          <t>2050</t>
        </is>
      </c>
      <c r="GE141" s="162" t="n"/>
    </row>
    <row r="142" ht="14" customHeight="1">
      <c r="A142" s="161" t="inlineStr">
        <is>
          <t>NCL</t>
        </is>
      </c>
      <c r="B142" s="161" t="inlineStr">
        <is>
          <t>New Caledonia</t>
        </is>
      </c>
      <c r="C142" s="161" t="inlineStr">
        <is>
          <t>East Asia &amp; Pacific</t>
        </is>
      </c>
      <c r="D142" s="161" t="inlineStr">
        <is>
          <t>High income</t>
        </is>
      </c>
      <c r="E142" s="161" t="b">
        <v>0</v>
      </c>
      <c r="F142" s="162" t="n"/>
      <c r="G142" s="162" t="n"/>
      <c r="H142" s="162" t="n"/>
      <c r="I142" s="162" t="n"/>
      <c r="J142" s="162" t="n"/>
      <c r="K142" s="162" t="n">
        <v>2.5</v>
      </c>
      <c r="L142" s="162" t="n">
        <v>2</v>
      </c>
      <c r="M142" s="162" t="n">
        <v>0</v>
      </c>
      <c r="N142" s="162" t="n"/>
      <c r="O142" s="162" t="n"/>
      <c r="P142" s="162" t="n"/>
      <c r="Q142" s="162" t="n"/>
      <c r="R142" s="162" t="n"/>
      <c r="S142" s="162" t="n"/>
      <c r="T142" s="162" t="n"/>
      <c r="U142" s="162" t="n"/>
      <c r="V142" s="162" t="n"/>
      <c r="W142" s="162" t="n"/>
      <c r="X142" s="162" t="n"/>
      <c r="Y142" s="162" t="n">
        <v>1</v>
      </c>
      <c r="Z142" s="162" t="n"/>
      <c r="AA142" s="162" t="n"/>
      <c r="AB142" s="162" t="n"/>
      <c r="AC142" s="162" t="n"/>
      <c r="AD142" s="162" t="n"/>
      <c r="AE142" s="162" t="n"/>
      <c r="AF142" s="162" t="n">
        <v>-22.283</v>
      </c>
      <c r="AG142" s="162" t="n">
        <v>0.011</v>
      </c>
      <c r="AH142" s="162" t="n">
        <v>22.294</v>
      </c>
      <c r="AI142" s="162" t="n"/>
      <c r="AJ142" s="162" t="n">
        <v>0</v>
      </c>
      <c r="AK142" s="162" t="n">
        <v>0</v>
      </c>
      <c r="AL142" s="162" t="n">
        <v>0</v>
      </c>
      <c r="AM142" s="162" t="n">
        <v>0</v>
      </c>
      <c r="AN142" s="162" t="n">
        <v>36.538</v>
      </c>
      <c r="AO142" s="162" t="n"/>
      <c r="AP142" s="162" t="n">
        <v>0.709</v>
      </c>
      <c r="AQ142" s="162" t="n">
        <v>0</v>
      </c>
      <c r="AR142" s="162" t="n"/>
      <c r="AS142" s="162" t="n"/>
      <c r="AT142" s="162" t="n"/>
      <c r="AU142" s="162" t="n"/>
      <c r="AV142" s="162" t="n"/>
      <c r="AW142" s="162" t="n"/>
      <c r="AX142" s="162" t="n"/>
      <c r="AY142" s="162" t="n"/>
      <c r="AZ142" s="162" t="n"/>
      <c r="BA142" s="162" t="n"/>
      <c r="BB142" s="162" t="n"/>
      <c r="BC142" s="162" t="n"/>
      <c r="BD142" s="162" t="n"/>
      <c r="BE142" s="162" t="n"/>
      <c r="BF142" s="162" t="n"/>
      <c r="BG142" s="162" t="n"/>
      <c r="BH142" s="162" t="n"/>
      <c r="BI142" s="162" t="n"/>
      <c r="BJ142" s="162" t="n"/>
      <c r="BK142" s="162" t="n"/>
      <c r="BL142" s="162" t="n"/>
      <c r="BM142" s="162" t="n"/>
      <c r="BN142" s="162" t="n"/>
      <c r="BO142" s="162" t="n"/>
      <c r="BP142" s="162" t="n"/>
      <c r="BQ142" s="162" t="n"/>
      <c r="BR142" s="162" t="n"/>
      <c r="BS142" s="162" t="n"/>
      <c r="BT142" s="162" t="n"/>
      <c r="BU142" s="162" t="n"/>
      <c r="BV142" s="162" t="n"/>
      <c r="BW142" s="162" t="n"/>
      <c r="BX142" s="162" t="n"/>
      <c r="BY142" s="162" t="n"/>
      <c r="BZ142" s="162" t="n"/>
      <c r="CA142" s="162" t="n"/>
      <c r="CB142" s="162" t="n"/>
      <c r="CC142" s="162" t="n"/>
      <c r="CD142" s="162" t="n"/>
      <c r="CE142" s="162" t="n"/>
      <c r="CF142" s="162" t="n"/>
      <c r="CG142" s="162" t="n"/>
      <c r="CH142" s="162" t="n"/>
      <c r="CI142" s="162" t="n"/>
      <c r="CJ142" s="162" t="n"/>
      <c r="CK142" s="162" t="n"/>
      <c r="CL142" s="162" t="n"/>
      <c r="CM142" s="162" t="n"/>
      <c r="CN142" s="162" t="n"/>
      <c r="CO142" s="162" t="n"/>
      <c r="CP142" s="162" t="n"/>
      <c r="CQ142" s="162" t="n"/>
      <c r="CR142" s="162" t="n"/>
      <c r="CS142" s="162" t="n"/>
      <c r="CT142" s="162" t="n"/>
      <c r="CU142" s="162" t="n"/>
      <c r="CV142" s="162" t="n"/>
      <c r="CW142" s="162" t="n"/>
      <c r="CX142" s="161" t="inlineStr">
        <is>
          <t>2019</t>
        </is>
      </c>
      <c r="CY142" s="161" t="inlineStr">
        <is>
          <t>2019</t>
        </is>
      </c>
      <c r="CZ142" s="161" t="inlineStr">
        <is>
          <t>2022</t>
        </is>
      </c>
      <c r="DA142" s="162" t="n"/>
      <c r="DB142" s="162" t="n"/>
      <c r="DC142" s="162" t="n"/>
      <c r="DD142" s="162" t="n"/>
      <c r="DE142" s="162" t="n"/>
      <c r="DF142" s="162" t="n"/>
      <c r="DG142" s="162" t="n"/>
      <c r="DH142" s="162" t="n"/>
      <c r="DI142" s="162" t="n"/>
      <c r="DJ142" s="162" t="n"/>
      <c r="DK142" s="162" t="n"/>
      <c r="DL142" s="161" t="inlineStr">
        <is>
          <t>2019</t>
        </is>
      </c>
      <c r="DM142" s="162" t="n"/>
      <c r="DN142" s="162" t="n"/>
      <c r="DO142" s="162" t="n"/>
      <c r="DP142" s="162" t="n"/>
      <c r="DQ142" s="162" t="n"/>
      <c r="DR142" s="162" t="n"/>
      <c r="DS142" s="161" t="inlineStr">
        <is>
          <t>2015</t>
        </is>
      </c>
      <c r="DT142" s="161" t="inlineStr">
        <is>
          <t>2015</t>
        </is>
      </c>
      <c r="DU142" s="161" t="inlineStr">
        <is>
          <t>2015</t>
        </is>
      </c>
      <c r="DV142" s="162" t="n"/>
      <c r="DW142" s="161" t="inlineStr">
        <is>
          <t>2021</t>
        </is>
      </c>
      <c r="DX142" s="161" t="inlineStr">
        <is>
          <t>2021</t>
        </is>
      </c>
      <c r="DY142" s="161" t="inlineStr">
        <is>
          <t>2021</t>
        </is>
      </c>
      <c r="DZ142" s="161" t="inlineStr">
        <is>
          <t>2021</t>
        </is>
      </c>
      <c r="EA142" s="161" t="inlineStr">
        <is>
          <t>2024</t>
        </is>
      </c>
      <c r="EB142" s="162" t="n"/>
      <c r="EC142" s="161" t="inlineStr">
        <is>
          <t>2024</t>
        </is>
      </c>
      <c r="ED142" s="161" t="inlineStr">
        <is>
          <t>2024</t>
        </is>
      </c>
      <c r="EE142" s="162" t="n"/>
      <c r="EF142" s="162" t="n"/>
      <c r="EG142" s="162" t="n"/>
      <c r="EH142" s="162" t="n"/>
      <c r="EI142" s="162" t="n"/>
      <c r="EJ142" s="162" t="n"/>
      <c r="EK142" s="162" t="n"/>
      <c r="EL142" s="162" t="n"/>
      <c r="EM142" s="162" t="n"/>
      <c r="EN142" s="162" t="n"/>
      <c r="EO142" s="162" t="n"/>
      <c r="EP142" s="162" t="n"/>
      <c r="EQ142" s="162" t="n"/>
      <c r="ER142" s="162" t="n"/>
      <c r="ES142" s="162" t="n"/>
      <c r="ET142" s="162" t="n"/>
      <c r="EU142" s="162" t="n"/>
      <c r="EV142" s="162" t="n"/>
      <c r="EW142" s="162" t="n"/>
      <c r="EX142" s="162" t="n"/>
      <c r="EY142" s="162" t="n"/>
      <c r="EZ142" s="162" t="n"/>
      <c r="FA142" s="162" t="n"/>
      <c r="FB142" s="162" t="n"/>
      <c r="FC142" s="162" t="n"/>
      <c r="FD142" s="162" t="n"/>
      <c r="FE142" s="162" t="n"/>
      <c r="FF142" s="162" t="n"/>
      <c r="FG142" s="162" t="n"/>
      <c r="FH142" s="162" t="n"/>
      <c r="FI142" s="162" t="n"/>
      <c r="FJ142" s="162" t="n"/>
      <c r="FK142" s="162" t="n"/>
      <c r="FL142" s="162" t="n"/>
      <c r="FM142" s="162" t="n"/>
      <c r="FN142" s="162" t="n"/>
      <c r="FO142" s="162" t="n"/>
      <c r="FP142" s="162" t="n"/>
      <c r="FQ142" s="162" t="n"/>
      <c r="FR142" s="162" t="n"/>
      <c r="FS142" s="162" t="n"/>
      <c r="FT142" s="162" t="n"/>
      <c r="FU142" s="162" t="n"/>
      <c r="FV142" s="162" t="n"/>
      <c r="FW142" s="162" t="n"/>
      <c r="FX142" s="162" t="n"/>
      <c r="FY142" s="162" t="n"/>
      <c r="FZ142" s="162" t="n"/>
      <c r="GA142" s="162" t="n"/>
      <c r="GB142" s="162" t="n"/>
      <c r="GC142" s="162" t="n"/>
      <c r="GD142" s="162" t="n"/>
      <c r="GE142" s="162" t="n"/>
    </row>
    <row r="143" ht="14" customHeight="1">
      <c r="A143" s="161" t="inlineStr">
        <is>
          <t>NZL</t>
        </is>
      </c>
      <c r="B143" s="161" t="inlineStr">
        <is>
          <t>New Zealand</t>
        </is>
      </c>
      <c r="C143" s="161" t="inlineStr">
        <is>
          <t>East Asia &amp; Pacific</t>
        </is>
      </c>
      <c r="D143" s="161" t="inlineStr">
        <is>
          <t>High income</t>
        </is>
      </c>
      <c r="E143" s="161" t="b">
        <v>0</v>
      </c>
      <c r="F143" s="162" t="n">
        <v>2.013</v>
      </c>
      <c r="G143" s="162" t="n">
        <v>0.775</v>
      </c>
      <c r="H143" s="162" t="n">
        <v>51.425</v>
      </c>
      <c r="I143" s="162" t="n">
        <v>32.557</v>
      </c>
      <c r="J143" s="162" t="n"/>
      <c r="K143" s="162" t="n"/>
      <c r="L143" s="162" t="n"/>
      <c r="M143" s="162" t="n">
        <v>0</v>
      </c>
      <c r="N143" s="162" t="n"/>
      <c r="O143" s="162" t="n"/>
      <c r="P143" s="162" t="n"/>
      <c r="Q143" s="162" t="n"/>
      <c r="R143" s="162" t="n"/>
      <c r="S143" s="162" t="n"/>
      <c r="T143" s="162" t="n"/>
      <c r="U143" s="162" t="n"/>
      <c r="V143" s="162" t="n"/>
      <c r="W143" s="162" t="n"/>
      <c r="X143" s="162" t="n"/>
      <c r="Y143" s="162" t="n"/>
      <c r="Z143" s="162" t="n"/>
      <c r="AA143" s="162" t="n">
        <v>0.799</v>
      </c>
      <c r="AB143" s="162" t="n">
        <v>1.296</v>
      </c>
      <c r="AC143" s="162" t="n">
        <v>0.008</v>
      </c>
      <c r="AD143" s="162" t="n">
        <v>1.289</v>
      </c>
      <c r="AE143" s="162" t="n">
        <v>2.708</v>
      </c>
      <c r="AF143" s="162" t="n">
        <v>-11.048</v>
      </c>
      <c r="AG143" s="162" t="n">
        <v>0.921</v>
      </c>
      <c r="AH143" s="162" t="n">
        <v>11.969</v>
      </c>
      <c r="AI143" s="162" t="n">
        <v>31.633</v>
      </c>
      <c r="AJ143" s="162" t="n">
        <v>0.4279999999999999</v>
      </c>
      <c r="AK143" s="162" t="n">
        <v>0.102</v>
      </c>
      <c r="AL143" s="162" t="n">
        <v>0.295</v>
      </c>
      <c r="AM143" s="162" t="n">
        <v>0.031</v>
      </c>
      <c r="AN143" s="162" t="n">
        <v>1.477</v>
      </c>
      <c r="AO143" s="162" t="n">
        <v>85.46899999999999</v>
      </c>
      <c r="AP143" s="162" t="n">
        <v>2.553</v>
      </c>
      <c r="AQ143" s="162" t="n">
        <v>3.204</v>
      </c>
      <c r="AR143" s="162" t="n">
        <v>3.30550332689873</v>
      </c>
      <c r="AS143" s="162" t="n">
        <v>1.25609126422152</v>
      </c>
      <c r="AT143" s="162" t="n">
        <v>0.4360641198218861</v>
      </c>
      <c r="AU143" s="162" t="n">
        <v>0.2990153964492939</v>
      </c>
      <c r="AV143" s="162" t="n">
        <v>0.2023665366306711</v>
      </c>
      <c r="AW143" s="162" t="n">
        <v>0.1212990701094409</v>
      </c>
      <c r="AX143" s="162" t="n">
        <v>0.0658046982987547</v>
      </c>
      <c r="AY143" s="162" t="n">
        <v>0.08265211314622289</v>
      </c>
      <c r="AZ143" s="162" t="n">
        <v>0.0488893297652459</v>
      </c>
      <c r="BA143" s="162" t="n">
        <v>0.0351296674542384</v>
      </c>
      <c r="BB143" s="162" t="n">
        <v>0.0397944310265732</v>
      </c>
      <c r="BC143" s="162" t="n">
        <v>0.026387542765761</v>
      </c>
      <c r="BD143" s="162" t="n">
        <v>107.515264342093</v>
      </c>
      <c r="BE143" s="162" t="n">
        <v>-0.0122756936114073</v>
      </c>
      <c r="BF143" s="162" t="n">
        <v>3.453681062242463</v>
      </c>
      <c r="BG143" s="162" t="n">
        <v>2.67700009160501</v>
      </c>
      <c r="BH143" s="162" t="n">
        <v>0.2331230484095249</v>
      </c>
      <c r="BI143" s="162" t="n">
        <v>0.4092680372157016</v>
      </c>
      <c r="BJ143" s="162" t="n">
        <v>0.6093935068859108</v>
      </c>
      <c r="BK143" s="162" t="n">
        <v>0.1823773781114654</v>
      </c>
      <c r="BL143" s="162" t="n">
        <v>1.242838121121857</v>
      </c>
      <c r="BM143" s="162" t="n">
        <v>0.2878362618673682</v>
      </c>
      <c r="BN143" s="162" t="n">
        <v>73.95949663078812</v>
      </c>
      <c r="BO143" s="162" t="n">
        <v>1.283304670449799</v>
      </c>
      <c r="BP143" s="162" t="n">
        <v>0.9589515345067992</v>
      </c>
      <c r="BQ143" s="162" t="n">
        <v>4.484315908435255</v>
      </c>
      <c r="BR143" s="162" t="n">
        <v>1.117</v>
      </c>
      <c r="BS143" s="162" t="n">
        <v>1.601</v>
      </c>
      <c r="BT143" s="162" t="n">
        <v>0.191</v>
      </c>
      <c r="BU143" s="162" t="n">
        <v>0.101</v>
      </c>
      <c r="BV143" s="162" t="n">
        <v>27.728</v>
      </c>
      <c r="BW143" s="162" t="n">
        <v>9.5</v>
      </c>
      <c r="BX143" s="162" t="n">
        <v>11.495</v>
      </c>
      <c r="BY143" s="162" t="n">
        <v>11.34</v>
      </c>
      <c r="BZ143" s="162" t="n">
        <v>7.463</v>
      </c>
      <c r="CA143" s="162" t="n">
        <v>5.986</v>
      </c>
      <c r="CB143" s="162" t="n"/>
      <c r="CC143" s="162" t="n"/>
      <c r="CD143" s="162" t="n"/>
      <c r="CE143" s="162" t="n">
        <v>59.241</v>
      </c>
      <c r="CF143" s="162" t="n">
        <v>60</v>
      </c>
      <c r="CG143" s="162" t="n">
        <v>100</v>
      </c>
      <c r="CH143" s="162" t="n">
        <v>38.505</v>
      </c>
      <c r="CI143" s="162" t="n">
        <v>-2.432</v>
      </c>
      <c r="CJ143" s="162" t="n">
        <v>-4.677</v>
      </c>
      <c r="CK143" s="162" t="n">
        <v>23.555</v>
      </c>
      <c r="CL143" s="162" t="n">
        <v>1.76</v>
      </c>
      <c r="CM143" s="162" t="n">
        <v>0.152</v>
      </c>
      <c r="CN143" s="162" t="n">
        <v>0.142</v>
      </c>
      <c r="CO143" s="162" t="n">
        <v>0.011</v>
      </c>
      <c r="CP143" s="162" t="n">
        <v>3.228</v>
      </c>
      <c r="CQ143" s="162" t="n">
        <v>51.5</v>
      </c>
      <c r="CR143" s="162" t="n"/>
      <c r="CS143" s="161" t="inlineStr">
        <is>
          <t>2024</t>
        </is>
      </c>
      <c r="CT143" s="161" t="inlineStr">
        <is>
          <t>2024</t>
        </is>
      </c>
      <c r="CU143" s="161" t="inlineStr">
        <is>
          <t>2024</t>
        </is>
      </c>
      <c r="CV143" s="161" t="inlineStr">
        <is>
          <t>2024</t>
        </is>
      </c>
      <c r="CW143" s="162" t="n"/>
      <c r="CX143" s="162" t="n"/>
      <c r="CY143" s="162" t="n"/>
      <c r="CZ143" s="161" t="inlineStr">
        <is>
          <t>2022</t>
        </is>
      </c>
      <c r="DA143" s="162" t="n"/>
      <c r="DB143" s="162" t="n"/>
      <c r="DC143" s="162" t="n"/>
      <c r="DD143" s="162" t="n"/>
      <c r="DE143" s="162" t="n"/>
      <c r="DF143" s="162" t="n"/>
      <c r="DG143" s="162" t="n"/>
      <c r="DH143" s="162" t="n"/>
      <c r="DI143" s="162" t="n"/>
      <c r="DJ143" s="162" t="n"/>
      <c r="DK143" s="162" t="n"/>
      <c r="DL143" s="162" t="n"/>
      <c r="DM143" s="162" t="n"/>
      <c r="DN143" s="161" t="inlineStr">
        <is>
          <t>2024</t>
        </is>
      </c>
      <c r="DO143" s="161" t="inlineStr">
        <is>
          <t>2024</t>
        </is>
      </c>
      <c r="DP143" s="161" t="inlineStr">
        <is>
          <t>2024</t>
        </is>
      </c>
      <c r="DQ143" s="161" t="inlineStr">
        <is>
          <t>2024</t>
        </is>
      </c>
      <c r="DR143" s="161" t="inlineStr">
        <is>
          <t>2022</t>
        </is>
      </c>
      <c r="DS143" s="161" t="inlineStr">
        <is>
          <t>2025</t>
        </is>
      </c>
      <c r="DT143" s="161" t="inlineStr">
        <is>
          <t>2025</t>
        </is>
      </c>
      <c r="DU143" s="161" t="inlineStr">
        <is>
          <t>2025</t>
        </is>
      </c>
      <c r="DV143" s="161" t="inlineStr">
        <is>
          <t>2023</t>
        </is>
      </c>
      <c r="DW143" s="161" t="inlineStr">
        <is>
          <t>2021</t>
        </is>
      </c>
      <c r="DX143" s="161" t="inlineStr">
        <is>
          <t>2021</t>
        </is>
      </c>
      <c r="DY143" s="161" t="inlineStr">
        <is>
          <t>2021</t>
        </is>
      </c>
      <c r="DZ143" s="161" t="inlineStr">
        <is>
          <t>2021</t>
        </is>
      </c>
      <c r="EA143" s="161" t="inlineStr">
        <is>
          <t>2025</t>
        </is>
      </c>
      <c r="EB143" s="161" t="inlineStr">
        <is>
          <t>2024</t>
        </is>
      </c>
      <c r="EC143" s="161" t="inlineStr">
        <is>
          <t>2025</t>
        </is>
      </c>
      <c r="ED143" s="161" t="inlineStr">
        <is>
          <t>2025</t>
        </is>
      </c>
      <c r="EE143" s="161" t="inlineStr">
        <is>
          <t>2030</t>
        </is>
      </c>
      <c r="EF143" s="161" t="inlineStr">
        <is>
          <t>2030</t>
        </is>
      </c>
      <c r="EG143" s="161" t="inlineStr">
        <is>
          <t>2030</t>
        </is>
      </c>
      <c r="EH143" s="161" t="inlineStr">
        <is>
          <t>2030</t>
        </is>
      </c>
      <c r="EI143" s="161" t="inlineStr">
        <is>
          <t>2030</t>
        </is>
      </c>
      <c r="EJ143" s="161" t="inlineStr">
        <is>
          <t>2030</t>
        </is>
      </c>
      <c r="EK143" s="161" t="inlineStr">
        <is>
          <t>2030</t>
        </is>
      </c>
      <c r="EL143" s="161" t="inlineStr">
        <is>
          <t>2030</t>
        </is>
      </c>
      <c r="EM143" s="161" t="inlineStr">
        <is>
          <t>2030</t>
        </is>
      </c>
      <c r="EN143" s="161" t="inlineStr">
        <is>
          <t>2030</t>
        </is>
      </c>
      <c r="EO143" s="161" t="inlineStr">
        <is>
          <t>2030</t>
        </is>
      </c>
      <c r="EP143" s="161" t="inlineStr">
        <is>
          <t>2030</t>
        </is>
      </c>
      <c r="EQ143" s="161" t="inlineStr">
        <is>
          <t>2030</t>
        </is>
      </c>
      <c r="ER143" s="161" t="inlineStr">
        <is>
          <t>2030</t>
        </is>
      </c>
      <c r="ES143" s="161" t="inlineStr">
        <is>
          <t>2030</t>
        </is>
      </c>
      <c r="ET143" s="161" t="inlineStr">
        <is>
          <t>2030</t>
        </is>
      </c>
      <c r="EU143" s="161" t="inlineStr">
        <is>
          <t>2030</t>
        </is>
      </c>
      <c r="EV143" s="161" t="inlineStr">
        <is>
          <t>2030</t>
        </is>
      </c>
      <c r="EW143" s="161" t="inlineStr">
        <is>
          <t>2030</t>
        </is>
      </c>
      <c r="EX143" s="161" t="inlineStr">
        <is>
          <t>2030</t>
        </is>
      </c>
      <c r="EY143" s="161" t="inlineStr">
        <is>
          <t>2030</t>
        </is>
      </c>
      <c r="EZ143" s="161" t="inlineStr">
        <is>
          <t>2030</t>
        </is>
      </c>
      <c r="FA143" s="161" t="inlineStr">
        <is>
          <t>2030</t>
        </is>
      </c>
      <c r="FB143" s="161" t="inlineStr">
        <is>
          <t>2030</t>
        </is>
      </c>
      <c r="FC143" s="161" t="inlineStr">
        <is>
          <t>2050</t>
        </is>
      </c>
      <c r="FD143" s="161" t="inlineStr">
        <is>
          <t>2025-2050</t>
        </is>
      </c>
      <c r="FE143" s="161" t="inlineStr">
        <is>
          <t>2024</t>
        </is>
      </c>
      <c r="FF143" s="161" t="inlineStr">
        <is>
          <t>2024</t>
        </is>
      </c>
      <c r="FG143" s="161" t="inlineStr">
        <is>
          <t>2024</t>
        </is>
      </c>
      <c r="FH143" s="161" t="inlineStr">
        <is>
          <t>2023</t>
        </is>
      </c>
      <c r="FI143" s="161" t="inlineStr">
        <is>
          <t>2024</t>
        </is>
      </c>
      <c r="FJ143" s="161" t="inlineStr">
        <is>
          <t>2023</t>
        </is>
      </c>
      <c r="FK143" s="161" t="inlineStr">
        <is>
          <t>2024</t>
        </is>
      </c>
      <c r="FL143" s="161" t="inlineStr">
        <is>
          <t>2024</t>
        </is>
      </c>
      <c r="FM143" s="161" t="inlineStr">
        <is>
          <t>2024</t>
        </is>
      </c>
      <c r="FN143" s="161" t="inlineStr">
        <is>
          <t>2024</t>
        </is>
      </c>
      <c r="FO143" s="162" t="n"/>
      <c r="FP143" s="162" t="n"/>
      <c r="FQ143" s="162" t="n"/>
      <c r="FR143" s="161" t="inlineStr">
        <is>
          <t>2023</t>
        </is>
      </c>
      <c r="FS143" s="161" t="inlineStr">
        <is>
          <t>2023</t>
        </is>
      </c>
      <c r="FT143" s="161" t="inlineStr">
        <is>
          <t>2023</t>
        </is>
      </c>
      <c r="FU143" s="161" t="inlineStr">
        <is>
          <t>2024</t>
        </is>
      </c>
      <c r="FV143" s="161" t="inlineStr">
        <is>
          <t>2024</t>
        </is>
      </c>
      <c r="FW143" s="161" t="inlineStr">
        <is>
          <t>2024</t>
        </is>
      </c>
      <c r="FX143" s="161" t="inlineStr">
        <is>
          <t>2024</t>
        </is>
      </c>
      <c r="FY143" s="161" t="inlineStr">
        <is>
          <t>2020-2024 avg</t>
        </is>
      </c>
      <c r="FZ143" s="161" t="inlineStr">
        <is>
          <t>2030</t>
        </is>
      </c>
      <c r="GA143" s="161" t="inlineStr">
        <is>
          <t>2030</t>
        </is>
      </c>
      <c r="GB143" s="161" t="inlineStr">
        <is>
          <t>2030</t>
        </is>
      </c>
      <c r="GC143" s="161" t="inlineStr">
        <is>
          <t>2050</t>
        </is>
      </c>
      <c r="GD143" s="161" t="inlineStr">
        <is>
          <t>2050</t>
        </is>
      </c>
      <c r="GE143" s="162" t="n"/>
    </row>
    <row r="144" ht="14" customHeight="1">
      <c r="A144" s="161" t="inlineStr">
        <is>
          <t>NIC</t>
        </is>
      </c>
      <c r="B144" s="161" t="inlineStr">
        <is>
          <t>Nicaragua</t>
        </is>
      </c>
      <c r="C144" s="161" t="inlineStr">
        <is>
          <t>Latin America &amp; Caribbean</t>
        </is>
      </c>
      <c r="D144" s="161" t="inlineStr">
        <is>
          <t>Lower middle income</t>
        </is>
      </c>
      <c r="E144" s="161" t="b">
        <v>0</v>
      </c>
      <c r="F144" s="162" t="n">
        <v>5.335</v>
      </c>
      <c r="G144" s="162" t="n">
        <v>1.518</v>
      </c>
      <c r="H144" s="162" t="n">
        <v>37.865</v>
      </c>
      <c r="I144" s="162" t="n">
        <v>20.927</v>
      </c>
      <c r="J144" s="162" t="n"/>
      <c r="K144" s="162" t="n"/>
      <c r="L144" s="162" t="n"/>
      <c r="M144" s="162" t="n">
        <v>0</v>
      </c>
      <c r="N144" s="162" t="n"/>
      <c r="O144" s="162" t="n"/>
      <c r="P144" s="162" t="n"/>
      <c r="Q144" s="162" t="n"/>
      <c r="R144" s="162" t="n">
        <v>1.66</v>
      </c>
      <c r="S144" s="162" t="n">
        <v>6.387</v>
      </c>
      <c r="T144" s="162" t="n">
        <v>13.893</v>
      </c>
      <c r="U144" s="162" t="n">
        <v>0.244</v>
      </c>
      <c r="V144" s="162" t="n">
        <v>84.958</v>
      </c>
      <c r="W144" s="162" t="n">
        <v>0.194</v>
      </c>
      <c r="X144" s="162" t="n">
        <v>92.98999999999999</v>
      </c>
      <c r="Y144" s="162" t="n"/>
      <c r="Z144" s="162" t="n">
        <v>0.025</v>
      </c>
      <c r="AA144" s="162" t="n">
        <v>10.819</v>
      </c>
      <c r="AB144" s="162" t="n">
        <v>1.89</v>
      </c>
      <c r="AC144" s="162" t="n">
        <v>0.227</v>
      </c>
      <c r="AD144" s="162" t="n">
        <v>1.663</v>
      </c>
      <c r="AE144" s="162" t="n">
        <v>0.226</v>
      </c>
      <c r="AF144" s="162" t="n">
        <v>-12.075</v>
      </c>
      <c r="AG144" s="162" t="n">
        <v>0.739</v>
      </c>
      <c r="AH144" s="162" t="n">
        <v>12.814</v>
      </c>
      <c r="AI144" s="162" t="n">
        <v>46.491</v>
      </c>
      <c r="AJ144" s="162" t="n">
        <v>0.021</v>
      </c>
      <c r="AK144" s="162" t="n">
        <v>0.021</v>
      </c>
      <c r="AL144" s="162" t="n">
        <v>0</v>
      </c>
      <c r="AM144" s="162" t="n">
        <v>0</v>
      </c>
      <c r="AN144" s="162" t="n">
        <v>37.611</v>
      </c>
      <c r="AO144" s="162" t="n">
        <v>74.434</v>
      </c>
      <c r="AP144" s="162" t="n">
        <v>0</v>
      </c>
      <c r="AQ144" s="162" t="n">
        <v>3.39</v>
      </c>
      <c r="AR144" s="162" t="n">
        <v>6.77827930752969</v>
      </c>
      <c r="AS144" s="162" t="n">
        <v>1.62678703380713</v>
      </c>
      <c r="AT144" s="162" t="n">
        <v>0.3561519062828069</v>
      </c>
      <c r="AU144" s="162" t="n">
        <v>0.2442184500224964</v>
      </c>
      <c r="AV144" s="162" t="n">
        <v>0.2029331044437853</v>
      </c>
      <c r="AW144" s="162" t="n">
        <v>0.1024136014378207</v>
      </c>
      <c r="AX144" s="162" t="n">
        <v>0.0579949879680885</v>
      </c>
      <c r="AY144" s="162" t="n">
        <v>0.0691268147059496</v>
      </c>
      <c r="AZ144" s="162" t="n">
        <v>0.5939481689461769</v>
      </c>
      <c r="BA144" s="162" t="n">
        <v>0.103143425946658</v>
      </c>
      <c r="BB144" s="162" t="n">
        <v>0.0433680189089957</v>
      </c>
      <c r="BC144" s="162" t="n">
        <v>-0.0413559845869019</v>
      </c>
      <c r="BD144" s="162" t="n">
        <v>33.2411486322466</v>
      </c>
      <c r="BE144" s="162" t="n">
        <v>0.2490641959902603</v>
      </c>
      <c r="BF144" s="162" t="n">
        <v>7.781093232479294</v>
      </c>
      <c r="BG144" s="162" t="n">
        <v>6.718681779942255</v>
      </c>
      <c r="BH144" s="162" t="n">
        <v>3.120053046095177</v>
      </c>
      <c r="BI144" s="162" t="n">
        <v>0.2608254531870008</v>
      </c>
      <c r="BJ144" s="162" t="n">
        <v>0.3920730529748175</v>
      </c>
      <c r="BK144" s="162" t="n">
        <v>2.149571522138057</v>
      </c>
      <c r="BL144" s="162" t="n">
        <v>0.7961587037056606</v>
      </c>
      <c r="BM144" s="162" t="n">
        <v>3.764924502696561</v>
      </c>
      <c r="BN144" s="162" t="n">
        <v>40.08125270193251</v>
      </c>
      <c r="BO144" s="162" t="n">
        <v>5.930005105694968</v>
      </c>
      <c r="BP144" s="162" t="n">
        <v>3.741587817194472</v>
      </c>
      <c r="BQ144" s="162" t="n">
        <v>35.40730168926061</v>
      </c>
      <c r="BR144" s="162" t="n">
        <v>1.048</v>
      </c>
      <c r="BS144" s="162" t="n">
        <v>1.293</v>
      </c>
      <c r="BT144" s="162" t="n">
        <v>0.183</v>
      </c>
      <c r="BU144" s="162" t="n">
        <v>0.183</v>
      </c>
      <c r="BV144" s="162" t="n">
        <v>17.659</v>
      </c>
      <c r="BW144" s="162" t="n">
        <v>7.414</v>
      </c>
      <c r="BX144" s="162" t="n">
        <v>6.09</v>
      </c>
      <c r="BY144" s="162" t="n">
        <v>14.022</v>
      </c>
      <c r="BZ144" s="162" t="n">
        <v>7.124</v>
      </c>
      <c r="CA144" s="162" t="n">
        <v>5.575</v>
      </c>
      <c r="CB144" s="162" t="n">
        <v>3</v>
      </c>
      <c r="CC144" s="162" t="n">
        <v>1</v>
      </c>
      <c r="CD144" s="162" t="n">
        <v>1</v>
      </c>
      <c r="CE144" s="162" t="n">
        <v>35.876</v>
      </c>
      <c r="CF144" s="162" t="n">
        <v>0</v>
      </c>
      <c r="CG144" s="162" t="n">
        <v>66.667</v>
      </c>
      <c r="CH144" s="162" t="n">
        <v>28.454</v>
      </c>
      <c r="CI144" s="162" t="n">
        <v>3.769</v>
      </c>
      <c r="CJ144" s="162" t="n">
        <v>4.156</v>
      </c>
      <c r="CK144" s="162" t="n">
        <v>24.747</v>
      </c>
      <c r="CL144" s="162" t="n">
        <v>3.955</v>
      </c>
      <c r="CM144" s="162" t="n">
        <v>3.606</v>
      </c>
      <c r="CN144" s="162" t="n">
        <v>0.422</v>
      </c>
      <c r="CO144" s="162" t="n">
        <v>3.184</v>
      </c>
      <c r="CP144" s="162" t="n">
        <v>0.6899999999999999</v>
      </c>
      <c r="CQ144" s="162" t="n">
        <v>72.15000000000001</v>
      </c>
      <c r="CR144" s="162" t="n">
        <v>1</v>
      </c>
      <c r="CS144" s="161" t="inlineStr">
        <is>
          <t>2024</t>
        </is>
      </c>
      <c r="CT144" s="161" t="inlineStr">
        <is>
          <t>2024</t>
        </is>
      </c>
      <c r="CU144" s="161" t="inlineStr">
        <is>
          <t>2024</t>
        </is>
      </c>
      <c r="CV144" s="161" t="inlineStr">
        <is>
          <t>2024</t>
        </is>
      </c>
      <c r="CW144" s="162" t="n"/>
      <c r="CX144" s="162" t="n"/>
      <c r="CY144" s="162" t="n"/>
      <c r="CZ144" s="161" t="inlineStr">
        <is>
          <t>2022</t>
        </is>
      </c>
      <c r="DA144" s="162" t="n"/>
      <c r="DB144" s="162" t="n"/>
      <c r="DC144" s="162" t="n"/>
      <c r="DD144" s="162" t="n"/>
      <c r="DE144" s="161" t="inlineStr">
        <is>
          <t>2024</t>
        </is>
      </c>
      <c r="DF144" s="161" t="inlineStr">
        <is>
          <t>2024</t>
        </is>
      </c>
      <c r="DG144" s="161" t="inlineStr">
        <is>
          <t>2024</t>
        </is>
      </c>
      <c r="DH144" s="161" t="inlineStr">
        <is>
          <t>2024</t>
        </is>
      </c>
      <c r="DI144" s="161" t="inlineStr">
        <is>
          <t>2024</t>
        </is>
      </c>
      <c r="DJ144" s="161" t="inlineStr">
        <is>
          <t>2024</t>
        </is>
      </c>
      <c r="DK144" s="161" t="inlineStr">
        <is>
          <t>2024</t>
        </is>
      </c>
      <c r="DL144" s="162" t="n"/>
      <c r="DM144" s="161" t="inlineStr">
        <is>
          <t>2020-2024 avg</t>
        </is>
      </c>
      <c r="DN144" s="161" t="inlineStr">
        <is>
          <t>2024</t>
        </is>
      </c>
      <c r="DO144" s="161" t="inlineStr">
        <is>
          <t>2024</t>
        </is>
      </c>
      <c r="DP144" s="161" t="inlineStr">
        <is>
          <t>2024</t>
        </is>
      </c>
      <c r="DQ144" s="161" t="inlineStr">
        <is>
          <t>2024</t>
        </is>
      </c>
      <c r="DR144" s="161" t="inlineStr">
        <is>
          <t>2020</t>
        </is>
      </c>
      <c r="DS144" s="161" t="inlineStr">
        <is>
          <t>2024</t>
        </is>
      </c>
      <c r="DT144" s="161" t="inlineStr">
        <is>
          <t>2024</t>
        </is>
      </c>
      <c r="DU144" s="161" t="inlineStr">
        <is>
          <t>2024</t>
        </is>
      </c>
      <c r="DV144" s="161" t="inlineStr">
        <is>
          <t>2022</t>
        </is>
      </c>
      <c r="DW144" s="161" t="inlineStr">
        <is>
          <t>2021</t>
        </is>
      </c>
      <c r="DX144" s="161" t="inlineStr">
        <is>
          <t>2021</t>
        </is>
      </c>
      <c r="DY144" s="161" t="inlineStr">
        <is>
          <t>2021</t>
        </is>
      </c>
      <c r="DZ144" s="161" t="inlineStr">
        <is>
          <t>2021</t>
        </is>
      </c>
      <c r="EA144" s="161" t="inlineStr">
        <is>
          <t>2024</t>
        </is>
      </c>
      <c r="EB144" s="161" t="inlineStr">
        <is>
          <t>2024</t>
        </is>
      </c>
      <c r="EC144" s="161" t="inlineStr">
        <is>
          <t>2024</t>
        </is>
      </c>
      <c r="ED144" s="161" t="inlineStr">
        <is>
          <t>2024</t>
        </is>
      </c>
      <c r="EE144" s="161" t="inlineStr">
        <is>
          <t>2030</t>
        </is>
      </c>
      <c r="EF144" s="161" t="inlineStr">
        <is>
          <t>2030</t>
        </is>
      </c>
      <c r="EG144" s="161" t="inlineStr">
        <is>
          <t>2030</t>
        </is>
      </c>
      <c r="EH144" s="161" t="inlineStr">
        <is>
          <t>2030</t>
        </is>
      </c>
      <c r="EI144" s="161" t="inlineStr">
        <is>
          <t>2030</t>
        </is>
      </c>
      <c r="EJ144" s="161" t="inlineStr">
        <is>
          <t>2030</t>
        </is>
      </c>
      <c r="EK144" s="161" t="inlineStr">
        <is>
          <t>2030</t>
        </is>
      </c>
      <c r="EL144" s="161" t="inlineStr">
        <is>
          <t>2030</t>
        </is>
      </c>
      <c r="EM144" s="161" t="inlineStr">
        <is>
          <t>2030</t>
        </is>
      </c>
      <c r="EN144" s="161" t="inlineStr">
        <is>
          <t>2030</t>
        </is>
      </c>
      <c r="EO144" s="161" t="inlineStr">
        <is>
          <t>2030</t>
        </is>
      </c>
      <c r="EP144" s="161" t="inlineStr">
        <is>
          <t>2030</t>
        </is>
      </c>
      <c r="EQ144" s="161" t="inlineStr">
        <is>
          <t>2030</t>
        </is>
      </c>
      <c r="ER144" s="161" t="inlineStr">
        <is>
          <t>2030</t>
        </is>
      </c>
      <c r="ES144" s="161" t="inlineStr">
        <is>
          <t>2030</t>
        </is>
      </c>
      <c r="ET144" s="161" t="inlineStr">
        <is>
          <t>2030</t>
        </is>
      </c>
      <c r="EU144" s="161" t="inlineStr">
        <is>
          <t>2030</t>
        </is>
      </c>
      <c r="EV144" s="161" t="inlineStr">
        <is>
          <t>2030</t>
        </is>
      </c>
      <c r="EW144" s="161" t="inlineStr">
        <is>
          <t>2030</t>
        </is>
      </c>
      <c r="EX144" s="161" t="inlineStr">
        <is>
          <t>2030</t>
        </is>
      </c>
      <c r="EY144" s="161" t="inlineStr">
        <is>
          <t>2030</t>
        </is>
      </c>
      <c r="EZ144" s="161" t="inlineStr">
        <is>
          <t>2030</t>
        </is>
      </c>
      <c r="FA144" s="161" t="inlineStr">
        <is>
          <t>2030</t>
        </is>
      </c>
      <c r="FB144" s="161" t="inlineStr">
        <is>
          <t>2030</t>
        </is>
      </c>
      <c r="FC144" s="161" t="inlineStr">
        <is>
          <t>2050</t>
        </is>
      </c>
      <c r="FD144" s="161" t="inlineStr">
        <is>
          <t>2025-2050</t>
        </is>
      </c>
      <c r="FE144" s="161" t="inlineStr">
        <is>
          <t>2024</t>
        </is>
      </c>
      <c r="FF144" s="161" t="inlineStr">
        <is>
          <t>2024</t>
        </is>
      </c>
      <c r="FG144" s="161" t="inlineStr">
        <is>
          <t>2024</t>
        </is>
      </c>
      <c r="FH144" s="161" t="inlineStr">
        <is>
          <t>2024</t>
        </is>
      </c>
      <c r="FI144" s="161" t="inlineStr">
        <is>
          <t>2024</t>
        </is>
      </c>
      <c r="FJ144" s="161" t="inlineStr">
        <is>
          <t>2024</t>
        </is>
      </c>
      <c r="FK144" s="161" t="inlineStr">
        <is>
          <t>2024</t>
        </is>
      </c>
      <c r="FL144" s="161" t="inlineStr">
        <is>
          <t>2024</t>
        </is>
      </c>
      <c r="FM144" s="161" t="inlineStr">
        <is>
          <t>2024</t>
        </is>
      </c>
      <c r="FN144" s="161" t="inlineStr">
        <is>
          <t>2024</t>
        </is>
      </c>
      <c r="FO144" s="161" t="inlineStr">
        <is>
          <t>2013</t>
        </is>
      </c>
      <c r="FP144" s="161" t="inlineStr">
        <is>
          <t>2013</t>
        </is>
      </c>
      <c r="FQ144" s="161" t="inlineStr">
        <is>
          <t>2013</t>
        </is>
      </c>
      <c r="FR144" s="161" t="inlineStr">
        <is>
          <t>2023</t>
        </is>
      </c>
      <c r="FS144" s="161" t="inlineStr">
        <is>
          <t>2023</t>
        </is>
      </c>
      <c r="FT144" s="161" t="inlineStr">
        <is>
          <t>2023</t>
        </is>
      </c>
      <c r="FU144" s="161" t="inlineStr">
        <is>
          <t>2024</t>
        </is>
      </c>
      <c r="FV144" s="161" t="inlineStr">
        <is>
          <t>2024</t>
        </is>
      </c>
      <c r="FW144" s="161" t="inlineStr">
        <is>
          <t>2024</t>
        </is>
      </c>
      <c r="FX144" s="161" t="inlineStr">
        <is>
          <t>2024</t>
        </is>
      </c>
      <c r="FY144" s="161" t="inlineStr">
        <is>
          <t>2020-2024 avg</t>
        </is>
      </c>
      <c r="FZ144" s="161" t="inlineStr">
        <is>
          <t>2030</t>
        </is>
      </c>
      <c r="GA144" s="161" t="inlineStr">
        <is>
          <t>2030</t>
        </is>
      </c>
      <c r="GB144" s="161" t="inlineStr">
        <is>
          <t>2030</t>
        </is>
      </c>
      <c r="GC144" s="161" t="inlineStr">
        <is>
          <t>2050</t>
        </is>
      </c>
      <c r="GD144" s="161" t="inlineStr">
        <is>
          <t>2050</t>
        </is>
      </c>
      <c r="GE144" s="161" t="inlineStr">
        <is>
          <t>2034</t>
        </is>
      </c>
    </row>
    <row r="145" ht="14" customHeight="1">
      <c r="A145" s="161" t="inlineStr">
        <is>
          <t>NER</t>
        </is>
      </c>
      <c r="B145" s="161" t="inlineStr">
        <is>
          <t>Niger</t>
        </is>
      </c>
      <c r="C145" s="161" t="inlineStr">
        <is>
          <t>Sub-Saharan Africa</t>
        </is>
      </c>
      <c r="D145" s="161" t="inlineStr">
        <is>
          <t>Low income</t>
        </is>
      </c>
      <c r="E145" s="161" t="b">
        <v>1</v>
      </c>
      <c r="F145" s="162" t="n">
        <v>19.725</v>
      </c>
      <c r="G145" s="162" t="n">
        <v>1.806</v>
      </c>
      <c r="H145" s="162" t="n">
        <v>47.741</v>
      </c>
      <c r="I145" s="162" t="n">
        <v>6.942</v>
      </c>
      <c r="J145" s="162" t="n">
        <v>73.614</v>
      </c>
      <c r="K145" s="162" t="n">
        <v>1.5</v>
      </c>
      <c r="L145" s="162" t="n">
        <v>2</v>
      </c>
      <c r="M145" s="162" t="n">
        <v>0</v>
      </c>
      <c r="N145" s="162" t="n"/>
      <c r="O145" s="162" t="n"/>
      <c r="P145" s="162" t="n"/>
      <c r="Q145" s="162" t="n"/>
      <c r="R145" s="162" t="n">
        <v>3.968</v>
      </c>
      <c r="S145" s="162" t="n">
        <v>5.25</v>
      </c>
      <c r="T145" s="162" t="n">
        <v>49.409</v>
      </c>
      <c r="U145" s="162" t="n">
        <v>0.595</v>
      </c>
      <c r="V145" s="162" t="n">
        <v>83.20399999999999</v>
      </c>
      <c r="W145" s="162" t="n">
        <v>3.28</v>
      </c>
      <c r="X145" s="162" t="n">
        <v>57.55</v>
      </c>
      <c r="Y145" s="162" t="n">
        <v>2</v>
      </c>
      <c r="Z145" s="162" t="n"/>
      <c r="AA145" s="162" t="n"/>
      <c r="AB145" s="162" t="n">
        <v>2.619</v>
      </c>
      <c r="AC145" s="162" t="n">
        <v>0.869</v>
      </c>
      <c r="AD145" s="162" t="n">
        <v>1.75</v>
      </c>
      <c r="AE145" s="162" t="n">
        <v>0.5629999999999999</v>
      </c>
      <c r="AF145" s="162" t="n">
        <v>75.18899999999999</v>
      </c>
      <c r="AG145" s="162" t="n">
        <v>87.99299999999999</v>
      </c>
      <c r="AH145" s="162" t="n">
        <v>12.804</v>
      </c>
      <c r="AI145" s="162" t="n">
        <v>5.406</v>
      </c>
      <c r="AJ145" s="162" t="n">
        <v>0.6900000000000001</v>
      </c>
      <c r="AK145" s="162" t="n">
        <v>0.623</v>
      </c>
      <c r="AL145" s="162" t="n">
        <v>0.03</v>
      </c>
      <c r="AM145" s="162" t="n">
        <v>0.037</v>
      </c>
      <c r="AN145" s="162" t="n">
        <v>73.684</v>
      </c>
      <c r="AO145" s="162" t="n">
        <v>18.677</v>
      </c>
      <c r="AP145" s="162" t="n">
        <v>1.096</v>
      </c>
      <c r="AQ145" s="162" t="n">
        <v>0</v>
      </c>
      <c r="AR145" s="162" t="n">
        <v>5.1968749363953</v>
      </c>
      <c r="AS145" s="162" t="n">
        <v>1.24724998473487</v>
      </c>
      <c r="AT145" s="162" t="n">
        <v>0.2089854802347957</v>
      </c>
      <c r="AU145" s="162" t="n">
        <v>0.1433043293038598</v>
      </c>
      <c r="AV145" s="162" t="n">
        <v>0.1167010839628579</v>
      </c>
      <c r="AW145" s="162" t="n">
        <v>0.0733806727075367</v>
      </c>
      <c r="AX145" s="162" t="n">
        <v>0.0341319754366309</v>
      </c>
      <c r="AY145" s="162" t="n">
        <v>0.0486197543376957</v>
      </c>
      <c r="AZ145" s="162" t="n">
        <v>0.622126688751496</v>
      </c>
      <c r="BA145" s="162" t="n">
        <v>0.0611654376395891</v>
      </c>
      <c r="BB145" s="162" t="n">
        <v>0.0150387988445527</v>
      </c>
      <c r="BC145" s="162" t="n">
        <v>-0.0686951836310179</v>
      </c>
      <c r="BD145" s="162" t="n">
        <v>10.9257796721107</v>
      </c>
      <c r="BE145" s="162" t="n">
        <v>0.1921943283126519</v>
      </c>
      <c r="BF145" s="162" t="n">
        <v>6.340993139446676</v>
      </c>
      <c r="BG145" s="162" t="n">
        <v>3.627578590073731</v>
      </c>
      <c r="BH145" s="162" t="n">
        <v>1.145604695295854</v>
      </c>
      <c r="BI145" s="162" t="n">
        <v>0.1671990909592192</v>
      </c>
      <c r="BJ145" s="162" t="n">
        <v>0.2202528739975623</v>
      </c>
      <c r="BK145" s="162" t="n">
        <v>1.619961992495113</v>
      </c>
      <c r="BL145" s="162" t="n">
        <v>0.4745599383269237</v>
      </c>
      <c r="BM145" s="162" t="n">
        <v>1.631593293009872</v>
      </c>
      <c r="BN145" s="162" t="n">
        <v>50.41341384332102</v>
      </c>
      <c r="BO145" s="162" t="n">
        <v>2.877319762781384</v>
      </c>
      <c r="BP145" s="162" t="n">
        <v>2.150634897275922</v>
      </c>
      <c r="BQ145" s="162" t="n">
        <v>22.26862892165053</v>
      </c>
      <c r="BR145" s="162" t="n">
        <v>1.05</v>
      </c>
      <c r="BS145" s="162" t="n">
        <v>0.854</v>
      </c>
      <c r="BT145" s="162" t="n">
        <v>0.146</v>
      </c>
      <c r="BU145" s="162" t="n">
        <v>0.123</v>
      </c>
      <c r="BV145" s="162" t="n">
        <v>12.88</v>
      </c>
      <c r="BW145" s="162" t="n">
        <v>6.853</v>
      </c>
      <c r="BX145" s="162" t="n">
        <v>6.191</v>
      </c>
      <c r="BY145" s="162" t="n">
        <v>6.376</v>
      </c>
      <c r="BZ145" s="162" t="n">
        <v>3.373</v>
      </c>
      <c r="CA145" s="162" t="n">
        <v>2.049</v>
      </c>
      <c r="CB145" s="162" t="n">
        <v>2</v>
      </c>
      <c r="CC145" s="162" t="n">
        <v>1</v>
      </c>
      <c r="CD145" s="162" t="n">
        <v>1</v>
      </c>
      <c r="CE145" s="162" t="n">
        <v>16.426</v>
      </c>
      <c r="CF145" s="162" t="n">
        <v>0</v>
      </c>
      <c r="CG145" s="162" t="n">
        <v>0</v>
      </c>
      <c r="CH145" s="162" t="n">
        <v>9.156000000000001</v>
      </c>
      <c r="CI145" s="162" t="n">
        <v>-2.461</v>
      </c>
      <c r="CJ145" s="162" t="n">
        <v>-5.627</v>
      </c>
      <c r="CK145" s="162" t="n">
        <v>19.806</v>
      </c>
      <c r="CL145" s="162" t="n">
        <v>5.89</v>
      </c>
      <c r="CM145" s="162" t="n">
        <v>1.366</v>
      </c>
      <c r="CN145" s="162" t="n">
        <v>0.14</v>
      </c>
      <c r="CO145" s="162" t="n">
        <v>1.226</v>
      </c>
      <c r="CP145" s="162" t="n">
        <v>0.5620000000000001</v>
      </c>
      <c r="CQ145" s="162" t="n">
        <v>62.82</v>
      </c>
      <c r="CR145" s="162" t="n">
        <v>3</v>
      </c>
      <c r="CS145" s="161" t="inlineStr">
        <is>
          <t>2024</t>
        </is>
      </c>
      <c r="CT145" s="161" t="inlineStr">
        <is>
          <t>2024</t>
        </is>
      </c>
      <c r="CU145" s="161" t="inlineStr">
        <is>
          <t>2024</t>
        </is>
      </c>
      <c r="CV145" s="161" t="inlineStr">
        <is>
          <t>2024</t>
        </is>
      </c>
      <c r="CW145" s="161" t="inlineStr">
        <is>
          <t>2017</t>
        </is>
      </c>
      <c r="CX145" s="161" t="inlineStr">
        <is>
          <t>2023</t>
        </is>
      </c>
      <c r="CY145" s="161" t="inlineStr">
        <is>
          <t>2023</t>
        </is>
      </c>
      <c r="CZ145" s="161" t="inlineStr">
        <is>
          <t>2022</t>
        </is>
      </c>
      <c r="DA145" s="162" t="n"/>
      <c r="DB145" s="162" t="n"/>
      <c r="DC145" s="162" t="n"/>
      <c r="DD145" s="162" t="n"/>
      <c r="DE145" s="161" t="inlineStr">
        <is>
          <t>2023</t>
        </is>
      </c>
      <c r="DF145" s="161" t="inlineStr">
        <is>
          <t>2020</t>
        </is>
      </c>
      <c r="DG145" s="161" t="inlineStr">
        <is>
          <t>2024</t>
        </is>
      </c>
      <c r="DH145" s="161" t="inlineStr">
        <is>
          <t>2024</t>
        </is>
      </c>
      <c r="DI145" s="161" t="inlineStr">
        <is>
          <t>2024</t>
        </is>
      </c>
      <c r="DJ145" s="161" t="inlineStr">
        <is>
          <t>2024</t>
        </is>
      </c>
      <c r="DK145" s="161" t="inlineStr">
        <is>
          <t>2024</t>
        </is>
      </c>
      <c r="DL145" s="161" t="inlineStr">
        <is>
          <t>2023</t>
        </is>
      </c>
      <c r="DM145" s="162" t="n"/>
      <c r="DN145" s="162" t="n"/>
      <c r="DO145" s="161" t="inlineStr">
        <is>
          <t>2024</t>
        </is>
      </c>
      <c r="DP145" s="161" t="inlineStr">
        <is>
          <t>2024</t>
        </is>
      </c>
      <c r="DQ145" s="161" t="inlineStr">
        <is>
          <t>2024</t>
        </is>
      </c>
      <c r="DR145" s="161" t="inlineStr">
        <is>
          <t>2017</t>
        </is>
      </c>
      <c r="DS145" s="161" t="inlineStr">
        <is>
          <t>2024</t>
        </is>
      </c>
      <c r="DT145" s="161" t="inlineStr">
        <is>
          <t>2024</t>
        </is>
      </c>
      <c r="DU145" s="161" t="inlineStr">
        <is>
          <t>2024</t>
        </is>
      </c>
      <c r="DV145" s="161" t="inlineStr">
        <is>
          <t>2022</t>
        </is>
      </c>
      <c r="DW145" s="161" t="inlineStr">
        <is>
          <t>2021</t>
        </is>
      </c>
      <c r="DX145" s="161" t="inlineStr">
        <is>
          <t>2021</t>
        </is>
      </c>
      <c r="DY145" s="161" t="inlineStr">
        <is>
          <t>2021</t>
        </is>
      </c>
      <c r="DZ145" s="161" t="inlineStr">
        <is>
          <t>2021</t>
        </is>
      </c>
      <c r="EA145" s="161" t="inlineStr">
        <is>
          <t>2024</t>
        </is>
      </c>
      <c r="EB145" s="161" t="inlineStr">
        <is>
          <t>2024</t>
        </is>
      </c>
      <c r="EC145" s="161" t="inlineStr">
        <is>
          <t>2024</t>
        </is>
      </c>
      <c r="ED145" s="161" t="inlineStr">
        <is>
          <t>2024</t>
        </is>
      </c>
      <c r="EE145" s="161" t="inlineStr">
        <is>
          <t>2030</t>
        </is>
      </c>
      <c r="EF145" s="161" t="inlineStr">
        <is>
          <t>2030</t>
        </is>
      </c>
      <c r="EG145" s="161" t="inlineStr">
        <is>
          <t>2030</t>
        </is>
      </c>
      <c r="EH145" s="161" t="inlineStr">
        <is>
          <t>2030</t>
        </is>
      </c>
      <c r="EI145" s="161" t="inlineStr">
        <is>
          <t>2030</t>
        </is>
      </c>
      <c r="EJ145" s="161" t="inlineStr">
        <is>
          <t>2030</t>
        </is>
      </c>
      <c r="EK145" s="161" t="inlineStr">
        <is>
          <t>2030</t>
        </is>
      </c>
      <c r="EL145" s="161" t="inlineStr">
        <is>
          <t>2030</t>
        </is>
      </c>
      <c r="EM145" s="161" t="inlineStr">
        <is>
          <t>2030</t>
        </is>
      </c>
      <c r="EN145" s="161" t="inlineStr">
        <is>
          <t>2030</t>
        </is>
      </c>
      <c r="EO145" s="161" t="inlineStr">
        <is>
          <t>2030</t>
        </is>
      </c>
      <c r="EP145" s="161" t="inlineStr">
        <is>
          <t>2030</t>
        </is>
      </c>
      <c r="EQ145" s="161" t="inlineStr">
        <is>
          <t>2030</t>
        </is>
      </c>
      <c r="ER145" s="161" t="inlineStr">
        <is>
          <t>2030</t>
        </is>
      </c>
      <c r="ES145" s="161" t="inlineStr">
        <is>
          <t>2030</t>
        </is>
      </c>
      <c r="ET145" s="161" t="inlineStr">
        <is>
          <t>2030</t>
        </is>
      </c>
      <c r="EU145" s="161" t="inlineStr">
        <is>
          <t>2030</t>
        </is>
      </c>
      <c r="EV145" s="161" t="inlineStr">
        <is>
          <t>2030</t>
        </is>
      </c>
      <c r="EW145" s="161" t="inlineStr">
        <is>
          <t>2030</t>
        </is>
      </c>
      <c r="EX145" s="161" t="inlineStr">
        <is>
          <t>2030</t>
        </is>
      </c>
      <c r="EY145" s="161" t="inlineStr">
        <is>
          <t>2030</t>
        </is>
      </c>
      <c r="EZ145" s="161" t="inlineStr">
        <is>
          <t>2030</t>
        </is>
      </c>
      <c r="FA145" s="161" t="inlineStr">
        <is>
          <t>2030</t>
        </is>
      </c>
      <c r="FB145" s="161" t="inlineStr">
        <is>
          <t>2030</t>
        </is>
      </c>
      <c r="FC145" s="161" t="inlineStr">
        <is>
          <t>2050</t>
        </is>
      </c>
      <c r="FD145" s="161" t="inlineStr">
        <is>
          <t>2025-2050</t>
        </is>
      </c>
      <c r="FE145" s="161" t="inlineStr">
        <is>
          <t>2024</t>
        </is>
      </c>
      <c r="FF145" s="161" t="inlineStr">
        <is>
          <t>2024</t>
        </is>
      </c>
      <c r="FG145" s="161" t="inlineStr">
        <is>
          <t>2024</t>
        </is>
      </c>
      <c r="FH145" s="161" t="inlineStr">
        <is>
          <t>2024</t>
        </is>
      </c>
      <c r="FI145" s="161" t="inlineStr">
        <is>
          <t>2024</t>
        </is>
      </c>
      <c r="FJ145" s="161" t="inlineStr">
        <is>
          <t>2024</t>
        </is>
      </c>
      <c r="FK145" s="161" t="inlineStr">
        <is>
          <t>2024</t>
        </is>
      </c>
      <c r="FL145" s="161" t="inlineStr">
        <is>
          <t>2024</t>
        </is>
      </c>
      <c r="FM145" s="161" t="inlineStr">
        <is>
          <t>2024</t>
        </is>
      </c>
      <c r="FN145" s="161" t="inlineStr">
        <is>
          <t>2024</t>
        </is>
      </c>
      <c r="FO145" s="161" t="inlineStr">
        <is>
          <t>2013</t>
        </is>
      </c>
      <c r="FP145" s="161" t="inlineStr">
        <is>
          <t>2013</t>
        </is>
      </c>
      <c r="FQ145" s="161" t="inlineStr">
        <is>
          <t>2013</t>
        </is>
      </c>
      <c r="FR145" s="161" t="inlineStr">
        <is>
          <t>2023</t>
        </is>
      </c>
      <c r="FS145" s="161" t="inlineStr">
        <is>
          <t>2023</t>
        </is>
      </c>
      <c r="FT145" s="161" t="inlineStr">
        <is>
          <t>2023</t>
        </is>
      </c>
      <c r="FU145" s="161" t="inlineStr">
        <is>
          <t>2024</t>
        </is>
      </c>
      <c r="FV145" s="161" t="inlineStr">
        <is>
          <t>2024</t>
        </is>
      </c>
      <c r="FW145" s="161" t="inlineStr">
        <is>
          <t>2024</t>
        </is>
      </c>
      <c r="FX145" s="161" t="inlineStr">
        <is>
          <t>2024</t>
        </is>
      </c>
      <c r="FY145" s="161" t="inlineStr">
        <is>
          <t>2020-2024 avg</t>
        </is>
      </c>
      <c r="FZ145" s="161" t="inlineStr">
        <is>
          <t>2030</t>
        </is>
      </c>
      <c r="GA145" s="161" t="inlineStr">
        <is>
          <t>2030</t>
        </is>
      </c>
      <c r="GB145" s="161" t="inlineStr">
        <is>
          <t>2030</t>
        </is>
      </c>
      <c r="GC145" s="161" t="inlineStr">
        <is>
          <t>2050</t>
        </is>
      </c>
      <c r="GD145" s="161" t="inlineStr">
        <is>
          <t>2050</t>
        </is>
      </c>
      <c r="GE145" s="161" t="inlineStr">
        <is>
          <t>2034</t>
        </is>
      </c>
    </row>
    <row r="146" ht="14" customHeight="1">
      <c r="A146" s="161" t="inlineStr">
        <is>
          <t>NGA</t>
        </is>
      </c>
      <c r="B146" s="161" t="inlineStr">
        <is>
          <t>Nigeria</t>
        </is>
      </c>
      <c r="C146" s="161" t="inlineStr">
        <is>
          <t>Sub-Saharan Africa</t>
        </is>
      </c>
      <c r="D146" s="161" t="inlineStr">
        <is>
          <t>Lower middle income</t>
        </is>
      </c>
      <c r="E146" s="161" t="b">
        <v>0</v>
      </c>
      <c r="F146" s="162" t="n">
        <v>22.966</v>
      </c>
      <c r="G146" s="162" t="n">
        <v>2.47</v>
      </c>
      <c r="H146" s="162" t="n">
        <v>39.333</v>
      </c>
      <c r="I146" s="162" t="n">
        <v>3.424</v>
      </c>
      <c r="J146" s="162" t="n">
        <v>23.295</v>
      </c>
      <c r="K146" s="162" t="n">
        <v>1</v>
      </c>
      <c r="L146" s="162" t="n">
        <v>1</v>
      </c>
      <c r="M146" s="162" t="n">
        <v>0</v>
      </c>
      <c r="N146" s="162" t="n"/>
      <c r="O146" s="162" t="n"/>
      <c r="P146" s="162" t="n"/>
      <c r="Q146" s="162" t="n"/>
      <c r="R146" s="162" t="n">
        <v>4.593</v>
      </c>
      <c r="S146" s="162" t="n">
        <v>8.627000000000001</v>
      </c>
      <c r="T146" s="162" t="n">
        <v>11.398</v>
      </c>
      <c r="U146" s="162" t="n">
        <v>0.518</v>
      </c>
      <c r="V146" s="162" t="n">
        <v>47.419</v>
      </c>
      <c r="W146" s="162" t="n">
        <v>40.433</v>
      </c>
      <c r="X146" s="162" t="n">
        <v>84.015</v>
      </c>
      <c r="Y146" s="162" t="n">
        <v>1</v>
      </c>
      <c r="Z146" s="162" t="n">
        <v>0.23</v>
      </c>
      <c r="AA146" s="162" t="n">
        <v>4.959</v>
      </c>
      <c r="AB146" s="162" t="n">
        <v>10.117</v>
      </c>
      <c r="AC146" s="162" t="n">
        <v>2.834</v>
      </c>
      <c r="AD146" s="162" t="n">
        <v>7.283</v>
      </c>
      <c r="AE146" s="162" t="n">
        <v>0.175</v>
      </c>
      <c r="AF146" s="162" t="n">
        <v>50.658</v>
      </c>
      <c r="AG146" s="162" t="n">
        <v>88.61499999999999</v>
      </c>
      <c r="AH146" s="162" t="n">
        <v>37.957</v>
      </c>
      <c r="AI146" s="162" t="n">
        <v>-66.288</v>
      </c>
      <c r="AJ146" s="162" t="n">
        <v>7.411</v>
      </c>
      <c r="AK146" s="162" t="n">
        <v>6.247</v>
      </c>
      <c r="AL146" s="162" t="n">
        <v>1.164</v>
      </c>
      <c r="AM146" s="162" t="n">
        <v>0</v>
      </c>
      <c r="AN146" s="162" t="n">
        <v>0</v>
      </c>
      <c r="AO146" s="162" t="n">
        <v>28.186</v>
      </c>
      <c r="AP146" s="162" t="n">
        <v>6.319</v>
      </c>
      <c r="AQ146" s="162" t="n">
        <v>1.587</v>
      </c>
      <c r="AR146" s="162" t="n">
        <v>6.74384870278842</v>
      </c>
      <c r="AS146" s="162" t="n">
        <v>1.61852368866922</v>
      </c>
      <c r="AT146" s="162" t="n">
        <v>0.3857695646702258</v>
      </c>
      <c r="AU146" s="162" t="n">
        <v>0.2645277014881557</v>
      </c>
      <c r="AV146" s="162" t="n">
        <v>0.2403304098915977</v>
      </c>
      <c r="AW146" s="162" t="n">
        <v>0.1281123605063458</v>
      </c>
      <c r="AX146" s="162" t="n">
        <v>0.0757673465324816</v>
      </c>
      <c r="AY146" s="162" t="n">
        <v>0.1004796910395597</v>
      </c>
      <c r="AZ146" s="162" t="n">
        <v>0.4235366145408547</v>
      </c>
      <c r="BA146" s="162" t="n">
        <v>0.09306248142530139</v>
      </c>
      <c r="BB146" s="162" t="n">
        <v>0.0340347394961365</v>
      </c>
      <c r="BC146" s="162" t="n">
        <v>-0.0277230746676486</v>
      </c>
      <c r="BD146" s="162" t="n">
        <v>30.3461924540433</v>
      </c>
      <c r="BE146" s="162" t="n">
        <v>0.2459489247048537</v>
      </c>
      <c r="BF146" s="162" t="n">
        <v>8.542208356865331</v>
      </c>
      <c r="BG146" s="162" t="n">
        <v>4.017305107256637</v>
      </c>
      <c r="BH146" s="162" t="n">
        <v>1.110297772120423</v>
      </c>
      <c r="BI146" s="162" t="n">
        <v>0.3839600600510597</v>
      </c>
      <c r="BJ146" s="162" t="n">
        <v>0.350934849293604</v>
      </c>
      <c r="BK146" s="162" t="n">
        <v>1.660108164725196</v>
      </c>
      <c r="BL146" s="162" t="n">
        <v>0.5120042613790472</v>
      </c>
      <c r="BM146" s="162" t="n">
        <v>1.60833022163179</v>
      </c>
      <c r="BN146" s="162" t="n">
        <v>50.40729472889456</v>
      </c>
      <c r="BO146" s="162" t="n">
        <v>3.25831587598078</v>
      </c>
      <c r="BP146" s="162" t="n">
        <v>2.796704054308413</v>
      </c>
      <c r="BQ146" s="162" t="n">
        <v>6.506391379393193</v>
      </c>
      <c r="BR146" s="162" t="n">
        <v>0.89</v>
      </c>
      <c r="BS146" s="162" t="n">
        <v>0.592</v>
      </c>
      <c r="BT146" s="162" t="n">
        <v>0.07000000000000001</v>
      </c>
      <c r="BU146" s="162" t="n">
        <v>0.126</v>
      </c>
      <c r="BV146" s="162" t="n">
        <v>13.449</v>
      </c>
      <c r="BW146" s="162" t="n">
        <v>5.007</v>
      </c>
      <c r="BX146" s="162" t="n">
        <v>4.62</v>
      </c>
      <c r="BY146" s="162" t="n">
        <v>5.76</v>
      </c>
      <c r="BZ146" s="162" t="n">
        <v>3.373</v>
      </c>
      <c r="CA146" s="162" t="n">
        <v>2.049</v>
      </c>
      <c r="CB146" s="162" t="n">
        <v>3</v>
      </c>
      <c r="CC146" s="162" t="n">
        <v>1</v>
      </c>
      <c r="CD146" s="162" t="n">
        <v>1</v>
      </c>
      <c r="CE146" s="162" t="n">
        <v>32.415</v>
      </c>
      <c r="CF146" s="162" t="n">
        <v>0</v>
      </c>
      <c r="CG146" s="162" t="n">
        <v>50</v>
      </c>
      <c r="CH146" s="162" t="n">
        <v>10.755</v>
      </c>
      <c r="CI146" s="162" t="n">
        <v>1.198</v>
      </c>
      <c r="CJ146" s="162" t="n">
        <v>6.828</v>
      </c>
      <c r="CK146" s="162" t="n">
        <v>16.783</v>
      </c>
      <c r="CL146" s="162" t="n">
        <v>1.289</v>
      </c>
      <c r="CM146" s="162" t="n">
        <v>1.428</v>
      </c>
      <c r="CN146" s="162" t="n">
        <v>0.098</v>
      </c>
      <c r="CO146" s="162" t="n">
        <v>1.33</v>
      </c>
      <c r="CP146" s="162" t="n">
        <v>11.63</v>
      </c>
      <c r="CQ146" s="162" t="n">
        <v>50.91</v>
      </c>
      <c r="CR146" s="162" t="n">
        <v>2</v>
      </c>
      <c r="CS146" s="161" t="inlineStr">
        <is>
          <t>2024</t>
        </is>
      </c>
      <c r="CT146" s="161" t="inlineStr">
        <is>
          <t>2024</t>
        </is>
      </c>
      <c r="CU146" s="161" t="inlineStr">
        <is>
          <t>2024</t>
        </is>
      </c>
      <c r="CV146" s="161" t="inlineStr">
        <is>
          <t>2024</t>
        </is>
      </c>
      <c r="CW146" s="161" t="inlineStr">
        <is>
          <t>2021</t>
        </is>
      </c>
      <c r="CX146" s="161" t="inlineStr">
        <is>
          <t>2019</t>
        </is>
      </c>
      <c r="CY146" s="161" t="inlineStr">
        <is>
          <t>2019</t>
        </is>
      </c>
      <c r="CZ146" s="161" t="inlineStr">
        <is>
          <t>2022</t>
        </is>
      </c>
      <c r="DA146" s="162" t="n"/>
      <c r="DB146" s="162" t="n"/>
      <c r="DC146" s="162" t="n"/>
      <c r="DD146" s="162" t="n"/>
      <c r="DE146" s="161" t="inlineStr">
        <is>
          <t>2024</t>
        </is>
      </c>
      <c r="DF146" s="161" t="inlineStr">
        <is>
          <t>2024</t>
        </is>
      </c>
      <c r="DG146" s="161" t="inlineStr">
        <is>
          <t>2024</t>
        </is>
      </c>
      <c r="DH146" s="161" t="inlineStr">
        <is>
          <t>2024</t>
        </is>
      </c>
      <c r="DI146" s="161" t="inlineStr">
        <is>
          <t>2024</t>
        </is>
      </c>
      <c r="DJ146" s="161" t="inlineStr">
        <is>
          <t>2024</t>
        </is>
      </c>
      <c r="DK146" s="161" t="inlineStr">
        <is>
          <t>2024</t>
        </is>
      </c>
      <c r="DL146" s="161" t="inlineStr">
        <is>
          <t>2019</t>
        </is>
      </c>
      <c r="DM146" s="161" t="inlineStr">
        <is>
          <t>2020-2024 avg</t>
        </is>
      </c>
      <c r="DN146" s="161" t="inlineStr">
        <is>
          <t>2024</t>
        </is>
      </c>
      <c r="DO146" s="161" t="inlineStr">
        <is>
          <t>2024</t>
        </is>
      </c>
      <c r="DP146" s="161" t="inlineStr">
        <is>
          <t>2024</t>
        </is>
      </c>
      <c r="DQ146" s="161" t="inlineStr">
        <is>
          <t>2024</t>
        </is>
      </c>
      <c r="DR146" s="161" t="inlineStr">
        <is>
          <t>2021</t>
        </is>
      </c>
      <c r="DS146" s="161" t="inlineStr">
        <is>
          <t>2024</t>
        </is>
      </c>
      <c r="DT146" s="161" t="inlineStr">
        <is>
          <t>2024</t>
        </is>
      </c>
      <c r="DU146" s="161" t="inlineStr">
        <is>
          <t>2024</t>
        </is>
      </c>
      <c r="DV146" s="161" t="inlineStr">
        <is>
          <t>2022</t>
        </is>
      </c>
      <c r="DW146" s="161" t="inlineStr">
        <is>
          <t>2021</t>
        </is>
      </c>
      <c r="DX146" s="161" t="inlineStr">
        <is>
          <t>2021</t>
        </is>
      </c>
      <c r="DY146" s="161" t="inlineStr">
        <is>
          <t>2021</t>
        </is>
      </c>
      <c r="DZ146" s="161" t="inlineStr">
        <is>
          <t>2021</t>
        </is>
      </c>
      <c r="EA146" s="161" t="inlineStr">
        <is>
          <t>2025</t>
        </is>
      </c>
      <c r="EB146" s="161" t="inlineStr">
        <is>
          <t>2024</t>
        </is>
      </c>
      <c r="EC146" s="161" t="inlineStr">
        <is>
          <t>2025</t>
        </is>
      </c>
      <c r="ED146" s="161" t="inlineStr">
        <is>
          <t>2025</t>
        </is>
      </c>
      <c r="EE146" s="161" t="inlineStr">
        <is>
          <t>2030</t>
        </is>
      </c>
      <c r="EF146" s="161" t="inlineStr">
        <is>
          <t>2030</t>
        </is>
      </c>
      <c r="EG146" s="161" t="inlineStr">
        <is>
          <t>2030</t>
        </is>
      </c>
      <c r="EH146" s="161" t="inlineStr">
        <is>
          <t>2030</t>
        </is>
      </c>
      <c r="EI146" s="161" t="inlineStr">
        <is>
          <t>2030</t>
        </is>
      </c>
      <c r="EJ146" s="161" t="inlineStr">
        <is>
          <t>2030</t>
        </is>
      </c>
      <c r="EK146" s="161" t="inlineStr">
        <is>
          <t>2030</t>
        </is>
      </c>
      <c r="EL146" s="161" t="inlineStr">
        <is>
          <t>2030</t>
        </is>
      </c>
      <c r="EM146" s="161" t="inlineStr">
        <is>
          <t>2030</t>
        </is>
      </c>
      <c r="EN146" s="161" t="inlineStr">
        <is>
          <t>2030</t>
        </is>
      </c>
      <c r="EO146" s="161" t="inlineStr">
        <is>
          <t>2030</t>
        </is>
      </c>
      <c r="EP146" s="161" t="inlineStr">
        <is>
          <t>2030</t>
        </is>
      </c>
      <c r="EQ146" s="161" t="inlineStr">
        <is>
          <t>2030</t>
        </is>
      </c>
      <c r="ER146" s="161" t="inlineStr">
        <is>
          <t>2030</t>
        </is>
      </c>
      <c r="ES146" s="161" t="inlineStr">
        <is>
          <t>2030</t>
        </is>
      </c>
      <c r="ET146" s="161" t="inlineStr">
        <is>
          <t>2030</t>
        </is>
      </c>
      <c r="EU146" s="161" t="inlineStr">
        <is>
          <t>2030</t>
        </is>
      </c>
      <c r="EV146" s="161" t="inlineStr">
        <is>
          <t>2030</t>
        </is>
      </c>
      <c r="EW146" s="161" t="inlineStr">
        <is>
          <t>2030</t>
        </is>
      </c>
      <c r="EX146" s="161" t="inlineStr">
        <is>
          <t>2030</t>
        </is>
      </c>
      <c r="EY146" s="161" t="inlineStr">
        <is>
          <t>2030</t>
        </is>
      </c>
      <c r="EZ146" s="161" t="inlineStr">
        <is>
          <t>2030</t>
        </is>
      </c>
      <c r="FA146" s="161" t="inlineStr">
        <is>
          <t>2030</t>
        </is>
      </c>
      <c r="FB146" s="161" t="inlineStr">
        <is>
          <t>2030</t>
        </is>
      </c>
      <c r="FC146" s="161" t="inlineStr">
        <is>
          <t>2050</t>
        </is>
      </c>
      <c r="FD146" s="161" t="inlineStr">
        <is>
          <t>2025-2050</t>
        </is>
      </c>
      <c r="FE146" s="161" t="inlineStr">
        <is>
          <t>2024</t>
        </is>
      </c>
      <c r="FF146" s="161" t="inlineStr">
        <is>
          <t>2024</t>
        </is>
      </c>
      <c r="FG146" s="161" t="inlineStr">
        <is>
          <t>2024</t>
        </is>
      </c>
      <c r="FH146" s="161" t="inlineStr">
        <is>
          <t>2024</t>
        </is>
      </c>
      <c r="FI146" s="161" t="inlineStr">
        <is>
          <t>2024</t>
        </is>
      </c>
      <c r="FJ146" s="161" t="inlineStr">
        <is>
          <t>2024</t>
        </is>
      </c>
      <c r="FK146" s="161" t="inlineStr">
        <is>
          <t>2024</t>
        </is>
      </c>
      <c r="FL146" s="161" t="inlineStr">
        <is>
          <t>2024</t>
        </is>
      </c>
      <c r="FM146" s="161" t="inlineStr">
        <is>
          <t>2024</t>
        </is>
      </c>
      <c r="FN146" s="161" t="inlineStr">
        <is>
          <t>2024</t>
        </is>
      </c>
      <c r="FO146" s="161" t="inlineStr">
        <is>
          <t>2013</t>
        </is>
      </c>
      <c r="FP146" s="161" t="inlineStr">
        <is>
          <t>2013</t>
        </is>
      </c>
      <c r="FQ146" s="161" t="inlineStr">
        <is>
          <t>2013</t>
        </is>
      </c>
      <c r="FR146" s="161" t="inlineStr">
        <is>
          <t>2023</t>
        </is>
      </c>
      <c r="FS146" s="161" t="inlineStr">
        <is>
          <t>2023</t>
        </is>
      </c>
      <c r="FT146" s="161" t="inlineStr">
        <is>
          <t>2023</t>
        </is>
      </c>
      <c r="FU146" s="161" t="inlineStr">
        <is>
          <t>2024</t>
        </is>
      </c>
      <c r="FV146" s="161" t="inlineStr">
        <is>
          <t>2024</t>
        </is>
      </c>
      <c r="FW146" s="161" t="inlineStr">
        <is>
          <t>2024</t>
        </is>
      </c>
      <c r="FX146" s="161" t="inlineStr">
        <is>
          <t>2024</t>
        </is>
      </c>
      <c r="FY146" s="161" t="inlineStr">
        <is>
          <t>2020-2024 avg</t>
        </is>
      </c>
      <c r="FZ146" s="161" t="inlineStr">
        <is>
          <t>2030</t>
        </is>
      </c>
      <c r="GA146" s="161" t="inlineStr">
        <is>
          <t>2030</t>
        </is>
      </c>
      <c r="GB146" s="161" t="inlineStr">
        <is>
          <t>2030</t>
        </is>
      </c>
      <c r="GC146" s="161" t="inlineStr">
        <is>
          <t>2050</t>
        </is>
      </c>
      <c r="GD146" s="161" t="inlineStr">
        <is>
          <t>2050</t>
        </is>
      </c>
      <c r="GE146" s="161" t="inlineStr">
        <is>
          <t>2034</t>
        </is>
      </c>
    </row>
    <row r="147" ht="14" customHeight="1">
      <c r="A147" s="161" t="inlineStr">
        <is>
          <t>MKD</t>
        </is>
      </c>
      <c r="B147" s="161" t="inlineStr">
        <is>
          <t>North Macedonia</t>
        </is>
      </c>
      <c r="C147" s="161" t="inlineStr">
        <is>
          <t>Europe &amp; Central Asia</t>
        </is>
      </c>
      <c r="D147" s="161" t="inlineStr">
        <is>
          <t>Upper middle income</t>
        </is>
      </c>
      <c r="E147" s="161" t="b">
        <v>1</v>
      </c>
      <c r="F147" s="162" t="n">
        <v>5.867</v>
      </c>
      <c r="G147" s="162" t="n">
        <v>1.864</v>
      </c>
      <c r="H147" s="162" t="n">
        <v>52.929</v>
      </c>
      <c r="I147" s="162" t="n">
        <v>18.867</v>
      </c>
      <c r="J147" s="162" t="n">
        <v>81.139</v>
      </c>
      <c r="K147" s="162" t="n">
        <v>1.5</v>
      </c>
      <c r="L147" s="162" t="n">
        <v>1</v>
      </c>
      <c r="M147" s="162" t="n">
        <v>0</v>
      </c>
      <c r="N147" s="162" t="n"/>
      <c r="O147" s="162" t="n"/>
      <c r="P147" s="162" t="n"/>
      <c r="Q147" s="162" t="n"/>
      <c r="R147" s="162" t="n">
        <v>3.413</v>
      </c>
      <c r="S147" s="162" t="n">
        <v>6.96</v>
      </c>
      <c r="T147" s="162" t="n">
        <v>14.73</v>
      </c>
      <c r="U147" s="162" t="n">
        <v>1.99</v>
      </c>
      <c r="V147" s="162" t="n">
        <v>32.73</v>
      </c>
      <c r="W147" s="162" t="n">
        <v>45.72</v>
      </c>
      <c r="X147" s="162" t="n">
        <v>22.876</v>
      </c>
      <c r="Y147" s="162" t="n">
        <v>3</v>
      </c>
      <c r="Z147" s="162" t="n">
        <v>0.089</v>
      </c>
      <c r="AA147" s="162" t="n">
        <v>9.741</v>
      </c>
      <c r="AB147" s="162" t="n">
        <v>5.241</v>
      </c>
      <c r="AC147" s="162" t="n">
        <v>0</v>
      </c>
      <c r="AD147" s="162" t="n">
        <v>5.241</v>
      </c>
      <c r="AE147" s="162" t="n">
        <v>1.155</v>
      </c>
      <c r="AF147" s="162" t="n">
        <v>-8.291</v>
      </c>
      <c r="AG147" s="162" t="n">
        <v>3.461</v>
      </c>
      <c r="AH147" s="162" t="n">
        <v>11.752</v>
      </c>
      <c r="AI147" s="162" t="n">
        <v>63.81</v>
      </c>
      <c r="AJ147" s="162" t="n">
        <v>0.008999999999999999</v>
      </c>
      <c r="AK147" s="162" t="n">
        <v>0</v>
      </c>
      <c r="AL147" s="162" t="n">
        <v>0</v>
      </c>
      <c r="AM147" s="162" t="n">
        <v>0.008999999999999999</v>
      </c>
      <c r="AN147" s="162" t="n">
        <v>2.394</v>
      </c>
      <c r="AO147" s="162" t="n">
        <v>43.046</v>
      </c>
      <c r="AP147" s="162" t="n">
        <v>13.638</v>
      </c>
      <c r="AQ147" s="162" t="n">
        <v>13.174</v>
      </c>
      <c r="AR147" s="162" t="n">
        <v>6.495907461081909</v>
      </c>
      <c r="AS147" s="162" t="n">
        <v>1.55901779065966</v>
      </c>
      <c r="AT147" s="162" t="n">
        <v>0.5095820870952323</v>
      </c>
      <c r="AU147" s="162" t="n">
        <v>0.3494277168653025</v>
      </c>
      <c r="AV147" s="162" t="n">
        <v>0.2276828099788599</v>
      </c>
      <c r="AW147" s="162" t="n">
        <v>0.1368468591230252</v>
      </c>
      <c r="AX147" s="162" t="n">
        <v>0.0679401541632934</v>
      </c>
      <c r="AY147" s="162" t="n">
        <v>0.0894893313406267</v>
      </c>
      <c r="AZ147" s="162" t="n">
        <v>0.1780488320933156</v>
      </c>
      <c r="BA147" s="162" t="n">
        <v>0.09287586496321221</v>
      </c>
      <c r="BB147" s="162" t="n">
        <v>0.0359630254348687</v>
      </c>
      <c r="BC147" s="162" t="n">
        <v>-0.0126593925751797</v>
      </c>
      <c r="BD147" s="162" t="n">
        <v>39.6254999006471</v>
      </c>
      <c r="BE147" s="162" t="n">
        <v>0.2371368313680974</v>
      </c>
      <c r="BF147" s="162" t="n">
        <v>7.926014219955755</v>
      </c>
      <c r="BG147" s="162" t="n">
        <v>2.693630960312273</v>
      </c>
      <c r="BH147" s="162" t="n">
        <v>0.1386899217115009</v>
      </c>
      <c r="BI147" s="162" t="n">
        <v>0.5095238423556068</v>
      </c>
      <c r="BJ147" s="162" t="n">
        <v>0.5382621983877046</v>
      </c>
      <c r="BK147" s="162" t="n">
        <v>0.647164462513402</v>
      </c>
      <c r="BL147" s="162" t="n">
        <v>0.8599905352461363</v>
      </c>
      <c r="BM147" s="162" t="n">
        <v>0.3328392604655215</v>
      </c>
      <c r="BN147" s="162" t="n">
        <v>68.72759796812701</v>
      </c>
      <c r="BO147" s="162" t="n">
        <v>1.505161392138561</v>
      </c>
      <c r="BP147" s="162" t="n">
        <v>1.612478775255272</v>
      </c>
      <c r="BQ147" s="162" t="n">
        <v>-6.414300772455922</v>
      </c>
      <c r="BR147" s="162" t="n">
        <v>1.189</v>
      </c>
      <c r="BS147" s="162" t="n">
        <v>1.406</v>
      </c>
      <c r="BT147" s="162" t="n">
        <v>0.118</v>
      </c>
      <c r="BU147" s="162" t="n">
        <v>0.089</v>
      </c>
      <c r="BV147" s="162" t="n">
        <v>30.112</v>
      </c>
      <c r="BW147" s="162" t="n">
        <v>14.439</v>
      </c>
      <c r="BX147" s="162" t="n">
        <v>14.439</v>
      </c>
      <c r="BY147" s="162" t="n">
        <v>8.167999999999999</v>
      </c>
      <c r="BZ147" s="162" t="n">
        <v>4.418</v>
      </c>
      <c r="CA147" s="162" t="n">
        <v>2.691</v>
      </c>
      <c r="CB147" s="162" t="n">
        <v>3</v>
      </c>
      <c r="CC147" s="162" t="n">
        <v>1</v>
      </c>
      <c r="CD147" s="162" t="n">
        <v>1</v>
      </c>
      <c r="CE147" s="162" t="n">
        <v>39.384</v>
      </c>
      <c r="CF147" s="162" t="n">
        <v>0</v>
      </c>
      <c r="CG147" s="162" t="n">
        <v>50</v>
      </c>
      <c r="CH147" s="162" t="n">
        <v>31.771</v>
      </c>
      <c r="CI147" s="162" t="n">
        <v>-2.513</v>
      </c>
      <c r="CJ147" s="162" t="n">
        <v>-2.16</v>
      </c>
      <c r="CK147" s="162" t="n"/>
      <c r="CL147" s="162" t="n">
        <v>1.626</v>
      </c>
      <c r="CM147" s="162" t="n">
        <v>0.234</v>
      </c>
      <c r="CN147" s="162" t="n">
        <v>0.247</v>
      </c>
      <c r="CO147" s="162" t="n">
        <v>-0.013</v>
      </c>
      <c r="CP147" s="162" t="n">
        <v>9.077</v>
      </c>
      <c r="CQ147" s="162" t="n">
        <v>50.85</v>
      </c>
      <c r="CR147" s="162" t="n"/>
      <c r="CS147" s="161" t="inlineStr">
        <is>
          <t>2024</t>
        </is>
      </c>
      <c r="CT147" s="161" t="inlineStr">
        <is>
          <t>2024</t>
        </is>
      </c>
      <c r="CU147" s="161" t="inlineStr">
        <is>
          <t>2024</t>
        </is>
      </c>
      <c r="CV147" s="161" t="inlineStr">
        <is>
          <t>2024</t>
        </is>
      </c>
      <c r="CW147" s="161" t="inlineStr">
        <is>
          <t>2022</t>
        </is>
      </c>
      <c r="CX147" s="161" t="inlineStr">
        <is>
          <t>2022</t>
        </is>
      </c>
      <c r="CY147" s="161" t="inlineStr">
        <is>
          <t>2022</t>
        </is>
      </c>
      <c r="CZ147" s="161" t="inlineStr">
        <is>
          <t>2022</t>
        </is>
      </c>
      <c r="DA147" s="162" t="n"/>
      <c r="DB147" s="162" t="n"/>
      <c r="DC147" s="162" t="n"/>
      <c r="DD147" s="162" t="n"/>
      <c r="DE147" s="161" t="inlineStr">
        <is>
          <t>2024</t>
        </is>
      </c>
      <c r="DF147" s="161" t="inlineStr">
        <is>
          <t>2023</t>
        </is>
      </c>
      <c r="DG147" s="161" t="inlineStr">
        <is>
          <t>2024</t>
        </is>
      </c>
      <c r="DH147" s="161" t="inlineStr">
        <is>
          <t>2024</t>
        </is>
      </c>
      <c r="DI147" s="161" t="inlineStr">
        <is>
          <t>2024</t>
        </is>
      </c>
      <c r="DJ147" s="161" t="inlineStr">
        <is>
          <t>2024</t>
        </is>
      </c>
      <c r="DK147" s="161" t="inlineStr">
        <is>
          <t>2024</t>
        </is>
      </c>
      <c r="DL147" s="161" t="inlineStr">
        <is>
          <t>2022</t>
        </is>
      </c>
      <c r="DM147" s="161" t="inlineStr">
        <is>
          <t>2020-2024 avg</t>
        </is>
      </c>
      <c r="DN147" s="161" t="inlineStr">
        <is>
          <t>2024</t>
        </is>
      </c>
      <c r="DO147" s="161" t="inlineStr">
        <is>
          <t>2024</t>
        </is>
      </c>
      <c r="DP147" s="161" t="inlineStr">
        <is>
          <t>2024</t>
        </is>
      </c>
      <c r="DQ147" s="161" t="inlineStr">
        <is>
          <t>2024</t>
        </is>
      </c>
      <c r="DR147" s="161" t="inlineStr">
        <is>
          <t>2022</t>
        </is>
      </c>
      <c r="DS147" s="161" t="inlineStr">
        <is>
          <t>2024</t>
        </is>
      </c>
      <c r="DT147" s="161" t="inlineStr">
        <is>
          <t>2024</t>
        </is>
      </c>
      <c r="DU147" s="161" t="inlineStr">
        <is>
          <t>2024</t>
        </is>
      </c>
      <c r="DV147" s="161" t="inlineStr">
        <is>
          <t>2023</t>
        </is>
      </c>
      <c r="DW147" s="161" t="inlineStr">
        <is>
          <t>2021</t>
        </is>
      </c>
      <c r="DX147" s="161" t="inlineStr">
        <is>
          <t>2021</t>
        </is>
      </c>
      <c r="DY147" s="161" t="inlineStr">
        <is>
          <t>2021</t>
        </is>
      </c>
      <c r="DZ147" s="161" t="inlineStr">
        <is>
          <t>2021</t>
        </is>
      </c>
      <c r="EA147" s="161" t="inlineStr">
        <is>
          <t>2025</t>
        </is>
      </c>
      <c r="EB147" s="161" t="inlineStr">
        <is>
          <t>2024</t>
        </is>
      </c>
      <c r="EC147" s="161" t="inlineStr">
        <is>
          <t>2025</t>
        </is>
      </c>
      <c r="ED147" s="161" t="inlineStr">
        <is>
          <t>2025</t>
        </is>
      </c>
      <c r="EE147" s="161" t="inlineStr">
        <is>
          <t>2030</t>
        </is>
      </c>
      <c r="EF147" s="161" t="inlineStr">
        <is>
          <t>2030</t>
        </is>
      </c>
      <c r="EG147" s="161" t="inlineStr">
        <is>
          <t>2030</t>
        </is>
      </c>
      <c r="EH147" s="161" t="inlineStr">
        <is>
          <t>2030</t>
        </is>
      </c>
      <c r="EI147" s="161" t="inlineStr">
        <is>
          <t>2030</t>
        </is>
      </c>
      <c r="EJ147" s="161" t="inlineStr">
        <is>
          <t>2030</t>
        </is>
      </c>
      <c r="EK147" s="161" t="inlineStr">
        <is>
          <t>2030</t>
        </is>
      </c>
      <c r="EL147" s="161" t="inlineStr">
        <is>
          <t>2030</t>
        </is>
      </c>
      <c r="EM147" s="161" t="inlineStr">
        <is>
          <t>2030</t>
        </is>
      </c>
      <c r="EN147" s="161" t="inlineStr">
        <is>
          <t>2030</t>
        </is>
      </c>
      <c r="EO147" s="161" t="inlineStr">
        <is>
          <t>2030</t>
        </is>
      </c>
      <c r="EP147" s="161" t="inlineStr">
        <is>
          <t>2030</t>
        </is>
      </c>
      <c r="EQ147" s="161" t="inlineStr">
        <is>
          <t>2030</t>
        </is>
      </c>
      <c r="ER147" s="161" t="inlineStr">
        <is>
          <t>2030</t>
        </is>
      </c>
      <c r="ES147" s="161" t="inlineStr">
        <is>
          <t>2030</t>
        </is>
      </c>
      <c r="ET147" s="161" t="inlineStr">
        <is>
          <t>2030</t>
        </is>
      </c>
      <c r="EU147" s="161" t="inlineStr">
        <is>
          <t>2030</t>
        </is>
      </c>
      <c r="EV147" s="161" t="inlineStr">
        <is>
          <t>2030</t>
        </is>
      </c>
      <c r="EW147" s="161" t="inlineStr">
        <is>
          <t>2030</t>
        </is>
      </c>
      <c r="EX147" s="161" t="inlineStr">
        <is>
          <t>2030</t>
        </is>
      </c>
      <c r="EY147" s="161" t="inlineStr">
        <is>
          <t>2030</t>
        </is>
      </c>
      <c r="EZ147" s="161" t="inlineStr">
        <is>
          <t>2030</t>
        </is>
      </c>
      <c r="FA147" s="161" t="inlineStr">
        <is>
          <t>2030</t>
        </is>
      </c>
      <c r="FB147" s="161" t="inlineStr">
        <is>
          <t>2030</t>
        </is>
      </c>
      <c r="FC147" s="161" t="inlineStr">
        <is>
          <t>2050</t>
        </is>
      </c>
      <c r="FD147" s="161" t="inlineStr">
        <is>
          <t>2025-2050</t>
        </is>
      </c>
      <c r="FE147" s="161" t="inlineStr">
        <is>
          <t>2024</t>
        </is>
      </c>
      <c r="FF147" s="161" t="inlineStr">
        <is>
          <t>2024</t>
        </is>
      </c>
      <c r="FG147" s="161" t="inlineStr">
        <is>
          <t>2024</t>
        </is>
      </c>
      <c r="FH147" s="161" t="inlineStr">
        <is>
          <t>2024</t>
        </is>
      </c>
      <c r="FI147" s="161" t="inlineStr">
        <is>
          <t>2024</t>
        </is>
      </c>
      <c r="FJ147" s="161" t="inlineStr">
        <is>
          <t>2024</t>
        </is>
      </c>
      <c r="FK147" s="161" t="inlineStr">
        <is>
          <t>2024</t>
        </is>
      </c>
      <c r="FL147" s="161" t="inlineStr">
        <is>
          <t>2024</t>
        </is>
      </c>
      <c r="FM147" s="161" t="inlineStr">
        <is>
          <t>2024</t>
        </is>
      </c>
      <c r="FN147" s="161" t="inlineStr">
        <is>
          <t>2024</t>
        </is>
      </c>
      <c r="FO147" s="161" t="inlineStr">
        <is>
          <t>2013</t>
        </is>
      </c>
      <c r="FP147" s="161" t="inlineStr">
        <is>
          <t>2013</t>
        </is>
      </c>
      <c r="FQ147" s="161" t="inlineStr">
        <is>
          <t>2013</t>
        </is>
      </c>
      <c r="FR147" s="161" t="inlineStr">
        <is>
          <t>2023</t>
        </is>
      </c>
      <c r="FS147" s="161" t="inlineStr">
        <is>
          <t>2023</t>
        </is>
      </c>
      <c r="FT147" s="161" t="inlineStr">
        <is>
          <t>2023</t>
        </is>
      </c>
      <c r="FU147" s="161" t="inlineStr">
        <is>
          <t>2024</t>
        </is>
      </c>
      <c r="FV147" s="161" t="inlineStr">
        <is>
          <t>2024</t>
        </is>
      </c>
      <c r="FW147" s="161" t="inlineStr">
        <is>
          <t>2024</t>
        </is>
      </c>
      <c r="FX147" s="162" t="n"/>
      <c r="FY147" s="161" t="inlineStr">
        <is>
          <t>2020-2024 avg</t>
        </is>
      </c>
      <c r="FZ147" s="161" t="inlineStr">
        <is>
          <t>2030</t>
        </is>
      </c>
      <c r="GA147" s="161" t="inlineStr">
        <is>
          <t>2030</t>
        </is>
      </c>
      <c r="GB147" s="161" t="inlineStr">
        <is>
          <t>2030</t>
        </is>
      </c>
      <c r="GC147" s="161" t="inlineStr">
        <is>
          <t>2050</t>
        </is>
      </c>
      <c r="GD147" s="161" t="inlineStr">
        <is>
          <t>2050</t>
        </is>
      </c>
      <c r="GE147" s="162" t="n"/>
    </row>
    <row r="148" ht="14" customHeight="1">
      <c r="A148" s="161" t="inlineStr">
        <is>
          <t>MNP</t>
        </is>
      </c>
      <c r="B148" s="161" t="inlineStr">
        <is>
          <t>Northern Mariana Islands</t>
        </is>
      </c>
      <c r="C148" s="161" t="inlineStr">
        <is>
          <t>East Asia &amp; Pacific</t>
        </is>
      </c>
      <c r="D148" s="161" t="inlineStr">
        <is>
          <t>High income</t>
        </is>
      </c>
      <c r="E148" s="161" t="b">
        <v>0</v>
      </c>
      <c r="F148" s="162" t="n"/>
      <c r="G148" s="162" t="n"/>
      <c r="H148" s="162" t="n"/>
      <c r="I148" s="162" t="n"/>
      <c r="J148" s="162" t="n"/>
      <c r="K148" s="162" t="n"/>
      <c r="L148" s="162" t="n"/>
      <c r="M148" s="162" t="n">
        <v>0</v>
      </c>
      <c r="N148" s="162" t="n"/>
      <c r="O148" s="162" t="n"/>
      <c r="P148" s="162" t="n"/>
      <c r="Q148" s="162" t="n"/>
      <c r="R148" s="162" t="n"/>
      <c r="S148" s="162" t="n"/>
      <c r="T148" s="162" t="n"/>
      <c r="U148" s="162" t="n"/>
      <c r="V148" s="162" t="n"/>
      <c r="W148" s="162" t="n"/>
      <c r="X148" s="162" t="n"/>
      <c r="Y148" s="162" t="n"/>
      <c r="Z148" s="162" t="n"/>
      <c r="AA148" s="162" t="n"/>
      <c r="AB148" s="162" t="n"/>
      <c r="AC148" s="162" t="n"/>
      <c r="AD148" s="162" t="n"/>
      <c r="AE148" s="162" t="n"/>
      <c r="AF148" s="162" t="n"/>
      <c r="AG148" s="162" t="n"/>
      <c r="AH148" s="162" t="n"/>
      <c r="AI148" s="162" t="n"/>
      <c r="AJ148" s="162" t="n"/>
      <c r="AK148" s="162" t="n"/>
      <c r="AL148" s="162" t="n">
        <v>0</v>
      </c>
      <c r="AM148" s="162" t="n"/>
      <c r="AN148" s="162" t="n"/>
      <c r="AO148" s="162" t="n"/>
      <c r="AP148" s="162" t="n"/>
      <c r="AQ148" s="162" t="n"/>
      <c r="AR148" s="162" t="n"/>
      <c r="AS148" s="162" t="n"/>
      <c r="AT148" s="162" t="n"/>
      <c r="AU148" s="162" t="n"/>
      <c r="AV148" s="162" t="n"/>
      <c r="AW148" s="162" t="n"/>
      <c r="AX148" s="162" t="n"/>
      <c r="AY148" s="162" t="n"/>
      <c r="AZ148" s="162" t="n"/>
      <c r="BA148" s="162" t="n"/>
      <c r="BB148" s="162" t="n"/>
      <c r="BC148" s="162" t="n"/>
      <c r="BD148" s="162" t="n"/>
      <c r="BE148" s="162" t="n"/>
      <c r="BF148" s="162" t="n"/>
      <c r="BG148" s="162" t="n"/>
      <c r="BH148" s="162" t="n"/>
      <c r="BI148" s="162" t="n"/>
      <c r="BJ148" s="162" t="n"/>
      <c r="BK148" s="162" t="n"/>
      <c r="BL148" s="162" t="n"/>
      <c r="BM148" s="162" t="n"/>
      <c r="BN148" s="162" t="n"/>
      <c r="BO148" s="162" t="n"/>
      <c r="BP148" s="162" t="n"/>
      <c r="BQ148" s="162" t="n"/>
      <c r="BR148" s="162" t="n"/>
      <c r="BS148" s="162" t="n"/>
      <c r="BT148" s="162" t="n"/>
      <c r="BU148" s="162" t="n"/>
      <c r="BV148" s="162" t="n"/>
      <c r="BW148" s="162" t="n"/>
      <c r="BX148" s="162" t="n"/>
      <c r="BY148" s="162" t="n"/>
      <c r="BZ148" s="162" t="n"/>
      <c r="CA148" s="162" t="n"/>
      <c r="CB148" s="162" t="n"/>
      <c r="CC148" s="162" t="n"/>
      <c r="CD148" s="162" t="n"/>
      <c r="CE148" s="162" t="n"/>
      <c r="CF148" s="162" t="n"/>
      <c r="CG148" s="162" t="n"/>
      <c r="CH148" s="162" t="n"/>
      <c r="CI148" s="162" t="n"/>
      <c r="CJ148" s="162" t="n"/>
      <c r="CK148" s="162" t="n"/>
      <c r="CL148" s="162" t="n"/>
      <c r="CM148" s="162" t="n"/>
      <c r="CN148" s="162" t="n"/>
      <c r="CO148" s="162" t="n"/>
      <c r="CP148" s="162" t="n"/>
      <c r="CQ148" s="162" t="n"/>
      <c r="CR148" s="162" t="n"/>
      <c r="CS148" s="162" t="n"/>
      <c r="CT148" s="162" t="n"/>
      <c r="CU148" s="162" t="n"/>
      <c r="CV148" s="162" t="n"/>
      <c r="CW148" s="162" t="n"/>
      <c r="CX148" s="162" t="n"/>
      <c r="CY148" s="162" t="n"/>
      <c r="CZ148" s="161" t="inlineStr">
        <is>
          <t>2022</t>
        </is>
      </c>
      <c r="DA148" s="162" t="n"/>
      <c r="DB148" s="162" t="n"/>
      <c r="DC148" s="162" t="n"/>
      <c r="DD148" s="162" t="n"/>
      <c r="DE148" s="162" t="n"/>
      <c r="DF148" s="162" t="n"/>
      <c r="DG148" s="162" t="n"/>
      <c r="DH148" s="162" t="n"/>
      <c r="DI148" s="162" t="n"/>
      <c r="DJ148" s="162" t="n"/>
      <c r="DK148" s="162" t="n"/>
      <c r="DL148" s="162" t="n"/>
      <c r="DM148" s="162" t="n"/>
      <c r="DN148" s="162" t="n"/>
      <c r="DO148" s="162" t="n"/>
      <c r="DP148" s="162" t="n"/>
      <c r="DQ148" s="162" t="n"/>
      <c r="DR148" s="162" t="n"/>
      <c r="DS148" s="162" t="n"/>
      <c r="DT148" s="162" t="n"/>
      <c r="DU148" s="162" t="n"/>
      <c r="DV148" s="162" t="n"/>
      <c r="DW148" s="162" t="n"/>
      <c r="DX148" s="162" t="n"/>
      <c r="DY148" s="161" t="inlineStr">
        <is>
          <t>2019</t>
        </is>
      </c>
      <c r="DZ148" s="162" t="n"/>
      <c r="EA148" s="162" t="n"/>
      <c r="EB148" s="162" t="n"/>
      <c r="EC148" s="162" t="n"/>
      <c r="ED148" s="162" t="n"/>
      <c r="EE148" s="162" t="n"/>
      <c r="EF148" s="162" t="n"/>
      <c r="EG148" s="162" t="n"/>
      <c r="EH148" s="162" t="n"/>
      <c r="EI148" s="162" t="n"/>
      <c r="EJ148" s="162" t="n"/>
      <c r="EK148" s="162" t="n"/>
      <c r="EL148" s="162" t="n"/>
      <c r="EM148" s="162" t="n"/>
      <c r="EN148" s="162" t="n"/>
      <c r="EO148" s="162" t="n"/>
      <c r="EP148" s="162" t="n"/>
      <c r="EQ148" s="162" t="n"/>
      <c r="ER148" s="162" t="n"/>
      <c r="ES148" s="162" t="n"/>
      <c r="ET148" s="162" t="n"/>
      <c r="EU148" s="162" t="n"/>
      <c r="EV148" s="162" t="n"/>
      <c r="EW148" s="162" t="n"/>
      <c r="EX148" s="162" t="n"/>
      <c r="EY148" s="162" t="n"/>
      <c r="EZ148" s="162" t="n"/>
      <c r="FA148" s="162" t="n"/>
      <c r="FB148" s="162" t="n"/>
      <c r="FC148" s="162" t="n"/>
      <c r="FD148" s="162" t="n"/>
      <c r="FE148" s="162" t="n"/>
      <c r="FF148" s="162" t="n"/>
      <c r="FG148" s="162" t="n"/>
      <c r="FH148" s="162" t="n"/>
      <c r="FI148" s="162" t="n"/>
      <c r="FJ148" s="162" t="n"/>
      <c r="FK148" s="162" t="n"/>
      <c r="FL148" s="162" t="n"/>
      <c r="FM148" s="162" t="n"/>
      <c r="FN148" s="162" t="n"/>
      <c r="FO148" s="162" t="n"/>
      <c r="FP148" s="162" t="n"/>
      <c r="FQ148" s="162" t="n"/>
      <c r="FR148" s="162" t="n"/>
      <c r="FS148" s="162" t="n"/>
      <c r="FT148" s="162" t="n"/>
      <c r="FU148" s="162" t="n"/>
      <c r="FV148" s="162" t="n"/>
      <c r="FW148" s="162" t="n"/>
      <c r="FX148" s="162" t="n"/>
      <c r="FY148" s="162" t="n"/>
      <c r="FZ148" s="162" t="n"/>
      <c r="GA148" s="162" t="n"/>
      <c r="GB148" s="162" t="n"/>
      <c r="GC148" s="162" t="n"/>
      <c r="GD148" s="162" t="n"/>
      <c r="GE148" s="162" t="n"/>
    </row>
    <row r="149" ht="14" customHeight="1">
      <c r="A149" s="161" t="inlineStr">
        <is>
          <t>NOR</t>
        </is>
      </c>
      <c r="B149" s="161" t="inlineStr">
        <is>
          <t>Norway</t>
        </is>
      </c>
      <c r="C149" s="161" t="inlineStr">
        <is>
          <t>Europe &amp; Central Asia</t>
        </is>
      </c>
      <c r="D149" s="161" t="inlineStr">
        <is>
          <t>High income</t>
        </is>
      </c>
      <c r="E149" s="161" t="b">
        <v>0</v>
      </c>
      <c r="F149" s="162" t="n"/>
      <c r="G149" s="162" t="n">
        <v>-3.247</v>
      </c>
      <c r="H149" s="162" t="n">
        <v>52.818</v>
      </c>
      <c r="I149" s="162" t="n">
        <v>31.288</v>
      </c>
      <c r="J149" s="162" t="n"/>
      <c r="K149" s="162" t="n"/>
      <c r="L149" s="162" t="n"/>
      <c r="M149" s="162" t="n">
        <v>0</v>
      </c>
      <c r="N149" s="162" t="n"/>
      <c r="O149" s="162" t="n">
        <v>4.78</v>
      </c>
      <c r="P149" s="162" t="n">
        <v>1</v>
      </c>
      <c r="Q149" s="162" t="n"/>
      <c r="R149" s="162" t="n"/>
      <c r="S149" s="162" t="n"/>
      <c r="T149" s="162" t="n"/>
      <c r="U149" s="162" t="n"/>
      <c r="V149" s="162" t="n"/>
      <c r="W149" s="162" t="n"/>
      <c r="X149" s="162" t="n"/>
      <c r="Y149" s="162" t="n"/>
      <c r="Z149" s="162" t="n"/>
      <c r="AA149" s="162" t="n">
        <v>1.979</v>
      </c>
      <c r="AB149" s="162" t="n">
        <v>0.077</v>
      </c>
      <c r="AC149" s="162" t="n">
        <v>0</v>
      </c>
      <c r="AD149" s="162" t="n">
        <v>0.077</v>
      </c>
      <c r="AE149" s="162" t="n">
        <v>2.186</v>
      </c>
      <c r="AF149" s="162" t="n">
        <v>57.106</v>
      </c>
      <c r="AG149" s="162" t="n">
        <v>62.308</v>
      </c>
      <c r="AH149" s="162" t="n">
        <v>5.202</v>
      </c>
      <c r="AI149" s="162" t="n">
        <v>-703.9589999999999</v>
      </c>
      <c r="AJ149" s="162" t="n">
        <v>10.008</v>
      </c>
      <c r="AK149" s="162" t="n">
        <v>6.063</v>
      </c>
      <c r="AL149" s="162" t="n">
        <v>3.944</v>
      </c>
      <c r="AM149" s="162" t="n">
        <v>0.001</v>
      </c>
      <c r="AN149" s="162" t="n">
        <v>0.441</v>
      </c>
      <c r="AO149" s="162" t="n">
        <v>100</v>
      </c>
      <c r="AP149" s="162" t="n">
        <v>0.393</v>
      </c>
      <c r="AQ149" s="162" t="n">
        <v>0.517</v>
      </c>
      <c r="AR149" s="162" t="n">
        <v>3.50330861659393</v>
      </c>
      <c r="AS149" s="162" t="n">
        <v>1.33125727430569</v>
      </c>
      <c r="AT149" s="162" t="n">
        <v>0.5333711930387526</v>
      </c>
      <c r="AU149" s="162" t="n">
        <v>0.3657402466551453</v>
      </c>
      <c r="AV149" s="162" t="n">
        <v>0.145158663761647</v>
      </c>
      <c r="AW149" s="162" t="n">
        <v>0.1104005173887136</v>
      </c>
      <c r="AX149" s="162" t="n">
        <v>0.0910648666029642</v>
      </c>
      <c r="AY149" s="162" t="n">
        <v>0.07207547387756839</v>
      </c>
      <c r="AZ149" s="162" t="n">
        <v>0.0134463129809047</v>
      </c>
      <c r="BA149" s="162" t="n">
        <v>0.0537551744511341</v>
      </c>
      <c r="BB149" s="162" t="n">
        <v>0.0657462819134329</v>
      </c>
      <c r="BC149" s="162" t="n">
        <v>0.0569737535981075</v>
      </c>
      <c r="BD149" s="162" t="n">
        <v>277.265249256737</v>
      </c>
      <c r="BE149" s="162" t="n">
        <v>-0.0315555459534177</v>
      </c>
      <c r="BF149" s="162" t="n">
        <v>3.660353485613656</v>
      </c>
      <c r="BG149" s="162" t="n">
        <v>2.198982363136963</v>
      </c>
      <c r="BH149" s="162" t="n">
        <v>0.139286880110876</v>
      </c>
      <c r="BI149" s="162" t="n">
        <v>0.3744888168404876</v>
      </c>
      <c r="BJ149" s="162" t="n">
        <v>0.5879314615834389</v>
      </c>
      <c r="BK149" s="162" t="n">
        <v>0.12347824798573</v>
      </c>
      <c r="BL149" s="162" t="n">
        <v>0.973796955974082</v>
      </c>
      <c r="BM149" s="162" t="n">
        <v>0.1763303545157714</v>
      </c>
      <c r="BN149" s="162" t="n">
        <v>74.95117827664768</v>
      </c>
      <c r="BO149" s="162" t="n">
        <v>0.9331637897052968</v>
      </c>
      <c r="BP149" s="162" t="n">
        <v>0.9045932214840332</v>
      </c>
      <c r="BQ149" s="162" t="n">
        <v>6.345497215390542</v>
      </c>
      <c r="BR149" s="162" t="n">
        <v>1.634</v>
      </c>
      <c r="BS149" s="162" t="n">
        <v>2</v>
      </c>
      <c r="BT149" s="162" t="n">
        <v>0.211</v>
      </c>
      <c r="BU149" s="162" t="n">
        <v>0.064</v>
      </c>
      <c r="BV149" s="162" t="n">
        <v>13.428</v>
      </c>
      <c r="BW149" s="162" t="n">
        <v>10.359</v>
      </c>
      <c r="BX149" s="162" t="n">
        <v>9.683999999999999</v>
      </c>
      <c r="BY149" s="162" t="n">
        <v>21.028</v>
      </c>
      <c r="BZ149" s="162" t="n">
        <v>13.232</v>
      </c>
      <c r="CA149" s="162" t="n">
        <v>11.801</v>
      </c>
      <c r="CB149" s="162" t="n"/>
      <c r="CC149" s="162" t="n"/>
      <c r="CD149" s="162" t="n"/>
      <c r="CE149" s="162" t="n">
        <v>69.48099999999999</v>
      </c>
      <c r="CF149" s="162" t="n">
        <v>40</v>
      </c>
      <c r="CG149" s="162" t="n">
        <v>100</v>
      </c>
      <c r="CH149" s="162" t="n">
        <v>59.692</v>
      </c>
      <c r="CI149" s="162" t="n">
        <v>9.539999999999999</v>
      </c>
      <c r="CJ149" s="162" t="n">
        <v>14.999</v>
      </c>
      <c r="CK149" s="162" t="n">
        <v>23.66</v>
      </c>
      <c r="CL149" s="162" t="n">
        <v>1.728</v>
      </c>
      <c r="CM149" s="162" t="n">
        <v>0.047</v>
      </c>
      <c r="CN149" s="162" t="n">
        <v>0.01</v>
      </c>
      <c r="CO149" s="162" t="n">
        <v>0.037</v>
      </c>
      <c r="CP149" s="162" t="n">
        <v>1.734</v>
      </c>
      <c r="CQ149" s="162" t="n">
        <v>52.63</v>
      </c>
      <c r="CR149" s="162" t="n"/>
      <c r="CS149" s="162" t="n"/>
      <c r="CT149" s="161" t="inlineStr">
        <is>
          <t>2024</t>
        </is>
      </c>
      <c r="CU149" s="161" t="inlineStr">
        <is>
          <t>2024</t>
        </is>
      </c>
      <c r="CV149" s="161" t="inlineStr">
        <is>
          <t>2024</t>
        </is>
      </c>
      <c r="CW149" s="162" t="n"/>
      <c r="CX149" s="162" t="n"/>
      <c r="CY149" s="162" t="n"/>
      <c r="CZ149" s="161" t="inlineStr">
        <is>
          <t>2022</t>
        </is>
      </c>
      <c r="DA149" s="162" t="n"/>
      <c r="DB149" s="161" t="inlineStr">
        <is>
          <t>2020</t>
        </is>
      </c>
      <c r="DC149" s="161" t="inlineStr">
        <is>
          <t>2021-2024</t>
        </is>
      </c>
      <c r="DD149" s="162" t="n"/>
      <c r="DE149" s="162" t="n"/>
      <c r="DF149" s="162" t="n"/>
      <c r="DG149" s="162" t="n"/>
      <c r="DH149" s="162" t="n"/>
      <c r="DI149" s="162" t="n"/>
      <c r="DJ149" s="162" t="n"/>
      <c r="DK149" s="162" t="n"/>
      <c r="DL149" s="162" t="n"/>
      <c r="DM149" s="162" t="n"/>
      <c r="DN149" s="161" t="inlineStr">
        <is>
          <t>2023</t>
        </is>
      </c>
      <c r="DO149" s="161" t="inlineStr">
        <is>
          <t>2024</t>
        </is>
      </c>
      <c r="DP149" s="161" t="inlineStr">
        <is>
          <t>2024</t>
        </is>
      </c>
      <c r="DQ149" s="161" t="inlineStr">
        <is>
          <t>2024</t>
        </is>
      </c>
      <c r="DR149" s="161" t="inlineStr">
        <is>
          <t>2022</t>
        </is>
      </c>
      <c r="DS149" s="161" t="inlineStr">
        <is>
          <t>2025</t>
        </is>
      </c>
      <c r="DT149" s="161" t="inlineStr">
        <is>
          <t>2025</t>
        </is>
      </c>
      <c r="DU149" s="161" t="inlineStr">
        <is>
          <t>2025</t>
        </is>
      </c>
      <c r="DV149" s="161" t="inlineStr">
        <is>
          <t>2023</t>
        </is>
      </c>
      <c r="DW149" s="161" t="inlineStr">
        <is>
          <t>2021</t>
        </is>
      </c>
      <c r="DX149" s="161" t="inlineStr">
        <is>
          <t>2021</t>
        </is>
      </c>
      <c r="DY149" s="161" t="inlineStr">
        <is>
          <t>2021</t>
        </is>
      </c>
      <c r="DZ149" s="161" t="inlineStr">
        <is>
          <t>2021</t>
        </is>
      </c>
      <c r="EA149" s="161" t="inlineStr">
        <is>
          <t>2025</t>
        </is>
      </c>
      <c r="EB149" s="161" t="inlineStr">
        <is>
          <t>2024</t>
        </is>
      </c>
      <c r="EC149" s="161" t="inlineStr">
        <is>
          <t>2025</t>
        </is>
      </c>
      <c r="ED149" s="161" t="inlineStr">
        <is>
          <t>2025</t>
        </is>
      </c>
      <c r="EE149" s="161" t="inlineStr">
        <is>
          <t>2030</t>
        </is>
      </c>
      <c r="EF149" s="161" t="inlineStr">
        <is>
          <t>2030</t>
        </is>
      </c>
      <c r="EG149" s="161" t="inlineStr">
        <is>
          <t>2030</t>
        </is>
      </c>
      <c r="EH149" s="161" t="inlineStr">
        <is>
          <t>2030</t>
        </is>
      </c>
      <c r="EI149" s="161" t="inlineStr">
        <is>
          <t>2030</t>
        </is>
      </c>
      <c r="EJ149" s="161" t="inlineStr">
        <is>
          <t>2030</t>
        </is>
      </c>
      <c r="EK149" s="161" t="inlineStr">
        <is>
          <t>2030</t>
        </is>
      </c>
      <c r="EL149" s="161" t="inlineStr">
        <is>
          <t>2030</t>
        </is>
      </c>
      <c r="EM149" s="161" t="inlineStr">
        <is>
          <t>2030</t>
        </is>
      </c>
      <c r="EN149" s="161" t="inlineStr">
        <is>
          <t>2030</t>
        </is>
      </c>
      <c r="EO149" s="161" t="inlineStr">
        <is>
          <t>2030</t>
        </is>
      </c>
      <c r="EP149" s="161" t="inlineStr">
        <is>
          <t>2030</t>
        </is>
      </c>
      <c r="EQ149" s="161" t="inlineStr">
        <is>
          <t>2030</t>
        </is>
      </c>
      <c r="ER149" s="161" t="inlineStr">
        <is>
          <t>2030</t>
        </is>
      </c>
      <c r="ES149" s="161" t="inlineStr">
        <is>
          <t>2030</t>
        </is>
      </c>
      <c r="ET149" s="161" t="inlineStr">
        <is>
          <t>2030</t>
        </is>
      </c>
      <c r="EU149" s="161" t="inlineStr">
        <is>
          <t>2030</t>
        </is>
      </c>
      <c r="EV149" s="161" t="inlineStr">
        <is>
          <t>2030</t>
        </is>
      </c>
      <c r="EW149" s="161" t="inlineStr">
        <is>
          <t>2030</t>
        </is>
      </c>
      <c r="EX149" s="161" t="inlineStr">
        <is>
          <t>2030</t>
        </is>
      </c>
      <c r="EY149" s="161" t="inlineStr">
        <is>
          <t>2030</t>
        </is>
      </c>
      <c r="EZ149" s="161" t="inlineStr">
        <is>
          <t>2030</t>
        </is>
      </c>
      <c r="FA149" s="161" t="inlineStr">
        <is>
          <t>2030</t>
        </is>
      </c>
      <c r="FB149" s="161" t="inlineStr">
        <is>
          <t>2030</t>
        </is>
      </c>
      <c r="FC149" s="161" t="inlineStr">
        <is>
          <t>2050</t>
        </is>
      </c>
      <c r="FD149" s="161" t="inlineStr">
        <is>
          <t>2025-2050</t>
        </is>
      </c>
      <c r="FE149" s="161" t="inlineStr">
        <is>
          <t>2024</t>
        </is>
      </c>
      <c r="FF149" s="161" t="inlineStr">
        <is>
          <t>2024</t>
        </is>
      </c>
      <c r="FG149" s="161" t="inlineStr">
        <is>
          <t>2024</t>
        </is>
      </c>
      <c r="FH149" s="161" t="inlineStr">
        <is>
          <t>2024</t>
        </is>
      </c>
      <c r="FI149" s="161" t="inlineStr">
        <is>
          <t>2024</t>
        </is>
      </c>
      <c r="FJ149" s="161" t="inlineStr">
        <is>
          <t>2024</t>
        </is>
      </c>
      <c r="FK149" s="161" t="inlineStr">
        <is>
          <t>2024</t>
        </is>
      </c>
      <c r="FL149" s="161" t="inlineStr">
        <is>
          <t>2024</t>
        </is>
      </c>
      <c r="FM149" s="161" t="inlineStr">
        <is>
          <t>2024</t>
        </is>
      </c>
      <c r="FN149" s="161" t="inlineStr">
        <is>
          <t>2024</t>
        </is>
      </c>
      <c r="FO149" s="162" t="n"/>
      <c r="FP149" s="162" t="n"/>
      <c r="FQ149" s="162" t="n"/>
      <c r="FR149" s="161" t="inlineStr">
        <is>
          <t>2023</t>
        </is>
      </c>
      <c r="FS149" s="161" t="inlineStr">
        <is>
          <t>2023</t>
        </is>
      </c>
      <c r="FT149" s="161" t="inlineStr">
        <is>
          <t>2023</t>
        </is>
      </c>
      <c r="FU149" s="161" t="inlineStr">
        <is>
          <t>2024</t>
        </is>
      </c>
      <c r="FV149" s="161" t="inlineStr">
        <is>
          <t>2024</t>
        </is>
      </c>
      <c r="FW149" s="161" t="inlineStr">
        <is>
          <t>2024</t>
        </is>
      </c>
      <c r="FX149" s="161" t="inlineStr">
        <is>
          <t>2024</t>
        </is>
      </c>
      <c r="FY149" s="161" t="inlineStr">
        <is>
          <t>2020-2024 avg</t>
        </is>
      </c>
      <c r="FZ149" s="161" t="inlineStr">
        <is>
          <t>2030</t>
        </is>
      </c>
      <c r="GA149" s="161" t="inlineStr">
        <is>
          <t>2030</t>
        </is>
      </c>
      <c r="GB149" s="161" t="inlineStr">
        <is>
          <t>2030</t>
        </is>
      </c>
      <c r="GC149" s="161" t="inlineStr">
        <is>
          <t>2050</t>
        </is>
      </c>
      <c r="GD149" s="161" t="inlineStr">
        <is>
          <t>2050</t>
        </is>
      </c>
      <c r="GE149" s="162" t="n"/>
    </row>
    <row r="150" ht="14" customHeight="1">
      <c r="A150" s="161" t="inlineStr">
        <is>
          <t>OMN</t>
        </is>
      </c>
      <c r="B150" s="161" t="inlineStr">
        <is>
          <t>Oman</t>
        </is>
      </c>
      <c r="C150" s="161" t="inlineStr">
        <is>
          <t>Middle East &amp; North Africa</t>
        </is>
      </c>
      <c r="D150" s="161" t="inlineStr">
        <is>
          <t>High income</t>
        </is>
      </c>
      <c r="E150" s="161" t="b">
        <v>0</v>
      </c>
      <c r="F150" s="162" t="n">
        <v>0.995</v>
      </c>
      <c r="G150" s="162" t="n">
        <v>0.318</v>
      </c>
      <c r="H150" s="162" t="n">
        <v>35.451</v>
      </c>
      <c r="I150" s="162" t="n">
        <v>4.446</v>
      </c>
      <c r="J150" s="162" t="n">
        <v>13.805</v>
      </c>
      <c r="K150" s="162" t="n"/>
      <c r="L150" s="162" t="n"/>
      <c r="M150" s="162" t="n">
        <v>0</v>
      </c>
      <c r="N150" s="162" t="n"/>
      <c r="O150" s="162" t="n"/>
      <c r="P150" s="162" t="n"/>
      <c r="Q150" s="162" t="n"/>
      <c r="R150" s="162" t="n"/>
      <c r="S150" s="162" t="n"/>
      <c r="T150" s="162" t="n"/>
      <c r="U150" s="162" t="n"/>
      <c r="V150" s="162" t="n"/>
      <c r="W150" s="162" t="n"/>
      <c r="X150" s="162" t="n"/>
      <c r="Y150" s="162" t="n"/>
      <c r="Z150" s="162" t="n"/>
      <c r="AA150" s="162" t="n">
        <v>0.707</v>
      </c>
      <c r="AB150" s="162" t="n">
        <v>11.62</v>
      </c>
      <c r="AC150" s="162" t="n">
        <v>3.626</v>
      </c>
      <c r="AD150" s="162" t="n">
        <v>7.995</v>
      </c>
      <c r="AE150" s="162" t="n">
        <v>0.348</v>
      </c>
      <c r="AF150" s="162" t="n">
        <v>53.319</v>
      </c>
      <c r="AG150" s="162" t="n">
        <v>77.2</v>
      </c>
      <c r="AH150" s="162" t="n">
        <v>23.881</v>
      </c>
      <c r="AI150" s="162" t="n">
        <v>-213.629</v>
      </c>
      <c r="AJ150" s="162" t="n">
        <v>29.21</v>
      </c>
      <c r="AK150" s="162" t="n">
        <v>23.539</v>
      </c>
      <c r="AL150" s="162" t="n">
        <v>5.671</v>
      </c>
      <c r="AM150" s="162" t="n">
        <v>0</v>
      </c>
      <c r="AN150" s="162" t="n">
        <v>3.596</v>
      </c>
      <c r="AO150" s="162" t="n">
        <v>13.719</v>
      </c>
      <c r="AP150" s="162" t="n">
        <v>-0.346</v>
      </c>
      <c r="AQ150" s="162" t="n">
        <v>138.889</v>
      </c>
      <c r="AR150" s="162" t="n">
        <v>7.73965742962153</v>
      </c>
      <c r="AS150" s="162" t="n">
        <v>1.85751778310917</v>
      </c>
      <c r="AT150" s="162" t="n">
        <v>0.4820442171961367</v>
      </c>
      <c r="AU150" s="162" t="n">
        <v>0.330544606077351</v>
      </c>
      <c r="AV150" s="162" t="n">
        <v>0.1981582356447504</v>
      </c>
      <c r="AW150" s="162" t="n">
        <v>0.3233385842019399</v>
      </c>
      <c r="AX150" s="162" t="n">
        <v>0.1207305004032894</v>
      </c>
      <c r="AY150" s="162" t="n">
        <v>0.141599153837908</v>
      </c>
      <c r="AZ150" s="162" t="n">
        <v>0.261102485747785</v>
      </c>
      <c r="BA150" s="162" t="n">
        <v>0.08564371851991361</v>
      </c>
      <c r="BB150" s="162" t="n">
        <v>0.017814488930022</v>
      </c>
      <c r="BC150" s="162" t="n">
        <v>-0.0343054625455645</v>
      </c>
      <c r="BD150" s="162" t="n">
        <v>15.0890958680653</v>
      </c>
      <c r="BE150" s="162" t="n">
        <v>0.2826217899578804</v>
      </c>
      <c r="BF150" s="162" t="n">
        <v>8.884702638387393</v>
      </c>
      <c r="BG150" s="162" t="n">
        <v>7.582350049062812</v>
      </c>
      <c r="BH150" s="162" t="n">
        <v>0.7219587437754027</v>
      </c>
      <c r="BI150" s="162" t="n">
        <v>1.816894923717794</v>
      </c>
      <c r="BJ150" s="162" t="n">
        <v>1.176677824327519</v>
      </c>
      <c r="BK150" s="162" t="n">
        <v>2.196125366331692</v>
      </c>
      <c r="BL150" s="162" t="n">
        <v>1.670693190520535</v>
      </c>
      <c r="BM150" s="162" t="n">
        <v>1.380796353518963</v>
      </c>
      <c r="BN150" s="162" t="n">
        <v>57.8271742066037</v>
      </c>
      <c r="BO150" s="162" t="n">
        <v>6.16157990531442</v>
      </c>
      <c r="BP150" s="162" t="n">
        <v>5.879162734135518</v>
      </c>
      <c r="BQ150" s="162" t="n">
        <v>25.50485707003972</v>
      </c>
      <c r="BR150" s="162" t="n">
        <v>0.647</v>
      </c>
      <c r="BS150" s="162" t="n">
        <v>0.592</v>
      </c>
      <c r="BT150" s="162" t="n">
        <v>0.048</v>
      </c>
      <c r="BU150" s="162" t="n">
        <v>0.09</v>
      </c>
      <c r="BV150" s="162" t="n">
        <v>12.046</v>
      </c>
      <c r="BW150" s="162" t="n">
        <v>3.513</v>
      </c>
      <c r="BX150" s="162" t="n">
        <v>4.014</v>
      </c>
      <c r="BY150" s="162" t="n">
        <v>13.026</v>
      </c>
      <c r="BZ150" s="162" t="n">
        <v>7.281</v>
      </c>
      <c r="CA150" s="162" t="n">
        <v>5.787</v>
      </c>
      <c r="CB150" s="162" t="n">
        <v>3</v>
      </c>
      <c r="CC150" s="162" t="n">
        <v>1</v>
      </c>
      <c r="CD150" s="162" t="n">
        <v>1</v>
      </c>
      <c r="CE150" s="162" t="n">
        <v>35.352</v>
      </c>
      <c r="CF150" s="162" t="n">
        <v>0</v>
      </c>
      <c r="CG150" s="162" t="n">
        <v>16.667</v>
      </c>
      <c r="CH150" s="162" t="n">
        <v>31.945</v>
      </c>
      <c r="CI150" s="162" t="n">
        <v>3.539</v>
      </c>
      <c r="CJ150" s="162" t="n">
        <v>3.238</v>
      </c>
      <c r="CK150" s="162" t="n">
        <v>26</v>
      </c>
      <c r="CL150" s="162" t="n">
        <v>2.047</v>
      </c>
      <c r="CM150" s="162" t="n">
        <v>1.247</v>
      </c>
      <c r="CN150" s="162" t="n">
        <v>0.147</v>
      </c>
      <c r="CO150" s="162" t="n">
        <v>1.1</v>
      </c>
      <c r="CP150" s="162" t="n">
        <v>22.02</v>
      </c>
      <c r="CQ150" s="162" t="n">
        <v>43.3</v>
      </c>
      <c r="CR150" s="162" t="n"/>
      <c r="CS150" s="161" t="inlineStr">
        <is>
          <t>2024</t>
        </is>
      </c>
      <c r="CT150" s="161" t="inlineStr">
        <is>
          <t>2024</t>
        </is>
      </c>
      <c r="CU150" s="161" t="inlineStr">
        <is>
          <t>2024</t>
        </is>
      </c>
      <c r="CV150" s="161" t="inlineStr">
        <is>
          <t>2024</t>
        </is>
      </c>
      <c r="CW150" s="161" t="inlineStr">
        <is>
          <t>2019</t>
        </is>
      </c>
      <c r="CX150" s="162" t="n"/>
      <c r="CY150" s="162" t="n"/>
      <c r="CZ150" s="161" t="inlineStr">
        <is>
          <t>2022</t>
        </is>
      </c>
      <c r="DA150" s="162" t="n"/>
      <c r="DB150" s="162" t="n"/>
      <c r="DC150" s="162" t="n"/>
      <c r="DD150" s="162" t="n"/>
      <c r="DE150" s="162" t="n"/>
      <c r="DF150" s="162" t="n"/>
      <c r="DG150" s="162" t="n"/>
      <c r="DH150" s="162" t="n"/>
      <c r="DI150" s="162" t="n"/>
      <c r="DJ150" s="162" t="n"/>
      <c r="DK150" s="162" t="n"/>
      <c r="DL150" s="162" t="n"/>
      <c r="DM150" s="162" t="n"/>
      <c r="DN150" s="161" t="inlineStr">
        <is>
          <t>2024</t>
        </is>
      </c>
      <c r="DO150" s="161" t="inlineStr">
        <is>
          <t>2024</t>
        </is>
      </c>
      <c r="DP150" s="161" t="inlineStr">
        <is>
          <t>2024</t>
        </is>
      </c>
      <c r="DQ150" s="161" t="inlineStr">
        <is>
          <t>2024</t>
        </is>
      </c>
      <c r="DR150" s="161" t="inlineStr">
        <is>
          <t>2019</t>
        </is>
      </c>
      <c r="DS150" s="161" t="inlineStr">
        <is>
          <t>2024</t>
        </is>
      </c>
      <c r="DT150" s="161" t="inlineStr">
        <is>
          <t>2024</t>
        </is>
      </c>
      <c r="DU150" s="161" t="inlineStr">
        <is>
          <t>2024</t>
        </is>
      </c>
      <c r="DV150" s="161" t="inlineStr">
        <is>
          <t>2022</t>
        </is>
      </c>
      <c r="DW150" s="161" t="inlineStr">
        <is>
          <t>2021</t>
        </is>
      </c>
      <c r="DX150" s="161" t="inlineStr">
        <is>
          <t>2021</t>
        </is>
      </c>
      <c r="DY150" s="161" t="inlineStr">
        <is>
          <t>2021</t>
        </is>
      </c>
      <c r="DZ150" s="161" t="inlineStr">
        <is>
          <t>2021</t>
        </is>
      </c>
      <c r="EA150" s="161" t="inlineStr">
        <is>
          <t>2025</t>
        </is>
      </c>
      <c r="EB150" s="161" t="inlineStr">
        <is>
          <t>2024</t>
        </is>
      </c>
      <c r="EC150" s="161" t="inlineStr">
        <is>
          <t>2025</t>
        </is>
      </c>
      <c r="ED150" s="161" t="inlineStr">
        <is>
          <t>2025</t>
        </is>
      </c>
      <c r="EE150" s="161" t="inlineStr">
        <is>
          <t>2030</t>
        </is>
      </c>
      <c r="EF150" s="161" t="inlineStr">
        <is>
          <t>2030</t>
        </is>
      </c>
      <c r="EG150" s="161" t="inlineStr">
        <is>
          <t>2030</t>
        </is>
      </c>
      <c r="EH150" s="161" t="inlineStr">
        <is>
          <t>2030</t>
        </is>
      </c>
      <c r="EI150" s="161" t="inlineStr">
        <is>
          <t>2030</t>
        </is>
      </c>
      <c r="EJ150" s="161" t="inlineStr">
        <is>
          <t>2030</t>
        </is>
      </c>
      <c r="EK150" s="161" t="inlineStr">
        <is>
          <t>2030</t>
        </is>
      </c>
      <c r="EL150" s="161" t="inlineStr">
        <is>
          <t>2030</t>
        </is>
      </c>
      <c r="EM150" s="161" t="inlineStr">
        <is>
          <t>2030</t>
        </is>
      </c>
      <c r="EN150" s="161" t="inlineStr">
        <is>
          <t>2030</t>
        </is>
      </c>
      <c r="EO150" s="161" t="inlineStr">
        <is>
          <t>2030</t>
        </is>
      </c>
      <c r="EP150" s="161" t="inlineStr">
        <is>
          <t>2030</t>
        </is>
      </c>
      <c r="EQ150" s="161" t="inlineStr">
        <is>
          <t>2030</t>
        </is>
      </c>
      <c r="ER150" s="161" t="inlineStr">
        <is>
          <t>2030</t>
        </is>
      </c>
      <c r="ES150" s="161" t="inlineStr">
        <is>
          <t>2030</t>
        </is>
      </c>
      <c r="ET150" s="161" t="inlineStr">
        <is>
          <t>2030</t>
        </is>
      </c>
      <c r="EU150" s="161" t="inlineStr">
        <is>
          <t>2030</t>
        </is>
      </c>
      <c r="EV150" s="161" t="inlineStr">
        <is>
          <t>2030</t>
        </is>
      </c>
      <c r="EW150" s="161" t="inlineStr">
        <is>
          <t>2030</t>
        </is>
      </c>
      <c r="EX150" s="161" t="inlineStr">
        <is>
          <t>2030</t>
        </is>
      </c>
      <c r="EY150" s="161" t="inlineStr">
        <is>
          <t>2030</t>
        </is>
      </c>
      <c r="EZ150" s="161" t="inlineStr">
        <is>
          <t>2030</t>
        </is>
      </c>
      <c r="FA150" s="161" t="inlineStr">
        <is>
          <t>2030</t>
        </is>
      </c>
      <c r="FB150" s="161" t="inlineStr">
        <is>
          <t>2030</t>
        </is>
      </c>
      <c r="FC150" s="161" t="inlineStr">
        <is>
          <t>2050</t>
        </is>
      </c>
      <c r="FD150" s="161" t="inlineStr">
        <is>
          <t>2025-2050</t>
        </is>
      </c>
      <c r="FE150" s="161" t="inlineStr">
        <is>
          <t>2024</t>
        </is>
      </c>
      <c r="FF150" s="161" t="inlineStr">
        <is>
          <t>2024</t>
        </is>
      </c>
      <c r="FG150" s="161" t="inlineStr">
        <is>
          <t>2024</t>
        </is>
      </c>
      <c r="FH150" s="161" t="inlineStr">
        <is>
          <t>2024</t>
        </is>
      </c>
      <c r="FI150" s="161" t="inlineStr">
        <is>
          <t>2024</t>
        </is>
      </c>
      <c r="FJ150" s="161" t="inlineStr">
        <is>
          <t>2024</t>
        </is>
      </c>
      <c r="FK150" s="161" t="inlineStr">
        <is>
          <t>2024</t>
        </is>
      </c>
      <c r="FL150" s="161" t="inlineStr">
        <is>
          <t>2024</t>
        </is>
      </c>
      <c r="FM150" s="161" t="inlineStr">
        <is>
          <t>2024</t>
        </is>
      </c>
      <c r="FN150" s="161" t="inlineStr">
        <is>
          <t>2024</t>
        </is>
      </c>
      <c r="FO150" s="161" t="inlineStr">
        <is>
          <t>2013</t>
        </is>
      </c>
      <c r="FP150" s="161" t="inlineStr">
        <is>
          <t>2013</t>
        </is>
      </c>
      <c r="FQ150" s="161" t="inlineStr">
        <is>
          <t>2013</t>
        </is>
      </c>
      <c r="FR150" s="161" t="inlineStr">
        <is>
          <t>2023</t>
        </is>
      </c>
      <c r="FS150" s="161" t="inlineStr">
        <is>
          <t>2023</t>
        </is>
      </c>
      <c r="FT150" s="161" t="inlineStr">
        <is>
          <t>2023</t>
        </is>
      </c>
      <c r="FU150" s="161" t="inlineStr">
        <is>
          <t>2024</t>
        </is>
      </c>
      <c r="FV150" s="161" t="inlineStr">
        <is>
          <t>2024</t>
        </is>
      </c>
      <c r="FW150" s="161" t="inlineStr">
        <is>
          <t>2024</t>
        </is>
      </c>
      <c r="FX150" s="161" t="inlineStr">
        <is>
          <t>2024</t>
        </is>
      </c>
      <c r="FY150" s="161" t="inlineStr">
        <is>
          <t>2020-2024 avg</t>
        </is>
      </c>
      <c r="FZ150" s="161" t="inlineStr">
        <is>
          <t>2030</t>
        </is>
      </c>
      <c r="GA150" s="161" t="inlineStr">
        <is>
          <t>2030</t>
        </is>
      </c>
      <c r="GB150" s="161" t="inlineStr">
        <is>
          <t>2030</t>
        </is>
      </c>
      <c r="GC150" s="161" t="inlineStr">
        <is>
          <t>2050</t>
        </is>
      </c>
      <c r="GD150" s="161" t="inlineStr">
        <is>
          <t>2050</t>
        </is>
      </c>
      <c r="GE150" s="162" t="n"/>
    </row>
    <row r="151" ht="14" customHeight="1">
      <c r="A151" s="161" t="inlineStr">
        <is>
          <t>PAK</t>
        </is>
      </c>
      <c r="B151" s="161" t="inlineStr">
        <is>
          <t>Pakistan</t>
        </is>
      </c>
      <c r="C151" s="161" t="inlineStr">
        <is>
          <t>Middle East &amp; North Africa</t>
        </is>
      </c>
      <c r="D151" s="161" t="inlineStr">
        <is>
          <t>Lower middle income</t>
        </is>
      </c>
      <c r="E151" s="161" t="b">
        <v>1</v>
      </c>
      <c r="F151" s="162" t="n">
        <v>61.261</v>
      </c>
      <c r="G151" s="162" t="n">
        <v>7.744</v>
      </c>
      <c r="H151" s="162" t="n">
        <v>70.22</v>
      </c>
      <c r="I151" s="162" t="n">
        <v>9.872999999999999</v>
      </c>
      <c r="J151" s="162" t="n">
        <v>93.488</v>
      </c>
      <c r="K151" s="162" t="n"/>
      <c r="L151" s="162" t="n"/>
      <c r="M151" s="162" t="n">
        <v>1</v>
      </c>
      <c r="N151" s="162" t="n">
        <v>9.199999999999999</v>
      </c>
      <c r="O151" s="162" t="n">
        <v>6.44</v>
      </c>
      <c r="P151" s="162" t="n">
        <v>2</v>
      </c>
      <c r="Q151" s="162" t="n"/>
      <c r="R151" s="162" t="n">
        <v>5.1</v>
      </c>
      <c r="S151" s="162" t="n">
        <v>8.109999999999999</v>
      </c>
      <c r="T151" s="162" t="n">
        <v>18.072</v>
      </c>
      <c r="U151" s="162" t="n">
        <v>0.415</v>
      </c>
      <c r="V151" s="162" t="n">
        <v>44.148</v>
      </c>
      <c r="W151" s="162" t="n">
        <v>9.000999999999999</v>
      </c>
      <c r="X151" s="162" t="n">
        <v>83.633</v>
      </c>
      <c r="Y151" s="162" t="n"/>
      <c r="Z151" s="162" t="n">
        <v>0.124</v>
      </c>
      <c r="AA151" s="162" t="n">
        <v>12.215</v>
      </c>
      <c r="AB151" s="162" t="n">
        <v>8.961</v>
      </c>
      <c r="AC151" s="162" t="n">
        <v>1.029</v>
      </c>
      <c r="AD151" s="162" t="n">
        <v>7.932</v>
      </c>
      <c r="AE151" s="162" t="n">
        <v>0.218</v>
      </c>
      <c r="AF151" s="162" t="n">
        <v>-29.813</v>
      </c>
      <c r="AG151" s="162" t="n">
        <v>1.718</v>
      </c>
      <c r="AH151" s="162" t="n">
        <v>31.531</v>
      </c>
      <c r="AI151" s="162" t="n">
        <v>39.793</v>
      </c>
      <c r="AJ151" s="162" t="n">
        <v>1.238</v>
      </c>
      <c r="AK151" s="162" t="n">
        <v>0.38</v>
      </c>
      <c r="AL151" s="162" t="n">
        <v>0.736</v>
      </c>
      <c r="AM151" s="162" t="n">
        <v>0.122</v>
      </c>
      <c r="AN151" s="162" t="n">
        <v>1.514</v>
      </c>
      <c r="AO151" s="162" t="n">
        <v>33.484</v>
      </c>
      <c r="AP151" s="162" t="n">
        <v>5.859</v>
      </c>
      <c r="AQ151" s="162" t="n">
        <v>0</v>
      </c>
      <c r="AR151" s="162" t="n">
        <v>6.54435624085499</v>
      </c>
      <c r="AS151" s="162" t="n">
        <v>1.5706454978052</v>
      </c>
      <c r="AT151" s="162" t="n">
        <v>0.4105055773607205</v>
      </c>
      <c r="AU151" s="162" t="n">
        <v>0.2814895387616378</v>
      </c>
      <c r="AV151" s="162" t="n">
        <v>0.1998351780669257</v>
      </c>
      <c r="AW151" s="162" t="n">
        <v>0.1400092349053858</v>
      </c>
      <c r="AX151" s="162" t="n">
        <v>0.0712219488870808</v>
      </c>
      <c r="AY151" s="162" t="n">
        <v>0.0916726811721536</v>
      </c>
      <c r="AZ151" s="162" t="n">
        <v>0.3759113386512925</v>
      </c>
      <c r="BA151" s="162" t="n">
        <v>0.101424380550492</v>
      </c>
      <c r="BB151" s="162" t="n">
        <v>0.0650538273332225</v>
      </c>
      <c r="BC151" s="162" t="n">
        <v>-0.0155747514306483</v>
      </c>
      <c r="BD151" s="162" t="n">
        <v>64.2564060952249</v>
      </c>
      <c r="BE151" s="162" t="n">
        <v>0.1515439717386234</v>
      </c>
      <c r="BF151" s="162" t="n">
        <v>7.512562369639028</v>
      </c>
      <c r="BG151" s="162" t="n">
        <v>3.791978142652382</v>
      </c>
      <c r="BH151" s="162" t="n">
        <v>0.7337273607990477</v>
      </c>
      <c r="BI151" s="162" t="n">
        <v>0.6141105972996428</v>
      </c>
      <c r="BJ151" s="162" t="n">
        <v>0.4751492592992059</v>
      </c>
      <c r="BK151" s="162" t="n">
        <v>1.211810435294085</v>
      </c>
      <c r="BL151" s="162" t="n">
        <v>0.7571804888718111</v>
      </c>
      <c r="BM151" s="162" t="n">
        <v>1.097270491496132</v>
      </c>
      <c r="BN151" s="162" t="n">
        <v>54.86838200840515</v>
      </c>
      <c r="BO151" s="162" t="n">
        <v>2.664160714075585</v>
      </c>
      <c r="BP151" s="162" t="n">
        <v>2.410705420025648</v>
      </c>
      <c r="BQ151" s="162" t="n">
        <v>10.83037941920673</v>
      </c>
      <c r="BR151" s="162" t="n">
        <v>0.77</v>
      </c>
      <c r="BS151" s="162" t="n">
        <v>0.847</v>
      </c>
      <c r="BT151" s="162" t="n">
        <v>0.122</v>
      </c>
      <c r="BU151" s="162" t="n">
        <v>0.143</v>
      </c>
      <c r="BV151" s="162" t="n"/>
      <c r="BW151" s="162" t="n"/>
      <c r="BX151" s="162" t="n">
        <v>6.424</v>
      </c>
      <c r="BY151" s="162" t="n">
        <v>11.882</v>
      </c>
      <c r="BZ151" s="162" t="n">
        <v>6.349</v>
      </c>
      <c r="CA151" s="162" t="n">
        <v>4.285</v>
      </c>
      <c r="CB151" s="162" t="n">
        <v>3</v>
      </c>
      <c r="CC151" s="162" t="n">
        <v>1</v>
      </c>
      <c r="CD151" s="162" t="n">
        <v>1</v>
      </c>
      <c r="CE151" s="162" t="n">
        <v>23.032</v>
      </c>
      <c r="CF151" s="162" t="n">
        <v>0</v>
      </c>
      <c r="CG151" s="162" t="n">
        <v>0</v>
      </c>
      <c r="CH151" s="162" t="n">
        <v>12.641</v>
      </c>
      <c r="CI151" s="162" t="n">
        <v>0.954</v>
      </c>
      <c r="CJ151" s="162" t="n">
        <v>-0.5570000000000001</v>
      </c>
      <c r="CK151" s="162" t="n">
        <v>13.184</v>
      </c>
      <c r="CL151" s="162" t="n">
        <v>2.686</v>
      </c>
      <c r="CM151" s="162" t="n">
        <v>0.853</v>
      </c>
      <c r="CN151" s="162" t="n">
        <v>0.387</v>
      </c>
      <c r="CO151" s="162" t="n">
        <v>0.466</v>
      </c>
      <c r="CP151" s="162" t="n">
        <v>8.451000000000001</v>
      </c>
      <c r="CQ151" s="162" t="n">
        <v>73.81999999999999</v>
      </c>
      <c r="CR151" s="162" t="n">
        <v>3</v>
      </c>
      <c r="CS151" s="161" t="inlineStr">
        <is>
          <t>2024</t>
        </is>
      </c>
      <c r="CT151" s="161" t="inlineStr">
        <is>
          <t>2024</t>
        </is>
      </c>
      <c r="CU151" s="161" t="inlineStr">
        <is>
          <t>2024</t>
        </is>
      </c>
      <c r="CV151" s="161" t="inlineStr">
        <is>
          <t>2024</t>
        </is>
      </c>
      <c r="CW151" s="161" t="inlineStr">
        <is>
          <t>2021</t>
        </is>
      </c>
      <c r="CX151" s="162" t="n"/>
      <c r="CY151" s="162" t="n"/>
      <c r="CZ151" s="161" t="inlineStr">
        <is>
          <t>2022</t>
        </is>
      </c>
      <c r="DA151" s="161" t="inlineStr">
        <is>
          <t>2021</t>
        </is>
      </c>
      <c r="DB151" s="161" t="inlineStr">
        <is>
          <t>2020</t>
        </is>
      </c>
      <c r="DC151" s="161" t="inlineStr">
        <is>
          <t>2021-2024</t>
        </is>
      </c>
      <c r="DD151" s="162" t="n"/>
      <c r="DE151" s="161" t="inlineStr">
        <is>
          <t>2024</t>
        </is>
      </c>
      <c r="DF151" s="161" t="inlineStr">
        <is>
          <t>2024</t>
        </is>
      </c>
      <c r="DG151" s="161" t="inlineStr">
        <is>
          <t>2024</t>
        </is>
      </c>
      <c r="DH151" s="161" t="inlineStr">
        <is>
          <t>2024</t>
        </is>
      </c>
      <c r="DI151" s="161" t="inlineStr">
        <is>
          <t>2024</t>
        </is>
      </c>
      <c r="DJ151" s="161" t="inlineStr">
        <is>
          <t>2024</t>
        </is>
      </c>
      <c r="DK151" s="161" t="inlineStr">
        <is>
          <t>2024</t>
        </is>
      </c>
      <c r="DL151" s="162" t="n"/>
      <c r="DM151" s="161" t="inlineStr">
        <is>
          <t>2020-2024 avg</t>
        </is>
      </c>
      <c r="DN151" s="161" t="inlineStr">
        <is>
          <t>2024</t>
        </is>
      </c>
      <c r="DO151" s="161" t="inlineStr">
        <is>
          <t>2024</t>
        </is>
      </c>
      <c r="DP151" s="161" t="inlineStr">
        <is>
          <t>2024</t>
        </is>
      </c>
      <c r="DQ151" s="161" t="inlineStr">
        <is>
          <t>2024</t>
        </is>
      </c>
      <c r="DR151" s="161" t="inlineStr">
        <is>
          <t>2021</t>
        </is>
      </c>
      <c r="DS151" s="161" t="inlineStr">
        <is>
          <t>2024</t>
        </is>
      </c>
      <c r="DT151" s="161" t="inlineStr">
        <is>
          <t>2024</t>
        </is>
      </c>
      <c r="DU151" s="161" t="inlineStr">
        <is>
          <t>2024</t>
        </is>
      </c>
      <c r="DV151" s="161" t="inlineStr">
        <is>
          <t>2022</t>
        </is>
      </c>
      <c r="DW151" s="161" t="inlineStr">
        <is>
          <t>2021</t>
        </is>
      </c>
      <c r="DX151" s="161" t="inlineStr">
        <is>
          <t>2021</t>
        </is>
      </c>
      <c r="DY151" s="161" t="inlineStr">
        <is>
          <t>2021</t>
        </is>
      </c>
      <c r="DZ151" s="161" t="inlineStr">
        <is>
          <t>2021</t>
        </is>
      </c>
      <c r="EA151" s="161" t="inlineStr">
        <is>
          <t>2025</t>
        </is>
      </c>
      <c r="EB151" s="161" t="inlineStr">
        <is>
          <t>2024</t>
        </is>
      </c>
      <c r="EC151" s="161" t="inlineStr">
        <is>
          <t>2025</t>
        </is>
      </c>
      <c r="ED151" s="161" t="inlineStr">
        <is>
          <t>2025</t>
        </is>
      </c>
      <c r="EE151" s="161" t="inlineStr">
        <is>
          <t>2030</t>
        </is>
      </c>
      <c r="EF151" s="161" t="inlineStr">
        <is>
          <t>2030</t>
        </is>
      </c>
      <c r="EG151" s="161" t="inlineStr">
        <is>
          <t>2030</t>
        </is>
      </c>
      <c r="EH151" s="161" t="inlineStr">
        <is>
          <t>2030</t>
        </is>
      </c>
      <c r="EI151" s="161" t="inlineStr">
        <is>
          <t>2030</t>
        </is>
      </c>
      <c r="EJ151" s="161" t="inlineStr">
        <is>
          <t>2030</t>
        </is>
      </c>
      <c r="EK151" s="161" t="inlineStr">
        <is>
          <t>2030</t>
        </is>
      </c>
      <c r="EL151" s="161" t="inlineStr">
        <is>
          <t>2030</t>
        </is>
      </c>
      <c r="EM151" s="161" t="inlineStr">
        <is>
          <t>2030</t>
        </is>
      </c>
      <c r="EN151" s="161" t="inlineStr">
        <is>
          <t>2030</t>
        </is>
      </c>
      <c r="EO151" s="161" t="inlineStr">
        <is>
          <t>2030</t>
        </is>
      </c>
      <c r="EP151" s="161" t="inlineStr">
        <is>
          <t>2030</t>
        </is>
      </c>
      <c r="EQ151" s="161" t="inlineStr">
        <is>
          <t>2030</t>
        </is>
      </c>
      <c r="ER151" s="161" t="inlineStr">
        <is>
          <t>2030</t>
        </is>
      </c>
      <c r="ES151" s="161" t="inlineStr">
        <is>
          <t>2030</t>
        </is>
      </c>
      <c r="ET151" s="161" t="inlineStr">
        <is>
          <t>2030</t>
        </is>
      </c>
      <c r="EU151" s="161" t="inlineStr">
        <is>
          <t>2030</t>
        </is>
      </c>
      <c r="EV151" s="161" t="inlineStr">
        <is>
          <t>2030</t>
        </is>
      </c>
      <c r="EW151" s="161" t="inlineStr">
        <is>
          <t>2030</t>
        </is>
      </c>
      <c r="EX151" s="161" t="inlineStr">
        <is>
          <t>2030</t>
        </is>
      </c>
      <c r="EY151" s="161" t="inlineStr">
        <is>
          <t>2030</t>
        </is>
      </c>
      <c r="EZ151" s="161" t="inlineStr">
        <is>
          <t>2030</t>
        </is>
      </c>
      <c r="FA151" s="161" t="inlineStr">
        <is>
          <t>2030</t>
        </is>
      </c>
      <c r="FB151" s="161" t="inlineStr">
        <is>
          <t>2030</t>
        </is>
      </c>
      <c r="FC151" s="161" t="inlineStr">
        <is>
          <t>2050</t>
        </is>
      </c>
      <c r="FD151" s="161" t="inlineStr">
        <is>
          <t>2025-2050</t>
        </is>
      </c>
      <c r="FE151" s="161" t="inlineStr">
        <is>
          <t>2024</t>
        </is>
      </c>
      <c r="FF151" s="161" t="inlineStr">
        <is>
          <t>2024</t>
        </is>
      </c>
      <c r="FG151" s="161" t="inlineStr">
        <is>
          <t>2024</t>
        </is>
      </c>
      <c r="FH151" s="161" t="inlineStr">
        <is>
          <t>2024</t>
        </is>
      </c>
      <c r="FI151" s="162" t="n"/>
      <c r="FJ151" s="162" t="n"/>
      <c r="FK151" s="161" t="inlineStr">
        <is>
          <t>2024</t>
        </is>
      </c>
      <c r="FL151" s="161" t="inlineStr">
        <is>
          <t>2024</t>
        </is>
      </c>
      <c r="FM151" s="161" t="inlineStr">
        <is>
          <t>2024</t>
        </is>
      </c>
      <c r="FN151" s="161" t="inlineStr">
        <is>
          <t>2024</t>
        </is>
      </c>
      <c r="FO151" s="161" t="inlineStr">
        <is>
          <t>2013</t>
        </is>
      </c>
      <c r="FP151" s="161" t="inlineStr">
        <is>
          <t>2013</t>
        </is>
      </c>
      <c r="FQ151" s="161" t="inlineStr">
        <is>
          <t>2013</t>
        </is>
      </c>
      <c r="FR151" s="161" t="inlineStr">
        <is>
          <t>2023</t>
        </is>
      </c>
      <c r="FS151" s="161" t="inlineStr">
        <is>
          <t>2023</t>
        </is>
      </c>
      <c r="FT151" s="161" t="inlineStr">
        <is>
          <t>2023</t>
        </is>
      </c>
      <c r="FU151" s="161" t="inlineStr">
        <is>
          <t>2024</t>
        </is>
      </c>
      <c r="FV151" s="161" t="inlineStr">
        <is>
          <t>2024</t>
        </is>
      </c>
      <c r="FW151" s="161" t="inlineStr">
        <is>
          <t>2024</t>
        </is>
      </c>
      <c r="FX151" s="161" t="inlineStr">
        <is>
          <t>2024</t>
        </is>
      </c>
      <c r="FY151" s="161" t="inlineStr">
        <is>
          <t>2020-2024 avg</t>
        </is>
      </c>
      <c r="FZ151" s="161" t="inlineStr">
        <is>
          <t>2030</t>
        </is>
      </c>
      <c r="GA151" s="161" t="inlineStr">
        <is>
          <t>2030</t>
        </is>
      </c>
      <c r="GB151" s="161" t="inlineStr">
        <is>
          <t>2030</t>
        </is>
      </c>
      <c r="GC151" s="161" t="inlineStr">
        <is>
          <t>2050</t>
        </is>
      </c>
      <c r="GD151" s="161" t="inlineStr">
        <is>
          <t>2050</t>
        </is>
      </c>
      <c r="GE151" s="161" t="inlineStr">
        <is>
          <t>2034</t>
        </is>
      </c>
    </row>
    <row r="152" ht="14" customHeight="1">
      <c r="A152" s="161" t="inlineStr">
        <is>
          <t>PLW</t>
        </is>
      </c>
      <c r="B152" s="161" t="inlineStr">
        <is>
          <t>Palau</t>
        </is>
      </c>
      <c r="C152" s="161" t="inlineStr">
        <is>
          <t>East Asia &amp; Pacific</t>
        </is>
      </c>
      <c r="D152" s="161" t="inlineStr">
        <is>
          <t>High income</t>
        </is>
      </c>
      <c r="E152" s="161" t="b">
        <v>0</v>
      </c>
      <c r="F152" s="162" t="n"/>
      <c r="G152" s="162" t="n"/>
      <c r="H152" s="162" t="n">
        <v>66.262</v>
      </c>
      <c r="I152" s="162" t="n">
        <v>21.671</v>
      </c>
      <c r="J152" s="162" t="n"/>
      <c r="K152" s="162" t="n">
        <v>2.5</v>
      </c>
      <c r="L152" s="162" t="n">
        <v>2</v>
      </c>
      <c r="M152" s="162" t="n">
        <v>0</v>
      </c>
      <c r="N152" s="162" t="n"/>
      <c r="O152" s="162" t="n"/>
      <c r="P152" s="162" t="n"/>
      <c r="Q152" s="162" t="n"/>
      <c r="R152" s="162" t="n"/>
      <c r="S152" s="162" t="n"/>
      <c r="T152" s="162" t="n"/>
      <c r="U152" s="162" t="n">
        <v>0.725</v>
      </c>
      <c r="V152" s="162" t="n"/>
      <c r="W152" s="162" t="n"/>
      <c r="X152" s="162" t="n"/>
      <c r="Y152" s="162" t="n">
        <v>1</v>
      </c>
      <c r="Z152" s="162" t="n">
        <v>1.366</v>
      </c>
      <c r="AA152" s="162" t="n"/>
      <c r="AB152" s="162" t="n">
        <v>0</v>
      </c>
      <c r="AC152" s="162" t="n">
        <v>0</v>
      </c>
      <c r="AD152" s="162" t="n">
        <v>0</v>
      </c>
      <c r="AE152" s="162" t="n">
        <v>0.62</v>
      </c>
      <c r="AF152" s="162" t="n">
        <v>-23.608</v>
      </c>
      <c r="AG152" s="162" t="n">
        <v>0.459</v>
      </c>
      <c r="AH152" s="162" t="n">
        <v>24.067</v>
      </c>
      <c r="AI152" s="162" t="n"/>
      <c r="AJ152" s="162" t="n"/>
      <c r="AK152" s="162" t="n"/>
      <c r="AL152" s="162" t="n"/>
      <c r="AM152" s="162" t="n"/>
      <c r="AN152" s="162" t="n"/>
      <c r="AO152" s="162" t="n">
        <v>12.675</v>
      </c>
      <c r="AP152" s="162" t="n"/>
      <c r="AQ152" s="162" t="n"/>
      <c r="AR152" s="162" t="n">
        <v>7.27701871023729</v>
      </c>
      <c r="AS152" s="162" t="n">
        <v>1.74648449045695</v>
      </c>
      <c r="AT152" s="162" t="n">
        <v>0.4190088544879936</v>
      </c>
      <c r="AU152" s="162" t="n">
        <v>0.2873203573631968</v>
      </c>
      <c r="AV152" s="162" t="n">
        <v>0.5289040247489958</v>
      </c>
      <c r="AW152" s="162" t="n">
        <v>0.0897238541048148</v>
      </c>
      <c r="AX152" s="162" t="n">
        <v>0.1248859324871949</v>
      </c>
      <c r="AY152" s="162" t="n">
        <v>0.1333764494387456</v>
      </c>
      <c r="AZ152" s="162" t="n">
        <v>0.1632650178260083</v>
      </c>
      <c r="BA152" s="162" t="n">
        <v>0.178370375611198</v>
      </c>
      <c r="BB152" s="162" t="n">
        <v>0.116583273887093</v>
      </c>
      <c r="BC152" s="162" t="n">
        <v>0.0580307306145525</v>
      </c>
      <c r="BD152" s="162" t="n">
        <v>153.320948508651</v>
      </c>
      <c r="BE152" s="162" t="n">
        <v>0.2574462571837728</v>
      </c>
      <c r="BF152" s="162" t="n">
        <v>8.326493517427986</v>
      </c>
      <c r="BG152" s="162" t="n">
        <v>11.58355417199393</v>
      </c>
      <c r="BH152" s="162" t="n">
        <v>0.2210649276696398</v>
      </c>
      <c r="BI152" s="162" t="n">
        <v>2.362714421510084</v>
      </c>
      <c r="BJ152" s="162" t="n">
        <v>0.5995873945075888</v>
      </c>
      <c r="BK152" s="162" t="n">
        <v>6.1897144172832</v>
      </c>
      <c r="BL152" s="162" t="n">
        <v>2.210473012305738</v>
      </c>
      <c r="BM152" s="162" t="n">
        <v>2.077979252829456</v>
      </c>
      <c r="BN152" s="162" t="n">
        <v>61.66380709327205</v>
      </c>
      <c r="BO152" s="162" t="n">
        <v>10.0860676979756</v>
      </c>
      <c r="BP152" s="162" t="n">
        <v>19.71379756493151</v>
      </c>
      <c r="BQ152" s="162" t="n">
        <v>98.47748197957206</v>
      </c>
      <c r="BR152" s="162" t="n">
        <v>1.675</v>
      </c>
      <c r="BS152" s="162" t="n">
        <v>1.561</v>
      </c>
      <c r="BT152" s="162" t="n">
        <v>0.191</v>
      </c>
      <c r="BU152" s="162" t="n">
        <v>0.166</v>
      </c>
      <c r="BV152" s="162" t="n">
        <v>14.282</v>
      </c>
      <c r="BW152" s="162" t="n">
        <v>6.34</v>
      </c>
      <c r="BX152" s="162" t="n">
        <v>5.017</v>
      </c>
      <c r="BY152" s="162" t="n">
        <v>11.451</v>
      </c>
      <c r="BZ152" s="162" t="n">
        <v>7.124</v>
      </c>
      <c r="CA152" s="162" t="n">
        <v>4.833</v>
      </c>
      <c r="CB152" s="162" t="n"/>
      <c r="CC152" s="162" t="n"/>
      <c r="CD152" s="162" t="n"/>
      <c r="CE152" s="162" t="n"/>
      <c r="CF152" s="162" t="n"/>
      <c r="CG152" s="162" t="n"/>
      <c r="CH152" s="162" t="n">
        <v>53.816</v>
      </c>
      <c r="CI152" s="162" t="n"/>
      <c r="CJ152" s="162" t="n">
        <v>-20.246</v>
      </c>
      <c r="CK152" s="162" t="n">
        <v>34.885</v>
      </c>
      <c r="CL152" s="162" t="n">
        <v>-1.031</v>
      </c>
      <c r="CM152" s="162" t="n">
        <v>1.971</v>
      </c>
      <c r="CN152" s="162" t="n">
        <v>0</v>
      </c>
      <c r="CO152" s="162" t="n">
        <v>1.971</v>
      </c>
      <c r="CP152" s="162" t="n">
        <v>41.18</v>
      </c>
      <c r="CQ152" s="162" t="n">
        <v>84.27</v>
      </c>
      <c r="CR152" s="162" t="n"/>
      <c r="CS152" s="162" t="n"/>
      <c r="CT152" s="162" t="n"/>
      <c r="CU152" s="161" t="inlineStr">
        <is>
          <t>2024</t>
        </is>
      </c>
      <c r="CV152" s="161" t="inlineStr">
        <is>
          <t>2024</t>
        </is>
      </c>
      <c r="CW152" s="162" t="n"/>
      <c r="CX152" s="161" t="inlineStr">
        <is>
          <t>2023</t>
        </is>
      </c>
      <c r="CY152" s="161" t="inlineStr">
        <is>
          <t>2023</t>
        </is>
      </c>
      <c r="CZ152" s="161" t="inlineStr">
        <is>
          <t>2022</t>
        </is>
      </c>
      <c r="DA152" s="162" t="n"/>
      <c r="DB152" s="162" t="n"/>
      <c r="DC152" s="162" t="n"/>
      <c r="DD152" s="162" t="n"/>
      <c r="DE152" s="162" t="n"/>
      <c r="DF152" s="162" t="n"/>
      <c r="DG152" s="162" t="n"/>
      <c r="DH152" s="161" t="inlineStr">
        <is>
          <t>2024</t>
        </is>
      </c>
      <c r="DI152" s="162" t="n"/>
      <c r="DJ152" s="162" t="n"/>
      <c r="DK152" s="162" t="n"/>
      <c r="DL152" s="161" t="inlineStr">
        <is>
          <t>2023</t>
        </is>
      </c>
      <c r="DM152" s="161" t="inlineStr">
        <is>
          <t>2020-2024 avg</t>
        </is>
      </c>
      <c r="DN152" s="162" t="n"/>
      <c r="DO152" s="161" t="inlineStr">
        <is>
          <t>2024</t>
        </is>
      </c>
      <c r="DP152" s="161" t="inlineStr">
        <is>
          <t>2024</t>
        </is>
      </c>
      <c r="DQ152" s="161" t="inlineStr">
        <is>
          <t>2024</t>
        </is>
      </c>
      <c r="DR152" s="161" t="inlineStr">
        <is>
          <t>2021</t>
        </is>
      </c>
      <c r="DS152" s="161" t="inlineStr">
        <is>
          <t>2017</t>
        </is>
      </c>
      <c r="DT152" s="161" t="inlineStr">
        <is>
          <t>2017</t>
        </is>
      </c>
      <c r="DU152" s="161" t="inlineStr">
        <is>
          <t>2018</t>
        </is>
      </c>
      <c r="DV152" s="162" t="n"/>
      <c r="DW152" s="162" t="n"/>
      <c r="DX152" s="162" t="n"/>
      <c r="DY152" s="162" t="n"/>
      <c r="DZ152" s="162" t="n"/>
      <c r="EA152" s="162" t="n"/>
      <c r="EB152" s="161" t="inlineStr">
        <is>
          <t>2024</t>
        </is>
      </c>
      <c r="EC152" s="162" t="n"/>
      <c r="ED152" s="162" t="n"/>
      <c r="EE152" s="161" t="inlineStr">
        <is>
          <t>2030</t>
        </is>
      </c>
      <c r="EF152" s="161" t="inlineStr">
        <is>
          <t>2030</t>
        </is>
      </c>
      <c r="EG152" s="161" t="inlineStr">
        <is>
          <t>2030</t>
        </is>
      </c>
      <c r="EH152" s="161" t="inlineStr">
        <is>
          <t>2030</t>
        </is>
      </c>
      <c r="EI152" s="161" t="inlineStr">
        <is>
          <t>2030</t>
        </is>
      </c>
      <c r="EJ152" s="161" t="inlineStr">
        <is>
          <t>2030</t>
        </is>
      </c>
      <c r="EK152" s="161" t="inlineStr">
        <is>
          <t>2030</t>
        </is>
      </c>
      <c r="EL152" s="161" t="inlineStr">
        <is>
          <t>2030</t>
        </is>
      </c>
      <c r="EM152" s="161" t="inlineStr">
        <is>
          <t>2030</t>
        </is>
      </c>
      <c r="EN152" s="161" t="inlineStr">
        <is>
          <t>2030</t>
        </is>
      </c>
      <c r="EO152" s="161" t="inlineStr">
        <is>
          <t>2030</t>
        </is>
      </c>
      <c r="EP152" s="161" t="inlineStr">
        <is>
          <t>2030</t>
        </is>
      </c>
      <c r="EQ152" s="161" t="inlineStr">
        <is>
          <t>2030</t>
        </is>
      </c>
      <c r="ER152" s="161" t="inlineStr">
        <is>
          <t>2030</t>
        </is>
      </c>
      <c r="ES152" s="161" t="inlineStr">
        <is>
          <t>2030</t>
        </is>
      </c>
      <c r="ET152" s="161" t="inlineStr">
        <is>
          <t>2030</t>
        </is>
      </c>
      <c r="EU152" s="161" t="inlineStr">
        <is>
          <t>2030</t>
        </is>
      </c>
      <c r="EV152" s="161" t="inlineStr">
        <is>
          <t>2030</t>
        </is>
      </c>
      <c r="EW152" s="161" t="inlineStr">
        <is>
          <t>2030</t>
        </is>
      </c>
      <c r="EX152" s="161" t="inlineStr">
        <is>
          <t>2030</t>
        </is>
      </c>
      <c r="EY152" s="161" t="inlineStr">
        <is>
          <t>2030</t>
        </is>
      </c>
      <c r="EZ152" s="161" t="inlineStr">
        <is>
          <t>2030</t>
        </is>
      </c>
      <c r="FA152" s="161" t="inlineStr">
        <is>
          <t>2030</t>
        </is>
      </c>
      <c r="FB152" s="161" t="inlineStr">
        <is>
          <t>2030</t>
        </is>
      </c>
      <c r="FC152" s="161" t="inlineStr">
        <is>
          <t>2050</t>
        </is>
      </c>
      <c r="FD152" s="161" t="inlineStr">
        <is>
          <t>2025-2050</t>
        </is>
      </c>
      <c r="FE152" s="161" t="inlineStr">
        <is>
          <t>2024</t>
        </is>
      </c>
      <c r="FF152" s="161" t="inlineStr">
        <is>
          <t>2024</t>
        </is>
      </c>
      <c r="FG152" s="161" t="inlineStr">
        <is>
          <t>2024</t>
        </is>
      </c>
      <c r="FH152" s="161" t="inlineStr">
        <is>
          <t>2024</t>
        </is>
      </c>
      <c r="FI152" s="161" t="inlineStr">
        <is>
          <t>2024</t>
        </is>
      </c>
      <c r="FJ152" s="161" t="inlineStr">
        <is>
          <t>2024</t>
        </is>
      </c>
      <c r="FK152" s="161" t="inlineStr">
        <is>
          <t>2024</t>
        </is>
      </c>
      <c r="FL152" s="161" t="inlineStr">
        <is>
          <t>2024</t>
        </is>
      </c>
      <c r="FM152" s="161" t="inlineStr">
        <is>
          <t>2024</t>
        </is>
      </c>
      <c r="FN152" s="161" t="inlineStr">
        <is>
          <t>2024</t>
        </is>
      </c>
      <c r="FO152" s="162" t="n"/>
      <c r="FP152" s="162" t="n"/>
      <c r="FQ152" s="162" t="n"/>
      <c r="FR152" s="162" t="n"/>
      <c r="FS152" s="162" t="n"/>
      <c r="FT152" s="162" t="n"/>
      <c r="FU152" s="161" t="inlineStr">
        <is>
          <t>2024</t>
        </is>
      </c>
      <c r="FV152" s="162" t="n"/>
      <c r="FW152" s="161" t="inlineStr">
        <is>
          <t>2024</t>
        </is>
      </c>
      <c r="FX152" s="161" t="inlineStr">
        <is>
          <t>2024</t>
        </is>
      </c>
      <c r="FY152" s="161" t="inlineStr">
        <is>
          <t>2020-2024 avg</t>
        </is>
      </c>
      <c r="FZ152" s="161" t="inlineStr">
        <is>
          <t>2030</t>
        </is>
      </c>
      <c r="GA152" s="161" t="inlineStr">
        <is>
          <t>2030</t>
        </is>
      </c>
      <c r="GB152" s="161" t="inlineStr">
        <is>
          <t>2030</t>
        </is>
      </c>
      <c r="GC152" s="161" t="inlineStr">
        <is>
          <t>2050</t>
        </is>
      </c>
      <c r="GD152" s="161" t="inlineStr">
        <is>
          <t>2050</t>
        </is>
      </c>
      <c r="GE152" s="162" t="n"/>
    </row>
    <row r="153" ht="14" customHeight="1">
      <c r="A153" s="161" t="inlineStr">
        <is>
          <t>PAN</t>
        </is>
      </c>
      <c r="B153" s="161" t="inlineStr">
        <is>
          <t>Panama</t>
        </is>
      </c>
      <c r="C153" s="161" t="inlineStr">
        <is>
          <t>Latin America &amp; Caribbean</t>
        </is>
      </c>
      <c r="D153" s="161" t="inlineStr">
        <is>
          <t>High income</t>
        </is>
      </c>
      <c r="E153" s="161" t="b">
        <v>0</v>
      </c>
      <c r="F153" s="162" t="n">
        <v>17.234</v>
      </c>
      <c r="G153" s="162" t="n">
        <v>2.909</v>
      </c>
      <c r="H153" s="162" t="n">
        <v>57.814</v>
      </c>
      <c r="I153" s="162" t="n">
        <v>6.688</v>
      </c>
      <c r="J153" s="162" t="n">
        <v>99.63200000000001</v>
      </c>
      <c r="K153" s="162" t="n"/>
      <c r="L153" s="162" t="n"/>
      <c r="M153" s="162" t="n">
        <v>0</v>
      </c>
      <c r="N153" s="162" t="n"/>
      <c r="O153" s="162" t="n"/>
      <c r="P153" s="162" t="n"/>
      <c r="Q153" s="162" t="n"/>
      <c r="R153" s="162" t="n"/>
      <c r="S153" s="162" t="n"/>
      <c r="T153" s="162" t="n"/>
      <c r="U153" s="162" t="n">
        <v>0.602</v>
      </c>
      <c r="V153" s="162" t="n"/>
      <c r="W153" s="162" t="n"/>
      <c r="X153" s="162" t="n"/>
      <c r="Y153" s="162" t="n"/>
      <c r="Z153" s="162" t="n"/>
      <c r="AA153" s="162" t="n">
        <v>4.883</v>
      </c>
      <c r="AB153" s="162" t="n">
        <v>3.379</v>
      </c>
      <c r="AC153" s="162" t="n">
        <v>0.068</v>
      </c>
      <c r="AD153" s="162" t="n">
        <v>3.312</v>
      </c>
      <c r="AE153" s="162" t="n">
        <v>0.525</v>
      </c>
      <c r="AF153" s="162" t="n">
        <v>-18.964</v>
      </c>
      <c r="AG153" s="162" t="n">
        <v>1.007</v>
      </c>
      <c r="AH153" s="162" t="n">
        <v>19.971</v>
      </c>
      <c r="AI153" s="162" t="n">
        <v>171.186</v>
      </c>
      <c r="AJ153" s="162" t="n">
        <v>0</v>
      </c>
      <c r="AK153" s="162" t="n">
        <v>0</v>
      </c>
      <c r="AL153" s="162" t="n">
        <v>0</v>
      </c>
      <c r="AM153" s="162" t="n">
        <v>0</v>
      </c>
      <c r="AN153" s="162" t="n">
        <v>7.446</v>
      </c>
      <c r="AO153" s="162" t="n">
        <v>66.46599999999999</v>
      </c>
      <c r="AP153" s="162" t="n">
        <v>7.341</v>
      </c>
      <c r="AQ153" s="162" t="n">
        <v>3.061</v>
      </c>
      <c r="AR153" s="162" t="n">
        <v>3.91116926522163</v>
      </c>
      <c r="AS153" s="162" t="n">
        <v>0.9386806236531908</v>
      </c>
      <c r="AT153" s="162" t="n">
        <v>0.2793615425315832</v>
      </c>
      <c r="AU153" s="162" t="n">
        <v>0.1915622005930858</v>
      </c>
      <c r="AV153" s="162" t="n">
        <v>0.1473877756735271</v>
      </c>
      <c r="AW153" s="162" t="n">
        <v>0.0784139608648757</v>
      </c>
      <c r="AX153" s="162" t="n">
        <v>0.0402375817267137</v>
      </c>
      <c r="AY153" s="162" t="n">
        <v>0.0548679493384908</v>
      </c>
      <c r="AZ153" s="162" t="n">
        <v>0.1468496129249145</v>
      </c>
      <c r="BA153" s="162" t="n">
        <v>0.0592589992273788</v>
      </c>
      <c r="BB153" s="162" t="n">
        <v>0.0250609630963138</v>
      </c>
      <c r="BC153" s="162" t="n">
        <v>-0.0117059776189172</v>
      </c>
      <c r="BD153" s="162" t="n">
        <v>51.7071863903135</v>
      </c>
      <c r="BE153" s="162" t="n">
        <v>0.1424918172127707</v>
      </c>
      <c r="BF153" s="162" t="n">
        <v>4.489808005829758</v>
      </c>
      <c r="BG153" s="162" t="n">
        <v>1.623854857166075</v>
      </c>
      <c r="BH153" s="162" t="n">
        <v>0.1959447337474949</v>
      </c>
      <c r="BI153" s="162" t="n">
        <v>0.2420808201312088</v>
      </c>
      <c r="BJ153" s="162" t="n">
        <v>0.3259097513065494</v>
      </c>
      <c r="BK153" s="162" t="n">
        <v>0.3593883110462885</v>
      </c>
      <c r="BL153" s="162" t="n">
        <v>0.5005312413074526</v>
      </c>
      <c r="BM153" s="162" t="n">
        <v>0.3037612270427355</v>
      </c>
      <c r="BN153" s="162" t="n">
        <v>66.38603234646845</v>
      </c>
      <c r="BO153" s="162" t="n">
        <v>0.8435098662022711</v>
      </c>
      <c r="BP153" s="162" t="n">
        <v>0.7678840030936791</v>
      </c>
      <c r="BQ153" s="162" t="n">
        <v>-2.342396067547014</v>
      </c>
      <c r="BR153" s="162" t="n">
        <v>0.822</v>
      </c>
      <c r="BS153" s="162" t="n">
        <v>0.9360000000000001</v>
      </c>
      <c r="BT153" s="162" t="n">
        <v>0.179</v>
      </c>
      <c r="BU153" s="162" t="n">
        <v>0.179</v>
      </c>
      <c r="BV153" s="162" t="n">
        <v>17.246</v>
      </c>
      <c r="BW153" s="162" t="n">
        <v>8.176</v>
      </c>
      <c r="BX153" s="162" t="n">
        <v>6.853</v>
      </c>
      <c r="BY153" s="162" t="n">
        <v>13.046</v>
      </c>
      <c r="BZ153" s="162" t="n">
        <v>7.281</v>
      </c>
      <c r="CA153" s="162" t="n">
        <v>5.575</v>
      </c>
      <c r="CB153" s="162" t="n">
        <v>3</v>
      </c>
      <c r="CC153" s="162" t="n">
        <v>1</v>
      </c>
      <c r="CD153" s="162" t="n">
        <v>1</v>
      </c>
      <c r="CE153" s="162" t="n">
        <v>29.315</v>
      </c>
      <c r="CF153" s="162" t="n">
        <v>0</v>
      </c>
      <c r="CG153" s="162" t="n">
        <v>100</v>
      </c>
      <c r="CH153" s="162" t="n">
        <v>16.879</v>
      </c>
      <c r="CI153" s="162" t="n">
        <v>-3.321</v>
      </c>
      <c r="CJ153" s="162" t="n">
        <v>0.657</v>
      </c>
      <c r="CK153" s="162" t="n">
        <v>33.534</v>
      </c>
      <c r="CL153" s="162" t="n">
        <v>3.92</v>
      </c>
      <c r="CM153" s="162" t="n">
        <v>0.223</v>
      </c>
      <c r="CN153" s="162" t="n">
        <v>0.19</v>
      </c>
      <c r="CO153" s="162" t="n">
        <v>0.032</v>
      </c>
      <c r="CP153" s="162" t="n">
        <v>4.536</v>
      </c>
      <c r="CQ153" s="162" t="n">
        <v>57.04</v>
      </c>
      <c r="CR153" s="162" t="n"/>
      <c r="CS153" s="161" t="inlineStr">
        <is>
          <t>2024</t>
        </is>
      </c>
      <c r="CT153" s="161" t="inlineStr">
        <is>
          <t>2024</t>
        </is>
      </c>
      <c r="CU153" s="161" t="inlineStr">
        <is>
          <t>2024</t>
        </is>
      </c>
      <c r="CV153" s="161" t="inlineStr">
        <is>
          <t>2024</t>
        </is>
      </c>
      <c r="CW153" s="161" t="inlineStr">
        <is>
          <t>2022</t>
        </is>
      </c>
      <c r="CX153" s="162" t="n"/>
      <c r="CY153" s="162" t="n"/>
      <c r="CZ153" s="161" t="inlineStr">
        <is>
          <t>2022</t>
        </is>
      </c>
      <c r="DA153" s="162" t="n"/>
      <c r="DB153" s="162" t="n"/>
      <c r="DC153" s="162" t="n"/>
      <c r="DD153" s="162" t="n"/>
      <c r="DE153" s="162" t="n"/>
      <c r="DF153" s="162" t="n"/>
      <c r="DG153" s="162" t="n"/>
      <c r="DH153" s="161" t="inlineStr">
        <is>
          <t>2024</t>
        </is>
      </c>
      <c r="DI153" s="162" t="n"/>
      <c r="DJ153" s="162" t="n"/>
      <c r="DK153" s="162" t="n"/>
      <c r="DL153" s="162" t="n"/>
      <c r="DM153" s="162" t="n"/>
      <c r="DN153" s="161" t="inlineStr">
        <is>
          <t>2024</t>
        </is>
      </c>
      <c r="DO153" s="161" t="inlineStr">
        <is>
          <t>2024</t>
        </is>
      </c>
      <c r="DP153" s="161" t="inlineStr">
        <is>
          <t>2024</t>
        </is>
      </c>
      <c r="DQ153" s="161" t="inlineStr">
        <is>
          <t>2024</t>
        </is>
      </c>
      <c r="DR153" s="161" t="inlineStr">
        <is>
          <t>2022</t>
        </is>
      </c>
      <c r="DS153" s="161" t="inlineStr">
        <is>
          <t>2024</t>
        </is>
      </c>
      <c r="DT153" s="161" t="inlineStr">
        <is>
          <t>2024</t>
        </is>
      </c>
      <c r="DU153" s="161" t="inlineStr">
        <is>
          <t>2024</t>
        </is>
      </c>
      <c r="DV153" s="161" t="inlineStr">
        <is>
          <t>2022</t>
        </is>
      </c>
      <c r="DW153" s="161" t="inlineStr">
        <is>
          <t>2021</t>
        </is>
      </c>
      <c r="DX153" s="161" t="inlineStr">
        <is>
          <t>2021</t>
        </is>
      </c>
      <c r="DY153" s="161" t="inlineStr">
        <is>
          <t>2021</t>
        </is>
      </c>
      <c r="DZ153" s="161" t="inlineStr">
        <is>
          <t>2021</t>
        </is>
      </c>
      <c r="EA153" s="161" t="inlineStr">
        <is>
          <t>2024</t>
        </is>
      </c>
      <c r="EB153" s="161" t="inlineStr">
        <is>
          <t>2024</t>
        </is>
      </c>
      <c r="EC153" s="161" t="inlineStr">
        <is>
          <t>2024</t>
        </is>
      </c>
      <c r="ED153" s="161" t="inlineStr">
        <is>
          <t>2024</t>
        </is>
      </c>
      <c r="EE153" s="161" t="inlineStr">
        <is>
          <t>2030</t>
        </is>
      </c>
      <c r="EF153" s="161" t="inlineStr">
        <is>
          <t>2030</t>
        </is>
      </c>
      <c r="EG153" s="161" t="inlineStr">
        <is>
          <t>2030</t>
        </is>
      </c>
      <c r="EH153" s="161" t="inlineStr">
        <is>
          <t>2030</t>
        </is>
      </c>
      <c r="EI153" s="161" t="inlineStr">
        <is>
          <t>2030</t>
        </is>
      </c>
      <c r="EJ153" s="161" t="inlineStr">
        <is>
          <t>2030</t>
        </is>
      </c>
      <c r="EK153" s="161" t="inlineStr">
        <is>
          <t>2030</t>
        </is>
      </c>
      <c r="EL153" s="161" t="inlineStr">
        <is>
          <t>2030</t>
        </is>
      </c>
      <c r="EM153" s="161" t="inlineStr">
        <is>
          <t>2030</t>
        </is>
      </c>
      <c r="EN153" s="161" t="inlineStr">
        <is>
          <t>2030</t>
        </is>
      </c>
      <c r="EO153" s="161" t="inlineStr">
        <is>
          <t>2030</t>
        </is>
      </c>
      <c r="EP153" s="161" t="inlineStr">
        <is>
          <t>2030</t>
        </is>
      </c>
      <c r="EQ153" s="161" t="inlineStr">
        <is>
          <t>2030</t>
        </is>
      </c>
      <c r="ER153" s="161" t="inlineStr">
        <is>
          <t>2030</t>
        </is>
      </c>
      <c r="ES153" s="161" t="inlineStr">
        <is>
          <t>2030</t>
        </is>
      </c>
      <c r="ET153" s="161" t="inlineStr">
        <is>
          <t>2030</t>
        </is>
      </c>
      <c r="EU153" s="161" t="inlineStr">
        <is>
          <t>2030</t>
        </is>
      </c>
      <c r="EV153" s="161" t="inlineStr">
        <is>
          <t>2030</t>
        </is>
      </c>
      <c r="EW153" s="161" t="inlineStr">
        <is>
          <t>2030</t>
        </is>
      </c>
      <c r="EX153" s="161" t="inlineStr">
        <is>
          <t>2030</t>
        </is>
      </c>
      <c r="EY153" s="161" t="inlineStr">
        <is>
          <t>2030</t>
        </is>
      </c>
      <c r="EZ153" s="161" t="inlineStr">
        <is>
          <t>2030</t>
        </is>
      </c>
      <c r="FA153" s="161" t="inlineStr">
        <is>
          <t>2030</t>
        </is>
      </c>
      <c r="FB153" s="161" t="inlineStr">
        <is>
          <t>2030</t>
        </is>
      </c>
      <c r="FC153" s="161" t="inlineStr">
        <is>
          <t>2050</t>
        </is>
      </c>
      <c r="FD153" s="161" t="inlineStr">
        <is>
          <t>2025-2050</t>
        </is>
      </c>
      <c r="FE153" s="161" t="inlineStr">
        <is>
          <t>2024</t>
        </is>
      </c>
      <c r="FF153" s="161" t="inlineStr">
        <is>
          <t>2024</t>
        </is>
      </c>
      <c r="FG153" s="161" t="inlineStr">
        <is>
          <t>2024</t>
        </is>
      </c>
      <c r="FH153" s="161" t="inlineStr">
        <is>
          <t>2024</t>
        </is>
      </c>
      <c r="FI153" s="161" t="inlineStr">
        <is>
          <t>2024</t>
        </is>
      </c>
      <c r="FJ153" s="161" t="inlineStr">
        <is>
          <t>2024</t>
        </is>
      </c>
      <c r="FK153" s="161" t="inlineStr">
        <is>
          <t>2024</t>
        </is>
      </c>
      <c r="FL153" s="161" t="inlineStr">
        <is>
          <t>2024</t>
        </is>
      </c>
      <c r="FM153" s="161" t="inlineStr">
        <is>
          <t>2024</t>
        </is>
      </c>
      <c r="FN153" s="161" t="inlineStr">
        <is>
          <t>2024</t>
        </is>
      </c>
      <c r="FO153" s="161" t="inlineStr">
        <is>
          <t>2013</t>
        </is>
      </c>
      <c r="FP153" s="161" t="inlineStr">
        <is>
          <t>2013</t>
        </is>
      </c>
      <c r="FQ153" s="161" t="inlineStr">
        <is>
          <t>2013</t>
        </is>
      </c>
      <c r="FR153" s="161" t="inlineStr">
        <is>
          <t>2023</t>
        </is>
      </c>
      <c r="FS153" s="161" t="inlineStr">
        <is>
          <t>2023</t>
        </is>
      </c>
      <c r="FT153" s="161" t="inlineStr">
        <is>
          <t>2023</t>
        </is>
      </c>
      <c r="FU153" s="161" t="inlineStr">
        <is>
          <t>2024</t>
        </is>
      </c>
      <c r="FV153" s="161" t="inlineStr">
        <is>
          <t>2024</t>
        </is>
      </c>
      <c r="FW153" s="161" t="inlineStr">
        <is>
          <t>2024</t>
        </is>
      </c>
      <c r="FX153" s="161" t="inlineStr">
        <is>
          <t>2024</t>
        </is>
      </c>
      <c r="FY153" s="161" t="inlineStr">
        <is>
          <t>2020-2024 avg</t>
        </is>
      </c>
      <c r="FZ153" s="161" t="inlineStr">
        <is>
          <t>2030</t>
        </is>
      </c>
      <c r="GA153" s="161" t="inlineStr">
        <is>
          <t>2030</t>
        </is>
      </c>
      <c r="GB153" s="161" t="inlineStr">
        <is>
          <t>2030</t>
        </is>
      </c>
      <c r="GC153" s="161" t="inlineStr">
        <is>
          <t>2050</t>
        </is>
      </c>
      <c r="GD153" s="161" t="inlineStr">
        <is>
          <t>2050</t>
        </is>
      </c>
      <c r="GE153" s="162" t="n"/>
    </row>
    <row r="154" ht="14" customHeight="1">
      <c r="A154" s="161" t="inlineStr">
        <is>
          <t>PNG</t>
        </is>
      </c>
      <c r="B154" s="161" t="inlineStr">
        <is>
          <t>Papua New Guinea</t>
        </is>
      </c>
      <c r="C154" s="161" t="inlineStr">
        <is>
          <t>East Asia &amp; Pacific</t>
        </is>
      </c>
      <c r="D154" s="161" t="inlineStr">
        <is>
          <t>Lower middle income</t>
        </is>
      </c>
      <c r="E154" s="161" t="b">
        <v>0</v>
      </c>
      <c r="F154" s="162" t="n">
        <v>14.173</v>
      </c>
      <c r="G154" s="162" t="n">
        <v>2.487</v>
      </c>
      <c r="H154" s="162" t="n">
        <v>53.335</v>
      </c>
      <c r="I154" s="162" t="n">
        <v>12.085</v>
      </c>
      <c r="J154" s="162" t="n">
        <v>71.654</v>
      </c>
      <c r="K154" s="162" t="n"/>
      <c r="L154" s="162" t="n"/>
      <c r="M154" s="162" t="n">
        <v>0</v>
      </c>
      <c r="N154" s="162" t="n"/>
      <c r="O154" s="162" t="n"/>
      <c r="P154" s="162" t="n"/>
      <c r="Q154" s="162" t="n"/>
      <c r="R154" s="162" t="n">
        <v>2.443</v>
      </c>
      <c r="S154" s="162" t="n">
        <v>6.882</v>
      </c>
      <c r="T154" s="162" t="n">
        <v>21.555</v>
      </c>
      <c r="U154" s="162" t="n">
        <v>1.337</v>
      </c>
      <c r="V154" s="162" t="n">
        <v>45.375</v>
      </c>
      <c r="W154" s="162" t="n">
        <v>7.718</v>
      </c>
      <c r="X154" s="162" t="n">
        <v>55.468</v>
      </c>
      <c r="Y154" s="162" t="n"/>
      <c r="Z154" s="162" t="n">
        <v>0.001</v>
      </c>
      <c r="AA154" s="162" t="n">
        <v>8.398</v>
      </c>
      <c r="AB154" s="162" t="n">
        <v>0.972</v>
      </c>
      <c r="AC154" s="162" t="n">
        <v>0</v>
      </c>
      <c r="AD154" s="162" t="n">
        <v>0.972</v>
      </c>
      <c r="AE154" s="162" t="n">
        <v>0.111</v>
      </c>
      <c r="AF154" s="162" t="n">
        <v>25.676</v>
      </c>
      <c r="AG154" s="162" t="n">
        <v>42.649</v>
      </c>
      <c r="AH154" s="162" t="n">
        <v>16.973</v>
      </c>
      <c r="AI154" s="162" t="n"/>
      <c r="AJ154" s="162" t="n">
        <v>11.015</v>
      </c>
      <c r="AK154" s="162" t="n">
        <v>1.875</v>
      </c>
      <c r="AL154" s="162" t="n">
        <v>9.140000000000001</v>
      </c>
      <c r="AM154" s="162" t="n">
        <v>0</v>
      </c>
      <c r="AN154" s="162" t="n">
        <v>57.082</v>
      </c>
      <c r="AO154" s="162" t="n">
        <v>44.419</v>
      </c>
      <c r="AP154" s="162" t="n">
        <v>0</v>
      </c>
      <c r="AQ154" s="162" t="n">
        <v>0</v>
      </c>
      <c r="AR154" s="162" t="n">
        <v>5.77899034222472</v>
      </c>
      <c r="AS154" s="162" t="n">
        <v>1.38695768213393</v>
      </c>
      <c r="AT154" s="162" t="n">
        <v>0.2760533184741865</v>
      </c>
      <c r="AU154" s="162" t="n">
        <v>0.1892937040965853</v>
      </c>
      <c r="AV154" s="162" t="n">
        <v>0.1821227068517424</v>
      </c>
      <c r="AW154" s="162" t="n">
        <v>0.0681507022114993</v>
      </c>
      <c r="AX154" s="162" t="n">
        <v>0.0581805990006579</v>
      </c>
      <c r="AY154" s="162" t="n">
        <v>0.0684763398638516</v>
      </c>
      <c r="AZ154" s="162" t="n">
        <v>0.5446803116354084</v>
      </c>
      <c r="BA154" s="162" t="n">
        <v>0.0413122027479811</v>
      </c>
      <c r="BB154" s="162" t="n">
        <v>-0.009568986423839699</v>
      </c>
      <c r="BC154" s="162" t="n">
        <v>-0.0839932994098925</v>
      </c>
      <c r="BD154" s="162" t="n">
        <v>-7.44670606590399</v>
      </c>
      <c r="BE154" s="162" t="n">
        <v>0.2120049548825864</v>
      </c>
      <c r="BF154" s="162" t="n">
        <v>6.633964255868925</v>
      </c>
      <c r="BG154" s="162" t="n">
        <v>6.750986012179623</v>
      </c>
      <c r="BH154" s="162" t="n">
        <v>3.089764853064789</v>
      </c>
      <c r="BI154" s="162" t="n">
        <v>0.6095778371729969</v>
      </c>
      <c r="BJ154" s="162" t="n">
        <v>0.4600773896634298</v>
      </c>
      <c r="BK154" s="162" t="n">
        <v>1.937003088298149</v>
      </c>
      <c r="BL154" s="162" t="n">
        <v>0.6545628444914025</v>
      </c>
      <c r="BM154" s="162" t="n">
        <v>3.670865779170877</v>
      </c>
      <c r="BN154" s="162" t="n">
        <v>36.59528240221731</v>
      </c>
      <c r="BO154" s="162" t="n">
        <v>6.043958485647038</v>
      </c>
      <c r="BP154" s="162" t="n">
        <v>4.020588254714852</v>
      </c>
      <c r="BQ154" s="162" t="n">
        <v>40.10664191971035</v>
      </c>
      <c r="BR154" s="162" t="n">
        <v>1.028</v>
      </c>
      <c r="BS154" s="162" t="n">
        <v>1.314</v>
      </c>
      <c r="BT154" s="162" t="n">
        <v>0.258</v>
      </c>
      <c r="BU154" s="162" t="n">
        <v>0.185</v>
      </c>
      <c r="BV154" s="162" t="n">
        <v>23.251</v>
      </c>
      <c r="BW154" s="162" t="n">
        <v>13.196</v>
      </c>
      <c r="BX154" s="162" t="n">
        <v>11.872</v>
      </c>
      <c r="BY154" s="162" t="n">
        <v>12.596</v>
      </c>
      <c r="BZ154" s="162" t="n">
        <v>7.124</v>
      </c>
      <c r="CA154" s="162" t="n">
        <v>4.833</v>
      </c>
      <c r="CB154" s="162" t="n">
        <v>2</v>
      </c>
      <c r="CC154" s="162" t="n">
        <v>1</v>
      </c>
      <c r="CD154" s="162" t="n">
        <v>0</v>
      </c>
      <c r="CE154" s="162" t="n">
        <v>24.587</v>
      </c>
      <c r="CF154" s="162" t="n">
        <v>0</v>
      </c>
      <c r="CG154" s="162" t="n">
        <v>33.333</v>
      </c>
      <c r="CH154" s="162" t="n">
        <v>17.548</v>
      </c>
      <c r="CI154" s="162" t="n">
        <v>-0.825</v>
      </c>
      <c r="CJ154" s="162" t="n">
        <v>15.553</v>
      </c>
      <c r="CK154" s="162" t="n"/>
      <c r="CL154" s="162" t="n">
        <v>1.946</v>
      </c>
      <c r="CM154" s="162" t="n">
        <v>3.561</v>
      </c>
      <c r="CN154" s="162" t="n">
        <v>0.697</v>
      </c>
      <c r="CO154" s="162" t="n">
        <v>2.865</v>
      </c>
      <c r="CP154" s="162" t="n">
        <v>-7.196</v>
      </c>
      <c r="CQ154" s="162" t="n">
        <v>85.33</v>
      </c>
      <c r="CR154" s="162" t="n">
        <v>3</v>
      </c>
      <c r="CS154" s="161" t="inlineStr">
        <is>
          <t>2024</t>
        </is>
      </c>
      <c r="CT154" s="161" t="inlineStr">
        <is>
          <t>2024</t>
        </is>
      </c>
      <c r="CU154" s="161" t="inlineStr">
        <is>
          <t>2024</t>
        </is>
      </c>
      <c r="CV154" s="161" t="inlineStr">
        <is>
          <t>2024</t>
        </is>
      </c>
      <c r="CW154" s="161" t="inlineStr">
        <is>
          <t>2022</t>
        </is>
      </c>
      <c r="CX154" s="162" t="n"/>
      <c r="CY154" s="162" t="n"/>
      <c r="CZ154" s="161" t="inlineStr">
        <is>
          <t>2022</t>
        </is>
      </c>
      <c r="DA154" s="162" t="n"/>
      <c r="DB154" s="162" t="n"/>
      <c r="DC154" s="162" t="n"/>
      <c r="DD154" s="162" t="n"/>
      <c r="DE154" s="161" t="inlineStr">
        <is>
          <t>2024</t>
        </is>
      </c>
      <c r="DF154" s="161" t="inlineStr">
        <is>
          <t>2018</t>
        </is>
      </c>
      <c r="DG154" s="161" t="inlineStr">
        <is>
          <t>2024</t>
        </is>
      </c>
      <c r="DH154" s="161" t="inlineStr">
        <is>
          <t>2024</t>
        </is>
      </c>
      <c r="DI154" s="161" t="inlineStr">
        <is>
          <t>2024</t>
        </is>
      </c>
      <c r="DJ154" s="161" t="inlineStr">
        <is>
          <t>2024</t>
        </is>
      </c>
      <c r="DK154" s="161" t="inlineStr">
        <is>
          <t>2024</t>
        </is>
      </c>
      <c r="DL154" s="162" t="n"/>
      <c r="DM154" s="161" t="inlineStr">
        <is>
          <t>2020-2024 avg</t>
        </is>
      </c>
      <c r="DN154" s="161" t="inlineStr">
        <is>
          <t>2024</t>
        </is>
      </c>
      <c r="DO154" s="161" t="inlineStr">
        <is>
          <t>2024</t>
        </is>
      </c>
      <c r="DP154" s="161" t="inlineStr">
        <is>
          <t>2024</t>
        </is>
      </c>
      <c r="DQ154" s="161" t="inlineStr">
        <is>
          <t>2024</t>
        </is>
      </c>
      <c r="DR154" s="161" t="inlineStr">
        <is>
          <t>2022</t>
        </is>
      </c>
      <c r="DS154" s="161" t="inlineStr">
        <is>
          <t>2023</t>
        </is>
      </c>
      <c r="DT154" s="161" t="inlineStr">
        <is>
          <t>2023</t>
        </is>
      </c>
      <c r="DU154" s="161" t="inlineStr">
        <is>
          <t>2023</t>
        </is>
      </c>
      <c r="DV154" s="162" t="n"/>
      <c r="DW154" s="161" t="inlineStr">
        <is>
          <t>2021</t>
        </is>
      </c>
      <c r="DX154" s="161" t="inlineStr">
        <is>
          <t>2021</t>
        </is>
      </c>
      <c r="DY154" s="161" t="inlineStr">
        <is>
          <t>2021</t>
        </is>
      </c>
      <c r="DZ154" s="161" t="inlineStr">
        <is>
          <t>2021</t>
        </is>
      </c>
      <c r="EA154" s="161" t="inlineStr">
        <is>
          <t>2024</t>
        </is>
      </c>
      <c r="EB154" s="161" t="inlineStr">
        <is>
          <t>2024</t>
        </is>
      </c>
      <c r="EC154" s="161" t="inlineStr">
        <is>
          <t>2024</t>
        </is>
      </c>
      <c r="ED154" s="161" t="inlineStr">
        <is>
          <t>2024</t>
        </is>
      </c>
      <c r="EE154" s="161" t="inlineStr">
        <is>
          <t>2030</t>
        </is>
      </c>
      <c r="EF154" s="161" t="inlineStr">
        <is>
          <t>2030</t>
        </is>
      </c>
      <c r="EG154" s="161" t="inlineStr">
        <is>
          <t>2030</t>
        </is>
      </c>
      <c r="EH154" s="161" t="inlineStr">
        <is>
          <t>2030</t>
        </is>
      </c>
      <c r="EI154" s="161" t="inlineStr">
        <is>
          <t>2030</t>
        </is>
      </c>
      <c r="EJ154" s="161" t="inlineStr">
        <is>
          <t>2030</t>
        </is>
      </c>
      <c r="EK154" s="161" t="inlineStr">
        <is>
          <t>2030</t>
        </is>
      </c>
      <c r="EL154" s="161" t="inlineStr">
        <is>
          <t>2030</t>
        </is>
      </c>
      <c r="EM154" s="161" t="inlineStr">
        <is>
          <t>2030</t>
        </is>
      </c>
      <c r="EN154" s="161" t="inlineStr">
        <is>
          <t>2030</t>
        </is>
      </c>
      <c r="EO154" s="161" t="inlineStr">
        <is>
          <t>2030</t>
        </is>
      </c>
      <c r="EP154" s="161" t="inlineStr">
        <is>
          <t>2030</t>
        </is>
      </c>
      <c r="EQ154" s="161" t="inlineStr">
        <is>
          <t>2030</t>
        </is>
      </c>
      <c r="ER154" s="161" t="inlineStr">
        <is>
          <t>2030</t>
        </is>
      </c>
      <c r="ES154" s="161" t="inlineStr">
        <is>
          <t>2030</t>
        </is>
      </c>
      <c r="ET154" s="161" t="inlineStr">
        <is>
          <t>2030</t>
        </is>
      </c>
      <c r="EU154" s="161" t="inlineStr">
        <is>
          <t>2030</t>
        </is>
      </c>
      <c r="EV154" s="161" t="inlineStr">
        <is>
          <t>2030</t>
        </is>
      </c>
      <c r="EW154" s="161" t="inlineStr">
        <is>
          <t>2030</t>
        </is>
      </c>
      <c r="EX154" s="161" t="inlineStr">
        <is>
          <t>2030</t>
        </is>
      </c>
      <c r="EY154" s="161" t="inlineStr">
        <is>
          <t>2030</t>
        </is>
      </c>
      <c r="EZ154" s="161" t="inlineStr">
        <is>
          <t>2030</t>
        </is>
      </c>
      <c r="FA154" s="161" t="inlineStr">
        <is>
          <t>2030</t>
        </is>
      </c>
      <c r="FB154" s="161" t="inlineStr">
        <is>
          <t>2030</t>
        </is>
      </c>
      <c r="FC154" s="161" t="inlineStr">
        <is>
          <t>2050</t>
        </is>
      </c>
      <c r="FD154" s="161" t="inlineStr">
        <is>
          <t>2025-2050</t>
        </is>
      </c>
      <c r="FE154" s="161" t="inlineStr">
        <is>
          <t>2024</t>
        </is>
      </c>
      <c r="FF154" s="161" t="inlineStr">
        <is>
          <t>2022</t>
        </is>
      </c>
      <c r="FG154" s="161" t="inlineStr">
        <is>
          <t>2024</t>
        </is>
      </c>
      <c r="FH154" s="161" t="inlineStr">
        <is>
          <t>2024</t>
        </is>
      </c>
      <c r="FI154" s="161" t="inlineStr">
        <is>
          <t>2024</t>
        </is>
      </c>
      <c r="FJ154" s="161" t="inlineStr">
        <is>
          <t>2024</t>
        </is>
      </c>
      <c r="FK154" s="161" t="inlineStr">
        <is>
          <t>2024</t>
        </is>
      </c>
      <c r="FL154" s="161" t="inlineStr">
        <is>
          <t>2024</t>
        </is>
      </c>
      <c r="FM154" s="161" t="inlineStr">
        <is>
          <t>2024</t>
        </is>
      </c>
      <c r="FN154" s="161" t="inlineStr">
        <is>
          <t>2024</t>
        </is>
      </c>
      <c r="FO154" s="161" t="inlineStr">
        <is>
          <t>2013</t>
        </is>
      </c>
      <c r="FP154" s="161" t="inlineStr">
        <is>
          <t>2013</t>
        </is>
      </c>
      <c r="FQ154" s="161" t="inlineStr">
        <is>
          <t>2013</t>
        </is>
      </c>
      <c r="FR154" s="161" t="inlineStr">
        <is>
          <t>2023</t>
        </is>
      </c>
      <c r="FS154" s="161" t="inlineStr">
        <is>
          <t>2023</t>
        </is>
      </c>
      <c r="FT154" s="161" t="inlineStr">
        <is>
          <t>2023</t>
        </is>
      </c>
      <c r="FU154" s="161" t="inlineStr">
        <is>
          <t>2024</t>
        </is>
      </c>
      <c r="FV154" s="161" t="inlineStr">
        <is>
          <t>2024</t>
        </is>
      </c>
      <c r="FW154" s="161" t="inlineStr">
        <is>
          <t>2024</t>
        </is>
      </c>
      <c r="FX154" s="162" t="n"/>
      <c r="FY154" s="161" t="inlineStr">
        <is>
          <t>2020-2024 avg</t>
        </is>
      </c>
      <c r="FZ154" s="161" t="inlineStr">
        <is>
          <t>2030</t>
        </is>
      </c>
      <c r="GA154" s="161" t="inlineStr">
        <is>
          <t>2030</t>
        </is>
      </c>
      <c r="GB154" s="161" t="inlineStr">
        <is>
          <t>2030</t>
        </is>
      </c>
      <c r="GC154" s="161" t="inlineStr">
        <is>
          <t>2050</t>
        </is>
      </c>
      <c r="GD154" s="161" t="inlineStr">
        <is>
          <t>2050</t>
        </is>
      </c>
      <c r="GE154" s="161" t="inlineStr">
        <is>
          <t>2034</t>
        </is>
      </c>
    </row>
    <row r="155" ht="14" customHeight="1">
      <c r="A155" s="161" t="inlineStr">
        <is>
          <t>PRY</t>
        </is>
      </c>
      <c r="B155" s="161" t="inlineStr">
        <is>
          <t>Paraguay</t>
        </is>
      </c>
      <c r="C155" s="161" t="inlineStr">
        <is>
          <t>Latin America &amp; Caribbean</t>
        </is>
      </c>
      <c r="D155" s="161" t="inlineStr">
        <is>
          <t>Upper middle income</t>
        </is>
      </c>
      <c r="E155" s="161" t="b">
        <v>1</v>
      </c>
      <c r="F155" s="162" t="n">
        <v>10.465</v>
      </c>
      <c r="G155" s="162" t="n">
        <v>1.963</v>
      </c>
      <c r="H155" s="162" t="n">
        <v>44.633</v>
      </c>
      <c r="I155" s="162" t="n">
        <v>11.368</v>
      </c>
      <c r="J155" s="162" t="n">
        <v>89.48</v>
      </c>
      <c r="K155" s="162" t="n">
        <v>1.5</v>
      </c>
      <c r="L155" s="162" t="n">
        <v>1</v>
      </c>
      <c r="M155" s="162" t="n">
        <v>0</v>
      </c>
      <c r="N155" s="162" t="n"/>
      <c r="O155" s="162" t="n"/>
      <c r="P155" s="162" t="n"/>
      <c r="Q155" s="162" t="n"/>
      <c r="R155" s="162" t="n">
        <v>0.283</v>
      </c>
      <c r="S155" s="162" t="n">
        <v>6.933</v>
      </c>
      <c r="T155" s="162" t="n">
        <v>13.836</v>
      </c>
      <c r="U155" s="162" t="n">
        <v>0.656</v>
      </c>
      <c r="V155" s="162" t="n">
        <v>50.645</v>
      </c>
      <c r="W155" s="162" t="n">
        <v>47.903</v>
      </c>
      <c r="X155" s="162" t="n">
        <v>99.11199999999999</v>
      </c>
      <c r="Y155" s="162" t="n">
        <v>2</v>
      </c>
      <c r="Z155" s="162" t="n">
        <v>0.126</v>
      </c>
      <c r="AA155" s="162" t="n">
        <v>7.313</v>
      </c>
      <c r="AB155" s="162" t="n">
        <v>4.953</v>
      </c>
      <c r="AC155" s="162" t="n">
        <v>0.991</v>
      </c>
      <c r="AD155" s="162" t="n">
        <v>3.962</v>
      </c>
      <c r="AE155" s="162" t="n">
        <v>0.115</v>
      </c>
      <c r="AF155" s="162" t="n">
        <v>0.3900000000000005</v>
      </c>
      <c r="AG155" s="162" t="n">
        <v>11.022</v>
      </c>
      <c r="AH155" s="162" t="n">
        <v>10.632</v>
      </c>
      <c r="AI155" s="162" t="n">
        <v>-4.694</v>
      </c>
      <c r="AJ155" s="162" t="n">
        <v>0.073</v>
      </c>
      <c r="AK155" s="162" t="n">
        <v>0.073</v>
      </c>
      <c r="AL155" s="162" t="n">
        <v>0</v>
      </c>
      <c r="AM155" s="162" t="n">
        <v>0</v>
      </c>
      <c r="AN155" s="162" t="n">
        <v>0</v>
      </c>
      <c r="AO155" s="162" t="n">
        <v>86.03100000000001</v>
      </c>
      <c r="AP155" s="162" t="n">
        <v>0</v>
      </c>
      <c r="AQ155" s="162" t="n">
        <v>0</v>
      </c>
      <c r="AR155" s="162" t="n">
        <v>7.65596331894432</v>
      </c>
      <c r="AS155" s="162" t="n">
        <v>1.83743119654664</v>
      </c>
      <c r="AT155" s="162" t="n">
        <v>0.4533756433965872</v>
      </c>
      <c r="AU155" s="162" t="n">
        <v>0.3108861554719457</v>
      </c>
      <c r="AV155" s="162" t="n">
        <v>0.2111599440246082</v>
      </c>
      <c r="AW155" s="162" t="n">
        <v>0.1062598123508944</v>
      </c>
      <c r="AX155" s="162" t="n">
        <v>0.0765880177503121</v>
      </c>
      <c r="AY155" s="162" t="n">
        <v>0.0744458158892522</v>
      </c>
      <c r="AZ155" s="162" t="n">
        <v>0.604715807663034</v>
      </c>
      <c r="BA155" s="162" t="n">
        <v>0.0821138117067452</v>
      </c>
      <c r="BB155" s="162" t="n">
        <v>0.0144593793522869</v>
      </c>
      <c r="BC155" s="162" t="n">
        <v>-0.0908770750513421</v>
      </c>
      <c r="BD155" s="162" t="n">
        <v>11.6595828956064</v>
      </c>
      <c r="BE155" s="162" t="n">
        <v>0.2818934681435767</v>
      </c>
      <c r="BF155" s="162" t="n">
        <v>9.341462220169271</v>
      </c>
      <c r="BG155" s="162" t="n">
        <v>6.354644424959527</v>
      </c>
      <c r="BH155" s="162" t="n">
        <v>2.634821928720335</v>
      </c>
      <c r="BI155" s="162" t="n">
        <v>0.0668320146193066</v>
      </c>
      <c r="BJ155" s="162" t="n">
        <v>0.0686564762295111</v>
      </c>
      <c r="BK155" s="162" t="n">
        <v>2.705315798210721</v>
      </c>
      <c r="BL155" s="162" t="n">
        <v>0.8790182072315765</v>
      </c>
      <c r="BM155" s="162" t="n">
        <v>3.446416667318154</v>
      </c>
      <c r="BN155" s="162" t="n">
        <v>44.71368581028892</v>
      </c>
      <c r="BO155" s="162" t="n">
        <v>5.875743115557627</v>
      </c>
      <c r="BP155" s="162" t="n">
        <v>5.02334213618354</v>
      </c>
      <c r="BQ155" s="162" t="n">
        <v>43.12858390025782</v>
      </c>
      <c r="BR155" s="162" t="n">
        <v>1.113</v>
      </c>
      <c r="BS155" s="162" t="n">
        <v>1.186</v>
      </c>
      <c r="BT155" s="162" t="n">
        <v>0.046</v>
      </c>
      <c r="BU155" s="162" t="n">
        <v>0.041</v>
      </c>
      <c r="BV155" s="162" t="n">
        <v>22.784</v>
      </c>
      <c r="BW155" s="162" t="n">
        <v>12.771</v>
      </c>
      <c r="BX155" s="162" t="n">
        <v>11.447</v>
      </c>
      <c r="BY155" s="162" t="n">
        <v>13.412</v>
      </c>
      <c r="BZ155" s="162" t="n">
        <v>7.124</v>
      </c>
      <c r="CA155" s="162" t="n">
        <v>5.575</v>
      </c>
      <c r="CB155" s="162" t="n">
        <v>1</v>
      </c>
      <c r="CC155" s="162" t="n">
        <v>0</v>
      </c>
      <c r="CD155" s="162" t="n">
        <v>0</v>
      </c>
      <c r="CE155" s="162" t="n">
        <v>30.831</v>
      </c>
      <c r="CF155" s="162" t="n">
        <v>0</v>
      </c>
      <c r="CG155" s="162" t="n">
        <v>0</v>
      </c>
      <c r="CH155" s="162" t="n">
        <v>18.758</v>
      </c>
      <c r="CI155" s="162" t="n">
        <v>-0.142</v>
      </c>
      <c r="CJ155" s="162" t="n">
        <v>-3.401</v>
      </c>
      <c r="CK155" s="162" t="n">
        <v>23.109</v>
      </c>
      <c r="CL155" s="162" t="n">
        <v>2.62</v>
      </c>
      <c r="CM155" s="162" t="n">
        <v>3.281</v>
      </c>
      <c r="CN155" s="162" t="n">
        <v>0</v>
      </c>
      <c r="CO155" s="162" t="n">
        <v>3.281</v>
      </c>
      <c r="CP155" s="162" t="n">
        <v>10.35</v>
      </c>
      <c r="CQ155" s="162" t="n">
        <v>77.77</v>
      </c>
      <c r="CR155" s="162" t="n"/>
      <c r="CS155" s="161" t="inlineStr">
        <is>
          <t>2024</t>
        </is>
      </c>
      <c r="CT155" s="161" t="inlineStr">
        <is>
          <t>2024</t>
        </is>
      </c>
      <c r="CU155" s="161" t="inlineStr">
        <is>
          <t>2024</t>
        </is>
      </c>
      <c r="CV155" s="161" t="inlineStr">
        <is>
          <t>2024</t>
        </is>
      </c>
      <c r="CW155" s="161" t="inlineStr">
        <is>
          <t>2022</t>
        </is>
      </c>
      <c r="CX155" s="161" t="inlineStr">
        <is>
          <t>2023</t>
        </is>
      </c>
      <c r="CY155" s="161" t="inlineStr">
        <is>
          <t>2023</t>
        </is>
      </c>
      <c r="CZ155" s="161" t="inlineStr">
        <is>
          <t>2022</t>
        </is>
      </c>
      <c r="DA155" s="162" t="n"/>
      <c r="DB155" s="162" t="n"/>
      <c r="DC155" s="162" t="n"/>
      <c r="DD155" s="162" t="n"/>
      <c r="DE155" s="161" t="inlineStr">
        <is>
          <t>2024</t>
        </is>
      </c>
      <c r="DF155" s="161" t="inlineStr">
        <is>
          <t>2024</t>
        </is>
      </c>
      <c r="DG155" s="161" t="inlineStr">
        <is>
          <t>2024</t>
        </is>
      </c>
      <c r="DH155" s="161" t="inlineStr">
        <is>
          <t>2024</t>
        </is>
      </c>
      <c r="DI155" s="161" t="inlineStr">
        <is>
          <t>2024</t>
        </is>
      </c>
      <c r="DJ155" s="161" t="inlineStr">
        <is>
          <t>2024</t>
        </is>
      </c>
      <c r="DK155" s="161" t="inlineStr">
        <is>
          <t>2024</t>
        </is>
      </c>
      <c r="DL155" s="161" t="inlineStr">
        <is>
          <t>2023</t>
        </is>
      </c>
      <c r="DM155" s="161" t="inlineStr">
        <is>
          <t>2020-2024 avg</t>
        </is>
      </c>
      <c r="DN155" s="161" t="inlineStr">
        <is>
          <t>2024</t>
        </is>
      </c>
      <c r="DO155" s="161" t="inlineStr">
        <is>
          <t>2024</t>
        </is>
      </c>
      <c r="DP155" s="161" t="inlineStr">
        <is>
          <t>2024</t>
        </is>
      </c>
      <c r="DQ155" s="161" t="inlineStr">
        <is>
          <t>2024</t>
        </is>
      </c>
      <c r="DR155" s="161" t="inlineStr">
        <is>
          <t>2022</t>
        </is>
      </c>
      <c r="DS155" s="161" t="inlineStr">
        <is>
          <t>2025</t>
        </is>
      </c>
      <c r="DT155" s="161" t="inlineStr">
        <is>
          <t>2025</t>
        </is>
      </c>
      <c r="DU155" s="161" t="inlineStr">
        <is>
          <t>2025</t>
        </is>
      </c>
      <c r="DV155" s="161" t="inlineStr">
        <is>
          <t>2023</t>
        </is>
      </c>
      <c r="DW155" s="161" t="inlineStr">
        <is>
          <t>2021</t>
        </is>
      </c>
      <c r="DX155" s="161" t="inlineStr">
        <is>
          <t>2021</t>
        </is>
      </c>
      <c r="DY155" s="161" t="inlineStr">
        <is>
          <t>2021</t>
        </is>
      </c>
      <c r="DZ155" s="161" t="inlineStr">
        <is>
          <t>2021</t>
        </is>
      </c>
      <c r="EA155" s="161" t="inlineStr">
        <is>
          <t>2025</t>
        </is>
      </c>
      <c r="EB155" s="161" t="inlineStr">
        <is>
          <t>2024</t>
        </is>
      </c>
      <c r="EC155" s="161" t="inlineStr">
        <is>
          <t>2025</t>
        </is>
      </c>
      <c r="ED155" s="161" t="inlineStr">
        <is>
          <t>2025</t>
        </is>
      </c>
      <c r="EE155" s="161" t="inlineStr">
        <is>
          <t>2030</t>
        </is>
      </c>
      <c r="EF155" s="161" t="inlineStr">
        <is>
          <t>2030</t>
        </is>
      </c>
      <c r="EG155" s="161" t="inlineStr">
        <is>
          <t>2030</t>
        </is>
      </c>
      <c r="EH155" s="161" t="inlineStr">
        <is>
          <t>2030</t>
        </is>
      </c>
      <c r="EI155" s="161" t="inlineStr">
        <is>
          <t>2030</t>
        </is>
      </c>
      <c r="EJ155" s="161" t="inlineStr">
        <is>
          <t>2030</t>
        </is>
      </c>
      <c r="EK155" s="161" t="inlineStr">
        <is>
          <t>2030</t>
        </is>
      </c>
      <c r="EL155" s="161" t="inlineStr">
        <is>
          <t>2030</t>
        </is>
      </c>
      <c r="EM155" s="161" t="inlineStr">
        <is>
          <t>2030</t>
        </is>
      </c>
      <c r="EN155" s="161" t="inlineStr">
        <is>
          <t>2030</t>
        </is>
      </c>
      <c r="EO155" s="161" t="inlineStr">
        <is>
          <t>2030</t>
        </is>
      </c>
      <c r="EP155" s="161" t="inlineStr">
        <is>
          <t>2030</t>
        </is>
      </c>
      <c r="EQ155" s="161" t="inlineStr">
        <is>
          <t>2030</t>
        </is>
      </c>
      <c r="ER155" s="161" t="inlineStr">
        <is>
          <t>2030</t>
        </is>
      </c>
      <c r="ES155" s="161" t="inlineStr">
        <is>
          <t>2030</t>
        </is>
      </c>
      <c r="ET155" s="161" t="inlineStr">
        <is>
          <t>2030</t>
        </is>
      </c>
      <c r="EU155" s="161" t="inlineStr">
        <is>
          <t>2030</t>
        </is>
      </c>
      <c r="EV155" s="161" t="inlineStr">
        <is>
          <t>2030</t>
        </is>
      </c>
      <c r="EW155" s="161" t="inlineStr">
        <is>
          <t>2030</t>
        </is>
      </c>
      <c r="EX155" s="161" t="inlineStr">
        <is>
          <t>2030</t>
        </is>
      </c>
      <c r="EY155" s="161" t="inlineStr">
        <is>
          <t>2030</t>
        </is>
      </c>
      <c r="EZ155" s="161" t="inlineStr">
        <is>
          <t>2030</t>
        </is>
      </c>
      <c r="FA155" s="161" t="inlineStr">
        <is>
          <t>2030</t>
        </is>
      </c>
      <c r="FB155" s="161" t="inlineStr">
        <is>
          <t>2030</t>
        </is>
      </c>
      <c r="FC155" s="161" t="inlineStr">
        <is>
          <t>2050</t>
        </is>
      </c>
      <c r="FD155" s="161" t="inlineStr">
        <is>
          <t>2025-2050</t>
        </is>
      </c>
      <c r="FE155" s="161" t="inlineStr">
        <is>
          <t>2022</t>
        </is>
      </c>
      <c r="FF155" s="161" t="inlineStr">
        <is>
          <t>2022</t>
        </is>
      </c>
      <c r="FG155" s="161" t="inlineStr">
        <is>
          <t>2024</t>
        </is>
      </c>
      <c r="FH155" s="161" t="inlineStr">
        <is>
          <t>2024</t>
        </is>
      </c>
      <c r="FI155" s="161" t="inlineStr">
        <is>
          <t>2024</t>
        </is>
      </c>
      <c r="FJ155" s="161" t="inlineStr">
        <is>
          <t>2024</t>
        </is>
      </c>
      <c r="FK155" s="161" t="inlineStr">
        <is>
          <t>2024</t>
        </is>
      </c>
      <c r="FL155" s="161" t="inlineStr">
        <is>
          <t>2024</t>
        </is>
      </c>
      <c r="FM155" s="161" t="inlineStr">
        <is>
          <t>2024</t>
        </is>
      </c>
      <c r="FN155" s="161" t="inlineStr">
        <is>
          <t>2024</t>
        </is>
      </c>
      <c r="FO155" s="161" t="inlineStr">
        <is>
          <t>2013</t>
        </is>
      </c>
      <c r="FP155" s="161" t="inlineStr">
        <is>
          <t>2013</t>
        </is>
      </c>
      <c r="FQ155" s="161" t="inlineStr">
        <is>
          <t>2013</t>
        </is>
      </c>
      <c r="FR155" s="161" t="inlineStr">
        <is>
          <t>2023</t>
        </is>
      </c>
      <c r="FS155" s="161" t="inlineStr">
        <is>
          <t>2023</t>
        </is>
      </c>
      <c r="FT155" s="161" t="inlineStr">
        <is>
          <t>2023</t>
        </is>
      </c>
      <c r="FU155" s="161" t="inlineStr">
        <is>
          <t>2024</t>
        </is>
      </c>
      <c r="FV155" s="161" t="inlineStr">
        <is>
          <t>2024</t>
        </is>
      </c>
      <c r="FW155" s="161" t="inlineStr">
        <is>
          <t>2024</t>
        </is>
      </c>
      <c r="FX155" s="161" t="inlineStr">
        <is>
          <t>2024</t>
        </is>
      </c>
      <c r="FY155" s="161" t="inlineStr">
        <is>
          <t>2020-2024 avg</t>
        </is>
      </c>
      <c r="FZ155" s="161" t="inlineStr">
        <is>
          <t>2030</t>
        </is>
      </c>
      <c r="GA155" s="161" t="inlineStr">
        <is>
          <t>2030</t>
        </is>
      </c>
      <c r="GB155" s="161" t="inlineStr">
        <is>
          <t>2030</t>
        </is>
      </c>
      <c r="GC155" s="161" t="inlineStr">
        <is>
          <t>2050</t>
        </is>
      </c>
      <c r="GD155" s="161" t="inlineStr">
        <is>
          <t>2050</t>
        </is>
      </c>
      <c r="GE155" s="162" t="n"/>
    </row>
    <row r="156" ht="14" customHeight="1">
      <c r="A156" s="161" t="inlineStr">
        <is>
          <t>PER</t>
        </is>
      </c>
      <c r="B156" s="161" t="inlineStr">
        <is>
          <t>Peru</t>
        </is>
      </c>
      <c r="C156" s="161" t="inlineStr">
        <is>
          <t>Latin America &amp; Caribbean</t>
        </is>
      </c>
      <c r="D156" s="161" t="inlineStr">
        <is>
          <t>Upper middle income</t>
        </is>
      </c>
      <c r="E156" s="161" t="b">
        <v>1</v>
      </c>
      <c r="F156" s="162" t="n">
        <v>7.61</v>
      </c>
      <c r="G156" s="162" t="n">
        <v>1.422</v>
      </c>
      <c r="H156" s="162" t="n">
        <v>32.077</v>
      </c>
      <c r="I156" s="162" t="n">
        <v>14.291</v>
      </c>
      <c r="J156" s="162" t="n">
        <v>76.318</v>
      </c>
      <c r="K156" s="162" t="n"/>
      <c r="L156" s="162" t="n"/>
      <c r="M156" s="162" t="n">
        <v>1</v>
      </c>
      <c r="N156" s="162" t="n">
        <v>5.2</v>
      </c>
      <c r="O156" s="162" t="n">
        <v>7.88</v>
      </c>
      <c r="P156" s="162" t="n">
        <v>2</v>
      </c>
      <c r="Q156" s="162" t="n"/>
      <c r="R156" s="162" t="n">
        <v>-1.037</v>
      </c>
      <c r="S156" s="162" t="n">
        <v>5.692</v>
      </c>
      <c r="T156" s="162" t="n">
        <v>18.689</v>
      </c>
      <c r="U156" s="162" t="n">
        <v>0.318</v>
      </c>
      <c r="V156" s="162" t="n">
        <v>23.524</v>
      </c>
      <c r="W156" s="162" t="n">
        <v>72.351</v>
      </c>
      <c r="X156" s="162" t="n">
        <v>88.575</v>
      </c>
      <c r="Y156" s="162" t="n"/>
      <c r="Z156" s="162" t="n">
        <v>0.431</v>
      </c>
      <c r="AA156" s="162" t="n">
        <v>4.301</v>
      </c>
      <c r="AB156" s="162" t="n">
        <v>4.179</v>
      </c>
      <c r="AC156" s="162" t="n">
        <v>0</v>
      </c>
      <c r="AD156" s="162" t="n">
        <v>4.179</v>
      </c>
      <c r="AE156" s="162" t="n">
        <v>2.056</v>
      </c>
      <c r="AF156" s="162" t="n">
        <v>-10.687</v>
      </c>
      <c r="AG156" s="162" t="n">
        <v>5.719</v>
      </c>
      <c r="AH156" s="162" t="n">
        <v>16.406</v>
      </c>
      <c r="AI156" s="162" t="n">
        <v>12.186</v>
      </c>
      <c r="AJ156" s="162" t="n">
        <v>0.509</v>
      </c>
      <c r="AK156" s="162" t="n">
        <v>0.249</v>
      </c>
      <c r="AL156" s="162" t="n">
        <v>0.258</v>
      </c>
      <c r="AM156" s="162" t="n">
        <v>0.002</v>
      </c>
      <c r="AN156" s="162" t="n">
        <v>0.215</v>
      </c>
      <c r="AO156" s="162" t="n">
        <v>63.887</v>
      </c>
      <c r="AP156" s="162" t="n">
        <v>3.53</v>
      </c>
      <c r="AQ156" s="162" t="n">
        <v>14.658</v>
      </c>
      <c r="AR156" s="162" t="n">
        <v>4.92615193109913</v>
      </c>
      <c r="AS156" s="162" t="n">
        <v>1.18227646346379</v>
      </c>
      <c r="AT156" s="162" t="n">
        <v>0.3210011306690676</v>
      </c>
      <c r="AU156" s="162" t="n">
        <v>0.220115061030217</v>
      </c>
      <c r="AV156" s="162" t="n">
        <v>0.1621257081116912</v>
      </c>
      <c r="AW156" s="162" t="n">
        <v>0.0992886726749196</v>
      </c>
      <c r="AX156" s="162" t="n">
        <v>0.0536650423402987</v>
      </c>
      <c r="AY156" s="162" t="n">
        <v>0.0662141355928073</v>
      </c>
      <c r="AZ156" s="162" t="n">
        <v>0.2598667130447908</v>
      </c>
      <c r="BA156" s="162" t="n">
        <v>0.0495515301984142</v>
      </c>
      <c r="BB156" s="162" t="n">
        <v>0.0349252681363028</v>
      </c>
      <c r="BC156" s="162" t="n">
        <v>-0.0304867705702522</v>
      </c>
      <c r="BD156" s="162" t="n">
        <v>51.6972743714413</v>
      </c>
      <c r="BE156" s="162" t="n">
        <v>0.0609427585921311</v>
      </c>
      <c r="BF156" s="162" t="n">
        <v>5.654952490768592</v>
      </c>
      <c r="BG156" s="162" t="n">
        <v>3.287864967090785</v>
      </c>
      <c r="BH156" s="162" t="n">
        <v>0.880244206531827</v>
      </c>
      <c r="BI156" s="162" t="n">
        <v>0.3661214790081992</v>
      </c>
      <c r="BJ156" s="162" t="n">
        <v>0.4537346940448974</v>
      </c>
      <c r="BK156" s="162" t="n">
        <v>0.7464476431364638</v>
      </c>
      <c r="BL156" s="162" t="n">
        <v>0.8413169457924116</v>
      </c>
      <c r="BM156" s="162" t="n">
        <v>1.104178499330465</v>
      </c>
      <c r="BN156" s="162" t="n">
        <v>55.28101087993823</v>
      </c>
      <c r="BO156" s="162" t="n">
        <v>2.391812600445456</v>
      </c>
      <c r="BP156" s="162" t="n">
        <v>1.926880043686399</v>
      </c>
      <c r="BQ156" s="162" t="n">
        <v>14.11319400342338</v>
      </c>
      <c r="BR156" s="162" t="n">
        <v>1.076</v>
      </c>
      <c r="BS156" s="162" t="n">
        <v>1.158</v>
      </c>
      <c r="BT156" s="162" t="n">
        <v>0.146</v>
      </c>
      <c r="BU156" s="162" t="n">
        <v>0.083</v>
      </c>
      <c r="BV156" s="162" t="n">
        <v>11.667</v>
      </c>
      <c r="BW156" s="162" t="n">
        <v>5.917</v>
      </c>
      <c r="BX156" s="162" t="n">
        <v>5.255</v>
      </c>
      <c r="BY156" s="162" t="n">
        <v>10.642</v>
      </c>
      <c r="BZ156" s="162" t="n">
        <v>5.612</v>
      </c>
      <c r="CA156" s="162" t="n">
        <v>4.188</v>
      </c>
      <c r="CB156" s="162" t="n">
        <v>3</v>
      </c>
      <c r="CC156" s="162" t="n">
        <v>1</v>
      </c>
      <c r="CD156" s="162" t="n">
        <v>1</v>
      </c>
      <c r="CE156" s="162" t="n">
        <v>26.09</v>
      </c>
      <c r="CF156" s="162" t="n">
        <v>0</v>
      </c>
      <c r="CG156" s="162" t="n">
        <v>0</v>
      </c>
      <c r="CH156" s="162" t="n">
        <v>18.687</v>
      </c>
      <c r="CI156" s="162" t="n">
        <v>-2.108</v>
      </c>
      <c r="CJ156" s="162" t="n">
        <v>2.24</v>
      </c>
      <c r="CK156" s="162" t="n">
        <v>19.626</v>
      </c>
      <c r="CL156" s="162" t="n">
        <v>1.693</v>
      </c>
      <c r="CM156" s="162" t="n">
        <v>1.026</v>
      </c>
      <c r="CN156" s="162" t="n">
        <v>0.165</v>
      </c>
      <c r="CO156" s="162" t="n">
        <v>0.861</v>
      </c>
      <c r="CP156" s="162" t="n">
        <v>4.719</v>
      </c>
      <c r="CQ156" s="162" t="n">
        <v>40.58</v>
      </c>
      <c r="CR156" s="162" t="n"/>
      <c r="CS156" s="161" t="inlineStr">
        <is>
          <t>2024</t>
        </is>
      </c>
      <c r="CT156" s="161" t="inlineStr">
        <is>
          <t>2024</t>
        </is>
      </c>
      <c r="CU156" s="161" t="inlineStr">
        <is>
          <t>2024</t>
        </is>
      </c>
      <c r="CV156" s="161" t="inlineStr">
        <is>
          <t>2024</t>
        </is>
      </c>
      <c r="CW156" s="161" t="inlineStr">
        <is>
          <t>2022</t>
        </is>
      </c>
      <c r="CX156" s="162" t="n"/>
      <c r="CY156" s="162" t="n"/>
      <c r="CZ156" s="161" t="inlineStr">
        <is>
          <t>2022</t>
        </is>
      </c>
      <c r="DA156" s="161" t="inlineStr">
        <is>
          <t>2021</t>
        </is>
      </c>
      <c r="DB156" s="161" t="inlineStr">
        <is>
          <t>2020</t>
        </is>
      </c>
      <c r="DC156" s="161" t="inlineStr">
        <is>
          <t>2021-2024</t>
        </is>
      </c>
      <c r="DD156" s="162" t="n"/>
      <c r="DE156" s="161" t="inlineStr">
        <is>
          <t>2024</t>
        </is>
      </c>
      <c r="DF156" s="161" t="inlineStr">
        <is>
          <t>2024</t>
        </is>
      </c>
      <c r="DG156" s="161" t="inlineStr">
        <is>
          <t>2024</t>
        </is>
      </c>
      <c r="DH156" s="161" t="inlineStr">
        <is>
          <t>2024</t>
        </is>
      </c>
      <c r="DI156" s="161" t="inlineStr">
        <is>
          <t>2024</t>
        </is>
      </c>
      <c r="DJ156" s="161" t="inlineStr">
        <is>
          <t>2024</t>
        </is>
      </c>
      <c r="DK156" s="161" t="inlineStr">
        <is>
          <t>2024</t>
        </is>
      </c>
      <c r="DL156" s="162" t="n"/>
      <c r="DM156" s="161" t="inlineStr">
        <is>
          <t>2020-2024 avg</t>
        </is>
      </c>
      <c r="DN156" s="161" t="inlineStr">
        <is>
          <t>2024</t>
        </is>
      </c>
      <c r="DO156" s="161" t="inlineStr">
        <is>
          <t>2024</t>
        </is>
      </c>
      <c r="DP156" s="161" t="inlineStr">
        <is>
          <t>2024</t>
        </is>
      </c>
      <c r="DQ156" s="161" t="inlineStr">
        <is>
          <t>2024</t>
        </is>
      </c>
      <c r="DR156" s="161" t="inlineStr">
        <is>
          <t>2022</t>
        </is>
      </c>
      <c r="DS156" s="161" t="inlineStr">
        <is>
          <t>2024</t>
        </is>
      </c>
      <c r="DT156" s="161" t="inlineStr">
        <is>
          <t>2024</t>
        </is>
      </c>
      <c r="DU156" s="161" t="inlineStr">
        <is>
          <t>2024</t>
        </is>
      </c>
      <c r="DV156" s="161" t="inlineStr">
        <is>
          <t>2022</t>
        </is>
      </c>
      <c r="DW156" s="161" t="inlineStr">
        <is>
          <t>2021</t>
        </is>
      </c>
      <c r="DX156" s="161" t="inlineStr">
        <is>
          <t>2021</t>
        </is>
      </c>
      <c r="DY156" s="161" t="inlineStr">
        <is>
          <t>2021</t>
        </is>
      </c>
      <c r="DZ156" s="161" t="inlineStr">
        <is>
          <t>2021</t>
        </is>
      </c>
      <c r="EA156" s="161" t="inlineStr">
        <is>
          <t>2025</t>
        </is>
      </c>
      <c r="EB156" s="161" t="inlineStr">
        <is>
          <t>2024</t>
        </is>
      </c>
      <c r="EC156" s="161" t="inlineStr">
        <is>
          <t>2025</t>
        </is>
      </c>
      <c r="ED156" s="161" t="inlineStr">
        <is>
          <t>2025</t>
        </is>
      </c>
      <c r="EE156" s="161" t="inlineStr">
        <is>
          <t>2030</t>
        </is>
      </c>
      <c r="EF156" s="161" t="inlineStr">
        <is>
          <t>2030</t>
        </is>
      </c>
      <c r="EG156" s="161" t="inlineStr">
        <is>
          <t>2030</t>
        </is>
      </c>
      <c r="EH156" s="161" t="inlineStr">
        <is>
          <t>2030</t>
        </is>
      </c>
      <c r="EI156" s="161" t="inlineStr">
        <is>
          <t>2030</t>
        </is>
      </c>
      <c r="EJ156" s="161" t="inlineStr">
        <is>
          <t>2030</t>
        </is>
      </c>
      <c r="EK156" s="161" t="inlineStr">
        <is>
          <t>2030</t>
        </is>
      </c>
      <c r="EL156" s="161" t="inlineStr">
        <is>
          <t>2030</t>
        </is>
      </c>
      <c r="EM156" s="161" t="inlineStr">
        <is>
          <t>2030</t>
        </is>
      </c>
      <c r="EN156" s="161" t="inlineStr">
        <is>
          <t>2030</t>
        </is>
      </c>
      <c r="EO156" s="161" t="inlineStr">
        <is>
          <t>2030</t>
        </is>
      </c>
      <c r="EP156" s="161" t="inlineStr">
        <is>
          <t>2030</t>
        </is>
      </c>
      <c r="EQ156" s="161" t="inlineStr">
        <is>
          <t>2030</t>
        </is>
      </c>
      <c r="ER156" s="161" t="inlineStr">
        <is>
          <t>2030</t>
        </is>
      </c>
      <c r="ES156" s="161" t="inlineStr">
        <is>
          <t>2030</t>
        </is>
      </c>
      <c r="ET156" s="161" t="inlineStr">
        <is>
          <t>2030</t>
        </is>
      </c>
      <c r="EU156" s="161" t="inlineStr">
        <is>
          <t>2030</t>
        </is>
      </c>
      <c r="EV156" s="161" t="inlineStr">
        <is>
          <t>2030</t>
        </is>
      </c>
      <c r="EW156" s="161" t="inlineStr">
        <is>
          <t>2030</t>
        </is>
      </c>
      <c r="EX156" s="161" t="inlineStr">
        <is>
          <t>2030</t>
        </is>
      </c>
      <c r="EY156" s="161" t="inlineStr">
        <is>
          <t>2030</t>
        </is>
      </c>
      <c r="EZ156" s="161" t="inlineStr">
        <is>
          <t>2030</t>
        </is>
      </c>
      <c r="FA156" s="161" t="inlineStr">
        <is>
          <t>2030</t>
        </is>
      </c>
      <c r="FB156" s="161" t="inlineStr">
        <is>
          <t>2030</t>
        </is>
      </c>
      <c r="FC156" s="161" t="inlineStr">
        <is>
          <t>2050</t>
        </is>
      </c>
      <c r="FD156" s="161" t="inlineStr">
        <is>
          <t>2025-2050</t>
        </is>
      </c>
      <c r="FE156" s="161" t="inlineStr">
        <is>
          <t>2024</t>
        </is>
      </c>
      <c r="FF156" s="161" t="inlineStr">
        <is>
          <t>2024</t>
        </is>
      </c>
      <c r="FG156" s="161" t="inlineStr">
        <is>
          <t>2024</t>
        </is>
      </c>
      <c r="FH156" s="161" t="inlineStr">
        <is>
          <t>2024</t>
        </is>
      </c>
      <c r="FI156" s="161" t="inlineStr">
        <is>
          <t>2024</t>
        </is>
      </c>
      <c r="FJ156" s="161" t="inlineStr">
        <is>
          <t>2024</t>
        </is>
      </c>
      <c r="FK156" s="161" t="inlineStr">
        <is>
          <t>2024</t>
        </is>
      </c>
      <c r="FL156" s="161" t="inlineStr">
        <is>
          <t>2024</t>
        </is>
      </c>
      <c r="FM156" s="161" t="inlineStr">
        <is>
          <t>2024</t>
        </is>
      </c>
      <c r="FN156" s="161" t="inlineStr">
        <is>
          <t>2024</t>
        </is>
      </c>
      <c r="FO156" s="161" t="inlineStr">
        <is>
          <t>2013</t>
        </is>
      </c>
      <c r="FP156" s="161" t="inlineStr">
        <is>
          <t>2013</t>
        </is>
      </c>
      <c r="FQ156" s="161" t="inlineStr">
        <is>
          <t>2013</t>
        </is>
      </c>
      <c r="FR156" s="161" t="inlineStr">
        <is>
          <t>2023</t>
        </is>
      </c>
      <c r="FS156" s="161" t="inlineStr">
        <is>
          <t>2023</t>
        </is>
      </c>
      <c r="FT156" s="161" t="inlineStr">
        <is>
          <t>2023</t>
        </is>
      </c>
      <c r="FU156" s="161" t="inlineStr">
        <is>
          <t>2024</t>
        </is>
      </c>
      <c r="FV156" s="161" t="inlineStr">
        <is>
          <t>2024</t>
        </is>
      </c>
      <c r="FW156" s="161" t="inlineStr">
        <is>
          <t>2024</t>
        </is>
      </c>
      <c r="FX156" s="161" t="inlineStr">
        <is>
          <t>2024</t>
        </is>
      </c>
      <c r="FY156" s="161" t="inlineStr">
        <is>
          <t>2020-2024 avg</t>
        </is>
      </c>
      <c r="FZ156" s="161" t="inlineStr">
        <is>
          <t>2030</t>
        </is>
      </c>
      <c r="GA156" s="161" t="inlineStr">
        <is>
          <t>2030</t>
        </is>
      </c>
      <c r="GB156" s="161" t="inlineStr">
        <is>
          <t>2030</t>
        </is>
      </c>
      <c r="GC156" s="161" t="inlineStr">
        <is>
          <t>2050</t>
        </is>
      </c>
      <c r="GD156" s="161" t="inlineStr">
        <is>
          <t>2050</t>
        </is>
      </c>
      <c r="GE156" s="162" t="n"/>
    </row>
    <row r="157" ht="14" customHeight="1">
      <c r="A157" s="161" t="inlineStr">
        <is>
          <t>PHL</t>
        </is>
      </c>
      <c r="B157" s="161" t="inlineStr">
        <is>
          <t>Philippines</t>
        </is>
      </c>
      <c r="C157" s="161" t="inlineStr">
        <is>
          <t>East Asia &amp; Pacific</t>
        </is>
      </c>
      <c r="D157" s="161" t="inlineStr">
        <is>
          <t>Upper middle income</t>
        </is>
      </c>
      <c r="E157" s="161" t="b">
        <v>1</v>
      </c>
      <c r="F157" s="162" t="n">
        <v>12.162</v>
      </c>
      <c r="G157" s="162" t="n">
        <v>2.579</v>
      </c>
      <c r="H157" s="162" t="n">
        <v>56.627</v>
      </c>
      <c r="I157" s="162" t="n">
        <v>15.356</v>
      </c>
      <c r="J157" s="162" t="n">
        <v>100</v>
      </c>
      <c r="K157" s="162" t="n">
        <v>3</v>
      </c>
      <c r="L157" s="162" t="n">
        <v>2</v>
      </c>
      <c r="M157" s="162" t="n">
        <v>1</v>
      </c>
      <c r="N157" s="162" t="n">
        <v>5.7</v>
      </c>
      <c r="O157" s="162" t="n"/>
      <c r="P157" s="162" t="n">
        <v>2</v>
      </c>
      <c r="Q157" s="162" t="n">
        <v>1</v>
      </c>
      <c r="R157" s="162" t="n">
        <v>1.597</v>
      </c>
      <c r="S157" s="162" t="n">
        <v>4.945</v>
      </c>
      <c r="T157" s="162" t="n">
        <v>23.773</v>
      </c>
      <c r="U157" s="162" t="n">
        <v>0.545</v>
      </c>
      <c r="V157" s="162" t="n">
        <v>41.467</v>
      </c>
      <c r="W157" s="162" t="n">
        <v>46.29</v>
      </c>
      <c r="X157" s="162" t="n">
        <v>82.23699999999999</v>
      </c>
      <c r="Y157" s="162" t="n">
        <v>4</v>
      </c>
      <c r="Z157" s="162" t="n">
        <v>0.788</v>
      </c>
      <c r="AA157" s="162" t="n">
        <v>9.557</v>
      </c>
      <c r="AB157" s="162" t="n">
        <v>6.356</v>
      </c>
      <c r="AC157" s="162" t="n">
        <v>0.146</v>
      </c>
      <c r="AD157" s="162" t="n">
        <v>6.21</v>
      </c>
      <c r="AE157" s="162" t="n">
        <v>0.551</v>
      </c>
      <c r="AF157" s="162" t="n">
        <v>-13.714</v>
      </c>
      <c r="AG157" s="162" t="n">
        <v>1.258</v>
      </c>
      <c r="AH157" s="162" t="n">
        <v>14.972</v>
      </c>
      <c r="AI157" s="162" t="n">
        <v>54.425</v>
      </c>
      <c r="AJ157" s="162" t="n">
        <v>0.284</v>
      </c>
      <c r="AK157" s="162" t="n">
        <v>0.034</v>
      </c>
      <c r="AL157" s="162" t="n">
        <v>0.156</v>
      </c>
      <c r="AM157" s="162" t="n">
        <v>0.094</v>
      </c>
      <c r="AN157" s="162" t="n">
        <v>0.763</v>
      </c>
      <c r="AO157" s="162" t="n">
        <v>32.364</v>
      </c>
      <c r="AP157" s="162" t="n">
        <v>2.845</v>
      </c>
      <c r="AQ157" s="162" t="n">
        <v>13.723</v>
      </c>
      <c r="AR157" s="162" t="n">
        <v>4.77178605468639</v>
      </c>
      <c r="AS157" s="162" t="n">
        <v>1.14522865312473</v>
      </c>
      <c r="AT157" s="162" t="n">
        <v>0.3425528184991384</v>
      </c>
      <c r="AU157" s="162" t="n">
        <v>0.234893361256553</v>
      </c>
      <c r="AV157" s="162" t="n">
        <v>0.160731654333776</v>
      </c>
      <c r="AW157" s="162" t="n">
        <v>0.0986361967646254</v>
      </c>
      <c r="AX157" s="162" t="n">
        <v>0.048501931375021</v>
      </c>
      <c r="AY157" s="162" t="n">
        <v>0.07095401670202819</v>
      </c>
      <c r="AZ157" s="162" t="n">
        <v>0.1889586741935907</v>
      </c>
      <c r="BA157" s="162" t="n">
        <v>0.0448525487871788</v>
      </c>
      <c r="BB157" s="162" t="n">
        <v>0.0286611231665451</v>
      </c>
      <c r="BC157" s="162" t="n">
        <v>-0.0384980822344222</v>
      </c>
      <c r="BD157" s="162" t="n">
        <v>31.2139221008164</v>
      </c>
      <c r="BE157" s="162" t="n">
        <v>0.0674642734193069</v>
      </c>
      <c r="BF157" s="162" t="n">
        <v>5.310141404445885</v>
      </c>
      <c r="BG157" s="162" t="n">
        <v>2.326132684788784</v>
      </c>
      <c r="BH157" s="162" t="n">
        <v>0.2778321988202864</v>
      </c>
      <c r="BI157" s="162" t="n">
        <v>0.4053407147127112</v>
      </c>
      <c r="BJ157" s="162" t="n">
        <v>0.5349703557787625</v>
      </c>
      <c r="BK157" s="162" t="n">
        <v>0.4180993509768678</v>
      </c>
      <c r="BL157" s="162" t="n">
        <v>0.6898900643300732</v>
      </c>
      <c r="BM157" s="162" t="n">
        <v>0.4032620041813795</v>
      </c>
      <c r="BN157" s="162" t="n">
        <v>65.23832349797736</v>
      </c>
      <c r="BO157" s="162" t="n">
        <v>1.426509038840176</v>
      </c>
      <c r="BP157" s="162" t="n">
        <v>1.290876250849921</v>
      </c>
      <c r="BQ157" s="162" t="n">
        <v>-6.292980042234476</v>
      </c>
      <c r="BR157" s="162" t="n">
        <v>0.902</v>
      </c>
      <c r="BS157" s="162" t="n">
        <v>1.131</v>
      </c>
      <c r="BT157" s="162" t="n">
        <v>0.202</v>
      </c>
      <c r="BU157" s="162" t="n">
        <v>0.154</v>
      </c>
      <c r="BV157" s="162" t="n">
        <v>13.918</v>
      </c>
      <c r="BW157" s="162" t="n">
        <v>12.239</v>
      </c>
      <c r="BX157" s="162" t="n">
        <v>9.122999999999999</v>
      </c>
      <c r="BY157" s="162" t="n">
        <v>11.443</v>
      </c>
      <c r="BZ157" s="162" t="n">
        <v>2.799</v>
      </c>
      <c r="CA157" s="162" t="n">
        <v>4.703</v>
      </c>
      <c r="CB157" s="162" t="n">
        <v>3</v>
      </c>
      <c r="CC157" s="162" t="n">
        <v>1</v>
      </c>
      <c r="CD157" s="162" t="n">
        <v>1</v>
      </c>
      <c r="CE157" s="162" t="n">
        <v>39.341</v>
      </c>
      <c r="CF157" s="162" t="n">
        <v>0</v>
      </c>
      <c r="CG157" s="162" t="n">
        <v>50</v>
      </c>
      <c r="CH157" s="162" t="n">
        <v>21.206</v>
      </c>
      <c r="CI157" s="162" t="n">
        <v>-1.858</v>
      </c>
      <c r="CJ157" s="162" t="n">
        <v>-4.022</v>
      </c>
      <c r="CK157" s="162" t="n">
        <v>23.685</v>
      </c>
      <c r="CL157" s="162" t="n">
        <v>2.998</v>
      </c>
      <c r="CM157" s="162" t="n">
        <v>0.277</v>
      </c>
      <c r="CN157" s="162" t="n">
        <v>0.364</v>
      </c>
      <c r="CO157" s="162" t="n">
        <v>-0.08799999999999999</v>
      </c>
      <c r="CP157" s="162" t="n">
        <v>7.706</v>
      </c>
      <c r="CQ157" s="162" t="n">
        <v>54.58</v>
      </c>
      <c r="CR157" s="162" t="n"/>
      <c r="CS157" s="161" t="inlineStr">
        <is>
          <t>2024</t>
        </is>
      </c>
      <c r="CT157" s="161" t="inlineStr">
        <is>
          <t>2024</t>
        </is>
      </c>
      <c r="CU157" s="161" t="inlineStr">
        <is>
          <t>2024</t>
        </is>
      </c>
      <c r="CV157" s="161" t="inlineStr">
        <is>
          <t>2024</t>
        </is>
      </c>
      <c r="CW157" s="161" t="inlineStr">
        <is>
          <t>2021</t>
        </is>
      </c>
      <c r="CX157" s="161" t="inlineStr">
        <is>
          <t>2025</t>
        </is>
      </c>
      <c r="CY157" s="161" t="inlineStr">
        <is>
          <t>2025</t>
        </is>
      </c>
      <c r="CZ157" s="161" t="inlineStr">
        <is>
          <t>2022</t>
        </is>
      </c>
      <c r="DA157" s="161" t="inlineStr">
        <is>
          <t>2021</t>
        </is>
      </c>
      <c r="DB157" s="162" t="n"/>
      <c r="DC157" s="161" t="inlineStr">
        <is>
          <t>2021-2024</t>
        </is>
      </c>
      <c r="DD157" s="161" t="inlineStr">
        <is>
          <t>2024</t>
        </is>
      </c>
      <c r="DE157" s="161" t="inlineStr">
        <is>
          <t>2024</t>
        </is>
      </c>
      <c r="DF157" s="161" t="inlineStr">
        <is>
          <t>2024</t>
        </is>
      </c>
      <c r="DG157" s="161" t="inlineStr">
        <is>
          <t>2024</t>
        </is>
      </c>
      <c r="DH157" s="161" t="inlineStr">
        <is>
          <t>2024</t>
        </is>
      </c>
      <c r="DI157" s="161" t="inlineStr">
        <is>
          <t>2024</t>
        </is>
      </c>
      <c r="DJ157" s="161" t="inlineStr">
        <is>
          <t>2024</t>
        </is>
      </c>
      <c r="DK157" s="161" t="inlineStr">
        <is>
          <t>2024</t>
        </is>
      </c>
      <c r="DL157" s="161" t="inlineStr">
        <is>
          <t>2025</t>
        </is>
      </c>
      <c r="DM157" s="161" t="inlineStr">
        <is>
          <t>2020-2024 avg</t>
        </is>
      </c>
      <c r="DN157" s="161" t="inlineStr">
        <is>
          <t>2024</t>
        </is>
      </c>
      <c r="DO157" s="161" t="inlineStr">
        <is>
          <t>2024</t>
        </is>
      </c>
      <c r="DP157" s="161" t="inlineStr">
        <is>
          <t>2024</t>
        </is>
      </c>
      <c r="DQ157" s="161" t="inlineStr">
        <is>
          <t>2024</t>
        </is>
      </c>
      <c r="DR157" s="161" t="inlineStr">
        <is>
          <t>2021</t>
        </is>
      </c>
      <c r="DS157" s="161" t="inlineStr">
        <is>
          <t>2024</t>
        </is>
      </c>
      <c r="DT157" s="161" t="inlineStr">
        <is>
          <t>2024</t>
        </is>
      </c>
      <c r="DU157" s="161" t="inlineStr">
        <is>
          <t>2024</t>
        </is>
      </c>
      <c r="DV157" s="161" t="inlineStr">
        <is>
          <t>2022</t>
        </is>
      </c>
      <c r="DW157" s="161" t="inlineStr">
        <is>
          <t>2021</t>
        </is>
      </c>
      <c r="DX157" s="161" t="inlineStr">
        <is>
          <t>2021</t>
        </is>
      </c>
      <c r="DY157" s="161" t="inlineStr">
        <is>
          <t>2021</t>
        </is>
      </c>
      <c r="DZ157" s="161" t="inlineStr">
        <is>
          <t>2021</t>
        </is>
      </c>
      <c r="EA157" s="161" t="inlineStr">
        <is>
          <t>2025</t>
        </is>
      </c>
      <c r="EB157" s="161" t="inlineStr">
        <is>
          <t>2024</t>
        </is>
      </c>
      <c r="EC157" s="161" t="inlineStr">
        <is>
          <t>2025</t>
        </is>
      </c>
      <c r="ED157" s="161" t="inlineStr">
        <is>
          <t>2025</t>
        </is>
      </c>
      <c r="EE157" s="161" t="inlineStr">
        <is>
          <t>2030</t>
        </is>
      </c>
      <c r="EF157" s="161" t="inlineStr">
        <is>
          <t>2030</t>
        </is>
      </c>
      <c r="EG157" s="161" t="inlineStr">
        <is>
          <t>2030</t>
        </is>
      </c>
      <c r="EH157" s="161" t="inlineStr">
        <is>
          <t>2030</t>
        </is>
      </c>
      <c r="EI157" s="161" t="inlineStr">
        <is>
          <t>2030</t>
        </is>
      </c>
      <c r="EJ157" s="161" t="inlineStr">
        <is>
          <t>2030</t>
        </is>
      </c>
      <c r="EK157" s="161" t="inlineStr">
        <is>
          <t>2030</t>
        </is>
      </c>
      <c r="EL157" s="161" t="inlineStr">
        <is>
          <t>2030</t>
        </is>
      </c>
      <c r="EM157" s="161" t="inlineStr">
        <is>
          <t>2030</t>
        </is>
      </c>
      <c r="EN157" s="161" t="inlineStr">
        <is>
          <t>2030</t>
        </is>
      </c>
      <c r="EO157" s="161" t="inlineStr">
        <is>
          <t>2030</t>
        </is>
      </c>
      <c r="EP157" s="161" t="inlineStr">
        <is>
          <t>2030</t>
        </is>
      </c>
      <c r="EQ157" s="161" t="inlineStr">
        <is>
          <t>2030</t>
        </is>
      </c>
      <c r="ER157" s="161" t="inlineStr">
        <is>
          <t>2030</t>
        </is>
      </c>
      <c r="ES157" s="161" t="inlineStr">
        <is>
          <t>2030</t>
        </is>
      </c>
      <c r="ET157" s="161" t="inlineStr">
        <is>
          <t>2030</t>
        </is>
      </c>
      <c r="EU157" s="161" t="inlineStr">
        <is>
          <t>2030</t>
        </is>
      </c>
      <c r="EV157" s="161" t="inlineStr">
        <is>
          <t>2030</t>
        </is>
      </c>
      <c r="EW157" s="161" t="inlineStr">
        <is>
          <t>2030</t>
        </is>
      </c>
      <c r="EX157" s="161" t="inlineStr">
        <is>
          <t>2030</t>
        </is>
      </c>
      <c r="EY157" s="161" t="inlineStr">
        <is>
          <t>2030</t>
        </is>
      </c>
      <c r="EZ157" s="161" t="inlineStr">
        <is>
          <t>2030</t>
        </is>
      </c>
      <c r="FA157" s="161" t="inlineStr">
        <is>
          <t>2030</t>
        </is>
      </c>
      <c r="FB157" s="161" t="inlineStr">
        <is>
          <t>2030</t>
        </is>
      </c>
      <c r="FC157" s="161" t="inlineStr">
        <is>
          <t>2050</t>
        </is>
      </c>
      <c r="FD157" s="161" t="inlineStr">
        <is>
          <t>2025-2050</t>
        </is>
      </c>
      <c r="FE157" s="161" t="inlineStr">
        <is>
          <t>2024</t>
        </is>
      </c>
      <c r="FF157" s="161" t="inlineStr">
        <is>
          <t>2024</t>
        </is>
      </c>
      <c r="FG157" s="161" t="inlineStr">
        <is>
          <t>2024</t>
        </is>
      </c>
      <c r="FH157" s="161" t="inlineStr">
        <is>
          <t>2024</t>
        </is>
      </c>
      <c r="FI157" s="161" t="inlineStr">
        <is>
          <t>2024</t>
        </is>
      </c>
      <c r="FJ157" s="161" t="inlineStr">
        <is>
          <t>2024</t>
        </is>
      </c>
      <c r="FK157" s="161" t="inlineStr">
        <is>
          <t>2024</t>
        </is>
      </c>
      <c r="FL157" s="161" t="inlineStr">
        <is>
          <t>2024</t>
        </is>
      </c>
      <c r="FM157" s="161" t="inlineStr">
        <is>
          <t>2024</t>
        </is>
      </c>
      <c r="FN157" s="161" t="inlineStr">
        <is>
          <t>2024</t>
        </is>
      </c>
      <c r="FO157" s="161" t="inlineStr">
        <is>
          <t>2013</t>
        </is>
      </c>
      <c r="FP157" s="161" t="inlineStr">
        <is>
          <t>2013</t>
        </is>
      </c>
      <c r="FQ157" s="161" t="inlineStr">
        <is>
          <t>2013</t>
        </is>
      </c>
      <c r="FR157" s="161" t="inlineStr">
        <is>
          <t>2023</t>
        </is>
      </c>
      <c r="FS157" s="161" t="inlineStr">
        <is>
          <t>2023</t>
        </is>
      </c>
      <c r="FT157" s="161" t="inlineStr">
        <is>
          <t>2023</t>
        </is>
      </c>
      <c r="FU157" s="161" t="inlineStr">
        <is>
          <t>2024</t>
        </is>
      </c>
      <c r="FV157" s="161" t="inlineStr">
        <is>
          <t>2024</t>
        </is>
      </c>
      <c r="FW157" s="161" t="inlineStr">
        <is>
          <t>2024</t>
        </is>
      </c>
      <c r="FX157" s="161" t="inlineStr">
        <is>
          <t>2024</t>
        </is>
      </c>
      <c r="FY157" s="161" t="inlineStr">
        <is>
          <t>2020-2024 avg</t>
        </is>
      </c>
      <c r="FZ157" s="161" t="inlineStr">
        <is>
          <t>2030</t>
        </is>
      </c>
      <c r="GA157" s="161" t="inlineStr">
        <is>
          <t>2030</t>
        </is>
      </c>
      <c r="GB157" s="161" t="inlineStr">
        <is>
          <t>2030</t>
        </is>
      </c>
      <c r="GC157" s="161" t="inlineStr">
        <is>
          <t>2050</t>
        </is>
      </c>
      <c r="GD157" s="161" t="inlineStr">
        <is>
          <t>2050</t>
        </is>
      </c>
      <c r="GE157" s="162" t="n"/>
    </row>
    <row r="158" ht="14" customHeight="1">
      <c r="A158" s="161" t="inlineStr">
        <is>
          <t>POL</t>
        </is>
      </c>
      <c r="B158" s="161" t="inlineStr">
        <is>
          <t>Poland</t>
        </is>
      </c>
      <c r="C158" s="161" t="inlineStr">
        <is>
          <t>Europe &amp; Central Asia</t>
        </is>
      </c>
      <c r="D158" s="161" t="inlineStr">
        <is>
          <t>High income</t>
        </is>
      </c>
      <c r="E158" s="161" t="b">
        <v>1</v>
      </c>
      <c r="F158" s="162" t="n">
        <v>5.134</v>
      </c>
      <c r="G158" s="162" t="n">
        <v>2.206</v>
      </c>
      <c r="H158" s="162" t="n">
        <v>55.089</v>
      </c>
      <c r="I158" s="162" t="n">
        <v>22.245</v>
      </c>
      <c r="J158" s="162" t="n">
        <v>87.212</v>
      </c>
      <c r="K158" s="162" t="n"/>
      <c r="L158" s="162" t="n"/>
      <c r="M158" s="162" t="n">
        <v>0</v>
      </c>
      <c r="N158" s="162" t="n">
        <v>3.9</v>
      </c>
      <c r="O158" s="162" t="n">
        <v>5.62</v>
      </c>
      <c r="P158" s="162" t="n">
        <v>2</v>
      </c>
      <c r="Q158" s="162" t="n"/>
      <c r="R158" s="162" t="n"/>
      <c r="S158" s="162" t="n"/>
      <c r="T158" s="162" t="n"/>
      <c r="U158" s="162" t="n"/>
      <c r="V158" s="162" t="n"/>
      <c r="W158" s="162" t="n"/>
      <c r="X158" s="162" t="n"/>
      <c r="Y158" s="162" t="n"/>
      <c r="Z158" s="162" t="n"/>
      <c r="AA158" s="162" t="n">
        <v>7.371</v>
      </c>
      <c r="AB158" s="162" t="n">
        <v>11.008</v>
      </c>
      <c r="AC158" s="162" t="n">
        <v>3.985</v>
      </c>
      <c r="AD158" s="162" t="n">
        <v>7.022</v>
      </c>
      <c r="AE158" s="162" t="n">
        <v>1.837</v>
      </c>
      <c r="AF158" s="162" t="n">
        <v>-5.006</v>
      </c>
      <c r="AG158" s="162" t="n">
        <v>2.583</v>
      </c>
      <c r="AH158" s="162" t="n">
        <v>7.589</v>
      </c>
      <c r="AI158" s="162" t="n">
        <v>48.819</v>
      </c>
      <c r="AJ158" s="162" t="n">
        <v>0.387</v>
      </c>
      <c r="AK158" s="162" t="n">
        <v>0.041</v>
      </c>
      <c r="AL158" s="162" t="n">
        <v>0.1</v>
      </c>
      <c r="AM158" s="162" t="n">
        <v>0.246</v>
      </c>
      <c r="AN158" s="162" t="n">
        <v>3.726</v>
      </c>
      <c r="AO158" s="162" t="n">
        <v>37.243</v>
      </c>
      <c r="AP158" s="162" t="n">
        <v>0.108</v>
      </c>
      <c r="AQ158" s="162" t="n">
        <v>12.379</v>
      </c>
      <c r="AR158" s="162" t="n">
        <v>4.59560976784099</v>
      </c>
      <c r="AS158" s="162" t="n">
        <v>1.10294634428184</v>
      </c>
      <c r="AT158" s="162" t="n">
        <v>0.3360910841756501</v>
      </c>
      <c r="AU158" s="162" t="n">
        <v>0.2304624577204456</v>
      </c>
      <c r="AV158" s="162" t="n">
        <v>0.1462209719862465</v>
      </c>
      <c r="AW158" s="162" t="n">
        <v>0.1258426408292794</v>
      </c>
      <c r="AX158" s="162" t="n">
        <v>0.0566068878669115</v>
      </c>
      <c r="AY158" s="162" t="n">
        <v>0.075929518758644</v>
      </c>
      <c r="AZ158" s="162" t="n">
        <v>0.131792782944656</v>
      </c>
      <c r="BA158" s="162" t="n">
        <v>-0.0215081638172958</v>
      </c>
      <c r="BB158" s="162" t="n">
        <v>-0.0198461059535287</v>
      </c>
      <c r="BC158" s="162" t="n">
        <v>-0.112285447061935</v>
      </c>
      <c r="BD158" s="162" t="n">
        <v>-24.9550417520583</v>
      </c>
      <c r="BE158" s="162" t="n">
        <v>-0.0069252410990293</v>
      </c>
      <c r="BF158" s="162" t="n">
        <v>5.275508199247589</v>
      </c>
      <c r="BG158" s="162" t="n">
        <v>2.685485694503422</v>
      </c>
      <c r="BH158" s="162" t="n">
        <v>0.1841647794359091</v>
      </c>
      <c r="BI158" s="162" t="n">
        <v>0.5986623745185258</v>
      </c>
      <c r="BJ158" s="162" t="n">
        <v>0.6103052320944112</v>
      </c>
      <c r="BK158" s="162" t="n">
        <v>0.3419419482794143</v>
      </c>
      <c r="BL158" s="162" t="n">
        <v>0.9504113599941948</v>
      </c>
      <c r="BM158" s="162" t="n">
        <v>0.2867473639197335</v>
      </c>
      <c r="BN158" s="162" t="n">
        <v>67.02980988528844</v>
      </c>
      <c r="BO158" s="162" t="n">
        <v>1.605108632303844</v>
      </c>
      <c r="BP158" s="162" t="n">
        <v>1.29044690551636</v>
      </c>
      <c r="BQ158" s="162" t="n">
        <v>-3.418272072492536</v>
      </c>
      <c r="BR158" s="162" t="n">
        <v>1.441</v>
      </c>
      <c r="BS158" s="162" t="n">
        <v>1.6</v>
      </c>
      <c r="BT158" s="162" t="n">
        <v>0.121</v>
      </c>
      <c r="BU158" s="162" t="n">
        <v>0.056</v>
      </c>
      <c r="BV158" s="162" t="n">
        <v>23.641</v>
      </c>
      <c r="BW158" s="162" t="n">
        <v>25.605</v>
      </c>
      <c r="BX158" s="162" t="n">
        <v>25.605</v>
      </c>
      <c r="BY158" s="162" t="n">
        <v>16.318</v>
      </c>
      <c r="BZ158" s="162" t="n">
        <v>14.82</v>
      </c>
      <c r="CA158" s="162" t="n">
        <v>13.03</v>
      </c>
      <c r="CB158" s="162" t="n"/>
      <c r="CC158" s="162" t="n"/>
      <c r="CD158" s="162" t="n"/>
      <c r="CE158" s="162" t="n">
        <v>62.886</v>
      </c>
      <c r="CF158" s="162" t="n">
        <v>40</v>
      </c>
      <c r="CG158" s="162" t="n">
        <v>50</v>
      </c>
      <c r="CH158" s="162" t="n">
        <v>42.967</v>
      </c>
      <c r="CI158" s="162" t="n">
        <v>-4.269</v>
      </c>
      <c r="CJ158" s="162" t="n">
        <v>0.305</v>
      </c>
      <c r="CK158" s="162" t="n">
        <v>17.803</v>
      </c>
      <c r="CL158" s="162" t="n">
        <v>2.685</v>
      </c>
      <c r="CM158" s="162" t="n">
        <v>0.217</v>
      </c>
      <c r="CN158" s="162" t="n">
        <v>0.271</v>
      </c>
      <c r="CO158" s="162" t="n">
        <v>-0.055</v>
      </c>
      <c r="CP158" s="162" t="n">
        <v>8.414999999999999</v>
      </c>
      <c r="CQ158" s="162" t="n">
        <v>52.13</v>
      </c>
      <c r="CR158" s="162" t="n"/>
      <c r="CS158" s="161" t="inlineStr">
        <is>
          <t>2024</t>
        </is>
      </c>
      <c r="CT158" s="161" t="inlineStr">
        <is>
          <t>2024</t>
        </is>
      </c>
      <c r="CU158" s="161" t="inlineStr">
        <is>
          <t>2024</t>
        </is>
      </c>
      <c r="CV158" s="161" t="inlineStr">
        <is>
          <t>2024</t>
        </is>
      </c>
      <c r="CW158" s="161" t="inlineStr">
        <is>
          <t>2022</t>
        </is>
      </c>
      <c r="CX158" s="162" t="n"/>
      <c r="CY158" s="162" t="n"/>
      <c r="CZ158" s="161" t="inlineStr">
        <is>
          <t>2022</t>
        </is>
      </c>
      <c r="DA158" s="161" t="inlineStr">
        <is>
          <t>2021</t>
        </is>
      </c>
      <c r="DB158" s="161" t="inlineStr">
        <is>
          <t>2020</t>
        </is>
      </c>
      <c r="DC158" s="161" t="inlineStr">
        <is>
          <t>2021-2024</t>
        </is>
      </c>
      <c r="DD158" s="162" t="n"/>
      <c r="DE158" s="162" t="n"/>
      <c r="DF158" s="162" t="n"/>
      <c r="DG158" s="162" t="n"/>
      <c r="DH158" s="162" t="n"/>
      <c r="DI158" s="162" t="n"/>
      <c r="DJ158" s="162" t="n"/>
      <c r="DK158" s="162" t="n"/>
      <c r="DL158" s="162" t="n"/>
      <c r="DM158" s="162" t="n"/>
      <c r="DN158" s="161" t="inlineStr">
        <is>
          <t>2023</t>
        </is>
      </c>
      <c r="DO158" s="161" t="inlineStr">
        <is>
          <t>2024</t>
        </is>
      </c>
      <c r="DP158" s="161" t="inlineStr">
        <is>
          <t>2024</t>
        </is>
      </c>
      <c r="DQ158" s="161" t="inlineStr">
        <is>
          <t>2024</t>
        </is>
      </c>
      <c r="DR158" s="161" t="inlineStr">
        <is>
          <t>2022</t>
        </is>
      </c>
      <c r="DS158" s="161" t="inlineStr">
        <is>
          <t>2024</t>
        </is>
      </c>
      <c r="DT158" s="161" t="inlineStr">
        <is>
          <t>2024</t>
        </is>
      </c>
      <c r="DU158" s="161" t="inlineStr">
        <is>
          <t>2024</t>
        </is>
      </c>
      <c r="DV158" s="161" t="inlineStr">
        <is>
          <t>2023</t>
        </is>
      </c>
      <c r="DW158" s="161" t="inlineStr">
        <is>
          <t>2021</t>
        </is>
      </c>
      <c r="DX158" s="161" t="inlineStr">
        <is>
          <t>2021</t>
        </is>
      </c>
      <c r="DY158" s="161" t="inlineStr">
        <is>
          <t>2021</t>
        </is>
      </c>
      <c r="DZ158" s="161" t="inlineStr">
        <is>
          <t>2021</t>
        </is>
      </c>
      <c r="EA158" s="161" t="inlineStr">
        <is>
          <t>2025</t>
        </is>
      </c>
      <c r="EB158" s="161" t="inlineStr">
        <is>
          <t>2024</t>
        </is>
      </c>
      <c r="EC158" s="161" t="inlineStr">
        <is>
          <t>2025</t>
        </is>
      </c>
      <c r="ED158" s="161" t="inlineStr">
        <is>
          <t>2025</t>
        </is>
      </c>
      <c r="EE158" s="161" t="inlineStr">
        <is>
          <t>2030</t>
        </is>
      </c>
      <c r="EF158" s="161" t="inlineStr">
        <is>
          <t>2030</t>
        </is>
      </c>
      <c r="EG158" s="161" t="inlineStr">
        <is>
          <t>2030</t>
        </is>
      </c>
      <c r="EH158" s="161" t="inlineStr">
        <is>
          <t>2030</t>
        </is>
      </c>
      <c r="EI158" s="161" t="inlineStr">
        <is>
          <t>2030</t>
        </is>
      </c>
      <c r="EJ158" s="161" t="inlineStr">
        <is>
          <t>2030</t>
        </is>
      </c>
      <c r="EK158" s="161" t="inlineStr">
        <is>
          <t>2030</t>
        </is>
      </c>
      <c r="EL158" s="161" t="inlineStr">
        <is>
          <t>2030</t>
        </is>
      </c>
      <c r="EM158" s="161" t="inlineStr">
        <is>
          <t>2030</t>
        </is>
      </c>
      <c r="EN158" s="161" t="inlineStr">
        <is>
          <t>2030</t>
        </is>
      </c>
      <c r="EO158" s="161" t="inlineStr">
        <is>
          <t>2030</t>
        </is>
      </c>
      <c r="EP158" s="161" t="inlineStr">
        <is>
          <t>2030</t>
        </is>
      </c>
      <c r="EQ158" s="161" t="inlineStr">
        <is>
          <t>2030</t>
        </is>
      </c>
      <c r="ER158" s="161" t="inlineStr">
        <is>
          <t>2030</t>
        </is>
      </c>
      <c r="ES158" s="161" t="inlineStr">
        <is>
          <t>2030</t>
        </is>
      </c>
      <c r="ET158" s="161" t="inlineStr">
        <is>
          <t>2030</t>
        </is>
      </c>
      <c r="EU158" s="161" t="inlineStr">
        <is>
          <t>2030</t>
        </is>
      </c>
      <c r="EV158" s="161" t="inlineStr">
        <is>
          <t>2030</t>
        </is>
      </c>
      <c r="EW158" s="161" t="inlineStr">
        <is>
          <t>2030</t>
        </is>
      </c>
      <c r="EX158" s="161" t="inlineStr">
        <is>
          <t>2030</t>
        </is>
      </c>
      <c r="EY158" s="161" t="inlineStr">
        <is>
          <t>2030</t>
        </is>
      </c>
      <c r="EZ158" s="161" t="inlineStr">
        <is>
          <t>2030</t>
        </is>
      </c>
      <c r="FA158" s="161" t="inlineStr">
        <is>
          <t>2030</t>
        </is>
      </c>
      <c r="FB158" s="161" t="inlineStr">
        <is>
          <t>2030</t>
        </is>
      </c>
      <c r="FC158" s="161" t="inlineStr">
        <is>
          <t>2050</t>
        </is>
      </c>
      <c r="FD158" s="161" t="inlineStr">
        <is>
          <t>2025-2050</t>
        </is>
      </c>
      <c r="FE158" s="161" t="inlineStr">
        <is>
          <t>2024</t>
        </is>
      </c>
      <c r="FF158" s="161" t="inlineStr">
        <is>
          <t>2024</t>
        </is>
      </c>
      <c r="FG158" s="161" t="inlineStr">
        <is>
          <t>2024</t>
        </is>
      </c>
      <c r="FH158" s="161" t="inlineStr">
        <is>
          <t>2024</t>
        </is>
      </c>
      <c r="FI158" s="161" t="inlineStr">
        <is>
          <t>2024</t>
        </is>
      </c>
      <c r="FJ158" s="161" t="inlineStr">
        <is>
          <t>2024</t>
        </is>
      </c>
      <c r="FK158" s="161" t="inlineStr">
        <is>
          <t>2024</t>
        </is>
      </c>
      <c r="FL158" s="161" t="inlineStr">
        <is>
          <t>2024</t>
        </is>
      </c>
      <c r="FM158" s="161" t="inlineStr">
        <is>
          <t>2024</t>
        </is>
      </c>
      <c r="FN158" s="161" t="inlineStr">
        <is>
          <t>2024</t>
        </is>
      </c>
      <c r="FO158" s="162" t="n"/>
      <c r="FP158" s="162" t="n"/>
      <c r="FQ158" s="162" t="n"/>
      <c r="FR158" s="161" t="inlineStr">
        <is>
          <t>2023</t>
        </is>
      </c>
      <c r="FS158" s="161" t="inlineStr">
        <is>
          <t>2023</t>
        </is>
      </c>
      <c r="FT158" s="161" t="inlineStr">
        <is>
          <t>2023</t>
        </is>
      </c>
      <c r="FU158" s="161" t="inlineStr">
        <is>
          <t>2024</t>
        </is>
      </c>
      <c r="FV158" s="161" t="inlineStr">
        <is>
          <t>2024</t>
        </is>
      </c>
      <c r="FW158" s="161" t="inlineStr">
        <is>
          <t>2024</t>
        </is>
      </c>
      <c r="FX158" s="161" t="inlineStr">
        <is>
          <t>2024</t>
        </is>
      </c>
      <c r="FY158" s="161" t="inlineStr">
        <is>
          <t>2020-2024 avg</t>
        </is>
      </c>
      <c r="FZ158" s="161" t="inlineStr">
        <is>
          <t>2030</t>
        </is>
      </c>
      <c r="GA158" s="161" t="inlineStr">
        <is>
          <t>2030</t>
        </is>
      </c>
      <c r="GB158" s="161" t="inlineStr">
        <is>
          <t>2030</t>
        </is>
      </c>
      <c r="GC158" s="161" t="inlineStr">
        <is>
          <t>2050</t>
        </is>
      </c>
      <c r="GD158" s="161" t="inlineStr">
        <is>
          <t>2050</t>
        </is>
      </c>
      <c r="GE158" s="162" t="n"/>
    </row>
    <row r="159" ht="14" customHeight="1">
      <c r="A159" s="161" t="inlineStr">
        <is>
          <t>PRT</t>
        </is>
      </c>
      <c r="B159" s="161" t="inlineStr">
        <is>
          <t>Portugal</t>
        </is>
      </c>
      <c r="C159" s="161" t="inlineStr">
        <is>
          <t>Europe &amp; Central Asia</t>
        </is>
      </c>
      <c r="D159" s="161" t="inlineStr">
        <is>
          <t>High income</t>
        </is>
      </c>
      <c r="E159" s="161" t="b">
        <v>0</v>
      </c>
      <c r="F159" s="162" t="n">
        <v>4.283</v>
      </c>
      <c r="G159" s="162" t="n">
        <v>1.842</v>
      </c>
      <c r="H159" s="162" t="n">
        <v>93.477</v>
      </c>
      <c r="I159" s="162" t="n">
        <v>24.884</v>
      </c>
      <c r="J159" s="162" t="n"/>
      <c r="K159" s="162" t="n"/>
      <c r="L159" s="162" t="n"/>
      <c r="M159" s="162" t="n">
        <v>0</v>
      </c>
      <c r="N159" s="162" t="n"/>
      <c r="O159" s="162" t="n">
        <v>10.03</v>
      </c>
      <c r="P159" s="162" t="n">
        <v>1</v>
      </c>
      <c r="Q159" s="162" t="n"/>
      <c r="R159" s="162" t="n"/>
      <c r="S159" s="162" t="n"/>
      <c r="T159" s="162" t="n"/>
      <c r="U159" s="162" t="n"/>
      <c r="V159" s="162" t="n"/>
      <c r="W159" s="162" t="n"/>
      <c r="X159" s="162" t="n"/>
      <c r="Y159" s="162" t="n"/>
      <c r="Z159" s="162" t="n"/>
      <c r="AA159" s="162" t="n">
        <v>4.544</v>
      </c>
      <c r="AB159" s="162" t="n">
        <v>0.266</v>
      </c>
      <c r="AC159" s="162" t="n">
        <v>0</v>
      </c>
      <c r="AD159" s="162" t="n">
        <v>0.266</v>
      </c>
      <c r="AE159" s="162" t="n">
        <v>1.678</v>
      </c>
      <c r="AF159" s="162" t="n">
        <v>-3.396</v>
      </c>
      <c r="AG159" s="162" t="n">
        <v>5.076</v>
      </c>
      <c r="AH159" s="162" t="n">
        <v>8.472</v>
      </c>
      <c r="AI159" s="162" t="n">
        <v>77.245</v>
      </c>
      <c r="AJ159" s="162" t="n">
        <v>0.052</v>
      </c>
      <c r="AK159" s="162" t="n">
        <v>0.052</v>
      </c>
      <c r="AL159" s="162" t="n">
        <v>0</v>
      </c>
      <c r="AM159" s="162" t="n">
        <v>0</v>
      </c>
      <c r="AN159" s="162" t="n">
        <v>2.64</v>
      </c>
      <c r="AO159" s="162" t="n">
        <v>79.39100000000001</v>
      </c>
      <c r="AP159" s="162" t="n">
        <v>-4.295</v>
      </c>
      <c r="AQ159" s="162" t="n">
        <v>5.615</v>
      </c>
      <c r="AR159" s="162" t="n">
        <v>3.41047455016027</v>
      </c>
      <c r="AS159" s="162" t="n">
        <v>1.2959803290609</v>
      </c>
      <c r="AT159" s="162" t="n">
        <v>0.4720145053465024</v>
      </c>
      <c r="AU159" s="162" t="n">
        <v>0.3236670893804569</v>
      </c>
      <c r="AV159" s="162" t="n">
        <v>0.1880262181145302</v>
      </c>
      <c r="AW159" s="162" t="n">
        <v>0.1224126007905389</v>
      </c>
      <c r="AX159" s="162" t="n">
        <v>0.0799253813221051</v>
      </c>
      <c r="AY159" s="162" t="n">
        <v>0.0885567570567555</v>
      </c>
      <c r="AZ159" s="162" t="n">
        <v>0.0213777770500145</v>
      </c>
      <c r="BA159" s="162" t="n">
        <v>0.0691297873425504</v>
      </c>
      <c r="BB159" s="162" t="n">
        <v>0.0271094455362142</v>
      </c>
      <c r="BC159" s="162" t="n">
        <v>0.0156551363609195</v>
      </c>
      <c r="BD159" s="162" t="n">
        <v>73.5278703309841</v>
      </c>
      <c r="BE159" s="162" t="n">
        <v>0.1105798468587795</v>
      </c>
      <c r="BF159" s="162" t="n">
        <v>3.56335789206402</v>
      </c>
      <c r="BG159" s="162" t="n">
        <v>2.480801942678883</v>
      </c>
      <c r="BH159" s="162" t="n">
        <v>0.1881562715514061</v>
      </c>
      <c r="BI159" s="162" t="n">
        <v>0.4826061685658639</v>
      </c>
      <c r="BJ159" s="162" t="n">
        <v>0.5872054455107232</v>
      </c>
      <c r="BK159" s="162" t="n">
        <v>0.3682643732143962</v>
      </c>
      <c r="BL159" s="162" t="n">
        <v>0.854569683893573</v>
      </c>
      <c r="BM159" s="162" t="n">
        <v>0.2986355836584253</v>
      </c>
      <c r="BN159" s="162" t="n">
        <v>68.50849967106733</v>
      </c>
      <c r="BO159" s="162" t="n">
        <v>0.8635624328018806</v>
      </c>
      <c r="BP159" s="162" t="n">
        <v>0.7480318773028108</v>
      </c>
      <c r="BQ159" s="162" t="n">
        <v>-0.3792788846704484</v>
      </c>
      <c r="BR159" s="162" t="n">
        <v>1.593</v>
      </c>
      <c r="BS159" s="162" t="n">
        <v>1.857</v>
      </c>
      <c r="BT159" s="162" t="n">
        <v>0.273</v>
      </c>
      <c r="BU159" s="162" t="n">
        <v>0.108</v>
      </c>
      <c r="BV159" s="162" t="n">
        <v>38.458</v>
      </c>
      <c r="BW159" s="162" t="n">
        <v>18.924</v>
      </c>
      <c r="BX159" s="162" t="n">
        <v>18.924</v>
      </c>
      <c r="BY159" s="162" t="n">
        <v>33.785</v>
      </c>
      <c r="BZ159" s="162" t="n">
        <v>15.799</v>
      </c>
      <c r="CA159" s="162" t="n">
        <v>10.615</v>
      </c>
      <c r="CB159" s="162" t="n"/>
      <c r="CC159" s="162" t="n"/>
      <c r="CD159" s="162" t="n"/>
      <c r="CE159" s="162" t="n">
        <v>79.333</v>
      </c>
      <c r="CF159" s="162" t="n">
        <v>60</v>
      </c>
      <c r="CG159" s="162" t="n">
        <v>50</v>
      </c>
      <c r="CH159" s="162" t="n">
        <v>43.006</v>
      </c>
      <c r="CI159" s="162" t="n">
        <v>2.343</v>
      </c>
      <c r="CJ159" s="162" t="n">
        <v>2.242</v>
      </c>
      <c r="CK159" s="162" t="n">
        <v>20.34</v>
      </c>
      <c r="CL159" s="162" t="n">
        <v>1.931</v>
      </c>
      <c r="CM159" s="162" t="n">
        <v>0.124</v>
      </c>
      <c r="CN159" s="162" t="n">
        <v>0.11</v>
      </c>
      <c r="CO159" s="162" t="n">
        <v>0.014</v>
      </c>
      <c r="CP159" s="162" t="n">
        <v>3.695</v>
      </c>
      <c r="CQ159" s="162" t="n">
        <v>91.59999999999999</v>
      </c>
      <c r="CR159" s="162" t="n"/>
      <c r="CS159" s="161" t="inlineStr">
        <is>
          <t>2024</t>
        </is>
      </c>
      <c r="CT159" s="161" t="inlineStr">
        <is>
          <t>2024</t>
        </is>
      </c>
      <c r="CU159" s="161" t="inlineStr">
        <is>
          <t>2024</t>
        </is>
      </c>
      <c r="CV159" s="161" t="inlineStr">
        <is>
          <t>2024</t>
        </is>
      </c>
      <c r="CW159" s="162" t="n"/>
      <c r="CX159" s="162" t="n"/>
      <c r="CY159" s="162" t="n"/>
      <c r="CZ159" s="161" t="inlineStr">
        <is>
          <t>2022</t>
        </is>
      </c>
      <c r="DA159" s="162" t="n"/>
      <c r="DB159" s="161" t="inlineStr">
        <is>
          <t>2020</t>
        </is>
      </c>
      <c r="DC159" s="161" t="inlineStr">
        <is>
          <t>2021-2024</t>
        </is>
      </c>
      <c r="DD159" s="162" t="n"/>
      <c r="DE159" s="162" t="n"/>
      <c r="DF159" s="162" t="n"/>
      <c r="DG159" s="162" t="n"/>
      <c r="DH159" s="162" t="n"/>
      <c r="DI159" s="162" t="n"/>
      <c r="DJ159" s="162" t="n"/>
      <c r="DK159" s="162" t="n"/>
      <c r="DL159" s="162" t="n"/>
      <c r="DM159" s="162" t="n"/>
      <c r="DN159" s="161" t="inlineStr">
        <is>
          <t>2023</t>
        </is>
      </c>
      <c r="DO159" s="161" t="inlineStr">
        <is>
          <t>2024</t>
        </is>
      </c>
      <c r="DP159" s="161" t="inlineStr">
        <is>
          <t>2024</t>
        </is>
      </c>
      <c r="DQ159" s="161" t="inlineStr">
        <is>
          <t>2024</t>
        </is>
      </c>
      <c r="DR159" s="161" t="inlineStr">
        <is>
          <t>2021</t>
        </is>
      </c>
      <c r="DS159" s="161" t="inlineStr">
        <is>
          <t>2025</t>
        </is>
      </c>
      <c r="DT159" s="161" t="inlineStr">
        <is>
          <t>2025</t>
        </is>
      </c>
      <c r="DU159" s="161" t="inlineStr">
        <is>
          <t>2025</t>
        </is>
      </c>
      <c r="DV159" s="161" t="inlineStr">
        <is>
          <t>2023</t>
        </is>
      </c>
      <c r="DW159" s="161" t="inlineStr">
        <is>
          <t>2021</t>
        </is>
      </c>
      <c r="DX159" s="161" t="inlineStr">
        <is>
          <t>2021</t>
        </is>
      </c>
      <c r="DY159" s="161" t="inlineStr">
        <is>
          <t>2021</t>
        </is>
      </c>
      <c r="DZ159" s="161" t="inlineStr">
        <is>
          <t>2021</t>
        </is>
      </c>
      <c r="EA159" s="161" t="inlineStr">
        <is>
          <t>2025</t>
        </is>
      </c>
      <c r="EB159" s="161" t="inlineStr">
        <is>
          <t>2024</t>
        </is>
      </c>
      <c r="EC159" s="161" t="inlineStr">
        <is>
          <t>2025</t>
        </is>
      </c>
      <c r="ED159" s="161" t="inlineStr">
        <is>
          <t>2025</t>
        </is>
      </c>
      <c r="EE159" s="161" t="inlineStr">
        <is>
          <t>2030</t>
        </is>
      </c>
      <c r="EF159" s="161" t="inlineStr">
        <is>
          <t>2030</t>
        </is>
      </c>
      <c r="EG159" s="161" t="inlineStr">
        <is>
          <t>2030</t>
        </is>
      </c>
      <c r="EH159" s="161" t="inlineStr">
        <is>
          <t>2030</t>
        </is>
      </c>
      <c r="EI159" s="161" t="inlineStr">
        <is>
          <t>2030</t>
        </is>
      </c>
      <c r="EJ159" s="161" t="inlineStr">
        <is>
          <t>2030</t>
        </is>
      </c>
      <c r="EK159" s="161" t="inlineStr">
        <is>
          <t>2030</t>
        </is>
      </c>
      <c r="EL159" s="161" t="inlineStr">
        <is>
          <t>2030</t>
        </is>
      </c>
      <c r="EM159" s="161" t="inlineStr">
        <is>
          <t>2030</t>
        </is>
      </c>
      <c r="EN159" s="161" t="inlineStr">
        <is>
          <t>2030</t>
        </is>
      </c>
      <c r="EO159" s="161" t="inlineStr">
        <is>
          <t>2030</t>
        </is>
      </c>
      <c r="EP159" s="161" t="inlineStr">
        <is>
          <t>2030</t>
        </is>
      </c>
      <c r="EQ159" s="161" t="inlineStr">
        <is>
          <t>2030</t>
        </is>
      </c>
      <c r="ER159" s="161" t="inlineStr">
        <is>
          <t>2030</t>
        </is>
      </c>
      <c r="ES159" s="161" t="inlineStr">
        <is>
          <t>2030</t>
        </is>
      </c>
      <c r="ET159" s="161" t="inlineStr">
        <is>
          <t>2030</t>
        </is>
      </c>
      <c r="EU159" s="161" t="inlineStr">
        <is>
          <t>2030</t>
        </is>
      </c>
      <c r="EV159" s="161" t="inlineStr">
        <is>
          <t>2030</t>
        </is>
      </c>
      <c r="EW159" s="161" t="inlineStr">
        <is>
          <t>2030</t>
        </is>
      </c>
      <c r="EX159" s="161" t="inlineStr">
        <is>
          <t>2030</t>
        </is>
      </c>
      <c r="EY159" s="161" t="inlineStr">
        <is>
          <t>2030</t>
        </is>
      </c>
      <c r="EZ159" s="161" t="inlineStr">
        <is>
          <t>2030</t>
        </is>
      </c>
      <c r="FA159" s="161" t="inlineStr">
        <is>
          <t>2030</t>
        </is>
      </c>
      <c r="FB159" s="161" t="inlineStr">
        <is>
          <t>2030</t>
        </is>
      </c>
      <c r="FC159" s="161" t="inlineStr">
        <is>
          <t>2050</t>
        </is>
      </c>
      <c r="FD159" s="161" t="inlineStr">
        <is>
          <t>2025-2050</t>
        </is>
      </c>
      <c r="FE159" s="161" t="inlineStr">
        <is>
          <t>2024</t>
        </is>
      </c>
      <c r="FF159" s="161" t="inlineStr">
        <is>
          <t>2024</t>
        </is>
      </c>
      <c r="FG159" s="161" t="inlineStr">
        <is>
          <t>2024</t>
        </is>
      </c>
      <c r="FH159" s="161" t="inlineStr">
        <is>
          <t>2024</t>
        </is>
      </c>
      <c r="FI159" s="161" t="inlineStr">
        <is>
          <t>2024</t>
        </is>
      </c>
      <c r="FJ159" s="161" t="inlineStr">
        <is>
          <t>2024</t>
        </is>
      </c>
      <c r="FK159" s="161" t="inlineStr">
        <is>
          <t>2024</t>
        </is>
      </c>
      <c r="FL159" s="161" t="inlineStr">
        <is>
          <t>2024</t>
        </is>
      </c>
      <c r="FM159" s="161" t="inlineStr">
        <is>
          <t>2024</t>
        </is>
      </c>
      <c r="FN159" s="161" t="inlineStr">
        <is>
          <t>2024</t>
        </is>
      </c>
      <c r="FO159" s="162" t="n"/>
      <c r="FP159" s="162" t="n"/>
      <c r="FQ159" s="162" t="n"/>
      <c r="FR159" s="161" t="inlineStr">
        <is>
          <t>2023</t>
        </is>
      </c>
      <c r="FS159" s="161" t="inlineStr">
        <is>
          <t>2023</t>
        </is>
      </c>
      <c r="FT159" s="161" t="inlineStr">
        <is>
          <t>2023</t>
        </is>
      </c>
      <c r="FU159" s="161" t="inlineStr">
        <is>
          <t>2024</t>
        </is>
      </c>
      <c r="FV159" s="161" t="inlineStr">
        <is>
          <t>2024</t>
        </is>
      </c>
      <c r="FW159" s="161" t="inlineStr">
        <is>
          <t>2024</t>
        </is>
      </c>
      <c r="FX159" s="161" t="inlineStr">
        <is>
          <t>2024</t>
        </is>
      </c>
      <c r="FY159" s="161" t="inlineStr">
        <is>
          <t>2020-2024 avg</t>
        </is>
      </c>
      <c r="FZ159" s="161" t="inlineStr">
        <is>
          <t>2030</t>
        </is>
      </c>
      <c r="GA159" s="161" t="inlineStr">
        <is>
          <t>2030</t>
        </is>
      </c>
      <c r="GB159" s="161" t="inlineStr">
        <is>
          <t>2030</t>
        </is>
      </c>
      <c r="GC159" s="161" t="inlineStr">
        <is>
          <t>2050</t>
        </is>
      </c>
      <c r="GD159" s="161" t="inlineStr">
        <is>
          <t>2050</t>
        </is>
      </c>
      <c r="GE159" s="162" t="n"/>
    </row>
    <row r="160" ht="14" customHeight="1">
      <c r="A160" s="161" t="inlineStr">
        <is>
          <t>PRI</t>
        </is>
      </c>
      <c r="B160" s="161" t="inlineStr">
        <is>
          <t>Puerto Rico (US)</t>
        </is>
      </c>
      <c r="C160" s="161" t="inlineStr">
        <is>
          <t>Latin America &amp; Caribbean</t>
        </is>
      </c>
      <c r="D160" s="161" t="inlineStr">
        <is>
          <t>High income</t>
        </is>
      </c>
      <c r="E160" s="161" t="b">
        <v>0</v>
      </c>
      <c r="F160" s="162" t="n">
        <v>4.194</v>
      </c>
      <c r="G160" s="162" t="n">
        <v>0.904</v>
      </c>
      <c r="H160" s="162" t="n">
        <v>16.87</v>
      </c>
      <c r="I160" s="162" t="n"/>
      <c r="J160" s="162" t="n"/>
      <c r="K160" s="162" t="n"/>
      <c r="L160" s="162" t="n"/>
      <c r="M160" s="162" t="n">
        <v>0</v>
      </c>
      <c r="N160" s="162" t="n"/>
      <c r="O160" s="162" t="n"/>
      <c r="P160" s="162" t="n"/>
      <c r="Q160" s="162" t="n"/>
      <c r="R160" s="162" t="n"/>
      <c r="S160" s="162" t="n"/>
      <c r="T160" s="162" t="n"/>
      <c r="U160" s="162" t="n"/>
      <c r="V160" s="162" t="n"/>
      <c r="W160" s="162" t="n"/>
      <c r="X160" s="162" t="n"/>
      <c r="Y160" s="162" t="n"/>
      <c r="Z160" s="162" t="n"/>
      <c r="AA160" s="162" t="n"/>
      <c r="AB160" s="162" t="n">
        <v>0</v>
      </c>
      <c r="AC160" s="162" t="n">
        <v>0</v>
      </c>
      <c r="AD160" s="162" t="n">
        <v>0</v>
      </c>
      <c r="AE160" s="162" t="n"/>
      <c r="AF160" s="162" t="n"/>
      <c r="AG160" s="162" t="n"/>
      <c r="AH160" s="162" t="n"/>
      <c r="AI160" s="162" t="n"/>
      <c r="AJ160" s="162" t="n">
        <v>0</v>
      </c>
      <c r="AK160" s="162" t="n">
        <v>0</v>
      </c>
      <c r="AL160" s="162" t="n">
        <v>0</v>
      </c>
      <c r="AM160" s="162" t="n">
        <v>0</v>
      </c>
      <c r="AN160" s="162" t="n">
        <v>48.876</v>
      </c>
      <c r="AO160" s="162" t="n">
        <v>100</v>
      </c>
      <c r="AP160" s="162" t="n">
        <v>0.129</v>
      </c>
      <c r="AQ160" s="162" t="n">
        <v>33.613</v>
      </c>
      <c r="AR160" s="162" t="n">
        <v>2.29405631920914</v>
      </c>
      <c r="AS160" s="162" t="n">
        <v>0.8717414012994751</v>
      </c>
      <c r="AT160" s="162" t="n">
        <v>0.2474864956667486</v>
      </c>
      <c r="AU160" s="162" t="n">
        <v>0.1697050256000564</v>
      </c>
      <c r="AV160" s="162" t="n">
        <v>0.222510479699193</v>
      </c>
      <c r="AW160" s="162" t="n">
        <v>0.089366000336198</v>
      </c>
      <c r="AX160" s="162" t="n">
        <v>0.0468557520062807</v>
      </c>
      <c r="AY160" s="162" t="n">
        <v>0.0798732869187494</v>
      </c>
      <c r="AZ160" s="162" t="n">
        <v>0.0159443610722517</v>
      </c>
      <c r="BA160" s="162" t="n">
        <v>-0.0427340923612976</v>
      </c>
      <c r="BB160" s="162" t="n">
        <v>-0.0395563501586411</v>
      </c>
      <c r="BC160" s="162" t="n">
        <v>-0.0460063242500064</v>
      </c>
      <c r="BD160" s="162" t="n">
        <v>-70.68620373623141</v>
      </c>
      <c r="BE160" s="162" t="n">
        <v>-0.0083624794806749</v>
      </c>
      <c r="BF160" s="162" t="n">
        <v>2.396893326621977</v>
      </c>
      <c r="BG160" s="162" t="n">
        <v>2.005778991870124</v>
      </c>
      <c r="BH160" s="162" t="n">
        <v>0.1623808070276458</v>
      </c>
      <c r="BI160" s="162" t="n">
        <v>0.8325394795349426</v>
      </c>
      <c r="BJ160" s="162" t="n">
        <v>0.2117465698911831</v>
      </c>
      <c r="BK160" s="162" t="n">
        <v>0.1008183397680206</v>
      </c>
      <c r="BL160" s="162" t="n">
        <v>0.6982937959667043</v>
      </c>
      <c r="BM160" s="162" t="n">
        <v>0.1926263089421333</v>
      </c>
      <c r="BN160" s="162" t="n">
        <v>48.88939446705186</v>
      </c>
      <c r="BO160" s="162" t="n">
        <v>0.8225673549742777</v>
      </c>
      <c r="BP160" s="162" t="n">
        <v>0.6912254022438353</v>
      </c>
      <c r="BQ160" s="162" t="n">
        <v>1.508535681138683</v>
      </c>
      <c r="BR160" s="162" t="n">
        <v>0.8100000000000001</v>
      </c>
      <c r="BS160" s="162" t="n">
        <v>0.994</v>
      </c>
      <c r="BT160" s="162" t="n">
        <v>0.106</v>
      </c>
      <c r="BU160" s="162" t="n">
        <v>0.07000000000000001</v>
      </c>
      <c r="BV160" s="162" t="n">
        <v>23.094</v>
      </c>
      <c r="BW160" s="162" t="n">
        <v>12.771</v>
      </c>
      <c r="BX160" s="162" t="n">
        <v>11.447</v>
      </c>
      <c r="BY160" s="162" t="n">
        <v>13.595</v>
      </c>
      <c r="BZ160" s="162" t="n">
        <v>7.124</v>
      </c>
      <c r="CA160" s="162" t="n">
        <v>5.575</v>
      </c>
      <c r="CB160" s="162" t="n">
        <v>1</v>
      </c>
      <c r="CC160" s="162" t="n">
        <v>0</v>
      </c>
      <c r="CD160" s="162" t="n">
        <v>0</v>
      </c>
      <c r="CE160" s="162" t="n"/>
      <c r="CF160" s="162" t="n"/>
      <c r="CG160" s="162" t="n"/>
      <c r="CH160" s="162" t="n">
        <v>21.557</v>
      </c>
      <c r="CI160" s="162" t="n">
        <v>0.366</v>
      </c>
      <c r="CJ160" s="162" t="n"/>
      <c r="CK160" s="162" t="n">
        <v>14.78</v>
      </c>
      <c r="CL160" s="162" t="n">
        <v>0.577</v>
      </c>
      <c r="CM160" s="162" t="n">
        <v>0.057</v>
      </c>
      <c r="CN160" s="162" t="n">
        <v>0</v>
      </c>
      <c r="CO160" s="162" t="n">
        <v>0.057</v>
      </c>
      <c r="CP160" s="162" t="n">
        <v>2.904</v>
      </c>
      <c r="CQ160" s="162" t="n">
        <v>17.54</v>
      </c>
      <c r="CR160" s="162" t="n"/>
      <c r="CS160" s="161" t="inlineStr">
        <is>
          <t>2024</t>
        </is>
      </c>
      <c r="CT160" s="161" t="inlineStr">
        <is>
          <t>2024</t>
        </is>
      </c>
      <c r="CU160" s="161" t="inlineStr">
        <is>
          <t>2024</t>
        </is>
      </c>
      <c r="CV160" s="162" t="n"/>
      <c r="CW160" s="162" t="n"/>
      <c r="CX160" s="162" t="n"/>
      <c r="CY160" s="162" t="n"/>
      <c r="CZ160" s="161" t="inlineStr">
        <is>
          <t>2022</t>
        </is>
      </c>
      <c r="DA160" s="162" t="n"/>
      <c r="DB160" s="162" t="n"/>
      <c r="DC160" s="162" t="n"/>
      <c r="DD160" s="162" t="n"/>
      <c r="DE160" s="162" t="n"/>
      <c r="DF160" s="162" t="n"/>
      <c r="DG160" s="162" t="n"/>
      <c r="DH160" s="162" t="n"/>
      <c r="DI160" s="162" t="n"/>
      <c r="DJ160" s="162" t="n"/>
      <c r="DK160" s="162" t="n"/>
      <c r="DL160" s="162" t="n"/>
      <c r="DM160" s="162" t="n"/>
      <c r="DN160" s="162" t="n"/>
      <c r="DO160" s="161" t="inlineStr">
        <is>
          <t>2024</t>
        </is>
      </c>
      <c r="DP160" s="161" t="inlineStr">
        <is>
          <t>2024</t>
        </is>
      </c>
      <c r="DQ160" s="161" t="inlineStr">
        <is>
          <t>2024</t>
        </is>
      </c>
      <c r="DR160" s="162" t="n"/>
      <c r="DS160" s="162" t="n"/>
      <c r="DT160" s="162" t="n"/>
      <c r="DU160" s="162" t="n"/>
      <c r="DV160" s="162" t="n"/>
      <c r="DW160" s="161" t="inlineStr">
        <is>
          <t>2021</t>
        </is>
      </c>
      <c r="DX160" s="161" t="inlineStr">
        <is>
          <t>2021</t>
        </is>
      </c>
      <c r="DY160" s="161" t="inlineStr">
        <is>
          <t>2021</t>
        </is>
      </c>
      <c r="DZ160" s="161" t="inlineStr">
        <is>
          <t>2021</t>
        </is>
      </c>
      <c r="EA160" s="161" t="inlineStr">
        <is>
          <t>2025</t>
        </is>
      </c>
      <c r="EB160" s="161" t="inlineStr">
        <is>
          <t>2024</t>
        </is>
      </c>
      <c r="EC160" s="161" t="inlineStr">
        <is>
          <t>2025</t>
        </is>
      </c>
      <c r="ED160" s="161" t="inlineStr">
        <is>
          <t>2025</t>
        </is>
      </c>
      <c r="EE160" s="161" t="inlineStr">
        <is>
          <t>2030</t>
        </is>
      </c>
      <c r="EF160" s="161" t="inlineStr">
        <is>
          <t>2030</t>
        </is>
      </c>
      <c r="EG160" s="161" t="inlineStr">
        <is>
          <t>2030</t>
        </is>
      </c>
      <c r="EH160" s="161" t="inlineStr">
        <is>
          <t>2030</t>
        </is>
      </c>
      <c r="EI160" s="161" t="inlineStr">
        <is>
          <t>2030</t>
        </is>
      </c>
      <c r="EJ160" s="161" t="inlineStr">
        <is>
          <t>2030</t>
        </is>
      </c>
      <c r="EK160" s="161" t="inlineStr">
        <is>
          <t>2030</t>
        </is>
      </c>
      <c r="EL160" s="161" t="inlineStr">
        <is>
          <t>2030</t>
        </is>
      </c>
      <c r="EM160" s="161" t="inlineStr">
        <is>
          <t>2030</t>
        </is>
      </c>
      <c r="EN160" s="161" t="inlineStr">
        <is>
          <t>2030</t>
        </is>
      </c>
      <c r="EO160" s="161" t="inlineStr">
        <is>
          <t>2030</t>
        </is>
      </c>
      <c r="EP160" s="161" t="inlineStr">
        <is>
          <t>2030</t>
        </is>
      </c>
      <c r="EQ160" s="161" t="inlineStr">
        <is>
          <t>2030</t>
        </is>
      </c>
      <c r="ER160" s="161" t="inlineStr">
        <is>
          <t>2030</t>
        </is>
      </c>
      <c r="ES160" s="161" t="inlineStr">
        <is>
          <t>2030</t>
        </is>
      </c>
      <c r="ET160" s="161" t="inlineStr">
        <is>
          <t>2030</t>
        </is>
      </c>
      <c r="EU160" s="161" t="inlineStr">
        <is>
          <t>2030</t>
        </is>
      </c>
      <c r="EV160" s="161" t="inlineStr">
        <is>
          <t>2030</t>
        </is>
      </c>
      <c r="EW160" s="161" t="inlineStr">
        <is>
          <t>2030</t>
        </is>
      </c>
      <c r="EX160" s="161" t="inlineStr">
        <is>
          <t>2030</t>
        </is>
      </c>
      <c r="EY160" s="161" t="inlineStr">
        <is>
          <t>2030</t>
        </is>
      </c>
      <c r="EZ160" s="161" t="inlineStr">
        <is>
          <t>2030</t>
        </is>
      </c>
      <c r="FA160" s="161" t="inlineStr">
        <is>
          <t>2030</t>
        </is>
      </c>
      <c r="FB160" s="161" t="inlineStr">
        <is>
          <t>2030</t>
        </is>
      </c>
      <c r="FC160" s="161" t="inlineStr">
        <is>
          <t>2050</t>
        </is>
      </c>
      <c r="FD160" s="161" t="inlineStr">
        <is>
          <t>2025-2050</t>
        </is>
      </c>
      <c r="FE160" s="161" t="inlineStr">
        <is>
          <t>2024</t>
        </is>
      </c>
      <c r="FF160" s="161" t="inlineStr">
        <is>
          <t>2024</t>
        </is>
      </c>
      <c r="FG160" s="161" t="inlineStr">
        <is>
          <t>2024</t>
        </is>
      </c>
      <c r="FH160" s="161" t="inlineStr">
        <is>
          <t>2024</t>
        </is>
      </c>
      <c r="FI160" s="161" t="inlineStr">
        <is>
          <t>2024</t>
        </is>
      </c>
      <c r="FJ160" s="161" t="inlineStr">
        <is>
          <t>2024</t>
        </is>
      </c>
      <c r="FK160" s="161" t="inlineStr">
        <is>
          <t>2024</t>
        </is>
      </c>
      <c r="FL160" s="161" t="inlineStr">
        <is>
          <t>2024</t>
        </is>
      </c>
      <c r="FM160" s="161" t="inlineStr">
        <is>
          <t>2024</t>
        </is>
      </c>
      <c r="FN160" s="161" t="inlineStr">
        <is>
          <t>2024</t>
        </is>
      </c>
      <c r="FO160" s="161" t="inlineStr">
        <is>
          <t>2012</t>
        </is>
      </c>
      <c r="FP160" s="161" t="inlineStr">
        <is>
          <t>2012</t>
        </is>
      </c>
      <c r="FQ160" s="161" t="inlineStr">
        <is>
          <t>2012</t>
        </is>
      </c>
      <c r="FR160" s="162" t="n"/>
      <c r="FS160" s="162" t="n"/>
      <c r="FT160" s="162" t="n"/>
      <c r="FU160" s="161" t="inlineStr">
        <is>
          <t>2024</t>
        </is>
      </c>
      <c r="FV160" s="161" t="inlineStr">
        <is>
          <t>2024</t>
        </is>
      </c>
      <c r="FW160" s="162" t="n"/>
      <c r="FX160" s="161" t="inlineStr">
        <is>
          <t>2024</t>
        </is>
      </c>
      <c r="FY160" s="161" t="inlineStr">
        <is>
          <t>2020-2024 avg</t>
        </is>
      </c>
      <c r="FZ160" s="161" t="inlineStr">
        <is>
          <t>2030</t>
        </is>
      </c>
      <c r="GA160" s="161" t="inlineStr">
        <is>
          <t>2030</t>
        </is>
      </c>
      <c r="GB160" s="161" t="inlineStr">
        <is>
          <t>2030</t>
        </is>
      </c>
      <c r="GC160" s="161" t="inlineStr">
        <is>
          <t>2050</t>
        </is>
      </c>
      <c r="GD160" s="161" t="inlineStr">
        <is>
          <t>2050</t>
        </is>
      </c>
      <c r="GE160" s="162" t="n"/>
    </row>
    <row r="161" ht="14" customHeight="1">
      <c r="A161" s="161" t="inlineStr">
        <is>
          <t>QAT</t>
        </is>
      </c>
      <c r="B161" s="161" t="inlineStr">
        <is>
          <t>Qatar</t>
        </is>
      </c>
      <c r="C161" s="161" t="inlineStr">
        <is>
          <t>Middle East &amp; North Africa</t>
        </is>
      </c>
      <c r="D161" s="161" t="inlineStr">
        <is>
          <t>High income</t>
        </is>
      </c>
      <c r="E161" s="161" t="b">
        <v>0</v>
      </c>
      <c r="F161" s="162" t="n">
        <v>4.925</v>
      </c>
      <c r="G161" s="162" t="n">
        <v>1.317</v>
      </c>
      <c r="H161" s="162" t="n">
        <v>41.266</v>
      </c>
      <c r="I161" s="162" t="n">
        <v>3.837</v>
      </c>
      <c r="J161" s="162" t="n"/>
      <c r="K161" s="162" t="n"/>
      <c r="L161" s="162" t="n"/>
      <c r="M161" s="162" t="n">
        <v>0</v>
      </c>
      <c r="N161" s="162" t="n"/>
      <c r="O161" s="162" t="n"/>
      <c r="P161" s="162" t="n"/>
      <c r="Q161" s="162" t="n"/>
      <c r="R161" s="162" t="n"/>
      <c r="S161" s="162" t="n"/>
      <c r="T161" s="162" t="n"/>
      <c r="U161" s="162" t="n"/>
      <c r="V161" s="162" t="n"/>
      <c r="W161" s="162" t="n"/>
      <c r="X161" s="162" t="n"/>
      <c r="Y161" s="162" t="n"/>
      <c r="Z161" s="162" t="n"/>
      <c r="AA161" s="162" t="n"/>
      <c r="AB161" s="162" t="n">
        <v>6.051</v>
      </c>
      <c r="AC161" s="162" t="n">
        <v>1.724</v>
      </c>
      <c r="AD161" s="162" t="n">
        <v>4.327</v>
      </c>
      <c r="AE161" s="162" t="n"/>
      <c r="AF161" s="162" t="n">
        <v>77.565</v>
      </c>
      <c r="AG161" s="162" t="n">
        <v>83.76000000000001</v>
      </c>
      <c r="AH161" s="162" t="n">
        <v>6.195</v>
      </c>
      <c r="AI161" s="162" t="n">
        <v>-396.073</v>
      </c>
      <c r="AJ161" s="162" t="n">
        <v>27.289</v>
      </c>
      <c r="AK161" s="162" t="n">
        <v>15.278</v>
      </c>
      <c r="AL161" s="162" t="n">
        <v>12.011</v>
      </c>
      <c r="AM161" s="162" t="n">
        <v>0</v>
      </c>
      <c r="AN161" s="162" t="n">
        <v>0</v>
      </c>
      <c r="AO161" s="162" t="n">
        <v>7.62</v>
      </c>
      <c r="AP161" s="162" t="n">
        <v>-0.035</v>
      </c>
      <c r="AQ161" s="162" t="n">
        <v>106.098</v>
      </c>
      <c r="AR161" s="162" t="n">
        <v>9.78753703083407</v>
      </c>
      <c r="AS161" s="162" t="n">
        <v>2.34900888740018</v>
      </c>
      <c r="AT161" s="162" t="n">
        <v>0.6360519876254541</v>
      </c>
      <c r="AU161" s="162" t="n">
        <v>0.4361499343717402</v>
      </c>
      <c r="AV161" s="162" t="n">
        <v>0.2257768212683082</v>
      </c>
      <c r="AW161" s="162" t="n">
        <v>0.1556394161176846</v>
      </c>
      <c r="AX161" s="162" t="n">
        <v>0.2099283855275911</v>
      </c>
      <c r="AY161" s="162" t="n">
        <v>0.1830735653084715</v>
      </c>
      <c r="AZ161" s="162" t="n">
        <v>0.5023887771809195</v>
      </c>
      <c r="BA161" s="162" t="n">
        <v>0.206006451992194</v>
      </c>
      <c r="BB161" s="162" t="n">
        <v>0.119743948103775</v>
      </c>
      <c r="BC161" s="162" t="n">
        <v>0.042351703674809</v>
      </c>
      <c r="BD161" s="162" t="n">
        <v>71.2771431906878</v>
      </c>
      <c r="BE161" s="162" t="n">
        <v>0.3594270995350787</v>
      </c>
      <c r="BF161" s="162" t="n">
        <v>11.23555620799854</v>
      </c>
      <c r="BG161" s="162" t="n">
        <v>3.913940302286957</v>
      </c>
      <c r="BH161" s="162" t="n">
        <v>0.7197815973784417</v>
      </c>
      <c r="BI161" s="162" t="n">
        <v>0.3544393399798856</v>
      </c>
      <c r="BJ161" s="162" t="n">
        <v>0.3467865897311382</v>
      </c>
      <c r="BK161" s="162" t="n">
        <v>1.667652431889125</v>
      </c>
      <c r="BL161" s="162" t="n">
        <v>0.8252803434373667</v>
      </c>
      <c r="BM161" s="162" t="n">
        <v>1.220077326816179</v>
      </c>
      <c r="BN161" s="162" t="n">
        <v>59.77157173448563</v>
      </c>
      <c r="BO161" s="162" t="n">
        <v>3.362989890099257</v>
      </c>
      <c r="BP161" s="162" t="n">
        <v>6.072165751213723</v>
      </c>
      <c r="BQ161" s="162" t="n">
        <v>38.80659729889695</v>
      </c>
      <c r="BR161" s="162" t="n">
        <v>0.5620000000000001</v>
      </c>
      <c r="BS161" s="162" t="n">
        <v>0.576</v>
      </c>
      <c r="BT161" s="162" t="n">
        <v>0.038</v>
      </c>
      <c r="BU161" s="162" t="n">
        <v>0.039</v>
      </c>
      <c r="BV161" s="162" t="n">
        <v>5.55</v>
      </c>
      <c r="BW161" s="162" t="n">
        <v>1.073</v>
      </c>
      <c r="BX161" s="162" t="n">
        <v>1.073</v>
      </c>
      <c r="BY161" s="162" t="n">
        <v>12.405</v>
      </c>
      <c r="BZ161" s="162" t="n">
        <v>7.281</v>
      </c>
      <c r="CA161" s="162" t="n">
        <v>5.787</v>
      </c>
      <c r="CB161" s="162" t="n">
        <v>3</v>
      </c>
      <c r="CC161" s="162" t="n">
        <v>0</v>
      </c>
      <c r="CD161" s="162" t="n">
        <v>0</v>
      </c>
      <c r="CE161" s="162" t="n">
        <v>24.32</v>
      </c>
      <c r="CF161" s="162" t="n">
        <v>0</v>
      </c>
      <c r="CG161" s="162" t="n">
        <v>50</v>
      </c>
      <c r="CH161" s="162" t="n">
        <v>26.74</v>
      </c>
      <c r="CI161" s="162" t="n">
        <v>2.025</v>
      </c>
      <c r="CJ161" s="162" t="n">
        <v>17.286</v>
      </c>
      <c r="CK161" s="162" t="n"/>
      <c r="CL161" s="162" t="n">
        <v>1.231</v>
      </c>
      <c r="CM161" s="162" t="n">
        <v>1.048</v>
      </c>
      <c r="CN161" s="162" t="n">
        <v>0.076</v>
      </c>
      <c r="CO161" s="162" t="n">
        <v>0.972</v>
      </c>
      <c r="CP161" s="162" t="n">
        <v>9.228999999999999</v>
      </c>
      <c r="CQ161" s="162" t="n">
        <v>63.23</v>
      </c>
      <c r="CR161" s="162" t="n"/>
      <c r="CS161" s="161" t="inlineStr">
        <is>
          <t>2024</t>
        </is>
      </c>
      <c r="CT161" s="161" t="inlineStr">
        <is>
          <t>2024</t>
        </is>
      </c>
      <c r="CU161" s="161" t="inlineStr">
        <is>
          <t>2024</t>
        </is>
      </c>
      <c r="CV161" s="161" t="inlineStr">
        <is>
          <t>2024</t>
        </is>
      </c>
      <c r="CW161" s="162" t="n"/>
      <c r="CX161" s="162" t="n"/>
      <c r="CY161" s="162" t="n"/>
      <c r="CZ161" s="161" t="inlineStr">
        <is>
          <t>2022</t>
        </is>
      </c>
      <c r="DA161" s="162" t="n"/>
      <c r="DB161" s="162" t="n"/>
      <c r="DC161" s="162" t="n"/>
      <c r="DD161" s="162" t="n"/>
      <c r="DE161" s="162" t="n"/>
      <c r="DF161" s="162" t="n"/>
      <c r="DG161" s="162" t="n"/>
      <c r="DH161" s="162" t="n"/>
      <c r="DI161" s="162" t="n"/>
      <c r="DJ161" s="162" t="n"/>
      <c r="DK161" s="162" t="n"/>
      <c r="DL161" s="162" t="n"/>
      <c r="DM161" s="162" t="n"/>
      <c r="DN161" s="162" t="n"/>
      <c r="DO161" s="161" t="inlineStr">
        <is>
          <t>2024</t>
        </is>
      </c>
      <c r="DP161" s="161" t="inlineStr">
        <is>
          <t>2024</t>
        </is>
      </c>
      <c r="DQ161" s="161" t="inlineStr">
        <is>
          <t>2024</t>
        </is>
      </c>
      <c r="DR161" s="162" t="n"/>
      <c r="DS161" s="161" t="inlineStr">
        <is>
          <t>2024</t>
        </is>
      </c>
      <c r="DT161" s="161" t="inlineStr">
        <is>
          <t>2024</t>
        </is>
      </c>
      <c r="DU161" s="161" t="inlineStr">
        <is>
          <t>2024</t>
        </is>
      </c>
      <c r="DV161" s="161" t="inlineStr">
        <is>
          <t>2022</t>
        </is>
      </c>
      <c r="DW161" s="161" t="inlineStr">
        <is>
          <t>2021</t>
        </is>
      </c>
      <c r="DX161" s="161" t="inlineStr">
        <is>
          <t>2021</t>
        </is>
      </c>
      <c r="DY161" s="161" t="inlineStr">
        <is>
          <t>2021</t>
        </is>
      </c>
      <c r="DZ161" s="161" t="inlineStr">
        <is>
          <t>2021</t>
        </is>
      </c>
      <c r="EA161" s="161" t="inlineStr">
        <is>
          <t>2025</t>
        </is>
      </c>
      <c r="EB161" s="161" t="inlineStr">
        <is>
          <t>2024</t>
        </is>
      </c>
      <c r="EC161" s="161" t="inlineStr">
        <is>
          <t>2025</t>
        </is>
      </c>
      <c r="ED161" s="161" t="inlineStr">
        <is>
          <t>2025</t>
        </is>
      </c>
      <c r="EE161" s="161" t="inlineStr">
        <is>
          <t>2030</t>
        </is>
      </c>
      <c r="EF161" s="161" t="inlineStr">
        <is>
          <t>2030</t>
        </is>
      </c>
      <c r="EG161" s="161" t="inlineStr">
        <is>
          <t>2030</t>
        </is>
      </c>
      <c r="EH161" s="161" t="inlineStr">
        <is>
          <t>2030</t>
        </is>
      </c>
      <c r="EI161" s="161" t="inlineStr">
        <is>
          <t>2030</t>
        </is>
      </c>
      <c r="EJ161" s="161" t="inlineStr">
        <is>
          <t>2030</t>
        </is>
      </c>
      <c r="EK161" s="161" t="inlineStr">
        <is>
          <t>2030</t>
        </is>
      </c>
      <c r="EL161" s="161" t="inlineStr">
        <is>
          <t>2030</t>
        </is>
      </c>
      <c r="EM161" s="161" t="inlineStr">
        <is>
          <t>2030</t>
        </is>
      </c>
      <c r="EN161" s="161" t="inlineStr">
        <is>
          <t>2030</t>
        </is>
      </c>
      <c r="EO161" s="161" t="inlineStr">
        <is>
          <t>2030</t>
        </is>
      </c>
      <c r="EP161" s="161" t="inlineStr">
        <is>
          <t>2030</t>
        </is>
      </c>
      <c r="EQ161" s="161" t="inlineStr">
        <is>
          <t>2030</t>
        </is>
      </c>
      <c r="ER161" s="161" t="inlineStr">
        <is>
          <t>2030</t>
        </is>
      </c>
      <c r="ES161" s="161" t="inlineStr">
        <is>
          <t>2030</t>
        </is>
      </c>
      <c r="ET161" s="161" t="inlineStr">
        <is>
          <t>2030</t>
        </is>
      </c>
      <c r="EU161" s="161" t="inlineStr">
        <is>
          <t>2030</t>
        </is>
      </c>
      <c r="EV161" s="161" t="inlineStr">
        <is>
          <t>2030</t>
        </is>
      </c>
      <c r="EW161" s="161" t="inlineStr">
        <is>
          <t>2030</t>
        </is>
      </c>
      <c r="EX161" s="161" t="inlineStr">
        <is>
          <t>2030</t>
        </is>
      </c>
      <c r="EY161" s="161" t="inlineStr">
        <is>
          <t>2030</t>
        </is>
      </c>
      <c r="EZ161" s="161" t="inlineStr">
        <is>
          <t>2030</t>
        </is>
      </c>
      <c r="FA161" s="161" t="inlineStr">
        <is>
          <t>2030</t>
        </is>
      </c>
      <c r="FB161" s="161" t="inlineStr">
        <is>
          <t>2030</t>
        </is>
      </c>
      <c r="FC161" s="161" t="inlineStr">
        <is>
          <t>2050</t>
        </is>
      </c>
      <c r="FD161" s="161" t="inlineStr">
        <is>
          <t>2025-2050</t>
        </is>
      </c>
      <c r="FE161" s="161" t="inlineStr">
        <is>
          <t>2024</t>
        </is>
      </c>
      <c r="FF161" s="161" t="inlineStr">
        <is>
          <t>2024</t>
        </is>
      </c>
      <c r="FG161" s="161" t="inlineStr">
        <is>
          <t>2024</t>
        </is>
      </c>
      <c r="FH161" s="161" t="inlineStr">
        <is>
          <t>2024</t>
        </is>
      </c>
      <c r="FI161" s="161" t="inlineStr">
        <is>
          <t>2024</t>
        </is>
      </c>
      <c r="FJ161" s="161" t="inlineStr">
        <is>
          <t>2024</t>
        </is>
      </c>
      <c r="FK161" s="161" t="inlineStr">
        <is>
          <t>2024</t>
        </is>
      </c>
      <c r="FL161" s="161" t="inlineStr">
        <is>
          <t>2024</t>
        </is>
      </c>
      <c r="FM161" s="161" t="inlineStr">
        <is>
          <t>2024</t>
        </is>
      </c>
      <c r="FN161" s="161" t="inlineStr">
        <is>
          <t>2024</t>
        </is>
      </c>
      <c r="FO161" s="161" t="inlineStr">
        <is>
          <t>2013</t>
        </is>
      </c>
      <c r="FP161" s="161" t="inlineStr">
        <is>
          <t>2013</t>
        </is>
      </c>
      <c r="FQ161" s="161" t="inlineStr">
        <is>
          <t>2013</t>
        </is>
      </c>
      <c r="FR161" s="161" t="inlineStr">
        <is>
          <t>2023</t>
        </is>
      </c>
      <c r="FS161" s="161" t="inlineStr">
        <is>
          <t>2023</t>
        </is>
      </c>
      <c r="FT161" s="161" t="inlineStr">
        <is>
          <t>2023</t>
        </is>
      </c>
      <c r="FU161" s="161" t="inlineStr">
        <is>
          <t>2024</t>
        </is>
      </c>
      <c r="FV161" s="161" t="inlineStr">
        <is>
          <t>2024</t>
        </is>
      </c>
      <c r="FW161" s="161" t="inlineStr">
        <is>
          <t>2024</t>
        </is>
      </c>
      <c r="FX161" s="162" t="n"/>
      <c r="FY161" s="161" t="inlineStr">
        <is>
          <t>2020-2024 avg</t>
        </is>
      </c>
      <c r="FZ161" s="161" t="inlineStr">
        <is>
          <t>2030</t>
        </is>
      </c>
      <c r="GA161" s="161" t="inlineStr">
        <is>
          <t>2030</t>
        </is>
      </c>
      <c r="GB161" s="161" t="inlineStr">
        <is>
          <t>2030</t>
        </is>
      </c>
      <c r="GC161" s="161" t="inlineStr">
        <is>
          <t>2050</t>
        </is>
      </c>
      <c r="GD161" s="161" t="inlineStr">
        <is>
          <t>2050</t>
        </is>
      </c>
      <c r="GE161" s="162" t="n"/>
    </row>
    <row r="162" ht="14" customHeight="1">
      <c r="A162" s="161" t="inlineStr">
        <is>
          <t>ROU</t>
        </is>
      </c>
      <c r="B162" s="161" t="inlineStr">
        <is>
          <t>Romania</t>
        </is>
      </c>
      <c r="C162" s="161" t="inlineStr">
        <is>
          <t>Europe &amp; Central Asia</t>
        </is>
      </c>
      <c r="D162" s="161" t="inlineStr">
        <is>
          <t>High income</t>
        </is>
      </c>
      <c r="E162" s="161" t="b">
        <v>1</v>
      </c>
      <c r="F162" s="162" t="n">
        <v>6.45</v>
      </c>
      <c r="G162" s="162" t="n">
        <v>2.017</v>
      </c>
      <c r="H162" s="162" t="n">
        <v>57.468</v>
      </c>
      <c r="I162" s="162" t="n">
        <v>16.378</v>
      </c>
      <c r="J162" s="162" t="n">
        <v>100</v>
      </c>
      <c r="K162" s="162" t="n"/>
      <c r="L162" s="162" t="n"/>
      <c r="M162" s="162" t="n">
        <v>0</v>
      </c>
      <c r="N162" s="162" t="n">
        <v>5.1</v>
      </c>
      <c r="O162" s="162" t="n">
        <v>7.18</v>
      </c>
      <c r="P162" s="162" t="n">
        <v>2</v>
      </c>
      <c r="Q162" s="162" t="n"/>
      <c r="R162" s="162" t="n"/>
      <c r="S162" s="162" t="n"/>
      <c r="T162" s="162" t="n"/>
      <c r="U162" s="162" t="n"/>
      <c r="V162" s="162" t="n"/>
      <c r="W162" s="162" t="n"/>
      <c r="X162" s="162" t="n"/>
      <c r="Y162" s="162" t="n"/>
      <c r="Z162" s="162" t="n"/>
      <c r="AA162" s="162" t="n">
        <v>7.904</v>
      </c>
      <c r="AB162" s="162" t="n">
        <v>3.958</v>
      </c>
      <c r="AC162" s="162" t="n">
        <v>0.368</v>
      </c>
      <c r="AD162" s="162" t="n">
        <v>3.591</v>
      </c>
      <c r="AE162" s="162" t="n">
        <v>1.736</v>
      </c>
      <c r="AF162" s="162" t="n">
        <v>-3.331</v>
      </c>
      <c r="AG162" s="162" t="n">
        <v>4.876</v>
      </c>
      <c r="AH162" s="162" t="n">
        <v>8.207000000000001</v>
      </c>
      <c r="AI162" s="162" t="n">
        <v>28.06</v>
      </c>
      <c r="AJ162" s="162" t="n">
        <v>0.9330000000000001</v>
      </c>
      <c r="AK162" s="162" t="n">
        <v>0.378</v>
      </c>
      <c r="AL162" s="162" t="n">
        <v>0.531</v>
      </c>
      <c r="AM162" s="162" t="n">
        <v>0.024</v>
      </c>
      <c r="AN162" s="162" t="n">
        <v>0.362</v>
      </c>
      <c r="AO162" s="162" t="n">
        <v>58.017</v>
      </c>
      <c r="AP162" s="162" t="n">
        <v>0.517</v>
      </c>
      <c r="AQ162" s="162" t="n">
        <v>15.685</v>
      </c>
      <c r="AR162" s="162" t="n">
        <v>4.839064333143471</v>
      </c>
      <c r="AS162" s="162" t="n">
        <v>1.16137543995443</v>
      </c>
      <c r="AT162" s="162" t="n">
        <v>0.3303527354503523</v>
      </c>
      <c r="AU162" s="162" t="n">
        <v>0.2265275900230989</v>
      </c>
      <c r="AV162" s="162" t="n">
        <v>0.1595355335050159</v>
      </c>
      <c r="AW162" s="162" t="n">
        <v>0.1356206231162905</v>
      </c>
      <c r="AX162" s="162" t="n">
        <v>0.06359908210945341</v>
      </c>
      <c r="AY162" s="162" t="n">
        <v>0.0756717929181107</v>
      </c>
      <c r="AZ162" s="162" t="n">
        <v>0.1700680828321117</v>
      </c>
      <c r="BA162" s="162" t="n">
        <v>0.0343500076354523</v>
      </c>
      <c r="BB162" s="162" t="n">
        <v>0.0237073646735042</v>
      </c>
      <c r="BC162" s="162" t="n">
        <v>-0.0453315021555695</v>
      </c>
      <c r="BD162" s="162" t="n">
        <v>38.5651094119901</v>
      </c>
      <c r="BE162" s="162" t="n">
        <v>0.0443443456747837</v>
      </c>
      <c r="BF162" s="162" t="n">
        <v>5.554980700238684</v>
      </c>
      <c r="BG162" s="162" t="n">
        <v>2.237411694260423</v>
      </c>
      <c r="BH162" s="162" t="n">
        <v>0.2062545636982605</v>
      </c>
      <c r="BI162" s="162" t="n">
        <v>0.4038245500371071</v>
      </c>
      <c r="BJ162" s="162" t="n">
        <v>0.4504477922215638</v>
      </c>
      <c r="BK162" s="162" t="n">
        <v>0.3068356735861837</v>
      </c>
      <c r="BL162" s="162" t="n">
        <v>0.87004911464329</v>
      </c>
      <c r="BM162" s="162" t="n">
        <v>0.2983052658234608</v>
      </c>
      <c r="BN162" s="162" t="n">
        <v>68.61865799388981</v>
      </c>
      <c r="BO162" s="162" t="n">
        <v>1.529810484801734</v>
      </c>
      <c r="BP162" s="162" t="n">
        <v>1.581865987693996</v>
      </c>
      <c r="BQ162" s="162" t="n">
        <v>0.9222561916373248</v>
      </c>
      <c r="BR162" s="162" t="n">
        <v>1.505</v>
      </c>
      <c r="BS162" s="162" t="n">
        <v>1.55</v>
      </c>
      <c r="BT162" s="162" t="n">
        <v>0.203</v>
      </c>
      <c r="BU162" s="162" t="n">
        <v>0.167</v>
      </c>
      <c r="BV162" s="162" t="n">
        <v>16.862</v>
      </c>
      <c r="BW162" s="162" t="n">
        <v>18.49</v>
      </c>
      <c r="BX162" s="162" t="n">
        <v>18.49</v>
      </c>
      <c r="BY162" s="162" t="n">
        <v>8.653</v>
      </c>
      <c r="BZ162" s="162" t="n">
        <v>10.292</v>
      </c>
      <c r="CA162" s="162" t="n">
        <v>9.377000000000001</v>
      </c>
      <c r="CB162" s="162" t="n">
        <v>3</v>
      </c>
      <c r="CC162" s="162" t="n">
        <v>1</v>
      </c>
      <c r="CD162" s="162" t="n">
        <v>1</v>
      </c>
      <c r="CE162" s="162" t="n">
        <v>65.77800000000001</v>
      </c>
      <c r="CF162" s="162" t="n">
        <v>20</v>
      </c>
      <c r="CG162" s="162" t="n">
        <v>33.333</v>
      </c>
      <c r="CH162" s="162" t="n">
        <v>31.27</v>
      </c>
      <c r="CI162" s="162" t="n">
        <v>-6.664</v>
      </c>
      <c r="CJ162" s="162" t="n">
        <v>-8.159000000000001</v>
      </c>
      <c r="CK162" s="162" t="n">
        <v>24.997</v>
      </c>
      <c r="CL162" s="162" t="n">
        <v>1.87</v>
      </c>
      <c r="CM162" s="162" t="n">
        <v>0.223</v>
      </c>
      <c r="CN162" s="162" t="n">
        <v>0.207</v>
      </c>
      <c r="CO162" s="162" t="n">
        <v>0.016</v>
      </c>
      <c r="CP162" s="162" t="n">
        <v>6.608</v>
      </c>
      <c r="CQ162" s="162" t="n">
        <v>55.85</v>
      </c>
      <c r="CR162" s="162" t="n"/>
      <c r="CS162" s="161" t="inlineStr">
        <is>
          <t>2024</t>
        </is>
      </c>
      <c r="CT162" s="161" t="inlineStr">
        <is>
          <t>2024</t>
        </is>
      </c>
      <c r="CU162" s="161" t="inlineStr">
        <is>
          <t>2024</t>
        </is>
      </c>
      <c r="CV162" s="161" t="inlineStr">
        <is>
          <t>2024</t>
        </is>
      </c>
      <c r="CW162" s="161" t="inlineStr">
        <is>
          <t>2021</t>
        </is>
      </c>
      <c r="CX162" s="162" t="n"/>
      <c r="CY162" s="162" t="n"/>
      <c r="CZ162" s="161" t="inlineStr">
        <is>
          <t>2022</t>
        </is>
      </c>
      <c r="DA162" s="161" t="inlineStr">
        <is>
          <t>2021</t>
        </is>
      </c>
      <c r="DB162" s="161" t="inlineStr">
        <is>
          <t>2020</t>
        </is>
      </c>
      <c r="DC162" s="161" t="inlineStr">
        <is>
          <t>2021-2024</t>
        </is>
      </c>
      <c r="DD162" s="162" t="n"/>
      <c r="DE162" s="162" t="n"/>
      <c r="DF162" s="162" t="n"/>
      <c r="DG162" s="162" t="n"/>
      <c r="DH162" s="162" t="n"/>
      <c r="DI162" s="162" t="n"/>
      <c r="DJ162" s="162" t="n"/>
      <c r="DK162" s="162" t="n"/>
      <c r="DL162" s="162" t="n"/>
      <c r="DM162" s="162" t="n"/>
      <c r="DN162" s="161" t="inlineStr">
        <is>
          <t>2024</t>
        </is>
      </c>
      <c r="DO162" s="161" t="inlineStr">
        <is>
          <t>2024</t>
        </is>
      </c>
      <c r="DP162" s="161" t="inlineStr">
        <is>
          <t>2024</t>
        </is>
      </c>
      <c r="DQ162" s="161" t="inlineStr">
        <is>
          <t>2024</t>
        </is>
      </c>
      <c r="DR162" s="161" t="inlineStr">
        <is>
          <t>2020</t>
        </is>
      </c>
      <c r="DS162" s="161" t="inlineStr">
        <is>
          <t>2024</t>
        </is>
      </c>
      <c r="DT162" s="161" t="inlineStr">
        <is>
          <t>2024</t>
        </is>
      </c>
      <c r="DU162" s="161" t="inlineStr">
        <is>
          <t>2024</t>
        </is>
      </c>
      <c r="DV162" s="161" t="inlineStr">
        <is>
          <t>2023</t>
        </is>
      </c>
      <c r="DW162" s="161" t="inlineStr">
        <is>
          <t>2021</t>
        </is>
      </c>
      <c r="DX162" s="161" t="inlineStr">
        <is>
          <t>2021</t>
        </is>
      </c>
      <c r="DY162" s="161" t="inlineStr">
        <is>
          <t>2021</t>
        </is>
      </c>
      <c r="DZ162" s="161" t="inlineStr">
        <is>
          <t>2021</t>
        </is>
      </c>
      <c r="EA162" s="161" t="inlineStr">
        <is>
          <t>2025</t>
        </is>
      </c>
      <c r="EB162" s="161" t="inlineStr">
        <is>
          <t>2024</t>
        </is>
      </c>
      <c r="EC162" s="161" t="inlineStr">
        <is>
          <t>2025</t>
        </is>
      </c>
      <c r="ED162" s="161" t="inlineStr">
        <is>
          <t>2025</t>
        </is>
      </c>
      <c r="EE162" s="161" t="inlineStr">
        <is>
          <t>2030</t>
        </is>
      </c>
      <c r="EF162" s="161" t="inlineStr">
        <is>
          <t>2030</t>
        </is>
      </c>
      <c r="EG162" s="161" t="inlineStr">
        <is>
          <t>2030</t>
        </is>
      </c>
      <c r="EH162" s="161" t="inlineStr">
        <is>
          <t>2030</t>
        </is>
      </c>
      <c r="EI162" s="161" t="inlineStr">
        <is>
          <t>2030</t>
        </is>
      </c>
      <c r="EJ162" s="161" t="inlineStr">
        <is>
          <t>2030</t>
        </is>
      </c>
      <c r="EK162" s="161" t="inlineStr">
        <is>
          <t>2030</t>
        </is>
      </c>
      <c r="EL162" s="161" t="inlineStr">
        <is>
          <t>2030</t>
        </is>
      </c>
      <c r="EM162" s="161" t="inlineStr">
        <is>
          <t>2030</t>
        </is>
      </c>
      <c r="EN162" s="161" t="inlineStr">
        <is>
          <t>2030</t>
        </is>
      </c>
      <c r="EO162" s="161" t="inlineStr">
        <is>
          <t>2030</t>
        </is>
      </c>
      <c r="EP162" s="161" t="inlineStr">
        <is>
          <t>2030</t>
        </is>
      </c>
      <c r="EQ162" s="161" t="inlineStr">
        <is>
          <t>2030</t>
        </is>
      </c>
      <c r="ER162" s="161" t="inlineStr">
        <is>
          <t>2030</t>
        </is>
      </c>
      <c r="ES162" s="161" t="inlineStr">
        <is>
          <t>2030</t>
        </is>
      </c>
      <c r="ET162" s="161" t="inlineStr">
        <is>
          <t>2030</t>
        </is>
      </c>
      <c r="EU162" s="161" t="inlineStr">
        <is>
          <t>2030</t>
        </is>
      </c>
      <c r="EV162" s="161" t="inlineStr">
        <is>
          <t>2030</t>
        </is>
      </c>
      <c r="EW162" s="161" t="inlineStr">
        <is>
          <t>2030</t>
        </is>
      </c>
      <c r="EX162" s="161" t="inlineStr">
        <is>
          <t>2030</t>
        </is>
      </c>
      <c r="EY162" s="161" t="inlineStr">
        <is>
          <t>2030</t>
        </is>
      </c>
      <c r="EZ162" s="161" t="inlineStr">
        <is>
          <t>2030</t>
        </is>
      </c>
      <c r="FA162" s="161" t="inlineStr">
        <is>
          <t>2030</t>
        </is>
      </c>
      <c r="FB162" s="161" t="inlineStr">
        <is>
          <t>2030</t>
        </is>
      </c>
      <c r="FC162" s="161" t="inlineStr">
        <is>
          <t>2050</t>
        </is>
      </c>
      <c r="FD162" s="161" t="inlineStr">
        <is>
          <t>2025-2050</t>
        </is>
      </c>
      <c r="FE162" s="161" t="inlineStr">
        <is>
          <t>2024</t>
        </is>
      </c>
      <c r="FF162" s="161" t="inlineStr">
        <is>
          <t>2024</t>
        </is>
      </c>
      <c r="FG162" s="161" t="inlineStr">
        <is>
          <t>2024</t>
        </is>
      </c>
      <c r="FH162" s="161" t="inlineStr">
        <is>
          <t>2024</t>
        </is>
      </c>
      <c r="FI162" s="161" t="inlineStr">
        <is>
          <t>2024</t>
        </is>
      </c>
      <c r="FJ162" s="161" t="inlineStr">
        <is>
          <t>2024</t>
        </is>
      </c>
      <c r="FK162" s="161" t="inlineStr">
        <is>
          <t>2024</t>
        </is>
      </c>
      <c r="FL162" s="161" t="inlineStr">
        <is>
          <t>2024</t>
        </is>
      </c>
      <c r="FM162" s="161" t="inlineStr">
        <is>
          <t>2024</t>
        </is>
      </c>
      <c r="FN162" s="161" t="inlineStr">
        <is>
          <t>2024</t>
        </is>
      </c>
      <c r="FO162" s="161" t="inlineStr">
        <is>
          <t>2013</t>
        </is>
      </c>
      <c r="FP162" s="161" t="inlineStr">
        <is>
          <t>2013</t>
        </is>
      </c>
      <c r="FQ162" s="161" t="inlineStr">
        <is>
          <t>2013</t>
        </is>
      </c>
      <c r="FR162" s="161" t="inlineStr">
        <is>
          <t>2023</t>
        </is>
      </c>
      <c r="FS162" s="161" t="inlineStr">
        <is>
          <t>2023</t>
        </is>
      </c>
      <c r="FT162" s="161" t="inlineStr">
        <is>
          <t>2023</t>
        </is>
      </c>
      <c r="FU162" s="161" t="inlineStr">
        <is>
          <t>2024</t>
        </is>
      </c>
      <c r="FV162" s="161" t="inlineStr">
        <is>
          <t>2024</t>
        </is>
      </c>
      <c r="FW162" s="161" t="inlineStr">
        <is>
          <t>2024</t>
        </is>
      </c>
      <c r="FX162" s="161" t="inlineStr">
        <is>
          <t>2024</t>
        </is>
      </c>
      <c r="FY162" s="161" t="inlineStr">
        <is>
          <t>2020-2024 avg</t>
        </is>
      </c>
      <c r="FZ162" s="161" t="inlineStr">
        <is>
          <t>2030</t>
        </is>
      </c>
      <c r="GA162" s="161" t="inlineStr">
        <is>
          <t>2030</t>
        </is>
      </c>
      <c r="GB162" s="161" t="inlineStr">
        <is>
          <t>2030</t>
        </is>
      </c>
      <c r="GC162" s="161" t="inlineStr">
        <is>
          <t>2050</t>
        </is>
      </c>
      <c r="GD162" s="161" t="inlineStr">
        <is>
          <t>2050</t>
        </is>
      </c>
      <c r="GE162" s="162" t="n"/>
    </row>
    <row r="163" ht="14" customHeight="1">
      <c r="A163" s="161" t="inlineStr">
        <is>
          <t>RUS</t>
        </is>
      </c>
      <c r="B163" s="161" t="inlineStr">
        <is>
          <t>Russian Federation</t>
        </is>
      </c>
      <c r="C163" s="161" t="inlineStr">
        <is>
          <t>Europe &amp; Central Asia</t>
        </is>
      </c>
      <c r="D163" s="161" t="inlineStr">
        <is>
          <t>High income</t>
        </is>
      </c>
      <c r="E163" s="161" t="b">
        <v>0</v>
      </c>
      <c r="F163" s="162" t="n">
        <v>0.285</v>
      </c>
      <c r="G163" s="162" t="n">
        <v>0.1</v>
      </c>
      <c r="H163" s="162" t="n">
        <v>14.758</v>
      </c>
      <c r="I163" s="162" t="n">
        <v>19.153</v>
      </c>
      <c r="J163" s="162" t="n"/>
      <c r="K163" s="162" t="n"/>
      <c r="L163" s="162" t="n"/>
      <c r="M163" s="162" t="n">
        <v>0</v>
      </c>
      <c r="N163" s="162" t="n"/>
      <c r="O163" s="162" t="n"/>
      <c r="P163" s="162" t="n"/>
      <c r="Q163" s="162" t="n"/>
      <c r="R163" s="162" t="n"/>
      <c r="S163" s="162" t="n"/>
      <c r="T163" s="162" t="n"/>
      <c r="U163" s="162" t="n"/>
      <c r="V163" s="162" t="n"/>
      <c r="W163" s="162" t="n"/>
      <c r="X163" s="162" t="n"/>
      <c r="Y163" s="162" t="n"/>
      <c r="Z163" s="162" t="n">
        <v>0.015</v>
      </c>
      <c r="AA163" s="162" t="n">
        <v>4.424</v>
      </c>
      <c r="AB163" s="162" t="n">
        <v>22.908</v>
      </c>
      <c r="AC163" s="162" t="n">
        <v>3.712</v>
      </c>
      <c r="AD163" s="162" t="n">
        <v>19.196</v>
      </c>
      <c r="AE163" s="162" t="n">
        <v>0.605</v>
      </c>
      <c r="AF163" s="162" t="n">
        <v>42.371</v>
      </c>
      <c r="AG163" s="162" t="n">
        <v>43.147</v>
      </c>
      <c r="AH163" s="162" t="n">
        <v>0.776</v>
      </c>
      <c r="AI163" s="162" t="n">
        <v>-75.13800000000001</v>
      </c>
      <c r="AJ163" s="162" t="n">
        <v>16.144</v>
      </c>
      <c r="AK163" s="162" t="n">
        <v>9.672000000000001</v>
      </c>
      <c r="AL163" s="162" t="n">
        <v>5.859</v>
      </c>
      <c r="AM163" s="162" t="n">
        <v>0.613</v>
      </c>
      <c r="AN163" s="162" t="n">
        <v>1.213</v>
      </c>
      <c r="AO163" s="162" t="n">
        <v>26.729</v>
      </c>
      <c r="AP163" s="162" t="n">
        <v>-0.745</v>
      </c>
      <c r="AQ163" s="162" t="n">
        <v>1.076</v>
      </c>
      <c r="AR163" s="162" t="n">
        <v>7.61253341572828</v>
      </c>
      <c r="AS163" s="162" t="n">
        <v>1.82700801977479</v>
      </c>
      <c r="AT163" s="162" t="n">
        <v>0.5381548054867958</v>
      </c>
      <c r="AU163" s="162" t="n">
        <v>0.3690204380480899</v>
      </c>
      <c r="AV163" s="162" t="n">
        <v>0.1981539296643947</v>
      </c>
      <c r="AW163" s="162" t="n">
        <v>0.2280598835327881</v>
      </c>
      <c r="AX163" s="162" t="n">
        <v>0.1261782973136843</v>
      </c>
      <c r="AY163" s="162" t="n">
        <v>0.1512529306350362</v>
      </c>
      <c r="AZ163" s="162" t="n">
        <v>0.2161877350939953</v>
      </c>
      <c r="BA163" s="162" t="n">
        <v>0.156702199436707</v>
      </c>
      <c r="BB163" s="162" t="n">
        <v>0.0899053586945586</v>
      </c>
      <c r="BC163" s="162" t="n">
        <v>-0.0738924648545338</v>
      </c>
      <c r="BD163" s="162" t="n">
        <v>81.9873821880728</v>
      </c>
      <c r="BE163" s="162" t="n">
        <v>0.2783201697589494</v>
      </c>
      <c r="BF163" s="162" t="n">
        <v>8.738771236137406</v>
      </c>
      <c r="BG163" s="162" t="n">
        <v>5.865485768639026</v>
      </c>
      <c r="BH163" s="162" t="n">
        <v>1.089261339729967</v>
      </c>
      <c r="BI163" s="162" t="n">
        <v>0.5112319865053665</v>
      </c>
      <c r="BJ163" s="162" t="n">
        <v>0.856459170293785</v>
      </c>
      <c r="BK163" s="162" t="n">
        <v>1.949169616675365</v>
      </c>
      <c r="BL163" s="162" t="n">
        <v>1.459363657128067</v>
      </c>
      <c r="BM163" s="162" t="n">
        <v>1.674012224563224</v>
      </c>
      <c r="BN163" s="162" t="n">
        <v>62.74401992314253</v>
      </c>
      <c r="BO163" s="162" t="n">
        <v>4.996045827764332</v>
      </c>
      <c r="BP163" s="162" t="n">
        <v>5.5744677522059</v>
      </c>
      <c r="BQ163" s="162" t="n">
        <v>37.89194266089982</v>
      </c>
      <c r="BR163" s="162" t="n">
        <v>0.603</v>
      </c>
      <c r="BS163" s="162" t="n">
        <v>0.539</v>
      </c>
      <c r="BT163" s="162" t="n">
        <v>0.043</v>
      </c>
      <c r="BU163" s="162" t="n">
        <v>0.03</v>
      </c>
      <c r="BV163" s="162" t="n">
        <v>1.91</v>
      </c>
      <c r="BW163" s="162" t="n">
        <v>2.35</v>
      </c>
      <c r="BX163" s="162" t="n">
        <v>2.35</v>
      </c>
      <c r="BY163" s="162" t="n">
        <v>3.12</v>
      </c>
      <c r="BZ163" s="162" t="n">
        <v>4.36</v>
      </c>
      <c r="CA163" s="162" t="n">
        <v>1.38</v>
      </c>
      <c r="CB163" s="162" t="n">
        <v>3</v>
      </c>
      <c r="CC163" s="162" t="n">
        <v>1</v>
      </c>
      <c r="CD163" s="162" t="n">
        <v>1</v>
      </c>
      <c r="CE163" s="162" t="n">
        <v>29.593</v>
      </c>
      <c r="CF163" s="162" t="n">
        <v>0</v>
      </c>
      <c r="CG163" s="162" t="n">
        <v>0</v>
      </c>
      <c r="CH163" s="162" t="n">
        <v>35.064</v>
      </c>
      <c r="CI163" s="162" t="n">
        <v>-1.494</v>
      </c>
      <c r="CJ163" s="162" t="n">
        <v>2.863</v>
      </c>
      <c r="CK163" s="162" t="n">
        <v>26.496</v>
      </c>
      <c r="CL163" s="162" t="n">
        <v>2.153</v>
      </c>
      <c r="CM163" s="162" t="n">
        <v>1.434</v>
      </c>
      <c r="CN163" s="162" t="n">
        <v>0.269</v>
      </c>
      <c r="CO163" s="162" t="n">
        <v>1.165</v>
      </c>
      <c r="CP163" s="162" t="n">
        <v>13.77</v>
      </c>
      <c r="CQ163" s="162" t="n">
        <v>35.68</v>
      </c>
      <c r="CR163" s="162" t="n"/>
      <c r="CS163" s="161" t="inlineStr">
        <is>
          <t>2024</t>
        </is>
      </c>
      <c r="CT163" s="161" t="inlineStr">
        <is>
          <t>2024</t>
        </is>
      </c>
      <c r="CU163" s="161" t="inlineStr">
        <is>
          <t>2024</t>
        </is>
      </c>
      <c r="CV163" s="161" t="inlineStr">
        <is>
          <t>2024</t>
        </is>
      </c>
      <c r="CW163" s="162" t="n"/>
      <c r="CX163" s="162" t="n"/>
      <c r="CY163" s="162" t="n"/>
      <c r="CZ163" s="161" t="inlineStr">
        <is>
          <t>2022</t>
        </is>
      </c>
      <c r="DA163" s="162" t="n"/>
      <c r="DB163" s="162" t="n"/>
      <c r="DC163" s="162" t="n"/>
      <c r="DD163" s="162" t="n"/>
      <c r="DE163" s="162" t="n"/>
      <c r="DF163" s="162" t="n"/>
      <c r="DG163" s="162" t="n"/>
      <c r="DH163" s="162" t="n"/>
      <c r="DI163" s="162" t="n"/>
      <c r="DJ163" s="162" t="n"/>
      <c r="DK163" s="162" t="n"/>
      <c r="DL163" s="162" t="n"/>
      <c r="DM163" s="161" t="inlineStr">
        <is>
          <t>2020-2024 avg</t>
        </is>
      </c>
      <c r="DN163" s="161" t="inlineStr">
        <is>
          <t>2024</t>
        </is>
      </c>
      <c r="DO163" s="161" t="inlineStr">
        <is>
          <t>2024</t>
        </is>
      </c>
      <c r="DP163" s="161" t="inlineStr">
        <is>
          <t>2024</t>
        </is>
      </c>
      <c r="DQ163" s="161" t="inlineStr">
        <is>
          <t>2024</t>
        </is>
      </c>
      <c r="DR163" s="161" t="inlineStr">
        <is>
          <t>2020</t>
        </is>
      </c>
      <c r="DS163" s="161" t="inlineStr">
        <is>
          <t>2021</t>
        </is>
      </c>
      <c r="DT163" s="161" t="inlineStr">
        <is>
          <t>2021</t>
        </is>
      </c>
      <c r="DU163" s="161" t="inlineStr">
        <is>
          <t>2021</t>
        </is>
      </c>
      <c r="DV163" s="161" t="inlineStr">
        <is>
          <t>2022</t>
        </is>
      </c>
      <c r="DW163" s="161" t="inlineStr">
        <is>
          <t>2021</t>
        </is>
      </c>
      <c r="DX163" s="161" t="inlineStr">
        <is>
          <t>2021</t>
        </is>
      </c>
      <c r="DY163" s="161" t="inlineStr">
        <is>
          <t>2021</t>
        </is>
      </c>
      <c r="DZ163" s="161" t="inlineStr">
        <is>
          <t>2021</t>
        </is>
      </c>
      <c r="EA163" s="161" t="inlineStr">
        <is>
          <t>2025</t>
        </is>
      </c>
      <c r="EB163" s="161" t="inlineStr">
        <is>
          <t>2024</t>
        </is>
      </c>
      <c r="EC163" s="161" t="inlineStr">
        <is>
          <t>2025</t>
        </is>
      </c>
      <c r="ED163" s="161" t="inlineStr">
        <is>
          <t>2025</t>
        </is>
      </c>
      <c r="EE163" s="161" t="inlineStr">
        <is>
          <t>2030</t>
        </is>
      </c>
      <c r="EF163" s="161" t="inlineStr">
        <is>
          <t>2030</t>
        </is>
      </c>
      <c r="EG163" s="161" t="inlineStr">
        <is>
          <t>2030</t>
        </is>
      </c>
      <c r="EH163" s="161" t="inlineStr">
        <is>
          <t>2030</t>
        </is>
      </c>
      <c r="EI163" s="161" t="inlineStr">
        <is>
          <t>2030</t>
        </is>
      </c>
      <c r="EJ163" s="161" t="inlineStr">
        <is>
          <t>2030</t>
        </is>
      </c>
      <c r="EK163" s="161" t="inlineStr">
        <is>
          <t>2030</t>
        </is>
      </c>
      <c r="EL163" s="161" t="inlineStr">
        <is>
          <t>2030</t>
        </is>
      </c>
      <c r="EM163" s="161" t="inlineStr">
        <is>
          <t>2030</t>
        </is>
      </c>
      <c r="EN163" s="161" t="inlineStr">
        <is>
          <t>2030</t>
        </is>
      </c>
      <c r="EO163" s="161" t="inlineStr">
        <is>
          <t>2030</t>
        </is>
      </c>
      <c r="EP163" s="161" t="inlineStr">
        <is>
          <t>2030</t>
        </is>
      </c>
      <c r="EQ163" s="161" t="inlineStr">
        <is>
          <t>2030</t>
        </is>
      </c>
      <c r="ER163" s="161" t="inlineStr">
        <is>
          <t>2030</t>
        </is>
      </c>
      <c r="ES163" s="161" t="inlineStr">
        <is>
          <t>2030</t>
        </is>
      </c>
      <c r="ET163" s="161" t="inlineStr">
        <is>
          <t>2030</t>
        </is>
      </c>
      <c r="EU163" s="161" t="inlineStr">
        <is>
          <t>2030</t>
        </is>
      </c>
      <c r="EV163" s="161" t="inlineStr">
        <is>
          <t>2030</t>
        </is>
      </c>
      <c r="EW163" s="161" t="inlineStr">
        <is>
          <t>2030</t>
        </is>
      </c>
      <c r="EX163" s="161" t="inlineStr">
        <is>
          <t>2030</t>
        </is>
      </c>
      <c r="EY163" s="161" t="inlineStr">
        <is>
          <t>2030</t>
        </is>
      </c>
      <c r="EZ163" s="161" t="inlineStr">
        <is>
          <t>2030</t>
        </is>
      </c>
      <c r="FA163" s="161" t="inlineStr">
        <is>
          <t>2030</t>
        </is>
      </c>
      <c r="FB163" s="161" t="inlineStr">
        <is>
          <t>2030</t>
        </is>
      </c>
      <c r="FC163" s="161" t="inlineStr">
        <is>
          <t>2050</t>
        </is>
      </c>
      <c r="FD163" s="161" t="inlineStr">
        <is>
          <t>2025-2050</t>
        </is>
      </c>
      <c r="FE163" s="161" t="inlineStr">
        <is>
          <t>2024</t>
        </is>
      </c>
      <c r="FF163" s="161" t="inlineStr">
        <is>
          <t>2024</t>
        </is>
      </c>
      <c r="FG163" s="161" t="inlineStr">
        <is>
          <t>2024</t>
        </is>
      </c>
      <c r="FH163" s="161" t="inlineStr">
        <is>
          <t>2024</t>
        </is>
      </c>
      <c r="FI163" s="161" t="inlineStr">
        <is>
          <t>2024</t>
        </is>
      </c>
      <c r="FJ163" s="161" t="inlineStr">
        <is>
          <t>2024</t>
        </is>
      </c>
      <c r="FK163" s="161" t="inlineStr">
        <is>
          <t>2024</t>
        </is>
      </c>
      <c r="FL163" s="161" t="inlineStr">
        <is>
          <t>2024</t>
        </is>
      </c>
      <c r="FM163" s="161" t="inlineStr">
        <is>
          <t>2024</t>
        </is>
      </c>
      <c r="FN163" s="161" t="inlineStr">
        <is>
          <t>2024</t>
        </is>
      </c>
      <c r="FO163" s="161" t="inlineStr">
        <is>
          <t>2013</t>
        </is>
      </c>
      <c r="FP163" s="161" t="inlineStr">
        <is>
          <t>2013</t>
        </is>
      </c>
      <c r="FQ163" s="161" t="inlineStr">
        <is>
          <t>2013</t>
        </is>
      </c>
      <c r="FR163" s="161" t="inlineStr">
        <is>
          <t>2023</t>
        </is>
      </c>
      <c r="FS163" s="161" t="inlineStr">
        <is>
          <t>2023</t>
        </is>
      </c>
      <c r="FT163" s="161" t="inlineStr">
        <is>
          <t>2023</t>
        </is>
      </c>
      <c r="FU163" s="161" t="inlineStr">
        <is>
          <t>2024</t>
        </is>
      </c>
      <c r="FV163" s="161" t="inlineStr">
        <is>
          <t>2024</t>
        </is>
      </c>
      <c r="FW163" s="161" t="inlineStr">
        <is>
          <t>2024</t>
        </is>
      </c>
      <c r="FX163" s="161" t="inlineStr">
        <is>
          <t>2024</t>
        </is>
      </c>
      <c r="FY163" s="161" t="inlineStr">
        <is>
          <t>2020-2024 avg</t>
        </is>
      </c>
      <c r="FZ163" s="161" t="inlineStr">
        <is>
          <t>2030</t>
        </is>
      </c>
      <c r="GA163" s="161" t="inlineStr">
        <is>
          <t>2030</t>
        </is>
      </c>
      <c r="GB163" s="161" t="inlineStr">
        <is>
          <t>2030</t>
        </is>
      </c>
      <c r="GC163" s="161" t="inlineStr">
        <is>
          <t>2050</t>
        </is>
      </c>
      <c r="GD163" s="161" t="inlineStr">
        <is>
          <t>2050</t>
        </is>
      </c>
      <c r="GE163" s="162" t="n"/>
    </row>
    <row r="164" ht="14" customHeight="1">
      <c r="A164" s="161" t="inlineStr">
        <is>
          <t>RWA</t>
        </is>
      </c>
      <c r="B164" s="161" t="inlineStr">
        <is>
          <t>Rwanda</t>
        </is>
      </c>
      <c r="C164" s="161" t="inlineStr">
        <is>
          <t>Sub-Saharan Africa</t>
        </is>
      </c>
      <c r="D164" s="161" t="inlineStr">
        <is>
          <t>Low income</t>
        </is>
      </c>
      <c r="E164" s="161" t="b">
        <v>1</v>
      </c>
      <c r="F164" s="162" t="n">
        <v>10.783</v>
      </c>
      <c r="G164" s="162" t="n">
        <v>2.259</v>
      </c>
      <c r="H164" s="162" t="n">
        <v>63.385</v>
      </c>
      <c r="I164" s="162" t="n">
        <v>13.805</v>
      </c>
      <c r="J164" s="162" t="n">
        <v>110.55</v>
      </c>
      <c r="K164" s="162" t="n">
        <v>3.5</v>
      </c>
      <c r="L164" s="162" t="n">
        <v>2</v>
      </c>
      <c r="M164" s="162" t="n">
        <v>1</v>
      </c>
      <c r="N164" s="162" t="n">
        <v>5.6</v>
      </c>
      <c r="O164" s="162" t="n"/>
      <c r="P164" s="162" t="n">
        <v>1</v>
      </c>
      <c r="Q164" s="162" t="n"/>
      <c r="R164" s="162" t="n">
        <v>3.592</v>
      </c>
      <c r="S164" s="162" t="n">
        <v>4.724</v>
      </c>
      <c r="T164" s="162" t="n">
        <v>32.185</v>
      </c>
      <c r="U164" s="162" t="n">
        <v>3.775</v>
      </c>
      <c r="V164" s="162" t="n">
        <v>66.715</v>
      </c>
      <c r="W164" s="162" t="n">
        <v>20.24</v>
      </c>
      <c r="X164" s="162" t="n">
        <v>65.14700000000001</v>
      </c>
      <c r="Y164" s="162" t="n">
        <v>4</v>
      </c>
      <c r="Z164" s="162" t="n">
        <v>0.067</v>
      </c>
      <c r="AA164" s="162" t="n">
        <v>9.706</v>
      </c>
      <c r="AB164" s="162" t="n">
        <v>1.179</v>
      </c>
      <c r="AC164" s="162" t="n">
        <v>0.1</v>
      </c>
      <c r="AD164" s="162" t="n">
        <v>1.078</v>
      </c>
      <c r="AE164" s="162" t="n">
        <v>0.782</v>
      </c>
      <c r="AF164" s="162" t="n">
        <v>-15.27</v>
      </c>
      <c r="AG164" s="162" t="n">
        <v>0.063</v>
      </c>
      <c r="AH164" s="162" t="n">
        <v>15.333</v>
      </c>
      <c r="AI164" s="162" t="n">
        <v>10.579</v>
      </c>
      <c r="AJ164" s="162" t="n">
        <v>0.051</v>
      </c>
      <c r="AK164" s="162" t="n">
        <v>0</v>
      </c>
      <c r="AL164" s="162" t="n">
        <v>0.051</v>
      </c>
      <c r="AM164" s="162" t="n">
        <v>0</v>
      </c>
      <c r="AN164" s="162" t="n">
        <v>8.85</v>
      </c>
      <c r="AO164" s="162" t="n">
        <v>62.818</v>
      </c>
      <c r="AP164" s="162" t="n">
        <v>0.467</v>
      </c>
      <c r="AQ164" s="162" t="n">
        <v>21.429</v>
      </c>
      <c r="AR164" s="162" t="n">
        <v>3.56896533569458</v>
      </c>
      <c r="AS164" s="162" t="n">
        <v>0.8565516805666991</v>
      </c>
      <c r="AT164" s="162" t="n">
        <v>0.212454415765946</v>
      </c>
      <c r="AU164" s="162" t="n">
        <v>0.1456830279537915</v>
      </c>
      <c r="AV164" s="162" t="n">
        <v>0.1099991140755526</v>
      </c>
      <c r="AW164" s="162" t="n">
        <v>0.06671746675633709</v>
      </c>
      <c r="AX164" s="162" t="n">
        <v>0.0370974318478425</v>
      </c>
      <c r="AY164" s="162" t="n">
        <v>0.0489472016455842</v>
      </c>
      <c r="AZ164" s="162" t="n">
        <v>0.235653022521646</v>
      </c>
      <c r="BA164" s="162" t="n">
        <v>0.0299935457677905</v>
      </c>
      <c r="BB164" s="162" t="n">
        <v>0.0185558365457741</v>
      </c>
      <c r="BC164" s="162" t="n">
        <v>-0.0155885367865592</v>
      </c>
      <c r="BD164" s="162" t="n">
        <v>29.9256092594374</v>
      </c>
      <c r="BE164" s="162" t="n">
        <v>0.0476571217584012</v>
      </c>
      <c r="BF164" s="162" t="n">
        <v>3.871786636905034</v>
      </c>
      <c r="BG164" s="162" t="n">
        <v>1.712902430935724</v>
      </c>
      <c r="BH164" s="162" t="n">
        <v>0.5010468919477291</v>
      </c>
      <c r="BI164" s="162" t="n">
        <v>0.2120527250459586</v>
      </c>
      <c r="BJ164" s="162" t="n">
        <v>0.2154645009939741</v>
      </c>
      <c r="BK164" s="162" t="n">
        <v>0.4704523525280915</v>
      </c>
      <c r="BL164" s="162" t="n">
        <v>0.3138859605532666</v>
      </c>
      <c r="BM164" s="162" t="n">
        <v>0.6421825973951311</v>
      </c>
      <c r="BN164" s="162" t="n">
        <v>50.12936480781903</v>
      </c>
      <c r="BO164" s="162" t="n">
        <v>1.123173002363907</v>
      </c>
      <c r="BP164" s="162" t="n">
        <v>0.7796663324219627</v>
      </c>
      <c r="BQ164" s="162" t="n">
        <v>3.592654460906191</v>
      </c>
      <c r="BR164" s="162" t="n">
        <v>1.106</v>
      </c>
      <c r="BS164" s="162" t="n">
        <v>1.19</v>
      </c>
      <c r="BT164" s="162" t="n">
        <v>0.165</v>
      </c>
      <c r="BU164" s="162" t="n">
        <v>0.054</v>
      </c>
      <c r="BV164" s="162" t="n">
        <v>7.277</v>
      </c>
      <c r="BW164" s="162" t="n">
        <v>6.161</v>
      </c>
      <c r="BX164" s="162" t="n">
        <v>6.161</v>
      </c>
      <c r="BY164" s="162" t="n">
        <v>3.208</v>
      </c>
      <c r="BZ164" s="162" t="n">
        <v>2.618</v>
      </c>
      <c r="CA164" s="162" t="n">
        <v>4.268</v>
      </c>
      <c r="CB164" s="162" t="n">
        <v>1</v>
      </c>
      <c r="CC164" s="162" t="n">
        <v>1</v>
      </c>
      <c r="CD164" s="162" t="n">
        <v>0</v>
      </c>
      <c r="CE164" s="162" t="n">
        <v>47.063</v>
      </c>
      <c r="CF164" s="162" t="n">
        <v>0</v>
      </c>
      <c r="CG164" s="162" t="n">
        <v>16.667</v>
      </c>
      <c r="CH164" s="162" t="n">
        <v>20.95</v>
      </c>
      <c r="CI164" s="162" t="n">
        <v>-3.935</v>
      </c>
      <c r="CJ164" s="162" t="n">
        <v>-12.096</v>
      </c>
      <c r="CK164" s="162" t="n">
        <v>25.914</v>
      </c>
      <c r="CL164" s="162" t="n">
        <v>6.243</v>
      </c>
      <c r="CM164" s="162" t="n">
        <v>0.529</v>
      </c>
      <c r="CN164" s="162" t="n">
        <v>0.07099999999999999</v>
      </c>
      <c r="CO164" s="162" t="n">
        <v>0.458</v>
      </c>
      <c r="CP164" s="162" t="n">
        <v>0.208</v>
      </c>
      <c r="CQ164" s="162" t="n">
        <v>68.36</v>
      </c>
      <c r="CR164" s="162" t="n">
        <v>3</v>
      </c>
      <c r="CS164" s="161" t="inlineStr">
        <is>
          <t>2024</t>
        </is>
      </c>
      <c r="CT164" s="161" t="inlineStr">
        <is>
          <t>2024</t>
        </is>
      </c>
      <c r="CU164" s="161" t="inlineStr">
        <is>
          <t>2024</t>
        </is>
      </c>
      <c r="CV164" s="161" t="inlineStr">
        <is>
          <t>2024</t>
        </is>
      </c>
      <c r="CW164" s="161" t="inlineStr">
        <is>
          <t>2021</t>
        </is>
      </c>
      <c r="CX164" s="161" t="inlineStr">
        <is>
          <t>2022</t>
        </is>
      </c>
      <c r="CY164" s="161" t="inlineStr">
        <is>
          <t>2022</t>
        </is>
      </c>
      <c r="CZ164" s="161" t="inlineStr">
        <is>
          <t>2022</t>
        </is>
      </c>
      <c r="DA164" s="161" t="inlineStr">
        <is>
          <t>2021</t>
        </is>
      </c>
      <c r="DB164" s="162" t="n"/>
      <c r="DC164" s="161" t="inlineStr">
        <is>
          <t>2021-2024</t>
        </is>
      </c>
      <c r="DD164" s="162" t="n"/>
      <c r="DE164" s="161" t="inlineStr">
        <is>
          <t>2024</t>
        </is>
      </c>
      <c r="DF164" s="161" t="inlineStr">
        <is>
          <t>2024</t>
        </is>
      </c>
      <c r="DG164" s="161" t="inlineStr">
        <is>
          <t>2024</t>
        </is>
      </c>
      <c r="DH164" s="161" t="inlineStr">
        <is>
          <t>2024</t>
        </is>
      </c>
      <c r="DI164" s="161" t="inlineStr">
        <is>
          <t>2024</t>
        </is>
      </c>
      <c r="DJ164" s="161" t="inlineStr">
        <is>
          <t>2024</t>
        </is>
      </c>
      <c r="DK164" s="161" t="inlineStr">
        <is>
          <t>2024</t>
        </is>
      </c>
      <c r="DL164" s="161" t="inlineStr">
        <is>
          <t>2022</t>
        </is>
      </c>
      <c r="DM164" s="161" t="inlineStr">
        <is>
          <t>2020-2024 avg</t>
        </is>
      </c>
      <c r="DN164" s="161" t="inlineStr">
        <is>
          <t>2023</t>
        </is>
      </c>
      <c r="DO164" s="161" t="inlineStr">
        <is>
          <t>2024</t>
        </is>
      </c>
      <c r="DP164" s="161" t="inlineStr">
        <is>
          <t>2024</t>
        </is>
      </c>
      <c r="DQ164" s="161" t="inlineStr">
        <is>
          <t>2024</t>
        </is>
      </c>
      <c r="DR164" s="161" t="inlineStr">
        <is>
          <t>2021</t>
        </is>
      </c>
      <c r="DS164" s="161" t="inlineStr">
        <is>
          <t>2022</t>
        </is>
      </c>
      <c r="DT164" s="161" t="inlineStr">
        <is>
          <t>2022</t>
        </is>
      </c>
      <c r="DU164" s="161" t="inlineStr">
        <is>
          <t>2022</t>
        </is>
      </c>
      <c r="DV164" s="161" t="inlineStr">
        <is>
          <t>2022</t>
        </is>
      </c>
      <c r="DW164" s="161" t="inlineStr">
        <is>
          <t>2021</t>
        </is>
      </c>
      <c r="DX164" s="161" t="inlineStr">
        <is>
          <t>2021</t>
        </is>
      </c>
      <c r="DY164" s="161" t="inlineStr">
        <is>
          <t>2021</t>
        </is>
      </c>
      <c r="DZ164" s="161" t="inlineStr">
        <is>
          <t>2021</t>
        </is>
      </c>
      <c r="EA164" s="161" t="inlineStr">
        <is>
          <t>2024</t>
        </is>
      </c>
      <c r="EB164" s="161" t="inlineStr">
        <is>
          <t>2024</t>
        </is>
      </c>
      <c r="EC164" s="161" t="inlineStr">
        <is>
          <t>2024</t>
        </is>
      </c>
      <c r="ED164" s="161" t="inlineStr">
        <is>
          <t>2024</t>
        </is>
      </c>
      <c r="EE164" s="161" t="inlineStr">
        <is>
          <t>2030</t>
        </is>
      </c>
      <c r="EF164" s="161" t="inlineStr">
        <is>
          <t>2030</t>
        </is>
      </c>
      <c r="EG164" s="161" t="inlineStr">
        <is>
          <t>2030</t>
        </is>
      </c>
      <c r="EH164" s="161" t="inlineStr">
        <is>
          <t>2030</t>
        </is>
      </c>
      <c r="EI164" s="161" t="inlineStr">
        <is>
          <t>2030</t>
        </is>
      </c>
      <c r="EJ164" s="161" t="inlineStr">
        <is>
          <t>2030</t>
        </is>
      </c>
      <c r="EK164" s="161" t="inlineStr">
        <is>
          <t>2030</t>
        </is>
      </c>
      <c r="EL164" s="161" t="inlineStr">
        <is>
          <t>2030</t>
        </is>
      </c>
      <c r="EM164" s="161" t="inlineStr">
        <is>
          <t>2030</t>
        </is>
      </c>
      <c r="EN164" s="161" t="inlineStr">
        <is>
          <t>2030</t>
        </is>
      </c>
      <c r="EO164" s="161" t="inlineStr">
        <is>
          <t>2030</t>
        </is>
      </c>
      <c r="EP164" s="161" t="inlineStr">
        <is>
          <t>2030</t>
        </is>
      </c>
      <c r="EQ164" s="161" t="inlineStr">
        <is>
          <t>2030</t>
        </is>
      </c>
      <c r="ER164" s="161" t="inlineStr">
        <is>
          <t>2030</t>
        </is>
      </c>
      <c r="ES164" s="161" t="inlineStr">
        <is>
          <t>2030</t>
        </is>
      </c>
      <c r="ET164" s="161" t="inlineStr">
        <is>
          <t>2030</t>
        </is>
      </c>
      <c r="EU164" s="161" t="inlineStr">
        <is>
          <t>2030</t>
        </is>
      </c>
      <c r="EV164" s="161" t="inlineStr">
        <is>
          <t>2030</t>
        </is>
      </c>
      <c r="EW164" s="161" t="inlineStr">
        <is>
          <t>2030</t>
        </is>
      </c>
      <c r="EX164" s="161" t="inlineStr">
        <is>
          <t>2030</t>
        </is>
      </c>
      <c r="EY164" s="161" t="inlineStr">
        <is>
          <t>2030</t>
        </is>
      </c>
      <c r="EZ164" s="161" t="inlineStr">
        <is>
          <t>2030</t>
        </is>
      </c>
      <c r="FA164" s="161" t="inlineStr">
        <is>
          <t>2030</t>
        </is>
      </c>
      <c r="FB164" s="161" t="inlineStr">
        <is>
          <t>2030</t>
        </is>
      </c>
      <c r="FC164" s="161" t="inlineStr">
        <is>
          <t>2050</t>
        </is>
      </c>
      <c r="FD164" s="161" t="inlineStr">
        <is>
          <t>2025-2050</t>
        </is>
      </c>
      <c r="FE164" s="161" t="inlineStr">
        <is>
          <t>2024</t>
        </is>
      </c>
      <c r="FF164" s="161" t="inlineStr">
        <is>
          <t>2024</t>
        </is>
      </c>
      <c r="FG164" s="161" t="inlineStr">
        <is>
          <t>2024</t>
        </is>
      </c>
      <c r="FH164" s="161" t="inlineStr">
        <is>
          <t>2024</t>
        </is>
      </c>
      <c r="FI164" s="161" t="inlineStr">
        <is>
          <t>2024</t>
        </is>
      </c>
      <c r="FJ164" s="161" t="inlineStr">
        <is>
          <t>2024</t>
        </is>
      </c>
      <c r="FK164" s="161" t="inlineStr">
        <is>
          <t>2024</t>
        </is>
      </c>
      <c r="FL164" s="161" t="inlineStr">
        <is>
          <t>2024</t>
        </is>
      </c>
      <c r="FM164" s="161" t="inlineStr">
        <is>
          <t>2024</t>
        </is>
      </c>
      <c r="FN164" s="161" t="inlineStr">
        <is>
          <t>2024</t>
        </is>
      </c>
      <c r="FO164" s="161" t="inlineStr">
        <is>
          <t>2013</t>
        </is>
      </c>
      <c r="FP164" s="161" t="inlineStr">
        <is>
          <t>2013</t>
        </is>
      </c>
      <c r="FQ164" s="161" t="inlineStr">
        <is>
          <t>2013</t>
        </is>
      </c>
      <c r="FR164" s="161" t="inlineStr">
        <is>
          <t>2023</t>
        </is>
      </c>
      <c r="FS164" s="161" t="inlineStr">
        <is>
          <t>2023</t>
        </is>
      </c>
      <c r="FT164" s="161" t="inlineStr">
        <is>
          <t>2023</t>
        </is>
      </c>
      <c r="FU164" s="161" t="inlineStr">
        <is>
          <t>2024</t>
        </is>
      </c>
      <c r="FV164" s="161" t="inlineStr">
        <is>
          <t>2024</t>
        </is>
      </c>
      <c r="FW164" s="161" t="inlineStr">
        <is>
          <t>2024</t>
        </is>
      </c>
      <c r="FX164" s="161" t="inlineStr">
        <is>
          <t>2024</t>
        </is>
      </c>
      <c r="FY164" s="161" t="inlineStr">
        <is>
          <t>2020-2024 avg</t>
        </is>
      </c>
      <c r="FZ164" s="161" t="inlineStr">
        <is>
          <t>2030</t>
        </is>
      </c>
      <c r="GA164" s="161" t="inlineStr">
        <is>
          <t>2030</t>
        </is>
      </c>
      <c r="GB164" s="161" t="inlineStr">
        <is>
          <t>2030</t>
        </is>
      </c>
      <c r="GC164" s="161" t="inlineStr">
        <is>
          <t>2050</t>
        </is>
      </c>
      <c r="GD164" s="161" t="inlineStr">
        <is>
          <t>2050</t>
        </is>
      </c>
      <c r="GE164" s="161" t="inlineStr">
        <is>
          <t>2034</t>
        </is>
      </c>
    </row>
    <row r="165" ht="14" customHeight="1">
      <c r="A165" s="161" t="inlineStr">
        <is>
          <t>WSM</t>
        </is>
      </c>
      <c r="B165" s="161" t="inlineStr">
        <is>
          <t>Samoa</t>
        </is>
      </c>
      <c r="C165" s="161" t="inlineStr">
        <is>
          <t>East Asia &amp; Pacific</t>
        </is>
      </c>
      <c r="D165" s="161" t="inlineStr">
        <is>
          <t>Upper middle income</t>
        </is>
      </c>
      <c r="E165" s="161" t="b">
        <v>0</v>
      </c>
      <c r="F165" s="162" t="n"/>
      <c r="G165" s="162" t="n"/>
      <c r="H165" s="162" t="n">
        <v>25.166</v>
      </c>
      <c r="I165" s="162" t="n">
        <v>24.071</v>
      </c>
      <c r="J165" s="162" t="n"/>
      <c r="K165" s="162" t="n"/>
      <c r="L165" s="162" t="n"/>
      <c r="M165" s="162" t="n">
        <v>0</v>
      </c>
      <c r="N165" s="162" t="n"/>
      <c r="O165" s="162" t="n"/>
      <c r="P165" s="162" t="n"/>
      <c r="Q165" s="162" t="n"/>
      <c r="R165" s="162" t="n"/>
      <c r="S165" s="162" t="n"/>
      <c r="T165" s="162" t="n">
        <v>24</v>
      </c>
      <c r="U165" s="162" t="n">
        <v>2.118</v>
      </c>
      <c r="V165" s="162" t="n">
        <v>58.126</v>
      </c>
      <c r="W165" s="162" t="n"/>
      <c r="X165" s="162" t="n">
        <v>35.06</v>
      </c>
      <c r="Y165" s="162" t="n"/>
      <c r="Z165" s="162" t="n"/>
      <c r="AA165" s="162" t="n">
        <v>15.59</v>
      </c>
      <c r="AB165" s="162" t="n">
        <v>3.501</v>
      </c>
      <c r="AC165" s="162" t="n">
        <v>0</v>
      </c>
      <c r="AD165" s="162" t="n">
        <v>3.501</v>
      </c>
      <c r="AE165" s="162" t="n">
        <v>4.167</v>
      </c>
      <c r="AF165" s="162" t="n">
        <v>13.83</v>
      </c>
      <c r="AG165" s="162" t="n">
        <v>33.264</v>
      </c>
      <c r="AH165" s="162" t="n">
        <v>19.434</v>
      </c>
      <c r="AI165" s="162" t="n"/>
      <c r="AJ165" s="162" t="n">
        <v>0</v>
      </c>
      <c r="AK165" s="162" t="n">
        <v>0</v>
      </c>
      <c r="AL165" s="162" t="n">
        <v>0</v>
      </c>
      <c r="AM165" s="162" t="n">
        <v>0</v>
      </c>
      <c r="AN165" s="162" t="n">
        <v>56.25</v>
      </c>
      <c r="AO165" s="162" t="n">
        <v>48.427</v>
      </c>
      <c r="AP165" s="162" t="n">
        <v>3.75</v>
      </c>
      <c r="AQ165" s="162" t="n">
        <v>0</v>
      </c>
      <c r="AR165" s="162" t="n">
        <v>4.50469319717611</v>
      </c>
      <c r="AS165" s="162" t="n">
        <v>1.08112636732227</v>
      </c>
      <c r="AT165" s="162" t="n">
        <v>0.2609905202524102</v>
      </c>
      <c r="AU165" s="162" t="n">
        <v>0.1789649281730812</v>
      </c>
      <c r="AV165" s="162" t="n">
        <v>0.255181523272649</v>
      </c>
      <c r="AW165" s="162" t="n">
        <v>0.075089719659448</v>
      </c>
      <c r="AX165" s="162" t="n">
        <v>0.0486524380783926</v>
      </c>
      <c r="AY165" s="162" t="n">
        <v>0.0669309842395369</v>
      </c>
      <c r="AZ165" s="162" t="n">
        <v>0.1953162536467466</v>
      </c>
      <c r="BA165" s="162" t="n">
        <v>0.0431224337177214</v>
      </c>
      <c r="BB165" s="162" t="n">
        <v>0.0043133791523231</v>
      </c>
      <c r="BC165" s="162" t="n">
        <v>-0.0249497006279604</v>
      </c>
      <c r="BD165" s="162" t="n">
        <v>5.88370337364725</v>
      </c>
      <c r="BE165" s="162" t="n">
        <v>0.161704394022493</v>
      </c>
      <c r="BF165" s="162" t="n">
        <v>5.171140957854215</v>
      </c>
      <c r="BG165" s="162" t="n">
        <v>2.979499940499966</v>
      </c>
      <c r="BH165" s="162" t="n">
        <v>0.3745676362363375</v>
      </c>
      <c r="BI165" s="162" t="n">
        <v>0.6448462621797378</v>
      </c>
      <c r="BJ165" s="162" t="n">
        <v>0.4664157028482494</v>
      </c>
      <c r="BK165" s="162" t="n">
        <v>0.6412087916727515</v>
      </c>
      <c r="BL165" s="162" t="n">
        <v>0.8524615479118184</v>
      </c>
      <c r="BM165" s="162" t="n">
        <v>0.5669302737102487</v>
      </c>
      <c r="BN165" s="162" t="n">
        <v>59.32953314016015</v>
      </c>
      <c r="BO165" s="162" t="n">
        <v>2.160918221952872</v>
      </c>
      <c r="BP165" s="162" t="n">
        <v>1.895158833240957</v>
      </c>
      <c r="BQ165" s="162" t="n">
        <v>-5.763941161735695</v>
      </c>
      <c r="BR165" s="162" t="n">
        <v>0.759</v>
      </c>
      <c r="BS165" s="162" t="n">
        <v>0.845</v>
      </c>
      <c r="BT165" s="162" t="n">
        <v>0.267</v>
      </c>
      <c r="BU165" s="162" t="n">
        <v>0.207</v>
      </c>
      <c r="BV165" s="162" t="n">
        <v>23.555</v>
      </c>
      <c r="BW165" s="162" t="n">
        <v>12.541</v>
      </c>
      <c r="BX165" s="162" t="n">
        <v>11.218</v>
      </c>
      <c r="BY165" s="162" t="n">
        <v>13.168</v>
      </c>
      <c r="BZ165" s="162" t="n">
        <v>7.124</v>
      </c>
      <c r="CA165" s="162" t="n">
        <v>4.833</v>
      </c>
      <c r="CB165" s="162" t="n"/>
      <c r="CC165" s="162" t="n"/>
      <c r="CD165" s="162" t="n"/>
      <c r="CE165" s="162" t="n"/>
      <c r="CF165" s="162" t="n"/>
      <c r="CG165" s="162" t="n"/>
      <c r="CH165" s="162" t="n">
        <v>35.631</v>
      </c>
      <c r="CI165" s="162" t="n"/>
      <c r="CJ165" s="162" t="n">
        <v>4.384</v>
      </c>
      <c r="CK165" s="162" t="n"/>
      <c r="CL165" s="162" t="n">
        <v>2.819</v>
      </c>
      <c r="CM165" s="162" t="n">
        <v>0.475</v>
      </c>
      <c r="CN165" s="162" t="n">
        <v>0.512</v>
      </c>
      <c r="CO165" s="162" t="n">
        <v>-0.036</v>
      </c>
      <c r="CP165" s="162" t="n">
        <v>11.02</v>
      </c>
      <c r="CQ165" s="162" t="n">
        <v>24.99</v>
      </c>
      <c r="CR165" s="162" t="n"/>
      <c r="CS165" s="162" t="n"/>
      <c r="CT165" s="162" t="n"/>
      <c r="CU165" s="161" t="inlineStr">
        <is>
          <t>2024</t>
        </is>
      </c>
      <c r="CV165" s="161" t="inlineStr">
        <is>
          <t>2024</t>
        </is>
      </c>
      <c r="CW165" s="162" t="n"/>
      <c r="CX165" s="162" t="n"/>
      <c r="CY165" s="162" t="n"/>
      <c r="CZ165" s="161" t="inlineStr">
        <is>
          <t>2022</t>
        </is>
      </c>
      <c r="DA165" s="162" t="n"/>
      <c r="DB165" s="162" t="n"/>
      <c r="DC165" s="162" t="n"/>
      <c r="DD165" s="162" t="n"/>
      <c r="DE165" s="162" t="n"/>
      <c r="DF165" s="162" t="n"/>
      <c r="DG165" s="161" t="inlineStr">
        <is>
          <t>2017</t>
        </is>
      </c>
      <c r="DH165" s="161" t="inlineStr">
        <is>
          <t>2024</t>
        </is>
      </c>
      <c r="DI165" s="161" t="inlineStr">
        <is>
          <t>2024</t>
        </is>
      </c>
      <c r="DJ165" s="162" t="n"/>
      <c r="DK165" s="161" t="inlineStr">
        <is>
          <t>2024</t>
        </is>
      </c>
      <c r="DL165" s="162" t="n"/>
      <c r="DM165" s="162" t="n"/>
      <c r="DN165" s="161" t="inlineStr">
        <is>
          <t>2024</t>
        </is>
      </c>
      <c r="DO165" s="161" t="inlineStr">
        <is>
          <t>2024</t>
        </is>
      </c>
      <c r="DP165" s="161" t="inlineStr">
        <is>
          <t>2024</t>
        </is>
      </c>
      <c r="DQ165" s="161" t="inlineStr">
        <is>
          <t>2024</t>
        </is>
      </c>
      <c r="DR165" s="161" t="inlineStr">
        <is>
          <t>2021</t>
        </is>
      </c>
      <c r="DS165" s="161" t="inlineStr">
        <is>
          <t>2024</t>
        </is>
      </c>
      <c r="DT165" s="161" t="inlineStr">
        <is>
          <t>2024</t>
        </is>
      </c>
      <c r="DU165" s="161" t="inlineStr">
        <is>
          <t>2024</t>
        </is>
      </c>
      <c r="DV165" s="162" t="n"/>
      <c r="DW165" s="161" t="inlineStr">
        <is>
          <t>2021</t>
        </is>
      </c>
      <c r="DX165" s="161" t="inlineStr">
        <is>
          <t>2021</t>
        </is>
      </c>
      <c r="DY165" s="161" t="inlineStr">
        <is>
          <t>2021</t>
        </is>
      </c>
      <c r="DZ165" s="161" t="inlineStr">
        <is>
          <t>2021</t>
        </is>
      </c>
      <c r="EA165" s="161" t="inlineStr">
        <is>
          <t>2024</t>
        </is>
      </c>
      <c r="EB165" s="161" t="inlineStr">
        <is>
          <t>2024</t>
        </is>
      </c>
      <c r="EC165" s="161" t="inlineStr">
        <is>
          <t>2024</t>
        </is>
      </c>
      <c r="ED165" s="161" t="inlineStr">
        <is>
          <t>2024</t>
        </is>
      </c>
      <c r="EE165" s="161" t="inlineStr">
        <is>
          <t>2030</t>
        </is>
      </c>
      <c r="EF165" s="161" t="inlineStr">
        <is>
          <t>2030</t>
        </is>
      </c>
      <c r="EG165" s="161" t="inlineStr">
        <is>
          <t>2030</t>
        </is>
      </c>
      <c r="EH165" s="161" t="inlineStr">
        <is>
          <t>2030</t>
        </is>
      </c>
      <c r="EI165" s="161" t="inlineStr">
        <is>
          <t>2030</t>
        </is>
      </c>
      <c r="EJ165" s="161" t="inlineStr">
        <is>
          <t>2030</t>
        </is>
      </c>
      <c r="EK165" s="161" t="inlineStr">
        <is>
          <t>2030</t>
        </is>
      </c>
      <c r="EL165" s="161" t="inlineStr">
        <is>
          <t>2030</t>
        </is>
      </c>
      <c r="EM165" s="161" t="inlineStr">
        <is>
          <t>2030</t>
        </is>
      </c>
      <c r="EN165" s="161" t="inlineStr">
        <is>
          <t>2030</t>
        </is>
      </c>
      <c r="EO165" s="161" t="inlineStr">
        <is>
          <t>2030</t>
        </is>
      </c>
      <c r="EP165" s="161" t="inlineStr">
        <is>
          <t>2030</t>
        </is>
      </c>
      <c r="EQ165" s="161" t="inlineStr">
        <is>
          <t>2030</t>
        </is>
      </c>
      <c r="ER165" s="161" t="inlineStr">
        <is>
          <t>2030</t>
        </is>
      </c>
      <c r="ES165" s="161" t="inlineStr">
        <is>
          <t>2030</t>
        </is>
      </c>
      <c r="ET165" s="161" t="inlineStr">
        <is>
          <t>2030</t>
        </is>
      </c>
      <c r="EU165" s="161" t="inlineStr">
        <is>
          <t>2030</t>
        </is>
      </c>
      <c r="EV165" s="161" t="inlineStr">
        <is>
          <t>2030</t>
        </is>
      </c>
      <c r="EW165" s="161" t="inlineStr">
        <is>
          <t>2030</t>
        </is>
      </c>
      <c r="EX165" s="161" t="inlineStr">
        <is>
          <t>2030</t>
        </is>
      </c>
      <c r="EY165" s="161" t="inlineStr">
        <is>
          <t>2030</t>
        </is>
      </c>
      <c r="EZ165" s="161" t="inlineStr">
        <is>
          <t>2030</t>
        </is>
      </c>
      <c r="FA165" s="161" t="inlineStr">
        <is>
          <t>2030</t>
        </is>
      </c>
      <c r="FB165" s="161" t="inlineStr">
        <is>
          <t>2030</t>
        </is>
      </c>
      <c r="FC165" s="161" t="inlineStr">
        <is>
          <t>2050</t>
        </is>
      </c>
      <c r="FD165" s="161" t="inlineStr">
        <is>
          <t>2025-2050</t>
        </is>
      </c>
      <c r="FE165" s="161" t="inlineStr">
        <is>
          <t>2024</t>
        </is>
      </c>
      <c r="FF165" s="161" t="inlineStr">
        <is>
          <t>2024</t>
        </is>
      </c>
      <c r="FG165" s="161" t="inlineStr">
        <is>
          <t>2024</t>
        </is>
      </c>
      <c r="FH165" s="161" t="inlineStr">
        <is>
          <t>2024</t>
        </is>
      </c>
      <c r="FI165" s="161" t="inlineStr">
        <is>
          <t>2024</t>
        </is>
      </c>
      <c r="FJ165" s="161" t="inlineStr">
        <is>
          <t>2024</t>
        </is>
      </c>
      <c r="FK165" s="161" t="inlineStr">
        <is>
          <t>2024</t>
        </is>
      </c>
      <c r="FL165" s="161" t="inlineStr">
        <is>
          <t>2024</t>
        </is>
      </c>
      <c r="FM165" s="161" t="inlineStr">
        <is>
          <t>2024</t>
        </is>
      </c>
      <c r="FN165" s="161" t="inlineStr">
        <is>
          <t>2024</t>
        </is>
      </c>
      <c r="FO165" s="162" t="n"/>
      <c r="FP165" s="162" t="n"/>
      <c r="FQ165" s="162" t="n"/>
      <c r="FR165" s="162" t="n"/>
      <c r="FS165" s="162" t="n"/>
      <c r="FT165" s="162" t="n"/>
      <c r="FU165" s="161" t="inlineStr">
        <is>
          <t>2024</t>
        </is>
      </c>
      <c r="FV165" s="162" t="n"/>
      <c r="FW165" s="161" t="inlineStr">
        <is>
          <t>2024</t>
        </is>
      </c>
      <c r="FX165" s="162" t="n"/>
      <c r="FY165" s="161" t="inlineStr">
        <is>
          <t>2020-2024 avg</t>
        </is>
      </c>
      <c r="FZ165" s="161" t="inlineStr">
        <is>
          <t>2030</t>
        </is>
      </c>
      <c r="GA165" s="161" t="inlineStr">
        <is>
          <t>2030</t>
        </is>
      </c>
      <c r="GB165" s="161" t="inlineStr">
        <is>
          <t>2030</t>
        </is>
      </c>
      <c r="GC165" s="161" t="inlineStr">
        <is>
          <t>2050</t>
        </is>
      </c>
      <c r="GD165" s="161" t="inlineStr">
        <is>
          <t>2050</t>
        </is>
      </c>
      <c r="GE165" s="162" t="n"/>
    </row>
    <row r="166" ht="14" customHeight="1">
      <c r="A166" s="161" t="inlineStr">
        <is>
          <t>SMR</t>
        </is>
      </c>
      <c r="B166" s="161" t="inlineStr">
        <is>
          <t>San Marino</t>
        </is>
      </c>
      <c r="C166" s="161" t="inlineStr">
        <is>
          <t>Europe &amp; Central Asia</t>
        </is>
      </c>
      <c r="D166" s="161" t="inlineStr">
        <is>
          <t>High income</t>
        </is>
      </c>
      <c r="E166" s="161" t="b">
        <v>0</v>
      </c>
      <c r="F166" s="162" t="n">
        <v>9.476000000000001</v>
      </c>
      <c r="G166" s="162" t="n">
        <v>2.018</v>
      </c>
      <c r="H166" s="162" t="n">
        <v>62.852</v>
      </c>
      <c r="I166" s="162" t="n">
        <v>17.587</v>
      </c>
      <c r="J166" s="162" t="n"/>
      <c r="K166" s="162" t="n"/>
      <c r="L166" s="162" t="n"/>
      <c r="M166" s="162" t="n">
        <v>0</v>
      </c>
      <c r="N166" s="162" t="n"/>
      <c r="O166" s="162" t="n"/>
      <c r="P166" s="162" t="n"/>
      <c r="Q166" s="162" t="n"/>
      <c r="R166" s="162" t="n"/>
      <c r="S166" s="162" t="n"/>
      <c r="T166" s="162" t="n"/>
      <c r="U166" s="162" t="n"/>
      <c r="V166" s="162" t="n"/>
      <c r="W166" s="162" t="n"/>
      <c r="X166" s="162" t="n"/>
      <c r="Y166" s="162" t="n"/>
      <c r="Z166" s="162" t="n"/>
      <c r="AA166" s="162" t="n">
        <v>6.186</v>
      </c>
      <c r="AB166" s="162" t="n"/>
      <c r="AC166" s="162" t="n"/>
      <c r="AD166" s="162" t="n"/>
      <c r="AE166" s="162" t="n"/>
      <c r="AF166" s="162" t="n"/>
      <c r="AG166" s="162" t="n"/>
      <c r="AH166" s="162" t="n"/>
      <c r="AI166" s="162" t="n"/>
      <c r="AJ166" s="162" t="n"/>
      <c r="AK166" s="162" t="n"/>
      <c r="AL166" s="162" t="n"/>
      <c r="AM166" s="162" t="n"/>
      <c r="AN166" s="162" t="n"/>
      <c r="AO166" s="162" t="n"/>
      <c r="AP166" s="162" t="n"/>
      <c r="AQ166" s="162" t="n"/>
      <c r="AR166" s="162" t="n">
        <v>3.494393474495959</v>
      </c>
      <c r="AS166" s="162" t="n">
        <v>1.32786952030846</v>
      </c>
      <c r="AT166" s="162" t="n">
        <v>0.4589509007984885</v>
      </c>
      <c r="AU166" s="162" t="n">
        <v>0.3147091891189638</v>
      </c>
      <c r="AV166" s="162" t="n">
        <v>0.1928268818221162</v>
      </c>
      <c r="AW166" s="162" t="n">
        <v>0.1504108275820716</v>
      </c>
      <c r="AX166" s="162" t="n">
        <v>0.086891537144102</v>
      </c>
      <c r="AY166" s="162" t="n">
        <v>0.1042539384078831</v>
      </c>
      <c r="AZ166" s="162" t="n">
        <v>0.0198262454348384</v>
      </c>
      <c r="BA166" s="162" t="n">
        <v>-0.0142680373273768</v>
      </c>
      <c r="BB166" s="162" t="n">
        <v>-0.0093364892819145</v>
      </c>
      <c r="BC166" s="162" t="n">
        <v>-0.126585413950743</v>
      </c>
      <c r="BD166" s="162" t="n">
        <v>-21.6684970878395</v>
      </c>
      <c r="BE166" s="162" t="n">
        <v>-0.0129777580143744</v>
      </c>
      <c r="BF166" s="162" t="n">
        <v>3.651038699214743</v>
      </c>
      <c r="BG166" s="162" t="n"/>
      <c r="BH166" s="162" t="n"/>
      <c r="BI166" s="162" t="n"/>
      <c r="BJ166" s="162" t="n"/>
      <c r="BK166" s="162" t="n"/>
      <c r="BL166" s="162" t="n"/>
      <c r="BM166" s="162" t="n"/>
      <c r="BN166" s="162" t="n"/>
      <c r="BO166" s="162" t="n"/>
      <c r="BP166" s="162" t="n"/>
      <c r="BQ166" s="162" t="n"/>
      <c r="BR166" s="162" t="n"/>
      <c r="BS166" s="162" t="n"/>
      <c r="BT166" s="162" t="n"/>
      <c r="BU166" s="162" t="n"/>
      <c r="BV166" s="162" t="n"/>
      <c r="BW166" s="162" t="n"/>
      <c r="BX166" s="162" t="n"/>
      <c r="BY166" s="162" t="n"/>
      <c r="BZ166" s="162" t="n"/>
      <c r="CA166" s="162" t="n"/>
      <c r="CB166" s="162" t="n"/>
      <c r="CC166" s="162" t="n"/>
      <c r="CD166" s="162" t="n"/>
      <c r="CE166" s="162" t="n"/>
      <c r="CF166" s="162" t="n"/>
      <c r="CG166" s="162" t="n"/>
      <c r="CH166" s="162" t="n">
        <v>21.297</v>
      </c>
      <c r="CI166" s="162" t="n">
        <v>2.405</v>
      </c>
      <c r="CJ166" s="162" t="n">
        <v>18.439</v>
      </c>
      <c r="CK166" s="162" t="n">
        <v>16.919</v>
      </c>
      <c r="CL166" s="162" t="n">
        <v>3.372</v>
      </c>
      <c r="CM166" s="162" t="n"/>
      <c r="CN166" s="162" t="n"/>
      <c r="CO166" s="162" t="n"/>
      <c r="CP166" s="162" t="n"/>
      <c r="CQ166" s="162" t="n"/>
      <c r="CR166" s="162" t="n"/>
      <c r="CS166" s="161" t="inlineStr">
        <is>
          <t>2024</t>
        </is>
      </c>
      <c r="CT166" s="161" t="inlineStr">
        <is>
          <t>2024</t>
        </is>
      </c>
      <c r="CU166" s="161" t="inlineStr">
        <is>
          <t>2024</t>
        </is>
      </c>
      <c r="CV166" s="161" t="inlineStr">
        <is>
          <t>2024</t>
        </is>
      </c>
      <c r="CW166" s="162" t="n"/>
      <c r="CX166" s="162" t="n"/>
      <c r="CY166" s="162" t="n"/>
      <c r="CZ166" s="161" t="inlineStr">
        <is>
          <t>2022</t>
        </is>
      </c>
      <c r="DA166" s="162" t="n"/>
      <c r="DB166" s="162" t="n"/>
      <c r="DC166" s="162" t="n"/>
      <c r="DD166" s="162" t="n"/>
      <c r="DE166" s="162" t="n"/>
      <c r="DF166" s="162" t="n"/>
      <c r="DG166" s="162" t="n"/>
      <c r="DH166" s="162" t="n"/>
      <c r="DI166" s="162" t="n"/>
      <c r="DJ166" s="162" t="n"/>
      <c r="DK166" s="162" t="n"/>
      <c r="DL166" s="162" t="n"/>
      <c r="DM166" s="162" t="n"/>
      <c r="DN166" s="161" t="inlineStr">
        <is>
          <t>2023</t>
        </is>
      </c>
      <c r="DO166" s="162" t="n"/>
      <c r="DP166" s="162" t="n"/>
      <c r="DQ166" s="162" t="n"/>
      <c r="DR166" s="162" t="n"/>
      <c r="DS166" s="162" t="n"/>
      <c r="DT166" s="162" t="n"/>
      <c r="DU166" s="162" t="n"/>
      <c r="DV166" s="162" t="n"/>
      <c r="DW166" s="162" t="n"/>
      <c r="DX166" s="162" t="n"/>
      <c r="DY166" s="162" t="n"/>
      <c r="DZ166" s="162" t="n"/>
      <c r="EA166" s="162" t="n"/>
      <c r="EB166" s="162" t="n"/>
      <c r="EC166" s="162" t="n"/>
      <c r="ED166" s="162" t="n"/>
      <c r="EE166" s="161" t="inlineStr">
        <is>
          <t>2030</t>
        </is>
      </c>
      <c r="EF166" s="161" t="inlineStr">
        <is>
          <t>2030</t>
        </is>
      </c>
      <c r="EG166" s="161" t="inlineStr">
        <is>
          <t>2030</t>
        </is>
      </c>
      <c r="EH166" s="161" t="inlineStr">
        <is>
          <t>2030</t>
        </is>
      </c>
      <c r="EI166" s="161" t="inlineStr">
        <is>
          <t>2030</t>
        </is>
      </c>
      <c r="EJ166" s="161" t="inlineStr">
        <is>
          <t>2030</t>
        </is>
      </c>
      <c r="EK166" s="161" t="inlineStr">
        <is>
          <t>2030</t>
        </is>
      </c>
      <c r="EL166" s="161" t="inlineStr">
        <is>
          <t>2030</t>
        </is>
      </c>
      <c r="EM166" s="161" t="inlineStr">
        <is>
          <t>2030</t>
        </is>
      </c>
      <c r="EN166" s="161" t="inlineStr">
        <is>
          <t>2030</t>
        </is>
      </c>
      <c r="EO166" s="161" t="inlineStr">
        <is>
          <t>2030</t>
        </is>
      </c>
      <c r="EP166" s="161" t="inlineStr">
        <is>
          <t>2030</t>
        </is>
      </c>
      <c r="EQ166" s="161" t="inlineStr">
        <is>
          <t>2030</t>
        </is>
      </c>
      <c r="ER166" s="161" t="inlineStr">
        <is>
          <t>2030</t>
        </is>
      </c>
      <c r="ES166" s="161" t="inlineStr">
        <is>
          <t>2030</t>
        </is>
      </c>
      <c r="ET166" s="162" t="n"/>
      <c r="EU166" s="162" t="n"/>
      <c r="EV166" s="162" t="n"/>
      <c r="EW166" s="162" t="n"/>
      <c r="EX166" s="162" t="n"/>
      <c r="EY166" s="162" t="n"/>
      <c r="EZ166" s="162" t="n"/>
      <c r="FA166" s="162" t="n"/>
      <c r="FB166" s="162" t="n"/>
      <c r="FC166" s="162" t="n"/>
      <c r="FD166" s="162" t="n"/>
      <c r="FE166" s="162" t="n"/>
      <c r="FF166" s="162" t="n"/>
      <c r="FG166" s="162" t="n"/>
      <c r="FH166" s="162" t="n"/>
      <c r="FI166" s="162" t="n"/>
      <c r="FJ166" s="162" t="n"/>
      <c r="FK166" s="162" t="n"/>
      <c r="FL166" s="162" t="n"/>
      <c r="FM166" s="162" t="n"/>
      <c r="FN166" s="162" t="n"/>
      <c r="FO166" s="162" t="n"/>
      <c r="FP166" s="162" t="n"/>
      <c r="FQ166" s="162" t="n"/>
      <c r="FR166" s="162" t="n"/>
      <c r="FS166" s="162" t="n"/>
      <c r="FT166" s="162" t="n"/>
      <c r="FU166" s="161" t="inlineStr">
        <is>
          <t>2024</t>
        </is>
      </c>
      <c r="FV166" s="161" t="inlineStr">
        <is>
          <t>2024</t>
        </is>
      </c>
      <c r="FW166" s="161" t="inlineStr">
        <is>
          <t>2024</t>
        </is>
      </c>
      <c r="FX166" s="161" t="inlineStr">
        <is>
          <t>2024</t>
        </is>
      </c>
      <c r="FY166" s="161" t="inlineStr">
        <is>
          <t>2020-2024 avg</t>
        </is>
      </c>
      <c r="FZ166" s="162" t="n"/>
      <c r="GA166" s="162" t="n"/>
      <c r="GB166" s="162" t="n"/>
      <c r="GC166" s="162" t="n"/>
      <c r="GD166" s="162" t="n"/>
      <c r="GE166" s="162" t="n"/>
    </row>
    <row r="167" ht="14" customHeight="1">
      <c r="A167" s="161" t="inlineStr">
        <is>
          <t>SAU</t>
        </is>
      </c>
      <c r="B167" s="161" t="inlineStr">
        <is>
          <t>Saudi Arabia</t>
        </is>
      </c>
      <c r="C167" s="161" t="inlineStr">
        <is>
          <t>Middle East &amp; North Africa</t>
        </is>
      </c>
      <c r="D167" s="161" t="inlineStr">
        <is>
          <t>High income</t>
        </is>
      </c>
      <c r="E167" s="161" t="b">
        <v>0</v>
      </c>
      <c r="F167" s="162" t="n">
        <v>0.332</v>
      </c>
      <c r="G167" s="162" t="n">
        <v>0.089</v>
      </c>
      <c r="H167" s="162" t="n">
        <v>25.854</v>
      </c>
      <c r="I167" s="162" t="n">
        <v>7.241</v>
      </c>
      <c r="J167" s="162" t="n">
        <v>113.284</v>
      </c>
      <c r="K167" s="162" t="n"/>
      <c r="L167" s="162" t="n"/>
      <c r="M167" s="162" t="n">
        <v>0</v>
      </c>
      <c r="N167" s="162" t="n"/>
      <c r="O167" s="162" t="n">
        <v>4.2</v>
      </c>
      <c r="P167" s="162" t="n">
        <v>1</v>
      </c>
      <c r="Q167" s="162" t="n"/>
      <c r="R167" s="162" t="n"/>
      <c r="S167" s="162" t="n"/>
      <c r="T167" s="162" t="n"/>
      <c r="U167" s="162" t="n"/>
      <c r="V167" s="162" t="n"/>
      <c r="W167" s="162" t="n"/>
      <c r="X167" s="162" t="n"/>
      <c r="Y167" s="162" t="n"/>
      <c r="Z167" s="162" t="n"/>
      <c r="AA167" s="162" t="n">
        <v>1.191</v>
      </c>
      <c r="AB167" s="162" t="n">
        <v>11.046</v>
      </c>
      <c r="AC167" s="162" t="n">
        <v>4.58</v>
      </c>
      <c r="AD167" s="162" t="n">
        <v>6.467</v>
      </c>
      <c r="AE167" s="162" t="n">
        <v>0.08500000000000001</v>
      </c>
      <c r="AF167" s="162" t="n">
        <v>73.74799999999999</v>
      </c>
      <c r="AG167" s="162" t="n">
        <v>79.398</v>
      </c>
      <c r="AH167" s="162" t="n">
        <v>5.65</v>
      </c>
      <c r="AI167" s="162" t="n">
        <v>-178.2</v>
      </c>
      <c r="AJ167" s="162" t="n">
        <v>25.402</v>
      </c>
      <c r="AK167" s="162" t="n">
        <v>23.686</v>
      </c>
      <c r="AL167" s="162" t="n">
        <v>1.716</v>
      </c>
      <c r="AM167" s="162" t="n">
        <v>0</v>
      </c>
      <c r="AN167" s="162" t="n">
        <v>34.498</v>
      </c>
      <c r="AO167" s="162" t="n">
        <v>9.496</v>
      </c>
      <c r="AP167" s="162" t="n">
        <v>1.06</v>
      </c>
      <c r="AQ167" s="162" t="n">
        <v>132.394</v>
      </c>
      <c r="AR167" s="162" t="n">
        <v>5.11446905265873</v>
      </c>
      <c r="AS167" s="162" t="n">
        <v>1.2274725726381</v>
      </c>
      <c r="AT167" s="162" t="n">
        <v>0.3794154112497835</v>
      </c>
      <c r="AU167" s="162" t="n">
        <v>0.2601705677141372</v>
      </c>
      <c r="AV167" s="162" t="n">
        <v>0.172868238954482</v>
      </c>
      <c r="AW167" s="162" t="n">
        <v>0.0939853355422995</v>
      </c>
      <c r="AX167" s="162" t="n">
        <v>0.0693252720711324</v>
      </c>
      <c r="AY167" s="162" t="n">
        <v>0.090970271532872</v>
      </c>
      <c r="AZ167" s="162" t="n">
        <v>0.1607374755733899</v>
      </c>
      <c r="BA167" s="162" t="n">
        <v>-0.0220290603227624</v>
      </c>
      <c r="BB167" s="162" t="n">
        <v>-0.0060411487822125</v>
      </c>
      <c r="BC167" s="162" t="n">
        <v>-0.0635698189260596</v>
      </c>
      <c r="BD167" s="162" t="n">
        <v>-6.79808780113027</v>
      </c>
      <c r="BE167" s="162" t="n">
        <v>-0.06661629808562421</v>
      </c>
      <c r="BF167" s="162" t="n">
        <v>5.871130227572639</v>
      </c>
      <c r="BG167" s="162" t="n">
        <v>2.897905158948384</v>
      </c>
      <c r="BH167" s="162" t="n">
        <v>0.5841307802572331</v>
      </c>
      <c r="BI167" s="162" t="n">
        <v>0.4449818536537405</v>
      </c>
      <c r="BJ167" s="162" t="n">
        <v>0.4179375906449077</v>
      </c>
      <c r="BK167" s="162" t="n">
        <v>0.6606831122471732</v>
      </c>
      <c r="BL167" s="162" t="n">
        <v>0.7901718226748419</v>
      </c>
      <c r="BM167" s="162" t="n">
        <v>0.7823357140439067</v>
      </c>
      <c r="BN167" s="162" t="n">
        <v>57.64811129945162</v>
      </c>
      <c r="BO167" s="162" t="n">
        <v>1.843613386301758</v>
      </c>
      <c r="BP167" s="162" t="n">
        <v>1.702907270076703</v>
      </c>
      <c r="BQ167" s="162" t="n">
        <v>-9.605702588253184</v>
      </c>
      <c r="BR167" s="162" t="n">
        <v>0.267</v>
      </c>
      <c r="BS167" s="162" t="n">
        <v>0.54</v>
      </c>
      <c r="BT167" s="162" t="n">
        <v>0.057</v>
      </c>
      <c r="BU167" s="162" t="n">
        <v>0.048</v>
      </c>
      <c r="BV167" s="162" t="n">
        <v>5.309</v>
      </c>
      <c r="BW167" s="162" t="n">
        <v>1.266</v>
      </c>
      <c r="BX167" s="162" t="n">
        <v>1.509</v>
      </c>
      <c r="BY167" s="162" t="n">
        <v>14.266</v>
      </c>
      <c r="BZ167" s="162" t="n">
        <v>7.281</v>
      </c>
      <c r="CA167" s="162" t="n">
        <v>5.787</v>
      </c>
      <c r="CB167" s="162" t="n">
        <v>2</v>
      </c>
      <c r="CC167" s="162" t="n">
        <v>1</v>
      </c>
      <c r="CD167" s="162" t="n">
        <v>1</v>
      </c>
      <c r="CE167" s="162" t="n">
        <v>23.167</v>
      </c>
      <c r="CF167" s="162" t="n">
        <v>0</v>
      </c>
      <c r="CG167" s="162" t="n">
        <v>66.667</v>
      </c>
      <c r="CH167" s="162" t="n">
        <v>26.771</v>
      </c>
      <c r="CI167" s="162" t="n">
        <v>-2.371</v>
      </c>
      <c r="CJ167" s="162" t="n">
        <v>-1.296</v>
      </c>
      <c r="CK167" s="162" t="n">
        <v>31.676</v>
      </c>
      <c r="CL167" s="162" t="n">
        <v>3.582</v>
      </c>
      <c r="CM167" s="162" t="n">
        <v>0.469</v>
      </c>
      <c r="CN167" s="162" t="n">
        <v>0.277</v>
      </c>
      <c r="CO167" s="162" t="n">
        <v>0.192</v>
      </c>
      <c r="CP167" s="162" t="n">
        <v>13.59</v>
      </c>
      <c r="CQ167" s="162" t="n">
        <v>29.66</v>
      </c>
      <c r="CR167" s="162" t="n"/>
      <c r="CS167" s="161" t="inlineStr">
        <is>
          <t>2024</t>
        </is>
      </c>
      <c r="CT167" s="161" t="inlineStr">
        <is>
          <t>2024</t>
        </is>
      </c>
      <c r="CU167" s="161" t="inlineStr">
        <is>
          <t>2024</t>
        </is>
      </c>
      <c r="CV167" s="161" t="inlineStr">
        <is>
          <t>2024</t>
        </is>
      </c>
      <c r="CW167" s="161" t="inlineStr">
        <is>
          <t>2018</t>
        </is>
      </c>
      <c r="CX167" s="162" t="n"/>
      <c r="CY167" s="162" t="n"/>
      <c r="CZ167" s="161" t="inlineStr">
        <is>
          <t>2022</t>
        </is>
      </c>
      <c r="DA167" s="162" t="n"/>
      <c r="DB167" s="161" t="inlineStr">
        <is>
          <t>2017</t>
        </is>
      </c>
      <c r="DC167" s="161" t="inlineStr">
        <is>
          <t>2021-2024</t>
        </is>
      </c>
      <c r="DD167" s="162" t="n"/>
      <c r="DE167" s="162" t="n"/>
      <c r="DF167" s="162" t="n"/>
      <c r="DG167" s="162" t="n"/>
      <c r="DH167" s="162" t="n"/>
      <c r="DI167" s="162" t="n"/>
      <c r="DJ167" s="162" t="n"/>
      <c r="DK167" s="162" t="n"/>
      <c r="DL167" s="162" t="n"/>
      <c r="DM167" s="162" t="n"/>
      <c r="DN167" s="161" t="inlineStr">
        <is>
          <t>2024</t>
        </is>
      </c>
      <c r="DO167" s="161" t="inlineStr">
        <is>
          <t>2024</t>
        </is>
      </c>
      <c r="DP167" s="161" t="inlineStr">
        <is>
          <t>2024</t>
        </is>
      </c>
      <c r="DQ167" s="161" t="inlineStr">
        <is>
          <t>2024</t>
        </is>
      </c>
      <c r="DR167" s="161" t="inlineStr">
        <is>
          <t>2018</t>
        </is>
      </c>
      <c r="DS167" s="161" t="inlineStr">
        <is>
          <t>2024</t>
        </is>
      </c>
      <c r="DT167" s="161" t="inlineStr">
        <is>
          <t>2024</t>
        </is>
      </c>
      <c r="DU167" s="161" t="inlineStr">
        <is>
          <t>2024</t>
        </is>
      </c>
      <c r="DV167" s="161" t="inlineStr">
        <is>
          <t>2022</t>
        </is>
      </c>
      <c r="DW167" s="161" t="inlineStr">
        <is>
          <t>2021</t>
        </is>
      </c>
      <c r="DX167" s="161" t="inlineStr">
        <is>
          <t>2021</t>
        </is>
      </c>
      <c r="DY167" s="161" t="inlineStr">
        <is>
          <t>2021</t>
        </is>
      </c>
      <c r="DZ167" s="161" t="inlineStr">
        <is>
          <t>2021</t>
        </is>
      </c>
      <c r="EA167" s="161" t="inlineStr">
        <is>
          <t>2024</t>
        </is>
      </c>
      <c r="EB167" s="161" t="inlineStr">
        <is>
          <t>2024</t>
        </is>
      </c>
      <c r="EC167" s="161" t="inlineStr">
        <is>
          <t>2024</t>
        </is>
      </c>
      <c r="ED167" s="161" t="inlineStr">
        <is>
          <t>2024</t>
        </is>
      </c>
      <c r="EE167" s="161" t="inlineStr">
        <is>
          <t>2030</t>
        </is>
      </c>
      <c r="EF167" s="161" t="inlineStr">
        <is>
          <t>2030</t>
        </is>
      </c>
      <c r="EG167" s="161" t="inlineStr">
        <is>
          <t>2030</t>
        </is>
      </c>
      <c r="EH167" s="161" t="inlineStr">
        <is>
          <t>2030</t>
        </is>
      </c>
      <c r="EI167" s="161" t="inlineStr">
        <is>
          <t>2030</t>
        </is>
      </c>
      <c r="EJ167" s="161" t="inlineStr">
        <is>
          <t>2030</t>
        </is>
      </c>
      <c r="EK167" s="161" t="inlineStr">
        <is>
          <t>2030</t>
        </is>
      </c>
      <c r="EL167" s="161" t="inlineStr">
        <is>
          <t>2030</t>
        </is>
      </c>
      <c r="EM167" s="161" t="inlineStr">
        <is>
          <t>2030</t>
        </is>
      </c>
      <c r="EN167" s="161" t="inlineStr">
        <is>
          <t>2030</t>
        </is>
      </c>
      <c r="EO167" s="161" t="inlineStr">
        <is>
          <t>2030</t>
        </is>
      </c>
      <c r="EP167" s="161" t="inlineStr">
        <is>
          <t>2030</t>
        </is>
      </c>
      <c r="EQ167" s="161" t="inlineStr">
        <is>
          <t>2030</t>
        </is>
      </c>
      <c r="ER167" s="161" t="inlineStr">
        <is>
          <t>2030</t>
        </is>
      </c>
      <c r="ES167" s="161" t="inlineStr">
        <is>
          <t>2030</t>
        </is>
      </c>
      <c r="ET167" s="161" t="inlineStr">
        <is>
          <t>2030</t>
        </is>
      </c>
      <c r="EU167" s="161" t="inlineStr">
        <is>
          <t>2030</t>
        </is>
      </c>
      <c r="EV167" s="161" t="inlineStr">
        <is>
          <t>2030</t>
        </is>
      </c>
      <c r="EW167" s="161" t="inlineStr">
        <is>
          <t>2030</t>
        </is>
      </c>
      <c r="EX167" s="161" t="inlineStr">
        <is>
          <t>2030</t>
        </is>
      </c>
      <c r="EY167" s="161" t="inlineStr">
        <is>
          <t>2030</t>
        </is>
      </c>
      <c r="EZ167" s="161" t="inlineStr">
        <is>
          <t>2030</t>
        </is>
      </c>
      <c r="FA167" s="161" t="inlineStr">
        <is>
          <t>2030</t>
        </is>
      </c>
      <c r="FB167" s="161" t="inlineStr">
        <is>
          <t>2030</t>
        </is>
      </c>
      <c r="FC167" s="161" t="inlineStr">
        <is>
          <t>2050</t>
        </is>
      </c>
      <c r="FD167" s="161" t="inlineStr">
        <is>
          <t>2025-2050</t>
        </is>
      </c>
      <c r="FE167" s="161" t="inlineStr">
        <is>
          <t>2024</t>
        </is>
      </c>
      <c r="FF167" s="161" t="inlineStr">
        <is>
          <t>2024</t>
        </is>
      </c>
      <c r="FG167" s="161" t="inlineStr">
        <is>
          <t>2024</t>
        </is>
      </c>
      <c r="FH167" s="161" t="inlineStr">
        <is>
          <t>2024</t>
        </is>
      </c>
      <c r="FI167" s="161" t="inlineStr">
        <is>
          <t>2024</t>
        </is>
      </c>
      <c r="FJ167" s="161" t="inlineStr">
        <is>
          <t>2024</t>
        </is>
      </c>
      <c r="FK167" s="161" t="inlineStr">
        <is>
          <t>2024</t>
        </is>
      </c>
      <c r="FL167" s="161" t="inlineStr">
        <is>
          <t>2024</t>
        </is>
      </c>
      <c r="FM167" s="161" t="inlineStr">
        <is>
          <t>2024</t>
        </is>
      </c>
      <c r="FN167" s="161" t="inlineStr">
        <is>
          <t>2024</t>
        </is>
      </c>
      <c r="FO167" s="161" t="inlineStr">
        <is>
          <t>2013</t>
        </is>
      </c>
      <c r="FP167" s="161" t="inlineStr">
        <is>
          <t>2013</t>
        </is>
      </c>
      <c r="FQ167" s="161" t="inlineStr">
        <is>
          <t>2013</t>
        </is>
      </c>
      <c r="FR167" s="161" t="inlineStr">
        <is>
          <t>2023</t>
        </is>
      </c>
      <c r="FS167" s="161" t="inlineStr">
        <is>
          <t>2023</t>
        </is>
      </c>
      <c r="FT167" s="161" t="inlineStr">
        <is>
          <t>2023</t>
        </is>
      </c>
      <c r="FU167" s="161" t="inlineStr">
        <is>
          <t>2024</t>
        </is>
      </c>
      <c r="FV167" s="161" t="inlineStr">
        <is>
          <t>2024</t>
        </is>
      </c>
      <c r="FW167" s="161" t="inlineStr">
        <is>
          <t>2024</t>
        </is>
      </c>
      <c r="FX167" s="161" t="inlineStr">
        <is>
          <t>2024</t>
        </is>
      </c>
      <c r="FY167" s="161" t="inlineStr">
        <is>
          <t>2020-2024 avg</t>
        </is>
      </c>
      <c r="FZ167" s="161" t="inlineStr">
        <is>
          <t>2030</t>
        </is>
      </c>
      <c r="GA167" s="161" t="inlineStr">
        <is>
          <t>2030</t>
        </is>
      </c>
      <c r="GB167" s="161" t="inlineStr">
        <is>
          <t>2030</t>
        </is>
      </c>
      <c r="GC167" s="161" t="inlineStr">
        <is>
          <t>2050</t>
        </is>
      </c>
      <c r="GD167" s="161" t="inlineStr">
        <is>
          <t>2050</t>
        </is>
      </c>
      <c r="GE167" s="162" t="n"/>
    </row>
    <row r="168" ht="14" customHeight="1">
      <c r="A168" s="161" t="inlineStr">
        <is>
          <t>SEN</t>
        </is>
      </c>
      <c r="B168" s="161" t="inlineStr">
        <is>
          <t>Senegal</t>
        </is>
      </c>
      <c r="C168" s="161" t="inlineStr">
        <is>
          <t>Sub-Saharan Africa</t>
        </is>
      </c>
      <c r="D168" s="161" t="inlineStr">
        <is>
          <t>Lower middle income</t>
        </is>
      </c>
      <c r="E168" s="161" t="b">
        <v>1</v>
      </c>
      <c r="F168" s="162" t="n">
        <v>20.532</v>
      </c>
      <c r="G168" s="162" t="n">
        <v>4.132</v>
      </c>
      <c r="H168" s="162" t="n">
        <v>132.395</v>
      </c>
      <c r="I168" s="162" t="n">
        <v>18.197</v>
      </c>
      <c r="J168" s="162" t="n">
        <v>100</v>
      </c>
      <c r="K168" s="162" t="n">
        <v>1.5</v>
      </c>
      <c r="L168" s="162" t="n">
        <v>1</v>
      </c>
      <c r="M168" s="162" t="n">
        <v>0</v>
      </c>
      <c r="N168" s="162" t="n">
        <v>4.3</v>
      </c>
      <c r="O168" s="162" t="n">
        <v>9</v>
      </c>
      <c r="P168" s="162" t="n">
        <v>3</v>
      </c>
      <c r="Q168" s="162" t="n">
        <v>1</v>
      </c>
      <c r="R168" s="162" t="n">
        <v>3.959</v>
      </c>
      <c r="S168" s="162" t="n">
        <v>6.367</v>
      </c>
      <c r="T168" s="162" t="n">
        <v>11.857</v>
      </c>
      <c r="U168" s="162" t="n">
        <v>2.18</v>
      </c>
      <c r="V168" s="162" t="n">
        <v>37.879</v>
      </c>
      <c r="W168" s="162" t="n">
        <v>42.066</v>
      </c>
      <c r="X168" s="162" t="n">
        <v>35.141</v>
      </c>
      <c r="Y168" s="162" t="n">
        <v>1</v>
      </c>
      <c r="Z168" s="162" t="n">
        <v>1.365</v>
      </c>
      <c r="AA168" s="162" t="n">
        <v>5.272</v>
      </c>
      <c r="AB168" s="162" t="n">
        <v>4.205</v>
      </c>
      <c r="AC168" s="162" t="n">
        <v>0.044</v>
      </c>
      <c r="AD168" s="162" t="n">
        <v>4.162</v>
      </c>
      <c r="AE168" s="162" t="n">
        <v>0.867</v>
      </c>
      <c r="AF168" s="162" t="n">
        <v>1.184999999999999</v>
      </c>
      <c r="AG168" s="162" t="n">
        <v>32.711</v>
      </c>
      <c r="AH168" s="162" t="n">
        <v>31.526</v>
      </c>
      <c r="AI168" s="162" t="n">
        <v>69.03100000000001</v>
      </c>
      <c r="AJ168" s="162" t="n">
        <v>0.003</v>
      </c>
      <c r="AK168" s="162" t="n">
        <v>0</v>
      </c>
      <c r="AL168" s="162" t="n">
        <v>0.003</v>
      </c>
      <c r="AM168" s="162" t="n">
        <v>0</v>
      </c>
      <c r="AN168" s="162" t="n">
        <v>78.637</v>
      </c>
      <c r="AO168" s="162" t="n">
        <v>28.399</v>
      </c>
      <c r="AP168" s="162" t="n">
        <v>2.839</v>
      </c>
      <c r="AQ168" s="162" t="n">
        <v>9.090999999999999</v>
      </c>
      <c r="AR168" s="162" t="n">
        <v>5.5860617794271</v>
      </c>
      <c r="AS168" s="162" t="n">
        <v>1.3406548270625</v>
      </c>
      <c r="AT168" s="162" t="n">
        <v>0.3339034421119268</v>
      </c>
      <c r="AU168" s="162" t="n">
        <v>0.2289623603053203</v>
      </c>
      <c r="AV168" s="162" t="n">
        <v>0.1974711446532958</v>
      </c>
      <c r="AW168" s="162" t="n">
        <v>0.105746465248446</v>
      </c>
      <c r="AX168" s="162" t="n">
        <v>0.0563371523711646</v>
      </c>
      <c r="AY168" s="162" t="n">
        <v>0.0816888975239493</v>
      </c>
      <c r="AZ168" s="162" t="n">
        <v>0.3365453648484018</v>
      </c>
      <c r="BA168" s="162" t="n">
        <v>-0.0035576086174748</v>
      </c>
      <c r="BB168" s="162" t="n">
        <v>-0.0211907712475169</v>
      </c>
      <c r="BC168" s="162" t="n">
        <v>-0.07068738796909441</v>
      </c>
      <c r="BD168" s="162" t="n">
        <v>-18.3611445130042</v>
      </c>
      <c r="BE168" s="162" t="n">
        <v>0.0734715109585084</v>
      </c>
      <c r="BF168" s="162" t="n">
        <v>6.815861426990898</v>
      </c>
      <c r="BG168" s="162" t="n">
        <v>2.98080854393866</v>
      </c>
      <c r="BH168" s="162" t="n">
        <v>0.8896165056564961</v>
      </c>
      <c r="BI168" s="162" t="n">
        <v>0.4039187940521002</v>
      </c>
      <c r="BJ168" s="162" t="n">
        <v>0.3637661909489696</v>
      </c>
      <c r="BK168" s="162" t="n">
        <v>0.7578278254588613</v>
      </c>
      <c r="BL168" s="162" t="n">
        <v>0.5656792268242375</v>
      </c>
      <c r="BM168" s="162" t="n">
        <v>1.116964853119505</v>
      </c>
      <c r="BN168" s="162" t="n">
        <v>48.97747957471977</v>
      </c>
      <c r="BO168" s="162" t="n">
        <v>2.177271343347285</v>
      </c>
      <c r="BP168" s="162" t="n">
        <v>1.62713240365742</v>
      </c>
      <c r="BQ168" s="162" t="n">
        <v>-13.12840834435146</v>
      </c>
      <c r="BR168" s="162" t="n">
        <v>1.173</v>
      </c>
      <c r="BS168" s="162" t="n">
        <v>0.804</v>
      </c>
      <c r="BT168" s="162" t="n">
        <v>0.204</v>
      </c>
      <c r="BU168" s="162" t="n">
        <v>0.134</v>
      </c>
      <c r="BV168" s="162" t="n">
        <v>12.089</v>
      </c>
      <c r="BW168" s="162" t="n">
        <v>6.274</v>
      </c>
      <c r="BX168" s="162" t="n">
        <v>5.613</v>
      </c>
      <c r="BY168" s="162" t="n">
        <v>14.388</v>
      </c>
      <c r="BZ168" s="162" t="n">
        <v>7.124</v>
      </c>
      <c r="CA168" s="162" t="n">
        <v>5.575</v>
      </c>
      <c r="CB168" s="162" t="n">
        <v>2</v>
      </c>
      <c r="CC168" s="162" t="n">
        <v>1</v>
      </c>
      <c r="CD168" s="162" t="n">
        <v>0</v>
      </c>
      <c r="CE168" s="162" t="n">
        <v>27.63</v>
      </c>
      <c r="CF168" s="162" t="n">
        <v>0</v>
      </c>
      <c r="CG168" s="162" t="n">
        <v>16.667</v>
      </c>
      <c r="CH168" s="162" t="n">
        <v>20.125</v>
      </c>
      <c r="CI168" s="162" t="n">
        <v>-9.279</v>
      </c>
      <c r="CJ168" s="162" t="n">
        <v>-11.279</v>
      </c>
      <c r="CK168" s="162" t="n">
        <v>36.175</v>
      </c>
      <c r="CL168" s="162" t="n">
        <v>4.427</v>
      </c>
      <c r="CM168" s="162" t="n">
        <v>0.977</v>
      </c>
      <c r="CN168" s="162" t="n">
        <v>0.761</v>
      </c>
      <c r="CO168" s="162" t="n">
        <v>0.216</v>
      </c>
      <c r="CP168" s="162" t="n">
        <v>12.23</v>
      </c>
      <c r="CQ168" s="162" t="n">
        <v>124.5</v>
      </c>
      <c r="CR168" s="162" t="n">
        <v>3</v>
      </c>
      <c r="CS168" s="161" t="inlineStr">
        <is>
          <t>2024</t>
        </is>
      </c>
      <c r="CT168" s="161" t="inlineStr">
        <is>
          <t>2024</t>
        </is>
      </c>
      <c r="CU168" s="161" t="inlineStr">
        <is>
          <t>2024</t>
        </is>
      </c>
      <c r="CV168" s="161" t="inlineStr">
        <is>
          <t>2024</t>
        </is>
      </c>
      <c r="CW168" s="161" t="inlineStr">
        <is>
          <t>2018</t>
        </is>
      </c>
      <c r="CX168" s="161" t="inlineStr">
        <is>
          <t>2020</t>
        </is>
      </c>
      <c r="CY168" s="161" t="inlineStr">
        <is>
          <t>2020</t>
        </is>
      </c>
      <c r="CZ168" s="161" t="inlineStr">
        <is>
          <t>2022</t>
        </is>
      </c>
      <c r="DA168" s="161" t="inlineStr">
        <is>
          <t>2021</t>
        </is>
      </c>
      <c r="DB168" s="161" t="inlineStr">
        <is>
          <t>2022</t>
        </is>
      </c>
      <c r="DC168" s="161" t="inlineStr">
        <is>
          <t>2021-2024</t>
        </is>
      </c>
      <c r="DD168" s="161" t="inlineStr">
        <is>
          <t>2024</t>
        </is>
      </c>
      <c r="DE168" s="161" t="inlineStr">
        <is>
          <t>2024</t>
        </is>
      </c>
      <c r="DF168" s="161" t="inlineStr">
        <is>
          <t>2024</t>
        </is>
      </c>
      <c r="DG168" s="161" t="inlineStr">
        <is>
          <t>2024</t>
        </is>
      </c>
      <c r="DH168" s="161" t="inlineStr">
        <is>
          <t>2024</t>
        </is>
      </c>
      <c r="DI168" s="161" t="inlineStr">
        <is>
          <t>2024</t>
        </is>
      </c>
      <c r="DJ168" s="161" t="inlineStr">
        <is>
          <t>2024</t>
        </is>
      </c>
      <c r="DK168" s="161" t="inlineStr">
        <is>
          <t>2024</t>
        </is>
      </c>
      <c r="DL168" s="161" t="inlineStr">
        <is>
          <t>2020</t>
        </is>
      </c>
      <c r="DM168" s="161" t="inlineStr">
        <is>
          <t>2020-2024 avg</t>
        </is>
      </c>
      <c r="DN168" s="161" t="inlineStr">
        <is>
          <t>2023</t>
        </is>
      </c>
      <c r="DO168" s="161" t="inlineStr">
        <is>
          <t>2024</t>
        </is>
      </c>
      <c r="DP168" s="161" t="inlineStr">
        <is>
          <t>2024</t>
        </is>
      </c>
      <c r="DQ168" s="161" t="inlineStr">
        <is>
          <t>2024</t>
        </is>
      </c>
      <c r="DR168" s="161" t="inlineStr">
        <is>
          <t>2018</t>
        </is>
      </c>
      <c r="DS168" s="161" t="inlineStr">
        <is>
          <t>2024</t>
        </is>
      </c>
      <c r="DT168" s="161" t="inlineStr">
        <is>
          <t>2024</t>
        </is>
      </c>
      <c r="DU168" s="161" t="inlineStr">
        <is>
          <t>2024</t>
        </is>
      </c>
      <c r="DV168" s="161" t="inlineStr">
        <is>
          <t>2023</t>
        </is>
      </c>
      <c r="DW168" s="161" t="inlineStr">
        <is>
          <t>2021</t>
        </is>
      </c>
      <c r="DX168" s="161" t="inlineStr">
        <is>
          <t>2021</t>
        </is>
      </c>
      <c r="DY168" s="161" t="inlineStr">
        <is>
          <t>2021</t>
        </is>
      </c>
      <c r="DZ168" s="161" t="inlineStr">
        <is>
          <t>2021</t>
        </is>
      </c>
      <c r="EA168" s="161" t="inlineStr">
        <is>
          <t>2024</t>
        </is>
      </c>
      <c r="EB168" s="161" t="inlineStr">
        <is>
          <t>2024</t>
        </is>
      </c>
      <c r="EC168" s="161" t="inlineStr">
        <is>
          <t>2024</t>
        </is>
      </c>
      <c r="ED168" s="161" t="inlineStr">
        <is>
          <t>2024</t>
        </is>
      </c>
      <c r="EE168" s="161" t="inlineStr">
        <is>
          <t>2030</t>
        </is>
      </c>
      <c r="EF168" s="161" t="inlineStr">
        <is>
          <t>2030</t>
        </is>
      </c>
      <c r="EG168" s="161" t="inlineStr">
        <is>
          <t>2030</t>
        </is>
      </c>
      <c r="EH168" s="161" t="inlineStr">
        <is>
          <t>2030</t>
        </is>
      </c>
      <c r="EI168" s="161" t="inlineStr">
        <is>
          <t>2030</t>
        </is>
      </c>
      <c r="EJ168" s="161" t="inlineStr">
        <is>
          <t>2030</t>
        </is>
      </c>
      <c r="EK168" s="161" t="inlineStr">
        <is>
          <t>2030</t>
        </is>
      </c>
      <c r="EL168" s="161" t="inlineStr">
        <is>
          <t>2030</t>
        </is>
      </c>
      <c r="EM168" s="161" t="inlineStr">
        <is>
          <t>2030</t>
        </is>
      </c>
      <c r="EN168" s="161" t="inlineStr">
        <is>
          <t>2030</t>
        </is>
      </c>
      <c r="EO168" s="161" t="inlineStr">
        <is>
          <t>2030</t>
        </is>
      </c>
      <c r="EP168" s="161" t="inlineStr">
        <is>
          <t>2030</t>
        </is>
      </c>
      <c r="EQ168" s="161" t="inlineStr">
        <is>
          <t>2030</t>
        </is>
      </c>
      <c r="ER168" s="161" t="inlineStr">
        <is>
          <t>2030</t>
        </is>
      </c>
      <c r="ES168" s="161" t="inlineStr">
        <is>
          <t>2030</t>
        </is>
      </c>
      <c r="ET168" s="161" t="inlineStr">
        <is>
          <t>2030</t>
        </is>
      </c>
      <c r="EU168" s="161" t="inlineStr">
        <is>
          <t>2030</t>
        </is>
      </c>
      <c r="EV168" s="161" t="inlineStr">
        <is>
          <t>2030</t>
        </is>
      </c>
      <c r="EW168" s="161" t="inlineStr">
        <is>
          <t>2030</t>
        </is>
      </c>
      <c r="EX168" s="161" t="inlineStr">
        <is>
          <t>2030</t>
        </is>
      </c>
      <c r="EY168" s="161" t="inlineStr">
        <is>
          <t>2030</t>
        </is>
      </c>
      <c r="EZ168" s="161" t="inlineStr">
        <is>
          <t>2030</t>
        </is>
      </c>
      <c r="FA168" s="161" t="inlineStr">
        <is>
          <t>2030</t>
        </is>
      </c>
      <c r="FB168" s="161" t="inlineStr">
        <is>
          <t>2030</t>
        </is>
      </c>
      <c r="FC168" s="161" t="inlineStr">
        <is>
          <t>2050</t>
        </is>
      </c>
      <c r="FD168" s="161" t="inlineStr">
        <is>
          <t>2025-2050</t>
        </is>
      </c>
      <c r="FE168" s="161" t="inlineStr">
        <is>
          <t>2024</t>
        </is>
      </c>
      <c r="FF168" s="161" t="inlineStr">
        <is>
          <t>2024</t>
        </is>
      </c>
      <c r="FG168" s="161" t="inlineStr">
        <is>
          <t>2024</t>
        </is>
      </c>
      <c r="FH168" s="161" t="inlineStr">
        <is>
          <t>2023</t>
        </is>
      </c>
      <c r="FI168" s="161" t="inlineStr">
        <is>
          <t>2024</t>
        </is>
      </c>
      <c r="FJ168" s="161" t="inlineStr">
        <is>
          <t>2024</t>
        </is>
      </c>
      <c r="FK168" s="161" t="inlineStr">
        <is>
          <t>2024</t>
        </is>
      </c>
      <c r="FL168" s="161" t="inlineStr">
        <is>
          <t>2024</t>
        </is>
      </c>
      <c r="FM168" s="161" t="inlineStr">
        <is>
          <t>2024</t>
        </is>
      </c>
      <c r="FN168" s="161" t="inlineStr">
        <is>
          <t>2024</t>
        </is>
      </c>
      <c r="FO168" s="161" t="inlineStr">
        <is>
          <t>2013</t>
        </is>
      </c>
      <c r="FP168" s="161" t="inlineStr">
        <is>
          <t>2013</t>
        </is>
      </c>
      <c r="FQ168" s="161" t="inlineStr">
        <is>
          <t>2013</t>
        </is>
      </c>
      <c r="FR168" s="161" t="inlineStr">
        <is>
          <t>2023</t>
        </is>
      </c>
      <c r="FS168" s="161" t="inlineStr">
        <is>
          <t>2023</t>
        </is>
      </c>
      <c r="FT168" s="161" t="inlineStr">
        <is>
          <t>2023</t>
        </is>
      </c>
      <c r="FU168" s="161" t="inlineStr">
        <is>
          <t>2024</t>
        </is>
      </c>
      <c r="FV168" s="161" t="inlineStr">
        <is>
          <t>2024</t>
        </is>
      </c>
      <c r="FW168" s="161" t="inlineStr">
        <is>
          <t>2024</t>
        </is>
      </c>
      <c r="FX168" s="161" t="inlineStr">
        <is>
          <t>2024</t>
        </is>
      </c>
      <c r="FY168" s="161" t="inlineStr">
        <is>
          <t>2020-2024 avg</t>
        </is>
      </c>
      <c r="FZ168" s="161" t="inlineStr">
        <is>
          <t>2030</t>
        </is>
      </c>
      <c r="GA168" s="161" t="inlineStr">
        <is>
          <t>2030</t>
        </is>
      </c>
      <c r="GB168" s="161" t="inlineStr">
        <is>
          <t>2030</t>
        </is>
      </c>
      <c r="GC168" s="161" t="inlineStr">
        <is>
          <t>2050</t>
        </is>
      </c>
      <c r="GD168" s="161" t="inlineStr">
        <is>
          <t>2050</t>
        </is>
      </c>
      <c r="GE168" s="161" t="inlineStr">
        <is>
          <t>2034</t>
        </is>
      </c>
    </row>
    <row r="169" ht="14" customHeight="1">
      <c r="A169" s="161" t="inlineStr">
        <is>
          <t>SRB</t>
        </is>
      </c>
      <c r="B169" s="161" t="inlineStr">
        <is>
          <t>Serbia</t>
        </is>
      </c>
      <c r="C169" s="161" t="inlineStr">
        <is>
          <t>Europe &amp; Central Asia</t>
        </is>
      </c>
      <c r="D169" s="161" t="inlineStr">
        <is>
          <t>Upper middle income</t>
        </is>
      </c>
      <c r="E169" s="161" t="b">
        <v>1</v>
      </c>
      <c r="F169" s="162" t="n">
        <v>4.578</v>
      </c>
      <c r="G169" s="162" t="n">
        <v>1.852</v>
      </c>
      <c r="H169" s="162" t="n">
        <v>44.064</v>
      </c>
      <c r="I169" s="162" t="n">
        <v>23.497</v>
      </c>
      <c r="J169" s="162" t="n">
        <v>92.818</v>
      </c>
      <c r="K169" s="162" t="n">
        <v>1.5</v>
      </c>
      <c r="L169" s="162" t="n">
        <v>1</v>
      </c>
      <c r="M169" s="162" t="n">
        <v>0</v>
      </c>
      <c r="N169" s="162" t="n"/>
      <c r="O169" s="162" t="n"/>
      <c r="P169" s="162" t="n"/>
      <c r="Q169" s="162" t="n"/>
      <c r="R169" s="162" t="n">
        <v>-0.421</v>
      </c>
      <c r="S169" s="162" t="n">
        <v>3.044</v>
      </c>
      <c r="T169" s="162" t="n">
        <v>13.197</v>
      </c>
      <c r="U169" s="162" t="n">
        <v>1.409</v>
      </c>
      <c r="V169" s="162" t="n">
        <v>20.486</v>
      </c>
      <c r="W169" s="162" t="n">
        <v>50.745</v>
      </c>
      <c r="X169" s="162" t="n">
        <v>44.358</v>
      </c>
      <c r="Y169" s="162" t="n">
        <v>2</v>
      </c>
      <c r="Z169" s="162" t="n">
        <v>0.224</v>
      </c>
      <c r="AA169" s="162" t="n">
        <v>10.615</v>
      </c>
      <c r="AB169" s="162" t="n">
        <v>9.872</v>
      </c>
      <c r="AC169" s="162" t="n">
        <v>0.288</v>
      </c>
      <c r="AD169" s="162" t="n">
        <v>9.584</v>
      </c>
      <c r="AE169" s="162" t="n">
        <v>1.105</v>
      </c>
      <c r="AF169" s="162" t="n">
        <v>-14.597</v>
      </c>
      <c r="AG169" s="162" t="n">
        <v>2.621</v>
      </c>
      <c r="AH169" s="162" t="n">
        <v>17.218</v>
      </c>
      <c r="AI169" s="162" t="n">
        <v>42.551</v>
      </c>
      <c r="AJ169" s="162" t="n">
        <v>0.756</v>
      </c>
      <c r="AK169" s="162" t="n">
        <v>0.424</v>
      </c>
      <c r="AL169" s="162" t="n">
        <v>0.097</v>
      </c>
      <c r="AM169" s="162" t="n">
        <v>0.235</v>
      </c>
      <c r="AN169" s="162" t="n">
        <v>0.3</v>
      </c>
      <c r="AO169" s="162" t="n">
        <v>56.341</v>
      </c>
      <c r="AP169" s="162" t="n">
        <v>-4.246</v>
      </c>
      <c r="AQ169" s="162" t="n">
        <v>9.483000000000001</v>
      </c>
      <c r="AR169" s="162" t="n">
        <v>5.94588897806537</v>
      </c>
      <c r="AS169" s="162" t="n">
        <v>1.42701335473569</v>
      </c>
      <c r="AT169" s="162" t="n">
        <v>0.4689460097588177</v>
      </c>
      <c r="AU169" s="162" t="n">
        <v>0.3215629781203323</v>
      </c>
      <c r="AV169" s="162" t="n">
        <v>0.1732124374471316</v>
      </c>
      <c r="AW169" s="162" t="n">
        <v>0.1442130933926418</v>
      </c>
      <c r="AX169" s="162" t="n">
        <v>0.0666411574521077</v>
      </c>
      <c r="AY169" s="162" t="n">
        <v>0.0873209278125833</v>
      </c>
      <c r="AZ169" s="162" t="n">
        <v>0.1651167507520751</v>
      </c>
      <c r="BA169" s="162" t="n">
        <v>0.0992789293008427</v>
      </c>
      <c r="BB169" s="162" t="n">
        <v>0.0470046386537721</v>
      </c>
      <c r="BC169" s="162" t="n">
        <v>-0.0337737001026371</v>
      </c>
      <c r="BD169" s="162" t="n">
        <v>41.9894441661815</v>
      </c>
      <c r="BE169" s="162" t="n">
        <v>0.2178095443627943</v>
      </c>
      <c r="BF169" s="162" t="n">
        <v>7.254906396492167</v>
      </c>
      <c r="BG169" s="162" t="n">
        <v>3.757030095325638</v>
      </c>
      <c r="BH169" s="162" t="n">
        <v>0.191078745709661</v>
      </c>
      <c r="BI169" s="162" t="n">
        <v>1.273628908727698</v>
      </c>
      <c r="BJ169" s="162" t="n">
        <v>0.8325190485176015</v>
      </c>
      <c r="BK169" s="162" t="n">
        <v>0.7344511389309824</v>
      </c>
      <c r="BL169" s="162" t="n">
        <v>0.7253522527782399</v>
      </c>
      <c r="BM169" s="162" t="n">
        <v>0.4114140873889557</v>
      </c>
      <c r="BN169" s="162" t="n">
        <v>55.14960077192161</v>
      </c>
      <c r="BO169" s="162" t="n">
        <v>2.702926208038273</v>
      </c>
      <c r="BP169" s="162" t="n">
        <v>2.858712862934009</v>
      </c>
      <c r="BQ169" s="162" t="n">
        <v>10.47896796937579</v>
      </c>
      <c r="BR169" s="162" t="n">
        <v>1.616</v>
      </c>
      <c r="BS169" s="162" t="n">
        <v>1.67</v>
      </c>
      <c r="BT169" s="162" t="n">
        <v>0.119</v>
      </c>
      <c r="BU169" s="162" t="n">
        <v>0.145</v>
      </c>
      <c r="BV169" s="162" t="n">
        <v>14.737</v>
      </c>
      <c r="BW169" s="162" t="n">
        <v>15.427</v>
      </c>
      <c r="BX169" s="162" t="n">
        <v>15.427</v>
      </c>
      <c r="BY169" s="162" t="n">
        <v>8.579000000000001</v>
      </c>
      <c r="BZ169" s="162" t="n">
        <v>4.049</v>
      </c>
      <c r="CA169" s="162" t="n">
        <v>2.466</v>
      </c>
      <c r="CB169" s="162" t="n">
        <v>1</v>
      </c>
      <c r="CC169" s="162" t="n">
        <v>1</v>
      </c>
      <c r="CD169" s="162" t="n">
        <v>0</v>
      </c>
      <c r="CE169" s="162" t="n">
        <v>50.712</v>
      </c>
      <c r="CF169" s="162" t="n">
        <v>20</v>
      </c>
      <c r="CG169" s="162" t="n">
        <v>50</v>
      </c>
      <c r="CH169" s="162" t="n">
        <v>40.457</v>
      </c>
      <c r="CI169" s="162" t="n">
        <v>0.118</v>
      </c>
      <c r="CJ169" s="162" t="n">
        <v>-4.549</v>
      </c>
      <c r="CK169" s="162" t="n">
        <v>25.026</v>
      </c>
      <c r="CL169" s="162" t="n">
        <v>3.48</v>
      </c>
      <c r="CM169" s="162" t="n">
        <v>0.324</v>
      </c>
      <c r="CN169" s="162" t="n">
        <v>0.003</v>
      </c>
      <c r="CO169" s="162" t="n">
        <v>0.321</v>
      </c>
      <c r="CP169" s="162" t="n">
        <v>9.141</v>
      </c>
      <c r="CQ169" s="162" t="n">
        <v>45.42</v>
      </c>
      <c r="CR169" s="162" t="n"/>
      <c r="CS169" s="161" t="inlineStr">
        <is>
          <t>2024</t>
        </is>
      </c>
      <c r="CT169" s="161" t="inlineStr">
        <is>
          <t>2024</t>
        </is>
      </c>
      <c r="CU169" s="161" t="inlineStr">
        <is>
          <t>2024</t>
        </is>
      </c>
      <c r="CV169" s="161" t="inlineStr">
        <is>
          <t>2024</t>
        </is>
      </c>
      <c r="CW169" s="161" t="inlineStr">
        <is>
          <t>2022</t>
        </is>
      </c>
      <c r="CX169" s="161" t="inlineStr">
        <is>
          <t>2021</t>
        </is>
      </c>
      <c r="CY169" s="161" t="inlineStr">
        <is>
          <t>2021</t>
        </is>
      </c>
      <c r="CZ169" s="161" t="inlineStr">
        <is>
          <t>2022</t>
        </is>
      </c>
      <c r="DA169" s="162" t="n"/>
      <c r="DB169" s="162" t="n"/>
      <c r="DC169" s="162" t="n"/>
      <c r="DD169" s="162" t="n"/>
      <c r="DE169" s="161" t="inlineStr">
        <is>
          <t>2024</t>
        </is>
      </c>
      <c r="DF169" s="161" t="inlineStr">
        <is>
          <t>2024</t>
        </is>
      </c>
      <c r="DG169" s="161" t="inlineStr">
        <is>
          <t>2024</t>
        </is>
      </c>
      <c r="DH169" s="161" t="inlineStr">
        <is>
          <t>2024</t>
        </is>
      </c>
      <c r="DI169" s="161" t="inlineStr">
        <is>
          <t>2024</t>
        </is>
      </c>
      <c r="DJ169" s="161" t="inlineStr">
        <is>
          <t>2024</t>
        </is>
      </c>
      <c r="DK169" s="161" t="inlineStr">
        <is>
          <t>2024</t>
        </is>
      </c>
      <c r="DL169" s="161" t="inlineStr">
        <is>
          <t>2021</t>
        </is>
      </c>
      <c r="DM169" s="161" t="inlineStr">
        <is>
          <t>2020-2024 avg</t>
        </is>
      </c>
      <c r="DN169" s="161" t="inlineStr">
        <is>
          <t>2024</t>
        </is>
      </c>
      <c r="DO169" s="161" t="inlineStr">
        <is>
          <t>2024</t>
        </is>
      </c>
      <c r="DP169" s="161" t="inlineStr">
        <is>
          <t>2024</t>
        </is>
      </c>
      <c r="DQ169" s="161" t="inlineStr">
        <is>
          <t>2024</t>
        </is>
      </c>
      <c r="DR169" s="161" t="inlineStr">
        <is>
          <t>2022</t>
        </is>
      </c>
      <c r="DS169" s="161" t="inlineStr">
        <is>
          <t>2007</t>
        </is>
      </c>
      <c r="DT169" s="161" t="inlineStr">
        <is>
          <t>2007</t>
        </is>
      </c>
      <c r="DU169" s="161" t="inlineStr">
        <is>
          <t>2007</t>
        </is>
      </c>
      <c r="DV169" s="161" t="inlineStr">
        <is>
          <t>2023</t>
        </is>
      </c>
      <c r="DW169" s="161" t="inlineStr">
        <is>
          <t>2021</t>
        </is>
      </c>
      <c r="DX169" s="161" t="inlineStr">
        <is>
          <t>2021</t>
        </is>
      </c>
      <c r="DY169" s="161" t="inlineStr">
        <is>
          <t>2021</t>
        </is>
      </c>
      <c r="DZ169" s="161" t="inlineStr">
        <is>
          <t>2021</t>
        </is>
      </c>
      <c r="EA169" s="161" t="inlineStr">
        <is>
          <t>2025</t>
        </is>
      </c>
      <c r="EB169" s="161" t="inlineStr">
        <is>
          <t>2024</t>
        </is>
      </c>
      <c r="EC169" s="161" t="inlineStr">
        <is>
          <t>2025</t>
        </is>
      </c>
      <c r="ED169" s="161" t="inlineStr">
        <is>
          <t>2025</t>
        </is>
      </c>
      <c r="EE169" s="161" t="inlineStr">
        <is>
          <t>2030</t>
        </is>
      </c>
      <c r="EF169" s="161" t="inlineStr">
        <is>
          <t>2030</t>
        </is>
      </c>
      <c r="EG169" s="161" t="inlineStr">
        <is>
          <t>2030</t>
        </is>
      </c>
      <c r="EH169" s="161" t="inlineStr">
        <is>
          <t>2030</t>
        </is>
      </c>
      <c r="EI169" s="161" t="inlineStr">
        <is>
          <t>2030</t>
        </is>
      </c>
      <c r="EJ169" s="161" t="inlineStr">
        <is>
          <t>2030</t>
        </is>
      </c>
      <c r="EK169" s="161" t="inlineStr">
        <is>
          <t>2030</t>
        </is>
      </c>
      <c r="EL169" s="161" t="inlineStr">
        <is>
          <t>2030</t>
        </is>
      </c>
      <c r="EM169" s="161" t="inlineStr">
        <is>
          <t>2030</t>
        </is>
      </c>
      <c r="EN169" s="161" t="inlineStr">
        <is>
          <t>2030</t>
        </is>
      </c>
      <c r="EO169" s="161" t="inlineStr">
        <is>
          <t>2030</t>
        </is>
      </c>
      <c r="EP169" s="161" t="inlineStr">
        <is>
          <t>2030</t>
        </is>
      </c>
      <c r="EQ169" s="161" t="inlineStr">
        <is>
          <t>2030</t>
        </is>
      </c>
      <c r="ER169" s="161" t="inlineStr">
        <is>
          <t>2030</t>
        </is>
      </c>
      <c r="ES169" s="161" t="inlineStr">
        <is>
          <t>2030</t>
        </is>
      </c>
      <c r="ET169" s="161" t="inlineStr">
        <is>
          <t>2030</t>
        </is>
      </c>
      <c r="EU169" s="161" t="inlineStr">
        <is>
          <t>2030</t>
        </is>
      </c>
      <c r="EV169" s="161" t="inlineStr">
        <is>
          <t>2030</t>
        </is>
      </c>
      <c r="EW169" s="161" t="inlineStr">
        <is>
          <t>2030</t>
        </is>
      </c>
      <c r="EX169" s="161" t="inlineStr">
        <is>
          <t>2030</t>
        </is>
      </c>
      <c r="EY169" s="161" t="inlineStr">
        <is>
          <t>2030</t>
        </is>
      </c>
      <c r="EZ169" s="161" t="inlineStr">
        <is>
          <t>2030</t>
        </is>
      </c>
      <c r="FA169" s="161" t="inlineStr">
        <is>
          <t>2030</t>
        </is>
      </c>
      <c r="FB169" s="161" t="inlineStr">
        <is>
          <t>2030</t>
        </is>
      </c>
      <c r="FC169" s="161" t="inlineStr">
        <is>
          <t>2050</t>
        </is>
      </c>
      <c r="FD169" s="161" t="inlineStr">
        <is>
          <t>2025-2050</t>
        </is>
      </c>
      <c r="FE169" s="161" t="inlineStr">
        <is>
          <t>2024</t>
        </is>
      </c>
      <c r="FF169" s="161" t="inlineStr">
        <is>
          <t>2024</t>
        </is>
      </c>
      <c r="FG169" s="161" t="inlineStr">
        <is>
          <t>2024</t>
        </is>
      </c>
      <c r="FH169" s="161" t="inlineStr">
        <is>
          <t>2024</t>
        </is>
      </c>
      <c r="FI169" s="161" t="inlineStr">
        <is>
          <t>2024</t>
        </is>
      </c>
      <c r="FJ169" s="161" t="inlineStr">
        <is>
          <t>2024</t>
        </is>
      </c>
      <c r="FK169" s="161" t="inlineStr">
        <is>
          <t>2024</t>
        </is>
      </c>
      <c r="FL169" s="161" t="inlineStr">
        <is>
          <t>2024</t>
        </is>
      </c>
      <c r="FM169" s="161" t="inlineStr">
        <is>
          <t>2024</t>
        </is>
      </c>
      <c r="FN169" s="161" t="inlineStr">
        <is>
          <t>2024</t>
        </is>
      </c>
      <c r="FO169" s="161" t="inlineStr">
        <is>
          <t>2013</t>
        </is>
      </c>
      <c r="FP169" s="161" t="inlineStr">
        <is>
          <t>2013</t>
        </is>
      </c>
      <c r="FQ169" s="161" t="inlineStr">
        <is>
          <t>2013</t>
        </is>
      </c>
      <c r="FR169" s="161" t="inlineStr">
        <is>
          <t>2023</t>
        </is>
      </c>
      <c r="FS169" s="161" t="inlineStr">
        <is>
          <t>2023</t>
        </is>
      </c>
      <c r="FT169" s="161" t="inlineStr">
        <is>
          <t>2023</t>
        </is>
      </c>
      <c r="FU169" s="161" t="inlineStr">
        <is>
          <t>2024</t>
        </is>
      </c>
      <c r="FV169" s="161" t="inlineStr">
        <is>
          <t>2024</t>
        </is>
      </c>
      <c r="FW169" s="161" t="inlineStr">
        <is>
          <t>2024</t>
        </is>
      </c>
      <c r="FX169" s="161" t="inlineStr">
        <is>
          <t>2024</t>
        </is>
      </c>
      <c r="FY169" s="161" t="inlineStr">
        <is>
          <t>2020-2024 avg</t>
        </is>
      </c>
      <c r="FZ169" s="161" t="inlineStr">
        <is>
          <t>2030</t>
        </is>
      </c>
      <c r="GA169" s="161" t="inlineStr">
        <is>
          <t>2030</t>
        </is>
      </c>
      <c r="GB169" s="161" t="inlineStr">
        <is>
          <t>2030</t>
        </is>
      </c>
      <c r="GC169" s="161" t="inlineStr">
        <is>
          <t>2050</t>
        </is>
      </c>
      <c r="GD169" s="161" t="inlineStr">
        <is>
          <t>2050</t>
        </is>
      </c>
      <c r="GE169" s="162" t="n"/>
    </row>
    <row r="170" ht="14" customHeight="1">
      <c r="A170" s="161" t="inlineStr">
        <is>
          <t>SYC</t>
        </is>
      </c>
      <c r="B170" s="161" t="inlineStr">
        <is>
          <t>Seychelles</t>
        </is>
      </c>
      <c r="C170" s="161" t="inlineStr">
        <is>
          <t>Sub-Saharan Africa</t>
        </is>
      </c>
      <c r="D170" s="161" t="inlineStr">
        <is>
          <t>High income</t>
        </is>
      </c>
      <c r="E170" s="161" t="b">
        <v>1</v>
      </c>
      <c r="F170" s="162" t="n">
        <v>9.055</v>
      </c>
      <c r="G170" s="162" t="n">
        <v>2.927</v>
      </c>
      <c r="H170" s="162" t="n">
        <v>56.142</v>
      </c>
      <c r="I170" s="162" t="n">
        <v>27.44</v>
      </c>
      <c r="J170" s="162" t="n">
        <v>90.304</v>
      </c>
      <c r="K170" s="162" t="n">
        <v>1</v>
      </c>
      <c r="L170" s="162" t="n">
        <v>2</v>
      </c>
      <c r="M170" s="162" t="n">
        <v>1</v>
      </c>
      <c r="N170" s="162" t="n"/>
      <c r="O170" s="162" t="n"/>
      <c r="P170" s="162" t="n"/>
      <c r="Q170" s="162" t="n"/>
      <c r="R170" s="162" t="n"/>
      <c r="S170" s="162" t="n"/>
      <c r="T170" s="162" t="n"/>
      <c r="U170" s="162" t="n"/>
      <c r="V170" s="162" t="n"/>
      <c r="W170" s="162" t="n"/>
      <c r="X170" s="162" t="n"/>
      <c r="Y170" s="162" t="n">
        <v>1</v>
      </c>
      <c r="Z170" s="162" t="n"/>
      <c r="AA170" s="162" t="n">
        <v>16.433</v>
      </c>
      <c r="AB170" s="162" t="n">
        <v>1.27</v>
      </c>
      <c r="AC170" s="162" t="n">
        <v>0</v>
      </c>
      <c r="AD170" s="162" t="n">
        <v>1.27</v>
      </c>
      <c r="AE170" s="162" t="n">
        <v>1.042</v>
      </c>
      <c r="AF170" s="162" t="n">
        <v>-20.447</v>
      </c>
      <c r="AG170" s="162" t="n">
        <v>0</v>
      </c>
      <c r="AH170" s="162" t="n">
        <v>20.447</v>
      </c>
      <c r="AI170" s="162" t="n"/>
      <c r="AJ170" s="162" t="n">
        <v>0</v>
      </c>
      <c r="AK170" s="162" t="n">
        <v>0</v>
      </c>
      <c r="AL170" s="162" t="n">
        <v>0</v>
      </c>
      <c r="AM170" s="162" t="n">
        <v>0</v>
      </c>
      <c r="AN170" s="162" t="n">
        <v>84.127</v>
      </c>
      <c r="AO170" s="162" t="n">
        <v>15.7</v>
      </c>
      <c r="AP170" s="162" t="n">
        <v>1.357</v>
      </c>
      <c r="AQ170" s="162" t="n">
        <v>0</v>
      </c>
      <c r="AR170" s="162" t="n">
        <v>4.91484585825005</v>
      </c>
      <c r="AS170" s="162" t="n">
        <v>1.17956300598001</v>
      </c>
      <c r="AT170" s="162" t="n">
        <v>0.3701455503532089</v>
      </c>
      <c r="AU170" s="162" t="n">
        <v>0.2538140916707719</v>
      </c>
      <c r="AV170" s="162" t="n">
        <v>0.1732915655260095</v>
      </c>
      <c r="AW170" s="162" t="n">
        <v>0.09353851347615411</v>
      </c>
      <c r="AX170" s="162" t="n">
        <v>0.08820422335070301</v>
      </c>
      <c r="AY170" s="162" t="n">
        <v>0.0754161163695338</v>
      </c>
      <c r="AZ170" s="162" t="n">
        <v>0.1251529452336291</v>
      </c>
      <c r="BA170" s="162" t="n">
        <v>0.0117005669562847</v>
      </c>
      <c r="BB170" s="162" t="n">
        <v>-0.0312786891168905</v>
      </c>
      <c r="BC170" s="162" t="n">
        <v>-0.0532846223146949</v>
      </c>
      <c r="BD170" s="162" t="n">
        <v>-33.9240707904563</v>
      </c>
      <c r="BE170" s="162" t="n">
        <v>0.1790802336382297</v>
      </c>
      <c r="BF170" s="162" t="n">
        <v>6.225471420450068</v>
      </c>
      <c r="BG170" s="162" t="n">
        <v>3.048817982648106</v>
      </c>
      <c r="BH170" s="162" t="n">
        <v>0.1130022469129986</v>
      </c>
      <c r="BI170" s="162" t="n">
        <v>1.334187299881352</v>
      </c>
      <c r="BJ170" s="162" t="n">
        <v>0.2733561202150551</v>
      </c>
      <c r="BK170" s="162" t="n">
        <v>0.5153395381623732</v>
      </c>
      <c r="BL170" s="162" t="n">
        <v>0.8129327777534689</v>
      </c>
      <c r="BM170" s="162" t="n">
        <v>0.2676041083617106</v>
      </c>
      <c r="BN170" s="162" t="n">
        <v>47.46188794473618</v>
      </c>
      <c r="BO170" s="162" t="n">
        <v>2.164055783084688</v>
      </c>
      <c r="BP170" s="162" t="n">
        <v>2.160081854594606</v>
      </c>
      <c r="BQ170" s="162" t="n">
        <v>-8.02533141601595</v>
      </c>
      <c r="BR170" s="162" t="n"/>
      <c r="BS170" s="162" t="n"/>
      <c r="BT170" s="162" t="n">
        <v>0.294</v>
      </c>
      <c r="BU170" s="162" t="n">
        <v>0.231</v>
      </c>
      <c r="BV170" s="162" t="n">
        <v>19.956</v>
      </c>
      <c r="BW170" s="162" t="n">
        <v>9.411</v>
      </c>
      <c r="BX170" s="162" t="n">
        <v>8.087</v>
      </c>
      <c r="BY170" s="162" t="n">
        <v>14.022</v>
      </c>
      <c r="BZ170" s="162" t="n">
        <v>7.124</v>
      </c>
      <c r="CA170" s="162" t="n">
        <v>5.575</v>
      </c>
      <c r="CB170" s="162" t="n">
        <v>1</v>
      </c>
      <c r="CC170" s="162" t="n">
        <v>0</v>
      </c>
      <c r="CD170" s="162" t="n">
        <v>0</v>
      </c>
      <c r="CE170" s="162" t="n"/>
      <c r="CF170" s="162" t="n"/>
      <c r="CG170" s="162" t="n"/>
      <c r="CH170" s="162" t="n">
        <v>32.324</v>
      </c>
      <c r="CI170" s="162" t="n">
        <v>2.249</v>
      </c>
      <c r="CJ170" s="162" t="n">
        <v>-7.883</v>
      </c>
      <c r="CK170" s="162" t="n">
        <v>23.912</v>
      </c>
      <c r="CL170" s="162" t="n">
        <v>1.443</v>
      </c>
      <c r="CM170" s="162" t="n">
        <v>0.194</v>
      </c>
      <c r="CN170" s="162" t="n">
        <v>1.069</v>
      </c>
      <c r="CO170" s="162" t="n">
        <v>-0.875</v>
      </c>
      <c r="CP170" s="162" t="n">
        <v>14.48</v>
      </c>
      <c r="CQ170" s="162" t="n">
        <v>45.84</v>
      </c>
      <c r="CR170" s="162" t="n"/>
      <c r="CS170" s="161" t="inlineStr">
        <is>
          <t>2024</t>
        </is>
      </c>
      <c r="CT170" s="161" t="inlineStr">
        <is>
          <t>2024</t>
        </is>
      </c>
      <c r="CU170" s="161" t="inlineStr">
        <is>
          <t>2024</t>
        </is>
      </c>
      <c r="CV170" s="161" t="inlineStr">
        <is>
          <t>2024</t>
        </is>
      </c>
      <c r="CW170" s="161" t="inlineStr">
        <is>
          <t>2022</t>
        </is>
      </c>
      <c r="CX170" s="161" t="inlineStr">
        <is>
          <t>2017</t>
        </is>
      </c>
      <c r="CY170" s="161" t="inlineStr">
        <is>
          <t>2017</t>
        </is>
      </c>
      <c r="CZ170" s="161" t="inlineStr">
        <is>
          <t>2022</t>
        </is>
      </c>
      <c r="DA170" s="162" t="n"/>
      <c r="DB170" s="162" t="n"/>
      <c r="DC170" s="162" t="n"/>
      <c r="DD170" s="162" t="n"/>
      <c r="DE170" s="162" t="n"/>
      <c r="DF170" s="162" t="n"/>
      <c r="DG170" s="162" t="n"/>
      <c r="DH170" s="162" t="n"/>
      <c r="DI170" s="162" t="n"/>
      <c r="DJ170" s="162" t="n"/>
      <c r="DK170" s="162" t="n"/>
      <c r="DL170" s="161" t="inlineStr">
        <is>
          <t>2017</t>
        </is>
      </c>
      <c r="DM170" s="162" t="n"/>
      <c r="DN170" s="161" t="inlineStr">
        <is>
          <t>2024</t>
        </is>
      </c>
      <c r="DO170" s="161" t="inlineStr">
        <is>
          <t>2024</t>
        </is>
      </c>
      <c r="DP170" s="161" t="inlineStr">
        <is>
          <t>2024</t>
        </is>
      </c>
      <c r="DQ170" s="161" t="inlineStr">
        <is>
          <t>2024</t>
        </is>
      </c>
      <c r="DR170" s="161" t="inlineStr">
        <is>
          <t>2022</t>
        </is>
      </c>
      <c r="DS170" s="161" t="inlineStr">
        <is>
          <t>2024</t>
        </is>
      </c>
      <c r="DT170" s="161" t="inlineStr">
        <is>
          <t>2024</t>
        </is>
      </c>
      <c r="DU170" s="161" t="inlineStr">
        <is>
          <t>2024</t>
        </is>
      </c>
      <c r="DV170" s="162" t="n"/>
      <c r="DW170" s="161" t="inlineStr">
        <is>
          <t>2021</t>
        </is>
      </c>
      <c r="DX170" s="161" t="inlineStr">
        <is>
          <t>2021</t>
        </is>
      </c>
      <c r="DY170" s="161" t="inlineStr">
        <is>
          <t>2021</t>
        </is>
      </c>
      <c r="DZ170" s="161" t="inlineStr">
        <is>
          <t>2021</t>
        </is>
      </c>
      <c r="EA170" s="161" t="inlineStr">
        <is>
          <t>2024</t>
        </is>
      </c>
      <c r="EB170" s="161" t="inlineStr">
        <is>
          <t>2024</t>
        </is>
      </c>
      <c r="EC170" s="161" t="inlineStr">
        <is>
          <t>2024</t>
        </is>
      </c>
      <c r="ED170" s="161" t="inlineStr">
        <is>
          <t>2024</t>
        </is>
      </c>
      <c r="EE170" s="161" t="inlineStr">
        <is>
          <t>2030</t>
        </is>
      </c>
      <c r="EF170" s="161" t="inlineStr">
        <is>
          <t>2030</t>
        </is>
      </c>
      <c r="EG170" s="161" t="inlineStr">
        <is>
          <t>2030</t>
        </is>
      </c>
      <c r="EH170" s="161" t="inlineStr">
        <is>
          <t>2030</t>
        </is>
      </c>
      <c r="EI170" s="161" t="inlineStr">
        <is>
          <t>2030</t>
        </is>
      </c>
      <c r="EJ170" s="161" t="inlineStr">
        <is>
          <t>2030</t>
        </is>
      </c>
      <c r="EK170" s="161" t="inlineStr">
        <is>
          <t>2030</t>
        </is>
      </c>
      <c r="EL170" s="161" t="inlineStr">
        <is>
          <t>2030</t>
        </is>
      </c>
      <c r="EM170" s="161" t="inlineStr">
        <is>
          <t>2030</t>
        </is>
      </c>
      <c r="EN170" s="161" t="inlineStr">
        <is>
          <t>2030</t>
        </is>
      </c>
      <c r="EO170" s="161" t="inlineStr">
        <is>
          <t>2030</t>
        </is>
      </c>
      <c r="EP170" s="161" t="inlineStr">
        <is>
          <t>2030</t>
        </is>
      </c>
      <c r="EQ170" s="161" t="inlineStr">
        <is>
          <t>2030</t>
        </is>
      </c>
      <c r="ER170" s="161" t="inlineStr">
        <is>
          <t>2030</t>
        </is>
      </c>
      <c r="ES170" s="161" t="inlineStr">
        <is>
          <t>2030</t>
        </is>
      </c>
      <c r="ET170" s="161" t="inlineStr">
        <is>
          <t>2030</t>
        </is>
      </c>
      <c r="EU170" s="161" t="inlineStr">
        <is>
          <t>2030</t>
        </is>
      </c>
      <c r="EV170" s="161" t="inlineStr">
        <is>
          <t>2030</t>
        </is>
      </c>
      <c r="EW170" s="161" t="inlineStr">
        <is>
          <t>2030</t>
        </is>
      </c>
      <c r="EX170" s="161" t="inlineStr">
        <is>
          <t>2030</t>
        </is>
      </c>
      <c r="EY170" s="161" t="inlineStr">
        <is>
          <t>2030</t>
        </is>
      </c>
      <c r="EZ170" s="161" t="inlineStr">
        <is>
          <t>2030</t>
        </is>
      </c>
      <c r="FA170" s="161" t="inlineStr">
        <is>
          <t>2030</t>
        </is>
      </c>
      <c r="FB170" s="161" t="inlineStr">
        <is>
          <t>2030</t>
        </is>
      </c>
      <c r="FC170" s="161" t="inlineStr">
        <is>
          <t>2050</t>
        </is>
      </c>
      <c r="FD170" s="161" t="inlineStr">
        <is>
          <t>2025-2050</t>
        </is>
      </c>
      <c r="FE170" s="162" t="n"/>
      <c r="FF170" s="162" t="n"/>
      <c r="FG170" s="161" t="inlineStr">
        <is>
          <t>2024</t>
        </is>
      </c>
      <c r="FH170" s="161" t="inlineStr">
        <is>
          <t>2024</t>
        </is>
      </c>
      <c r="FI170" s="161" t="inlineStr">
        <is>
          <t>2024</t>
        </is>
      </c>
      <c r="FJ170" s="161" t="inlineStr">
        <is>
          <t>2024</t>
        </is>
      </c>
      <c r="FK170" s="161" t="inlineStr">
        <is>
          <t>2024</t>
        </is>
      </c>
      <c r="FL170" s="161" t="inlineStr">
        <is>
          <t>2024</t>
        </is>
      </c>
      <c r="FM170" s="161" t="inlineStr">
        <is>
          <t>2024</t>
        </is>
      </c>
      <c r="FN170" s="161" t="inlineStr">
        <is>
          <t>2024</t>
        </is>
      </c>
      <c r="FO170" s="161" t="inlineStr">
        <is>
          <t>2013</t>
        </is>
      </c>
      <c r="FP170" s="161" t="inlineStr">
        <is>
          <t>2013</t>
        </is>
      </c>
      <c r="FQ170" s="161" t="inlineStr">
        <is>
          <t>2013</t>
        </is>
      </c>
      <c r="FR170" s="162" t="n"/>
      <c r="FS170" s="162" t="n"/>
      <c r="FT170" s="162" t="n"/>
      <c r="FU170" s="161" t="inlineStr">
        <is>
          <t>2024</t>
        </is>
      </c>
      <c r="FV170" s="161" t="inlineStr">
        <is>
          <t>2024</t>
        </is>
      </c>
      <c r="FW170" s="161" t="inlineStr">
        <is>
          <t>2024</t>
        </is>
      </c>
      <c r="FX170" s="161" t="inlineStr">
        <is>
          <t>2024</t>
        </is>
      </c>
      <c r="FY170" s="161" t="inlineStr">
        <is>
          <t>2020-2024 avg</t>
        </is>
      </c>
      <c r="FZ170" s="161" t="inlineStr">
        <is>
          <t>2030</t>
        </is>
      </c>
      <c r="GA170" s="161" t="inlineStr">
        <is>
          <t>2030</t>
        </is>
      </c>
      <c r="GB170" s="161" t="inlineStr">
        <is>
          <t>2030</t>
        </is>
      </c>
      <c r="GC170" s="161" t="inlineStr">
        <is>
          <t>2050</t>
        </is>
      </c>
      <c r="GD170" s="161" t="inlineStr">
        <is>
          <t>2050</t>
        </is>
      </c>
      <c r="GE170" s="162" t="n"/>
    </row>
    <row r="171" ht="14" customHeight="1">
      <c r="A171" s="161" t="inlineStr">
        <is>
          <t>SLE</t>
        </is>
      </c>
      <c r="B171" s="161" t="inlineStr">
        <is>
          <t>Sierra Leone</t>
        </is>
      </c>
      <c r="C171" s="161" t="inlineStr">
        <is>
          <t>Sub-Saharan Africa</t>
        </is>
      </c>
      <c r="D171" s="161" t="inlineStr">
        <is>
          <t>Low income</t>
        </is>
      </c>
      <c r="E171" s="161" t="b">
        <v>1</v>
      </c>
      <c r="F171" s="162" t="n">
        <v>24.022</v>
      </c>
      <c r="G171" s="162" t="n">
        <v>2.979</v>
      </c>
      <c r="H171" s="162" t="n">
        <v>46.667</v>
      </c>
      <c r="I171" s="162" t="n">
        <v>6.418</v>
      </c>
      <c r="J171" s="162" t="n">
        <v>18.879</v>
      </c>
      <c r="K171" s="162" t="n">
        <v>1.5</v>
      </c>
      <c r="L171" s="162" t="n">
        <v>1</v>
      </c>
      <c r="M171" s="162" t="n">
        <v>0</v>
      </c>
      <c r="N171" s="162" t="n"/>
      <c r="O171" s="162" t="n"/>
      <c r="P171" s="162" t="n"/>
      <c r="Q171" s="162" t="n"/>
      <c r="R171" s="162" t="n"/>
      <c r="S171" s="162" t="n"/>
      <c r="T171" s="162" t="n">
        <v>20</v>
      </c>
      <c r="U171" s="162" t="n">
        <v>2.455</v>
      </c>
      <c r="V171" s="162" t="n">
        <v>70.108</v>
      </c>
      <c r="W171" s="162" t="n">
        <v>12.551</v>
      </c>
      <c r="X171" s="162" t="n">
        <v>67.09699999999999</v>
      </c>
      <c r="Y171" s="162" t="n">
        <v>1</v>
      </c>
      <c r="Z171" s="162" t="n">
        <v>1.2</v>
      </c>
      <c r="AA171" s="162" t="n">
        <v>8.004</v>
      </c>
      <c r="AB171" s="162" t="n">
        <v>1.555</v>
      </c>
      <c r="AC171" s="162" t="n">
        <v>0.095</v>
      </c>
      <c r="AD171" s="162" t="n">
        <v>1.46</v>
      </c>
      <c r="AE171" s="162" t="n">
        <v>0.268</v>
      </c>
      <c r="AF171" s="162" t="n">
        <v>-0.982</v>
      </c>
      <c r="AG171" s="162" t="n">
        <v>0.143</v>
      </c>
      <c r="AH171" s="162" t="n">
        <v>1.125</v>
      </c>
      <c r="AI171" s="162" t="n"/>
      <c r="AJ171" s="162" t="n"/>
      <c r="AK171" s="162" t="n">
        <v>0</v>
      </c>
      <c r="AL171" s="162" t="n"/>
      <c r="AM171" s="162" t="n">
        <v>0</v>
      </c>
      <c r="AN171" s="162" t="n">
        <v>4.762</v>
      </c>
      <c r="AO171" s="162" t="n">
        <v>60.405</v>
      </c>
      <c r="AP171" s="162" t="n">
        <v>0</v>
      </c>
      <c r="AQ171" s="162" t="n">
        <v>0</v>
      </c>
      <c r="AR171" s="162" t="n">
        <v>5.2586973801363</v>
      </c>
      <c r="AS171" s="162" t="n">
        <v>1.26208737123271</v>
      </c>
      <c r="AT171" s="162" t="n">
        <v>0.2564176936163316</v>
      </c>
      <c r="AU171" s="162" t="n">
        <v>0.1758292756226276</v>
      </c>
      <c r="AV171" s="162" t="n">
        <v>0.192823283545183</v>
      </c>
      <c r="AW171" s="162" t="n">
        <v>0.08091205984585011</v>
      </c>
      <c r="AX171" s="162" t="n">
        <v>0.0516681270443732</v>
      </c>
      <c r="AY171" s="162" t="n">
        <v>0.0686819223264054</v>
      </c>
      <c r="AZ171" s="162" t="n">
        <v>0.4357550092319404</v>
      </c>
      <c r="BA171" s="162" t="n">
        <v>0.0717158154318298</v>
      </c>
      <c r="BB171" s="162" t="n">
        <v>0.0256509087789634</v>
      </c>
      <c r="BC171" s="162" t="n">
        <v>-0.0348777042854722</v>
      </c>
      <c r="BD171" s="162" t="n">
        <v>29.7899839312669</v>
      </c>
      <c r="BE171" s="162" t="n">
        <v>0.1919371110536102</v>
      </c>
      <c r="BF171" s="162" t="n">
        <v>6.416426105685688</v>
      </c>
      <c r="BG171" s="162" t="n">
        <v>4.099589651830044</v>
      </c>
      <c r="BH171" s="162" t="n">
        <v>1.86706713196281</v>
      </c>
      <c r="BI171" s="162" t="n">
        <v>0.2695220325033125</v>
      </c>
      <c r="BJ171" s="162" t="n">
        <v>0.2480078728105662</v>
      </c>
      <c r="BK171" s="162" t="n">
        <v>1.278142273301991</v>
      </c>
      <c r="BL171" s="162" t="n">
        <v>0.4368503419118167</v>
      </c>
      <c r="BM171" s="162" t="n">
        <v>2.25050981318288</v>
      </c>
      <c r="BN171" s="162" t="n">
        <v>38.52965639277809</v>
      </c>
      <c r="BO171" s="162" t="n">
        <v>3.589084284611219</v>
      </c>
      <c r="BP171" s="162" t="n">
        <v>2.333167077397048</v>
      </c>
      <c r="BQ171" s="162" t="n">
        <v>11.52248718791557</v>
      </c>
      <c r="BR171" s="162" t="n">
        <v>1.216</v>
      </c>
      <c r="BS171" s="162" t="n">
        <v>1.211</v>
      </c>
      <c r="BT171" s="162" t="n">
        <v>0.213</v>
      </c>
      <c r="BU171" s="162" t="n">
        <v>0.43</v>
      </c>
      <c r="BV171" s="162" t="n">
        <v>23.871</v>
      </c>
      <c r="BW171" s="162" t="n">
        <v>12.815</v>
      </c>
      <c r="BX171" s="162" t="n">
        <v>11.492</v>
      </c>
      <c r="BY171" s="162" t="n">
        <v>14.022</v>
      </c>
      <c r="BZ171" s="162" t="n">
        <v>7.124</v>
      </c>
      <c r="CA171" s="162" t="n">
        <v>5.575</v>
      </c>
      <c r="CB171" s="162" t="n">
        <v>2</v>
      </c>
      <c r="CC171" s="162" t="n">
        <v>1</v>
      </c>
      <c r="CD171" s="162" t="n">
        <v>0</v>
      </c>
      <c r="CE171" s="162" t="n">
        <v>13.593</v>
      </c>
      <c r="CF171" s="162" t="n">
        <v>0</v>
      </c>
      <c r="CG171" s="162" t="n">
        <v>0</v>
      </c>
      <c r="CH171" s="162" t="n">
        <v>12.401</v>
      </c>
      <c r="CI171" s="162" t="n">
        <v>-2.177</v>
      </c>
      <c r="CJ171" s="162" t="n">
        <v>-6.893</v>
      </c>
      <c r="CK171" s="162" t="n">
        <v>20.456</v>
      </c>
      <c r="CL171" s="162" t="n">
        <v>3.992</v>
      </c>
      <c r="CM171" s="162" t="n">
        <v>2.132</v>
      </c>
      <c r="CN171" s="162" t="n">
        <v>0.015</v>
      </c>
      <c r="CO171" s="162" t="n">
        <v>2.117</v>
      </c>
      <c r="CP171" s="162" t="n">
        <v>0.443</v>
      </c>
      <c r="CQ171" s="162" t="n">
        <v>69.29000000000001</v>
      </c>
      <c r="CR171" s="162" t="n">
        <v>3</v>
      </c>
      <c r="CS171" s="161" t="inlineStr">
        <is>
          <t>2024</t>
        </is>
      </c>
      <c r="CT171" s="161" t="inlineStr">
        <is>
          <t>2024</t>
        </is>
      </c>
      <c r="CU171" s="161" t="inlineStr">
        <is>
          <t>2024</t>
        </is>
      </c>
      <c r="CV171" s="161" t="inlineStr">
        <is>
          <t>2024</t>
        </is>
      </c>
      <c r="CW171" s="161" t="inlineStr">
        <is>
          <t>2021</t>
        </is>
      </c>
      <c r="CX171" s="161" t="inlineStr">
        <is>
          <t>2022</t>
        </is>
      </c>
      <c r="CY171" s="161" t="inlineStr">
        <is>
          <t>2022</t>
        </is>
      </c>
      <c r="CZ171" s="161" t="inlineStr">
        <is>
          <t>2022</t>
        </is>
      </c>
      <c r="DA171" s="162" t="n"/>
      <c r="DB171" s="162" t="n"/>
      <c r="DC171" s="162" t="n"/>
      <c r="DD171" s="162" t="n"/>
      <c r="DE171" s="162" t="n"/>
      <c r="DF171" s="162" t="n"/>
      <c r="DG171" s="161" t="inlineStr">
        <is>
          <t>2023</t>
        </is>
      </c>
      <c r="DH171" s="161" t="inlineStr">
        <is>
          <t>2024</t>
        </is>
      </c>
      <c r="DI171" s="161" t="inlineStr">
        <is>
          <t>2024</t>
        </is>
      </c>
      <c r="DJ171" s="161" t="inlineStr">
        <is>
          <t>2024</t>
        </is>
      </c>
      <c r="DK171" s="161" t="inlineStr">
        <is>
          <t>2024</t>
        </is>
      </c>
      <c r="DL171" s="161" t="inlineStr">
        <is>
          <t>2022</t>
        </is>
      </c>
      <c r="DM171" s="161" t="inlineStr">
        <is>
          <t>2020-2024 avg</t>
        </is>
      </c>
      <c r="DN171" s="161" t="inlineStr">
        <is>
          <t>2024</t>
        </is>
      </c>
      <c r="DO171" s="161" t="inlineStr">
        <is>
          <t>2024</t>
        </is>
      </c>
      <c r="DP171" s="161" t="inlineStr">
        <is>
          <t>2024</t>
        </is>
      </c>
      <c r="DQ171" s="161" t="inlineStr">
        <is>
          <t>2024</t>
        </is>
      </c>
      <c r="DR171" s="161" t="inlineStr">
        <is>
          <t>2021</t>
        </is>
      </c>
      <c r="DS171" s="161" t="inlineStr">
        <is>
          <t>2018</t>
        </is>
      </c>
      <c r="DT171" s="161" t="inlineStr">
        <is>
          <t>2018</t>
        </is>
      </c>
      <c r="DU171" s="161" t="inlineStr">
        <is>
          <t>2018</t>
        </is>
      </c>
      <c r="DV171" s="162" t="n"/>
      <c r="DW171" s="162" t="n"/>
      <c r="DX171" s="161" t="inlineStr">
        <is>
          <t>2021</t>
        </is>
      </c>
      <c r="DY171" s="162" t="n"/>
      <c r="DZ171" s="161" t="inlineStr">
        <is>
          <t>2021</t>
        </is>
      </c>
      <c r="EA171" s="161" t="inlineStr">
        <is>
          <t>2024</t>
        </is>
      </c>
      <c r="EB171" s="161" t="inlineStr">
        <is>
          <t>2024</t>
        </is>
      </c>
      <c r="EC171" s="161" t="inlineStr">
        <is>
          <t>2024</t>
        </is>
      </c>
      <c r="ED171" s="161" t="inlineStr">
        <is>
          <t>2024</t>
        </is>
      </c>
      <c r="EE171" s="161" t="inlineStr">
        <is>
          <t>2030</t>
        </is>
      </c>
      <c r="EF171" s="161" t="inlineStr">
        <is>
          <t>2030</t>
        </is>
      </c>
      <c r="EG171" s="161" t="inlineStr">
        <is>
          <t>2030</t>
        </is>
      </c>
      <c r="EH171" s="161" t="inlineStr">
        <is>
          <t>2030</t>
        </is>
      </c>
      <c r="EI171" s="161" t="inlineStr">
        <is>
          <t>2030</t>
        </is>
      </c>
      <c r="EJ171" s="161" t="inlineStr">
        <is>
          <t>2030</t>
        </is>
      </c>
      <c r="EK171" s="161" t="inlineStr">
        <is>
          <t>2030</t>
        </is>
      </c>
      <c r="EL171" s="161" t="inlineStr">
        <is>
          <t>2030</t>
        </is>
      </c>
      <c r="EM171" s="161" t="inlineStr">
        <is>
          <t>2030</t>
        </is>
      </c>
      <c r="EN171" s="161" t="inlineStr">
        <is>
          <t>2030</t>
        </is>
      </c>
      <c r="EO171" s="161" t="inlineStr">
        <is>
          <t>2030</t>
        </is>
      </c>
      <c r="EP171" s="161" t="inlineStr">
        <is>
          <t>2030</t>
        </is>
      </c>
      <c r="EQ171" s="161" t="inlineStr">
        <is>
          <t>2030</t>
        </is>
      </c>
      <c r="ER171" s="161" t="inlineStr">
        <is>
          <t>2030</t>
        </is>
      </c>
      <c r="ES171" s="161" t="inlineStr">
        <is>
          <t>2030</t>
        </is>
      </c>
      <c r="ET171" s="161" t="inlineStr">
        <is>
          <t>2030</t>
        </is>
      </c>
      <c r="EU171" s="161" t="inlineStr">
        <is>
          <t>2030</t>
        </is>
      </c>
      <c r="EV171" s="161" t="inlineStr">
        <is>
          <t>2030</t>
        </is>
      </c>
      <c r="EW171" s="161" t="inlineStr">
        <is>
          <t>2030</t>
        </is>
      </c>
      <c r="EX171" s="161" t="inlineStr">
        <is>
          <t>2030</t>
        </is>
      </c>
      <c r="EY171" s="161" t="inlineStr">
        <is>
          <t>2030</t>
        </is>
      </c>
      <c r="EZ171" s="161" t="inlineStr">
        <is>
          <t>2030</t>
        </is>
      </c>
      <c r="FA171" s="161" t="inlineStr">
        <is>
          <t>2030</t>
        </is>
      </c>
      <c r="FB171" s="161" t="inlineStr">
        <is>
          <t>2030</t>
        </is>
      </c>
      <c r="FC171" s="161" t="inlineStr">
        <is>
          <t>2050</t>
        </is>
      </c>
      <c r="FD171" s="161" t="inlineStr">
        <is>
          <t>2025-2050</t>
        </is>
      </c>
      <c r="FE171" s="161" t="inlineStr">
        <is>
          <t>2024</t>
        </is>
      </c>
      <c r="FF171" s="161" t="inlineStr">
        <is>
          <t>2024</t>
        </is>
      </c>
      <c r="FG171" s="161" t="inlineStr">
        <is>
          <t>2024</t>
        </is>
      </c>
      <c r="FH171" s="161" t="inlineStr">
        <is>
          <t>2024</t>
        </is>
      </c>
      <c r="FI171" s="161" t="inlineStr">
        <is>
          <t>2024</t>
        </is>
      </c>
      <c r="FJ171" s="161" t="inlineStr">
        <is>
          <t>2024</t>
        </is>
      </c>
      <c r="FK171" s="161" t="inlineStr">
        <is>
          <t>2024</t>
        </is>
      </c>
      <c r="FL171" s="161" t="inlineStr">
        <is>
          <t>2024</t>
        </is>
      </c>
      <c r="FM171" s="161" t="inlineStr">
        <is>
          <t>2024</t>
        </is>
      </c>
      <c r="FN171" s="161" t="inlineStr">
        <is>
          <t>2024</t>
        </is>
      </c>
      <c r="FO171" s="161" t="inlineStr">
        <is>
          <t>2013</t>
        </is>
      </c>
      <c r="FP171" s="161" t="inlineStr">
        <is>
          <t>2013</t>
        </is>
      </c>
      <c r="FQ171" s="161" t="inlineStr">
        <is>
          <t>2013</t>
        </is>
      </c>
      <c r="FR171" s="161" t="inlineStr">
        <is>
          <t>2023</t>
        </is>
      </c>
      <c r="FS171" s="161" t="inlineStr">
        <is>
          <t>2023</t>
        </is>
      </c>
      <c r="FT171" s="161" t="inlineStr">
        <is>
          <t>2023</t>
        </is>
      </c>
      <c r="FU171" s="161" t="inlineStr">
        <is>
          <t>2024</t>
        </is>
      </c>
      <c r="FV171" s="161" t="inlineStr">
        <is>
          <t>2024</t>
        </is>
      </c>
      <c r="FW171" s="161" t="inlineStr">
        <is>
          <t>2024</t>
        </is>
      </c>
      <c r="FX171" s="161" t="inlineStr">
        <is>
          <t>2024</t>
        </is>
      </c>
      <c r="FY171" s="161" t="inlineStr">
        <is>
          <t>2020-2024 avg</t>
        </is>
      </c>
      <c r="FZ171" s="161" t="inlineStr">
        <is>
          <t>2030</t>
        </is>
      </c>
      <c r="GA171" s="161" t="inlineStr">
        <is>
          <t>2030</t>
        </is>
      </c>
      <c r="GB171" s="161" t="inlineStr">
        <is>
          <t>2030</t>
        </is>
      </c>
      <c r="GC171" s="161" t="inlineStr">
        <is>
          <t>2050</t>
        </is>
      </c>
      <c r="GD171" s="161" t="inlineStr">
        <is>
          <t>2050</t>
        </is>
      </c>
      <c r="GE171" s="161" t="inlineStr">
        <is>
          <t>2034</t>
        </is>
      </c>
    </row>
    <row r="172" ht="14" customHeight="1">
      <c r="A172" s="161" t="inlineStr">
        <is>
          <t>SGP</t>
        </is>
      </c>
      <c r="B172" s="161" t="inlineStr">
        <is>
          <t>Singapore</t>
        </is>
      </c>
      <c r="C172" s="161" t="inlineStr">
        <is>
          <t>East Asia &amp; Pacific</t>
        </is>
      </c>
      <c r="D172" s="161" t="inlineStr">
        <is>
          <t>High income</t>
        </is>
      </c>
      <c r="E172" s="161" t="b">
        <v>0</v>
      </c>
      <c r="F172" s="162" t="n"/>
      <c r="G172" s="162" t="n"/>
      <c r="H172" s="162" t="n">
        <v>166.039</v>
      </c>
      <c r="I172" s="162" t="n">
        <v>14.321</v>
      </c>
      <c r="J172" s="162" t="n"/>
      <c r="K172" s="162" t="n"/>
      <c r="L172" s="162" t="n"/>
      <c r="M172" s="162" t="n">
        <v>0</v>
      </c>
      <c r="N172" s="162" t="n"/>
      <c r="O172" s="162" t="n">
        <v>5.46</v>
      </c>
      <c r="P172" s="162" t="n">
        <v>1</v>
      </c>
      <c r="Q172" s="162" t="n"/>
      <c r="R172" s="162" t="n"/>
      <c r="S172" s="162" t="n"/>
      <c r="T172" s="162" t="n"/>
      <c r="U172" s="162" t="n"/>
      <c r="V172" s="162" t="n"/>
      <c r="W172" s="162" t="n"/>
      <c r="X172" s="162" t="n"/>
      <c r="Y172" s="162" t="n"/>
      <c r="Z172" s="162" t="n"/>
      <c r="AA172" s="162" t="n">
        <v>4.5</v>
      </c>
      <c r="AB172" s="162" t="n">
        <v>1.288</v>
      </c>
      <c r="AC172" s="162" t="n">
        <v>0.005</v>
      </c>
      <c r="AD172" s="162" t="n">
        <v>1.283</v>
      </c>
      <c r="AE172" s="162" t="n">
        <v>1.642</v>
      </c>
      <c r="AF172" s="162" t="n">
        <v>-7.951</v>
      </c>
      <c r="AG172" s="162" t="n">
        <v>11.136</v>
      </c>
      <c r="AH172" s="162" t="n">
        <v>19.087</v>
      </c>
      <c r="AI172" s="162" t="n">
        <v>279.623</v>
      </c>
      <c r="AJ172" s="162" t="n">
        <v>0</v>
      </c>
      <c r="AK172" s="162" t="n">
        <v>0</v>
      </c>
      <c r="AL172" s="162" t="n">
        <v>0</v>
      </c>
      <c r="AM172" s="162" t="n">
        <v>0</v>
      </c>
      <c r="AN172" s="162" t="n">
        <v>2.444</v>
      </c>
      <c r="AO172" s="162" t="n">
        <v>12.723</v>
      </c>
      <c r="AP172" s="162" t="n">
        <v>0.554</v>
      </c>
      <c r="AQ172" s="162" t="n">
        <v>25.6</v>
      </c>
      <c r="AR172" s="162" t="n">
        <v>2.32736041357576</v>
      </c>
      <c r="AS172" s="162" t="n">
        <v>0.884396957158787</v>
      </c>
      <c r="AT172" s="162" t="n">
        <v>0.3224013424786296</v>
      </c>
      <c r="AU172" s="162" t="n">
        <v>0.2210752062710614</v>
      </c>
      <c r="AV172" s="162" t="n">
        <v>0.1073955824738552</v>
      </c>
      <c r="AW172" s="162" t="n">
        <v>0.0789040247572303</v>
      </c>
      <c r="AX172" s="162" t="n">
        <v>0.06899282036690239</v>
      </c>
      <c r="AY172" s="162" t="n">
        <v>0.0706307443722219</v>
      </c>
      <c r="AZ172" s="162" t="n">
        <v>0.0149972364388858</v>
      </c>
      <c r="BA172" s="162" t="n">
        <v>-0.232635479266279</v>
      </c>
      <c r="BB172" s="162" t="n">
        <v>-0.229075573872328</v>
      </c>
      <c r="BC172" s="162" t="n">
        <v>-0.253480957581677</v>
      </c>
      <c r="BD172" s="162" t="n">
        <v>-482.933937218317</v>
      </c>
      <c r="BE172" s="162" t="n">
        <v>-0.0093681720893453</v>
      </c>
      <c r="BF172" s="162" t="n">
        <v>2.431690363149836</v>
      </c>
      <c r="BG172" s="162" t="n">
        <v>2.252206453960506</v>
      </c>
      <c r="BH172" s="162" t="n">
        <v>0.1392514636609308</v>
      </c>
      <c r="BI172" s="162" t="n">
        <v>0.5382332838074761</v>
      </c>
      <c r="BJ172" s="162" t="n">
        <v>0.6183337128990839</v>
      </c>
      <c r="BK172" s="162" t="n">
        <v>0.1085311571388804</v>
      </c>
      <c r="BL172" s="162" t="n">
        <v>0.8478568370924653</v>
      </c>
      <c r="BM172" s="162" t="n">
        <v>0.1718108107614581</v>
      </c>
      <c r="BN172" s="162" t="n">
        <v>68.47340116944595</v>
      </c>
      <c r="BO172" s="162" t="n">
        <v>1.177651753642061</v>
      </c>
      <c r="BP172" s="162" t="n">
        <v>0.6309698488964361</v>
      </c>
      <c r="BQ172" s="162" t="n">
        <v>-16.61514279478842</v>
      </c>
      <c r="BR172" s="162" t="n">
        <v>1.811</v>
      </c>
      <c r="BS172" s="162" t="n">
        <v>2.06</v>
      </c>
      <c r="BT172" s="162" t="n">
        <v>0.231</v>
      </c>
      <c r="BU172" s="162" t="n">
        <v>0.207</v>
      </c>
      <c r="BV172" s="162" t="n"/>
      <c r="BW172" s="162" t="n">
        <v>48.488</v>
      </c>
      <c r="BX172" s="162" t="n">
        <v>48.488</v>
      </c>
      <c r="BY172" s="162" t="n">
        <v>12.252</v>
      </c>
      <c r="BZ172" s="162" t="n">
        <v>8.818</v>
      </c>
      <c r="CA172" s="162" t="n">
        <v>6.522</v>
      </c>
      <c r="CB172" s="162" t="n">
        <v>3</v>
      </c>
      <c r="CC172" s="162" t="n">
        <v>1</v>
      </c>
      <c r="CD172" s="162" t="n">
        <v>1</v>
      </c>
      <c r="CE172" s="162" t="n">
        <v>45.048</v>
      </c>
      <c r="CF172" s="162" t="n">
        <v>40</v>
      </c>
      <c r="CG172" s="162" t="n">
        <v>50</v>
      </c>
      <c r="CH172" s="162" t="n">
        <v>18.039</v>
      </c>
      <c r="CI172" s="162" t="n"/>
      <c r="CJ172" s="162" t="n">
        <v>17.201</v>
      </c>
      <c r="CK172" s="162" t="n">
        <v>21.849</v>
      </c>
      <c r="CL172" s="162" t="n">
        <v>3.467</v>
      </c>
      <c r="CM172" s="162" t="n">
        <v>0.044</v>
      </c>
      <c r="CN172" s="162" t="n">
        <v>0.077</v>
      </c>
      <c r="CO172" s="162" t="n">
        <v>-0.033</v>
      </c>
      <c r="CP172" s="162" t="n">
        <v>7.276</v>
      </c>
      <c r="CQ172" s="162" t="n">
        <v>140.3</v>
      </c>
      <c r="CR172" s="162" t="n"/>
      <c r="CS172" s="162" t="n"/>
      <c r="CT172" s="162" t="n"/>
      <c r="CU172" s="161" t="inlineStr">
        <is>
          <t>2024</t>
        </is>
      </c>
      <c r="CV172" s="161" t="inlineStr">
        <is>
          <t>2024</t>
        </is>
      </c>
      <c r="CW172" s="162" t="n"/>
      <c r="CX172" s="162" t="n"/>
      <c r="CY172" s="162" t="n"/>
      <c r="CZ172" s="161" t="inlineStr">
        <is>
          <t>2022</t>
        </is>
      </c>
      <c r="DA172" s="162" t="n"/>
      <c r="DB172" s="161" t="inlineStr">
        <is>
          <t>2020</t>
        </is>
      </c>
      <c r="DC172" s="161" t="inlineStr">
        <is>
          <t>2021-2024</t>
        </is>
      </c>
      <c r="DD172" s="162" t="n"/>
      <c r="DE172" s="162" t="n"/>
      <c r="DF172" s="162" t="n"/>
      <c r="DG172" s="162" t="n"/>
      <c r="DH172" s="162" t="n"/>
      <c r="DI172" s="162" t="n"/>
      <c r="DJ172" s="162" t="n"/>
      <c r="DK172" s="162" t="n"/>
      <c r="DL172" s="162" t="n"/>
      <c r="DM172" s="162" t="n"/>
      <c r="DN172" s="161" t="inlineStr">
        <is>
          <t>2024</t>
        </is>
      </c>
      <c r="DO172" s="161" t="inlineStr">
        <is>
          <t>2024</t>
        </is>
      </c>
      <c r="DP172" s="161" t="inlineStr">
        <is>
          <t>2024</t>
        </is>
      </c>
      <c r="DQ172" s="161" t="inlineStr">
        <is>
          <t>2024</t>
        </is>
      </c>
      <c r="DR172" s="161" t="inlineStr">
        <is>
          <t>2021</t>
        </is>
      </c>
      <c r="DS172" s="161" t="inlineStr">
        <is>
          <t>2024</t>
        </is>
      </c>
      <c r="DT172" s="161" t="inlineStr">
        <is>
          <t>2024</t>
        </is>
      </c>
      <c r="DU172" s="161" t="inlineStr">
        <is>
          <t>2024</t>
        </is>
      </c>
      <c r="DV172" s="161" t="inlineStr">
        <is>
          <t>2023</t>
        </is>
      </c>
      <c r="DW172" s="161" t="inlineStr">
        <is>
          <t>2021</t>
        </is>
      </c>
      <c r="DX172" s="161" t="inlineStr">
        <is>
          <t>2021</t>
        </is>
      </c>
      <c r="DY172" s="161" t="inlineStr">
        <is>
          <t>2021</t>
        </is>
      </c>
      <c r="DZ172" s="161" t="inlineStr">
        <is>
          <t>2021</t>
        </is>
      </c>
      <c r="EA172" s="161" t="inlineStr">
        <is>
          <t>2025</t>
        </is>
      </c>
      <c r="EB172" s="161" t="inlineStr">
        <is>
          <t>2024</t>
        </is>
      </c>
      <c r="EC172" s="161" t="inlineStr">
        <is>
          <t>2025</t>
        </is>
      </c>
      <c r="ED172" s="161" t="inlineStr">
        <is>
          <t>2025</t>
        </is>
      </c>
      <c r="EE172" s="161" t="inlineStr">
        <is>
          <t>2030</t>
        </is>
      </c>
      <c r="EF172" s="161" t="inlineStr">
        <is>
          <t>2030</t>
        </is>
      </c>
      <c r="EG172" s="161" t="inlineStr">
        <is>
          <t>2030</t>
        </is>
      </c>
      <c r="EH172" s="161" t="inlineStr">
        <is>
          <t>2030</t>
        </is>
      </c>
      <c r="EI172" s="161" t="inlineStr">
        <is>
          <t>2030</t>
        </is>
      </c>
      <c r="EJ172" s="161" t="inlineStr">
        <is>
          <t>2030</t>
        </is>
      </c>
      <c r="EK172" s="161" t="inlineStr">
        <is>
          <t>2030</t>
        </is>
      </c>
      <c r="EL172" s="161" t="inlineStr">
        <is>
          <t>2030</t>
        </is>
      </c>
      <c r="EM172" s="161" t="inlineStr">
        <is>
          <t>2030</t>
        </is>
      </c>
      <c r="EN172" s="161" t="inlineStr">
        <is>
          <t>2030</t>
        </is>
      </c>
      <c r="EO172" s="161" t="inlineStr">
        <is>
          <t>2030</t>
        </is>
      </c>
      <c r="EP172" s="161" t="inlineStr">
        <is>
          <t>2030</t>
        </is>
      </c>
      <c r="EQ172" s="161" t="inlineStr">
        <is>
          <t>2030</t>
        </is>
      </c>
      <c r="ER172" s="161" t="inlineStr">
        <is>
          <t>2030</t>
        </is>
      </c>
      <c r="ES172" s="161" t="inlineStr">
        <is>
          <t>2030</t>
        </is>
      </c>
      <c r="ET172" s="161" t="inlineStr">
        <is>
          <t>2030</t>
        </is>
      </c>
      <c r="EU172" s="161" t="inlineStr">
        <is>
          <t>2030</t>
        </is>
      </c>
      <c r="EV172" s="161" t="inlineStr">
        <is>
          <t>2030</t>
        </is>
      </c>
      <c r="EW172" s="161" t="inlineStr">
        <is>
          <t>2030</t>
        </is>
      </c>
      <c r="EX172" s="161" t="inlineStr">
        <is>
          <t>2030</t>
        </is>
      </c>
      <c r="EY172" s="161" t="inlineStr">
        <is>
          <t>2030</t>
        </is>
      </c>
      <c r="EZ172" s="161" t="inlineStr">
        <is>
          <t>2030</t>
        </is>
      </c>
      <c r="FA172" s="161" t="inlineStr">
        <is>
          <t>2030</t>
        </is>
      </c>
      <c r="FB172" s="161" t="inlineStr">
        <is>
          <t>2030</t>
        </is>
      </c>
      <c r="FC172" s="161" t="inlineStr">
        <is>
          <t>2050</t>
        </is>
      </c>
      <c r="FD172" s="161" t="inlineStr">
        <is>
          <t>2025-2050</t>
        </is>
      </c>
      <c r="FE172" s="161" t="inlineStr">
        <is>
          <t>2024</t>
        </is>
      </c>
      <c r="FF172" s="161" t="inlineStr">
        <is>
          <t>2024</t>
        </is>
      </c>
      <c r="FG172" s="161" t="inlineStr">
        <is>
          <t>2024</t>
        </is>
      </c>
      <c r="FH172" s="161" t="inlineStr">
        <is>
          <t>2024</t>
        </is>
      </c>
      <c r="FI172" s="162" t="n"/>
      <c r="FJ172" s="161" t="inlineStr">
        <is>
          <t>2024</t>
        </is>
      </c>
      <c r="FK172" s="161" t="inlineStr">
        <is>
          <t>2024</t>
        </is>
      </c>
      <c r="FL172" s="161" t="inlineStr">
        <is>
          <t>2024</t>
        </is>
      </c>
      <c r="FM172" s="161" t="inlineStr">
        <is>
          <t>2024</t>
        </is>
      </c>
      <c r="FN172" s="161" t="inlineStr">
        <is>
          <t>2024</t>
        </is>
      </c>
      <c r="FO172" s="161" t="inlineStr">
        <is>
          <t>2013</t>
        </is>
      </c>
      <c r="FP172" s="161" t="inlineStr">
        <is>
          <t>2013</t>
        </is>
      </c>
      <c r="FQ172" s="161" t="inlineStr">
        <is>
          <t>2013</t>
        </is>
      </c>
      <c r="FR172" s="161" t="inlineStr">
        <is>
          <t>2023</t>
        </is>
      </c>
      <c r="FS172" s="161" t="inlineStr">
        <is>
          <t>2023</t>
        </is>
      </c>
      <c r="FT172" s="161" t="inlineStr">
        <is>
          <t>2023</t>
        </is>
      </c>
      <c r="FU172" s="161" t="inlineStr">
        <is>
          <t>2024</t>
        </is>
      </c>
      <c r="FV172" s="162" t="n"/>
      <c r="FW172" s="161" t="inlineStr">
        <is>
          <t>2024</t>
        </is>
      </c>
      <c r="FX172" s="161" t="inlineStr">
        <is>
          <t>2024</t>
        </is>
      </c>
      <c r="FY172" s="161" t="inlineStr">
        <is>
          <t>2020-2024 avg</t>
        </is>
      </c>
      <c r="FZ172" s="161" t="inlineStr">
        <is>
          <t>2030</t>
        </is>
      </c>
      <c r="GA172" s="161" t="inlineStr">
        <is>
          <t>2030</t>
        </is>
      </c>
      <c r="GB172" s="161" t="inlineStr">
        <is>
          <t>2030</t>
        </is>
      </c>
      <c r="GC172" s="161" t="inlineStr">
        <is>
          <t>2050</t>
        </is>
      </c>
      <c r="GD172" s="161" t="inlineStr">
        <is>
          <t>2050</t>
        </is>
      </c>
      <c r="GE172" s="162" t="n"/>
    </row>
    <row r="173" ht="14" customHeight="1">
      <c r="A173" s="161" t="inlineStr">
        <is>
          <t>SXM</t>
        </is>
      </c>
      <c r="B173" s="161" t="inlineStr">
        <is>
          <t>Sint Maarten (Dutch part)</t>
        </is>
      </c>
      <c r="C173" s="161" t="inlineStr">
        <is>
          <t>Latin America &amp; Caribbean</t>
        </is>
      </c>
      <c r="D173" s="161" t="inlineStr">
        <is>
          <t>High income</t>
        </is>
      </c>
      <c r="E173" s="161" t="b">
        <v>0</v>
      </c>
      <c r="F173" s="162" t="n"/>
      <c r="G173" s="162" t="n"/>
      <c r="H173" s="162" t="n"/>
      <c r="I173" s="162" t="n"/>
      <c r="J173" s="162" t="n"/>
      <c r="K173" s="162" t="n"/>
      <c r="L173" s="162" t="n"/>
      <c r="M173" s="162" t="n">
        <v>0</v>
      </c>
      <c r="N173" s="162" t="n"/>
      <c r="O173" s="162" t="n"/>
      <c r="P173" s="162" t="n"/>
      <c r="Q173" s="162" t="n"/>
      <c r="R173" s="162" t="n"/>
      <c r="S173" s="162" t="n"/>
      <c r="T173" s="162" t="n"/>
      <c r="U173" s="162" t="n"/>
      <c r="V173" s="162" t="n"/>
      <c r="W173" s="162" t="n"/>
      <c r="X173" s="162" t="n"/>
      <c r="Y173" s="162" t="n"/>
      <c r="Z173" s="162" t="n"/>
      <c r="AA173" s="162" t="n"/>
      <c r="AB173" s="162" t="n"/>
      <c r="AC173" s="162" t="n"/>
      <c r="AD173" s="162" t="n"/>
      <c r="AE173" s="162" t="n"/>
      <c r="AF173" s="162" t="n"/>
      <c r="AG173" s="162" t="n"/>
      <c r="AH173" s="162" t="n"/>
      <c r="AI173" s="162" t="n"/>
      <c r="AJ173" s="162" t="n"/>
      <c r="AK173" s="162" t="n"/>
      <c r="AL173" s="162" t="n"/>
      <c r="AM173" s="162" t="n"/>
      <c r="AN173" s="162" t="n"/>
      <c r="AO173" s="162" t="n"/>
      <c r="AP173" s="162" t="n"/>
      <c r="AQ173" s="162" t="n"/>
      <c r="AR173" s="162" t="n"/>
      <c r="AS173" s="162" t="n"/>
      <c r="AT173" s="162" t="n"/>
      <c r="AU173" s="162" t="n"/>
      <c r="AV173" s="162" t="n"/>
      <c r="AW173" s="162" t="n"/>
      <c r="AX173" s="162" t="n"/>
      <c r="AY173" s="162" t="n"/>
      <c r="AZ173" s="162" t="n"/>
      <c r="BA173" s="162" t="n"/>
      <c r="BB173" s="162" t="n"/>
      <c r="BC173" s="162" t="n"/>
      <c r="BD173" s="162" t="n"/>
      <c r="BE173" s="162" t="n"/>
      <c r="BF173" s="162" t="n"/>
      <c r="BG173" s="162" t="n"/>
      <c r="BH173" s="162" t="n"/>
      <c r="BI173" s="162" t="n"/>
      <c r="BJ173" s="162" t="n"/>
      <c r="BK173" s="162" t="n"/>
      <c r="BL173" s="162" t="n"/>
      <c r="BM173" s="162" t="n"/>
      <c r="BN173" s="162" t="n"/>
      <c r="BO173" s="162" t="n"/>
      <c r="BP173" s="162" t="n"/>
      <c r="BQ173" s="162" t="n"/>
      <c r="BR173" s="162" t="n"/>
      <c r="BS173" s="162" t="n"/>
      <c r="BT173" s="162" t="n"/>
      <c r="BU173" s="162" t="n"/>
      <c r="BV173" s="162" t="n"/>
      <c r="BW173" s="162" t="n"/>
      <c r="BX173" s="162" t="n"/>
      <c r="BY173" s="162" t="n"/>
      <c r="BZ173" s="162" t="n"/>
      <c r="CA173" s="162" t="n"/>
      <c r="CB173" s="162" t="n"/>
      <c r="CC173" s="162" t="n"/>
      <c r="CD173" s="162" t="n"/>
      <c r="CE173" s="162" t="n"/>
      <c r="CF173" s="162" t="n"/>
      <c r="CG173" s="162" t="n"/>
      <c r="CH173" s="162" t="n"/>
      <c r="CI173" s="162" t="n"/>
      <c r="CJ173" s="162" t="n"/>
      <c r="CK173" s="162" t="n"/>
      <c r="CL173" s="162" t="n"/>
      <c r="CM173" s="162" t="n"/>
      <c r="CN173" s="162" t="n"/>
      <c r="CO173" s="162" t="n"/>
      <c r="CP173" s="162" t="n"/>
      <c r="CQ173" s="162" t="n"/>
      <c r="CR173" s="162" t="n"/>
      <c r="CS173" s="162" t="n"/>
      <c r="CT173" s="162" t="n"/>
      <c r="CU173" s="162" t="n"/>
      <c r="CV173" s="162" t="n"/>
      <c r="CW173" s="162" t="n"/>
      <c r="CX173" s="162" t="n"/>
      <c r="CY173" s="162" t="n"/>
      <c r="CZ173" s="161" t="inlineStr">
        <is>
          <t>2022</t>
        </is>
      </c>
      <c r="DA173" s="162" t="n"/>
      <c r="DB173" s="162" t="n"/>
      <c r="DC173" s="162" t="n"/>
      <c r="DD173" s="162" t="n"/>
      <c r="DE173" s="162" t="n"/>
      <c r="DF173" s="162" t="n"/>
      <c r="DG173" s="162" t="n"/>
      <c r="DH173" s="162" t="n"/>
      <c r="DI173" s="162" t="n"/>
      <c r="DJ173" s="162" t="n"/>
      <c r="DK173" s="162" t="n"/>
      <c r="DL173" s="162" t="n"/>
      <c r="DM173" s="162" t="n"/>
      <c r="DN173" s="162" t="n"/>
      <c r="DO173" s="162" t="n"/>
      <c r="DP173" s="162" t="n"/>
      <c r="DQ173" s="162" t="n"/>
      <c r="DR173" s="162" t="n"/>
      <c r="DS173" s="162" t="n"/>
      <c r="DT173" s="162" t="n"/>
      <c r="DU173" s="162" t="n"/>
      <c r="DV173" s="162" t="n"/>
      <c r="DW173" s="162" t="n"/>
      <c r="DX173" s="162" t="n"/>
      <c r="DY173" s="162" t="n"/>
      <c r="DZ173" s="162" t="n"/>
      <c r="EA173" s="162" t="n"/>
      <c r="EB173" s="162" t="n"/>
      <c r="EC173" s="162" t="n"/>
      <c r="ED173" s="162" t="n"/>
      <c r="EE173" s="162" t="n"/>
      <c r="EF173" s="162" t="n"/>
      <c r="EG173" s="162" t="n"/>
      <c r="EH173" s="162" t="n"/>
      <c r="EI173" s="162" t="n"/>
      <c r="EJ173" s="162" t="n"/>
      <c r="EK173" s="162" t="n"/>
      <c r="EL173" s="162" t="n"/>
      <c r="EM173" s="162" t="n"/>
      <c r="EN173" s="162" t="n"/>
      <c r="EO173" s="162" t="n"/>
      <c r="EP173" s="162" t="n"/>
      <c r="EQ173" s="162" t="n"/>
      <c r="ER173" s="162" t="n"/>
      <c r="ES173" s="162" t="n"/>
      <c r="ET173" s="162" t="n"/>
      <c r="EU173" s="162" t="n"/>
      <c r="EV173" s="162" t="n"/>
      <c r="EW173" s="162" t="n"/>
      <c r="EX173" s="162" t="n"/>
      <c r="EY173" s="162" t="n"/>
      <c r="EZ173" s="162" t="n"/>
      <c r="FA173" s="162" t="n"/>
      <c r="FB173" s="162" t="n"/>
      <c r="FC173" s="162" t="n"/>
      <c r="FD173" s="162" t="n"/>
      <c r="FE173" s="162" t="n"/>
      <c r="FF173" s="162" t="n"/>
      <c r="FG173" s="162" t="n"/>
      <c r="FH173" s="162" t="n"/>
      <c r="FI173" s="162" t="n"/>
      <c r="FJ173" s="162" t="n"/>
      <c r="FK173" s="162" t="n"/>
      <c r="FL173" s="162" t="n"/>
      <c r="FM173" s="162" t="n"/>
      <c r="FN173" s="162" t="n"/>
      <c r="FO173" s="162" t="n"/>
      <c r="FP173" s="162" t="n"/>
      <c r="FQ173" s="162" t="n"/>
      <c r="FR173" s="162" t="n"/>
      <c r="FS173" s="162" t="n"/>
      <c r="FT173" s="162" t="n"/>
      <c r="FU173" s="162" t="n"/>
      <c r="FV173" s="162" t="n"/>
      <c r="FW173" s="162" t="n"/>
      <c r="FX173" s="162" t="n"/>
      <c r="FY173" s="162" t="n"/>
      <c r="FZ173" s="162" t="n"/>
      <c r="GA173" s="162" t="n"/>
      <c r="GB173" s="162" t="n"/>
      <c r="GC173" s="162" t="n"/>
      <c r="GD173" s="162" t="n"/>
      <c r="GE173" s="162" t="n"/>
    </row>
    <row r="174" ht="14" customHeight="1">
      <c r="A174" s="161" t="inlineStr">
        <is>
          <t>SVK</t>
        </is>
      </c>
      <c r="B174" s="161" t="inlineStr">
        <is>
          <t>Slovak Republic</t>
        </is>
      </c>
      <c r="C174" s="161" t="inlineStr">
        <is>
          <t>Europe &amp; Central Asia</t>
        </is>
      </c>
      <c r="D174" s="161" t="inlineStr">
        <is>
          <t>High income</t>
        </is>
      </c>
      <c r="E174" s="161" t="b">
        <v>0</v>
      </c>
      <c r="F174" s="162" t="n">
        <v>1.892</v>
      </c>
      <c r="G174" s="162" t="n">
        <v>0.794</v>
      </c>
      <c r="H174" s="162" t="n">
        <v>59.701</v>
      </c>
      <c r="I174" s="162" t="n">
        <v>19.57</v>
      </c>
      <c r="J174" s="162" t="n"/>
      <c r="K174" s="162" t="n"/>
      <c r="L174" s="162" t="n"/>
      <c r="M174" s="162" t="n">
        <v>0</v>
      </c>
      <c r="N174" s="162" t="n"/>
      <c r="O174" s="162" t="n">
        <v>5.5</v>
      </c>
      <c r="P174" s="162" t="n">
        <v>1</v>
      </c>
      <c r="Q174" s="162" t="n"/>
      <c r="R174" s="162" t="n"/>
      <c r="S174" s="162" t="n"/>
      <c r="T174" s="162" t="n"/>
      <c r="U174" s="162" t="n"/>
      <c r="V174" s="162" t="n"/>
      <c r="W174" s="162" t="n"/>
      <c r="X174" s="162" t="n"/>
      <c r="Y174" s="162" t="n"/>
      <c r="Z174" s="162" t="n"/>
      <c r="AA174" s="162" t="n">
        <v>5.757</v>
      </c>
      <c r="AB174" s="162" t="n">
        <v>3.67</v>
      </c>
      <c r="AC174" s="162" t="n">
        <v>0.5600000000000001</v>
      </c>
      <c r="AD174" s="162" t="n">
        <v>3.109</v>
      </c>
      <c r="AE174" s="162" t="n">
        <v>2.036</v>
      </c>
      <c r="AF174" s="162" t="n">
        <v>-4.167</v>
      </c>
      <c r="AG174" s="162" t="n">
        <v>3.969</v>
      </c>
      <c r="AH174" s="162" t="n">
        <v>8.135999999999999</v>
      </c>
      <c r="AI174" s="162" t="n">
        <v>57.887</v>
      </c>
      <c r="AJ174" s="162" t="n">
        <v>0.016</v>
      </c>
      <c r="AK174" s="162" t="n">
        <v>0.002</v>
      </c>
      <c r="AL174" s="162" t="n">
        <v>0.008999999999999999</v>
      </c>
      <c r="AM174" s="162" t="n">
        <v>0.005</v>
      </c>
      <c r="AN174" s="162" t="n">
        <v>2.509</v>
      </c>
      <c r="AO174" s="162" t="n">
        <v>50.147</v>
      </c>
      <c r="AP174" s="162" t="n">
        <v>-5.316</v>
      </c>
      <c r="AQ174" s="162" t="n">
        <v>11.152</v>
      </c>
      <c r="AR174" s="162" t="n">
        <v>4.09671721204692</v>
      </c>
      <c r="AS174" s="162" t="n">
        <v>1.55675254057783</v>
      </c>
      <c r="AT174" s="162" t="n">
        <v>0.536415856850883</v>
      </c>
      <c r="AU174" s="162" t="n">
        <v>0.3678280161263198</v>
      </c>
      <c r="AV174" s="162" t="n">
        <v>0.1987469152694714</v>
      </c>
      <c r="AW174" s="162" t="n">
        <v>0.1882034843981417</v>
      </c>
      <c r="AX174" s="162" t="n">
        <v>0.1259696116686811</v>
      </c>
      <c r="AY174" s="162" t="n">
        <v>0.1184653803125966</v>
      </c>
      <c r="AZ174" s="162" t="n">
        <v>0.0211232759517348</v>
      </c>
      <c r="BA174" s="162" t="n">
        <v>0.0147662117974957</v>
      </c>
      <c r="BB174" s="162" t="n">
        <v>0.0205593103982949</v>
      </c>
      <c r="BC174" s="162" t="n">
        <v>-0.0280767017855638</v>
      </c>
      <c r="BD174" s="162" t="n">
        <v>46.9667493876277</v>
      </c>
      <c r="BE174" s="162" t="n">
        <v>-0.0152449963178926</v>
      </c>
      <c r="BF174" s="162" t="n">
        <v>4.28036315603523</v>
      </c>
      <c r="BG174" s="162" t="n">
        <v>3.377597359035944</v>
      </c>
      <c r="BH174" s="162" t="n">
        <v>0.2944825815680096</v>
      </c>
      <c r="BI174" s="162" t="n">
        <v>0.5093719489494416</v>
      </c>
      <c r="BJ174" s="162" t="n">
        <v>0.7006853483531765</v>
      </c>
      <c r="BK174" s="162" t="n">
        <v>0.3656911284430064</v>
      </c>
      <c r="BL174" s="162" t="n">
        <v>1.507366352061789</v>
      </c>
      <c r="BM174" s="162" t="n">
        <v>0.4041899201348593</v>
      </c>
      <c r="BN174" s="162" t="n">
        <v>72.95231574479158</v>
      </c>
      <c r="BO174" s="162" t="n">
        <v>2.100012137231653</v>
      </c>
      <c r="BP174" s="162" t="n">
        <v>1.638390545591322</v>
      </c>
      <c r="BQ174" s="162" t="n">
        <v>0.983219362514936</v>
      </c>
      <c r="BR174" s="162" t="n">
        <v>1.565</v>
      </c>
      <c r="BS174" s="162" t="n">
        <v>1.701</v>
      </c>
      <c r="BT174" s="162" t="n">
        <v>0.194</v>
      </c>
      <c r="BU174" s="162" t="n">
        <v>0.186</v>
      </c>
      <c r="BV174" s="162" t="n">
        <v>17.815</v>
      </c>
      <c r="BW174" s="162" t="n">
        <v>25.144</v>
      </c>
      <c r="BX174" s="162" t="n">
        <v>25.144</v>
      </c>
      <c r="BY174" s="162" t="n">
        <v>11.208</v>
      </c>
      <c r="BZ174" s="162" t="n">
        <v>16.755</v>
      </c>
      <c r="CA174" s="162" t="n">
        <v>15.583</v>
      </c>
      <c r="CB174" s="162" t="n"/>
      <c r="CC174" s="162" t="n"/>
      <c r="CD174" s="162" t="n"/>
      <c r="CE174" s="162" t="n">
        <v>73.611</v>
      </c>
      <c r="CF174" s="162" t="n">
        <v>40</v>
      </c>
      <c r="CG174" s="162" t="n">
        <v>50</v>
      </c>
      <c r="CH174" s="162" t="n">
        <v>41.971</v>
      </c>
      <c r="CI174" s="162" t="n">
        <v>-4.703</v>
      </c>
      <c r="CJ174" s="162" t="n">
        <v>-4.624</v>
      </c>
      <c r="CK174" s="162" t="n">
        <v>20.123</v>
      </c>
      <c r="CL174" s="162" t="n">
        <v>1.534</v>
      </c>
      <c r="CM174" s="162" t="n">
        <v>0.264</v>
      </c>
      <c r="CN174" s="162" t="n">
        <v>0.164</v>
      </c>
      <c r="CO174" s="162" t="n">
        <v>0.1</v>
      </c>
      <c r="CP174" s="162" t="n">
        <v>8.286</v>
      </c>
      <c r="CQ174" s="162" t="n">
        <v>58.11</v>
      </c>
      <c r="CR174" s="162" t="n"/>
      <c r="CS174" s="161" t="inlineStr">
        <is>
          <t>2024</t>
        </is>
      </c>
      <c r="CT174" s="161" t="inlineStr">
        <is>
          <t>2024</t>
        </is>
      </c>
      <c r="CU174" s="161" t="inlineStr">
        <is>
          <t>2024</t>
        </is>
      </c>
      <c r="CV174" s="161" t="inlineStr">
        <is>
          <t>2024</t>
        </is>
      </c>
      <c r="CW174" s="162" t="n"/>
      <c r="CX174" s="162" t="n"/>
      <c r="CY174" s="162" t="n"/>
      <c r="CZ174" s="161" t="inlineStr">
        <is>
          <t>2022</t>
        </is>
      </c>
      <c r="DA174" s="162" t="n"/>
      <c r="DB174" s="161" t="inlineStr">
        <is>
          <t>2019</t>
        </is>
      </c>
      <c r="DC174" s="161" t="inlineStr">
        <is>
          <t>2021-2024</t>
        </is>
      </c>
      <c r="DD174" s="162" t="n"/>
      <c r="DE174" s="162" t="n"/>
      <c r="DF174" s="162" t="n"/>
      <c r="DG174" s="162" t="n"/>
      <c r="DH174" s="162" t="n"/>
      <c r="DI174" s="162" t="n"/>
      <c r="DJ174" s="162" t="n"/>
      <c r="DK174" s="162" t="n"/>
      <c r="DL174" s="162" t="n"/>
      <c r="DM174" s="162" t="n"/>
      <c r="DN174" s="161" t="inlineStr">
        <is>
          <t>2023</t>
        </is>
      </c>
      <c r="DO174" s="161" t="inlineStr">
        <is>
          <t>2024</t>
        </is>
      </c>
      <c r="DP174" s="161" t="inlineStr">
        <is>
          <t>2024</t>
        </is>
      </c>
      <c r="DQ174" s="161" t="inlineStr">
        <is>
          <t>2024</t>
        </is>
      </c>
      <c r="DR174" s="161" t="inlineStr">
        <is>
          <t>2021</t>
        </is>
      </c>
      <c r="DS174" s="161" t="inlineStr">
        <is>
          <t>2024</t>
        </is>
      </c>
      <c r="DT174" s="161" t="inlineStr">
        <is>
          <t>2024</t>
        </is>
      </c>
      <c r="DU174" s="161" t="inlineStr">
        <is>
          <t>2024</t>
        </is>
      </c>
      <c r="DV174" s="161" t="inlineStr">
        <is>
          <t>2023</t>
        </is>
      </c>
      <c r="DW174" s="161" t="inlineStr">
        <is>
          <t>2021</t>
        </is>
      </c>
      <c r="DX174" s="161" t="inlineStr">
        <is>
          <t>2021</t>
        </is>
      </c>
      <c r="DY174" s="161" t="inlineStr">
        <is>
          <t>2021</t>
        </is>
      </c>
      <c r="DZ174" s="161" t="inlineStr">
        <is>
          <t>2021</t>
        </is>
      </c>
      <c r="EA174" s="161" t="inlineStr">
        <is>
          <t>2025</t>
        </is>
      </c>
      <c r="EB174" s="161" t="inlineStr">
        <is>
          <t>2024</t>
        </is>
      </c>
      <c r="EC174" s="161" t="inlineStr">
        <is>
          <t>2025</t>
        </is>
      </c>
      <c r="ED174" s="161" t="inlineStr">
        <is>
          <t>2025</t>
        </is>
      </c>
      <c r="EE174" s="161" t="inlineStr">
        <is>
          <t>2030</t>
        </is>
      </c>
      <c r="EF174" s="161" t="inlineStr">
        <is>
          <t>2030</t>
        </is>
      </c>
      <c r="EG174" s="161" t="inlineStr">
        <is>
          <t>2030</t>
        </is>
      </c>
      <c r="EH174" s="161" t="inlineStr">
        <is>
          <t>2030</t>
        </is>
      </c>
      <c r="EI174" s="161" t="inlineStr">
        <is>
          <t>2030</t>
        </is>
      </c>
      <c r="EJ174" s="161" t="inlineStr">
        <is>
          <t>2030</t>
        </is>
      </c>
      <c r="EK174" s="161" t="inlineStr">
        <is>
          <t>2030</t>
        </is>
      </c>
      <c r="EL174" s="161" t="inlineStr">
        <is>
          <t>2030</t>
        </is>
      </c>
      <c r="EM174" s="161" t="inlineStr">
        <is>
          <t>2030</t>
        </is>
      </c>
      <c r="EN174" s="161" t="inlineStr">
        <is>
          <t>2030</t>
        </is>
      </c>
      <c r="EO174" s="161" t="inlineStr">
        <is>
          <t>2030</t>
        </is>
      </c>
      <c r="EP174" s="161" t="inlineStr">
        <is>
          <t>2030</t>
        </is>
      </c>
      <c r="EQ174" s="161" t="inlineStr">
        <is>
          <t>2030</t>
        </is>
      </c>
      <c r="ER174" s="161" t="inlineStr">
        <is>
          <t>2030</t>
        </is>
      </c>
      <c r="ES174" s="161" t="inlineStr">
        <is>
          <t>2030</t>
        </is>
      </c>
      <c r="ET174" s="161" t="inlineStr">
        <is>
          <t>2030</t>
        </is>
      </c>
      <c r="EU174" s="161" t="inlineStr">
        <is>
          <t>2030</t>
        </is>
      </c>
      <c r="EV174" s="161" t="inlineStr">
        <is>
          <t>2030</t>
        </is>
      </c>
      <c r="EW174" s="161" t="inlineStr">
        <is>
          <t>2030</t>
        </is>
      </c>
      <c r="EX174" s="161" t="inlineStr">
        <is>
          <t>2030</t>
        </is>
      </c>
      <c r="EY174" s="161" t="inlineStr">
        <is>
          <t>2030</t>
        </is>
      </c>
      <c r="EZ174" s="161" t="inlineStr">
        <is>
          <t>2030</t>
        </is>
      </c>
      <c r="FA174" s="161" t="inlineStr">
        <is>
          <t>2030</t>
        </is>
      </c>
      <c r="FB174" s="161" t="inlineStr">
        <is>
          <t>2030</t>
        </is>
      </c>
      <c r="FC174" s="161" t="inlineStr">
        <is>
          <t>2050</t>
        </is>
      </c>
      <c r="FD174" s="161" t="inlineStr">
        <is>
          <t>2025-2050</t>
        </is>
      </c>
      <c r="FE174" s="161" t="inlineStr">
        <is>
          <t>2024</t>
        </is>
      </c>
      <c r="FF174" s="161" t="inlineStr">
        <is>
          <t>2024</t>
        </is>
      </c>
      <c r="FG174" s="161" t="inlineStr">
        <is>
          <t>2024</t>
        </is>
      </c>
      <c r="FH174" s="161" t="inlineStr">
        <is>
          <t>2024</t>
        </is>
      </c>
      <c r="FI174" s="161" t="inlineStr">
        <is>
          <t>2024</t>
        </is>
      </c>
      <c r="FJ174" s="161" t="inlineStr">
        <is>
          <t>2024</t>
        </is>
      </c>
      <c r="FK174" s="161" t="inlineStr">
        <is>
          <t>2024</t>
        </is>
      </c>
      <c r="FL174" s="161" t="inlineStr">
        <is>
          <t>2024</t>
        </is>
      </c>
      <c r="FM174" s="161" t="inlineStr">
        <is>
          <t>2024</t>
        </is>
      </c>
      <c r="FN174" s="161" t="inlineStr">
        <is>
          <t>2024</t>
        </is>
      </c>
      <c r="FO174" s="162" t="n"/>
      <c r="FP174" s="162" t="n"/>
      <c r="FQ174" s="162" t="n"/>
      <c r="FR174" s="161" t="inlineStr">
        <is>
          <t>2023</t>
        </is>
      </c>
      <c r="FS174" s="161" t="inlineStr">
        <is>
          <t>2023</t>
        </is>
      </c>
      <c r="FT174" s="161" t="inlineStr">
        <is>
          <t>2023</t>
        </is>
      </c>
      <c r="FU174" s="161" t="inlineStr">
        <is>
          <t>2024</t>
        </is>
      </c>
      <c r="FV174" s="161" t="inlineStr">
        <is>
          <t>2024</t>
        </is>
      </c>
      <c r="FW174" s="161" t="inlineStr">
        <is>
          <t>2024</t>
        </is>
      </c>
      <c r="FX174" s="161" t="inlineStr">
        <is>
          <t>2024</t>
        </is>
      </c>
      <c r="FY174" s="161" t="inlineStr">
        <is>
          <t>2020-2024 avg</t>
        </is>
      </c>
      <c r="FZ174" s="161" t="inlineStr">
        <is>
          <t>2030</t>
        </is>
      </c>
      <c r="GA174" s="161" t="inlineStr">
        <is>
          <t>2030</t>
        </is>
      </c>
      <c r="GB174" s="161" t="inlineStr">
        <is>
          <t>2030</t>
        </is>
      </c>
      <c r="GC174" s="161" t="inlineStr">
        <is>
          <t>2050</t>
        </is>
      </c>
      <c r="GD174" s="161" t="inlineStr">
        <is>
          <t>2050</t>
        </is>
      </c>
      <c r="GE174" s="162" t="n"/>
    </row>
    <row r="175" ht="14" customHeight="1">
      <c r="A175" s="161" t="inlineStr">
        <is>
          <t>SVN</t>
        </is>
      </c>
      <c r="B175" s="161" t="inlineStr">
        <is>
          <t>Slovenia</t>
        </is>
      </c>
      <c r="C175" s="161" t="inlineStr">
        <is>
          <t>Europe &amp; Central Asia</t>
        </is>
      </c>
      <c r="D175" s="161" t="inlineStr">
        <is>
          <t>High income</t>
        </is>
      </c>
      <c r="E175" s="161" t="b">
        <v>0</v>
      </c>
      <c r="F175" s="162" t="n">
        <v>1.441</v>
      </c>
      <c r="G175" s="162" t="n">
        <v>0.656</v>
      </c>
      <c r="H175" s="162" t="n">
        <v>66.60599999999999</v>
      </c>
      <c r="I175" s="162" t="n">
        <v>21.478</v>
      </c>
      <c r="J175" s="162" t="n"/>
      <c r="K175" s="162" t="n"/>
      <c r="L175" s="162" t="n"/>
      <c r="M175" s="162" t="n">
        <v>0</v>
      </c>
      <c r="N175" s="162" t="n"/>
      <c r="O175" s="162" t="n">
        <v>4.5</v>
      </c>
      <c r="P175" s="162" t="n">
        <v>1</v>
      </c>
      <c r="Q175" s="162" t="n"/>
      <c r="R175" s="162" t="n"/>
      <c r="S175" s="162" t="n"/>
      <c r="T175" s="162" t="n"/>
      <c r="U175" s="162" t="n"/>
      <c r="V175" s="162" t="n"/>
      <c r="W175" s="162" t="n"/>
      <c r="X175" s="162" t="n"/>
      <c r="Y175" s="162" t="n"/>
      <c r="Z175" s="162" t="n"/>
      <c r="AA175" s="162" t="n">
        <v>5.89</v>
      </c>
      <c r="AB175" s="162" t="n">
        <v>0.586</v>
      </c>
      <c r="AC175" s="162" t="n">
        <v>0</v>
      </c>
      <c r="AD175" s="162" t="n">
        <v>0.586</v>
      </c>
      <c r="AE175" s="162" t="n">
        <v>1.339</v>
      </c>
      <c r="AF175" s="162" t="n">
        <v>-2.22</v>
      </c>
      <c r="AG175" s="162" t="n">
        <v>4.658</v>
      </c>
      <c r="AH175" s="162" t="n">
        <v>6.878</v>
      </c>
      <c r="AI175" s="162" t="n">
        <v>48.902</v>
      </c>
      <c r="AJ175" s="162" t="n">
        <v>0.027</v>
      </c>
      <c r="AK175" s="162" t="n">
        <v>0</v>
      </c>
      <c r="AL175" s="162" t="n">
        <v>0.001</v>
      </c>
      <c r="AM175" s="162" t="n">
        <v>0.026</v>
      </c>
      <c r="AN175" s="162" t="n">
        <v>-0.135</v>
      </c>
      <c r="AO175" s="162" t="n">
        <v>55.41</v>
      </c>
      <c r="AP175" s="162" t="n">
        <v>-1.409</v>
      </c>
      <c r="AQ175" s="162" t="n">
        <v>4.511</v>
      </c>
      <c r="AR175" s="162" t="n">
        <v>3.69406310340715</v>
      </c>
      <c r="AS175" s="162" t="n">
        <v>1.40374397929472</v>
      </c>
      <c r="AT175" s="162" t="n">
        <v>0.501696911674006</v>
      </c>
      <c r="AU175" s="162" t="n">
        <v>0.3440207394336042</v>
      </c>
      <c r="AV175" s="162" t="n">
        <v>0.2322879115237151</v>
      </c>
      <c r="AW175" s="162" t="n">
        <v>0.1208199214957101</v>
      </c>
      <c r="AX175" s="162" t="n">
        <v>0.0869746820360494</v>
      </c>
      <c r="AY175" s="162" t="n">
        <v>0.0987147505399041</v>
      </c>
      <c r="AZ175" s="162" t="n">
        <v>0.0192290625917284</v>
      </c>
      <c r="BA175" s="162" t="n">
        <v>0.024091159834896</v>
      </c>
      <c r="BB175" s="162" t="n">
        <v>0.0393804548862686</v>
      </c>
      <c r="BC175" s="162" t="n">
        <v>0.0269943022597388</v>
      </c>
      <c r="BD175" s="162" t="n">
        <v>81.94665829767619</v>
      </c>
      <c r="BE175" s="162" t="n">
        <v>-0.040234986977296</v>
      </c>
      <c r="BF175" s="162" t="n">
        <v>3.859659035628846</v>
      </c>
      <c r="BG175" s="162" t="n">
        <v>2.726374031944919</v>
      </c>
      <c r="BH175" s="162" t="n">
        <v>0.1855446143113251</v>
      </c>
      <c r="BI175" s="162" t="n">
        <v>0.4822134494041009</v>
      </c>
      <c r="BJ175" s="162" t="n">
        <v>0.6672654394286914</v>
      </c>
      <c r="BK175" s="162" t="n">
        <v>0.1366475381752704</v>
      </c>
      <c r="BL175" s="162" t="n">
        <v>1.254702991118677</v>
      </c>
      <c r="BM175" s="162" t="n">
        <v>0.2265388757885637</v>
      </c>
      <c r="BN175" s="162" t="n">
        <v>74.00384843991367</v>
      </c>
      <c r="BO175" s="162" t="n">
        <v>1.04035218358702</v>
      </c>
      <c r="BP175" s="162" t="n">
        <v>0.8273682577643424</v>
      </c>
      <c r="BQ175" s="162" t="n">
        <v>-1.354990761005807</v>
      </c>
      <c r="BR175" s="162" t="n">
        <v>1.522</v>
      </c>
      <c r="BS175" s="162" t="n">
        <v>1.612</v>
      </c>
      <c r="BT175" s="162" t="n">
        <v>0.221</v>
      </c>
      <c r="BU175" s="162" t="n">
        <v>0.158</v>
      </c>
      <c r="BV175" s="162" t="n">
        <v>28.286</v>
      </c>
      <c r="BW175" s="162" t="n">
        <v>21.055</v>
      </c>
      <c r="BX175" s="162" t="n">
        <v>21.055</v>
      </c>
      <c r="BY175" s="162" t="n">
        <v>13.463</v>
      </c>
      <c r="BZ175" s="162" t="n">
        <v>11.161</v>
      </c>
      <c r="CA175" s="162" t="n">
        <v>10.503</v>
      </c>
      <c r="CB175" s="162" t="n"/>
      <c r="CC175" s="162" t="n"/>
      <c r="CD175" s="162" t="n"/>
      <c r="CE175" s="162" t="n"/>
      <c r="CF175" s="162" t="n"/>
      <c r="CG175" s="162" t="n"/>
      <c r="CH175" s="162" t="n">
        <v>45.533</v>
      </c>
      <c r="CI175" s="162" t="n">
        <v>-0.288</v>
      </c>
      <c r="CJ175" s="162" t="n">
        <v>4.542</v>
      </c>
      <c r="CK175" s="162" t="n">
        <v>21.534</v>
      </c>
      <c r="CL175" s="162" t="n">
        <v>2.222</v>
      </c>
      <c r="CM175" s="162" t="n">
        <v>0.09</v>
      </c>
      <c r="CN175" s="162" t="n">
        <v>0.19</v>
      </c>
      <c r="CO175" s="162" t="n">
        <v>-0.1</v>
      </c>
      <c r="CP175" s="162" t="n">
        <v>4.528</v>
      </c>
      <c r="CQ175" s="162" t="n">
        <v>64.33</v>
      </c>
      <c r="CR175" s="162" t="n"/>
      <c r="CS175" s="161" t="inlineStr">
        <is>
          <t>2024</t>
        </is>
      </c>
      <c r="CT175" s="161" t="inlineStr">
        <is>
          <t>2024</t>
        </is>
      </c>
      <c r="CU175" s="161" t="inlineStr">
        <is>
          <t>2024</t>
        </is>
      </c>
      <c r="CV175" s="161" t="inlineStr">
        <is>
          <t>2024</t>
        </is>
      </c>
      <c r="CW175" s="162" t="n"/>
      <c r="CX175" s="162" t="n"/>
      <c r="CY175" s="162" t="n"/>
      <c r="CZ175" s="161" t="inlineStr">
        <is>
          <t>2022</t>
        </is>
      </c>
      <c r="DA175" s="162" t="n"/>
      <c r="DB175" s="161" t="inlineStr">
        <is>
          <t>2018</t>
        </is>
      </c>
      <c r="DC175" s="161" t="inlineStr">
        <is>
          <t>2021-2024</t>
        </is>
      </c>
      <c r="DD175" s="162" t="n"/>
      <c r="DE175" s="162" t="n"/>
      <c r="DF175" s="162" t="n"/>
      <c r="DG175" s="162" t="n"/>
      <c r="DH175" s="162" t="n"/>
      <c r="DI175" s="162" t="n"/>
      <c r="DJ175" s="162" t="n"/>
      <c r="DK175" s="162" t="n"/>
      <c r="DL175" s="162" t="n"/>
      <c r="DM175" s="162" t="n"/>
      <c r="DN175" s="161" t="inlineStr">
        <is>
          <t>2023</t>
        </is>
      </c>
      <c r="DO175" s="161" t="inlineStr">
        <is>
          <t>2024</t>
        </is>
      </c>
      <c r="DP175" s="161" t="inlineStr">
        <is>
          <t>2024</t>
        </is>
      </c>
      <c r="DQ175" s="161" t="inlineStr">
        <is>
          <t>2024</t>
        </is>
      </c>
      <c r="DR175" s="161" t="inlineStr">
        <is>
          <t>2021</t>
        </is>
      </c>
      <c r="DS175" s="161" t="inlineStr">
        <is>
          <t>2024</t>
        </is>
      </c>
      <c r="DT175" s="161" t="inlineStr">
        <is>
          <t>2024</t>
        </is>
      </c>
      <c r="DU175" s="161" t="inlineStr">
        <is>
          <t>2024</t>
        </is>
      </c>
      <c r="DV175" s="161" t="inlineStr">
        <is>
          <t>2023</t>
        </is>
      </c>
      <c r="DW175" s="161" t="inlineStr">
        <is>
          <t>2021</t>
        </is>
      </c>
      <c r="DX175" s="161" t="inlineStr">
        <is>
          <t>2021</t>
        </is>
      </c>
      <c r="DY175" s="161" t="inlineStr">
        <is>
          <t>2021</t>
        </is>
      </c>
      <c r="DZ175" s="161" t="inlineStr">
        <is>
          <t>2021</t>
        </is>
      </c>
      <c r="EA175" s="161" t="inlineStr">
        <is>
          <t>2025</t>
        </is>
      </c>
      <c r="EB175" s="161" t="inlineStr">
        <is>
          <t>2024</t>
        </is>
      </c>
      <c r="EC175" s="161" t="inlineStr">
        <is>
          <t>2025</t>
        </is>
      </c>
      <c r="ED175" s="161" t="inlineStr">
        <is>
          <t>2025</t>
        </is>
      </c>
      <c r="EE175" s="161" t="inlineStr">
        <is>
          <t>2030</t>
        </is>
      </c>
      <c r="EF175" s="161" t="inlineStr">
        <is>
          <t>2030</t>
        </is>
      </c>
      <c r="EG175" s="161" t="inlineStr">
        <is>
          <t>2030</t>
        </is>
      </c>
      <c r="EH175" s="161" t="inlineStr">
        <is>
          <t>2030</t>
        </is>
      </c>
      <c r="EI175" s="161" t="inlineStr">
        <is>
          <t>2030</t>
        </is>
      </c>
      <c r="EJ175" s="161" t="inlineStr">
        <is>
          <t>2030</t>
        </is>
      </c>
      <c r="EK175" s="161" t="inlineStr">
        <is>
          <t>2030</t>
        </is>
      </c>
      <c r="EL175" s="161" t="inlineStr">
        <is>
          <t>2030</t>
        </is>
      </c>
      <c r="EM175" s="161" t="inlineStr">
        <is>
          <t>2030</t>
        </is>
      </c>
      <c r="EN175" s="161" t="inlineStr">
        <is>
          <t>2030</t>
        </is>
      </c>
      <c r="EO175" s="161" t="inlineStr">
        <is>
          <t>2030</t>
        </is>
      </c>
      <c r="EP175" s="161" t="inlineStr">
        <is>
          <t>2030</t>
        </is>
      </c>
      <c r="EQ175" s="161" t="inlineStr">
        <is>
          <t>2030</t>
        </is>
      </c>
      <c r="ER175" s="161" t="inlineStr">
        <is>
          <t>2030</t>
        </is>
      </c>
      <c r="ES175" s="161" t="inlineStr">
        <is>
          <t>2030</t>
        </is>
      </c>
      <c r="ET175" s="161" t="inlineStr">
        <is>
          <t>2030</t>
        </is>
      </c>
      <c r="EU175" s="161" t="inlineStr">
        <is>
          <t>2030</t>
        </is>
      </c>
      <c r="EV175" s="161" t="inlineStr">
        <is>
          <t>2030</t>
        </is>
      </c>
      <c r="EW175" s="161" t="inlineStr">
        <is>
          <t>2030</t>
        </is>
      </c>
      <c r="EX175" s="161" t="inlineStr">
        <is>
          <t>2030</t>
        </is>
      </c>
      <c r="EY175" s="161" t="inlineStr">
        <is>
          <t>2030</t>
        </is>
      </c>
      <c r="EZ175" s="161" t="inlineStr">
        <is>
          <t>2030</t>
        </is>
      </c>
      <c r="FA175" s="161" t="inlineStr">
        <is>
          <t>2030</t>
        </is>
      </c>
      <c r="FB175" s="161" t="inlineStr">
        <is>
          <t>2030</t>
        </is>
      </c>
      <c r="FC175" s="161" t="inlineStr">
        <is>
          <t>2050</t>
        </is>
      </c>
      <c r="FD175" s="161" t="inlineStr">
        <is>
          <t>2025-2050</t>
        </is>
      </c>
      <c r="FE175" s="161" t="inlineStr">
        <is>
          <t>2024</t>
        </is>
      </c>
      <c r="FF175" s="161" t="inlineStr">
        <is>
          <t>2024</t>
        </is>
      </c>
      <c r="FG175" s="161" t="inlineStr">
        <is>
          <t>2024</t>
        </is>
      </c>
      <c r="FH175" s="161" t="inlineStr">
        <is>
          <t>2024</t>
        </is>
      </c>
      <c r="FI175" s="161" t="inlineStr">
        <is>
          <t>2024</t>
        </is>
      </c>
      <c r="FJ175" s="161" t="inlineStr">
        <is>
          <t>2024</t>
        </is>
      </c>
      <c r="FK175" s="161" t="inlineStr">
        <is>
          <t>2024</t>
        </is>
      </c>
      <c r="FL175" s="161" t="inlineStr">
        <is>
          <t>2024</t>
        </is>
      </c>
      <c r="FM175" s="161" t="inlineStr">
        <is>
          <t>2024</t>
        </is>
      </c>
      <c r="FN175" s="161" t="inlineStr">
        <is>
          <t>2024</t>
        </is>
      </c>
      <c r="FO175" s="162" t="n"/>
      <c r="FP175" s="162" t="n"/>
      <c r="FQ175" s="162" t="n"/>
      <c r="FR175" s="162" t="n"/>
      <c r="FS175" s="162" t="n"/>
      <c r="FT175" s="162" t="n"/>
      <c r="FU175" s="161" t="inlineStr">
        <is>
          <t>2024</t>
        </is>
      </c>
      <c r="FV175" s="161" t="inlineStr">
        <is>
          <t>2024</t>
        </is>
      </c>
      <c r="FW175" s="161" t="inlineStr">
        <is>
          <t>2024</t>
        </is>
      </c>
      <c r="FX175" s="161" t="inlineStr">
        <is>
          <t>2024</t>
        </is>
      </c>
      <c r="FY175" s="161" t="inlineStr">
        <is>
          <t>2020-2024 avg</t>
        </is>
      </c>
      <c r="FZ175" s="161" t="inlineStr">
        <is>
          <t>2030</t>
        </is>
      </c>
      <c r="GA175" s="161" t="inlineStr">
        <is>
          <t>2030</t>
        </is>
      </c>
      <c r="GB175" s="161" t="inlineStr">
        <is>
          <t>2030</t>
        </is>
      </c>
      <c r="GC175" s="161" t="inlineStr">
        <is>
          <t>2050</t>
        </is>
      </c>
      <c r="GD175" s="161" t="inlineStr">
        <is>
          <t>2050</t>
        </is>
      </c>
      <c r="GE175" s="162" t="n"/>
    </row>
    <row r="176" ht="14" customHeight="1">
      <c r="A176" s="161" t="inlineStr">
        <is>
          <t>SLB</t>
        </is>
      </c>
      <c r="B176" s="161" t="inlineStr">
        <is>
          <t>Solomon Islands</t>
        </is>
      </c>
      <c r="C176" s="161" t="inlineStr">
        <is>
          <t>East Asia &amp; Pacific</t>
        </is>
      </c>
      <c r="D176" s="161" t="inlineStr">
        <is>
          <t>Lower middle income</t>
        </is>
      </c>
      <c r="E176" s="161" t="b">
        <v>0</v>
      </c>
      <c r="F176" s="162" t="n">
        <v>1.448</v>
      </c>
      <c r="G176" s="162" t="n">
        <v>0.543</v>
      </c>
      <c r="H176" s="162" t="n">
        <v>26.095</v>
      </c>
      <c r="I176" s="162" t="n">
        <v>21.359</v>
      </c>
      <c r="J176" s="162" t="n">
        <v>65.2</v>
      </c>
      <c r="K176" s="162" t="n"/>
      <c r="L176" s="162" t="n"/>
      <c r="M176" s="162" t="n">
        <v>0</v>
      </c>
      <c r="N176" s="162" t="n"/>
      <c r="O176" s="162" t="n"/>
      <c r="P176" s="162" t="n"/>
      <c r="Q176" s="162" t="n"/>
      <c r="R176" s="162" t="n"/>
      <c r="S176" s="162" t="n"/>
      <c r="T176" s="162" t="n">
        <v>39.871</v>
      </c>
      <c r="U176" s="162" t="n">
        <v>5.98</v>
      </c>
      <c r="V176" s="162" t="n">
        <v>85.89100000000001</v>
      </c>
      <c r="W176" s="162" t="n"/>
      <c r="X176" s="162" t="n">
        <v>77.709</v>
      </c>
      <c r="Y176" s="162" t="n"/>
      <c r="Z176" s="162" t="n"/>
      <c r="AA176" s="162" t="n"/>
      <c r="AB176" s="162" t="n">
        <v>2.4</v>
      </c>
      <c r="AC176" s="162" t="n">
        <v>0</v>
      </c>
      <c r="AD176" s="162" t="n">
        <v>2.4</v>
      </c>
      <c r="AE176" s="162" t="n">
        <v>1.188</v>
      </c>
      <c r="AF176" s="162" t="n">
        <v>-16.848</v>
      </c>
      <c r="AG176" s="162" t="n">
        <v>0</v>
      </c>
      <c r="AH176" s="162" t="n">
        <v>16.848</v>
      </c>
      <c r="AI176" s="162" t="n"/>
      <c r="AJ176" s="162" t="n">
        <v>0</v>
      </c>
      <c r="AK176" s="162" t="n">
        <v>0</v>
      </c>
      <c r="AL176" s="162" t="n">
        <v>0</v>
      </c>
      <c r="AM176" s="162" t="n">
        <v>0</v>
      </c>
      <c r="AN176" s="162" t="n">
        <v>90.90900000000001</v>
      </c>
      <c r="AO176" s="162" t="n">
        <v>24.666</v>
      </c>
      <c r="AP176" s="162" t="n">
        <v>0</v>
      </c>
      <c r="AQ176" s="162" t="n">
        <v>0</v>
      </c>
      <c r="AR176" s="162" t="n">
        <v>55.0705323719684</v>
      </c>
      <c r="AS176" s="162" t="n">
        <v>13.2169277692724</v>
      </c>
      <c r="AT176" s="162" t="n">
        <v>0.1993286530220233</v>
      </c>
      <c r="AU176" s="162" t="n">
        <v>0.1366825049293872</v>
      </c>
      <c r="AV176" s="162" t="n">
        <v>0.2433745785515978</v>
      </c>
      <c r="AW176" s="162" t="n">
        <v>0.0545706289880755</v>
      </c>
      <c r="AX176" s="162" t="n">
        <v>0.0422208234990916</v>
      </c>
      <c r="AY176" s="162" t="n">
        <v>0.0619425946148892</v>
      </c>
      <c r="AZ176" s="162" t="n">
        <v>12.47880798566735</v>
      </c>
      <c r="BA176" s="162" t="n">
        <v>1.39994653883948</v>
      </c>
      <c r="BB176" s="162" t="n">
        <v>0.901303297945974</v>
      </c>
      <c r="BC176" s="162" t="n">
        <v>-0.711594043614527</v>
      </c>
      <c r="BD176" s="162" t="n">
        <v>48.4808631228506</v>
      </c>
      <c r="BE176" s="162" t="n">
        <v>2.077680170389628</v>
      </c>
      <c r="BF176" s="162" t="n">
        <v>63.2179535996021</v>
      </c>
      <c r="BG176" s="162" t="n">
        <v>117.0251804349748</v>
      </c>
      <c r="BH176" s="162" t="n">
        <v>80.46112939095789</v>
      </c>
      <c r="BI176" s="162" t="n">
        <v>0.8506262720683931</v>
      </c>
      <c r="BJ176" s="162" t="n">
        <v>0.2319539306547222</v>
      </c>
      <c r="BK176" s="162" t="n">
        <v>34.92293346626626</v>
      </c>
      <c r="BL176" s="162" t="n">
        <v>0.5585373518037178</v>
      </c>
      <c r="BM176" s="162" t="n">
        <v>90.93800945740963</v>
      </c>
      <c r="BN176" s="162" t="n">
        <v>21.56505515771416</v>
      </c>
      <c r="BO176" s="162" t="n">
        <v>116.1819809737818</v>
      </c>
      <c r="BP176" s="162" t="n">
        <v>55.74069059069193</v>
      </c>
      <c r="BQ176" s="162" t="n">
        <v>1238.708851850058</v>
      </c>
      <c r="BR176" s="162" t="n">
        <v>0.734</v>
      </c>
      <c r="BS176" s="162" t="n">
        <v>0.72</v>
      </c>
      <c r="BT176" s="162" t="n">
        <v>0.412</v>
      </c>
      <c r="BU176" s="162" t="n">
        <v>0.387</v>
      </c>
      <c r="BV176" s="162" t="n">
        <v>16.199</v>
      </c>
      <c r="BW176" s="162" t="n">
        <v>8.257</v>
      </c>
      <c r="BX176" s="162" t="n">
        <v>6.934</v>
      </c>
      <c r="BY176" s="162" t="n">
        <v>11.451</v>
      </c>
      <c r="BZ176" s="162" t="n">
        <v>7.124</v>
      </c>
      <c r="CA176" s="162" t="n">
        <v>4.833</v>
      </c>
      <c r="CB176" s="162" t="n"/>
      <c r="CC176" s="162" t="n"/>
      <c r="CD176" s="162" t="n"/>
      <c r="CE176" s="162" t="n">
        <v>11.984</v>
      </c>
      <c r="CF176" s="162" t="n">
        <v>0</v>
      </c>
      <c r="CG176" s="162" t="n">
        <v>0</v>
      </c>
      <c r="CH176" s="162" t="n">
        <v>37.499</v>
      </c>
      <c r="CI176" s="162" t="n">
        <v>-1.549</v>
      </c>
      <c r="CJ176" s="162" t="n">
        <v>-4.159</v>
      </c>
      <c r="CK176" s="162" t="n">
        <v>19.459</v>
      </c>
      <c r="CL176" s="162" t="n">
        <v>-0.07099999999999999</v>
      </c>
      <c r="CM176" s="162" t="n">
        <v>90.81</v>
      </c>
      <c r="CN176" s="162" t="n">
        <v>0.614</v>
      </c>
      <c r="CO176" s="162" t="n">
        <v>90.2</v>
      </c>
      <c r="CP176" s="162" t="n"/>
      <c r="CQ176" s="162" t="n"/>
      <c r="CR176" s="162" t="n"/>
      <c r="CS176" s="161" t="inlineStr">
        <is>
          <t>2024</t>
        </is>
      </c>
      <c r="CT176" s="161" t="inlineStr">
        <is>
          <t>2024</t>
        </is>
      </c>
      <c r="CU176" s="161" t="inlineStr">
        <is>
          <t>2024</t>
        </is>
      </c>
      <c r="CV176" s="161" t="inlineStr">
        <is>
          <t>2024</t>
        </is>
      </c>
      <c r="CW176" s="161" t="inlineStr">
        <is>
          <t>2021</t>
        </is>
      </c>
      <c r="CX176" s="162" t="n"/>
      <c r="CY176" s="162" t="n"/>
      <c r="CZ176" s="161" t="inlineStr">
        <is>
          <t>2022</t>
        </is>
      </c>
      <c r="DA176" s="162" t="n"/>
      <c r="DB176" s="162" t="n"/>
      <c r="DC176" s="162" t="n"/>
      <c r="DD176" s="162" t="n"/>
      <c r="DE176" s="162" t="n"/>
      <c r="DF176" s="162" t="n"/>
      <c r="DG176" s="161" t="inlineStr">
        <is>
          <t>2024</t>
        </is>
      </c>
      <c r="DH176" s="161" t="inlineStr">
        <is>
          <t>2024</t>
        </is>
      </c>
      <c r="DI176" s="161" t="inlineStr">
        <is>
          <t>2024</t>
        </is>
      </c>
      <c r="DJ176" s="162" t="n"/>
      <c r="DK176" s="161" t="inlineStr">
        <is>
          <t>2024</t>
        </is>
      </c>
      <c r="DL176" s="162" t="n"/>
      <c r="DM176" s="162" t="n"/>
      <c r="DN176" s="162" t="n"/>
      <c r="DO176" s="161" t="inlineStr">
        <is>
          <t>2024</t>
        </is>
      </c>
      <c r="DP176" s="161" t="inlineStr">
        <is>
          <t>2024</t>
        </is>
      </c>
      <c r="DQ176" s="161" t="inlineStr">
        <is>
          <t>2024</t>
        </is>
      </c>
      <c r="DR176" s="161" t="inlineStr">
        <is>
          <t>2021</t>
        </is>
      </c>
      <c r="DS176" s="161" t="inlineStr">
        <is>
          <t>2017</t>
        </is>
      </c>
      <c r="DT176" s="161" t="inlineStr">
        <is>
          <t>2017</t>
        </is>
      </c>
      <c r="DU176" s="161" t="inlineStr">
        <is>
          <t>2018</t>
        </is>
      </c>
      <c r="DV176" s="162" t="n"/>
      <c r="DW176" s="161" t="inlineStr">
        <is>
          <t>2021</t>
        </is>
      </c>
      <c r="DX176" s="161" t="inlineStr">
        <is>
          <t>2021</t>
        </is>
      </c>
      <c r="DY176" s="161" t="inlineStr">
        <is>
          <t>2021</t>
        </is>
      </c>
      <c r="DZ176" s="161" t="inlineStr">
        <is>
          <t>2021</t>
        </is>
      </c>
      <c r="EA176" s="161" t="inlineStr">
        <is>
          <t>2024</t>
        </is>
      </c>
      <c r="EB176" s="161" t="inlineStr">
        <is>
          <t>2024</t>
        </is>
      </c>
      <c r="EC176" s="161" t="inlineStr">
        <is>
          <t>2024</t>
        </is>
      </c>
      <c r="ED176" s="161" t="inlineStr">
        <is>
          <t>2024</t>
        </is>
      </c>
      <c r="EE176" s="161" t="inlineStr">
        <is>
          <t>2030</t>
        </is>
      </c>
      <c r="EF176" s="161" t="inlineStr">
        <is>
          <t>2030</t>
        </is>
      </c>
      <c r="EG176" s="161" t="inlineStr">
        <is>
          <t>2030</t>
        </is>
      </c>
      <c r="EH176" s="161" t="inlineStr">
        <is>
          <t>2030</t>
        </is>
      </c>
      <c r="EI176" s="161" t="inlineStr">
        <is>
          <t>2030</t>
        </is>
      </c>
      <c r="EJ176" s="161" t="inlineStr">
        <is>
          <t>2030</t>
        </is>
      </c>
      <c r="EK176" s="161" t="inlineStr">
        <is>
          <t>2030</t>
        </is>
      </c>
      <c r="EL176" s="161" t="inlineStr">
        <is>
          <t>2030</t>
        </is>
      </c>
      <c r="EM176" s="161" t="inlineStr">
        <is>
          <t>2030</t>
        </is>
      </c>
      <c r="EN176" s="161" t="inlineStr">
        <is>
          <t>2030</t>
        </is>
      </c>
      <c r="EO176" s="161" t="inlineStr">
        <is>
          <t>2030</t>
        </is>
      </c>
      <c r="EP176" s="161" t="inlineStr">
        <is>
          <t>2030</t>
        </is>
      </c>
      <c r="EQ176" s="161" t="inlineStr">
        <is>
          <t>2030</t>
        </is>
      </c>
      <c r="ER176" s="161" t="inlineStr">
        <is>
          <t>2030</t>
        </is>
      </c>
      <c r="ES176" s="161" t="inlineStr">
        <is>
          <t>2030</t>
        </is>
      </c>
      <c r="ET176" s="161" t="inlineStr">
        <is>
          <t>2030</t>
        </is>
      </c>
      <c r="EU176" s="161" t="inlineStr">
        <is>
          <t>2030</t>
        </is>
      </c>
      <c r="EV176" s="161" t="inlineStr">
        <is>
          <t>2030</t>
        </is>
      </c>
      <c r="EW176" s="161" t="inlineStr">
        <is>
          <t>2030</t>
        </is>
      </c>
      <c r="EX176" s="161" t="inlineStr">
        <is>
          <t>2030</t>
        </is>
      </c>
      <c r="EY176" s="161" t="inlineStr">
        <is>
          <t>2030</t>
        </is>
      </c>
      <c r="EZ176" s="161" t="inlineStr">
        <is>
          <t>2030</t>
        </is>
      </c>
      <c r="FA176" s="161" t="inlineStr">
        <is>
          <t>2030</t>
        </is>
      </c>
      <c r="FB176" s="161" t="inlineStr">
        <is>
          <t>2030</t>
        </is>
      </c>
      <c r="FC176" s="161" t="inlineStr">
        <is>
          <t>2050</t>
        </is>
      </c>
      <c r="FD176" s="161" t="inlineStr">
        <is>
          <t>2025-2050</t>
        </is>
      </c>
      <c r="FE176" s="161" t="inlineStr">
        <is>
          <t>2024</t>
        </is>
      </c>
      <c r="FF176" s="161" t="inlineStr">
        <is>
          <t>2024</t>
        </is>
      </c>
      <c r="FG176" s="161" t="inlineStr">
        <is>
          <t>2024</t>
        </is>
      </c>
      <c r="FH176" s="161" t="inlineStr">
        <is>
          <t>2024</t>
        </is>
      </c>
      <c r="FI176" s="161" t="inlineStr">
        <is>
          <t>2024</t>
        </is>
      </c>
      <c r="FJ176" s="161" t="inlineStr">
        <is>
          <t>2024</t>
        </is>
      </c>
      <c r="FK176" s="161" t="inlineStr">
        <is>
          <t>2024</t>
        </is>
      </c>
      <c r="FL176" s="161" t="inlineStr">
        <is>
          <t>2024</t>
        </is>
      </c>
      <c r="FM176" s="161" t="inlineStr">
        <is>
          <t>2024</t>
        </is>
      </c>
      <c r="FN176" s="161" t="inlineStr">
        <is>
          <t>2024</t>
        </is>
      </c>
      <c r="FO176" s="162" t="n"/>
      <c r="FP176" s="162" t="n"/>
      <c r="FQ176" s="162" t="n"/>
      <c r="FR176" s="161" t="inlineStr">
        <is>
          <t>2023</t>
        </is>
      </c>
      <c r="FS176" s="161" t="inlineStr">
        <is>
          <t>2023</t>
        </is>
      </c>
      <c r="FT176" s="161" t="inlineStr">
        <is>
          <t>2023</t>
        </is>
      </c>
      <c r="FU176" s="161" t="inlineStr">
        <is>
          <t>2024</t>
        </is>
      </c>
      <c r="FV176" s="161" t="inlineStr">
        <is>
          <t>2024</t>
        </is>
      </c>
      <c r="FW176" s="161" t="inlineStr">
        <is>
          <t>2024</t>
        </is>
      </c>
      <c r="FX176" s="161" t="inlineStr">
        <is>
          <t>2024</t>
        </is>
      </c>
      <c r="FY176" s="161" t="inlineStr">
        <is>
          <t>2020-2024 avg</t>
        </is>
      </c>
      <c r="FZ176" s="161" t="inlineStr">
        <is>
          <t>2030</t>
        </is>
      </c>
      <c r="GA176" s="161" t="inlineStr">
        <is>
          <t>2030</t>
        </is>
      </c>
      <c r="GB176" s="161" t="inlineStr">
        <is>
          <t>2030</t>
        </is>
      </c>
      <c r="GC176" s="162" t="n"/>
      <c r="GD176" s="162" t="n"/>
      <c r="GE176" s="162" t="n"/>
    </row>
    <row r="177" ht="14" customHeight="1">
      <c r="A177" s="161" t="inlineStr">
        <is>
          <t>SOM</t>
        </is>
      </c>
      <c r="B177" s="161" t="inlineStr">
        <is>
          <t>Somalia, Fed. Rep.</t>
        </is>
      </c>
      <c r="C177" s="161" t="inlineStr">
        <is>
          <t>Sub-Saharan Africa</t>
        </is>
      </c>
      <c r="D177" s="161" t="inlineStr">
        <is>
          <t>Low income</t>
        </is>
      </c>
      <c r="E177" s="161" t="b">
        <v>1</v>
      </c>
      <c r="F177" s="162" t="n">
        <v>0.664</v>
      </c>
      <c r="G177" s="162" t="n">
        <v>0.05</v>
      </c>
      <c r="H177" s="162" t="n"/>
      <c r="I177" s="162" t="n">
        <v>2.194</v>
      </c>
      <c r="J177" s="162" t="n">
        <v>2.568</v>
      </c>
      <c r="K177" s="162" t="n"/>
      <c r="L177" s="162" t="n"/>
      <c r="M177" s="162" t="n">
        <v>0</v>
      </c>
      <c r="N177" s="162" t="n"/>
      <c r="O177" s="162" t="n"/>
      <c r="P177" s="162" t="n"/>
      <c r="Q177" s="162" t="n"/>
      <c r="R177" s="162" t="n"/>
      <c r="S177" s="162" t="n"/>
      <c r="T177" s="162" t="n">
        <v>3.333</v>
      </c>
      <c r="U177" s="162" t="n">
        <v>1.615</v>
      </c>
      <c r="V177" s="162" t="n">
        <v>34.16</v>
      </c>
      <c r="W177" s="162" t="n"/>
      <c r="X177" s="162" t="n">
        <v>18.26</v>
      </c>
      <c r="Y177" s="162" t="n"/>
      <c r="Z177" s="162" t="n">
        <v>0.207</v>
      </c>
      <c r="AA177" s="162" t="n">
        <v>0</v>
      </c>
      <c r="AB177" s="162" t="n">
        <v>2.157</v>
      </c>
      <c r="AC177" s="162" t="n">
        <v>0.844</v>
      </c>
      <c r="AD177" s="162" t="n">
        <v>1.313</v>
      </c>
      <c r="AE177" s="162" t="n">
        <v>0</v>
      </c>
      <c r="AF177" s="162" t="n">
        <v>-11.326</v>
      </c>
      <c r="AG177" s="162" t="n">
        <v>1.118</v>
      </c>
      <c r="AH177" s="162" t="n">
        <v>12.444</v>
      </c>
      <c r="AI177" s="162" t="n"/>
      <c r="AJ177" s="162" t="n">
        <v>0</v>
      </c>
      <c r="AK177" s="162" t="n">
        <v>0</v>
      </c>
      <c r="AL177" s="162" t="n">
        <v>0</v>
      </c>
      <c r="AM177" s="162" t="n">
        <v>0</v>
      </c>
      <c r="AN177" s="162" t="n">
        <v>79.06999999999999</v>
      </c>
      <c r="AO177" s="162" t="n">
        <v>23.558</v>
      </c>
      <c r="AP177" s="162" t="n">
        <v>1.882</v>
      </c>
      <c r="AQ177" s="162" t="n">
        <v>0</v>
      </c>
      <c r="AR177" s="162" t="n">
        <v>8.97280339685897</v>
      </c>
      <c r="AS177" s="162" t="n">
        <v>2.15347281524615</v>
      </c>
      <c r="AT177" s="162" t="n">
        <v>0.2261790653970717</v>
      </c>
      <c r="AU177" s="162" t="n">
        <v>0.1550942162722778</v>
      </c>
      <c r="AV177" s="162" t="n">
        <v>0.120190157666661</v>
      </c>
      <c r="AW177" s="162" t="n">
        <v>0.0882811753027801</v>
      </c>
      <c r="AX177" s="162" t="n">
        <v>0.04621395949061</v>
      </c>
      <c r="AY177" s="162" t="n">
        <v>0.0556658359100933</v>
      </c>
      <c r="AZ177" s="162" t="n">
        <v>1.461848405206663</v>
      </c>
      <c r="BA177" s="162" t="n">
        <v>0.150833717078938</v>
      </c>
      <c r="BB177" s="162" t="n">
        <v>0.07047163400707999</v>
      </c>
      <c r="BC177" s="162" t="n">
        <v>-0.122454612115529</v>
      </c>
      <c r="BD177" s="162" t="n">
        <v>27.3516791464085</v>
      </c>
      <c r="BE177" s="162" t="n">
        <v>0.3348420127994101</v>
      </c>
      <c r="BF177" s="162" t="n">
        <v>11.36555096935475</v>
      </c>
      <c r="BG177" s="162" t="n">
        <v>10.31735778503948</v>
      </c>
      <c r="BH177" s="162" t="n">
        <v>5.991339634901291</v>
      </c>
      <c r="BI177" s="162" t="n">
        <v>0.1316668880312696</v>
      </c>
      <c r="BJ177" s="162" t="n">
        <v>0.0611983168738491</v>
      </c>
      <c r="BK177" s="162" t="n">
        <v>3.481065204667841</v>
      </c>
      <c r="BL177" s="162" t="n">
        <v>0.6520877380081173</v>
      </c>
      <c r="BM177" s="162" t="n">
        <v>7.035659196578838</v>
      </c>
      <c r="BN177" s="162" t="n">
        <v>30.53137986700229</v>
      </c>
      <c r="BO177" s="162" t="n">
        <v>9.826109131357301</v>
      </c>
      <c r="BP177" s="162" t="n">
        <v>6.19581897417186</v>
      </c>
      <c r="BQ177" s="162" t="n">
        <v>109.2431081610448</v>
      </c>
      <c r="BR177" s="162" t="n">
        <v>0.57</v>
      </c>
      <c r="BS177" s="162" t="n">
        <v>1.121</v>
      </c>
      <c r="BT177" s="162" t="n">
        <v>0.082</v>
      </c>
      <c r="BU177" s="162" t="n">
        <v>0.082</v>
      </c>
      <c r="BV177" s="162" t="n">
        <v>20.757</v>
      </c>
      <c r="BW177" s="162" t="n">
        <v>12.815</v>
      </c>
      <c r="BX177" s="162" t="n">
        <v>11.492</v>
      </c>
      <c r="BY177" s="162" t="n">
        <v>12.193</v>
      </c>
      <c r="BZ177" s="162" t="n">
        <v>7.124</v>
      </c>
      <c r="CA177" s="162" t="n">
        <v>5.575</v>
      </c>
      <c r="CB177" s="162" t="n"/>
      <c r="CC177" s="162" t="n"/>
      <c r="CD177" s="162" t="n"/>
      <c r="CE177" s="162" t="n">
        <v>3.833</v>
      </c>
      <c r="CF177" s="162" t="n">
        <v>0</v>
      </c>
      <c r="CG177" s="162" t="n">
        <v>0</v>
      </c>
      <c r="CH177" s="162" t="n">
        <v>7.526</v>
      </c>
      <c r="CI177" s="162" t="n">
        <v>0.215</v>
      </c>
      <c r="CJ177" s="162" t="n">
        <v>-9.146000000000001</v>
      </c>
      <c r="CK177" s="162" t="n"/>
      <c r="CL177" s="162" t="n">
        <v>2.35</v>
      </c>
      <c r="CM177" s="162" t="n">
        <v>6.811</v>
      </c>
      <c r="CN177" s="162" t="n">
        <v>0.001</v>
      </c>
      <c r="CO177" s="162" t="n">
        <v>6.81</v>
      </c>
      <c r="CP177" s="162" t="n">
        <v>0.5649999999999999</v>
      </c>
      <c r="CQ177" s="162" t="n">
        <v>87.31</v>
      </c>
      <c r="CR177" s="162" t="n">
        <v>3</v>
      </c>
      <c r="CS177" s="161" t="inlineStr">
        <is>
          <t>2024</t>
        </is>
      </c>
      <c r="CT177" s="161" t="inlineStr">
        <is>
          <t>2024</t>
        </is>
      </c>
      <c r="CU177" s="162" t="n"/>
      <c r="CV177" s="161" t="inlineStr">
        <is>
          <t>2024</t>
        </is>
      </c>
      <c r="CW177" s="161" t="inlineStr">
        <is>
          <t>2022</t>
        </is>
      </c>
      <c r="CX177" s="162" t="n"/>
      <c r="CY177" s="162" t="n"/>
      <c r="CZ177" s="161" t="inlineStr">
        <is>
          <t>2022</t>
        </is>
      </c>
      <c r="DA177" s="162" t="n"/>
      <c r="DB177" s="162" t="n"/>
      <c r="DC177" s="162" t="n"/>
      <c r="DD177" s="162" t="n"/>
      <c r="DE177" s="162" t="n"/>
      <c r="DF177" s="162" t="n"/>
      <c r="DG177" s="161" t="inlineStr">
        <is>
          <t>2022</t>
        </is>
      </c>
      <c r="DH177" s="161" t="inlineStr">
        <is>
          <t>2024</t>
        </is>
      </c>
      <c r="DI177" s="161" t="inlineStr">
        <is>
          <t>2024</t>
        </is>
      </c>
      <c r="DJ177" s="162" t="n"/>
      <c r="DK177" s="161" t="inlineStr">
        <is>
          <t>2024</t>
        </is>
      </c>
      <c r="DL177" s="162" t="n"/>
      <c r="DM177" s="161" t="inlineStr">
        <is>
          <t>2020-2024 avg</t>
        </is>
      </c>
      <c r="DN177" s="161" t="inlineStr">
        <is>
          <t>2024</t>
        </is>
      </c>
      <c r="DO177" s="161" t="inlineStr">
        <is>
          <t>2024</t>
        </is>
      </c>
      <c r="DP177" s="161" t="inlineStr">
        <is>
          <t>2024</t>
        </is>
      </c>
      <c r="DQ177" s="161" t="inlineStr">
        <is>
          <t>2024</t>
        </is>
      </c>
      <c r="DR177" s="161" t="inlineStr">
        <is>
          <t>2022</t>
        </is>
      </c>
      <c r="DS177" s="161" t="inlineStr">
        <is>
          <t>1982</t>
        </is>
      </c>
      <c r="DT177" s="161" t="inlineStr">
        <is>
          <t>1982</t>
        </is>
      </c>
      <c r="DU177" s="161" t="inlineStr">
        <is>
          <t>1982</t>
        </is>
      </c>
      <c r="DV177" s="162" t="n"/>
      <c r="DW177" s="161" t="inlineStr">
        <is>
          <t>2021</t>
        </is>
      </c>
      <c r="DX177" s="161" t="inlineStr">
        <is>
          <t>2021</t>
        </is>
      </c>
      <c r="DY177" s="161" t="inlineStr">
        <is>
          <t>2021</t>
        </is>
      </c>
      <c r="DZ177" s="161" t="inlineStr">
        <is>
          <t>2021</t>
        </is>
      </c>
      <c r="EA177" s="161" t="inlineStr">
        <is>
          <t>2024</t>
        </is>
      </c>
      <c r="EB177" s="161" t="inlineStr">
        <is>
          <t>2024</t>
        </is>
      </c>
      <c r="EC177" s="161" t="inlineStr">
        <is>
          <t>2024</t>
        </is>
      </c>
      <c r="ED177" s="161" t="inlineStr">
        <is>
          <t>2024</t>
        </is>
      </c>
      <c r="EE177" s="161" t="inlineStr">
        <is>
          <t>2030</t>
        </is>
      </c>
      <c r="EF177" s="161" t="inlineStr">
        <is>
          <t>2030</t>
        </is>
      </c>
      <c r="EG177" s="161" t="inlineStr">
        <is>
          <t>2030</t>
        </is>
      </c>
      <c r="EH177" s="161" t="inlineStr">
        <is>
          <t>2030</t>
        </is>
      </c>
      <c r="EI177" s="161" t="inlineStr">
        <is>
          <t>2030</t>
        </is>
      </c>
      <c r="EJ177" s="161" t="inlineStr">
        <is>
          <t>2030</t>
        </is>
      </c>
      <c r="EK177" s="161" t="inlineStr">
        <is>
          <t>2030</t>
        </is>
      </c>
      <c r="EL177" s="161" t="inlineStr">
        <is>
          <t>2030</t>
        </is>
      </c>
      <c r="EM177" s="161" t="inlineStr">
        <is>
          <t>2030</t>
        </is>
      </c>
      <c r="EN177" s="161" t="inlineStr">
        <is>
          <t>2030</t>
        </is>
      </c>
      <c r="EO177" s="161" t="inlineStr">
        <is>
          <t>2030</t>
        </is>
      </c>
      <c r="EP177" s="161" t="inlineStr">
        <is>
          <t>2030</t>
        </is>
      </c>
      <c r="EQ177" s="161" t="inlineStr">
        <is>
          <t>2030</t>
        </is>
      </c>
      <c r="ER177" s="161" t="inlineStr">
        <is>
          <t>2030</t>
        </is>
      </c>
      <c r="ES177" s="161" t="inlineStr">
        <is>
          <t>2030</t>
        </is>
      </c>
      <c r="ET177" s="161" t="inlineStr">
        <is>
          <t>2030</t>
        </is>
      </c>
      <c r="EU177" s="161" t="inlineStr">
        <is>
          <t>2030</t>
        </is>
      </c>
      <c r="EV177" s="161" t="inlineStr">
        <is>
          <t>2030</t>
        </is>
      </c>
      <c r="EW177" s="161" t="inlineStr">
        <is>
          <t>2030</t>
        </is>
      </c>
      <c r="EX177" s="161" t="inlineStr">
        <is>
          <t>2030</t>
        </is>
      </c>
      <c r="EY177" s="161" t="inlineStr">
        <is>
          <t>2030</t>
        </is>
      </c>
      <c r="EZ177" s="161" t="inlineStr">
        <is>
          <t>2030</t>
        </is>
      </c>
      <c r="FA177" s="161" t="inlineStr">
        <is>
          <t>2030</t>
        </is>
      </c>
      <c r="FB177" s="161" t="inlineStr">
        <is>
          <t>2030</t>
        </is>
      </c>
      <c r="FC177" s="161" t="inlineStr">
        <is>
          <t>2050</t>
        </is>
      </c>
      <c r="FD177" s="161" t="inlineStr">
        <is>
          <t>2025-2050</t>
        </is>
      </c>
      <c r="FE177" s="161" t="inlineStr">
        <is>
          <t>2024</t>
        </is>
      </c>
      <c r="FF177" s="161" t="inlineStr">
        <is>
          <t>2024</t>
        </is>
      </c>
      <c r="FG177" s="161" t="inlineStr">
        <is>
          <t>2024</t>
        </is>
      </c>
      <c r="FH177" s="161" t="inlineStr">
        <is>
          <t>2024</t>
        </is>
      </c>
      <c r="FI177" s="161" t="inlineStr">
        <is>
          <t>2024</t>
        </is>
      </c>
      <c r="FJ177" s="161" t="inlineStr">
        <is>
          <t>2024</t>
        </is>
      </c>
      <c r="FK177" s="161" t="inlineStr">
        <is>
          <t>2024</t>
        </is>
      </c>
      <c r="FL177" s="161" t="inlineStr">
        <is>
          <t>2024</t>
        </is>
      </c>
      <c r="FM177" s="161" t="inlineStr">
        <is>
          <t>2024</t>
        </is>
      </c>
      <c r="FN177" s="161" t="inlineStr">
        <is>
          <t>2024</t>
        </is>
      </c>
      <c r="FO177" s="162" t="n"/>
      <c r="FP177" s="162" t="n"/>
      <c r="FQ177" s="162" t="n"/>
      <c r="FR177" s="161" t="inlineStr">
        <is>
          <t>2023</t>
        </is>
      </c>
      <c r="FS177" s="161" t="inlineStr">
        <is>
          <t>2023</t>
        </is>
      </c>
      <c r="FT177" s="161" t="inlineStr">
        <is>
          <t>2023</t>
        </is>
      </c>
      <c r="FU177" s="161" t="inlineStr">
        <is>
          <t>2024</t>
        </is>
      </c>
      <c r="FV177" s="161" t="inlineStr">
        <is>
          <t>2024</t>
        </is>
      </c>
      <c r="FW177" s="161" t="inlineStr">
        <is>
          <t>2024</t>
        </is>
      </c>
      <c r="FX177" s="162" t="n"/>
      <c r="FY177" s="161" t="inlineStr">
        <is>
          <t>2020-2024 avg</t>
        </is>
      </c>
      <c r="FZ177" s="161" t="inlineStr">
        <is>
          <t>2030</t>
        </is>
      </c>
      <c r="GA177" s="161" t="inlineStr">
        <is>
          <t>2030</t>
        </is>
      </c>
      <c r="GB177" s="161" t="inlineStr">
        <is>
          <t>2030</t>
        </is>
      </c>
      <c r="GC177" s="161" t="inlineStr">
        <is>
          <t>2050</t>
        </is>
      </c>
      <c r="GD177" s="161" t="inlineStr">
        <is>
          <t>2050</t>
        </is>
      </c>
      <c r="GE177" s="161" t="inlineStr">
        <is>
          <t>2034</t>
        </is>
      </c>
    </row>
    <row r="178" ht="14" customHeight="1">
      <c r="A178" s="161" t="inlineStr">
        <is>
          <t>ZAF</t>
        </is>
      </c>
      <c r="B178" s="161" t="inlineStr">
        <is>
          <t>South Africa</t>
        </is>
      </c>
      <c r="C178" s="161" t="inlineStr">
        <is>
          <t>Sub-Saharan Africa</t>
        </is>
      </c>
      <c r="D178" s="161" t="inlineStr">
        <is>
          <t>Upper middle income</t>
        </is>
      </c>
      <c r="E178" s="161" t="b">
        <v>1</v>
      </c>
      <c r="F178" s="162" t="n">
        <v>18.93</v>
      </c>
      <c r="G178" s="162" t="n">
        <v>5.168</v>
      </c>
      <c r="H178" s="162" t="n">
        <v>75.96299999999999</v>
      </c>
      <c r="I178" s="162" t="n">
        <v>25.233</v>
      </c>
      <c r="J178" s="162" t="n">
        <v>98.55800000000001</v>
      </c>
      <c r="K178" s="162" t="n"/>
      <c r="L178" s="162" t="n"/>
      <c r="M178" s="162" t="n">
        <v>0</v>
      </c>
      <c r="N178" s="162" t="n">
        <v>5.2</v>
      </c>
      <c r="O178" s="162" t="n">
        <v>11</v>
      </c>
      <c r="P178" s="162" t="n">
        <v>3</v>
      </c>
      <c r="Q178" s="162" t="n">
        <v>1</v>
      </c>
      <c r="R178" s="162" t="n">
        <v>-0.137</v>
      </c>
      <c r="S178" s="162" t="n">
        <v>5.529</v>
      </c>
      <c r="T178" s="162" t="n">
        <v>26.332</v>
      </c>
      <c r="U178" s="162" t="n">
        <v>0.622</v>
      </c>
      <c r="V178" s="162" t="n">
        <v>9.382</v>
      </c>
      <c r="W178" s="162" t="n">
        <v>85.947</v>
      </c>
      <c r="X178" s="162" t="n">
        <v>94.357</v>
      </c>
      <c r="Y178" s="162" t="n"/>
      <c r="Z178" s="162" t="n">
        <v>0.283</v>
      </c>
      <c r="AA178" s="162" t="n">
        <v>7.849</v>
      </c>
      <c r="AB178" s="162" t="n">
        <v>12.913</v>
      </c>
      <c r="AC178" s="162" t="n">
        <v>0</v>
      </c>
      <c r="AD178" s="162" t="n">
        <v>12.913</v>
      </c>
      <c r="AE178" s="162" t="n">
        <v>0.616</v>
      </c>
      <c r="AF178" s="162" t="n">
        <v>-9.486000000000001</v>
      </c>
      <c r="AG178" s="162" t="n">
        <v>8.211</v>
      </c>
      <c r="AH178" s="162" t="n">
        <v>17.697</v>
      </c>
      <c r="AI178" s="162" t="n">
        <v>-12.507</v>
      </c>
      <c r="AJ178" s="162" t="n">
        <v>2.866</v>
      </c>
      <c r="AK178" s="162" t="n">
        <v>0.396</v>
      </c>
      <c r="AL178" s="162" t="n">
        <v>0.029</v>
      </c>
      <c r="AM178" s="162" t="n">
        <v>2.441</v>
      </c>
      <c r="AN178" s="162" t="n">
        <v>0.803</v>
      </c>
      <c r="AO178" s="162" t="n">
        <v>6.987</v>
      </c>
      <c r="AP178" s="162" t="n">
        <v>1.123</v>
      </c>
      <c r="AQ178" s="162" t="n">
        <v>22.872</v>
      </c>
      <c r="AR178" s="162" t="n">
        <v>7.679735980529701</v>
      </c>
      <c r="AS178" s="162" t="n">
        <v>1.84313663532713</v>
      </c>
      <c r="AT178" s="162" t="n">
        <v>0.5719701786985607</v>
      </c>
      <c r="AU178" s="162" t="n">
        <v>0.3922081225361553</v>
      </c>
      <c r="AV178" s="162" t="n">
        <v>0.2248725036794074</v>
      </c>
      <c r="AW178" s="162" t="n">
        <v>0.1394358338946194</v>
      </c>
      <c r="AX178" s="162" t="n">
        <v>0.1117832195171538</v>
      </c>
      <c r="AY178" s="162" t="n">
        <v>0.1474944107433727</v>
      </c>
      <c r="AZ178" s="162" t="n">
        <v>0.255372366257858</v>
      </c>
      <c r="BA178" s="162" t="n">
        <v>0.13461573365056</v>
      </c>
      <c r="BB178" s="162" t="n">
        <v>0.0882922446642843</v>
      </c>
      <c r="BC178" s="162" t="n">
        <v>0.0090859494376442</v>
      </c>
      <c r="BD178" s="162" t="n">
        <v>54.0057795479404</v>
      </c>
      <c r="BE178" s="162" t="n">
        <v>0.1930145374428141</v>
      </c>
      <c r="BF178" s="162" t="n">
        <v>8.815916098197114</v>
      </c>
      <c r="BG178" s="162" t="n">
        <v>4.361715301300445</v>
      </c>
      <c r="BH178" s="162" t="n">
        <v>0.2927854285686646</v>
      </c>
      <c r="BI178" s="162" t="n">
        <v>1.319630010034785</v>
      </c>
      <c r="BJ178" s="162" t="n">
        <v>0.8275340030099437</v>
      </c>
      <c r="BK178" s="162" t="n">
        <v>0.7383785269734787</v>
      </c>
      <c r="BL178" s="162" t="n">
        <v>1.183387332251884</v>
      </c>
      <c r="BM178" s="162" t="n">
        <v>0.5142989867761307</v>
      </c>
      <c r="BN178" s="162" t="n">
        <v>57.95394997038184</v>
      </c>
      <c r="BO178" s="162" t="n">
        <v>3.02143431574117</v>
      </c>
      <c r="BP178" s="162" t="n">
        <v>2.872340086327475</v>
      </c>
      <c r="BQ178" s="162" t="n">
        <v>13.57386275360944</v>
      </c>
      <c r="BR178" s="162" t="n">
        <v>1.063</v>
      </c>
      <c r="BS178" s="162" t="n">
        <v>1.126</v>
      </c>
      <c r="BT178" s="162" t="n">
        <v>0.169</v>
      </c>
      <c r="BU178" s="162" t="n">
        <v>0.07000000000000001</v>
      </c>
      <c r="BV178" s="162" t="n">
        <v>18.462</v>
      </c>
      <c r="BW178" s="162" t="n">
        <v>8.124000000000001</v>
      </c>
      <c r="BX178" s="162" t="n">
        <v>6.802</v>
      </c>
      <c r="BY178" s="162" t="n">
        <v>6.529</v>
      </c>
      <c r="BZ178" s="162" t="n">
        <v>2.983</v>
      </c>
      <c r="CA178" s="162" t="n">
        <v>2.986</v>
      </c>
      <c r="CB178" s="162" t="n">
        <v>2</v>
      </c>
      <c r="CC178" s="162" t="n">
        <v>1</v>
      </c>
      <c r="CD178" s="162" t="n">
        <v>1</v>
      </c>
      <c r="CE178" s="162" t="n">
        <v>54.019</v>
      </c>
      <c r="CF178" s="162" t="n">
        <v>40</v>
      </c>
      <c r="CG178" s="162" t="n">
        <v>50</v>
      </c>
      <c r="CH178" s="162" t="n">
        <v>27.301</v>
      </c>
      <c r="CI178" s="162" t="n">
        <v>-0.503</v>
      </c>
      <c r="CJ178" s="162" t="n">
        <v>-0.653</v>
      </c>
      <c r="CK178" s="162" t="n">
        <v>14.07</v>
      </c>
      <c r="CL178" s="162" t="n">
        <v>0.418</v>
      </c>
      <c r="CM178" s="162" t="n">
        <v>0.432</v>
      </c>
      <c r="CN178" s="162" t="n">
        <v>0.028</v>
      </c>
      <c r="CO178" s="162" t="n">
        <v>0.404</v>
      </c>
      <c r="CP178" s="162" t="n">
        <v>9.521000000000001</v>
      </c>
      <c r="CQ178" s="162" t="n">
        <v>74.84999999999999</v>
      </c>
      <c r="CR178" s="162" t="n"/>
      <c r="CS178" s="161" t="inlineStr">
        <is>
          <t>2024</t>
        </is>
      </c>
      <c r="CT178" s="161" t="inlineStr">
        <is>
          <t>2024</t>
        </is>
      </c>
      <c r="CU178" s="161" t="inlineStr">
        <is>
          <t>2024</t>
        </is>
      </c>
      <c r="CV178" s="161" t="inlineStr">
        <is>
          <t>2024</t>
        </is>
      </c>
      <c r="CW178" s="161" t="inlineStr">
        <is>
          <t>2022</t>
        </is>
      </c>
      <c r="CX178" s="162" t="n"/>
      <c r="CY178" s="162" t="n"/>
      <c r="CZ178" s="161" t="inlineStr">
        <is>
          <t>2022</t>
        </is>
      </c>
      <c r="DA178" s="161" t="inlineStr">
        <is>
          <t>2021</t>
        </is>
      </c>
      <c r="DB178" s="161" t="inlineStr">
        <is>
          <t>2022</t>
        </is>
      </c>
      <c r="DC178" s="161" t="inlineStr">
        <is>
          <t>2021-2024</t>
        </is>
      </c>
      <c r="DD178" s="161" t="inlineStr">
        <is>
          <t>2024</t>
        </is>
      </c>
      <c r="DE178" s="161" t="inlineStr">
        <is>
          <t>2024</t>
        </is>
      </c>
      <c r="DF178" s="161" t="inlineStr">
        <is>
          <t>2024</t>
        </is>
      </c>
      <c r="DG178" s="161" t="inlineStr">
        <is>
          <t>2024</t>
        </is>
      </c>
      <c r="DH178" s="161" t="inlineStr">
        <is>
          <t>2024</t>
        </is>
      </c>
      <c r="DI178" s="161" t="inlineStr">
        <is>
          <t>2024</t>
        </is>
      </c>
      <c r="DJ178" s="161" t="inlineStr">
        <is>
          <t>2024</t>
        </is>
      </c>
      <c r="DK178" s="161" t="inlineStr">
        <is>
          <t>2024</t>
        </is>
      </c>
      <c r="DL178" s="162" t="n"/>
      <c r="DM178" s="161" t="inlineStr">
        <is>
          <t>2020-2024 avg</t>
        </is>
      </c>
      <c r="DN178" s="161" t="inlineStr">
        <is>
          <t>2023</t>
        </is>
      </c>
      <c r="DO178" s="161" t="inlineStr">
        <is>
          <t>2024</t>
        </is>
      </c>
      <c r="DP178" s="161" t="inlineStr">
        <is>
          <t>2024</t>
        </is>
      </c>
      <c r="DQ178" s="161" t="inlineStr">
        <is>
          <t>2024</t>
        </is>
      </c>
      <c r="DR178" s="161" t="inlineStr">
        <is>
          <t>2022</t>
        </is>
      </c>
      <c r="DS178" s="161" t="inlineStr">
        <is>
          <t>2025</t>
        </is>
      </c>
      <c r="DT178" s="161" t="inlineStr">
        <is>
          <t>2025</t>
        </is>
      </c>
      <c r="DU178" s="161" t="inlineStr">
        <is>
          <t>2025</t>
        </is>
      </c>
      <c r="DV178" s="161" t="inlineStr">
        <is>
          <t>2023</t>
        </is>
      </c>
      <c r="DW178" s="161" t="inlineStr">
        <is>
          <t>2021</t>
        </is>
      </c>
      <c r="DX178" s="161" t="inlineStr">
        <is>
          <t>2021</t>
        </is>
      </c>
      <c r="DY178" s="161" t="inlineStr">
        <is>
          <t>2021</t>
        </is>
      </c>
      <c r="DZ178" s="161" t="inlineStr">
        <is>
          <t>2021</t>
        </is>
      </c>
      <c r="EA178" s="161" t="inlineStr">
        <is>
          <t>2025</t>
        </is>
      </c>
      <c r="EB178" s="161" t="inlineStr">
        <is>
          <t>2024</t>
        </is>
      </c>
      <c r="EC178" s="161" t="inlineStr">
        <is>
          <t>2025</t>
        </is>
      </c>
      <c r="ED178" s="161" t="inlineStr">
        <is>
          <t>2025</t>
        </is>
      </c>
      <c r="EE178" s="161" t="inlineStr">
        <is>
          <t>2030</t>
        </is>
      </c>
      <c r="EF178" s="161" t="inlineStr">
        <is>
          <t>2030</t>
        </is>
      </c>
      <c r="EG178" s="161" t="inlineStr">
        <is>
          <t>2030</t>
        </is>
      </c>
      <c r="EH178" s="161" t="inlineStr">
        <is>
          <t>2030</t>
        </is>
      </c>
      <c r="EI178" s="161" t="inlineStr">
        <is>
          <t>2030</t>
        </is>
      </c>
      <c r="EJ178" s="161" t="inlineStr">
        <is>
          <t>2030</t>
        </is>
      </c>
      <c r="EK178" s="161" t="inlineStr">
        <is>
          <t>2030</t>
        </is>
      </c>
      <c r="EL178" s="161" t="inlineStr">
        <is>
          <t>2030</t>
        </is>
      </c>
      <c r="EM178" s="161" t="inlineStr">
        <is>
          <t>2030</t>
        </is>
      </c>
      <c r="EN178" s="161" t="inlineStr">
        <is>
          <t>2030</t>
        </is>
      </c>
      <c r="EO178" s="161" t="inlineStr">
        <is>
          <t>2030</t>
        </is>
      </c>
      <c r="EP178" s="161" t="inlineStr">
        <is>
          <t>2030</t>
        </is>
      </c>
      <c r="EQ178" s="161" t="inlineStr">
        <is>
          <t>2030</t>
        </is>
      </c>
      <c r="ER178" s="161" t="inlineStr">
        <is>
          <t>2030</t>
        </is>
      </c>
      <c r="ES178" s="161" t="inlineStr">
        <is>
          <t>2030</t>
        </is>
      </c>
      <c r="ET178" s="161" t="inlineStr">
        <is>
          <t>2030</t>
        </is>
      </c>
      <c r="EU178" s="161" t="inlineStr">
        <is>
          <t>2030</t>
        </is>
      </c>
      <c r="EV178" s="161" t="inlineStr">
        <is>
          <t>2030</t>
        </is>
      </c>
      <c r="EW178" s="161" t="inlineStr">
        <is>
          <t>2030</t>
        </is>
      </c>
      <c r="EX178" s="161" t="inlineStr">
        <is>
          <t>2030</t>
        </is>
      </c>
      <c r="EY178" s="161" t="inlineStr">
        <is>
          <t>2030</t>
        </is>
      </c>
      <c r="EZ178" s="161" t="inlineStr">
        <is>
          <t>2030</t>
        </is>
      </c>
      <c r="FA178" s="161" t="inlineStr">
        <is>
          <t>2030</t>
        </is>
      </c>
      <c r="FB178" s="161" t="inlineStr">
        <is>
          <t>2030</t>
        </is>
      </c>
      <c r="FC178" s="161" t="inlineStr">
        <is>
          <t>2050</t>
        </is>
      </c>
      <c r="FD178" s="161" t="inlineStr">
        <is>
          <t>2025-2050</t>
        </is>
      </c>
      <c r="FE178" s="161" t="inlineStr">
        <is>
          <t>2024</t>
        </is>
      </c>
      <c r="FF178" s="161" t="inlineStr">
        <is>
          <t>2024</t>
        </is>
      </c>
      <c r="FG178" s="161" t="inlineStr">
        <is>
          <t>2024</t>
        </is>
      </c>
      <c r="FH178" s="161" t="inlineStr">
        <is>
          <t>2024</t>
        </is>
      </c>
      <c r="FI178" s="161" t="inlineStr">
        <is>
          <t>2024</t>
        </is>
      </c>
      <c r="FJ178" s="161" t="inlineStr">
        <is>
          <t>2024</t>
        </is>
      </c>
      <c r="FK178" s="161" t="inlineStr">
        <is>
          <t>2024</t>
        </is>
      </c>
      <c r="FL178" s="161" t="inlineStr">
        <is>
          <t>2024</t>
        </is>
      </c>
      <c r="FM178" s="161" t="inlineStr">
        <is>
          <t>2024</t>
        </is>
      </c>
      <c r="FN178" s="161" t="inlineStr">
        <is>
          <t>2024</t>
        </is>
      </c>
      <c r="FO178" s="161" t="inlineStr">
        <is>
          <t>2013</t>
        </is>
      </c>
      <c r="FP178" s="161" t="inlineStr">
        <is>
          <t>2013</t>
        </is>
      </c>
      <c r="FQ178" s="161" t="inlineStr">
        <is>
          <t>2013</t>
        </is>
      </c>
      <c r="FR178" s="161" t="inlineStr">
        <is>
          <t>2023</t>
        </is>
      </c>
      <c r="FS178" s="161" t="inlineStr">
        <is>
          <t>2023</t>
        </is>
      </c>
      <c r="FT178" s="161" t="inlineStr">
        <is>
          <t>2023</t>
        </is>
      </c>
      <c r="FU178" s="161" t="inlineStr">
        <is>
          <t>2024</t>
        </is>
      </c>
      <c r="FV178" s="161" t="inlineStr">
        <is>
          <t>2024</t>
        </is>
      </c>
      <c r="FW178" s="161" t="inlineStr">
        <is>
          <t>2024</t>
        </is>
      </c>
      <c r="FX178" s="161" t="inlineStr">
        <is>
          <t>2024</t>
        </is>
      </c>
      <c r="FY178" s="161" t="inlineStr">
        <is>
          <t>2020-2024 avg</t>
        </is>
      </c>
      <c r="FZ178" s="161" t="inlineStr">
        <is>
          <t>2030</t>
        </is>
      </c>
      <c r="GA178" s="161" t="inlineStr">
        <is>
          <t>2030</t>
        </is>
      </c>
      <c r="GB178" s="161" t="inlineStr">
        <is>
          <t>2030</t>
        </is>
      </c>
      <c r="GC178" s="161" t="inlineStr">
        <is>
          <t>2050</t>
        </is>
      </c>
      <c r="GD178" s="161" t="inlineStr">
        <is>
          <t>2050</t>
        </is>
      </c>
      <c r="GE178" s="162" t="n"/>
    </row>
    <row r="179" ht="14" customHeight="1">
      <c r="A179" s="161" t="inlineStr">
        <is>
          <t>SSD</t>
        </is>
      </c>
      <c r="B179" s="161" t="inlineStr">
        <is>
          <t>South Sudan</t>
        </is>
      </c>
      <c r="C179" s="161" t="inlineStr">
        <is>
          <t>Sub-Saharan Africa</t>
        </is>
      </c>
      <c r="D179" s="161" t="inlineStr">
        <is>
          <t>Low income</t>
        </is>
      </c>
      <c r="E179" s="161" t="b">
        <v>1</v>
      </c>
      <c r="F179" s="162" t="n">
        <v>1.506</v>
      </c>
      <c r="G179" s="162" t="n">
        <v>0.459</v>
      </c>
      <c r="H179" s="162" t="n">
        <v>53.415</v>
      </c>
      <c r="I179" s="162" t="n">
        <v>4.761</v>
      </c>
      <c r="J179" s="162" t="n"/>
      <c r="K179" s="162" t="n"/>
      <c r="L179" s="162" t="n"/>
      <c r="M179" s="162" t="n">
        <v>0</v>
      </c>
      <c r="N179" s="162" t="n"/>
      <c r="O179" s="162" t="n"/>
      <c r="P179" s="162" t="n"/>
      <c r="Q179" s="162" t="n"/>
      <c r="R179" s="162" t="n"/>
      <c r="S179" s="162" t="n"/>
      <c r="T179" s="162" t="n"/>
      <c r="U179" s="162" t="n">
        <v>0.719</v>
      </c>
      <c r="V179" s="162" t="n"/>
      <c r="W179" s="162" t="n"/>
      <c r="X179" s="162" t="n"/>
      <c r="Y179" s="162" t="n"/>
      <c r="Z179" s="162" t="n">
        <v>0.08599999999999999</v>
      </c>
      <c r="AA179" s="162" t="n">
        <v>3.768</v>
      </c>
      <c r="AB179" s="162" t="n"/>
      <c r="AC179" s="162" t="n"/>
      <c r="AD179" s="162" t="n"/>
      <c r="AE179" s="162" t="n"/>
      <c r="AF179" s="162" t="n"/>
      <c r="AG179" s="162" t="n"/>
      <c r="AH179" s="162" t="n"/>
      <c r="AI179" s="162" t="n">
        <v>-859.503</v>
      </c>
      <c r="AJ179" s="162" t="n">
        <v>10.391</v>
      </c>
      <c r="AK179" s="162" t="n">
        <v>10.391</v>
      </c>
      <c r="AL179" s="162" t="n">
        <v>0</v>
      </c>
      <c r="AM179" s="162" t="n">
        <v>0</v>
      </c>
      <c r="AN179" s="162" t="n">
        <v>98.214</v>
      </c>
      <c r="AO179" s="162" t="n"/>
      <c r="AP179" s="162" t="n">
        <v>0</v>
      </c>
      <c r="AQ179" s="162" t="n">
        <v>50</v>
      </c>
      <c r="AR179" s="162" t="n">
        <v>3.73606583446321</v>
      </c>
      <c r="AS179" s="162" t="n">
        <v>0.8966558002711711</v>
      </c>
      <c r="AT179" s="162" t="n">
        <v>0.2574319011743952</v>
      </c>
      <c r="AU179" s="162" t="n">
        <v>0.1765247322338714</v>
      </c>
      <c r="AV179" s="162" t="n">
        <v>0.1089841908520191</v>
      </c>
      <c r="AW179" s="162" t="n">
        <v>0.0856653518781708</v>
      </c>
      <c r="AX179" s="162" t="n">
        <v>0.0485786543344776</v>
      </c>
      <c r="AY179" s="162" t="n">
        <v>0.059030479821031</v>
      </c>
      <c r="AZ179" s="162" t="n">
        <v>0.1604404899772064</v>
      </c>
      <c r="BA179" s="162" t="n">
        <v>0.0384082512429724</v>
      </c>
      <c r="BB179" s="162" t="n">
        <v>0.0055855163255422</v>
      </c>
      <c r="BC179" s="162" t="n">
        <v>-0.0796964595543565</v>
      </c>
      <c r="BD179" s="162" t="n">
        <v>12.1473640164929</v>
      </c>
      <c r="BE179" s="162" t="n">
        <v>0.1367613954892925</v>
      </c>
      <c r="BF179" s="162" t="n">
        <v>4.732350056986743</v>
      </c>
      <c r="BG179" s="162" t="n"/>
      <c r="BH179" s="162" t="n"/>
      <c r="BI179" s="162" t="n"/>
      <c r="BJ179" s="162" t="n"/>
      <c r="BK179" s="162" t="n"/>
      <c r="BL179" s="162" t="n"/>
      <c r="BM179" s="162" t="n"/>
      <c r="BN179" s="162" t="n"/>
      <c r="BO179" s="162" t="n"/>
      <c r="BP179" s="162" t="n"/>
      <c r="BQ179" s="162" t="n"/>
      <c r="BR179" s="162" t="n"/>
      <c r="BS179" s="162" t="n"/>
      <c r="BT179" s="162" t="n"/>
      <c r="BU179" s="162" t="n"/>
      <c r="BV179" s="162" t="n"/>
      <c r="BW179" s="162" t="n"/>
      <c r="BX179" s="162" t="n"/>
      <c r="BY179" s="162" t="n"/>
      <c r="BZ179" s="162" t="n"/>
      <c r="CA179" s="162" t="n"/>
      <c r="CB179" s="162" t="n"/>
      <c r="CC179" s="162" t="n"/>
      <c r="CD179" s="162" t="n"/>
      <c r="CE179" s="162" t="n">
        <v>3.333</v>
      </c>
      <c r="CF179" s="162" t="n">
        <v>0</v>
      </c>
      <c r="CG179" s="162" t="n">
        <v>0</v>
      </c>
      <c r="CH179" s="162" t="n">
        <v>30.472</v>
      </c>
      <c r="CI179" s="162" t="n">
        <v>11.983</v>
      </c>
      <c r="CJ179" s="162" t="n">
        <v>53.692</v>
      </c>
      <c r="CK179" s="162" t="n">
        <v>14.456</v>
      </c>
      <c r="CL179" s="162" t="n">
        <v>-5.902</v>
      </c>
      <c r="CM179" s="162" t="n"/>
      <c r="CN179" s="162" t="n"/>
      <c r="CO179" s="162" t="n"/>
      <c r="CP179" s="162" t="n"/>
      <c r="CQ179" s="162" t="n"/>
      <c r="CR179" s="162" t="n"/>
      <c r="CS179" s="161" t="inlineStr">
        <is>
          <t>2024</t>
        </is>
      </c>
      <c r="CT179" s="161" t="inlineStr">
        <is>
          <t>2024</t>
        </is>
      </c>
      <c r="CU179" s="161" t="inlineStr">
        <is>
          <t>2024</t>
        </is>
      </c>
      <c r="CV179" s="161" t="inlineStr">
        <is>
          <t>2024</t>
        </is>
      </c>
      <c r="CW179" s="162" t="n"/>
      <c r="CX179" s="162" t="n"/>
      <c r="CY179" s="162" t="n"/>
      <c r="CZ179" s="161" t="inlineStr">
        <is>
          <t>2022</t>
        </is>
      </c>
      <c r="DA179" s="162" t="n"/>
      <c r="DB179" s="162" t="n"/>
      <c r="DC179" s="162" t="n"/>
      <c r="DD179" s="162" t="n"/>
      <c r="DE179" s="162" t="n"/>
      <c r="DF179" s="162" t="n"/>
      <c r="DG179" s="162" t="n"/>
      <c r="DH179" s="161" t="inlineStr">
        <is>
          <t>2024</t>
        </is>
      </c>
      <c r="DI179" s="162" t="n"/>
      <c r="DJ179" s="162" t="n"/>
      <c r="DK179" s="162" t="n"/>
      <c r="DL179" s="162" t="n"/>
      <c r="DM179" s="161" t="inlineStr">
        <is>
          <t>2020-2024 avg</t>
        </is>
      </c>
      <c r="DN179" s="161" t="inlineStr">
        <is>
          <t>2024</t>
        </is>
      </c>
      <c r="DO179" s="162" t="n"/>
      <c r="DP179" s="162" t="n"/>
      <c r="DQ179" s="162" t="n"/>
      <c r="DR179" s="162" t="n"/>
      <c r="DS179" s="162" t="n"/>
      <c r="DT179" s="162" t="n"/>
      <c r="DU179" s="162" t="n"/>
      <c r="DV179" s="161" t="inlineStr">
        <is>
          <t>2022</t>
        </is>
      </c>
      <c r="DW179" s="161" t="inlineStr">
        <is>
          <t>2015</t>
        </is>
      </c>
      <c r="DX179" s="161" t="inlineStr">
        <is>
          <t>2015</t>
        </is>
      </c>
      <c r="DY179" s="161" t="inlineStr">
        <is>
          <t>2015</t>
        </is>
      </c>
      <c r="DZ179" s="161" t="inlineStr">
        <is>
          <t>2015</t>
        </is>
      </c>
      <c r="EA179" s="161" t="inlineStr">
        <is>
          <t>2024</t>
        </is>
      </c>
      <c r="EB179" s="162" t="n"/>
      <c r="EC179" s="161" t="inlineStr">
        <is>
          <t>2024</t>
        </is>
      </c>
      <c r="ED179" s="161" t="inlineStr">
        <is>
          <t>2024</t>
        </is>
      </c>
      <c r="EE179" s="161" t="inlineStr">
        <is>
          <t>2030</t>
        </is>
      </c>
      <c r="EF179" s="161" t="inlineStr">
        <is>
          <t>2030</t>
        </is>
      </c>
      <c r="EG179" s="161" t="inlineStr">
        <is>
          <t>2030</t>
        </is>
      </c>
      <c r="EH179" s="161" t="inlineStr">
        <is>
          <t>2030</t>
        </is>
      </c>
      <c r="EI179" s="161" t="inlineStr">
        <is>
          <t>2030</t>
        </is>
      </c>
      <c r="EJ179" s="161" t="inlineStr">
        <is>
          <t>2030</t>
        </is>
      </c>
      <c r="EK179" s="161" t="inlineStr">
        <is>
          <t>2030</t>
        </is>
      </c>
      <c r="EL179" s="161" t="inlineStr">
        <is>
          <t>2030</t>
        </is>
      </c>
      <c r="EM179" s="161" t="inlineStr">
        <is>
          <t>2030</t>
        </is>
      </c>
      <c r="EN179" s="161" t="inlineStr">
        <is>
          <t>2030</t>
        </is>
      </c>
      <c r="EO179" s="161" t="inlineStr">
        <is>
          <t>2030</t>
        </is>
      </c>
      <c r="EP179" s="161" t="inlineStr">
        <is>
          <t>2030</t>
        </is>
      </c>
      <c r="EQ179" s="161" t="inlineStr">
        <is>
          <t>2030</t>
        </is>
      </c>
      <c r="ER179" s="161" t="inlineStr">
        <is>
          <t>2030</t>
        </is>
      </c>
      <c r="ES179" s="161" t="inlineStr">
        <is>
          <t>2030</t>
        </is>
      </c>
      <c r="ET179" s="162" t="n"/>
      <c r="EU179" s="162" t="n"/>
      <c r="EV179" s="162" t="n"/>
      <c r="EW179" s="162" t="n"/>
      <c r="EX179" s="162" t="n"/>
      <c r="EY179" s="162" t="n"/>
      <c r="EZ179" s="162" t="n"/>
      <c r="FA179" s="162" t="n"/>
      <c r="FB179" s="162" t="n"/>
      <c r="FC179" s="162" t="n"/>
      <c r="FD179" s="162" t="n"/>
      <c r="FE179" s="162" t="n"/>
      <c r="FF179" s="162" t="n"/>
      <c r="FG179" s="162" t="n"/>
      <c r="FH179" s="162" t="n"/>
      <c r="FI179" s="162" t="n"/>
      <c r="FJ179" s="162" t="n"/>
      <c r="FK179" s="162" t="n"/>
      <c r="FL179" s="162" t="n"/>
      <c r="FM179" s="162" t="n"/>
      <c r="FN179" s="162" t="n"/>
      <c r="FO179" s="162" t="n"/>
      <c r="FP179" s="162" t="n"/>
      <c r="FQ179" s="162" t="n"/>
      <c r="FR179" s="161" t="inlineStr">
        <is>
          <t>2023</t>
        </is>
      </c>
      <c r="FS179" s="161" t="inlineStr">
        <is>
          <t>2023</t>
        </is>
      </c>
      <c r="FT179" s="161" t="inlineStr">
        <is>
          <t>2023</t>
        </is>
      </c>
      <c r="FU179" s="161" t="inlineStr">
        <is>
          <t>2024</t>
        </is>
      </c>
      <c r="FV179" s="161" t="inlineStr">
        <is>
          <t>2024</t>
        </is>
      </c>
      <c r="FW179" s="161" t="inlineStr">
        <is>
          <t>2024</t>
        </is>
      </c>
      <c r="FX179" s="161" t="inlineStr">
        <is>
          <t>2024</t>
        </is>
      </c>
      <c r="FY179" s="161" t="inlineStr">
        <is>
          <t>2020-2024 avg</t>
        </is>
      </c>
      <c r="FZ179" s="162" t="n"/>
      <c r="GA179" s="162" t="n"/>
      <c r="GB179" s="162" t="n"/>
      <c r="GC179" s="162" t="n"/>
      <c r="GD179" s="162" t="n"/>
      <c r="GE179" s="162" t="n"/>
    </row>
    <row r="180" ht="14" customHeight="1">
      <c r="A180" s="161" t="inlineStr">
        <is>
          <t>ESP</t>
        </is>
      </c>
      <c r="B180" s="161" t="inlineStr">
        <is>
          <t>Spain</t>
        </is>
      </c>
      <c r="C180" s="161" t="inlineStr">
        <is>
          <t>Europe &amp; Central Asia</t>
        </is>
      </c>
      <c r="D180" s="161" t="inlineStr">
        <is>
          <t>High income</t>
        </is>
      </c>
      <c r="E180" s="161" t="b">
        <v>0</v>
      </c>
      <c r="F180" s="162" t="n">
        <v>4.288</v>
      </c>
      <c r="G180" s="162" t="n">
        <v>1.812</v>
      </c>
      <c r="H180" s="162" t="n">
        <v>101.648</v>
      </c>
      <c r="I180" s="162" t="n">
        <v>23.881</v>
      </c>
      <c r="J180" s="162" t="n"/>
      <c r="K180" s="162" t="n"/>
      <c r="L180" s="162" t="n"/>
      <c r="M180" s="162" t="n">
        <v>0</v>
      </c>
      <c r="N180" s="162" t="n"/>
      <c r="O180" s="162" t="n">
        <v>5.125</v>
      </c>
      <c r="P180" s="162" t="n">
        <v>1</v>
      </c>
      <c r="Q180" s="162" t="n"/>
      <c r="R180" s="162" t="n"/>
      <c r="S180" s="162" t="n"/>
      <c r="T180" s="162" t="n"/>
      <c r="U180" s="162" t="n"/>
      <c r="V180" s="162" t="n"/>
      <c r="W180" s="162" t="n"/>
      <c r="X180" s="162" t="n"/>
      <c r="Y180" s="162" t="n"/>
      <c r="Z180" s="162" t="n"/>
      <c r="AA180" s="162" t="n">
        <v>3.835</v>
      </c>
      <c r="AB180" s="162" t="n">
        <v>0.594</v>
      </c>
      <c r="AC180" s="162" t="n">
        <v>0.014</v>
      </c>
      <c r="AD180" s="162" t="n">
        <v>0.58</v>
      </c>
      <c r="AE180" s="162" t="n">
        <v>1.94</v>
      </c>
      <c r="AF180" s="162" t="n">
        <v>-7.592</v>
      </c>
      <c r="AG180" s="162" t="n">
        <v>5.795</v>
      </c>
      <c r="AH180" s="162" t="n">
        <v>13.387</v>
      </c>
      <c r="AI180" s="162" t="n">
        <v>76.985</v>
      </c>
      <c r="AJ180" s="162" t="n">
        <v>0.001</v>
      </c>
      <c r="AK180" s="162" t="n">
        <v>0</v>
      </c>
      <c r="AL180" s="162" t="n">
        <v>0.001</v>
      </c>
      <c r="AM180" s="162" t="n">
        <v>0</v>
      </c>
      <c r="AN180" s="162" t="n">
        <v>3.484</v>
      </c>
      <c r="AO180" s="162" t="n">
        <v>63.194</v>
      </c>
      <c r="AP180" s="162" t="n">
        <v>-1.484</v>
      </c>
      <c r="AQ180" s="162" t="n">
        <v>11.499</v>
      </c>
      <c r="AR180" s="162" t="n">
        <v>3.284912145828351</v>
      </c>
      <c r="AS180" s="162" t="n">
        <v>1.24826661541477</v>
      </c>
      <c r="AT180" s="162" t="n">
        <v>0.4344411768649275</v>
      </c>
      <c r="AU180" s="162" t="n">
        <v>0.2979025212788072</v>
      </c>
      <c r="AV180" s="162" t="n">
        <v>0.1916804064942289</v>
      </c>
      <c r="AW180" s="162" t="n">
        <v>0.1283447618248387</v>
      </c>
      <c r="AX180" s="162" t="n">
        <v>0.0856025555490301</v>
      </c>
      <c r="AY180" s="162" t="n">
        <v>0.0932572770228409</v>
      </c>
      <c r="AZ180" s="162" t="n">
        <v>0.017037916380097</v>
      </c>
      <c r="BA180" s="162" t="n">
        <v>0.0082229720636575</v>
      </c>
      <c r="BB180" s="162" t="n">
        <v>0.0162665659423159</v>
      </c>
      <c r="BC180" s="162" t="n">
        <v>0.0026765956592819</v>
      </c>
      <c r="BD180" s="162" t="n">
        <v>41.4406919229884</v>
      </c>
      <c r="BE180" s="162" t="n">
        <v>-0.0211673523122589</v>
      </c>
      <c r="BF180" s="162" t="n">
        <v>3.432166828227543</v>
      </c>
      <c r="BG180" s="162" t="n">
        <v>3.073883341886225</v>
      </c>
      <c r="BH180" s="162" t="n">
        <v>0.2011553407210241</v>
      </c>
      <c r="BI180" s="162" t="n">
        <v>0.6888655461805037</v>
      </c>
      <c r="BJ180" s="162" t="n">
        <v>0.7389156323914524</v>
      </c>
      <c r="BK180" s="162" t="n">
        <v>0.1597832078230485</v>
      </c>
      <c r="BL180" s="162" t="n">
        <v>1.285163614719122</v>
      </c>
      <c r="BM180" s="162" t="n">
        <v>0.2490903030526165</v>
      </c>
      <c r="BN180" s="162" t="n">
        <v>69.48628998537679</v>
      </c>
      <c r="BO180" s="162" t="n">
        <v>1.35657068882412</v>
      </c>
      <c r="BP180" s="162" t="n">
        <v>0.9833717389365816</v>
      </c>
      <c r="BQ180" s="162" t="n">
        <v>1.547276453051233</v>
      </c>
      <c r="BR180" s="162" t="n">
        <v>1.485</v>
      </c>
      <c r="BS180" s="162" t="n">
        <v>1.703</v>
      </c>
      <c r="BT180" s="162" t="n">
        <v>0.261</v>
      </c>
      <c r="BU180" s="162" t="n">
        <v>0.115</v>
      </c>
      <c r="BV180" s="162" t="n">
        <v>26.434</v>
      </c>
      <c r="BW180" s="162" t="n">
        <v>17.958</v>
      </c>
      <c r="BX180" s="162" t="n">
        <v>17.958</v>
      </c>
      <c r="BY180" s="162" t="n">
        <v>17.067</v>
      </c>
      <c r="BZ180" s="162" t="n">
        <v>16.572</v>
      </c>
      <c r="CA180" s="162" t="n">
        <v>13.341</v>
      </c>
      <c r="CB180" s="162" t="n"/>
      <c r="CC180" s="162" t="n"/>
      <c r="CD180" s="162" t="n"/>
      <c r="CE180" s="162" t="n">
        <v>83.333</v>
      </c>
      <c r="CF180" s="162" t="n">
        <v>60</v>
      </c>
      <c r="CG180" s="162" t="n">
        <v>100</v>
      </c>
      <c r="CH180" s="162" t="n">
        <v>42.258</v>
      </c>
      <c r="CI180" s="162" t="n">
        <v>-1.404</v>
      </c>
      <c r="CJ180" s="162" t="n">
        <v>3.179</v>
      </c>
      <c r="CK180" s="162" t="n">
        <v>21.173</v>
      </c>
      <c r="CL180" s="162" t="n">
        <v>1.606</v>
      </c>
      <c r="CM180" s="162" t="n">
        <v>0.115</v>
      </c>
      <c r="CN180" s="162" t="n">
        <v>0.177</v>
      </c>
      <c r="CO180" s="162" t="n">
        <v>-0.062</v>
      </c>
      <c r="CP180" s="162" t="n">
        <v>4.545</v>
      </c>
      <c r="CQ180" s="162" t="n">
        <v>98.13</v>
      </c>
      <c r="CR180" s="162" t="n"/>
      <c r="CS180" s="161" t="inlineStr">
        <is>
          <t>2024</t>
        </is>
      </c>
      <c r="CT180" s="161" t="inlineStr">
        <is>
          <t>2024</t>
        </is>
      </c>
      <c r="CU180" s="161" t="inlineStr">
        <is>
          <t>2024</t>
        </is>
      </c>
      <c r="CV180" s="161" t="inlineStr">
        <is>
          <t>2024</t>
        </is>
      </c>
      <c r="CW180" s="162" t="n"/>
      <c r="CX180" s="162" t="n"/>
      <c r="CY180" s="162" t="n"/>
      <c r="CZ180" s="161" t="inlineStr">
        <is>
          <t>2022</t>
        </is>
      </c>
      <c r="DA180" s="162" t="n"/>
      <c r="DB180" s="161" t="inlineStr">
        <is>
          <t>2020</t>
        </is>
      </c>
      <c r="DC180" s="161" t="inlineStr">
        <is>
          <t>2021-2024</t>
        </is>
      </c>
      <c r="DD180" s="162" t="n"/>
      <c r="DE180" s="162" t="n"/>
      <c r="DF180" s="162" t="n"/>
      <c r="DG180" s="162" t="n"/>
      <c r="DH180" s="162" t="n"/>
      <c r="DI180" s="162" t="n"/>
      <c r="DJ180" s="162" t="n"/>
      <c r="DK180" s="162" t="n"/>
      <c r="DL180" s="162" t="n"/>
      <c r="DM180" s="162" t="n"/>
      <c r="DN180" s="161" t="inlineStr">
        <is>
          <t>2023</t>
        </is>
      </c>
      <c r="DO180" s="161" t="inlineStr">
        <is>
          <t>2024</t>
        </is>
      </c>
      <c r="DP180" s="161" t="inlineStr">
        <is>
          <t>2024</t>
        </is>
      </c>
      <c r="DQ180" s="161" t="inlineStr">
        <is>
          <t>2024</t>
        </is>
      </c>
      <c r="DR180" s="161" t="inlineStr">
        <is>
          <t>2021</t>
        </is>
      </c>
      <c r="DS180" s="161" t="inlineStr">
        <is>
          <t>2024</t>
        </is>
      </c>
      <c r="DT180" s="161" t="inlineStr">
        <is>
          <t>2024</t>
        </is>
      </c>
      <c r="DU180" s="161" t="inlineStr">
        <is>
          <t>2024</t>
        </is>
      </c>
      <c r="DV180" s="161" t="inlineStr">
        <is>
          <t>2023</t>
        </is>
      </c>
      <c r="DW180" s="161" t="inlineStr">
        <is>
          <t>2021</t>
        </is>
      </c>
      <c r="DX180" s="161" t="inlineStr">
        <is>
          <t>2021</t>
        </is>
      </c>
      <c r="DY180" s="161" t="inlineStr">
        <is>
          <t>2021</t>
        </is>
      </c>
      <c r="DZ180" s="161" t="inlineStr">
        <is>
          <t>2021</t>
        </is>
      </c>
      <c r="EA180" s="161" t="inlineStr">
        <is>
          <t>2025</t>
        </is>
      </c>
      <c r="EB180" s="161" t="inlineStr">
        <is>
          <t>2024</t>
        </is>
      </c>
      <c r="EC180" s="161" t="inlineStr">
        <is>
          <t>2025</t>
        </is>
      </c>
      <c r="ED180" s="161" t="inlineStr">
        <is>
          <t>2025</t>
        </is>
      </c>
      <c r="EE180" s="161" t="inlineStr">
        <is>
          <t>2030</t>
        </is>
      </c>
      <c r="EF180" s="161" t="inlineStr">
        <is>
          <t>2030</t>
        </is>
      </c>
      <c r="EG180" s="161" t="inlineStr">
        <is>
          <t>2030</t>
        </is>
      </c>
      <c r="EH180" s="161" t="inlineStr">
        <is>
          <t>2030</t>
        </is>
      </c>
      <c r="EI180" s="161" t="inlineStr">
        <is>
          <t>2030</t>
        </is>
      </c>
      <c r="EJ180" s="161" t="inlineStr">
        <is>
          <t>2030</t>
        </is>
      </c>
      <c r="EK180" s="161" t="inlineStr">
        <is>
          <t>2030</t>
        </is>
      </c>
      <c r="EL180" s="161" t="inlineStr">
        <is>
          <t>2030</t>
        </is>
      </c>
      <c r="EM180" s="161" t="inlineStr">
        <is>
          <t>2030</t>
        </is>
      </c>
      <c r="EN180" s="161" t="inlineStr">
        <is>
          <t>2030</t>
        </is>
      </c>
      <c r="EO180" s="161" t="inlineStr">
        <is>
          <t>2030</t>
        </is>
      </c>
      <c r="EP180" s="161" t="inlineStr">
        <is>
          <t>2030</t>
        </is>
      </c>
      <c r="EQ180" s="161" t="inlineStr">
        <is>
          <t>2030</t>
        </is>
      </c>
      <c r="ER180" s="161" t="inlineStr">
        <is>
          <t>2030</t>
        </is>
      </c>
      <c r="ES180" s="161" t="inlineStr">
        <is>
          <t>2030</t>
        </is>
      </c>
      <c r="ET180" s="161" t="inlineStr">
        <is>
          <t>2030</t>
        </is>
      </c>
      <c r="EU180" s="161" t="inlineStr">
        <is>
          <t>2030</t>
        </is>
      </c>
      <c r="EV180" s="161" t="inlineStr">
        <is>
          <t>2030</t>
        </is>
      </c>
      <c r="EW180" s="161" t="inlineStr">
        <is>
          <t>2030</t>
        </is>
      </c>
      <c r="EX180" s="161" t="inlineStr">
        <is>
          <t>2030</t>
        </is>
      </c>
      <c r="EY180" s="161" t="inlineStr">
        <is>
          <t>2030</t>
        </is>
      </c>
      <c r="EZ180" s="161" t="inlineStr">
        <is>
          <t>2030</t>
        </is>
      </c>
      <c r="FA180" s="161" t="inlineStr">
        <is>
          <t>2030</t>
        </is>
      </c>
      <c r="FB180" s="161" t="inlineStr">
        <is>
          <t>2030</t>
        </is>
      </c>
      <c r="FC180" s="161" t="inlineStr">
        <is>
          <t>2050</t>
        </is>
      </c>
      <c r="FD180" s="161" t="inlineStr">
        <is>
          <t>2025-2050</t>
        </is>
      </c>
      <c r="FE180" s="161" t="inlineStr">
        <is>
          <t>2024</t>
        </is>
      </c>
      <c r="FF180" s="161" t="inlineStr">
        <is>
          <t>2024</t>
        </is>
      </c>
      <c r="FG180" s="161" t="inlineStr">
        <is>
          <t>2024</t>
        </is>
      </c>
      <c r="FH180" s="161" t="inlineStr">
        <is>
          <t>2024</t>
        </is>
      </c>
      <c r="FI180" s="161" t="inlineStr">
        <is>
          <t>2024</t>
        </is>
      </c>
      <c r="FJ180" s="161" t="inlineStr">
        <is>
          <t>2024</t>
        </is>
      </c>
      <c r="FK180" s="161" t="inlineStr">
        <is>
          <t>2024</t>
        </is>
      </c>
      <c r="FL180" s="161" t="inlineStr">
        <is>
          <t>2024</t>
        </is>
      </c>
      <c r="FM180" s="161" t="inlineStr">
        <is>
          <t>2024</t>
        </is>
      </c>
      <c r="FN180" s="161" t="inlineStr">
        <is>
          <t>2024</t>
        </is>
      </c>
      <c r="FO180" s="162" t="n"/>
      <c r="FP180" s="162" t="n"/>
      <c r="FQ180" s="162" t="n"/>
      <c r="FR180" s="161" t="inlineStr">
        <is>
          <t>2023</t>
        </is>
      </c>
      <c r="FS180" s="161" t="inlineStr">
        <is>
          <t>2023</t>
        </is>
      </c>
      <c r="FT180" s="161" t="inlineStr">
        <is>
          <t>2023</t>
        </is>
      </c>
      <c r="FU180" s="161" t="inlineStr">
        <is>
          <t>2024</t>
        </is>
      </c>
      <c r="FV180" s="161" t="inlineStr">
        <is>
          <t>2024</t>
        </is>
      </c>
      <c r="FW180" s="161" t="inlineStr">
        <is>
          <t>2024</t>
        </is>
      </c>
      <c r="FX180" s="161" t="inlineStr">
        <is>
          <t>2024</t>
        </is>
      </c>
      <c r="FY180" s="161" t="inlineStr">
        <is>
          <t>2020-2024 avg</t>
        </is>
      </c>
      <c r="FZ180" s="161" t="inlineStr">
        <is>
          <t>2030</t>
        </is>
      </c>
      <c r="GA180" s="161" t="inlineStr">
        <is>
          <t>2030</t>
        </is>
      </c>
      <c r="GB180" s="161" t="inlineStr">
        <is>
          <t>2030</t>
        </is>
      </c>
      <c r="GC180" s="161" t="inlineStr">
        <is>
          <t>2050</t>
        </is>
      </c>
      <c r="GD180" s="161" t="inlineStr">
        <is>
          <t>2050</t>
        </is>
      </c>
      <c r="GE180" s="162" t="n"/>
    </row>
    <row r="181" ht="14" customHeight="1">
      <c r="A181" s="161" t="inlineStr">
        <is>
          <t>LKA</t>
        </is>
      </c>
      <c r="B181" s="161" t="inlineStr">
        <is>
          <t>Sri Lanka</t>
        </is>
      </c>
      <c r="C181" s="161" t="inlineStr">
        <is>
          <t>South Asia</t>
        </is>
      </c>
      <c r="D181" s="161" t="inlineStr">
        <is>
          <t>Upper middle income</t>
        </is>
      </c>
      <c r="E181" s="161" t="b">
        <v>1</v>
      </c>
      <c r="F181" s="162" t="n">
        <v>55.555</v>
      </c>
      <c r="G181" s="162" t="n">
        <v>7.601</v>
      </c>
      <c r="H181" s="162" t="n">
        <v>100.84</v>
      </c>
      <c r="I181" s="162" t="n">
        <v>12.39</v>
      </c>
      <c r="J181" s="162" t="n"/>
      <c r="K181" s="162" t="n"/>
      <c r="L181" s="162" t="n"/>
      <c r="M181" s="162" t="n">
        <v>0</v>
      </c>
      <c r="N181" s="162" t="n">
        <v>10.3</v>
      </c>
      <c r="O181" s="162" t="n"/>
      <c r="P181" s="162" t="n">
        <v>1</v>
      </c>
      <c r="Q181" s="162" t="n"/>
      <c r="R181" s="162" t="n">
        <v>0.955</v>
      </c>
      <c r="S181" s="162" t="n">
        <v>3.532</v>
      </c>
      <c r="T181" s="162" t="n">
        <v>25.458</v>
      </c>
      <c r="U181" s="162" t="n">
        <v>0.103</v>
      </c>
      <c r="V181" s="162" t="n">
        <v>31.032</v>
      </c>
      <c r="W181" s="162" t="n">
        <v>29.529</v>
      </c>
      <c r="X181" s="162" t="n">
        <v>79.875</v>
      </c>
      <c r="Y181" s="162" t="n"/>
      <c r="Z181" s="162" t="n">
        <v>0.157</v>
      </c>
      <c r="AA181" s="162" t="n">
        <v>15.18</v>
      </c>
      <c r="AB181" s="162" t="n">
        <v>3.654</v>
      </c>
      <c r="AC181" s="162" t="n">
        <v>0.259</v>
      </c>
      <c r="AD181" s="162" t="n">
        <v>3.395</v>
      </c>
      <c r="AE181" s="162" t="n"/>
      <c r="AF181" s="162" t="n">
        <v>-18.083</v>
      </c>
      <c r="AG181" s="162" t="n">
        <v>3.44</v>
      </c>
      <c r="AH181" s="162" t="n">
        <v>21.523</v>
      </c>
      <c r="AI181" s="162" t="n">
        <v>60.04</v>
      </c>
      <c r="AJ181" s="162" t="n">
        <v>0</v>
      </c>
      <c r="AK181" s="162" t="n">
        <v>0</v>
      </c>
      <c r="AL181" s="162" t="n">
        <v>0</v>
      </c>
      <c r="AM181" s="162" t="n">
        <v>0</v>
      </c>
      <c r="AN181" s="162" t="n">
        <v>13.756</v>
      </c>
      <c r="AO181" s="162" t="n">
        <v>59.155</v>
      </c>
      <c r="AP181" s="162" t="n">
        <v>2.188</v>
      </c>
      <c r="AQ181" s="162" t="n">
        <v>6.849</v>
      </c>
      <c r="AR181" s="162" t="n">
        <v>5.38838789002505</v>
      </c>
      <c r="AS181" s="162" t="n">
        <v>1.29321309360601</v>
      </c>
      <c r="AT181" s="162" t="n">
        <v>0.3591300510053888</v>
      </c>
      <c r="AU181" s="162" t="n">
        <v>0.2462606064036953</v>
      </c>
      <c r="AV181" s="162" t="n">
        <v>0.195380724006569</v>
      </c>
      <c r="AW181" s="162" t="n">
        <v>0.1183472447169051</v>
      </c>
      <c r="AX181" s="162" t="n">
        <v>0.0569476364701259</v>
      </c>
      <c r="AY181" s="162" t="n">
        <v>0.0801305620081568</v>
      </c>
      <c r="AZ181" s="162" t="n">
        <v>0.2370162689951709</v>
      </c>
      <c r="BA181" s="162" t="n">
        <v>0.0976016505559462</v>
      </c>
      <c r="BB181" s="162" t="n">
        <v>0.0277798239138111</v>
      </c>
      <c r="BC181" s="162" t="n">
        <v>-0.0632848008296346</v>
      </c>
      <c r="BD181" s="162" t="n">
        <v>32.1251117959135</v>
      </c>
      <c r="BE181" s="162" t="n">
        <v>0.2909242776755628</v>
      </c>
      <c r="BF181" s="162" t="n">
        <v>6.1855740436178</v>
      </c>
      <c r="BG181" s="162" t="n">
        <v>1.51081291000985</v>
      </c>
      <c r="BH181" s="162" t="n">
        <v>0.3848712962124211</v>
      </c>
      <c r="BI181" s="162" t="n">
        <v>0.2013115120618714</v>
      </c>
      <c r="BJ181" s="162" t="n">
        <v>0.2145699921159618</v>
      </c>
      <c r="BK181" s="162" t="n">
        <v>0.4537712536319975</v>
      </c>
      <c r="BL181" s="162" t="n">
        <v>0.2562888560716387</v>
      </c>
      <c r="BM181" s="162" t="n">
        <v>0.5210026723272326</v>
      </c>
      <c r="BN181" s="162" t="n">
        <v>52.19036192242002</v>
      </c>
      <c r="BO181" s="162" t="n">
        <v>0.7886316553260549</v>
      </c>
      <c r="BP181" s="162" t="n">
        <v>0.6791385941020344</v>
      </c>
      <c r="BQ181" s="162" t="n">
        <v>-2.642030004276834</v>
      </c>
      <c r="BR181" s="162" t="n">
        <v>1.127</v>
      </c>
      <c r="BS181" s="162" t="n">
        <v>1.183</v>
      </c>
      <c r="BT181" s="162" t="n">
        <v>0.094</v>
      </c>
      <c r="BU181" s="162" t="n">
        <v>0.095</v>
      </c>
      <c r="BV181" s="162" t="n">
        <v>15.986</v>
      </c>
      <c r="BW181" s="162" t="n">
        <v>6.861</v>
      </c>
      <c r="BX181" s="162" t="n">
        <v>5.537</v>
      </c>
      <c r="BY181" s="162" t="n">
        <v>12.142</v>
      </c>
      <c r="BZ181" s="162" t="n">
        <v>6.996</v>
      </c>
      <c r="CA181" s="162" t="n">
        <v>4.738</v>
      </c>
      <c r="CB181" s="162" t="n">
        <v>2</v>
      </c>
      <c r="CC181" s="162" t="n">
        <v>1</v>
      </c>
      <c r="CD181" s="162" t="n">
        <v>0</v>
      </c>
      <c r="CE181" s="162" t="n">
        <v>41.09</v>
      </c>
      <c r="CF181" s="162" t="n">
        <v>0</v>
      </c>
      <c r="CG181" s="162" t="n">
        <v>50</v>
      </c>
      <c r="CH181" s="162" t="n">
        <v>13.682</v>
      </c>
      <c r="CI181" s="162" t="n">
        <v>2.175</v>
      </c>
      <c r="CJ181" s="162" t="n">
        <v>1.219</v>
      </c>
      <c r="CK181" s="162" t="n">
        <v>26.959</v>
      </c>
      <c r="CL181" s="162" t="n">
        <v>-1.018</v>
      </c>
      <c r="CM181" s="162" t="n">
        <v>0.295</v>
      </c>
      <c r="CN181" s="162" t="n">
        <v>0.159</v>
      </c>
      <c r="CO181" s="162" t="n">
        <v>0.137</v>
      </c>
      <c r="CP181" s="162" t="n">
        <v>4.242</v>
      </c>
      <c r="CQ181" s="162" t="n">
        <v>99.81999999999999</v>
      </c>
      <c r="CR181" s="162" t="n"/>
      <c r="CS181" s="161" t="inlineStr">
        <is>
          <t>2024</t>
        </is>
      </c>
      <c r="CT181" s="161" t="inlineStr">
        <is>
          <t>2024</t>
        </is>
      </c>
      <c r="CU181" s="161" t="inlineStr">
        <is>
          <t>2024</t>
        </is>
      </c>
      <c r="CV181" s="161" t="inlineStr">
        <is>
          <t>2024</t>
        </is>
      </c>
      <c r="CW181" s="162" t="n"/>
      <c r="CX181" s="162" t="n"/>
      <c r="CY181" s="162" t="n"/>
      <c r="CZ181" s="161" t="inlineStr">
        <is>
          <t>2022</t>
        </is>
      </c>
      <c r="DA181" s="161" t="inlineStr">
        <is>
          <t>2021</t>
        </is>
      </c>
      <c r="DB181" s="162" t="n"/>
      <c r="DC181" s="161" t="inlineStr">
        <is>
          <t>2021-2024</t>
        </is>
      </c>
      <c r="DD181" s="162" t="n"/>
      <c r="DE181" s="161" t="inlineStr">
        <is>
          <t>2024</t>
        </is>
      </c>
      <c r="DF181" s="161" t="inlineStr">
        <is>
          <t>2021</t>
        </is>
      </c>
      <c r="DG181" s="161" t="inlineStr">
        <is>
          <t>2024</t>
        </is>
      </c>
      <c r="DH181" s="161" t="inlineStr">
        <is>
          <t>2024</t>
        </is>
      </c>
      <c r="DI181" s="161" t="inlineStr">
        <is>
          <t>2024</t>
        </is>
      </c>
      <c r="DJ181" s="161" t="inlineStr">
        <is>
          <t>2024</t>
        </is>
      </c>
      <c r="DK181" s="161" t="inlineStr">
        <is>
          <t>2024</t>
        </is>
      </c>
      <c r="DL181" s="162" t="n"/>
      <c r="DM181" s="161" t="inlineStr">
        <is>
          <t>2020-2024 avg</t>
        </is>
      </c>
      <c r="DN181" s="161" t="inlineStr">
        <is>
          <t>2024</t>
        </is>
      </c>
      <c r="DO181" s="161" t="inlineStr">
        <is>
          <t>2024</t>
        </is>
      </c>
      <c r="DP181" s="161" t="inlineStr">
        <is>
          <t>2024</t>
        </is>
      </c>
      <c r="DQ181" s="161" t="inlineStr">
        <is>
          <t>2024</t>
        </is>
      </c>
      <c r="DR181" s="162" t="n"/>
      <c r="DS181" s="161" t="inlineStr">
        <is>
          <t>2024</t>
        </is>
      </c>
      <c r="DT181" s="161" t="inlineStr">
        <is>
          <t>2024</t>
        </is>
      </c>
      <c r="DU181" s="161" t="inlineStr">
        <is>
          <t>2024</t>
        </is>
      </c>
      <c r="DV181" s="161" t="inlineStr">
        <is>
          <t>2022</t>
        </is>
      </c>
      <c r="DW181" s="161" t="inlineStr">
        <is>
          <t>2021</t>
        </is>
      </c>
      <c r="DX181" s="161" t="inlineStr">
        <is>
          <t>2021</t>
        </is>
      </c>
      <c r="DY181" s="161" t="inlineStr">
        <is>
          <t>2021</t>
        </is>
      </c>
      <c r="DZ181" s="161" t="inlineStr">
        <is>
          <t>2021</t>
        </is>
      </c>
      <c r="EA181" s="161" t="inlineStr">
        <is>
          <t>2025</t>
        </is>
      </c>
      <c r="EB181" s="161" t="inlineStr">
        <is>
          <t>2024</t>
        </is>
      </c>
      <c r="EC181" s="161" t="inlineStr">
        <is>
          <t>2025</t>
        </is>
      </c>
      <c r="ED181" s="161" t="inlineStr">
        <is>
          <t>2023</t>
        </is>
      </c>
      <c r="EE181" s="161" t="inlineStr">
        <is>
          <t>2030</t>
        </is>
      </c>
      <c r="EF181" s="161" t="inlineStr">
        <is>
          <t>2030</t>
        </is>
      </c>
      <c r="EG181" s="161" t="inlineStr">
        <is>
          <t>2030</t>
        </is>
      </c>
      <c r="EH181" s="161" t="inlineStr">
        <is>
          <t>2030</t>
        </is>
      </c>
      <c r="EI181" s="161" t="inlineStr">
        <is>
          <t>2030</t>
        </is>
      </c>
      <c r="EJ181" s="161" t="inlineStr">
        <is>
          <t>2030</t>
        </is>
      </c>
      <c r="EK181" s="161" t="inlineStr">
        <is>
          <t>2030</t>
        </is>
      </c>
      <c r="EL181" s="161" t="inlineStr">
        <is>
          <t>2030</t>
        </is>
      </c>
      <c r="EM181" s="161" t="inlineStr">
        <is>
          <t>2030</t>
        </is>
      </c>
      <c r="EN181" s="161" t="inlineStr">
        <is>
          <t>2030</t>
        </is>
      </c>
      <c r="EO181" s="161" t="inlineStr">
        <is>
          <t>2030</t>
        </is>
      </c>
      <c r="EP181" s="161" t="inlineStr">
        <is>
          <t>2030</t>
        </is>
      </c>
      <c r="EQ181" s="161" t="inlineStr">
        <is>
          <t>2030</t>
        </is>
      </c>
      <c r="ER181" s="161" t="inlineStr">
        <is>
          <t>2030</t>
        </is>
      </c>
      <c r="ES181" s="161" t="inlineStr">
        <is>
          <t>2030</t>
        </is>
      </c>
      <c r="ET181" s="161" t="inlineStr">
        <is>
          <t>2030</t>
        </is>
      </c>
      <c r="EU181" s="161" t="inlineStr">
        <is>
          <t>2030</t>
        </is>
      </c>
      <c r="EV181" s="161" t="inlineStr">
        <is>
          <t>2030</t>
        </is>
      </c>
      <c r="EW181" s="161" t="inlineStr">
        <is>
          <t>2030</t>
        </is>
      </c>
      <c r="EX181" s="161" t="inlineStr">
        <is>
          <t>2030</t>
        </is>
      </c>
      <c r="EY181" s="161" t="inlineStr">
        <is>
          <t>2030</t>
        </is>
      </c>
      <c r="EZ181" s="161" t="inlineStr">
        <is>
          <t>2030</t>
        </is>
      </c>
      <c r="FA181" s="161" t="inlineStr">
        <is>
          <t>2030</t>
        </is>
      </c>
      <c r="FB181" s="161" t="inlineStr">
        <is>
          <t>2030</t>
        </is>
      </c>
      <c r="FC181" s="161" t="inlineStr">
        <is>
          <t>2050</t>
        </is>
      </c>
      <c r="FD181" s="161" t="inlineStr">
        <is>
          <t>2025-2050</t>
        </is>
      </c>
      <c r="FE181" s="161" t="inlineStr">
        <is>
          <t>2024</t>
        </is>
      </c>
      <c r="FF181" s="161" t="inlineStr">
        <is>
          <t>2024</t>
        </is>
      </c>
      <c r="FG181" s="161" t="inlineStr">
        <is>
          <t>2024</t>
        </is>
      </c>
      <c r="FH181" s="161" t="inlineStr">
        <is>
          <t>2024</t>
        </is>
      </c>
      <c r="FI181" s="161" t="inlineStr">
        <is>
          <t>2024</t>
        </is>
      </c>
      <c r="FJ181" s="161" t="inlineStr">
        <is>
          <t>2024</t>
        </is>
      </c>
      <c r="FK181" s="161" t="inlineStr">
        <is>
          <t>2024</t>
        </is>
      </c>
      <c r="FL181" s="161" t="inlineStr">
        <is>
          <t>2024</t>
        </is>
      </c>
      <c r="FM181" s="161" t="inlineStr">
        <is>
          <t>2024</t>
        </is>
      </c>
      <c r="FN181" s="161" t="inlineStr">
        <is>
          <t>2024</t>
        </is>
      </c>
      <c r="FO181" s="161" t="inlineStr">
        <is>
          <t>2013</t>
        </is>
      </c>
      <c r="FP181" s="161" t="inlineStr">
        <is>
          <t>2013</t>
        </is>
      </c>
      <c r="FQ181" s="161" t="inlineStr">
        <is>
          <t>2013</t>
        </is>
      </c>
      <c r="FR181" s="161" t="inlineStr">
        <is>
          <t>2023</t>
        </is>
      </c>
      <c r="FS181" s="161" t="inlineStr">
        <is>
          <t>2023</t>
        </is>
      </c>
      <c r="FT181" s="161" t="inlineStr">
        <is>
          <t>2023</t>
        </is>
      </c>
      <c r="FU181" s="161" t="inlineStr">
        <is>
          <t>2024</t>
        </is>
      </c>
      <c r="FV181" s="161" t="inlineStr">
        <is>
          <t>2024</t>
        </is>
      </c>
      <c r="FW181" s="161" t="inlineStr">
        <is>
          <t>2024</t>
        </is>
      </c>
      <c r="FX181" s="161" t="inlineStr">
        <is>
          <t>2024</t>
        </is>
      </c>
      <c r="FY181" s="161" t="inlineStr">
        <is>
          <t>2020-2024 avg</t>
        </is>
      </c>
      <c r="FZ181" s="161" t="inlineStr">
        <is>
          <t>2030</t>
        </is>
      </c>
      <c r="GA181" s="161" t="inlineStr">
        <is>
          <t>2030</t>
        </is>
      </c>
      <c r="GB181" s="161" t="inlineStr">
        <is>
          <t>2030</t>
        </is>
      </c>
      <c r="GC181" s="161" t="inlineStr">
        <is>
          <t>2050</t>
        </is>
      </c>
      <c r="GD181" s="161" t="inlineStr">
        <is>
          <t>2050</t>
        </is>
      </c>
      <c r="GE181" s="162" t="n"/>
    </row>
    <row r="182" ht="14" customHeight="1">
      <c r="A182" s="161" t="inlineStr">
        <is>
          <t>KNA</t>
        </is>
      </c>
      <c r="B182" s="161" t="inlineStr">
        <is>
          <t>St. Kitts and Nevis</t>
        </is>
      </c>
      <c r="C182" s="161" t="inlineStr">
        <is>
          <t>Latin America &amp; Caribbean</t>
        </is>
      </c>
      <c r="D182" s="161" t="inlineStr">
        <is>
          <t>High income</t>
        </is>
      </c>
      <c r="E182" s="161" t="b">
        <v>0</v>
      </c>
      <c r="F182" s="162" t="n">
        <v>3.79</v>
      </c>
      <c r="G182" s="162" t="n">
        <v>1.253</v>
      </c>
      <c r="H182" s="162" t="n">
        <v>58.125</v>
      </c>
      <c r="I182" s="162" t="n">
        <v>15.237</v>
      </c>
      <c r="J182" s="162" t="n"/>
      <c r="K182" s="162" t="n"/>
      <c r="L182" s="162" t="n"/>
      <c r="M182" s="162" t="n">
        <v>0</v>
      </c>
      <c r="N182" s="162" t="n"/>
      <c r="O182" s="162" t="n"/>
      <c r="P182" s="162" t="n"/>
      <c r="Q182" s="162" t="n"/>
      <c r="R182" s="162" t="n"/>
      <c r="S182" s="162" t="n"/>
      <c r="T182" s="162" t="n"/>
      <c r="U182" s="162" t="n"/>
      <c r="V182" s="162" t="n"/>
      <c r="W182" s="162" t="n"/>
      <c r="X182" s="162" t="n"/>
      <c r="Y182" s="162" t="n"/>
      <c r="Z182" s="162" t="n">
        <v>0.911</v>
      </c>
      <c r="AA182" s="162" t="n">
        <v>1.105</v>
      </c>
      <c r="AB182" s="162" t="n">
        <v>0</v>
      </c>
      <c r="AC182" s="162" t="n">
        <v>0</v>
      </c>
      <c r="AD182" s="162" t="n">
        <v>0</v>
      </c>
      <c r="AE182" s="162" t="n"/>
      <c r="AF182" s="162" t="n">
        <v>-0.6659999999999999</v>
      </c>
      <c r="AG182" s="162" t="n">
        <v>0.027</v>
      </c>
      <c r="AH182" s="162" t="n">
        <v>0.6929999999999999</v>
      </c>
      <c r="AI182" s="162" t="n"/>
      <c r="AJ182" s="162" t="n">
        <v>0</v>
      </c>
      <c r="AK182" s="162" t="n">
        <v>0</v>
      </c>
      <c r="AL182" s="162" t="n">
        <v>0</v>
      </c>
      <c r="AM182" s="162" t="n">
        <v>0</v>
      </c>
      <c r="AN182" s="162" t="n">
        <v>91.304</v>
      </c>
      <c r="AO182" s="162" t="n">
        <v>13.122</v>
      </c>
      <c r="AP182" s="162" t="n">
        <v>4.151</v>
      </c>
      <c r="AQ182" s="162" t="n"/>
      <c r="AR182" s="162" t="n">
        <v>5.32505596210807</v>
      </c>
      <c r="AS182" s="162" t="n">
        <v>1.27801343090594</v>
      </c>
      <c r="AT182" s="162" t="n">
        <v>0.3264444611160761</v>
      </c>
      <c r="AU182" s="162" t="n">
        <v>0.2238476304795947</v>
      </c>
      <c r="AV182" s="162" t="n">
        <v>0.3231196434622783</v>
      </c>
      <c r="AW182" s="162" t="n">
        <v>0.07918897507300821</v>
      </c>
      <c r="AX182" s="162" t="n">
        <v>0.1037207068383713</v>
      </c>
      <c r="AY182" s="162" t="n">
        <v>0.1015546710001013</v>
      </c>
      <c r="AZ182" s="162" t="n">
        <v>0.1201373429365035</v>
      </c>
      <c r="BA182" s="162" t="n">
        <v>-0.0523874110999832</v>
      </c>
      <c r="BB182" s="162" t="n">
        <v>-0.09797928487596511</v>
      </c>
      <c r="BC182" s="162" t="n">
        <v>-0.119375839356416</v>
      </c>
      <c r="BD182" s="162" t="n">
        <v>-105.649952622462</v>
      </c>
      <c r="BE182" s="162" t="n">
        <v>0.1899661407332571</v>
      </c>
      <c r="BF182" s="162" t="n">
        <v>6.11287246061172</v>
      </c>
      <c r="BG182" s="162" t="n">
        <v>4.475013243467559</v>
      </c>
      <c r="BH182" s="162" t="n">
        <v>0.1117086500239887</v>
      </c>
      <c r="BI182" s="162" t="n">
        <v>1.866157739157009</v>
      </c>
      <c r="BJ182" s="162" t="n">
        <v>0.4105600844816225</v>
      </c>
      <c r="BK182" s="162" t="n">
        <v>0.8065727565276388</v>
      </c>
      <c r="BL182" s="162" t="n">
        <v>1.280014013872769</v>
      </c>
      <c r="BM182" s="162" t="n">
        <v>0.353680476965267</v>
      </c>
      <c r="BN182" s="162" t="n">
        <v>50.3948235455518</v>
      </c>
      <c r="BO182" s="162" t="n">
        <v>3.37728998152073</v>
      </c>
      <c r="BP182" s="162" t="n">
        <v>3.255156856255074</v>
      </c>
      <c r="BQ182" s="162" t="n">
        <v>-0.0162999005997829</v>
      </c>
      <c r="BR182" s="162" t="n">
        <v>0.704</v>
      </c>
      <c r="BS182" s="162" t="n">
        <v>0.898</v>
      </c>
      <c r="BT182" s="162" t="n">
        <v>0.323</v>
      </c>
      <c r="BU182" s="162" t="n">
        <v>0.251</v>
      </c>
      <c r="BV182" s="162" t="n">
        <v>24.233</v>
      </c>
      <c r="BW182" s="162" t="n">
        <v>12.771</v>
      </c>
      <c r="BX182" s="162" t="n">
        <v>11.447</v>
      </c>
      <c r="BY182" s="162" t="n">
        <v>14.266</v>
      </c>
      <c r="BZ182" s="162" t="n">
        <v>7.124</v>
      </c>
      <c r="CA182" s="162" t="n">
        <v>5.575</v>
      </c>
      <c r="CB182" s="162" t="n"/>
      <c r="CC182" s="162" t="n"/>
      <c r="CD182" s="162" t="n"/>
      <c r="CE182" s="162" t="n"/>
      <c r="CF182" s="162" t="n"/>
      <c r="CG182" s="162" t="n"/>
      <c r="CH182" s="162" t="n">
        <v>33.057</v>
      </c>
      <c r="CI182" s="162" t="n">
        <v>-10.043</v>
      </c>
      <c r="CJ182" s="162" t="n">
        <v>-13.023</v>
      </c>
      <c r="CK182" s="162" t="n">
        <v>27</v>
      </c>
      <c r="CL182" s="162" t="n">
        <v>0.446</v>
      </c>
      <c r="CM182" s="162" t="n">
        <v>0.272</v>
      </c>
      <c r="CN182" s="162" t="n">
        <v>1.055</v>
      </c>
      <c r="CO182" s="162" t="n">
        <v>-0.783</v>
      </c>
      <c r="CP182" s="162" t="n">
        <v>18.84</v>
      </c>
      <c r="CQ182" s="162" t="n">
        <v>46.39</v>
      </c>
      <c r="CR182" s="162" t="n"/>
      <c r="CS182" s="161" t="inlineStr">
        <is>
          <t>2024</t>
        </is>
      </c>
      <c r="CT182" s="161" t="inlineStr">
        <is>
          <t>2024</t>
        </is>
      </c>
      <c r="CU182" s="161" t="inlineStr">
        <is>
          <t>2024</t>
        </is>
      </c>
      <c r="CV182" s="161" t="inlineStr">
        <is>
          <t>2024</t>
        </is>
      </c>
      <c r="CW182" s="162" t="n"/>
      <c r="CX182" s="162" t="n"/>
      <c r="CY182" s="162" t="n"/>
      <c r="CZ182" s="161" t="inlineStr">
        <is>
          <t>2022</t>
        </is>
      </c>
      <c r="DA182" s="162" t="n"/>
      <c r="DB182" s="162" t="n"/>
      <c r="DC182" s="162" t="n"/>
      <c r="DD182" s="162" t="n"/>
      <c r="DE182" s="162" t="n"/>
      <c r="DF182" s="162" t="n"/>
      <c r="DG182" s="162" t="n"/>
      <c r="DH182" s="162" t="n"/>
      <c r="DI182" s="162" t="n"/>
      <c r="DJ182" s="162" t="n"/>
      <c r="DK182" s="162" t="n"/>
      <c r="DL182" s="162" t="n"/>
      <c r="DM182" s="161" t="inlineStr">
        <is>
          <t>2020-2024 avg</t>
        </is>
      </c>
      <c r="DN182" s="161" t="inlineStr">
        <is>
          <t>2024</t>
        </is>
      </c>
      <c r="DO182" s="161" t="inlineStr">
        <is>
          <t>2024</t>
        </is>
      </c>
      <c r="DP182" s="161" t="inlineStr">
        <is>
          <t>2024</t>
        </is>
      </c>
      <c r="DQ182" s="161" t="inlineStr">
        <is>
          <t>2024</t>
        </is>
      </c>
      <c r="DR182" s="162" t="n"/>
      <c r="DS182" s="161" t="inlineStr">
        <is>
          <t>2017</t>
        </is>
      </c>
      <c r="DT182" s="161" t="inlineStr">
        <is>
          <t>2017</t>
        </is>
      </c>
      <c r="DU182" s="161" t="inlineStr">
        <is>
          <t>2017</t>
        </is>
      </c>
      <c r="DV182" s="162" t="n"/>
      <c r="DW182" s="161" t="inlineStr">
        <is>
          <t>2021</t>
        </is>
      </c>
      <c r="DX182" s="161" t="inlineStr">
        <is>
          <t>2021</t>
        </is>
      </c>
      <c r="DY182" s="161" t="inlineStr">
        <is>
          <t>2021</t>
        </is>
      </c>
      <c r="DZ182" s="161" t="inlineStr">
        <is>
          <t>2021</t>
        </is>
      </c>
      <c r="EA182" s="161" t="inlineStr">
        <is>
          <t>2024</t>
        </is>
      </c>
      <c r="EB182" s="161" t="inlineStr">
        <is>
          <t>2024</t>
        </is>
      </c>
      <c r="EC182" s="161" t="inlineStr">
        <is>
          <t>2024</t>
        </is>
      </c>
      <c r="ED182" s="162" t="n"/>
      <c r="EE182" s="161" t="inlineStr">
        <is>
          <t>2030</t>
        </is>
      </c>
      <c r="EF182" s="161" t="inlineStr">
        <is>
          <t>2030</t>
        </is>
      </c>
      <c r="EG182" s="161" t="inlineStr">
        <is>
          <t>2030</t>
        </is>
      </c>
      <c r="EH182" s="161" t="inlineStr">
        <is>
          <t>2030</t>
        </is>
      </c>
      <c r="EI182" s="161" t="inlineStr">
        <is>
          <t>2030</t>
        </is>
      </c>
      <c r="EJ182" s="161" t="inlineStr">
        <is>
          <t>2030</t>
        </is>
      </c>
      <c r="EK182" s="161" t="inlineStr">
        <is>
          <t>2030</t>
        </is>
      </c>
      <c r="EL182" s="161" t="inlineStr">
        <is>
          <t>2030</t>
        </is>
      </c>
      <c r="EM182" s="161" t="inlineStr">
        <is>
          <t>2030</t>
        </is>
      </c>
      <c r="EN182" s="161" t="inlineStr">
        <is>
          <t>2030</t>
        </is>
      </c>
      <c r="EO182" s="161" t="inlineStr">
        <is>
          <t>2030</t>
        </is>
      </c>
      <c r="EP182" s="161" t="inlineStr">
        <is>
          <t>2030</t>
        </is>
      </c>
      <c r="EQ182" s="161" t="inlineStr">
        <is>
          <t>2030</t>
        </is>
      </c>
      <c r="ER182" s="161" t="inlineStr">
        <is>
          <t>2030</t>
        </is>
      </c>
      <c r="ES182" s="161" t="inlineStr">
        <is>
          <t>2030</t>
        </is>
      </c>
      <c r="ET182" s="161" t="inlineStr">
        <is>
          <t>2030</t>
        </is>
      </c>
      <c r="EU182" s="161" t="inlineStr">
        <is>
          <t>2030</t>
        </is>
      </c>
      <c r="EV182" s="161" t="inlineStr">
        <is>
          <t>2030</t>
        </is>
      </c>
      <c r="EW182" s="161" t="inlineStr">
        <is>
          <t>2030</t>
        </is>
      </c>
      <c r="EX182" s="161" t="inlineStr">
        <is>
          <t>2030</t>
        </is>
      </c>
      <c r="EY182" s="161" t="inlineStr">
        <is>
          <t>2030</t>
        </is>
      </c>
      <c r="EZ182" s="161" t="inlineStr">
        <is>
          <t>2030</t>
        </is>
      </c>
      <c r="FA182" s="161" t="inlineStr">
        <is>
          <t>2030</t>
        </is>
      </c>
      <c r="FB182" s="161" t="inlineStr">
        <is>
          <t>2030</t>
        </is>
      </c>
      <c r="FC182" s="161" t="inlineStr">
        <is>
          <t>2050</t>
        </is>
      </c>
      <c r="FD182" s="161" t="inlineStr">
        <is>
          <t>2025-2050</t>
        </is>
      </c>
      <c r="FE182" s="161" t="inlineStr">
        <is>
          <t>2024</t>
        </is>
      </c>
      <c r="FF182" s="161" t="inlineStr">
        <is>
          <t>2024</t>
        </is>
      </c>
      <c r="FG182" s="161" t="inlineStr">
        <is>
          <t>2024</t>
        </is>
      </c>
      <c r="FH182" s="161" t="inlineStr">
        <is>
          <t>2024</t>
        </is>
      </c>
      <c r="FI182" s="161" t="inlineStr">
        <is>
          <t>2024</t>
        </is>
      </c>
      <c r="FJ182" s="161" t="inlineStr">
        <is>
          <t>2024</t>
        </is>
      </c>
      <c r="FK182" s="161" t="inlineStr">
        <is>
          <t>2024</t>
        </is>
      </c>
      <c r="FL182" s="161" t="inlineStr">
        <is>
          <t>2024</t>
        </is>
      </c>
      <c r="FM182" s="161" t="inlineStr">
        <is>
          <t>2024</t>
        </is>
      </c>
      <c r="FN182" s="161" t="inlineStr">
        <is>
          <t>2024</t>
        </is>
      </c>
      <c r="FO182" s="162" t="n"/>
      <c r="FP182" s="162" t="n"/>
      <c r="FQ182" s="162" t="n"/>
      <c r="FR182" s="162" t="n"/>
      <c r="FS182" s="162" t="n"/>
      <c r="FT182" s="162" t="n"/>
      <c r="FU182" s="161" t="inlineStr">
        <is>
          <t>2024</t>
        </is>
      </c>
      <c r="FV182" s="161" t="inlineStr">
        <is>
          <t>2024</t>
        </is>
      </c>
      <c r="FW182" s="161" t="inlineStr">
        <is>
          <t>2024</t>
        </is>
      </c>
      <c r="FX182" s="161" t="inlineStr">
        <is>
          <t>2024</t>
        </is>
      </c>
      <c r="FY182" s="161" t="inlineStr">
        <is>
          <t>2020-2024 avg</t>
        </is>
      </c>
      <c r="FZ182" s="161" t="inlineStr">
        <is>
          <t>2030</t>
        </is>
      </c>
      <c r="GA182" s="161" t="inlineStr">
        <is>
          <t>2030</t>
        </is>
      </c>
      <c r="GB182" s="161" t="inlineStr">
        <is>
          <t>2030</t>
        </is>
      </c>
      <c r="GC182" s="161" t="inlineStr">
        <is>
          <t>2050</t>
        </is>
      </c>
      <c r="GD182" s="161" t="inlineStr">
        <is>
          <t>2050</t>
        </is>
      </c>
      <c r="GE182" s="162" t="n"/>
    </row>
    <row r="183" ht="14" customHeight="1">
      <c r="A183" s="161" t="inlineStr">
        <is>
          <t>LCA</t>
        </is>
      </c>
      <c r="B183" s="161" t="inlineStr">
        <is>
          <t>St. Lucia</t>
        </is>
      </c>
      <c r="C183" s="161" t="inlineStr">
        <is>
          <t>Latin America &amp; Caribbean</t>
        </is>
      </c>
      <c r="D183" s="161" t="inlineStr">
        <is>
          <t>Upper middle income</t>
        </is>
      </c>
      <c r="E183" s="161" t="b">
        <v>1</v>
      </c>
      <c r="F183" s="162" t="n">
        <v>14.479</v>
      </c>
      <c r="G183" s="162" t="n">
        <v>3.268</v>
      </c>
      <c r="H183" s="162" t="n">
        <v>76.65600000000001</v>
      </c>
      <c r="I183" s="162" t="n">
        <v>19.727</v>
      </c>
      <c r="J183" s="162" t="n">
        <v>81.934</v>
      </c>
      <c r="K183" s="162" t="n"/>
      <c r="L183" s="162" t="n"/>
      <c r="M183" s="162" t="n">
        <v>0</v>
      </c>
      <c r="N183" s="162" t="n"/>
      <c r="O183" s="162" t="n"/>
      <c r="P183" s="162" t="n"/>
      <c r="Q183" s="162" t="n"/>
      <c r="R183" s="162" t="n">
        <v>4.946</v>
      </c>
      <c r="S183" s="162" t="n">
        <v>7.5</v>
      </c>
      <c r="T183" s="162" t="n">
        <v>29.001</v>
      </c>
      <c r="U183" s="162" t="n">
        <v>0.556</v>
      </c>
      <c r="V183" s="162" t="n">
        <v>44.08</v>
      </c>
      <c r="W183" s="162" t="n">
        <v>32.046</v>
      </c>
      <c r="X183" s="162" t="n">
        <v>99.321</v>
      </c>
      <c r="Y183" s="162" t="n"/>
      <c r="Z183" s="162" t="n"/>
      <c r="AA183" s="162" t="n">
        <v>9.315</v>
      </c>
      <c r="AB183" s="162" t="n">
        <v>1.234</v>
      </c>
      <c r="AC183" s="162" t="n">
        <v>0.19</v>
      </c>
      <c r="AD183" s="162" t="n">
        <v>1.044</v>
      </c>
      <c r="AE183" s="162" t="n">
        <v>1.432</v>
      </c>
      <c r="AF183" s="162" t="n">
        <v>-8.024000000000001</v>
      </c>
      <c r="AG183" s="162" t="n">
        <v>3.401</v>
      </c>
      <c r="AH183" s="162" t="n">
        <v>11.425</v>
      </c>
      <c r="AI183" s="162" t="n"/>
      <c r="AJ183" s="162" t="n">
        <v>0</v>
      </c>
      <c r="AK183" s="162" t="n">
        <v>0</v>
      </c>
      <c r="AL183" s="162" t="n">
        <v>0</v>
      </c>
      <c r="AM183" s="162" t="n">
        <v>0</v>
      </c>
      <c r="AN183" s="162" t="n">
        <v>97.5</v>
      </c>
      <c r="AO183" s="162" t="n">
        <v>15.146</v>
      </c>
      <c r="AP183" s="162" t="n">
        <v>0</v>
      </c>
      <c r="AQ183" s="162" t="n"/>
      <c r="AR183" s="162" t="n">
        <v>4.38374562088353</v>
      </c>
      <c r="AS183" s="162" t="n">
        <v>1.05209894901205</v>
      </c>
      <c r="AT183" s="162" t="n">
        <v>0.3094284649575791</v>
      </c>
      <c r="AU183" s="162" t="n">
        <v>0.2121795188280544</v>
      </c>
      <c r="AV183" s="162" t="n">
        <v>0.1702827640067387</v>
      </c>
      <c r="AW183" s="162" t="n">
        <v>0.0910802332340329</v>
      </c>
      <c r="AX183" s="162" t="n">
        <v>0.06408142945922909</v>
      </c>
      <c r="AY183" s="162" t="n">
        <v>0.0664789764209251</v>
      </c>
      <c r="AZ183" s="162" t="n">
        <v>0.1385675621054874</v>
      </c>
      <c r="BA183" s="162" t="n">
        <v>-0.0400332151184697</v>
      </c>
      <c r="BB183" s="162" t="n">
        <v>-0.0782733847853998</v>
      </c>
      <c r="BC183" s="162" t="n">
        <v>-0.103965588701003</v>
      </c>
      <c r="BD183" s="162" t="n">
        <v>-87.3793081478096</v>
      </c>
      <c r="BE183" s="162" t="n">
        <v>0.1593340402788754</v>
      </c>
      <c r="BF183" s="162" t="n">
        <v>5.032299767534798</v>
      </c>
      <c r="BG183" s="162" t="n">
        <v>1.973287350854458</v>
      </c>
      <c r="BH183" s="162" t="n">
        <v>0.1599083329688605</v>
      </c>
      <c r="BI183" s="162" t="n">
        <v>0.7035347174661897</v>
      </c>
      <c r="BJ183" s="162" t="n">
        <v>0.1765214566242417</v>
      </c>
      <c r="BK183" s="162" t="n">
        <v>0.3601335471785261</v>
      </c>
      <c r="BL183" s="162" t="n">
        <v>0.5731892967199217</v>
      </c>
      <c r="BM183" s="162" t="n">
        <v>0.2679483971224183</v>
      </c>
      <c r="BN183" s="162" t="n">
        <v>50.76828958245242</v>
      </c>
      <c r="BO183" s="162" t="n">
        <v>1.278449019524394</v>
      </c>
      <c r="BP183" s="162" t="n">
        <v>1.295417944540511</v>
      </c>
      <c r="BQ183" s="162" t="n">
        <v>-14.49606980463259</v>
      </c>
      <c r="BR183" s="162" t="n">
        <v>1.298</v>
      </c>
      <c r="BS183" s="162" t="n">
        <v>1.342</v>
      </c>
      <c r="BT183" s="162" t="n">
        <v>0.305</v>
      </c>
      <c r="BU183" s="162" t="n">
        <v>0.373</v>
      </c>
      <c r="BV183" s="162" t="n">
        <v>23.301</v>
      </c>
      <c r="BW183" s="162" t="n">
        <v>12.771</v>
      </c>
      <c r="BX183" s="162" t="n">
        <v>11.447</v>
      </c>
      <c r="BY183" s="162" t="n">
        <v>13.717</v>
      </c>
      <c r="BZ183" s="162" t="n">
        <v>7.124</v>
      </c>
      <c r="CA183" s="162" t="n">
        <v>5.575</v>
      </c>
      <c r="CB183" s="162" t="n">
        <v>1</v>
      </c>
      <c r="CC183" s="162" t="n">
        <v>0</v>
      </c>
      <c r="CD183" s="162" t="n">
        <v>0</v>
      </c>
      <c r="CE183" s="162" t="n"/>
      <c r="CF183" s="162" t="n"/>
      <c r="CG183" s="162" t="n"/>
      <c r="CH183" s="162" t="n">
        <v>22.571</v>
      </c>
      <c r="CI183" s="162" t="n">
        <v>1.454</v>
      </c>
      <c r="CJ183" s="162" t="n">
        <v>-1.555</v>
      </c>
      <c r="CK183" s="162" t="n">
        <v>20.701</v>
      </c>
      <c r="CL183" s="162" t="n">
        <v>3.21</v>
      </c>
      <c r="CM183" s="162" t="n">
        <v>0.169</v>
      </c>
      <c r="CN183" s="162" t="n">
        <v>0.655</v>
      </c>
      <c r="CO183" s="162" t="n">
        <v>-0.486</v>
      </c>
      <c r="CP183" s="162" t="n">
        <v>11.42</v>
      </c>
      <c r="CQ183" s="162" t="n">
        <v>67.62</v>
      </c>
      <c r="CR183" s="162" t="n"/>
      <c r="CS183" s="161" t="inlineStr">
        <is>
          <t>2024</t>
        </is>
      </c>
      <c r="CT183" s="161" t="inlineStr">
        <is>
          <t>2024</t>
        </is>
      </c>
      <c r="CU183" s="161" t="inlineStr">
        <is>
          <t>2024</t>
        </is>
      </c>
      <c r="CV183" s="161" t="inlineStr">
        <is>
          <t>2024</t>
        </is>
      </c>
      <c r="CW183" s="161" t="inlineStr">
        <is>
          <t>2022</t>
        </is>
      </c>
      <c r="CX183" s="162" t="n"/>
      <c r="CY183" s="162" t="n"/>
      <c r="CZ183" s="161" t="inlineStr">
        <is>
          <t>2022</t>
        </is>
      </c>
      <c r="DA183" s="162" t="n"/>
      <c r="DB183" s="162" t="n"/>
      <c r="DC183" s="162" t="n"/>
      <c r="DD183" s="162" t="n"/>
      <c r="DE183" s="161" t="inlineStr">
        <is>
          <t>2024</t>
        </is>
      </c>
      <c r="DF183" s="161" t="inlineStr">
        <is>
          <t>2015</t>
        </is>
      </c>
      <c r="DG183" s="161" t="inlineStr">
        <is>
          <t>2024</t>
        </is>
      </c>
      <c r="DH183" s="161" t="inlineStr">
        <is>
          <t>2024</t>
        </is>
      </c>
      <c r="DI183" s="161" t="inlineStr">
        <is>
          <t>2024</t>
        </is>
      </c>
      <c r="DJ183" s="161" t="inlineStr">
        <is>
          <t>2024</t>
        </is>
      </c>
      <c r="DK183" s="161" t="inlineStr">
        <is>
          <t>2024</t>
        </is>
      </c>
      <c r="DL183" s="162" t="n"/>
      <c r="DM183" s="162" t="n"/>
      <c r="DN183" s="161" t="inlineStr">
        <is>
          <t>2024</t>
        </is>
      </c>
      <c r="DO183" s="161" t="inlineStr">
        <is>
          <t>2024</t>
        </is>
      </c>
      <c r="DP183" s="161" t="inlineStr">
        <is>
          <t>2024</t>
        </is>
      </c>
      <c r="DQ183" s="161" t="inlineStr">
        <is>
          <t>2024</t>
        </is>
      </c>
      <c r="DR183" s="161" t="inlineStr">
        <is>
          <t>2022</t>
        </is>
      </c>
      <c r="DS183" s="161" t="inlineStr">
        <is>
          <t>2020</t>
        </is>
      </c>
      <c r="DT183" s="161" t="inlineStr">
        <is>
          <t>2020</t>
        </is>
      </c>
      <c r="DU183" s="161" t="inlineStr">
        <is>
          <t>2020</t>
        </is>
      </c>
      <c r="DV183" s="162" t="n"/>
      <c r="DW183" s="161" t="inlineStr">
        <is>
          <t>2021</t>
        </is>
      </c>
      <c r="DX183" s="161" t="inlineStr">
        <is>
          <t>2021</t>
        </is>
      </c>
      <c r="DY183" s="161" t="inlineStr">
        <is>
          <t>2021</t>
        </is>
      </c>
      <c r="DZ183" s="161" t="inlineStr">
        <is>
          <t>2021</t>
        </is>
      </c>
      <c r="EA183" s="161" t="inlineStr">
        <is>
          <t>2024</t>
        </is>
      </c>
      <c r="EB183" s="161" t="inlineStr">
        <is>
          <t>2024</t>
        </is>
      </c>
      <c r="EC183" s="161" t="inlineStr">
        <is>
          <t>2024</t>
        </is>
      </c>
      <c r="ED183" s="162" t="n"/>
      <c r="EE183" s="161" t="inlineStr">
        <is>
          <t>2030</t>
        </is>
      </c>
      <c r="EF183" s="161" t="inlineStr">
        <is>
          <t>2030</t>
        </is>
      </c>
      <c r="EG183" s="161" t="inlineStr">
        <is>
          <t>2030</t>
        </is>
      </c>
      <c r="EH183" s="161" t="inlineStr">
        <is>
          <t>2030</t>
        </is>
      </c>
      <c r="EI183" s="161" t="inlineStr">
        <is>
          <t>2030</t>
        </is>
      </c>
      <c r="EJ183" s="161" t="inlineStr">
        <is>
          <t>2030</t>
        </is>
      </c>
      <c r="EK183" s="161" t="inlineStr">
        <is>
          <t>2030</t>
        </is>
      </c>
      <c r="EL183" s="161" t="inlineStr">
        <is>
          <t>2030</t>
        </is>
      </c>
      <c r="EM183" s="161" t="inlineStr">
        <is>
          <t>2030</t>
        </is>
      </c>
      <c r="EN183" s="161" t="inlineStr">
        <is>
          <t>2030</t>
        </is>
      </c>
      <c r="EO183" s="161" t="inlineStr">
        <is>
          <t>2030</t>
        </is>
      </c>
      <c r="EP183" s="161" t="inlineStr">
        <is>
          <t>2030</t>
        </is>
      </c>
      <c r="EQ183" s="161" t="inlineStr">
        <is>
          <t>2030</t>
        </is>
      </c>
      <c r="ER183" s="161" t="inlineStr">
        <is>
          <t>2030</t>
        </is>
      </c>
      <c r="ES183" s="161" t="inlineStr">
        <is>
          <t>2030</t>
        </is>
      </c>
      <c r="ET183" s="161" t="inlineStr">
        <is>
          <t>2030</t>
        </is>
      </c>
      <c r="EU183" s="161" t="inlineStr">
        <is>
          <t>2030</t>
        </is>
      </c>
      <c r="EV183" s="161" t="inlineStr">
        <is>
          <t>2030</t>
        </is>
      </c>
      <c r="EW183" s="161" t="inlineStr">
        <is>
          <t>2030</t>
        </is>
      </c>
      <c r="EX183" s="161" t="inlineStr">
        <is>
          <t>2030</t>
        </is>
      </c>
      <c r="EY183" s="161" t="inlineStr">
        <is>
          <t>2030</t>
        </is>
      </c>
      <c r="EZ183" s="161" t="inlineStr">
        <is>
          <t>2030</t>
        </is>
      </c>
      <c r="FA183" s="161" t="inlineStr">
        <is>
          <t>2030</t>
        </is>
      </c>
      <c r="FB183" s="161" t="inlineStr">
        <is>
          <t>2030</t>
        </is>
      </c>
      <c r="FC183" s="161" t="inlineStr">
        <is>
          <t>2050</t>
        </is>
      </c>
      <c r="FD183" s="161" t="inlineStr">
        <is>
          <t>2025-2050</t>
        </is>
      </c>
      <c r="FE183" s="161" t="inlineStr">
        <is>
          <t>2024</t>
        </is>
      </c>
      <c r="FF183" s="161" t="inlineStr">
        <is>
          <t>2024</t>
        </is>
      </c>
      <c r="FG183" s="161" t="inlineStr">
        <is>
          <t>2024</t>
        </is>
      </c>
      <c r="FH183" s="161" t="inlineStr">
        <is>
          <t>2024</t>
        </is>
      </c>
      <c r="FI183" s="161" t="inlineStr">
        <is>
          <t>2024</t>
        </is>
      </c>
      <c r="FJ183" s="161" t="inlineStr">
        <is>
          <t>2024</t>
        </is>
      </c>
      <c r="FK183" s="161" t="inlineStr">
        <is>
          <t>2024</t>
        </is>
      </c>
      <c r="FL183" s="161" t="inlineStr">
        <is>
          <t>2024</t>
        </is>
      </c>
      <c r="FM183" s="161" t="inlineStr">
        <is>
          <t>2024</t>
        </is>
      </c>
      <c r="FN183" s="161" t="inlineStr">
        <is>
          <t>2024</t>
        </is>
      </c>
      <c r="FO183" s="161" t="inlineStr">
        <is>
          <t>2013</t>
        </is>
      </c>
      <c r="FP183" s="161" t="inlineStr">
        <is>
          <t>2013</t>
        </is>
      </c>
      <c r="FQ183" s="161" t="inlineStr">
        <is>
          <t>2013</t>
        </is>
      </c>
      <c r="FR183" s="162" t="n"/>
      <c r="FS183" s="162" t="n"/>
      <c r="FT183" s="162" t="n"/>
      <c r="FU183" s="161" t="inlineStr">
        <is>
          <t>2024</t>
        </is>
      </c>
      <c r="FV183" s="161" t="inlineStr">
        <is>
          <t>2024</t>
        </is>
      </c>
      <c r="FW183" s="161" t="inlineStr">
        <is>
          <t>2024</t>
        </is>
      </c>
      <c r="FX183" s="161" t="inlineStr">
        <is>
          <t>2024</t>
        </is>
      </c>
      <c r="FY183" s="161" t="inlineStr">
        <is>
          <t>2020-2024 avg</t>
        </is>
      </c>
      <c r="FZ183" s="161" t="inlineStr">
        <is>
          <t>2030</t>
        </is>
      </c>
      <c r="GA183" s="161" t="inlineStr">
        <is>
          <t>2030</t>
        </is>
      </c>
      <c r="GB183" s="161" t="inlineStr">
        <is>
          <t>2030</t>
        </is>
      </c>
      <c r="GC183" s="161" t="inlineStr">
        <is>
          <t>2050</t>
        </is>
      </c>
      <c r="GD183" s="161" t="inlineStr">
        <is>
          <t>2050</t>
        </is>
      </c>
      <c r="GE183" s="162" t="n"/>
    </row>
    <row r="184" ht="14" customHeight="1">
      <c r="A184" s="161" t="inlineStr">
        <is>
          <t>MAF</t>
        </is>
      </c>
      <c r="B184" s="161" t="inlineStr">
        <is>
          <t>St. Martin (French part)</t>
        </is>
      </c>
      <c r="C184" s="161" t="inlineStr">
        <is>
          <t>Latin America &amp; Caribbean</t>
        </is>
      </c>
      <c r="D184" s="161" t="inlineStr">
        <is>
          <t>High income</t>
        </is>
      </c>
      <c r="E184" s="161" t="b">
        <v>0</v>
      </c>
      <c r="F184" s="162" t="n"/>
      <c r="G184" s="162" t="n"/>
      <c r="H184" s="162" t="n"/>
      <c r="I184" s="162" t="n"/>
      <c r="J184" s="162" t="n"/>
      <c r="K184" s="162" t="n"/>
      <c r="L184" s="162" t="n"/>
      <c r="M184" s="162" t="n">
        <v>0</v>
      </c>
      <c r="N184" s="162" t="n"/>
      <c r="O184" s="162" t="n"/>
      <c r="P184" s="162" t="n"/>
      <c r="Q184" s="162" t="n"/>
      <c r="R184" s="162" t="n"/>
      <c r="S184" s="162" t="n"/>
      <c r="T184" s="162" t="n"/>
      <c r="U184" s="162" t="n"/>
      <c r="V184" s="162" t="n"/>
      <c r="W184" s="162" t="n"/>
      <c r="X184" s="162" t="n"/>
      <c r="Y184" s="162" t="n"/>
      <c r="Z184" s="162" t="n"/>
      <c r="AA184" s="162" t="n"/>
      <c r="AB184" s="162" t="n"/>
      <c r="AC184" s="162" t="n"/>
      <c r="AD184" s="162" t="n"/>
      <c r="AE184" s="162" t="n"/>
      <c r="AF184" s="162" t="n"/>
      <c r="AG184" s="162" t="n"/>
      <c r="AH184" s="162" t="n"/>
      <c r="AI184" s="162" t="n"/>
      <c r="AJ184" s="162" t="n"/>
      <c r="AK184" s="162" t="n"/>
      <c r="AL184" s="162" t="n"/>
      <c r="AM184" s="162" t="n"/>
      <c r="AN184" s="162" t="n"/>
      <c r="AO184" s="162" t="n"/>
      <c r="AP184" s="162" t="n"/>
      <c r="AQ184" s="162" t="n"/>
      <c r="AR184" s="162" t="n"/>
      <c r="AS184" s="162" t="n"/>
      <c r="AT184" s="162" t="n"/>
      <c r="AU184" s="162" t="n"/>
      <c r="AV184" s="162" t="n"/>
      <c r="AW184" s="162" t="n"/>
      <c r="AX184" s="162" t="n"/>
      <c r="AY184" s="162" t="n"/>
      <c r="AZ184" s="162" t="n"/>
      <c r="BA184" s="162" t="n"/>
      <c r="BB184" s="162" t="n"/>
      <c r="BC184" s="162" t="n"/>
      <c r="BD184" s="162" t="n"/>
      <c r="BE184" s="162" t="n"/>
      <c r="BF184" s="162" t="n"/>
      <c r="BG184" s="162" t="n"/>
      <c r="BH184" s="162" t="n"/>
      <c r="BI184" s="162" t="n"/>
      <c r="BJ184" s="162" t="n"/>
      <c r="BK184" s="162" t="n"/>
      <c r="BL184" s="162" t="n"/>
      <c r="BM184" s="162" t="n"/>
      <c r="BN184" s="162" t="n"/>
      <c r="BO184" s="162" t="n"/>
      <c r="BP184" s="162" t="n"/>
      <c r="BQ184" s="162" t="n"/>
      <c r="BR184" s="162" t="n"/>
      <c r="BS184" s="162" t="n"/>
      <c r="BT184" s="162" t="n"/>
      <c r="BU184" s="162" t="n"/>
      <c r="BV184" s="162" t="n"/>
      <c r="BW184" s="162" t="n"/>
      <c r="BX184" s="162" t="n"/>
      <c r="BY184" s="162" t="n"/>
      <c r="BZ184" s="162" t="n"/>
      <c r="CA184" s="162" t="n"/>
      <c r="CB184" s="162" t="n"/>
      <c r="CC184" s="162" t="n"/>
      <c r="CD184" s="162" t="n"/>
      <c r="CE184" s="162" t="n"/>
      <c r="CF184" s="162" t="n"/>
      <c r="CG184" s="162" t="n"/>
      <c r="CH184" s="162" t="n"/>
      <c r="CI184" s="162" t="n"/>
      <c r="CJ184" s="162" t="n"/>
      <c r="CK184" s="162" t="n"/>
      <c r="CL184" s="162" t="n"/>
      <c r="CM184" s="162" t="n"/>
      <c r="CN184" s="162" t="n"/>
      <c r="CO184" s="162" t="n"/>
      <c r="CP184" s="162" t="n"/>
      <c r="CQ184" s="162" t="n"/>
      <c r="CR184" s="162" t="n"/>
      <c r="CS184" s="162" t="n"/>
      <c r="CT184" s="162" t="n"/>
      <c r="CU184" s="162" t="n"/>
      <c r="CV184" s="162" t="n"/>
      <c r="CW184" s="162" t="n"/>
      <c r="CX184" s="162" t="n"/>
      <c r="CY184" s="162" t="n"/>
      <c r="CZ184" s="161" t="inlineStr">
        <is>
          <t>2022</t>
        </is>
      </c>
      <c r="DA184" s="162" t="n"/>
      <c r="DB184" s="162" t="n"/>
      <c r="DC184" s="162" t="n"/>
      <c r="DD184" s="162" t="n"/>
      <c r="DE184" s="162" t="n"/>
      <c r="DF184" s="162" t="n"/>
      <c r="DG184" s="162" t="n"/>
      <c r="DH184" s="162" t="n"/>
      <c r="DI184" s="162" t="n"/>
      <c r="DJ184" s="162" t="n"/>
      <c r="DK184" s="162" t="n"/>
      <c r="DL184" s="162" t="n"/>
      <c r="DM184" s="162" t="n"/>
      <c r="DN184" s="162" t="n"/>
      <c r="DO184" s="162" t="n"/>
      <c r="DP184" s="162" t="n"/>
      <c r="DQ184" s="162" t="n"/>
      <c r="DR184" s="162" t="n"/>
      <c r="DS184" s="162" t="n"/>
      <c r="DT184" s="162" t="n"/>
      <c r="DU184" s="162" t="n"/>
      <c r="DV184" s="162" t="n"/>
      <c r="DW184" s="162" t="n"/>
      <c r="DX184" s="162" t="n"/>
      <c r="DY184" s="162" t="n"/>
      <c r="DZ184" s="162" t="n"/>
      <c r="EA184" s="162" t="n"/>
      <c r="EB184" s="162" t="n"/>
      <c r="EC184" s="162" t="n"/>
      <c r="ED184" s="162" t="n"/>
      <c r="EE184" s="162" t="n"/>
      <c r="EF184" s="162" t="n"/>
      <c r="EG184" s="162" t="n"/>
      <c r="EH184" s="162" t="n"/>
      <c r="EI184" s="162" t="n"/>
      <c r="EJ184" s="162" t="n"/>
      <c r="EK184" s="162" t="n"/>
      <c r="EL184" s="162" t="n"/>
      <c r="EM184" s="162" t="n"/>
      <c r="EN184" s="162" t="n"/>
      <c r="EO184" s="162" t="n"/>
      <c r="EP184" s="162" t="n"/>
      <c r="EQ184" s="162" t="n"/>
      <c r="ER184" s="162" t="n"/>
      <c r="ES184" s="162" t="n"/>
      <c r="ET184" s="162" t="n"/>
      <c r="EU184" s="162" t="n"/>
      <c r="EV184" s="162" t="n"/>
      <c r="EW184" s="162" t="n"/>
      <c r="EX184" s="162" t="n"/>
      <c r="EY184" s="162" t="n"/>
      <c r="EZ184" s="162" t="n"/>
      <c r="FA184" s="162" t="n"/>
      <c r="FB184" s="162" t="n"/>
      <c r="FC184" s="162" t="n"/>
      <c r="FD184" s="162" t="n"/>
      <c r="FE184" s="162" t="n"/>
      <c r="FF184" s="162" t="n"/>
      <c r="FG184" s="162" t="n"/>
      <c r="FH184" s="162" t="n"/>
      <c r="FI184" s="162" t="n"/>
      <c r="FJ184" s="162" t="n"/>
      <c r="FK184" s="162" t="n"/>
      <c r="FL184" s="162" t="n"/>
      <c r="FM184" s="162" t="n"/>
      <c r="FN184" s="162" t="n"/>
      <c r="FO184" s="162" t="n"/>
      <c r="FP184" s="162" t="n"/>
      <c r="FQ184" s="162" t="n"/>
      <c r="FR184" s="162" t="n"/>
      <c r="FS184" s="162" t="n"/>
      <c r="FT184" s="162" t="n"/>
      <c r="FU184" s="162" t="n"/>
      <c r="FV184" s="162" t="n"/>
      <c r="FW184" s="162" t="n"/>
      <c r="FX184" s="162" t="n"/>
      <c r="FY184" s="162" t="n"/>
      <c r="FZ184" s="162" t="n"/>
      <c r="GA184" s="162" t="n"/>
      <c r="GB184" s="162" t="n"/>
      <c r="GC184" s="162" t="n"/>
      <c r="GD184" s="162" t="n"/>
      <c r="GE184" s="162" t="n"/>
    </row>
    <row r="185" ht="14" customHeight="1">
      <c r="A185" s="161" t="inlineStr">
        <is>
          <t>VCT</t>
        </is>
      </c>
      <c r="B185" s="161" t="inlineStr">
        <is>
          <t>St. Vincent and the Grenadines</t>
        </is>
      </c>
      <c r="C185" s="161" t="inlineStr">
        <is>
          <t>Latin America &amp; Caribbean</t>
        </is>
      </c>
      <c r="D185" s="161" t="inlineStr">
        <is>
          <t>Upper middle income</t>
        </is>
      </c>
      <c r="E185" s="161" t="b">
        <v>1</v>
      </c>
      <c r="F185" s="162" t="n">
        <v>10.388</v>
      </c>
      <c r="G185" s="162" t="n">
        <v>2.896</v>
      </c>
      <c r="H185" s="162" t="n">
        <v>102.838</v>
      </c>
      <c r="I185" s="162" t="n">
        <v>23.566</v>
      </c>
      <c r="J185" s="162" t="n"/>
      <c r="K185" s="162" t="n"/>
      <c r="L185" s="162" t="n"/>
      <c r="M185" s="162" t="n">
        <v>0</v>
      </c>
      <c r="N185" s="162" t="n"/>
      <c r="O185" s="162" t="n"/>
      <c r="P185" s="162" t="n"/>
      <c r="Q185" s="162" t="n"/>
      <c r="R185" s="162" t="n">
        <v>1.015</v>
      </c>
      <c r="S185" s="162" t="n">
        <v>4.9</v>
      </c>
      <c r="T185" s="162" t="n">
        <v>35.406</v>
      </c>
      <c r="U185" s="162" t="n">
        <v>0.391</v>
      </c>
      <c r="V185" s="162" t="n">
        <v>78.43899999999999</v>
      </c>
      <c r="W185" s="162" t="n">
        <v>1.033</v>
      </c>
      <c r="X185" s="162" t="n">
        <v>83.94499999999999</v>
      </c>
      <c r="Y185" s="162" t="n"/>
      <c r="Z185" s="162" t="n"/>
      <c r="AA185" s="162" t="n">
        <v>6.052</v>
      </c>
      <c r="AB185" s="162" t="n">
        <v>3.98</v>
      </c>
      <c r="AC185" s="162" t="n">
        <v>0</v>
      </c>
      <c r="AD185" s="162" t="n">
        <v>3.98</v>
      </c>
      <c r="AE185" s="162" t="n"/>
      <c r="AF185" s="162" t="n">
        <v>-10.111</v>
      </c>
      <c r="AG185" s="162" t="n">
        <v>0.03</v>
      </c>
      <c r="AH185" s="162" t="n">
        <v>10.141</v>
      </c>
      <c r="AI185" s="162" t="n"/>
      <c r="AJ185" s="162" t="n">
        <v>0</v>
      </c>
      <c r="AK185" s="162" t="n">
        <v>0</v>
      </c>
      <c r="AL185" s="162" t="n">
        <v>0</v>
      </c>
      <c r="AM185" s="162" t="n">
        <v>0</v>
      </c>
      <c r="AN185" s="162" t="n">
        <v>86.667</v>
      </c>
      <c r="AO185" s="162" t="n">
        <v>27.705</v>
      </c>
      <c r="AP185" s="162" t="n">
        <v>0</v>
      </c>
      <c r="AQ185" s="162" t="n">
        <v>0</v>
      </c>
      <c r="AR185" s="162" t="n">
        <v>4.09877746878489</v>
      </c>
      <c r="AS185" s="162" t="n">
        <v>0.9837065925083732</v>
      </c>
      <c r="AT185" s="162" t="n">
        <v>0.2716773585659268</v>
      </c>
      <c r="AU185" s="162" t="n">
        <v>0.1862930458737784</v>
      </c>
      <c r="AV185" s="162" t="n">
        <v>0.1953220883513467</v>
      </c>
      <c r="AW185" s="162" t="n">
        <v>0.0867427182206429</v>
      </c>
      <c r="AX185" s="162" t="n">
        <v>0.0534203850857706</v>
      </c>
      <c r="AY185" s="162" t="n">
        <v>0.0645667189257887</v>
      </c>
      <c r="AZ185" s="162" t="n">
        <v>0.1256842774851227</v>
      </c>
      <c r="BA185" s="162" t="n">
        <v>-0.0424638226503424</v>
      </c>
      <c r="BB185" s="162" t="n">
        <v>-0.0779707549809836</v>
      </c>
      <c r="BC185" s="162" t="n">
        <v>-0.100808939964047</v>
      </c>
      <c r="BD185" s="162" t="n">
        <v>-102.837547672519</v>
      </c>
      <c r="BE185" s="162" t="n">
        <v>0.1479455513776722</v>
      </c>
      <c r="BF185" s="162" t="n">
        <v>4.70517194361883</v>
      </c>
      <c r="BG185" s="162" t="n">
        <v>2.034792567744324</v>
      </c>
      <c r="BH185" s="162" t="n">
        <v>0.1301866556104207</v>
      </c>
      <c r="BI185" s="162" t="n">
        <v>0.7186247763236112</v>
      </c>
      <c r="BJ185" s="162" t="n">
        <v>0.187267576293601</v>
      </c>
      <c r="BK185" s="162" t="n">
        <v>0.3548040033043366</v>
      </c>
      <c r="BL185" s="162" t="n">
        <v>0.6439095564346438</v>
      </c>
      <c r="BM185" s="162" t="n">
        <v>0.2366278565869025</v>
      </c>
      <c r="BN185" s="162" t="n">
        <v>53.05405337964385</v>
      </c>
      <c r="BO185" s="162" t="n">
        <v>1.34396076125197</v>
      </c>
      <c r="BP185" s="162" t="n">
        <v>1.323074391691966</v>
      </c>
      <c r="BQ185" s="162" t="n">
        <v>-15.15284389415676</v>
      </c>
      <c r="BR185" s="162" t="n">
        <v>0.669</v>
      </c>
      <c r="BS185" s="162" t="n">
        <v>0.896</v>
      </c>
      <c r="BT185" s="162" t="n">
        <v>0.306</v>
      </c>
      <c r="BU185" s="162" t="n">
        <v>0.239</v>
      </c>
      <c r="BV185" s="162" t="n">
        <v>18.602</v>
      </c>
      <c r="BW185" s="162" t="n">
        <v>8.095000000000001</v>
      </c>
      <c r="BX185" s="162" t="n">
        <v>6.771</v>
      </c>
      <c r="BY185" s="162" t="n">
        <v>14.144</v>
      </c>
      <c r="BZ185" s="162" t="n">
        <v>7.124</v>
      </c>
      <c r="CA185" s="162" t="n">
        <v>5.575</v>
      </c>
      <c r="CB185" s="162" t="n"/>
      <c r="CC185" s="162" t="n"/>
      <c r="CD185" s="162" t="n"/>
      <c r="CE185" s="162" t="n"/>
      <c r="CF185" s="162" t="n"/>
      <c r="CG185" s="162" t="n"/>
      <c r="CH185" s="162" t="n">
        <v>27.878</v>
      </c>
      <c r="CI185" s="162" t="n">
        <v>-13.124</v>
      </c>
      <c r="CJ185" s="162" t="n">
        <v>-17.141</v>
      </c>
      <c r="CK185" s="162" t="n">
        <v>43.047</v>
      </c>
      <c r="CL185" s="162" t="n">
        <v>2.266</v>
      </c>
      <c r="CM185" s="162" t="n">
        <v>0.152</v>
      </c>
      <c r="CN185" s="162" t="n">
        <v>0.748</v>
      </c>
      <c r="CO185" s="162" t="n">
        <v>-0.596</v>
      </c>
      <c r="CP185" s="162" t="n">
        <v>11.38</v>
      </c>
      <c r="CQ185" s="162" t="n">
        <v>90.13</v>
      </c>
      <c r="CR185" s="162" t="n"/>
      <c r="CS185" s="161" t="inlineStr">
        <is>
          <t>2024</t>
        </is>
      </c>
      <c r="CT185" s="161" t="inlineStr">
        <is>
          <t>2024</t>
        </is>
      </c>
      <c r="CU185" s="161" t="inlineStr">
        <is>
          <t>2024</t>
        </is>
      </c>
      <c r="CV185" s="161" t="inlineStr">
        <is>
          <t>2024</t>
        </is>
      </c>
      <c r="CW185" s="162" t="n"/>
      <c r="CX185" s="162" t="n"/>
      <c r="CY185" s="162" t="n"/>
      <c r="CZ185" s="161" t="inlineStr">
        <is>
          <t>2022</t>
        </is>
      </c>
      <c r="DA185" s="162" t="n"/>
      <c r="DB185" s="162" t="n"/>
      <c r="DC185" s="162" t="n"/>
      <c r="DD185" s="162" t="n"/>
      <c r="DE185" s="161" t="inlineStr">
        <is>
          <t>2024</t>
        </is>
      </c>
      <c r="DF185" s="161" t="inlineStr">
        <is>
          <t>2020</t>
        </is>
      </c>
      <c r="DG185" s="161" t="inlineStr">
        <is>
          <t>2024</t>
        </is>
      </c>
      <c r="DH185" s="161" t="inlineStr">
        <is>
          <t>2024</t>
        </is>
      </c>
      <c r="DI185" s="161" t="inlineStr">
        <is>
          <t>2024</t>
        </is>
      </c>
      <c r="DJ185" s="161" t="inlineStr">
        <is>
          <t>2024</t>
        </is>
      </c>
      <c r="DK185" s="161" t="inlineStr">
        <is>
          <t>2024</t>
        </is>
      </c>
      <c r="DL185" s="162" t="n"/>
      <c r="DM185" s="162" t="n"/>
      <c r="DN185" s="161" t="inlineStr">
        <is>
          <t>2024</t>
        </is>
      </c>
      <c r="DO185" s="161" t="inlineStr">
        <is>
          <t>2024</t>
        </is>
      </c>
      <c r="DP185" s="161" t="inlineStr">
        <is>
          <t>2024</t>
        </is>
      </c>
      <c r="DQ185" s="161" t="inlineStr">
        <is>
          <t>2024</t>
        </is>
      </c>
      <c r="DR185" s="162" t="n"/>
      <c r="DS185" s="161" t="inlineStr">
        <is>
          <t>2023</t>
        </is>
      </c>
      <c r="DT185" s="161" t="inlineStr">
        <is>
          <t>2023</t>
        </is>
      </c>
      <c r="DU185" s="161" t="inlineStr">
        <is>
          <t>2023</t>
        </is>
      </c>
      <c r="DV185" s="162" t="n"/>
      <c r="DW185" s="161" t="inlineStr">
        <is>
          <t>2021</t>
        </is>
      </c>
      <c r="DX185" s="161" t="inlineStr">
        <is>
          <t>2021</t>
        </is>
      </c>
      <c r="DY185" s="161" t="inlineStr">
        <is>
          <t>2021</t>
        </is>
      </c>
      <c r="DZ185" s="161" t="inlineStr">
        <is>
          <t>2021</t>
        </is>
      </c>
      <c r="EA185" s="161" t="inlineStr">
        <is>
          <t>2024</t>
        </is>
      </c>
      <c r="EB185" s="161" t="inlineStr">
        <is>
          <t>2024</t>
        </is>
      </c>
      <c r="EC185" s="161" t="inlineStr">
        <is>
          <t>2024</t>
        </is>
      </c>
      <c r="ED185" s="161" t="inlineStr">
        <is>
          <t>2024</t>
        </is>
      </c>
      <c r="EE185" s="161" t="inlineStr">
        <is>
          <t>2030</t>
        </is>
      </c>
      <c r="EF185" s="161" t="inlineStr">
        <is>
          <t>2030</t>
        </is>
      </c>
      <c r="EG185" s="161" t="inlineStr">
        <is>
          <t>2030</t>
        </is>
      </c>
      <c r="EH185" s="161" t="inlineStr">
        <is>
          <t>2030</t>
        </is>
      </c>
      <c r="EI185" s="161" t="inlineStr">
        <is>
          <t>2030</t>
        </is>
      </c>
      <c r="EJ185" s="161" t="inlineStr">
        <is>
          <t>2030</t>
        </is>
      </c>
      <c r="EK185" s="161" t="inlineStr">
        <is>
          <t>2030</t>
        </is>
      </c>
      <c r="EL185" s="161" t="inlineStr">
        <is>
          <t>2030</t>
        </is>
      </c>
      <c r="EM185" s="161" t="inlineStr">
        <is>
          <t>2030</t>
        </is>
      </c>
      <c r="EN185" s="161" t="inlineStr">
        <is>
          <t>2030</t>
        </is>
      </c>
      <c r="EO185" s="161" t="inlineStr">
        <is>
          <t>2030</t>
        </is>
      </c>
      <c r="EP185" s="161" t="inlineStr">
        <is>
          <t>2030</t>
        </is>
      </c>
      <c r="EQ185" s="161" t="inlineStr">
        <is>
          <t>2030</t>
        </is>
      </c>
      <c r="ER185" s="161" t="inlineStr">
        <is>
          <t>2030</t>
        </is>
      </c>
      <c r="ES185" s="161" t="inlineStr">
        <is>
          <t>2030</t>
        </is>
      </c>
      <c r="ET185" s="161" t="inlineStr">
        <is>
          <t>2030</t>
        </is>
      </c>
      <c r="EU185" s="161" t="inlineStr">
        <is>
          <t>2030</t>
        </is>
      </c>
      <c r="EV185" s="161" t="inlineStr">
        <is>
          <t>2030</t>
        </is>
      </c>
      <c r="EW185" s="161" t="inlineStr">
        <is>
          <t>2030</t>
        </is>
      </c>
      <c r="EX185" s="161" t="inlineStr">
        <is>
          <t>2030</t>
        </is>
      </c>
      <c r="EY185" s="161" t="inlineStr">
        <is>
          <t>2030</t>
        </is>
      </c>
      <c r="EZ185" s="161" t="inlineStr">
        <is>
          <t>2030</t>
        </is>
      </c>
      <c r="FA185" s="161" t="inlineStr">
        <is>
          <t>2030</t>
        </is>
      </c>
      <c r="FB185" s="161" t="inlineStr">
        <is>
          <t>2030</t>
        </is>
      </c>
      <c r="FC185" s="161" t="inlineStr">
        <is>
          <t>2050</t>
        </is>
      </c>
      <c r="FD185" s="161" t="inlineStr">
        <is>
          <t>2025-2050</t>
        </is>
      </c>
      <c r="FE185" s="161" t="inlineStr">
        <is>
          <t>2024</t>
        </is>
      </c>
      <c r="FF185" s="161" t="inlineStr">
        <is>
          <t>2024</t>
        </is>
      </c>
      <c r="FG185" s="161" t="inlineStr">
        <is>
          <t>2024</t>
        </is>
      </c>
      <c r="FH185" s="161" t="inlineStr">
        <is>
          <t>2024</t>
        </is>
      </c>
      <c r="FI185" s="161" t="inlineStr">
        <is>
          <t>2024</t>
        </is>
      </c>
      <c r="FJ185" s="161" t="inlineStr">
        <is>
          <t>2024</t>
        </is>
      </c>
      <c r="FK185" s="161" t="inlineStr">
        <is>
          <t>2024</t>
        </is>
      </c>
      <c r="FL185" s="161" t="inlineStr">
        <is>
          <t>2024</t>
        </is>
      </c>
      <c r="FM185" s="161" t="inlineStr">
        <is>
          <t>2024</t>
        </is>
      </c>
      <c r="FN185" s="161" t="inlineStr">
        <is>
          <t>2024</t>
        </is>
      </c>
      <c r="FO185" s="162" t="n"/>
      <c r="FP185" s="162" t="n"/>
      <c r="FQ185" s="162" t="n"/>
      <c r="FR185" s="162" t="n"/>
      <c r="FS185" s="162" t="n"/>
      <c r="FT185" s="162" t="n"/>
      <c r="FU185" s="161" t="inlineStr">
        <is>
          <t>2024</t>
        </is>
      </c>
      <c r="FV185" s="161" t="inlineStr">
        <is>
          <t>2024</t>
        </is>
      </c>
      <c r="FW185" s="161" t="inlineStr">
        <is>
          <t>2024</t>
        </is>
      </c>
      <c r="FX185" s="161" t="inlineStr">
        <is>
          <t>2024</t>
        </is>
      </c>
      <c r="FY185" s="161" t="inlineStr">
        <is>
          <t>2020-2024 avg</t>
        </is>
      </c>
      <c r="FZ185" s="161" t="inlineStr">
        <is>
          <t>2030</t>
        </is>
      </c>
      <c r="GA185" s="161" t="inlineStr">
        <is>
          <t>2030</t>
        </is>
      </c>
      <c r="GB185" s="161" t="inlineStr">
        <is>
          <t>2030</t>
        </is>
      </c>
      <c r="GC185" s="161" t="inlineStr">
        <is>
          <t>2050</t>
        </is>
      </c>
      <c r="GD185" s="161" t="inlineStr">
        <is>
          <t>2050</t>
        </is>
      </c>
      <c r="GE185" s="162" t="n"/>
    </row>
    <row r="186" ht="14" customHeight="1">
      <c r="A186" s="161" t="inlineStr">
        <is>
          <t>SDN</t>
        </is>
      </c>
      <c r="B186" s="161" t="inlineStr">
        <is>
          <t>Sudan</t>
        </is>
      </c>
      <c r="C186" s="161" t="inlineStr">
        <is>
          <t>Sub-Saharan Africa</t>
        </is>
      </c>
      <c r="D186" s="161" t="inlineStr">
        <is>
          <t>Low income</t>
        </is>
      </c>
      <c r="E186" s="161" t="b">
        <v>0</v>
      </c>
      <c r="F186" s="162" t="n">
        <v>4.841</v>
      </c>
      <c r="G186" s="162" t="n">
        <v>0.142</v>
      </c>
      <c r="H186" s="162" t="n">
        <v>262.573</v>
      </c>
      <c r="I186" s="162" t="n">
        <v>1.95</v>
      </c>
      <c r="J186" s="162" t="n"/>
      <c r="K186" s="162" t="n"/>
      <c r="L186" s="162" t="n"/>
      <c r="M186" s="162" t="n">
        <v>0</v>
      </c>
      <c r="N186" s="162" t="n"/>
      <c r="O186" s="162" t="n"/>
      <c r="P186" s="162" t="n"/>
      <c r="Q186" s="162" t="n"/>
      <c r="R186" s="162" t="n"/>
      <c r="S186" s="162" t="n"/>
      <c r="T186" s="162" t="n">
        <v>24.372</v>
      </c>
      <c r="U186" s="162" t="n">
        <v>0.13</v>
      </c>
      <c r="V186" s="162" t="n">
        <v>14.735</v>
      </c>
      <c r="W186" s="162" t="n">
        <v>31.915</v>
      </c>
      <c r="X186" s="162" t="n">
        <v>48.34</v>
      </c>
      <c r="Y186" s="162" t="n"/>
      <c r="Z186" s="162" t="n"/>
      <c r="AA186" s="162" t="n"/>
      <c r="AB186" s="162" t="n">
        <v>10.167</v>
      </c>
      <c r="AC186" s="162" t="n">
        <v>0</v>
      </c>
      <c r="AD186" s="162" t="n">
        <v>10.167</v>
      </c>
      <c r="AE186" s="162" t="n"/>
      <c r="AF186" s="162" t="n">
        <v>1.445000000000001</v>
      </c>
      <c r="AG186" s="162" t="n">
        <v>14.305</v>
      </c>
      <c r="AH186" s="162" t="n">
        <v>12.86</v>
      </c>
      <c r="AI186" s="162" t="n">
        <v>18.857</v>
      </c>
      <c r="AJ186" s="162" t="n">
        <v>3.302</v>
      </c>
      <c r="AK186" s="162" t="n">
        <v>3.302</v>
      </c>
      <c r="AL186" s="162" t="n">
        <v>0</v>
      </c>
      <c r="AM186" s="162" t="n">
        <v>0</v>
      </c>
      <c r="AN186" s="162" t="n">
        <v>20.311</v>
      </c>
      <c r="AO186" s="162" t="n">
        <v>77.839</v>
      </c>
      <c r="AP186" s="162" t="n">
        <v>-1.29</v>
      </c>
      <c r="AQ186" s="162" t="n">
        <v>0</v>
      </c>
      <c r="AR186" s="162" t="n">
        <v>13.3263361523536</v>
      </c>
      <c r="AS186" s="162" t="n">
        <v>3.19832067656487</v>
      </c>
      <c r="AT186" s="162" t="n">
        <v>0.5017341520177057</v>
      </c>
      <c r="AU186" s="162" t="n">
        <v>0.344046275669284</v>
      </c>
      <c r="AV186" s="162" t="n">
        <v>0.4550200176689616</v>
      </c>
      <c r="AW186" s="162" t="n">
        <v>0.1705070963692856</v>
      </c>
      <c r="AX186" s="162" t="n">
        <v>0.078823279244227</v>
      </c>
      <c r="AY186" s="162" t="n">
        <v>0.1205188701279743</v>
      </c>
      <c r="AZ186" s="162" t="n">
        <v>1.527670985467432</v>
      </c>
      <c r="BA186" s="162" t="n">
        <v>0.235379062073879</v>
      </c>
      <c r="BB186" s="162" t="n">
        <v>0.118097941175138</v>
      </c>
      <c r="BC186" s="162" t="n">
        <v>-0.09270037492701989</v>
      </c>
      <c r="BD186" s="162" t="n">
        <v>42.1072336744904</v>
      </c>
      <c r="BE186" s="162" t="n">
        <v>0.4886713370780891</v>
      </c>
      <c r="BF186" s="162" t="n">
        <v>16.88002579298124</v>
      </c>
      <c r="BG186" s="162" t="n">
        <v>13.01842427191772</v>
      </c>
      <c r="BH186" s="162" t="n">
        <v>3.93023022239106</v>
      </c>
      <c r="BI186" s="162" t="n">
        <v>1.915470100079598</v>
      </c>
      <c r="BJ186" s="162" t="n">
        <v>0.4599691436514223</v>
      </c>
      <c r="BK186" s="162" t="n">
        <v>4.650998598737246</v>
      </c>
      <c r="BL186" s="162" t="n">
        <v>2.061756207371706</v>
      </c>
      <c r="BM186" s="162" t="n">
        <v>5.32552979919247</v>
      </c>
      <c r="BN186" s="162" t="n">
        <v>44.378829950169</v>
      </c>
      <c r="BO186" s="162" t="n">
        <v>11.56089161046022</v>
      </c>
      <c r="BP186" s="162" t="n">
        <v>10.23360313270178</v>
      </c>
      <c r="BQ186" s="162" t="n">
        <v>86.41773647106315</v>
      </c>
      <c r="BR186" s="162" t="n">
        <v>0.878</v>
      </c>
      <c r="BS186" s="162" t="n">
        <v>0.847</v>
      </c>
      <c r="BT186" s="162" t="n">
        <v>0.159</v>
      </c>
      <c r="BU186" s="162" t="n">
        <v>0.111</v>
      </c>
      <c r="BV186" s="162" t="n">
        <v>23.849</v>
      </c>
      <c r="BW186" s="162" t="n">
        <v>12.442</v>
      </c>
      <c r="BX186" s="162" t="n">
        <v>11.119</v>
      </c>
      <c r="BY186" s="162" t="n">
        <v>14.266</v>
      </c>
      <c r="BZ186" s="162" t="n">
        <v>7.124</v>
      </c>
      <c r="CA186" s="162" t="n">
        <v>5.575</v>
      </c>
      <c r="CB186" s="162" t="n">
        <v>1</v>
      </c>
      <c r="CC186" s="162" t="n">
        <v>1</v>
      </c>
      <c r="CD186" s="162" t="n">
        <v>1</v>
      </c>
      <c r="CE186" s="162" t="n">
        <v>10.913</v>
      </c>
      <c r="CF186" s="162" t="n">
        <v>0</v>
      </c>
      <c r="CG186" s="162" t="n">
        <v>0</v>
      </c>
      <c r="CH186" s="162" t="n">
        <v>2.933</v>
      </c>
      <c r="CI186" s="162" t="n">
        <v>-3.315</v>
      </c>
      <c r="CJ186" s="162" t="n">
        <v>-3.277</v>
      </c>
      <c r="CK186" s="162" t="n"/>
      <c r="CL186" s="162" t="n">
        <v>-9.949999999999999</v>
      </c>
      <c r="CM186" s="162" t="n">
        <v>5.163</v>
      </c>
      <c r="CN186" s="162" t="n">
        <v>0.15</v>
      </c>
      <c r="CO186" s="162" t="n">
        <v>5.013</v>
      </c>
      <c r="CP186" s="162" t="n">
        <v>0.786</v>
      </c>
      <c r="CQ186" s="162" t="n">
        <v>185.4</v>
      </c>
      <c r="CR186" s="162" t="n">
        <v>3</v>
      </c>
      <c r="CS186" s="161" t="inlineStr">
        <is>
          <t>2024</t>
        </is>
      </c>
      <c r="CT186" s="161" t="inlineStr">
        <is>
          <t>2024</t>
        </is>
      </c>
      <c r="CU186" s="161" t="inlineStr">
        <is>
          <t>2024</t>
        </is>
      </c>
      <c r="CV186" s="161" t="inlineStr">
        <is>
          <t>2024</t>
        </is>
      </c>
      <c r="CW186" s="162" t="n"/>
      <c r="CX186" s="162" t="n"/>
      <c r="CY186" s="162" t="n"/>
      <c r="CZ186" s="161" t="inlineStr">
        <is>
          <t>2022</t>
        </is>
      </c>
      <c r="DA186" s="162" t="n"/>
      <c r="DB186" s="162" t="n"/>
      <c r="DC186" s="162" t="n"/>
      <c r="DD186" s="162" t="n"/>
      <c r="DE186" s="162" t="n"/>
      <c r="DF186" s="162" t="n"/>
      <c r="DG186" s="161" t="inlineStr">
        <is>
          <t>2019</t>
        </is>
      </c>
      <c r="DH186" s="161" t="inlineStr">
        <is>
          <t>2024</t>
        </is>
      </c>
      <c r="DI186" s="161" t="inlineStr">
        <is>
          <t>2024</t>
        </is>
      </c>
      <c r="DJ186" s="161" t="inlineStr">
        <is>
          <t>2024</t>
        </is>
      </c>
      <c r="DK186" s="161" t="inlineStr">
        <is>
          <t>2024</t>
        </is>
      </c>
      <c r="DL186" s="162" t="n"/>
      <c r="DM186" s="162" t="n"/>
      <c r="DN186" s="162" t="n"/>
      <c r="DO186" s="161" t="inlineStr">
        <is>
          <t>2024</t>
        </is>
      </c>
      <c r="DP186" s="161" t="inlineStr">
        <is>
          <t>2024</t>
        </is>
      </c>
      <c r="DQ186" s="161" t="inlineStr">
        <is>
          <t>2024</t>
        </is>
      </c>
      <c r="DR186" s="162" t="n"/>
      <c r="DS186" s="161" t="inlineStr">
        <is>
          <t>2018</t>
        </is>
      </c>
      <c r="DT186" s="161" t="inlineStr">
        <is>
          <t>2018</t>
        </is>
      </c>
      <c r="DU186" s="161" t="inlineStr">
        <is>
          <t>2018</t>
        </is>
      </c>
      <c r="DV186" s="161" t="inlineStr">
        <is>
          <t>2022</t>
        </is>
      </c>
      <c r="DW186" s="161" t="inlineStr">
        <is>
          <t>2021</t>
        </is>
      </c>
      <c r="DX186" s="161" t="inlineStr">
        <is>
          <t>2021</t>
        </is>
      </c>
      <c r="DY186" s="161" t="inlineStr">
        <is>
          <t>2021</t>
        </is>
      </c>
      <c r="DZ186" s="161" t="inlineStr">
        <is>
          <t>2021</t>
        </is>
      </c>
      <c r="EA186" s="161" t="inlineStr">
        <is>
          <t>2024</t>
        </is>
      </c>
      <c r="EB186" s="161" t="inlineStr">
        <is>
          <t>2024</t>
        </is>
      </c>
      <c r="EC186" s="161" t="inlineStr">
        <is>
          <t>2024</t>
        </is>
      </c>
      <c r="ED186" s="161" t="inlineStr">
        <is>
          <t>2024</t>
        </is>
      </c>
      <c r="EE186" s="161" t="inlineStr">
        <is>
          <t>2030</t>
        </is>
      </c>
      <c r="EF186" s="161" t="inlineStr">
        <is>
          <t>2030</t>
        </is>
      </c>
      <c r="EG186" s="161" t="inlineStr">
        <is>
          <t>2030</t>
        </is>
      </c>
      <c r="EH186" s="161" t="inlineStr">
        <is>
          <t>2030</t>
        </is>
      </c>
      <c r="EI186" s="161" t="inlineStr">
        <is>
          <t>2030</t>
        </is>
      </c>
      <c r="EJ186" s="161" t="inlineStr">
        <is>
          <t>2030</t>
        </is>
      </c>
      <c r="EK186" s="161" t="inlineStr">
        <is>
          <t>2030</t>
        </is>
      </c>
      <c r="EL186" s="161" t="inlineStr">
        <is>
          <t>2030</t>
        </is>
      </c>
      <c r="EM186" s="161" t="inlineStr">
        <is>
          <t>2030</t>
        </is>
      </c>
      <c r="EN186" s="161" t="inlineStr">
        <is>
          <t>2030</t>
        </is>
      </c>
      <c r="EO186" s="161" t="inlineStr">
        <is>
          <t>2030</t>
        </is>
      </c>
      <c r="EP186" s="161" t="inlineStr">
        <is>
          <t>2030</t>
        </is>
      </c>
      <c r="EQ186" s="161" t="inlineStr">
        <is>
          <t>2030</t>
        </is>
      </c>
      <c r="ER186" s="161" t="inlineStr">
        <is>
          <t>2030</t>
        </is>
      </c>
      <c r="ES186" s="161" t="inlineStr">
        <is>
          <t>2030</t>
        </is>
      </c>
      <c r="ET186" s="161" t="inlineStr">
        <is>
          <t>2030</t>
        </is>
      </c>
      <c r="EU186" s="161" t="inlineStr">
        <is>
          <t>2030</t>
        </is>
      </c>
      <c r="EV186" s="161" t="inlineStr">
        <is>
          <t>2030</t>
        </is>
      </c>
      <c r="EW186" s="161" t="inlineStr">
        <is>
          <t>2030</t>
        </is>
      </c>
      <c r="EX186" s="161" t="inlineStr">
        <is>
          <t>2030</t>
        </is>
      </c>
      <c r="EY186" s="161" t="inlineStr">
        <is>
          <t>2030</t>
        </is>
      </c>
      <c r="EZ186" s="161" t="inlineStr">
        <is>
          <t>2030</t>
        </is>
      </c>
      <c r="FA186" s="161" t="inlineStr">
        <is>
          <t>2030</t>
        </is>
      </c>
      <c r="FB186" s="161" t="inlineStr">
        <is>
          <t>2030</t>
        </is>
      </c>
      <c r="FC186" s="161" t="inlineStr">
        <is>
          <t>2050</t>
        </is>
      </c>
      <c r="FD186" s="161" t="inlineStr">
        <is>
          <t>2025-2050</t>
        </is>
      </c>
      <c r="FE186" s="161" t="inlineStr">
        <is>
          <t>2024</t>
        </is>
      </c>
      <c r="FF186" s="161" t="inlineStr">
        <is>
          <t>2024</t>
        </is>
      </c>
      <c r="FG186" s="161" t="inlineStr">
        <is>
          <t>2024</t>
        </is>
      </c>
      <c r="FH186" s="161" t="inlineStr">
        <is>
          <t>2024</t>
        </is>
      </c>
      <c r="FI186" s="161" t="inlineStr">
        <is>
          <t>2024</t>
        </is>
      </c>
      <c r="FJ186" s="161" t="inlineStr">
        <is>
          <t>2024</t>
        </is>
      </c>
      <c r="FK186" s="161" t="inlineStr">
        <is>
          <t>2024</t>
        </is>
      </c>
      <c r="FL186" s="161" t="inlineStr">
        <is>
          <t>2024</t>
        </is>
      </c>
      <c r="FM186" s="161" t="inlineStr">
        <is>
          <t>2024</t>
        </is>
      </c>
      <c r="FN186" s="161" t="inlineStr">
        <is>
          <t>2024</t>
        </is>
      </c>
      <c r="FO186" s="161" t="inlineStr">
        <is>
          <t>2013</t>
        </is>
      </c>
      <c r="FP186" s="161" t="inlineStr">
        <is>
          <t>2013</t>
        </is>
      </c>
      <c r="FQ186" s="161" t="inlineStr">
        <is>
          <t>2013</t>
        </is>
      </c>
      <c r="FR186" s="161" t="inlineStr">
        <is>
          <t>2023</t>
        </is>
      </c>
      <c r="FS186" s="161" t="inlineStr">
        <is>
          <t>2023</t>
        </is>
      </c>
      <c r="FT186" s="161" t="inlineStr">
        <is>
          <t>2023</t>
        </is>
      </c>
      <c r="FU186" s="161" t="inlineStr">
        <is>
          <t>2024</t>
        </is>
      </c>
      <c r="FV186" s="161" t="inlineStr">
        <is>
          <t>2024</t>
        </is>
      </c>
      <c r="FW186" s="161" t="inlineStr">
        <is>
          <t>2024</t>
        </is>
      </c>
      <c r="FX186" s="162" t="n"/>
      <c r="FY186" s="161" t="inlineStr">
        <is>
          <t>2020-2024 avg</t>
        </is>
      </c>
      <c r="FZ186" s="161" t="inlineStr">
        <is>
          <t>2030</t>
        </is>
      </c>
      <c r="GA186" s="161" t="inlineStr">
        <is>
          <t>2030</t>
        </is>
      </c>
      <c r="GB186" s="161" t="inlineStr">
        <is>
          <t>2030</t>
        </is>
      </c>
      <c r="GC186" s="161" t="inlineStr">
        <is>
          <t>2050</t>
        </is>
      </c>
      <c r="GD186" s="161" t="inlineStr">
        <is>
          <t>2050</t>
        </is>
      </c>
      <c r="GE186" s="161" t="inlineStr">
        <is>
          <t>2034</t>
        </is>
      </c>
    </row>
    <row r="187" ht="14" customHeight="1">
      <c r="A187" s="161" t="inlineStr">
        <is>
          <t>SUR</t>
        </is>
      </c>
      <c r="B187" s="161" t="inlineStr">
        <is>
          <t>Suriname</t>
        </is>
      </c>
      <c r="C187" s="161" t="inlineStr">
        <is>
          <t>Latin America &amp; Caribbean</t>
        </is>
      </c>
      <c r="D187" s="161" t="inlineStr">
        <is>
          <t>Upper middle income</t>
        </is>
      </c>
      <c r="E187" s="161" t="b">
        <v>0</v>
      </c>
      <c r="F187" s="162" t="n">
        <v>10.696</v>
      </c>
      <c r="G187" s="162" t="n">
        <v>2.771</v>
      </c>
      <c r="H187" s="162" t="n">
        <v>88.038</v>
      </c>
      <c r="I187" s="162" t="n">
        <v>18.939</v>
      </c>
      <c r="J187" s="162" t="n"/>
      <c r="K187" s="162" t="n"/>
      <c r="L187" s="162" t="n"/>
      <c r="M187" s="162" t="n">
        <v>0</v>
      </c>
      <c r="N187" s="162" t="n"/>
      <c r="O187" s="162" t="n"/>
      <c r="P187" s="162" t="n"/>
      <c r="Q187" s="162" t="n"/>
      <c r="R187" s="162" t="n">
        <v>-1.075</v>
      </c>
      <c r="S187" s="162" t="n">
        <v>4.793</v>
      </c>
      <c r="T187" s="162" t="n">
        <v>21.015</v>
      </c>
      <c r="U187" s="162" t="n">
        <v>2.503</v>
      </c>
      <c r="V187" s="162" t="n">
        <v>47.826</v>
      </c>
      <c r="W187" s="162" t="n">
        <v>30.934</v>
      </c>
      <c r="X187" s="162" t="n">
        <v>84.19499999999999</v>
      </c>
      <c r="Y187" s="162" t="n"/>
      <c r="Z187" s="162" t="n">
        <v>0.065</v>
      </c>
      <c r="AA187" s="162" t="n">
        <v>4.555</v>
      </c>
      <c r="AB187" s="162" t="n">
        <v>4.361</v>
      </c>
      <c r="AC187" s="162" t="n">
        <v>4.361</v>
      </c>
      <c r="AD187" s="162" t="n">
        <v>0</v>
      </c>
      <c r="AE187" s="162" t="n"/>
      <c r="AF187" s="162" t="n">
        <v>-9.733000000000001</v>
      </c>
      <c r="AG187" s="162" t="n">
        <v>3.14</v>
      </c>
      <c r="AH187" s="162" t="n">
        <v>12.873</v>
      </c>
      <c r="AI187" s="162" t="n">
        <v>12.305</v>
      </c>
      <c r="AJ187" s="162" t="n">
        <v>7.944</v>
      </c>
      <c r="AK187" s="162" t="n">
        <v>7.933</v>
      </c>
      <c r="AL187" s="162" t="n">
        <v>0.011</v>
      </c>
      <c r="AM187" s="162" t="n">
        <v>0</v>
      </c>
      <c r="AN187" s="162" t="n">
        <v>45.977</v>
      </c>
      <c r="AO187" s="162" t="n">
        <v>46.437</v>
      </c>
      <c r="AP187" s="162" t="n">
        <v>-0.305</v>
      </c>
      <c r="AQ187" s="162" t="n">
        <v>0</v>
      </c>
      <c r="AR187" s="162" t="n">
        <v>9.58294603761769</v>
      </c>
      <c r="AS187" s="162" t="n">
        <v>2.29990704902825</v>
      </c>
      <c r="AT187" s="162" t="n">
        <v>0.5283113034541914</v>
      </c>
      <c r="AU187" s="162" t="n">
        <v>0.3622706080828741</v>
      </c>
      <c r="AV187" s="162" t="n">
        <v>0.3153632133985079</v>
      </c>
      <c r="AW187" s="162" t="n">
        <v>0.1224701274900696</v>
      </c>
      <c r="AX187" s="162" t="n">
        <v>0.1172908525478021</v>
      </c>
      <c r="AY187" s="162" t="n">
        <v>0.1080817447772668</v>
      </c>
      <c r="AZ187" s="162" t="n">
        <v>0.7461191992775378</v>
      </c>
      <c r="BA187" s="162" t="n">
        <v>0.134360523193085</v>
      </c>
      <c r="BB187" s="162" t="n">
        <v>0.0501002462194275</v>
      </c>
      <c r="BC187" s="162" t="n">
        <v>-0.0538814220935961</v>
      </c>
      <c r="BD187" s="162" t="n">
        <v>27.4352542347068</v>
      </c>
      <c r="BE187" s="162" t="n">
        <v>0.3510844873902381</v>
      </c>
      <c r="BF187" s="162" t="n">
        <v>11.00069695825156</v>
      </c>
      <c r="BG187" s="162" t="n">
        <v>13.40292394717035</v>
      </c>
      <c r="BH187" s="162" t="n">
        <v>5.835132415445257</v>
      </c>
      <c r="BI187" s="162" t="n">
        <v>0.6239311715159721</v>
      </c>
      <c r="BJ187" s="162" t="n">
        <v>0.5850123084527897</v>
      </c>
      <c r="BK187" s="162" t="n">
        <v>5.146923676139935</v>
      </c>
      <c r="BL187" s="162" t="n">
        <v>1.211924376354097</v>
      </c>
      <c r="BM187" s="162" t="n">
        <v>7.379209517918387</v>
      </c>
      <c r="BN187" s="162" t="n">
        <v>40.28809892484787</v>
      </c>
      <c r="BO187" s="162" t="n">
        <v>12.16395160650116</v>
      </c>
      <c r="BP187" s="162" t="n">
        <v>8.33642164202003</v>
      </c>
      <c r="BQ187" s="162" t="n">
        <v>77.84773824370761</v>
      </c>
      <c r="BR187" s="162" t="n">
        <v>1.081</v>
      </c>
      <c r="BS187" s="162" t="n">
        <v>1.308</v>
      </c>
      <c r="BT187" s="162" t="n">
        <v>0.073</v>
      </c>
      <c r="BU187" s="162" t="n">
        <v>0.079</v>
      </c>
      <c r="BV187" s="162" t="n">
        <v>11.906</v>
      </c>
      <c r="BW187" s="162" t="n">
        <v>6.853</v>
      </c>
      <c r="BX187" s="162" t="n">
        <v>6.191</v>
      </c>
      <c r="BY187" s="162" t="n">
        <v>13.412</v>
      </c>
      <c r="BZ187" s="162" t="n">
        <v>7.124</v>
      </c>
      <c r="CA187" s="162" t="n">
        <v>5.575</v>
      </c>
      <c r="CB187" s="162" t="n">
        <v>2</v>
      </c>
      <c r="CC187" s="162" t="n">
        <v>0</v>
      </c>
      <c r="CD187" s="162" t="n">
        <v>0</v>
      </c>
      <c r="CE187" s="162" t="n"/>
      <c r="CF187" s="162" t="n"/>
      <c r="CG187" s="162" t="n"/>
      <c r="CH187" s="162" t="n">
        <v>25.907</v>
      </c>
      <c r="CI187" s="162" t="n">
        <v>-0.587</v>
      </c>
      <c r="CJ187" s="162" t="n">
        <v>-12.864</v>
      </c>
      <c r="CK187" s="162" t="n">
        <v>29.702</v>
      </c>
      <c r="CL187" s="162" t="n">
        <v>-2.373</v>
      </c>
      <c r="CM187" s="162" t="n">
        <v>6.948</v>
      </c>
      <c r="CN187" s="162" t="n">
        <v>0.391</v>
      </c>
      <c r="CO187" s="162" t="n">
        <v>6.558</v>
      </c>
      <c r="CP187" s="162" t="n">
        <v>21.79</v>
      </c>
      <c r="CQ187" s="162" t="n">
        <v>133.6</v>
      </c>
      <c r="CR187" s="162" t="n"/>
      <c r="CS187" s="161" t="inlineStr">
        <is>
          <t>2024</t>
        </is>
      </c>
      <c r="CT187" s="161" t="inlineStr">
        <is>
          <t>2024</t>
        </is>
      </c>
      <c r="CU187" s="161" t="inlineStr">
        <is>
          <t>2024</t>
        </is>
      </c>
      <c r="CV187" s="161" t="inlineStr">
        <is>
          <t>2024</t>
        </is>
      </c>
      <c r="CW187" s="162" t="n"/>
      <c r="CX187" s="162" t="n"/>
      <c r="CY187" s="162" t="n"/>
      <c r="CZ187" s="161" t="inlineStr">
        <is>
          <t>2022</t>
        </is>
      </c>
      <c r="DA187" s="162" t="n"/>
      <c r="DB187" s="162" t="n"/>
      <c r="DC187" s="162" t="n"/>
      <c r="DD187" s="162" t="n"/>
      <c r="DE187" s="161" t="inlineStr">
        <is>
          <t>2024</t>
        </is>
      </c>
      <c r="DF187" s="161" t="inlineStr">
        <is>
          <t>2022</t>
        </is>
      </c>
      <c r="DG187" s="161" t="inlineStr">
        <is>
          <t>2024</t>
        </is>
      </c>
      <c r="DH187" s="161" t="inlineStr">
        <is>
          <t>2024</t>
        </is>
      </c>
      <c r="DI187" s="161" t="inlineStr">
        <is>
          <t>2024</t>
        </is>
      </c>
      <c r="DJ187" s="161" t="inlineStr">
        <is>
          <t>2024</t>
        </is>
      </c>
      <c r="DK187" s="161" t="inlineStr">
        <is>
          <t>2024</t>
        </is>
      </c>
      <c r="DL187" s="162" t="n"/>
      <c r="DM187" s="161" t="inlineStr">
        <is>
          <t>2020-2024 avg</t>
        </is>
      </c>
      <c r="DN187" s="161" t="inlineStr">
        <is>
          <t>2024</t>
        </is>
      </c>
      <c r="DO187" s="161" t="inlineStr">
        <is>
          <t>2024</t>
        </is>
      </c>
      <c r="DP187" s="161" t="inlineStr">
        <is>
          <t>2024</t>
        </is>
      </c>
      <c r="DQ187" s="161" t="inlineStr">
        <is>
          <t>2024</t>
        </is>
      </c>
      <c r="DR187" s="162" t="n"/>
      <c r="DS187" s="161" t="inlineStr">
        <is>
          <t>2024</t>
        </is>
      </c>
      <c r="DT187" s="161" t="inlineStr">
        <is>
          <t>2024</t>
        </is>
      </c>
      <c r="DU187" s="161" t="inlineStr">
        <is>
          <t>2024</t>
        </is>
      </c>
      <c r="DV187" s="161" t="inlineStr">
        <is>
          <t>2023</t>
        </is>
      </c>
      <c r="DW187" s="161" t="inlineStr">
        <is>
          <t>2021</t>
        </is>
      </c>
      <c r="DX187" s="161" t="inlineStr">
        <is>
          <t>2021</t>
        </is>
      </c>
      <c r="DY187" s="161" t="inlineStr">
        <is>
          <t>2021</t>
        </is>
      </c>
      <c r="DZ187" s="161" t="inlineStr">
        <is>
          <t>2021</t>
        </is>
      </c>
      <c r="EA187" s="161" t="inlineStr">
        <is>
          <t>2024</t>
        </is>
      </c>
      <c r="EB187" s="161" t="inlineStr">
        <is>
          <t>2024</t>
        </is>
      </c>
      <c r="EC187" s="161" t="inlineStr">
        <is>
          <t>2024</t>
        </is>
      </c>
      <c r="ED187" s="161" t="inlineStr">
        <is>
          <t>2024</t>
        </is>
      </c>
      <c r="EE187" s="161" t="inlineStr">
        <is>
          <t>2030</t>
        </is>
      </c>
      <c r="EF187" s="161" t="inlineStr">
        <is>
          <t>2030</t>
        </is>
      </c>
      <c r="EG187" s="161" t="inlineStr">
        <is>
          <t>2030</t>
        </is>
      </c>
      <c r="EH187" s="161" t="inlineStr">
        <is>
          <t>2030</t>
        </is>
      </c>
      <c r="EI187" s="161" t="inlineStr">
        <is>
          <t>2030</t>
        </is>
      </c>
      <c r="EJ187" s="161" t="inlineStr">
        <is>
          <t>2030</t>
        </is>
      </c>
      <c r="EK187" s="161" t="inlineStr">
        <is>
          <t>2030</t>
        </is>
      </c>
      <c r="EL187" s="161" t="inlineStr">
        <is>
          <t>2030</t>
        </is>
      </c>
      <c r="EM187" s="161" t="inlineStr">
        <is>
          <t>2030</t>
        </is>
      </c>
      <c r="EN187" s="161" t="inlineStr">
        <is>
          <t>2030</t>
        </is>
      </c>
      <c r="EO187" s="161" t="inlineStr">
        <is>
          <t>2030</t>
        </is>
      </c>
      <c r="EP187" s="161" t="inlineStr">
        <is>
          <t>2030</t>
        </is>
      </c>
      <c r="EQ187" s="161" t="inlineStr">
        <is>
          <t>2030</t>
        </is>
      </c>
      <c r="ER187" s="161" t="inlineStr">
        <is>
          <t>2030</t>
        </is>
      </c>
      <c r="ES187" s="161" t="inlineStr">
        <is>
          <t>2030</t>
        </is>
      </c>
      <c r="ET187" s="161" t="inlineStr">
        <is>
          <t>2030</t>
        </is>
      </c>
      <c r="EU187" s="161" t="inlineStr">
        <is>
          <t>2030</t>
        </is>
      </c>
      <c r="EV187" s="161" t="inlineStr">
        <is>
          <t>2030</t>
        </is>
      </c>
      <c r="EW187" s="161" t="inlineStr">
        <is>
          <t>2030</t>
        </is>
      </c>
      <c r="EX187" s="161" t="inlineStr">
        <is>
          <t>2030</t>
        </is>
      </c>
      <c r="EY187" s="161" t="inlineStr">
        <is>
          <t>2030</t>
        </is>
      </c>
      <c r="EZ187" s="161" t="inlineStr">
        <is>
          <t>2030</t>
        </is>
      </c>
      <c r="FA187" s="161" t="inlineStr">
        <is>
          <t>2030</t>
        </is>
      </c>
      <c r="FB187" s="161" t="inlineStr">
        <is>
          <t>2030</t>
        </is>
      </c>
      <c r="FC187" s="161" t="inlineStr">
        <is>
          <t>2050</t>
        </is>
      </c>
      <c r="FD187" s="161" t="inlineStr">
        <is>
          <t>2025-2050</t>
        </is>
      </c>
      <c r="FE187" s="161" t="inlineStr">
        <is>
          <t>2024</t>
        </is>
      </c>
      <c r="FF187" s="161" t="inlineStr">
        <is>
          <t>2024</t>
        </is>
      </c>
      <c r="FG187" s="161" t="inlineStr">
        <is>
          <t>2024</t>
        </is>
      </c>
      <c r="FH187" s="161" t="inlineStr">
        <is>
          <t>2024</t>
        </is>
      </c>
      <c r="FI187" s="161" t="inlineStr">
        <is>
          <t>2024</t>
        </is>
      </c>
      <c r="FJ187" s="161" t="inlineStr">
        <is>
          <t>2024</t>
        </is>
      </c>
      <c r="FK187" s="161" t="inlineStr">
        <is>
          <t>2024</t>
        </is>
      </c>
      <c r="FL187" s="161" t="inlineStr">
        <is>
          <t>2024</t>
        </is>
      </c>
      <c r="FM187" s="161" t="inlineStr">
        <is>
          <t>2024</t>
        </is>
      </c>
      <c r="FN187" s="161" t="inlineStr">
        <is>
          <t>2024</t>
        </is>
      </c>
      <c r="FO187" s="161" t="inlineStr">
        <is>
          <t>2013</t>
        </is>
      </c>
      <c r="FP187" s="161" t="inlineStr">
        <is>
          <t>2013</t>
        </is>
      </c>
      <c r="FQ187" s="161" t="inlineStr">
        <is>
          <t>2013</t>
        </is>
      </c>
      <c r="FR187" s="162" t="n"/>
      <c r="FS187" s="162" t="n"/>
      <c r="FT187" s="162" t="n"/>
      <c r="FU187" s="161" t="inlineStr">
        <is>
          <t>2024</t>
        </is>
      </c>
      <c r="FV187" s="161" t="inlineStr">
        <is>
          <t>2024</t>
        </is>
      </c>
      <c r="FW187" s="161" t="inlineStr">
        <is>
          <t>2024</t>
        </is>
      </c>
      <c r="FX187" s="161" t="inlineStr">
        <is>
          <t>2024</t>
        </is>
      </c>
      <c r="FY187" s="161" t="inlineStr">
        <is>
          <t>2020-2024 avg</t>
        </is>
      </c>
      <c r="FZ187" s="161" t="inlineStr">
        <is>
          <t>2030</t>
        </is>
      </c>
      <c r="GA187" s="161" t="inlineStr">
        <is>
          <t>2030</t>
        </is>
      </c>
      <c r="GB187" s="161" t="inlineStr">
        <is>
          <t>2030</t>
        </is>
      </c>
      <c r="GC187" s="161" t="inlineStr">
        <is>
          <t>2050</t>
        </is>
      </c>
      <c r="GD187" s="161" t="inlineStr">
        <is>
          <t>2050</t>
        </is>
      </c>
      <c r="GE187" s="162" t="n"/>
    </row>
    <row r="188" ht="14" customHeight="1">
      <c r="A188" s="161" t="inlineStr">
        <is>
          <t>SWE</t>
        </is>
      </c>
      <c r="B188" s="161" t="inlineStr">
        <is>
          <t>Sweden</t>
        </is>
      </c>
      <c r="C188" s="161" t="inlineStr">
        <is>
          <t>Europe &amp; Central Asia</t>
        </is>
      </c>
      <c r="D188" s="161" t="inlineStr">
        <is>
          <t>High income</t>
        </is>
      </c>
      <c r="E188" s="161" t="b">
        <v>0</v>
      </c>
      <c r="F188" s="162" t="n">
        <v>0.188</v>
      </c>
      <c r="G188" s="162" t="n">
        <v>0.09</v>
      </c>
      <c r="H188" s="162" t="n">
        <v>33.92</v>
      </c>
      <c r="I188" s="162" t="n">
        <v>38.724</v>
      </c>
      <c r="J188" s="162" t="n"/>
      <c r="K188" s="162" t="n"/>
      <c r="L188" s="162" t="n"/>
      <c r="M188" s="162" t="n">
        <v>0</v>
      </c>
      <c r="N188" s="162" t="n"/>
      <c r="O188" s="162" t="n">
        <v>3.503</v>
      </c>
      <c r="P188" s="162" t="n">
        <v>1</v>
      </c>
      <c r="Q188" s="162" t="n"/>
      <c r="R188" s="162" t="n"/>
      <c r="S188" s="162" t="n"/>
      <c r="T188" s="162" t="n"/>
      <c r="U188" s="162" t="n"/>
      <c r="V188" s="162" t="n"/>
      <c r="W188" s="162" t="n"/>
      <c r="X188" s="162" t="n"/>
      <c r="Y188" s="162" t="n"/>
      <c r="Z188" s="162" t="n"/>
      <c r="AA188" s="162" t="n">
        <v>3.315</v>
      </c>
      <c r="AB188" s="162" t="n">
        <v>0.114</v>
      </c>
      <c r="AC188" s="162" t="n">
        <v>0</v>
      </c>
      <c r="AD188" s="162" t="n">
        <v>0.114</v>
      </c>
      <c r="AE188" s="162" t="n">
        <v>1.105</v>
      </c>
      <c r="AF188" s="162" t="n">
        <v>-3.217000000000001</v>
      </c>
      <c r="AG188" s="162" t="n">
        <v>7.122</v>
      </c>
      <c r="AH188" s="162" t="n">
        <v>10.339</v>
      </c>
      <c r="AI188" s="162" t="n">
        <v>27.752</v>
      </c>
      <c r="AJ188" s="162" t="n">
        <v>0.027</v>
      </c>
      <c r="AK188" s="162" t="n">
        <v>0.027</v>
      </c>
      <c r="AL188" s="162" t="n">
        <v>0</v>
      </c>
      <c r="AM188" s="162" t="n">
        <v>0</v>
      </c>
      <c r="AN188" s="162" t="n">
        <v>1.157</v>
      </c>
      <c r="AO188" s="162" t="n">
        <v>72.367</v>
      </c>
      <c r="AP188" s="162" t="n">
        <v>2.007</v>
      </c>
      <c r="AQ188" s="162" t="n">
        <v>3.004</v>
      </c>
      <c r="AR188" s="162" t="n">
        <v>3.34776520708191</v>
      </c>
      <c r="AS188" s="162" t="n">
        <v>1.27215077869113</v>
      </c>
      <c r="AT188" s="162" t="n">
        <v>0.5146696177785407</v>
      </c>
      <c r="AU188" s="162" t="n">
        <v>0.3529163093338568</v>
      </c>
      <c r="AV188" s="162" t="n">
        <v>0.1456482089367614</v>
      </c>
      <c r="AW188" s="162" t="n">
        <v>0.1087373170320696</v>
      </c>
      <c r="AX188" s="162" t="n">
        <v>0.07264403913087671</v>
      </c>
      <c r="AY188" s="162" t="n">
        <v>0.0647854285972108</v>
      </c>
      <c r="AZ188" s="162" t="n">
        <v>0.0127498578818109</v>
      </c>
      <c r="BA188" s="162" t="n">
        <v>0.0248512806672938</v>
      </c>
      <c r="BB188" s="162" t="n">
        <v>0.0475956756800058</v>
      </c>
      <c r="BC188" s="162" t="n">
        <v>0.0394905476018505</v>
      </c>
      <c r="BD188" s="162" t="n">
        <v>209.804152866852</v>
      </c>
      <c r="BE188" s="162" t="n">
        <v>-0.0598536710860843</v>
      </c>
      <c r="BF188" s="162" t="n">
        <v>3.497837440502822</v>
      </c>
      <c r="BG188" s="162" t="n">
        <v>2.091170636560453</v>
      </c>
      <c r="BH188" s="162" t="n">
        <v>0.1416862146045211</v>
      </c>
      <c r="BI188" s="162" t="n">
        <v>0.4206115749368739</v>
      </c>
      <c r="BJ188" s="162" t="n">
        <v>0.5930657472839629</v>
      </c>
      <c r="BK188" s="162" t="n">
        <v>0.0553353929992477</v>
      </c>
      <c r="BL188" s="162" t="n">
        <v>0.880471705876155</v>
      </c>
      <c r="BM188" s="162" t="n">
        <v>0.1582868325398689</v>
      </c>
      <c r="BN188" s="162" t="n">
        <v>72.31701720769607</v>
      </c>
      <c r="BO188" s="162" t="n">
        <v>0.5705726095911366</v>
      </c>
      <c r="BP188" s="162" t="n">
        <v>0.4679397702719756</v>
      </c>
      <c r="BQ188" s="162" t="n">
        <v>1.312016349094007</v>
      </c>
      <c r="BR188" s="162" t="n">
        <v>1.549</v>
      </c>
      <c r="BS188" s="162" t="n">
        <v>1.683</v>
      </c>
      <c r="BT188" s="162" t="n">
        <v>0.259</v>
      </c>
      <c r="BU188" s="162" t="n">
        <v>0.07199999999999999</v>
      </c>
      <c r="BV188" s="162" t="n">
        <v>54.913</v>
      </c>
      <c r="BW188" s="162" t="n">
        <v>34.989</v>
      </c>
      <c r="BX188" s="162" t="n">
        <v>34.989</v>
      </c>
      <c r="BY188" s="162" t="n">
        <v>37.215</v>
      </c>
      <c r="BZ188" s="162" t="n">
        <v>17.538</v>
      </c>
      <c r="CA188" s="162" t="n">
        <v>19.823</v>
      </c>
      <c r="CB188" s="162" t="n"/>
      <c r="CC188" s="162" t="n"/>
      <c r="CD188" s="162" t="n"/>
      <c r="CE188" s="162" t="n">
        <v>83.15900000000001</v>
      </c>
      <c r="CF188" s="162" t="n">
        <v>80</v>
      </c>
      <c r="CG188" s="162" t="n">
        <v>100</v>
      </c>
      <c r="CH188" s="162" t="n">
        <v>47.8</v>
      </c>
      <c r="CI188" s="162" t="n">
        <v>-1.413</v>
      </c>
      <c r="CJ188" s="162" t="n">
        <v>6.865</v>
      </c>
      <c r="CK188" s="162" t="n">
        <v>25.119</v>
      </c>
      <c r="CL188" s="162" t="n">
        <v>1.072</v>
      </c>
      <c r="CM188" s="162" t="n">
        <v>0.028</v>
      </c>
      <c r="CN188" s="162" t="n">
        <v>0.015</v>
      </c>
      <c r="CO188" s="162" t="n">
        <v>0.013</v>
      </c>
      <c r="CP188" s="162" t="n">
        <v>1.71</v>
      </c>
      <c r="CQ188" s="162" t="n">
        <v>33.66</v>
      </c>
      <c r="CR188" s="162" t="n"/>
      <c r="CS188" s="161" t="inlineStr">
        <is>
          <t>2024</t>
        </is>
      </c>
      <c r="CT188" s="161" t="inlineStr">
        <is>
          <t>2024</t>
        </is>
      </c>
      <c r="CU188" s="161" t="inlineStr">
        <is>
          <t>2024</t>
        </is>
      </c>
      <c r="CV188" s="161" t="inlineStr">
        <is>
          <t>2024</t>
        </is>
      </c>
      <c r="CW188" s="162" t="n"/>
      <c r="CX188" s="162" t="n"/>
      <c r="CY188" s="162" t="n"/>
      <c r="CZ188" s="161" t="inlineStr">
        <is>
          <t>2022</t>
        </is>
      </c>
      <c r="DA188" s="162" t="n"/>
      <c r="DB188" s="161" t="inlineStr">
        <is>
          <t>2020</t>
        </is>
      </c>
      <c r="DC188" s="161" t="inlineStr">
        <is>
          <t>2021-2024</t>
        </is>
      </c>
      <c r="DD188" s="162" t="n"/>
      <c r="DE188" s="162" t="n"/>
      <c r="DF188" s="162" t="n"/>
      <c r="DG188" s="162" t="n"/>
      <c r="DH188" s="162" t="n"/>
      <c r="DI188" s="162" t="n"/>
      <c r="DJ188" s="162" t="n"/>
      <c r="DK188" s="162" t="n"/>
      <c r="DL188" s="162" t="n"/>
      <c r="DM188" s="162" t="n"/>
      <c r="DN188" s="161" t="inlineStr">
        <is>
          <t>2023</t>
        </is>
      </c>
      <c r="DO188" s="161" t="inlineStr">
        <is>
          <t>2024</t>
        </is>
      </c>
      <c r="DP188" s="161" t="inlineStr">
        <is>
          <t>2024</t>
        </is>
      </c>
      <c r="DQ188" s="161" t="inlineStr">
        <is>
          <t>2024</t>
        </is>
      </c>
      <c r="DR188" s="161" t="inlineStr">
        <is>
          <t>2021</t>
        </is>
      </c>
      <c r="DS188" s="161" t="inlineStr">
        <is>
          <t>2024</t>
        </is>
      </c>
      <c r="DT188" s="161" t="inlineStr">
        <is>
          <t>2024</t>
        </is>
      </c>
      <c r="DU188" s="161" t="inlineStr">
        <is>
          <t>2024</t>
        </is>
      </c>
      <c r="DV188" s="161" t="inlineStr">
        <is>
          <t>2023</t>
        </is>
      </c>
      <c r="DW188" s="161" t="inlineStr">
        <is>
          <t>2021</t>
        </is>
      </c>
      <c r="DX188" s="161" t="inlineStr">
        <is>
          <t>2021</t>
        </is>
      </c>
      <c r="DY188" s="161" t="inlineStr">
        <is>
          <t>2021</t>
        </is>
      </c>
      <c r="DZ188" s="161" t="inlineStr">
        <is>
          <t>2021</t>
        </is>
      </c>
      <c r="EA188" s="161" t="inlineStr">
        <is>
          <t>2025</t>
        </is>
      </c>
      <c r="EB188" s="161" t="inlineStr">
        <is>
          <t>2024</t>
        </is>
      </c>
      <c r="EC188" s="161" t="inlineStr">
        <is>
          <t>2025</t>
        </is>
      </c>
      <c r="ED188" s="161" t="inlineStr">
        <is>
          <t>2025</t>
        </is>
      </c>
      <c r="EE188" s="161" t="inlineStr">
        <is>
          <t>2030</t>
        </is>
      </c>
      <c r="EF188" s="161" t="inlineStr">
        <is>
          <t>2030</t>
        </is>
      </c>
      <c r="EG188" s="161" t="inlineStr">
        <is>
          <t>2030</t>
        </is>
      </c>
      <c r="EH188" s="161" t="inlineStr">
        <is>
          <t>2030</t>
        </is>
      </c>
      <c r="EI188" s="161" t="inlineStr">
        <is>
          <t>2030</t>
        </is>
      </c>
      <c r="EJ188" s="161" t="inlineStr">
        <is>
          <t>2030</t>
        </is>
      </c>
      <c r="EK188" s="161" t="inlineStr">
        <is>
          <t>2030</t>
        </is>
      </c>
      <c r="EL188" s="161" t="inlineStr">
        <is>
          <t>2030</t>
        </is>
      </c>
      <c r="EM188" s="161" t="inlineStr">
        <is>
          <t>2030</t>
        </is>
      </c>
      <c r="EN188" s="161" t="inlineStr">
        <is>
          <t>2030</t>
        </is>
      </c>
      <c r="EO188" s="161" t="inlineStr">
        <is>
          <t>2030</t>
        </is>
      </c>
      <c r="EP188" s="161" t="inlineStr">
        <is>
          <t>2030</t>
        </is>
      </c>
      <c r="EQ188" s="161" t="inlineStr">
        <is>
          <t>2030</t>
        </is>
      </c>
      <c r="ER188" s="161" t="inlineStr">
        <is>
          <t>2030</t>
        </is>
      </c>
      <c r="ES188" s="161" t="inlineStr">
        <is>
          <t>2030</t>
        </is>
      </c>
      <c r="ET188" s="161" t="inlineStr">
        <is>
          <t>2030</t>
        </is>
      </c>
      <c r="EU188" s="161" t="inlineStr">
        <is>
          <t>2030</t>
        </is>
      </c>
      <c r="EV188" s="161" t="inlineStr">
        <is>
          <t>2030</t>
        </is>
      </c>
      <c r="EW188" s="161" t="inlineStr">
        <is>
          <t>2030</t>
        </is>
      </c>
      <c r="EX188" s="161" t="inlineStr">
        <is>
          <t>2030</t>
        </is>
      </c>
      <c r="EY188" s="161" t="inlineStr">
        <is>
          <t>2030</t>
        </is>
      </c>
      <c r="EZ188" s="161" t="inlineStr">
        <is>
          <t>2030</t>
        </is>
      </c>
      <c r="FA188" s="161" t="inlineStr">
        <is>
          <t>2030</t>
        </is>
      </c>
      <c r="FB188" s="161" t="inlineStr">
        <is>
          <t>2030</t>
        </is>
      </c>
      <c r="FC188" s="161" t="inlineStr">
        <is>
          <t>2050</t>
        </is>
      </c>
      <c r="FD188" s="161" t="inlineStr">
        <is>
          <t>2025-2050</t>
        </is>
      </c>
      <c r="FE188" s="161" t="inlineStr">
        <is>
          <t>2024</t>
        </is>
      </c>
      <c r="FF188" s="161" t="inlineStr">
        <is>
          <t>2024</t>
        </is>
      </c>
      <c r="FG188" s="161" t="inlineStr">
        <is>
          <t>2024</t>
        </is>
      </c>
      <c r="FH188" s="161" t="inlineStr">
        <is>
          <t>2024</t>
        </is>
      </c>
      <c r="FI188" s="161" t="inlineStr">
        <is>
          <t>2024</t>
        </is>
      </c>
      <c r="FJ188" s="161" t="inlineStr">
        <is>
          <t>2024</t>
        </is>
      </c>
      <c r="FK188" s="161" t="inlineStr">
        <is>
          <t>2024</t>
        </is>
      </c>
      <c r="FL188" s="161" t="inlineStr">
        <is>
          <t>2024</t>
        </is>
      </c>
      <c r="FM188" s="161" t="inlineStr">
        <is>
          <t>2024</t>
        </is>
      </c>
      <c r="FN188" s="161" t="inlineStr">
        <is>
          <t>2024</t>
        </is>
      </c>
      <c r="FO188" s="162" t="n"/>
      <c r="FP188" s="162" t="n"/>
      <c r="FQ188" s="162" t="n"/>
      <c r="FR188" s="161" t="inlineStr">
        <is>
          <t>2023</t>
        </is>
      </c>
      <c r="FS188" s="161" t="inlineStr">
        <is>
          <t>2023</t>
        </is>
      </c>
      <c r="FT188" s="161" t="inlineStr">
        <is>
          <t>2023</t>
        </is>
      </c>
      <c r="FU188" s="161" t="inlineStr">
        <is>
          <t>2024</t>
        </is>
      </c>
      <c r="FV188" s="161" t="inlineStr">
        <is>
          <t>2024</t>
        </is>
      </c>
      <c r="FW188" s="161" t="inlineStr">
        <is>
          <t>2024</t>
        </is>
      </c>
      <c r="FX188" s="161" t="inlineStr">
        <is>
          <t>2024</t>
        </is>
      </c>
      <c r="FY188" s="161" t="inlineStr">
        <is>
          <t>2020-2024 avg</t>
        </is>
      </c>
      <c r="FZ188" s="161" t="inlineStr">
        <is>
          <t>2030</t>
        </is>
      </c>
      <c r="GA188" s="161" t="inlineStr">
        <is>
          <t>2030</t>
        </is>
      </c>
      <c r="GB188" s="161" t="inlineStr">
        <is>
          <t>2030</t>
        </is>
      </c>
      <c r="GC188" s="161" t="inlineStr">
        <is>
          <t>2050</t>
        </is>
      </c>
      <c r="GD188" s="161" t="inlineStr">
        <is>
          <t>2050</t>
        </is>
      </c>
      <c r="GE188" s="162" t="n"/>
    </row>
    <row r="189" ht="14" customHeight="1">
      <c r="A189" s="161" t="inlineStr">
        <is>
          <t>CHE</t>
        </is>
      </c>
      <c r="B189" s="161" t="inlineStr">
        <is>
          <t>Switzerland</t>
        </is>
      </c>
      <c r="C189" s="161" t="inlineStr">
        <is>
          <t>Europe &amp; Central Asia</t>
        </is>
      </c>
      <c r="D189" s="161" t="inlineStr">
        <is>
          <t>High income</t>
        </is>
      </c>
      <c r="E189" s="161" t="b">
        <v>0</v>
      </c>
      <c r="F189" s="162" t="n">
        <v>0.43</v>
      </c>
      <c r="G189" s="162" t="n">
        <v>0.137</v>
      </c>
      <c r="H189" s="162" t="n">
        <v>40.493</v>
      </c>
      <c r="I189" s="162" t="n">
        <v>19.952</v>
      </c>
      <c r="J189" s="162" t="n"/>
      <c r="K189" s="162" t="n"/>
      <c r="L189" s="162" t="n"/>
      <c r="M189" s="162" t="n">
        <v>0</v>
      </c>
      <c r="N189" s="162" t="n"/>
      <c r="O189" s="162" t="n">
        <v>3.97</v>
      </c>
      <c r="P189" s="162" t="n">
        <v>1</v>
      </c>
      <c r="Q189" s="162" t="n"/>
      <c r="R189" s="162" t="n"/>
      <c r="S189" s="162" t="n"/>
      <c r="T189" s="162" t="n"/>
      <c r="U189" s="162" t="n"/>
      <c r="V189" s="162" t="n"/>
      <c r="W189" s="162" t="n"/>
      <c r="X189" s="162" t="n"/>
      <c r="Y189" s="162" t="n"/>
      <c r="Z189" s="162" t="n"/>
      <c r="AA189" s="162" t="n">
        <v>3.093</v>
      </c>
      <c r="AB189" s="162" t="n">
        <v>0.423</v>
      </c>
      <c r="AC189" s="162" t="n">
        <v>0.002</v>
      </c>
      <c r="AD189" s="162" t="n">
        <v>0.421</v>
      </c>
      <c r="AE189" s="162" t="n">
        <v>1.597</v>
      </c>
      <c r="AF189" s="162" t="n">
        <v>-1.98</v>
      </c>
      <c r="AG189" s="162" t="n">
        <v>1.208</v>
      </c>
      <c r="AH189" s="162" t="n">
        <v>3.188</v>
      </c>
      <c r="AI189" s="162" t="n">
        <v>51.739</v>
      </c>
      <c r="AJ189" s="162" t="n">
        <v>0.001</v>
      </c>
      <c r="AK189" s="162" t="n">
        <v>0.001</v>
      </c>
      <c r="AL189" s="162" t="n">
        <v>0</v>
      </c>
      <c r="AM189" s="162" t="n">
        <v>0</v>
      </c>
      <c r="AN189" s="162" t="n">
        <v>1.892</v>
      </c>
      <c r="AO189" s="162" t="n">
        <v>72.878</v>
      </c>
      <c r="AP189" s="162" t="n">
        <v>0.376</v>
      </c>
      <c r="AQ189" s="162" t="n">
        <v>5.71</v>
      </c>
      <c r="AR189" s="162" t="n">
        <v>2.08744248263218</v>
      </c>
      <c r="AS189" s="162" t="n">
        <v>0.793228143400228</v>
      </c>
      <c r="AT189" s="162" t="n">
        <v>0.2793124264929107</v>
      </c>
      <c r="AU189" s="162" t="n">
        <v>0.1915285210237103</v>
      </c>
      <c r="AV189" s="162" t="n">
        <v>0.1241346075072556</v>
      </c>
      <c r="AW189" s="162" t="n">
        <v>0.0862106802374923</v>
      </c>
      <c r="AX189" s="162" t="n">
        <v>0.0455536258261194</v>
      </c>
      <c r="AY189" s="162" t="n">
        <v>0.0555605816947849</v>
      </c>
      <c r="AZ189" s="162" t="n">
        <v>0.0109277006179531</v>
      </c>
      <c r="BA189" s="162" t="n">
        <v>0.0128819485786579</v>
      </c>
      <c r="BB189" s="162" t="n">
        <v>0.0244379018012177</v>
      </c>
      <c r="BC189" s="162" t="n">
        <v>0.0170051442019522</v>
      </c>
      <c r="BD189" s="162" t="n">
        <v>131.041769171321</v>
      </c>
      <c r="BE189" s="162" t="n">
        <v>-0.0304104032172624</v>
      </c>
      <c r="BF189" s="162" t="n">
        <v>2.18101749047431</v>
      </c>
      <c r="BG189" s="162" t="n">
        <v>1.583881956643848</v>
      </c>
      <c r="BH189" s="162" t="n">
        <v>0.15937524873455</v>
      </c>
      <c r="BI189" s="162" t="n">
        <v>0.2238192233983199</v>
      </c>
      <c r="BJ189" s="162" t="n">
        <v>0.4157069739056119</v>
      </c>
      <c r="BK189" s="162" t="n">
        <v>0.0385244103222606</v>
      </c>
      <c r="BL189" s="162" t="n">
        <v>0.7464560999407119</v>
      </c>
      <c r="BM189" s="162" t="n">
        <v>0.1709325718483479</v>
      </c>
      <c r="BN189" s="162" t="n">
        <v>75.07694346911167</v>
      </c>
      <c r="BO189" s="162" t="n">
        <v>0.5401689247182716</v>
      </c>
      <c r="BP189" s="162" t="n">
        <v>0.3634345774520876</v>
      </c>
      <c r="BQ189" s="162" t="n">
        <v>0.5425726174206071</v>
      </c>
      <c r="BR189" s="162" t="n">
        <v>2.121</v>
      </c>
      <c r="BS189" s="162" t="n">
        <v>2.056</v>
      </c>
      <c r="BT189" s="162" t="n">
        <v>0.382</v>
      </c>
      <c r="BU189" s="162" t="n">
        <v>0.315</v>
      </c>
      <c r="BV189" s="162" t="n">
        <v>53.068</v>
      </c>
      <c r="BW189" s="162" t="n">
        <v>43.845</v>
      </c>
      <c r="BX189" s="162" t="n">
        <v>43.845</v>
      </c>
      <c r="BY189" s="162" t="n">
        <v>27.778</v>
      </c>
      <c r="BZ189" s="162" t="n">
        <v>11.669</v>
      </c>
      <c r="CA189" s="162" t="n">
        <v>11.669</v>
      </c>
      <c r="CB189" s="162" t="n"/>
      <c r="CC189" s="162" t="n"/>
      <c r="CD189" s="162" t="n"/>
      <c r="CE189" s="162" t="n">
        <v>76.307</v>
      </c>
      <c r="CF189" s="162" t="n">
        <v>60</v>
      </c>
      <c r="CG189" s="162" t="n">
        <v>100</v>
      </c>
      <c r="CH189" s="162" t="n">
        <v>31.832</v>
      </c>
      <c r="CI189" s="162" t="n">
        <v>0.666</v>
      </c>
      <c r="CJ189" s="162" t="n">
        <v>8.923999999999999</v>
      </c>
      <c r="CK189" s="162" t="n">
        <v>26.788</v>
      </c>
      <c r="CL189" s="162" t="n">
        <v>1.932</v>
      </c>
      <c r="CM189" s="162" t="n">
        <v>0.042</v>
      </c>
      <c r="CN189" s="162" t="n">
        <v>0.012</v>
      </c>
      <c r="CO189" s="162" t="n">
        <v>0.03</v>
      </c>
      <c r="CP189" s="162" t="n">
        <v>1.75</v>
      </c>
      <c r="CQ189" s="162" t="n">
        <v>40.24</v>
      </c>
      <c r="CR189" s="162" t="n"/>
      <c r="CS189" s="161" t="inlineStr">
        <is>
          <t>2024</t>
        </is>
      </c>
      <c r="CT189" s="161" t="inlineStr">
        <is>
          <t>2024</t>
        </is>
      </c>
      <c r="CU189" s="161" t="inlineStr">
        <is>
          <t>2024</t>
        </is>
      </c>
      <c r="CV189" s="161" t="inlineStr">
        <is>
          <t>2024</t>
        </is>
      </c>
      <c r="CW189" s="162" t="n"/>
      <c r="CX189" s="162" t="n"/>
      <c r="CY189" s="162" t="n"/>
      <c r="CZ189" s="161" t="inlineStr">
        <is>
          <t>2022</t>
        </is>
      </c>
      <c r="DA189" s="162" t="n"/>
      <c r="DB189" s="161" t="inlineStr">
        <is>
          <t>2017</t>
        </is>
      </c>
      <c r="DC189" s="161" t="inlineStr">
        <is>
          <t>2021-2024</t>
        </is>
      </c>
      <c r="DD189" s="162" t="n"/>
      <c r="DE189" s="162" t="n"/>
      <c r="DF189" s="162" t="n"/>
      <c r="DG189" s="162" t="n"/>
      <c r="DH189" s="162" t="n"/>
      <c r="DI189" s="162" t="n"/>
      <c r="DJ189" s="162" t="n"/>
      <c r="DK189" s="162" t="n"/>
      <c r="DL189" s="162" t="n"/>
      <c r="DM189" s="162" t="n"/>
      <c r="DN189" s="161" t="inlineStr">
        <is>
          <t>2023</t>
        </is>
      </c>
      <c r="DO189" s="161" t="inlineStr">
        <is>
          <t>2024</t>
        </is>
      </c>
      <c r="DP189" s="161" t="inlineStr">
        <is>
          <t>2024</t>
        </is>
      </c>
      <c r="DQ189" s="161" t="inlineStr">
        <is>
          <t>2024</t>
        </is>
      </c>
      <c r="DR189" s="161" t="inlineStr">
        <is>
          <t>2021</t>
        </is>
      </c>
      <c r="DS189" s="161" t="inlineStr">
        <is>
          <t>2024</t>
        </is>
      </c>
      <c r="DT189" s="161" t="inlineStr">
        <is>
          <t>2024</t>
        </is>
      </c>
      <c r="DU189" s="161" t="inlineStr">
        <is>
          <t>2024</t>
        </is>
      </c>
      <c r="DV189" s="161" t="inlineStr">
        <is>
          <t>2023</t>
        </is>
      </c>
      <c r="DW189" s="161" t="inlineStr">
        <is>
          <t>2021</t>
        </is>
      </c>
      <c r="DX189" s="161" t="inlineStr">
        <is>
          <t>2021</t>
        </is>
      </c>
      <c r="DY189" s="161" t="inlineStr">
        <is>
          <t>2021</t>
        </is>
      </c>
      <c r="DZ189" s="161" t="inlineStr">
        <is>
          <t>2021</t>
        </is>
      </c>
      <c r="EA189" s="161" t="inlineStr">
        <is>
          <t>2025</t>
        </is>
      </c>
      <c r="EB189" s="161" t="inlineStr">
        <is>
          <t>2024</t>
        </is>
      </c>
      <c r="EC189" s="161" t="inlineStr">
        <is>
          <t>2025</t>
        </is>
      </c>
      <c r="ED189" s="161" t="inlineStr">
        <is>
          <t>2025</t>
        </is>
      </c>
      <c r="EE189" s="161" t="inlineStr">
        <is>
          <t>2030</t>
        </is>
      </c>
      <c r="EF189" s="161" t="inlineStr">
        <is>
          <t>2030</t>
        </is>
      </c>
      <c r="EG189" s="161" t="inlineStr">
        <is>
          <t>2030</t>
        </is>
      </c>
      <c r="EH189" s="161" t="inlineStr">
        <is>
          <t>2030</t>
        </is>
      </c>
      <c r="EI189" s="161" t="inlineStr">
        <is>
          <t>2030</t>
        </is>
      </c>
      <c r="EJ189" s="161" t="inlineStr">
        <is>
          <t>2030</t>
        </is>
      </c>
      <c r="EK189" s="161" t="inlineStr">
        <is>
          <t>2030</t>
        </is>
      </c>
      <c r="EL189" s="161" t="inlineStr">
        <is>
          <t>2030</t>
        </is>
      </c>
      <c r="EM189" s="161" t="inlineStr">
        <is>
          <t>2030</t>
        </is>
      </c>
      <c r="EN189" s="161" t="inlineStr">
        <is>
          <t>2030</t>
        </is>
      </c>
      <c r="EO189" s="161" t="inlineStr">
        <is>
          <t>2030</t>
        </is>
      </c>
      <c r="EP189" s="161" t="inlineStr">
        <is>
          <t>2030</t>
        </is>
      </c>
      <c r="EQ189" s="161" t="inlineStr">
        <is>
          <t>2030</t>
        </is>
      </c>
      <c r="ER189" s="161" t="inlineStr">
        <is>
          <t>2030</t>
        </is>
      </c>
      <c r="ES189" s="161" t="inlineStr">
        <is>
          <t>2030</t>
        </is>
      </c>
      <c r="ET189" s="161" t="inlineStr">
        <is>
          <t>2030</t>
        </is>
      </c>
      <c r="EU189" s="161" t="inlineStr">
        <is>
          <t>2030</t>
        </is>
      </c>
      <c r="EV189" s="161" t="inlineStr">
        <is>
          <t>2030</t>
        </is>
      </c>
      <c r="EW189" s="161" t="inlineStr">
        <is>
          <t>2030</t>
        </is>
      </c>
      <c r="EX189" s="161" t="inlineStr">
        <is>
          <t>2030</t>
        </is>
      </c>
      <c r="EY189" s="161" t="inlineStr">
        <is>
          <t>2030</t>
        </is>
      </c>
      <c r="EZ189" s="161" t="inlineStr">
        <is>
          <t>2030</t>
        </is>
      </c>
      <c r="FA189" s="161" t="inlineStr">
        <is>
          <t>2030</t>
        </is>
      </c>
      <c r="FB189" s="161" t="inlineStr">
        <is>
          <t>2030</t>
        </is>
      </c>
      <c r="FC189" s="161" t="inlineStr">
        <is>
          <t>2050</t>
        </is>
      </c>
      <c r="FD189" s="161" t="inlineStr">
        <is>
          <t>2025-2050</t>
        </is>
      </c>
      <c r="FE189" s="161" t="inlineStr">
        <is>
          <t>2024</t>
        </is>
      </c>
      <c r="FF189" s="161" t="inlineStr">
        <is>
          <t>2024</t>
        </is>
      </c>
      <c r="FG189" s="161" t="inlineStr">
        <is>
          <t>2024</t>
        </is>
      </c>
      <c r="FH189" s="161" t="inlineStr">
        <is>
          <t>2024</t>
        </is>
      </c>
      <c r="FI189" s="161" t="inlineStr">
        <is>
          <t>2024</t>
        </is>
      </c>
      <c r="FJ189" s="161" t="inlineStr">
        <is>
          <t>2024</t>
        </is>
      </c>
      <c r="FK189" s="161" t="inlineStr">
        <is>
          <t>2024</t>
        </is>
      </c>
      <c r="FL189" s="161" t="inlineStr">
        <is>
          <t>2024</t>
        </is>
      </c>
      <c r="FM189" s="161" t="inlineStr">
        <is>
          <t>2024</t>
        </is>
      </c>
      <c r="FN189" s="161" t="inlineStr">
        <is>
          <t>2024</t>
        </is>
      </c>
      <c r="FO189" s="162" t="n"/>
      <c r="FP189" s="162" t="n"/>
      <c r="FQ189" s="162" t="n"/>
      <c r="FR189" s="161" t="inlineStr">
        <is>
          <t>2023</t>
        </is>
      </c>
      <c r="FS189" s="161" t="inlineStr">
        <is>
          <t>2023</t>
        </is>
      </c>
      <c r="FT189" s="161" t="inlineStr">
        <is>
          <t>2023</t>
        </is>
      </c>
      <c r="FU189" s="161" t="inlineStr">
        <is>
          <t>2024</t>
        </is>
      </c>
      <c r="FV189" s="161" t="inlineStr">
        <is>
          <t>2024</t>
        </is>
      </c>
      <c r="FW189" s="161" t="inlineStr">
        <is>
          <t>2024</t>
        </is>
      </c>
      <c r="FX189" s="161" t="inlineStr">
        <is>
          <t>2024</t>
        </is>
      </c>
      <c r="FY189" s="161" t="inlineStr">
        <is>
          <t>2020-2024 avg</t>
        </is>
      </c>
      <c r="FZ189" s="161" t="inlineStr">
        <is>
          <t>2030</t>
        </is>
      </c>
      <c r="GA189" s="161" t="inlineStr">
        <is>
          <t>2030</t>
        </is>
      </c>
      <c r="GB189" s="161" t="inlineStr">
        <is>
          <t>2030</t>
        </is>
      </c>
      <c r="GC189" s="161" t="inlineStr">
        <is>
          <t>2050</t>
        </is>
      </c>
      <c r="GD189" s="161" t="inlineStr">
        <is>
          <t>2050</t>
        </is>
      </c>
      <c r="GE189" s="162" t="n"/>
    </row>
    <row r="190" ht="14" customHeight="1">
      <c r="A190" s="161" t="inlineStr">
        <is>
          <t>SYR</t>
        </is>
      </c>
      <c r="B190" s="161" t="inlineStr">
        <is>
          <t>Syrian Arab Republic</t>
        </is>
      </c>
      <c r="C190" s="161" t="inlineStr">
        <is>
          <t>Middle East &amp; North Africa</t>
        </is>
      </c>
      <c r="D190" s="161" t="inlineStr">
        <is>
          <t>Low income</t>
        </is>
      </c>
      <c r="E190" s="161" t="b">
        <v>0</v>
      </c>
      <c r="F190" s="162" t="n"/>
      <c r="G190" s="162" t="n"/>
      <c r="H190" s="162" t="n"/>
      <c r="I190" s="162" t="n">
        <v>12.709</v>
      </c>
      <c r="J190" s="162" t="n"/>
      <c r="K190" s="162" t="n"/>
      <c r="L190" s="162" t="n"/>
      <c r="M190" s="162" t="n">
        <v>0</v>
      </c>
      <c r="N190" s="162" t="n"/>
      <c r="O190" s="162" t="n"/>
      <c r="P190" s="162" t="n"/>
      <c r="Q190" s="162" t="n"/>
      <c r="R190" s="162" t="n"/>
      <c r="S190" s="162" t="n"/>
      <c r="T190" s="162" t="n"/>
      <c r="U190" s="162" t="n"/>
      <c r="V190" s="162" t="n">
        <v>40.723</v>
      </c>
      <c r="W190" s="162" t="n">
        <v>0.455</v>
      </c>
      <c r="X190" s="162" t="n">
        <v>31.579</v>
      </c>
      <c r="Y190" s="162" t="n"/>
      <c r="Z190" s="162" t="n"/>
      <c r="AA190" s="162" t="n"/>
      <c r="AB190" s="162" t="n"/>
      <c r="AC190" s="162" t="n"/>
      <c r="AD190" s="162" t="n"/>
      <c r="AE190" s="162" t="n"/>
      <c r="AF190" s="162" t="n">
        <v>30.235</v>
      </c>
      <c r="AG190" s="162" t="n">
        <v>49.886</v>
      </c>
      <c r="AH190" s="162" t="n">
        <v>19.651</v>
      </c>
      <c r="AI190" s="162" t="n">
        <v>61.272</v>
      </c>
      <c r="AJ190" s="162" t="n">
        <v>6.345</v>
      </c>
      <c r="AK190" s="162" t="n">
        <v>4.015</v>
      </c>
      <c r="AL190" s="162" t="n">
        <v>2.33</v>
      </c>
      <c r="AM190" s="162" t="n">
        <v>0</v>
      </c>
      <c r="AN190" s="162" t="n">
        <v>44.212</v>
      </c>
      <c r="AO190" s="162" t="n">
        <v>15.747</v>
      </c>
      <c r="AP190" s="162" t="n">
        <v>0.02</v>
      </c>
      <c r="AQ190" s="162" t="n">
        <v>23.413</v>
      </c>
      <c r="AR190" s="162" t="n"/>
      <c r="AS190" s="162" t="n"/>
      <c r="AT190" s="162" t="n"/>
      <c r="AU190" s="162" t="n"/>
      <c r="AV190" s="162" t="n"/>
      <c r="AW190" s="162" t="n"/>
      <c r="AX190" s="162" t="n"/>
      <c r="AY190" s="162" t="n"/>
      <c r="AZ190" s="162" t="n"/>
      <c r="BA190" s="162" t="n"/>
      <c r="BB190" s="162" t="n"/>
      <c r="BC190" s="162" t="n"/>
      <c r="BD190" s="162" t="n"/>
      <c r="BE190" s="162" t="n"/>
      <c r="BF190" s="162" t="n"/>
      <c r="BG190" s="162" t="n">
        <v>4.064579682376289</v>
      </c>
      <c r="BH190" s="162" t="n">
        <v>1.308146371985082</v>
      </c>
      <c r="BI190" s="162" t="n">
        <v>0.3978473652701418</v>
      </c>
      <c r="BJ190" s="162" t="n">
        <v>0.5804813307129653</v>
      </c>
      <c r="BK190" s="162" t="n">
        <v>1.186528485618267</v>
      </c>
      <c r="BL190" s="162" t="n">
        <v>0.591576128485421</v>
      </c>
      <c r="BM190" s="162" t="n">
        <v>1.664104917163211</v>
      </c>
      <c r="BN190" s="162" t="n">
        <v>49.2702211748328</v>
      </c>
      <c r="BO190" s="162" t="n">
        <v>2.434550357478436</v>
      </c>
      <c r="BP190" s="162" t="n">
        <v>2.257504394898134</v>
      </c>
      <c r="BQ190" s="162" t="n">
        <v>-7.550926504709237</v>
      </c>
      <c r="BR190" s="162" t="n">
        <v>0.704</v>
      </c>
      <c r="BS190" s="162" t="n">
        <v>1.403</v>
      </c>
      <c r="BT190" s="162" t="n">
        <v>0.017</v>
      </c>
      <c r="BU190" s="162" t="n">
        <v>0.047</v>
      </c>
      <c r="BV190" s="162" t="n">
        <v>10.823</v>
      </c>
      <c r="BW190" s="162" t="n">
        <v>6.853</v>
      </c>
      <c r="BX190" s="162" t="n">
        <v>6.191</v>
      </c>
      <c r="BY190" s="162" t="n">
        <v>12.193</v>
      </c>
      <c r="BZ190" s="162" t="n">
        <v>7.124</v>
      </c>
      <c r="CA190" s="162" t="n">
        <v>5.575</v>
      </c>
      <c r="CB190" s="162" t="n">
        <v>2</v>
      </c>
      <c r="CC190" s="162" t="n">
        <v>0</v>
      </c>
      <c r="CD190" s="162" t="n">
        <v>0</v>
      </c>
      <c r="CE190" s="162" t="n"/>
      <c r="CF190" s="162" t="n"/>
      <c r="CG190" s="162" t="n"/>
      <c r="CH190" s="162" t="n"/>
      <c r="CI190" s="162" t="n"/>
      <c r="CJ190" s="162" t="n"/>
      <c r="CK190" s="162" t="n"/>
      <c r="CL190" s="162" t="n"/>
      <c r="CM190" s="162" t="n">
        <v>0.965</v>
      </c>
      <c r="CN190" s="162" t="n">
        <v>0.066</v>
      </c>
      <c r="CO190" s="162" t="n">
        <v>0.899</v>
      </c>
      <c r="CP190" s="162" t="n">
        <v>2.822</v>
      </c>
      <c r="CQ190" s="162" t="n">
        <v>64.58</v>
      </c>
      <c r="CR190" s="162" t="n">
        <v>3</v>
      </c>
      <c r="CS190" s="162" t="n"/>
      <c r="CT190" s="162" t="n"/>
      <c r="CU190" s="162" t="n"/>
      <c r="CV190" s="161" t="inlineStr">
        <is>
          <t>2010</t>
        </is>
      </c>
      <c r="CW190" s="162" t="n"/>
      <c r="CX190" s="162" t="n"/>
      <c r="CY190" s="162" t="n"/>
      <c r="CZ190" s="161" t="inlineStr">
        <is>
          <t>2022</t>
        </is>
      </c>
      <c r="DA190" s="162" t="n"/>
      <c r="DB190" s="162" t="n"/>
      <c r="DC190" s="162" t="n"/>
      <c r="DD190" s="162" t="n"/>
      <c r="DE190" s="162" t="n"/>
      <c r="DF190" s="162" t="n"/>
      <c r="DG190" s="162" t="n"/>
      <c r="DH190" s="162" t="n"/>
      <c r="DI190" s="161" t="inlineStr">
        <is>
          <t>2024</t>
        </is>
      </c>
      <c r="DJ190" s="161" t="inlineStr">
        <is>
          <t>2024</t>
        </is>
      </c>
      <c r="DK190" s="161" t="inlineStr">
        <is>
          <t>2024</t>
        </is>
      </c>
      <c r="DL190" s="162" t="n"/>
      <c r="DM190" s="162" t="n"/>
      <c r="DN190" s="162" t="n"/>
      <c r="DO190" s="162" t="n"/>
      <c r="DP190" s="162" t="n"/>
      <c r="DQ190" s="162" t="n"/>
      <c r="DR190" s="162" t="n"/>
      <c r="DS190" s="161" t="inlineStr">
        <is>
          <t>2010</t>
        </is>
      </c>
      <c r="DT190" s="161" t="inlineStr">
        <is>
          <t>2010</t>
        </is>
      </c>
      <c r="DU190" s="161" t="inlineStr">
        <is>
          <t>2010</t>
        </is>
      </c>
      <c r="DV190" s="161" t="inlineStr">
        <is>
          <t>2022</t>
        </is>
      </c>
      <c r="DW190" s="161" t="inlineStr">
        <is>
          <t>2020</t>
        </is>
      </c>
      <c r="DX190" s="161" t="inlineStr">
        <is>
          <t>2020</t>
        </is>
      </c>
      <c r="DY190" s="161" t="inlineStr">
        <is>
          <t>2020</t>
        </is>
      </c>
      <c r="DZ190" s="161" t="inlineStr">
        <is>
          <t>2020</t>
        </is>
      </c>
      <c r="EA190" s="161" t="inlineStr">
        <is>
          <t>2024</t>
        </is>
      </c>
      <c r="EB190" s="161" t="inlineStr">
        <is>
          <t>2024</t>
        </is>
      </c>
      <c r="EC190" s="161" t="inlineStr">
        <is>
          <t>2024</t>
        </is>
      </c>
      <c r="ED190" s="161" t="inlineStr">
        <is>
          <t>2024</t>
        </is>
      </c>
      <c r="EE190" s="162" t="n"/>
      <c r="EF190" s="162" t="n"/>
      <c r="EG190" s="162" t="n"/>
      <c r="EH190" s="162" t="n"/>
      <c r="EI190" s="162" t="n"/>
      <c r="EJ190" s="162" t="n"/>
      <c r="EK190" s="162" t="n"/>
      <c r="EL190" s="162" t="n"/>
      <c r="EM190" s="162" t="n"/>
      <c r="EN190" s="162" t="n"/>
      <c r="EO190" s="162" t="n"/>
      <c r="EP190" s="162" t="n"/>
      <c r="EQ190" s="162" t="n"/>
      <c r="ER190" s="162" t="n"/>
      <c r="ES190" s="162" t="n"/>
      <c r="ET190" s="161" t="inlineStr">
        <is>
          <t>2030</t>
        </is>
      </c>
      <c r="EU190" s="161" t="inlineStr">
        <is>
          <t>2030</t>
        </is>
      </c>
      <c r="EV190" s="161" t="inlineStr">
        <is>
          <t>2030</t>
        </is>
      </c>
      <c r="EW190" s="161" t="inlineStr">
        <is>
          <t>2030</t>
        </is>
      </c>
      <c r="EX190" s="161" t="inlineStr">
        <is>
          <t>2030</t>
        </is>
      </c>
      <c r="EY190" s="161" t="inlineStr">
        <is>
          <t>2030</t>
        </is>
      </c>
      <c r="EZ190" s="161" t="inlineStr">
        <is>
          <t>2030</t>
        </is>
      </c>
      <c r="FA190" s="161" t="inlineStr">
        <is>
          <t>2030</t>
        </is>
      </c>
      <c r="FB190" s="161" t="inlineStr">
        <is>
          <t>2030</t>
        </is>
      </c>
      <c r="FC190" s="161" t="inlineStr">
        <is>
          <t>2050</t>
        </is>
      </c>
      <c r="FD190" s="161" t="inlineStr">
        <is>
          <t>2025-2050</t>
        </is>
      </c>
      <c r="FE190" s="161" t="inlineStr">
        <is>
          <t>2024</t>
        </is>
      </c>
      <c r="FF190" s="161" t="inlineStr">
        <is>
          <t>2024</t>
        </is>
      </c>
      <c r="FG190" s="161" t="inlineStr">
        <is>
          <t>2024</t>
        </is>
      </c>
      <c r="FH190" s="161" t="inlineStr">
        <is>
          <t>2024</t>
        </is>
      </c>
      <c r="FI190" s="161" t="inlineStr">
        <is>
          <t>2024</t>
        </is>
      </c>
      <c r="FJ190" s="161" t="inlineStr">
        <is>
          <t>2024</t>
        </is>
      </c>
      <c r="FK190" s="161" t="inlineStr">
        <is>
          <t>2024</t>
        </is>
      </c>
      <c r="FL190" s="161" t="inlineStr">
        <is>
          <t>2024</t>
        </is>
      </c>
      <c r="FM190" s="161" t="inlineStr">
        <is>
          <t>2024</t>
        </is>
      </c>
      <c r="FN190" s="161" t="inlineStr">
        <is>
          <t>2024</t>
        </is>
      </c>
      <c r="FO190" s="161" t="inlineStr">
        <is>
          <t>2013</t>
        </is>
      </c>
      <c r="FP190" s="161" t="inlineStr">
        <is>
          <t>2013</t>
        </is>
      </c>
      <c r="FQ190" s="161" t="inlineStr">
        <is>
          <t>2013</t>
        </is>
      </c>
      <c r="FR190" s="162" t="n"/>
      <c r="FS190" s="162" t="n"/>
      <c r="FT190" s="162" t="n"/>
      <c r="FU190" s="162" t="n"/>
      <c r="FV190" s="162" t="n"/>
      <c r="FW190" s="162" t="n"/>
      <c r="FX190" s="162" t="n"/>
      <c r="FY190" s="162" t="n"/>
      <c r="FZ190" s="161" t="inlineStr">
        <is>
          <t>2030</t>
        </is>
      </c>
      <c r="GA190" s="161" t="inlineStr">
        <is>
          <t>2030</t>
        </is>
      </c>
      <c r="GB190" s="161" t="inlineStr">
        <is>
          <t>2030</t>
        </is>
      </c>
      <c r="GC190" s="161" t="inlineStr">
        <is>
          <t>2050</t>
        </is>
      </c>
      <c r="GD190" s="161" t="inlineStr">
        <is>
          <t>2050</t>
        </is>
      </c>
      <c r="GE190" s="161" t="inlineStr">
        <is>
          <t>2034</t>
        </is>
      </c>
    </row>
    <row r="191" ht="14" customHeight="1">
      <c r="A191" s="161" t="inlineStr">
        <is>
          <t>STP</t>
        </is>
      </c>
      <c r="B191" s="161" t="inlineStr">
        <is>
          <t>São Tomé and Principe</t>
        </is>
      </c>
      <c r="C191" s="161" t="inlineStr">
        <is>
          <t>Sub-Saharan Africa</t>
        </is>
      </c>
      <c r="D191" s="161" t="inlineStr">
        <is>
          <t>Lower middle income</t>
        </is>
      </c>
      <c r="E191" s="161" t="b">
        <v>0</v>
      </c>
      <c r="F191" s="162" t="n">
        <v>2.86</v>
      </c>
      <c r="G191" s="162" t="n">
        <v>0.707</v>
      </c>
      <c r="H191" s="162" t="n">
        <v>65.223</v>
      </c>
      <c r="I191" s="162" t="n">
        <v>10.752</v>
      </c>
      <c r="J191" s="162" t="n">
        <v>57.04</v>
      </c>
      <c r="K191" s="162" t="n">
        <v>1</v>
      </c>
      <c r="L191" s="162" t="n">
        <v>1</v>
      </c>
      <c r="M191" s="162" t="n">
        <v>0</v>
      </c>
      <c r="N191" s="162" t="n"/>
      <c r="O191" s="162" t="n"/>
      <c r="P191" s="162" t="n"/>
      <c r="Q191" s="162" t="n"/>
      <c r="R191" s="162" t="n">
        <v>1.35</v>
      </c>
      <c r="S191" s="162" t="n">
        <v>1.5</v>
      </c>
      <c r="T191" s="162" t="n">
        <v>18.517</v>
      </c>
      <c r="U191" s="162" t="n">
        <v>0.199</v>
      </c>
      <c r="V191" s="162" t="n">
        <v>29</v>
      </c>
      <c r="W191" s="162" t="n">
        <v>3.929</v>
      </c>
      <c r="X191" s="162" t="n">
        <v>44.858</v>
      </c>
      <c r="Y191" s="162" t="n">
        <v>1</v>
      </c>
      <c r="Z191" s="162" t="n">
        <v>0.091</v>
      </c>
      <c r="AA191" s="162" t="n">
        <v>2.1</v>
      </c>
      <c r="AB191" s="162" t="n">
        <v>1.098</v>
      </c>
      <c r="AC191" s="162" t="n">
        <v>1.098</v>
      </c>
      <c r="AD191" s="162" t="n">
        <v>0</v>
      </c>
      <c r="AE191" s="162" t="n">
        <v>0.018</v>
      </c>
      <c r="AF191" s="162" t="n">
        <v>-29.269</v>
      </c>
      <c r="AG191" s="162" t="n">
        <v>0.008999999999999999</v>
      </c>
      <c r="AH191" s="162" t="n">
        <v>29.278</v>
      </c>
      <c r="AI191" s="162" t="n"/>
      <c r="AJ191" s="162" t="n">
        <v>0</v>
      </c>
      <c r="AK191" s="162" t="n">
        <v>0</v>
      </c>
      <c r="AL191" s="162" t="n">
        <v>0</v>
      </c>
      <c r="AM191" s="162" t="n">
        <v>0</v>
      </c>
      <c r="AN191" s="162" t="n">
        <v>88.889</v>
      </c>
      <c r="AO191" s="162" t="n">
        <v>5.426</v>
      </c>
      <c r="AP191" s="162" t="n">
        <v>0</v>
      </c>
      <c r="AQ191" s="162" t="n"/>
      <c r="AR191" s="162" t="n">
        <v>3.79946851382655</v>
      </c>
      <c r="AS191" s="162" t="n">
        <v>0.911872443318372</v>
      </c>
      <c r="AT191" s="162" t="n">
        <v>0.2179850419491107</v>
      </c>
      <c r="AU191" s="162" t="n">
        <v>0.1494754573365335</v>
      </c>
      <c r="AV191" s="162" t="n">
        <v>0.1134900512538618</v>
      </c>
      <c r="AW191" s="162" t="n">
        <v>0.0801500931957301</v>
      </c>
      <c r="AX191" s="162" t="n">
        <v>0.0580081632738505</v>
      </c>
      <c r="AY191" s="162" t="n">
        <v>0.0567383313591991</v>
      </c>
      <c r="AZ191" s="162" t="n">
        <v>0.2360253049500855</v>
      </c>
      <c r="BA191" s="162" t="n">
        <v>0.0216128433843109</v>
      </c>
      <c r="BB191" s="162" t="n">
        <v>-0.011752366591004</v>
      </c>
      <c r="BC191" s="162" t="n">
        <v>-0.046655234700709</v>
      </c>
      <c r="BD191" s="162" t="n">
        <v>-14.3426561806738</v>
      </c>
      <c r="BE191" s="162" t="n">
        <v>0.1390217082304788</v>
      </c>
      <c r="BF191" s="162" t="n">
        <v>4.812660117513627</v>
      </c>
      <c r="BG191" s="162" t="n">
        <v>3.112467967709896</v>
      </c>
      <c r="BH191" s="162" t="n">
        <v>1.347562029973363</v>
      </c>
      <c r="BI191" s="162" t="n">
        <v>0.3281658626168369</v>
      </c>
      <c r="BJ191" s="162" t="n">
        <v>0.113309612373449</v>
      </c>
      <c r="BK191" s="162" t="n">
        <v>0.9339118829288988</v>
      </c>
      <c r="BL191" s="162" t="n">
        <v>0.389518579319024</v>
      </c>
      <c r="BM191" s="162" t="n">
        <v>1.627735595141061</v>
      </c>
      <c r="BN191" s="162" t="n">
        <v>37.15914578885295</v>
      </c>
      <c r="BO191" s="162" t="n">
        <v>2.497597967495986</v>
      </c>
      <c r="BP191" s="162" t="n">
        <v>2.085991399703566</v>
      </c>
      <c r="BQ191" s="162" t="n">
        <v>12.02289400489854</v>
      </c>
      <c r="BR191" s="162" t="n">
        <v>1.358</v>
      </c>
      <c r="BS191" s="162" t="n">
        <v>1.667</v>
      </c>
      <c r="BT191" s="162" t="n">
        <v>0.108</v>
      </c>
      <c r="BU191" s="162" t="n">
        <v>0.151</v>
      </c>
      <c r="BV191" s="162" t="n">
        <v>20.286</v>
      </c>
      <c r="BW191" s="162" t="n">
        <v>12.345</v>
      </c>
      <c r="BX191" s="162" t="n">
        <v>11.021</v>
      </c>
      <c r="BY191" s="162" t="n">
        <v>12.193</v>
      </c>
      <c r="BZ191" s="162" t="n">
        <v>7.124</v>
      </c>
      <c r="CA191" s="162" t="n">
        <v>5.575</v>
      </c>
      <c r="CB191" s="162" t="n"/>
      <c r="CC191" s="162" t="n"/>
      <c r="CD191" s="162" t="n"/>
      <c r="CE191" s="162" t="n"/>
      <c r="CF191" s="162" t="n"/>
      <c r="CG191" s="162" t="n"/>
      <c r="CH191" s="162" t="n">
        <v>24.719</v>
      </c>
      <c r="CI191" s="162" t="n">
        <v>1.628</v>
      </c>
      <c r="CJ191" s="162" t="n">
        <v>-2.226</v>
      </c>
      <c r="CK191" s="162" t="n">
        <v>24.798</v>
      </c>
      <c r="CL191" s="162" t="n">
        <v>1.235</v>
      </c>
      <c r="CM191" s="162" t="n">
        <v>1.354</v>
      </c>
      <c r="CN191" s="162" t="n">
        <v>0</v>
      </c>
      <c r="CO191" s="162" t="n">
        <v>1.354</v>
      </c>
      <c r="CP191" s="162" t="n">
        <v>7.829</v>
      </c>
      <c r="CQ191" s="162" t="n">
        <v>77.27</v>
      </c>
      <c r="CR191" s="162" t="n">
        <v>3</v>
      </c>
      <c r="CS191" s="161" t="inlineStr">
        <is>
          <t>2024</t>
        </is>
      </c>
      <c r="CT191" s="161" t="inlineStr">
        <is>
          <t>2024</t>
        </is>
      </c>
      <c r="CU191" s="161" t="inlineStr">
        <is>
          <t>2024</t>
        </is>
      </c>
      <c r="CV191" s="161" t="inlineStr">
        <is>
          <t>2024</t>
        </is>
      </c>
      <c r="CW191" s="161" t="inlineStr">
        <is>
          <t>2020</t>
        </is>
      </c>
      <c r="CX191" s="161" t="inlineStr">
        <is>
          <t>2019</t>
        </is>
      </c>
      <c r="CY191" s="161" t="inlineStr">
        <is>
          <t>2019</t>
        </is>
      </c>
      <c r="CZ191" s="161" t="inlineStr">
        <is>
          <t>2022</t>
        </is>
      </c>
      <c r="DA191" s="162" t="n"/>
      <c r="DB191" s="162" t="n"/>
      <c r="DC191" s="162" t="n"/>
      <c r="DD191" s="162" t="n"/>
      <c r="DE191" s="161" t="inlineStr">
        <is>
          <t>2024</t>
        </is>
      </c>
      <c r="DF191" s="161" t="inlineStr">
        <is>
          <t>2015</t>
        </is>
      </c>
      <c r="DG191" s="161" t="inlineStr">
        <is>
          <t>2024</t>
        </is>
      </c>
      <c r="DH191" s="161" t="inlineStr">
        <is>
          <t>2024</t>
        </is>
      </c>
      <c r="DI191" s="161" t="inlineStr">
        <is>
          <t>2024</t>
        </is>
      </c>
      <c r="DJ191" s="161" t="inlineStr">
        <is>
          <t>2024</t>
        </is>
      </c>
      <c r="DK191" s="161" t="inlineStr">
        <is>
          <t>2024</t>
        </is>
      </c>
      <c r="DL191" s="161" t="inlineStr">
        <is>
          <t>2019</t>
        </is>
      </c>
      <c r="DM191" s="161" t="inlineStr">
        <is>
          <t>2020-2024 avg</t>
        </is>
      </c>
      <c r="DN191" s="161" t="inlineStr">
        <is>
          <t>2024</t>
        </is>
      </c>
      <c r="DO191" s="161" t="inlineStr">
        <is>
          <t>2024</t>
        </is>
      </c>
      <c r="DP191" s="161" t="inlineStr">
        <is>
          <t>2024</t>
        </is>
      </c>
      <c r="DQ191" s="161" t="inlineStr">
        <is>
          <t>2024</t>
        </is>
      </c>
      <c r="DR191" s="161" t="inlineStr">
        <is>
          <t>2020</t>
        </is>
      </c>
      <c r="DS191" s="161" t="inlineStr">
        <is>
          <t>2022</t>
        </is>
      </c>
      <c r="DT191" s="161" t="inlineStr">
        <is>
          <t>2022</t>
        </is>
      </c>
      <c r="DU191" s="161" t="inlineStr">
        <is>
          <t>2023</t>
        </is>
      </c>
      <c r="DV191" s="162" t="n"/>
      <c r="DW191" s="161" t="inlineStr">
        <is>
          <t>2021</t>
        </is>
      </c>
      <c r="DX191" s="161" t="inlineStr">
        <is>
          <t>2021</t>
        </is>
      </c>
      <c r="DY191" s="161" t="inlineStr">
        <is>
          <t>2021</t>
        </is>
      </c>
      <c r="DZ191" s="161" t="inlineStr">
        <is>
          <t>2021</t>
        </is>
      </c>
      <c r="EA191" s="161" t="inlineStr">
        <is>
          <t>2023</t>
        </is>
      </c>
      <c r="EB191" s="161" t="inlineStr">
        <is>
          <t>2024</t>
        </is>
      </c>
      <c r="EC191" s="161" t="inlineStr">
        <is>
          <t>2023</t>
        </is>
      </c>
      <c r="ED191" s="162" t="n"/>
      <c r="EE191" s="161" t="inlineStr">
        <is>
          <t>2030</t>
        </is>
      </c>
      <c r="EF191" s="161" t="inlineStr">
        <is>
          <t>2030</t>
        </is>
      </c>
      <c r="EG191" s="161" t="inlineStr">
        <is>
          <t>2030</t>
        </is>
      </c>
      <c r="EH191" s="161" t="inlineStr">
        <is>
          <t>2030</t>
        </is>
      </c>
      <c r="EI191" s="161" t="inlineStr">
        <is>
          <t>2030</t>
        </is>
      </c>
      <c r="EJ191" s="161" t="inlineStr">
        <is>
          <t>2030</t>
        </is>
      </c>
      <c r="EK191" s="161" t="inlineStr">
        <is>
          <t>2030</t>
        </is>
      </c>
      <c r="EL191" s="161" t="inlineStr">
        <is>
          <t>2030</t>
        </is>
      </c>
      <c r="EM191" s="161" t="inlineStr">
        <is>
          <t>2030</t>
        </is>
      </c>
      <c r="EN191" s="161" t="inlineStr">
        <is>
          <t>2030</t>
        </is>
      </c>
      <c r="EO191" s="161" t="inlineStr">
        <is>
          <t>2030</t>
        </is>
      </c>
      <c r="EP191" s="161" t="inlineStr">
        <is>
          <t>2030</t>
        </is>
      </c>
      <c r="EQ191" s="161" t="inlineStr">
        <is>
          <t>2030</t>
        </is>
      </c>
      <c r="ER191" s="161" t="inlineStr">
        <is>
          <t>2030</t>
        </is>
      </c>
      <c r="ES191" s="161" t="inlineStr">
        <is>
          <t>2030</t>
        </is>
      </c>
      <c r="ET191" s="161" t="inlineStr">
        <is>
          <t>2030</t>
        </is>
      </c>
      <c r="EU191" s="161" t="inlineStr">
        <is>
          <t>2030</t>
        </is>
      </c>
      <c r="EV191" s="161" t="inlineStr">
        <is>
          <t>2030</t>
        </is>
      </c>
      <c r="EW191" s="161" t="inlineStr">
        <is>
          <t>2030</t>
        </is>
      </c>
      <c r="EX191" s="161" t="inlineStr">
        <is>
          <t>2030</t>
        </is>
      </c>
      <c r="EY191" s="161" t="inlineStr">
        <is>
          <t>2030</t>
        </is>
      </c>
      <c r="EZ191" s="161" t="inlineStr">
        <is>
          <t>2030</t>
        </is>
      </c>
      <c r="FA191" s="161" t="inlineStr">
        <is>
          <t>2030</t>
        </is>
      </c>
      <c r="FB191" s="161" t="inlineStr">
        <is>
          <t>2030</t>
        </is>
      </c>
      <c r="FC191" s="161" t="inlineStr">
        <is>
          <t>2050</t>
        </is>
      </c>
      <c r="FD191" s="161" t="inlineStr">
        <is>
          <t>2025-2050</t>
        </is>
      </c>
      <c r="FE191" s="161" t="inlineStr">
        <is>
          <t>2024</t>
        </is>
      </c>
      <c r="FF191" s="161" t="inlineStr">
        <is>
          <t>2024</t>
        </is>
      </c>
      <c r="FG191" s="161" t="inlineStr">
        <is>
          <t>2024</t>
        </is>
      </c>
      <c r="FH191" s="161" t="inlineStr">
        <is>
          <t>2024</t>
        </is>
      </c>
      <c r="FI191" s="161" t="inlineStr">
        <is>
          <t>2024</t>
        </is>
      </c>
      <c r="FJ191" s="161" t="inlineStr">
        <is>
          <t>2024</t>
        </is>
      </c>
      <c r="FK191" s="161" t="inlineStr">
        <is>
          <t>2024</t>
        </is>
      </c>
      <c r="FL191" s="161" t="inlineStr">
        <is>
          <t>2024</t>
        </is>
      </c>
      <c r="FM191" s="161" t="inlineStr">
        <is>
          <t>2024</t>
        </is>
      </c>
      <c r="FN191" s="161" t="inlineStr">
        <is>
          <t>2024</t>
        </is>
      </c>
      <c r="FO191" s="162" t="n"/>
      <c r="FP191" s="162" t="n"/>
      <c r="FQ191" s="162" t="n"/>
      <c r="FR191" s="162" t="n"/>
      <c r="FS191" s="162" t="n"/>
      <c r="FT191" s="162" t="n"/>
      <c r="FU191" s="161" t="inlineStr">
        <is>
          <t>2024</t>
        </is>
      </c>
      <c r="FV191" s="161" t="inlineStr">
        <is>
          <t>2024</t>
        </is>
      </c>
      <c r="FW191" s="161" t="inlineStr">
        <is>
          <t>2024</t>
        </is>
      </c>
      <c r="FX191" s="161" t="inlineStr">
        <is>
          <t>2024</t>
        </is>
      </c>
      <c r="FY191" s="161" t="inlineStr">
        <is>
          <t>2020-2024 avg</t>
        </is>
      </c>
      <c r="FZ191" s="161" t="inlineStr">
        <is>
          <t>2030</t>
        </is>
      </c>
      <c r="GA191" s="161" t="inlineStr">
        <is>
          <t>2030</t>
        </is>
      </c>
      <c r="GB191" s="161" t="inlineStr">
        <is>
          <t>2030</t>
        </is>
      </c>
      <c r="GC191" s="161" t="inlineStr">
        <is>
          <t>2050</t>
        </is>
      </c>
      <c r="GD191" s="161" t="inlineStr">
        <is>
          <t>2050</t>
        </is>
      </c>
      <c r="GE191" s="161" t="inlineStr">
        <is>
          <t>2034</t>
        </is>
      </c>
    </row>
    <row r="192" ht="14" customHeight="1">
      <c r="A192" s="161" t="inlineStr">
        <is>
          <t>TJK</t>
        </is>
      </c>
      <c r="B192" s="161" t="inlineStr">
        <is>
          <t>Tajikistan</t>
        </is>
      </c>
      <c r="C192" s="161" t="inlineStr">
        <is>
          <t>Europe &amp; Central Asia</t>
        </is>
      </c>
      <c r="D192" s="161" t="inlineStr">
        <is>
          <t>Lower middle income</t>
        </is>
      </c>
      <c r="E192" s="161" t="b">
        <v>1</v>
      </c>
      <c r="F192" s="162" t="n">
        <v>2.377</v>
      </c>
      <c r="G192" s="162" t="n">
        <v>0.654</v>
      </c>
      <c r="H192" s="162" t="n">
        <v>24.906</v>
      </c>
      <c r="I192" s="162" t="n">
        <v>17.092</v>
      </c>
      <c r="J192" s="162" t="n">
        <v>117.149</v>
      </c>
      <c r="K192" s="162" t="n">
        <v>2.5</v>
      </c>
      <c r="L192" s="162" t="n">
        <v>2</v>
      </c>
      <c r="M192" s="162" t="n">
        <v>0</v>
      </c>
      <c r="N192" s="162" t="n"/>
      <c r="O192" s="162" t="n"/>
      <c r="P192" s="162" t="n"/>
      <c r="Q192" s="162" t="n"/>
      <c r="R192" s="162" t="n">
        <v>1.152</v>
      </c>
      <c r="S192" s="162" t="n">
        <v>7.125</v>
      </c>
      <c r="T192" s="162" t="n">
        <v>24.489</v>
      </c>
      <c r="U192" s="162" t="n">
        <v>4.71</v>
      </c>
      <c r="V192" s="162" t="n">
        <v>49.818</v>
      </c>
      <c r="W192" s="162" t="n">
        <v>17.385</v>
      </c>
      <c r="X192" s="162" t="n">
        <v>70.10599999999999</v>
      </c>
      <c r="Y192" s="162" t="n">
        <v>2</v>
      </c>
      <c r="Z192" s="162" t="n">
        <v>0.006</v>
      </c>
      <c r="AA192" s="162" t="n">
        <v>3.28</v>
      </c>
      <c r="AB192" s="162" t="n">
        <v>7.507</v>
      </c>
      <c r="AC192" s="162" t="n">
        <v>1.123</v>
      </c>
      <c r="AD192" s="162" t="n">
        <v>6.383</v>
      </c>
      <c r="AE192" s="162" t="n">
        <v>0.09</v>
      </c>
      <c r="AF192" s="162" t="n">
        <v>2.922999999999999</v>
      </c>
      <c r="AG192" s="162" t="n">
        <v>8.016999999999999</v>
      </c>
      <c r="AH192" s="162" t="n">
        <v>5.094</v>
      </c>
      <c r="AI192" s="162" t="n">
        <v>28.045</v>
      </c>
      <c r="AJ192" s="162" t="n">
        <v>0.944</v>
      </c>
      <c r="AK192" s="162" t="n">
        <v>0.287</v>
      </c>
      <c r="AL192" s="162" t="n">
        <v>0.171</v>
      </c>
      <c r="AM192" s="162" t="n">
        <v>0.486</v>
      </c>
      <c r="AN192" s="162" t="n">
        <v>0</v>
      </c>
      <c r="AO192" s="162" t="n">
        <v>91.535</v>
      </c>
      <c r="AP192" s="162" t="n">
        <v>-0.401</v>
      </c>
      <c r="AQ192" s="162" t="n">
        <v>1.742</v>
      </c>
      <c r="AR192" s="162" t="n">
        <v>8.29795344759038</v>
      </c>
      <c r="AS192" s="162" t="n">
        <v>1.99150882742169</v>
      </c>
      <c r="AT192" s="162" t="n">
        <v>0.6919044862966012</v>
      </c>
      <c r="AU192" s="162" t="n">
        <v>0.4744487906033841</v>
      </c>
      <c r="AV192" s="162" t="n">
        <v>0.1540031190239021</v>
      </c>
      <c r="AW192" s="162" t="n">
        <v>0.2123187968797374</v>
      </c>
      <c r="AX192" s="162" t="n">
        <v>0.0756664552485682</v>
      </c>
      <c r="AY192" s="162" t="n">
        <v>0.0775418002430974</v>
      </c>
      <c r="AZ192" s="162" t="n">
        <v>0.3056253791264042</v>
      </c>
      <c r="BA192" s="162" t="n">
        <v>0.189501590690471</v>
      </c>
      <c r="BB192" s="162" t="n">
        <v>0.115780402630375</v>
      </c>
      <c r="BC192" s="162" t="n">
        <v>0.06664100869147351</v>
      </c>
      <c r="BD192" s="162" t="n">
        <v>150.649627109156</v>
      </c>
      <c r="BE192" s="162" t="n">
        <v>0.3071716169170677</v>
      </c>
      <c r="BF192" s="162" t="n">
        <v>9.49466510125651</v>
      </c>
      <c r="BG192" s="162" t="n">
        <v>5.634042869508248</v>
      </c>
      <c r="BH192" s="162" t="n">
        <v>1.706834803321159</v>
      </c>
      <c r="BI192" s="162" t="n">
        <v>0.4929849512099419</v>
      </c>
      <c r="BJ192" s="162" t="n">
        <v>0.7193479361774242</v>
      </c>
      <c r="BK192" s="162" t="n">
        <v>2.132308200487577</v>
      </c>
      <c r="BL192" s="162" t="n">
        <v>0.582566977829428</v>
      </c>
      <c r="BM192" s="162" t="n">
        <v>2.346527263419161</v>
      </c>
      <c r="BN192" s="162" t="n">
        <v>49.60080565805743</v>
      </c>
      <c r="BO192" s="162" t="n">
        <v>3.139359681561215</v>
      </c>
      <c r="BP192" s="162" t="n">
        <v>3.022188569240838</v>
      </c>
      <c r="BQ192" s="162" t="n">
        <v>17.00001519638972</v>
      </c>
      <c r="BR192" s="162" t="n">
        <v>0.95</v>
      </c>
      <c r="BS192" s="162" t="n">
        <v>0.9360000000000001</v>
      </c>
      <c r="BT192" s="162" t="n">
        <v>0.025</v>
      </c>
      <c r="BU192" s="162" t="n">
        <v>0.061</v>
      </c>
      <c r="BV192" s="162" t="n">
        <v>18.913</v>
      </c>
      <c r="BW192" s="162" t="n">
        <v>8.101000000000001</v>
      </c>
      <c r="BX192" s="162" t="n">
        <v>6.78</v>
      </c>
      <c r="BY192" s="162" t="n">
        <v>5.128</v>
      </c>
      <c r="BZ192" s="162" t="n">
        <v>3.554</v>
      </c>
      <c r="CA192" s="162" t="n">
        <v>2.161</v>
      </c>
      <c r="CB192" s="162" t="n">
        <v>2</v>
      </c>
      <c r="CC192" s="162" t="n">
        <v>1</v>
      </c>
      <c r="CD192" s="162" t="n">
        <v>0</v>
      </c>
      <c r="CE192" s="162" t="n">
        <v>16.466</v>
      </c>
      <c r="CF192" s="162" t="n">
        <v>0</v>
      </c>
      <c r="CG192" s="162" t="n">
        <v>50</v>
      </c>
      <c r="CH192" s="162" t="n">
        <v>27.508</v>
      </c>
      <c r="CI192" s="162" t="n">
        <v>0.973</v>
      </c>
      <c r="CJ192" s="162" t="n">
        <v>6.149</v>
      </c>
      <c r="CK192" s="162" t="n">
        <v>20.948</v>
      </c>
      <c r="CL192" s="162" t="n">
        <v>7.691</v>
      </c>
      <c r="CM192" s="162" t="n">
        <v>1.245</v>
      </c>
      <c r="CN192" s="162" t="n">
        <v>0.027</v>
      </c>
      <c r="CO192" s="162" t="n">
        <v>1.218</v>
      </c>
      <c r="CP192" s="162" t="n">
        <v>9.986000000000001</v>
      </c>
      <c r="CQ192" s="162" t="n">
        <v>39.49</v>
      </c>
      <c r="CR192" s="162" t="n">
        <v>1</v>
      </c>
      <c r="CS192" s="161" t="inlineStr">
        <is>
          <t>2024</t>
        </is>
      </c>
      <c r="CT192" s="161" t="inlineStr">
        <is>
          <t>2024</t>
        </is>
      </c>
      <c r="CU192" s="161" t="inlineStr">
        <is>
          <t>2024</t>
        </is>
      </c>
      <c r="CV192" s="161" t="inlineStr">
        <is>
          <t>2024</t>
        </is>
      </c>
      <c r="CW192" s="161" t="inlineStr">
        <is>
          <t>2011</t>
        </is>
      </c>
      <c r="CX192" s="161" t="inlineStr">
        <is>
          <t>2022</t>
        </is>
      </c>
      <c r="CY192" s="161" t="inlineStr">
        <is>
          <t>2022</t>
        </is>
      </c>
      <c r="CZ192" s="161" t="inlineStr">
        <is>
          <t>2022</t>
        </is>
      </c>
      <c r="DA192" s="162" t="n"/>
      <c r="DB192" s="162" t="n"/>
      <c r="DC192" s="162" t="n"/>
      <c r="DD192" s="162" t="n"/>
      <c r="DE192" s="161" t="inlineStr">
        <is>
          <t>2024</t>
        </is>
      </c>
      <c r="DF192" s="161" t="inlineStr">
        <is>
          <t>2017</t>
        </is>
      </c>
      <c r="DG192" s="161" t="inlineStr">
        <is>
          <t>2024</t>
        </is>
      </c>
      <c r="DH192" s="161" t="inlineStr">
        <is>
          <t>2024</t>
        </is>
      </c>
      <c r="DI192" s="161" t="inlineStr">
        <is>
          <t>2024</t>
        </is>
      </c>
      <c r="DJ192" s="161" t="inlineStr">
        <is>
          <t>2024</t>
        </is>
      </c>
      <c r="DK192" s="161" t="inlineStr">
        <is>
          <t>2024</t>
        </is>
      </c>
      <c r="DL192" s="161" t="inlineStr">
        <is>
          <t>2022</t>
        </is>
      </c>
      <c r="DM192" s="161" t="inlineStr">
        <is>
          <t>2020-2024 avg</t>
        </is>
      </c>
      <c r="DN192" s="161" t="inlineStr">
        <is>
          <t>2024</t>
        </is>
      </c>
      <c r="DO192" s="161" t="inlineStr">
        <is>
          <t>2024</t>
        </is>
      </c>
      <c r="DP192" s="161" t="inlineStr">
        <is>
          <t>2024</t>
        </is>
      </c>
      <c r="DQ192" s="161" t="inlineStr">
        <is>
          <t>2024</t>
        </is>
      </c>
      <c r="DR192" s="161" t="inlineStr">
        <is>
          <t>2011</t>
        </is>
      </c>
      <c r="DS192" s="161" t="inlineStr">
        <is>
          <t>2023</t>
        </is>
      </c>
      <c r="DT192" s="161" t="inlineStr">
        <is>
          <t>2023</t>
        </is>
      </c>
      <c r="DU192" s="161" t="inlineStr">
        <is>
          <t>2023</t>
        </is>
      </c>
      <c r="DV192" s="161" t="inlineStr">
        <is>
          <t>2022</t>
        </is>
      </c>
      <c r="DW192" s="161" t="inlineStr">
        <is>
          <t>2021</t>
        </is>
      </c>
      <c r="DX192" s="161" t="inlineStr">
        <is>
          <t>2021</t>
        </is>
      </c>
      <c r="DY192" s="161" t="inlineStr">
        <is>
          <t>2021</t>
        </is>
      </c>
      <c r="DZ192" s="161" t="inlineStr">
        <is>
          <t>2021</t>
        </is>
      </c>
      <c r="EA192" s="161" t="inlineStr">
        <is>
          <t>2025</t>
        </is>
      </c>
      <c r="EB192" s="161" t="inlineStr">
        <is>
          <t>2024</t>
        </is>
      </c>
      <c r="EC192" s="161" t="inlineStr">
        <is>
          <t>2025</t>
        </is>
      </c>
      <c r="ED192" s="161" t="inlineStr">
        <is>
          <t>2025</t>
        </is>
      </c>
      <c r="EE192" s="161" t="inlineStr">
        <is>
          <t>2030</t>
        </is>
      </c>
      <c r="EF192" s="161" t="inlineStr">
        <is>
          <t>2030</t>
        </is>
      </c>
      <c r="EG192" s="161" t="inlineStr">
        <is>
          <t>2030</t>
        </is>
      </c>
      <c r="EH192" s="161" t="inlineStr">
        <is>
          <t>2030</t>
        </is>
      </c>
      <c r="EI192" s="161" t="inlineStr">
        <is>
          <t>2030</t>
        </is>
      </c>
      <c r="EJ192" s="161" t="inlineStr">
        <is>
          <t>2030</t>
        </is>
      </c>
      <c r="EK192" s="161" t="inlineStr">
        <is>
          <t>2030</t>
        </is>
      </c>
      <c r="EL192" s="161" t="inlineStr">
        <is>
          <t>2030</t>
        </is>
      </c>
      <c r="EM192" s="161" t="inlineStr">
        <is>
          <t>2030</t>
        </is>
      </c>
      <c r="EN192" s="161" t="inlineStr">
        <is>
          <t>2030</t>
        </is>
      </c>
      <c r="EO192" s="161" t="inlineStr">
        <is>
          <t>2030</t>
        </is>
      </c>
      <c r="EP192" s="161" t="inlineStr">
        <is>
          <t>2030</t>
        </is>
      </c>
      <c r="EQ192" s="161" t="inlineStr">
        <is>
          <t>2030</t>
        </is>
      </c>
      <c r="ER192" s="161" t="inlineStr">
        <is>
          <t>2030</t>
        </is>
      </c>
      <c r="ES192" s="161" t="inlineStr">
        <is>
          <t>2030</t>
        </is>
      </c>
      <c r="ET192" s="161" t="inlineStr">
        <is>
          <t>2030</t>
        </is>
      </c>
      <c r="EU192" s="161" t="inlineStr">
        <is>
          <t>2030</t>
        </is>
      </c>
      <c r="EV192" s="161" t="inlineStr">
        <is>
          <t>2030</t>
        </is>
      </c>
      <c r="EW192" s="161" t="inlineStr">
        <is>
          <t>2030</t>
        </is>
      </c>
      <c r="EX192" s="161" t="inlineStr">
        <is>
          <t>2030</t>
        </is>
      </c>
      <c r="EY192" s="161" t="inlineStr">
        <is>
          <t>2030</t>
        </is>
      </c>
      <c r="EZ192" s="161" t="inlineStr">
        <is>
          <t>2030</t>
        </is>
      </c>
      <c r="FA192" s="161" t="inlineStr">
        <is>
          <t>2030</t>
        </is>
      </c>
      <c r="FB192" s="161" t="inlineStr">
        <is>
          <t>2030</t>
        </is>
      </c>
      <c r="FC192" s="161" t="inlineStr">
        <is>
          <t>2050</t>
        </is>
      </c>
      <c r="FD192" s="161" t="inlineStr">
        <is>
          <t>2025-2050</t>
        </is>
      </c>
      <c r="FE192" s="161" t="inlineStr">
        <is>
          <t>2024</t>
        </is>
      </c>
      <c r="FF192" s="161" t="inlineStr">
        <is>
          <t>2024</t>
        </is>
      </c>
      <c r="FG192" s="161" t="inlineStr">
        <is>
          <t>2024</t>
        </is>
      </c>
      <c r="FH192" s="161" t="inlineStr">
        <is>
          <t>2024</t>
        </is>
      </c>
      <c r="FI192" s="161" t="inlineStr">
        <is>
          <t>2024</t>
        </is>
      </c>
      <c r="FJ192" s="161" t="inlineStr">
        <is>
          <t>2024</t>
        </is>
      </c>
      <c r="FK192" s="161" t="inlineStr">
        <is>
          <t>2024</t>
        </is>
      </c>
      <c r="FL192" s="161" t="inlineStr">
        <is>
          <t>2024</t>
        </is>
      </c>
      <c r="FM192" s="161" t="inlineStr">
        <is>
          <t>2024</t>
        </is>
      </c>
      <c r="FN192" s="161" t="inlineStr">
        <is>
          <t>2024</t>
        </is>
      </c>
      <c r="FO192" s="161" t="inlineStr">
        <is>
          <t>2013</t>
        </is>
      </c>
      <c r="FP192" s="161" t="inlineStr">
        <is>
          <t>2013</t>
        </is>
      </c>
      <c r="FQ192" s="161" t="inlineStr">
        <is>
          <t>2013</t>
        </is>
      </c>
      <c r="FR192" s="161" t="inlineStr">
        <is>
          <t>2023</t>
        </is>
      </c>
      <c r="FS192" s="161" t="inlineStr">
        <is>
          <t>2023</t>
        </is>
      </c>
      <c r="FT192" s="161" t="inlineStr">
        <is>
          <t>2023</t>
        </is>
      </c>
      <c r="FU192" s="161" t="inlineStr">
        <is>
          <t>2024</t>
        </is>
      </c>
      <c r="FV192" s="161" t="inlineStr">
        <is>
          <t>2024</t>
        </is>
      </c>
      <c r="FW192" s="161" t="inlineStr">
        <is>
          <t>2024</t>
        </is>
      </c>
      <c r="FX192" s="161" t="inlineStr">
        <is>
          <t>2024</t>
        </is>
      </c>
      <c r="FY192" s="161" t="inlineStr">
        <is>
          <t>2020-2024 avg</t>
        </is>
      </c>
      <c r="FZ192" s="161" t="inlineStr">
        <is>
          <t>2030</t>
        </is>
      </c>
      <c r="GA192" s="161" t="inlineStr">
        <is>
          <t>2030</t>
        </is>
      </c>
      <c r="GB192" s="161" t="inlineStr">
        <is>
          <t>2030</t>
        </is>
      </c>
      <c r="GC192" s="161" t="inlineStr">
        <is>
          <t>2050</t>
        </is>
      </c>
      <c r="GD192" s="161" t="inlineStr">
        <is>
          <t>2050</t>
        </is>
      </c>
      <c r="GE192" s="161" t="inlineStr">
        <is>
          <t>2034</t>
        </is>
      </c>
    </row>
    <row r="193" ht="14" customHeight="1">
      <c r="A193" s="161" t="inlineStr">
        <is>
          <t>TZA</t>
        </is>
      </c>
      <c r="B193" s="161" t="inlineStr">
        <is>
          <t>Tanzania</t>
        </is>
      </c>
      <c r="C193" s="161" t="inlineStr">
        <is>
          <t>Sub-Saharan Africa</t>
        </is>
      </c>
      <c r="D193" s="161" t="inlineStr">
        <is>
          <t>Lower middle income</t>
        </is>
      </c>
      <c r="E193" s="161" t="b">
        <v>1</v>
      </c>
      <c r="F193" s="162" t="n">
        <v>14.591</v>
      </c>
      <c r="G193" s="162" t="n">
        <v>2.346</v>
      </c>
      <c r="H193" s="162" t="n">
        <v>49.86</v>
      </c>
      <c r="I193" s="162" t="n">
        <v>11.874</v>
      </c>
      <c r="J193" s="162" t="n">
        <v>87.952</v>
      </c>
      <c r="K193" s="162" t="n">
        <v>1.5</v>
      </c>
      <c r="L193" s="162" t="n">
        <v>2</v>
      </c>
      <c r="M193" s="162" t="n">
        <v>1</v>
      </c>
      <c r="N193" s="162" t="n"/>
      <c r="O193" s="162" t="n"/>
      <c r="P193" s="162" t="n"/>
      <c r="Q193" s="162" t="n"/>
      <c r="R193" s="162" t="n">
        <v>3.017</v>
      </c>
      <c r="S193" s="162" t="n">
        <v>7.03</v>
      </c>
      <c r="T193" s="162" t="n">
        <v>22.479</v>
      </c>
      <c r="U193" s="162" t="n">
        <v>1.428</v>
      </c>
      <c r="V193" s="162" t="n">
        <v>67.69499999999999</v>
      </c>
      <c r="W193" s="162" t="n">
        <v>17.597</v>
      </c>
      <c r="X193" s="162" t="n">
        <v>71.38800000000001</v>
      </c>
      <c r="Y193" s="162" t="n">
        <v>3</v>
      </c>
      <c r="Z193" s="162" t="n">
        <v>0.125</v>
      </c>
      <c r="AA193" s="162" t="n">
        <v>20.205</v>
      </c>
      <c r="AB193" s="162" t="n">
        <v>0.851</v>
      </c>
      <c r="AC193" s="162" t="n">
        <v>0</v>
      </c>
      <c r="AD193" s="162" t="n">
        <v>0.851</v>
      </c>
      <c r="AE193" s="162" t="n">
        <v>0.01</v>
      </c>
      <c r="AF193" s="162" t="n">
        <v>-17.607</v>
      </c>
      <c r="AG193" s="162" t="n">
        <v>2.249</v>
      </c>
      <c r="AH193" s="162" t="n">
        <v>19.856</v>
      </c>
      <c r="AI193" s="162" t="n">
        <v>12.934</v>
      </c>
      <c r="AJ193" s="162" t="n">
        <v>0.272</v>
      </c>
      <c r="AK193" s="162" t="n">
        <v>0</v>
      </c>
      <c r="AL193" s="162" t="n">
        <v>0.223</v>
      </c>
      <c r="AM193" s="162" t="n">
        <v>0.049</v>
      </c>
      <c r="AN193" s="162" t="n">
        <v>4.299</v>
      </c>
      <c r="AO193" s="162" t="n">
        <v>45.41</v>
      </c>
      <c r="AP193" s="162" t="n">
        <v>6.429</v>
      </c>
      <c r="AQ193" s="162" t="n">
        <v>93.42100000000001</v>
      </c>
      <c r="AR193" s="162" t="n">
        <v>5.34861599757838</v>
      </c>
      <c r="AS193" s="162" t="n">
        <v>1.28366783941881</v>
      </c>
      <c r="AT193" s="162" t="n">
        <v>0.2448120299499512</v>
      </c>
      <c r="AU193" s="162" t="n">
        <v>0.167871106251395</v>
      </c>
      <c r="AV193" s="162" t="n">
        <v>0.1628040230567156</v>
      </c>
      <c r="AW193" s="162" t="n">
        <v>0.08042649516000309</v>
      </c>
      <c r="AX193" s="162" t="n">
        <v>0.0429787809844325</v>
      </c>
      <c r="AY193" s="162" t="n">
        <v>0.0612446420176571</v>
      </c>
      <c r="AZ193" s="162" t="n">
        <v>0.523530761998661</v>
      </c>
      <c r="BA193" s="162" t="n">
        <v>0.0889745342602207</v>
      </c>
      <c r="BB193" s="162" t="n">
        <v>0.0418481690791062</v>
      </c>
      <c r="BC193" s="162" t="n">
        <v>-0.0299644617326186</v>
      </c>
      <c r="BD193" s="162" t="n">
        <v>38.5238058640767</v>
      </c>
      <c r="BE193" s="162" t="n">
        <v>0.1963598549213106</v>
      </c>
      <c r="BF193" s="162" t="n">
        <v>6.526140759835969</v>
      </c>
      <c r="BG193" s="162" t="n">
        <v>5.293835542667746</v>
      </c>
      <c r="BH193" s="162" t="n">
        <v>2.838476708736199</v>
      </c>
      <c r="BI193" s="162" t="n">
        <v>0.2818315268755645</v>
      </c>
      <c r="BJ193" s="162" t="n">
        <v>0.285469519872374</v>
      </c>
      <c r="BK193" s="162" t="n">
        <v>1.447160745406831</v>
      </c>
      <c r="BL193" s="162" t="n">
        <v>0.4408970424983716</v>
      </c>
      <c r="BM193" s="162" t="n">
        <v>3.272624932358248</v>
      </c>
      <c r="BN193" s="162" t="n">
        <v>32.85668907726951</v>
      </c>
      <c r="BO193" s="162" t="n">
        <v>4.650109436194481</v>
      </c>
      <c r="BP193" s="162" t="n">
        <v>2.524701634253382</v>
      </c>
      <c r="BQ193" s="162" t="n">
        <v>34.70090925473384</v>
      </c>
      <c r="BR193" s="162" t="n">
        <v>1.204</v>
      </c>
      <c r="BS193" s="162" t="n">
        <v>1.218</v>
      </c>
      <c r="BT193" s="162" t="n">
        <v>0.09</v>
      </c>
      <c r="BU193" s="162" t="n">
        <v>0.06</v>
      </c>
      <c r="BV193" s="162" t="n">
        <v>13.494</v>
      </c>
      <c r="BW193" s="162" t="n">
        <v>8.041</v>
      </c>
      <c r="BX193" s="162" t="n">
        <v>4.606</v>
      </c>
      <c r="BY193" s="162" t="n">
        <v>6.323</v>
      </c>
      <c r="BZ193" s="162" t="n">
        <v>3.373</v>
      </c>
      <c r="CA193" s="162" t="n">
        <v>2.049</v>
      </c>
      <c r="CB193" s="162" t="n">
        <v>2</v>
      </c>
      <c r="CC193" s="162" t="n">
        <v>1</v>
      </c>
      <c r="CD193" s="162" t="n">
        <v>0</v>
      </c>
      <c r="CE193" s="162" t="n">
        <v>22.497</v>
      </c>
      <c r="CF193" s="162" t="n">
        <v>0</v>
      </c>
      <c r="CG193" s="162" t="n">
        <v>0</v>
      </c>
      <c r="CH193" s="162" t="n">
        <v>16.078</v>
      </c>
      <c r="CI193" s="162" t="n">
        <v>-0.679</v>
      </c>
      <c r="CJ193" s="162" t="n">
        <v>-2.807</v>
      </c>
      <c r="CK193" s="162" t="n">
        <v>37.067</v>
      </c>
      <c r="CL193" s="162" t="n">
        <v>4.93</v>
      </c>
      <c r="CM193" s="162" t="n">
        <v>3.139</v>
      </c>
      <c r="CN193" s="162" t="n">
        <v>0.1</v>
      </c>
      <c r="CO193" s="162" t="n">
        <v>3.039</v>
      </c>
      <c r="CP193" s="162" t="n">
        <v>0.423</v>
      </c>
      <c r="CQ193" s="162" t="n">
        <v>81.97</v>
      </c>
      <c r="CR193" s="162" t="n">
        <v>1</v>
      </c>
      <c r="CS193" s="161" t="inlineStr">
        <is>
          <t>2024</t>
        </is>
      </c>
      <c r="CT193" s="161" t="inlineStr">
        <is>
          <t>2024</t>
        </is>
      </c>
      <c r="CU193" s="161" t="inlineStr">
        <is>
          <t>2024</t>
        </is>
      </c>
      <c r="CV193" s="161" t="inlineStr">
        <is>
          <t>2024</t>
        </is>
      </c>
      <c r="CW193" s="161" t="inlineStr">
        <is>
          <t>2022</t>
        </is>
      </c>
      <c r="CX193" s="161" t="inlineStr">
        <is>
          <t>2022</t>
        </is>
      </c>
      <c r="CY193" s="161" t="inlineStr">
        <is>
          <t>2022</t>
        </is>
      </c>
      <c r="CZ193" s="161" t="inlineStr">
        <is>
          <t>2022</t>
        </is>
      </c>
      <c r="DA193" s="162" t="n"/>
      <c r="DB193" s="162" t="n"/>
      <c r="DC193" s="162" t="n"/>
      <c r="DD193" s="162" t="n"/>
      <c r="DE193" s="161" t="inlineStr">
        <is>
          <t>2024</t>
        </is>
      </c>
      <c r="DF193" s="161" t="inlineStr">
        <is>
          <t>2024</t>
        </is>
      </c>
      <c r="DG193" s="161" t="inlineStr">
        <is>
          <t>2024</t>
        </is>
      </c>
      <c r="DH193" s="161" t="inlineStr">
        <is>
          <t>2024</t>
        </is>
      </c>
      <c r="DI193" s="161" t="inlineStr">
        <is>
          <t>2024</t>
        </is>
      </c>
      <c r="DJ193" s="161" t="inlineStr">
        <is>
          <t>2024</t>
        </is>
      </c>
      <c r="DK193" s="161" t="inlineStr">
        <is>
          <t>2024</t>
        </is>
      </c>
      <c r="DL193" s="161" t="inlineStr">
        <is>
          <t>2022</t>
        </is>
      </c>
      <c r="DM193" s="161" t="inlineStr">
        <is>
          <t>2020-2024 avg</t>
        </is>
      </c>
      <c r="DN193" s="161" t="inlineStr">
        <is>
          <t>2024</t>
        </is>
      </c>
      <c r="DO193" s="161" t="inlineStr">
        <is>
          <t>2024</t>
        </is>
      </c>
      <c r="DP193" s="161" t="inlineStr">
        <is>
          <t>2024</t>
        </is>
      </c>
      <c r="DQ193" s="161" t="inlineStr">
        <is>
          <t>2024</t>
        </is>
      </c>
      <c r="DR193" s="161" t="inlineStr">
        <is>
          <t>2022</t>
        </is>
      </c>
      <c r="DS193" s="161" t="inlineStr">
        <is>
          <t>2024</t>
        </is>
      </c>
      <c r="DT193" s="161" t="inlineStr">
        <is>
          <t>2024</t>
        </is>
      </c>
      <c r="DU193" s="161" t="inlineStr">
        <is>
          <t>2024</t>
        </is>
      </c>
      <c r="DV193" s="161" t="inlineStr">
        <is>
          <t>2022</t>
        </is>
      </c>
      <c r="DW193" s="161" t="inlineStr">
        <is>
          <t>2021</t>
        </is>
      </c>
      <c r="DX193" s="161" t="inlineStr">
        <is>
          <t>2021</t>
        </is>
      </c>
      <c r="DY193" s="161" t="inlineStr">
        <is>
          <t>2021</t>
        </is>
      </c>
      <c r="DZ193" s="161" t="inlineStr">
        <is>
          <t>2021</t>
        </is>
      </c>
      <c r="EA193" s="161" t="inlineStr">
        <is>
          <t>2024</t>
        </is>
      </c>
      <c r="EB193" s="161" t="inlineStr">
        <is>
          <t>2024</t>
        </is>
      </c>
      <c r="EC193" s="161" t="inlineStr">
        <is>
          <t>2024</t>
        </is>
      </c>
      <c r="ED193" s="161" t="inlineStr">
        <is>
          <t>2024</t>
        </is>
      </c>
      <c r="EE193" s="161" t="inlineStr">
        <is>
          <t>2030</t>
        </is>
      </c>
      <c r="EF193" s="161" t="inlineStr">
        <is>
          <t>2030</t>
        </is>
      </c>
      <c r="EG193" s="161" t="inlineStr">
        <is>
          <t>2030</t>
        </is>
      </c>
      <c r="EH193" s="161" t="inlineStr">
        <is>
          <t>2030</t>
        </is>
      </c>
      <c r="EI193" s="161" t="inlineStr">
        <is>
          <t>2030</t>
        </is>
      </c>
      <c r="EJ193" s="161" t="inlineStr">
        <is>
          <t>2030</t>
        </is>
      </c>
      <c r="EK193" s="161" t="inlineStr">
        <is>
          <t>2030</t>
        </is>
      </c>
      <c r="EL193" s="161" t="inlineStr">
        <is>
          <t>2030</t>
        </is>
      </c>
      <c r="EM193" s="161" t="inlineStr">
        <is>
          <t>2030</t>
        </is>
      </c>
      <c r="EN193" s="161" t="inlineStr">
        <is>
          <t>2030</t>
        </is>
      </c>
      <c r="EO193" s="161" t="inlineStr">
        <is>
          <t>2030</t>
        </is>
      </c>
      <c r="EP193" s="161" t="inlineStr">
        <is>
          <t>2030</t>
        </is>
      </c>
      <c r="EQ193" s="161" t="inlineStr">
        <is>
          <t>2030</t>
        </is>
      </c>
      <c r="ER193" s="161" t="inlineStr">
        <is>
          <t>2030</t>
        </is>
      </c>
      <c r="ES193" s="161" t="inlineStr">
        <is>
          <t>2030</t>
        </is>
      </c>
      <c r="ET193" s="161" t="inlineStr">
        <is>
          <t>2030</t>
        </is>
      </c>
      <c r="EU193" s="161" t="inlineStr">
        <is>
          <t>2030</t>
        </is>
      </c>
      <c r="EV193" s="161" t="inlineStr">
        <is>
          <t>2030</t>
        </is>
      </c>
      <c r="EW193" s="161" t="inlineStr">
        <is>
          <t>2030</t>
        </is>
      </c>
      <c r="EX193" s="161" t="inlineStr">
        <is>
          <t>2030</t>
        </is>
      </c>
      <c r="EY193" s="161" t="inlineStr">
        <is>
          <t>2030</t>
        </is>
      </c>
      <c r="EZ193" s="161" t="inlineStr">
        <is>
          <t>2030</t>
        </is>
      </c>
      <c r="FA193" s="161" t="inlineStr">
        <is>
          <t>2030</t>
        </is>
      </c>
      <c r="FB193" s="161" t="inlineStr">
        <is>
          <t>2030</t>
        </is>
      </c>
      <c r="FC193" s="161" t="inlineStr">
        <is>
          <t>2050</t>
        </is>
      </c>
      <c r="FD193" s="161" t="inlineStr">
        <is>
          <t>2025-2050</t>
        </is>
      </c>
      <c r="FE193" s="161" t="inlineStr">
        <is>
          <t>2024</t>
        </is>
      </c>
      <c r="FF193" s="161" t="inlineStr">
        <is>
          <t>2024</t>
        </is>
      </c>
      <c r="FG193" s="161" t="inlineStr">
        <is>
          <t>2024</t>
        </is>
      </c>
      <c r="FH193" s="161" t="inlineStr">
        <is>
          <t>2024</t>
        </is>
      </c>
      <c r="FI193" s="161" t="inlineStr">
        <is>
          <t>2024</t>
        </is>
      </c>
      <c r="FJ193" s="161" t="inlineStr">
        <is>
          <t>2024</t>
        </is>
      </c>
      <c r="FK193" s="161" t="inlineStr">
        <is>
          <t>2024</t>
        </is>
      </c>
      <c r="FL193" s="161" t="inlineStr">
        <is>
          <t>2024</t>
        </is>
      </c>
      <c r="FM193" s="161" t="inlineStr">
        <is>
          <t>2024</t>
        </is>
      </c>
      <c r="FN193" s="161" t="inlineStr">
        <is>
          <t>2024</t>
        </is>
      </c>
      <c r="FO193" s="161" t="inlineStr">
        <is>
          <t>2013</t>
        </is>
      </c>
      <c r="FP193" s="161" t="inlineStr">
        <is>
          <t>2013</t>
        </is>
      </c>
      <c r="FQ193" s="161" t="inlineStr">
        <is>
          <t>2013</t>
        </is>
      </c>
      <c r="FR193" s="161" t="inlineStr">
        <is>
          <t>2023</t>
        </is>
      </c>
      <c r="FS193" s="161" t="inlineStr">
        <is>
          <t>2023</t>
        </is>
      </c>
      <c r="FT193" s="161" t="inlineStr">
        <is>
          <t>2023</t>
        </is>
      </c>
      <c r="FU193" s="161" t="inlineStr">
        <is>
          <t>2024</t>
        </is>
      </c>
      <c r="FV193" s="161" t="inlineStr">
        <is>
          <t>2024</t>
        </is>
      </c>
      <c r="FW193" s="161" t="inlineStr">
        <is>
          <t>2024</t>
        </is>
      </c>
      <c r="FX193" s="161" t="inlineStr">
        <is>
          <t>2024</t>
        </is>
      </c>
      <c r="FY193" s="161" t="inlineStr">
        <is>
          <t>2020-2024 avg</t>
        </is>
      </c>
      <c r="FZ193" s="161" t="inlineStr">
        <is>
          <t>2030</t>
        </is>
      </c>
      <c r="GA193" s="161" t="inlineStr">
        <is>
          <t>2030</t>
        </is>
      </c>
      <c r="GB193" s="161" t="inlineStr">
        <is>
          <t>2030</t>
        </is>
      </c>
      <c r="GC193" s="161" t="inlineStr">
        <is>
          <t>2050</t>
        </is>
      </c>
      <c r="GD193" s="161" t="inlineStr">
        <is>
          <t>2050</t>
        </is>
      </c>
      <c r="GE193" s="161" t="inlineStr">
        <is>
          <t>2034</t>
        </is>
      </c>
    </row>
    <row r="194" ht="14" customHeight="1">
      <c r="A194" s="161" t="inlineStr">
        <is>
          <t>THA</t>
        </is>
      </c>
      <c r="B194" s="161" t="inlineStr">
        <is>
          <t>Thailand</t>
        </is>
      </c>
      <c r="C194" s="161" t="inlineStr">
        <is>
          <t>East Asia &amp; Pacific</t>
        </is>
      </c>
      <c r="D194" s="161" t="inlineStr">
        <is>
          <t>Upper middle income</t>
        </is>
      </c>
      <c r="E194" s="161" t="b">
        <v>1</v>
      </c>
      <c r="F194" s="162" t="n">
        <v>5.601</v>
      </c>
      <c r="G194" s="162" t="n">
        <v>1.194</v>
      </c>
      <c r="H194" s="162" t="n">
        <v>62.913</v>
      </c>
      <c r="I194" s="162" t="n">
        <v>15.947</v>
      </c>
      <c r="J194" s="162" t="n"/>
      <c r="K194" s="162" t="n"/>
      <c r="L194" s="162" t="n"/>
      <c r="M194" s="162" t="n">
        <v>1</v>
      </c>
      <c r="N194" s="162" t="n">
        <v>4.5</v>
      </c>
      <c r="O194" s="162" t="n">
        <v>11.5</v>
      </c>
      <c r="P194" s="162" t="n">
        <v>3</v>
      </c>
      <c r="Q194" s="162" t="n">
        <v>1</v>
      </c>
      <c r="R194" s="162" t="n">
        <v>5.826</v>
      </c>
      <c r="S194" s="162" t="n">
        <v>5.836</v>
      </c>
      <c r="T194" s="162" t="n">
        <v>16.615</v>
      </c>
      <c r="U194" s="162" t="n">
        <v>0.109</v>
      </c>
      <c r="V194" s="162" t="n">
        <v>3.888</v>
      </c>
      <c r="W194" s="162" t="n">
        <v>89.991</v>
      </c>
      <c r="X194" s="162" t="n">
        <v>93.879</v>
      </c>
      <c r="Y194" s="162" t="n"/>
      <c r="Z194" s="162" t="n">
        <v>0.113</v>
      </c>
      <c r="AA194" s="162" t="n">
        <v>16.102</v>
      </c>
      <c r="AB194" s="162" t="n">
        <v>8.587999999999999</v>
      </c>
      <c r="AC194" s="162" t="n">
        <v>0.311</v>
      </c>
      <c r="AD194" s="162" t="n">
        <v>8.276999999999999</v>
      </c>
      <c r="AE194" s="162" t="n">
        <v>0.251</v>
      </c>
      <c r="AF194" s="162" t="n">
        <v>-13.48</v>
      </c>
      <c r="AG194" s="162" t="n">
        <v>3.422</v>
      </c>
      <c r="AH194" s="162" t="n">
        <v>16.902</v>
      </c>
      <c r="AI194" s="162" t="n">
        <v>57.514</v>
      </c>
      <c r="AJ194" s="162" t="n">
        <v>1.456</v>
      </c>
      <c r="AK194" s="162" t="n">
        <v>0.482</v>
      </c>
      <c r="AL194" s="162" t="n">
        <v>0.9399999999999999</v>
      </c>
      <c r="AM194" s="162" t="n">
        <v>0.034</v>
      </c>
      <c r="AN194" s="162" t="n">
        <v>0.074</v>
      </c>
      <c r="AO194" s="162" t="n">
        <v>32.13</v>
      </c>
      <c r="AP194" s="162" t="n">
        <v>1.734</v>
      </c>
      <c r="AQ194" s="162" t="n">
        <v>27.478</v>
      </c>
      <c r="AR194" s="162" t="n">
        <v>6.94142029042909</v>
      </c>
      <c r="AS194" s="162" t="n">
        <v>1.66594086970298</v>
      </c>
      <c r="AT194" s="162" t="n">
        <v>0.5095453274499328</v>
      </c>
      <c r="AU194" s="162" t="n">
        <v>0.3494025102513826</v>
      </c>
      <c r="AV194" s="162" t="n">
        <v>0.2255794016296402</v>
      </c>
      <c r="AW194" s="162" t="n">
        <v>0.1307495459919031</v>
      </c>
      <c r="AX194" s="162" t="n">
        <v>0.08758529377501389</v>
      </c>
      <c r="AY194" s="162" t="n">
        <v>0.1035693708025233</v>
      </c>
      <c r="AZ194" s="162" t="n">
        <v>0.259509419802586</v>
      </c>
      <c r="BA194" s="162" t="n">
        <v>0.0455476878752926</v>
      </c>
      <c r="BB194" s="162" t="n">
        <v>0.0051837135344221</v>
      </c>
      <c r="BC194" s="162" t="n">
        <v>-0.073431858681275</v>
      </c>
      <c r="BD194" s="162" t="n">
        <v>4.58079805883168</v>
      </c>
      <c r="BE194" s="162" t="n">
        <v>0.1681832264202934</v>
      </c>
      <c r="BF194" s="162" t="n">
        <v>7.96837014161587</v>
      </c>
      <c r="BG194" s="162" t="n">
        <v>3.230820005341174</v>
      </c>
      <c r="BH194" s="162" t="n">
        <v>0.2879607192705335</v>
      </c>
      <c r="BI194" s="162" t="n">
        <v>0.775995157829361</v>
      </c>
      <c r="BJ194" s="162" t="n">
        <v>0.5377071958008115</v>
      </c>
      <c r="BK194" s="162" t="n">
        <v>0.757826322268609</v>
      </c>
      <c r="BL194" s="162" t="n">
        <v>0.8713306105106993</v>
      </c>
      <c r="BM194" s="162" t="n">
        <v>0.5153086160527683</v>
      </c>
      <c r="BN194" s="162" t="n">
        <v>60.03170181537466</v>
      </c>
      <c r="BO194" s="162" t="n">
        <v>2.277720565999769</v>
      </c>
      <c r="BP194" s="162" t="n">
        <v>2.437756168606812</v>
      </c>
      <c r="BQ194" s="162" t="n">
        <v>-7.619763435946266</v>
      </c>
      <c r="BR194" s="162" t="n">
        <v>0.914</v>
      </c>
      <c r="BS194" s="162" t="n">
        <v>1.046</v>
      </c>
      <c r="BT194" s="162" t="n">
        <v>0.122</v>
      </c>
      <c r="BU194" s="162" t="n">
        <v>0.1</v>
      </c>
      <c r="BV194" s="162" t="n"/>
      <c r="BW194" s="162" t="n">
        <v>10.875</v>
      </c>
      <c r="BX194" s="162" t="n">
        <v>9.911</v>
      </c>
      <c r="BY194" s="162" t="n">
        <v>10.342</v>
      </c>
      <c r="BZ194" s="162" t="n">
        <v>5.826</v>
      </c>
      <c r="CA194" s="162" t="n">
        <v>7.119</v>
      </c>
      <c r="CB194" s="162" t="n">
        <v>2</v>
      </c>
      <c r="CC194" s="162" t="n">
        <v>1</v>
      </c>
      <c r="CD194" s="162" t="n">
        <v>0</v>
      </c>
      <c r="CE194" s="162" t="n">
        <v>49.593</v>
      </c>
      <c r="CF194" s="162" t="n">
        <v>20</v>
      </c>
      <c r="CG194" s="162" t="n">
        <v>50</v>
      </c>
      <c r="CH194" s="162" t="n">
        <v>21.319</v>
      </c>
      <c r="CI194" s="162" t="n">
        <v>-0.093</v>
      </c>
      <c r="CJ194" s="162" t="n">
        <v>2.195</v>
      </c>
      <c r="CK194" s="162" t="n">
        <v>21.453</v>
      </c>
      <c r="CL194" s="162" t="n">
        <v>0.666</v>
      </c>
      <c r="CM194" s="162" t="n">
        <v>0.433</v>
      </c>
      <c r="CN194" s="162" t="n">
        <v>0.394</v>
      </c>
      <c r="CO194" s="162" t="n">
        <v>0.04</v>
      </c>
      <c r="CP194" s="162" t="n">
        <v>13.53</v>
      </c>
      <c r="CQ194" s="162" t="n">
        <v>59.19</v>
      </c>
      <c r="CR194" s="162" t="n"/>
      <c r="CS194" s="161" t="inlineStr">
        <is>
          <t>2024</t>
        </is>
      </c>
      <c r="CT194" s="161" t="inlineStr">
        <is>
          <t>2024</t>
        </is>
      </c>
      <c r="CU194" s="161" t="inlineStr">
        <is>
          <t>2024</t>
        </is>
      </c>
      <c r="CV194" s="161" t="inlineStr">
        <is>
          <t>2024</t>
        </is>
      </c>
      <c r="CW194" s="162" t="n"/>
      <c r="CX194" s="162" t="n"/>
      <c r="CY194" s="162" t="n"/>
      <c r="CZ194" s="161" t="inlineStr">
        <is>
          <t>2022</t>
        </is>
      </c>
      <c r="DA194" s="161" t="inlineStr">
        <is>
          <t>2021</t>
        </is>
      </c>
      <c r="DB194" s="161" t="inlineStr">
        <is>
          <t>2016</t>
        </is>
      </c>
      <c r="DC194" s="161" t="inlineStr">
        <is>
          <t>2021-2024</t>
        </is>
      </c>
      <c r="DD194" s="161" t="inlineStr">
        <is>
          <t>2024</t>
        </is>
      </c>
      <c r="DE194" s="161" t="inlineStr">
        <is>
          <t>2024</t>
        </is>
      </c>
      <c r="DF194" s="161" t="inlineStr">
        <is>
          <t>2024</t>
        </is>
      </c>
      <c r="DG194" s="161" t="inlineStr">
        <is>
          <t>2024</t>
        </is>
      </c>
      <c r="DH194" s="161" t="inlineStr">
        <is>
          <t>2024</t>
        </is>
      </c>
      <c r="DI194" s="161" t="inlineStr">
        <is>
          <t>2024</t>
        </is>
      </c>
      <c r="DJ194" s="161" t="inlineStr">
        <is>
          <t>2024</t>
        </is>
      </c>
      <c r="DK194" s="161" t="inlineStr">
        <is>
          <t>2024</t>
        </is>
      </c>
      <c r="DL194" s="162" t="n"/>
      <c r="DM194" s="161" t="inlineStr">
        <is>
          <t>2020-2024 avg</t>
        </is>
      </c>
      <c r="DN194" s="161" t="inlineStr">
        <is>
          <t>2024</t>
        </is>
      </c>
      <c r="DO194" s="161" t="inlineStr">
        <is>
          <t>2024</t>
        </is>
      </c>
      <c r="DP194" s="161" t="inlineStr">
        <is>
          <t>2024</t>
        </is>
      </c>
      <c r="DQ194" s="161" t="inlineStr">
        <is>
          <t>2024</t>
        </is>
      </c>
      <c r="DR194" s="161" t="inlineStr">
        <is>
          <t>2022</t>
        </is>
      </c>
      <c r="DS194" s="161" t="inlineStr">
        <is>
          <t>2024</t>
        </is>
      </c>
      <c r="DT194" s="161" t="inlineStr">
        <is>
          <t>2024</t>
        </is>
      </c>
      <c r="DU194" s="161" t="inlineStr">
        <is>
          <t>2024</t>
        </is>
      </c>
      <c r="DV194" s="161" t="inlineStr">
        <is>
          <t>2023</t>
        </is>
      </c>
      <c r="DW194" s="161" t="inlineStr">
        <is>
          <t>2021</t>
        </is>
      </c>
      <c r="DX194" s="161" t="inlineStr">
        <is>
          <t>2021</t>
        </is>
      </c>
      <c r="DY194" s="161" t="inlineStr">
        <is>
          <t>2021</t>
        </is>
      </c>
      <c r="DZ194" s="161" t="inlineStr">
        <is>
          <t>2021</t>
        </is>
      </c>
      <c r="EA194" s="161" t="inlineStr">
        <is>
          <t>2025</t>
        </is>
      </c>
      <c r="EB194" s="161" t="inlineStr">
        <is>
          <t>2024</t>
        </is>
      </c>
      <c r="EC194" s="161" t="inlineStr">
        <is>
          <t>2025</t>
        </is>
      </c>
      <c r="ED194" s="161" t="inlineStr">
        <is>
          <t>2025</t>
        </is>
      </c>
      <c r="EE194" s="161" t="inlineStr">
        <is>
          <t>2030</t>
        </is>
      </c>
      <c r="EF194" s="161" t="inlineStr">
        <is>
          <t>2030</t>
        </is>
      </c>
      <c r="EG194" s="161" t="inlineStr">
        <is>
          <t>2030</t>
        </is>
      </c>
      <c r="EH194" s="161" t="inlineStr">
        <is>
          <t>2030</t>
        </is>
      </c>
      <c r="EI194" s="161" t="inlineStr">
        <is>
          <t>2030</t>
        </is>
      </c>
      <c r="EJ194" s="161" t="inlineStr">
        <is>
          <t>2030</t>
        </is>
      </c>
      <c r="EK194" s="161" t="inlineStr">
        <is>
          <t>2030</t>
        </is>
      </c>
      <c r="EL194" s="161" t="inlineStr">
        <is>
          <t>2030</t>
        </is>
      </c>
      <c r="EM194" s="161" t="inlineStr">
        <is>
          <t>2030</t>
        </is>
      </c>
      <c r="EN194" s="161" t="inlineStr">
        <is>
          <t>2030</t>
        </is>
      </c>
      <c r="EO194" s="161" t="inlineStr">
        <is>
          <t>2030</t>
        </is>
      </c>
      <c r="EP194" s="161" t="inlineStr">
        <is>
          <t>2030</t>
        </is>
      </c>
      <c r="EQ194" s="161" t="inlineStr">
        <is>
          <t>2030</t>
        </is>
      </c>
      <c r="ER194" s="161" t="inlineStr">
        <is>
          <t>2030</t>
        </is>
      </c>
      <c r="ES194" s="161" t="inlineStr">
        <is>
          <t>2030</t>
        </is>
      </c>
      <c r="ET194" s="161" t="inlineStr">
        <is>
          <t>2030</t>
        </is>
      </c>
      <c r="EU194" s="161" t="inlineStr">
        <is>
          <t>2030</t>
        </is>
      </c>
      <c r="EV194" s="161" t="inlineStr">
        <is>
          <t>2030</t>
        </is>
      </c>
      <c r="EW194" s="161" t="inlineStr">
        <is>
          <t>2030</t>
        </is>
      </c>
      <c r="EX194" s="161" t="inlineStr">
        <is>
          <t>2030</t>
        </is>
      </c>
      <c r="EY194" s="161" t="inlineStr">
        <is>
          <t>2030</t>
        </is>
      </c>
      <c r="EZ194" s="161" t="inlineStr">
        <is>
          <t>2030</t>
        </is>
      </c>
      <c r="FA194" s="161" t="inlineStr">
        <is>
          <t>2030</t>
        </is>
      </c>
      <c r="FB194" s="161" t="inlineStr">
        <is>
          <t>2030</t>
        </is>
      </c>
      <c r="FC194" s="161" t="inlineStr">
        <is>
          <t>2050</t>
        </is>
      </c>
      <c r="FD194" s="161" t="inlineStr">
        <is>
          <t>2025-2050</t>
        </is>
      </c>
      <c r="FE194" s="161" t="inlineStr">
        <is>
          <t>2024</t>
        </is>
      </c>
      <c r="FF194" s="161" t="inlineStr">
        <is>
          <t>2024</t>
        </is>
      </c>
      <c r="FG194" s="161" t="inlineStr">
        <is>
          <t>2024</t>
        </is>
      </c>
      <c r="FH194" s="161" t="inlineStr">
        <is>
          <t>2024</t>
        </is>
      </c>
      <c r="FI194" s="162" t="n"/>
      <c r="FJ194" s="161" t="inlineStr">
        <is>
          <t>2024</t>
        </is>
      </c>
      <c r="FK194" s="161" t="inlineStr">
        <is>
          <t>2024</t>
        </is>
      </c>
      <c r="FL194" s="161" t="inlineStr">
        <is>
          <t>2024</t>
        </is>
      </c>
      <c r="FM194" s="161" t="inlineStr">
        <is>
          <t>2024</t>
        </is>
      </c>
      <c r="FN194" s="161" t="inlineStr">
        <is>
          <t>2024</t>
        </is>
      </c>
      <c r="FO194" s="161" t="inlineStr">
        <is>
          <t>2013</t>
        </is>
      </c>
      <c r="FP194" s="161" t="inlineStr">
        <is>
          <t>2013</t>
        </is>
      </c>
      <c r="FQ194" s="161" t="inlineStr">
        <is>
          <t>2013</t>
        </is>
      </c>
      <c r="FR194" s="161" t="inlineStr">
        <is>
          <t>2023</t>
        </is>
      </c>
      <c r="FS194" s="161" t="inlineStr">
        <is>
          <t>2023</t>
        </is>
      </c>
      <c r="FT194" s="161" t="inlineStr">
        <is>
          <t>2023</t>
        </is>
      </c>
      <c r="FU194" s="161" t="inlineStr">
        <is>
          <t>2024</t>
        </is>
      </c>
      <c r="FV194" s="161" t="inlineStr">
        <is>
          <t>2024</t>
        </is>
      </c>
      <c r="FW194" s="161" t="inlineStr">
        <is>
          <t>2024</t>
        </is>
      </c>
      <c r="FX194" s="161" t="inlineStr">
        <is>
          <t>2024</t>
        </is>
      </c>
      <c r="FY194" s="161" t="inlineStr">
        <is>
          <t>2020-2024 avg</t>
        </is>
      </c>
      <c r="FZ194" s="161" t="inlineStr">
        <is>
          <t>2030</t>
        </is>
      </c>
      <c r="GA194" s="161" t="inlineStr">
        <is>
          <t>2030</t>
        </is>
      </c>
      <c r="GB194" s="161" t="inlineStr">
        <is>
          <t>2030</t>
        </is>
      </c>
      <c r="GC194" s="161" t="inlineStr">
        <is>
          <t>2050</t>
        </is>
      </c>
      <c r="GD194" s="161" t="inlineStr">
        <is>
          <t>2050</t>
        </is>
      </c>
      <c r="GE194" s="162" t="n"/>
    </row>
    <row r="195" ht="14" customHeight="1">
      <c r="A195" s="161" t="inlineStr">
        <is>
          <t>TLS</t>
        </is>
      </c>
      <c r="B195" s="161" t="inlineStr">
        <is>
          <t>Timor-Leste</t>
        </is>
      </c>
      <c r="C195" s="161" t="inlineStr">
        <is>
          <t>East Asia &amp; Pacific</t>
        </is>
      </c>
      <c r="D195" s="161" t="inlineStr">
        <is>
          <t>Lower middle income</t>
        </is>
      </c>
      <c r="E195" s="161" t="b">
        <v>0</v>
      </c>
      <c r="F195" s="162" t="n">
        <v>0.793</v>
      </c>
      <c r="G195" s="162" t="n">
        <v>0.405</v>
      </c>
      <c r="H195" s="162" t="n">
        <v>14.392</v>
      </c>
      <c r="I195" s="162" t="n">
        <v>9.092000000000001</v>
      </c>
      <c r="J195" s="162" t="n">
        <v>41.876</v>
      </c>
      <c r="K195" s="162" t="n">
        <v>1.5</v>
      </c>
      <c r="L195" s="162" t="n">
        <v>1</v>
      </c>
      <c r="M195" s="162" t="n">
        <v>0</v>
      </c>
      <c r="N195" s="162" t="n"/>
      <c r="O195" s="162" t="n"/>
      <c r="P195" s="162" t="n"/>
      <c r="Q195" s="162" t="n"/>
      <c r="R195" s="162" t="n"/>
      <c r="S195" s="162" t="n"/>
      <c r="T195" s="162" t="n">
        <v>30.965</v>
      </c>
      <c r="U195" s="162" t="n">
        <v>1.301</v>
      </c>
      <c r="V195" s="162" t="n">
        <v>90.79000000000001</v>
      </c>
      <c r="W195" s="162" t="n"/>
      <c r="X195" s="162" t="n">
        <v>90.79000000000001</v>
      </c>
      <c r="Y195" s="162" t="n">
        <v>1</v>
      </c>
      <c r="Z195" s="162" t="n"/>
      <c r="AA195" s="162" t="n">
        <v>4.829</v>
      </c>
      <c r="AB195" s="162" t="n">
        <v>8.406000000000001</v>
      </c>
      <c r="AC195" s="162" t="n">
        <v>0</v>
      </c>
      <c r="AD195" s="162" t="n">
        <v>8.406000000000001</v>
      </c>
      <c r="AE195" s="162" t="n">
        <v>0.315</v>
      </c>
      <c r="AF195" s="162" t="n">
        <v>46.173</v>
      </c>
      <c r="AG195" s="162" t="n">
        <v>67.371</v>
      </c>
      <c r="AH195" s="162" t="n">
        <v>21.198</v>
      </c>
      <c r="AI195" s="162" t="n"/>
      <c r="AJ195" s="162" t="n">
        <v>34.676</v>
      </c>
      <c r="AK195" s="162" t="n">
        <v>5.297</v>
      </c>
      <c r="AL195" s="162" t="n">
        <v>29.379</v>
      </c>
      <c r="AM195" s="162" t="n">
        <v>0</v>
      </c>
      <c r="AN195" s="162" t="n"/>
      <c r="AO195" s="162" t="n">
        <v>15.518</v>
      </c>
      <c r="AP195" s="162" t="n"/>
      <c r="AQ195" s="162" t="n"/>
      <c r="AR195" s="162" t="n">
        <v>6.74008516125825</v>
      </c>
      <c r="AS195" s="162" t="n">
        <v>1.61762043870198</v>
      </c>
      <c r="AT195" s="162" t="n">
        <v>0.3306983271470238</v>
      </c>
      <c r="AU195" s="162" t="n">
        <v>0.2267645671865306</v>
      </c>
      <c r="AV195" s="162" t="n">
        <v>0.3252571543385877</v>
      </c>
      <c r="AW195" s="162" t="n">
        <v>0.08503132964279909</v>
      </c>
      <c r="AX195" s="162" t="n">
        <v>0.09357538860958931</v>
      </c>
      <c r="AY195" s="162" t="n">
        <v>0.1030476357199787</v>
      </c>
      <c r="AZ195" s="162" t="n">
        <v>0.4532460360574747</v>
      </c>
      <c r="BA195" s="162" t="n">
        <v>-0.1530640905371439</v>
      </c>
      <c r="BB195" s="162" t="n">
        <v>-0.211508063329821</v>
      </c>
      <c r="BC195" s="162" t="n">
        <v>-0.2968914329227849</v>
      </c>
      <c r="BD195" s="162" t="n">
        <v>-203.276382613629</v>
      </c>
      <c r="BE195" s="162" t="n">
        <v>0.2435165533028224</v>
      </c>
      <c r="BF195" s="162" t="n">
        <v>8.223948871178681</v>
      </c>
      <c r="BG195" s="162" t="n">
        <v>6.13468061357119</v>
      </c>
      <c r="BH195" s="162" t="n">
        <v>1.167192343822348</v>
      </c>
      <c r="BI195" s="162" t="n">
        <v>1.39372741361643</v>
      </c>
      <c r="BJ195" s="162" t="n">
        <v>0.344001783620106</v>
      </c>
      <c r="BK195" s="162" t="n">
        <v>1.945707685933268</v>
      </c>
      <c r="BL195" s="162" t="n">
        <v>1.284051384648073</v>
      </c>
      <c r="BM195" s="162" t="n">
        <v>1.750904649812215</v>
      </c>
      <c r="BN195" s="162" t="n">
        <v>48.74008504776655</v>
      </c>
      <c r="BO195" s="162" t="n">
        <v>5.243637451473043</v>
      </c>
      <c r="BP195" s="162" t="n">
        <v>4.828142230813417</v>
      </c>
      <c r="BQ195" s="162" t="n">
        <v>-3.557762291809516</v>
      </c>
      <c r="BR195" s="162" t="n">
        <v>0.738</v>
      </c>
      <c r="BS195" s="162" t="n">
        <v>0.739</v>
      </c>
      <c r="BT195" s="162" t="n">
        <v>0.291</v>
      </c>
      <c r="BU195" s="162" t="n">
        <v>0.259</v>
      </c>
      <c r="BV195" s="162" t="n">
        <v>17.442</v>
      </c>
      <c r="BW195" s="162" t="n">
        <v>9.074999999999999</v>
      </c>
      <c r="BX195" s="162" t="n">
        <v>7.751</v>
      </c>
      <c r="BY195" s="162" t="n">
        <v>11.737</v>
      </c>
      <c r="BZ195" s="162" t="n">
        <v>7.124</v>
      </c>
      <c r="CA195" s="162" t="n">
        <v>4.833</v>
      </c>
      <c r="CB195" s="162" t="n">
        <v>1</v>
      </c>
      <c r="CC195" s="162" t="n">
        <v>0</v>
      </c>
      <c r="CD195" s="162" t="n">
        <v>0</v>
      </c>
      <c r="CE195" s="162" t="n"/>
      <c r="CF195" s="162" t="n"/>
      <c r="CG195" s="162" t="n"/>
      <c r="CH195" s="162" t="n">
        <v>51.056</v>
      </c>
      <c r="CI195" s="162" t="n">
        <v>-46.583</v>
      </c>
      <c r="CJ195" s="162" t="n">
        <v>-32.416</v>
      </c>
      <c r="CK195" s="162" t="n">
        <v>30.108</v>
      </c>
      <c r="CL195" s="162" t="n">
        <v>1.034</v>
      </c>
      <c r="CM195" s="162" t="n">
        <v>1.62</v>
      </c>
      <c r="CN195" s="162" t="n">
        <v>0</v>
      </c>
      <c r="CO195" s="162" t="n">
        <v>1.62</v>
      </c>
      <c r="CP195" s="162" t="n">
        <v>-24.8</v>
      </c>
      <c r="CQ195" s="162" t="n">
        <v>48.46</v>
      </c>
      <c r="CR195" s="162" t="n">
        <v>3</v>
      </c>
      <c r="CS195" s="161" t="inlineStr">
        <is>
          <t>2024</t>
        </is>
      </c>
      <c r="CT195" s="161" t="inlineStr">
        <is>
          <t>2024</t>
        </is>
      </c>
      <c r="CU195" s="161" t="inlineStr">
        <is>
          <t>2024</t>
        </is>
      </c>
      <c r="CV195" s="161" t="inlineStr">
        <is>
          <t>2024</t>
        </is>
      </c>
      <c r="CW195" s="161" t="inlineStr">
        <is>
          <t>2022</t>
        </is>
      </c>
      <c r="CX195" s="161" t="inlineStr">
        <is>
          <t>2020</t>
        </is>
      </c>
      <c r="CY195" s="161" t="inlineStr">
        <is>
          <t>2020</t>
        </is>
      </c>
      <c r="CZ195" s="161" t="inlineStr">
        <is>
          <t>2022</t>
        </is>
      </c>
      <c r="DA195" s="162" t="n"/>
      <c r="DB195" s="162" t="n"/>
      <c r="DC195" s="162" t="n"/>
      <c r="DD195" s="162" t="n"/>
      <c r="DE195" s="162" t="n"/>
      <c r="DF195" s="162" t="n"/>
      <c r="DG195" s="161" t="inlineStr">
        <is>
          <t>2022</t>
        </is>
      </c>
      <c r="DH195" s="161" t="inlineStr">
        <is>
          <t>2024</t>
        </is>
      </c>
      <c r="DI195" s="161" t="inlineStr">
        <is>
          <t>2024</t>
        </is>
      </c>
      <c r="DJ195" s="162" t="n"/>
      <c r="DK195" s="161" t="inlineStr">
        <is>
          <t>2024</t>
        </is>
      </c>
      <c r="DL195" s="161" t="inlineStr">
        <is>
          <t>2020</t>
        </is>
      </c>
      <c r="DM195" s="162" t="n"/>
      <c r="DN195" s="161" t="inlineStr">
        <is>
          <t>2024</t>
        </is>
      </c>
      <c r="DO195" s="161" t="inlineStr">
        <is>
          <t>2024</t>
        </is>
      </c>
      <c r="DP195" s="161" t="inlineStr">
        <is>
          <t>2024</t>
        </is>
      </c>
      <c r="DQ195" s="161" t="inlineStr">
        <is>
          <t>2024</t>
        </is>
      </c>
      <c r="DR195" s="161" t="inlineStr">
        <is>
          <t>2022</t>
        </is>
      </c>
      <c r="DS195" s="161" t="inlineStr">
        <is>
          <t>2023</t>
        </is>
      </c>
      <c r="DT195" s="161" t="inlineStr">
        <is>
          <t>2023</t>
        </is>
      </c>
      <c r="DU195" s="161" t="inlineStr">
        <is>
          <t>2023</t>
        </is>
      </c>
      <c r="DV195" s="162" t="n"/>
      <c r="DW195" s="161" t="inlineStr">
        <is>
          <t>2021</t>
        </is>
      </c>
      <c r="DX195" s="161" t="inlineStr">
        <is>
          <t>2021</t>
        </is>
      </c>
      <c r="DY195" s="161" t="inlineStr">
        <is>
          <t>2021</t>
        </is>
      </c>
      <c r="DZ195" s="161" t="inlineStr">
        <is>
          <t>2021</t>
        </is>
      </c>
      <c r="EA195" s="162" t="n"/>
      <c r="EB195" s="161" t="inlineStr">
        <is>
          <t>2024</t>
        </is>
      </c>
      <c r="EC195" s="162" t="n"/>
      <c r="ED195" s="162" t="n"/>
      <c r="EE195" s="161" t="inlineStr">
        <is>
          <t>2030</t>
        </is>
      </c>
      <c r="EF195" s="161" t="inlineStr">
        <is>
          <t>2030</t>
        </is>
      </c>
      <c r="EG195" s="161" t="inlineStr">
        <is>
          <t>2030</t>
        </is>
      </c>
      <c r="EH195" s="161" t="inlineStr">
        <is>
          <t>2030</t>
        </is>
      </c>
      <c r="EI195" s="161" t="inlineStr">
        <is>
          <t>2030</t>
        </is>
      </c>
      <c r="EJ195" s="161" t="inlineStr">
        <is>
          <t>2030</t>
        </is>
      </c>
      <c r="EK195" s="161" t="inlineStr">
        <is>
          <t>2030</t>
        </is>
      </c>
      <c r="EL195" s="161" t="inlineStr">
        <is>
          <t>2030</t>
        </is>
      </c>
      <c r="EM195" s="161" t="inlineStr">
        <is>
          <t>2030</t>
        </is>
      </c>
      <c r="EN195" s="161" t="inlineStr">
        <is>
          <t>2030</t>
        </is>
      </c>
      <c r="EO195" s="161" t="inlineStr">
        <is>
          <t>2030</t>
        </is>
      </c>
      <c r="EP195" s="161" t="inlineStr">
        <is>
          <t>2030</t>
        </is>
      </c>
      <c r="EQ195" s="161" t="inlineStr">
        <is>
          <t>2030</t>
        </is>
      </c>
      <c r="ER195" s="161" t="inlineStr">
        <is>
          <t>2030</t>
        </is>
      </c>
      <c r="ES195" s="161" t="inlineStr">
        <is>
          <t>2030</t>
        </is>
      </c>
      <c r="ET195" s="161" t="inlineStr">
        <is>
          <t>2030</t>
        </is>
      </c>
      <c r="EU195" s="161" t="inlineStr">
        <is>
          <t>2030</t>
        </is>
      </c>
      <c r="EV195" s="161" t="inlineStr">
        <is>
          <t>2030</t>
        </is>
      </c>
      <c r="EW195" s="161" t="inlineStr">
        <is>
          <t>2030</t>
        </is>
      </c>
      <c r="EX195" s="161" t="inlineStr">
        <is>
          <t>2030</t>
        </is>
      </c>
      <c r="EY195" s="161" t="inlineStr">
        <is>
          <t>2030</t>
        </is>
      </c>
      <c r="EZ195" s="161" t="inlineStr">
        <is>
          <t>2030</t>
        </is>
      </c>
      <c r="FA195" s="161" t="inlineStr">
        <is>
          <t>2030</t>
        </is>
      </c>
      <c r="FB195" s="161" t="inlineStr">
        <is>
          <t>2030</t>
        </is>
      </c>
      <c r="FC195" s="161" t="inlineStr">
        <is>
          <t>2050</t>
        </is>
      </c>
      <c r="FD195" s="161" t="inlineStr">
        <is>
          <t>2025-2050</t>
        </is>
      </c>
      <c r="FE195" s="161" t="inlineStr">
        <is>
          <t>2024</t>
        </is>
      </c>
      <c r="FF195" s="161" t="inlineStr">
        <is>
          <t>2024</t>
        </is>
      </c>
      <c r="FG195" s="161" t="inlineStr">
        <is>
          <t>2024</t>
        </is>
      </c>
      <c r="FH195" s="161" t="inlineStr">
        <is>
          <t>2024</t>
        </is>
      </c>
      <c r="FI195" s="161" t="inlineStr">
        <is>
          <t>2024</t>
        </is>
      </c>
      <c r="FJ195" s="161" t="inlineStr">
        <is>
          <t>2024</t>
        </is>
      </c>
      <c r="FK195" s="161" t="inlineStr">
        <is>
          <t>2024</t>
        </is>
      </c>
      <c r="FL195" s="161" t="inlineStr">
        <is>
          <t>2024</t>
        </is>
      </c>
      <c r="FM195" s="161" t="inlineStr">
        <is>
          <t>2024</t>
        </is>
      </c>
      <c r="FN195" s="161" t="inlineStr">
        <is>
          <t>2024</t>
        </is>
      </c>
      <c r="FO195" s="161" t="inlineStr">
        <is>
          <t>2013</t>
        </is>
      </c>
      <c r="FP195" s="161" t="inlineStr">
        <is>
          <t>2013</t>
        </is>
      </c>
      <c r="FQ195" s="161" t="inlineStr">
        <is>
          <t>2013</t>
        </is>
      </c>
      <c r="FR195" s="162" t="n"/>
      <c r="FS195" s="162" t="n"/>
      <c r="FT195" s="162" t="n"/>
      <c r="FU195" s="161" t="inlineStr">
        <is>
          <t>2024</t>
        </is>
      </c>
      <c r="FV195" s="161" t="inlineStr">
        <is>
          <t>2024</t>
        </is>
      </c>
      <c r="FW195" s="161" t="inlineStr">
        <is>
          <t>2024</t>
        </is>
      </c>
      <c r="FX195" s="161" t="inlineStr">
        <is>
          <t>2024</t>
        </is>
      </c>
      <c r="FY195" s="161" t="inlineStr">
        <is>
          <t>2020-2024 avg</t>
        </is>
      </c>
      <c r="FZ195" s="161" t="inlineStr">
        <is>
          <t>2030</t>
        </is>
      </c>
      <c r="GA195" s="161" t="inlineStr">
        <is>
          <t>2030</t>
        </is>
      </c>
      <c r="GB195" s="161" t="inlineStr">
        <is>
          <t>2030</t>
        </is>
      </c>
      <c r="GC195" s="161" t="inlineStr">
        <is>
          <t>2050</t>
        </is>
      </c>
      <c r="GD195" s="161" t="inlineStr">
        <is>
          <t>2050</t>
        </is>
      </c>
      <c r="GE195" s="161" t="inlineStr">
        <is>
          <t>2034</t>
        </is>
      </c>
    </row>
    <row r="196" ht="14" customHeight="1">
      <c r="A196" s="161" t="inlineStr">
        <is>
          <t>TGO</t>
        </is>
      </c>
      <c r="B196" s="161" t="inlineStr">
        <is>
          <t>Togo</t>
        </is>
      </c>
      <c r="C196" s="161" t="inlineStr">
        <is>
          <t>Sub-Saharan Africa</t>
        </is>
      </c>
      <c r="D196" s="161" t="inlineStr">
        <is>
          <t>Lower middle income</t>
        </is>
      </c>
      <c r="E196" s="161" t="b">
        <v>1</v>
      </c>
      <c r="F196" s="162" t="n">
        <v>15.609</v>
      </c>
      <c r="G196" s="162" t="n">
        <v>2.722</v>
      </c>
      <c r="H196" s="162" t="n">
        <v>66.21299999999999</v>
      </c>
      <c r="I196" s="162" t="n">
        <v>14.867</v>
      </c>
      <c r="J196" s="162" t="n">
        <v>51.166</v>
      </c>
      <c r="K196" s="162" t="n">
        <v>2</v>
      </c>
      <c r="L196" s="162" t="n">
        <v>1</v>
      </c>
      <c r="M196" s="162" t="n">
        <v>0</v>
      </c>
      <c r="N196" s="162" t="n"/>
      <c r="O196" s="162" t="n"/>
      <c r="P196" s="162" t="n"/>
      <c r="Q196" s="162" t="n"/>
      <c r="R196" s="162" t="n">
        <v>5.505</v>
      </c>
      <c r="S196" s="162" t="n">
        <v>7.735</v>
      </c>
      <c r="T196" s="162" t="n">
        <v>24.936</v>
      </c>
      <c r="U196" s="162" t="n">
        <v>2.262</v>
      </c>
      <c r="V196" s="162" t="n">
        <v>56.955</v>
      </c>
      <c r="W196" s="162" t="n">
        <v>20.281</v>
      </c>
      <c r="X196" s="162" t="n">
        <v>47.032</v>
      </c>
      <c r="Y196" s="162" t="n">
        <v>1</v>
      </c>
      <c r="Z196" s="162" t="n">
        <v>0.599</v>
      </c>
      <c r="AA196" s="162" t="n">
        <v>3.557</v>
      </c>
      <c r="AB196" s="162" t="n">
        <v>1.685</v>
      </c>
      <c r="AC196" s="162" t="n">
        <v>0</v>
      </c>
      <c r="AD196" s="162" t="n">
        <v>1.685</v>
      </c>
      <c r="AE196" s="162" t="n">
        <v>0.389</v>
      </c>
      <c r="AF196" s="162" t="n">
        <v>-13.34</v>
      </c>
      <c r="AG196" s="162" t="n">
        <v>1.826</v>
      </c>
      <c r="AH196" s="162" t="n">
        <v>15.166</v>
      </c>
      <c r="AI196" s="162" t="n">
        <v>18.04</v>
      </c>
      <c r="AJ196" s="162" t="n">
        <v>0</v>
      </c>
      <c r="AK196" s="162" t="n">
        <v>0</v>
      </c>
      <c r="AL196" s="162" t="n">
        <v>0</v>
      </c>
      <c r="AM196" s="162" t="n">
        <v>0</v>
      </c>
      <c r="AN196" s="162" t="n">
        <v>0</v>
      </c>
      <c r="AO196" s="162" t="n">
        <v>33.151</v>
      </c>
      <c r="AP196" s="162" t="n">
        <v>2.816</v>
      </c>
      <c r="AQ196" s="162" t="n">
        <v>0</v>
      </c>
      <c r="AR196" s="162" t="n">
        <v>4.9105290656299</v>
      </c>
      <c r="AS196" s="162" t="n">
        <v>1.17852697575118</v>
      </c>
      <c r="AT196" s="162" t="n">
        <v>0.2788278978119075</v>
      </c>
      <c r="AU196" s="162" t="n">
        <v>0.1911962727853079</v>
      </c>
      <c r="AV196" s="162" t="n">
        <v>0.1691189452782324</v>
      </c>
      <c r="AW196" s="162" t="n">
        <v>0.09527976627489999</v>
      </c>
      <c r="AX196" s="162" t="n">
        <v>0.0388060557853478</v>
      </c>
      <c r="AY196" s="162" t="n">
        <v>0.0598123666569246</v>
      </c>
      <c r="AZ196" s="162" t="n">
        <v>0.3454856711585572</v>
      </c>
      <c r="BA196" s="162" t="n">
        <v>0.0551333889834217</v>
      </c>
      <c r="BB196" s="162" t="n">
        <v>0.0120410165374911</v>
      </c>
      <c r="BC196" s="162" t="n">
        <v>-0.0370419734099143</v>
      </c>
      <c r="BD196" s="162" t="n">
        <v>14.094395697442</v>
      </c>
      <c r="BE196" s="162" t="n">
        <v>0.1795515518580443</v>
      </c>
      <c r="BF196" s="162" t="n">
        <v>5.793000955685131</v>
      </c>
      <c r="BG196" s="162" t="n">
        <v>2.5757233680647</v>
      </c>
      <c r="BH196" s="162" t="n">
        <v>0.7078433638275544</v>
      </c>
      <c r="BI196" s="162" t="n">
        <v>0.3103156058359168</v>
      </c>
      <c r="BJ196" s="162" t="n">
        <v>0.3057461890056999</v>
      </c>
      <c r="BK196" s="162" t="n">
        <v>0.8419776772552439</v>
      </c>
      <c r="BL196" s="162" t="n">
        <v>0.4098405325588155</v>
      </c>
      <c r="BM196" s="162" t="n">
        <v>0.9604366670041278</v>
      </c>
      <c r="BN196" s="162" t="n">
        <v>50.66425655851491</v>
      </c>
      <c r="BO196" s="162" t="n">
        <v>1.762998780389914</v>
      </c>
      <c r="BP196" s="162" t="n">
        <v>1.298964166922013</v>
      </c>
      <c r="BQ196" s="162" t="n">
        <v>0.9680927316503192</v>
      </c>
      <c r="BR196" s="162" t="n">
        <v>1.126</v>
      </c>
      <c r="BS196" s="162" t="n">
        <v>1.152</v>
      </c>
      <c r="BT196" s="162" t="n">
        <v>0.211</v>
      </c>
      <c r="BU196" s="162" t="n">
        <v>0.152</v>
      </c>
      <c r="BV196" s="162" t="n">
        <v>24.493</v>
      </c>
      <c r="BW196" s="162" t="n">
        <v>12.815</v>
      </c>
      <c r="BX196" s="162" t="n">
        <v>11.492</v>
      </c>
      <c r="BY196" s="162" t="n">
        <v>10.966</v>
      </c>
      <c r="BZ196" s="162" t="n">
        <v>7.124</v>
      </c>
      <c r="CA196" s="162" t="n">
        <v>5.575</v>
      </c>
      <c r="CB196" s="162" t="n">
        <v>2</v>
      </c>
      <c r="CC196" s="162" t="n">
        <v>1</v>
      </c>
      <c r="CD196" s="162" t="n">
        <v>0</v>
      </c>
      <c r="CE196" s="162" t="n">
        <v>30.587</v>
      </c>
      <c r="CF196" s="162" t="n">
        <v>0</v>
      </c>
      <c r="CG196" s="162" t="n">
        <v>0</v>
      </c>
      <c r="CH196" s="162" t="n">
        <v>17.439</v>
      </c>
      <c r="CI196" s="162" t="n">
        <v>-4.103</v>
      </c>
      <c r="CJ196" s="162" t="n">
        <v>-2.436</v>
      </c>
      <c r="CK196" s="162" t="n">
        <v>26.011</v>
      </c>
      <c r="CL196" s="162" t="n">
        <v>5.221</v>
      </c>
      <c r="CM196" s="162" t="n">
        <v>0.8100000000000001</v>
      </c>
      <c r="CN196" s="162" t="n">
        <v>0.424</v>
      </c>
      <c r="CO196" s="162" t="n">
        <v>0.385</v>
      </c>
      <c r="CP196" s="162" t="n">
        <v>0.314</v>
      </c>
      <c r="CQ196" s="162" t="n">
        <v>71.83</v>
      </c>
      <c r="CR196" s="162" t="n">
        <v>3</v>
      </c>
      <c r="CS196" s="161" t="inlineStr">
        <is>
          <t>2024</t>
        </is>
      </c>
      <c r="CT196" s="161" t="inlineStr">
        <is>
          <t>2024</t>
        </is>
      </c>
      <c r="CU196" s="161" t="inlineStr">
        <is>
          <t>2024</t>
        </is>
      </c>
      <c r="CV196" s="161" t="inlineStr">
        <is>
          <t>2024</t>
        </is>
      </c>
      <c r="CW196" s="161" t="inlineStr">
        <is>
          <t>2021</t>
        </is>
      </c>
      <c r="CX196" s="161" t="inlineStr">
        <is>
          <t>2023</t>
        </is>
      </c>
      <c r="CY196" s="161" t="inlineStr">
        <is>
          <t>2023</t>
        </is>
      </c>
      <c r="CZ196" s="161" t="inlineStr">
        <is>
          <t>2022</t>
        </is>
      </c>
      <c r="DA196" s="162" t="n"/>
      <c r="DB196" s="162" t="n"/>
      <c r="DC196" s="162" t="n"/>
      <c r="DD196" s="162" t="n"/>
      <c r="DE196" s="161" t="inlineStr">
        <is>
          <t>2024</t>
        </is>
      </c>
      <c r="DF196" s="161" t="inlineStr">
        <is>
          <t>2024</t>
        </is>
      </c>
      <c r="DG196" s="161" t="inlineStr">
        <is>
          <t>2024</t>
        </is>
      </c>
      <c r="DH196" s="161" t="inlineStr">
        <is>
          <t>2024</t>
        </is>
      </c>
      <c r="DI196" s="161" t="inlineStr">
        <is>
          <t>2024</t>
        </is>
      </c>
      <c r="DJ196" s="161" t="inlineStr">
        <is>
          <t>2024</t>
        </is>
      </c>
      <c r="DK196" s="161" t="inlineStr">
        <is>
          <t>2024</t>
        </is>
      </c>
      <c r="DL196" s="161" t="inlineStr">
        <is>
          <t>2023</t>
        </is>
      </c>
      <c r="DM196" s="161" t="inlineStr">
        <is>
          <t>2020-2024 avg</t>
        </is>
      </c>
      <c r="DN196" s="161" t="inlineStr">
        <is>
          <t>2024</t>
        </is>
      </c>
      <c r="DO196" s="161" t="inlineStr">
        <is>
          <t>2024</t>
        </is>
      </c>
      <c r="DP196" s="161" t="inlineStr">
        <is>
          <t>2024</t>
        </is>
      </c>
      <c r="DQ196" s="161" t="inlineStr">
        <is>
          <t>2024</t>
        </is>
      </c>
      <c r="DR196" s="161" t="inlineStr">
        <is>
          <t>2021</t>
        </is>
      </c>
      <c r="DS196" s="161" t="inlineStr">
        <is>
          <t>2024</t>
        </is>
      </c>
      <c r="DT196" s="161" t="inlineStr">
        <is>
          <t>2024</t>
        </is>
      </c>
      <c r="DU196" s="161" t="inlineStr">
        <is>
          <t>2024</t>
        </is>
      </c>
      <c r="DV196" s="161" t="inlineStr">
        <is>
          <t>2018</t>
        </is>
      </c>
      <c r="DW196" s="161" t="inlineStr">
        <is>
          <t>2021</t>
        </is>
      </c>
      <c r="DX196" s="161" t="inlineStr">
        <is>
          <t>2021</t>
        </is>
      </c>
      <c r="DY196" s="161" t="inlineStr">
        <is>
          <t>2021</t>
        </is>
      </c>
      <c r="DZ196" s="161" t="inlineStr">
        <is>
          <t>2021</t>
        </is>
      </c>
      <c r="EA196" s="161" t="inlineStr">
        <is>
          <t>2024</t>
        </is>
      </c>
      <c r="EB196" s="161" t="inlineStr">
        <is>
          <t>2024</t>
        </is>
      </c>
      <c r="EC196" s="161" t="inlineStr">
        <is>
          <t>2024</t>
        </is>
      </c>
      <c r="ED196" s="161" t="inlineStr">
        <is>
          <t>2024</t>
        </is>
      </c>
      <c r="EE196" s="161" t="inlineStr">
        <is>
          <t>2030</t>
        </is>
      </c>
      <c r="EF196" s="161" t="inlineStr">
        <is>
          <t>2030</t>
        </is>
      </c>
      <c r="EG196" s="161" t="inlineStr">
        <is>
          <t>2030</t>
        </is>
      </c>
      <c r="EH196" s="161" t="inlineStr">
        <is>
          <t>2030</t>
        </is>
      </c>
      <c r="EI196" s="161" t="inlineStr">
        <is>
          <t>2030</t>
        </is>
      </c>
      <c r="EJ196" s="161" t="inlineStr">
        <is>
          <t>2030</t>
        </is>
      </c>
      <c r="EK196" s="161" t="inlineStr">
        <is>
          <t>2030</t>
        </is>
      </c>
      <c r="EL196" s="161" t="inlineStr">
        <is>
          <t>2030</t>
        </is>
      </c>
      <c r="EM196" s="161" t="inlineStr">
        <is>
          <t>2030</t>
        </is>
      </c>
      <c r="EN196" s="161" t="inlineStr">
        <is>
          <t>2030</t>
        </is>
      </c>
      <c r="EO196" s="161" t="inlineStr">
        <is>
          <t>2030</t>
        </is>
      </c>
      <c r="EP196" s="161" t="inlineStr">
        <is>
          <t>2030</t>
        </is>
      </c>
      <c r="EQ196" s="161" t="inlineStr">
        <is>
          <t>2030</t>
        </is>
      </c>
      <c r="ER196" s="161" t="inlineStr">
        <is>
          <t>2030</t>
        </is>
      </c>
      <c r="ES196" s="161" t="inlineStr">
        <is>
          <t>2030</t>
        </is>
      </c>
      <c r="ET196" s="161" t="inlineStr">
        <is>
          <t>2030</t>
        </is>
      </c>
      <c r="EU196" s="161" t="inlineStr">
        <is>
          <t>2030</t>
        </is>
      </c>
      <c r="EV196" s="161" t="inlineStr">
        <is>
          <t>2030</t>
        </is>
      </c>
      <c r="EW196" s="161" t="inlineStr">
        <is>
          <t>2030</t>
        </is>
      </c>
      <c r="EX196" s="161" t="inlineStr">
        <is>
          <t>2030</t>
        </is>
      </c>
      <c r="EY196" s="161" t="inlineStr">
        <is>
          <t>2030</t>
        </is>
      </c>
      <c r="EZ196" s="161" t="inlineStr">
        <is>
          <t>2030</t>
        </is>
      </c>
      <c r="FA196" s="161" t="inlineStr">
        <is>
          <t>2030</t>
        </is>
      </c>
      <c r="FB196" s="161" t="inlineStr">
        <is>
          <t>2030</t>
        </is>
      </c>
      <c r="FC196" s="161" t="inlineStr">
        <is>
          <t>2050</t>
        </is>
      </c>
      <c r="FD196" s="161" t="inlineStr">
        <is>
          <t>2025-2050</t>
        </is>
      </c>
      <c r="FE196" s="161" t="inlineStr">
        <is>
          <t>2024</t>
        </is>
      </c>
      <c r="FF196" s="161" t="inlineStr">
        <is>
          <t>2024</t>
        </is>
      </c>
      <c r="FG196" s="161" t="inlineStr">
        <is>
          <t>2024</t>
        </is>
      </c>
      <c r="FH196" s="161" t="inlineStr">
        <is>
          <t>2024</t>
        </is>
      </c>
      <c r="FI196" s="161" t="inlineStr">
        <is>
          <t>2024</t>
        </is>
      </c>
      <c r="FJ196" s="161" t="inlineStr">
        <is>
          <t>2024</t>
        </is>
      </c>
      <c r="FK196" s="161" t="inlineStr">
        <is>
          <t>2024</t>
        </is>
      </c>
      <c r="FL196" s="161" t="inlineStr">
        <is>
          <t>2024</t>
        </is>
      </c>
      <c r="FM196" s="161" t="inlineStr">
        <is>
          <t>2024</t>
        </is>
      </c>
      <c r="FN196" s="161" t="inlineStr">
        <is>
          <t>2024</t>
        </is>
      </c>
      <c r="FO196" s="161" t="inlineStr">
        <is>
          <t>2013</t>
        </is>
      </c>
      <c r="FP196" s="161" t="inlineStr">
        <is>
          <t>2013</t>
        </is>
      </c>
      <c r="FQ196" s="161" t="inlineStr">
        <is>
          <t>2013</t>
        </is>
      </c>
      <c r="FR196" s="161" t="inlineStr">
        <is>
          <t>2023</t>
        </is>
      </c>
      <c r="FS196" s="161" t="inlineStr">
        <is>
          <t>2023</t>
        </is>
      </c>
      <c r="FT196" s="161" t="inlineStr">
        <is>
          <t>2023</t>
        </is>
      </c>
      <c r="FU196" s="161" t="inlineStr">
        <is>
          <t>2024</t>
        </is>
      </c>
      <c r="FV196" s="161" t="inlineStr">
        <is>
          <t>2024</t>
        </is>
      </c>
      <c r="FW196" s="161" t="inlineStr">
        <is>
          <t>2024</t>
        </is>
      </c>
      <c r="FX196" s="161" t="inlineStr">
        <is>
          <t>2024</t>
        </is>
      </c>
      <c r="FY196" s="161" t="inlineStr">
        <is>
          <t>2020-2024 avg</t>
        </is>
      </c>
      <c r="FZ196" s="161" t="inlineStr">
        <is>
          <t>2030</t>
        </is>
      </c>
      <c r="GA196" s="161" t="inlineStr">
        <is>
          <t>2030</t>
        </is>
      </c>
      <c r="GB196" s="161" t="inlineStr">
        <is>
          <t>2030</t>
        </is>
      </c>
      <c r="GC196" s="161" t="inlineStr">
        <is>
          <t>2050</t>
        </is>
      </c>
      <c r="GD196" s="161" t="inlineStr">
        <is>
          <t>2050</t>
        </is>
      </c>
      <c r="GE196" s="161" t="inlineStr">
        <is>
          <t>2034</t>
        </is>
      </c>
    </row>
    <row r="197" ht="14" customHeight="1">
      <c r="A197" s="161" t="inlineStr">
        <is>
          <t>TON</t>
        </is>
      </c>
      <c r="B197" s="161" t="inlineStr">
        <is>
          <t>Tonga</t>
        </is>
      </c>
      <c r="C197" s="161" t="inlineStr">
        <is>
          <t>East Asia &amp; Pacific</t>
        </is>
      </c>
      <c r="D197" s="161" t="inlineStr">
        <is>
          <t>Upper middle income</t>
        </is>
      </c>
      <c r="E197" s="161" t="b">
        <v>0</v>
      </c>
      <c r="F197" s="162" t="n">
        <v>0.8159999999999999</v>
      </c>
      <c r="G197" s="162" t="n">
        <v>0.391</v>
      </c>
      <c r="H197" s="162" t="n">
        <v>31.922</v>
      </c>
      <c r="I197" s="162" t="n">
        <v>22.042</v>
      </c>
      <c r="J197" s="162" t="n">
        <v>88.86199999999999</v>
      </c>
      <c r="K197" s="162" t="n">
        <v>2.5</v>
      </c>
      <c r="L197" s="162" t="n">
        <v>2</v>
      </c>
      <c r="M197" s="162" t="n">
        <v>0</v>
      </c>
      <c r="N197" s="162" t="n"/>
      <c r="O197" s="162" t="n"/>
      <c r="P197" s="162" t="n"/>
      <c r="Q197" s="162" t="n"/>
      <c r="R197" s="162" t="n"/>
      <c r="S197" s="162" t="n"/>
      <c r="T197" s="162" t="n">
        <v>40</v>
      </c>
      <c r="U197" s="162" t="n">
        <v>5.512</v>
      </c>
      <c r="V197" s="162" t="n">
        <v>49.163</v>
      </c>
      <c r="W197" s="162" t="n">
        <v>0</v>
      </c>
      <c r="X197" s="162" t="n">
        <v>33.769</v>
      </c>
      <c r="Y197" s="162" t="n">
        <v>3</v>
      </c>
      <c r="Z197" s="162" t="n"/>
      <c r="AA197" s="162" t="n"/>
      <c r="AB197" s="162" t="n">
        <v>4.006</v>
      </c>
      <c r="AC197" s="162" t="n">
        <v>0</v>
      </c>
      <c r="AD197" s="162" t="n">
        <v>4.006</v>
      </c>
      <c r="AE197" s="162" t="n">
        <v>0.769</v>
      </c>
      <c r="AF197" s="162" t="n">
        <v>-16.389</v>
      </c>
      <c r="AG197" s="162" t="n">
        <v>0.008</v>
      </c>
      <c r="AH197" s="162" t="n">
        <v>16.397</v>
      </c>
      <c r="AI197" s="162" t="n"/>
      <c r="AJ197" s="162" t="n">
        <v>0</v>
      </c>
      <c r="AK197" s="162" t="n">
        <v>0</v>
      </c>
      <c r="AL197" s="162" t="n">
        <v>0</v>
      </c>
      <c r="AM197" s="162" t="n">
        <v>0</v>
      </c>
      <c r="AN197" s="162" t="n">
        <v>85.714</v>
      </c>
      <c r="AO197" s="162" t="n">
        <v>19.055</v>
      </c>
      <c r="AP197" s="162" t="n">
        <v>0</v>
      </c>
      <c r="AQ197" s="162" t="n">
        <v>0</v>
      </c>
      <c r="AR197" s="162" t="n">
        <v>4.42503457451949</v>
      </c>
      <c r="AS197" s="162" t="n">
        <v>1.06200829788468</v>
      </c>
      <c r="AT197" s="162" t="n">
        <v>0.2487277214185616</v>
      </c>
      <c r="AU197" s="162" t="n">
        <v>0.1705561518298716</v>
      </c>
      <c r="AV197" s="162" t="n">
        <v>0.2612642361524378</v>
      </c>
      <c r="AW197" s="162" t="n">
        <v>0.0951269182012953</v>
      </c>
      <c r="AX197" s="162" t="n">
        <v>0.0478536357453521</v>
      </c>
      <c r="AY197" s="162" t="n">
        <v>0.0698277298452132</v>
      </c>
      <c r="AZ197" s="162" t="n">
        <v>0.1686519046919451</v>
      </c>
      <c r="BA197" s="162" t="n">
        <v>0.0170247979662905</v>
      </c>
      <c r="BB197" s="162" t="n">
        <v>-0.0209746730856092</v>
      </c>
      <c r="BC197" s="162" t="n">
        <v>-0.0473931305248929</v>
      </c>
      <c r="BD197" s="162" t="n">
        <v>-26.3585669533404</v>
      </c>
      <c r="BE197" s="162" t="n">
        <v>0.1583311293829154</v>
      </c>
      <c r="BF197" s="162" t="n">
        <v>5.063202826082841</v>
      </c>
      <c r="BG197" s="162" t="n">
        <v>2.572511119312928</v>
      </c>
      <c r="BH197" s="162" t="n">
        <v>0.2024429216160358</v>
      </c>
      <c r="BI197" s="162" t="n">
        <v>0.5800308939976205</v>
      </c>
      <c r="BJ197" s="162" t="n">
        <v>0.4506907908528341</v>
      </c>
      <c r="BK197" s="162" t="n">
        <v>0.4603345770778726</v>
      </c>
      <c r="BL197" s="162" t="n">
        <v>0.8790119359021795</v>
      </c>
      <c r="BM197" s="162" t="n">
        <v>0.3405432947661208</v>
      </c>
      <c r="BN197" s="162" t="n">
        <v>64.2149578654526</v>
      </c>
      <c r="BO197" s="162" t="n">
        <v>1.767704074149868</v>
      </c>
      <c r="BP197" s="162" t="n">
        <v>1.641729710762362</v>
      </c>
      <c r="BQ197" s="162" t="n">
        <v>-11.52566914708882</v>
      </c>
      <c r="BR197" s="162" t="n">
        <v>0.762</v>
      </c>
      <c r="BS197" s="162" t="n">
        <v>0.845</v>
      </c>
      <c r="BT197" s="162" t="n">
        <v>0.316</v>
      </c>
      <c r="BU197" s="162" t="n">
        <v>0.25</v>
      </c>
      <c r="BV197" s="162" t="n">
        <v>18.09</v>
      </c>
      <c r="BW197" s="162" t="n">
        <v>7.788</v>
      </c>
      <c r="BX197" s="162" t="n">
        <v>6.465</v>
      </c>
      <c r="BY197" s="162" t="n">
        <v>13.168</v>
      </c>
      <c r="BZ197" s="162" t="n">
        <v>7.124</v>
      </c>
      <c r="CA197" s="162" t="n">
        <v>4.833</v>
      </c>
      <c r="CB197" s="162" t="n">
        <v>2</v>
      </c>
      <c r="CC197" s="162" t="n">
        <v>0</v>
      </c>
      <c r="CD197" s="162" t="n">
        <v>0</v>
      </c>
      <c r="CE197" s="162" t="n"/>
      <c r="CF197" s="162" t="n"/>
      <c r="CG197" s="162" t="n"/>
      <c r="CH197" s="162" t="n">
        <v>47.934</v>
      </c>
      <c r="CI197" s="162" t="n">
        <v>3.993</v>
      </c>
      <c r="CJ197" s="162" t="n">
        <v>-3.277</v>
      </c>
      <c r="CK197" s="162" t="n"/>
      <c r="CL197" s="162" t="n">
        <v>0.65</v>
      </c>
      <c r="CM197" s="162" t="n">
        <v>0.247</v>
      </c>
      <c r="CN197" s="162" t="n">
        <v>0.66</v>
      </c>
      <c r="CO197" s="162" t="n">
        <v>-0.413</v>
      </c>
      <c r="CP197" s="162" t="n">
        <v>12.1</v>
      </c>
      <c r="CQ197" s="162" t="n">
        <v>27.86</v>
      </c>
      <c r="CR197" s="162" t="n"/>
      <c r="CS197" s="161" t="inlineStr">
        <is>
          <t>2024</t>
        </is>
      </c>
      <c r="CT197" s="161" t="inlineStr">
        <is>
          <t>2024</t>
        </is>
      </c>
      <c r="CU197" s="161" t="inlineStr">
        <is>
          <t>2024</t>
        </is>
      </c>
      <c r="CV197" s="161" t="inlineStr">
        <is>
          <t>2024</t>
        </is>
      </c>
      <c r="CW197" s="161" t="inlineStr">
        <is>
          <t>2021</t>
        </is>
      </c>
      <c r="CX197" s="161" t="inlineStr">
        <is>
          <t>2020</t>
        </is>
      </c>
      <c r="CY197" s="161" t="inlineStr">
        <is>
          <t>2020</t>
        </is>
      </c>
      <c r="CZ197" s="161" t="inlineStr">
        <is>
          <t>2022</t>
        </is>
      </c>
      <c r="DA197" s="162" t="n"/>
      <c r="DB197" s="162" t="n"/>
      <c r="DC197" s="162" t="n"/>
      <c r="DD197" s="162" t="n"/>
      <c r="DE197" s="162" t="n"/>
      <c r="DF197" s="162" t="n"/>
      <c r="DG197" s="161" t="inlineStr">
        <is>
          <t>2021</t>
        </is>
      </c>
      <c r="DH197" s="161" t="inlineStr">
        <is>
          <t>2024</t>
        </is>
      </c>
      <c r="DI197" s="161" t="inlineStr">
        <is>
          <t>2024</t>
        </is>
      </c>
      <c r="DJ197" s="161" t="inlineStr">
        <is>
          <t>2015</t>
        </is>
      </c>
      <c r="DK197" s="161" t="inlineStr">
        <is>
          <t>2024</t>
        </is>
      </c>
      <c r="DL197" s="161" t="inlineStr">
        <is>
          <t>2020</t>
        </is>
      </c>
      <c r="DM197" s="162" t="n"/>
      <c r="DN197" s="162" t="n"/>
      <c r="DO197" s="161" t="inlineStr">
        <is>
          <t>2024</t>
        </is>
      </c>
      <c r="DP197" s="161" t="inlineStr">
        <is>
          <t>2024</t>
        </is>
      </c>
      <c r="DQ197" s="161" t="inlineStr">
        <is>
          <t>2024</t>
        </is>
      </c>
      <c r="DR197" s="161" t="inlineStr">
        <is>
          <t>2021</t>
        </is>
      </c>
      <c r="DS197" s="161" t="inlineStr">
        <is>
          <t>2023</t>
        </is>
      </c>
      <c r="DT197" s="161" t="inlineStr">
        <is>
          <t>2023</t>
        </is>
      </c>
      <c r="DU197" s="161" t="inlineStr">
        <is>
          <t>2023</t>
        </is>
      </c>
      <c r="DV197" s="162" t="n"/>
      <c r="DW197" s="161" t="inlineStr">
        <is>
          <t>2021</t>
        </is>
      </c>
      <c r="DX197" s="161" t="inlineStr">
        <is>
          <t>2021</t>
        </is>
      </c>
      <c r="DY197" s="161" t="inlineStr">
        <is>
          <t>2021</t>
        </is>
      </c>
      <c r="DZ197" s="161" t="inlineStr">
        <is>
          <t>2021</t>
        </is>
      </c>
      <c r="EA197" s="161" t="inlineStr">
        <is>
          <t>2024</t>
        </is>
      </c>
      <c r="EB197" s="161" t="inlineStr">
        <is>
          <t>2024</t>
        </is>
      </c>
      <c r="EC197" s="161" t="inlineStr">
        <is>
          <t>2024</t>
        </is>
      </c>
      <c r="ED197" s="161" t="inlineStr">
        <is>
          <t>2024</t>
        </is>
      </c>
      <c r="EE197" s="161" t="inlineStr">
        <is>
          <t>2030</t>
        </is>
      </c>
      <c r="EF197" s="161" t="inlineStr">
        <is>
          <t>2030</t>
        </is>
      </c>
      <c r="EG197" s="161" t="inlineStr">
        <is>
          <t>2030</t>
        </is>
      </c>
      <c r="EH197" s="161" t="inlineStr">
        <is>
          <t>2030</t>
        </is>
      </c>
      <c r="EI197" s="161" t="inlineStr">
        <is>
          <t>2030</t>
        </is>
      </c>
      <c r="EJ197" s="161" t="inlineStr">
        <is>
          <t>2030</t>
        </is>
      </c>
      <c r="EK197" s="161" t="inlineStr">
        <is>
          <t>2030</t>
        </is>
      </c>
      <c r="EL197" s="161" t="inlineStr">
        <is>
          <t>2030</t>
        </is>
      </c>
      <c r="EM197" s="161" t="inlineStr">
        <is>
          <t>2030</t>
        </is>
      </c>
      <c r="EN197" s="161" t="inlineStr">
        <is>
          <t>2030</t>
        </is>
      </c>
      <c r="EO197" s="161" t="inlineStr">
        <is>
          <t>2030</t>
        </is>
      </c>
      <c r="EP197" s="161" t="inlineStr">
        <is>
          <t>2030</t>
        </is>
      </c>
      <c r="EQ197" s="161" t="inlineStr">
        <is>
          <t>2030</t>
        </is>
      </c>
      <c r="ER197" s="161" t="inlineStr">
        <is>
          <t>2030</t>
        </is>
      </c>
      <c r="ES197" s="161" t="inlineStr">
        <is>
          <t>2030</t>
        </is>
      </c>
      <c r="ET197" s="161" t="inlineStr">
        <is>
          <t>2030</t>
        </is>
      </c>
      <c r="EU197" s="161" t="inlineStr">
        <is>
          <t>2030</t>
        </is>
      </c>
      <c r="EV197" s="161" t="inlineStr">
        <is>
          <t>2030</t>
        </is>
      </c>
      <c r="EW197" s="161" t="inlineStr">
        <is>
          <t>2030</t>
        </is>
      </c>
      <c r="EX197" s="161" t="inlineStr">
        <is>
          <t>2030</t>
        </is>
      </c>
      <c r="EY197" s="161" t="inlineStr">
        <is>
          <t>2030</t>
        </is>
      </c>
      <c r="EZ197" s="161" t="inlineStr">
        <is>
          <t>2030</t>
        </is>
      </c>
      <c r="FA197" s="161" t="inlineStr">
        <is>
          <t>2030</t>
        </is>
      </c>
      <c r="FB197" s="161" t="inlineStr">
        <is>
          <t>2030</t>
        </is>
      </c>
      <c r="FC197" s="161" t="inlineStr">
        <is>
          <t>2050</t>
        </is>
      </c>
      <c r="FD197" s="161" t="inlineStr">
        <is>
          <t>2025-2050</t>
        </is>
      </c>
      <c r="FE197" s="161" t="inlineStr">
        <is>
          <t>2024</t>
        </is>
      </c>
      <c r="FF197" s="161" t="inlineStr">
        <is>
          <t>2024</t>
        </is>
      </c>
      <c r="FG197" s="161" t="inlineStr">
        <is>
          <t>2024</t>
        </is>
      </c>
      <c r="FH197" s="161" t="inlineStr">
        <is>
          <t>2024</t>
        </is>
      </c>
      <c r="FI197" s="161" t="inlineStr">
        <is>
          <t>2024</t>
        </is>
      </c>
      <c r="FJ197" s="161" t="inlineStr">
        <is>
          <t>2024</t>
        </is>
      </c>
      <c r="FK197" s="161" t="inlineStr">
        <is>
          <t>2024</t>
        </is>
      </c>
      <c r="FL197" s="161" t="inlineStr">
        <is>
          <t>2024</t>
        </is>
      </c>
      <c r="FM197" s="161" t="inlineStr">
        <is>
          <t>2024</t>
        </is>
      </c>
      <c r="FN197" s="161" t="inlineStr">
        <is>
          <t>2024</t>
        </is>
      </c>
      <c r="FO197" s="161" t="inlineStr">
        <is>
          <t>2013</t>
        </is>
      </c>
      <c r="FP197" s="161" t="inlineStr">
        <is>
          <t>2013</t>
        </is>
      </c>
      <c r="FQ197" s="161" t="inlineStr">
        <is>
          <t>2013</t>
        </is>
      </c>
      <c r="FR197" s="162" t="n"/>
      <c r="FS197" s="162" t="n"/>
      <c r="FT197" s="162" t="n"/>
      <c r="FU197" s="161" t="inlineStr">
        <is>
          <t>2024</t>
        </is>
      </c>
      <c r="FV197" s="161" t="inlineStr">
        <is>
          <t>2024</t>
        </is>
      </c>
      <c r="FW197" s="161" t="inlineStr">
        <is>
          <t>2024</t>
        </is>
      </c>
      <c r="FX197" s="162" t="n"/>
      <c r="FY197" s="161" t="inlineStr">
        <is>
          <t>2020-2024 avg</t>
        </is>
      </c>
      <c r="FZ197" s="161" t="inlineStr">
        <is>
          <t>2030</t>
        </is>
      </c>
      <c r="GA197" s="161" t="inlineStr">
        <is>
          <t>2030</t>
        </is>
      </c>
      <c r="GB197" s="161" t="inlineStr">
        <is>
          <t>2030</t>
        </is>
      </c>
      <c r="GC197" s="161" t="inlineStr">
        <is>
          <t>2050</t>
        </is>
      </c>
      <c r="GD197" s="161" t="inlineStr">
        <is>
          <t>2050</t>
        </is>
      </c>
      <c r="GE197" s="162" t="n"/>
    </row>
    <row r="198" ht="14" customHeight="1">
      <c r="A198" s="161" t="inlineStr">
        <is>
          <t>TTO</t>
        </is>
      </c>
      <c r="B198" s="161" t="inlineStr">
        <is>
          <t>Trinidad and Tobago</t>
        </is>
      </c>
      <c r="C198" s="161" t="inlineStr">
        <is>
          <t>Latin America &amp; Caribbean</t>
        </is>
      </c>
      <c r="D198" s="161" t="inlineStr">
        <is>
          <t>High income</t>
        </is>
      </c>
      <c r="E198" s="161" t="b">
        <v>0</v>
      </c>
      <c r="F198" s="162" t="n">
        <v>13.989</v>
      </c>
      <c r="G198" s="162" t="n">
        <v>3.681</v>
      </c>
      <c r="H198" s="162" t="n">
        <v>81.786</v>
      </c>
      <c r="I198" s="162" t="n">
        <v>21.847</v>
      </c>
      <c r="J198" s="162" t="n">
        <v>75.968</v>
      </c>
      <c r="K198" s="162" t="n"/>
      <c r="L198" s="162" t="n"/>
      <c r="M198" s="162" t="n">
        <v>0</v>
      </c>
      <c r="N198" s="162" t="n"/>
      <c r="O198" s="162" t="n"/>
      <c r="P198" s="162" t="n"/>
      <c r="Q198" s="162" t="n"/>
      <c r="R198" s="162" t="n"/>
      <c r="S198" s="162" t="n"/>
      <c r="T198" s="162" t="n"/>
      <c r="U198" s="162" t="n"/>
      <c r="V198" s="162" t="n"/>
      <c r="W198" s="162" t="n"/>
      <c r="X198" s="162" t="n"/>
      <c r="Y198" s="162" t="n"/>
      <c r="Z198" s="162" t="n"/>
      <c r="AA198" s="162" t="n">
        <v>1.392</v>
      </c>
      <c r="AB198" s="162" t="n">
        <v>7.323</v>
      </c>
      <c r="AC198" s="162" t="n">
        <v>2.082</v>
      </c>
      <c r="AD198" s="162" t="n">
        <v>5.241</v>
      </c>
      <c r="AE198" s="162" t="n">
        <v>0.011</v>
      </c>
      <c r="AF198" s="162" t="n">
        <v>16.056</v>
      </c>
      <c r="AG198" s="162" t="n">
        <v>31.31</v>
      </c>
      <c r="AH198" s="162" t="n">
        <v>15.254</v>
      </c>
      <c r="AI198" s="162" t="n">
        <v>-75.45699999999999</v>
      </c>
      <c r="AJ198" s="162" t="n">
        <v>7.805999999999999</v>
      </c>
      <c r="AK198" s="162" t="n">
        <v>2.711</v>
      </c>
      <c r="AL198" s="162" t="n">
        <v>5.095</v>
      </c>
      <c r="AM198" s="162" t="n">
        <v>0</v>
      </c>
      <c r="AN198" s="162" t="n">
        <v>0.419</v>
      </c>
      <c r="AO198" s="162" t="n">
        <v>8.539</v>
      </c>
      <c r="AP198" s="162" t="n">
        <v>0</v>
      </c>
      <c r="AQ198" s="162" t="n"/>
      <c r="AR198" s="162" t="n">
        <v>7.459979092689931</v>
      </c>
      <c r="AS198" s="162" t="n">
        <v>1.79039498224558</v>
      </c>
      <c r="AT198" s="162" t="n">
        <v>0.5009958410165999</v>
      </c>
      <c r="AU198" s="162" t="n">
        <v>0.3435400052685253</v>
      </c>
      <c r="AV198" s="162" t="n">
        <v>0.1817398734196364</v>
      </c>
      <c r="AW198" s="162" t="n">
        <v>0.1212325854995815</v>
      </c>
      <c r="AX198" s="162" t="n">
        <v>0.1298324358023538</v>
      </c>
      <c r="AY198" s="162" t="n">
        <v>0.1294139237505597</v>
      </c>
      <c r="AZ198" s="162" t="n">
        <v>0.383640317488327</v>
      </c>
      <c r="BA198" s="162" t="n">
        <v>0.0957016058385758</v>
      </c>
      <c r="BB198" s="162" t="n">
        <v>0.0299340709406287</v>
      </c>
      <c r="BC198" s="162" t="n">
        <v>-0.028734217328094</v>
      </c>
      <c r="BD198" s="162" t="n">
        <v>23.0242511110917</v>
      </c>
      <c r="BE198" s="162" t="n">
        <v>0.2740313954081132</v>
      </c>
      <c r="BF198" s="162" t="n">
        <v>8.563647232430363</v>
      </c>
      <c r="BG198" s="162" t="n">
        <v>5.591369398358138</v>
      </c>
      <c r="BH198" s="162" t="n">
        <v>0.7678381729885652</v>
      </c>
      <c r="BI198" s="162" t="n">
        <v>0.560784982724309</v>
      </c>
      <c r="BJ198" s="162" t="n">
        <v>0.485917887783054</v>
      </c>
      <c r="BK198" s="162" t="n">
        <v>2.79021330368686</v>
      </c>
      <c r="BL198" s="162" t="n">
        <v>0.9866150496927204</v>
      </c>
      <c r="BM198" s="162" t="n">
        <v>1.604902164242886</v>
      </c>
      <c r="BN198" s="162" t="n">
        <v>61.26732122034788</v>
      </c>
      <c r="BO198" s="162" t="n">
        <v>4.721025219456639</v>
      </c>
      <c r="BP198" s="162" t="n">
        <v>7.666537336127279</v>
      </c>
      <c r="BQ198" s="162" t="n">
        <v>33.86594398589678</v>
      </c>
      <c r="BR198" s="162" t="n">
        <v>0.594</v>
      </c>
      <c r="BS198" s="162" t="n">
        <v>0.5610000000000001</v>
      </c>
      <c r="BT198" s="162" t="n">
        <v>0.055</v>
      </c>
      <c r="BU198" s="162" t="n">
        <v>0.053</v>
      </c>
      <c r="BV198" s="162" t="n">
        <v>14.504</v>
      </c>
      <c r="BW198" s="162" t="n">
        <v>8.922000000000001</v>
      </c>
      <c r="BX198" s="162" t="n">
        <v>8.26</v>
      </c>
      <c r="BY198" s="162" t="n">
        <v>13.717</v>
      </c>
      <c r="BZ198" s="162" t="n">
        <v>7.124</v>
      </c>
      <c r="CA198" s="162" t="n">
        <v>5.575</v>
      </c>
      <c r="CB198" s="162" t="n">
        <v>2</v>
      </c>
      <c r="CC198" s="162" t="n">
        <v>1</v>
      </c>
      <c r="CD198" s="162" t="n">
        <v>0</v>
      </c>
      <c r="CE198" s="162" t="n"/>
      <c r="CF198" s="162" t="n"/>
      <c r="CG198" s="162" t="n"/>
      <c r="CH198" s="162" t="n">
        <v>26.314</v>
      </c>
      <c r="CI198" s="162" t="n">
        <v>-2.243</v>
      </c>
      <c r="CJ198" s="162" t="n">
        <v>2.518</v>
      </c>
      <c r="CK198" s="162" t="n"/>
      <c r="CL198" s="162" t="n">
        <v>-0.9340000000000001</v>
      </c>
      <c r="CM198" s="162" t="n">
        <v>1.354</v>
      </c>
      <c r="CN198" s="162" t="n">
        <v>0.222</v>
      </c>
      <c r="CO198" s="162" t="n">
        <v>1.133</v>
      </c>
      <c r="CP198" s="162" t="n">
        <v>19.59</v>
      </c>
      <c r="CQ198" s="162" t="n">
        <v>92.93000000000001</v>
      </c>
      <c r="CR198" s="162" t="n"/>
      <c r="CS198" s="161" t="inlineStr">
        <is>
          <t>2024</t>
        </is>
      </c>
      <c r="CT198" s="161" t="inlineStr">
        <is>
          <t>2024</t>
        </is>
      </c>
      <c r="CU198" s="161" t="inlineStr">
        <is>
          <t>2024</t>
        </is>
      </c>
      <c r="CV198" s="161" t="inlineStr">
        <is>
          <t>2024</t>
        </is>
      </c>
      <c r="CW198" s="161" t="inlineStr">
        <is>
          <t>2022</t>
        </is>
      </c>
      <c r="CX198" s="162" t="n"/>
      <c r="CY198" s="162" t="n"/>
      <c r="CZ198" s="161" t="inlineStr">
        <is>
          <t>2022</t>
        </is>
      </c>
      <c r="DA198" s="162" t="n"/>
      <c r="DB198" s="162" t="n"/>
      <c r="DC198" s="162" t="n"/>
      <c r="DD198" s="162" t="n"/>
      <c r="DE198" s="162" t="n"/>
      <c r="DF198" s="162" t="n"/>
      <c r="DG198" s="162" t="n"/>
      <c r="DH198" s="162" t="n"/>
      <c r="DI198" s="162" t="n"/>
      <c r="DJ198" s="162" t="n"/>
      <c r="DK198" s="162" t="n"/>
      <c r="DL198" s="162" t="n"/>
      <c r="DM198" s="162" t="n"/>
      <c r="DN198" s="161" t="inlineStr">
        <is>
          <t>2024</t>
        </is>
      </c>
      <c r="DO198" s="161" t="inlineStr">
        <is>
          <t>2024</t>
        </is>
      </c>
      <c r="DP198" s="161" t="inlineStr">
        <is>
          <t>2024</t>
        </is>
      </c>
      <c r="DQ198" s="161" t="inlineStr">
        <is>
          <t>2024</t>
        </is>
      </c>
      <c r="DR198" s="161" t="inlineStr">
        <is>
          <t>2022</t>
        </is>
      </c>
      <c r="DS198" s="161" t="inlineStr">
        <is>
          <t>2024</t>
        </is>
      </c>
      <c r="DT198" s="161" t="inlineStr">
        <is>
          <t>2024</t>
        </is>
      </c>
      <c r="DU198" s="161" t="inlineStr">
        <is>
          <t>2024</t>
        </is>
      </c>
      <c r="DV198" s="161" t="inlineStr">
        <is>
          <t>2022</t>
        </is>
      </c>
      <c r="DW198" s="161" t="inlineStr">
        <is>
          <t>2021</t>
        </is>
      </c>
      <c r="DX198" s="161" t="inlineStr">
        <is>
          <t>2021</t>
        </is>
      </c>
      <c r="DY198" s="161" t="inlineStr">
        <is>
          <t>2021</t>
        </is>
      </c>
      <c r="DZ198" s="161" t="inlineStr">
        <is>
          <t>2021</t>
        </is>
      </c>
      <c r="EA198" s="161" t="inlineStr">
        <is>
          <t>2024</t>
        </is>
      </c>
      <c r="EB198" s="161" t="inlineStr">
        <is>
          <t>2024</t>
        </is>
      </c>
      <c r="EC198" s="161" t="inlineStr">
        <is>
          <t>2024</t>
        </is>
      </c>
      <c r="ED198" s="162" t="n"/>
      <c r="EE198" s="161" t="inlineStr">
        <is>
          <t>2030</t>
        </is>
      </c>
      <c r="EF198" s="161" t="inlineStr">
        <is>
          <t>2030</t>
        </is>
      </c>
      <c r="EG198" s="161" t="inlineStr">
        <is>
          <t>2030</t>
        </is>
      </c>
      <c r="EH198" s="161" t="inlineStr">
        <is>
          <t>2030</t>
        </is>
      </c>
      <c r="EI198" s="161" t="inlineStr">
        <is>
          <t>2030</t>
        </is>
      </c>
      <c r="EJ198" s="161" t="inlineStr">
        <is>
          <t>2030</t>
        </is>
      </c>
      <c r="EK198" s="161" t="inlineStr">
        <is>
          <t>2030</t>
        </is>
      </c>
      <c r="EL198" s="161" t="inlineStr">
        <is>
          <t>2030</t>
        </is>
      </c>
      <c r="EM198" s="161" t="inlineStr">
        <is>
          <t>2030</t>
        </is>
      </c>
      <c r="EN198" s="161" t="inlineStr">
        <is>
          <t>2030</t>
        </is>
      </c>
      <c r="EO198" s="161" t="inlineStr">
        <is>
          <t>2030</t>
        </is>
      </c>
      <c r="EP198" s="161" t="inlineStr">
        <is>
          <t>2030</t>
        </is>
      </c>
      <c r="EQ198" s="161" t="inlineStr">
        <is>
          <t>2030</t>
        </is>
      </c>
      <c r="ER198" s="161" t="inlineStr">
        <is>
          <t>2030</t>
        </is>
      </c>
      <c r="ES198" s="161" t="inlineStr">
        <is>
          <t>2030</t>
        </is>
      </c>
      <c r="ET198" s="161" t="inlineStr">
        <is>
          <t>2030</t>
        </is>
      </c>
      <c r="EU198" s="161" t="inlineStr">
        <is>
          <t>2030</t>
        </is>
      </c>
      <c r="EV198" s="161" t="inlineStr">
        <is>
          <t>2030</t>
        </is>
      </c>
      <c r="EW198" s="161" t="inlineStr">
        <is>
          <t>2030</t>
        </is>
      </c>
      <c r="EX198" s="161" t="inlineStr">
        <is>
          <t>2030</t>
        </is>
      </c>
      <c r="EY198" s="161" t="inlineStr">
        <is>
          <t>2030</t>
        </is>
      </c>
      <c r="EZ198" s="161" t="inlineStr">
        <is>
          <t>2030</t>
        </is>
      </c>
      <c r="FA198" s="161" t="inlineStr">
        <is>
          <t>2030</t>
        </is>
      </c>
      <c r="FB198" s="161" t="inlineStr">
        <is>
          <t>2030</t>
        </is>
      </c>
      <c r="FC198" s="161" t="inlineStr">
        <is>
          <t>2050</t>
        </is>
      </c>
      <c r="FD198" s="161" t="inlineStr">
        <is>
          <t>2025-2050</t>
        </is>
      </c>
      <c r="FE198" s="161" t="inlineStr">
        <is>
          <t>2024</t>
        </is>
      </c>
      <c r="FF198" s="161" t="inlineStr">
        <is>
          <t>2024</t>
        </is>
      </c>
      <c r="FG198" s="161" t="inlineStr">
        <is>
          <t>2024</t>
        </is>
      </c>
      <c r="FH198" s="161" t="inlineStr">
        <is>
          <t>2024</t>
        </is>
      </c>
      <c r="FI198" s="161" t="inlineStr">
        <is>
          <t>2024</t>
        </is>
      </c>
      <c r="FJ198" s="161" t="inlineStr">
        <is>
          <t>2024</t>
        </is>
      </c>
      <c r="FK198" s="161" t="inlineStr">
        <is>
          <t>2024</t>
        </is>
      </c>
      <c r="FL198" s="161" t="inlineStr">
        <is>
          <t>2024</t>
        </is>
      </c>
      <c r="FM198" s="161" t="inlineStr">
        <is>
          <t>2024</t>
        </is>
      </c>
      <c r="FN198" s="161" t="inlineStr">
        <is>
          <t>2024</t>
        </is>
      </c>
      <c r="FO198" s="161" t="inlineStr">
        <is>
          <t>2013</t>
        </is>
      </c>
      <c r="FP198" s="161" t="inlineStr">
        <is>
          <t>2013</t>
        </is>
      </c>
      <c r="FQ198" s="161" t="inlineStr">
        <is>
          <t>2013</t>
        </is>
      </c>
      <c r="FR198" s="162" t="n"/>
      <c r="FS198" s="162" t="n"/>
      <c r="FT198" s="162" t="n"/>
      <c r="FU198" s="161" t="inlineStr">
        <is>
          <t>2024</t>
        </is>
      </c>
      <c r="FV198" s="161" t="inlineStr">
        <is>
          <t>2024</t>
        </is>
      </c>
      <c r="FW198" s="161" t="inlineStr">
        <is>
          <t>2024</t>
        </is>
      </c>
      <c r="FX198" s="162" t="n"/>
      <c r="FY198" s="161" t="inlineStr">
        <is>
          <t>2020-2024 avg</t>
        </is>
      </c>
      <c r="FZ198" s="161" t="inlineStr">
        <is>
          <t>2030</t>
        </is>
      </c>
      <c r="GA198" s="161" t="inlineStr">
        <is>
          <t>2030</t>
        </is>
      </c>
      <c r="GB198" s="161" t="inlineStr">
        <is>
          <t>2030</t>
        </is>
      </c>
      <c r="GC198" s="161" t="inlineStr">
        <is>
          <t>2050</t>
        </is>
      </c>
      <c r="GD198" s="161" t="inlineStr">
        <is>
          <t>2050</t>
        </is>
      </c>
      <c r="GE198" s="162" t="n"/>
    </row>
    <row r="199" ht="14" customHeight="1">
      <c r="A199" s="161" t="inlineStr">
        <is>
          <t>TUN</t>
        </is>
      </c>
      <c r="B199" s="161" t="inlineStr">
        <is>
          <t>Tunisia</t>
        </is>
      </c>
      <c r="C199" s="161" t="inlineStr">
        <is>
          <t>Middle East &amp; North Africa</t>
        </is>
      </c>
      <c r="D199" s="161" t="inlineStr">
        <is>
          <t>Lower middle income</t>
        </is>
      </c>
      <c r="E199" s="161" t="b">
        <v>1</v>
      </c>
      <c r="F199" s="162" t="n">
        <v>13.383</v>
      </c>
      <c r="G199" s="162" t="n">
        <v>3.938</v>
      </c>
      <c r="H199" s="162" t="n">
        <v>85.66</v>
      </c>
      <c r="I199" s="162" t="n">
        <v>25.258</v>
      </c>
      <c r="J199" s="162" t="n">
        <v>93.85899999999999</v>
      </c>
      <c r="K199" s="162" t="n">
        <v>2</v>
      </c>
      <c r="L199" s="162" t="n">
        <v>1</v>
      </c>
      <c r="M199" s="162" t="n">
        <v>0</v>
      </c>
      <c r="N199" s="162" t="n">
        <v>9.300000000000001</v>
      </c>
      <c r="O199" s="162" t="n">
        <v>10.75</v>
      </c>
      <c r="P199" s="162" t="n">
        <v>2</v>
      </c>
      <c r="Q199" s="162" t="n"/>
      <c r="R199" s="162" t="n">
        <v>-2.657</v>
      </c>
      <c r="S199" s="162" t="n">
        <v>2</v>
      </c>
      <c r="T199" s="162" t="n">
        <v>16.825</v>
      </c>
      <c r="U199" s="162" t="n">
        <v>0.63</v>
      </c>
      <c r="V199" s="162" t="n">
        <v>61.308</v>
      </c>
      <c r="W199" s="162" t="n">
        <v>12.753</v>
      </c>
      <c r="X199" s="162" t="n">
        <v>39.351</v>
      </c>
      <c r="Y199" s="162" t="n">
        <v>1</v>
      </c>
      <c r="Z199" s="162" t="n">
        <v>0.244</v>
      </c>
      <c r="AA199" s="162" t="n">
        <v>8.715999999999999</v>
      </c>
      <c r="AB199" s="162" t="n">
        <v>15.266</v>
      </c>
      <c r="AC199" s="162" t="n">
        <v>5.178</v>
      </c>
      <c r="AD199" s="162" t="n">
        <v>10.088</v>
      </c>
      <c r="AE199" s="162" t="n">
        <v>0.706</v>
      </c>
      <c r="AF199" s="162" t="n">
        <v>-12.548</v>
      </c>
      <c r="AG199" s="162" t="n">
        <v>6.232</v>
      </c>
      <c r="AH199" s="162" t="n">
        <v>18.78</v>
      </c>
      <c r="AI199" s="162" t="n">
        <v>53.14</v>
      </c>
      <c r="AJ199" s="162" t="n">
        <v>2.04</v>
      </c>
      <c r="AK199" s="162" t="n">
        <v>1.549</v>
      </c>
      <c r="AL199" s="162" t="n">
        <v>0.491</v>
      </c>
      <c r="AM199" s="162" t="n">
        <v>0</v>
      </c>
      <c r="AN199" s="162" t="n">
        <v>1.031</v>
      </c>
      <c r="AO199" s="162" t="n">
        <v>17.181</v>
      </c>
      <c r="AP199" s="162" t="n">
        <v>-0.365</v>
      </c>
      <c r="AQ199" s="162" t="n">
        <v>11.009</v>
      </c>
      <c r="AR199" s="162" t="n">
        <v>6.78276703251616</v>
      </c>
      <c r="AS199" s="162" t="n">
        <v>1.62786408780388</v>
      </c>
      <c r="AT199" s="162" t="n">
        <v>0.4812860752165807</v>
      </c>
      <c r="AU199" s="162" t="n">
        <v>0.3300247372913693</v>
      </c>
      <c r="AV199" s="162" t="n">
        <v>0.2318384639992704</v>
      </c>
      <c r="AW199" s="162" t="n">
        <v>0.1634049876609379</v>
      </c>
      <c r="AX199" s="162" t="n">
        <v>0.08309829831208849</v>
      </c>
      <c r="AY199" s="162" t="n">
        <v>0.1131695189383074</v>
      </c>
      <c r="AZ199" s="162" t="n">
        <v>0.2250420063853232</v>
      </c>
      <c r="BA199" s="162" t="n">
        <v>0.0741483189544388</v>
      </c>
      <c r="BB199" s="162" t="n">
        <v>0.0061217463949879</v>
      </c>
      <c r="BC199" s="162" t="n">
        <v>-0.0504393596264591</v>
      </c>
      <c r="BD199" s="162" t="n">
        <v>5.90794689476944</v>
      </c>
      <c r="BE199" s="162" t="n">
        <v>0.2834440523310449</v>
      </c>
      <c r="BF199" s="162" t="n">
        <v>8.001699078939344</v>
      </c>
      <c r="BG199" s="162" t="n">
        <v>4.781875050427416</v>
      </c>
      <c r="BH199" s="162" t="n">
        <v>1.085841523585813</v>
      </c>
      <c r="BI199" s="162" t="n">
        <v>0.8392157148960476</v>
      </c>
      <c r="BJ199" s="162" t="n">
        <v>0.7435341237292553</v>
      </c>
      <c r="BK199" s="162" t="n">
        <v>1.558071937309692</v>
      </c>
      <c r="BL199" s="162" t="n">
        <v>0.5552117503997086</v>
      </c>
      <c r="BM199" s="162" t="n">
        <v>1.553263104863204</v>
      </c>
      <c r="BN199" s="162" t="n">
        <v>49.96776798435224</v>
      </c>
      <c r="BO199" s="162" t="n">
        <v>3.625412049368894</v>
      </c>
      <c r="BP199" s="162" t="n">
        <v>4.011474128729313</v>
      </c>
      <c r="BQ199" s="162" t="n">
        <v>-0.4240248318308157</v>
      </c>
      <c r="BR199" s="162" t="n">
        <v>0.556</v>
      </c>
      <c r="BS199" s="162" t="n">
        <v>0.764</v>
      </c>
      <c r="BT199" s="162" t="n">
        <v>0.018</v>
      </c>
      <c r="BU199" s="162" t="n">
        <v>0.099</v>
      </c>
      <c r="BV199" s="162" t="n">
        <v>4.246</v>
      </c>
      <c r="BW199" s="162" t="n">
        <v>8.795999999999999</v>
      </c>
      <c r="BX199" s="162" t="n">
        <v>8.795999999999999</v>
      </c>
      <c r="BY199" s="162" t="n">
        <v>14.509</v>
      </c>
      <c r="BZ199" s="162" t="n">
        <v>7.124</v>
      </c>
      <c r="CA199" s="162" t="n">
        <v>5.575</v>
      </c>
      <c r="CB199" s="162" t="n">
        <v>2</v>
      </c>
      <c r="CC199" s="162" t="n">
        <v>1</v>
      </c>
      <c r="CD199" s="162" t="n">
        <v>0</v>
      </c>
      <c r="CE199" s="162" t="n">
        <v>43.579</v>
      </c>
      <c r="CF199" s="162" t="n">
        <v>0</v>
      </c>
      <c r="CG199" s="162" t="n">
        <v>50</v>
      </c>
      <c r="CH199" s="162" t="n">
        <v>29.426</v>
      </c>
      <c r="CI199" s="162" t="n">
        <v>-2.42</v>
      </c>
      <c r="CJ199" s="162" t="n">
        <v>-1.612</v>
      </c>
      <c r="CK199" s="162" t="n">
        <v>7.858</v>
      </c>
      <c r="CL199" s="162" t="n">
        <v>0.062</v>
      </c>
      <c r="CM199" s="162" t="n">
        <v>1.19</v>
      </c>
      <c r="CN199" s="162" t="n">
        <v>0.08</v>
      </c>
      <c r="CO199" s="162" t="n">
        <v>1.11</v>
      </c>
      <c r="CP199" s="162" t="n">
        <v>2.888</v>
      </c>
      <c r="CQ199" s="162" t="n">
        <v>99.40000000000001</v>
      </c>
      <c r="CR199" s="162" t="n">
        <v>3</v>
      </c>
      <c r="CS199" s="161" t="inlineStr">
        <is>
          <t>2024</t>
        </is>
      </c>
      <c r="CT199" s="161" t="inlineStr">
        <is>
          <t>2024</t>
        </is>
      </c>
      <c r="CU199" s="161" t="inlineStr">
        <is>
          <t>2024</t>
        </is>
      </c>
      <c r="CV199" s="161" t="inlineStr">
        <is>
          <t>2024</t>
        </is>
      </c>
      <c r="CW199" s="161" t="inlineStr">
        <is>
          <t>2022</t>
        </is>
      </c>
      <c r="CX199" s="161" t="inlineStr">
        <is>
          <t>2023</t>
        </is>
      </c>
      <c r="CY199" s="161" t="inlineStr">
        <is>
          <t>2023</t>
        </is>
      </c>
      <c r="CZ199" s="161" t="inlineStr">
        <is>
          <t>2022</t>
        </is>
      </c>
      <c r="DA199" s="161" t="inlineStr">
        <is>
          <t>2021</t>
        </is>
      </c>
      <c r="DB199" s="161" t="inlineStr">
        <is>
          <t>2020</t>
        </is>
      </c>
      <c r="DC199" s="161" t="inlineStr">
        <is>
          <t>2021-2024</t>
        </is>
      </c>
      <c r="DD199" s="162" t="n"/>
      <c r="DE199" s="161" t="inlineStr">
        <is>
          <t>2024</t>
        </is>
      </c>
      <c r="DF199" s="161" t="inlineStr">
        <is>
          <t>2021</t>
        </is>
      </c>
      <c r="DG199" s="161" t="inlineStr">
        <is>
          <t>2024</t>
        </is>
      </c>
      <c r="DH199" s="161" t="inlineStr">
        <is>
          <t>2024</t>
        </is>
      </c>
      <c r="DI199" s="161" t="inlineStr">
        <is>
          <t>2024</t>
        </is>
      </c>
      <c r="DJ199" s="161" t="inlineStr">
        <is>
          <t>2024</t>
        </is>
      </c>
      <c r="DK199" s="161" t="inlineStr">
        <is>
          <t>2024</t>
        </is>
      </c>
      <c r="DL199" s="161" t="inlineStr">
        <is>
          <t>2023</t>
        </is>
      </c>
      <c r="DM199" s="161" t="inlineStr">
        <is>
          <t>2020-2024 avg</t>
        </is>
      </c>
      <c r="DN199" s="161" t="inlineStr">
        <is>
          <t>2024</t>
        </is>
      </c>
      <c r="DO199" s="161" t="inlineStr">
        <is>
          <t>2024</t>
        </is>
      </c>
      <c r="DP199" s="161" t="inlineStr">
        <is>
          <t>2024</t>
        </is>
      </c>
      <c r="DQ199" s="161" t="inlineStr">
        <is>
          <t>2024</t>
        </is>
      </c>
      <c r="DR199" s="161" t="inlineStr">
        <is>
          <t>2022</t>
        </is>
      </c>
      <c r="DS199" s="161" t="inlineStr">
        <is>
          <t>2024</t>
        </is>
      </c>
      <c r="DT199" s="161" t="inlineStr">
        <is>
          <t>2024</t>
        </is>
      </c>
      <c r="DU199" s="161" t="inlineStr">
        <is>
          <t>2024</t>
        </is>
      </c>
      <c r="DV199" s="161" t="inlineStr">
        <is>
          <t>2022</t>
        </is>
      </c>
      <c r="DW199" s="161" t="inlineStr">
        <is>
          <t>2021</t>
        </is>
      </c>
      <c r="DX199" s="161" t="inlineStr">
        <is>
          <t>2021</t>
        </is>
      </c>
      <c r="DY199" s="161" t="inlineStr">
        <is>
          <t>2021</t>
        </is>
      </c>
      <c r="DZ199" s="161" t="inlineStr">
        <is>
          <t>2021</t>
        </is>
      </c>
      <c r="EA199" s="161" t="inlineStr">
        <is>
          <t>2025</t>
        </is>
      </c>
      <c r="EB199" s="161" t="inlineStr">
        <is>
          <t>2024</t>
        </is>
      </c>
      <c r="EC199" s="161" t="inlineStr">
        <is>
          <t>2025</t>
        </is>
      </c>
      <c r="ED199" s="161" t="inlineStr">
        <is>
          <t>2025</t>
        </is>
      </c>
      <c r="EE199" s="161" t="inlineStr">
        <is>
          <t>2030</t>
        </is>
      </c>
      <c r="EF199" s="161" t="inlineStr">
        <is>
          <t>2030</t>
        </is>
      </c>
      <c r="EG199" s="161" t="inlineStr">
        <is>
          <t>2030</t>
        </is>
      </c>
      <c r="EH199" s="161" t="inlineStr">
        <is>
          <t>2030</t>
        </is>
      </c>
      <c r="EI199" s="161" t="inlineStr">
        <is>
          <t>2030</t>
        </is>
      </c>
      <c r="EJ199" s="161" t="inlineStr">
        <is>
          <t>2030</t>
        </is>
      </c>
      <c r="EK199" s="161" t="inlineStr">
        <is>
          <t>2030</t>
        </is>
      </c>
      <c r="EL199" s="161" t="inlineStr">
        <is>
          <t>2030</t>
        </is>
      </c>
      <c r="EM199" s="161" t="inlineStr">
        <is>
          <t>2030</t>
        </is>
      </c>
      <c r="EN199" s="161" t="inlineStr">
        <is>
          <t>2030</t>
        </is>
      </c>
      <c r="EO199" s="161" t="inlineStr">
        <is>
          <t>2030</t>
        </is>
      </c>
      <c r="EP199" s="161" t="inlineStr">
        <is>
          <t>2030</t>
        </is>
      </c>
      <c r="EQ199" s="161" t="inlineStr">
        <is>
          <t>2030</t>
        </is>
      </c>
      <c r="ER199" s="161" t="inlineStr">
        <is>
          <t>2030</t>
        </is>
      </c>
      <c r="ES199" s="161" t="inlineStr">
        <is>
          <t>2030</t>
        </is>
      </c>
      <c r="ET199" s="161" t="inlineStr">
        <is>
          <t>2030</t>
        </is>
      </c>
      <c r="EU199" s="161" t="inlineStr">
        <is>
          <t>2030</t>
        </is>
      </c>
      <c r="EV199" s="161" t="inlineStr">
        <is>
          <t>2030</t>
        </is>
      </c>
      <c r="EW199" s="161" t="inlineStr">
        <is>
          <t>2030</t>
        </is>
      </c>
      <c r="EX199" s="161" t="inlineStr">
        <is>
          <t>2030</t>
        </is>
      </c>
      <c r="EY199" s="161" t="inlineStr">
        <is>
          <t>2030</t>
        </is>
      </c>
      <c r="EZ199" s="161" t="inlineStr">
        <is>
          <t>2030</t>
        </is>
      </c>
      <c r="FA199" s="161" t="inlineStr">
        <is>
          <t>2030</t>
        </is>
      </c>
      <c r="FB199" s="161" t="inlineStr">
        <is>
          <t>2030</t>
        </is>
      </c>
      <c r="FC199" s="161" t="inlineStr">
        <is>
          <t>2050</t>
        </is>
      </c>
      <c r="FD199" s="161" t="inlineStr">
        <is>
          <t>2025-2050</t>
        </is>
      </c>
      <c r="FE199" s="161" t="inlineStr">
        <is>
          <t>2024</t>
        </is>
      </c>
      <c r="FF199" s="161" t="inlineStr">
        <is>
          <t>2024</t>
        </is>
      </c>
      <c r="FG199" s="161" t="inlineStr">
        <is>
          <t>2024</t>
        </is>
      </c>
      <c r="FH199" s="161" t="inlineStr">
        <is>
          <t>2024</t>
        </is>
      </c>
      <c r="FI199" s="161" t="inlineStr">
        <is>
          <t>2024</t>
        </is>
      </c>
      <c r="FJ199" s="161" t="inlineStr">
        <is>
          <t>2024</t>
        </is>
      </c>
      <c r="FK199" s="161" t="inlineStr">
        <is>
          <t>2024</t>
        </is>
      </c>
      <c r="FL199" s="161" t="inlineStr">
        <is>
          <t>2024</t>
        </is>
      </c>
      <c r="FM199" s="161" t="inlineStr">
        <is>
          <t>2024</t>
        </is>
      </c>
      <c r="FN199" s="161" t="inlineStr">
        <is>
          <t>2024</t>
        </is>
      </c>
      <c r="FO199" s="161" t="inlineStr">
        <is>
          <t>2013</t>
        </is>
      </c>
      <c r="FP199" s="161" t="inlineStr">
        <is>
          <t>2013</t>
        </is>
      </c>
      <c r="FQ199" s="161" t="inlineStr">
        <is>
          <t>2013</t>
        </is>
      </c>
      <c r="FR199" s="161" t="inlineStr">
        <is>
          <t>2023</t>
        </is>
      </c>
      <c r="FS199" s="161" t="inlineStr">
        <is>
          <t>2023</t>
        </is>
      </c>
      <c r="FT199" s="161" t="inlineStr">
        <is>
          <t>2023</t>
        </is>
      </c>
      <c r="FU199" s="161" t="inlineStr">
        <is>
          <t>2024</t>
        </is>
      </c>
      <c r="FV199" s="161" t="inlineStr">
        <is>
          <t>2024</t>
        </is>
      </c>
      <c r="FW199" s="161" t="inlineStr">
        <is>
          <t>2024</t>
        </is>
      </c>
      <c r="FX199" s="161" t="inlineStr">
        <is>
          <t>2024</t>
        </is>
      </c>
      <c r="FY199" s="161" t="inlineStr">
        <is>
          <t>2020-2024 avg</t>
        </is>
      </c>
      <c r="FZ199" s="161" t="inlineStr">
        <is>
          <t>2030</t>
        </is>
      </c>
      <c r="GA199" s="161" t="inlineStr">
        <is>
          <t>2030</t>
        </is>
      </c>
      <c r="GB199" s="161" t="inlineStr">
        <is>
          <t>2030</t>
        </is>
      </c>
      <c r="GC199" s="161" t="inlineStr">
        <is>
          <t>2050</t>
        </is>
      </c>
      <c r="GD199" s="161" t="inlineStr">
        <is>
          <t>2050</t>
        </is>
      </c>
      <c r="GE199" s="161" t="inlineStr">
        <is>
          <t>2034</t>
        </is>
      </c>
    </row>
    <row r="200" ht="14" customHeight="1">
      <c r="A200" s="161" t="inlineStr">
        <is>
          <t>TKM</t>
        </is>
      </c>
      <c r="B200" s="161" t="inlineStr">
        <is>
          <t>Turkmenistan</t>
        </is>
      </c>
      <c r="C200" s="161" t="inlineStr">
        <is>
          <t>Europe &amp; Central Asia</t>
        </is>
      </c>
      <c r="D200" s="161" t="inlineStr">
        <is>
          <t>Upper middle income</t>
        </is>
      </c>
      <c r="E200" s="161" t="b">
        <v>0</v>
      </c>
      <c r="F200" s="162" t="n"/>
      <c r="G200" s="162" t="n"/>
      <c r="H200" s="162" t="n">
        <v>4.112</v>
      </c>
      <c r="I200" s="162" t="n">
        <v>11.872</v>
      </c>
      <c r="J200" s="162" t="n"/>
      <c r="K200" s="162" t="n"/>
      <c r="L200" s="162" t="n"/>
      <c r="M200" s="162" t="n">
        <v>0</v>
      </c>
      <c r="N200" s="162" t="n"/>
      <c r="O200" s="162" t="n"/>
      <c r="P200" s="162" t="n"/>
      <c r="Q200" s="162" t="n"/>
      <c r="R200" s="162" t="n">
        <v>6.254</v>
      </c>
      <c r="S200" s="162" t="n">
        <v>6.871</v>
      </c>
      <c r="T200" s="162" t="n">
        <v>20.174</v>
      </c>
      <c r="U200" s="162" t="n">
        <v>0.079</v>
      </c>
      <c r="V200" s="162" t="n">
        <v>48.377</v>
      </c>
      <c r="W200" s="162" t="n">
        <v>13.701</v>
      </c>
      <c r="X200" s="162" t="n">
        <v>83.434</v>
      </c>
      <c r="Y200" s="162" t="n"/>
      <c r="Z200" s="162" t="n"/>
      <c r="AA200" s="162" t="n">
        <v>6.016</v>
      </c>
      <c r="AB200" s="162" t="n">
        <v>30.201</v>
      </c>
      <c r="AC200" s="162" t="n">
        <v>15.226</v>
      </c>
      <c r="AD200" s="162" t="n">
        <v>14.976</v>
      </c>
      <c r="AE200" s="162" t="n"/>
      <c r="AF200" s="162" t="n">
        <v>79.81400000000001</v>
      </c>
      <c r="AG200" s="162" t="n">
        <v>81.01000000000001</v>
      </c>
      <c r="AH200" s="162" t="n">
        <v>1.196</v>
      </c>
      <c r="AI200" s="162" t="n">
        <v>-109.777</v>
      </c>
      <c r="AJ200" s="162" t="n">
        <v>13.492</v>
      </c>
      <c r="AK200" s="162" t="n">
        <v>5.846</v>
      </c>
      <c r="AL200" s="162" t="n">
        <v>7.646</v>
      </c>
      <c r="AM200" s="162" t="n">
        <v>0</v>
      </c>
      <c r="AN200" s="162" t="n">
        <v>0</v>
      </c>
      <c r="AO200" s="162" t="n">
        <v>0.029</v>
      </c>
      <c r="AP200" s="162" t="n">
        <v>-0.001</v>
      </c>
      <c r="AQ200" s="162" t="n"/>
      <c r="AR200" s="162" t="n">
        <v>9.10729307572206</v>
      </c>
      <c r="AS200" s="162" t="n">
        <v>2.18575033817329</v>
      </c>
      <c r="AT200" s="162" t="n">
        <v>0.290389046954516</v>
      </c>
      <c r="AU200" s="162" t="n">
        <v>0.1991239179116674</v>
      </c>
      <c r="AV200" s="162" t="n">
        <v>0.2198588639557116</v>
      </c>
      <c r="AW200" s="162" t="n">
        <v>0.6194956146877278</v>
      </c>
      <c r="AX200" s="162" t="n">
        <v>0.19206910448222</v>
      </c>
      <c r="AY200" s="162" t="n">
        <v>0.2339438044746225</v>
      </c>
      <c r="AZ200" s="162" t="n">
        <v>0.430869985706827</v>
      </c>
      <c r="BA200" s="162" t="n">
        <v>0.0157715788675186</v>
      </c>
      <c r="BB200" s="162" t="n">
        <v>-0.0633735266537457</v>
      </c>
      <c r="BC200" s="162" t="n">
        <v>-0.150899537278519</v>
      </c>
      <c r="BD200" s="162" t="n">
        <v>-43.3338359295314</v>
      </c>
      <c r="BE200" s="162" t="n">
        <v>0.3297712730052679</v>
      </c>
      <c r="BF200" s="162" t="n">
        <v>10.45467342117136</v>
      </c>
      <c r="BG200" s="162" t="n">
        <v>12.47922629841406</v>
      </c>
      <c r="BH200" s="162" t="n">
        <v>3.410134945739008</v>
      </c>
      <c r="BI200" s="162" t="n">
        <v>1.693101270277777</v>
      </c>
      <c r="BJ200" s="162" t="n">
        <v>0.4596463524845326</v>
      </c>
      <c r="BK200" s="162" t="n">
        <v>3.932363259459617</v>
      </c>
      <c r="BL200" s="162" t="n">
        <v>2.983980474892266</v>
      </c>
      <c r="BM200" s="162" t="n">
        <v>4.589843923700202</v>
      </c>
      <c r="BN200" s="162" t="n">
        <v>49.65276661547458</v>
      </c>
      <c r="BO200" s="162" t="n">
        <v>11.70574752655538</v>
      </c>
      <c r="BP200" s="162" t="n">
        <v>11.69295680724437</v>
      </c>
      <c r="BQ200" s="162" t="n">
        <v>77.44177969289822</v>
      </c>
      <c r="BR200" s="162" t="n">
        <v>0.412</v>
      </c>
      <c r="BS200" s="162" t="n">
        <v>0.482</v>
      </c>
      <c r="BT200" s="162" t="n">
        <v>0.03</v>
      </c>
      <c r="BU200" s="162" t="n">
        <v>0.01</v>
      </c>
      <c r="BV200" s="162" t="n">
        <v>2.662</v>
      </c>
      <c r="BW200" s="162" t="n">
        <v>2.533</v>
      </c>
      <c r="BX200" s="162" t="n">
        <v>2.312</v>
      </c>
      <c r="BY200" s="162" t="n">
        <v>12.638</v>
      </c>
      <c r="BZ200" s="162" t="n">
        <v>7.151</v>
      </c>
      <c r="CA200" s="162" t="n">
        <v>4.371</v>
      </c>
      <c r="CB200" s="162" t="n">
        <v>1</v>
      </c>
      <c r="CC200" s="162" t="n">
        <v>0</v>
      </c>
      <c r="CD200" s="162" t="n">
        <v>0</v>
      </c>
      <c r="CE200" s="162" t="n">
        <v>3.148</v>
      </c>
      <c r="CF200" s="162" t="n">
        <v>0</v>
      </c>
      <c r="CG200" s="162" t="n">
        <v>0</v>
      </c>
      <c r="CH200" s="162" t="n">
        <v>14.439</v>
      </c>
      <c r="CI200" s="162" t="n"/>
      <c r="CJ200" s="162" t="n">
        <v>4.688</v>
      </c>
      <c r="CK200" s="162" t="n"/>
      <c r="CL200" s="162" t="n">
        <v>3.87</v>
      </c>
      <c r="CM200" s="162" t="n">
        <v>4.275</v>
      </c>
      <c r="CN200" s="162" t="n">
        <v>0.13</v>
      </c>
      <c r="CO200" s="162" t="n">
        <v>4.145</v>
      </c>
      <c r="CP200" s="162" t="n">
        <v>-2.644</v>
      </c>
      <c r="CQ200" s="162" t="n">
        <v>57.54</v>
      </c>
      <c r="CR200" s="162" t="n"/>
      <c r="CS200" s="162" t="n"/>
      <c r="CT200" s="162" t="n"/>
      <c r="CU200" s="161" t="inlineStr">
        <is>
          <t>2024</t>
        </is>
      </c>
      <c r="CV200" s="161" t="inlineStr">
        <is>
          <t>2024</t>
        </is>
      </c>
      <c r="CW200" s="162" t="n"/>
      <c r="CX200" s="162" t="n"/>
      <c r="CY200" s="162" t="n"/>
      <c r="CZ200" s="161" t="inlineStr">
        <is>
          <t>2022</t>
        </is>
      </c>
      <c r="DA200" s="162" t="n"/>
      <c r="DB200" s="162" t="n"/>
      <c r="DC200" s="162" t="n"/>
      <c r="DD200" s="162" t="n"/>
      <c r="DE200" s="161" t="inlineStr">
        <is>
          <t>2024</t>
        </is>
      </c>
      <c r="DF200" s="161" t="inlineStr">
        <is>
          <t>2023</t>
        </is>
      </c>
      <c r="DG200" s="161" t="inlineStr">
        <is>
          <t>2024</t>
        </is>
      </c>
      <c r="DH200" s="161" t="inlineStr">
        <is>
          <t>2024</t>
        </is>
      </c>
      <c r="DI200" s="161" t="inlineStr">
        <is>
          <t>2024</t>
        </is>
      </c>
      <c r="DJ200" s="161" t="inlineStr">
        <is>
          <t>2024</t>
        </is>
      </c>
      <c r="DK200" s="161" t="inlineStr">
        <is>
          <t>2024</t>
        </is>
      </c>
      <c r="DL200" s="162" t="n"/>
      <c r="DM200" s="162" t="n"/>
      <c r="DN200" s="161" t="inlineStr">
        <is>
          <t>2024</t>
        </is>
      </c>
      <c r="DO200" s="161" t="inlineStr">
        <is>
          <t>2024</t>
        </is>
      </c>
      <c r="DP200" s="161" t="inlineStr">
        <is>
          <t>2024</t>
        </is>
      </c>
      <c r="DQ200" s="161" t="inlineStr">
        <is>
          <t>2024</t>
        </is>
      </c>
      <c r="DR200" s="162" t="n"/>
      <c r="DS200" s="161" t="inlineStr">
        <is>
          <t>2000</t>
        </is>
      </c>
      <c r="DT200" s="161" t="inlineStr">
        <is>
          <t>2000</t>
        </is>
      </c>
      <c r="DU200" s="161" t="inlineStr">
        <is>
          <t>2000</t>
        </is>
      </c>
      <c r="DV200" s="161" t="inlineStr">
        <is>
          <t>2022</t>
        </is>
      </c>
      <c r="DW200" s="161" t="inlineStr">
        <is>
          <t>2019</t>
        </is>
      </c>
      <c r="DX200" s="161" t="inlineStr">
        <is>
          <t>2019</t>
        </is>
      </c>
      <c r="DY200" s="161" t="inlineStr">
        <is>
          <t>2019</t>
        </is>
      </c>
      <c r="DZ200" s="161" t="inlineStr">
        <is>
          <t>2019</t>
        </is>
      </c>
      <c r="EA200" s="161" t="inlineStr">
        <is>
          <t>2024</t>
        </is>
      </c>
      <c r="EB200" s="161" t="inlineStr">
        <is>
          <t>2024</t>
        </is>
      </c>
      <c r="EC200" s="161" t="inlineStr">
        <is>
          <t>2024</t>
        </is>
      </c>
      <c r="ED200" s="162" t="n"/>
      <c r="EE200" s="161" t="inlineStr">
        <is>
          <t>2030</t>
        </is>
      </c>
      <c r="EF200" s="161" t="inlineStr">
        <is>
          <t>2030</t>
        </is>
      </c>
      <c r="EG200" s="161" t="inlineStr">
        <is>
          <t>2030</t>
        </is>
      </c>
      <c r="EH200" s="161" t="inlineStr">
        <is>
          <t>2030</t>
        </is>
      </c>
      <c r="EI200" s="161" t="inlineStr">
        <is>
          <t>2030</t>
        </is>
      </c>
      <c r="EJ200" s="161" t="inlineStr">
        <is>
          <t>2030</t>
        </is>
      </c>
      <c r="EK200" s="161" t="inlineStr">
        <is>
          <t>2030</t>
        </is>
      </c>
      <c r="EL200" s="161" t="inlineStr">
        <is>
          <t>2030</t>
        </is>
      </c>
      <c r="EM200" s="161" t="inlineStr">
        <is>
          <t>2030</t>
        </is>
      </c>
      <c r="EN200" s="161" t="inlineStr">
        <is>
          <t>2030</t>
        </is>
      </c>
      <c r="EO200" s="161" t="inlineStr">
        <is>
          <t>2030</t>
        </is>
      </c>
      <c r="EP200" s="161" t="inlineStr">
        <is>
          <t>2030</t>
        </is>
      </c>
      <c r="EQ200" s="161" t="inlineStr">
        <is>
          <t>2030</t>
        </is>
      </c>
      <c r="ER200" s="161" t="inlineStr">
        <is>
          <t>2030</t>
        </is>
      </c>
      <c r="ES200" s="161" t="inlineStr">
        <is>
          <t>2030</t>
        </is>
      </c>
      <c r="ET200" s="161" t="inlineStr">
        <is>
          <t>2030</t>
        </is>
      </c>
      <c r="EU200" s="161" t="inlineStr">
        <is>
          <t>2030</t>
        </is>
      </c>
      <c r="EV200" s="161" t="inlineStr">
        <is>
          <t>2030</t>
        </is>
      </c>
      <c r="EW200" s="161" t="inlineStr">
        <is>
          <t>2030</t>
        </is>
      </c>
      <c r="EX200" s="161" t="inlineStr">
        <is>
          <t>2030</t>
        </is>
      </c>
      <c r="EY200" s="161" t="inlineStr">
        <is>
          <t>2030</t>
        </is>
      </c>
      <c r="EZ200" s="161" t="inlineStr">
        <is>
          <t>2030</t>
        </is>
      </c>
      <c r="FA200" s="161" t="inlineStr">
        <is>
          <t>2030</t>
        </is>
      </c>
      <c r="FB200" s="161" t="inlineStr">
        <is>
          <t>2030</t>
        </is>
      </c>
      <c r="FC200" s="161" t="inlineStr">
        <is>
          <t>2050</t>
        </is>
      </c>
      <c r="FD200" s="161" t="inlineStr">
        <is>
          <t>2025-2050</t>
        </is>
      </c>
      <c r="FE200" s="161" t="inlineStr">
        <is>
          <t>2024</t>
        </is>
      </c>
      <c r="FF200" s="161" t="inlineStr">
        <is>
          <t>2024</t>
        </is>
      </c>
      <c r="FG200" s="161" t="inlineStr">
        <is>
          <t>2024</t>
        </is>
      </c>
      <c r="FH200" s="161" t="inlineStr">
        <is>
          <t>2024</t>
        </is>
      </c>
      <c r="FI200" s="161" t="inlineStr">
        <is>
          <t>2024</t>
        </is>
      </c>
      <c r="FJ200" s="161" t="inlineStr">
        <is>
          <t>2024</t>
        </is>
      </c>
      <c r="FK200" s="161" t="inlineStr">
        <is>
          <t>2024</t>
        </is>
      </c>
      <c r="FL200" s="161" t="inlineStr">
        <is>
          <t>2024</t>
        </is>
      </c>
      <c r="FM200" s="161" t="inlineStr">
        <is>
          <t>2024</t>
        </is>
      </c>
      <c r="FN200" s="161" t="inlineStr">
        <is>
          <t>2024</t>
        </is>
      </c>
      <c r="FO200" s="161" t="inlineStr">
        <is>
          <t>2013</t>
        </is>
      </c>
      <c r="FP200" s="161" t="inlineStr">
        <is>
          <t>2013</t>
        </is>
      </c>
      <c r="FQ200" s="161" t="inlineStr">
        <is>
          <t>2013</t>
        </is>
      </c>
      <c r="FR200" s="161" t="inlineStr">
        <is>
          <t>2023</t>
        </is>
      </c>
      <c r="FS200" s="161" t="inlineStr">
        <is>
          <t>2023</t>
        </is>
      </c>
      <c r="FT200" s="161" t="inlineStr">
        <is>
          <t>2023</t>
        </is>
      </c>
      <c r="FU200" s="161" t="inlineStr">
        <is>
          <t>2024</t>
        </is>
      </c>
      <c r="FV200" s="162" t="n"/>
      <c r="FW200" s="161" t="inlineStr">
        <is>
          <t>2024</t>
        </is>
      </c>
      <c r="FX200" s="162" t="n"/>
      <c r="FY200" s="161" t="inlineStr">
        <is>
          <t>2020-2024 avg</t>
        </is>
      </c>
      <c r="FZ200" s="161" t="inlineStr">
        <is>
          <t>2030</t>
        </is>
      </c>
      <c r="GA200" s="161" t="inlineStr">
        <is>
          <t>2030</t>
        </is>
      </c>
      <c r="GB200" s="161" t="inlineStr">
        <is>
          <t>2030</t>
        </is>
      </c>
      <c r="GC200" s="161" t="inlineStr">
        <is>
          <t>2050</t>
        </is>
      </c>
      <c r="GD200" s="161" t="inlineStr">
        <is>
          <t>2050</t>
        </is>
      </c>
      <c r="GE200" s="162" t="n"/>
    </row>
    <row r="201" ht="14" customHeight="1">
      <c r="A201" s="161" t="inlineStr">
        <is>
          <t>TCA</t>
        </is>
      </c>
      <c r="B201" s="161" t="inlineStr">
        <is>
          <t>Turks and Caicos Islands</t>
        </is>
      </c>
      <c r="C201" s="161" t="inlineStr">
        <is>
          <t>Latin America &amp; Caribbean</t>
        </is>
      </c>
      <c r="D201" s="161" t="inlineStr">
        <is>
          <t>High income</t>
        </is>
      </c>
      <c r="E201" s="161" t="b">
        <v>0</v>
      </c>
      <c r="F201" s="162" t="n"/>
      <c r="G201" s="162" t="n"/>
      <c r="H201" s="162" t="n"/>
      <c r="I201" s="162" t="n"/>
      <c r="J201" s="162" t="n"/>
      <c r="K201" s="162" t="n"/>
      <c r="L201" s="162" t="n"/>
      <c r="M201" s="162" t="n">
        <v>0</v>
      </c>
      <c r="N201" s="162" t="n"/>
      <c r="O201" s="162" t="n"/>
      <c r="P201" s="162" t="n"/>
      <c r="Q201" s="162" t="n"/>
      <c r="R201" s="162" t="n"/>
      <c r="S201" s="162" t="n"/>
      <c r="T201" s="162" t="n"/>
      <c r="U201" s="162" t="n"/>
      <c r="V201" s="162" t="n"/>
      <c r="W201" s="162" t="n"/>
      <c r="X201" s="162" t="n"/>
      <c r="Y201" s="162" t="n"/>
      <c r="Z201" s="162" t="n"/>
      <c r="AA201" s="162" t="n"/>
      <c r="AB201" s="162" t="n"/>
      <c r="AC201" s="162" t="n"/>
      <c r="AD201" s="162" t="n"/>
      <c r="AE201" s="162" t="n"/>
      <c r="AF201" s="162" t="n">
        <v>-28.255</v>
      </c>
      <c r="AG201" s="162" t="n">
        <v>0.01</v>
      </c>
      <c r="AH201" s="162" t="n">
        <v>28.265</v>
      </c>
      <c r="AI201" s="162" t="n"/>
      <c r="AJ201" s="162" t="n">
        <v>0</v>
      </c>
      <c r="AK201" s="162" t="n">
        <v>0</v>
      </c>
      <c r="AL201" s="162" t="n">
        <v>0</v>
      </c>
      <c r="AM201" s="162" t="n">
        <v>0</v>
      </c>
      <c r="AN201" s="162" t="n">
        <v>96.29600000000001</v>
      </c>
      <c r="AO201" s="162" t="n"/>
      <c r="AP201" s="162" t="n">
        <v>3.704</v>
      </c>
      <c r="AQ201" s="162" t="n"/>
      <c r="AR201" s="162" t="n"/>
      <c r="AS201" s="162" t="n"/>
      <c r="AT201" s="162" t="n"/>
      <c r="AU201" s="162" t="n"/>
      <c r="AV201" s="162" t="n"/>
      <c r="AW201" s="162" t="n"/>
      <c r="AX201" s="162" t="n"/>
      <c r="AY201" s="162" t="n"/>
      <c r="AZ201" s="162" t="n"/>
      <c r="BA201" s="162" t="n"/>
      <c r="BB201" s="162" t="n"/>
      <c r="BC201" s="162" t="n"/>
      <c r="BD201" s="162" t="n"/>
      <c r="BE201" s="162" t="n"/>
      <c r="BF201" s="162" t="n"/>
      <c r="BG201" s="162" t="n"/>
      <c r="BH201" s="162" t="n"/>
      <c r="BI201" s="162" t="n"/>
      <c r="BJ201" s="162" t="n"/>
      <c r="BK201" s="162" t="n"/>
      <c r="BL201" s="162" t="n"/>
      <c r="BM201" s="162" t="n"/>
      <c r="BN201" s="162" t="n"/>
      <c r="BO201" s="162" t="n"/>
      <c r="BP201" s="162" t="n"/>
      <c r="BQ201" s="162" t="n"/>
      <c r="BR201" s="162" t="n"/>
      <c r="BS201" s="162" t="n"/>
      <c r="BT201" s="162" t="n"/>
      <c r="BU201" s="162" t="n"/>
      <c r="BV201" s="162" t="n"/>
      <c r="BW201" s="162" t="n"/>
      <c r="BX201" s="162" t="n"/>
      <c r="BY201" s="162" t="n"/>
      <c r="BZ201" s="162" t="n"/>
      <c r="CA201" s="162" t="n"/>
      <c r="CB201" s="162" t="n"/>
      <c r="CC201" s="162" t="n"/>
      <c r="CD201" s="162" t="n"/>
      <c r="CE201" s="162" t="n"/>
      <c r="CF201" s="162" t="n"/>
      <c r="CG201" s="162" t="n"/>
      <c r="CH201" s="162" t="n"/>
      <c r="CI201" s="162" t="n"/>
      <c r="CJ201" s="162" t="n"/>
      <c r="CK201" s="162" t="n"/>
      <c r="CL201" s="162" t="n"/>
      <c r="CM201" s="162" t="n"/>
      <c r="CN201" s="162" t="n"/>
      <c r="CO201" s="162" t="n"/>
      <c r="CP201" s="162" t="n"/>
      <c r="CQ201" s="162" t="n"/>
      <c r="CR201" s="162" t="n"/>
      <c r="CS201" s="162" t="n"/>
      <c r="CT201" s="162" t="n"/>
      <c r="CU201" s="162" t="n"/>
      <c r="CV201" s="162" t="n"/>
      <c r="CW201" s="162" t="n"/>
      <c r="CX201" s="162" t="n"/>
      <c r="CY201" s="162" t="n"/>
      <c r="CZ201" s="161" t="inlineStr">
        <is>
          <t>2022</t>
        </is>
      </c>
      <c r="DA201" s="162" t="n"/>
      <c r="DB201" s="162" t="n"/>
      <c r="DC201" s="162" t="n"/>
      <c r="DD201" s="162" t="n"/>
      <c r="DE201" s="162" t="n"/>
      <c r="DF201" s="162" t="n"/>
      <c r="DG201" s="162" t="n"/>
      <c r="DH201" s="162" t="n"/>
      <c r="DI201" s="162" t="n"/>
      <c r="DJ201" s="162" t="n"/>
      <c r="DK201" s="162" t="n"/>
      <c r="DL201" s="162" t="n"/>
      <c r="DM201" s="162" t="n"/>
      <c r="DN201" s="162" t="n"/>
      <c r="DO201" s="162" t="n"/>
      <c r="DP201" s="162" t="n"/>
      <c r="DQ201" s="162" t="n"/>
      <c r="DR201" s="162" t="n"/>
      <c r="DS201" s="161" t="inlineStr">
        <is>
          <t>2012</t>
        </is>
      </c>
      <c r="DT201" s="161" t="inlineStr">
        <is>
          <t>2012</t>
        </is>
      </c>
      <c r="DU201" s="161" t="inlineStr">
        <is>
          <t>2012</t>
        </is>
      </c>
      <c r="DV201" s="162" t="n"/>
      <c r="DW201" s="161" t="inlineStr">
        <is>
          <t>2021</t>
        </is>
      </c>
      <c r="DX201" s="161" t="inlineStr">
        <is>
          <t>2021</t>
        </is>
      </c>
      <c r="DY201" s="161" t="inlineStr">
        <is>
          <t>2021</t>
        </is>
      </c>
      <c r="DZ201" s="161" t="inlineStr">
        <is>
          <t>2021</t>
        </is>
      </c>
      <c r="EA201" s="161" t="inlineStr">
        <is>
          <t>2024</t>
        </is>
      </c>
      <c r="EB201" s="162" t="n"/>
      <c r="EC201" s="161" t="inlineStr">
        <is>
          <t>2024</t>
        </is>
      </c>
      <c r="ED201" s="162" t="n"/>
      <c r="EE201" s="162" t="n"/>
      <c r="EF201" s="162" t="n"/>
      <c r="EG201" s="162" t="n"/>
      <c r="EH201" s="162" t="n"/>
      <c r="EI201" s="162" t="n"/>
      <c r="EJ201" s="162" t="n"/>
      <c r="EK201" s="162" t="n"/>
      <c r="EL201" s="162" t="n"/>
      <c r="EM201" s="162" t="n"/>
      <c r="EN201" s="162" t="n"/>
      <c r="EO201" s="162" t="n"/>
      <c r="EP201" s="162" t="n"/>
      <c r="EQ201" s="162" t="n"/>
      <c r="ER201" s="162" t="n"/>
      <c r="ES201" s="162" t="n"/>
      <c r="ET201" s="162" t="n"/>
      <c r="EU201" s="162" t="n"/>
      <c r="EV201" s="162" t="n"/>
      <c r="EW201" s="162" t="n"/>
      <c r="EX201" s="162" t="n"/>
      <c r="EY201" s="162" t="n"/>
      <c r="EZ201" s="162" t="n"/>
      <c r="FA201" s="162" t="n"/>
      <c r="FB201" s="162" t="n"/>
      <c r="FC201" s="162" t="n"/>
      <c r="FD201" s="162" t="n"/>
      <c r="FE201" s="162" t="n"/>
      <c r="FF201" s="162" t="n"/>
      <c r="FG201" s="162" t="n"/>
      <c r="FH201" s="162" t="n"/>
      <c r="FI201" s="162" t="n"/>
      <c r="FJ201" s="162" t="n"/>
      <c r="FK201" s="162" t="n"/>
      <c r="FL201" s="162" t="n"/>
      <c r="FM201" s="162" t="n"/>
      <c r="FN201" s="162" t="n"/>
      <c r="FO201" s="162" t="n"/>
      <c r="FP201" s="162" t="n"/>
      <c r="FQ201" s="162" t="n"/>
      <c r="FR201" s="162" t="n"/>
      <c r="FS201" s="162" t="n"/>
      <c r="FT201" s="162" t="n"/>
      <c r="FU201" s="162" t="n"/>
      <c r="FV201" s="162" t="n"/>
      <c r="FW201" s="162" t="n"/>
      <c r="FX201" s="162" t="n"/>
      <c r="FY201" s="162" t="n"/>
      <c r="FZ201" s="162" t="n"/>
      <c r="GA201" s="162" t="n"/>
      <c r="GB201" s="162" t="n"/>
      <c r="GC201" s="162" t="n"/>
      <c r="GD201" s="162" t="n"/>
      <c r="GE201" s="162" t="n"/>
    </row>
    <row r="202" ht="14" customHeight="1">
      <c r="A202" s="161" t="inlineStr">
        <is>
          <t>TUV</t>
        </is>
      </c>
      <c r="B202" s="161" t="inlineStr">
        <is>
          <t>Tuvalu</t>
        </is>
      </c>
      <c r="C202" s="161" t="inlineStr">
        <is>
          <t>East Asia &amp; Pacific</t>
        </is>
      </c>
      <c r="D202" s="161" t="inlineStr">
        <is>
          <t>Upper middle income</t>
        </is>
      </c>
      <c r="E202" s="161" t="b">
        <v>1</v>
      </c>
      <c r="F202" s="162" t="n">
        <v>0.125</v>
      </c>
      <c r="G202" s="162" t="n">
        <v>0.142</v>
      </c>
      <c r="H202" s="162" t="n">
        <v>6.957</v>
      </c>
      <c r="I202" s="162" t="n">
        <v>16.985</v>
      </c>
      <c r="J202" s="162" t="n">
        <v>170.025</v>
      </c>
      <c r="K202" s="162" t="n">
        <v>1</v>
      </c>
      <c r="L202" s="162" t="n">
        <v>1</v>
      </c>
      <c r="M202" s="162" t="n">
        <v>0</v>
      </c>
      <c r="N202" s="162" t="n"/>
      <c r="O202" s="162" t="n"/>
      <c r="P202" s="162" t="n"/>
      <c r="Q202" s="162" t="n"/>
      <c r="R202" s="162" t="n"/>
      <c r="S202" s="162" t="n"/>
      <c r="T202" s="162" t="n"/>
      <c r="U202" s="162" t="n">
        <v>48.393</v>
      </c>
      <c r="V202" s="162" t="n"/>
      <c r="W202" s="162" t="n"/>
      <c r="X202" s="162" t="n"/>
      <c r="Y202" s="162" t="n">
        <v>4</v>
      </c>
      <c r="Z202" s="162" t="n"/>
      <c r="AA202" s="162" t="n">
        <v>2.806</v>
      </c>
      <c r="AB202" s="162" t="n"/>
      <c r="AC202" s="162" t="n"/>
      <c r="AD202" s="162" t="n"/>
      <c r="AE202" s="162" t="n">
        <v>0.143</v>
      </c>
      <c r="AF202" s="162" t="n">
        <v>-9.535</v>
      </c>
      <c r="AG202" s="162" t="n">
        <v>7.163</v>
      </c>
      <c r="AH202" s="162" t="n">
        <v>16.698</v>
      </c>
      <c r="AI202" s="162" t="n"/>
      <c r="AJ202" s="162" t="n"/>
      <c r="AK202" s="162" t="n"/>
      <c r="AL202" s="162" t="n">
        <v>0</v>
      </c>
      <c r="AM202" s="162" t="n"/>
      <c r="AN202" s="162" t="n"/>
      <c r="AO202" s="162" t="n"/>
      <c r="AP202" s="162" t="n"/>
      <c r="AQ202" s="162" t="n"/>
      <c r="AR202" s="162" t="n">
        <v>3.66763632847314</v>
      </c>
      <c r="AS202" s="162" t="n">
        <v>0.880232718833553</v>
      </c>
      <c r="AT202" s="162" t="n">
        <v>0.2527167974786976</v>
      </c>
      <c r="AU202" s="162" t="n">
        <v>0.1732915182711063</v>
      </c>
      <c r="AV202" s="162" t="n">
        <v>0.1069880444586825</v>
      </c>
      <c r="AW202" s="162" t="n">
        <v>0.084096311617848</v>
      </c>
      <c r="AX202" s="162" t="n">
        <v>0.0476888912882521</v>
      </c>
      <c r="AY202" s="162" t="n">
        <v>0.0579492819108526</v>
      </c>
      <c r="AZ202" s="162" t="n">
        <v>0.1575018738081149</v>
      </c>
      <c r="BA202" s="162" t="n">
        <v>0.0377047685488895</v>
      </c>
      <c r="BB202" s="162" t="n">
        <v>0.0054832124209025</v>
      </c>
      <c r="BC202" s="162" t="n">
        <v>-0.07823674508515301</v>
      </c>
      <c r="BD202" s="162" t="n">
        <v>12.1473640164929</v>
      </c>
      <c r="BE202" s="162" t="n">
        <v>0.1342564838666119</v>
      </c>
      <c r="BF202" s="162" t="n">
        <v>4.645672682732641</v>
      </c>
      <c r="BG202" s="162" t="n"/>
      <c r="BH202" s="162" t="n"/>
      <c r="BI202" s="162" t="n"/>
      <c r="BJ202" s="162" t="n"/>
      <c r="BK202" s="162" t="n"/>
      <c r="BL202" s="162" t="n"/>
      <c r="BM202" s="162" t="n"/>
      <c r="BN202" s="162" t="n"/>
      <c r="BO202" s="162" t="n"/>
      <c r="BP202" s="162" t="n"/>
      <c r="BQ202" s="162" t="n"/>
      <c r="BR202" s="162" t="n"/>
      <c r="BS202" s="162" t="n"/>
      <c r="BT202" s="162" t="n"/>
      <c r="BU202" s="162" t="n"/>
      <c r="BV202" s="162" t="n"/>
      <c r="BW202" s="162" t="n"/>
      <c r="BX202" s="162" t="n"/>
      <c r="BY202" s="162" t="n"/>
      <c r="BZ202" s="162" t="n"/>
      <c r="CA202" s="162" t="n"/>
      <c r="CB202" s="162" t="n"/>
      <c r="CC202" s="162" t="n"/>
      <c r="CD202" s="162" t="n"/>
      <c r="CE202" s="162" t="n"/>
      <c r="CF202" s="162" t="n"/>
      <c r="CG202" s="162" t="n"/>
      <c r="CH202" s="162" t="n">
        <v>114.012</v>
      </c>
      <c r="CI202" s="162" t="n">
        <v>-3.301</v>
      </c>
      <c r="CJ202" s="162" t="n">
        <v>15.765</v>
      </c>
      <c r="CK202" s="162" t="n"/>
      <c r="CL202" s="162" t="n">
        <v>-1.564</v>
      </c>
      <c r="CM202" s="162" t="n"/>
      <c r="CN202" s="162" t="n"/>
      <c r="CO202" s="162" t="n"/>
      <c r="CP202" s="162" t="n"/>
      <c r="CQ202" s="162" t="n"/>
      <c r="CR202" s="162" t="n"/>
      <c r="CS202" s="161" t="inlineStr">
        <is>
          <t>2024</t>
        </is>
      </c>
      <c r="CT202" s="161" t="inlineStr">
        <is>
          <t>2024</t>
        </is>
      </c>
      <c r="CU202" s="161" t="inlineStr">
        <is>
          <t>2024</t>
        </is>
      </c>
      <c r="CV202" s="161" t="inlineStr">
        <is>
          <t>2024</t>
        </is>
      </c>
      <c r="CW202" s="161" t="inlineStr">
        <is>
          <t>2020</t>
        </is>
      </c>
      <c r="CX202" s="161" t="inlineStr">
        <is>
          <t>2025</t>
        </is>
      </c>
      <c r="CY202" s="161" t="inlineStr">
        <is>
          <t>2025</t>
        </is>
      </c>
      <c r="CZ202" s="161" t="inlineStr">
        <is>
          <t>2022</t>
        </is>
      </c>
      <c r="DA202" s="162" t="n"/>
      <c r="DB202" s="162" t="n"/>
      <c r="DC202" s="162" t="n"/>
      <c r="DD202" s="162" t="n"/>
      <c r="DE202" s="162" t="n"/>
      <c r="DF202" s="162" t="n"/>
      <c r="DG202" s="162" t="n"/>
      <c r="DH202" s="161" t="inlineStr">
        <is>
          <t>2024</t>
        </is>
      </c>
      <c r="DI202" s="162" t="n"/>
      <c r="DJ202" s="162" t="n"/>
      <c r="DK202" s="162" t="n"/>
      <c r="DL202" s="161" t="inlineStr">
        <is>
          <t>2025</t>
        </is>
      </c>
      <c r="DM202" s="162" t="n"/>
      <c r="DN202" s="161" t="inlineStr">
        <is>
          <t>2022</t>
        </is>
      </c>
      <c r="DO202" s="162" t="n"/>
      <c r="DP202" s="162" t="n"/>
      <c r="DQ202" s="162" t="n"/>
      <c r="DR202" s="161" t="inlineStr">
        <is>
          <t>2020</t>
        </is>
      </c>
      <c r="DS202" s="161" t="inlineStr">
        <is>
          <t>2005</t>
        </is>
      </c>
      <c r="DT202" s="161" t="inlineStr">
        <is>
          <t>2005</t>
        </is>
      </c>
      <c r="DU202" s="161" t="inlineStr">
        <is>
          <t>2008</t>
        </is>
      </c>
      <c r="DV202" s="162" t="n"/>
      <c r="DW202" s="162" t="n"/>
      <c r="DX202" s="162" t="n"/>
      <c r="DY202" s="161" t="inlineStr">
        <is>
          <t>2021</t>
        </is>
      </c>
      <c r="DZ202" s="162" t="n"/>
      <c r="EA202" s="162" t="n"/>
      <c r="EB202" s="162" t="n"/>
      <c r="EC202" s="162" t="n"/>
      <c r="ED202" s="162" t="n"/>
      <c r="EE202" s="161" t="inlineStr">
        <is>
          <t>2030</t>
        </is>
      </c>
      <c r="EF202" s="161" t="inlineStr">
        <is>
          <t>2030</t>
        </is>
      </c>
      <c r="EG202" s="161" t="inlineStr">
        <is>
          <t>2030</t>
        </is>
      </c>
      <c r="EH202" s="161" t="inlineStr">
        <is>
          <t>2030</t>
        </is>
      </c>
      <c r="EI202" s="161" t="inlineStr">
        <is>
          <t>2030</t>
        </is>
      </c>
      <c r="EJ202" s="161" t="inlineStr">
        <is>
          <t>2030</t>
        </is>
      </c>
      <c r="EK202" s="161" t="inlineStr">
        <is>
          <t>2030</t>
        </is>
      </c>
      <c r="EL202" s="161" t="inlineStr">
        <is>
          <t>2030</t>
        </is>
      </c>
      <c r="EM202" s="161" t="inlineStr">
        <is>
          <t>2030</t>
        </is>
      </c>
      <c r="EN202" s="161" t="inlineStr">
        <is>
          <t>2030</t>
        </is>
      </c>
      <c r="EO202" s="161" t="inlineStr">
        <is>
          <t>2030</t>
        </is>
      </c>
      <c r="EP202" s="161" t="inlineStr">
        <is>
          <t>2030</t>
        </is>
      </c>
      <c r="EQ202" s="161" t="inlineStr">
        <is>
          <t>2030</t>
        </is>
      </c>
      <c r="ER202" s="161" t="inlineStr">
        <is>
          <t>2030</t>
        </is>
      </c>
      <c r="ES202" s="161" t="inlineStr">
        <is>
          <t>2030</t>
        </is>
      </c>
      <c r="ET202" s="162" t="n"/>
      <c r="EU202" s="162" t="n"/>
      <c r="EV202" s="162" t="n"/>
      <c r="EW202" s="162" t="n"/>
      <c r="EX202" s="162" t="n"/>
      <c r="EY202" s="162" t="n"/>
      <c r="EZ202" s="162" t="n"/>
      <c r="FA202" s="162" t="n"/>
      <c r="FB202" s="162" t="n"/>
      <c r="FC202" s="162" t="n"/>
      <c r="FD202" s="162" t="n"/>
      <c r="FE202" s="162" t="n"/>
      <c r="FF202" s="162" t="n"/>
      <c r="FG202" s="162" t="n"/>
      <c r="FH202" s="162" t="n"/>
      <c r="FI202" s="162" t="n"/>
      <c r="FJ202" s="162" t="n"/>
      <c r="FK202" s="162" t="n"/>
      <c r="FL202" s="162" t="n"/>
      <c r="FM202" s="162" t="n"/>
      <c r="FN202" s="162" t="n"/>
      <c r="FO202" s="162" t="n"/>
      <c r="FP202" s="162" t="n"/>
      <c r="FQ202" s="162" t="n"/>
      <c r="FR202" s="162" t="n"/>
      <c r="FS202" s="162" t="n"/>
      <c r="FT202" s="162" t="n"/>
      <c r="FU202" s="161" t="inlineStr">
        <is>
          <t>2024</t>
        </is>
      </c>
      <c r="FV202" s="161" t="inlineStr">
        <is>
          <t>2024</t>
        </is>
      </c>
      <c r="FW202" s="161" t="inlineStr">
        <is>
          <t>2024</t>
        </is>
      </c>
      <c r="FX202" s="162" t="n"/>
      <c r="FY202" s="161" t="inlineStr">
        <is>
          <t>2020-2024 avg</t>
        </is>
      </c>
      <c r="FZ202" s="162" t="n"/>
      <c r="GA202" s="162" t="n"/>
      <c r="GB202" s="162" t="n"/>
      <c r="GC202" s="162" t="n"/>
      <c r="GD202" s="162" t="n"/>
      <c r="GE202" s="162" t="n"/>
    </row>
    <row r="203" ht="14" customHeight="1">
      <c r="A203" s="161" t="inlineStr">
        <is>
          <t>TUR</t>
        </is>
      </c>
      <c r="B203" s="161" t="inlineStr">
        <is>
          <t>Türkiye</t>
        </is>
      </c>
      <c r="C203" s="161" t="inlineStr">
        <is>
          <t>Europe &amp; Central Asia</t>
        </is>
      </c>
      <c r="D203" s="161" t="inlineStr">
        <is>
          <t>Upper middle income</t>
        </is>
      </c>
      <c r="E203" s="161" t="b">
        <v>1</v>
      </c>
      <c r="F203" s="162" t="n">
        <v>6.939</v>
      </c>
      <c r="G203" s="162" t="n">
        <v>1.968</v>
      </c>
      <c r="H203" s="162" t="n">
        <v>23.6</v>
      </c>
      <c r="I203" s="162" t="n">
        <v>16.608</v>
      </c>
      <c r="J203" s="162" t="n"/>
      <c r="K203" s="162" t="n"/>
      <c r="L203" s="162" t="n"/>
      <c r="M203" s="162" t="n">
        <v>0</v>
      </c>
      <c r="N203" s="162" t="n">
        <v>7.5</v>
      </c>
      <c r="O203" s="162" t="n">
        <v>7.19</v>
      </c>
      <c r="P203" s="162" t="n">
        <v>2</v>
      </c>
      <c r="Q203" s="162" t="n"/>
      <c r="R203" s="162" t="n">
        <v>1.517</v>
      </c>
      <c r="S203" s="162" t="n">
        <v>6.215</v>
      </c>
      <c r="T203" s="162" t="n">
        <v>8.302</v>
      </c>
      <c r="U203" s="162" t="n">
        <v>0.47</v>
      </c>
      <c r="V203" s="162" t="n">
        <v>15.294</v>
      </c>
      <c r="W203" s="162" t="n">
        <v>78.53700000000001</v>
      </c>
      <c r="X203" s="162" t="n">
        <v>78.59</v>
      </c>
      <c r="Y203" s="162" t="n"/>
      <c r="Z203" s="162" t="n">
        <v>0.091</v>
      </c>
      <c r="AA203" s="162" t="n">
        <v>11.629</v>
      </c>
      <c r="AB203" s="162" t="n">
        <v>9.561</v>
      </c>
      <c r="AC203" s="162" t="n">
        <v>0.539</v>
      </c>
      <c r="AD203" s="162" t="n">
        <v>9.022</v>
      </c>
      <c r="AE203" s="162" t="n">
        <v>1.253</v>
      </c>
      <c r="AF203" s="162" t="n">
        <v>-2.484</v>
      </c>
      <c r="AG203" s="162" t="n">
        <v>6.164</v>
      </c>
      <c r="AH203" s="162" t="n">
        <v>8.648</v>
      </c>
      <c r="AI203" s="162" t="n">
        <v>71.99299999999999</v>
      </c>
      <c r="AJ203" s="162" t="n">
        <v>0.192</v>
      </c>
      <c r="AK203" s="162" t="n">
        <v>0.138</v>
      </c>
      <c r="AL203" s="162" t="n">
        <v>0.007</v>
      </c>
      <c r="AM203" s="162" t="n">
        <v>0.047</v>
      </c>
      <c r="AN203" s="162" t="n">
        <v>0.291</v>
      </c>
      <c r="AO203" s="162" t="n">
        <v>53.8</v>
      </c>
      <c r="AP203" s="162" t="n">
        <v>-2.357</v>
      </c>
      <c r="AQ203" s="162" t="n">
        <v>10.676</v>
      </c>
      <c r="AR203" s="162" t="n">
        <v>5.30477560445676</v>
      </c>
      <c r="AS203" s="162" t="n">
        <v>1.27314614506962</v>
      </c>
      <c r="AT203" s="162" t="n">
        <v>0.4085120821141986</v>
      </c>
      <c r="AU203" s="162" t="n">
        <v>0.2801225705925929</v>
      </c>
      <c r="AV203" s="162" t="n">
        <v>0.1414483563949892</v>
      </c>
      <c r="AW203" s="162" t="n">
        <v>0.1511883764778184</v>
      </c>
      <c r="AX203" s="162" t="n">
        <v>0.0662496348894735</v>
      </c>
      <c r="AY203" s="162" t="n">
        <v>0.08049996030869989</v>
      </c>
      <c r="AZ203" s="162" t="n">
        <v>0.1451251642918531</v>
      </c>
      <c r="BA203" s="162" t="n">
        <v>0.064910113866627</v>
      </c>
      <c r="BB203" s="162" t="n">
        <v>0.0405742046611967</v>
      </c>
      <c r="BC203" s="162" t="n">
        <v>-0.0491439609423757</v>
      </c>
      <c r="BD203" s="162" t="n">
        <v>51.009985914952</v>
      </c>
      <c r="BE203" s="162" t="n">
        <v>0.1013996216892933</v>
      </c>
      <c r="BF203" s="162" t="n">
        <v>6.089591721280497</v>
      </c>
      <c r="BG203" s="162" t="n">
        <v>2.57746554006481</v>
      </c>
      <c r="BH203" s="162" t="n">
        <v>0.2352209186281253</v>
      </c>
      <c r="BI203" s="162" t="n">
        <v>0.4754776036231125</v>
      </c>
      <c r="BJ203" s="162" t="n">
        <v>0.5184901437129176</v>
      </c>
      <c r="BK203" s="162" t="n">
        <v>0.4346299413201534</v>
      </c>
      <c r="BL203" s="162" t="n">
        <v>0.913646933082371</v>
      </c>
      <c r="BM203" s="162" t="n">
        <v>0.3656099010362462</v>
      </c>
      <c r="BN203" s="162" t="n">
        <v>67.3676527882516</v>
      </c>
      <c r="BO203" s="162" t="n">
        <v>1.665612777371461</v>
      </c>
      <c r="BP203" s="162" t="n">
        <v>1.417421166376728</v>
      </c>
      <c r="BQ203" s="162" t="n">
        <v>-0.1397235099983469</v>
      </c>
      <c r="BR203" s="162" t="n">
        <v>1.177</v>
      </c>
      <c r="BS203" s="162" t="n">
        <v>1.284</v>
      </c>
      <c r="BT203" s="162" t="n">
        <v>0.06</v>
      </c>
      <c r="BU203" s="162" t="n">
        <v>0.08799999999999999</v>
      </c>
      <c r="BV203" s="162" t="n">
        <v>5.645</v>
      </c>
      <c r="BW203" s="162" t="n">
        <v>9.460000000000001</v>
      </c>
      <c r="BX203" s="162" t="n">
        <v>9.460000000000001</v>
      </c>
      <c r="BY203" s="162" t="n">
        <v>4.282</v>
      </c>
      <c r="BZ203" s="162" t="n">
        <v>3.484</v>
      </c>
      <c r="CA203" s="162" t="n">
        <v>0.944</v>
      </c>
      <c r="CB203" s="162" t="n"/>
      <c r="CC203" s="162" t="n"/>
      <c r="CD203" s="162" t="n"/>
      <c r="CE203" s="162" t="n">
        <v>54.937</v>
      </c>
      <c r="CF203" s="162" t="n">
        <v>20</v>
      </c>
      <c r="CG203" s="162" t="n">
        <v>50</v>
      </c>
      <c r="CH203" s="162" t="n">
        <v>28.36</v>
      </c>
      <c r="CI203" s="162" t="n">
        <v>-2.542</v>
      </c>
      <c r="CJ203" s="162" t="n">
        <v>-0.959</v>
      </c>
      <c r="CK203" s="162" t="n">
        <v>30.731</v>
      </c>
      <c r="CL203" s="162" t="n">
        <v>5.486</v>
      </c>
      <c r="CM203" s="162" t="n">
        <v>0.282</v>
      </c>
      <c r="CN203" s="162" t="n">
        <v>0.163</v>
      </c>
      <c r="CO203" s="162" t="n">
        <v>0.12</v>
      </c>
      <c r="CP203" s="162" t="n">
        <v>7.057</v>
      </c>
      <c r="CQ203" s="162" t="n">
        <v>24.63</v>
      </c>
      <c r="CR203" s="162" t="n"/>
      <c r="CS203" s="161" t="inlineStr">
        <is>
          <t>2024</t>
        </is>
      </c>
      <c r="CT203" s="161" t="inlineStr">
        <is>
          <t>2024</t>
        </is>
      </c>
      <c r="CU203" s="161" t="inlineStr">
        <is>
          <t>2024</t>
        </is>
      </c>
      <c r="CV203" s="161" t="inlineStr">
        <is>
          <t>2024</t>
        </is>
      </c>
      <c r="CW203" s="162" t="n"/>
      <c r="CX203" s="162" t="n"/>
      <c r="CY203" s="162" t="n"/>
      <c r="CZ203" s="161" t="inlineStr">
        <is>
          <t>2022</t>
        </is>
      </c>
      <c r="DA203" s="161" t="inlineStr">
        <is>
          <t>2021</t>
        </is>
      </c>
      <c r="DB203" s="161" t="inlineStr">
        <is>
          <t>2020</t>
        </is>
      </c>
      <c r="DC203" s="161" t="inlineStr">
        <is>
          <t>2021-2024</t>
        </is>
      </c>
      <c r="DD203" s="162" t="n"/>
      <c r="DE203" s="161" t="inlineStr">
        <is>
          <t>2024</t>
        </is>
      </c>
      <c r="DF203" s="161" t="inlineStr">
        <is>
          <t>2024</t>
        </is>
      </c>
      <c r="DG203" s="161" t="inlineStr">
        <is>
          <t>2024</t>
        </is>
      </c>
      <c r="DH203" s="161" t="inlineStr">
        <is>
          <t>2024</t>
        </is>
      </c>
      <c r="DI203" s="161" t="inlineStr">
        <is>
          <t>2024</t>
        </is>
      </c>
      <c r="DJ203" s="161" t="inlineStr">
        <is>
          <t>2024</t>
        </is>
      </c>
      <c r="DK203" s="161" t="inlineStr">
        <is>
          <t>2024</t>
        </is>
      </c>
      <c r="DL203" s="162" t="n"/>
      <c r="DM203" s="161" t="inlineStr">
        <is>
          <t>2020-2024 avg</t>
        </is>
      </c>
      <c r="DN203" s="161" t="inlineStr">
        <is>
          <t>2024</t>
        </is>
      </c>
      <c r="DO203" s="161" t="inlineStr">
        <is>
          <t>2024</t>
        </is>
      </c>
      <c r="DP203" s="161" t="inlineStr">
        <is>
          <t>2024</t>
        </is>
      </c>
      <c r="DQ203" s="161" t="inlineStr">
        <is>
          <t>2024</t>
        </is>
      </c>
      <c r="DR203" s="161" t="inlineStr">
        <is>
          <t>2022</t>
        </is>
      </c>
      <c r="DS203" s="161" t="inlineStr">
        <is>
          <t>2024</t>
        </is>
      </c>
      <c r="DT203" s="161" t="inlineStr">
        <is>
          <t>2024</t>
        </is>
      </c>
      <c r="DU203" s="161" t="inlineStr">
        <is>
          <t>2024</t>
        </is>
      </c>
      <c r="DV203" s="161" t="inlineStr">
        <is>
          <t>2023</t>
        </is>
      </c>
      <c r="DW203" s="161" t="inlineStr">
        <is>
          <t>2021</t>
        </is>
      </c>
      <c r="DX203" s="161" t="inlineStr">
        <is>
          <t>2021</t>
        </is>
      </c>
      <c r="DY203" s="161" t="inlineStr">
        <is>
          <t>2021</t>
        </is>
      </c>
      <c r="DZ203" s="161" t="inlineStr">
        <is>
          <t>2021</t>
        </is>
      </c>
      <c r="EA203" s="161" t="inlineStr">
        <is>
          <t>2025</t>
        </is>
      </c>
      <c r="EB203" s="161" t="inlineStr">
        <is>
          <t>2024</t>
        </is>
      </c>
      <c r="EC203" s="161" t="inlineStr">
        <is>
          <t>2025</t>
        </is>
      </c>
      <c r="ED203" s="161" t="inlineStr">
        <is>
          <t>2025</t>
        </is>
      </c>
      <c r="EE203" s="161" t="inlineStr">
        <is>
          <t>2030</t>
        </is>
      </c>
      <c r="EF203" s="161" t="inlineStr">
        <is>
          <t>2030</t>
        </is>
      </c>
      <c r="EG203" s="161" t="inlineStr">
        <is>
          <t>2030</t>
        </is>
      </c>
      <c r="EH203" s="161" t="inlineStr">
        <is>
          <t>2030</t>
        </is>
      </c>
      <c r="EI203" s="161" t="inlineStr">
        <is>
          <t>2030</t>
        </is>
      </c>
      <c r="EJ203" s="161" t="inlineStr">
        <is>
          <t>2030</t>
        </is>
      </c>
      <c r="EK203" s="161" t="inlineStr">
        <is>
          <t>2030</t>
        </is>
      </c>
      <c r="EL203" s="161" t="inlineStr">
        <is>
          <t>2030</t>
        </is>
      </c>
      <c r="EM203" s="161" t="inlineStr">
        <is>
          <t>2030</t>
        </is>
      </c>
      <c r="EN203" s="161" t="inlineStr">
        <is>
          <t>2030</t>
        </is>
      </c>
      <c r="EO203" s="161" t="inlineStr">
        <is>
          <t>2030</t>
        </is>
      </c>
      <c r="EP203" s="161" t="inlineStr">
        <is>
          <t>2030</t>
        </is>
      </c>
      <c r="EQ203" s="161" t="inlineStr">
        <is>
          <t>2030</t>
        </is>
      </c>
      <c r="ER203" s="161" t="inlineStr">
        <is>
          <t>2030</t>
        </is>
      </c>
      <c r="ES203" s="161" t="inlineStr">
        <is>
          <t>2030</t>
        </is>
      </c>
      <c r="ET203" s="161" t="inlineStr">
        <is>
          <t>2030</t>
        </is>
      </c>
      <c r="EU203" s="161" t="inlineStr">
        <is>
          <t>2030</t>
        </is>
      </c>
      <c r="EV203" s="161" t="inlineStr">
        <is>
          <t>2030</t>
        </is>
      </c>
      <c r="EW203" s="161" t="inlineStr">
        <is>
          <t>2030</t>
        </is>
      </c>
      <c r="EX203" s="161" t="inlineStr">
        <is>
          <t>2030</t>
        </is>
      </c>
      <c r="EY203" s="161" t="inlineStr">
        <is>
          <t>2030</t>
        </is>
      </c>
      <c r="EZ203" s="161" t="inlineStr">
        <is>
          <t>2030</t>
        </is>
      </c>
      <c r="FA203" s="161" t="inlineStr">
        <is>
          <t>2030</t>
        </is>
      </c>
      <c r="FB203" s="161" t="inlineStr">
        <is>
          <t>2030</t>
        </is>
      </c>
      <c r="FC203" s="161" t="inlineStr">
        <is>
          <t>2050</t>
        </is>
      </c>
      <c r="FD203" s="161" t="inlineStr">
        <is>
          <t>2025-2050</t>
        </is>
      </c>
      <c r="FE203" s="161" t="inlineStr">
        <is>
          <t>2024</t>
        </is>
      </c>
      <c r="FF203" s="161" t="inlineStr">
        <is>
          <t>2024</t>
        </is>
      </c>
      <c r="FG203" s="161" t="inlineStr">
        <is>
          <t>2024</t>
        </is>
      </c>
      <c r="FH203" s="161" t="inlineStr">
        <is>
          <t>2024</t>
        </is>
      </c>
      <c r="FI203" s="161" t="inlineStr">
        <is>
          <t>2024</t>
        </is>
      </c>
      <c r="FJ203" s="161" t="inlineStr">
        <is>
          <t>2024</t>
        </is>
      </c>
      <c r="FK203" s="161" t="inlineStr">
        <is>
          <t>2024</t>
        </is>
      </c>
      <c r="FL203" s="161" t="inlineStr">
        <is>
          <t>2024</t>
        </is>
      </c>
      <c r="FM203" s="161" t="inlineStr">
        <is>
          <t>2024</t>
        </is>
      </c>
      <c r="FN203" s="161" t="inlineStr">
        <is>
          <t>2024</t>
        </is>
      </c>
      <c r="FO203" s="162" t="n"/>
      <c r="FP203" s="162" t="n"/>
      <c r="FQ203" s="162" t="n"/>
      <c r="FR203" s="161" t="inlineStr">
        <is>
          <t>2023</t>
        </is>
      </c>
      <c r="FS203" s="161" t="inlineStr">
        <is>
          <t>2023</t>
        </is>
      </c>
      <c r="FT203" s="161" t="inlineStr">
        <is>
          <t>2023</t>
        </is>
      </c>
      <c r="FU203" s="161" t="inlineStr">
        <is>
          <t>2024</t>
        </is>
      </c>
      <c r="FV203" s="161" t="inlineStr">
        <is>
          <t>2024</t>
        </is>
      </c>
      <c r="FW203" s="161" t="inlineStr">
        <is>
          <t>2024</t>
        </is>
      </c>
      <c r="FX203" s="161" t="inlineStr">
        <is>
          <t>2024</t>
        </is>
      </c>
      <c r="FY203" s="161" t="inlineStr">
        <is>
          <t>2020-2024 avg</t>
        </is>
      </c>
      <c r="FZ203" s="161" t="inlineStr">
        <is>
          <t>2030</t>
        </is>
      </c>
      <c r="GA203" s="161" t="inlineStr">
        <is>
          <t>2030</t>
        </is>
      </c>
      <c r="GB203" s="161" t="inlineStr">
        <is>
          <t>2030</t>
        </is>
      </c>
      <c r="GC203" s="161" t="inlineStr">
        <is>
          <t>2050</t>
        </is>
      </c>
      <c r="GD203" s="161" t="inlineStr">
        <is>
          <t>2050</t>
        </is>
      </c>
      <c r="GE203" s="162" t="n"/>
    </row>
    <row r="204" ht="14" customHeight="1">
      <c r="A204" s="161" t="inlineStr">
        <is>
          <t>UGA</t>
        </is>
      </c>
      <c r="B204" s="161" t="inlineStr">
        <is>
          <t>Uganda</t>
        </is>
      </c>
      <c r="C204" s="161" t="inlineStr">
        <is>
          <t>Sub-Saharan Africa</t>
        </is>
      </c>
      <c r="D204" s="161" t="inlineStr">
        <is>
          <t>Low income</t>
        </is>
      </c>
      <c r="E204" s="161" t="b">
        <v>1</v>
      </c>
      <c r="F204" s="162" t="n">
        <v>22.399</v>
      </c>
      <c r="G204" s="162" t="n">
        <v>3.245</v>
      </c>
      <c r="H204" s="162" t="n">
        <v>51.773</v>
      </c>
      <c r="I204" s="162" t="n">
        <v>12.921</v>
      </c>
      <c r="J204" s="162" t="n">
        <v>99.041</v>
      </c>
      <c r="K204" s="162" t="n">
        <v>1.5</v>
      </c>
      <c r="L204" s="162" t="n">
        <v>2</v>
      </c>
      <c r="M204" s="162" t="n">
        <v>1</v>
      </c>
      <c r="N204" s="162" t="n">
        <v>6.9</v>
      </c>
      <c r="O204" s="162" t="n">
        <v>7.97</v>
      </c>
      <c r="P204" s="162" t="n">
        <v>2</v>
      </c>
      <c r="Q204" s="162" t="n"/>
      <c r="R204" s="162" t="n">
        <v>5.649</v>
      </c>
      <c r="S204" s="162" t="n">
        <v>7.864</v>
      </c>
      <c r="T204" s="162" t="n">
        <v>30.65</v>
      </c>
      <c r="U204" s="162" t="n">
        <v>0.902</v>
      </c>
      <c r="V204" s="162" t="n">
        <v>61.433</v>
      </c>
      <c r="W204" s="162" t="n">
        <v>12.663</v>
      </c>
      <c r="X204" s="162" t="n">
        <v>61.631</v>
      </c>
      <c r="Y204" s="162" t="n">
        <v>1</v>
      </c>
      <c r="Z204" s="162" t="n">
        <v>0.161</v>
      </c>
      <c r="AA204" s="162" t="n">
        <v>18.759</v>
      </c>
      <c r="AB204" s="162" t="n">
        <v>0.179</v>
      </c>
      <c r="AC204" s="162" t="n">
        <v>0.006</v>
      </c>
      <c r="AD204" s="162" t="n">
        <v>0.173</v>
      </c>
      <c r="AE204" s="162" t="n">
        <v>0.843</v>
      </c>
      <c r="AF204" s="162" t="n">
        <v>-13.348</v>
      </c>
      <c r="AG204" s="162" t="n">
        <v>2.325</v>
      </c>
      <c r="AH204" s="162" t="n">
        <v>15.673</v>
      </c>
      <c r="AI204" s="162" t="n">
        <v>20.49</v>
      </c>
      <c r="AJ204" s="162" t="n">
        <v>0</v>
      </c>
      <c r="AK204" s="162" t="n">
        <v>0</v>
      </c>
      <c r="AL204" s="162" t="n">
        <v>0</v>
      </c>
      <c r="AM204" s="162" t="n">
        <v>0</v>
      </c>
      <c r="AN204" s="162" t="n">
        <v>2.926</v>
      </c>
      <c r="AO204" s="162" t="n">
        <v>98.072</v>
      </c>
      <c r="AP204" s="162" t="n">
        <v>0.02</v>
      </c>
      <c r="AQ204" s="162" t="n">
        <v>11.628</v>
      </c>
      <c r="AR204" s="162" t="n">
        <v>3.99946014583313</v>
      </c>
      <c r="AS204" s="162" t="n">
        <v>0.9598704349999509</v>
      </c>
      <c r="AT204" s="162" t="n">
        <v>0.2004087444121304</v>
      </c>
      <c r="AU204" s="162" t="n">
        <v>0.1374231390254602</v>
      </c>
      <c r="AV204" s="162" t="n">
        <v>0.1283792465916366</v>
      </c>
      <c r="AW204" s="162" t="n">
        <v>0.059380632428768</v>
      </c>
      <c r="AX204" s="162" t="n">
        <v>0.0343881849124295</v>
      </c>
      <c r="AY204" s="162" t="n">
        <v>0.0459659477552664</v>
      </c>
      <c r="AZ204" s="162" t="n">
        <v>0.353924539874259</v>
      </c>
      <c r="BA204" s="162" t="n">
        <v>0.0636779499719078</v>
      </c>
      <c r="BB204" s="162" t="n">
        <v>0.0446650250566813</v>
      </c>
      <c r="BC204" s="162" t="n">
        <v>-0.004033647267063</v>
      </c>
      <c r="BD204" s="162" t="n">
        <v>67.1737872122462</v>
      </c>
      <c r="BE204" s="162" t="n">
        <v>0.0792205204801102</v>
      </c>
      <c r="BF204" s="162" t="n">
        <v>4.87996144925685</v>
      </c>
      <c r="BG204" s="162" t="n">
        <v>2.874867548727523</v>
      </c>
      <c r="BH204" s="162" t="n">
        <v>1.160338053250711</v>
      </c>
      <c r="BI204" s="162" t="n">
        <v>0.1816980847945583</v>
      </c>
      <c r="BJ204" s="162" t="n">
        <v>0.2107659419176944</v>
      </c>
      <c r="BK204" s="162" t="n">
        <v>0.8915150919440371</v>
      </c>
      <c r="BL204" s="162" t="n">
        <v>0.4305503767038686</v>
      </c>
      <c r="BM204" s="162" t="n">
        <v>1.427792580553955</v>
      </c>
      <c r="BN204" s="162" t="n">
        <v>44.01513674044475</v>
      </c>
      <c r="BO204" s="162" t="n">
        <v>2.244137136659615</v>
      </c>
      <c r="BP204" s="162" t="n">
        <v>1.448985890888863</v>
      </c>
      <c r="BQ204" s="162" t="n">
        <v>16.17027650881563</v>
      </c>
      <c r="BR204" s="162" t="n">
        <v>1.154</v>
      </c>
      <c r="BS204" s="162" t="n">
        <v>1.404</v>
      </c>
      <c r="BT204" s="162" t="n">
        <v>0.195</v>
      </c>
      <c r="BU204" s="162" t="n">
        <v>0.08400000000000001</v>
      </c>
      <c r="BV204" s="162" t="n">
        <v>23.664</v>
      </c>
      <c r="BW204" s="162" t="n">
        <v>12.112</v>
      </c>
      <c r="BX204" s="162" t="n">
        <v>10.789</v>
      </c>
      <c r="BY204" s="162" t="n">
        <v>14.388</v>
      </c>
      <c r="BZ204" s="162" t="n">
        <v>7.124</v>
      </c>
      <c r="CA204" s="162" t="n">
        <v>5.575</v>
      </c>
      <c r="CB204" s="162" t="n">
        <v>2</v>
      </c>
      <c r="CC204" s="162" t="n">
        <v>1</v>
      </c>
      <c r="CD204" s="162" t="n">
        <v>1</v>
      </c>
      <c r="CE204" s="162" t="n">
        <v>27.124</v>
      </c>
      <c r="CF204" s="162" t="n">
        <v>0</v>
      </c>
      <c r="CG204" s="162" t="n">
        <v>16.667</v>
      </c>
      <c r="CH204" s="162" t="n">
        <v>14.487</v>
      </c>
      <c r="CI204" s="162" t="n">
        <v>-0.6840000000000001</v>
      </c>
      <c r="CJ204" s="162" t="n">
        <v>-7.346</v>
      </c>
      <c r="CK204" s="162" t="n">
        <v>22.621</v>
      </c>
      <c r="CL204" s="162" t="n">
        <v>4.31</v>
      </c>
      <c r="CM204" s="162" t="n">
        <v>1.236</v>
      </c>
      <c r="CN204" s="162" t="n">
        <v>0.013</v>
      </c>
      <c r="CO204" s="162" t="n">
        <v>1.223</v>
      </c>
      <c r="CP204" s="162" t="n">
        <v>0.41</v>
      </c>
      <c r="CQ204" s="162" t="n">
        <v>65.65000000000001</v>
      </c>
      <c r="CR204" s="162" t="n">
        <v>2</v>
      </c>
      <c r="CS204" s="161" t="inlineStr">
        <is>
          <t>2024</t>
        </is>
      </c>
      <c r="CT204" s="161" t="inlineStr">
        <is>
          <t>2024</t>
        </is>
      </c>
      <c r="CU204" s="161" t="inlineStr">
        <is>
          <t>2024</t>
        </is>
      </c>
      <c r="CV204" s="161" t="inlineStr">
        <is>
          <t>2024</t>
        </is>
      </c>
      <c r="CW204" s="161" t="inlineStr">
        <is>
          <t>2022</t>
        </is>
      </c>
      <c r="CX204" s="161" t="inlineStr">
        <is>
          <t>2024</t>
        </is>
      </c>
      <c r="CY204" s="161" t="inlineStr">
        <is>
          <t>2024</t>
        </is>
      </c>
      <c r="CZ204" s="161" t="inlineStr">
        <is>
          <t>2022</t>
        </is>
      </c>
      <c r="DA204" s="161" t="inlineStr">
        <is>
          <t>2021</t>
        </is>
      </c>
      <c r="DB204" s="161" t="inlineStr">
        <is>
          <t>2020</t>
        </is>
      </c>
      <c r="DC204" s="161" t="inlineStr">
        <is>
          <t>2021-2024</t>
        </is>
      </c>
      <c r="DD204" s="162" t="n"/>
      <c r="DE204" s="161" t="inlineStr">
        <is>
          <t>2024</t>
        </is>
      </c>
      <c r="DF204" s="161" t="inlineStr">
        <is>
          <t>2024</t>
        </is>
      </c>
      <c r="DG204" s="161" t="inlineStr">
        <is>
          <t>2024</t>
        </is>
      </c>
      <c r="DH204" s="161" t="inlineStr">
        <is>
          <t>2024</t>
        </is>
      </c>
      <c r="DI204" s="161" t="inlineStr">
        <is>
          <t>2024</t>
        </is>
      </c>
      <c r="DJ204" s="161" t="inlineStr">
        <is>
          <t>2024</t>
        </is>
      </c>
      <c r="DK204" s="161" t="inlineStr">
        <is>
          <t>2024</t>
        </is>
      </c>
      <c r="DL204" s="161" t="inlineStr">
        <is>
          <t>2024</t>
        </is>
      </c>
      <c r="DM204" s="161" t="inlineStr">
        <is>
          <t>2020-2024 avg</t>
        </is>
      </c>
      <c r="DN204" s="161" t="inlineStr">
        <is>
          <t>2024</t>
        </is>
      </c>
      <c r="DO204" s="161" t="inlineStr">
        <is>
          <t>2024</t>
        </is>
      </c>
      <c r="DP204" s="161" t="inlineStr">
        <is>
          <t>2024</t>
        </is>
      </c>
      <c r="DQ204" s="161" t="inlineStr">
        <is>
          <t>2024</t>
        </is>
      </c>
      <c r="DR204" s="161" t="inlineStr">
        <is>
          <t>2022</t>
        </is>
      </c>
      <c r="DS204" s="161" t="inlineStr">
        <is>
          <t>2024</t>
        </is>
      </c>
      <c r="DT204" s="161" t="inlineStr">
        <is>
          <t>2024</t>
        </is>
      </c>
      <c r="DU204" s="161" t="inlineStr">
        <is>
          <t>2024</t>
        </is>
      </c>
      <c r="DV204" s="161" t="inlineStr">
        <is>
          <t>2022</t>
        </is>
      </c>
      <c r="DW204" s="161" t="inlineStr">
        <is>
          <t>2021</t>
        </is>
      </c>
      <c r="DX204" s="161" t="inlineStr">
        <is>
          <t>2021</t>
        </is>
      </c>
      <c r="DY204" s="161" t="inlineStr">
        <is>
          <t>2021</t>
        </is>
      </c>
      <c r="DZ204" s="161" t="inlineStr">
        <is>
          <t>2021</t>
        </is>
      </c>
      <c r="EA204" s="161" t="inlineStr">
        <is>
          <t>2024</t>
        </is>
      </c>
      <c r="EB204" s="161" t="inlineStr">
        <is>
          <t>2024</t>
        </is>
      </c>
      <c r="EC204" s="161" t="inlineStr">
        <is>
          <t>2024</t>
        </is>
      </c>
      <c r="ED204" s="161" t="inlineStr">
        <is>
          <t>2024</t>
        </is>
      </c>
      <c r="EE204" s="161" t="inlineStr">
        <is>
          <t>2030</t>
        </is>
      </c>
      <c r="EF204" s="161" t="inlineStr">
        <is>
          <t>2030</t>
        </is>
      </c>
      <c r="EG204" s="161" t="inlineStr">
        <is>
          <t>2030</t>
        </is>
      </c>
      <c r="EH204" s="161" t="inlineStr">
        <is>
          <t>2030</t>
        </is>
      </c>
      <c r="EI204" s="161" t="inlineStr">
        <is>
          <t>2030</t>
        </is>
      </c>
      <c r="EJ204" s="161" t="inlineStr">
        <is>
          <t>2030</t>
        </is>
      </c>
      <c r="EK204" s="161" t="inlineStr">
        <is>
          <t>2030</t>
        </is>
      </c>
      <c r="EL204" s="161" t="inlineStr">
        <is>
          <t>2030</t>
        </is>
      </c>
      <c r="EM204" s="161" t="inlineStr">
        <is>
          <t>2030</t>
        </is>
      </c>
      <c r="EN204" s="161" t="inlineStr">
        <is>
          <t>2030</t>
        </is>
      </c>
      <c r="EO204" s="161" t="inlineStr">
        <is>
          <t>2030</t>
        </is>
      </c>
      <c r="EP204" s="161" t="inlineStr">
        <is>
          <t>2030</t>
        </is>
      </c>
      <c r="EQ204" s="161" t="inlineStr">
        <is>
          <t>2030</t>
        </is>
      </c>
      <c r="ER204" s="161" t="inlineStr">
        <is>
          <t>2030</t>
        </is>
      </c>
      <c r="ES204" s="161" t="inlineStr">
        <is>
          <t>2030</t>
        </is>
      </c>
      <c r="ET204" s="161" t="inlineStr">
        <is>
          <t>2030</t>
        </is>
      </c>
      <c r="EU204" s="161" t="inlineStr">
        <is>
          <t>2030</t>
        </is>
      </c>
      <c r="EV204" s="161" t="inlineStr">
        <is>
          <t>2030</t>
        </is>
      </c>
      <c r="EW204" s="161" t="inlineStr">
        <is>
          <t>2030</t>
        </is>
      </c>
      <c r="EX204" s="161" t="inlineStr">
        <is>
          <t>2030</t>
        </is>
      </c>
      <c r="EY204" s="161" t="inlineStr">
        <is>
          <t>2030</t>
        </is>
      </c>
      <c r="EZ204" s="161" t="inlineStr">
        <is>
          <t>2030</t>
        </is>
      </c>
      <c r="FA204" s="161" t="inlineStr">
        <is>
          <t>2030</t>
        </is>
      </c>
      <c r="FB204" s="161" t="inlineStr">
        <is>
          <t>2030</t>
        </is>
      </c>
      <c r="FC204" s="161" t="inlineStr">
        <is>
          <t>2050</t>
        </is>
      </c>
      <c r="FD204" s="161" t="inlineStr">
        <is>
          <t>2025-2050</t>
        </is>
      </c>
      <c r="FE204" s="161" t="inlineStr">
        <is>
          <t>2024</t>
        </is>
      </c>
      <c r="FF204" s="161" t="inlineStr">
        <is>
          <t>2024</t>
        </is>
      </c>
      <c r="FG204" s="161" t="inlineStr">
        <is>
          <t>2024</t>
        </is>
      </c>
      <c r="FH204" s="161" t="inlineStr">
        <is>
          <t>2024</t>
        </is>
      </c>
      <c r="FI204" s="161" t="inlineStr">
        <is>
          <t>2024</t>
        </is>
      </c>
      <c r="FJ204" s="161" t="inlineStr">
        <is>
          <t>2024</t>
        </is>
      </c>
      <c r="FK204" s="161" t="inlineStr">
        <is>
          <t>2024</t>
        </is>
      </c>
      <c r="FL204" s="161" t="inlineStr">
        <is>
          <t>2024</t>
        </is>
      </c>
      <c r="FM204" s="161" t="inlineStr">
        <is>
          <t>2024</t>
        </is>
      </c>
      <c r="FN204" s="161" t="inlineStr">
        <is>
          <t>2024</t>
        </is>
      </c>
      <c r="FO204" s="161" t="inlineStr">
        <is>
          <t>2013</t>
        </is>
      </c>
      <c r="FP204" s="161" t="inlineStr">
        <is>
          <t>2013</t>
        </is>
      </c>
      <c r="FQ204" s="161" t="inlineStr">
        <is>
          <t>2013</t>
        </is>
      </c>
      <c r="FR204" s="161" t="inlineStr">
        <is>
          <t>2023</t>
        </is>
      </c>
      <c r="FS204" s="161" t="inlineStr">
        <is>
          <t>2023</t>
        </is>
      </c>
      <c r="FT204" s="161" t="inlineStr">
        <is>
          <t>2023</t>
        </is>
      </c>
      <c r="FU204" s="161" t="inlineStr">
        <is>
          <t>2024</t>
        </is>
      </c>
      <c r="FV204" s="161" t="inlineStr">
        <is>
          <t>2024</t>
        </is>
      </c>
      <c r="FW204" s="161" t="inlineStr">
        <is>
          <t>2024</t>
        </is>
      </c>
      <c r="FX204" s="161" t="inlineStr">
        <is>
          <t>2024</t>
        </is>
      </c>
      <c r="FY204" s="161" t="inlineStr">
        <is>
          <t>2020-2024 avg</t>
        </is>
      </c>
      <c r="FZ204" s="161" t="inlineStr">
        <is>
          <t>2030</t>
        </is>
      </c>
      <c r="GA204" s="161" t="inlineStr">
        <is>
          <t>2030</t>
        </is>
      </c>
      <c r="GB204" s="161" t="inlineStr">
        <is>
          <t>2030</t>
        </is>
      </c>
      <c r="GC204" s="161" t="inlineStr">
        <is>
          <t>2050</t>
        </is>
      </c>
      <c r="GD204" s="161" t="inlineStr">
        <is>
          <t>2050</t>
        </is>
      </c>
      <c r="GE204" s="161" t="inlineStr">
        <is>
          <t>2034</t>
        </is>
      </c>
    </row>
    <row r="205" ht="14" customHeight="1">
      <c r="A205" s="161" t="inlineStr">
        <is>
          <t>UKR</t>
        </is>
      </c>
      <c r="B205" s="161" t="inlineStr">
        <is>
          <t>Ukraine</t>
        </is>
      </c>
      <c r="C205" s="161" t="inlineStr">
        <is>
          <t>Europe &amp; Central Asia</t>
        </is>
      </c>
      <c r="D205" s="161" t="inlineStr">
        <is>
          <t>Upper middle income</t>
        </is>
      </c>
      <c r="E205" s="161" t="b">
        <v>0</v>
      </c>
      <c r="F205" s="162" t="n">
        <v>7.368</v>
      </c>
      <c r="G205" s="162" t="n">
        <v>3.981</v>
      </c>
      <c r="H205" s="162" t="n">
        <v>89.67700000000001</v>
      </c>
      <c r="I205" s="162" t="n">
        <v>27.444</v>
      </c>
      <c r="J205" s="162" t="n">
        <v>84.964</v>
      </c>
      <c r="K205" s="162" t="n">
        <v>2.5</v>
      </c>
      <c r="L205" s="162" t="n">
        <v>2</v>
      </c>
      <c r="M205" s="162" t="n">
        <v>0</v>
      </c>
      <c r="N205" s="162" t="n"/>
      <c r="O205" s="162" t="n">
        <v>13.85</v>
      </c>
      <c r="P205" s="162" t="n">
        <v>1</v>
      </c>
      <c r="Q205" s="162" t="n"/>
      <c r="R205" s="162" t="n">
        <v>3.31</v>
      </c>
      <c r="S205" s="162" t="n">
        <v>5.829</v>
      </c>
      <c r="T205" s="162" t="n">
        <v>29.624</v>
      </c>
      <c r="U205" s="162" t="n">
        <v>2.246</v>
      </c>
      <c r="V205" s="162" t="n">
        <v>68.545</v>
      </c>
      <c r="W205" s="162" t="n">
        <v>22.768</v>
      </c>
      <c r="X205" s="162" t="n">
        <v>43.376</v>
      </c>
      <c r="Y205" s="162" t="n">
        <v>1</v>
      </c>
      <c r="Z205" s="162" t="n">
        <v>0.168</v>
      </c>
      <c r="AA205" s="162" t="n">
        <v>5.754</v>
      </c>
      <c r="AB205" s="162" t="n">
        <v>12.231</v>
      </c>
      <c r="AC205" s="162" t="n">
        <v>2.285</v>
      </c>
      <c r="AD205" s="162" t="n">
        <v>9.946</v>
      </c>
      <c r="AE205" s="162" t="n">
        <v>0.169</v>
      </c>
      <c r="AF205" s="162" t="n">
        <v>-12.095</v>
      </c>
      <c r="AG205" s="162" t="n">
        <v>0.483</v>
      </c>
      <c r="AH205" s="162" t="n">
        <v>12.578</v>
      </c>
      <c r="AI205" s="162" t="n">
        <v>23.593</v>
      </c>
      <c r="AJ205" s="162" t="n">
        <v>1.981</v>
      </c>
      <c r="AK205" s="162" t="n">
        <v>0.28</v>
      </c>
      <c r="AL205" s="162" t="n">
        <v>1.364</v>
      </c>
      <c r="AM205" s="162" t="n">
        <v>0.337</v>
      </c>
      <c r="AN205" s="162" t="n">
        <v>0.475</v>
      </c>
      <c r="AO205" s="162" t="n">
        <v>23.232</v>
      </c>
      <c r="AP205" s="162" t="n">
        <v>2.559</v>
      </c>
      <c r="AQ205" s="162" t="n">
        <v>0</v>
      </c>
      <c r="AR205" s="162" t="n">
        <v>7.649227508850299</v>
      </c>
      <c r="AS205" s="162" t="n">
        <v>1.83581460212407</v>
      </c>
      <c r="AT205" s="162" t="n">
        <v>0.5118835671832073</v>
      </c>
      <c r="AU205" s="162" t="n">
        <v>0.3510058746399142</v>
      </c>
      <c r="AV205" s="162" t="n">
        <v>0.1943170552395308</v>
      </c>
      <c r="AW205" s="162" t="n">
        <v>0.2261347954160897</v>
      </c>
      <c r="AX205" s="162" t="n">
        <v>0.112310762921669</v>
      </c>
      <c r="AY205" s="162" t="n">
        <v>0.1108783253881476</v>
      </c>
      <c r="AZ205" s="162" t="n">
        <v>0.3292842213355155</v>
      </c>
      <c r="BA205" s="162" t="n">
        <v>0.2043954334081059</v>
      </c>
      <c r="BB205" s="162" t="n">
        <v>0.0823075047636424</v>
      </c>
      <c r="BC205" s="162" t="n">
        <v>-0.032186851699951</v>
      </c>
      <c r="BD205" s="162" t="n">
        <v>78.9372125919638</v>
      </c>
      <c r="BE205" s="162" t="n">
        <v>0.5086997026852667</v>
      </c>
      <c r="BF205" s="162" t="n">
        <v>8.752381408085871</v>
      </c>
      <c r="BG205" s="162" t="n">
        <v>7.721588383294867</v>
      </c>
      <c r="BH205" s="162" t="n">
        <v>1.413784922929172</v>
      </c>
      <c r="BI205" s="162" t="n">
        <v>1.11709376335523</v>
      </c>
      <c r="BJ205" s="162" t="n">
        <v>1.417980985879193</v>
      </c>
      <c r="BK205" s="162" t="n">
        <v>2.809369386704675</v>
      </c>
      <c r="BL205" s="162" t="n">
        <v>0.963359326265614</v>
      </c>
      <c r="BM205" s="162" t="n">
        <v>2.25659573898655</v>
      </c>
      <c r="BN205" s="162" t="n">
        <v>56.30834832116264</v>
      </c>
      <c r="BO205" s="162" t="n">
        <v>5.77733898143566</v>
      </c>
      <c r="BP205" s="162" t="n">
        <v>5.964245622335708</v>
      </c>
      <c r="BQ205" s="162" t="n">
        <v>42.46338897490044</v>
      </c>
      <c r="BR205" s="162" t="n">
        <v>1.229</v>
      </c>
      <c r="BS205" s="162" t="n">
        <v>1.427</v>
      </c>
      <c r="BT205" s="162" t="n">
        <v>0.089</v>
      </c>
      <c r="BU205" s="162" t="n">
        <v>0.104</v>
      </c>
      <c r="BV205" s="162" t="n">
        <v>7.206</v>
      </c>
      <c r="BW205" s="162" t="n">
        <v>7.267</v>
      </c>
      <c r="BX205" s="162" t="n">
        <v>8.247999999999999</v>
      </c>
      <c r="BY205" s="162" t="n">
        <v>7.909</v>
      </c>
      <c r="BZ205" s="162" t="n">
        <v>4.497</v>
      </c>
      <c r="CA205" s="162" t="n">
        <v>2.765</v>
      </c>
      <c r="CB205" s="162" t="n">
        <v>3</v>
      </c>
      <c r="CC205" s="162" t="n">
        <v>1</v>
      </c>
      <c r="CD205" s="162" t="n">
        <v>1</v>
      </c>
      <c r="CE205" s="162" t="n">
        <v>52.291</v>
      </c>
      <c r="CF205" s="162" t="n">
        <v>20</v>
      </c>
      <c r="CG205" s="162" t="n">
        <v>50</v>
      </c>
      <c r="CH205" s="162" t="n">
        <v>54.034</v>
      </c>
      <c r="CI205" s="162" t="n">
        <v>-13.221</v>
      </c>
      <c r="CJ205" s="162" t="n">
        <v>-7.96</v>
      </c>
      <c r="CK205" s="162" t="n">
        <v>19.195</v>
      </c>
      <c r="CL205" s="162" t="n">
        <v>-4.057</v>
      </c>
      <c r="CM205" s="162" t="n">
        <v>1.833</v>
      </c>
      <c r="CN205" s="162" t="n">
        <v>0</v>
      </c>
      <c r="CO205" s="162" t="n">
        <v>1.833</v>
      </c>
      <c r="CP205" s="162" t="n">
        <v>14.35</v>
      </c>
      <c r="CQ205" s="162" t="n">
        <v>102.7</v>
      </c>
      <c r="CR205" s="162" t="n"/>
      <c r="CS205" s="161" t="inlineStr">
        <is>
          <t>2024</t>
        </is>
      </c>
      <c r="CT205" s="161" t="inlineStr">
        <is>
          <t>2024</t>
        </is>
      </c>
      <c r="CU205" s="161" t="inlineStr">
        <is>
          <t>2024</t>
        </is>
      </c>
      <c r="CV205" s="161" t="inlineStr">
        <is>
          <t>2024</t>
        </is>
      </c>
      <c r="CW205" s="161" t="inlineStr">
        <is>
          <t>2022</t>
        </is>
      </c>
      <c r="CX205" s="161" t="inlineStr">
        <is>
          <t>2019</t>
        </is>
      </c>
      <c r="CY205" s="161" t="inlineStr">
        <is>
          <t>2019</t>
        </is>
      </c>
      <c r="CZ205" s="161" t="inlineStr">
        <is>
          <t>2022</t>
        </is>
      </c>
      <c r="DA205" s="162" t="n"/>
      <c r="DB205" s="161" t="inlineStr">
        <is>
          <t>2020</t>
        </is>
      </c>
      <c r="DC205" s="161" t="inlineStr">
        <is>
          <t>2021-2024</t>
        </is>
      </c>
      <c r="DD205" s="162" t="n"/>
      <c r="DE205" s="161" t="inlineStr">
        <is>
          <t>2024</t>
        </is>
      </c>
      <c r="DF205" s="161" t="inlineStr">
        <is>
          <t>2024</t>
        </is>
      </c>
      <c r="DG205" s="161" t="inlineStr">
        <is>
          <t>2024</t>
        </is>
      </c>
      <c r="DH205" s="161" t="inlineStr">
        <is>
          <t>2024</t>
        </is>
      </c>
      <c r="DI205" s="161" t="inlineStr">
        <is>
          <t>2024</t>
        </is>
      </c>
      <c r="DJ205" s="161" t="inlineStr">
        <is>
          <t>2024</t>
        </is>
      </c>
      <c r="DK205" s="161" t="inlineStr">
        <is>
          <t>2024</t>
        </is>
      </c>
      <c r="DL205" s="161" t="inlineStr">
        <is>
          <t>2016</t>
        </is>
      </c>
      <c r="DM205" s="161" t="inlineStr">
        <is>
          <t>2020-2024 avg</t>
        </is>
      </c>
      <c r="DN205" s="161" t="inlineStr">
        <is>
          <t>2024</t>
        </is>
      </c>
      <c r="DO205" s="161" t="inlineStr">
        <is>
          <t>2024</t>
        </is>
      </c>
      <c r="DP205" s="161" t="inlineStr">
        <is>
          <t>2024</t>
        </is>
      </c>
      <c r="DQ205" s="161" t="inlineStr">
        <is>
          <t>2024</t>
        </is>
      </c>
      <c r="DR205" s="161" t="inlineStr">
        <is>
          <t>2022</t>
        </is>
      </c>
      <c r="DS205" s="161" t="inlineStr">
        <is>
          <t>2024</t>
        </is>
      </c>
      <c r="DT205" s="161" t="inlineStr">
        <is>
          <t>2024</t>
        </is>
      </c>
      <c r="DU205" s="161" t="inlineStr">
        <is>
          <t>2024</t>
        </is>
      </c>
      <c r="DV205" s="161" t="inlineStr">
        <is>
          <t>2023</t>
        </is>
      </c>
      <c r="DW205" s="161" t="inlineStr">
        <is>
          <t>2021</t>
        </is>
      </c>
      <c r="DX205" s="161" t="inlineStr">
        <is>
          <t>2021</t>
        </is>
      </c>
      <c r="DY205" s="161" t="inlineStr">
        <is>
          <t>2021</t>
        </is>
      </c>
      <c r="DZ205" s="161" t="inlineStr">
        <is>
          <t>2021</t>
        </is>
      </c>
      <c r="EA205" s="161" t="inlineStr">
        <is>
          <t>2022</t>
        </is>
      </c>
      <c r="EB205" s="161" t="inlineStr">
        <is>
          <t>2024</t>
        </is>
      </c>
      <c r="EC205" s="161" t="inlineStr">
        <is>
          <t>2022</t>
        </is>
      </c>
      <c r="ED205" s="161" t="inlineStr">
        <is>
          <t>2022</t>
        </is>
      </c>
      <c r="EE205" s="161" t="inlineStr">
        <is>
          <t>2030</t>
        </is>
      </c>
      <c r="EF205" s="161" t="inlineStr">
        <is>
          <t>2030</t>
        </is>
      </c>
      <c r="EG205" s="161" t="inlineStr">
        <is>
          <t>2030</t>
        </is>
      </c>
      <c r="EH205" s="161" t="inlineStr">
        <is>
          <t>2030</t>
        </is>
      </c>
      <c r="EI205" s="161" t="inlineStr">
        <is>
          <t>2030</t>
        </is>
      </c>
      <c r="EJ205" s="161" t="inlineStr">
        <is>
          <t>2030</t>
        </is>
      </c>
      <c r="EK205" s="161" t="inlineStr">
        <is>
          <t>2030</t>
        </is>
      </c>
      <c r="EL205" s="161" t="inlineStr">
        <is>
          <t>2030</t>
        </is>
      </c>
      <c r="EM205" s="161" t="inlineStr">
        <is>
          <t>2030</t>
        </is>
      </c>
      <c r="EN205" s="161" t="inlineStr">
        <is>
          <t>2030</t>
        </is>
      </c>
      <c r="EO205" s="161" t="inlineStr">
        <is>
          <t>2030</t>
        </is>
      </c>
      <c r="EP205" s="161" t="inlineStr">
        <is>
          <t>2030</t>
        </is>
      </c>
      <c r="EQ205" s="161" t="inlineStr">
        <is>
          <t>2030</t>
        </is>
      </c>
      <c r="ER205" s="161" t="inlineStr">
        <is>
          <t>2030</t>
        </is>
      </c>
      <c r="ES205" s="161" t="inlineStr">
        <is>
          <t>2030</t>
        </is>
      </c>
      <c r="ET205" s="161" t="inlineStr">
        <is>
          <t>2030</t>
        </is>
      </c>
      <c r="EU205" s="161" t="inlineStr">
        <is>
          <t>2030</t>
        </is>
      </c>
      <c r="EV205" s="161" t="inlineStr">
        <is>
          <t>2030</t>
        </is>
      </c>
      <c r="EW205" s="161" t="inlineStr">
        <is>
          <t>2030</t>
        </is>
      </c>
      <c r="EX205" s="161" t="inlineStr">
        <is>
          <t>2030</t>
        </is>
      </c>
      <c r="EY205" s="161" t="inlineStr">
        <is>
          <t>2030</t>
        </is>
      </c>
      <c r="EZ205" s="161" t="inlineStr">
        <is>
          <t>2030</t>
        </is>
      </c>
      <c r="FA205" s="161" t="inlineStr">
        <is>
          <t>2030</t>
        </is>
      </c>
      <c r="FB205" s="161" t="inlineStr">
        <is>
          <t>2030</t>
        </is>
      </c>
      <c r="FC205" s="161" t="inlineStr">
        <is>
          <t>2050</t>
        </is>
      </c>
      <c r="FD205" s="161" t="inlineStr">
        <is>
          <t>2025-2050</t>
        </is>
      </c>
      <c r="FE205" s="161" t="inlineStr">
        <is>
          <t>2024</t>
        </is>
      </c>
      <c r="FF205" s="161" t="inlineStr">
        <is>
          <t>2024</t>
        </is>
      </c>
      <c r="FG205" s="161" t="inlineStr">
        <is>
          <t>2024</t>
        </is>
      </c>
      <c r="FH205" s="161" t="inlineStr">
        <is>
          <t>2024</t>
        </is>
      </c>
      <c r="FI205" s="161" t="inlineStr">
        <is>
          <t>2024</t>
        </is>
      </c>
      <c r="FJ205" s="161" t="inlineStr">
        <is>
          <t>2024</t>
        </is>
      </c>
      <c r="FK205" s="161" t="inlineStr">
        <is>
          <t>2024</t>
        </is>
      </c>
      <c r="FL205" s="161" t="inlineStr">
        <is>
          <t>2024</t>
        </is>
      </c>
      <c r="FM205" s="161" t="inlineStr">
        <is>
          <t>2024</t>
        </is>
      </c>
      <c r="FN205" s="161" t="inlineStr">
        <is>
          <t>2024</t>
        </is>
      </c>
      <c r="FO205" s="161" t="inlineStr">
        <is>
          <t>2013</t>
        </is>
      </c>
      <c r="FP205" s="161" t="inlineStr">
        <is>
          <t>2013</t>
        </is>
      </c>
      <c r="FQ205" s="161" t="inlineStr">
        <is>
          <t>2013</t>
        </is>
      </c>
      <c r="FR205" s="161" t="inlineStr">
        <is>
          <t>2023</t>
        </is>
      </c>
      <c r="FS205" s="161" t="inlineStr">
        <is>
          <t>2023</t>
        </is>
      </c>
      <c r="FT205" s="161" t="inlineStr">
        <is>
          <t>2023</t>
        </is>
      </c>
      <c r="FU205" s="161" t="inlineStr">
        <is>
          <t>2024</t>
        </is>
      </c>
      <c r="FV205" s="161" t="inlineStr">
        <is>
          <t>2024</t>
        </is>
      </c>
      <c r="FW205" s="161" t="inlineStr">
        <is>
          <t>2024</t>
        </is>
      </c>
      <c r="FX205" s="161" t="inlineStr">
        <is>
          <t>2024</t>
        </is>
      </c>
      <c r="FY205" s="161" t="inlineStr">
        <is>
          <t>2020-2024 avg</t>
        </is>
      </c>
      <c r="FZ205" s="161" t="inlineStr">
        <is>
          <t>2030</t>
        </is>
      </c>
      <c r="GA205" s="161" t="inlineStr">
        <is>
          <t>2030</t>
        </is>
      </c>
      <c r="GB205" s="161" t="inlineStr">
        <is>
          <t>2030</t>
        </is>
      </c>
      <c r="GC205" s="161" t="inlineStr">
        <is>
          <t>2050</t>
        </is>
      </c>
      <c r="GD205" s="161" t="inlineStr">
        <is>
          <t>2050</t>
        </is>
      </c>
      <c r="GE205" s="162" t="n"/>
    </row>
    <row r="206" ht="14" customHeight="1">
      <c r="A206" s="161" t="inlineStr">
        <is>
          <t>ARE</t>
        </is>
      </c>
      <c r="B206" s="161" t="inlineStr">
        <is>
          <t>United Arab Emirates</t>
        </is>
      </c>
      <c r="C206" s="161" t="inlineStr">
        <is>
          <t>Middle East &amp; North Africa</t>
        </is>
      </c>
      <c r="D206" s="161" t="inlineStr">
        <is>
          <t>High income</t>
        </is>
      </c>
      <c r="E206" s="161" t="b">
        <v>0</v>
      </c>
      <c r="F206" s="162" t="n">
        <v>1.987</v>
      </c>
      <c r="G206" s="162" t="n">
        <v>0.553</v>
      </c>
      <c r="H206" s="162" t="n">
        <v>34.944</v>
      </c>
      <c r="I206" s="162" t="n">
        <v>18.201</v>
      </c>
      <c r="J206" s="162" t="n"/>
      <c r="K206" s="162" t="n"/>
      <c r="L206" s="162" t="n"/>
      <c r="M206" s="162" t="n">
        <v>0</v>
      </c>
      <c r="N206" s="162" t="n"/>
      <c r="O206" s="162" t="n">
        <v>5.35</v>
      </c>
      <c r="P206" s="162" t="n">
        <v>1</v>
      </c>
      <c r="Q206" s="162" t="n"/>
      <c r="R206" s="162" t="n"/>
      <c r="S206" s="162" t="n"/>
      <c r="T206" s="162" t="n"/>
      <c r="U206" s="162" t="n"/>
      <c r="V206" s="162" t="n"/>
      <c r="W206" s="162" t="n"/>
      <c r="X206" s="162" t="n"/>
      <c r="Y206" s="162" t="n"/>
      <c r="Z206" s="162" t="n"/>
      <c r="AA206" s="162" t="n">
        <v>0.374</v>
      </c>
      <c r="AB206" s="162" t="n">
        <v>6.206</v>
      </c>
      <c r="AC206" s="162" t="n">
        <v>2.028</v>
      </c>
      <c r="AD206" s="162" t="n">
        <v>4.179</v>
      </c>
      <c r="AE206" s="162" t="n">
        <v>1.499</v>
      </c>
      <c r="AF206" s="162" t="n">
        <v>63.715</v>
      </c>
      <c r="AG206" s="162" t="n">
        <v>68.203</v>
      </c>
      <c r="AH206" s="162" t="n">
        <v>4.488</v>
      </c>
      <c r="AI206" s="162" t="n">
        <v>-171.482</v>
      </c>
      <c r="AJ206" s="162" t="n">
        <v>17.634</v>
      </c>
      <c r="AK206" s="162" t="n">
        <v>15.673</v>
      </c>
      <c r="AL206" s="162" t="n">
        <v>1.961</v>
      </c>
      <c r="AM206" s="162" t="n">
        <v>0</v>
      </c>
      <c r="AN206" s="162" t="n">
        <v>0</v>
      </c>
      <c r="AO206" s="162" t="n">
        <v>18.932</v>
      </c>
      <c r="AP206" s="162" t="n">
        <v>0.055</v>
      </c>
      <c r="AQ206" s="162" t="n">
        <v>9.420999999999999</v>
      </c>
      <c r="AR206" s="162" t="n">
        <v>4.99575720001457</v>
      </c>
      <c r="AS206" s="162" t="n">
        <v>1.1989817280035</v>
      </c>
      <c r="AT206" s="162" t="n">
        <v>0.3925577209171529</v>
      </c>
      <c r="AU206" s="162" t="n">
        <v>0.2691824372003329</v>
      </c>
      <c r="AV206" s="162" t="n">
        <v>0.129047554812353</v>
      </c>
      <c r="AW206" s="162" t="n">
        <v>0.0789231326319817</v>
      </c>
      <c r="AX206" s="162" t="n">
        <v>0.0922232232015084</v>
      </c>
      <c r="AY206" s="162" t="n">
        <v>0.0883935695413004</v>
      </c>
      <c r="AZ206" s="162" t="n">
        <v>0.1486540896988656</v>
      </c>
      <c r="BA206" s="162" t="n">
        <v>0.0298321758082698</v>
      </c>
      <c r="BB206" s="162" t="n">
        <v>0.0356478652750723</v>
      </c>
      <c r="BC206" s="162" t="n">
        <v>0.008449466956608601</v>
      </c>
      <c r="BD206" s="162" t="n">
        <v>53.9105137141069</v>
      </c>
      <c r="BE206" s="162" t="n">
        <v>-0.0242320394450107</v>
      </c>
      <c r="BF206" s="162" t="n">
        <v>5.734855525496182</v>
      </c>
      <c r="BG206" s="162" t="n">
        <v>3.406401584921573</v>
      </c>
      <c r="BH206" s="162" t="n">
        <v>0.3529942583031323</v>
      </c>
      <c r="BI206" s="162" t="n">
        <v>0.7513698028729082</v>
      </c>
      <c r="BJ206" s="162" t="n">
        <v>0.5527353647170504</v>
      </c>
      <c r="BK206" s="162" t="n">
        <v>0.8041469142195241</v>
      </c>
      <c r="BL206" s="162" t="n">
        <v>0.9451552448089576</v>
      </c>
      <c r="BM206" s="162" t="n">
        <v>0.5942383325689896</v>
      </c>
      <c r="BN206" s="162" t="n">
        <v>60.49766586125428</v>
      </c>
      <c r="BO206" s="162" t="n">
        <v>2.282066422191621</v>
      </c>
      <c r="BP206" s="162" t="n">
        <v>2.26066792851801</v>
      </c>
      <c r="BQ206" s="162" t="n">
        <v>12.55076940423505</v>
      </c>
      <c r="BR206" s="162" t="n">
        <v>0.769</v>
      </c>
      <c r="BS206" s="162" t="n">
        <v>0.77</v>
      </c>
      <c r="BT206" s="162" t="n">
        <v>0.062</v>
      </c>
      <c r="BU206" s="162" t="n">
        <v>0.07099999999999999</v>
      </c>
      <c r="BV206" s="162" t="n">
        <v>7.062</v>
      </c>
      <c r="BW206" s="162" t="n">
        <v>2.54</v>
      </c>
      <c r="BX206" s="162" t="n">
        <v>3.108</v>
      </c>
      <c r="BY206" s="162" t="n">
        <v>13.026</v>
      </c>
      <c r="BZ206" s="162" t="n">
        <v>7.281</v>
      </c>
      <c r="CA206" s="162" t="n">
        <v>5.787</v>
      </c>
      <c r="CB206" s="162" t="n">
        <v>3</v>
      </c>
      <c r="CC206" s="162" t="n">
        <v>1</v>
      </c>
      <c r="CD206" s="162" t="n">
        <v>0</v>
      </c>
      <c r="CE206" s="162" t="n">
        <v>53.889</v>
      </c>
      <c r="CF206" s="162" t="n">
        <v>20</v>
      </c>
      <c r="CG206" s="162" t="n">
        <v>100</v>
      </c>
      <c r="CH206" s="162" t="n">
        <v>27.825</v>
      </c>
      <c r="CI206" s="162" t="n">
        <v>6.968</v>
      </c>
      <c r="CJ206" s="162" t="n">
        <v>15.385</v>
      </c>
      <c r="CK206" s="162" t="n">
        <v>22.202</v>
      </c>
      <c r="CL206" s="162" t="n">
        <v>2.333</v>
      </c>
      <c r="CM206" s="162" t="n">
        <v>0.392</v>
      </c>
      <c r="CN206" s="162" t="n">
        <v>0.14</v>
      </c>
      <c r="CO206" s="162" t="n">
        <v>0.252</v>
      </c>
      <c r="CP206" s="162" t="n">
        <v>7.055</v>
      </c>
      <c r="CQ206" s="162" t="n">
        <v>38.4</v>
      </c>
      <c r="CR206" s="162" t="n"/>
      <c r="CS206" s="161" t="inlineStr">
        <is>
          <t>2024</t>
        </is>
      </c>
      <c r="CT206" s="161" t="inlineStr">
        <is>
          <t>2024</t>
        </is>
      </c>
      <c r="CU206" s="161" t="inlineStr">
        <is>
          <t>2024</t>
        </is>
      </c>
      <c r="CV206" s="161" t="inlineStr">
        <is>
          <t>2024</t>
        </is>
      </c>
      <c r="CW206" s="162" t="n"/>
      <c r="CX206" s="162" t="n"/>
      <c r="CY206" s="162" t="n"/>
      <c r="CZ206" s="161" t="inlineStr">
        <is>
          <t>2022</t>
        </is>
      </c>
      <c r="DA206" s="162" t="n"/>
      <c r="DB206" s="161" t="inlineStr">
        <is>
          <t>2017</t>
        </is>
      </c>
      <c r="DC206" s="161" t="inlineStr">
        <is>
          <t>2021-2024</t>
        </is>
      </c>
      <c r="DD206" s="162" t="n"/>
      <c r="DE206" s="162" t="n"/>
      <c r="DF206" s="162" t="n"/>
      <c r="DG206" s="162" t="n"/>
      <c r="DH206" s="162" t="n"/>
      <c r="DI206" s="162" t="n"/>
      <c r="DJ206" s="162" t="n"/>
      <c r="DK206" s="162" t="n"/>
      <c r="DL206" s="162" t="n"/>
      <c r="DM206" s="162" t="n"/>
      <c r="DN206" s="161" t="inlineStr">
        <is>
          <t>2023</t>
        </is>
      </c>
      <c r="DO206" s="161" t="inlineStr">
        <is>
          <t>2024</t>
        </is>
      </c>
      <c r="DP206" s="161" t="inlineStr">
        <is>
          <t>2024</t>
        </is>
      </c>
      <c r="DQ206" s="161" t="inlineStr">
        <is>
          <t>2024</t>
        </is>
      </c>
      <c r="DR206" s="161" t="inlineStr">
        <is>
          <t>2020</t>
        </is>
      </c>
      <c r="DS206" s="161" t="inlineStr">
        <is>
          <t>2023</t>
        </is>
      </c>
      <c r="DT206" s="161" t="inlineStr">
        <is>
          <t>2023</t>
        </is>
      </c>
      <c r="DU206" s="161" t="inlineStr">
        <is>
          <t>2023</t>
        </is>
      </c>
      <c r="DV206" s="161" t="inlineStr">
        <is>
          <t>2022</t>
        </is>
      </c>
      <c r="DW206" s="161" t="inlineStr">
        <is>
          <t>2021</t>
        </is>
      </c>
      <c r="DX206" s="161" t="inlineStr">
        <is>
          <t>2021</t>
        </is>
      </c>
      <c r="DY206" s="161" t="inlineStr">
        <is>
          <t>2021</t>
        </is>
      </c>
      <c r="DZ206" s="161" t="inlineStr">
        <is>
          <t>2021</t>
        </is>
      </c>
      <c r="EA206" s="161" t="inlineStr">
        <is>
          <t>2024</t>
        </is>
      </c>
      <c r="EB206" s="161" t="inlineStr">
        <is>
          <t>2024</t>
        </is>
      </c>
      <c r="EC206" s="161" t="inlineStr">
        <is>
          <t>2024</t>
        </is>
      </c>
      <c r="ED206" s="161" t="inlineStr">
        <is>
          <t>2024</t>
        </is>
      </c>
      <c r="EE206" s="161" t="inlineStr">
        <is>
          <t>2030</t>
        </is>
      </c>
      <c r="EF206" s="161" t="inlineStr">
        <is>
          <t>2030</t>
        </is>
      </c>
      <c r="EG206" s="161" t="inlineStr">
        <is>
          <t>2030</t>
        </is>
      </c>
      <c r="EH206" s="161" t="inlineStr">
        <is>
          <t>2030</t>
        </is>
      </c>
      <c r="EI206" s="161" t="inlineStr">
        <is>
          <t>2030</t>
        </is>
      </c>
      <c r="EJ206" s="161" t="inlineStr">
        <is>
          <t>2030</t>
        </is>
      </c>
      <c r="EK206" s="161" t="inlineStr">
        <is>
          <t>2030</t>
        </is>
      </c>
      <c r="EL206" s="161" t="inlineStr">
        <is>
          <t>2030</t>
        </is>
      </c>
      <c r="EM206" s="161" t="inlineStr">
        <is>
          <t>2030</t>
        </is>
      </c>
      <c r="EN206" s="161" t="inlineStr">
        <is>
          <t>2030</t>
        </is>
      </c>
      <c r="EO206" s="161" t="inlineStr">
        <is>
          <t>2030</t>
        </is>
      </c>
      <c r="EP206" s="161" t="inlineStr">
        <is>
          <t>2030</t>
        </is>
      </c>
      <c r="EQ206" s="161" t="inlineStr">
        <is>
          <t>2030</t>
        </is>
      </c>
      <c r="ER206" s="161" t="inlineStr">
        <is>
          <t>2030</t>
        </is>
      </c>
      <c r="ES206" s="161" t="inlineStr">
        <is>
          <t>2030</t>
        </is>
      </c>
      <c r="ET206" s="161" t="inlineStr">
        <is>
          <t>2030</t>
        </is>
      </c>
      <c r="EU206" s="161" t="inlineStr">
        <is>
          <t>2030</t>
        </is>
      </c>
      <c r="EV206" s="161" t="inlineStr">
        <is>
          <t>2030</t>
        </is>
      </c>
      <c r="EW206" s="161" t="inlineStr">
        <is>
          <t>2030</t>
        </is>
      </c>
      <c r="EX206" s="161" t="inlineStr">
        <is>
          <t>2030</t>
        </is>
      </c>
      <c r="EY206" s="161" t="inlineStr">
        <is>
          <t>2030</t>
        </is>
      </c>
      <c r="EZ206" s="161" t="inlineStr">
        <is>
          <t>2030</t>
        </is>
      </c>
      <c r="FA206" s="161" t="inlineStr">
        <is>
          <t>2030</t>
        </is>
      </c>
      <c r="FB206" s="161" t="inlineStr">
        <is>
          <t>2030</t>
        </is>
      </c>
      <c r="FC206" s="161" t="inlineStr">
        <is>
          <t>2050</t>
        </is>
      </c>
      <c r="FD206" s="161" t="inlineStr">
        <is>
          <t>2025-2050</t>
        </is>
      </c>
      <c r="FE206" s="161" t="inlineStr">
        <is>
          <t>2024</t>
        </is>
      </c>
      <c r="FF206" s="161" t="inlineStr">
        <is>
          <t>2024</t>
        </is>
      </c>
      <c r="FG206" s="161" t="inlineStr">
        <is>
          <t>2024</t>
        </is>
      </c>
      <c r="FH206" s="161" t="inlineStr">
        <is>
          <t>2024</t>
        </is>
      </c>
      <c r="FI206" s="161" t="inlineStr">
        <is>
          <t>2024</t>
        </is>
      </c>
      <c r="FJ206" s="161" t="inlineStr">
        <is>
          <t>2024</t>
        </is>
      </c>
      <c r="FK206" s="161" t="inlineStr">
        <is>
          <t>2024</t>
        </is>
      </c>
      <c r="FL206" s="161" t="inlineStr">
        <is>
          <t>2024</t>
        </is>
      </c>
      <c r="FM206" s="161" t="inlineStr">
        <is>
          <t>2024</t>
        </is>
      </c>
      <c r="FN206" s="161" t="inlineStr">
        <is>
          <t>2024</t>
        </is>
      </c>
      <c r="FO206" s="161" t="inlineStr">
        <is>
          <t>2013</t>
        </is>
      </c>
      <c r="FP206" s="161" t="inlineStr">
        <is>
          <t>2013</t>
        </is>
      </c>
      <c r="FQ206" s="161" t="inlineStr">
        <is>
          <t>2013</t>
        </is>
      </c>
      <c r="FR206" s="161" t="inlineStr">
        <is>
          <t>2023</t>
        </is>
      </c>
      <c r="FS206" s="161" t="inlineStr">
        <is>
          <t>2023</t>
        </is>
      </c>
      <c r="FT206" s="161" t="inlineStr">
        <is>
          <t>2023</t>
        </is>
      </c>
      <c r="FU206" s="161" t="inlineStr">
        <is>
          <t>2024</t>
        </is>
      </c>
      <c r="FV206" s="161" t="inlineStr">
        <is>
          <t>2024</t>
        </is>
      </c>
      <c r="FW206" s="161" t="inlineStr">
        <is>
          <t>2024</t>
        </is>
      </c>
      <c r="FX206" s="161" t="inlineStr">
        <is>
          <t>2024</t>
        </is>
      </c>
      <c r="FY206" s="161" t="inlineStr">
        <is>
          <t>2020-2024 avg</t>
        </is>
      </c>
      <c r="FZ206" s="161" t="inlineStr">
        <is>
          <t>2030</t>
        </is>
      </c>
      <c r="GA206" s="161" t="inlineStr">
        <is>
          <t>2030</t>
        </is>
      </c>
      <c r="GB206" s="161" t="inlineStr">
        <is>
          <t>2030</t>
        </is>
      </c>
      <c r="GC206" s="161" t="inlineStr">
        <is>
          <t>2050</t>
        </is>
      </c>
      <c r="GD206" s="161" t="inlineStr">
        <is>
          <t>2050</t>
        </is>
      </c>
      <c r="GE206" s="162" t="n"/>
    </row>
    <row r="207" ht="14" customHeight="1">
      <c r="A207" s="161" t="inlineStr">
        <is>
          <t>GBR</t>
        </is>
      </c>
      <c r="B207" s="161" t="inlineStr">
        <is>
          <t>United Kingdom</t>
        </is>
      </c>
      <c r="C207" s="161" t="inlineStr">
        <is>
          <t>Europe &amp; Central Asia</t>
        </is>
      </c>
      <c r="D207" s="161" t="inlineStr">
        <is>
          <t>High income</t>
        </is>
      </c>
      <c r="E207" s="161" t="b">
        <v>0</v>
      </c>
      <c r="F207" s="162" t="n">
        <v>5.403</v>
      </c>
      <c r="G207" s="162" t="n">
        <v>2.033</v>
      </c>
      <c r="H207" s="162" t="n">
        <v>99.901</v>
      </c>
      <c r="I207" s="162" t="n">
        <v>28.515</v>
      </c>
      <c r="J207" s="162" t="n"/>
      <c r="K207" s="162" t="n"/>
      <c r="L207" s="162" t="n"/>
      <c r="M207" s="162" t="n">
        <v>0</v>
      </c>
      <c r="N207" s="162" t="n"/>
      <c r="O207" s="162" t="n">
        <v>3.587</v>
      </c>
      <c r="P207" s="162" t="n">
        <v>1</v>
      </c>
      <c r="Q207" s="162" t="n"/>
      <c r="R207" s="162" t="n"/>
      <c r="S207" s="162" t="n"/>
      <c r="T207" s="162" t="n"/>
      <c r="U207" s="162" t="n"/>
      <c r="V207" s="162" t="n"/>
      <c r="W207" s="162" t="n"/>
      <c r="X207" s="162" t="n"/>
      <c r="Y207" s="162" t="n"/>
      <c r="Z207" s="162" t="n"/>
      <c r="AA207" s="162" t="n">
        <v>5.9</v>
      </c>
      <c r="AB207" s="162" t="n">
        <v>0.972</v>
      </c>
      <c r="AC207" s="162" t="n">
        <v>0.373</v>
      </c>
      <c r="AD207" s="162" t="n">
        <v>0.599</v>
      </c>
      <c r="AE207" s="162" t="n">
        <v>1.508</v>
      </c>
      <c r="AF207" s="162" t="n">
        <v>-1.061999999999999</v>
      </c>
      <c r="AG207" s="162" t="n">
        <v>7.102</v>
      </c>
      <c r="AH207" s="162" t="n">
        <v>8.164</v>
      </c>
      <c r="AI207" s="162" t="n">
        <v>44.044</v>
      </c>
      <c r="AJ207" s="162" t="n">
        <v>0.588</v>
      </c>
      <c r="AK207" s="162" t="n">
        <v>0.416</v>
      </c>
      <c r="AL207" s="162" t="n">
        <v>0.171</v>
      </c>
      <c r="AM207" s="162" t="n">
        <v>0.001</v>
      </c>
      <c r="AN207" s="162" t="n">
        <v>4.367</v>
      </c>
      <c r="AO207" s="162" t="n">
        <v>52.006</v>
      </c>
      <c r="AP207" s="162" t="n">
        <v>1.341</v>
      </c>
      <c r="AQ207" s="162" t="n">
        <v>6.479</v>
      </c>
      <c r="AR207" s="162" t="n">
        <v>2.68464714647727</v>
      </c>
      <c r="AS207" s="162" t="n">
        <v>1.02016591566136</v>
      </c>
      <c r="AT207" s="162" t="n">
        <v>0.3315013266189456</v>
      </c>
      <c r="AU207" s="162" t="n">
        <v>0.2273151953958483</v>
      </c>
      <c r="AV207" s="162" t="n">
        <v>0.1527044364562383</v>
      </c>
      <c r="AW207" s="162" t="n">
        <v>0.1457076821034933</v>
      </c>
      <c r="AX207" s="162" t="n">
        <v>0.0646706863097161</v>
      </c>
      <c r="AY207" s="162" t="n">
        <v>0.08306016303476391</v>
      </c>
      <c r="AZ207" s="162" t="n">
        <v>0.0152064257423596</v>
      </c>
      <c r="BA207" s="162" t="n">
        <v>-0.0592108598582001</v>
      </c>
      <c r="BB207" s="162" t="n">
        <v>-0.0417407266105262</v>
      </c>
      <c r="BC207" s="162" t="n">
        <v>-0.0579117546520646</v>
      </c>
      <c r="BD207" s="162" t="n">
        <v>-114.843827323794</v>
      </c>
      <c r="BE207" s="162" t="n">
        <v>-0.0459740348622999</v>
      </c>
      <c r="BF207" s="162" t="n">
        <v>2.804993397871081</v>
      </c>
      <c r="BG207" s="162" t="n">
        <v>2.62524454319016</v>
      </c>
      <c r="BH207" s="162" t="n">
        <v>0.2457062641480379</v>
      </c>
      <c r="BI207" s="162" t="n">
        <v>0.5407287339867218</v>
      </c>
      <c r="BJ207" s="162" t="n">
        <v>0.6143283413269678</v>
      </c>
      <c r="BK207" s="162" t="n">
        <v>0.1095591093709113</v>
      </c>
      <c r="BL207" s="162" t="n">
        <v>1.114922094740634</v>
      </c>
      <c r="BM207" s="162" t="n">
        <v>0.2785739969184459</v>
      </c>
      <c r="BN207" s="162" t="n">
        <v>68.79137477782722</v>
      </c>
      <c r="BO207" s="162" t="n">
        <v>1.337969154686929</v>
      </c>
      <c r="BP207" s="162" t="n">
        <v>0.6129261078866499</v>
      </c>
      <c r="BQ207" s="162" t="n">
        <v>-0.4533395664350365</v>
      </c>
      <c r="BR207" s="162" t="n">
        <v>1.789</v>
      </c>
      <c r="BS207" s="162" t="n">
        <v>1.811</v>
      </c>
      <c r="BT207" s="162" t="n">
        <v>0.384</v>
      </c>
      <c r="BU207" s="162" t="n">
        <v>0.338</v>
      </c>
      <c r="BV207" s="162" t="n">
        <v>25.733</v>
      </c>
      <c r="BW207" s="162" t="n">
        <v>22.414</v>
      </c>
      <c r="BX207" s="162" t="n"/>
      <c r="BY207" s="162" t="n">
        <v>37.578</v>
      </c>
      <c r="BZ207" s="162" t="n">
        <v>19.248</v>
      </c>
      <c r="CA207" s="162" t="n">
        <v>20.188</v>
      </c>
      <c r="CB207" s="162" t="n"/>
      <c r="CC207" s="162" t="n"/>
      <c r="CD207" s="162" t="n"/>
      <c r="CE207" s="162" t="n">
        <v>78.63</v>
      </c>
      <c r="CF207" s="162" t="n">
        <v>40</v>
      </c>
      <c r="CG207" s="162" t="n">
        <v>100</v>
      </c>
      <c r="CH207" s="162" t="n">
        <v>37.626</v>
      </c>
      <c r="CI207" s="162" t="n">
        <v>-4.023</v>
      </c>
      <c r="CJ207" s="162" t="n">
        <v>-2.978</v>
      </c>
      <c r="CK207" s="162" t="n">
        <v>18.92</v>
      </c>
      <c r="CL207" s="162" t="n">
        <v>1.001</v>
      </c>
      <c r="CM207" s="162" t="n">
        <v>0.143</v>
      </c>
      <c r="CN207" s="162" t="n">
        <v>0.141</v>
      </c>
      <c r="CO207" s="162" t="n">
        <v>0.002</v>
      </c>
      <c r="CP207" s="162" t="n">
        <v>4.418</v>
      </c>
      <c r="CQ207" s="162" t="n">
        <v>96.70999999999999</v>
      </c>
      <c r="CR207" s="162" t="n"/>
      <c r="CS207" s="161" t="inlineStr">
        <is>
          <t>2024</t>
        </is>
      </c>
      <c r="CT207" s="161" t="inlineStr">
        <is>
          <t>2024</t>
        </is>
      </c>
      <c r="CU207" s="161" t="inlineStr">
        <is>
          <t>2024</t>
        </is>
      </c>
      <c r="CV207" s="161" t="inlineStr">
        <is>
          <t>2024</t>
        </is>
      </c>
      <c r="CW207" s="162" t="n"/>
      <c r="CX207" s="162" t="n"/>
      <c r="CY207" s="162" t="n"/>
      <c r="CZ207" s="161" t="inlineStr">
        <is>
          <t>2022</t>
        </is>
      </c>
      <c r="DA207" s="162" t="n"/>
      <c r="DB207" s="161" t="inlineStr">
        <is>
          <t>2020</t>
        </is>
      </c>
      <c r="DC207" s="161" t="inlineStr">
        <is>
          <t>2021-2024</t>
        </is>
      </c>
      <c r="DD207" s="162" t="n"/>
      <c r="DE207" s="162" t="n"/>
      <c r="DF207" s="162" t="n"/>
      <c r="DG207" s="162" t="n"/>
      <c r="DH207" s="162" t="n"/>
      <c r="DI207" s="162" t="n"/>
      <c r="DJ207" s="162" t="n"/>
      <c r="DK207" s="162" t="n"/>
      <c r="DL207" s="162" t="n"/>
      <c r="DM207" s="162" t="n"/>
      <c r="DN207" s="161" t="inlineStr">
        <is>
          <t>2023</t>
        </is>
      </c>
      <c r="DO207" s="161" t="inlineStr">
        <is>
          <t>2024</t>
        </is>
      </c>
      <c r="DP207" s="161" t="inlineStr">
        <is>
          <t>2024</t>
        </is>
      </c>
      <c r="DQ207" s="161" t="inlineStr">
        <is>
          <t>2024</t>
        </is>
      </c>
      <c r="DR207" s="161" t="inlineStr">
        <is>
          <t>2021</t>
        </is>
      </c>
      <c r="DS207" s="161" t="inlineStr">
        <is>
          <t>2025</t>
        </is>
      </c>
      <c r="DT207" s="161" t="inlineStr">
        <is>
          <t>2025</t>
        </is>
      </c>
      <c r="DU207" s="161" t="inlineStr">
        <is>
          <t>2025</t>
        </is>
      </c>
      <c r="DV207" s="161" t="inlineStr">
        <is>
          <t>2023</t>
        </is>
      </c>
      <c r="DW207" s="161" t="inlineStr">
        <is>
          <t>2021</t>
        </is>
      </c>
      <c r="DX207" s="161" t="inlineStr">
        <is>
          <t>2021</t>
        </is>
      </c>
      <c r="DY207" s="161" t="inlineStr">
        <is>
          <t>2021</t>
        </is>
      </c>
      <c r="DZ207" s="161" t="inlineStr">
        <is>
          <t>2021</t>
        </is>
      </c>
      <c r="EA207" s="161" t="inlineStr">
        <is>
          <t>2025</t>
        </is>
      </c>
      <c r="EB207" s="161" t="inlineStr">
        <is>
          <t>2024</t>
        </is>
      </c>
      <c r="EC207" s="161" t="inlineStr">
        <is>
          <t>2025</t>
        </is>
      </c>
      <c r="ED207" s="161" t="inlineStr">
        <is>
          <t>2025</t>
        </is>
      </c>
      <c r="EE207" s="161" t="inlineStr">
        <is>
          <t>2030</t>
        </is>
      </c>
      <c r="EF207" s="161" t="inlineStr">
        <is>
          <t>2030</t>
        </is>
      </c>
      <c r="EG207" s="161" t="inlineStr">
        <is>
          <t>2030</t>
        </is>
      </c>
      <c r="EH207" s="161" t="inlineStr">
        <is>
          <t>2030</t>
        </is>
      </c>
      <c r="EI207" s="161" t="inlineStr">
        <is>
          <t>2030</t>
        </is>
      </c>
      <c r="EJ207" s="161" t="inlineStr">
        <is>
          <t>2030</t>
        </is>
      </c>
      <c r="EK207" s="161" t="inlineStr">
        <is>
          <t>2030</t>
        </is>
      </c>
      <c r="EL207" s="161" t="inlineStr">
        <is>
          <t>2030</t>
        </is>
      </c>
      <c r="EM207" s="161" t="inlineStr">
        <is>
          <t>2030</t>
        </is>
      </c>
      <c r="EN207" s="161" t="inlineStr">
        <is>
          <t>2030</t>
        </is>
      </c>
      <c r="EO207" s="161" t="inlineStr">
        <is>
          <t>2030</t>
        </is>
      </c>
      <c r="EP207" s="161" t="inlineStr">
        <is>
          <t>2030</t>
        </is>
      </c>
      <c r="EQ207" s="161" t="inlineStr">
        <is>
          <t>2030</t>
        </is>
      </c>
      <c r="ER207" s="161" t="inlineStr">
        <is>
          <t>2030</t>
        </is>
      </c>
      <c r="ES207" s="161" t="inlineStr">
        <is>
          <t>2030</t>
        </is>
      </c>
      <c r="ET207" s="161" t="inlineStr">
        <is>
          <t>2030</t>
        </is>
      </c>
      <c r="EU207" s="161" t="inlineStr">
        <is>
          <t>2030</t>
        </is>
      </c>
      <c r="EV207" s="161" t="inlineStr">
        <is>
          <t>2030</t>
        </is>
      </c>
      <c r="EW207" s="161" t="inlineStr">
        <is>
          <t>2030</t>
        </is>
      </c>
      <c r="EX207" s="161" t="inlineStr">
        <is>
          <t>2030</t>
        </is>
      </c>
      <c r="EY207" s="161" t="inlineStr">
        <is>
          <t>2030</t>
        </is>
      </c>
      <c r="EZ207" s="161" t="inlineStr">
        <is>
          <t>2030</t>
        </is>
      </c>
      <c r="FA207" s="161" t="inlineStr">
        <is>
          <t>2030</t>
        </is>
      </c>
      <c r="FB207" s="161" t="inlineStr">
        <is>
          <t>2030</t>
        </is>
      </c>
      <c r="FC207" s="161" t="inlineStr">
        <is>
          <t>2050</t>
        </is>
      </c>
      <c r="FD207" s="161" t="inlineStr">
        <is>
          <t>2025-2050</t>
        </is>
      </c>
      <c r="FE207" s="161" t="inlineStr">
        <is>
          <t>2024</t>
        </is>
      </c>
      <c r="FF207" s="161" t="inlineStr">
        <is>
          <t>2024</t>
        </is>
      </c>
      <c r="FG207" s="161" t="inlineStr">
        <is>
          <t>2024</t>
        </is>
      </c>
      <c r="FH207" s="161" t="inlineStr">
        <is>
          <t>2024</t>
        </is>
      </c>
      <c r="FI207" s="161" t="inlineStr">
        <is>
          <t>2024</t>
        </is>
      </c>
      <c r="FJ207" s="161" t="inlineStr">
        <is>
          <t>2024</t>
        </is>
      </c>
      <c r="FK207" s="162" t="n"/>
      <c r="FL207" s="161" t="inlineStr">
        <is>
          <t>2024</t>
        </is>
      </c>
      <c r="FM207" s="161" t="inlineStr">
        <is>
          <t>2024</t>
        </is>
      </c>
      <c r="FN207" s="161" t="inlineStr">
        <is>
          <t>2024</t>
        </is>
      </c>
      <c r="FO207" s="162" t="n"/>
      <c r="FP207" s="162" t="n"/>
      <c r="FQ207" s="162" t="n"/>
      <c r="FR207" s="161" t="inlineStr">
        <is>
          <t>2023</t>
        </is>
      </c>
      <c r="FS207" s="161" t="inlineStr">
        <is>
          <t>2023</t>
        </is>
      </c>
      <c r="FT207" s="161" t="inlineStr">
        <is>
          <t>2023</t>
        </is>
      </c>
      <c r="FU207" s="161" t="inlineStr">
        <is>
          <t>2024</t>
        </is>
      </c>
      <c r="FV207" s="161" t="inlineStr">
        <is>
          <t>2024</t>
        </is>
      </c>
      <c r="FW207" s="161" t="inlineStr">
        <is>
          <t>2024</t>
        </is>
      </c>
      <c r="FX207" s="161" t="inlineStr">
        <is>
          <t>2024</t>
        </is>
      </c>
      <c r="FY207" s="161" t="inlineStr">
        <is>
          <t>2020-2024 avg</t>
        </is>
      </c>
      <c r="FZ207" s="161" t="inlineStr">
        <is>
          <t>2030</t>
        </is>
      </c>
      <c r="GA207" s="161" t="inlineStr">
        <is>
          <t>2030</t>
        </is>
      </c>
      <c r="GB207" s="161" t="inlineStr">
        <is>
          <t>2030</t>
        </is>
      </c>
      <c r="GC207" s="161" t="inlineStr">
        <is>
          <t>2050</t>
        </is>
      </c>
      <c r="GD207" s="161" t="inlineStr">
        <is>
          <t>2050</t>
        </is>
      </c>
      <c r="GE207" s="162" t="n"/>
    </row>
    <row r="208" ht="14" customHeight="1">
      <c r="A208" s="161" t="inlineStr">
        <is>
          <t>USA</t>
        </is>
      </c>
      <c r="B208" s="161" t="inlineStr">
        <is>
          <t>United States</t>
        </is>
      </c>
      <c r="C208" s="161" t="inlineStr">
        <is>
          <t>North America</t>
        </is>
      </c>
      <c r="D208" s="161" t="inlineStr">
        <is>
          <t>High income</t>
        </is>
      </c>
      <c r="E208" s="161" t="b">
        <v>0</v>
      </c>
      <c r="F208" s="162" t="n">
        <v>11.67</v>
      </c>
      <c r="G208" s="162" t="n">
        <v>3.487</v>
      </c>
      <c r="H208" s="162" t="n">
        <v>122.27</v>
      </c>
      <c r="I208" s="162" t="n">
        <v>19.479</v>
      </c>
      <c r="J208" s="162" t="n"/>
      <c r="K208" s="162" t="n"/>
      <c r="L208" s="162" t="n"/>
      <c r="M208" s="162" t="n">
        <v>0</v>
      </c>
      <c r="N208" s="162" t="n"/>
      <c r="O208" s="162" t="n">
        <v>5.705</v>
      </c>
      <c r="P208" s="162" t="n">
        <v>1</v>
      </c>
      <c r="Q208" s="162" t="n"/>
      <c r="R208" s="162" t="n"/>
      <c r="S208" s="162" t="n"/>
      <c r="T208" s="162" t="n"/>
      <c r="U208" s="162" t="n"/>
      <c r="V208" s="162" t="n"/>
      <c r="W208" s="162" t="n"/>
      <c r="X208" s="162" t="n"/>
      <c r="Y208" s="162" t="n"/>
      <c r="Z208" s="162" t="n"/>
      <c r="AA208" s="162" t="n">
        <v>2.031</v>
      </c>
      <c r="AB208" s="162" t="n">
        <v>3.83</v>
      </c>
      <c r="AC208" s="162" t="n">
        <v>0.075</v>
      </c>
      <c r="AD208" s="162" t="n">
        <v>3.755</v>
      </c>
      <c r="AE208" s="162" t="n"/>
      <c r="AF208" s="162" t="n">
        <v>10.832</v>
      </c>
      <c r="AG208" s="162" t="n">
        <v>18.311</v>
      </c>
      <c r="AH208" s="162" t="n">
        <v>7.479</v>
      </c>
      <c r="AI208" s="162" t="n">
        <v>-9.000999999999999</v>
      </c>
      <c r="AJ208" s="162" t="n">
        <v>1.14</v>
      </c>
      <c r="AK208" s="162" t="n">
        <v>0.611</v>
      </c>
      <c r="AL208" s="162" t="n">
        <v>0.363</v>
      </c>
      <c r="AM208" s="162" t="n">
        <v>0.166</v>
      </c>
      <c r="AN208" s="162" t="n">
        <v>0.702</v>
      </c>
      <c r="AO208" s="162" t="n">
        <v>28.315</v>
      </c>
      <c r="AP208" s="162" t="n">
        <v>1.575</v>
      </c>
      <c r="AQ208" s="162" t="n">
        <v>9.42</v>
      </c>
      <c r="AR208" s="162" t="n">
        <v>3.18560412823159</v>
      </c>
      <c r="AS208" s="162" t="n">
        <v>1.210529568728</v>
      </c>
      <c r="AT208" s="162" t="n">
        <v>0.4078636932771983</v>
      </c>
      <c r="AU208" s="162" t="n">
        <v>0.2796779611043645</v>
      </c>
      <c r="AV208" s="162" t="n">
        <v>0.1877002960806383</v>
      </c>
      <c r="AW208" s="162" t="n">
        <v>0.1431364187866773</v>
      </c>
      <c r="AX208" s="162" t="n">
        <v>0.0726019107658829</v>
      </c>
      <c r="AY208" s="162" t="n">
        <v>0.09991353606712181</v>
      </c>
      <c r="AZ208" s="162" t="n">
        <v>0.0196357526461229</v>
      </c>
      <c r="BA208" s="162" t="n">
        <v>0.0426859771647333</v>
      </c>
      <c r="BB208" s="162" t="n">
        <v>0.0453443376480729</v>
      </c>
      <c r="BC208" s="162" t="n">
        <v>0.0239275650253672</v>
      </c>
      <c r="BD208" s="162" t="n">
        <v>80.10530642220721</v>
      </c>
      <c r="BE208" s="162" t="n">
        <v>-0.0069956854824728</v>
      </c>
      <c r="BF208" s="162" t="n">
        <v>3.328407071910929</v>
      </c>
      <c r="BG208" s="162" t="n">
        <v>3.179432567253463</v>
      </c>
      <c r="BH208" s="162" t="n">
        <v>0.2615673531984797</v>
      </c>
      <c r="BI208" s="162" t="n">
        <v>0.6189537460174289</v>
      </c>
      <c r="BJ208" s="162" t="n">
        <v>0.7168898770791192</v>
      </c>
      <c r="BK208" s="162" t="n">
        <v>0.1492174270164706</v>
      </c>
      <c r="BL208" s="162" t="n">
        <v>1.432804164211688</v>
      </c>
      <c r="BM208" s="162" t="n">
        <v>0.3063325813453778</v>
      </c>
      <c r="BN208" s="162" t="n">
        <v>70.89775273447266</v>
      </c>
      <c r="BO208" s="162" t="n">
        <v>1.719441539432301</v>
      </c>
      <c r="BP208" s="162" t="n">
        <v>0.7918945265571905</v>
      </c>
      <c r="BQ208" s="162" t="n">
        <v>5.458453685313454</v>
      </c>
      <c r="BR208" s="162" t="n">
        <v>0.9360000000000001</v>
      </c>
      <c r="BS208" s="162" t="n">
        <v>0.959</v>
      </c>
      <c r="BT208" s="162" t="n">
        <v>0.187</v>
      </c>
      <c r="BU208" s="162" t="n">
        <v>0.149</v>
      </c>
      <c r="BV208" s="162" t="n">
        <v>11.319</v>
      </c>
      <c r="BW208" s="162" t="n">
        <v>8.680999999999999</v>
      </c>
      <c r="BX208" s="162" t="n"/>
      <c r="BY208" s="162" t="n">
        <v>6.258</v>
      </c>
      <c r="BZ208" s="162" t="n">
        <v>3.141</v>
      </c>
      <c r="CA208" s="162" t="n">
        <v>1.999</v>
      </c>
      <c r="CB208" s="162" t="n"/>
      <c r="CC208" s="162" t="n"/>
      <c r="CD208" s="162" t="n"/>
      <c r="CE208" s="162" t="n">
        <v>74.79600000000001</v>
      </c>
      <c r="CF208" s="162" t="n">
        <v>20</v>
      </c>
      <c r="CG208" s="162" t="n">
        <v>50</v>
      </c>
      <c r="CH208" s="162" t="n">
        <v>29.879</v>
      </c>
      <c r="CI208" s="162" t="n">
        <v>-4.371</v>
      </c>
      <c r="CJ208" s="162" t="n">
        <v>-4.046</v>
      </c>
      <c r="CK208" s="162" t="n">
        <v>21.533</v>
      </c>
      <c r="CL208" s="162" t="n">
        <v>2.465</v>
      </c>
      <c r="CM208" s="162" t="n">
        <v>0.169</v>
      </c>
      <c r="CN208" s="162" t="n">
        <v>0.16</v>
      </c>
      <c r="CO208" s="162" t="n">
        <v>0.008999999999999999</v>
      </c>
      <c r="CP208" s="162" t="n">
        <v>3.77</v>
      </c>
      <c r="CQ208" s="162" t="n">
        <v>119.2</v>
      </c>
      <c r="CR208" s="162" t="n"/>
      <c r="CS208" s="161" t="inlineStr">
        <is>
          <t>2024</t>
        </is>
      </c>
      <c r="CT208" s="161" t="inlineStr">
        <is>
          <t>2024</t>
        </is>
      </c>
      <c r="CU208" s="161" t="inlineStr">
        <is>
          <t>2024</t>
        </is>
      </c>
      <c r="CV208" s="161" t="inlineStr">
        <is>
          <t>2024</t>
        </is>
      </c>
      <c r="CW208" s="162" t="n"/>
      <c r="CX208" s="162" t="n"/>
      <c r="CY208" s="162" t="n"/>
      <c r="CZ208" s="161" t="inlineStr">
        <is>
          <t>2022</t>
        </is>
      </c>
      <c r="DA208" s="162" t="n"/>
      <c r="DB208" s="161" t="inlineStr">
        <is>
          <t>2020</t>
        </is>
      </c>
      <c r="DC208" s="161" t="inlineStr">
        <is>
          <t>2021-2024</t>
        </is>
      </c>
      <c r="DD208" s="162" t="n"/>
      <c r="DE208" s="162" t="n"/>
      <c r="DF208" s="162" t="n"/>
      <c r="DG208" s="162" t="n"/>
      <c r="DH208" s="162" t="n"/>
      <c r="DI208" s="162" t="n"/>
      <c r="DJ208" s="162" t="n"/>
      <c r="DK208" s="162" t="n"/>
      <c r="DL208" s="162" t="n"/>
      <c r="DM208" s="162" t="n"/>
      <c r="DN208" s="161" t="inlineStr">
        <is>
          <t>2024</t>
        </is>
      </c>
      <c r="DO208" s="161" t="inlineStr">
        <is>
          <t>2024</t>
        </is>
      </c>
      <c r="DP208" s="161" t="inlineStr">
        <is>
          <t>2024</t>
        </is>
      </c>
      <c r="DQ208" s="161" t="inlineStr">
        <is>
          <t>2024</t>
        </is>
      </c>
      <c r="DR208" s="162" t="n"/>
      <c r="DS208" s="161" t="inlineStr">
        <is>
          <t>2024</t>
        </is>
      </c>
      <c r="DT208" s="161" t="inlineStr">
        <is>
          <t>2024</t>
        </is>
      </c>
      <c r="DU208" s="161" t="inlineStr">
        <is>
          <t>2024</t>
        </is>
      </c>
      <c r="DV208" s="161" t="inlineStr">
        <is>
          <t>2023</t>
        </is>
      </c>
      <c r="DW208" s="161" t="inlineStr">
        <is>
          <t>2021</t>
        </is>
      </c>
      <c r="DX208" s="161" t="inlineStr">
        <is>
          <t>2021</t>
        </is>
      </c>
      <c r="DY208" s="161" t="inlineStr">
        <is>
          <t>2021</t>
        </is>
      </c>
      <c r="DZ208" s="161" t="inlineStr">
        <is>
          <t>2021</t>
        </is>
      </c>
      <c r="EA208" s="161" t="inlineStr">
        <is>
          <t>2025</t>
        </is>
      </c>
      <c r="EB208" s="161" t="inlineStr">
        <is>
          <t>2024</t>
        </is>
      </c>
      <c r="EC208" s="161" t="inlineStr">
        <is>
          <t>2025</t>
        </is>
      </c>
      <c r="ED208" s="161" t="inlineStr">
        <is>
          <t>2025</t>
        </is>
      </c>
      <c r="EE208" s="161" t="inlineStr">
        <is>
          <t>2030</t>
        </is>
      </c>
      <c r="EF208" s="161" t="inlineStr">
        <is>
          <t>2030</t>
        </is>
      </c>
      <c r="EG208" s="161" t="inlineStr">
        <is>
          <t>2030</t>
        </is>
      </c>
      <c r="EH208" s="161" t="inlineStr">
        <is>
          <t>2030</t>
        </is>
      </c>
      <c r="EI208" s="161" t="inlineStr">
        <is>
          <t>2030</t>
        </is>
      </c>
      <c r="EJ208" s="161" t="inlineStr">
        <is>
          <t>2030</t>
        </is>
      </c>
      <c r="EK208" s="161" t="inlineStr">
        <is>
          <t>2030</t>
        </is>
      </c>
      <c r="EL208" s="161" t="inlineStr">
        <is>
          <t>2030</t>
        </is>
      </c>
      <c r="EM208" s="161" t="inlineStr">
        <is>
          <t>2030</t>
        </is>
      </c>
      <c r="EN208" s="161" t="inlineStr">
        <is>
          <t>2030</t>
        </is>
      </c>
      <c r="EO208" s="161" t="inlineStr">
        <is>
          <t>2030</t>
        </is>
      </c>
      <c r="EP208" s="161" t="inlineStr">
        <is>
          <t>2030</t>
        </is>
      </c>
      <c r="EQ208" s="161" t="inlineStr">
        <is>
          <t>2030</t>
        </is>
      </c>
      <c r="ER208" s="161" t="inlineStr">
        <is>
          <t>2030</t>
        </is>
      </c>
      <c r="ES208" s="161" t="inlineStr">
        <is>
          <t>2030</t>
        </is>
      </c>
      <c r="ET208" s="161" t="inlineStr">
        <is>
          <t>2030</t>
        </is>
      </c>
      <c r="EU208" s="161" t="inlineStr">
        <is>
          <t>2030</t>
        </is>
      </c>
      <c r="EV208" s="161" t="inlineStr">
        <is>
          <t>2030</t>
        </is>
      </c>
      <c r="EW208" s="161" t="inlineStr">
        <is>
          <t>2030</t>
        </is>
      </c>
      <c r="EX208" s="161" t="inlineStr">
        <is>
          <t>2030</t>
        </is>
      </c>
      <c r="EY208" s="161" t="inlineStr">
        <is>
          <t>2030</t>
        </is>
      </c>
      <c r="EZ208" s="161" t="inlineStr">
        <is>
          <t>2030</t>
        </is>
      </c>
      <c r="FA208" s="161" t="inlineStr">
        <is>
          <t>2030</t>
        </is>
      </c>
      <c r="FB208" s="161" t="inlineStr">
        <is>
          <t>2030</t>
        </is>
      </c>
      <c r="FC208" s="161" t="inlineStr">
        <is>
          <t>2050</t>
        </is>
      </c>
      <c r="FD208" s="161" t="inlineStr">
        <is>
          <t>2025-2050</t>
        </is>
      </c>
      <c r="FE208" s="161" t="inlineStr">
        <is>
          <t>2024</t>
        </is>
      </c>
      <c r="FF208" s="161" t="inlineStr">
        <is>
          <t>2024</t>
        </is>
      </c>
      <c r="FG208" s="161" t="inlineStr">
        <is>
          <t>2024</t>
        </is>
      </c>
      <c r="FH208" s="161" t="inlineStr">
        <is>
          <t>2024</t>
        </is>
      </c>
      <c r="FI208" s="161" t="inlineStr">
        <is>
          <t>2024</t>
        </is>
      </c>
      <c r="FJ208" s="161" t="inlineStr">
        <is>
          <t>2024</t>
        </is>
      </c>
      <c r="FK208" s="162" t="n"/>
      <c r="FL208" s="161" t="inlineStr">
        <is>
          <t>2024</t>
        </is>
      </c>
      <c r="FM208" s="161" t="inlineStr">
        <is>
          <t>2024</t>
        </is>
      </c>
      <c r="FN208" s="161" t="inlineStr">
        <is>
          <t>2024</t>
        </is>
      </c>
      <c r="FO208" s="162" t="n"/>
      <c r="FP208" s="162" t="n"/>
      <c r="FQ208" s="162" t="n"/>
      <c r="FR208" s="161" t="inlineStr">
        <is>
          <t>2023</t>
        </is>
      </c>
      <c r="FS208" s="161" t="inlineStr">
        <is>
          <t>2023</t>
        </is>
      </c>
      <c r="FT208" s="161" t="inlineStr">
        <is>
          <t>2023</t>
        </is>
      </c>
      <c r="FU208" s="161" t="inlineStr">
        <is>
          <t>2024</t>
        </is>
      </c>
      <c r="FV208" s="161" t="inlineStr">
        <is>
          <t>2024</t>
        </is>
      </c>
      <c r="FW208" s="161" t="inlineStr">
        <is>
          <t>2024</t>
        </is>
      </c>
      <c r="FX208" s="161" t="inlineStr">
        <is>
          <t>2024</t>
        </is>
      </c>
      <c r="FY208" s="161" t="inlineStr">
        <is>
          <t>2020-2024 avg</t>
        </is>
      </c>
      <c r="FZ208" s="161" t="inlineStr">
        <is>
          <t>2030</t>
        </is>
      </c>
      <c r="GA208" s="161" t="inlineStr">
        <is>
          <t>2030</t>
        </is>
      </c>
      <c r="GB208" s="161" t="inlineStr">
        <is>
          <t>2030</t>
        </is>
      </c>
      <c r="GC208" s="161" t="inlineStr">
        <is>
          <t>2050</t>
        </is>
      </c>
      <c r="GD208" s="161" t="inlineStr">
        <is>
          <t>2050</t>
        </is>
      </c>
      <c r="GE208" s="162" t="n"/>
    </row>
    <row r="209" ht="14" customHeight="1">
      <c r="A209" s="161" t="inlineStr">
        <is>
          <t>URY</t>
        </is>
      </c>
      <c r="B209" s="161" t="inlineStr">
        <is>
          <t>Uruguay</t>
        </is>
      </c>
      <c r="C209" s="161" t="inlineStr">
        <is>
          <t>Latin America &amp; Caribbean</t>
        </is>
      </c>
      <c r="D209" s="161" t="inlineStr">
        <is>
          <t>High income</t>
        </is>
      </c>
      <c r="E209" s="161" t="b">
        <v>0</v>
      </c>
      <c r="F209" s="162" t="n">
        <v>8.058</v>
      </c>
      <c r="G209" s="162" t="n">
        <v>2.213</v>
      </c>
      <c r="H209" s="162" t="n">
        <v>67.553</v>
      </c>
      <c r="I209" s="162" t="n">
        <v>18.162</v>
      </c>
      <c r="J209" s="162" t="n">
        <v>150.73</v>
      </c>
      <c r="K209" s="162" t="n"/>
      <c r="L209" s="162" t="n"/>
      <c r="M209" s="162" t="n">
        <v>0</v>
      </c>
      <c r="N209" s="162" t="n"/>
      <c r="O209" s="162" t="n">
        <v>4.2</v>
      </c>
      <c r="P209" s="162" t="n">
        <v>1</v>
      </c>
      <c r="Q209" s="162" t="n"/>
      <c r="R209" s="162" t="n"/>
      <c r="S209" s="162" t="n"/>
      <c r="T209" s="162" t="n"/>
      <c r="U209" s="162" t="n"/>
      <c r="V209" s="162" t="n"/>
      <c r="W209" s="162" t="n"/>
      <c r="X209" s="162" t="n"/>
      <c r="Y209" s="162" t="n"/>
      <c r="Z209" s="162" t="n">
        <v>0.185</v>
      </c>
      <c r="AA209" s="162" t="n">
        <v>3.832</v>
      </c>
      <c r="AB209" s="162" t="n">
        <v>1.355</v>
      </c>
      <c r="AC209" s="162" t="n">
        <v>0</v>
      </c>
      <c r="AD209" s="162" t="n">
        <v>1.355</v>
      </c>
      <c r="AE209" s="162" t="n">
        <v>0.229</v>
      </c>
      <c r="AF209" s="162" t="n">
        <v>-12.923</v>
      </c>
      <c r="AG209" s="162" t="n">
        <v>1.306</v>
      </c>
      <c r="AH209" s="162" t="n">
        <v>14.229</v>
      </c>
      <c r="AI209" s="162" t="n">
        <v>46.207</v>
      </c>
      <c r="AJ209" s="162" t="n">
        <v>0.01</v>
      </c>
      <c r="AK209" s="162" t="n">
        <v>0.01</v>
      </c>
      <c r="AL209" s="162" t="n">
        <v>0</v>
      </c>
      <c r="AM209" s="162" t="n">
        <v>0</v>
      </c>
      <c r="AN209" s="162" t="n">
        <v>2.178</v>
      </c>
      <c r="AO209" s="162" t="n">
        <v>86.06999999999999</v>
      </c>
      <c r="AP209" s="162" t="n">
        <v>-1.056</v>
      </c>
      <c r="AQ209" s="162" t="n">
        <v>0</v>
      </c>
      <c r="AR209" s="162" t="n">
        <v>4.465831802210031</v>
      </c>
      <c r="AS209" s="162" t="n">
        <v>1.07179963253041</v>
      </c>
      <c r="AT209" s="162" t="n">
        <v>0.2909153585928744</v>
      </c>
      <c r="AU209" s="162" t="n">
        <v>0.1994848173208282</v>
      </c>
      <c r="AV209" s="162" t="n">
        <v>0.1310415428464043</v>
      </c>
      <c r="AW209" s="162" t="n">
        <v>0.0782464226840741</v>
      </c>
      <c r="AX209" s="162" t="n">
        <v>0.0455327924583584</v>
      </c>
      <c r="AY209" s="162" t="n">
        <v>0.0499051574303966</v>
      </c>
      <c r="AZ209" s="162" t="n">
        <v>0.2766735411974713</v>
      </c>
      <c r="BA209" s="162" t="n">
        <v>0.0343271129243701</v>
      </c>
      <c r="BB209" s="162" t="n">
        <v>0.048362945429599</v>
      </c>
      <c r="BC209" s="162" t="n">
        <v>0.000782643139041</v>
      </c>
      <c r="BD209" s="162" t="n">
        <v>84.9503877429084</v>
      </c>
      <c r="BE209" s="162" t="n">
        <v>-0.0584826354384534</v>
      </c>
      <c r="BF209" s="162" t="n">
        <v>5.126530205824661</v>
      </c>
      <c r="BG209" s="162" t="n">
        <v>1.765509335574896</v>
      </c>
      <c r="BH209" s="162" t="n">
        <v>0.1896750103450775</v>
      </c>
      <c r="BI209" s="162" t="n">
        <v>0.3410681179727081</v>
      </c>
      <c r="BJ209" s="162" t="n">
        <v>0.2543164269212887</v>
      </c>
      <c r="BK209" s="162" t="n">
        <v>0.3220784282243771</v>
      </c>
      <c r="BL209" s="162" t="n">
        <v>0.6583713518926684</v>
      </c>
      <c r="BM209" s="162" t="n">
        <v>0.2862985388123907</v>
      </c>
      <c r="BN209" s="162" t="n">
        <v>64.46540129188672</v>
      </c>
      <c r="BO209" s="162" t="n">
        <v>1.131854715347319</v>
      </c>
      <c r="BP209" s="162" t="n">
        <v>1.355172256527037</v>
      </c>
      <c r="BQ209" s="162" t="n">
        <v>5.929800811702143</v>
      </c>
      <c r="BR209" s="162" t="n">
        <v>1.066</v>
      </c>
      <c r="BS209" s="162" t="n">
        <v>1.892</v>
      </c>
      <c r="BT209" s="162" t="n">
        <v>0.228</v>
      </c>
      <c r="BU209" s="162" t="n">
        <v>0.153</v>
      </c>
      <c r="BV209" s="162" t="n">
        <v>41.432</v>
      </c>
      <c r="BW209" s="162" t="n">
        <v>26.54</v>
      </c>
      <c r="BX209" s="162" t="n">
        <v>26.54</v>
      </c>
      <c r="BY209" s="162" t="n">
        <v>12.71</v>
      </c>
      <c r="BZ209" s="162" t="n">
        <v>6.149</v>
      </c>
      <c r="CA209" s="162" t="n">
        <v>4.659</v>
      </c>
      <c r="CB209" s="162" t="n">
        <v>2</v>
      </c>
      <c r="CC209" s="162" t="n">
        <v>1</v>
      </c>
      <c r="CD209" s="162" t="n">
        <v>0</v>
      </c>
      <c r="CE209" s="162" t="n">
        <v>53.815</v>
      </c>
      <c r="CF209" s="162" t="n">
        <v>40</v>
      </c>
      <c r="CG209" s="162" t="n">
        <v>100</v>
      </c>
      <c r="CH209" s="162" t="n">
        <v>27.464</v>
      </c>
      <c r="CI209" s="162" t="n">
        <v>-0.951</v>
      </c>
      <c r="CJ209" s="162" t="n">
        <v>-0.772</v>
      </c>
      <c r="CK209" s="162" t="n">
        <v>15.923</v>
      </c>
      <c r="CL209" s="162" t="n">
        <v>1.436</v>
      </c>
      <c r="CM209" s="162" t="n">
        <v>0.227</v>
      </c>
      <c r="CN209" s="162" t="n">
        <v>0</v>
      </c>
      <c r="CO209" s="162" t="n">
        <v>0.227</v>
      </c>
      <c r="CP209" s="162" t="n">
        <v>3.578</v>
      </c>
      <c r="CQ209" s="162" t="n">
        <v>69.08</v>
      </c>
      <c r="CR209" s="162" t="n"/>
      <c r="CS209" s="161" t="inlineStr">
        <is>
          <t>2024</t>
        </is>
      </c>
      <c r="CT209" s="161" t="inlineStr">
        <is>
          <t>2024</t>
        </is>
      </c>
      <c r="CU209" s="161" t="inlineStr">
        <is>
          <t>2024</t>
        </is>
      </c>
      <c r="CV209" s="161" t="inlineStr">
        <is>
          <t>2024</t>
        </is>
      </c>
      <c r="CW209" s="161" t="inlineStr">
        <is>
          <t>2022</t>
        </is>
      </c>
      <c r="CX209" s="162" t="n"/>
      <c r="CY209" s="162" t="n"/>
      <c r="CZ209" s="161" t="inlineStr">
        <is>
          <t>2022</t>
        </is>
      </c>
      <c r="DA209" s="162" t="n"/>
      <c r="DB209" s="161" t="inlineStr">
        <is>
          <t>2020</t>
        </is>
      </c>
      <c r="DC209" s="161" t="inlineStr">
        <is>
          <t>2021-2024</t>
        </is>
      </c>
      <c r="DD209" s="162" t="n"/>
      <c r="DE209" s="162" t="n"/>
      <c r="DF209" s="162" t="n"/>
      <c r="DG209" s="162" t="n"/>
      <c r="DH209" s="162" t="n"/>
      <c r="DI209" s="162" t="n"/>
      <c r="DJ209" s="162" t="n"/>
      <c r="DK209" s="162" t="n"/>
      <c r="DL209" s="162" t="n"/>
      <c r="DM209" s="161" t="inlineStr">
        <is>
          <t>2020-2024 avg</t>
        </is>
      </c>
      <c r="DN209" s="161" t="inlineStr">
        <is>
          <t>2024</t>
        </is>
      </c>
      <c r="DO209" s="161" t="inlineStr">
        <is>
          <t>2024</t>
        </is>
      </c>
      <c r="DP209" s="161" t="inlineStr">
        <is>
          <t>2024</t>
        </is>
      </c>
      <c r="DQ209" s="161" t="inlineStr">
        <is>
          <t>2024</t>
        </is>
      </c>
      <c r="DR209" s="161" t="inlineStr">
        <is>
          <t>2022</t>
        </is>
      </c>
      <c r="DS209" s="161" t="inlineStr">
        <is>
          <t>2024</t>
        </is>
      </c>
      <c r="DT209" s="161" t="inlineStr">
        <is>
          <t>2024</t>
        </is>
      </c>
      <c r="DU209" s="161" t="inlineStr">
        <is>
          <t>2024</t>
        </is>
      </c>
      <c r="DV209" s="161" t="inlineStr">
        <is>
          <t>2022</t>
        </is>
      </c>
      <c r="DW209" s="161" t="inlineStr">
        <is>
          <t>2021</t>
        </is>
      </c>
      <c r="DX209" s="161" t="inlineStr">
        <is>
          <t>2021</t>
        </is>
      </c>
      <c r="DY209" s="161" t="inlineStr">
        <is>
          <t>2021</t>
        </is>
      </c>
      <c r="DZ209" s="161" t="inlineStr">
        <is>
          <t>2021</t>
        </is>
      </c>
      <c r="EA209" s="161" t="inlineStr">
        <is>
          <t>2025</t>
        </is>
      </c>
      <c r="EB209" s="161" t="inlineStr">
        <is>
          <t>2024</t>
        </is>
      </c>
      <c r="EC209" s="161" t="inlineStr">
        <is>
          <t>2025</t>
        </is>
      </c>
      <c r="ED209" s="161" t="inlineStr">
        <is>
          <t>2025</t>
        </is>
      </c>
      <c r="EE209" s="161" t="inlineStr">
        <is>
          <t>2030</t>
        </is>
      </c>
      <c r="EF209" s="161" t="inlineStr">
        <is>
          <t>2030</t>
        </is>
      </c>
      <c r="EG209" s="161" t="inlineStr">
        <is>
          <t>2030</t>
        </is>
      </c>
      <c r="EH209" s="161" t="inlineStr">
        <is>
          <t>2030</t>
        </is>
      </c>
      <c r="EI209" s="161" t="inlineStr">
        <is>
          <t>2030</t>
        </is>
      </c>
      <c r="EJ209" s="161" t="inlineStr">
        <is>
          <t>2030</t>
        </is>
      </c>
      <c r="EK209" s="161" t="inlineStr">
        <is>
          <t>2030</t>
        </is>
      </c>
      <c r="EL209" s="161" t="inlineStr">
        <is>
          <t>2030</t>
        </is>
      </c>
      <c r="EM209" s="161" t="inlineStr">
        <is>
          <t>2030</t>
        </is>
      </c>
      <c r="EN209" s="161" t="inlineStr">
        <is>
          <t>2030</t>
        </is>
      </c>
      <c r="EO209" s="161" t="inlineStr">
        <is>
          <t>2030</t>
        </is>
      </c>
      <c r="EP209" s="161" t="inlineStr">
        <is>
          <t>2030</t>
        </is>
      </c>
      <c r="EQ209" s="161" t="inlineStr">
        <is>
          <t>2030</t>
        </is>
      </c>
      <c r="ER209" s="161" t="inlineStr">
        <is>
          <t>2030</t>
        </is>
      </c>
      <c r="ES209" s="161" t="inlineStr">
        <is>
          <t>2030</t>
        </is>
      </c>
      <c r="ET209" s="161" t="inlineStr">
        <is>
          <t>2030</t>
        </is>
      </c>
      <c r="EU209" s="161" t="inlineStr">
        <is>
          <t>2030</t>
        </is>
      </c>
      <c r="EV209" s="161" t="inlineStr">
        <is>
          <t>2030</t>
        </is>
      </c>
      <c r="EW209" s="161" t="inlineStr">
        <is>
          <t>2030</t>
        </is>
      </c>
      <c r="EX209" s="161" t="inlineStr">
        <is>
          <t>2030</t>
        </is>
      </c>
      <c r="EY209" s="161" t="inlineStr">
        <is>
          <t>2030</t>
        </is>
      </c>
      <c r="EZ209" s="161" t="inlineStr">
        <is>
          <t>2030</t>
        </is>
      </c>
      <c r="FA209" s="161" t="inlineStr">
        <is>
          <t>2030</t>
        </is>
      </c>
      <c r="FB209" s="161" t="inlineStr">
        <is>
          <t>2030</t>
        </is>
      </c>
      <c r="FC209" s="161" t="inlineStr">
        <is>
          <t>2050</t>
        </is>
      </c>
      <c r="FD209" s="161" t="inlineStr">
        <is>
          <t>2025-2050</t>
        </is>
      </c>
      <c r="FE209" s="161" t="inlineStr">
        <is>
          <t>2024</t>
        </is>
      </c>
      <c r="FF209" s="161" t="inlineStr">
        <is>
          <t>2024</t>
        </is>
      </c>
      <c r="FG209" s="161" t="inlineStr">
        <is>
          <t>2024</t>
        </is>
      </c>
      <c r="FH209" s="161" t="inlineStr">
        <is>
          <t>2024</t>
        </is>
      </c>
      <c r="FI209" s="161" t="inlineStr">
        <is>
          <t>2024</t>
        </is>
      </c>
      <c r="FJ209" s="161" t="inlineStr">
        <is>
          <t>2024</t>
        </is>
      </c>
      <c r="FK209" s="161" t="inlineStr">
        <is>
          <t>2024</t>
        </is>
      </c>
      <c r="FL209" s="161" t="inlineStr">
        <is>
          <t>2024</t>
        </is>
      </c>
      <c r="FM209" s="161" t="inlineStr">
        <is>
          <t>2024</t>
        </is>
      </c>
      <c r="FN209" s="161" t="inlineStr">
        <is>
          <t>2024</t>
        </is>
      </c>
      <c r="FO209" s="161" t="inlineStr">
        <is>
          <t>2013</t>
        </is>
      </c>
      <c r="FP209" s="161" t="inlineStr">
        <is>
          <t>2013</t>
        </is>
      </c>
      <c r="FQ209" s="161" t="inlineStr">
        <is>
          <t>2013</t>
        </is>
      </c>
      <c r="FR209" s="161" t="inlineStr">
        <is>
          <t>2023</t>
        </is>
      </c>
      <c r="FS209" s="161" t="inlineStr">
        <is>
          <t>2023</t>
        </is>
      </c>
      <c r="FT209" s="161" t="inlineStr">
        <is>
          <t>2023</t>
        </is>
      </c>
      <c r="FU209" s="161" t="inlineStr">
        <is>
          <t>2024</t>
        </is>
      </c>
      <c r="FV209" s="161" t="inlineStr">
        <is>
          <t>2024</t>
        </is>
      </c>
      <c r="FW209" s="161" t="inlineStr">
        <is>
          <t>2024</t>
        </is>
      </c>
      <c r="FX209" s="161" t="inlineStr">
        <is>
          <t>2024</t>
        </is>
      </c>
      <c r="FY209" s="161" t="inlineStr">
        <is>
          <t>2020-2024 avg</t>
        </is>
      </c>
      <c r="FZ209" s="161" t="inlineStr">
        <is>
          <t>2030</t>
        </is>
      </c>
      <c r="GA209" s="161" t="inlineStr">
        <is>
          <t>2030</t>
        </is>
      </c>
      <c r="GB209" s="161" t="inlineStr">
        <is>
          <t>2030</t>
        </is>
      </c>
      <c r="GC209" s="161" t="inlineStr">
        <is>
          <t>2050</t>
        </is>
      </c>
      <c r="GD209" s="161" t="inlineStr">
        <is>
          <t>2050</t>
        </is>
      </c>
      <c r="GE209" s="162" t="n"/>
    </row>
    <row r="210" ht="14" customHeight="1">
      <c r="A210" s="161" t="inlineStr">
        <is>
          <t>UZB</t>
        </is>
      </c>
      <c r="B210" s="161" t="inlineStr">
        <is>
          <t>Uzbekistan</t>
        </is>
      </c>
      <c r="C210" s="161" t="inlineStr">
        <is>
          <t>Europe &amp; Central Asia</t>
        </is>
      </c>
      <c r="D210" s="161" t="inlineStr">
        <is>
          <t>Lower middle income</t>
        </is>
      </c>
      <c r="E210" s="161" t="b">
        <v>1</v>
      </c>
      <c r="F210" s="162" t="n">
        <v>2.565</v>
      </c>
      <c r="G210" s="162" t="n">
        <v>0.613</v>
      </c>
      <c r="H210" s="162" t="n">
        <v>30.936</v>
      </c>
      <c r="I210" s="162" t="n">
        <v>13.595</v>
      </c>
      <c r="J210" s="162" t="n"/>
      <c r="K210" s="162" t="n">
        <v>3</v>
      </c>
      <c r="L210" s="162" t="n">
        <v>4</v>
      </c>
      <c r="M210" s="162" t="n">
        <v>0</v>
      </c>
      <c r="N210" s="162" t="n"/>
      <c r="O210" s="162" t="n"/>
      <c r="P210" s="162" t="n"/>
      <c r="Q210" s="162" t="n"/>
      <c r="R210" s="162" t="n">
        <v>3.879</v>
      </c>
      <c r="S210" s="162" t="n">
        <v>7.747</v>
      </c>
      <c r="T210" s="162" t="n">
        <v>13.895</v>
      </c>
      <c r="U210" s="162" t="n">
        <v>1.642</v>
      </c>
      <c r="V210" s="162" t="n">
        <v>47.407</v>
      </c>
      <c r="W210" s="162" t="n">
        <v>28.693</v>
      </c>
      <c r="X210" s="162" t="n">
        <v>80.125</v>
      </c>
      <c r="Y210" s="162" t="n">
        <v>1</v>
      </c>
      <c r="Z210" s="162" t="n">
        <v>1.174</v>
      </c>
      <c r="AA210" s="162" t="n">
        <v>5.065</v>
      </c>
      <c r="AB210" s="162" t="n">
        <v>30.77</v>
      </c>
      <c r="AC210" s="162" t="n">
        <v>11.476</v>
      </c>
      <c r="AD210" s="162" t="n">
        <v>19.294</v>
      </c>
      <c r="AE210" s="162" t="n">
        <v>0.144</v>
      </c>
      <c r="AF210" s="162" t="n">
        <v>-4.683000000000001</v>
      </c>
      <c r="AG210" s="162" t="n">
        <v>6.528</v>
      </c>
      <c r="AH210" s="162" t="n">
        <v>11.211</v>
      </c>
      <c r="AI210" s="162" t="n">
        <v>1.548</v>
      </c>
      <c r="AJ210" s="162" t="n">
        <v>11.962</v>
      </c>
      <c r="AK210" s="162" t="n">
        <v>0.867</v>
      </c>
      <c r="AL210" s="162" t="n">
        <v>11.041</v>
      </c>
      <c r="AM210" s="162" t="n">
        <v>0.054</v>
      </c>
      <c r="AN210" s="162" t="n">
        <v>1.73</v>
      </c>
      <c r="AO210" s="162" t="n">
        <v>20.112</v>
      </c>
      <c r="AP210" s="162" t="n">
        <v>3.426</v>
      </c>
      <c r="AQ210" s="162" t="n">
        <v>64.803</v>
      </c>
      <c r="AR210" s="162" t="n">
        <v>7.20181397552842</v>
      </c>
      <c r="AS210" s="162" t="n">
        <v>1.72843535412682</v>
      </c>
      <c r="AT210" s="162" t="n">
        <v>0.4647914716072881</v>
      </c>
      <c r="AU210" s="162" t="n">
        <v>0.3187141519592831</v>
      </c>
      <c r="AV210" s="162" t="n">
        <v>0.1179789465031306</v>
      </c>
      <c r="AW210" s="162" t="n">
        <v>0.3056412336054768</v>
      </c>
      <c r="AX210" s="162" t="n">
        <v>0.103169610260257</v>
      </c>
      <c r="AY210" s="162" t="n">
        <v>0.1342101920889699</v>
      </c>
      <c r="AZ210" s="162" t="n">
        <v>0.283929748102413</v>
      </c>
      <c r="BA210" s="162" t="n">
        <v>0.0261441658247433</v>
      </c>
      <c r="BB210" s="162" t="n">
        <v>-0.0374224072684758</v>
      </c>
      <c r="BC210" s="162" t="n">
        <v>-0.146661239387394</v>
      </c>
      <c r="BD210" s="162" t="n">
        <v>-33.4626120454044</v>
      </c>
      <c r="BE210" s="162" t="n">
        <v>0.2648607212217462</v>
      </c>
      <c r="BF210" s="162" t="n">
        <v>8.014326321485479</v>
      </c>
      <c r="BG210" s="162" t="n">
        <v>8.668368889924311</v>
      </c>
      <c r="BH210" s="162" t="n">
        <v>2.299565432334248</v>
      </c>
      <c r="BI210" s="162" t="n">
        <v>1.153097263333331</v>
      </c>
      <c r="BJ210" s="162" t="n">
        <v>1.024845296251929</v>
      </c>
      <c r="BK210" s="162" t="n">
        <v>2.993213134642295</v>
      </c>
      <c r="BL210" s="162" t="n">
        <v>1.197647761656951</v>
      </c>
      <c r="BM210" s="162" t="n">
        <v>3.19752937255638</v>
      </c>
      <c r="BN210" s="162" t="n">
        <v>49.81031964132553</v>
      </c>
      <c r="BO210" s="162" t="n">
        <v>6.568559116144604</v>
      </c>
      <c r="BP210" s="162" t="n">
        <v>5.94536824765944</v>
      </c>
      <c r="BQ210" s="162" t="n">
        <v>11.61360802768667</v>
      </c>
      <c r="BR210" s="162" t="n">
        <v>0.871</v>
      </c>
      <c r="BS210" s="162" t="n">
        <v>0.786</v>
      </c>
      <c r="BT210" s="162" t="n">
        <v>0.034</v>
      </c>
      <c r="BU210" s="162" t="n">
        <v>0.065</v>
      </c>
      <c r="BV210" s="162" t="n"/>
      <c r="BW210" s="162" t="n">
        <v>10.899</v>
      </c>
      <c r="BX210" s="162" t="n">
        <v>11.595</v>
      </c>
      <c r="BY210" s="162" t="n">
        <v>8.585000000000001</v>
      </c>
      <c r="BZ210" s="162" t="n">
        <v>4.578</v>
      </c>
      <c r="CA210" s="162" t="n">
        <v>2.79</v>
      </c>
      <c r="CB210" s="162" t="n">
        <v>1</v>
      </c>
      <c r="CC210" s="162" t="n">
        <v>0</v>
      </c>
      <c r="CD210" s="162" t="n">
        <v>0</v>
      </c>
      <c r="CE210" s="162" t="n">
        <v>16.209</v>
      </c>
      <c r="CF210" s="162" t="n">
        <v>0</v>
      </c>
      <c r="CG210" s="162" t="n">
        <v>50</v>
      </c>
      <c r="CH210" s="162" t="n">
        <v>23.895</v>
      </c>
      <c r="CI210" s="162" t="n">
        <v>-1.632</v>
      </c>
      <c r="CJ210" s="162" t="n">
        <v>-4.709</v>
      </c>
      <c r="CK210" s="162" t="n">
        <v>34.396</v>
      </c>
      <c r="CL210" s="162" t="n">
        <v>5.781</v>
      </c>
      <c r="CM210" s="162" t="n">
        <v>2.45</v>
      </c>
      <c r="CN210" s="162" t="n">
        <v>0.138</v>
      </c>
      <c r="CO210" s="162" t="n">
        <v>2.312</v>
      </c>
      <c r="CP210" s="162" t="n">
        <v>-3.863</v>
      </c>
      <c r="CQ210" s="162" t="n">
        <v>61.54</v>
      </c>
      <c r="CR210" s="162" t="n">
        <v>1</v>
      </c>
      <c r="CS210" s="161" t="inlineStr">
        <is>
          <t>2024</t>
        </is>
      </c>
      <c r="CT210" s="161" t="inlineStr">
        <is>
          <t>2024</t>
        </is>
      </c>
      <c r="CU210" s="161" t="inlineStr">
        <is>
          <t>2024</t>
        </is>
      </c>
      <c r="CV210" s="161" t="inlineStr">
        <is>
          <t>2024</t>
        </is>
      </c>
      <c r="CW210" s="162" t="n"/>
      <c r="CX210" s="161" t="inlineStr">
        <is>
          <t>2024</t>
        </is>
      </c>
      <c r="CY210" s="161" t="inlineStr">
        <is>
          <t>2024</t>
        </is>
      </c>
      <c r="CZ210" s="161" t="inlineStr">
        <is>
          <t>2022</t>
        </is>
      </c>
      <c r="DA210" s="162" t="n"/>
      <c r="DB210" s="162" t="n"/>
      <c r="DC210" s="162" t="n"/>
      <c r="DD210" s="162" t="n"/>
      <c r="DE210" s="161" t="inlineStr">
        <is>
          <t>2024</t>
        </is>
      </c>
      <c r="DF210" s="161" t="inlineStr">
        <is>
          <t>2024</t>
        </is>
      </c>
      <c r="DG210" s="161" t="inlineStr">
        <is>
          <t>2024</t>
        </is>
      </c>
      <c r="DH210" s="161" t="inlineStr">
        <is>
          <t>2024</t>
        </is>
      </c>
      <c r="DI210" s="161" t="inlineStr">
        <is>
          <t>2024</t>
        </is>
      </c>
      <c r="DJ210" s="161" t="inlineStr">
        <is>
          <t>2024</t>
        </is>
      </c>
      <c r="DK210" s="161" t="inlineStr">
        <is>
          <t>2024</t>
        </is>
      </c>
      <c r="DL210" s="161" t="inlineStr">
        <is>
          <t>2024</t>
        </is>
      </c>
      <c r="DM210" s="161" t="inlineStr">
        <is>
          <t>2020-2024 avg</t>
        </is>
      </c>
      <c r="DN210" s="161" t="inlineStr">
        <is>
          <t>2024</t>
        </is>
      </c>
      <c r="DO210" s="161" t="inlineStr">
        <is>
          <t>2024</t>
        </is>
      </c>
      <c r="DP210" s="161" t="inlineStr">
        <is>
          <t>2024</t>
        </is>
      </c>
      <c r="DQ210" s="161" t="inlineStr">
        <is>
          <t>2024</t>
        </is>
      </c>
      <c r="DR210" s="161" t="inlineStr">
        <is>
          <t>2020</t>
        </is>
      </c>
      <c r="DS210" s="161" t="inlineStr">
        <is>
          <t>2024</t>
        </is>
      </c>
      <c r="DT210" s="161" t="inlineStr">
        <is>
          <t>2024</t>
        </is>
      </c>
      <c r="DU210" s="161" t="inlineStr">
        <is>
          <t>2024</t>
        </is>
      </c>
      <c r="DV210" s="161" t="inlineStr">
        <is>
          <t>2022</t>
        </is>
      </c>
      <c r="DW210" s="161" t="inlineStr">
        <is>
          <t>2021</t>
        </is>
      </c>
      <c r="DX210" s="161" t="inlineStr">
        <is>
          <t>2021</t>
        </is>
      </c>
      <c r="DY210" s="161" t="inlineStr">
        <is>
          <t>2021</t>
        </is>
      </c>
      <c r="DZ210" s="161" t="inlineStr">
        <is>
          <t>2021</t>
        </is>
      </c>
      <c r="EA210" s="161" t="inlineStr">
        <is>
          <t>2025</t>
        </is>
      </c>
      <c r="EB210" s="161" t="inlineStr">
        <is>
          <t>2024</t>
        </is>
      </c>
      <c r="EC210" s="161" t="inlineStr">
        <is>
          <t>2025</t>
        </is>
      </c>
      <c r="ED210" s="161" t="inlineStr">
        <is>
          <t>2025</t>
        </is>
      </c>
      <c r="EE210" s="161" t="inlineStr">
        <is>
          <t>2030</t>
        </is>
      </c>
      <c r="EF210" s="161" t="inlineStr">
        <is>
          <t>2030</t>
        </is>
      </c>
      <c r="EG210" s="161" t="inlineStr">
        <is>
          <t>2030</t>
        </is>
      </c>
      <c r="EH210" s="161" t="inlineStr">
        <is>
          <t>2030</t>
        </is>
      </c>
      <c r="EI210" s="161" t="inlineStr">
        <is>
          <t>2030</t>
        </is>
      </c>
      <c r="EJ210" s="161" t="inlineStr">
        <is>
          <t>2030</t>
        </is>
      </c>
      <c r="EK210" s="161" t="inlineStr">
        <is>
          <t>2030</t>
        </is>
      </c>
      <c r="EL210" s="161" t="inlineStr">
        <is>
          <t>2030</t>
        </is>
      </c>
      <c r="EM210" s="161" t="inlineStr">
        <is>
          <t>2030</t>
        </is>
      </c>
      <c r="EN210" s="161" t="inlineStr">
        <is>
          <t>2030</t>
        </is>
      </c>
      <c r="EO210" s="161" t="inlineStr">
        <is>
          <t>2030</t>
        </is>
      </c>
      <c r="EP210" s="161" t="inlineStr">
        <is>
          <t>2030</t>
        </is>
      </c>
      <c r="EQ210" s="161" t="inlineStr">
        <is>
          <t>2030</t>
        </is>
      </c>
      <c r="ER210" s="161" t="inlineStr">
        <is>
          <t>2030</t>
        </is>
      </c>
      <c r="ES210" s="161" t="inlineStr">
        <is>
          <t>2030</t>
        </is>
      </c>
      <c r="ET210" s="161" t="inlineStr">
        <is>
          <t>2030</t>
        </is>
      </c>
      <c r="EU210" s="161" t="inlineStr">
        <is>
          <t>2030</t>
        </is>
      </c>
      <c r="EV210" s="161" t="inlineStr">
        <is>
          <t>2030</t>
        </is>
      </c>
      <c r="EW210" s="161" t="inlineStr">
        <is>
          <t>2030</t>
        </is>
      </c>
      <c r="EX210" s="161" t="inlineStr">
        <is>
          <t>2030</t>
        </is>
      </c>
      <c r="EY210" s="161" t="inlineStr">
        <is>
          <t>2030</t>
        </is>
      </c>
      <c r="EZ210" s="161" t="inlineStr">
        <is>
          <t>2030</t>
        </is>
      </c>
      <c r="FA210" s="161" t="inlineStr">
        <is>
          <t>2030</t>
        </is>
      </c>
      <c r="FB210" s="161" t="inlineStr">
        <is>
          <t>2030</t>
        </is>
      </c>
      <c r="FC210" s="161" t="inlineStr">
        <is>
          <t>2050</t>
        </is>
      </c>
      <c r="FD210" s="161" t="inlineStr">
        <is>
          <t>2025-2050</t>
        </is>
      </c>
      <c r="FE210" s="161" t="inlineStr">
        <is>
          <t>2024</t>
        </is>
      </c>
      <c r="FF210" s="161" t="inlineStr">
        <is>
          <t>2024</t>
        </is>
      </c>
      <c r="FG210" s="161" t="inlineStr">
        <is>
          <t>2024</t>
        </is>
      </c>
      <c r="FH210" s="161" t="inlineStr">
        <is>
          <t>2024</t>
        </is>
      </c>
      <c r="FI210" s="162" t="n"/>
      <c r="FJ210" s="161" t="inlineStr">
        <is>
          <t>2024</t>
        </is>
      </c>
      <c r="FK210" s="161" t="inlineStr">
        <is>
          <t>2024</t>
        </is>
      </c>
      <c r="FL210" s="161" t="inlineStr">
        <is>
          <t>2024</t>
        </is>
      </c>
      <c r="FM210" s="161" t="inlineStr">
        <is>
          <t>2024</t>
        </is>
      </c>
      <c r="FN210" s="161" t="inlineStr">
        <is>
          <t>2024</t>
        </is>
      </c>
      <c r="FO210" s="161" t="inlineStr">
        <is>
          <t>2013</t>
        </is>
      </c>
      <c r="FP210" s="161" t="inlineStr">
        <is>
          <t>2013</t>
        </is>
      </c>
      <c r="FQ210" s="161" t="inlineStr">
        <is>
          <t>2013</t>
        </is>
      </c>
      <c r="FR210" s="161" t="inlineStr">
        <is>
          <t>2023</t>
        </is>
      </c>
      <c r="FS210" s="161" t="inlineStr">
        <is>
          <t>2023</t>
        </is>
      </c>
      <c r="FT210" s="161" t="inlineStr">
        <is>
          <t>2023</t>
        </is>
      </c>
      <c r="FU210" s="161" t="inlineStr">
        <is>
          <t>2024</t>
        </is>
      </c>
      <c r="FV210" s="161" t="inlineStr">
        <is>
          <t>2024</t>
        </is>
      </c>
      <c r="FW210" s="161" t="inlineStr">
        <is>
          <t>2024</t>
        </is>
      </c>
      <c r="FX210" s="161" t="inlineStr">
        <is>
          <t>2024</t>
        </is>
      </c>
      <c r="FY210" s="161" t="inlineStr">
        <is>
          <t>2020-2024 avg</t>
        </is>
      </c>
      <c r="FZ210" s="161" t="inlineStr">
        <is>
          <t>2030</t>
        </is>
      </c>
      <c r="GA210" s="161" t="inlineStr">
        <is>
          <t>2030</t>
        </is>
      </c>
      <c r="GB210" s="161" t="inlineStr">
        <is>
          <t>2030</t>
        </is>
      </c>
      <c r="GC210" s="161" t="inlineStr">
        <is>
          <t>2050</t>
        </is>
      </c>
      <c r="GD210" s="161" t="inlineStr">
        <is>
          <t>2050</t>
        </is>
      </c>
      <c r="GE210" s="161" t="inlineStr">
        <is>
          <t>2034</t>
        </is>
      </c>
    </row>
    <row r="211" ht="14" customHeight="1">
      <c r="A211" s="161" t="inlineStr">
        <is>
          <t>VUT</t>
        </is>
      </c>
      <c r="B211" s="161" t="inlineStr">
        <is>
          <t>Vanuatu</t>
        </is>
      </c>
      <c r="C211" s="161" t="inlineStr">
        <is>
          <t>East Asia &amp; Pacific</t>
        </is>
      </c>
      <c r="D211" s="161" t="inlineStr">
        <is>
          <t>Lower middle income</t>
        </is>
      </c>
      <c r="E211" s="161" t="b">
        <v>0</v>
      </c>
      <c r="F211" s="162" t="n">
        <v>2.436</v>
      </c>
      <c r="G211" s="162" t="n">
        <v>0.747</v>
      </c>
      <c r="H211" s="162" t="n">
        <v>39.053</v>
      </c>
      <c r="I211" s="162" t="n">
        <v>13.884</v>
      </c>
      <c r="J211" s="162" t="n"/>
      <c r="K211" s="162" t="n">
        <v>2.5</v>
      </c>
      <c r="L211" s="162" t="n">
        <v>2</v>
      </c>
      <c r="M211" s="162" t="n">
        <v>0</v>
      </c>
      <c r="N211" s="162" t="n"/>
      <c r="O211" s="162" t="n"/>
      <c r="P211" s="162" t="n"/>
      <c r="Q211" s="162" t="n"/>
      <c r="R211" s="162" t="n"/>
      <c r="S211" s="162" t="n"/>
      <c r="T211" s="162" t="n">
        <v>30.426</v>
      </c>
      <c r="U211" s="162" t="n">
        <v>1.923</v>
      </c>
      <c r="V211" s="162" t="n">
        <v>42.055</v>
      </c>
      <c r="W211" s="162" t="n"/>
      <c r="X211" s="162" t="n">
        <v>52.668</v>
      </c>
      <c r="Y211" s="162" t="n">
        <v>4</v>
      </c>
      <c r="Z211" s="162" t="n"/>
      <c r="AA211" s="162" t="n">
        <v>5.957</v>
      </c>
      <c r="AB211" s="162" t="n">
        <v>0.299</v>
      </c>
      <c r="AC211" s="162" t="n">
        <v>0</v>
      </c>
      <c r="AD211" s="162" t="n">
        <v>0.299</v>
      </c>
      <c r="AE211" s="162" t="n"/>
      <c r="AF211" s="162" t="n">
        <v>-18.147</v>
      </c>
      <c r="AG211" s="162" t="n">
        <v>0.06900000000000001</v>
      </c>
      <c r="AH211" s="162" t="n">
        <v>18.216</v>
      </c>
      <c r="AI211" s="162" t="n"/>
      <c r="AJ211" s="162" t="n">
        <v>0</v>
      </c>
      <c r="AK211" s="162" t="n">
        <v>0</v>
      </c>
      <c r="AL211" s="162" t="n">
        <v>0</v>
      </c>
      <c r="AM211" s="162" t="n">
        <v>0</v>
      </c>
      <c r="AN211" s="162" t="n">
        <v>75</v>
      </c>
      <c r="AO211" s="162" t="n">
        <v>27.646</v>
      </c>
      <c r="AP211" s="162" t="n">
        <v>0</v>
      </c>
      <c r="AQ211" s="162" t="n"/>
      <c r="AR211" s="162" t="n">
        <v>3.88580335584615</v>
      </c>
      <c r="AS211" s="162" t="n">
        <v>0.932592805403076</v>
      </c>
      <c r="AT211" s="162" t="n">
        <v>0.1759540368946679</v>
      </c>
      <c r="AU211" s="162" t="n">
        <v>0.1206541967277724</v>
      </c>
      <c r="AV211" s="162" t="n">
        <v>0.2527080741542043</v>
      </c>
      <c r="AW211" s="162" t="n">
        <v>0.0553040250374153</v>
      </c>
      <c r="AX211" s="162" t="n">
        <v>0.0343053789995151</v>
      </c>
      <c r="AY211" s="162" t="n">
        <v>0.0587912308157819</v>
      </c>
      <c r="AZ211" s="162" t="n">
        <v>0.2348758627737217</v>
      </c>
      <c r="BA211" s="162" t="n">
        <v>0.040118632883144</v>
      </c>
      <c r="BB211" s="162" t="n">
        <v>0.0068436620293141</v>
      </c>
      <c r="BC211" s="162" t="n">
        <v>-0.0263534385260834</v>
      </c>
      <c r="BD211" s="162" t="n">
        <v>9.475056361170269</v>
      </c>
      <c r="BE211" s="162" t="n">
        <v>0.1386457118909581</v>
      </c>
      <c r="BF211" s="162" t="n">
        <v>4.44620492825391</v>
      </c>
      <c r="BG211" s="162" t="n">
        <v>2.330641262746565</v>
      </c>
      <c r="BH211" s="162" t="n">
        <v>0.2939479714570258</v>
      </c>
      <c r="BI211" s="162" t="n">
        <v>0.6494351386884115</v>
      </c>
      <c r="BJ211" s="162" t="n">
        <v>0.2067805817883752</v>
      </c>
      <c r="BK211" s="162" t="n">
        <v>0.5738741885956393</v>
      </c>
      <c r="BL211" s="162" t="n">
        <v>0.6066033826028555</v>
      </c>
      <c r="BM211" s="162" t="n">
        <v>0.4661102280292886</v>
      </c>
      <c r="BN211" s="162" t="n">
        <v>52.13568967665987</v>
      </c>
      <c r="BO211" s="162" t="n">
        <v>1.576867243012804</v>
      </c>
      <c r="BP211" s="162" t="n">
        <v>1.347082665961272</v>
      </c>
      <c r="BQ211" s="162" t="n">
        <v>-3.862414343661801</v>
      </c>
      <c r="BR211" s="162" t="n">
        <v>1.385</v>
      </c>
      <c r="BS211" s="162" t="n">
        <v>1.442</v>
      </c>
      <c r="BT211" s="162" t="n">
        <v>0.307</v>
      </c>
      <c r="BU211" s="162" t="n">
        <v>0.242</v>
      </c>
      <c r="BV211" s="162" t="n">
        <v>24.707</v>
      </c>
      <c r="BW211" s="162" t="n">
        <v>13.543</v>
      </c>
      <c r="BX211" s="162" t="n">
        <v>12.219</v>
      </c>
      <c r="BY211" s="162" t="n">
        <v>13.168</v>
      </c>
      <c r="BZ211" s="162" t="n">
        <v>7.124</v>
      </c>
      <c r="CA211" s="162" t="n">
        <v>4.833</v>
      </c>
      <c r="CB211" s="162" t="n">
        <v>1</v>
      </c>
      <c r="CC211" s="162" t="n">
        <v>1</v>
      </c>
      <c r="CD211" s="162" t="n">
        <v>0</v>
      </c>
      <c r="CE211" s="162" t="n">
        <v>8.333</v>
      </c>
      <c r="CF211" s="162" t="n">
        <v>0</v>
      </c>
      <c r="CG211" s="162" t="n">
        <v>0</v>
      </c>
      <c r="CH211" s="162" t="n">
        <v>30.663</v>
      </c>
      <c r="CI211" s="162" t="n">
        <v>-1.71</v>
      </c>
      <c r="CJ211" s="162" t="n">
        <v>-20.205</v>
      </c>
      <c r="CK211" s="162" t="n">
        <v>26.086</v>
      </c>
      <c r="CL211" s="162" t="n">
        <v>1.66</v>
      </c>
      <c r="CM211" s="162" t="n">
        <v>0.338</v>
      </c>
      <c r="CN211" s="162" t="n">
        <v>0</v>
      </c>
      <c r="CO211" s="162" t="n">
        <v>0.338</v>
      </c>
      <c r="CP211" s="162" t="n">
        <v>7.894</v>
      </c>
      <c r="CQ211" s="162" t="n">
        <v>40.4</v>
      </c>
      <c r="CR211" s="162" t="n">
        <v>2</v>
      </c>
      <c r="CS211" s="161" t="inlineStr">
        <is>
          <t>2024</t>
        </is>
      </c>
      <c r="CT211" s="161" t="inlineStr">
        <is>
          <t>2024</t>
        </is>
      </c>
      <c r="CU211" s="161" t="inlineStr">
        <is>
          <t>2024</t>
        </is>
      </c>
      <c r="CV211" s="161" t="inlineStr">
        <is>
          <t>2024</t>
        </is>
      </c>
      <c r="CW211" s="162" t="n"/>
      <c r="CX211" s="161" t="inlineStr">
        <is>
          <t>2025</t>
        </is>
      </c>
      <c r="CY211" s="161" t="inlineStr">
        <is>
          <t>2025</t>
        </is>
      </c>
      <c r="CZ211" s="161" t="inlineStr">
        <is>
          <t>2022</t>
        </is>
      </c>
      <c r="DA211" s="162" t="n"/>
      <c r="DB211" s="162" t="n"/>
      <c r="DC211" s="162" t="n"/>
      <c r="DD211" s="162" t="n"/>
      <c r="DE211" s="162" t="n"/>
      <c r="DF211" s="162" t="n"/>
      <c r="DG211" s="161" t="inlineStr">
        <is>
          <t>2024</t>
        </is>
      </c>
      <c r="DH211" s="161" t="inlineStr">
        <is>
          <t>2024</t>
        </is>
      </c>
      <c r="DI211" s="161" t="inlineStr">
        <is>
          <t>2024</t>
        </is>
      </c>
      <c r="DJ211" s="162" t="n"/>
      <c r="DK211" s="161" t="inlineStr">
        <is>
          <t>2024</t>
        </is>
      </c>
      <c r="DL211" s="161" t="inlineStr">
        <is>
          <t>2025</t>
        </is>
      </c>
      <c r="DM211" s="162" t="n"/>
      <c r="DN211" s="161" t="inlineStr">
        <is>
          <t>2024</t>
        </is>
      </c>
      <c r="DO211" s="161" t="inlineStr">
        <is>
          <t>2024</t>
        </is>
      </c>
      <c r="DP211" s="161" t="inlineStr">
        <is>
          <t>2024</t>
        </is>
      </c>
      <c r="DQ211" s="161" t="inlineStr">
        <is>
          <t>2024</t>
        </is>
      </c>
      <c r="DR211" s="162" t="n"/>
      <c r="DS211" s="161" t="inlineStr">
        <is>
          <t>2011</t>
        </is>
      </c>
      <c r="DT211" s="161" t="inlineStr">
        <is>
          <t>2011</t>
        </is>
      </c>
      <c r="DU211" s="161" t="inlineStr">
        <is>
          <t>2011</t>
        </is>
      </c>
      <c r="DV211" s="162" t="n"/>
      <c r="DW211" s="161" t="inlineStr">
        <is>
          <t>2021</t>
        </is>
      </c>
      <c r="DX211" s="161" t="inlineStr">
        <is>
          <t>2021</t>
        </is>
      </c>
      <c r="DY211" s="161" t="inlineStr">
        <is>
          <t>2021</t>
        </is>
      </c>
      <c r="DZ211" s="161" t="inlineStr">
        <is>
          <t>2021</t>
        </is>
      </c>
      <c r="EA211" s="161" t="inlineStr">
        <is>
          <t>2023</t>
        </is>
      </c>
      <c r="EB211" s="161" t="inlineStr">
        <is>
          <t>2024</t>
        </is>
      </c>
      <c r="EC211" s="161" t="inlineStr">
        <is>
          <t>2023</t>
        </is>
      </c>
      <c r="ED211" s="162" t="n"/>
      <c r="EE211" s="161" t="inlineStr">
        <is>
          <t>2030</t>
        </is>
      </c>
      <c r="EF211" s="161" t="inlineStr">
        <is>
          <t>2030</t>
        </is>
      </c>
      <c r="EG211" s="161" t="inlineStr">
        <is>
          <t>2030</t>
        </is>
      </c>
      <c r="EH211" s="161" t="inlineStr">
        <is>
          <t>2030</t>
        </is>
      </c>
      <c r="EI211" s="161" t="inlineStr">
        <is>
          <t>2030</t>
        </is>
      </c>
      <c r="EJ211" s="161" t="inlineStr">
        <is>
          <t>2030</t>
        </is>
      </c>
      <c r="EK211" s="161" t="inlineStr">
        <is>
          <t>2030</t>
        </is>
      </c>
      <c r="EL211" s="161" t="inlineStr">
        <is>
          <t>2030</t>
        </is>
      </c>
      <c r="EM211" s="161" t="inlineStr">
        <is>
          <t>2030</t>
        </is>
      </c>
      <c r="EN211" s="161" t="inlineStr">
        <is>
          <t>2030</t>
        </is>
      </c>
      <c r="EO211" s="161" t="inlineStr">
        <is>
          <t>2030</t>
        </is>
      </c>
      <c r="EP211" s="161" t="inlineStr">
        <is>
          <t>2030</t>
        </is>
      </c>
      <c r="EQ211" s="161" t="inlineStr">
        <is>
          <t>2030</t>
        </is>
      </c>
      <c r="ER211" s="161" t="inlineStr">
        <is>
          <t>2030</t>
        </is>
      </c>
      <c r="ES211" s="161" t="inlineStr">
        <is>
          <t>2030</t>
        </is>
      </c>
      <c r="ET211" s="161" t="inlineStr">
        <is>
          <t>2030</t>
        </is>
      </c>
      <c r="EU211" s="161" t="inlineStr">
        <is>
          <t>2030</t>
        </is>
      </c>
      <c r="EV211" s="161" t="inlineStr">
        <is>
          <t>2030</t>
        </is>
      </c>
      <c r="EW211" s="161" t="inlineStr">
        <is>
          <t>2030</t>
        </is>
      </c>
      <c r="EX211" s="161" t="inlineStr">
        <is>
          <t>2030</t>
        </is>
      </c>
      <c r="EY211" s="161" t="inlineStr">
        <is>
          <t>2030</t>
        </is>
      </c>
      <c r="EZ211" s="161" t="inlineStr">
        <is>
          <t>2030</t>
        </is>
      </c>
      <c r="FA211" s="161" t="inlineStr">
        <is>
          <t>2030</t>
        </is>
      </c>
      <c r="FB211" s="161" t="inlineStr">
        <is>
          <t>2030</t>
        </is>
      </c>
      <c r="FC211" s="161" t="inlineStr">
        <is>
          <t>2050</t>
        </is>
      </c>
      <c r="FD211" s="161" t="inlineStr">
        <is>
          <t>2025-2050</t>
        </is>
      </c>
      <c r="FE211" s="161" t="inlineStr">
        <is>
          <t>2024</t>
        </is>
      </c>
      <c r="FF211" s="161" t="inlineStr">
        <is>
          <t>2024</t>
        </is>
      </c>
      <c r="FG211" s="161" t="inlineStr">
        <is>
          <t>2024</t>
        </is>
      </c>
      <c r="FH211" s="161" t="inlineStr">
        <is>
          <t>2024</t>
        </is>
      </c>
      <c r="FI211" s="161" t="inlineStr">
        <is>
          <t>2024</t>
        </is>
      </c>
      <c r="FJ211" s="161" t="inlineStr">
        <is>
          <t>2024</t>
        </is>
      </c>
      <c r="FK211" s="161" t="inlineStr">
        <is>
          <t>2024</t>
        </is>
      </c>
      <c r="FL211" s="161" t="inlineStr">
        <is>
          <t>2024</t>
        </is>
      </c>
      <c r="FM211" s="161" t="inlineStr">
        <is>
          <t>2024</t>
        </is>
      </c>
      <c r="FN211" s="161" t="inlineStr">
        <is>
          <t>2024</t>
        </is>
      </c>
      <c r="FO211" s="161" t="inlineStr">
        <is>
          <t>2013</t>
        </is>
      </c>
      <c r="FP211" s="161" t="inlineStr">
        <is>
          <t>2013</t>
        </is>
      </c>
      <c r="FQ211" s="161" t="inlineStr">
        <is>
          <t>2013</t>
        </is>
      </c>
      <c r="FR211" s="161" t="inlineStr">
        <is>
          <t>2023</t>
        </is>
      </c>
      <c r="FS211" s="161" t="inlineStr">
        <is>
          <t>2023</t>
        </is>
      </c>
      <c r="FT211" s="161" t="inlineStr">
        <is>
          <t>2023</t>
        </is>
      </c>
      <c r="FU211" s="161" t="inlineStr">
        <is>
          <t>2024</t>
        </is>
      </c>
      <c r="FV211" s="161" t="inlineStr">
        <is>
          <t>2024</t>
        </is>
      </c>
      <c r="FW211" s="161" t="inlineStr">
        <is>
          <t>2024</t>
        </is>
      </c>
      <c r="FX211" s="161" t="inlineStr">
        <is>
          <t>2024</t>
        </is>
      </c>
      <c r="FY211" s="161" t="inlineStr">
        <is>
          <t>2020-2024 avg</t>
        </is>
      </c>
      <c r="FZ211" s="161" t="inlineStr">
        <is>
          <t>2030</t>
        </is>
      </c>
      <c r="GA211" s="161" t="inlineStr">
        <is>
          <t>2030</t>
        </is>
      </c>
      <c r="GB211" s="161" t="inlineStr">
        <is>
          <t>2030</t>
        </is>
      </c>
      <c r="GC211" s="161" t="inlineStr">
        <is>
          <t>2050</t>
        </is>
      </c>
      <c r="GD211" s="161" t="inlineStr">
        <is>
          <t>2050</t>
        </is>
      </c>
      <c r="GE211" s="161" t="inlineStr">
        <is>
          <t>2034</t>
        </is>
      </c>
    </row>
    <row r="212" ht="14" customHeight="1">
      <c r="A212" s="161" t="inlineStr">
        <is>
          <t>VEN</t>
        </is>
      </c>
      <c r="B212" s="161" t="inlineStr">
        <is>
          <t>Venezuela, RB</t>
        </is>
      </c>
      <c r="C212" s="161" t="inlineStr">
        <is>
          <t>Latin America &amp; Caribbean</t>
        </is>
      </c>
      <c r="D212" s="161" t="inlineStr">
        <is>
          <t>Lower middle income</t>
        </is>
      </c>
      <c r="E212" s="161" t="b">
        <v>0</v>
      </c>
      <c r="F212" s="162" t="n">
        <v>4.788</v>
      </c>
      <c r="G212" s="162" t="n">
        <v>0.663</v>
      </c>
      <c r="H212" s="162" t="n">
        <v>169.133</v>
      </c>
      <c r="I212" s="162" t="n">
        <v>6.114</v>
      </c>
      <c r="J212" s="162" t="n"/>
      <c r="K212" s="162" t="n"/>
      <c r="L212" s="162" t="n"/>
      <c r="M212" s="162" t="n">
        <v>0</v>
      </c>
      <c r="N212" s="162" t="n"/>
      <c r="O212" s="162" t="n"/>
      <c r="P212" s="162" t="n"/>
      <c r="Q212" s="162" t="n"/>
      <c r="R212" s="162" t="n"/>
      <c r="S212" s="162" t="n"/>
      <c r="T212" s="162" t="n"/>
      <c r="U212" s="162" t="n">
        <v>0.021</v>
      </c>
      <c r="V212" s="162" t="n"/>
      <c r="W212" s="162" t="n"/>
      <c r="X212" s="162" t="n"/>
      <c r="Y212" s="162" t="n"/>
      <c r="Z212" s="162" t="n"/>
      <c r="AA212" s="162" t="n"/>
      <c r="AB212" s="162" t="n">
        <v>12.972</v>
      </c>
      <c r="AC212" s="162" t="n">
        <v>6.985</v>
      </c>
      <c r="AD212" s="162" t="n">
        <v>5.987</v>
      </c>
      <c r="AE212" s="162" t="n"/>
      <c r="AF212" s="162" t="n">
        <v>96.84699999999999</v>
      </c>
      <c r="AG212" s="162" t="n">
        <v>97.678</v>
      </c>
      <c r="AH212" s="162" t="n">
        <v>0.831</v>
      </c>
      <c r="AI212" s="162" t="n">
        <v>-73.908</v>
      </c>
      <c r="AJ212" s="162" t="n">
        <v>11.687</v>
      </c>
      <c r="AK212" s="162" t="n">
        <v>11.302</v>
      </c>
      <c r="AL212" s="162" t="n">
        <v>0.378</v>
      </c>
      <c r="AM212" s="162" t="n">
        <v>0.007</v>
      </c>
      <c r="AN212" s="162" t="n">
        <v>4.368</v>
      </c>
      <c r="AO212" s="162" t="n">
        <v>67.973</v>
      </c>
      <c r="AP212" s="162" t="n">
        <v>0.797</v>
      </c>
      <c r="AQ212" s="162" t="n">
        <v>0</v>
      </c>
      <c r="AR212" s="162" t="n">
        <v>8.47341473886862</v>
      </c>
      <c r="AS212" s="162" t="n">
        <v>2.03361953732847</v>
      </c>
      <c r="AT212" s="162" t="n">
        <v>0.6322866874586011</v>
      </c>
      <c r="AU212" s="162" t="n">
        <v>0.4335680142573264</v>
      </c>
      <c r="AV212" s="162" t="n">
        <v>0.1755031280666663</v>
      </c>
      <c r="AW212" s="162" t="n">
        <v>0.1361954735531216</v>
      </c>
      <c r="AX212" s="162" t="n">
        <v>0.11419290758741</v>
      </c>
      <c r="AY212" s="162" t="n">
        <v>0.1135849273925469</v>
      </c>
      <c r="AZ212" s="162" t="n">
        <v>0.4282883990128021</v>
      </c>
      <c r="BA212" s="162" t="n">
        <v>0.181765313780284</v>
      </c>
      <c r="BB212" s="162" t="n">
        <v>0.106667964947463</v>
      </c>
      <c r="BC212" s="162" t="n">
        <v>0.0414777989049105</v>
      </c>
      <c r="BD212" s="162" t="n">
        <v>109.229466058748</v>
      </c>
      <c r="BE212" s="162" t="n">
        <v>0.3129056201367527</v>
      </c>
      <c r="BF212" s="162" t="n">
        <v>9.727015823523203</v>
      </c>
      <c r="BG212" s="162" t="n">
        <v>7.193380432257397</v>
      </c>
      <c r="BH212" s="162" t="n">
        <v>1.632644671389234</v>
      </c>
      <c r="BI212" s="162" t="n">
        <v>0.8284674308806581</v>
      </c>
      <c r="BJ212" s="162" t="n">
        <v>0.6468864306093531</v>
      </c>
      <c r="BK212" s="162" t="n">
        <v>3.04137470462134</v>
      </c>
      <c r="BL212" s="162" t="n">
        <v>1.044007196578947</v>
      </c>
      <c r="BM212" s="162" t="n">
        <v>2.545057082910609</v>
      </c>
      <c r="BN212" s="162" t="n">
        <v>53.10237594777109</v>
      </c>
      <c r="BO212" s="162" t="n">
        <v>5.815053320796381</v>
      </c>
      <c r="BP212" s="162" t="n">
        <v>6.313112321823633</v>
      </c>
      <c r="BQ212" s="162" t="n">
        <v>47.98518250338286</v>
      </c>
      <c r="BR212" s="162" t="n">
        <v>0.008999999999999999</v>
      </c>
      <c r="BS212" s="162" t="n">
        <v>0.025</v>
      </c>
      <c r="BT212" s="162" t="n">
        <v>0.033</v>
      </c>
      <c r="BU212" s="162" t="n">
        <v>0.244</v>
      </c>
      <c r="BV212" s="162" t="n">
        <v>11.962</v>
      </c>
      <c r="BW212" s="162" t="n">
        <v>6.341</v>
      </c>
      <c r="BX212" s="162" t="n">
        <v>5.679</v>
      </c>
      <c r="BY212" s="162" t="n">
        <v>6.215</v>
      </c>
      <c r="BZ212" s="162" t="n">
        <v>3.373</v>
      </c>
      <c r="CA212" s="162" t="n">
        <v>2.049</v>
      </c>
      <c r="CB212" s="162" t="n">
        <v>2</v>
      </c>
      <c r="CC212" s="162" t="n">
        <v>1</v>
      </c>
      <c r="CD212" s="162" t="n">
        <v>0</v>
      </c>
      <c r="CE212" s="162" t="n">
        <v>10.635</v>
      </c>
      <c r="CF212" s="162" t="n">
        <v>0</v>
      </c>
      <c r="CG212" s="162" t="n">
        <v>50</v>
      </c>
      <c r="CH212" s="162" t="n">
        <v>13.847</v>
      </c>
      <c r="CI212" s="162" t="n">
        <v>-3.006</v>
      </c>
      <c r="CJ212" s="162" t="n">
        <v>4.093</v>
      </c>
      <c r="CK212" s="162" t="n">
        <v>5.111</v>
      </c>
      <c r="CL212" s="162" t="n">
        <v>-2.349</v>
      </c>
      <c r="CM212" s="162" t="n">
        <v>2.191</v>
      </c>
      <c r="CN212" s="162" t="n">
        <v>0</v>
      </c>
      <c r="CO212" s="162" t="n">
        <v>2.191</v>
      </c>
      <c r="CP212" s="162" t="n">
        <v>-6.725</v>
      </c>
      <c r="CQ212" s="162" t="n">
        <v>176.7</v>
      </c>
      <c r="CR212" s="162" t="n">
        <v>3</v>
      </c>
      <c r="CS212" s="161" t="inlineStr">
        <is>
          <t>2024</t>
        </is>
      </c>
      <c r="CT212" s="161" t="inlineStr">
        <is>
          <t>2024</t>
        </is>
      </c>
      <c r="CU212" s="161" t="inlineStr">
        <is>
          <t>2024</t>
        </is>
      </c>
      <c r="CV212" s="161" t="inlineStr">
        <is>
          <t>2017</t>
        </is>
      </c>
      <c r="CW212" s="162" t="n"/>
      <c r="CX212" s="162" t="n"/>
      <c r="CY212" s="162" t="n"/>
      <c r="CZ212" s="161" t="inlineStr">
        <is>
          <t>2022</t>
        </is>
      </c>
      <c r="DA212" s="162" t="n"/>
      <c r="DB212" s="162" t="n"/>
      <c r="DC212" s="162" t="n"/>
      <c r="DD212" s="162" t="n"/>
      <c r="DE212" s="162" t="n"/>
      <c r="DF212" s="162" t="n"/>
      <c r="DG212" s="162" t="n"/>
      <c r="DH212" s="161" t="inlineStr">
        <is>
          <t>2024</t>
        </is>
      </c>
      <c r="DI212" s="162" t="n"/>
      <c r="DJ212" s="162" t="n"/>
      <c r="DK212" s="162" t="n"/>
      <c r="DL212" s="162" t="n"/>
      <c r="DM212" s="162" t="n"/>
      <c r="DN212" s="162" t="n"/>
      <c r="DO212" s="161" t="inlineStr">
        <is>
          <t>2024</t>
        </is>
      </c>
      <c r="DP212" s="161" t="inlineStr">
        <is>
          <t>2024</t>
        </is>
      </c>
      <c r="DQ212" s="161" t="inlineStr">
        <is>
          <t>2024</t>
        </is>
      </c>
      <c r="DR212" s="162" t="n"/>
      <c r="DS212" s="161" t="inlineStr">
        <is>
          <t>2013</t>
        </is>
      </c>
      <c r="DT212" s="161" t="inlineStr">
        <is>
          <t>2013</t>
        </is>
      </c>
      <c r="DU212" s="161" t="inlineStr">
        <is>
          <t>2013</t>
        </is>
      </c>
      <c r="DV212" s="161" t="inlineStr">
        <is>
          <t>2022</t>
        </is>
      </c>
      <c r="DW212" s="161" t="inlineStr">
        <is>
          <t>2014</t>
        </is>
      </c>
      <c r="DX212" s="161" t="inlineStr">
        <is>
          <t>2014</t>
        </is>
      </c>
      <c r="DY212" s="161" t="inlineStr">
        <is>
          <t>2014</t>
        </is>
      </c>
      <c r="DZ212" s="161" t="inlineStr">
        <is>
          <t>2014</t>
        </is>
      </c>
      <c r="EA212" s="161" t="inlineStr">
        <is>
          <t>2024</t>
        </is>
      </c>
      <c r="EB212" s="161" t="inlineStr">
        <is>
          <t>2024</t>
        </is>
      </c>
      <c r="EC212" s="161" t="inlineStr">
        <is>
          <t>2024</t>
        </is>
      </c>
      <c r="ED212" s="161" t="inlineStr">
        <is>
          <t>2024</t>
        </is>
      </c>
      <c r="EE212" s="161" t="inlineStr">
        <is>
          <t>2030</t>
        </is>
      </c>
      <c r="EF212" s="161" t="inlineStr">
        <is>
          <t>2030</t>
        </is>
      </c>
      <c r="EG212" s="161" t="inlineStr">
        <is>
          <t>2030</t>
        </is>
      </c>
      <c r="EH212" s="161" t="inlineStr">
        <is>
          <t>2030</t>
        </is>
      </c>
      <c r="EI212" s="161" t="inlineStr">
        <is>
          <t>2030</t>
        </is>
      </c>
      <c r="EJ212" s="161" t="inlineStr">
        <is>
          <t>2030</t>
        </is>
      </c>
      <c r="EK212" s="161" t="inlineStr">
        <is>
          <t>2030</t>
        </is>
      </c>
      <c r="EL212" s="161" t="inlineStr">
        <is>
          <t>2030</t>
        </is>
      </c>
      <c r="EM212" s="161" t="inlineStr">
        <is>
          <t>2030</t>
        </is>
      </c>
      <c r="EN212" s="161" t="inlineStr">
        <is>
          <t>2030</t>
        </is>
      </c>
      <c r="EO212" s="161" t="inlineStr">
        <is>
          <t>2030</t>
        </is>
      </c>
      <c r="EP212" s="161" t="inlineStr">
        <is>
          <t>2030</t>
        </is>
      </c>
      <c r="EQ212" s="161" t="inlineStr">
        <is>
          <t>2030</t>
        </is>
      </c>
      <c r="ER212" s="161" t="inlineStr">
        <is>
          <t>2030</t>
        </is>
      </c>
      <c r="ES212" s="161" t="inlineStr">
        <is>
          <t>2030</t>
        </is>
      </c>
      <c r="ET212" s="161" t="inlineStr">
        <is>
          <t>2030</t>
        </is>
      </c>
      <c r="EU212" s="161" t="inlineStr">
        <is>
          <t>2030</t>
        </is>
      </c>
      <c r="EV212" s="161" t="inlineStr">
        <is>
          <t>2030</t>
        </is>
      </c>
      <c r="EW212" s="161" t="inlineStr">
        <is>
          <t>2030</t>
        </is>
      </c>
      <c r="EX212" s="161" t="inlineStr">
        <is>
          <t>2030</t>
        </is>
      </c>
      <c r="EY212" s="161" t="inlineStr">
        <is>
          <t>2030</t>
        </is>
      </c>
      <c r="EZ212" s="161" t="inlineStr">
        <is>
          <t>2030</t>
        </is>
      </c>
      <c r="FA212" s="161" t="inlineStr">
        <is>
          <t>2030</t>
        </is>
      </c>
      <c r="FB212" s="161" t="inlineStr">
        <is>
          <t>2030</t>
        </is>
      </c>
      <c r="FC212" s="161" t="inlineStr">
        <is>
          <t>2050</t>
        </is>
      </c>
      <c r="FD212" s="161" t="inlineStr">
        <is>
          <t>2025-2050</t>
        </is>
      </c>
      <c r="FE212" s="161" t="inlineStr">
        <is>
          <t>2024</t>
        </is>
      </c>
      <c r="FF212" s="161" t="inlineStr">
        <is>
          <t>2024</t>
        </is>
      </c>
      <c r="FG212" s="161" t="inlineStr">
        <is>
          <t>2024</t>
        </is>
      </c>
      <c r="FH212" s="161" t="inlineStr">
        <is>
          <t>2024</t>
        </is>
      </c>
      <c r="FI212" s="161" t="inlineStr">
        <is>
          <t>2024</t>
        </is>
      </c>
      <c r="FJ212" s="161" t="inlineStr">
        <is>
          <t>2024</t>
        </is>
      </c>
      <c r="FK212" s="161" t="inlineStr">
        <is>
          <t>2024</t>
        </is>
      </c>
      <c r="FL212" s="161" t="inlineStr">
        <is>
          <t>2024</t>
        </is>
      </c>
      <c r="FM212" s="161" t="inlineStr">
        <is>
          <t>2024</t>
        </is>
      </c>
      <c r="FN212" s="161" t="inlineStr">
        <is>
          <t>2024</t>
        </is>
      </c>
      <c r="FO212" s="161" t="inlineStr">
        <is>
          <t>2013</t>
        </is>
      </c>
      <c r="FP212" s="161" t="inlineStr">
        <is>
          <t>2013</t>
        </is>
      </c>
      <c r="FQ212" s="161" t="inlineStr">
        <is>
          <t>2013</t>
        </is>
      </c>
      <c r="FR212" s="161" t="inlineStr">
        <is>
          <t>2023</t>
        </is>
      </c>
      <c r="FS212" s="161" t="inlineStr">
        <is>
          <t>2023</t>
        </is>
      </c>
      <c r="FT212" s="161" t="inlineStr">
        <is>
          <t>2023</t>
        </is>
      </c>
      <c r="FU212" s="161" t="inlineStr">
        <is>
          <t>2024</t>
        </is>
      </c>
      <c r="FV212" s="161" t="inlineStr">
        <is>
          <t>2024</t>
        </is>
      </c>
      <c r="FW212" s="161" t="inlineStr">
        <is>
          <t>2024</t>
        </is>
      </c>
      <c r="FX212" s="161" t="inlineStr">
        <is>
          <t>2017</t>
        </is>
      </c>
      <c r="FY212" s="161" t="inlineStr">
        <is>
          <t>2020-2024 avg</t>
        </is>
      </c>
      <c r="FZ212" s="161" t="inlineStr">
        <is>
          <t>2030</t>
        </is>
      </c>
      <c r="GA212" s="161" t="inlineStr">
        <is>
          <t>2030</t>
        </is>
      </c>
      <c r="GB212" s="161" t="inlineStr">
        <is>
          <t>2030</t>
        </is>
      </c>
      <c r="GC212" s="161" t="inlineStr">
        <is>
          <t>2050</t>
        </is>
      </c>
      <c r="GD212" s="161" t="inlineStr">
        <is>
          <t>2050</t>
        </is>
      </c>
      <c r="GE212" s="161" t="inlineStr">
        <is>
          <t>2034</t>
        </is>
      </c>
    </row>
    <row r="213" ht="14" customHeight="1">
      <c r="A213" s="161" t="inlineStr">
        <is>
          <t>VNM</t>
        </is>
      </c>
      <c r="B213" s="161" t="inlineStr">
        <is>
          <t>Viet Nam</t>
        </is>
      </c>
      <c r="C213" s="161" t="inlineStr">
        <is>
          <t>East Asia &amp; Pacific</t>
        </is>
      </c>
      <c r="D213" s="161" t="inlineStr">
        <is>
          <t>Upper middle income</t>
        </is>
      </c>
      <c r="E213" s="161" t="b">
        <v>1</v>
      </c>
      <c r="F213" s="162" t="n">
        <v>5.068</v>
      </c>
      <c r="G213" s="162" t="n">
        <v>0.891</v>
      </c>
      <c r="H213" s="162" t="n">
        <v>31.163</v>
      </c>
      <c r="I213" s="162" t="n">
        <v>12.958</v>
      </c>
      <c r="J213" s="162" t="n"/>
      <c r="K213" s="162" t="n">
        <v>1.5</v>
      </c>
      <c r="L213" s="162" t="n">
        <v>2</v>
      </c>
      <c r="M213" s="162" t="n">
        <v>1</v>
      </c>
      <c r="N213" s="162" t="n">
        <v>6</v>
      </c>
      <c r="O213" s="162" t="n">
        <v>10.5</v>
      </c>
      <c r="P213" s="162" t="n">
        <v>3</v>
      </c>
      <c r="Q213" s="162" t="n">
        <v>1</v>
      </c>
      <c r="R213" s="162" t="n">
        <v>1.643</v>
      </c>
      <c r="S213" s="162" t="n">
        <v>4.431</v>
      </c>
      <c r="T213" s="162" t="n">
        <v>33.691</v>
      </c>
      <c r="U213" s="162" t="n">
        <v>0.177</v>
      </c>
      <c r="V213" s="162" t="n">
        <v>55.118</v>
      </c>
      <c r="W213" s="162" t="n">
        <v>6.05</v>
      </c>
      <c r="X213" s="162" t="n">
        <v>58.945</v>
      </c>
      <c r="Y213" s="162" t="n">
        <v>1</v>
      </c>
      <c r="Z213" s="162" t="n">
        <v>0.531</v>
      </c>
      <c r="AA213" s="162" t="n">
        <v>6.068</v>
      </c>
      <c r="AB213" s="162" t="n">
        <v>8.433</v>
      </c>
      <c r="AC213" s="162" t="n">
        <v>0.643</v>
      </c>
      <c r="AD213" s="162" t="n">
        <v>7.789</v>
      </c>
      <c r="AE213" s="162" t="n"/>
      <c r="AF213" s="162" t="n">
        <v>-6.923</v>
      </c>
      <c r="AG213" s="162" t="n">
        <v>0.953</v>
      </c>
      <c r="AH213" s="162" t="n">
        <v>7.876</v>
      </c>
      <c r="AI213" s="162" t="n">
        <v>33.999</v>
      </c>
      <c r="AJ213" s="162" t="n">
        <v>1.373</v>
      </c>
      <c r="AK213" s="162" t="n">
        <v>0.669</v>
      </c>
      <c r="AL213" s="162" t="n">
        <v>0.327</v>
      </c>
      <c r="AM213" s="162" t="n">
        <v>0.377</v>
      </c>
      <c r="AN213" s="162" t="n">
        <v>0.2</v>
      </c>
      <c r="AO213" s="162" t="n">
        <v>48.675</v>
      </c>
      <c r="AP213" s="162" t="n">
        <v>2.995</v>
      </c>
      <c r="AQ213" s="162" t="n">
        <v>2.512</v>
      </c>
      <c r="AR213" s="162" t="n">
        <v>5.22823179165802</v>
      </c>
      <c r="AS213" s="162" t="n">
        <v>1.25477562999793</v>
      </c>
      <c r="AT213" s="162" t="n">
        <v>0.4203255371426074</v>
      </c>
      <c r="AU213" s="162" t="n">
        <v>0.2882232254692163</v>
      </c>
      <c r="AV213" s="162" t="n">
        <v>0.1222302338834409</v>
      </c>
      <c r="AW213" s="162" t="n">
        <v>0.0993086038822258</v>
      </c>
      <c r="AX213" s="162" t="n">
        <v>0.0673635121511716</v>
      </c>
      <c r="AY213" s="162" t="n">
        <v>0.0723158167720888</v>
      </c>
      <c r="AZ213" s="162" t="n">
        <v>0.1850087006971737</v>
      </c>
      <c r="BA213" s="162" t="n">
        <v>0.07464826449002861</v>
      </c>
      <c r="BB213" s="162" t="n">
        <v>0.0412217653938614</v>
      </c>
      <c r="BC213" s="162" t="n">
        <v>-0.0077944755572828</v>
      </c>
      <c r="BD213" s="162" t="n">
        <v>46.1960622642512</v>
      </c>
      <c r="BE213" s="162" t="n">
        <v>0.1392770795673636</v>
      </c>
      <c r="BF213" s="162" t="n">
        <v>6.37925336439514</v>
      </c>
      <c r="BG213" s="162" t="n">
        <v>3.655693339817767</v>
      </c>
      <c r="BH213" s="162" t="n">
        <v>0.457316041928516</v>
      </c>
      <c r="BI213" s="162" t="n">
        <v>0.6087845994959149</v>
      </c>
      <c r="BJ213" s="162" t="n">
        <v>0.7705296008823096</v>
      </c>
      <c r="BK213" s="162" t="n">
        <v>0.972158221953292</v>
      </c>
      <c r="BL213" s="162" t="n">
        <v>0.8469048761416949</v>
      </c>
      <c r="BM213" s="162" t="n">
        <v>0.7489635086166966</v>
      </c>
      <c r="BN213" s="162" t="n">
        <v>62.85935439299419</v>
      </c>
      <c r="BO213" s="162" t="n">
        <v>2.070996836875364</v>
      </c>
      <c r="BP213" s="162" t="n">
        <v>1.619386069819764</v>
      </c>
      <c r="BQ213" s="162" t="n">
        <v>-3.32044479484504</v>
      </c>
      <c r="BR213" s="162" t="n">
        <v>0.6870000000000001</v>
      </c>
      <c r="BS213" s="162" t="n">
        <v>0.8080000000000001</v>
      </c>
      <c r="BT213" s="162" t="n">
        <v>0.103</v>
      </c>
      <c r="BU213" s="162" t="n">
        <v>0.083</v>
      </c>
      <c r="BV213" s="162" t="n">
        <v>10.026</v>
      </c>
      <c r="BW213" s="162" t="n">
        <v>5.144</v>
      </c>
      <c r="BX213" s="162" t="n">
        <v>4.482</v>
      </c>
      <c r="BY213" s="162" t="n">
        <v>8.454000000000001</v>
      </c>
      <c r="BZ213" s="162" t="n">
        <v>8.423999999999999</v>
      </c>
      <c r="CA213" s="162" t="n">
        <v>7.955</v>
      </c>
      <c r="CB213" s="162" t="n">
        <v>2</v>
      </c>
      <c r="CC213" s="162" t="n">
        <v>1</v>
      </c>
      <c r="CD213" s="162" t="n">
        <v>0</v>
      </c>
      <c r="CE213" s="162" t="n">
        <v>39.852</v>
      </c>
      <c r="CF213" s="162" t="n">
        <v>0</v>
      </c>
      <c r="CG213" s="162" t="n">
        <v>33.333</v>
      </c>
      <c r="CH213" s="162" t="n">
        <v>17.582</v>
      </c>
      <c r="CI213" s="162" t="n">
        <v>-0.644</v>
      </c>
      <c r="CJ213" s="162" t="n">
        <v>6.613</v>
      </c>
      <c r="CK213" s="162" t="n">
        <v>30.585</v>
      </c>
      <c r="CL213" s="162" t="n">
        <v>5.195</v>
      </c>
      <c r="CM213" s="162" t="n">
        <v>0.479</v>
      </c>
      <c r="CN213" s="162" t="n">
        <v>0.455</v>
      </c>
      <c r="CO213" s="162" t="n">
        <v>0.024</v>
      </c>
      <c r="CP213" s="162" t="n">
        <v>8.584</v>
      </c>
      <c r="CQ213" s="162" t="n">
        <v>32.81</v>
      </c>
      <c r="CR213" s="162" t="n"/>
      <c r="CS213" s="161" t="inlineStr">
        <is>
          <t>2024</t>
        </is>
      </c>
      <c r="CT213" s="161" t="inlineStr">
        <is>
          <t>2024</t>
        </is>
      </c>
      <c r="CU213" s="161" t="inlineStr">
        <is>
          <t>2024</t>
        </is>
      </c>
      <c r="CV213" s="161" t="inlineStr">
        <is>
          <t>2024</t>
        </is>
      </c>
      <c r="CW213" s="162" t="n"/>
      <c r="CX213" s="161" t="inlineStr">
        <is>
          <t>2023</t>
        </is>
      </c>
      <c r="CY213" s="161" t="inlineStr">
        <is>
          <t>2023</t>
        </is>
      </c>
      <c r="CZ213" s="161" t="inlineStr">
        <is>
          <t>2022</t>
        </is>
      </c>
      <c r="DA213" s="161" t="inlineStr">
        <is>
          <t>2021</t>
        </is>
      </c>
      <c r="DB213" s="161" t="inlineStr">
        <is>
          <t>2022</t>
        </is>
      </c>
      <c r="DC213" s="161" t="inlineStr">
        <is>
          <t>2021-2024</t>
        </is>
      </c>
      <c r="DD213" s="161" t="inlineStr">
        <is>
          <t>2024</t>
        </is>
      </c>
      <c r="DE213" s="161" t="inlineStr">
        <is>
          <t>2024</t>
        </is>
      </c>
      <c r="DF213" s="161" t="inlineStr">
        <is>
          <t>2022</t>
        </is>
      </c>
      <c r="DG213" s="161" t="inlineStr">
        <is>
          <t>2024</t>
        </is>
      </c>
      <c r="DH213" s="161" t="inlineStr">
        <is>
          <t>2024</t>
        </is>
      </c>
      <c r="DI213" s="161" t="inlineStr">
        <is>
          <t>2024</t>
        </is>
      </c>
      <c r="DJ213" s="161" t="inlineStr">
        <is>
          <t>2024</t>
        </is>
      </c>
      <c r="DK213" s="161" t="inlineStr">
        <is>
          <t>2024</t>
        </is>
      </c>
      <c r="DL213" s="161" t="inlineStr">
        <is>
          <t>2023</t>
        </is>
      </c>
      <c r="DM213" s="161" t="inlineStr">
        <is>
          <t>2020-2024 avg</t>
        </is>
      </c>
      <c r="DN213" s="161" t="inlineStr">
        <is>
          <t>2024</t>
        </is>
      </c>
      <c r="DO213" s="161" t="inlineStr">
        <is>
          <t>2024</t>
        </is>
      </c>
      <c r="DP213" s="161" t="inlineStr">
        <is>
          <t>2024</t>
        </is>
      </c>
      <c r="DQ213" s="161" t="inlineStr">
        <is>
          <t>2024</t>
        </is>
      </c>
      <c r="DR213" s="162" t="n"/>
      <c r="DS213" s="161" t="inlineStr">
        <is>
          <t>2023</t>
        </is>
      </c>
      <c r="DT213" s="161" t="inlineStr">
        <is>
          <t>2023</t>
        </is>
      </c>
      <c r="DU213" s="161" t="inlineStr">
        <is>
          <t>2023</t>
        </is>
      </c>
      <c r="DV213" s="161" t="inlineStr">
        <is>
          <t>2022</t>
        </is>
      </c>
      <c r="DW213" s="161" t="inlineStr">
        <is>
          <t>2021</t>
        </is>
      </c>
      <c r="DX213" s="161" t="inlineStr">
        <is>
          <t>2021</t>
        </is>
      </c>
      <c r="DY213" s="161" t="inlineStr">
        <is>
          <t>2021</t>
        </is>
      </c>
      <c r="DZ213" s="161" t="inlineStr">
        <is>
          <t>2021</t>
        </is>
      </c>
      <c r="EA213" s="161" t="inlineStr">
        <is>
          <t>2025</t>
        </is>
      </c>
      <c r="EB213" s="161" t="inlineStr">
        <is>
          <t>2024</t>
        </is>
      </c>
      <c r="EC213" s="161" t="inlineStr">
        <is>
          <t>2025</t>
        </is>
      </c>
      <c r="ED213" s="161" t="inlineStr">
        <is>
          <t>2024</t>
        </is>
      </c>
      <c r="EE213" s="161" t="inlineStr">
        <is>
          <t>2030</t>
        </is>
      </c>
      <c r="EF213" s="161" t="inlineStr">
        <is>
          <t>2030</t>
        </is>
      </c>
      <c r="EG213" s="161" t="inlineStr">
        <is>
          <t>2030</t>
        </is>
      </c>
      <c r="EH213" s="161" t="inlineStr">
        <is>
          <t>2030</t>
        </is>
      </c>
      <c r="EI213" s="161" t="inlineStr">
        <is>
          <t>2030</t>
        </is>
      </c>
      <c r="EJ213" s="161" t="inlineStr">
        <is>
          <t>2030</t>
        </is>
      </c>
      <c r="EK213" s="161" t="inlineStr">
        <is>
          <t>2030</t>
        </is>
      </c>
      <c r="EL213" s="161" t="inlineStr">
        <is>
          <t>2030</t>
        </is>
      </c>
      <c r="EM213" s="161" t="inlineStr">
        <is>
          <t>2030</t>
        </is>
      </c>
      <c r="EN213" s="161" t="inlineStr">
        <is>
          <t>2030</t>
        </is>
      </c>
      <c r="EO213" s="161" t="inlineStr">
        <is>
          <t>2030</t>
        </is>
      </c>
      <c r="EP213" s="161" t="inlineStr">
        <is>
          <t>2030</t>
        </is>
      </c>
      <c r="EQ213" s="161" t="inlineStr">
        <is>
          <t>2030</t>
        </is>
      </c>
      <c r="ER213" s="161" t="inlineStr">
        <is>
          <t>2030</t>
        </is>
      </c>
      <c r="ES213" s="161" t="inlineStr">
        <is>
          <t>2030</t>
        </is>
      </c>
      <c r="ET213" s="161" t="inlineStr">
        <is>
          <t>2030</t>
        </is>
      </c>
      <c r="EU213" s="161" t="inlineStr">
        <is>
          <t>2030</t>
        </is>
      </c>
      <c r="EV213" s="161" t="inlineStr">
        <is>
          <t>2030</t>
        </is>
      </c>
      <c r="EW213" s="161" t="inlineStr">
        <is>
          <t>2030</t>
        </is>
      </c>
      <c r="EX213" s="161" t="inlineStr">
        <is>
          <t>2030</t>
        </is>
      </c>
      <c r="EY213" s="161" t="inlineStr">
        <is>
          <t>2030</t>
        </is>
      </c>
      <c r="EZ213" s="161" t="inlineStr">
        <is>
          <t>2030</t>
        </is>
      </c>
      <c r="FA213" s="161" t="inlineStr">
        <is>
          <t>2030</t>
        </is>
      </c>
      <c r="FB213" s="161" t="inlineStr">
        <is>
          <t>2030</t>
        </is>
      </c>
      <c r="FC213" s="161" t="inlineStr">
        <is>
          <t>2050</t>
        </is>
      </c>
      <c r="FD213" s="161" t="inlineStr">
        <is>
          <t>2025-2050</t>
        </is>
      </c>
      <c r="FE213" s="161" t="inlineStr">
        <is>
          <t>2024</t>
        </is>
      </c>
      <c r="FF213" s="161" t="inlineStr">
        <is>
          <t>2024</t>
        </is>
      </c>
      <c r="FG213" s="161" t="inlineStr">
        <is>
          <t>2024</t>
        </is>
      </c>
      <c r="FH213" s="161" t="inlineStr">
        <is>
          <t>2024</t>
        </is>
      </c>
      <c r="FI213" s="161" t="inlineStr">
        <is>
          <t>2024</t>
        </is>
      </c>
      <c r="FJ213" s="161" t="inlineStr">
        <is>
          <t>2024</t>
        </is>
      </c>
      <c r="FK213" s="161" t="inlineStr">
        <is>
          <t>2024</t>
        </is>
      </c>
      <c r="FL213" s="161" t="inlineStr">
        <is>
          <t>2024</t>
        </is>
      </c>
      <c r="FM213" s="161" t="inlineStr">
        <is>
          <t>2024</t>
        </is>
      </c>
      <c r="FN213" s="161" t="inlineStr">
        <is>
          <t>2024</t>
        </is>
      </c>
      <c r="FO213" s="161" t="inlineStr">
        <is>
          <t>2013</t>
        </is>
      </c>
      <c r="FP213" s="161" t="inlineStr">
        <is>
          <t>2013</t>
        </is>
      </c>
      <c r="FQ213" s="161" t="inlineStr">
        <is>
          <t>2013</t>
        </is>
      </c>
      <c r="FR213" s="161" t="inlineStr">
        <is>
          <t>2023</t>
        </is>
      </c>
      <c r="FS213" s="161" t="inlineStr">
        <is>
          <t>2023</t>
        </is>
      </c>
      <c r="FT213" s="161" t="inlineStr">
        <is>
          <t>2023</t>
        </is>
      </c>
      <c r="FU213" s="161" t="inlineStr">
        <is>
          <t>2024</t>
        </is>
      </c>
      <c r="FV213" s="161" t="inlineStr">
        <is>
          <t>2024</t>
        </is>
      </c>
      <c r="FW213" s="161" t="inlineStr">
        <is>
          <t>2024</t>
        </is>
      </c>
      <c r="FX213" s="161" t="inlineStr">
        <is>
          <t>2024</t>
        </is>
      </c>
      <c r="FY213" s="161" t="inlineStr">
        <is>
          <t>2020-2024 avg</t>
        </is>
      </c>
      <c r="FZ213" s="161" t="inlineStr">
        <is>
          <t>2030</t>
        </is>
      </c>
      <c r="GA213" s="161" t="inlineStr">
        <is>
          <t>2030</t>
        </is>
      </c>
      <c r="GB213" s="161" t="inlineStr">
        <is>
          <t>2030</t>
        </is>
      </c>
      <c r="GC213" s="161" t="inlineStr">
        <is>
          <t>2050</t>
        </is>
      </c>
      <c r="GD213" s="161" t="inlineStr">
        <is>
          <t>2050</t>
        </is>
      </c>
      <c r="GE213" s="162" t="n"/>
    </row>
    <row r="214" ht="14" customHeight="1">
      <c r="A214" s="161" t="inlineStr">
        <is>
          <t>VIR</t>
        </is>
      </c>
      <c r="B214" s="161" t="inlineStr">
        <is>
          <t>Virgin Islands (US)</t>
        </is>
      </c>
      <c r="C214" s="161" t="inlineStr">
        <is>
          <t>Latin America &amp; Caribbean</t>
        </is>
      </c>
      <c r="D214" s="161" t="inlineStr">
        <is>
          <t>High income</t>
        </is>
      </c>
      <c r="E214" s="161" t="b">
        <v>0</v>
      </c>
      <c r="F214" s="162" t="n"/>
      <c r="G214" s="162" t="n"/>
      <c r="H214" s="162" t="n"/>
      <c r="I214" s="162" t="n"/>
      <c r="J214" s="162" t="n"/>
      <c r="K214" s="162" t="n"/>
      <c r="L214" s="162" t="n"/>
      <c r="M214" s="162" t="n">
        <v>0</v>
      </c>
      <c r="N214" s="162" t="n"/>
      <c r="O214" s="162" t="n"/>
      <c r="P214" s="162" t="n"/>
      <c r="Q214" s="162" t="n"/>
      <c r="R214" s="162" t="n"/>
      <c r="S214" s="162" t="n"/>
      <c r="T214" s="162" t="n"/>
      <c r="U214" s="162" t="n"/>
      <c r="V214" s="162" t="n"/>
      <c r="W214" s="162" t="n"/>
      <c r="X214" s="162" t="n"/>
      <c r="Y214" s="162" t="n"/>
      <c r="Z214" s="162" t="n"/>
      <c r="AA214" s="162" t="n"/>
      <c r="AB214" s="162" t="n"/>
      <c r="AC214" s="162" t="n"/>
      <c r="AD214" s="162" t="n"/>
      <c r="AE214" s="162" t="n"/>
      <c r="AF214" s="162" t="n">
        <v>32.782</v>
      </c>
      <c r="AG214" s="162" t="n">
        <v>91.28700000000001</v>
      </c>
      <c r="AH214" s="162" t="n">
        <v>58.505</v>
      </c>
      <c r="AI214" s="162" t="n"/>
      <c r="AJ214" s="162" t="n">
        <v>0.205</v>
      </c>
      <c r="AK214" s="162" t="n">
        <v>0</v>
      </c>
      <c r="AL214" s="162" t="n">
        <v>0</v>
      </c>
      <c r="AM214" s="162" t="n">
        <v>0.205</v>
      </c>
      <c r="AN214" s="162" t="n">
        <v>97.059</v>
      </c>
      <c r="AO214" s="162" t="n"/>
      <c r="AP214" s="162" t="n">
        <v>0</v>
      </c>
      <c r="AQ214" s="162" t="n">
        <v>0</v>
      </c>
      <c r="AR214" s="162" t="n"/>
      <c r="AS214" s="162" t="n"/>
      <c r="AT214" s="162" t="n"/>
      <c r="AU214" s="162" t="n"/>
      <c r="AV214" s="162" t="n"/>
      <c r="AW214" s="162" t="n"/>
      <c r="AX214" s="162" t="n"/>
      <c r="AY214" s="162" t="n"/>
      <c r="AZ214" s="162" t="n"/>
      <c r="BA214" s="162" t="n"/>
      <c r="BB214" s="162" t="n"/>
      <c r="BC214" s="162" t="n"/>
      <c r="BD214" s="162" t="n"/>
      <c r="BE214" s="162" t="n"/>
      <c r="BF214" s="162" t="n"/>
      <c r="BG214" s="162" t="n"/>
      <c r="BH214" s="162" t="n"/>
      <c r="BI214" s="162" t="n"/>
      <c r="BJ214" s="162" t="n"/>
      <c r="BK214" s="162" t="n"/>
      <c r="BL214" s="162" t="n"/>
      <c r="BM214" s="162" t="n"/>
      <c r="BN214" s="162" t="n"/>
      <c r="BO214" s="162" t="n"/>
      <c r="BP214" s="162" t="n"/>
      <c r="BQ214" s="162" t="n"/>
      <c r="BR214" s="162" t="n"/>
      <c r="BS214" s="162" t="n"/>
      <c r="BT214" s="162" t="n"/>
      <c r="BU214" s="162" t="n"/>
      <c r="BV214" s="162" t="n"/>
      <c r="BW214" s="162" t="n"/>
      <c r="BX214" s="162" t="n"/>
      <c r="BY214" s="162" t="n"/>
      <c r="BZ214" s="162" t="n"/>
      <c r="CA214" s="162" t="n"/>
      <c r="CB214" s="162" t="n"/>
      <c r="CC214" s="162" t="n"/>
      <c r="CD214" s="162" t="n"/>
      <c r="CE214" s="162" t="n"/>
      <c r="CF214" s="162" t="n"/>
      <c r="CG214" s="162" t="n"/>
      <c r="CH214" s="162" t="n"/>
      <c r="CI214" s="162" t="n"/>
      <c r="CJ214" s="162" t="n"/>
      <c r="CK214" s="162" t="n"/>
      <c r="CL214" s="162" t="n"/>
      <c r="CM214" s="162" t="n"/>
      <c r="CN214" s="162" t="n"/>
      <c r="CO214" s="162" t="n"/>
      <c r="CP214" s="162" t="n"/>
      <c r="CQ214" s="162" t="n"/>
      <c r="CR214" s="162" t="n"/>
      <c r="CS214" s="162" t="n"/>
      <c r="CT214" s="162" t="n"/>
      <c r="CU214" s="162" t="n"/>
      <c r="CV214" s="162" t="n"/>
      <c r="CW214" s="162" t="n"/>
      <c r="CX214" s="162" t="n"/>
      <c r="CY214" s="162" t="n"/>
      <c r="CZ214" s="161" t="inlineStr">
        <is>
          <t>2022</t>
        </is>
      </c>
      <c r="DA214" s="162" t="n"/>
      <c r="DB214" s="162" t="n"/>
      <c r="DC214" s="162" t="n"/>
      <c r="DD214" s="162" t="n"/>
      <c r="DE214" s="162" t="n"/>
      <c r="DF214" s="162" t="n"/>
      <c r="DG214" s="162" t="n"/>
      <c r="DH214" s="162" t="n"/>
      <c r="DI214" s="162" t="n"/>
      <c r="DJ214" s="162" t="n"/>
      <c r="DK214" s="162" t="n"/>
      <c r="DL214" s="162" t="n"/>
      <c r="DM214" s="162" t="n"/>
      <c r="DN214" s="162" t="n"/>
      <c r="DO214" s="162" t="n"/>
      <c r="DP214" s="162" t="n"/>
      <c r="DQ214" s="162" t="n"/>
      <c r="DR214" s="162" t="n"/>
      <c r="DS214" s="161" t="inlineStr">
        <is>
          <t>1978</t>
        </is>
      </c>
      <c r="DT214" s="161" t="inlineStr">
        <is>
          <t>1978</t>
        </is>
      </c>
      <c r="DU214" s="161" t="inlineStr">
        <is>
          <t>1978</t>
        </is>
      </c>
      <c r="DV214" s="162" t="n"/>
      <c r="DW214" s="161" t="inlineStr">
        <is>
          <t>2020</t>
        </is>
      </c>
      <c r="DX214" s="161" t="inlineStr">
        <is>
          <t>2020</t>
        </is>
      </c>
      <c r="DY214" s="161" t="inlineStr">
        <is>
          <t>2020</t>
        </is>
      </c>
      <c r="DZ214" s="161" t="inlineStr">
        <is>
          <t>2020</t>
        </is>
      </c>
      <c r="EA214" s="161" t="inlineStr">
        <is>
          <t>2023</t>
        </is>
      </c>
      <c r="EB214" s="162" t="n"/>
      <c r="EC214" s="161" t="inlineStr">
        <is>
          <t>2023</t>
        </is>
      </c>
      <c r="ED214" s="161" t="inlineStr">
        <is>
          <t>2023</t>
        </is>
      </c>
      <c r="EE214" s="162" t="n"/>
      <c r="EF214" s="162" t="n"/>
      <c r="EG214" s="162" t="n"/>
      <c r="EH214" s="162" t="n"/>
      <c r="EI214" s="162" t="n"/>
      <c r="EJ214" s="162" t="n"/>
      <c r="EK214" s="162" t="n"/>
      <c r="EL214" s="162" t="n"/>
      <c r="EM214" s="162" t="n"/>
      <c r="EN214" s="162" t="n"/>
      <c r="EO214" s="162" t="n"/>
      <c r="EP214" s="162" t="n"/>
      <c r="EQ214" s="162" t="n"/>
      <c r="ER214" s="162" t="n"/>
      <c r="ES214" s="162" t="n"/>
      <c r="ET214" s="162" t="n"/>
      <c r="EU214" s="162" t="n"/>
      <c r="EV214" s="162" t="n"/>
      <c r="EW214" s="162" t="n"/>
      <c r="EX214" s="162" t="n"/>
      <c r="EY214" s="162" t="n"/>
      <c r="EZ214" s="162" t="n"/>
      <c r="FA214" s="162" t="n"/>
      <c r="FB214" s="162" t="n"/>
      <c r="FC214" s="162" t="n"/>
      <c r="FD214" s="162" t="n"/>
      <c r="FE214" s="162" t="n"/>
      <c r="FF214" s="162" t="n"/>
      <c r="FG214" s="162" t="n"/>
      <c r="FH214" s="162" t="n"/>
      <c r="FI214" s="162" t="n"/>
      <c r="FJ214" s="162" t="n"/>
      <c r="FK214" s="162" t="n"/>
      <c r="FL214" s="162" t="n"/>
      <c r="FM214" s="162" t="n"/>
      <c r="FN214" s="162" t="n"/>
      <c r="FO214" s="162" t="n"/>
      <c r="FP214" s="162" t="n"/>
      <c r="FQ214" s="162" t="n"/>
      <c r="FR214" s="162" t="n"/>
      <c r="FS214" s="162" t="n"/>
      <c r="FT214" s="162" t="n"/>
      <c r="FU214" s="162" t="n"/>
      <c r="FV214" s="162" t="n"/>
      <c r="FW214" s="162" t="n"/>
      <c r="FX214" s="162" t="n"/>
      <c r="FY214" s="162" t="n"/>
      <c r="FZ214" s="162" t="n"/>
      <c r="GA214" s="162" t="n"/>
      <c r="GB214" s="162" t="n"/>
      <c r="GC214" s="162" t="n"/>
      <c r="GD214" s="162" t="n"/>
      <c r="GE214" s="162" t="n"/>
    </row>
    <row r="215" ht="14" customHeight="1">
      <c r="A215" s="161" t="inlineStr">
        <is>
          <t>PSE</t>
        </is>
      </c>
      <c r="B215" s="161" t="inlineStr">
        <is>
          <t>West Bank and Gaza</t>
        </is>
      </c>
      <c r="C215" s="161" t="inlineStr">
        <is>
          <t>Middle East &amp; North Africa</t>
        </is>
      </c>
      <c r="D215" s="161" t="inlineStr">
        <is>
          <t>Lower middle income</t>
        </is>
      </c>
      <c r="E215" s="161" t="b">
        <v>1</v>
      </c>
      <c r="F215" s="162" t="n"/>
      <c r="G215" s="162" t="n"/>
      <c r="H215" s="162" t="n">
        <v>56.133</v>
      </c>
      <c r="I215" s="162" t="n"/>
      <c r="J215" s="162" t="n"/>
      <c r="K215" s="162" t="n">
        <v>1.5</v>
      </c>
      <c r="L215" s="162" t="n">
        <v>2</v>
      </c>
      <c r="M215" s="162" t="n">
        <v>0</v>
      </c>
      <c r="N215" s="162" t="n"/>
      <c r="O215" s="162" t="n"/>
      <c r="P215" s="162" t="n"/>
      <c r="Q215" s="162" t="n"/>
      <c r="R215" s="162" t="n"/>
      <c r="S215" s="162" t="n"/>
      <c r="T215" s="162" t="n"/>
      <c r="U215" s="162" t="n">
        <v>0.541</v>
      </c>
      <c r="V215" s="162" t="n"/>
      <c r="W215" s="162" t="n"/>
      <c r="X215" s="162" t="n"/>
      <c r="Y215" s="162" t="n">
        <v>1</v>
      </c>
      <c r="Z215" s="162" t="n"/>
      <c r="AA215" s="162" t="n"/>
      <c r="AB215" s="162" t="n"/>
      <c r="AC215" s="162" t="n"/>
      <c r="AD215" s="162" t="n"/>
      <c r="AE215" s="162" t="n"/>
      <c r="AF215" s="162" t="n">
        <v>-21.104</v>
      </c>
      <c r="AG215" s="162" t="n">
        <v>0.08599999999999999</v>
      </c>
      <c r="AH215" s="162" t="n">
        <v>21.19</v>
      </c>
      <c r="AI215" s="162" t="n"/>
      <c r="AJ215" s="162" t="n"/>
      <c r="AK215" s="162" t="n">
        <v>0</v>
      </c>
      <c r="AL215" s="162" t="n"/>
      <c r="AM215" s="162" t="n">
        <v>0</v>
      </c>
      <c r="AN215" s="162" t="n">
        <v>60.606</v>
      </c>
      <c r="AO215" s="162" t="n"/>
      <c r="AP215" s="162" t="n">
        <v>-0.606</v>
      </c>
      <c r="AQ215" s="162" t="n">
        <v>15.385</v>
      </c>
      <c r="AR215" s="162" t="n">
        <v>5.237690184450821</v>
      </c>
      <c r="AS215" s="162" t="n">
        <v>1.2570456442682</v>
      </c>
      <c r="AT215" s="162" t="n">
        <v>0.3609006376461167</v>
      </c>
      <c r="AU215" s="162" t="n">
        <v>0.2474747229573372</v>
      </c>
      <c r="AV215" s="162" t="n">
        <v>0.1527878393952207</v>
      </c>
      <c r="AW215" s="162" t="n">
        <v>0.1200965380590747</v>
      </c>
      <c r="AX215" s="162" t="n">
        <v>0.06810370915695629</v>
      </c>
      <c r="AY215" s="162" t="n">
        <v>0.0827564016377829</v>
      </c>
      <c r="AZ215" s="162" t="n">
        <v>0.2249257954157095</v>
      </c>
      <c r="BA215" s="162" t="n">
        <v>0.0538455502260016</v>
      </c>
      <c r="BB215" s="162" t="n">
        <v>0.007830484078604399</v>
      </c>
      <c r="BC215" s="162" t="n">
        <v>-0.111728588959223</v>
      </c>
      <c r="BD215" s="162" t="n">
        <v>12.1473640164929</v>
      </c>
      <c r="BE215" s="162" t="n">
        <v>0.1917294422808216</v>
      </c>
      <c r="BF215" s="162" t="n">
        <v>6.390794070019854</v>
      </c>
      <c r="BG215" s="162" t="n"/>
      <c r="BH215" s="162" t="n"/>
      <c r="BI215" s="162" t="n"/>
      <c r="BJ215" s="162" t="n"/>
      <c r="BK215" s="162" t="n"/>
      <c r="BL215" s="162" t="n"/>
      <c r="BM215" s="162" t="n"/>
      <c r="BN215" s="162" t="n"/>
      <c r="BO215" s="162" t="n"/>
      <c r="BP215" s="162" t="n"/>
      <c r="BQ215" s="162" t="n"/>
      <c r="BR215" s="162" t="n"/>
      <c r="BS215" s="162" t="n"/>
      <c r="BT215" s="162" t="n"/>
      <c r="BU215" s="162" t="n"/>
      <c r="BV215" s="162" t="n"/>
      <c r="BW215" s="162" t="n"/>
      <c r="BX215" s="162" t="n"/>
      <c r="BY215" s="162" t="n"/>
      <c r="BZ215" s="162" t="n"/>
      <c r="CA215" s="162" t="n"/>
      <c r="CB215" s="162" t="n"/>
      <c r="CC215" s="162" t="n"/>
      <c r="CD215" s="162" t="n"/>
      <c r="CE215" s="162" t="n">
        <v>13.074</v>
      </c>
      <c r="CF215" s="162" t="n">
        <v>0</v>
      </c>
      <c r="CG215" s="162" t="n">
        <v>50</v>
      </c>
      <c r="CH215" s="162" t="n">
        <v>29.656</v>
      </c>
      <c r="CI215" s="162" t="n"/>
      <c r="CJ215" s="162" t="n">
        <v>-18.1</v>
      </c>
      <c r="CK215" s="162" t="n">
        <v>23.64</v>
      </c>
      <c r="CL215" s="162" t="n">
        <v>-4.81</v>
      </c>
      <c r="CM215" s="162" t="n"/>
      <c r="CN215" s="162" t="n"/>
      <c r="CO215" s="162" t="n"/>
      <c r="CP215" s="162" t="n"/>
      <c r="CQ215" s="162" t="n"/>
      <c r="CR215" s="162" t="n"/>
      <c r="CS215" s="162" t="n"/>
      <c r="CT215" s="162" t="n"/>
      <c r="CU215" s="161" t="inlineStr">
        <is>
          <t>2024</t>
        </is>
      </c>
      <c r="CV215" s="162" t="n"/>
      <c r="CW215" s="162" t="n"/>
      <c r="CX215" s="161" t="inlineStr">
        <is>
          <t>2026</t>
        </is>
      </c>
      <c r="CY215" s="161" t="inlineStr">
        <is>
          <t>2026</t>
        </is>
      </c>
      <c r="CZ215" s="161" t="inlineStr">
        <is>
          <t>2022</t>
        </is>
      </c>
      <c r="DA215" s="162" t="n"/>
      <c r="DB215" s="162" t="n"/>
      <c r="DC215" s="162" t="n"/>
      <c r="DD215" s="162" t="n"/>
      <c r="DE215" s="162" t="n"/>
      <c r="DF215" s="162" t="n"/>
      <c r="DG215" s="162" t="n"/>
      <c r="DH215" s="161" t="inlineStr">
        <is>
          <t>2024</t>
        </is>
      </c>
      <c r="DI215" s="162" t="n"/>
      <c r="DJ215" s="162" t="n"/>
      <c r="DK215" s="162" t="n"/>
      <c r="DL215" s="161" t="inlineStr">
        <is>
          <t>2026</t>
        </is>
      </c>
      <c r="DM215" s="162" t="n"/>
      <c r="DN215" s="162" t="n"/>
      <c r="DO215" s="162" t="n"/>
      <c r="DP215" s="162" t="n"/>
      <c r="DQ215" s="162" t="n"/>
      <c r="DR215" s="162" t="n"/>
      <c r="DS215" s="161" t="inlineStr">
        <is>
          <t>2023</t>
        </is>
      </c>
      <c r="DT215" s="161" t="inlineStr">
        <is>
          <t>2023</t>
        </is>
      </c>
      <c r="DU215" s="161" t="inlineStr">
        <is>
          <t>2023</t>
        </is>
      </c>
      <c r="DV215" s="162" t="n"/>
      <c r="DW215" s="162" t="n"/>
      <c r="DX215" s="161" t="inlineStr">
        <is>
          <t>2021</t>
        </is>
      </c>
      <c r="DY215" s="162" t="n"/>
      <c r="DZ215" s="161" t="inlineStr">
        <is>
          <t>2021</t>
        </is>
      </c>
      <c r="EA215" s="161" t="inlineStr">
        <is>
          <t>2024</t>
        </is>
      </c>
      <c r="EB215" s="162" t="n"/>
      <c r="EC215" s="161" t="inlineStr">
        <is>
          <t>2024</t>
        </is>
      </c>
      <c r="ED215" s="161" t="inlineStr">
        <is>
          <t>2024</t>
        </is>
      </c>
      <c r="EE215" s="161" t="inlineStr">
        <is>
          <t>2030</t>
        </is>
      </c>
      <c r="EF215" s="161" t="inlineStr">
        <is>
          <t>2030</t>
        </is>
      </c>
      <c r="EG215" s="161" t="inlineStr">
        <is>
          <t>2030</t>
        </is>
      </c>
      <c r="EH215" s="161" t="inlineStr">
        <is>
          <t>2030</t>
        </is>
      </c>
      <c r="EI215" s="161" t="inlineStr">
        <is>
          <t>2030</t>
        </is>
      </c>
      <c r="EJ215" s="161" t="inlineStr">
        <is>
          <t>2030</t>
        </is>
      </c>
      <c r="EK215" s="161" t="inlineStr">
        <is>
          <t>2030</t>
        </is>
      </c>
      <c r="EL215" s="161" t="inlineStr">
        <is>
          <t>2030</t>
        </is>
      </c>
      <c r="EM215" s="161" t="inlineStr">
        <is>
          <t>2030</t>
        </is>
      </c>
      <c r="EN215" s="161" t="inlineStr">
        <is>
          <t>2030</t>
        </is>
      </c>
      <c r="EO215" s="161" t="inlineStr">
        <is>
          <t>2030</t>
        </is>
      </c>
      <c r="EP215" s="161" t="inlineStr">
        <is>
          <t>2030</t>
        </is>
      </c>
      <c r="EQ215" s="161" t="inlineStr">
        <is>
          <t>2030</t>
        </is>
      </c>
      <c r="ER215" s="161" t="inlineStr">
        <is>
          <t>2030</t>
        </is>
      </c>
      <c r="ES215" s="161" t="inlineStr">
        <is>
          <t>2030</t>
        </is>
      </c>
      <c r="ET215" s="162" t="n"/>
      <c r="EU215" s="162" t="n"/>
      <c r="EV215" s="162" t="n"/>
      <c r="EW215" s="162" t="n"/>
      <c r="EX215" s="162" t="n"/>
      <c r="EY215" s="162" t="n"/>
      <c r="EZ215" s="162" t="n"/>
      <c r="FA215" s="162" t="n"/>
      <c r="FB215" s="162" t="n"/>
      <c r="FC215" s="162" t="n"/>
      <c r="FD215" s="162" t="n"/>
      <c r="FE215" s="162" t="n"/>
      <c r="FF215" s="162" t="n"/>
      <c r="FG215" s="162" t="n"/>
      <c r="FH215" s="162" t="n"/>
      <c r="FI215" s="162" t="n"/>
      <c r="FJ215" s="162" t="n"/>
      <c r="FK215" s="162" t="n"/>
      <c r="FL215" s="162" t="n"/>
      <c r="FM215" s="162" t="n"/>
      <c r="FN215" s="162" t="n"/>
      <c r="FO215" s="162" t="n"/>
      <c r="FP215" s="162" t="n"/>
      <c r="FQ215" s="162" t="n"/>
      <c r="FR215" s="161" t="inlineStr">
        <is>
          <t>2023</t>
        </is>
      </c>
      <c r="FS215" s="161" t="inlineStr">
        <is>
          <t>2023</t>
        </is>
      </c>
      <c r="FT215" s="161" t="inlineStr">
        <is>
          <t>2023</t>
        </is>
      </c>
      <c r="FU215" s="161" t="inlineStr">
        <is>
          <t>2024</t>
        </is>
      </c>
      <c r="FV215" s="162" t="n"/>
      <c r="FW215" s="161" t="inlineStr">
        <is>
          <t>2024</t>
        </is>
      </c>
      <c r="FX215" s="161" t="inlineStr">
        <is>
          <t>2024</t>
        </is>
      </c>
      <c r="FY215" s="161" t="inlineStr">
        <is>
          <t>2020-2024 avg</t>
        </is>
      </c>
      <c r="FZ215" s="162" t="n"/>
      <c r="GA215" s="162" t="n"/>
      <c r="GB215" s="162" t="n"/>
      <c r="GC215" s="162" t="n"/>
      <c r="GD215" s="162" t="n"/>
      <c r="GE215" s="162" t="n"/>
    </row>
    <row r="216" ht="14" customHeight="1">
      <c r="A216" s="161" t="inlineStr">
        <is>
          <t>YEM</t>
        </is>
      </c>
      <c r="B216" s="161" t="inlineStr">
        <is>
          <t>Yemen, Rep.</t>
        </is>
      </c>
      <c r="C216" s="161" t="inlineStr">
        <is>
          <t>Middle East &amp; North Africa</t>
        </is>
      </c>
      <c r="D216" s="161" t="inlineStr">
        <is>
          <t>Low income</t>
        </is>
      </c>
      <c r="E216" s="161" t="b">
        <v>1</v>
      </c>
      <c r="F216" s="162" t="n">
        <v>18.695</v>
      </c>
      <c r="G216" s="162" t="n">
        <v>3.815</v>
      </c>
      <c r="H216" s="162" t="n"/>
      <c r="I216" s="162" t="n">
        <v>1.981</v>
      </c>
      <c r="J216" s="162" t="n"/>
      <c r="K216" s="162" t="n"/>
      <c r="L216" s="162" t="n"/>
      <c r="M216" s="162" t="n">
        <v>0</v>
      </c>
      <c r="N216" s="162" t="n">
        <v>17.2</v>
      </c>
      <c r="O216" s="162" t="n">
        <v>9.640000000000001</v>
      </c>
      <c r="P216" s="162" t="n">
        <v>2</v>
      </c>
      <c r="Q216" s="162" t="n"/>
      <c r="R216" s="162" t="n"/>
      <c r="S216" s="162" t="n"/>
      <c r="T216" s="162" t="n"/>
      <c r="U216" s="162" t="n">
        <v>1.208</v>
      </c>
      <c r="V216" s="162" t="n">
        <v>44.855</v>
      </c>
      <c r="W216" s="162" t="n"/>
      <c r="X216" s="162" t="n">
        <v>59.49</v>
      </c>
      <c r="Y216" s="162" t="n"/>
      <c r="Z216" s="162" t="n"/>
      <c r="AA216" s="162" t="n"/>
      <c r="AB216" s="162" t="n">
        <v>10.321</v>
      </c>
      <c r="AC216" s="162" t="n">
        <v>0</v>
      </c>
      <c r="AD216" s="162" t="n">
        <v>10.321</v>
      </c>
      <c r="AE216" s="162" t="n"/>
      <c r="AF216" s="162" t="n">
        <v>-28.271</v>
      </c>
      <c r="AG216" s="162" t="n">
        <v>0.145</v>
      </c>
      <c r="AH216" s="162" t="n">
        <v>28.416</v>
      </c>
      <c r="AI216" s="162" t="n">
        <v>-11.047</v>
      </c>
      <c r="AJ216" s="162" t="n">
        <v>4.824</v>
      </c>
      <c r="AK216" s="162" t="n">
        <v>4.824</v>
      </c>
      <c r="AL216" s="162" t="n">
        <v>0</v>
      </c>
      <c r="AM216" s="162" t="n">
        <v>0</v>
      </c>
      <c r="AN216" s="162" t="n">
        <v>87.619</v>
      </c>
      <c r="AO216" s="162" t="n">
        <v>24.754</v>
      </c>
      <c r="AP216" s="162" t="n">
        <v>1.082</v>
      </c>
      <c r="AQ216" s="162" t="n">
        <v>42.857</v>
      </c>
      <c r="AR216" s="162" t="n">
        <v>13.6998390095082</v>
      </c>
      <c r="AS216" s="162" t="n">
        <v>3.28796136228196</v>
      </c>
      <c r="AT216" s="162" t="n">
        <v>0.5274177589827782</v>
      </c>
      <c r="AU216" s="162" t="n">
        <v>0.3616578918739047</v>
      </c>
      <c r="AV216" s="162" t="n">
        <v>0.4975236144089566</v>
      </c>
      <c r="AW216" s="162" t="n">
        <v>0.4298001883430781</v>
      </c>
      <c r="AX216" s="162" t="n">
        <v>0.0858909443252141</v>
      </c>
      <c r="AY216" s="162" t="n">
        <v>0.1813323012811908</v>
      </c>
      <c r="AZ216" s="162" t="n">
        <v>1.204338663066839</v>
      </c>
      <c r="BA216" s="162" t="n">
        <v>0.22942138508706</v>
      </c>
      <c r="BB216" s="162" t="n">
        <v>-0.009983956322548801</v>
      </c>
      <c r="BC216" s="162" t="n">
        <v>-0.216502588541732</v>
      </c>
      <c r="BD216" s="162" t="n">
        <v>-3.29363273110252</v>
      </c>
      <c r="BE216" s="162" t="n">
        <v>0.9975222558733692</v>
      </c>
      <c r="BF216" s="162" t="n">
        <v>17.35312941204371</v>
      </c>
      <c r="BG216" s="162" t="n">
        <v>12.53556066926558</v>
      </c>
      <c r="BH216" s="162" t="n">
        <v>2.613411817921016</v>
      </c>
      <c r="BI216" s="162" t="n">
        <v>2.642109123142472</v>
      </c>
      <c r="BJ216" s="162" t="n">
        <v>0.6287229620283368</v>
      </c>
      <c r="BK216" s="162" t="n">
        <v>5.393650423328002</v>
      </c>
      <c r="BL216" s="162" t="n">
        <v>1.257666338707175</v>
      </c>
      <c r="BM216" s="162" t="n">
        <v>4.231506944919416</v>
      </c>
      <c r="BN216" s="162" t="n">
        <v>45.16706310183776</v>
      </c>
      <c r="BO216" s="162" t="n">
        <v>10.73229043915699</v>
      </c>
      <c r="BP216" s="162" t="n">
        <v>10.51855078727789</v>
      </c>
      <c r="BQ216" s="162" t="n">
        <v>11.01376355077342</v>
      </c>
      <c r="BR216" s="162" t="n">
        <v>0.955</v>
      </c>
      <c r="BS216" s="162" t="n">
        <v>1.068</v>
      </c>
      <c r="BT216" s="162" t="n">
        <v>0.166</v>
      </c>
      <c r="BU216" s="162" t="n">
        <v>0.133</v>
      </c>
      <c r="BV216" s="162" t="n">
        <v>11.496</v>
      </c>
      <c r="BW216" s="162" t="n">
        <v>6.978</v>
      </c>
      <c r="BX216" s="162" t="n">
        <v>6.316</v>
      </c>
      <c r="BY216" s="162" t="n">
        <v>12.802</v>
      </c>
      <c r="BZ216" s="162" t="n">
        <v>7.124</v>
      </c>
      <c r="CA216" s="162" t="n">
        <v>5.575</v>
      </c>
      <c r="CB216" s="162" t="n">
        <v>1</v>
      </c>
      <c r="CC216" s="162" t="n">
        <v>1</v>
      </c>
      <c r="CD216" s="162" t="n">
        <v>0</v>
      </c>
      <c r="CE216" s="162" t="n">
        <v>16.944</v>
      </c>
      <c r="CF216" s="162" t="n">
        <v>0</v>
      </c>
      <c r="CG216" s="162" t="n">
        <v>0</v>
      </c>
      <c r="CH216" s="162" t="n">
        <v>20.406</v>
      </c>
      <c r="CI216" s="162" t="n">
        <v>3.911</v>
      </c>
      <c r="CJ216" s="162" t="n">
        <v>-10.672</v>
      </c>
      <c r="CK216" s="162" t="n"/>
      <c r="CL216" s="162" t="n">
        <v>-0.992</v>
      </c>
      <c r="CM216" s="162" t="n">
        <v>3.954</v>
      </c>
      <c r="CN216" s="162" t="n">
        <v>1.239</v>
      </c>
      <c r="CO216" s="162" t="n">
        <v>2.715</v>
      </c>
      <c r="CP216" s="162" t="n">
        <v>3.639</v>
      </c>
      <c r="CQ216" s="162" t="n">
        <v>77.72</v>
      </c>
      <c r="CR216" s="162" t="n">
        <v>2</v>
      </c>
      <c r="CS216" s="161" t="inlineStr">
        <is>
          <t>2024</t>
        </is>
      </c>
      <c r="CT216" s="161" t="inlineStr">
        <is>
          <t>2024</t>
        </is>
      </c>
      <c r="CU216" s="162" t="n"/>
      <c r="CV216" s="161" t="inlineStr">
        <is>
          <t>2024</t>
        </is>
      </c>
      <c r="CW216" s="162" t="n"/>
      <c r="CX216" s="162" t="n"/>
      <c r="CY216" s="162" t="n"/>
      <c r="CZ216" s="161" t="inlineStr">
        <is>
          <t>2022</t>
        </is>
      </c>
      <c r="DA216" s="161" t="inlineStr">
        <is>
          <t>2021</t>
        </is>
      </c>
      <c r="DB216" s="161" t="inlineStr">
        <is>
          <t>2020</t>
        </is>
      </c>
      <c r="DC216" s="161" t="inlineStr">
        <is>
          <t>2021-2024</t>
        </is>
      </c>
      <c r="DD216" s="162" t="n"/>
      <c r="DE216" s="162" t="n"/>
      <c r="DF216" s="162" t="n"/>
      <c r="DG216" s="162" t="n"/>
      <c r="DH216" s="161" t="inlineStr">
        <is>
          <t>2024</t>
        </is>
      </c>
      <c r="DI216" s="161" t="inlineStr">
        <is>
          <t>2024</t>
        </is>
      </c>
      <c r="DJ216" s="162" t="n"/>
      <c r="DK216" s="161" t="inlineStr">
        <is>
          <t>2024</t>
        </is>
      </c>
      <c r="DL216" s="162" t="n"/>
      <c r="DM216" s="162" t="n"/>
      <c r="DN216" s="162" t="n"/>
      <c r="DO216" s="161" t="inlineStr">
        <is>
          <t>2024</t>
        </is>
      </c>
      <c r="DP216" s="161" t="inlineStr">
        <is>
          <t>2024</t>
        </is>
      </c>
      <c r="DQ216" s="161" t="inlineStr">
        <is>
          <t>2024</t>
        </is>
      </c>
      <c r="DR216" s="162" t="n"/>
      <c r="DS216" s="161" t="inlineStr">
        <is>
          <t>2019</t>
        </is>
      </c>
      <c r="DT216" s="161" t="inlineStr">
        <is>
          <t>2019</t>
        </is>
      </c>
      <c r="DU216" s="161" t="inlineStr">
        <is>
          <t>2019</t>
        </is>
      </c>
      <c r="DV216" s="161" t="inlineStr">
        <is>
          <t>2022</t>
        </is>
      </c>
      <c r="DW216" s="161" t="inlineStr">
        <is>
          <t>2018</t>
        </is>
      </c>
      <c r="DX216" s="161" t="inlineStr">
        <is>
          <t>2018</t>
        </is>
      </c>
      <c r="DY216" s="161" t="inlineStr">
        <is>
          <t>2016</t>
        </is>
      </c>
      <c r="DZ216" s="161" t="inlineStr">
        <is>
          <t>2018</t>
        </is>
      </c>
      <c r="EA216" s="161" t="inlineStr">
        <is>
          <t>2024</t>
        </is>
      </c>
      <c r="EB216" s="161" t="inlineStr">
        <is>
          <t>2024</t>
        </is>
      </c>
      <c r="EC216" s="161" t="inlineStr">
        <is>
          <t>2024</t>
        </is>
      </c>
      <c r="ED216" s="161" t="inlineStr">
        <is>
          <t>2024</t>
        </is>
      </c>
      <c r="EE216" s="161" t="inlineStr">
        <is>
          <t>2030</t>
        </is>
      </c>
      <c r="EF216" s="161" t="inlineStr">
        <is>
          <t>2030</t>
        </is>
      </c>
      <c r="EG216" s="161" t="inlineStr">
        <is>
          <t>2030</t>
        </is>
      </c>
      <c r="EH216" s="161" t="inlineStr">
        <is>
          <t>2030</t>
        </is>
      </c>
      <c r="EI216" s="161" t="inlineStr">
        <is>
          <t>2030</t>
        </is>
      </c>
      <c r="EJ216" s="161" t="inlineStr">
        <is>
          <t>2030</t>
        </is>
      </c>
      <c r="EK216" s="161" t="inlineStr">
        <is>
          <t>2030</t>
        </is>
      </c>
      <c r="EL216" s="161" t="inlineStr">
        <is>
          <t>2030</t>
        </is>
      </c>
      <c r="EM216" s="161" t="inlineStr">
        <is>
          <t>2030</t>
        </is>
      </c>
      <c r="EN216" s="161" t="inlineStr">
        <is>
          <t>2030</t>
        </is>
      </c>
      <c r="EO216" s="161" t="inlineStr">
        <is>
          <t>2030</t>
        </is>
      </c>
      <c r="EP216" s="161" t="inlineStr">
        <is>
          <t>2030</t>
        </is>
      </c>
      <c r="EQ216" s="161" t="inlineStr">
        <is>
          <t>2030</t>
        </is>
      </c>
      <c r="ER216" s="161" t="inlineStr">
        <is>
          <t>2030</t>
        </is>
      </c>
      <c r="ES216" s="161" t="inlineStr">
        <is>
          <t>2030</t>
        </is>
      </c>
      <c r="ET216" s="161" t="inlineStr">
        <is>
          <t>2030</t>
        </is>
      </c>
      <c r="EU216" s="161" t="inlineStr">
        <is>
          <t>2030</t>
        </is>
      </c>
      <c r="EV216" s="161" t="inlineStr">
        <is>
          <t>2030</t>
        </is>
      </c>
      <c r="EW216" s="161" t="inlineStr">
        <is>
          <t>2030</t>
        </is>
      </c>
      <c r="EX216" s="161" t="inlineStr">
        <is>
          <t>2030</t>
        </is>
      </c>
      <c r="EY216" s="161" t="inlineStr">
        <is>
          <t>2030</t>
        </is>
      </c>
      <c r="EZ216" s="161" t="inlineStr">
        <is>
          <t>2030</t>
        </is>
      </c>
      <c r="FA216" s="161" t="inlineStr">
        <is>
          <t>2030</t>
        </is>
      </c>
      <c r="FB216" s="161" t="inlineStr">
        <is>
          <t>2030</t>
        </is>
      </c>
      <c r="FC216" s="161" t="inlineStr">
        <is>
          <t>2050</t>
        </is>
      </c>
      <c r="FD216" s="161" t="inlineStr">
        <is>
          <t>2025-2050</t>
        </is>
      </c>
      <c r="FE216" s="161" t="inlineStr">
        <is>
          <t>2024</t>
        </is>
      </c>
      <c r="FF216" s="161" t="inlineStr">
        <is>
          <t>2024</t>
        </is>
      </c>
      <c r="FG216" s="161" t="inlineStr">
        <is>
          <t>2024</t>
        </is>
      </c>
      <c r="FH216" s="161" t="inlineStr">
        <is>
          <t>2024</t>
        </is>
      </c>
      <c r="FI216" s="161" t="inlineStr">
        <is>
          <t>2024</t>
        </is>
      </c>
      <c r="FJ216" s="161" t="inlineStr">
        <is>
          <t>2024</t>
        </is>
      </c>
      <c r="FK216" s="161" t="inlineStr">
        <is>
          <t>2024</t>
        </is>
      </c>
      <c r="FL216" s="161" t="inlineStr">
        <is>
          <t>2024</t>
        </is>
      </c>
      <c r="FM216" s="161" t="inlineStr">
        <is>
          <t>2024</t>
        </is>
      </c>
      <c r="FN216" s="161" t="inlineStr">
        <is>
          <t>2024</t>
        </is>
      </c>
      <c r="FO216" s="161" t="inlineStr">
        <is>
          <t>2013</t>
        </is>
      </c>
      <c r="FP216" s="161" t="inlineStr">
        <is>
          <t>2013</t>
        </is>
      </c>
      <c r="FQ216" s="161" t="inlineStr">
        <is>
          <t>2013</t>
        </is>
      </c>
      <c r="FR216" s="161" t="inlineStr">
        <is>
          <t>2023</t>
        </is>
      </c>
      <c r="FS216" s="161" t="inlineStr">
        <is>
          <t>2023</t>
        </is>
      </c>
      <c r="FT216" s="161" t="inlineStr">
        <is>
          <t>2023</t>
        </is>
      </c>
      <c r="FU216" s="161" t="inlineStr">
        <is>
          <t>2024</t>
        </is>
      </c>
      <c r="FV216" s="161" t="inlineStr">
        <is>
          <t>2024</t>
        </is>
      </c>
      <c r="FW216" s="161" t="inlineStr">
        <is>
          <t>2024</t>
        </is>
      </c>
      <c r="FX216" s="162" t="n"/>
      <c r="FY216" s="161" t="inlineStr">
        <is>
          <t>2020-2024 avg</t>
        </is>
      </c>
      <c r="FZ216" s="161" t="inlineStr">
        <is>
          <t>2030</t>
        </is>
      </c>
      <c r="GA216" s="161" t="inlineStr">
        <is>
          <t>2030</t>
        </is>
      </c>
      <c r="GB216" s="161" t="inlineStr">
        <is>
          <t>2030</t>
        </is>
      </c>
      <c r="GC216" s="161" t="inlineStr">
        <is>
          <t>2050</t>
        </is>
      </c>
      <c r="GD216" s="161" t="inlineStr">
        <is>
          <t>2050</t>
        </is>
      </c>
      <c r="GE216" s="161" t="inlineStr">
        <is>
          <t>2034</t>
        </is>
      </c>
    </row>
    <row r="217" ht="14" customHeight="1">
      <c r="A217" s="161" t="inlineStr">
        <is>
          <t>ZMB</t>
        </is>
      </c>
      <c r="B217" s="161" t="inlineStr">
        <is>
          <t>Zambia</t>
        </is>
      </c>
      <c r="C217" s="161" t="inlineStr">
        <is>
          <t>Sub-Saharan Africa</t>
        </is>
      </c>
      <c r="D217" s="161" t="inlineStr">
        <is>
          <t>Lower middle income</t>
        </is>
      </c>
      <c r="E217" s="161" t="b">
        <v>1</v>
      </c>
      <c r="F217" s="162" t="n">
        <v>28.236</v>
      </c>
      <c r="G217" s="162" t="n">
        <v>6.509</v>
      </c>
      <c r="H217" s="162" t="n">
        <v>125.203</v>
      </c>
      <c r="I217" s="162" t="n">
        <v>17.247</v>
      </c>
      <c r="J217" s="162" t="n"/>
      <c r="K217" s="162" t="n">
        <v>2.5</v>
      </c>
      <c r="L217" s="162" t="n">
        <v>2</v>
      </c>
      <c r="M217" s="162" t="n">
        <v>0</v>
      </c>
      <c r="N217" s="162" t="n"/>
      <c r="O217" s="162" t="n">
        <v>3.8</v>
      </c>
      <c r="P217" s="162" t="n">
        <v>1</v>
      </c>
      <c r="Q217" s="162" t="n"/>
      <c r="R217" s="162" t="n">
        <v>6.215</v>
      </c>
      <c r="S217" s="162" t="n">
        <v>9.85</v>
      </c>
      <c r="T217" s="162" t="n">
        <v>25.027</v>
      </c>
      <c r="U217" s="162" t="n">
        <v>1.543</v>
      </c>
      <c r="V217" s="162" t="n">
        <v>29.304</v>
      </c>
      <c r="W217" s="162" t="n">
        <v>39.555</v>
      </c>
      <c r="X217" s="162" t="n">
        <v>84.447</v>
      </c>
      <c r="Y217" s="162" t="n">
        <v>1</v>
      </c>
      <c r="Z217" s="162" t="n">
        <v>0.351</v>
      </c>
      <c r="AA217" s="162" t="n">
        <v>6.136</v>
      </c>
      <c r="AB217" s="162" t="n">
        <v>3.237</v>
      </c>
      <c r="AC217" s="162" t="n">
        <v>0.344</v>
      </c>
      <c r="AD217" s="162" t="n">
        <v>2.893</v>
      </c>
      <c r="AE217" s="162" t="n"/>
      <c r="AF217" s="162" t="n">
        <v>-20.214</v>
      </c>
      <c r="AG217" s="162" t="n">
        <v>2.721</v>
      </c>
      <c r="AH217" s="162" t="n">
        <v>22.935</v>
      </c>
      <c r="AI217" s="162" t="n">
        <v>9.029999999999999</v>
      </c>
      <c r="AJ217" s="162" t="n">
        <v>0.231</v>
      </c>
      <c r="AK217" s="162" t="n">
        <v>0</v>
      </c>
      <c r="AL217" s="162" t="n">
        <v>0</v>
      </c>
      <c r="AM217" s="162" t="n">
        <v>0.231</v>
      </c>
      <c r="AN217" s="162" t="n">
        <v>1.724</v>
      </c>
      <c r="AO217" s="162" t="n">
        <v>87.958</v>
      </c>
      <c r="AP217" s="162" t="n">
        <v>-1.528</v>
      </c>
      <c r="AQ217" s="162" t="n">
        <v>1.796</v>
      </c>
      <c r="AR217" s="162" t="n">
        <v>9.4826969682229</v>
      </c>
      <c r="AS217" s="162" t="n">
        <v>2.2758472723735</v>
      </c>
      <c r="AT217" s="162" t="n">
        <v>0.5720473608205127</v>
      </c>
      <c r="AU217" s="162" t="n">
        <v>0.3922610474197816</v>
      </c>
      <c r="AV217" s="162" t="n">
        <v>0.2262636361653051</v>
      </c>
      <c r="AW217" s="162" t="n">
        <v>0.1129291658623229</v>
      </c>
      <c r="AX217" s="162" t="n">
        <v>0.06849484886709969</v>
      </c>
      <c r="AY217" s="162" t="n">
        <v>0.0811936794600665</v>
      </c>
      <c r="AZ217" s="162" t="n">
        <v>0.8226575337784113</v>
      </c>
      <c r="BA217" s="162" t="n">
        <v>0.0880178795163328</v>
      </c>
      <c r="BB217" s="162" t="n">
        <v>0.124287475703408</v>
      </c>
      <c r="BC217" s="162" t="n">
        <v>0.0122181557813803</v>
      </c>
      <c r="BD217" s="162" t="n">
        <v>78.2168377934882</v>
      </c>
      <c r="BE217" s="162" t="n">
        <v>-0.1511233174461486</v>
      </c>
      <c r="BF217" s="162" t="n">
        <v>10.85026959221154</v>
      </c>
      <c r="BG217" s="162" t="n">
        <v>11.80552167495196</v>
      </c>
      <c r="BH217" s="162" t="n">
        <v>6.293832312536912</v>
      </c>
      <c r="BI217" s="162" t="n">
        <v>0.5743536711816668</v>
      </c>
      <c r="BJ217" s="162" t="n">
        <v>0.577596824124842</v>
      </c>
      <c r="BK217" s="162" t="n">
        <v>3.377886896778461</v>
      </c>
      <c r="BL217" s="162" t="n">
        <v>0.981851971877036</v>
      </c>
      <c r="BM217" s="162" t="n">
        <v>7.307198379095311</v>
      </c>
      <c r="BN217" s="162" t="n">
        <v>33.23842631844879</v>
      </c>
      <c r="BO217" s="162" t="n">
        <v>10.2049884452718</v>
      </c>
      <c r="BP217" s="162" t="n">
        <v>6.022462810825402</v>
      </c>
      <c r="BQ217" s="162" t="n">
        <v>92.59657169477184</v>
      </c>
      <c r="BR217" s="162" t="n">
        <v>1.028</v>
      </c>
      <c r="BS217" s="162" t="n">
        <v>1.243</v>
      </c>
      <c r="BT217" s="162" t="n">
        <v>0.049</v>
      </c>
      <c r="BU217" s="162" t="n">
        <v>0.065</v>
      </c>
      <c r="BV217" s="162" t="n">
        <v>21.521</v>
      </c>
      <c r="BW217" s="162" t="n">
        <v>10.611</v>
      </c>
      <c r="BX217" s="162" t="n">
        <v>9.287000000000001</v>
      </c>
      <c r="BY217" s="162" t="n">
        <v>7.049</v>
      </c>
      <c r="BZ217" s="162" t="n">
        <v>3.948</v>
      </c>
      <c r="CA217" s="162" t="n">
        <v>2.618</v>
      </c>
      <c r="CB217" s="162" t="n">
        <v>2</v>
      </c>
      <c r="CC217" s="162" t="n">
        <v>1</v>
      </c>
      <c r="CD217" s="162" t="n">
        <v>0</v>
      </c>
      <c r="CE217" s="162" t="n">
        <v>22.384</v>
      </c>
      <c r="CF217" s="162" t="n">
        <v>0</v>
      </c>
      <c r="CG217" s="162" t="n">
        <v>16.667</v>
      </c>
      <c r="CH217" s="162" t="n">
        <v>23.052</v>
      </c>
      <c r="CI217" s="162" t="n">
        <v>3.054</v>
      </c>
      <c r="CJ217" s="162" t="n">
        <v>-4.411</v>
      </c>
      <c r="CK217" s="162" t="n">
        <v>31.153</v>
      </c>
      <c r="CL217" s="162" t="n">
        <v>3.57</v>
      </c>
      <c r="CM217" s="162" t="n">
        <v>6.779</v>
      </c>
      <c r="CN217" s="162" t="n">
        <v>0.116</v>
      </c>
      <c r="CO217" s="162" t="n">
        <v>6.662</v>
      </c>
      <c r="CP217" s="162" t="n">
        <v>6.373</v>
      </c>
      <c r="CQ217" s="162" t="n">
        <v>181.9</v>
      </c>
      <c r="CR217" s="162" t="n">
        <v>3</v>
      </c>
      <c r="CS217" s="161" t="inlineStr">
        <is>
          <t>2024</t>
        </is>
      </c>
      <c r="CT217" s="161" t="inlineStr">
        <is>
          <t>2024</t>
        </is>
      </c>
      <c r="CU217" s="161" t="inlineStr">
        <is>
          <t>2024</t>
        </is>
      </c>
      <c r="CV217" s="161" t="inlineStr">
        <is>
          <t>2024</t>
        </is>
      </c>
      <c r="CW217" s="162" t="n"/>
      <c r="CX217" s="161" t="inlineStr">
        <is>
          <t>2025</t>
        </is>
      </c>
      <c r="CY217" s="161" t="inlineStr">
        <is>
          <t>2025</t>
        </is>
      </c>
      <c r="CZ217" s="161" t="inlineStr">
        <is>
          <t>2022</t>
        </is>
      </c>
      <c r="DA217" s="162" t="n"/>
      <c r="DB217" s="161" t="inlineStr">
        <is>
          <t>2016</t>
        </is>
      </c>
      <c r="DC217" s="161" t="inlineStr">
        <is>
          <t>2021-2024</t>
        </is>
      </c>
      <c r="DD217" s="162" t="n"/>
      <c r="DE217" s="161" t="inlineStr">
        <is>
          <t>2024</t>
        </is>
      </c>
      <c r="DF217" s="161" t="inlineStr">
        <is>
          <t>2020</t>
        </is>
      </c>
      <c r="DG217" s="161" t="inlineStr">
        <is>
          <t>2024</t>
        </is>
      </c>
      <c r="DH217" s="161" t="inlineStr">
        <is>
          <t>2024</t>
        </is>
      </c>
      <c r="DI217" s="161" t="inlineStr">
        <is>
          <t>2024</t>
        </is>
      </c>
      <c r="DJ217" s="161" t="inlineStr">
        <is>
          <t>2024</t>
        </is>
      </c>
      <c r="DK217" s="161" t="inlineStr">
        <is>
          <t>2024</t>
        </is>
      </c>
      <c r="DL217" s="161" t="inlineStr">
        <is>
          <t>2025</t>
        </is>
      </c>
      <c r="DM217" s="161" t="inlineStr">
        <is>
          <t>2020-2024 avg</t>
        </is>
      </c>
      <c r="DN217" s="161" t="inlineStr">
        <is>
          <t>2024</t>
        </is>
      </c>
      <c r="DO217" s="161" t="inlineStr">
        <is>
          <t>2024</t>
        </is>
      </c>
      <c r="DP217" s="161" t="inlineStr">
        <is>
          <t>2024</t>
        </is>
      </c>
      <c r="DQ217" s="161" t="inlineStr">
        <is>
          <t>2024</t>
        </is>
      </c>
      <c r="DR217" s="162" t="n"/>
      <c r="DS217" s="161" t="inlineStr">
        <is>
          <t>2024</t>
        </is>
      </c>
      <c r="DT217" s="161" t="inlineStr">
        <is>
          <t>2024</t>
        </is>
      </c>
      <c r="DU217" s="161" t="inlineStr">
        <is>
          <t>2024</t>
        </is>
      </c>
      <c r="DV217" s="161" t="inlineStr">
        <is>
          <t>2022</t>
        </is>
      </c>
      <c r="DW217" s="161" t="inlineStr">
        <is>
          <t>2021</t>
        </is>
      </c>
      <c r="DX217" s="161" t="inlineStr">
        <is>
          <t>2021</t>
        </is>
      </c>
      <c r="DY217" s="161" t="inlineStr">
        <is>
          <t>2021</t>
        </is>
      </c>
      <c r="DZ217" s="161" t="inlineStr">
        <is>
          <t>2021</t>
        </is>
      </c>
      <c r="EA217" s="161" t="inlineStr">
        <is>
          <t>2024</t>
        </is>
      </c>
      <c r="EB217" s="161" t="inlineStr">
        <is>
          <t>2024</t>
        </is>
      </c>
      <c r="EC217" s="161" t="inlineStr">
        <is>
          <t>2024</t>
        </is>
      </c>
      <c r="ED217" s="161" t="inlineStr">
        <is>
          <t>2024</t>
        </is>
      </c>
      <c r="EE217" s="161" t="inlineStr">
        <is>
          <t>2030</t>
        </is>
      </c>
      <c r="EF217" s="161" t="inlineStr">
        <is>
          <t>2030</t>
        </is>
      </c>
      <c r="EG217" s="161" t="inlineStr">
        <is>
          <t>2030</t>
        </is>
      </c>
      <c r="EH217" s="161" t="inlineStr">
        <is>
          <t>2030</t>
        </is>
      </c>
      <c r="EI217" s="161" t="inlineStr">
        <is>
          <t>2030</t>
        </is>
      </c>
      <c r="EJ217" s="161" t="inlineStr">
        <is>
          <t>2030</t>
        </is>
      </c>
      <c r="EK217" s="161" t="inlineStr">
        <is>
          <t>2030</t>
        </is>
      </c>
      <c r="EL217" s="161" t="inlineStr">
        <is>
          <t>2030</t>
        </is>
      </c>
      <c r="EM217" s="161" t="inlineStr">
        <is>
          <t>2030</t>
        </is>
      </c>
      <c r="EN217" s="161" t="inlineStr">
        <is>
          <t>2030</t>
        </is>
      </c>
      <c r="EO217" s="161" t="inlineStr">
        <is>
          <t>2030</t>
        </is>
      </c>
      <c r="EP217" s="161" t="inlineStr">
        <is>
          <t>2030</t>
        </is>
      </c>
      <c r="EQ217" s="161" t="inlineStr">
        <is>
          <t>2030</t>
        </is>
      </c>
      <c r="ER217" s="161" t="inlineStr">
        <is>
          <t>2030</t>
        </is>
      </c>
      <c r="ES217" s="161" t="inlineStr">
        <is>
          <t>2030</t>
        </is>
      </c>
      <c r="ET217" s="161" t="inlineStr">
        <is>
          <t>2030</t>
        </is>
      </c>
      <c r="EU217" s="161" t="inlineStr">
        <is>
          <t>2030</t>
        </is>
      </c>
      <c r="EV217" s="161" t="inlineStr">
        <is>
          <t>2030</t>
        </is>
      </c>
      <c r="EW217" s="161" t="inlineStr">
        <is>
          <t>2030</t>
        </is>
      </c>
      <c r="EX217" s="161" t="inlineStr">
        <is>
          <t>2030</t>
        </is>
      </c>
      <c r="EY217" s="161" t="inlineStr">
        <is>
          <t>2030</t>
        </is>
      </c>
      <c r="EZ217" s="161" t="inlineStr">
        <is>
          <t>2030</t>
        </is>
      </c>
      <c r="FA217" s="161" t="inlineStr">
        <is>
          <t>2030</t>
        </is>
      </c>
      <c r="FB217" s="161" t="inlineStr">
        <is>
          <t>2030</t>
        </is>
      </c>
      <c r="FC217" s="161" t="inlineStr">
        <is>
          <t>2050</t>
        </is>
      </c>
      <c r="FD217" s="161" t="inlineStr">
        <is>
          <t>2025-2050</t>
        </is>
      </c>
      <c r="FE217" s="161" t="inlineStr">
        <is>
          <t>2024</t>
        </is>
      </c>
      <c r="FF217" s="161" t="inlineStr">
        <is>
          <t>2024</t>
        </is>
      </c>
      <c r="FG217" s="161" t="inlineStr">
        <is>
          <t>2024</t>
        </is>
      </c>
      <c r="FH217" s="161" t="inlineStr">
        <is>
          <t>2024</t>
        </is>
      </c>
      <c r="FI217" s="161" t="inlineStr">
        <is>
          <t>2024</t>
        </is>
      </c>
      <c r="FJ217" s="161" t="inlineStr">
        <is>
          <t>2024</t>
        </is>
      </c>
      <c r="FK217" s="161" t="inlineStr">
        <is>
          <t>2024</t>
        </is>
      </c>
      <c r="FL217" s="161" t="inlineStr">
        <is>
          <t>2024</t>
        </is>
      </c>
      <c r="FM217" s="161" t="inlineStr">
        <is>
          <t>2024</t>
        </is>
      </c>
      <c r="FN217" s="161" t="inlineStr">
        <is>
          <t>2024</t>
        </is>
      </c>
      <c r="FO217" s="161" t="inlineStr">
        <is>
          <t>2013</t>
        </is>
      </c>
      <c r="FP217" s="161" t="inlineStr">
        <is>
          <t>2013</t>
        </is>
      </c>
      <c r="FQ217" s="161" t="inlineStr">
        <is>
          <t>2013</t>
        </is>
      </c>
      <c r="FR217" s="161" t="inlineStr">
        <is>
          <t>2023</t>
        </is>
      </c>
      <c r="FS217" s="161" t="inlineStr">
        <is>
          <t>2023</t>
        </is>
      </c>
      <c r="FT217" s="161" t="inlineStr">
        <is>
          <t>2023</t>
        </is>
      </c>
      <c r="FU217" s="161" t="inlineStr">
        <is>
          <t>2024</t>
        </is>
      </c>
      <c r="FV217" s="161" t="inlineStr">
        <is>
          <t>2024</t>
        </is>
      </c>
      <c r="FW217" s="161" t="inlineStr">
        <is>
          <t>2024</t>
        </is>
      </c>
      <c r="FX217" s="161" t="inlineStr">
        <is>
          <t>2024</t>
        </is>
      </c>
      <c r="FY217" s="161" t="inlineStr">
        <is>
          <t>2020-2024 avg</t>
        </is>
      </c>
      <c r="FZ217" s="161" t="inlineStr">
        <is>
          <t>2030</t>
        </is>
      </c>
      <c r="GA217" s="161" t="inlineStr">
        <is>
          <t>2030</t>
        </is>
      </c>
      <c r="GB217" s="161" t="inlineStr">
        <is>
          <t>2030</t>
        </is>
      </c>
      <c r="GC217" s="161" t="inlineStr">
        <is>
          <t>2050</t>
        </is>
      </c>
      <c r="GD217" s="161" t="inlineStr">
        <is>
          <t>2050</t>
        </is>
      </c>
      <c r="GE217" s="161" t="inlineStr">
        <is>
          <t>2034</t>
        </is>
      </c>
    </row>
    <row r="218" ht="14" customHeight="1">
      <c r="A218" s="161" t="inlineStr">
        <is>
          <t>ZWE</t>
        </is>
      </c>
      <c r="B218" s="161" t="inlineStr">
        <is>
          <t>Zimbabwe</t>
        </is>
      </c>
      <c r="C218" s="161" t="inlineStr">
        <is>
          <t>Sub-Saharan Africa</t>
        </is>
      </c>
      <c r="D218" s="161" t="inlineStr">
        <is>
          <t>Lower middle income</t>
        </is>
      </c>
      <c r="E218" s="161" t="b">
        <v>1</v>
      </c>
      <c r="F218" s="162" t="n">
        <v>6.447</v>
      </c>
      <c r="G218" s="162" t="n">
        <v>0.834</v>
      </c>
      <c r="H218" s="162" t="n">
        <v>70.38</v>
      </c>
      <c r="I218" s="162" t="n">
        <v>11.569</v>
      </c>
      <c r="J218" s="162" t="n">
        <v>23.938</v>
      </c>
      <c r="K218" s="162" t="n">
        <v>1.5</v>
      </c>
      <c r="L218" s="162" t="n">
        <v>1</v>
      </c>
      <c r="M218" s="162" t="n">
        <v>0</v>
      </c>
      <c r="N218" s="162" t="n"/>
      <c r="O218" s="162" t="n"/>
      <c r="P218" s="162" t="n"/>
      <c r="Q218" s="162" t="n"/>
      <c r="R218" s="162" t="n">
        <v>-4.071</v>
      </c>
      <c r="S218" s="162" t="n">
        <v>5</v>
      </c>
      <c r="T218" s="162" t="n">
        <v>9.260999999999999</v>
      </c>
      <c r="U218" s="162" t="n">
        <v>0.285</v>
      </c>
      <c r="V218" s="162" t="n">
        <v>33.814</v>
      </c>
      <c r="W218" s="162" t="n">
        <v>8.800000000000001</v>
      </c>
      <c r="X218" s="162" t="n">
        <v>50.715</v>
      </c>
      <c r="Y218" s="162" t="n">
        <v>1</v>
      </c>
      <c r="Z218" s="162" t="n">
        <v>0.256</v>
      </c>
      <c r="AA218" s="162" t="n">
        <v>17.065</v>
      </c>
      <c r="AB218" s="162" t="n">
        <v>3.342</v>
      </c>
      <c r="AC218" s="162" t="n">
        <v>1.08</v>
      </c>
      <c r="AD218" s="162" t="n">
        <v>2.262</v>
      </c>
      <c r="AE218" s="162" t="n">
        <v>0.272</v>
      </c>
      <c r="AF218" s="162" t="n">
        <v>-18.215</v>
      </c>
      <c r="AG218" s="162" t="n">
        <v>2.911</v>
      </c>
      <c r="AH218" s="162" t="n">
        <v>21.126</v>
      </c>
      <c r="AI218" s="162" t="n">
        <v>16.976</v>
      </c>
      <c r="AJ218" s="162" t="n">
        <v>0.3379999999999999</v>
      </c>
      <c r="AK218" s="162" t="n">
        <v>0.048</v>
      </c>
      <c r="AL218" s="162" t="n">
        <v>0</v>
      </c>
      <c r="AM218" s="162" t="n">
        <v>0.29</v>
      </c>
      <c r="AN218" s="162" t="n">
        <v>0</v>
      </c>
      <c r="AO218" s="162" t="n">
        <v>74.44499999999999</v>
      </c>
      <c r="AP218" s="162" t="n">
        <v>0.959</v>
      </c>
      <c r="AQ218" s="162" t="n">
        <v>4.065</v>
      </c>
      <c r="AR218" s="162" t="n">
        <v>6.09048975138846</v>
      </c>
      <c r="AS218" s="162" t="n">
        <v>1.46171754033323</v>
      </c>
      <c r="AT218" s="162" t="n">
        <v>0.2917226978039123</v>
      </c>
      <c r="AU218" s="162" t="n">
        <v>0.2000384213512536</v>
      </c>
      <c r="AV218" s="162" t="n">
        <v>0.1200133325043977</v>
      </c>
      <c r="AW218" s="162" t="n">
        <v>0.0801843693846631</v>
      </c>
      <c r="AX218" s="162" t="n">
        <v>0.0420002125478362</v>
      </c>
      <c r="AY218" s="162" t="n">
        <v>0.0537706272270698</v>
      </c>
      <c r="AZ218" s="162" t="n">
        <v>0.6739878795140989</v>
      </c>
      <c r="BA218" s="162" t="n">
        <v>0.137161423426611</v>
      </c>
      <c r="BB218" s="162" t="n">
        <v>0.0829658197081575</v>
      </c>
      <c r="BC218" s="162" t="n">
        <v>-0.008488779901476401</v>
      </c>
      <c r="BD218" s="162" t="n">
        <v>60.1638662930922</v>
      </c>
      <c r="BE218" s="162" t="n">
        <v>0.2258150154935559</v>
      </c>
      <c r="BF218" s="162" t="n">
        <v>7.43134175867088</v>
      </c>
      <c r="BG218" s="162" t="n">
        <v>8.279377418661792</v>
      </c>
      <c r="BH218" s="162" t="n">
        <v>5.355010773147977</v>
      </c>
      <c r="BI218" s="162" t="n">
        <v>0.4268920752172632</v>
      </c>
      <c r="BJ218" s="162" t="n">
        <v>0.3824678636264465</v>
      </c>
      <c r="BK218" s="162" t="n">
        <v>1.860977321554982</v>
      </c>
      <c r="BL218" s="162" t="n">
        <v>0.254029384072812</v>
      </c>
      <c r="BM218" s="162" t="n">
        <v>5.913303970061176</v>
      </c>
      <c r="BN218" s="162" t="n">
        <v>23.42182599706003</v>
      </c>
      <c r="BO218" s="162" t="n">
        <v>7.361245006436984</v>
      </c>
      <c r="BP218" s="162" t="n">
        <v>3.562486647401237</v>
      </c>
      <c r="BQ218" s="162" t="n">
        <v>72.89144743129719</v>
      </c>
      <c r="BR218" s="162" t="n">
        <v>0.432</v>
      </c>
      <c r="BS218" s="162" t="n">
        <v>0.423</v>
      </c>
      <c r="BT218" s="162" t="n">
        <v>0.078</v>
      </c>
      <c r="BU218" s="162" t="n">
        <v>0.109</v>
      </c>
      <c r="BV218" s="162" t="n">
        <v>23.728</v>
      </c>
      <c r="BW218" s="162" t="n">
        <v>12.782</v>
      </c>
      <c r="BX218" s="162" t="n">
        <v>11.458</v>
      </c>
      <c r="BY218" s="162" t="n">
        <v>6.139</v>
      </c>
      <c r="BZ218" s="162" t="n">
        <v>3.374</v>
      </c>
      <c r="CA218" s="162" t="n">
        <v>2.051</v>
      </c>
      <c r="CB218" s="162" t="n">
        <v>2</v>
      </c>
      <c r="CC218" s="162" t="n">
        <v>1</v>
      </c>
      <c r="CD218" s="162" t="n">
        <v>1</v>
      </c>
      <c r="CE218" s="162" t="n">
        <v>32.81</v>
      </c>
      <c r="CF218" s="162" t="n">
        <v>0</v>
      </c>
      <c r="CG218" s="162" t="n">
        <v>0</v>
      </c>
      <c r="CH218" s="162" t="n">
        <v>12.937</v>
      </c>
      <c r="CI218" s="162" t="n">
        <v>0.078</v>
      </c>
      <c r="CJ218" s="162" t="n">
        <v>1.02</v>
      </c>
      <c r="CK218" s="162" t="n"/>
      <c r="CL218" s="162" t="n">
        <v>2.774</v>
      </c>
      <c r="CM218" s="162" t="n">
        <v>5.705</v>
      </c>
      <c r="CN218" s="162" t="n">
        <v>0.122</v>
      </c>
      <c r="CO218" s="162" t="n">
        <v>5.583</v>
      </c>
      <c r="CP218" s="162" t="n">
        <v>1.002</v>
      </c>
      <c r="CQ218" s="162" t="n">
        <v>121.6</v>
      </c>
      <c r="CR218" s="162" t="n">
        <v>3</v>
      </c>
      <c r="CS218" s="161" t="inlineStr">
        <is>
          <t>2024</t>
        </is>
      </c>
      <c r="CT218" s="161" t="inlineStr">
        <is>
          <t>2024</t>
        </is>
      </c>
      <c r="CU218" s="161" t="inlineStr">
        <is>
          <t>2024</t>
        </is>
      </c>
      <c r="CV218" s="161" t="inlineStr">
        <is>
          <t>2024</t>
        </is>
      </c>
      <c r="CW218" s="161" t="inlineStr">
        <is>
          <t>2022</t>
        </is>
      </c>
      <c r="CX218" s="161" t="inlineStr">
        <is>
          <t>2018</t>
        </is>
      </c>
      <c r="CY218" s="161" t="inlineStr">
        <is>
          <t>2018</t>
        </is>
      </c>
      <c r="CZ218" s="161" t="inlineStr">
        <is>
          <t>2022</t>
        </is>
      </c>
      <c r="DA218" s="162" t="n"/>
      <c r="DB218" s="162" t="n"/>
      <c r="DC218" s="162" t="n"/>
      <c r="DD218" s="162" t="n"/>
      <c r="DE218" s="161" t="inlineStr">
        <is>
          <t>2023</t>
        </is>
      </c>
      <c r="DF218" s="161" t="inlineStr">
        <is>
          <t>2016</t>
        </is>
      </c>
      <c r="DG218" s="161" t="inlineStr">
        <is>
          <t>2023</t>
        </is>
      </c>
      <c r="DH218" s="161" t="inlineStr">
        <is>
          <t>2024</t>
        </is>
      </c>
      <c r="DI218" s="161" t="inlineStr">
        <is>
          <t>2024</t>
        </is>
      </c>
      <c r="DJ218" s="161" t="inlineStr">
        <is>
          <t>2024</t>
        </is>
      </c>
      <c r="DK218" s="161" t="inlineStr">
        <is>
          <t>2024</t>
        </is>
      </c>
      <c r="DL218" s="161" t="inlineStr">
        <is>
          <t>2018</t>
        </is>
      </c>
      <c r="DM218" s="161" t="inlineStr">
        <is>
          <t>2020-2024 avg</t>
        </is>
      </c>
      <c r="DN218" s="161" t="inlineStr">
        <is>
          <t>2024</t>
        </is>
      </c>
      <c r="DO218" s="161" t="inlineStr">
        <is>
          <t>2024</t>
        </is>
      </c>
      <c r="DP218" s="161" t="inlineStr">
        <is>
          <t>2024</t>
        </is>
      </c>
      <c r="DQ218" s="161" t="inlineStr">
        <is>
          <t>2024</t>
        </is>
      </c>
      <c r="DR218" s="161" t="inlineStr">
        <is>
          <t>2022</t>
        </is>
      </c>
      <c r="DS218" s="161" t="inlineStr">
        <is>
          <t>2024</t>
        </is>
      </c>
      <c r="DT218" s="161" t="inlineStr">
        <is>
          <t>2024</t>
        </is>
      </c>
      <c r="DU218" s="161" t="inlineStr">
        <is>
          <t>2024</t>
        </is>
      </c>
      <c r="DV218" s="161" t="inlineStr">
        <is>
          <t>2022</t>
        </is>
      </c>
      <c r="DW218" s="161" t="inlineStr">
        <is>
          <t>2021</t>
        </is>
      </c>
      <c r="DX218" s="161" t="inlineStr">
        <is>
          <t>2021</t>
        </is>
      </c>
      <c r="DY218" s="161" t="inlineStr">
        <is>
          <t>2021</t>
        </is>
      </c>
      <c r="DZ218" s="161" t="inlineStr">
        <is>
          <t>2021</t>
        </is>
      </c>
      <c r="EA218" s="161" t="inlineStr">
        <is>
          <t>2024</t>
        </is>
      </c>
      <c r="EB218" s="161" t="inlineStr">
        <is>
          <t>2024</t>
        </is>
      </c>
      <c r="EC218" s="161" t="inlineStr">
        <is>
          <t>2024</t>
        </is>
      </c>
      <c r="ED218" s="161" t="inlineStr">
        <is>
          <t>2024</t>
        </is>
      </c>
      <c r="EE218" s="161" t="inlineStr">
        <is>
          <t>2030</t>
        </is>
      </c>
      <c r="EF218" s="161" t="inlineStr">
        <is>
          <t>2030</t>
        </is>
      </c>
      <c r="EG218" s="161" t="inlineStr">
        <is>
          <t>2030</t>
        </is>
      </c>
      <c r="EH218" s="161" t="inlineStr">
        <is>
          <t>2030</t>
        </is>
      </c>
      <c r="EI218" s="161" t="inlineStr">
        <is>
          <t>2030</t>
        </is>
      </c>
      <c r="EJ218" s="161" t="inlineStr">
        <is>
          <t>2030</t>
        </is>
      </c>
      <c r="EK218" s="161" t="inlineStr">
        <is>
          <t>2030</t>
        </is>
      </c>
      <c r="EL218" s="161" t="inlineStr">
        <is>
          <t>2030</t>
        </is>
      </c>
      <c r="EM218" s="161" t="inlineStr">
        <is>
          <t>2030</t>
        </is>
      </c>
      <c r="EN218" s="161" t="inlineStr">
        <is>
          <t>2030</t>
        </is>
      </c>
      <c r="EO218" s="161" t="inlineStr">
        <is>
          <t>2030</t>
        </is>
      </c>
      <c r="EP218" s="161" t="inlineStr">
        <is>
          <t>2030</t>
        </is>
      </c>
      <c r="EQ218" s="161" t="inlineStr">
        <is>
          <t>2030</t>
        </is>
      </c>
      <c r="ER218" s="161" t="inlineStr">
        <is>
          <t>2030</t>
        </is>
      </c>
      <c r="ES218" s="161" t="inlineStr">
        <is>
          <t>2030</t>
        </is>
      </c>
      <c r="ET218" s="161" t="inlineStr">
        <is>
          <t>2030</t>
        </is>
      </c>
      <c r="EU218" s="161" t="inlineStr">
        <is>
          <t>2030</t>
        </is>
      </c>
      <c r="EV218" s="161" t="inlineStr">
        <is>
          <t>2030</t>
        </is>
      </c>
      <c r="EW218" s="161" t="inlineStr">
        <is>
          <t>2030</t>
        </is>
      </c>
      <c r="EX218" s="161" t="inlineStr">
        <is>
          <t>2030</t>
        </is>
      </c>
      <c r="EY218" s="161" t="inlineStr">
        <is>
          <t>2030</t>
        </is>
      </c>
      <c r="EZ218" s="161" t="inlineStr">
        <is>
          <t>2030</t>
        </is>
      </c>
      <c r="FA218" s="161" t="inlineStr">
        <is>
          <t>2030</t>
        </is>
      </c>
      <c r="FB218" s="161" t="inlineStr">
        <is>
          <t>2030</t>
        </is>
      </c>
      <c r="FC218" s="161" t="inlineStr">
        <is>
          <t>2050</t>
        </is>
      </c>
      <c r="FD218" s="161" t="inlineStr">
        <is>
          <t>2025-2050</t>
        </is>
      </c>
      <c r="FE218" s="161" t="inlineStr">
        <is>
          <t>2024</t>
        </is>
      </c>
      <c r="FF218" s="161" t="inlineStr">
        <is>
          <t>2024</t>
        </is>
      </c>
      <c r="FG218" s="161" t="inlineStr">
        <is>
          <t>2024</t>
        </is>
      </c>
      <c r="FH218" s="161" t="inlineStr">
        <is>
          <t>2024</t>
        </is>
      </c>
      <c r="FI218" s="161" t="inlineStr">
        <is>
          <t>2024</t>
        </is>
      </c>
      <c r="FJ218" s="161" t="inlineStr">
        <is>
          <t>2024</t>
        </is>
      </c>
      <c r="FK218" s="161" t="inlineStr">
        <is>
          <t>2024</t>
        </is>
      </c>
      <c r="FL218" s="161" t="inlineStr">
        <is>
          <t>2024</t>
        </is>
      </c>
      <c r="FM218" s="161" t="inlineStr">
        <is>
          <t>2024</t>
        </is>
      </c>
      <c r="FN218" s="161" t="inlineStr">
        <is>
          <t>2024</t>
        </is>
      </c>
      <c r="FO218" s="161" t="inlineStr">
        <is>
          <t>2013</t>
        </is>
      </c>
      <c r="FP218" s="161" t="inlineStr">
        <is>
          <t>2013</t>
        </is>
      </c>
      <c r="FQ218" s="161" t="inlineStr">
        <is>
          <t>2013</t>
        </is>
      </c>
      <c r="FR218" s="161" t="inlineStr">
        <is>
          <t>2023</t>
        </is>
      </c>
      <c r="FS218" s="161" t="inlineStr">
        <is>
          <t>2023</t>
        </is>
      </c>
      <c r="FT218" s="161" t="inlineStr">
        <is>
          <t>2023</t>
        </is>
      </c>
      <c r="FU218" s="161" t="inlineStr">
        <is>
          <t>2024</t>
        </is>
      </c>
      <c r="FV218" s="161" t="inlineStr">
        <is>
          <t>2024</t>
        </is>
      </c>
      <c r="FW218" s="161" t="inlineStr">
        <is>
          <t>2024</t>
        </is>
      </c>
      <c r="FX218" s="162" t="n"/>
      <c r="FY218" s="161" t="inlineStr">
        <is>
          <t>2020-2024 avg</t>
        </is>
      </c>
      <c r="FZ218" s="161" t="inlineStr">
        <is>
          <t>2030</t>
        </is>
      </c>
      <c r="GA218" s="161" t="inlineStr">
        <is>
          <t>2030</t>
        </is>
      </c>
      <c r="GB218" s="161" t="inlineStr">
        <is>
          <t>2030</t>
        </is>
      </c>
      <c r="GC218" s="161" t="inlineStr">
        <is>
          <t>2050</t>
        </is>
      </c>
      <c r="GD218" s="161" t="inlineStr">
        <is>
          <t>2050</t>
        </is>
      </c>
      <c r="GE218" s="161" t="inlineStr">
        <is>
          <t>2034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</cols>
  <sheetData>
    <row r="1" ht="50" customHeight="1">
      <c r="A1" s="10" t="inlineStr">
        <is>
          <t>iso3</t>
        </is>
      </c>
      <c r="B1" s="10" t="inlineStr">
        <is>
          <t>country</t>
        </is>
      </c>
      <c r="C1" s="10" t="inlineStr">
        <is>
          <t>interest_to_revenue_pct</t>
        </is>
      </c>
      <c r="D1" s="10" t="inlineStr">
        <is>
          <t>interest_pct_gdp</t>
        </is>
      </c>
      <c r="E1" s="10" t="inlineStr">
        <is>
          <t>gross_debt_pct_gdp</t>
        </is>
      </c>
      <c r="F1" s="10" t="inlineStr">
        <is>
          <t>tax_revenue_pct_gdp</t>
        </is>
      </c>
      <c r="G1" s="10" t="inlineStr">
        <is>
          <t>capex_execution_rate_pct</t>
        </is>
      </c>
      <c r="H1" s="10" t="inlineStr">
        <is>
          <t>pefa_pi11_pim_score</t>
        </is>
      </c>
      <c r="I1" s="10" t="inlineStr">
        <is>
          <t>pefa_pi122_asset_monitoring</t>
        </is>
      </c>
      <c r="J1" s="10" t="inlineStr">
        <is>
          <t>climate_pfm_diagnostic_on_record</t>
        </is>
      </c>
      <c r="K1" s="10" t="inlineStr">
        <is>
          <t>wacc_solar_real_aftertax_pct</t>
        </is>
      </c>
      <c r="L1" s="10" t="inlineStr">
        <is>
          <t>wacc_steffen_nominal_aftertax_pct</t>
        </is>
      </c>
      <c r="M1" s="10" t="inlineStr">
        <is>
          <t>wacc_n_sources</t>
        </is>
      </c>
      <c r="N1" s="10" t="inlineStr">
        <is>
          <t>wacc_iea_observatory_available</t>
        </is>
      </c>
      <c r="O1" s="10" t="inlineStr">
        <is>
          <t>ids_official_private_rate_spread_pp</t>
        </is>
      </c>
      <c r="P1" s="10" t="inlineStr">
        <is>
          <t>ids_private_creditor_rate_pct</t>
        </is>
      </c>
      <c r="Q1" s="10" t="inlineStr">
        <is>
          <t>ids_avg_maturity_years</t>
        </is>
      </c>
      <c r="R1" s="10" t="inlineStr">
        <is>
          <t>mitigation_finance_received_pct_gdp</t>
        </is>
      </c>
      <c r="S1" s="10" t="inlineStr">
        <is>
          <t>ids_multilateral_share_pct</t>
        </is>
      </c>
      <c r="T1" s="10" t="inlineStr">
        <is>
          <t>ids_private_creditor_share_pct</t>
        </is>
      </c>
      <c r="U1" s="10" t="inlineStr">
        <is>
          <t>ids_usd_share_ppg_debt_pct</t>
        </is>
      </c>
      <c r="V1" s="10" t="inlineStr">
        <is>
          <t>pefa_pi103_contingent_liabilities</t>
        </is>
      </c>
      <c r="W1" s="10" t="inlineStr">
        <is>
          <t>ppi_commitments_pct_gdp</t>
        </is>
      </c>
      <c r="X1" s="10" t="inlineStr">
        <is>
          <t>excise_revenue_pct_of_revenue</t>
        </is>
      </c>
      <c r="Y1" s="10" t="inlineStr">
        <is>
          <t>ff_subsidy_total_pct_gdp</t>
        </is>
      </c>
      <c r="Z1" s="10" t="inlineStr">
        <is>
          <t>ff_subsidy_explicit_pct_gdp</t>
        </is>
      </c>
      <c r="AA1" s="10" t="inlineStr">
        <is>
          <t>ff_subsidy_implicit_pct_gdp</t>
        </is>
      </c>
      <c r="AB1" s="10" t="inlineStr">
        <is>
          <t>env_protection_pct_of_expenditure</t>
        </is>
      </c>
      <c r="AC1" s="10" t="inlineStr">
        <is>
          <t>net_fuel_trade_pct_merch</t>
        </is>
      </c>
      <c r="AD1" s="10" t="inlineStr">
        <is>
          <t>fuel_exports_pct_merch</t>
        </is>
      </c>
      <c r="AE1" s="10" t="inlineStr">
        <is>
          <t>fuel_imports_pct_merch</t>
        </is>
      </c>
      <c r="AF1" s="10" t="inlineStr">
        <is>
          <t>energy_import_dep_pct</t>
        </is>
      </c>
      <c r="AG1" s="10" t="inlineStr">
        <is>
          <t>fossil_rents_total_pct_gdp</t>
        </is>
      </c>
      <c r="AH1" s="10" t="inlineStr">
        <is>
          <t>oil_rents_pct_gdp</t>
        </is>
      </c>
      <c r="AI1" s="10" t="inlineStr">
        <is>
          <t>gas_rents_pct_gdp</t>
        </is>
      </c>
      <c r="AJ1" s="10" t="inlineStr">
        <is>
          <t>coal_rents_pct_gdp</t>
        </is>
      </c>
      <c r="AK1" s="10" t="inlineStr">
        <is>
          <t>other_fossil_gen_share_pct</t>
        </is>
      </c>
      <c r="AL1" s="10" t="inlineStr">
        <is>
          <t>renewable_share_electricity_pct</t>
        </is>
      </c>
      <c r="AM1" s="10" t="inlineStr">
        <is>
          <t>re_share_change_pp</t>
        </is>
      </c>
      <c r="AN1" s="10" t="inlineStr">
        <is>
          <t>re_capacity_growth_pct</t>
        </is>
      </c>
      <c r="AO1" s="10" t="inlineStr">
        <is>
          <t>inn_total_inv_2030_pct_gdp</t>
        </is>
      </c>
      <c r="AP1" s="10" t="inlineStr">
        <is>
          <t>inn_incr_inv_2030_pct_gdp</t>
        </is>
      </c>
      <c r="AQ1" s="10" t="inlineStr">
        <is>
          <t>inn_incr_inv_gen_2030_pct_gdp</t>
        </is>
      </c>
      <c r="AR1" s="10" t="inlineStr">
        <is>
          <t>inn_incr_inv_grid_2030_pct_gdp</t>
        </is>
      </c>
      <c r="AS1" s="10" t="inlineStr">
        <is>
          <t>inn_incr_inv_trn_2030_pct_gdp</t>
        </is>
      </c>
      <c r="AT1" s="10" t="inlineStr">
        <is>
          <t>inn_incr_inv_bld_2030_pct_gdp</t>
        </is>
      </c>
      <c r="AU1" s="10" t="inlineStr">
        <is>
          <t>inn_incr_inv_ind_2030_pct_gdp</t>
        </is>
      </c>
      <c r="AV1" s="10" t="inlineStr">
        <is>
          <t>inn_incr_inv_fuel_2030_pct_gdp</t>
        </is>
      </c>
      <c r="AW1" s="10" t="inlineStr">
        <is>
          <t>inn_incr_inv_afolu_2030_pct_gdp</t>
        </is>
      </c>
      <c r="AX1" s="10" t="inlineStr">
        <is>
          <t>inn_incr_cost_a_2030_pct_gdp</t>
        </is>
      </c>
      <c r="AY1" s="10" t="inlineStr">
        <is>
          <t>inn_incr_cost_b_2030_pct_gdp</t>
        </is>
      </c>
      <c r="AZ1" s="10" t="inlineStr">
        <is>
          <t>inn_incr_cost_c_2030_pct_gdp</t>
        </is>
      </c>
      <c r="BA1" s="10" t="inlineStr">
        <is>
          <t>inn_cost_per_t_b_2030_usd</t>
        </is>
      </c>
      <c r="BB1" s="10" t="inlineStr">
        <is>
          <t>inn_coc_penalty_2030_pct_gdp</t>
        </is>
      </c>
      <c r="BC1" s="10" t="inlineStr">
        <is>
          <t>inn_pima_adj_inv_2030_pct_gdp</t>
        </is>
      </c>
      <c r="BD1" s="10" t="inlineStr">
        <is>
          <t>nmim_nz_inv_2030_pct_gdp</t>
        </is>
      </c>
      <c r="BE1" s="10" t="inlineStr">
        <is>
          <t>nmim_typ1_2030_pct_gdp</t>
        </is>
      </c>
      <c r="BF1" s="10" t="inlineStr">
        <is>
          <t>nmim_typ2_2030_pct_gdp</t>
        </is>
      </c>
      <c r="BG1" s="10" t="inlineStr">
        <is>
          <t>nmim_typ3_2030_pct_gdp</t>
        </is>
      </c>
      <c r="BH1" s="10" t="inlineStr">
        <is>
          <t>nmim_typ4_2030_pct_gdp</t>
        </is>
      </c>
      <c r="BI1" s="10" t="inlineStr">
        <is>
          <t>nmim_typ5_2030_pct_gdp</t>
        </is>
      </c>
      <c r="BJ1" s="10" t="inlineStr">
        <is>
          <t>nmim_budget_need_2030_pct_gdp</t>
        </is>
      </c>
      <c r="BK1" s="10" t="inlineStr">
        <is>
          <t>nmim_private_share_2030_pct</t>
        </is>
      </c>
      <c r="BL1" s="10" t="inlineStr">
        <is>
          <t>nmim_incr_inv_2030_pct_gdp</t>
        </is>
      </c>
      <c r="BM1" s="10" t="inlineStr">
        <is>
          <t>nmim_incr_inv_2050_pct_gdp</t>
        </is>
      </c>
      <c r="BN1" s="10" t="inlineStr">
        <is>
          <t>nmim_pv_incr_cost_b_pct_gdp</t>
        </is>
      </c>
      <c r="BO1" s="10" t="inlineStr">
        <is>
          <t>price_diesel_usd_litre</t>
        </is>
      </c>
      <c r="BP1" s="10" t="inlineStr">
        <is>
          <t>price_gasoline_usd_litre</t>
        </is>
      </c>
      <c r="BQ1" s="10" t="inlineStr">
        <is>
          <t>price_electricity_residential_usd_kwh</t>
        </is>
      </c>
      <c r="BR1" s="10" t="inlineStr">
        <is>
          <t>price_electricity_industry_usd_kwh</t>
        </is>
      </c>
      <c r="BS1" s="10" t="inlineStr">
        <is>
          <t>price_gas_residential_usd_gj</t>
        </is>
      </c>
      <c r="BT1" s="10" t="inlineStr">
        <is>
          <t>price_gas_industry_usd_gj</t>
        </is>
      </c>
      <c r="BU1" s="10" t="inlineStr">
        <is>
          <t>price_gas_power_usd_gj</t>
        </is>
      </c>
      <c r="BV1" s="10" t="inlineStr">
        <is>
          <t>price_coal_residential_usd_gj</t>
        </is>
      </c>
      <c r="BW1" s="10" t="inlineStr">
        <is>
          <t>price_coal_industry_usd_gj</t>
        </is>
      </c>
      <c r="BX1" s="10" t="inlineStr">
        <is>
          <t>price_coal_power_usd_gj</t>
        </is>
      </c>
      <c r="BY1" s="10" t="inlineStr">
        <is>
          <t>power_market_structure</t>
        </is>
      </c>
      <c r="BZ1" s="10" t="inlineStr">
        <is>
          <t>independent_regulator</t>
        </is>
      </c>
      <c r="CA1" s="10" t="inlineStr">
        <is>
          <t>generation_unbundled</t>
        </is>
      </c>
      <c r="CB1" s="10" t="inlineStr">
        <is>
          <t>rise_renewable_energy_score</t>
        </is>
      </c>
      <c r="CC1" s="10" t="inlineStr">
        <is>
          <t>rise_level_playing_field_score</t>
        </is>
      </c>
      <c r="CD1" s="10" t="inlineStr">
        <is>
          <t>rise_ee_financing_mechanisms_score</t>
        </is>
      </c>
      <c r="CE1" s="10" t="inlineStr">
        <is>
          <t>revenue_pct_gdp</t>
        </is>
      </c>
      <c r="CF1" s="10" t="inlineStr">
        <is>
          <t>primary_balance_pct_gdp</t>
        </is>
      </c>
      <c r="CG1" s="10" t="inlineStr">
        <is>
          <t>current_account_pct_gdp</t>
        </is>
      </c>
      <c r="CH1" s="10" t="inlineStr">
        <is>
          <t>gross_capital_formation_pct_gdp</t>
        </is>
      </c>
      <c r="CI1" s="10" t="inlineStr">
        <is>
          <t>real_gdp_growth_5y_avg_pct</t>
        </is>
      </c>
      <c r="CJ1" s="10" t="inlineStr">
        <is>
          <t>int_budget_need_2030_pct_gdp</t>
        </is>
      </c>
      <c r="CK1" s="10" t="inlineStr">
        <is>
          <t>int_pricing_revenue_2030_pct_gdp</t>
        </is>
      </c>
      <c r="CL1" s="10" t="inlineStr">
        <is>
          <t>int_financing_gap_2030_pct_gdp</t>
        </is>
      </c>
      <c r="CM1" s="10" t="inlineStr">
        <is>
          <t>int_gdp_dev_2050_pct</t>
        </is>
      </c>
      <c r="CN1" s="10" t="inlineStr">
        <is>
          <t>int_debt_2050_pct_gdp</t>
        </is>
      </c>
      <c r="CO1" s="10" t="inlineStr">
        <is>
          <t>int_dsf_risk_code</t>
        </is>
      </c>
    </row>
    <row r="2">
      <c r="B2" s="163" t="inlineStr">
        <is>
          <t>P5 bound (low)</t>
        </is>
      </c>
      <c r="C2" s="164">
        <f>IFERROR(PERCENTILE(Data_wide!$F$2:$F$218,0.05),"")</f>
        <v/>
      </c>
      <c r="D2" s="164">
        <f>IFERROR(PERCENTILE(Data_wide!$G$2:$G$218,0.05),"")</f>
        <v/>
      </c>
      <c r="E2" s="164">
        <f>IFERROR(PERCENTILE(Data_wide!$H$2:$H$218,0.05),"")</f>
        <v/>
      </c>
      <c r="F2" s="164">
        <f>IFERROR(PERCENTILE(Data_wide!$I$2:$I$218,0.05),"")</f>
        <v/>
      </c>
      <c r="G2" s="164">
        <f>IFERROR(PERCENTILE(Data_wide!$J$2:$J$218,0.05),"")</f>
        <v/>
      </c>
      <c r="H2" s="164">
        <f>IFERROR(PERCENTILE(Data_wide!$K$2:$K$218,0.05),"")</f>
        <v/>
      </c>
      <c r="I2" s="164">
        <f>IFERROR(PERCENTILE(Data_wide!$L$2:$L$218,0.05),"")</f>
        <v/>
      </c>
      <c r="J2" s="164">
        <f>IFERROR(PERCENTILE(Data_wide!$M$2:$M$218,0.05),"")</f>
        <v/>
      </c>
      <c r="K2" s="164">
        <f>IFERROR(PERCENTILE(Data_wide!$N$2:$N$218,0.05),"")</f>
        <v/>
      </c>
      <c r="L2" s="164">
        <f>IFERROR(PERCENTILE(Data_wide!$O$2:$O$218,0.05),"")</f>
        <v/>
      </c>
      <c r="M2" s="164">
        <f>IFERROR(PERCENTILE(Data_wide!$P$2:$P$218,0.05),"")</f>
        <v/>
      </c>
      <c r="N2" s="164">
        <f>IFERROR(PERCENTILE(Data_wide!$Q$2:$Q$218,0.05),"")</f>
        <v/>
      </c>
      <c r="O2" s="164">
        <f>IFERROR(PERCENTILE(Data_wide!$R$2:$R$218,0.05),"")</f>
        <v/>
      </c>
      <c r="P2" s="164">
        <f>IFERROR(PERCENTILE(Data_wide!$S$2:$S$218,0.05),"")</f>
        <v/>
      </c>
      <c r="Q2" s="164">
        <f>IFERROR(PERCENTILE(Data_wide!$T$2:$T$218,0.05),"")</f>
        <v/>
      </c>
      <c r="R2" s="164">
        <f>IFERROR(PERCENTILE(Data_wide!$U$2:$U$218,0.05),"")</f>
        <v/>
      </c>
      <c r="S2" s="164">
        <f>IFERROR(PERCENTILE(Data_wide!$V$2:$V$218,0.05),"")</f>
        <v/>
      </c>
      <c r="T2" s="164">
        <f>IFERROR(PERCENTILE(Data_wide!$W$2:$W$218,0.05),"")</f>
        <v/>
      </c>
      <c r="U2" s="164">
        <f>IFERROR(PERCENTILE(Data_wide!$X$2:$X$218,0.05),"")</f>
        <v/>
      </c>
      <c r="V2" s="164">
        <f>IFERROR(PERCENTILE(Data_wide!$Y$2:$Y$218,0.05),"")</f>
        <v/>
      </c>
      <c r="W2" s="164">
        <f>IFERROR(PERCENTILE(Data_wide!$Z$2:$Z$218,0.05),"")</f>
        <v/>
      </c>
      <c r="X2" s="164">
        <f>IFERROR(PERCENTILE(Data_wide!$AA$2:$AA$218,0.05),"")</f>
        <v/>
      </c>
      <c r="Y2" s="164">
        <f>IFERROR(PERCENTILE(Data_wide!$AB$2:$AB$218,0.05),"")</f>
        <v/>
      </c>
      <c r="Z2" s="164">
        <f>IFERROR(PERCENTILE(Data_wide!$AC$2:$AC$218,0.05),"")</f>
        <v/>
      </c>
      <c r="AA2" s="164">
        <f>IFERROR(PERCENTILE(Data_wide!$AD$2:$AD$218,0.05),"")</f>
        <v/>
      </c>
      <c r="AB2" s="164">
        <f>IFERROR(PERCENTILE(Data_wide!$AE$2:$AE$218,0.05),"")</f>
        <v/>
      </c>
      <c r="AC2" s="164">
        <f>IFERROR(PERCENTILE(Data_wide!$AF$2:$AF$218,0.05),"")</f>
        <v/>
      </c>
      <c r="AD2" s="164">
        <f>IFERROR(PERCENTILE(Data_wide!$AG$2:$AG$218,0.05),"")</f>
        <v/>
      </c>
      <c r="AE2" s="164">
        <f>IFERROR(PERCENTILE(Data_wide!$AH$2:$AH$218,0.05),"")</f>
        <v/>
      </c>
      <c r="AF2" s="164">
        <f>IFERROR(PERCENTILE(Data_wide!$AI$2:$AI$218,0.05),"")</f>
        <v/>
      </c>
      <c r="AG2" s="164">
        <f>IFERROR(PERCENTILE(Data_wide!$AJ$2:$AJ$218,0.05),"")</f>
        <v/>
      </c>
      <c r="AH2" s="164">
        <f>IFERROR(PERCENTILE(Data_wide!$AK$2:$AK$218,0.05),"")</f>
        <v/>
      </c>
      <c r="AI2" s="164">
        <f>IFERROR(PERCENTILE(Data_wide!$AL$2:$AL$218,0.05),"")</f>
        <v/>
      </c>
      <c r="AJ2" s="164">
        <f>IFERROR(PERCENTILE(Data_wide!$AM$2:$AM$218,0.05),"")</f>
        <v/>
      </c>
      <c r="AK2" s="164">
        <f>IFERROR(PERCENTILE(Data_wide!$AN$2:$AN$218,0.05),"")</f>
        <v/>
      </c>
      <c r="AL2" s="164">
        <f>IFERROR(PERCENTILE(Data_wide!$AO$2:$AO$218,0.05),"")</f>
        <v/>
      </c>
      <c r="AM2" s="164">
        <f>IFERROR(PERCENTILE(Data_wide!$AP$2:$AP$218,0.05),"")</f>
        <v/>
      </c>
      <c r="AN2" s="164">
        <f>IFERROR(PERCENTILE(Data_wide!$AQ$2:$AQ$218,0.05),"")</f>
        <v/>
      </c>
      <c r="AO2" s="164">
        <f>IFERROR(PERCENTILE(Data_wide!$AR$2:$AR$218,0.05),"")</f>
        <v/>
      </c>
      <c r="AP2" s="164">
        <f>IFERROR(PERCENTILE(Data_wide!$AS$2:$AS$218,0.05),"")</f>
        <v/>
      </c>
      <c r="AQ2" s="164">
        <f>IFERROR(PERCENTILE(Data_wide!$AT$2:$AT$218,0.05),"")</f>
        <v/>
      </c>
      <c r="AR2" s="164">
        <f>IFERROR(PERCENTILE(Data_wide!$AU$2:$AU$218,0.05),"")</f>
        <v/>
      </c>
      <c r="AS2" s="164">
        <f>IFERROR(PERCENTILE(Data_wide!$AV$2:$AV$218,0.05),"")</f>
        <v/>
      </c>
      <c r="AT2" s="164">
        <f>IFERROR(PERCENTILE(Data_wide!$AW$2:$AW$218,0.05),"")</f>
        <v/>
      </c>
      <c r="AU2" s="164">
        <f>IFERROR(PERCENTILE(Data_wide!$AX$2:$AX$218,0.05),"")</f>
        <v/>
      </c>
      <c r="AV2" s="164">
        <f>IFERROR(PERCENTILE(Data_wide!$AY$2:$AY$218,0.05),"")</f>
        <v/>
      </c>
      <c r="AW2" s="164">
        <f>IFERROR(PERCENTILE(Data_wide!$AZ$2:$AZ$218,0.05),"")</f>
        <v/>
      </c>
      <c r="AX2" s="164">
        <f>IFERROR(PERCENTILE(Data_wide!$BA$2:$BA$218,0.05),"")</f>
        <v/>
      </c>
      <c r="AY2" s="164">
        <f>IFERROR(PERCENTILE(Data_wide!$BB$2:$BB$218,0.05),"")</f>
        <v/>
      </c>
      <c r="AZ2" s="164">
        <f>IFERROR(PERCENTILE(Data_wide!$BC$2:$BC$218,0.05),"")</f>
        <v/>
      </c>
      <c r="BA2" s="164">
        <f>IFERROR(PERCENTILE(Data_wide!$BD$2:$BD$218,0.05),"")</f>
        <v/>
      </c>
      <c r="BB2" s="164">
        <f>IFERROR(PERCENTILE(Data_wide!$BE$2:$BE$218,0.05),"")</f>
        <v/>
      </c>
      <c r="BC2" s="164">
        <f>IFERROR(PERCENTILE(Data_wide!$BF$2:$BF$218,0.05),"")</f>
        <v/>
      </c>
      <c r="BD2" s="164">
        <f>IFERROR(PERCENTILE(Data_wide!$BG$2:$BG$218,0.05),"")</f>
        <v/>
      </c>
      <c r="BE2" s="164">
        <f>IFERROR(PERCENTILE(Data_wide!$BH$2:$BH$218,0.05),"")</f>
        <v/>
      </c>
      <c r="BF2" s="164">
        <f>IFERROR(PERCENTILE(Data_wide!$BI$2:$BI$218,0.05),"")</f>
        <v/>
      </c>
      <c r="BG2" s="164">
        <f>IFERROR(PERCENTILE(Data_wide!$BJ$2:$BJ$218,0.05),"")</f>
        <v/>
      </c>
      <c r="BH2" s="164">
        <f>IFERROR(PERCENTILE(Data_wide!$BK$2:$BK$218,0.05),"")</f>
        <v/>
      </c>
      <c r="BI2" s="164">
        <f>IFERROR(PERCENTILE(Data_wide!$BL$2:$BL$218,0.05),"")</f>
        <v/>
      </c>
      <c r="BJ2" s="164">
        <f>IFERROR(PERCENTILE(Data_wide!$BM$2:$BM$218,0.05),"")</f>
        <v/>
      </c>
      <c r="BK2" s="164">
        <f>IFERROR(PERCENTILE(Data_wide!$BN$2:$BN$218,0.05),"")</f>
        <v/>
      </c>
      <c r="BL2" s="164">
        <f>IFERROR(PERCENTILE(Data_wide!$BO$2:$BO$218,0.05),"")</f>
        <v/>
      </c>
      <c r="BM2" s="164">
        <f>IFERROR(PERCENTILE(Data_wide!$BP$2:$BP$218,0.05),"")</f>
        <v/>
      </c>
      <c r="BN2" s="164">
        <f>IFERROR(PERCENTILE(Data_wide!$BQ$2:$BQ$218,0.05),"")</f>
        <v/>
      </c>
      <c r="BO2" s="164">
        <f>IFERROR(PERCENTILE(Data_wide!$BR$2:$BR$218,0.05),"")</f>
        <v/>
      </c>
      <c r="BP2" s="164">
        <f>IFERROR(PERCENTILE(Data_wide!$BS$2:$BS$218,0.05),"")</f>
        <v/>
      </c>
      <c r="BQ2" s="164">
        <f>IFERROR(PERCENTILE(Data_wide!$BT$2:$BT$218,0.05),"")</f>
        <v/>
      </c>
      <c r="BR2" s="164">
        <f>IFERROR(PERCENTILE(Data_wide!$BU$2:$BU$218,0.05),"")</f>
        <v/>
      </c>
      <c r="BS2" s="164">
        <f>IFERROR(PERCENTILE(Data_wide!$BV$2:$BV$218,0.05),"")</f>
        <v/>
      </c>
      <c r="BT2" s="164">
        <f>IFERROR(PERCENTILE(Data_wide!$BW$2:$BW$218,0.05),"")</f>
        <v/>
      </c>
      <c r="BU2" s="164">
        <f>IFERROR(PERCENTILE(Data_wide!$BX$2:$BX$218,0.05),"")</f>
        <v/>
      </c>
      <c r="BV2" s="164">
        <f>IFERROR(PERCENTILE(Data_wide!$BY$2:$BY$218,0.05),"")</f>
        <v/>
      </c>
      <c r="BW2" s="164">
        <f>IFERROR(PERCENTILE(Data_wide!$BZ$2:$BZ$218,0.05),"")</f>
        <v/>
      </c>
      <c r="BX2" s="164">
        <f>IFERROR(PERCENTILE(Data_wide!$CA$2:$CA$218,0.05),"")</f>
        <v/>
      </c>
      <c r="BY2" s="164">
        <f>IFERROR(PERCENTILE(Data_wide!$CB$2:$CB$218,0.05),"")</f>
        <v/>
      </c>
      <c r="BZ2" s="164">
        <f>IFERROR(PERCENTILE(Data_wide!$CC$2:$CC$218,0.05),"")</f>
        <v/>
      </c>
      <c r="CA2" s="164">
        <f>IFERROR(PERCENTILE(Data_wide!$CD$2:$CD$218,0.05),"")</f>
        <v/>
      </c>
      <c r="CB2" s="164">
        <f>IFERROR(PERCENTILE(Data_wide!$CE$2:$CE$218,0.05),"")</f>
        <v/>
      </c>
      <c r="CC2" s="164">
        <f>IFERROR(PERCENTILE(Data_wide!$CF$2:$CF$218,0.05),"")</f>
        <v/>
      </c>
      <c r="CD2" s="164">
        <f>IFERROR(PERCENTILE(Data_wide!$CG$2:$CG$218,0.05),"")</f>
        <v/>
      </c>
      <c r="CE2" s="164">
        <f>IFERROR(PERCENTILE(Data_wide!$CH$2:$CH$218,0.05),"")</f>
        <v/>
      </c>
      <c r="CF2" s="164">
        <f>IFERROR(PERCENTILE(Data_wide!$CI$2:$CI$218,0.05),"")</f>
        <v/>
      </c>
      <c r="CG2" s="164">
        <f>IFERROR(PERCENTILE(Data_wide!$CJ$2:$CJ$218,0.05),"")</f>
        <v/>
      </c>
      <c r="CH2" s="164">
        <f>IFERROR(PERCENTILE(Data_wide!$CK$2:$CK$218,0.05),"")</f>
        <v/>
      </c>
      <c r="CI2" s="164">
        <f>IFERROR(PERCENTILE(Data_wide!$CL$2:$CL$218,0.05),"")</f>
        <v/>
      </c>
      <c r="CJ2" s="164">
        <f>IFERROR(PERCENTILE(Data_wide!$CM$2:$CM$218,0.05),"")</f>
        <v/>
      </c>
      <c r="CK2" s="164">
        <f>IFERROR(PERCENTILE(Data_wide!$CN$2:$CN$218,0.05),"")</f>
        <v/>
      </c>
      <c r="CL2" s="164">
        <f>IFERROR(PERCENTILE(Data_wide!$CO$2:$CO$218,0.05),"")</f>
        <v/>
      </c>
      <c r="CM2" s="164">
        <f>IFERROR(PERCENTILE(Data_wide!$CP$2:$CP$218,0.05),"")</f>
        <v/>
      </c>
      <c r="CN2" s="164">
        <f>IFERROR(PERCENTILE(Data_wide!$CQ$2:$CQ$218,0.05),"")</f>
        <v/>
      </c>
      <c r="CO2" s="164">
        <f>IFERROR(PERCENTILE(Data_wide!$CR$2:$CR$218,0.05),"")</f>
        <v/>
      </c>
    </row>
    <row r="3">
      <c r="B3" s="163" t="inlineStr">
        <is>
          <t>P95 bound (high)</t>
        </is>
      </c>
      <c r="C3" s="164">
        <f>IFERROR(PERCENTILE(Data_wide!$F$2:$F$218,0.95),"")</f>
        <v/>
      </c>
      <c r="D3" s="164">
        <f>IFERROR(PERCENTILE(Data_wide!$G$2:$G$218,0.95),"")</f>
        <v/>
      </c>
      <c r="E3" s="164">
        <f>IFERROR(PERCENTILE(Data_wide!$H$2:$H$218,0.95),"")</f>
        <v/>
      </c>
      <c r="F3" s="164">
        <f>IFERROR(PERCENTILE(Data_wide!$I$2:$I$218,0.95),"")</f>
        <v/>
      </c>
      <c r="G3" s="164">
        <f>IFERROR(PERCENTILE(Data_wide!$J$2:$J$218,0.95),"")</f>
        <v/>
      </c>
      <c r="H3" s="164">
        <f>IFERROR(PERCENTILE(Data_wide!$K$2:$K$218,0.95),"")</f>
        <v/>
      </c>
      <c r="I3" s="164">
        <f>IFERROR(PERCENTILE(Data_wide!$L$2:$L$218,0.95),"")</f>
        <v/>
      </c>
      <c r="J3" s="164">
        <f>IFERROR(PERCENTILE(Data_wide!$M$2:$M$218,0.95),"")</f>
        <v/>
      </c>
      <c r="K3" s="164">
        <f>IFERROR(PERCENTILE(Data_wide!$N$2:$N$218,0.95),"")</f>
        <v/>
      </c>
      <c r="L3" s="164">
        <f>IFERROR(PERCENTILE(Data_wide!$O$2:$O$218,0.95),"")</f>
        <v/>
      </c>
      <c r="M3" s="164">
        <f>IFERROR(PERCENTILE(Data_wide!$P$2:$P$218,0.95),"")</f>
        <v/>
      </c>
      <c r="N3" s="164">
        <f>IFERROR(PERCENTILE(Data_wide!$Q$2:$Q$218,0.95),"")</f>
        <v/>
      </c>
      <c r="O3" s="164">
        <f>IFERROR(PERCENTILE(Data_wide!$R$2:$R$218,0.95),"")</f>
        <v/>
      </c>
      <c r="P3" s="164">
        <f>IFERROR(PERCENTILE(Data_wide!$S$2:$S$218,0.95),"")</f>
        <v/>
      </c>
      <c r="Q3" s="164">
        <f>IFERROR(PERCENTILE(Data_wide!$T$2:$T$218,0.95),"")</f>
        <v/>
      </c>
      <c r="R3" s="164">
        <f>IFERROR(PERCENTILE(Data_wide!$U$2:$U$218,0.95),"")</f>
        <v/>
      </c>
      <c r="S3" s="164">
        <f>IFERROR(PERCENTILE(Data_wide!$V$2:$V$218,0.95),"")</f>
        <v/>
      </c>
      <c r="T3" s="164">
        <f>IFERROR(PERCENTILE(Data_wide!$W$2:$W$218,0.95),"")</f>
        <v/>
      </c>
      <c r="U3" s="164">
        <f>IFERROR(PERCENTILE(Data_wide!$X$2:$X$218,0.95),"")</f>
        <v/>
      </c>
      <c r="V3" s="164">
        <f>IFERROR(PERCENTILE(Data_wide!$Y$2:$Y$218,0.95),"")</f>
        <v/>
      </c>
      <c r="W3" s="164">
        <f>IFERROR(PERCENTILE(Data_wide!$Z$2:$Z$218,0.95),"")</f>
        <v/>
      </c>
      <c r="X3" s="164">
        <f>IFERROR(PERCENTILE(Data_wide!$AA$2:$AA$218,0.95),"")</f>
        <v/>
      </c>
      <c r="Y3" s="164">
        <f>IFERROR(PERCENTILE(Data_wide!$AB$2:$AB$218,0.95),"")</f>
        <v/>
      </c>
      <c r="Z3" s="164">
        <f>IFERROR(PERCENTILE(Data_wide!$AC$2:$AC$218,0.95),"")</f>
        <v/>
      </c>
      <c r="AA3" s="164">
        <f>IFERROR(PERCENTILE(Data_wide!$AD$2:$AD$218,0.95),"")</f>
        <v/>
      </c>
      <c r="AB3" s="164">
        <f>IFERROR(PERCENTILE(Data_wide!$AE$2:$AE$218,0.95),"")</f>
        <v/>
      </c>
      <c r="AC3" s="164">
        <f>IFERROR(PERCENTILE(Data_wide!$AF$2:$AF$218,0.95),"")</f>
        <v/>
      </c>
      <c r="AD3" s="164">
        <f>IFERROR(PERCENTILE(Data_wide!$AG$2:$AG$218,0.95),"")</f>
        <v/>
      </c>
      <c r="AE3" s="164">
        <f>IFERROR(PERCENTILE(Data_wide!$AH$2:$AH$218,0.95),"")</f>
        <v/>
      </c>
      <c r="AF3" s="164">
        <f>IFERROR(PERCENTILE(Data_wide!$AI$2:$AI$218,0.95),"")</f>
        <v/>
      </c>
      <c r="AG3" s="164">
        <f>IFERROR(PERCENTILE(Data_wide!$AJ$2:$AJ$218,0.95),"")</f>
        <v/>
      </c>
      <c r="AH3" s="164">
        <f>IFERROR(PERCENTILE(Data_wide!$AK$2:$AK$218,0.95),"")</f>
        <v/>
      </c>
      <c r="AI3" s="164">
        <f>IFERROR(PERCENTILE(Data_wide!$AL$2:$AL$218,0.95),"")</f>
        <v/>
      </c>
      <c r="AJ3" s="164">
        <f>IFERROR(PERCENTILE(Data_wide!$AM$2:$AM$218,0.95),"")</f>
        <v/>
      </c>
      <c r="AK3" s="164">
        <f>IFERROR(PERCENTILE(Data_wide!$AN$2:$AN$218,0.95),"")</f>
        <v/>
      </c>
      <c r="AL3" s="164">
        <f>IFERROR(PERCENTILE(Data_wide!$AO$2:$AO$218,0.95),"")</f>
        <v/>
      </c>
      <c r="AM3" s="164">
        <f>IFERROR(PERCENTILE(Data_wide!$AP$2:$AP$218,0.95),"")</f>
        <v/>
      </c>
      <c r="AN3" s="164">
        <f>IFERROR(PERCENTILE(Data_wide!$AQ$2:$AQ$218,0.95),"")</f>
        <v/>
      </c>
      <c r="AO3" s="164">
        <f>IFERROR(PERCENTILE(Data_wide!$AR$2:$AR$218,0.95),"")</f>
        <v/>
      </c>
      <c r="AP3" s="164">
        <f>IFERROR(PERCENTILE(Data_wide!$AS$2:$AS$218,0.95),"")</f>
        <v/>
      </c>
      <c r="AQ3" s="164">
        <f>IFERROR(PERCENTILE(Data_wide!$AT$2:$AT$218,0.95),"")</f>
        <v/>
      </c>
      <c r="AR3" s="164">
        <f>IFERROR(PERCENTILE(Data_wide!$AU$2:$AU$218,0.95),"")</f>
        <v/>
      </c>
      <c r="AS3" s="164">
        <f>IFERROR(PERCENTILE(Data_wide!$AV$2:$AV$218,0.95),"")</f>
        <v/>
      </c>
      <c r="AT3" s="164">
        <f>IFERROR(PERCENTILE(Data_wide!$AW$2:$AW$218,0.95),"")</f>
        <v/>
      </c>
      <c r="AU3" s="164">
        <f>IFERROR(PERCENTILE(Data_wide!$AX$2:$AX$218,0.95),"")</f>
        <v/>
      </c>
      <c r="AV3" s="164">
        <f>IFERROR(PERCENTILE(Data_wide!$AY$2:$AY$218,0.95),"")</f>
        <v/>
      </c>
      <c r="AW3" s="164">
        <f>IFERROR(PERCENTILE(Data_wide!$AZ$2:$AZ$218,0.95),"")</f>
        <v/>
      </c>
      <c r="AX3" s="164">
        <f>IFERROR(PERCENTILE(Data_wide!$BA$2:$BA$218,0.95),"")</f>
        <v/>
      </c>
      <c r="AY3" s="164">
        <f>IFERROR(PERCENTILE(Data_wide!$BB$2:$BB$218,0.95),"")</f>
        <v/>
      </c>
      <c r="AZ3" s="164">
        <f>IFERROR(PERCENTILE(Data_wide!$BC$2:$BC$218,0.95),"")</f>
        <v/>
      </c>
      <c r="BA3" s="164">
        <f>IFERROR(PERCENTILE(Data_wide!$BD$2:$BD$218,0.95),"")</f>
        <v/>
      </c>
      <c r="BB3" s="164">
        <f>IFERROR(PERCENTILE(Data_wide!$BE$2:$BE$218,0.95),"")</f>
        <v/>
      </c>
      <c r="BC3" s="164">
        <f>IFERROR(PERCENTILE(Data_wide!$BF$2:$BF$218,0.95),"")</f>
        <v/>
      </c>
      <c r="BD3" s="164">
        <f>IFERROR(PERCENTILE(Data_wide!$BG$2:$BG$218,0.95),"")</f>
        <v/>
      </c>
      <c r="BE3" s="164">
        <f>IFERROR(PERCENTILE(Data_wide!$BH$2:$BH$218,0.95),"")</f>
        <v/>
      </c>
      <c r="BF3" s="164">
        <f>IFERROR(PERCENTILE(Data_wide!$BI$2:$BI$218,0.95),"")</f>
        <v/>
      </c>
      <c r="BG3" s="164">
        <f>IFERROR(PERCENTILE(Data_wide!$BJ$2:$BJ$218,0.95),"")</f>
        <v/>
      </c>
      <c r="BH3" s="164">
        <f>IFERROR(PERCENTILE(Data_wide!$BK$2:$BK$218,0.95),"")</f>
        <v/>
      </c>
      <c r="BI3" s="164">
        <f>IFERROR(PERCENTILE(Data_wide!$BL$2:$BL$218,0.95),"")</f>
        <v/>
      </c>
      <c r="BJ3" s="164">
        <f>IFERROR(PERCENTILE(Data_wide!$BM$2:$BM$218,0.95),"")</f>
        <v/>
      </c>
      <c r="BK3" s="164">
        <f>IFERROR(PERCENTILE(Data_wide!$BN$2:$BN$218,0.95),"")</f>
        <v/>
      </c>
      <c r="BL3" s="164">
        <f>IFERROR(PERCENTILE(Data_wide!$BO$2:$BO$218,0.95),"")</f>
        <v/>
      </c>
      <c r="BM3" s="164">
        <f>IFERROR(PERCENTILE(Data_wide!$BP$2:$BP$218,0.95),"")</f>
        <v/>
      </c>
      <c r="BN3" s="164">
        <f>IFERROR(PERCENTILE(Data_wide!$BQ$2:$BQ$218,0.95),"")</f>
        <v/>
      </c>
      <c r="BO3" s="164">
        <f>IFERROR(PERCENTILE(Data_wide!$BR$2:$BR$218,0.95),"")</f>
        <v/>
      </c>
      <c r="BP3" s="164">
        <f>IFERROR(PERCENTILE(Data_wide!$BS$2:$BS$218,0.95),"")</f>
        <v/>
      </c>
      <c r="BQ3" s="164">
        <f>IFERROR(PERCENTILE(Data_wide!$BT$2:$BT$218,0.95),"")</f>
        <v/>
      </c>
      <c r="BR3" s="164">
        <f>IFERROR(PERCENTILE(Data_wide!$BU$2:$BU$218,0.95),"")</f>
        <v/>
      </c>
      <c r="BS3" s="164">
        <f>IFERROR(PERCENTILE(Data_wide!$BV$2:$BV$218,0.95),"")</f>
        <v/>
      </c>
      <c r="BT3" s="164">
        <f>IFERROR(PERCENTILE(Data_wide!$BW$2:$BW$218,0.95),"")</f>
        <v/>
      </c>
      <c r="BU3" s="164">
        <f>IFERROR(PERCENTILE(Data_wide!$BX$2:$BX$218,0.95),"")</f>
        <v/>
      </c>
      <c r="BV3" s="164">
        <f>IFERROR(PERCENTILE(Data_wide!$BY$2:$BY$218,0.95),"")</f>
        <v/>
      </c>
      <c r="BW3" s="164">
        <f>IFERROR(PERCENTILE(Data_wide!$BZ$2:$BZ$218,0.95),"")</f>
        <v/>
      </c>
      <c r="BX3" s="164">
        <f>IFERROR(PERCENTILE(Data_wide!$CA$2:$CA$218,0.95),"")</f>
        <v/>
      </c>
      <c r="BY3" s="164">
        <f>IFERROR(PERCENTILE(Data_wide!$CB$2:$CB$218,0.95),"")</f>
        <v/>
      </c>
      <c r="BZ3" s="164">
        <f>IFERROR(PERCENTILE(Data_wide!$CC$2:$CC$218,0.95),"")</f>
        <v/>
      </c>
      <c r="CA3" s="164">
        <f>IFERROR(PERCENTILE(Data_wide!$CD$2:$CD$218,0.95),"")</f>
        <v/>
      </c>
      <c r="CB3" s="164">
        <f>IFERROR(PERCENTILE(Data_wide!$CE$2:$CE$218,0.95),"")</f>
        <v/>
      </c>
      <c r="CC3" s="164">
        <f>IFERROR(PERCENTILE(Data_wide!$CF$2:$CF$218,0.95),"")</f>
        <v/>
      </c>
      <c r="CD3" s="164">
        <f>IFERROR(PERCENTILE(Data_wide!$CG$2:$CG$218,0.95),"")</f>
        <v/>
      </c>
      <c r="CE3" s="164">
        <f>IFERROR(PERCENTILE(Data_wide!$CH$2:$CH$218,0.95),"")</f>
        <v/>
      </c>
      <c r="CF3" s="164">
        <f>IFERROR(PERCENTILE(Data_wide!$CI$2:$CI$218,0.95),"")</f>
        <v/>
      </c>
      <c r="CG3" s="164">
        <f>IFERROR(PERCENTILE(Data_wide!$CJ$2:$CJ$218,0.95),"")</f>
        <v/>
      </c>
      <c r="CH3" s="164">
        <f>IFERROR(PERCENTILE(Data_wide!$CK$2:$CK$218,0.95),"")</f>
        <v/>
      </c>
      <c r="CI3" s="164">
        <f>IFERROR(PERCENTILE(Data_wide!$CL$2:$CL$218,0.95),"")</f>
        <v/>
      </c>
      <c r="CJ3" s="164">
        <f>IFERROR(PERCENTILE(Data_wide!$CM$2:$CM$218,0.95),"")</f>
        <v/>
      </c>
      <c r="CK3" s="164">
        <f>IFERROR(PERCENTILE(Data_wide!$CN$2:$CN$218,0.95),"")</f>
        <v/>
      </c>
      <c r="CL3" s="164">
        <f>IFERROR(PERCENTILE(Data_wide!$CO$2:$CO$218,0.95),"")</f>
        <v/>
      </c>
      <c r="CM3" s="164">
        <f>IFERROR(PERCENTILE(Data_wide!$CP$2:$CP$218,0.95),"")</f>
        <v/>
      </c>
      <c r="CN3" s="164">
        <f>IFERROR(PERCENTILE(Data_wide!$CQ$2:$CQ$218,0.95),"")</f>
        <v/>
      </c>
      <c r="CO3" s="164">
        <f>IFERROR(PERCENTILE(Data_wide!$CR$2:$CR$218,0.95),"")</f>
        <v/>
      </c>
    </row>
    <row r="4">
      <c r="B4" s="163" t="inlineStr">
        <is>
          <t>Direction flag (1 better / -1 worse / 0 none)</t>
        </is>
      </c>
      <c r="C4" s="23" t="n">
        <v>-1</v>
      </c>
      <c r="D4" s="23" t="n">
        <v>-1</v>
      </c>
      <c r="E4" s="23" t="n">
        <v>-1</v>
      </c>
      <c r="F4" s="23" t="n">
        <v>1</v>
      </c>
      <c r="G4" s="23" t="n">
        <v>1</v>
      </c>
      <c r="H4" s="23" t="n">
        <v>1</v>
      </c>
      <c r="I4" s="23" t="n">
        <v>1</v>
      </c>
      <c r="J4" s="23" t="n">
        <v>1</v>
      </c>
      <c r="K4" s="23" t="n">
        <v>-1</v>
      </c>
      <c r="L4" s="23" t="n">
        <v>-1</v>
      </c>
      <c r="M4" s="23" t="n">
        <v>0</v>
      </c>
      <c r="N4" s="23" t="n">
        <v>0</v>
      </c>
      <c r="O4" s="23" t="n">
        <v>-1</v>
      </c>
      <c r="P4" s="23" t="n">
        <v>-1</v>
      </c>
      <c r="Q4" s="23" t="n">
        <v>1</v>
      </c>
      <c r="R4" s="23" t="n">
        <v>1</v>
      </c>
      <c r="S4" s="23" t="n">
        <v>1</v>
      </c>
      <c r="T4" s="23" t="n">
        <v>1</v>
      </c>
      <c r="U4" s="23" t="n">
        <v>-1</v>
      </c>
      <c r="V4" s="23" t="n">
        <v>1</v>
      </c>
      <c r="W4" s="23" t="n">
        <v>1</v>
      </c>
      <c r="X4" s="23" t="n">
        <v>1</v>
      </c>
      <c r="Y4" s="23" t="n">
        <v>1</v>
      </c>
      <c r="Z4" s="23" t="n">
        <v>1</v>
      </c>
      <c r="AA4" s="23" t="n">
        <v>1</v>
      </c>
      <c r="AB4" s="23" t="n">
        <v>1</v>
      </c>
      <c r="AC4" s="23" t="n">
        <v>1</v>
      </c>
      <c r="AD4" s="23" t="n">
        <v>1</v>
      </c>
      <c r="AE4" s="23" t="n">
        <v>1</v>
      </c>
      <c r="AF4" s="23" t="n">
        <v>1</v>
      </c>
      <c r="AG4" s="23" t="n">
        <v>1</v>
      </c>
      <c r="AH4" s="23" t="n">
        <v>1</v>
      </c>
      <c r="AI4" s="23" t="n">
        <v>1</v>
      </c>
      <c r="AJ4" s="23" t="n">
        <v>1</v>
      </c>
      <c r="AK4" s="23" t="n">
        <v>1</v>
      </c>
      <c r="AL4" s="23" t="n">
        <v>1</v>
      </c>
      <c r="AM4" s="23" t="n">
        <v>1</v>
      </c>
      <c r="AN4" s="23" t="n">
        <v>1</v>
      </c>
      <c r="AO4" s="23" t="n">
        <v>1</v>
      </c>
      <c r="AP4" s="23" t="n">
        <v>1</v>
      </c>
      <c r="AQ4" s="23" t="n">
        <v>1</v>
      </c>
      <c r="AR4" s="23" t="n">
        <v>1</v>
      </c>
      <c r="AS4" s="23" t="n">
        <v>1</v>
      </c>
      <c r="AT4" s="23" t="n">
        <v>1</v>
      </c>
      <c r="AU4" s="23" t="n">
        <v>1</v>
      </c>
      <c r="AV4" s="23" t="n">
        <v>1</v>
      </c>
      <c r="AW4" s="23" t="n">
        <v>1</v>
      </c>
      <c r="AX4" s="23" t="n">
        <v>1</v>
      </c>
      <c r="AY4" s="23" t="n">
        <v>1</v>
      </c>
      <c r="AZ4" s="23" t="n">
        <v>1</v>
      </c>
      <c r="BA4" s="23" t="n">
        <v>1</v>
      </c>
      <c r="BB4" s="23" t="n">
        <v>1</v>
      </c>
      <c r="BC4" s="23" t="n">
        <v>1</v>
      </c>
      <c r="BD4" s="23" t="n">
        <v>1</v>
      </c>
      <c r="BE4" s="23" t="n">
        <v>1</v>
      </c>
      <c r="BF4" s="23" t="n">
        <v>1</v>
      </c>
      <c r="BG4" s="23" t="n">
        <v>1</v>
      </c>
      <c r="BH4" s="23" t="n">
        <v>1</v>
      </c>
      <c r="BI4" s="23" t="n">
        <v>1</v>
      </c>
      <c r="BJ4" s="23" t="n">
        <v>1</v>
      </c>
      <c r="BK4" s="23" t="n">
        <v>1</v>
      </c>
      <c r="BL4" s="23" t="n">
        <v>1</v>
      </c>
      <c r="BM4" s="23" t="n">
        <v>1</v>
      </c>
      <c r="BN4" s="23" t="n">
        <v>1</v>
      </c>
      <c r="BO4" s="23" t="n">
        <v>1</v>
      </c>
      <c r="BP4" s="23" t="n">
        <v>1</v>
      </c>
      <c r="BQ4" s="23" t="n">
        <v>1</v>
      </c>
      <c r="BR4" s="23" t="n">
        <v>1</v>
      </c>
      <c r="BS4" s="23" t="n">
        <v>1</v>
      </c>
      <c r="BT4" s="23" t="n">
        <v>1</v>
      </c>
      <c r="BU4" s="23" t="n">
        <v>1</v>
      </c>
      <c r="BV4" s="23" t="n">
        <v>1</v>
      </c>
      <c r="BW4" s="23" t="n">
        <v>1</v>
      </c>
      <c r="BX4" s="23" t="n">
        <v>1</v>
      </c>
      <c r="BY4" s="23" t="n">
        <v>0</v>
      </c>
      <c r="BZ4" s="23" t="n">
        <v>0</v>
      </c>
      <c r="CA4" s="23" t="n">
        <v>0</v>
      </c>
      <c r="CB4" s="23" t="n">
        <v>1</v>
      </c>
      <c r="CC4" s="23" t="n">
        <v>1</v>
      </c>
      <c r="CD4" s="23" t="n">
        <v>1</v>
      </c>
      <c r="CE4" s="23" t="n">
        <v>0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0</v>
      </c>
      <c r="CN4" s="23" t="n">
        <v>0</v>
      </c>
      <c r="CO4" s="23" t="n">
        <v>0</v>
      </c>
    </row>
    <row r="5">
      <c r="B5" s="160" t="inlineStr">
        <is>
          <t>— country scores below —</t>
        </is>
      </c>
    </row>
    <row r="6" ht="14" customHeight="1">
      <c r="A6" s="161" t="inlineStr">
        <is>
          <t>AFG</t>
        </is>
      </c>
      <c r="B6" s="161" t="inlineStr">
        <is>
          <t>Afghanistan</t>
        </is>
      </c>
      <c r="C6" s="165">
        <f>IF(OR(C$4=0,Data_wide!$F$2=""),"",IFERROR(ROUND(IF(C$4=1,1+9*(MIN(MAX(Data_wide!$F$2,C$2),C$3)-C$2)/(C$3-C$2),1+9*(C$3-MIN(MAX(Data_wide!$F$2,C$2),C$3))/(C$3-C$2)),1),""))</f>
        <v/>
      </c>
      <c r="D6" s="165">
        <f>IF(OR(D$4=0,Data_wide!$G$2=""),"",IFERROR(ROUND(IF(D$4=1,1+9*(MIN(MAX(Data_wide!$G$2,D$2),D$3)-D$2)/(D$3-D$2),1+9*(D$3-MIN(MAX(Data_wide!$G$2,D$2),D$3))/(D$3-D$2)),1),""))</f>
        <v/>
      </c>
      <c r="E6" s="165">
        <f>IF(OR(E$4=0,Data_wide!$H$2=""),"",IFERROR(ROUND(IF(E$4=1,1+9*(MIN(MAX(Data_wide!$H$2,E$2),E$3)-E$2)/(E$3-E$2),1+9*(E$3-MIN(MAX(Data_wide!$H$2,E$2),E$3))/(E$3-E$2)),1),""))</f>
        <v/>
      </c>
      <c r="F6" s="165">
        <f>IF(OR(F$4=0,Data_wide!$I$2=""),"",IFERROR(ROUND(IF(F$4=1,1+9*(MIN(MAX(Data_wide!$I$2,F$2),F$3)-F$2)/(F$3-F$2),1+9*(F$3-MIN(MAX(Data_wide!$I$2,F$2),F$3))/(F$3-F$2)),1),""))</f>
        <v/>
      </c>
      <c r="G6" s="165">
        <f>IF(OR(G$4=0,Data_wide!$J$2=""),"",IFERROR(ROUND(IF(G$4=1,1+9*(MIN(MAX(Data_wide!$J$2,G$2),G$3)-G$2)/(G$3-G$2),1+9*(G$3-MIN(MAX(Data_wide!$J$2,G$2),G$3))/(G$3-G$2)),1),""))</f>
        <v/>
      </c>
      <c r="H6" s="165">
        <f>IF(OR(H$4=0,Data_wide!$K$2=""),"",IFERROR(ROUND(IF(H$4=1,1+9*(MIN(MAX(Data_wide!$K$2,H$2),H$3)-H$2)/(H$3-H$2),1+9*(H$3-MIN(MAX(Data_wide!$K$2,H$2),H$3))/(H$3-H$2)),1),""))</f>
        <v/>
      </c>
      <c r="I6" s="165">
        <f>IF(OR(I$4=0,Data_wide!$L$2=""),"",IFERROR(ROUND(IF(I$4=1,1+9*(MIN(MAX(Data_wide!$L$2,I$2),I$3)-I$2)/(I$3-I$2),1+9*(I$3-MIN(MAX(Data_wide!$L$2,I$2),I$3))/(I$3-I$2)),1),""))</f>
        <v/>
      </c>
      <c r="J6" s="165">
        <f>IF(OR(J$4=0,Data_wide!$M$2=""),"",IFERROR(ROUND(IF(J$4=1,1+9*(MIN(MAX(Data_wide!$M$2,J$2),J$3)-J$2)/(J$3-J$2),1+9*(J$3-MIN(MAX(Data_wide!$M$2,J$2),J$3))/(J$3-J$2)),1),""))</f>
        <v/>
      </c>
      <c r="K6" s="165">
        <f>IF(OR(K$4=0,Data_wide!$N$2=""),"",IFERROR(ROUND(IF(K$4=1,1+9*(MIN(MAX(Data_wide!$N$2,K$2),K$3)-K$2)/(K$3-K$2),1+9*(K$3-MIN(MAX(Data_wide!$N$2,K$2),K$3))/(K$3-K$2)),1),""))</f>
        <v/>
      </c>
      <c r="L6" s="165">
        <f>IF(OR(L$4=0,Data_wide!$O$2=""),"",IFERROR(ROUND(IF(L$4=1,1+9*(MIN(MAX(Data_wide!$O$2,L$2),L$3)-L$2)/(L$3-L$2),1+9*(L$3-MIN(MAX(Data_wide!$O$2,L$2),L$3))/(L$3-L$2)),1),""))</f>
        <v/>
      </c>
      <c r="M6" s="165">
        <f>IF(OR(M$4=0,Data_wide!$P$2=""),"",IFERROR(ROUND(IF(M$4=1,1+9*(MIN(MAX(Data_wide!$P$2,M$2),M$3)-M$2)/(M$3-M$2),1+9*(M$3-MIN(MAX(Data_wide!$P$2,M$2),M$3))/(M$3-M$2)),1),""))</f>
        <v/>
      </c>
      <c r="N6" s="165">
        <f>IF(OR(N$4=0,Data_wide!$Q$2=""),"",IFERROR(ROUND(IF(N$4=1,1+9*(MIN(MAX(Data_wide!$Q$2,N$2),N$3)-N$2)/(N$3-N$2),1+9*(N$3-MIN(MAX(Data_wide!$Q$2,N$2),N$3))/(N$3-N$2)),1),""))</f>
        <v/>
      </c>
      <c r="O6" s="165">
        <f>IF(OR(O$4=0,Data_wide!$R$2=""),"",IFERROR(ROUND(IF(O$4=1,1+9*(MIN(MAX(Data_wide!$R$2,O$2),O$3)-O$2)/(O$3-O$2),1+9*(O$3-MIN(MAX(Data_wide!$R$2,O$2),O$3))/(O$3-O$2)),1),""))</f>
        <v/>
      </c>
      <c r="P6" s="165">
        <f>IF(OR(P$4=0,Data_wide!$S$2=""),"",IFERROR(ROUND(IF(P$4=1,1+9*(MIN(MAX(Data_wide!$S$2,P$2),P$3)-P$2)/(P$3-P$2),1+9*(P$3-MIN(MAX(Data_wide!$S$2,P$2),P$3))/(P$3-P$2)),1),""))</f>
        <v/>
      </c>
      <c r="Q6" s="165">
        <f>IF(OR(Q$4=0,Data_wide!$T$2=""),"",IFERROR(ROUND(IF(Q$4=1,1+9*(MIN(MAX(Data_wide!$T$2,Q$2),Q$3)-Q$2)/(Q$3-Q$2),1+9*(Q$3-MIN(MAX(Data_wide!$T$2,Q$2),Q$3))/(Q$3-Q$2)),1),""))</f>
        <v/>
      </c>
      <c r="R6" s="165">
        <f>IF(OR(R$4=0,Data_wide!$U$2=""),"",IFERROR(ROUND(IF(R$4=1,1+9*(MIN(MAX(Data_wide!$U$2,R$2),R$3)-R$2)/(R$3-R$2),1+9*(R$3-MIN(MAX(Data_wide!$U$2,R$2),R$3))/(R$3-R$2)),1),""))</f>
        <v/>
      </c>
      <c r="S6" s="165">
        <f>IF(OR(S$4=0,Data_wide!$V$2=""),"",IFERROR(ROUND(IF(S$4=1,1+9*(MIN(MAX(Data_wide!$V$2,S$2),S$3)-S$2)/(S$3-S$2),1+9*(S$3-MIN(MAX(Data_wide!$V$2,S$2),S$3))/(S$3-S$2)),1),""))</f>
        <v/>
      </c>
      <c r="T6" s="165">
        <f>IF(OR(T$4=0,Data_wide!$W$2=""),"",IFERROR(ROUND(IF(T$4=1,1+9*(MIN(MAX(Data_wide!$W$2,T$2),T$3)-T$2)/(T$3-T$2),1+9*(T$3-MIN(MAX(Data_wide!$W$2,T$2),T$3))/(T$3-T$2)),1),""))</f>
        <v/>
      </c>
      <c r="U6" s="165">
        <f>IF(OR(U$4=0,Data_wide!$X$2=""),"",IFERROR(ROUND(IF(U$4=1,1+9*(MIN(MAX(Data_wide!$X$2,U$2),U$3)-U$2)/(U$3-U$2),1+9*(U$3-MIN(MAX(Data_wide!$X$2,U$2),U$3))/(U$3-U$2)),1),""))</f>
        <v/>
      </c>
      <c r="V6" s="165">
        <f>IF(OR(V$4=0,Data_wide!$Y$2=""),"",IFERROR(ROUND(IF(V$4=1,1+9*(MIN(MAX(Data_wide!$Y$2,V$2),V$3)-V$2)/(V$3-V$2),1+9*(V$3-MIN(MAX(Data_wide!$Y$2,V$2),V$3))/(V$3-V$2)),1),""))</f>
        <v/>
      </c>
      <c r="W6" s="165">
        <f>IF(OR(W$4=0,Data_wide!$Z$2=""),"",IFERROR(ROUND(IF(W$4=1,1+9*(MIN(MAX(Data_wide!$Z$2,W$2),W$3)-W$2)/(W$3-W$2),1+9*(W$3-MIN(MAX(Data_wide!$Z$2,W$2),W$3))/(W$3-W$2)),1),""))</f>
        <v/>
      </c>
      <c r="X6" s="165">
        <f>IF(OR(X$4=0,Data_wide!$AA$2=""),"",IFERROR(ROUND(IF(X$4=1,1+9*(MIN(MAX(Data_wide!$AA$2,X$2),X$3)-X$2)/(X$3-X$2),1+9*(X$3-MIN(MAX(Data_wide!$AA$2,X$2),X$3))/(X$3-X$2)),1),""))</f>
        <v/>
      </c>
      <c r="Y6" s="165">
        <f>IF(OR(Y$4=0,Data_wide!$AB$2=""),"",IFERROR(ROUND(IF(Y$4=1,1+9*(MIN(MAX(Data_wide!$AB$2,Y$2),Y$3)-Y$2)/(Y$3-Y$2),1+9*(Y$3-MIN(MAX(Data_wide!$AB$2,Y$2),Y$3))/(Y$3-Y$2)),1),""))</f>
        <v/>
      </c>
      <c r="Z6" s="165">
        <f>IF(OR(Z$4=0,Data_wide!$AC$2=""),"",IFERROR(ROUND(IF(Z$4=1,1+9*(MIN(MAX(Data_wide!$AC$2,Z$2),Z$3)-Z$2)/(Z$3-Z$2),1+9*(Z$3-MIN(MAX(Data_wide!$AC$2,Z$2),Z$3))/(Z$3-Z$2)),1),""))</f>
        <v/>
      </c>
      <c r="AA6" s="165">
        <f>IF(OR(AA$4=0,Data_wide!$AD$2=""),"",IFERROR(ROUND(IF(AA$4=1,1+9*(MIN(MAX(Data_wide!$AD$2,AA$2),AA$3)-AA$2)/(AA$3-AA$2),1+9*(AA$3-MIN(MAX(Data_wide!$AD$2,AA$2),AA$3))/(AA$3-AA$2)),1),""))</f>
        <v/>
      </c>
      <c r="AB6" s="165">
        <f>IF(OR(AB$4=0,Data_wide!$AE$2=""),"",IFERROR(ROUND(IF(AB$4=1,1+9*(MIN(MAX(Data_wide!$AE$2,AB$2),AB$3)-AB$2)/(AB$3-AB$2),1+9*(AB$3-MIN(MAX(Data_wide!$AE$2,AB$2),AB$3))/(AB$3-AB$2)),1),""))</f>
        <v/>
      </c>
      <c r="AC6" s="165">
        <f>IF(OR(AC$4=0,Data_wide!$AF$2=""),"",IFERROR(ROUND(IF(AC$4=1,1+9*(MIN(MAX(Data_wide!$AF$2,AC$2),AC$3)-AC$2)/(AC$3-AC$2),1+9*(AC$3-MIN(MAX(Data_wide!$AF$2,AC$2),AC$3))/(AC$3-AC$2)),1),""))</f>
        <v/>
      </c>
      <c r="AD6" s="165">
        <f>IF(OR(AD$4=0,Data_wide!$AG$2=""),"",IFERROR(ROUND(IF(AD$4=1,1+9*(MIN(MAX(Data_wide!$AG$2,AD$2),AD$3)-AD$2)/(AD$3-AD$2),1+9*(AD$3-MIN(MAX(Data_wide!$AG$2,AD$2),AD$3))/(AD$3-AD$2)),1),""))</f>
        <v/>
      </c>
      <c r="AE6" s="165">
        <f>IF(OR(AE$4=0,Data_wide!$AH$2=""),"",IFERROR(ROUND(IF(AE$4=1,1+9*(MIN(MAX(Data_wide!$AH$2,AE$2),AE$3)-AE$2)/(AE$3-AE$2),1+9*(AE$3-MIN(MAX(Data_wide!$AH$2,AE$2),AE$3))/(AE$3-AE$2)),1),""))</f>
        <v/>
      </c>
      <c r="AF6" s="165">
        <f>IF(OR(AF$4=0,Data_wide!$AI$2=""),"",IFERROR(ROUND(IF(AF$4=1,1+9*(MIN(MAX(Data_wide!$AI$2,AF$2),AF$3)-AF$2)/(AF$3-AF$2),1+9*(AF$3-MIN(MAX(Data_wide!$AI$2,AF$2),AF$3))/(AF$3-AF$2)),1),""))</f>
        <v/>
      </c>
      <c r="AG6" s="165">
        <f>IF(OR(AG$4=0,Data_wide!$AJ$2=""),"",IFERROR(ROUND(IF(AG$4=1,1+9*(MIN(MAX(Data_wide!$AJ$2,AG$2),AG$3)-AG$2)/(AG$3-AG$2),1+9*(AG$3-MIN(MAX(Data_wide!$AJ$2,AG$2),AG$3))/(AG$3-AG$2)),1),""))</f>
        <v/>
      </c>
      <c r="AH6" s="165">
        <f>IF(OR(AH$4=0,Data_wide!$AK$2=""),"",IFERROR(ROUND(IF(AH$4=1,1+9*(MIN(MAX(Data_wide!$AK$2,AH$2),AH$3)-AH$2)/(AH$3-AH$2),1+9*(AH$3-MIN(MAX(Data_wide!$AK$2,AH$2),AH$3))/(AH$3-AH$2)),1),""))</f>
        <v/>
      </c>
      <c r="AI6" s="165">
        <f>IF(OR(AI$4=0,Data_wide!$AL$2=""),"",IFERROR(ROUND(IF(AI$4=1,1+9*(MIN(MAX(Data_wide!$AL$2,AI$2),AI$3)-AI$2)/(AI$3-AI$2),1+9*(AI$3-MIN(MAX(Data_wide!$AL$2,AI$2),AI$3))/(AI$3-AI$2)),1),""))</f>
        <v/>
      </c>
      <c r="AJ6" s="165">
        <f>IF(OR(AJ$4=0,Data_wide!$AM$2=""),"",IFERROR(ROUND(IF(AJ$4=1,1+9*(MIN(MAX(Data_wide!$AM$2,AJ$2),AJ$3)-AJ$2)/(AJ$3-AJ$2),1+9*(AJ$3-MIN(MAX(Data_wide!$AM$2,AJ$2),AJ$3))/(AJ$3-AJ$2)),1),""))</f>
        <v/>
      </c>
      <c r="AK6" s="165">
        <f>IF(OR(AK$4=0,Data_wide!$AN$2=""),"",IFERROR(ROUND(IF(AK$4=1,1+9*(MIN(MAX(Data_wide!$AN$2,AK$2),AK$3)-AK$2)/(AK$3-AK$2),1+9*(AK$3-MIN(MAX(Data_wide!$AN$2,AK$2),AK$3))/(AK$3-AK$2)),1),""))</f>
        <v/>
      </c>
      <c r="AL6" s="165">
        <f>IF(OR(AL$4=0,Data_wide!$AO$2=""),"",IFERROR(ROUND(IF(AL$4=1,1+9*(MIN(MAX(Data_wide!$AO$2,AL$2),AL$3)-AL$2)/(AL$3-AL$2),1+9*(AL$3-MIN(MAX(Data_wide!$AO$2,AL$2),AL$3))/(AL$3-AL$2)),1),""))</f>
        <v/>
      </c>
      <c r="AM6" s="165">
        <f>IF(OR(AM$4=0,Data_wide!$AP$2=""),"",IFERROR(ROUND(IF(AM$4=1,1+9*(MIN(MAX(Data_wide!$AP$2,AM$2),AM$3)-AM$2)/(AM$3-AM$2),1+9*(AM$3-MIN(MAX(Data_wide!$AP$2,AM$2),AM$3))/(AM$3-AM$2)),1),""))</f>
        <v/>
      </c>
      <c r="AN6" s="165">
        <f>IF(OR(AN$4=0,Data_wide!$AQ$2=""),"",IFERROR(ROUND(IF(AN$4=1,1+9*(MIN(MAX(Data_wide!$AQ$2,AN$2),AN$3)-AN$2)/(AN$3-AN$2),1+9*(AN$3-MIN(MAX(Data_wide!$AQ$2,AN$2),AN$3))/(AN$3-AN$2)),1),""))</f>
        <v/>
      </c>
      <c r="AO6" s="165">
        <f>IF(OR(AO$4=0,Data_wide!$AR$2=""),"",IFERROR(ROUND(IF(AO$4=1,1+9*(MIN(MAX(Data_wide!$AR$2,AO$2),AO$3)-AO$2)/(AO$3-AO$2),1+9*(AO$3-MIN(MAX(Data_wide!$AR$2,AO$2),AO$3))/(AO$3-AO$2)),1),""))</f>
        <v/>
      </c>
      <c r="AP6" s="165">
        <f>IF(OR(AP$4=0,Data_wide!$AS$2=""),"",IFERROR(ROUND(IF(AP$4=1,1+9*(MIN(MAX(Data_wide!$AS$2,AP$2),AP$3)-AP$2)/(AP$3-AP$2),1+9*(AP$3-MIN(MAX(Data_wide!$AS$2,AP$2),AP$3))/(AP$3-AP$2)),1),""))</f>
        <v/>
      </c>
      <c r="AQ6" s="165">
        <f>IF(OR(AQ$4=0,Data_wide!$AT$2=""),"",IFERROR(ROUND(IF(AQ$4=1,1+9*(MIN(MAX(Data_wide!$AT$2,AQ$2),AQ$3)-AQ$2)/(AQ$3-AQ$2),1+9*(AQ$3-MIN(MAX(Data_wide!$AT$2,AQ$2),AQ$3))/(AQ$3-AQ$2)),1),""))</f>
        <v/>
      </c>
      <c r="AR6" s="165">
        <f>IF(OR(AR$4=0,Data_wide!$AU$2=""),"",IFERROR(ROUND(IF(AR$4=1,1+9*(MIN(MAX(Data_wide!$AU$2,AR$2),AR$3)-AR$2)/(AR$3-AR$2),1+9*(AR$3-MIN(MAX(Data_wide!$AU$2,AR$2),AR$3))/(AR$3-AR$2)),1),""))</f>
        <v/>
      </c>
      <c r="AS6" s="165">
        <f>IF(OR(AS$4=0,Data_wide!$AV$2=""),"",IFERROR(ROUND(IF(AS$4=1,1+9*(MIN(MAX(Data_wide!$AV$2,AS$2),AS$3)-AS$2)/(AS$3-AS$2),1+9*(AS$3-MIN(MAX(Data_wide!$AV$2,AS$2),AS$3))/(AS$3-AS$2)),1),""))</f>
        <v/>
      </c>
      <c r="AT6" s="165">
        <f>IF(OR(AT$4=0,Data_wide!$AW$2=""),"",IFERROR(ROUND(IF(AT$4=1,1+9*(MIN(MAX(Data_wide!$AW$2,AT$2),AT$3)-AT$2)/(AT$3-AT$2),1+9*(AT$3-MIN(MAX(Data_wide!$AW$2,AT$2),AT$3))/(AT$3-AT$2)),1),""))</f>
        <v/>
      </c>
      <c r="AU6" s="165">
        <f>IF(OR(AU$4=0,Data_wide!$AX$2=""),"",IFERROR(ROUND(IF(AU$4=1,1+9*(MIN(MAX(Data_wide!$AX$2,AU$2),AU$3)-AU$2)/(AU$3-AU$2),1+9*(AU$3-MIN(MAX(Data_wide!$AX$2,AU$2),AU$3))/(AU$3-AU$2)),1),""))</f>
        <v/>
      </c>
      <c r="AV6" s="165">
        <f>IF(OR(AV$4=0,Data_wide!$AY$2=""),"",IFERROR(ROUND(IF(AV$4=1,1+9*(MIN(MAX(Data_wide!$AY$2,AV$2),AV$3)-AV$2)/(AV$3-AV$2),1+9*(AV$3-MIN(MAX(Data_wide!$AY$2,AV$2),AV$3))/(AV$3-AV$2)),1),""))</f>
        <v/>
      </c>
      <c r="AW6" s="165">
        <f>IF(OR(AW$4=0,Data_wide!$AZ$2=""),"",IFERROR(ROUND(IF(AW$4=1,1+9*(MIN(MAX(Data_wide!$AZ$2,AW$2),AW$3)-AW$2)/(AW$3-AW$2),1+9*(AW$3-MIN(MAX(Data_wide!$AZ$2,AW$2),AW$3))/(AW$3-AW$2)),1),""))</f>
        <v/>
      </c>
      <c r="AX6" s="165">
        <f>IF(OR(AX$4=0,Data_wide!$BA$2=""),"",IFERROR(ROUND(IF(AX$4=1,1+9*(MIN(MAX(Data_wide!$BA$2,AX$2),AX$3)-AX$2)/(AX$3-AX$2),1+9*(AX$3-MIN(MAX(Data_wide!$BA$2,AX$2),AX$3))/(AX$3-AX$2)),1),""))</f>
        <v/>
      </c>
      <c r="AY6" s="165">
        <f>IF(OR(AY$4=0,Data_wide!$BB$2=""),"",IFERROR(ROUND(IF(AY$4=1,1+9*(MIN(MAX(Data_wide!$BB$2,AY$2),AY$3)-AY$2)/(AY$3-AY$2),1+9*(AY$3-MIN(MAX(Data_wide!$BB$2,AY$2),AY$3))/(AY$3-AY$2)),1),""))</f>
        <v/>
      </c>
      <c r="AZ6" s="165">
        <f>IF(OR(AZ$4=0,Data_wide!$BC$2=""),"",IFERROR(ROUND(IF(AZ$4=1,1+9*(MIN(MAX(Data_wide!$BC$2,AZ$2),AZ$3)-AZ$2)/(AZ$3-AZ$2),1+9*(AZ$3-MIN(MAX(Data_wide!$BC$2,AZ$2),AZ$3))/(AZ$3-AZ$2)),1),""))</f>
        <v/>
      </c>
      <c r="BA6" s="165">
        <f>IF(OR(BA$4=0,Data_wide!$BD$2=""),"",IFERROR(ROUND(IF(BA$4=1,1+9*(MIN(MAX(Data_wide!$BD$2,BA$2),BA$3)-BA$2)/(BA$3-BA$2),1+9*(BA$3-MIN(MAX(Data_wide!$BD$2,BA$2),BA$3))/(BA$3-BA$2)),1),""))</f>
        <v/>
      </c>
      <c r="BB6" s="165">
        <f>IF(OR(BB$4=0,Data_wide!$BE$2=""),"",IFERROR(ROUND(IF(BB$4=1,1+9*(MIN(MAX(Data_wide!$BE$2,BB$2),BB$3)-BB$2)/(BB$3-BB$2),1+9*(BB$3-MIN(MAX(Data_wide!$BE$2,BB$2),BB$3))/(BB$3-BB$2)),1),""))</f>
        <v/>
      </c>
      <c r="BC6" s="165">
        <f>IF(OR(BC$4=0,Data_wide!$BF$2=""),"",IFERROR(ROUND(IF(BC$4=1,1+9*(MIN(MAX(Data_wide!$BF$2,BC$2),BC$3)-BC$2)/(BC$3-BC$2),1+9*(BC$3-MIN(MAX(Data_wide!$BF$2,BC$2),BC$3))/(BC$3-BC$2)),1),""))</f>
        <v/>
      </c>
      <c r="BD6" s="165">
        <f>IF(OR(BD$4=0,Data_wide!$BG$2=""),"",IFERROR(ROUND(IF(BD$4=1,1+9*(MIN(MAX(Data_wide!$BG$2,BD$2),BD$3)-BD$2)/(BD$3-BD$2),1+9*(BD$3-MIN(MAX(Data_wide!$BG$2,BD$2),BD$3))/(BD$3-BD$2)),1),""))</f>
        <v/>
      </c>
      <c r="BE6" s="165">
        <f>IF(OR(BE$4=0,Data_wide!$BH$2=""),"",IFERROR(ROUND(IF(BE$4=1,1+9*(MIN(MAX(Data_wide!$BH$2,BE$2),BE$3)-BE$2)/(BE$3-BE$2),1+9*(BE$3-MIN(MAX(Data_wide!$BH$2,BE$2),BE$3))/(BE$3-BE$2)),1),""))</f>
        <v/>
      </c>
      <c r="BF6" s="165">
        <f>IF(OR(BF$4=0,Data_wide!$BI$2=""),"",IFERROR(ROUND(IF(BF$4=1,1+9*(MIN(MAX(Data_wide!$BI$2,BF$2),BF$3)-BF$2)/(BF$3-BF$2),1+9*(BF$3-MIN(MAX(Data_wide!$BI$2,BF$2),BF$3))/(BF$3-BF$2)),1),""))</f>
        <v/>
      </c>
      <c r="BG6" s="165">
        <f>IF(OR(BG$4=0,Data_wide!$BJ$2=""),"",IFERROR(ROUND(IF(BG$4=1,1+9*(MIN(MAX(Data_wide!$BJ$2,BG$2),BG$3)-BG$2)/(BG$3-BG$2),1+9*(BG$3-MIN(MAX(Data_wide!$BJ$2,BG$2),BG$3))/(BG$3-BG$2)),1),""))</f>
        <v/>
      </c>
      <c r="BH6" s="165">
        <f>IF(OR(BH$4=0,Data_wide!$BK$2=""),"",IFERROR(ROUND(IF(BH$4=1,1+9*(MIN(MAX(Data_wide!$BK$2,BH$2),BH$3)-BH$2)/(BH$3-BH$2),1+9*(BH$3-MIN(MAX(Data_wide!$BK$2,BH$2),BH$3))/(BH$3-BH$2)),1),""))</f>
        <v/>
      </c>
      <c r="BI6" s="165">
        <f>IF(OR(BI$4=0,Data_wide!$BL$2=""),"",IFERROR(ROUND(IF(BI$4=1,1+9*(MIN(MAX(Data_wide!$BL$2,BI$2),BI$3)-BI$2)/(BI$3-BI$2),1+9*(BI$3-MIN(MAX(Data_wide!$BL$2,BI$2),BI$3))/(BI$3-BI$2)),1),""))</f>
        <v/>
      </c>
      <c r="BJ6" s="165">
        <f>IF(OR(BJ$4=0,Data_wide!$BM$2=""),"",IFERROR(ROUND(IF(BJ$4=1,1+9*(MIN(MAX(Data_wide!$BM$2,BJ$2),BJ$3)-BJ$2)/(BJ$3-BJ$2),1+9*(BJ$3-MIN(MAX(Data_wide!$BM$2,BJ$2),BJ$3))/(BJ$3-BJ$2)),1),""))</f>
        <v/>
      </c>
      <c r="BK6" s="165">
        <f>IF(OR(BK$4=0,Data_wide!$BN$2=""),"",IFERROR(ROUND(IF(BK$4=1,1+9*(MIN(MAX(Data_wide!$BN$2,BK$2),BK$3)-BK$2)/(BK$3-BK$2),1+9*(BK$3-MIN(MAX(Data_wide!$BN$2,BK$2),BK$3))/(BK$3-BK$2)),1),""))</f>
        <v/>
      </c>
      <c r="BL6" s="165">
        <f>IF(OR(BL$4=0,Data_wide!$BO$2=""),"",IFERROR(ROUND(IF(BL$4=1,1+9*(MIN(MAX(Data_wide!$BO$2,BL$2),BL$3)-BL$2)/(BL$3-BL$2),1+9*(BL$3-MIN(MAX(Data_wide!$BO$2,BL$2),BL$3))/(BL$3-BL$2)),1),""))</f>
        <v/>
      </c>
      <c r="BM6" s="165">
        <f>IF(OR(BM$4=0,Data_wide!$BP$2=""),"",IFERROR(ROUND(IF(BM$4=1,1+9*(MIN(MAX(Data_wide!$BP$2,BM$2),BM$3)-BM$2)/(BM$3-BM$2),1+9*(BM$3-MIN(MAX(Data_wide!$BP$2,BM$2),BM$3))/(BM$3-BM$2)),1),""))</f>
        <v/>
      </c>
      <c r="BN6" s="165">
        <f>IF(OR(BN$4=0,Data_wide!$BQ$2=""),"",IFERROR(ROUND(IF(BN$4=1,1+9*(MIN(MAX(Data_wide!$BQ$2,BN$2),BN$3)-BN$2)/(BN$3-BN$2),1+9*(BN$3-MIN(MAX(Data_wide!$BQ$2,BN$2),BN$3))/(BN$3-BN$2)),1),""))</f>
        <v/>
      </c>
      <c r="BO6" s="165">
        <f>IF(OR(BO$4=0,Data_wide!$BR$2=""),"",IFERROR(ROUND(IF(BO$4=1,1+9*(MIN(MAX(Data_wide!$BR$2,BO$2),BO$3)-BO$2)/(BO$3-BO$2),1+9*(BO$3-MIN(MAX(Data_wide!$BR$2,BO$2),BO$3))/(BO$3-BO$2)),1),""))</f>
        <v/>
      </c>
      <c r="BP6" s="165">
        <f>IF(OR(BP$4=0,Data_wide!$BS$2=""),"",IFERROR(ROUND(IF(BP$4=1,1+9*(MIN(MAX(Data_wide!$BS$2,BP$2),BP$3)-BP$2)/(BP$3-BP$2),1+9*(BP$3-MIN(MAX(Data_wide!$BS$2,BP$2),BP$3))/(BP$3-BP$2)),1),""))</f>
        <v/>
      </c>
      <c r="BQ6" s="165">
        <f>IF(OR(BQ$4=0,Data_wide!$BT$2=""),"",IFERROR(ROUND(IF(BQ$4=1,1+9*(MIN(MAX(Data_wide!$BT$2,BQ$2),BQ$3)-BQ$2)/(BQ$3-BQ$2),1+9*(BQ$3-MIN(MAX(Data_wide!$BT$2,BQ$2),BQ$3))/(BQ$3-BQ$2)),1),""))</f>
        <v/>
      </c>
      <c r="BR6" s="165">
        <f>IF(OR(BR$4=0,Data_wide!$BU$2=""),"",IFERROR(ROUND(IF(BR$4=1,1+9*(MIN(MAX(Data_wide!$BU$2,BR$2),BR$3)-BR$2)/(BR$3-BR$2),1+9*(BR$3-MIN(MAX(Data_wide!$BU$2,BR$2),BR$3))/(BR$3-BR$2)),1),""))</f>
        <v/>
      </c>
      <c r="BS6" s="165">
        <f>IF(OR(BS$4=0,Data_wide!$BV$2=""),"",IFERROR(ROUND(IF(BS$4=1,1+9*(MIN(MAX(Data_wide!$BV$2,BS$2),BS$3)-BS$2)/(BS$3-BS$2),1+9*(BS$3-MIN(MAX(Data_wide!$BV$2,BS$2),BS$3))/(BS$3-BS$2)),1),""))</f>
        <v/>
      </c>
      <c r="BT6" s="165">
        <f>IF(OR(BT$4=0,Data_wide!$BW$2=""),"",IFERROR(ROUND(IF(BT$4=1,1+9*(MIN(MAX(Data_wide!$BW$2,BT$2),BT$3)-BT$2)/(BT$3-BT$2),1+9*(BT$3-MIN(MAX(Data_wide!$BW$2,BT$2),BT$3))/(BT$3-BT$2)),1),""))</f>
        <v/>
      </c>
      <c r="BU6" s="165">
        <f>IF(OR(BU$4=0,Data_wide!$BX$2=""),"",IFERROR(ROUND(IF(BU$4=1,1+9*(MIN(MAX(Data_wide!$BX$2,BU$2),BU$3)-BU$2)/(BU$3-BU$2),1+9*(BU$3-MIN(MAX(Data_wide!$BX$2,BU$2),BU$3))/(BU$3-BU$2)),1),""))</f>
        <v/>
      </c>
      <c r="BV6" s="165">
        <f>IF(OR(BV$4=0,Data_wide!$BY$2=""),"",IFERROR(ROUND(IF(BV$4=1,1+9*(MIN(MAX(Data_wide!$BY$2,BV$2),BV$3)-BV$2)/(BV$3-BV$2),1+9*(BV$3-MIN(MAX(Data_wide!$BY$2,BV$2),BV$3))/(BV$3-BV$2)),1),""))</f>
        <v/>
      </c>
      <c r="BW6" s="165">
        <f>IF(OR(BW$4=0,Data_wide!$BZ$2=""),"",IFERROR(ROUND(IF(BW$4=1,1+9*(MIN(MAX(Data_wide!$BZ$2,BW$2),BW$3)-BW$2)/(BW$3-BW$2),1+9*(BW$3-MIN(MAX(Data_wide!$BZ$2,BW$2),BW$3))/(BW$3-BW$2)),1),""))</f>
        <v/>
      </c>
      <c r="BX6" s="165">
        <f>IF(OR(BX$4=0,Data_wide!$CA$2=""),"",IFERROR(ROUND(IF(BX$4=1,1+9*(MIN(MAX(Data_wide!$CA$2,BX$2),BX$3)-BX$2)/(BX$3-BX$2),1+9*(BX$3-MIN(MAX(Data_wide!$CA$2,BX$2),BX$3))/(BX$3-BX$2)),1),""))</f>
        <v/>
      </c>
      <c r="BY6" s="165">
        <f>IF(OR(BY$4=0,Data_wide!$CB$2=""),"",IFERROR(ROUND(IF(BY$4=1,1+9*(MIN(MAX(Data_wide!$CB$2,BY$2),BY$3)-BY$2)/(BY$3-BY$2),1+9*(BY$3-MIN(MAX(Data_wide!$CB$2,BY$2),BY$3))/(BY$3-BY$2)),1),""))</f>
        <v/>
      </c>
      <c r="BZ6" s="165">
        <f>IF(OR(BZ$4=0,Data_wide!$CC$2=""),"",IFERROR(ROUND(IF(BZ$4=1,1+9*(MIN(MAX(Data_wide!$CC$2,BZ$2),BZ$3)-BZ$2)/(BZ$3-BZ$2),1+9*(BZ$3-MIN(MAX(Data_wide!$CC$2,BZ$2),BZ$3))/(BZ$3-BZ$2)),1),""))</f>
        <v/>
      </c>
      <c r="CA6" s="165">
        <f>IF(OR(CA$4=0,Data_wide!$CD$2=""),"",IFERROR(ROUND(IF(CA$4=1,1+9*(MIN(MAX(Data_wide!$CD$2,CA$2),CA$3)-CA$2)/(CA$3-CA$2),1+9*(CA$3-MIN(MAX(Data_wide!$CD$2,CA$2),CA$3))/(CA$3-CA$2)),1),""))</f>
        <v/>
      </c>
      <c r="CB6" s="165">
        <f>IF(OR(CB$4=0,Data_wide!$CE$2=""),"",IFERROR(ROUND(IF(CB$4=1,1+9*(MIN(MAX(Data_wide!$CE$2,CB$2),CB$3)-CB$2)/(CB$3-CB$2),1+9*(CB$3-MIN(MAX(Data_wide!$CE$2,CB$2),CB$3))/(CB$3-CB$2)),1),""))</f>
        <v/>
      </c>
      <c r="CC6" s="165">
        <f>IF(OR(CC$4=0,Data_wide!$CF$2=""),"",IFERROR(ROUND(IF(CC$4=1,1+9*(MIN(MAX(Data_wide!$CF$2,CC$2),CC$3)-CC$2)/(CC$3-CC$2),1+9*(CC$3-MIN(MAX(Data_wide!$CF$2,CC$2),CC$3))/(CC$3-CC$2)),1),""))</f>
        <v/>
      </c>
      <c r="CD6" s="165">
        <f>IF(OR(CD$4=0,Data_wide!$CG$2=""),"",IFERROR(ROUND(IF(CD$4=1,1+9*(MIN(MAX(Data_wide!$CG$2,CD$2),CD$3)-CD$2)/(CD$3-CD$2),1+9*(CD$3-MIN(MAX(Data_wide!$CG$2,CD$2),CD$3))/(CD$3-CD$2)),1),""))</f>
        <v/>
      </c>
      <c r="CE6" s="165">
        <f>IF(OR(CE$4=0,Data_wide!$CH$2=""),"",IFERROR(ROUND(IF(CE$4=1,1+9*(MIN(MAX(Data_wide!$CH$2,CE$2),CE$3)-CE$2)/(CE$3-CE$2),1+9*(CE$3-MIN(MAX(Data_wide!$CH$2,CE$2),CE$3))/(CE$3-CE$2)),1),""))</f>
        <v/>
      </c>
      <c r="CF6" s="165">
        <f>IF(OR(CF$4=0,Data_wide!$CI$2=""),"",IFERROR(ROUND(IF(CF$4=1,1+9*(MIN(MAX(Data_wide!$CI$2,CF$2),CF$3)-CF$2)/(CF$3-CF$2),1+9*(CF$3-MIN(MAX(Data_wide!$CI$2,CF$2),CF$3))/(CF$3-CF$2)),1),""))</f>
        <v/>
      </c>
      <c r="CG6" s="165">
        <f>IF(OR(CG$4=0,Data_wide!$CJ$2=""),"",IFERROR(ROUND(IF(CG$4=1,1+9*(MIN(MAX(Data_wide!$CJ$2,CG$2),CG$3)-CG$2)/(CG$3-CG$2),1+9*(CG$3-MIN(MAX(Data_wide!$CJ$2,CG$2),CG$3))/(CG$3-CG$2)),1),""))</f>
        <v/>
      </c>
      <c r="CH6" s="165">
        <f>IF(OR(CH$4=0,Data_wide!$CK$2=""),"",IFERROR(ROUND(IF(CH$4=1,1+9*(MIN(MAX(Data_wide!$CK$2,CH$2),CH$3)-CH$2)/(CH$3-CH$2),1+9*(CH$3-MIN(MAX(Data_wide!$CK$2,CH$2),CH$3))/(CH$3-CH$2)),1),""))</f>
        <v/>
      </c>
      <c r="CI6" s="165">
        <f>IF(OR(CI$4=0,Data_wide!$CL$2=""),"",IFERROR(ROUND(IF(CI$4=1,1+9*(MIN(MAX(Data_wide!$CL$2,CI$2),CI$3)-CI$2)/(CI$3-CI$2),1+9*(CI$3-MIN(MAX(Data_wide!$CL$2,CI$2),CI$3))/(CI$3-CI$2)),1),""))</f>
        <v/>
      </c>
      <c r="CJ6" s="165">
        <f>IF(OR(CJ$4=0,Data_wide!$CM$2=""),"",IFERROR(ROUND(IF(CJ$4=1,1+9*(MIN(MAX(Data_wide!$CM$2,CJ$2),CJ$3)-CJ$2)/(CJ$3-CJ$2),1+9*(CJ$3-MIN(MAX(Data_wide!$CM$2,CJ$2),CJ$3))/(CJ$3-CJ$2)),1),""))</f>
        <v/>
      </c>
      <c r="CK6" s="165">
        <f>IF(OR(CK$4=0,Data_wide!$CN$2=""),"",IFERROR(ROUND(IF(CK$4=1,1+9*(MIN(MAX(Data_wide!$CN$2,CK$2),CK$3)-CK$2)/(CK$3-CK$2),1+9*(CK$3-MIN(MAX(Data_wide!$CN$2,CK$2),CK$3))/(CK$3-CK$2)),1),""))</f>
        <v/>
      </c>
      <c r="CL6" s="165">
        <f>IF(OR(CL$4=0,Data_wide!$CO$2=""),"",IFERROR(ROUND(IF(CL$4=1,1+9*(MIN(MAX(Data_wide!$CO$2,CL$2),CL$3)-CL$2)/(CL$3-CL$2),1+9*(CL$3-MIN(MAX(Data_wide!$CO$2,CL$2),CL$3))/(CL$3-CL$2)),1),""))</f>
        <v/>
      </c>
      <c r="CM6" s="165">
        <f>IF(OR(CM$4=0,Data_wide!$CP$2=""),"",IFERROR(ROUND(IF(CM$4=1,1+9*(MIN(MAX(Data_wide!$CP$2,CM$2),CM$3)-CM$2)/(CM$3-CM$2),1+9*(CM$3-MIN(MAX(Data_wide!$CP$2,CM$2),CM$3))/(CM$3-CM$2)),1),""))</f>
        <v/>
      </c>
      <c r="CN6" s="165">
        <f>IF(OR(CN$4=0,Data_wide!$CQ$2=""),"",IFERROR(ROUND(IF(CN$4=1,1+9*(MIN(MAX(Data_wide!$CQ$2,CN$2),CN$3)-CN$2)/(CN$3-CN$2),1+9*(CN$3-MIN(MAX(Data_wide!$CQ$2,CN$2),CN$3))/(CN$3-CN$2)),1),""))</f>
        <v/>
      </c>
      <c r="CO6" s="165">
        <f>IF(OR(CO$4=0,Data_wide!$CR$2=""),"",IFERROR(ROUND(IF(CO$4=1,1+9*(MIN(MAX(Data_wide!$CR$2,CO$2),CO$3)-CO$2)/(CO$3-CO$2),1+9*(CO$3-MIN(MAX(Data_wide!$CR$2,CO$2),CO$3))/(CO$3-CO$2)),1),""))</f>
        <v/>
      </c>
    </row>
    <row r="7" ht="14" customHeight="1">
      <c r="A7" s="161" t="inlineStr">
        <is>
          <t>ALB</t>
        </is>
      </c>
      <c r="B7" s="161" t="inlineStr">
        <is>
          <t>Albania</t>
        </is>
      </c>
      <c r="C7" s="165">
        <f>IF(OR(C$4=0,Data_wide!$F$3=""),"",IFERROR(ROUND(IF(C$4=1,1+9*(MIN(MAX(Data_wide!$F$3,C$2),C$3)-C$2)/(C$3-C$2),1+9*(C$3-MIN(MAX(Data_wide!$F$3,C$2),C$3))/(C$3-C$2)),1),""))</f>
        <v/>
      </c>
      <c r="D7" s="165">
        <f>IF(OR(D$4=0,Data_wide!$G$3=""),"",IFERROR(ROUND(IF(D$4=1,1+9*(MIN(MAX(Data_wide!$G$3,D$2),D$3)-D$2)/(D$3-D$2),1+9*(D$3-MIN(MAX(Data_wide!$G$3,D$2),D$3))/(D$3-D$2)),1),""))</f>
        <v/>
      </c>
      <c r="E7" s="165">
        <f>IF(OR(E$4=0,Data_wide!$H$3=""),"",IFERROR(ROUND(IF(E$4=1,1+9*(MIN(MAX(Data_wide!$H$3,E$2),E$3)-E$2)/(E$3-E$2),1+9*(E$3-MIN(MAX(Data_wide!$H$3,E$2),E$3))/(E$3-E$2)),1),""))</f>
        <v/>
      </c>
      <c r="F7" s="165">
        <f>IF(OR(F$4=0,Data_wide!$I$3=""),"",IFERROR(ROUND(IF(F$4=1,1+9*(MIN(MAX(Data_wide!$I$3,F$2),F$3)-F$2)/(F$3-F$2),1+9*(F$3-MIN(MAX(Data_wide!$I$3,F$2),F$3))/(F$3-F$2)),1),""))</f>
        <v/>
      </c>
      <c r="G7" s="165">
        <f>IF(OR(G$4=0,Data_wide!$J$3=""),"",IFERROR(ROUND(IF(G$4=1,1+9*(MIN(MAX(Data_wide!$J$3,G$2),G$3)-G$2)/(G$3-G$2),1+9*(G$3-MIN(MAX(Data_wide!$J$3,G$2),G$3))/(G$3-G$2)),1),""))</f>
        <v/>
      </c>
      <c r="H7" s="165">
        <f>IF(OR(H$4=0,Data_wide!$K$3=""),"",IFERROR(ROUND(IF(H$4=1,1+9*(MIN(MAX(Data_wide!$K$3,H$2),H$3)-H$2)/(H$3-H$2),1+9*(H$3-MIN(MAX(Data_wide!$K$3,H$2),H$3))/(H$3-H$2)),1),""))</f>
        <v/>
      </c>
      <c r="I7" s="165">
        <f>IF(OR(I$4=0,Data_wide!$L$3=""),"",IFERROR(ROUND(IF(I$4=1,1+9*(MIN(MAX(Data_wide!$L$3,I$2),I$3)-I$2)/(I$3-I$2),1+9*(I$3-MIN(MAX(Data_wide!$L$3,I$2),I$3))/(I$3-I$2)),1),""))</f>
        <v/>
      </c>
      <c r="J7" s="165">
        <f>IF(OR(J$4=0,Data_wide!$M$3=""),"",IFERROR(ROUND(IF(J$4=1,1+9*(MIN(MAX(Data_wide!$M$3,J$2),J$3)-J$2)/(J$3-J$2),1+9*(J$3-MIN(MAX(Data_wide!$M$3,J$2),J$3))/(J$3-J$2)),1),""))</f>
        <v/>
      </c>
      <c r="K7" s="165">
        <f>IF(OR(K$4=0,Data_wide!$N$3=""),"",IFERROR(ROUND(IF(K$4=1,1+9*(MIN(MAX(Data_wide!$N$3,K$2),K$3)-K$2)/(K$3-K$2),1+9*(K$3-MIN(MAX(Data_wide!$N$3,K$2),K$3))/(K$3-K$2)),1),""))</f>
        <v/>
      </c>
      <c r="L7" s="165">
        <f>IF(OR(L$4=0,Data_wide!$O$3=""),"",IFERROR(ROUND(IF(L$4=1,1+9*(MIN(MAX(Data_wide!$O$3,L$2),L$3)-L$2)/(L$3-L$2),1+9*(L$3-MIN(MAX(Data_wide!$O$3,L$2),L$3))/(L$3-L$2)),1),""))</f>
        <v/>
      </c>
      <c r="M7" s="165">
        <f>IF(OR(M$4=0,Data_wide!$P$3=""),"",IFERROR(ROUND(IF(M$4=1,1+9*(MIN(MAX(Data_wide!$P$3,M$2),M$3)-M$2)/(M$3-M$2),1+9*(M$3-MIN(MAX(Data_wide!$P$3,M$2),M$3))/(M$3-M$2)),1),""))</f>
        <v/>
      </c>
      <c r="N7" s="165">
        <f>IF(OR(N$4=0,Data_wide!$Q$3=""),"",IFERROR(ROUND(IF(N$4=1,1+9*(MIN(MAX(Data_wide!$Q$3,N$2),N$3)-N$2)/(N$3-N$2),1+9*(N$3-MIN(MAX(Data_wide!$Q$3,N$2),N$3))/(N$3-N$2)),1),""))</f>
        <v/>
      </c>
      <c r="O7" s="165">
        <f>IF(OR(O$4=0,Data_wide!$R$3=""),"",IFERROR(ROUND(IF(O$4=1,1+9*(MIN(MAX(Data_wide!$R$3,O$2),O$3)-O$2)/(O$3-O$2),1+9*(O$3-MIN(MAX(Data_wide!$R$3,O$2),O$3))/(O$3-O$2)),1),""))</f>
        <v/>
      </c>
      <c r="P7" s="165">
        <f>IF(OR(P$4=0,Data_wide!$S$3=""),"",IFERROR(ROUND(IF(P$4=1,1+9*(MIN(MAX(Data_wide!$S$3,P$2),P$3)-P$2)/(P$3-P$2),1+9*(P$3-MIN(MAX(Data_wide!$S$3,P$2),P$3))/(P$3-P$2)),1),""))</f>
        <v/>
      </c>
      <c r="Q7" s="165">
        <f>IF(OR(Q$4=0,Data_wide!$T$3=""),"",IFERROR(ROUND(IF(Q$4=1,1+9*(MIN(MAX(Data_wide!$T$3,Q$2),Q$3)-Q$2)/(Q$3-Q$2),1+9*(Q$3-MIN(MAX(Data_wide!$T$3,Q$2),Q$3))/(Q$3-Q$2)),1),""))</f>
        <v/>
      </c>
      <c r="R7" s="165">
        <f>IF(OR(R$4=0,Data_wide!$U$3=""),"",IFERROR(ROUND(IF(R$4=1,1+9*(MIN(MAX(Data_wide!$U$3,R$2),R$3)-R$2)/(R$3-R$2),1+9*(R$3-MIN(MAX(Data_wide!$U$3,R$2),R$3))/(R$3-R$2)),1),""))</f>
        <v/>
      </c>
      <c r="S7" s="165">
        <f>IF(OR(S$4=0,Data_wide!$V$3=""),"",IFERROR(ROUND(IF(S$4=1,1+9*(MIN(MAX(Data_wide!$V$3,S$2),S$3)-S$2)/(S$3-S$2),1+9*(S$3-MIN(MAX(Data_wide!$V$3,S$2),S$3))/(S$3-S$2)),1),""))</f>
        <v/>
      </c>
      <c r="T7" s="165">
        <f>IF(OR(T$4=0,Data_wide!$W$3=""),"",IFERROR(ROUND(IF(T$4=1,1+9*(MIN(MAX(Data_wide!$W$3,T$2),T$3)-T$2)/(T$3-T$2),1+9*(T$3-MIN(MAX(Data_wide!$W$3,T$2),T$3))/(T$3-T$2)),1),""))</f>
        <v/>
      </c>
      <c r="U7" s="165">
        <f>IF(OR(U$4=0,Data_wide!$X$3=""),"",IFERROR(ROUND(IF(U$4=1,1+9*(MIN(MAX(Data_wide!$X$3,U$2),U$3)-U$2)/(U$3-U$2),1+9*(U$3-MIN(MAX(Data_wide!$X$3,U$2),U$3))/(U$3-U$2)),1),""))</f>
        <v/>
      </c>
      <c r="V7" s="165">
        <f>IF(OR(V$4=0,Data_wide!$Y$3=""),"",IFERROR(ROUND(IF(V$4=1,1+9*(MIN(MAX(Data_wide!$Y$3,V$2),V$3)-V$2)/(V$3-V$2),1+9*(V$3-MIN(MAX(Data_wide!$Y$3,V$2),V$3))/(V$3-V$2)),1),""))</f>
        <v/>
      </c>
      <c r="W7" s="165">
        <f>IF(OR(W$4=0,Data_wide!$Z$3=""),"",IFERROR(ROUND(IF(W$4=1,1+9*(MIN(MAX(Data_wide!$Z$3,W$2),W$3)-W$2)/(W$3-W$2),1+9*(W$3-MIN(MAX(Data_wide!$Z$3,W$2),W$3))/(W$3-W$2)),1),""))</f>
        <v/>
      </c>
      <c r="X7" s="165">
        <f>IF(OR(X$4=0,Data_wide!$AA$3=""),"",IFERROR(ROUND(IF(X$4=1,1+9*(MIN(MAX(Data_wide!$AA$3,X$2),X$3)-X$2)/(X$3-X$2),1+9*(X$3-MIN(MAX(Data_wide!$AA$3,X$2),X$3))/(X$3-X$2)),1),""))</f>
        <v/>
      </c>
      <c r="Y7" s="165">
        <f>IF(OR(Y$4=0,Data_wide!$AB$3=""),"",IFERROR(ROUND(IF(Y$4=1,1+9*(MIN(MAX(Data_wide!$AB$3,Y$2),Y$3)-Y$2)/(Y$3-Y$2),1+9*(Y$3-MIN(MAX(Data_wide!$AB$3,Y$2),Y$3))/(Y$3-Y$2)),1),""))</f>
        <v/>
      </c>
      <c r="Z7" s="165">
        <f>IF(OR(Z$4=0,Data_wide!$AC$3=""),"",IFERROR(ROUND(IF(Z$4=1,1+9*(MIN(MAX(Data_wide!$AC$3,Z$2),Z$3)-Z$2)/(Z$3-Z$2),1+9*(Z$3-MIN(MAX(Data_wide!$AC$3,Z$2),Z$3))/(Z$3-Z$2)),1),""))</f>
        <v/>
      </c>
      <c r="AA7" s="165">
        <f>IF(OR(AA$4=0,Data_wide!$AD$3=""),"",IFERROR(ROUND(IF(AA$4=1,1+9*(MIN(MAX(Data_wide!$AD$3,AA$2),AA$3)-AA$2)/(AA$3-AA$2),1+9*(AA$3-MIN(MAX(Data_wide!$AD$3,AA$2),AA$3))/(AA$3-AA$2)),1),""))</f>
        <v/>
      </c>
      <c r="AB7" s="165">
        <f>IF(OR(AB$4=0,Data_wide!$AE$3=""),"",IFERROR(ROUND(IF(AB$4=1,1+9*(MIN(MAX(Data_wide!$AE$3,AB$2),AB$3)-AB$2)/(AB$3-AB$2),1+9*(AB$3-MIN(MAX(Data_wide!$AE$3,AB$2),AB$3))/(AB$3-AB$2)),1),""))</f>
        <v/>
      </c>
      <c r="AC7" s="165">
        <f>IF(OR(AC$4=0,Data_wide!$AF$3=""),"",IFERROR(ROUND(IF(AC$4=1,1+9*(MIN(MAX(Data_wide!$AF$3,AC$2),AC$3)-AC$2)/(AC$3-AC$2),1+9*(AC$3-MIN(MAX(Data_wide!$AF$3,AC$2),AC$3))/(AC$3-AC$2)),1),""))</f>
        <v/>
      </c>
      <c r="AD7" s="165">
        <f>IF(OR(AD$4=0,Data_wide!$AG$3=""),"",IFERROR(ROUND(IF(AD$4=1,1+9*(MIN(MAX(Data_wide!$AG$3,AD$2),AD$3)-AD$2)/(AD$3-AD$2),1+9*(AD$3-MIN(MAX(Data_wide!$AG$3,AD$2),AD$3))/(AD$3-AD$2)),1),""))</f>
        <v/>
      </c>
      <c r="AE7" s="165">
        <f>IF(OR(AE$4=0,Data_wide!$AH$3=""),"",IFERROR(ROUND(IF(AE$4=1,1+9*(MIN(MAX(Data_wide!$AH$3,AE$2),AE$3)-AE$2)/(AE$3-AE$2),1+9*(AE$3-MIN(MAX(Data_wide!$AH$3,AE$2),AE$3))/(AE$3-AE$2)),1),""))</f>
        <v/>
      </c>
      <c r="AF7" s="165">
        <f>IF(OR(AF$4=0,Data_wide!$AI$3=""),"",IFERROR(ROUND(IF(AF$4=1,1+9*(MIN(MAX(Data_wide!$AI$3,AF$2),AF$3)-AF$2)/(AF$3-AF$2),1+9*(AF$3-MIN(MAX(Data_wide!$AI$3,AF$2),AF$3))/(AF$3-AF$2)),1),""))</f>
        <v/>
      </c>
      <c r="AG7" s="165">
        <f>IF(OR(AG$4=0,Data_wide!$AJ$3=""),"",IFERROR(ROUND(IF(AG$4=1,1+9*(MIN(MAX(Data_wide!$AJ$3,AG$2),AG$3)-AG$2)/(AG$3-AG$2),1+9*(AG$3-MIN(MAX(Data_wide!$AJ$3,AG$2),AG$3))/(AG$3-AG$2)),1),""))</f>
        <v/>
      </c>
      <c r="AH7" s="165">
        <f>IF(OR(AH$4=0,Data_wide!$AK$3=""),"",IFERROR(ROUND(IF(AH$4=1,1+9*(MIN(MAX(Data_wide!$AK$3,AH$2),AH$3)-AH$2)/(AH$3-AH$2),1+9*(AH$3-MIN(MAX(Data_wide!$AK$3,AH$2),AH$3))/(AH$3-AH$2)),1),""))</f>
        <v/>
      </c>
      <c r="AI7" s="165">
        <f>IF(OR(AI$4=0,Data_wide!$AL$3=""),"",IFERROR(ROUND(IF(AI$4=1,1+9*(MIN(MAX(Data_wide!$AL$3,AI$2),AI$3)-AI$2)/(AI$3-AI$2),1+9*(AI$3-MIN(MAX(Data_wide!$AL$3,AI$2),AI$3))/(AI$3-AI$2)),1),""))</f>
        <v/>
      </c>
      <c r="AJ7" s="165">
        <f>IF(OR(AJ$4=0,Data_wide!$AM$3=""),"",IFERROR(ROUND(IF(AJ$4=1,1+9*(MIN(MAX(Data_wide!$AM$3,AJ$2),AJ$3)-AJ$2)/(AJ$3-AJ$2),1+9*(AJ$3-MIN(MAX(Data_wide!$AM$3,AJ$2),AJ$3))/(AJ$3-AJ$2)),1),""))</f>
        <v/>
      </c>
      <c r="AK7" s="165">
        <f>IF(OR(AK$4=0,Data_wide!$AN$3=""),"",IFERROR(ROUND(IF(AK$4=1,1+9*(MIN(MAX(Data_wide!$AN$3,AK$2),AK$3)-AK$2)/(AK$3-AK$2),1+9*(AK$3-MIN(MAX(Data_wide!$AN$3,AK$2),AK$3))/(AK$3-AK$2)),1),""))</f>
        <v/>
      </c>
      <c r="AL7" s="165">
        <f>IF(OR(AL$4=0,Data_wide!$AO$3=""),"",IFERROR(ROUND(IF(AL$4=1,1+9*(MIN(MAX(Data_wide!$AO$3,AL$2),AL$3)-AL$2)/(AL$3-AL$2),1+9*(AL$3-MIN(MAX(Data_wide!$AO$3,AL$2),AL$3))/(AL$3-AL$2)),1),""))</f>
        <v/>
      </c>
      <c r="AM7" s="165">
        <f>IF(OR(AM$4=0,Data_wide!$AP$3=""),"",IFERROR(ROUND(IF(AM$4=1,1+9*(MIN(MAX(Data_wide!$AP$3,AM$2),AM$3)-AM$2)/(AM$3-AM$2),1+9*(AM$3-MIN(MAX(Data_wide!$AP$3,AM$2),AM$3))/(AM$3-AM$2)),1),""))</f>
        <v/>
      </c>
      <c r="AN7" s="165">
        <f>IF(OR(AN$4=0,Data_wide!$AQ$3=""),"",IFERROR(ROUND(IF(AN$4=1,1+9*(MIN(MAX(Data_wide!$AQ$3,AN$2),AN$3)-AN$2)/(AN$3-AN$2),1+9*(AN$3-MIN(MAX(Data_wide!$AQ$3,AN$2),AN$3))/(AN$3-AN$2)),1),""))</f>
        <v/>
      </c>
      <c r="AO7" s="165">
        <f>IF(OR(AO$4=0,Data_wide!$AR$3=""),"",IFERROR(ROUND(IF(AO$4=1,1+9*(MIN(MAX(Data_wide!$AR$3,AO$2),AO$3)-AO$2)/(AO$3-AO$2),1+9*(AO$3-MIN(MAX(Data_wide!$AR$3,AO$2),AO$3))/(AO$3-AO$2)),1),""))</f>
        <v/>
      </c>
      <c r="AP7" s="165">
        <f>IF(OR(AP$4=0,Data_wide!$AS$3=""),"",IFERROR(ROUND(IF(AP$4=1,1+9*(MIN(MAX(Data_wide!$AS$3,AP$2),AP$3)-AP$2)/(AP$3-AP$2),1+9*(AP$3-MIN(MAX(Data_wide!$AS$3,AP$2),AP$3))/(AP$3-AP$2)),1),""))</f>
        <v/>
      </c>
      <c r="AQ7" s="165">
        <f>IF(OR(AQ$4=0,Data_wide!$AT$3=""),"",IFERROR(ROUND(IF(AQ$4=1,1+9*(MIN(MAX(Data_wide!$AT$3,AQ$2),AQ$3)-AQ$2)/(AQ$3-AQ$2),1+9*(AQ$3-MIN(MAX(Data_wide!$AT$3,AQ$2),AQ$3))/(AQ$3-AQ$2)),1),""))</f>
        <v/>
      </c>
      <c r="AR7" s="165">
        <f>IF(OR(AR$4=0,Data_wide!$AU$3=""),"",IFERROR(ROUND(IF(AR$4=1,1+9*(MIN(MAX(Data_wide!$AU$3,AR$2),AR$3)-AR$2)/(AR$3-AR$2),1+9*(AR$3-MIN(MAX(Data_wide!$AU$3,AR$2),AR$3))/(AR$3-AR$2)),1),""))</f>
        <v/>
      </c>
      <c r="AS7" s="165">
        <f>IF(OR(AS$4=0,Data_wide!$AV$3=""),"",IFERROR(ROUND(IF(AS$4=1,1+9*(MIN(MAX(Data_wide!$AV$3,AS$2),AS$3)-AS$2)/(AS$3-AS$2),1+9*(AS$3-MIN(MAX(Data_wide!$AV$3,AS$2),AS$3))/(AS$3-AS$2)),1),""))</f>
        <v/>
      </c>
      <c r="AT7" s="165">
        <f>IF(OR(AT$4=0,Data_wide!$AW$3=""),"",IFERROR(ROUND(IF(AT$4=1,1+9*(MIN(MAX(Data_wide!$AW$3,AT$2),AT$3)-AT$2)/(AT$3-AT$2),1+9*(AT$3-MIN(MAX(Data_wide!$AW$3,AT$2),AT$3))/(AT$3-AT$2)),1),""))</f>
        <v/>
      </c>
      <c r="AU7" s="165">
        <f>IF(OR(AU$4=0,Data_wide!$AX$3=""),"",IFERROR(ROUND(IF(AU$4=1,1+9*(MIN(MAX(Data_wide!$AX$3,AU$2),AU$3)-AU$2)/(AU$3-AU$2),1+9*(AU$3-MIN(MAX(Data_wide!$AX$3,AU$2),AU$3))/(AU$3-AU$2)),1),""))</f>
        <v/>
      </c>
      <c r="AV7" s="165">
        <f>IF(OR(AV$4=0,Data_wide!$AY$3=""),"",IFERROR(ROUND(IF(AV$4=1,1+9*(MIN(MAX(Data_wide!$AY$3,AV$2),AV$3)-AV$2)/(AV$3-AV$2),1+9*(AV$3-MIN(MAX(Data_wide!$AY$3,AV$2),AV$3))/(AV$3-AV$2)),1),""))</f>
        <v/>
      </c>
      <c r="AW7" s="165">
        <f>IF(OR(AW$4=0,Data_wide!$AZ$3=""),"",IFERROR(ROUND(IF(AW$4=1,1+9*(MIN(MAX(Data_wide!$AZ$3,AW$2),AW$3)-AW$2)/(AW$3-AW$2),1+9*(AW$3-MIN(MAX(Data_wide!$AZ$3,AW$2),AW$3))/(AW$3-AW$2)),1),""))</f>
        <v/>
      </c>
      <c r="AX7" s="165">
        <f>IF(OR(AX$4=0,Data_wide!$BA$3=""),"",IFERROR(ROUND(IF(AX$4=1,1+9*(MIN(MAX(Data_wide!$BA$3,AX$2),AX$3)-AX$2)/(AX$3-AX$2),1+9*(AX$3-MIN(MAX(Data_wide!$BA$3,AX$2),AX$3))/(AX$3-AX$2)),1),""))</f>
        <v/>
      </c>
      <c r="AY7" s="165">
        <f>IF(OR(AY$4=0,Data_wide!$BB$3=""),"",IFERROR(ROUND(IF(AY$4=1,1+9*(MIN(MAX(Data_wide!$BB$3,AY$2),AY$3)-AY$2)/(AY$3-AY$2),1+9*(AY$3-MIN(MAX(Data_wide!$BB$3,AY$2),AY$3))/(AY$3-AY$2)),1),""))</f>
        <v/>
      </c>
      <c r="AZ7" s="165">
        <f>IF(OR(AZ$4=0,Data_wide!$BC$3=""),"",IFERROR(ROUND(IF(AZ$4=1,1+9*(MIN(MAX(Data_wide!$BC$3,AZ$2),AZ$3)-AZ$2)/(AZ$3-AZ$2),1+9*(AZ$3-MIN(MAX(Data_wide!$BC$3,AZ$2),AZ$3))/(AZ$3-AZ$2)),1),""))</f>
        <v/>
      </c>
      <c r="BA7" s="165">
        <f>IF(OR(BA$4=0,Data_wide!$BD$3=""),"",IFERROR(ROUND(IF(BA$4=1,1+9*(MIN(MAX(Data_wide!$BD$3,BA$2),BA$3)-BA$2)/(BA$3-BA$2),1+9*(BA$3-MIN(MAX(Data_wide!$BD$3,BA$2),BA$3))/(BA$3-BA$2)),1),""))</f>
        <v/>
      </c>
      <c r="BB7" s="165">
        <f>IF(OR(BB$4=0,Data_wide!$BE$3=""),"",IFERROR(ROUND(IF(BB$4=1,1+9*(MIN(MAX(Data_wide!$BE$3,BB$2),BB$3)-BB$2)/(BB$3-BB$2),1+9*(BB$3-MIN(MAX(Data_wide!$BE$3,BB$2),BB$3))/(BB$3-BB$2)),1),""))</f>
        <v/>
      </c>
      <c r="BC7" s="165">
        <f>IF(OR(BC$4=0,Data_wide!$BF$3=""),"",IFERROR(ROUND(IF(BC$4=1,1+9*(MIN(MAX(Data_wide!$BF$3,BC$2),BC$3)-BC$2)/(BC$3-BC$2),1+9*(BC$3-MIN(MAX(Data_wide!$BF$3,BC$2),BC$3))/(BC$3-BC$2)),1),""))</f>
        <v/>
      </c>
      <c r="BD7" s="165">
        <f>IF(OR(BD$4=0,Data_wide!$BG$3=""),"",IFERROR(ROUND(IF(BD$4=1,1+9*(MIN(MAX(Data_wide!$BG$3,BD$2),BD$3)-BD$2)/(BD$3-BD$2),1+9*(BD$3-MIN(MAX(Data_wide!$BG$3,BD$2),BD$3))/(BD$3-BD$2)),1),""))</f>
        <v/>
      </c>
      <c r="BE7" s="165">
        <f>IF(OR(BE$4=0,Data_wide!$BH$3=""),"",IFERROR(ROUND(IF(BE$4=1,1+9*(MIN(MAX(Data_wide!$BH$3,BE$2),BE$3)-BE$2)/(BE$3-BE$2),1+9*(BE$3-MIN(MAX(Data_wide!$BH$3,BE$2),BE$3))/(BE$3-BE$2)),1),""))</f>
        <v/>
      </c>
      <c r="BF7" s="165">
        <f>IF(OR(BF$4=0,Data_wide!$BI$3=""),"",IFERROR(ROUND(IF(BF$4=1,1+9*(MIN(MAX(Data_wide!$BI$3,BF$2),BF$3)-BF$2)/(BF$3-BF$2),1+9*(BF$3-MIN(MAX(Data_wide!$BI$3,BF$2),BF$3))/(BF$3-BF$2)),1),""))</f>
        <v/>
      </c>
      <c r="BG7" s="165">
        <f>IF(OR(BG$4=0,Data_wide!$BJ$3=""),"",IFERROR(ROUND(IF(BG$4=1,1+9*(MIN(MAX(Data_wide!$BJ$3,BG$2),BG$3)-BG$2)/(BG$3-BG$2),1+9*(BG$3-MIN(MAX(Data_wide!$BJ$3,BG$2),BG$3))/(BG$3-BG$2)),1),""))</f>
        <v/>
      </c>
      <c r="BH7" s="165">
        <f>IF(OR(BH$4=0,Data_wide!$BK$3=""),"",IFERROR(ROUND(IF(BH$4=1,1+9*(MIN(MAX(Data_wide!$BK$3,BH$2),BH$3)-BH$2)/(BH$3-BH$2),1+9*(BH$3-MIN(MAX(Data_wide!$BK$3,BH$2),BH$3))/(BH$3-BH$2)),1),""))</f>
        <v/>
      </c>
      <c r="BI7" s="165">
        <f>IF(OR(BI$4=0,Data_wide!$BL$3=""),"",IFERROR(ROUND(IF(BI$4=1,1+9*(MIN(MAX(Data_wide!$BL$3,BI$2),BI$3)-BI$2)/(BI$3-BI$2),1+9*(BI$3-MIN(MAX(Data_wide!$BL$3,BI$2),BI$3))/(BI$3-BI$2)),1),""))</f>
        <v/>
      </c>
      <c r="BJ7" s="165">
        <f>IF(OR(BJ$4=0,Data_wide!$BM$3=""),"",IFERROR(ROUND(IF(BJ$4=1,1+9*(MIN(MAX(Data_wide!$BM$3,BJ$2),BJ$3)-BJ$2)/(BJ$3-BJ$2),1+9*(BJ$3-MIN(MAX(Data_wide!$BM$3,BJ$2),BJ$3))/(BJ$3-BJ$2)),1),""))</f>
        <v/>
      </c>
      <c r="BK7" s="165">
        <f>IF(OR(BK$4=0,Data_wide!$BN$3=""),"",IFERROR(ROUND(IF(BK$4=1,1+9*(MIN(MAX(Data_wide!$BN$3,BK$2),BK$3)-BK$2)/(BK$3-BK$2),1+9*(BK$3-MIN(MAX(Data_wide!$BN$3,BK$2),BK$3))/(BK$3-BK$2)),1),""))</f>
        <v/>
      </c>
      <c r="BL7" s="165">
        <f>IF(OR(BL$4=0,Data_wide!$BO$3=""),"",IFERROR(ROUND(IF(BL$4=1,1+9*(MIN(MAX(Data_wide!$BO$3,BL$2),BL$3)-BL$2)/(BL$3-BL$2),1+9*(BL$3-MIN(MAX(Data_wide!$BO$3,BL$2),BL$3))/(BL$3-BL$2)),1),""))</f>
        <v/>
      </c>
      <c r="BM7" s="165">
        <f>IF(OR(BM$4=0,Data_wide!$BP$3=""),"",IFERROR(ROUND(IF(BM$4=1,1+9*(MIN(MAX(Data_wide!$BP$3,BM$2),BM$3)-BM$2)/(BM$3-BM$2),1+9*(BM$3-MIN(MAX(Data_wide!$BP$3,BM$2),BM$3))/(BM$3-BM$2)),1),""))</f>
        <v/>
      </c>
      <c r="BN7" s="165">
        <f>IF(OR(BN$4=0,Data_wide!$BQ$3=""),"",IFERROR(ROUND(IF(BN$4=1,1+9*(MIN(MAX(Data_wide!$BQ$3,BN$2),BN$3)-BN$2)/(BN$3-BN$2),1+9*(BN$3-MIN(MAX(Data_wide!$BQ$3,BN$2),BN$3))/(BN$3-BN$2)),1),""))</f>
        <v/>
      </c>
      <c r="BO7" s="165">
        <f>IF(OR(BO$4=0,Data_wide!$BR$3=""),"",IFERROR(ROUND(IF(BO$4=1,1+9*(MIN(MAX(Data_wide!$BR$3,BO$2),BO$3)-BO$2)/(BO$3-BO$2),1+9*(BO$3-MIN(MAX(Data_wide!$BR$3,BO$2),BO$3))/(BO$3-BO$2)),1),""))</f>
        <v/>
      </c>
      <c r="BP7" s="165">
        <f>IF(OR(BP$4=0,Data_wide!$BS$3=""),"",IFERROR(ROUND(IF(BP$4=1,1+9*(MIN(MAX(Data_wide!$BS$3,BP$2),BP$3)-BP$2)/(BP$3-BP$2),1+9*(BP$3-MIN(MAX(Data_wide!$BS$3,BP$2),BP$3))/(BP$3-BP$2)),1),""))</f>
        <v/>
      </c>
      <c r="BQ7" s="165">
        <f>IF(OR(BQ$4=0,Data_wide!$BT$3=""),"",IFERROR(ROUND(IF(BQ$4=1,1+9*(MIN(MAX(Data_wide!$BT$3,BQ$2),BQ$3)-BQ$2)/(BQ$3-BQ$2),1+9*(BQ$3-MIN(MAX(Data_wide!$BT$3,BQ$2),BQ$3))/(BQ$3-BQ$2)),1),""))</f>
        <v/>
      </c>
      <c r="BR7" s="165">
        <f>IF(OR(BR$4=0,Data_wide!$BU$3=""),"",IFERROR(ROUND(IF(BR$4=1,1+9*(MIN(MAX(Data_wide!$BU$3,BR$2),BR$3)-BR$2)/(BR$3-BR$2),1+9*(BR$3-MIN(MAX(Data_wide!$BU$3,BR$2),BR$3))/(BR$3-BR$2)),1),""))</f>
        <v/>
      </c>
      <c r="BS7" s="165">
        <f>IF(OR(BS$4=0,Data_wide!$BV$3=""),"",IFERROR(ROUND(IF(BS$4=1,1+9*(MIN(MAX(Data_wide!$BV$3,BS$2),BS$3)-BS$2)/(BS$3-BS$2),1+9*(BS$3-MIN(MAX(Data_wide!$BV$3,BS$2),BS$3))/(BS$3-BS$2)),1),""))</f>
        <v/>
      </c>
      <c r="BT7" s="165">
        <f>IF(OR(BT$4=0,Data_wide!$BW$3=""),"",IFERROR(ROUND(IF(BT$4=1,1+9*(MIN(MAX(Data_wide!$BW$3,BT$2),BT$3)-BT$2)/(BT$3-BT$2),1+9*(BT$3-MIN(MAX(Data_wide!$BW$3,BT$2),BT$3))/(BT$3-BT$2)),1),""))</f>
        <v/>
      </c>
      <c r="BU7" s="165">
        <f>IF(OR(BU$4=0,Data_wide!$BX$3=""),"",IFERROR(ROUND(IF(BU$4=1,1+9*(MIN(MAX(Data_wide!$BX$3,BU$2),BU$3)-BU$2)/(BU$3-BU$2),1+9*(BU$3-MIN(MAX(Data_wide!$BX$3,BU$2),BU$3))/(BU$3-BU$2)),1),""))</f>
        <v/>
      </c>
      <c r="BV7" s="165">
        <f>IF(OR(BV$4=0,Data_wide!$BY$3=""),"",IFERROR(ROUND(IF(BV$4=1,1+9*(MIN(MAX(Data_wide!$BY$3,BV$2),BV$3)-BV$2)/(BV$3-BV$2),1+9*(BV$3-MIN(MAX(Data_wide!$BY$3,BV$2),BV$3))/(BV$3-BV$2)),1),""))</f>
        <v/>
      </c>
      <c r="BW7" s="165">
        <f>IF(OR(BW$4=0,Data_wide!$BZ$3=""),"",IFERROR(ROUND(IF(BW$4=1,1+9*(MIN(MAX(Data_wide!$BZ$3,BW$2),BW$3)-BW$2)/(BW$3-BW$2),1+9*(BW$3-MIN(MAX(Data_wide!$BZ$3,BW$2),BW$3))/(BW$3-BW$2)),1),""))</f>
        <v/>
      </c>
      <c r="BX7" s="165">
        <f>IF(OR(BX$4=0,Data_wide!$CA$3=""),"",IFERROR(ROUND(IF(BX$4=1,1+9*(MIN(MAX(Data_wide!$CA$3,BX$2),BX$3)-BX$2)/(BX$3-BX$2),1+9*(BX$3-MIN(MAX(Data_wide!$CA$3,BX$2),BX$3))/(BX$3-BX$2)),1),""))</f>
        <v/>
      </c>
      <c r="BY7" s="165">
        <f>IF(OR(BY$4=0,Data_wide!$CB$3=""),"",IFERROR(ROUND(IF(BY$4=1,1+9*(MIN(MAX(Data_wide!$CB$3,BY$2),BY$3)-BY$2)/(BY$3-BY$2),1+9*(BY$3-MIN(MAX(Data_wide!$CB$3,BY$2),BY$3))/(BY$3-BY$2)),1),""))</f>
        <v/>
      </c>
      <c r="BZ7" s="165">
        <f>IF(OR(BZ$4=0,Data_wide!$CC$3=""),"",IFERROR(ROUND(IF(BZ$4=1,1+9*(MIN(MAX(Data_wide!$CC$3,BZ$2),BZ$3)-BZ$2)/(BZ$3-BZ$2),1+9*(BZ$3-MIN(MAX(Data_wide!$CC$3,BZ$2),BZ$3))/(BZ$3-BZ$2)),1),""))</f>
        <v/>
      </c>
      <c r="CA7" s="165">
        <f>IF(OR(CA$4=0,Data_wide!$CD$3=""),"",IFERROR(ROUND(IF(CA$4=1,1+9*(MIN(MAX(Data_wide!$CD$3,CA$2),CA$3)-CA$2)/(CA$3-CA$2),1+9*(CA$3-MIN(MAX(Data_wide!$CD$3,CA$2),CA$3))/(CA$3-CA$2)),1),""))</f>
        <v/>
      </c>
      <c r="CB7" s="165">
        <f>IF(OR(CB$4=0,Data_wide!$CE$3=""),"",IFERROR(ROUND(IF(CB$4=1,1+9*(MIN(MAX(Data_wide!$CE$3,CB$2),CB$3)-CB$2)/(CB$3-CB$2),1+9*(CB$3-MIN(MAX(Data_wide!$CE$3,CB$2),CB$3))/(CB$3-CB$2)),1),""))</f>
        <v/>
      </c>
      <c r="CC7" s="165">
        <f>IF(OR(CC$4=0,Data_wide!$CF$3=""),"",IFERROR(ROUND(IF(CC$4=1,1+9*(MIN(MAX(Data_wide!$CF$3,CC$2),CC$3)-CC$2)/(CC$3-CC$2),1+9*(CC$3-MIN(MAX(Data_wide!$CF$3,CC$2),CC$3))/(CC$3-CC$2)),1),""))</f>
        <v/>
      </c>
      <c r="CD7" s="165">
        <f>IF(OR(CD$4=0,Data_wide!$CG$3=""),"",IFERROR(ROUND(IF(CD$4=1,1+9*(MIN(MAX(Data_wide!$CG$3,CD$2),CD$3)-CD$2)/(CD$3-CD$2),1+9*(CD$3-MIN(MAX(Data_wide!$CG$3,CD$2),CD$3))/(CD$3-CD$2)),1),""))</f>
        <v/>
      </c>
      <c r="CE7" s="165">
        <f>IF(OR(CE$4=0,Data_wide!$CH$3=""),"",IFERROR(ROUND(IF(CE$4=1,1+9*(MIN(MAX(Data_wide!$CH$3,CE$2),CE$3)-CE$2)/(CE$3-CE$2),1+9*(CE$3-MIN(MAX(Data_wide!$CH$3,CE$2),CE$3))/(CE$3-CE$2)),1),""))</f>
        <v/>
      </c>
      <c r="CF7" s="165">
        <f>IF(OR(CF$4=0,Data_wide!$CI$3=""),"",IFERROR(ROUND(IF(CF$4=1,1+9*(MIN(MAX(Data_wide!$CI$3,CF$2),CF$3)-CF$2)/(CF$3-CF$2),1+9*(CF$3-MIN(MAX(Data_wide!$CI$3,CF$2),CF$3))/(CF$3-CF$2)),1),""))</f>
        <v/>
      </c>
      <c r="CG7" s="165">
        <f>IF(OR(CG$4=0,Data_wide!$CJ$3=""),"",IFERROR(ROUND(IF(CG$4=1,1+9*(MIN(MAX(Data_wide!$CJ$3,CG$2),CG$3)-CG$2)/(CG$3-CG$2),1+9*(CG$3-MIN(MAX(Data_wide!$CJ$3,CG$2),CG$3))/(CG$3-CG$2)),1),""))</f>
        <v/>
      </c>
      <c r="CH7" s="165">
        <f>IF(OR(CH$4=0,Data_wide!$CK$3=""),"",IFERROR(ROUND(IF(CH$4=1,1+9*(MIN(MAX(Data_wide!$CK$3,CH$2),CH$3)-CH$2)/(CH$3-CH$2),1+9*(CH$3-MIN(MAX(Data_wide!$CK$3,CH$2),CH$3))/(CH$3-CH$2)),1),""))</f>
        <v/>
      </c>
      <c r="CI7" s="165">
        <f>IF(OR(CI$4=0,Data_wide!$CL$3=""),"",IFERROR(ROUND(IF(CI$4=1,1+9*(MIN(MAX(Data_wide!$CL$3,CI$2),CI$3)-CI$2)/(CI$3-CI$2),1+9*(CI$3-MIN(MAX(Data_wide!$CL$3,CI$2),CI$3))/(CI$3-CI$2)),1),""))</f>
        <v/>
      </c>
      <c r="CJ7" s="165">
        <f>IF(OR(CJ$4=0,Data_wide!$CM$3=""),"",IFERROR(ROUND(IF(CJ$4=1,1+9*(MIN(MAX(Data_wide!$CM$3,CJ$2),CJ$3)-CJ$2)/(CJ$3-CJ$2),1+9*(CJ$3-MIN(MAX(Data_wide!$CM$3,CJ$2),CJ$3))/(CJ$3-CJ$2)),1),""))</f>
        <v/>
      </c>
      <c r="CK7" s="165">
        <f>IF(OR(CK$4=0,Data_wide!$CN$3=""),"",IFERROR(ROUND(IF(CK$4=1,1+9*(MIN(MAX(Data_wide!$CN$3,CK$2),CK$3)-CK$2)/(CK$3-CK$2),1+9*(CK$3-MIN(MAX(Data_wide!$CN$3,CK$2),CK$3))/(CK$3-CK$2)),1),""))</f>
        <v/>
      </c>
      <c r="CL7" s="165">
        <f>IF(OR(CL$4=0,Data_wide!$CO$3=""),"",IFERROR(ROUND(IF(CL$4=1,1+9*(MIN(MAX(Data_wide!$CO$3,CL$2),CL$3)-CL$2)/(CL$3-CL$2),1+9*(CL$3-MIN(MAX(Data_wide!$CO$3,CL$2),CL$3))/(CL$3-CL$2)),1),""))</f>
        <v/>
      </c>
      <c r="CM7" s="165">
        <f>IF(OR(CM$4=0,Data_wide!$CP$3=""),"",IFERROR(ROUND(IF(CM$4=1,1+9*(MIN(MAX(Data_wide!$CP$3,CM$2),CM$3)-CM$2)/(CM$3-CM$2),1+9*(CM$3-MIN(MAX(Data_wide!$CP$3,CM$2),CM$3))/(CM$3-CM$2)),1),""))</f>
        <v/>
      </c>
      <c r="CN7" s="165">
        <f>IF(OR(CN$4=0,Data_wide!$CQ$3=""),"",IFERROR(ROUND(IF(CN$4=1,1+9*(MIN(MAX(Data_wide!$CQ$3,CN$2),CN$3)-CN$2)/(CN$3-CN$2),1+9*(CN$3-MIN(MAX(Data_wide!$CQ$3,CN$2),CN$3))/(CN$3-CN$2)),1),""))</f>
        <v/>
      </c>
      <c r="CO7" s="165">
        <f>IF(OR(CO$4=0,Data_wide!$CR$3=""),"",IFERROR(ROUND(IF(CO$4=1,1+9*(MIN(MAX(Data_wide!$CR$3,CO$2),CO$3)-CO$2)/(CO$3-CO$2),1+9*(CO$3-MIN(MAX(Data_wide!$CR$3,CO$2),CO$3))/(CO$3-CO$2)),1),""))</f>
        <v/>
      </c>
    </row>
    <row r="8" ht="14" customHeight="1">
      <c r="A8" s="161" t="inlineStr">
        <is>
          <t>DZA</t>
        </is>
      </c>
      <c r="B8" s="161" t="inlineStr">
        <is>
          <t>Algeria</t>
        </is>
      </c>
      <c r="C8" s="165">
        <f>IF(OR(C$4=0,Data_wide!$F$4=""),"",IFERROR(ROUND(IF(C$4=1,1+9*(MIN(MAX(Data_wide!$F$4,C$2),C$3)-C$2)/(C$3-C$2),1+9*(C$3-MIN(MAX(Data_wide!$F$4,C$2),C$3))/(C$3-C$2)),1),""))</f>
        <v/>
      </c>
      <c r="D8" s="165">
        <f>IF(OR(D$4=0,Data_wide!$G$4=""),"",IFERROR(ROUND(IF(D$4=1,1+9*(MIN(MAX(Data_wide!$G$4,D$2),D$3)-D$2)/(D$3-D$2),1+9*(D$3-MIN(MAX(Data_wide!$G$4,D$2),D$3))/(D$3-D$2)),1),""))</f>
        <v/>
      </c>
      <c r="E8" s="165">
        <f>IF(OR(E$4=0,Data_wide!$H$4=""),"",IFERROR(ROUND(IF(E$4=1,1+9*(MIN(MAX(Data_wide!$H$4,E$2),E$3)-E$2)/(E$3-E$2),1+9*(E$3-MIN(MAX(Data_wide!$H$4,E$2),E$3))/(E$3-E$2)),1),""))</f>
        <v/>
      </c>
      <c r="F8" s="165">
        <f>IF(OR(F$4=0,Data_wide!$I$4=""),"",IFERROR(ROUND(IF(F$4=1,1+9*(MIN(MAX(Data_wide!$I$4,F$2),F$3)-F$2)/(F$3-F$2),1+9*(F$3-MIN(MAX(Data_wide!$I$4,F$2),F$3))/(F$3-F$2)),1),""))</f>
        <v/>
      </c>
      <c r="G8" s="165">
        <f>IF(OR(G$4=0,Data_wide!$J$4=""),"",IFERROR(ROUND(IF(G$4=1,1+9*(MIN(MAX(Data_wide!$J$4,G$2),G$3)-G$2)/(G$3-G$2),1+9*(G$3-MIN(MAX(Data_wide!$J$4,G$2),G$3))/(G$3-G$2)),1),""))</f>
        <v/>
      </c>
      <c r="H8" s="165">
        <f>IF(OR(H$4=0,Data_wide!$K$4=""),"",IFERROR(ROUND(IF(H$4=1,1+9*(MIN(MAX(Data_wide!$K$4,H$2),H$3)-H$2)/(H$3-H$2),1+9*(H$3-MIN(MAX(Data_wide!$K$4,H$2),H$3))/(H$3-H$2)),1),""))</f>
        <v/>
      </c>
      <c r="I8" s="165">
        <f>IF(OR(I$4=0,Data_wide!$L$4=""),"",IFERROR(ROUND(IF(I$4=1,1+9*(MIN(MAX(Data_wide!$L$4,I$2),I$3)-I$2)/(I$3-I$2),1+9*(I$3-MIN(MAX(Data_wide!$L$4,I$2),I$3))/(I$3-I$2)),1),""))</f>
        <v/>
      </c>
      <c r="J8" s="165">
        <f>IF(OR(J$4=0,Data_wide!$M$4=""),"",IFERROR(ROUND(IF(J$4=1,1+9*(MIN(MAX(Data_wide!$M$4,J$2),J$3)-J$2)/(J$3-J$2),1+9*(J$3-MIN(MAX(Data_wide!$M$4,J$2),J$3))/(J$3-J$2)),1),""))</f>
        <v/>
      </c>
      <c r="K8" s="165">
        <f>IF(OR(K$4=0,Data_wide!$N$4=""),"",IFERROR(ROUND(IF(K$4=1,1+9*(MIN(MAX(Data_wide!$N$4,K$2),K$3)-K$2)/(K$3-K$2),1+9*(K$3-MIN(MAX(Data_wide!$N$4,K$2),K$3))/(K$3-K$2)),1),""))</f>
        <v/>
      </c>
      <c r="L8" s="165">
        <f>IF(OR(L$4=0,Data_wide!$O$4=""),"",IFERROR(ROUND(IF(L$4=1,1+9*(MIN(MAX(Data_wide!$O$4,L$2),L$3)-L$2)/(L$3-L$2),1+9*(L$3-MIN(MAX(Data_wide!$O$4,L$2),L$3))/(L$3-L$2)),1),""))</f>
        <v/>
      </c>
      <c r="M8" s="165">
        <f>IF(OR(M$4=0,Data_wide!$P$4=""),"",IFERROR(ROUND(IF(M$4=1,1+9*(MIN(MAX(Data_wide!$P$4,M$2),M$3)-M$2)/(M$3-M$2),1+9*(M$3-MIN(MAX(Data_wide!$P$4,M$2),M$3))/(M$3-M$2)),1),""))</f>
        <v/>
      </c>
      <c r="N8" s="165">
        <f>IF(OR(N$4=0,Data_wide!$Q$4=""),"",IFERROR(ROUND(IF(N$4=1,1+9*(MIN(MAX(Data_wide!$Q$4,N$2),N$3)-N$2)/(N$3-N$2),1+9*(N$3-MIN(MAX(Data_wide!$Q$4,N$2),N$3))/(N$3-N$2)),1),""))</f>
        <v/>
      </c>
      <c r="O8" s="165">
        <f>IF(OR(O$4=0,Data_wide!$R$4=""),"",IFERROR(ROUND(IF(O$4=1,1+9*(MIN(MAX(Data_wide!$R$4,O$2),O$3)-O$2)/(O$3-O$2),1+9*(O$3-MIN(MAX(Data_wide!$R$4,O$2),O$3))/(O$3-O$2)),1),""))</f>
        <v/>
      </c>
      <c r="P8" s="165">
        <f>IF(OR(P$4=0,Data_wide!$S$4=""),"",IFERROR(ROUND(IF(P$4=1,1+9*(MIN(MAX(Data_wide!$S$4,P$2),P$3)-P$2)/(P$3-P$2),1+9*(P$3-MIN(MAX(Data_wide!$S$4,P$2),P$3))/(P$3-P$2)),1),""))</f>
        <v/>
      </c>
      <c r="Q8" s="165">
        <f>IF(OR(Q$4=0,Data_wide!$T$4=""),"",IFERROR(ROUND(IF(Q$4=1,1+9*(MIN(MAX(Data_wide!$T$4,Q$2),Q$3)-Q$2)/(Q$3-Q$2),1+9*(Q$3-MIN(MAX(Data_wide!$T$4,Q$2),Q$3))/(Q$3-Q$2)),1),""))</f>
        <v/>
      </c>
      <c r="R8" s="165">
        <f>IF(OR(R$4=0,Data_wide!$U$4=""),"",IFERROR(ROUND(IF(R$4=1,1+9*(MIN(MAX(Data_wide!$U$4,R$2),R$3)-R$2)/(R$3-R$2),1+9*(R$3-MIN(MAX(Data_wide!$U$4,R$2),R$3))/(R$3-R$2)),1),""))</f>
        <v/>
      </c>
      <c r="S8" s="165">
        <f>IF(OR(S$4=0,Data_wide!$V$4=""),"",IFERROR(ROUND(IF(S$4=1,1+9*(MIN(MAX(Data_wide!$V$4,S$2),S$3)-S$2)/(S$3-S$2),1+9*(S$3-MIN(MAX(Data_wide!$V$4,S$2),S$3))/(S$3-S$2)),1),""))</f>
        <v/>
      </c>
      <c r="T8" s="165">
        <f>IF(OR(T$4=0,Data_wide!$W$4=""),"",IFERROR(ROUND(IF(T$4=1,1+9*(MIN(MAX(Data_wide!$W$4,T$2),T$3)-T$2)/(T$3-T$2),1+9*(T$3-MIN(MAX(Data_wide!$W$4,T$2),T$3))/(T$3-T$2)),1),""))</f>
        <v/>
      </c>
      <c r="U8" s="165">
        <f>IF(OR(U$4=0,Data_wide!$X$4=""),"",IFERROR(ROUND(IF(U$4=1,1+9*(MIN(MAX(Data_wide!$X$4,U$2),U$3)-U$2)/(U$3-U$2),1+9*(U$3-MIN(MAX(Data_wide!$X$4,U$2),U$3))/(U$3-U$2)),1),""))</f>
        <v/>
      </c>
      <c r="V8" s="165">
        <f>IF(OR(V$4=0,Data_wide!$Y$4=""),"",IFERROR(ROUND(IF(V$4=1,1+9*(MIN(MAX(Data_wide!$Y$4,V$2),V$3)-V$2)/(V$3-V$2),1+9*(V$3-MIN(MAX(Data_wide!$Y$4,V$2),V$3))/(V$3-V$2)),1),""))</f>
        <v/>
      </c>
      <c r="W8" s="165">
        <f>IF(OR(W$4=0,Data_wide!$Z$4=""),"",IFERROR(ROUND(IF(W$4=1,1+9*(MIN(MAX(Data_wide!$Z$4,W$2),W$3)-W$2)/(W$3-W$2),1+9*(W$3-MIN(MAX(Data_wide!$Z$4,W$2),W$3))/(W$3-W$2)),1),""))</f>
        <v/>
      </c>
      <c r="X8" s="165">
        <f>IF(OR(X$4=0,Data_wide!$AA$4=""),"",IFERROR(ROUND(IF(X$4=1,1+9*(MIN(MAX(Data_wide!$AA$4,X$2),X$3)-X$2)/(X$3-X$2),1+9*(X$3-MIN(MAX(Data_wide!$AA$4,X$2),X$3))/(X$3-X$2)),1),""))</f>
        <v/>
      </c>
      <c r="Y8" s="165">
        <f>IF(OR(Y$4=0,Data_wide!$AB$4=""),"",IFERROR(ROUND(IF(Y$4=1,1+9*(MIN(MAX(Data_wide!$AB$4,Y$2),Y$3)-Y$2)/(Y$3-Y$2),1+9*(Y$3-MIN(MAX(Data_wide!$AB$4,Y$2),Y$3))/(Y$3-Y$2)),1),""))</f>
        <v/>
      </c>
      <c r="Z8" s="165">
        <f>IF(OR(Z$4=0,Data_wide!$AC$4=""),"",IFERROR(ROUND(IF(Z$4=1,1+9*(MIN(MAX(Data_wide!$AC$4,Z$2),Z$3)-Z$2)/(Z$3-Z$2),1+9*(Z$3-MIN(MAX(Data_wide!$AC$4,Z$2),Z$3))/(Z$3-Z$2)),1),""))</f>
        <v/>
      </c>
      <c r="AA8" s="165">
        <f>IF(OR(AA$4=0,Data_wide!$AD$4=""),"",IFERROR(ROUND(IF(AA$4=1,1+9*(MIN(MAX(Data_wide!$AD$4,AA$2),AA$3)-AA$2)/(AA$3-AA$2),1+9*(AA$3-MIN(MAX(Data_wide!$AD$4,AA$2),AA$3))/(AA$3-AA$2)),1),""))</f>
        <v/>
      </c>
      <c r="AB8" s="165">
        <f>IF(OR(AB$4=0,Data_wide!$AE$4=""),"",IFERROR(ROUND(IF(AB$4=1,1+9*(MIN(MAX(Data_wide!$AE$4,AB$2),AB$3)-AB$2)/(AB$3-AB$2),1+9*(AB$3-MIN(MAX(Data_wide!$AE$4,AB$2),AB$3))/(AB$3-AB$2)),1),""))</f>
        <v/>
      </c>
      <c r="AC8" s="165">
        <f>IF(OR(AC$4=0,Data_wide!$AF$4=""),"",IFERROR(ROUND(IF(AC$4=1,1+9*(MIN(MAX(Data_wide!$AF$4,AC$2),AC$3)-AC$2)/(AC$3-AC$2),1+9*(AC$3-MIN(MAX(Data_wide!$AF$4,AC$2),AC$3))/(AC$3-AC$2)),1),""))</f>
        <v/>
      </c>
      <c r="AD8" s="165">
        <f>IF(OR(AD$4=0,Data_wide!$AG$4=""),"",IFERROR(ROUND(IF(AD$4=1,1+9*(MIN(MAX(Data_wide!$AG$4,AD$2),AD$3)-AD$2)/(AD$3-AD$2),1+9*(AD$3-MIN(MAX(Data_wide!$AG$4,AD$2),AD$3))/(AD$3-AD$2)),1),""))</f>
        <v/>
      </c>
      <c r="AE8" s="165">
        <f>IF(OR(AE$4=0,Data_wide!$AH$4=""),"",IFERROR(ROUND(IF(AE$4=1,1+9*(MIN(MAX(Data_wide!$AH$4,AE$2),AE$3)-AE$2)/(AE$3-AE$2),1+9*(AE$3-MIN(MAX(Data_wide!$AH$4,AE$2),AE$3))/(AE$3-AE$2)),1),""))</f>
        <v/>
      </c>
      <c r="AF8" s="165">
        <f>IF(OR(AF$4=0,Data_wide!$AI$4=""),"",IFERROR(ROUND(IF(AF$4=1,1+9*(MIN(MAX(Data_wide!$AI$4,AF$2),AF$3)-AF$2)/(AF$3-AF$2),1+9*(AF$3-MIN(MAX(Data_wide!$AI$4,AF$2),AF$3))/(AF$3-AF$2)),1),""))</f>
        <v/>
      </c>
      <c r="AG8" s="165">
        <f>IF(OR(AG$4=0,Data_wide!$AJ$4=""),"",IFERROR(ROUND(IF(AG$4=1,1+9*(MIN(MAX(Data_wide!$AJ$4,AG$2),AG$3)-AG$2)/(AG$3-AG$2),1+9*(AG$3-MIN(MAX(Data_wide!$AJ$4,AG$2),AG$3))/(AG$3-AG$2)),1),""))</f>
        <v/>
      </c>
      <c r="AH8" s="165">
        <f>IF(OR(AH$4=0,Data_wide!$AK$4=""),"",IFERROR(ROUND(IF(AH$4=1,1+9*(MIN(MAX(Data_wide!$AK$4,AH$2),AH$3)-AH$2)/(AH$3-AH$2),1+9*(AH$3-MIN(MAX(Data_wide!$AK$4,AH$2),AH$3))/(AH$3-AH$2)),1),""))</f>
        <v/>
      </c>
      <c r="AI8" s="165">
        <f>IF(OR(AI$4=0,Data_wide!$AL$4=""),"",IFERROR(ROUND(IF(AI$4=1,1+9*(MIN(MAX(Data_wide!$AL$4,AI$2),AI$3)-AI$2)/(AI$3-AI$2),1+9*(AI$3-MIN(MAX(Data_wide!$AL$4,AI$2),AI$3))/(AI$3-AI$2)),1),""))</f>
        <v/>
      </c>
      <c r="AJ8" s="165">
        <f>IF(OR(AJ$4=0,Data_wide!$AM$4=""),"",IFERROR(ROUND(IF(AJ$4=1,1+9*(MIN(MAX(Data_wide!$AM$4,AJ$2),AJ$3)-AJ$2)/(AJ$3-AJ$2),1+9*(AJ$3-MIN(MAX(Data_wide!$AM$4,AJ$2),AJ$3))/(AJ$3-AJ$2)),1),""))</f>
        <v/>
      </c>
      <c r="AK8" s="165">
        <f>IF(OR(AK$4=0,Data_wide!$AN$4=""),"",IFERROR(ROUND(IF(AK$4=1,1+9*(MIN(MAX(Data_wide!$AN$4,AK$2),AK$3)-AK$2)/(AK$3-AK$2),1+9*(AK$3-MIN(MAX(Data_wide!$AN$4,AK$2),AK$3))/(AK$3-AK$2)),1),""))</f>
        <v/>
      </c>
      <c r="AL8" s="165">
        <f>IF(OR(AL$4=0,Data_wide!$AO$4=""),"",IFERROR(ROUND(IF(AL$4=1,1+9*(MIN(MAX(Data_wide!$AO$4,AL$2),AL$3)-AL$2)/(AL$3-AL$2),1+9*(AL$3-MIN(MAX(Data_wide!$AO$4,AL$2),AL$3))/(AL$3-AL$2)),1),""))</f>
        <v/>
      </c>
      <c r="AM8" s="165">
        <f>IF(OR(AM$4=0,Data_wide!$AP$4=""),"",IFERROR(ROUND(IF(AM$4=1,1+9*(MIN(MAX(Data_wide!$AP$4,AM$2),AM$3)-AM$2)/(AM$3-AM$2),1+9*(AM$3-MIN(MAX(Data_wide!$AP$4,AM$2),AM$3))/(AM$3-AM$2)),1),""))</f>
        <v/>
      </c>
      <c r="AN8" s="165">
        <f>IF(OR(AN$4=0,Data_wide!$AQ$4=""),"",IFERROR(ROUND(IF(AN$4=1,1+9*(MIN(MAX(Data_wide!$AQ$4,AN$2),AN$3)-AN$2)/(AN$3-AN$2),1+9*(AN$3-MIN(MAX(Data_wide!$AQ$4,AN$2),AN$3))/(AN$3-AN$2)),1),""))</f>
        <v/>
      </c>
      <c r="AO8" s="165">
        <f>IF(OR(AO$4=0,Data_wide!$AR$4=""),"",IFERROR(ROUND(IF(AO$4=1,1+9*(MIN(MAX(Data_wide!$AR$4,AO$2),AO$3)-AO$2)/(AO$3-AO$2),1+9*(AO$3-MIN(MAX(Data_wide!$AR$4,AO$2),AO$3))/(AO$3-AO$2)),1),""))</f>
        <v/>
      </c>
      <c r="AP8" s="165">
        <f>IF(OR(AP$4=0,Data_wide!$AS$4=""),"",IFERROR(ROUND(IF(AP$4=1,1+9*(MIN(MAX(Data_wide!$AS$4,AP$2),AP$3)-AP$2)/(AP$3-AP$2),1+9*(AP$3-MIN(MAX(Data_wide!$AS$4,AP$2),AP$3))/(AP$3-AP$2)),1),""))</f>
        <v/>
      </c>
      <c r="AQ8" s="165">
        <f>IF(OR(AQ$4=0,Data_wide!$AT$4=""),"",IFERROR(ROUND(IF(AQ$4=1,1+9*(MIN(MAX(Data_wide!$AT$4,AQ$2),AQ$3)-AQ$2)/(AQ$3-AQ$2),1+9*(AQ$3-MIN(MAX(Data_wide!$AT$4,AQ$2),AQ$3))/(AQ$3-AQ$2)),1),""))</f>
        <v/>
      </c>
      <c r="AR8" s="165">
        <f>IF(OR(AR$4=0,Data_wide!$AU$4=""),"",IFERROR(ROUND(IF(AR$4=1,1+9*(MIN(MAX(Data_wide!$AU$4,AR$2),AR$3)-AR$2)/(AR$3-AR$2),1+9*(AR$3-MIN(MAX(Data_wide!$AU$4,AR$2),AR$3))/(AR$3-AR$2)),1),""))</f>
        <v/>
      </c>
      <c r="AS8" s="165">
        <f>IF(OR(AS$4=0,Data_wide!$AV$4=""),"",IFERROR(ROUND(IF(AS$4=1,1+9*(MIN(MAX(Data_wide!$AV$4,AS$2),AS$3)-AS$2)/(AS$3-AS$2),1+9*(AS$3-MIN(MAX(Data_wide!$AV$4,AS$2),AS$3))/(AS$3-AS$2)),1),""))</f>
        <v/>
      </c>
      <c r="AT8" s="165">
        <f>IF(OR(AT$4=0,Data_wide!$AW$4=""),"",IFERROR(ROUND(IF(AT$4=1,1+9*(MIN(MAX(Data_wide!$AW$4,AT$2),AT$3)-AT$2)/(AT$3-AT$2),1+9*(AT$3-MIN(MAX(Data_wide!$AW$4,AT$2),AT$3))/(AT$3-AT$2)),1),""))</f>
        <v/>
      </c>
      <c r="AU8" s="165">
        <f>IF(OR(AU$4=0,Data_wide!$AX$4=""),"",IFERROR(ROUND(IF(AU$4=1,1+9*(MIN(MAX(Data_wide!$AX$4,AU$2),AU$3)-AU$2)/(AU$3-AU$2),1+9*(AU$3-MIN(MAX(Data_wide!$AX$4,AU$2),AU$3))/(AU$3-AU$2)),1),""))</f>
        <v/>
      </c>
      <c r="AV8" s="165">
        <f>IF(OR(AV$4=0,Data_wide!$AY$4=""),"",IFERROR(ROUND(IF(AV$4=1,1+9*(MIN(MAX(Data_wide!$AY$4,AV$2),AV$3)-AV$2)/(AV$3-AV$2),1+9*(AV$3-MIN(MAX(Data_wide!$AY$4,AV$2),AV$3))/(AV$3-AV$2)),1),""))</f>
        <v/>
      </c>
      <c r="AW8" s="165">
        <f>IF(OR(AW$4=0,Data_wide!$AZ$4=""),"",IFERROR(ROUND(IF(AW$4=1,1+9*(MIN(MAX(Data_wide!$AZ$4,AW$2),AW$3)-AW$2)/(AW$3-AW$2),1+9*(AW$3-MIN(MAX(Data_wide!$AZ$4,AW$2),AW$3))/(AW$3-AW$2)),1),""))</f>
        <v/>
      </c>
      <c r="AX8" s="165">
        <f>IF(OR(AX$4=0,Data_wide!$BA$4=""),"",IFERROR(ROUND(IF(AX$4=1,1+9*(MIN(MAX(Data_wide!$BA$4,AX$2),AX$3)-AX$2)/(AX$3-AX$2),1+9*(AX$3-MIN(MAX(Data_wide!$BA$4,AX$2),AX$3))/(AX$3-AX$2)),1),""))</f>
        <v/>
      </c>
      <c r="AY8" s="165">
        <f>IF(OR(AY$4=0,Data_wide!$BB$4=""),"",IFERROR(ROUND(IF(AY$4=1,1+9*(MIN(MAX(Data_wide!$BB$4,AY$2),AY$3)-AY$2)/(AY$3-AY$2),1+9*(AY$3-MIN(MAX(Data_wide!$BB$4,AY$2),AY$3))/(AY$3-AY$2)),1),""))</f>
        <v/>
      </c>
      <c r="AZ8" s="165">
        <f>IF(OR(AZ$4=0,Data_wide!$BC$4=""),"",IFERROR(ROUND(IF(AZ$4=1,1+9*(MIN(MAX(Data_wide!$BC$4,AZ$2),AZ$3)-AZ$2)/(AZ$3-AZ$2),1+9*(AZ$3-MIN(MAX(Data_wide!$BC$4,AZ$2),AZ$3))/(AZ$3-AZ$2)),1),""))</f>
        <v/>
      </c>
      <c r="BA8" s="165">
        <f>IF(OR(BA$4=0,Data_wide!$BD$4=""),"",IFERROR(ROUND(IF(BA$4=1,1+9*(MIN(MAX(Data_wide!$BD$4,BA$2),BA$3)-BA$2)/(BA$3-BA$2),1+9*(BA$3-MIN(MAX(Data_wide!$BD$4,BA$2),BA$3))/(BA$3-BA$2)),1),""))</f>
        <v/>
      </c>
      <c r="BB8" s="165">
        <f>IF(OR(BB$4=0,Data_wide!$BE$4=""),"",IFERROR(ROUND(IF(BB$4=1,1+9*(MIN(MAX(Data_wide!$BE$4,BB$2),BB$3)-BB$2)/(BB$3-BB$2),1+9*(BB$3-MIN(MAX(Data_wide!$BE$4,BB$2),BB$3))/(BB$3-BB$2)),1),""))</f>
        <v/>
      </c>
      <c r="BC8" s="165">
        <f>IF(OR(BC$4=0,Data_wide!$BF$4=""),"",IFERROR(ROUND(IF(BC$4=1,1+9*(MIN(MAX(Data_wide!$BF$4,BC$2),BC$3)-BC$2)/(BC$3-BC$2),1+9*(BC$3-MIN(MAX(Data_wide!$BF$4,BC$2),BC$3))/(BC$3-BC$2)),1),""))</f>
        <v/>
      </c>
      <c r="BD8" s="165">
        <f>IF(OR(BD$4=0,Data_wide!$BG$4=""),"",IFERROR(ROUND(IF(BD$4=1,1+9*(MIN(MAX(Data_wide!$BG$4,BD$2),BD$3)-BD$2)/(BD$3-BD$2),1+9*(BD$3-MIN(MAX(Data_wide!$BG$4,BD$2),BD$3))/(BD$3-BD$2)),1),""))</f>
        <v/>
      </c>
      <c r="BE8" s="165">
        <f>IF(OR(BE$4=0,Data_wide!$BH$4=""),"",IFERROR(ROUND(IF(BE$4=1,1+9*(MIN(MAX(Data_wide!$BH$4,BE$2),BE$3)-BE$2)/(BE$3-BE$2),1+9*(BE$3-MIN(MAX(Data_wide!$BH$4,BE$2),BE$3))/(BE$3-BE$2)),1),""))</f>
        <v/>
      </c>
      <c r="BF8" s="165">
        <f>IF(OR(BF$4=0,Data_wide!$BI$4=""),"",IFERROR(ROUND(IF(BF$4=1,1+9*(MIN(MAX(Data_wide!$BI$4,BF$2),BF$3)-BF$2)/(BF$3-BF$2),1+9*(BF$3-MIN(MAX(Data_wide!$BI$4,BF$2),BF$3))/(BF$3-BF$2)),1),""))</f>
        <v/>
      </c>
      <c r="BG8" s="165">
        <f>IF(OR(BG$4=0,Data_wide!$BJ$4=""),"",IFERROR(ROUND(IF(BG$4=1,1+9*(MIN(MAX(Data_wide!$BJ$4,BG$2),BG$3)-BG$2)/(BG$3-BG$2),1+9*(BG$3-MIN(MAX(Data_wide!$BJ$4,BG$2),BG$3))/(BG$3-BG$2)),1),""))</f>
        <v/>
      </c>
      <c r="BH8" s="165">
        <f>IF(OR(BH$4=0,Data_wide!$BK$4=""),"",IFERROR(ROUND(IF(BH$4=1,1+9*(MIN(MAX(Data_wide!$BK$4,BH$2),BH$3)-BH$2)/(BH$3-BH$2),1+9*(BH$3-MIN(MAX(Data_wide!$BK$4,BH$2),BH$3))/(BH$3-BH$2)),1),""))</f>
        <v/>
      </c>
      <c r="BI8" s="165">
        <f>IF(OR(BI$4=0,Data_wide!$BL$4=""),"",IFERROR(ROUND(IF(BI$4=1,1+9*(MIN(MAX(Data_wide!$BL$4,BI$2),BI$3)-BI$2)/(BI$3-BI$2),1+9*(BI$3-MIN(MAX(Data_wide!$BL$4,BI$2),BI$3))/(BI$3-BI$2)),1),""))</f>
        <v/>
      </c>
      <c r="BJ8" s="165">
        <f>IF(OR(BJ$4=0,Data_wide!$BM$4=""),"",IFERROR(ROUND(IF(BJ$4=1,1+9*(MIN(MAX(Data_wide!$BM$4,BJ$2),BJ$3)-BJ$2)/(BJ$3-BJ$2),1+9*(BJ$3-MIN(MAX(Data_wide!$BM$4,BJ$2),BJ$3))/(BJ$3-BJ$2)),1),""))</f>
        <v/>
      </c>
      <c r="BK8" s="165">
        <f>IF(OR(BK$4=0,Data_wide!$BN$4=""),"",IFERROR(ROUND(IF(BK$4=1,1+9*(MIN(MAX(Data_wide!$BN$4,BK$2),BK$3)-BK$2)/(BK$3-BK$2),1+9*(BK$3-MIN(MAX(Data_wide!$BN$4,BK$2),BK$3))/(BK$3-BK$2)),1),""))</f>
        <v/>
      </c>
      <c r="BL8" s="165">
        <f>IF(OR(BL$4=0,Data_wide!$BO$4=""),"",IFERROR(ROUND(IF(BL$4=1,1+9*(MIN(MAX(Data_wide!$BO$4,BL$2),BL$3)-BL$2)/(BL$3-BL$2),1+9*(BL$3-MIN(MAX(Data_wide!$BO$4,BL$2),BL$3))/(BL$3-BL$2)),1),""))</f>
        <v/>
      </c>
      <c r="BM8" s="165">
        <f>IF(OR(BM$4=0,Data_wide!$BP$4=""),"",IFERROR(ROUND(IF(BM$4=1,1+9*(MIN(MAX(Data_wide!$BP$4,BM$2),BM$3)-BM$2)/(BM$3-BM$2),1+9*(BM$3-MIN(MAX(Data_wide!$BP$4,BM$2),BM$3))/(BM$3-BM$2)),1),""))</f>
        <v/>
      </c>
      <c r="BN8" s="165">
        <f>IF(OR(BN$4=0,Data_wide!$BQ$4=""),"",IFERROR(ROUND(IF(BN$4=1,1+9*(MIN(MAX(Data_wide!$BQ$4,BN$2),BN$3)-BN$2)/(BN$3-BN$2),1+9*(BN$3-MIN(MAX(Data_wide!$BQ$4,BN$2),BN$3))/(BN$3-BN$2)),1),""))</f>
        <v/>
      </c>
      <c r="BO8" s="165">
        <f>IF(OR(BO$4=0,Data_wide!$BR$4=""),"",IFERROR(ROUND(IF(BO$4=1,1+9*(MIN(MAX(Data_wide!$BR$4,BO$2),BO$3)-BO$2)/(BO$3-BO$2),1+9*(BO$3-MIN(MAX(Data_wide!$BR$4,BO$2),BO$3))/(BO$3-BO$2)),1),""))</f>
        <v/>
      </c>
      <c r="BP8" s="165">
        <f>IF(OR(BP$4=0,Data_wide!$BS$4=""),"",IFERROR(ROUND(IF(BP$4=1,1+9*(MIN(MAX(Data_wide!$BS$4,BP$2),BP$3)-BP$2)/(BP$3-BP$2),1+9*(BP$3-MIN(MAX(Data_wide!$BS$4,BP$2),BP$3))/(BP$3-BP$2)),1),""))</f>
        <v/>
      </c>
      <c r="BQ8" s="165">
        <f>IF(OR(BQ$4=0,Data_wide!$BT$4=""),"",IFERROR(ROUND(IF(BQ$4=1,1+9*(MIN(MAX(Data_wide!$BT$4,BQ$2),BQ$3)-BQ$2)/(BQ$3-BQ$2),1+9*(BQ$3-MIN(MAX(Data_wide!$BT$4,BQ$2),BQ$3))/(BQ$3-BQ$2)),1),""))</f>
        <v/>
      </c>
      <c r="BR8" s="165">
        <f>IF(OR(BR$4=0,Data_wide!$BU$4=""),"",IFERROR(ROUND(IF(BR$4=1,1+9*(MIN(MAX(Data_wide!$BU$4,BR$2),BR$3)-BR$2)/(BR$3-BR$2),1+9*(BR$3-MIN(MAX(Data_wide!$BU$4,BR$2),BR$3))/(BR$3-BR$2)),1),""))</f>
        <v/>
      </c>
      <c r="BS8" s="165">
        <f>IF(OR(BS$4=0,Data_wide!$BV$4=""),"",IFERROR(ROUND(IF(BS$4=1,1+9*(MIN(MAX(Data_wide!$BV$4,BS$2),BS$3)-BS$2)/(BS$3-BS$2),1+9*(BS$3-MIN(MAX(Data_wide!$BV$4,BS$2),BS$3))/(BS$3-BS$2)),1),""))</f>
        <v/>
      </c>
      <c r="BT8" s="165">
        <f>IF(OR(BT$4=0,Data_wide!$BW$4=""),"",IFERROR(ROUND(IF(BT$4=1,1+9*(MIN(MAX(Data_wide!$BW$4,BT$2),BT$3)-BT$2)/(BT$3-BT$2),1+9*(BT$3-MIN(MAX(Data_wide!$BW$4,BT$2),BT$3))/(BT$3-BT$2)),1),""))</f>
        <v/>
      </c>
      <c r="BU8" s="165">
        <f>IF(OR(BU$4=0,Data_wide!$BX$4=""),"",IFERROR(ROUND(IF(BU$4=1,1+9*(MIN(MAX(Data_wide!$BX$4,BU$2),BU$3)-BU$2)/(BU$3-BU$2),1+9*(BU$3-MIN(MAX(Data_wide!$BX$4,BU$2),BU$3))/(BU$3-BU$2)),1),""))</f>
        <v/>
      </c>
      <c r="BV8" s="165">
        <f>IF(OR(BV$4=0,Data_wide!$BY$4=""),"",IFERROR(ROUND(IF(BV$4=1,1+9*(MIN(MAX(Data_wide!$BY$4,BV$2),BV$3)-BV$2)/(BV$3-BV$2),1+9*(BV$3-MIN(MAX(Data_wide!$BY$4,BV$2),BV$3))/(BV$3-BV$2)),1),""))</f>
        <v/>
      </c>
      <c r="BW8" s="165">
        <f>IF(OR(BW$4=0,Data_wide!$BZ$4=""),"",IFERROR(ROUND(IF(BW$4=1,1+9*(MIN(MAX(Data_wide!$BZ$4,BW$2),BW$3)-BW$2)/(BW$3-BW$2),1+9*(BW$3-MIN(MAX(Data_wide!$BZ$4,BW$2),BW$3))/(BW$3-BW$2)),1),""))</f>
        <v/>
      </c>
      <c r="BX8" s="165">
        <f>IF(OR(BX$4=0,Data_wide!$CA$4=""),"",IFERROR(ROUND(IF(BX$4=1,1+9*(MIN(MAX(Data_wide!$CA$4,BX$2),BX$3)-BX$2)/(BX$3-BX$2),1+9*(BX$3-MIN(MAX(Data_wide!$CA$4,BX$2),BX$3))/(BX$3-BX$2)),1),""))</f>
        <v/>
      </c>
      <c r="BY8" s="165">
        <f>IF(OR(BY$4=0,Data_wide!$CB$4=""),"",IFERROR(ROUND(IF(BY$4=1,1+9*(MIN(MAX(Data_wide!$CB$4,BY$2),BY$3)-BY$2)/(BY$3-BY$2),1+9*(BY$3-MIN(MAX(Data_wide!$CB$4,BY$2),BY$3))/(BY$3-BY$2)),1),""))</f>
        <v/>
      </c>
      <c r="BZ8" s="165">
        <f>IF(OR(BZ$4=0,Data_wide!$CC$4=""),"",IFERROR(ROUND(IF(BZ$4=1,1+9*(MIN(MAX(Data_wide!$CC$4,BZ$2),BZ$3)-BZ$2)/(BZ$3-BZ$2),1+9*(BZ$3-MIN(MAX(Data_wide!$CC$4,BZ$2),BZ$3))/(BZ$3-BZ$2)),1),""))</f>
        <v/>
      </c>
      <c r="CA8" s="165">
        <f>IF(OR(CA$4=0,Data_wide!$CD$4=""),"",IFERROR(ROUND(IF(CA$4=1,1+9*(MIN(MAX(Data_wide!$CD$4,CA$2),CA$3)-CA$2)/(CA$3-CA$2),1+9*(CA$3-MIN(MAX(Data_wide!$CD$4,CA$2),CA$3))/(CA$3-CA$2)),1),""))</f>
        <v/>
      </c>
      <c r="CB8" s="165">
        <f>IF(OR(CB$4=0,Data_wide!$CE$4=""),"",IFERROR(ROUND(IF(CB$4=1,1+9*(MIN(MAX(Data_wide!$CE$4,CB$2),CB$3)-CB$2)/(CB$3-CB$2),1+9*(CB$3-MIN(MAX(Data_wide!$CE$4,CB$2),CB$3))/(CB$3-CB$2)),1),""))</f>
        <v/>
      </c>
      <c r="CC8" s="165">
        <f>IF(OR(CC$4=0,Data_wide!$CF$4=""),"",IFERROR(ROUND(IF(CC$4=1,1+9*(MIN(MAX(Data_wide!$CF$4,CC$2),CC$3)-CC$2)/(CC$3-CC$2),1+9*(CC$3-MIN(MAX(Data_wide!$CF$4,CC$2),CC$3))/(CC$3-CC$2)),1),""))</f>
        <v/>
      </c>
      <c r="CD8" s="165">
        <f>IF(OR(CD$4=0,Data_wide!$CG$4=""),"",IFERROR(ROUND(IF(CD$4=1,1+9*(MIN(MAX(Data_wide!$CG$4,CD$2),CD$3)-CD$2)/(CD$3-CD$2),1+9*(CD$3-MIN(MAX(Data_wide!$CG$4,CD$2),CD$3))/(CD$3-CD$2)),1),""))</f>
        <v/>
      </c>
      <c r="CE8" s="165">
        <f>IF(OR(CE$4=0,Data_wide!$CH$4=""),"",IFERROR(ROUND(IF(CE$4=1,1+9*(MIN(MAX(Data_wide!$CH$4,CE$2),CE$3)-CE$2)/(CE$3-CE$2),1+9*(CE$3-MIN(MAX(Data_wide!$CH$4,CE$2),CE$3))/(CE$3-CE$2)),1),""))</f>
        <v/>
      </c>
      <c r="CF8" s="165">
        <f>IF(OR(CF$4=0,Data_wide!$CI$4=""),"",IFERROR(ROUND(IF(CF$4=1,1+9*(MIN(MAX(Data_wide!$CI$4,CF$2),CF$3)-CF$2)/(CF$3-CF$2),1+9*(CF$3-MIN(MAX(Data_wide!$CI$4,CF$2),CF$3))/(CF$3-CF$2)),1),""))</f>
        <v/>
      </c>
      <c r="CG8" s="165">
        <f>IF(OR(CG$4=0,Data_wide!$CJ$4=""),"",IFERROR(ROUND(IF(CG$4=1,1+9*(MIN(MAX(Data_wide!$CJ$4,CG$2),CG$3)-CG$2)/(CG$3-CG$2),1+9*(CG$3-MIN(MAX(Data_wide!$CJ$4,CG$2),CG$3))/(CG$3-CG$2)),1),""))</f>
        <v/>
      </c>
      <c r="CH8" s="165">
        <f>IF(OR(CH$4=0,Data_wide!$CK$4=""),"",IFERROR(ROUND(IF(CH$4=1,1+9*(MIN(MAX(Data_wide!$CK$4,CH$2),CH$3)-CH$2)/(CH$3-CH$2),1+9*(CH$3-MIN(MAX(Data_wide!$CK$4,CH$2),CH$3))/(CH$3-CH$2)),1),""))</f>
        <v/>
      </c>
      <c r="CI8" s="165">
        <f>IF(OR(CI$4=0,Data_wide!$CL$4=""),"",IFERROR(ROUND(IF(CI$4=1,1+9*(MIN(MAX(Data_wide!$CL$4,CI$2),CI$3)-CI$2)/(CI$3-CI$2),1+9*(CI$3-MIN(MAX(Data_wide!$CL$4,CI$2),CI$3))/(CI$3-CI$2)),1),""))</f>
        <v/>
      </c>
      <c r="CJ8" s="165">
        <f>IF(OR(CJ$4=0,Data_wide!$CM$4=""),"",IFERROR(ROUND(IF(CJ$4=1,1+9*(MIN(MAX(Data_wide!$CM$4,CJ$2),CJ$3)-CJ$2)/(CJ$3-CJ$2),1+9*(CJ$3-MIN(MAX(Data_wide!$CM$4,CJ$2),CJ$3))/(CJ$3-CJ$2)),1),""))</f>
        <v/>
      </c>
      <c r="CK8" s="165">
        <f>IF(OR(CK$4=0,Data_wide!$CN$4=""),"",IFERROR(ROUND(IF(CK$4=1,1+9*(MIN(MAX(Data_wide!$CN$4,CK$2),CK$3)-CK$2)/(CK$3-CK$2),1+9*(CK$3-MIN(MAX(Data_wide!$CN$4,CK$2),CK$3))/(CK$3-CK$2)),1),""))</f>
        <v/>
      </c>
      <c r="CL8" s="165">
        <f>IF(OR(CL$4=0,Data_wide!$CO$4=""),"",IFERROR(ROUND(IF(CL$4=1,1+9*(MIN(MAX(Data_wide!$CO$4,CL$2),CL$3)-CL$2)/(CL$3-CL$2),1+9*(CL$3-MIN(MAX(Data_wide!$CO$4,CL$2),CL$3))/(CL$3-CL$2)),1),""))</f>
        <v/>
      </c>
      <c r="CM8" s="165">
        <f>IF(OR(CM$4=0,Data_wide!$CP$4=""),"",IFERROR(ROUND(IF(CM$4=1,1+9*(MIN(MAX(Data_wide!$CP$4,CM$2),CM$3)-CM$2)/(CM$3-CM$2),1+9*(CM$3-MIN(MAX(Data_wide!$CP$4,CM$2),CM$3))/(CM$3-CM$2)),1),""))</f>
        <v/>
      </c>
      <c r="CN8" s="165">
        <f>IF(OR(CN$4=0,Data_wide!$CQ$4=""),"",IFERROR(ROUND(IF(CN$4=1,1+9*(MIN(MAX(Data_wide!$CQ$4,CN$2),CN$3)-CN$2)/(CN$3-CN$2),1+9*(CN$3-MIN(MAX(Data_wide!$CQ$4,CN$2),CN$3))/(CN$3-CN$2)),1),""))</f>
        <v/>
      </c>
      <c r="CO8" s="165">
        <f>IF(OR(CO$4=0,Data_wide!$CR$4=""),"",IFERROR(ROUND(IF(CO$4=1,1+9*(MIN(MAX(Data_wide!$CR$4,CO$2),CO$3)-CO$2)/(CO$3-CO$2),1+9*(CO$3-MIN(MAX(Data_wide!$CR$4,CO$2),CO$3))/(CO$3-CO$2)),1),""))</f>
        <v/>
      </c>
    </row>
    <row r="9" ht="14" customHeight="1">
      <c r="A9" s="161" t="inlineStr">
        <is>
          <t>ASM</t>
        </is>
      </c>
      <c r="B9" s="161" t="inlineStr">
        <is>
          <t>American Samoa</t>
        </is>
      </c>
      <c r="C9" s="165">
        <f>IF(OR(C$4=0,Data_wide!$F$5=""),"",IFERROR(ROUND(IF(C$4=1,1+9*(MIN(MAX(Data_wide!$F$5,C$2),C$3)-C$2)/(C$3-C$2),1+9*(C$3-MIN(MAX(Data_wide!$F$5,C$2),C$3))/(C$3-C$2)),1),""))</f>
        <v/>
      </c>
      <c r="D9" s="165">
        <f>IF(OR(D$4=0,Data_wide!$G$5=""),"",IFERROR(ROUND(IF(D$4=1,1+9*(MIN(MAX(Data_wide!$G$5,D$2),D$3)-D$2)/(D$3-D$2),1+9*(D$3-MIN(MAX(Data_wide!$G$5,D$2),D$3))/(D$3-D$2)),1),""))</f>
        <v/>
      </c>
      <c r="E9" s="165">
        <f>IF(OR(E$4=0,Data_wide!$H$5=""),"",IFERROR(ROUND(IF(E$4=1,1+9*(MIN(MAX(Data_wide!$H$5,E$2),E$3)-E$2)/(E$3-E$2),1+9*(E$3-MIN(MAX(Data_wide!$H$5,E$2),E$3))/(E$3-E$2)),1),""))</f>
        <v/>
      </c>
      <c r="F9" s="165">
        <f>IF(OR(F$4=0,Data_wide!$I$5=""),"",IFERROR(ROUND(IF(F$4=1,1+9*(MIN(MAX(Data_wide!$I$5,F$2),F$3)-F$2)/(F$3-F$2),1+9*(F$3-MIN(MAX(Data_wide!$I$5,F$2),F$3))/(F$3-F$2)),1),""))</f>
        <v/>
      </c>
      <c r="G9" s="165">
        <f>IF(OR(G$4=0,Data_wide!$J$5=""),"",IFERROR(ROUND(IF(G$4=1,1+9*(MIN(MAX(Data_wide!$J$5,G$2),G$3)-G$2)/(G$3-G$2),1+9*(G$3-MIN(MAX(Data_wide!$J$5,G$2),G$3))/(G$3-G$2)),1),""))</f>
        <v/>
      </c>
      <c r="H9" s="165">
        <f>IF(OR(H$4=0,Data_wide!$K$5=""),"",IFERROR(ROUND(IF(H$4=1,1+9*(MIN(MAX(Data_wide!$K$5,H$2),H$3)-H$2)/(H$3-H$2),1+9*(H$3-MIN(MAX(Data_wide!$K$5,H$2),H$3))/(H$3-H$2)),1),""))</f>
        <v/>
      </c>
      <c r="I9" s="165">
        <f>IF(OR(I$4=0,Data_wide!$L$5=""),"",IFERROR(ROUND(IF(I$4=1,1+9*(MIN(MAX(Data_wide!$L$5,I$2),I$3)-I$2)/(I$3-I$2),1+9*(I$3-MIN(MAX(Data_wide!$L$5,I$2),I$3))/(I$3-I$2)),1),""))</f>
        <v/>
      </c>
      <c r="J9" s="165">
        <f>IF(OR(J$4=0,Data_wide!$M$5=""),"",IFERROR(ROUND(IF(J$4=1,1+9*(MIN(MAX(Data_wide!$M$5,J$2),J$3)-J$2)/(J$3-J$2),1+9*(J$3-MIN(MAX(Data_wide!$M$5,J$2),J$3))/(J$3-J$2)),1),""))</f>
        <v/>
      </c>
      <c r="K9" s="165">
        <f>IF(OR(K$4=0,Data_wide!$N$5=""),"",IFERROR(ROUND(IF(K$4=1,1+9*(MIN(MAX(Data_wide!$N$5,K$2),K$3)-K$2)/(K$3-K$2),1+9*(K$3-MIN(MAX(Data_wide!$N$5,K$2),K$3))/(K$3-K$2)),1),""))</f>
        <v/>
      </c>
      <c r="L9" s="165">
        <f>IF(OR(L$4=0,Data_wide!$O$5=""),"",IFERROR(ROUND(IF(L$4=1,1+9*(MIN(MAX(Data_wide!$O$5,L$2),L$3)-L$2)/(L$3-L$2),1+9*(L$3-MIN(MAX(Data_wide!$O$5,L$2),L$3))/(L$3-L$2)),1),""))</f>
        <v/>
      </c>
      <c r="M9" s="165">
        <f>IF(OR(M$4=0,Data_wide!$P$5=""),"",IFERROR(ROUND(IF(M$4=1,1+9*(MIN(MAX(Data_wide!$P$5,M$2),M$3)-M$2)/(M$3-M$2),1+9*(M$3-MIN(MAX(Data_wide!$P$5,M$2),M$3))/(M$3-M$2)),1),""))</f>
        <v/>
      </c>
      <c r="N9" s="165">
        <f>IF(OR(N$4=0,Data_wide!$Q$5=""),"",IFERROR(ROUND(IF(N$4=1,1+9*(MIN(MAX(Data_wide!$Q$5,N$2),N$3)-N$2)/(N$3-N$2),1+9*(N$3-MIN(MAX(Data_wide!$Q$5,N$2),N$3))/(N$3-N$2)),1),""))</f>
        <v/>
      </c>
      <c r="O9" s="165">
        <f>IF(OR(O$4=0,Data_wide!$R$5=""),"",IFERROR(ROUND(IF(O$4=1,1+9*(MIN(MAX(Data_wide!$R$5,O$2),O$3)-O$2)/(O$3-O$2),1+9*(O$3-MIN(MAX(Data_wide!$R$5,O$2),O$3))/(O$3-O$2)),1),""))</f>
        <v/>
      </c>
      <c r="P9" s="165">
        <f>IF(OR(P$4=0,Data_wide!$S$5=""),"",IFERROR(ROUND(IF(P$4=1,1+9*(MIN(MAX(Data_wide!$S$5,P$2),P$3)-P$2)/(P$3-P$2),1+9*(P$3-MIN(MAX(Data_wide!$S$5,P$2),P$3))/(P$3-P$2)),1),""))</f>
        <v/>
      </c>
      <c r="Q9" s="165">
        <f>IF(OR(Q$4=0,Data_wide!$T$5=""),"",IFERROR(ROUND(IF(Q$4=1,1+9*(MIN(MAX(Data_wide!$T$5,Q$2),Q$3)-Q$2)/(Q$3-Q$2),1+9*(Q$3-MIN(MAX(Data_wide!$T$5,Q$2),Q$3))/(Q$3-Q$2)),1),""))</f>
        <v/>
      </c>
      <c r="R9" s="165">
        <f>IF(OR(R$4=0,Data_wide!$U$5=""),"",IFERROR(ROUND(IF(R$4=1,1+9*(MIN(MAX(Data_wide!$U$5,R$2),R$3)-R$2)/(R$3-R$2),1+9*(R$3-MIN(MAX(Data_wide!$U$5,R$2),R$3))/(R$3-R$2)),1),""))</f>
        <v/>
      </c>
      <c r="S9" s="165">
        <f>IF(OR(S$4=0,Data_wide!$V$5=""),"",IFERROR(ROUND(IF(S$4=1,1+9*(MIN(MAX(Data_wide!$V$5,S$2),S$3)-S$2)/(S$3-S$2),1+9*(S$3-MIN(MAX(Data_wide!$V$5,S$2),S$3))/(S$3-S$2)),1),""))</f>
        <v/>
      </c>
      <c r="T9" s="165">
        <f>IF(OR(T$4=0,Data_wide!$W$5=""),"",IFERROR(ROUND(IF(T$4=1,1+9*(MIN(MAX(Data_wide!$W$5,T$2),T$3)-T$2)/(T$3-T$2),1+9*(T$3-MIN(MAX(Data_wide!$W$5,T$2),T$3))/(T$3-T$2)),1),""))</f>
        <v/>
      </c>
      <c r="U9" s="165">
        <f>IF(OR(U$4=0,Data_wide!$X$5=""),"",IFERROR(ROUND(IF(U$4=1,1+9*(MIN(MAX(Data_wide!$X$5,U$2),U$3)-U$2)/(U$3-U$2),1+9*(U$3-MIN(MAX(Data_wide!$X$5,U$2),U$3))/(U$3-U$2)),1),""))</f>
        <v/>
      </c>
      <c r="V9" s="165">
        <f>IF(OR(V$4=0,Data_wide!$Y$5=""),"",IFERROR(ROUND(IF(V$4=1,1+9*(MIN(MAX(Data_wide!$Y$5,V$2),V$3)-V$2)/(V$3-V$2),1+9*(V$3-MIN(MAX(Data_wide!$Y$5,V$2),V$3))/(V$3-V$2)),1),""))</f>
        <v/>
      </c>
      <c r="W9" s="165">
        <f>IF(OR(W$4=0,Data_wide!$Z$5=""),"",IFERROR(ROUND(IF(W$4=1,1+9*(MIN(MAX(Data_wide!$Z$5,W$2),W$3)-W$2)/(W$3-W$2),1+9*(W$3-MIN(MAX(Data_wide!$Z$5,W$2),W$3))/(W$3-W$2)),1),""))</f>
        <v/>
      </c>
      <c r="X9" s="165">
        <f>IF(OR(X$4=0,Data_wide!$AA$5=""),"",IFERROR(ROUND(IF(X$4=1,1+9*(MIN(MAX(Data_wide!$AA$5,X$2),X$3)-X$2)/(X$3-X$2),1+9*(X$3-MIN(MAX(Data_wide!$AA$5,X$2),X$3))/(X$3-X$2)),1),""))</f>
        <v/>
      </c>
      <c r="Y9" s="165">
        <f>IF(OR(Y$4=0,Data_wide!$AB$5=""),"",IFERROR(ROUND(IF(Y$4=1,1+9*(MIN(MAX(Data_wide!$AB$5,Y$2),Y$3)-Y$2)/(Y$3-Y$2),1+9*(Y$3-MIN(MAX(Data_wide!$AB$5,Y$2),Y$3))/(Y$3-Y$2)),1),""))</f>
        <v/>
      </c>
      <c r="Z9" s="165">
        <f>IF(OR(Z$4=0,Data_wide!$AC$5=""),"",IFERROR(ROUND(IF(Z$4=1,1+9*(MIN(MAX(Data_wide!$AC$5,Z$2),Z$3)-Z$2)/(Z$3-Z$2),1+9*(Z$3-MIN(MAX(Data_wide!$AC$5,Z$2),Z$3))/(Z$3-Z$2)),1),""))</f>
        <v/>
      </c>
      <c r="AA9" s="165">
        <f>IF(OR(AA$4=0,Data_wide!$AD$5=""),"",IFERROR(ROUND(IF(AA$4=1,1+9*(MIN(MAX(Data_wide!$AD$5,AA$2),AA$3)-AA$2)/(AA$3-AA$2),1+9*(AA$3-MIN(MAX(Data_wide!$AD$5,AA$2),AA$3))/(AA$3-AA$2)),1),""))</f>
        <v/>
      </c>
      <c r="AB9" s="165">
        <f>IF(OR(AB$4=0,Data_wide!$AE$5=""),"",IFERROR(ROUND(IF(AB$4=1,1+9*(MIN(MAX(Data_wide!$AE$5,AB$2),AB$3)-AB$2)/(AB$3-AB$2),1+9*(AB$3-MIN(MAX(Data_wide!$AE$5,AB$2),AB$3))/(AB$3-AB$2)),1),""))</f>
        <v/>
      </c>
      <c r="AC9" s="165">
        <f>IF(OR(AC$4=0,Data_wide!$AF$5=""),"",IFERROR(ROUND(IF(AC$4=1,1+9*(MIN(MAX(Data_wide!$AF$5,AC$2),AC$3)-AC$2)/(AC$3-AC$2),1+9*(AC$3-MIN(MAX(Data_wide!$AF$5,AC$2),AC$3))/(AC$3-AC$2)),1),""))</f>
        <v/>
      </c>
      <c r="AD9" s="165">
        <f>IF(OR(AD$4=0,Data_wide!$AG$5=""),"",IFERROR(ROUND(IF(AD$4=1,1+9*(MIN(MAX(Data_wide!$AG$5,AD$2),AD$3)-AD$2)/(AD$3-AD$2),1+9*(AD$3-MIN(MAX(Data_wide!$AG$5,AD$2),AD$3))/(AD$3-AD$2)),1),""))</f>
        <v/>
      </c>
      <c r="AE9" s="165">
        <f>IF(OR(AE$4=0,Data_wide!$AH$5=""),"",IFERROR(ROUND(IF(AE$4=1,1+9*(MIN(MAX(Data_wide!$AH$5,AE$2),AE$3)-AE$2)/(AE$3-AE$2),1+9*(AE$3-MIN(MAX(Data_wide!$AH$5,AE$2),AE$3))/(AE$3-AE$2)),1),""))</f>
        <v/>
      </c>
      <c r="AF9" s="165">
        <f>IF(OR(AF$4=0,Data_wide!$AI$5=""),"",IFERROR(ROUND(IF(AF$4=1,1+9*(MIN(MAX(Data_wide!$AI$5,AF$2),AF$3)-AF$2)/(AF$3-AF$2),1+9*(AF$3-MIN(MAX(Data_wide!$AI$5,AF$2),AF$3))/(AF$3-AF$2)),1),""))</f>
        <v/>
      </c>
      <c r="AG9" s="165">
        <f>IF(OR(AG$4=0,Data_wide!$AJ$5=""),"",IFERROR(ROUND(IF(AG$4=1,1+9*(MIN(MAX(Data_wide!$AJ$5,AG$2),AG$3)-AG$2)/(AG$3-AG$2),1+9*(AG$3-MIN(MAX(Data_wide!$AJ$5,AG$2),AG$3))/(AG$3-AG$2)),1),""))</f>
        <v/>
      </c>
      <c r="AH9" s="165">
        <f>IF(OR(AH$4=0,Data_wide!$AK$5=""),"",IFERROR(ROUND(IF(AH$4=1,1+9*(MIN(MAX(Data_wide!$AK$5,AH$2),AH$3)-AH$2)/(AH$3-AH$2),1+9*(AH$3-MIN(MAX(Data_wide!$AK$5,AH$2),AH$3))/(AH$3-AH$2)),1),""))</f>
        <v/>
      </c>
      <c r="AI9" s="165">
        <f>IF(OR(AI$4=0,Data_wide!$AL$5=""),"",IFERROR(ROUND(IF(AI$4=1,1+9*(MIN(MAX(Data_wide!$AL$5,AI$2),AI$3)-AI$2)/(AI$3-AI$2),1+9*(AI$3-MIN(MAX(Data_wide!$AL$5,AI$2),AI$3))/(AI$3-AI$2)),1),""))</f>
        <v/>
      </c>
      <c r="AJ9" s="165">
        <f>IF(OR(AJ$4=0,Data_wide!$AM$5=""),"",IFERROR(ROUND(IF(AJ$4=1,1+9*(MIN(MAX(Data_wide!$AM$5,AJ$2),AJ$3)-AJ$2)/(AJ$3-AJ$2),1+9*(AJ$3-MIN(MAX(Data_wide!$AM$5,AJ$2),AJ$3))/(AJ$3-AJ$2)),1),""))</f>
        <v/>
      </c>
      <c r="AK9" s="165">
        <f>IF(OR(AK$4=0,Data_wide!$AN$5=""),"",IFERROR(ROUND(IF(AK$4=1,1+9*(MIN(MAX(Data_wide!$AN$5,AK$2),AK$3)-AK$2)/(AK$3-AK$2),1+9*(AK$3-MIN(MAX(Data_wide!$AN$5,AK$2),AK$3))/(AK$3-AK$2)),1),""))</f>
        <v/>
      </c>
      <c r="AL9" s="165">
        <f>IF(OR(AL$4=0,Data_wide!$AO$5=""),"",IFERROR(ROUND(IF(AL$4=1,1+9*(MIN(MAX(Data_wide!$AO$5,AL$2),AL$3)-AL$2)/(AL$3-AL$2),1+9*(AL$3-MIN(MAX(Data_wide!$AO$5,AL$2),AL$3))/(AL$3-AL$2)),1),""))</f>
        <v/>
      </c>
      <c r="AM9" s="165">
        <f>IF(OR(AM$4=0,Data_wide!$AP$5=""),"",IFERROR(ROUND(IF(AM$4=1,1+9*(MIN(MAX(Data_wide!$AP$5,AM$2),AM$3)-AM$2)/(AM$3-AM$2),1+9*(AM$3-MIN(MAX(Data_wide!$AP$5,AM$2),AM$3))/(AM$3-AM$2)),1),""))</f>
        <v/>
      </c>
      <c r="AN9" s="165">
        <f>IF(OR(AN$4=0,Data_wide!$AQ$5=""),"",IFERROR(ROUND(IF(AN$4=1,1+9*(MIN(MAX(Data_wide!$AQ$5,AN$2),AN$3)-AN$2)/(AN$3-AN$2),1+9*(AN$3-MIN(MAX(Data_wide!$AQ$5,AN$2),AN$3))/(AN$3-AN$2)),1),""))</f>
        <v/>
      </c>
      <c r="AO9" s="165">
        <f>IF(OR(AO$4=0,Data_wide!$AR$5=""),"",IFERROR(ROUND(IF(AO$4=1,1+9*(MIN(MAX(Data_wide!$AR$5,AO$2),AO$3)-AO$2)/(AO$3-AO$2),1+9*(AO$3-MIN(MAX(Data_wide!$AR$5,AO$2),AO$3))/(AO$3-AO$2)),1),""))</f>
        <v/>
      </c>
      <c r="AP9" s="165">
        <f>IF(OR(AP$4=0,Data_wide!$AS$5=""),"",IFERROR(ROUND(IF(AP$4=1,1+9*(MIN(MAX(Data_wide!$AS$5,AP$2),AP$3)-AP$2)/(AP$3-AP$2),1+9*(AP$3-MIN(MAX(Data_wide!$AS$5,AP$2),AP$3))/(AP$3-AP$2)),1),""))</f>
        <v/>
      </c>
      <c r="AQ9" s="165">
        <f>IF(OR(AQ$4=0,Data_wide!$AT$5=""),"",IFERROR(ROUND(IF(AQ$4=1,1+9*(MIN(MAX(Data_wide!$AT$5,AQ$2),AQ$3)-AQ$2)/(AQ$3-AQ$2),1+9*(AQ$3-MIN(MAX(Data_wide!$AT$5,AQ$2),AQ$3))/(AQ$3-AQ$2)),1),""))</f>
        <v/>
      </c>
      <c r="AR9" s="165">
        <f>IF(OR(AR$4=0,Data_wide!$AU$5=""),"",IFERROR(ROUND(IF(AR$4=1,1+9*(MIN(MAX(Data_wide!$AU$5,AR$2),AR$3)-AR$2)/(AR$3-AR$2),1+9*(AR$3-MIN(MAX(Data_wide!$AU$5,AR$2),AR$3))/(AR$3-AR$2)),1),""))</f>
        <v/>
      </c>
      <c r="AS9" s="165">
        <f>IF(OR(AS$4=0,Data_wide!$AV$5=""),"",IFERROR(ROUND(IF(AS$4=1,1+9*(MIN(MAX(Data_wide!$AV$5,AS$2),AS$3)-AS$2)/(AS$3-AS$2),1+9*(AS$3-MIN(MAX(Data_wide!$AV$5,AS$2),AS$3))/(AS$3-AS$2)),1),""))</f>
        <v/>
      </c>
      <c r="AT9" s="165">
        <f>IF(OR(AT$4=0,Data_wide!$AW$5=""),"",IFERROR(ROUND(IF(AT$4=1,1+9*(MIN(MAX(Data_wide!$AW$5,AT$2),AT$3)-AT$2)/(AT$3-AT$2),1+9*(AT$3-MIN(MAX(Data_wide!$AW$5,AT$2),AT$3))/(AT$3-AT$2)),1),""))</f>
        <v/>
      </c>
      <c r="AU9" s="165">
        <f>IF(OR(AU$4=0,Data_wide!$AX$5=""),"",IFERROR(ROUND(IF(AU$4=1,1+9*(MIN(MAX(Data_wide!$AX$5,AU$2),AU$3)-AU$2)/(AU$3-AU$2),1+9*(AU$3-MIN(MAX(Data_wide!$AX$5,AU$2),AU$3))/(AU$3-AU$2)),1),""))</f>
        <v/>
      </c>
      <c r="AV9" s="165">
        <f>IF(OR(AV$4=0,Data_wide!$AY$5=""),"",IFERROR(ROUND(IF(AV$4=1,1+9*(MIN(MAX(Data_wide!$AY$5,AV$2),AV$3)-AV$2)/(AV$3-AV$2),1+9*(AV$3-MIN(MAX(Data_wide!$AY$5,AV$2),AV$3))/(AV$3-AV$2)),1),""))</f>
        <v/>
      </c>
      <c r="AW9" s="165">
        <f>IF(OR(AW$4=0,Data_wide!$AZ$5=""),"",IFERROR(ROUND(IF(AW$4=1,1+9*(MIN(MAX(Data_wide!$AZ$5,AW$2),AW$3)-AW$2)/(AW$3-AW$2),1+9*(AW$3-MIN(MAX(Data_wide!$AZ$5,AW$2),AW$3))/(AW$3-AW$2)),1),""))</f>
        <v/>
      </c>
      <c r="AX9" s="165">
        <f>IF(OR(AX$4=0,Data_wide!$BA$5=""),"",IFERROR(ROUND(IF(AX$4=1,1+9*(MIN(MAX(Data_wide!$BA$5,AX$2),AX$3)-AX$2)/(AX$3-AX$2),1+9*(AX$3-MIN(MAX(Data_wide!$BA$5,AX$2),AX$3))/(AX$3-AX$2)),1),""))</f>
        <v/>
      </c>
      <c r="AY9" s="165">
        <f>IF(OR(AY$4=0,Data_wide!$BB$5=""),"",IFERROR(ROUND(IF(AY$4=1,1+9*(MIN(MAX(Data_wide!$BB$5,AY$2),AY$3)-AY$2)/(AY$3-AY$2),1+9*(AY$3-MIN(MAX(Data_wide!$BB$5,AY$2),AY$3))/(AY$3-AY$2)),1),""))</f>
        <v/>
      </c>
      <c r="AZ9" s="165">
        <f>IF(OR(AZ$4=0,Data_wide!$BC$5=""),"",IFERROR(ROUND(IF(AZ$4=1,1+9*(MIN(MAX(Data_wide!$BC$5,AZ$2),AZ$3)-AZ$2)/(AZ$3-AZ$2),1+9*(AZ$3-MIN(MAX(Data_wide!$BC$5,AZ$2),AZ$3))/(AZ$3-AZ$2)),1),""))</f>
        <v/>
      </c>
      <c r="BA9" s="165">
        <f>IF(OR(BA$4=0,Data_wide!$BD$5=""),"",IFERROR(ROUND(IF(BA$4=1,1+9*(MIN(MAX(Data_wide!$BD$5,BA$2),BA$3)-BA$2)/(BA$3-BA$2),1+9*(BA$3-MIN(MAX(Data_wide!$BD$5,BA$2),BA$3))/(BA$3-BA$2)),1),""))</f>
        <v/>
      </c>
      <c r="BB9" s="165">
        <f>IF(OR(BB$4=0,Data_wide!$BE$5=""),"",IFERROR(ROUND(IF(BB$4=1,1+9*(MIN(MAX(Data_wide!$BE$5,BB$2),BB$3)-BB$2)/(BB$3-BB$2),1+9*(BB$3-MIN(MAX(Data_wide!$BE$5,BB$2),BB$3))/(BB$3-BB$2)),1),""))</f>
        <v/>
      </c>
      <c r="BC9" s="165">
        <f>IF(OR(BC$4=0,Data_wide!$BF$5=""),"",IFERROR(ROUND(IF(BC$4=1,1+9*(MIN(MAX(Data_wide!$BF$5,BC$2),BC$3)-BC$2)/(BC$3-BC$2),1+9*(BC$3-MIN(MAX(Data_wide!$BF$5,BC$2),BC$3))/(BC$3-BC$2)),1),""))</f>
        <v/>
      </c>
      <c r="BD9" s="165">
        <f>IF(OR(BD$4=0,Data_wide!$BG$5=""),"",IFERROR(ROUND(IF(BD$4=1,1+9*(MIN(MAX(Data_wide!$BG$5,BD$2),BD$3)-BD$2)/(BD$3-BD$2),1+9*(BD$3-MIN(MAX(Data_wide!$BG$5,BD$2),BD$3))/(BD$3-BD$2)),1),""))</f>
        <v/>
      </c>
      <c r="BE9" s="165">
        <f>IF(OR(BE$4=0,Data_wide!$BH$5=""),"",IFERROR(ROUND(IF(BE$4=1,1+9*(MIN(MAX(Data_wide!$BH$5,BE$2),BE$3)-BE$2)/(BE$3-BE$2),1+9*(BE$3-MIN(MAX(Data_wide!$BH$5,BE$2),BE$3))/(BE$3-BE$2)),1),""))</f>
        <v/>
      </c>
      <c r="BF9" s="165">
        <f>IF(OR(BF$4=0,Data_wide!$BI$5=""),"",IFERROR(ROUND(IF(BF$4=1,1+9*(MIN(MAX(Data_wide!$BI$5,BF$2),BF$3)-BF$2)/(BF$3-BF$2),1+9*(BF$3-MIN(MAX(Data_wide!$BI$5,BF$2),BF$3))/(BF$3-BF$2)),1),""))</f>
        <v/>
      </c>
      <c r="BG9" s="165">
        <f>IF(OR(BG$4=0,Data_wide!$BJ$5=""),"",IFERROR(ROUND(IF(BG$4=1,1+9*(MIN(MAX(Data_wide!$BJ$5,BG$2),BG$3)-BG$2)/(BG$3-BG$2),1+9*(BG$3-MIN(MAX(Data_wide!$BJ$5,BG$2),BG$3))/(BG$3-BG$2)),1),""))</f>
        <v/>
      </c>
      <c r="BH9" s="165">
        <f>IF(OR(BH$4=0,Data_wide!$BK$5=""),"",IFERROR(ROUND(IF(BH$4=1,1+9*(MIN(MAX(Data_wide!$BK$5,BH$2),BH$3)-BH$2)/(BH$3-BH$2),1+9*(BH$3-MIN(MAX(Data_wide!$BK$5,BH$2),BH$3))/(BH$3-BH$2)),1),""))</f>
        <v/>
      </c>
      <c r="BI9" s="165">
        <f>IF(OR(BI$4=0,Data_wide!$BL$5=""),"",IFERROR(ROUND(IF(BI$4=1,1+9*(MIN(MAX(Data_wide!$BL$5,BI$2),BI$3)-BI$2)/(BI$3-BI$2),1+9*(BI$3-MIN(MAX(Data_wide!$BL$5,BI$2),BI$3))/(BI$3-BI$2)),1),""))</f>
        <v/>
      </c>
      <c r="BJ9" s="165">
        <f>IF(OR(BJ$4=0,Data_wide!$BM$5=""),"",IFERROR(ROUND(IF(BJ$4=1,1+9*(MIN(MAX(Data_wide!$BM$5,BJ$2),BJ$3)-BJ$2)/(BJ$3-BJ$2),1+9*(BJ$3-MIN(MAX(Data_wide!$BM$5,BJ$2),BJ$3))/(BJ$3-BJ$2)),1),""))</f>
        <v/>
      </c>
      <c r="BK9" s="165">
        <f>IF(OR(BK$4=0,Data_wide!$BN$5=""),"",IFERROR(ROUND(IF(BK$4=1,1+9*(MIN(MAX(Data_wide!$BN$5,BK$2),BK$3)-BK$2)/(BK$3-BK$2),1+9*(BK$3-MIN(MAX(Data_wide!$BN$5,BK$2),BK$3))/(BK$3-BK$2)),1),""))</f>
        <v/>
      </c>
      <c r="BL9" s="165">
        <f>IF(OR(BL$4=0,Data_wide!$BO$5=""),"",IFERROR(ROUND(IF(BL$4=1,1+9*(MIN(MAX(Data_wide!$BO$5,BL$2),BL$3)-BL$2)/(BL$3-BL$2),1+9*(BL$3-MIN(MAX(Data_wide!$BO$5,BL$2),BL$3))/(BL$3-BL$2)),1),""))</f>
        <v/>
      </c>
      <c r="BM9" s="165">
        <f>IF(OR(BM$4=0,Data_wide!$BP$5=""),"",IFERROR(ROUND(IF(BM$4=1,1+9*(MIN(MAX(Data_wide!$BP$5,BM$2),BM$3)-BM$2)/(BM$3-BM$2),1+9*(BM$3-MIN(MAX(Data_wide!$BP$5,BM$2),BM$3))/(BM$3-BM$2)),1),""))</f>
        <v/>
      </c>
      <c r="BN9" s="165">
        <f>IF(OR(BN$4=0,Data_wide!$BQ$5=""),"",IFERROR(ROUND(IF(BN$4=1,1+9*(MIN(MAX(Data_wide!$BQ$5,BN$2),BN$3)-BN$2)/(BN$3-BN$2),1+9*(BN$3-MIN(MAX(Data_wide!$BQ$5,BN$2),BN$3))/(BN$3-BN$2)),1),""))</f>
        <v/>
      </c>
      <c r="BO9" s="165">
        <f>IF(OR(BO$4=0,Data_wide!$BR$5=""),"",IFERROR(ROUND(IF(BO$4=1,1+9*(MIN(MAX(Data_wide!$BR$5,BO$2),BO$3)-BO$2)/(BO$3-BO$2),1+9*(BO$3-MIN(MAX(Data_wide!$BR$5,BO$2),BO$3))/(BO$3-BO$2)),1),""))</f>
        <v/>
      </c>
      <c r="BP9" s="165">
        <f>IF(OR(BP$4=0,Data_wide!$BS$5=""),"",IFERROR(ROUND(IF(BP$4=1,1+9*(MIN(MAX(Data_wide!$BS$5,BP$2),BP$3)-BP$2)/(BP$3-BP$2),1+9*(BP$3-MIN(MAX(Data_wide!$BS$5,BP$2),BP$3))/(BP$3-BP$2)),1),""))</f>
        <v/>
      </c>
      <c r="BQ9" s="165">
        <f>IF(OR(BQ$4=0,Data_wide!$BT$5=""),"",IFERROR(ROUND(IF(BQ$4=1,1+9*(MIN(MAX(Data_wide!$BT$5,BQ$2),BQ$3)-BQ$2)/(BQ$3-BQ$2),1+9*(BQ$3-MIN(MAX(Data_wide!$BT$5,BQ$2),BQ$3))/(BQ$3-BQ$2)),1),""))</f>
        <v/>
      </c>
      <c r="BR9" s="165">
        <f>IF(OR(BR$4=0,Data_wide!$BU$5=""),"",IFERROR(ROUND(IF(BR$4=1,1+9*(MIN(MAX(Data_wide!$BU$5,BR$2),BR$3)-BR$2)/(BR$3-BR$2),1+9*(BR$3-MIN(MAX(Data_wide!$BU$5,BR$2),BR$3))/(BR$3-BR$2)),1),""))</f>
        <v/>
      </c>
      <c r="BS9" s="165">
        <f>IF(OR(BS$4=0,Data_wide!$BV$5=""),"",IFERROR(ROUND(IF(BS$4=1,1+9*(MIN(MAX(Data_wide!$BV$5,BS$2),BS$3)-BS$2)/(BS$3-BS$2),1+9*(BS$3-MIN(MAX(Data_wide!$BV$5,BS$2),BS$3))/(BS$3-BS$2)),1),""))</f>
        <v/>
      </c>
      <c r="BT9" s="165">
        <f>IF(OR(BT$4=0,Data_wide!$BW$5=""),"",IFERROR(ROUND(IF(BT$4=1,1+9*(MIN(MAX(Data_wide!$BW$5,BT$2),BT$3)-BT$2)/(BT$3-BT$2),1+9*(BT$3-MIN(MAX(Data_wide!$BW$5,BT$2),BT$3))/(BT$3-BT$2)),1),""))</f>
        <v/>
      </c>
      <c r="BU9" s="165">
        <f>IF(OR(BU$4=0,Data_wide!$BX$5=""),"",IFERROR(ROUND(IF(BU$4=1,1+9*(MIN(MAX(Data_wide!$BX$5,BU$2),BU$3)-BU$2)/(BU$3-BU$2),1+9*(BU$3-MIN(MAX(Data_wide!$BX$5,BU$2),BU$3))/(BU$3-BU$2)),1),""))</f>
        <v/>
      </c>
      <c r="BV9" s="165">
        <f>IF(OR(BV$4=0,Data_wide!$BY$5=""),"",IFERROR(ROUND(IF(BV$4=1,1+9*(MIN(MAX(Data_wide!$BY$5,BV$2),BV$3)-BV$2)/(BV$3-BV$2),1+9*(BV$3-MIN(MAX(Data_wide!$BY$5,BV$2),BV$3))/(BV$3-BV$2)),1),""))</f>
        <v/>
      </c>
      <c r="BW9" s="165">
        <f>IF(OR(BW$4=0,Data_wide!$BZ$5=""),"",IFERROR(ROUND(IF(BW$4=1,1+9*(MIN(MAX(Data_wide!$BZ$5,BW$2),BW$3)-BW$2)/(BW$3-BW$2),1+9*(BW$3-MIN(MAX(Data_wide!$BZ$5,BW$2),BW$3))/(BW$3-BW$2)),1),""))</f>
        <v/>
      </c>
      <c r="BX9" s="165">
        <f>IF(OR(BX$4=0,Data_wide!$CA$5=""),"",IFERROR(ROUND(IF(BX$4=1,1+9*(MIN(MAX(Data_wide!$CA$5,BX$2),BX$3)-BX$2)/(BX$3-BX$2),1+9*(BX$3-MIN(MAX(Data_wide!$CA$5,BX$2),BX$3))/(BX$3-BX$2)),1),""))</f>
        <v/>
      </c>
      <c r="BY9" s="165">
        <f>IF(OR(BY$4=0,Data_wide!$CB$5=""),"",IFERROR(ROUND(IF(BY$4=1,1+9*(MIN(MAX(Data_wide!$CB$5,BY$2),BY$3)-BY$2)/(BY$3-BY$2),1+9*(BY$3-MIN(MAX(Data_wide!$CB$5,BY$2),BY$3))/(BY$3-BY$2)),1),""))</f>
        <v/>
      </c>
      <c r="BZ9" s="165">
        <f>IF(OR(BZ$4=0,Data_wide!$CC$5=""),"",IFERROR(ROUND(IF(BZ$4=1,1+9*(MIN(MAX(Data_wide!$CC$5,BZ$2),BZ$3)-BZ$2)/(BZ$3-BZ$2),1+9*(BZ$3-MIN(MAX(Data_wide!$CC$5,BZ$2),BZ$3))/(BZ$3-BZ$2)),1),""))</f>
        <v/>
      </c>
      <c r="CA9" s="165">
        <f>IF(OR(CA$4=0,Data_wide!$CD$5=""),"",IFERROR(ROUND(IF(CA$4=1,1+9*(MIN(MAX(Data_wide!$CD$5,CA$2),CA$3)-CA$2)/(CA$3-CA$2),1+9*(CA$3-MIN(MAX(Data_wide!$CD$5,CA$2),CA$3))/(CA$3-CA$2)),1),""))</f>
        <v/>
      </c>
      <c r="CB9" s="165">
        <f>IF(OR(CB$4=0,Data_wide!$CE$5=""),"",IFERROR(ROUND(IF(CB$4=1,1+9*(MIN(MAX(Data_wide!$CE$5,CB$2),CB$3)-CB$2)/(CB$3-CB$2),1+9*(CB$3-MIN(MAX(Data_wide!$CE$5,CB$2),CB$3))/(CB$3-CB$2)),1),""))</f>
        <v/>
      </c>
      <c r="CC9" s="165">
        <f>IF(OR(CC$4=0,Data_wide!$CF$5=""),"",IFERROR(ROUND(IF(CC$4=1,1+9*(MIN(MAX(Data_wide!$CF$5,CC$2),CC$3)-CC$2)/(CC$3-CC$2),1+9*(CC$3-MIN(MAX(Data_wide!$CF$5,CC$2),CC$3))/(CC$3-CC$2)),1),""))</f>
        <v/>
      </c>
      <c r="CD9" s="165">
        <f>IF(OR(CD$4=0,Data_wide!$CG$5=""),"",IFERROR(ROUND(IF(CD$4=1,1+9*(MIN(MAX(Data_wide!$CG$5,CD$2),CD$3)-CD$2)/(CD$3-CD$2),1+9*(CD$3-MIN(MAX(Data_wide!$CG$5,CD$2),CD$3))/(CD$3-CD$2)),1),""))</f>
        <v/>
      </c>
      <c r="CE9" s="165">
        <f>IF(OR(CE$4=0,Data_wide!$CH$5=""),"",IFERROR(ROUND(IF(CE$4=1,1+9*(MIN(MAX(Data_wide!$CH$5,CE$2),CE$3)-CE$2)/(CE$3-CE$2),1+9*(CE$3-MIN(MAX(Data_wide!$CH$5,CE$2),CE$3))/(CE$3-CE$2)),1),""))</f>
        <v/>
      </c>
      <c r="CF9" s="165">
        <f>IF(OR(CF$4=0,Data_wide!$CI$5=""),"",IFERROR(ROUND(IF(CF$4=1,1+9*(MIN(MAX(Data_wide!$CI$5,CF$2),CF$3)-CF$2)/(CF$3-CF$2),1+9*(CF$3-MIN(MAX(Data_wide!$CI$5,CF$2),CF$3))/(CF$3-CF$2)),1),""))</f>
        <v/>
      </c>
      <c r="CG9" s="165">
        <f>IF(OR(CG$4=0,Data_wide!$CJ$5=""),"",IFERROR(ROUND(IF(CG$4=1,1+9*(MIN(MAX(Data_wide!$CJ$5,CG$2),CG$3)-CG$2)/(CG$3-CG$2),1+9*(CG$3-MIN(MAX(Data_wide!$CJ$5,CG$2),CG$3))/(CG$3-CG$2)),1),""))</f>
        <v/>
      </c>
      <c r="CH9" s="165">
        <f>IF(OR(CH$4=0,Data_wide!$CK$5=""),"",IFERROR(ROUND(IF(CH$4=1,1+9*(MIN(MAX(Data_wide!$CK$5,CH$2),CH$3)-CH$2)/(CH$3-CH$2),1+9*(CH$3-MIN(MAX(Data_wide!$CK$5,CH$2),CH$3))/(CH$3-CH$2)),1),""))</f>
        <v/>
      </c>
      <c r="CI9" s="165">
        <f>IF(OR(CI$4=0,Data_wide!$CL$5=""),"",IFERROR(ROUND(IF(CI$4=1,1+9*(MIN(MAX(Data_wide!$CL$5,CI$2),CI$3)-CI$2)/(CI$3-CI$2),1+9*(CI$3-MIN(MAX(Data_wide!$CL$5,CI$2),CI$3))/(CI$3-CI$2)),1),""))</f>
        <v/>
      </c>
      <c r="CJ9" s="165">
        <f>IF(OR(CJ$4=0,Data_wide!$CM$5=""),"",IFERROR(ROUND(IF(CJ$4=1,1+9*(MIN(MAX(Data_wide!$CM$5,CJ$2),CJ$3)-CJ$2)/(CJ$3-CJ$2),1+9*(CJ$3-MIN(MAX(Data_wide!$CM$5,CJ$2),CJ$3))/(CJ$3-CJ$2)),1),""))</f>
        <v/>
      </c>
      <c r="CK9" s="165">
        <f>IF(OR(CK$4=0,Data_wide!$CN$5=""),"",IFERROR(ROUND(IF(CK$4=1,1+9*(MIN(MAX(Data_wide!$CN$5,CK$2),CK$3)-CK$2)/(CK$3-CK$2),1+9*(CK$3-MIN(MAX(Data_wide!$CN$5,CK$2),CK$3))/(CK$3-CK$2)),1),""))</f>
        <v/>
      </c>
      <c r="CL9" s="165">
        <f>IF(OR(CL$4=0,Data_wide!$CO$5=""),"",IFERROR(ROUND(IF(CL$4=1,1+9*(MIN(MAX(Data_wide!$CO$5,CL$2),CL$3)-CL$2)/(CL$3-CL$2),1+9*(CL$3-MIN(MAX(Data_wide!$CO$5,CL$2),CL$3))/(CL$3-CL$2)),1),""))</f>
        <v/>
      </c>
      <c r="CM9" s="165">
        <f>IF(OR(CM$4=0,Data_wide!$CP$5=""),"",IFERROR(ROUND(IF(CM$4=1,1+9*(MIN(MAX(Data_wide!$CP$5,CM$2),CM$3)-CM$2)/(CM$3-CM$2),1+9*(CM$3-MIN(MAX(Data_wide!$CP$5,CM$2),CM$3))/(CM$3-CM$2)),1),""))</f>
        <v/>
      </c>
      <c r="CN9" s="165">
        <f>IF(OR(CN$4=0,Data_wide!$CQ$5=""),"",IFERROR(ROUND(IF(CN$4=1,1+9*(MIN(MAX(Data_wide!$CQ$5,CN$2),CN$3)-CN$2)/(CN$3-CN$2),1+9*(CN$3-MIN(MAX(Data_wide!$CQ$5,CN$2),CN$3))/(CN$3-CN$2)),1),""))</f>
        <v/>
      </c>
      <c r="CO9" s="165">
        <f>IF(OR(CO$4=0,Data_wide!$CR$5=""),"",IFERROR(ROUND(IF(CO$4=1,1+9*(MIN(MAX(Data_wide!$CR$5,CO$2),CO$3)-CO$2)/(CO$3-CO$2),1+9*(CO$3-MIN(MAX(Data_wide!$CR$5,CO$2),CO$3))/(CO$3-CO$2)),1),""))</f>
        <v/>
      </c>
    </row>
    <row r="10" ht="14" customHeight="1">
      <c r="A10" s="161" t="inlineStr">
        <is>
          <t>AND</t>
        </is>
      </c>
      <c r="B10" s="161" t="inlineStr">
        <is>
          <t>Andorra</t>
        </is>
      </c>
      <c r="C10" s="165">
        <f>IF(OR(C$4=0,Data_wide!$F$6=""),"",IFERROR(ROUND(IF(C$4=1,1+9*(MIN(MAX(Data_wide!$F$6,C$2),C$3)-C$2)/(C$3-C$2),1+9*(C$3-MIN(MAX(Data_wide!$F$6,C$2),C$3))/(C$3-C$2)),1),""))</f>
        <v/>
      </c>
      <c r="D10" s="165">
        <f>IF(OR(D$4=0,Data_wide!$G$6=""),"",IFERROR(ROUND(IF(D$4=1,1+9*(MIN(MAX(Data_wide!$G$6,D$2),D$3)-D$2)/(D$3-D$2),1+9*(D$3-MIN(MAX(Data_wide!$G$6,D$2),D$3))/(D$3-D$2)),1),""))</f>
        <v/>
      </c>
      <c r="E10" s="165">
        <f>IF(OR(E$4=0,Data_wide!$H$6=""),"",IFERROR(ROUND(IF(E$4=1,1+9*(MIN(MAX(Data_wide!$H$6,E$2),E$3)-E$2)/(E$3-E$2),1+9*(E$3-MIN(MAX(Data_wide!$H$6,E$2),E$3))/(E$3-E$2)),1),""))</f>
        <v/>
      </c>
      <c r="F10" s="165">
        <f>IF(OR(F$4=0,Data_wide!$I$6=""),"",IFERROR(ROUND(IF(F$4=1,1+9*(MIN(MAX(Data_wide!$I$6,F$2),F$3)-F$2)/(F$3-F$2),1+9*(F$3-MIN(MAX(Data_wide!$I$6,F$2),F$3))/(F$3-F$2)),1),""))</f>
        <v/>
      </c>
      <c r="G10" s="165">
        <f>IF(OR(G$4=0,Data_wide!$J$6=""),"",IFERROR(ROUND(IF(G$4=1,1+9*(MIN(MAX(Data_wide!$J$6,G$2),G$3)-G$2)/(G$3-G$2),1+9*(G$3-MIN(MAX(Data_wide!$J$6,G$2),G$3))/(G$3-G$2)),1),""))</f>
        <v/>
      </c>
      <c r="H10" s="165">
        <f>IF(OR(H$4=0,Data_wide!$K$6=""),"",IFERROR(ROUND(IF(H$4=1,1+9*(MIN(MAX(Data_wide!$K$6,H$2),H$3)-H$2)/(H$3-H$2),1+9*(H$3-MIN(MAX(Data_wide!$K$6,H$2),H$3))/(H$3-H$2)),1),""))</f>
        <v/>
      </c>
      <c r="I10" s="165">
        <f>IF(OR(I$4=0,Data_wide!$L$6=""),"",IFERROR(ROUND(IF(I$4=1,1+9*(MIN(MAX(Data_wide!$L$6,I$2),I$3)-I$2)/(I$3-I$2),1+9*(I$3-MIN(MAX(Data_wide!$L$6,I$2),I$3))/(I$3-I$2)),1),""))</f>
        <v/>
      </c>
      <c r="J10" s="165">
        <f>IF(OR(J$4=0,Data_wide!$M$6=""),"",IFERROR(ROUND(IF(J$4=1,1+9*(MIN(MAX(Data_wide!$M$6,J$2),J$3)-J$2)/(J$3-J$2),1+9*(J$3-MIN(MAX(Data_wide!$M$6,J$2),J$3))/(J$3-J$2)),1),""))</f>
        <v/>
      </c>
      <c r="K10" s="165">
        <f>IF(OR(K$4=0,Data_wide!$N$6=""),"",IFERROR(ROUND(IF(K$4=1,1+9*(MIN(MAX(Data_wide!$N$6,K$2),K$3)-K$2)/(K$3-K$2),1+9*(K$3-MIN(MAX(Data_wide!$N$6,K$2),K$3))/(K$3-K$2)),1),""))</f>
        <v/>
      </c>
      <c r="L10" s="165">
        <f>IF(OR(L$4=0,Data_wide!$O$6=""),"",IFERROR(ROUND(IF(L$4=1,1+9*(MIN(MAX(Data_wide!$O$6,L$2),L$3)-L$2)/(L$3-L$2),1+9*(L$3-MIN(MAX(Data_wide!$O$6,L$2),L$3))/(L$3-L$2)),1),""))</f>
        <v/>
      </c>
      <c r="M10" s="165">
        <f>IF(OR(M$4=0,Data_wide!$P$6=""),"",IFERROR(ROUND(IF(M$4=1,1+9*(MIN(MAX(Data_wide!$P$6,M$2),M$3)-M$2)/(M$3-M$2),1+9*(M$3-MIN(MAX(Data_wide!$P$6,M$2),M$3))/(M$3-M$2)),1),""))</f>
        <v/>
      </c>
      <c r="N10" s="165">
        <f>IF(OR(N$4=0,Data_wide!$Q$6=""),"",IFERROR(ROUND(IF(N$4=1,1+9*(MIN(MAX(Data_wide!$Q$6,N$2),N$3)-N$2)/(N$3-N$2),1+9*(N$3-MIN(MAX(Data_wide!$Q$6,N$2),N$3))/(N$3-N$2)),1),""))</f>
        <v/>
      </c>
      <c r="O10" s="165">
        <f>IF(OR(O$4=0,Data_wide!$R$6=""),"",IFERROR(ROUND(IF(O$4=1,1+9*(MIN(MAX(Data_wide!$R$6,O$2),O$3)-O$2)/(O$3-O$2),1+9*(O$3-MIN(MAX(Data_wide!$R$6,O$2),O$3))/(O$3-O$2)),1),""))</f>
        <v/>
      </c>
      <c r="P10" s="165">
        <f>IF(OR(P$4=0,Data_wide!$S$6=""),"",IFERROR(ROUND(IF(P$4=1,1+9*(MIN(MAX(Data_wide!$S$6,P$2),P$3)-P$2)/(P$3-P$2),1+9*(P$3-MIN(MAX(Data_wide!$S$6,P$2),P$3))/(P$3-P$2)),1),""))</f>
        <v/>
      </c>
      <c r="Q10" s="165">
        <f>IF(OR(Q$4=0,Data_wide!$T$6=""),"",IFERROR(ROUND(IF(Q$4=1,1+9*(MIN(MAX(Data_wide!$T$6,Q$2),Q$3)-Q$2)/(Q$3-Q$2),1+9*(Q$3-MIN(MAX(Data_wide!$T$6,Q$2),Q$3))/(Q$3-Q$2)),1),""))</f>
        <v/>
      </c>
      <c r="R10" s="165">
        <f>IF(OR(R$4=0,Data_wide!$U$6=""),"",IFERROR(ROUND(IF(R$4=1,1+9*(MIN(MAX(Data_wide!$U$6,R$2),R$3)-R$2)/(R$3-R$2),1+9*(R$3-MIN(MAX(Data_wide!$U$6,R$2),R$3))/(R$3-R$2)),1),""))</f>
        <v/>
      </c>
      <c r="S10" s="165">
        <f>IF(OR(S$4=0,Data_wide!$V$6=""),"",IFERROR(ROUND(IF(S$4=1,1+9*(MIN(MAX(Data_wide!$V$6,S$2),S$3)-S$2)/(S$3-S$2),1+9*(S$3-MIN(MAX(Data_wide!$V$6,S$2),S$3))/(S$3-S$2)),1),""))</f>
        <v/>
      </c>
      <c r="T10" s="165">
        <f>IF(OR(T$4=0,Data_wide!$W$6=""),"",IFERROR(ROUND(IF(T$4=1,1+9*(MIN(MAX(Data_wide!$W$6,T$2),T$3)-T$2)/(T$3-T$2),1+9*(T$3-MIN(MAX(Data_wide!$W$6,T$2),T$3))/(T$3-T$2)),1),""))</f>
        <v/>
      </c>
      <c r="U10" s="165">
        <f>IF(OR(U$4=0,Data_wide!$X$6=""),"",IFERROR(ROUND(IF(U$4=1,1+9*(MIN(MAX(Data_wide!$X$6,U$2),U$3)-U$2)/(U$3-U$2),1+9*(U$3-MIN(MAX(Data_wide!$X$6,U$2),U$3))/(U$3-U$2)),1),""))</f>
        <v/>
      </c>
      <c r="V10" s="165">
        <f>IF(OR(V$4=0,Data_wide!$Y$6=""),"",IFERROR(ROUND(IF(V$4=1,1+9*(MIN(MAX(Data_wide!$Y$6,V$2),V$3)-V$2)/(V$3-V$2),1+9*(V$3-MIN(MAX(Data_wide!$Y$6,V$2),V$3))/(V$3-V$2)),1),""))</f>
        <v/>
      </c>
      <c r="W10" s="165">
        <f>IF(OR(W$4=0,Data_wide!$Z$6=""),"",IFERROR(ROUND(IF(W$4=1,1+9*(MIN(MAX(Data_wide!$Z$6,W$2),W$3)-W$2)/(W$3-W$2),1+9*(W$3-MIN(MAX(Data_wide!$Z$6,W$2),W$3))/(W$3-W$2)),1),""))</f>
        <v/>
      </c>
      <c r="X10" s="165">
        <f>IF(OR(X$4=0,Data_wide!$AA$6=""),"",IFERROR(ROUND(IF(X$4=1,1+9*(MIN(MAX(Data_wide!$AA$6,X$2),X$3)-X$2)/(X$3-X$2),1+9*(X$3-MIN(MAX(Data_wide!$AA$6,X$2),X$3))/(X$3-X$2)),1),""))</f>
        <v/>
      </c>
      <c r="Y10" s="165">
        <f>IF(OR(Y$4=0,Data_wide!$AB$6=""),"",IFERROR(ROUND(IF(Y$4=1,1+9*(MIN(MAX(Data_wide!$AB$6,Y$2),Y$3)-Y$2)/(Y$3-Y$2),1+9*(Y$3-MIN(MAX(Data_wide!$AB$6,Y$2),Y$3))/(Y$3-Y$2)),1),""))</f>
        <v/>
      </c>
      <c r="Z10" s="165">
        <f>IF(OR(Z$4=0,Data_wide!$AC$6=""),"",IFERROR(ROUND(IF(Z$4=1,1+9*(MIN(MAX(Data_wide!$AC$6,Z$2),Z$3)-Z$2)/(Z$3-Z$2),1+9*(Z$3-MIN(MAX(Data_wide!$AC$6,Z$2),Z$3))/(Z$3-Z$2)),1),""))</f>
        <v/>
      </c>
      <c r="AA10" s="165">
        <f>IF(OR(AA$4=0,Data_wide!$AD$6=""),"",IFERROR(ROUND(IF(AA$4=1,1+9*(MIN(MAX(Data_wide!$AD$6,AA$2),AA$3)-AA$2)/(AA$3-AA$2),1+9*(AA$3-MIN(MAX(Data_wide!$AD$6,AA$2),AA$3))/(AA$3-AA$2)),1),""))</f>
        <v/>
      </c>
      <c r="AB10" s="165">
        <f>IF(OR(AB$4=0,Data_wide!$AE$6=""),"",IFERROR(ROUND(IF(AB$4=1,1+9*(MIN(MAX(Data_wide!$AE$6,AB$2),AB$3)-AB$2)/(AB$3-AB$2),1+9*(AB$3-MIN(MAX(Data_wide!$AE$6,AB$2),AB$3))/(AB$3-AB$2)),1),""))</f>
        <v/>
      </c>
      <c r="AC10" s="165">
        <f>IF(OR(AC$4=0,Data_wide!$AF$6=""),"",IFERROR(ROUND(IF(AC$4=1,1+9*(MIN(MAX(Data_wide!$AF$6,AC$2),AC$3)-AC$2)/(AC$3-AC$2),1+9*(AC$3-MIN(MAX(Data_wide!$AF$6,AC$2),AC$3))/(AC$3-AC$2)),1),""))</f>
        <v/>
      </c>
      <c r="AD10" s="165">
        <f>IF(OR(AD$4=0,Data_wide!$AG$6=""),"",IFERROR(ROUND(IF(AD$4=1,1+9*(MIN(MAX(Data_wide!$AG$6,AD$2),AD$3)-AD$2)/(AD$3-AD$2),1+9*(AD$3-MIN(MAX(Data_wide!$AG$6,AD$2),AD$3))/(AD$3-AD$2)),1),""))</f>
        <v/>
      </c>
      <c r="AE10" s="165">
        <f>IF(OR(AE$4=0,Data_wide!$AH$6=""),"",IFERROR(ROUND(IF(AE$4=1,1+9*(MIN(MAX(Data_wide!$AH$6,AE$2),AE$3)-AE$2)/(AE$3-AE$2),1+9*(AE$3-MIN(MAX(Data_wide!$AH$6,AE$2),AE$3))/(AE$3-AE$2)),1),""))</f>
        <v/>
      </c>
      <c r="AF10" s="165">
        <f>IF(OR(AF$4=0,Data_wide!$AI$6=""),"",IFERROR(ROUND(IF(AF$4=1,1+9*(MIN(MAX(Data_wide!$AI$6,AF$2),AF$3)-AF$2)/(AF$3-AF$2),1+9*(AF$3-MIN(MAX(Data_wide!$AI$6,AF$2),AF$3))/(AF$3-AF$2)),1),""))</f>
        <v/>
      </c>
      <c r="AG10" s="165">
        <f>IF(OR(AG$4=0,Data_wide!$AJ$6=""),"",IFERROR(ROUND(IF(AG$4=1,1+9*(MIN(MAX(Data_wide!$AJ$6,AG$2),AG$3)-AG$2)/(AG$3-AG$2),1+9*(AG$3-MIN(MAX(Data_wide!$AJ$6,AG$2),AG$3))/(AG$3-AG$2)),1),""))</f>
        <v/>
      </c>
      <c r="AH10" s="165">
        <f>IF(OR(AH$4=0,Data_wide!$AK$6=""),"",IFERROR(ROUND(IF(AH$4=1,1+9*(MIN(MAX(Data_wide!$AK$6,AH$2),AH$3)-AH$2)/(AH$3-AH$2),1+9*(AH$3-MIN(MAX(Data_wide!$AK$6,AH$2),AH$3))/(AH$3-AH$2)),1),""))</f>
        <v/>
      </c>
      <c r="AI10" s="165">
        <f>IF(OR(AI$4=0,Data_wide!$AL$6=""),"",IFERROR(ROUND(IF(AI$4=1,1+9*(MIN(MAX(Data_wide!$AL$6,AI$2),AI$3)-AI$2)/(AI$3-AI$2),1+9*(AI$3-MIN(MAX(Data_wide!$AL$6,AI$2),AI$3))/(AI$3-AI$2)),1),""))</f>
        <v/>
      </c>
      <c r="AJ10" s="165">
        <f>IF(OR(AJ$4=0,Data_wide!$AM$6=""),"",IFERROR(ROUND(IF(AJ$4=1,1+9*(MIN(MAX(Data_wide!$AM$6,AJ$2),AJ$3)-AJ$2)/(AJ$3-AJ$2),1+9*(AJ$3-MIN(MAX(Data_wide!$AM$6,AJ$2),AJ$3))/(AJ$3-AJ$2)),1),""))</f>
        <v/>
      </c>
      <c r="AK10" s="165">
        <f>IF(OR(AK$4=0,Data_wide!$AN$6=""),"",IFERROR(ROUND(IF(AK$4=1,1+9*(MIN(MAX(Data_wide!$AN$6,AK$2),AK$3)-AK$2)/(AK$3-AK$2),1+9*(AK$3-MIN(MAX(Data_wide!$AN$6,AK$2),AK$3))/(AK$3-AK$2)),1),""))</f>
        <v/>
      </c>
      <c r="AL10" s="165">
        <f>IF(OR(AL$4=0,Data_wide!$AO$6=""),"",IFERROR(ROUND(IF(AL$4=1,1+9*(MIN(MAX(Data_wide!$AO$6,AL$2),AL$3)-AL$2)/(AL$3-AL$2),1+9*(AL$3-MIN(MAX(Data_wide!$AO$6,AL$2),AL$3))/(AL$3-AL$2)),1),""))</f>
        <v/>
      </c>
      <c r="AM10" s="165">
        <f>IF(OR(AM$4=0,Data_wide!$AP$6=""),"",IFERROR(ROUND(IF(AM$4=1,1+9*(MIN(MAX(Data_wide!$AP$6,AM$2),AM$3)-AM$2)/(AM$3-AM$2),1+9*(AM$3-MIN(MAX(Data_wide!$AP$6,AM$2),AM$3))/(AM$3-AM$2)),1),""))</f>
        <v/>
      </c>
      <c r="AN10" s="165">
        <f>IF(OR(AN$4=0,Data_wide!$AQ$6=""),"",IFERROR(ROUND(IF(AN$4=1,1+9*(MIN(MAX(Data_wide!$AQ$6,AN$2),AN$3)-AN$2)/(AN$3-AN$2),1+9*(AN$3-MIN(MAX(Data_wide!$AQ$6,AN$2),AN$3))/(AN$3-AN$2)),1),""))</f>
        <v/>
      </c>
      <c r="AO10" s="165">
        <f>IF(OR(AO$4=0,Data_wide!$AR$6=""),"",IFERROR(ROUND(IF(AO$4=1,1+9*(MIN(MAX(Data_wide!$AR$6,AO$2),AO$3)-AO$2)/(AO$3-AO$2),1+9*(AO$3-MIN(MAX(Data_wide!$AR$6,AO$2),AO$3))/(AO$3-AO$2)),1),""))</f>
        <v/>
      </c>
      <c r="AP10" s="165">
        <f>IF(OR(AP$4=0,Data_wide!$AS$6=""),"",IFERROR(ROUND(IF(AP$4=1,1+9*(MIN(MAX(Data_wide!$AS$6,AP$2),AP$3)-AP$2)/(AP$3-AP$2),1+9*(AP$3-MIN(MAX(Data_wide!$AS$6,AP$2),AP$3))/(AP$3-AP$2)),1),""))</f>
        <v/>
      </c>
      <c r="AQ10" s="165">
        <f>IF(OR(AQ$4=0,Data_wide!$AT$6=""),"",IFERROR(ROUND(IF(AQ$4=1,1+9*(MIN(MAX(Data_wide!$AT$6,AQ$2),AQ$3)-AQ$2)/(AQ$3-AQ$2),1+9*(AQ$3-MIN(MAX(Data_wide!$AT$6,AQ$2),AQ$3))/(AQ$3-AQ$2)),1),""))</f>
        <v/>
      </c>
      <c r="AR10" s="165">
        <f>IF(OR(AR$4=0,Data_wide!$AU$6=""),"",IFERROR(ROUND(IF(AR$4=1,1+9*(MIN(MAX(Data_wide!$AU$6,AR$2),AR$3)-AR$2)/(AR$3-AR$2),1+9*(AR$3-MIN(MAX(Data_wide!$AU$6,AR$2),AR$3))/(AR$3-AR$2)),1),""))</f>
        <v/>
      </c>
      <c r="AS10" s="165">
        <f>IF(OR(AS$4=0,Data_wide!$AV$6=""),"",IFERROR(ROUND(IF(AS$4=1,1+9*(MIN(MAX(Data_wide!$AV$6,AS$2),AS$3)-AS$2)/(AS$3-AS$2),1+9*(AS$3-MIN(MAX(Data_wide!$AV$6,AS$2),AS$3))/(AS$3-AS$2)),1),""))</f>
        <v/>
      </c>
      <c r="AT10" s="165">
        <f>IF(OR(AT$4=0,Data_wide!$AW$6=""),"",IFERROR(ROUND(IF(AT$4=1,1+9*(MIN(MAX(Data_wide!$AW$6,AT$2),AT$3)-AT$2)/(AT$3-AT$2),1+9*(AT$3-MIN(MAX(Data_wide!$AW$6,AT$2),AT$3))/(AT$3-AT$2)),1),""))</f>
        <v/>
      </c>
      <c r="AU10" s="165">
        <f>IF(OR(AU$4=0,Data_wide!$AX$6=""),"",IFERROR(ROUND(IF(AU$4=1,1+9*(MIN(MAX(Data_wide!$AX$6,AU$2),AU$3)-AU$2)/(AU$3-AU$2),1+9*(AU$3-MIN(MAX(Data_wide!$AX$6,AU$2),AU$3))/(AU$3-AU$2)),1),""))</f>
        <v/>
      </c>
      <c r="AV10" s="165">
        <f>IF(OR(AV$4=0,Data_wide!$AY$6=""),"",IFERROR(ROUND(IF(AV$4=1,1+9*(MIN(MAX(Data_wide!$AY$6,AV$2),AV$3)-AV$2)/(AV$3-AV$2),1+9*(AV$3-MIN(MAX(Data_wide!$AY$6,AV$2),AV$3))/(AV$3-AV$2)),1),""))</f>
        <v/>
      </c>
      <c r="AW10" s="165">
        <f>IF(OR(AW$4=0,Data_wide!$AZ$6=""),"",IFERROR(ROUND(IF(AW$4=1,1+9*(MIN(MAX(Data_wide!$AZ$6,AW$2),AW$3)-AW$2)/(AW$3-AW$2),1+9*(AW$3-MIN(MAX(Data_wide!$AZ$6,AW$2),AW$3))/(AW$3-AW$2)),1),""))</f>
        <v/>
      </c>
      <c r="AX10" s="165">
        <f>IF(OR(AX$4=0,Data_wide!$BA$6=""),"",IFERROR(ROUND(IF(AX$4=1,1+9*(MIN(MAX(Data_wide!$BA$6,AX$2),AX$3)-AX$2)/(AX$3-AX$2),1+9*(AX$3-MIN(MAX(Data_wide!$BA$6,AX$2),AX$3))/(AX$3-AX$2)),1),""))</f>
        <v/>
      </c>
      <c r="AY10" s="165">
        <f>IF(OR(AY$4=0,Data_wide!$BB$6=""),"",IFERROR(ROUND(IF(AY$4=1,1+9*(MIN(MAX(Data_wide!$BB$6,AY$2),AY$3)-AY$2)/(AY$3-AY$2),1+9*(AY$3-MIN(MAX(Data_wide!$BB$6,AY$2),AY$3))/(AY$3-AY$2)),1),""))</f>
        <v/>
      </c>
      <c r="AZ10" s="165">
        <f>IF(OR(AZ$4=0,Data_wide!$BC$6=""),"",IFERROR(ROUND(IF(AZ$4=1,1+9*(MIN(MAX(Data_wide!$BC$6,AZ$2),AZ$3)-AZ$2)/(AZ$3-AZ$2),1+9*(AZ$3-MIN(MAX(Data_wide!$BC$6,AZ$2),AZ$3))/(AZ$3-AZ$2)),1),""))</f>
        <v/>
      </c>
      <c r="BA10" s="165">
        <f>IF(OR(BA$4=0,Data_wide!$BD$6=""),"",IFERROR(ROUND(IF(BA$4=1,1+9*(MIN(MAX(Data_wide!$BD$6,BA$2),BA$3)-BA$2)/(BA$3-BA$2),1+9*(BA$3-MIN(MAX(Data_wide!$BD$6,BA$2),BA$3))/(BA$3-BA$2)),1),""))</f>
        <v/>
      </c>
      <c r="BB10" s="165">
        <f>IF(OR(BB$4=0,Data_wide!$BE$6=""),"",IFERROR(ROUND(IF(BB$4=1,1+9*(MIN(MAX(Data_wide!$BE$6,BB$2),BB$3)-BB$2)/(BB$3-BB$2),1+9*(BB$3-MIN(MAX(Data_wide!$BE$6,BB$2),BB$3))/(BB$3-BB$2)),1),""))</f>
        <v/>
      </c>
      <c r="BC10" s="165">
        <f>IF(OR(BC$4=0,Data_wide!$BF$6=""),"",IFERROR(ROUND(IF(BC$4=1,1+9*(MIN(MAX(Data_wide!$BF$6,BC$2),BC$3)-BC$2)/(BC$3-BC$2),1+9*(BC$3-MIN(MAX(Data_wide!$BF$6,BC$2),BC$3))/(BC$3-BC$2)),1),""))</f>
        <v/>
      </c>
      <c r="BD10" s="165">
        <f>IF(OR(BD$4=0,Data_wide!$BG$6=""),"",IFERROR(ROUND(IF(BD$4=1,1+9*(MIN(MAX(Data_wide!$BG$6,BD$2),BD$3)-BD$2)/(BD$3-BD$2),1+9*(BD$3-MIN(MAX(Data_wide!$BG$6,BD$2),BD$3))/(BD$3-BD$2)),1),""))</f>
        <v/>
      </c>
      <c r="BE10" s="165">
        <f>IF(OR(BE$4=0,Data_wide!$BH$6=""),"",IFERROR(ROUND(IF(BE$4=1,1+9*(MIN(MAX(Data_wide!$BH$6,BE$2),BE$3)-BE$2)/(BE$3-BE$2),1+9*(BE$3-MIN(MAX(Data_wide!$BH$6,BE$2),BE$3))/(BE$3-BE$2)),1),""))</f>
        <v/>
      </c>
      <c r="BF10" s="165">
        <f>IF(OR(BF$4=0,Data_wide!$BI$6=""),"",IFERROR(ROUND(IF(BF$4=1,1+9*(MIN(MAX(Data_wide!$BI$6,BF$2),BF$3)-BF$2)/(BF$3-BF$2),1+9*(BF$3-MIN(MAX(Data_wide!$BI$6,BF$2),BF$3))/(BF$3-BF$2)),1),""))</f>
        <v/>
      </c>
      <c r="BG10" s="165">
        <f>IF(OR(BG$4=0,Data_wide!$BJ$6=""),"",IFERROR(ROUND(IF(BG$4=1,1+9*(MIN(MAX(Data_wide!$BJ$6,BG$2),BG$3)-BG$2)/(BG$3-BG$2),1+9*(BG$3-MIN(MAX(Data_wide!$BJ$6,BG$2),BG$3))/(BG$3-BG$2)),1),""))</f>
        <v/>
      </c>
      <c r="BH10" s="165">
        <f>IF(OR(BH$4=0,Data_wide!$BK$6=""),"",IFERROR(ROUND(IF(BH$4=1,1+9*(MIN(MAX(Data_wide!$BK$6,BH$2),BH$3)-BH$2)/(BH$3-BH$2),1+9*(BH$3-MIN(MAX(Data_wide!$BK$6,BH$2),BH$3))/(BH$3-BH$2)),1),""))</f>
        <v/>
      </c>
      <c r="BI10" s="165">
        <f>IF(OR(BI$4=0,Data_wide!$BL$6=""),"",IFERROR(ROUND(IF(BI$4=1,1+9*(MIN(MAX(Data_wide!$BL$6,BI$2),BI$3)-BI$2)/(BI$3-BI$2),1+9*(BI$3-MIN(MAX(Data_wide!$BL$6,BI$2),BI$3))/(BI$3-BI$2)),1),""))</f>
        <v/>
      </c>
      <c r="BJ10" s="165">
        <f>IF(OR(BJ$4=0,Data_wide!$BM$6=""),"",IFERROR(ROUND(IF(BJ$4=1,1+9*(MIN(MAX(Data_wide!$BM$6,BJ$2),BJ$3)-BJ$2)/(BJ$3-BJ$2),1+9*(BJ$3-MIN(MAX(Data_wide!$BM$6,BJ$2),BJ$3))/(BJ$3-BJ$2)),1),""))</f>
        <v/>
      </c>
      <c r="BK10" s="165">
        <f>IF(OR(BK$4=0,Data_wide!$BN$6=""),"",IFERROR(ROUND(IF(BK$4=1,1+9*(MIN(MAX(Data_wide!$BN$6,BK$2),BK$3)-BK$2)/(BK$3-BK$2),1+9*(BK$3-MIN(MAX(Data_wide!$BN$6,BK$2),BK$3))/(BK$3-BK$2)),1),""))</f>
        <v/>
      </c>
      <c r="BL10" s="165">
        <f>IF(OR(BL$4=0,Data_wide!$BO$6=""),"",IFERROR(ROUND(IF(BL$4=1,1+9*(MIN(MAX(Data_wide!$BO$6,BL$2),BL$3)-BL$2)/(BL$3-BL$2),1+9*(BL$3-MIN(MAX(Data_wide!$BO$6,BL$2),BL$3))/(BL$3-BL$2)),1),""))</f>
        <v/>
      </c>
      <c r="BM10" s="165">
        <f>IF(OR(BM$4=0,Data_wide!$BP$6=""),"",IFERROR(ROUND(IF(BM$4=1,1+9*(MIN(MAX(Data_wide!$BP$6,BM$2),BM$3)-BM$2)/(BM$3-BM$2),1+9*(BM$3-MIN(MAX(Data_wide!$BP$6,BM$2),BM$3))/(BM$3-BM$2)),1),""))</f>
        <v/>
      </c>
      <c r="BN10" s="165">
        <f>IF(OR(BN$4=0,Data_wide!$BQ$6=""),"",IFERROR(ROUND(IF(BN$4=1,1+9*(MIN(MAX(Data_wide!$BQ$6,BN$2),BN$3)-BN$2)/(BN$3-BN$2),1+9*(BN$3-MIN(MAX(Data_wide!$BQ$6,BN$2),BN$3))/(BN$3-BN$2)),1),""))</f>
        <v/>
      </c>
      <c r="BO10" s="165">
        <f>IF(OR(BO$4=0,Data_wide!$BR$6=""),"",IFERROR(ROUND(IF(BO$4=1,1+9*(MIN(MAX(Data_wide!$BR$6,BO$2),BO$3)-BO$2)/(BO$3-BO$2),1+9*(BO$3-MIN(MAX(Data_wide!$BR$6,BO$2),BO$3))/(BO$3-BO$2)),1),""))</f>
        <v/>
      </c>
      <c r="BP10" s="165">
        <f>IF(OR(BP$4=0,Data_wide!$BS$6=""),"",IFERROR(ROUND(IF(BP$4=1,1+9*(MIN(MAX(Data_wide!$BS$6,BP$2),BP$3)-BP$2)/(BP$3-BP$2),1+9*(BP$3-MIN(MAX(Data_wide!$BS$6,BP$2),BP$3))/(BP$3-BP$2)),1),""))</f>
        <v/>
      </c>
      <c r="BQ10" s="165">
        <f>IF(OR(BQ$4=0,Data_wide!$BT$6=""),"",IFERROR(ROUND(IF(BQ$4=1,1+9*(MIN(MAX(Data_wide!$BT$6,BQ$2),BQ$3)-BQ$2)/(BQ$3-BQ$2),1+9*(BQ$3-MIN(MAX(Data_wide!$BT$6,BQ$2),BQ$3))/(BQ$3-BQ$2)),1),""))</f>
        <v/>
      </c>
      <c r="BR10" s="165">
        <f>IF(OR(BR$4=0,Data_wide!$BU$6=""),"",IFERROR(ROUND(IF(BR$4=1,1+9*(MIN(MAX(Data_wide!$BU$6,BR$2),BR$3)-BR$2)/(BR$3-BR$2),1+9*(BR$3-MIN(MAX(Data_wide!$BU$6,BR$2),BR$3))/(BR$3-BR$2)),1),""))</f>
        <v/>
      </c>
      <c r="BS10" s="165">
        <f>IF(OR(BS$4=0,Data_wide!$BV$6=""),"",IFERROR(ROUND(IF(BS$4=1,1+9*(MIN(MAX(Data_wide!$BV$6,BS$2),BS$3)-BS$2)/(BS$3-BS$2),1+9*(BS$3-MIN(MAX(Data_wide!$BV$6,BS$2),BS$3))/(BS$3-BS$2)),1),""))</f>
        <v/>
      </c>
      <c r="BT10" s="165">
        <f>IF(OR(BT$4=0,Data_wide!$BW$6=""),"",IFERROR(ROUND(IF(BT$4=1,1+9*(MIN(MAX(Data_wide!$BW$6,BT$2),BT$3)-BT$2)/(BT$3-BT$2),1+9*(BT$3-MIN(MAX(Data_wide!$BW$6,BT$2),BT$3))/(BT$3-BT$2)),1),""))</f>
        <v/>
      </c>
      <c r="BU10" s="165">
        <f>IF(OR(BU$4=0,Data_wide!$BX$6=""),"",IFERROR(ROUND(IF(BU$4=1,1+9*(MIN(MAX(Data_wide!$BX$6,BU$2),BU$3)-BU$2)/(BU$3-BU$2),1+9*(BU$3-MIN(MAX(Data_wide!$BX$6,BU$2),BU$3))/(BU$3-BU$2)),1),""))</f>
        <v/>
      </c>
      <c r="BV10" s="165">
        <f>IF(OR(BV$4=0,Data_wide!$BY$6=""),"",IFERROR(ROUND(IF(BV$4=1,1+9*(MIN(MAX(Data_wide!$BY$6,BV$2),BV$3)-BV$2)/(BV$3-BV$2),1+9*(BV$3-MIN(MAX(Data_wide!$BY$6,BV$2),BV$3))/(BV$3-BV$2)),1),""))</f>
        <v/>
      </c>
      <c r="BW10" s="165">
        <f>IF(OR(BW$4=0,Data_wide!$BZ$6=""),"",IFERROR(ROUND(IF(BW$4=1,1+9*(MIN(MAX(Data_wide!$BZ$6,BW$2),BW$3)-BW$2)/(BW$3-BW$2),1+9*(BW$3-MIN(MAX(Data_wide!$BZ$6,BW$2),BW$3))/(BW$3-BW$2)),1),""))</f>
        <v/>
      </c>
      <c r="BX10" s="165">
        <f>IF(OR(BX$4=0,Data_wide!$CA$6=""),"",IFERROR(ROUND(IF(BX$4=1,1+9*(MIN(MAX(Data_wide!$CA$6,BX$2),BX$3)-BX$2)/(BX$3-BX$2),1+9*(BX$3-MIN(MAX(Data_wide!$CA$6,BX$2),BX$3))/(BX$3-BX$2)),1),""))</f>
        <v/>
      </c>
      <c r="BY10" s="165">
        <f>IF(OR(BY$4=0,Data_wide!$CB$6=""),"",IFERROR(ROUND(IF(BY$4=1,1+9*(MIN(MAX(Data_wide!$CB$6,BY$2),BY$3)-BY$2)/(BY$3-BY$2),1+9*(BY$3-MIN(MAX(Data_wide!$CB$6,BY$2),BY$3))/(BY$3-BY$2)),1),""))</f>
        <v/>
      </c>
      <c r="BZ10" s="165">
        <f>IF(OR(BZ$4=0,Data_wide!$CC$6=""),"",IFERROR(ROUND(IF(BZ$4=1,1+9*(MIN(MAX(Data_wide!$CC$6,BZ$2),BZ$3)-BZ$2)/(BZ$3-BZ$2),1+9*(BZ$3-MIN(MAX(Data_wide!$CC$6,BZ$2),BZ$3))/(BZ$3-BZ$2)),1),""))</f>
        <v/>
      </c>
      <c r="CA10" s="165">
        <f>IF(OR(CA$4=0,Data_wide!$CD$6=""),"",IFERROR(ROUND(IF(CA$4=1,1+9*(MIN(MAX(Data_wide!$CD$6,CA$2),CA$3)-CA$2)/(CA$3-CA$2),1+9*(CA$3-MIN(MAX(Data_wide!$CD$6,CA$2),CA$3))/(CA$3-CA$2)),1),""))</f>
        <v/>
      </c>
      <c r="CB10" s="165">
        <f>IF(OR(CB$4=0,Data_wide!$CE$6=""),"",IFERROR(ROUND(IF(CB$4=1,1+9*(MIN(MAX(Data_wide!$CE$6,CB$2),CB$3)-CB$2)/(CB$3-CB$2),1+9*(CB$3-MIN(MAX(Data_wide!$CE$6,CB$2),CB$3))/(CB$3-CB$2)),1),""))</f>
        <v/>
      </c>
      <c r="CC10" s="165">
        <f>IF(OR(CC$4=0,Data_wide!$CF$6=""),"",IFERROR(ROUND(IF(CC$4=1,1+9*(MIN(MAX(Data_wide!$CF$6,CC$2),CC$3)-CC$2)/(CC$3-CC$2),1+9*(CC$3-MIN(MAX(Data_wide!$CF$6,CC$2),CC$3))/(CC$3-CC$2)),1),""))</f>
        <v/>
      </c>
      <c r="CD10" s="165">
        <f>IF(OR(CD$4=0,Data_wide!$CG$6=""),"",IFERROR(ROUND(IF(CD$4=1,1+9*(MIN(MAX(Data_wide!$CG$6,CD$2),CD$3)-CD$2)/(CD$3-CD$2),1+9*(CD$3-MIN(MAX(Data_wide!$CG$6,CD$2),CD$3))/(CD$3-CD$2)),1),""))</f>
        <v/>
      </c>
      <c r="CE10" s="165">
        <f>IF(OR(CE$4=0,Data_wide!$CH$6=""),"",IFERROR(ROUND(IF(CE$4=1,1+9*(MIN(MAX(Data_wide!$CH$6,CE$2),CE$3)-CE$2)/(CE$3-CE$2),1+9*(CE$3-MIN(MAX(Data_wide!$CH$6,CE$2),CE$3))/(CE$3-CE$2)),1),""))</f>
        <v/>
      </c>
      <c r="CF10" s="165">
        <f>IF(OR(CF$4=0,Data_wide!$CI$6=""),"",IFERROR(ROUND(IF(CF$4=1,1+9*(MIN(MAX(Data_wide!$CI$6,CF$2),CF$3)-CF$2)/(CF$3-CF$2),1+9*(CF$3-MIN(MAX(Data_wide!$CI$6,CF$2),CF$3))/(CF$3-CF$2)),1),""))</f>
        <v/>
      </c>
      <c r="CG10" s="165">
        <f>IF(OR(CG$4=0,Data_wide!$CJ$6=""),"",IFERROR(ROUND(IF(CG$4=1,1+9*(MIN(MAX(Data_wide!$CJ$6,CG$2),CG$3)-CG$2)/(CG$3-CG$2),1+9*(CG$3-MIN(MAX(Data_wide!$CJ$6,CG$2),CG$3))/(CG$3-CG$2)),1),""))</f>
        <v/>
      </c>
      <c r="CH10" s="165">
        <f>IF(OR(CH$4=0,Data_wide!$CK$6=""),"",IFERROR(ROUND(IF(CH$4=1,1+9*(MIN(MAX(Data_wide!$CK$6,CH$2),CH$3)-CH$2)/(CH$3-CH$2),1+9*(CH$3-MIN(MAX(Data_wide!$CK$6,CH$2),CH$3))/(CH$3-CH$2)),1),""))</f>
        <v/>
      </c>
      <c r="CI10" s="165">
        <f>IF(OR(CI$4=0,Data_wide!$CL$6=""),"",IFERROR(ROUND(IF(CI$4=1,1+9*(MIN(MAX(Data_wide!$CL$6,CI$2),CI$3)-CI$2)/(CI$3-CI$2),1+9*(CI$3-MIN(MAX(Data_wide!$CL$6,CI$2),CI$3))/(CI$3-CI$2)),1),""))</f>
        <v/>
      </c>
      <c r="CJ10" s="165">
        <f>IF(OR(CJ$4=0,Data_wide!$CM$6=""),"",IFERROR(ROUND(IF(CJ$4=1,1+9*(MIN(MAX(Data_wide!$CM$6,CJ$2),CJ$3)-CJ$2)/(CJ$3-CJ$2),1+9*(CJ$3-MIN(MAX(Data_wide!$CM$6,CJ$2),CJ$3))/(CJ$3-CJ$2)),1),""))</f>
        <v/>
      </c>
      <c r="CK10" s="165">
        <f>IF(OR(CK$4=0,Data_wide!$CN$6=""),"",IFERROR(ROUND(IF(CK$4=1,1+9*(MIN(MAX(Data_wide!$CN$6,CK$2),CK$3)-CK$2)/(CK$3-CK$2),1+9*(CK$3-MIN(MAX(Data_wide!$CN$6,CK$2),CK$3))/(CK$3-CK$2)),1),""))</f>
        <v/>
      </c>
      <c r="CL10" s="165">
        <f>IF(OR(CL$4=0,Data_wide!$CO$6=""),"",IFERROR(ROUND(IF(CL$4=1,1+9*(MIN(MAX(Data_wide!$CO$6,CL$2),CL$3)-CL$2)/(CL$3-CL$2),1+9*(CL$3-MIN(MAX(Data_wide!$CO$6,CL$2),CL$3))/(CL$3-CL$2)),1),""))</f>
        <v/>
      </c>
      <c r="CM10" s="165">
        <f>IF(OR(CM$4=0,Data_wide!$CP$6=""),"",IFERROR(ROUND(IF(CM$4=1,1+9*(MIN(MAX(Data_wide!$CP$6,CM$2),CM$3)-CM$2)/(CM$3-CM$2),1+9*(CM$3-MIN(MAX(Data_wide!$CP$6,CM$2),CM$3))/(CM$3-CM$2)),1),""))</f>
        <v/>
      </c>
      <c r="CN10" s="165">
        <f>IF(OR(CN$4=0,Data_wide!$CQ$6=""),"",IFERROR(ROUND(IF(CN$4=1,1+9*(MIN(MAX(Data_wide!$CQ$6,CN$2),CN$3)-CN$2)/(CN$3-CN$2),1+9*(CN$3-MIN(MAX(Data_wide!$CQ$6,CN$2),CN$3))/(CN$3-CN$2)),1),""))</f>
        <v/>
      </c>
      <c r="CO10" s="165">
        <f>IF(OR(CO$4=0,Data_wide!$CR$6=""),"",IFERROR(ROUND(IF(CO$4=1,1+9*(MIN(MAX(Data_wide!$CR$6,CO$2),CO$3)-CO$2)/(CO$3-CO$2),1+9*(CO$3-MIN(MAX(Data_wide!$CR$6,CO$2),CO$3))/(CO$3-CO$2)),1),""))</f>
        <v/>
      </c>
    </row>
    <row r="11" ht="14" customHeight="1">
      <c r="A11" s="161" t="inlineStr">
        <is>
          <t>AGO</t>
        </is>
      </c>
      <c r="B11" s="161" t="inlineStr">
        <is>
          <t>Angola</t>
        </is>
      </c>
      <c r="C11" s="165">
        <f>IF(OR(C$4=0,Data_wide!$F$7=""),"",IFERROR(ROUND(IF(C$4=1,1+9*(MIN(MAX(Data_wide!$F$7,C$2),C$3)-C$2)/(C$3-C$2),1+9*(C$3-MIN(MAX(Data_wide!$F$7,C$2),C$3))/(C$3-C$2)),1),""))</f>
        <v/>
      </c>
      <c r="D11" s="165">
        <f>IF(OR(D$4=0,Data_wide!$G$7=""),"",IFERROR(ROUND(IF(D$4=1,1+9*(MIN(MAX(Data_wide!$G$7,D$2),D$3)-D$2)/(D$3-D$2),1+9*(D$3-MIN(MAX(Data_wide!$G$7,D$2),D$3))/(D$3-D$2)),1),""))</f>
        <v/>
      </c>
      <c r="E11" s="165">
        <f>IF(OR(E$4=0,Data_wide!$H$7=""),"",IFERROR(ROUND(IF(E$4=1,1+9*(MIN(MAX(Data_wide!$H$7,E$2),E$3)-E$2)/(E$3-E$2),1+9*(E$3-MIN(MAX(Data_wide!$H$7,E$2),E$3))/(E$3-E$2)),1),""))</f>
        <v/>
      </c>
      <c r="F11" s="165">
        <f>IF(OR(F$4=0,Data_wide!$I$7=""),"",IFERROR(ROUND(IF(F$4=1,1+9*(MIN(MAX(Data_wide!$I$7,F$2),F$3)-F$2)/(F$3-F$2),1+9*(F$3-MIN(MAX(Data_wide!$I$7,F$2),F$3))/(F$3-F$2)),1),""))</f>
        <v/>
      </c>
      <c r="G11" s="165">
        <f>IF(OR(G$4=0,Data_wide!$J$7=""),"",IFERROR(ROUND(IF(G$4=1,1+9*(MIN(MAX(Data_wide!$J$7,G$2),G$3)-G$2)/(G$3-G$2),1+9*(G$3-MIN(MAX(Data_wide!$J$7,G$2),G$3))/(G$3-G$2)),1),""))</f>
        <v/>
      </c>
      <c r="H11" s="165">
        <f>IF(OR(H$4=0,Data_wide!$K$7=""),"",IFERROR(ROUND(IF(H$4=1,1+9*(MIN(MAX(Data_wide!$K$7,H$2),H$3)-H$2)/(H$3-H$2),1+9*(H$3-MIN(MAX(Data_wide!$K$7,H$2),H$3))/(H$3-H$2)),1),""))</f>
        <v/>
      </c>
      <c r="I11" s="165">
        <f>IF(OR(I$4=0,Data_wide!$L$7=""),"",IFERROR(ROUND(IF(I$4=1,1+9*(MIN(MAX(Data_wide!$L$7,I$2),I$3)-I$2)/(I$3-I$2),1+9*(I$3-MIN(MAX(Data_wide!$L$7,I$2),I$3))/(I$3-I$2)),1),""))</f>
        <v/>
      </c>
      <c r="J11" s="165">
        <f>IF(OR(J$4=0,Data_wide!$M$7=""),"",IFERROR(ROUND(IF(J$4=1,1+9*(MIN(MAX(Data_wide!$M$7,J$2),J$3)-J$2)/(J$3-J$2),1+9*(J$3-MIN(MAX(Data_wide!$M$7,J$2),J$3))/(J$3-J$2)),1),""))</f>
        <v/>
      </c>
      <c r="K11" s="165">
        <f>IF(OR(K$4=0,Data_wide!$N$7=""),"",IFERROR(ROUND(IF(K$4=1,1+9*(MIN(MAX(Data_wide!$N$7,K$2),K$3)-K$2)/(K$3-K$2),1+9*(K$3-MIN(MAX(Data_wide!$N$7,K$2),K$3))/(K$3-K$2)),1),""))</f>
        <v/>
      </c>
      <c r="L11" s="165">
        <f>IF(OR(L$4=0,Data_wide!$O$7=""),"",IFERROR(ROUND(IF(L$4=1,1+9*(MIN(MAX(Data_wide!$O$7,L$2),L$3)-L$2)/(L$3-L$2),1+9*(L$3-MIN(MAX(Data_wide!$O$7,L$2),L$3))/(L$3-L$2)),1),""))</f>
        <v/>
      </c>
      <c r="M11" s="165">
        <f>IF(OR(M$4=0,Data_wide!$P$7=""),"",IFERROR(ROUND(IF(M$4=1,1+9*(MIN(MAX(Data_wide!$P$7,M$2),M$3)-M$2)/(M$3-M$2),1+9*(M$3-MIN(MAX(Data_wide!$P$7,M$2),M$3))/(M$3-M$2)),1),""))</f>
        <v/>
      </c>
      <c r="N11" s="165">
        <f>IF(OR(N$4=0,Data_wide!$Q$7=""),"",IFERROR(ROUND(IF(N$4=1,1+9*(MIN(MAX(Data_wide!$Q$7,N$2),N$3)-N$2)/(N$3-N$2),1+9*(N$3-MIN(MAX(Data_wide!$Q$7,N$2),N$3))/(N$3-N$2)),1),""))</f>
        <v/>
      </c>
      <c r="O11" s="165">
        <f>IF(OR(O$4=0,Data_wide!$R$7=""),"",IFERROR(ROUND(IF(O$4=1,1+9*(MIN(MAX(Data_wide!$R$7,O$2),O$3)-O$2)/(O$3-O$2),1+9*(O$3-MIN(MAX(Data_wide!$R$7,O$2),O$3))/(O$3-O$2)),1),""))</f>
        <v/>
      </c>
      <c r="P11" s="165">
        <f>IF(OR(P$4=0,Data_wide!$S$7=""),"",IFERROR(ROUND(IF(P$4=1,1+9*(MIN(MAX(Data_wide!$S$7,P$2),P$3)-P$2)/(P$3-P$2),1+9*(P$3-MIN(MAX(Data_wide!$S$7,P$2),P$3))/(P$3-P$2)),1),""))</f>
        <v/>
      </c>
      <c r="Q11" s="165">
        <f>IF(OR(Q$4=0,Data_wide!$T$7=""),"",IFERROR(ROUND(IF(Q$4=1,1+9*(MIN(MAX(Data_wide!$T$7,Q$2),Q$3)-Q$2)/(Q$3-Q$2),1+9*(Q$3-MIN(MAX(Data_wide!$T$7,Q$2),Q$3))/(Q$3-Q$2)),1),""))</f>
        <v/>
      </c>
      <c r="R11" s="165">
        <f>IF(OR(R$4=0,Data_wide!$U$7=""),"",IFERROR(ROUND(IF(R$4=1,1+9*(MIN(MAX(Data_wide!$U$7,R$2),R$3)-R$2)/(R$3-R$2),1+9*(R$3-MIN(MAX(Data_wide!$U$7,R$2),R$3))/(R$3-R$2)),1),""))</f>
        <v/>
      </c>
      <c r="S11" s="165">
        <f>IF(OR(S$4=0,Data_wide!$V$7=""),"",IFERROR(ROUND(IF(S$4=1,1+9*(MIN(MAX(Data_wide!$V$7,S$2),S$3)-S$2)/(S$3-S$2),1+9*(S$3-MIN(MAX(Data_wide!$V$7,S$2),S$3))/(S$3-S$2)),1),""))</f>
        <v/>
      </c>
      <c r="T11" s="165">
        <f>IF(OR(T$4=0,Data_wide!$W$7=""),"",IFERROR(ROUND(IF(T$4=1,1+9*(MIN(MAX(Data_wide!$W$7,T$2),T$3)-T$2)/(T$3-T$2),1+9*(T$3-MIN(MAX(Data_wide!$W$7,T$2),T$3))/(T$3-T$2)),1),""))</f>
        <v/>
      </c>
      <c r="U11" s="165">
        <f>IF(OR(U$4=0,Data_wide!$X$7=""),"",IFERROR(ROUND(IF(U$4=1,1+9*(MIN(MAX(Data_wide!$X$7,U$2),U$3)-U$2)/(U$3-U$2),1+9*(U$3-MIN(MAX(Data_wide!$X$7,U$2),U$3))/(U$3-U$2)),1),""))</f>
        <v/>
      </c>
      <c r="V11" s="165">
        <f>IF(OR(V$4=0,Data_wide!$Y$7=""),"",IFERROR(ROUND(IF(V$4=1,1+9*(MIN(MAX(Data_wide!$Y$7,V$2),V$3)-V$2)/(V$3-V$2),1+9*(V$3-MIN(MAX(Data_wide!$Y$7,V$2),V$3))/(V$3-V$2)),1),""))</f>
        <v/>
      </c>
      <c r="W11" s="165">
        <f>IF(OR(W$4=0,Data_wide!$Z$7=""),"",IFERROR(ROUND(IF(W$4=1,1+9*(MIN(MAX(Data_wide!$Z$7,W$2),W$3)-W$2)/(W$3-W$2),1+9*(W$3-MIN(MAX(Data_wide!$Z$7,W$2),W$3))/(W$3-W$2)),1),""))</f>
        <v/>
      </c>
      <c r="X11" s="165">
        <f>IF(OR(X$4=0,Data_wide!$AA$7=""),"",IFERROR(ROUND(IF(X$4=1,1+9*(MIN(MAX(Data_wide!$AA$7,X$2),X$3)-X$2)/(X$3-X$2),1+9*(X$3-MIN(MAX(Data_wide!$AA$7,X$2),X$3))/(X$3-X$2)),1),""))</f>
        <v/>
      </c>
      <c r="Y11" s="165">
        <f>IF(OR(Y$4=0,Data_wide!$AB$7=""),"",IFERROR(ROUND(IF(Y$4=1,1+9*(MIN(MAX(Data_wide!$AB$7,Y$2),Y$3)-Y$2)/(Y$3-Y$2),1+9*(Y$3-MIN(MAX(Data_wide!$AB$7,Y$2),Y$3))/(Y$3-Y$2)),1),""))</f>
        <v/>
      </c>
      <c r="Z11" s="165">
        <f>IF(OR(Z$4=0,Data_wide!$AC$7=""),"",IFERROR(ROUND(IF(Z$4=1,1+9*(MIN(MAX(Data_wide!$AC$7,Z$2),Z$3)-Z$2)/(Z$3-Z$2),1+9*(Z$3-MIN(MAX(Data_wide!$AC$7,Z$2),Z$3))/(Z$3-Z$2)),1),""))</f>
        <v/>
      </c>
      <c r="AA11" s="165">
        <f>IF(OR(AA$4=0,Data_wide!$AD$7=""),"",IFERROR(ROUND(IF(AA$4=1,1+9*(MIN(MAX(Data_wide!$AD$7,AA$2),AA$3)-AA$2)/(AA$3-AA$2),1+9*(AA$3-MIN(MAX(Data_wide!$AD$7,AA$2),AA$3))/(AA$3-AA$2)),1),""))</f>
        <v/>
      </c>
      <c r="AB11" s="165">
        <f>IF(OR(AB$4=0,Data_wide!$AE$7=""),"",IFERROR(ROUND(IF(AB$4=1,1+9*(MIN(MAX(Data_wide!$AE$7,AB$2),AB$3)-AB$2)/(AB$3-AB$2),1+9*(AB$3-MIN(MAX(Data_wide!$AE$7,AB$2),AB$3))/(AB$3-AB$2)),1),""))</f>
        <v/>
      </c>
      <c r="AC11" s="165">
        <f>IF(OR(AC$4=0,Data_wide!$AF$7=""),"",IFERROR(ROUND(IF(AC$4=1,1+9*(MIN(MAX(Data_wide!$AF$7,AC$2),AC$3)-AC$2)/(AC$3-AC$2),1+9*(AC$3-MIN(MAX(Data_wide!$AF$7,AC$2),AC$3))/(AC$3-AC$2)),1),""))</f>
        <v/>
      </c>
      <c r="AD11" s="165">
        <f>IF(OR(AD$4=0,Data_wide!$AG$7=""),"",IFERROR(ROUND(IF(AD$4=1,1+9*(MIN(MAX(Data_wide!$AG$7,AD$2),AD$3)-AD$2)/(AD$3-AD$2),1+9*(AD$3-MIN(MAX(Data_wide!$AG$7,AD$2),AD$3))/(AD$3-AD$2)),1),""))</f>
        <v/>
      </c>
      <c r="AE11" s="165">
        <f>IF(OR(AE$4=0,Data_wide!$AH$7=""),"",IFERROR(ROUND(IF(AE$4=1,1+9*(MIN(MAX(Data_wide!$AH$7,AE$2),AE$3)-AE$2)/(AE$3-AE$2),1+9*(AE$3-MIN(MAX(Data_wide!$AH$7,AE$2),AE$3))/(AE$3-AE$2)),1),""))</f>
        <v/>
      </c>
      <c r="AF11" s="165">
        <f>IF(OR(AF$4=0,Data_wide!$AI$7=""),"",IFERROR(ROUND(IF(AF$4=1,1+9*(MIN(MAX(Data_wide!$AI$7,AF$2),AF$3)-AF$2)/(AF$3-AF$2),1+9*(AF$3-MIN(MAX(Data_wide!$AI$7,AF$2),AF$3))/(AF$3-AF$2)),1),""))</f>
        <v/>
      </c>
      <c r="AG11" s="165">
        <f>IF(OR(AG$4=0,Data_wide!$AJ$7=""),"",IFERROR(ROUND(IF(AG$4=1,1+9*(MIN(MAX(Data_wide!$AJ$7,AG$2),AG$3)-AG$2)/(AG$3-AG$2),1+9*(AG$3-MIN(MAX(Data_wide!$AJ$7,AG$2),AG$3))/(AG$3-AG$2)),1),""))</f>
        <v/>
      </c>
      <c r="AH11" s="165">
        <f>IF(OR(AH$4=0,Data_wide!$AK$7=""),"",IFERROR(ROUND(IF(AH$4=1,1+9*(MIN(MAX(Data_wide!$AK$7,AH$2),AH$3)-AH$2)/(AH$3-AH$2),1+9*(AH$3-MIN(MAX(Data_wide!$AK$7,AH$2),AH$3))/(AH$3-AH$2)),1),""))</f>
        <v/>
      </c>
      <c r="AI11" s="165">
        <f>IF(OR(AI$4=0,Data_wide!$AL$7=""),"",IFERROR(ROUND(IF(AI$4=1,1+9*(MIN(MAX(Data_wide!$AL$7,AI$2),AI$3)-AI$2)/(AI$3-AI$2),1+9*(AI$3-MIN(MAX(Data_wide!$AL$7,AI$2),AI$3))/(AI$3-AI$2)),1),""))</f>
        <v/>
      </c>
      <c r="AJ11" s="165">
        <f>IF(OR(AJ$4=0,Data_wide!$AM$7=""),"",IFERROR(ROUND(IF(AJ$4=1,1+9*(MIN(MAX(Data_wide!$AM$7,AJ$2),AJ$3)-AJ$2)/(AJ$3-AJ$2),1+9*(AJ$3-MIN(MAX(Data_wide!$AM$7,AJ$2),AJ$3))/(AJ$3-AJ$2)),1),""))</f>
        <v/>
      </c>
      <c r="AK11" s="165">
        <f>IF(OR(AK$4=0,Data_wide!$AN$7=""),"",IFERROR(ROUND(IF(AK$4=1,1+9*(MIN(MAX(Data_wide!$AN$7,AK$2),AK$3)-AK$2)/(AK$3-AK$2),1+9*(AK$3-MIN(MAX(Data_wide!$AN$7,AK$2),AK$3))/(AK$3-AK$2)),1),""))</f>
        <v/>
      </c>
      <c r="AL11" s="165">
        <f>IF(OR(AL$4=0,Data_wide!$AO$7=""),"",IFERROR(ROUND(IF(AL$4=1,1+9*(MIN(MAX(Data_wide!$AO$7,AL$2),AL$3)-AL$2)/(AL$3-AL$2),1+9*(AL$3-MIN(MAX(Data_wide!$AO$7,AL$2),AL$3))/(AL$3-AL$2)),1),""))</f>
        <v/>
      </c>
      <c r="AM11" s="165">
        <f>IF(OR(AM$4=0,Data_wide!$AP$7=""),"",IFERROR(ROUND(IF(AM$4=1,1+9*(MIN(MAX(Data_wide!$AP$7,AM$2),AM$3)-AM$2)/(AM$3-AM$2),1+9*(AM$3-MIN(MAX(Data_wide!$AP$7,AM$2),AM$3))/(AM$3-AM$2)),1),""))</f>
        <v/>
      </c>
      <c r="AN11" s="165">
        <f>IF(OR(AN$4=0,Data_wide!$AQ$7=""),"",IFERROR(ROUND(IF(AN$4=1,1+9*(MIN(MAX(Data_wide!$AQ$7,AN$2),AN$3)-AN$2)/(AN$3-AN$2),1+9*(AN$3-MIN(MAX(Data_wide!$AQ$7,AN$2),AN$3))/(AN$3-AN$2)),1),""))</f>
        <v/>
      </c>
      <c r="AO11" s="165">
        <f>IF(OR(AO$4=0,Data_wide!$AR$7=""),"",IFERROR(ROUND(IF(AO$4=1,1+9*(MIN(MAX(Data_wide!$AR$7,AO$2),AO$3)-AO$2)/(AO$3-AO$2),1+9*(AO$3-MIN(MAX(Data_wide!$AR$7,AO$2),AO$3))/(AO$3-AO$2)),1),""))</f>
        <v/>
      </c>
      <c r="AP11" s="165">
        <f>IF(OR(AP$4=0,Data_wide!$AS$7=""),"",IFERROR(ROUND(IF(AP$4=1,1+9*(MIN(MAX(Data_wide!$AS$7,AP$2),AP$3)-AP$2)/(AP$3-AP$2),1+9*(AP$3-MIN(MAX(Data_wide!$AS$7,AP$2),AP$3))/(AP$3-AP$2)),1),""))</f>
        <v/>
      </c>
      <c r="AQ11" s="165">
        <f>IF(OR(AQ$4=0,Data_wide!$AT$7=""),"",IFERROR(ROUND(IF(AQ$4=1,1+9*(MIN(MAX(Data_wide!$AT$7,AQ$2),AQ$3)-AQ$2)/(AQ$3-AQ$2),1+9*(AQ$3-MIN(MAX(Data_wide!$AT$7,AQ$2),AQ$3))/(AQ$3-AQ$2)),1),""))</f>
        <v/>
      </c>
      <c r="AR11" s="165">
        <f>IF(OR(AR$4=0,Data_wide!$AU$7=""),"",IFERROR(ROUND(IF(AR$4=1,1+9*(MIN(MAX(Data_wide!$AU$7,AR$2),AR$3)-AR$2)/(AR$3-AR$2),1+9*(AR$3-MIN(MAX(Data_wide!$AU$7,AR$2),AR$3))/(AR$3-AR$2)),1),""))</f>
        <v/>
      </c>
      <c r="AS11" s="165">
        <f>IF(OR(AS$4=0,Data_wide!$AV$7=""),"",IFERROR(ROUND(IF(AS$4=1,1+9*(MIN(MAX(Data_wide!$AV$7,AS$2),AS$3)-AS$2)/(AS$3-AS$2),1+9*(AS$3-MIN(MAX(Data_wide!$AV$7,AS$2),AS$3))/(AS$3-AS$2)),1),""))</f>
        <v/>
      </c>
      <c r="AT11" s="165">
        <f>IF(OR(AT$4=0,Data_wide!$AW$7=""),"",IFERROR(ROUND(IF(AT$4=1,1+9*(MIN(MAX(Data_wide!$AW$7,AT$2),AT$3)-AT$2)/(AT$3-AT$2),1+9*(AT$3-MIN(MAX(Data_wide!$AW$7,AT$2),AT$3))/(AT$3-AT$2)),1),""))</f>
        <v/>
      </c>
      <c r="AU11" s="165">
        <f>IF(OR(AU$4=0,Data_wide!$AX$7=""),"",IFERROR(ROUND(IF(AU$4=1,1+9*(MIN(MAX(Data_wide!$AX$7,AU$2),AU$3)-AU$2)/(AU$3-AU$2),1+9*(AU$3-MIN(MAX(Data_wide!$AX$7,AU$2),AU$3))/(AU$3-AU$2)),1),""))</f>
        <v/>
      </c>
      <c r="AV11" s="165">
        <f>IF(OR(AV$4=0,Data_wide!$AY$7=""),"",IFERROR(ROUND(IF(AV$4=1,1+9*(MIN(MAX(Data_wide!$AY$7,AV$2),AV$3)-AV$2)/(AV$3-AV$2),1+9*(AV$3-MIN(MAX(Data_wide!$AY$7,AV$2),AV$3))/(AV$3-AV$2)),1),""))</f>
        <v/>
      </c>
      <c r="AW11" s="165">
        <f>IF(OR(AW$4=0,Data_wide!$AZ$7=""),"",IFERROR(ROUND(IF(AW$4=1,1+9*(MIN(MAX(Data_wide!$AZ$7,AW$2),AW$3)-AW$2)/(AW$3-AW$2),1+9*(AW$3-MIN(MAX(Data_wide!$AZ$7,AW$2),AW$3))/(AW$3-AW$2)),1),""))</f>
        <v/>
      </c>
      <c r="AX11" s="165">
        <f>IF(OR(AX$4=0,Data_wide!$BA$7=""),"",IFERROR(ROUND(IF(AX$4=1,1+9*(MIN(MAX(Data_wide!$BA$7,AX$2),AX$3)-AX$2)/(AX$3-AX$2),1+9*(AX$3-MIN(MAX(Data_wide!$BA$7,AX$2),AX$3))/(AX$3-AX$2)),1),""))</f>
        <v/>
      </c>
      <c r="AY11" s="165">
        <f>IF(OR(AY$4=0,Data_wide!$BB$7=""),"",IFERROR(ROUND(IF(AY$4=1,1+9*(MIN(MAX(Data_wide!$BB$7,AY$2),AY$3)-AY$2)/(AY$3-AY$2),1+9*(AY$3-MIN(MAX(Data_wide!$BB$7,AY$2),AY$3))/(AY$3-AY$2)),1),""))</f>
        <v/>
      </c>
      <c r="AZ11" s="165">
        <f>IF(OR(AZ$4=0,Data_wide!$BC$7=""),"",IFERROR(ROUND(IF(AZ$4=1,1+9*(MIN(MAX(Data_wide!$BC$7,AZ$2),AZ$3)-AZ$2)/(AZ$3-AZ$2),1+9*(AZ$3-MIN(MAX(Data_wide!$BC$7,AZ$2),AZ$3))/(AZ$3-AZ$2)),1),""))</f>
        <v/>
      </c>
      <c r="BA11" s="165">
        <f>IF(OR(BA$4=0,Data_wide!$BD$7=""),"",IFERROR(ROUND(IF(BA$4=1,1+9*(MIN(MAX(Data_wide!$BD$7,BA$2),BA$3)-BA$2)/(BA$3-BA$2),1+9*(BA$3-MIN(MAX(Data_wide!$BD$7,BA$2),BA$3))/(BA$3-BA$2)),1),""))</f>
        <v/>
      </c>
      <c r="BB11" s="165">
        <f>IF(OR(BB$4=0,Data_wide!$BE$7=""),"",IFERROR(ROUND(IF(BB$4=1,1+9*(MIN(MAX(Data_wide!$BE$7,BB$2),BB$3)-BB$2)/(BB$3-BB$2),1+9*(BB$3-MIN(MAX(Data_wide!$BE$7,BB$2),BB$3))/(BB$3-BB$2)),1),""))</f>
        <v/>
      </c>
      <c r="BC11" s="165">
        <f>IF(OR(BC$4=0,Data_wide!$BF$7=""),"",IFERROR(ROUND(IF(BC$4=1,1+9*(MIN(MAX(Data_wide!$BF$7,BC$2),BC$3)-BC$2)/(BC$3-BC$2),1+9*(BC$3-MIN(MAX(Data_wide!$BF$7,BC$2),BC$3))/(BC$3-BC$2)),1),""))</f>
        <v/>
      </c>
      <c r="BD11" s="165">
        <f>IF(OR(BD$4=0,Data_wide!$BG$7=""),"",IFERROR(ROUND(IF(BD$4=1,1+9*(MIN(MAX(Data_wide!$BG$7,BD$2),BD$3)-BD$2)/(BD$3-BD$2),1+9*(BD$3-MIN(MAX(Data_wide!$BG$7,BD$2),BD$3))/(BD$3-BD$2)),1),""))</f>
        <v/>
      </c>
      <c r="BE11" s="165">
        <f>IF(OR(BE$4=0,Data_wide!$BH$7=""),"",IFERROR(ROUND(IF(BE$4=1,1+9*(MIN(MAX(Data_wide!$BH$7,BE$2),BE$3)-BE$2)/(BE$3-BE$2),1+9*(BE$3-MIN(MAX(Data_wide!$BH$7,BE$2),BE$3))/(BE$3-BE$2)),1),""))</f>
        <v/>
      </c>
      <c r="BF11" s="165">
        <f>IF(OR(BF$4=0,Data_wide!$BI$7=""),"",IFERROR(ROUND(IF(BF$4=1,1+9*(MIN(MAX(Data_wide!$BI$7,BF$2),BF$3)-BF$2)/(BF$3-BF$2),1+9*(BF$3-MIN(MAX(Data_wide!$BI$7,BF$2),BF$3))/(BF$3-BF$2)),1),""))</f>
        <v/>
      </c>
      <c r="BG11" s="165">
        <f>IF(OR(BG$4=0,Data_wide!$BJ$7=""),"",IFERROR(ROUND(IF(BG$4=1,1+9*(MIN(MAX(Data_wide!$BJ$7,BG$2),BG$3)-BG$2)/(BG$3-BG$2),1+9*(BG$3-MIN(MAX(Data_wide!$BJ$7,BG$2),BG$3))/(BG$3-BG$2)),1),""))</f>
        <v/>
      </c>
      <c r="BH11" s="165">
        <f>IF(OR(BH$4=0,Data_wide!$BK$7=""),"",IFERROR(ROUND(IF(BH$4=1,1+9*(MIN(MAX(Data_wide!$BK$7,BH$2),BH$3)-BH$2)/(BH$3-BH$2),1+9*(BH$3-MIN(MAX(Data_wide!$BK$7,BH$2),BH$3))/(BH$3-BH$2)),1),""))</f>
        <v/>
      </c>
      <c r="BI11" s="165">
        <f>IF(OR(BI$4=0,Data_wide!$BL$7=""),"",IFERROR(ROUND(IF(BI$4=1,1+9*(MIN(MAX(Data_wide!$BL$7,BI$2),BI$3)-BI$2)/(BI$3-BI$2),1+9*(BI$3-MIN(MAX(Data_wide!$BL$7,BI$2),BI$3))/(BI$3-BI$2)),1),""))</f>
        <v/>
      </c>
      <c r="BJ11" s="165">
        <f>IF(OR(BJ$4=0,Data_wide!$BM$7=""),"",IFERROR(ROUND(IF(BJ$4=1,1+9*(MIN(MAX(Data_wide!$BM$7,BJ$2),BJ$3)-BJ$2)/(BJ$3-BJ$2),1+9*(BJ$3-MIN(MAX(Data_wide!$BM$7,BJ$2),BJ$3))/(BJ$3-BJ$2)),1),""))</f>
        <v/>
      </c>
      <c r="BK11" s="165">
        <f>IF(OR(BK$4=0,Data_wide!$BN$7=""),"",IFERROR(ROUND(IF(BK$4=1,1+9*(MIN(MAX(Data_wide!$BN$7,BK$2),BK$3)-BK$2)/(BK$3-BK$2),1+9*(BK$3-MIN(MAX(Data_wide!$BN$7,BK$2),BK$3))/(BK$3-BK$2)),1),""))</f>
        <v/>
      </c>
      <c r="BL11" s="165">
        <f>IF(OR(BL$4=0,Data_wide!$BO$7=""),"",IFERROR(ROUND(IF(BL$4=1,1+9*(MIN(MAX(Data_wide!$BO$7,BL$2),BL$3)-BL$2)/(BL$3-BL$2),1+9*(BL$3-MIN(MAX(Data_wide!$BO$7,BL$2),BL$3))/(BL$3-BL$2)),1),""))</f>
        <v/>
      </c>
      <c r="BM11" s="165">
        <f>IF(OR(BM$4=0,Data_wide!$BP$7=""),"",IFERROR(ROUND(IF(BM$4=1,1+9*(MIN(MAX(Data_wide!$BP$7,BM$2),BM$3)-BM$2)/(BM$3-BM$2),1+9*(BM$3-MIN(MAX(Data_wide!$BP$7,BM$2),BM$3))/(BM$3-BM$2)),1),""))</f>
        <v/>
      </c>
      <c r="BN11" s="165">
        <f>IF(OR(BN$4=0,Data_wide!$BQ$7=""),"",IFERROR(ROUND(IF(BN$4=1,1+9*(MIN(MAX(Data_wide!$BQ$7,BN$2),BN$3)-BN$2)/(BN$3-BN$2),1+9*(BN$3-MIN(MAX(Data_wide!$BQ$7,BN$2),BN$3))/(BN$3-BN$2)),1),""))</f>
        <v/>
      </c>
      <c r="BO11" s="165">
        <f>IF(OR(BO$4=0,Data_wide!$BR$7=""),"",IFERROR(ROUND(IF(BO$4=1,1+9*(MIN(MAX(Data_wide!$BR$7,BO$2),BO$3)-BO$2)/(BO$3-BO$2),1+9*(BO$3-MIN(MAX(Data_wide!$BR$7,BO$2),BO$3))/(BO$3-BO$2)),1),""))</f>
        <v/>
      </c>
      <c r="BP11" s="165">
        <f>IF(OR(BP$4=0,Data_wide!$BS$7=""),"",IFERROR(ROUND(IF(BP$4=1,1+9*(MIN(MAX(Data_wide!$BS$7,BP$2),BP$3)-BP$2)/(BP$3-BP$2),1+9*(BP$3-MIN(MAX(Data_wide!$BS$7,BP$2),BP$3))/(BP$3-BP$2)),1),""))</f>
        <v/>
      </c>
      <c r="BQ11" s="165">
        <f>IF(OR(BQ$4=0,Data_wide!$BT$7=""),"",IFERROR(ROUND(IF(BQ$4=1,1+9*(MIN(MAX(Data_wide!$BT$7,BQ$2),BQ$3)-BQ$2)/(BQ$3-BQ$2),1+9*(BQ$3-MIN(MAX(Data_wide!$BT$7,BQ$2),BQ$3))/(BQ$3-BQ$2)),1),""))</f>
        <v/>
      </c>
      <c r="BR11" s="165">
        <f>IF(OR(BR$4=0,Data_wide!$BU$7=""),"",IFERROR(ROUND(IF(BR$4=1,1+9*(MIN(MAX(Data_wide!$BU$7,BR$2),BR$3)-BR$2)/(BR$3-BR$2),1+9*(BR$3-MIN(MAX(Data_wide!$BU$7,BR$2),BR$3))/(BR$3-BR$2)),1),""))</f>
        <v/>
      </c>
      <c r="BS11" s="165">
        <f>IF(OR(BS$4=0,Data_wide!$BV$7=""),"",IFERROR(ROUND(IF(BS$4=1,1+9*(MIN(MAX(Data_wide!$BV$7,BS$2),BS$3)-BS$2)/(BS$3-BS$2),1+9*(BS$3-MIN(MAX(Data_wide!$BV$7,BS$2),BS$3))/(BS$3-BS$2)),1),""))</f>
        <v/>
      </c>
      <c r="BT11" s="165">
        <f>IF(OR(BT$4=0,Data_wide!$BW$7=""),"",IFERROR(ROUND(IF(BT$4=1,1+9*(MIN(MAX(Data_wide!$BW$7,BT$2),BT$3)-BT$2)/(BT$3-BT$2),1+9*(BT$3-MIN(MAX(Data_wide!$BW$7,BT$2),BT$3))/(BT$3-BT$2)),1),""))</f>
        <v/>
      </c>
      <c r="BU11" s="165">
        <f>IF(OR(BU$4=0,Data_wide!$BX$7=""),"",IFERROR(ROUND(IF(BU$4=1,1+9*(MIN(MAX(Data_wide!$BX$7,BU$2),BU$3)-BU$2)/(BU$3-BU$2),1+9*(BU$3-MIN(MAX(Data_wide!$BX$7,BU$2),BU$3))/(BU$3-BU$2)),1),""))</f>
        <v/>
      </c>
      <c r="BV11" s="165">
        <f>IF(OR(BV$4=0,Data_wide!$BY$7=""),"",IFERROR(ROUND(IF(BV$4=1,1+9*(MIN(MAX(Data_wide!$BY$7,BV$2),BV$3)-BV$2)/(BV$3-BV$2),1+9*(BV$3-MIN(MAX(Data_wide!$BY$7,BV$2),BV$3))/(BV$3-BV$2)),1),""))</f>
        <v/>
      </c>
      <c r="BW11" s="165">
        <f>IF(OR(BW$4=0,Data_wide!$BZ$7=""),"",IFERROR(ROUND(IF(BW$4=1,1+9*(MIN(MAX(Data_wide!$BZ$7,BW$2),BW$3)-BW$2)/(BW$3-BW$2),1+9*(BW$3-MIN(MAX(Data_wide!$BZ$7,BW$2),BW$3))/(BW$3-BW$2)),1),""))</f>
        <v/>
      </c>
      <c r="BX11" s="165">
        <f>IF(OR(BX$4=0,Data_wide!$CA$7=""),"",IFERROR(ROUND(IF(BX$4=1,1+9*(MIN(MAX(Data_wide!$CA$7,BX$2),BX$3)-BX$2)/(BX$3-BX$2),1+9*(BX$3-MIN(MAX(Data_wide!$CA$7,BX$2),BX$3))/(BX$3-BX$2)),1),""))</f>
        <v/>
      </c>
      <c r="BY11" s="165">
        <f>IF(OR(BY$4=0,Data_wide!$CB$7=""),"",IFERROR(ROUND(IF(BY$4=1,1+9*(MIN(MAX(Data_wide!$CB$7,BY$2),BY$3)-BY$2)/(BY$3-BY$2),1+9*(BY$3-MIN(MAX(Data_wide!$CB$7,BY$2),BY$3))/(BY$3-BY$2)),1),""))</f>
        <v/>
      </c>
      <c r="BZ11" s="165">
        <f>IF(OR(BZ$4=0,Data_wide!$CC$7=""),"",IFERROR(ROUND(IF(BZ$4=1,1+9*(MIN(MAX(Data_wide!$CC$7,BZ$2),BZ$3)-BZ$2)/(BZ$3-BZ$2),1+9*(BZ$3-MIN(MAX(Data_wide!$CC$7,BZ$2),BZ$3))/(BZ$3-BZ$2)),1),""))</f>
        <v/>
      </c>
      <c r="CA11" s="165">
        <f>IF(OR(CA$4=0,Data_wide!$CD$7=""),"",IFERROR(ROUND(IF(CA$4=1,1+9*(MIN(MAX(Data_wide!$CD$7,CA$2),CA$3)-CA$2)/(CA$3-CA$2),1+9*(CA$3-MIN(MAX(Data_wide!$CD$7,CA$2),CA$3))/(CA$3-CA$2)),1),""))</f>
        <v/>
      </c>
      <c r="CB11" s="165">
        <f>IF(OR(CB$4=0,Data_wide!$CE$7=""),"",IFERROR(ROUND(IF(CB$4=1,1+9*(MIN(MAX(Data_wide!$CE$7,CB$2),CB$3)-CB$2)/(CB$3-CB$2),1+9*(CB$3-MIN(MAX(Data_wide!$CE$7,CB$2),CB$3))/(CB$3-CB$2)),1),""))</f>
        <v/>
      </c>
      <c r="CC11" s="165">
        <f>IF(OR(CC$4=0,Data_wide!$CF$7=""),"",IFERROR(ROUND(IF(CC$4=1,1+9*(MIN(MAX(Data_wide!$CF$7,CC$2),CC$3)-CC$2)/(CC$3-CC$2),1+9*(CC$3-MIN(MAX(Data_wide!$CF$7,CC$2),CC$3))/(CC$3-CC$2)),1),""))</f>
        <v/>
      </c>
      <c r="CD11" s="165">
        <f>IF(OR(CD$4=0,Data_wide!$CG$7=""),"",IFERROR(ROUND(IF(CD$4=1,1+9*(MIN(MAX(Data_wide!$CG$7,CD$2),CD$3)-CD$2)/(CD$3-CD$2),1+9*(CD$3-MIN(MAX(Data_wide!$CG$7,CD$2),CD$3))/(CD$3-CD$2)),1),""))</f>
        <v/>
      </c>
      <c r="CE11" s="165">
        <f>IF(OR(CE$4=0,Data_wide!$CH$7=""),"",IFERROR(ROUND(IF(CE$4=1,1+9*(MIN(MAX(Data_wide!$CH$7,CE$2),CE$3)-CE$2)/(CE$3-CE$2),1+9*(CE$3-MIN(MAX(Data_wide!$CH$7,CE$2),CE$3))/(CE$3-CE$2)),1),""))</f>
        <v/>
      </c>
      <c r="CF11" s="165">
        <f>IF(OR(CF$4=0,Data_wide!$CI$7=""),"",IFERROR(ROUND(IF(CF$4=1,1+9*(MIN(MAX(Data_wide!$CI$7,CF$2),CF$3)-CF$2)/(CF$3-CF$2),1+9*(CF$3-MIN(MAX(Data_wide!$CI$7,CF$2),CF$3))/(CF$3-CF$2)),1),""))</f>
        <v/>
      </c>
      <c r="CG11" s="165">
        <f>IF(OR(CG$4=0,Data_wide!$CJ$7=""),"",IFERROR(ROUND(IF(CG$4=1,1+9*(MIN(MAX(Data_wide!$CJ$7,CG$2),CG$3)-CG$2)/(CG$3-CG$2),1+9*(CG$3-MIN(MAX(Data_wide!$CJ$7,CG$2),CG$3))/(CG$3-CG$2)),1),""))</f>
        <v/>
      </c>
      <c r="CH11" s="165">
        <f>IF(OR(CH$4=0,Data_wide!$CK$7=""),"",IFERROR(ROUND(IF(CH$4=1,1+9*(MIN(MAX(Data_wide!$CK$7,CH$2),CH$3)-CH$2)/(CH$3-CH$2),1+9*(CH$3-MIN(MAX(Data_wide!$CK$7,CH$2),CH$3))/(CH$3-CH$2)),1),""))</f>
        <v/>
      </c>
      <c r="CI11" s="165">
        <f>IF(OR(CI$4=0,Data_wide!$CL$7=""),"",IFERROR(ROUND(IF(CI$4=1,1+9*(MIN(MAX(Data_wide!$CL$7,CI$2),CI$3)-CI$2)/(CI$3-CI$2),1+9*(CI$3-MIN(MAX(Data_wide!$CL$7,CI$2),CI$3))/(CI$3-CI$2)),1),""))</f>
        <v/>
      </c>
      <c r="CJ11" s="165">
        <f>IF(OR(CJ$4=0,Data_wide!$CM$7=""),"",IFERROR(ROUND(IF(CJ$4=1,1+9*(MIN(MAX(Data_wide!$CM$7,CJ$2),CJ$3)-CJ$2)/(CJ$3-CJ$2),1+9*(CJ$3-MIN(MAX(Data_wide!$CM$7,CJ$2),CJ$3))/(CJ$3-CJ$2)),1),""))</f>
        <v/>
      </c>
      <c r="CK11" s="165">
        <f>IF(OR(CK$4=0,Data_wide!$CN$7=""),"",IFERROR(ROUND(IF(CK$4=1,1+9*(MIN(MAX(Data_wide!$CN$7,CK$2),CK$3)-CK$2)/(CK$3-CK$2),1+9*(CK$3-MIN(MAX(Data_wide!$CN$7,CK$2),CK$3))/(CK$3-CK$2)),1),""))</f>
        <v/>
      </c>
      <c r="CL11" s="165">
        <f>IF(OR(CL$4=0,Data_wide!$CO$7=""),"",IFERROR(ROUND(IF(CL$4=1,1+9*(MIN(MAX(Data_wide!$CO$7,CL$2),CL$3)-CL$2)/(CL$3-CL$2),1+9*(CL$3-MIN(MAX(Data_wide!$CO$7,CL$2),CL$3))/(CL$3-CL$2)),1),""))</f>
        <v/>
      </c>
      <c r="CM11" s="165">
        <f>IF(OR(CM$4=0,Data_wide!$CP$7=""),"",IFERROR(ROUND(IF(CM$4=1,1+9*(MIN(MAX(Data_wide!$CP$7,CM$2),CM$3)-CM$2)/(CM$3-CM$2),1+9*(CM$3-MIN(MAX(Data_wide!$CP$7,CM$2),CM$3))/(CM$3-CM$2)),1),""))</f>
        <v/>
      </c>
      <c r="CN11" s="165">
        <f>IF(OR(CN$4=0,Data_wide!$CQ$7=""),"",IFERROR(ROUND(IF(CN$4=1,1+9*(MIN(MAX(Data_wide!$CQ$7,CN$2),CN$3)-CN$2)/(CN$3-CN$2),1+9*(CN$3-MIN(MAX(Data_wide!$CQ$7,CN$2),CN$3))/(CN$3-CN$2)),1),""))</f>
        <v/>
      </c>
      <c r="CO11" s="165">
        <f>IF(OR(CO$4=0,Data_wide!$CR$7=""),"",IFERROR(ROUND(IF(CO$4=1,1+9*(MIN(MAX(Data_wide!$CR$7,CO$2),CO$3)-CO$2)/(CO$3-CO$2),1+9*(CO$3-MIN(MAX(Data_wide!$CR$7,CO$2),CO$3))/(CO$3-CO$2)),1),""))</f>
        <v/>
      </c>
    </row>
    <row r="12" ht="14" customHeight="1">
      <c r="A12" s="161" t="inlineStr">
        <is>
          <t>ATG</t>
        </is>
      </c>
      <c r="B12" s="161" t="inlineStr">
        <is>
          <t>Antigua and Barbuda</t>
        </is>
      </c>
      <c r="C12" s="165">
        <f>IF(OR(C$4=0,Data_wide!$F$8=""),"",IFERROR(ROUND(IF(C$4=1,1+9*(MIN(MAX(Data_wide!$F$8,C$2),C$3)-C$2)/(C$3-C$2),1+9*(C$3-MIN(MAX(Data_wide!$F$8,C$2),C$3))/(C$3-C$2)),1),""))</f>
        <v/>
      </c>
      <c r="D12" s="165">
        <f>IF(OR(D$4=0,Data_wide!$G$8=""),"",IFERROR(ROUND(IF(D$4=1,1+9*(MIN(MAX(Data_wide!$G$8,D$2),D$3)-D$2)/(D$3-D$2),1+9*(D$3-MIN(MAX(Data_wide!$G$8,D$2),D$3))/(D$3-D$2)),1),""))</f>
        <v/>
      </c>
      <c r="E12" s="165">
        <f>IF(OR(E$4=0,Data_wide!$H$8=""),"",IFERROR(ROUND(IF(E$4=1,1+9*(MIN(MAX(Data_wide!$H$8,E$2),E$3)-E$2)/(E$3-E$2),1+9*(E$3-MIN(MAX(Data_wide!$H$8,E$2),E$3))/(E$3-E$2)),1),""))</f>
        <v/>
      </c>
      <c r="F12" s="165">
        <f>IF(OR(F$4=0,Data_wide!$I$8=""),"",IFERROR(ROUND(IF(F$4=1,1+9*(MIN(MAX(Data_wide!$I$8,F$2),F$3)-F$2)/(F$3-F$2),1+9*(F$3-MIN(MAX(Data_wide!$I$8,F$2),F$3))/(F$3-F$2)),1),""))</f>
        <v/>
      </c>
      <c r="G12" s="165">
        <f>IF(OR(G$4=0,Data_wide!$J$8=""),"",IFERROR(ROUND(IF(G$4=1,1+9*(MIN(MAX(Data_wide!$J$8,G$2),G$3)-G$2)/(G$3-G$2),1+9*(G$3-MIN(MAX(Data_wide!$J$8,G$2),G$3))/(G$3-G$2)),1),""))</f>
        <v/>
      </c>
      <c r="H12" s="165">
        <f>IF(OR(H$4=0,Data_wide!$K$8=""),"",IFERROR(ROUND(IF(H$4=1,1+9*(MIN(MAX(Data_wide!$K$8,H$2),H$3)-H$2)/(H$3-H$2),1+9*(H$3-MIN(MAX(Data_wide!$K$8,H$2),H$3))/(H$3-H$2)),1),""))</f>
        <v/>
      </c>
      <c r="I12" s="165">
        <f>IF(OR(I$4=0,Data_wide!$L$8=""),"",IFERROR(ROUND(IF(I$4=1,1+9*(MIN(MAX(Data_wide!$L$8,I$2),I$3)-I$2)/(I$3-I$2),1+9*(I$3-MIN(MAX(Data_wide!$L$8,I$2),I$3))/(I$3-I$2)),1),""))</f>
        <v/>
      </c>
      <c r="J12" s="165">
        <f>IF(OR(J$4=0,Data_wide!$M$8=""),"",IFERROR(ROUND(IF(J$4=1,1+9*(MIN(MAX(Data_wide!$M$8,J$2),J$3)-J$2)/(J$3-J$2),1+9*(J$3-MIN(MAX(Data_wide!$M$8,J$2),J$3))/(J$3-J$2)),1),""))</f>
        <v/>
      </c>
      <c r="K12" s="165">
        <f>IF(OR(K$4=0,Data_wide!$N$8=""),"",IFERROR(ROUND(IF(K$4=1,1+9*(MIN(MAX(Data_wide!$N$8,K$2),K$3)-K$2)/(K$3-K$2),1+9*(K$3-MIN(MAX(Data_wide!$N$8,K$2),K$3))/(K$3-K$2)),1),""))</f>
        <v/>
      </c>
      <c r="L12" s="165">
        <f>IF(OR(L$4=0,Data_wide!$O$8=""),"",IFERROR(ROUND(IF(L$4=1,1+9*(MIN(MAX(Data_wide!$O$8,L$2),L$3)-L$2)/(L$3-L$2),1+9*(L$3-MIN(MAX(Data_wide!$O$8,L$2),L$3))/(L$3-L$2)),1),""))</f>
        <v/>
      </c>
      <c r="M12" s="165">
        <f>IF(OR(M$4=0,Data_wide!$P$8=""),"",IFERROR(ROUND(IF(M$4=1,1+9*(MIN(MAX(Data_wide!$P$8,M$2),M$3)-M$2)/(M$3-M$2),1+9*(M$3-MIN(MAX(Data_wide!$P$8,M$2),M$3))/(M$3-M$2)),1),""))</f>
        <v/>
      </c>
      <c r="N12" s="165">
        <f>IF(OR(N$4=0,Data_wide!$Q$8=""),"",IFERROR(ROUND(IF(N$4=1,1+9*(MIN(MAX(Data_wide!$Q$8,N$2),N$3)-N$2)/(N$3-N$2),1+9*(N$3-MIN(MAX(Data_wide!$Q$8,N$2),N$3))/(N$3-N$2)),1),""))</f>
        <v/>
      </c>
      <c r="O12" s="165">
        <f>IF(OR(O$4=0,Data_wide!$R$8=""),"",IFERROR(ROUND(IF(O$4=1,1+9*(MIN(MAX(Data_wide!$R$8,O$2),O$3)-O$2)/(O$3-O$2),1+9*(O$3-MIN(MAX(Data_wide!$R$8,O$2),O$3))/(O$3-O$2)),1),""))</f>
        <v/>
      </c>
      <c r="P12" s="165">
        <f>IF(OR(P$4=0,Data_wide!$S$8=""),"",IFERROR(ROUND(IF(P$4=1,1+9*(MIN(MAX(Data_wide!$S$8,P$2),P$3)-P$2)/(P$3-P$2),1+9*(P$3-MIN(MAX(Data_wide!$S$8,P$2),P$3))/(P$3-P$2)),1),""))</f>
        <v/>
      </c>
      <c r="Q12" s="165">
        <f>IF(OR(Q$4=0,Data_wide!$T$8=""),"",IFERROR(ROUND(IF(Q$4=1,1+9*(MIN(MAX(Data_wide!$T$8,Q$2),Q$3)-Q$2)/(Q$3-Q$2),1+9*(Q$3-MIN(MAX(Data_wide!$T$8,Q$2),Q$3))/(Q$3-Q$2)),1),""))</f>
        <v/>
      </c>
      <c r="R12" s="165">
        <f>IF(OR(R$4=0,Data_wide!$U$8=""),"",IFERROR(ROUND(IF(R$4=1,1+9*(MIN(MAX(Data_wide!$U$8,R$2),R$3)-R$2)/(R$3-R$2),1+9*(R$3-MIN(MAX(Data_wide!$U$8,R$2),R$3))/(R$3-R$2)),1),""))</f>
        <v/>
      </c>
      <c r="S12" s="165">
        <f>IF(OR(S$4=0,Data_wide!$V$8=""),"",IFERROR(ROUND(IF(S$4=1,1+9*(MIN(MAX(Data_wide!$V$8,S$2),S$3)-S$2)/(S$3-S$2),1+9*(S$3-MIN(MAX(Data_wide!$V$8,S$2),S$3))/(S$3-S$2)),1),""))</f>
        <v/>
      </c>
      <c r="T12" s="165">
        <f>IF(OR(T$4=0,Data_wide!$W$8=""),"",IFERROR(ROUND(IF(T$4=1,1+9*(MIN(MAX(Data_wide!$W$8,T$2),T$3)-T$2)/(T$3-T$2),1+9*(T$3-MIN(MAX(Data_wide!$W$8,T$2),T$3))/(T$3-T$2)),1),""))</f>
        <v/>
      </c>
      <c r="U12" s="165">
        <f>IF(OR(U$4=0,Data_wide!$X$8=""),"",IFERROR(ROUND(IF(U$4=1,1+9*(MIN(MAX(Data_wide!$X$8,U$2),U$3)-U$2)/(U$3-U$2),1+9*(U$3-MIN(MAX(Data_wide!$X$8,U$2),U$3))/(U$3-U$2)),1),""))</f>
        <v/>
      </c>
      <c r="V12" s="165">
        <f>IF(OR(V$4=0,Data_wide!$Y$8=""),"",IFERROR(ROUND(IF(V$4=1,1+9*(MIN(MAX(Data_wide!$Y$8,V$2),V$3)-V$2)/(V$3-V$2),1+9*(V$3-MIN(MAX(Data_wide!$Y$8,V$2),V$3))/(V$3-V$2)),1),""))</f>
        <v/>
      </c>
      <c r="W12" s="165">
        <f>IF(OR(W$4=0,Data_wide!$Z$8=""),"",IFERROR(ROUND(IF(W$4=1,1+9*(MIN(MAX(Data_wide!$Z$8,W$2),W$3)-W$2)/(W$3-W$2),1+9*(W$3-MIN(MAX(Data_wide!$Z$8,W$2),W$3))/(W$3-W$2)),1),""))</f>
        <v/>
      </c>
      <c r="X12" s="165">
        <f>IF(OR(X$4=0,Data_wide!$AA$8=""),"",IFERROR(ROUND(IF(X$4=1,1+9*(MIN(MAX(Data_wide!$AA$8,X$2),X$3)-X$2)/(X$3-X$2),1+9*(X$3-MIN(MAX(Data_wide!$AA$8,X$2),X$3))/(X$3-X$2)),1),""))</f>
        <v/>
      </c>
      <c r="Y12" s="165">
        <f>IF(OR(Y$4=0,Data_wide!$AB$8=""),"",IFERROR(ROUND(IF(Y$4=1,1+9*(MIN(MAX(Data_wide!$AB$8,Y$2),Y$3)-Y$2)/(Y$3-Y$2),1+9*(Y$3-MIN(MAX(Data_wide!$AB$8,Y$2),Y$3))/(Y$3-Y$2)),1),""))</f>
        <v/>
      </c>
      <c r="Z12" s="165">
        <f>IF(OR(Z$4=0,Data_wide!$AC$8=""),"",IFERROR(ROUND(IF(Z$4=1,1+9*(MIN(MAX(Data_wide!$AC$8,Z$2),Z$3)-Z$2)/(Z$3-Z$2),1+9*(Z$3-MIN(MAX(Data_wide!$AC$8,Z$2),Z$3))/(Z$3-Z$2)),1),""))</f>
        <v/>
      </c>
      <c r="AA12" s="165">
        <f>IF(OR(AA$4=0,Data_wide!$AD$8=""),"",IFERROR(ROUND(IF(AA$4=1,1+9*(MIN(MAX(Data_wide!$AD$8,AA$2),AA$3)-AA$2)/(AA$3-AA$2),1+9*(AA$3-MIN(MAX(Data_wide!$AD$8,AA$2),AA$3))/(AA$3-AA$2)),1),""))</f>
        <v/>
      </c>
      <c r="AB12" s="165">
        <f>IF(OR(AB$4=0,Data_wide!$AE$8=""),"",IFERROR(ROUND(IF(AB$4=1,1+9*(MIN(MAX(Data_wide!$AE$8,AB$2),AB$3)-AB$2)/(AB$3-AB$2),1+9*(AB$3-MIN(MAX(Data_wide!$AE$8,AB$2),AB$3))/(AB$3-AB$2)),1),""))</f>
        <v/>
      </c>
      <c r="AC12" s="165">
        <f>IF(OR(AC$4=0,Data_wide!$AF$8=""),"",IFERROR(ROUND(IF(AC$4=1,1+9*(MIN(MAX(Data_wide!$AF$8,AC$2),AC$3)-AC$2)/(AC$3-AC$2),1+9*(AC$3-MIN(MAX(Data_wide!$AF$8,AC$2),AC$3))/(AC$3-AC$2)),1),""))</f>
        <v/>
      </c>
      <c r="AD12" s="165">
        <f>IF(OR(AD$4=0,Data_wide!$AG$8=""),"",IFERROR(ROUND(IF(AD$4=1,1+9*(MIN(MAX(Data_wide!$AG$8,AD$2),AD$3)-AD$2)/(AD$3-AD$2),1+9*(AD$3-MIN(MAX(Data_wide!$AG$8,AD$2),AD$3))/(AD$3-AD$2)),1),""))</f>
        <v/>
      </c>
      <c r="AE12" s="165">
        <f>IF(OR(AE$4=0,Data_wide!$AH$8=""),"",IFERROR(ROUND(IF(AE$4=1,1+9*(MIN(MAX(Data_wide!$AH$8,AE$2),AE$3)-AE$2)/(AE$3-AE$2),1+9*(AE$3-MIN(MAX(Data_wide!$AH$8,AE$2),AE$3))/(AE$3-AE$2)),1),""))</f>
        <v/>
      </c>
      <c r="AF12" s="165">
        <f>IF(OR(AF$4=0,Data_wide!$AI$8=""),"",IFERROR(ROUND(IF(AF$4=1,1+9*(MIN(MAX(Data_wide!$AI$8,AF$2),AF$3)-AF$2)/(AF$3-AF$2),1+9*(AF$3-MIN(MAX(Data_wide!$AI$8,AF$2),AF$3))/(AF$3-AF$2)),1),""))</f>
        <v/>
      </c>
      <c r="AG12" s="165">
        <f>IF(OR(AG$4=0,Data_wide!$AJ$8=""),"",IFERROR(ROUND(IF(AG$4=1,1+9*(MIN(MAX(Data_wide!$AJ$8,AG$2),AG$3)-AG$2)/(AG$3-AG$2),1+9*(AG$3-MIN(MAX(Data_wide!$AJ$8,AG$2),AG$3))/(AG$3-AG$2)),1),""))</f>
        <v/>
      </c>
      <c r="AH12" s="165">
        <f>IF(OR(AH$4=0,Data_wide!$AK$8=""),"",IFERROR(ROUND(IF(AH$4=1,1+9*(MIN(MAX(Data_wide!$AK$8,AH$2),AH$3)-AH$2)/(AH$3-AH$2),1+9*(AH$3-MIN(MAX(Data_wide!$AK$8,AH$2),AH$3))/(AH$3-AH$2)),1),""))</f>
        <v/>
      </c>
      <c r="AI12" s="165">
        <f>IF(OR(AI$4=0,Data_wide!$AL$8=""),"",IFERROR(ROUND(IF(AI$4=1,1+9*(MIN(MAX(Data_wide!$AL$8,AI$2),AI$3)-AI$2)/(AI$3-AI$2),1+9*(AI$3-MIN(MAX(Data_wide!$AL$8,AI$2),AI$3))/(AI$3-AI$2)),1),""))</f>
        <v/>
      </c>
      <c r="AJ12" s="165">
        <f>IF(OR(AJ$4=0,Data_wide!$AM$8=""),"",IFERROR(ROUND(IF(AJ$4=1,1+9*(MIN(MAX(Data_wide!$AM$8,AJ$2),AJ$3)-AJ$2)/(AJ$3-AJ$2),1+9*(AJ$3-MIN(MAX(Data_wide!$AM$8,AJ$2),AJ$3))/(AJ$3-AJ$2)),1),""))</f>
        <v/>
      </c>
      <c r="AK12" s="165">
        <f>IF(OR(AK$4=0,Data_wide!$AN$8=""),"",IFERROR(ROUND(IF(AK$4=1,1+9*(MIN(MAX(Data_wide!$AN$8,AK$2),AK$3)-AK$2)/(AK$3-AK$2),1+9*(AK$3-MIN(MAX(Data_wide!$AN$8,AK$2),AK$3))/(AK$3-AK$2)),1),""))</f>
        <v/>
      </c>
      <c r="AL12" s="165">
        <f>IF(OR(AL$4=0,Data_wide!$AO$8=""),"",IFERROR(ROUND(IF(AL$4=1,1+9*(MIN(MAX(Data_wide!$AO$8,AL$2),AL$3)-AL$2)/(AL$3-AL$2),1+9*(AL$3-MIN(MAX(Data_wide!$AO$8,AL$2),AL$3))/(AL$3-AL$2)),1),""))</f>
        <v/>
      </c>
      <c r="AM12" s="165">
        <f>IF(OR(AM$4=0,Data_wide!$AP$8=""),"",IFERROR(ROUND(IF(AM$4=1,1+9*(MIN(MAX(Data_wide!$AP$8,AM$2),AM$3)-AM$2)/(AM$3-AM$2),1+9*(AM$3-MIN(MAX(Data_wide!$AP$8,AM$2),AM$3))/(AM$3-AM$2)),1),""))</f>
        <v/>
      </c>
      <c r="AN12" s="165">
        <f>IF(OR(AN$4=0,Data_wide!$AQ$8=""),"",IFERROR(ROUND(IF(AN$4=1,1+9*(MIN(MAX(Data_wide!$AQ$8,AN$2),AN$3)-AN$2)/(AN$3-AN$2),1+9*(AN$3-MIN(MAX(Data_wide!$AQ$8,AN$2),AN$3))/(AN$3-AN$2)),1),""))</f>
        <v/>
      </c>
      <c r="AO12" s="165">
        <f>IF(OR(AO$4=0,Data_wide!$AR$8=""),"",IFERROR(ROUND(IF(AO$4=1,1+9*(MIN(MAX(Data_wide!$AR$8,AO$2),AO$3)-AO$2)/(AO$3-AO$2),1+9*(AO$3-MIN(MAX(Data_wide!$AR$8,AO$2),AO$3))/(AO$3-AO$2)),1),""))</f>
        <v/>
      </c>
      <c r="AP12" s="165">
        <f>IF(OR(AP$4=0,Data_wide!$AS$8=""),"",IFERROR(ROUND(IF(AP$4=1,1+9*(MIN(MAX(Data_wide!$AS$8,AP$2),AP$3)-AP$2)/(AP$3-AP$2),1+9*(AP$3-MIN(MAX(Data_wide!$AS$8,AP$2),AP$3))/(AP$3-AP$2)),1),""))</f>
        <v/>
      </c>
      <c r="AQ12" s="165">
        <f>IF(OR(AQ$4=0,Data_wide!$AT$8=""),"",IFERROR(ROUND(IF(AQ$4=1,1+9*(MIN(MAX(Data_wide!$AT$8,AQ$2),AQ$3)-AQ$2)/(AQ$3-AQ$2),1+9*(AQ$3-MIN(MAX(Data_wide!$AT$8,AQ$2),AQ$3))/(AQ$3-AQ$2)),1),""))</f>
        <v/>
      </c>
      <c r="AR12" s="165">
        <f>IF(OR(AR$4=0,Data_wide!$AU$8=""),"",IFERROR(ROUND(IF(AR$4=1,1+9*(MIN(MAX(Data_wide!$AU$8,AR$2),AR$3)-AR$2)/(AR$3-AR$2),1+9*(AR$3-MIN(MAX(Data_wide!$AU$8,AR$2),AR$3))/(AR$3-AR$2)),1),""))</f>
        <v/>
      </c>
      <c r="AS12" s="165">
        <f>IF(OR(AS$4=0,Data_wide!$AV$8=""),"",IFERROR(ROUND(IF(AS$4=1,1+9*(MIN(MAX(Data_wide!$AV$8,AS$2),AS$3)-AS$2)/(AS$3-AS$2),1+9*(AS$3-MIN(MAX(Data_wide!$AV$8,AS$2),AS$3))/(AS$3-AS$2)),1),""))</f>
        <v/>
      </c>
      <c r="AT12" s="165">
        <f>IF(OR(AT$4=0,Data_wide!$AW$8=""),"",IFERROR(ROUND(IF(AT$4=1,1+9*(MIN(MAX(Data_wide!$AW$8,AT$2),AT$3)-AT$2)/(AT$3-AT$2),1+9*(AT$3-MIN(MAX(Data_wide!$AW$8,AT$2),AT$3))/(AT$3-AT$2)),1),""))</f>
        <v/>
      </c>
      <c r="AU12" s="165">
        <f>IF(OR(AU$4=0,Data_wide!$AX$8=""),"",IFERROR(ROUND(IF(AU$4=1,1+9*(MIN(MAX(Data_wide!$AX$8,AU$2),AU$3)-AU$2)/(AU$3-AU$2),1+9*(AU$3-MIN(MAX(Data_wide!$AX$8,AU$2),AU$3))/(AU$3-AU$2)),1),""))</f>
        <v/>
      </c>
      <c r="AV12" s="165">
        <f>IF(OR(AV$4=0,Data_wide!$AY$8=""),"",IFERROR(ROUND(IF(AV$4=1,1+9*(MIN(MAX(Data_wide!$AY$8,AV$2),AV$3)-AV$2)/(AV$3-AV$2),1+9*(AV$3-MIN(MAX(Data_wide!$AY$8,AV$2),AV$3))/(AV$3-AV$2)),1),""))</f>
        <v/>
      </c>
      <c r="AW12" s="165">
        <f>IF(OR(AW$4=0,Data_wide!$AZ$8=""),"",IFERROR(ROUND(IF(AW$4=1,1+9*(MIN(MAX(Data_wide!$AZ$8,AW$2),AW$3)-AW$2)/(AW$3-AW$2),1+9*(AW$3-MIN(MAX(Data_wide!$AZ$8,AW$2),AW$3))/(AW$3-AW$2)),1),""))</f>
        <v/>
      </c>
      <c r="AX12" s="165">
        <f>IF(OR(AX$4=0,Data_wide!$BA$8=""),"",IFERROR(ROUND(IF(AX$4=1,1+9*(MIN(MAX(Data_wide!$BA$8,AX$2),AX$3)-AX$2)/(AX$3-AX$2),1+9*(AX$3-MIN(MAX(Data_wide!$BA$8,AX$2),AX$3))/(AX$3-AX$2)),1),""))</f>
        <v/>
      </c>
      <c r="AY12" s="165">
        <f>IF(OR(AY$4=0,Data_wide!$BB$8=""),"",IFERROR(ROUND(IF(AY$4=1,1+9*(MIN(MAX(Data_wide!$BB$8,AY$2),AY$3)-AY$2)/(AY$3-AY$2),1+9*(AY$3-MIN(MAX(Data_wide!$BB$8,AY$2),AY$3))/(AY$3-AY$2)),1),""))</f>
        <v/>
      </c>
      <c r="AZ12" s="165">
        <f>IF(OR(AZ$4=0,Data_wide!$BC$8=""),"",IFERROR(ROUND(IF(AZ$4=1,1+9*(MIN(MAX(Data_wide!$BC$8,AZ$2),AZ$3)-AZ$2)/(AZ$3-AZ$2),1+9*(AZ$3-MIN(MAX(Data_wide!$BC$8,AZ$2),AZ$3))/(AZ$3-AZ$2)),1),""))</f>
        <v/>
      </c>
      <c r="BA12" s="165">
        <f>IF(OR(BA$4=0,Data_wide!$BD$8=""),"",IFERROR(ROUND(IF(BA$4=1,1+9*(MIN(MAX(Data_wide!$BD$8,BA$2),BA$3)-BA$2)/(BA$3-BA$2),1+9*(BA$3-MIN(MAX(Data_wide!$BD$8,BA$2),BA$3))/(BA$3-BA$2)),1),""))</f>
        <v/>
      </c>
      <c r="BB12" s="165">
        <f>IF(OR(BB$4=0,Data_wide!$BE$8=""),"",IFERROR(ROUND(IF(BB$4=1,1+9*(MIN(MAX(Data_wide!$BE$8,BB$2),BB$3)-BB$2)/(BB$3-BB$2),1+9*(BB$3-MIN(MAX(Data_wide!$BE$8,BB$2),BB$3))/(BB$3-BB$2)),1),""))</f>
        <v/>
      </c>
      <c r="BC12" s="165">
        <f>IF(OR(BC$4=0,Data_wide!$BF$8=""),"",IFERROR(ROUND(IF(BC$4=1,1+9*(MIN(MAX(Data_wide!$BF$8,BC$2),BC$3)-BC$2)/(BC$3-BC$2),1+9*(BC$3-MIN(MAX(Data_wide!$BF$8,BC$2),BC$3))/(BC$3-BC$2)),1),""))</f>
        <v/>
      </c>
      <c r="BD12" s="165">
        <f>IF(OR(BD$4=0,Data_wide!$BG$8=""),"",IFERROR(ROUND(IF(BD$4=1,1+9*(MIN(MAX(Data_wide!$BG$8,BD$2),BD$3)-BD$2)/(BD$3-BD$2),1+9*(BD$3-MIN(MAX(Data_wide!$BG$8,BD$2),BD$3))/(BD$3-BD$2)),1),""))</f>
        <v/>
      </c>
      <c r="BE12" s="165">
        <f>IF(OR(BE$4=0,Data_wide!$BH$8=""),"",IFERROR(ROUND(IF(BE$4=1,1+9*(MIN(MAX(Data_wide!$BH$8,BE$2),BE$3)-BE$2)/(BE$3-BE$2),1+9*(BE$3-MIN(MAX(Data_wide!$BH$8,BE$2),BE$3))/(BE$3-BE$2)),1),""))</f>
        <v/>
      </c>
      <c r="BF12" s="165">
        <f>IF(OR(BF$4=0,Data_wide!$BI$8=""),"",IFERROR(ROUND(IF(BF$4=1,1+9*(MIN(MAX(Data_wide!$BI$8,BF$2),BF$3)-BF$2)/(BF$3-BF$2),1+9*(BF$3-MIN(MAX(Data_wide!$BI$8,BF$2),BF$3))/(BF$3-BF$2)),1),""))</f>
        <v/>
      </c>
      <c r="BG12" s="165">
        <f>IF(OR(BG$4=0,Data_wide!$BJ$8=""),"",IFERROR(ROUND(IF(BG$4=1,1+9*(MIN(MAX(Data_wide!$BJ$8,BG$2),BG$3)-BG$2)/(BG$3-BG$2),1+9*(BG$3-MIN(MAX(Data_wide!$BJ$8,BG$2),BG$3))/(BG$3-BG$2)),1),""))</f>
        <v/>
      </c>
      <c r="BH12" s="165">
        <f>IF(OR(BH$4=0,Data_wide!$BK$8=""),"",IFERROR(ROUND(IF(BH$4=1,1+9*(MIN(MAX(Data_wide!$BK$8,BH$2),BH$3)-BH$2)/(BH$3-BH$2),1+9*(BH$3-MIN(MAX(Data_wide!$BK$8,BH$2),BH$3))/(BH$3-BH$2)),1),""))</f>
        <v/>
      </c>
      <c r="BI12" s="165">
        <f>IF(OR(BI$4=0,Data_wide!$BL$8=""),"",IFERROR(ROUND(IF(BI$4=1,1+9*(MIN(MAX(Data_wide!$BL$8,BI$2),BI$3)-BI$2)/(BI$3-BI$2),1+9*(BI$3-MIN(MAX(Data_wide!$BL$8,BI$2),BI$3))/(BI$3-BI$2)),1),""))</f>
        <v/>
      </c>
      <c r="BJ12" s="165">
        <f>IF(OR(BJ$4=0,Data_wide!$BM$8=""),"",IFERROR(ROUND(IF(BJ$4=1,1+9*(MIN(MAX(Data_wide!$BM$8,BJ$2),BJ$3)-BJ$2)/(BJ$3-BJ$2),1+9*(BJ$3-MIN(MAX(Data_wide!$BM$8,BJ$2),BJ$3))/(BJ$3-BJ$2)),1),""))</f>
        <v/>
      </c>
      <c r="BK12" s="165">
        <f>IF(OR(BK$4=0,Data_wide!$BN$8=""),"",IFERROR(ROUND(IF(BK$4=1,1+9*(MIN(MAX(Data_wide!$BN$8,BK$2),BK$3)-BK$2)/(BK$3-BK$2),1+9*(BK$3-MIN(MAX(Data_wide!$BN$8,BK$2),BK$3))/(BK$3-BK$2)),1),""))</f>
        <v/>
      </c>
      <c r="BL12" s="165">
        <f>IF(OR(BL$4=0,Data_wide!$BO$8=""),"",IFERROR(ROUND(IF(BL$4=1,1+9*(MIN(MAX(Data_wide!$BO$8,BL$2),BL$3)-BL$2)/(BL$3-BL$2),1+9*(BL$3-MIN(MAX(Data_wide!$BO$8,BL$2),BL$3))/(BL$3-BL$2)),1),""))</f>
        <v/>
      </c>
      <c r="BM12" s="165">
        <f>IF(OR(BM$4=0,Data_wide!$BP$8=""),"",IFERROR(ROUND(IF(BM$4=1,1+9*(MIN(MAX(Data_wide!$BP$8,BM$2),BM$3)-BM$2)/(BM$3-BM$2),1+9*(BM$3-MIN(MAX(Data_wide!$BP$8,BM$2),BM$3))/(BM$3-BM$2)),1),""))</f>
        <v/>
      </c>
      <c r="BN12" s="165">
        <f>IF(OR(BN$4=0,Data_wide!$BQ$8=""),"",IFERROR(ROUND(IF(BN$4=1,1+9*(MIN(MAX(Data_wide!$BQ$8,BN$2),BN$3)-BN$2)/(BN$3-BN$2),1+9*(BN$3-MIN(MAX(Data_wide!$BQ$8,BN$2),BN$3))/(BN$3-BN$2)),1),""))</f>
        <v/>
      </c>
      <c r="BO12" s="165">
        <f>IF(OR(BO$4=0,Data_wide!$BR$8=""),"",IFERROR(ROUND(IF(BO$4=1,1+9*(MIN(MAX(Data_wide!$BR$8,BO$2),BO$3)-BO$2)/(BO$3-BO$2),1+9*(BO$3-MIN(MAX(Data_wide!$BR$8,BO$2),BO$3))/(BO$3-BO$2)),1),""))</f>
        <v/>
      </c>
      <c r="BP12" s="165">
        <f>IF(OR(BP$4=0,Data_wide!$BS$8=""),"",IFERROR(ROUND(IF(BP$4=1,1+9*(MIN(MAX(Data_wide!$BS$8,BP$2),BP$3)-BP$2)/(BP$3-BP$2),1+9*(BP$3-MIN(MAX(Data_wide!$BS$8,BP$2),BP$3))/(BP$3-BP$2)),1),""))</f>
        <v/>
      </c>
      <c r="BQ12" s="165">
        <f>IF(OR(BQ$4=0,Data_wide!$BT$8=""),"",IFERROR(ROUND(IF(BQ$4=1,1+9*(MIN(MAX(Data_wide!$BT$8,BQ$2),BQ$3)-BQ$2)/(BQ$3-BQ$2),1+9*(BQ$3-MIN(MAX(Data_wide!$BT$8,BQ$2),BQ$3))/(BQ$3-BQ$2)),1),""))</f>
        <v/>
      </c>
      <c r="BR12" s="165">
        <f>IF(OR(BR$4=0,Data_wide!$BU$8=""),"",IFERROR(ROUND(IF(BR$4=1,1+9*(MIN(MAX(Data_wide!$BU$8,BR$2),BR$3)-BR$2)/(BR$3-BR$2),1+9*(BR$3-MIN(MAX(Data_wide!$BU$8,BR$2),BR$3))/(BR$3-BR$2)),1),""))</f>
        <v/>
      </c>
      <c r="BS12" s="165">
        <f>IF(OR(BS$4=0,Data_wide!$BV$8=""),"",IFERROR(ROUND(IF(BS$4=1,1+9*(MIN(MAX(Data_wide!$BV$8,BS$2),BS$3)-BS$2)/(BS$3-BS$2),1+9*(BS$3-MIN(MAX(Data_wide!$BV$8,BS$2),BS$3))/(BS$3-BS$2)),1),""))</f>
        <v/>
      </c>
      <c r="BT12" s="165">
        <f>IF(OR(BT$4=0,Data_wide!$BW$8=""),"",IFERROR(ROUND(IF(BT$4=1,1+9*(MIN(MAX(Data_wide!$BW$8,BT$2),BT$3)-BT$2)/(BT$3-BT$2),1+9*(BT$3-MIN(MAX(Data_wide!$BW$8,BT$2),BT$3))/(BT$3-BT$2)),1),""))</f>
        <v/>
      </c>
      <c r="BU12" s="165">
        <f>IF(OR(BU$4=0,Data_wide!$BX$8=""),"",IFERROR(ROUND(IF(BU$4=1,1+9*(MIN(MAX(Data_wide!$BX$8,BU$2),BU$3)-BU$2)/(BU$3-BU$2),1+9*(BU$3-MIN(MAX(Data_wide!$BX$8,BU$2),BU$3))/(BU$3-BU$2)),1),""))</f>
        <v/>
      </c>
      <c r="BV12" s="165">
        <f>IF(OR(BV$4=0,Data_wide!$BY$8=""),"",IFERROR(ROUND(IF(BV$4=1,1+9*(MIN(MAX(Data_wide!$BY$8,BV$2),BV$3)-BV$2)/(BV$3-BV$2),1+9*(BV$3-MIN(MAX(Data_wide!$BY$8,BV$2),BV$3))/(BV$3-BV$2)),1),""))</f>
        <v/>
      </c>
      <c r="BW12" s="165">
        <f>IF(OR(BW$4=0,Data_wide!$BZ$8=""),"",IFERROR(ROUND(IF(BW$4=1,1+9*(MIN(MAX(Data_wide!$BZ$8,BW$2),BW$3)-BW$2)/(BW$3-BW$2),1+9*(BW$3-MIN(MAX(Data_wide!$BZ$8,BW$2),BW$3))/(BW$3-BW$2)),1),""))</f>
        <v/>
      </c>
      <c r="BX12" s="165">
        <f>IF(OR(BX$4=0,Data_wide!$CA$8=""),"",IFERROR(ROUND(IF(BX$4=1,1+9*(MIN(MAX(Data_wide!$CA$8,BX$2),BX$3)-BX$2)/(BX$3-BX$2),1+9*(BX$3-MIN(MAX(Data_wide!$CA$8,BX$2),BX$3))/(BX$3-BX$2)),1),""))</f>
        <v/>
      </c>
      <c r="BY12" s="165">
        <f>IF(OR(BY$4=0,Data_wide!$CB$8=""),"",IFERROR(ROUND(IF(BY$4=1,1+9*(MIN(MAX(Data_wide!$CB$8,BY$2),BY$3)-BY$2)/(BY$3-BY$2),1+9*(BY$3-MIN(MAX(Data_wide!$CB$8,BY$2),BY$3))/(BY$3-BY$2)),1),""))</f>
        <v/>
      </c>
      <c r="BZ12" s="165">
        <f>IF(OR(BZ$4=0,Data_wide!$CC$8=""),"",IFERROR(ROUND(IF(BZ$4=1,1+9*(MIN(MAX(Data_wide!$CC$8,BZ$2),BZ$3)-BZ$2)/(BZ$3-BZ$2),1+9*(BZ$3-MIN(MAX(Data_wide!$CC$8,BZ$2),BZ$3))/(BZ$3-BZ$2)),1),""))</f>
        <v/>
      </c>
      <c r="CA12" s="165">
        <f>IF(OR(CA$4=0,Data_wide!$CD$8=""),"",IFERROR(ROUND(IF(CA$4=1,1+9*(MIN(MAX(Data_wide!$CD$8,CA$2),CA$3)-CA$2)/(CA$3-CA$2),1+9*(CA$3-MIN(MAX(Data_wide!$CD$8,CA$2),CA$3))/(CA$3-CA$2)),1),""))</f>
        <v/>
      </c>
      <c r="CB12" s="165">
        <f>IF(OR(CB$4=0,Data_wide!$CE$8=""),"",IFERROR(ROUND(IF(CB$4=1,1+9*(MIN(MAX(Data_wide!$CE$8,CB$2),CB$3)-CB$2)/(CB$3-CB$2),1+9*(CB$3-MIN(MAX(Data_wide!$CE$8,CB$2),CB$3))/(CB$3-CB$2)),1),""))</f>
        <v/>
      </c>
      <c r="CC12" s="165">
        <f>IF(OR(CC$4=0,Data_wide!$CF$8=""),"",IFERROR(ROUND(IF(CC$4=1,1+9*(MIN(MAX(Data_wide!$CF$8,CC$2),CC$3)-CC$2)/(CC$3-CC$2),1+9*(CC$3-MIN(MAX(Data_wide!$CF$8,CC$2),CC$3))/(CC$3-CC$2)),1),""))</f>
        <v/>
      </c>
      <c r="CD12" s="165">
        <f>IF(OR(CD$4=0,Data_wide!$CG$8=""),"",IFERROR(ROUND(IF(CD$4=1,1+9*(MIN(MAX(Data_wide!$CG$8,CD$2),CD$3)-CD$2)/(CD$3-CD$2),1+9*(CD$3-MIN(MAX(Data_wide!$CG$8,CD$2),CD$3))/(CD$3-CD$2)),1),""))</f>
        <v/>
      </c>
      <c r="CE12" s="165">
        <f>IF(OR(CE$4=0,Data_wide!$CH$8=""),"",IFERROR(ROUND(IF(CE$4=1,1+9*(MIN(MAX(Data_wide!$CH$8,CE$2),CE$3)-CE$2)/(CE$3-CE$2),1+9*(CE$3-MIN(MAX(Data_wide!$CH$8,CE$2),CE$3))/(CE$3-CE$2)),1),""))</f>
        <v/>
      </c>
      <c r="CF12" s="165">
        <f>IF(OR(CF$4=0,Data_wide!$CI$8=""),"",IFERROR(ROUND(IF(CF$4=1,1+9*(MIN(MAX(Data_wide!$CI$8,CF$2),CF$3)-CF$2)/(CF$3-CF$2),1+9*(CF$3-MIN(MAX(Data_wide!$CI$8,CF$2),CF$3))/(CF$3-CF$2)),1),""))</f>
        <v/>
      </c>
      <c r="CG12" s="165">
        <f>IF(OR(CG$4=0,Data_wide!$CJ$8=""),"",IFERROR(ROUND(IF(CG$4=1,1+9*(MIN(MAX(Data_wide!$CJ$8,CG$2),CG$3)-CG$2)/(CG$3-CG$2),1+9*(CG$3-MIN(MAX(Data_wide!$CJ$8,CG$2),CG$3))/(CG$3-CG$2)),1),""))</f>
        <v/>
      </c>
      <c r="CH12" s="165">
        <f>IF(OR(CH$4=0,Data_wide!$CK$8=""),"",IFERROR(ROUND(IF(CH$4=1,1+9*(MIN(MAX(Data_wide!$CK$8,CH$2),CH$3)-CH$2)/(CH$3-CH$2),1+9*(CH$3-MIN(MAX(Data_wide!$CK$8,CH$2),CH$3))/(CH$3-CH$2)),1),""))</f>
        <v/>
      </c>
      <c r="CI12" s="165">
        <f>IF(OR(CI$4=0,Data_wide!$CL$8=""),"",IFERROR(ROUND(IF(CI$4=1,1+9*(MIN(MAX(Data_wide!$CL$8,CI$2),CI$3)-CI$2)/(CI$3-CI$2),1+9*(CI$3-MIN(MAX(Data_wide!$CL$8,CI$2),CI$3))/(CI$3-CI$2)),1),""))</f>
        <v/>
      </c>
      <c r="CJ12" s="165">
        <f>IF(OR(CJ$4=0,Data_wide!$CM$8=""),"",IFERROR(ROUND(IF(CJ$4=1,1+9*(MIN(MAX(Data_wide!$CM$8,CJ$2),CJ$3)-CJ$2)/(CJ$3-CJ$2),1+9*(CJ$3-MIN(MAX(Data_wide!$CM$8,CJ$2),CJ$3))/(CJ$3-CJ$2)),1),""))</f>
        <v/>
      </c>
      <c r="CK12" s="165">
        <f>IF(OR(CK$4=0,Data_wide!$CN$8=""),"",IFERROR(ROUND(IF(CK$4=1,1+9*(MIN(MAX(Data_wide!$CN$8,CK$2),CK$3)-CK$2)/(CK$3-CK$2),1+9*(CK$3-MIN(MAX(Data_wide!$CN$8,CK$2),CK$3))/(CK$3-CK$2)),1),""))</f>
        <v/>
      </c>
      <c r="CL12" s="165">
        <f>IF(OR(CL$4=0,Data_wide!$CO$8=""),"",IFERROR(ROUND(IF(CL$4=1,1+9*(MIN(MAX(Data_wide!$CO$8,CL$2),CL$3)-CL$2)/(CL$3-CL$2),1+9*(CL$3-MIN(MAX(Data_wide!$CO$8,CL$2),CL$3))/(CL$3-CL$2)),1),""))</f>
        <v/>
      </c>
      <c r="CM12" s="165">
        <f>IF(OR(CM$4=0,Data_wide!$CP$8=""),"",IFERROR(ROUND(IF(CM$4=1,1+9*(MIN(MAX(Data_wide!$CP$8,CM$2),CM$3)-CM$2)/(CM$3-CM$2),1+9*(CM$3-MIN(MAX(Data_wide!$CP$8,CM$2),CM$3))/(CM$3-CM$2)),1),""))</f>
        <v/>
      </c>
      <c r="CN12" s="165">
        <f>IF(OR(CN$4=0,Data_wide!$CQ$8=""),"",IFERROR(ROUND(IF(CN$4=1,1+9*(MIN(MAX(Data_wide!$CQ$8,CN$2),CN$3)-CN$2)/(CN$3-CN$2),1+9*(CN$3-MIN(MAX(Data_wide!$CQ$8,CN$2),CN$3))/(CN$3-CN$2)),1),""))</f>
        <v/>
      </c>
      <c r="CO12" s="165">
        <f>IF(OR(CO$4=0,Data_wide!$CR$8=""),"",IFERROR(ROUND(IF(CO$4=1,1+9*(MIN(MAX(Data_wide!$CR$8,CO$2),CO$3)-CO$2)/(CO$3-CO$2),1+9*(CO$3-MIN(MAX(Data_wide!$CR$8,CO$2),CO$3))/(CO$3-CO$2)),1),""))</f>
        <v/>
      </c>
    </row>
    <row r="13" ht="14" customHeight="1">
      <c r="A13" s="161" t="inlineStr">
        <is>
          <t>ARG</t>
        </is>
      </c>
      <c r="B13" s="161" t="inlineStr">
        <is>
          <t>Argentina</t>
        </is>
      </c>
      <c r="C13" s="165">
        <f>IF(OR(C$4=0,Data_wide!$F$9=""),"",IFERROR(ROUND(IF(C$4=1,1+9*(MIN(MAX(Data_wide!$F$9,C$2),C$3)-C$2)/(C$3-C$2),1+9*(C$3-MIN(MAX(Data_wide!$F$9,C$2),C$3))/(C$3-C$2)),1),""))</f>
        <v/>
      </c>
      <c r="D13" s="165">
        <f>IF(OR(D$4=0,Data_wide!$G$9=""),"",IFERROR(ROUND(IF(D$4=1,1+9*(MIN(MAX(Data_wide!$G$9,D$2),D$3)-D$2)/(D$3-D$2),1+9*(D$3-MIN(MAX(Data_wide!$G$9,D$2),D$3))/(D$3-D$2)),1),""))</f>
        <v/>
      </c>
      <c r="E13" s="165">
        <f>IF(OR(E$4=0,Data_wide!$H$9=""),"",IFERROR(ROUND(IF(E$4=1,1+9*(MIN(MAX(Data_wide!$H$9,E$2),E$3)-E$2)/(E$3-E$2),1+9*(E$3-MIN(MAX(Data_wide!$H$9,E$2),E$3))/(E$3-E$2)),1),""))</f>
        <v/>
      </c>
      <c r="F13" s="165">
        <f>IF(OR(F$4=0,Data_wide!$I$9=""),"",IFERROR(ROUND(IF(F$4=1,1+9*(MIN(MAX(Data_wide!$I$9,F$2),F$3)-F$2)/(F$3-F$2),1+9*(F$3-MIN(MAX(Data_wide!$I$9,F$2),F$3))/(F$3-F$2)),1),""))</f>
        <v/>
      </c>
      <c r="G13" s="165">
        <f>IF(OR(G$4=0,Data_wide!$J$9=""),"",IFERROR(ROUND(IF(G$4=1,1+9*(MIN(MAX(Data_wide!$J$9,G$2),G$3)-G$2)/(G$3-G$2),1+9*(G$3-MIN(MAX(Data_wide!$J$9,G$2),G$3))/(G$3-G$2)),1),""))</f>
        <v/>
      </c>
      <c r="H13" s="165">
        <f>IF(OR(H$4=0,Data_wide!$K$9=""),"",IFERROR(ROUND(IF(H$4=1,1+9*(MIN(MAX(Data_wide!$K$9,H$2),H$3)-H$2)/(H$3-H$2),1+9*(H$3-MIN(MAX(Data_wide!$K$9,H$2),H$3))/(H$3-H$2)),1),""))</f>
        <v/>
      </c>
      <c r="I13" s="165">
        <f>IF(OR(I$4=0,Data_wide!$L$9=""),"",IFERROR(ROUND(IF(I$4=1,1+9*(MIN(MAX(Data_wide!$L$9,I$2),I$3)-I$2)/(I$3-I$2),1+9*(I$3-MIN(MAX(Data_wide!$L$9,I$2),I$3))/(I$3-I$2)),1),""))</f>
        <v/>
      </c>
      <c r="J13" s="165">
        <f>IF(OR(J$4=0,Data_wide!$M$9=""),"",IFERROR(ROUND(IF(J$4=1,1+9*(MIN(MAX(Data_wide!$M$9,J$2),J$3)-J$2)/(J$3-J$2),1+9*(J$3-MIN(MAX(Data_wide!$M$9,J$2),J$3))/(J$3-J$2)),1),""))</f>
        <v/>
      </c>
      <c r="K13" s="165">
        <f>IF(OR(K$4=0,Data_wide!$N$9=""),"",IFERROR(ROUND(IF(K$4=1,1+9*(MIN(MAX(Data_wide!$N$9,K$2),K$3)-K$2)/(K$3-K$2),1+9*(K$3-MIN(MAX(Data_wide!$N$9,K$2),K$3))/(K$3-K$2)),1),""))</f>
        <v/>
      </c>
      <c r="L13" s="165">
        <f>IF(OR(L$4=0,Data_wide!$O$9=""),"",IFERROR(ROUND(IF(L$4=1,1+9*(MIN(MAX(Data_wide!$O$9,L$2),L$3)-L$2)/(L$3-L$2),1+9*(L$3-MIN(MAX(Data_wide!$O$9,L$2),L$3))/(L$3-L$2)),1),""))</f>
        <v/>
      </c>
      <c r="M13" s="165">
        <f>IF(OR(M$4=0,Data_wide!$P$9=""),"",IFERROR(ROUND(IF(M$4=1,1+9*(MIN(MAX(Data_wide!$P$9,M$2),M$3)-M$2)/(M$3-M$2),1+9*(M$3-MIN(MAX(Data_wide!$P$9,M$2),M$3))/(M$3-M$2)),1),""))</f>
        <v/>
      </c>
      <c r="N13" s="165">
        <f>IF(OR(N$4=0,Data_wide!$Q$9=""),"",IFERROR(ROUND(IF(N$4=1,1+9*(MIN(MAX(Data_wide!$Q$9,N$2),N$3)-N$2)/(N$3-N$2),1+9*(N$3-MIN(MAX(Data_wide!$Q$9,N$2),N$3))/(N$3-N$2)),1),""))</f>
        <v/>
      </c>
      <c r="O13" s="165">
        <f>IF(OR(O$4=0,Data_wide!$R$9=""),"",IFERROR(ROUND(IF(O$4=1,1+9*(MIN(MAX(Data_wide!$R$9,O$2),O$3)-O$2)/(O$3-O$2),1+9*(O$3-MIN(MAX(Data_wide!$R$9,O$2),O$3))/(O$3-O$2)),1),""))</f>
        <v/>
      </c>
      <c r="P13" s="165">
        <f>IF(OR(P$4=0,Data_wide!$S$9=""),"",IFERROR(ROUND(IF(P$4=1,1+9*(MIN(MAX(Data_wide!$S$9,P$2),P$3)-P$2)/(P$3-P$2),1+9*(P$3-MIN(MAX(Data_wide!$S$9,P$2),P$3))/(P$3-P$2)),1),""))</f>
        <v/>
      </c>
      <c r="Q13" s="165">
        <f>IF(OR(Q$4=0,Data_wide!$T$9=""),"",IFERROR(ROUND(IF(Q$4=1,1+9*(MIN(MAX(Data_wide!$T$9,Q$2),Q$3)-Q$2)/(Q$3-Q$2),1+9*(Q$3-MIN(MAX(Data_wide!$T$9,Q$2),Q$3))/(Q$3-Q$2)),1),""))</f>
        <v/>
      </c>
      <c r="R13" s="165">
        <f>IF(OR(R$4=0,Data_wide!$U$9=""),"",IFERROR(ROUND(IF(R$4=1,1+9*(MIN(MAX(Data_wide!$U$9,R$2),R$3)-R$2)/(R$3-R$2),1+9*(R$3-MIN(MAX(Data_wide!$U$9,R$2),R$3))/(R$3-R$2)),1),""))</f>
        <v/>
      </c>
      <c r="S13" s="165">
        <f>IF(OR(S$4=0,Data_wide!$V$9=""),"",IFERROR(ROUND(IF(S$4=1,1+9*(MIN(MAX(Data_wide!$V$9,S$2),S$3)-S$2)/(S$3-S$2),1+9*(S$3-MIN(MAX(Data_wide!$V$9,S$2),S$3))/(S$3-S$2)),1),""))</f>
        <v/>
      </c>
      <c r="T13" s="165">
        <f>IF(OR(T$4=0,Data_wide!$W$9=""),"",IFERROR(ROUND(IF(T$4=1,1+9*(MIN(MAX(Data_wide!$W$9,T$2),T$3)-T$2)/(T$3-T$2),1+9*(T$3-MIN(MAX(Data_wide!$W$9,T$2),T$3))/(T$3-T$2)),1),""))</f>
        <v/>
      </c>
      <c r="U13" s="165">
        <f>IF(OR(U$4=0,Data_wide!$X$9=""),"",IFERROR(ROUND(IF(U$4=1,1+9*(MIN(MAX(Data_wide!$X$9,U$2),U$3)-U$2)/(U$3-U$2),1+9*(U$3-MIN(MAX(Data_wide!$X$9,U$2),U$3))/(U$3-U$2)),1),""))</f>
        <v/>
      </c>
      <c r="V13" s="165">
        <f>IF(OR(V$4=0,Data_wide!$Y$9=""),"",IFERROR(ROUND(IF(V$4=1,1+9*(MIN(MAX(Data_wide!$Y$9,V$2),V$3)-V$2)/(V$3-V$2),1+9*(V$3-MIN(MAX(Data_wide!$Y$9,V$2),V$3))/(V$3-V$2)),1),""))</f>
        <v/>
      </c>
      <c r="W13" s="165">
        <f>IF(OR(W$4=0,Data_wide!$Z$9=""),"",IFERROR(ROUND(IF(W$4=1,1+9*(MIN(MAX(Data_wide!$Z$9,W$2),W$3)-W$2)/(W$3-W$2),1+9*(W$3-MIN(MAX(Data_wide!$Z$9,W$2),W$3))/(W$3-W$2)),1),""))</f>
        <v/>
      </c>
      <c r="X13" s="165">
        <f>IF(OR(X$4=0,Data_wide!$AA$9=""),"",IFERROR(ROUND(IF(X$4=1,1+9*(MIN(MAX(Data_wide!$AA$9,X$2),X$3)-X$2)/(X$3-X$2),1+9*(X$3-MIN(MAX(Data_wide!$AA$9,X$2),X$3))/(X$3-X$2)),1),""))</f>
        <v/>
      </c>
      <c r="Y13" s="165">
        <f>IF(OR(Y$4=0,Data_wide!$AB$9=""),"",IFERROR(ROUND(IF(Y$4=1,1+9*(MIN(MAX(Data_wide!$AB$9,Y$2),Y$3)-Y$2)/(Y$3-Y$2),1+9*(Y$3-MIN(MAX(Data_wide!$AB$9,Y$2),Y$3))/(Y$3-Y$2)),1),""))</f>
        <v/>
      </c>
      <c r="Z13" s="165">
        <f>IF(OR(Z$4=0,Data_wide!$AC$9=""),"",IFERROR(ROUND(IF(Z$4=1,1+9*(MIN(MAX(Data_wide!$AC$9,Z$2),Z$3)-Z$2)/(Z$3-Z$2),1+9*(Z$3-MIN(MAX(Data_wide!$AC$9,Z$2),Z$3))/(Z$3-Z$2)),1),""))</f>
        <v/>
      </c>
      <c r="AA13" s="165">
        <f>IF(OR(AA$4=0,Data_wide!$AD$9=""),"",IFERROR(ROUND(IF(AA$4=1,1+9*(MIN(MAX(Data_wide!$AD$9,AA$2),AA$3)-AA$2)/(AA$3-AA$2),1+9*(AA$3-MIN(MAX(Data_wide!$AD$9,AA$2),AA$3))/(AA$3-AA$2)),1),""))</f>
        <v/>
      </c>
      <c r="AB13" s="165">
        <f>IF(OR(AB$4=0,Data_wide!$AE$9=""),"",IFERROR(ROUND(IF(AB$4=1,1+9*(MIN(MAX(Data_wide!$AE$9,AB$2),AB$3)-AB$2)/(AB$3-AB$2),1+9*(AB$3-MIN(MAX(Data_wide!$AE$9,AB$2),AB$3))/(AB$3-AB$2)),1),""))</f>
        <v/>
      </c>
      <c r="AC13" s="165">
        <f>IF(OR(AC$4=0,Data_wide!$AF$9=""),"",IFERROR(ROUND(IF(AC$4=1,1+9*(MIN(MAX(Data_wide!$AF$9,AC$2),AC$3)-AC$2)/(AC$3-AC$2),1+9*(AC$3-MIN(MAX(Data_wide!$AF$9,AC$2),AC$3))/(AC$3-AC$2)),1),""))</f>
        <v/>
      </c>
      <c r="AD13" s="165">
        <f>IF(OR(AD$4=0,Data_wide!$AG$9=""),"",IFERROR(ROUND(IF(AD$4=1,1+9*(MIN(MAX(Data_wide!$AG$9,AD$2),AD$3)-AD$2)/(AD$3-AD$2),1+9*(AD$3-MIN(MAX(Data_wide!$AG$9,AD$2),AD$3))/(AD$3-AD$2)),1),""))</f>
        <v/>
      </c>
      <c r="AE13" s="165">
        <f>IF(OR(AE$4=0,Data_wide!$AH$9=""),"",IFERROR(ROUND(IF(AE$4=1,1+9*(MIN(MAX(Data_wide!$AH$9,AE$2),AE$3)-AE$2)/(AE$3-AE$2),1+9*(AE$3-MIN(MAX(Data_wide!$AH$9,AE$2),AE$3))/(AE$3-AE$2)),1),""))</f>
        <v/>
      </c>
      <c r="AF13" s="165">
        <f>IF(OR(AF$4=0,Data_wide!$AI$9=""),"",IFERROR(ROUND(IF(AF$4=1,1+9*(MIN(MAX(Data_wide!$AI$9,AF$2),AF$3)-AF$2)/(AF$3-AF$2),1+9*(AF$3-MIN(MAX(Data_wide!$AI$9,AF$2),AF$3))/(AF$3-AF$2)),1),""))</f>
        <v/>
      </c>
      <c r="AG13" s="165">
        <f>IF(OR(AG$4=0,Data_wide!$AJ$9=""),"",IFERROR(ROUND(IF(AG$4=1,1+9*(MIN(MAX(Data_wide!$AJ$9,AG$2),AG$3)-AG$2)/(AG$3-AG$2),1+9*(AG$3-MIN(MAX(Data_wide!$AJ$9,AG$2),AG$3))/(AG$3-AG$2)),1),""))</f>
        <v/>
      </c>
      <c r="AH13" s="165">
        <f>IF(OR(AH$4=0,Data_wide!$AK$9=""),"",IFERROR(ROUND(IF(AH$4=1,1+9*(MIN(MAX(Data_wide!$AK$9,AH$2),AH$3)-AH$2)/(AH$3-AH$2),1+9*(AH$3-MIN(MAX(Data_wide!$AK$9,AH$2),AH$3))/(AH$3-AH$2)),1),""))</f>
        <v/>
      </c>
      <c r="AI13" s="165">
        <f>IF(OR(AI$4=0,Data_wide!$AL$9=""),"",IFERROR(ROUND(IF(AI$4=1,1+9*(MIN(MAX(Data_wide!$AL$9,AI$2),AI$3)-AI$2)/(AI$3-AI$2),1+9*(AI$3-MIN(MAX(Data_wide!$AL$9,AI$2),AI$3))/(AI$3-AI$2)),1),""))</f>
        <v/>
      </c>
      <c r="AJ13" s="165">
        <f>IF(OR(AJ$4=0,Data_wide!$AM$9=""),"",IFERROR(ROUND(IF(AJ$4=1,1+9*(MIN(MAX(Data_wide!$AM$9,AJ$2),AJ$3)-AJ$2)/(AJ$3-AJ$2),1+9*(AJ$3-MIN(MAX(Data_wide!$AM$9,AJ$2),AJ$3))/(AJ$3-AJ$2)),1),""))</f>
        <v/>
      </c>
      <c r="AK13" s="165">
        <f>IF(OR(AK$4=0,Data_wide!$AN$9=""),"",IFERROR(ROUND(IF(AK$4=1,1+9*(MIN(MAX(Data_wide!$AN$9,AK$2),AK$3)-AK$2)/(AK$3-AK$2),1+9*(AK$3-MIN(MAX(Data_wide!$AN$9,AK$2),AK$3))/(AK$3-AK$2)),1),""))</f>
        <v/>
      </c>
      <c r="AL13" s="165">
        <f>IF(OR(AL$4=0,Data_wide!$AO$9=""),"",IFERROR(ROUND(IF(AL$4=1,1+9*(MIN(MAX(Data_wide!$AO$9,AL$2),AL$3)-AL$2)/(AL$3-AL$2),1+9*(AL$3-MIN(MAX(Data_wide!$AO$9,AL$2),AL$3))/(AL$3-AL$2)),1),""))</f>
        <v/>
      </c>
      <c r="AM13" s="165">
        <f>IF(OR(AM$4=0,Data_wide!$AP$9=""),"",IFERROR(ROUND(IF(AM$4=1,1+9*(MIN(MAX(Data_wide!$AP$9,AM$2),AM$3)-AM$2)/(AM$3-AM$2),1+9*(AM$3-MIN(MAX(Data_wide!$AP$9,AM$2),AM$3))/(AM$3-AM$2)),1),""))</f>
        <v/>
      </c>
      <c r="AN13" s="165">
        <f>IF(OR(AN$4=0,Data_wide!$AQ$9=""),"",IFERROR(ROUND(IF(AN$4=1,1+9*(MIN(MAX(Data_wide!$AQ$9,AN$2),AN$3)-AN$2)/(AN$3-AN$2),1+9*(AN$3-MIN(MAX(Data_wide!$AQ$9,AN$2),AN$3))/(AN$3-AN$2)),1),""))</f>
        <v/>
      </c>
      <c r="AO13" s="165">
        <f>IF(OR(AO$4=0,Data_wide!$AR$9=""),"",IFERROR(ROUND(IF(AO$4=1,1+9*(MIN(MAX(Data_wide!$AR$9,AO$2),AO$3)-AO$2)/(AO$3-AO$2),1+9*(AO$3-MIN(MAX(Data_wide!$AR$9,AO$2),AO$3))/(AO$3-AO$2)),1),""))</f>
        <v/>
      </c>
      <c r="AP13" s="165">
        <f>IF(OR(AP$4=0,Data_wide!$AS$9=""),"",IFERROR(ROUND(IF(AP$4=1,1+9*(MIN(MAX(Data_wide!$AS$9,AP$2),AP$3)-AP$2)/(AP$3-AP$2),1+9*(AP$3-MIN(MAX(Data_wide!$AS$9,AP$2),AP$3))/(AP$3-AP$2)),1),""))</f>
        <v/>
      </c>
      <c r="AQ13" s="165">
        <f>IF(OR(AQ$4=0,Data_wide!$AT$9=""),"",IFERROR(ROUND(IF(AQ$4=1,1+9*(MIN(MAX(Data_wide!$AT$9,AQ$2),AQ$3)-AQ$2)/(AQ$3-AQ$2),1+9*(AQ$3-MIN(MAX(Data_wide!$AT$9,AQ$2),AQ$3))/(AQ$3-AQ$2)),1),""))</f>
        <v/>
      </c>
      <c r="AR13" s="165">
        <f>IF(OR(AR$4=0,Data_wide!$AU$9=""),"",IFERROR(ROUND(IF(AR$4=1,1+9*(MIN(MAX(Data_wide!$AU$9,AR$2),AR$3)-AR$2)/(AR$3-AR$2),1+9*(AR$3-MIN(MAX(Data_wide!$AU$9,AR$2),AR$3))/(AR$3-AR$2)),1),""))</f>
        <v/>
      </c>
      <c r="AS13" s="165">
        <f>IF(OR(AS$4=0,Data_wide!$AV$9=""),"",IFERROR(ROUND(IF(AS$4=1,1+9*(MIN(MAX(Data_wide!$AV$9,AS$2),AS$3)-AS$2)/(AS$3-AS$2),1+9*(AS$3-MIN(MAX(Data_wide!$AV$9,AS$2),AS$3))/(AS$3-AS$2)),1),""))</f>
        <v/>
      </c>
      <c r="AT13" s="165">
        <f>IF(OR(AT$4=0,Data_wide!$AW$9=""),"",IFERROR(ROUND(IF(AT$4=1,1+9*(MIN(MAX(Data_wide!$AW$9,AT$2),AT$3)-AT$2)/(AT$3-AT$2),1+9*(AT$3-MIN(MAX(Data_wide!$AW$9,AT$2),AT$3))/(AT$3-AT$2)),1),""))</f>
        <v/>
      </c>
      <c r="AU13" s="165">
        <f>IF(OR(AU$4=0,Data_wide!$AX$9=""),"",IFERROR(ROUND(IF(AU$4=1,1+9*(MIN(MAX(Data_wide!$AX$9,AU$2),AU$3)-AU$2)/(AU$3-AU$2),1+9*(AU$3-MIN(MAX(Data_wide!$AX$9,AU$2),AU$3))/(AU$3-AU$2)),1),""))</f>
        <v/>
      </c>
      <c r="AV13" s="165">
        <f>IF(OR(AV$4=0,Data_wide!$AY$9=""),"",IFERROR(ROUND(IF(AV$4=1,1+9*(MIN(MAX(Data_wide!$AY$9,AV$2),AV$3)-AV$2)/(AV$3-AV$2),1+9*(AV$3-MIN(MAX(Data_wide!$AY$9,AV$2),AV$3))/(AV$3-AV$2)),1),""))</f>
        <v/>
      </c>
      <c r="AW13" s="165">
        <f>IF(OR(AW$4=0,Data_wide!$AZ$9=""),"",IFERROR(ROUND(IF(AW$4=1,1+9*(MIN(MAX(Data_wide!$AZ$9,AW$2),AW$3)-AW$2)/(AW$3-AW$2),1+9*(AW$3-MIN(MAX(Data_wide!$AZ$9,AW$2),AW$3))/(AW$3-AW$2)),1),""))</f>
        <v/>
      </c>
      <c r="AX13" s="165">
        <f>IF(OR(AX$4=0,Data_wide!$BA$9=""),"",IFERROR(ROUND(IF(AX$4=1,1+9*(MIN(MAX(Data_wide!$BA$9,AX$2),AX$3)-AX$2)/(AX$3-AX$2),1+9*(AX$3-MIN(MAX(Data_wide!$BA$9,AX$2),AX$3))/(AX$3-AX$2)),1),""))</f>
        <v/>
      </c>
      <c r="AY13" s="165">
        <f>IF(OR(AY$4=0,Data_wide!$BB$9=""),"",IFERROR(ROUND(IF(AY$4=1,1+9*(MIN(MAX(Data_wide!$BB$9,AY$2),AY$3)-AY$2)/(AY$3-AY$2),1+9*(AY$3-MIN(MAX(Data_wide!$BB$9,AY$2),AY$3))/(AY$3-AY$2)),1),""))</f>
        <v/>
      </c>
      <c r="AZ13" s="165">
        <f>IF(OR(AZ$4=0,Data_wide!$BC$9=""),"",IFERROR(ROUND(IF(AZ$4=1,1+9*(MIN(MAX(Data_wide!$BC$9,AZ$2),AZ$3)-AZ$2)/(AZ$3-AZ$2),1+9*(AZ$3-MIN(MAX(Data_wide!$BC$9,AZ$2),AZ$3))/(AZ$3-AZ$2)),1),""))</f>
        <v/>
      </c>
      <c r="BA13" s="165">
        <f>IF(OR(BA$4=0,Data_wide!$BD$9=""),"",IFERROR(ROUND(IF(BA$4=1,1+9*(MIN(MAX(Data_wide!$BD$9,BA$2),BA$3)-BA$2)/(BA$3-BA$2),1+9*(BA$3-MIN(MAX(Data_wide!$BD$9,BA$2),BA$3))/(BA$3-BA$2)),1),""))</f>
        <v/>
      </c>
      <c r="BB13" s="165">
        <f>IF(OR(BB$4=0,Data_wide!$BE$9=""),"",IFERROR(ROUND(IF(BB$4=1,1+9*(MIN(MAX(Data_wide!$BE$9,BB$2),BB$3)-BB$2)/(BB$3-BB$2),1+9*(BB$3-MIN(MAX(Data_wide!$BE$9,BB$2),BB$3))/(BB$3-BB$2)),1),""))</f>
        <v/>
      </c>
      <c r="BC13" s="165">
        <f>IF(OR(BC$4=0,Data_wide!$BF$9=""),"",IFERROR(ROUND(IF(BC$4=1,1+9*(MIN(MAX(Data_wide!$BF$9,BC$2),BC$3)-BC$2)/(BC$3-BC$2),1+9*(BC$3-MIN(MAX(Data_wide!$BF$9,BC$2),BC$3))/(BC$3-BC$2)),1),""))</f>
        <v/>
      </c>
      <c r="BD13" s="165">
        <f>IF(OR(BD$4=0,Data_wide!$BG$9=""),"",IFERROR(ROUND(IF(BD$4=1,1+9*(MIN(MAX(Data_wide!$BG$9,BD$2),BD$3)-BD$2)/(BD$3-BD$2),1+9*(BD$3-MIN(MAX(Data_wide!$BG$9,BD$2),BD$3))/(BD$3-BD$2)),1),""))</f>
        <v/>
      </c>
      <c r="BE13" s="165">
        <f>IF(OR(BE$4=0,Data_wide!$BH$9=""),"",IFERROR(ROUND(IF(BE$4=1,1+9*(MIN(MAX(Data_wide!$BH$9,BE$2),BE$3)-BE$2)/(BE$3-BE$2),1+9*(BE$3-MIN(MAX(Data_wide!$BH$9,BE$2),BE$3))/(BE$3-BE$2)),1),""))</f>
        <v/>
      </c>
      <c r="BF13" s="165">
        <f>IF(OR(BF$4=0,Data_wide!$BI$9=""),"",IFERROR(ROUND(IF(BF$4=1,1+9*(MIN(MAX(Data_wide!$BI$9,BF$2),BF$3)-BF$2)/(BF$3-BF$2),1+9*(BF$3-MIN(MAX(Data_wide!$BI$9,BF$2),BF$3))/(BF$3-BF$2)),1),""))</f>
        <v/>
      </c>
      <c r="BG13" s="165">
        <f>IF(OR(BG$4=0,Data_wide!$BJ$9=""),"",IFERROR(ROUND(IF(BG$4=1,1+9*(MIN(MAX(Data_wide!$BJ$9,BG$2),BG$3)-BG$2)/(BG$3-BG$2),1+9*(BG$3-MIN(MAX(Data_wide!$BJ$9,BG$2),BG$3))/(BG$3-BG$2)),1),""))</f>
        <v/>
      </c>
      <c r="BH13" s="165">
        <f>IF(OR(BH$4=0,Data_wide!$BK$9=""),"",IFERROR(ROUND(IF(BH$4=1,1+9*(MIN(MAX(Data_wide!$BK$9,BH$2),BH$3)-BH$2)/(BH$3-BH$2),1+9*(BH$3-MIN(MAX(Data_wide!$BK$9,BH$2),BH$3))/(BH$3-BH$2)),1),""))</f>
        <v/>
      </c>
      <c r="BI13" s="165">
        <f>IF(OR(BI$4=0,Data_wide!$BL$9=""),"",IFERROR(ROUND(IF(BI$4=1,1+9*(MIN(MAX(Data_wide!$BL$9,BI$2),BI$3)-BI$2)/(BI$3-BI$2),1+9*(BI$3-MIN(MAX(Data_wide!$BL$9,BI$2),BI$3))/(BI$3-BI$2)),1),""))</f>
        <v/>
      </c>
      <c r="BJ13" s="165">
        <f>IF(OR(BJ$4=0,Data_wide!$BM$9=""),"",IFERROR(ROUND(IF(BJ$4=1,1+9*(MIN(MAX(Data_wide!$BM$9,BJ$2),BJ$3)-BJ$2)/(BJ$3-BJ$2),1+9*(BJ$3-MIN(MAX(Data_wide!$BM$9,BJ$2),BJ$3))/(BJ$3-BJ$2)),1),""))</f>
        <v/>
      </c>
      <c r="BK13" s="165">
        <f>IF(OR(BK$4=0,Data_wide!$BN$9=""),"",IFERROR(ROUND(IF(BK$4=1,1+9*(MIN(MAX(Data_wide!$BN$9,BK$2),BK$3)-BK$2)/(BK$3-BK$2),1+9*(BK$3-MIN(MAX(Data_wide!$BN$9,BK$2),BK$3))/(BK$3-BK$2)),1),""))</f>
        <v/>
      </c>
      <c r="BL13" s="165">
        <f>IF(OR(BL$4=0,Data_wide!$BO$9=""),"",IFERROR(ROUND(IF(BL$4=1,1+9*(MIN(MAX(Data_wide!$BO$9,BL$2),BL$3)-BL$2)/(BL$3-BL$2),1+9*(BL$3-MIN(MAX(Data_wide!$BO$9,BL$2),BL$3))/(BL$3-BL$2)),1),""))</f>
        <v/>
      </c>
      <c r="BM13" s="165">
        <f>IF(OR(BM$4=0,Data_wide!$BP$9=""),"",IFERROR(ROUND(IF(BM$4=1,1+9*(MIN(MAX(Data_wide!$BP$9,BM$2),BM$3)-BM$2)/(BM$3-BM$2),1+9*(BM$3-MIN(MAX(Data_wide!$BP$9,BM$2),BM$3))/(BM$3-BM$2)),1),""))</f>
        <v/>
      </c>
      <c r="BN13" s="165">
        <f>IF(OR(BN$4=0,Data_wide!$BQ$9=""),"",IFERROR(ROUND(IF(BN$4=1,1+9*(MIN(MAX(Data_wide!$BQ$9,BN$2),BN$3)-BN$2)/(BN$3-BN$2),1+9*(BN$3-MIN(MAX(Data_wide!$BQ$9,BN$2),BN$3))/(BN$3-BN$2)),1),""))</f>
        <v/>
      </c>
      <c r="BO13" s="165">
        <f>IF(OR(BO$4=0,Data_wide!$BR$9=""),"",IFERROR(ROUND(IF(BO$4=1,1+9*(MIN(MAX(Data_wide!$BR$9,BO$2),BO$3)-BO$2)/(BO$3-BO$2),1+9*(BO$3-MIN(MAX(Data_wide!$BR$9,BO$2),BO$3))/(BO$3-BO$2)),1),""))</f>
        <v/>
      </c>
      <c r="BP13" s="165">
        <f>IF(OR(BP$4=0,Data_wide!$BS$9=""),"",IFERROR(ROUND(IF(BP$4=1,1+9*(MIN(MAX(Data_wide!$BS$9,BP$2),BP$3)-BP$2)/(BP$3-BP$2),1+9*(BP$3-MIN(MAX(Data_wide!$BS$9,BP$2),BP$3))/(BP$3-BP$2)),1),""))</f>
        <v/>
      </c>
      <c r="BQ13" s="165">
        <f>IF(OR(BQ$4=0,Data_wide!$BT$9=""),"",IFERROR(ROUND(IF(BQ$4=1,1+9*(MIN(MAX(Data_wide!$BT$9,BQ$2),BQ$3)-BQ$2)/(BQ$3-BQ$2),1+9*(BQ$3-MIN(MAX(Data_wide!$BT$9,BQ$2),BQ$3))/(BQ$3-BQ$2)),1),""))</f>
        <v/>
      </c>
      <c r="BR13" s="165">
        <f>IF(OR(BR$4=0,Data_wide!$BU$9=""),"",IFERROR(ROUND(IF(BR$4=1,1+9*(MIN(MAX(Data_wide!$BU$9,BR$2),BR$3)-BR$2)/(BR$3-BR$2),1+9*(BR$3-MIN(MAX(Data_wide!$BU$9,BR$2),BR$3))/(BR$3-BR$2)),1),""))</f>
        <v/>
      </c>
      <c r="BS13" s="165">
        <f>IF(OR(BS$4=0,Data_wide!$BV$9=""),"",IFERROR(ROUND(IF(BS$4=1,1+9*(MIN(MAX(Data_wide!$BV$9,BS$2),BS$3)-BS$2)/(BS$3-BS$2),1+9*(BS$3-MIN(MAX(Data_wide!$BV$9,BS$2),BS$3))/(BS$3-BS$2)),1),""))</f>
        <v/>
      </c>
      <c r="BT13" s="165">
        <f>IF(OR(BT$4=0,Data_wide!$BW$9=""),"",IFERROR(ROUND(IF(BT$4=1,1+9*(MIN(MAX(Data_wide!$BW$9,BT$2),BT$3)-BT$2)/(BT$3-BT$2),1+9*(BT$3-MIN(MAX(Data_wide!$BW$9,BT$2),BT$3))/(BT$3-BT$2)),1),""))</f>
        <v/>
      </c>
      <c r="BU13" s="165">
        <f>IF(OR(BU$4=0,Data_wide!$BX$9=""),"",IFERROR(ROUND(IF(BU$4=1,1+9*(MIN(MAX(Data_wide!$BX$9,BU$2),BU$3)-BU$2)/(BU$3-BU$2),1+9*(BU$3-MIN(MAX(Data_wide!$BX$9,BU$2),BU$3))/(BU$3-BU$2)),1),""))</f>
        <v/>
      </c>
      <c r="BV13" s="165">
        <f>IF(OR(BV$4=0,Data_wide!$BY$9=""),"",IFERROR(ROUND(IF(BV$4=1,1+9*(MIN(MAX(Data_wide!$BY$9,BV$2),BV$3)-BV$2)/(BV$3-BV$2),1+9*(BV$3-MIN(MAX(Data_wide!$BY$9,BV$2),BV$3))/(BV$3-BV$2)),1),""))</f>
        <v/>
      </c>
      <c r="BW13" s="165">
        <f>IF(OR(BW$4=0,Data_wide!$BZ$9=""),"",IFERROR(ROUND(IF(BW$4=1,1+9*(MIN(MAX(Data_wide!$BZ$9,BW$2),BW$3)-BW$2)/(BW$3-BW$2),1+9*(BW$3-MIN(MAX(Data_wide!$BZ$9,BW$2),BW$3))/(BW$3-BW$2)),1),""))</f>
        <v/>
      </c>
      <c r="BX13" s="165">
        <f>IF(OR(BX$4=0,Data_wide!$CA$9=""),"",IFERROR(ROUND(IF(BX$4=1,1+9*(MIN(MAX(Data_wide!$CA$9,BX$2),BX$3)-BX$2)/(BX$3-BX$2),1+9*(BX$3-MIN(MAX(Data_wide!$CA$9,BX$2),BX$3))/(BX$3-BX$2)),1),""))</f>
        <v/>
      </c>
      <c r="BY13" s="165">
        <f>IF(OR(BY$4=0,Data_wide!$CB$9=""),"",IFERROR(ROUND(IF(BY$4=1,1+9*(MIN(MAX(Data_wide!$CB$9,BY$2),BY$3)-BY$2)/(BY$3-BY$2),1+9*(BY$3-MIN(MAX(Data_wide!$CB$9,BY$2),BY$3))/(BY$3-BY$2)),1),""))</f>
        <v/>
      </c>
      <c r="BZ13" s="165">
        <f>IF(OR(BZ$4=0,Data_wide!$CC$9=""),"",IFERROR(ROUND(IF(BZ$4=1,1+9*(MIN(MAX(Data_wide!$CC$9,BZ$2),BZ$3)-BZ$2)/(BZ$3-BZ$2),1+9*(BZ$3-MIN(MAX(Data_wide!$CC$9,BZ$2),BZ$3))/(BZ$3-BZ$2)),1),""))</f>
        <v/>
      </c>
      <c r="CA13" s="165">
        <f>IF(OR(CA$4=0,Data_wide!$CD$9=""),"",IFERROR(ROUND(IF(CA$4=1,1+9*(MIN(MAX(Data_wide!$CD$9,CA$2),CA$3)-CA$2)/(CA$3-CA$2),1+9*(CA$3-MIN(MAX(Data_wide!$CD$9,CA$2),CA$3))/(CA$3-CA$2)),1),""))</f>
        <v/>
      </c>
      <c r="CB13" s="165">
        <f>IF(OR(CB$4=0,Data_wide!$CE$9=""),"",IFERROR(ROUND(IF(CB$4=1,1+9*(MIN(MAX(Data_wide!$CE$9,CB$2),CB$3)-CB$2)/(CB$3-CB$2),1+9*(CB$3-MIN(MAX(Data_wide!$CE$9,CB$2),CB$3))/(CB$3-CB$2)),1),""))</f>
        <v/>
      </c>
      <c r="CC13" s="165">
        <f>IF(OR(CC$4=0,Data_wide!$CF$9=""),"",IFERROR(ROUND(IF(CC$4=1,1+9*(MIN(MAX(Data_wide!$CF$9,CC$2),CC$3)-CC$2)/(CC$3-CC$2),1+9*(CC$3-MIN(MAX(Data_wide!$CF$9,CC$2),CC$3))/(CC$3-CC$2)),1),""))</f>
        <v/>
      </c>
      <c r="CD13" s="165">
        <f>IF(OR(CD$4=0,Data_wide!$CG$9=""),"",IFERROR(ROUND(IF(CD$4=1,1+9*(MIN(MAX(Data_wide!$CG$9,CD$2),CD$3)-CD$2)/(CD$3-CD$2),1+9*(CD$3-MIN(MAX(Data_wide!$CG$9,CD$2),CD$3))/(CD$3-CD$2)),1),""))</f>
        <v/>
      </c>
      <c r="CE13" s="165">
        <f>IF(OR(CE$4=0,Data_wide!$CH$9=""),"",IFERROR(ROUND(IF(CE$4=1,1+9*(MIN(MAX(Data_wide!$CH$9,CE$2),CE$3)-CE$2)/(CE$3-CE$2),1+9*(CE$3-MIN(MAX(Data_wide!$CH$9,CE$2),CE$3))/(CE$3-CE$2)),1),""))</f>
        <v/>
      </c>
      <c r="CF13" s="165">
        <f>IF(OR(CF$4=0,Data_wide!$CI$9=""),"",IFERROR(ROUND(IF(CF$4=1,1+9*(MIN(MAX(Data_wide!$CI$9,CF$2),CF$3)-CF$2)/(CF$3-CF$2),1+9*(CF$3-MIN(MAX(Data_wide!$CI$9,CF$2),CF$3))/(CF$3-CF$2)),1),""))</f>
        <v/>
      </c>
      <c r="CG13" s="165">
        <f>IF(OR(CG$4=0,Data_wide!$CJ$9=""),"",IFERROR(ROUND(IF(CG$4=1,1+9*(MIN(MAX(Data_wide!$CJ$9,CG$2),CG$3)-CG$2)/(CG$3-CG$2),1+9*(CG$3-MIN(MAX(Data_wide!$CJ$9,CG$2),CG$3))/(CG$3-CG$2)),1),""))</f>
        <v/>
      </c>
      <c r="CH13" s="165">
        <f>IF(OR(CH$4=0,Data_wide!$CK$9=""),"",IFERROR(ROUND(IF(CH$4=1,1+9*(MIN(MAX(Data_wide!$CK$9,CH$2),CH$3)-CH$2)/(CH$3-CH$2),1+9*(CH$3-MIN(MAX(Data_wide!$CK$9,CH$2),CH$3))/(CH$3-CH$2)),1),""))</f>
        <v/>
      </c>
      <c r="CI13" s="165">
        <f>IF(OR(CI$4=0,Data_wide!$CL$9=""),"",IFERROR(ROUND(IF(CI$4=1,1+9*(MIN(MAX(Data_wide!$CL$9,CI$2),CI$3)-CI$2)/(CI$3-CI$2),1+9*(CI$3-MIN(MAX(Data_wide!$CL$9,CI$2),CI$3))/(CI$3-CI$2)),1),""))</f>
        <v/>
      </c>
      <c r="CJ13" s="165">
        <f>IF(OR(CJ$4=0,Data_wide!$CM$9=""),"",IFERROR(ROUND(IF(CJ$4=1,1+9*(MIN(MAX(Data_wide!$CM$9,CJ$2),CJ$3)-CJ$2)/(CJ$3-CJ$2),1+9*(CJ$3-MIN(MAX(Data_wide!$CM$9,CJ$2),CJ$3))/(CJ$3-CJ$2)),1),""))</f>
        <v/>
      </c>
      <c r="CK13" s="165">
        <f>IF(OR(CK$4=0,Data_wide!$CN$9=""),"",IFERROR(ROUND(IF(CK$4=1,1+9*(MIN(MAX(Data_wide!$CN$9,CK$2),CK$3)-CK$2)/(CK$3-CK$2),1+9*(CK$3-MIN(MAX(Data_wide!$CN$9,CK$2),CK$3))/(CK$3-CK$2)),1),""))</f>
        <v/>
      </c>
      <c r="CL13" s="165">
        <f>IF(OR(CL$4=0,Data_wide!$CO$9=""),"",IFERROR(ROUND(IF(CL$4=1,1+9*(MIN(MAX(Data_wide!$CO$9,CL$2),CL$3)-CL$2)/(CL$3-CL$2),1+9*(CL$3-MIN(MAX(Data_wide!$CO$9,CL$2),CL$3))/(CL$3-CL$2)),1),""))</f>
        <v/>
      </c>
      <c r="CM13" s="165">
        <f>IF(OR(CM$4=0,Data_wide!$CP$9=""),"",IFERROR(ROUND(IF(CM$4=1,1+9*(MIN(MAX(Data_wide!$CP$9,CM$2),CM$3)-CM$2)/(CM$3-CM$2),1+9*(CM$3-MIN(MAX(Data_wide!$CP$9,CM$2),CM$3))/(CM$3-CM$2)),1),""))</f>
        <v/>
      </c>
      <c r="CN13" s="165">
        <f>IF(OR(CN$4=0,Data_wide!$CQ$9=""),"",IFERROR(ROUND(IF(CN$4=1,1+9*(MIN(MAX(Data_wide!$CQ$9,CN$2),CN$3)-CN$2)/(CN$3-CN$2),1+9*(CN$3-MIN(MAX(Data_wide!$CQ$9,CN$2),CN$3))/(CN$3-CN$2)),1),""))</f>
        <v/>
      </c>
      <c r="CO13" s="165">
        <f>IF(OR(CO$4=0,Data_wide!$CR$9=""),"",IFERROR(ROUND(IF(CO$4=1,1+9*(MIN(MAX(Data_wide!$CR$9,CO$2),CO$3)-CO$2)/(CO$3-CO$2),1+9*(CO$3-MIN(MAX(Data_wide!$CR$9,CO$2),CO$3))/(CO$3-CO$2)),1),""))</f>
        <v/>
      </c>
    </row>
    <row r="14" ht="14" customHeight="1">
      <c r="A14" s="161" t="inlineStr">
        <is>
          <t>ARM</t>
        </is>
      </c>
      <c r="B14" s="161" t="inlineStr">
        <is>
          <t>Armenia</t>
        </is>
      </c>
      <c r="C14" s="165">
        <f>IF(OR(C$4=0,Data_wide!$F$10=""),"",IFERROR(ROUND(IF(C$4=1,1+9*(MIN(MAX(Data_wide!$F$10,C$2),C$3)-C$2)/(C$3-C$2),1+9*(C$3-MIN(MAX(Data_wide!$F$10,C$2),C$3))/(C$3-C$2)),1),""))</f>
        <v/>
      </c>
      <c r="D14" s="165">
        <f>IF(OR(D$4=0,Data_wide!$G$10=""),"",IFERROR(ROUND(IF(D$4=1,1+9*(MIN(MAX(Data_wide!$G$10,D$2),D$3)-D$2)/(D$3-D$2),1+9*(D$3-MIN(MAX(Data_wide!$G$10,D$2),D$3))/(D$3-D$2)),1),""))</f>
        <v/>
      </c>
      <c r="E14" s="165">
        <f>IF(OR(E$4=0,Data_wide!$H$10=""),"",IFERROR(ROUND(IF(E$4=1,1+9*(MIN(MAX(Data_wide!$H$10,E$2),E$3)-E$2)/(E$3-E$2),1+9*(E$3-MIN(MAX(Data_wide!$H$10,E$2),E$3))/(E$3-E$2)),1),""))</f>
        <v/>
      </c>
      <c r="F14" s="165">
        <f>IF(OR(F$4=0,Data_wide!$I$10=""),"",IFERROR(ROUND(IF(F$4=1,1+9*(MIN(MAX(Data_wide!$I$10,F$2),F$3)-F$2)/(F$3-F$2),1+9*(F$3-MIN(MAX(Data_wide!$I$10,F$2),F$3))/(F$3-F$2)),1),""))</f>
        <v/>
      </c>
      <c r="G14" s="165">
        <f>IF(OR(G$4=0,Data_wide!$J$10=""),"",IFERROR(ROUND(IF(G$4=1,1+9*(MIN(MAX(Data_wide!$J$10,G$2),G$3)-G$2)/(G$3-G$2),1+9*(G$3-MIN(MAX(Data_wide!$J$10,G$2),G$3))/(G$3-G$2)),1),""))</f>
        <v/>
      </c>
      <c r="H14" s="165">
        <f>IF(OR(H$4=0,Data_wide!$K$10=""),"",IFERROR(ROUND(IF(H$4=1,1+9*(MIN(MAX(Data_wide!$K$10,H$2),H$3)-H$2)/(H$3-H$2),1+9*(H$3-MIN(MAX(Data_wide!$K$10,H$2),H$3))/(H$3-H$2)),1),""))</f>
        <v/>
      </c>
      <c r="I14" s="165">
        <f>IF(OR(I$4=0,Data_wide!$L$10=""),"",IFERROR(ROUND(IF(I$4=1,1+9*(MIN(MAX(Data_wide!$L$10,I$2),I$3)-I$2)/(I$3-I$2),1+9*(I$3-MIN(MAX(Data_wide!$L$10,I$2),I$3))/(I$3-I$2)),1),""))</f>
        <v/>
      </c>
      <c r="J14" s="165">
        <f>IF(OR(J$4=0,Data_wide!$M$10=""),"",IFERROR(ROUND(IF(J$4=1,1+9*(MIN(MAX(Data_wide!$M$10,J$2),J$3)-J$2)/(J$3-J$2),1+9*(J$3-MIN(MAX(Data_wide!$M$10,J$2),J$3))/(J$3-J$2)),1),""))</f>
        <v/>
      </c>
      <c r="K14" s="165">
        <f>IF(OR(K$4=0,Data_wide!$N$10=""),"",IFERROR(ROUND(IF(K$4=1,1+9*(MIN(MAX(Data_wide!$N$10,K$2),K$3)-K$2)/(K$3-K$2),1+9*(K$3-MIN(MAX(Data_wide!$N$10,K$2),K$3))/(K$3-K$2)),1),""))</f>
        <v/>
      </c>
      <c r="L14" s="165">
        <f>IF(OR(L$4=0,Data_wide!$O$10=""),"",IFERROR(ROUND(IF(L$4=1,1+9*(MIN(MAX(Data_wide!$O$10,L$2),L$3)-L$2)/(L$3-L$2),1+9*(L$3-MIN(MAX(Data_wide!$O$10,L$2),L$3))/(L$3-L$2)),1),""))</f>
        <v/>
      </c>
      <c r="M14" s="165">
        <f>IF(OR(M$4=0,Data_wide!$P$10=""),"",IFERROR(ROUND(IF(M$4=1,1+9*(MIN(MAX(Data_wide!$P$10,M$2),M$3)-M$2)/(M$3-M$2),1+9*(M$3-MIN(MAX(Data_wide!$P$10,M$2),M$3))/(M$3-M$2)),1),""))</f>
        <v/>
      </c>
      <c r="N14" s="165">
        <f>IF(OR(N$4=0,Data_wide!$Q$10=""),"",IFERROR(ROUND(IF(N$4=1,1+9*(MIN(MAX(Data_wide!$Q$10,N$2),N$3)-N$2)/(N$3-N$2),1+9*(N$3-MIN(MAX(Data_wide!$Q$10,N$2),N$3))/(N$3-N$2)),1),""))</f>
        <v/>
      </c>
      <c r="O14" s="165">
        <f>IF(OR(O$4=0,Data_wide!$R$10=""),"",IFERROR(ROUND(IF(O$4=1,1+9*(MIN(MAX(Data_wide!$R$10,O$2),O$3)-O$2)/(O$3-O$2),1+9*(O$3-MIN(MAX(Data_wide!$R$10,O$2),O$3))/(O$3-O$2)),1),""))</f>
        <v/>
      </c>
      <c r="P14" s="165">
        <f>IF(OR(P$4=0,Data_wide!$S$10=""),"",IFERROR(ROUND(IF(P$4=1,1+9*(MIN(MAX(Data_wide!$S$10,P$2),P$3)-P$2)/(P$3-P$2),1+9*(P$3-MIN(MAX(Data_wide!$S$10,P$2),P$3))/(P$3-P$2)),1),""))</f>
        <v/>
      </c>
      <c r="Q14" s="165">
        <f>IF(OR(Q$4=0,Data_wide!$T$10=""),"",IFERROR(ROUND(IF(Q$4=1,1+9*(MIN(MAX(Data_wide!$T$10,Q$2),Q$3)-Q$2)/(Q$3-Q$2),1+9*(Q$3-MIN(MAX(Data_wide!$T$10,Q$2),Q$3))/(Q$3-Q$2)),1),""))</f>
        <v/>
      </c>
      <c r="R14" s="165">
        <f>IF(OR(R$4=0,Data_wide!$U$10=""),"",IFERROR(ROUND(IF(R$4=1,1+9*(MIN(MAX(Data_wide!$U$10,R$2),R$3)-R$2)/(R$3-R$2),1+9*(R$3-MIN(MAX(Data_wide!$U$10,R$2),R$3))/(R$3-R$2)),1),""))</f>
        <v/>
      </c>
      <c r="S14" s="165">
        <f>IF(OR(S$4=0,Data_wide!$V$10=""),"",IFERROR(ROUND(IF(S$4=1,1+9*(MIN(MAX(Data_wide!$V$10,S$2),S$3)-S$2)/(S$3-S$2),1+9*(S$3-MIN(MAX(Data_wide!$V$10,S$2),S$3))/(S$3-S$2)),1),""))</f>
        <v/>
      </c>
      <c r="T14" s="165">
        <f>IF(OR(T$4=0,Data_wide!$W$10=""),"",IFERROR(ROUND(IF(T$4=1,1+9*(MIN(MAX(Data_wide!$W$10,T$2),T$3)-T$2)/(T$3-T$2),1+9*(T$3-MIN(MAX(Data_wide!$W$10,T$2),T$3))/(T$3-T$2)),1),""))</f>
        <v/>
      </c>
      <c r="U14" s="165">
        <f>IF(OR(U$4=0,Data_wide!$X$10=""),"",IFERROR(ROUND(IF(U$4=1,1+9*(MIN(MAX(Data_wide!$X$10,U$2),U$3)-U$2)/(U$3-U$2),1+9*(U$3-MIN(MAX(Data_wide!$X$10,U$2),U$3))/(U$3-U$2)),1),""))</f>
        <v/>
      </c>
      <c r="V14" s="165">
        <f>IF(OR(V$4=0,Data_wide!$Y$10=""),"",IFERROR(ROUND(IF(V$4=1,1+9*(MIN(MAX(Data_wide!$Y$10,V$2),V$3)-V$2)/(V$3-V$2),1+9*(V$3-MIN(MAX(Data_wide!$Y$10,V$2),V$3))/(V$3-V$2)),1),""))</f>
        <v/>
      </c>
      <c r="W14" s="165">
        <f>IF(OR(W$4=0,Data_wide!$Z$10=""),"",IFERROR(ROUND(IF(W$4=1,1+9*(MIN(MAX(Data_wide!$Z$10,W$2),W$3)-W$2)/(W$3-W$2),1+9*(W$3-MIN(MAX(Data_wide!$Z$10,W$2),W$3))/(W$3-W$2)),1),""))</f>
        <v/>
      </c>
      <c r="X14" s="165">
        <f>IF(OR(X$4=0,Data_wide!$AA$10=""),"",IFERROR(ROUND(IF(X$4=1,1+9*(MIN(MAX(Data_wide!$AA$10,X$2),X$3)-X$2)/(X$3-X$2),1+9*(X$3-MIN(MAX(Data_wide!$AA$10,X$2),X$3))/(X$3-X$2)),1),""))</f>
        <v/>
      </c>
      <c r="Y14" s="165">
        <f>IF(OR(Y$4=0,Data_wide!$AB$10=""),"",IFERROR(ROUND(IF(Y$4=1,1+9*(MIN(MAX(Data_wide!$AB$10,Y$2),Y$3)-Y$2)/(Y$3-Y$2),1+9*(Y$3-MIN(MAX(Data_wide!$AB$10,Y$2),Y$3))/(Y$3-Y$2)),1),""))</f>
        <v/>
      </c>
      <c r="Z14" s="165">
        <f>IF(OR(Z$4=0,Data_wide!$AC$10=""),"",IFERROR(ROUND(IF(Z$4=1,1+9*(MIN(MAX(Data_wide!$AC$10,Z$2),Z$3)-Z$2)/(Z$3-Z$2),1+9*(Z$3-MIN(MAX(Data_wide!$AC$10,Z$2),Z$3))/(Z$3-Z$2)),1),""))</f>
        <v/>
      </c>
      <c r="AA14" s="165">
        <f>IF(OR(AA$4=0,Data_wide!$AD$10=""),"",IFERROR(ROUND(IF(AA$4=1,1+9*(MIN(MAX(Data_wide!$AD$10,AA$2),AA$3)-AA$2)/(AA$3-AA$2),1+9*(AA$3-MIN(MAX(Data_wide!$AD$10,AA$2),AA$3))/(AA$3-AA$2)),1),""))</f>
        <v/>
      </c>
      <c r="AB14" s="165">
        <f>IF(OR(AB$4=0,Data_wide!$AE$10=""),"",IFERROR(ROUND(IF(AB$4=1,1+9*(MIN(MAX(Data_wide!$AE$10,AB$2),AB$3)-AB$2)/(AB$3-AB$2),1+9*(AB$3-MIN(MAX(Data_wide!$AE$10,AB$2),AB$3))/(AB$3-AB$2)),1),""))</f>
        <v/>
      </c>
      <c r="AC14" s="165">
        <f>IF(OR(AC$4=0,Data_wide!$AF$10=""),"",IFERROR(ROUND(IF(AC$4=1,1+9*(MIN(MAX(Data_wide!$AF$10,AC$2),AC$3)-AC$2)/(AC$3-AC$2),1+9*(AC$3-MIN(MAX(Data_wide!$AF$10,AC$2),AC$3))/(AC$3-AC$2)),1),""))</f>
        <v/>
      </c>
      <c r="AD14" s="165">
        <f>IF(OR(AD$4=0,Data_wide!$AG$10=""),"",IFERROR(ROUND(IF(AD$4=1,1+9*(MIN(MAX(Data_wide!$AG$10,AD$2),AD$3)-AD$2)/(AD$3-AD$2),1+9*(AD$3-MIN(MAX(Data_wide!$AG$10,AD$2),AD$3))/(AD$3-AD$2)),1),""))</f>
        <v/>
      </c>
      <c r="AE14" s="165">
        <f>IF(OR(AE$4=0,Data_wide!$AH$10=""),"",IFERROR(ROUND(IF(AE$4=1,1+9*(MIN(MAX(Data_wide!$AH$10,AE$2),AE$3)-AE$2)/(AE$3-AE$2),1+9*(AE$3-MIN(MAX(Data_wide!$AH$10,AE$2),AE$3))/(AE$3-AE$2)),1),""))</f>
        <v/>
      </c>
      <c r="AF14" s="165">
        <f>IF(OR(AF$4=0,Data_wide!$AI$10=""),"",IFERROR(ROUND(IF(AF$4=1,1+9*(MIN(MAX(Data_wide!$AI$10,AF$2),AF$3)-AF$2)/(AF$3-AF$2),1+9*(AF$3-MIN(MAX(Data_wide!$AI$10,AF$2),AF$3))/(AF$3-AF$2)),1),""))</f>
        <v/>
      </c>
      <c r="AG14" s="165">
        <f>IF(OR(AG$4=0,Data_wide!$AJ$10=""),"",IFERROR(ROUND(IF(AG$4=1,1+9*(MIN(MAX(Data_wide!$AJ$10,AG$2),AG$3)-AG$2)/(AG$3-AG$2),1+9*(AG$3-MIN(MAX(Data_wide!$AJ$10,AG$2),AG$3))/(AG$3-AG$2)),1),""))</f>
        <v/>
      </c>
      <c r="AH14" s="165">
        <f>IF(OR(AH$4=0,Data_wide!$AK$10=""),"",IFERROR(ROUND(IF(AH$4=1,1+9*(MIN(MAX(Data_wide!$AK$10,AH$2),AH$3)-AH$2)/(AH$3-AH$2),1+9*(AH$3-MIN(MAX(Data_wide!$AK$10,AH$2),AH$3))/(AH$3-AH$2)),1),""))</f>
        <v/>
      </c>
      <c r="AI14" s="165">
        <f>IF(OR(AI$4=0,Data_wide!$AL$10=""),"",IFERROR(ROUND(IF(AI$4=1,1+9*(MIN(MAX(Data_wide!$AL$10,AI$2),AI$3)-AI$2)/(AI$3-AI$2),1+9*(AI$3-MIN(MAX(Data_wide!$AL$10,AI$2),AI$3))/(AI$3-AI$2)),1),""))</f>
        <v/>
      </c>
      <c r="AJ14" s="165">
        <f>IF(OR(AJ$4=0,Data_wide!$AM$10=""),"",IFERROR(ROUND(IF(AJ$4=1,1+9*(MIN(MAX(Data_wide!$AM$10,AJ$2),AJ$3)-AJ$2)/(AJ$3-AJ$2),1+9*(AJ$3-MIN(MAX(Data_wide!$AM$10,AJ$2),AJ$3))/(AJ$3-AJ$2)),1),""))</f>
        <v/>
      </c>
      <c r="AK14" s="165">
        <f>IF(OR(AK$4=0,Data_wide!$AN$10=""),"",IFERROR(ROUND(IF(AK$4=1,1+9*(MIN(MAX(Data_wide!$AN$10,AK$2),AK$3)-AK$2)/(AK$3-AK$2),1+9*(AK$3-MIN(MAX(Data_wide!$AN$10,AK$2),AK$3))/(AK$3-AK$2)),1),""))</f>
        <v/>
      </c>
      <c r="AL14" s="165">
        <f>IF(OR(AL$4=0,Data_wide!$AO$10=""),"",IFERROR(ROUND(IF(AL$4=1,1+9*(MIN(MAX(Data_wide!$AO$10,AL$2),AL$3)-AL$2)/(AL$3-AL$2),1+9*(AL$3-MIN(MAX(Data_wide!$AO$10,AL$2),AL$3))/(AL$3-AL$2)),1),""))</f>
        <v/>
      </c>
      <c r="AM14" s="165">
        <f>IF(OR(AM$4=0,Data_wide!$AP$10=""),"",IFERROR(ROUND(IF(AM$4=1,1+9*(MIN(MAX(Data_wide!$AP$10,AM$2),AM$3)-AM$2)/(AM$3-AM$2),1+9*(AM$3-MIN(MAX(Data_wide!$AP$10,AM$2),AM$3))/(AM$3-AM$2)),1),""))</f>
        <v/>
      </c>
      <c r="AN14" s="165">
        <f>IF(OR(AN$4=0,Data_wide!$AQ$10=""),"",IFERROR(ROUND(IF(AN$4=1,1+9*(MIN(MAX(Data_wide!$AQ$10,AN$2),AN$3)-AN$2)/(AN$3-AN$2),1+9*(AN$3-MIN(MAX(Data_wide!$AQ$10,AN$2),AN$3))/(AN$3-AN$2)),1),""))</f>
        <v/>
      </c>
      <c r="AO14" s="165">
        <f>IF(OR(AO$4=0,Data_wide!$AR$10=""),"",IFERROR(ROUND(IF(AO$4=1,1+9*(MIN(MAX(Data_wide!$AR$10,AO$2),AO$3)-AO$2)/(AO$3-AO$2),1+9*(AO$3-MIN(MAX(Data_wide!$AR$10,AO$2),AO$3))/(AO$3-AO$2)),1),""))</f>
        <v/>
      </c>
      <c r="AP14" s="165">
        <f>IF(OR(AP$4=0,Data_wide!$AS$10=""),"",IFERROR(ROUND(IF(AP$4=1,1+9*(MIN(MAX(Data_wide!$AS$10,AP$2),AP$3)-AP$2)/(AP$3-AP$2),1+9*(AP$3-MIN(MAX(Data_wide!$AS$10,AP$2),AP$3))/(AP$3-AP$2)),1),""))</f>
        <v/>
      </c>
      <c r="AQ14" s="165">
        <f>IF(OR(AQ$4=0,Data_wide!$AT$10=""),"",IFERROR(ROUND(IF(AQ$4=1,1+9*(MIN(MAX(Data_wide!$AT$10,AQ$2),AQ$3)-AQ$2)/(AQ$3-AQ$2),1+9*(AQ$3-MIN(MAX(Data_wide!$AT$10,AQ$2),AQ$3))/(AQ$3-AQ$2)),1),""))</f>
        <v/>
      </c>
      <c r="AR14" s="165">
        <f>IF(OR(AR$4=0,Data_wide!$AU$10=""),"",IFERROR(ROUND(IF(AR$4=1,1+9*(MIN(MAX(Data_wide!$AU$10,AR$2),AR$3)-AR$2)/(AR$3-AR$2),1+9*(AR$3-MIN(MAX(Data_wide!$AU$10,AR$2),AR$3))/(AR$3-AR$2)),1),""))</f>
        <v/>
      </c>
      <c r="AS14" s="165">
        <f>IF(OR(AS$4=0,Data_wide!$AV$10=""),"",IFERROR(ROUND(IF(AS$4=1,1+9*(MIN(MAX(Data_wide!$AV$10,AS$2),AS$3)-AS$2)/(AS$3-AS$2),1+9*(AS$3-MIN(MAX(Data_wide!$AV$10,AS$2),AS$3))/(AS$3-AS$2)),1),""))</f>
        <v/>
      </c>
      <c r="AT14" s="165">
        <f>IF(OR(AT$4=0,Data_wide!$AW$10=""),"",IFERROR(ROUND(IF(AT$4=1,1+9*(MIN(MAX(Data_wide!$AW$10,AT$2),AT$3)-AT$2)/(AT$3-AT$2),1+9*(AT$3-MIN(MAX(Data_wide!$AW$10,AT$2),AT$3))/(AT$3-AT$2)),1),""))</f>
        <v/>
      </c>
      <c r="AU14" s="165">
        <f>IF(OR(AU$4=0,Data_wide!$AX$10=""),"",IFERROR(ROUND(IF(AU$4=1,1+9*(MIN(MAX(Data_wide!$AX$10,AU$2),AU$3)-AU$2)/(AU$3-AU$2),1+9*(AU$3-MIN(MAX(Data_wide!$AX$10,AU$2),AU$3))/(AU$3-AU$2)),1),""))</f>
        <v/>
      </c>
      <c r="AV14" s="165">
        <f>IF(OR(AV$4=0,Data_wide!$AY$10=""),"",IFERROR(ROUND(IF(AV$4=1,1+9*(MIN(MAX(Data_wide!$AY$10,AV$2),AV$3)-AV$2)/(AV$3-AV$2),1+9*(AV$3-MIN(MAX(Data_wide!$AY$10,AV$2),AV$3))/(AV$3-AV$2)),1),""))</f>
        <v/>
      </c>
      <c r="AW14" s="165">
        <f>IF(OR(AW$4=0,Data_wide!$AZ$10=""),"",IFERROR(ROUND(IF(AW$4=1,1+9*(MIN(MAX(Data_wide!$AZ$10,AW$2),AW$3)-AW$2)/(AW$3-AW$2),1+9*(AW$3-MIN(MAX(Data_wide!$AZ$10,AW$2),AW$3))/(AW$3-AW$2)),1),""))</f>
        <v/>
      </c>
      <c r="AX14" s="165">
        <f>IF(OR(AX$4=0,Data_wide!$BA$10=""),"",IFERROR(ROUND(IF(AX$4=1,1+9*(MIN(MAX(Data_wide!$BA$10,AX$2),AX$3)-AX$2)/(AX$3-AX$2),1+9*(AX$3-MIN(MAX(Data_wide!$BA$10,AX$2),AX$3))/(AX$3-AX$2)),1),""))</f>
        <v/>
      </c>
      <c r="AY14" s="165">
        <f>IF(OR(AY$4=0,Data_wide!$BB$10=""),"",IFERROR(ROUND(IF(AY$4=1,1+9*(MIN(MAX(Data_wide!$BB$10,AY$2),AY$3)-AY$2)/(AY$3-AY$2),1+9*(AY$3-MIN(MAX(Data_wide!$BB$10,AY$2),AY$3))/(AY$3-AY$2)),1),""))</f>
        <v/>
      </c>
      <c r="AZ14" s="165">
        <f>IF(OR(AZ$4=0,Data_wide!$BC$10=""),"",IFERROR(ROUND(IF(AZ$4=1,1+9*(MIN(MAX(Data_wide!$BC$10,AZ$2),AZ$3)-AZ$2)/(AZ$3-AZ$2),1+9*(AZ$3-MIN(MAX(Data_wide!$BC$10,AZ$2),AZ$3))/(AZ$3-AZ$2)),1),""))</f>
        <v/>
      </c>
      <c r="BA14" s="165">
        <f>IF(OR(BA$4=0,Data_wide!$BD$10=""),"",IFERROR(ROUND(IF(BA$4=1,1+9*(MIN(MAX(Data_wide!$BD$10,BA$2),BA$3)-BA$2)/(BA$3-BA$2),1+9*(BA$3-MIN(MAX(Data_wide!$BD$10,BA$2),BA$3))/(BA$3-BA$2)),1),""))</f>
        <v/>
      </c>
      <c r="BB14" s="165">
        <f>IF(OR(BB$4=0,Data_wide!$BE$10=""),"",IFERROR(ROUND(IF(BB$4=1,1+9*(MIN(MAX(Data_wide!$BE$10,BB$2),BB$3)-BB$2)/(BB$3-BB$2),1+9*(BB$3-MIN(MAX(Data_wide!$BE$10,BB$2),BB$3))/(BB$3-BB$2)),1),""))</f>
        <v/>
      </c>
      <c r="BC14" s="165">
        <f>IF(OR(BC$4=0,Data_wide!$BF$10=""),"",IFERROR(ROUND(IF(BC$4=1,1+9*(MIN(MAX(Data_wide!$BF$10,BC$2),BC$3)-BC$2)/(BC$3-BC$2),1+9*(BC$3-MIN(MAX(Data_wide!$BF$10,BC$2),BC$3))/(BC$3-BC$2)),1),""))</f>
        <v/>
      </c>
      <c r="BD14" s="165">
        <f>IF(OR(BD$4=0,Data_wide!$BG$10=""),"",IFERROR(ROUND(IF(BD$4=1,1+9*(MIN(MAX(Data_wide!$BG$10,BD$2),BD$3)-BD$2)/(BD$3-BD$2),1+9*(BD$3-MIN(MAX(Data_wide!$BG$10,BD$2),BD$3))/(BD$3-BD$2)),1),""))</f>
        <v/>
      </c>
      <c r="BE14" s="165">
        <f>IF(OR(BE$4=0,Data_wide!$BH$10=""),"",IFERROR(ROUND(IF(BE$4=1,1+9*(MIN(MAX(Data_wide!$BH$10,BE$2),BE$3)-BE$2)/(BE$3-BE$2),1+9*(BE$3-MIN(MAX(Data_wide!$BH$10,BE$2),BE$3))/(BE$3-BE$2)),1),""))</f>
        <v/>
      </c>
      <c r="BF14" s="165">
        <f>IF(OR(BF$4=0,Data_wide!$BI$10=""),"",IFERROR(ROUND(IF(BF$4=1,1+9*(MIN(MAX(Data_wide!$BI$10,BF$2),BF$3)-BF$2)/(BF$3-BF$2),1+9*(BF$3-MIN(MAX(Data_wide!$BI$10,BF$2),BF$3))/(BF$3-BF$2)),1),""))</f>
        <v/>
      </c>
      <c r="BG14" s="165">
        <f>IF(OR(BG$4=0,Data_wide!$BJ$10=""),"",IFERROR(ROUND(IF(BG$4=1,1+9*(MIN(MAX(Data_wide!$BJ$10,BG$2),BG$3)-BG$2)/(BG$3-BG$2),1+9*(BG$3-MIN(MAX(Data_wide!$BJ$10,BG$2),BG$3))/(BG$3-BG$2)),1),""))</f>
        <v/>
      </c>
      <c r="BH14" s="165">
        <f>IF(OR(BH$4=0,Data_wide!$BK$10=""),"",IFERROR(ROUND(IF(BH$4=1,1+9*(MIN(MAX(Data_wide!$BK$10,BH$2),BH$3)-BH$2)/(BH$3-BH$2),1+9*(BH$3-MIN(MAX(Data_wide!$BK$10,BH$2),BH$3))/(BH$3-BH$2)),1),""))</f>
        <v/>
      </c>
      <c r="BI14" s="165">
        <f>IF(OR(BI$4=0,Data_wide!$BL$10=""),"",IFERROR(ROUND(IF(BI$4=1,1+9*(MIN(MAX(Data_wide!$BL$10,BI$2),BI$3)-BI$2)/(BI$3-BI$2),1+9*(BI$3-MIN(MAX(Data_wide!$BL$10,BI$2),BI$3))/(BI$3-BI$2)),1),""))</f>
        <v/>
      </c>
      <c r="BJ14" s="165">
        <f>IF(OR(BJ$4=0,Data_wide!$BM$10=""),"",IFERROR(ROUND(IF(BJ$4=1,1+9*(MIN(MAX(Data_wide!$BM$10,BJ$2),BJ$3)-BJ$2)/(BJ$3-BJ$2),1+9*(BJ$3-MIN(MAX(Data_wide!$BM$10,BJ$2),BJ$3))/(BJ$3-BJ$2)),1),""))</f>
        <v/>
      </c>
      <c r="BK14" s="165">
        <f>IF(OR(BK$4=0,Data_wide!$BN$10=""),"",IFERROR(ROUND(IF(BK$4=1,1+9*(MIN(MAX(Data_wide!$BN$10,BK$2),BK$3)-BK$2)/(BK$3-BK$2),1+9*(BK$3-MIN(MAX(Data_wide!$BN$10,BK$2),BK$3))/(BK$3-BK$2)),1),""))</f>
        <v/>
      </c>
      <c r="BL14" s="165">
        <f>IF(OR(BL$4=0,Data_wide!$BO$10=""),"",IFERROR(ROUND(IF(BL$4=1,1+9*(MIN(MAX(Data_wide!$BO$10,BL$2),BL$3)-BL$2)/(BL$3-BL$2),1+9*(BL$3-MIN(MAX(Data_wide!$BO$10,BL$2),BL$3))/(BL$3-BL$2)),1),""))</f>
        <v/>
      </c>
      <c r="BM14" s="165">
        <f>IF(OR(BM$4=0,Data_wide!$BP$10=""),"",IFERROR(ROUND(IF(BM$4=1,1+9*(MIN(MAX(Data_wide!$BP$10,BM$2),BM$3)-BM$2)/(BM$3-BM$2),1+9*(BM$3-MIN(MAX(Data_wide!$BP$10,BM$2),BM$3))/(BM$3-BM$2)),1),""))</f>
        <v/>
      </c>
      <c r="BN14" s="165">
        <f>IF(OR(BN$4=0,Data_wide!$BQ$10=""),"",IFERROR(ROUND(IF(BN$4=1,1+9*(MIN(MAX(Data_wide!$BQ$10,BN$2),BN$3)-BN$2)/(BN$3-BN$2),1+9*(BN$3-MIN(MAX(Data_wide!$BQ$10,BN$2),BN$3))/(BN$3-BN$2)),1),""))</f>
        <v/>
      </c>
      <c r="BO14" s="165">
        <f>IF(OR(BO$4=0,Data_wide!$BR$10=""),"",IFERROR(ROUND(IF(BO$4=1,1+9*(MIN(MAX(Data_wide!$BR$10,BO$2),BO$3)-BO$2)/(BO$3-BO$2),1+9*(BO$3-MIN(MAX(Data_wide!$BR$10,BO$2),BO$3))/(BO$3-BO$2)),1),""))</f>
        <v/>
      </c>
      <c r="BP14" s="165">
        <f>IF(OR(BP$4=0,Data_wide!$BS$10=""),"",IFERROR(ROUND(IF(BP$4=1,1+9*(MIN(MAX(Data_wide!$BS$10,BP$2),BP$3)-BP$2)/(BP$3-BP$2),1+9*(BP$3-MIN(MAX(Data_wide!$BS$10,BP$2),BP$3))/(BP$3-BP$2)),1),""))</f>
        <v/>
      </c>
      <c r="BQ14" s="165">
        <f>IF(OR(BQ$4=0,Data_wide!$BT$10=""),"",IFERROR(ROUND(IF(BQ$4=1,1+9*(MIN(MAX(Data_wide!$BT$10,BQ$2),BQ$3)-BQ$2)/(BQ$3-BQ$2),1+9*(BQ$3-MIN(MAX(Data_wide!$BT$10,BQ$2),BQ$3))/(BQ$3-BQ$2)),1),""))</f>
        <v/>
      </c>
      <c r="BR14" s="165">
        <f>IF(OR(BR$4=0,Data_wide!$BU$10=""),"",IFERROR(ROUND(IF(BR$4=1,1+9*(MIN(MAX(Data_wide!$BU$10,BR$2),BR$3)-BR$2)/(BR$3-BR$2),1+9*(BR$3-MIN(MAX(Data_wide!$BU$10,BR$2),BR$3))/(BR$3-BR$2)),1),""))</f>
        <v/>
      </c>
      <c r="BS14" s="165">
        <f>IF(OR(BS$4=0,Data_wide!$BV$10=""),"",IFERROR(ROUND(IF(BS$4=1,1+9*(MIN(MAX(Data_wide!$BV$10,BS$2),BS$3)-BS$2)/(BS$3-BS$2),1+9*(BS$3-MIN(MAX(Data_wide!$BV$10,BS$2),BS$3))/(BS$3-BS$2)),1),""))</f>
        <v/>
      </c>
      <c r="BT14" s="165">
        <f>IF(OR(BT$4=0,Data_wide!$BW$10=""),"",IFERROR(ROUND(IF(BT$4=1,1+9*(MIN(MAX(Data_wide!$BW$10,BT$2),BT$3)-BT$2)/(BT$3-BT$2),1+9*(BT$3-MIN(MAX(Data_wide!$BW$10,BT$2),BT$3))/(BT$3-BT$2)),1),""))</f>
        <v/>
      </c>
      <c r="BU14" s="165">
        <f>IF(OR(BU$4=0,Data_wide!$BX$10=""),"",IFERROR(ROUND(IF(BU$4=1,1+9*(MIN(MAX(Data_wide!$BX$10,BU$2),BU$3)-BU$2)/(BU$3-BU$2),1+9*(BU$3-MIN(MAX(Data_wide!$BX$10,BU$2),BU$3))/(BU$3-BU$2)),1),""))</f>
        <v/>
      </c>
      <c r="BV14" s="165">
        <f>IF(OR(BV$4=0,Data_wide!$BY$10=""),"",IFERROR(ROUND(IF(BV$4=1,1+9*(MIN(MAX(Data_wide!$BY$10,BV$2),BV$3)-BV$2)/(BV$3-BV$2),1+9*(BV$3-MIN(MAX(Data_wide!$BY$10,BV$2),BV$3))/(BV$3-BV$2)),1),""))</f>
        <v/>
      </c>
      <c r="BW14" s="165">
        <f>IF(OR(BW$4=0,Data_wide!$BZ$10=""),"",IFERROR(ROUND(IF(BW$4=1,1+9*(MIN(MAX(Data_wide!$BZ$10,BW$2),BW$3)-BW$2)/(BW$3-BW$2),1+9*(BW$3-MIN(MAX(Data_wide!$BZ$10,BW$2),BW$3))/(BW$3-BW$2)),1),""))</f>
        <v/>
      </c>
      <c r="BX14" s="165">
        <f>IF(OR(BX$4=0,Data_wide!$CA$10=""),"",IFERROR(ROUND(IF(BX$4=1,1+9*(MIN(MAX(Data_wide!$CA$10,BX$2),BX$3)-BX$2)/(BX$3-BX$2),1+9*(BX$3-MIN(MAX(Data_wide!$CA$10,BX$2),BX$3))/(BX$3-BX$2)),1),""))</f>
        <v/>
      </c>
      <c r="BY14" s="165">
        <f>IF(OR(BY$4=0,Data_wide!$CB$10=""),"",IFERROR(ROUND(IF(BY$4=1,1+9*(MIN(MAX(Data_wide!$CB$10,BY$2),BY$3)-BY$2)/(BY$3-BY$2),1+9*(BY$3-MIN(MAX(Data_wide!$CB$10,BY$2),BY$3))/(BY$3-BY$2)),1),""))</f>
        <v/>
      </c>
      <c r="BZ14" s="165">
        <f>IF(OR(BZ$4=0,Data_wide!$CC$10=""),"",IFERROR(ROUND(IF(BZ$4=1,1+9*(MIN(MAX(Data_wide!$CC$10,BZ$2),BZ$3)-BZ$2)/(BZ$3-BZ$2),1+9*(BZ$3-MIN(MAX(Data_wide!$CC$10,BZ$2),BZ$3))/(BZ$3-BZ$2)),1),""))</f>
        <v/>
      </c>
      <c r="CA14" s="165">
        <f>IF(OR(CA$4=0,Data_wide!$CD$10=""),"",IFERROR(ROUND(IF(CA$4=1,1+9*(MIN(MAX(Data_wide!$CD$10,CA$2),CA$3)-CA$2)/(CA$3-CA$2),1+9*(CA$3-MIN(MAX(Data_wide!$CD$10,CA$2),CA$3))/(CA$3-CA$2)),1),""))</f>
        <v/>
      </c>
      <c r="CB14" s="165">
        <f>IF(OR(CB$4=0,Data_wide!$CE$10=""),"",IFERROR(ROUND(IF(CB$4=1,1+9*(MIN(MAX(Data_wide!$CE$10,CB$2),CB$3)-CB$2)/(CB$3-CB$2),1+9*(CB$3-MIN(MAX(Data_wide!$CE$10,CB$2),CB$3))/(CB$3-CB$2)),1),""))</f>
        <v/>
      </c>
      <c r="CC14" s="165">
        <f>IF(OR(CC$4=0,Data_wide!$CF$10=""),"",IFERROR(ROUND(IF(CC$4=1,1+9*(MIN(MAX(Data_wide!$CF$10,CC$2),CC$3)-CC$2)/(CC$3-CC$2),1+9*(CC$3-MIN(MAX(Data_wide!$CF$10,CC$2),CC$3))/(CC$3-CC$2)),1),""))</f>
        <v/>
      </c>
      <c r="CD14" s="165">
        <f>IF(OR(CD$4=0,Data_wide!$CG$10=""),"",IFERROR(ROUND(IF(CD$4=1,1+9*(MIN(MAX(Data_wide!$CG$10,CD$2),CD$3)-CD$2)/(CD$3-CD$2),1+9*(CD$3-MIN(MAX(Data_wide!$CG$10,CD$2),CD$3))/(CD$3-CD$2)),1),""))</f>
        <v/>
      </c>
      <c r="CE14" s="165">
        <f>IF(OR(CE$4=0,Data_wide!$CH$10=""),"",IFERROR(ROUND(IF(CE$4=1,1+9*(MIN(MAX(Data_wide!$CH$10,CE$2),CE$3)-CE$2)/(CE$3-CE$2),1+9*(CE$3-MIN(MAX(Data_wide!$CH$10,CE$2),CE$3))/(CE$3-CE$2)),1),""))</f>
        <v/>
      </c>
      <c r="CF14" s="165">
        <f>IF(OR(CF$4=0,Data_wide!$CI$10=""),"",IFERROR(ROUND(IF(CF$4=1,1+9*(MIN(MAX(Data_wide!$CI$10,CF$2),CF$3)-CF$2)/(CF$3-CF$2),1+9*(CF$3-MIN(MAX(Data_wide!$CI$10,CF$2),CF$3))/(CF$3-CF$2)),1),""))</f>
        <v/>
      </c>
      <c r="CG14" s="165">
        <f>IF(OR(CG$4=0,Data_wide!$CJ$10=""),"",IFERROR(ROUND(IF(CG$4=1,1+9*(MIN(MAX(Data_wide!$CJ$10,CG$2),CG$3)-CG$2)/(CG$3-CG$2),1+9*(CG$3-MIN(MAX(Data_wide!$CJ$10,CG$2),CG$3))/(CG$3-CG$2)),1),""))</f>
        <v/>
      </c>
      <c r="CH14" s="165">
        <f>IF(OR(CH$4=0,Data_wide!$CK$10=""),"",IFERROR(ROUND(IF(CH$4=1,1+9*(MIN(MAX(Data_wide!$CK$10,CH$2),CH$3)-CH$2)/(CH$3-CH$2),1+9*(CH$3-MIN(MAX(Data_wide!$CK$10,CH$2),CH$3))/(CH$3-CH$2)),1),""))</f>
        <v/>
      </c>
      <c r="CI14" s="165">
        <f>IF(OR(CI$4=0,Data_wide!$CL$10=""),"",IFERROR(ROUND(IF(CI$4=1,1+9*(MIN(MAX(Data_wide!$CL$10,CI$2),CI$3)-CI$2)/(CI$3-CI$2),1+9*(CI$3-MIN(MAX(Data_wide!$CL$10,CI$2),CI$3))/(CI$3-CI$2)),1),""))</f>
        <v/>
      </c>
      <c r="CJ14" s="165">
        <f>IF(OR(CJ$4=0,Data_wide!$CM$10=""),"",IFERROR(ROUND(IF(CJ$4=1,1+9*(MIN(MAX(Data_wide!$CM$10,CJ$2),CJ$3)-CJ$2)/(CJ$3-CJ$2),1+9*(CJ$3-MIN(MAX(Data_wide!$CM$10,CJ$2),CJ$3))/(CJ$3-CJ$2)),1),""))</f>
        <v/>
      </c>
      <c r="CK14" s="165">
        <f>IF(OR(CK$4=0,Data_wide!$CN$10=""),"",IFERROR(ROUND(IF(CK$4=1,1+9*(MIN(MAX(Data_wide!$CN$10,CK$2),CK$3)-CK$2)/(CK$3-CK$2),1+9*(CK$3-MIN(MAX(Data_wide!$CN$10,CK$2),CK$3))/(CK$3-CK$2)),1),""))</f>
        <v/>
      </c>
      <c r="CL14" s="165">
        <f>IF(OR(CL$4=0,Data_wide!$CO$10=""),"",IFERROR(ROUND(IF(CL$4=1,1+9*(MIN(MAX(Data_wide!$CO$10,CL$2),CL$3)-CL$2)/(CL$3-CL$2),1+9*(CL$3-MIN(MAX(Data_wide!$CO$10,CL$2),CL$3))/(CL$3-CL$2)),1),""))</f>
        <v/>
      </c>
      <c r="CM14" s="165">
        <f>IF(OR(CM$4=0,Data_wide!$CP$10=""),"",IFERROR(ROUND(IF(CM$4=1,1+9*(MIN(MAX(Data_wide!$CP$10,CM$2),CM$3)-CM$2)/(CM$3-CM$2),1+9*(CM$3-MIN(MAX(Data_wide!$CP$10,CM$2),CM$3))/(CM$3-CM$2)),1),""))</f>
        <v/>
      </c>
      <c r="CN14" s="165">
        <f>IF(OR(CN$4=0,Data_wide!$CQ$10=""),"",IFERROR(ROUND(IF(CN$4=1,1+9*(MIN(MAX(Data_wide!$CQ$10,CN$2),CN$3)-CN$2)/(CN$3-CN$2),1+9*(CN$3-MIN(MAX(Data_wide!$CQ$10,CN$2),CN$3))/(CN$3-CN$2)),1),""))</f>
        <v/>
      </c>
      <c r="CO14" s="165">
        <f>IF(OR(CO$4=0,Data_wide!$CR$10=""),"",IFERROR(ROUND(IF(CO$4=1,1+9*(MIN(MAX(Data_wide!$CR$10,CO$2),CO$3)-CO$2)/(CO$3-CO$2),1+9*(CO$3-MIN(MAX(Data_wide!$CR$10,CO$2),CO$3))/(CO$3-CO$2)),1),""))</f>
        <v/>
      </c>
    </row>
    <row r="15" ht="14" customHeight="1">
      <c r="A15" s="161" t="inlineStr">
        <is>
          <t>ABW</t>
        </is>
      </c>
      <c r="B15" s="161" t="inlineStr">
        <is>
          <t>Aruba</t>
        </is>
      </c>
      <c r="C15" s="165">
        <f>IF(OR(C$4=0,Data_wide!$F$11=""),"",IFERROR(ROUND(IF(C$4=1,1+9*(MIN(MAX(Data_wide!$F$11,C$2),C$3)-C$2)/(C$3-C$2),1+9*(C$3-MIN(MAX(Data_wide!$F$11,C$2),C$3))/(C$3-C$2)),1),""))</f>
        <v/>
      </c>
      <c r="D15" s="165">
        <f>IF(OR(D$4=0,Data_wide!$G$11=""),"",IFERROR(ROUND(IF(D$4=1,1+9*(MIN(MAX(Data_wide!$G$11,D$2),D$3)-D$2)/(D$3-D$2),1+9*(D$3-MIN(MAX(Data_wide!$G$11,D$2),D$3))/(D$3-D$2)),1),""))</f>
        <v/>
      </c>
      <c r="E15" s="165">
        <f>IF(OR(E$4=0,Data_wide!$H$11=""),"",IFERROR(ROUND(IF(E$4=1,1+9*(MIN(MAX(Data_wide!$H$11,E$2),E$3)-E$2)/(E$3-E$2),1+9*(E$3-MIN(MAX(Data_wide!$H$11,E$2),E$3))/(E$3-E$2)),1),""))</f>
        <v/>
      </c>
      <c r="F15" s="165">
        <f>IF(OR(F$4=0,Data_wide!$I$11=""),"",IFERROR(ROUND(IF(F$4=1,1+9*(MIN(MAX(Data_wide!$I$11,F$2),F$3)-F$2)/(F$3-F$2),1+9*(F$3-MIN(MAX(Data_wide!$I$11,F$2),F$3))/(F$3-F$2)),1),""))</f>
        <v/>
      </c>
      <c r="G15" s="165">
        <f>IF(OR(G$4=0,Data_wide!$J$11=""),"",IFERROR(ROUND(IF(G$4=1,1+9*(MIN(MAX(Data_wide!$J$11,G$2),G$3)-G$2)/(G$3-G$2),1+9*(G$3-MIN(MAX(Data_wide!$J$11,G$2),G$3))/(G$3-G$2)),1),""))</f>
        <v/>
      </c>
      <c r="H15" s="165">
        <f>IF(OR(H$4=0,Data_wide!$K$11=""),"",IFERROR(ROUND(IF(H$4=1,1+9*(MIN(MAX(Data_wide!$K$11,H$2),H$3)-H$2)/(H$3-H$2),1+9*(H$3-MIN(MAX(Data_wide!$K$11,H$2),H$3))/(H$3-H$2)),1),""))</f>
        <v/>
      </c>
      <c r="I15" s="165">
        <f>IF(OR(I$4=0,Data_wide!$L$11=""),"",IFERROR(ROUND(IF(I$4=1,1+9*(MIN(MAX(Data_wide!$L$11,I$2),I$3)-I$2)/(I$3-I$2),1+9*(I$3-MIN(MAX(Data_wide!$L$11,I$2),I$3))/(I$3-I$2)),1),""))</f>
        <v/>
      </c>
      <c r="J15" s="165">
        <f>IF(OR(J$4=0,Data_wide!$M$11=""),"",IFERROR(ROUND(IF(J$4=1,1+9*(MIN(MAX(Data_wide!$M$11,J$2),J$3)-J$2)/(J$3-J$2),1+9*(J$3-MIN(MAX(Data_wide!$M$11,J$2),J$3))/(J$3-J$2)),1),""))</f>
        <v/>
      </c>
      <c r="K15" s="165">
        <f>IF(OR(K$4=0,Data_wide!$N$11=""),"",IFERROR(ROUND(IF(K$4=1,1+9*(MIN(MAX(Data_wide!$N$11,K$2),K$3)-K$2)/(K$3-K$2),1+9*(K$3-MIN(MAX(Data_wide!$N$11,K$2),K$3))/(K$3-K$2)),1),""))</f>
        <v/>
      </c>
      <c r="L15" s="165">
        <f>IF(OR(L$4=0,Data_wide!$O$11=""),"",IFERROR(ROUND(IF(L$4=1,1+9*(MIN(MAX(Data_wide!$O$11,L$2),L$3)-L$2)/(L$3-L$2),1+9*(L$3-MIN(MAX(Data_wide!$O$11,L$2),L$3))/(L$3-L$2)),1),""))</f>
        <v/>
      </c>
      <c r="M15" s="165">
        <f>IF(OR(M$4=0,Data_wide!$P$11=""),"",IFERROR(ROUND(IF(M$4=1,1+9*(MIN(MAX(Data_wide!$P$11,M$2),M$3)-M$2)/(M$3-M$2),1+9*(M$3-MIN(MAX(Data_wide!$P$11,M$2),M$3))/(M$3-M$2)),1),""))</f>
        <v/>
      </c>
      <c r="N15" s="165">
        <f>IF(OR(N$4=0,Data_wide!$Q$11=""),"",IFERROR(ROUND(IF(N$4=1,1+9*(MIN(MAX(Data_wide!$Q$11,N$2),N$3)-N$2)/(N$3-N$2),1+9*(N$3-MIN(MAX(Data_wide!$Q$11,N$2),N$3))/(N$3-N$2)),1),""))</f>
        <v/>
      </c>
      <c r="O15" s="165">
        <f>IF(OR(O$4=0,Data_wide!$R$11=""),"",IFERROR(ROUND(IF(O$4=1,1+9*(MIN(MAX(Data_wide!$R$11,O$2),O$3)-O$2)/(O$3-O$2),1+9*(O$3-MIN(MAX(Data_wide!$R$11,O$2),O$3))/(O$3-O$2)),1),""))</f>
        <v/>
      </c>
      <c r="P15" s="165">
        <f>IF(OR(P$4=0,Data_wide!$S$11=""),"",IFERROR(ROUND(IF(P$4=1,1+9*(MIN(MAX(Data_wide!$S$11,P$2),P$3)-P$2)/(P$3-P$2),1+9*(P$3-MIN(MAX(Data_wide!$S$11,P$2),P$3))/(P$3-P$2)),1),""))</f>
        <v/>
      </c>
      <c r="Q15" s="165">
        <f>IF(OR(Q$4=0,Data_wide!$T$11=""),"",IFERROR(ROUND(IF(Q$4=1,1+9*(MIN(MAX(Data_wide!$T$11,Q$2),Q$3)-Q$2)/(Q$3-Q$2),1+9*(Q$3-MIN(MAX(Data_wide!$T$11,Q$2),Q$3))/(Q$3-Q$2)),1),""))</f>
        <v/>
      </c>
      <c r="R15" s="165">
        <f>IF(OR(R$4=0,Data_wide!$U$11=""),"",IFERROR(ROUND(IF(R$4=1,1+9*(MIN(MAX(Data_wide!$U$11,R$2),R$3)-R$2)/(R$3-R$2),1+9*(R$3-MIN(MAX(Data_wide!$U$11,R$2),R$3))/(R$3-R$2)),1),""))</f>
        <v/>
      </c>
      <c r="S15" s="165">
        <f>IF(OR(S$4=0,Data_wide!$V$11=""),"",IFERROR(ROUND(IF(S$4=1,1+9*(MIN(MAX(Data_wide!$V$11,S$2),S$3)-S$2)/(S$3-S$2),1+9*(S$3-MIN(MAX(Data_wide!$V$11,S$2),S$3))/(S$3-S$2)),1),""))</f>
        <v/>
      </c>
      <c r="T15" s="165">
        <f>IF(OR(T$4=0,Data_wide!$W$11=""),"",IFERROR(ROUND(IF(T$4=1,1+9*(MIN(MAX(Data_wide!$W$11,T$2),T$3)-T$2)/(T$3-T$2),1+9*(T$3-MIN(MAX(Data_wide!$W$11,T$2),T$3))/(T$3-T$2)),1),""))</f>
        <v/>
      </c>
      <c r="U15" s="165">
        <f>IF(OR(U$4=0,Data_wide!$X$11=""),"",IFERROR(ROUND(IF(U$4=1,1+9*(MIN(MAX(Data_wide!$X$11,U$2),U$3)-U$2)/(U$3-U$2),1+9*(U$3-MIN(MAX(Data_wide!$X$11,U$2),U$3))/(U$3-U$2)),1),""))</f>
        <v/>
      </c>
      <c r="V15" s="165">
        <f>IF(OR(V$4=0,Data_wide!$Y$11=""),"",IFERROR(ROUND(IF(V$4=1,1+9*(MIN(MAX(Data_wide!$Y$11,V$2),V$3)-V$2)/(V$3-V$2),1+9*(V$3-MIN(MAX(Data_wide!$Y$11,V$2),V$3))/(V$3-V$2)),1),""))</f>
        <v/>
      </c>
      <c r="W15" s="165">
        <f>IF(OR(W$4=0,Data_wide!$Z$11=""),"",IFERROR(ROUND(IF(W$4=1,1+9*(MIN(MAX(Data_wide!$Z$11,W$2),W$3)-W$2)/(W$3-W$2),1+9*(W$3-MIN(MAX(Data_wide!$Z$11,W$2),W$3))/(W$3-W$2)),1),""))</f>
        <v/>
      </c>
      <c r="X15" s="165">
        <f>IF(OR(X$4=0,Data_wide!$AA$11=""),"",IFERROR(ROUND(IF(X$4=1,1+9*(MIN(MAX(Data_wide!$AA$11,X$2),X$3)-X$2)/(X$3-X$2),1+9*(X$3-MIN(MAX(Data_wide!$AA$11,X$2),X$3))/(X$3-X$2)),1),""))</f>
        <v/>
      </c>
      <c r="Y15" s="165">
        <f>IF(OR(Y$4=0,Data_wide!$AB$11=""),"",IFERROR(ROUND(IF(Y$4=1,1+9*(MIN(MAX(Data_wide!$AB$11,Y$2),Y$3)-Y$2)/(Y$3-Y$2),1+9*(Y$3-MIN(MAX(Data_wide!$AB$11,Y$2),Y$3))/(Y$3-Y$2)),1),""))</f>
        <v/>
      </c>
      <c r="Z15" s="165">
        <f>IF(OR(Z$4=0,Data_wide!$AC$11=""),"",IFERROR(ROUND(IF(Z$4=1,1+9*(MIN(MAX(Data_wide!$AC$11,Z$2),Z$3)-Z$2)/(Z$3-Z$2),1+9*(Z$3-MIN(MAX(Data_wide!$AC$11,Z$2),Z$3))/(Z$3-Z$2)),1),""))</f>
        <v/>
      </c>
      <c r="AA15" s="165">
        <f>IF(OR(AA$4=0,Data_wide!$AD$11=""),"",IFERROR(ROUND(IF(AA$4=1,1+9*(MIN(MAX(Data_wide!$AD$11,AA$2),AA$3)-AA$2)/(AA$3-AA$2),1+9*(AA$3-MIN(MAX(Data_wide!$AD$11,AA$2),AA$3))/(AA$3-AA$2)),1),""))</f>
        <v/>
      </c>
      <c r="AB15" s="165">
        <f>IF(OR(AB$4=0,Data_wide!$AE$11=""),"",IFERROR(ROUND(IF(AB$4=1,1+9*(MIN(MAX(Data_wide!$AE$11,AB$2),AB$3)-AB$2)/(AB$3-AB$2),1+9*(AB$3-MIN(MAX(Data_wide!$AE$11,AB$2),AB$3))/(AB$3-AB$2)),1),""))</f>
        <v/>
      </c>
      <c r="AC15" s="165">
        <f>IF(OR(AC$4=0,Data_wide!$AF$11=""),"",IFERROR(ROUND(IF(AC$4=1,1+9*(MIN(MAX(Data_wide!$AF$11,AC$2),AC$3)-AC$2)/(AC$3-AC$2),1+9*(AC$3-MIN(MAX(Data_wide!$AF$11,AC$2),AC$3))/(AC$3-AC$2)),1),""))</f>
        <v/>
      </c>
      <c r="AD15" s="165">
        <f>IF(OR(AD$4=0,Data_wide!$AG$11=""),"",IFERROR(ROUND(IF(AD$4=1,1+9*(MIN(MAX(Data_wide!$AG$11,AD$2),AD$3)-AD$2)/(AD$3-AD$2),1+9*(AD$3-MIN(MAX(Data_wide!$AG$11,AD$2),AD$3))/(AD$3-AD$2)),1),""))</f>
        <v/>
      </c>
      <c r="AE15" s="165">
        <f>IF(OR(AE$4=0,Data_wide!$AH$11=""),"",IFERROR(ROUND(IF(AE$4=1,1+9*(MIN(MAX(Data_wide!$AH$11,AE$2),AE$3)-AE$2)/(AE$3-AE$2),1+9*(AE$3-MIN(MAX(Data_wide!$AH$11,AE$2),AE$3))/(AE$3-AE$2)),1),""))</f>
        <v/>
      </c>
      <c r="AF15" s="165">
        <f>IF(OR(AF$4=0,Data_wide!$AI$11=""),"",IFERROR(ROUND(IF(AF$4=1,1+9*(MIN(MAX(Data_wide!$AI$11,AF$2),AF$3)-AF$2)/(AF$3-AF$2),1+9*(AF$3-MIN(MAX(Data_wide!$AI$11,AF$2),AF$3))/(AF$3-AF$2)),1),""))</f>
        <v/>
      </c>
      <c r="AG15" s="165">
        <f>IF(OR(AG$4=0,Data_wide!$AJ$11=""),"",IFERROR(ROUND(IF(AG$4=1,1+9*(MIN(MAX(Data_wide!$AJ$11,AG$2),AG$3)-AG$2)/(AG$3-AG$2),1+9*(AG$3-MIN(MAX(Data_wide!$AJ$11,AG$2),AG$3))/(AG$3-AG$2)),1),""))</f>
        <v/>
      </c>
      <c r="AH15" s="165">
        <f>IF(OR(AH$4=0,Data_wide!$AK$11=""),"",IFERROR(ROUND(IF(AH$4=1,1+9*(MIN(MAX(Data_wide!$AK$11,AH$2),AH$3)-AH$2)/(AH$3-AH$2),1+9*(AH$3-MIN(MAX(Data_wide!$AK$11,AH$2),AH$3))/(AH$3-AH$2)),1),""))</f>
        <v/>
      </c>
      <c r="AI15" s="165">
        <f>IF(OR(AI$4=0,Data_wide!$AL$11=""),"",IFERROR(ROUND(IF(AI$4=1,1+9*(MIN(MAX(Data_wide!$AL$11,AI$2),AI$3)-AI$2)/(AI$3-AI$2),1+9*(AI$3-MIN(MAX(Data_wide!$AL$11,AI$2),AI$3))/(AI$3-AI$2)),1),""))</f>
        <v/>
      </c>
      <c r="AJ15" s="165">
        <f>IF(OR(AJ$4=0,Data_wide!$AM$11=""),"",IFERROR(ROUND(IF(AJ$4=1,1+9*(MIN(MAX(Data_wide!$AM$11,AJ$2),AJ$3)-AJ$2)/(AJ$3-AJ$2),1+9*(AJ$3-MIN(MAX(Data_wide!$AM$11,AJ$2),AJ$3))/(AJ$3-AJ$2)),1),""))</f>
        <v/>
      </c>
      <c r="AK15" s="165">
        <f>IF(OR(AK$4=0,Data_wide!$AN$11=""),"",IFERROR(ROUND(IF(AK$4=1,1+9*(MIN(MAX(Data_wide!$AN$11,AK$2),AK$3)-AK$2)/(AK$3-AK$2),1+9*(AK$3-MIN(MAX(Data_wide!$AN$11,AK$2),AK$3))/(AK$3-AK$2)),1),""))</f>
        <v/>
      </c>
      <c r="AL15" s="165">
        <f>IF(OR(AL$4=0,Data_wide!$AO$11=""),"",IFERROR(ROUND(IF(AL$4=1,1+9*(MIN(MAX(Data_wide!$AO$11,AL$2),AL$3)-AL$2)/(AL$3-AL$2),1+9*(AL$3-MIN(MAX(Data_wide!$AO$11,AL$2),AL$3))/(AL$3-AL$2)),1),""))</f>
        <v/>
      </c>
      <c r="AM15" s="165">
        <f>IF(OR(AM$4=0,Data_wide!$AP$11=""),"",IFERROR(ROUND(IF(AM$4=1,1+9*(MIN(MAX(Data_wide!$AP$11,AM$2),AM$3)-AM$2)/(AM$3-AM$2),1+9*(AM$3-MIN(MAX(Data_wide!$AP$11,AM$2),AM$3))/(AM$3-AM$2)),1),""))</f>
        <v/>
      </c>
      <c r="AN15" s="165">
        <f>IF(OR(AN$4=0,Data_wide!$AQ$11=""),"",IFERROR(ROUND(IF(AN$4=1,1+9*(MIN(MAX(Data_wide!$AQ$11,AN$2),AN$3)-AN$2)/(AN$3-AN$2),1+9*(AN$3-MIN(MAX(Data_wide!$AQ$11,AN$2),AN$3))/(AN$3-AN$2)),1),""))</f>
        <v/>
      </c>
      <c r="AO15" s="165">
        <f>IF(OR(AO$4=0,Data_wide!$AR$11=""),"",IFERROR(ROUND(IF(AO$4=1,1+9*(MIN(MAX(Data_wide!$AR$11,AO$2),AO$3)-AO$2)/(AO$3-AO$2),1+9*(AO$3-MIN(MAX(Data_wide!$AR$11,AO$2),AO$3))/(AO$3-AO$2)),1),""))</f>
        <v/>
      </c>
      <c r="AP15" s="165">
        <f>IF(OR(AP$4=0,Data_wide!$AS$11=""),"",IFERROR(ROUND(IF(AP$4=1,1+9*(MIN(MAX(Data_wide!$AS$11,AP$2),AP$3)-AP$2)/(AP$3-AP$2),1+9*(AP$3-MIN(MAX(Data_wide!$AS$11,AP$2),AP$3))/(AP$3-AP$2)),1),""))</f>
        <v/>
      </c>
      <c r="AQ15" s="165">
        <f>IF(OR(AQ$4=0,Data_wide!$AT$11=""),"",IFERROR(ROUND(IF(AQ$4=1,1+9*(MIN(MAX(Data_wide!$AT$11,AQ$2),AQ$3)-AQ$2)/(AQ$3-AQ$2),1+9*(AQ$3-MIN(MAX(Data_wide!$AT$11,AQ$2),AQ$3))/(AQ$3-AQ$2)),1),""))</f>
        <v/>
      </c>
      <c r="AR15" s="165">
        <f>IF(OR(AR$4=0,Data_wide!$AU$11=""),"",IFERROR(ROUND(IF(AR$4=1,1+9*(MIN(MAX(Data_wide!$AU$11,AR$2),AR$3)-AR$2)/(AR$3-AR$2),1+9*(AR$3-MIN(MAX(Data_wide!$AU$11,AR$2),AR$3))/(AR$3-AR$2)),1),""))</f>
        <v/>
      </c>
      <c r="AS15" s="165">
        <f>IF(OR(AS$4=0,Data_wide!$AV$11=""),"",IFERROR(ROUND(IF(AS$4=1,1+9*(MIN(MAX(Data_wide!$AV$11,AS$2),AS$3)-AS$2)/(AS$3-AS$2),1+9*(AS$3-MIN(MAX(Data_wide!$AV$11,AS$2),AS$3))/(AS$3-AS$2)),1),""))</f>
        <v/>
      </c>
      <c r="AT15" s="165">
        <f>IF(OR(AT$4=0,Data_wide!$AW$11=""),"",IFERROR(ROUND(IF(AT$4=1,1+9*(MIN(MAX(Data_wide!$AW$11,AT$2),AT$3)-AT$2)/(AT$3-AT$2),1+9*(AT$3-MIN(MAX(Data_wide!$AW$11,AT$2),AT$3))/(AT$3-AT$2)),1),""))</f>
        <v/>
      </c>
      <c r="AU15" s="165">
        <f>IF(OR(AU$4=0,Data_wide!$AX$11=""),"",IFERROR(ROUND(IF(AU$4=1,1+9*(MIN(MAX(Data_wide!$AX$11,AU$2),AU$3)-AU$2)/(AU$3-AU$2),1+9*(AU$3-MIN(MAX(Data_wide!$AX$11,AU$2),AU$3))/(AU$3-AU$2)),1),""))</f>
        <v/>
      </c>
      <c r="AV15" s="165">
        <f>IF(OR(AV$4=0,Data_wide!$AY$11=""),"",IFERROR(ROUND(IF(AV$4=1,1+9*(MIN(MAX(Data_wide!$AY$11,AV$2),AV$3)-AV$2)/(AV$3-AV$2),1+9*(AV$3-MIN(MAX(Data_wide!$AY$11,AV$2),AV$3))/(AV$3-AV$2)),1),""))</f>
        <v/>
      </c>
      <c r="AW15" s="165">
        <f>IF(OR(AW$4=0,Data_wide!$AZ$11=""),"",IFERROR(ROUND(IF(AW$4=1,1+9*(MIN(MAX(Data_wide!$AZ$11,AW$2),AW$3)-AW$2)/(AW$3-AW$2),1+9*(AW$3-MIN(MAX(Data_wide!$AZ$11,AW$2),AW$3))/(AW$3-AW$2)),1),""))</f>
        <v/>
      </c>
      <c r="AX15" s="165">
        <f>IF(OR(AX$4=0,Data_wide!$BA$11=""),"",IFERROR(ROUND(IF(AX$4=1,1+9*(MIN(MAX(Data_wide!$BA$11,AX$2),AX$3)-AX$2)/(AX$3-AX$2),1+9*(AX$3-MIN(MAX(Data_wide!$BA$11,AX$2),AX$3))/(AX$3-AX$2)),1),""))</f>
        <v/>
      </c>
      <c r="AY15" s="165">
        <f>IF(OR(AY$4=0,Data_wide!$BB$11=""),"",IFERROR(ROUND(IF(AY$4=1,1+9*(MIN(MAX(Data_wide!$BB$11,AY$2),AY$3)-AY$2)/(AY$3-AY$2),1+9*(AY$3-MIN(MAX(Data_wide!$BB$11,AY$2),AY$3))/(AY$3-AY$2)),1),""))</f>
        <v/>
      </c>
      <c r="AZ15" s="165">
        <f>IF(OR(AZ$4=0,Data_wide!$BC$11=""),"",IFERROR(ROUND(IF(AZ$4=1,1+9*(MIN(MAX(Data_wide!$BC$11,AZ$2),AZ$3)-AZ$2)/(AZ$3-AZ$2),1+9*(AZ$3-MIN(MAX(Data_wide!$BC$11,AZ$2),AZ$3))/(AZ$3-AZ$2)),1),""))</f>
        <v/>
      </c>
      <c r="BA15" s="165">
        <f>IF(OR(BA$4=0,Data_wide!$BD$11=""),"",IFERROR(ROUND(IF(BA$4=1,1+9*(MIN(MAX(Data_wide!$BD$11,BA$2),BA$3)-BA$2)/(BA$3-BA$2),1+9*(BA$3-MIN(MAX(Data_wide!$BD$11,BA$2),BA$3))/(BA$3-BA$2)),1),""))</f>
        <v/>
      </c>
      <c r="BB15" s="165">
        <f>IF(OR(BB$4=0,Data_wide!$BE$11=""),"",IFERROR(ROUND(IF(BB$4=1,1+9*(MIN(MAX(Data_wide!$BE$11,BB$2),BB$3)-BB$2)/(BB$3-BB$2),1+9*(BB$3-MIN(MAX(Data_wide!$BE$11,BB$2),BB$3))/(BB$3-BB$2)),1),""))</f>
        <v/>
      </c>
      <c r="BC15" s="165">
        <f>IF(OR(BC$4=0,Data_wide!$BF$11=""),"",IFERROR(ROUND(IF(BC$4=1,1+9*(MIN(MAX(Data_wide!$BF$11,BC$2),BC$3)-BC$2)/(BC$3-BC$2),1+9*(BC$3-MIN(MAX(Data_wide!$BF$11,BC$2),BC$3))/(BC$3-BC$2)),1),""))</f>
        <v/>
      </c>
      <c r="BD15" s="165">
        <f>IF(OR(BD$4=0,Data_wide!$BG$11=""),"",IFERROR(ROUND(IF(BD$4=1,1+9*(MIN(MAX(Data_wide!$BG$11,BD$2),BD$3)-BD$2)/(BD$3-BD$2),1+9*(BD$3-MIN(MAX(Data_wide!$BG$11,BD$2),BD$3))/(BD$3-BD$2)),1),""))</f>
        <v/>
      </c>
      <c r="BE15" s="165">
        <f>IF(OR(BE$4=0,Data_wide!$BH$11=""),"",IFERROR(ROUND(IF(BE$4=1,1+9*(MIN(MAX(Data_wide!$BH$11,BE$2),BE$3)-BE$2)/(BE$3-BE$2),1+9*(BE$3-MIN(MAX(Data_wide!$BH$11,BE$2),BE$3))/(BE$3-BE$2)),1),""))</f>
        <v/>
      </c>
      <c r="BF15" s="165">
        <f>IF(OR(BF$4=0,Data_wide!$BI$11=""),"",IFERROR(ROUND(IF(BF$4=1,1+9*(MIN(MAX(Data_wide!$BI$11,BF$2),BF$3)-BF$2)/(BF$3-BF$2),1+9*(BF$3-MIN(MAX(Data_wide!$BI$11,BF$2),BF$3))/(BF$3-BF$2)),1),""))</f>
        <v/>
      </c>
      <c r="BG15" s="165">
        <f>IF(OR(BG$4=0,Data_wide!$BJ$11=""),"",IFERROR(ROUND(IF(BG$4=1,1+9*(MIN(MAX(Data_wide!$BJ$11,BG$2),BG$3)-BG$2)/(BG$3-BG$2),1+9*(BG$3-MIN(MAX(Data_wide!$BJ$11,BG$2),BG$3))/(BG$3-BG$2)),1),""))</f>
        <v/>
      </c>
      <c r="BH15" s="165">
        <f>IF(OR(BH$4=0,Data_wide!$BK$11=""),"",IFERROR(ROUND(IF(BH$4=1,1+9*(MIN(MAX(Data_wide!$BK$11,BH$2),BH$3)-BH$2)/(BH$3-BH$2),1+9*(BH$3-MIN(MAX(Data_wide!$BK$11,BH$2),BH$3))/(BH$3-BH$2)),1),""))</f>
        <v/>
      </c>
      <c r="BI15" s="165">
        <f>IF(OR(BI$4=0,Data_wide!$BL$11=""),"",IFERROR(ROUND(IF(BI$4=1,1+9*(MIN(MAX(Data_wide!$BL$11,BI$2),BI$3)-BI$2)/(BI$3-BI$2),1+9*(BI$3-MIN(MAX(Data_wide!$BL$11,BI$2),BI$3))/(BI$3-BI$2)),1),""))</f>
        <v/>
      </c>
      <c r="BJ15" s="165">
        <f>IF(OR(BJ$4=0,Data_wide!$BM$11=""),"",IFERROR(ROUND(IF(BJ$4=1,1+9*(MIN(MAX(Data_wide!$BM$11,BJ$2),BJ$3)-BJ$2)/(BJ$3-BJ$2),1+9*(BJ$3-MIN(MAX(Data_wide!$BM$11,BJ$2),BJ$3))/(BJ$3-BJ$2)),1),""))</f>
        <v/>
      </c>
      <c r="BK15" s="165">
        <f>IF(OR(BK$4=0,Data_wide!$BN$11=""),"",IFERROR(ROUND(IF(BK$4=1,1+9*(MIN(MAX(Data_wide!$BN$11,BK$2),BK$3)-BK$2)/(BK$3-BK$2),1+9*(BK$3-MIN(MAX(Data_wide!$BN$11,BK$2),BK$3))/(BK$3-BK$2)),1),""))</f>
        <v/>
      </c>
      <c r="BL15" s="165">
        <f>IF(OR(BL$4=0,Data_wide!$BO$11=""),"",IFERROR(ROUND(IF(BL$4=1,1+9*(MIN(MAX(Data_wide!$BO$11,BL$2),BL$3)-BL$2)/(BL$3-BL$2),1+9*(BL$3-MIN(MAX(Data_wide!$BO$11,BL$2),BL$3))/(BL$3-BL$2)),1),""))</f>
        <v/>
      </c>
      <c r="BM15" s="165">
        <f>IF(OR(BM$4=0,Data_wide!$BP$11=""),"",IFERROR(ROUND(IF(BM$4=1,1+9*(MIN(MAX(Data_wide!$BP$11,BM$2),BM$3)-BM$2)/(BM$3-BM$2),1+9*(BM$3-MIN(MAX(Data_wide!$BP$11,BM$2),BM$3))/(BM$3-BM$2)),1),""))</f>
        <v/>
      </c>
      <c r="BN15" s="165">
        <f>IF(OR(BN$4=0,Data_wide!$BQ$11=""),"",IFERROR(ROUND(IF(BN$4=1,1+9*(MIN(MAX(Data_wide!$BQ$11,BN$2),BN$3)-BN$2)/(BN$3-BN$2),1+9*(BN$3-MIN(MAX(Data_wide!$BQ$11,BN$2),BN$3))/(BN$3-BN$2)),1),""))</f>
        <v/>
      </c>
      <c r="BO15" s="165">
        <f>IF(OR(BO$4=0,Data_wide!$BR$11=""),"",IFERROR(ROUND(IF(BO$4=1,1+9*(MIN(MAX(Data_wide!$BR$11,BO$2),BO$3)-BO$2)/(BO$3-BO$2),1+9*(BO$3-MIN(MAX(Data_wide!$BR$11,BO$2),BO$3))/(BO$3-BO$2)),1),""))</f>
        <v/>
      </c>
      <c r="BP15" s="165">
        <f>IF(OR(BP$4=0,Data_wide!$BS$11=""),"",IFERROR(ROUND(IF(BP$4=1,1+9*(MIN(MAX(Data_wide!$BS$11,BP$2),BP$3)-BP$2)/(BP$3-BP$2),1+9*(BP$3-MIN(MAX(Data_wide!$BS$11,BP$2),BP$3))/(BP$3-BP$2)),1),""))</f>
        <v/>
      </c>
      <c r="BQ15" s="165">
        <f>IF(OR(BQ$4=0,Data_wide!$BT$11=""),"",IFERROR(ROUND(IF(BQ$4=1,1+9*(MIN(MAX(Data_wide!$BT$11,BQ$2),BQ$3)-BQ$2)/(BQ$3-BQ$2),1+9*(BQ$3-MIN(MAX(Data_wide!$BT$11,BQ$2),BQ$3))/(BQ$3-BQ$2)),1),""))</f>
        <v/>
      </c>
      <c r="BR15" s="165">
        <f>IF(OR(BR$4=0,Data_wide!$BU$11=""),"",IFERROR(ROUND(IF(BR$4=1,1+9*(MIN(MAX(Data_wide!$BU$11,BR$2),BR$3)-BR$2)/(BR$3-BR$2),1+9*(BR$3-MIN(MAX(Data_wide!$BU$11,BR$2),BR$3))/(BR$3-BR$2)),1),""))</f>
        <v/>
      </c>
      <c r="BS15" s="165">
        <f>IF(OR(BS$4=0,Data_wide!$BV$11=""),"",IFERROR(ROUND(IF(BS$4=1,1+9*(MIN(MAX(Data_wide!$BV$11,BS$2),BS$3)-BS$2)/(BS$3-BS$2),1+9*(BS$3-MIN(MAX(Data_wide!$BV$11,BS$2),BS$3))/(BS$3-BS$2)),1),""))</f>
        <v/>
      </c>
      <c r="BT15" s="165">
        <f>IF(OR(BT$4=0,Data_wide!$BW$11=""),"",IFERROR(ROUND(IF(BT$4=1,1+9*(MIN(MAX(Data_wide!$BW$11,BT$2),BT$3)-BT$2)/(BT$3-BT$2),1+9*(BT$3-MIN(MAX(Data_wide!$BW$11,BT$2),BT$3))/(BT$3-BT$2)),1),""))</f>
        <v/>
      </c>
      <c r="BU15" s="165">
        <f>IF(OR(BU$4=0,Data_wide!$BX$11=""),"",IFERROR(ROUND(IF(BU$4=1,1+9*(MIN(MAX(Data_wide!$BX$11,BU$2),BU$3)-BU$2)/(BU$3-BU$2),1+9*(BU$3-MIN(MAX(Data_wide!$BX$11,BU$2),BU$3))/(BU$3-BU$2)),1),""))</f>
        <v/>
      </c>
      <c r="BV15" s="165">
        <f>IF(OR(BV$4=0,Data_wide!$BY$11=""),"",IFERROR(ROUND(IF(BV$4=1,1+9*(MIN(MAX(Data_wide!$BY$11,BV$2),BV$3)-BV$2)/(BV$3-BV$2),1+9*(BV$3-MIN(MAX(Data_wide!$BY$11,BV$2),BV$3))/(BV$3-BV$2)),1),""))</f>
        <v/>
      </c>
      <c r="BW15" s="165">
        <f>IF(OR(BW$4=0,Data_wide!$BZ$11=""),"",IFERROR(ROUND(IF(BW$4=1,1+9*(MIN(MAX(Data_wide!$BZ$11,BW$2),BW$3)-BW$2)/(BW$3-BW$2),1+9*(BW$3-MIN(MAX(Data_wide!$BZ$11,BW$2),BW$3))/(BW$3-BW$2)),1),""))</f>
        <v/>
      </c>
      <c r="BX15" s="165">
        <f>IF(OR(BX$4=0,Data_wide!$CA$11=""),"",IFERROR(ROUND(IF(BX$4=1,1+9*(MIN(MAX(Data_wide!$CA$11,BX$2),BX$3)-BX$2)/(BX$3-BX$2),1+9*(BX$3-MIN(MAX(Data_wide!$CA$11,BX$2),BX$3))/(BX$3-BX$2)),1),""))</f>
        <v/>
      </c>
      <c r="BY15" s="165">
        <f>IF(OR(BY$4=0,Data_wide!$CB$11=""),"",IFERROR(ROUND(IF(BY$4=1,1+9*(MIN(MAX(Data_wide!$CB$11,BY$2),BY$3)-BY$2)/(BY$3-BY$2),1+9*(BY$3-MIN(MAX(Data_wide!$CB$11,BY$2),BY$3))/(BY$3-BY$2)),1),""))</f>
        <v/>
      </c>
      <c r="BZ15" s="165">
        <f>IF(OR(BZ$4=0,Data_wide!$CC$11=""),"",IFERROR(ROUND(IF(BZ$4=1,1+9*(MIN(MAX(Data_wide!$CC$11,BZ$2),BZ$3)-BZ$2)/(BZ$3-BZ$2),1+9*(BZ$3-MIN(MAX(Data_wide!$CC$11,BZ$2),BZ$3))/(BZ$3-BZ$2)),1),""))</f>
        <v/>
      </c>
      <c r="CA15" s="165">
        <f>IF(OR(CA$4=0,Data_wide!$CD$11=""),"",IFERROR(ROUND(IF(CA$4=1,1+9*(MIN(MAX(Data_wide!$CD$11,CA$2),CA$3)-CA$2)/(CA$3-CA$2),1+9*(CA$3-MIN(MAX(Data_wide!$CD$11,CA$2),CA$3))/(CA$3-CA$2)),1),""))</f>
        <v/>
      </c>
      <c r="CB15" s="165">
        <f>IF(OR(CB$4=0,Data_wide!$CE$11=""),"",IFERROR(ROUND(IF(CB$4=1,1+9*(MIN(MAX(Data_wide!$CE$11,CB$2),CB$3)-CB$2)/(CB$3-CB$2),1+9*(CB$3-MIN(MAX(Data_wide!$CE$11,CB$2),CB$3))/(CB$3-CB$2)),1),""))</f>
        <v/>
      </c>
      <c r="CC15" s="165">
        <f>IF(OR(CC$4=0,Data_wide!$CF$11=""),"",IFERROR(ROUND(IF(CC$4=1,1+9*(MIN(MAX(Data_wide!$CF$11,CC$2),CC$3)-CC$2)/(CC$3-CC$2),1+9*(CC$3-MIN(MAX(Data_wide!$CF$11,CC$2),CC$3))/(CC$3-CC$2)),1),""))</f>
        <v/>
      </c>
      <c r="CD15" s="165">
        <f>IF(OR(CD$4=0,Data_wide!$CG$11=""),"",IFERROR(ROUND(IF(CD$4=1,1+9*(MIN(MAX(Data_wide!$CG$11,CD$2),CD$3)-CD$2)/(CD$3-CD$2),1+9*(CD$3-MIN(MAX(Data_wide!$CG$11,CD$2),CD$3))/(CD$3-CD$2)),1),""))</f>
        <v/>
      </c>
      <c r="CE15" s="165">
        <f>IF(OR(CE$4=0,Data_wide!$CH$11=""),"",IFERROR(ROUND(IF(CE$4=1,1+9*(MIN(MAX(Data_wide!$CH$11,CE$2),CE$3)-CE$2)/(CE$3-CE$2),1+9*(CE$3-MIN(MAX(Data_wide!$CH$11,CE$2),CE$3))/(CE$3-CE$2)),1),""))</f>
        <v/>
      </c>
      <c r="CF15" s="165">
        <f>IF(OR(CF$4=0,Data_wide!$CI$11=""),"",IFERROR(ROUND(IF(CF$4=1,1+9*(MIN(MAX(Data_wide!$CI$11,CF$2),CF$3)-CF$2)/(CF$3-CF$2),1+9*(CF$3-MIN(MAX(Data_wide!$CI$11,CF$2),CF$3))/(CF$3-CF$2)),1),""))</f>
        <v/>
      </c>
      <c r="CG15" s="165">
        <f>IF(OR(CG$4=0,Data_wide!$CJ$11=""),"",IFERROR(ROUND(IF(CG$4=1,1+9*(MIN(MAX(Data_wide!$CJ$11,CG$2),CG$3)-CG$2)/(CG$3-CG$2),1+9*(CG$3-MIN(MAX(Data_wide!$CJ$11,CG$2),CG$3))/(CG$3-CG$2)),1),""))</f>
        <v/>
      </c>
      <c r="CH15" s="165">
        <f>IF(OR(CH$4=0,Data_wide!$CK$11=""),"",IFERROR(ROUND(IF(CH$4=1,1+9*(MIN(MAX(Data_wide!$CK$11,CH$2),CH$3)-CH$2)/(CH$3-CH$2),1+9*(CH$3-MIN(MAX(Data_wide!$CK$11,CH$2),CH$3))/(CH$3-CH$2)),1),""))</f>
        <v/>
      </c>
      <c r="CI15" s="165">
        <f>IF(OR(CI$4=0,Data_wide!$CL$11=""),"",IFERROR(ROUND(IF(CI$4=1,1+9*(MIN(MAX(Data_wide!$CL$11,CI$2),CI$3)-CI$2)/(CI$3-CI$2),1+9*(CI$3-MIN(MAX(Data_wide!$CL$11,CI$2),CI$3))/(CI$3-CI$2)),1),""))</f>
        <v/>
      </c>
      <c r="CJ15" s="165">
        <f>IF(OR(CJ$4=0,Data_wide!$CM$11=""),"",IFERROR(ROUND(IF(CJ$4=1,1+9*(MIN(MAX(Data_wide!$CM$11,CJ$2),CJ$3)-CJ$2)/(CJ$3-CJ$2),1+9*(CJ$3-MIN(MAX(Data_wide!$CM$11,CJ$2),CJ$3))/(CJ$3-CJ$2)),1),""))</f>
        <v/>
      </c>
      <c r="CK15" s="165">
        <f>IF(OR(CK$4=0,Data_wide!$CN$11=""),"",IFERROR(ROUND(IF(CK$4=1,1+9*(MIN(MAX(Data_wide!$CN$11,CK$2),CK$3)-CK$2)/(CK$3-CK$2),1+9*(CK$3-MIN(MAX(Data_wide!$CN$11,CK$2),CK$3))/(CK$3-CK$2)),1),""))</f>
        <v/>
      </c>
      <c r="CL15" s="165">
        <f>IF(OR(CL$4=0,Data_wide!$CO$11=""),"",IFERROR(ROUND(IF(CL$4=1,1+9*(MIN(MAX(Data_wide!$CO$11,CL$2),CL$3)-CL$2)/(CL$3-CL$2),1+9*(CL$3-MIN(MAX(Data_wide!$CO$11,CL$2),CL$3))/(CL$3-CL$2)),1),""))</f>
        <v/>
      </c>
      <c r="CM15" s="165">
        <f>IF(OR(CM$4=0,Data_wide!$CP$11=""),"",IFERROR(ROUND(IF(CM$4=1,1+9*(MIN(MAX(Data_wide!$CP$11,CM$2),CM$3)-CM$2)/(CM$3-CM$2),1+9*(CM$3-MIN(MAX(Data_wide!$CP$11,CM$2),CM$3))/(CM$3-CM$2)),1),""))</f>
        <v/>
      </c>
      <c r="CN15" s="165">
        <f>IF(OR(CN$4=0,Data_wide!$CQ$11=""),"",IFERROR(ROUND(IF(CN$4=1,1+9*(MIN(MAX(Data_wide!$CQ$11,CN$2),CN$3)-CN$2)/(CN$3-CN$2),1+9*(CN$3-MIN(MAX(Data_wide!$CQ$11,CN$2),CN$3))/(CN$3-CN$2)),1),""))</f>
        <v/>
      </c>
      <c r="CO15" s="165">
        <f>IF(OR(CO$4=0,Data_wide!$CR$11=""),"",IFERROR(ROUND(IF(CO$4=1,1+9*(MIN(MAX(Data_wide!$CR$11,CO$2),CO$3)-CO$2)/(CO$3-CO$2),1+9*(CO$3-MIN(MAX(Data_wide!$CR$11,CO$2),CO$3))/(CO$3-CO$2)),1),""))</f>
        <v/>
      </c>
    </row>
    <row r="16" ht="14" customHeight="1">
      <c r="A16" s="161" t="inlineStr">
        <is>
          <t>AUS</t>
        </is>
      </c>
      <c r="B16" s="161" t="inlineStr">
        <is>
          <t>Australia</t>
        </is>
      </c>
      <c r="C16" s="165">
        <f>IF(OR(C$4=0,Data_wide!$F$12=""),"",IFERROR(ROUND(IF(C$4=1,1+9*(MIN(MAX(Data_wide!$F$12,C$2),C$3)-C$2)/(C$3-C$2),1+9*(C$3-MIN(MAX(Data_wide!$F$12,C$2),C$3))/(C$3-C$2)),1),""))</f>
        <v/>
      </c>
      <c r="D16" s="165">
        <f>IF(OR(D$4=0,Data_wide!$G$12=""),"",IFERROR(ROUND(IF(D$4=1,1+9*(MIN(MAX(Data_wide!$G$12,D$2),D$3)-D$2)/(D$3-D$2),1+9*(D$3-MIN(MAX(Data_wide!$G$12,D$2),D$3))/(D$3-D$2)),1),""))</f>
        <v/>
      </c>
      <c r="E16" s="165">
        <f>IF(OR(E$4=0,Data_wide!$H$12=""),"",IFERROR(ROUND(IF(E$4=1,1+9*(MIN(MAX(Data_wide!$H$12,E$2),E$3)-E$2)/(E$3-E$2),1+9*(E$3-MIN(MAX(Data_wide!$H$12,E$2),E$3))/(E$3-E$2)),1),""))</f>
        <v/>
      </c>
      <c r="F16" s="165">
        <f>IF(OR(F$4=0,Data_wide!$I$12=""),"",IFERROR(ROUND(IF(F$4=1,1+9*(MIN(MAX(Data_wide!$I$12,F$2),F$3)-F$2)/(F$3-F$2),1+9*(F$3-MIN(MAX(Data_wide!$I$12,F$2),F$3))/(F$3-F$2)),1),""))</f>
        <v/>
      </c>
      <c r="G16" s="165">
        <f>IF(OR(G$4=0,Data_wide!$J$12=""),"",IFERROR(ROUND(IF(G$4=1,1+9*(MIN(MAX(Data_wide!$J$12,G$2),G$3)-G$2)/(G$3-G$2),1+9*(G$3-MIN(MAX(Data_wide!$J$12,G$2),G$3))/(G$3-G$2)),1),""))</f>
        <v/>
      </c>
      <c r="H16" s="165">
        <f>IF(OR(H$4=0,Data_wide!$K$12=""),"",IFERROR(ROUND(IF(H$4=1,1+9*(MIN(MAX(Data_wide!$K$12,H$2),H$3)-H$2)/(H$3-H$2),1+9*(H$3-MIN(MAX(Data_wide!$K$12,H$2),H$3))/(H$3-H$2)),1),""))</f>
        <v/>
      </c>
      <c r="I16" s="165">
        <f>IF(OR(I$4=0,Data_wide!$L$12=""),"",IFERROR(ROUND(IF(I$4=1,1+9*(MIN(MAX(Data_wide!$L$12,I$2),I$3)-I$2)/(I$3-I$2),1+9*(I$3-MIN(MAX(Data_wide!$L$12,I$2),I$3))/(I$3-I$2)),1),""))</f>
        <v/>
      </c>
      <c r="J16" s="165">
        <f>IF(OR(J$4=0,Data_wide!$M$12=""),"",IFERROR(ROUND(IF(J$4=1,1+9*(MIN(MAX(Data_wide!$M$12,J$2),J$3)-J$2)/(J$3-J$2),1+9*(J$3-MIN(MAX(Data_wide!$M$12,J$2),J$3))/(J$3-J$2)),1),""))</f>
        <v/>
      </c>
      <c r="K16" s="165">
        <f>IF(OR(K$4=0,Data_wide!$N$12=""),"",IFERROR(ROUND(IF(K$4=1,1+9*(MIN(MAX(Data_wide!$N$12,K$2),K$3)-K$2)/(K$3-K$2),1+9*(K$3-MIN(MAX(Data_wide!$N$12,K$2),K$3))/(K$3-K$2)),1),""))</f>
        <v/>
      </c>
      <c r="L16" s="165">
        <f>IF(OR(L$4=0,Data_wide!$O$12=""),"",IFERROR(ROUND(IF(L$4=1,1+9*(MIN(MAX(Data_wide!$O$12,L$2),L$3)-L$2)/(L$3-L$2),1+9*(L$3-MIN(MAX(Data_wide!$O$12,L$2),L$3))/(L$3-L$2)),1),""))</f>
        <v/>
      </c>
      <c r="M16" s="165">
        <f>IF(OR(M$4=0,Data_wide!$P$12=""),"",IFERROR(ROUND(IF(M$4=1,1+9*(MIN(MAX(Data_wide!$P$12,M$2),M$3)-M$2)/(M$3-M$2),1+9*(M$3-MIN(MAX(Data_wide!$P$12,M$2),M$3))/(M$3-M$2)),1),""))</f>
        <v/>
      </c>
      <c r="N16" s="165">
        <f>IF(OR(N$4=0,Data_wide!$Q$12=""),"",IFERROR(ROUND(IF(N$4=1,1+9*(MIN(MAX(Data_wide!$Q$12,N$2),N$3)-N$2)/(N$3-N$2),1+9*(N$3-MIN(MAX(Data_wide!$Q$12,N$2),N$3))/(N$3-N$2)),1),""))</f>
        <v/>
      </c>
      <c r="O16" s="165">
        <f>IF(OR(O$4=0,Data_wide!$R$12=""),"",IFERROR(ROUND(IF(O$4=1,1+9*(MIN(MAX(Data_wide!$R$12,O$2),O$3)-O$2)/(O$3-O$2),1+9*(O$3-MIN(MAX(Data_wide!$R$12,O$2),O$3))/(O$3-O$2)),1),""))</f>
        <v/>
      </c>
      <c r="P16" s="165">
        <f>IF(OR(P$4=0,Data_wide!$S$12=""),"",IFERROR(ROUND(IF(P$4=1,1+9*(MIN(MAX(Data_wide!$S$12,P$2),P$3)-P$2)/(P$3-P$2),1+9*(P$3-MIN(MAX(Data_wide!$S$12,P$2),P$3))/(P$3-P$2)),1),""))</f>
        <v/>
      </c>
      <c r="Q16" s="165">
        <f>IF(OR(Q$4=0,Data_wide!$T$12=""),"",IFERROR(ROUND(IF(Q$4=1,1+9*(MIN(MAX(Data_wide!$T$12,Q$2),Q$3)-Q$2)/(Q$3-Q$2),1+9*(Q$3-MIN(MAX(Data_wide!$T$12,Q$2),Q$3))/(Q$3-Q$2)),1),""))</f>
        <v/>
      </c>
      <c r="R16" s="165">
        <f>IF(OR(R$4=0,Data_wide!$U$12=""),"",IFERROR(ROUND(IF(R$4=1,1+9*(MIN(MAX(Data_wide!$U$12,R$2),R$3)-R$2)/(R$3-R$2),1+9*(R$3-MIN(MAX(Data_wide!$U$12,R$2),R$3))/(R$3-R$2)),1),""))</f>
        <v/>
      </c>
      <c r="S16" s="165">
        <f>IF(OR(S$4=0,Data_wide!$V$12=""),"",IFERROR(ROUND(IF(S$4=1,1+9*(MIN(MAX(Data_wide!$V$12,S$2),S$3)-S$2)/(S$3-S$2),1+9*(S$3-MIN(MAX(Data_wide!$V$12,S$2),S$3))/(S$3-S$2)),1),""))</f>
        <v/>
      </c>
      <c r="T16" s="165">
        <f>IF(OR(T$4=0,Data_wide!$W$12=""),"",IFERROR(ROUND(IF(T$4=1,1+9*(MIN(MAX(Data_wide!$W$12,T$2),T$3)-T$2)/(T$3-T$2),1+9*(T$3-MIN(MAX(Data_wide!$W$12,T$2),T$3))/(T$3-T$2)),1),""))</f>
        <v/>
      </c>
      <c r="U16" s="165">
        <f>IF(OR(U$4=0,Data_wide!$X$12=""),"",IFERROR(ROUND(IF(U$4=1,1+9*(MIN(MAX(Data_wide!$X$12,U$2),U$3)-U$2)/(U$3-U$2),1+9*(U$3-MIN(MAX(Data_wide!$X$12,U$2),U$3))/(U$3-U$2)),1),""))</f>
        <v/>
      </c>
      <c r="V16" s="165">
        <f>IF(OR(V$4=0,Data_wide!$Y$12=""),"",IFERROR(ROUND(IF(V$4=1,1+9*(MIN(MAX(Data_wide!$Y$12,V$2),V$3)-V$2)/(V$3-V$2),1+9*(V$3-MIN(MAX(Data_wide!$Y$12,V$2),V$3))/(V$3-V$2)),1),""))</f>
        <v/>
      </c>
      <c r="W16" s="165">
        <f>IF(OR(W$4=0,Data_wide!$Z$12=""),"",IFERROR(ROUND(IF(W$4=1,1+9*(MIN(MAX(Data_wide!$Z$12,W$2),W$3)-W$2)/(W$3-W$2),1+9*(W$3-MIN(MAX(Data_wide!$Z$12,W$2),W$3))/(W$3-W$2)),1),""))</f>
        <v/>
      </c>
      <c r="X16" s="165">
        <f>IF(OR(X$4=0,Data_wide!$AA$12=""),"",IFERROR(ROUND(IF(X$4=1,1+9*(MIN(MAX(Data_wide!$AA$12,X$2),X$3)-X$2)/(X$3-X$2),1+9*(X$3-MIN(MAX(Data_wide!$AA$12,X$2),X$3))/(X$3-X$2)),1),""))</f>
        <v/>
      </c>
      <c r="Y16" s="165">
        <f>IF(OR(Y$4=0,Data_wide!$AB$12=""),"",IFERROR(ROUND(IF(Y$4=1,1+9*(MIN(MAX(Data_wide!$AB$12,Y$2),Y$3)-Y$2)/(Y$3-Y$2),1+9*(Y$3-MIN(MAX(Data_wide!$AB$12,Y$2),Y$3))/(Y$3-Y$2)),1),""))</f>
        <v/>
      </c>
      <c r="Z16" s="165">
        <f>IF(OR(Z$4=0,Data_wide!$AC$12=""),"",IFERROR(ROUND(IF(Z$4=1,1+9*(MIN(MAX(Data_wide!$AC$12,Z$2),Z$3)-Z$2)/(Z$3-Z$2),1+9*(Z$3-MIN(MAX(Data_wide!$AC$12,Z$2),Z$3))/(Z$3-Z$2)),1),""))</f>
        <v/>
      </c>
      <c r="AA16" s="165">
        <f>IF(OR(AA$4=0,Data_wide!$AD$12=""),"",IFERROR(ROUND(IF(AA$4=1,1+9*(MIN(MAX(Data_wide!$AD$12,AA$2),AA$3)-AA$2)/(AA$3-AA$2),1+9*(AA$3-MIN(MAX(Data_wide!$AD$12,AA$2),AA$3))/(AA$3-AA$2)),1),""))</f>
        <v/>
      </c>
      <c r="AB16" s="165">
        <f>IF(OR(AB$4=0,Data_wide!$AE$12=""),"",IFERROR(ROUND(IF(AB$4=1,1+9*(MIN(MAX(Data_wide!$AE$12,AB$2),AB$3)-AB$2)/(AB$3-AB$2),1+9*(AB$3-MIN(MAX(Data_wide!$AE$12,AB$2),AB$3))/(AB$3-AB$2)),1),""))</f>
        <v/>
      </c>
      <c r="AC16" s="165">
        <f>IF(OR(AC$4=0,Data_wide!$AF$12=""),"",IFERROR(ROUND(IF(AC$4=1,1+9*(MIN(MAX(Data_wide!$AF$12,AC$2),AC$3)-AC$2)/(AC$3-AC$2),1+9*(AC$3-MIN(MAX(Data_wide!$AF$12,AC$2),AC$3))/(AC$3-AC$2)),1),""))</f>
        <v/>
      </c>
      <c r="AD16" s="165">
        <f>IF(OR(AD$4=0,Data_wide!$AG$12=""),"",IFERROR(ROUND(IF(AD$4=1,1+9*(MIN(MAX(Data_wide!$AG$12,AD$2),AD$3)-AD$2)/(AD$3-AD$2),1+9*(AD$3-MIN(MAX(Data_wide!$AG$12,AD$2),AD$3))/(AD$3-AD$2)),1),""))</f>
        <v/>
      </c>
      <c r="AE16" s="165">
        <f>IF(OR(AE$4=0,Data_wide!$AH$12=""),"",IFERROR(ROUND(IF(AE$4=1,1+9*(MIN(MAX(Data_wide!$AH$12,AE$2),AE$3)-AE$2)/(AE$3-AE$2),1+9*(AE$3-MIN(MAX(Data_wide!$AH$12,AE$2),AE$3))/(AE$3-AE$2)),1),""))</f>
        <v/>
      </c>
      <c r="AF16" s="165">
        <f>IF(OR(AF$4=0,Data_wide!$AI$12=""),"",IFERROR(ROUND(IF(AF$4=1,1+9*(MIN(MAX(Data_wide!$AI$12,AF$2),AF$3)-AF$2)/(AF$3-AF$2),1+9*(AF$3-MIN(MAX(Data_wide!$AI$12,AF$2),AF$3))/(AF$3-AF$2)),1),""))</f>
        <v/>
      </c>
      <c r="AG16" s="165">
        <f>IF(OR(AG$4=0,Data_wide!$AJ$12=""),"",IFERROR(ROUND(IF(AG$4=1,1+9*(MIN(MAX(Data_wide!$AJ$12,AG$2),AG$3)-AG$2)/(AG$3-AG$2),1+9*(AG$3-MIN(MAX(Data_wide!$AJ$12,AG$2),AG$3))/(AG$3-AG$2)),1),""))</f>
        <v/>
      </c>
      <c r="AH16" s="165">
        <f>IF(OR(AH$4=0,Data_wide!$AK$12=""),"",IFERROR(ROUND(IF(AH$4=1,1+9*(MIN(MAX(Data_wide!$AK$12,AH$2),AH$3)-AH$2)/(AH$3-AH$2),1+9*(AH$3-MIN(MAX(Data_wide!$AK$12,AH$2),AH$3))/(AH$3-AH$2)),1),""))</f>
        <v/>
      </c>
      <c r="AI16" s="165">
        <f>IF(OR(AI$4=0,Data_wide!$AL$12=""),"",IFERROR(ROUND(IF(AI$4=1,1+9*(MIN(MAX(Data_wide!$AL$12,AI$2),AI$3)-AI$2)/(AI$3-AI$2),1+9*(AI$3-MIN(MAX(Data_wide!$AL$12,AI$2),AI$3))/(AI$3-AI$2)),1),""))</f>
        <v/>
      </c>
      <c r="AJ16" s="165">
        <f>IF(OR(AJ$4=0,Data_wide!$AM$12=""),"",IFERROR(ROUND(IF(AJ$4=1,1+9*(MIN(MAX(Data_wide!$AM$12,AJ$2),AJ$3)-AJ$2)/(AJ$3-AJ$2),1+9*(AJ$3-MIN(MAX(Data_wide!$AM$12,AJ$2),AJ$3))/(AJ$3-AJ$2)),1),""))</f>
        <v/>
      </c>
      <c r="AK16" s="165">
        <f>IF(OR(AK$4=0,Data_wide!$AN$12=""),"",IFERROR(ROUND(IF(AK$4=1,1+9*(MIN(MAX(Data_wide!$AN$12,AK$2),AK$3)-AK$2)/(AK$3-AK$2),1+9*(AK$3-MIN(MAX(Data_wide!$AN$12,AK$2),AK$3))/(AK$3-AK$2)),1),""))</f>
        <v/>
      </c>
      <c r="AL16" s="165">
        <f>IF(OR(AL$4=0,Data_wide!$AO$12=""),"",IFERROR(ROUND(IF(AL$4=1,1+9*(MIN(MAX(Data_wide!$AO$12,AL$2),AL$3)-AL$2)/(AL$3-AL$2),1+9*(AL$3-MIN(MAX(Data_wide!$AO$12,AL$2),AL$3))/(AL$3-AL$2)),1),""))</f>
        <v/>
      </c>
      <c r="AM16" s="165">
        <f>IF(OR(AM$4=0,Data_wide!$AP$12=""),"",IFERROR(ROUND(IF(AM$4=1,1+9*(MIN(MAX(Data_wide!$AP$12,AM$2),AM$3)-AM$2)/(AM$3-AM$2),1+9*(AM$3-MIN(MAX(Data_wide!$AP$12,AM$2),AM$3))/(AM$3-AM$2)),1),""))</f>
        <v/>
      </c>
      <c r="AN16" s="165">
        <f>IF(OR(AN$4=0,Data_wide!$AQ$12=""),"",IFERROR(ROUND(IF(AN$4=1,1+9*(MIN(MAX(Data_wide!$AQ$12,AN$2),AN$3)-AN$2)/(AN$3-AN$2),1+9*(AN$3-MIN(MAX(Data_wide!$AQ$12,AN$2),AN$3))/(AN$3-AN$2)),1),""))</f>
        <v/>
      </c>
      <c r="AO16" s="165">
        <f>IF(OR(AO$4=0,Data_wide!$AR$12=""),"",IFERROR(ROUND(IF(AO$4=1,1+9*(MIN(MAX(Data_wide!$AR$12,AO$2),AO$3)-AO$2)/(AO$3-AO$2),1+9*(AO$3-MIN(MAX(Data_wide!$AR$12,AO$2),AO$3))/(AO$3-AO$2)),1),""))</f>
        <v/>
      </c>
      <c r="AP16" s="165">
        <f>IF(OR(AP$4=0,Data_wide!$AS$12=""),"",IFERROR(ROUND(IF(AP$4=1,1+9*(MIN(MAX(Data_wide!$AS$12,AP$2),AP$3)-AP$2)/(AP$3-AP$2),1+9*(AP$3-MIN(MAX(Data_wide!$AS$12,AP$2),AP$3))/(AP$3-AP$2)),1),""))</f>
        <v/>
      </c>
      <c r="AQ16" s="165">
        <f>IF(OR(AQ$4=0,Data_wide!$AT$12=""),"",IFERROR(ROUND(IF(AQ$4=1,1+9*(MIN(MAX(Data_wide!$AT$12,AQ$2),AQ$3)-AQ$2)/(AQ$3-AQ$2),1+9*(AQ$3-MIN(MAX(Data_wide!$AT$12,AQ$2),AQ$3))/(AQ$3-AQ$2)),1),""))</f>
        <v/>
      </c>
      <c r="AR16" s="165">
        <f>IF(OR(AR$4=0,Data_wide!$AU$12=""),"",IFERROR(ROUND(IF(AR$4=1,1+9*(MIN(MAX(Data_wide!$AU$12,AR$2),AR$3)-AR$2)/(AR$3-AR$2),1+9*(AR$3-MIN(MAX(Data_wide!$AU$12,AR$2),AR$3))/(AR$3-AR$2)),1),""))</f>
        <v/>
      </c>
      <c r="AS16" s="165">
        <f>IF(OR(AS$4=0,Data_wide!$AV$12=""),"",IFERROR(ROUND(IF(AS$4=1,1+9*(MIN(MAX(Data_wide!$AV$12,AS$2),AS$3)-AS$2)/(AS$3-AS$2),1+9*(AS$3-MIN(MAX(Data_wide!$AV$12,AS$2),AS$3))/(AS$3-AS$2)),1),""))</f>
        <v/>
      </c>
      <c r="AT16" s="165">
        <f>IF(OR(AT$4=0,Data_wide!$AW$12=""),"",IFERROR(ROUND(IF(AT$4=1,1+9*(MIN(MAX(Data_wide!$AW$12,AT$2),AT$3)-AT$2)/(AT$3-AT$2),1+9*(AT$3-MIN(MAX(Data_wide!$AW$12,AT$2),AT$3))/(AT$3-AT$2)),1),""))</f>
        <v/>
      </c>
      <c r="AU16" s="165">
        <f>IF(OR(AU$4=0,Data_wide!$AX$12=""),"",IFERROR(ROUND(IF(AU$4=1,1+9*(MIN(MAX(Data_wide!$AX$12,AU$2),AU$3)-AU$2)/(AU$3-AU$2),1+9*(AU$3-MIN(MAX(Data_wide!$AX$12,AU$2),AU$3))/(AU$3-AU$2)),1),""))</f>
        <v/>
      </c>
      <c r="AV16" s="165">
        <f>IF(OR(AV$4=0,Data_wide!$AY$12=""),"",IFERROR(ROUND(IF(AV$4=1,1+9*(MIN(MAX(Data_wide!$AY$12,AV$2),AV$3)-AV$2)/(AV$3-AV$2),1+9*(AV$3-MIN(MAX(Data_wide!$AY$12,AV$2),AV$3))/(AV$3-AV$2)),1),""))</f>
        <v/>
      </c>
      <c r="AW16" s="165">
        <f>IF(OR(AW$4=0,Data_wide!$AZ$12=""),"",IFERROR(ROUND(IF(AW$4=1,1+9*(MIN(MAX(Data_wide!$AZ$12,AW$2),AW$3)-AW$2)/(AW$3-AW$2),1+9*(AW$3-MIN(MAX(Data_wide!$AZ$12,AW$2),AW$3))/(AW$3-AW$2)),1),""))</f>
        <v/>
      </c>
      <c r="AX16" s="165">
        <f>IF(OR(AX$4=0,Data_wide!$BA$12=""),"",IFERROR(ROUND(IF(AX$4=1,1+9*(MIN(MAX(Data_wide!$BA$12,AX$2),AX$3)-AX$2)/(AX$3-AX$2),1+9*(AX$3-MIN(MAX(Data_wide!$BA$12,AX$2),AX$3))/(AX$3-AX$2)),1),""))</f>
        <v/>
      </c>
      <c r="AY16" s="165">
        <f>IF(OR(AY$4=0,Data_wide!$BB$12=""),"",IFERROR(ROUND(IF(AY$4=1,1+9*(MIN(MAX(Data_wide!$BB$12,AY$2),AY$3)-AY$2)/(AY$3-AY$2),1+9*(AY$3-MIN(MAX(Data_wide!$BB$12,AY$2),AY$3))/(AY$3-AY$2)),1),""))</f>
        <v/>
      </c>
      <c r="AZ16" s="165">
        <f>IF(OR(AZ$4=0,Data_wide!$BC$12=""),"",IFERROR(ROUND(IF(AZ$4=1,1+9*(MIN(MAX(Data_wide!$BC$12,AZ$2),AZ$3)-AZ$2)/(AZ$3-AZ$2),1+9*(AZ$3-MIN(MAX(Data_wide!$BC$12,AZ$2),AZ$3))/(AZ$3-AZ$2)),1),""))</f>
        <v/>
      </c>
      <c r="BA16" s="165">
        <f>IF(OR(BA$4=0,Data_wide!$BD$12=""),"",IFERROR(ROUND(IF(BA$4=1,1+9*(MIN(MAX(Data_wide!$BD$12,BA$2),BA$3)-BA$2)/(BA$3-BA$2),1+9*(BA$3-MIN(MAX(Data_wide!$BD$12,BA$2),BA$3))/(BA$3-BA$2)),1),""))</f>
        <v/>
      </c>
      <c r="BB16" s="165">
        <f>IF(OR(BB$4=0,Data_wide!$BE$12=""),"",IFERROR(ROUND(IF(BB$4=1,1+9*(MIN(MAX(Data_wide!$BE$12,BB$2),BB$3)-BB$2)/(BB$3-BB$2),1+9*(BB$3-MIN(MAX(Data_wide!$BE$12,BB$2),BB$3))/(BB$3-BB$2)),1),""))</f>
        <v/>
      </c>
      <c r="BC16" s="165">
        <f>IF(OR(BC$4=0,Data_wide!$BF$12=""),"",IFERROR(ROUND(IF(BC$4=1,1+9*(MIN(MAX(Data_wide!$BF$12,BC$2),BC$3)-BC$2)/(BC$3-BC$2),1+9*(BC$3-MIN(MAX(Data_wide!$BF$12,BC$2),BC$3))/(BC$3-BC$2)),1),""))</f>
        <v/>
      </c>
      <c r="BD16" s="165">
        <f>IF(OR(BD$4=0,Data_wide!$BG$12=""),"",IFERROR(ROUND(IF(BD$4=1,1+9*(MIN(MAX(Data_wide!$BG$12,BD$2),BD$3)-BD$2)/(BD$3-BD$2),1+9*(BD$3-MIN(MAX(Data_wide!$BG$12,BD$2),BD$3))/(BD$3-BD$2)),1),""))</f>
        <v/>
      </c>
      <c r="BE16" s="165">
        <f>IF(OR(BE$4=0,Data_wide!$BH$12=""),"",IFERROR(ROUND(IF(BE$4=1,1+9*(MIN(MAX(Data_wide!$BH$12,BE$2),BE$3)-BE$2)/(BE$3-BE$2),1+9*(BE$3-MIN(MAX(Data_wide!$BH$12,BE$2),BE$3))/(BE$3-BE$2)),1),""))</f>
        <v/>
      </c>
      <c r="BF16" s="165">
        <f>IF(OR(BF$4=0,Data_wide!$BI$12=""),"",IFERROR(ROUND(IF(BF$4=1,1+9*(MIN(MAX(Data_wide!$BI$12,BF$2),BF$3)-BF$2)/(BF$3-BF$2),1+9*(BF$3-MIN(MAX(Data_wide!$BI$12,BF$2),BF$3))/(BF$3-BF$2)),1),""))</f>
        <v/>
      </c>
      <c r="BG16" s="165">
        <f>IF(OR(BG$4=0,Data_wide!$BJ$12=""),"",IFERROR(ROUND(IF(BG$4=1,1+9*(MIN(MAX(Data_wide!$BJ$12,BG$2),BG$3)-BG$2)/(BG$3-BG$2),1+9*(BG$3-MIN(MAX(Data_wide!$BJ$12,BG$2),BG$3))/(BG$3-BG$2)),1),""))</f>
        <v/>
      </c>
      <c r="BH16" s="165">
        <f>IF(OR(BH$4=0,Data_wide!$BK$12=""),"",IFERROR(ROUND(IF(BH$4=1,1+9*(MIN(MAX(Data_wide!$BK$12,BH$2),BH$3)-BH$2)/(BH$3-BH$2),1+9*(BH$3-MIN(MAX(Data_wide!$BK$12,BH$2),BH$3))/(BH$3-BH$2)),1),""))</f>
        <v/>
      </c>
      <c r="BI16" s="165">
        <f>IF(OR(BI$4=0,Data_wide!$BL$12=""),"",IFERROR(ROUND(IF(BI$4=1,1+9*(MIN(MAX(Data_wide!$BL$12,BI$2),BI$3)-BI$2)/(BI$3-BI$2),1+9*(BI$3-MIN(MAX(Data_wide!$BL$12,BI$2),BI$3))/(BI$3-BI$2)),1),""))</f>
        <v/>
      </c>
      <c r="BJ16" s="165">
        <f>IF(OR(BJ$4=0,Data_wide!$BM$12=""),"",IFERROR(ROUND(IF(BJ$4=1,1+9*(MIN(MAX(Data_wide!$BM$12,BJ$2),BJ$3)-BJ$2)/(BJ$3-BJ$2),1+9*(BJ$3-MIN(MAX(Data_wide!$BM$12,BJ$2),BJ$3))/(BJ$3-BJ$2)),1),""))</f>
        <v/>
      </c>
      <c r="BK16" s="165">
        <f>IF(OR(BK$4=0,Data_wide!$BN$12=""),"",IFERROR(ROUND(IF(BK$4=1,1+9*(MIN(MAX(Data_wide!$BN$12,BK$2),BK$3)-BK$2)/(BK$3-BK$2),1+9*(BK$3-MIN(MAX(Data_wide!$BN$12,BK$2),BK$3))/(BK$3-BK$2)),1),""))</f>
        <v/>
      </c>
      <c r="BL16" s="165">
        <f>IF(OR(BL$4=0,Data_wide!$BO$12=""),"",IFERROR(ROUND(IF(BL$4=1,1+9*(MIN(MAX(Data_wide!$BO$12,BL$2),BL$3)-BL$2)/(BL$3-BL$2),1+9*(BL$3-MIN(MAX(Data_wide!$BO$12,BL$2),BL$3))/(BL$3-BL$2)),1),""))</f>
        <v/>
      </c>
      <c r="BM16" s="165">
        <f>IF(OR(BM$4=0,Data_wide!$BP$12=""),"",IFERROR(ROUND(IF(BM$4=1,1+9*(MIN(MAX(Data_wide!$BP$12,BM$2),BM$3)-BM$2)/(BM$3-BM$2),1+9*(BM$3-MIN(MAX(Data_wide!$BP$12,BM$2),BM$3))/(BM$3-BM$2)),1),""))</f>
        <v/>
      </c>
      <c r="BN16" s="165">
        <f>IF(OR(BN$4=0,Data_wide!$BQ$12=""),"",IFERROR(ROUND(IF(BN$4=1,1+9*(MIN(MAX(Data_wide!$BQ$12,BN$2),BN$3)-BN$2)/(BN$3-BN$2),1+9*(BN$3-MIN(MAX(Data_wide!$BQ$12,BN$2),BN$3))/(BN$3-BN$2)),1),""))</f>
        <v/>
      </c>
      <c r="BO16" s="165">
        <f>IF(OR(BO$4=0,Data_wide!$BR$12=""),"",IFERROR(ROUND(IF(BO$4=1,1+9*(MIN(MAX(Data_wide!$BR$12,BO$2),BO$3)-BO$2)/(BO$3-BO$2),1+9*(BO$3-MIN(MAX(Data_wide!$BR$12,BO$2),BO$3))/(BO$3-BO$2)),1),""))</f>
        <v/>
      </c>
      <c r="BP16" s="165">
        <f>IF(OR(BP$4=0,Data_wide!$BS$12=""),"",IFERROR(ROUND(IF(BP$4=1,1+9*(MIN(MAX(Data_wide!$BS$12,BP$2),BP$3)-BP$2)/(BP$3-BP$2),1+9*(BP$3-MIN(MAX(Data_wide!$BS$12,BP$2),BP$3))/(BP$3-BP$2)),1),""))</f>
        <v/>
      </c>
      <c r="BQ16" s="165">
        <f>IF(OR(BQ$4=0,Data_wide!$BT$12=""),"",IFERROR(ROUND(IF(BQ$4=1,1+9*(MIN(MAX(Data_wide!$BT$12,BQ$2),BQ$3)-BQ$2)/(BQ$3-BQ$2),1+9*(BQ$3-MIN(MAX(Data_wide!$BT$12,BQ$2),BQ$3))/(BQ$3-BQ$2)),1),""))</f>
        <v/>
      </c>
      <c r="BR16" s="165">
        <f>IF(OR(BR$4=0,Data_wide!$BU$12=""),"",IFERROR(ROUND(IF(BR$4=1,1+9*(MIN(MAX(Data_wide!$BU$12,BR$2),BR$3)-BR$2)/(BR$3-BR$2),1+9*(BR$3-MIN(MAX(Data_wide!$BU$12,BR$2),BR$3))/(BR$3-BR$2)),1),""))</f>
        <v/>
      </c>
      <c r="BS16" s="165">
        <f>IF(OR(BS$4=0,Data_wide!$BV$12=""),"",IFERROR(ROUND(IF(BS$4=1,1+9*(MIN(MAX(Data_wide!$BV$12,BS$2),BS$3)-BS$2)/(BS$3-BS$2),1+9*(BS$3-MIN(MAX(Data_wide!$BV$12,BS$2),BS$3))/(BS$3-BS$2)),1),""))</f>
        <v/>
      </c>
      <c r="BT16" s="165">
        <f>IF(OR(BT$4=0,Data_wide!$BW$12=""),"",IFERROR(ROUND(IF(BT$4=1,1+9*(MIN(MAX(Data_wide!$BW$12,BT$2),BT$3)-BT$2)/(BT$3-BT$2),1+9*(BT$3-MIN(MAX(Data_wide!$BW$12,BT$2),BT$3))/(BT$3-BT$2)),1),""))</f>
        <v/>
      </c>
      <c r="BU16" s="165">
        <f>IF(OR(BU$4=0,Data_wide!$BX$12=""),"",IFERROR(ROUND(IF(BU$4=1,1+9*(MIN(MAX(Data_wide!$BX$12,BU$2),BU$3)-BU$2)/(BU$3-BU$2),1+9*(BU$3-MIN(MAX(Data_wide!$BX$12,BU$2),BU$3))/(BU$3-BU$2)),1),""))</f>
        <v/>
      </c>
      <c r="BV16" s="165">
        <f>IF(OR(BV$4=0,Data_wide!$BY$12=""),"",IFERROR(ROUND(IF(BV$4=1,1+9*(MIN(MAX(Data_wide!$BY$12,BV$2),BV$3)-BV$2)/(BV$3-BV$2),1+9*(BV$3-MIN(MAX(Data_wide!$BY$12,BV$2),BV$3))/(BV$3-BV$2)),1),""))</f>
        <v/>
      </c>
      <c r="BW16" s="165">
        <f>IF(OR(BW$4=0,Data_wide!$BZ$12=""),"",IFERROR(ROUND(IF(BW$4=1,1+9*(MIN(MAX(Data_wide!$BZ$12,BW$2),BW$3)-BW$2)/(BW$3-BW$2),1+9*(BW$3-MIN(MAX(Data_wide!$BZ$12,BW$2),BW$3))/(BW$3-BW$2)),1),""))</f>
        <v/>
      </c>
      <c r="BX16" s="165">
        <f>IF(OR(BX$4=0,Data_wide!$CA$12=""),"",IFERROR(ROUND(IF(BX$4=1,1+9*(MIN(MAX(Data_wide!$CA$12,BX$2),BX$3)-BX$2)/(BX$3-BX$2),1+9*(BX$3-MIN(MAX(Data_wide!$CA$12,BX$2),BX$3))/(BX$3-BX$2)),1),""))</f>
        <v/>
      </c>
      <c r="BY16" s="165">
        <f>IF(OR(BY$4=0,Data_wide!$CB$12=""),"",IFERROR(ROUND(IF(BY$4=1,1+9*(MIN(MAX(Data_wide!$CB$12,BY$2),BY$3)-BY$2)/(BY$3-BY$2),1+9*(BY$3-MIN(MAX(Data_wide!$CB$12,BY$2),BY$3))/(BY$3-BY$2)),1),""))</f>
        <v/>
      </c>
      <c r="BZ16" s="165">
        <f>IF(OR(BZ$4=0,Data_wide!$CC$12=""),"",IFERROR(ROUND(IF(BZ$4=1,1+9*(MIN(MAX(Data_wide!$CC$12,BZ$2),BZ$3)-BZ$2)/(BZ$3-BZ$2),1+9*(BZ$3-MIN(MAX(Data_wide!$CC$12,BZ$2),BZ$3))/(BZ$3-BZ$2)),1),""))</f>
        <v/>
      </c>
      <c r="CA16" s="165">
        <f>IF(OR(CA$4=0,Data_wide!$CD$12=""),"",IFERROR(ROUND(IF(CA$4=1,1+9*(MIN(MAX(Data_wide!$CD$12,CA$2),CA$3)-CA$2)/(CA$3-CA$2),1+9*(CA$3-MIN(MAX(Data_wide!$CD$12,CA$2),CA$3))/(CA$3-CA$2)),1),""))</f>
        <v/>
      </c>
      <c r="CB16" s="165">
        <f>IF(OR(CB$4=0,Data_wide!$CE$12=""),"",IFERROR(ROUND(IF(CB$4=1,1+9*(MIN(MAX(Data_wide!$CE$12,CB$2),CB$3)-CB$2)/(CB$3-CB$2),1+9*(CB$3-MIN(MAX(Data_wide!$CE$12,CB$2),CB$3))/(CB$3-CB$2)),1),""))</f>
        <v/>
      </c>
      <c r="CC16" s="165">
        <f>IF(OR(CC$4=0,Data_wide!$CF$12=""),"",IFERROR(ROUND(IF(CC$4=1,1+9*(MIN(MAX(Data_wide!$CF$12,CC$2),CC$3)-CC$2)/(CC$3-CC$2),1+9*(CC$3-MIN(MAX(Data_wide!$CF$12,CC$2),CC$3))/(CC$3-CC$2)),1),""))</f>
        <v/>
      </c>
      <c r="CD16" s="165">
        <f>IF(OR(CD$4=0,Data_wide!$CG$12=""),"",IFERROR(ROUND(IF(CD$4=1,1+9*(MIN(MAX(Data_wide!$CG$12,CD$2),CD$3)-CD$2)/(CD$3-CD$2),1+9*(CD$3-MIN(MAX(Data_wide!$CG$12,CD$2),CD$3))/(CD$3-CD$2)),1),""))</f>
        <v/>
      </c>
      <c r="CE16" s="165">
        <f>IF(OR(CE$4=0,Data_wide!$CH$12=""),"",IFERROR(ROUND(IF(CE$4=1,1+9*(MIN(MAX(Data_wide!$CH$12,CE$2),CE$3)-CE$2)/(CE$3-CE$2),1+9*(CE$3-MIN(MAX(Data_wide!$CH$12,CE$2),CE$3))/(CE$3-CE$2)),1),""))</f>
        <v/>
      </c>
      <c r="CF16" s="165">
        <f>IF(OR(CF$4=0,Data_wide!$CI$12=""),"",IFERROR(ROUND(IF(CF$4=1,1+9*(MIN(MAX(Data_wide!$CI$12,CF$2),CF$3)-CF$2)/(CF$3-CF$2),1+9*(CF$3-MIN(MAX(Data_wide!$CI$12,CF$2),CF$3))/(CF$3-CF$2)),1),""))</f>
        <v/>
      </c>
      <c r="CG16" s="165">
        <f>IF(OR(CG$4=0,Data_wide!$CJ$12=""),"",IFERROR(ROUND(IF(CG$4=1,1+9*(MIN(MAX(Data_wide!$CJ$12,CG$2),CG$3)-CG$2)/(CG$3-CG$2),1+9*(CG$3-MIN(MAX(Data_wide!$CJ$12,CG$2),CG$3))/(CG$3-CG$2)),1),""))</f>
        <v/>
      </c>
      <c r="CH16" s="165">
        <f>IF(OR(CH$4=0,Data_wide!$CK$12=""),"",IFERROR(ROUND(IF(CH$4=1,1+9*(MIN(MAX(Data_wide!$CK$12,CH$2),CH$3)-CH$2)/(CH$3-CH$2),1+9*(CH$3-MIN(MAX(Data_wide!$CK$12,CH$2),CH$3))/(CH$3-CH$2)),1),""))</f>
        <v/>
      </c>
      <c r="CI16" s="165">
        <f>IF(OR(CI$4=0,Data_wide!$CL$12=""),"",IFERROR(ROUND(IF(CI$4=1,1+9*(MIN(MAX(Data_wide!$CL$12,CI$2),CI$3)-CI$2)/(CI$3-CI$2),1+9*(CI$3-MIN(MAX(Data_wide!$CL$12,CI$2),CI$3))/(CI$3-CI$2)),1),""))</f>
        <v/>
      </c>
      <c r="CJ16" s="165">
        <f>IF(OR(CJ$4=0,Data_wide!$CM$12=""),"",IFERROR(ROUND(IF(CJ$4=1,1+9*(MIN(MAX(Data_wide!$CM$12,CJ$2),CJ$3)-CJ$2)/(CJ$3-CJ$2),1+9*(CJ$3-MIN(MAX(Data_wide!$CM$12,CJ$2),CJ$3))/(CJ$3-CJ$2)),1),""))</f>
        <v/>
      </c>
      <c r="CK16" s="165">
        <f>IF(OR(CK$4=0,Data_wide!$CN$12=""),"",IFERROR(ROUND(IF(CK$4=1,1+9*(MIN(MAX(Data_wide!$CN$12,CK$2),CK$3)-CK$2)/(CK$3-CK$2),1+9*(CK$3-MIN(MAX(Data_wide!$CN$12,CK$2),CK$3))/(CK$3-CK$2)),1),""))</f>
        <v/>
      </c>
      <c r="CL16" s="165">
        <f>IF(OR(CL$4=0,Data_wide!$CO$12=""),"",IFERROR(ROUND(IF(CL$4=1,1+9*(MIN(MAX(Data_wide!$CO$12,CL$2),CL$3)-CL$2)/(CL$3-CL$2),1+9*(CL$3-MIN(MAX(Data_wide!$CO$12,CL$2),CL$3))/(CL$3-CL$2)),1),""))</f>
        <v/>
      </c>
      <c r="CM16" s="165">
        <f>IF(OR(CM$4=0,Data_wide!$CP$12=""),"",IFERROR(ROUND(IF(CM$4=1,1+9*(MIN(MAX(Data_wide!$CP$12,CM$2),CM$3)-CM$2)/(CM$3-CM$2),1+9*(CM$3-MIN(MAX(Data_wide!$CP$12,CM$2),CM$3))/(CM$3-CM$2)),1),""))</f>
        <v/>
      </c>
      <c r="CN16" s="165">
        <f>IF(OR(CN$4=0,Data_wide!$CQ$12=""),"",IFERROR(ROUND(IF(CN$4=1,1+9*(MIN(MAX(Data_wide!$CQ$12,CN$2),CN$3)-CN$2)/(CN$3-CN$2),1+9*(CN$3-MIN(MAX(Data_wide!$CQ$12,CN$2),CN$3))/(CN$3-CN$2)),1),""))</f>
        <v/>
      </c>
      <c r="CO16" s="165">
        <f>IF(OR(CO$4=0,Data_wide!$CR$12=""),"",IFERROR(ROUND(IF(CO$4=1,1+9*(MIN(MAX(Data_wide!$CR$12,CO$2),CO$3)-CO$2)/(CO$3-CO$2),1+9*(CO$3-MIN(MAX(Data_wide!$CR$12,CO$2),CO$3))/(CO$3-CO$2)),1),""))</f>
        <v/>
      </c>
    </row>
    <row r="17" ht="14" customHeight="1">
      <c r="A17" s="161" t="inlineStr">
        <is>
          <t>AUT</t>
        </is>
      </c>
      <c r="B17" s="161" t="inlineStr">
        <is>
          <t>Austria</t>
        </is>
      </c>
      <c r="C17" s="165">
        <f>IF(OR(C$4=0,Data_wide!$F$13=""),"",IFERROR(ROUND(IF(C$4=1,1+9*(MIN(MAX(Data_wide!$F$13,C$2),C$3)-C$2)/(C$3-C$2),1+9*(C$3-MIN(MAX(Data_wide!$F$13,C$2),C$3))/(C$3-C$2)),1),""))</f>
        <v/>
      </c>
      <c r="D17" s="165">
        <f>IF(OR(D$4=0,Data_wide!$G$13=""),"",IFERROR(ROUND(IF(D$4=1,1+9*(MIN(MAX(Data_wide!$G$13,D$2),D$3)-D$2)/(D$3-D$2),1+9*(D$3-MIN(MAX(Data_wide!$G$13,D$2),D$3))/(D$3-D$2)),1),""))</f>
        <v/>
      </c>
      <c r="E17" s="165">
        <f>IF(OR(E$4=0,Data_wide!$H$13=""),"",IFERROR(ROUND(IF(E$4=1,1+9*(MIN(MAX(Data_wide!$H$13,E$2),E$3)-E$2)/(E$3-E$2),1+9*(E$3-MIN(MAX(Data_wide!$H$13,E$2),E$3))/(E$3-E$2)),1),""))</f>
        <v/>
      </c>
      <c r="F17" s="165">
        <f>IF(OR(F$4=0,Data_wide!$I$13=""),"",IFERROR(ROUND(IF(F$4=1,1+9*(MIN(MAX(Data_wide!$I$13,F$2),F$3)-F$2)/(F$3-F$2),1+9*(F$3-MIN(MAX(Data_wide!$I$13,F$2),F$3))/(F$3-F$2)),1),""))</f>
        <v/>
      </c>
      <c r="G17" s="165">
        <f>IF(OR(G$4=0,Data_wide!$J$13=""),"",IFERROR(ROUND(IF(G$4=1,1+9*(MIN(MAX(Data_wide!$J$13,G$2),G$3)-G$2)/(G$3-G$2),1+9*(G$3-MIN(MAX(Data_wide!$J$13,G$2),G$3))/(G$3-G$2)),1),""))</f>
        <v/>
      </c>
      <c r="H17" s="165">
        <f>IF(OR(H$4=0,Data_wide!$K$13=""),"",IFERROR(ROUND(IF(H$4=1,1+9*(MIN(MAX(Data_wide!$K$13,H$2),H$3)-H$2)/(H$3-H$2),1+9*(H$3-MIN(MAX(Data_wide!$K$13,H$2),H$3))/(H$3-H$2)),1),""))</f>
        <v/>
      </c>
      <c r="I17" s="165">
        <f>IF(OR(I$4=0,Data_wide!$L$13=""),"",IFERROR(ROUND(IF(I$4=1,1+9*(MIN(MAX(Data_wide!$L$13,I$2),I$3)-I$2)/(I$3-I$2),1+9*(I$3-MIN(MAX(Data_wide!$L$13,I$2),I$3))/(I$3-I$2)),1),""))</f>
        <v/>
      </c>
      <c r="J17" s="165">
        <f>IF(OR(J$4=0,Data_wide!$M$13=""),"",IFERROR(ROUND(IF(J$4=1,1+9*(MIN(MAX(Data_wide!$M$13,J$2),J$3)-J$2)/(J$3-J$2),1+9*(J$3-MIN(MAX(Data_wide!$M$13,J$2),J$3))/(J$3-J$2)),1),""))</f>
        <v/>
      </c>
      <c r="K17" s="165">
        <f>IF(OR(K$4=0,Data_wide!$N$13=""),"",IFERROR(ROUND(IF(K$4=1,1+9*(MIN(MAX(Data_wide!$N$13,K$2),K$3)-K$2)/(K$3-K$2),1+9*(K$3-MIN(MAX(Data_wide!$N$13,K$2),K$3))/(K$3-K$2)),1),""))</f>
        <v/>
      </c>
      <c r="L17" s="165">
        <f>IF(OR(L$4=0,Data_wide!$O$13=""),"",IFERROR(ROUND(IF(L$4=1,1+9*(MIN(MAX(Data_wide!$O$13,L$2),L$3)-L$2)/(L$3-L$2),1+9*(L$3-MIN(MAX(Data_wide!$O$13,L$2),L$3))/(L$3-L$2)),1),""))</f>
        <v/>
      </c>
      <c r="M17" s="165">
        <f>IF(OR(M$4=0,Data_wide!$P$13=""),"",IFERROR(ROUND(IF(M$4=1,1+9*(MIN(MAX(Data_wide!$P$13,M$2),M$3)-M$2)/(M$3-M$2),1+9*(M$3-MIN(MAX(Data_wide!$P$13,M$2),M$3))/(M$3-M$2)),1),""))</f>
        <v/>
      </c>
      <c r="N17" s="165">
        <f>IF(OR(N$4=0,Data_wide!$Q$13=""),"",IFERROR(ROUND(IF(N$4=1,1+9*(MIN(MAX(Data_wide!$Q$13,N$2),N$3)-N$2)/(N$3-N$2),1+9*(N$3-MIN(MAX(Data_wide!$Q$13,N$2),N$3))/(N$3-N$2)),1),""))</f>
        <v/>
      </c>
      <c r="O17" s="165">
        <f>IF(OR(O$4=0,Data_wide!$R$13=""),"",IFERROR(ROUND(IF(O$4=1,1+9*(MIN(MAX(Data_wide!$R$13,O$2),O$3)-O$2)/(O$3-O$2),1+9*(O$3-MIN(MAX(Data_wide!$R$13,O$2),O$3))/(O$3-O$2)),1),""))</f>
        <v/>
      </c>
      <c r="P17" s="165">
        <f>IF(OR(P$4=0,Data_wide!$S$13=""),"",IFERROR(ROUND(IF(P$4=1,1+9*(MIN(MAX(Data_wide!$S$13,P$2),P$3)-P$2)/(P$3-P$2),1+9*(P$3-MIN(MAX(Data_wide!$S$13,P$2),P$3))/(P$3-P$2)),1),""))</f>
        <v/>
      </c>
      <c r="Q17" s="165">
        <f>IF(OR(Q$4=0,Data_wide!$T$13=""),"",IFERROR(ROUND(IF(Q$4=1,1+9*(MIN(MAX(Data_wide!$T$13,Q$2),Q$3)-Q$2)/(Q$3-Q$2),1+9*(Q$3-MIN(MAX(Data_wide!$T$13,Q$2),Q$3))/(Q$3-Q$2)),1),""))</f>
        <v/>
      </c>
      <c r="R17" s="165">
        <f>IF(OR(R$4=0,Data_wide!$U$13=""),"",IFERROR(ROUND(IF(R$4=1,1+9*(MIN(MAX(Data_wide!$U$13,R$2),R$3)-R$2)/(R$3-R$2),1+9*(R$3-MIN(MAX(Data_wide!$U$13,R$2),R$3))/(R$3-R$2)),1),""))</f>
        <v/>
      </c>
      <c r="S17" s="165">
        <f>IF(OR(S$4=0,Data_wide!$V$13=""),"",IFERROR(ROUND(IF(S$4=1,1+9*(MIN(MAX(Data_wide!$V$13,S$2),S$3)-S$2)/(S$3-S$2),1+9*(S$3-MIN(MAX(Data_wide!$V$13,S$2),S$3))/(S$3-S$2)),1),""))</f>
        <v/>
      </c>
      <c r="T17" s="165">
        <f>IF(OR(T$4=0,Data_wide!$W$13=""),"",IFERROR(ROUND(IF(T$4=1,1+9*(MIN(MAX(Data_wide!$W$13,T$2),T$3)-T$2)/(T$3-T$2),1+9*(T$3-MIN(MAX(Data_wide!$W$13,T$2),T$3))/(T$3-T$2)),1),""))</f>
        <v/>
      </c>
      <c r="U17" s="165">
        <f>IF(OR(U$4=0,Data_wide!$X$13=""),"",IFERROR(ROUND(IF(U$4=1,1+9*(MIN(MAX(Data_wide!$X$13,U$2),U$3)-U$2)/(U$3-U$2),1+9*(U$3-MIN(MAX(Data_wide!$X$13,U$2),U$3))/(U$3-U$2)),1),""))</f>
        <v/>
      </c>
      <c r="V17" s="165">
        <f>IF(OR(V$4=0,Data_wide!$Y$13=""),"",IFERROR(ROUND(IF(V$4=1,1+9*(MIN(MAX(Data_wide!$Y$13,V$2),V$3)-V$2)/(V$3-V$2),1+9*(V$3-MIN(MAX(Data_wide!$Y$13,V$2),V$3))/(V$3-V$2)),1),""))</f>
        <v/>
      </c>
      <c r="W17" s="165">
        <f>IF(OR(W$4=0,Data_wide!$Z$13=""),"",IFERROR(ROUND(IF(W$4=1,1+9*(MIN(MAX(Data_wide!$Z$13,W$2),W$3)-W$2)/(W$3-W$2),1+9*(W$3-MIN(MAX(Data_wide!$Z$13,W$2),W$3))/(W$3-W$2)),1),""))</f>
        <v/>
      </c>
      <c r="X17" s="165">
        <f>IF(OR(X$4=0,Data_wide!$AA$13=""),"",IFERROR(ROUND(IF(X$4=1,1+9*(MIN(MAX(Data_wide!$AA$13,X$2),X$3)-X$2)/(X$3-X$2),1+9*(X$3-MIN(MAX(Data_wide!$AA$13,X$2),X$3))/(X$3-X$2)),1),""))</f>
        <v/>
      </c>
      <c r="Y17" s="165">
        <f>IF(OR(Y$4=0,Data_wide!$AB$13=""),"",IFERROR(ROUND(IF(Y$4=1,1+9*(MIN(MAX(Data_wide!$AB$13,Y$2),Y$3)-Y$2)/(Y$3-Y$2),1+9*(Y$3-MIN(MAX(Data_wide!$AB$13,Y$2),Y$3))/(Y$3-Y$2)),1),""))</f>
        <v/>
      </c>
      <c r="Z17" s="165">
        <f>IF(OR(Z$4=0,Data_wide!$AC$13=""),"",IFERROR(ROUND(IF(Z$4=1,1+9*(MIN(MAX(Data_wide!$AC$13,Z$2),Z$3)-Z$2)/(Z$3-Z$2),1+9*(Z$3-MIN(MAX(Data_wide!$AC$13,Z$2),Z$3))/(Z$3-Z$2)),1),""))</f>
        <v/>
      </c>
      <c r="AA17" s="165">
        <f>IF(OR(AA$4=0,Data_wide!$AD$13=""),"",IFERROR(ROUND(IF(AA$4=1,1+9*(MIN(MAX(Data_wide!$AD$13,AA$2),AA$3)-AA$2)/(AA$3-AA$2),1+9*(AA$3-MIN(MAX(Data_wide!$AD$13,AA$2),AA$3))/(AA$3-AA$2)),1),""))</f>
        <v/>
      </c>
      <c r="AB17" s="165">
        <f>IF(OR(AB$4=0,Data_wide!$AE$13=""),"",IFERROR(ROUND(IF(AB$4=1,1+9*(MIN(MAX(Data_wide!$AE$13,AB$2),AB$3)-AB$2)/(AB$3-AB$2),1+9*(AB$3-MIN(MAX(Data_wide!$AE$13,AB$2),AB$3))/(AB$3-AB$2)),1),""))</f>
        <v/>
      </c>
      <c r="AC17" s="165">
        <f>IF(OR(AC$4=0,Data_wide!$AF$13=""),"",IFERROR(ROUND(IF(AC$4=1,1+9*(MIN(MAX(Data_wide!$AF$13,AC$2),AC$3)-AC$2)/(AC$3-AC$2),1+9*(AC$3-MIN(MAX(Data_wide!$AF$13,AC$2),AC$3))/(AC$3-AC$2)),1),""))</f>
        <v/>
      </c>
      <c r="AD17" s="165">
        <f>IF(OR(AD$4=0,Data_wide!$AG$13=""),"",IFERROR(ROUND(IF(AD$4=1,1+9*(MIN(MAX(Data_wide!$AG$13,AD$2),AD$3)-AD$2)/(AD$3-AD$2),1+9*(AD$3-MIN(MAX(Data_wide!$AG$13,AD$2),AD$3))/(AD$3-AD$2)),1),""))</f>
        <v/>
      </c>
      <c r="AE17" s="165">
        <f>IF(OR(AE$4=0,Data_wide!$AH$13=""),"",IFERROR(ROUND(IF(AE$4=1,1+9*(MIN(MAX(Data_wide!$AH$13,AE$2),AE$3)-AE$2)/(AE$3-AE$2),1+9*(AE$3-MIN(MAX(Data_wide!$AH$13,AE$2),AE$3))/(AE$3-AE$2)),1),""))</f>
        <v/>
      </c>
      <c r="AF17" s="165">
        <f>IF(OR(AF$4=0,Data_wide!$AI$13=""),"",IFERROR(ROUND(IF(AF$4=1,1+9*(MIN(MAX(Data_wide!$AI$13,AF$2),AF$3)-AF$2)/(AF$3-AF$2),1+9*(AF$3-MIN(MAX(Data_wide!$AI$13,AF$2),AF$3))/(AF$3-AF$2)),1),""))</f>
        <v/>
      </c>
      <c r="AG17" s="165">
        <f>IF(OR(AG$4=0,Data_wide!$AJ$13=""),"",IFERROR(ROUND(IF(AG$4=1,1+9*(MIN(MAX(Data_wide!$AJ$13,AG$2),AG$3)-AG$2)/(AG$3-AG$2),1+9*(AG$3-MIN(MAX(Data_wide!$AJ$13,AG$2),AG$3))/(AG$3-AG$2)),1),""))</f>
        <v/>
      </c>
      <c r="AH17" s="165">
        <f>IF(OR(AH$4=0,Data_wide!$AK$13=""),"",IFERROR(ROUND(IF(AH$4=1,1+9*(MIN(MAX(Data_wide!$AK$13,AH$2),AH$3)-AH$2)/(AH$3-AH$2),1+9*(AH$3-MIN(MAX(Data_wide!$AK$13,AH$2),AH$3))/(AH$3-AH$2)),1),""))</f>
        <v/>
      </c>
      <c r="AI17" s="165">
        <f>IF(OR(AI$4=0,Data_wide!$AL$13=""),"",IFERROR(ROUND(IF(AI$4=1,1+9*(MIN(MAX(Data_wide!$AL$13,AI$2),AI$3)-AI$2)/(AI$3-AI$2),1+9*(AI$3-MIN(MAX(Data_wide!$AL$13,AI$2),AI$3))/(AI$3-AI$2)),1),""))</f>
        <v/>
      </c>
      <c r="AJ17" s="165">
        <f>IF(OR(AJ$4=0,Data_wide!$AM$13=""),"",IFERROR(ROUND(IF(AJ$4=1,1+9*(MIN(MAX(Data_wide!$AM$13,AJ$2),AJ$3)-AJ$2)/(AJ$3-AJ$2),1+9*(AJ$3-MIN(MAX(Data_wide!$AM$13,AJ$2),AJ$3))/(AJ$3-AJ$2)),1),""))</f>
        <v/>
      </c>
      <c r="AK17" s="165">
        <f>IF(OR(AK$4=0,Data_wide!$AN$13=""),"",IFERROR(ROUND(IF(AK$4=1,1+9*(MIN(MAX(Data_wide!$AN$13,AK$2),AK$3)-AK$2)/(AK$3-AK$2),1+9*(AK$3-MIN(MAX(Data_wide!$AN$13,AK$2),AK$3))/(AK$3-AK$2)),1),""))</f>
        <v/>
      </c>
      <c r="AL17" s="165">
        <f>IF(OR(AL$4=0,Data_wide!$AO$13=""),"",IFERROR(ROUND(IF(AL$4=1,1+9*(MIN(MAX(Data_wide!$AO$13,AL$2),AL$3)-AL$2)/(AL$3-AL$2),1+9*(AL$3-MIN(MAX(Data_wide!$AO$13,AL$2),AL$3))/(AL$3-AL$2)),1),""))</f>
        <v/>
      </c>
      <c r="AM17" s="165">
        <f>IF(OR(AM$4=0,Data_wide!$AP$13=""),"",IFERROR(ROUND(IF(AM$4=1,1+9*(MIN(MAX(Data_wide!$AP$13,AM$2),AM$3)-AM$2)/(AM$3-AM$2),1+9*(AM$3-MIN(MAX(Data_wide!$AP$13,AM$2),AM$3))/(AM$3-AM$2)),1),""))</f>
        <v/>
      </c>
      <c r="AN17" s="165">
        <f>IF(OR(AN$4=0,Data_wide!$AQ$13=""),"",IFERROR(ROUND(IF(AN$4=1,1+9*(MIN(MAX(Data_wide!$AQ$13,AN$2),AN$3)-AN$2)/(AN$3-AN$2),1+9*(AN$3-MIN(MAX(Data_wide!$AQ$13,AN$2),AN$3))/(AN$3-AN$2)),1),""))</f>
        <v/>
      </c>
      <c r="AO17" s="165">
        <f>IF(OR(AO$4=0,Data_wide!$AR$13=""),"",IFERROR(ROUND(IF(AO$4=1,1+9*(MIN(MAX(Data_wide!$AR$13,AO$2),AO$3)-AO$2)/(AO$3-AO$2),1+9*(AO$3-MIN(MAX(Data_wide!$AR$13,AO$2),AO$3))/(AO$3-AO$2)),1),""))</f>
        <v/>
      </c>
      <c r="AP17" s="165">
        <f>IF(OR(AP$4=0,Data_wide!$AS$13=""),"",IFERROR(ROUND(IF(AP$4=1,1+9*(MIN(MAX(Data_wide!$AS$13,AP$2),AP$3)-AP$2)/(AP$3-AP$2),1+9*(AP$3-MIN(MAX(Data_wide!$AS$13,AP$2),AP$3))/(AP$3-AP$2)),1),""))</f>
        <v/>
      </c>
      <c r="AQ17" s="165">
        <f>IF(OR(AQ$4=0,Data_wide!$AT$13=""),"",IFERROR(ROUND(IF(AQ$4=1,1+9*(MIN(MAX(Data_wide!$AT$13,AQ$2),AQ$3)-AQ$2)/(AQ$3-AQ$2),1+9*(AQ$3-MIN(MAX(Data_wide!$AT$13,AQ$2),AQ$3))/(AQ$3-AQ$2)),1),""))</f>
        <v/>
      </c>
      <c r="AR17" s="165">
        <f>IF(OR(AR$4=0,Data_wide!$AU$13=""),"",IFERROR(ROUND(IF(AR$4=1,1+9*(MIN(MAX(Data_wide!$AU$13,AR$2),AR$3)-AR$2)/(AR$3-AR$2),1+9*(AR$3-MIN(MAX(Data_wide!$AU$13,AR$2),AR$3))/(AR$3-AR$2)),1),""))</f>
        <v/>
      </c>
      <c r="AS17" s="165">
        <f>IF(OR(AS$4=0,Data_wide!$AV$13=""),"",IFERROR(ROUND(IF(AS$4=1,1+9*(MIN(MAX(Data_wide!$AV$13,AS$2),AS$3)-AS$2)/(AS$3-AS$2),1+9*(AS$3-MIN(MAX(Data_wide!$AV$13,AS$2),AS$3))/(AS$3-AS$2)),1),""))</f>
        <v/>
      </c>
      <c r="AT17" s="165">
        <f>IF(OR(AT$4=0,Data_wide!$AW$13=""),"",IFERROR(ROUND(IF(AT$4=1,1+9*(MIN(MAX(Data_wide!$AW$13,AT$2),AT$3)-AT$2)/(AT$3-AT$2),1+9*(AT$3-MIN(MAX(Data_wide!$AW$13,AT$2),AT$3))/(AT$3-AT$2)),1),""))</f>
        <v/>
      </c>
      <c r="AU17" s="165">
        <f>IF(OR(AU$4=0,Data_wide!$AX$13=""),"",IFERROR(ROUND(IF(AU$4=1,1+9*(MIN(MAX(Data_wide!$AX$13,AU$2),AU$3)-AU$2)/(AU$3-AU$2),1+9*(AU$3-MIN(MAX(Data_wide!$AX$13,AU$2),AU$3))/(AU$3-AU$2)),1),""))</f>
        <v/>
      </c>
      <c r="AV17" s="165">
        <f>IF(OR(AV$4=0,Data_wide!$AY$13=""),"",IFERROR(ROUND(IF(AV$4=1,1+9*(MIN(MAX(Data_wide!$AY$13,AV$2),AV$3)-AV$2)/(AV$3-AV$2),1+9*(AV$3-MIN(MAX(Data_wide!$AY$13,AV$2),AV$3))/(AV$3-AV$2)),1),""))</f>
        <v/>
      </c>
      <c r="AW17" s="165">
        <f>IF(OR(AW$4=0,Data_wide!$AZ$13=""),"",IFERROR(ROUND(IF(AW$4=1,1+9*(MIN(MAX(Data_wide!$AZ$13,AW$2),AW$3)-AW$2)/(AW$3-AW$2),1+9*(AW$3-MIN(MAX(Data_wide!$AZ$13,AW$2),AW$3))/(AW$3-AW$2)),1),""))</f>
        <v/>
      </c>
      <c r="AX17" s="165">
        <f>IF(OR(AX$4=0,Data_wide!$BA$13=""),"",IFERROR(ROUND(IF(AX$4=1,1+9*(MIN(MAX(Data_wide!$BA$13,AX$2),AX$3)-AX$2)/(AX$3-AX$2),1+9*(AX$3-MIN(MAX(Data_wide!$BA$13,AX$2),AX$3))/(AX$3-AX$2)),1),""))</f>
        <v/>
      </c>
      <c r="AY17" s="165">
        <f>IF(OR(AY$4=0,Data_wide!$BB$13=""),"",IFERROR(ROUND(IF(AY$4=1,1+9*(MIN(MAX(Data_wide!$BB$13,AY$2),AY$3)-AY$2)/(AY$3-AY$2),1+9*(AY$3-MIN(MAX(Data_wide!$BB$13,AY$2),AY$3))/(AY$3-AY$2)),1),""))</f>
        <v/>
      </c>
      <c r="AZ17" s="165">
        <f>IF(OR(AZ$4=0,Data_wide!$BC$13=""),"",IFERROR(ROUND(IF(AZ$4=1,1+9*(MIN(MAX(Data_wide!$BC$13,AZ$2),AZ$3)-AZ$2)/(AZ$3-AZ$2),1+9*(AZ$3-MIN(MAX(Data_wide!$BC$13,AZ$2),AZ$3))/(AZ$3-AZ$2)),1),""))</f>
        <v/>
      </c>
      <c r="BA17" s="165">
        <f>IF(OR(BA$4=0,Data_wide!$BD$13=""),"",IFERROR(ROUND(IF(BA$4=1,1+9*(MIN(MAX(Data_wide!$BD$13,BA$2),BA$3)-BA$2)/(BA$3-BA$2),1+9*(BA$3-MIN(MAX(Data_wide!$BD$13,BA$2),BA$3))/(BA$3-BA$2)),1),""))</f>
        <v/>
      </c>
      <c r="BB17" s="165">
        <f>IF(OR(BB$4=0,Data_wide!$BE$13=""),"",IFERROR(ROUND(IF(BB$4=1,1+9*(MIN(MAX(Data_wide!$BE$13,BB$2),BB$3)-BB$2)/(BB$3-BB$2),1+9*(BB$3-MIN(MAX(Data_wide!$BE$13,BB$2),BB$3))/(BB$3-BB$2)),1),""))</f>
        <v/>
      </c>
      <c r="BC17" s="165">
        <f>IF(OR(BC$4=0,Data_wide!$BF$13=""),"",IFERROR(ROUND(IF(BC$4=1,1+9*(MIN(MAX(Data_wide!$BF$13,BC$2),BC$3)-BC$2)/(BC$3-BC$2),1+9*(BC$3-MIN(MAX(Data_wide!$BF$13,BC$2),BC$3))/(BC$3-BC$2)),1),""))</f>
        <v/>
      </c>
      <c r="BD17" s="165">
        <f>IF(OR(BD$4=0,Data_wide!$BG$13=""),"",IFERROR(ROUND(IF(BD$4=1,1+9*(MIN(MAX(Data_wide!$BG$13,BD$2),BD$3)-BD$2)/(BD$3-BD$2),1+9*(BD$3-MIN(MAX(Data_wide!$BG$13,BD$2),BD$3))/(BD$3-BD$2)),1),""))</f>
        <v/>
      </c>
      <c r="BE17" s="165">
        <f>IF(OR(BE$4=0,Data_wide!$BH$13=""),"",IFERROR(ROUND(IF(BE$4=1,1+9*(MIN(MAX(Data_wide!$BH$13,BE$2),BE$3)-BE$2)/(BE$3-BE$2),1+9*(BE$3-MIN(MAX(Data_wide!$BH$13,BE$2),BE$3))/(BE$3-BE$2)),1),""))</f>
        <v/>
      </c>
      <c r="BF17" s="165">
        <f>IF(OR(BF$4=0,Data_wide!$BI$13=""),"",IFERROR(ROUND(IF(BF$4=1,1+9*(MIN(MAX(Data_wide!$BI$13,BF$2),BF$3)-BF$2)/(BF$3-BF$2),1+9*(BF$3-MIN(MAX(Data_wide!$BI$13,BF$2),BF$3))/(BF$3-BF$2)),1),""))</f>
        <v/>
      </c>
      <c r="BG17" s="165">
        <f>IF(OR(BG$4=0,Data_wide!$BJ$13=""),"",IFERROR(ROUND(IF(BG$4=1,1+9*(MIN(MAX(Data_wide!$BJ$13,BG$2),BG$3)-BG$2)/(BG$3-BG$2),1+9*(BG$3-MIN(MAX(Data_wide!$BJ$13,BG$2),BG$3))/(BG$3-BG$2)),1),""))</f>
        <v/>
      </c>
      <c r="BH17" s="165">
        <f>IF(OR(BH$4=0,Data_wide!$BK$13=""),"",IFERROR(ROUND(IF(BH$4=1,1+9*(MIN(MAX(Data_wide!$BK$13,BH$2),BH$3)-BH$2)/(BH$3-BH$2),1+9*(BH$3-MIN(MAX(Data_wide!$BK$13,BH$2),BH$3))/(BH$3-BH$2)),1),""))</f>
        <v/>
      </c>
      <c r="BI17" s="165">
        <f>IF(OR(BI$4=0,Data_wide!$BL$13=""),"",IFERROR(ROUND(IF(BI$4=1,1+9*(MIN(MAX(Data_wide!$BL$13,BI$2),BI$3)-BI$2)/(BI$3-BI$2),1+9*(BI$3-MIN(MAX(Data_wide!$BL$13,BI$2),BI$3))/(BI$3-BI$2)),1),""))</f>
        <v/>
      </c>
      <c r="BJ17" s="165">
        <f>IF(OR(BJ$4=0,Data_wide!$BM$13=""),"",IFERROR(ROUND(IF(BJ$4=1,1+9*(MIN(MAX(Data_wide!$BM$13,BJ$2),BJ$3)-BJ$2)/(BJ$3-BJ$2),1+9*(BJ$3-MIN(MAX(Data_wide!$BM$13,BJ$2),BJ$3))/(BJ$3-BJ$2)),1),""))</f>
        <v/>
      </c>
      <c r="BK17" s="165">
        <f>IF(OR(BK$4=0,Data_wide!$BN$13=""),"",IFERROR(ROUND(IF(BK$4=1,1+9*(MIN(MAX(Data_wide!$BN$13,BK$2),BK$3)-BK$2)/(BK$3-BK$2),1+9*(BK$3-MIN(MAX(Data_wide!$BN$13,BK$2),BK$3))/(BK$3-BK$2)),1),""))</f>
        <v/>
      </c>
      <c r="BL17" s="165">
        <f>IF(OR(BL$4=0,Data_wide!$BO$13=""),"",IFERROR(ROUND(IF(BL$4=1,1+9*(MIN(MAX(Data_wide!$BO$13,BL$2),BL$3)-BL$2)/(BL$3-BL$2),1+9*(BL$3-MIN(MAX(Data_wide!$BO$13,BL$2),BL$3))/(BL$3-BL$2)),1),""))</f>
        <v/>
      </c>
      <c r="BM17" s="165">
        <f>IF(OR(BM$4=0,Data_wide!$BP$13=""),"",IFERROR(ROUND(IF(BM$4=1,1+9*(MIN(MAX(Data_wide!$BP$13,BM$2),BM$3)-BM$2)/(BM$3-BM$2),1+9*(BM$3-MIN(MAX(Data_wide!$BP$13,BM$2),BM$3))/(BM$3-BM$2)),1),""))</f>
        <v/>
      </c>
      <c r="BN17" s="165">
        <f>IF(OR(BN$4=0,Data_wide!$BQ$13=""),"",IFERROR(ROUND(IF(BN$4=1,1+9*(MIN(MAX(Data_wide!$BQ$13,BN$2),BN$3)-BN$2)/(BN$3-BN$2),1+9*(BN$3-MIN(MAX(Data_wide!$BQ$13,BN$2),BN$3))/(BN$3-BN$2)),1),""))</f>
        <v/>
      </c>
      <c r="BO17" s="165">
        <f>IF(OR(BO$4=0,Data_wide!$BR$13=""),"",IFERROR(ROUND(IF(BO$4=1,1+9*(MIN(MAX(Data_wide!$BR$13,BO$2),BO$3)-BO$2)/(BO$3-BO$2),1+9*(BO$3-MIN(MAX(Data_wide!$BR$13,BO$2),BO$3))/(BO$3-BO$2)),1),""))</f>
        <v/>
      </c>
      <c r="BP17" s="165">
        <f>IF(OR(BP$4=0,Data_wide!$BS$13=""),"",IFERROR(ROUND(IF(BP$4=1,1+9*(MIN(MAX(Data_wide!$BS$13,BP$2),BP$3)-BP$2)/(BP$3-BP$2),1+9*(BP$3-MIN(MAX(Data_wide!$BS$13,BP$2),BP$3))/(BP$3-BP$2)),1),""))</f>
        <v/>
      </c>
      <c r="BQ17" s="165">
        <f>IF(OR(BQ$4=0,Data_wide!$BT$13=""),"",IFERROR(ROUND(IF(BQ$4=1,1+9*(MIN(MAX(Data_wide!$BT$13,BQ$2),BQ$3)-BQ$2)/(BQ$3-BQ$2),1+9*(BQ$3-MIN(MAX(Data_wide!$BT$13,BQ$2),BQ$3))/(BQ$3-BQ$2)),1),""))</f>
        <v/>
      </c>
      <c r="BR17" s="165">
        <f>IF(OR(BR$4=0,Data_wide!$BU$13=""),"",IFERROR(ROUND(IF(BR$4=1,1+9*(MIN(MAX(Data_wide!$BU$13,BR$2),BR$3)-BR$2)/(BR$3-BR$2),1+9*(BR$3-MIN(MAX(Data_wide!$BU$13,BR$2),BR$3))/(BR$3-BR$2)),1),""))</f>
        <v/>
      </c>
      <c r="BS17" s="165">
        <f>IF(OR(BS$4=0,Data_wide!$BV$13=""),"",IFERROR(ROUND(IF(BS$4=1,1+9*(MIN(MAX(Data_wide!$BV$13,BS$2),BS$3)-BS$2)/(BS$3-BS$2),1+9*(BS$3-MIN(MAX(Data_wide!$BV$13,BS$2),BS$3))/(BS$3-BS$2)),1),""))</f>
        <v/>
      </c>
      <c r="BT17" s="165">
        <f>IF(OR(BT$4=0,Data_wide!$BW$13=""),"",IFERROR(ROUND(IF(BT$4=1,1+9*(MIN(MAX(Data_wide!$BW$13,BT$2),BT$3)-BT$2)/(BT$3-BT$2),1+9*(BT$3-MIN(MAX(Data_wide!$BW$13,BT$2),BT$3))/(BT$3-BT$2)),1),""))</f>
        <v/>
      </c>
      <c r="BU17" s="165">
        <f>IF(OR(BU$4=0,Data_wide!$BX$13=""),"",IFERROR(ROUND(IF(BU$4=1,1+9*(MIN(MAX(Data_wide!$BX$13,BU$2),BU$3)-BU$2)/(BU$3-BU$2),1+9*(BU$3-MIN(MAX(Data_wide!$BX$13,BU$2),BU$3))/(BU$3-BU$2)),1),""))</f>
        <v/>
      </c>
      <c r="BV17" s="165">
        <f>IF(OR(BV$4=0,Data_wide!$BY$13=""),"",IFERROR(ROUND(IF(BV$4=1,1+9*(MIN(MAX(Data_wide!$BY$13,BV$2),BV$3)-BV$2)/(BV$3-BV$2),1+9*(BV$3-MIN(MAX(Data_wide!$BY$13,BV$2),BV$3))/(BV$3-BV$2)),1),""))</f>
        <v/>
      </c>
      <c r="BW17" s="165">
        <f>IF(OR(BW$4=0,Data_wide!$BZ$13=""),"",IFERROR(ROUND(IF(BW$4=1,1+9*(MIN(MAX(Data_wide!$BZ$13,BW$2),BW$3)-BW$2)/(BW$3-BW$2),1+9*(BW$3-MIN(MAX(Data_wide!$BZ$13,BW$2),BW$3))/(BW$3-BW$2)),1),""))</f>
        <v/>
      </c>
      <c r="BX17" s="165">
        <f>IF(OR(BX$4=0,Data_wide!$CA$13=""),"",IFERROR(ROUND(IF(BX$4=1,1+9*(MIN(MAX(Data_wide!$CA$13,BX$2),BX$3)-BX$2)/(BX$3-BX$2),1+9*(BX$3-MIN(MAX(Data_wide!$CA$13,BX$2),BX$3))/(BX$3-BX$2)),1),""))</f>
        <v/>
      </c>
      <c r="BY17" s="165">
        <f>IF(OR(BY$4=0,Data_wide!$CB$13=""),"",IFERROR(ROUND(IF(BY$4=1,1+9*(MIN(MAX(Data_wide!$CB$13,BY$2),BY$3)-BY$2)/(BY$3-BY$2),1+9*(BY$3-MIN(MAX(Data_wide!$CB$13,BY$2),BY$3))/(BY$3-BY$2)),1),""))</f>
        <v/>
      </c>
      <c r="BZ17" s="165">
        <f>IF(OR(BZ$4=0,Data_wide!$CC$13=""),"",IFERROR(ROUND(IF(BZ$4=1,1+9*(MIN(MAX(Data_wide!$CC$13,BZ$2),BZ$3)-BZ$2)/(BZ$3-BZ$2),1+9*(BZ$3-MIN(MAX(Data_wide!$CC$13,BZ$2),BZ$3))/(BZ$3-BZ$2)),1),""))</f>
        <v/>
      </c>
      <c r="CA17" s="165">
        <f>IF(OR(CA$4=0,Data_wide!$CD$13=""),"",IFERROR(ROUND(IF(CA$4=1,1+9*(MIN(MAX(Data_wide!$CD$13,CA$2),CA$3)-CA$2)/(CA$3-CA$2),1+9*(CA$3-MIN(MAX(Data_wide!$CD$13,CA$2),CA$3))/(CA$3-CA$2)),1),""))</f>
        <v/>
      </c>
      <c r="CB17" s="165">
        <f>IF(OR(CB$4=0,Data_wide!$CE$13=""),"",IFERROR(ROUND(IF(CB$4=1,1+9*(MIN(MAX(Data_wide!$CE$13,CB$2),CB$3)-CB$2)/(CB$3-CB$2),1+9*(CB$3-MIN(MAX(Data_wide!$CE$13,CB$2),CB$3))/(CB$3-CB$2)),1),""))</f>
        <v/>
      </c>
      <c r="CC17" s="165">
        <f>IF(OR(CC$4=0,Data_wide!$CF$13=""),"",IFERROR(ROUND(IF(CC$4=1,1+9*(MIN(MAX(Data_wide!$CF$13,CC$2),CC$3)-CC$2)/(CC$3-CC$2),1+9*(CC$3-MIN(MAX(Data_wide!$CF$13,CC$2),CC$3))/(CC$3-CC$2)),1),""))</f>
        <v/>
      </c>
      <c r="CD17" s="165">
        <f>IF(OR(CD$4=0,Data_wide!$CG$13=""),"",IFERROR(ROUND(IF(CD$4=1,1+9*(MIN(MAX(Data_wide!$CG$13,CD$2),CD$3)-CD$2)/(CD$3-CD$2),1+9*(CD$3-MIN(MAX(Data_wide!$CG$13,CD$2),CD$3))/(CD$3-CD$2)),1),""))</f>
        <v/>
      </c>
      <c r="CE17" s="165">
        <f>IF(OR(CE$4=0,Data_wide!$CH$13=""),"",IFERROR(ROUND(IF(CE$4=1,1+9*(MIN(MAX(Data_wide!$CH$13,CE$2),CE$3)-CE$2)/(CE$3-CE$2),1+9*(CE$3-MIN(MAX(Data_wide!$CH$13,CE$2),CE$3))/(CE$3-CE$2)),1),""))</f>
        <v/>
      </c>
      <c r="CF17" s="165">
        <f>IF(OR(CF$4=0,Data_wide!$CI$13=""),"",IFERROR(ROUND(IF(CF$4=1,1+9*(MIN(MAX(Data_wide!$CI$13,CF$2),CF$3)-CF$2)/(CF$3-CF$2),1+9*(CF$3-MIN(MAX(Data_wide!$CI$13,CF$2),CF$3))/(CF$3-CF$2)),1),""))</f>
        <v/>
      </c>
      <c r="CG17" s="165">
        <f>IF(OR(CG$4=0,Data_wide!$CJ$13=""),"",IFERROR(ROUND(IF(CG$4=1,1+9*(MIN(MAX(Data_wide!$CJ$13,CG$2),CG$3)-CG$2)/(CG$3-CG$2),1+9*(CG$3-MIN(MAX(Data_wide!$CJ$13,CG$2),CG$3))/(CG$3-CG$2)),1),""))</f>
        <v/>
      </c>
      <c r="CH17" s="165">
        <f>IF(OR(CH$4=0,Data_wide!$CK$13=""),"",IFERROR(ROUND(IF(CH$4=1,1+9*(MIN(MAX(Data_wide!$CK$13,CH$2),CH$3)-CH$2)/(CH$3-CH$2),1+9*(CH$3-MIN(MAX(Data_wide!$CK$13,CH$2),CH$3))/(CH$3-CH$2)),1),""))</f>
        <v/>
      </c>
      <c r="CI17" s="165">
        <f>IF(OR(CI$4=0,Data_wide!$CL$13=""),"",IFERROR(ROUND(IF(CI$4=1,1+9*(MIN(MAX(Data_wide!$CL$13,CI$2),CI$3)-CI$2)/(CI$3-CI$2),1+9*(CI$3-MIN(MAX(Data_wide!$CL$13,CI$2),CI$3))/(CI$3-CI$2)),1),""))</f>
        <v/>
      </c>
      <c r="CJ17" s="165">
        <f>IF(OR(CJ$4=0,Data_wide!$CM$13=""),"",IFERROR(ROUND(IF(CJ$4=1,1+9*(MIN(MAX(Data_wide!$CM$13,CJ$2),CJ$3)-CJ$2)/(CJ$3-CJ$2),1+9*(CJ$3-MIN(MAX(Data_wide!$CM$13,CJ$2),CJ$3))/(CJ$3-CJ$2)),1),""))</f>
        <v/>
      </c>
      <c r="CK17" s="165">
        <f>IF(OR(CK$4=0,Data_wide!$CN$13=""),"",IFERROR(ROUND(IF(CK$4=1,1+9*(MIN(MAX(Data_wide!$CN$13,CK$2),CK$3)-CK$2)/(CK$3-CK$2),1+9*(CK$3-MIN(MAX(Data_wide!$CN$13,CK$2),CK$3))/(CK$3-CK$2)),1),""))</f>
        <v/>
      </c>
      <c r="CL17" s="165">
        <f>IF(OR(CL$4=0,Data_wide!$CO$13=""),"",IFERROR(ROUND(IF(CL$4=1,1+9*(MIN(MAX(Data_wide!$CO$13,CL$2),CL$3)-CL$2)/(CL$3-CL$2),1+9*(CL$3-MIN(MAX(Data_wide!$CO$13,CL$2),CL$3))/(CL$3-CL$2)),1),""))</f>
        <v/>
      </c>
      <c r="CM17" s="165">
        <f>IF(OR(CM$4=0,Data_wide!$CP$13=""),"",IFERROR(ROUND(IF(CM$4=1,1+9*(MIN(MAX(Data_wide!$CP$13,CM$2),CM$3)-CM$2)/(CM$3-CM$2),1+9*(CM$3-MIN(MAX(Data_wide!$CP$13,CM$2),CM$3))/(CM$3-CM$2)),1),""))</f>
        <v/>
      </c>
      <c r="CN17" s="165">
        <f>IF(OR(CN$4=0,Data_wide!$CQ$13=""),"",IFERROR(ROUND(IF(CN$4=1,1+9*(MIN(MAX(Data_wide!$CQ$13,CN$2),CN$3)-CN$2)/(CN$3-CN$2),1+9*(CN$3-MIN(MAX(Data_wide!$CQ$13,CN$2),CN$3))/(CN$3-CN$2)),1),""))</f>
        <v/>
      </c>
      <c r="CO17" s="165">
        <f>IF(OR(CO$4=0,Data_wide!$CR$13=""),"",IFERROR(ROUND(IF(CO$4=1,1+9*(MIN(MAX(Data_wide!$CR$13,CO$2),CO$3)-CO$2)/(CO$3-CO$2),1+9*(CO$3-MIN(MAX(Data_wide!$CR$13,CO$2),CO$3))/(CO$3-CO$2)),1),""))</f>
        <v/>
      </c>
    </row>
    <row r="18" ht="14" customHeight="1">
      <c r="A18" s="161" t="inlineStr">
        <is>
          <t>AZE</t>
        </is>
      </c>
      <c r="B18" s="161" t="inlineStr">
        <is>
          <t>Azerbaijan</t>
        </is>
      </c>
      <c r="C18" s="165">
        <f>IF(OR(C$4=0,Data_wide!$F$14=""),"",IFERROR(ROUND(IF(C$4=1,1+9*(MIN(MAX(Data_wide!$F$14,C$2),C$3)-C$2)/(C$3-C$2),1+9*(C$3-MIN(MAX(Data_wide!$F$14,C$2),C$3))/(C$3-C$2)),1),""))</f>
        <v/>
      </c>
      <c r="D18" s="165">
        <f>IF(OR(D$4=0,Data_wide!$G$14=""),"",IFERROR(ROUND(IF(D$4=1,1+9*(MIN(MAX(Data_wide!$G$14,D$2),D$3)-D$2)/(D$3-D$2),1+9*(D$3-MIN(MAX(Data_wide!$G$14,D$2),D$3))/(D$3-D$2)),1),""))</f>
        <v/>
      </c>
      <c r="E18" s="165">
        <f>IF(OR(E$4=0,Data_wide!$H$14=""),"",IFERROR(ROUND(IF(E$4=1,1+9*(MIN(MAX(Data_wide!$H$14,E$2),E$3)-E$2)/(E$3-E$2),1+9*(E$3-MIN(MAX(Data_wide!$H$14,E$2),E$3))/(E$3-E$2)),1),""))</f>
        <v/>
      </c>
      <c r="F18" s="165">
        <f>IF(OR(F$4=0,Data_wide!$I$14=""),"",IFERROR(ROUND(IF(F$4=1,1+9*(MIN(MAX(Data_wide!$I$14,F$2),F$3)-F$2)/(F$3-F$2),1+9*(F$3-MIN(MAX(Data_wide!$I$14,F$2),F$3))/(F$3-F$2)),1),""))</f>
        <v/>
      </c>
      <c r="G18" s="165">
        <f>IF(OR(G$4=0,Data_wide!$J$14=""),"",IFERROR(ROUND(IF(G$4=1,1+9*(MIN(MAX(Data_wide!$J$14,G$2),G$3)-G$2)/(G$3-G$2),1+9*(G$3-MIN(MAX(Data_wide!$J$14,G$2),G$3))/(G$3-G$2)),1),""))</f>
        <v/>
      </c>
      <c r="H18" s="165">
        <f>IF(OR(H$4=0,Data_wide!$K$14=""),"",IFERROR(ROUND(IF(H$4=1,1+9*(MIN(MAX(Data_wide!$K$14,H$2),H$3)-H$2)/(H$3-H$2),1+9*(H$3-MIN(MAX(Data_wide!$K$14,H$2),H$3))/(H$3-H$2)),1),""))</f>
        <v/>
      </c>
      <c r="I18" s="165">
        <f>IF(OR(I$4=0,Data_wide!$L$14=""),"",IFERROR(ROUND(IF(I$4=1,1+9*(MIN(MAX(Data_wide!$L$14,I$2),I$3)-I$2)/(I$3-I$2),1+9*(I$3-MIN(MAX(Data_wide!$L$14,I$2),I$3))/(I$3-I$2)),1),""))</f>
        <v/>
      </c>
      <c r="J18" s="165">
        <f>IF(OR(J$4=0,Data_wide!$M$14=""),"",IFERROR(ROUND(IF(J$4=1,1+9*(MIN(MAX(Data_wide!$M$14,J$2),J$3)-J$2)/(J$3-J$2),1+9*(J$3-MIN(MAX(Data_wide!$M$14,J$2),J$3))/(J$3-J$2)),1),""))</f>
        <v/>
      </c>
      <c r="K18" s="165">
        <f>IF(OR(K$4=0,Data_wide!$N$14=""),"",IFERROR(ROUND(IF(K$4=1,1+9*(MIN(MAX(Data_wide!$N$14,K$2),K$3)-K$2)/(K$3-K$2),1+9*(K$3-MIN(MAX(Data_wide!$N$14,K$2),K$3))/(K$3-K$2)),1),""))</f>
        <v/>
      </c>
      <c r="L18" s="165">
        <f>IF(OR(L$4=0,Data_wide!$O$14=""),"",IFERROR(ROUND(IF(L$4=1,1+9*(MIN(MAX(Data_wide!$O$14,L$2),L$3)-L$2)/(L$3-L$2),1+9*(L$3-MIN(MAX(Data_wide!$O$14,L$2),L$3))/(L$3-L$2)),1),""))</f>
        <v/>
      </c>
      <c r="M18" s="165">
        <f>IF(OR(M$4=0,Data_wide!$P$14=""),"",IFERROR(ROUND(IF(M$4=1,1+9*(MIN(MAX(Data_wide!$P$14,M$2),M$3)-M$2)/(M$3-M$2),1+9*(M$3-MIN(MAX(Data_wide!$P$14,M$2),M$3))/(M$3-M$2)),1),""))</f>
        <v/>
      </c>
      <c r="N18" s="165">
        <f>IF(OR(N$4=0,Data_wide!$Q$14=""),"",IFERROR(ROUND(IF(N$4=1,1+9*(MIN(MAX(Data_wide!$Q$14,N$2),N$3)-N$2)/(N$3-N$2),1+9*(N$3-MIN(MAX(Data_wide!$Q$14,N$2),N$3))/(N$3-N$2)),1),""))</f>
        <v/>
      </c>
      <c r="O18" s="165">
        <f>IF(OR(O$4=0,Data_wide!$R$14=""),"",IFERROR(ROUND(IF(O$4=1,1+9*(MIN(MAX(Data_wide!$R$14,O$2),O$3)-O$2)/(O$3-O$2),1+9*(O$3-MIN(MAX(Data_wide!$R$14,O$2),O$3))/(O$3-O$2)),1),""))</f>
        <v/>
      </c>
      <c r="P18" s="165">
        <f>IF(OR(P$4=0,Data_wide!$S$14=""),"",IFERROR(ROUND(IF(P$4=1,1+9*(MIN(MAX(Data_wide!$S$14,P$2),P$3)-P$2)/(P$3-P$2),1+9*(P$3-MIN(MAX(Data_wide!$S$14,P$2),P$3))/(P$3-P$2)),1),""))</f>
        <v/>
      </c>
      <c r="Q18" s="165">
        <f>IF(OR(Q$4=0,Data_wide!$T$14=""),"",IFERROR(ROUND(IF(Q$4=1,1+9*(MIN(MAX(Data_wide!$T$14,Q$2),Q$3)-Q$2)/(Q$3-Q$2),1+9*(Q$3-MIN(MAX(Data_wide!$T$14,Q$2),Q$3))/(Q$3-Q$2)),1),""))</f>
        <v/>
      </c>
      <c r="R18" s="165">
        <f>IF(OR(R$4=0,Data_wide!$U$14=""),"",IFERROR(ROUND(IF(R$4=1,1+9*(MIN(MAX(Data_wide!$U$14,R$2),R$3)-R$2)/(R$3-R$2),1+9*(R$3-MIN(MAX(Data_wide!$U$14,R$2),R$3))/(R$3-R$2)),1),""))</f>
        <v/>
      </c>
      <c r="S18" s="165">
        <f>IF(OR(S$4=0,Data_wide!$V$14=""),"",IFERROR(ROUND(IF(S$4=1,1+9*(MIN(MAX(Data_wide!$V$14,S$2),S$3)-S$2)/(S$3-S$2),1+9*(S$3-MIN(MAX(Data_wide!$V$14,S$2),S$3))/(S$3-S$2)),1),""))</f>
        <v/>
      </c>
      <c r="T18" s="165">
        <f>IF(OR(T$4=0,Data_wide!$W$14=""),"",IFERROR(ROUND(IF(T$4=1,1+9*(MIN(MAX(Data_wide!$W$14,T$2),T$3)-T$2)/(T$3-T$2),1+9*(T$3-MIN(MAX(Data_wide!$W$14,T$2),T$3))/(T$3-T$2)),1),""))</f>
        <v/>
      </c>
      <c r="U18" s="165">
        <f>IF(OR(U$4=0,Data_wide!$X$14=""),"",IFERROR(ROUND(IF(U$4=1,1+9*(MIN(MAX(Data_wide!$X$14,U$2),U$3)-U$2)/(U$3-U$2),1+9*(U$3-MIN(MAX(Data_wide!$X$14,U$2),U$3))/(U$3-U$2)),1),""))</f>
        <v/>
      </c>
      <c r="V18" s="165">
        <f>IF(OR(V$4=0,Data_wide!$Y$14=""),"",IFERROR(ROUND(IF(V$4=1,1+9*(MIN(MAX(Data_wide!$Y$14,V$2),V$3)-V$2)/(V$3-V$2),1+9*(V$3-MIN(MAX(Data_wide!$Y$14,V$2),V$3))/(V$3-V$2)),1),""))</f>
        <v/>
      </c>
      <c r="W18" s="165">
        <f>IF(OR(W$4=0,Data_wide!$Z$14=""),"",IFERROR(ROUND(IF(W$4=1,1+9*(MIN(MAX(Data_wide!$Z$14,W$2),W$3)-W$2)/(W$3-W$2),1+9*(W$3-MIN(MAX(Data_wide!$Z$14,W$2),W$3))/(W$3-W$2)),1),""))</f>
        <v/>
      </c>
      <c r="X18" s="165">
        <f>IF(OR(X$4=0,Data_wide!$AA$14=""),"",IFERROR(ROUND(IF(X$4=1,1+9*(MIN(MAX(Data_wide!$AA$14,X$2),X$3)-X$2)/(X$3-X$2),1+9*(X$3-MIN(MAX(Data_wide!$AA$14,X$2),X$3))/(X$3-X$2)),1),""))</f>
        <v/>
      </c>
      <c r="Y18" s="165">
        <f>IF(OR(Y$4=0,Data_wide!$AB$14=""),"",IFERROR(ROUND(IF(Y$4=1,1+9*(MIN(MAX(Data_wide!$AB$14,Y$2),Y$3)-Y$2)/(Y$3-Y$2),1+9*(Y$3-MIN(MAX(Data_wide!$AB$14,Y$2),Y$3))/(Y$3-Y$2)),1),""))</f>
        <v/>
      </c>
      <c r="Z18" s="165">
        <f>IF(OR(Z$4=0,Data_wide!$AC$14=""),"",IFERROR(ROUND(IF(Z$4=1,1+9*(MIN(MAX(Data_wide!$AC$14,Z$2),Z$3)-Z$2)/(Z$3-Z$2),1+9*(Z$3-MIN(MAX(Data_wide!$AC$14,Z$2),Z$3))/(Z$3-Z$2)),1),""))</f>
        <v/>
      </c>
      <c r="AA18" s="165">
        <f>IF(OR(AA$4=0,Data_wide!$AD$14=""),"",IFERROR(ROUND(IF(AA$4=1,1+9*(MIN(MAX(Data_wide!$AD$14,AA$2),AA$3)-AA$2)/(AA$3-AA$2),1+9*(AA$3-MIN(MAX(Data_wide!$AD$14,AA$2),AA$3))/(AA$3-AA$2)),1),""))</f>
        <v/>
      </c>
      <c r="AB18" s="165">
        <f>IF(OR(AB$4=0,Data_wide!$AE$14=""),"",IFERROR(ROUND(IF(AB$4=1,1+9*(MIN(MAX(Data_wide!$AE$14,AB$2),AB$3)-AB$2)/(AB$3-AB$2),1+9*(AB$3-MIN(MAX(Data_wide!$AE$14,AB$2),AB$3))/(AB$3-AB$2)),1),""))</f>
        <v/>
      </c>
      <c r="AC18" s="165">
        <f>IF(OR(AC$4=0,Data_wide!$AF$14=""),"",IFERROR(ROUND(IF(AC$4=1,1+9*(MIN(MAX(Data_wide!$AF$14,AC$2),AC$3)-AC$2)/(AC$3-AC$2),1+9*(AC$3-MIN(MAX(Data_wide!$AF$14,AC$2),AC$3))/(AC$3-AC$2)),1),""))</f>
        <v/>
      </c>
      <c r="AD18" s="165">
        <f>IF(OR(AD$4=0,Data_wide!$AG$14=""),"",IFERROR(ROUND(IF(AD$4=1,1+9*(MIN(MAX(Data_wide!$AG$14,AD$2),AD$3)-AD$2)/(AD$3-AD$2),1+9*(AD$3-MIN(MAX(Data_wide!$AG$14,AD$2),AD$3))/(AD$3-AD$2)),1),""))</f>
        <v/>
      </c>
      <c r="AE18" s="165">
        <f>IF(OR(AE$4=0,Data_wide!$AH$14=""),"",IFERROR(ROUND(IF(AE$4=1,1+9*(MIN(MAX(Data_wide!$AH$14,AE$2),AE$3)-AE$2)/(AE$3-AE$2),1+9*(AE$3-MIN(MAX(Data_wide!$AH$14,AE$2),AE$3))/(AE$3-AE$2)),1),""))</f>
        <v/>
      </c>
      <c r="AF18" s="165">
        <f>IF(OR(AF$4=0,Data_wide!$AI$14=""),"",IFERROR(ROUND(IF(AF$4=1,1+9*(MIN(MAX(Data_wide!$AI$14,AF$2),AF$3)-AF$2)/(AF$3-AF$2),1+9*(AF$3-MIN(MAX(Data_wide!$AI$14,AF$2),AF$3))/(AF$3-AF$2)),1),""))</f>
        <v/>
      </c>
      <c r="AG18" s="165">
        <f>IF(OR(AG$4=0,Data_wide!$AJ$14=""),"",IFERROR(ROUND(IF(AG$4=1,1+9*(MIN(MAX(Data_wide!$AJ$14,AG$2),AG$3)-AG$2)/(AG$3-AG$2),1+9*(AG$3-MIN(MAX(Data_wide!$AJ$14,AG$2),AG$3))/(AG$3-AG$2)),1),""))</f>
        <v/>
      </c>
      <c r="AH18" s="165">
        <f>IF(OR(AH$4=0,Data_wide!$AK$14=""),"",IFERROR(ROUND(IF(AH$4=1,1+9*(MIN(MAX(Data_wide!$AK$14,AH$2),AH$3)-AH$2)/(AH$3-AH$2),1+9*(AH$3-MIN(MAX(Data_wide!$AK$14,AH$2),AH$3))/(AH$3-AH$2)),1),""))</f>
        <v/>
      </c>
      <c r="AI18" s="165">
        <f>IF(OR(AI$4=0,Data_wide!$AL$14=""),"",IFERROR(ROUND(IF(AI$4=1,1+9*(MIN(MAX(Data_wide!$AL$14,AI$2),AI$3)-AI$2)/(AI$3-AI$2),1+9*(AI$3-MIN(MAX(Data_wide!$AL$14,AI$2),AI$3))/(AI$3-AI$2)),1),""))</f>
        <v/>
      </c>
      <c r="AJ18" s="165">
        <f>IF(OR(AJ$4=0,Data_wide!$AM$14=""),"",IFERROR(ROUND(IF(AJ$4=1,1+9*(MIN(MAX(Data_wide!$AM$14,AJ$2),AJ$3)-AJ$2)/(AJ$3-AJ$2),1+9*(AJ$3-MIN(MAX(Data_wide!$AM$14,AJ$2),AJ$3))/(AJ$3-AJ$2)),1),""))</f>
        <v/>
      </c>
      <c r="AK18" s="165">
        <f>IF(OR(AK$4=0,Data_wide!$AN$14=""),"",IFERROR(ROUND(IF(AK$4=1,1+9*(MIN(MAX(Data_wide!$AN$14,AK$2),AK$3)-AK$2)/(AK$3-AK$2),1+9*(AK$3-MIN(MAX(Data_wide!$AN$14,AK$2),AK$3))/(AK$3-AK$2)),1),""))</f>
        <v/>
      </c>
      <c r="AL18" s="165">
        <f>IF(OR(AL$4=0,Data_wide!$AO$14=""),"",IFERROR(ROUND(IF(AL$4=1,1+9*(MIN(MAX(Data_wide!$AO$14,AL$2),AL$3)-AL$2)/(AL$3-AL$2),1+9*(AL$3-MIN(MAX(Data_wide!$AO$14,AL$2),AL$3))/(AL$3-AL$2)),1),""))</f>
        <v/>
      </c>
      <c r="AM18" s="165">
        <f>IF(OR(AM$4=0,Data_wide!$AP$14=""),"",IFERROR(ROUND(IF(AM$4=1,1+9*(MIN(MAX(Data_wide!$AP$14,AM$2),AM$3)-AM$2)/(AM$3-AM$2),1+9*(AM$3-MIN(MAX(Data_wide!$AP$14,AM$2),AM$3))/(AM$3-AM$2)),1),""))</f>
        <v/>
      </c>
      <c r="AN18" s="165">
        <f>IF(OR(AN$4=0,Data_wide!$AQ$14=""),"",IFERROR(ROUND(IF(AN$4=1,1+9*(MIN(MAX(Data_wide!$AQ$14,AN$2),AN$3)-AN$2)/(AN$3-AN$2),1+9*(AN$3-MIN(MAX(Data_wide!$AQ$14,AN$2),AN$3))/(AN$3-AN$2)),1),""))</f>
        <v/>
      </c>
      <c r="AO18" s="165">
        <f>IF(OR(AO$4=0,Data_wide!$AR$14=""),"",IFERROR(ROUND(IF(AO$4=1,1+9*(MIN(MAX(Data_wide!$AR$14,AO$2),AO$3)-AO$2)/(AO$3-AO$2),1+9*(AO$3-MIN(MAX(Data_wide!$AR$14,AO$2),AO$3))/(AO$3-AO$2)),1),""))</f>
        <v/>
      </c>
      <c r="AP18" s="165">
        <f>IF(OR(AP$4=0,Data_wide!$AS$14=""),"",IFERROR(ROUND(IF(AP$4=1,1+9*(MIN(MAX(Data_wide!$AS$14,AP$2),AP$3)-AP$2)/(AP$3-AP$2),1+9*(AP$3-MIN(MAX(Data_wide!$AS$14,AP$2),AP$3))/(AP$3-AP$2)),1),""))</f>
        <v/>
      </c>
      <c r="AQ18" s="165">
        <f>IF(OR(AQ$4=0,Data_wide!$AT$14=""),"",IFERROR(ROUND(IF(AQ$4=1,1+9*(MIN(MAX(Data_wide!$AT$14,AQ$2),AQ$3)-AQ$2)/(AQ$3-AQ$2),1+9*(AQ$3-MIN(MAX(Data_wide!$AT$14,AQ$2),AQ$3))/(AQ$3-AQ$2)),1),""))</f>
        <v/>
      </c>
      <c r="AR18" s="165">
        <f>IF(OR(AR$4=0,Data_wide!$AU$14=""),"",IFERROR(ROUND(IF(AR$4=1,1+9*(MIN(MAX(Data_wide!$AU$14,AR$2),AR$3)-AR$2)/(AR$3-AR$2),1+9*(AR$3-MIN(MAX(Data_wide!$AU$14,AR$2),AR$3))/(AR$3-AR$2)),1),""))</f>
        <v/>
      </c>
      <c r="AS18" s="165">
        <f>IF(OR(AS$4=0,Data_wide!$AV$14=""),"",IFERROR(ROUND(IF(AS$4=1,1+9*(MIN(MAX(Data_wide!$AV$14,AS$2),AS$3)-AS$2)/(AS$3-AS$2),1+9*(AS$3-MIN(MAX(Data_wide!$AV$14,AS$2),AS$3))/(AS$3-AS$2)),1),""))</f>
        <v/>
      </c>
      <c r="AT18" s="165">
        <f>IF(OR(AT$4=0,Data_wide!$AW$14=""),"",IFERROR(ROUND(IF(AT$4=1,1+9*(MIN(MAX(Data_wide!$AW$14,AT$2),AT$3)-AT$2)/(AT$3-AT$2),1+9*(AT$3-MIN(MAX(Data_wide!$AW$14,AT$2),AT$3))/(AT$3-AT$2)),1),""))</f>
        <v/>
      </c>
      <c r="AU18" s="165">
        <f>IF(OR(AU$4=0,Data_wide!$AX$14=""),"",IFERROR(ROUND(IF(AU$4=1,1+9*(MIN(MAX(Data_wide!$AX$14,AU$2),AU$3)-AU$2)/(AU$3-AU$2),1+9*(AU$3-MIN(MAX(Data_wide!$AX$14,AU$2),AU$3))/(AU$3-AU$2)),1),""))</f>
        <v/>
      </c>
      <c r="AV18" s="165">
        <f>IF(OR(AV$4=0,Data_wide!$AY$14=""),"",IFERROR(ROUND(IF(AV$4=1,1+9*(MIN(MAX(Data_wide!$AY$14,AV$2),AV$3)-AV$2)/(AV$3-AV$2),1+9*(AV$3-MIN(MAX(Data_wide!$AY$14,AV$2),AV$3))/(AV$3-AV$2)),1),""))</f>
        <v/>
      </c>
      <c r="AW18" s="165">
        <f>IF(OR(AW$4=0,Data_wide!$AZ$14=""),"",IFERROR(ROUND(IF(AW$4=1,1+9*(MIN(MAX(Data_wide!$AZ$14,AW$2),AW$3)-AW$2)/(AW$3-AW$2),1+9*(AW$3-MIN(MAX(Data_wide!$AZ$14,AW$2),AW$3))/(AW$3-AW$2)),1),""))</f>
        <v/>
      </c>
      <c r="AX18" s="165">
        <f>IF(OR(AX$4=0,Data_wide!$BA$14=""),"",IFERROR(ROUND(IF(AX$4=1,1+9*(MIN(MAX(Data_wide!$BA$14,AX$2),AX$3)-AX$2)/(AX$3-AX$2),1+9*(AX$3-MIN(MAX(Data_wide!$BA$14,AX$2),AX$3))/(AX$3-AX$2)),1),""))</f>
        <v/>
      </c>
      <c r="AY18" s="165">
        <f>IF(OR(AY$4=0,Data_wide!$BB$14=""),"",IFERROR(ROUND(IF(AY$4=1,1+9*(MIN(MAX(Data_wide!$BB$14,AY$2),AY$3)-AY$2)/(AY$3-AY$2),1+9*(AY$3-MIN(MAX(Data_wide!$BB$14,AY$2),AY$3))/(AY$3-AY$2)),1),""))</f>
        <v/>
      </c>
      <c r="AZ18" s="165">
        <f>IF(OR(AZ$4=0,Data_wide!$BC$14=""),"",IFERROR(ROUND(IF(AZ$4=1,1+9*(MIN(MAX(Data_wide!$BC$14,AZ$2),AZ$3)-AZ$2)/(AZ$3-AZ$2),1+9*(AZ$3-MIN(MAX(Data_wide!$BC$14,AZ$2),AZ$3))/(AZ$3-AZ$2)),1),""))</f>
        <v/>
      </c>
      <c r="BA18" s="165">
        <f>IF(OR(BA$4=0,Data_wide!$BD$14=""),"",IFERROR(ROUND(IF(BA$4=1,1+9*(MIN(MAX(Data_wide!$BD$14,BA$2),BA$3)-BA$2)/(BA$3-BA$2),1+9*(BA$3-MIN(MAX(Data_wide!$BD$14,BA$2),BA$3))/(BA$3-BA$2)),1),""))</f>
        <v/>
      </c>
      <c r="BB18" s="165">
        <f>IF(OR(BB$4=0,Data_wide!$BE$14=""),"",IFERROR(ROUND(IF(BB$4=1,1+9*(MIN(MAX(Data_wide!$BE$14,BB$2),BB$3)-BB$2)/(BB$3-BB$2),1+9*(BB$3-MIN(MAX(Data_wide!$BE$14,BB$2),BB$3))/(BB$3-BB$2)),1),""))</f>
        <v/>
      </c>
      <c r="BC18" s="165">
        <f>IF(OR(BC$4=0,Data_wide!$BF$14=""),"",IFERROR(ROUND(IF(BC$4=1,1+9*(MIN(MAX(Data_wide!$BF$14,BC$2),BC$3)-BC$2)/(BC$3-BC$2),1+9*(BC$3-MIN(MAX(Data_wide!$BF$14,BC$2),BC$3))/(BC$3-BC$2)),1),""))</f>
        <v/>
      </c>
      <c r="BD18" s="165">
        <f>IF(OR(BD$4=0,Data_wide!$BG$14=""),"",IFERROR(ROUND(IF(BD$4=1,1+9*(MIN(MAX(Data_wide!$BG$14,BD$2),BD$3)-BD$2)/(BD$3-BD$2),1+9*(BD$3-MIN(MAX(Data_wide!$BG$14,BD$2),BD$3))/(BD$3-BD$2)),1),""))</f>
        <v/>
      </c>
      <c r="BE18" s="165">
        <f>IF(OR(BE$4=0,Data_wide!$BH$14=""),"",IFERROR(ROUND(IF(BE$4=1,1+9*(MIN(MAX(Data_wide!$BH$14,BE$2),BE$3)-BE$2)/(BE$3-BE$2),1+9*(BE$3-MIN(MAX(Data_wide!$BH$14,BE$2),BE$3))/(BE$3-BE$2)),1),""))</f>
        <v/>
      </c>
      <c r="BF18" s="165">
        <f>IF(OR(BF$4=0,Data_wide!$BI$14=""),"",IFERROR(ROUND(IF(BF$4=1,1+9*(MIN(MAX(Data_wide!$BI$14,BF$2),BF$3)-BF$2)/(BF$3-BF$2),1+9*(BF$3-MIN(MAX(Data_wide!$BI$14,BF$2),BF$3))/(BF$3-BF$2)),1),""))</f>
        <v/>
      </c>
      <c r="BG18" s="165">
        <f>IF(OR(BG$4=0,Data_wide!$BJ$14=""),"",IFERROR(ROUND(IF(BG$4=1,1+9*(MIN(MAX(Data_wide!$BJ$14,BG$2),BG$3)-BG$2)/(BG$3-BG$2),1+9*(BG$3-MIN(MAX(Data_wide!$BJ$14,BG$2),BG$3))/(BG$3-BG$2)),1),""))</f>
        <v/>
      </c>
      <c r="BH18" s="165">
        <f>IF(OR(BH$4=0,Data_wide!$BK$14=""),"",IFERROR(ROUND(IF(BH$4=1,1+9*(MIN(MAX(Data_wide!$BK$14,BH$2),BH$3)-BH$2)/(BH$3-BH$2),1+9*(BH$3-MIN(MAX(Data_wide!$BK$14,BH$2),BH$3))/(BH$3-BH$2)),1),""))</f>
        <v/>
      </c>
      <c r="BI18" s="165">
        <f>IF(OR(BI$4=0,Data_wide!$BL$14=""),"",IFERROR(ROUND(IF(BI$4=1,1+9*(MIN(MAX(Data_wide!$BL$14,BI$2),BI$3)-BI$2)/(BI$3-BI$2),1+9*(BI$3-MIN(MAX(Data_wide!$BL$14,BI$2),BI$3))/(BI$3-BI$2)),1),""))</f>
        <v/>
      </c>
      <c r="BJ18" s="165">
        <f>IF(OR(BJ$4=0,Data_wide!$BM$14=""),"",IFERROR(ROUND(IF(BJ$4=1,1+9*(MIN(MAX(Data_wide!$BM$14,BJ$2),BJ$3)-BJ$2)/(BJ$3-BJ$2),1+9*(BJ$3-MIN(MAX(Data_wide!$BM$14,BJ$2),BJ$3))/(BJ$3-BJ$2)),1),""))</f>
        <v/>
      </c>
      <c r="BK18" s="165">
        <f>IF(OR(BK$4=0,Data_wide!$BN$14=""),"",IFERROR(ROUND(IF(BK$4=1,1+9*(MIN(MAX(Data_wide!$BN$14,BK$2),BK$3)-BK$2)/(BK$3-BK$2),1+9*(BK$3-MIN(MAX(Data_wide!$BN$14,BK$2),BK$3))/(BK$3-BK$2)),1),""))</f>
        <v/>
      </c>
      <c r="BL18" s="165">
        <f>IF(OR(BL$4=0,Data_wide!$BO$14=""),"",IFERROR(ROUND(IF(BL$4=1,1+9*(MIN(MAX(Data_wide!$BO$14,BL$2),BL$3)-BL$2)/(BL$3-BL$2),1+9*(BL$3-MIN(MAX(Data_wide!$BO$14,BL$2),BL$3))/(BL$3-BL$2)),1),""))</f>
        <v/>
      </c>
      <c r="BM18" s="165">
        <f>IF(OR(BM$4=0,Data_wide!$BP$14=""),"",IFERROR(ROUND(IF(BM$4=1,1+9*(MIN(MAX(Data_wide!$BP$14,BM$2),BM$3)-BM$2)/(BM$3-BM$2),1+9*(BM$3-MIN(MAX(Data_wide!$BP$14,BM$2),BM$3))/(BM$3-BM$2)),1),""))</f>
        <v/>
      </c>
      <c r="BN18" s="165">
        <f>IF(OR(BN$4=0,Data_wide!$BQ$14=""),"",IFERROR(ROUND(IF(BN$4=1,1+9*(MIN(MAX(Data_wide!$BQ$14,BN$2),BN$3)-BN$2)/(BN$3-BN$2),1+9*(BN$3-MIN(MAX(Data_wide!$BQ$14,BN$2),BN$3))/(BN$3-BN$2)),1),""))</f>
        <v/>
      </c>
      <c r="BO18" s="165">
        <f>IF(OR(BO$4=0,Data_wide!$BR$14=""),"",IFERROR(ROUND(IF(BO$4=1,1+9*(MIN(MAX(Data_wide!$BR$14,BO$2),BO$3)-BO$2)/(BO$3-BO$2),1+9*(BO$3-MIN(MAX(Data_wide!$BR$14,BO$2),BO$3))/(BO$3-BO$2)),1),""))</f>
        <v/>
      </c>
      <c r="BP18" s="165">
        <f>IF(OR(BP$4=0,Data_wide!$BS$14=""),"",IFERROR(ROUND(IF(BP$4=1,1+9*(MIN(MAX(Data_wide!$BS$14,BP$2),BP$3)-BP$2)/(BP$3-BP$2),1+9*(BP$3-MIN(MAX(Data_wide!$BS$14,BP$2),BP$3))/(BP$3-BP$2)),1),""))</f>
        <v/>
      </c>
      <c r="BQ18" s="165">
        <f>IF(OR(BQ$4=0,Data_wide!$BT$14=""),"",IFERROR(ROUND(IF(BQ$4=1,1+9*(MIN(MAX(Data_wide!$BT$14,BQ$2),BQ$3)-BQ$2)/(BQ$3-BQ$2),1+9*(BQ$3-MIN(MAX(Data_wide!$BT$14,BQ$2),BQ$3))/(BQ$3-BQ$2)),1),""))</f>
        <v/>
      </c>
      <c r="BR18" s="165">
        <f>IF(OR(BR$4=0,Data_wide!$BU$14=""),"",IFERROR(ROUND(IF(BR$4=1,1+9*(MIN(MAX(Data_wide!$BU$14,BR$2),BR$3)-BR$2)/(BR$3-BR$2),1+9*(BR$3-MIN(MAX(Data_wide!$BU$14,BR$2),BR$3))/(BR$3-BR$2)),1),""))</f>
        <v/>
      </c>
      <c r="BS18" s="165">
        <f>IF(OR(BS$4=0,Data_wide!$BV$14=""),"",IFERROR(ROUND(IF(BS$4=1,1+9*(MIN(MAX(Data_wide!$BV$14,BS$2),BS$3)-BS$2)/(BS$3-BS$2),1+9*(BS$3-MIN(MAX(Data_wide!$BV$14,BS$2),BS$3))/(BS$3-BS$2)),1),""))</f>
        <v/>
      </c>
      <c r="BT18" s="165">
        <f>IF(OR(BT$4=0,Data_wide!$BW$14=""),"",IFERROR(ROUND(IF(BT$4=1,1+9*(MIN(MAX(Data_wide!$BW$14,BT$2),BT$3)-BT$2)/(BT$3-BT$2),1+9*(BT$3-MIN(MAX(Data_wide!$BW$14,BT$2),BT$3))/(BT$3-BT$2)),1),""))</f>
        <v/>
      </c>
      <c r="BU18" s="165">
        <f>IF(OR(BU$4=0,Data_wide!$BX$14=""),"",IFERROR(ROUND(IF(BU$4=1,1+9*(MIN(MAX(Data_wide!$BX$14,BU$2),BU$3)-BU$2)/(BU$3-BU$2),1+9*(BU$3-MIN(MAX(Data_wide!$BX$14,BU$2),BU$3))/(BU$3-BU$2)),1),""))</f>
        <v/>
      </c>
      <c r="BV18" s="165">
        <f>IF(OR(BV$4=0,Data_wide!$BY$14=""),"",IFERROR(ROUND(IF(BV$4=1,1+9*(MIN(MAX(Data_wide!$BY$14,BV$2),BV$3)-BV$2)/(BV$3-BV$2),1+9*(BV$3-MIN(MAX(Data_wide!$BY$14,BV$2),BV$3))/(BV$3-BV$2)),1),""))</f>
        <v/>
      </c>
      <c r="BW18" s="165">
        <f>IF(OR(BW$4=0,Data_wide!$BZ$14=""),"",IFERROR(ROUND(IF(BW$4=1,1+9*(MIN(MAX(Data_wide!$BZ$14,BW$2),BW$3)-BW$2)/(BW$3-BW$2),1+9*(BW$3-MIN(MAX(Data_wide!$BZ$14,BW$2),BW$3))/(BW$3-BW$2)),1),""))</f>
        <v/>
      </c>
      <c r="BX18" s="165">
        <f>IF(OR(BX$4=0,Data_wide!$CA$14=""),"",IFERROR(ROUND(IF(BX$4=1,1+9*(MIN(MAX(Data_wide!$CA$14,BX$2),BX$3)-BX$2)/(BX$3-BX$2),1+9*(BX$3-MIN(MAX(Data_wide!$CA$14,BX$2),BX$3))/(BX$3-BX$2)),1),""))</f>
        <v/>
      </c>
      <c r="BY18" s="165">
        <f>IF(OR(BY$4=0,Data_wide!$CB$14=""),"",IFERROR(ROUND(IF(BY$4=1,1+9*(MIN(MAX(Data_wide!$CB$14,BY$2),BY$3)-BY$2)/(BY$3-BY$2),1+9*(BY$3-MIN(MAX(Data_wide!$CB$14,BY$2),BY$3))/(BY$3-BY$2)),1),""))</f>
        <v/>
      </c>
      <c r="BZ18" s="165">
        <f>IF(OR(BZ$4=0,Data_wide!$CC$14=""),"",IFERROR(ROUND(IF(BZ$4=1,1+9*(MIN(MAX(Data_wide!$CC$14,BZ$2),BZ$3)-BZ$2)/(BZ$3-BZ$2),1+9*(BZ$3-MIN(MAX(Data_wide!$CC$14,BZ$2),BZ$3))/(BZ$3-BZ$2)),1),""))</f>
        <v/>
      </c>
      <c r="CA18" s="165">
        <f>IF(OR(CA$4=0,Data_wide!$CD$14=""),"",IFERROR(ROUND(IF(CA$4=1,1+9*(MIN(MAX(Data_wide!$CD$14,CA$2),CA$3)-CA$2)/(CA$3-CA$2),1+9*(CA$3-MIN(MAX(Data_wide!$CD$14,CA$2),CA$3))/(CA$3-CA$2)),1),""))</f>
        <v/>
      </c>
      <c r="CB18" s="165">
        <f>IF(OR(CB$4=0,Data_wide!$CE$14=""),"",IFERROR(ROUND(IF(CB$4=1,1+9*(MIN(MAX(Data_wide!$CE$14,CB$2),CB$3)-CB$2)/(CB$3-CB$2),1+9*(CB$3-MIN(MAX(Data_wide!$CE$14,CB$2),CB$3))/(CB$3-CB$2)),1),""))</f>
        <v/>
      </c>
      <c r="CC18" s="165">
        <f>IF(OR(CC$4=0,Data_wide!$CF$14=""),"",IFERROR(ROUND(IF(CC$4=1,1+9*(MIN(MAX(Data_wide!$CF$14,CC$2),CC$3)-CC$2)/(CC$3-CC$2),1+9*(CC$3-MIN(MAX(Data_wide!$CF$14,CC$2),CC$3))/(CC$3-CC$2)),1),""))</f>
        <v/>
      </c>
      <c r="CD18" s="165">
        <f>IF(OR(CD$4=0,Data_wide!$CG$14=""),"",IFERROR(ROUND(IF(CD$4=1,1+9*(MIN(MAX(Data_wide!$CG$14,CD$2),CD$3)-CD$2)/(CD$3-CD$2),1+9*(CD$3-MIN(MAX(Data_wide!$CG$14,CD$2),CD$3))/(CD$3-CD$2)),1),""))</f>
        <v/>
      </c>
      <c r="CE18" s="165">
        <f>IF(OR(CE$4=0,Data_wide!$CH$14=""),"",IFERROR(ROUND(IF(CE$4=1,1+9*(MIN(MAX(Data_wide!$CH$14,CE$2),CE$3)-CE$2)/(CE$3-CE$2),1+9*(CE$3-MIN(MAX(Data_wide!$CH$14,CE$2),CE$3))/(CE$3-CE$2)),1),""))</f>
        <v/>
      </c>
      <c r="CF18" s="165">
        <f>IF(OR(CF$4=0,Data_wide!$CI$14=""),"",IFERROR(ROUND(IF(CF$4=1,1+9*(MIN(MAX(Data_wide!$CI$14,CF$2),CF$3)-CF$2)/(CF$3-CF$2),1+9*(CF$3-MIN(MAX(Data_wide!$CI$14,CF$2),CF$3))/(CF$3-CF$2)),1),""))</f>
        <v/>
      </c>
      <c r="CG18" s="165">
        <f>IF(OR(CG$4=0,Data_wide!$CJ$14=""),"",IFERROR(ROUND(IF(CG$4=1,1+9*(MIN(MAX(Data_wide!$CJ$14,CG$2),CG$3)-CG$2)/(CG$3-CG$2),1+9*(CG$3-MIN(MAX(Data_wide!$CJ$14,CG$2),CG$3))/(CG$3-CG$2)),1),""))</f>
        <v/>
      </c>
      <c r="CH18" s="165">
        <f>IF(OR(CH$4=0,Data_wide!$CK$14=""),"",IFERROR(ROUND(IF(CH$4=1,1+9*(MIN(MAX(Data_wide!$CK$14,CH$2),CH$3)-CH$2)/(CH$3-CH$2),1+9*(CH$3-MIN(MAX(Data_wide!$CK$14,CH$2),CH$3))/(CH$3-CH$2)),1),""))</f>
        <v/>
      </c>
      <c r="CI18" s="165">
        <f>IF(OR(CI$4=0,Data_wide!$CL$14=""),"",IFERROR(ROUND(IF(CI$4=1,1+9*(MIN(MAX(Data_wide!$CL$14,CI$2),CI$3)-CI$2)/(CI$3-CI$2),1+9*(CI$3-MIN(MAX(Data_wide!$CL$14,CI$2),CI$3))/(CI$3-CI$2)),1),""))</f>
        <v/>
      </c>
      <c r="CJ18" s="165">
        <f>IF(OR(CJ$4=0,Data_wide!$CM$14=""),"",IFERROR(ROUND(IF(CJ$4=1,1+9*(MIN(MAX(Data_wide!$CM$14,CJ$2),CJ$3)-CJ$2)/(CJ$3-CJ$2),1+9*(CJ$3-MIN(MAX(Data_wide!$CM$14,CJ$2),CJ$3))/(CJ$3-CJ$2)),1),""))</f>
        <v/>
      </c>
      <c r="CK18" s="165">
        <f>IF(OR(CK$4=0,Data_wide!$CN$14=""),"",IFERROR(ROUND(IF(CK$4=1,1+9*(MIN(MAX(Data_wide!$CN$14,CK$2),CK$3)-CK$2)/(CK$3-CK$2),1+9*(CK$3-MIN(MAX(Data_wide!$CN$14,CK$2),CK$3))/(CK$3-CK$2)),1),""))</f>
        <v/>
      </c>
      <c r="CL18" s="165">
        <f>IF(OR(CL$4=0,Data_wide!$CO$14=""),"",IFERROR(ROUND(IF(CL$4=1,1+9*(MIN(MAX(Data_wide!$CO$14,CL$2),CL$3)-CL$2)/(CL$3-CL$2),1+9*(CL$3-MIN(MAX(Data_wide!$CO$14,CL$2),CL$3))/(CL$3-CL$2)),1),""))</f>
        <v/>
      </c>
      <c r="CM18" s="165">
        <f>IF(OR(CM$4=0,Data_wide!$CP$14=""),"",IFERROR(ROUND(IF(CM$4=1,1+9*(MIN(MAX(Data_wide!$CP$14,CM$2),CM$3)-CM$2)/(CM$3-CM$2),1+9*(CM$3-MIN(MAX(Data_wide!$CP$14,CM$2),CM$3))/(CM$3-CM$2)),1),""))</f>
        <v/>
      </c>
      <c r="CN18" s="165">
        <f>IF(OR(CN$4=0,Data_wide!$CQ$14=""),"",IFERROR(ROUND(IF(CN$4=1,1+9*(MIN(MAX(Data_wide!$CQ$14,CN$2),CN$3)-CN$2)/(CN$3-CN$2),1+9*(CN$3-MIN(MAX(Data_wide!$CQ$14,CN$2),CN$3))/(CN$3-CN$2)),1),""))</f>
        <v/>
      </c>
      <c r="CO18" s="165">
        <f>IF(OR(CO$4=0,Data_wide!$CR$14=""),"",IFERROR(ROUND(IF(CO$4=1,1+9*(MIN(MAX(Data_wide!$CR$14,CO$2),CO$3)-CO$2)/(CO$3-CO$2),1+9*(CO$3-MIN(MAX(Data_wide!$CR$14,CO$2),CO$3))/(CO$3-CO$2)),1),""))</f>
        <v/>
      </c>
    </row>
    <row r="19" ht="14" customHeight="1">
      <c r="A19" s="161" t="inlineStr">
        <is>
          <t>BHS</t>
        </is>
      </c>
      <c r="B19" s="161" t="inlineStr">
        <is>
          <t>Bahamas, The</t>
        </is>
      </c>
      <c r="C19" s="165">
        <f>IF(OR(C$4=0,Data_wide!$F$15=""),"",IFERROR(ROUND(IF(C$4=1,1+9*(MIN(MAX(Data_wide!$F$15,C$2),C$3)-C$2)/(C$3-C$2),1+9*(C$3-MIN(MAX(Data_wide!$F$15,C$2),C$3))/(C$3-C$2)),1),""))</f>
        <v/>
      </c>
      <c r="D19" s="165">
        <f>IF(OR(D$4=0,Data_wide!$G$15=""),"",IFERROR(ROUND(IF(D$4=1,1+9*(MIN(MAX(Data_wide!$G$15,D$2),D$3)-D$2)/(D$3-D$2),1+9*(D$3-MIN(MAX(Data_wide!$G$15,D$2),D$3))/(D$3-D$2)),1),""))</f>
        <v/>
      </c>
      <c r="E19" s="165">
        <f>IF(OR(E$4=0,Data_wide!$H$15=""),"",IFERROR(ROUND(IF(E$4=1,1+9*(MIN(MAX(Data_wide!$H$15,E$2),E$3)-E$2)/(E$3-E$2),1+9*(E$3-MIN(MAX(Data_wide!$H$15,E$2),E$3))/(E$3-E$2)),1),""))</f>
        <v/>
      </c>
      <c r="F19" s="165">
        <f>IF(OR(F$4=0,Data_wide!$I$15=""),"",IFERROR(ROUND(IF(F$4=1,1+9*(MIN(MAX(Data_wide!$I$15,F$2),F$3)-F$2)/(F$3-F$2),1+9*(F$3-MIN(MAX(Data_wide!$I$15,F$2),F$3))/(F$3-F$2)),1),""))</f>
        <v/>
      </c>
      <c r="G19" s="165">
        <f>IF(OR(G$4=0,Data_wide!$J$15=""),"",IFERROR(ROUND(IF(G$4=1,1+9*(MIN(MAX(Data_wide!$J$15,G$2),G$3)-G$2)/(G$3-G$2),1+9*(G$3-MIN(MAX(Data_wide!$J$15,G$2),G$3))/(G$3-G$2)),1),""))</f>
        <v/>
      </c>
      <c r="H19" s="165">
        <f>IF(OR(H$4=0,Data_wide!$K$15=""),"",IFERROR(ROUND(IF(H$4=1,1+9*(MIN(MAX(Data_wide!$K$15,H$2),H$3)-H$2)/(H$3-H$2),1+9*(H$3-MIN(MAX(Data_wide!$K$15,H$2),H$3))/(H$3-H$2)),1),""))</f>
        <v/>
      </c>
      <c r="I19" s="165">
        <f>IF(OR(I$4=0,Data_wide!$L$15=""),"",IFERROR(ROUND(IF(I$4=1,1+9*(MIN(MAX(Data_wide!$L$15,I$2),I$3)-I$2)/(I$3-I$2),1+9*(I$3-MIN(MAX(Data_wide!$L$15,I$2),I$3))/(I$3-I$2)),1),""))</f>
        <v/>
      </c>
      <c r="J19" s="165">
        <f>IF(OR(J$4=0,Data_wide!$M$15=""),"",IFERROR(ROUND(IF(J$4=1,1+9*(MIN(MAX(Data_wide!$M$15,J$2),J$3)-J$2)/(J$3-J$2),1+9*(J$3-MIN(MAX(Data_wide!$M$15,J$2),J$3))/(J$3-J$2)),1),""))</f>
        <v/>
      </c>
      <c r="K19" s="165">
        <f>IF(OR(K$4=0,Data_wide!$N$15=""),"",IFERROR(ROUND(IF(K$4=1,1+9*(MIN(MAX(Data_wide!$N$15,K$2),K$3)-K$2)/(K$3-K$2),1+9*(K$3-MIN(MAX(Data_wide!$N$15,K$2),K$3))/(K$3-K$2)),1),""))</f>
        <v/>
      </c>
      <c r="L19" s="165">
        <f>IF(OR(L$4=0,Data_wide!$O$15=""),"",IFERROR(ROUND(IF(L$4=1,1+9*(MIN(MAX(Data_wide!$O$15,L$2),L$3)-L$2)/(L$3-L$2),1+9*(L$3-MIN(MAX(Data_wide!$O$15,L$2),L$3))/(L$3-L$2)),1),""))</f>
        <v/>
      </c>
      <c r="M19" s="165">
        <f>IF(OR(M$4=0,Data_wide!$P$15=""),"",IFERROR(ROUND(IF(M$4=1,1+9*(MIN(MAX(Data_wide!$P$15,M$2),M$3)-M$2)/(M$3-M$2),1+9*(M$3-MIN(MAX(Data_wide!$P$15,M$2),M$3))/(M$3-M$2)),1),""))</f>
        <v/>
      </c>
      <c r="N19" s="165">
        <f>IF(OR(N$4=0,Data_wide!$Q$15=""),"",IFERROR(ROUND(IF(N$4=1,1+9*(MIN(MAX(Data_wide!$Q$15,N$2),N$3)-N$2)/(N$3-N$2),1+9*(N$3-MIN(MAX(Data_wide!$Q$15,N$2),N$3))/(N$3-N$2)),1),""))</f>
        <v/>
      </c>
      <c r="O19" s="165">
        <f>IF(OR(O$4=0,Data_wide!$R$15=""),"",IFERROR(ROUND(IF(O$4=1,1+9*(MIN(MAX(Data_wide!$R$15,O$2),O$3)-O$2)/(O$3-O$2),1+9*(O$3-MIN(MAX(Data_wide!$R$15,O$2),O$3))/(O$3-O$2)),1),""))</f>
        <v/>
      </c>
      <c r="P19" s="165">
        <f>IF(OR(P$4=0,Data_wide!$S$15=""),"",IFERROR(ROUND(IF(P$4=1,1+9*(MIN(MAX(Data_wide!$S$15,P$2),P$3)-P$2)/(P$3-P$2),1+9*(P$3-MIN(MAX(Data_wide!$S$15,P$2),P$3))/(P$3-P$2)),1),""))</f>
        <v/>
      </c>
      <c r="Q19" s="165">
        <f>IF(OR(Q$4=0,Data_wide!$T$15=""),"",IFERROR(ROUND(IF(Q$4=1,1+9*(MIN(MAX(Data_wide!$T$15,Q$2),Q$3)-Q$2)/(Q$3-Q$2),1+9*(Q$3-MIN(MAX(Data_wide!$T$15,Q$2),Q$3))/(Q$3-Q$2)),1),""))</f>
        <v/>
      </c>
      <c r="R19" s="165">
        <f>IF(OR(R$4=0,Data_wide!$U$15=""),"",IFERROR(ROUND(IF(R$4=1,1+9*(MIN(MAX(Data_wide!$U$15,R$2),R$3)-R$2)/(R$3-R$2),1+9*(R$3-MIN(MAX(Data_wide!$U$15,R$2),R$3))/(R$3-R$2)),1),""))</f>
        <v/>
      </c>
      <c r="S19" s="165">
        <f>IF(OR(S$4=0,Data_wide!$V$15=""),"",IFERROR(ROUND(IF(S$4=1,1+9*(MIN(MAX(Data_wide!$V$15,S$2),S$3)-S$2)/(S$3-S$2),1+9*(S$3-MIN(MAX(Data_wide!$V$15,S$2),S$3))/(S$3-S$2)),1),""))</f>
        <v/>
      </c>
      <c r="T19" s="165">
        <f>IF(OR(T$4=0,Data_wide!$W$15=""),"",IFERROR(ROUND(IF(T$4=1,1+9*(MIN(MAX(Data_wide!$W$15,T$2),T$3)-T$2)/(T$3-T$2),1+9*(T$3-MIN(MAX(Data_wide!$W$15,T$2),T$3))/(T$3-T$2)),1),""))</f>
        <v/>
      </c>
      <c r="U19" s="165">
        <f>IF(OR(U$4=0,Data_wide!$X$15=""),"",IFERROR(ROUND(IF(U$4=1,1+9*(MIN(MAX(Data_wide!$X$15,U$2),U$3)-U$2)/(U$3-U$2),1+9*(U$3-MIN(MAX(Data_wide!$X$15,U$2),U$3))/(U$3-U$2)),1),""))</f>
        <v/>
      </c>
      <c r="V19" s="165">
        <f>IF(OR(V$4=0,Data_wide!$Y$15=""),"",IFERROR(ROUND(IF(V$4=1,1+9*(MIN(MAX(Data_wide!$Y$15,V$2),V$3)-V$2)/(V$3-V$2),1+9*(V$3-MIN(MAX(Data_wide!$Y$15,V$2),V$3))/(V$3-V$2)),1),""))</f>
        <v/>
      </c>
      <c r="W19" s="165">
        <f>IF(OR(W$4=0,Data_wide!$Z$15=""),"",IFERROR(ROUND(IF(W$4=1,1+9*(MIN(MAX(Data_wide!$Z$15,W$2),W$3)-W$2)/(W$3-W$2),1+9*(W$3-MIN(MAX(Data_wide!$Z$15,W$2),W$3))/(W$3-W$2)),1),""))</f>
        <v/>
      </c>
      <c r="X19" s="165">
        <f>IF(OR(X$4=0,Data_wide!$AA$15=""),"",IFERROR(ROUND(IF(X$4=1,1+9*(MIN(MAX(Data_wide!$AA$15,X$2),X$3)-X$2)/(X$3-X$2),1+9*(X$3-MIN(MAX(Data_wide!$AA$15,X$2),X$3))/(X$3-X$2)),1),""))</f>
        <v/>
      </c>
      <c r="Y19" s="165">
        <f>IF(OR(Y$4=0,Data_wide!$AB$15=""),"",IFERROR(ROUND(IF(Y$4=1,1+9*(MIN(MAX(Data_wide!$AB$15,Y$2),Y$3)-Y$2)/(Y$3-Y$2),1+9*(Y$3-MIN(MAX(Data_wide!$AB$15,Y$2),Y$3))/(Y$3-Y$2)),1),""))</f>
        <v/>
      </c>
      <c r="Z19" s="165">
        <f>IF(OR(Z$4=0,Data_wide!$AC$15=""),"",IFERROR(ROUND(IF(Z$4=1,1+9*(MIN(MAX(Data_wide!$AC$15,Z$2),Z$3)-Z$2)/(Z$3-Z$2),1+9*(Z$3-MIN(MAX(Data_wide!$AC$15,Z$2),Z$3))/(Z$3-Z$2)),1),""))</f>
        <v/>
      </c>
      <c r="AA19" s="165">
        <f>IF(OR(AA$4=0,Data_wide!$AD$15=""),"",IFERROR(ROUND(IF(AA$4=1,1+9*(MIN(MAX(Data_wide!$AD$15,AA$2),AA$3)-AA$2)/(AA$3-AA$2),1+9*(AA$3-MIN(MAX(Data_wide!$AD$15,AA$2),AA$3))/(AA$3-AA$2)),1),""))</f>
        <v/>
      </c>
      <c r="AB19" s="165">
        <f>IF(OR(AB$4=0,Data_wide!$AE$15=""),"",IFERROR(ROUND(IF(AB$4=1,1+9*(MIN(MAX(Data_wide!$AE$15,AB$2),AB$3)-AB$2)/(AB$3-AB$2),1+9*(AB$3-MIN(MAX(Data_wide!$AE$15,AB$2),AB$3))/(AB$3-AB$2)),1),""))</f>
        <v/>
      </c>
      <c r="AC19" s="165">
        <f>IF(OR(AC$4=0,Data_wide!$AF$15=""),"",IFERROR(ROUND(IF(AC$4=1,1+9*(MIN(MAX(Data_wide!$AF$15,AC$2),AC$3)-AC$2)/(AC$3-AC$2),1+9*(AC$3-MIN(MAX(Data_wide!$AF$15,AC$2),AC$3))/(AC$3-AC$2)),1),""))</f>
        <v/>
      </c>
      <c r="AD19" s="165">
        <f>IF(OR(AD$4=0,Data_wide!$AG$15=""),"",IFERROR(ROUND(IF(AD$4=1,1+9*(MIN(MAX(Data_wide!$AG$15,AD$2),AD$3)-AD$2)/(AD$3-AD$2),1+9*(AD$3-MIN(MAX(Data_wide!$AG$15,AD$2),AD$3))/(AD$3-AD$2)),1),""))</f>
        <v/>
      </c>
      <c r="AE19" s="165">
        <f>IF(OR(AE$4=0,Data_wide!$AH$15=""),"",IFERROR(ROUND(IF(AE$4=1,1+9*(MIN(MAX(Data_wide!$AH$15,AE$2),AE$3)-AE$2)/(AE$3-AE$2),1+9*(AE$3-MIN(MAX(Data_wide!$AH$15,AE$2),AE$3))/(AE$3-AE$2)),1),""))</f>
        <v/>
      </c>
      <c r="AF19" s="165">
        <f>IF(OR(AF$4=0,Data_wide!$AI$15=""),"",IFERROR(ROUND(IF(AF$4=1,1+9*(MIN(MAX(Data_wide!$AI$15,AF$2),AF$3)-AF$2)/(AF$3-AF$2),1+9*(AF$3-MIN(MAX(Data_wide!$AI$15,AF$2),AF$3))/(AF$3-AF$2)),1),""))</f>
        <v/>
      </c>
      <c r="AG19" s="165">
        <f>IF(OR(AG$4=0,Data_wide!$AJ$15=""),"",IFERROR(ROUND(IF(AG$4=1,1+9*(MIN(MAX(Data_wide!$AJ$15,AG$2),AG$3)-AG$2)/(AG$3-AG$2),1+9*(AG$3-MIN(MAX(Data_wide!$AJ$15,AG$2),AG$3))/(AG$3-AG$2)),1),""))</f>
        <v/>
      </c>
      <c r="AH19" s="165">
        <f>IF(OR(AH$4=0,Data_wide!$AK$15=""),"",IFERROR(ROUND(IF(AH$4=1,1+9*(MIN(MAX(Data_wide!$AK$15,AH$2),AH$3)-AH$2)/(AH$3-AH$2),1+9*(AH$3-MIN(MAX(Data_wide!$AK$15,AH$2),AH$3))/(AH$3-AH$2)),1),""))</f>
        <v/>
      </c>
      <c r="AI19" s="165">
        <f>IF(OR(AI$4=0,Data_wide!$AL$15=""),"",IFERROR(ROUND(IF(AI$4=1,1+9*(MIN(MAX(Data_wide!$AL$15,AI$2),AI$3)-AI$2)/(AI$3-AI$2),1+9*(AI$3-MIN(MAX(Data_wide!$AL$15,AI$2),AI$3))/(AI$3-AI$2)),1),""))</f>
        <v/>
      </c>
      <c r="AJ19" s="165">
        <f>IF(OR(AJ$4=0,Data_wide!$AM$15=""),"",IFERROR(ROUND(IF(AJ$4=1,1+9*(MIN(MAX(Data_wide!$AM$15,AJ$2),AJ$3)-AJ$2)/(AJ$3-AJ$2),1+9*(AJ$3-MIN(MAX(Data_wide!$AM$15,AJ$2),AJ$3))/(AJ$3-AJ$2)),1),""))</f>
        <v/>
      </c>
      <c r="AK19" s="165">
        <f>IF(OR(AK$4=0,Data_wide!$AN$15=""),"",IFERROR(ROUND(IF(AK$4=1,1+9*(MIN(MAX(Data_wide!$AN$15,AK$2),AK$3)-AK$2)/(AK$3-AK$2),1+9*(AK$3-MIN(MAX(Data_wide!$AN$15,AK$2),AK$3))/(AK$3-AK$2)),1),""))</f>
        <v/>
      </c>
      <c r="AL19" s="165">
        <f>IF(OR(AL$4=0,Data_wide!$AO$15=""),"",IFERROR(ROUND(IF(AL$4=1,1+9*(MIN(MAX(Data_wide!$AO$15,AL$2),AL$3)-AL$2)/(AL$3-AL$2),1+9*(AL$3-MIN(MAX(Data_wide!$AO$15,AL$2),AL$3))/(AL$3-AL$2)),1),""))</f>
        <v/>
      </c>
      <c r="AM19" s="165">
        <f>IF(OR(AM$4=0,Data_wide!$AP$15=""),"",IFERROR(ROUND(IF(AM$4=1,1+9*(MIN(MAX(Data_wide!$AP$15,AM$2),AM$3)-AM$2)/(AM$3-AM$2),1+9*(AM$3-MIN(MAX(Data_wide!$AP$15,AM$2),AM$3))/(AM$3-AM$2)),1),""))</f>
        <v/>
      </c>
      <c r="AN19" s="165">
        <f>IF(OR(AN$4=0,Data_wide!$AQ$15=""),"",IFERROR(ROUND(IF(AN$4=1,1+9*(MIN(MAX(Data_wide!$AQ$15,AN$2),AN$3)-AN$2)/(AN$3-AN$2),1+9*(AN$3-MIN(MAX(Data_wide!$AQ$15,AN$2),AN$3))/(AN$3-AN$2)),1),""))</f>
        <v/>
      </c>
      <c r="AO19" s="165">
        <f>IF(OR(AO$4=0,Data_wide!$AR$15=""),"",IFERROR(ROUND(IF(AO$4=1,1+9*(MIN(MAX(Data_wide!$AR$15,AO$2),AO$3)-AO$2)/(AO$3-AO$2),1+9*(AO$3-MIN(MAX(Data_wide!$AR$15,AO$2),AO$3))/(AO$3-AO$2)),1),""))</f>
        <v/>
      </c>
      <c r="AP19" s="165">
        <f>IF(OR(AP$4=0,Data_wide!$AS$15=""),"",IFERROR(ROUND(IF(AP$4=1,1+9*(MIN(MAX(Data_wide!$AS$15,AP$2),AP$3)-AP$2)/(AP$3-AP$2),1+9*(AP$3-MIN(MAX(Data_wide!$AS$15,AP$2),AP$3))/(AP$3-AP$2)),1),""))</f>
        <v/>
      </c>
      <c r="AQ19" s="165">
        <f>IF(OR(AQ$4=0,Data_wide!$AT$15=""),"",IFERROR(ROUND(IF(AQ$4=1,1+9*(MIN(MAX(Data_wide!$AT$15,AQ$2),AQ$3)-AQ$2)/(AQ$3-AQ$2),1+9*(AQ$3-MIN(MAX(Data_wide!$AT$15,AQ$2),AQ$3))/(AQ$3-AQ$2)),1),""))</f>
        <v/>
      </c>
      <c r="AR19" s="165">
        <f>IF(OR(AR$4=0,Data_wide!$AU$15=""),"",IFERROR(ROUND(IF(AR$4=1,1+9*(MIN(MAX(Data_wide!$AU$15,AR$2),AR$3)-AR$2)/(AR$3-AR$2),1+9*(AR$3-MIN(MAX(Data_wide!$AU$15,AR$2),AR$3))/(AR$3-AR$2)),1),""))</f>
        <v/>
      </c>
      <c r="AS19" s="165">
        <f>IF(OR(AS$4=0,Data_wide!$AV$15=""),"",IFERROR(ROUND(IF(AS$4=1,1+9*(MIN(MAX(Data_wide!$AV$15,AS$2),AS$3)-AS$2)/(AS$3-AS$2),1+9*(AS$3-MIN(MAX(Data_wide!$AV$15,AS$2),AS$3))/(AS$3-AS$2)),1),""))</f>
        <v/>
      </c>
      <c r="AT19" s="165">
        <f>IF(OR(AT$4=0,Data_wide!$AW$15=""),"",IFERROR(ROUND(IF(AT$4=1,1+9*(MIN(MAX(Data_wide!$AW$15,AT$2),AT$3)-AT$2)/(AT$3-AT$2),1+9*(AT$3-MIN(MAX(Data_wide!$AW$15,AT$2),AT$3))/(AT$3-AT$2)),1),""))</f>
        <v/>
      </c>
      <c r="AU19" s="165">
        <f>IF(OR(AU$4=0,Data_wide!$AX$15=""),"",IFERROR(ROUND(IF(AU$4=1,1+9*(MIN(MAX(Data_wide!$AX$15,AU$2),AU$3)-AU$2)/(AU$3-AU$2),1+9*(AU$3-MIN(MAX(Data_wide!$AX$15,AU$2),AU$3))/(AU$3-AU$2)),1),""))</f>
        <v/>
      </c>
      <c r="AV19" s="165">
        <f>IF(OR(AV$4=0,Data_wide!$AY$15=""),"",IFERROR(ROUND(IF(AV$4=1,1+9*(MIN(MAX(Data_wide!$AY$15,AV$2),AV$3)-AV$2)/(AV$3-AV$2),1+9*(AV$3-MIN(MAX(Data_wide!$AY$15,AV$2),AV$3))/(AV$3-AV$2)),1),""))</f>
        <v/>
      </c>
      <c r="AW19" s="165">
        <f>IF(OR(AW$4=0,Data_wide!$AZ$15=""),"",IFERROR(ROUND(IF(AW$4=1,1+9*(MIN(MAX(Data_wide!$AZ$15,AW$2),AW$3)-AW$2)/(AW$3-AW$2),1+9*(AW$3-MIN(MAX(Data_wide!$AZ$15,AW$2),AW$3))/(AW$3-AW$2)),1),""))</f>
        <v/>
      </c>
      <c r="AX19" s="165">
        <f>IF(OR(AX$4=0,Data_wide!$BA$15=""),"",IFERROR(ROUND(IF(AX$4=1,1+9*(MIN(MAX(Data_wide!$BA$15,AX$2),AX$3)-AX$2)/(AX$3-AX$2),1+9*(AX$3-MIN(MAX(Data_wide!$BA$15,AX$2),AX$3))/(AX$3-AX$2)),1),""))</f>
        <v/>
      </c>
      <c r="AY19" s="165">
        <f>IF(OR(AY$4=0,Data_wide!$BB$15=""),"",IFERROR(ROUND(IF(AY$4=1,1+9*(MIN(MAX(Data_wide!$BB$15,AY$2),AY$3)-AY$2)/(AY$3-AY$2),1+9*(AY$3-MIN(MAX(Data_wide!$BB$15,AY$2),AY$3))/(AY$3-AY$2)),1),""))</f>
        <v/>
      </c>
      <c r="AZ19" s="165">
        <f>IF(OR(AZ$4=0,Data_wide!$BC$15=""),"",IFERROR(ROUND(IF(AZ$4=1,1+9*(MIN(MAX(Data_wide!$BC$15,AZ$2),AZ$3)-AZ$2)/(AZ$3-AZ$2),1+9*(AZ$3-MIN(MAX(Data_wide!$BC$15,AZ$2),AZ$3))/(AZ$3-AZ$2)),1),""))</f>
        <v/>
      </c>
      <c r="BA19" s="165">
        <f>IF(OR(BA$4=0,Data_wide!$BD$15=""),"",IFERROR(ROUND(IF(BA$4=1,1+9*(MIN(MAX(Data_wide!$BD$15,BA$2),BA$3)-BA$2)/(BA$3-BA$2),1+9*(BA$3-MIN(MAX(Data_wide!$BD$15,BA$2),BA$3))/(BA$3-BA$2)),1),""))</f>
        <v/>
      </c>
      <c r="BB19" s="165">
        <f>IF(OR(BB$4=0,Data_wide!$BE$15=""),"",IFERROR(ROUND(IF(BB$4=1,1+9*(MIN(MAX(Data_wide!$BE$15,BB$2),BB$3)-BB$2)/(BB$3-BB$2),1+9*(BB$3-MIN(MAX(Data_wide!$BE$15,BB$2),BB$3))/(BB$3-BB$2)),1),""))</f>
        <v/>
      </c>
      <c r="BC19" s="165">
        <f>IF(OR(BC$4=0,Data_wide!$BF$15=""),"",IFERROR(ROUND(IF(BC$4=1,1+9*(MIN(MAX(Data_wide!$BF$15,BC$2),BC$3)-BC$2)/(BC$3-BC$2),1+9*(BC$3-MIN(MAX(Data_wide!$BF$15,BC$2),BC$3))/(BC$3-BC$2)),1),""))</f>
        <v/>
      </c>
      <c r="BD19" s="165">
        <f>IF(OR(BD$4=0,Data_wide!$BG$15=""),"",IFERROR(ROUND(IF(BD$4=1,1+9*(MIN(MAX(Data_wide!$BG$15,BD$2),BD$3)-BD$2)/(BD$3-BD$2),1+9*(BD$3-MIN(MAX(Data_wide!$BG$15,BD$2),BD$3))/(BD$3-BD$2)),1),""))</f>
        <v/>
      </c>
      <c r="BE19" s="165">
        <f>IF(OR(BE$4=0,Data_wide!$BH$15=""),"",IFERROR(ROUND(IF(BE$4=1,1+9*(MIN(MAX(Data_wide!$BH$15,BE$2),BE$3)-BE$2)/(BE$3-BE$2),1+9*(BE$3-MIN(MAX(Data_wide!$BH$15,BE$2),BE$3))/(BE$3-BE$2)),1),""))</f>
        <v/>
      </c>
      <c r="BF19" s="165">
        <f>IF(OR(BF$4=0,Data_wide!$BI$15=""),"",IFERROR(ROUND(IF(BF$4=1,1+9*(MIN(MAX(Data_wide!$BI$15,BF$2),BF$3)-BF$2)/(BF$3-BF$2),1+9*(BF$3-MIN(MAX(Data_wide!$BI$15,BF$2),BF$3))/(BF$3-BF$2)),1),""))</f>
        <v/>
      </c>
      <c r="BG19" s="165">
        <f>IF(OR(BG$4=0,Data_wide!$BJ$15=""),"",IFERROR(ROUND(IF(BG$4=1,1+9*(MIN(MAX(Data_wide!$BJ$15,BG$2),BG$3)-BG$2)/(BG$3-BG$2),1+9*(BG$3-MIN(MAX(Data_wide!$BJ$15,BG$2),BG$3))/(BG$3-BG$2)),1),""))</f>
        <v/>
      </c>
      <c r="BH19" s="165">
        <f>IF(OR(BH$4=0,Data_wide!$BK$15=""),"",IFERROR(ROUND(IF(BH$4=1,1+9*(MIN(MAX(Data_wide!$BK$15,BH$2),BH$3)-BH$2)/(BH$3-BH$2),1+9*(BH$3-MIN(MAX(Data_wide!$BK$15,BH$2),BH$3))/(BH$3-BH$2)),1),""))</f>
        <v/>
      </c>
      <c r="BI19" s="165">
        <f>IF(OR(BI$4=0,Data_wide!$BL$15=""),"",IFERROR(ROUND(IF(BI$4=1,1+9*(MIN(MAX(Data_wide!$BL$15,BI$2),BI$3)-BI$2)/(BI$3-BI$2),1+9*(BI$3-MIN(MAX(Data_wide!$BL$15,BI$2),BI$3))/(BI$3-BI$2)),1),""))</f>
        <v/>
      </c>
      <c r="BJ19" s="165">
        <f>IF(OR(BJ$4=0,Data_wide!$BM$15=""),"",IFERROR(ROUND(IF(BJ$4=1,1+9*(MIN(MAX(Data_wide!$BM$15,BJ$2),BJ$3)-BJ$2)/(BJ$3-BJ$2),1+9*(BJ$3-MIN(MAX(Data_wide!$BM$15,BJ$2),BJ$3))/(BJ$3-BJ$2)),1),""))</f>
        <v/>
      </c>
      <c r="BK19" s="165">
        <f>IF(OR(BK$4=0,Data_wide!$BN$15=""),"",IFERROR(ROUND(IF(BK$4=1,1+9*(MIN(MAX(Data_wide!$BN$15,BK$2),BK$3)-BK$2)/(BK$3-BK$2),1+9*(BK$3-MIN(MAX(Data_wide!$BN$15,BK$2),BK$3))/(BK$3-BK$2)),1),""))</f>
        <v/>
      </c>
      <c r="BL19" s="165">
        <f>IF(OR(BL$4=0,Data_wide!$BO$15=""),"",IFERROR(ROUND(IF(BL$4=1,1+9*(MIN(MAX(Data_wide!$BO$15,BL$2),BL$3)-BL$2)/(BL$3-BL$2),1+9*(BL$3-MIN(MAX(Data_wide!$BO$15,BL$2),BL$3))/(BL$3-BL$2)),1),""))</f>
        <v/>
      </c>
      <c r="BM19" s="165">
        <f>IF(OR(BM$4=0,Data_wide!$BP$15=""),"",IFERROR(ROUND(IF(BM$4=1,1+9*(MIN(MAX(Data_wide!$BP$15,BM$2),BM$3)-BM$2)/(BM$3-BM$2),1+9*(BM$3-MIN(MAX(Data_wide!$BP$15,BM$2),BM$3))/(BM$3-BM$2)),1),""))</f>
        <v/>
      </c>
      <c r="BN19" s="165">
        <f>IF(OR(BN$4=0,Data_wide!$BQ$15=""),"",IFERROR(ROUND(IF(BN$4=1,1+9*(MIN(MAX(Data_wide!$BQ$15,BN$2),BN$3)-BN$2)/(BN$3-BN$2),1+9*(BN$3-MIN(MAX(Data_wide!$BQ$15,BN$2),BN$3))/(BN$3-BN$2)),1),""))</f>
        <v/>
      </c>
      <c r="BO19" s="165">
        <f>IF(OR(BO$4=0,Data_wide!$BR$15=""),"",IFERROR(ROUND(IF(BO$4=1,1+9*(MIN(MAX(Data_wide!$BR$15,BO$2),BO$3)-BO$2)/(BO$3-BO$2),1+9*(BO$3-MIN(MAX(Data_wide!$BR$15,BO$2),BO$3))/(BO$3-BO$2)),1),""))</f>
        <v/>
      </c>
      <c r="BP19" s="165">
        <f>IF(OR(BP$4=0,Data_wide!$BS$15=""),"",IFERROR(ROUND(IF(BP$4=1,1+9*(MIN(MAX(Data_wide!$BS$15,BP$2),BP$3)-BP$2)/(BP$3-BP$2),1+9*(BP$3-MIN(MAX(Data_wide!$BS$15,BP$2),BP$3))/(BP$3-BP$2)),1),""))</f>
        <v/>
      </c>
      <c r="BQ19" s="165">
        <f>IF(OR(BQ$4=0,Data_wide!$BT$15=""),"",IFERROR(ROUND(IF(BQ$4=1,1+9*(MIN(MAX(Data_wide!$BT$15,BQ$2),BQ$3)-BQ$2)/(BQ$3-BQ$2),1+9*(BQ$3-MIN(MAX(Data_wide!$BT$15,BQ$2),BQ$3))/(BQ$3-BQ$2)),1),""))</f>
        <v/>
      </c>
      <c r="BR19" s="165">
        <f>IF(OR(BR$4=0,Data_wide!$BU$15=""),"",IFERROR(ROUND(IF(BR$4=1,1+9*(MIN(MAX(Data_wide!$BU$15,BR$2),BR$3)-BR$2)/(BR$3-BR$2),1+9*(BR$3-MIN(MAX(Data_wide!$BU$15,BR$2),BR$3))/(BR$3-BR$2)),1),""))</f>
        <v/>
      </c>
      <c r="BS19" s="165">
        <f>IF(OR(BS$4=0,Data_wide!$BV$15=""),"",IFERROR(ROUND(IF(BS$4=1,1+9*(MIN(MAX(Data_wide!$BV$15,BS$2),BS$3)-BS$2)/(BS$3-BS$2),1+9*(BS$3-MIN(MAX(Data_wide!$BV$15,BS$2),BS$3))/(BS$3-BS$2)),1),""))</f>
        <v/>
      </c>
      <c r="BT19" s="165">
        <f>IF(OR(BT$4=0,Data_wide!$BW$15=""),"",IFERROR(ROUND(IF(BT$4=1,1+9*(MIN(MAX(Data_wide!$BW$15,BT$2),BT$3)-BT$2)/(BT$3-BT$2),1+9*(BT$3-MIN(MAX(Data_wide!$BW$15,BT$2),BT$3))/(BT$3-BT$2)),1),""))</f>
        <v/>
      </c>
      <c r="BU19" s="165">
        <f>IF(OR(BU$4=0,Data_wide!$BX$15=""),"",IFERROR(ROUND(IF(BU$4=1,1+9*(MIN(MAX(Data_wide!$BX$15,BU$2),BU$3)-BU$2)/(BU$3-BU$2),1+9*(BU$3-MIN(MAX(Data_wide!$BX$15,BU$2),BU$3))/(BU$3-BU$2)),1),""))</f>
        <v/>
      </c>
      <c r="BV19" s="165">
        <f>IF(OR(BV$4=0,Data_wide!$BY$15=""),"",IFERROR(ROUND(IF(BV$4=1,1+9*(MIN(MAX(Data_wide!$BY$15,BV$2),BV$3)-BV$2)/(BV$3-BV$2),1+9*(BV$3-MIN(MAX(Data_wide!$BY$15,BV$2),BV$3))/(BV$3-BV$2)),1),""))</f>
        <v/>
      </c>
      <c r="BW19" s="165">
        <f>IF(OR(BW$4=0,Data_wide!$BZ$15=""),"",IFERROR(ROUND(IF(BW$4=1,1+9*(MIN(MAX(Data_wide!$BZ$15,BW$2),BW$3)-BW$2)/(BW$3-BW$2),1+9*(BW$3-MIN(MAX(Data_wide!$BZ$15,BW$2),BW$3))/(BW$3-BW$2)),1),""))</f>
        <v/>
      </c>
      <c r="BX19" s="165">
        <f>IF(OR(BX$4=0,Data_wide!$CA$15=""),"",IFERROR(ROUND(IF(BX$4=1,1+9*(MIN(MAX(Data_wide!$CA$15,BX$2),BX$3)-BX$2)/(BX$3-BX$2),1+9*(BX$3-MIN(MAX(Data_wide!$CA$15,BX$2),BX$3))/(BX$3-BX$2)),1),""))</f>
        <v/>
      </c>
      <c r="BY19" s="165">
        <f>IF(OR(BY$4=0,Data_wide!$CB$15=""),"",IFERROR(ROUND(IF(BY$4=1,1+9*(MIN(MAX(Data_wide!$CB$15,BY$2),BY$3)-BY$2)/(BY$3-BY$2),1+9*(BY$3-MIN(MAX(Data_wide!$CB$15,BY$2),BY$3))/(BY$3-BY$2)),1),""))</f>
        <v/>
      </c>
      <c r="BZ19" s="165">
        <f>IF(OR(BZ$4=0,Data_wide!$CC$15=""),"",IFERROR(ROUND(IF(BZ$4=1,1+9*(MIN(MAX(Data_wide!$CC$15,BZ$2),BZ$3)-BZ$2)/(BZ$3-BZ$2),1+9*(BZ$3-MIN(MAX(Data_wide!$CC$15,BZ$2),BZ$3))/(BZ$3-BZ$2)),1),""))</f>
        <v/>
      </c>
      <c r="CA19" s="165">
        <f>IF(OR(CA$4=0,Data_wide!$CD$15=""),"",IFERROR(ROUND(IF(CA$4=1,1+9*(MIN(MAX(Data_wide!$CD$15,CA$2),CA$3)-CA$2)/(CA$3-CA$2),1+9*(CA$3-MIN(MAX(Data_wide!$CD$15,CA$2),CA$3))/(CA$3-CA$2)),1),""))</f>
        <v/>
      </c>
      <c r="CB19" s="165">
        <f>IF(OR(CB$4=0,Data_wide!$CE$15=""),"",IFERROR(ROUND(IF(CB$4=1,1+9*(MIN(MAX(Data_wide!$CE$15,CB$2),CB$3)-CB$2)/(CB$3-CB$2),1+9*(CB$3-MIN(MAX(Data_wide!$CE$15,CB$2),CB$3))/(CB$3-CB$2)),1),""))</f>
        <v/>
      </c>
      <c r="CC19" s="165">
        <f>IF(OR(CC$4=0,Data_wide!$CF$15=""),"",IFERROR(ROUND(IF(CC$4=1,1+9*(MIN(MAX(Data_wide!$CF$15,CC$2),CC$3)-CC$2)/(CC$3-CC$2),1+9*(CC$3-MIN(MAX(Data_wide!$CF$15,CC$2),CC$3))/(CC$3-CC$2)),1),""))</f>
        <v/>
      </c>
      <c r="CD19" s="165">
        <f>IF(OR(CD$4=0,Data_wide!$CG$15=""),"",IFERROR(ROUND(IF(CD$4=1,1+9*(MIN(MAX(Data_wide!$CG$15,CD$2),CD$3)-CD$2)/(CD$3-CD$2),1+9*(CD$3-MIN(MAX(Data_wide!$CG$15,CD$2),CD$3))/(CD$3-CD$2)),1),""))</f>
        <v/>
      </c>
      <c r="CE19" s="165">
        <f>IF(OR(CE$4=0,Data_wide!$CH$15=""),"",IFERROR(ROUND(IF(CE$4=1,1+9*(MIN(MAX(Data_wide!$CH$15,CE$2),CE$3)-CE$2)/(CE$3-CE$2),1+9*(CE$3-MIN(MAX(Data_wide!$CH$15,CE$2),CE$3))/(CE$3-CE$2)),1),""))</f>
        <v/>
      </c>
      <c r="CF19" s="165">
        <f>IF(OR(CF$4=0,Data_wide!$CI$15=""),"",IFERROR(ROUND(IF(CF$4=1,1+9*(MIN(MAX(Data_wide!$CI$15,CF$2),CF$3)-CF$2)/(CF$3-CF$2),1+9*(CF$3-MIN(MAX(Data_wide!$CI$15,CF$2),CF$3))/(CF$3-CF$2)),1),""))</f>
        <v/>
      </c>
      <c r="CG19" s="165">
        <f>IF(OR(CG$4=0,Data_wide!$CJ$15=""),"",IFERROR(ROUND(IF(CG$4=1,1+9*(MIN(MAX(Data_wide!$CJ$15,CG$2),CG$3)-CG$2)/(CG$3-CG$2),1+9*(CG$3-MIN(MAX(Data_wide!$CJ$15,CG$2),CG$3))/(CG$3-CG$2)),1),""))</f>
        <v/>
      </c>
      <c r="CH19" s="165">
        <f>IF(OR(CH$4=0,Data_wide!$CK$15=""),"",IFERROR(ROUND(IF(CH$4=1,1+9*(MIN(MAX(Data_wide!$CK$15,CH$2),CH$3)-CH$2)/(CH$3-CH$2),1+9*(CH$3-MIN(MAX(Data_wide!$CK$15,CH$2),CH$3))/(CH$3-CH$2)),1),""))</f>
        <v/>
      </c>
      <c r="CI19" s="165">
        <f>IF(OR(CI$4=0,Data_wide!$CL$15=""),"",IFERROR(ROUND(IF(CI$4=1,1+9*(MIN(MAX(Data_wide!$CL$15,CI$2),CI$3)-CI$2)/(CI$3-CI$2),1+9*(CI$3-MIN(MAX(Data_wide!$CL$15,CI$2),CI$3))/(CI$3-CI$2)),1),""))</f>
        <v/>
      </c>
      <c r="CJ19" s="165">
        <f>IF(OR(CJ$4=0,Data_wide!$CM$15=""),"",IFERROR(ROUND(IF(CJ$4=1,1+9*(MIN(MAX(Data_wide!$CM$15,CJ$2),CJ$3)-CJ$2)/(CJ$3-CJ$2),1+9*(CJ$3-MIN(MAX(Data_wide!$CM$15,CJ$2),CJ$3))/(CJ$3-CJ$2)),1),""))</f>
        <v/>
      </c>
      <c r="CK19" s="165">
        <f>IF(OR(CK$4=0,Data_wide!$CN$15=""),"",IFERROR(ROUND(IF(CK$4=1,1+9*(MIN(MAX(Data_wide!$CN$15,CK$2),CK$3)-CK$2)/(CK$3-CK$2),1+9*(CK$3-MIN(MAX(Data_wide!$CN$15,CK$2),CK$3))/(CK$3-CK$2)),1),""))</f>
        <v/>
      </c>
      <c r="CL19" s="165">
        <f>IF(OR(CL$4=0,Data_wide!$CO$15=""),"",IFERROR(ROUND(IF(CL$4=1,1+9*(MIN(MAX(Data_wide!$CO$15,CL$2),CL$3)-CL$2)/(CL$3-CL$2),1+9*(CL$3-MIN(MAX(Data_wide!$CO$15,CL$2),CL$3))/(CL$3-CL$2)),1),""))</f>
        <v/>
      </c>
      <c r="CM19" s="165">
        <f>IF(OR(CM$4=0,Data_wide!$CP$15=""),"",IFERROR(ROUND(IF(CM$4=1,1+9*(MIN(MAX(Data_wide!$CP$15,CM$2),CM$3)-CM$2)/(CM$3-CM$2),1+9*(CM$3-MIN(MAX(Data_wide!$CP$15,CM$2),CM$3))/(CM$3-CM$2)),1),""))</f>
        <v/>
      </c>
      <c r="CN19" s="165">
        <f>IF(OR(CN$4=0,Data_wide!$CQ$15=""),"",IFERROR(ROUND(IF(CN$4=1,1+9*(MIN(MAX(Data_wide!$CQ$15,CN$2),CN$3)-CN$2)/(CN$3-CN$2),1+9*(CN$3-MIN(MAX(Data_wide!$CQ$15,CN$2),CN$3))/(CN$3-CN$2)),1),""))</f>
        <v/>
      </c>
      <c r="CO19" s="165">
        <f>IF(OR(CO$4=0,Data_wide!$CR$15=""),"",IFERROR(ROUND(IF(CO$4=1,1+9*(MIN(MAX(Data_wide!$CR$15,CO$2),CO$3)-CO$2)/(CO$3-CO$2),1+9*(CO$3-MIN(MAX(Data_wide!$CR$15,CO$2),CO$3))/(CO$3-CO$2)),1),""))</f>
        <v/>
      </c>
    </row>
    <row r="20" ht="14" customHeight="1">
      <c r="A20" s="161" t="inlineStr">
        <is>
          <t>BHR</t>
        </is>
      </c>
      <c r="B20" s="161" t="inlineStr">
        <is>
          <t>Bahrain</t>
        </is>
      </c>
      <c r="C20" s="165">
        <f>IF(OR(C$4=0,Data_wide!$F$16=""),"",IFERROR(ROUND(IF(C$4=1,1+9*(MIN(MAX(Data_wide!$F$16,C$2),C$3)-C$2)/(C$3-C$2),1+9*(C$3-MIN(MAX(Data_wide!$F$16,C$2),C$3))/(C$3-C$2)),1),""))</f>
        <v/>
      </c>
      <c r="D20" s="165">
        <f>IF(OR(D$4=0,Data_wide!$G$16=""),"",IFERROR(ROUND(IF(D$4=1,1+9*(MIN(MAX(Data_wide!$G$16,D$2),D$3)-D$2)/(D$3-D$2),1+9*(D$3-MIN(MAX(Data_wide!$G$16,D$2),D$3))/(D$3-D$2)),1),""))</f>
        <v/>
      </c>
      <c r="E20" s="165">
        <f>IF(OR(E$4=0,Data_wide!$H$16=""),"",IFERROR(ROUND(IF(E$4=1,1+9*(MIN(MAX(Data_wide!$H$16,E$2),E$3)-E$2)/(E$3-E$2),1+9*(E$3-MIN(MAX(Data_wide!$H$16,E$2),E$3))/(E$3-E$2)),1),""))</f>
        <v/>
      </c>
      <c r="F20" s="165">
        <f>IF(OR(F$4=0,Data_wide!$I$16=""),"",IFERROR(ROUND(IF(F$4=1,1+9*(MIN(MAX(Data_wide!$I$16,F$2),F$3)-F$2)/(F$3-F$2),1+9*(F$3-MIN(MAX(Data_wide!$I$16,F$2),F$3))/(F$3-F$2)),1),""))</f>
        <v/>
      </c>
      <c r="G20" s="165">
        <f>IF(OR(G$4=0,Data_wide!$J$16=""),"",IFERROR(ROUND(IF(G$4=1,1+9*(MIN(MAX(Data_wide!$J$16,G$2),G$3)-G$2)/(G$3-G$2),1+9*(G$3-MIN(MAX(Data_wide!$J$16,G$2),G$3))/(G$3-G$2)),1),""))</f>
        <v/>
      </c>
      <c r="H20" s="165">
        <f>IF(OR(H$4=0,Data_wide!$K$16=""),"",IFERROR(ROUND(IF(H$4=1,1+9*(MIN(MAX(Data_wide!$K$16,H$2),H$3)-H$2)/(H$3-H$2),1+9*(H$3-MIN(MAX(Data_wide!$K$16,H$2),H$3))/(H$3-H$2)),1),""))</f>
        <v/>
      </c>
      <c r="I20" s="165">
        <f>IF(OR(I$4=0,Data_wide!$L$16=""),"",IFERROR(ROUND(IF(I$4=1,1+9*(MIN(MAX(Data_wide!$L$16,I$2),I$3)-I$2)/(I$3-I$2),1+9*(I$3-MIN(MAX(Data_wide!$L$16,I$2),I$3))/(I$3-I$2)),1),""))</f>
        <v/>
      </c>
      <c r="J20" s="165">
        <f>IF(OR(J$4=0,Data_wide!$M$16=""),"",IFERROR(ROUND(IF(J$4=1,1+9*(MIN(MAX(Data_wide!$M$16,J$2),J$3)-J$2)/(J$3-J$2),1+9*(J$3-MIN(MAX(Data_wide!$M$16,J$2),J$3))/(J$3-J$2)),1),""))</f>
        <v/>
      </c>
      <c r="K20" s="165">
        <f>IF(OR(K$4=0,Data_wide!$N$16=""),"",IFERROR(ROUND(IF(K$4=1,1+9*(MIN(MAX(Data_wide!$N$16,K$2),K$3)-K$2)/(K$3-K$2),1+9*(K$3-MIN(MAX(Data_wide!$N$16,K$2),K$3))/(K$3-K$2)),1),""))</f>
        <v/>
      </c>
      <c r="L20" s="165">
        <f>IF(OR(L$4=0,Data_wide!$O$16=""),"",IFERROR(ROUND(IF(L$4=1,1+9*(MIN(MAX(Data_wide!$O$16,L$2),L$3)-L$2)/(L$3-L$2),1+9*(L$3-MIN(MAX(Data_wide!$O$16,L$2),L$3))/(L$3-L$2)),1),""))</f>
        <v/>
      </c>
      <c r="M20" s="165">
        <f>IF(OR(M$4=0,Data_wide!$P$16=""),"",IFERROR(ROUND(IF(M$4=1,1+9*(MIN(MAX(Data_wide!$P$16,M$2),M$3)-M$2)/(M$3-M$2),1+9*(M$3-MIN(MAX(Data_wide!$P$16,M$2),M$3))/(M$3-M$2)),1),""))</f>
        <v/>
      </c>
      <c r="N20" s="165">
        <f>IF(OR(N$4=0,Data_wide!$Q$16=""),"",IFERROR(ROUND(IF(N$4=1,1+9*(MIN(MAX(Data_wide!$Q$16,N$2),N$3)-N$2)/(N$3-N$2),1+9*(N$3-MIN(MAX(Data_wide!$Q$16,N$2),N$3))/(N$3-N$2)),1),""))</f>
        <v/>
      </c>
      <c r="O20" s="165">
        <f>IF(OR(O$4=0,Data_wide!$R$16=""),"",IFERROR(ROUND(IF(O$4=1,1+9*(MIN(MAX(Data_wide!$R$16,O$2),O$3)-O$2)/(O$3-O$2),1+9*(O$3-MIN(MAX(Data_wide!$R$16,O$2),O$3))/(O$3-O$2)),1),""))</f>
        <v/>
      </c>
      <c r="P20" s="165">
        <f>IF(OR(P$4=0,Data_wide!$S$16=""),"",IFERROR(ROUND(IF(P$4=1,1+9*(MIN(MAX(Data_wide!$S$16,P$2),P$3)-P$2)/(P$3-P$2),1+9*(P$3-MIN(MAX(Data_wide!$S$16,P$2),P$3))/(P$3-P$2)),1),""))</f>
        <v/>
      </c>
      <c r="Q20" s="165">
        <f>IF(OR(Q$4=0,Data_wide!$T$16=""),"",IFERROR(ROUND(IF(Q$4=1,1+9*(MIN(MAX(Data_wide!$T$16,Q$2),Q$3)-Q$2)/(Q$3-Q$2),1+9*(Q$3-MIN(MAX(Data_wide!$T$16,Q$2),Q$3))/(Q$3-Q$2)),1),""))</f>
        <v/>
      </c>
      <c r="R20" s="165">
        <f>IF(OR(R$4=0,Data_wide!$U$16=""),"",IFERROR(ROUND(IF(R$4=1,1+9*(MIN(MAX(Data_wide!$U$16,R$2),R$3)-R$2)/(R$3-R$2),1+9*(R$3-MIN(MAX(Data_wide!$U$16,R$2),R$3))/(R$3-R$2)),1),""))</f>
        <v/>
      </c>
      <c r="S20" s="165">
        <f>IF(OR(S$4=0,Data_wide!$V$16=""),"",IFERROR(ROUND(IF(S$4=1,1+9*(MIN(MAX(Data_wide!$V$16,S$2),S$3)-S$2)/(S$3-S$2),1+9*(S$3-MIN(MAX(Data_wide!$V$16,S$2),S$3))/(S$3-S$2)),1),""))</f>
        <v/>
      </c>
      <c r="T20" s="165">
        <f>IF(OR(T$4=0,Data_wide!$W$16=""),"",IFERROR(ROUND(IF(T$4=1,1+9*(MIN(MAX(Data_wide!$W$16,T$2),T$3)-T$2)/(T$3-T$2),1+9*(T$3-MIN(MAX(Data_wide!$W$16,T$2),T$3))/(T$3-T$2)),1),""))</f>
        <v/>
      </c>
      <c r="U20" s="165">
        <f>IF(OR(U$4=0,Data_wide!$X$16=""),"",IFERROR(ROUND(IF(U$4=1,1+9*(MIN(MAX(Data_wide!$X$16,U$2),U$3)-U$2)/(U$3-U$2),1+9*(U$3-MIN(MAX(Data_wide!$X$16,U$2),U$3))/(U$3-U$2)),1),""))</f>
        <v/>
      </c>
      <c r="V20" s="165">
        <f>IF(OR(V$4=0,Data_wide!$Y$16=""),"",IFERROR(ROUND(IF(V$4=1,1+9*(MIN(MAX(Data_wide!$Y$16,V$2),V$3)-V$2)/(V$3-V$2),1+9*(V$3-MIN(MAX(Data_wide!$Y$16,V$2),V$3))/(V$3-V$2)),1),""))</f>
        <v/>
      </c>
      <c r="W20" s="165">
        <f>IF(OR(W$4=0,Data_wide!$Z$16=""),"",IFERROR(ROUND(IF(W$4=1,1+9*(MIN(MAX(Data_wide!$Z$16,W$2),W$3)-W$2)/(W$3-W$2),1+9*(W$3-MIN(MAX(Data_wide!$Z$16,W$2),W$3))/(W$3-W$2)),1),""))</f>
        <v/>
      </c>
      <c r="X20" s="165">
        <f>IF(OR(X$4=0,Data_wide!$AA$16=""),"",IFERROR(ROUND(IF(X$4=1,1+9*(MIN(MAX(Data_wide!$AA$16,X$2),X$3)-X$2)/(X$3-X$2),1+9*(X$3-MIN(MAX(Data_wide!$AA$16,X$2),X$3))/(X$3-X$2)),1),""))</f>
        <v/>
      </c>
      <c r="Y20" s="165">
        <f>IF(OR(Y$4=0,Data_wide!$AB$16=""),"",IFERROR(ROUND(IF(Y$4=1,1+9*(MIN(MAX(Data_wide!$AB$16,Y$2),Y$3)-Y$2)/(Y$3-Y$2),1+9*(Y$3-MIN(MAX(Data_wide!$AB$16,Y$2),Y$3))/(Y$3-Y$2)),1),""))</f>
        <v/>
      </c>
      <c r="Z20" s="165">
        <f>IF(OR(Z$4=0,Data_wide!$AC$16=""),"",IFERROR(ROUND(IF(Z$4=1,1+9*(MIN(MAX(Data_wide!$AC$16,Z$2),Z$3)-Z$2)/(Z$3-Z$2),1+9*(Z$3-MIN(MAX(Data_wide!$AC$16,Z$2),Z$3))/(Z$3-Z$2)),1),""))</f>
        <v/>
      </c>
      <c r="AA20" s="165">
        <f>IF(OR(AA$4=0,Data_wide!$AD$16=""),"",IFERROR(ROUND(IF(AA$4=1,1+9*(MIN(MAX(Data_wide!$AD$16,AA$2),AA$3)-AA$2)/(AA$3-AA$2),1+9*(AA$3-MIN(MAX(Data_wide!$AD$16,AA$2),AA$3))/(AA$3-AA$2)),1),""))</f>
        <v/>
      </c>
      <c r="AB20" s="165">
        <f>IF(OR(AB$4=0,Data_wide!$AE$16=""),"",IFERROR(ROUND(IF(AB$4=1,1+9*(MIN(MAX(Data_wide!$AE$16,AB$2),AB$3)-AB$2)/(AB$3-AB$2),1+9*(AB$3-MIN(MAX(Data_wide!$AE$16,AB$2),AB$3))/(AB$3-AB$2)),1),""))</f>
        <v/>
      </c>
      <c r="AC20" s="165">
        <f>IF(OR(AC$4=0,Data_wide!$AF$16=""),"",IFERROR(ROUND(IF(AC$4=1,1+9*(MIN(MAX(Data_wide!$AF$16,AC$2),AC$3)-AC$2)/(AC$3-AC$2),1+9*(AC$3-MIN(MAX(Data_wide!$AF$16,AC$2),AC$3))/(AC$3-AC$2)),1),""))</f>
        <v/>
      </c>
      <c r="AD20" s="165">
        <f>IF(OR(AD$4=0,Data_wide!$AG$16=""),"",IFERROR(ROUND(IF(AD$4=1,1+9*(MIN(MAX(Data_wide!$AG$16,AD$2),AD$3)-AD$2)/(AD$3-AD$2),1+9*(AD$3-MIN(MAX(Data_wide!$AG$16,AD$2),AD$3))/(AD$3-AD$2)),1),""))</f>
        <v/>
      </c>
      <c r="AE20" s="165">
        <f>IF(OR(AE$4=0,Data_wide!$AH$16=""),"",IFERROR(ROUND(IF(AE$4=1,1+9*(MIN(MAX(Data_wide!$AH$16,AE$2),AE$3)-AE$2)/(AE$3-AE$2),1+9*(AE$3-MIN(MAX(Data_wide!$AH$16,AE$2),AE$3))/(AE$3-AE$2)),1),""))</f>
        <v/>
      </c>
      <c r="AF20" s="165">
        <f>IF(OR(AF$4=0,Data_wide!$AI$16=""),"",IFERROR(ROUND(IF(AF$4=1,1+9*(MIN(MAX(Data_wide!$AI$16,AF$2),AF$3)-AF$2)/(AF$3-AF$2),1+9*(AF$3-MIN(MAX(Data_wide!$AI$16,AF$2),AF$3))/(AF$3-AF$2)),1),""))</f>
        <v/>
      </c>
      <c r="AG20" s="165">
        <f>IF(OR(AG$4=0,Data_wide!$AJ$16=""),"",IFERROR(ROUND(IF(AG$4=1,1+9*(MIN(MAX(Data_wide!$AJ$16,AG$2),AG$3)-AG$2)/(AG$3-AG$2),1+9*(AG$3-MIN(MAX(Data_wide!$AJ$16,AG$2),AG$3))/(AG$3-AG$2)),1),""))</f>
        <v/>
      </c>
      <c r="AH20" s="165">
        <f>IF(OR(AH$4=0,Data_wide!$AK$16=""),"",IFERROR(ROUND(IF(AH$4=1,1+9*(MIN(MAX(Data_wide!$AK$16,AH$2),AH$3)-AH$2)/(AH$3-AH$2),1+9*(AH$3-MIN(MAX(Data_wide!$AK$16,AH$2),AH$3))/(AH$3-AH$2)),1),""))</f>
        <v/>
      </c>
      <c r="AI20" s="165">
        <f>IF(OR(AI$4=0,Data_wide!$AL$16=""),"",IFERROR(ROUND(IF(AI$4=1,1+9*(MIN(MAX(Data_wide!$AL$16,AI$2),AI$3)-AI$2)/(AI$3-AI$2),1+9*(AI$3-MIN(MAX(Data_wide!$AL$16,AI$2),AI$3))/(AI$3-AI$2)),1),""))</f>
        <v/>
      </c>
      <c r="AJ20" s="165">
        <f>IF(OR(AJ$4=0,Data_wide!$AM$16=""),"",IFERROR(ROUND(IF(AJ$4=1,1+9*(MIN(MAX(Data_wide!$AM$16,AJ$2),AJ$3)-AJ$2)/(AJ$3-AJ$2),1+9*(AJ$3-MIN(MAX(Data_wide!$AM$16,AJ$2),AJ$3))/(AJ$3-AJ$2)),1),""))</f>
        <v/>
      </c>
      <c r="AK20" s="165">
        <f>IF(OR(AK$4=0,Data_wide!$AN$16=""),"",IFERROR(ROUND(IF(AK$4=1,1+9*(MIN(MAX(Data_wide!$AN$16,AK$2),AK$3)-AK$2)/(AK$3-AK$2),1+9*(AK$3-MIN(MAX(Data_wide!$AN$16,AK$2),AK$3))/(AK$3-AK$2)),1),""))</f>
        <v/>
      </c>
      <c r="AL20" s="165">
        <f>IF(OR(AL$4=0,Data_wide!$AO$16=""),"",IFERROR(ROUND(IF(AL$4=1,1+9*(MIN(MAX(Data_wide!$AO$16,AL$2),AL$3)-AL$2)/(AL$3-AL$2),1+9*(AL$3-MIN(MAX(Data_wide!$AO$16,AL$2),AL$3))/(AL$3-AL$2)),1),""))</f>
        <v/>
      </c>
      <c r="AM20" s="165">
        <f>IF(OR(AM$4=0,Data_wide!$AP$16=""),"",IFERROR(ROUND(IF(AM$4=1,1+9*(MIN(MAX(Data_wide!$AP$16,AM$2),AM$3)-AM$2)/(AM$3-AM$2),1+9*(AM$3-MIN(MAX(Data_wide!$AP$16,AM$2),AM$3))/(AM$3-AM$2)),1),""))</f>
        <v/>
      </c>
      <c r="AN20" s="165">
        <f>IF(OR(AN$4=0,Data_wide!$AQ$16=""),"",IFERROR(ROUND(IF(AN$4=1,1+9*(MIN(MAX(Data_wide!$AQ$16,AN$2),AN$3)-AN$2)/(AN$3-AN$2),1+9*(AN$3-MIN(MAX(Data_wide!$AQ$16,AN$2),AN$3))/(AN$3-AN$2)),1),""))</f>
        <v/>
      </c>
      <c r="AO20" s="165">
        <f>IF(OR(AO$4=0,Data_wide!$AR$16=""),"",IFERROR(ROUND(IF(AO$4=1,1+9*(MIN(MAX(Data_wide!$AR$16,AO$2),AO$3)-AO$2)/(AO$3-AO$2),1+9*(AO$3-MIN(MAX(Data_wide!$AR$16,AO$2),AO$3))/(AO$3-AO$2)),1),""))</f>
        <v/>
      </c>
      <c r="AP20" s="165">
        <f>IF(OR(AP$4=0,Data_wide!$AS$16=""),"",IFERROR(ROUND(IF(AP$4=1,1+9*(MIN(MAX(Data_wide!$AS$16,AP$2),AP$3)-AP$2)/(AP$3-AP$2),1+9*(AP$3-MIN(MAX(Data_wide!$AS$16,AP$2),AP$3))/(AP$3-AP$2)),1),""))</f>
        <v/>
      </c>
      <c r="AQ20" s="165">
        <f>IF(OR(AQ$4=0,Data_wide!$AT$16=""),"",IFERROR(ROUND(IF(AQ$4=1,1+9*(MIN(MAX(Data_wide!$AT$16,AQ$2),AQ$3)-AQ$2)/(AQ$3-AQ$2),1+9*(AQ$3-MIN(MAX(Data_wide!$AT$16,AQ$2),AQ$3))/(AQ$3-AQ$2)),1),""))</f>
        <v/>
      </c>
      <c r="AR20" s="165">
        <f>IF(OR(AR$4=0,Data_wide!$AU$16=""),"",IFERROR(ROUND(IF(AR$4=1,1+9*(MIN(MAX(Data_wide!$AU$16,AR$2),AR$3)-AR$2)/(AR$3-AR$2),1+9*(AR$3-MIN(MAX(Data_wide!$AU$16,AR$2),AR$3))/(AR$3-AR$2)),1),""))</f>
        <v/>
      </c>
      <c r="AS20" s="165">
        <f>IF(OR(AS$4=0,Data_wide!$AV$16=""),"",IFERROR(ROUND(IF(AS$4=1,1+9*(MIN(MAX(Data_wide!$AV$16,AS$2),AS$3)-AS$2)/(AS$3-AS$2),1+9*(AS$3-MIN(MAX(Data_wide!$AV$16,AS$2),AS$3))/(AS$3-AS$2)),1),""))</f>
        <v/>
      </c>
      <c r="AT20" s="165">
        <f>IF(OR(AT$4=0,Data_wide!$AW$16=""),"",IFERROR(ROUND(IF(AT$4=1,1+9*(MIN(MAX(Data_wide!$AW$16,AT$2),AT$3)-AT$2)/(AT$3-AT$2),1+9*(AT$3-MIN(MAX(Data_wide!$AW$16,AT$2),AT$3))/(AT$3-AT$2)),1),""))</f>
        <v/>
      </c>
      <c r="AU20" s="165">
        <f>IF(OR(AU$4=0,Data_wide!$AX$16=""),"",IFERROR(ROUND(IF(AU$4=1,1+9*(MIN(MAX(Data_wide!$AX$16,AU$2),AU$3)-AU$2)/(AU$3-AU$2),1+9*(AU$3-MIN(MAX(Data_wide!$AX$16,AU$2),AU$3))/(AU$3-AU$2)),1),""))</f>
        <v/>
      </c>
      <c r="AV20" s="165">
        <f>IF(OR(AV$4=0,Data_wide!$AY$16=""),"",IFERROR(ROUND(IF(AV$4=1,1+9*(MIN(MAX(Data_wide!$AY$16,AV$2),AV$3)-AV$2)/(AV$3-AV$2),1+9*(AV$3-MIN(MAX(Data_wide!$AY$16,AV$2),AV$3))/(AV$3-AV$2)),1),""))</f>
        <v/>
      </c>
      <c r="AW20" s="165">
        <f>IF(OR(AW$4=0,Data_wide!$AZ$16=""),"",IFERROR(ROUND(IF(AW$4=1,1+9*(MIN(MAX(Data_wide!$AZ$16,AW$2),AW$3)-AW$2)/(AW$3-AW$2),1+9*(AW$3-MIN(MAX(Data_wide!$AZ$16,AW$2),AW$3))/(AW$3-AW$2)),1),""))</f>
        <v/>
      </c>
      <c r="AX20" s="165">
        <f>IF(OR(AX$4=0,Data_wide!$BA$16=""),"",IFERROR(ROUND(IF(AX$4=1,1+9*(MIN(MAX(Data_wide!$BA$16,AX$2),AX$3)-AX$2)/(AX$3-AX$2),1+9*(AX$3-MIN(MAX(Data_wide!$BA$16,AX$2),AX$3))/(AX$3-AX$2)),1),""))</f>
        <v/>
      </c>
      <c r="AY20" s="165">
        <f>IF(OR(AY$4=0,Data_wide!$BB$16=""),"",IFERROR(ROUND(IF(AY$4=1,1+9*(MIN(MAX(Data_wide!$BB$16,AY$2),AY$3)-AY$2)/(AY$3-AY$2),1+9*(AY$3-MIN(MAX(Data_wide!$BB$16,AY$2),AY$3))/(AY$3-AY$2)),1),""))</f>
        <v/>
      </c>
      <c r="AZ20" s="165">
        <f>IF(OR(AZ$4=0,Data_wide!$BC$16=""),"",IFERROR(ROUND(IF(AZ$4=1,1+9*(MIN(MAX(Data_wide!$BC$16,AZ$2),AZ$3)-AZ$2)/(AZ$3-AZ$2),1+9*(AZ$3-MIN(MAX(Data_wide!$BC$16,AZ$2),AZ$3))/(AZ$3-AZ$2)),1),""))</f>
        <v/>
      </c>
      <c r="BA20" s="165">
        <f>IF(OR(BA$4=0,Data_wide!$BD$16=""),"",IFERROR(ROUND(IF(BA$4=1,1+9*(MIN(MAX(Data_wide!$BD$16,BA$2),BA$3)-BA$2)/(BA$3-BA$2),1+9*(BA$3-MIN(MAX(Data_wide!$BD$16,BA$2),BA$3))/(BA$3-BA$2)),1),""))</f>
        <v/>
      </c>
      <c r="BB20" s="165">
        <f>IF(OR(BB$4=0,Data_wide!$BE$16=""),"",IFERROR(ROUND(IF(BB$4=1,1+9*(MIN(MAX(Data_wide!$BE$16,BB$2),BB$3)-BB$2)/(BB$3-BB$2),1+9*(BB$3-MIN(MAX(Data_wide!$BE$16,BB$2),BB$3))/(BB$3-BB$2)),1),""))</f>
        <v/>
      </c>
      <c r="BC20" s="165">
        <f>IF(OR(BC$4=0,Data_wide!$BF$16=""),"",IFERROR(ROUND(IF(BC$4=1,1+9*(MIN(MAX(Data_wide!$BF$16,BC$2),BC$3)-BC$2)/(BC$3-BC$2),1+9*(BC$3-MIN(MAX(Data_wide!$BF$16,BC$2),BC$3))/(BC$3-BC$2)),1),""))</f>
        <v/>
      </c>
      <c r="BD20" s="165">
        <f>IF(OR(BD$4=0,Data_wide!$BG$16=""),"",IFERROR(ROUND(IF(BD$4=1,1+9*(MIN(MAX(Data_wide!$BG$16,BD$2),BD$3)-BD$2)/(BD$3-BD$2),1+9*(BD$3-MIN(MAX(Data_wide!$BG$16,BD$2),BD$3))/(BD$3-BD$2)),1),""))</f>
        <v/>
      </c>
      <c r="BE20" s="165">
        <f>IF(OR(BE$4=0,Data_wide!$BH$16=""),"",IFERROR(ROUND(IF(BE$4=1,1+9*(MIN(MAX(Data_wide!$BH$16,BE$2),BE$3)-BE$2)/(BE$3-BE$2),1+9*(BE$3-MIN(MAX(Data_wide!$BH$16,BE$2),BE$3))/(BE$3-BE$2)),1),""))</f>
        <v/>
      </c>
      <c r="BF20" s="165">
        <f>IF(OR(BF$4=0,Data_wide!$BI$16=""),"",IFERROR(ROUND(IF(BF$4=1,1+9*(MIN(MAX(Data_wide!$BI$16,BF$2),BF$3)-BF$2)/(BF$3-BF$2),1+9*(BF$3-MIN(MAX(Data_wide!$BI$16,BF$2),BF$3))/(BF$3-BF$2)),1),""))</f>
        <v/>
      </c>
      <c r="BG20" s="165">
        <f>IF(OR(BG$4=0,Data_wide!$BJ$16=""),"",IFERROR(ROUND(IF(BG$4=1,1+9*(MIN(MAX(Data_wide!$BJ$16,BG$2),BG$3)-BG$2)/(BG$3-BG$2),1+9*(BG$3-MIN(MAX(Data_wide!$BJ$16,BG$2),BG$3))/(BG$3-BG$2)),1),""))</f>
        <v/>
      </c>
      <c r="BH20" s="165">
        <f>IF(OR(BH$4=0,Data_wide!$BK$16=""),"",IFERROR(ROUND(IF(BH$4=1,1+9*(MIN(MAX(Data_wide!$BK$16,BH$2),BH$3)-BH$2)/(BH$3-BH$2),1+9*(BH$3-MIN(MAX(Data_wide!$BK$16,BH$2),BH$3))/(BH$3-BH$2)),1),""))</f>
        <v/>
      </c>
      <c r="BI20" s="165">
        <f>IF(OR(BI$4=0,Data_wide!$BL$16=""),"",IFERROR(ROUND(IF(BI$4=1,1+9*(MIN(MAX(Data_wide!$BL$16,BI$2),BI$3)-BI$2)/(BI$3-BI$2),1+9*(BI$3-MIN(MAX(Data_wide!$BL$16,BI$2),BI$3))/(BI$3-BI$2)),1),""))</f>
        <v/>
      </c>
      <c r="BJ20" s="165">
        <f>IF(OR(BJ$4=0,Data_wide!$BM$16=""),"",IFERROR(ROUND(IF(BJ$4=1,1+9*(MIN(MAX(Data_wide!$BM$16,BJ$2),BJ$3)-BJ$2)/(BJ$3-BJ$2),1+9*(BJ$3-MIN(MAX(Data_wide!$BM$16,BJ$2),BJ$3))/(BJ$3-BJ$2)),1),""))</f>
        <v/>
      </c>
      <c r="BK20" s="165">
        <f>IF(OR(BK$4=0,Data_wide!$BN$16=""),"",IFERROR(ROUND(IF(BK$4=1,1+9*(MIN(MAX(Data_wide!$BN$16,BK$2),BK$3)-BK$2)/(BK$3-BK$2),1+9*(BK$3-MIN(MAX(Data_wide!$BN$16,BK$2),BK$3))/(BK$3-BK$2)),1),""))</f>
        <v/>
      </c>
      <c r="BL20" s="165">
        <f>IF(OR(BL$4=0,Data_wide!$BO$16=""),"",IFERROR(ROUND(IF(BL$4=1,1+9*(MIN(MAX(Data_wide!$BO$16,BL$2),BL$3)-BL$2)/(BL$3-BL$2),1+9*(BL$3-MIN(MAX(Data_wide!$BO$16,BL$2),BL$3))/(BL$3-BL$2)),1),""))</f>
        <v/>
      </c>
      <c r="BM20" s="165">
        <f>IF(OR(BM$4=0,Data_wide!$BP$16=""),"",IFERROR(ROUND(IF(BM$4=1,1+9*(MIN(MAX(Data_wide!$BP$16,BM$2),BM$3)-BM$2)/(BM$3-BM$2),1+9*(BM$3-MIN(MAX(Data_wide!$BP$16,BM$2),BM$3))/(BM$3-BM$2)),1),""))</f>
        <v/>
      </c>
      <c r="BN20" s="165">
        <f>IF(OR(BN$4=0,Data_wide!$BQ$16=""),"",IFERROR(ROUND(IF(BN$4=1,1+9*(MIN(MAX(Data_wide!$BQ$16,BN$2),BN$3)-BN$2)/(BN$3-BN$2),1+9*(BN$3-MIN(MAX(Data_wide!$BQ$16,BN$2),BN$3))/(BN$3-BN$2)),1),""))</f>
        <v/>
      </c>
      <c r="BO20" s="165">
        <f>IF(OR(BO$4=0,Data_wide!$BR$16=""),"",IFERROR(ROUND(IF(BO$4=1,1+9*(MIN(MAX(Data_wide!$BR$16,BO$2),BO$3)-BO$2)/(BO$3-BO$2),1+9*(BO$3-MIN(MAX(Data_wide!$BR$16,BO$2),BO$3))/(BO$3-BO$2)),1),""))</f>
        <v/>
      </c>
      <c r="BP20" s="165">
        <f>IF(OR(BP$4=0,Data_wide!$BS$16=""),"",IFERROR(ROUND(IF(BP$4=1,1+9*(MIN(MAX(Data_wide!$BS$16,BP$2),BP$3)-BP$2)/(BP$3-BP$2),1+9*(BP$3-MIN(MAX(Data_wide!$BS$16,BP$2),BP$3))/(BP$3-BP$2)),1),""))</f>
        <v/>
      </c>
      <c r="BQ20" s="165">
        <f>IF(OR(BQ$4=0,Data_wide!$BT$16=""),"",IFERROR(ROUND(IF(BQ$4=1,1+9*(MIN(MAX(Data_wide!$BT$16,BQ$2),BQ$3)-BQ$2)/(BQ$3-BQ$2),1+9*(BQ$3-MIN(MAX(Data_wide!$BT$16,BQ$2),BQ$3))/(BQ$3-BQ$2)),1),""))</f>
        <v/>
      </c>
      <c r="BR20" s="165">
        <f>IF(OR(BR$4=0,Data_wide!$BU$16=""),"",IFERROR(ROUND(IF(BR$4=1,1+9*(MIN(MAX(Data_wide!$BU$16,BR$2),BR$3)-BR$2)/(BR$3-BR$2),1+9*(BR$3-MIN(MAX(Data_wide!$BU$16,BR$2),BR$3))/(BR$3-BR$2)),1),""))</f>
        <v/>
      </c>
      <c r="BS20" s="165">
        <f>IF(OR(BS$4=0,Data_wide!$BV$16=""),"",IFERROR(ROUND(IF(BS$4=1,1+9*(MIN(MAX(Data_wide!$BV$16,BS$2),BS$3)-BS$2)/(BS$3-BS$2),1+9*(BS$3-MIN(MAX(Data_wide!$BV$16,BS$2),BS$3))/(BS$3-BS$2)),1),""))</f>
        <v/>
      </c>
      <c r="BT20" s="165">
        <f>IF(OR(BT$4=0,Data_wide!$BW$16=""),"",IFERROR(ROUND(IF(BT$4=1,1+9*(MIN(MAX(Data_wide!$BW$16,BT$2),BT$3)-BT$2)/(BT$3-BT$2),1+9*(BT$3-MIN(MAX(Data_wide!$BW$16,BT$2),BT$3))/(BT$3-BT$2)),1),""))</f>
        <v/>
      </c>
      <c r="BU20" s="165">
        <f>IF(OR(BU$4=0,Data_wide!$BX$16=""),"",IFERROR(ROUND(IF(BU$4=1,1+9*(MIN(MAX(Data_wide!$BX$16,BU$2),BU$3)-BU$2)/(BU$3-BU$2),1+9*(BU$3-MIN(MAX(Data_wide!$BX$16,BU$2),BU$3))/(BU$3-BU$2)),1),""))</f>
        <v/>
      </c>
      <c r="BV20" s="165">
        <f>IF(OR(BV$4=0,Data_wide!$BY$16=""),"",IFERROR(ROUND(IF(BV$4=1,1+9*(MIN(MAX(Data_wide!$BY$16,BV$2),BV$3)-BV$2)/(BV$3-BV$2),1+9*(BV$3-MIN(MAX(Data_wide!$BY$16,BV$2),BV$3))/(BV$3-BV$2)),1),""))</f>
        <v/>
      </c>
      <c r="BW20" s="165">
        <f>IF(OR(BW$4=0,Data_wide!$BZ$16=""),"",IFERROR(ROUND(IF(BW$4=1,1+9*(MIN(MAX(Data_wide!$BZ$16,BW$2),BW$3)-BW$2)/(BW$3-BW$2),1+9*(BW$3-MIN(MAX(Data_wide!$BZ$16,BW$2),BW$3))/(BW$3-BW$2)),1),""))</f>
        <v/>
      </c>
      <c r="BX20" s="165">
        <f>IF(OR(BX$4=0,Data_wide!$CA$16=""),"",IFERROR(ROUND(IF(BX$4=1,1+9*(MIN(MAX(Data_wide!$CA$16,BX$2),BX$3)-BX$2)/(BX$3-BX$2),1+9*(BX$3-MIN(MAX(Data_wide!$CA$16,BX$2),BX$3))/(BX$3-BX$2)),1),""))</f>
        <v/>
      </c>
      <c r="BY20" s="165">
        <f>IF(OR(BY$4=0,Data_wide!$CB$16=""),"",IFERROR(ROUND(IF(BY$4=1,1+9*(MIN(MAX(Data_wide!$CB$16,BY$2),BY$3)-BY$2)/(BY$3-BY$2),1+9*(BY$3-MIN(MAX(Data_wide!$CB$16,BY$2),BY$3))/(BY$3-BY$2)),1),""))</f>
        <v/>
      </c>
      <c r="BZ20" s="165">
        <f>IF(OR(BZ$4=0,Data_wide!$CC$16=""),"",IFERROR(ROUND(IF(BZ$4=1,1+9*(MIN(MAX(Data_wide!$CC$16,BZ$2),BZ$3)-BZ$2)/(BZ$3-BZ$2),1+9*(BZ$3-MIN(MAX(Data_wide!$CC$16,BZ$2),BZ$3))/(BZ$3-BZ$2)),1),""))</f>
        <v/>
      </c>
      <c r="CA20" s="165">
        <f>IF(OR(CA$4=0,Data_wide!$CD$16=""),"",IFERROR(ROUND(IF(CA$4=1,1+9*(MIN(MAX(Data_wide!$CD$16,CA$2),CA$3)-CA$2)/(CA$3-CA$2),1+9*(CA$3-MIN(MAX(Data_wide!$CD$16,CA$2),CA$3))/(CA$3-CA$2)),1),""))</f>
        <v/>
      </c>
      <c r="CB20" s="165">
        <f>IF(OR(CB$4=0,Data_wide!$CE$16=""),"",IFERROR(ROUND(IF(CB$4=1,1+9*(MIN(MAX(Data_wide!$CE$16,CB$2),CB$3)-CB$2)/(CB$3-CB$2),1+9*(CB$3-MIN(MAX(Data_wide!$CE$16,CB$2),CB$3))/(CB$3-CB$2)),1),""))</f>
        <v/>
      </c>
      <c r="CC20" s="165">
        <f>IF(OR(CC$4=0,Data_wide!$CF$16=""),"",IFERROR(ROUND(IF(CC$4=1,1+9*(MIN(MAX(Data_wide!$CF$16,CC$2),CC$3)-CC$2)/(CC$3-CC$2),1+9*(CC$3-MIN(MAX(Data_wide!$CF$16,CC$2),CC$3))/(CC$3-CC$2)),1),""))</f>
        <v/>
      </c>
      <c r="CD20" s="165">
        <f>IF(OR(CD$4=0,Data_wide!$CG$16=""),"",IFERROR(ROUND(IF(CD$4=1,1+9*(MIN(MAX(Data_wide!$CG$16,CD$2),CD$3)-CD$2)/(CD$3-CD$2),1+9*(CD$3-MIN(MAX(Data_wide!$CG$16,CD$2),CD$3))/(CD$3-CD$2)),1),""))</f>
        <v/>
      </c>
      <c r="CE20" s="165">
        <f>IF(OR(CE$4=0,Data_wide!$CH$16=""),"",IFERROR(ROUND(IF(CE$4=1,1+9*(MIN(MAX(Data_wide!$CH$16,CE$2),CE$3)-CE$2)/(CE$3-CE$2),1+9*(CE$3-MIN(MAX(Data_wide!$CH$16,CE$2),CE$3))/(CE$3-CE$2)),1),""))</f>
        <v/>
      </c>
      <c r="CF20" s="165">
        <f>IF(OR(CF$4=0,Data_wide!$CI$16=""),"",IFERROR(ROUND(IF(CF$4=1,1+9*(MIN(MAX(Data_wide!$CI$16,CF$2),CF$3)-CF$2)/(CF$3-CF$2),1+9*(CF$3-MIN(MAX(Data_wide!$CI$16,CF$2),CF$3))/(CF$3-CF$2)),1),""))</f>
        <v/>
      </c>
      <c r="CG20" s="165">
        <f>IF(OR(CG$4=0,Data_wide!$CJ$16=""),"",IFERROR(ROUND(IF(CG$4=1,1+9*(MIN(MAX(Data_wide!$CJ$16,CG$2),CG$3)-CG$2)/(CG$3-CG$2),1+9*(CG$3-MIN(MAX(Data_wide!$CJ$16,CG$2),CG$3))/(CG$3-CG$2)),1),""))</f>
        <v/>
      </c>
      <c r="CH20" s="165">
        <f>IF(OR(CH$4=0,Data_wide!$CK$16=""),"",IFERROR(ROUND(IF(CH$4=1,1+9*(MIN(MAX(Data_wide!$CK$16,CH$2),CH$3)-CH$2)/(CH$3-CH$2),1+9*(CH$3-MIN(MAX(Data_wide!$CK$16,CH$2),CH$3))/(CH$3-CH$2)),1),""))</f>
        <v/>
      </c>
      <c r="CI20" s="165">
        <f>IF(OR(CI$4=0,Data_wide!$CL$16=""),"",IFERROR(ROUND(IF(CI$4=1,1+9*(MIN(MAX(Data_wide!$CL$16,CI$2),CI$3)-CI$2)/(CI$3-CI$2),1+9*(CI$3-MIN(MAX(Data_wide!$CL$16,CI$2),CI$3))/(CI$3-CI$2)),1),""))</f>
        <v/>
      </c>
      <c r="CJ20" s="165">
        <f>IF(OR(CJ$4=0,Data_wide!$CM$16=""),"",IFERROR(ROUND(IF(CJ$4=1,1+9*(MIN(MAX(Data_wide!$CM$16,CJ$2),CJ$3)-CJ$2)/(CJ$3-CJ$2),1+9*(CJ$3-MIN(MAX(Data_wide!$CM$16,CJ$2),CJ$3))/(CJ$3-CJ$2)),1),""))</f>
        <v/>
      </c>
      <c r="CK20" s="165">
        <f>IF(OR(CK$4=0,Data_wide!$CN$16=""),"",IFERROR(ROUND(IF(CK$4=1,1+9*(MIN(MAX(Data_wide!$CN$16,CK$2),CK$3)-CK$2)/(CK$3-CK$2),1+9*(CK$3-MIN(MAX(Data_wide!$CN$16,CK$2),CK$3))/(CK$3-CK$2)),1),""))</f>
        <v/>
      </c>
      <c r="CL20" s="165">
        <f>IF(OR(CL$4=0,Data_wide!$CO$16=""),"",IFERROR(ROUND(IF(CL$4=1,1+9*(MIN(MAX(Data_wide!$CO$16,CL$2),CL$3)-CL$2)/(CL$3-CL$2),1+9*(CL$3-MIN(MAX(Data_wide!$CO$16,CL$2),CL$3))/(CL$3-CL$2)),1),""))</f>
        <v/>
      </c>
      <c r="CM20" s="165">
        <f>IF(OR(CM$4=0,Data_wide!$CP$16=""),"",IFERROR(ROUND(IF(CM$4=1,1+9*(MIN(MAX(Data_wide!$CP$16,CM$2),CM$3)-CM$2)/(CM$3-CM$2),1+9*(CM$3-MIN(MAX(Data_wide!$CP$16,CM$2),CM$3))/(CM$3-CM$2)),1),""))</f>
        <v/>
      </c>
      <c r="CN20" s="165">
        <f>IF(OR(CN$4=0,Data_wide!$CQ$16=""),"",IFERROR(ROUND(IF(CN$4=1,1+9*(MIN(MAX(Data_wide!$CQ$16,CN$2),CN$3)-CN$2)/(CN$3-CN$2),1+9*(CN$3-MIN(MAX(Data_wide!$CQ$16,CN$2),CN$3))/(CN$3-CN$2)),1),""))</f>
        <v/>
      </c>
      <c r="CO20" s="165">
        <f>IF(OR(CO$4=0,Data_wide!$CR$16=""),"",IFERROR(ROUND(IF(CO$4=1,1+9*(MIN(MAX(Data_wide!$CR$16,CO$2),CO$3)-CO$2)/(CO$3-CO$2),1+9*(CO$3-MIN(MAX(Data_wide!$CR$16,CO$2),CO$3))/(CO$3-CO$2)),1),""))</f>
        <v/>
      </c>
    </row>
    <row r="21" ht="14" customHeight="1">
      <c r="A21" s="161" t="inlineStr">
        <is>
          <t>BGD</t>
        </is>
      </c>
      <c r="B21" s="161" t="inlineStr">
        <is>
          <t>Bangladesh</t>
        </is>
      </c>
      <c r="C21" s="165">
        <f>IF(OR(C$4=0,Data_wide!$F$17=""),"",IFERROR(ROUND(IF(C$4=1,1+9*(MIN(MAX(Data_wide!$F$17,C$2),C$3)-C$2)/(C$3-C$2),1+9*(C$3-MIN(MAX(Data_wide!$F$17,C$2),C$3))/(C$3-C$2)),1),""))</f>
        <v/>
      </c>
      <c r="D21" s="165">
        <f>IF(OR(D$4=0,Data_wide!$G$17=""),"",IFERROR(ROUND(IF(D$4=1,1+9*(MIN(MAX(Data_wide!$G$17,D$2),D$3)-D$2)/(D$3-D$2),1+9*(D$3-MIN(MAX(Data_wide!$G$17,D$2),D$3))/(D$3-D$2)),1),""))</f>
        <v/>
      </c>
      <c r="E21" s="165">
        <f>IF(OR(E$4=0,Data_wide!$H$17=""),"",IFERROR(ROUND(IF(E$4=1,1+9*(MIN(MAX(Data_wide!$H$17,E$2),E$3)-E$2)/(E$3-E$2),1+9*(E$3-MIN(MAX(Data_wide!$H$17,E$2),E$3))/(E$3-E$2)),1),""))</f>
        <v/>
      </c>
      <c r="F21" s="165">
        <f>IF(OR(F$4=0,Data_wide!$I$17=""),"",IFERROR(ROUND(IF(F$4=1,1+9*(MIN(MAX(Data_wide!$I$17,F$2),F$3)-F$2)/(F$3-F$2),1+9*(F$3-MIN(MAX(Data_wide!$I$17,F$2),F$3))/(F$3-F$2)),1),""))</f>
        <v/>
      </c>
      <c r="G21" s="165">
        <f>IF(OR(G$4=0,Data_wide!$J$17=""),"",IFERROR(ROUND(IF(G$4=1,1+9*(MIN(MAX(Data_wide!$J$17,G$2),G$3)-G$2)/(G$3-G$2),1+9*(G$3-MIN(MAX(Data_wide!$J$17,G$2),G$3))/(G$3-G$2)),1),""))</f>
        <v/>
      </c>
      <c r="H21" s="165">
        <f>IF(OR(H$4=0,Data_wide!$K$17=""),"",IFERROR(ROUND(IF(H$4=1,1+9*(MIN(MAX(Data_wide!$K$17,H$2),H$3)-H$2)/(H$3-H$2),1+9*(H$3-MIN(MAX(Data_wide!$K$17,H$2),H$3))/(H$3-H$2)),1),""))</f>
        <v/>
      </c>
      <c r="I21" s="165">
        <f>IF(OR(I$4=0,Data_wide!$L$17=""),"",IFERROR(ROUND(IF(I$4=1,1+9*(MIN(MAX(Data_wide!$L$17,I$2),I$3)-I$2)/(I$3-I$2),1+9*(I$3-MIN(MAX(Data_wide!$L$17,I$2),I$3))/(I$3-I$2)),1),""))</f>
        <v/>
      </c>
      <c r="J21" s="165">
        <f>IF(OR(J$4=0,Data_wide!$M$17=""),"",IFERROR(ROUND(IF(J$4=1,1+9*(MIN(MAX(Data_wide!$M$17,J$2),J$3)-J$2)/(J$3-J$2),1+9*(J$3-MIN(MAX(Data_wide!$M$17,J$2),J$3))/(J$3-J$2)),1),""))</f>
        <v/>
      </c>
      <c r="K21" s="165">
        <f>IF(OR(K$4=0,Data_wide!$N$17=""),"",IFERROR(ROUND(IF(K$4=1,1+9*(MIN(MAX(Data_wide!$N$17,K$2),K$3)-K$2)/(K$3-K$2),1+9*(K$3-MIN(MAX(Data_wide!$N$17,K$2),K$3))/(K$3-K$2)),1),""))</f>
        <v/>
      </c>
      <c r="L21" s="165">
        <f>IF(OR(L$4=0,Data_wide!$O$17=""),"",IFERROR(ROUND(IF(L$4=1,1+9*(MIN(MAX(Data_wide!$O$17,L$2),L$3)-L$2)/(L$3-L$2),1+9*(L$3-MIN(MAX(Data_wide!$O$17,L$2),L$3))/(L$3-L$2)),1),""))</f>
        <v/>
      </c>
      <c r="M21" s="165">
        <f>IF(OR(M$4=0,Data_wide!$P$17=""),"",IFERROR(ROUND(IF(M$4=1,1+9*(MIN(MAX(Data_wide!$P$17,M$2),M$3)-M$2)/(M$3-M$2),1+9*(M$3-MIN(MAX(Data_wide!$P$17,M$2),M$3))/(M$3-M$2)),1),""))</f>
        <v/>
      </c>
      <c r="N21" s="165">
        <f>IF(OR(N$4=0,Data_wide!$Q$17=""),"",IFERROR(ROUND(IF(N$4=1,1+9*(MIN(MAX(Data_wide!$Q$17,N$2),N$3)-N$2)/(N$3-N$2),1+9*(N$3-MIN(MAX(Data_wide!$Q$17,N$2),N$3))/(N$3-N$2)),1),""))</f>
        <v/>
      </c>
      <c r="O21" s="165">
        <f>IF(OR(O$4=0,Data_wide!$R$17=""),"",IFERROR(ROUND(IF(O$4=1,1+9*(MIN(MAX(Data_wide!$R$17,O$2),O$3)-O$2)/(O$3-O$2),1+9*(O$3-MIN(MAX(Data_wide!$R$17,O$2),O$3))/(O$3-O$2)),1),""))</f>
        <v/>
      </c>
      <c r="P21" s="165">
        <f>IF(OR(P$4=0,Data_wide!$S$17=""),"",IFERROR(ROUND(IF(P$4=1,1+9*(MIN(MAX(Data_wide!$S$17,P$2),P$3)-P$2)/(P$3-P$2),1+9*(P$3-MIN(MAX(Data_wide!$S$17,P$2),P$3))/(P$3-P$2)),1),""))</f>
        <v/>
      </c>
      <c r="Q21" s="165">
        <f>IF(OR(Q$4=0,Data_wide!$T$17=""),"",IFERROR(ROUND(IF(Q$4=1,1+9*(MIN(MAX(Data_wide!$T$17,Q$2),Q$3)-Q$2)/(Q$3-Q$2),1+9*(Q$3-MIN(MAX(Data_wide!$T$17,Q$2),Q$3))/(Q$3-Q$2)),1),""))</f>
        <v/>
      </c>
      <c r="R21" s="165">
        <f>IF(OR(R$4=0,Data_wide!$U$17=""),"",IFERROR(ROUND(IF(R$4=1,1+9*(MIN(MAX(Data_wide!$U$17,R$2),R$3)-R$2)/(R$3-R$2),1+9*(R$3-MIN(MAX(Data_wide!$U$17,R$2),R$3))/(R$3-R$2)),1),""))</f>
        <v/>
      </c>
      <c r="S21" s="165">
        <f>IF(OR(S$4=0,Data_wide!$V$17=""),"",IFERROR(ROUND(IF(S$4=1,1+9*(MIN(MAX(Data_wide!$V$17,S$2),S$3)-S$2)/(S$3-S$2),1+9*(S$3-MIN(MAX(Data_wide!$V$17,S$2),S$3))/(S$3-S$2)),1),""))</f>
        <v/>
      </c>
      <c r="T21" s="165">
        <f>IF(OR(T$4=0,Data_wide!$W$17=""),"",IFERROR(ROUND(IF(T$4=1,1+9*(MIN(MAX(Data_wide!$W$17,T$2),T$3)-T$2)/(T$3-T$2),1+9*(T$3-MIN(MAX(Data_wide!$W$17,T$2),T$3))/(T$3-T$2)),1),""))</f>
        <v/>
      </c>
      <c r="U21" s="165">
        <f>IF(OR(U$4=0,Data_wide!$X$17=""),"",IFERROR(ROUND(IF(U$4=1,1+9*(MIN(MAX(Data_wide!$X$17,U$2),U$3)-U$2)/(U$3-U$2),1+9*(U$3-MIN(MAX(Data_wide!$X$17,U$2),U$3))/(U$3-U$2)),1),""))</f>
        <v/>
      </c>
      <c r="V21" s="165">
        <f>IF(OR(V$4=0,Data_wide!$Y$17=""),"",IFERROR(ROUND(IF(V$4=1,1+9*(MIN(MAX(Data_wide!$Y$17,V$2),V$3)-V$2)/(V$3-V$2),1+9*(V$3-MIN(MAX(Data_wide!$Y$17,V$2),V$3))/(V$3-V$2)),1),""))</f>
        <v/>
      </c>
      <c r="W21" s="165">
        <f>IF(OR(W$4=0,Data_wide!$Z$17=""),"",IFERROR(ROUND(IF(W$4=1,1+9*(MIN(MAX(Data_wide!$Z$17,W$2),W$3)-W$2)/(W$3-W$2),1+9*(W$3-MIN(MAX(Data_wide!$Z$17,W$2),W$3))/(W$3-W$2)),1),""))</f>
        <v/>
      </c>
      <c r="X21" s="165">
        <f>IF(OR(X$4=0,Data_wide!$AA$17=""),"",IFERROR(ROUND(IF(X$4=1,1+9*(MIN(MAX(Data_wide!$AA$17,X$2),X$3)-X$2)/(X$3-X$2),1+9*(X$3-MIN(MAX(Data_wide!$AA$17,X$2),X$3))/(X$3-X$2)),1),""))</f>
        <v/>
      </c>
      <c r="Y21" s="165">
        <f>IF(OR(Y$4=0,Data_wide!$AB$17=""),"",IFERROR(ROUND(IF(Y$4=1,1+9*(MIN(MAX(Data_wide!$AB$17,Y$2),Y$3)-Y$2)/(Y$3-Y$2),1+9*(Y$3-MIN(MAX(Data_wide!$AB$17,Y$2),Y$3))/(Y$3-Y$2)),1),""))</f>
        <v/>
      </c>
      <c r="Z21" s="165">
        <f>IF(OR(Z$4=0,Data_wide!$AC$17=""),"",IFERROR(ROUND(IF(Z$4=1,1+9*(MIN(MAX(Data_wide!$AC$17,Z$2),Z$3)-Z$2)/(Z$3-Z$2),1+9*(Z$3-MIN(MAX(Data_wide!$AC$17,Z$2),Z$3))/(Z$3-Z$2)),1),""))</f>
        <v/>
      </c>
      <c r="AA21" s="165">
        <f>IF(OR(AA$4=0,Data_wide!$AD$17=""),"",IFERROR(ROUND(IF(AA$4=1,1+9*(MIN(MAX(Data_wide!$AD$17,AA$2),AA$3)-AA$2)/(AA$3-AA$2),1+9*(AA$3-MIN(MAX(Data_wide!$AD$17,AA$2),AA$3))/(AA$3-AA$2)),1),""))</f>
        <v/>
      </c>
      <c r="AB21" s="165">
        <f>IF(OR(AB$4=0,Data_wide!$AE$17=""),"",IFERROR(ROUND(IF(AB$4=1,1+9*(MIN(MAX(Data_wide!$AE$17,AB$2),AB$3)-AB$2)/(AB$3-AB$2),1+9*(AB$3-MIN(MAX(Data_wide!$AE$17,AB$2),AB$3))/(AB$3-AB$2)),1),""))</f>
        <v/>
      </c>
      <c r="AC21" s="165">
        <f>IF(OR(AC$4=0,Data_wide!$AF$17=""),"",IFERROR(ROUND(IF(AC$4=1,1+9*(MIN(MAX(Data_wide!$AF$17,AC$2),AC$3)-AC$2)/(AC$3-AC$2),1+9*(AC$3-MIN(MAX(Data_wide!$AF$17,AC$2),AC$3))/(AC$3-AC$2)),1),""))</f>
        <v/>
      </c>
      <c r="AD21" s="165">
        <f>IF(OR(AD$4=0,Data_wide!$AG$17=""),"",IFERROR(ROUND(IF(AD$4=1,1+9*(MIN(MAX(Data_wide!$AG$17,AD$2),AD$3)-AD$2)/(AD$3-AD$2),1+9*(AD$3-MIN(MAX(Data_wide!$AG$17,AD$2),AD$3))/(AD$3-AD$2)),1),""))</f>
        <v/>
      </c>
      <c r="AE21" s="165">
        <f>IF(OR(AE$4=0,Data_wide!$AH$17=""),"",IFERROR(ROUND(IF(AE$4=1,1+9*(MIN(MAX(Data_wide!$AH$17,AE$2),AE$3)-AE$2)/(AE$3-AE$2),1+9*(AE$3-MIN(MAX(Data_wide!$AH$17,AE$2),AE$3))/(AE$3-AE$2)),1),""))</f>
        <v/>
      </c>
      <c r="AF21" s="165">
        <f>IF(OR(AF$4=0,Data_wide!$AI$17=""),"",IFERROR(ROUND(IF(AF$4=1,1+9*(MIN(MAX(Data_wide!$AI$17,AF$2),AF$3)-AF$2)/(AF$3-AF$2),1+9*(AF$3-MIN(MAX(Data_wide!$AI$17,AF$2),AF$3))/(AF$3-AF$2)),1),""))</f>
        <v/>
      </c>
      <c r="AG21" s="165">
        <f>IF(OR(AG$4=0,Data_wide!$AJ$17=""),"",IFERROR(ROUND(IF(AG$4=1,1+9*(MIN(MAX(Data_wide!$AJ$17,AG$2),AG$3)-AG$2)/(AG$3-AG$2),1+9*(AG$3-MIN(MAX(Data_wide!$AJ$17,AG$2),AG$3))/(AG$3-AG$2)),1),""))</f>
        <v/>
      </c>
      <c r="AH21" s="165">
        <f>IF(OR(AH$4=0,Data_wide!$AK$17=""),"",IFERROR(ROUND(IF(AH$4=1,1+9*(MIN(MAX(Data_wide!$AK$17,AH$2),AH$3)-AH$2)/(AH$3-AH$2),1+9*(AH$3-MIN(MAX(Data_wide!$AK$17,AH$2),AH$3))/(AH$3-AH$2)),1),""))</f>
        <v/>
      </c>
      <c r="AI21" s="165">
        <f>IF(OR(AI$4=0,Data_wide!$AL$17=""),"",IFERROR(ROUND(IF(AI$4=1,1+9*(MIN(MAX(Data_wide!$AL$17,AI$2),AI$3)-AI$2)/(AI$3-AI$2),1+9*(AI$3-MIN(MAX(Data_wide!$AL$17,AI$2),AI$3))/(AI$3-AI$2)),1),""))</f>
        <v/>
      </c>
      <c r="AJ21" s="165">
        <f>IF(OR(AJ$4=0,Data_wide!$AM$17=""),"",IFERROR(ROUND(IF(AJ$4=1,1+9*(MIN(MAX(Data_wide!$AM$17,AJ$2),AJ$3)-AJ$2)/(AJ$3-AJ$2),1+9*(AJ$3-MIN(MAX(Data_wide!$AM$17,AJ$2),AJ$3))/(AJ$3-AJ$2)),1),""))</f>
        <v/>
      </c>
      <c r="AK21" s="165">
        <f>IF(OR(AK$4=0,Data_wide!$AN$17=""),"",IFERROR(ROUND(IF(AK$4=1,1+9*(MIN(MAX(Data_wide!$AN$17,AK$2),AK$3)-AK$2)/(AK$3-AK$2),1+9*(AK$3-MIN(MAX(Data_wide!$AN$17,AK$2),AK$3))/(AK$3-AK$2)),1),""))</f>
        <v/>
      </c>
      <c r="AL21" s="165">
        <f>IF(OR(AL$4=0,Data_wide!$AO$17=""),"",IFERROR(ROUND(IF(AL$4=1,1+9*(MIN(MAX(Data_wide!$AO$17,AL$2),AL$3)-AL$2)/(AL$3-AL$2),1+9*(AL$3-MIN(MAX(Data_wide!$AO$17,AL$2),AL$3))/(AL$3-AL$2)),1),""))</f>
        <v/>
      </c>
      <c r="AM21" s="165">
        <f>IF(OR(AM$4=0,Data_wide!$AP$17=""),"",IFERROR(ROUND(IF(AM$4=1,1+9*(MIN(MAX(Data_wide!$AP$17,AM$2),AM$3)-AM$2)/(AM$3-AM$2),1+9*(AM$3-MIN(MAX(Data_wide!$AP$17,AM$2),AM$3))/(AM$3-AM$2)),1),""))</f>
        <v/>
      </c>
      <c r="AN21" s="165">
        <f>IF(OR(AN$4=0,Data_wide!$AQ$17=""),"",IFERROR(ROUND(IF(AN$4=1,1+9*(MIN(MAX(Data_wide!$AQ$17,AN$2),AN$3)-AN$2)/(AN$3-AN$2),1+9*(AN$3-MIN(MAX(Data_wide!$AQ$17,AN$2),AN$3))/(AN$3-AN$2)),1),""))</f>
        <v/>
      </c>
      <c r="AO21" s="165">
        <f>IF(OR(AO$4=0,Data_wide!$AR$17=""),"",IFERROR(ROUND(IF(AO$4=1,1+9*(MIN(MAX(Data_wide!$AR$17,AO$2),AO$3)-AO$2)/(AO$3-AO$2),1+9*(AO$3-MIN(MAX(Data_wide!$AR$17,AO$2),AO$3))/(AO$3-AO$2)),1),""))</f>
        <v/>
      </c>
      <c r="AP21" s="165">
        <f>IF(OR(AP$4=0,Data_wide!$AS$17=""),"",IFERROR(ROUND(IF(AP$4=1,1+9*(MIN(MAX(Data_wide!$AS$17,AP$2),AP$3)-AP$2)/(AP$3-AP$2),1+9*(AP$3-MIN(MAX(Data_wide!$AS$17,AP$2),AP$3))/(AP$3-AP$2)),1),""))</f>
        <v/>
      </c>
      <c r="AQ21" s="165">
        <f>IF(OR(AQ$4=0,Data_wide!$AT$17=""),"",IFERROR(ROUND(IF(AQ$4=1,1+9*(MIN(MAX(Data_wide!$AT$17,AQ$2),AQ$3)-AQ$2)/(AQ$3-AQ$2),1+9*(AQ$3-MIN(MAX(Data_wide!$AT$17,AQ$2),AQ$3))/(AQ$3-AQ$2)),1),""))</f>
        <v/>
      </c>
      <c r="AR21" s="165">
        <f>IF(OR(AR$4=0,Data_wide!$AU$17=""),"",IFERROR(ROUND(IF(AR$4=1,1+9*(MIN(MAX(Data_wide!$AU$17,AR$2),AR$3)-AR$2)/(AR$3-AR$2),1+9*(AR$3-MIN(MAX(Data_wide!$AU$17,AR$2),AR$3))/(AR$3-AR$2)),1),""))</f>
        <v/>
      </c>
      <c r="AS21" s="165">
        <f>IF(OR(AS$4=0,Data_wide!$AV$17=""),"",IFERROR(ROUND(IF(AS$4=1,1+9*(MIN(MAX(Data_wide!$AV$17,AS$2),AS$3)-AS$2)/(AS$3-AS$2),1+9*(AS$3-MIN(MAX(Data_wide!$AV$17,AS$2),AS$3))/(AS$3-AS$2)),1),""))</f>
        <v/>
      </c>
      <c r="AT21" s="165">
        <f>IF(OR(AT$4=0,Data_wide!$AW$17=""),"",IFERROR(ROUND(IF(AT$4=1,1+9*(MIN(MAX(Data_wide!$AW$17,AT$2),AT$3)-AT$2)/(AT$3-AT$2),1+9*(AT$3-MIN(MAX(Data_wide!$AW$17,AT$2),AT$3))/(AT$3-AT$2)),1),""))</f>
        <v/>
      </c>
      <c r="AU21" s="165">
        <f>IF(OR(AU$4=0,Data_wide!$AX$17=""),"",IFERROR(ROUND(IF(AU$4=1,1+9*(MIN(MAX(Data_wide!$AX$17,AU$2),AU$3)-AU$2)/(AU$3-AU$2),1+9*(AU$3-MIN(MAX(Data_wide!$AX$17,AU$2),AU$3))/(AU$3-AU$2)),1),""))</f>
        <v/>
      </c>
      <c r="AV21" s="165">
        <f>IF(OR(AV$4=0,Data_wide!$AY$17=""),"",IFERROR(ROUND(IF(AV$4=1,1+9*(MIN(MAX(Data_wide!$AY$17,AV$2),AV$3)-AV$2)/(AV$3-AV$2),1+9*(AV$3-MIN(MAX(Data_wide!$AY$17,AV$2),AV$3))/(AV$3-AV$2)),1),""))</f>
        <v/>
      </c>
      <c r="AW21" s="165">
        <f>IF(OR(AW$4=0,Data_wide!$AZ$17=""),"",IFERROR(ROUND(IF(AW$4=1,1+9*(MIN(MAX(Data_wide!$AZ$17,AW$2),AW$3)-AW$2)/(AW$3-AW$2),1+9*(AW$3-MIN(MAX(Data_wide!$AZ$17,AW$2),AW$3))/(AW$3-AW$2)),1),""))</f>
        <v/>
      </c>
      <c r="AX21" s="165">
        <f>IF(OR(AX$4=0,Data_wide!$BA$17=""),"",IFERROR(ROUND(IF(AX$4=1,1+9*(MIN(MAX(Data_wide!$BA$17,AX$2),AX$3)-AX$2)/(AX$3-AX$2),1+9*(AX$3-MIN(MAX(Data_wide!$BA$17,AX$2),AX$3))/(AX$3-AX$2)),1),""))</f>
        <v/>
      </c>
      <c r="AY21" s="165">
        <f>IF(OR(AY$4=0,Data_wide!$BB$17=""),"",IFERROR(ROUND(IF(AY$4=1,1+9*(MIN(MAX(Data_wide!$BB$17,AY$2),AY$3)-AY$2)/(AY$3-AY$2),1+9*(AY$3-MIN(MAX(Data_wide!$BB$17,AY$2),AY$3))/(AY$3-AY$2)),1),""))</f>
        <v/>
      </c>
      <c r="AZ21" s="165">
        <f>IF(OR(AZ$4=0,Data_wide!$BC$17=""),"",IFERROR(ROUND(IF(AZ$4=1,1+9*(MIN(MAX(Data_wide!$BC$17,AZ$2),AZ$3)-AZ$2)/(AZ$3-AZ$2),1+9*(AZ$3-MIN(MAX(Data_wide!$BC$17,AZ$2),AZ$3))/(AZ$3-AZ$2)),1),""))</f>
        <v/>
      </c>
      <c r="BA21" s="165">
        <f>IF(OR(BA$4=0,Data_wide!$BD$17=""),"",IFERROR(ROUND(IF(BA$4=1,1+9*(MIN(MAX(Data_wide!$BD$17,BA$2),BA$3)-BA$2)/(BA$3-BA$2),1+9*(BA$3-MIN(MAX(Data_wide!$BD$17,BA$2),BA$3))/(BA$3-BA$2)),1),""))</f>
        <v/>
      </c>
      <c r="BB21" s="165">
        <f>IF(OR(BB$4=0,Data_wide!$BE$17=""),"",IFERROR(ROUND(IF(BB$4=1,1+9*(MIN(MAX(Data_wide!$BE$17,BB$2),BB$3)-BB$2)/(BB$3-BB$2),1+9*(BB$3-MIN(MAX(Data_wide!$BE$17,BB$2),BB$3))/(BB$3-BB$2)),1),""))</f>
        <v/>
      </c>
      <c r="BC21" s="165">
        <f>IF(OR(BC$4=0,Data_wide!$BF$17=""),"",IFERROR(ROUND(IF(BC$4=1,1+9*(MIN(MAX(Data_wide!$BF$17,BC$2),BC$3)-BC$2)/(BC$3-BC$2),1+9*(BC$3-MIN(MAX(Data_wide!$BF$17,BC$2),BC$3))/(BC$3-BC$2)),1),""))</f>
        <v/>
      </c>
      <c r="BD21" s="165">
        <f>IF(OR(BD$4=0,Data_wide!$BG$17=""),"",IFERROR(ROUND(IF(BD$4=1,1+9*(MIN(MAX(Data_wide!$BG$17,BD$2),BD$3)-BD$2)/(BD$3-BD$2),1+9*(BD$3-MIN(MAX(Data_wide!$BG$17,BD$2),BD$3))/(BD$3-BD$2)),1),""))</f>
        <v/>
      </c>
      <c r="BE21" s="165">
        <f>IF(OR(BE$4=0,Data_wide!$BH$17=""),"",IFERROR(ROUND(IF(BE$4=1,1+9*(MIN(MAX(Data_wide!$BH$17,BE$2),BE$3)-BE$2)/(BE$3-BE$2),1+9*(BE$3-MIN(MAX(Data_wide!$BH$17,BE$2),BE$3))/(BE$3-BE$2)),1),""))</f>
        <v/>
      </c>
      <c r="BF21" s="165">
        <f>IF(OR(BF$4=0,Data_wide!$BI$17=""),"",IFERROR(ROUND(IF(BF$4=1,1+9*(MIN(MAX(Data_wide!$BI$17,BF$2),BF$3)-BF$2)/(BF$3-BF$2),1+9*(BF$3-MIN(MAX(Data_wide!$BI$17,BF$2),BF$3))/(BF$3-BF$2)),1),""))</f>
        <v/>
      </c>
      <c r="BG21" s="165">
        <f>IF(OR(BG$4=0,Data_wide!$BJ$17=""),"",IFERROR(ROUND(IF(BG$4=1,1+9*(MIN(MAX(Data_wide!$BJ$17,BG$2),BG$3)-BG$2)/(BG$3-BG$2),1+9*(BG$3-MIN(MAX(Data_wide!$BJ$17,BG$2),BG$3))/(BG$3-BG$2)),1),""))</f>
        <v/>
      </c>
      <c r="BH21" s="165">
        <f>IF(OR(BH$4=0,Data_wide!$BK$17=""),"",IFERROR(ROUND(IF(BH$4=1,1+9*(MIN(MAX(Data_wide!$BK$17,BH$2),BH$3)-BH$2)/(BH$3-BH$2),1+9*(BH$3-MIN(MAX(Data_wide!$BK$17,BH$2),BH$3))/(BH$3-BH$2)),1),""))</f>
        <v/>
      </c>
      <c r="BI21" s="165">
        <f>IF(OR(BI$4=0,Data_wide!$BL$17=""),"",IFERROR(ROUND(IF(BI$4=1,1+9*(MIN(MAX(Data_wide!$BL$17,BI$2),BI$3)-BI$2)/(BI$3-BI$2),1+9*(BI$3-MIN(MAX(Data_wide!$BL$17,BI$2),BI$3))/(BI$3-BI$2)),1),""))</f>
        <v/>
      </c>
      <c r="BJ21" s="165">
        <f>IF(OR(BJ$4=0,Data_wide!$BM$17=""),"",IFERROR(ROUND(IF(BJ$4=1,1+9*(MIN(MAX(Data_wide!$BM$17,BJ$2),BJ$3)-BJ$2)/(BJ$3-BJ$2),1+9*(BJ$3-MIN(MAX(Data_wide!$BM$17,BJ$2),BJ$3))/(BJ$3-BJ$2)),1),""))</f>
        <v/>
      </c>
      <c r="BK21" s="165">
        <f>IF(OR(BK$4=0,Data_wide!$BN$17=""),"",IFERROR(ROUND(IF(BK$4=1,1+9*(MIN(MAX(Data_wide!$BN$17,BK$2),BK$3)-BK$2)/(BK$3-BK$2),1+9*(BK$3-MIN(MAX(Data_wide!$BN$17,BK$2),BK$3))/(BK$3-BK$2)),1),""))</f>
        <v/>
      </c>
      <c r="BL21" s="165">
        <f>IF(OR(BL$4=0,Data_wide!$BO$17=""),"",IFERROR(ROUND(IF(BL$4=1,1+9*(MIN(MAX(Data_wide!$BO$17,BL$2),BL$3)-BL$2)/(BL$3-BL$2),1+9*(BL$3-MIN(MAX(Data_wide!$BO$17,BL$2),BL$3))/(BL$3-BL$2)),1),""))</f>
        <v/>
      </c>
      <c r="BM21" s="165">
        <f>IF(OR(BM$4=0,Data_wide!$BP$17=""),"",IFERROR(ROUND(IF(BM$4=1,1+9*(MIN(MAX(Data_wide!$BP$17,BM$2),BM$3)-BM$2)/(BM$3-BM$2),1+9*(BM$3-MIN(MAX(Data_wide!$BP$17,BM$2),BM$3))/(BM$3-BM$2)),1),""))</f>
        <v/>
      </c>
      <c r="BN21" s="165">
        <f>IF(OR(BN$4=0,Data_wide!$BQ$17=""),"",IFERROR(ROUND(IF(BN$4=1,1+9*(MIN(MAX(Data_wide!$BQ$17,BN$2),BN$3)-BN$2)/(BN$3-BN$2),1+9*(BN$3-MIN(MAX(Data_wide!$BQ$17,BN$2),BN$3))/(BN$3-BN$2)),1),""))</f>
        <v/>
      </c>
      <c r="BO21" s="165">
        <f>IF(OR(BO$4=0,Data_wide!$BR$17=""),"",IFERROR(ROUND(IF(BO$4=1,1+9*(MIN(MAX(Data_wide!$BR$17,BO$2),BO$3)-BO$2)/(BO$3-BO$2),1+9*(BO$3-MIN(MAX(Data_wide!$BR$17,BO$2),BO$3))/(BO$3-BO$2)),1),""))</f>
        <v/>
      </c>
      <c r="BP21" s="165">
        <f>IF(OR(BP$4=0,Data_wide!$BS$17=""),"",IFERROR(ROUND(IF(BP$4=1,1+9*(MIN(MAX(Data_wide!$BS$17,BP$2),BP$3)-BP$2)/(BP$3-BP$2),1+9*(BP$3-MIN(MAX(Data_wide!$BS$17,BP$2),BP$3))/(BP$3-BP$2)),1),""))</f>
        <v/>
      </c>
      <c r="BQ21" s="165">
        <f>IF(OR(BQ$4=0,Data_wide!$BT$17=""),"",IFERROR(ROUND(IF(BQ$4=1,1+9*(MIN(MAX(Data_wide!$BT$17,BQ$2),BQ$3)-BQ$2)/(BQ$3-BQ$2),1+9*(BQ$3-MIN(MAX(Data_wide!$BT$17,BQ$2),BQ$3))/(BQ$3-BQ$2)),1),""))</f>
        <v/>
      </c>
      <c r="BR21" s="165">
        <f>IF(OR(BR$4=0,Data_wide!$BU$17=""),"",IFERROR(ROUND(IF(BR$4=1,1+9*(MIN(MAX(Data_wide!$BU$17,BR$2),BR$3)-BR$2)/(BR$3-BR$2),1+9*(BR$3-MIN(MAX(Data_wide!$BU$17,BR$2),BR$3))/(BR$3-BR$2)),1),""))</f>
        <v/>
      </c>
      <c r="BS21" s="165">
        <f>IF(OR(BS$4=0,Data_wide!$BV$17=""),"",IFERROR(ROUND(IF(BS$4=1,1+9*(MIN(MAX(Data_wide!$BV$17,BS$2),BS$3)-BS$2)/(BS$3-BS$2),1+9*(BS$3-MIN(MAX(Data_wide!$BV$17,BS$2),BS$3))/(BS$3-BS$2)),1),""))</f>
        <v/>
      </c>
      <c r="BT21" s="165">
        <f>IF(OR(BT$4=0,Data_wide!$BW$17=""),"",IFERROR(ROUND(IF(BT$4=1,1+9*(MIN(MAX(Data_wide!$BW$17,BT$2),BT$3)-BT$2)/(BT$3-BT$2),1+9*(BT$3-MIN(MAX(Data_wide!$BW$17,BT$2),BT$3))/(BT$3-BT$2)),1),""))</f>
        <v/>
      </c>
      <c r="BU21" s="165">
        <f>IF(OR(BU$4=0,Data_wide!$BX$17=""),"",IFERROR(ROUND(IF(BU$4=1,1+9*(MIN(MAX(Data_wide!$BX$17,BU$2),BU$3)-BU$2)/(BU$3-BU$2),1+9*(BU$3-MIN(MAX(Data_wide!$BX$17,BU$2),BU$3))/(BU$3-BU$2)),1),""))</f>
        <v/>
      </c>
      <c r="BV21" s="165">
        <f>IF(OR(BV$4=0,Data_wide!$BY$17=""),"",IFERROR(ROUND(IF(BV$4=1,1+9*(MIN(MAX(Data_wide!$BY$17,BV$2),BV$3)-BV$2)/(BV$3-BV$2),1+9*(BV$3-MIN(MAX(Data_wide!$BY$17,BV$2),BV$3))/(BV$3-BV$2)),1),""))</f>
        <v/>
      </c>
      <c r="BW21" s="165">
        <f>IF(OR(BW$4=0,Data_wide!$BZ$17=""),"",IFERROR(ROUND(IF(BW$4=1,1+9*(MIN(MAX(Data_wide!$BZ$17,BW$2),BW$3)-BW$2)/(BW$3-BW$2),1+9*(BW$3-MIN(MAX(Data_wide!$BZ$17,BW$2),BW$3))/(BW$3-BW$2)),1),""))</f>
        <v/>
      </c>
      <c r="BX21" s="165">
        <f>IF(OR(BX$4=0,Data_wide!$CA$17=""),"",IFERROR(ROUND(IF(BX$4=1,1+9*(MIN(MAX(Data_wide!$CA$17,BX$2),BX$3)-BX$2)/(BX$3-BX$2),1+9*(BX$3-MIN(MAX(Data_wide!$CA$17,BX$2),BX$3))/(BX$3-BX$2)),1),""))</f>
        <v/>
      </c>
      <c r="BY21" s="165">
        <f>IF(OR(BY$4=0,Data_wide!$CB$17=""),"",IFERROR(ROUND(IF(BY$4=1,1+9*(MIN(MAX(Data_wide!$CB$17,BY$2),BY$3)-BY$2)/(BY$3-BY$2),1+9*(BY$3-MIN(MAX(Data_wide!$CB$17,BY$2),BY$3))/(BY$3-BY$2)),1),""))</f>
        <v/>
      </c>
      <c r="BZ21" s="165">
        <f>IF(OR(BZ$4=0,Data_wide!$CC$17=""),"",IFERROR(ROUND(IF(BZ$4=1,1+9*(MIN(MAX(Data_wide!$CC$17,BZ$2),BZ$3)-BZ$2)/(BZ$3-BZ$2),1+9*(BZ$3-MIN(MAX(Data_wide!$CC$17,BZ$2),BZ$3))/(BZ$3-BZ$2)),1),""))</f>
        <v/>
      </c>
      <c r="CA21" s="165">
        <f>IF(OR(CA$4=0,Data_wide!$CD$17=""),"",IFERROR(ROUND(IF(CA$4=1,1+9*(MIN(MAX(Data_wide!$CD$17,CA$2),CA$3)-CA$2)/(CA$3-CA$2),1+9*(CA$3-MIN(MAX(Data_wide!$CD$17,CA$2),CA$3))/(CA$3-CA$2)),1),""))</f>
        <v/>
      </c>
      <c r="CB21" s="165">
        <f>IF(OR(CB$4=0,Data_wide!$CE$17=""),"",IFERROR(ROUND(IF(CB$4=1,1+9*(MIN(MAX(Data_wide!$CE$17,CB$2),CB$3)-CB$2)/(CB$3-CB$2),1+9*(CB$3-MIN(MAX(Data_wide!$CE$17,CB$2),CB$3))/(CB$3-CB$2)),1),""))</f>
        <v/>
      </c>
      <c r="CC21" s="165">
        <f>IF(OR(CC$4=0,Data_wide!$CF$17=""),"",IFERROR(ROUND(IF(CC$4=1,1+9*(MIN(MAX(Data_wide!$CF$17,CC$2),CC$3)-CC$2)/(CC$3-CC$2),1+9*(CC$3-MIN(MAX(Data_wide!$CF$17,CC$2),CC$3))/(CC$3-CC$2)),1),""))</f>
        <v/>
      </c>
      <c r="CD21" s="165">
        <f>IF(OR(CD$4=0,Data_wide!$CG$17=""),"",IFERROR(ROUND(IF(CD$4=1,1+9*(MIN(MAX(Data_wide!$CG$17,CD$2),CD$3)-CD$2)/(CD$3-CD$2),1+9*(CD$3-MIN(MAX(Data_wide!$CG$17,CD$2),CD$3))/(CD$3-CD$2)),1),""))</f>
        <v/>
      </c>
      <c r="CE21" s="165">
        <f>IF(OR(CE$4=0,Data_wide!$CH$17=""),"",IFERROR(ROUND(IF(CE$4=1,1+9*(MIN(MAX(Data_wide!$CH$17,CE$2),CE$3)-CE$2)/(CE$3-CE$2),1+9*(CE$3-MIN(MAX(Data_wide!$CH$17,CE$2),CE$3))/(CE$3-CE$2)),1),""))</f>
        <v/>
      </c>
      <c r="CF21" s="165">
        <f>IF(OR(CF$4=0,Data_wide!$CI$17=""),"",IFERROR(ROUND(IF(CF$4=1,1+9*(MIN(MAX(Data_wide!$CI$17,CF$2),CF$3)-CF$2)/(CF$3-CF$2),1+9*(CF$3-MIN(MAX(Data_wide!$CI$17,CF$2),CF$3))/(CF$3-CF$2)),1),""))</f>
        <v/>
      </c>
      <c r="CG21" s="165">
        <f>IF(OR(CG$4=0,Data_wide!$CJ$17=""),"",IFERROR(ROUND(IF(CG$4=1,1+9*(MIN(MAX(Data_wide!$CJ$17,CG$2),CG$3)-CG$2)/(CG$3-CG$2),1+9*(CG$3-MIN(MAX(Data_wide!$CJ$17,CG$2),CG$3))/(CG$3-CG$2)),1),""))</f>
        <v/>
      </c>
      <c r="CH21" s="165">
        <f>IF(OR(CH$4=0,Data_wide!$CK$17=""),"",IFERROR(ROUND(IF(CH$4=1,1+9*(MIN(MAX(Data_wide!$CK$17,CH$2),CH$3)-CH$2)/(CH$3-CH$2),1+9*(CH$3-MIN(MAX(Data_wide!$CK$17,CH$2),CH$3))/(CH$3-CH$2)),1),""))</f>
        <v/>
      </c>
      <c r="CI21" s="165">
        <f>IF(OR(CI$4=0,Data_wide!$CL$17=""),"",IFERROR(ROUND(IF(CI$4=1,1+9*(MIN(MAX(Data_wide!$CL$17,CI$2),CI$3)-CI$2)/(CI$3-CI$2),1+9*(CI$3-MIN(MAX(Data_wide!$CL$17,CI$2),CI$3))/(CI$3-CI$2)),1),""))</f>
        <v/>
      </c>
      <c r="CJ21" s="165">
        <f>IF(OR(CJ$4=0,Data_wide!$CM$17=""),"",IFERROR(ROUND(IF(CJ$4=1,1+9*(MIN(MAX(Data_wide!$CM$17,CJ$2),CJ$3)-CJ$2)/(CJ$3-CJ$2),1+9*(CJ$3-MIN(MAX(Data_wide!$CM$17,CJ$2),CJ$3))/(CJ$3-CJ$2)),1),""))</f>
        <v/>
      </c>
      <c r="CK21" s="165">
        <f>IF(OR(CK$4=0,Data_wide!$CN$17=""),"",IFERROR(ROUND(IF(CK$4=1,1+9*(MIN(MAX(Data_wide!$CN$17,CK$2),CK$3)-CK$2)/(CK$3-CK$2),1+9*(CK$3-MIN(MAX(Data_wide!$CN$17,CK$2),CK$3))/(CK$3-CK$2)),1),""))</f>
        <v/>
      </c>
      <c r="CL21" s="165">
        <f>IF(OR(CL$4=0,Data_wide!$CO$17=""),"",IFERROR(ROUND(IF(CL$4=1,1+9*(MIN(MAX(Data_wide!$CO$17,CL$2),CL$3)-CL$2)/(CL$3-CL$2),1+9*(CL$3-MIN(MAX(Data_wide!$CO$17,CL$2),CL$3))/(CL$3-CL$2)),1),""))</f>
        <v/>
      </c>
      <c r="CM21" s="165">
        <f>IF(OR(CM$4=0,Data_wide!$CP$17=""),"",IFERROR(ROUND(IF(CM$4=1,1+9*(MIN(MAX(Data_wide!$CP$17,CM$2),CM$3)-CM$2)/(CM$3-CM$2),1+9*(CM$3-MIN(MAX(Data_wide!$CP$17,CM$2),CM$3))/(CM$3-CM$2)),1),""))</f>
        <v/>
      </c>
      <c r="CN21" s="165">
        <f>IF(OR(CN$4=0,Data_wide!$CQ$17=""),"",IFERROR(ROUND(IF(CN$4=1,1+9*(MIN(MAX(Data_wide!$CQ$17,CN$2),CN$3)-CN$2)/(CN$3-CN$2),1+9*(CN$3-MIN(MAX(Data_wide!$CQ$17,CN$2),CN$3))/(CN$3-CN$2)),1),""))</f>
        <v/>
      </c>
      <c r="CO21" s="165">
        <f>IF(OR(CO$4=0,Data_wide!$CR$17=""),"",IFERROR(ROUND(IF(CO$4=1,1+9*(MIN(MAX(Data_wide!$CR$17,CO$2),CO$3)-CO$2)/(CO$3-CO$2),1+9*(CO$3-MIN(MAX(Data_wide!$CR$17,CO$2),CO$3))/(CO$3-CO$2)),1),""))</f>
        <v/>
      </c>
    </row>
    <row r="22" ht="14" customHeight="1">
      <c r="A22" s="161" t="inlineStr">
        <is>
          <t>BRB</t>
        </is>
      </c>
      <c r="B22" s="161" t="inlineStr">
        <is>
          <t>Barbados</t>
        </is>
      </c>
      <c r="C22" s="165">
        <f>IF(OR(C$4=0,Data_wide!$F$18=""),"",IFERROR(ROUND(IF(C$4=1,1+9*(MIN(MAX(Data_wide!$F$18,C$2),C$3)-C$2)/(C$3-C$2),1+9*(C$3-MIN(MAX(Data_wide!$F$18,C$2),C$3))/(C$3-C$2)),1),""))</f>
        <v/>
      </c>
      <c r="D22" s="165">
        <f>IF(OR(D$4=0,Data_wide!$G$18=""),"",IFERROR(ROUND(IF(D$4=1,1+9*(MIN(MAX(Data_wide!$G$18,D$2),D$3)-D$2)/(D$3-D$2),1+9*(D$3-MIN(MAX(Data_wide!$G$18,D$2),D$3))/(D$3-D$2)),1),""))</f>
        <v/>
      </c>
      <c r="E22" s="165">
        <f>IF(OR(E$4=0,Data_wide!$H$18=""),"",IFERROR(ROUND(IF(E$4=1,1+9*(MIN(MAX(Data_wide!$H$18,E$2),E$3)-E$2)/(E$3-E$2),1+9*(E$3-MIN(MAX(Data_wide!$H$18,E$2),E$3))/(E$3-E$2)),1),""))</f>
        <v/>
      </c>
      <c r="F22" s="165">
        <f>IF(OR(F$4=0,Data_wide!$I$18=""),"",IFERROR(ROUND(IF(F$4=1,1+9*(MIN(MAX(Data_wide!$I$18,F$2),F$3)-F$2)/(F$3-F$2),1+9*(F$3-MIN(MAX(Data_wide!$I$18,F$2),F$3))/(F$3-F$2)),1),""))</f>
        <v/>
      </c>
      <c r="G22" s="165">
        <f>IF(OR(G$4=0,Data_wide!$J$18=""),"",IFERROR(ROUND(IF(G$4=1,1+9*(MIN(MAX(Data_wide!$J$18,G$2),G$3)-G$2)/(G$3-G$2),1+9*(G$3-MIN(MAX(Data_wide!$J$18,G$2),G$3))/(G$3-G$2)),1),""))</f>
        <v/>
      </c>
      <c r="H22" s="165">
        <f>IF(OR(H$4=0,Data_wide!$K$18=""),"",IFERROR(ROUND(IF(H$4=1,1+9*(MIN(MAX(Data_wide!$K$18,H$2),H$3)-H$2)/(H$3-H$2),1+9*(H$3-MIN(MAX(Data_wide!$K$18,H$2),H$3))/(H$3-H$2)),1),""))</f>
        <v/>
      </c>
      <c r="I22" s="165">
        <f>IF(OR(I$4=0,Data_wide!$L$18=""),"",IFERROR(ROUND(IF(I$4=1,1+9*(MIN(MAX(Data_wide!$L$18,I$2),I$3)-I$2)/(I$3-I$2),1+9*(I$3-MIN(MAX(Data_wide!$L$18,I$2),I$3))/(I$3-I$2)),1),""))</f>
        <v/>
      </c>
      <c r="J22" s="165">
        <f>IF(OR(J$4=0,Data_wide!$M$18=""),"",IFERROR(ROUND(IF(J$4=1,1+9*(MIN(MAX(Data_wide!$M$18,J$2),J$3)-J$2)/(J$3-J$2),1+9*(J$3-MIN(MAX(Data_wide!$M$18,J$2),J$3))/(J$3-J$2)),1),""))</f>
        <v/>
      </c>
      <c r="K22" s="165">
        <f>IF(OR(K$4=0,Data_wide!$N$18=""),"",IFERROR(ROUND(IF(K$4=1,1+9*(MIN(MAX(Data_wide!$N$18,K$2),K$3)-K$2)/(K$3-K$2),1+9*(K$3-MIN(MAX(Data_wide!$N$18,K$2),K$3))/(K$3-K$2)),1),""))</f>
        <v/>
      </c>
      <c r="L22" s="165">
        <f>IF(OR(L$4=0,Data_wide!$O$18=""),"",IFERROR(ROUND(IF(L$4=1,1+9*(MIN(MAX(Data_wide!$O$18,L$2),L$3)-L$2)/(L$3-L$2),1+9*(L$3-MIN(MAX(Data_wide!$O$18,L$2),L$3))/(L$3-L$2)),1),""))</f>
        <v/>
      </c>
      <c r="M22" s="165">
        <f>IF(OR(M$4=0,Data_wide!$P$18=""),"",IFERROR(ROUND(IF(M$4=1,1+9*(MIN(MAX(Data_wide!$P$18,M$2),M$3)-M$2)/(M$3-M$2),1+9*(M$3-MIN(MAX(Data_wide!$P$18,M$2),M$3))/(M$3-M$2)),1),""))</f>
        <v/>
      </c>
      <c r="N22" s="165">
        <f>IF(OR(N$4=0,Data_wide!$Q$18=""),"",IFERROR(ROUND(IF(N$4=1,1+9*(MIN(MAX(Data_wide!$Q$18,N$2),N$3)-N$2)/(N$3-N$2),1+9*(N$3-MIN(MAX(Data_wide!$Q$18,N$2),N$3))/(N$3-N$2)),1),""))</f>
        <v/>
      </c>
      <c r="O22" s="165">
        <f>IF(OR(O$4=0,Data_wide!$R$18=""),"",IFERROR(ROUND(IF(O$4=1,1+9*(MIN(MAX(Data_wide!$R$18,O$2),O$3)-O$2)/(O$3-O$2),1+9*(O$3-MIN(MAX(Data_wide!$R$18,O$2),O$3))/(O$3-O$2)),1),""))</f>
        <v/>
      </c>
      <c r="P22" s="165">
        <f>IF(OR(P$4=0,Data_wide!$S$18=""),"",IFERROR(ROUND(IF(P$4=1,1+9*(MIN(MAX(Data_wide!$S$18,P$2),P$3)-P$2)/(P$3-P$2),1+9*(P$3-MIN(MAX(Data_wide!$S$18,P$2),P$3))/(P$3-P$2)),1),""))</f>
        <v/>
      </c>
      <c r="Q22" s="165">
        <f>IF(OR(Q$4=0,Data_wide!$T$18=""),"",IFERROR(ROUND(IF(Q$4=1,1+9*(MIN(MAX(Data_wide!$T$18,Q$2),Q$3)-Q$2)/(Q$3-Q$2),1+9*(Q$3-MIN(MAX(Data_wide!$T$18,Q$2),Q$3))/(Q$3-Q$2)),1),""))</f>
        <v/>
      </c>
      <c r="R22" s="165">
        <f>IF(OR(R$4=0,Data_wide!$U$18=""),"",IFERROR(ROUND(IF(R$4=1,1+9*(MIN(MAX(Data_wide!$U$18,R$2),R$3)-R$2)/(R$3-R$2),1+9*(R$3-MIN(MAX(Data_wide!$U$18,R$2),R$3))/(R$3-R$2)),1),""))</f>
        <v/>
      </c>
      <c r="S22" s="165">
        <f>IF(OR(S$4=0,Data_wide!$V$18=""),"",IFERROR(ROUND(IF(S$4=1,1+9*(MIN(MAX(Data_wide!$V$18,S$2),S$3)-S$2)/(S$3-S$2),1+9*(S$3-MIN(MAX(Data_wide!$V$18,S$2),S$3))/(S$3-S$2)),1),""))</f>
        <v/>
      </c>
      <c r="T22" s="165">
        <f>IF(OR(T$4=0,Data_wide!$W$18=""),"",IFERROR(ROUND(IF(T$4=1,1+9*(MIN(MAX(Data_wide!$W$18,T$2),T$3)-T$2)/(T$3-T$2),1+9*(T$3-MIN(MAX(Data_wide!$W$18,T$2),T$3))/(T$3-T$2)),1),""))</f>
        <v/>
      </c>
      <c r="U22" s="165">
        <f>IF(OR(U$4=0,Data_wide!$X$18=""),"",IFERROR(ROUND(IF(U$4=1,1+9*(MIN(MAX(Data_wide!$X$18,U$2),U$3)-U$2)/(U$3-U$2),1+9*(U$3-MIN(MAX(Data_wide!$X$18,U$2),U$3))/(U$3-U$2)),1),""))</f>
        <v/>
      </c>
      <c r="V22" s="165">
        <f>IF(OR(V$4=0,Data_wide!$Y$18=""),"",IFERROR(ROUND(IF(V$4=1,1+9*(MIN(MAX(Data_wide!$Y$18,V$2),V$3)-V$2)/(V$3-V$2),1+9*(V$3-MIN(MAX(Data_wide!$Y$18,V$2),V$3))/(V$3-V$2)),1),""))</f>
        <v/>
      </c>
      <c r="W22" s="165">
        <f>IF(OR(W$4=0,Data_wide!$Z$18=""),"",IFERROR(ROUND(IF(W$4=1,1+9*(MIN(MAX(Data_wide!$Z$18,W$2),W$3)-W$2)/(W$3-W$2),1+9*(W$3-MIN(MAX(Data_wide!$Z$18,W$2),W$3))/(W$3-W$2)),1),""))</f>
        <v/>
      </c>
      <c r="X22" s="165">
        <f>IF(OR(X$4=0,Data_wide!$AA$18=""),"",IFERROR(ROUND(IF(X$4=1,1+9*(MIN(MAX(Data_wide!$AA$18,X$2),X$3)-X$2)/(X$3-X$2),1+9*(X$3-MIN(MAX(Data_wide!$AA$18,X$2),X$3))/(X$3-X$2)),1),""))</f>
        <v/>
      </c>
      <c r="Y22" s="165">
        <f>IF(OR(Y$4=0,Data_wide!$AB$18=""),"",IFERROR(ROUND(IF(Y$4=1,1+9*(MIN(MAX(Data_wide!$AB$18,Y$2),Y$3)-Y$2)/(Y$3-Y$2),1+9*(Y$3-MIN(MAX(Data_wide!$AB$18,Y$2),Y$3))/(Y$3-Y$2)),1),""))</f>
        <v/>
      </c>
      <c r="Z22" s="165">
        <f>IF(OR(Z$4=0,Data_wide!$AC$18=""),"",IFERROR(ROUND(IF(Z$4=1,1+9*(MIN(MAX(Data_wide!$AC$18,Z$2),Z$3)-Z$2)/(Z$3-Z$2),1+9*(Z$3-MIN(MAX(Data_wide!$AC$18,Z$2),Z$3))/(Z$3-Z$2)),1),""))</f>
        <v/>
      </c>
      <c r="AA22" s="165">
        <f>IF(OR(AA$4=0,Data_wide!$AD$18=""),"",IFERROR(ROUND(IF(AA$4=1,1+9*(MIN(MAX(Data_wide!$AD$18,AA$2),AA$3)-AA$2)/(AA$3-AA$2),1+9*(AA$3-MIN(MAX(Data_wide!$AD$18,AA$2),AA$3))/(AA$3-AA$2)),1),""))</f>
        <v/>
      </c>
      <c r="AB22" s="165">
        <f>IF(OR(AB$4=0,Data_wide!$AE$18=""),"",IFERROR(ROUND(IF(AB$4=1,1+9*(MIN(MAX(Data_wide!$AE$18,AB$2),AB$3)-AB$2)/(AB$3-AB$2),1+9*(AB$3-MIN(MAX(Data_wide!$AE$18,AB$2),AB$3))/(AB$3-AB$2)),1),""))</f>
        <v/>
      </c>
      <c r="AC22" s="165">
        <f>IF(OR(AC$4=0,Data_wide!$AF$18=""),"",IFERROR(ROUND(IF(AC$4=1,1+9*(MIN(MAX(Data_wide!$AF$18,AC$2),AC$3)-AC$2)/(AC$3-AC$2),1+9*(AC$3-MIN(MAX(Data_wide!$AF$18,AC$2),AC$3))/(AC$3-AC$2)),1),""))</f>
        <v/>
      </c>
      <c r="AD22" s="165">
        <f>IF(OR(AD$4=0,Data_wide!$AG$18=""),"",IFERROR(ROUND(IF(AD$4=1,1+9*(MIN(MAX(Data_wide!$AG$18,AD$2),AD$3)-AD$2)/(AD$3-AD$2),1+9*(AD$3-MIN(MAX(Data_wide!$AG$18,AD$2),AD$3))/(AD$3-AD$2)),1),""))</f>
        <v/>
      </c>
      <c r="AE22" s="165">
        <f>IF(OR(AE$4=0,Data_wide!$AH$18=""),"",IFERROR(ROUND(IF(AE$4=1,1+9*(MIN(MAX(Data_wide!$AH$18,AE$2),AE$3)-AE$2)/(AE$3-AE$2),1+9*(AE$3-MIN(MAX(Data_wide!$AH$18,AE$2),AE$3))/(AE$3-AE$2)),1),""))</f>
        <v/>
      </c>
      <c r="AF22" s="165">
        <f>IF(OR(AF$4=0,Data_wide!$AI$18=""),"",IFERROR(ROUND(IF(AF$4=1,1+9*(MIN(MAX(Data_wide!$AI$18,AF$2),AF$3)-AF$2)/(AF$3-AF$2),1+9*(AF$3-MIN(MAX(Data_wide!$AI$18,AF$2),AF$3))/(AF$3-AF$2)),1),""))</f>
        <v/>
      </c>
      <c r="AG22" s="165">
        <f>IF(OR(AG$4=0,Data_wide!$AJ$18=""),"",IFERROR(ROUND(IF(AG$4=1,1+9*(MIN(MAX(Data_wide!$AJ$18,AG$2),AG$3)-AG$2)/(AG$3-AG$2),1+9*(AG$3-MIN(MAX(Data_wide!$AJ$18,AG$2),AG$3))/(AG$3-AG$2)),1),""))</f>
        <v/>
      </c>
      <c r="AH22" s="165">
        <f>IF(OR(AH$4=0,Data_wide!$AK$18=""),"",IFERROR(ROUND(IF(AH$4=1,1+9*(MIN(MAX(Data_wide!$AK$18,AH$2),AH$3)-AH$2)/(AH$3-AH$2),1+9*(AH$3-MIN(MAX(Data_wide!$AK$18,AH$2),AH$3))/(AH$3-AH$2)),1),""))</f>
        <v/>
      </c>
      <c r="AI22" s="165">
        <f>IF(OR(AI$4=0,Data_wide!$AL$18=""),"",IFERROR(ROUND(IF(AI$4=1,1+9*(MIN(MAX(Data_wide!$AL$18,AI$2),AI$3)-AI$2)/(AI$3-AI$2),1+9*(AI$3-MIN(MAX(Data_wide!$AL$18,AI$2),AI$3))/(AI$3-AI$2)),1),""))</f>
        <v/>
      </c>
      <c r="AJ22" s="165">
        <f>IF(OR(AJ$4=0,Data_wide!$AM$18=""),"",IFERROR(ROUND(IF(AJ$4=1,1+9*(MIN(MAX(Data_wide!$AM$18,AJ$2),AJ$3)-AJ$2)/(AJ$3-AJ$2),1+9*(AJ$3-MIN(MAX(Data_wide!$AM$18,AJ$2),AJ$3))/(AJ$3-AJ$2)),1),""))</f>
        <v/>
      </c>
      <c r="AK22" s="165">
        <f>IF(OR(AK$4=0,Data_wide!$AN$18=""),"",IFERROR(ROUND(IF(AK$4=1,1+9*(MIN(MAX(Data_wide!$AN$18,AK$2),AK$3)-AK$2)/(AK$3-AK$2),1+9*(AK$3-MIN(MAX(Data_wide!$AN$18,AK$2),AK$3))/(AK$3-AK$2)),1),""))</f>
        <v/>
      </c>
      <c r="AL22" s="165">
        <f>IF(OR(AL$4=0,Data_wide!$AO$18=""),"",IFERROR(ROUND(IF(AL$4=1,1+9*(MIN(MAX(Data_wide!$AO$18,AL$2),AL$3)-AL$2)/(AL$3-AL$2),1+9*(AL$3-MIN(MAX(Data_wide!$AO$18,AL$2),AL$3))/(AL$3-AL$2)),1),""))</f>
        <v/>
      </c>
      <c r="AM22" s="165">
        <f>IF(OR(AM$4=0,Data_wide!$AP$18=""),"",IFERROR(ROUND(IF(AM$4=1,1+9*(MIN(MAX(Data_wide!$AP$18,AM$2),AM$3)-AM$2)/(AM$3-AM$2),1+9*(AM$3-MIN(MAX(Data_wide!$AP$18,AM$2),AM$3))/(AM$3-AM$2)),1),""))</f>
        <v/>
      </c>
      <c r="AN22" s="165">
        <f>IF(OR(AN$4=0,Data_wide!$AQ$18=""),"",IFERROR(ROUND(IF(AN$4=1,1+9*(MIN(MAX(Data_wide!$AQ$18,AN$2),AN$3)-AN$2)/(AN$3-AN$2),1+9*(AN$3-MIN(MAX(Data_wide!$AQ$18,AN$2),AN$3))/(AN$3-AN$2)),1),""))</f>
        <v/>
      </c>
      <c r="AO22" s="165">
        <f>IF(OR(AO$4=0,Data_wide!$AR$18=""),"",IFERROR(ROUND(IF(AO$4=1,1+9*(MIN(MAX(Data_wide!$AR$18,AO$2),AO$3)-AO$2)/(AO$3-AO$2),1+9*(AO$3-MIN(MAX(Data_wide!$AR$18,AO$2),AO$3))/(AO$3-AO$2)),1),""))</f>
        <v/>
      </c>
      <c r="AP22" s="165">
        <f>IF(OR(AP$4=0,Data_wide!$AS$18=""),"",IFERROR(ROUND(IF(AP$4=1,1+9*(MIN(MAX(Data_wide!$AS$18,AP$2),AP$3)-AP$2)/(AP$3-AP$2),1+9*(AP$3-MIN(MAX(Data_wide!$AS$18,AP$2),AP$3))/(AP$3-AP$2)),1),""))</f>
        <v/>
      </c>
      <c r="AQ22" s="165">
        <f>IF(OR(AQ$4=0,Data_wide!$AT$18=""),"",IFERROR(ROUND(IF(AQ$4=1,1+9*(MIN(MAX(Data_wide!$AT$18,AQ$2),AQ$3)-AQ$2)/(AQ$3-AQ$2),1+9*(AQ$3-MIN(MAX(Data_wide!$AT$18,AQ$2),AQ$3))/(AQ$3-AQ$2)),1),""))</f>
        <v/>
      </c>
      <c r="AR22" s="165">
        <f>IF(OR(AR$4=0,Data_wide!$AU$18=""),"",IFERROR(ROUND(IF(AR$4=1,1+9*(MIN(MAX(Data_wide!$AU$18,AR$2),AR$3)-AR$2)/(AR$3-AR$2),1+9*(AR$3-MIN(MAX(Data_wide!$AU$18,AR$2),AR$3))/(AR$3-AR$2)),1),""))</f>
        <v/>
      </c>
      <c r="AS22" s="165">
        <f>IF(OR(AS$4=0,Data_wide!$AV$18=""),"",IFERROR(ROUND(IF(AS$4=1,1+9*(MIN(MAX(Data_wide!$AV$18,AS$2),AS$3)-AS$2)/(AS$3-AS$2),1+9*(AS$3-MIN(MAX(Data_wide!$AV$18,AS$2),AS$3))/(AS$3-AS$2)),1),""))</f>
        <v/>
      </c>
      <c r="AT22" s="165">
        <f>IF(OR(AT$4=0,Data_wide!$AW$18=""),"",IFERROR(ROUND(IF(AT$4=1,1+9*(MIN(MAX(Data_wide!$AW$18,AT$2),AT$3)-AT$2)/(AT$3-AT$2),1+9*(AT$3-MIN(MAX(Data_wide!$AW$18,AT$2),AT$3))/(AT$3-AT$2)),1),""))</f>
        <v/>
      </c>
      <c r="AU22" s="165">
        <f>IF(OR(AU$4=0,Data_wide!$AX$18=""),"",IFERROR(ROUND(IF(AU$4=1,1+9*(MIN(MAX(Data_wide!$AX$18,AU$2),AU$3)-AU$2)/(AU$3-AU$2),1+9*(AU$3-MIN(MAX(Data_wide!$AX$18,AU$2),AU$3))/(AU$3-AU$2)),1),""))</f>
        <v/>
      </c>
      <c r="AV22" s="165">
        <f>IF(OR(AV$4=0,Data_wide!$AY$18=""),"",IFERROR(ROUND(IF(AV$4=1,1+9*(MIN(MAX(Data_wide!$AY$18,AV$2),AV$3)-AV$2)/(AV$3-AV$2),1+9*(AV$3-MIN(MAX(Data_wide!$AY$18,AV$2),AV$3))/(AV$3-AV$2)),1),""))</f>
        <v/>
      </c>
      <c r="AW22" s="165">
        <f>IF(OR(AW$4=0,Data_wide!$AZ$18=""),"",IFERROR(ROUND(IF(AW$4=1,1+9*(MIN(MAX(Data_wide!$AZ$18,AW$2),AW$3)-AW$2)/(AW$3-AW$2),1+9*(AW$3-MIN(MAX(Data_wide!$AZ$18,AW$2),AW$3))/(AW$3-AW$2)),1),""))</f>
        <v/>
      </c>
      <c r="AX22" s="165">
        <f>IF(OR(AX$4=0,Data_wide!$BA$18=""),"",IFERROR(ROUND(IF(AX$4=1,1+9*(MIN(MAX(Data_wide!$BA$18,AX$2),AX$3)-AX$2)/(AX$3-AX$2),1+9*(AX$3-MIN(MAX(Data_wide!$BA$18,AX$2),AX$3))/(AX$3-AX$2)),1),""))</f>
        <v/>
      </c>
      <c r="AY22" s="165">
        <f>IF(OR(AY$4=0,Data_wide!$BB$18=""),"",IFERROR(ROUND(IF(AY$4=1,1+9*(MIN(MAX(Data_wide!$BB$18,AY$2),AY$3)-AY$2)/(AY$3-AY$2),1+9*(AY$3-MIN(MAX(Data_wide!$BB$18,AY$2),AY$3))/(AY$3-AY$2)),1),""))</f>
        <v/>
      </c>
      <c r="AZ22" s="165">
        <f>IF(OR(AZ$4=0,Data_wide!$BC$18=""),"",IFERROR(ROUND(IF(AZ$4=1,1+9*(MIN(MAX(Data_wide!$BC$18,AZ$2),AZ$3)-AZ$2)/(AZ$3-AZ$2),1+9*(AZ$3-MIN(MAX(Data_wide!$BC$18,AZ$2),AZ$3))/(AZ$3-AZ$2)),1),""))</f>
        <v/>
      </c>
      <c r="BA22" s="165">
        <f>IF(OR(BA$4=0,Data_wide!$BD$18=""),"",IFERROR(ROUND(IF(BA$4=1,1+9*(MIN(MAX(Data_wide!$BD$18,BA$2),BA$3)-BA$2)/(BA$3-BA$2),1+9*(BA$3-MIN(MAX(Data_wide!$BD$18,BA$2),BA$3))/(BA$3-BA$2)),1),""))</f>
        <v/>
      </c>
      <c r="BB22" s="165">
        <f>IF(OR(BB$4=0,Data_wide!$BE$18=""),"",IFERROR(ROUND(IF(BB$4=1,1+9*(MIN(MAX(Data_wide!$BE$18,BB$2),BB$3)-BB$2)/(BB$3-BB$2),1+9*(BB$3-MIN(MAX(Data_wide!$BE$18,BB$2),BB$3))/(BB$3-BB$2)),1),""))</f>
        <v/>
      </c>
      <c r="BC22" s="165">
        <f>IF(OR(BC$4=0,Data_wide!$BF$18=""),"",IFERROR(ROUND(IF(BC$4=1,1+9*(MIN(MAX(Data_wide!$BF$18,BC$2),BC$3)-BC$2)/(BC$3-BC$2),1+9*(BC$3-MIN(MAX(Data_wide!$BF$18,BC$2),BC$3))/(BC$3-BC$2)),1),""))</f>
        <v/>
      </c>
      <c r="BD22" s="165">
        <f>IF(OR(BD$4=0,Data_wide!$BG$18=""),"",IFERROR(ROUND(IF(BD$4=1,1+9*(MIN(MAX(Data_wide!$BG$18,BD$2),BD$3)-BD$2)/(BD$3-BD$2),1+9*(BD$3-MIN(MAX(Data_wide!$BG$18,BD$2),BD$3))/(BD$3-BD$2)),1),""))</f>
        <v/>
      </c>
      <c r="BE22" s="165">
        <f>IF(OR(BE$4=0,Data_wide!$BH$18=""),"",IFERROR(ROUND(IF(BE$4=1,1+9*(MIN(MAX(Data_wide!$BH$18,BE$2),BE$3)-BE$2)/(BE$3-BE$2),1+9*(BE$3-MIN(MAX(Data_wide!$BH$18,BE$2),BE$3))/(BE$3-BE$2)),1),""))</f>
        <v/>
      </c>
      <c r="BF22" s="165">
        <f>IF(OR(BF$4=0,Data_wide!$BI$18=""),"",IFERROR(ROUND(IF(BF$4=1,1+9*(MIN(MAX(Data_wide!$BI$18,BF$2),BF$3)-BF$2)/(BF$3-BF$2),1+9*(BF$3-MIN(MAX(Data_wide!$BI$18,BF$2),BF$3))/(BF$3-BF$2)),1),""))</f>
        <v/>
      </c>
      <c r="BG22" s="165">
        <f>IF(OR(BG$4=0,Data_wide!$BJ$18=""),"",IFERROR(ROUND(IF(BG$4=1,1+9*(MIN(MAX(Data_wide!$BJ$18,BG$2),BG$3)-BG$2)/(BG$3-BG$2),1+9*(BG$3-MIN(MAX(Data_wide!$BJ$18,BG$2),BG$3))/(BG$3-BG$2)),1),""))</f>
        <v/>
      </c>
      <c r="BH22" s="165">
        <f>IF(OR(BH$4=0,Data_wide!$BK$18=""),"",IFERROR(ROUND(IF(BH$4=1,1+9*(MIN(MAX(Data_wide!$BK$18,BH$2),BH$3)-BH$2)/(BH$3-BH$2),1+9*(BH$3-MIN(MAX(Data_wide!$BK$18,BH$2),BH$3))/(BH$3-BH$2)),1),""))</f>
        <v/>
      </c>
      <c r="BI22" s="165">
        <f>IF(OR(BI$4=0,Data_wide!$BL$18=""),"",IFERROR(ROUND(IF(BI$4=1,1+9*(MIN(MAX(Data_wide!$BL$18,BI$2),BI$3)-BI$2)/(BI$3-BI$2),1+9*(BI$3-MIN(MAX(Data_wide!$BL$18,BI$2),BI$3))/(BI$3-BI$2)),1),""))</f>
        <v/>
      </c>
      <c r="BJ22" s="165">
        <f>IF(OR(BJ$4=0,Data_wide!$BM$18=""),"",IFERROR(ROUND(IF(BJ$4=1,1+9*(MIN(MAX(Data_wide!$BM$18,BJ$2),BJ$3)-BJ$2)/(BJ$3-BJ$2),1+9*(BJ$3-MIN(MAX(Data_wide!$BM$18,BJ$2),BJ$3))/(BJ$3-BJ$2)),1),""))</f>
        <v/>
      </c>
      <c r="BK22" s="165">
        <f>IF(OR(BK$4=0,Data_wide!$BN$18=""),"",IFERROR(ROUND(IF(BK$4=1,1+9*(MIN(MAX(Data_wide!$BN$18,BK$2),BK$3)-BK$2)/(BK$3-BK$2),1+9*(BK$3-MIN(MAX(Data_wide!$BN$18,BK$2),BK$3))/(BK$3-BK$2)),1),""))</f>
        <v/>
      </c>
      <c r="BL22" s="165">
        <f>IF(OR(BL$4=0,Data_wide!$BO$18=""),"",IFERROR(ROUND(IF(BL$4=1,1+9*(MIN(MAX(Data_wide!$BO$18,BL$2),BL$3)-BL$2)/(BL$3-BL$2),1+9*(BL$3-MIN(MAX(Data_wide!$BO$18,BL$2),BL$3))/(BL$3-BL$2)),1),""))</f>
        <v/>
      </c>
      <c r="BM22" s="165">
        <f>IF(OR(BM$4=0,Data_wide!$BP$18=""),"",IFERROR(ROUND(IF(BM$4=1,1+9*(MIN(MAX(Data_wide!$BP$18,BM$2),BM$3)-BM$2)/(BM$3-BM$2),1+9*(BM$3-MIN(MAX(Data_wide!$BP$18,BM$2),BM$3))/(BM$3-BM$2)),1),""))</f>
        <v/>
      </c>
      <c r="BN22" s="165">
        <f>IF(OR(BN$4=0,Data_wide!$BQ$18=""),"",IFERROR(ROUND(IF(BN$4=1,1+9*(MIN(MAX(Data_wide!$BQ$18,BN$2),BN$3)-BN$2)/(BN$3-BN$2),1+9*(BN$3-MIN(MAX(Data_wide!$BQ$18,BN$2),BN$3))/(BN$3-BN$2)),1),""))</f>
        <v/>
      </c>
      <c r="BO22" s="165">
        <f>IF(OR(BO$4=0,Data_wide!$BR$18=""),"",IFERROR(ROUND(IF(BO$4=1,1+9*(MIN(MAX(Data_wide!$BR$18,BO$2),BO$3)-BO$2)/(BO$3-BO$2),1+9*(BO$3-MIN(MAX(Data_wide!$BR$18,BO$2),BO$3))/(BO$3-BO$2)),1),""))</f>
        <v/>
      </c>
      <c r="BP22" s="165">
        <f>IF(OR(BP$4=0,Data_wide!$BS$18=""),"",IFERROR(ROUND(IF(BP$4=1,1+9*(MIN(MAX(Data_wide!$BS$18,BP$2),BP$3)-BP$2)/(BP$3-BP$2),1+9*(BP$3-MIN(MAX(Data_wide!$BS$18,BP$2),BP$3))/(BP$3-BP$2)),1),""))</f>
        <v/>
      </c>
      <c r="BQ22" s="165">
        <f>IF(OR(BQ$4=0,Data_wide!$BT$18=""),"",IFERROR(ROUND(IF(BQ$4=1,1+9*(MIN(MAX(Data_wide!$BT$18,BQ$2),BQ$3)-BQ$2)/(BQ$3-BQ$2),1+9*(BQ$3-MIN(MAX(Data_wide!$BT$18,BQ$2),BQ$3))/(BQ$3-BQ$2)),1),""))</f>
        <v/>
      </c>
      <c r="BR22" s="165">
        <f>IF(OR(BR$4=0,Data_wide!$BU$18=""),"",IFERROR(ROUND(IF(BR$4=1,1+9*(MIN(MAX(Data_wide!$BU$18,BR$2),BR$3)-BR$2)/(BR$3-BR$2),1+9*(BR$3-MIN(MAX(Data_wide!$BU$18,BR$2),BR$3))/(BR$3-BR$2)),1),""))</f>
        <v/>
      </c>
      <c r="BS22" s="165">
        <f>IF(OR(BS$4=0,Data_wide!$BV$18=""),"",IFERROR(ROUND(IF(BS$4=1,1+9*(MIN(MAX(Data_wide!$BV$18,BS$2),BS$3)-BS$2)/(BS$3-BS$2),1+9*(BS$3-MIN(MAX(Data_wide!$BV$18,BS$2),BS$3))/(BS$3-BS$2)),1),""))</f>
        <v/>
      </c>
      <c r="BT22" s="165">
        <f>IF(OR(BT$4=0,Data_wide!$BW$18=""),"",IFERROR(ROUND(IF(BT$4=1,1+9*(MIN(MAX(Data_wide!$BW$18,BT$2),BT$3)-BT$2)/(BT$3-BT$2),1+9*(BT$3-MIN(MAX(Data_wide!$BW$18,BT$2),BT$3))/(BT$3-BT$2)),1),""))</f>
        <v/>
      </c>
      <c r="BU22" s="165">
        <f>IF(OR(BU$4=0,Data_wide!$BX$18=""),"",IFERROR(ROUND(IF(BU$4=1,1+9*(MIN(MAX(Data_wide!$BX$18,BU$2),BU$3)-BU$2)/(BU$3-BU$2),1+9*(BU$3-MIN(MAX(Data_wide!$BX$18,BU$2),BU$3))/(BU$3-BU$2)),1),""))</f>
        <v/>
      </c>
      <c r="BV22" s="165">
        <f>IF(OR(BV$4=0,Data_wide!$BY$18=""),"",IFERROR(ROUND(IF(BV$4=1,1+9*(MIN(MAX(Data_wide!$BY$18,BV$2),BV$3)-BV$2)/(BV$3-BV$2),1+9*(BV$3-MIN(MAX(Data_wide!$BY$18,BV$2),BV$3))/(BV$3-BV$2)),1),""))</f>
        <v/>
      </c>
      <c r="BW22" s="165">
        <f>IF(OR(BW$4=0,Data_wide!$BZ$18=""),"",IFERROR(ROUND(IF(BW$4=1,1+9*(MIN(MAX(Data_wide!$BZ$18,BW$2),BW$3)-BW$2)/(BW$3-BW$2),1+9*(BW$3-MIN(MAX(Data_wide!$BZ$18,BW$2),BW$3))/(BW$3-BW$2)),1),""))</f>
        <v/>
      </c>
      <c r="BX22" s="165">
        <f>IF(OR(BX$4=0,Data_wide!$CA$18=""),"",IFERROR(ROUND(IF(BX$4=1,1+9*(MIN(MAX(Data_wide!$CA$18,BX$2),BX$3)-BX$2)/(BX$3-BX$2),1+9*(BX$3-MIN(MAX(Data_wide!$CA$18,BX$2),BX$3))/(BX$3-BX$2)),1),""))</f>
        <v/>
      </c>
      <c r="BY22" s="165">
        <f>IF(OR(BY$4=0,Data_wide!$CB$18=""),"",IFERROR(ROUND(IF(BY$4=1,1+9*(MIN(MAX(Data_wide!$CB$18,BY$2),BY$3)-BY$2)/(BY$3-BY$2),1+9*(BY$3-MIN(MAX(Data_wide!$CB$18,BY$2),BY$3))/(BY$3-BY$2)),1),""))</f>
        <v/>
      </c>
      <c r="BZ22" s="165">
        <f>IF(OR(BZ$4=0,Data_wide!$CC$18=""),"",IFERROR(ROUND(IF(BZ$4=1,1+9*(MIN(MAX(Data_wide!$CC$18,BZ$2),BZ$3)-BZ$2)/(BZ$3-BZ$2),1+9*(BZ$3-MIN(MAX(Data_wide!$CC$18,BZ$2),BZ$3))/(BZ$3-BZ$2)),1),""))</f>
        <v/>
      </c>
      <c r="CA22" s="165">
        <f>IF(OR(CA$4=0,Data_wide!$CD$18=""),"",IFERROR(ROUND(IF(CA$4=1,1+9*(MIN(MAX(Data_wide!$CD$18,CA$2),CA$3)-CA$2)/(CA$3-CA$2),1+9*(CA$3-MIN(MAX(Data_wide!$CD$18,CA$2),CA$3))/(CA$3-CA$2)),1),""))</f>
        <v/>
      </c>
      <c r="CB22" s="165">
        <f>IF(OR(CB$4=0,Data_wide!$CE$18=""),"",IFERROR(ROUND(IF(CB$4=1,1+9*(MIN(MAX(Data_wide!$CE$18,CB$2),CB$3)-CB$2)/(CB$3-CB$2),1+9*(CB$3-MIN(MAX(Data_wide!$CE$18,CB$2),CB$3))/(CB$3-CB$2)),1),""))</f>
        <v/>
      </c>
      <c r="CC22" s="165">
        <f>IF(OR(CC$4=0,Data_wide!$CF$18=""),"",IFERROR(ROUND(IF(CC$4=1,1+9*(MIN(MAX(Data_wide!$CF$18,CC$2),CC$3)-CC$2)/(CC$3-CC$2),1+9*(CC$3-MIN(MAX(Data_wide!$CF$18,CC$2),CC$3))/(CC$3-CC$2)),1),""))</f>
        <v/>
      </c>
      <c r="CD22" s="165">
        <f>IF(OR(CD$4=0,Data_wide!$CG$18=""),"",IFERROR(ROUND(IF(CD$4=1,1+9*(MIN(MAX(Data_wide!$CG$18,CD$2),CD$3)-CD$2)/(CD$3-CD$2),1+9*(CD$3-MIN(MAX(Data_wide!$CG$18,CD$2),CD$3))/(CD$3-CD$2)),1),""))</f>
        <v/>
      </c>
      <c r="CE22" s="165">
        <f>IF(OR(CE$4=0,Data_wide!$CH$18=""),"",IFERROR(ROUND(IF(CE$4=1,1+9*(MIN(MAX(Data_wide!$CH$18,CE$2),CE$3)-CE$2)/(CE$3-CE$2),1+9*(CE$3-MIN(MAX(Data_wide!$CH$18,CE$2),CE$3))/(CE$3-CE$2)),1),""))</f>
        <v/>
      </c>
      <c r="CF22" s="165">
        <f>IF(OR(CF$4=0,Data_wide!$CI$18=""),"",IFERROR(ROUND(IF(CF$4=1,1+9*(MIN(MAX(Data_wide!$CI$18,CF$2),CF$3)-CF$2)/(CF$3-CF$2),1+9*(CF$3-MIN(MAX(Data_wide!$CI$18,CF$2),CF$3))/(CF$3-CF$2)),1),""))</f>
        <v/>
      </c>
      <c r="CG22" s="165">
        <f>IF(OR(CG$4=0,Data_wide!$CJ$18=""),"",IFERROR(ROUND(IF(CG$4=1,1+9*(MIN(MAX(Data_wide!$CJ$18,CG$2),CG$3)-CG$2)/(CG$3-CG$2),1+9*(CG$3-MIN(MAX(Data_wide!$CJ$18,CG$2),CG$3))/(CG$3-CG$2)),1),""))</f>
        <v/>
      </c>
      <c r="CH22" s="165">
        <f>IF(OR(CH$4=0,Data_wide!$CK$18=""),"",IFERROR(ROUND(IF(CH$4=1,1+9*(MIN(MAX(Data_wide!$CK$18,CH$2),CH$3)-CH$2)/(CH$3-CH$2),1+9*(CH$3-MIN(MAX(Data_wide!$CK$18,CH$2),CH$3))/(CH$3-CH$2)),1),""))</f>
        <v/>
      </c>
      <c r="CI22" s="165">
        <f>IF(OR(CI$4=0,Data_wide!$CL$18=""),"",IFERROR(ROUND(IF(CI$4=1,1+9*(MIN(MAX(Data_wide!$CL$18,CI$2),CI$3)-CI$2)/(CI$3-CI$2),1+9*(CI$3-MIN(MAX(Data_wide!$CL$18,CI$2),CI$3))/(CI$3-CI$2)),1),""))</f>
        <v/>
      </c>
      <c r="CJ22" s="165">
        <f>IF(OR(CJ$4=0,Data_wide!$CM$18=""),"",IFERROR(ROUND(IF(CJ$4=1,1+9*(MIN(MAX(Data_wide!$CM$18,CJ$2),CJ$3)-CJ$2)/(CJ$3-CJ$2),1+9*(CJ$3-MIN(MAX(Data_wide!$CM$18,CJ$2),CJ$3))/(CJ$3-CJ$2)),1),""))</f>
        <v/>
      </c>
      <c r="CK22" s="165">
        <f>IF(OR(CK$4=0,Data_wide!$CN$18=""),"",IFERROR(ROUND(IF(CK$4=1,1+9*(MIN(MAX(Data_wide!$CN$18,CK$2),CK$3)-CK$2)/(CK$3-CK$2),1+9*(CK$3-MIN(MAX(Data_wide!$CN$18,CK$2),CK$3))/(CK$3-CK$2)),1),""))</f>
        <v/>
      </c>
      <c r="CL22" s="165">
        <f>IF(OR(CL$4=0,Data_wide!$CO$18=""),"",IFERROR(ROUND(IF(CL$4=1,1+9*(MIN(MAX(Data_wide!$CO$18,CL$2),CL$3)-CL$2)/(CL$3-CL$2),1+9*(CL$3-MIN(MAX(Data_wide!$CO$18,CL$2),CL$3))/(CL$3-CL$2)),1),""))</f>
        <v/>
      </c>
      <c r="CM22" s="165">
        <f>IF(OR(CM$4=0,Data_wide!$CP$18=""),"",IFERROR(ROUND(IF(CM$4=1,1+9*(MIN(MAX(Data_wide!$CP$18,CM$2),CM$3)-CM$2)/(CM$3-CM$2),1+9*(CM$3-MIN(MAX(Data_wide!$CP$18,CM$2),CM$3))/(CM$3-CM$2)),1),""))</f>
        <v/>
      </c>
      <c r="CN22" s="165">
        <f>IF(OR(CN$4=0,Data_wide!$CQ$18=""),"",IFERROR(ROUND(IF(CN$4=1,1+9*(MIN(MAX(Data_wide!$CQ$18,CN$2),CN$3)-CN$2)/(CN$3-CN$2),1+9*(CN$3-MIN(MAX(Data_wide!$CQ$18,CN$2),CN$3))/(CN$3-CN$2)),1),""))</f>
        <v/>
      </c>
      <c r="CO22" s="165">
        <f>IF(OR(CO$4=0,Data_wide!$CR$18=""),"",IFERROR(ROUND(IF(CO$4=1,1+9*(MIN(MAX(Data_wide!$CR$18,CO$2),CO$3)-CO$2)/(CO$3-CO$2),1+9*(CO$3-MIN(MAX(Data_wide!$CR$18,CO$2),CO$3))/(CO$3-CO$2)),1),""))</f>
        <v/>
      </c>
    </row>
    <row r="23" ht="14" customHeight="1">
      <c r="A23" s="161" t="inlineStr">
        <is>
          <t>BLR</t>
        </is>
      </c>
      <c r="B23" s="161" t="inlineStr">
        <is>
          <t>Belarus</t>
        </is>
      </c>
      <c r="C23" s="165">
        <f>IF(OR(C$4=0,Data_wide!$F$19=""),"",IFERROR(ROUND(IF(C$4=1,1+9*(MIN(MAX(Data_wide!$F$19,C$2),C$3)-C$2)/(C$3-C$2),1+9*(C$3-MIN(MAX(Data_wide!$F$19,C$2),C$3))/(C$3-C$2)),1),""))</f>
        <v/>
      </c>
      <c r="D23" s="165">
        <f>IF(OR(D$4=0,Data_wide!$G$19=""),"",IFERROR(ROUND(IF(D$4=1,1+9*(MIN(MAX(Data_wide!$G$19,D$2),D$3)-D$2)/(D$3-D$2),1+9*(D$3-MIN(MAX(Data_wide!$G$19,D$2),D$3))/(D$3-D$2)),1),""))</f>
        <v/>
      </c>
      <c r="E23" s="165">
        <f>IF(OR(E$4=0,Data_wide!$H$19=""),"",IFERROR(ROUND(IF(E$4=1,1+9*(MIN(MAX(Data_wide!$H$19,E$2),E$3)-E$2)/(E$3-E$2),1+9*(E$3-MIN(MAX(Data_wide!$H$19,E$2),E$3))/(E$3-E$2)),1),""))</f>
        <v/>
      </c>
      <c r="F23" s="165">
        <f>IF(OR(F$4=0,Data_wide!$I$19=""),"",IFERROR(ROUND(IF(F$4=1,1+9*(MIN(MAX(Data_wide!$I$19,F$2),F$3)-F$2)/(F$3-F$2),1+9*(F$3-MIN(MAX(Data_wide!$I$19,F$2),F$3))/(F$3-F$2)),1),""))</f>
        <v/>
      </c>
      <c r="G23" s="165">
        <f>IF(OR(G$4=0,Data_wide!$J$19=""),"",IFERROR(ROUND(IF(G$4=1,1+9*(MIN(MAX(Data_wide!$J$19,G$2),G$3)-G$2)/(G$3-G$2),1+9*(G$3-MIN(MAX(Data_wide!$J$19,G$2),G$3))/(G$3-G$2)),1),""))</f>
        <v/>
      </c>
      <c r="H23" s="165">
        <f>IF(OR(H$4=0,Data_wide!$K$19=""),"",IFERROR(ROUND(IF(H$4=1,1+9*(MIN(MAX(Data_wide!$K$19,H$2),H$3)-H$2)/(H$3-H$2),1+9*(H$3-MIN(MAX(Data_wide!$K$19,H$2),H$3))/(H$3-H$2)),1),""))</f>
        <v/>
      </c>
      <c r="I23" s="165">
        <f>IF(OR(I$4=0,Data_wide!$L$19=""),"",IFERROR(ROUND(IF(I$4=1,1+9*(MIN(MAX(Data_wide!$L$19,I$2),I$3)-I$2)/(I$3-I$2),1+9*(I$3-MIN(MAX(Data_wide!$L$19,I$2),I$3))/(I$3-I$2)),1),""))</f>
        <v/>
      </c>
      <c r="J23" s="165">
        <f>IF(OR(J$4=0,Data_wide!$M$19=""),"",IFERROR(ROUND(IF(J$4=1,1+9*(MIN(MAX(Data_wide!$M$19,J$2),J$3)-J$2)/(J$3-J$2),1+9*(J$3-MIN(MAX(Data_wide!$M$19,J$2),J$3))/(J$3-J$2)),1),""))</f>
        <v/>
      </c>
      <c r="K23" s="165">
        <f>IF(OR(K$4=0,Data_wide!$N$19=""),"",IFERROR(ROUND(IF(K$4=1,1+9*(MIN(MAX(Data_wide!$N$19,K$2),K$3)-K$2)/(K$3-K$2),1+9*(K$3-MIN(MAX(Data_wide!$N$19,K$2),K$3))/(K$3-K$2)),1),""))</f>
        <v/>
      </c>
      <c r="L23" s="165">
        <f>IF(OR(L$4=0,Data_wide!$O$19=""),"",IFERROR(ROUND(IF(L$4=1,1+9*(MIN(MAX(Data_wide!$O$19,L$2),L$3)-L$2)/(L$3-L$2),1+9*(L$3-MIN(MAX(Data_wide!$O$19,L$2),L$3))/(L$3-L$2)),1),""))</f>
        <v/>
      </c>
      <c r="M23" s="165">
        <f>IF(OR(M$4=0,Data_wide!$P$19=""),"",IFERROR(ROUND(IF(M$4=1,1+9*(MIN(MAX(Data_wide!$P$19,M$2),M$3)-M$2)/(M$3-M$2),1+9*(M$3-MIN(MAX(Data_wide!$P$19,M$2),M$3))/(M$3-M$2)),1),""))</f>
        <v/>
      </c>
      <c r="N23" s="165">
        <f>IF(OR(N$4=0,Data_wide!$Q$19=""),"",IFERROR(ROUND(IF(N$4=1,1+9*(MIN(MAX(Data_wide!$Q$19,N$2),N$3)-N$2)/(N$3-N$2),1+9*(N$3-MIN(MAX(Data_wide!$Q$19,N$2),N$3))/(N$3-N$2)),1),""))</f>
        <v/>
      </c>
      <c r="O23" s="165">
        <f>IF(OR(O$4=0,Data_wide!$R$19=""),"",IFERROR(ROUND(IF(O$4=1,1+9*(MIN(MAX(Data_wide!$R$19,O$2),O$3)-O$2)/(O$3-O$2),1+9*(O$3-MIN(MAX(Data_wide!$R$19,O$2),O$3))/(O$3-O$2)),1),""))</f>
        <v/>
      </c>
      <c r="P23" s="165">
        <f>IF(OR(P$4=0,Data_wide!$S$19=""),"",IFERROR(ROUND(IF(P$4=1,1+9*(MIN(MAX(Data_wide!$S$19,P$2),P$3)-P$2)/(P$3-P$2),1+9*(P$3-MIN(MAX(Data_wide!$S$19,P$2),P$3))/(P$3-P$2)),1),""))</f>
        <v/>
      </c>
      <c r="Q23" s="165">
        <f>IF(OR(Q$4=0,Data_wide!$T$19=""),"",IFERROR(ROUND(IF(Q$4=1,1+9*(MIN(MAX(Data_wide!$T$19,Q$2),Q$3)-Q$2)/(Q$3-Q$2),1+9*(Q$3-MIN(MAX(Data_wide!$T$19,Q$2),Q$3))/(Q$3-Q$2)),1),""))</f>
        <v/>
      </c>
      <c r="R23" s="165">
        <f>IF(OR(R$4=0,Data_wide!$U$19=""),"",IFERROR(ROUND(IF(R$4=1,1+9*(MIN(MAX(Data_wide!$U$19,R$2),R$3)-R$2)/(R$3-R$2),1+9*(R$3-MIN(MAX(Data_wide!$U$19,R$2),R$3))/(R$3-R$2)),1),""))</f>
        <v/>
      </c>
      <c r="S23" s="165">
        <f>IF(OR(S$4=0,Data_wide!$V$19=""),"",IFERROR(ROUND(IF(S$4=1,1+9*(MIN(MAX(Data_wide!$V$19,S$2),S$3)-S$2)/(S$3-S$2),1+9*(S$3-MIN(MAX(Data_wide!$V$19,S$2),S$3))/(S$3-S$2)),1),""))</f>
        <v/>
      </c>
      <c r="T23" s="165">
        <f>IF(OR(T$4=0,Data_wide!$W$19=""),"",IFERROR(ROUND(IF(T$4=1,1+9*(MIN(MAX(Data_wide!$W$19,T$2),T$3)-T$2)/(T$3-T$2),1+9*(T$3-MIN(MAX(Data_wide!$W$19,T$2),T$3))/(T$3-T$2)),1),""))</f>
        <v/>
      </c>
      <c r="U23" s="165">
        <f>IF(OR(U$4=0,Data_wide!$X$19=""),"",IFERROR(ROUND(IF(U$4=1,1+9*(MIN(MAX(Data_wide!$X$19,U$2),U$3)-U$2)/(U$3-U$2),1+9*(U$3-MIN(MAX(Data_wide!$X$19,U$2),U$3))/(U$3-U$2)),1),""))</f>
        <v/>
      </c>
      <c r="V23" s="165">
        <f>IF(OR(V$4=0,Data_wide!$Y$19=""),"",IFERROR(ROUND(IF(V$4=1,1+9*(MIN(MAX(Data_wide!$Y$19,V$2),V$3)-V$2)/(V$3-V$2),1+9*(V$3-MIN(MAX(Data_wide!$Y$19,V$2),V$3))/(V$3-V$2)),1),""))</f>
        <v/>
      </c>
      <c r="W23" s="165">
        <f>IF(OR(W$4=0,Data_wide!$Z$19=""),"",IFERROR(ROUND(IF(W$4=1,1+9*(MIN(MAX(Data_wide!$Z$19,W$2),W$3)-W$2)/(W$3-W$2),1+9*(W$3-MIN(MAX(Data_wide!$Z$19,W$2),W$3))/(W$3-W$2)),1),""))</f>
        <v/>
      </c>
      <c r="X23" s="165">
        <f>IF(OR(X$4=0,Data_wide!$AA$19=""),"",IFERROR(ROUND(IF(X$4=1,1+9*(MIN(MAX(Data_wide!$AA$19,X$2),X$3)-X$2)/(X$3-X$2),1+9*(X$3-MIN(MAX(Data_wide!$AA$19,X$2),X$3))/(X$3-X$2)),1),""))</f>
        <v/>
      </c>
      <c r="Y23" s="165">
        <f>IF(OR(Y$4=0,Data_wide!$AB$19=""),"",IFERROR(ROUND(IF(Y$4=1,1+9*(MIN(MAX(Data_wide!$AB$19,Y$2),Y$3)-Y$2)/(Y$3-Y$2),1+9*(Y$3-MIN(MAX(Data_wide!$AB$19,Y$2),Y$3))/(Y$3-Y$2)),1),""))</f>
        <v/>
      </c>
      <c r="Z23" s="165">
        <f>IF(OR(Z$4=0,Data_wide!$AC$19=""),"",IFERROR(ROUND(IF(Z$4=1,1+9*(MIN(MAX(Data_wide!$AC$19,Z$2),Z$3)-Z$2)/(Z$3-Z$2),1+9*(Z$3-MIN(MAX(Data_wide!$AC$19,Z$2),Z$3))/(Z$3-Z$2)),1),""))</f>
        <v/>
      </c>
      <c r="AA23" s="165">
        <f>IF(OR(AA$4=0,Data_wide!$AD$19=""),"",IFERROR(ROUND(IF(AA$4=1,1+9*(MIN(MAX(Data_wide!$AD$19,AA$2),AA$3)-AA$2)/(AA$3-AA$2),1+9*(AA$3-MIN(MAX(Data_wide!$AD$19,AA$2),AA$3))/(AA$3-AA$2)),1),""))</f>
        <v/>
      </c>
      <c r="AB23" s="165">
        <f>IF(OR(AB$4=0,Data_wide!$AE$19=""),"",IFERROR(ROUND(IF(AB$4=1,1+9*(MIN(MAX(Data_wide!$AE$19,AB$2),AB$3)-AB$2)/(AB$3-AB$2),1+9*(AB$3-MIN(MAX(Data_wide!$AE$19,AB$2),AB$3))/(AB$3-AB$2)),1),""))</f>
        <v/>
      </c>
      <c r="AC23" s="165">
        <f>IF(OR(AC$4=0,Data_wide!$AF$19=""),"",IFERROR(ROUND(IF(AC$4=1,1+9*(MIN(MAX(Data_wide!$AF$19,AC$2),AC$3)-AC$2)/(AC$3-AC$2),1+9*(AC$3-MIN(MAX(Data_wide!$AF$19,AC$2),AC$3))/(AC$3-AC$2)),1),""))</f>
        <v/>
      </c>
      <c r="AD23" s="165">
        <f>IF(OR(AD$4=0,Data_wide!$AG$19=""),"",IFERROR(ROUND(IF(AD$4=1,1+9*(MIN(MAX(Data_wide!$AG$19,AD$2),AD$3)-AD$2)/(AD$3-AD$2),1+9*(AD$3-MIN(MAX(Data_wide!$AG$19,AD$2),AD$3))/(AD$3-AD$2)),1),""))</f>
        <v/>
      </c>
      <c r="AE23" s="165">
        <f>IF(OR(AE$4=0,Data_wide!$AH$19=""),"",IFERROR(ROUND(IF(AE$4=1,1+9*(MIN(MAX(Data_wide!$AH$19,AE$2),AE$3)-AE$2)/(AE$3-AE$2),1+9*(AE$3-MIN(MAX(Data_wide!$AH$19,AE$2),AE$3))/(AE$3-AE$2)),1),""))</f>
        <v/>
      </c>
      <c r="AF23" s="165">
        <f>IF(OR(AF$4=0,Data_wide!$AI$19=""),"",IFERROR(ROUND(IF(AF$4=1,1+9*(MIN(MAX(Data_wide!$AI$19,AF$2),AF$3)-AF$2)/(AF$3-AF$2),1+9*(AF$3-MIN(MAX(Data_wide!$AI$19,AF$2),AF$3))/(AF$3-AF$2)),1),""))</f>
        <v/>
      </c>
      <c r="AG23" s="165">
        <f>IF(OR(AG$4=0,Data_wide!$AJ$19=""),"",IFERROR(ROUND(IF(AG$4=1,1+9*(MIN(MAX(Data_wide!$AJ$19,AG$2),AG$3)-AG$2)/(AG$3-AG$2),1+9*(AG$3-MIN(MAX(Data_wide!$AJ$19,AG$2),AG$3))/(AG$3-AG$2)),1),""))</f>
        <v/>
      </c>
      <c r="AH23" s="165">
        <f>IF(OR(AH$4=0,Data_wide!$AK$19=""),"",IFERROR(ROUND(IF(AH$4=1,1+9*(MIN(MAX(Data_wide!$AK$19,AH$2),AH$3)-AH$2)/(AH$3-AH$2),1+9*(AH$3-MIN(MAX(Data_wide!$AK$19,AH$2),AH$3))/(AH$3-AH$2)),1),""))</f>
        <v/>
      </c>
      <c r="AI23" s="165">
        <f>IF(OR(AI$4=0,Data_wide!$AL$19=""),"",IFERROR(ROUND(IF(AI$4=1,1+9*(MIN(MAX(Data_wide!$AL$19,AI$2),AI$3)-AI$2)/(AI$3-AI$2),1+9*(AI$3-MIN(MAX(Data_wide!$AL$19,AI$2),AI$3))/(AI$3-AI$2)),1),""))</f>
        <v/>
      </c>
      <c r="AJ23" s="165">
        <f>IF(OR(AJ$4=0,Data_wide!$AM$19=""),"",IFERROR(ROUND(IF(AJ$4=1,1+9*(MIN(MAX(Data_wide!$AM$19,AJ$2),AJ$3)-AJ$2)/(AJ$3-AJ$2),1+9*(AJ$3-MIN(MAX(Data_wide!$AM$19,AJ$2),AJ$3))/(AJ$3-AJ$2)),1),""))</f>
        <v/>
      </c>
      <c r="AK23" s="165">
        <f>IF(OR(AK$4=0,Data_wide!$AN$19=""),"",IFERROR(ROUND(IF(AK$4=1,1+9*(MIN(MAX(Data_wide!$AN$19,AK$2),AK$3)-AK$2)/(AK$3-AK$2),1+9*(AK$3-MIN(MAX(Data_wide!$AN$19,AK$2),AK$3))/(AK$3-AK$2)),1),""))</f>
        <v/>
      </c>
      <c r="AL23" s="165">
        <f>IF(OR(AL$4=0,Data_wide!$AO$19=""),"",IFERROR(ROUND(IF(AL$4=1,1+9*(MIN(MAX(Data_wide!$AO$19,AL$2),AL$3)-AL$2)/(AL$3-AL$2),1+9*(AL$3-MIN(MAX(Data_wide!$AO$19,AL$2),AL$3))/(AL$3-AL$2)),1),""))</f>
        <v/>
      </c>
      <c r="AM23" s="165">
        <f>IF(OR(AM$4=0,Data_wide!$AP$19=""),"",IFERROR(ROUND(IF(AM$4=1,1+9*(MIN(MAX(Data_wide!$AP$19,AM$2),AM$3)-AM$2)/(AM$3-AM$2),1+9*(AM$3-MIN(MAX(Data_wide!$AP$19,AM$2),AM$3))/(AM$3-AM$2)),1),""))</f>
        <v/>
      </c>
      <c r="AN23" s="165">
        <f>IF(OR(AN$4=0,Data_wide!$AQ$19=""),"",IFERROR(ROUND(IF(AN$4=1,1+9*(MIN(MAX(Data_wide!$AQ$19,AN$2),AN$3)-AN$2)/(AN$3-AN$2),1+9*(AN$3-MIN(MAX(Data_wide!$AQ$19,AN$2),AN$3))/(AN$3-AN$2)),1),""))</f>
        <v/>
      </c>
      <c r="AO23" s="165">
        <f>IF(OR(AO$4=0,Data_wide!$AR$19=""),"",IFERROR(ROUND(IF(AO$4=1,1+9*(MIN(MAX(Data_wide!$AR$19,AO$2),AO$3)-AO$2)/(AO$3-AO$2),1+9*(AO$3-MIN(MAX(Data_wide!$AR$19,AO$2),AO$3))/(AO$3-AO$2)),1),""))</f>
        <v/>
      </c>
      <c r="AP23" s="165">
        <f>IF(OR(AP$4=0,Data_wide!$AS$19=""),"",IFERROR(ROUND(IF(AP$4=1,1+9*(MIN(MAX(Data_wide!$AS$19,AP$2),AP$3)-AP$2)/(AP$3-AP$2),1+9*(AP$3-MIN(MAX(Data_wide!$AS$19,AP$2),AP$3))/(AP$3-AP$2)),1),""))</f>
        <v/>
      </c>
      <c r="AQ23" s="165">
        <f>IF(OR(AQ$4=0,Data_wide!$AT$19=""),"",IFERROR(ROUND(IF(AQ$4=1,1+9*(MIN(MAX(Data_wide!$AT$19,AQ$2),AQ$3)-AQ$2)/(AQ$3-AQ$2),1+9*(AQ$3-MIN(MAX(Data_wide!$AT$19,AQ$2),AQ$3))/(AQ$3-AQ$2)),1),""))</f>
        <v/>
      </c>
      <c r="AR23" s="165">
        <f>IF(OR(AR$4=0,Data_wide!$AU$19=""),"",IFERROR(ROUND(IF(AR$4=1,1+9*(MIN(MAX(Data_wide!$AU$19,AR$2),AR$3)-AR$2)/(AR$3-AR$2),1+9*(AR$3-MIN(MAX(Data_wide!$AU$19,AR$2),AR$3))/(AR$3-AR$2)),1),""))</f>
        <v/>
      </c>
      <c r="AS23" s="165">
        <f>IF(OR(AS$4=0,Data_wide!$AV$19=""),"",IFERROR(ROUND(IF(AS$4=1,1+9*(MIN(MAX(Data_wide!$AV$19,AS$2),AS$3)-AS$2)/(AS$3-AS$2),1+9*(AS$3-MIN(MAX(Data_wide!$AV$19,AS$2),AS$3))/(AS$3-AS$2)),1),""))</f>
        <v/>
      </c>
      <c r="AT23" s="165">
        <f>IF(OR(AT$4=0,Data_wide!$AW$19=""),"",IFERROR(ROUND(IF(AT$4=1,1+9*(MIN(MAX(Data_wide!$AW$19,AT$2),AT$3)-AT$2)/(AT$3-AT$2),1+9*(AT$3-MIN(MAX(Data_wide!$AW$19,AT$2),AT$3))/(AT$3-AT$2)),1),""))</f>
        <v/>
      </c>
      <c r="AU23" s="165">
        <f>IF(OR(AU$4=0,Data_wide!$AX$19=""),"",IFERROR(ROUND(IF(AU$4=1,1+9*(MIN(MAX(Data_wide!$AX$19,AU$2),AU$3)-AU$2)/(AU$3-AU$2),1+9*(AU$3-MIN(MAX(Data_wide!$AX$19,AU$2),AU$3))/(AU$3-AU$2)),1),""))</f>
        <v/>
      </c>
      <c r="AV23" s="165">
        <f>IF(OR(AV$4=0,Data_wide!$AY$19=""),"",IFERROR(ROUND(IF(AV$4=1,1+9*(MIN(MAX(Data_wide!$AY$19,AV$2),AV$3)-AV$2)/(AV$3-AV$2),1+9*(AV$3-MIN(MAX(Data_wide!$AY$19,AV$2),AV$3))/(AV$3-AV$2)),1),""))</f>
        <v/>
      </c>
      <c r="AW23" s="165">
        <f>IF(OR(AW$4=0,Data_wide!$AZ$19=""),"",IFERROR(ROUND(IF(AW$4=1,1+9*(MIN(MAX(Data_wide!$AZ$19,AW$2),AW$3)-AW$2)/(AW$3-AW$2),1+9*(AW$3-MIN(MAX(Data_wide!$AZ$19,AW$2),AW$3))/(AW$3-AW$2)),1),""))</f>
        <v/>
      </c>
      <c r="AX23" s="165">
        <f>IF(OR(AX$4=0,Data_wide!$BA$19=""),"",IFERROR(ROUND(IF(AX$4=1,1+9*(MIN(MAX(Data_wide!$BA$19,AX$2),AX$3)-AX$2)/(AX$3-AX$2),1+9*(AX$3-MIN(MAX(Data_wide!$BA$19,AX$2),AX$3))/(AX$3-AX$2)),1),""))</f>
        <v/>
      </c>
      <c r="AY23" s="165">
        <f>IF(OR(AY$4=0,Data_wide!$BB$19=""),"",IFERROR(ROUND(IF(AY$4=1,1+9*(MIN(MAX(Data_wide!$BB$19,AY$2),AY$3)-AY$2)/(AY$3-AY$2),1+9*(AY$3-MIN(MAX(Data_wide!$BB$19,AY$2),AY$3))/(AY$3-AY$2)),1),""))</f>
        <v/>
      </c>
      <c r="AZ23" s="165">
        <f>IF(OR(AZ$4=0,Data_wide!$BC$19=""),"",IFERROR(ROUND(IF(AZ$4=1,1+9*(MIN(MAX(Data_wide!$BC$19,AZ$2),AZ$3)-AZ$2)/(AZ$3-AZ$2),1+9*(AZ$3-MIN(MAX(Data_wide!$BC$19,AZ$2),AZ$3))/(AZ$3-AZ$2)),1),""))</f>
        <v/>
      </c>
      <c r="BA23" s="165">
        <f>IF(OR(BA$4=0,Data_wide!$BD$19=""),"",IFERROR(ROUND(IF(BA$4=1,1+9*(MIN(MAX(Data_wide!$BD$19,BA$2),BA$3)-BA$2)/(BA$3-BA$2),1+9*(BA$3-MIN(MAX(Data_wide!$BD$19,BA$2),BA$3))/(BA$3-BA$2)),1),""))</f>
        <v/>
      </c>
      <c r="BB23" s="165">
        <f>IF(OR(BB$4=0,Data_wide!$BE$19=""),"",IFERROR(ROUND(IF(BB$4=1,1+9*(MIN(MAX(Data_wide!$BE$19,BB$2),BB$3)-BB$2)/(BB$3-BB$2),1+9*(BB$3-MIN(MAX(Data_wide!$BE$19,BB$2),BB$3))/(BB$3-BB$2)),1),""))</f>
        <v/>
      </c>
      <c r="BC23" s="165">
        <f>IF(OR(BC$4=0,Data_wide!$BF$19=""),"",IFERROR(ROUND(IF(BC$4=1,1+9*(MIN(MAX(Data_wide!$BF$19,BC$2),BC$3)-BC$2)/(BC$3-BC$2),1+9*(BC$3-MIN(MAX(Data_wide!$BF$19,BC$2),BC$3))/(BC$3-BC$2)),1),""))</f>
        <v/>
      </c>
      <c r="BD23" s="165">
        <f>IF(OR(BD$4=0,Data_wide!$BG$19=""),"",IFERROR(ROUND(IF(BD$4=1,1+9*(MIN(MAX(Data_wide!$BG$19,BD$2),BD$3)-BD$2)/(BD$3-BD$2),1+9*(BD$3-MIN(MAX(Data_wide!$BG$19,BD$2),BD$3))/(BD$3-BD$2)),1),""))</f>
        <v/>
      </c>
      <c r="BE23" s="165">
        <f>IF(OR(BE$4=0,Data_wide!$BH$19=""),"",IFERROR(ROUND(IF(BE$4=1,1+9*(MIN(MAX(Data_wide!$BH$19,BE$2),BE$3)-BE$2)/(BE$3-BE$2),1+9*(BE$3-MIN(MAX(Data_wide!$BH$19,BE$2),BE$3))/(BE$3-BE$2)),1),""))</f>
        <v/>
      </c>
      <c r="BF23" s="165">
        <f>IF(OR(BF$4=0,Data_wide!$BI$19=""),"",IFERROR(ROUND(IF(BF$4=1,1+9*(MIN(MAX(Data_wide!$BI$19,BF$2),BF$3)-BF$2)/(BF$3-BF$2),1+9*(BF$3-MIN(MAX(Data_wide!$BI$19,BF$2),BF$3))/(BF$3-BF$2)),1),""))</f>
        <v/>
      </c>
      <c r="BG23" s="165">
        <f>IF(OR(BG$4=0,Data_wide!$BJ$19=""),"",IFERROR(ROUND(IF(BG$4=1,1+9*(MIN(MAX(Data_wide!$BJ$19,BG$2),BG$3)-BG$2)/(BG$3-BG$2),1+9*(BG$3-MIN(MAX(Data_wide!$BJ$19,BG$2),BG$3))/(BG$3-BG$2)),1),""))</f>
        <v/>
      </c>
      <c r="BH23" s="165">
        <f>IF(OR(BH$4=0,Data_wide!$BK$19=""),"",IFERROR(ROUND(IF(BH$4=1,1+9*(MIN(MAX(Data_wide!$BK$19,BH$2),BH$3)-BH$2)/(BH$3-BH$2),1+9*(BH$3-MIN(MAX(Data_wide!$BK$19,BH$2),BH$3))/(BH$3-BH$2)),1),""))</f>
        <v/>
      </c>
      <c r="BI23" s="165">
        <f>IF(OR(BI$4=0,Data_wide!$BL$19=""),"",IFERROR(ROUND(IF(BI$4=1,1+9*(MIN(MAX(Data_wide!$BL$19,BI$2),BI$3)-BI$2)/(BI$3-BI$2),1+9*(BI$3-MIN(MAX(Data_wide!$BL$19,BI$2),BI$3))/(BI$3-BI$2)),1),""))</f>
        <v/>
      </c>
      <c r="BJ23" s="165">
        <f>IF(OR(BJ$4=0,Data_wide!$BM$19=""),"",IFERROR(ROUND(IF(BJ$4=1,1+9*(MIN(MAX(Data_wide!$BM$19,BJ$2),BJ$3)-BJ$2)/(BJ$3-BJ$2),1+9*(BJ$3-MIN(MAX(Data_wide!$BM$19,BJ$2),BJ$3))/(BJ$3-BJ$2)),1),""))</f>
        <v/>
      </c>
      <c r="BK23" s="165">
        <f>IF(OR(BK$4=0,Data_wide!$BN$19=""),"",IFERROR(ROUND(IF(BK$4=1,1+9*(MIN(MAX(Data_wide!$BN$19,BK$2),BK$3)-BK$2)/(BK$3-BK$2),1+9*(BK$3-MIN(MAX(Data_wide!$BN$19,BK$2),BK$3))/(BK$3-BK$2)),1),""))</f>
        <v/>
      </c>
      <c r="BL23" s="165">
        <f>IF(OR(BL$4=0,Data_wide!$BO$19=""),"",IFERROR(ROUND(IF(BL$4=1,1+9*(MIN(MAX(Data_wide!$BO$19,BL$2),BL$3)-BL$2)/(BL$3-BL$2),1+9*(BL$3-MIN(MAX(Data_wide!$BO$19,BL$2),BL$3))/(BL$3-BL$2)),1),""))</f>
        <v/>
      </c>
      <c r="BM23" s="165">
        <f>IF(OR(BM$4=0,Data_wide!$BP$19=""),"",IFERROR(ROUND(IF(BM$4=1,1+9*(MIN(MAX(Data_wide!$BP$19,BM$2),BM$3)-BM$2)/(BM$3-BM$2),1+9*(BM$3-MIN(MAX(Data_wide!$BP$19,BM$2),BM$3))/(BM$3-BM$2)),1),""))</f>
        <v/>
      </c>
      <c r="BN23" s="165">
        <f>IF(OR(BN$4=0,Data_wide!$BQ$19=""),"",IFERROR(ROUND(IF(BN$4=1,1+9*(MIN(MAX(Data_wide!$BQ$19,BN$2),BN$3)-BN$2)/(BN$3-BN$2),1+9*(BN$3-MIN(MAX(Data_wide!$BQ$19,BN$2),BN$3))/(BN$3-BN$2)),1),""))</f>
        <v/>
      </c>
      <c r="BO23" s="165">
        <f>IF(OR(BO$4=0,Data_wide!$BR$19=""),"",IFERROR(ROUND(IF(BO$4=1,1+9*(MIN(MAX(Data_wide!$BR$19,BO$2),BO$3)-BO$2)/(BO$3-BO$2),1+9*(BO$3-MIN(MAX(Data_wide!$BR$19,BO$2),BO$3))/(BO$3-BO$2)),1),""))</f>
        <v/>
      </c>
      <c r="BP23" s="165">
        <f>IF(OR(BP$4=0,Data_wide!$BS$19=""),"",IFERROR(ROUND(IF(BP$4=1,1+9*(MIN(MAX(Data_wide!$BS$19,BP$2),BP$3)-BP$2)/(BP$3-BP$2),1+9*(BP$3-MIN(MAX(Data_wide!$BS$19,BP$2),BP$3))/(BP$3-BP$2)),1),""))</f>
        <v/>
      </c>
      <c r="BQ23" s="165">
        <f>IF(OR(BQ$4=0,Data_wide!$BT$19=""),"",IFERROR(ROUND(IF(BQ$4=1,1+9*(MIN(MAX(Data_wide!$BT$19,BQ$2),BQ$3)-BQ$2)/(BQ$3-BQ$2),1+9*(BQ$3-MIN(MAX(Data_wide!$BT$19,BQ$2),BQ$3))/(BQ$3-BQ$2)),1),""))</f>
        <v/>
      </c>
      <c r="BR23" s="165">
        <f>IF(OR(BR$4=0,Data_wide!$BU$19=""),"",IFERROR(ROUND(IF(BR$4=1,1+9*(MIN(MAX(Data_wide!$BU$19,BR$2),BR$3)-BR$2)/(BR$3-BR$2),1+9*(BR$3-MIN(MAX(Data_wide!$BU$19,BR$2),BR$3))/(BR$3-BR$2)),1),""))</f>
        <v/>
      </c>
      <c r="BS23" s="165">
        <f>IF(OR(BS$4=0,Data_wide!$BV$19=""),"",IFERROR(ROUND(IF(BS$4=1,1+9*(MIN(MAX(Data_wide!$BV$19,BS$2),BS$3)-BS$2)/(BS$3-BS$2),1+9*(BS$3-MIN(MAX(Data_wide!$BV$19,BS$2),BS$3))/(BS$3-BS$2)),1),""))</f>
        <v/>
      </c>
      <c r="BT23" s="165">
        <f>IF(OR(BT$4=0,Data_wide!$BW$19=""),"",IFERROR(ROUND(IF(BT$4=1,1+9*(MIN(MAX(Data_wide!$BW$19,BT$2),BT$3)-BT$2)/(BT$3-BT$2),1+9*(BT$3-MIN(MAX(Data_wide!$BW$19,BT$2),BT$3))/(BT$3-BT$2)),1),""))</f>
        <v/>
      </c>
      <c r="BU23" s="165">
        <f>IF(OR(BU$4=0,Data_wide!$BX$19=""),"",IFERROR(ROUND(IF(BU$4=1,1+9*(MIN(MAX(Data_wide!$BX$19,BU$2),BU$3)-BU$2)/(BU$3-BU$2),1+9*(BU$3-MIN(MAX(Data_wide!$BX$19,BU$2),BU$3))/(BU$3-BU$2)),1),""))</f>
        <v/>
      </c>
      <c r="BV23" s="165">
        <f>IF(OR(BV$4=0,Data_wide!$BY$19=""),"",IFERROR(ROUND(IF(BV$4=1,1+9*(MIN(MAX(Data_wide!$BY$19,BV$2),BV$3)-BV$2)/(BV$3-BV$2),1+9*(BV$3-MIN(MAX(Data_wide!$BY$19,BV$2),BV$3))/(BV$3-BV$2)),1),""))</f>
        <v/>
      </c>
      <c r="BW23" s="165">
        <f>IF(OR(BW$4=0,Data_wide!$BZ$19=""),"",IFERROR(ROUND(IF(BW$4=1,1+9*(MIN(MAX(Data_wide!$BZ$19,BW$2),BW$3)-BW$2)/(BW$3-BW$2),1+9*(BW$3-MIN(MAX(Data_wide!$BZ$19,BW$2),BW$3))/(BW$3-BW$2)),1),""))</f>
        <v/>
      </c>
      <c r="BX23" s="165">
        <f>IF(OR(BX$4=0,Data_wide!$CA$19=""),"",IFERROR(ROUND(IF(BX$4=1,1+9*(MIN(MAX(Data_wide!$CA$19,BX$2),BX$3)-BX$2)/(BX$3-BX$2),1+9*(BX$3-MIN(MAX(Data_wide!$CA$19,BX$2),BX$3))/(BX$3-BX$2)),1),""))</f>
        <v/>
      </c>
      <c r="BY23" s="165">
        <f>IF(OR(BY$4=0,Data_wide!$CB$19=""),"",IFERROR(ROUND(IF(BY$4=1,1+9*(MIN(MAX(Data_wide!$CB$19,BY$2),BY$3)-BY$2)/(BY$3-BY$2),1+9*(BY$3-MIN(MAX(Data_wide!$CB$19,BY$2),BY$3))/(BY$3-BY$2)),1),""))</f>
        <v/>
      </c>
      <c r="BZ23" s="165">
        <f>IF(OR(BZ$4=0,Data_wide!$CC$19=""),"",IFERROR(ROUND(IF(BZ$4=1,1+9*(MIN(MAX(Data_wide!$CC$19,BZ$2),BZ$3)-BZ$2)/(BZ$3-BZ$2),1+9*(BZ$3-MIN(MAX(Data_wide!$CC$19,BZ$2),BZ$3))/(BZ$3-BZ$2)),1),""))</f>
        <v/>
      </c>
      <c r="CA23" s="165">
        <f>IF(OR(CA$4=0,Data_wide!$CD$19=""),"",IFERROR(ROUND(IF(CA$4=1,1+9*(MIN(MAX(Data_wide!$CD$19,CA$2),CA$3)-CA$2)/(CA$3-CA$2),1+9*(CA$3-MIN(MAX(Data_wide!$CD$19,CA$2),CA$3))/(CA$3-CA$2)),1),""))</f>
        <v/>
      </c>
      <c r="CB23" s="165">
        <f>IF(OR(CB$4=0,Data_wide!$CE$19=""),"",IFERROR(ROUND(IF(CB$4=1,1+9*(MIN(MAX(Data_wide!$CE$19,CB$2),CB$3)-CB$2)/(CB$3-CB$2),1+9*(CB$3-MIN(MAX(Data_wide!$CE$19,CB$2),CB$3))/(CB$3-CB$2)),1),""))</f>
        <v/>
      </c>
      <c r="CC23" s="165">
        <f>IF(OR(CC$4=0,Data_wide!$CF$19=""),"",IFERROR(ROUND(IF(CC$4=1,1+9*(MIN(MAX(Data_wide!$CF$19,CC$2),CC$3)-CC$2)/(CC$3-CC$2),1+9*(CC$3-MIN(MAX(Data_wide!$CF$19,CC$2),CC$3))/(CC$3-CC$2)),1),""))</f>
        <v/>
      </c>
      <c r="CD23" s="165">
        <f>IF(OR(CD$4=0,Data_wide!$CG$19=""),"",IFERROR(ROUND(IF(CD$4=1,1+9*(MIN(MAX(Data_wide!$CG$19,CD$2),CD$3)-CD$2)/(CD$3-CD$2),1+9*(CD$3-MIN(MAX(Data_wide!$CG$19,CD$2),CD$3))/(CD$3-CD$2)),1),""))</f>
        <v/>
      </c>
      <c r="CE23" s="165">
        <f>IF(OR(CE$4=0,Data_wide!$CH$19=""),"",IFERROR(ROUND(IF(CE$4=1,1+9*(MIN(MAX(Data_wide!$CH$19,CE$2),CE$3)-CE$2)/(CE$3-CE$2),1+9*(CE$3-MIN(MAX(Data_wide!$CH$19,CE$2),CE$3))/(CE$3-CE$2)),1),""))</f>
        <v/>
      </c>
      <c r="CF23" s="165">
        <f>IF(OR(CF$4=0,Data_wide!$CI$19=""),"",IFERROR(ROUND(IF(CF$4=1,1+9*(MIN(MAX(Data_wide!$CI$19,CF$2),CF$3)-CF$2)/(CF$3-CF$2),1+9*(CF$3-MIN(MAX(Data_wide!$CI$19,CF$2),CF$3))/(CF$3-CF$2)),1),""))</f>
        <v/>
      </c>
      <c r="CG23" s="165">
        <f>IF(OR(CG$4=0,Data_wide!$CJ$19=""),"",IFERROR(ROUND(IF(CG$4=1,1+9*(MIN(MAX(Data_wide!$CJ$19,CG$2),CG$3)-CG$2)/(CG$3-CG$2),1+9*(CG$3-MIN(MAX(Data_wide!$CJ$19,CG$2),CG$3))/(CG$3-CG$2)),1),""))</f>
        <v/>
      </c>
      <c r="CH23" s="165">
        <f>IF(OR(CH$4=0,Data_wide!$CK$19=""),"",IFERROR(ROUND(IF(CH$4=1,1+9*(MIN(MAX(Data_wide!$CK$19,CH$2),CH$3)-CH$2)/(CH$3-CH$2),1+9*(CH$3-MIN(MAX(Data_wide!$CK$19,CH$2),CH$3))/(CH$3-CH$2)),1),""))</f>
        <v/>
      </c>
      <c r="CI23" s="165">
        <f>IF(OR(CI$4=0,Data_wide!$CL$19=""),"",IFERROR(ROUND(IF(CI$4=1,1+9*(MIN(MAX(Data_wide!$CL$19,CI$2),CI$3)-CI$2)/(CI$3-CI$2),1+9*(CI$3-MIN(MAX(Data_wide!$CL$19,CI$2),CI$3))/(CI$3-CI$2)),1),""))</f>
        <v/>
      </c>
      <c r="CJ23" s="165">
        <f>IF(OR(CJ$4=0,Data_wide!$CM$19=""),"",IFERROR(ROUND(IF(CJ$4=1,1+9*(MIN(MAX(Data_wide!$CM$19,CJ$2),CJ$3)-CJ$2)/(CJ$3-CJ$2),1+9*(CJ$3-MIN(MAX(Data_wide!$CM$19,CJ$2),CJ$3))/(CJ$3-CJ$2)),1),""))</f>
        <v/>
      </c>
      <c r="CK23" s="165">
        <f>IF(OR(CK$4=0,Data_wide!$CN$19=""),"",IFERROR(ROUND(IF(CK$4=1,1+9*(MIN(MAX(Data_wide!$CN$19,CK$2),CK$3)-CK$2)/(CK$3-CK$2),1+9*(CK$3-MIN(MAX(Data_wide!$CN$19,CK$2),CK$3))/(CK$3-CK$2)),1),""))</f>
        <v/>
      </c>
      <c r="CL23" s="165">
        <f>IF(OR(CL$4=0,Data_wide!$CO$19=""),"",IFERROR(ROUND(IF(CL$4=1,1+9*(MIN(MAX(Data_wide!$CO$19,CL$2),CL$3)-CL$2)/(CL$3-CL$2),1+9*(CL$3-MIN(MAX(Data_wide!$CO$19,CL$2),CL$3))/(CL$3-CL$2)),1),""))</f>
        <v/>
      </c>
      <c r="CM23" s="165">
        <f>IF(OR(CM$4=0,Data_wide!$CP$19=""),"",IFERROR(ROUND(IF(CM$4=1,1+9*(MIN(MAX(Data_wide!$CP$19,CM$2),CM$3)-CM$2)/(CM$3-CM$2),1+9*(CM$3-MIN(MAX(Data_wide!$CP$19,CM$2),CM$3))/(CM$3-CM$2)),1),""))</f>
        <v/>
      </c>
      <c r="CN23" s="165">
        <f>IF(OR(CN$4=0,Data_wide!$CQ$19=""),"",IFERROR(ROUND(IF(CN$4=1,1+9*(MIN(MAX(Data_wide!$CQ$19,CN$2),CN$3)-CN$2)/(CN$3-CN$2),1+9*(CN$3-MIN(MAX(Data_wide!$CQ$19,CN$2),CN$3))/(CN$3-CN$2)),1),""))</f>
        <v/>
      </c>
      <c r="CO23" s="165">
        <f>IF(OR(CO$4=0,Data_wide!$CR$19=""),"",IFERROR(ROUND(IF(CO$4=1,1+9*(MIN(MAX(Data_wide!$CR$19,CO$2),CO$3)-CO$2)/(CO$3-CO$2),1+9*(CO$3-MIN(MAX(Data_wide!$CR$19,CO$2),CO$3))/(CO$3-CO$2)),1),""))</f>
        <v/>
      </c>
    </row>
    <row r="24" ht="14" customHeight="1">
      <c r="A24" s="161" t="inlineStr">
        <is>
          <t>BEL</t>
        </is>
      </c>
      <c r="B24" s="161" t="inlineStr">
        <is>
          <t>Belgium</t>
        </is>
      </c>
      <c r="C24" s="165">
        <f>IF(OR(C$4=0,Data_wide!$F$20=""),"",IFERROR(ROUND(IF(C$4=1,1+9*(MIN(MAX(Data_wide!$F$20,C$2),C$3)-C$2)/(C$3-C$2),1+9*(C$3-MIN(MAX(Data_wide!$F$20,C$2),C$3))/(C$3-C$2)),1),""))</f>
        <v/>
      </c>
      <c r="D24" s="165">
        <f>IF(OR(D$4=0,Data_wide!$G$20=""),"",IFERROR(ROUND(IF(D$4=1,1+9*(MIN(MAX(Data_wide!$G$20,D$2),D$3)-D$2)/(D$3-D$2),1+9*(D$3-MIN(MAX(Data_wide!$G$20,D$2),D$3))/(D$3-D$2)),1),""))</f>
        <v/>
      </c>
      <c r="E24" s="165">
        <f>IF(OR(E$4=0,Data_wide!$H$20=""),"",IFERROR(ROUND(IF(E$4=1,1+9*(MIN(MAX(Data_wide!$H$20,E$2),E$3)-E$2)/(E$3-E$2),1+9*(E$3-MIN(MAX(Data_wide!$H$20,E$2),E$3))/(E$3-E$2)),1),""))</f>
        <v/>
      </c>
      <c r="F24" s="165">
        <f>IF(OR(F$4=0,Data_wide!$I$20=""),"",IFERROR(ROUND(IF(F$4=1,1+9*(MIN(MAX(Data_wide!$I$20,F$2),F$3)-F$2)/(F$3-F$2),1+9*(F$3-MIN(MAX(Data_wide!$I$20,F$2),F$3))/(F$3-F$2)),1),""))</f>
        <v/>
      </c>
      <c r="G24" s="165">
        <f>IF(OR(G$4=0,Data_wide!$J$20=""),"",IFERROR(ROUND(IF(G$4=1,1+9*(MIN(MAX(Data_wide!$J$20,G$2),G$3)-G$2)/(G$3-G$2),1+9*(G$3-MIN(MAX(Data_wide!$J$20,G$2),G$3))/(G$3-G$2)),1),""))</f>
        <v/>
      </c>
      <c r="H24" s="165">
        <f>IF(OR(H$4=0,Data_wide!$K$20=""),"",IFERROR(ROUND(IF(H$4=1,1+9*(MIN(MAX(Data_wide!$K$20,H$2),H$3)-H$2)/(H$3-H$2),1+9*(H$3-MIN(MAX(Data_wide!$K$20,H$2),H$3))/(H$3-H$2)),1),""))</f>
        <v/>
      </c>
      <c r="I24" s="165">
        <f>IF(OR(I$4=0,Data_wide!$L$20=""),"",IFERROR(ROUND(IF(I$4=1,1+9*(MIN(MAX(Data_wide!$L$20,I$2),I$3)-I$2)/(I$3-I$2),1+9*(I$3-MIN(MAX(Data_wide!$L$20,I$2),I$3))/(I$3-I$2)),1),""))</f>
        <v/>
      </c>
      <c r="J24" s="165">
        <f>IF(OR(J$4=0,Data_wide!$M$20=""),"",IFERROR(ROUND(IF(J$4=1,1+9*(MIN(MAX(Data_wide!$M$20,J$2),J$3)-J$2)/(J$3-J$2),1+9*(J$3-MIN(MAX(Data_wide!$M$20,J$2),J$3))/(J$3-J$2)),1),""))</f>
        <v/>
      </c>
      <c r="K24" s="165">
        <f>IF(OR(K$4=0,Data_wide!$N$20=""),"",IFERROR(ROUND(IF(K$4=1,1+9*(MIN(MAX(Data_wide!$N$20,K$2),K$3)-K$2)/(K$3-K$2),1+9*(K$3-MIN(MAX(Data_wide!$N$20,K$2),K$3))/(K$3-K$2)),1),""))</f>
        <v/>
      </c>
      <c r="L24" s="165">
        <f>IF(OR(L$4=0,Data_wide!$O$20=""),"",IFERROR(ROUND(IF(L$4=1,1+9*(MIN(MAX(Data_wide!$O$20,L$2),L$3)-L$2)/(L$3-L$2),1+9*(L$3-MIN(MAX(Data_wide!$O$20,L$2),L$3))/(L$3-L$2)),1),""))</f>
        <v/>
      </c>
      <c r="M24" s="165">
        <f>IF(OR(M$4=0,Data_wide!$P$20=""),"",IFERROR(ROUND(IF(M$4=1,1+9*(MIN(MAX(Data_wide!$P$20,M$2),M$3)-M$2)/(M$3-M$2),1+9*(M$3-MIN(MAX(Data_wide!$P$20,M$2),M$3))/(M$3-M$2)),1),""))</f>
        <v/>
      </c>
      <c r="N24" s="165">
        <f>IF(OR(N$4=0,Data_wide!$Q$20=""),"",IFERROR(ROUND(IF(N$4=1,1+9*(MIN(MAX(Data_wide!$Q$20,N$2),N$3)-N$2)/(N$3-N$2),1+9*(N$3-MIN(MAX(Data_wide!$Q$20,N$2),N$3))/(N$3-N$2)),1),""))</f>
        <v/>
      </c>
      <c r="O24" s="165">
        <f>IF(OR(O$4=0,Data_wide!$R$20=""),"",IFERROR(ROUND(IF(O$4=1,1+9*(MIN(MAX(Data_wide!$R$20,O$2),O$3)-O$2)/(O$3-O$2),1+9*(O$3-MIN(MAX(Data_wide!$R$20,O$2),O$3))/(O$3-O$2)),1),""))</f>
        <v/>
      </c>
      <c r="P24" s="165">
        <f>IF(OR(P$4=0,Data_wide!$S$20=""),"",IFERROR(ROUND(IF(P$4=1,1+9*(MIN(MAX(Data_wide!$S$20,P$2),P$3)-P$2)/(P$3-P$2),1+9*(P$3-MIN(MAX(Data_wide!$S$20,P$2),P$3))/(P$3-P$2)),1),""))</f>
        <v/>
      </c>
      <c r="Q24" s="165">
        <f>IF(OR(Q$4=0,Data_wide!$T$20=""),"",IFERROR(ROUND(IF(Q$4=1,1+9*(MIN(MAX(Data_wide!$T$20,Q$2),Q$3)-Q$2)/(Q$3-Q$2),1+9*(Q$3-MIN(MAX(Data_wide!$T$20,Q$2),Q$3))/(Q$3-Q$2)),1),""))</f>
        <v/>
      </c>
      <c r="R24" s="165">
        <f>IF(OR(R$4=0,Data_wide!$U$20=""),"",IFERROR(ROUND(IF(R$4=1,1+9*(MIN(MAX(Data_wide!$U$20,R$2),R$3)-R$2)/(R$3-R$2),1+9*(R$3-MIN(MAX(Data_wide!$U$20,R$2),R$3))/(R$3-R$2)),1),""))</f>
        <v/>
      </c>
      <c r="S24" s="165">
        <f>IF(OR(S$4=0,Data_wide!$V$20=""),"",IFERROR(ROUND(IF(S$4=1,1+9*(MIN(MAX(Data_wide!$V$20,S$2),S$3)-S$2)/(S$3-S$2),1+9*(S$3-MIN(MAX(Data_wide!$V$20,S$2),S$3))/(S$3-S$2)),1),""))</f>
        <v/>
      </c>
      <c r="T24" s="165">
        <f>IF(OR(T$4=0,Data_wide!$W$20=""),"",IFERROR(ROUND(IF(T$4=1,1+9*(MIN(MAX(Data_wide!$W$20,T$2),T$3)-T$2)/(T$3-T$2),1+9*(T$3-MIN(MAX(Data_wide!$W$20,T$2),T$3))/(T$3-T$2)),1),""))</f>
        <v/>
      </c>
      <c r="U24" s="165">
        <f>IF(OR(U$4=0,Data_wide!$X$20=""),"",IFERROR(ROUND(IF(U$4=1,1+9*(MIN(MAX(Data_wide!$X$20,U$2),U$3)-U$2)/(U$3-U$2),1+9*(U$3-MIN(MAX(Data_wide!$X$20,U$2),U$3))/(U$3-U$2)),1),""))</f>
        <v/>
      </c>
      <c r="V24" s="165">
        <f>IF(OR(V$4=0,Data_wide!$Y$20=""),"",IFERROR(ROUND(IF(V$4=1,1+9*(MIN(MAX(Data_wide!$Y$20,V$2),V$3)-V$2)/(V$3-V$2),1+9*(V$3-MIN(MAX(Data_wide!$Y$20,V$2),V$3))/(V$3-V$2)),1),""))</f>
        <v/>
      </c>
      <c r="W24" s="165">
        <f>IF(OR(W$4=0,Data_wide!$Z$20=""),"",IFERROR(ROUND(IF(W$4=1,1+9*(MIN(MAX(Data_wide!$Z$20,W$2),W$3)-W$2)/(W$3-W$2),1+9*(W$3-MIN(MAX(Data_wide!$Z$20,W$2),W$3))/(W$3-W$2)),1),""))</f>
        <v/>
      </c>
      <c r="X24" s="165">
        <f>IF(OR(X$4=0,Data_wide!$AA$20=""),"",IFERROR(ROUND(IF(X$4=1,1+9*(MIN(MAX(Data_wide!$AA$20,X$2),X$3)-X$2)/(X$3-X$2),1+9*(X$3-MIN(MAX(Data_wide!$AA$20,X$2),X$3))/(X$3-X$2)),1),""))</f>
        <v/>
      </c>
      <c r="Y24" s="165">
        <f>IF(OR(Y$4=0,Data_wide!$AB$20=""),"",IFERROR(ROUND(IF(Y$4=1,1+9*(MIN(MAX(Data_wide!$AB$20,Y$2),Y$3)-Y$2)/(Y$3-Y$2),1+9*(Y$3-MIN(MAX(Data_wide!$AB$20,Y$2),Y$3))/(Y$3-Y$2)),1),""))</f>
        <v/>
      </c>
      <c r="Z24" s="165">
        <f>IF(OR(Z$4=0,Data_wide!$AC$20=""),"",IFERROR(ROUND(IF(Z$4=1,1+9*(MIN(MAX(Data_wide!$AC$20,Z$2),Z$3)-Z$2)/(Z$3-Z$2),1+9*(Z$3-MIN(MAX(Data_wide!$AC$20,Z$2),Z$3))/(Z$3-Z$2)),1),""))</f>
        <v/>
      </c>
      <c r="AA24" s="165">
        <f>IF(OR(AA$4=0,Data_wide!$AD$20=""),"",IFERROR(ROUND(IF(AA$4=1,1+9*(MIN(MAX(Data_wide!$AD$20,AA$2),AA$3)-AA$2)/(AA$3-AA$2),1+9*(AA$3-MIN(MAX(Data_wide!$AD$20,AA$2),AA$3))/(AA$3-AA$2)),1),""))</f>
        <v/>
      </c>
      <c r="AB24" s="165">
        <f>IF(OR(AB$4=0,Data_wide!$AE$20=""),"",IFERROR(ROUND(IF(AB$4=1,1+9*(MIN(MAX(Data_wide!$AE$20,AB$2),AB$3)-AB$2)/(AB$3-AB$2),1+9*(AB$3-MIN(MAX(Data_wide!$AE$20,AB$2),AB$3))/(AB$3-AB$2)),1),""))</f>
        <v/>
      </c>
      <c r="AC24" s="165">
        <f>IF(OR(AC$4=0,Data_wide!$AF$20=""),"",IFERROR(ROUND(IF(AC$4=1,1+9*(MIN(MAX(Data_wide!$AF$20,AC$2),AC$3)-AC$2)/(AC$3-AC$2),1+9*(AC$3-MIN(MAX(Data_wide!$AF$20,AC$2),AC$3))/(AC$3-AC$2)),1),""))</f>
        <v/>
      </c>
      <c r="AD24" s="165">
        <f>IF(OR(AD$4=0,Data_wide!$AG$20=""),"",IFERROR(ROUND(IF(AD$4=1,1+9*(MIN(MAX(Data_wide!$AG$20,AD$2),AD$3)-AD$2)/(AD$3-AD$2),1+9*(AD$3-MIN(MAX(Data_wide!$AG$20,AD$2),AD$3))/(AD$3-AD$2)),1),""))</f>
        <v/>
      </c>
      <c r="AE24" s="165">
        <f>IF(OR(AE$4=0,Data_wide!$AH$20=""),"",IFERROR(ROUND(IF(AE$4=1,1+9*(MIN(MAX(Data_wide!$AH$20,AE$2),AE$3)-AE$2)/(AE$3-AE$2),1+9*(AE$3-MIN(MAX(Data_wide!$AH$20,AE$2),AE$3))/(AE$3-AE$2)),1),""))</f>
        <v/>
      </c>
      <c r="AF24" s="165">
        <f>IF(OR(AF$4=0,Data_wide!$AI$20=""),"",IFERROR(ROUND(IF(AF$4=1,1+9*(MIN(MAX(Data_wide!$AI$20,AF$2),AF$3)-AF$2)/(AF$3-AF$2),1+9*(AF$3-MIN(MAX(Data_wide!$AI$20,AF$2),AF$3))/(AF$3-AF$2)),1),""))</f>
        <v/>
      </c>
      <c r="AG24" s="165">
        <f>IF(OR(AG$4=0,Data_wide!$AJ$20=""),"",IFERROR(ROUND(IF(AG$4=1,1+9*(MIN(MAX(Data_wide!$AJ$20,AG$2),AG$3)-AG$2)/(AG$3-AG$2),1+9*(AG$3-MIN(MAX(Data_wide!$AJ$20,AG$2),AG$3))/(AG$3-AG$2)),1),""))</f>
        <v/>
      </c>
      <c r="AH24" s="165">
        <f>IF(OR(AH$4=0,Data_wide!$AK$20=""),"",IFERROR(ROUND(IF(AH$4=1,1+9*(MIN(MAX(Data_wide!$AK$20,AH$2),AH$3)-AH$2)/(AH$3-AH$2),1+9*(AH$3-MIN(MAX(Data_wide!$AK$20,AH$2),AH$3))/(AH$3-AH$2)),1),""))</f>
        <v/>
      </c>
      <c r="AI24" s="165">
        <f>IF(OR(AI$4=0,Data_wide!$AL$20=""),"",IFERROR(ROUND(IF(AI$4=1,1+9*(MIN(MAX(Data_wide!$AL$20,AI$2),AI$3)-AI$2)/(AI$3-AI$2),1+9*(AI$3-MIN(MAX(Data_wide!$AL$20,AI$2),AI$3))/(AI$3-AI$2)),1),""))</f>
        <v/>
      </c>
      <c r="AJ24" s="165">
        <f>IF(OR(AJ$4=0,Data_wide!$AM$20=""),"",IFERROR(ROUND(IF(AJ$4=1,1+9*(MIN(MAX(Data_wide!$AM$20,AJ$2),AJ$3)-AJ$2)/(AJ$3-AJ$2),1+9*(AJ$3-MIN(MAX(Data_wide!$AM$20,AJ$2),AJ$3))/(AJ$3-AJ$2)),1),""))</f>
        <v/>
      </c>
      <c r="AK24" s="165">
        <f>IF(OR(AK$4=0,Data_wide!$AN$20=""),"",IFERROR(ROUND(IF(AK$4=1,1+9*(MIN(MAX(Data_wide!$AN$20,AK$2),AK$3)-AK$2)/(AK$3-AK$2),1+9*(AK$3-MIN(MAX(Data_wide!$AN$20,AK$2),AK$3))/(AK$3-AK$2)),1),""))</f>
        <v/>
      </c>
      <c r="AL24" s="165">
        <f>IF(OR(AL$4=0,Data_wide!$AO$20=""),"",IFERROR(ROUND(IF(AL$4=1,1+9*(MIN(MAX(Data_wide!$AO$20,AL$2),AL$3)-AL$2)/(AL$3-AL$2),1+9*(AL$3-MIN(MAX(Data_wide!$AO$20,AL$2),AL$3))/(AL$3-AL$2)),1),""))</f>
        <v/>
      </c>
      <c r="AM24" s="165">
        <f>IF(OR(AM$4=0,Data_wide!$AP$20=""),"",IFERROR(ROUND(IF(AM$4=1,1+9*(MIN(MAX(Data_wide!$AP$20,AM$2),AM$3)-AM$2)/(AM$3-AM$2),1+9*(AM$3-MIN(MAX(Data_wide!$AP$20,AM$2),AM$3))/(AM$3-AM$2)),1),""))</f>
        <v/>
      </c>
      <c r="AN24" s="165">
        <f>IF(OR(AN$4=0,Data_wide!$AQ$20=""),"",IFERROR(ROUND(IF(AN$4=1,1+9*(MIN(MAX(Data_wide!$AQ$20,AN$2),AN$3)-AN$2)/(AN$3-AN$2),1+9*(AN$3-MIN(MAX(Data_wide!$AQ$20,AN$2),AN$3))/(AN$3-AN$2)),1),""))</f>
        <v/>
      </c>
      <c r="AO24" s="165">
        <f>IF(OR(AO$4=0,Data_wide!$AR$20=""),"",IFERROR(ROUND(IF(AO$4=1,1+9*(MIN(MAX(Data_wide!$AR$20,AO$2),AO$3)-AO$2)/(AO$3-AO$2),1+9*(AO$3-MIN(MAX(Data_wide!$AR$20,AO$2),AO$3))/(AO$3-AO$2)),1),""))</f>
        <v/>
      </c>
      <c r="AP24" s="165">
        <f>IF(OR(AP$4=0,Data_wide!$AS$20=""),"",IFERROR(ROUND(IF(AP$4=1,1+9*(MIN(MAX(Data_wide!$AS$20,AP$2),AP$3)-AP$2)/(AP$3-AP$2),1+9*(AP$3-MIN(MAX(Data_wide!$AS$20,AP$2),AP$3))/(AP$3-AP$2)),1),""))</f>
        <v/>
      </c>
      <c r="AQ24" s="165">
        <f>IF(OR(AQ$4=0,Data_wide!$AT$20=""),"",IFERROR(ROUND(IF(AQ$4=1,1+9*(MIN(MAX(Data_wide!$AT$20,AQ$2),AQ$3)-AQ$2)/(AQ$3-AQ$2),1+9*(AQ$3-MIN(MAX(Data_wide!$AT$20,AQ$2),AQ$3))/(AQ$3-AQ$2)),1),""))</f>
        <v/>
      </c>
      <c r="AR24" s="165">
        <f>IF(OR(AR$4=0,Data_wide!$AU$20=""),"",IFERROR(ROUND(IF(AR$4=1,1+9*(MIN(MAX(Data_wide!$AU$20,AR$2),AR$3)-AR$2)/(AR$3-AR$2),1+9*(AR$3-MIN(MAX(Data_wide!$AU$20,AR$2),AR$3))/(AR$3-AR$2)),1),""))</f>
        <v/>
      </c>
      <c r="AS24" s="165">
        <f>IF(OR(AS$4=0,Data_wide!$AV$20=""),"",IFERROR(ROUND(IF(AS$4=1,1+9*(MIN(MAX(Data_wide!$AV$20,AS$2),AS$3)-AS$2)/(AS$3-AS$2),1+9*(AS$3-MIN(MAX(Data_wide!$AV$20,AS$2),AS$3))/(AS$3-AS$2)),1),""))</f>
        <v/>
      </c>
      <c r="AT24" s="165">
        <f>IF(OR(AT$4=0,Data_wide!$AW$20=""),"",IFERROR(ROUND(IF(AT$4=1,1+9*(MIN(MAX(Data_wide!$AW$20,AT$2),AT$3)-AT$2)/(AT$3-AT$2),1+9*(AT$3-MIN(MAX(Data_wide!$AW$20,AT$2),AT$3))/(AT$3-AT$2)),1),""))</f>
        <v/>
      </c>
      <c r="AU24" s="165">
        <f>IF(OR(AU$4=0,Data_wide!$AX$20=""),"",IFERROR(ROUND(IF(AU$4=1,1+9*(MIN(MAX(Data_wide!$AX$20,AU$2),AU$3)-AU$2)/(AU$3-AU$2),1+9*(AU$3-MIN(MAX(Data_wide!$AX$20,AU$2),AU$3))/(AU$3-AU$2)),1),""))</f>
        <v/>
      </c>
      <c r="AV24" s="165">
        <f>IF(OR(AV$4=0,Data_wide!$AY$20=""),"",IFERROR(ROUND(IF(AV$4=1,1+9*(MIN(MAX(Data_wide!$AY$20,AV$2),AV$3)-AV$2)/(AV$3-AV$2),1+9*(AV$3-MIN(MAX(Data_wide!$AY$20,AV$2),AV$3))/(AV$3-AV$2)),1),""))</f>
        <v/>
      </c>
      <c r="AW24" s="165">
        <f>IF(OR(AW$4=0,Data_wide!$AZ$20=""),"",IFERROR(ROUND(IF(AW$4=1,1+9*(MIN(MAX(Data_wide!$AZ$20,AW$2),AW$3)-AW$2)/(AW$3-AW$2),1+9*(AW$3-MIN(MAX(Data_wide!$AZ$20,AW$2),AW$3))/(AW$3-AW$2)),1),""))</f>
        <v/>
      </c>
      <c r="AX24" s="165">
        <f>IF(OR(AX$4=0,Data_wide!$BA$20=""),"",IFERROR(ROUND(IF(AX$4=1,1+9*(MIN(MAX(Data_wide!$BA$20,AX$2),AX$3)-AX$2)/(AX$3-AX$2),1+9*(AX$3-MIN(MAX(Data_wide!$BA$20,AX$2),AX$3))/(AX$3-AX$2)),1),""))</f>
        <v/>
      </c>
      <c r="AY24" s="165">
        <f>IF(OR(AY$4=0,Data_wide!$BB$20=""),"",IFERROR(ROUND(IF(AY$4=1,1+9*(MIN(MAX(Data_wide!$BB$20,AY$2),AY$3)-AY$2)/(AY$3-AY$2),1+9*(AY$3-MIN(MAX(Data_wide!$BB$20,AY$2),AY$3))/(AY$3-AY$2)),1),""))</f>
        <v/>
      </c>
      <c r="AZ24" s="165">
        <f>IF(OR(AZ$4=0,Data_wide!$BC$20=""),"",IFERROR(ROUND(IF(AZ$4=1,1+9*(MIN(MAX(Data_wide!$BC$20,AZ$2),AZ$3)-AZ$2)/(AZ$3-AZ$2),1+9*(AZ$3-MIN(MAX(Data_wide!$BC$20,AZ$2),AZ$3))/(AZ$3-AZ$2)),1),""))</f>
        <v/>
      </c>
      <c r="BA24" s="165">
        <f>IF(OR(BA$4=0,Data_wide!$BD$20=""),"",IFERROR(ROUND(IF(BA$4=1,1+9*(MIN(MAX(Data_wide!$BD$20,BA$2),BA$3)-BA$2)/(BA$3-BA$2),1+9*(BA$3-MIN(MAX(Data_wide!$BD$20,BA$2),BA$3))/(BA$3-BA$2)),1),""))</f>
        <v/>
      </c>
      <c r="BB24" s="165">
        <f>IF(OR(BB$4=0,Data_wide!$BE$20=""),"",IFERROR(ROUND(IF(BB$4=1,1+9*(MIN(MAX(Data_wide!$BE$20,BB$2),BB$3)-BB$2)/(BB$3-BB$2),1+9*(BB$3-MIN(MAX(Data_wide!$BE$20,BB$2),BB$3))/(BB$3-BB$2)),1),""))</f>
        <v/>
      </c>
      <c r="BC24" s="165">
        <f>IF(OR(BC$4=0,Data_wide!$BF$20=""),"",IFERROR(ROUND(IF(BC$4=1,1+9*(MIN(MAX(Data_wide!$BF$20,BC$2),BC$3)-BC$2)/(BC$3-BC$2),1+9*(BC$3-MIN(MAX(Data_wide!$BF$20,BC$2),BC$3))/(BC$3-BC$2)),1),""))</f>
        <v/>
      </c>
      <c r="BD24" s="165">
        <f>IF(OR(BD$4=0,Data_wide!$BG$20=""),"",IFERROR(ROUND(IF(BD$4=1,1+9*(MIN(MAX(Data_wide!$BG$20,BD$2),BD$3)-BD$2)/(BD$3-BD$2),1+9*(BD$3-MIN(MAX(Data_wide!$BG$20,BD$2),BD$3))/(BD$3-BD$2)),1),""))</f>
        <v/>
      </c>
      <c r="BE24" s="165">
        <f>IF(OR(BE$4=0,Data_wide!$BH$20=""),"",IFERROR(ROUND(IF(BE$4=1,1+9*(MIN(MAX(Data_wide!$BH$20,BE$2),BE$3)-BE$2)/(BE$3-BE$2),1+9*(BE$3-MIN(MAX(Data_wide!$BH$20,BE$2),BE$3))/(BE$3-BE$2)),1),""))</f>
        <v/>
      </c>
      <c r="BF24" s="165">
        <f>IF(OR(BF$4=0,Data_wide!$BI$20=""),"",IFERROR(ROUND(IF(BF$4=1,1+9*(MIN(MAX(Data_wide!$BI$20,BF$2),BF$3)-BF$2)/(BF$3-BF$2),1+9*(BF$3-MIN(MAX(Data_wide!$BI$20,BF$2),BF$3))/(BF$3-BF$2)),1),""))</f>
        <v/>
      </c>
      <c r="BG24" s="165">
        <f>IF(OR(BG$4=0,Data_wide!$BJ$20=""),"",IFERROR(ROUND(IF(BG$4=1,1+9*(MIN(MAX(Data_wide!$BJ$20,BG$2),BG$3)-BG$2)/(BG$3-BG$2),1+9*(BG$3-MIN(MAX(Data_wide!$BJ$20,BG$2),BG$3))/(BG$3-BG$2)),1),""))</f>
        <v/>
      </c>
      <c r="BH24" s="165">
        <f>IF(OR(BH$4=0,Data_wide!$BK$20=""),"",IFERROR(ROUND(IF(BH$4=1,1+9*(MIN(MAX(Data_wide!$BK$20,BH$2),BH$3)-BH$2)/(BH$3-BH$2),1+9*(BH$3-MIN(MAX(Data_wide!$BK$20,BH$2),BH$3))/(BH$3-BH$2)),1),""))</f>
        <v/>
      </c>
      <c r="BI24" s="165">
        <f>IF(OR(BI$4=0,Data_wide!$BL$20=""),"",IFERROR(ROUND(IF(BI$4=1,1+9*(MIN(MAX(Data_wide!$BL$20,BI$2),BI$3)-BI$2)/(BI$3-BI$2),1+9*(BI$3-MIN(MAX(Data_wide!$BL$20,BI$2),BI$3))/(BI$3-BI$2)),1),""))</f>
        <v/>
      </c>
      <c r="BJ24" s="165">
        <f>IF(OR(BJ$4=0,Data_wide!$BM$20=""),"",IFERROR(ROUND(IF(BJ$4=1,1+9*(MIN(MAX(Data_wide!$BM$20,BJ$2),BJ$3)-BJ$2)/(BJ$3-BJ$2),1+9*(BJ$3-MIN(MAX(Data_wide!$BM$20,BJ$2),BJ$3))/(BJ$3-BJ$2)),1),""))</f>
        <v/>
      </c>
      <c r="BK24" s="165">
        <f>IF(OR(BK$4=0,Data_wide!$BN$20=""),"",IFERROR(ROUND(IF(BK$4=1,1+9*(MIN(MAX(Data_wide!$BN$20,BK$2),BK$3)-BK$2)/(BK$3-BK$2),1+9*(BK$3-MIN(MAX(Data_wide!$BN$20,BK$2),BK$3))/(BK$3-BK$2)),1),""))</f>
        <v/>
      </c>
      <c r="BL24" s="165">
        <f>IF(OR(BL$4=0,Data_wide!$BO$20=""),"",IFERROR(ROUND(IF(BL$4=1,1+9*(MIN(MAX(Data_wide!$BO$20,BL$2),BL$3)-BL$2)/(BL$3-BL$2),1+9*(BL$3-MIN(MAX(Data_wide!$BO$20,BL$2),BL$3))/(BL$3-BL$2)),1),""))</f>
        <v/>
      </c>
      <c r="BM24" s="165">
        <f>IF(OR(BM$4=0,Data_wide!$BP$20=""),"",IFERROR(ROUND(IF(BM$4=1,1+9*(MIN(MAX(Data_wide!$BP$20,BM$2),BM$3)-BM$2)/(BM$3-BM$2),1+9*(BM$3-MIN(MAX(Data_wide!$BP$20,BM$2),BM$3))/(BM$3-BM$2)),1),""))</f>
        <v/>
      </c>
      <c r="BN24" s="165">
        <f>IF(OR(BN$4=0,Data_wide!$BQ$20=""),"",IFERROR(ROUND(IF(BN$4=1,1+9*(MIN(MAX(Data_wide!$BQ$20,BN$2),BN$3)-BN$2)/(BN$3-BN$2),1+9*(BN$3-MIN(MAX(Data_wide!$BQ$20,BN$2),BN$3))/(BN$3-BN$2)),1),""))</f>
        <v/>
      </c>
      <c r="BO24" s="165">
        <f>IF(OR(BO$4=0,Data_wide!$BR$20=""),"",IFERROR(ROUND(IF(BO$4=1,1+9*(MIN(MAX(Data_wide!$BR$20,BO$2),BO$3)-BO$2)/(BO$3-BO$2),1+9*(BO$3-MIN(MAX(Data_wide!$BR$20,BO$2),BO$3))/(BO$3-BO$2)),1),""))</f>
        <v/>
      </c>
      <c r="BP24" s="165">
        <f>IF(OR(BP$4=0,Data_wide!$BS$20=""),"",IFERROR(ROUND(IF(BP$4=1,1+9*(MIN(MAX(Data_wide!$BS$20,BP$2),BP$3)-BP$2)/(BP$3-BP$2),1+9*(BP$3-MIN(MAX(Data_wide!$BS$20,BP$2),BP$3))/(BP$3-BP$2)),1),""))</f>
        <v/>
      </c>
      <c r="BQ24" s="165">
        <f>IF(OR(BQ$4=0,Data_wide!$BT$20=""),"",IFERROR(ROUND(IF(BQ$4=1,1+9*(MIN(MAX(Data_wide!$BT$20,BQ$2),BQ$3)-BQ$2)/(BQ$3-BQ$2),1+9*(BQ$3-MIN(MAX(Data_wide!$BT$20,BQ$2),BQ$3))/(BQ$3-BQ$2)),1),""))</f>
        <v/>
      </c>
      <c r="BR24" s="165">
        <f>IF(OR(BR$4=0,Data_wide!$BU$20=""),"",IFERROR(ROUND(IF(BR$4=1,1+9*(MIN(MAX(Data_wide!$BU$20,BR$2),BR$3)-BR$2)/(BR$3-BR$2),1+9*(BR$3-MIN(MAX(Data_wide!$BU$20,BR$2),BR$3))/(BR$3-BR$2)),1),""))</f>
        <v/>
      </c>
      <c r="BS24" s="165">
        <f>IF(OR(BS$4=0,Data_wide!$BV$20=""),"",IFERROR(ROUND(IF(BS$4=1,1+9*(MIN(MAX(Data_wide!$BV$20,BS$2),BS$3)-BS$2)/(BS$3-BS$2),1+9*(BS$3-MIN(MAX(Data_wide!$BV$20,BS$2),BS$3))/(BS$3-BS$2)),1),""))</f>
        <v/>
      </c>
      <c r="BT24" s="165">
        <f>IF(OR(BT$4=0,Data_wide!$BW$20=""),"",IFERROR(ROUND(IF(BT$4=1,1+9*(MIN(MAX(Data_wide!$BW$20,BT$2),BT$3)-BT$2)/(BT$3-BT$2),1+9*(BT$3-MIN(MAX(Data_wide!$BW$20,BT$2),BT$3))/(BT$3-BT$2)),1),""))</f>
        <v/>
      </c>
      <c r="BU24" s="165">
        <f>IF(OR(BU$4=0,Data_wide!$BX$20=""),"",IFERROR(ROUND(IF(BU$4=1,1+9*(MIN(MAX(Data_wide!$BX$20,BU$2),BU$3)-BU$2)/(BU$3-BU$2),1+9*(BU$3-MIN(MAX(Data_wide!$BX$20,BU$2),BU$3))/(BU$3-BU$2)),1),""))</f>
        <v/>
      </c>
      <c r="BV24" s="165">
        <f>IF(OR(BV$4=0,Data_wide!$BY$20=""),"",IFERROR(ROUND(IF(BV$4=1,1+9*(MIN(MAX(Data_wide!$BY$20,BV$2),BV$3)-BV$2)/(BV$3-BV$2),1+9*(BV$3-MIN(MAX(Data_wide!$BY$20,BV$2),BV$3))/(BV$3-BV$2)),1),""))</f>
        <v/>
      </c>
      <c r="BW24" s="165">
        <f>IF(OR(BW$4=0,Data_wide!$BZ$20=""),"",IFERROR(ROUND(IF(BW$4=1,1+9*(MIN(MAX(Data_wide!$BZ$20,BW$2),BW$3)-BW$2)/(BW$3-BW$2),1+9*(BW$3-MIN(MAX(Data_wide!$BZ$20,BW$2),BW$3))/(BW$3-BW$2)),1),""))</f>
        <v/>
      </c>
      <c r="BX24" s="165">
        <f>IF(OR(BX$4=0,Data_wide!$CA$20=""),"",IFERROR(ROUND(IF(BX$4=1,1+9*(MIN(MAX(Data_wide!$CA$20,BX$2),BX$3)-BX$2)/(BX$3-BX$2),1+9*(BX$3-MIN(MAX(Data_wide!$CA$20,BX$2),BX$3))/(BX$3-BX$2)),1),""))</f>
        <v/>
      </c>
      <c r="BY24" s="165">
        <f>IF(OR(BY$4=0,Data_wide!$CB$20=""),"",IFERROR(ROUND(IF(BY$4=1,1+9*(MIN(MAX(Data_wide!$CB$20,BY$2),BY$3)-BY$2)/(BY$3-BY$2),1+9*(BY$3-MIN(MAX(Data_wide!$CB$20,BY$2),BY$3))/(BY$3-BY$2)),1),""))</f>
        <v/>
      </c>
      <c r="BZ24" s="165">
        <f>IF(OR(BZ$4=0,Data_wide!$CC$20=""),"",IFERROR(ROUND(IF(BZ$4=1,1+9*(MIN(MAX(Data_wide!$CC$20,BZ$2),BZ$3)-BZ$2)/(BZ$3-BZ$2),1+9*(BZ$3-MIN(MAX(Data_wide!$CC$20,BZ$2),BZ$3))/(BZ$3-BZ$2)),1),""))</f>
        <v/>
      </c>
      <c r="CA24" s="165">
        <f>IF(OR(CA$4=0,Data_wide!$CD$20=""),"",IFERROR(ROUND(IF(CA$4=1,1+9*(MIN(MAX(Data_wide!$CD$20,CA$2),CA$3)-CA$2)/(CA$3-CA$2),1+9*(CA$3-MIN(MAX(Data_wide!$CD$20,CA$2),CA$3))/(CA$3-CA$2)),1),""))</f>
        <v/>
      </c>
      <c r="CB24" s="165">
        <f>IF(OR(CB$4=0,Data_wide!$CE$20=""),"",IFERROR(ROUND(IF(CB$4=1,1+9*(MIN(MAX(Data_wide!$CE$20,CB$2),CB$3)-CB$2)/(CB$3-CB$2),1+9*(CB$3-MIN(MAX(Data_wide!$CE$20,CB$2),CB$3))/(CB$3-CB$2)),1),""))</f>
        <v/>
      </c>
      <c r="CC24" s="165">
        <f>IF(OR(CC$4=0,Data_wide!$CF$20=""),"",IFERROR(ROUND(IF(CC$4=1,1+9*(MIN(MAX(Data_wide!$CF$20,CC$2),CC$3)-CC$2)/(CC$3-CC$2),1+9*(CC$3-MIN(MAX(Data_wide!$CF$20,CC$2),CC$3))/(CC$3-CC$2)),1),""))</f>
        <v/>
      </c>
      <c r="CD24" s="165">
        <f>IF(OR(CD$4=0,Data_wide!$CG$20=""),"",IFERROR(ROUND(IF(CD$4=1,1+9*(MIN(MAX(Data_wide!$CG$20,CD$2),CD$3)-CD$2)/(CD$3-CD$2),1+9*(CD$3-MIN(MAX(Data_wide!$CG$20,CD$2),CD$3))/(CD$3-CD$2)),1),""))</f>
        <v/>
      </c>
      <c r="CE24" s="165">
        <f>IF(OR(CE$4=0,Data_wide!$CH$20=""),"",IFERROR(ROUND(IF(CE$4=1,1+9*(MIN(MAX(Data_wide!$CH$20,CE$2),CE$3)-CE$2)/(CE$3-CE$2),1+9*(CE$3-MIN(MAX(Data_wide!$CH$20,CE$2),CE$3))/(CE$3-CE$2)),1),""))</f>
        <v/>
      </c>
      <c r="CF24" s="165">
        <f>IF(OR(CF$4=0,Data_wide!$CI$20=""),"",IFERROR(ROUND(IF(CF$4=1,1+9*(MIN(MAX(Data_wide!$CI$20,CF$2),CF$3)-CF$2)/(CF$3-CF$2),1+9*(CF$3-MIN(MAX(Data_wide!$CI$20,CF$2),CF$3))/(CF$3-CF$2)),1),""))</f>
        <v/>
      </c>
      <c r="CG24" s="165">
        <f>IF(OR(CG$4=0,Data_wide!$CJ$20=""),"",IFERROR(ROUND(IF(CG$4=1,1+9*(MIN(MAX(Data_wide!$CJ$20,CG$2),CG$3)-CG$2)/(CG$3-CG$2),1+9*(CG$3-MIN(MAX(Data_wide!$CJ$20,CG$2),CG$3))/(CG$3-CG$2)),1),""))</f>
        <v/>
      </c>
      <c r="CH24" s="165">
        <f>IF(OR(CH$4=0,Data_wide!$CK$20=""),"",IFERROR(ROUND(IF(CH$4=1,1+9*(MIN(MAX(Data_wide!$CK$20,CH$2),CH$3)-CH$2)/(CH$3-CH$2),1+9*(CH$3-MIN(MAX(Data_wide!$CK$20,CH$2),CH$3))/(CH$3-CH$2)),1),""))</f>
        <v/>
      </c>
      <c r="CI24" s="165">
        <f>IF(OR(CI$4=0,Data_wide!$CL$20=""),"",IFERROR(ROUND(IF(CI$4=1,1+9*(MIN(MAX(Data_wide!$CL$20,CI$2),CI$3)-CI$2)/(CI$3-CI$2),1+9*(CI$3-MIN(MAX(Data_wide!$CL$20,CI$2),CI$3))/(CI$3-CI$2)),1),""))</f>
        <v/>
      </c>
      <c r="CJ24" s="165">
        <f>IF(OR(CJ$4=0,Data_wide!$CM$20=""),"",IFERROR(ROUND(IF(CJ$4=1,1+9*(MIN(MAX(Data_wide!$CM$20,CJ$2),CJ$3)-CJ$2)/(CJ$3-CJ$2),1+9*(CJ$3-MIN(MAX(Data_wide!$CM$20,CJ$2),CJ$3))/(CJ$3-CJ$2)),1),""))</f>
        <v/>
      </c>
      <c r="CK24" s="165">
        <f>IF(OR(CK$4=0,Data_wide!$CN$20=""),"",IFERROR(ROUND(IF(CK$4=1,1+9*(MIN(MAX(Data_wide!$CN$20,CK$2),CK$3)-CK$2)/(CK$3-CK$2),1+9*(CK$3-MIN(MAX(Data_wide!$CN$20,CK$2),CK$3))/(CK$3-CK$2)),1),""))</f>
        <v/>
      </c>
      <c r="CL24" s="165">
        <f>IF(OR(CL$4=0,Data_wide!$CO$20=""),"",IFERROR(ROUND(IF(CL$4=1,1+9*(MIN(MAX(Data_wide!$CO$20,CL$2),CL$3)-CL$2)/(CL$3-CL$2),1+9*(CL$3-MIN(MAX(Data_wide!$CO$20,CL$2),CL$3))/(CL$3-CL$2)),1),""))</f>
        <v/>
      </c>
      <c r="CM24" s="165">
        <f>IF(OR(CM$4=0,Data_wide!$CP$20=""),"",IFERROR(ROUND(IF(CM$4=1,1+9*(MIN(MAX(Data_wide!$CP$20,CM$2),CM$3)-CM$2)/(CM$3-CM$2),1+9*(CM$3-MIN(MAX(Data_wide!$CP$20,CM$2),CM$3))/(CM$3-CM$2)),1),""))</f>
        <v/>
      </c>
      <c r="CN24" s="165">
        <f>IF(OR(CN$4=0,Data_wide!$CQ$20=""),"",IFERROR(ROUND(IF(CN$4=1,1+9*(MIN(MAX(Data_wide!$CQ$20,CN$2),CN$3)-CN$2)/(CN$3-CN$2),1+9*(CN$3-MIN(MAX(Data_wide!$CQ$20,CN$2),CN$3))/(CN$3-CN$2)),1),""))</f>
        <v/>
      </c>
      <c r="CO24" s="165">
        <f>IF(OR(CO$4=0,Data_wide!$CR$20=""),"",IFERROR(ROUND(IF(CO$4=1,1+9*(MIN(MAX(Data_wide!$CR$20,CO$2),CO$3)-CO$2)/(CO$3-CO$2),1+9*(CO$3-MIN(MAX(Data_wide!$CR$20,CO$2),CO$3))/(CO$3-CO$2)),1),""))</f>
        <v/>
      </c>
    </row>
    <row r="25" ht="14" customHeight="1">
      <c r="A25" s="161" t="inlineStr">
        <is>
          <t>BLZ</t>
        </is>
      </c>
      <c r="B25" s="161" t="inlineStr">
        <is>
          <t>Belize</t>
        </is>
      </c>
      <c r="C25" s="165">
        <f>IF(OR(C$4=0,Data_wide!$F$21=""),"",IFERROR(ROUND(IF(C$4=1,1+9*(MIN(MAX(Data_wide!$F$21,C$2),C$3)-C$2)/(C$3-C$2),1+9*(C$3-MIN(MAX(Data_wide!$F$21,C$2),C$3))/(C$3-C$2)),1),""))</f>
        <v/>
      </c>
      <c r="D25" s="165">
        <f>IF(OR(D$4=0,Data_wide!$G$21=""),"",IFERROR(ROUND(IF(D$4=1,1+9*(MIN(MAX(Data_wide!$G$21,D$2),D$3)-D$2)/(D$3-D$2),1+9*(D$3-MIN(MAX(Data_wide!$G$21,D$2),D$3))/(D$3-D$2)),1),""))</f>
        <v/>
      </c>
      <c r="E25" s="165">
        <f>IF(OR(E$4=0,Data_wide!$H$21=""),"",IFERROR(ROUND(IF(E$4=1,1+9*(MIN(MAX(Data_wide!$H$21,E$2),E$3)-E$2)/(E$3-E$2),1+9*(E$3-MIN(MAX(Data_wide!$H$21,E$2),E$3))/(E$3-E$2)),1),""))</f>
        <v/>
      </c>
      <c r="F25" s="165">
        <f>IF(OR(F$4=0,Data_wide!$I$21=""),"",IFERROR(ROUND(IF(F$4=1,1+9*(MIN(MAX(Data_wide!$I$21,F$2),F$3)-F$2)/(F$3-F$2),1+9*(F$3-MIN(MAX(Data_wide!$I$21,F$2),F$3))/(F$3-F$2)),1),""))</f>
        <v/>
      </c>
      <c r="G25" s="165">
        <f>IF(OR(G$4=0,Data_wide!$J$21=""),"",IFERROR(ROUND(IF(G$4=1,1+9*(MIN(MAX(Data_wide!$J$21,G$2),G$3)-G$2)/(G$3-G$2),1+9*(G$3-MIN(MAX(Data_wide!$J$21,G$2),G$3))/(G$3-G$2)),1),""))</f>
        <v/>
      </c>
      <c r="H25" s="165">
        <f>IF(OR(H$4=0,Data_wide!$K$21=""),"",IFERROR(ROUND(IF(H$4=1,1+9*(MIN(MAX(Data_wide!$K$21,H$2),H$3)-H$2)/(H$3-H$2),1+9*(H$3-MIN(MAX(Data_wide!$K$21,H$2),H$3))/(H$3-H$2)),1),""))</f>
        <v/>
      </c>
      <c r="I25" s="165">
        <f>IF(OR(I$4=0,Data_wide!$L$21=""),"",IFERROR(ROUND(IF(I$4=1,1+9*(MIN(MAX(Data_wide!$L$21,I$2),I$3)-I$2)/(I$3-I$2),1+9*(I$3-MIN(MAX(Data_wide!$L$21,I$2),I$3))/(I$3-I$2)),1),""))</f>
        <v/>
      </c>
      <c r="J25" s="165">
        <f>IF(OR(J$4=0,Data_wide!$M$21=""),"",IFERROR(ROUND(IF(J$4=1,1+9*(MIN(MAX(Data_wide!$M$21,J$2),J$3)-J$2)/(J$3-J$2),1+9*(J$3-MIN(MAX(Data_wide!$M$21,J$2),J$3))/(J$3-J$2)),1),""))</f>
        <v/>
      </c>
      <c r="K25" s="165">
        <f>IF(OR(K$4=0,Data_wide!$N$21=""),"",IFERROR(ROUND(IF(K$4=1,1+9*(MIN(MAX(Data_wide!$N$21,K$2),K$3)-K$2)/(K$3-K$2),1+9*(K$3-MIN(MAX(Data_wide!$N$21,K$2),K$3))/(K$3-K$2)),1),""))</f>
        <v/>
      </c>
      <c r="L25" s="165">
        <f>IF(OR(L$4=0,Data_wide!$O$21=""),"",IFERROR(ROUND(IF(L$4=1,1+9*(MIN(MAX(Data_wide!$O$21,L$2),L$3)-L$2)/(L$3-L$2),1+9*(L$3-MIN(MAX(Data_wide!$O$21,L$2),L$3))/(L$3-L$2)),1),""))</f>
        <v/>
      </c>
      <c r="M25" s="165">
        <f>IF(OR(M$4=0,Data_wide!$P$21=""),"",IFERROR(ROUND(IF(M$4=1,1+9*(MIN(MAX(Data_wide!$P$21,M$2),M$3)-M$2)/(M$3-M$2),1+9*(M$3-MIN(MAX(Data_wide!$P$21,M$2),M$3))/(M$3-M$2)),1),""))</f>
        <v/>
      </c>
      <c r="N25" s="165">
        <f>IF(OR(N$4=0,Data_wide!$Q$21=""),"",IFERROR(ROUND(IF(N$4=1,1+9*(MIN(MAX(Data_wide!$Q$21,N$2),N$3)-N$2)/(N$3-N$2),1+9*(N$3-MIN(MAX(Data_wide!$Q$21,N$2),N$3))/(N$3-N$2)),1),""))</f>
        <v/>
      </c>
      <c r="O25" s="165">
        <f>IF(OR(O$4=0,Data_wide!$R$21=""),"",IFERROR(ROUND(IF(O$4=1,1+9*(MIN(MAX(Data_wide!$R$21,O$2),O$3)-O$2)/(O$3-O$2),1+9*(O$3-MIN(MAX(Data_wide!$R$21,O$2),O$3))/(O$3-O$2)),1),""))</f>
        <v/>
      </c>
      <c r="P25" s="165">
        <f>IF(OR(P$4=0,Data_wide!$S$21=""),"",IFERROR(ROUND(IF(P$4=1,1+9*(MIN(MAX(Data_wide!$S$21,P$2),P$3)-P$2)/(P$3-P$2),1+9*(P$3-MIN(MAX(Data_wide!$S$21,P$2),P$3))/(P$3-P$2)),1),""))</f>
        <v/>
      </c>
      <c r="Q25" s="165">
        <f>IF(OR(Q$4=0,Data_wide!$T$21=""),"",IFERROR(ROUND(IF(Q$4=1,1+9*(MIN(MAX(Data_wide!$T$21,Q$2),Q$3)-Q$2)/(Q$3-Q$2),1+9*(Q$3-MIN(MAX(Data_wide!$T$21,Q$2),Q$3))/(Q$3-Q$2)),1),""))</f>
        <v/>
      </c>
      <c r="R25" s="165">
        <f>IF(OR(R$4=0,Data_wide!$U$21=""),"",IFERROR(ROUND(IF(R$4=1,1+9*(MIN(MAX(Data_wide!$U$21,R$2),R$3)-R$2)/(R$3-R$2),1+9*(R$3-MIN(MAX(Data_wide!$U$21,R$2),R$3))/(R$3-R$2)),1),""))</f>
        <v/>
      </c>
      <c r="S25" s="165">
        <f>IF(OR(S$4=0,Data_wide!$V$21=""),"",IFERROR(ROUND(IF(S$4=1,1+9*(MIN(MAX(Data_wide!$V$21,S$2),S$3)-S$2)/(S$3-S$2),1+9*(S$3-MIN(MAX(Data_wide!$V$21,S$2),S$3))/(S$3-S$2)),1),""))</f>
        <v/>
      </c>
      <c r="T25" s="165">
        <f>IF(OR(T$4=0,Data_wide!$W$21=""),"",IFERROR(ROUND(IF(T$4=1,1+9*(MIN(MAX(Data_wide!$W$21,T$2),T$3)-T$2)/(T$3-T$2),1+9*(T$3-MIN(MAX(Data_wide!$W$21,T$2),T$3))/(T$3-T$2)),1),""))</f>
        <v/>
      </c>
      <c r="U25" s="165">
        <f>IF(OR(U$4=0,Data_wide!$X$21=""),"",IFERROR(ROUND(IF(U$4=1,1+9*(MIN(MAX(Data_wide!$X$21,U$2),U$3)-U$2)/(U$3-U$2),1+9*(U$3-MIN(MAX(Data_wide!$X$21,U$2),U$3))/(U$3-U$2)),1),""))</f>
        <v/>
      </c>
      <c r="V25" s="165">
        <f>IF(OR(V$4=0,Data_wide!$Y$21=""),"",IFERROR(ROUND(IF(V$4=1,1+9*(MIN(MAX(Data_wide!$Y$21,V$2),V$3)-V$2)/(V$3-V$2),1+9*(V$3-MIN(MAX(Data_wide!$Y$21,V$2),V$3))/(V$3-V$2)),1),""))</f>
        <v/>
      </c>
      <c r="W25" s="165">
        <f>IF(OR(W$4=0,Data_wide!$Z$21=""),"",IFERROR(ROUND(IF(W$4=1,1+9*(MIN(MAX(Data_wide!$Z$21,W$2),W$3)-W$2)/(W$3-W$2),1+9*(W$3-MIN(MAX(Data_wide!$Z$21,W$2),W$3))/(W$3-W$2)),1),""))</f>
        <v/>
      </c>
      <c r="X25" s="165">
        <f>IF(OR(X$4=0,Data_wide!$AA$21=""),"",IFERROR(ROUND(IF(X$4=1,1+9*(MIN(MAX(Data_wide!$AA$21,X$2),X$3)-X$2)/(X$3-X$2),1+9*(X$3-MIN(MAX(Data_wide!$AA$21,X$2),X$3))/(X$3-X$2)),1),""))</f>
        <v/>
      </c>
      <c r="Y25" s="165">
        <f>IF(OR(Y$4=0,Data_wide!$AB$21=""),"",IFERROR(ROUND(IF(Y$4=1,1+9*(MIN(MAX(Data_wide!$AB$21,Y$2),Y$3)-Y$2)/(Y$3-Y$2),1+9*(Y$3-MIN(MAX(Data_wide!$AB$21,Y$2),Y$3))/(Y$3-Y$2)),1),""))</f>
        <v/>
      </c>
      <c r="Z25" s="165">
        <f>IF(OR(Z$4=0,Data_wide!$AC$21=""),"",IFERROR(ROUND(IF(Z$4=1,1+9*(MIN(MAX(Data_wide!$AC$21,Z$2),Z$3)-Z$2)/(Z$3-Z$2),1+9*(Z$3-MIN(MAX(Data_wide!$AC$21,Z$2),Z$3))/(Z$3-Z$2)),1),""))</f>
        <v/>
      </c>
      <c r="AA25" s="165">
        <f>IF(OR(AA$4=0,Data_wide!$AD$21=""),"",IFERROR(ROUND(IF(AA$4=1,1+9*(MIN(MAX(Data_wide!$AD$21,AA$2),AA$3)-AA$2)/(AA$3-AA$2),1+9*(AA$3-MIN(MAX(Data_wide!$AD$21,AA$2),AA$3))/(AA$3-AA$2)),1),""))</f>
        <v/>
      </c>
      <c r="AB25" s="165">
        <f>IF(OR(AB$4=0,Data_wide!$AE$21=""),"",IFERROR(ROUND(IF(AB$4=1,1+9*(MIN(MAX(Data_wide!$AE$21,AB$2),AB$3)-AB$2)/(AB$3-AB$2),1+9*(AB$3-MIN(MAX(Data_wide!$AE$21,AB$2),AB$3))/(AB$3-AB$2)),1),""))</f>
        <v/>
      </c>
      <c r="AC25" s="165">
        <f>IF(OR(AC$4=0,Data_wide!$AF$21=""),"",IFERROR(ROUND(IF(AC$4=1,1+9*(MIN(MAX(Data_wide!$AF$21,AC$2),AC$3)-AC$2)/(AC$3-AC$2),1+9*(AC$3-MIN(MAX(Data_wide!$AF$21,AC$2),AC$3))/(AC$3-AC$2)),1),""))</f>
        <v/>
      </c>
      <c r="AD25" s="165">
        <f>IF(OR(AD$4=0,Data_wide!$AG$21=""),"",IFERROR(ROUND(IF(AD$4=1,1+9*(MIN(MAX(Data_wide!$AG$21,AD$2),AD$3)-AD$2)/(AD$3-AD$2),1+9*(AD$3-MIN(MAX(Data_wide!$AG$21,AD$2),AD$3))/(AD$3-AD$2)),1),""))</f>
        <v/>
      </c>
      <c r="AE25" s="165">
        <f>IF(OR(AE$4=0,Data_wide!$AH$21=""),"",IFERROR(ROUND(IF(AE$4=1,1+9*(MIN(MAX(Data_wide!$AH$21,AE$2),AE$3)-AE$2)/(AE$3-AE$2),1+9*(AE$3-MIN(MAX(Data_wide!$AH$21,AE$2),AE$3))/(AE$3-AE$2)),1),""))</f>
        <v/>
      </c>
      <c r="AF25" s="165">
        <f>IF(OR(AF$4=0,Data_wide!$AI$21=""),"",IFERROR(ROUND(IF(AF$4=1,1+9*(MIN(MAX(Data_wide!$AI$21,AF$2),AF$3)-AF$2)/(AF$3-AF$2),1+9*(AF$3-MIN(MAX(Data_wide!$AI$21,AF$2),AF$3))/(AF$3-AF$2)),1),""))</f>
        <v/>
      </c>
      <c r="AG25" s="165">
        <f>IF(OR(AG$4=0,Data_wide!$AJ$21=""),"",IFERROR(ROUND(IF(AG$4=1,1+9*(MIN(MAX(Data_wide!$AJ$21,AG$2),AG$3)-AG$2)/(AG$3-AG$2),1+9*(AG$3-MIN(MAX(Data_wide!$AJ$21,AG$2),AG$3))/(AG$3-AG$2)),1),""))</f>
        <v/>
      </c>
      <c r="AH25" s="165">
        <f>IF(OR(AH$4=0,Data_wide!$AK$21=""),"",IFERROR(ROUND(IF(AH$4=1,1+9*(MIN(MAX(Data_wide!$AK$21,AH$2),AH$3)-AH$2)/(AH$3-AH$2),1+9*(AH$3-MIN(MAX(Data_wide!$AK$21,AH$2),AH$3))/(AH$3-AH$2)),1),""))</f>
        <v/>
      </c>
      <c r="AI25" s="165">
        <f>IF(OR(AI$4=0,Data_wide!$AL$21=""),"",IFERROR(ROUND(IF(AI$4=1,1+9*(MIN(MAX(Data_wide!$AL$21,AI$2),AI$3)-AI$2)/(AI$3-AI$2),1+9*(AI$3-MIN(MAX(Data_wide!$AL$21,AI$2),AI$3))/(AI$3-AI$2)),1),""))</f>
        <v/>
      </c>
      <c r="AJ25" s="165">
        <f>IF(OR(AJ$4=0,Data_wide!$AM$21=""),"",IFERROR(ROUND(IF(AJ$4=1,1+9*(MIN(MAX(Data_wide!$AM$21,AJ$2),AJ$3)-AJ$2)/(AJ$3-AJ$2),1+9*(AJ$3-MIN(MAX(Data_wide!$AM$21,AJ$2),AJ$3))/(AJ$3-AJ$2)),1),""))</f>
        <v/>
      </c>
      <c r="AK25" s="165">
        <f>IF(OR(AK$4=0,Data_wide!$AN$21=""),"",IFERROR(ROUND(IF(AK$4=1,1+9*(MIN(MAX(Data_wide!$AN$21,AK$2),AK$3)-AK$2)/(AK$3-AK$2),1+9*(AK$3-MIN(MAX(Data_wide!$AN$21,AK$2),AK$3))/(AK$3-AK$2)),1),""))</f>
        <v/>
      </c>
      <c r="AL25" s="165">
        <f>IF(OR(AL$4=0,Data_wide!$AO$21=""),"",IFERROR(ROUND(IF(AL$4=1,1+9*(MIN(MAX(Data_wide!$AO$21,AL$2),AL$3)-AL$2)/(AL$3-AL$2),1+9*(AL$3-MIN(MAX(Data_wide!$AO$21,AL$2),AL$3))/(AL$3-AL$2)),1),""))</f>
        <v/>
      </c>
      <c r="AM25" s="165">
        <f>IF(OR(AM$4=0,Data_wide!$AP$21=""),"",IFERROR(ROUND(IF(AM$4=1,1+9*(MIN(MAX(Data_wide!$AP$21,AM$2),AM$3)-AM$2)/(AM$3-AM$2),1+9*(AM$3-MIN(MAX(Data_wide!$AP$21,AM$2),AM$3))/(AM$3-AM$2)),1),""))</f>
        <v/>
      </c>
      <c r="AN25" s="165">
        <f>IF(OR(AN$4=0,Data_wide!$AQ$21=""),"",IFERROR(ROUND(IF(AN$4=1,1+9*(MIN(MAX(Data_wide!$AQ$21,AN$2),AN$3)-AN$2)/(AN$3-AN$2),1+9*(AN$3-MIN(MAX(Data_wide!$AQ$21,AN$2),AN$3))/(AN$3-AN$2)),1),""))</f>
        <v/>
      </c>
      <c r="AO25" s="165">
        <f>IF(OR(AO$4=0,Data_wide!$AR$21=""),"",IFERROR(ROUND(IF(AO$4=1,1+9*(MIN(MAX(Data_wide!$AR$21,AO$2),AO$3)-AO$2)/(AO$3-AO$2),1+9*(AO$3-MIN(MAX(Data_wide!$AR$21,AO$2),AO$3))/(AO$3-AO$2)),1),""))</f>
        <v/>
      </c>
      <c r="AP25" s="165">
        <f>IF(OR(AP$4=0,Data_wide!$AS$21=""),"",IFERROR(ROUND(IF(AP$4=1,1+9*(MIN(MAX(Data_wide!$AS$21,AP$2),AP$3)-AP$2)/(AP$3-AP$2),1+9*(AP$3-MIN(MAX(Data_wide!$AS$21,AP$2),AP$3))/(AP$3-AP$2)),1),""))</f>
        <v/>
      </c>
      <c r="AQ25" s="165">
        <f>IF(OR(AQ$4=0,Data_wide!$AT$21=""),"",IFERROR(ROUND(IF(AQ$4=1,1+9*(MIN(MAX(Data_wide!$AT$21,AQ$2),AQ$3)-AQ$2)/(AQ$3-AQ$2),1+9*(AQ$3-MIN(MAX(Data_wide!$AT$21,AQ$2),AQ$3))/(AQ$3-AQ$2)),1),""))</f>
        <v/>
      </c>
      <c r="AR25" s="165">
        <f>IF(OR(AR$4=0,Data_wide!$AU$21=""),"",IFERROR(ROUND(IF(AR$4=1,1+9*(MIN(MAX(Data_wide!$AU$21,AR$2),AR$3)-AR$2)/(AR$3-AR$2),1+9*(AR$3-MIN(MAX(Data_wide!$AU$21,AR$2),AR$3))/(AR$3-AR$2)),1),""))</f>
        <v/>
      </c>
      <c r="AS25" s="165">
        <f>IF(OR(AS$4=0,Data_wide!$AV$21=""),"",IFERROR(ROUND(IF(AS$4=1,1+9*(MIN(MAX(Data_wide!$AV$21,AS$2),AS$3)-AS$2)/(AS$3-AS$2),1+9*(AS$3-MIN(MAX(Data_wide!$AV$21,AS$2),AS$3))/(AS$3-AS$2)),1),""))</f>
        <v/>
      </c>
      <c r="AT25" s="165">
        <f>IF(OR(AT$4=0,Data_wide!$AW$21=""),"",IFERROR(ROUND(IF(AT$4=1,1+9*(MIN(MAX(Data_wide!$AW$21,AT$2),AT$3)-AT$2)/(AT$3-AT$2),1+9*(AT$3-MIN(MAX(Data_wide!$AW$21,AT$2),AT$3))/(AT$3-AT$2)),1),""))</f>
        <v/>
      </c>
      <c r="AU25" s="165">
        <f>IF(OR(AU$4=0,Data_wide!$AX$21=""),"",IFERROR(ROUND(IF(AU$4=1,1+9*(MIN(MAX(Data_wide!$AX$21,AU$2),AU$3)-AU$2)/(AU$3-AU$2),1+9*(AU$3-MIN(MAX(Data_wide!$AX$21,AU$2),AU$3))/(AU$3-AU$2)),1),""))</f>
        <v/>
      </c>
      <c r="AV25" s="165">
        <f>IF(OR(AV$4=0,Data_wide!$AY$21=""),"",IFERROR(ROUND(IF(AV$4=1,1+9*(MIN(MAX(Data_wide!$AY$21,AV$2),AV$3)-AV$2)/(AV$3-AV$2),1+9*(AV$3-MIN(MAX(Data_wide!$AY$21,AV$2),AV$3))/(AV$3-AV$2)),1),""))</f>
        <v/>
      </c>
      <c r="AW25" s="165">
        <f>IF(OR(AW$4=0,Data_wide!$AZ$21=""),"",IFERROR(ROUND(IF(AW$4=1,1+9*(MIN(MAX(Data_wide!$AZ$21,AW$2),AW$3)-AW$2)/(AW$3-AW$2),1+9*(AW$3-MIN(MAX(Data_wide!$AZ$21,AW$2),AW$3))/(AW$3-AW$2)),1),""))</f>
        <v/>
      </c>
      <c r="AX25" s="165">
        <f>IF(OR(AX$4=0,Data_wide!$BA$21=""),"",IFERROR(ROUND(IF(AX$4=1,1+9*(MIN(MAX(Data_wide!$BA$21,AX$2),AX$3)-AX$2)/(AX$3-AX$2),1+9*(AX$3-MIN(MAX(Data_wide!$BA$21,AX$2),AX$3))/(AX$3-AX$2)),1),""))</f>
        <v/>
      </c>
      <c r="AY25" s="165">
        <f>IF(OR(AY$4=0,Data_wide!$BB$21=""),"",IFERROR(ROUND(IF(AY$4=1,1+9*(MIN(MAX(Data_wide!$BB$21,AY$2),AY$3)-AY$2)/(AY$3-AY$2),1+9*(AY$3-MIN(MAX(Data_wide!$BB$21,AY$2),AY$3))/(AY$3-AY$2)),1),""))</f>
        <v/>
      </c>
      <c r="AZ25" s="165">
        <f>IF(OR(AZ$4=0,Data_wide!$BC$21=""),"",IFERROR(ROUND(IF(AZ$4=1,1+9*(MIN(MAX(Data_wide!$BC$21,AZ$2),AZ$3)-AZ$2)/(AZ$3-AZ$2),1+9*(AZ$3-MIN(MAX(Data_wide!$BC$21,AZ$2),AZ$3))/(AZ$3-AZ$2)),1),""))</f>
        <v/>
      </c>
      <c r="BA25" s="165">
        <f>IF(OR(BA$4=0,Data_wide!$BD$21=""),"",IFERROR(ROUND(IF(BA$4=1,1+9*(MIN(MAX(Data_wide!$BD$21,BA$2),BA$3)-BA$2)/(BA$3-BA$2),1+9*(BA$3-MIN(MAX(Data_wide!$BD$21,BA$2),BA$3))/(BA$3-BA$2)),1),""))</f>
        <v/>
      </c>
      <c r="BB25" s="165">
        <f>IF(OR(BB$4=0,Data_wide!$BE$21=""),"",IFERROR(ROUND(IF(BB$4=1,1+9*(MIN(MAX(Data_wide!$BE$21,BB$2),BB$3)-BB$2)/(BB$3-BB$2),1+9*(BB$3-MIN(MAX(Data_wide!$BE$21,BB$2),BB$3))/(BB$3-BB$2)),1),""))</f>
        <v/>
      </c>
      <c r="BC25" s="165">
        <f>IF(OR(BC$4=0,Data_wide!$BF$21=""),"",IFERROR(ROUND(IF(BC$4=1,1+9*(MIN(MAX(Data_wide!$BF$21,BC$2),BC$3)-BC$2)/(BC$3-BC$2),1+9*(BC$3-MIN(MAX(Data_wide!$BF$21,BC$2),BC$3))/(BC$3-BC$2)),1),""))</f>
        <v/>
      </c>
      <c r="BD25" s="165">
        <f>IF(OR(BD$4=0,Data_wide!$BG$21=""),"",IFERROR(ROUND(IF(BD$4=1,1+9*(MIN(MAX(Data_wide!$BG$21,BD$2),BD$3)-BD$2)/(BD$3-BD$2),1+9*(BD$3-MIN(MAX(Data_wide!$BG$21,BD$2),BD$3))/(BD$3-BD$2)),1),""))</f>
        <v/>
      </c>
      <c r="BE25" s="165">
        <f>IF(OR(BE$4=0,Data_wide!$BH$21=""),"",IFERROR(ROUND(IF(BE$4=1,1+9*(MIN(MAX(Data_wide!$BH$21,BE$2),BE$3)-BE$2)/(BE$3-BE$2),1+9*(BE$3-MIN(MAX(Data_wide!$BH$21,BE$2),BE$3))/(BE$3-BE$2)),1),""))</f>
        <v/>
      </c>
      <c r="BF25" s="165">
        <f>IF(OR(BF$4=0,Data_wide!$BI$21=""),"",IFERROR(ROUND(IF(BF$4=1,1+9*(MIN(MAX(Data_wide!$BI$21,BF$2),BF$3)-BF$2)/(BF$3-BF$2),1+9*(BF$3-MIN(MAX(Data_wide!$BI$21,BF$2),BF$3))/(BF$3-BF$2)),1),""))</f>
        <v/>
      </c>
      <c r="BG25" s="165">
        <f>IF(OR(BG$4=0,Data_wide!$BJ$21=""),"",IFERROR(ROUND(IF(BG$4=1,1+9*(MIN(MAX(Data_wide!$BJ$21,BG$2),BG$3)-BG$2)/(BG$3-BG$2),1+9*(BG$3-MIN(MAX(Data_wide!$BJ$21,BG$2),BG$3))/(BG$3-BG$2)),1),""))</f>
        <v/>
      </c>
      <c r="BH25" s="165">
        <f>IF(OR(BH$4=0,Data_wide!$BK$21=""),"",IFERROR(ROUND(IF(BH$4=1,1+9*(MIN(MAX(Data_wide!$BK$21,BH$2),BH$3)-BH$2)/(BH$3-BH$2),1+9*(BH$3-MIN(MAX(Data_wide!$BK$21,BH$2),BH$3))/(BH$3-BH$2)),1),""))</f>
        <v/>
      </c>
      <c r="BI25" s="165">
        <f>IF(OR(BI$4=0,Data_wide!$BL$21=""),"",IFERROR(ROUND(IF(BI$4=1,1+9*(MIN(MAX(Data_wide!$BL$21,BI$2),BI$3)-BI$2)/(BI$3-BI$2),1+9*(BI$3-MIN(MAX(Data_wide!$BL$21,BI$2),BI$3))/(BI$3-BI$2)),1),""))</f>
        <v/>
      </c>
      <c r="BJ25" s="165">
        <f>IF(OR(BJ$4=0,Data_wide!$BM$21=""),"",IFERROR(ROUND(IF(BJ$4=1,1+9*(MIN(MAX(Data_wide!$BM$21,BJ$2),BJ$3)-BJ$2)/(BJ$3-BJ$2),1+9*(BJ$3-MIN(MAX(Data_wide!$BM$21,BJ$2),BJ$3))/(BJ$3-BJ$2)),1),""))</f>
        <v/>
      </c>
      <c r="BK25" s="165">
        <f>IF(OR(BK$4=0,Data_wide!$BN$21=""),"",IFERROR(ROUND(IF(BK$4=1,1+9*(MIN(MAX(Data_wide!$BN$21,BK$2),BK$3)-BK$2)/(BK$3-BK$2),1+9*(BK$3-MIN(MAX(Data_wide!$BN$21,BK$2),BK$3))/(BK$3-BK$2)),1),""))</f>
        <v/>
      </c>
      <c r="BL25" s="165">
        <f>IF(OR(BL$4=0,Data_wide!$BO$21=""),"",IFERROR(ROUND(IF(BL$4=1,1+9*(MIN(MAX(Data_wide!$BO$21,BL$2),BL$3)-BL$2)/(BL$3-BL$2),1+9*(BL$3-MIN(MAX(Data_wide!$BO$21,BL$2),BL$3))/(BL$3-BL$2)),1),""))</f>
        <v/>
      </c>
      <c r="BM25" s="165">
        <f>IF(OR(BM$4=0,Data_wide!$BP$21=""),"",IFERROR(ROUND(IF(BM$4=1,1+9*(MIN(MAX(Data_wide!$BP$21,BM$2),BM$3)-BM$2)/(BM$3-BM$2),1+9*(BM$3-MIN(MAX(Data_wide!$BP$21,BM$2),BM$3))/(BM$3-BM$2)),1),""))</f>
        <v/>
      </c>
      <c r="BN25" s="165">
        <f>IF(OR(BN$4=0,Data_wide!$BQ$21=""),"",IFERROR(ROUND(IF(BN$4=1,1+9*(MIN(MAX(Data_wide!$BQ$21,BN$2),BN$3)-BN$2)/(BN$3-BN$2),1+9*(BN$3-MIN(MAX(Data_wide!$BQ$21,BN$2),BN$3))/(BN$3-BN$2)),1),""))</f>
        <v/>
      </c>
      <c r="BO25" s="165">
        <f>IF(OR(BO$4=0,Data_wide!$BR$21=""),"",IFERROR(ROUND(IF(BO$4=1,1+9*(MIN(MAX(Data_wide!$BR$21,BO$2),BO$3)-BO$2)/(BO$3-BO$2),1+9*(BO$3-MIN(MAX(Data_wide!$BR$21,BO$2),BO$3))/(BO$3-BO$2)),1),""))</f>
        <v/>
      </c>
      <c r="BP25" s="165">
        <f>IF(OR(BP$4=0,Data_wide!$BS$21=""),"",IFERROR(ROUND(IF(BP$4=1,1+9*(MIN(MAX(Data_wide!$BS$21,BP$2),BP$3)-BP$2)/(BP$3-BP$2),1+9*(BP$3-MIN(MAX(Data_wide!$BS$21,BP$2),BP$3))/(BP$3-BP$2)),1),""))</f>
        <v/>
      </c>
      <c r="BQ25" s="165">
        <f>IF(OR(BQ$4=0,Data_wide!$BT$21=""),"",IFERROR(ROUND(IF(BQ$4=1,1+9*(MIN(MAX(Data_wide!$BT$21,BQ$2),BQ$3)-BQ$2)/(BQ$3-BQ$2),1+9*(BQ$3-MIN(MAX(Data_wide!$BT$21,BQ$2),BQ$3))/(BQ$3-BQ$2)),1),""))</f>
        <v/>
      </c>
      <c r="BR25" s="165">
        <f>IF(OR(BR$4=0,Data_wide!$BU$21=""),"",IFERROR(ROUND(IF(BR$4=1,1+9*(MIN(MAX(Data_wide!$BU$21,BR$2),BR$3)-BR$2)/(BR$3-BR$2),1+9*(BR$3-MIN(MAX(Data_wide!$BU$21,BR$2),BR$3))/(BR$3-BR$2)),1),""))</f>
        <v/>
      </c>
      <c r="BS25" s="165">
        <f>IF(OR(BS$4=0,Data_wide!$BV$21=""),"",IFERROR(ROUND(IF(BS$4=1,1+9*(MIN(MAX(Data_wide!$BV$21,BS$2),BS$3)-BS$2)/(BS$3-BS$2),1+9*(BS$3-MIN(MAX(Data_wide!$BV$21,BS$2),BS$3))/(BS$3-BS$2)),1),""))</f>
        <v/>
      </c>
      <c r="BT25" s="165">
        <f>IF(OR(BT$4=0,Data_wide!$BW$21=""),"",IFERROR(ROUND(IF(BT$4=1,1+9*(MIN(MAX(Data_wide!$BW$21,BT$2),BT$3)-BT$2)/(BT$3-BT$2),1+9*(BT$3-MIN(MAX(Data_wide!$BW$21,BT$2),BT$3))/(BT$3-BT$2)),1),""))</f>
        <v/>
      </c>
      <c r="BU25" s="165">
        <f>IF(OR(BU$4=0,Data_wide!$BX$21=""),"",IFERROR(ROUND(IF(BU$4=1,1+9*(MIN(MAX(Data_wide!$BX$21,BU$2),BU$3)-BU$2)/(BU$3-BU$2),1+9*(BU$3-MIN(MAX(Data_wide!$BX$21,BU$2),BU$3))/(BU$3-BU$2)),1),""))</f>
        <v/>
      </c>
      <c r="BV25" s="165">
        <f>IF(OR(BV$4=0,Data_wide!$BY$21=""),"",IFERROR(ROUND(IF(BV$4=1,1+9*(MIN(MAX(Data_wide!$BY$21,BV$2),BV$3)-BV$2)/(BV$3-BV$2),1+9*(BV$3-MIN(MAX(Data_wide!$BY$21,BV$2),BV$3))/(BV$3-BV$2)),1),""))</f>
        <v/>
      </c>
      <c r="BW25" s="165">
        <f>IF(OR(BW$4=0,Data_wide!$BZ$21=""),"",IFERROR(ROUND(IF(BW$4=1,1+9*(MIN(MAX(Data_wide!$BZ$21,BW$2),BW$3)-BW$2)/(BW$3-BW$2),1+9*(BW$3-MIN(MAX(Data_wide!$BZ$21,BW$2),BW$3))/(BW$3-BW$2)),1),""))</f>
        <v/>
      </c>
      <c r="BX25" s="165">
        <f>IF(OR(BX$4=0,Data_wide!$CA$21=""),"",IFERROR(ROUND(IF(BX$4=1,1+9*(MIN(MAX(Data_wide!$CA$21,BX$2),BX$3)-BX$2)/(BX$3-BX$2),1+9*(BX$3-MIN(MAX(Data_wide!$CA$21,BX$2),BX$3))/(BX$3-BX$2)),1),""))</f>
        <v/>
      </c>
      <c r="BY25" s="165">
        <f>IF(OR(BY$4=0,Data_wide!$CB$21=""),"",IFERROR(ROUND(IF(BY$4=1,1+9*(MIN(MAX(Data_wide!$CB$21,BY$2),BY$3)-BY$2)/(BY$3-BY$2),1+9*(BY$3-MIN(MAX(Data_wide!$CB$21,BY$2),BY$3))/(BY$3-BY$2)),1),""))</f>
        <v/>
      </c>
      <c r="BZ25" s="165">
        <f>IF(OR(BZ$4=0,Data_wide!$CC$21=""),"",IFERROR(ROUND(IF(BZ$4=1,1+9*(MIN(MAX(Data_wide!$CC$21,BZ$2),BZ$3)-BZ$2)/(BZ$3-BZ$2),1+9*(BZ$3-MIN(MAX(Data_wide!$CC$21,BZ$2),BZ$3))/(BZ$3-BZ$2)),1),""))</f>
        <v/>
      </c>
      <c r="CA25" s="165">
        <f>IF(OR(CA$4=0,Data_wide!$CD$21=""),"",IFERROR(ROUND(IF(CA$4=1,1+9*(MIN(MAX(Data_wide!$CD$21,CA$2),CA$3)-CA$2)/(CA$3-CA$2),1+9*(CA$3-MIN(MAX(Data_wide!$CD$21,CA$2),CA$3))/(CA$3-CA$2)),1),""))</f>
        <v/>
      </c>
      <c r="CB25" s="165">
        <f>IF(OR(CB$4=0,Data_wide!$CE$21=""),"",IFERROR(ROUND(IF(CB$4=1,1+9*(MIN(MAX(Data_wide!$CE$21,CB$2),CB$3)-CB$2)/(CB$3-CB$2),1+9*(CB$3-MIN(MAX(Data_wide!$CE$21,CB$2),CB$3))/(CB$3-CB$2)),1),""))</f>
        <v/>
      </c>
      <c r="CC25" s="165">
        <f>IF(OR(CC$4=0,Data_wide!$CF$21=""),"",IFERROR(ROUND(IF(CC$4=1,1+9*(MIN(MAX(Data_wide!$CF$21,CC$2),CC$3)-CC$2)/(CC$3-CC$2),1+9*(CC$3-MIN(MAX(Data_wide!$CF$21,CC$2),CC$3))/(CC$3-CC$2)),1),""))</f>
        <v/>
      </c>
      <c r="CD25" s="165">
        <f>IF(OR(CD$4=0,Data_wide!$CG$21=""),"",IFERROR(ROUND(IF(CD$4=1,1+9*(MIN(MAX(Data_wide!$CG$21,CD$2),CD$3)-CD$2)/(CD$3-CD$2),1+9*(CD$3-MIN(MAX(Data_wide!$CG$21,CD$2),CD$3))/(CD$3-CD$2)),1),""))</f>
        <v/>
      </c>
      <c r="CE25" s="165">
        <f>IF(OR(CE$4=0,Data_wide!$CH$21=""),"",IFERROR(ROUND(IF(CE$4=1,1+9*(MIN(MAX(Data_wide!$CH$21,CE$2),CE$3)-CE$2)/(CE$3-CE$2),1+9*(CE$3-MIN(MAX(Data_wide!$CH$21,CE$2),CE$3))/(CE$3-CE$2)),1),""))</f>
        <v/>
      </c>
      <c r="CF25" s="165">
        <f>IF(OR(CF$4=0,Data_wide!$CI$21=""),"",IFERROR(ROUND(IF(CF$4=1,1+9*(MIN(MAX(Data_wide!$CI$21,CF$2),CF$3)-CF$2)/(CF$3-CF$2),1+9*(CF$3-MIN(MAX(Data_wide!$CI$21,CF$2),CF$3))/(CF$3-CF$2)),1),""))</f>
        <v/>
      </c>
      <c r="CG25" s="165">
        <f>IF(OR(CG$4=0,Data_wide!$CJ$21=""),"",IFERROR(ROUND(IF(CG$4=1,1+9*(MIN(MAX(Data_wide!$CJ$21,CG$2),CG$3)-CG$2)/(CG$3-CG$2),1+9*(CG$3-MIN(MAX(Data_wide!$CJ$21,CG$2),CG$3))/(CG$3-CG$2)),1),""))</f>
        <v/>
      </c>
      <c r="CH25" s="165">
        <f>IF(OR(CH$4=0,Data_wide!$CK$21=""),"",IFERROR(ROUND(IF(CH$4=1,1+9*(MIN(MAX(Data_wide!$CK$21,CH$2),CH$3)-CH$2)/(CH$3-CH$2),1+9*(CH$3-MIN(MAX(Data_wide!$CK$21,CH$2),CH$3))/(CH$3-CH$2)),1),""))</f>
        <v/>
      </c>
      <c r="CI25" s="165">
        <f>IF(OR(CI$4=0,Data_wide!$CL$21=""),"",IFERROR(ROUND(IF(CI$4=1,1+9*(MIN(MAX(Data_wide!$CL$21,CI$2),CI$3)-CI$2)/(CI$3-CI$2),1+9*(CI$3-MIN(MAX(Data_wide!$CL$21,CI$2),CI$3))/(CI$3-CI$2)),1),""))</f>
        <v/>
      </c>
      <c r="CJ25" s="165">
        <f>IF(OR(CJ$4=0,Data_wide!$CM$21=""),"",IFERROR(ROUND(IF(CJ$4=1,1+9*(MIN(MAX(Data_wide!$CM$21,CJ$2),CJ$3)-CJ$2)/(CJ$3-CJ$2),1+9*(CJ$3-MIN(MAX(Data_wide!$CM$21,CJ$2),CJ$3))/(CJ$3-CJ$2)),1),""))</f>
        <v/>
      </c>
      <c r="CK25" s="165">
        <f>IF(OR(CK$4=0,Data_wide!$CN$21=""),"",IFERROR(ROUND(IF(CK$4=1,1+9*(MIN(MAX(Data_wide!$CN$21,CK$2),CK$3)-CK$2)/(CK$3-CK$2),1+9*(CK$3-MIN(MAX(Data_wide!$CN$21,CK$2),CK$3))/(CK$3-CK$2)),1),""))</f>
        <v/>
      </c>
      <c r="CL25" s="165">
        <f>IF(OR(CL$4=0,Data_wide!$CO$21=""),"",IFERROR(ROUND(IF(CL$4=1,1+9*(MIN(MAX(Data_wide!$CO$21,CL$2),CL$3)-CL$2)/(CL$3-CL$2),1+9*(CL$3-MIN(MAX(Data_wide!$CO$21,CL$2),CL$3))/(CL$3-CL$2)),1),""))</f>
        <v/>
      </c>
      <c r="CM25" s="165">
        <f>IF(OR(CM$4=0,Data_wide!$CP$21=""),"",IFERROR(ROUND(IF(CM$4=1,1+9*(MIN(MAX(Data_wide!$CP$21,CM$2),CM$3)-CM$2)/(CM$3-CM$2),1+9*(CM$3-MIN(MAX(Data_wide!$CP$21,CM$2),CM$3))/(CM$3-CM$2)),1),""))</f>
        <v/>
      </c>
      <c r="CN25" s="165">
        <f>IF(OR(CN$4=0,Data_wide!$CQ$21=""),"",IFERROR(ROUND(IF(CN$4=1,1+9*(MIN(MAX(Data_wide!$CQ$21,CN$2),CN$3)-CN$2)/(CN$3-CN$2),1+9*(CN$3-MIN(MAX(Data_wide!$CQ$21,CN$2),CN$3))/(CN$3-CN$2)),1),""))</f>
        <v/>
      </c>
      <c r="CO25" s="165">
        <f>IF(OR(CO$4=0,Data_wide!$CR$21=""),"",IFERROR(ROUND(IF(CO$4=1,1+9*(MIN(MAX(Data_wide!$CR$21,CO$2),CO$3)-CO$2)/(CO$3-CO$2),1+9*(CO$3-MIN(MAX(Data_wide!$CR$21,CO$2),CO$3))/(CO$3-CO$2)),1),""))</f>
        <v/>
      </c>
    </row>
    <row r="26" ht="14" customHeight="1">
      <c r="A26" s="161" t="inlineStr">
        <is>
          <t>BEN</t>
        </is>
      </c>
      <c r="B26" s="161" t="inlineStr">
        <is>
          <t>Benin</t>
        </is>
      </c>
      <c r="C26" s="165">
        <f>IF(OR(C$4=0,Data_wide!$F$22=""),"",IFERROR(ROUND(IF(C$4=1,1+9*(MIN(MAX(Data_wide!$F$22,C$2),C$3)-C$2)/(C$3-C$2),1+9*(C$3-MIN(MAX(Data_wide!$F$22,C$2),C$3))/(C$3-C$2)),1),""))</f>
        <v/>
      </c>
      <c r="D26" s="165">
        <f>IF(OR(D$4=0,Data_wide!$G$22=""),"",IFERROR(ROUND(IF(D$4=1,1+9*(MIN(MAX(Data_wide!$G$22,D$2),D$3)-D$2)/(D$3-D$2),1+9*(D$3-MIN(MAX(Data_wide!$G$22,D$2),D$3))/(D$3-D$2)),1),""))</f>
        <v/>
      </c>
      <c r="E26" s="165">
        <f>IF(OR(E$4=0,Data_wide!$H$22=""),"",IFERROR(ROUND(IF(E$4=1,1+9*(MIN(MAX(Data_wide!$H$22,E$2),E$3)-E$2)/(E$3-E$2),1+9*(E$3-MIN(MAX(Data_wide!$H$22,E$2),E$3))/(E$3-E$2)),1),""))</f>
        <v/>
      </c>
      <c r="F26" s="165">
        <f>IF(OR(F$4=0,Data_wide!$I$22=""),"",IFERROR(ROUND(IF(F$4=1,1+9*(MIN(MAX(Data_wide!$I$22,F$2),F$3)-F$2)/(F$3-F$2),1+9*(F$3-MIN(MAX(Data_wide!$I$22,F$2),F$3))/(F$3-F$2)),1),""))</f>
        <v/>
      </c>
      <c r="G26" s="165">
        <f>IF(OR(G$4=0,Data_wide!$J$22=""),"",IFERROR(ROUND(IF(G$4=1,1+9*(MIN(MAX(Data_wide!$J$22,G$2),G$3)-G$2)/(G$3-G$2),1+9*(G$3-MIN(MAX(Data_wide!$J$22,G$2),G$3))/(G$3-G$2)),1),""))</f>
        <v/>
      </c>
      <c r="H26" s="165">
        <f>IF(OR(H$4=0,Data_wide!$K$22=""),"",IFERROR(ROUND(IF(H$4=1,1+9*(MIN(MAX(Data_wide!$K$22,H$2),H$3)-H$2)/(H$3-H$2),1+9*(H$3-MIN(MAX(Data_wide!$K$22,H$2),H$3))/(H$3-H$2)),1),""))</f>
        <v/>
      </c>
      <c r="I26" s="165">
        <f>IF(OR(I$4=0,Data_wide!$L$22=""),"",IFERROR(ROUND(IF(I$4=1,1+9*(MIN(MAX(Data_wide!$L$22,I$2),I$3)-I$2)/(I$3-I$2),1+9*(I$3-MIN(MAX(Data_wide!$L$22,I$2),I$3))/(I$3-I$2)),1),""))</f>
        <v/>
      </c>
      <c r="J26" s="165">
        <f>IF(OR(J$4=0,Data_wide!$M$22=""),"",IFERROR(ROUND(IF(J$4=1,1+9*(MIN(MAX(Data_wide!$M$22,J$2),J$3)-J$2)/(J$3-J$2),1+9*(J$3-MIN(MAX(Data_wide!$M$22,J$2),J$3))/(J$3-J$2)),1),""))</f>
        <v/>
      </c>
      <c r="K26" s="165">
        <f>IF(OR(K$4=0,Data_wide!$N$22=""),"",IFERROR(ROUND(IF(K$4=1,1+9*(MIN(MAX(Data_wide!$N$22,K$2),K$3)-K$2)/(K$3-K$2),1+9*(K$3-MIN(MAX(Data_wide!$N$22,K$2),K$3))/(K$3-K$2)),1),""))</f>
        <v/>
      </c>
      <c r="L26" s="165">
        <f>IF(OR(L$4=0,Data_wide!$O$22=""),"",IFERROR(ROUND(IF(L$4=1,1+9*(MIN(MAX(Data_wide!$O$22,L$2),L$3)-L$2)/(L$3-L$2),1+9*(L$3-MIN(MAX(Data_wide!$O$22,L$2),L$3))/(L$3-L$2)),1),""))</f>
        <v/>
      </c>
      <c r="M26" s="165">
        <f>IF(OR(M$4=0,Data_wide!$P$22=""),"",IFERROR(ROUND(IF(M$4=1,1+9*(MIN(MAX(Data_wide!$P$22,M$2),M$3)-M$2)/(M$3-M$2),1+9*(M$3-MIN(MAX(Data_wide!$P$22,M$2),M$3))/(M$3-M$2)),1),""))</f>
        <v/>
      </c>
      <c r="N26" s="165">
        <f>IF(OR(N$4=0,Data_wide!$Q$22=""),"",IFERROR(ROUND(IF(N$4=1,1+9*(MIN(MAX(Data_wide!$Q$22,N$2),N$3)-N$2)/(N$3-N$2),1+9*(N$3-MIN(MAX(Data_wide!$Q$22,N$2),N$3))/(N$3-N$2)),1),""))</f>
        <v/>
      </c>
      <c r="O26" s="165">
        <f>IF(OR(O$4=0,Data_wide!$R$22=""),"",IFERROR(ROUND(IF(O$4=1,1+9*(MIN(MAX(Data_wide!$R$22,O$2),O$3)-O$2)/(O$3-O$2),1+9*(O$3-MIN(MAX(Data_wide!$R$22,O$2),O$3))/(O$3-O$2)),1),""))</f>
        <v/>
      </c>
      <c r="P26" s="165">
        <f>IF(OR(P$4=0,Data_wide!$S$22=""),"",IFERROR(ROUND(IF(P$4=1,1+9*(MIN(MAX(Data_wide!$S$22,P$2),P$3)-P$2)/(P$3-P$2),1+9*(P$3-MIN(MAX(Data_wide!$S$22,P$2),P$3))/(P$3-P$2)),1),""))</f>
        <v/>
      </c>
      <c r="Q26" s="165">
        <f>IF(OR(Q$4=0,Data_wide!$T$22=""),"",IFERROR(ROUND(IF(Q$4=1,1+9*(MIN(MAX(Data_wide!$T$22,Q$2),Q$3)-Q$2)/(Q$3-Q$2),1+9*(Q$3-MIN(MAX(Data_wide!$T$22,Q$2),Q$3))/(Q$3-Q$2)),1),""))</f>
        <v/>
      </c>
      <c r="R26" s="165">
        <f>IF(OR(R$4=0,Data_wide!$U$22=""),"",IFERROR(ROUND(IF(R$4=1,1+9*(MIN(MAX(Data_wide!$U$22,R$2),R$3)-R$2)/(R$3-R$2),1+9*(R$3-MIN(MAX(Data_wide!$U$22,R$2),R$3))/(R$3-R$2)),1),""))</f>
        <v/>
      </c>
      <c r="S26" s="165">
        <f>IF(OR(S$4=0,Data_wide!$V$22=""),"",IFERROR(ROUND(IF(S$4=1,1+9*(MIN(MAX(Data_wide!$V$22,S$2),S$3)-S$2)/(S$3-S$2),1+9*(S$3-MIN(MAX(Data_wide!$V$22,S$2),S$3))/(S$3-S$2)),1),""))</f>
        <v/>
      </c>
      <c r="T26" s="165">
        <f>IF(OR(T$4=0,Data_wide!$W$22=""),"",IFERROR(ROUND(IF(T$4=1,1+9*(MIN(MAX(Data_wide!$W$22,T$2),T$3)-T$2)/(T$3-T$2),1+9*(T$3-MIN(MAX(Data_wide!$W$22,T$2),T$3))/(T$3-T$2)),1),""))</f>
        <v/>
      </c>
      <c r="U26" s="165">
        <f>IF(OR(U$4=0,Data_wide!$X$22=""),"",IFERROR(ROUND(IF(U$4=1,1+9*(MIN(MAX(Data_wide!$X$22,U$2),U$3)-U$2)/(U$3-U$2),1+9*(U$3-MIN(MAX(Data_wide!$X$22,U$2),U$3))/(U$3-U$2)),1),""))</f>
        <v/>
      </c>
      <c r="V26" s="165">
        <f>IF(OR(V$4=0,Data_wide!$Y$22=""),"",IFERROR(ROUND(IF(V$4=1,1+9*(MIN(MAX(Data_wide!$Y$22,V$2),V$3)-V$2)/(V$3-V$2),1+9*(V$3-MIN(MAX(Data_wide!$Y$22,V$2),V$3))/(V$3-V$2)),1),""))</f>
        <v/>
      </c>
      <c r="W26" s="165">
        <f>IF(OR(W$4=0,Data_wide!$Z$22=""),"",IFERROR(ROUND(IF(W$4=1,1+9*(MIN(MAX(Data_wide!$Z$22,W$2),W$3)-W$2)/(W$3-W$2),1+9*(W$3-MIN(MAX(Data_wide!$Z$22,W$2),W$3))/(W$3-W$2)),1),""))</f>
        <v/>
      </c>
      <c r="X26" s="165">
        <f>IF(OR(X$4=0,Data_wide!$AA$22=""),"",IFERROR(ROUND(IF(X$4=1,1+9*(MIN(MAX(Data_wide!$AA$22,X$2),X$3)-X$2)/(X$3-X$2),1+9*(X$3-MIN(MAX(Data_wide!$AA$22,X$2),X$3))/(X$3-X$2)),1),""))</f>
        <v/>
      </c>
      <c r="Y26" s="165">
        <f>IF(OR(Y$4=0,Data_wide!$AB$22=""),"",IFERROR(ROUND(IF(Y$4=1,1+9*(MIN(MAX(Data_wide!$AB$22,Y$2),Y$3)-Y$2)/(Y$3-Y$2),1+9*(Y$3-MIN(MAX(Data_wide!$AB$22,Y$2),Y$3))/(Y$3-Y$2)),1),""))</f>
        <v/>
      </c>
      <c r="Z26" s="165">
        <f>IF(OR(Z$4=0,Data_wide!$AC$22=""),"",IFERROR(ROUND(IF(Z$4=1,1+9*(MIN(MAX(Data_wide!$AC$22,Z$2),Z$3)-Z$2)/(Z$3-Z$2),1+9*(Z$3-MIN(MAX(Data_wide!$AC$22,Z$2),Z$3))/(Z$3-Z$2)),1),""))</f>
        <v/>
      </c>
      <c r="AA26" s="165">
        <f>IF(OR(AA$4=0,Data_wide!$AD$22=""),"",IFERROR(ROUND(IF(AA$4=1,1+9*(MIN(MAX(Data_wide!$AD$22,AA$2),AA$3)-AA$2)/(AA$3-AA$2),1+9*(AA$3-MIN(MAX(Data_wide!$AD$22,AA$2),AA$3))/(AA$3-AA$2)),1),""))</f>
        <v/>
      </c>
      <c r="AB26" s="165">
        <f>IF(OR(AB$4=0,Data_wide!$AE$22=""),"",IFERROR(ROUND(IF(AB$4=1,1+9*(MIN(MAX(Data_wide!$AE$22,AB$2),AB$3)-AB$2)/(AB$3-AB$2),1+9*(AB$3-MIN(MAX(Data_wide!$AE$22,AB$2),AB$3))/(AB$3-AB$2)),1),""))</f>
        <v/>
      </c>
      <c r="AC26" s="165">
        <f>IF(OR(AC$4=0,Data_wide!$AF$22=""),"",IFERROR(ROUND(IF(AC$4=1,1+9*(MIN(MAX(Data_wide!$AF$22,AC$2),AC$3)-AC$2)/(AC$3-AC$2),1+9*(AC$3-MIN(MAX(Data_wide!$AF$22,AC$2),AC$3))/(AC$3-AC$2)),1),""))</f>
        <v/>
      </c>
      <c r="AD26" s="165">
        <f>IF(OR(AD$4=0,Data_wide!$AG$22=""),"",IFERROR(ROUND(IF(AD$4=1,1+9*(MIN(MAX(Data_wide!$AG$22,AD$2),AD$3)-AD$2)/(AD$3-AD$2),1+9*(AD$3-MIN(MAX(Data_wide!$AG$22,AD$2),AD$3))/(AD$3-AD$2)),1),""))</f>
        <v/>
      </c>
      <c r="AE26" s="165">
        <f>IF(OR(AE$4=0,Data_wide!$AH$22=""),"",IFERROR(ROUND(IF(AE$4=1,1+9*(MIN(MAX(Data_wide!$AH$22,AE$2),AE$3)-AE$2)/(AE$3-AE$2),1+9*(AE$3-MIN(MAX(Data_wide!$AH$22,AE$2),AE$3))/(AE$3-AE$2)),1),""))</f>
        <v/>
      </c>
      <c r="AF26" s="165">
        <f>IF(OR(AF$4=0,Data_wide!$AI$22=""),"",IFERROR(ROUND(IF(AF$4=1,1+9*(MIN(MAX(Data_wide!$AI$22,AF$2),AF$3)-AF$2)/(AF$3-AF$2),1+9*(AF$3-MIN(MAX(Data_wide!$AI$22,AF$2),AF$3))/(AF$3-AF$2)),1),""))</f>
        <v/>
      </c>
      <c r="AG26" s="165">
        <f>IF(OR(AG$4=0,Data_wide!$AJ$22=""),"",IFERROR(ROUND(IF(AG$4=1,1+9*(MIN(MAX(Data_wide!$AJ$22,AG$2),AG$3)-AG$2)/(AG$3-AG$2),1+9*(AG$3-MIN(MAX(Data_wide!$AJ$22,AG$2),AG$3))/(AG$3-AG$2)),1),""))</f>
        <v/>
      </c>
      <c r="AH26" s="165">
        <f>IF(OR(AH$4=0,Data_wide!$AK$22=""),"",IFERROR(ROUND(IF(AH$4=1,1+9*(MIN(MAX(Data_wide!$AK$22,AH$2),AH$3)-AH$2)/(AH$3-AH$2),1+9*(AH$3-MIN(MAX(Data_wide!$AK$22,AH$2),AH$3))/(AH$3-AH$2)),1),""))</f>
        <v/>
      </c>
      <c r="AI26" s="165">
        <f>IF(OR(AI$4=0,Data_wide!$AL$22=""),"",IFERROR(ROUND(IF(AI$4=1,1+9*(MIN(MAX(Data_wide!$AL$22,AI$2),AI$3)-AI$2)/(AI$3-AI$2),1+9*(AI$3-MIN(MAX(Data_wide!$AL$22,AI$2),AI$3))/(AI$3-AI$2)),1),""))</f>
        <v/>
      </c>
      <c r="AJ26" s="165">
        <f>IF(OR(AJ$4=0,Data_wide!$AM$22=""),"",IFERROR(ROUND(IF(AJ$4=1,1+9*(MIN(MAX(Data_wide!$AM$22,AJ$2),AJ$3)-AJ$2)/(AJ$3-AJ$2),1+9*(AJ$3-MIN(MAX(Data_wide!$AM$22,AJ$2),AJ$3))/(AJ$3-AJ$2)),1),""))</f>
        <v/>
      </c>
      <c r="AK26" s="165">
        <f>IF(OR(AK$4=0,Data_wide!$AN$22=""),"",IFERROR(ROUND(IF(AK$4=1,1+9*(MIN(MAX(Data_wide!$AN$22,AK$2),AK$3)-AK$2)/(AK$3-AK$2),1+9*(AK$3-MIN(MAX(Data_wide!$AN$22,AK$2),AK$3))/(AK$3-AK$2)),1),""))</f>
        <v/>
      </c>
      <c r="AL26" s="165">
        <f>IF(OR(AL$4=0,Data_wide!$AO$22=""),"",IFERROR(ROUND(IF(AL$4=1,1+9*(MIN(MAX(Data_wide!$AO$22,AL$2),AL$3)-AL$2)/(AL$3-AL$2),1+9*(AL$3-MIN(MAX(Data_wide!$AO$22,AL$2),AL$3))/(AL$3-AL$2)),1),""))</f>
        <v/>
      </c>
      <c r="AM26" s="165">
        <f>IF(OR(AM$4=0,Data_wide!$AP$22=""),"",IFERROR(ROUND(IF(AM$4=1,1+9*(MIN(MAX(Data_wide!$AP$22,AM$2),AM$3)-AM$2)/(AM$3-AM$2),1+9*(AM$3-MIN(MAX(Data_wide!$AP$22,AM$2),AM$3))/(AM$3-AM$2)),1),""))</f>
        <v/>
      </c>
      <c r="AN26" s="165">
        <f>IF(OR(AN$4=0,Data_wide!$AQ$22=""),"",IFERROR(ROUND(IF(AN$4=1,1+9*(MIN(MAX(Data_wide!$AQ$22,AN$2),AN$3)-AN$2)/(AN$3-AN$2),1+9*(AN$3-MIN(MAX(Data_wide!$AQ$22,AN$2),AN$3))/(AN$3-AN$2)),1),""))</f>
        <v/>
      </c>
      <c r="AO26" s="165">
        <f>IF(OR(AO$4=0,Data_wide!$AR$22=""),"",IFERROR(ROUND(IF(AO$4=1,1+9*(MIN(MAX(Data_wide!$AR$22,AO$2),AO$3)-AO$2)/(AO$3-AO$2),1+9*(AO$3-MIN(MAX(Data_wide!$AR$22,AO$2),AO$3))/(AO$3-AO$2)),1),""))</f>
        <v/>
      </c>
      <c r="AP26" s="165">
        <f>IF(OR(AP$4=0,Data_wide!$AS$22=""),"",IFERROR(ROUND(IF(AP$4=1,1+9*(MIN(MAX(Data_wide!$AS$22,AP$2),AP$3)-AP$2)/(AP$3-AP$2),1+9*(AP$3-MIN(MAX(Data_wide!$AS$22,AP$2),AP$3))/(AP$3-AP$2)),1),""))</f>
        <v/>
      </c>
      <c r="AQ26" s="165">
        <f>IF(OR(AQ$4=0,Data_wide!$AT$22=""),"",IFERROR(ROUND(IF(AQ$4=1,1+9*(MIN(MAX(Data_wide!$AT$22,AQ$2),AQ$3)-AQ$2)/(AQ$3-AQ$2),1+9*(AQ$3-MIN(MAX(Data_wide!$AT$22,AQ$2),AQ$3))/(AQ$3-AQ$2)),1),""))</f>
        <v/>
      </c>
      <c r="AR26" s="165">
        <f>IF(OR(AR$4=0,Data_wide!$AU$22=""),"",IFERROR(ROUND(IF(AR$4=1,1+9*(MIN(MAX(Data_wide!$AU$22,AR$2),AR$3)-AR$2)/(AR$3-AR$2),1+9*(AR$3-MIN(MAX(Data_wide!$AU$22,AR$2),AR$3))/(AR$3-AR$2)),1),""))</f>
        <v/>
      </c>
      <c r="AS26" s="165">
        <f>IF(OR(AS$4=0,Data_wide!$AV$22=""),"",IFERROR(ROUND(IF(AS$4=1,1+9*(MIN(MAX(Data_wide!$AV$22,AS$2),AS$3)-AS$2)/(AS$3-AS$2),1+9*(AS$3-MIN(MAX(Data_wide!$AV$22,AS$2),AS$3))/(AS$3-AS$2)),1),""))</f>
        <v/>
      </c>
      <c r="AT26" s="165">
        <f>IF(OR(AT$4=0,Data_wide!$AW$22=""),"",IFERROR(ROUND(IF(AT$4=1,1+9*(MIN(MAX(Data_wide!$AW$22,AT$2),AT$3)-AT$2)/(AT$3-AT$2),1+9*(AT$3-MIN(MAX(Data_wide!$AW$22,AT$2),AT$3))/(AT$3-AT$2)),1),""))</f>
        <v/>
      </c>
      <c r="AU26" s="165">
        <f>IF(OR(AU$4=0,Data_wide!$AX$22=""),"",IFERROR(ROUND(IF(AU$4=1,1+9*(MIN(MAX(Data_wide!$AX$22,AU$2),AU$3)-AU$2)/(AU$3-AU$2),1+9*(AU$3-MIN(MAX(Data_wide!$AX$22,AU$2),AU$3))/(AU$3-AU$2)),1),""))</f>
        <v/>
      </c>
      <c r="AV26" s="165">
        <f>IF(OR(AV$4=0,Data_wide!$AY$22=""),"",IFERROR(ROUND(IF(AV$4=1,1+9*(MIN(MAX(Data_wide!$AY$22,AV$2),AV$3)-AV$2)/(AV$3-AV$2),1+9*(AV$3-MIN(MAX(Data_wide!$AY$22,AV$2),AV$3))/(AV$3-AV$2)),1),""))</f>
        <v/>
      </c>
      <c r="AW26" s="165">
        <f>IF(OR(AW$4=0,Data_wide!$AZ$22=""),"",IFERROR(ROUND(IF(AW$4=1,1+9*(MIN(MAX(Data_wide!$AZ$22,AW$2),AW$3)-AW$2)/(AW$3-AW$2),1+9*(AW$3-MIN(MAX(Data_wide!$AZ$22,AW$2),AW$3))/(AW$3-AW$2)),1),""))</f>
        <v/>
      </c>
      <c r="AX26" s="165">
        <f>IF(OR(AX$4=0,Data_wide!$BA$22=""),"",IFERROR(ROUND(IF(AX$4=1,1+9*(MIN(MAX(Data_wide!$BA$22,AX$2),AX$3)-AX$2)/(AX$3-AX$2),1+9*(AX$3-MIN(MAX(Data_wide!$BA$22,AX$2),AX$3))/(AX$3-AX$2)),1),""))</f>
        <v/>
      </c>
      <c r="AY26" s="165">
        <f>IF(OR(AY$4=0,Data_wide!$BB$22=""),"",IFERROR(ROUND(IF(AY$4=1,1+9*(MIN(MAX(Data_wide!$BB$22,AY$2),AY$3)-AY$2)/(AY$3-AY$2),1+9*(AY$3-MIN(MAX(Data_wide!$BB$22,AY$2),AY$3))/(AY$3-AY$2)),1),""))</f>
        <v/>
      </c>
      <c r="AZ26" s="165">
        <f>IF(OR(AZ$4=0,Data_wide!$BC$22=""),"",IFERROR(ROUND(IF(AZ$4=1,1+9*(MIN(MAX(Data_wide!$BC$22,AZ$2),AZ$3)-AZ$2)/(AZ$3-AZ$2),1+9*(AZ$3-MIN(MAX(Data_wide!$BC$22,AZ$2),AZ$3))/(AZ$3-AZ$2)),1),""))</f>
        <v/>
      </c>
      <c r="BA26" s="165">
        <f>IF(OR(BA$4=0,Data_wide!$BD$22=""),"",IFERROR(ROUND(IF(BA$4=1,1+9*(MIN(MAX(Data_wide!$BD$22,BA$2),BA$3)-BA$2)/(BA$3-BA$2),1+9*(BA$3-MIN(MAX(Data_wide!$BD$22,BA$2),BA$3))/(BA$3-BA$2)),1),""))</f>
        <v/>
      </c>
      <c r="BB26" s="165">
        <f>IF(OR(BB$4=0,Data_wide!$BE$22=""),"",IFERROR(ROUND(IF(BB$4=1,1+9*(MIN(MAX(Data_wide!$BE$22,BB$2),BB$3)-BB$2)/(BB$3-BB$2),1+9*(BB$3-MIN(MAX(Data_wide!$BE$22,BB$2),BB$3))/(BB$3-BB$2)),1),""))</f>
        <v/>
      </c>
      <c r="BC26" s="165">
        <f>IF(OR(BC$4=0,Data_wide!$BF$22=""),"",IFERROR(ROUND(IF(BC$4=1,1+9*(MIN(MAX(Data_wide!$BF$22,BC$2),BC$3)-BC$2)/(BC$3-BC$2),1+9*(BC$3-MIN(MAX(Data_wide!$BF$22,BC$2),BC$3))/(BC$3-BC$2)),1),""))</f>
        <v/>
      </c>
      <c r="BD26" s="165">
        <f>IF(OR(BD$4=0,Data_wide!$BG$22=""),"",IFERROR(ROUND(IF(BD$4=1,1+9*(MIN(MAX(Data_wide!$BG$22,BD$2),BD$3)-BD$2)/(BD$3-BD$2),1+9*(BD$3-MIN(MAX(Data_wide!$BG$22,BD$2),BD$3))/(BD$3-BD$2)),1),""))</f>
        <v/>
      </c>
      <c r="BE26" s="165">
        <f>IF(OR(BE$4=0,Data_wide!$BH$22=""),"",IFERROR(ROUND(IF(BE$4=1,1+9*(MIN(MAX(Data_wide!$BH$22,BE$2),BE$3)-BE$2)/(BE$3-BE$2),1+9*(BE$3-MIN(MAX(Data_wide!$BH$22,BE$2),BE$3))/(BE$3-BE$2)),1),""))</f>
        <v/>
      </c>
      <c r="BF26" s="165">
        <f>IF(OR(BF$4=0,Data_wide!$BI$22=""),"",IFERROR(ROUND(IF(BF$4=1,1+9*(MIN(MAX(Data_wide!$BI$22,BF$2),BF$3)-BF$2)/(BF$3-BF$2),1+9*(BF$3-MIN(MAX(Data_wide!$BI$22,BF$2),BF$3))/(BF$3-BF$2)),1),""))</f>
        <v/>
      </c>
      <c r="BG26" s="165">
        <f>IF(OR(BG$4=0,Data_wide!$BJ$22=""),"",IFERROR(ROUND(IF(BG$4=1,1+9*(MIN(MAX(Data_wide!$BJ$22,BG$2),BG$3)-BG$2)/(BG$3-BG$2),1+9*(BG$3-MIN(MAX(Data_wide!$BJ$22,BG$2),BG$3))/(BG$3-BG$2)),1),""))</f>
        <v/>
      </c>
      <c r="BH26" s="165">
        <f>IF(OR(BH$4=0,Data_wide!$BK$22=""),"",IFERROR(ROUND(IF(BH$4=1,1+9*(MIN(MAX(Data_wide!$BK$22,BH$2),BH$3)-BH$2)/(BH$3-BH$2),1+9*(BH$3-MIN(MAX(Data_wide!$BK$22,BH$2),BH$3))/(BH$3-BH$2)),1),""))</f>
        <v/>
      </c>
      <c r="BI26" s="165">
        <f>IF(OR(BI$4=0,Data_wide!$BL$22=""),"",IFERROR(ROUND(IF(BI$4=1,1+9*(MIN(MAX(Data_wide!$BL$22,BI$2),BI$3)-BI$2)/(BI$3-BI$2),1+9*(BI$3-MIN(MAX(Data_wide!$BL$22,BI$2),BI$3))/(BI$3-BI$2)),1),""))</f>
        <v/>
      </c>
      <c r="BJ26" s="165">
        <f>IF(OR(BJ$4=0,Data_wide!$BM$22=""),"",IFERROR(ROUND(IF(BJ$4=1,1+9*(MIN(MAX(Data_wide!$BM$22,BJ$2),BJ$3)-BJ$2)/(BJ$3-BJ$2),1+9*(BJ$3-MIN(MAX(Data_wide!$BM$22,BJ$2),BJ$3))/(BJ$3-BJ$2)),1),""))</f>
        <v/>
      </c>
      <c r="BK26" s="165">
        <f>IF(OR(BK$4=0,Data_wide!$BN$22=""),"",IFERROR(ROUND(IF(BK$4=1,1+9*(MIN(MAX(Data_wide!$BN$22,BK$2),BK$3)-BK$2)/(BK$3-BK$2),1+9*(BK$3-MIN(MAX(Data_wide!$BN$22,BK$2),BK$3))/(BK$3-BK$2)),1),""))</f>
        <v/>
      </c>
      <c r="BL26" s="165">
        <f>IF(OR(BL$4=0,Data_wide!$BO$22=""),"",IFERROR(ROUND(IF(BL$4=1,1+9*(MIN(MAX(Data_wide!$BO$22,BL$2),BL$3)-BL$2)/(BL$3-BL$2),1+9*(BL$3-MIN(MAX(Data_wide!$BO$22,BL$2),BL$3))/(BL$3-BL$2)),1),""))</f>
        <v/>
      </c>
      <c r="BM26" s="165">
        <f>IF(OR(BM$4=0,Data_wide!$BP$22=""),"",IFERROR(ROUND(IF(BM$4=1,1+9*(MIN(MAX(Data_wide!$BP$22,BM$2),BM$3)-BM$2)/(BM$3-BM$2),1+9*(BM$3-MIN(MAX(Data_wide!$BP$22,BM$2),BM$3))/(BM$3-BM$2)),1),""))</f>
        <v/>
      </c>
      <c r="BN26" s="165">
        <f>IF(OR(BN$4=0,Data_wide!$BQ$22=""),"",IFERROR(ROUND(IF(BN$4=1,1+9*(MIN(MAX(Data_wide!$BQ$22,BN$2),BN$3)-BN$2)/(BN$3-BN$2),1+9*(BN$3-MIN(MAX(Data_wide!$BQ$22,BN$2),BN$3))/(BN$3-BN$2)),1),""))</f>
        <v/>
      </c>
      <c r="BO26" s="165">
        <f>IF(OR(BO$4=0,Data_wide!$BR$22=""),"",IFERROR(ROUND(IF(BO$4=1,1+9*(MIN(MAX(Data_wide!$BR$22,BO$2),BO$3)-BO$2)/(BO$3-BO$2),1+9*(BO$3-MIN(MAX(Data_wide!$BR$22,BO$2),BO$3))/(BO$3-BO$2)),1),""))</f>
        <v/>
      </c>
      <c r="BP26" s="165">
        <f>IF(OR(BP$4=0,Data_wide!$BS$22=""),"",IFERROR(ROUND(IF(BP$4=1,1+9*(MIN(MAX(Data_wide!$BS$22,BP$2),BP$3)-BP$2)/(BP$3-BP$2),1+9*(BP$3-MIN(MAX(Data_wide!$BS$22,BP$2),BP$3))/(BP$3-BP$2)),1),""))</f>
        <v/>
      </c>
      <c r="BQ26" s="165">
        <f>IF(OR(BQ$4=0,Data_wide!$BT$22=""),"",IFERROR(ROUND(IF(BQ$4=1,1+9*(MIN(MAX(Data_wide!$BT$22,BQ$2),BQ$3)-BQ$2)/(BQ$3-BQ$2),1+9*(BQ$3-MIN(MAX(Data_wide!$BT$22,BQ$2),BQ$3))/(BQ$3-BQ$2)),1),""))</f>
        <v/>
      </c>
      <c r="BR26" s="165">
        <f>IF(OR(BR$4=0,Data_wide!$BU$22=""),"",IFERROR(ROUND(IF(BR$4=1,1+9*(MIN(MAX(Data_wide!$BU$22,BR$2),BR$3)-BR$2)/(BR$3-BR$2),1+9*(BR$3-MIN(MAX(Data_wide!$BU$22,BR$2),BR$3))/(BR$3-BR$2)),1),""))</f>
        <v/>
      </c>
      <c r="BS26" s="165">
        <f>IF(OR(BS$4=0,Data_wide!$BV$22=""),"",IFERROR(ROUND(IF(BS$4=1,1+9*(MIN(MAX(Data_wide!$BV$22,BS$2),BS$3)-BS$2)/(BS$3-BS$2),1+9*(BS$3-MIN(MAX(Data_wide!$BV$22,BS$2),BS$3))/(BS$3-BS$2)),1),""))</f>
        <v/>
      </c>
      <c r="BT26" s="165">
        <f>IF(OR(BT$4=0,Data_wide!$BW$22=""),"",IFERROR(ROUND(IF(BT$4=1,1+9*(MIN(MAX(Data_wide!$BW$22,BT$2),BT$3)-BT$2)/(BT$3-BT$2),1+9*(BT$3-MIN(MAX(Data_wide!$BW$22,BT$2),BT$3))/(BT$3-BT$2)),1),""))</f>
        <v/>
      </c>
      <c r="BU26" s="165">
        <f>IF(OR(BU$4=0,Data_wide!$BX$22=""),"",IFERROR(ROUND(IF(BU$4=1,1+9*(MIN(MAX(Data_wide!$BX$22,BU$2),BU$3)-BU$2)/(BU$3-BU$2),1+9*(BU$3-MIN(MAX(Data_wide!$BX$22,BU$2),BU$3))/(BU$3-BU$2)),1),""))</f>
        <v/>
      </c>
      <c r="BV26" s="165">
        <f>IF(OR(BV$4=0,Data_wide!$BY$22=""),"",IFERROR(ROUND(IF(BV$4=1,1+9*(MIN(MAX(Data_wide!$BY$22,BV$2),BV$3)-BV$2)/(BV$3-BV$2),1+9*(BV$3-MIN(MAX(Data_wide!$BY$22,BV$2),BV$3))/(BV$3-BV$2)),1),""))</f>
        <v/>
      </c>
      <c r="BW26" s="165">
        <f>IF(OR(BW$4=0,Data_wide!$BZ$22=""),"",IFERROR(ROUND(IF(BW$4=1,1+9*(MIN(MAX(Data_wide!$BZ$22,BW$2),BW$3)-BW$2)/(BW$3-BW$2),1+9*(BW$3-MIN(MAX(Data_wide!$BZ$22,BW$2),BW$3))/(BW$3-BW$2)),1),""))</f>
        <v/>
      </c>
      <c r="BX26" s="165">
        <f>IF(OR(BX$4=0,Data_wide!$CA$22=""),"",IFERROR(ROUND(IF(BX$4=1,1+9*(MIN(MAX(Data_wide!$CA$22,BX$2),BX$3)-BX$2)/(BX$3-BX$2),1+9*(BX$3-MIN(MAX(Data_wide!$CA$22,BX$2),BX$3))/(BX$3-BX$2)),1),""))</f>
        <v/>
      </c>
      <c r="BY26" s="165">
        <f>IF(OR(BY$4=0,Data_wide!$CB$22=""),"",IFERROR(ROUND(IF(BY$4=1,1+9*(MIN(MAX(Data_wide!$CB$22,BY$2),BY$3)-BY$2)/(BY$3-BY$2),1+9*(BY$3-MIN(MAX(Data_wide!$CB$22,BY$2),BY$3))/(BY$3-BY$2)),1),""))</f>
        <v/>
      </c>
      <c r="BZ26" s="165">
        <f>IF(OR(BZ$4=0,Data_wide!$CC$22=""),"",IFERROR(ROUND(IF(BZ$4=1,1+9*(MIN(MAX(Data_wide!$CC$22,BZ$2),BZ$3)-BZ$2)/(BZ$3-BZ$2),1+9*(BZ$3-MIN(MAX(Data_wide!$CC$22,BZ$2),BZ$3))/(BZ$3-BZ$2)),1),""))</f>
        <v/>
      </c>
      <c r="CA26" s="165">
        <f>IF(OR(CA$4=0,Data_wide!$CD$22=""),"",IFERROR(ROUND(IF(CA$4=1,1+9*(MIN(MAX(Data_wide!$CD$22,CA$2),CA$3)-CA$2)/(CA$3-CA$2),1+9*(CA$3-MIN(MAX(Data_wide!$CD$22,CA$2),CA$3))/(CA$3-CA$2)),1),""))</f>
        <v/>
      </c>
      <c r="CB26" s="165">
        <f>IF(OR(CB$4=0,Data_wide!$CE$22=""),"",IFERROR(ROUND(IF(CB$4=1,1+9*(MIN(MAX(Data_wide!$CE$22,CB$2),CB$3)-CB$2)/(CB$3-CB$2),1+9*(CB$3-MIN(MAX(Data_wide!$CE$22,CB$2),CB$3))/(CB$3-CB$2)),1),""))</f>
        <v/>
      </c>
      <c r="CC26" s="165">
        <f>IF(OR(CC$4=0,Data_wide!$CF$22=""),"",IFERROR(ROUND(IF(CC$4=1,1+9*(MIN(MAX(Data_wide!$CF$22,CC$2),CC$3)-CC$2)/(CC$3-CC$2),1+9*(CC$3-MIN(MAX(Data_wide!$CF$22,CC$2),CC$3))/(CC$3-CC$2)),1),""))</f>
        <v/>
      </c>
      <c r="CD26" s="165">
        <f>IF(OR(CD$4=0,Data_wide!$CG$22=""),"",IFERROR(ROUND(IF(CD$4=1,1+9*(MIN(MAX(Data_wide!$CG$22,CD$2),CD$3)-CD$2)/(CD$3-CD$2),1+9*(CD$3-MIN(MAX(Data_wide!$CG$22,CD$2),CD$3))/(CD$3-CD$2)),1),""))</f>
        <v/>
      </c>
      <c r="CE26" s="165">
        <f>IF(OR(CE$4=0,Data_wide!$CH$22=""),"",IFERROR(ROUND(IF(CE$4=1,1+9*(MIN(MAX(Data_wide!$CH$22,CE$2),CE$3)-CE$2)/(CE$3-CE$2),1+9*(CE$3-MIN(MAX(Data_wide!$CH$22,CE$2),CE$3))/(CE$3-CE$2)),1),""))</f>
        <v/>
      </c>
      <c r="CF26" s="165">
        <f>IF(OR(CF$4=0,Data_wide!$CI$22=""),"",IFERROR(ROUND(IF(CF$4=1,1+9*(MIN(MAX(Data_wide!$CI$22,CF$2),CF$3)-CF$2)/(CF$3-CF$2),1+9*(CF$3-MIN(MAX(Data_wide!$CI$22,CF$2),CF$3))/(CF$3-CF$2)),1),""))</f>
        <v/>
      </c>
      <c r="CG26" s="165">
        <f>IF(OR(CG$4=0,Data_wide!$CJ$22=""),"",IFERROR(ROUND(IF(CG$4=1,1+9*(MIN(MAX(Data_wide!$CJ$22,CG$2),CG$3)-CG$2)/(CG$3-CG$2),1+9*(CG$3-MIN(MAX(Data_wide!$CJ$22,CG$2),CG$3))/(CG$3-CG$2)),1),""))</f>
        <v/>
      </c>
      <c r="CH26" s="165">
        <f>IF(OR(CH$4=0,Data_wide!$CK$22=""),"",IFERROR(ROUND(IF(CH$4=1,1+9*(MIN(MAX(Data_wide!$CK$22,CH$2),CH$3)-CH$2)/(CH$3-CH$2),1+9*(CH$3-MIN(MAX(Data_wide!$CK$22,CH$2),CH$3))/(CH$3-CH$2)),1),""))</f>
        <v/>
      </c>
      <c r="CI26" s="165">
        <f>IF(OR(CI$4=0,Data_wide!$CL$22=""),"",IFERROR(ROUND(IF(CI$4=1,1+9*(MIN(MAX(Data_wide!$CL$22,CI$2),CI$3)-CI$2)/(CI$3-CI$2),1+9*(CI$3-MIN(MAX(Data_wide!$CL$22,CI$2),CI$3))/(CI$3-CI$2)),1),""))</f>
        <v/>
      </c>
      <c r="CJ26" s="165">
        <f>IF(OR(CJ$4=0,Data_wide!$CM$22=""),"",IFERROR(ROUND(IF(CJ$4=1,1+9*(MIN(MAX(Data_wide!$CM$22,CJ$2),CJ$3)-CJ$2)/(CJ$3-CJ$2),1+9*(CJ$3-MIN(MAX(Data_wide!$CM$22,CJ$2),CJ$3))/(CJ$3-CJ$2)),1),""))</f>
        <v/>
      </c>
      <c r="CK26" s="165">
        <f>IF(OR(CK$4=0,Data_wide!$CN$22=""),"",IFERROR(ROUND(IF(CK$4=1,1+9*(MIN(MAX(Data_wide!$CN$22,CK$2),CK$3)-CK$2)/(CK$3-CK$2),1+9*(CK$3-MIN(MAX(Data_wide!$CN$22,CK$2),CK$3))/(CK$3-CK$2)),1),""))</f>
        <v/>
      </c>
      <c r="CL26" s="165">
        <f>IF(OR(CL$4=0,Data_wide!$CO$22=""),"",IFERROR(ROUND(IF(CL$4=1,1+9*(MIN(MAX(Data_wide!$CO$22,CL$2),CL$3)-CL$2)/(CL$3-CL$2),1+9*(CL$3-MIN(MAX(Data_wide!$CO$22,CL$2),CL$3))/(CL$3-CL$2)),1),""))</f>
        <v/>
      </c>
      <c r="CM26" s="165">
        <f>IF(OR(CM$4=0,Data_wide!$CP$22=""),"",IFERROR(ROUND(IF(CM$4=1,1+9*(MIN(MAX(Data_wide!$CP$22,CM$2),CM$3)-CM$2)/(CM$3-CM$2),1+9*(CM$3-MIN(MAX(Data_wide!$CP$22,CM$2),CM$3))/(CM$3-CM$2)),1),""))</f>
        <v/>
      </c>
      <c r="CN26" s="165">
        <f>IF(OR(CN$4=0,Data_wide!$CQ$22=""),"",IFERROR(ROUND(IF(CN$4=1,1+9*(MIN(MAX(Data_wide!$CQ$22,CN$2),CN$3)-CN$2)/(CN$3-CN$2),1+9*(CN$3-MIN(MAX(Data_wide!$CQ$22,CN$2),CN$3))/(CN$3-CN$2)),1),""))</f>
        <v/>
      </c>
      <c r="CO26" s="165">
        <f>IF(OR(CO$4=0,Data_wide!$CR$22=""),"",IFERROR(ROUND(IF(CO$4=1,1+9*(MIN(MAX(Data_wide!$CR$22,CO$2),CO$3)-CO$2)/(CO$3-CO$2),1+9*(CO$3-MIN(MAX(Data_wide!$CR$22,CO$2),CO$3))/(CO$3-CO$2)),1),""))</f>
        <v/>
      </c>
    </row>
    <row r="27" ht="14" customHeight="1">
      <c r="A27" s="161" t="inlineStr">
        <is>
          <t>BMU</t>
        </is>
      </c>
      <c r="B27" s="161" t="inlineStr">
        <is>
          <t>Bermuda</t>
        </is>
      </c>
      <c r="C27" s="165">
        <f>IF(OR(C$4=0,Data_wide!$F$23=""),"",IFERROR(ROUND(IF(C$4=1,1+9*(MIN(MAX(Data_wide!$F$23,C$2),C$3)-C$2)/(C$3-C$2),1+9*(C$3-MIN(MAX(Data_wide!$F$23,C$2),C$3))/(C$3-C$2)),1),""))</f>
        <v/>
      </c>
      <c r="D27" s="165">
        <f>IF(OR(D$4=0,Data_wide!$G$23=""),"",IFERROR(ROUND(IF(D$4=1,1+9*(MIN(MAX(Data_wide!$G$23,D$2),D$3)-D$2)/(D$3-D$2),1+9*(D$3-MIN(MAX(Data_wide!$G$23,D$2),D$3))/(D$3-D$2)),1),""))</f>
        <v/>
      </c>
      <c r="E27" s="165">
        <f>IF(OR(E$4=0,Data_wide!$H$23=""),"",IFERROR(ROUND(IF(E$4=1,1+9*(MIN(MAX(Data_wide!$H$23,E$2),E$3)-E$2)/(E$3-E$2),1+9*(E$3-MIN(MAX(Data_wide!$H$23,E$2),E$3))/(E$3-E$2)),1),""))</f>
        <v/>
      </c>
      <c r="F27" s="165">
        <f>IF(OR(F$4=0,Data_wide!$I$23=""),"",IFERROR(ROUND(IF(F$4=1,1+9*(MIN(MAX(Data_wide!$I$23,F$2),F$3)-F$2)/(F$3-F$2),1+9*(F$3-MIN(MAX(Data_wide!$I$23,F$2),F$3))/(F$3-F$2)),1),""))</f>
        <v/>
      </c>
      <c r="G27" s="165">
        <f>IF(OR(G$4=0,Data_wide!$J$23=""),"",IFERROR(ROUND(IF(G$4=1,1+9*(MIN(MAX(Data_wide!$J$23,G$2),G$3)-G$2)/(G$3-G$2),1+9*(G$3-MIN(MAX(Data_wide!$J$23,G$2),G$3))/(G$3-G$2)),1),""))</f>
        <v/>
      </c>
      <c r="H27" s="165">
        <f>IF(OR(H$4=0,Data_wide!$K$23=""),"",IFERROR(ROUND(IF(H$4=1,1+9*(MIN(MAX(Data_wide!$K$23,H$2),H$3)-H$2)/(H$3-H$2),1+9*(H$3-MIN(MAX(Data_wide!$K$23,H$2),H$3))/(H$3-H$2)),1),""))</f>
        <v/>
      </c>
      <c r="I27" s="165">
        <f>IF(OR(I$4=0,Data_wide!$L$23=""),"",IFERROR(ROUND(IF(I$4=1,1+9*(MIN(MAX(Data_wide!$L$23,I$2),I$3)-I$2)/(I$3-I$2),1+9*(I$3-MIN(MAX(Data_wide!$L$23,I$2),I$3))/(I$3-I$2)),1),""))</f>
        <v/>
      </c>
      <c r="J27" s="165">
        <f>IF(OR(J$4=0,Data_wide!$M$23=""),"",IFERROR(ROUND(IF(J$4=1,1+9*(MIN(MAX(Data_wide!$M$23,J$2),J$3)-J$2)/(J$3-J$2),1+9*(J$3-MIN(MAX(Data_wide!$M$23,J$2),J$3))/(J$3-J$2)),1),""))</f>
        <v/>
      </c>
      <c r="K27" s="165">
        <f>IF(OR(K$4=0,Data_wide!$N$23=""),"",IFERROR(ROUND(IF(K$4=1,1+9*(MIN(MAX(Data_wide!$N$23,K$2),K$3)-K$2)/(K$3-K$2),1+9*(K$3-MIN(MAX(Data_wide!$N$23,K$2),K$3))/(K$3-K$2)),1),""))</f>
        <v/>
      </c>
      <c r="L27" s="165">
        <f>IF(OR(L$4=0,Data_wide!$O$23=""),"",IFERROR(ROUND(IF(L$4=1,1+9*(MIN(MAX(Data_wide!$O$23,L$2),L$3)-L$2)/(L$3-L$2),1+9*(L$3-MIN(MAX(Data_wide!$O$23,L$2),L$3))/(L$3-L$2)),1),""))</f>
        <v/>
      </c>
      <c r="M27" s="165">
        <f>IF(OR(M$4=0,Data_wide!$P$23=""),"",IFERROR(ROUND(IF(M$4=1,1+9*(MIN(MAX(Data_wide!$P$23,M$2),M$3)-M$2)/(M$3-M$2),1+9*(M$3-MIN(MAX(Data_wide!$P$23,M$2),M$3))/(M$3-M$2)),1),""))</f>
        <v/>
      </c>
      <c r="N27" s="165">
        <f>IF(OR(N$4=0,Data_wide!$Q$23=""),"",IFERROR(ROUND(IF(N$4=1,1+9*(MIN(MAX(Data_wide!$Q$23,N$2),N$3)-N$2)/(N$3-N$2),1+9*(N$3-MIN(MAX(Data_wide!$Q$23,N$2),N$3))/(N$3-N$2)),1),""))</f>
        <v/>
      </c>
      <c r="O27" s="165">
        <f>IF(OR(O$4=0,Data_wide!$R$23=""),"",IFERROR(ROUND(IF(O$4=1,1+9*(MIN(MAX(Data_wide!$R$23,O$2),O$3)-O$2)/(O$3-O$2),1+9*(O$3-MIN(MAX(Data_wide!$R$23,O$2),O$3))/(O$3-O$2)),1),""))</f>
        <v/>
      </c>
      <c r="P27" s="165">
        <f>IF(OR(P$4=0,Data_wide!$S$23=""),"",IFERROR(ROUND(IF(P$4=1,1+9*(MIN(MAX(Data_wide!$S$23,P$2),P$3)-P$2)/(P$3-P$2),1+9*(P$3-MIN(MAX(Data_wide!$S$23,P$2),P$3))/(P$3-P$2)),1),""))</f>
        <v/>
      </c>
      <c r="Q27" s="165">
        <f>IF(OR(Q$4=0,Data_wide!$T$23=""),"",IFERROR(ROUND(IF(Q$4=1,1+9*(MIN(MAX(Data_wide!$T$23,Q$2),Q$3)-Q$2)/(Q$3-Q$2),1+9*(Q$3-MIN(MAX(Data_wide!$T$23,Q$2),Q$3))/(Q$3-Q$2)),1),""))</f>
        <v/>
      </c>
      <c r="R27" s="165">
        <f>IF(OR(R$4=0,Data_wide!$U$23=""),"",IFERROR(ROUND(IF(R$4=1,1+9*(MIN(MAX(Data_wide!$U$23,R$2),R$3)-R$2)/(R$3-R$2),1+9*(R$3-MIN(MAX(Data_wide!$U$23,R$2),R$3))/(R$3-R$2)),1),""))</f>
        <v/>
      </c>
      <c r="S27" s="165">
        <f>IF(OR(S$4=0,Data_wide!$V$23=""),"",IFERROR(ROUND(IF(S$4=1,1+9*(MIN(MAX(Data_wide!$V$23,S$2),S$3)-S$2)/(S$3-S$2),1+9*(S$3-MIN(MAX(Data_wide!$V$23,S$2),S$3))/(S$3-S$2)),1),""))</f>
        <v/>
      </c>
      <c r="T27" s="165">
        <f>IF(OR(T$4=0,Data_wide!$W$23=""),"",IFERROR(ROUND(IF(T$4=1,1+9*(MIN(MAX(Data_wide!$W$23,T$2),T$3)-T$2)/(T$3-T$2),1+9*(T$3-MIN(MAX(Data_wide!$W$23,T$2),T$3))/(T$3-T$2)),1),""))</f>
        <v/>
      </c>
      <c r="U27" s="165">
        <f>IF(OR(U$4=0,Data_wide!$X$23=""),"",IFERROR(ROUND(IF(U$4=1,1+9*(MIN(MAX(Data_wide!$X$23,U$2),U$3)-U$2)/(U$3-U$2),1+9*(U$3-MIN(MAX(Data_wide!$X$23,U$2),U$3))/(U$3-U$2)),1),""))</f>
        <v/>
      </c>
      <c r="V27" s="165">
        <f>IF(OR(V$4=0,Data_wide!$Y$23=""),"",IFERROR(ROUND(IF(V$4=1,1+9*(MIN(MAX(Data_wide!$Y$23,V$2),V$3)-V$2)/(V$3-V$2),1+9*(V$3-MIN(MAX(Data_wide!$Y$23,V$2),V$3))/(V$3-V$2)),1),""))</f>
        <v/>
      </c>
      <c r="W27" s="165">
        <f>IF(OR(W$4=0,Data_wide!$Z$23=""),"",IFERROR(ROUND(IF(W$4=1,1+9*(MIN(MAX(Data_wide!$Z$23,W$2),W$3)-W$2)/(W$3-W$2),1+9*(W$3-MIN(MAX(Data_wide!$Z$23,W$2),W$3))/(W$3-W$2)),1),""))</f>
        <v/>
      </c>
      <c r="X27" s="165">
        <f>IF(OR(X$4=0,Data_wide!$AA$23=""),"",IFERROR(ROUND(IF(X$4=1,1+9*(MIN(MAX(Data_wide!$AA$23,X$2),X$3)-X$2)/(X$3-X$2),1+9*(X$3-MIN(MAX(Data_wide!$AA$23,X$2),X$3))/(X$3-X$2)),1),""))</f>
        <v/>
      </c>
      <c r="Y27" s="165">
        <f>IF(OR(Y$4=0,Data_wide!$AB$23=""),"",IFERROR(ROUND(IF(Y$4=1,1+9*(MIN(MAX(Data_wide!$AB$23,Y$2),Y$3)-Y$2)/(Y$3-Y$2),1+9*(Y$3-MIN(MAX(Data_wide!$AB$23,Y$2),Y$3))/(Y$3-Y$2)),1),""))</f>
        <v/>
      </c>
      <c r="Z27" s="165">
        <f>IF(OR(Z$4=0,Data_wide!$AC$23=""),"",IFERROR(ROUND(IF(Z$4=1,1+9*(MIN(MAX(Data_wide!$AC$23,Z$2),Z$3)-Z$2)/(Z$3-Z$2),1+9*(Z$3-MIN(MAX(Data_wide!$AC$23,Z$2),Z$3))/(Z$3-Z$2)),1),""))</f>
        <v/>
      </c>
      <c r="AA27" s="165">
        <f>IF(OR(AA$4=0,Data_wide!$AD$23=""),"",IFERROR(ROUND(IF(AA$4=1,1+9*(MIN(MAX(Data_wide!$AD$23,AA$2),AA$3)-AA$2)/(AA$3-AA$2),1+9*(AA$3-MIN(MAX(Data_wide!$AD$23,AA$2),AA$3))/(AA$3-AA$2)),1),""))</f>
        <v/>
      </c>
      <c r="AB27" s="165">
        <f>IF(OR(AB$4=0,Data_wide!$AE$23=""),"",IFERROR(ROUND(IF(AB$4=1,1+9*(MIN(MAX(Data_wide!$AE$23,AB$2),AB$3)-AB$2)/(AB$3-AB$2),1+9*(AB$3-MIN(MAX(Data_wide!$AE$23,AB$2),AB$3))/(AB$3-AB$2)),1),""))</f>
        <v/>
      </c>
      <c r="AC27" s="165">
        <f>IF(OR(AC$4=0,Data_wide!$AF$23=""),"",IFERROR(ROUND(IF(AC$4=1,1+9*(MIN(MAX(Data_wide!$AF$23,AC$2),AC$3)-AC$2)/(AC$3-AC$2),1+9*(AC$3-MIN(MAX(Data_wide!$AF$23,AC$2),AC$3))/(AC$3-AC$2)),1),""))</f>
        <v/>
      </c>
      <c r="AD27" s="165">
        <f>IF(OR(AD$4=0,Data_wide!$AG$23=""),"",IFERROR(ROUND(IF(AD$4=1,1+9*(MIN(MAX(Data_wide!$AG$23,AD$2),AD$3)-AD$2)/(AD$3-AD$2),1+9*(AD$3-MIN(MAX(Data_wide!$AG$23,AD$2),AD$3))/(AD$3-AD$2)),1),""))</f>
        <v/>
      </c>
      <c r="AE27" s="165">
        <f>IF(OR(AE$4=0,Data_wide!$AH$23=""),"",IFERROR(ROUND(IF(AE$4=1,1+9*(MIN(MAX(Data_wide!$AH$23,AE$2),AE$3)-AE$2)/(AE$3-AE$2),1+9*(AE$3-MIN(MAX(Data_wide!$AH$23,AE$2),AE$3))/(AE$3-AE$2)),1),""))</f>
        <v/>
      </c>
      <c r="AF27" s="165">
        <f>IF(OR(AF$4=0,Data_wide!$AI$23=""),"",IFERROR(ROUND(IF(AF$4=1,1+9*(MIN(MAX(Data_wide!$AI$23,AF$2),AF$3)-AF$2)/(AF$3-AF$2),1+9*(AF$3-MIN(MAX(Data_wide!$AI$23,AF$2),AF$3))/(AF$3-AF$2)),1),""))</f>
        <v/>
      </c>
      <c r="AG27" s="165">
        <f>IF(OR(AG$4=0,Data_wide!$AJ$23=""),"",IFERROR(ROUND(IF(AG$4=1,1+9*(MIN(MAX(Data_wide!$AJ$23,AG$2),AG$3)-AG$2)/(AG$3-AG$2),1+9*(AG$3-MIN(MAX(Data_wide!$AJ$23,AG$2),AG$3))/(AG$3-AG$2)),1),""))</f>
        <v/>
      </c>
      <c r="AH27" s="165">
        <f>IF(OR(AH$4=0,Data_wide!$AK$23=""),"",IFERROR(ROUND(IF(AH$4=1,1+9*(MIN(MAX(Data_wide!$AK$23,AH$2),AH$3)-AH$2)/(AH$3-AH$2),1+9*(AH$3-MIN(MAX(Data_wide!$AK$23,AH$2),AH$3))/(AH$3-AH$2)),1),""))</f>
        <v/>
      </c>
      <c r="AI27" s="165">
        <f>IF(OR(AI$4=0,Data_wide!$AL$23=""),"",IFERROR(ROUND(IF(AI$4=1,1+9*(MIN(MAX(Data_wide!$AL$23,AI$2),AI$3)-AI$2)/(AI$3-AI$2),1+9*(AI$3-MIN(MAX(Data_wide!$AL$23,AI$2),AI$3))/(AI$3-AI$2)),1),""))</f>
        <v/>
      </c>
      <c r="AJ27" s="165">
        <f>IF(OR(AJ$4=0,Data_wide!$AM$23=""),"",IFERROR(ROUND(IF(AJ$4=1,1+9*(MIN(MAX(Data_wide!$AM$23,AJ$2),AJ$3)-AJ$2)/(AJ$3-AJ$2),1+9*(AJ$3-MIN(MAX(Data_wide!$AM$23,AJ$2),AJ$3))/(AJ$3-AJ$2)),1),""))</f>
        <v/>
      </c>
      <c r="AK27" s="165">
        <f>IF(OR(AK$4=0,Data_wide!$AN$23=""),"",IFERROR(ROUND(IF(AK$4=1,1+9*(MIN(MAX(Data_wide!$AN$23,AK$2),AK$3)-AK$2)/(AK$3-AK$2),1+9*(AK$3-MIN(MAX(Data_wide!$AN$23,AK$2),AK$3))/(AK$3-AK$2)),1),""))</f>
        <v/>
      </c>
      <c r="AL27" s="165">
        <f>IF(OR(AL$4=0,Data_wide!$AO$23=""),"",IFERROR(ROUND(IF(AL$4=1,1+9*(MIN(MAX(Data_wide!$AO$23,AL$2),AL$3)-AL$2)/(AL$3-AL$2),1+9*(AL$3-MIN(MAX(Data_wide!$AO$23,AL$2),AL$3))/(AL$3-AL$2)),1),""))</f>
        <v/>
      </c>
      <c r="AM27" s="165">
        <f>IF(OR(AM$4=0,Data_wide!$AP$23=""),"",IFERROR(ROUND(IF(AM$4=1,1+9*(MIN(MAX(Data_wide!$AP$23,AM$2),AM$3)-AM$2)/(AM$3-AM$2),1+9*(AM$3-MIN(MAX(Data_wide!$AP$23,AM$2),AM$3))/(AM$3-AM$2)),1),""))</f>
        <v/>
      </c>
      <c r="AN27" s="165">
        <f>IF(OR(AN$4=0,Data_wide!$AQ$23=""),"",IFERROR(ROUND(IF(AN$4=1,1+9*(MIN(MAX(Data_wide!$AQ$23,AN$2),AN$3)-AN$2)/(AN$3-AN$2),1+9*(AN$3-MIN(MAX(Data_wide!$AQ$23,AN$2),AN$3))/(AN$3-AN$2)),1),""))</f>
        <v/>
      </c>
      <c r="AO27" s="165">
        <f>IF(OR(AO$4=0,Data_wide!$AR$23=""),"",IFERROR(ROUND(IF(AO$4=1,1+9*(MIN(MAX(Data_wide!$AR$23,AO$2),AO$3)-AO$2)/(AO$3-AO$2),1+9*(AO$3-MIN(MAX(Data_wide!$AR$23,AO$2),AO$3))/(AO$3-AO$2)),1),""))</f>
        <v/>
      </c>
      <c r="AP27" s="165">
        <f>IF(OR(AP$4=0,Data_wide!$AS$23=""),"",IFERROR(ROUND(IF(AP$4=1,1+9*(MIN(MAX(Data_wide!$AS$23,AP$2),AP$3)-AP$2)/(AP$3-AP$2),1+9*(AP$3-MIN(MAX(Data_wide!$AS$23,AP$2),AP$3))/(AP$3-AP$2)),1),""))</f>
        <v/>
      </c>
      <c r="AQ27" s="165">
        <f>IF(OR(AQ$4=0,Data_wide!$AT$23=""),"",IFERROR(ROUND(IF(AQ$4=1,1+9*(MIN(MAX(Data_wide!$AT$23,AQ$2),AQ$3)-AQ$2)/(AQ$3-AQ$2),1+9*(AQ$3-MIN(MAX(Data_wide!$AT$23,AQ$2),AQ$3))/(AQ$3-AQ$2)),1),""))</f>
        <v/>
      </c>
      <c r="AR27" s="165">
        <f>IF(OR(AR$4=0,Data_wide!$AU$23=""),"",IFERROR(ROUND(IF(AR$4=1,1+9*(MIN(MAX(Data_wide!$AU$23,AR$2),AR$3)-AR$2)/(AR$3-AR$2),1+9*(AR$3-MIN(MAX(Data_wide!$AU$23,AR$2),AR$3))/(AR$3-AR$2)),1),""))</f>
        <v/>
      </c>
      <c r="AS27" s="165">
        <f>IF(OR(AS$4=0,Data_wide!$AV$23=""),"",IFERROR(ROUND(IF(AS$4=1,1+9*(MIN(MAX(Data_wide!$AV$23,AS$2),AS$3)-AS$2)/(AS$3-AS$2),1+9*(AS$3-MIN(MAX(Data_wide!$AV$23,AS$2),AS$3))/(AS$3-AS$2)),1),""))</f>
        <v/>
      </c>
      <c r="AT27" s="165">
        <f>IF(OR(AT$4=0,Data_wide!$AW$23=""),"",IFERROR(ROUND(IF(AT$4=1,1+9*(MIN(MAX(Data_wide!$AW$23,AT$2),AT$3)-AT$2)/(AT$3-AT$2),1+9*(AT$3-MIN(MAX(Data_wide!$AW$23,AT$2),AT$3))/(AT$3-AT$2)),1),""))</f>
        <v/>
      </c>
      <c r="AU27" s="165">
        <f>IF(OR(AU$4=0,Data_wide!$AX$23=""),"",IFERROR(ROUND(IF(AU$4=1,1+9*(MIN(MAX(Data_wide!$AX$23,AU$2),AU$3)-AU$2)/(AU$3-AU$2),1+9*(AU$3-MIN(MAX(Data_wide!$AX$23,AU$2),AU$3))/(AU$3-AU$2)),1),""))</f>
        <v/>
      </c>
      <c r="AV27" s="165">
        <f>IF(OR(AV$4=0,Data_wide!$AY$23=""),"",IFERROR(ROUND(IF(AV$4=1,1+9*(MIN(MAX(Data_wide!$AY$23,AV$2),AV$3)-AV$2)/(AV$3-AV$2),1+9*(AV$3-MIN(MAX(Data_wide!$AY$23,AV$2),AV$3))/(AV$3-AV$2)),1),""))</f>
        <v/>
      </c>
      <c r="AW27" s="165">
        <f>IF(OR(AW$4=0,Data_wide!$AZ$23=""),"",IFERROR(ROUND(IF(AW$4=1,1+9*(MIN(MAX(Data_wide!$AZ$23,AW$2),AW$3)-AW$2)/(AW$3-AW$2),1+9*(AW$3-MIN(MAX(Data_wide!$AZ$23,AW$2),AW$3))/(AW$3-AW$2)),1),""))</f>
        <v/>
      </c>
      <c r="AX27" s="165">
        <f>IF(OR(AX$4=0,Data_wide!$BA$23=""),"",IFERROR(ROUND(IF(AX$4=1,1+9*(MIN(MAX(Data_wide!$BA$23,AX$2),AX$3)-AX$2)/(AX$3-AX$2),1+9*(AX$3-MIN(MAX(Data_wide!$BA$23,AX$2),AX$3))/(AX$3-AX$2)),1),""))</f>
        <v/>
      </c>
      <c r="AY27" s="165">
        <f>IF(OR(AY$4=0,Data_wide!$BB$23=""),"",IFERROR(ROUND(IF(AY$4=1,1+9*(MIN(MAX(Data_wide!$BB$23,AY$2),AY$3)-AY$2)/(AY$3-AY$2),1+9*(AY$3-MIN(MAX(Data_wide!$BB$23,AY$2),AY$3))/(AY$3-AY$2)),1),""))</f>
        <v/>
      </c>
      <c r="AZ27" s="165">
        <f>IF(OR(AZ$4=0,Data_wide!$BC$23=""),"",IFERROR(ROUND(IF(AZ$4=1,1+9*(MIN(MAX(Data_wide!$BC$23,AZ$2),AZ$3)-AZ$2)/(AZ$3-AZ$2),1+9*(AZ$3-MIN(MAX(Data_wide!$BC$23,AZ$2),AZ$3))/(AZ$3-AZ$2)),1),""))</f>
        <v/>
      </c>
      <c r="BA27" s="165">
        <f>IF(OR(BA$4=0,Data_wide!$BD$23=""),"",IFERROR(ROUND(IF(BA$4=1,1+9*(MIN(MAX(Data_wide!$BD$23,BA$2),BA$3)-BA$2)/(BA$3-BA$2),1+9*(BA$3-MIN(MAX(Data_wide!$BD$23,BA$2),BA$3))/(BA$3-BA$2)),1),""))</f>
        <v/>
      </c>
      <c r="BB27" s="165">
        <f>IF(OR(BB$4=0,Data_wide!$BE$23=""),"",IFERROR(ROUND(IF(BB$4=1,1+9*(MIN(MAX(Data_wide!$BE$23,BB$2),BB$3)-BB$2)/(BB$3-BB$2),1+9*(BB$3-MIN(MAX(Data_wide!$BE$23,BB$2),BB$3))/(BB$3-BB$2)),1),""))</f>
        <v/>
      </c>
      <c r="BC27" s="165">
        <f>IF(OR(BC$4=0,Data_wide!$BF$23=""),"",IFERROR(ROUND(IF(BC$4=1,1+9*(MIN(MAX(Data_wide!$BF$23,BC$2),BC$3)-BC$2)/(BC$3-BC$2),1+9*(BC$3-MIN(MAX(Data_wide!$BF$23,BC$2),BC$3))/(BC$3-BC$2)),1),""))</f>
        <v/>
      </c>
      <c r="BD27" s="165">
        <f>IF(OR(BD$4=0,Data_wide!$BG$23=""),"",IFERROR(ROUND(IF(BD$4=1,1+9*(MIN(MAX(Data_wide!$BG$23,BD$2),BD$3)-BD$2)/(BD$3-BD$2),1+9*(BD$3-MIN(MAX(Data_wide!$BG$23,BD$2),BD$3))/(BD$3-BD$2)),1),""))</f>
        <v/>
      </c>
      <c r="BE27" s="165">
        <f>IF(OR(BE$4=0,Data_wide!$BH$23=""),"",IFERROR(ROUND(IF(BE$4=1,1+9*(MIN(MAX(Data_wide!$BH$23,BE$2),BE$3)-BE$2)/(BE$3-BE$2),1+9*(BE$3-MIN(MAX(Data_wide!$BH$23,BE$2),BE$3))/(BE$3-BE$2)),1),""))</f>
        <v/>
      </c>
      <c r="BF27" s="165">
        <f>IF(OR(BF$4=0,Data_wide!$BI$23=""),"",IFERROR(ROUND(IF(BF$4=1,1+9*(MIN(MAX(Data_wide!$BI$23,BF$2),BF$3)-BF$2)/(BF$3-BF$2),1+9*(BF$3-MIN(MAX(Data_wide!$BI$23,BF$2),BF$3))/(BF$3-BF$2)),1),""))</f>
        <v/>
      </c>
      <c r="BG27" s="165">
        <f>IF(OR(BG$4=0,Data_wide!$BJ$23=""),"",IFERROR(ROUND(IF(BG$4=1,1+9*(MIN(MAX(Data_wide!$BJ$23,BG$2),BG$3)-BG$2)/(BG$3-BG$2),1+9*(BG$3-MIN(MAX(Data_wide!$BJ$23,BG$2),BG$3))/(BG$3-BG$2)),1),""))</f>
        <v/>
      </c>
      <c r="BH27" s="165">
        <f>IF(OR(BH$4=0,Data_wide!$BK$23=""),"",IFERROR(ROUND(IF(BH$4=1,1+9*(MIN(MAX(Data_wide!$BK$23,BH$2),BH$3)-BH$2)/(BH$3-BH$2),1+9*(BH$3-MIN(MAX(Data_wide!$BK$23,BH$2),BH$3))/(BH$3-BH$2)),1),""))</f>
        <v/>
      </c>
      <c r="BI27" s="165">
        <f>IF(OR(BI$4=0,Data_wide!$BL$23=""),"",IFERROR(ROUND(IF(BI$4=1,1+9*(MIN(MAX(Data_wide!$BL$23,BI$2),BI$3)-BI$2)/(BI$3-BI$2),1+9*(BI$3-MIN(MAX(Data_wide!$BL$23,BI$2),BI$3))/(BI$3-BI$2)),1),""))</f>
        <v/>
      </c>
      <c r="BJ27" s="165">
        <f>IF(OR(BJ$4=0,Data_wide!$BM$23=""),"",IFERROR(ROUND(IF(BJ$4=1,1+9*(MIN(MAX(Data_wide!$BM$23,BJ$2),BJ$3)-BJ$2)/(BJ$3-BJ$2),1+9*(BJ$3-MIN(MAX(Data_wide!$BM$23,BJ$2),BJ$3))/(BJ$3-BJ$2)),1),""))</f>
        <v/>
      </c>
      <c r="BK27" s="165">
        <f>IF(OR(BK$4=0,Data_wide!$BN$23=""),"",IFERROR(ROUND(IF(BK$4=1,1+9*(MIN(MAX(Data_wide!$BN$23,BK$2),BK$3)-BK$2)/(BK$3-BK$2),1+9*(BK$3-MIN(MAX(Data_wide!$BN$23,BK$2),BK$3))/(BK$3-BK$2)),1),""))</f>
        <v/>
      </c>
      <c r="BL27" s="165">
        <f>IF(OR(BL$4=0,Data_wide!$BO$23=""),"",IFERROR(ROUND(IF(BL$4=1,1+9*(MIN(MAX(Data_wide!$BO$23,BL$2),BL$3)-BL$2)/(BL$3-BL$2),1+9*(BL$3-MIN(MAX(Data_wide!$BO$23,BL$2),BL$3))/(BL$3-BL$2)),1),""))</f>
        <v/>
      </c>
      <c r="BM27" s="165">
        <f>IF(OR(BM$4=0,Data_wide!$BP$23=""),"",IFERROR(ROUND(IF(BM$4=1,1+9*(MIN(MAX(Data_wide!$BP$23,BM$2),BM$3)-BM$2)/(BM$3-BM$2),1+9*(BM$3-MIN(MAX(Data_wide!$BP$23,BM$2),BM$3))/(BM$3-BM$2)),1),""))</f>
        <v/>
      </c>
      <c r="BN27" s="165">
        <f>IF(OR(BN$4=0,Data_wide!$BQ$23=""),"",IFERROR(ROUND(IF(BN$4=1,1+9*(MIN(MAX(Data_wide!$BQ$23,BN$2),BN$3)-BN$2)/(BN$3-BN$2),1+9*(BN$3-MIN(MAX(Data_wide!$BQ$23,BN$2),BN$3))/(BN$3-BN$2)),1),""))</f>
        <v/>
      </c>
      <c r="BO27" s="165">
        <f>IF(OR(BO$4=0,Data_wide!$BR$23=""),"",IFERROR(ROUND(IF(BO$4=1,1+9*(MIN(MAX(Data_wide!$BR$23,BO$2),BO$3)-BO$2)/(BO$3-BO$2),1+9*(BO$3-MIN(MAX(Data_wide!$BR$23,BO$2),BO$3))/(BO$3-BO$2)),1),""))</f>
        <v/>
      </c>
      <c r="BP27" s="165">
        <f>IF(OR(BP$4=0,Data_wide!$BS$23=""),"",IFERROR(ROUND(IF(BP$4=1,1+9*(MIN(MAX(Data_wide!$BS$23,BP$2),BP$3)-BP$2)/(BP$3-BP$2),1+9*(BP$3-MIN(MAX(Data_wide!$BS$23,BP$2),BP$3))/(BP$3-BP$2)),1),""))</f>
        <v/>
      </c>
      <c r="BQ27" s="165">
        <f>IF(OR(BQ$4=0,Data_wide!$BT$23=""),"",IFERROR(ROUND(IF(BQ$4=1,1+9*(MIN(MAX(Data_wide!$BT$23,BQ$2),BQ$3)-BQ$2)/(BQ$3-BQ$2),1+9*(BQ$3-MIN(MAX(Data_wide!$BT$23,BQ$2),BQ$3))/(BQ$3-BQ$2)),1),""))</f>
        <v/>
      </c>
      <c r="BR27" s="165">
        <f>IF(OR(BR$4=0,Data_wide!$BU$23=""),"",IFERROR(ROUND(IF(BR$4=1,1+9*(MIN(MAX(Data_wide!$BU$23,BR$2),BR$3)-BR$2)/(BR$3-BR$2),1+9*(BR$3-MIN(MAX(Data_wide!$BU$23,BR$2),BR$3))/(BR$3-BR$2)),1),""))</f>
        <v/>
      </c>
      <c r="BS27" s="165">
        <f>IF(OR(BS$4=0,Data_wide!$BV$23=""),"",IFERROR(ROUND(IF(BS$4=1,1+9*(MIN(MAX(Data_wide!$BV$23,BS$2),BS$3)-BS$2)/(BS$3-BS$2),1+9*(BS$3-MIN(MAX(Data_wide!$BV$23,BS$2),BS$3))/(BS$3-BS$2)),1),""))</f>
        <v/>
      </c>
      <c r="BT27" s="165">
        <f>IF(OR(BT$4=0,Data_wide!$BW$23=""),"",IFERROR(ROUND(IF(BT$4=1,1+9*(MIN(MAX(Data_wide!$BW$23,BT$2),BT$3)-BT$2)/(BT$3-BT$2),1+9*(BT$3-MIN(MAX(Data_wide!$BW$23,BT$2),BT$3))/(BT$3-BT$2)),1),""))</f>
        <v/>
      </c>
      <c r="BU27" s="165">
        <f>IF(OR(BU$4=0,Data_wide!$BX$23=""),"",IFERROR(ROUND(IF(BU$4=1,1+9*(MIN(MAX(Data_wide!$BX$23,BU$2),BU$3)-BU$2)/(BU$3-BU$2),1+9*(BU$3-MIN(MAX(Data_wide!$BX$23,BU$2),BU$3))/(BU$3-BU$2)),1),""))</f>
        <v/>
      </c>
      <c r="BV27" s="165">
        <f>IF(OR(BV$4=0,Data_wide!$BY$23=""),"",IFERROR(ROUND(IF(BV$4=1,1+9*(MIN(MAX(Data_wide!$BY$23,BV$2),BV$3)-BV$2)/(BV$3-BV$2),1+9*(BV$3-MIN(MAX(Data_wide!$BY$23,BV$2),BV$3))/(BV$3-BV$2)),1),""))</f>
        <v/>
      </c>
      <c r="BW27" s="165">
        <f>IF(OR(BW$4=0,Data_wide!$BZ$23=""),"",IFERROR(ROUND(IF(BW$4=1,1+9*(MIN(MAX(Data_wide!$BZ$23,BW$2),BW$3)-BW$2)/(BW$3-BW$2),1+9*(BW$3-MIN(MAX(Data_wide!$BZ$23,BW$2),BW$3))/(BW$3-BW$2)),1),""))</f>
        <v/>
      </c>
      <c r="BX27" s="165">
        <f>IF(OR(BX$4=0,Data_wide!$CA$23=""),"",IFERROR(ROUND(IF(BX$4=1,1+9*(MIN(MAX(Data_wide!$CA$23,BX$2),BX$3)-BX$2)/(BX$3-BX$2),1+9*(BX$3-MIN(MAX(Data_wide!$CA$23,BX$2),BX$3))/(BX$3-BX$2)),1),""))</f>
        <v/>
      </c>
      <c r="BY27" s="165">
        <f>IF(OR(BY$4=0,Data_wide!$CB$23=""),"",IFERROR(ROUND(IF(BY$4=1,1+9*(MIN(MAX(Data_wide!$CB$23,BY$2),BY$3)-BY$2)/(BY$3-BY$2),1+9*(BY$3-MIN(MAX(Data_wide!$CB$23,BY$2),BY$3))/(BY$3-BY$2)),1),""))</f>
        <v/>
      </c>
      <c r="BZ27" s="165">
        <f>IF(OR(BZ$4=0,Data_wide!$CC$23=""),"",IFERROR(ROUND(IF(BZ$4=1,1+9*(MIN(MAX(Data_wide!$CC$23,BZ$2),BZ$3)-BZ$2)/(BZ$3-BZ$2),1+9*(BZ$3-MIN(MAX(Data_wide!$CC$23,BZ$2),BZ$3))/(BZ$3-BZ$2)),1),""))</f>
        <v/>
      </c>
      <c r="CA27" s="165">
        <f>IF(OR(CA$4=0,Data_wide!$CD$23=""),"",IFERROR(ROUND(IF(CA$4=1,1+9*(MIN(MAX(Data_wide!$CD$23,CA$2),CA$3)-CA$2)/(CA$3-CA$2),1+9*(CA$3-MIN(MAX(Data_wide!$CD$23,CA$2),CA$3))/(CA$3-CA$2)),1),""))</f>
        <v/>
      </c>
      <c r="CB27" s="165">
        <f>IF(OR(CB$4=0,Data_wide!$CE$23=""),"",IFERROR(ROUND(IF(CB$4=1,1+9*(MIN(MAX(Data_wide!$CE$23,CB$2),CB$3)-CB$2)/(CB$3-CB$2),1+9*(CB$3-MIN(MAX(Data_wide!$CE$23,CB$2),CB$3))/(CB$3-CB$2)),1),""))</f>
        <v/>
      </c>
      <c r="CC27" s="165">
        <f>IF(OR(CC$4=0,Data_wide!$CF$23=""),"",IFERROR(ROUND(IF(CC$4=1,1+9*(MIN(MAX(Data_wide!$CF$23,CC$2),CC$3)-CC$2)/(CC$3-CC$2),1+9*(CC$3-MIN(MAX(Data_wide!$CF$23,CC$2),CC$3))/(CC$3-CC$2)),1),""))</f>
        <v/>
      </c>
      <c r="CD27" s="165">
        <f>IF(OR(CD$4=0,Data_wide!$CG$23=""),"",IFERROR(ROUND(IF(CD$4=1,1+9*(MIN(MAX(Data_wide!$CG$23,CD$2),CD$3)-CD$2)/(CD$3-CD$2),1+9*(CD$3-MIN(MAX(Data_wide!$CG$23,CD$2),CD$3))/(CD$3-CD$2)),1),""))</f>
        <v/>
      </c>
      <c r="CE27" s="165">
        <f>IF(OR(CE$4=0,Data_wide!$CH$23=""),"",IFERROR(ROUND(IF(CE$4=1,1+9*(MIN(MAX(Data_wide!$CH$23,CE$2),CE$3)-CE$2)/(CE$3-CE$2),1+9*(CE$3-MIN(MAX(Data_wide!$CH$23,CE$2),CE$3))/(CE$3-CE$2)),1),""))</f>
        <v/>
      </c>
      <c r="CF27" s="165">
        <f>IF(OR(CF$4=0,Data_wide!$CI$23=""),"",IFERROR(ROUND(IF(CF$4=1,1+9*(MIN(MAX(Data_wide!$CI$23,CF$2),CF$3)-CF$2)/(CF$3-CF$2),1+9*(CF$3-MIN(MAX(Data_wide!$CI$23,CF$2),CF$3))/(CF$3-CF$2)),1),""))</f>
        <v/>
      </c>
      <c r="CG27" s="165">
        <f>IF(OR(CG$4=0,Data_wide!$CJ$23=""),"",IFERROR(ROUND(IF(CG$4=1,1+9*(MIN(MAX(Data_wide!$CJ$23,CG$2),CG$3)-CG$2)/(CG$3-CG$2),1+9*(CG$3-MIN(MAX(Data_wide!$CJ$23,CG$2),CG$3))/(CG$3-CG$2)),1),""))</f>
        <v/>
      </c>
      <c r="CH27" s="165">
        <f>IF(OR(CH$4=0,Data_wide!$CK$23=""),"",IFERROR(ROUND(IF(CH$4=1,1+9*(MIN(MAX(Data_wide!$CK$23,CH$2),CH$3)-CH$2)/(CH$3-CH$2),1+9*(CH$3-MIN(MAX(Data_wide!$CK$23,CH$2),CH$3))/(CH$3-CH$2)),1),""))</f>
        <v/>
      </c>
      <c r="CI27" s="165">
        <f>IF(OR(CI$4=0,Data_wide!$CL$23=""),"",IFERROR(ROUND(IF(CI$4=1,1+9*(MIN(MAX(Data_wide!$CL$23,CI$2),CI$3)-CI$2)/(CI$3-CI$2),1+9*(CI$3-MIN(MAX(Data_wide!$CL$23,CI$2),CI$3))/(CI$3-CI$2)),1),""))</f>
        <v/>
      </c>
      <c r="CJ27" s="165">
        <f>IF(OR(CJ$4=0,Data_wide!$CM$23=""),"",IFERROR(ROUND(IF(CJ$4=1,1+9*(MIN(MAX(Data_wide!$CM$23,CJ$2),CJ$3)-CJ$2)/(CJ$3-CJ$2),1+9*(CJ$3-MIN(MAX(Data_wide!$CM$23,CJ$2),CJ$3))/(CJ$3-CJ$2)),1),""))</f>
        <v/>
      </c>
      <c r="CK27" s="165">
        <f>IF(OR(CK$4=0,Data_wide!$CN$23=""),"",IFERROR(ROUND(IF(CK$4=1,1+9*(MIN(MAX(Data_wide!$CN$23,CK$2),CK$3)-CK$2)/(CK$3-CK$2),1+9*(CK$3-MIN(MAX(Data_wide!$CN$23,CK$2),CK$3))/(CK$3-CK$2)),1),""))</f>
        <v/>
      </c>
      <c r="CL27" s="165">
        <f>IF(OR(CL$4=0,Data_wide!$CO$23=""),"",IFERROR(ROUND(IF(CL$4=1,1+9*(MIN(MAX(Data_wide!$CO$23,CL$2),CL$3)-CL$2)/(CL$3-CL$2),1+9*(CL$3-MIN(MAX(Data_wide!$CO$23,CL$2),CL$3))/(CL$3-CL$2)),1),""))</f>
        <v/>
      </c>
      <c r="CM27" s="165">
        <f>IF(OR(CM$4=0,Data_wide!$CP$23=""),"",IFERROR(ROUND(IF(CM$4=1,1+9*(MIN(MAX(Data_wide!$CP$23,CM$2),CM$3)-CM$2)/(CM$3-CM$2),1+9*(CM$3-MIN(MAX(Data_wide!$CP$23,CM$2),CM$3))/(CM$3-CM$2)),1),""))</f>
        <v/>
      </c>
      <c r="CN27" s="165">
        <f>IF(OR(CN$4=0,Data_wide!$CQ$23=""),"",IFERROR(ROUND(IF(CN$4=1,1+9*(MIN(MAX(Data_wide!$CQ$23,CN$2),CN$3)-CN$2)/(CN$3-CN$2),1+9*(CN$3-MIN(MAX(Data_wide!$CQ$23,CN$2),CN$3))/(CN$3-CN$2)),1),""))</f>
        <v/>
      </c>
      <c r="CO27" s="165">
        <f>IF(OR(CO$4=0,Data_wide!$CR$23=""),"",IFERROR(ROUND(IF(CO$4=1,1+9*(MIN(MAX(Data_wide!$CR$23,CO$2),CO$3)-CO$2)/(CO$3-CO$2),1+9*(CO$3-MIN(MAX(Data_wide!$CR$23,CO$2),CO$3))/(CO$3-CO$2)),1),""))</f>
        <v/>
      </c>
    </row>
    <row r="28" ht="14" customHeight="1">
      <c r="A28" s="161" t="inlineStr">
        <is>
          <t>BTN</t>
        </is>
      </c>
      <c r="B28" s="161" t="inlineStr">
        <is>
          <t>Bhutan</t>
        </is>
      </c>
      <c r="C28" s="165">
        <f>IF(OR(C$4=0,Data_wide!$F$24=""),"",IFERROR(ROUND(IF(C$4=1,1+9*(MIN(MAX(Data_wide!$F$24,C$2),C$3)-C$2)/(C$3-C$2),1+9*(C$3-MIN(MAX(Data_wide!$F$24,C$2),C$3))/(C$3-C$2)),1),""))</f>
        <v/>
      </c>
      <c r="D28" s="165">
        <f>IF(OR(D$4=0,Data_wide!$G$24=""),"",IFERROR(ROUND(IF(D$4=1,1+9*(MIN(MAX(Data_wide!$G$24,D$2),D$3)-D$2)/(D$3-D$2),1+9*(D$3-MIN(MAX(Data_wide!$G$24,D$2),D$3))/(D$3-D$2)),1),""))</f>
        <v/>
      </c>
      <c r="E28" s="165">
        <f>IF(OR(E$4=0,Data_wide!$H$24=""),"",IFERROR(ROUND(IF(E$4=1,1+9*(MIN(MAX(Data_wide!$H$24,E$2),E$3)-E$2)/(E$3-E$2),1+9*(E$3-MIN(MAX(Data_wide!$H$24,E$2),E$3))/(E$3-E$2)),1),""))</f>
        <v/>
      </c>
      <c r="F28" s="165">
        <f>IF(OR(F$4=0,Data_wide!$I$24=""),"",IFERROR(ROUND(IF(F$4=1,1+9*(MIN(MAX(Data_wide!$I$24,F$2),F$3)-F$2)/(F$3-F$2),1+9*(F$3-MIN(MAX(Data_wide!$I$24,F$2),F$3))/(F$3-F$2)),1),""))</f>
        <v/>
      </c>
      <c r="G28" s="165">
        <f>IF(OR(G$4=0,Data_wide!$J$24=""),"",IFERROR(ROUND(IF(G$4=1,1+9*(MIN(MAX(Data_wide!$J$24,G$2),G$3)-G$2)/(G$3-G$2),1+9*(G$3-MIN(MAX(Data_wide!$J$24,G$2),G$3))/(G$3-G$2)),1),""))</f>
        <v/>
      </c>
      <c r="H28" s="165">
        <f>IF(OR(H$4=0,Data_wide!$K$24=""),"",IFERROR(ROUND(IF(H$4=1,1+9*(MIN(MAX(Data_wide!$K$24,H$2),H$3)-H$2)/(H$3-H$2),1+9*(H$3-MIN(MAX(Data_wide!$K$24,H$2),H$3))/(H$3-H$2)),1),""))</f>
        <v/>
      </c>
      <c r="I28" s="165">
        <f>IF(OR(I$4=0,Data_wide!$L$24=""),"",IFERROR(ROUND(IF(I$4=1,1+9*(MIN(MAX(Data_wide!$L$24,I$2),I$3)-I$2)/(I$3-I$2),1+9*(I$3-MIN(MAX(Data_wide!$L$24,I$2),I$3))/(I$3-I$2)),1),""))</f>
        <v/>
      </c>
      <c r="J28" s="165">
        <f>IF(OR(J$4=0,Data_wide!$M$24=""),"",IFERROR(ROUND(IF(J$4=1,1+9*(MIN(MAX(Data_wide!$M$24,J$2),J$3)-J$2)/(J$3-J$2),1+9*(J$3-MIN(MAX(Data_wide!$M$24,J$2),J$3))/(J$3-J$2)),1),""))</f>
        <v/>
      </c>
      <c r="K28" s="165">
        <f>IF(OR(K$4=0,Data_wide!$N$24=""),"",IFERROR(ROUND(IF(K$4=1,1+9*(MIN(MAX(Data_wide!$N$24,K$2),K$3)-K$2)/(K$3-K$2),1+9*(K$3-MIN(MAX(Data_wide!$N$24,K$2),K$3))/(K$3-K$2)),1),""))</f>
        <v/>
      </c>
      <c r="L28" s="165">
        <f>IF(OR(L$4=0,Data_wide!$O$24=""),"",IFERROR(ROUND(IF(L$4=1,1+9*(MIN(MAX(Data_wide!$O$24,L$2),L$3)-L$2)/(L$3-L$2),1+9*(L$3-MIN(MAX(Data_wide!$O$24,L$2),L$3))/(L$3-L$2)),1),""))</f>
        <v/>
      </c>
      <c r="M28" s="165">
        <f>IF(OR(M$4=0,Data_wide!$P$24=""),"",IFERROR(ROUND(IF(M$4=1,1+9*(MIN(MAX(Data_wide!$P$24,M$2),M$3)-M$2)/(M$3-M$2),1+9*(M$3-MIN(MAX(Data_wide!$P$24,M$2),M$3))/(M$3-M$2)),1),""))</f>
        <v/>
      </c>
      <c r="N28" s="165">
        <f>IF(OR(N$4=0,Data_wide!$Q$24=""),"",IFERROR(ROUND(IF(N$4=1,1+9*(MIN(MAX(Data_wide!$Q$24,N$2),N$3)-N$2)/(N$3-N$2),1+9*(N$3-MIN(MAX(Data_wide!$Q$24,N$2),N$3))/(N$3-N$2)),1),""))</f>
        <v/>
      </c>
      <c r="O28" s="165">
        <f>IF(OR(O$4=0,Data_wide!$R$24=""),"",IFERROR(ROUND(IF(O$4=1,1+9*(MIN(MAX(Data_wide!$R$24,O$2),O$3)-O$2)/(O$3-O$2),1+9*(O$3-MIN(MAX(Data_wide!$R$24,O$2),O$3))/(O$3-O$2)),1),""))</f>
        <v/>
      </c>
      <c r="P28" s="165">
        <f>IF(OR(P$4=0,Data_wide!$S$24=""),"",IFERROR(ROUND(IF(P$4=1,1+9*(MIN(MAX(Data_wide!$S$24,P$2),P$3)-P$2)/(P$3-P$2),1+9*(P$3-MIN(MAX(Data_wide!$S$24,P$2),P$3))/(P$3-P$2)),1),""))</f>
        <v/>
      </c>
      <c r="Q28" s="165">
        <f>IF(OR(Q$4=0,Data_wide!$T$24=""),"",IFERROR(ROUND(IF(Q$4=1,1+9*(MIN(MAX(Data_wide!$T$24,Q$2),Q$3)-Q$2)/(Q$3-Q$2),1+9*(Q$3-MIN(MAX(Data_wide!$T$24,Q$2),Q$3))/(Q$3-Q$2)),1),""))</f>
        <v/>
      </c>
      <c r="R28" s="165">
        <f>IF(OR(R$4=0,Data_wide!$U$24=""),"",IFERROR(ROUND(IF(R$4=1,1+9*(MIN(MAX(Data_wide!$U$24,R$2),R$3)-R$2)/(R$3-R$2),1+9*(R$3-MIN(MAX(Data_wide!$U$24,R$2),R$3))/(R$3-R$2)),1),""))</f>
        <v/>
      </c>
      <c r="S28" s="165">
        <f>IF(OR(S$4=0,Data_wide!$V$24=""),"",IFERROR(ROUND(IF(S$4=1,1+9*(MIN(MAX(Data_wide!$V$24,S$2),S$3)-S$2)/(S$3-S$2),1+9*(S$3-MIN(MAX(Data_wide!$V$24,S$2),S$3))/(S$3-S$2)),1),""))</f>
        <v/>
      </c>
      <c r="T28" s="165">
        <f>IF(OR(T$4=0,Data_wide!$W$24=""),"",IFERROR(ROUND(IF(T$4=1,1+9*(MIN(MAX(Data_wide!$W$24,T$2),T$3)-T$2)/(T$3-T$2),1+9*(T$3-MIN(MAX(Data_wide!$W$24,T$2),T$3))/(T$3-T$2)),1),""))</f>
        <v/>
      </c>
      <c r="U28" s="165">
        <f>IF(OR(U$4=0,Data_wide!$X$24=""),"",IFERROR(ROUND(IF(U$4=1,1+9*(MIN(MAX(Data_wide!$X$24,U$2),U$3)-U$2)/(U$3-U$2),1+9*(U$3-MIN(MAX(Data_wide!$X$24,U$2),U$3))/(U$3-U$2)),1),""))</f>
        <v/>
      </c>
      <c r="V28" s="165">
        <f>IF(OR(V$4=0,Data_wide!$Y$24=""),"",IFERROR(ROUND(IF(V$4=1,1+9*(MIN(MAX(Data_wide!$Y$24,V$2),V$3)-V$2)/(V$3-V$2),1+9*(V$3-MIN(MAX(Data_wide!$Y$24,V$2),V$3))/(V$3-V$2)),1),""))</f>
        <v/>
      </c>
      <c r="W28" s="165">
        <f>IF(OR(W$4=0,Data_wide!$Z$24=""),"",IFERROR(ROUND(IF(W$4=1,1+9*(MIN(MAX(Data_wide!$Z$24,W$2),W$3)-W$2)/(W$3-W$2),1+9*(W$3-MIN(MAX(Data_wide!$Z$24,W$2),W$3))/(W$3-W$2)),1),""))</f>
        <v/>
      </c>
      <c r="X28" s="165">
        <f>IF(OR(X$4=0,Data_wide!$AA$24=""),"",IFERROR(ROUND(IF(X$4=1,1+9*(MIN(MAX(Data_wide!$AA$24,X$2),X$3)-X$2)/(X$3-X$2),1+9*(X$3-MIN(MAX(Data_wide!$AA$24,X$2),X$3))/(X$3-X$2)),1),""))</f>
        <v/>
      </c>
      <c r="Y28" s="165">
        <f>IF(OR(Y$4=0,Data_wide!$AB$24=""),"",IFERROR(ROUND(IF(Y$4=1,1+9*(MIN(MAX(Data_wide!$AB$24,Y$2),Y$3)-Y$2)/(Y$3-Y$2),1+9*(Y$3-MIN(MAX(Data_wide!$AB$24,Y$2),Y$3))/(Y$3-Y$2)),1),""))</f>
        <v/>
      </c>
      <c r="Z28" s="165">
        <f>IF(OR(Z$4=0,Data_wide!$AC$24=""),"",IFERROR(ROUND(IF(Z$4=1,1+9*(MIN(MAX(Data_wide!$AC$24,Z$2),Z$3)-Z$2)/(Z$3-Z$2),1+9*(Z$3-MIN(MAX(Data_wide!$AC$24,Z$2),Z$3))/(Z$3-Z$2)),1),""))</f>
        <v/>
      </c>
      <c r="AA28" s="165">
        <f>IF(OR(AA$4=0,Data_wide!$AD$24=""),"",IFERROR(ROUND(IF(AA$4=1,1+9*(MIN(MAX(Data_wide!$AD$24,AA$2),AA$3)-AA$2)/(AA$3-AA$2),1+9*(AA$3-MIN(MAX(Data_wide!$AD$24,AA$2),AA$3))/(AA$3-AA$2)),1),""))</f>
        <v/>
      </c>
      <c r="AB28" s="165">
        <f>IF(OR(AB$4=0,Data_wide!$AE$24=""),"",IFERROR(ROUND(IF(AB$4=1,1+9*(MIN(MAX(Data_wide!$AE$24,AB$2),AB$3)-AB$2)/(AB$3-AB$2),1+9*(AB$3-MIN(MAX(Data_wide!$AE$24,AB$2),AB$3))/(AB$3-AB$2)),1),""))</f>
        <v/>
      </c>
      <c r="AC28" s="165">
        <f>IF(OR(AC$4=0,Data_wide!$AF$24=""),"",IFERROR(ROUND(IF(AC$4=1,1+9*(MIN(MAX(Data_wide!$AF$24,AC$2),AC$3)-AC$2)/(AC$3-AC$2),1+9*(AC$3-MIN(MAX(Data_wide!$AF$24,AC$2),AC$3))/(AC$3-AC$2)),1),""))</f>
        <v/>
      </c>
      <c r="AD28" s="165">
        <f>IF(OR(AD$4=0,Data_wide!$AG$24=""),"",IFERROR(ROUND(IF(AD$4=1,1+9*(MIN(MAX(Data_wide!$AG$24,AD$2),AD$3)-AD$2)/(AD$3-AD$2),1+9*(AD$3-MIN(MAX(Data_wide!$AG$24,AD$2),AD$3))/(AD$3-AD$2)),1),""))</f>
        <v/>
      </c>
      <c r="AE28" s="165">
        <f>IF(OR(AE$4=0,Data_wide!$AH$24=""),"",IFERROR(ROUND(IF(AE$4=1,1+9*(MIN(MAX(Data_wide!$AH$24,AE$2),AE$3)-AE$2)/(AE$3-AE$2),1+9*(AE$3-MIN(MAX(Data_wide!$AH$24,AE$2),AE$3))/(AE$3-AE$2)),1),""))</f>
        <v/>
      </c>
      <c r="AF28" s="165">
        <f>IF(OR(AF$4=0,Data_wide!$AI$24=""),"",IFERROR(ROUND(IF(AF$4=1,1+9*(MIN(MAX(Data_wide!$AI$24,AF$2),AF$3)-AF$2)/(AF$3-AF$2),1+9*(AF$3-MIN(MAX(Data_wide!$AI$24,AF$2),AF$3))/(AF$3-AF$2)),1),""))</f>
        <v/>
      </c>
      <c r="AG28" s="165">
        <f>IF(OR(AG$4=0,Data_wide!$AJ$24=""),"",IFERROR(ROUND(IF(AG$4=1,1+9*(MIN(MAX(Data_wide!$AJ$24,AG$2),AG$3)-AG$2)/(AG$3-AG$2),1+9*(AG$3-MIN(MAX(Data_wide!$AJ$24,AG$2),AG$3))/(AG$3-AG$2)),1),""))</f>
        <v/>
      </c>
      <c r="AH28" s="165">
        <f>IF(OR(AH$4=0,Data_wide!$AK$24=""),"",IFERROR(ROUND(IF(AH$4=1,1+9*(MIN(MAX(Data_wide!$AK$24,AH$2),AH$3)-AH$2)/(AH$3-AH$2),1+9*(AH$3-MIN(MAX(Data_wide!$AK$24,AH$2),AH$3))/(AH$3-AH$2)),1),""))</f>
        <v/>
      </c>
      <c r="AI28" s="165">
        <f>IF(OR(AI$4=0,Data_wide!$AL$24=""),"",IFERROR(ROUND(IF(AI$4=1,1+9*(MIN(MAX(Data_wide!$AL$24,AI$2),AI$3)-AI$2)/(AI$3-AI$2),1+9*(AI$3-MIN(MAX(Data_wide!$AL$24,AI$2),AI$3))/(AI$3-AI$2)),1),""))</f>
        <v/>
      </c>
      <c r="AJ28" s="165">
        <f>IF(OR(AJ$4=0,Data_wide!$AM$24=""),"",IFERROR(ROUND(IF(AJ$4=1,1+9*(MIN(MAX(Data_wide!$AM$24,AJ$2),AJ$3)-AJ$2)/(AJ$3-AJ$2),1+9*(AJ$3-MIN(MAX(Data_wide!$AM$24,AJ$2),AJ$3))/(AJ$3-AJ$2)),1),""))</f>
        <v/>
      </c>
      <c r="AK28" s="165">
        <f>IF(OR(AK$4=0,Data_wide!$AN$24=""),"",IFERROR(ROUND(IF(AK$4=1,1+9*(MIN(MAX(Data_wide!$AN$24,AK$2),AK$3)-AK$2)/(AK$3-AK$2),1+9*(AK$3-MIN(MAX(Data_wide!$AN$24,AK$2),AK$3))/(AK$3-AK$2)),1),""))</f>
        <v/>
      </c>
      <c r="AL28" s="165">
        <f>IF(OR(AL$4=0,Data_wide!$AO$24=""),"",IFERROR(ROUND(IF(AL$4=1,1+9*(MIN(MAX(Data_wide!$AO$24,AL$2),AL$3)-AL$2)/(AL$3-AL$2),1+9*(AL$3-MIN(MAX(Data_wide!$AO$24,AL$2),AL$3))/(AL$3-AL$2)),1),""))</f>
        <v/>
      </c>
      <c r="AM28" s="165">
        <f>IF(OR(AM$4=0,Data_wide!$AP$24=""),"",IFERROR(ROUND(IF(AM$4=1,1+9*(MIN(MAX(Data_wide!$AP$24,AM$2),AM$3)-AM$2)/(AM$3-AM$2),1+9*(AM$3-MIN(MAX(Data_wide!$AP$24,AM$2),AM$3))/(AM$3-AM$2)),1),""))</f>
        <v/>
      </c>
      <c r="AN28" s="165">
        <f>IF(OR(AN$4=0,Data_wide!$AQ$24=""),"",IFERROR(ROUND(IF(AN$4=1,1+9*(MIN(MAX(Data_wide!$AQ$24,AN$2),AN$3)-AN$2)/(AN$3-AN$2),1+9*(AN$3-MIN(MAX(Data_wide!$AQ$24,AN$2),AN$3))/(AN$3-AN$2)),1),""))</f>
        <v/>
      </c>
      <c r="AO28" s="165">
        <f>IF(OR(AO$4=0,Data_wide!$AR$24=""),"",IFERROR(ROUND(IF(AO$4=1,1+9*(MIN(MAX(Data_wide!$AR$24,AO$2),AO$3)-AO$2)/(AO$3-AO$2),1+9*(AO$3-MIN(MAX(Data_wide!$AR$24,AO$2),AO$3))/(AO$3-AO$2)),1),""))</f>
        <v/>
      </c>
      <c r="AP28" s="165">
        <f>IF(OR(AP$4=0,Data_wide!$AS$24=""),"",IFERROR(ROUND(IF(AP$4=1,1+9*(MIN(MAX(Data_wide!$AS$24,AP$2),AP$3)-AP$2)/(AP$3-AP$2),1+9*(AP$3-MIN(MAX(Data_wide!$AS$24,AP$2),AP$3))/(AP$3-AP$2)),1),""))</f>
        <v/>
      </c>
      <c r="AQ28" s="165">
        <f>IF(OR(AQ$4=0,Data_wide!$AT$24=""),"",IFERROR(ROUND(IF(AQ$4=1,1+9*(MIN(MAX(Data_wide!$AT$24,AQ$2),AQ$3)-AQ$2)/(AQ$3-AQ$2),1+9*(AQ$3-MIN(MAX(Data_wide!$AT$24,AQ$2),AQ$3))/(AQ$3-AQ$2)),1),""))</f>
        <v/>
      </c>
      <c r="AR28" s="165">
        <f>IF(OR(AR$4=0,Data_wide!$AU$24=""),"",IFERROR(ROUND(IF(AR$4=1,1+9*(MIN(MAX(Data_wide!$AU$24,AR$2),AR$3)-AR$2)/(AR$3-AR$2),1+9*(AR$3-MIN(MAX(Data_wide!$AU$24,AR$2),AR$3))/(AR$3-AR$2)),1),""))</f>
        <v/>
      </c>
      <c r="AS28" s="165">
        <f>IF(OR(AS$4=0,Data_wide!$AV$24=""),"",IFERROR(ROUND(IF(AS$4=1,1+9*(MIN(MAX(Data_wide!$AV$24,AS$2),AS$3)-AS$2)/(AS$3-AS$2),1+9*(AS$3-MIN(MAX(Data_wide!$AV$24,AS$2),AS$3))/(AS$3-AS$2)),1),""))</f>
        <v/>
      </c>
      <c r="AT28" s="165">
        <f>IF(OR(AT$4=0,Data_wide!$AW$24=""),"",IFERROR(ROUND(IF(AT$4=1,1+9*(MIN(MAX(Data_wide!$AW$24,AT$2),AT$3)-AT$2)/(AT$3-AT$2),1+9*(AT$3-MIN(MAX(Data_wide!$AW$24,AT$2),AT$3))/(AT$3-AT$2)),1),""))</f>
        <v/>
      </c>
      <c r="AU28" s="165">
        <f>IF(OR(AU$4=0,Data_wide!$AX$24=""),"",IFERROR(ROUND(IF(AU$4=1,1+9*(MIN(MAX(Data_wide!$AX$24,AU$2),AU$3)-AU$2)/(AU$3-AU$2),1+9*(AU$3-MIN(MAX(Data_wide!$AX$24,AU$2),AU$3))/(AU$3-AU$2)),1),""))</f>
        <v/>
      </c>
      <c r="AV28" s="165">
        <f>IF(OR(AV$4=0,Data_wide!$AY$24=""),"",IFERROR(ROUND(IF(AV$4=1,1+9*(MIN(MAX(Data_wide!$AY$24,AV$2),AV$3)-AV$2)/(AV$3-AV$2),1+9*(AV$3-MIN(MAX(Data_wide!$AY$24,AV$2),AV$3))/(AV$3-AV$2)),1),""))</f>
        <v/>
      </c>
      <c r="AW28" s="165">
        <f>IF(OR(AW$4=0,Data_wide!$AZ$24=""),"",IFERROR(ROUND(IF(AW$4=1,1+9*(MIN(MAX(Data_wide!$AZ$24,AW$2),AW$3)-AW$2)/(AW$3-AW$2),1+9*(AW$3-MIN(MAX(Data_wide!$AZ$24,AW$2),AW$3))/(AW$3-AW$2)),1),""))</f>
        <v/>
      </c>
      <c r="AX28" s="165">
        <f>IF(OR(AX$4=0,Data_wide!$BA$24=""),"",IFERROR(ROUND(IF(AX$4=1,1+9*(MIN(MAX(Data_wide!$BA$24,AX$2),AX$3)-AX$2)/(AX$3-AX$2),1+9*(AX$3-MIN(MAX(Data_wide!$BA$24,AX$2),AX$3))/(AX$3-AX$2)),1),""))</f>
        <v/>
      </c>
      <c r="AY28" s="165">
        <f>IF(OR(AY$4=0,Data_wide!$BB$24=""),"",IFERROR(ROUND(IF(AY$4=1,1+9*(MIN(MAX(Data_wide!$BB$24,AY$2),AY$3)-AY$2)/(AY$3-AY$2),1+9*(AY$3-MIN(MAX(Data_wide!$BB$24,AY$2),AY$3))/(AY$3-AY$2)),1),""))</f>
        <v/>
      </c>
      <c r="AZ28" s="165">
        <f>IF(OR(AZ$4=0,Data_wide!$BC$24=""),"",IFERROR(ROUND(IF(AZ$4=1,1+9*(MIN(MAX(Data_wide!$BC$24,AZ$2),AZ$3)-AZ$2)/(AZ$3-AZ$2),1+9*(AZ$3-MIN(MAX(Data_wide!$BC$24,AZ$2),AZ$3))/(AZ$3-AZ$2)),1),""))</f>
        <v/>
      </c>
      <c r="BA28" s="165">
        <f>IF(OR(BA$4=0,Data_wide!$BD$24=""),"",IFERROR(ROUND(IF(BA$4=1,1+9*(MIN(MAX(Data_wide!$BD$24,BA$2),BA$3)-BA$2)/(BA$3-BA$2),1+9*(BA$3-MIN(MAX(Data_wide!$BD$24,BA$2),BA$3))/(BA$3-BA$2)),1),""))</f>
        <v/>
      </c>
      <c r="BB28" s="165">
        <f>IF(OR(BB$4=0,Data_wide!$BE$24=""),"",IFERROR(ROUND(IF(BB$4=1,1+9*(MIN(MAX(Data_wide!$BE$24,BB$2),BB$3)-BB$2)/(BB$3-BB$2),1+9*(BB$3-MIN(MAX(Data_wide!$BE$24,BB$2),BB$3))/(BB$3-BB$2)),1),""))</f>
        <v/>
      </c>
      <c r="BC28" s="165">
        <f>IF(OR(BC$4=0,Data_wide!$BF$24=""),"",IFERROR(ROUND(IF(BC$4=1,1+9*(MIN(MAX(Data_wide!$BF$24,BC$2),BC$3)-BC$2)/(BC$3-BC$2),1+9*(BC$3-MIN(MAX(Data_wide!$BF$24,BC$2),BC$3))/(BC$3-BC$2)),1),""))</f>
        <v/>
      </c>
      <c r="BD28" s="165">
        <f>IF(OR(BD$4=0,Data_wide!$BG$24=""),"",IFERROR(ROUND(IF(BD$4=1,1+9*(MIN(MAX(Data_wide!$BG$24,BD$2),BD$3)-BD$2)/(BD$3-BD$2),1+9*(BD$3-MIN(MAX(Data_wide!$BG$24,BD$2),BD$3))/(BD$3-BD$2)),1),""))</f>
        <v/>
      </c>
      <c r="BE28" s="165">
        <f>IF(OR(BE$4=0,Data_wide!$BH$24=""),"",IFERROR(ROUND(IF(BE$4=1,1+9*(MIN(MAX(Data_wide!$BH$24,BE$2),BE$3)-BE$2)/(BE$3-BE$2),1+9*(BE$3-MIN(MAX(Data_wide!$BH$24,BE$2),BE$3))/(BE$3-BE$2)),1),""))</f>
        <v/>
      </c>
      <c r="BF28" s="165">
        <f>IF(OR(BF$4=0,Data_wide!$BI$24=""),"",IFERROR(ROUND(IF(BF$4=1,1+9*(MIN(MAX(Data_wide!$BI$24,BF$2),BF$3)-BF$2)/(BF$3-BF$2),1+9*(BF$3-MIN(MAX(Data_wide!$BI$24,BF$2),BF$3))/(BF$3-BF$2)),1),""))</f>
        <v/>
      </c>
      <c r="BG28" s="165">
        <f>IF(OR(BG$4=0,Data_wide!$BJ$24=""),"",IFERROR(ROUND(IF(BG$4=1,1+9*(MIN(MAX(Data_wide!$BJ$24,BG$2),BG$3)-BG$2)/(BG$3-BG$2),1+9*(BG$3-MIN(MAX(Data_wide!$BJ$24,BG$2),BG$3))/(BG$3-BG$2)),1),""))</f>
        <v/>
      </c>
      <c r="BH28" s="165">
        <f>IF(OR(BH$4=0,Data_wide!$BK$24=""),"",IFERROR(ROUND(IF(BH$4=1,1+9*(MIN(MAX(Data_wide!$BK$24,BH$2),BH$3)-BH$2)/(BH$3-BH$2),1+9*(BH$3-MIN(MAX(Data_wide!$BK$24,BH$2),BH$3))/(BH$3-BH$2)),1),""))</f>
        <v/>
      </c>
      <c r="BI28" s="165">
        <f>IF(OR(BI$4=0,Data_wide!$BL$24=""),"",IFERROR(ROUND(IF(BI$4=1,1+9*(MIN(MAX(Data_wide!$BL$24,BI$2),BI$3)-BI$2)/(BI$3-BI$2),1+9*(BI$3-MIN(MAX(Data_wide!$BL$24,BI$2),BI$3))/(BI$3-BI$2)),1),""))</f>
        <v/>
      </c>
      <c r="BJ28" s="165">
        <f>IF(OR(BJ$4=0,Data_wide!$BM$24=""),"",IFERROR(ROUND(IF(BJ$4=1,1+9*(MIN(MAX(Data_wide!$BM$24,BJ$2),BJ$3)-BJ$2)/(BJ$3-BJ$2),1+9*(BJ$3-MIN(MAX(Data_wide!$BM$24,BJ$2),BJ$3))/(BJ$3-BJ$2)),1),""))</f>
        <v/>
      </c>
      <c r="BK28" s="165">
        <f>IF(OR(BK$4=0,Data_wide!$BN$24=""),"",IFERROR(ROUND(IF(BK$4=1,1+9*(MIN(MAX(Data_wide!$BN$24,BK$2),BK$3)-BK$2)/(BK$3-BK$2),1+9*(BK$3-MIN(MAX(Data_wide!$BN$24,BK$2),BK$3))/(BK$3-BK$2)),1),""))</f>
        <v/>
      </c>
      <c r="BL28" s="165">
        <f>IF(OR(BL$4=0,Data_wide!$BO$24=""),"",IFERROR(ROUND(IF(BL$4=1,1+9*(MIN(MAX(Data_wide!$BO$24,BL$2),BL$3)-BL$2)/(BL$3-BL$2),1+9*(BL$3-MIN(MAX(Data_wide!$BO$24,BL$2),BL$3))/(BL$3-BL$2)),1),""))</f>
        <v/>
      </c>
      <c r="BM28" s="165">
        <f>IF(OR(BM$4=0,Data_wide!$BP$24=""),"",IFERROR(ROUND(IF(BM$4=1,1+9*(MIN(MAX(Data_wide!$BP$24,BM$2),BM$3)-BM$2)/(BM$3-BM$2),1+9*(BM$3-MIN(MAX(Data_wide!$BP$24,BM$2),BM$3))/(BM$3-BM$2)),1),""))</f>
        <v/>
      </c>
      <c r="BN28" s="165">
        <f>IF(OR(BN$4=0,Data_wide!$BQ$24=""),"",IFERROR(ROUND(IF(BN$4=1,1+9*(MIN(MAX(Data_wide!$BQ$24,BN$2),BN$3)-BN$2)/(BN$3-BN$2),1+9*(BN$3-MIN(MAX(Data_wide!$BQ$24,BN$2),BN$3))/(BN$3-BN$2)),1),""))</f>
        <v/>
      </c>
      <c r="BO28" s="165">
        <f>IF(OR(BO$4=0,Data_wide!$BR$24=""),"",IFERROR(ROUND(IF(BO$4=1,1+9*(MIN(MAX(Data_wide!$BR$24,BO$2),BO$3)-BO$2)/(BO$3-BO$2),1+9*(BO$3-MIN(MAX(Data_wide!$BR$24,BO$2),BO$3))/(BO$3-BO$2)),1),""))</f>
        <v/>
      </c>
      <c r="BP28" s="165">
        <f>IF(OR(BP$4=0,Data_wide!$BS$24=""),"",IFERROR(ROUND(IF(BP$4=1,1+9*(MIN(MAX(Data_wide!$BS$24,BP$2),BP$3)-BP$2)/(BP$3-BP$2),1+9*(BP$3-MIN(MAX(Data_wide!$BS$24,BP$2),BP$3))/(BP$3-BP$2)),1),""))</f>
        <v/>
      </c>
      <c r="BQ28" s="165">
        <f>IF(OR(BQ$4=0,Data_wide!$BT$24=""),"",IFERROR(ROUND(IF(BQ$4=1,1+9*(MIN(MAX(Data_wide!$BT$24,BQ$2),BQ$3)-BQ$2)/(BQ$3-BQ$2),1+9*(BQ$3-MIN(MAX(Data_wide!$BT$24,BQ$2),BQ$3))/(BQ$3-BQ$2)),1),""))</f>
        <v/>
      </c>
      <c r="BR28" s="165">
        <f>IF(OR(BR$4=0,Data_wide!$BU$24=""),"",IFERROR(ROUND(IF(BR$4=1,1+9*(MIN(MAX(Data_wide!$BU$24,BR$2),BR$3)-BR$2)/(BR$3-BR$2),1+9*(BR$3-MIN(MAX(Data_wide!$BU$24,BR$2),BR$3))/(BR$3-BR$2)),1),""))</f>
        <v/>
      </c>
      <c r="BS28" s="165">
        <f>IF(OR(BS$4=0,Data_wide!$BV$24=""),"",IFERROR(ROUND(IF(BS$4=1,1+9*(MIN(MAX(Data_wide!$BV$24,BS$2),BS$3)-BS$2)/(BS$3-BS$2),1+9*(BS$3-MIN(MAX(Data_wide!$BV$24,BS$2),BS$3))/(BS$3-BS$2)),1),""))</f>
        <v/>
      </c>
      <c r="BT28" s="165">
        <f>IF(OR(BT$4=0,Data_wide!$BW$24=""),"",IFERROR(ROUND(IF(BT$4=1,1+9*(MIN(MAX(Data_wide!$BW$24,BT$2),BT$3)-BT$2)/(BT$3-BT$2),1+9*(BT$3-MIN(MAX(Data_wide!$BW$24,BT$2),BT$3))/(BT$3-BT$2)),1),""))</f>
        <v/>
      </c>
      <c r="BU28" s="165">
        <f>IF(OR(BU$4=0,Data_wide!$BX$24=""),"",IFERROR(ROUND(IF(BU$4=1,1+9*(MIN(MAX(Data_wide!$BX$24,BU$2),BU$3)-BU$2)/(BU$3-BU$2),1+9*(BU$3-MIN(MAX(Data_wide!$BX$24,BU$2),BU$3))/(BU$3-BU$2)),1),""))</f>
        <v/>
      </c>
      <c r="BV28" s="165">
        <f>IF(OR(BV$4=0,Data_wide!$BY$24=""),"",IFERROR(ROUND(IF(BV$4=1,1+9*(MIN(MAX(Data_wide!$BY$24,BV$2),BV$3)-BV$2)/(BV$3-BV$2),1+9*(BV$3-MIN(MAX(Data_wide!$BY$24,BV$2),BV$3))/(BV$3-BV$2)),1),""))</f>
        <v/>
      </c>
      <c r="BW28" s="165">
        <f>IF(OR(BW$4=0,Data_wide!$BZ$24=""),"",IFERROR(ROUND(IF(BW$4=1,1+9*(MIN(MAX(Data_wide!$BZ$24,BW$2),BW$3)-BW$2)/(BW$3-BW$2),1+9*(BW$3-MIN(MAX(Data_wide!$BZ$24,BW$2),BW$3))/(BW$3-BW$2)),1),""))</f>
        <v/>
      </c>
      <c r="BX28" s="165">
        <f>IF(OR(BX$4=0,Data_wide!$CA$24=""),"",IFERROR(ROUND(IF(BX$4=1,1+9*(MIN(MAX(Data_wide!$CA$24,BX$2),BX$3)-BX$2)/(BX$3-BX$2),1+9*(BX$3-MIN(MAX(Data_wide!$CA$24,BX$2),BX$3))/(BX$3-BX$2)),1),""))</f>
        <v/>
      </c>
      <c r="BY28" s="165">
        <f>IF(OR(BY$4=0,Data_wide!$CB$24=""),"",IFERROR(ROUND(IF(BY$4=1,1+9*(MIN(MAX(Data_wide!$CB$24,BY$2),BY$3)-BY$2)/(BY$3-BY$2),1+9*(BY$3-MIN(MAX(Data_wide!$CB$24,BY$2),BY$3))/(BY$3-BY$2)),1),""))</f>
        <v/>
      </c>
      <c r="BZ28" s="165">
        <f>IF(OR(BZ$4=0,Data_wide!$CC$24=""),"",IFERROR(ROUND(IF(BZ$4=1,1+9*(MIN(MAX(Data_wide!$CC$24,BZ$2),BZ$3)-BZ$2)/(BZ$3-BZ$2),1+9*(BZ$3-MIN(MAX(Data_wide!$CC$24,BZ$2),BZ$3))/(BZ$3-BZ$2)),1),""))</f>
        <v/>
      </c>
      <c r="CA28" s="165">
        <f>IF(OR(CA$4=0,Data_wide!$CD$24=""),"",IFERROR(ROUND(IF(CA$4=1,1+9*(MIN(MAX(Data_wide!$CD$24,CA$2),CA$3)-CA$2)/(CA$3-CA$2),1+9*(CA$3-MIN(MAX(Data_wide!$CD$24,CA$2),CA$3))/(CA$3-CA$2)),1),""))</f>
        <v/>
      </c>
      <c r="CB28" s="165">
        <f>IF(OR(CB$4=0,Data_wide!$CE$24=""),"",IFERROR(ROUND(IF(CB$4=1,1+9*(MIN(MAX(Data_wide!$CE$24,CB$2),CB$3)-CB$2)/(CB$3-CB$2),1+9*(CB$3-MIN(MAX(Data_wide!$CE$24,CB$2),CB$3))/(CB$3-CB$2)),1),""))</f>
        <v/>
      </c>
      <c r="CC28" s="165">
        <f>IF(OR(CC$4=0,Data_wide!$CF$24=""),"",IFERROR(ROUND(IF(CC$4=1,1+9*(MIN(MAX(Data_wide!$CF$24,CC$2),CC$3)-CC$2)/(CC$3-CC$2),1+9*(CC$3-MIN(MAX(Data_wide!$CF$24,CC$2),CC$3))/(CC$3-CC$2)),1),""))</f>
        <v/>
      </c>
      <c r="CD28" s="165">
        <f>IF(OR(CD$4=0,Data_wide!$CG$24=""),"",IFERROR(ROUND(IF(CD$4=1,1+9*(MIN(MAX(Data_wide!$CG$24,CD$2),CD$3)-CD$2)/(CD$3-CD$2),1+9*(CD$3-MIN(MAX(Data_wide!$CG$24,CD$2),CD$3))/(CD$3-CD$2)),1),""))</f>
        <v/>
      </c>
      <c r="CE28" s="165">
        <f>IF(OR(CE$4=0,Data_wide!$CH$24=""),"",IFERROR(ROUND(IF(CE$4=1,1+9*(MIN(MAX(Data_wide!$CH$24,CE$2),CE$3)-CE$2)/(CE$3-CE$2),1+9*(CE$3-MIN(MAX(Data_wide!$CH$24,CE$2),CE$3))/(CE$3-CE$2)),1),""))</f>
        <v/>
      </c>
      <c r="CF28" s="165">
        <f>IF(OR(CF$4=0,Data_wide!$CI$24=""),"",IFERROR(ROUND(IF(CF$4=1,1+9*(MIN(MAX(Data_wide!$CI$24,CF$2),CF$3)-CF$2)/(CF$3-CF$2),1+9*(CF$3-MIN(MAX(Data_wide!$CI$24,CF$2),CF$3))/(CF$3-CF$2)),1),""))</f>
        <v/>
      </c>
      <c r="CG28" s="165">
        <f>IF(OR(CG$4=0,Data_wide!$CJ$24=""),"",IFERROR(ROUND(IF(CG$4=1,1+9*(MIN(MAX(Data_wide!$CJ$24,CG$2),CG$3)-CG$2)/(CG$3-CG$2),1+9*(CG$3-MIN(MAX(Data_wide!$CJ$24,CG$2),CG$3))/(CG$3-CG$2)),1),""))</f>
        <v/>
      </c>
      <c r="CH28" s="165">
        <f>IF(OR(CH$4=0,Data_wide!$CK$24=""),"",IFERROR(ROUND(IF(CH$4=1,1+9*(MIN(MAX(Data_wide!$CK$24,CH$2),CH$3)-CH$2)/(CH$3-CH$2),1+9*(CH$3-MIN(MAX(Data_wide!$CK$24,CH$2),CH$3))/(CH$3-CH$2)),1),""))</f>
        <v/>
      </c>
      <c r="CI28" s="165">
        <f>IF(OR(CI$4=0,Data_wide!$CL$24=""),"",IFERROR(ROUND(IF(CI$4=1,1+9*(MIN(MAX(Data_wide!$CL$24,CI$2),CI$3)-CI$2)/(CI$3-CI$2),1+9*(CI$3-MIN(MAX(Data_wide!$CL$24,CI$2),CI$3))/(CI$3-CI$2)),1),""))</f>
        <v/>
      </c>
      <c r="CJ28" s="165">
        <f>IF(OR(CJ$4=0,Data_wide!$CM$24=""),"",IFERROR(ROUND(IF(CJ$4=1,1+9*(MIN(MAX(Data_wide!$CM$24,CJ$2),CJ$3)-CJ$2)/(CJ$3-CJ$2),1+9*(CJ$3-MIN(MAX(Data_wide!$CM$24,CJ$2),CJ$3))/(CJ$3-CJ$2)),1),""))</f>
        <v/>
      </c>
      <c r="CK28" s="165">
        <f>IF(OR(CK$4=0,Data_wide!$CN$24=""),"",IFERROR(ROUND(IF(CK$4=1,1+9*(MIN(MAX(Data_wide!$CN$24,CK$2),CK$3)-CK$2)/(CK$3-CK$2),1+9*(CK$3-MIN(MAX(Data_wide!$CN$24,CK$2),CK$3))/(CK$3-CK$2)),1),""))</f>
        <v/>
      </c>
      <c r="CL28" s="165">
        <f>IF(OR(CL$4=0,Data_wide!$CO$24=""),"",IFERROR(ROUND(IF(CL$4=1,1+9*(MIN(MAX(Data_wide!$CO$24,CL$2),CL$3)-CL$2)/(CL$3-CL$2),1+9*(CL$3-MIN(MAX(Data_wide!$CO$24,CL$2),CL$3))/(CL$3-CL$2)),1),""))</f>
        <v/>
      </c>
      <c r="CM28" s="165">
        <f>IF(OR(CM$4=0,Data_wide!$CP$24=""),"",IFERROR(ROUND(IF(CM$4=1,1+9*(MIN(MAX(Data_wide!$CP$24,CM$2),CM$3)-CM$2)/(CM$3-CM$2),1+9*(CM$3-MIN(MAX(Data_wide!$CP$24,CM$2),CM$3))/(CM$3-CM$2)),1),""))</f>
        <v/>
      </c>
      <c r="CN28" s="165">
        <f>IF(OR(CN$4=0,Data_wide!$CQ$24=""),"",IFERROR(ROUND(IF(CN$4=1,1+9*(MIN(MAX(Data_wide!$CQ$24,CN$2),CN$3)-CN$2)/(CN$3-CN$2),1+9*(CN$3-MIN(MAX(Data_wide!$CQ$24,CN$2),CN$3))/(CN$3-CN$2)),1),""))</f>
        <v/>
      </c>
      <c r="CO28" s="165">
        <f>IF(OR(CO$4=0,Data_wide!$CR$24=""),"",IFERROR(ROUND(IF(CO$4=1,1+9*(MIN(MAX(Data_wide!$CR$24,CO$2),CO$3)-CO$2)/(CO$3-CO$2),1+9*(CO$3-MIN(MAX(Data_wide!$CR$24,CO$2),CO$3))/(CO$3-CO$2)),1),""))</f>
        <v/>
      </c>
    </row>
    <row r="29" ht="14" customHeight="1">
      <c r="A29" s="161" t="inlineStr">
        <is>
          <t>BOL</t>
        </is>
      </c>
      <c r="B29" s="161" t="inlineStr">
        <is>
          <t>Bolivia</t>
        </is>
      </c>
      <c r="C29" s="165">
        <f>IF(OR(C$4=0,Data_wide!$F$25=""),"",IFERROR(ROUND(IF(C$4=1,1+9*(MIN(MAX(Data_wide!$F$25,C$2),C$3)-C$2)/(C$3-C$2),1+9*(C$3-MIN(MAX(Data_wide!$F$25,C$2),C$3))/(C$3-C$2)),1),""))</f>
        <v/>
      </c>
      <c r="D29" s="165">
        <f>IF(OR(D$4=0,Data_wide!$G$25=""),"",IFERROR(ROUND(IF(D$4=1,1+9*(MIN(MAX(Data_wide!$G$25,D$2),D$3)-D$2)/(D$3-D$2),1+9*(D$3-MIN(MAX(Data_wide!$G$25,D$2),D$3))/(D$3-D$2)),1),""))</f>
        <v/>
      </c>
      <c r="E29" s="165">
        <f>IF(OR(E$4=0,Data_wide!$H$25=""),"",IFERROR(ROUND(IF(E$4=1,1+9*(MIN(MAX(Data_wide!$H$25,E$2),E$3)-E$2)/(E$3-E$2),1+9*(E$3-MIN(MAX(Data_wide!$H$25,E$2),E$3))/(E$3-E$2)),1),""))</f>
        <v/>
      </c>
      <c r="F29" s="165">
        <f>IF(OR(F$4=0,Data_wide!$I$25=""),"",IFERROR(ROUND(IF(F$4=1,1+9*(MIN(MAX(Data_wide!$I$25,F$2),F$3)-F$2)/(F$3-F$2),1+9*(F$3-MIN(MAX(Data_wide!$I$25,F$2),F$3))/(F$3-F$2)),1),""))</f>
        <v/>
      </c>
      <c r="G29" s="165">
        <f>IF(OR(G$4=0,Data_wide!$J$25=""),"",IFERROR(ROUND(IF(G$4=1,1+9*(MIN(MAX(Data_wide!$J$25,G$2),G$3)-G$2)/(G$3-G$2),1+9*(G$3-MIN(MAX(Data_wide!$J$25,G$2),G$3))/(G$3-G$2)),1),""))</f>
        <v/>
      </c>
      <c r="H29" s="165">
        <f>IF(OR(H$4=0,Data_wide!$K$25=""),"",IFERROR(ROUND(IF(H$4=1,1+9*(MIN(MAX(Data_wide!$K$25,H$2),H$3)-H$2)/(H$3-H$2),1+9*(H$3-MIN(MAX(Data_wide!$K$25,H$2),H$3))/(H$3-H$2)),1),""))</f>
        <v/>
      </c>
      <c r="I29" s="165">
        <f>IF(OR(I$4=0,Data_wide!$L$25=""),"",IFERROR(ROUND(IF(I$4=1,1+9*(MIN(MAX(Data_wide!$L$25,I$2),I$3)-I$2)/(I$3-I$2),1+9*(I$3-MIN(MAX(Data_wide!$L$25,I$2),I$3))/(I$3-I$2)),1),""))</f>
        <v/>
      </c>
      <c r="J29" s="165">
        <f>IF(OR(J$4=0,Data_wide!$M$25=""),"",IFERROR(ROUND(IF(J$4=1,1+9*(MIN(MAX(Data_wide!$M$25,J$2),J$3)-J$2)/(J$3-J$2),1+9*(J$3-MIN(MAX(Data_wide!$M$25,J$2),J$3))/(J$3-J$2)),1),""))</f>
        <v/>
      </c>
      <c r="K29" s="165">
        <f>IF(OR(K$4=0,Data_wide!$N$25=""),"",IFERROR(ROUND(IF(K$4=1,1+9*(MIN(MAX(Data_wide!$N$25,K$2),K$3)-K$2)/(K$3-K$2),1+9*(K$3-MIN(MAX(Data_wide!$N$25,K$2),K$3))/(K$3-K$2)),1),""))</f>
        <v/>
      </c>
      <c r="L29" s="165">
        <f>IF(OR(L$4=0,Data_wide!$O$25=""),"",IFERROR(ROUND(IF(L$4=1,1+9*(MIN(MAX(Data_wide!$O$25,L$2),L$3)-L$2)/(L$3-L$2),1+9*(L$3-MIN(MAX(Data_wide!$O$25,L$2),L$3))/(L$3-L$2)),1),""))</f>
        <v/>
      </c>
      <c r="M29" s="165">
        <f>IF(OR(M$4=0,Data_wide!$P$25=""),"",IFERROR(ROUND(IF(M$4=1,1+9*(MIN(MAX(Data_wide!$P$25,M$2),M$3)-M$2)/(M$3-M$2),1+9*(M$3-MIN(MAX(Data_wide!$P$25,M$2),M$3))/(M$3-M$2)),1),""))</f>
        <v/>
      </c>
      <c r="N29" s="165">
        <f>IF(OR(N$4=0,Data_wide!$Q$25=""),"",IFERROR(ROUND(IF(N$4=1,1+9*(MIN(MAX(Data_wide!$Q$25,N$2),N$3)-N$2)/(N$3-N$2),1+9*(N$3-MIN(MAX(Data_wide!$Q$25,N$2),N$3))/(N$3-N$2)),1),""))</f>
        <v/>
      </c>
      <c r="O29" s="165">
        <f>IF(OR(O$4=0,Data_wide!$R$25=""),"",IFERROR(ROUND(IF(O$4=1,1+9*(MIN(MAX(Data_wide!$R$25,O$2),O$3)-O$2)/(O$3-O$2),1+9*(O$3-MIN(MAX(Data_wide!$R$25,O$2),O$3))/(O$3-O$2)),1),""))</f>
        <v/>
      </c>
      <c r="P29" s="165">
        <f>IF(OR(P$4=0,Data_wide!$S$25=""),"",IFERROR(ROUND(IF(P$4=1,1+9*(MIN(MAX(Data_wide!$S$25,P$2),P$3)-P$2)/(P$3-P$2),1+9*(P$3-MIN(MAX(Data_wide!$S$25,P$2),P$3))/(P$3-P$2)),1),""))</f>
        <v/>
      </c>
      <c r="Q29" s="165">
        <f>IF(OR(Q$4=0,Data_wide!$T$25=""),"",IFERROR(ROUND(IF(Q$4=1,1+9*(MIN(MAX(Data_wide!$T$25,Q$2),Q$3)-Q$2)/(Q$3-Q$2),1+9*(Q$3-MIN(MAX(Data_wide!$T$25,Q$2),Q$3))/(Q$3-Q$2)),1),""))</f>
        <v/>
      </c>
      <c r="R29" s="165">
        <f>IF(OR(R$4=0,Data_wide!$U$25=""),"",IFERROR(ROUND(IF(R$4=1,1+9*(MIN(MAX(Data_wide!$U$25,R$2),R$3)-R$2)/(R$3-R$2),1+9*(R$3-MIN(MAX(Data_wide!$U$25,R$2),R$3))/(R$3-R$2)),1),""))</f>
        <v/>
      </c>
      <c r="S29" s="165">
        <f>IF(OR(S$4=0,Data_wide!$V$25=""),"",IFERROR(ROUND(IF(S$4=1,1+9*(MIN(MAX(Data_wide!$V$25,S$2),S$3)-S$2)/(S$3-S$2),1+9*(S$3-MIN(MAX(Data_wide!$V$25,S$2),S$3))/(S$3-S$2)),1),""))</f>
        <v/>
      </c>
      <c r="T29" s="165">
        <f>IF(OR(T$4=0,Data_wide!$W$25=""),"",IFERROR(ROUND(IF(T$4=1,1+9*(MIN(MAX(Data_wide!$W$25,T$2),T$3)-T$2)/(T$3-T$2),1+9*(T$3-MIN(MAX(Data_wide!$W$25,T$2),T$3))/(T$3-T$2)),1),""))</f>
        <v/>
      </c>
      <c r="U29" s="165">
        <f>IF(OR(U$4=0,Data_wide!$X$25=""),"",IFERROR(ROUND(IF(U$4=1,1+9*(MIN(MAX(Data_wide!$X$25,U$2),U$3)-U$2)/(U$3-U$2),1+9*(U$3-MIN(MAX(Data_wide!$X$25,U$2),U$3))/(U$3-U$2)),1),""))</f>
        <v/>
      </c>
      <c r="V29" s="165">
        <f>IF(OR(V$4=0,Data_wide!$Y$25=""),"",IFERROR(ROUND(IF(V$4=1,1+9*(MIN(MAX(Data_wide!$Y$25,V$2),V$3)-V$2)/(V$3-V$2),1+9*(V$3-MIN(MAX(Data_wide!$Y$25,V$2),V$3))/(V$3-V$2)),1),""))</f>
        <v/>
      </c>
      <c r="W29" s="165">
        <f>IF(OR(W$4=0,Data_wide!$Z$25=""),"",IFERROR(ROUND(IF(W$4=1,1+9*(MIN(MAX(Data_wide!$Z$25,W$2),W$3)-W$2)/(W$3-W$2),1+9*(W$3-MIN(MAX(Data_wide!$Z$25,W$2),W$3))/(W$3-W$2)),1),""))</f>
        <v/>
      </c>
      <c r="X29" s="165">
        <f>IF(OR(X$4=0,Data_wide!$AA$25=""),"",IFERROR(ROUND(IF(X$4=1,1+9*(MIN(MAX(Data_wide!$AA$25,X$2),X$3)-X$2)/(X$3-X$2),1+9*(X$3-MIN(MAX(Data_wide!$AA$25,X$2),X$3))/(X$3-X$2)),1),""))</f>
        <v/>
      </c>
      <c r="Y29" s="165">
        <f>IF(OR(Y$4=0,Data_wide!$AB$25=""),"",IFERROR(ROUND(IF(Y$4=1,1+9*(MIN(MAX(Data_wide!$AB$25,Y$2),Y$3)-Y$2)/(Y$3-Y$2),1+9*(Y$3-MIN(MAX(Data_wide!$AB$25,Y$2),Y$3))/(Y$3-Y$2)),1),""))</f>
        <v/>
      </c>
      <c r="Z29" s="165">
        <f>IF(OR(Z$4=0,Data_wide!$AC$25=""),"",IFERROR(ROUND(IF(Z$4=1,1+9*(MIN(MAX(Data_wide!$AC$25,Z$2),Z$3)-Z$2)/(Z$3-Z$2),1+9*(Z$3-MIN(MAX(Data_wide!$AC$25,Z$2),Z$3))/(Z$3-Z$2)),1),""))</f>
        <v/>
      </c>
      <c r="AA29" s="165">
        <f>IF(OR(AA$4=0,Data_wide!$AD$25=""),"",IFERROR(ROUND(IF(AA$4=1,1+9*(MIN(MAX(Data_wide!$AD$25,AA$2),AA$3)-AA$2)/(AA$3-AA$2),1+9*(AA$3-MIN(MAX(Data_wide!$AD$25,AA$2),AA$3))/(AA$3-AA$2)),1),""))</f>
        <v/>
      </c>
      <c r="AB29" s="165">
        <f>IF(OR(AB$4=0,Data_wide!$AE$25=""),"",IFERROR(ROUND(IF(AB$4=1,1+9*(MIN(MAX(Data_wide!$AE$25,AB$2),AB$3)-AB$2)/(AB$3-AB$2),1+9*(AB$3-MIN(MAX(Data_wide!$AE$25,AB$2),AB$3))/(AB$3-AB$2)),1),""))</f>
        <v/>
      </c>
      <c r="AC29" s="165">
        <f>IF(OR(AC$4=0,Data_wide!$AF$25=""),"",IFERROR(ROUND(IF(AC$4=1,1+9*(MIN(MAX(Data_wide!$AF$25,AC$2),AC$3)-AC$2)/(AC$3-AC$2),1+9*(AC$3-MIN(MAX(Data_wide!$AF$25,AC$2),AC$3))/(AC$3-AC$2)),1),""))</f>
        <v/>
      </c>
      <c r="AD29" s="165">
        <f>IF(OR(AD$4=0,Data_wide!$AG$25=""),"",IFERROR(ROUND(IF(AD$4=1,1+9*(MIN(MAX(Data_wide!$AG$25,AD$2),AD$3)-AD$2)/(AD$3-AD$2),1+9*(AD$3-MIN(MAX(Data_wide!$AG$25,AD$2),AD$3))/(AD$3-AD$2)),1),""))</f>
        <v/>
      </c>
      <c r="AE29" s="165">
        <f>IF(OR(AE$4=0,Data_wide!$AH$25=""),"",IFERROR(ROUND(IF(AE$4=1,1+9*(MIN(MAX(Data_wide!$AH$25,AE$2),AE$3)-AE$2)/(AE$3-AE$2),1+9*(AE$3-MIN(MAX(Data_wide!$AH$25,AE$2),AE$3))/(AE$3-AE$2)),1),""))</f>
        <v/>
      </c>
      <c r="AF29" s="165">
        <f>IF(OR(AF$4=0,Data_wide!$AI$25=""),"",IFERROR(ROUND(IF(AF$4=1,1+9*(MIN(MAX(Data_wide!$AI$25,AF$2),AF$3)-AF$2)/(AF$3-AF$2),1+9*(AF$3-MIN(MAX(Data_wide!$AI$25,AF$2),AF$3))/(AF$3-AF$2)),1),""))</f>
        <v/>
      </c>
      <c r="AG29" s="165">
        <f>IF(OR(AG$4=0,Data_wide!$AJ$25=""),"",IFERROR(ROUND(IF(AG$4=1,1+9*(MIN(MAX(Data_wide!$AJ$25,AG$2),AG$3)-AG$2)/(AG$3-AG$2),1+9*(AG$3-MIN(MAX(Data_wide!$AJ$25,AG$2),AG$3))/(AG$3-AG$2)),1),""))</f>
        <v/>
      </c>
      <c r="AH29" s="165">
        <f>IF(OR(AH$4=0,Data_wide!$AK$25=""),"",IFERROR(ROUND(IF(AH$4=1,1+9*(MIN(MAX(Data_wide!$AK$25,AH$2),AH$3)-AH$2)/(AH$3-AH$2),1+9*(AH$3-MIN(MAX(Data_wide!$AK$25,AH$2),AH$3))/(AH$3-AH$2)),1),""))</f>
        <v/>
      </c>
      <c r="AI29" s="165">
        <f>IF(OR(AI$4=0,Data_wide!$AL$25=""),"",IFERROR(ROUND(IF(AI$4=1,1+9*(MIN(MAX(Data_wide!$AL$25,AI$2),AI$3)-AI$2)/(AI$3-AI$2),1+9*(AI$3-MIN(MAX(Data_wide!$AL$25,AI$2),AI$3))/(AI$3-AI$2)),1),""))</f>
        <v/>
      </c>
      <c r="AJ29" s="165">
        <f>IF(OR(AJ$4=0,Data_wide!$AM$25=""),"",IFERROR(ROUND(IF(AJ$4=1,1+9*(MIN(MAX(Data_wide!$AM$25,AJ$2),AJ$3)-AJ$2)/(AJ$3-AJ$2),1+9*(AJ$3-MIN(MAX(Data_wide!$AM$25,AJ$2),AJ$3))/(AJ$3-AJ$2)),1),""))</f>
        <v/>
      </c>
      <c r="AK29" s="165">
        <f>IF(OR(AK$4=0,Data_wide!$AN$25=""),"",IFERROR(ROUND(IF(AK$4=1,1+9*(MIN(MAX(Data_wide!$AN$25,AK$2),AK$3)-AK$2)/(AK$3-AK$2),1+9*(AK$3-MIN(MAX(Data_wide!$AN$25,AK$2),AK$3))/(AK$3-AK$2)),1),""))</f>
        <v/>
      </c>
      <c r="AL29" s="165">
        <f>IF(OR(AL$4=0,Data_wide!$AO$25=""),"",IFERROR(ROUND(IF(AL$4=1,1+9*(MIN(MAX(Data_wide!$AO$25,AL$2),AL$3)-AL$2)/(AL$3-AL$2),1+9*(AL$3-MIN(MAX(Data_wide!$AO$25,AL$2),AL$3))/(AL$3-AL$2)),1),""))</f>
        <v/>
      </c>
      <c r="AM29" s="165">
        <f>IF(OR(AM$4=0,Data_wide!$AP$25=""),"",IFERROR(ROUND(IF(AM$4=1,1+9*(MIN(MAX(Data_wide!$AP$25,AM$2),AM$3)-AM$2)/(AM$3-AM$2),1+9*(AM$3-MIN(MAX(Data_wide!$AP$25,AM$2),AM$3))/(AM$3-AM$2)),1),""))</f>
        <v/>
      </c>
      <c r="AN29" s="165">
        <f>IF(OR(AN$4=0,Data_wide!$AQ$25=""),"",IFERROR(ROUND(IF(AN$4=1,1+9*(MIN(MAX(Data_wide!$AQ$25,AN$2),AN$3)-AN$2)/(AN$3-AN$2),1+9*(AN$3-MIN(MAX(Data_wide!$AQ$25,AN$2),AN$3))/(AN$3-AN$2)),1),""))</f>
        <v/>
      </c>
      <c r="AO29" s="165">
        <f>IF(OR(AO$4=0,Data_wide!$AR$25=""),"",IFERROR(ROUND(IF(AO$4=1,1+9*(MIN(MAX(Data_wide!$AR$25,AO$2),AO$3)-AO$2)/(AO$3-AO$2),1+9*(AO$3-MIN(MAX(Data_wide!$AR$25,AO$2),AO$3))/(AO$3-AO$2)),1),""))</f>
        <v/>
      </c>
      <c r="AP29" s="165">
        <f>IF(OR(AP$4=0,Data_wide!$AS$25=""),"",IFERROR(ROUND(IF(AP$4=1,1+9*(MIN(MAX(Data_wide!$AS$25,AP$2),AP$3)-AP$2)/(AP$3-AP$2),1+9*(AP$3-MIN(MAX(Data_wide!$AS$25,AP$2),AP$3))/(AP$3-AP$2)),1),""))</f>
        <v/>
      </c>
      <c r="AQ29" s="165">
        <f>IF(OR(AQ$4=0,Data_wide!$AT$25=""),"",IFERROR(ROUND(IF(AQ$4=1,1+9*(MIN(MAX(Data_wide!$AT$25,AQ$2),AQ$3)-AQ$2)/(AQ$3-AQ$2),1+9*(AQ$3-MIN(MAX(Data_wide!$AT$25,AQ$2),AQ$3))/(AQ$3-AQ$2)),1),""))</f>
        <v/>
      </c>
      <c r="AR29" s="165">
        <f>IF(OR(AR$4=0,Data_wide!$AU$25=""),"",IFERROR(ROUND(IF(AR$4=1,1+9*(MIN(MAX(Data_wide!$AU$25,AR$2),AR$3)-AR$2)/(AR$3-AR$2),1+9*(AR$3-MIN(MAX(Data_wide!$AU$25,AR$2),AR$3))/(AR$3-AR$2)),1),""))</f>
        <v/>
      </c>
      <c r="AS29" s="165">
        <f>IF(OR(AS$4=0,Data_wide!$AV$25=""),"",IFERROR(ROUND(IF(AS$4=1,1+9*(MIN(MAX(Data_wide!$AV$25,AS$2),AS$3)-AS$2)/(AS$3-AS$2),1+9*(AS$3-MIN(MAX(Data_wide!$AV$25,AS$2),AS$3))/(AS$3-AS$2)),1),""))</f>
        <v/>
      </c>
      <c r="AT29" s="165">
        <f>IF(OR(AT$4=0,Data_wide!$AW$25=""),"",IFERROR(ROUND(IF(AT$4=1,1+9*(MIN(MAX(Data_wide!$AW$25,AT$2),AT$3)-AT$2)/(AT$3-AT$2),1+9*(AT$3-MIN(MAX(Data_wide!$AW$25,AT$2),AT$3))/(AT$3-AT$2)),1),""))</f>
        <v/>
      </c>
      <c r="AU29" s="165">
        <f>IF(OR(AU$4=0,Data_wide!$AX$25=""),"",IFERROR(ROUND(IF(AU$4=1,1+9*(MIN(MAX(Data_wide!$AX$25,AU$2),AU$3)-AU$2)/(AU$3-AU$2),1+9*(AU$3-MIN(MAX(Data_wide!$AX$25,AU$2),AU$3))/(AU$3-AU$2)),1),""))</f>
        <v/>
      </c>
      <c r="AV29" s="165">
        <f>IF(OR(AV$4=0,Data_wide!$AY$25=""),"",IFERROR(ROUND(IF(AV$4=1,1+9*(MIN(MAX(Data_wide!$AY$25,AV$2),AV$3)-AV$2)/(AV$3-AV$2),1+9*(AV$3-MIN(MAX(Data_wide!$AY$25,AV$2),AV$3))/(AV$3-AV$2)),1),""))</f>
        <v/>
      </c>
      <c r="AW29" s="165">
        <f>IF(OR(AW$4=0,Data_wide!$AZ$25=""),"",IFERROR(ROUND(IF(AW$4=1,1+9*(MIN(MAX(Data_wide!$AZ$25,AW$2),AW$3)-AW$2)/(AW$3-AW$2),1+9*(AW$3-MIN(MAX(Data_wide!$AZ$25,AW$2),AW$3))/(AW$3-AW$2)),1),""))</f>
        <v/>
      </c>
      <c r="AX29" s="165">
        <f>IF(OR(AX$4=0,Data_wide!$BA$25=""),"",IFERROR(ROUND(IF(AX$4=1,1+9*(MIN(MAX(Data_wide!$BA$25,AX$2),AX$3)-AX$2)/(AX$3-AX$2),1+9*(AX$3-MIN(MAX(Data_wide!$BA$25,AX$2),AX$3))/(AX$3-AX$2)),1),""))</f>
        <v/>
      </c>
      <c r="AY29" s="165">
        <f>IF(OR(AY$4=0,Data_wide!$BB$25=""),"",IFERROR(ROUND(IF(AY$4=1,1+9*(MIN(MAX(Data_wide!$BB$25,AY$2),AY$3)-AY$2)/(AY$3-AY$2),1+9*(AY$3-MIN(MAX(Data_wide!$BB$25,AY$2),AY$3))/(AY$3-AY$2)),1),""))</f>
        <v/>
      </c>
      <c r="AZ29" s="165">
        <f>IF(OR(AZ$4=0,Data_wide!$BC$25=""),"",IFERROR(ROUND(IF(AZ$4=1,1+9*(MIN(MAX(Data_wide!$BC$25,AZ$2),AZ$3)-AZ$2)/(AZ$3-AZ$2),1+9*(AZ$3-MIN(MAX(Data_wide!$BC$25,AZ$2),AZ$3))/(AZ$3-AZ$2)),1),""))</f>
        <v/>
      </c>
      <c r="BA29" s="165">
        <f>IF(OR(BA$4=0,Data_wide!$BD$25=""),"",IFERROR(ROUND(IF(BA$4=1,1+9*(MIN(MAX(Data_wide!$BD$25,BA$2),BA$3)-BA$2)/(BA$3-BA$2),1+9*(BA$3-MIN(MAX(Data_wide!$BD$25,BA$2),BA$3))/(BA$3-BA$2)),1),""))</f>
        <v/>
      </c>
      <c r="BB29" s="165">
        <f>IF(OR(BB$4=0,Data_wide!$BE$25=""),"",IFERROR(ROUND(IF(BB$4=1,1+9*(MIN(MAX(Data_wide!$BE$25,BB$2),BB$3)-BB$2)/(BB$3-BB$2),1+9*(BB$3-MIN(MAX(Data_wide!$BE$25,BB$2),BB$3))/(BB$3-BB$2)),1),""))</f>
        <v/>
      </c>
      <c r="BC29" s="165">
        <f>IF(OR(BC$4=0,Data_wide!$BF$25=""),"",IFERROR(ROUND(IF(BC$4=1,1+9*(MIN(MAX(Data_wide!$BF$25,BC$2),BC$3)-BC$2)/(BC$3-BC$2),1+9*(BC$3-MIN(MAX(Data_wide!$BF$25,BC$2),BC$3))/(BC$3-BC$2)),1),""))</f>
        <v/>
      </c>
      <c r="BD29" s="165">
        <f>IF(OR(BD$4=0,Data_wide!$BG$25=""),"",IFERROR(ROUND(IF(BD$4=1,1+9*(MIN(MAX(Data_wide!$BG$25,BD$2),BD$3)-BD$2)/(BD$3-BD$2),1+9*(BD$3-MIN(MAX(Data_wide!$BG$25,BD$2),BD$3))/(BD$3-BD$2)),1),""))</f>
        <v/>
      </c>
      <c r="BE29" s="165">
        <f>IF(OR(BE$4=0,Data_wide!$BH$25=""),"",IFERROR(ROUND(IF(BE$4=1,1+9*(MIN(MAX(Data_wide!$BH$25,BE$2),BE$3)-BE$2)/(BE$3-BE$2),1+9*(BE$3-MIN(MAX(Data_wide!$BH$25,BE$2),BE$3))/(BE$3-BE$2)),1),""))</f>
        <v/>
      </c>
      <c r="BF29" s="165">
        <f>IF(OR(BF$4=0,Data_wide!$BI$25=""),"",IFERROR(ROUND(IF(BF$4=1,1+9*(MIN(MAX(Data_wide!$BI$25,BF$2),BF$3)-BF$2)/(BF$3-BF$2),1+9*(BF$3-MIN(MAX(Data_wide!$BI$25,BF$2),BF$3))/(BF$3-BF$2)),1),""))</f>
        <v/>
      </c>
      <c r="BG29" s="165">
        <f>IF(OR(BG$4=0,Data_wide!$BJ$25=""),"",IFERROR(ROUND(IF(BG$4=1,1+9*(MIN(MAX(Data_wide!$BJ$25,BG$2),BG$3)-BG$2)/(BG$3-BG$2),1+9*(BG$3-MIN(MAX(Data_wide!$BJ$25,BG$2),BG$3))/(BG$3-BG$2)),1),""))</f>
        <v/>
      </c>
      <c r="BH29" s="165">
        <f>IF(OR(BH$4=0,Data_wide!$BK$25=""),"",IFERROR(ROUND(IF(BH$4=1,1+9*(MIN(MAX(Data_wide!$BK$25,BH$2),BH$3)-BH$2)/(BH$3-BH$2),1+9*(BH$3-MIN(MAX(Data_wide!$BK$25,BH$2),BH$3))/(BH$3-BH$2)),1),""))</f>
        <v/>
      </c>
      <c r="BI29" s="165">
        <f>IF(OR(BI$4=0,Data_wide!$BL$25=""),"",IFERROR(ROUND(IF(BI$4=1,1+9*(MIN(MAX(Data_wide!$BL$25,BI$2),BI$3)-BI$2)/(BI$3-BI$2),1+9*(BI$3-MIN(MAX(Data_wide!$BL$25,BI$2),BI$3))/(BI$3-BI$2)),1),""))</f>
        <v/>
      </c>
      <c r="BJ29" s="165">
        <f>IF(OR(BJ$4=0,Data_wide!$BM$25=""),"",IFERROR(ROUND(IF(BJ$4=1,1+9*(MIN(MAX(Data_wide!$BM$25,BJ$2),BJ$3)-BJ$2)/(BJ$3-BJ$2),1+9*(BJ$3-MIN(MAX(Data_wide!$BM$25,BJ$2),BJ$3))/(BJ$3-BJ$2)),1),""))</f>
        <v/>
      </c>
      <c r="BK29" s="165">
        <f>IF(OR(BK$4=0,Data_wide!$BN$25=""),"",IFERROR(ROUND(IF(BK$4=1,1+9*(MIN(MAX(Data_wide!$BN$25,BK$2),BK$3)-BK$2)/(BK$3-BK$2),1+9*(BK$3-MIN(MAX(Data_wide!$BN$25,BK$2),BK$3))/(BK$3-BK$2)),1),""))</f>
        <v/>
      </c>
      <c r="BL29" s="165">
        <f>IF(OR(BL$4=0,Data_wide!$BO$25=""),"",IFERROR(ROUND(IF(BL$4=1,1+9*(MIN(MAX(Data_wide!$BO$25,BL$2),BL$3)-BL$2)/(BL$3-BL$2),1+9*(BL$3-MIN(MAX(Data_wide!$BO$25,BL$2),BL$3))/(BL$3-BL$2)),1),""))</f>
        <v/>
      </c>
      <c r="BM29" s="165">
        <f>IF(OR(BM$4=0,Data_wide!$BP$25=""),"",IFERROR(ROUND(IF(BM$4=1,1+9*(MIN(MAX(Data_wide!$BP$25,BM$2),BM$3)-BM$2)/(BM$3-BM$2),1+9*(BM$3-MIN(MAX(Data_wide!$BP$25,BM$2),BM$3))/(BM$3-BM$2)),1),""))</f>
        <v/>
      </c>
      <c r="BN29" s="165">
        <f>IF(OR(BN$4=0,Data_wide!$BQ$25=""),"",IFERROR(ROUND(IF(BN$4=1,1+9*(MIN(MAX(Data_wide!$BQ$25,BN$2),BN$3)-BN$2)/(BN$3-BN$2),1+9*(BN$3-MIN(MAX(Data_wide!$BQ$25,BN$2),BN$3))/(BN$3-BN$2)),1),""))</f>
        <v/>
      </c>
      <c r="BO29" s="165">
        <f>IF(OR(BO$4=0,Data_wide!$BR$25=""),"",IFERROR(ROUND(IF(BO$4=1,1+9*(MIN(MAX(Data_wide!$BR$25,BO$2),BO$3)-BO$2)/(BO$3-BO$2),1+9*(BO$3-MIN(MAX(Data_wide!$BR$25,BO$2),BO$3))/(BO$3-BO$2)),1),""))</f>
        <v/>
      </c>
      <c r="BP29" s="165">
        <f>IF(OR(BP$4=0,Data_wide!$BS$25=""),"",IFERROR(ROUND(IF(BP$4=1,1+9*(MIN(MAX(Data_wide!$BS$25,BP$2),BP$3)-BP$2)/(BP$3-BP$2),1+9*(BP$3-MIN(MAX(Data_wide!$BS$25,BP$2),BP$3))/(BP$3-BP$2)),1),""))</f>
        <v/>
      </c>
      <c r="BQ29" s="165">
        <f>IF(OR(BQ$4=0,Data_wide!$BT$25=""),"",IFERROR(ROUND(IF(BQ$4=1,1+9*(MIN(MAX(Data_wide!$BT$25,BQ$2),BQ$3)-BQ$2)/(BQ$3-BQ$2),1+9*(BQ$3-MIN(MAX(Data_wide!$BT$25,BQ$2),BQ$3))/(BQ$3-BQ$2)),1),""))</f>
        <v/>
      </c>
      <c r="BR29" s="165">
        <f>IF(OR(BR$4=0,Data_wide!$BU$25=""),"",IFERROR(ROUND(IF(BR$4=1,1+9*(MIN(MAX(Data_wide!$BU$25,BR$2),BR$3)-BR$2)/(BR$3-BR$2),1+9*(BR$3-MIN(MAX(Data_wide!$BU$25,BR$2),BR$3))/(BR$3-BR$2)),1),""))</f>
        <v/>
      </c>
      <c r="BS29" s="165">
        <f>IF(OR(BS$4=0,Data_wide!$BV$25=""),"",IFERROR(ROUND(IF(BS$4=1,1+9*(MIN(MAX(Data_wide!$BV$25,BS$2),BS$3)-BS$2)/(BS$3-BS$2),1+9*(BS$3-MIN(MAX(Data_wide!$BV$25,BS$2),BS$3))/(BS$3-BS$2)),1),""))</f>
        <v/>
      </c>
      <c r="BT29" s="165">
        <f>IF(OR(BT$4=0,Data_wide!$BW$25=""),"",IFERROR(ROUND(IF(BT$4=1,1+9*(MIN(MAX(Data_wide!$BW$25,BT$2),BT$3)-BT$2)/(BT$3-BT$2),1+9*(BT$3-MIN(MAX(Data_wide!$BW$25,BT$2),BT$3))/(BT$3-BT$2)),1),""))</f>
        <v/>
      </c>
      <c r="BU29" s="165">
        <f>IF(OR(BU$4=0,Data_wide!$BX$25=""),"",IFERROR(ROUND(IF(BU$4=1,1+9*(MIN(MAX(Data_wide!$BX$25,BU$2),BU$3)-BU$2)/(BU$3-BU$2),1+9*(BU$3-MIN(MAX(Data_wide!$BX$25,BU$2),BU$3))/(BU$3-BU$2)),1),""))</f>
        <v/>
      </c>
      <c r="BV29" s="165">
        <f>IF(OR(BV$4=0,Data_wide!$BY$25=""),"",IFERROR(ROUND(IF(BV$4=1,1+9*(MIN(MAX(Data_wide!$BY$25,BV$2),BV$3)-BV$2)/(BV$3-BV$2),1+9*(BV$3-MIN(MAX(Data_wide!$BY$25,BV$2),BV$3))/(BV$3-BV$2)),1),""))</f>
        <v/>
      </c>
      <c r="BW29" s="165">
        <f>IF(OR(BW$4=0,Data_wide!$BZ$25=""),"",IFERROR(ROUND(IF(BW$4=1,1+9*(MIN(MAX(Data_wide!$BZ$25,BW$2),BW$3)-BW$2)/(BW$3-BW$2),1+9*(BW$3-MIN(MAX(Data_wide!$BZ$25,BW$2),BW$3))/(BW$3-BW$2)),1),""))</f>
        <v/>
      </c>
      <c r="BX29" s="165">
        <f>IF(OR(BX$4=0,Data_wide!$CA$25=""),"",IFERROR(ROUND(IF(BX$4=1,1+9*(MIN(MAX(Data_wide!$CA$25,BX$2),BX$3)-BX$2)/(BX$3-BX$2),1+9*(BX$3-MIN(MAX(Data_wide!$CA$25,BX$2),BX$3))/(BX$3-BX$2)),1),""))</f>
        <v/>
      </c>
      <c r="BY29" s="165">
        <f>IF(OR(BY$4=0,Data_wide!$CB$25=""),"",IFERROR(ROUND(IF(BY$4=1,1+9*(MIN(MAX(Data_wide!$CB$25,BY$2),BY$3)-BY$2)/(BY$3-BY$2),1+9*(BY$3-MIN(MAX(Data_wide!$CB$25,BY$2),BY$3))/(BY$3-BY$2)),1),""))</f>
        <v/>
      </c>
      <c r="BZ29" s="165">
        <f>IF(OR(BZ$4=0,Data_wide!$CC$25=""),"",IFERROR(ROUND(IF(BZ$4=1,1+9*(MIN(MAX(Data_wide!$CC$25,BZ$2),BZ$3)-BZ$2)/(BZ$3-BZ$2),1+9*(BZ$3-MIN(MAX(Data_wide!$CC$25,BZ$2),BZ$3))/(BZ$3-BZ$2)),1),""))</f>
        <v/>
      </c>
      <c r="CA29" s="165">
        <f>IF(OR(CA$4=0,Data_wide!$CD$25=""),"",IFERROR(ROUND(IF(CA$4=1,1+9*(MIN(MAX(Data_wide!$CD$25,CA$2),CA$3)-CA$2)/(CA$3-CA$2),1+9*(CA$3-MIN(MAX(Data_wide!$CD$25,CA$2),CA$3))/(CA$3-CA$2)),1),""))</f>
        <v/>
      </c>
      <c r="CB29" s="165">
        <f>IF(OR(CB$4=0,Data_wide!$CE$25=""),"",IFERROR(ROUND(IF(CB$4=1,1+9*(MIN(MAX(Data_wide!$CE$25,CB$2),CB$3)-CB$2)/(CB$3-CB$2),1+9*(CB$3-MIN(MAX(Data_wide!$CE$25,CB$2),CB$3))/(CB$3-CB$2)),1),""))</f>
        <v/>
      </c>
      <c r="CC29" s="165">
        <f>IF(OR(CC$4=0,Data_wide!$CF$25=""),"",IFERROR(ROUND(IF(CC$4=1,1+9*(MIN(MAX(Data_wide!$CF$25,CC$2),CC$3)-CC$2)/(CC$3-CC$2),1+9*(CC$3-MIN(MAX(Data_wide!$CF$25,CC$2),CC$3))/(CC$3-CC$2)),1),""))</f>
        <v/>
      </c>
      <c r="CD29" s="165">
        <f>IF(OR(CD$4=0,Data_wide!$CG$25=""),"",IFERROR(ROUND(IF(CD$4=1,1+9*(MIN(MAX(Data_wide!$CG$25,CD$2),CD$3)-CD$2)/(CD$3-CD$2),1+9*(CD$3-MIN(MAX(Data_wide!$CG$25,CD$2),CD$3))/(CD$3-CD$2)),1),""))</f>
        <v/>
      </c>
      <c r="CE29" s="165">
        <f>IF(OR(CE$4=0,Data_wide!$CH$25=""),"",IFERROR(ROUND(IF(CE$4=1,1+9*(MIN(MAX(Data_wide!$CH$25,CE$2),CE$3)-CE$2)/(CE$3-CE$2),1+9*(CE$3-MIN(MAX(Data_wide!$CH$25,CE$2),CE$3))/(CE$3-CE$2)),1),""))</f>
        <v/>
      </c>
      <c r="CF29" s="165">
        <f>IF(OR(CF$4=0,Data_wide!$CI$25=""),"",IFERROR(ROUND(IF(CF$4=1,1+9*(MIN(MAX(Data_wide!$CI$25,CF$2),CF$3)-CF$2)/(CF$3-CF$2),1+9*(CF$3-MIN(MAX(Data_wide!$CI$25,CF$2),CF$3))/(CF$3-CF$2)),1),""))</f>
        <v/>
      </c>
      <c r="CG29" s="165">
        <f>IF(OR(CG$4=0,Data_wide!$CJ$25=""),"",IFERROR(ROUND(IF(CG$4=1,1+9*(MIN(MAX(Data_wide!$CJ$25,CG$2),CG$3)-CG$2)/(CG$3-CG$2),1+9*(CG$3-MIN(MAX(Data_wide!$CJ$25,CG$2),CG$3))/(CG$3-CG$2)),1),""))</f>
        <v/>
      </c>
      <c r="CH29" s="165">
        <f>IF(OR(CH$4=0,Data_wide!$CK$25=""),"",IFERROR(ROUND(IF(CH$4=1,1+9*(MIN(MAX(Data_wide!$CK$25,CH$2),CH$3)-CH$2)/(CH$3-CH$2),1+9*(CH$3-MIN(MAX(Data_wide!$CK$25,CH$2),CH$3))/(CH$3-CH$2)),1),""))</f>
        <v/>
      </c>
      <c r="CI29" s="165">
        <f>IF(OR(CI$4=0,Data_wide!$CL$25=""),"",IFERROR(ROUND(IF(CI$4=1,1+9*(MIN(MAX(Data_wide!$CL$25,CI$2),CI$3)-CI$2)/(CI$3-CI$2),1+9*(CI$3-MIN(MAX(Data_wide!$CL$25,CI$2),CI$3))/(CI$3-CI$2)),1),""))</f>
        <v/>
      </c>
      <c r="CJ29" s="165">
        <f>IF(OR(CJ$4=0,Data_wide!$CM$25=""),"",IFERROR(ROUND(IF(CJ$4=1,1+9*(MIN(MAX(Data_wide!$CM$25,CJ$2),CJ$3)-CJ$2)/(CJ$3-CJ$2),1+9*(CJ$3-MIN(MAX(Data_wide!$CM$25,CJ$2),CJ$3))/(CJ$3-CJ$2)),1),""))</f>
        <v/>
      </c>
      <c r="CK29" s="165">
        <f>IF(OR(CK$4=0,Data_wide!$CN$25=""),"",IFERROR(ROUND(IF(CK$4=1,1+9*(MIN(MAX(Data_wide!$CN$25,CK$2),CK$3)-CK$2)/(CK$3-CK$2),1+9*(CK$3-MIN(MAX(Data_wide!$CN$25,CK$2),CK$3))/(CK$3-CK$2)),1),""))</f>
        <v/>
      </c>
      <c r="CL29" s="165">
        <f>IF(OR(CL$4=0,Data_wide!$CO$25=""),"",IFERROR(ROUND(IF(CL$4=1,1+9*(MIN(MAX(Data_wide!$CO$25,CL$2),CL$3)-CL$2)/(CL$3-CL$2),1+9*(CL$3-MIN(MAX(Data_wide!$CO$25,CL$2),CL$3))/(CL$3-CL$2)),1),""))</f>
        <v/>
      </c>
      <c r="CM29" s="165">
        <f>IF(OR(CM$4=0,Data_wide!$CP$25=""),"",IFERROR(ROUND(IF(CM$4=1,1+9*(MIN(MAX(Data_wide!$CP$25,CM$2),CM$3)-CM$2)/(CM$3-CM$2),1+9*(CM$3-MIN(MAX(Data_wide!$CP$25,CM$2),CM$3))/(CM$3-CM$2)),1),""))</f>
        <v/>
      </c>
      <c r="CN29" s="165">
        <f>IF(OR(CN$4=0,Data_wide!$CQ$25=""),"",IFERROR(ROUND(IF(CN$4=1,1+9*(MIN(MAX(Data_wide!$CQ$25,CN$2),CN$3)-CN$2)/(CN$3-CN$2),1+9*(CN$3-MIN(MAX(Data_wide!$CQ$25,CN$2),CN$3))/(CN$3-CN$2)),1),""))</f>
        <v/>
      </c>
      <c r="CO29" s="165">
        <f>IF(OR(CO$4=0,Data_wide!$CR$25=""),"",IFERROR(ROUND(IF(CO$4=1,1+9*(MIN(MAX(Data_wide!$CR$25,CO$2),CO$3)-CO$2)/(CO$3-CO$2),1+9*(CO$3-MIN(MAX(Data_wide!$CR$25,CO$2),CO$3))/(CO$3-CO$2)),1),""))</f>
        <v/>
      </c>
    </row>
    <row r="30" ht="14" customHeight="1">
      <c r="A30" s="161" t="inlineStr">
        <is>
          <t>BIH</t>
        </is>
      </c>
      <c r="B30" s="161" t="inlineStr">
        <is>
          <t>Bosnia and Herzegovina</t>
        </is>
      </c>
      <c r="C30" s="165">
        <f>IF(OR(C$4=0,Data_wide!$F$26=""),"",IFERROR(ROUND(IF(C$4=1,1+9*(MIN(MAX(Data_wide!$F$26,C$2),C$3)-C$2)/(C$3-C$2),1+9*(C$3-MIN(MAX(Data_wide!$F$26,C$2),C$3))/(C$3-C$2)),1),""))</f>
        <v/>
      </c>
      <c r="D30" s="165">
        <f>IF(OR(D$4=0,Data_wide!$G$26=""),"",IFERROR(ROUND(IF(D$4=1,1+9*(MIN(MAX(Data_wide!$G$26,D$2),D$3)-D$2)/(D$3-D$2),1+9*(D$3-MIN(MAX(Data_wide!$G$26,D$2),D$3))/(D$3-D$2)),1),""))</f>
        <v/>
      </c>
      <c r="E30" s="165">
        <f>IF(OR(E$4=0,Data_wide!$H$26=""),"",IFERROR(ROUND(IF(E$4=1,1+9*(MIN(MAX(Data_wide!$H$26,E$2),E$3)-E$2)/(E$3-E$2),1+9*(E$3-MIN(MAX(Data_wide!$H$26,E$2),E$3))/(E$3-E$2)),1),""))</f>
        <v/>
      </c>
      <c r="F30" s="165">
        <f>IF(OR(F$4=0,Data_wide!$I$26=""),"",IFERROR(ROUND(IF(F$4=1,1+9*(MIN(MAX(Data_wide!$I$26,F$2),F$3)-F$2)/(F$3-F$2),1+9*(F$3-MIN(MAX(Data_wide!$I$26,F$2),F$3))/(F$3-F$2)),1),""))</f>
        <v/>
      </c>
      <c r="G30" s="165">
        <f>IF(OR(G$4=0,Data_wide!$J$26=""),"",IFERROR(ROUND(IF(G$4=1,1+9*(MIN(MAX(Data_wide!$J$26,G$2),G$3)-G$2)/(G$3-G$2),1+9*(G$3-MIN(MAX(Data_wide!$J$26,G$2),G$3))/(G$3-G$2)),1),""))</f>
        <v/>
      </c>
      <c r="H30" s="165">
        <f>IF(OR(H$4=0,Data_wide!$K$26=""),"",IFERROR(ROUND(IF(H$4=1,1+9*(MIN(MAX(Data_wide!$K$26,H$2),H$3)-H$2)/(H$3-H$2),1+9*(H$3-MIN(MAX(Data_wide!$K$26,H$2),H$3))/(H$3-H$2)),1),""))</f>
        <v/>
      </c>
      <c r="I30" s="165">
        <f>IF(OR(I$4=0,Data_wide!$L$26=""),"",IFERROR(ROUND(IF(I$4=1,1+9*(MIN(MAX(Data_wide!$L$26,I$2),I$3)-I$2)/(I$3-I$2),1+9*(I$3-MIN(MAX(Data_wide!$L$26,I$2),I$3))/(I$3-I$2)),1),""))</f>
        <v/>
      </c>
      <c r="J30" s="165">
        <f>IF(OR(J$4=0,Data_wide!$M$26=""),"",IFERROR(ROUND(IF(J$4=1,1+9*(MIN(MAX(Data_wide!$M$26,J$2),J$3)-J$2)/(J$3-J$2),1+9*(J$3-MIN(MAX(Data_wide!$M$26,J$2),J$3))/(J$3-J$2)),1),""))</f>
        <v/>
      </c>
      <c r="K30" s="165">
        <f>IF(OR(K$4=0,Data_wide!$N$26=""),"",IFERROR(ROUND(IF(K$4=1,1+9*(MIN(MAX(Data_wide!$N$26,K$2),K$3)-K$2)/(K$3-K$2),1+9*(K$3-MIN(MAX(Data_wide!$N$26,K$2),K$3))/(K$3-K$2)),1),""))</f>
        <v/>
      </c>
      <c r="L30" s="165">
        <f>IF(OR(L$4=0,Data_wide!$O$26=""),"",IFERROR(ROUND(IF(L$4=1,1+9*(MIN(MAX(Data_wide!$O$26,L$2),L$3)-L$2)/(L$3-L$2),1+9*(L$3-MIN(MAX(Data_wide!$O$26,L$2),L$3))/(L$3-L$2)),1),""))</f>
        <v/>
      </c>
      <c r="M30" s="165">
        <f>IF(OR(M$4=0,Data_wide!$P$26=""),"",IFERROR(ROUND(IF(M$4=1,1+9*(MIN(MAX(Data_wide!$P$26,M$2),M$3)-M$2)/(M$3-M$2),1+9*(M$3-MIN(MAX(Data_wide!$P$26,M$2),M$3))/(M$3-M$2)),1),""))</f>
        <v/>
      </c>
      <c r="N30" s="165">
        <f>IF(OR(N$4=0,Data_wide!$Q$26=""),"",IFERROR(ROUND(IF(N$4=1,1+9*(MIN(MAX(Data_wide!$Q$26,N$2),N$3)-N$2)/(N$3-N$2),1+9*(N$3-MIN(MAX(Data_wide!$Q$26,N$2),N$3))/(N$3-N$2)),1),""))</f>
        <v/>
      </c>
      <c r="O30" s="165">
        <f>IF(OR(O$4=0,Data_wide!$R$26=""),"",IFERROR(ROUND(IF(O$4=1,1+9*(MIN(MAX(Data_wide!$R$26,O$2),O$3)-O$2)/(O$3-O$2),1+9*(O$3-MIN(MAX(Data_wide!$R$26,O$2),O$3))/(O$3-O$2)),1),""))</f>
        <v/>
      </c>
      <c r="P30" s="165">
        <f>IF(OR(P$4=0,Data_wide!$S$26=""),"",IFERROR(ROUND(IF(P$4=1,1+9*(MIN(MAX(Data_wide!$S$26,P$2),P$3)-P$2)/(P$3-P$2),1+9*(P$3-MIN(MAX(Data_wide!$S$26,P$2),P$3))/(P$3-P$2)),1),""))</f>
        <v/>
      </c>
      <c r="Q30" s="165">
        <f>IF(OR(Q$4=0,Data_wide!$T$26=""),"",IFERROR(ROUND(IF(Q$4=1,1+9*(MIN(MAX(Data_wide!$T$26,Q$2),Q$3)-Q$2)/(Q$3-Q$2),1+9*(Q$3-MIN(MAX(Data_wide!$T$26,Q$2),Q$3))/(Q$3-Q$2)),1),""))</f>
        <v/>
      </c>
      <c r="R30" s="165">
        <f>IF(OR(R$4=0,Data_wide!$U$26=""),"",IFERROR(ROUND(IF(R$4=1,1+9*(MIN(MAX(Data_wide!$U$26,R$2),R$3)-R$2)/(R$3-R$2),1+9*(R$3-MIN(MAX(Data_wide!$U$26,R$2),R$3))/(R$3-R$2)),1),""))</f>
        <v/>
      </c>
      <c r="S30" s="165">
        <f>IF(OR(S$4=0,Data_wide!$V$26=""),"",IFERROR(ROUND(IF(S$4=1,1+9*(MIN(MAX(Data_wide!$V$26,S$2),S$3)-S$2)/(S$3-S$2),1+9*(S$3-MIN(MAX(Data_wide!$V$26,S$2),S$3))/(S$3-S$2)),1),""))</f>
        <v/>
      </c>
      <c r="T30" s="165">
        <f>IF(OR(T$4=0,Data_wide!$W$26=""),"",IFERROR(ROUND(IF(T$4=1,1+9*(MIN(MAX(Data_wide!$W$26,T$2),T$3)-T$2)/(T$3-T$2),1+9*(T$3-MIN(MAX(Data_wide!$W$26,T$2),T$3))/(T$3-T$2)),1),""))</f>
        <v/>
      </c>
      <c r="U30" s="165">
        <f>IF(OR(U$4=0,Data_wide!$X$26=""),"",IFERROR(ROUND(IF(U$4=1,1+9*(MIN(MAX(Data_wide!$X$26,U$2),U$3)-U$2)/(U$3-U$2),1+9*(U$3-MIN(MAX(Data_wide!$X$26,U$2),U$3))/(U$3-U$2)),1),""))</f>
        <v/>
      </c>
      <c r="V30" s="165">
        <f>IF(OR(V$4=0,Data_wide!$Y$26=""),"",IFERROR(ROUND(IF(V$4=1,1+9*(MIN(MAX(Data_wide!$Y$26,V$2),V$3)-V$2)/(V$3-V$2),1+9*(V$3-MIN(MAX(Data_wide!$Y$26,V$2),V$3))/(V$3-V$2)),1),""))</f>
        <v/>
      </c>
      <c r="W30" s="165">
        <f>IF(OR(W$4=0,Data_wide!$Z$26=""),"",IFERROR(ROUND(IF(W$4=1,1+9*(MIN(MAX(Data_wide!$Z$26,W$2),W$3)-W$2)/(W$3-W$2),1+9*(W$3-MIN(MAX(Data_wide!$Z$26,W$2),W$3))/(W$3-W$2)),1),""))</f>
        <v/>
      </c>
      <c r="X30" s="165">
        <f>IF(OR(X$4=0,Data_wide!$AA$26=""),"",IFERROR(ROUND(IF(X$4=1,1+9*(MIN(MAX(Data_wide!$AA$26,X$2),X$3)-X$2)/(X$3-X$2),1+9*(X$3-MIN(MAX(Data_wide!$AA$26,X$2),X$3))/(X$3-X$2)),1),""))</f>
        <v/>
      </c>
      <c r="Y30" s="165">
        <f>IF(OR(Y$4=0,Data_wide!$AB$26=""),"",IFERROR(ROUND(IF(Y$4=1,1+9*(MIN(MAX(Data_wide!$AB$26,Y$2),Y$3)-Y$2)/(Y$3-Y$2),1+9*(Y$3-MIN(MAX(Data_wide!$AB$26,Y$2),Y$3))/(Y$3-Y$2)),1),""))</f>
        <v/>
      </c>
      <c r="Z30" s="165">
        <f>IF(OR(Z$4=0,Data_wide!$AC$26=""),"",IFERROR(ROUND(IF(Z$4=1,1+9*(MIN(MAX(Data_wide!$AC$26,Z$2),Z$3)-Z$2)/(Z$3-Z$2),1+9*(Z$3-MIN(MAX(Data_wide!$AC$26,Z$2),Z$3))/(Z$3-Z$2)),1),""))</f>
        <v/>
      </c>
      <c r="AA30" s="165">
        <f>IF(OR(AA$4=0,Data_wide!$AD$26=""),"",IFERROR(ROUND(IF(AA$4=1,1+9*(MIN(MAX(Data_wide!$AD$26,AA$2),AA$3)-AA$2)/(AA$3-AA$2),1+9*(AA$3-MIN(MAX(Data_wide!$AD$26,AA$2),AA$3))/(AA$3-AA$2)),1),""))</f>
        <v/>
      </c>
      <c r="AB30" s="165">
        <f>IF(OR(AB$4=0,Data_wide!$AE$26=""),"",IFERROR(ROUND(IF(AB$4=1,1+9*(MIN(MAX(Data_wide!$AE$26,AB$2),AB$3)-AB$2)/(AB$3-AB$2),1+9*(AB$3-MIN(MAX(Data_wide!$AE$26,AB$2),AB$3))/(AB$3-AB$2)),1),""))</f>
        <v/>
      </c>
      <c r="AC30" s="165">
        <f>IF(OR(AC$4=0,Data_wide!$AF$26=""),"",IFERROR(ROUND(IF(AC$4=1,1+9*(MIN(MAX(Data_wide!$AF$26,AC$2),AC$3)-AC$2)/(AC$3-AC$2),1+9*(AC$3-MIN(MAX(Data_wide!$AF$26,AC$2),AC$3))/(AC$3-AC$2)),1),""))</f>
        <v/>
      </c>
      <c r="AD30" s="165">
        <f>IF(OR(AD$4=0,Data_wide!$AG$26=""),"",IFERROR(ROUND(IF(AD$4=1,1+9*(MIN(MAX(Data_wide!$AG$26,AD$2),AD$3)-AD$2)/(AD$3-AD$2),1+9*(AD$3-MIN(MAX(Data_wide!$AG$26,AD$2),AD$3))/(AD$3-AD$2)),1),""))</f>
        <v/>
      </c>
      <c r="AE30" s="165">
        <f>IF(OR(AE$4=0,Data_wide!$AH$26=""),"",IFERROR(ROUND(IF(AE$4=1,1+9*(MIN(MAX(Data_wide!$AH$26,AE$2),AE$3)-AE$2)/(AE$3-AE$2),1+9*(AE$3-MIN(MAX(Data_wide!$AH$26,AE$2),AE$3))/(AE$3-AE$2)),1),""))</f>
        <v/>
      </c>
      <c r="AF30" s="165">
        <f>IF(OR(AF$4=0,Data_wide!$AI$26=""),"",IFERROR(ROUND(IF(AF$4=1,1+9*(MIN(MAX(Data_wide!$AI$26,AF$2),AF$3)-AF$2)/(AF$3-AF$2),1+9*(AF$3-MIN(MAX(Data_wide!$AI$26,AF$2),AF$3))/(AF$3-AF$2)),1),""))</f>
        <v/>
      </c>
      <c r="AG30" s="165">
        <f>IF(OR(AG$4=0,Data_wide!$AJ$26=""),"",IFERROR(ROUND(IF(AG$4=1,1+9*(MIN(MAX(Data_wide!$AJ$26,AG$2),AG$3)-AG$2)/(AG$3-AG$2),1+9*(AG$3-MIN(MAX(Data_wide!$AJ$26,AG$2),AG$3))/(AG$3-AG$2)),1),""))</f>
        <v/>
      </c>
      <c r="AH30" s="165">
        <f>IF(OR(AH$4=0,Data_wide!$AK$26=""),"",IFERROR(ROUND(IF(AH$4=1,1+9*(MIN(MAX(Data_wide!$AK$26,AH$2),AH$3)-AH$2)/(AH$3-AH$2),1+9*(AH$3-MIN(MAX(Data_wide!$AK$26,AH$2),AH$3))/(AH$3-AH$2)),1),""))</f>
        <v/>
      </c>
      <c r="AI30" s="165">
        <f>IF(OR(AI$4=0,Data_wide!$AL$26=""),"",IFERROR(ROUND(IF(AI$4=1,1+9*(MIN(MAX(Data_wide!$AL$26,AI$2),AI$3)-AI$2)/(AI$3-AI$2),1+9*(AI$3-MIN(MAX(Data_wide!$AL$26,AI$2),AI$3))/(AI$3-AI$2)),1),""))</f>
        <v/>
      </c>
      <c r="AJ30" s="165">
        <f>IF(OR(AJ$4=0,Data_wide!$AM$26=""),"",IFERROR(ROUND(IF(AJ$4=1,1+9*(MIN(MAX(Data_wide!$AM$26,AJ$2),AJ$3)-AJ$2)/(AJ$3-AJ$2),1+9*(AJ$3-MIN(MAX(Data_wide!$AM$26,AJ$2),AJ$3))/(AJ$3-AJ$2)),1),""))</f>
        <v/>
      </c>
      <c r="AK30" s="165">
        <f>IF(OR(AK$4=0,Data_wide!$AN$26=""),"",IFERROR(ROUND(IF(AK$4=1,1+9*(MIN(MAX(Data_wide!$AN$26,AK$2),AK$3)-AK$2)/(AK$3-AK$2),1+9*(AK$3-MIN(MAX(Data_wide!$AN$26,AK$2),AK$3))/(AK$3-AK$2)),1),""))</f>
        <v/>
      </c>
      <c r="AL30" s="165">
        <f>IF(OR(AL$4=0,Data_wide!$AO$26=""),"",IFERROR(ROUND(IF(AL$4=1,1+9*(MIN(MAX(Data_wide!$AO$26,AL$2),AL$3)-AL$2)/(AL$3-AL$2),1+9*(AL$3-MIN(MAX(Data_wide!$AO$26,AL$2),AL$3))/(AL$3-AL$2)),1),""))</f>
        <v/>
      </c>
      <c r="AM30" s="165">
        <f>IF(OR(AM$4=0,Data_wide!$AP$26=""),"",IFERROR(ROUND(IF(AM$4=1,1+9*(MIN(MAX(Data_wide!$AP$26,AM$2),AM$3)-AM$2)/(AM$3-AM$2),1+9*(AM$3-MIN(MAX(Data_wide!$AP$26,AM$2),AM$3))/(AM$3-AM$2)),1),""))</f>
        <v/>
      </c>
      <c r="AN30" s="165">
        <f>IF(OR(AN$4=0,Data_wide!$AQ$26=""),"",IFERROR(ROUND(IF(AN$4=1,1+9*(MIN(MAX(Data_wide!$AQ$26,AN$2),AN$3)-AN$2)/(AN$3-AN$2),1+9*(AN$3-MIN(MAX(Data_wide!$AQ$26,AN$2),AN$3))/(AN$3-AN$2)),1),""))</f>
        <v/>
      </c>
      <c r="AO30" s="165">
        <f>IF(OR(AO$4=0,Data_wide!$AR$26=""),"",IFERROR(ROUND(IF(AO$4=1,1+9*(MIN(MAX(Data_wide!$AR$26,AO$2),AO$3)-AO$2)/(AO$3-AO$2),1+9*(AO$3-MIN(MAX(Data_wide!$AR$26,AO$2),AO$3))/(AO$3-AO$2)),1),""))</f>
        <v/>
      </c>
      <c r="AP30" s="165">
        <f>IF(OR(AP$4=0,Data_wide!$AS$26=""),"",IFERROR(ROUND(IF(AP$4=1,1+9*(MIN(MAX(Data_wide!$AS$26,AP$2),AP$3)-AP$2)/(AP$3-AP$2),1+9*(AP$3-MIN(MAX(Data_wide!$AS$26,AP$2),AP$3))/(AP$3-AP$2)),1),""))</f>
        <v/>
      </c>
      <c r="AQ30" s="165">
        <f>IF(OR(AQ$4=0,Data_wide!$AT$26=""),"",IFERROR(ROUND(IF(AQ$4=1,1+9*(MIN(MAX(Data_wide!$AT$26,AQ$2),AQ$3)-AQ$2)/(AQ$3-AQ$2),1+9*(AQ$3-MIN(MAX(Data_wide!$AT$26,AQ$2),AQ$3))/(AQ$3-AQ$2)),1),""))</f>
        <v/>
      </c>
      <c r="AR30" s="165">
        <f>IF(OR(AR$4=0,Data_wide!$AU$26=""),"",IFERROR(ROUND(IF(AR$4=1,1+9*(MIN(MAX(Data_wide!$AU$26,AR$2),AR$3)-AR$2)/(AR$3-AR$2),1+9*(AR$3-MIN(MAX(Data_wide!$AU$26,AR$2),AR$3))/(AR$3-AR$2)),1),""))</f>
        <v/>
      </c>
      <c r="AS30" s="165">
        <f>IF(OR(AS$4=0,Data_wide!$AV$26=""),"",IFERROR(ROUND(IF(AS$4=1,1+9*(MIN(MAX(Data_wide!$AV$26,AS$2),AS$3)-AS$2)/(AS$3-AS$2),1+9*(AS$3-MIN(MAX(Data_wide!$AV$26,AS$2),AS$3))/(AS$3-AS$2)),1),""))</f>
        <v/>
      </c>
      <c r="AT30" s="165">
        <f>IF(OR(AT$4=0,Data_wide!$AW$26=""),"",IFERROR(ROUND(IF(AT$4=1,1+9*(MIN(MAX(Data_wide!$AW$26,AT$2),AT$3)-AT$2)/(AT$3-AT$2),1+9*(AT$3-MIN(MAX(Data_wide!$AW$26,AT$2),AT$3))/(AT$3-AT$2)),1),""))</f>
        <v/>
      </c>
      <c r="AU30" s="165">
        <f>IF(OR(AU$4=0,Data_wide!$AX$26=""),"",IFERROR(ROUND(IF(AU$4=1,1+9*(MIN(MAX(Data_wide!$AX$26,AU$2),AU$3)-AU$2)/(AU$3-AU$2),1+9*(AU$3-MIN(MAX(Data_wide!$AX$26,AU$2),AU$3))/(AU$3-AU$2)),1),""))</f>
        <v/>
      </c>
      <c r="AV30" s="165">
        <f>IF(OR(AV$4=0,Data_wide!$AY$26=""),"",IFERROR(ROUND(IF(AV$4=1,1+9*(MIN(MAX(Data_wide!$AY$26,AV$2),AV$3)-AV$2)/(AV$3-AV$2),1+9*(AV$3-MIN(MAX(Data_wide!$AY$26,AV$2),AV$3))/(AV$3-AV$2)),1),""))</f>
        <v/>
      </c>
      <c r="AW30" s="165">
        <f>IF(OR(AW$4=0,Data_wide!$AZ$26=""),"",IFERROR(ROUND(IF(AW$4=1,1+9*(MIN(MAX(Data_wide!$AZ$26,AW$2),AW$3)-AW$2)/(AW$3-AW$2),1+9*(AW$3-MIN(MAX(Data_wide!$AZ$26,AW$2),AW$3))/(AW$3-AW$2)),1),""))</f>
        <v/>
      </c>
      <c r="AX30" s="165">
        <f>IF(OR(AX$4=0,Data_wide!$BA$26=""),"",IFERROR(ROUND(IF(AX$4=1,1+9*(MIN(MAX(Data_wide!$BA$26,AX$2),AX$3)-AX$2)/(AX$3-AX$2),1+9*(AX$3-MIN(MAX(Data_wide!$BA$26,AX$2),AX$3))/(AX$3-AX$2)),1),""))</f>
        <v/>
      </c>
      <c r="AY30" s="165">
        <f>IF(OR(AY$4=0,Data_wide!$BB$26=""),"",IFERROR(ROUND(IF(AY$4=1,1+9*(MIN(MAX(Data_wide!$BB$26,AY$2),AY$3)-AY$2)/(AY$3-AY$2),1+9*(AY$3-MIN(MAX(Data_wide!$BB$26,AY$2),AY$3))/(AY$3-AY$2)),1),""))</f>
        <v/>
      </c>
      <c r="AZ30" s="165">
        <f>IF(OR(AZ$4=0,Data_wide!$BC$26=""),"",IFERROR(ROUND(IF(AZ$4=1,1+9*(MIN(MAX(Data_wide!$BC$26,AZ$2),AZ$3)-AZ$2)/(AZ$3-AZ$2),1+9*(AZ$3-MIN(MAX(Data_wide!$BC$26,AZ$2),AZ$3))/(AZ$3-AZ$2)),1),""))</f>
        <v/>
      </c>
      <c r="BA30" s="165">
        <f>IF(OR(BA$4=0,Data_wide!$BD$26=""),"",IFERROR(ROUND(IF(BA$4=1,1+9*(MIN(MAX(Data_wide!$BD$26,BA$2),BA$3)-BA$2)/(BA$3-BA$2),1+9*(BA$3-MIN(MAX(Data_wide!$BD$26,BA$2),BA$3))/(BA$3-BA$2)),1),""))</f>
        <v/>
      </c>
      <c r="BB30" s="165">
        <f>IF(OR(BB$4=0,Data_wide!$BE$26=""),"",IFERROR(ROUND(IF(BB$4=1,1+9*(MIN(MAX(Data_wide!$BE$26,BB$2),BB$3)-BB$2)/(BB$3-BB$2),1+9*(BB$3-MIN(MAX(Data_wide!$BE$26,BB$2),BB$3))/(BB$3-BB$2)),1),""))</f>
        <v/>
      </c>
      <c r="BC30" s="165">
        <f>IF(OR(BC$4=0,Data_wide!$BF$26=""),"",IFERROR(ROUND(IF(BC$4=1,1+9*(MIN(MAX(Data_wide!$BF$26,BC$2),BC$3)-BC$2)/(BC$3-BC$2),1+9*(BC$3-MIN(MAX(Data_wide!$BF$26,BC$2),BC$3))/(BC$3-BC$2)),1),""))</f>
        <v/>
      </c>
      <c r="BD30" s="165">
        <f>IF(OR(BD$4=0,Data_wide!$BG$26=""),"",IFERROR(ROUND(IF(BD$4=1,1+9*(MIN(MAX(Data_wide!$BG$26,BD$2),BD$3)-BD$2)/(BD$3-BD$2),1+9*(BD$3-MIN(MAX(Data_wide!$BG$26,BD$2),BD$3))/(BD$3-BD$2)),1),""))</f>
        <v/>
      </c>
      <c r="BE30" s="165">
        <f>IF(OR(BE$4=0,Data_wide!$BH$26=""),"",IFERROR(ROUND(IF(BE$4=1,1+9*(MIN(MAX(Data_wide!$BH$26,BE$2),BE$3)-BE$2)/(BE$3-BE$2),1+9*(BE$3-MIN(MAX(Data_wide!$BH$26,BE$2),BE$3))/(BE$3-BE$2)),1),""))</f>
        <v/>
      </c>
      <c r="BF30" s="165">
        <f>IF(OR(BF$4=0,Data_wide!$BI$26=""),"",IFERROR(ROUND(IF(BF$4=1,1+9*(MIN(MAX(Data_wide!$BI$26,BF$2),BF$3)-BF$2)/(BF$3-BF$2),1+9*(BF$3-MIN(MAX(Data_wide!$BI$26,BF$2),BF$3))/(BF$3-BF$2)),1),""))</f>
        <v/>
      </c>
      <c r="BG30" s="165">
        <f>IF(OR(BG$4=0,Data_wide!$BJ$26=""),"",IFERROR(ROUND(IF(BG$4=1,1+9*(MIN(MAX(Data_wide!$BJ$26,BG$2),BG$3)-BG$2)/(BG$3-BG$2),1+9*(BG$3-MIN(MAX(Data_wide!$BJ$26,BG$2),BG$3))/(BG$3-BG$2)),1),""))</f>
        <v/>
      </c>
      <c r="BH30" s="165">
        <f>IF(OR(BH$4=0,Data_wide!$BK$26=""),"",IFERROR(ROUND(IF(BH$4=1,1+9*(MIN(MAX(Data_wide!$BK$26,BH$2),BH$3)-BH$2)/(BH$3-BH$2),1+9*(BH$3-MIN(MAX(Data_wide!$BK$26,BH$2),BH$3))/(BH$3-BH$2)),1),""))</f>
        <v/>
      </c>
      <c r="BI30" s="165">
        <f>IF(OR(BI$4=0,Data_wide!$BL$26=""),"",IFERROR(ROUND(IF(BI$4=1,1+9*(MIN(MAX(Data_wide!$BL$26,BI$2),BI$3)-BI$2)/(BI$3-BI$2),1+9*(BI$3-MIN(MAX(Data_wide!$BL$26,BI$2),BI$3))/(BI$3-BI$2)),1),""))</f>
        <v/>
      </c>
      <c r="BJ30" s="165">
        <f>IF(OR(BJ$4=0,Data_wide!$BM$26=""),"",IFERROR(ROUND(IF(BJ$4=1,1+9*(MIN(MAX(Data_wide!$BM$26,BJ$2),BJ$3)-BJ$2)/(BJ$3-BJ$2),1+9*(BJ$3-MIN(MAX(Data_wide!$BM$26,BJ$2),BJ$3))/(BJ$3-BJ$2)),1),""))</f>
        <v/>
      </c>
      <c r="BK30" s="165">
        <f>IF(OR(BK$4=0,Data_wide!$BN$26=""),"",IFERROR(ROUND(IF(BK$4=1,1+9*(MIN(MAX(Data_wide!$BN$26,BK$2),BK$3)-BK$2)/(BK$3-BK$2),1+9*(BK$3-MIN(MAX(Data_wide!$BN$26,BK$2),BK$3))/(BK$3-BK$2)),1),""))</f>
        <v/>
      </c>
      <c r="BL30" s="165">
        <f>IF(OR(BL$4=0,Data_wide!$BO$26=""),"",IFERROR(ROUND(IF(BL$4=1,1+9*(MIN(MAX(Data_wide!$BO$26,BL$2),BL$3)-BL$2)/(BL$3-BL$2),1+9*(BL$3-MIN(MAX(Data_wide!$BO$26,BL$2),BL$3))/(BL$3-BL$2)),1),""))</f>
        <v/>
      </c>
      <c r="BM30" s="165">
        <f>IF(OR(BM$4=0,Data_wide!$BP$26=""),"",IFERROR(ROUND(IF(BM$4=1,1+9*(MIN(MAX(Data_wide!$BP$26,BM$2),BM$3)-BM$2)/(BM$3-BM$2),1+9*(BM$3-MIN(MAX(Data_wide!$BP$26,BM$2),BM$3))/(BM$3-BM$2)),1),""))</f>
        <v/>
      </c>
      <c r="BN30" s="165">
        <f>IF(OR(BN$4=0,Data_wide!$BQ$26=""),"",IFERROR(ROUND(IF(BN$4=1,1+9*(MIN(MAX(Data_wide!$BQ$26,BN$2),BN$3)-BN$2)/(BN$3-BN$2),1+9*(BN$3-MIN(MAX(Data_wide!$BQ$26,BN$2),BN$3))/(BN$3-BN$2)),1),""))</f>
        <v/>
      </c>
      <c r="BO30" s="165">
        <f>IF(OR(BO$4=0,Data_wide!$BR$26=""),"",IFERROR(ROUND(IF(BO$4=1,1+9*(MIN(MAX(Data_wide!$BR$26,BO$2),BO$3)-BO$2)/(BO$3-BO$2),1+9*(BO$3-MIN(MAX(Data_wide!$BR$26,BO$2),BO$3))/(BO$3-BO$2)),1),""))</f>
        <v/>
      </c>
      <c r="BP30" s="165">
        <f>IF(OR(BP$4=0,Data_wide!$BS$26=""),"",IFERROR(ROUND(IF(BP$4=1,1+9*(MIN(MAX(Data_wide!$BS$26,BP$2),BP$3)-BP$2)/(BP$3-BP$2),1+9*(BP$3-MIN(MAX(Data_wide!$BS$26,BP$2),BP$3))/(BP$3-BP$2)),1),""))</f>
        <v/>
      </c>
      <c r="BQ30" s="165">
        <f>IF(OR(BQ$4=0,Data_wide!$BT$26=""),"",IFERROR(ROUND(IF(BQ$4=1,1+9*(MIN(MAX(Data_wide!$BT$26,BQ$2),BQ$3)-BQ$2)/(BQ$3-BQ$2),1+9*(BQ$3-MIN(MAX(Data_wide!$BT$26,BQ$2),BQ$3))/(BQ$3-BQ$2)),1),""))</f>
        <v/>
      </c>
      <c r="BR30" s="165">
        <f>IF(OR(BR$4=0,Data_wide!$BU$26=""),"",IFERROR(ROUND(IF(BR$4=1,1+9*(MIN(MAX(Data_wide!$BU$26,BR$2),BR$3)-BR$2)/(BR$3-BR$2),1+9*(BR$3-MIN(MAX(Data_wide!$BU$26,BR$2),BR$3))/(BR$3-BR$2)),1),""))</f>
        <v/>
      </c>
      <c r="BS30" s="165">
        <f>IF(OR(BS$4=0,Data_wide!$BV$26=""),"",IFERROR(ROUND(IF(BS$4=1,1+9*(MIN(MAX(Data_wide!$BV$26,BS$2),BS$3)-BS$2)/(BS$3-BS$2),1+9*(BS$3-MIN(MAX(Data_wide!$BV$26,BS$2),BS$3))/(BS$3-BS$2)),1),""))</f>
        <v/>
      </c>
      <c r="BT30" s="165">
        <f>IF(OR(BT$4=0,Data_wide!$BW$26=""),"",IFERROR(ROUND(IF(BT$4=1,1+9*(MIN(MAX(Data_wide!$BW$26,BT$2),BT$3)-BT$2)/(BT$3-BT$2),1+9*(BT$3-MIN(MAX(Data_wide!$BW$26,BT$2),BT$3))/(BT$3-BT$2)),1),""))</f>
        <v/>
      </c>
      <c r="BU30" s="165">
        <f>IF(OR(BU$4=0,Data_wide!$BX$26=""),"",IFERROR(ROUND(IF(BU$4=1,1+9*(MIN(MAX(Data_wide!$BX$26,BU$2),BU$3)-BU$2)/(BU$3-BU$2),1+9*(BU$3-MIN(MAX(Data_wide!$BX$26,BU$2),BU$3))/(BU$3-BU$2)),1),""))</f>
        <v/>
      </c>
      <c r="BV30" s="165">
        <f>IF(OR(BV$4=0,Data_wide!$BY$26=""),"",IFERROR(ROUND(IF(BV$4=1,1+9*(MIN(MAX(Data_wide!$BY$26,BV$2),BV$3)-BV$2)/(BV$3-BV$2),1+9*(BV$3-MIN(MAX(Data_wide!$BY$26,BV$2),BV$3))/(BV$3-BV$2)),1),""))</f>
        <v/>
      </c>
      <c r="BW30" s="165">
        <f>IF(OR(BW$4=0,Data_wide!$BZ$26=""),"",IFERROR(ROUND(IF(BW$4=1,1+9*(MIN(MAX(Data_wide!$BZ$26,BW$2),BW$3)-BW$2)/(BW$3-BW$2),1+9*(BW$3-MIN(MAX(Data_wide!$BZ$26,BW$2),BW$3))/(BW$3-BW$2)),1),""))</f>
        <v/>
      </c>
      <c r="BX30" s="165">
        <f>IF(OR(BX$4=0,Data_wide!$CA$26=""),"",IFERROR(ROUND(IF(BX$4=1,1+9*(MIN(MAX(Data_wide!$CA$26,BX$2),BX$3)-BX$2)/(BX$3-BX$2),1+9*(BX$3-MIN(MAX(Data_wide!$CA$26,BX$2),BX$3))/(BX$3-BX$2)),1),""))</f>
        <v/>
      </c>
      <c r="BY30" s="165">
        <f>IF(OR(BY$4=0,Data_wide!$CB$26=""),"",IFERROR(ROUND(IF(BY$4=1,1+9*(MIN(MAX(Data_wide!$CB$26,BY$2),BY$3)-BY$2)/(BY$3-BY$2),1+9*(BY$3-MIN(MAX(Data_wide!$CB$26,BY$2),BY$3))/(BY$3-BY$2)),1),""))</f>
        <v/>
      </c>
      <c r="BZ30" s="165">
        <f>IF(OR(BZ$4=0,Data_wide!$CC$26=""),"",IFERROR(ROUND(IF(BZ$4=1,1+9*(MIN(MAX(Data_wide!$CC$26,BZ$2),BZ$3)-BZ$2)/(BZ$3-BZ$2),1+9*(BZ$3-MIN(MAX(Data_wide!$CC$26,BZ$2),BZ$3))/(BZ$3-BZ$2)),1),""))</f>
        <v/>
      </c>
      <c r="CA30" s="165">
        <f>IF(OR(CA$4=0,Data_wide!$CD$26=""),"",IFERROR(ROUND(IF(CA$4=1,1+9*(MIN(MAX(Data_wide!$CD$26,CA$2),CA$3)-CA$2)/(CA$3-CA$2),1+9*(CA$3-MIN(MAX(Data_wide!$CD$26,CA$2),CA$3))/(CA$3-CA$2)),1),""))</f>
        <v/>
      </c>
      <c r="CB30" s="165">
        <f>IF(OR(CB$4=0,Data_wide!$CE$26=""),"",IFERROR(ROUND(IF(CB$4=1,1+9*(MIN(MAX(Data_wide!$CE$26,CB$2),CB$3)-CB$2)/(CB$3-CB$2),1+9*(CB$3-MIN(MAX(Data_wide!$CE$26,CB$2),CB$3))/(CB$3-CB$2)),1),""))</f>
        <v/>
      </c>
      <c r="CC30" s="165">
        <f>IF(OR(CC$4=0,Data_wide!$CF$26=""),"",IFERROR(ROUND(IF(CC$4=1,1+9*(MIN(MAX(Data_wide!$CF$26,CC$2),CC$3)-CC$2)/(CC$3-CC$2),1+9*(CC$3-MIN(MAX(Data_wide!$CF$26,CC$2),CC$3))/(CC$3-CC$2)),1),""))</f>
        <v/>
      </c>
      <c r="CD30" s="165">
        <f>IF(OR(CD$4=0,Data_wide!$CG$26=""),"",IFERROR(ROUND(IF(CD$4=1,1+9*(MIN(MAX(Data_wide!$CG$26,CD$2),CD$3)-CD$2)/(CD$3-CD$2),1+9*(CD$3-MIN(MAX(Data_wide!$CG$26,CD$2),CD$3))/(CD$3-CD$2)),1),""))</f>
        <v/>
      </c>
      <c r="CE30" s="165">
        <f>IF(OR(CE$4=0,Data_wide!$CH$26=""),"",IFERROR(ROUND(IF(CE$4=1,1+9*(MIN(MAX(Data_wide!$CH$26,CE$2),CE$3)-CE$2)/(CE$3-CE$2),1+9*(CE$3-MIN(MAX(Data_wide!$CH$26,CE$2),CE$3))/(CE$3-CE$2)),1),""))</f>
        <v/>
      </c>
      <c r="CF30" s="165">
        <f>IF(OR(CF$4=0,Data_wide!$CI$26=""),"",IFERROR(ROUND(IF(CF$4=1,1+9*(MIN(MAX(Data_wide!$CI$26,CF$2),CF$3)-CF$2)/(CF$3-CF$2),1+9*(CF$3-MIN(MAX(Data_wide!$CI$26,CF$2),CF$3))/(CF$3-CF$2)),1),""))</f>
        <v/>
      </c>
      <c r="CG30" s="165">
        <f>IF(OR(CG$4=0,Data_wide!$CJ$26=""),"",IFERROR(ROUND(IF(CG$4=1,1+9*(MIN(MAX(Data_wide!$CJ$26,CG$2),CG$3)-CG$2)/(CG$3-CG$2),1+9*(CG$3-MIN(MAX(Data_wide!$CJ$26,CG$2),CG$3))/(CG$3-CG$2)),1),""))</f>
        <v/>
      </c>
      <c r="CH30" s="165">
        <f>IF(OR(CH$4=0,Data_wide!$CK$26=""),"",IFERROR(ROUND(IF(CH$4=1,1+9*(MIN(MAX(Data_wide!$CK$26,CH$2),CH$3)-CH$2)/(CH$3-CH$2),1+9*(CH$3-MIN(MAX(Data_wide!$CK$26,CH$2),CH$3))/(CH$3-CH$2)),1),""))</f>
        <v/>
      </c>
      <c r="CI30" s="165">
        <f>IF(OR(CI$4=0,Data_wide!$CL$26=""),"",IFERROR(ROUND(IF(CI$4=1,1+9*(MIN(MAX(Data_wide!$CL$26,CI$2),CI$3)-CI$2)/(CI$3-CI$2),1+9*(CI$3-MIN(MAX(Data_wide!$CL$26,CI$2),CI$3))/(CI$3-CI$2)),1),""))</f>
        <v/>
      </c>
      <c r="CJ30" s="165">
        <f>IF(OR(CJ$4=0,Data_wide!$CM$26=""),"",IFERROR(ROUND(IF(CJ$4=1,1+9*(MIN(MAX(Data_wide!$CM$26,CJ$2),CJ$3)-CJ$2)/(CJ$3-CJ$2),1+9*(CJ$3-MIN(MAX(Data_wide!$CM$26,CJ$2),CJ$3))/(CJ$3-CJ$2)),1),""))</f>
        <v/>
      </c>
      <c r="CK30" s="165">
        <f>IF(OR(CK$4=0,Data_wide!$CN$26=""),"",IFERROR(ROUND(IF(CK$4=1,1+9*(MIN(MAX(Data_wide!$CN$26,CK$2),CK$3)-CK$2)/(CK$3-CK$2),1+9*(CK$3-MIN(MAX(Data_wide!$CN$26,CK$2),CK$3))/(CK$3-CK$2)),1),""))</f>
        <v/>
      </c>
      <c r="CL30" s="165">
        <f>IF(OR(CL$4=0,Data_wide!$CO$26=""),"",IFERROR(ROUND(IF(CL$4=1,1+9*(MIN(MAX(Data_wide!$CO$26,CL$2),CL$3)-CL$2)/(CL$3-CL$2),1+9*(CL$3-MIN(MAX(Data_wide!$CO$26,CL$2),CL$3))/(CL$3-CL$2)),1),""))</f>
        <v/>
      </c>
      <c r="CM30" s="165">
        <f>IF(OR(CM$4=0,Data_wide!$CP$26=""),"",IFERROR(ROUND(IF(CM$4=1,1+9*(MIN(MAX(Data_wide!$CP$26,CM$2),CM$3)-CM$2)/(CM$3-CM$2),1+9*(CM$3-MIN(MAX(Data_wide!$CP$26,CM$2),CM$3))/(CM$3-CM$2)),1),""))</f>
        <v/>
      </c>
      <c r="CN30" s="165">
        <f>IF(OR(CN$4=0,Data_wide!$CQ$26=""),"",IFERROR(ROUND(IF(CN$4=1,1+9*(MIN(MAX(Data_wide!$CQ$26,CN$2),CN$3)-CN$2)/(CN$3-CN$2),1+9*(CN$3-MIN(MAX(Data_wide!$CQ$26,CN$2),CN$3))/(CN$3-CN$2)),1),""))</f>
        <v/>
      </c>
      <c r="CO30" s="165">
        <f>IF(OR(CO$4=0,Data_wide!$CR$26=""),"",IFERROR(ROUND(IF(CO$4=1,1+9*(MIN(MAX(Data_wide!$CR$26,CO$2),CO$3)-CO$2)/(CO$3-CO$2),1+9*(CO$3-MIN(MAX(Data_wide!$CR$26,CO$2),CO$3))/(CO$3-CO$2)),1),""))</f>
        <v/>
      </c>
    </row>
    <row r="31" ht="14" customHeight="1">
      <c r="A31" s="161" t="inlineStr">
        <is>
          <t>BWA</t>
        </is>
      </c>
      <c r="B31" s="161" t="inlineStr">
        <is>
          <t>Botswana</t>
        </is>
      </c>
      <c r="C31" s="165">
        <f>IF(OR(C$4=0,Data_wide!$F$27=""),"",IFERROR(ROUND(IF(C$4=1,1+9*(MIN(MAX(Data_wide!$F$27,C$2),C$3)-C$2)/(C$3-C$2),1+9*(C$3-MIN(MAX(Data_wide!$F$27,C$2),C$3))/(C$3-C$2)),1),""))</f>
        <v/>
      </c>
      <c r="D31" s="165">
        <f>IF(OR(D$4=0,Data_wide!$G$27=""),"",IFERROR(ROUND(IF(D$4=1,1+9*(MIN(MAX(Data_wide!$G$27,D$2),D$3)-D$2)/(D$3-D$2),1+9*(D$3-MIN(MAX(Data_wide!$G$27,D$2),D$3))/(D$3-D$2)),1),""))</f>
        <v/>
      </c>
      <c r="E31" s="165">
        <f>IF(OR(E$4=0,Data_wide!$H$27=""),"",IFERROR(ROUND(IF(E$4=1,1+9*(MIN(MAX(Data_wide!$H$27,E$2),E$3)-E$2)/(E$3-E$2),1+9*(E$3-MIN(MAX(Data_wide!$H$27,E$2),E$3))/(E$3-E$2)),1),""))</f>
        <v/>
      </c>
      <c r="F31" s="165">
        <f>IF(OR(F$4=0,Data_wide!$I$27=""),"",IFERROR(ROUND(IF(F$4=1,1+9*(MIN(MAX(Data_wide!$I$27,F$2),F$3)-F$2)/(F$3-F$2),1+9*(F$3-MIN(MAX(Data_wide!$I$27,F$2),F$3))/(F$3-F$2)),1),""))</f>
        <v/>
      </c>
      <c r="G31" s="165">
        <f>IF(OR(G$4=0,Data_wide!$J$27=""),"",IFERROR(ROUND(IF(G$4=1,1+9*(MIN(MAX(Data_wide!$J$27,G$2),G$3)-G$2)/(G$3-G$2),1+9*(G$3-MIN(MAX(Data_wide!$J$27,G$2),G$3))/(G$3-G$2)),1),""))</f>
        <v/>
      </c>
      <c r="H31" s="165">
        <f>IF(OR(H$4=0,Data_wide!$K$27=""),"",IFERROR(ROUND(IF(H$4=1,1+9*(MIN(MAX(Data_wide!$K$27,H$2),H$3)-H$2)/(H$3-H$2),1+9*(H$3-MIN(MAX(Data_wide!$K$27,H$2),H$3))/(H$3-H$2)),1),""))</f>
        <v/>
      </c>
      <c r="I31" s="165">
        <f>IF(OR(I$4=0,Data_wide!$L$27=""),"",IFERROR(ROUND(IF(I$4=1,1+9*(MIN(MAX(Data_wide!$L$27,I$2),I$3)-I$2)/(I$3-I$2),1+9*(I$3-MIN(MAX(Data_wide!$L$27,I$2),I$3))/(I$3-I$2)),1),""))</f>
        <v/>
      </c>
      <c r="J31" s="165">
        <f>IF(OR(J$4=0,Data_wide!$M$27=""),"",IFERROR(ROUND(IF(J$4=1,1+9*(MIN(MAX(Data_wide!$M$27,J$2),J$3)-J$2)/(J$3-J$2),1+9*(J$3-MIN(MAX(Data_wide!$M$27,J$2),J$3))/(J$3-J$2)),1),""))</f>
        <v/>
      </c>
      <c r="K31" s="165">
        <f>IF(OR(K$4=0,Data_wide!$N$27=""),"",IFERROR(ROUND(IF(K$4=1,1+9*(MIN(MAX(Data_wide!$N$27,K$2),K$3)-K$2)/(K$3-K$2),1+9*(K$3-MIN(MAX(Data_wide!$N$27,K$2),K$3))/(K$3-K$2)),1),""))</f>
        <v/>
      </c>
      <c r="L31" s="165">
        <f>IF(OR(L$4=0,Data_wide!$O$27=""),"",IFERROR(ROUND(IF(L$4=1,1+9*(MIN(MAX(Data_wide!$O$27,L$2),L$3)-L$2)/(L$3-L$2),1+9*(L$3-MIN(MAX(Data_wide!$O$27,L$2),L$3))/(L$3-L$2)),1),""))</f>
        <v/>
      </c>
      <c r="M31" s="165">
        <f>IF(OR(M$4=0,Data_wide!$P$27=""),"",IFERROR(ROUND(IF(M$4=1,1+9*(MIN(MAX(Data_wide!$P$27,M$2),M$3)-M$2)/(M$3-M$2),1+9*(M$3-MIN(MAX(Data_wide!$P$27,M$2),M$3))/(M$3-M$2)),1),""))</f>
        <v/>
      </c>
      <c r="N31" s="165">
        <f>IF(OR(N$4=0,Data_wide!$Q$27=""),"",IFERROR(ROUND(IF(N$4=1,1+9*(MIN(MAX(Data_wide!$Q$27,N$2),N$3)-N$2)/(N$3-N$2),1+9*(N$3-MIN(MAX(Data_wide!$Q$27,N$2),N$3))/(N$3-N$2)),1),""))</f>
        <v/>
      </c>
      <c r="O31" s="165">
        <f>IF(OR(O$4=0,Data_wide!$R$27=""),"",IFERROR(ROUND(IF(O$4=1,1+9*(MIN(MAX(Data_wide!$R$27,O$2),O$3)-O$2)/(O$3-O$2),1+9*(O$3-MIN(MAX(Data_wide!$R$27,O$2),O$3))/(O$3-O$2)),1),""))</f>
        <v/>
      </c>
      <c r="P31" s="165">
        <f>IF(OR(P$4=0,Data_wide!$S$27=""),"",IFERROR(ROUND(IF(P$4=1,1+9*(MIN(MAX(Data_wide!$S$27,P$2),P$3)-P$2)/(P$3-P$2),1+9*(P$3-MIN(MAX(Data_wide!$S$27,P$2),P$3))/(P$3-P$2)),1),""))</f>
        <v/>
      </c>
      <c r="Q31" s="165">
        <f>IF(OR(Q$4=0,Data_wide!$T$27=""),"",IFERROR(ROUND(IF(Q$4=1,1+9*(MIN(MAX(Data_wide!$T$27,Q$2),Q$3)-Q$2)/(Q$3-Q$2),1+9*(Q$3-MIN(MAX(Data_wide!$T$27,Q$2),Q$3))/(Q$3-Q$2)),1),""))</f>
        <v/>
      </c>
      <c r="R31" s="165">
        <f>IF(OR(R$4=0,Data_wide!$U$27=""),"",IFERROR(ROUND(IF(R$4=1,1+9*(MIN(MAX(Data_wide!$U$27,R$2),R$3)-R$2)/(R$3-R$2),1+9*(R$3-MIN(MAX(Data_wide!$U$27,R$2),R$3))/(R$3-R$2)),1),""))</f>
        <v/>
      </c>
      <c r="S31" s="165">
        <f>IF(OR(S$4=0,Data_wide!$V$27=""),"",IFERROR(ROUND(IF(S$4=1,1+9*(MIN(MAX(Data_wide!$V$27,S$2),S$3)-S$2)/(S$3-S$2),1+9*(S$3-MIN(MAX(Data_wide!$V$27,S$2),S$3))/(S$3-S$2)),1),""))</f>
        <v/>
      </c>
      <c r="T31" s="165">
        <f>IF(OR(T$4=0,Data_wide!$W$27=""),"",IFERROR(ROUND(IF(T$4=1,1+9*(MIN(MAX(Data_wide!$W$27,T$2),T$3)-T$2)/(T$3-T$2),1+9*(T$3-MIN(MAX(Data_wide!$W$27,T$2),T$3))/(T$3-T$2)),1),""))</f>
        <v/>
      </c>
      <c r="U31" s="165">
        <f>IF(OR(U$4=0,Data_wide!$X$27=""),"",IFERROR(ROUND(IF(U$4=1,1+9*(MIN(MAX(Data_wide!$X$27,U$2),U$3)-U$2)/(U$3-U$2),1+9*(U$3-MIN(MAX(Data_wide!$X$27,U$2),U$3))/(U$3-U$2)),1),""))</f>
        <v/>
      </c>
      <c r="V31" s="165">
        <f>IF(OR(V$4=0,Data_wide!$Y$27=""),"",IFERROR(ROUND(IF(V$4=1,1+9*(MIN(MAX(Data_wide!$Y$27,V$2),V$3)-V$2)/(V$3-V$2),1+9*(V$3-MIN(MAX(Data_wide!$Y$27,V$2),V$3))/(V$3-V$2)),1),""))</f>
        <v/>
      </c>
      <c r="W31" s="165">
        <f>IF(OR(W$4=0,Data_wide!$Z$27=""),"",IFERROR(ROUND(IF(W$4=1,1+9*(MIN(MAX(Data_wide!$Z$27,W$2),W$3)-W$2)/(W$3-W$2),1+9*(W$3-MIN(MAX(Data_wide!$Z$27,W$2),W$3))/(W$3-W$2)),1),""))</f>
        <v/>
      </c>
      <c r="X31" s="165">
        <f>IF(OR(X$4=0,Data_wide!$AA$27=""),"",IFERROR(ROUND(IF(X$4=1,1+9*(MIN(MAX(Data_wide!$AA$27,X$2),X$3)-X$2)/(X$3-X$2),1+9*(X$3-MIN(MAX(Data_wide!$AA$27,X$2),X$3))/(X$3-X$2)),1),""))</f>
        <v/>
      </c>
      <c r="Y31" s="165">
        <f>IF(OR(Y$4=0,Data_wide!$AB$27=""),"",IFERROR(ROUND(IF(Y$4=1,1+9*(MIN(MAX(Data_wide!$AB$27,Y$2),Y$3)-Y$2)/(Y$3-Y$2),1+9*(Y$3-MIN(MAX(Data_wide!$AB$27,Y$2),Y$3))/(Y$3-Y$2)),1),""))</f>
        <v/>
      </c>
      <c r="Z31" s="165">
        <f>IF(OR(Z$4=0,Data_wide!$AC$27=""),"",IFERROR(ROUND(IF(Z$4=1,1+9*(MIN(MAX(Data_wide!$AC$27,Z$2),Z$3)-Z$2)/(Z$3-Z$2),1+9*(Z$3-MIN(MAX(Data_wide!$AC$27,Z$2),Z$3))/(Z$3-Z$2)),1),""))</f>
        <v/>
      </c>
      <c r="AA31" s="165">
        <f>IF(OR(AA$4=0,Data_wide!$AD$27=""),"",IFERROR(ROUND(IF(AA$4=1,1+9*(MIN(MAX(Data_wide!$AD$27,AA$2),AA$3)-AA$2)/(AA$3-AA$2),1+9*(AA$3-MIN(MAX(Data_wide!$AD$27,AA$2),AA$3))/(AA$3-AA$2)),1),""))</f>
        <v/>
      </c>
      <c r="AB31" s="165">
        <f>IF(OR(AB$4=0,Data_wide!$AE$27=""),"",IFERROR(ROUND(IF(AB$4=1,1+9*(MIN(MAX(Data_wide!$AE$27,AB$2),AB$3)-AB$2)/(AB$3-AB$2),1+9*(AB$3-MIN(MAX(Data_wide!$AE$27,AB$2),AB$3))/(AB$3-AB$2)),1),""))</f>
        <v/>
      </c>
      <c r="AC31" s="165">
        <f>IF(OR(AC$4=0,Data_wide!$AF$27=""),"",IFERROR(ROUND(IF(AC$4=1,1+9*(MIN(MAX(Data_wide!$AF$27,AC$2),AC$3)-AC$2)/(AC$3-AC$2),1+9*(AC$3-MIN(MAX(Data_wide!$AF$27,AC$2),AC$3))/(AC$3-AC$2)),1),""))</f>
        <v/>
      </c>
      <c r="AD31" s="165">
        <f>IF(OR(AD$4=0,Data_wide!$AG$27=""),"",IFERROR(ROUND(IF(AD$4=1,1+9*(MIN(MAX(Data_wide!$AG$27,AD$2),AD$3)-AD$2)/(AD$3-AD$2),1+9*(AD$3-MIN(MAX(Data_wide!$AG$27,AD$2),AD$3))/(AD$3-AD$2)),1),""))</f>
        <v/>
      </c>
      <c r="AE31" s="165">
        <f>IF(OR(AE$4=0,Data_wide!$AH$27=""),"",IFERROR(ROUND(IF(AE$4=1,1+9*(MIN(MAX(Data_wide!$AH$27,AE$2),AE$3)-AE$2)/(AE$3-AE$2),1+9*(AE$3-MIN(MAX(Data_wide!$AH$27,AE$2),AE$3))/(AE$3-AE$2)),1),""))</f>
        <v/>
      </c>
      <c r="AF31" s="165">
        <f>IF(OR(AF$4=0,Data_wide!$AI$27=""),"",IFERROR(ROUND(IF(AF$4=1,1+9*(MIN(MAX(Data_wide!$AI$27,AF$2),AF$3)-AF$2)/(AF$3-AF$2),1+9*(AF$3-MIN(MAX(Data_wide!$AI$27,AF$2),AF$3))/(AF$3-AF$2)),1),""))</f>
        <v/>
      </c>
      <c r="AG31" s="165">
        <f>IF(OR(AG$4=0,Data_wide!$AJ$27=""),"",IFERROR(ROUND(IF(AG$4=1,1+9*(MIN(MAX(Data_wide!$AJ$27,AG$2),AG$3)-AG$2)/(AG$3-AG$2),1+9*(AG$3-MIN(MAX(Data_wide!$AJ$27,AG$2),AG$3))/(AG$3-AG$2)),1),""))</f>
        <v/>
      </c>
      <c r="AH31" s="165">
        <f>IF(OR(AH$4=0,Data_wide!$AK$27=""),"",IFERROR(ROUND(IF(AH$4=1,1+9*(MIN(MAX(Data_wide!$AK$27,AH$2),AH$3)-AH$2)/(AH$3-AH$2),1+9*(AH$3-MIN(MAX(Data_wide!$AK$27,AH$2),AH$3))/(AH$3-AH$2)),1),""))</f>
        <v/>
      </c>
      <c r="AI31" s="165">
        <f>IF(OR(AI$4=0,Data_wide!$AL$27=""),"",IFERROR(ROUND(IF(AI$4=1,1+9*(MIN(MAX(Data_wide!$AL$27,AI$2),AI$3)-AI$2)/(AI$3-AI$2),1+9*(AI$3-MIN(MAX(Data_wide!$AL$27,AI$2),AI$3))/(AI$3-AI$2)),1),""))</f>
        <v/>
      </c>
      <c r="AJ31" s="165">
        <f>IF(OR(AJ$4=0,Data_wide!$AM$27=""),"",IFERROR(ROUND(IF(AJ$4=1,1+9*(MIN(MAX(Data_wide!$AM$27,AJ$2),AJ$3)-AJ$2)/(AJ$3-AJ$2),1+9*(AJ$3-MIN(MAX(Data_wide!$AM$27,AJ$2),AJ$3))/(AJ$3-AJ$2)),1),""))</f>
        <v/>
      </c>
      <c r="AK31" s="165">
        <f>IF(OR(AK$4=0,Data_wide!$AN$27=""),"",IFERROR(ROUND(IF(AK$4=1,1+9*(MIN(MAX(Data_wide!$AN$27,AK$2),AK$3)-AK$2)/(AK$3-AK$2),1+9*(AK$3-MIN(MAX(Data_wide!$AN$27,AK$2),AK$3))/(AK$3-AK$2)),1),""))</f>
        <v/>
      </c>
      <c r="AL31" s="165">
        <f>IF(OR(AL$4=0,Data_wide!$AO$27=""),"",IFERROR(ROUND(IF(AL$4=1,1+9*(MIN(MAX(Data_wide!$AO$27,AL$2),AL$3)-AL$2)/(AL$3-AL$2),1+9*(AL$3-MIN(MAX(Data_wide!$AO$27,AL$2),AL$3))/(AL$3-AL$2)),1),""))</f>
        <v/>
      </c>
      <c r="AM31" s="165">
        <f>IF(OR(AM$4=0,Data_wide!$AP$27=""),"",IFERROR(ROUND(IF(AM$4=1,1+9*(MIN(MAX(Data_wide!$AP$27,AM$2),AM$3)-AM$2)/(AM$3-AM$2),1+9*(AM$3-MIN(MAX(Data_wide!$AP$27,AM$2),AM$3))/(AM$3-AM$2)),1),""))</f>
        <v/>
      </c>
      <c r="AN31" s="165">
        <f>IF(OR(AN$4=0,Data_wide!$AQ$27=""),"",IFERROR(ROUND(IF(AN$4=1,1+9*(MIN(MAX(Data_wide!$AQ$27,AN$2),AN$3)-AN$2)/(AN$3-AN$2),1+9*(AN$3-MIN(MAX(Data_wide!$AQ$27,AN$2),AN$3))/(AN$3-AN$2)),1),""))</f>
        <v/>
      </c>
      <c r="AO31" s="165">
        <f>IF(OR(AO$4=0,Data_wide!$AR$27=""),"",IFERROR(ROUND(IF(AO$4=1,1+9*(MIN(MAX(Data_wide!$AR$27,AO$2),AO$3)-AO$2)/(AO$3-AO$2),1+9*(AO$3-MIN(MAX(Data_wide!$AR$27,AO$2),AO$3))/(AO$3-AO$2)),1),""))</f>
        <v/>
      </c>
      <c r="AP31" s="165">
        <f>IF(OR(AP$4=0,Data_wide!$AS$27=""),"",IFERROR(ROUND(IF(AP$4=1,1+9*(MIN(MAX(Data_wide!$AS$27,AP$2),AP$3)-AP$2)/(AP$3-AP$2),1+9*(AP$3-MIN(MAX(Data_wide!$AS$27,AP$2),AP$3))/(AP$3-AP$2)),1),""))</f>
        <v/>
      </c>
      <c r="AQ31" s="165">
        <f>IF(OR(AQ$4=0,Data_wide!$AT$27=""),"",IFERROR(ROUND(IF(AQ$4=1,1+9*(MIN(MAX(Data_wide!$AT$27,AQ$2),AQ$3)-AQ$2)/(AQ$3-AQ$2),1+9*(AQ$3-MIN(MAX(Data_wide!$AT$27,AQ$2),AQ$3))/(AQ$3-AQ$2)),1),""))</f>
        <v/>
      </c>
      <c r="AR31" s="165">
        <f>IF(OR(AR$4=0,Data_wide!$AU$27=""),"",IFERROR(ROUND(IF(AR$4=1,1+9*(MIN(MAX(Data_wide!$AU$27,AR$2),AR$3)-AR$2)/(AR$3-AR$2),1+9*(AR$3-MIN(MAX(Data_wide!$AU$27,AR$2),AR$3))/(AR$3-AR$2)),1),""))</f>
        <v/>
      </c>
      <c r="AS31" s="165">
        <f>IF(OR(AS$4=0,Data_wide!$AV$27=""),"",IFERROR(ROUND(IF(AS$4=1,1+9*(MIN(MAX(Data_wide!$AV$27,AS$2),AS$3)-AS$2)/(AS$3-AS$2),1+9*(AS$3-MIN(MAX(Data_wide!$AV$27,AS$2),AS$3))/(AS$3-AS$2)),1),""))</f>
        <v/>
      </c>
      <c r="AT31" s="165">
        <f>IF(OR(AT$4=0,Data_wide!$AW$27=""),"",IFERROR(ROUND(IF(AT$4=1,1+9*(MIN(MAX(Data_wide!$AW$27,AT$2),AT$3)-AT$2)/(AT$3-AT$2),1+9*(AT$3-MIN(MAX(Data_wide!$AW$27,AT$2),AT$3))/(AT$3-AT$2)),1),""))</f>
        <v/>
      </c>
      <c r="AU31" s="165">
        <f>IF(OR(AU$4=0,Data_wide!$AX$27=""),"",IFERROR(ROUND(IF(AU$4=1,1+9*(MIN(MAX(Data_wide!$AX$27,AU$2),AU$3)-AU$2)/(AU$3-AU$2),1+9*(AU$3-MIN(MAX(Data_wide!$AX$27,AU$2),AU$3))/(AU$3-AU$2)),1),""))</f>
        <v/>
      </c>
      <c r="AV31" s="165">
        <f>IF(OR(AV$4=0,Data_wide!$AY$27=""),"",IFERROR(ROUND(IF(AV$4=1,1+9*(MIN(MAX(Data_wide!$AY$27,AV$2),AV$3)-AV$2)/(AV$3-AV$2),1+9*(AV$3-MIN(MAX(Data_wide!$AY$27,AV$2),AV$3))/(AV$3-AV$2)),1),""))</f>
        <v/>
      </c>
      <c r="AW31" s="165">
        <f>IF(OR(AW$4=0,Data_wide!$AZ$27=""),"",IFERROR(ROUND(IF(AW$4=1,1+9*(MIN(MAX(Data_wide!$AZ$27,AW$2),AW$3)-AW$2)/(AW$3-AW$2),1+9*(AW$3-MIN(MAX(Data_wide!$AZ$27,AW$2),AW$3))/(AW$3-AW$2)),1),""))</f>
        <v/>
      </c>
      <c r="AX31" s="165">
        <f>IF(OR(AX$4=0,Data_wide!$BA$27=""),"",IFERROR(ROUND(IF(AX$4=1,1+9*(MIN(MAX(Data_wide!$BA$27,AX$2),AX$3)-AX$2)/(AX$3-AX$2),1+9*(AX$3-MIN(MAX(Data_wide!$BA$27,AX$2),AX$3))/(AX$3-AX$2)),1),""))</f>
        <v/>
      </c>
      <c r="AY31" s="165">
        <f>IF(OR(AY$4=0,Data_wide!$BB$27=""),"",IFERROR(ROUND(IF(AY$4=1,1+9*(MIN(MAX(Data_wide!$BB$27,AY$2),AY$3)-AY$2)/(AY$3-AY$2),1+9*(AY$3-MIN(MAX(Data_wide!$BB$27,AY$2),AY$3))/(AY$3-AY$2)),1),""))</f>
        <v/>
      </c>
      <c r="AZ31" s="165">
        <f>IF(OR(AZ$4=0,Data_wide!$BC$27=""),"",IFERROR(ROUND(IF(AZ$4=1,1+9*(MIN(MAX(Data_wide!$BC$27,AZ$2),AZ$3)-AZ$2)/(AZ$3-AZ$2),1+9*(AZ$3-MIN(MAX(Data_wide!$BC$27,AZ$2),AZ$3))/(AZ$3-AZ$2)),1),""))</f>
        <v/>
      </c>
      <c r="BA31" s="165">
        <f>IF(OR(BA$4=0,Data_wide!$BD$27=""),"",IFERROR(ROUND(IF(BA$4=1,1+9*(MIN(MAX(Data_wide!$BD$27,BA$2),BA$3)-BA$2)/(BA$3-BA$2),1+9*(BA$3-MIN(MAX(Data_wide!$BD$27,BA$2),BA$3))/(BA$3-BA$2)),1),""))</f>
        <v/>
      </c>
      <c r="BB31" s="165">
        <f>IF(OR(BB$4=0,Data_wide!$BE$27=""),"",IFERROR(ROUND(IF(BB$4=1,1+9*(MIN(MAX(Data_wide!$BE$27,BB$2),BB$3)-BB$2)/(BB$3-BB$2),1+9*(BB$3-MIN(MAX(Data_wide!$BE$27,BB$2),BB$3))/(BB$3-BB$2)),1),""))</f>
        <v/>
      </c>
      <c r="BC31" s="165">
        <f>IF(OR(BC$4=0,Data_wide!$BF$27=""),"",IFERROR(ROUND(IF(BC$4=1,1+9*(MIN(MAX(Data_wide!$BF$27,BC$2),BC$3)-BC$2)/(BC$3-BC$2),1+9*(BC$3-MIN(MAX(Data_wide!$BF$27,BC$2),BC$3))/(BC$3-BC$2)),1),""))</f>
        <v/>
      </c>
      <c r="BD31" s="165">
        <f>IF(OR(BD$4=0,Data_wide!$BG$27=""),"",IFERROR(ROUND(IF(BD$4=1,1+9*(MIN(MAX(Data_wide!$BG$27,BD$2),BD$3)-BD$2)/(BD$3-BD$2),1+9*(BD$3-MIN(MAX(Data_wide!$BG$27,BD$2),BD$3))/(BD$3-BD$2)),1),""))</f>
        <v/>
      </c>
      <c r="BE31" s="165">
        <f>IF(OR(BE$4=0,Data_wide!$BH$27=""),"",IFERROR(ROUND(IF(BE$4=1,1+9*(MIN(MAX(Data_wide!$BH$27,BE$2),BE$3)-BE$2)/(BE$3-BE$2),1+9*(BE$3-MIN(MAX(Data_wide!$BH$27,BE$2),BE$3))/(BE$3-BE$2)),1),""))</f>
        <v/>
      </c>
      <c r="BF31" s="165">
        <f>IF(OR(BF$4=0,Data_wide!$BI$27=""),"",IFERROR(ROUND(IF(BF$4=1,1+9*(MIN(MAX(Data_wide!$BI$27,BF$2),BF$3)-BF$2)/(BF$3-BF$2),1+9*(BF$3-MIN(MAX(Data_wide!$BI$27,BF$2),BF$3))/(BF$3-BF$2)),1),""))</f>
        <v/>
      </c>
      <c r="BG31" s="165">
        <f>IF(OR(BG$4=0,Data_wide!$BJ$27=""),"",IFERROR(ROUND(IF(BG$4=1,1+9*(MIN(MAX(Data_wide!$BJ$27,BG$2),BG$3)-BG$2)/(BG$3-BG$2),1+9*(BG$3-MIN(MAX(Data_wide!$BJ$27,BG$2),BG$3))/(BG$3-BG$2)),1),""))</f>
        <v/>
      </c>
      <c r="BH31" s="165">
        <f>IF(OR(BH$4=0,Data_wide!$BK$27=""),"",IFERROR(ROUND(IF(BH$4=1,1+9*(MIN(MAX(Data_wide!$BK$27,BH$2),BH$3)-BH$2)/(BH$3-BH$2),1+9*(BH$3-MIN(MAX(Data_wide!$BK$27,BH$2),BH$3))/(BH$3-BH$2)),1),""))</f>
        <v/>
      </c>
      <c r="BI31" s="165">
        <f>IF(OR(BI$4=0,Data_wide!$BL$27=""),"",IFERROR(ROUND(IF(BI$4=1,1+9*(MIN(MAX(Data_wide!$BL$27,BI$2),BI$3)-BI$2)/(BI$3-BI$2),1+9*(BI$3-MIN(MAX(Data_wide!$BL$27,BI$2),BI$3))/(BI$3-BI$2)),1),""))</f>
        <v/>
      </c>
      <c r="BJ31" s="165">
        <f>IF(OR(BJ$4=0,Data_wide!$BM$27=""),"",IFERROR(ROUND(IF(BJ$4=1,1+9*(MIN(MAX(Data_wide!$BM$27,BJ$2),BJ$3)-BJ$2)/(BJ$3-BJ$2),1+9*(BJ$3-MIN(MAX(Data_wide!$BM$27,BJ$2),BJ$3))/(BJ$3-BJ$2)),1),""))</f>
        <v/>
      </c>
      <c r="BK31" s="165">
        <f>IF(OR(BK$4=0,Data_wide!$BN$27=""),"",IFERROR(ROUND(IF(BK$4=1,1+9*(MIN(MAX(Data_wide!$BN$27,BK$2),BK$3)-BK$2)/(BK$3-BK$2),1+9*(BK$3-MIN(MAX(Data_wide!$BN$27,BK$2),BK$3))/(BK$3-BK$2)),1),""))</f>
        <v/>
      </c>
      <c r="BL31" s="165">
        <f>IF(OR(BL$4=0,Data_wide!$BO$27=""),"",IFERROR(ROUND(IF(BL$4=1,1+9*(MIN(MAX(Data_wide!$BO$27,BL$2),BL$3)-BL$2)/(BL$3-BL$2),1+9*(BL$3-MIN(MAX(Data_wide!$BO$27,BL$2),BL$3))/(BL$3-BL$2)),1),""))</f>
        <v/>
      </c>
      <c r="BM31" s="165">
        <f>IF(OR(BM$4=0,Data_wide!$BP$27=""),"",IFERROR(ROUND(IF(BM$4=1,1+9*(MIN(MAX(Data_wide!$BP$27,BM$2),BM$3)-BM$2)/(BM$3-BM$2),1+9*(BM$3-MIN(MAX(Data_wide!$BP$27,BM$2),BM$3))/(BM$3-BM$2)),1),""))</f>
        <v/>
      </c>
      <c r="BN31" s="165">
        <f>IF(OR(BN$4=0,Data_wide!$BQ$27=""),"",IFERROR(ROUND(IF(BN$4=1,1+9*(MIN(MAX(Data_wide!$BQ$27,BN$2),BN$3)-BN$2)/(BN$3-BN$2),1+9*(BN$3-MIN(MAX(Data_wide!$BQ$27,BN$2),BN$3))/(BN$3-BN$2)),1),""))</f>
        <v/>
      </c>
      <c r="BO31" s="165">
        <f>IF(OR(BO$4=0,Data_wide!$BR$27=""),"",IFERROR(ROUND(IF(BO$4=1,1+9*(MIN(MAX(Data_wide!$BR$27,BO$2),BO$3)-BO$2)/(BO$3-BO$2),1+9*(BO$3-MIN(MAX(Data_wide!$BR$27,BO$2),BO$3))/(BO$3-BO$2)),1),""))</f>
        <v/>
      </c>
      <c r="BP31" s="165">
        <f>IF(OR(BP$4=0,Data_wide!$BS$27=""),"",IFERROR(ROUND(IF(BP$4=1,1+9*(MIN(MAX(Data_wide!$BS$27,BP$2),BP$3)-BP$2)/(BP$3-BP$2),1+9*(BP$3-MIN(MAX(Data_wide!$BS$27,BP$2),BP$3))/(BP$3-BP$2)),1),""))</f>
        <v/>
      </c>
      <c r="BQ31" s="165">
        <f>IF(OR(BQ$4=0,Data_wide!$BT$27=""),"",IFERROR(ROUND(IF(BQ$4=1,1+9*(MIN(MAX(Data_wide!$BT$27,BQ$2),BQ$3)-BQ$2)/(BQ$3-BQ$2),1+9*(BQ$3-MIN(MAX(Data_wide!$BT$27,BQ$2),BQ$3))/(BQ$3-BQ$2)),1),""))</f>
        <v/>
      </c>
      <c r="BR31" s="165">
        <f>IF(OR(BR$4=0,Data_wide!$BU$27=""),"",IFERROR(ROUND(IF(BR$4=1,1+9*(MIN(MAX(Data_wide!$BU$27,BR$2),BR$3)-BR$2)/(BR$3-BR$2),1+9*(BR$3-MIN(MAX(Data_wide!$BU$27,BR$2),BR$3))/(BR$3-BR$2)),1),""))</f>
        <v/>
      </c>
      <c r="BS31" s="165">
        <f>IF(OR(BS$4=0,Data_wide!$BV$27=""),"",IFERROR(ROUND(IF(BS$4=1,1+9*(MIN(MAX(Data_wide!$BV$27,BS$2),BS$3)-BS$2)/(BS$3-BS$2),1+9*(BS$3-MIN(MAX(Data_wide!$BV$27,BS$2),BS$3))/(BS$3-BS$2)),1),""))</f>
        <v/>
      </c>
      <c r="BT31" s="165">
        <f>IF(OR(BT$4=0,Data_wide!$BW$27=""),"",IFERROR(ROUND(IF(BT$4=1,1+9*(MIN(MAX(Data_wide!$BW$27,BT$2),BT$3)-BT$2)/(BT$3-BT$2),1+9*(BT$3-MIN(MAX(Data_wide!$BW$27,BT$2),BT$3))/(BT$3-BT$2)),1),""))</f>
        <v/>
      </c>
      <c r="BU31" s="165">
        <f>IF(OR(BU$4=0,Data_wide!$BX$27=""),"",IFERROR(ROUND(IF(BU$4=1,1+9*(MIN(MAX(Data_wide!$BX$27,BU$2),BU$3)-BU$2)/(BU$3-BU$2),1+9*(BU$3-MIN(MAX(Data_wide!$BX$27,BU$2),BU$3))/(BU$3-BU$2)),1),""))</f>
        <v/>
      </c>
      <c r="BV31" s="165">
        <f>IF(OR(BV$4=0,Data_wide!$BY$27=""),"",IFERROR(ROUND(IF(BV$4=1,1+9*(MIN(MAX(Data_wide!$BY$27,BV$2),BV$3)-BV$2)/(BV$3-BV$2),1+9*(BV$3-MIN(MAX(Data_wide!$BY$27,BV$2),BV$3))/(BV$3-BV$2)),1),""))</f>
        <v/>
      </c>
      <c r="BW31" s="165">
        <f>IF(OR(BW$4=0,Data_wide!$BZ$27=""),"",IFERROR(ROUND(IF(BW$4=1,1+9*(MIN(MAX(Data_wide!$BZ$27,BW$2),BW$3)-BW$2)/(BW$3-BW$2),1+9*(BW$3-MIN(MAX(Data_wide!$BZ$27,BW$2),BW$3))/(BW$3-BW$2)),1),""))</f>
        <v/>
      </c>
      <c r="BX31" s="165">
        <f>IF(OR(BX$4=0,Data_wide!$CA$27=""),"",IFERROR(ROUND(IF(BX$4=1,1+9*(MIN(MAX(Data_wide!$CA$27,BX$2),BX$3)-BX$2)/(BX$3-BX$2),1+9*(BX$3-MIN(MAX(Data_wide!$CA$27,BX$2),BX$3))/(BX$3-BX$2)),1),""))</f>
        <v/>
      </c>
      <c r="BY31" s="165">
        <f>IF(OR(BY$4=0,Data_wide!$CB$27=""),"",IFERROR(ROUND(IF(BY$4=1,1+9*(MIN(MAX(Data_wide!$CB$27,BY$2),BY$3)-BY$2)/(BY$3-BY$2),1+9*(BY$3-MIN(MAX(Data_wide!$CB$27,BY$2),BY$3))/(BY$3-BY$2)),1),""))</f>
        <v/>
      </c>
      <c r="BZ31" s="165">
        <f>IF(OR(BZ$4=0,Data_wide!$CC$27=""),"",IFERROR(ROUND(IF(BZ$4=1,1+9*(MIN(MAX(Data_wide!$CC$27,BZ$2),BZ$3)-BZ$2)/(BZ$3-BZ$2),1+9*(BZ$3-MIN(MAX(Data_wide!$CC$27,BZ$2),BZ$3))/(BZ$3-BZ$2)),1),""))</f>
        <v/>
      </c>
      <c r="CA31" s="165">
        <f>IF(OR(CA$4=0,Data_wide!$CD$27=""),"",IFERROR(ROUND(IF(CA$4=1,1+9*(MIN(MAX(Data_wide!$CD$27,CA$2),CA$3)-CA$2)/(CA$3-CA$2),1+9*(CA$3-MIN(MAX(Data_wide!$CD$27,CA$2),CA$3))/(CA$3-CA$2)),1),""))</f>
        <v/>
      </c>
      <c r="CB31" s="165">
        <f>IF(OR(CB$4=0,Data_wide!$CE$27=""),"",IFERROR(ROUND(IF(CB$4=1,1+9*(MIN(MAX(Data_wide!$CE$27,CB$2),CB$3)-CB$2)/(CB$3-CB$2),1+9*(CB$3-MIN(MAX(Data_wide!$CE$27,CB$2),CB$3))/(CB$3-CB$2)),1),""))</f>
        <v/>
      </c>
      <c r="CC31" s="165">
        <f>IF(OR(CC$4=0,Data_wide!$CF$27=""),"",IFERROR(ROUND(IF(CC$4=1,1+9*(MIN(MAX(Data_wide!$CF$27,CC$2),CC$3)-CC$2)/(CC$3-CC$2),1+9*(CC$3-MIN(MAX(Data_wide!$CF$27,CC$2),CC$3))/(CC$3-CC$2)),1),""))</f>
        <v/>
      </c>
      <c r="CD31" s="165">
        <f>IF(OR(CD$4=0,Data_wide!$CG$27=""),"",IFERROR(ROUND(IF(CD$4=1,1+9*(MIN(MAX(Data_wide!$CG$27,CD$2),CD$3)-CD$2)/(CD$3-CD$2),1+9*(CD$3-MIN(MAX(Data_wide!$CG$27,CD$2),CD$3))/(CD$3-CD$2)),1),""))</f>
        <v/>
      </c>
      <c r="CE31" s="165">
        <f>IF(OR(CE$4=0,Data_wide!$CH$27=""),"",IFERROR(ROUND(IF(CE$4=1,1+9*(MIN(MAX(Data_wide!$CH$27,CE$2),CE$3)-CE$2)/(CE$3-CE$2),1+9*(CE$3-MIN(MAX(Data_wide!$CH$27,CE$2),CE$3))/(CE$3-CE$2)),1),""))</f>
        <v/>
      </c>
      <c r="CF31" s="165">
        <f>IF(OR(CF$4=0,Data_wide!$CI$27=""),"",IFERROR(ROUND(IF(CF$4=1,1+9*(MIN(MAX(Data_wide!$CI$27,CF$2),CF$3)-CF$2)/(CF$3-CF$2),1+9*(CF$3-MIN(MAX(Data_wide!$CI$27,CF$2),CF$3))/(CF$3-CF$2)),1),""))</f>
        <v/>
      </c>
      <c r="CG31" s="165">
        <f>IF(OR(CG$4=0,Data_wide!$CJ$27=""),"",IFERROR(ROUND(IF(CG$4=1,1+9*(MIN(MAX(Data_wide!$CJ$27,CG$2),CG$3)-CG$2)/(CG$3-CG$2),1+9*(CG$3-MIN(MAX(Data_wide!$CJ$27,CG$2),CG$3))/(CG$3-CG$2)),1),""))</f>
        <v/>
      </c>
      <c r="CH31" s="165">
        <f>IF(OR(CH$4=0,Data_wide!$CK$27=""),"",IFERROR(ROUND(IF(CH$4=1,1+9*(MIN(MAX(Data_wide!$CK$27,CH$2),CH$3)-CH$2)/(CH$3-CH$2),1+9*(CH$3-MIN(MAX(Data_wide!$CK$27,CH$2),CH$3))/(CH$3-CH$2)),1),""))</f>
        <v/>
      </c>
      <c r="CI31" s="165">
        <f>IF(OR(CI$4=0,Data_wide!$CL$27=""),"",IFERROR(ROUND(IF(CI$4=1,1+9*(MIN(MAX(Data_wide!$CL$27,CI$2),CI$3)-CI$2)/(CI$3-CI$2),1+9*(CI$3-MIN(MAX(Data_wide!$CL$27,CI$2),CI$3))/(CI$3-CI$2)),1),""))</f>
        <v/>
      </c>
      <c r="CJ31" s="165">
        <f>IF(OR(CJ$4=0,Data_wide!$CM$27=""),"",IFERROR(ROUND(IF(CJ$4=1,1+9*(MIN(MAX(Data_wide!$CM$27,CJ$2),CJ$3)-CJ$2)/(CJ$3-CJ$2),1+9*(CJ$3-MIN(MAX(Data_wide!$CM$27,CJ$2),CJ$3))/(CJ$3-CJ$2)),1),""))</f>
        <v/>
      </c>
      <c r="CK31" s="165">
        <f>IF(OR(CK$4=0,Data_wide!$CN$27=""),"",IFERROR(ROUND(IF(CK$4=1,1+9*(MIN(MAX(Data_wide!$CN$27,CK$2),CK$3)-CK$2)/(CK$3-CK$2),1+9*(CK$3-MIN(MAX(Data_wide!$CN$27,CK$2),CK$3))/(CK$3-CK$2)),1),""))</f>
        <v/>
      </c>
      <c r="CL31" s="165">
        <f>IF(OR(CL$4=0,Data_wide!$CO$27=""),"",IFERROR(ROUND(IF(CL$4=1,1+9*(MIN(MAX(Data_wide!$CO$27,CL$2),CL$3)-CL$2)/(CL$3-CL$2),1+9*(CL$3-MIN(MAX(Data_wide!$CO$27,CL$2),CL$3))/(CL$3-CL$2)),1),""))</f>
        <v/>
      </c>
      <c r="CM31" s="165">
        <f>IF(OR(CM$4=0,Data_wide!$CP$27=""),"",IFERROR(ROUND(IF(CM$4=1,1+9*(MIN(MAX(Data_wide!$CP$27,CM$2),CM$3)-CM$2)/(CM$3-CM$2),1+9*(CM$3-MIN(MAX(Data_wide!$CP$27,CM$2),CM$3))/(CM$3-CM$2)),1),""))</f>
        <v/>
      </c>
      <c r="CN31" s="165">
        <f>IF(OR(CN$4=0,Data_wide!$CQ$27=""),"",IFERROR(ROUND(IF(CN$4=1,1+9*(MIN(MAX(Data_wide!$CQ$27,CN$2),CN$3)-CN$2)/(CN$3-CN$2),1+9*(CN$3-MIN(MAX(Data_wide!$CQ$27,CN$2),CN$3))/(CN$3-CN$2)),1),""))</f>
        <v/>
      </c>
      <c r="CO31" s="165">
        <f>IF(OR(CO$4=0,Data_wide!$CR$27=""),"",IFERROR(ROUND(IF(CO$4=1,1+9*(MIN(MAX(Data_wide!$CR$27,CO$2),CO$3)-CO$2)/(CO$3-CO$2),1+9*(CO$3-MIN(MAX(Data_wide!$CR$27,CO$2),CO$3))/(CO$3-CO$2)),1),""))</f>
        <v/>
      </c>
    </row>
    <row r="32" ht="14" customHeight="1">
      <c r="A32" s="161" t="inlineStr">
        <is>
          <t>BRA</t>
        </is>
      </c>
      <c r="B32" s="161" t="inlineStr">
        <is>
          <t>Brazil</t>
        </is>
      </c>
      <c r="C32" s="165">
        <f>IF(OR(C$4=0,Data_wide!$F$28=""),"",IFERROR(ROUND(IF(C$4=1,1+9*(MIN(MAX(Data_wide!$F$28,C$2),C$3)-C$2)/(C$3-C$2),1+9*(C$3-MIN(MAX(Data_wide!$F$28,C$2),C$3))/(C$3-C$2)),1),""))</f>
        <v/>
      </c>
      <c r="D32" s="165">
        <f>IF(OR(D$4=0,Data_wide!$G$28=""),"",IFERROR(ROUND(IF(D$4=1,1+9*(MIN(MAX(Data_wide!$G$28,D$2),D$3)-D$2)/(D$3-D$2),1+9*(D$3-MIN(MAX(Data_wide!$G$28,D$2),D$3))/(D$3-D$2)),1),""))</f>
        <v/>
      </c>
      <c r="E32" s="165">
        <f>IF(OR(E$4=0,Data_wide!$H$28=""),"",IFERROR(ROUND(IF(E$4=1,1+9*(MIN(MAX(Data_wide!$H$28,E$2),E$3)-E$2)/(E$3-E$2),1+9*(E$3-MIN(MAX(Data_wide!$H$28,E$2),E$3))/(E$3-E$2)),1),""))</f>
        <v/>
      </c>
      <c r="F32" s="165">
        <f>IF(OR(F$4=0,Data_wide!$I$28=""),"",IFERROR(ROUND(IF(F$4=1,1+9*(MIN(MAX(Data_wide!$I$28,F$2),F$3)-F$2)/(F$3-F$2),1+9*(F$3-MIN(MAX(Data_wide!$I$28,F$2),F$3))/(F$3-F$2)),1),""))</f>
        <v/>
      </c>
      <c r="G32" s="165">
        <f>IF(OR(G$4=0,Data_wide!$J$28=""),"",IFERROR(ROUND(IF(G$4=1,1+9*(MIN(MAX(Data_wide!$J$28,G$2),G$3)-G$2)/(G$3-G$2),1+9*(G$3-MIN(MAX(Data_wide!$J$28,G$2),G$3))/(G$3-G$2)),1),""))</f>
        <v/>
      </c>
      <c r="H32" s="165">
        <f>IF(OR(H$4=0,Data_wide!$K$28=""),"",IFERROR(ROUND(IF(H$4=1,1+9*(MIN(MAX(Data_wide!$K$28,H$2),H$3)-H$2)/(H$3-H$2),1+9*(H$3-MIN(MAX(Data_wide!$K$28,H$2),H$3))/(H$3-H$2)),1),""))</f>
        <v/>
      </c>
      <c r="I32" s="165">
        <f>IF(OR(I$4=0,Data_wide!$L$28=""),"",IFERROR(ROUND(IF(I$4=1,1+9*(MIN(MAX(Data_wide!$L$28,I$2),I$3)-I$2)/(I$3-I$2),1+9*(I$3-MIN(MAX(Data_wide!$L$28,I$2),I$3))/(I$3-I$2)),1),""))</f>
        <v/>
      </c>
      <c r="J32" s="165">
        <f>IF(OR(J$4=0,Data_wide!$M$28=""),"",IFERROR(ROUND(IF(J$4=1,1+9*(MIN(MAX(Data_wide!$M$28,J$2),J$3)-J$2)/(J$3-J$2),1+9*(J$3-MIN(MAX(Data_wide!$M$28,J$2),J$3))/(J$3-J$2)),1),""))</f>
        <v/>
      </c>
      <c r="K32" s="165">
        <f>IF(OR(K$4=0,Data_wide!$N$28=""),"",IFERROR(ROUND(IF(K$4=1,1+9*(MIN(MAX(Data_wide!$N$28,K$2),K$3)-K$2)/(K$3-K$2),1+9*(K$3-MIN(MAX(Data_wide!$N$28,K$2),K$3))/(K$3-K$2)),1),""))</f>
        <v/>
      </c>
      <c r="L32" s="165">
        <f>IF(OR(L$4=0,Data_wide!$O$28=""),"",IFERROR(ROUND(IF(L$4=1,1+9*(MIN(MAX(Data_wide!$O$28,L$2),L$3)-L$2)/(L$3-L$2),1+9*(L$3-MIN(MAX(Data_wide!$O$28,L$2),L$3))/(L$3-L$2)),1),""))</f>
        <v/>
      </c>
      <c r="M32" s="165">
        <f>IF(OR(M$4=0,Data_wide!$P$28=""),"",IFERROR(ROUND(IF(M$4=1,1+9*(MIN(MAX(Data_wide!$P$28,M$2),M$3)-M$2)/(M$3-M$2),1+9*(M$3-MIN(MAX(Data_wide!$P$28,M$2),M$3))/(M$3-M$2)),1),""))</f>
        <v/>
      </c>
      <c r="N32" s="165">
        <f>IF(OR(N$4=0,Data_wide!$Q$28=""),"",IFERROR(ROUND(IF(N$4=1,1+9*(MIN(MAX(Data_wide!$Q$28,N$2),N$3)-N$2)/(N$3-N$2),1+9*(N$3-MIN(MAX(Data_wide!$Q$28,N$2),N$3))/(N$3-N$2)),1),""))</f>
        <v/>
      </c>
      <c r="O32" s="165">
        <f>IF(OR(O$4=0,Data_wide!$R$28=""),"",IFERROR(ROUND(IF(O$4=1,1+9*(MIN(MAX(Data_wide!$R$28,O$2),O$3)-O$2)/(O$3-O$2),1+9*(O$3-MIN(MAX(Data_wide!$R$28,O$2),O$3))/(O$3-O$2)),1),""))</f>
        <v/>
      </c>
      <c r="P32" s="165">
        <f>IF(OR(P$4=0,Data_wide!$S$28=""),"",IFERROR(ROUND(IF(P$4=1,1+9*(MIN(MAX(Data_wide!$S$28,P$2),P$3)-P$2)/(P$3-P$2),1+9*(P$3-MIN(MAX(Data_wide!$S$28,P$2),P$3))/(P$3-P$2)),1),""))</f>
        <v/>
      </c>
      <c r="Q32" s="165">
        <f>IF(OR(Q$4=0,Data_wide!$T$28=""),"",IFERROR(ROUND(IF(Q$4=1,1+9*(MIN(MAX(Data_wide!$T$28,Q$2),Q$3)-Q$2)/(Q$3-Q$2),1+9*(Q$3-MIN(MAX(Data_wide!$T$28,Q$2),Q$3))/(Q$3-Q$2)),1),""))</f>
        <v/>
      </c>
      <c r="R32" s="165">
        <f>IF(OR(R$4=0,Data_wide!$U$28=""),"",IFERROR(ROUND(IF(R$4=1,1+9*(MIN(MAX(Data_wide!$U$28,R$2),R$3)-R$2)/(R$3-R$2),1+9*(R$3-MIN(MAX(Data_wide!$U$28,R$2),R$3))/(R$3-R$2)),1),""))</f>
        <v/>
      </c>
      <c r="S32" s="165">
        <f>IF(OR(S$4=0,Data_wide!$V$28=""),"",IFERROR(ROUND(IF(S$4=1,1+9*(MIN(MAX(Data_wide!$V$28,S$2),S$3)-S$2)/(S$3-S$2),1+9*(S$3-MIN(MAX(Data_wide!$V$28,S$2),S$3))/(S$3-S$2)),1),""))</f>
        <v/>
      </c>
      <c r="T32" s="165">
        <f>IF(OR(T$4=0,Data_wide!$W$28=""),"",IFERROR(ROUND(IF(T$4=1,1+9*(MIN(MAX(Data_wide!$W$28,T$2),T$3)-T$2)/(T$3-T$2),1+9*(T$3-MIN(MAX(Data_wide!$W$28,T$2),T$3))/(T$3-T$2)),1),""))</f>
        <v/>
      </c>
      <c r="U32" s="165">
        <f>IF(OR(U$4=0,Data_wide!$X$28=""),"",IFERROR(ROUND(IF(U$4=1,1+9*(MIN(MAX(Data_wide!$X$28,U$2),U$3)-U$2)/(U$3-U$2),1+9*(U$3-MIN(MAX(Data_wide!$X$28,U$2),U$3))/(U$3-U$2)),1),""))</f>
        <v/>
      </c>
      <c r="V32" s="165">
        <f>IF(OR(V$4=0,Data_wide!$Y$28=""),"",IFERROR(ROUND(IF(V$4=1,1+9*(MIN(MAX(Data_wide!$Y$28,V$2),V$3)-V$2)/(V$3-V$2),1+9*(V$3-MIN(MAX(Data_wide!$Y$28,V$2),V$3))/(V$3-V$2)),1),""))</f>
        <v/>
      </c>
      <c r="W32" s="165">
        <f>IF(OR(W$4=0,Data_wide!$Z$28=""),"",IFERROR(ROUND(IF(W$4=1,1+9*(MIN(MAX(Data_wide!$Z$28,W$2),W$3)-W$2)/(W$3-W$2),1+9*(W$3-MIN(MAX(Data_wide!$Z$28,W$2),W$3))/(W$3-W$2)),1),""))</f>
        <v/>
      </c>
      <c r="X32" s="165">
        <f>IF(OR(X$4=0,Data_wide!$AA$28=""),"",IFERROR(ROUND(IF(X$4=1,1+9*(MIN(MAX(Data_wide!$AA$28,X$2),X$3)-X$2)/(X$3-X$2),1+9*(X$3-MIN(MAX(Data_wide!$AA$28,X$2),X$3))/(X$3-X$2)),1),""))</f>
        <v/>
      </c>
      <c r="Y32" s="165">
        <f>IF(OR(Y$4=0,Data_wide!$AB$28=""),"",IFERROR(ROUND(IF(Y$4=1,1+9*(MIN(MAX(Data_wide!$AB$28,Y$2),Y$3)-Y$2)/(Y$3-Y$2),1+9*(Y$3-MIN(MAX(Data_wide!$AB$28,Y$2),Y$3))/(Y$3-Y$2)),1),""))</f>
        <v/>
      </c>
      <c r="Z32" s="165">
        <f>IF(OR(Z$4=0,Data_wide!$AC$28=""),"",IFERROR(ROUND(IF(Z$4=1,1+9*(MIN(MAX(Data_wide!$AC$28,Z$2),Z$3)-Z$2)/(Z$3-Z$2),1+9*(Z$3-MIN(MAX(Data_wide!$AC$28,Z$2),Z$3))/(Z$3-Z$2)),1),""))</f>
        <v/>
      </c>
      <c r="AA32" s="165">
        <f>IF(OR(AA$4=0,Data_wide!$AD$28=""),"",IFERROR(ROUND(IF(AA$4=1,1+9*(MIN(MAX(Data_wide!$AD$28,AA$2),AA$3)-AA$2)/(AA$3-AA$2),1+9*(AA$3-MIN(MAX(Data_wide!$AD$28,AA$2),AA$3))/(AA$3-AA$2)),1),""))</f>
        <v/>
      </c>
      <c r="AB32" s="165">
        <f>IF(OR(AB$4=0,Data_wide!$AE$28=""),"",IFERROR(ROUND(IF(AB$4=1,1+9*(MIN(MAX(Data_wide!$AE$28,AB$2),AB$3)-AB$2)/(AB$3-AB$2),1+9*(AB$3-MIN(MAX(Data_wide!$AE$28,AB$2),AB$3))/(AB$3-AB$2)),1),""))</f>
        <v/>
      </c>
      <c r="AC32" s="165">
        <f>IF(OR(AC$4=0,Data_wide!$AF$28=""),"",IFERROR(ROUND(IF(AC$4=1,1+9*(MIN(MAX(Data_wide!$AF$28,AC$2),AC$3)-AC$2)/(AC$3-AC$2),1+9*(AC$3-MIN(MAX(Data_wide!$AF$28,AC$2),AC$3))/(AC$3-AC$2)),1),""))</f>
        <v/>
      </c>
      <c r="AD32" s="165">
        <f>IF(OR(AD$4=0,Data_wide!$AG$28=""),"",IFERROR(ROUND(IF(AD$4=1,1+9*(MIN(MAX(Data_wide!$AG$28,AD$2),AD$3)-AD$2)/(AD$3-AD$2),1+9*(AD$3-MIN(MAX(Data_wide!$AG$28,AD$2),AD$3))/(AD$3-AD$2)),1),""))</f>
        <v/>
      </c>
      <c r="AE32" s="165">
        <f>IF(OR(AE$4=0,Data_wide!$AH$28=""),"",IFERROR(ROUND(IF(AE$4=1,1+9*(MIN(MAX(Data_wide!$AH$28,AE$2),AE$3)-AE$2)/(AE$3-AE$2),1+9*(AE$3-MIN(MAX(Data_wide!$AH$28,AE$2),AE$3))/(AE$3-AE$2)),1),""))</f>
        <v/>
      </c>
      <c r="AF32" s="165">
        <f>IF(OR(AF$4=0,Data_wide!$AI$28=""),"",IFERROR(ROUND(IF(AF$4=1,1+9*(MIN(MAX(Data_wide!$AI$28,AF$2),AF$3)-AF$2)/(AF$3-AF$2),1+9*(AF$3-MIN(MAX(Data_wide!$AI$28,AF$2),AF$3))/(AF$3-AF$2)),1),""))</f>
        <v/>
      </c>
      <c r="AG32" s="165">
        <f>IF(OR(AG$4=0,Data_wide!$AJ$28=""),"",IFERROR(ROUND(IF(AG$4=1,1+9*(MIN(MAX(Data_wide!$AJ$28,AG$2),AG$3)-AG$2)/(AG$3-AG$2),1+9*(AG$3-MIN(MAX(Data_wide!$AJ$28,AG$2),AG$3))/(AG$3-AG$2)),1),""))</f>
        <v/>
      </c>
      <c r="AH32" s="165">
        <f>IF(OR(AH$4=0,Data_wide!$AK$28=""),"",IFERROR(ROUND(IF(AH$4=1,1+9*(MIN(MAX(Data_wide!$AK$28,AH$2),AH$3)-AH$2)/(AH$3-AH$2),1+9*(AH$3-MIN(MAX(Data_wide!$AK$28,AH$2),AH$3))/(AH$3-AH$2)),1),""))</f>
        <v/>
      </c>
      <c r="AI32" s="165">
        <f>IF(OR(AI$4=0,Data_wide!$AL$28=""),"",IFERROR(ROUND(IF(AI$4=1,1+9*(MIN(MAX(Data_wide!$AL$28,AI$2),AI$3)-AI$2)/(AI$3-AI$2),1+9*(AI$3-MIN(MAX(Data_wide!$AL$28,AI$2),AI$3))/(AI$3-AI$2)),1),""))</f>
        <v/>
      </c>
      <c r="AJ32" s="165">
        <f>IF(OR(AJ$4=0,Data_wide!$AM$28=""),"",IFERROR(ROUND(IF(AJ$4=1,1+9*(MIN(MAX(Data_wide!$AM$28,AJ$2),AJ$3)-AJ$2)/(AJ$3-AJ$2),1+9*(AJ$3-MIN(MAX(Data_wide!$AM$28,AJ$2),AJ$3))/(AJ$3-AJ$2)),1),""))</f>
        <v/>
      </c>
      <c r="AK32" s="165">
        <f>IF(OR(AK$4=0,Data_wide!$AN$28=""),"",IFERROR(ROUND(IF(AK$4=1,1+9*(MIN(MAX(Data_wide!$AN$28,AK$2),AK$3)-AK$2)/(AK$3-AK$2),1+9*(AK$3-MIN(MAX(Data_wide!$AN$28,AK$2),AK$3))/(AK$3-AK$2)),1),""))</f>
        <v/>
      </c>
      <c r="AL32" s="165">
        <f>IF(OR(AL$4=0,Data_wide!$AO$28=""),"",IFERROR(ROUND(IF(AL$4=1,1+9*(MIN(MAX(Data_wide!$AO$28,AL$2),AL$3)-AL$2)/(AL$3-AL$2),1+9*(AL$3-MIN(MAX(Data_wide!$AO$28,AL$2),AL$3))/(AL$3-AL$2)),1),""))</f>
        <v/>
      </c>
      <c r="AM32" s="165">
        <f>IF(OR(AM$4=0,Data_wide!$AP$28=""),"",IFERROR(ROUND(IF(AM$4=1,1+9*(MIN(MAX(Data_wide!$AP$28,AM$2),AM$3)-AM$2)/(AM$3-AM$2),1+9*(AM$3-MIN(MAX(Data_wide!$AP$28,AM$2),AM$3))/(AM$3-AM$2)),1),""))</f>
        <v/>
      </c>
      <c r="AN32" s="165">
        <f>IF(OR(AN$4=0,Data_wide!$AQ$28=""),"",IFERROR(ROUND(IF(AN$4=1,1+9*(MIN(MAX(Data_wide!$AQ$28,AN$2),AN$3)-AN$2)/(AN$3-AN$2),1+9*(AN$3-MIN(MAX(Data_wide!$AQ$28,AN$2),AN$3))/(AN$3-AN$2)),1),""))</f>
        <v/>
      </c>
      <c r="AO32" s="165">
        <f>IF(OR(AO$4=0,Data_wide!$AR$28=""),"",IFERROR(ROUND(IF(AO$4=1,1+9*(MIN(MAX(Data_wide!$AR$28,AO$2),AO$3)-AO$2)/(AO$3-AO$2),1+9*(AO$3-MIN(MAX(Data_wide!$AR$28,AO$2),AO$3))/(AO$3-AO$2)),1),""))</f>
        <v/>
      </c>
      <c r="AP32" s="165">
        <f>IF(OR(AP$4=0,Data_wide!$AS$28=""),"",IFERROR(ROUND(IF(AP$4=1,1+9*(MIN(MAX(Data_wide!$AS$28,AP$2),AP$3)-AP$2)/(AP$3-AP$2),1+9*(AP$3-MIN(MAX(Data_wide!$AS$28,AP$2),AP$3))/(AP$3-AP$2)),1),""))</f>
        <v/>
      </c>
      <c r="AQ32" s="165">
        <f>IF(OR(AQ$4=0,Data_wide!$AT$28=""),"",IFERROR(ROUND(IF(AQ$4=1,1+9*(MIN(MAX(Data_wide!$AT$28,AQ$2),AQ$3)-AQ$2)/(AQ$3-AQ$2),1+9*(AQ$3-MIN(MAX(Data_wide!$AT$28,AQ$2),AQ$3))/(AQ$3-AQ$2)),1),""))</f>
        <v/>
      </c>
      <c r="AR32" s="165">
        <f>IF(OR(AR$4=0,Data_wide!$AU$28=""),"",IFERROR(ROUND(IF(AR$4=1,1+9*(MIN(MAX(Data_wide!$AU$28,AR$2),AR$3)-AR$2)/(AR$3-AR$2),1+9*(AR$3-MIN(MAX(Data_wide!$AU$28,AR$2),AR$3))/(AR$3-AR$2)),1),""))</f>
        <v/>
      </c>
      <c r="AS32" s="165">
        <f>IF(OR(AS$4=0,Data_wide!$AV$28=""),"",IFERROR(ROUND(IF(AS$4=1,1+9*(MIN(MAX(Data_wide!$AV$28,AS$2),AS$3)-AS$2)/(AS$3-AS$2),1+9*(AS$3-MIN(MAX(Data_wide!$AV$28,AS$2),AS$3))/(AS$3-AS$2)),1),""))</f>
        <v/>
      </c>
      <c r="AT32" s="165">
        <f>IF(OR(AT$4=0,Data_wide!$AW$28=""),"",IFERROR(ROUND(IF(AT$4=1,1+9*(MIN(MAX(Data_wide!$AW$28,AT$2),AT$3)-AT$2)/(AT$3-AT$2),1+9*(AT$3-MIN(MAX(Data_wide!$AW$28,AT$2),AT$3))/(AT$3-AT$2)),1),""))</f>
        <v/>
      </c>
      <c r="AU32" s="165">
        <f>IF(OR(AU$4=0,Data_wide!$AX$28=""),"",IFERROR(ROUND(IF(AU$4=1,1+9*(MIN(MAX(Data_wide!$AX$28,AU$2),AU$3)-AU$2)/(AU$3-AU$2),1+9*(AU$3-MIN(MAX(Data_wide!$AX$28,AU$2),AU$3))/(AU$3-AU$2)),1),""))</f>
        <v/>
      </c>
      <c r="AV32" s="165">
        <f>IF(OR(AV$4=0,Data_wide!$AY$28=""),"",IFERROR(ROUND(IF(AV$4=1,1+9*(MIN(MAX(Data_wide!$AY$28,AV$2),AV$3)-AV$2)/(AV$3-AV$2),1+9*(AV$3-MIN(MAX(Data_wide!$AY$28,AV$2),AV$3))/(AV$3-AV$2)),1),""))</f>
        <v/>
      </c>
      <c r="AW32" s="165">
        <f>IF(OR(AW$4=0,Data_wide!$AZ$28=""),"",IFERROR(ROUND(IF(AW$4=1,1+9*(MIN(MAX(Data_wide!$AZ$28,AW$2),AW$3)-AW$2)/(AW$3-AW$2),1+9*(AW$3-MIN(MAX(Data_wide!$AZ$28,AW$2),AW$3))/(AW$3-AW$2)),1),""))</f>
        <v/>
      </c>
      <c r="AX32" s="165">
        <f>IF(OR(AX$4=0,Data_wide!$BA$28=""),"",IFERROR(ROUND(IF(AX$4=1,1+9*(MIN(MAX(Data_wide!$BA$28,AX$2),AX$3)-AX$2)/(AX$3-AX$2),1+9*(AX$3-MIN(MAX(Data_wide!$BA$28,AX$2),AX$3))/(AX$3-AX$2)),1),""))</f>
        <v/>
      </c>
      <c r="AY32" s="165">
        <f>IF(OR(AY$4=0,Data_wide!$BB$28=""),"",IFERROR(ROUND(IF(AY$4=1,1+9*(MIN(MAX(Data_wide!$BB$28,AY$2),AY$3)-AY$2)/(AY$3-AY$2),1+9*(AY$3-MIN(MAX(Data_wide!$BB$28,AY$2),AY$3))/(AY$3-AY$2)),1),""))</f>
        <v/>
      </c>
      <c r="AZ32" s="165">
        <f>IF(OR(AZ$4=0,Data_wide!$BC$28=""),"",IFERROR(ROUND(IF(AZ$4=1,1+9*(MIN(MAX(Data_wide!$BC$28,AZ$2),AZ$3)-AZ$2)/(AZ$3-AZ$2),1+9*(AZ$3-MIN(MAX(Data_wide!$BC$28,AZ$2),AZ$3))/(AZ$3-AZ$2)),1),""))</f>
        <v/>
      </c>
      <c r="BA32" s="165">
        <f>IF(OR(BA$4=0,Data_wide!$BD$28=""),"",IFERROR(ROUND(IF(BA$4=1,1+9*(MIN(MAX(Data_wide!$BD$28,BA$2),BA$3)-BA$2)/(BA$3-BA$2),1+9*(BA$3-MIN(MAX(Data_wide!$BD$28,BA$2),BA$3))/(BA$3-BA$2)),1),""))</f>
        <v/>
      </c>
      <c r="BB32" s="165">
        <f>IF(OR(BB$4=0,Data_wide!$BE$28=""),"",IFERROR(ROUND(IF(BB$4=1,1+9*(MIN(MAX(Data_wide!$BE$28,BB$2),BB$3)-BB$2)/(BB$3-BB$2),1+9*(BB$3-MIN(MAX(Data_wide!$BE$28,BB$2),BB$3))/(BB$3-BB$2)),1),""))</f>
        <v/>
      </c>
      <c r="BC32" s="165">
        <f>IF(OR(BC$4=0,Data_wide!$BF$28=""),"",IFERROR(ROUND(IF(BC$4=1,1+9*(MIN(MAX(Data_wide!$BF$28,BC$2),BC$3)-BC$2)/(BC$3-BC$2),1+9*(BC$3-MIN(MAX(Data_wide!$BF$28,BC$2),BC$3))/(BC$3-BC$2)),1),""))</f>
        <v/>
      </c>
      <c r="BD32" s="165">
        <f>IF(OR(BD$4=0,Data_wide!$BG$28=""),"",IFERROR(ROUND(IF(BD$4=1,1+9*(MIN(MAX(Data_wide!$BG$28,BD$2),BD$3)-BD$2)/(BD$3-BD$2),1+9*(BD$3-MIN(MAX(Data_wide!$BG$28,BD$2),BD$3))/(BD$3-BD$2)),1),""))</f>
        <v/>
      </c>
      <c r="BE32" s="165">
        <f>IF(OR(BE$4=0,Data_wide!$BH$28=""),"",IFERROR(ROUND(IF(BE$4=1,1+9*(MIN(MAX(Data_wide!$BH$28,BE$2),BE$3)-BE$2)/(BE$3-BE$2),1+9*(BE$3-MIN(MAX(Data_wide!$BH$28,BE$2),BE$3))/(BE$3-BE$2)),1),""))</f>
        <v/>
      </c>
      <c r="BF32" s="165">
        <f>IF(OR(BF$4=0,Data_wide!$BI$28=""),"",IFERROR(ROUND(IF(BF$4=1,1+9*(MIN(MAX(Data_wide!$BI$28,BF$2),BF$3)-BF$2)/(BF$3-BF$2),1+9*(BF$3-MIN(MAX(Data_wide!$BI$28,BF$2),BF$3))/(BF$3-BF$2)),1),""))</f>
        <v/>
      </c>
      <c r="BG32" s="165">
        <f>IF(OR(BG$4=0,Data_wide!$BJ$28=""),"",IFERROR(ROUND(IF(BG$4=1,1+9*(MIN(MAX(Data_wide!$BJ$28,BG$2),BG$3)-BG$2)/(BG$3-BG$2),1+9*(BG$3-MIN(MAX(Data_wide!$BJ$28,BG$2),BG$3))/(BG$3-BG$2)),1),""))</f>
        <v/>
      </c>
      <c r="BH32" s="165">
        <f>IF(OR(BH$4=0,Data_wide!$BK$28=""),"",IFERROR(ROUND(IF(BH$4=1,1+9*(MIN(MAX(Data_wide!$BK$28,BH$2),BH$3)-BH$2)/(BH$3-BH$2),1+9*(BH$3-MIN(MAX(Data_wide!$BK$28,BH$2),BH$3))/(BH$3-BH$2)),1),""))</f>
        <v/>
      </c>
      <c r="BI32" s="165">
        <f>IF(OR(BI$4=0,Data_wide!$BL$28=""),"",IFERROR(ROUND(IF(BI$4=1,1+9*(MIN(MAX(Data_wide!$BL$28,BI$2),BI$3)-BI$2)/(BI$3-BI$2),1+9*(BI$3-MIN(MAX(Data_wide!$BL$28,BI$2),BI$3))/(BI$3-BI$2)),1),""))</f>
        <v/>
      </c>
      <c r="BJ32" s="165">
        <f>IF(OR(BJ$4=0,Data_wide!$BM$28=""),"",IFERROR(ROUND(IF(BJ$4=1,1+9*(MIN(MAX(Data_wide!$BM$28,BJ$2),BJ$3)-BJ$2)/(BJ$3-BJ$2),1+9*(BJ$3-MIN(MAX(Data_wide!$BM$28,BJ$2),BJ$3))/(BJ$3-BJ$2)),1),""))</f>
        <v/>
      </c>
      <c r="BK32" s="165">
        <f>IF(OR(BK$4=0,Data_wide!$BN$28=""),"",IFERROR(ROUND(IF(BK$4=1,1+9*(MIN(MAX(Data_wide!$BN$28,BK$2),BK$3)-BK$2)/(BK$3-BK$2),1+9*(BK$3-MIN(MAX(Data_wide!$BN$28,BK$2),BK$3))/(BK$3-BK$2)),1),""))</f>
        <v/>
      </c>
      <c r="BL32" s="165">
        <f>IF(OR(BL$4=0,Data_wide!$BO$28=""),"",IFERROR(ROUND(IF(BL$4=1,1+9*(MIN(MAX(Data_wide!$BO$28,BL$2),BL$3)-BL$2)/(BL$3-BL$2),1+9*(BL$3-MIN(MAX(Data_wide!$BO$28,BL$2),BL$3))/(BL$3-BL$2)),1),""))</f>
        <v/>
      </c>
      <c r="BM32" s="165">
        <f>IF(OR(BM$4=0,Data_wide!$BP$28=""),"",IFERROR(ROUND(IF(BM$4=1,1+9*(MIN(MAX(Data_wide!$BP$28,BM$2),BM$3)-BM$2)/(BM$3-BM$2),1+9*(BM$3-MIN(MAX(Data_wide!$BP$28,BM$2),BM$3))/(BM$3-BM$2)),1),""))</f>
        <v/>
      </c>
      <c r="BN32" s="165">
        <f>IF(OR(BN$4=0,Data_wide!$BQ$28=""),"",IFERROR(ROUND(IF(BN$4=1,1+9*(MIN(MAX(Data_wide!$BQ$28,BN$2),BN$3)-BN$2)/(BN$3-BN$2),1+9*(BN$3-MIN(MAX(Data_wide!$BQ$28,BN$2),BN$3))/(BN$3-BN$2)),1),""))</f>
        <v/>
      </c>
      <c r="BO32" s="165">
        <f>IF(OR(BO$4=0,Data_wide!$BR$28=""),"",IFERROR(ROUND(IF(BO$4=1,1+9*(MIN(MAX(Data_wide!$BR$28,BO$2),BO$3)-BO$2)/(BO$3-BO$2),1+9*(BO$3-MIN(MAX(Data_wide!$BR$28,BO$2),BO$3))/(BO$3-BO$2)),1),""))</f>
        <v/>
      </c>
      <c r="BP32" s="165">
        <f>IF(OR(BP$4=0,Data_wide!$BS$28=""),"",IFERROR(ROUND(IF(BP$4=1,1+9*(MIN(MAX(Data_wide!$BS$28,BP$2),BP$3)-BP$2)/(BP$3-BP$2),1+9*(BP$3-MIN(MAX(Data_wide!$BS$28,BP$2),BP$3))/(BP$3-BP$2)),1),""))</f>
        <v/>
      </c>
      <c r="BQ32" s="165">
        <f>IF(OR(BQ$4=0,Data_wide!$BT$28=""),"",IFERROR(ROUND(IF(BQ$4=1,1+9*(MIN(MAX(Data_wide!$BT$28,BQ$2),BQ$3)-BQ$2)/(BQ$3-BQ$2),1+9*(BQ$3-MIN(MAX(Data_wide!$BT$28,BQ$2),BQ$3))/(BQ$3-BQ$2)),1),""))</f>
        <v/>
      </c>
      <c r="BR32" s="165">
        <f>IF(OR(BR$4=0,Data_wide!$BU$28=""),"",IFERROR(ROUND(IF(BR$4=1,1+9*(MIN(MAX(Data_wide!$BU$28,BR$2),BR$3)-BR$2)/(BR$3-BR$2),1+9*(BR$3-MIN(MAX(Data_wide!$BU$28,BR$2),BR$3))/(BR$3-BR$2)),1),""))</f>
        <v/>
      </c>
      <c r="BS32" s="165">
        <f>IF(OR(BS$4=0,Data_wide!$BV$28=""),"",IFERROR(ROUND(IF(BS$4=1,1+9*(MIN(MAX(Data_wide!$BV$28,BS$2),BS$3)-BS$2)/(BS$3-BS$2),1+9*(BS$3-MIN(MAX(Data_wide!$BV$28,BS$2),BS$3))/(BS$3-BS$2)),1),""))</f>
        <v/>
      </c>
      <c r="BT32" s="165">
        <f>IF(OR(BT$4=0,Data_wide!$BW$28=""),"",IFERROR(ROUND(IF(BT$4=1,1+9*(MIN(MAX(Data_wide!$BW$28,BT$2),BT$3)-BT$2)/(BT$3-BT$2),1+9*(BT$3-MIN(MAX(Data_wide!$BW$28,BT$2),BT$3))/(BT$3-BT$2)),1),""))</f>
        <v/>
      </c>
      <c r="BU32" s="165">
        <f>IF(OR(BU$4=0,Data_wide!$BX$28=""),"",IFERROR(ROUND(IF(BU$4=1,1+9*(MIN(MAX(Data_wide!$BX$28,BU$2),BU$3)-BU$2)/(BU$3-BU$2),1+9*(BU$3-MIN(MAX(Data_wide!$BX$28,BU$2),BU$3))/(BU$3-BU$2)),1),""))</f>
        <v/>
      </c>
      <c r="BV32" s="165">
        <f>IF(OR(BV$4=0,Data_wide!$BY$28=""),"",IFERROR(ROUND(IF(BV$4=1,1+9*(MIN(MAX(Data_wide!$BY$28,BV$2),BV$3)-BV$2)/(BV$3-BV$2),1+9*(BV$3-MIN(MAX(Data_wide!$BY$28,BV$2),BV$3))/(BV$3-BV$2)),1),""))</f>
        <v/>
      </c>
      <c r="BW32" s="165">
        <f>IF(OR(BW$4=0,Data_wide!$BZ$28=""),"",IFERROR(ROUND(IF(BW$4=1,1+9*(MIN(MAX(Data_wide!$BZ$28,BW$2),BW$3)-BW$2)/(BW$3-BW$2),1+9*(BW$3-MIN(MAX(Data_wide!$BZ$28,BW$2),BW$3))/(BW$3-BW$2)),1),""))</f>
        <v/>
      </c>
      <c r="BX32" s="165">
        <f>IF(OR(BX$4=0,Data_wide!$CA$28=""),"",IFERROR(ROUND(IF(BX$4=1,1+9*(MIN(MAX(Data_wide!$CA$28,BX$2),BX$3)-BX$2)/(BX$3-BX$2),1+9*(BX$3-MIN(MAX(Data_wide!$CA$28,BX$2),BX$3))/(BX$3-BX$2)),1),""))</f>
        <v/>
      </c>
      <c r="BY32" s="165">
        <f>IF(OR(BY$4=0,Data_wide!$CB$28=""),"",IFERROR(ROUND(IF(BY$4=1,1+9*(MIN(MAX(Data_wide!$CB$28,BY$2),BY$3)-BY$2)/(BY$3-BY$2),1+9*(BY$3-MIN(MAX(Data_wide!$CB$28,BY$2),BY$3))/(BY$3-BY$2)),1),""))</f>
        <v/>
      </c>
      <c r="BZ32" s="165">
        <f>IF(OR(BZ$4=0,Data_wide!$CC$28=""),"",IFERROR(ROUND(IF(BZ$4=1,1+9*(MIN(MAX(Data_wide!$CC$28,BZ$2),BZ$3)-BZ$2)/(BZ$3-BZ$2),1+9*(BZ$3-MIN(MAX(Data_wide!$CC$28,BZ$2),BZ$3))/(BZ$3-BZ$2)),1),""))</f>
        <v/>
      </c>
      <c r="CA32" s="165">
        <f>IF(OR(CA$4=0,Data_wide!$CD$28=""),"",IFERROR(ROUND(IF(CA$4=1,1+9*(MIN(MAX(Data_wide!$CD$28,CA$2),CA$3)-CA$2)/(CA$3-CA$2),1+9*(CA$3-MIN(MAX(Data_wide!$CD$28,CA$2),CA$3))/(CA$3-CA$2)),1),""))</f>
        <v/>
      </c>
      <c r="CB32" s="165">
        <f>IF(OR(CB$4=0,Data_wide!$CE$28=""),"",IFERROR(ROUND(IF(CB$4=1,1+9*(MIN(MAX(Data_wide!$CE$28,CB$2),CB$3)-CB$2)/(CB$3-CB$2),1+9*(CB$3-MIN(MAX(Data_wide!$CE$28,CB$2),CB$3))/(CB$3-CB$2)),1),""))</f>
        <v/>
      </c>
      <c r="CC32" s="165">
        <f>IF(OR(CC$4=0,Data_wide!$CF$28=""),"",IFERROR(ROUND(IF(CC$4=1,1+9*(MIN(MAX(Data_wide!$CF$28,CC$2),CC$3)-CC$2)/(CC$3-CC$2),1+9*(CC$3-MIN(MAX(Data_wide!$CF$28,CC$2),CC$3))/(CC$3-CC$2)),1),""))</f>
        <v/>
      </c>
      <c r="CD32" s="165">
        <f>IF(OR(CD$4=0,Data_wide!$CG$28=""),"",IFERROR(ROUND(IF(CD$4=1,1+9*(MIN(MAX(Data_wide!$CG$28,CD$2),CD$3)-CD$2)/(CD$3-CD$2),1+9*(CD$3-MIN(MAX(Data_wide!$CG$28,CD$2),CD$3))/(CD$3-CD$2)),1),""))</f>
        <v/>
      </c>
      <c r="CE32" s="165">
        <f>IF(OR(CE$4=0,Data_wide!$CH$28=""),"",IFERROR(ROUND(IF(CE$4=1,1+9*(MIN(MAX(Data_wide!$CH$28,CE$2),CE$3)-CE$2)/(CE$3-CE$2),1+9*(CE$3-MIN(MAX(Data_wide!$CH$28,CE$2),CE$3))/(CE$3-CE$2)),1),""))</f>
        <v/>
      </c>
      <c r="CF32" s="165">
        <f>IF(OR(CF$4=0,Data_wide!$CI$28=""),"",IFERROR(ROUND(IF(CF$4=1,1+9*(MIN(MAX(Data_wide!$CI$28,CF$2),CF$3)-CF$2)/(CF$3-CF$2),1+9*(CF$3-MIN(MAX(Data_wide!$CI$28,CF$2),CF$3))/(CF$3-CF$2)),1),""))</f>
        <v/>
      </c>
      <c r="CG32" s="165">
        <f>IF(OR(CG$4=0,Data_wide!$CJ$28=""),"",IFERROR(ROUND(IF(CG$4=1,1+9*(MIN(MAX(Data_wide!$CJ$28,CG$2),CG$3)-CG$2)/(CG$3-CG$2),1+9*(CG$3-MIN(MAX(Data_wide!$CJ$28,CG$2),CG$3))/(CG$3-CG$2)),1),""))</f>
        <v/>
      </c>
      <c r="CH32" s="165">
        <f>IF(OR(CH$4=0,Data_wide!$CK$28=""),"",IFERROR(ROUND(IF(CH$4=1,1+9*(MIN(MAX(Data_wide!$CK$28,CH$2),CH$3)-CH$2)/(CH$3-CH$2),1+9*(CH$3-MIN(MAX(Data_wide!$CK$28,CH$2),CH$3))/(CH$3-CH$2)),1),""))</f>
        <v/>
      </c>
      <c r="CI32" s="165">
        <f>IF(OR(CI$4=0,Data_wide!$CL$28=""),"",IFERROR(ROUND(IF(CI$4=1,1+9*(MIN(MAX(Data_wide!$CL$28,CI$2),CI$3)-CI$2)/(CI$3-CI$2),1+9*(CI$3-MIN(MAX(Data_wide!$CL$28,CI$2),CI$3))/(CI$3-CI$2)),1),""))</f>
        <v/>
      </c>
      <c r="CJ32" s="165">
        <f>IF(OR(CJ$4=0,Data_wide!$CM$28=""),"",IFERROR(ROUND(IF(CJ$4=1,1+9*(MIN(MAX(Data_wide!$CM$28,CJ$2),CJ$3)-CJ$2)/(CJ$3-CJ$2),1+9*(CJ$3-MIN(MAX(Data_wide!$CM$28,CJ$2),CJ$3))/(CJ$3-CJ$2)),1),""))</f>
        <v/>
      </c>
      <c r="CK32" s="165">
        <f>IF(OR(CK$4=0,Data_wide!$CN$28=""),"",IFERROR(ROUND(IF(CK$4=1,1+9*(MIN(MAX(Data_wide!$CN$28,CK$2),CK$3)-CK$2)/(CK$3-CK$2),1+9*(CK$3-MIN(MAX(Data_wide!$CN$28,CK$2),CK$3))/(CK$3-CK$2)),1),""))</f>
        <v/>
      </c>
      <c r="CL32" s="165">
        <f>IF(OR(CL$4=0,Data_wide!$CO$28=""),"",IFERROR(ROUND(IF(CL$4=1,1+9*(MIN(MAX(Data_wide!$CO$28,CL$2),CL$3)-CL$2)/(CL$3-CL$2),1+9*(CL$3-MIN(MAX(Data_wide!$CO$28,CL$2),CL$3))/(CL$3-CL$2)),1),""))</f>
        <v/>
      </c>
      <c r="CM32" s="165">
        <f>IF(OR(CM$4=0,Data_wide!$CP$28=""),"",IFERROR(ROUND(IF(CM$4=1,1+9*(MIN(MAX(Data_wide!$CP$28,CM$2),CM$3)-CM$2)/(CM$3-CM$2),1+9*(CM$3-MIN(MAX(Data_wide!$CP$28,CM$2),CM$3))/(CM$3-CM$2)),1),""))</f>
        <v/>
      </c>
      <c r="CN32" s="165">
        <f>IF(OR(CN$4=0,Data_wide!$CQ$28=""),"",IFERROR(ROUND(IF(CN$4=1,1+9*(MIN(MAX(Data_wide!$CQ$28,CN$2),CN$3)-CN$2)/(CN$3-CN$2),1+9*(CN$3-MIN(MAX(Data_wide!$CQ$28,CN$2),CN$3))/(CN$3-CN$2)),1),""))</f>
        <v/>
      </c>
      <c r="CO32" s="165">
        <f>IF(OR(CO$4=0,Data_wide!$CR$28=""),"",IFERROR(ROUND(IF(CO$4=1,1+9*(MIN(MAX(Data_wide!$CR$28,CO$2),CO$3)-CO$2)/(CO$3-CO$2),1+9*(CO$3-MIN(MAX(Data_wide!$CR$28,CO$2),CO$3))/(CO$3-CO$2)),1),""))</f>
        <v/>
      </c>
    </row>
    <row r="33" ht="14" customHeight="1">
      <c r="A33" s="161" t="inlineStr">
        <is>
          <t>VGB</t>
        </is>
      </c>
      <c r="B33" s="161" t="inlineStr">
        <is>
          <t>British Virgin Islands</t>
        </is>
      </c>
      <c r="C33" s="165">
        <f>IF(OR(C$4=0,Data_wide!$F$29=""),"",IFERROR(ROUND(IF(C$4=1,1+9*(MIN(MAX(Data_wide!$F$29,C$2),C$3)-C$2)/(C$3-C$2),1+9*(C$3-MIN(MAX(Data_wide!$F$29,C$2),C$3))/(C$3-C$2)),1),""))</f>
        <v/>
      </c>
      <c r="D33" s="165">
        <f>IF(OR(D$4=0,Data_wide!$G$29=""),"",IFERROR(ROUND(IF(D$4=1,1+9*(MIN(MAX(Data_wide!$G$29,D$2),D$3)-D$2)/(D$3-D$2),1+9*(D$3-MIN(MAX(Data_wide!$G$29,D$2),D$3))/(D$3-D$2)),1),""))</f>
        <v/>
      </c>
      <c r="E33" s="165">
        <f>IF(OR(E$4=0,Data_wide!$H$29=""),"",IFERROR(ROUND(IF(E$4=1,1+9*(MIN(MAX(Data_wide!$H$29,E$2),E$3)-E$2)/(E$3-E$2),1+9*(E$3-MIN(MAX(Data_wide!$H$29,E$2),E$3))/(E$3-E$2)),1),""))</f>
        <v/>
      </c>
      <c r="F33" s="165">
        <f>IF(OR(F$4=0,Data_wide!$I$29=""),"",IFERROR(ROUND(IF(F$4=1,1+9*(MIN(MAX(Data_wide!$I$29,F$2),F$3)-F$2)/(F$3-F$2),1+9*(F$3-MIN(MAX(Data_wide!$I$29,F$2),F$3))/(F$3-F$2)),1),""))</f>
        <v/>
      </c>
      <c r="G33" s="165">
        <f>IF(OR(G$4=0,Data_wide!$J$29=""),"",IFERROR(ROUND(IF(G$4=1,1+9*(MIN(MAX(Data_wide!$J$29,G$2),G$3)-G$2)/(G$3-G$2),1+9*(G$3-MIN(MAX(Data_wide!$J$29,G$2),G$3))/(G$3-G$2)),1),""))</f>
        <v/>
      </c>
      <c r="H33" s="165">
        <f>IF(OR(H$4=0,Data_wide!$K$29=""),"",IFERROR(ROUND(IF(H$4=1,1+9*(MIN(MAX(Data_wide!$K$29,H$2),H$3)-H$2)/(H$3-H$2),1+9*(H$3-MIN(MAX(Data_wide!$K$29,H$2),H$3))/(H$3-H$2)),1),""))</f>
        <v/>
      </c>
      <c r="I33" s="165">
        <f>IF(OR(I$4=0,Data_wide!$L$29=""),"",IFERROR(ROUND(IF(I$4=1,1+9*(MIN(MAX(Data_wide!$L$29,I$2),I$3)-I$2)/(I$3-I$2),1+9*(I$3-MIN(MAX(Data_wide!$L$29,I$2),I$3))/(I$3-I$2)),1),""))</f>
        <v/>
      </c>
      <c r="J33" s="165">
        <f>IF(OR(J$4=0,Data_wide!$M$29=""),"",IFERROR(ROUND(IF(J$4=1,1+9*(MIN(MAX(Data_wide!$M$29,J$2),J$3)-J$2)/(J$3-J$2),1+9*(J$3-MIN(MAX(Data_wide!$M$29,J$2),J$3))/(J$3-J$2)),1),""))</f>
        <v/>
      </c>
      <c r="K33" s="165">
        <f>IF(OR(K$4=0,Data_wide!$N$29=""),"",IFERROR(ROUND(IF(K$4=1,1+9*(MIN(MAX(Data_wide!$N$29,K$2),K$3)-K$2)/(K$3-K$2),1+9*(K$3-MIN(MAX(Data_wide!$N$29,K$2),K$3))/(K$3-K$2)),1),""))</f>
        <v/>
      </c>
      <c r="L33" s="165">
        <f>IF(OR(L$4=0,Data_wide!$O$29=""),"",IFERROR(ROUND(IF(L$4=1,1+9*(MIN(MAX(Data_wide!$O$29,L$2),L$3)-L$2)/(L$3-L$2),1+9*(L$3-MIN(MAX(Data_wide!$O$29,L$2),L$3))/(L$3-L$2)),1),""))</f>
        <v/>
      </c>
      <c r="M33" s="165">
        <f>IF(OR(M$4=0,Data_wide!$P$29=""),"",IFERROR(ROUND(IF(M$4=1,1+9*(MIN(MAX(Data_wide!$P$29,M$2),M$3)-M$2)/(M$3-M$2),1+9*(M$3-MIN(MAX(Data_wide!$P$29,M$2),M$3))/(M$3-M$2)),1),""))</f>
        <v/>
      </c>
      <c r="N33" s="165">
        <f>IF(OR(N$4=0,Data_wide!$Q$29=""),"",IFERROR(ROUND(IF(N$4=1,1+9*(MIN(MAX(Data_wide!$Q$29,N$2),N$3)-N$2)/(N$3-N$2),1+9*(N$3-MIN(MAX(Data_wide!$Q$29,N$2),N$3))/(N$3-N$2)),1),""))</f>
        <v/>
      </c>
      <c r="O33" s="165">
        <f>IF(OR(O$4=0,Data_wide!$R$29=""),"",IFERROR(ROUND(IF(O$4=1,1+9*(MIN(MAX(Data_wide!$R$29,O$2),O$3)-O$2)/(O$3-O$2),1+9*(O$3-MIN(MAX(Data_wide!$R$29,O$2),O$3))/(O$3-O$2)),1),""))</f>
        <v/>
      </c>
      <c r="P33" s="165">
        <f>IF(OR(P$4=0,Data_wide!$S$29=""),"",IFERROR(ROUND(IF(P$4=1,1+9*(MIN(MAX(Data_wide!$S$29,P$2),P$3)-P$2)/(P$3-P$2),1+9*(P$3-MIN(MAX(Data_wide!$S$29,P$2),P$3))/(P$3-P$2)),1),""))</f>
        <v/>
      </c>
      <c r="Q33" s="165">
        <f>IF(OR(Q$4=0,Data_wide!$T$29=""),"",IFERROR(ROUND(IF(Q$4=1,1+9*(MIN(MAX(Data_wide!$T$29,Q$2),Q$3)-Q$2)/(Q$3-Q$2),1+9*(Q$3-MIN(MAX(Data_wide!$T$29,Q$2),Q$3))/(Q$3-Q$2)),1),""))</f>
        <v/>
      </c>
      <c r="R33" s="165">
        <f>IF(OR(R$4=0,Data_wide!$U$29=""),"",IFERROR(ROUND(IF(R$4=1,1+9*(MIN(MAX(Data_wide!$U$29,R$2),R$3)-R$2)/(R$3-R$2),1+9*(R$3-MIN(MAX(Data_wide!$U$29,R$2),R$3))/(R$3-R$2)),1),""))</f>
        <v/>
      </c>
      <c r="S33" s="165">
        <f>IF(OR(S$4=0,Data_wide!$V$29=""),"",IFERROR(ROUND(IF(S$4=1,1+9*(MIN(MAX(Data_wide!$V$29,S$2),S$3)-S$2)/(S$3-S$2),1+9*(S$3-MIN(MAX(Data_wide!$V$29,S$2),S$3))/(S$3-S$2)),1),""))</f>
        <v/>
      </c>
      <c r="T33" s="165">
        <f>IF(OR(T$4=0,Data_wide!$W$29=""),"",IFERROR(ROUND(IF(T$4=1,1+9*(MIN(MAX(Data_wide!$W$29,T$2),T$3)-T$2)/(T$3-T$2),1+9*(T$3-MIN(MAX(Data_wide!$W$29,T$2),T$3))/(T$3-T$2)),1),""))</f>
        <v/>
      </c>
      <c r="U33" s="165">
        <f>IF(OR(U$4=0,Data_wide!$X$29=""),"",IFERROR(ROUND(IF(U$4=1,1+9*(MIN(MAX(Data_wide!$X$29,U$2),U$3)-U$2)/(U$3-U$2),1+9*(U$3-MIN(MAX(Data_wide!$X$29,U$2),U$3))/(U$3-U$2)),1),""))</f>
        <v/>
      </c>
      <c r="V33" s="165">
        <f>IF(OR(V$4=0,Data_wide!$Y$29=""),"",IFERROR(ROUND(IF(V$4=1,1+9*(MIN(MAX(Data_wide!$Y$29,V$2),V$3)-V$2)/(V$3-V$2),1+9*(V$3-MIN(MAX(Data_wide!$Y$29,V$2),V$3))/(V$3-V$2)),1),""))</f>
        <v/>
      </c>
      <c r="W33" s="165">
        <f>IF(OR(W$4=0,Data_wide!$Z$29=""),"",IFERROR(ROUND(IF(W$4=1,1+9*(MIN(MAX(Data_wide!$Z$29,W$2),W$3)-W$2)/(W$3-W$2),1+9*(W$3-MIN(MAX(Data_wide!$Z$29,W$2),W$3))/(W$3-W$2)),1),""))</f>
        <v/>
      </c>
      <c r="X33" s="165">
        <f>IF(OR(X$4=0,Data_wide!$AA$29=""),"",IFERROR(ROUND(IF(X$4=1,1+9*(MIN(MAX(Data_wide!$AA$29,X$2),X$3)-X$2)/(X$3-X$2),1+9*(X$3-MIN(MAX(Data_wide!$AA$29,X$2),X$3))/(X$3-X$2)),1),""))</f>
        <v/>
      </c>
      <c r="Y33" s="165">
        <f>IF(OR(Y$4=0,Data_wide!$AB$29=""),"",IFERROR(ROUND(IF(Y$4=1,1+9*(MIN(MAX(Data_wide!$AB$29,Y$2),Y$3)-Y$2)/(Y$3-Y$2),1+9*(Y$3-MIN(MAX(Data_wide!$AB$29,Y$2),Y$3))/(Y$3-Y$2)),1),""))</f>
        <v/>
      </c>
      <c r="Z33" s="165">
        <f>IF(OR(Z$4=0,Data_wide!$AC$29=""),"",IFERROR(ROUND(IF(Z$4=1,1+9*(MIN(MAX(Data_wide!$AC$29,Z$2),Z$3)-Z$2)/(Z$3-Z$2),1+9*(Z$3-MIN(MAX(Data_wide!$AC$29,Z$2),Z$3))/(Z$3-Z$2)),1),""))</f>
        <v/>
      </c>
      <c r="AA33" s="165">
        <f>IF(OR(AA$4=0,Data_wide!$AD$29=""),"",IFERROR(ROUND(IF(AA$4=1,1+9*(MIN(MAX(Data_wide!$AD$29,AA$2),AA$3)-AA$2)/(AA$3-AA$2),1+9*(AA$3-MIN(MAX(Data_wide!$AD$29,AA$2),AA$3))/(AA$3-AA$2)),1),""))</f>
        <v/>
      </c>
      <c r="AB33" s="165">
        <f>IF(OR(AB$4=0,Data_wide!$AE$29=""),"",IFERROR(ROUND(IF(AB$4=1,1+9*(MIN(MAX(Data_wide!$AE$29,AB$2),AB$3)-AB$2)/(AB$3-AB$2),1+9*(AB$3-MIN(MAX(Data_wide!$AE$29,AB$2),AB$3))/(AB$3-AB$2)),1),""))</f>
        <v/>
      </c>
      <c r="AC33" s="165">
        <f>IF(OR(AC$4=0,Data_wide!$AF$29=""),"",IFERROR(ROUND(IF(AC$4=1,1+9*(MIN(MAX(Data_wide!$AF$29,AC$2),AC$3)-AC$2)/(AC$3-AC$2),1+9*(AC$3-MIN(MAX(Data_wide!$AF$29,AC$2),AC$3))/(AC$3-AC$2)),1),""))</f>
        <v/>
      </c>
      <c r="AD33" s="165">
        <f>IF(OR(AD$4=0,Data_wide!$AG$29=""),"",IFERROR(ROUND(IF(AD$4=1,1+9*(MIN(MAX(Data_wide!$AG$29,AD$2),AD$3)-AD$2)/(AD$3-AD$2),1+9*(AD$3-MIN(MAX(Data_wide!$AG$29,AD$2),AD$3))/(AD$3-AD$2)),1),""))</f>
        <v/>
      </c>
      <c r="AE33" s="165">
        <f>IF(OR(AE$4=0,Data_wide!$AH$29=""),"",IFERROR(ROUND(IF(AE$4=1,1+9*(MIN(MAX(Data_wide!$AH$29,AE$2),AE$3)-AE$2)/(AE$3-AE$2),1+9*(AE$3-MIN(MAX(Data_wide!$AH$29,AE$2),AE$3))/(AE$3-AE$2)),1),""))</f>
        <v/>
      </c>
      <c r="AF33" s="165">
        <f>IF(OR(AF$4=0,Data_wide!$AI$29=""),"",IFERROR(ROUND(IF(AF$4=1,1+9*(MIN(MAX(Data_wide!$AI$29,AF$2),AF$3)-AF$2)/(AF$3-AF$2),1+9*(AF$3-MIN(MAX(Data_wide!$AI$29,AF$2),AF$3))/(AF$3-AF$2)),1),""))</f>
        <v/>
      </c>
      <c r="AG33" s="165">
        <f>IF(OR(AG$4=0,Data_wide!$AJ$29=""),"",IFERROR(ROUND(IF(AG$4=1,1+9*(MIN(MAX(Data_wide!$AJ$29,AG$2),AG$3)-AG$2)/(AG$3-AG$2),1+9*(AG$3-MIN(MAX(Data_wide!$AJ$29,AG$2),AG$3))/(AG$3-AG$2)),1),""))</f>
        <v/>
      </c>
      <c r="AH33" s="165">
        <f>IF(OR(AH$4=0,Data_wide!$AK$29=""),"",IFERROR(ROUND(IF(AH$4=1,1+9*(MIN(MAX(Data_wide!$AK$29,AH$2),AH$3)-AH$2)/(AH$3-AH$2),1+9*(AH$3-MIN(MAX(Data_wide!$AK$29,AH$2),AH$3))/(AH$3-AH$2)),1),""))</f>
        <v/>
      </c>
      <c r="AI33" s="165">
        <f>IF(OR(AI$4=0,Data_wide!$AL$29=""),"",IFERROR(ROUND(IF(AI$4=1,1+9*(MIN(MAX(Data_wide!$AL$29,AI$2),AI$3)-AI$2)/(AI$3-AI$2),1+9*(AI$3-MIN(MAX(Data_wide!$AL$29,AI$2),AI$3))/(AI$3-AI$2)),1),""))</f>
        <v/>
      </c>
      <c r="AJ33" s="165">
        <f>IF(OR(AJ$4=0,Data_wide!$AM$29=""),"",IFERROR(ROUND(IF(AJ$4=1,1+9*(MIN(MAX(Data_wide!$AM$29,AJ$2),AJ$3)-AJ$2)/(AJ$3-AJ$2),1+9*(AJ$3-MIN(MAX(Data_wide!$AM$29,AJ$2),AJ$3))/(AJ$3-AJ$2)),1),""))</f>
        <v/>
      </c>
      <c r="AK33" s="165">
        <f>IF(OR(AK$4=0,Data_wide!$AN$29=""),"",IFERROR(ROUND(IF(AK$4=1,1+9*(MIN(MAX(Data_wide!$AN$29,AK$2),AK$3)-AK$2)/(AK$3-AK$2),1+9*(AK$3-MIN(MAX(Data_wide!$AN$29,AK$2),AK$3))/(AK$3-AK$2)),1),""))</f>
        <v/>
      </c>
      <c r="AL33" s="165">
        <f>IF(OR(AL$4=0,Data_wide!$AO$29=""),"",IFERROR(ROUND(IF(AL$4=1,1+9*(MIN(MAX(Data_wide!$AO$29,AL$2),AL$3)-AL$2)/(AL$3-AL$2),1+9*(AL$3-MIN(MAX(Data_wide!$AO$29,AL$2),AL$3))/(AL$3-AL$2)),1),""))</f>
        <v/>
      </c>
      <c r="AM33" s="165">
        <f>IF(OR(AM$4=0,Data_wide!$AP$29=""),"",IFERROR(ROUND(IF(AM$4=1,1+9*(MIN(MAX(Data_wide!$AP$29,AM$2),AM$3)-AM$2)/(AM$3-AM$2),1+9*(AM$3-MIN(MAX(Data_wide!$AP$29,AM$2),AM$3))/(AM$3-AM$2)),1),""))</f>
        <v/>
      </c>
      <c r="AN33" s="165">
        <f>IF(OR(AN$4=0,Data_wide!$AQ$29=""),"",IFERROR(ROUND(IF(AN$4=1,1+9*(MIN(MAX(Data_wide!$AQ$29,AN$2),AN$3)-AN$2)/(AN$3-AN$2),1+9*(AN$3-MIN(MAX(Data_wide!$AQ$29,AN$2),AN$3))/(AN$3-AN$2)),1),""))</f>
        <v/>
      </c>
      <c r="AO33" s="165">
        <f>IF(OR(AO$4=0,Data_wide!$AR$29=""),"",IFERROR(ROUND(IF(AO$4=1,1+9*(MIN(MAX(Data_wide!$AR$29,AO$2),AO$3)-AO$2)/(AO$3-AO$2),1+9*(AO$3-MIN(MAX(Data_wide!$AR$29,AO$2),AO$3))/(AO$3-AO$2)),1),""))</f>
        <v/>
      </c>
      <c r="AP33" s="165">
        <f>IF(OR(AP$4=0,Data_wide!$AS$29=""),"",IFERROR(ROUND(IF(AP$4=1,1+9*(MIN(MAX(Data_wide!$AS$29,AP$2),AP$3)-AP$2)/(AP$3-AP$2),1+9*(AP$3-MIN(MAX(Data_wide!$AS$29,AP$2),AP$3))/(AP$3-AP$2)),1),""))</f>
        <v/>
      </c>
      <c r="AQ33" s="165">
        <f>IF(OR(AQ$4=0,Data_wide!$AT$29=""),"",IFERROR(ROUND(IF(AQ$4=1,1+9*(MIN(MAX(Data_wide!$AT$29,AQ$2),AQ$3)-AQ$2)/(AQ$3-AQ$2),1+9*(AQ$3-MIN(MAX(Data_wide!$AT$29,AQ$2),AQ$3))/(AQ$3-AQ$2)),1),""))</f>
        <v/>
      </c>
      <c r="AR33" s="165">
        <f>IF(OR(AR$4=0,Data_wide!$AU$29=""),"",IFERROR(ROUND(IF(AR$4=1,1+9*(MIN(MAX(Data_wide!$AU$29,AR$2),AR$3)-AR$2)/(AR$3-AR$2),1+9*(AR$3-MIN(MAX(Data_wide!$AU$29,AR$2),AR$3))/(AR$3-AR$2)),1),""))</f>
        <v/>
      </c>
      <c r="AS33" s="165">
        <f>IF(OR(AS$4=0,Data_wide!$AV$29=""),"",IFERROR(ROUND(IF(AS$4=1,1+9*(MIN(MAX(Data_wide!$AV$29,AS$2),AS$3)-AS$2)/(AS$3-AS$2),1+9*(AS$3-MIN(MAX(Data_wide!$AV$29,AS$2),AS$3))/(AS$3-AS$2)),1),""))</f>
        <v/>
      </c>
      <c r="AT33" s="165">
        <f>IF(OR(AT$4=0,Data_wide!$AW$29=""),"",IFERROR(ROUND(IF(AT$4=1,1+9*(MIN(MAX(Data_wide!$AW$29,AT$2),AT$3)-AT$2)/(AT$3-AT$2),1+9*(AT$3-MIN(MAX(Data_wide!$AW$29,AT$2),AT$3))/(AT$3-AT$2)),1),""))</f>
        <v/>
      </c>
      <c r="AU33" s="165">
        <f>IF(OR(AU$4=0,Data_wide!$AX$29=""),"",IFERROR(ROUND(IF(AU$4=1,1+9*(MIN(MAX(Data_wide!$AX$29,AU$2),AU$3)-AU$2)/(AU$3-AU$2),1+9*(AU$3-MIN(MAX(Data_wide!$AX$29,AU$2),AU$3))/(AU$3-AU$2)),1),""))</f>
        <v/>
      </c>
      <c r="AV33" s="165">
        <f>IF(OR(AV$4=0,Data_wide!$AY$29=""),"",IFERROR(ROUND(IF(AV$4=1,1+9*(MIN(MAX(Data_wide!$AY$29,AV$2),AV$3)-AV$2)/(AV$3-AV$2),1+9*(AV$3-MIN(MAX(Data_wide!$AY$29,AV$2),AV$3))/(AV$3-AV$2)),1),""))</f>
        <v/>
      </c>
      <c r="AW33" s="165">
        <f>IF(OR(AW$4=0,Data_wide!$AZ$29=""),"",IFERROR(ROUND(IF(AW$4=1,1+9*(MIN(MAX(Data_wide!$AZ$29,AW$2),AW$3)-AW$2)/(AW$3-AW$2),1+9*(AW$3-MIN(MAX(Data_wide!$AZ$29,AW$2),AW$3))/(AW$3-AW$2)),1),""))</f>
        <v/>
      </c>
      <c r="AX33" s="165">
        <f>IF(OR(AX$4=0,Data_wide!$BA$29=""),"",IFERROR(ROUND(IF(AX$4=1,1+9*(MIN(MAX(Data_wide!$BA$29,AX$2),AX$3)-AX$2)/(AX$3-AX$2),1+9*(AX$3-MIN(MAX(Data_wide!$BA$29,AX$2),AX$3))/(AX$3-AX$2)),1),""))</f>
        <v/>
      </c>
      <c r="AY33" s="165">
        <f>IF(OR(AY$4=0,Data_wide!$BB$29=""),"",IFERROR(ROUND(IF(AY$4=1,1+9*(MIN(MAX(Data_wide!$BB$29,AY$2),AY$3)-AY$2)/(AY$3-AY$2),1+9*(AY$3-MIN(MAX(Data_wide!$BB$29,AY$2),AY$3))/(AY$3-AY$2)),1),""))</f>
        <v/>
      </c>
      <c r="AZ33" s="165">
        <f>IF(OR(AZ$4=0,Data_wide!$BC$29=""),"",IFERROR(ROUND(IF(AZ$4=1,1+9*(MIN(MAX(Data_wide!$BC$29,AZ$2),AZ$3)-AZ$2)/(AZ$3-AZ$2),1+9*(AZ$3-MIN(MAX(Data_wide!$BC$29,AZ$2),AZ$3))/(AZ$3-AZ$2)),1),""))</f>
        <v/>
      </c>
      <c r="BA33" s="165">
        <f>IF(OR(BA$4=0,Data_wide!$BD$29=""),"",IFERROR(ROUND(IF(BA$4=1,1+9*(MIN(MAX(Data_wide!$BD$29,BA$2),BA$3)-BA$2)/(BA$3-BA$2),1+9*(BA$3-MIN(MAX(Data_wide!$BD$29,BA$2),BA$3))/(BA$3-BA$2)),1),""))</f>
        <v/>
      </c>
      <c r="BB33" s="165">
        <f>IF(OR(BB$4=0,Data_wide!$BE$29=""),"",IFERROR(ROUND(IF(BB$4=1,1+9*(MIN(MAX(Data_wide!$BE$29,BB$2),BB$3)-BB$2)/(BB$3-BB$2),1+9*(BB$3-MIN(MAX(Data_wide!$BE$29,BB$2),BB$3))/(BB$3-BB$2)),1),""))</f>
        <v/>
      </c>
      <c r="BC33" s="165">
        <f>IF(OR(BC$4=0,Data_wide!$BF$29=""),"",IFERROR(ROUND(IF(BC$4=1,1+9*(MIN(MAX(Data_wide!$BF$29,BC$2),BC$3)-BC$2)/(BC$3-BC$2),1+9*(BC$3-MIN(MAX(Data_wide!$BF$29,BC$2),BC$3))/(BC$3-BC$2)),1),""))</f>
        <v/>
      </c>
      <c r="BD33" s="165">
        <f>IF(OR(BD$4=0,Data_wide!$BG$29=""),"",IFERROR(ROUND(IF(BD$4=1,1+9*(MIN(MAX(Data_wide!$BG$29,BD$2),BD$3)-BD$2)/(BD$3-BD$2),1+9*(BD$3-MIN(MAX(Data_wide!$BG$29,BD$2),BD$3))/(BD$3-BD$2)),1),""))</f>
        <v/>
      </c>
      <c r="BE33" s="165">
        <f>IF(OR(BE$4=0,Data_wide!$BH$29=""),"",IFERROR(ROUND(IF(BE$4=1,1+9*(MIN(MAX(Data_wide!$BH$29,BE$2),BE$3)-BE$2)/(BE$3-BE$2),1+9*(BE$3-MIN(MAX(Data_wide!$BH$29,BE$2),BE$3))/(BE$3-BE$2)),1),""))</f>
        <v/>
      </c>
      <c r="BF33" s="165">
        <f>IF(OR(BF$4=0,Data_wide!$BI$29=""),"",IFERROR(ROUND(IF(BF$4=1,1+9*(MIN(MAX(Data_wide!$BI$29,BF$2),BF$3)-BF$2)/(BF$3-BF$2),1+9*(BF$3-MIN(MAX(Data_wide!$BI$29,BF$2),BF$3))/(BF$3-BF$2)),1),""))</f>
        <v/>
      </c>
      <c r="BG33" s="165">
        <f>IF(OR(BG$4=0,Data_wide!$BJ$29=""),"",IFERROR(ROUND(IF(BG$4=1,1+9*(MIN(MAX(Data_wide!$BJ$29,BG$2),BG$3)-BG$2)/(BG$3-BG$2),1+9*(BG$3-MIN(MAX(Data_wide!$BJ$29,BG$2),BG$3))/(BG$3-BG$2)),1),""))</f>
        <v/>
      </c>
      <c r="BH33" s="165">
        <f>IF(OR(BH$4=0,Data_wide!$BK$29=""),"",IFERROR(ROUND(IF(BH$4=1,1+9*(MIN(MAX(Data_wide!$BK$29,BH$2),BH$3)-BH$2)/(BH$3-BH$2),1+9*(BH$3-MIN(MAX(Data_wide!$BK$29,BH$2),BH$3))/(BH$3-BH$2)),1),""))</f>
        <v/>
      </c>
      <c r="BI33" s="165">
        <f>IF(OR(BI$4=0,Data_wide!$BL$29=""),"",IFERROR(ROUND(IF(BI$4=1,1+9*(MIN(MAX(Data_wide!$BL$29,BI$2),BI$3)-BI$2)/(BI$3-BI$2),1+9*(BI$3-MIN(MAX(Data_wide!$BL$29,BI$2),BI$3))/(BI$3-BI$2)),1),""))</f>
        <v/>
      </c>
      <c r="BJ33" s="165">
        <f>IF(OR(BJ$4=0,Data_wide!$BM$29=""),"",IFERROR(ROUND(IF(BJ$4=1,1+9*(MIN(MAX(Data_wide!$BM$29,BJ$2),BJ$3)-BJ$2)/(BJ$3-BJ$2),1+9*(BJ$3-MIN(MAX(Data_wide!$BM$29,BJ$2),BJ$3))/(BJ$3-BJ$2)),1),""))</f>
        <v/>
      </c>
      <c r="BK33" s="165">
        <f>IF(OR(BK$4=0,Data_wide!$BN$29=""),"",IFERROR(ROUND(IF(BK$4=1,1+9*(MIN(MAX(Data_wide!$BN$29,BK$2),BK$3)-BK$2)/(BK$3-BK$2),1+9*(BK$3-MIN(MAX(Data_wide!$BN$29,BK$2),BK$3))/(BK$3-BK$2)),1),""))</f>
        <v/>
      </c>
      <c r="BL33" s="165">
        <f>IF(OR(BL$4=0,Data_wide!$BO$29=""),"",IFERROR(ROUND(IF(BL$4=1,1+9*(MIN(MAX(Data_wide!$BO$29,BL$2),BL$3)-BL$2)/(BL$3-BL$2),1+9*(BL$3-MIN(MAX(Data_wide!$BO$29,BL$2),BL$3))/(BL$3-BL$2)),1),""))</f>
        <v/>
      </c>
      <c r="BM33" s="165">
        <f>IF(OR(BM$4=0,Data_wide!$BP$29=""),"",IFERROR(ROUND(IF(BM$4=1,1+9*(MIN(MAX(Data_wide!$BP$29,BM$2),BM$3)-BM$2)/(BM$3-BM$2),1+9*(BM$3-MIN(MAX(Data_wide!$BP$29,BM$2),BM$3))/(BM$3-BM$2)),1),""))</f>
        <v/>
      </c>
      <c r="BN33" s="165">
        <f>IF(OR(BN$4=0,Data_wide!$BQ$29=""),"",IFERROR(ROUND(IF(BN$4=1,1+9*(MIN(MAX(Data_wide!$BQ$29,BN$2),BN$3)-BN$2)/(BN$3-BN$2),1+9*(BN$3-MIN(MAX(Data_wide!$BQ$29,BN$2),BN$3))/(BN$3-BN$2)),1),""))</f>
        <v/>
      </c>
      <c r="BO33" s="165">
        <f>IF(OR(BO$4=0,Data_wide!$BR$29=""),"",IFERROR(ROUND(IF(BO$4=1,1+9*(MIN(MAX(Data_wide!$BR$29,BO$2),BO$3)-BO$2)/(BO$3-BO$2),1+9*(BO$3-MIN(MAX(Data_wide!$BR$29,BO$2),BO$3))/(BO$3-BO$2)),1),""))</f>
        <v/>
      </c>
      <c r="BP33" s="165">
        <f>IF(OR(BP$4=0,Data_wide!$BS$29=""),"",IFERROR(ROUND(IF(BP$4=1,1+9*(MIN(MAX(Data_wide!$BS$29,BP$2),BP$3)-BP$2)/(BP$3-BP$2),1+9*(BP$3-MIN(MAX(Data_wide!$BS$29,BP$2),BP$3))/(BP$3-BP$2)),1),""))</f>
        <v/>
      </c>
      <c r="BQ33" s="165">
        <f>IF(OR(BQ$4=0,Data_wide!$BT$29=""),"",IFERROR(ROUND(IF(BQ$4=1,1+9*(MIN(MAX(Data_wide!$BT$29,BQ$2),BQ$3)-BQ$2)/(BQ$3-BQ$2),1+9*(BQ$3-MIN(MAX(Data_wide!$BT$29,BQ$2),BQ$3))/(BQ$3-BQ$2)),1),""))</f>
        <v/>
      </c>
      <c r="BR33" s="165">
        <f>IF(OR(BR$4=0,Data_wide!$BU$29=""),"",IFERROR(ROUND(IF(BR$4=1,1+9*(MIN(MAX(Data_wide!$BU$29,BR$2),BR$3)-BR$2)/(BR$3-BR$2),1+9*(BR$3-MIN(MAX(Data_wide!$BU$29,BR$2),BR$3))/(BR$3-BR$2)),1),""))</f>
        <v/>
      </c>
      <c r="BS33" s="165">
        <f>IF(OR(BS$4=0,Data_wide!$BV$29=""),"",IFERROR(ROUND(IF(BS$4=1,1+9*(MIN(MAX(Data_wide!$BV$29,BS$2),BS$3)-BS$2)/(BS$3-BS$2),1+9*(BS$3-MIN(MAX(Data_wide!$BV$29,BS$2),BS$3))/(BS$3-BS$2)),1),""))</f>
        <v/>
      </c>
      <c r="BT33" s="165">
        <f>IF(OR(BT$4=0,Data_wide!$BW$29=""),"",IFERROR(ROUND(IF(BT$4=1,1+9*(MIN(MAX(Data_wide!$BW$29,BT$2),BT$3)-BT$2)/(BT$3-BT$2),1+9*(BT$3-MIN(MAX(Data_wide!$BW$29,BT$2),BT$3))/(BT$3-BT$2)),1),""))</f>
        <v/>
      </c>
      <c r="BU33" s="165">
        <f>IF(OR(BU$4=0,Data_wide!$BX$29=""),"",IFERROR(ROUND(IF(BU$4=1,1+9*(MIN(MAX(Data_wide!$BX$29,BU$2),BU$3)-BU$2)/(BU$3-BU$2),1+9*(BU$3-MIN(MAX(Data_wide!$BX$29,BU$2),BU$3))/(BU$3-BU$2)),1),""))</f>
        <v/>
      </c>
      <c r="BV33" s="165">
        <f>IF(OR(BV$4=0,Data_wide!$BY$29=""),"",IFERROR(ROUND(IF(BV$4=1,1+9*(MIN(MAX(Data_wide!$BY$29,BV$2),BV$3)-BV$2)/(BV$3-BV$2),1+9*(BV$3-MIN(MAX(Data_wide!$BY$29,BV$2),BV$3))/(BV$3-BV$2)),1),""))</f>
        <v/>
      </c>
      <c r="BW33" s="165">
        <f>IF(OR(BW$4=0,Data_wide!$BZ$29=""),"",IFERROR(ROUND(IF(BW$4=1,1+9*(MIN(MAX(Data_wide!$BZ$29,BW$2),BW$3)-BW$2)/(BW$3-BW$2),1+9*(BW$3-MIN(MAX(Data_wide!$BZ$29,BW$2),BW$3))/(BW$3-BW$2)),1),""))</f>
        <v/>
      </c>
      <c r="BX33" s="165">
        <f>IF(OR(BX$4=0,Data_wide!$CA$29=""),"",IFERROR(ROUND(IF(BX$4=1,1+9*(MIN(MAX(Data_wide!$CA$29,BX$2),BX$3)-BX$2)/(BX$3-BX$2),1+9*(BX$3-MIN(MAX(Data_wide!$CA$29,BX$2),BX$3))/(BX$3-BX$2)),1),""))</f>
        <v/>
      </c>
      <c r="BY33" s="165">
        <f>IF(OR(BY$4=0,Data_wide!$CB$29=""),"",IFERROR(ROUND(IF(BY$4=1,1+9*(MIN(MAX(Data_wide!$CB$29,BY$2),BY$3)-BY$2)/(BY$3-BY$2),1+9*(BY$3-MIN(MAX(Data_wide!$CB$29,BY$2),BY$3))/(BY$3-BY$2)),1),""))</f>
        <v/>
      </c>
      <c r="BZ33" s="165">
        <f>IF(OR(BZ$4=0,Data_wide!$CC$29=""),"",IFERROR(ROUND(IF(BZ$4=1,1+9*(MIN(MAX(Data_wide!$CC$29,BZ$2),BZ$3)-BZ$2)/(BZ$3-BZ$2),1+9*(BZ$3-MIN(MAX(Data_wide!$CC$29,BZ$2),BZ$3))/(BZ$3-BZ$2)),1),""))</f>
        <v/>
      </c>
      <c r="CA33" s="165">
        <f>IF(OR(CA$4=0,Data_wide!$CD$29=""),"",IFERROR(ROUND(IF(CA$4=1,1+9*(MIN(MAX(Data_wide!$CD$29,CA$2),CA$3)-CA$2)/(CA$3-CA$2),1+9*(CA$3-MIN(MAX(Data_wide!$CD$29,CA$2),CA$3))/(CA$3-CA$2)),1),""))</f>
        <v/>
      </c>
      <c r="CB33" s="165">
        <f>IF(OR(CB$4=0,Data_wide!$CE$29=""),"",IFERROR(ROUND(IF(CB$4=1,1+9*(MIN(MAX(Data_wide!$CE$29,CB$2),CB$3)-CB$2)/(CB$3-CB$2),1+9*(CB$3-MIN(MAX(Data_wide!$CE$29,CB$2),CB$3))/(CB$3-CB$2)),1),""))</f>
        <v/>
      </c>
      <c r="CC33" s="165">
        <f>IF(OR(CC$4=0,Data_wide!$CF$29=""),"",IFERROR(ROUND(IF(CC$4=1,1+9*(MIN(MAX(Data_wide!$CF$29,CC$2),CC$3)-CC$2)/(CC$3-CC$2),1+9*(CC$3-MIN(MAX(Data_wide!$CF$29,CC$2),CC$3))/(CC$3-CC$2)),1),""))</f>
        <v/>
      </c>
      <c r="CD33" s="165">
        <f>IF(OR(CD$4=0,Data_wide!$CG$29=""),"",IFERROR(ROUND(IF(CD$4=1,1+9*(MIN(MAX(Data_wide!$CG$29,CD$2),CD$3)-CD$2)/(CD$3-CD$2),1+9*(CD$3-MIN(MAX(Data_wide!$CG$29,CD$2),CD$3))/(CD$3-CD$2)),1),""))</f>
        <v/>
      </c>
      <c r="CE33" s="165">
        <f>IF(OR(CE$4=0,Data_wide!$CH$29=""),"",IFERROR(ROUND(IF(CE$4=1,1+9*(MIN(MAX(Data_wide!$CH$29,CE$2),CE$3)-CE$2)/(CE$3-CE$2),1+9*(CE$3-MIN(MAX(Data_wide!$CH$29,CE$2),CE$3))/(CE$3-CE$2)),1),""))</f>
        <v/>
      </c>
      <c r="CF33" s="165">
        <f>IF(OR(CF$4=0,Data_wide!$CI$29=""),"",IFERROR(ROUND(IF(CF$4=1,1+9*(MIN(MAX(Data_wide!$CI$29,CF$2),CF$3)-CF$2)/(CF$3-CF$2),1+9*(CF$3-MIN(MAX(Data_wide!$CI$29,CF$2),CF$3))/(CF$3-CF$2)),1),""))</f>
        <v/>
      </c>
      <c r="CG33" s="165">
        <f>IF(OR(CG$4=0,Data_wide!$CJ$29=""),"",IFERROR(ROUND(IF(CG$4=1,1+9*(MIN(MAX(Data_wide!$CJ$29,CG$2),CG$3)-CG$2)/(CG$3-CG$2),1+9*(CG$3-MIN(MAX(Data_wide!$CJ$29,CG$2),CG$3))/(CG$3-CG$2)),1),""))</f>
        <v/>
      </c>
      <c r="CH33" s="165">
        <f>IF(OR(CH$4=0,Data_wide!$CK$29=""),"",IFERROR(ROUND(IF(CH$4=1,1+9*(MIN(MAX(Data_wide!$CK$29,CH$2),CH$3)-CH$2)/(CH$3-CH$2),1+9*(CH$3-MIN(MAX(Data_wide!$CK$29,CH$2),CH$3))/(CH$3-CH$2)),1),""))</f>
        <v/>
      </c>
      <c r="CI33" s="165">
        <f>IF(OR(CI$4=0,Data_wide!$CL$29=""),"",IFERROR(ROUND(IF(CI$4=1,1+9*(MIN(MAX(Data_wide!$CL$29,CI$2),CI$3)-CI$2)/(CI$3-CI$2),1+9*(CI$3-MIN(MAX(Data_wide!$CL$29,CI$2),CI$3))/(CI$3-CI$2)),1),""))</f>
        <v/>
      </c>
      <c r="CJ33" s="165">
        <f>IF(OR(CJ$4=0,Data_wide!$CM$29=""),"",IFERROR(ROUND(IF(CJ$4=1,1+9*(MIN(MAX(Data_wide!$CM$29,CJ$2),CJ$3)-CJ$2)/(CJ$3-CJ$2),1+9*(CJ$3-MIN(MAX(Data_wide!$CM$29,CJ$2),CJ$3))/(CJ$3-CJ$2)),1),""))</f>
        <v/>
      </c>
      <c r="CK33" s="165">
        <f>IF(OR(CK$4=0,Data_wide!$CN$29=""),"",IFERROR(ROUND(IF(CK$4=1,1+9*(MIN(MAX(Data_wide!$CN$29,CK$2),CK$3)-CK$2)/(CK$3-CK$2),1+9*(CK$3-MIN(MAX(Data_wide!$CN$29,CK$2),CK$3))/(CK$3-CK$2)),1),""))</f>
        <v/>
      </c>
      <c r="CL33" s="165">
        <f>IF(OR(CL$4=0,Data_wide!$CO$29=""),"",IFERROR(ROUND(IF(CL$4=1,1+9*(MIN(MAX(Data_wide!$CO$29,CL$2),CL$3)-CL$2)/(CL$3-CL$2),1+9*(CL$3-MIN(MAX(Data_wide!$CO$29,CL$2),CL$3))/(CL$3-CL$2)),1),""))</f>
        <v/>
      </c>
      <c r="CM33" s="165">
        <f>IF(OR(CM$4=0,Data_wide!$CP$29=""),"",IFERROR(ROUND(IF(CM$4=1,1+9*(MIN(MAX(Data_wide!$CP$29,CM$2),CM$3)-CM$2)/(CM$3-CM$2),1+9*(CM$3-MIN(MAX(Data_wide!$CP$29,CM$2),CM$3))/(CM$3-CM$2)),1),""))</f>
        <v/>
      </c>
      <c r="CN33" s="165">
        <f>IF(OR(CN$4=0,Data_wide!$CQ$29=""),"",IFERROR(ROUND(IF(CN$4=1,1+9*(MIN(MAX(Data_wide!$CQ$29,CN$2),CN$3)-CN$2)/(CN$3-CN$2),1+9*(CN$3-MIN(MAX(Data_wide!$CQ$29,CN$2),CN$3))/(CN$3-CN$2)),1),""))</f>
        <v/>
      </c>
      <c r="CO33" s="165">
        <f>IF(OR(CO$4=0,Data_wide!$CR$29=""),"",IFERROR(ROUND(IF(CO$4=1,1+9*(MIN(MAX(Data_wide!$CR$29,CO$2),CO$3)-CO$2)/(CO$3-CO$2),1+9*(CO$3-MIN(MAX(Data_wide!$CR$29,CO$2),CO$3))/(CO$3-CO$2)),1),""))</f>
        <v/>
      </c>
    </row>
    <row r="34" ht="14" customHeight="1">
      <c r="A34" s="161" t="inlineStr">
        <is>
          <t>BRN</t>
        </is>
      </c>
      <c r="B34" s="161" t="inlineStr">
        <is>
          <t>Brunei Darussalam</t>
        </is>
      </c>
      <c r="C34" s="165">
        <f>IF(OR(C$4=0,Data_wide!$F$30=""),"",IFERROR(ROUND(IF(C$4=1,1+9*(MIN(MAX(Data_wide!$F$30,C$2),C$3)-C$2)/(C$3-C$2),1+9*(C$3-MIN(MAX(Data_wide!$F$30,C$2),C$3))/(C$3-C$2)),1),""))</f>
        <v/>
      </c>
      <c r="D34" s="165">
        <f>IF(OR(D$4=0,Data_wide!$G$30=""),"",IFERROR(ROUND(IF(D$4=1,1+9*(MIN(MAX(Data_wide!$G$30,D$2),D$3)-D$2)/(D$3-D$2),1+9*(D$3-MIN(MAX(Data_wide!$G$30,D$2),D$3))/(D$3-D$2)),1),""))</f>
        <v/>
      </c>
      <c r="E34" s="165">
        <f>IF(OR(E$4=0,Data_wide!$H$30=""),"",IFERROR(ROUND(IF(E$4=1,1+9*(MIN(MAX(Data_wide!$H$30,E$2),E$3)-E$2)/(E$3-E$2),1+9*(E$3-MIN(MAX(Data_wide!$H$30,E$2),E$3))/(E$3-E$2)),1),""))</f>
        <v/>
      </c>
      <c r="F34" s="165">
        <f>IF(OR(F$4=0,Data_wide!$I$30=""),"",IFERROR(ROUND(IF(F$4=1,1+9*(MIN(MAX(Data_wide!$I$30,F$2),F$3)-F$2)/(F$3-F$2),1+9*(F$3-MIN(MAX(Data_wide!$I$30,F$2),F$3))/(F$3-F$2)),1),""))</f>
        <v/>
      </c>
      <c r="G34" s="165">
        <f>IF(OR(G$4=0,Data_wide!$J$30=""),"",IFERROR(ROUND(IF(G$4=1,1+9*(MIN(MAX(Data_wide!$J$30,G$2),G$3)-G$2)/(G$3-G$2),1+9*(G$3-MIN(MAX(Data_wide!$J$30,G$2),G$3))/(G$3-G$2)),1),""))</f>
        <v/>
      </c>
      <c r="H34" s="165">
        <f>IF(OR(H$4=0,Data_wide!$K$30=""),"",IFERROR(ROUND(IF(H$4=1,1+9*(MIN(MAX(Data_wide!$K$30,H$2),H$3)-H$2)/(H$3-H$2),1+9*(H$3-MIN(MAX(Data_wide!$K$30,H$2),H$3))/(H$3-H$2)),1),""))</f>
        <v/>
      </c>
      <c r="I34" s="165">
        <f>IF(OR(I$4=0,Data_wide!$L$30=""),"",IFERROR(ROUND(IF(I$4=1,1+9*(MIN(MAX(Data_wide!$L$30,I$2),I$3)-I$2)/(I$3-I$2),1+9*(I$3-MIN(MAX(Data_wide!$L$30,I$2),I$3))/(I$3-I$2)),1),""))</f>
        <v/>
      </c>
      <c r="J34" s="165">
        <f>IF(OR(J$4=0,Data_wide!$M$30=""),"",IFERROR(ROUND(IF(J$4=1,1+9*(MIN(MAX(Data_wide!$M$30,J$2),J$3)-J$2)/(J$3-J$2),1+9*(J$3-MIN(MAX(Data_wide!$M$30,J$2),J$3))/(J$3-J$2)),1),""))</f>
        <v/>
      </c>
      <c r="K34" s="165">
        <f>IF(OR(K$4=0,Data_wide!$N$30=""),"",IFERROR(ROUND(IF(K$4=1,1+9*(MIN(MAX(Data_wide!$N$30,K$2),K$3)-K$2)/(K$3-K$2),1+9*(K$3-MIN(MAX(Data_wide!$N$30,K$2),K$3))/(K$3-K$2)),1),""))</f>
        <v/>
      </c>
      <c r="L34" s="165">
        <f>IF(OR(L$4=0,Data_wide!$O$30=""),"",IFERROR(ROUND(IF(L$4=1,1+9*(MIN(MAX(Data_wide!$O$30,L$2),L$3)-L$2)/(L$3-L$2),1+9*(L$3-MIN(MAX(Data_wide!$O$30,L$2),L$3))/(L$3-L$2)),1),""))</f>
        <v/>
      </c>
      <c r="M34" s="165">
        <f>IF(OR(M$4=0,Data_wide!$P$30=""),"",IFERROR(ROUND(IF(M$4=1,1+9*(MIN(MAX(Data_wide!$P$30,M$2),M$3)-M$2)/(M$3-M$2),1+9*(M$3-MIN(MAX(Data_wide!$P$30,M$2),M$3))/(M$3-M$2)),1),""))</f>
        <v/>
      </c>
      <c r="N34" s="165">
        <f>IF(OR(N$4=0,Data_wide!$Q$30=""),"",IFERROR(ROUND(IF(N$4=1,1+9*(MIN(MAX(Data_wide!$Q$30,N$2),N$3)-N$2)/(N$3-N$2),1+9*(N$3-MIN(MAX(Data_wide!$Q$30,N$2),N$3))/(N$3-N$2)),1),""))</f>
        <v/>
      </c>
      <c r="O34" s="165">
        <f>IF(OR(O$4=0,Data_wide!$R$30=""),"",IFERROR(ROUND(IF(O$4=1,1+9*(MIN(MAX(Data_wide!$R$30,O$2),O$3)-O$2)/(O$3-O$2),1+9*(O$3-MIN(MAX(Data_wide!$R$30,O$2),O$3))/(O$3-O$2)),1),""))</f>
        <v/>
      </c>
      <c r="P34" s="165">
        <f>IF(OR(P$4=0,Data_wide!$S$30=""),"",IFERROR(ROUND(IF(P$4=1,1+9*(MIN(MAX(Data_wide!$S$30,P$2),P$3)-P$2)/(P$3-P$2),1+9*(P$3-MIN(MAX(Data_wide!$S$30,P$2),P$3))/(P$3-P$2)),1),""))</f>
        <v/>
      </c>
      <c r="Q34" s="165">
        <f>IF(OR(Q$4=0,Data_wide!$T$30=""),"",IFERROR(ROUND(IF(Q$4=1,1+9*(MIN(MAX(Data_wide!$T$30,Q$2),Q$3)-Q$2)/(Q$3-Q$2),1+9*(Q$3-MIN(MAX(Data_wide!$T$30,Q$2),Q$3))/(Q$3-Q$2)),1),""))</f>
        <v/>
      </c>
      <c r="R34" s="165">
        <f>IF(OR(R$4=0,Data_wide!$U$30=""),"",IFERROR(ROUND(IF(R$4=1,1+9*(MIN(MAX(Data_wide!$U$30,R$2),R$3)-R$2)/(R$3-R$2),1+9*(R$3-MIN(MAX(Data_wide!$U$30,R$2),R$3))/(R$3-R$2)),1),""))</f>
        <v/>
      </c>
      <c r="S34" s="165">
        <f>IF(OR(S$4=0,Data_wide!$V$30=""),"",IFERROR(ROUND(IF(S$4=1,1+9*(MIN(MAX(Data_wide!$V$30,S$2),S$3)-S$2)/(S$3-S$2),1+9*(S$3-MIN(MAX(Data_wide!$V$30,S$2),S$3))/(S$3-S$2)),1),""))</f>
        <v/>
      </c>
      <c r="T34" s="165">
        <f>IF(OR(T$4=0,Data_wide!$W$30=""),"",IFERROR(ROUND(IF(T$4=1,1+9*(MIN(MAX(Data_wide!$W$30,T$2),T$3)-T$2)/(T$3-T$2),1+9*(T$3-MIN(MAX(Data_wide!$W$30,T$2),T$3))/(T$3-T$2)),1),""))</f>
        <v/>
      </c>
      <c r="U34" s="165">
        <f>IF(OR(U$4=0,Data_wide!$X$30=""),"",IFERROR(ROUND(IF(U$4=1,1+9*(MIN(MAX(Data_wide!$X$30,U$2),U$3)-U$2)/(U$3-U$2),1+9*(U$3-MIN(MAX(Data_wide!$X$30,U$2),U$3))/(U$3-U$2)),1),""))</f>
        <v/>
      </c>
      <c r="V34" s="165">
        <f>IF(OR(V$4=0,Data_wide!$Y$30=""),"",IFERROR(ROUND(IF(V$4=1,1+9*(MIN(MAX(Data_wide!$Y$30,V$2),V$3)-V$2)/(V$3-V$2),1+9*(V$3-MIN(MAX(Data_wide!$Y$30,V$2),V$3))/(V$3-V$2)),1),""))</f>
        <v/>
      </c>
      <c r="W34" s="165">
        <f>IF(OR(W$4=0,Data_wide!$Z$30=""),"",IFERROR(ROUND(IF(W$4=1,1+9*(MIN(MAX(Data_wide!$Z$30,W$2),W$3)-W$2)/(W$3-W$2),1+9*(W$3-MIN(MAX(Data_wide!$Z$30,W$2),W$3))/(W$3-W$2)),1),""))</f>
        <v/>
      </c>
      <c r="X34" s="165">
        <f>IF(OR(X$4=0,Data_wide!$AA$30=""),"",IFERROR(ROUND(IF(X$4=1,1+9*(MIN(MAX(Data_wide!$AA$30,X$2),X$3)-X$2)/(X$3-X$2),1+9*(X$3-MIN(MAX(Data_wide!$AA$30,X$2),X$3))/(X$3-X$2)),1),""))</f>
        <v/>
      </c>
      <c r="Y34" s="165">
        <f>IF(OR(Y$4=0,Data_wide!$AB$30=""),"",IFERROR(ROUND(IF(Y$4=1,1+9*(MIN(MAX(Data_wide!$AB$30,Y$2),Y$3)-Y$2)/(Y$3-Y$2),1+9*(Y$3-MIN(MAX(Data_wide!$AB$30,Y$2),Y$3))/(Y$3-Y$2)),1),""))</f>
        <v/>
      </c>
      <c r="Z34" s="165">
        <f>IF(OR(Z$4=0,Data_wide!$AC$30=""),"",IFERROR(ROUND(IF(Z$4=1,1+9*(MIN(MAX(Data_wide!$AC$30,Z$2),Z$3)-Z$2)/(Z$3-Z$2),1+9*(Z$3-MIN(MAX(Data_wide!$AC$30,Z$2),Z$3))/(Z$3-Z$2)),1),""))</f>
        <v/>
      </c>
      <c r="AA34" s="165">
        <f>IF(OR(AA$4=0,Data_wide!$AD$30=""),"",IFERROR(ROUND(IF(AA$4=1,1+9*(MIN(MAX(Data_wide!$AD$30,AA$2),AA$3)-AA$2)/(AA$3-AA$2),1+9*(AA$3-MIN(MAX(Data_wide!$AD$30,AA$2),AA$3))/(AA$3-AA$2)),1),""))</f>
        <v/>
      </c>
      <c r="AB34" s="165">
        <f>IF(OR(AB$4=0,Data_wide!$AE$30=""),"",IFERROR(ROUND(IF(AB$4=1,1+9*(MIN(MAX(Data_wide!$AE$30,AB$2),AB$3)-AB$2)/(AB$3-AB$2),1+9*(AB$3-MIN(MAX(Data_wide!$AE$30,AB$2),AB$3))/(AB$3-AB$2)),1),""))</f>
        <v/>
      </c>
      <c r="AC34" s="165">
        <f>IF(OR(AC$4=0,Data_wide!$AF$30=""),"",IFERROR(ROUND(IF(AC$4=1,1+9*(MIN(MAX(Data_wide!$AF$30,AC$2),AC$3)-AC$2)/(AC$3-AC$2),1+9*(AC$3-MIN(MAX(Data_wide!$AF$30,AC$2),AC$3))/(AC$3-AC$2)),1),""))</f>
        <v/>
      </c>
      <c r="AD34" s="165">
        <f>IF(OR(AD$4=0,Data_wide!$AG$30=""),"",IFERROR(ROUND(IF(AD$4=1,1+9*(MIN(MAX(Data_wide!$AG$30,AD$2),AD$3)-AD$2)/(AD$3-AD$2),1+9*(AD$3-MIN(MAX(Data_wide!$AG$30,AD$2),AD$3))/(AD$3-AD$2)),1),""))</f>
        <v/>
      </c>
      <c r="AE34" s="165">
        <f>IF(OR(AE$4=0,Data_wide!$AH$30=""),"",IFERROR(ROUND(IF(AE$4=1,1+9*(MIN(MAX(Data_wide!$AH$30,AE$2),AE$3)-AE$2)/(AE$3-AE$2),1+9*(AE$3-MIN(MAX(Data_wide!$AH$30,AE$2),AE$3))/(AE$3-AE$2)),1),""))</f>
        <v/>
      </c>
      <c r="AF34" s="165">
        <f>IF(OR(AF$4=0,Data_wide!$AI$30=""),"",IFERROR(ROUND(IF(AF$4=1,1+9*(MIN(MAX(Data_wide!$AI$30,AF$2),AF$3)-AF$2)/(AF$3-AF$2),1+9*(AF$3-MIN(MAX(Data_wide!$AI$30,AF$2),AF$3))/(AF$3-AF$2)),1),""))</f>
        <v/>
      </c>
      <c r="AG34" s="165">
        <f>IF(OR(AG$4=0,Data_wide!$AJ$30=""),"",IFERROR(ROUND(IF(AG$4=1,1+9*(MIN(MAX(Data_wide!$AJ$30,AG$2),AG$3)-AG$2)/(AG$3-AG$2),1+9*(AG$3-MIN(MAX(Data_wide!$AJ$30,AG$2),AG$3))/(AG$3-AG$2)),1),""))</f>
        <v/>
      </c>
      <c r="AH34" s="165">
        <f>IF(OR(AH$4=0,Data_wide!$AK$30=""),"",IFERROR(ROUND(IF(AH$4=1,1+9*(MIN(MAX(Data_wide!$AK$30,AH$2),AH$3)-AH$2)/(AH$3-AH$2),1+9*(AH$3-MIN(MAX(Data_wide!$AK$30,AH$2),AH$3))/(AH$3-AH$2)),1),""))</f>
        <v/>
      </c>
      <c r="AI34" s="165">
        <f>IF(OR(AI$4=0,Data_wide!$AL$30=""),"",IFERROR(ROUND(IF(AI$4=1,1+9*(MIN(MAX(Data_wide!$AL$30,AI$2),AI$3)-AI$2)/(AI$3-AI$2),1+9*(AI$3-MIN(MAX(Data_wide!$AL$30,AI$2),AI$3))/(AI$3-AI$2)),1),""))</f>
        <v/>
      </c>
      <c r="AJ34" s="165">
        <f>IF(OR(AJ$4=0,Data_wide!$AM$30=""),"",IFERROR(ROUND(IF(AJ$4=1,1+9*(MIN(MAX(Data_wide!$AM$30,AJ$2),AJ$3)-AJ$2)/(AJ$3-AJ$2),1+9*(AJ$3-MIN(MAX(Data_wide!$AM$30,AJ$2),AJ$3))/(AJ$3-AJ$2)),1),""))</f>
        <v/>
      </c>
      <c r="AK34" s="165">
        <f>IF(OR(AK$4=0,Data_wide!$AN$30=""),"",IFERROR(ROUND(IF(AK$4=1,1+9*(MIN(MAX(Data_wide!$AN$30,AK$2),AK$3)-AK$2)/(AK$3-AK$2),1+9*(AK$3-MIN(MAX(Data_wide!$AN$30,AK$2),AK$3))/(AK$3-AK$2)),1),""))</f>
        <v/>
      </c>
      <c r="AL34" s="165">
        <f>IF(OR(AL$4=0,Data_wide!$AO$30=""),"",IFERROR(ROUND(IF(AL$4=1,1+9*(MIN(MAX(Data_wide!$AO$30,AL$2),AL$3)-AL$2)/(AL$3-AL$2),1+9*(AL$3-MIN(MAX(Data_wide!$AO$30,AL$2),AL$3))/(AL$3-AL$2)),1),""))</f>
        <v/>
      </c>
      <c r="AM34" s="165">
        <f>IF(OR(AM$4=0,Data_wide!$AP$30=""),"",IFERROR(ROUND(IF(AM$4=1,1+9*(MIN(MAX(Data_wide!$AP$30,AM$2),AM$3)-AM$2)/(AM$3-AM$2),1+9*(AM$3-MIN(MAX(Data_wide!$AP$30,AM$2),AM$3))/(AM$3-AM$2)),1),""))</f>
        <v/>
      </c>
      <c r="AN34" s="165">
        <f>IF(OR(AN$4=0,Data_wide!$AQ$30=""),"",IFERROR(ROUND(IF(AN$4=1,1+9*(MIN(MAX(Data_wide!$AQ$30,AN$2),AN$3)-AN$2)/(AN$3-AN$2),1+9*(AN$3-MIN(MAX(Data_wide!$AQ$30,AN$2),AN$3))/(AN$3-AN$2)),1),""))</f>
        <v/>
      </c>
      <c r="AO34" s="165">
        <f>IF(OR(AO$4=0,Data_wide!$AR$30=""),"",IFERROR(ROUND(IF(AO$4=1,1+9*(MIN(MAX(Data_wide!$AR$30,AO$2),AO$3)-AO$2)/(AO$3-AO$2),1+9*(AO$3-MIN(MAX(Data_wide!$AR$30,AO$2),AO$3))/(AO$3-AO$2)),1),""))</f>
        <v/>
      </c>
      <c r="AP34" s="165">
        <f>IF(OR(AP$4=0,Data_wide!$AS$30=""),"",IFERROR(ROUND(IF(AP$4=1,1+9*(MIN(MAX(Data_wide!$AS$30,AP$2),AP$3)-AP$2)/(AP$3-AP$2),1+9*(AP$3-MIN(MAX(Data_wide!$AS$30,AP$2),AP$3))/(AP$3-AP$2)),1),""))</f>
        <v/>
      </c>
      <c r="AQ34" s="165">
        <f>IF(OR(AQ$4=0,Data_wide!$AT$30=""),"",IFERROR(ROUND(IF(AQ$4=1,1+9*(MIN(MAX(Data_wide!$AT$30,AQ$2),AQ$3)-AQ$2)/(AQ$3-AQ$2),1+9*(AQ$3-MIN(MAX(Data_wide!$AT$30,AQ$2),AQ$3))/(AQ$3-AQ$2)),1),""))</f>
        <v/>
      </c>
      <c r="AR34" s="165">
        <f>IF(OR(AR$4=0,Data_wide!$AU$30=""),"",IFERROR(ROUND(IF(AR$4=1,1+9*(MIN(MAX(Data_wide!$AU$30,AR$2),AR$3)-AR$2)/(AR$3-AR$2),1+9*(AR$3-MIN(MAX(Data_wide!$AU$30,AR$2),AR$3))/(AR$3-AR$2)),1),""))</f>
        <v/>
      </c>
      <c r="AS34" s="165">
        <f>IF(OR(AS$4=0,Data_wide!$AV$30=""),"",IFERROR(ROUND(IF(AS$4=1,1+9*(MIN(MAX(Data_wide!$AV$30,AS$2),AS$3)-AS$2)/(AS$3-AS$2),1+9*(AS$3-MIN(MAX(Data_wide!$AV$30,AS$2),AS$3))/(AS$3-AS$2)),1),""))</f>
        <v/>
      </c>
      <c r="AT34" s="165">
        <f>IF(OR(AT$4=0,Data_wide!$AW$30=""),"",IFERROR(ROUND(IF(AT$4=1,1+9*(MIN(MAX(Data_wide!$AW$30,AT$2),AT$3)-AT$2)/(AT$3-AT$2),1+9*(AT$3-MIN(MAX(Data_wide!$AW$30,AT$2),AT$3))/(AT$3-AT$2)),1),""))</f>
        <v/>
      </c>
      <c r="AU34" s="165">
        <f>IF(OR(AU$4=0,Data_wide!$AX$30=""),"",IFERROR(ROUND(IF(AU$4=1,1+9*(MIN(MAX(Data_wide!$AX$30,AU$2),AU$3)-AU$2)/(AU$3-AU$2),1+9*(AU$3-MIN(MAX(Data_wide!$AX$30,AU$2),AU$3))/(AU$3-AU$2)),1),""))</f>
        <v/>
      </c>
      <c r="AV34" s="165">
        <f>IF(OR(AV$4=0,Data_wide!$AY$30=""),"",IFERROR(ROUND(IF(AV$4=1,1+9*(MIN(MAX(Data_wide!$AY$30,AV$2),AV$3)-AV$2)/(AV$3-AV$2),1+9*(AV$3-MIN(MAX(Data_wide!$AY$30,AV$2),AV$3))/(AV$3-AV$2)),1),""))</f>
        <v/>
      </c>
      <c r="AW34" s="165">
        <f>IF(OR(AW$4=0,Data_wide!$AZ$30=""),"",IFERROR(ROUND(IF(AW$4=1,1+9*(MIN(MAX(Data_wide!$AZ$30,AW$2),AW$3)-AW$2)/(AW$3-AW$2),1+9*(AW$3-MIN(MAX(Data_wide!$AZ$30,AW$2),AW$3))/(AW$3-AW$2)),1),""))</f>
        <v/>
      </c>
      <c r="AX34" s="165">
        <f>IF(OR(AX$4=0,Data_wide!$BA$30=""),"",IFERROR(ROUND(IF(AX$4=1,1+9*(MIN(MAX(Data_wide!$BA$30,AX$2),AX$3)-AX$2)/(AX$3-AX$2),1+9*(AX$3-MIN(MAX(Data_wide!$BA$30,AX$2),AX$3))/(AX$3-AX$2)),1),""))</f>
        <v/>
      </c>
      <c r="AY34" s="165">
        <f>IF(OR(AY$4=0,Data_wide!$BB$30=""),"",IFERROR(ROUND(IF(AY$4=1,1+9*(MIN(MAX(Data_wide!$BB$30,AY$2),AY$3)-AY$2)/(AY$3-AY$2),1+9*(AY$3-MIN(MAX(Data_wide!$BB$30,AY$2),AY$3))/(AY$3-AY$2)),1),""))</f>
        <v/>
      </c>
      <c r="AZ34" s="165">
        <f>IF(OR(AZ$4=0,Data_wide!$BC$30=""),"",IFERROR(ROUND(IF(AZ$4=1,1+9*(MIN(MAX(Data_wide!$BC$30,AZ$2),AZ$3)-AZ$2)/(AZ$3-AZ$2),1+9*(AZ$3-MIN(MAX(Data_wide!$BC$30,AZ$2),AZ$3))/(AZ$3-AZ$2)),1),""))</f>
        <v/>
      </c>
      <c r="BA34" s="165">
        <f>IF(OR(BA$4=0,Data_wide!$BD$30=""),"",IFERROR(ROUND(IF(BA$4=1,1+9*(MIN(MAX(Data_wide!$BD$30,BA$2),BA$3)-BA$2)/(BA$3-BA$2),1+9*(BA$3-MIN(MAX(Data_wide!$BD$30,BA$2),BA$3))/(BA$3-BA$2)),1),""))</f>
        <v/>
      </c>
      <c r="BB34" s="165">
        <f>IF(OR(BB$4=0,Data_wide!$BE$30=""),"",IFERROR(ROUND(IF(BB$4=1,1+9*(MIN(MAX(Data_wide!$BE$30,BB$2),BB$3)-BB$2)/(BB$3-BB$2),1+9*(BB$3-MIN(MAX(Data_wide!$BE$30,BB$2),BB$3))/(BB$3-BB$2)),1),""))</f>
        <v/>
      </c>
      <c r="BC34" s="165">
        <f>IF(OR(BC$4=0,Data_wide!$BF$30=""),"",IFERROR(ROUND(IF(BC$4=1,1+9*(MIN(MAX(Data_wide!$BF$30,BC$2),BC$3)-BC$2)/(BC$3-BC$2),1+9*(BC$3-MIN(MAX(Data_wide!$BF$30,BC$2),BC$3))/(BC$3-BC$2)),1),""))</f>
        <v/>
      </c>
      <c r="BD34" s="165">
        <f>IF(OR(BD$4=0,Data_wide!$BG$30=""),"",IFERROR(ROUND(IF(BD$4=1,1+9*(MIN(MAX(Data_wide!$BG$30,BD$2),BD$3)-BD$2)/(BD$3-BD$2),1+9*(BD$3-MIN(MAX(Data_wide!$BG$30,BD$2),BD$3))/(BD$3-BD$2)),1),""))</f>
        <v/>
      </c>
      <c r="BE34" s="165">
        <f>IF(OR(BE$4=0,Data_wide!$BH$30=""),"",IFERROR(ROUND(IF(BE$4=1,1+9*(MIN(MAX(Data_wide!$BH$30,BE$2),BE$3)-BE$2)/(BE$3-BE$2),1+9*(BE$3-MIN(MAX(Data_wide!$BH$30,BE$2),BE$3))/(BE$3-BE$2)),1),""))</f>
        <v/>
      </c>
      <c r="BF34" s="165">
        <f>IF(OR(BF$4=0,Data_wide!$BI$30=""),"",IFERROR(ROUND(IF(BF$4=1,1+9*(MIN(MAX(Data_wide!$BI$30,BF$2),BF$3)-BF$2)/(BF$3-BF$2),1+9*(BF$3-MIN(MAX(Data_wide!$BI$30,BF$2),BF$3))/(BF$3-BF$2)),1),""))</f>
        <v/>
      </c>
      <c r="BG34" s="165">
        <f>IF(OR(BG$4=0,Data_wide!$BJ$30=""),"",IFERROR(ROUND(IF(BG$4=1,1+9*(MIN(MAX(Data_wide!$BJ$30,BG$2),BG$3)-BG$2)/(BG$3-BG$2),1+9*(BG$3-MIN(MAX(Data_wide!$BJ$30,BG$2),BG$3))/(BG$3-BG$2)),1),""))</f>
        <v/>
      </c>
      <c r="BH34" s="165">
        <f>IF(OR(BH$4=0,Data_wide!$BK$30=""),"",IFERROR(ROUND(IF(BH$4=1,1+9*(MIN(MAX(Data_wide!$BK$30,BH$2),BH$3)-BH$2)/(BH$3-BH$2),1+9*(BH$3-MIN(MAX(Data_wide!$BK$30,BH$2),BH$3))/(BH$3-BH$2)),1),""))</f>
        <v/>
      </c>
      <c r="BI34" s="165">
        <f>IF(OR(BI$4=0,Data_wide!$BL$30=""),"",IFERROR(ROUND(IF(BI$4=1,1+9*(MIN(MAX(Data_wide!$BL$30,BI$2),BI$3)-BI$2)/(BI$3-BI$2),1+9*(BI$3-MIN(MAX(Data_wide!$BL$30,BI$2),BI$3))/(BI$3-BI$2)),1),""))</f>
        <v/>
      </c>
      <c r="BJ34" s="165">
        <f>IF(OR(BJ$4=0,Data_wide!$BM$30=""),"",IFERROR(ROUND(IF(BJ$4=1,1+9*(MIN(MAX(Data_wide!$BM$30,BJ$2),BJ$3)-BJ$2)/(BJ$3-BJ$2),1+9*(BJ$3-MIN(MAX(Data_wide!$BM$30,BJ$2),BJ$3))/(BJ$3-BJ$2)),1),""))</f>
        <v/>
      </c>
      <c r="BK34" s="165">
        <f>IF(OR(BK$4=0,Data_wide!$BN$30=""),"",IFERROR(ROUND(IF(BK$4=1,1+9*(MIN(MAX(Data_wide!$BN$30,BK$2),BK$3)-BK$2)/(BK$3-BK$2),1+9*(BK$3-MIN(MAX(Data_wide!$BN$30,BK$2),BK$3))/(BK$3-BK$2)),1),""))</f>
        <v/>
      </c>
      <c r="BL34" s="165">
        <f>IF(OR(BL$4=0,Data_wide!$BO$30=""),"",IFERROR(ROUND(IF(BL$4=1,1+9*(MIN(MAX(Data_wide!$BO$30,BL$2),BL$3)-BL$2)/(BL$3-BL$2),1+9*(BL$3-MIN(MAX(Data_wide!$BO$30,BL$2),BL$3))/(BL$3-BL$2)),1),""))</f>
        <v/>
      </c>
      <c r="BM34" s="165">
        <f>IF(OR(BM$4=0,Data_wide!$BP$30=""),"",IFERROR(ROUND(IF(BM$4=1,1+9*(MIN(MAX(Data_wide!$BP$30,BM$2),BM$3)-BM$2)/(BM$3-BM$2),1+9*(BM$3-MIN(MAX(Data_wide!$BP$30,BM$2),BM$3))/(BM$3-BM$2)),1),""))</f>
        <v/>
      </c>
      <c r="BN34" s="165">
        <f>IF(OR(BN$4=0,Data_wide!$BQ$30=""),"",IFERROR(ROUND(IF(BN$4=1,1+9*(MIN(MAX(Data_wide!$BQ$30,BN$2),BN$3)-BN$2)/(BN$3-BN$2),1+9*(BN$3-MIN(MAX(Data_wide!$BQ$30,BN$2),BN$3))/(BN$3-BN$2)),1),""))</f>
        <v/>
      </c>
      <c r="BO34" s="165">
        <f>IF(OR(BO$4=0,Data_wide!$BR$30=""),"",IFERROR(ROUND(IF(BO$4=1,1+9*(MIN(MAX(Data_wide!$BR$30,BO$2),BO$3)-BO$2)/(BO$3-BO$2),1+9*(BO$3-MIN(MAX(Data_wide!$BR$30,BO$2),BO$3))/(BO$3-BO$2)),1),""))</f>
        <v/>
      </c>
      <c r="BP34" s="165">
        <f>IF(OR(BP$4=0,Data_wide!$BS$30=""),"",IFERROR(ROUND(IF(BP$4=1,1+9*(MIN(MAX(Data_wide!$BS$30,BP$2),BP$3)-BP$2)/(BP$3-BP$2),1+9*(BP$3-MIN(MAX(Data_wide!$BS$30,BP$2),BP$3))/(BP$3-BP$2)),1),""))</f>
        <v/>
      </c>
      <c r="BQ34" s="165">
        <f>IF(OR(BQ$4=0,Data_wide!$BT$30=""),"",IFERROR(ROUND(IF(BQ$4=1,1+9*(MIN(MAX(Data_wide!$BT$30,BQ$2),BQ$3)-BQ$2)/(BQ$3-BQ$2),1+9*(BQ$3-MIN(MAX(Data_wide!$BT$30,BQ$2),BQ$3))/(BQ$3-BQ$2)),1),""))</f>
        <v/>
      </c>
      <c r="BR34" s="165">
        <f>IF(OR(BR$4=0,Data_wide!$BU$30=""),"",IFERROR(ROUND(IF(BR$4=1,1+9*(MIN(MAX(Data_wide!$BU$30,BR$2),BR$3)-BR$2)/(BR$3-BR$2),1+9*(BR$3-MIN(MAX(Data_wide!$BU$30,BR$2),BR$3))/(BR$3-BR$2)),1),""))</f>
        <v/>
      </c>
      <c r="BS34" s="165">
        <f>IF(OR(BS$4=0,Data_wide!$BV$30=""),"",IFERROR(ROUND(IF(BS$4=1,1+9*(MIN(MAX(Data_wide!$BV$30,BS$2),BS$3)-BS$2)/(BS$3-BS$2),1+9*(BS$3-MIN(MAX(Data_wide!$BV$30,BS$2),BS$3))/(BS$3-BS$2)),1),""))</f>
        <v/>
      </c>
      <c r="BT34" s="165">
        <f>IF(OR(BT$4=0,Data_wide!$BW$30=""),"",IFERROR(ROUND(IF(BT$4=1,1+9*(MIN(MAX(Data_wide!$BW$30,BT$2),BT$3)-BT$2)/(BT$3-BT$2),1+9*(BT$3-MIN(MAX(Data_wide!$BW$30,BT$2),BT$3))/(BT$3-BT$2)),1),""))</f>
        <v/>
      </c>
      <c r="BU34" s="165">
        <f>IF(OR(BU$4=0,Data_wide!$BX$30=""),"",IFERROR(ROUND(IF(BU$4=1,1+9*(MIN(MAX(Data_wide!$BX$30,BU$2),BU$3)-BU$2)/(BU$3-BU$2),1+9*(BU$3-MIN(MAX(Data_wide!$BX$30,BU$2),BU$3))/(BU$3-BU$2)),1),""))</f>
        <v/>
      </c>
      <c r="BV34" s="165">
        <f>IF(OR(BV$4=0,Data_wide!$BY$30=""),"",IFERROR(ROUND(IF(BV$4=1,1+9*(MIN(MAX(Data_wide!$BY$30,BV$2),BV$3)-BV$2)/(BV$3-BV$2),1+9*(BV$3-MIN(MAX(Data_wide!$BY$30,BV$2),BV$3))/(BV$3-BV$2)),1),""))</f>
        <v/>
      </c>
      <c r="BW34" s="165">
        <f>IF(OR(BW$4=0,Data_wide!$BZ$30=""),"",IFERROR(ROUND(IF(BW$4=1,1+9*(MIN(MAX(Data_wide!$BZ$30,BW$2),BW$3)-BW$2)/(BW$3-BW$2),1+9*(BW$3-MIN(MAX(Data_wide!$BZ$30,BW$2),BW$3))/(BW$3-BW$2)),1),""))</f>
        <v/>
      </c>
      <c r="BX34" s="165">
        <f>IF(OR(BX$4=0,Data_wide!$CA$30=""),"",IFERROR(ROUND(IF(BX$4=1,1+9*(MIN(MAX(Data_wide!$CA$30,BX$2),BX$3)-BX$2)/(BX$3-BX$2),1+9*(BX$3-MIN(MAX(Data_wide!$CA$30,BX$2),BX$3))/(BX$3-BX$2)),1),""))</f>
        <v/>
      </c>
      <c r="BY34" s="165">
        <f>IF(OR(BY$4=0,Data_wide!$CB$30=""),"",IFERROR(ROUND(IF(BY$4=1,1+9*(MIN(MAX(Data_wide!$CB$30,BY$2),BY$3)-BY$2)/(BY$3-BY$2),1+9*(BY$3-MIN(MAX(Data_wide!$CB$30,BY$2),BY$3))/(BY$3-BY$2)),1),""))</f>
        <v/>
      </c>
      <c r="BZ34" s="165">
        <f>IF(OR(BZ$4=0,Data_wide!$CC$30=""),"",IFERROR(ROUND(IF(BZ$4=1,1+9*(MIN(MAX(Data_wide!$CC$30,BZ$2),BZ$3)-BZ$2)/(BZ$3-BZ$2),1+9*(BZ$3-MIN(MAX(Data_wide!$CC$30,BZ$2),BZ$3))/(BZ$3-BZ$2)),1),""))</f>
        <v/>
      </c>
      <c r="CA34" s="165">
        <f>IF(OR(CA$4=0,Data_wide!$CD$30=""),"",IFERROR(ROUND(IF(CA$4=1,1+9*(MIN(MAX(Data_wide!$CD$30,CA$2),CA$3)-CA$2)/(CA$3-CA$2),1+9*(CA$3-MIN(MAX(Data_wide!$CD$30,CA$2),CA$3))/(CA$3-CA$2)),1),""))</f>
        <v/>
      </c>
      <c r="CB34" s="165">
        <f>IF(OR(CB$4=0,Data_wide!$CE$30=""),"",IFERROR(ROUND(IF(CB$4=1,1+9*(MIN(MAX(Data_wide!$CE$30,CB$2),CB$3)-CB$2)/(CB$3-CB$2),1+9*(CB$3-MIN(MAX(Data_wide!$CE$30,CB$2),CB$3))/(CB$3-CB$2)),1),""))</f>
        <v/>
      </c>
      <c r="CC34" s="165">
        <f>IF(OR(CC$4=0,Data_wide!$CF$30=""),"",IFERROR(ROUND(IF(CC$4=1,1+9*(MIN(MAX(Data_wide!$CF$30,CC$2),CC$3)-CC$2)/(CC$3-CC$2),1+9*(CC$3-MIN(MAX(Data_wide!$CF$30,CC$2),CC$3))/(CC$3-CC$2)),1),""))</f>
        <v/>
      </c>
      <c r="CD34" s="165">
        <f>IF(OR(CD$4=0,Data_wide!$CG$30=""),"",IFERROR(ROUND(IF(CD$4=1,1+9*(MIN(MAX(Data_wide!$CG$30,CD$2),CD$3)-CD$2)/(CD$3-CD$2),1+9*(CD$3-MIN(MAX(Data_wide!$CG$30,CD$2),CD$3))/(CD$3-CD$2)),1),""))</f>
        <v/>
      </c>
      <c r="CE34" s="165">
        <f>IF(OR(CE$4=0,Data_wide!$CH$30=""),"",IFERROR(ROUND(IF(CE$4=1,1+9*(MIN(MAX(Data_wide!$CH$30,CE$2),CE$3)-CE$2)/(CE$3-CE$2),1+9*(CE$3-MIN(MAX(Data_wide!$CH$30,CE$2),CE$3))/(CE$3-CE$2)),1),""))</f>
        <v/>
      </c>
      <c r="CF34" s="165">
        <f>IF(OR(CF$4=0,Data_wide!$CI$30=""),"",IFERROR(ROUND(IF(CF$4=1,1+9*(MIN(MAX(Data_wide!$CI$30,CF$2),CF$3)-CF$2)/(CF$3-CF$2),1+9*(CF$3-MIN(MAX(Data_wide!$CI$30,CF$2),CF$3))/(CF$3-CF$2)),1),""))</f>
        <v/>
      </c>
      <c r="CG34" s="165">
        <f>IF(OR(CG$4=0,Data_wide!$CJ$30=""),"",IFERROR(ROUND(IF(CG$4=1,1+9*(MIN(MAX(Data_wide!$CJ$30,CG$2),CG$3)-CG$2)/(CG$3-CG$2),1+9*(CG$3-MIN(MAX(Data_wide!$CJ$30,CG$2),CG$3))/(CG$3-CG$2)),1),""))</f>
        <v/>
      </c>
      <c r="CH34" s="165">
        <f>IF(OR(CH$4=0,Data_wide!$CK$30=""),"",IFERROR(ROUND(IF(CH$4=1,1+9*(MIN(MAX(Data_wide!$CK$30,CH$2),CH$3)-CH$2)/(CH$3-CH$2),1+9*(CH$3-MIN(MAX(Data_wide!$CK$30,CH$2),CH$3))/(CH$3-CH$2)),1),""))</f>
        <v/>
      </c>
      <c r="CI34" s="165">
        <f>IF(OR(CI$4=0,Data_wide!$CL$30=""),"",IFERROR(ROUND(IF(CI$4=1,1+9*(MIN(MAX(Data_wide!$CL$30,CI$2),CI$3)-CI$2)/(CI$3-CI$2),1+9*(CI$3-MIN(MAX(Data_wide!$CL$30,CI$2),CI$3))/(CI$3-CI$2)),1),""))</f>
        <v/>
      </c>
      <c r="CJ34" s="165">
        <f>IF(OR(CJ$4=0,Data_wide!$CM$30=""),"",IFERROR(ROUND(IF(CJ$4=1,1+9*(MIN(MAX(Data_wide!$CM$30,CJ$2),CJ$3)-CJ$2)/(CJ$3-CJ$2),1+9*(CJ$3-MIN(MAX(Data_wide!$CM$30,CJ$2),CJ$3))/(CJ$3-CJ$2)),1),""))</f>
        <v/>
      </c>
      <c r="CK34" s="165">
        <f>IF(OR(CK$4=0,Data_wide!$CN$30=""),"",IFERROR(ROUND(IF(CK$4=1,1+9*(MIN(MAX(Data_wide!$CN$30,CK$2),CK$3)-CK$2)/(CK$3-CK$2),1+9*(CK$3-MIN(MAX(Data_wide!$CN$30,CK$2),CK$3))/(CK$3-CK$2)),1),""))</f>
        <v/>
      </c>
      <c r="CL34" s="165">
        <f>IF(OR(CL$4=0,Data_wide!$CO$30=""),"",IFERROR(ROUND(IF(CL$4=1,1+9*(MIN(MAX(Data_wide!$CO$30,CL$2),CL$3)-CL$2)/(CL$3-CL$2),1+9*(CL$3-MIN(MAX(Data_wide!$CO$30,CL$2),CL$3))/(CL$3-CL$2)),1),""))</f>
        <v/>
      </c>
      <c r="CM34" s="165">
        <f>IF(OR(CM$4=0,Data_wide!$CP$30=""),"",IFERROR(ROUND(IF(CM$4=1,1+9*(MIN(MAX(Data_wide!$CP$30,CM$2),CM$3)-CM$2)/(CM$3-CM$2),1+9*(CM$3-MIN(MAX(Data_wide!$CP$30,CM$2),CM$3))/(CM$3-CM$2)),1),""))</f>
        <v/>
      </c>
      <c r="CN34" s="165">
        <f>IF(OR(CN$4=0,Data_wide!$CQ$30=""),"",IFERROR(ROUND(IF(CN$4=1,1+9*(MIN(MAX(Data_wide!$CQ$30,CN$2),CN$3)-CN$2)/(CN$3-CN$2),1+9*(CN$3-MIN(MAX(Data_wide!$CQ$30,CN$2),CN$3))/(CN$3-CN$2)),1),""))</f>
        <v/>
      </c>
      <c r="CO34" s="165">
        <f>IF(OR(CO$4=0,Data_wide!$CR$30=""),"",IFERROR(ROUND(IF(CO$4=1,1+9*(MIN(MAX(Data_wide!$CR$30,CO$2),CO$3)-CO$2)/(CO$3-CO$2),1+9*(CO$3-MIN(MAX(Data_wide!$CR$30,CO$2),CO$3))/(CO$3-CO$2)),1),""))</f>
        <v/>
      </c>
    </row>
    <row r="35" ht="14" customHeight="1">
      <c r="A35" s="161" t="inlineStr">
        <is>
          <t>BGR</t>
        </is>
      </c>
      <c r="B35" s="161" t="inlineStr">
        <is>
          <t>Bulgaria</t>
        </is>
      </c>
      <c r="C35" s="165">
        <f>IF(OR(C$4=0,Data_wide!$F$31=""),"",IFERROR(ROUND(IF(C$4=1,1+9*(MIN(MAX(Data_wide!$F$31,C$2),C$3)-C$2)/(C$3-C$2),1+9*(C$3-MIN(MAX(Data_wide!$F$31,C$2),C$3))/(C$3-C$2)),1),""))</f>
        <v/>
      </c>
      <c r="D35" s="165">
        <f>IF(OR(D$4=0,Data_wide!$G$31=""),"",IFERROR(ROUND(IF(D$4=1,1+9*(MIN(MAX(Data_wide!$G$31,D$2),D$3)-D$2)/(D$3-D$2),1+9*(D$3-MIN(MAX(Data_wide!$G$31,D$2),D$3))/(D$3-D$2)),1),""))</f>
        <v/>
      </c>
      <c r="E35" s="165">
        <f>IF(OR(E$4=0,Data_wide!$H$31=""),"",IFERROR(ROUND(IF(E$4=1,1+9*(MIN(MAX(Data_wide!$H$31,E$2),E$3)-E$2)/(E$3-E$2),1+9*(E$3-MIN(MAX(Data_wide!$H$31,E$2),E$3))/(E$3-E$2)),1),""))</f>
        <v/>
      </c>
      <c r="F35" s="165">
        <f>IF(OR(F$4=0,Data_wide!$I$31=""),"",IFERROR(ROUND(IF(F$4=1,1+9*(MIN(MAX(Data_wide!$I$31,F$2),F$3)-F$2)/(F$3-F$2),1+9*(F$3-MIN(MAX(Data_wide!$I$31,F$2),F$3))/(F$3-F$2)),1),""))</f>
        <v/>
      </c>
      <c r="G35" s="165">
        <f>IF(OR(G$4=0,Data_wide!$J$31=""),"",IFERROR(ROUND(IF(G$4=1,1+9*(MIN(MAX(Data_wide!$J$31,G$2),G$3)-G$2)/(G$3-G$2),1+9*(G$3-MIN(MAX(Data_wide!$J$31,G$2),G$3))/(G$3-G$2)),1),""))</f>
        <v/>
      </c>
      <c r="H35" s="165">
        <f>IF(OR(H$4=0,Data_wide!$K$31=""),"",IFERROR(ROUND(IF(H$4=1,1+9*(MIN(MAX(Data_wide!$K$31,H$2),H$3)-H$2)/(H$3-H$2),1+9*(H$3-MIN(MAX(Data_wide!$K$31,H$2),H$3))/(H$3-H$2)),1),""))</f>
        <v/>
      </c>
      <c r="I35" s="165">
        <f>IF(OR(I$4=0,Data_wide!$L$31=""),"",IFERROR(ROUND(IF(I$4=1,1+9*(MIN(MAX(Data_wide!$L$31,I$2),I$3)-I$2)/(I$3-I$2),1+9*(I$3-MIN(MAX(Data_wide!$L$31,I$2),I$3))/(I$3-I$2)),1),""))</f>
        <v/>
      </c>
      <c r="J35" s="165">
        <f>IF(OR(J$4=0,Data_wide!$M$31=""),"",IFERROR(ROUND(IF(J$4=1,1+9*(MIN(MAX(Data_wide!$M$31,J$2),J$3)-J$2)/(J$3-J$2),1+9*(J$3-MIN(MAX(Data_wide!$M$31,J$2),J$3))/(J$3-J$2)),1),""))</f>
        <v/>
      </c>
      <c r="K35" s="165">
        <f>IF(OR(K$4=0,Data_wide!$N$31=""),"",IFERROR(ROUND(IF(K$4=1,1+9*(MIN(MAX(Data_wide!$N$31,K$2),K$3)-K$2)/(K$3-K$2),1+9*(K$3-MIN(MAX(Data_wide!$N$31,K$2),K$3))/(K$3-K$2)),1),""))</f>
        <v/>
      </c>
      <c r="L35" s="165">
        <f>IF(OR(L$4=0,Data_wide!$O$31=""),"",IFERROR(ROUND(IF(L$4=1,1+9*(MIN(MAX(Data_wide!$O$31,L$2),L$3)-L$2)/(L$3-L$2),1+9*(L$3-MIN(MAX(Data_wide!$O$31,L$2),L$3))/(L$3-L$2)),1),""))</f>
        <v/>
      </c>
      <c r="M35" s="165">
        <f>IF(OR(M$4=0,Data_wide!$P$31=""),"",IFERROR(ROUND(IF(M$4=1,1+9*(MIN(MAX(Data_wide!$P$31,M$2),M$3)-M$2)/(M$3-M$2),1+9*(M$3-MIN(MAX(Data_wide!$P$31,M$2),M$3))/(M$3-M$2)),1),""))</f>
        <v/>
      </c>
      <c r="N35" s="165">
        <f>IF(OR(N$4=0,Data_wide!$Q$31=""),"",IFERROR(ROUND(IF(N$4=1,1+9*(MIN(MAX(Data_wide!$Q$31,N$2),N$3)-N$2)/(N$3-N$2),1+9*(N$3-MIN(MAX(Data_wide!$Q$31,N$2),N$3))/(N$3-N$2)),1),""))</f>
        <v/>
      </c>
      <c r="O35" s="165">
        <f>IF(OR(O$4=0,Data_wide!$R$31=""),"",IFERROR(ROUND(IF(O$4=1,1+9*(MIN(MAX(Data_wide!$R$31,O$2),O$3)-O$2)/(O$3-O$2),1+9*(O$3-MIN(MAX(Data_wide!$R$31,O$2),O$3))/(O$3-O$2)),1),""))</f>
        <v/>
      </c>
      <c r="P35" s="165">
        <f>IF(OR(P$4=0,Data_wide!$S$31=""),"",IFERROR(ROUND(IF(P$4=1,1+9*(MIN(MAX(Data_wide!$S$31,P$2),P$3)-P$2)/(P$3-P$2),1+9*(P$3-MIN(MAX(Data_wide!$S$31,P$2),P$3))/(P$3-P$2)),1),""))</f>
        <v/>
      </c>
      <c r="Q35" s="165">
        <f>IF(OR(Q$4=0,Data_wide!$T$31=""),"",IFERROR(ROUND(IF(Q$4=1,1+9*(MIN(MAX(Data_wide!$T$31,Q$2),Q$3)-Q$2)/(Q$3-Q$2),1+9*(Q$3-MIN(MAX(Data_wide!$T$31,Q$2),Q$3))/(Q$3-Q$2)),1),""))</f>
        <v/>
      </c>
      <c r="R35" s="165">
        <f>IF(OR(R$4=0,Data_wide!$U$31=""),"",IFERROR(ROUND(IF(R$4=1,1+9*(MIN(MAX(Data_wide!$U$31,R$2),R$3)-R$2)/(R$3-R$2),1+9*(R$3-MIN(MAX(Data_wide!$U$31,R$2),R$3))/(R$3-R$2)),1),""))</f>
        <v/>
      </c>
      <c r="S35" s="165">
        <f>IF(OR(S$4=0,Data_wide!$V$31=""),"",IFERROR(ROUND(IF(S$4=1,1+9*(MIN(MAX(Data_wide!$V$31,S$2),S$3)-S$2)/(S$3-S$2),1+9*(S$3-MIN(MAX(Data_wide!$V$31,S$2),S$3))/(S$3-S$2)),1),""))</f>
        <v/>
      </c>
      <c r="T35" s="165">
        <f>IF(OR(T$4=0,Data_wide!$W$31=""),"",IFERROR(ROUND(IF(T$4=1,1+9*(MIN(MAX(Data_wide!$W$31,T$2),T$3)-T$2)/(T$3-T$2),1+9*(T$3-MIN(MAX(Data_wide!$W$31,T$2),T$3))/(T$3-T$2)),1),""))</f>
        <v/>
      </c>
      <c r="U35" s="165">
        <f>IF(OR(U$4=0,Data_wide!$X$31=""),"",IFERROR(ROUND(IF(U$4=1,1+9*(MIN(MAX(Data_wide!$X$31,U$2),U$3)-U$2)/(U$3-U$2),1+9*(U$3-MIN(MAX(Data_wide!$X$31,U$2),U$3))/(U$3-U$2)),1),""))</f>
        <v/>
      </c>
      <c r="V35" s="165">
        <f>IF(OR(V$4=0,Data_wide!$Y$31=""),"",IFERROR(ROUND(IF(V$4=1,1+9*(MIN(MAX(Data_wide!$Y$31,V$2),V$3)-V$2)/(V$3-V$2),1+9*(V$3-MIN(MAX(Data_wide!$Y$31,V$2),V$3))/(V$3-V$2)),1),""))</f>
        <v/>
      </c>
      <c r="W35" s="165">
        <f>IF(OR(W$4=0,Data_wide!$Z$31=""),"",IFERROR(ROUND(IF(W$4=1,1+9*(MIN(MAX(Data_wide!$Z$31,W$2),W$3)-W$2)/(W$3-W$2),1+9*(W$3-MIN(MAX(Data_wide!$Z$31,W$2),W$3))/(W$3-W$2)),1),""))</f>
        <v/>
      </c>
      <c r="X35" s="165">
        <f>IF(OR(X$4=0,Data_wide!$AA$31=""),"",IFERROR(ROUND(IF(X$4=1,1+9*(MIN(MAX(Data_wide!$AA$31,X$2),X$3)-X$2)/(X$3-X$2),1+9*(X$3-MIN(MAX(Data_wide!$AA$31,X$2),X$3))/(X$3-X$2)),1),""))</f>
        <v/>
      </c>
      <c r="Y35" s="165">
        <f>IF(OR(Y$4=0,Data_wide!$AB$31=""),"",IFERROR(ROUND(IF(Y$4=1,1+9*(MIN(MAX(Data_wide!$AB$31,Y$2),Y$3)-Y$2)/(Y$3-Y$2),1+9*(Y$3-MIN(MAX(Data_wide!$AB$31,Y$2),Y$3))/(Y$3-Y$2)),1),""))</f>
        <v/>
      </c>
      <c r="Z35" s="165">
        <f>IF(OR(Z$4=0,Data_wide!$AC$31=""),"",IFERROR(ROUND(IF(Z$4=1,1+9*(MIN(MAX(Data_wide!$AC$31,Z$2),Z$3)-Z$2)/(Z$3-Z$2),1+9*(Z$3-MIN(MAX(Data_wide!$AC$31,Z$2),Z$3))/(Z$3-Z$2)),1),""))</f>
        <v/>
      </c>
      <c r="AA35" s="165">
        <f>IF(OR(AA$4=0,Data_wide!$AD$31=""),"",IFERROR(ROUND(IF(AA$4=1,1+9*(MIN(MAX(Data_wide!$AD$31,AA$2),AA$3)-AA$2)/(AA$3-AA$2),1+9*(AA$3-MIN(MAX(Data_wide!$AD$31,AA$2),AA$3))/(AA$3-AA$2)),1),""))</f>
        <v/>
      </c>
      <c r="AB35" s="165">
        <f>IF(OR(AB$4=0,Data_wide!$AE$31=""),"",IFERROR(ROUND(IF(AB$4=1,1+9*(MIN(MAX(Data_wide!$AE$31,AB$2),AB$3)-AB$2)/(AB$3-AB$2),1+9*(AB$3-MIN(MAX(Data_wide!$AE$31,AB$2),AB$3))/(AB$3-AB$2)),1),""))</f>
        <v/>
      </c>
      <c r="AC35" s="165">
        <f>IF(OR(AC$4=0,Data_wide!$AF$31=""),"",IFERROR(ROUND(IF(AC$4=1,1+9*(MIN(MAX(Data_wide!$AF$31,AC$2),AC$3)-AC$2)/(AC$3-AC$2),1+9*(AC$3-MIN(MAX(Data_wide!$AF$31,AC$2),AC$3))/(AC$3-AC$2)),1),""))</f>
        <v/>
      </c>
      <c r="AD35" s="165">
        <f>IF(OR(AD$4=0,Data_wide!$AG$31=""),"",IFERROR(ROUND(IF(AD$4=1,1+9*(MIN(MAX(Data_wide!$AG$31,AD$2),AD$3)-AD$2)/(AD$3-AD$2),1+9*(AD$3-MIN(MAX(Data_wide!$AG$31,AD$2),AD$3))/(AD$3-AD$2)),1),""))</f>
        <v/>
      </c>
      <c r="AE35" s="165">
        <f>IF(OR(AE$4=0,Data_wide!$AH$31=""),"",IFERROR(ROUND(IF(AE$4=1,1+9*(MIN(MAX(Data_wide!$AH$31,AE$2),AE$3)-AE$2)/(AE$3-AE$2),1+9*(AE$3-MIN(MAX(Data_wide!$AH$31,AE$2),AE$3))/(AE$3-AE$2)),1),""))</f>
        <v/>
      </c>
      <c r="AF35" s="165">
        <f>IF(OR(AF$4=0,Data_wide!$AI$31=""),"",IFERROR(ROUND(IF(AF$4=1,1+9*(MIN(MAX(Data_wide!$AI$31,AF$2),AF$3)-AF$2)/(AF$3-AF$2),1+9*(AF$3-MIN(MAX(Data_wide!$AI$31,AF$2),AF$3))/(AF$3-AF$2)),1),""))</f>
        <v/>
      </c>
      <c r="AG35" s="165">
        <f>IF(OR(AG$4=0,Data_wide!$AJ$31=""),"",IFERROR(ROUND(IF(AG$4=1,1+9*(MIN(MAX(Data_wide!$AJ$31,AG$2),AG$3)-AG$2)/(AG$3-AG$2),1+9*(AG$3-MIN(MAX(Data_wide!$AJ$31,AG$2),AG$3))/(AG$3-AG$2)),1),""))</f>
        <v/>
      </c>
      <c r="AH35" s="165">
        <f>IF(OR(AH$4=0,Data_wide!$AK$31=""),"",IFERROR(ROUND(IF(AH$4=1,1+9*(MIN(MAX(Data_wide!$AK$31,AH$2),AH$3)-AH$2)/(AH$3-AH$2),1+9*(AH$3-MIN(MAX(Data_wide!$AK$31,AH$2),AH$3))/(AH$3-AH$2)),1),""))</f>
        <v/>
      </c>
      <c r="AI35" s="165">
        <f>IF(OR(AI$4=0,Data_wide!$AL$31=""),"",IFERROR(ROUND(IF(AI$4=1,1+9*(MIN(MAX(Data_wide!$AL$31,AI$2),AI$3)-AI$2)/(AI$3-AI$2),1+9*(AI$3-MIN(MAX(Data_wide!$AL$31,AI$2),AI$3))/(AI$3-AI$2)),1),""))</f>
        <v/>
      </c>
      <c r="AJ35" s="165">
        <f>IF(OR(AJ$4=0,Data_wide!$AM$31=""),"",IFERROR(ROUND(IF(AJ$4=1,1+9*(MIN(MAX(Data_wide!$AM$31,AJ$2),AJ$3)-AJ$2)/(AJ$3-AJ$2),1+9*(AJ$3-MIN(MAX(Data_wide!$AM$31,AJ$2),AJ$3))/(AJ$3-AJ$2)),1),""))</f>
        <v/>
      </c>
      <c r="AK35" s="165">
        <f>IF(OR(AK$4=0,Data_wide!$AN$31=""),"",IFERROR(ROUND(IF(AK$4=1,1+9*(MIN(MAX(Data_wide!$AN$31,AK$2),AK$3)-AK$2)/(AK$3-AK$2),1+9*(AK$3-MIN(MAX(Data_wide!$AN$31,AK$2),AK$3))/(AK$3-AK$2)),1),""))</f>
        <v/>
      </c>
      <c r="AL35" s="165">
        <f>IF(OR(AL$4=0,Data_wide!$AO$31=""),"",IFERROR(ROUND(IF(AL$4=1,1+9*(MIN(MAX(Data_wide!$AO$31,AL$2),AL$3)-AL$2)/(AL$3-AL$2),1+9*(AL$3-MIN(MAX(Data_wide!$AO$31,AL$2),AL$3))/(AL$3-AL$2)),1),""))</f>
        <v/>
      </c>
      <c r="AM35" s="165">
        <f>IF(OR(AM$4=0,Data_wide!$AP$31=""),"",IFERROR(ROUND(IF(AM$4=1,1+9*(MIN(MAX(Data_wide!$AP$31,AM$2),AM$3)-AM$2)/(AM$3-AM$2),1+9*(AM$3-MIN(MAX(Data_wide!$AP$31,AM$2),AM$3))/(AM$3-AM$2)),1),""))</f>
        <v/>
      </c>
      <c r="AN35" s="165">
        <f>IF(OR(AN$4=0,Data_wide!$AQ$31=""),"",IFERROR(ROUND(IF(AN$4=1,1+9*(MIN(MAX(Data_wide!$AQ$31,AN$2),AN$3)-AN$2)/(AN$3-AN$2),1+9*(AN$3-MIN(MAX(Data_wide!$AQ$31,AN$2),AN$3))/(AN$3-AN$2)),1),""))</f>
        <v/>
      </c>
      <c r="AO35" s="165">
        <f>IF(OR(AO$4=0,Data_wide!$AR$31=""),"",IFERROR(ROUND(IF(AO$4=1,1+9*(MIN(MAX(Data_wide!$AR$31,AO$2),AO$3)-AO$2)/(AO$3-AO$2),1+9*(AO$3-MIN(MAX(Data_wide!$AR$31,AO$2),AO$3))/(AO$3-AO$2)),1),""))</f>
        <v/>
      </c>
      <c r="AP35" s="165">
        <f>IF(OR(AP$4=0,Data_wide!$AS$31=""),"",IFERROR(ROUND(IF(AP$4=1,1+9*(MIN(MAX(Data_wide!$AS$31,AP$2),AP$3)-AP$2)/(AP$3-AP$2),1+9*(AP$3-MIN(MAX(Data_wide!$AS$31,AP$2),AP$3))/(AP$3-AP$2)),1),""))</f>
        <v/>
      </c>
      <c r="AQ35" s="165">
        <f>IF(OR(AQ$4=0,Data_wide!$AT$31=""),"",IFERROR(ROUND(IF(AQ$4=1,1+9*(MIN(MAX(Data_wide!$AT$31,AQ$2),AQ$3)-AQ$2)/(AQ$3-AQ$2),1+9*(AQ$3-MIN(MAX(Data_wide!$AT$31,AQ$2),AQ$3))/(AQ$3-AQ$2)),1),""))</f>
        <v/>
      </c>
      <c r="AR35" s="165">
        <f>IF(OR(AR$4=0,Data_wide!$AU$31=""),"",IFERROR(ROUND(IF(AR$4=1,1+9*(MIN(MAX(Data_wide!$AU$31,AR$2),AR$3)-AR$2)/(AR$3-AR$2),1+9*(AR$3-MIN(MAX(Data_wide!$AU$31,AR$2),AR$3))/(AR$3-AR$2)),1),""))</f>
        <v/>
      </c>
      <c r="AS35" s="165">
        <f>IF(OR(AS$4=0,Data_wide!$AV$31=""),"",IFERROR(ROUND(IF(AS$4=1,1+9*(MIN(MAX(Data_wide!$AV$31,AS$2),AS$3)-AS$2)/(AS$3-AS$2),1+9*(AS$3-MIN(MAX(Data_wide!$AV$31,AS$2),AS$3))/(AS$3-AS$2)),1),""))</f>
        <v/>
      </c>
      <c r="AT35" s="165">
        <f>IF(OR(AT$4=0,Data_wide!$AW$31=""),"",IFERROR(ROUND(IF(AT$4=1,1+9*(MIN(MAX(Data_wide!$AW$31,AT$2),AT$3)-AT$2)/(AT$3-AT$2),1+9*(AT$3-MIN(MAX(Data_wide!$AW$31,AT$2),AT$3))/(AT$3-AT$2)),1),""))</f>
        <v/>
      </c>
      <c r="AU35" s="165">
        <f>IF(OR(AU$4=0,Data_wide!$AX$31=""),"",IFERROR(ROUND(IF(AU$4=1,1+9*(MIN(MAX(Data_wide!$AX$31,AU$2),AU$3)-AU$2)/(AU$3-AU$2),1+9*(AU$3-MIN(MAX(Data_wide!$AX$31,AU$2),AU$3))/(AU$3-AU$2)),1),""))</f>
        <v/>
      </c>
      <c r="AV35" s="165">
        <f>IF(OR(AV$4=0,Data_wide!$AY$31=""),"",IFERROR(ROUND(IF(AV$4=1,1+9*(MIN(MAX(Data_wide!$AY$31,AV$2),AV$3)-AV$2)/(AV$3-AV$2),1+9*(AV$3-MIN(MAX(Data_wide!$AY$31,AV$2),AV$3))/(AV$3-AV$2)),1),""))</f>
        <v/>
      </c>
      <c r="AW35" s="165">
        <f>IF(OR(AW$4=0,Data_wide!$AZ$31=""),"",IFERROR(ROUND(IF(AW$4=1,1+9*(MIN(MAX(Data_wide!$AZ$31,AW$2),AW$3)-AW$2)/(AW$3-AW$2),1+9*(AW$3-MIN(MAX(Data_wide!$AZ$31,AW$2),AW$3))/(AW$3-AW$2)),1),""))</f>
        <v/>
      </c>
      <c r="AX35" s="165">
        <f>IF(OR(AX$4=0,Data_wide!$BA$31=""),"",IFERROR(ROUND(IF(AX$4=1,1+9*(MIN(MAX(Data_wide!$BA$31,AX$2),AX$3)-AX$2)/(AX$3-AX$2),1+9*(AX$3-MIN(MAX(Data_wide!$BA$31,AX$2),AX$3))/(AX$3-AX$2)),1),""))</f>
        <v/>
      </c>
      <c r="AY35" s="165">
        <f>IF(OR(AY$4=0,Data_wide!$BB$31=""),"",IFERROR(ROUND(IF(AY$4=1,1+9*(MIN(MAX(Data_wide!$BB$31,AY$2),AY$3)-AY$2)/(AY$3-AY$2),1+9*(AY$3-MIN(MAX(Data_wide!$BB$31,AY$2),AY$3))/(AY$3-AY$2)),1),""))</f>
        <v/>
      </c>
      <c r="AZ35" s="165">
        <f>IF(OR(AZ$4=0,Data_wide!$BC$31=""),"",IFERROR(ROUND(IF(AZ$4=1,1+9*(MIN(MAX(Data_wide!$BC$31,AZ$2),AZ$3)-AZ$2)/(AZ$3-AZ$2),1+9*(AZ$3-MIN(MAX(Data_wide!$BC$31,AZ$2),AZ$3))/(AZ$3-AZ$2)),1),""))</f>
        <v/>
      </c>
      <c r="BA35" s="165">
        <f>IF(OR(BA$4=0,Data_wide!$BD$31=""),"",IFERROR(ROUND(IF(BA$4=1,1+9*(MIN(MAX(Data_wide!$BD$31,BA$2),BA$3)-BA$2)/(BA$3-BA$2),1+9*(BA$3-MIN(MAX(Data_wide!$BD$31,BA$2),BA$3))/(BA$3-BA$2)),1),""))</f>
        <v/>
      </c>
      <c r="BB35" s="165">
        <f>IF(OR(BB$4=0,Data_wide!$BE$31=""),"",IFERROR(ROUND(IF(BB$4=1,1+9*(MIN(MAX(Data_wide!$BE$31,BB$2),BB$3)-BB$2)/(BB$3-BB$2),1+9*(BB$3-MIN(MAX(Data_wide!$BE$31,BB$2),BB$3))/(BB$3-BB$2)),1),""))</f>
        <v/>
      </c>
      <c r="BC35" s="165">
        <f>IF(OR(BC$4=0,Data_wide!$BF$31=""),"",IFERROR(ROUND(IF(BC$4=1,1+9*(MIN(MAX(Data_wide!$BF$31,BC$2),BC$3)-BC$2)/(BC$3-BC$2),1+9*(BC$3-MIN(MAX(Data_wide!$BF$31,BC$2),BC$3))/(BC$3-BC$2)),1),""))</f>
        <v/>
      </c>
      <c r="BD35" s="165">
        <f>IF(OR(BD$4=0,Data_wide!$BG$31=""),"",IFERROR(ROUND(IF(BD$4=1,1+9*(MIN(MAX(Data_wide!$BG$31,BD$2),BD$3)-BD$2)/(BD$3-BD$2),1+9*(BD$3-MIN(MAX(Data_wide!$BG$31,BD$2),BD$3))/(BD$3-BD$2)),1),""))</f>
        <v/>
      </c>
      <c r="BE35" s="165">
        <f>IF(OR(BE$4=0,Data_wide!$BH$31=""),"",IFERROR(ROUND(IF(BE$4=1,1+9*(MIN(MAX(Data_wide!$BH$31,BE$2),BE$3)-BE$2)/(BE$3-BE$2),1+9*(BE$3-MIN(MAX(Data_wide!$BH$31,BE$2),BE$3))/(BE$3-BE$2)),1),""))</f>
        <v/>
      </c>
      <c r="BF35" s="165">
        <f>IF(OR(BF$4=0,Data_wide!$BI$31=""),"",IFERROR(ROUND(IF(BF$4=1,1+9*(MIN(MAX(Data_wide!$BI$31,BF$2),BF$3)-BF$2)/(BF$3-BF$2),1+9*(BF$3-MIN(MAX(Data_wide!$BI$31,BF$2),BF$3))/(BF$3-BF$2)),1),""))</f>
        <v/>
      </c>
      <c r="BG35" s="165">
        <f>IF(OR(BG$4=0,Data_wide!$BJ$31=""),"",IFERROR(ROUND(IF(BG$4=1,1+9*(MIN(MAX(Data_wide!$BJ$31,BG$2),BG$3)-BG$2)/(BG$3-BG$2),1+9*(BG$3-MIN(MAX(Data_wide!$BJ$31,BG$2),BG$3))/(BG$3-BG$2)),1),""))</f>
        <v/>
      </c>
      <c r="BH35" s="165">
        <f>IF(OR(BH$4=0,Data_wide!$BK$31=""),"",IFERROR(ROUND(IF(BH$4=1,1+9*(MIN(MAX(Data_wide!$BK$31,BH$2),BH$3)-BH$2)/(BH$3-BH$2),1+9*(BH$3-MIN(MAX(Data_wide!$BK$31,BH$2),BH$3))/(BH$3-BH$2)),1),""))</f>
        <v/>
      </c>
      <c r="BI35" s="165">
        <f>IF(OR(BI$4=0,Data_wide!$BL$31=""),"",IFERROR(ROUND(IF(BI$4=1,1+9*(MIN(MAX(Data_wide!$BL$31,BI$2),BI$3)-BI$2)/(BI$3-BI$2),1+9*(BI$3-MIN(MAX(Data_wide!$BL$31,BI$2),BI$3))/(BI$3-BI$2)),1),""))</f>
        <v/>
      </c>
      <c r="BJ35" s="165">
        <f>IF(OR(BJ$4=0,Data_wide!$BM$31=""),"",IFERROR(ROUND(IF(BJ$4=1,1+9*(MIN(MAX(Data_wide!$BM$31,BJ$2),BJ$3)-BJ$2)/(BJ$3-BJ$2),1+9*(BJ$3-MIN(MAX(Data_wide!$BM$31,BJ$2),BJ$3))/(BJ$3-BJ$2)),1),""))</f>
        <v/>
      </c>
      <c r="BK35" s="165">
        <f>IF(OR(BK$4=0,Data_wide!$BN$31=""),"",IFERROR(ROUND(IF(BK$4=1,1+9*(MIN(MAX(Data_wide!$BN$31,BK$2),BK$3)-BK$2)/(BK$3-BK$2),1+9*(BK$3-MIN(MAX(Data_wide!$BN$31,BK$2),BK$3))/(BK$3-BK$2)),1),""))</f>
        <v/>
      </c>
      <c r="BL35" s="165">
        <f>IF(OR(BL$4=0,Data_wide!$BO$31=""),"",IFERROR(ROUND(IF(BL$4=1,1+9*(MIN(MAX(Data_wide!$BO$31,BL$2),BL$3)-BL$2)/(BL$3-BL$2),1+9*(BL$3-MIN(MAX(Data_wide!$BO$31,BL$2),BL$3))/(BL$3-BL$2)),1),""))</f>
        <v/>
      </c>
      <c r="BM35" s="165">
        <f>IF(OR(BM$4=0,Data_wide!$BP$31=""),"",IFERROR(ROUND(IF(BM$4=1,1+9*(MIN(MAX(Data_wide!$BP$31,BM$2),BM$3)-BM$2)/(BM$3-BM$2),1+9*(BM$3-MIN(MAX(Data_wide!$BP$31,BM$2),BM$3))/(BM$3-BM$2)),1),""))</f>
        <v/>
      </c>
      <c r="BN35" s="165">
        <f>IF(OR(BN$4=0,Data_wide!$BQ$31=""),"",IFERROR(ROUND(IF(BN$4=1,1+9*(MIN(MAX(Data_wide!$BQ$31,BN$2),BN$3)-BN$2)/(BN$3-BN$2),1+9*(BN$3-MIN(MAX(Data_wide!$BQ$31,BN$2),BN$3))/(BN$3-BN$2)),1),""))</f>
        <v/>
      </c>
      <c r="BO35" s="165">
        <f>IF(OR(BO$4=0,Data_wide!$BR$31=""),"",IFERROR(ROUND(IF(BO$4=1,1+9*(MIN(MAX(Data_wide!$BR$31,BO$2),BO$3)-BO$2)/(BO$3-BO$2),1+9*(BO$3-MIN(MAX(Data_wide!$BR$31,BO$2),BO$3))/(BO$3-BO$2)),1),""))</f>
        <v/>
      </c>
      <c r="BP35" s="165">
        <f>IF(OR(BP$4=0,Data_wide!$BS$31=""),"",IFERROR(ROUND(IF(BP$4=1,1+9*(MIN(MAX(Data_wide!$BS$31,BP$2),BP$3)-BP$2)/(BP$3-BP$2),1+9*(BP$3-MIN(MAX(Data_wide!$BS$31,BP$2),BP$3))/(BP$3-BP$2)),1),""))</f>
        <v/>
      </c>
      <c r="BQ35" s="165">
        <f>IF(OR(BQ$4=0,Data_wide!$BT$31=""),"",IFERROR(ROUND(IF(BQ$4=1,1+9*(MIN(MAX(Data_wide!$BT$31,BQ$2),BQ$3)-BQ$2)/(BQ$3-BQ$2),1+9*(BQ$3-MIN(MAX(Data_wide!$BT$31,BQ$2),BQ$3))/(BQ$3-BQ$2)),1),""))</f>
        <v/>
      </c>
      <c r="BR35" s="165">
        <f>IF(OR(BR$4=0,Data_wide!$BU$31=""),"",IFERROR(ROUND(IF(BR$4=1,1+9*(MIN(MAX(Data_wide!$BU$31,BR$2),BR$3)-BR$2)/(BR$3-BR$2),1+9*(BR$3-MIN(MAX(Data_wide!$BU$31,BR$2),BR$3))/(BR$3-BR$2)),1),""))</f>
        <v/>
      </c>
      <c r="BS35" s="165">
        <f>IF(OR(BS$4=0,Data_wide!$BV$31=""),"",IFERROR(ROUND(IF(BS$4=1,1+9*(MIN(MAX(Data_wide!$BV$31,BS$2),BS$3)-BS$2)/(BS$3-BS$2),1+9*(BS$3-MIN(MAX(Data_wide!$BV$31,BS$2),BS$3))/(BS$3-BS$2)),1),""))</f>
        <v/>
      </c>
      <c r="BT35" s="165">
        <f>IF(OR(BT$4=0,Data_wide!$BW$31=""),"",IFERROR(ROUND(IF(BT$4=1,1+9*(MIN(MAX(Data_wide!$BW$31,BT$2),BT$3)-BT$2)/(BT$3-BT$2),1+9*(BT$3-MIN(MAX(Data_wide!$BW$31,BT$2),BT$3))/(BT$3-BT$2)),1),""))</f>
        <v/>
      </c>
      <c r="BU35" s="165">
        <f>IF(OR(BU$4=0,Data_wide!$BX$31=""),"",IFERROR(ROUND(IF(BU$4=1,1+9*(MIN(MAX(Data_wide!$BX$31,BU$2),BU$3)-BU$2)/(BU$3-BU$2),1+9*(BU$3-MIN(MAX(Data_wide!$BX$31,BU$2),BU$3))/(BU$3-BU$2)),1),""))</f>
        <v/>
      </c>
      <c r="BV35" s="165">
        <f>IF(OR(BV$4=0,Data_wide!$BY$31=""),"",IFERROR(ROUND(IF(BV$4=1,1+9*(MIN(MAX(Data_wide!$BY$31,BV$2),BV$3)-BV$2)/(BV$3-BV$2),1+9*(BV$3-MIN(MAX(Data_wide!$BY$31,BV$2),BV$3))/(BV$3-BV$2)),1),""))</f>
        <v/>
      </c>
      <c r="BW35" s="165">
        <f>IF(OR(BW$4=0,Data_wide!$BZ$31=""),"",IFERROR(ROUND(IF(BW$4=1,1+9*(MIN(MAX(Data_wide!$BZ$31,BW$2),BW$3)-BW$2)/(BW$3-BW$2),1+9*(BW$3-MIN(MAX(Data_wide!$BZ$31,BW$2),BW$3))/(BW$3-BW$2)),1),""))</f>
        <v/>
      </c>
      <c r="BX35" s="165">
        <f>IF(OR(BX$4=0,Data_wide!$CA$31=""),"",IFERROR(ROUND(IF(BX$4=1,1+9*(MIN(MAX(Data_wide!$CA$31,BX$2),BX$3)-BX$2)/(BX$3-BX$2),1+9*(BX$3-MIN(MAX(Data_wide!$CA$31,BX$2),BX$3))/(BX$3-BX$2)),1),""))</f>
        <v/>
      </c>
      <c r="BY35" s="165">
        <f>IF(OR(BY$4=0,Data_wide!$CB$31=""),"",IFERROR(ROUND(IF(BY$4=1,1+9*(MIN(MAX(Data_wide!$CB$31,BY$2),BY$3)-BY$2)/(BY$3-BY$2),1+9*(BY$3-MIN(MAX(Data_wide!$CB$31,BY$2),BY$3))/(BY$3-BY$2)),1),""))</f>
        <v/>
      </c>
      <c r="BZ35" s="165">
        <f>IF(OR(BZ$4=0,Data_wide!$CC$31=""),"",IFERROR(ROUND(IF(BZ$4=1,1+9*(MIN(MAX(Data_wide!$CC$31,BZ$2),BZ$3)-BZ$2)/(BZ$3-BZ$2),1+9*(BZ$3-MIN(MAX(Data_wide!$CC$31,BZ$2),BZ$3))/(BZ$3-BZ$2)),1),""))</f>
        <v/>
      </c>
      <c r="CA35" s="165">
        <f>IF(OR(CA$4=0,Data_wide!$CD$31=""),"",IFERROR(ROUND(IF(CA$4=1,1+9*(MIN(MAX(Data_wide!$CD$31,CA$2),CA$3)-CA$2)/(CA$3-CA$2),1+9*(CA$3-MIN(MAX(Data_wide!$CD$31,CA$2),CA$3))/(CA$3-CA$2)),1),""))</f>
        <v/>
      </c>
      <c r="CB35" s="165">
        <f>IF(OR(CB$4=0,Data_wide!$CE$31=""),"",IFERROR(ROUND(IF(CB$4=1,1+9*(MIN(MAX(Data_wide!$CE$31,CB$2),CB$3)-CB$2)/(CB$3-CB$2),1+9*(CB$3-MIN(MAX(Data_wide!$CE$31,CB$2),CB$3))/(CB$3-CB$2)),1),""))</f>
        <v/>
      </c>
      <c r="CC35" s="165">
        <f>IF(OR(CC$4=0,Data_wide!$CF$31=""),"",IFERROR(ROUND(IF(CC$4=1,1+9*(MIN(MAX(Data_wide!$CF$31,CC$2),CC$3)-CC$2)/(CC$3-CC$2),1+9*(CC$3-MIN(MAX(Data_wide!$CF$31,CC$2),CC$3))/(CC$3-CC$2)),1),""))</f>
        <v/>
      </c>
      <c r="CD35" s="165">
        <f>IF(OR(CD$4=0,Data_wide!$CG$31=""),"",IFERROR(ROUND(IF(CD$4=1,1+9*(MIN(MAX(Data_wide!$CG$31,CD$2),CD$3)-CD$2)/(CD$3-CD$2),1+9*(CD$3-MIN(MAX(Data_wide!$CG$31,CD$2),CD$3))/(CD$3-CD$2)),1),""))</f>
        <v/>
      </c>
      <c r="CE35" s="165">
        <f>IF(OR(CE$4=0,Data_wide!$CH$31=""),"",IFERROR(ROUND(IF(CE$4=1,1+9*(MIN(MAX(Data_wide!$CH$31,CE$2),CE$3)-CE$2)/(CE$3-CE$2),1+9*(CE$3-MIN(MAX(Data_wide!$CH$31,CE$2),CE$3))/(CE$3-CE$2)),1),""))</f>
        <v/>
      </c>
      <c r="CF35" s="165">
        <f>IF(OR(CF$4=0,Data_wide!$CI$31=""),"",IFERROR(ROUND(IF(CF$4=1,1+9*(MIN(MAX(Data_wide!$CI$31,CF$2),CF$3)-CF$2)/(CF$3-CF$2),1+9*(CF$3-MIN(MAX(Data_wide!$CI$31,CF$2),CF$3))/(CF$3-CF$2)),1),""))</f>
        <v/>
      </c>
      <c r="CG35" s="165">
        <f>IF(OR(CG$4=0,Data_wide!$CJ$31=""),"",IFERROR(ROUND(IF(CG$4=1,1+9*(MIN(MAX(Data_wide!$CJ$31,CG$2),CG$3)-CG$2)/(CG$3-CG$2),1+9*(CG$3-MIN(MAX(Data_wide!$CJ$31,CG$2),CG$3))/(CG$3-CG$2)),1),""))</f>
        <v/>
      </c>
      <c r="CH35" s="165">
        <f>IF(OR(CH$4=0,Data_wide!$CK$31=""),"",IFERROR(ROUND(IF(CH$4=1,1+9*(MIN(MAX(Data_wide!$CK$31,CH$2),CH$3)-CH$2)/(CH$3-CH$2),1+9*(CH$3-MIN(MAX(Data_wide!$CK$31,CH$2),CH$3))/(CH$3-CH$2)),1),""))</f>
        <v/>
      </c>
      <c r="CI35" s="165">
        <f>IF(OR(CI$4=0,Data_wide!$CL$31=""),"",IFERROR(ROUND(IF(CI$4=1,1+9*(MIN(MAX(Data_wide!$CL$31,CI$2),CI$3)-CI$2)/(CI$3-CI$2),1+9*(CI$3-MIN(MAX(Data_wide!$CL$31,CI$2),CI$3))/(CI$3-CI$2)),1),""))</f>
        <v/>
      </c>
      <c r="CJ35" s="165">
        <f>IF(OR(CJ$4=0,Data_wide!$CM$31=""),"",IFERROR(ROUND(IF(CJ$4=1,1+9*(MIN(MAX(Data_wide!$CM$31,CJ$2),CJ$3)-CJ$2)/(CJ$3-CJ$2),1+9*(CJ$3-MIN(MAX(Data_wide!$CM$31,CJ$2),CJ$3))/(CJ$3-CJ$2)),1),""))</f>
        <v/>
      </c>
      <c r="CK35" s="165">
        <f>IF(OR(CK$4=0,Data_wide!$CN$31=""),"",IFERROR(ROUND(IF(CK$4=1,1+9*(MIN(MAX(Data_wide!$CN$31,CK$2),CK$3)-CK$2)/(CK$3-CK$2),1+9*(CK$3-MIN(MAX(Data_wide!$CN$31,CK$2),CK$3))/(CK$3-CK$2)),1),""))</f>
        <v/>
      </c>
      <c r="CL35" s="165">
        <f>IF(OR(CL$4=0,Data_wide!$CO$31=""),"",IFERROR(ROUND(IF(CL$4=1,1+9*(MIN(MAX(Data_wide!$CO$31,CL$2),CL$3)-CL$2)/(CL$3-CL$2),1+9*(CL$3-MIN(MAX(Data_wide!$CO$31,CL$2),CL$3))/(CL$3-CL$2)),1),""))</f>
        <v/>
      </c>
      <c r="CM35" s="165">
        <f>IF(OR(CM$4=0,Data_wide!$CP$31=""),"",IFERROR(ROUND(IF(CM$4=1,1+9*(MIN(MAX(Data_wide!$CP$31,CM$2),CM$3)-CM$2)/(CM$3-CM$2),1+9*(CM$3-MIN(MAX(Data_wide!$CP$31,CM$2),CM$3))/(CM$3-CM$2)),1),""))</f>
        <v/>
      </c>
      <c r="CN35" s="165">
        <f>IF(OR(CN$4=0,Data_wide!$CQ$31=""),"",IFERROR(ROUND(IF(CN$4=1,1+9*(MIN(MAX(Data_wide!$CQ$31,CN$2),CN$3)-CN$2)/(CN$3-CN$2),1+9*(CN$3-MIN(MAX(Data_wide!$CQ$31,CN$2),CN$3))/(CN$3-CN$2)),1),""))</f>
        <v/>
      </c>
      <c r="CO35" s="165">
        <f>IF(OR(CO$4=0,Data_wide!$CR$31=""),"",IFERROR(ROUND(IF(CO$4=1,1+9*(MIN(MAX(Data_wide!$CR$31,CO$2),CO$3)-CO$2)/(CO$3-CO$2),1+9*(CO$3-MIN(MAX(Data_wide!$CR$31,CO$2),CO$3))/(CO$3-CO$2)),1),""))</f>
        <v/>
      </c>
    </row>
    <row r="36" ht="14" customHeight="1">
      <c r="A36" s="161" t="inlineStr">
        <is>
          <t>BFA</t>
        </is>
      </c>
      <c r="B36" s="161" t="inlineStr">
        <is>
          <t>Burkina Faso</t>
        </is>
      </c>
      <c r="C36" s="165">
        <f>IF(OR(C$4=0,Data_wide!$F$32=""),"",IFERROR(ROUND(IF(C$4=1,1+9*(MIN(MAX(Data_wide!$F$32,C$2),C$3)-C$2)/(C$3-C$2),1+9*(C$3-MIN(MAX(Data_wide!$F$32,C$2),C$3))/(C$3-C$2)),1),""))</f>
        <v/>
      </c>
      <c r="D36" s="165">
        <f>IF(OR(D$4=0,Data_wide!$G$32=""),"",IFERROR(ROUND(IF(D$4=1,1+9*(MIN(MAX(Data_wide!$G$32,D$2),D$3)-D$2)/(D$3-D$2),1+9*(D$3-MIN(MAX(Data_wide!$G$32,D$2),D$3))/(D$3-D$2)),1),""))</f>
        <v/>
      </c>
      <c r="E36" s="165">
        <f>IF(OR(E$4=0,Data_wide!$H$32=""),"",IFERROR(ROUND(IF(E$4=1,1+9*(MIN(MAX(Data_wide!$H$32,E$2),E$3)-E$2)/(E$3-E$2),1+9*(E$3-MIN(MAX(Data_wide!$H$32,E$2),E$3))/(E$3-E$2)),1),""))</f>
        <v/>
      </c>
      <c r="F36" s="165">
        <f>IF(OR(F$4=0,Data_wide!$I$32=""),"",IFERROR(ROUND(IF(F$4=1,1+9*(MIN(MAX(Data_wide!$I$32,F$2),F$3)-F$2)/(F$3-F$2),1+9*(F$3-MIN(MAX(Data_wide!$I$32,F$2),F$3))/(F$3-F$2)),1),""))</f>
        <v/>
      </c>
      <c r="G36" s="165">
        <f>IF(OR(G$4=0,Data_wide!$J$32=""),"",IFERROR(ROUND(IF(G$4=1,1+9*(MIN(MAX(Data_wide!$J$32,G$2),G$3)-G$2)/(G$3-G$2),1+9*(G$3-MIN(MAX(Data_wide!$J$32,G$2),G$3))/(G$3-G$2)),1),""))</f>
        <v/>
      </c>
      <c r="H36" s="165">
        <f>IF(OR(H$4=0,Data_wide!$K$32=""),"",IFERROR(ROUND(IF(H$4=1,1+9*(MIN(MAX(Data_wide!$K$32,H$2),H$3)-H$2)/(H$3-H$2),1+9*(H$3-MIN(MAX(Data_wide!$K$32,H$2),H$3))/(H$3-H$2)),1),""))</f>
        <v/>
      </c>
      <c r="I36" s="165">
        <f>IF(OR(I$4=0,Data_wide!$L$32=""),"",IFERROR(ROUND(IF(I$4=1,1+9*(MIN(MAX(Data_wide!$L$32,I$2),I$3)-I$2)/(I$3-I$2),1+9*(I$3-MIN(MAX(Data_wide!$L$32,I$2),I$3))/(I$3-I$2)),1),""))</f>
        <v/>
      </c>
      <c r="J36" s="165">
        <f>IF(OR(J$4=0,Data_wide!$M$32=""),"",IFERROR(ROUND(IF(J$4=1,1+9*(MIN(MAX(Data_wide!$M$32,J$2),J$3)-J$2)/(J$3-J$2),1+9*(J$3-MIN(MAX(Data_wide!$M$32,J$2),J$3))/(J$3-J$2)),1),""))</f>
        <v/>
      </c>
      <c r="K36" s="165">
        <f>IF(OR(K$4=0,Data_wide!$N$32=""),"",IFERROR(ROUND(IF(K$4=1,1+9*(MIN(MAX(Data_wide!$N$32,K$2),K$3)-K$2)/(K$3-K$2),1+9*(K$3-MIN(MAX(Data_wide!$N$32,K$2),K$3))/(K$3-K$2)),1),""))</f>
        <v/>
      </c>
      <c r="L36" s="165">
        <f>IF(OR(L$4=0,Data_wide!$O$32=""),"",IFERROR(ROUND(IF(L$4=1,1+9*(MIN(MAX(Data_wide!$O$32,L$2),L$3)-L$2)/(L$3-L$2),1+9*(L$3-MIN(MAX(Data_wide!$O$32,L$2),L$3))/(L$3-L$2)),1),""))</f>
        <v/>
      </c>
      <c r="M36" s="165">
        <f>IF(OR(M$4=0,Data_wide!$P$32=""),"",IFERROR(ROUND(IF(M$4=1,1+9*(MIN(MAX(Data_wide!$P$32,M$2),M$3)-M$2)/(M$3-M$2),1+9*(M$3-MIN(MAX(Data_wide!$P$32,M$2),M$3))/(M$3-M$2)),1),""))</f>
        <v/>
      </c>
      <c r="N36" s="165">
        <f>IF(OR(N$4=0,Data_wide!$Q$32=""),"",IFERROR(ROUND(IF(N$4=1,1+9*(MIN(MAX(Data_wide!$Q$32,N$2),N$3)-N$2)/(N$3-N$2),1+9*(N$3-MIN(MAX(Data_wide!$Q$32,N$2),N$3))/(N$3-N$2)),1),""))</f>
        <v/>
      </c>
      <c r="O36" s="165">
        <f>IF(OR(O$4=0,Data_wide!$R$32=""),"",IFERROR(ROUND(IF(O$4=1,1+9*(MIN(MAX(Data_wide!$R$32,O$2),O$3)-O$2)/(O$3-O$2),1+9*(O$3-MIN(MAX(Data_wide!$R$32,O$2),O$3))/(O$3-O$2)),1),""))</f>
        <v/>
      </c>
      <c r="P36" s="165">
        <f>IF(OR(P$4=0,Data_wide!$S$32=""),"",IFERROR(ROUND(IF(P$4=1,1+9*(MIN(MAX(Data_wide!$S$32,P$2),P$3)-P$2)/(P$3-P$2),1+9*(P$3-MIN(MAX(Data_wide!$S$32,P$2),P$3))/(P$3-P$2)),1),""))</f>
        <v/>
      </c>
      <c r="Q36" s="165">
        <f>IF(OR(Q$4=0,Data_wide!$T$32=""),"",IFERROR(ROUND(IF(Q$4=1,1+9*(MIN(MAX(Data_wide!$T$32,Q$2),Q$3)-Q$2)/(Q$3-Q$2),1+9*(Q$3-MIN(MAX(Data_wide!$T$32,Q$2),Q$3))/(Q$3-Q$2)),1),""))</f>
        <v/>
      </c>
      <c r="R36" s="165">
        <f>IF(OR(R$4=0,Data_wide!$U$32=""),"",IFERROR(ROUND(IF(R$4=1,1+9*(MIN(MAX(Data_wide!$U$32,R$2),R$3)-R$2)/(R$3-R$2),1+9*(R$3-MIN(MAX(Data_wide!$U$32,R$2),R$3))/(R$3-R$2)),1),""))</f>
        <v/>
      </c>
      <c r="S36" s="165">
        <f>IF(OR(S$4=0,Data_wide!$V$32=""),"",IFERROR(ROUND(IF(S$4=1,1+9*(MIN(MAX(Data_wide!$V$32,S$2),S$3)-S$2)/(S$3-S$2),1+9*(S$3-MIN(MAX(Data_wide!$V$32,S$2),S$3))/(S$3-S$2)),1),""))</f>
        <v/>
      </c>
      <c r="T36" s="165">
        <f>IF(OR(T$4=0,Data_wide!$W$32=""),"",IFERROR(ROUND(IF(T$4=1,1+9*(MIN(MAX(Data_wide!$W$32,T$2),T$3)-T$2)/(T$3-T$2),1+9*(T$3-MIN(MAX(Data_wide!$W$32,T$2),T$3))/(T$3-T$2)),1),""))</f>
        <v/>
      </c>
      <c r="U36" s="165">
        <f>IF(OR(U$4=0,Data_wide!$X$32=""),"",IFERROR(ROUND(IF(U$4=1,1+9*(MIN(MAX(Data_wide!$X$32,U$2),U$3)-U$2)/(U$3-U$2),1+9*(U$3-MIN(MAX(Data_wide!$X$32,U$2),U$3))/(U$3-U$2)),1),""))</f>
        <v/>
      </c>
      <c r="V36" s="165">
        <f>IF(OR(V$4=0,Data_wide!$Y$32=""),"",IFERROR(ROUND(IF(V$4=1,1+9*(MIN(MAX(Data_wide!$Y$32,V$2),V$3)-V$2)/(V$3-V$2),1+9*(V$3-MIN(MAX(Data_wide!$Y$32,V$2),V$3))/(V$3-V$2)),1),""))</f>
        <v/>
      </c>
      <c r="W36" s="165">
        <f>IF(OR(W$4=0,Data_wide!$Z$32=""),"",IFERROR(ROUND(IF(W$4=1,1+9*(MIN(MAX(Data_wide!$Z$32,W$2),W$3)-W$2)/(W$3-W$2),1+9*(W$3-MIN(MAX(Data_wide!$Z$32,W$2),W$3))/(W$3-W$2)),1),""))</f>
        <v/>
      </c>
      <c r="X36" s="165">
        <f>IF(OR(X$4=0,Data_wide!$AA$32=""),"",IFERROR(ROUND(IF(X$4=1,1+9*(MIN(MAX(Data_wide!$AA$32,X$2),X$3)-X$2)/(X$3-X$2),1+9*(X$3-MIN(MAX(Data_wide!$AA$32,X$2),X$3))/(X$3-X$2)),1),""))</f>
        <v/>
      </c>
      <c r="Y36" s="165">
        <f>IF(OR(Y$4=0,Data_wide!$AB$32=""),"",IFERROR(ROUND(IF(Y$4=1,1+9*(MIN(MAX(Data_wide!$AB$32,Y$2),Y$3)-Y$2)/(Y$3-Y$2),1+9*(Y$3-MIN(MAX(Data_wide!$AB$32,Y$2),Y$3))/(Y$3-Y$2)),1),""))</f>
        <v/>
      </c>
      <c r="Z36" s="165">
        <f>IF(OR(Z$4=0,Data_wide!$AC$32=""),"",IFERROR(ROUND(IF(Z$4=1,1+9*(MIN(MAX(Data_wide!$AC$32,Z$2),Z$3)-Z$2)/(Z$3-Z$2),1+9*(Z$3-MIN(MAX(Data_wide!$AC$32,Z$2),Z$3))/(Z$3-Z$2)),1),""))</f>
        <v/>
      </c>
      <c r="AA36" s="165">
        <f>IF(OR(AA$4=0,Data_wide!$AD$32=""),"",IFERROR(ROUND(IF(AA$4=1,1+9*(MIN(MAX(Data_wide!$AD$32,AA$2),AA$3)-AA$2)/(AA$3-AA$2),1+9*(AA$3-MIN(MAX(Data_wide!$AD$32,AA$2),AA$3))/(AA$3-AA$2)),1),""))</f>
        <v/>
      </c>
      <c r="AB36" s="165">
        <f>IF(OR(AB$4=0,Data_wide!$AE$32=""),"",IFERROR(ROUND(IF(AB$4=1,1+9*(MIN(MAX(Data_wide!$AE$32,AB$2),AB$3)-AB$2)/(AB$3-AB$2),1+9*(AB$3-MIN(MAX(Data_wide!$AE$32,AB$2),AB$3))/(AB$3-AB$2)),1),""))</f>
        <v/>
      </c>
      <c r="AC36" s="165">
        <f>IF(OR(AC$4=0,Data_wide!$AF$32=""),"",IFERROR(ROUND(IF(AC$4=1,1+9*(MIN(MAX(Data_wide!$AF$32,AC$2),AC$3)-AC$2)/(AC$3-AC$2),1+9*(AC$3-MIN(MAX(Data_wide!$AF$32,AC$2),AC$3))/(AC$3-AC$2)),1),""))</f>
        <v/>
      </c>
      <c r="AD36" s="165">
        <f>IF(OR(AD$4=0,Data_wide!$AG$32=""),"",IFERROR(ROUND(IF(AD$4=1,1+9*(MIN(MAX(Data_wide!$AG$32,AD$2),AD$3)-AD$2)/(AD$3-AD$2),1+9*(AD$3-MIN(MAX(Data_wide!$AG$32,AD$2),AD$3))/(AD$3-AD$2)),1),""))</f>
        <v/>
      </c>
      <c r="AE36" s="165">
        <f>IF(OR(AE$4=0,Data_wide!$AH$32=""),"",IFERROR(ROUND(IF(AE$4=1,1+9*(MIN(MAX(Data_wide!$AH$32,AE$2),AE$3)-AE$2)/(AE$3-AE$2),1+9*(AE$3-MIN(MAX(Data_wide!$AH$32,AE$2),AE$3))/(AE$3-AE$2)),1),""))</f>
        <v/>
      </c>
      <c r="AF36" s="165">
        <f>IF(OR(AF$4=0,Data_wide!$AI$32=""),"",IFERROR(ROUND(IF(AF$4=1,1+9*(MIN(MAX(Data_wide!$AI$32,AF$2),AF$3)-AF$2)/(AF$3-AF$2),1+9*(AF$3-MIN(MAX(Data_wide!$AI$32,AF$2),AF$3))/(AF$3-AF$2)),1),""))</f>
        <v/>
      </c>
      <c r="AG36" s="165">
        <f>IF(OR(AG$4=0,Data_wide!$AJ$32=""),"",IFERROR(ROUND(IF(AG$4=1,1+9*(MIN(MAX(Data_wide!$AJ$32,AG$2),AG$3)-AG$2)/(AG$3-AG$2),1+9*(AG$3-MIN(MAX(Data_wide!$AJ$32,AG$2),AG$3))/(AG$3-AG$2)),1),""))</f>
        <v/>
      </c>
      <c r="AH36" s="165">
        <f>IF(OR(AH$4=0,Data_wide!$AK$32=""),"",IFERROR(ROUND(IF(AH$4=1,1+9*(MIN(MAX(Data_wide!$AK$32,AH$2),AH$3)-AH$2)/(AH$3-AH$2),1+9*(AH$3-MIN(MAX(Data_wide!$AK$32,AH$2),AH$3))/(AH$3-AH$2)),1),""))</f>
        <v/>
      </c>
      <c r="AI36" s="165">
        <f>IF(OR(AI$4=0,Data_wide!$AL$32=""),"",IFERROR(ROUND(IF(AI$4=1,1+9*(MIN(MAX(Data_wide!$AL$32,AI$2),AI$3)-AI$2)/(AI$3-AI$2),1+9*(AI$3-MIN(MAX(Data_wide!$AL$32,AI$2),AI$3))/(AI$3-AI$2)),1),""))</f>
        <v/>
      </c>
      <c r="AJ36" s="165">
        <f>IF(OR(AJ$4=0,Data_wide!$AM$32=""),"",IFERROR(ROUND(IF(AJ$4=1,1+9*(MIN(MAX(Data_wide!$AM$32,AJ$2),AJ$3)-AJ$2)/(AJ$3-AJ$2),1+9*(AJ$3-MIN(MAX(Data_wide!$AM$32,AJ$2),AJ$3))/(AJ$3-AJ$2)),1),""))</f>
        <v/>
      </c>
      <c r="AK36" s="165">
        <f>IF(OR(AK$4=0,Data_wide!$AN$32=""),"",IFERROR(ROUND(IF(AK$4=1,1+9*(MIN(MAX(Data_wide!$AN$32,AK$2),AK$3)-AK$2)/(AK$3-AK$2),1+9*(AK$3-MIN(MAX(Data_wide!$AN$32,AK$2),AK$3))/(AK$3-AK$2)),1),""))</f>
        <v/>
      </c>
      <c r="AL36" s="165">
        <f>IF(OR(AL$4=0,Data_wide!$AO$32=""),"",IFERROR(ROUND(IF(AL$4=1,1+9*(MIN(MAX(Data_wide!$AO$32,AL$2),AL$3)-AL$2)/(AL$3-AL$2),1+9*(AL$3-MIN(MAX(Data_wide!$AO$32,AL$2),AL$3))/(AL$3-AL$2)),1),""))</f>
        <v/>
      </c>
      <c r="AM36" s="165">
        <f>IF(OR(AM$4=0,Data_wide!$AP$32=""),"",IFERROR(ROUND(IF(AM$4=1,1+9*(MIN(MAX(Data_wide!$AP$32,AM$2),AM$3)-AM$2)/(AM$3-AM$2),1+9*(AM$3-MIN(MAX(Data_wide!$AP$32,AM$2),AM$3))/(AM$3-AM$2)),1),""))</f>
        <v/>
      </c>
      <c r="AN36" s="165">
        <f>IF(OR(AN$4=0,Data_wide!$AQ$32=""),"",IFERROR(ROUND(IF(AN$4=1,1+9*(MIN(MAX(Data_wide!$AQ$32,AN$2),AN$3)-AN$2)/(AN$3-AN$2),1+9*(AN$3-MIN(MAX(Data_wide!$AQ$32,AN$2),AN$3))/(AN$3-AN$2)),1),""))</f>
        <v/>
      </c>
      <c r="AO36" s="165">
        <f>IF(OR(AO$4=0,Data_wide!$AR$32=""),"",IFERROR(ROUND(IF(AO$4=1,1+9*(MIN(MAX(Data_wide!$AR$32,AO$2),AO$3)-AO$2)/(AO$3-AO$2),1+9*(AO$3-MIN(MAX(Data_wide!$AR$32,AO$2),AO$3))/(AO$3-AO$2)),1),""))</f>
        <v/>
      </c>
      <c r="AP36" s="165">
        <f>IF(OR(AP$4=0,Data_wide!$AS$32=""),"",IFERROR(ROUND(IF(AP$4=1,1+9*(MIN(MAX(Data_wide!$AS$32,AP$2),AP$3)-AP$2)/(AP$3-AP$2),1+9*(AP$3-MIN(MAX(Data_wide!$AS$32,AP$2),AP$3))/(AP$3-AP$2)),1),""))</f>
        <v/>
      </c>
      <c r="AQ36" s="165">
        <f>IF(OR(AQ$4=0,Data_wide!$AT$32=""),"",IFERROR(ROUND(IF(AQ$4=1,1+9*(MIN(MAX(Data_wide!$AT$32,AQ$2),AQ$3)-AQ$2)/(AQ$3-AQ$2),1+9*(AQ$3-MIN(MAX(Data_wide!$AT$32,AQ$2),AQ$3))/(AQ$3-AQ$2)),1),""))</f>
        <v/>
      </c>
      <c r="AR36" s="165">
        <f>IF(OR(AR$4=0,Data_wide!$AU$32=""),"",IFERROR(ROUND(IF(AR$4=1,1+9*(MIN(MAX(Data_wide!$AU$32,AR$2),AR$3)-AR$2)/(AR$3-AR$2),1+9*(AR$3-MIN(MAX(Data_wide!$AU$32,AR$2),AR$3))/(AR$3-AR$2)),1),""))</f>
        <v/>
      </c>
      <c r="AS36" s="165">
        <f>IF(OR(AS$4=0,Data_wide!$AV$32=""),"",IFERROR(ROUND(IF(AS$4=1,1+9*(MIN(MAX(Data_wide!$AV$32,AS$2),AS$3)-AS$2)/(AS$3-AS$2),1+9*(AS$3-MIN(MAX(Data_wide!$AV$32,AS$2),AS$3))/(AS$3-AS$2)),1),""))</f>
        <v/>
      </c>
      <c r="AT36" s="165">
        <f>IF(OR(AT$4=0,Data_wide!$AW$32=""),"",IFERROR(ROUND(IF(AT$4=1,1+9*(MIN(MAX(Data_wide!$AW$32,AT$2),AT$3)-AT$2)/(AT$3-AT$2),1+9*(AT$3-MIN(MAX(Data_wide!$AW$32,AT$2),AT$3))/(AT$3-AT$2)),1),""))</f>
        <v/>
      </c>
      <c r="AU36" s="165">
        <f>IF(OR(AU$4=0,Data_wide!$AX$32=""),"",IFERROR(ROUND(IF(AU$4=1,1+9*(MIN(MAX(Data_wide!$AX$32,AU$2),AU$3)-AU$2)/(AU$3-AU$2),1+9*(AU$3-MIN(MAX(Data_wide!$AX$32,AU$2),AU$3))/(AU$3-AU$2)),1),""))</f>
        <v/>
      </c>
      <c r="AV36" s="165">
        <f>IF(OR(AV$4=0,Data_wide!$AY$32=""),"",IFERROR(ROUND(IF(AV$4=1,1+9*(MIN(MAX(Data_wide!$AY$32,AV$2),AV$3)-AV$2)/(AV$3-AV$2),1+9*(AV$3-MIN(MAX(Data_wide!$AY$32,AV$2),AV$3))/(AV$3-AV$2)),1),""))</f>
        <v/>
      </c>
      <c r="AW36" s="165">
        <f>IF(OR(AW$4=0,Data_wide!$AZ$32=""),"",IFERROR(ROUND(IF(AW$4=1,1+9*(MIN(MAX(Data_wide!$AZ$32,AW$2),AW$3)-AW$2)/(AW$3-AW$2),1+9*(AW$3-MIN(MAX(Data_wide!$AZ$32,AW$2),AW$3))/(AW$3-AW$2)),1),""))</f>
        <v/>
      </c>
      <c r="AX36" s="165">
        <f>IF(OR(AX$4=0,Data_wide!$BA$32=""),"",IFERROR(ROUND(IF(AX$4=1,1+9*(MIN(MAX(Data_wide!$BA$32,AX$2),AX$3)-AX$2)/(AX$3-AX$2),1+9*(AX$3-MIN(MAX(Data_wide!$BA$32,AX$2),AX$3))/(AX$3-AX$2)),1),""))</f>
        <v/>
      </c>
      <c r="AY36" s="165">
        <f>IF(OR(AY$4=0,Data_wide!$BB$32=""),"",IFERROR(ROUND(IF(AY$4=1,1+9*(MIN(MAX(Data_wide!$BB$32,AY$2),AY$3)-AY$2)/(AY$3-AY$2),1+9*(AY$3-MIN(MAX(Data_wide!$BB$32,AY$2),AY$3))/(AY$3-AY$2)),1),""))</f>
        <v/>
      </c>
      <c r="AZ36" s="165">
        <f>IF(OR(AZ$4=0,Data_wide!$BC$32=""),"",IFERROR(ROUND(IF(AZ$4=1,1+9*(MIN(MAX(Data_wide!$BC$32,AZ$2),AZ$3)-AZ$2)/(AZ$3-AZ$2),1+9*(AZ$3-MIN(MAX(Data_wide!$BC$32,AZ$2),AZ$3))/(AZ$3-AZ$2)),1),""))</f>
        <v/>
      </c>
      <c r="BA36" s="165">
        <f>IF(OR(BA$4=0,Data_wide!$BD$32=""),"",IFERROR(ROUND(IF(BA$4=1,1+9*(MIN(MAX(Data_wide!$BD$32,BA$2),BA$3)-BA$2)/(BA$3-BA$2),1+9*(BA$3-MIN(MAX(Data_wide!$BD$32,BA$2),BA$3))/(BA$3-BA$2)),1),""))</f>
        <v/>
      </c>
      <c r="BB36" s="165">
        <f>IF(OR(BB$4=0,Data_wide!$BE$32=""),"",IFERROR(ROUND(IF(BB$4=1,1+9*(MIN(MAX(Data_wide!$BE$32,BB$2),BB$3)-BB$2)/(BB$3-BB$2),1+9*(BB$3-MIN(MAX(Data_wide!$BE$32,BB$2),BB$3))/(BB$3-BB$2)),1),""))</f>
        <v/>
      </c>
      <c r="BC36" s="165">
        <f>IF(OR(BC$4=0,Data_wide!$BF$32=""),"",IFERROR(ROUND(IF(BC$4=1,1+9*(MIN(MAX(Data_wide!$BF$32,BC$2),BC$3)-BC$2)/(BC$3-BC$2),1+9*(BC$3-MIN(MAX(Data_wide!$BF$32,BC$2),BC$3))/(BC$3-BC$2)),1),""))</f>
        <v/>
      </c>
      <c r="BD36" s="165">
        <f>IF(OR(BD$4=0,Data_wide!$BG$32=""),"",IFERROR(ROUND(IF(BD$4=1,1+9*(MIN(MAX(Data_wide!$BG$32,BD$2),BD$3)-BD$2)/(BD$3-BD$2),1+9*(BD$3-MIN(MAX(Data_wide!$BG$32,BD$2),BD$3))/(BD$3-BD$2)),1),""))</f>
        <v/>
      </c>
      <c r="BE36" s="165">
        <f>IF(OR(BE$4=0,Data_wide!$BH$32=""),"",IFERROR(ROUND(IF(BE$4=1,1+9*(MIN(MAX(Data_wide!$BH$32,BE$2),BE$3)-BE$2)/(BE$3-BE$2),1+9*(BE$3-MIN(MAX(Data_wide!$BH$32,BE$2),BE$3))/(BE$3-BE$2)),1),""))</f>
        <v/>
      </c>
      <c r="BF36" s="165">
        <f>IF(OR(BF$4=0,Data_wide!$BI$32=""),"",IFERROR(ROUND(IF(BF$4=1,1+9*(MIN(MAX(Data_wide!$BI$32,BF$2),BF$3)-BF$2)/(BF$3-BF$2),1+9*(BF$3-MIN(MAX(Data_wide!$BI$32,BF$2),BF$3))/(BF$3-BF$2)),1),""))</f>
        <v/>
      </c>
      <c r="BG36" s="165">
        <f>IF(OR(BG$4=0,Data_wide!$BJ$32=""),"",IFERROR(ROUND(IF(BG$4=1,1+9*(MIN(MAX(Data_wide!$BJ$32,BG$2),BG$3)-BG$2)/(BG$3-BG$2),1+9*(BG$3-MIN(MAX(Data_wide!$BJ$32,BG$2),BG$3))/(BG$3-BG$2)),1),""))</f>
        <v/>
      </c>
      <c r="BH36" s="165">
        <f>IF(OR(BH$4=0,Data_wide!$BK$32=""),"",IFERROR(ROUND(IF(BH$4=1,1+9*(MIN(MAX(Data_wide!$BK$32,BH$2),BH$3)-BH$2)/(BH$3-BH$2),1+9*(BH$3-MIN(MAX(Data_wide!$BK$32,BH$2),BH$3))/(BH$3-BH$2)),1),""))</f>
        <v/>
      </c>
      <c r="BI36" s="165">
        <f>IF(OR(BI$4=0,Data_wide!$BL$32=""),"",IFERROR(ROUND(IF(BI$4=1,1+9*(MIN(MAX(Data_wide!$BL$32,BI$2),BI$3)-BI$2)/(BI$3-BI$2),1+9*(BI$3-MIN(MAX(Data_wide!$BL$32,BI$2),BI$3))/(BI$3-BI$2)),1),""))</f>
        <v/>
      </c>
      <c r="BJ36" s="165">
        <f>IF(OR(BJ$4=0,Data_wide!$BM$32=""),"",IFERROR(ROUND(IF(BJ$4=1,1+9*(MIN(MAX(Data_wide!$BM$32,BJ$2),BJ$3)-BJ$2)/(BJ$3-BJ$2),1+9*(BJ$3-MIN(MAX(Data_wide!$BM$32,BJ$2),BJ$3))/(BJ$3-BJ$2)),1),""))</f>
        <v/>
      </c>
      <c r="BK36" s="165">
        <f>IF(OR(BK$4=0,Data_wide!$BN$32=""),"",IFERROR(ROUND(IF(BK$4=1,1+9*(MIN(MAX(Data_wide!$BN$32,BK$2),BK$3)-BK$2)/(BK$3-BK$2),1+9*(BK$3-MIN(MAX(Data_wide!$BN$32,BK$2),BK$3))/(BK$3-BK$2)),1),""))</f>
        <v/>
      </c>
      <c r="BL36" s="165">
        <f>IF(OR(BL$4=0,Data_wide!$BO$32=""),"",IFERROR(ROUND(IF(BL$4=1,1+9*(MIN(MAX(Data_wide!$BO$32,BL$2),BL$3)-BL$2)/(BL$3-BL$2),1+9*(BL$3-MIN(MAX(Data_wide!$BO$32,BL$2),BL$3))/(BL$3-BL$2)),1),""))</f>
        <v/>
      </c>
      <c r="BM36" s="165">
        <f>IF(OR(BM$4=0,Data_wide!$BP$32=""),"",IFERROR(ROUND(IF(BM$4=1,1+9*(MIN(MAX(Data_wide!$BP$32,BM$2),BM$3)-BM$2)/(BM$3-BM$2),1+9*(BM$3-MIN(MAX(Data_wide!$BP$32,BM$2),BM$3))/(BM$3-BM$2)),1),""))</f>
        <v/>
      </c>
      <c r="BN36" s="165">
        <f>IF(OR(BN$4=0,Data_wide!$BQ$32=""),"",IFERROR(ROUND(IF(BN$4=1,1+9*(MIN(MAX(Data_wide!$BQ$32,BN$2),BN$3)-BN$2)/(BN$3-BN$2),1+9*(BN$3-MIN(MAX(Data_wide!$BQ$32,BN$2),BN$3))/(BN$3-BN$2)),1),""))</f>
        <v/>
      </c>
      <c r="BO36" s="165">
        <f>IF(OR(BO$4=0,Data_wide!$BR$32=""),"",IFERROR(ROUND(IF(BO$4=1,1+9*(MIN(MAX(Data_wide!$BR$32,BO$2),BO$3)-BO$2)/(BO$3-BO$2),1+9*(BO$3-MIN(MAX(Data_wide!$BR$32,BO$2),BO$3))/(BO$3-BO$2)),1),""))</f>
        <v/>
      </c>
      <c r="BP36" s="165">
        <f>IF(OR(BP$4=0,Data_wide!$BS$32=""),"",IFERROR(ROUND(IF(BP$4=1,1+9*(MIN(MAX(Data_wide!$BS$32,BP$2),BP$3)-BP$2)/(BP$3-BP$2),1+9*(BP$3-MIN(MAX(Data_wide!$BS$32,BP$2),BP$3))/(BP$3-BP$2)),1),""))</f>
        <v/>
      </c>
      <c r="BQ36" s="165">
        <f>IF(OR(BQ$4=0,Data_wide!$BT$32=""),"",IFERROR(ROUND(IF(BQ$4=1,1+9*(MIN(MAX(Data_wide!$BT$32,BQ$2),BQ$3)-BQ$2)/(BQ$3-BQ$2),1+9*(BQ$3-MIN(MAX(Data_wide!$BT$32,BQ$2),BQ$3))/(BQ$3-BQ$2)),1),""))</f>
        <v/>
      </c>
      <c r="BR36" s="165">
        <f>IF(OR(BR$4=0,Data_wide!$BU$32=""),"",IFERROR(ROUND(IF(BR$4=1,1+9*(MIN(MAX(Data_wide!$BU$32,BR$2),BR$3)-BR$2)/(BR$3-BR$2),1+9*(BR$3-MIN(MAX(Data_wide!$BU$32,BR$2),BR$3))/(BR$3-BR$2)),1),""))</f>
        <v/>
      </c>
      <c r="BS36" s="165">
        <f>IF(OR(BS$4=0,Data_wide!$BV$32=""),"",IFERROR(ROUND(IF(BS$4=1,1+9*(MIN(MAX(Data_wide!$BV$32,BS$2),BS$3)-BS$2)/(BS$3-BS$2),1+9*(BS$3-MIN(MAX(Data_wide!$BV$32,BS$2),BS$3))/(BS$3-BS$2)),1),""))</f>
        <v/>
      </c>
      <c r="BT36" s="165">
        <f>IF(OR(BT$4=0,Data_wide!$BW$32=""),"",IFERROR(ROUND(IF(BT$4=1,1+9*(MIN(MAX(Data_wide!$BW$32,BT$2),BT$3)-BT$2)/(BT$3-BT$2),1+9*(BT$3-MIN(MAX(Data_wide!$BW$32,BT$2),BT$3))/(BT$3-BT$2)),1),""))</f>
        <v/>
      </c>
      <c r="BU36" s="165">
        <f>IF(OR(BU$4=0,Data_wide!$BX$32=""),"",IFERROR(ROUND(IF(BU$4=1,1+9*(MIN(MAX(Data_wide!$BX$32,BU$2),BU$3)-BU$2)/(BU$3-BU$2),1+9*(BU$3-MIN(MAX(Data_wide!$BX$32,BU$2),BU$3))/(BU$3-BU$2)),1),""))</f>
        <v/>
      </c>
      <c r="BV36" s="165">
        <f>IF(OR(BV$4=0,Data_wide!$BY$32=""),"",IFERROR(ROUND(IF(BV$4=1,1+9*(MIN(MAX(Data_wide!$BY$32,BV$2),BV$3)-BV$2)/(BV$3-BV$2),1+9*(BV$3-MIN(MAX(Data_wide!$BY$32,BV$2),BV$3))/(BV$3-BV$2)),1),""))</f>
        <v/>
      </c>
      <c r="BW36" s="165">
        <f>IF(OR(BW$4=0,Data_wide!$BZ$32=""),"",IFERROR(ROUND(IF(BW$4=1,1+9*(MIN(MAX(Data_wide!$BZ$32,BW$2),BW$3)-BW$2)/(BW$3-BW$2),1+9*(BW$3-MIN(MAX(Data_wide!$BZ$32,BW$2),BW$3))/(BW$3-BW$2)),1),""))</f>
        <v/>
      </c>
      <c r="BX36" s="165">
        <f>IF(OR(BX$4=0,Data_wide!$CA$32=""),"",IFERROR(ROUND(IF(BX$4=1,1+9*(MIN(MAX(Data_wide!$CA$32,BX$2),BX$3)-BX$2)/(BX$3-BX$2),1+9*(BX$3-MIN(MAX(Data_wide!$CA$32,BX$2),BX$3))/(BX$3-BX$2)),1),""))</f>
        <v/>
      </c>
      <c r="BY36" s="165">
        <f>IF(OR(BY$4=0,Data_wide!$CB$32=""),"",IFERROR(ROUND(IF(BY$4=1,1+9*(MIN(MAX(Data_wide!$CB$32,BY$2),BY$3)-BY$2)/(BY$3-BY$2),1+9*(BY$3-MIN(MAX(Data_wide!$CB$32,BY$2),BY$3))/(BY$3-BY$2)),1),""))</f>
        <v/>
      </c>
      <c r="BZ36" s="165">
        <f>IF(OR(BZ$4=0,Data_wide!$CC$32=""),"",IFERROR(ROUND(IF(BZ$4=1,1+9*(MIN(MAX(Data_wide!$CC$32,BZ$2),BZ$3)-BZ$2)/(BZ$3-BZ$2),1+9*(BZ$3-MIN(MAX(Data_wide!$CC$32,BZ$2),BZ$3))/(BZ$3-BZ$2)),1),""))</f>
        <v/>
      </c>
      <c r="CA36" s="165">
        <f>IF(OR(CA$4=0,Data_wide!$CD$32=""),"",IFERROR(ROUND(IF(CA$4=1,1+9*(MIN(MAX(Data_wide!$CD$32,CA$2),CA$3)-CA$2)/(CA$3-CA$2),1+9*(CA$3-MIN(MAX(Data_wide!$CD$32,CA$2),CA$3))/(CA$3-CA$2)),1),""))</f>
        <v/>
      </c>
      <c r="CB36" s="165">
        <f>IF(OR(CB$4=0,Data_wide!$CE$32=""),"",IFERROR(ROUND(IF(CB$4=1,1+9*(MIN(MAX(Data_wide!$CE$32,CB$2),CB$3)-CB$2)/(CB$3-CB$2),1+9*(CB$3-MIN(MAX(Data_wide!$CE$32,CB$2),CB$3))/(CB$3-CB$2)),1),""))</f>
        <v/>
      </c>
      <c r="CC36" s="165">
        <f>IF(OR(CC$4=0,Data_wide!$CF$32=""),"",IFERROR(ROUND(IF(CC$4=1,1+9*(MIN(MAX(Data_wide!$CF$32,CC$2),CC$3)-CC$2)/(CC$3-CC$2),1+9*(CC$3-MIN(MAX(Data_wide!$CF$32,CC$2),CC$3))/(CC$3-CC$2)),1),""))</f>
        <v/>
      </c>
      <c r="CD36" s="165">
        <f>IF(OR(CD$4=0,Data_wide!$CG$32=""),"",IFERROR(ROUND(IF(CD$4=1,1+9*(MIN(MAX(Data_wide!$CG$32,CD$2),CD$3)-CD$2)/(CD$3-CD$2),1+9*(CD$3-MIN(MAX(Data_wide!$CG$32,CD$2),CD$3))/(CD$3-CD$2)),1),""))</f>
        <v/>
      </c>
      <c r="CE36" s="165">
        <f>IF(OR(CE$4=0,Data_wide!$CH$32=""),"",IFERROR(ROUND(IF(CE$4=1,1+9*(MIN(MAX(Data_wide!$CH$32,CE$2),CE$3)-CE$2)/(CE$3-CE$2),1+9*(CE$3-MIN(MAX(Data_wide!$CH$32,CE$2),CE$3))/(CE$3-CE$2)),1),""))</f>
        <v/>
      </c>
      <c r="CF36" s="165">
        <f>IF(OR(CF$4=0,Data_wide!$CI$32=""),"",IFERROR(ROUND(IF(CF$4=1,1+9*(MIN(MAX(Data_wide!$CI$32,CF$2),CF$3)-CF$2)/(CF$3-CF$2),1+9*(CF$3-MIN(MAX(Data_wide!$CI$32,CF$2),CF$3))/(CF$3-CF$2)),1),""))</f>
        <v/>
      </c>
      <c r="CG36" s="165">
        <f>IF(OR(CG$4=0,Data_wide!$CJ$32=""),"",IFERROR(ROUND(IF(CG$4=1,1+9*(MIN(MAX(Data_wide!$CJ$32,CG$2),CG$3)-CG$2)/(CG$3-CG$2),1+9*(CG$3-MIN(MAX(Data_wide!$CJ$32,CG$2),CG$3))/(CG$3-CG$2)),1),""))</f>
        <v/>
      </c>
      <c r="CH36" s="165">
        <f>IF(OR(CH$4=0,Data_wide!$CK$32=""),"",IFERROR(ROUND(IF(CH$4=1,1+9*(MIN(MAX(Data_wide!$CK$32,CH$2),CH$3)-CH$2)/(CH$3-CH$2),1+9*(CH$3-MIN(MAX(Data_wide!$CK$32,CH$2),CH$3))/(CH$3-CH$2)),1),""))</f>
        <v/>
      </c>
      <c r="CI36" s="165">
        <f>IF(OR(CI$4=0,Data_wide!$CL$32=""),"",IFERROR(ROUND(IF(CI$4=1,1+9*(MIN(MAX(Data_wide!$CL$32,CI$2),CI$3)-CI$2)/(CI$3-CI$2),1+9*(CI$3-MIN(MAX(Data_wide!$CL$32,CI$2),CI$3))/(CI$3-CI$2)),1),""))</f>
        <v/>
      </c>
      <c r="CJ36" s="165">
        <f>IF(OR(CJ$4=0,Data_wide!$CM$32=""),"",IFERROR(ROUND(IF(CJ$4=1,1+9*(MIN(MAX(Data_wide!$CM$32,CJ$2),CJ$3)-CJ$2)/(CJ$3-CJ$2),1+9*(CJ$3-MIN(MAX(Data_wide!$CM$32,CJ$2),CJ$3))/(CJ$3-CJ$2)),1),""))</f>
        <v/>
      </c>
      <c r="CK36" s="165">
        <f>IF(OR(CK$4=0,Data_wide!$CN$32=""),"",IFERROR(ROUND(IF(CK$4=1,1+9*(MIN(MAX(Data_wide!$CN$32,CK$2),CK$3)-CK$2)/(CK$3-CK$2),1+9*(CK$3-MIN(MAX(Data_wide!$CN$32,CK$2),CK$3))/(CK$3-CK$2)),1),""))</f>
        <v/>
      </c>
      <c r="CL36" s="165">
        <f>IF(OR(CL$4=0,Data_wide!$CO$32=""),"",IFERROR(ROUND(IF(CL$4=1,1+9*(MIN(MAX(Data_wide!$CO$32,CL$2),CL$3)-CL$2)/(CL$3-CL$2),1+9*(CL$3-MIN(MAX(Data_wide!$CO$32,CL$2),CL$3))/(CL$3-CL$2)),1),""))</f>
        <v/>
      </c>
      <c r="CM36" s="165">
        <f>IF(OR(CM$4=0,Data_wide!$CP$32=""),"",IFERROR(ROUND(IF(CM$4=1,1+9*(MIN(MAX(Data_wide!$CP$32,CM$2),CM$3)-CM$2)/(CM$3-CM$2),1+9*(CM$3-MIN(MAX(Data_wide!$CP$32,CM$2),CM$3))/(CM$3-CM$2)),1),""))</f>
        <v/>
      </c>
      <c r="CN36" s="165">
        <f>IF(OR(CN$4=0,Data_wide!$CQ$32=""),"",IFERROR(ROUND(IF(CN$4=1,1+9*(MIN(MAX(Data_wide!$CQ$32,CN$2),CN$3)-CN$2)/(CN$3-CN$2),1+9*(CN$3-MIN(MAX(Data_wide!$CQ$32,CN$2),CN$3))/(CN$3-CN$2)),1),""))</f>
        <v/>
      </c>
      <c r="CO36" s="165">
        <f>IF(OR(CO$4=0,Data_wide!$CR$32=""),"",IFERROR(ROUND(IF(CO$4=1,1+9*(MIN(MAX(Data_wide!$CR$32,CO$2),CO$3)-CO$2)/(CO$3-CO$2),1+9*(CO$3-MIN(MAX(Data_wide!$CR$32,CO$2),CO$3))/(CO$3-CO$2)),1),""))</f>
        <v/>
      </c>
    </row>
    <row r="37" ht="14" customHeight="1">
      <c r="A37" s="161" t="inlineStr">
        <is>
          <t>BDI</t>
        </is>
      </c>
      <c r="B37" s="161" t="inlineStr">
        <is>
          <t>Burundi</t>
        </is>
      </c>
      <c r="C37" s="165">
        <f>IF(OR(C$4=0,Data_wide!$F$33=""),"",IFERROR(ROUND(IF(C$4=1,1+9*(MIN(MAX(Data_wide!$F$33,C$2),C$3)-C$2)/(C$3-C$2),1+9*(C$3-MIN(MAX(Data_wide!$F$33,C$2),C$3))/(C$3-C$2)),1),""))</f>
        <v/>
      </c>
      <c r="D37" s="165">
        <f>IF(OR(D$4=0,Data_wide!$G$33=""),"",IFERROR(ROUND(IF(D$4=1,1+9*(MIN(MAX(Data_wide!$G$33,D$2),D$3)-D$2)/(D$3-D$2),1+9*(D$3-MIN(MAX(Data_wide!$G$33,D$2),D$3))/(D$3-D$2)),1),""))</f>
        <v/>
      </c>
      <c r="E37" s="165">
        <f>IF(OR(E$4=0,Data_wide!$H$33=""),"",IFERROR(ROUND(IF(E$4=1,1+9*(MIN(MAX(Data_wide!$H$33,E$2),E$3)-E$2)/(E$3-E$2),1+9*(E$3-MIN(MAX(Data_wide!$H$33,E$2),E$3))/(E$3-E$2)),1),""))</f>
        <v/>
      </c>
      <c r="F37" s="165">
        <f>IF(OR(F$4=0,Data_wide!$I$33=""),"",IFERROR(ROUND(IF(F$4=1,1+9*(MIN(MAX(Data_wide!$I$33,F$2),F$3)-F$2)/(F$3-F$2),1+9*(F$3-MIN(MAX(Data_wide!$I$33,F$2),F$3))/(F$3-F$2)),1),""))</f>
        <v/>
      </c>
      <c r="G37" s="165">
        <f>IF(OR(G$4=0,Data_wide!$J$33=""),"",IFERROR(ROUND(IF(G$4=1,1+9*(MIN(MAX(Data_wide!$J$33,G$2),G$3)-G$2)/(G$3-G$2),1+9*(G$3-MIN(MAX(Data_wide!$J$33,G$2),G$3))/(G$3-G$2)),1),""))</f>
        <v/>
      </c>
      <c r="H37" s="165">
        <f>IF(OR(H$4=0,Data_wide!$K$33=""),"",IFERROR(ROUND(IF(H$4=1,1+9*(MIN(MAX(Data_wide!$K$33,H$2),H$3)-H$2)/(H$3-H$2),1+9*(H$3-MIN(MAX(Data_wide!$K$33,H$2),H$3))/(H$3-H$2)),1),""))</f>
        <v/>
      </c>
      <c r="I37" s="165">
        <f>IF(OR(I$4=0,Data_wide!$L$33=""),"",IFERROR(ROUND(IF(I$4=1,1+9*(MIN(MAX(Data_wide!$L$33,I$2),I$3)-I$2)/(I$3-I$2),1+9*(I$3-MIN(MAX(Data_wide!$L$33,I$2),I$3))/(I$3-I$2)),1),""))</f>
        <v/>
      </c>
      <c r="J37" s="165">
        <f>IF(OR(J$4=0,Data_wide!$M$33=""),"",IFERROR(ROUND(IF(J$4=1,1+9*(MIN(MAX(Data_wide!$M$33,J$2),J$3)-J$2)/(J$3-J$2),1+9*(J$3-MIN(MAX(Data_wide!$M$33,J$2),J$3))/(J$3-J$2)),1),""))</f>
        <v/>
      </c>
      <c r="K37" s="165">
        <f>IF(OR(K$4=0,Data_wide!$N$33=""),"",IFERROR(ROUND(IF(K$4=1,1+9*(MIN(MAX(Data_wide!$N$33,K$2),K$3)-K$2)/(K$3-K$2),1+9*(K$3-MIN(MAX(Data_wide!$N$33,K$2),K$3))/(K$3-K$2)),1),""))</f>
        <v/>
      </c>
      <c r="L37" s="165">
        <f>IF(OR(L$4=0,Data_wide!$O$33=""),"",IFERROR(ROUND(IF(L$4=1,1+9*(MIN(MAX(Data_wide!$O$33,L$2),L$3)-L$2)/(L$3-L$2),1+9*(L$3-MIN(MAX(Data_wide!$O$33,L$2),L$3))/(L$3-L$2)),1),""))</f>
        <v/>
      </c>
      <c r="M37" s="165">
        <f>IF(OR(M$4=0,Data_wide!$P$33=""),"",IFERROR(ROUND(IF(M$4=1,1+9*(MIN(MAX(Data_wide!$P$33,M$2),M$3)-M$2)/(M$3-M$2),1+9*(M$3-MIN(MAX(Data_wide!$P$33,M$2),M$3))/(M$3-M$2)),1),""))</f>
        <v/>
      </c>
      <c r="N37" s="165">
        <f>IF(OR(N$4=0,Data_wide!$Q$33=""),"",IFERROR(ROUND(IF(N$4=1,1+9*(MIN(MAX(Data_wide!$Q$33,N$2),N$3)-N$2)/(N$3-N$2),1+9*(N$3-MIN(MAX(Data_wide!$Q$33,N$2),N$3))/(N$3-N$2)),1),""))</f>
        <v/>
      </c>
      <c r="O37" s="165">
        <f>IF(OR(O$4=0,Data_wide!$R$33=""),"",IFERROR(ROUND(IF(O$4=1,1+9*(MIN(MAX(Data_wide!$R$33,O$2),O$3)-O$2)/(O$3-O$2),1+9*(O$3-MIN(MAX(Data_wide!$R$33,O$2),O$3))/(O$3-O$2)),1),""))</f>
        <v/>
      </c>
      <c r="P37" s="165">
        <f>IF(OR(P$4=0,Data_wide!$S$33=""),"",IFERROR(ROUND(IF(P$4=1,1+9*(MIN(MAX(Data_wide!$S$33,P$2),P$3)-P$2)/(P$3-P$2),1+9*(P$3-MIN(MAX(Data_wide!$S$33,P$2),P$3))/(P$3-P$2)),1),""))</f>
        <v/>
      </c>
      <c r="Q37" s="165">
        <f>IF(OR(Q$4=0,Data_wide!$T$33=""),"",IFERROR(ROUND(IF(Q$4=1,1+9*(MIN(MAX(Data_wide!$T$33,Q$2),Q$3)-Q$2)/(Q$3-Q$2),1+9*(Q$3-MIN(MAX(Data_wide!$T$33,Q$2),Q$3))/(Q$3-Q$2)),1),""))</f>
        <v/>
      </c>
      <c r="R37" s="165">
        <f>IF(OR(R$4=0,Data_wide!$U$33=""),"",IFERROR(ROUND(IF(R$4=1,1+9*(MIN(MAX(Data_wide!$U$33,R$2),R$3)-R$2)/(R$3-R$2),1+9*(R$3-MIN(MAX(Data_wide!$U$33,R$2),R$3))/(R$3-R$2)),1),""))</f>
        <v/>
      </c>
      <c r="S37" s="165">
        <f>IF(OR(S$4=0,Data_wide!$V$33=""),"",IFERROR(ROUND(IF(S$4=1,1+9*(MIN(MAX(Data_wide!$V$33,S$2),S$3)-S$2)/(S$3-S$2),1+9*(S$3-MIN(MAX(Data_wide!$V$33,S$2),S$3))/(S$3-S$2)),1),""))</f>
        <v/>
      </c>
      <c r="T37" s="165">
        <f>IF(OR(T$4=0,Data_wide!$W$33=""),"",IFERROR(ROUND(IF(T$4=1,1+9*(MIN(MAX(Data_wide!$W$33,T$2),T$3)-T$2)/(T$3-T$2),1+9*(T$3-MIN(MAX(Data_wide!$W$33,T$2),T$3))/(T$3-T$2)),1),""))</f>
        <v/>
      </c>
      <c r="U37" s="165">
        <f>IF(OR(U$4=0,Data_wide!$X$33=""),"",IFERROR(ROUND(IF(U$4=1,1+9*(MIN(MAX(Data_wide!$X$33,U$2),U$3)-U$2)/(U$3-U$2),1+9*(U$3-MIN(MAX(Data_wide!$X$33,U$2),U$3))/(U$3-U$2)),1),""))</f>
        <v/>
      </c>
      <c r="V37" s="165">
        <f>IF(OR(V$4=0,Data_wide!$Y$33=""),"",IFERROR(ROUND(IF(V$4=1,1+9*(MIN(MAX(Data_wide!$Y$33,V$2),V$3)-V$2)/(V$3-V$2),1+9*(V$3-MIN(MAX(Data_wide!$Y$33,V$2),V$3))/(V$3-V$2)),1),""))</f>
        <v/>
      </c>
      <c r="W37" s="165">
        <f>IF(OR(W$4=0,Data_wide!$Z$33=""),"",IFERROR(ROUND(IF(W$4=1,1+9*(MIN(MAX(Data_wide!$Z$33,W$2),W$3)-W$2)/(W$3-W$2),1+9*(W$3-MIN(MAX(Data_wide!$Z$33,W$2),W$3))/(W$3-W$2)),1),""))</f>
        <v/>
      </c>
      <c r="X37" s="165">
        <f>IF(OR(X$4=0,Data_wide!$AA$33=""),"",IFERROR(ROUND(IF(X$4=1,1+9*(MIN(MAX(Data_wide!$AA$33,X$2),X$3)-X$2)/(X$3-X$2),1+9*(X$3-MIN(MAX(Data_wide!$AA$33,X$2),X$3))/(X$3-X$2)),1),""))</f>
        <v/>
      </c>
      <c r="Y37" s="165">
        <f>IF(OR(Y$4=0,Data_wide!$AB$33=""),"",IFERROR(ROUND(IF(Y$4=1,1+9*(MIN(MAX(Data_wide!$AB$33,Y$2),Y$3)-Y$2)/(Y$3-Y$2),1+9*(Y$3-MIN(MAX(Data_wide!$AB$33,Y$2),Y$3))/(Y$3-Y$2)),1),""))</f>
        <v/>
      </c>
      <c r="Z37" s="165">
        <f>IF(OR(Z$4=0,Data_wide!$AC$33=""),"",IFERROR(ROUND(IF(Z$4=1,1+9*(MIN(MAX(Data_wide!$AC$33,Z$2),Z$3)-Z$2)/(Z$3-Z$2),1+9*(Z$3-MIN(MAX(Data_wide!$AC$33,Z$2),Z$3))/(Z$3-Z$2)),1),""))</f>
        <v/>
      </c>
      <c r="AA37" s="165">
        <f>IF(OR(AA$4=0,Data_wide!$AD$33=""),"",IFERROR(ROUND(IF(AA$4=1,1+9*(MIN(MAX(Data_wide!$AD$33,AA$2),AA$3)-AA$2)/(AA$3-AA$2),1+9*(AA$3-MIN(MAX(Data_wide!$AD$33,AA$2),AA$3))/(AA$3-AA$2)),1),""))</f>
        <v/>
      </c>
      <c r="AB37" s="165">
        <f>IF(OR(AB$4=0,Data_wide!$AE$33=""),"",IFERROR(ROUND(IF(AB$4=1,1+9*(MIN(MAX(Data_wide!$AE$33,AB$2),AB$3)-AB$2)/(AB$3-AB$2),1+9*(AB$3-MIN(MAX(Data_wide!$AE$33,AB$2),AB$3))/(AB$3-AB$2)),1),""))</f>
        <v/>
      </c>
      <c r="AC37" s="165">
        <f>IF(OR(AC$4=0,Data_wide!$AF$33=""),"",IFERROR(ROUND(IF(AC$4=1,1+9*(MIN(MAX(Data_wide!$AF$33,AC$2),AC$3)-AC$2)/(AC$3-AC$2),1+9*(AC$3-MIN(MAX(Data_wide!$AF$33,AC$2),AC$3))/(AC$3-AC$2)),1),""))</f>
        <v/>
      </c>
      <c r="AD37" s="165">
        <f>IF(OR(AD$4=0,Data_wide!$AG$33=""),"",IFERROR(ROUND(IF(AD$4=1,1+9*(MIN(MAX(Data_wide!$AG$33,AD$2),AD$3)-AD$2)/(AD$3-AD$2),1+9*(AD$3-MIN(MAX(Data_wide!$AG$33,AD$2),AD$3))/(AD$3-AD$2)),1),""))</f>
        <v/>
      </c>
      <c r="AE37" s="165">
        <f>IF(OR(AE$4=0,Data_wide!$AH$33=""),"",IFERROR(ROUND(IF(AE$4=1,1+9*(MIN(MAX(Data_wide!$AH$33,AE$2),AE$3)-AE$2)/(AE$3-AE$2),1+9*(AE$3-MIN(MAX(Data_wide!$AH$33,AE$2),AE$3))/(AE$3-AE$2)),1),""))</f>
        <v/>
      </c>
      <c r="AF37" s="165">
        <f>IF(OR(AF$4=0,Data_wide!$AI$33=""),"",IFERROR(ROUND(IF(AF$4=1,1+9*(MIN(MAX(Data_wide!$AI$33,AF$2),AF$3)-AF$2)/(AF$3-AF$2),1+9*(AF$3-MIN(MAX(Data_wide!$AI$33,AF$2),AF$3))/(AF$3-AF$2)),1),""))</f>
        <v/>
      </c>
      <c r="AG37" s="165">
        <f>IF(OR(AG$4=0,Data_wide!$AJ$33=""),"",IFERROR(ROUND(IF(AG$4=1,1+9*(MIN(MAX(Data_wide!$AJ$33,AG$2),AG$3)-AG$2)/(AG$3-AG$2),1+9*(AG$3-MIN(MAX(Data_wide!$AJ$33,AG$2),AG$3))/(AG$3-AG$2)),1),""))</f>
        <v/>
      </c>
      <c r="AH37" s="165">
        <f>IF(OR(AH$4=0,Data_wide!$AK$33=""),"",IFERROR(ROUND(IF(AH$4=1,1+9*(MIN(MAX(Data_wide!$AK$33,AH$2),AH$3)-AH$2)/(AH$3-AH$2),1+9*(AH$3-MIN(MAX(Data_wide!$AK$33,AH$2),AH$3))/(AH$3-AH$2)),1),""))</f>
        <v/>
      </c>
      <c r="AI37" s="165">
        <f>IF(OR(AI$4=0,Data_wide!$AL$33=""),"",IFERROR(ROUND(IF(AI$4=1,1+9*(MIN(MAX(Data_wide!$AL$33,AI$2),AI$3)-AI$2)/(AI$3-AI$2),1+9*(AI$3-MIN(MAX(Data_wide!$AL$33,AI$2),AI$3))/(AI$3-AI$2)),1),""))</f>
        <v/>
      </c>
      <c r="AJ37" s="165">
        <f>IF(OR(AJ$4=0,Data_wide!$AM$33=""),"",IFERROR(ROUND(IF(AJ$4=1,1+9*(MIN(MAX(Data_wide!$AM$33,AJ$2),AJ$3)-AJ$2)/(AJ$3-AJ$2),1+9*(AJ$3-MIN(MAX(Data_wide!$AM$33,AJ$2),AJ$3))/(AJ$3-AJ$2)),1),""))</f>
        <v/>
      </c>
      <c r="AK37" s="165">
        <f>IF(OR(AK$4=0,Data_wide!$AN$33=""),"",IFERROR(ROUND(IF(AK$4=1,1+9*(MIN(MAX(Data_wide!$AN$33,AK$2),AK$3)-AK$2)/(AK$3-AK$2),1+9*(AK$3-MIN(MAX(Data_wide!$AN$33,AK$2),AK$3))/(AK$3-AK$2)),1),""))</f>
        <v/>
      </c>
      <c r="AL37" s="165">
        <f>IF(OR(AL$4=0,Data_wide!$AO$33=""),"",IFERROR(ROUND(IF(AL$4=1,1+9*(MIN(MAX(Data_wide!$AO$33,AL$2),AL$3)-AL$2)/(AL$3-AL$2),1+9*(AL$3-MIN(MAX(Data_wide!$AO$33,AL$2),AL$3))/(AL$3-AL$2)),1),""))</f>
        <v/>
      </c>
      <c r="AM37" s="165">
        <f>IF(OR(AM$4=0,Data_wide!$AP$33=""),"",IFERROR(ROUND(IF(AM$4=1,1+9*(MIN(MAX(Data_wide!$AP$33,AM$2),AM$3)-AM$2)/(AM$3-AM$2),1+9*(AM$3-MIN(MAX(Data_wide!$AP$33,AM$2),AM$3))/(AM$3-AM$2)),1),""))</f>
        <v/>
      </c>
      <c r="AN37" s="165">
        <f>IF(OR(AN$4=0,Data_wide!$AQ$33=""),"",IFERROR(ROUND(IF(AN$4=1,1+9*(MIN(MAX(Data_wide!$AQ$33,AN$2),AN$3)-AN$2)/(AN$3-AN$2),1+9*(AN$3-MIN(MAX(Data_wide!$AQ$33,AN$2),AN$3))/(AN$3-AN$2)),1),""))</f>
        <v/>
      </c>
      <c r="AO37" s="165">
        <f>IF(OR(AO$4=0,Data_wide!$AR$33=""),"",IFERROR(ROUND(IF(AO$4=1,1+9*(MIN(MAX(Data_wide!$AR$33,AO$2),AO$3)-AO$2)/(AO$3-AO$2),1+9*(AO$3-MIN(MAX(Data_wide!$AR$33,AO$2),AO$3))/(AO$3-AO$2)),1),""))</f>
        <v/>
      </c>
      <c r="AP37" s="165">
        <f>IF(OR(AP$4=0,Data_wide!$AS$33=""),"",IFERROR(ROUND(IF(AP$4=1,1+9*(MIN(MAX(Data_wide!$AS$33,AP$2),AP$3)-AP$2)/(AP$3-AP$2),1+9*(AP$3-MIN(MAX(Data_wide!$AS$33,AP$2),AP$3))/(AP$3-AP$2)),1),""))</f>
        <v/>
      </c>
      <c r="AQ37" s="165">
        <f>IF(OR(AQ$4=0,Data_wide!$AT$33=""),"",IFERROR(ROUND(IF(AQ$4=1,1+9*(MIN(MAX(Data_wide!$AT$33,AQ$2),AQ$3)-AQ$2)/(AQ$3-AQ$2),1+9*(AQ$3-MIN(MAX(Data_wide!$AT$33,AQ$2),AQ$3))/(AQ$3-AQ$2)),1),""))</f>
        <v/>
      </c>
      <c r="AR37" s="165">
        <f>IF(OR(AR$4=0,Data_wide!$AU$33=""),"",IFERROR(ROUND(IF(AR$4=1,1+9*(MIN(MAX(Data_wide!$AU$33,AR$2),AR$3)-AR$2)/(AR$3-AR$2),1+9*(AR$3-MIN(MAX(Data_wide!$AU$33,AR$2),AR$3))/(AR$3-AR$2)),1),""))</f>
        <v/>
      </c>
      <c r="AS37" s="165">
        <f>IF(OR(AS$4=0,Data_wide!$AV$33=""),"",IFERROR(ROUND(IF(AS$4=1,1+9*(MIN(MAX(Data_wide!$AV$33,AS$2),AS$3)-AS$2)/(AS$3-AS$2),1+9*(AS$3-MIN(MAX(Data_wide!$AV$33,AS$2),AS$3))/(AS$3-AS$2)),1),""))</f>
        <v/>
      </c>
      <c r="AT37" s="165">
        <f>IF(OR(AT$4=0,Data_wide!$AW$33=""),"",IFERROR(ROUND(IF(AT$4=1,1+9*(MIN(MAX(Data_wide!$AW$33,AT$2),AT$3)-AT$2)/(AT$3-AT$2),1+9*(AT$3-MIN(MAX(Data_wide!$AW$33,AT$2),AT$3))/(AT$3-AT$2)),1),""))</f>
        <v/>
      </c>
      <c r="AU37" s="165">
        <f>IF(OR(AU$4=0,Data_wide!$AX$33=""),"",IFERROR(ROUND(IF(AU$4=1,1+9*(MIN(MAX(Data_wide!$AX$33,AU$2),AU$3)-AU$2)/(AU$3-AU$2),1+9*(AU$3-MIN(MAX(Data_wide!$AX$33,AU$2),AU$3))/(AU$3-AU$2)),1),""))</f>
        <v/>
      </c>
      <c r="AV37" s="165">
        <f>IF(OR(AV$4=0,Data_wide!$AY$33=""),"",IFERROR(ROUND(IF(AV$4=1,1+9*(MIN(MAX(Data_wide!$AY$33,AV$2),AV$3)-AV$2)/(AV$3-AV$2),1+9*(AV$3-MIN(MAX(Data_wide!$AY$33,AV$2),AV$3))/(AV$3-AV$2)),1),""))</f>
        <v/>
      </c>
      <c r="AW37" s="165">
        <f>IF(OR(AW$4=0,Data_wide!$AZ$33=""),"",IFERROR(ROUND(IF(AW$4=1,1+9*(MIN(MAX(Data_wide!$AZ$33,AW$2),AW$3)-AW$2)/(AW$3-AW$2),1+9*(AW$3-MIN(MAX(Data_wide!$AZ$33,AW$2),AW$3))/(AW$3-AW$2)),1),""))</f>
        <v/>
      </c>
      <c r="AX37" s="165">
        <f>IF(OR(AX$4=0,Data_wide!$BA$33=""),"",IFERROR(ROUND(IF(AX$4=1,1+9*(MIN(MAX(Data_wide!$BA$33,AX$2),AX$3)-AX$2)/(AX$3-AX$2),1+9*(AX$3-MIN(MAX(Data_wide!$BA$33,AX$2),AX$3))/(AX$3-AX$2)),1),""))</f>
        <v/>
      </c>
      <c r="AY37" s="165">
        <f>IF(OR(AY$4=0,Data_wide!$BB$33=""),"",IFERROR(ROUND(IF(AY$4=1,1+9*(MIN(MAX(Data_wide!$BB$33,AY$2),AY$3)-AY$2)/(AY$3-AY$2),1+9*(AY$3-MIN(MAX(Data_wide!$BB$33,AY$2),AY$3))/(AY$3-AY$2)),1),""))</f>
        <v/>
      </c>
      <c r="AZ37" s="165">
        <f>IF(OR(AZ$4=0,Data_wide!$BC$33=""),"",IFERROR(ROUND(IF(AZ$4=1,1+9*(MIN(MAX(Data_wide!$BC$33,AZ$2),AZ$3)-AZ$2)/(AZ$3-AZ$2),1+9*(AZ$3-MIN(MAX(Data_wide!$BC$33,AZ$2),AZ$3))/(AZ$3-AZ$2)),1),""))</f>
        <v/>
      </c>
      <c r="BA37" s="165">
        <f>IF(OR(BA$4=0,Data_wide!$BD$33=""),"",IFERROR(ROUND(IF(BA$4=1,1+9*(MIN(MAX(Data_wide!$BD$33,BA$2),BA$3)-BA$2)/(BA$3-BA$2),1+9*(BA$3-MIN(MAX(Data_wide!$BD$33,BA$2),BA$3))/(BA$3-BA$2)),1),""))</f>
        <v/>
      </c>
      <c r="BB37" s="165">
        <f>IF(OR(BB$4=0,Data_wide!$BE$33=""),"",IFERROR(ROUND(IF(BB$4=1,1+9*(MIN(MAX(Data_wide!$BE$33,BB$2),BB$3)-BB$2)/(BB$3-BB$2),1+9*(BB$3-MIN(MAX(Data_wide!$BE$33,BB$2),BB$3))/(BB$3-BB$2)),1),""))</f>
        <v/>
      </c>
      <c r="BC37" s="165">
        <f>IF(OR(BC$4=0,Data_wide!$BF$33=""),"",IFERROR(ROUND(IF(BC$4=1,1+9*(MIN(MAX(Data_wide!$BF$33,BC$2),BC$3)-BC$2)/(BC$3-BC$2),1+9*(BC$3-MIN(MAX(Data_wide!$BF$33,BC$2),BC$3))/(BC$3-BC$2)),1),""))</f>
        <v/>
      </c>
      <c r="BD37" s="165">
        <f>IF(OR(BD$4=0,Data_wide!$BG$33=""),"",IFERROR(ROUND(IF(BD$4=1,1+9*(MIN(MAX(Data_wide!$BG$33,BD$2),BD$3)-BD$2)/(BD$3-BD$2),1+9*(BD$3-MIN(MAX(Data_wide!$BG$33,BD$2),BD$3))/(BD$3-BD$2)),1),""))</f>
        <v/>
      </c>
      <c r="BE37" s="165">
        <f>IF(OR(BE$4=0,Data_wide!$BH$33=""),"",IFERROR(ROUND(IF(BE$4=1,1+9*(MIN(MAX(Data_wide!$BH$33,BE$2),BE$3)-BE$2)/(BE$3-BE$2),1+9*(BE$3-MIN(MAX(Data_wide!$BH$33,BE$2),BE$3))/(BE$3-BE$2)),1),""))</f>
        <v/>
      </c>
      <c r="BF37" s="165">
        <f>IF(OR(BF$4=0,Data_wide!$BI$33=""),"",IFERROR(ROUND(IF(BF$4=1,1+9*(MIN(MAX(Data_wide!$BI$33,BF$2),BF$3)-BF$2)/(BF$3-BF$2),1+9*(BF$3-MIN(MAX(Data_wide!$BI$33,BF$2),BF$3))/(BF$3-BF$2)),1),""))</f>
        <v/>
      </c>
      <c r="BG37" s="165">
        <f>IF(OR(BG$4=0,Data_wide!$BJ$33=""),"",IFERROR(ROUND(IF(BG$4=1,1+9*(MIN(MAX(Data_wide!$BJ$33,BG$2),BG$3)-BG$2)/(BG$3-BG$2),1+9*(BG$3-MIN(MAX(Data_wide!$BJ$33,BG$2),BG$3))/(BG$3-BG$2)),1),""))</f>
        <v/>
      </c>
      <c r="BH37" s="165">
        <f>IF(OR(BH$4=0,Data_wide!$BK$33=""),"",IFERROR(ROUND(IF(BH$4=1,1+9*(MIN(MAX(Data_wide!$BK$33,BH$2),BH$3)-BH$2)/(BH$3-BH$2),1+9*(BH$3-MIN(MAX(Data_wide!$BK$33,BH$2),BH$3))/(BH$3-BH$2)),1),""))</f>
        <v/>
      </c>
      <c r="BI37" s="165">
        <f>IF(OR(BI$4=0,Data_wide!$BL$33=""),"",IFERROR(ROUND(IF(BI$4=1,1+9*(MIN(MAX(Data_wide!$BL$33,BI$2),BI$3)-BI$2)/(BI$3-BI$2),1+9*(BI$3-MIN(MAX(Data_wide!$BL$33,BI$2),BI$3))/(BI$3-BI$2)),1),""))</f>
        <v/>
      </c>
      <c r="BJ37" s="165">
        <f>IF(OR(BJ$4=0,Data_wide!$BM$33=""),"",IFERROR(ROUND(IF(BJ$4=1,1+9*(MIN(MAX(Data_wide!$BM$33,BJ$2),BJ$3)-BJ$2)/(BJ$3-BJ$2),1+9*(BJ$3-MIN(MAX(Data_wide!$BM$33,BJ$2),BJ$3))/(BJ$3-BJ$2)),1),""))</f>
        <v/>
      </c>
      <c r="BK37" s="165">
        <f>IF(OR(BK$4=0,Data_wide!$BN$33=""),"",IFERROR(ROUND(IF(BK$4=1,1+9*(MIN(MAX(Data_wide!$BN$33,BK$2),BK$3)-BK$2)/(BK$3-BK$2),1+9*(BK$3-MIN(MAX(Data_wide!$BN$33,BK$2),BK$3))/(BK$3-BK$2)),1),""))</f>
        <v/>
      </c>
      <c r="BL37" s="165">
        <f>IF(OR(BL$4=0,Data_wide!$BO$33=""),"",IFERROR(ROUND(IF(BL$4=1,1+9*(MIN(MAX(Data_wide!$BO$33,BL$2),BL$3)-BL$2)/(BL$3-BL$2),1+9*(BL$3-MIN(MAX(Data_wide!$BO$33,BL$2),BL$3))/(BL$3-BL$2)),1),""))</f>
        <v/>
      </c>
      <c r="BM37" s="165">
        <f>IF(OR(BM$4=0,Data_wide!$BP$33=""),"",IFERROR(ROUND(IF(BM$4=1,1+9*(MIN(MAX(Data_wide!$BP$33,BM$2),BM$3)-BM$2)/(BM$3-BM$2),1+9*(BM$3-MIN(MAX(Data_wide!$BP$33,BM$2),BM$3))/(BM$3-BM$2)),1),""))</f>
        <v/>
      </c>
      <c r="BN37" s="165">
        <f>IF(OR(BN$4=0,Data_wide!$BQ$33=""),"",IFERROR(ROUND(IF(BN$4=1,1+9*(MIN(MAX(Data_wide!$BQ$33,BN$2),BN$3)-BN$2)/(BN$3-BN$2),1+9*(BN$3-MIN(MAX(Data_wide!$BQ$33,BN$2),BN$3))/(BN$3-BN$2)),1),""))</f>
        <v/>
      </c>
      <c r="BO37" s="165">
        <f>IF(OR(BO$4=0,Data_wide!$BR$33=""),"",IFERROR(ROUND(IF(BO$4=1,1+9*(MIN(MAX(Data_wide!$BR$33,BO$2),BO$3)-BO$2)/(BO$3-BO$2),1+9*(BO$3-MIN(MAX(Data_wide!$BR$33,BO$2),BO$3))/(BO$3-BO$2)),1),""))</f>
        <v/>
      </c>
      <c r="BP37" s="165">
        <f>IF(OR(BP$4=0,Data_wide!$BS$33=""),"",IFERROR(ROUND(IF(BP$4=1,1+9*(MIN(MAX(Data_wide!$BS$33,BP$2),BP$3)-BP$2)/(BP$3-BP$2),1+9*(BP$3-MIN(MAX(Data_wide!$BS$33,BP$2),BP$3))/(BP$3-BP$2)),1),""))</f>
        <v/>
      </c>
      <c r="BQ37" s="165">
        <f>IF(OR(BQ$4=0,Data_wide!$BT$33=""),"",IFERROR(ROUND(IF(BQ$4=1,1+9*(MIN(MAX(Data_wide!$BT$33,BQ$2),BQ$3)-BQ$2)/(BQ$3-BQ$2),1+9*(BQ$3-MIN(MAX(Data_wide!$BT$33,BQ$2),BQ$3))/(BQ$3-BQ$2)),1),""))</f>
        <v/>
      </c>
      <c r="BR37" s="165">
        <f>IF(OR(BR$4=0,Data_wide!$BU$33=""),"",IFERROR(ROUND(IF(BR$4=1,1+9*(MIN(MAX(Data_wide!$BU$33,BR$2),BR$3)-BR$2)/(BR$3-BR$2),1+9*(BR$3-MIN(MAX(Data_wide!$BU$33,BR$2),BR$3))/(BR$3-BR$2)),1),""))</f>
        <v/>
      </c>
      <c r="BS37" s="165">
        <f>IF(OR(BS$4=0,Data_wide!$BV$33=""),"",IFERROR(ROUND(IF(BS$4=1,1+9*(MIN(MAX(Data_wide!$BV$33,BS$2),BS$3)-BS$2)/(BS$3-BS$2),1+9*(BS$3-MIN(MAX(Data_wide!$BV$33,BS$2),BS$3))/(BS$3-BS$2)),1),""))</f>
        <v/>
      </c>
      <c r="BT37" s="165">
        <f>IF(OR(BT$4=0,Data_wide!$BW$33=""),"",IFERROR(ROUND(IF(BT$4=1,1+9*(MIN(MAX(Data_wide!$BW$33,BT$2),BT$3)-BT$2)/(BT$3-BT$2),1+9*(BT$3-MIN(MAX(Data_wide!$BW$33,BT$2),BT$3))/(BT$3-BT$2)),1),""))</f>
        <v/>
      </c>
      <c r="BU37" s="165">
        <f>IF(OR(BU$4=0,Data_wide!$BX$33=""),"",IFERROR(ROUND(IF(BU$4=1,1+9*(MIN(MAX(Data_wide!$BX$33,BU$2),BU$3)-BU$2)/(BU$3-BU$2),1+9*(BU$3-MIN(MAX(Data_wide!$BX$33,BU$2),BU$3))/(BU$3-BU$2)),1),""))</f>
        <v/>
      </c>
      <c r="BV37" s="165">
        <f>IF(OR(BV$4=0,Data_wide!$BY$33=""),"",IFERROR(ROUND(IF(BV$4=1,1+9*(MIN(MAX(Data_wide!$BY$33,BV$2),BV$3)-BV$2)/(BV$3-BV$2),1+9*(BV$3-MIN(MAX(Data_wide!$BY$33,BV$2),BV$3))/(BV$3-BV$2)),1),""))</f>
        <v/>
      </c>
      <c r="BW37" s="165">
        <f>IF(OR(BW$4=0,Data_wide!$BZ$33=""),"",IFERROR(ROUND(IF(BW$4=1,1+9*(MIN(MAX(Data_wide!$BZ$33,BW$2),BW$3)-BW$2)/(BW$3-BW$2),1+9*(BW$3-MIN(MAX(Data_wide!$BZ$33,BW$2),BW$3))/(BW$3-BW$2)),1),""))</f>
        <v/>
      </c>
      <c r="BX37" s="165">
        <f>IF(OR(BX$4=0,Data_wide!$CA$33=""),"",IFERROR(ROUND(IF(BX$4=1,1+9*(MIN(MAX(Data_wide!$CA$33,BX$2),BX$3)-BX$2)/(BX$3-BX$2),1+9*(BX$3-MIN(MAX(Data_wide!$CA$33,BX$2),BX$3))/(BX$3-BX$2)),1),""))</f>
        <v/>
      </c>
      <c r="BY37" s="165">
        <f>IF(OR(BY$4=0,Data_wide!$CB$33=""),"",IFERROR(ROUND(IF(BY$4=1,1+9*(MIN(MAX(Data_wide!$CB$33,BY$2),BY$3)-BY$2)/(BY$3-BY$2),1+9*(BY$3-MIN(MAX(Data_wide!$CB$33,BY$2),BY$3))/(BY$3-BY$2)),1),""))</f>
        <v/>
      </c>
      <c r="BZ37" s="165">
        <f>IF(OR(BZ$4=0,Data_wide!$CC$33=""),"",IFERROR(ROUND(IF(BZ$4=1,1+9*(MIN(MAX(Data_wide!$CC$33,BZ$2),BZ$3)-BZ$2)/(BZ$3-BZ$2),1+9*(BZ$3-MIN(MAX(Data_wide!$CC$33,BZ$2),BZ$3))/(BZ$3-BZ$2)),1),""))</f>
        <v/>
      </c>
      <c r="CA37" s="165">
        <f>IF(OR(CA$4=0,Data_wide!$CD$33=""),"",IFERROR(ROUND(IF(CA$4=1,1+9*(MIN(MAX(Data_wide!$CD$33,CA$2),CA$3)-CA$2)/(CA$3-CA$2),1+9*(CA$3-MIN(MAX(Data_wide!$CD$33,CA$2),CA$3))/(CA$3-CA$2)),1),""))</f>
        <v/>
      </c>
      <c r="CB37" s="165">
        <f>IF(OR(CB$4=0,Data_wide!$CE$33=""),"",IFERROR(ROUND(IF(CB$4=1,1+9*(MIN(MAX(Data_wide!$CE$33,CB$2),CB$3)-CB$2)/(CB$3-CB$2),1+9*(CB$3-MIN(MAX(Data_wide!$CE$33,CB$2),CB$3))/(CB$3-CB$2)),1),""))</f>
        <v/>
      </c>
      <c r="CC37" s="165">
        <f>IF(OR(CC$4=0,Data_wide!$CF$33=""),"",IFERROR(ROUND(IF(CC$4=1,1+9*(MIN(MAX(Data_wide!$CF$33,CC$2),CC$3)-CC$2)/(CC$3-CC$2),1+9*(CC$3-MIN(MAX(Data_wide!$CF$33,CC$2),CC$3))/(CC$3-CC$2)),1),""))</f>
        <v/>
      </c>
      <c r="CD37" s="165">
        <f>IF(OR(CD$4=0,Data_wide!$CG$33=""),"",IFERROR(ROUND(IF(CD$4=1,1+9*(MIN(MAX(Data_wide!$CG$33,CD$2),CD$3)-CD$2)/(CD$3-CD$2),1+9*(CD$3-MIN(MAX(Data_wide!$CG$33,CD$2),CD$3))/(CD$3-CD$2)),1),""))</f>
        <v/>
      </c>
      <c r="CE37" s="165">
        <f>IF(OR(CE$4=0,Data_wide!$CH$33=""),"",IFERROR(ROUND(IF(CE$4=1,1+9*(MIN(MAX(Data_wide!$CH$33,CE$2),CE$3)-CE$2)/(CE$3-CE$2),1+9*(CE$3-MIN(MAX(Data_wide!$CH$33,CE$2),CE$3))/(CE$3-CE$2)),1),""))</f>
        <v/>
      </c>
      <c r="CF37" s="165">
        <f>IF(OR(CF$4=0,Data_wide!$CI$33=""),"",IFERROR(ROUND(IF(CF$4=1,1+9*(MIN(MAX(Data_wide!$CI$33,CF$2),CF$3)-CF$2)/(CF$3-CF$2),1+9*(CF$3-MIN(MAX(Data_wide!$CI$33,CF$2),CF$3))/(CF$3-CF$2)),1),""))</f>
        <v/>
      </c>
      <c r="CG37" s="165">
        <f>IF(OR(CG$4=0,Data_wide!$CJ$33=""),"",IFERROR(ROUND(IF(CG$4=1,1+9*(MIN(MAX(Data_wide!$CJ$33,CG$2),CG$3)-CG$2)/(CG$3-CG$2),1+9*(CG$3-MIN(MAX(Data_wide!$CJ$33,CG$2),CG$3))/(CG$3-CG$2)),1),""))</f>
        <v/>
      </c>
      <c r="CH37" s="165">
        <f>IF(OR(CH$4=0,Data_wide!$CK$33=""),"",IFERROR(ROUND(IF(CH$4=1,1+9*(MIN(MAX(Data_wide!$CK$33,CH$2),CH$3)-CH$2)/(CH$3-CH$2),1+9*(CH$3-MIN(MAX(Data_wide!$CK$33,CH$2),CH$3))/(CH$3-CH$2)),1),""))</f>
        <v/>
      </c>
      <c r="CI37" s="165">
        <f>IF(OR(CI$4=0,Data_wide!$CL$33=""),"",IFERROR(ROUND(IF(CI$4=1,1+9*(MIN(MAX(Data_wide!$CL$33,CI$2),CI$3)-CI$2)/(CI$3-CI$2),1+9*(CI$3-MIN(MAX(Data_wide!$CL$33,CI$2),CI$3))/(CI$3-CI$2)),1),""))</f>
        <v/>
      </c>
      <c r="CJ37" s="165">
        <f>IF(OR(CJ$4=0,Data_wide!$CM$33=""),"",IFERROR(ROUND(IF(CJ$4=1,1+9*(MIN(MAX(Data_wide!$CM$33,CJ$2),CJ$3)-CJ$2)/(CJ$3-CJ$2),1+9*(CJ$3-MIN(MAX(Data_wide!$CM$33,CJ$2),CJ$3))/(CJ$3-CJ$2)),1),""))</f>
        <v/>
      </c>
      <c r="CK37" s="165">
        <f>IF(OR(CK$4=0,Data_wide!$CN$33=""),"",IFERROR(ROUND(IF(CK$4=1,1+9*(MIN(MAX(Data_wide!$CN$33,CK$2),CK$3)-CK$2)/(CK$3-CK$2),1+9*(CK$3-MIN(MAX(Data_wide!$CN$33,CK$2),CK$3))/(CK$3-CK$2)),1),""))</f>
        <v/>
      </c>
      <c r="CL37" s="165">
        <f>IF(OR(CL$4=0,Data_wide!$CO$33=""),"",IFERROR(ROUND(IF(CL$4=1,1+9*(MIN(MAX(Data_wide!$CO$33,CL$2),CL$3)-CL$2)/(CL$3-CL$2),1+9*(CL$3-MIN(MAX(Data_wide!$CO$33,CL$2),CL$3))/(CL$3-CL$2)),1),""))</f>
        <v/>
      </c>
      <c r="CM37" s="165">
        <f>IF(OR(CM$4=0,Data_wide!$CP$33=""),"",IFERROR(ROUND(IF(CM$4=1,1+9*(MIN(MAX(Data_wide!$CP$33,CM$2),CM$3)-CM$2)/(CM$3-CM$2),1+9*(CM$3-MIN(MAX(Data_wide!$CP$33,CM$2),CM$3))/(CM$3-CM$2)),1),""))</f>
        <v/>
      </c>
      <c r="CN37" s="165">
        <f>IF(OR(CN$4=0,Data_wide!$CQ$33=""),"",IFERROR(ROUND(IF(CN$4=1,1+9*(MIN(MAX(Data_wide!$CQ$33,CN$2),CN$3)-CN$2)/(CN$3-CN$2),1+9*(CN$3-MIN(MAX(Data_wide!$CQ$33,CN$2),CN$3))/(CN$3-CN$2)),1),""))</f>
        <v/>
      </c>
      <c r="CO37" s="165">
        <f>IF(OR(CO$4=0,Data_wide!$CR$33=""),"",IFERROR(ROUND(IF(CO$4=1,1+9*(MIN(MAX(Data_wide!$CR$33,CO$2),CO$3)-CO$2)/(CO$3-CO$2),1+9*(CO$3-MIN(MAX(Data_wide!$CR$33,CO$2),CO$3))/(CO$3-CO$2)),1),""))</f>
        <v/>
      </c>
    </row>
    <row r="38" ht="14" customHeight="1">
      <c r="A38" s="161" t="inlineStr">
        <is>
          <t>CPV</t>
        </is>
      </c>
      <c r="B38" s="161" t="inlineStr">
        <is>
          <t>Cabo Verde</t>
        </is>
      </c>
      <c r="C38" s="165">
        <f>IF(OR(C$4=0,Data_wide!$F$34=""),"",IFERROR(ROUND(IF(C$4=1,1+9*(MIN(MAX(Data_wide!$F$34,C$2),C$3)-C$2)/(C$3-C$2),1+9*(C$3-MIN(MAX(Data_wide!$F$34,C$2),C$3))/(C$3-C$2)),1),""))</f>
        <v/>
      </c>
      <c r="D38" s="165">
        <f>IF(OR(D$4=0,Data_wide!$G$34=""),"",IFERROR(ROUND(IF(D$4=1,1+9*(MIN(MAX(Data_wide!$G$34,D$2),D$3)-D$2)/(D$3-D$2),1+9*(D$3-MIN(MAX(Data_wide!$G$34,D$2),D$3))/(D$3-D$2)),1),""))</f>
        <v/>
      </c>
      <c r="E38" s="165">
        <f>IF(OR(E$4=0,Data_wide!$H$34=""),"",IFERROR(ROUND(IF(E$4=1,1+9*(MIN(MAX(Data_wide!$H$34,E$2),E$3)-E$2)/(E$3-E$2),1+9*(E$3-MIN(MAX(Data_wide!$H$34,E$2),E$3))/(E$3-E$2)),1),""))</f>
        <v/>
      </c>
      <c r="F38" s="165">
        <f>IF(OR(F$4=0,Data_wide!$I$34=""),"",IFERROR(ROUND(IF(F$4=1,1+9*(MIN(MAX(Data_wide!$I$34,F$2),F$3)-F$2)/(F$3-F$2),1+9*(F$3-MIN(MAX(Data_wide!$I$34,F$2),F$3))/(F$3-F$2)),1),""))</f>
        <v/>
      </c>
      <c r="G38" s="165">
        <f>IF(OR(G$4=0,Data_wide!$J$34=""),"",IFERROR(ROUND(IF(G$4=1,1+9*(MIN(MAX(Data_wide!$J$34,G$2),G$3)-G$2)/(G$3-G$2),1+9*(G$3-MIN(MAX(Data_wide!$J$34,G$2),G$3))/(G$3-G$2)),1),""))</f>
        <v/>
      </c>
      <c r="H38" s="165">
        <f>IF(OR(H$4=0,Data_wide!$K$34=""),"",IFERROR(ROUND(IF(H$4=1,1+9*(MIN(MAX(Data_wide!$K$34,H$2),H$3)-H$2)/(H$3-H$2),1+9*(H$3-MIN(MAX(Data_wide!$K$34,H$2),H$3))/(H$3-H$2)),1),""))</f>
        <v/>
      </c>
      <c r="I38" s="165">
        <f>IF(OR(I$4=0,Data_wide!$L$34=""),"",IFERROR(ROUND(IF(I$4=1,1+9*(MIN(MAX(Data_wide!$L$34,I$2),I$3)-I$2)/(I$3-I$2),1+9*(I$3-MIN(MAX(Data_wide!$L$34,I$2),I$3))/(I$3-I$2)),1),""))</f>
        <v/>
      </c>
      <c r="J38" s="165">
        <f>IF(OR(J$4=0,Data_wide!$M$34=""),"",IFERROR(ROUND(IF(J$4=1,1+9*(MIN(MAX(Data_wide!$M$34,J$2),J$3)-J$2)/(J$3-J$2),1+9*(J$3-MIN(MAX(Data_wide!$M$34,J$2),J$3))/(J$3-J$2)),1),""))</f>
        <v/>
      </c>
      <c r="K38" s="165">
        <f>IF(OR(K$4=0,Data_wide!$N$34=""),"",IFERROR(ROUND(IF(K$4=1,1+9*(MIN(MAX(Data_wide!$N$34,K$2),K$3)-K$2)/(K$3-K$2),1+9*(K$3-MIN(MAX(Data_wide!$N$34,K$2),K$3))/(K$3-K$2)),1),""))</f>
        <v/>
      </c>
      <c r="L38" s="165">
        <f>IF(OR(L$4=0,Data_wide!$O$34=""),"",IFERROR(ROUND(IF(L$4=1,1+9*(MIN(MAX(Data_wide!$O$34,L$2),L$3)-L$2)/(L$3-L$2),1+9*(L$3-MIN(MAX(Data_wide!$O$34,L$2),L$3))/(L$3-L$2)),1),""))</f>
        <v/>
      </c>
      <c r="M38" s="165">
        <f>IF(OR(M$4=0,Data_wide!$P$34=""),"",IFERROR(ROUND(IF(M$4=1,1+9*(MIN(MAX(Data_wide!$P$34,M$2),M$3)-M$2)/(M$3-M$2),1+9*(M$3-MIN(MAX(Data_wide!$P$34,M$2),M$3))/(M$3-M$2)),1),""))</f>
        <v/>
      </c>
      <c r="N38" s="165">
        <f>IF(OR(N$4=0,Data_wide!$Q$34=""),"",IFERROR(ROUND(IF(N$4=1,1+9*(MIN(MAX(Data_wide!$Q$34,N$2),N$3)-N$2)/(N$3-N$2),1+9*(N$3-MIN(MAX(Data_wide!$Q$34,N$2),N$3))/(N$3-N$2)),1),""))</f>
        <v/>
      </c>
      <c r="O38" s="165">
        <f>IF(OR(O$4=0,Data_wide!$R$34=""),"",IFERROR(ROUND(IF(O$4=1,1+9*(MIN(MAX(Data_wide!$R$34,O$2),O$3)-O$2)/(O$3-O$2),1+9*(O$3-MIN(MAX(Data_wide!$R$34,O$2),O$3))/(O$3-O$2)),1),""))</f>
        <v/>
      </c>
      <c r="P38" s="165">
        <f>IF(OR(P$4=0,Data_wide!$S$34=""),"",IFERROR(ROUND(IF(P$4=1,1+9*(MIN(MAX(Data_wide!$S$34,P$2),P$3)-P$2)/(P$3-P$2),1+9*(P$3-MIN(MAX(Data_wide!$S$34,P$2),P$3))/(P$3-P$2)),1),""))</f>
        <v/>
      </c>
      <c r="Q38" s="165">
        <f>IF(OR(Q$4=0,Data_wide!$T$34=""),"",IFERROR(ROUND(IF(Q$4=1,1+9*(MIN(MAX(Data_wide!$T$34,Q$2),Q$3)-Q$2)/(Q$3-Q$2),1+9*(Q$3-MIN(MAX(Data_wide!$T$34,Q$2),Q$3))/(Q$3-Q$2)),1),""))</f>
        <v/>
      </c>
      <c r="R38" s="165">
        <f>IF(OR(R$4=0,Data_wide!$U$34=""),"",IFERROR(ROUND(IF(R$4=1,1+9*(MIN(MAX(Data_wide!$U$34,R$2),R$3)-R$2)/(R$3-R$2),1+9*(R$3-MIN(MAX(Data_wide!$U$34,R$2),R$3))/(R$3-R$2)),1),""))</f>
        <v/>
      </c>
      <c r="S38" s="165">
        <f>IF(OR(S$4=0,Data_wide!$V$34=""),"",IFERROR(ROUND(IF(S$4=1,1+9*(MIN(MAX(Data_wide!$V$34,S$2),S$3)-S$2)/(S$3-S$2),1+9*(S$3-MIN(MAX(Data_wide!$V$34,S$2),S$3))/(S$3-S$2)),1),""))</f>
        <v/>
      </c>
      <c r="T38" s="165">
        <f>IF(OR(T$4=0,Data_wide!$W$34=""),"",IFERROR(ROUND(IF(T$4=1,1+9*(MIN(MAX(Data_wide!$W$34,T$2),T$3)-T$2)/(T$3-T$2),1+9*(T$3-MIN(MAX(Data_wide!$W$34,T$2),T$3))/(T$3-T$2)),1),""))</f>
        <v/>
      </c>
      <c r="U38" s="165">
        <f>IF(OR(U$4=0,Data_wide!$X$34=""),"",IFERROR(ROUND(IF(U$4=1,1+9*(MIN(MAX(Data_wide!$X$34,U$2),U$3)-U$2)/(U$3-U$2),1+9*(U$3-MIN(MAX(Data_wide!$X$34,U$2),U$3))/(U$3-U$2)),1),""))</f>
        <v/>
      </c>
      <c r="V38" s="165">
        <f>IF(OR(V$4=0,Data_wide!$Y$34=""),"",IFERROR(ROUND(IF(V$4=1,1+9*(MIN(MAX(Data_wide!$Y$34,V$2),V$3)-V$2)/(V$3-V$2),1+9*(V$3-MIN(MAX(Data_wide!$Y$34,V$2),V$3))/(V$3-V$2)),1),""))</f>
        <v/>
      </c>
      <c r="W38" s="165">
        <f>IF(OR(W$4=0,Data_wide!$Z$34=""),"",IFERROR(ROUND(IF(W$4=1,1+9*(MIN(MAX(Data_wide!$Z$34,W$2),W$3)-W$2)/(W$3-W$2),1+9*(W$3-MIN(MAX(Data_wide!$Z$34,W$2),W$3))/(W$3-W$2)),1),""))</f>
        <v/>
      </c>
      <c r="X38" s="165">
        <f>IF(OR(X$4=0,Data_wide!$AA$34=""),"",IFERROR(ROUND(IF(X$4=1,1+9*(MIN(MAX(Data_wide!$AA$34,X$2),X$3)-X$2)/(X$3-X$2),1+9*(X$3-MIN(MAX(Data_wide!$AA$34,X$2),X$3))/(X$3-X$2)),1),""))</f>
        <v/>
      </c>
      <c r="Y38" s="165">
        <f>IF(OR(Y$4=0,Data_wide!$AB$34=""),"",IFERROR(ROUND(IF(Y$4=1,1+9*(MIN(MAX(Data_wide!$AB$34,Y$2),Y$3)-Y$2)/(Y$3-Y$2),1+9*(Y$3-MIN(MAX(Data_wide!$AB$34,Y$2),Y$3))/(Y$3-Y$2)),1),""))</f>
        <v/>
      </c>
      <c r="Z38" s="165">
        <f>IF(OR(Z$4=0,Data_wide!$AC$34=""),"",IFERROR(ROUND(IF(Z$4=1,1+9*(MIN(MAX(Data_wide!$AC$34,Z$2),Z$3)-Z$2)/(Z$3-Z$2),1+9*(Z$3-MIN(MAX(Data_wide!$AC$34,Z$2),Z$3))/(Z$3-Z$2)),1),""))</f>
        <v/>
      </c>
      <c r="AA38" s="165">
        <f>IF(OR(AA$4=0,Data_wide!$AD$34=""),"",IFERROR(ROUND(IF(AA$4=1,1+9*(MIN(MAX(Data_wide!$AD$34,AA$2),AA$3)-AA$2)/(AA$3-AA$2),1+9*(AA$3-MIN(MAX(Data_wide!$AD$34,AA$2),AA$3))/(AA$3-AA$2)),1),""))</f>
        <v/>
      </c>
      <c r="AB38" s="165">
        <f>IF(OR(AB$4=0,Data_wide!$AE$34=""),"",IFERROR(ROUND(IF(AB$4=1,1+9*(MIN(MAX(Data_wide!$AE$34,AB$2),AB$3)-AB$2)/(AB$3-AB$2),1+9*(AB$3-MIN(MAX(Data_wide!$AE$34,AB$2),AB$3))/(AB$3-AB$2)),1),""))</f>
        <v/>
      </c>
      <c r="AC38" s="165">
        <f>IF(OR(AC$4=0,Data_wide!$AF$34=""),"",IFERROR(ROUND(IF(AC$4=1,1+9*(MIN(MAX(Data_wide!$AF$34,AC$2),AC$3)-AC$2)/(AC$3-AC$2),1+9*(AC$3-MIN(MAX(Data_wide!$AF$34,AC$2),AC$3))/(AC$3-AC$2)),1),""))</f>
        <v/>
      </c>
      <c r="AD38" s="165">
        <f>IF(OR(AD$4=0,Data_wide!$AG$34=""),"",IFERROR(ROUND(IF(AD$4=1,1+9*(MIN(MAX(Data_wide!$AG$34,AD$2),AD$3)-AD$2)/(AD$3-AD$2),1+9*(AD$3-MIN(MAX(Data_wide!$AG$34,AD$2),AD$3))/(AD$3-AD$2)),1),""))</f>
        <v/>
      </c>
      <c r="AE38" s="165">
        <f>IF(OR(AE$4=0,Data_wide!$AH$34=""),"",IFERROR(ROUND(IF(AE$4=1,1+9*(MIN(MAX(Data_wide!$AH$34,AE$2),AE$3)-AE$2)/(AE$3-AE$2),1+9*(AE$3-MIN(MAX(Data_wide!$AH$34,AE$2),AE$3))/(AE$3-AE$2)),1),""))</f>
        <v/>
      </c>
      <c r="AF38" s="165">
        <f>IF(OR(AF$4=0,Data_wide!$AI$34=""),"",IFERROR(ROUND(IF(AF$4=1,1+9*(MIN(MAX(Data_wide!$AI$34,AF$2),AF$3)-AF$2)/(AF$3-AF$2),1+9*(AF$3-MIN(MAX(Data_wide!$AI$34,AF$2),AF$3))/(AF$3-AF$2)),1),""))</f>
        <v/>
      </c>
      <c r="AG38" s="165">
        <f>IF(OR(AG$4=0,Data_wide!$AJ$34=""),"",IFERROR(ROUND(IF(AG$4=1,1+9*(MIN(MAX(Data_wide!$AJ$34,AG$2),AG$3)-AG$2)/(AG$3-AG$2),1+9*(AG$3-MIN(MAX(Data_wide!$AJ$34,AG$2),AG$3))/(AG$3-AG$2)),1),""))</f>
        <v/>
      </c>
      <c r="AH38" s="165">
        <f>IF(OR(AH$4=0,Data_wide!$AK$34=""),"",IFERROR(ROUND(IF(AH$4=1,1+9*(MIN(MAX(Data_wide!$AK$34,AH$2),AH$3)-AH$2)/(AH$3-AH$2),1+9*(AH$3-MIN(MAX(Data_wide!$AK$34,AH$2),AH$3))/(AH$3-AH$2)),1),""))</f>
        <v/>
      </c>
      <c r="AI38" s="165">
        <f>IF(OR(AI$4=0,Data_wide!$AL$34=""),"",IFERROR(ROUND(IF(AI$4=1,1+9*(MIN(MAX(Data_wide!$AL$34,AI$2),AI$3)-AI$2)/(AI$3-AI$2),1+9*(AI$3-MIN(MAX(Data_wide!$AL$34,AI$2),AI$3))/(AI$3-AI$2)),1),""))</f>
        <v/>
      </c>
      <c r="AJ38" s="165">
        <f>IF(OR(AJ$4=0,Data_wide!$AM$34=""),"",IFERROR(ROUND(IF(AJ$4=1,1+9*(MIN(MAX(Data_wide!$AM$34,AJ$2),AJ$3)-AJ$2)/(AJ$3-AJ$2),1+9*(AJ$3-MIN(MAX(Data_wide!$AM$34,AJ$2),AJ$3))/(AJ$3-AJ$2)),1),""))</f>
        <v/>
      </c>
      <c r="AK38" s="165">
        <f>IF(OR(AK$4=0,Data_wide!$AN$34=""),"",IFERROR(ROUND(IF(AK$4=1,1+9*(MIN(MAX(Data_wide!$AN$34,AK$2),AK$3)-AK$2)/(AK$3-AK$2),1+9*(AK$3-MIN(MAX(Data_wide!$AN$34,AK$2),AK$3))/(AK$3-AK$2)),1),""))</f>
        <v/>
      </c>
      <c r="AL38" s="165">
        <f>IF(OR(AL$4=0,Data_wide!$AO$34=""),"",IFERROR(ROUND(IF(AL$4=1,1+9*(MIN(MAX(Data_wide!$AO$34,AL$2),AL$3)-AL$2)/(AL$3-AL$2),1+9*(AL$3-MIN(MAX(Data_wide!$AO$34,AL$2),AL$3))/(AL$3-AL$2)),1),""))</f>
        <v/>
      </c>
      <c r="AM38" s="165">
        <f>IF(OR(AM$4=0,Data_wide!$AP$34=""),"",IFERROR(ROUND(IF(AM$4=1,1+9*(MIN(MAX(Data_wide!$AP$34,AM$2),AM$3)-AM$2)/(AM$3-AM$2),1+9*(AM$3-MIN(MAX(Data_wide!$AP$34,AM$2),AM$3))/(AM$3-AM$2)),1),""))</f>
        <v/>
      </c>
      <c r="AN38" s="165">
        <f>IF(OR(AN$4=0,Data_wide!$AQ$34=""),"",IFERROR(ROUND(IF(AN$4=1,1+9*(MIN(MAX(Data_wide!$AQ$34,AN$2),AN$3)-AN$2)/(AN$3-AN$2),1+9*(AN$3-MIN(MAX(Data_wide!$AQ$34,AN$2),AN$3))/(AN$3-AN$2)),1),""))</f>
        <v/>
      </c>
      <c r="AO38" s="165">
        <f>IF(OR(AO$4=0,Data_wide!$AR$34=""),"",IFERROR(ROUND(IF(AO$4=1,1+9*(MIN(MAX(Data_wide!$AR$34,AO$2),AO$3)-AO$2)/(AO$3-AO$2),1+9*(AO$3-MIN(MAX(Data_wide!$AR$34,AO$2),AO$3))/(AO$3-AO$2)),1),""))</f>
        <v/>
      </c>
      <c r="AP38" s="165">
        <f>IF(OR(AP$4=0,Data_wide!$AS$34=""),"",IFERROR(ROUND(IF(AP$4=1,1+9*(MIN(MAX(Data_wide!$AS$34,AP$2),AP$3)-AP$2)/(AP$3-AP$2),1+9*(AP$3-MIN(MAX(Data_wide!$AS$34,AP$2),AP$3))/(AP$3-AP$2)),1),""))</f>
        <v/>
      </c>
      <c r="AQ38" s="165">
        <f>IF(OR(AQ$4=0,Data_wide!$AT$34=""),"",IFERROR(ROUND(IF(AQ$4=1,1+9*(MIN(MAX(Data_wide!$AT$34,AQ$2),AQ$3)-AQ$2)/(AQ$3-AQ$2),1+9*(AQ$3-MIN(MAX(Data_wide!$AT$34,AQ$2),AQ$3))/(AQ$3-AQ$2)),1),""))</f>
        <v/>
      </c>
      <c r="AR38" s="165">
        <f>IF(OR(AR$4=0,Data_wide!$AU$34=""),"",IFERROR(ROUND(IF(AR$4=1,1+9*(MIN(MAX(Data_wide!$AU$34,AR$2),AR$3)-AR$2)/(AR$3-AR$2),1+9*(AR$3-MIN(MAX(Data_wide!$AU$34,AR$2),AR$3))/(AR$3-AR$2)),1),""))</f>
        <v/>
      </c>
      <c r="AS38" s="165">
        <f>IF(OR(AS$4=0,Data_wide!$AV$34=""),"",IFERROR(ROUND(IF(AS$4=1,1+9*(MIN(MAX(Data_wide!$AV$34,AS$2),AS$3)-AS$2)/(AS$3-AS$2),1+9*(AS$3-MIN(MAX(Data_wide!$AV$34,AS$2),AS$3))/(AS$3-AS$2)),1),""))</f>
        <v/>
      </c>
      <c r="AT38" s="165">
        <f>IF(OR(AT$4=0,Data_wide!$AW$34=""),"",IFERROR(ROUND(IF(AT$4=1,1+9*(MIN(MAX(Data_wide!$AW$34,AT$2),AT$3)-AT$2)/(AT$3-AT$2),1+9*(AT$3-MIN(MAX(Data_wide!$AW$34,AT$2),AT$3))/(AT$3-AT$2)),1),""))</f>
        <v/>
      </c>
      <c r="AU38" s="165">
        <f>IF(OR(AU$4=0,Data_wide!$AX$34=""),"",IFERROR(ROUND(IF(AU$4=1,1+9*(MIN(MAX(Data_wide!$AX$34,AU$2),AU$3)-AU$2)/(AU$3-AU$2),1+9*(AU$3-MIN(MAX(Data_wide!$AX$34,AU$2),AU$3))/(AU$3-AU$2)),1),""))</f>
        <v/>
      </c>
      <c r="AV38" s="165">
        <f>IF(OR(AV$4=0,Data_wide!$AY$34=""),"",IFERROR(ROUND(IF(AV$4=1,1+9*(MIN(MAX(Data_wide!$AY$34,AV$2),AV$3)-AV$2)/(AV$3-AV$2),1+9*(AV$3-MIN(MAX(Data_wide!$AY$34,AV$2),AV$3))/(AV$3-AV$2)),1),""))</f>
        <v/>
      </c>
      <c r="AW38" s="165">
        <f>IF(OR(AW$4=0,Data_wide!$AZ$34=""),"",IFERROR(ROUND(IF(AW$4=1,1+9*(MIN(MAX(Data_wide!$AZ$34,AW$2),AW$3)-AW$2)/(AW$3-AW$2),1+9*(AW$3-MIN(MAX(Data_wide!$AZ$34,AW$2),AW$3))/(AW$3-AW$2)),1),""))</f>
        <v/>
      </c>
      <c r="AX38" s="165">
        <f>IF(OR(AX$4=0,Data_wide!$BA$34=""),"",IFERROR(ROUND(IF(AX$4=1,1+9*(MIN(MAX(Data_wide!$BA$34,AX$2),AX$3)-AX$2)/(AX$3-AX$2),1+9*(AX$3-MIN(MAX(Data_wide!$BA$34,AX$2),AX$3))/(AX$3-AX$2)),1),""))</f>
        <v/>
      </c>
      <c r="AY38" s="165">
        <f>IF(OR(AY$4=0,Data_wide!$BB$34=""),"",IFERROR(ROUND(IF(AY$4=1,1+9*(MIN(MAX(Data_wide!$BB$34,AY$2),AY$3)-AY$2)/(AY$3-AY$2),1+9*(AY$3-MIN(MAX(Data_wide!$BB$34,AY$2),AY$3))/(AY$3-AY$2)),1),""))</f>
        <v/>
      </c>
      <c r="AZ38" s="165">
        <f>IF(OR(AZ$4=0,Data_wide!$BC$34=""),"",IFERROR(ROUND(IF(AZ$4=1,1+9*(MIN(MAX(Data_wide!$BC$34,AZ$2),AZ$3)-AZ$2)/(AZ$3-AZ$2),1+9*(AZ$3-MIN(MAX(Data_wide!$BC$34,AZ$2),AZ$3))/(AZ$3-AZ$2)),1),""))</f>
        <v/>
      </c>
      <c r="BA38" s="165">
        <f>IF(OR(BA$4=0,Data_wide!$BD$34=""),"",IFERROR(ROUND(IF(BA$4=1,1+9*(MIN(MAX(Data_wide!$BD$34,BA$2),BA$3)-BA$2)/(BA$3-BA$2),1+9*(BA$3-MIN(MAX(Data_wide!$BD$34,BA$2),BA$3))/(BA$3-BA$2)),1),""))</f>
        <v/>
      </c>
      <c r="BB38" s="165">
        <f>IF(OR(BB$4=0,Data_wide!$BE$34=""),"",IFERROR(ROUND(IF(BB$4=1,1+9*(MIN(MAX(Data_wide!$BE$34,BB$2),BB$3)-BB$2)/(BB$3-BB$2),1+9*(BB$3-MIN(MAX(Data_wide!$BE$34,BB$2),BB$3))/(BB$3-BB$2)),1),""))</f>
        <v/>
      </c>
      <c r="BC38" s="165">
        <f>IF(OR(BC$4=0,Data_wide!$BF$34=""),"",IFERROR(ROUND(IF(BC$4=1,1+9*(MIN(MAX(Data_wide!$BF$34,BC$2),BC$3)-BC$2)/(BC$3-BC$2),1+9*(BC$3-MIN(MAX(Data_wide!$BF$34,BC$2),BC$3))/(BC$3-BC$2)),1),""))</f>
        <v/>
      </c>
      <c r="BD38" s="165">
        <f>IF(OR(BD$4=0,Data_wide!$BG$34=""),"",IFERROR(ROUND(IF(BD$4=1,1+9*(MIN(MAX(Data_wide!$BG$34,BD$2),BD$3)-BD$2)/(BD$3-BD$2),1+9*(BD$3-MIN(MAX(Data_wide!$BG$34,BD$2),BD$3))/(BD$3-BD$2)),1),""))</f>
        <v/>
      </c>
      <c r="BE38" s="165">
        <f>IF(OR(BE$4=0,Data_wide!$BH$34=""),"",IFERROR(ROUND(IF(BE$4=1,1+9*(MIN(MAX(Data_wide!$BH$34,BE$2),BE$3)-BE$2)/(BE$3-BE$2),1+9*(BE$3-MIN(MAX(Data_wide!$BH$34,BE$2),BE$3))/(BE$3-BE$2)),1),""))</f>
        <v/>
      </c>
      <c r="BF38" s="165">
        <f>IF(OR(BF$4=0,Data_wide!$BI$34=""),"",IFERROR(ROUND(IF(BF$4=1,1+9*(MIN(MAX(Data_wide!$BI$34,BF$2),BF$3)-BF$2)/(BF$3-BF$2),1+9*(BF$3-MIN(MAX(Data_wide!$BI$34,BF$2),BF$3))/(BF$3-BF$2)),1),""))</f>
        <v/>
      </c>
      <c r="BG38" s="165">
        <f>IF(OR(BG$4=0,Data_wide!$BJ$34=""),"",IFERROR(ROUND(IF(BG$4=1,1+9*(MIN(MAX(Data_wide!$BJ$34,BG$2),BG$3)-BG$2)/(BG$3-BG$2),1+9*(BG$3-MIN(MAX(Data_wide!$BJ$34,BG$2),BG$3))/(BG$3-BG$2)),1),""))</f>
        <v/>
      </c>
      <c r="BH38" s="165">
        <f>IF(OR(BH$4=0,Data_wide!$BK$34=""),"",IFERROR(ROUND(IF(BH$4=1,1+9*(MIN(MAX(Data_wide!$BK$34,BH$2),BH$3)-BH$2)/(BH$3-BH$2),1+9*(BH$3-MIN(MAX(Data_wide!$BK$34,BH$2),BH$3))/(BH$3-BH$2)),1),""))</f>
        <v/>
      </c>
      <c r="BI38" s="165">
        <f>IF(OR(BI$4=0,Data_wide!$BL$34=""),"",IFERROR(ROUND(IF(BI$4=1,1+9*(MIN(MAX(Data_wide!$BL$34,BI$2),BI$3)-BI$2)/(BI$3-BI$2),1+9*(BI$3-MIN(MAX(Data_wide!$BL$34,BI$2),BI$3))/(BI$3-BI$2)),1),""))</f>
        <v/>
      </c>
      <c r="BJ38" s="165">
        <f>IF(OR(BJ$4=0,Data_wide!$BM$34=""),"",IFERROR(ROUND(IF(BJ$4=1,1+9*(MIN(MAX(Data_wide!$BM$34,BJ$2),BJ$3)-BJ$2)/(BJ$3-BJ$2),1+9*(BJ$3-MIN(MAX(Data_wide!$BM$34,BJ$2),BJ$3))/(BJ$3-BJ$2)),1),""))</f>
        <v/>
      </c>
      <c r="BK38" s="165">
        <f>IF(OR(BK$4=0,Data_wide!$BN$34=""),"",IFERROR(ROUND(IF(BK$4=1,1+9*(MIN(MAX(Data_wide!$BN$34,BK$2),BK$3)-BK$2)/(BK$3-BK$2),1+9*(BK$3-MIN(MAX(Data_wide!$BN$34,BK$2),BK$3))/(BK$3-BK$2)),1),""))</f>
        <v/>
      </c>
      <c r="BL38" s="165">
        <f>IF(OR(BL$4=0,Data_wide!$BO$34=""),"",IFERROR(ROUND(IF(BL$4=1,1+9*(MIN(MAX(Data_wide!$BO$34,BL$2),BL$3)-BL$2)/(BL$3-BL$2),1+9*(BL$3-MIN(MAX(Data_wide!$BO$34,BL$2),BL$3))/(BL$3-BL$2)),1),""))</f>
        <v/>
      </c>
      <c r="BM38" s="165">
        <f>IF(OR(BM$4=0,Data_wide!$BP$34=""),"",IFERROR(ROUND(IF(BM$4=1,1+9*(MIN(MAX(Data_wide!$BP$34,BM$2),BM$3)-BM$2)/(BM$3-BM$2),1+9*(BM$3-MIN(MAX(Data_wide!$BP$34,BM$2),BM$3))/(BM$3-BM$2)),1),""))</f>
        <v/>
      </c>
      <c r="BN38" s="165">
        <f>IF(OR(BN$4=0,Data_wide!$BQ$34=""),"",IFERROR(ROUND(IF(BN$4=1,1+9*(MIN(MAX(Data_wide!$BQ$34,BN$2),BN$3)-BN$2)/(BN$3-BN$2),1+9*(BN$3-MIN(MAX(Data_wide!$BQ$34,BN$2),BN$3))/(BN$3-BN$2)),1),""))</f>
        <v/>
      </c>
      <c r="BO38" s="165">
        <f>IF(OR(BO$4=0,Data_wide!$BR$34=""),"",IFERROR(ROUND(IF(BO$4=1,1+9*(MIN(MAX(Data_wide!$BR$34,BO$2),BO$3)-BO$2)/(BO$3-BO$2),1+9*(BO$3-MIN(MAX(Data_wide!$BR$34,BO$2),BO$3))/(BO$3-BO$2)),1),""))</f>
        <v/>
      </c>
      <c r="BP38" s="165">
        <f>IF(OR(BP$4=0,Data_wide!$BS$34=""),"",IFERROR(ROUND(IF(BP$4=1,1+9*(MIN(MAX(Data_wide!$BS$34,BP$2),BP$3)-BP$2)/(BP$3-BP$2),1+9*(BP$3-MIN(MAX(Data_wide!$BS$34,BP$2),BP$3))/(BP$3-BP$2)),1),""))</f>
        <v/>
      </c>
      <c r="BQ38" s="165">
        <f>IF(OR(BQ$4=0,Data_wide!$BT$34=""),"",IFERROR(ROUND(IF(BQ$4=1,1+9*(MIN(MAX(Data_wide!$BT$34,BQ$2),BQ$3)-BQ$2)/(BQ$3-BQ$2),1+9*(BQ$3-MIN(MAX(Data_wide!$BT$34,BQ$2),BQ$3))/(BQ$3-BQ$2)),1),""))</f>
        <v/>
      </c>
      <c r="BR38" s="165">
        <f>IF(OR(BR$4=0,Data_wide!$BU$34=""),"",IFERROR(ROUND(IF(BR$4=1,1+9*(MIN(MAX(Data_wide!$BU$34,BR$2),BR$3)-BR$2)/(BR$3-BR$2),1+9*(BR$3-MIN(MAX(Data_wide!$BU$34,BR$2),BR$3))/(BR$3-BR$2)),1),""))</f>
        <v/>
      </c>
      <c r="BS38" s="165">
        <f>IF(OR(BS$4=0,Data_wide!$BV$34=""),"",IFERROR(ROUND(IF(BS$4=1,1+9*(MIN(MAX(Data_wide!$BV$34,BS$2),BS$3)-BS$2)/(BS$3-BS$2),1+9*(BS$3-MIN(MAX(Data_wide!$BV$34,BS$2),BS$3))/(BS$3-BS$2)),1),""))</f>
        <v/>
      </c>
      <c r="BT38" s="165">
        <f>IF(OR(BT$4=0,Data_wide!$BW$34=""),"",IFERROR(ROUND(IF(BT$4=1,1+9*(MIN(MAX(Data_wide!$BW$34,BT$2),BT$3)-BT$2)/(BT$3-BT$2),1+9*(BT$3-MIN(MAX(Data_wide!$BW$34,BT$2),BT$3))/(BT$3-BT$2)),1),""))</f>
        <v/>
      </c>
      <c r="BU38" s="165">
        <f>IF(OR(BU$4=0,Data_wide!$BX$34=""),"",IFERROR(ROUND(IF(BU$4=1,1+9*(MIN(MAX(Data_wide!$BX$34,BU$2),BU$3)-BU$2)/(BU$3-BU$2),1+9*(BU$3-MIN(MAX(Data_wide!$BX$34,BU$2),BU$3))/(BU$3-BU$2)),1),""))</f>
        <v/>
      </c>
      <c r="BV38" s="165">
        <f>IF(OR(BV$4=0,Data_wide!$BY$34=""),"",IFERROR(ROUND(IF(BV$4=1,1+9*(MIN(MAX(Data_wide!$BY$34,BV$2),BV$3)-BV$2)/(BV$3-BV$2),1+9*(BV$3-MIN(MAX(Data_wide!$BY$34,BV$2),BV$3))/(BV$3-BV$2)),1),""))</f>
        <v/>
      </c>
      <c r="BW38" s="165">
        <f>IF(OR(BW$4=0,Data_wide!$BZ$34=""),"",IFERROR(ROUND(IF(BW$4=1,1+9*(MIN(MAX(Data_wide!$BZ$34,BW$2),BW$3)-BW$2)/(BW$3-BW$2),1+9*(BW$3-MIN(MAX(Data_wide!$BZ$34,BW$2),BW$3))/(BW$3-BW$2)),1),""))</f>
        <v/>
      </c>
      <c r="BX38" s="165">
        <f>IF(OR(BX$4=0,Data_wide!$CA$34=""),"",IFERROR(ROUND(IF(BX$4=1,1+9*(MIN(MAX(Data_wide!$CA$34,BX$2),BX$3)-BX$2)/(BX$3-BX$2),1+9*(BX$3-MIN(MAX(Data_wide!$CA$34,BX$2),BX$3))/(BX$3-BX$2)),1),""))</f>
        <v/>
      </c>
      <c r="BY38" s="165">
        <f>IF(OR(BY$4=0,Data_wide!$CB$34=""),"",IFERROR(ROUND(IF(BY$4=1,1+9*(MIN(MAX(Data_wide!$CB$34,BY$2),BY$3)-BY$2)/(BY$3-BY$2),1+9*(BY$3-MIN(MAX(Data_wide!$CB$34,BY$2),BY$3))/(BY$3-BY$2)),1),""))</f>
        <v/>
      </c>
      <c r="BZ38" s="165">
        <f>IF(OR(BZ$4=0,Data_wide!$CC$34=""),"",IFERROR(ROUND(IF(BZ$4=1,1+9*(MIN(MAX(Data_wide!$CC$34,BZ$2),BZ$3)-BZ$2)/(BZ$3-BZ$2),1+9*(BZ$3-MIN(MAX(Data_wide!$CC$34,BZ$2),BZ$3))/(BZ$3-BZ$2)),1),""))</f>
        <v/>
      </c>
      <c r="CA38" s="165">
        <f>IF(OR(CA$4=0,Data_wide!$CD$34=""),"",IFERROR(ROUND(IF(CA$4=1,1+9*(MIN(MAX(Data_wide!$CD$34,CA$2),CA$3)-CA$2)/(CA$3-CA$2),1+9*(CA$3-MIN(MAX(Data_wide!$CD$34,CA$2),CA$3))/(CA$3-CA$2)),1),""))</f>
        <v/>
      </c>
      <c r="CB38" s="165">
        <f>IF(OR(CB$4=0,Data_wide!$CE$34=""),"",IFERROR(ROUND(IF(CB$4=1,1+9*(MIN(MAX(Data_wide!$CE$34,CB$2),CB$3)-CB$2)/(CB$3-CB$2),1+9*(CB$3-MIN(MAX(Data_wide!$CE$34,CB$2),CB$3))/(CB$3-CB$2)),1),""))</f>
        <v/>
      </c>
      <c r="CC38" s="165">
        <f>IF(OR(CC$4=0,Data_wide!$CF$34=""),"",IFERROR(ROUND(IF(CC$4=1,1+9*(MIN(MAX(Data_wide!$CF$34,CC$2),CC$3)-CC$2)/(CC$3-CC$2),1+9*(CC$3-MIN(MAX(Data_wide!$CF$34,CC$2),CC$3))/(CC$3-CC$2)),1),""))</f>
        <v/>
      </c>
      <c r="CD38" s="165">
        <f>IF(OR(CD$4=0,Data_wide!$CG$34=""),"",IFERROR(ROUND(IF(CD$4=1,1+9*(MIN(MAX(Data_wide!$CG$34,CD$2),CD$3)-CD$2)/(CD$3-CD$2),1+9*(CD$3-MIN(MAX(Data_wide!$CG$34,CD$2),CD$3))/(CD$3-CD$2)),1),""))</f>
        <v/>
      </c>
      <c r="CE38" s="165">
        <f>IF(OR(CE$4=0,Data_wide!$CH$34=""),"",IFERROR(ROUND(IF(CE$4=1,1+9*(MIN(MAX(Data_wide!$CH$34,CE$2),CE$3)-CE$2)/(CE$3-CE$2),1+9*(CE$3-MIN(MAX(Data_wide!$CH$34,CE$2),CE$3))/(CE$3-CE$2)),1),""))</f>
        <v/>
      </c>
      <c r="CF38" s="165">
        <f>IF(OR(CF$4=0,Data_wide!$CI$34=""),"",IFERROR(ROUND(IF(CF$4=1,1+9*(MIN(MAX(Data_wide!$CI$34,CF$2),CF$3)-CF$2)/(CF$3-CF$2),1+9*(CF$3-MIN(MAX(Data_wide!$CI$34,CF$2),CF$3))/(CF$3-CF$2)),1),""))</f>
        <v/>
      </c>
      <c r="CG38" s="165">
        <f>IF(OR(CG$4=0,Data_wide!$CJ$34=""),"",IFERROR(ROUND(IF(CG$4=1,1+9*(MIN(MAX(Data_wide!$CJ$34,CG$2),CG$3)-CG$2)/(CG$3-CG$2),1+9*(CG$3-MIN(MAX(Data_wide!$CJ$34,CG$2),CG$3))/(CG$3-CG$2)),1),""))</f>
        <v/>
      </c>
      <c r="CH38" s="165">
        <f>IF(OR(CH$4=0,Data_wide!$CK$34=""),"",IFERROR(ROUND(IF(CH$4=1,1+9*(MIN(MAX(Data_wide!$CK$34,CH$2),CH$3)-CH$2)/(CH$3-CH$2),1+9*(CH$3-MIN(MAX(Data_wide!$CK$34,CH$2),CH$3))/(CH$3-CH$2)),1),""))</f>
        <v/>
      </c>
      <c r="CI38" s="165">
        <f>IF(OR(CI$4=0,Data_wide!$CL$34=""),"",IFERROR(ROUND(IF(CI$4=1,1+9*(MIN(MAX(Data_wide!$CL$34,CI$2),CI$3)-CI$2)/(CI$3-CI$2),1+9*(CI$3-MIN(MAX(Data_wide!$CL$34,CI$2),CI$3))/(CI$3-CI$2)),1),""))</f>
        <v/>
      </c>
      <c r="CJ38" s="165">
        <f>IF(OR(CJ$4=0,Data_wide!$CM$34=""),"",IFERROR(ROUND(IF(CJ$4=1,1+9*(MIN(MAX(Data_wide!$CM$34,CJ$2),CJ$3)-CJ$2)/(CJ$3-CJ$2),1+9*(CJ$3-MIN(MAX(Data_wide!$CM$34,CJ$2),CJ$3))/(CJ$3-CJ$2)),1),""))</f>
        <v/>
      </c>
      <c r="CK38" s="165">
        <f>IF(OR(CK$4=0,Data_wide!$CN$34=""),"",IFERROR(ROUND(IF(CK$4=1,1+9*(MIN(MAX(Data_wide!$CN$34,CK$2),CK$3)-CK$2)/(CK$3-CK$2),1+9*(CK$3-MIN(MAX(Data_wide!$CN$34,CK$2),CK$3))/(CK$3-CK$2)),1),""))</f>
        <v/>
      </c>
      <c r="CL38" s="165">
        <f>IF(OR(CL$4=0,Data_wide!$CO$34=""),"",IFERROR(ROUND(IF(CL$4=1,1+9*(MIN(MAX(Data_wide!$CO$34,CL$2),CL$3)-CL$2)/(CL$3-CL$2),1+9*(CL$3-MIN(MAX(Data_wide!$CO$34,CL$2),CL$3))/(CL$3-CL$2)),1),""))</f>
        <v/>
      </c>
      <c r="CM38" s="165">
        <f>IF(OR(CM$4=0,Data_wide!$CP$34=""),"",IFERROR(ROUND(IF(CM$4=1,1+9*(MIN(MAX(Data_wide!$CP$34,CM$2),CM$3)-CM$2)/(CM$3-CM$2),1+9*(CM$3-MIN(MAX(Data_wide!$CP$34,CM$2),CM$3))/(CM$3-CM$2)),1),""))</f>
        <v/>
      </c>
      <c r="CN38" s="165">
        <f>IF(OR(CN$4=0,Data_wide!$CQ$34=""),"",IFERROR(ROUND(IF(CN$4=1,1+9*(MIN(MAX(Data_wide!$CQ$34,CN$2),CN$3)-CN$2)/(CN$3-CN$2),1+9*(CN$3-MIN(MAX(Data_wide!$CQ$34,CN$2),CN$3))/(CN$3-CN$2)),1),""))</f>
        <v/>
      </c>
      <c r="CO38" s="165">
        <f>IF(OR(CO$4=0,Data_wide!$CR$34=""),"",IFERROR(ROUND(IF(CO$4=1,1+9*(MIN(MAX(Data_wide!$CR$34,CO$2),CO$3)-CO$2)/(CO$3-CO$2),1+9*(CO$3-MIN(MAX(Data_wide!$CR$34,CO$2),CO$3))/(CO$3-CO$2)),1),""))</f>
        <v/>
      </c>
    </row>
    <row r="39" ht="14" customHeight="1">
      <c r="A39" s="161" t="inlineStr">
        <is>
          <t>KHM</t>
        </is>
      </c>
      <c r="B39" s="161" t="inlineStr">
        <is>
          <t>Cambodia</t>
        </is>
      </c>
      <c r="C39" s="165">
        <f>IF(OR(C$4=0,Data_wide!$F$35=""),"",IFERROR(ROUND(IF(C$4=1,1+9*(MIN(MAX(Data_wide!$F$35,C$2),C$3)-C$2)/(C$3-C$2),1+9*(C$3-MIN(MAX(Data_wide!$F$35,C$2),C$3))/(C$3-C$2)),1),""))</f>
        <v/>
      </c>
      <c r="D39" s="165">
        <f>IF(OR(D$4=0,Data_wide!$G$35=""),"",IFERROR(ROUND(IF(D$4=1,1+9*(MIN(MAX(Data_wide!$G$35,D$2),D$3)-D$2)/(D$3-D$2),1+9*(D$3-MIN(MAX(Data_wide!$G$35,D$2),D$3))/(D$3-D$2)),1),""))</f>
        <v/>
      </c>
      <c r="E39" s="165">
        <f>IF(OR(E$4=0,Data_wide!$H$35=""),"",IFERROR(ROUND(IF(E$4=1,1+9*(MIN(MAX(Data_wide!$H$35,E$2),E$3)-E$2)/(E$3-E$2),1+9*(E$3-MIN(MAX(Data_wide!$H$35,E$2),E$3))/(E$3-E$2)),1),""))</f>
        <v/>
      </c>
      <c r="F39" s="165">
        <f>IF(OR(F$4=0,Data_wide!$I$35=""),"",IFERROR(ROUND(IF(F$4=1,1+9*(MIN(MAX(Data_wide!$I$35,F$2),F$3)-F$2)/(F$3-F$2),1+9*(F$3-MIN(MAX(Data_wide!$I$35,F$2),F$3))/(F$3-F$2)),1),""))</f>
        <v/>
      </c>
      <c r="G39" s="165">
        <f>IF(OR(G$4=0,Data_wide!$J$35=""),"",IFERROR(ROUND(IF(G$4=1,1+9*(MIN(MAX(Data_wide!$J$35,G$2),G$3)-G$2)/(G$3-G$2),1+9*(G$3-MIN(MAX(Data_wide!$J$35,G$2),G$3))/(G$3-G$2)),1),""))</f>
        <v/>
      </c>
      <c r="H39" s="165">
        <f>IF(OR(H$4=0,Data_wide!$K$35=""),"",IFERROR(ROUND(IF(H$4=1,1+9*(MIN(MAX(Data_wide!$K$35,H$2),H$3)-H$2)/(H$3-H$2),1+9*(H$3-MIN(MAX(Data_wide!$K$35,H$2),H$3))/(H$3-H$2)),1),""))</f>
        <v/>
      </c>
      <c r="I39" s="165">
        <f>IF(OR(I$4=0,Data_wide!$L$35=""),"",IFERROR(ROUND(IF(I$4=1,1+9*(MIN(MAX(Data_wide!$L$35,I$2),I$3)-I$2)/(I$3-I$2),1+9*(I$3-MIN(MAX(Data_wide!$L$35,I$2),I$3))/(I$3-I$2)),1),""))</f>
        <v/>
      </c>
      <c r="J39" s="165">
        <f>IF(OR(J$4=0,Data_wide!$M$35=""),"",IFERROR(ROUND(IF(J$4=1,1+9*(MIN(MAX(Data_wide!$M$35,J$2),J$3)-J$2)/(J$3-J$2),1+9*(J$3-MIN(MAX(Data_wide!$M$35,J$2),J$3))/(J$3-J$2)),1),""))</f>
        <v/>
      </c>
      <c r="K39" s="165">
        <f>IF(OR(K$4=0,Data_wide!$N$35=""),"",IFERROR(ROUND(IF(K$4=1,1+9*(MIN(MAX(Data_wide!$N$35,K$2),K$3)-K$2)/(K$3-K$2),1+9*(K$3-MIN(MAX(Data_wide!$N$35,K$2),K$3))/(K$3-K$2)),1),""))</f>
        <v/>
      </c>
      <c r="L39" s="165">
        <f>IF(OR(L$4=0,Data_wide!$O$35=""),"",IFERROR(ROUND(IF(L$4=1,1+9*(MIN(MAX(Data_wide!$O$35,L$2),L$3)-L$2)/(L$3-L$2),1+9*(L$3-MIN(MAX(Data_wide!$O$35,L$2),L$3))/(L$3-L$2)),1),""))</f>
        <v/>
      </c>
      <c r="M39" s="165">
        <f>IF(OR(M$4=0,Data_wide!$P$35=""),"",IFERROR(ROUND(IF(M$4=1,1+9*(MIN(MAX(Data_wide!$P$35,M$2),M$3)-M$2)/(M$3-M$2),1+9*(M$3-MIN(MAX(Data_wide!$P$35,M$2),M$3))/(M$3-M$2)),1),""))</f>
        <v/>
      </c>
      <c r="N39" s="165">
        <f>IF(OR(N$4=0,Data_wide!$Q$35=""),"",IFERROR(ROUND(IF(N$4=1,1+9*(MIN(MAX(Data_wide!$Q$35,N$2),N$3)-N$2)/(N$3-N$2),1+9*(N$3-MIN(MAX(Data_wide!$Q$35,N$2),N$3))/(N$3-N$2)),1),""))</f>
        <v/>
      </c>
      <c r="O39" s="165">
        <f>IF(OR(O$4=0,Data_wide!$R$35=""),"",IFERROR(ROUND(IF(O$4=1,1+9*(MIN(MAX(Data_wide!$R$35,O$2),O$3)-O$2)/(O$3-O$2),1+9*(O$3-MIN(MAX(Data_wide!$R$35,O$2),O$3))/(O$3-O$2)),1),""))</f>
        <v/>
      </c>
      <c r="P39" s="165">
        <f>IF(OR(P$4=0,Data_wide!$S$35=""),"",IFERROR(ROUND(IF(P$4=1,1+9*(MIN(MAX(Data_wide!$S$35,P$2),P$3)-P$2)/(P$3-P$2),1+9*(P$3-MIN(MAX(Data_wide!$S$35,P$2),P$3))/(P$3-P$2)),1),""))</f>
        <v/>
      </c>
      <c r="Q39" s="165">
        <f>IF(OR(Q$4=0,Data_wide!$T$35=""),"",IFERROR(ROUND(IF(Q$4=1,1+9*(MIN(MAX(Data_wide!$T$35,Q$2),Q$3)-Q$2)/(Q$3-Q$2),1+9*(Q$3-MIN(MAX(Data_wide!$T$35,Q$2),Q$3))/(Q$3-Q$2)),1),""))</f>
        <v/>
      </c>
      <c r="R39" s="165">
        <f>IF(OR(R$4=0,Data_wide!$U$35=""),"",IFERROR(ROUND(IF(R$4=1,1+9*(MIN(MAX(Data_wide!$U$35,R$2),R$3)-R$2)/(R$3-R$2),1+9*(R$3-MIN(MAX(Data_wide!$U$35,R$2),R$3))/(R$3-R$2)),1),""))</f>
        <v/>
      </c>
      <c r="S39" s="165">
        <f>IF(OR(S$4=0,Data_wide!$V$35=""),"",IFERROR(ROUND(IF(S$4=1,1+9*(MIN(MAX(Data_wide!$V$35,S$2),S$3)-S$2)/(S$3-S$2),1+9*(S$3-MIN(MAX(Data_wide!$V$35,S$2),S$3))/(S$3-S$2)),1),""))</f>
        <v/>
      </c>
      <c r="T39" s="165">
        <f>IF(OR(T$4=0,Data_wide!$W$35=""),"",IFERROR(ROUND(IF(T$4=1,1+9*(MIN(MAX(Data_wide!$W$35,T$2),T$3)-T$2)/(T$3-T$2),1+9*(T$3-MIN(MAX(Data_wide!$W$35,T$2),T$3))/(T$3-T$2)),1),""))</f>
        <v/>
      </c>
      <c r="U39" s="165">
        <f>IF(OR(U$4=0,Data_wide!$X$35=""),"",IFERROR(ROUND(IF(U$4=1,1+9*(MIN(MAX(Data_wide!$X$35,U$2),U$3)-U$2)/(U$3-U$2),1+9*(U$3-MIN(MAX(Data_wide!$X$35,U$2),U$3))/(U$3-U$2)),1),""))</f>
        <v/>
      </c>
      <c r="V39" s="165">
        <f>IF(OR(V$4=0,Data_wide!$Y$35=""),"",IFERROR(ROUND(IF(V$4=1,1+9*(MIN(MAX(Data_wide!$Y$35,V$2),V$3)-V$2)/(V$3-V$2),1+9*(V$3-MIN(MAX(Data_wide!$Y$35,V$2),V$3))/(V$3-V$2)),1),""))</f>
        <v/>
      </c>
      <c r="W39" s="165">
        <f>IF(OR(W$4=0,Data_wide!$Z$35=""),"",IFERROR(ROUND(IF(W$4=1,1+9*(MIN(MAX(Data_wide!$Z$35,W$2),W$3)-W$2)/(W$3-W$2),1+9*(W$3-MIN(MAX(Data_wide!$Z$35,W$2),W$3))/(W$3-W$2)),1),""))</f>
        <v/>
      </c>
      <c r="X39" s="165">
        <f>IF(OR(X$4=0,Data_wide!$AA$35=""),"",IFERROR(ROUND(IF(X$4=1,1+9*(MIN(MAX(Data_wide!$AA$35,X$2),X$3)-X$2)/(X$3-X$2),1+9*(X$3-MIN(MAX(Data_wide!$AA$35,X$2),X$3))/(X$3-X$2)),1),""))</f>
        <v/>
      </c>
      <c r="Y39" s="165">
        <f>IF(OR(Y$4=0,Data_wide!$AB$35=""),"",IFERROR(ROUND(IF(Y$4=1,1+9*(MIN(MAX(Data_wide!$AB$35,Y$2),Y$3)-Y$2)/(Y$3-Y$2),1+9*(Y$3-MIN(MAX(Data_wide!$AB$35,Y$2),Y$3))/(Y$3-Y$2)),1),""))</f>
        <v/>
      </c>
      <c r="Z39" s="165">
        <f>IF(OR(Z$4=0,Data_wide!$AC$35=""),"",IFERROR(ROUND(IF(Z$4=1,1+9*(MIN(MAX(Data_wide!$AC$35,Z$2),Z$3)-Z$2)/(Z$3-Z$2),1+9*(Z$3-MIN(MAX(Data_wide!$AC$35,Z$2),Z$3))/(Z$3-Z$2)),1),""))</f>
        <v/>
      </c>
      <c r="AA39" s="165">
        <f>IF(OR(AA$4=0,Data_wide!$AD$35=""),"",IFERROR(ROUND(IF(AA$4=1,1+9*(MIN(MAX(Data_wide!$AD$35,AA$2),AA$3)-AA$2)/(AA$3-AA$2),1+9*(AA$3-MIN(MAX(Data_wide!$AD$35,AA$2),AA$3))/(AA$3-AA$2)),1),""))</f>
        <v/>
      </c>
      <c r="AB39" s="165">
        <f>IF(OR(AB$4=0,Data_wide!$AE$35=""),"",IFERROR(ROUND(IF(AB$4=1,1+9*(MIN(MAX(Data_wide!$AE$35,AB$2),AB$3)-AB$2)/(AB$3-AB$2),1+9*(AB$3-MIN(MAX(Data_wide!$AE$35,AB$2),AB$3))/(AB$3-AB$2)),1),""))</f>
        <v/>
      </c>
      <c r="AC39" s="165">
        <f>IF(OR(AC$4=0,Data_wide!$AF$35=""),"",IFERROR(ROUND(IF(AC$4=1,1+9*(MIN(MAX(Data_wide!$AF$35,AC$2),AC$3)-AC$2)/(AC$3-AC$2),1+9*(AC$3-MIN(MAX(Data_wide!$AF$35,AC$2),AC$3))/(AC$3-AC$2)),1),""))</f>
        <v/>
      </c>
      <c r="AD39" s="165">
        <f>IF(OR(AD$4=0,Data_wide!$AG$35=""),"",IFERROR(ROUND(IF(AD$4=1,1+9*(MIN(MAX(Data_wide!$AG$35,AD$2),AD$3)-AD$2)/(AD$3-AD$2),1+9*(AD$3-MIN(MAX(Data_wide!$AG$35,AD$2),AD$3))/(AD$3-AD$2)),1),""))</f>
        <v/>
      </c>
      <c r="AE39" s="165">
        <f>IF(OR(AE$4=0,Data_wide!$AH$35=""),"",IFERROR(ROUND(IF(AE$4=1,1+9*(MIN(MAX(Data_wide!$AH$35,AE$2),AE$3)-AE$2)/(AE$3-AE$2),1+9*(AE$3-MIN(MAX(Data_wide!$AH$35,AE$2),AE$3))/(AE$3-AE$2)),1),""))</f>
        <v/>
      </c>
      <c r="AF39" s="165">
        <f>IF(OR(AF$4=0,Data_wide!$AI$35=""),"",IFERROR(ROUND(IF(AF$4=1,1+9*(MIN(MAX(Data_wide!$AI$35,AF$2),AF$3)-AF$2)/(AF$3-AF$2),1+9*(AF$3-MIN(MAX(Data_wide!$AI$35,AF$2),AF$3))/(AF$3-AF$2)),1),""))</f>
        <v/>
      </c>
      <c r="AG39" s="165">
        <f>IF(OR(AG$4=0,Data_wide!$AJ$35=""),"",IFERROR(ROUND(IF(AG$4=1,1+9*(MIN(MAX(Data_wide!$AJ$35,AG$2),AG$3)-AG$2)/(AG$3-AG$2),1+9*(AG$3-MIN(MAX(Data_wide!$AJ$35,AG$2),AG$3))/(AG$3-AG$2)),1),""))</f>
        <v/>
      </c>
      <c r="AH39" s="165">
        <f>IF(OR(AH$4=0,Data_wide!$AK$35=""),"",IFERROR(ROUND(IF(AH$4=1,1+9*(MIN(MAX(Data_wide!$AK$35,AH$2),AH$3)-AH$2)/(AH$3-AH$2),1+9*(AH$3-MIN(MAX(Data_wide!$AK$35,AH$2),AH$3))/(AH$3-AH$2)),1),""))</f>
        <v/>
      </c>
      <c r="AI39" s="165">
        <f>IF(OR(AI$4=0,Data_wide!$AL$35=""),"",IFERROR(ROUND(IF(AI$4=1,1+9*(MIN(MAX(Data_wide!$AL$35,AI$2),AI$3)-AI$2)/(AI$3-AI$2),1+9*(AI$3-MIN(MAX(Data_wide!$AL$35,AI$2),AI$3))/(AI$3-AI$2)),1),""))</f>
        <v/>
      </c>
      <c r="AJ39" s="165">
        <f>IF(OR(AJ$4=0,Data_wide!$AM$35=""),"",IFERROR(ROUND(IF(AJ$4=1,1+9*(MIN(MAX(Data_wide!$AM$35,AJ$2),AJ$3)-AJ$2)/(AJ$3-AJ$2),1+9*(AJ$3-MIN(MAX(Data_wide!$AM$35,AJ$2),AJ$3))/(AJ$3-AJ$2)),1),""))</f>
        <v/>
      </c>
      <c r="AK39" s="165">
        <f>IF(OR(AK$4=0,Data_wide!$AN$35=""),"",IFERROR(ROUND(IF(AK$4=1,1+9*(MIN(MAX(Data_wide!$AN$35,AK$2),AK$3)-AK$2)/(AK$3-AK$2),1+9*(AK$3-MIN(MAX(Data_wide!$AN$35,AK$2),AK$3))/(AK$3-AK$2)),1),""))</f>
        <v/>
      </c>
      <c r="AL39" s="165">
        <f>IF(OR(AL$4=0,Data_wide!$AO$35=""),"",IFERROR(ROUND(IF(AL$4=1,1+9*(MIN(MAX(Data_wide!$AO$35,AL$2),AL$3)-AL$2)/(AL$3-AL$2),1+9*(AL$3-MIN(MAX(Data_wide!$AO$35,AL$2),AL$3))/(AL$3-AL$2)),1),""))</f>
        <v/>
      </c>
      <c r="AM39" s="165">
        <f>IF(OR(AM$4=0,Data_wide!$AP$35=""),"",IFERROR(ROUND(IF(AM$4=1,1+9*(MIN(MAX(Data_wide!$AP$35,AM$2),AM$3)-AM$2)/(AM$3-AM$2),1+9*(AM$3-MIN(MAX(Data_wide!$AP$35,AM$2),AM$3))/(AM$3-AM$2)),1),""))</f>
        <v/>
      </c>
      <c r="AN39" s="165">
        <f>IF(OR(AN$4=0,Data_wide!$AQ$35=""),"",IFERROR(ROUND(IF(AN$4=1,1+9*(MIN(MAX(Data_wide!$AQ$35,AN$2),AN$3)-AN$2)/(AN$3-AN$2),1+9*(AN$3-MIN(MAX(Data_wide!$AQ$35,AN$2),AN$3))/(AN$3-AN$2)),1),""))</f>
        <v/>
      </c>
      <c r="AO39" s="165">
        <f>IF(OR(AO$4=0,Data_wide!$AR$35=""),"",IFERROR(ROUND(IF(AO$4=1,1+9*(MIN(MAX(Data_wide!$AR$35,AO$2),AO$3)-AO$2)/(AO$3-AO$2),1+9*(AO$3-MIN(MAX(Data_wide!$AR$35,AO$2),AO$3))/(AO$3-AO$2)),1),""))</f>
        <v/>
      </c>
      <c r="AP39" s="165">
        <f>IF(OR(AP$4=0,Data_wide!$AS$35=""),"",IFERROR(ROUND(IF(AP$4=1,1+9*(MIN(MAX(Data_wide!$AS$35,AP$2),AP$3)-AP$2)/(AP$3-AP$2),1+9*(AP$3-MIN(MAX(Data_wide!$AS$35,AP$2),AP$3))/(AP$3-AP$2)),1),""))</f>
        <v/>
      </c>
      <c r="AQ39" s="165">
        <f>IF(OR(AQ$4=0,Data_wide!$AT$35=""),"",IFERROR(ROUND(IF(AQ$4=1,1+9*(MIN(MAX(Data_wide!$AT$35,AQ$2),AQ$3)-AQ$2)/(AQ$3-AQ$2),1+9*(AQ$3-MIN(MAX(Data_wide!$AT$35,AQ$2),AQ$3))/(AQ$3-AQ$2)),1),""))</f>
        <v/>
      </c>
      <c r="AR39" s="165">
        <f>IF(OR(AR$4=0,Data_wide!$AU$35=""),"",IFERROR(ROUND(IF(AR$4=1,1+9*(MIN(MAX(Data_wide!$AU$35,AR$2),AR$3)-AR$2)/(AR$3-AR$2),1+9*(AR$3-MIN(MAX(Data_wide!$AU$35,AR$2),AR$3))/(AR$3-AR$2)),1),""))</f>
        <v/>
      </c>
      <c r="AS39" s="165">
        <f>IF(OR(AS$4=0,Data_wide!$AV$35=""),"",IFERROR(ROUND(IF(AS$4=1,1+9*(MIN(MAX(Data_wide!$AV$35,AS$2),AS$3)-AS$2)/(AS$3-AS$2),1+9*(AS$3-MIN(MAX(Data_wide!$AV$35,AS$2),AS$3))/(AS$3-AS$2)),1),""))</f>
        <v/>
      </c>
      <c r="AT39" s="165">
        <f>IF(OR(AT$4=0,Data_wide!$AW$35=""),"",IFERROR(ROUND(IF(AT$4=1,1+9*(MIN(MAX(Data_wide!$AW$35,AT$2),AT$3)-AT$2)/(AT$3-AT$2),1+9*(AT$3-MIN(MAX(Data_wide!$AW$35,AT$2),AT$3))/(AT$3-AT$2)),1),""))</f>
        <v/>
      </c>
      <c r="AU39" s="165">
        <f>IF(OR(AU$4=0,Data_wide!$AX$35=""),"",IFERROR(ROUND(IF(AU$4=1,1+9*(MIN(MAX(Data_wide!$AX$35,AU$2),AU$3)-AU$2)/(AU$3-AU$2),1+9*(AU$3-MIN(MAX(Data_wide!$AX$35,AU$2),AU$3))/(AU$3-AU$2)),1),""))</f>
        <v/>
      </c>
      <c r="AV39" s="165">
        <f>IF(OR(AV$4=0,Data_wide!$AY$35=""),"",IFERROR(ROUND(IF(AV$4=1,1+9*(MIN(MAX(Data_wide!$AY$35,AV$2),AV$3)-AV$2)/(AV$3-AV$2),1+9*(AV$3-MIN(MAX(Data_wide!$AY$35,AV$2),AV$3))/(AV$3-AV$2)),1),""))</f>
        <v/>
      </c>
      <c r="AW39" s="165">
        <f>IF(OR(AW$4=0,Data_wide!$AZ$35=""),"",IFERROR(ROUND(IF(AW$4=1,1+9*(MIN(MAX(Data_wide!$AZ$35,AW$2),AW$3)-AW$2)/(AW$3-AW$2),1+9*(AW$3-MIN(MAX(Data_wide!$AZ$35,AW$2),AW$3))/(AW$3-AW$2)),1),""))</f>
        <v/>
      </c>
      <c r="AX39" s="165">
        <f>IF(OR(AX$4=0,Data_wide!$BA$35=""),"",IFERROR(ROUND(IF(AX$4=1,1+9*(MIN(MAX(Data_wide!$BA$35,AX$2),AX$3)-AX$2)/(AX$3-AX$2),1+9*(AX$3-MIN(MAX(Data_wide!$BA$35,AX$2),AX$3))/(AX$3-AX$2)),1),""))</f>
        <v/>
      </c>
      <c r="AY39" s="165">
        <f>IF(OR(AY$4=0,Data_wide!$BB$35=""),"",IFERROR(ROUND(IF(AY$4=1,1+9*(MIN(MAX(Data_wide!$BB$35,AY$2),AY$3)-AY$2)/(AY$3-AY$2),1+9*(AY$3-MIN(MAX(Data_wide!$BB$35,AY$2),AY$3))/(AY$3-AY$2)),1),""))</f>
        <v/>
      </c>
      <c r="AZ39" s="165">
        <f>IF(OR(AZ$4=0,Data_wide!$BC$35=""),"",IFERROR(ROUND(IF(AZ$4=1,1+9*(MIN(MAX(Data_wide!$BC$35,AZ$2),AZ$3)-AZ$2)/(AZ$3-AZ$2),1+9*(AZ$3-MIN(MAX(Data_wide!$BC$35,AZ$2),AZ$3))/(AZ$3-AZ$2)),1),""))</f>
        <v/>
      </c>
      <c r="BA39" s="165">
        <f>IF(OR(BA$4=0,Data_wide!$BD$35=""),"",IFERROR(ROUND(IF(BA$4=1,1+9*(MIN(MAX(Data_wide!$BD$35,BA$2),BA$3)-BA$2)/(BA$3-BA$2),1+9*(BA$3-MIN(MAX(Data_wide!$BD$35,BA$2),BA$3))/(BA$3-BA$2)),1),""))</f>
        <v/>
      </c>
      <c r="BB39" s="165">
        <f>IF(OR(BB$4=0,Data_wide!$BE$35=""),"",IFERROR(ROUND(IF(BB$4=1,1+9*(MIN(MAX(Data_wide!$BE$35,BB$2),BB$3)-BB$2)/(BB$3-BB$2),1+9*(BB$3-MIN(MAX(Data_wide!$BE$35,BB$2),BB$3))/(BB$3-BB$2)),1),""))</f>
        <v/>
      </c>
      <c r="BC39" s="165">
        <f>IF(OR(BC$4=0,Data_wide!$BF$35=""),"",IFERROR(ROUND(IF(BC$4=1,1+9*(MIN(MAX(Data_wide!$BF$35,BC$2),BC$3)-BC$2)/(BC$3-BC$2),1+9*(BC$3-MIN(MAX(Data_wide!$BF$35,BC$2),BC$3))/(BC$3-BC$2)),1),""))</f>
        <v/>
      </c>
      <c r="BD39" s="165">
        <f>IF(OR(BD$4=0,Data_wide!$BG$35=""),"",IFERROR(ROUND(IF(BD$4=1,1+9*(MIN(MAX(Data_wide!$BG$35,BD$2),BD$3)-BD$2)/(BD$3-BD$2),1+9*(BD$3-MIN(MAX(Data_wide!$BG$35,BD$2),BD$3))/(BD$3-BD$2)),1),""))</f>
        <v/>
      </c>
      <c r="BE39" s="165">
        <f>IF(OR(BE$4=0,Data_wide!$BH$35=""),"",IFERROR(ROUND(IF(BE$4=1,1+9*(MIN(MAX(Data_wide!$BH$35,BE$2),BE$3)-BE$2)/(BE$3-BE$2),1+9*(BE$3-MIN(MAX(Data_wide!$BH$35,BE$2),BE$3))/(BE$3-BE$2)),1),""))</f>
        <v/>
      </c>
      <c r="BF39" s="165">
        <f>IF(OR(BF$4=0,Data_wide!$BI$35=""),"",IFERROR(ROUND(IF(BF$4=1,1+9*(MIN(MAX(Data_wide!$BI$35,BF$2),BF$3)-BF$2)/(BF$3-BF$2),1+9*(BF$3-MIN(MAX(Data_wide!$BI$35,BF$2),BF$3))/(BF$3-BF$2)),1),""))</f>
        <v/>
      </c>
      <c r="BG39" s="165">
        <f>IF(OR(BG$4=0,Data_wide!$BJ$35=""),"",IFERROR(ROUND(IF(BG$4=1,1+9*(MIN(MAX(Data_wide!$BJ$35,BG$2),BG$3)-BG$2)/(BG$3-BG$2),1+9*(BG$3-MIN(MAX(Data_wide!$BJ$35,BG$2),BG$3))/(BG$3-BG$2)),1),""))</f>
        <v/>
      </c>
      <c r="BH39" s="165">
        <f>IF(OR(BH$4=0,Data_wide!$BK$35=""),"",IFERROR(ROUND(IF(BH$4=1,1+9*(MIN(MAX(Data_wide!$BK$35,BH$2),BH$3)-BH$2)/(BH$3-BH$2),1+9*(BH$3-MIN(MAX(Data_wide!$BK$35,BH$2),BH$3))/(BH$3-BH$2)),1),""))</f>
        <v/>
      </c>
      <c r="BI39" s="165">
        <f>IF(OR(BI$4=0,Data_wide!$BL$35=""),"",IFERROR(ROUND(IF(BI$4=1,1+9*(MIN(MAX(Data_wide!$BL$35,BI$2),BI$3)-BI$2)/(BI$3-BI$2),1+9*(BI$3-MIN(MAX(Data_wide!$BL$35,BI$2),BI$3))/(BI$3-BI$2)),1),""))</f>
        <v/>
      </c>
      <c r="BJ39" s="165">
        <f>IF(OR(BJ$4=0,Data_wide!$BM$35=""),"",IFERROR(ROUND(IF(BJ$4=1,1+9*(MIN(MAX(Data_wide!$BM$35,BJ$2),BJ$3)-BJ$2)/(BJ$3-BJ$2),1+9*(BJ$3-MIN(MAX(Data_wide!$BM$35,BJ$2),BJ$3))/(BJ$3-BJ$2)),1),""))</f>
        <v/>
      </c>
      <c r="BK39" s="165">
        <f>IF(OR(BK$4=0,Data_wide!$BN$35=""),"",IFERROR(ROUND(IF(BK$4=1,1+9*(MIN(MAX(Data_wide!$BN$35,BK$2),BK$3)-BK$2)/(BK$3-BK$2),1+9*(BK$3-MIN(MAX(Data_wide!$BN$35,BK$2),BK$3))/(BK$3-BK$2)),1),""))</f>
        <v/>
      </c>
      <c r="BL39" s="165">
        <f>IF(OR(BL$4=0,Data_wide!$BO$35=""),"",IFERROR(ROUND(IF(BL$4=1,1+9*(MIN(MAX(Data_wide!$BO$35,BL$2),BL$3)-BL$2)/(BL$3-BL$2),1+9*(BL$3-MIN(MAX(Data_wide!$BO$35,BL$2),BL$3))/(BL$3-BL$2)),1),""))</f>
        <v/>
      </c>
      <c r="BM39" s="165">
        <f>IF(OR(BM$4=0,Data_wide!$BP$35=""),"",IFERROR(ROUND(IF(BM$4=1,1+9*(MIN(MAX(Data_wide!$BP$35,BM$2),BM$3)-BM$2)/(BM$3-BM$2),1+9*(BM$3-MIN(MAX(Data_wide!$BP$35,BM$2),BM$3))/(BM$3-BM$2)),1),""))</f>
        <v/>
      </c>
      <c r="BN39" s="165">
        <f>IF(OR(BN$4=0,Data_wide!$BQ$35=""),"",IFERROR(ROUND(IF(BN$4=1,1+9*(MIN(MAX(Data_wide!$BQ$35,BN$2),BN$3)-BN$2)/(BN$3-BN$2),1+9*(BN$3-MIN(MAX(Data_wide!$BQ$35,BN$2),BN$3))/(BN$3-BN$2)),1),""))</f>
        <v/>
      </c>
      <c r="BO39" s="165">
        <f>IF(OR(BO$4=0,Data_wide!$BR$35=""),"",IFERROR(ROUND(IF(BO$4=1,1+9*(MIN(MAX(Data_wide!$BR$35,BO$2),BO$3)-BO$2)/(BO$3-BO$2),1+9*(BO$3-MIN(MAX(Data_wide!$BR$35,BO$2),BO$3))/(BO$3-BO$2)),1),""))</f>
        <v/>
      </c>
      <c r="BP39" s="165">
        <f>IF(OR(BP$4=0,Data_wide!$BS$35=""),"",IFERROR(ROUND(IF(BP$4=1,1+9*(MIN(MAX(Data_wide!$BS$35,BP$2),BP$3)-BP$2)/(BP$3-BP$2),1+9*(BP$3-MIN(MAX(Data_wide!$BS$35,BP$2),BP$3))/(BP$3-BP$2)),1),""))</f>
        <v/>
      </c>
      <c r="BQ39" s="165">
        <f>IF(OR(BQ$4=0,Data_wide!$BT$35=""),"",IFERROR(ROUND(IF(BQ$4=1,1+9*(MIN(MAX(Data_wide!$BT$35,BQ$2),BQ$3)-BQ$2)/(BQ$3-BQ$2),1+9*(BQ$3-MIN(MAX(Data_wide!$BT$35,BQ$2),BQ$3))/(BQ$3-BQ$2)),1),""))</f>
        <v/>
      </c>
      <c r="BR39" s="165">
        <f>IF(OR(BR$4=0,Data_wide!$BU$35=""),"",IFERROR(ROUND(IF(BR$4=1,1+9*(MIN(MAX(Data_wide!$BU$35,BR$2),BR$3)-BR$2)/(BR$3-BR$2),1+9*(BR$3-MIN(MAX(Data_wide!$BU$35,BR$2),BR$3))/(BR$3-BR$2)),1),""))</f>
        <v/>
      </c>
      <c r="BS39" s="165">
        <f>IF(OR(BS$4=0,Data_wide!$BV$35=""),"",IFERROR(ROUND(IF(BS$4=1,1+9*(MIN(MAX(Data_wide!$BV$35,BS$2),BS$3)-BS$2)/(BS$3-BS$2),1+9*(BS$3-MIN(MAX(Data_wide!$BV$35,BS$2),BS$3))/(BS$3-BS$2)),1),""))</f>
        <v/>
      </c>
      <c r="BT39" s="165">
        <f>IF(OR(BT$4=0,Data_wide!$BW$35=""),"",IFERROR(ROUND(IF(BT$4=1,1+9*(MIN(MAX(Data_wide!$BW$35,BT$2),BT$3)-BT$2)/(BT$3-BT$2),1+9*(BT$3-MIN(MAX(Data_wide!$BW$35,BT$2),BT$3))/(BT$3-BT$2)),1),""))</f>
        <v/>
      </c>
      <c r="BU39" s="165">
        <f>IF(OR(BU$4=0,Data_wide!$BX$35=""),"",IFERROR(ROUND(IF(BU$4=1,1+9*(MIN(MAX(Data_wide!$BX$35,BU$2),BU$3)-BU$2)/(BU$3-BU$2),1+9*(BU$3-MIN(MAX(Data_wide!$BX$35,BU$2),BU$3))/(BU$3-BU$2)),1),""))</f>
        <v/>
      </c>
      <c r="BV39" s="165">
        <f>IF(OR(BV$4=0,Data_wide!$BY$35=""),"",IFERROR(ROUND(IF(BV$4=1,1+9*(MIN(MAX(Data_wide!$BY$35,BV$2),BV$3)-BV$2)/(BV$3-BV$2),1+9*(BV$3-MIN(MAX(Data_wide!$BY$35,BV$2),BV$3))/(BV$3-BV$2)),1),""))</f>
        <v/>
      </c>
      <c r="BW39" s="165">
        <f>IF(OR(BW$4=0,Data_wide!$BZ$35=""),"",IFERROR(ROUND(IF(BW$4=1,1+9*(MIN(MAX(Data_wide!$BZ$35,BW$2),BW$3)-BW$2)/(BW$3-BW$2),1+9*(BW$3-MIN(MAX(Data_wide!$BZ$35,BW$2),BW$3))/(BW$3-BW$2)),1),""))</f>
        <v/>
      </c>
      <c r="BX39" s="165">
        <f>IF(OR(BX$4=0,Data_wide!$CA$35=""),"",IFERROR(ROUND(IF(BX$4=1,1+9*(MIN(MAX(Data_wide!$CA$35,BX$2),BX$3)-BX$2)/(BX$3-BX$2),1+9*(BX$3-MIN(MAX(Data_wide!$CA$35,BX$2),BX$3))/(BX$3-BX$2)),1),""))</f>
        <v/>
      </c>
      <c r="BY39" s="165">
        <f>IF(OR(BY$4=0,Data_wide!$CB$35=""),"",IFERROR(ROUND(IF(BY$4=1,1+9*(MIN(MAX(Data_wide!$CB$35,BY$2),BY$3)-BY$2)/(BY$3-BY$2),1+9*(BY$3-MIN(MAX(Data_wide!$CB$35,BY$2),BY$3))/(BY$3-BY$2)),1),""))</f>
        <v/>
      </c>
      <c r="BZ39" s="165">
        <f>IF(OR(BZ$4=0,Data_wide!$CC$35=""),"",IFERROR(ROUND(IF(BZ$4=1,1+9*(MIN(MAX(Data_wide!$CC$35,BZ$2),BZ$3)-BZ$2)/(BZ$3-BZ$2),1+9*(BZ$3-MIN(MAX(Data_wide!$CC$35,BZ$2),BZ$3))/(BZ$3-BZ$2)),1),""))</f>
        <v/>
      </c>
      <c r="CA39" s="165">
        <f>IF(OR(CA$4=0,Data_wide!$CD$35=""),"",IFERROR(ROUND(IF(CA$4=1,1+9*(MIN(MAX(Data_wide!$CD$35,CA$2),CA$3)-CA$2)/(CA$3-CA$2),1+9*(CA$3-MIN(MAX(Data_wide!$CD$35,CA$2),CA$3))/(CA$3-CA$2)),1),""))</f>
        <v/>
      </c>
      <c r="CB39" s="165">
        <f>IF(OR(CB$4=0,Data_wide!$CE$35=""),"",IFERROR(ROUND(IF(CB$4=1,1+9*(MIN(MAX(Data_wide!$CE$35,CB$2),CB$3)-CB$2)/(CB$3-CB$2),1+9*(CB$3-MIN(MAX(Data_wide!$CE$35,CB$2),CB$3))/(CB$3-CB$2)),1),""))</f>
        <v/>
      </c>
      <c r="CC39" s="165">
        <f>IF(OR(CC$4=0,Data_wide!$CF$35=""),"",IFERROR(ROUND(IF(CC$4=1,1+9*(MIN(MAX(Data_wide!$CF$35,CC$2),CC$3)-CC$2)/(CC$3-CC$2),1+9*(CC$3-MIN(MAX(Data_wide!$CF$35,CC$2),CC$3))/(CC$3-CC$2)),1),""))</f>
        <v/>
      </c>
      <c r="CD39" s="165">
        <f>IF(OR(CD$4=0,Data_wide!$CG$35=""),"",IFERROR(ROUND(IF(CD$4=1,1+9*(MIN(MAX(Data_wide!$CG$35,CD$2),CD$3)-CD$2)/(CD$3-CD$2),1+9*(CD$3-MIN(MAX(Data_wide!$CG$35,CD$2),CD$3))/(CD$3-CD$2)),1),""))</f>
        <v/>
      </c>
      <c r="CE39" s="165">
        <f>IF(OR(CE$4=0,Data_wide!$CH$35=""),"",IFERROR(ROUND(IF(CE$4=1,1+9*(MIN(MAX(Data_wide!$CH$35,CE$2),CE$3)-CE$2)/(CE$3-CE$2),1+9*(CE$3-MIN(MAX(Data_wide!$CH$35,CE$2),CE$3))/(CE$3-CE$2)),1),""))</f>
        <v/>
      </c>
      <c r="CF39" s="165">
        <f>IF(OR(CF$4=0,Data_wide!$CI$35=""),"",IFERROR(ROUND(IF(CF$4=1,1+9*(MIN(MAX(Data_wide!$CI$35,CF$2),CF$3)-CF$2)/(CF$3-CF$2),1+9*(CF$3-MIN(MAX(Data_wide!$CI$35,CF$2),CF$3))/(CF$3-CF$2)),1),""))</f>
        <v/>
      </c>
      <c r="CG39" s="165">
        <f>IF(OR(CG$4=0,Data_wide!$CJ$35=""),"",IFERROR(ROUND(IF(CG$4=1,1+9*(MIN(MAX(Data_wide!$CJ$35,CG$2),CG$3)-CG$2)/(CG$3-CG$2),1+9*(CG$3-MIN(MAX(Data_wide!$CJ$35,CG$2),CG$3))/(CG$3-CG$2)),1),""))</f>
        <v/>
      </c>
      <c r="CH39" s="165">
        <f>IF(OR(CH$4=0,Data_wide!$CK$35=""),"",IFERROR(ROUND(IF(CH$4=1,1+9*(MIN(MAX(Data_wide!$CK$35,CH$2),CH$3)-CH$2)/(CH$3-CH$2),1+9*(CH$3-MIN(MAX(Data_wide!$CK$35,CH$2),CH$3))/(CH$3-CH$2)),1),""))</f>
        <v/>
      </c>
      <c r="CI39" s="165">
        <f>IF(OR(CI$4=0,Data_wide!$CL$35=""),"",IFERROR(ROUND(IF(CI$4=1,1+9*(MIN(MAX(Data_wide!$CL$35,CI$2),CI$3)-CI$2)/(CI$3-CI$2),1+9*(CI$3-MIN(MAX(Data_wide!$CL$35,CI$2),CI$3))/(CI$3-CI$2)),1),""))</f>
        <v/>
      </c>
      <c r="CJ39" s="165">
        <f>IF(OR(CJ$4=0,Data_wide!$CM$35=""),"",IFERROR(ROUND(IF(CJ$4=1,1+9*(MIN(MAX(Data_wide!$CM$35,CJ$2),CJ$3)-CJ$2)/(CJ$3-CJ$2),1+9*(CJ$3-MIN(MAX(Data_wide!$CM$35,CJ$2),CJ$3))/(CJ$3-CJ$2)),1),""))</f>
        <v/>
      </c>
      <c r="CK39" s="165">
        <f>IF(OR(CK$4=0,Data_wide!$CN$35=""),"",IFERROR(ROUND(IF(CK$4=1,1+9*(MIN(MAX(Data_wide!$CN$35,CK$2),CK$3)-CK$2)/(CK$3-CK$2),1+9*(CK$3-MIN(MAX(Data_wide!$CN$35,CK$2),CK$3))/(CK$3-CK$2)),1),""))</f>
        <v/>
      </c>
      <c r="CL39" s="165">
        <f>IF(OR(CL$4=0,Data_wide!$CO$35=""),"",IFERROR(ROUND(IF(CL$4=1,1+9*(MIN(MAX(Data_wide!$CO$35,CL$2),CL$3)-CL$2)/(CL$3-CL$2),1+9*(CL$3-MIN(MAX(Data_wide!$CO$35,CL$2),CL$3))/(CL$3-CL$2)),1),""))</f>
        <v/>
      </c>
      <c r="CM39" s="165">
        <f>IF(OR(CM$4=0,Data_wide!$CP$35=""),"",IFERROR(ROUND(IF(CM$4=1,1+9*(MIN(MAX(Data_wide!$CP$35,CM$2),CM$3)-CM$2)/(CM$3-CM$2),1+9*(CM$3-MIN(MAX(Data_wide!$CP$35,CM$2),CM$3))/(CM$3-CM$2)),1),""))</f>
        <v/>
      </c>
      <c r="CN39" s="165">
        <f>IF(OR(CN$4=0,Data_wide!$CQ$35=""),"",IFERROR(ROUND(IF(CN$4=1,1+9*(MIN(MAX(Data_wide!$CQ$35,CN$2),CN$3)-CN$2)/(CN$3-CN$2),1+9*(CN$3-MIN(MAX(Data_wide!$CQ$35,CN$2),CN$3))/(CN$3-CN$2)),1),""))</f>
        <v/>
      </c>
      <c r="CO39" s="165">
        <f>IF(OR(CO$4=0,Data_wide!$CR$35=""),"",IFERROR(ROUND(IF(CO$4=1,1+9*(MIN(MAX(Data_wide!$CR$35,CO$2),CO$3)-CO$2)/(CO$3-CO$2),1+9*(CO$3-MIN(MAX(Data_wide!$CR$35,CO$2),CO$3))/(CO$3-CO$2)),1),""))</f>
        <v/>
      </c>
    </row>
    <row r="40" ht="14" customHeight="1">
      <c r="A40" s="161" t="inlineStr">
        <is>
          <t>CMR</t>
        </is>
      </c>
      <c r="B40" s="161" t="inlineStr">
        <is>
          <t>Cameroon</t>
        </is>
      </c>
      <c r="C40" s="165">
        <f>IF(OR(C$4=0,Data_wide!$F$36=""),"",IFERROR(ROUND(IF(C$4=1,1+9*(MIN(MAX(Data_wide!$F$36,C$2),C$3)-C$2)/(C$3-C$2),1+9*(C$3-MIN(MAX(Data_wide!$F$36,C$2),C$3))/(C$3-C$2)),1),""))</f>
        <v/>
      </c>
      <c r="D40" s="165">
        <f>IF(OR(D$4=0,Data_wide!$G$36=""),"",IFERROR(ROUND(IF(D$4=1,1+9*(MIN(MAX(Data_wide!$G$36,D$2),D$3)-D$2)/(D$3-D$2),1+9*(D$3-MIN(MAX(Data_wide!$G$36,D$2),D$3))/(D$3-D$2)),1),""))</f>
        <v/>
      </c>
      <c r="E40" s="165">
        <f>IF(OR(E$4=0,Data_wide!$H$36=""),"",IFERROR(ROUND(IF(E$4=1,1+9*(MIN(MAX(Data_wide!$H$36,E$2),E$3)-E$2)/(E$3-E$2),1+9*(E$3-MIN(MAX(Data_wide!$H$36,E$2),E$3))/(E$3-E$2)),1),""))</f>
        <v/>
      </c>
      <c r="F40" s="165">
        <f>IF(OR(F$4=0,Data_wide!$I$36=""),"",IFERROR(ROUND(IF(F$4=1,1+9*(MIN(MAX(Data_wide!$I$36,F$2),F$3)-F$2)/(F$3-F$2),1+9*(F$3-MIN(MAX(Data_wide!$I$36,F$2),F$3))/(F$3-F$2)),1),""))</f>
        <v/>
      </c>
      <c r="G40" s="165">
        <f>IF(OR(G$4=0,Data_wide!$J$36=""),"",IFERROR(ROUND(IF(G$4=1,1+9*(MIN(MAX(Data_wide!$J$36,G$2),G$3)-G$2)/(G$3-G$2),1+9*(G$3-MIN(MAX(Data_wide!$J$36,G$2),G$3))/(G$3-G$2)),1),""))</f>
        <v/>
      </c>
      <c r="H40" s="165">
        <f>IF(OR(H$4=0,Data_wide!$K$36=""),"",IFERROR(ROUND(IF(H$4=1,1+9*(MIN(MAX(Data_wide!$K$36,H$2),H$3)-H$2)/(H$3-H$2),1+9*(H$3-MIN(MAX(Data_wide!$K$36,H$2),H$3))/(H$3-H$2)),1),""))</f>
        <v/>
      </c>
      <c r="I40" s="165">
        <f>IF(OR(I$4=0,Data_wide!$L$36=""),"",IFERROR(ROUND(IF(I$4=1,1+9*(MIN(MAX(Data_wide!$L$36,I$2),I$3)-I$2)/(I$3-I$2),1+9*(I$3-MIN(MAX(Data_wide!$L$36,I$2),I$3))/(I$3-I$2)),1),""))</f>
        <v/>
      </c>
      <c r="J40" s="165">
        <f>IF(OR(J$4=0,Data_wide!$M$36=""),"",IFERROR(ROUND(IF(J$4=1,1+9*(MIN(MAX(Data_wide!$M$36,J$2),J$3)-J$2)/(J$3-J$2),1+9*(J$3-MIN(MAX(Data_wide!$M$36,J$2),J$3))/(J$3-J$2)),1),""))</f>
        <v/>
      </c>
      <c r="K40" s="165">
        <f>IF(OR(K$4=0,Data_wide!$N$36=""),"",IFERROR(ROUND(IF(K$4=1,1+9*(MIN(MAX(Data_wide!$N$36,K$2),K$3)-K$2)/(K$3-K$2),1+9*(K$3-MIN(MAX(Data_wide!$N$36,K$2),K$3))/(K$3-K$2)),1),""))</f>
        <v/>
      </c>
      <c r="L40" s="165">
        <f>IF(OR(L$4=0,Data_wide!$O$36=""),"",IFERROR(ROUND(IF(L$4=1,1+9*(MIN(MAX(Data_wide!$O$36,L$2),L$3)-L$2)/(L$3-L$2),1+9*(L$3-MIN(MAX(Data_wide!$O$36,L$2),L$3))/(L$3-L$2)),1),""))</f>
        <v/>
      </c>
      <c r="M40" s="165">
        <f>IF(OR(M$4=0,Data_wide!$P$36=""),"",IFERROR(ROUND(IF(M$4=1,1+9*(MIN(MAX(Data_wide!$P$36,M$2),M$3)-M$2)/(M$3-M$2),1+9*(M$3-MIN(MAX(Data_wide!$P$36,M$2),M$3))/(M$3-M$2)),1),""))</f>
        <v/>
      </c>
      <c r="N40" s="165">
        <f>IF(OR(N$4=0,Data_wide!$Q$36=""),"",IFERROR(ROUND(IF(N$4=1,1+9*(MIN(MAX(Data_wide!$Q$36,N$2),N$3)-N$2)/(N$3-N$2),1+9*(N$3-MIN(MAX(Data_wide!$Q$36,N$2),N$3))/(N$3-N$2)),1),""))</f>
        <v/>
      </c>
      <c r="O40" s="165">
        <f>IF(OR(O$4=0,Data_wide!$R$36=""),"",IFERROR(ROUND(IF(O$4=1,1+9*(MIN(MAX(Data_wide!$R$36,O$2),O$3)-O$2)/(O$3-O$2),1+9*(O$3-MIN(MAX(Data_wide!$R$36,O$2),O$3))/(O$3-O$2)),1),""))</f>
        <v/>
      </c>
      <c r="P40" s="165">
        <f>IF(OR(P$4=0,Data_wide!$S$36=""),"",IFERROR(ROUND(IF(P$4=1,1+9*(MIN(MAX(Data_wide!$S$36,P$2),P$3)-P$2)/(P$3-P$2),1+9*(P$3-MIN(MAX(Data_wide!$S$36,P$2),P$3))/(P$3-P$2)),1),""))</f>
        <v/>
      </c>
      <c r="Q40" s="165">
        <f>IF(OR(Q$4=0,Data_wide!$T$36=""),"",IFERROR(ROUND(IF(Q$4=1,1+9*(MIN(MAX(Data_wide!$T$36,Q$2),Q$3)-Q$2)/(Q$3-Q$2),1+9*(Q$3-MIN(MAX(Data_wide!$T$36,Q$2),Q$3))/(Q$3-Q$2)),1),""))</f>
        <v/>
      </c>
      <c r="R40" s="165">
        <f>IF(OR(R$4=0,Data_wide!$U$36=""),"",IFERROR(ROUND(IF(R$4=1,1+9*(MIN(MAX(Data_wide!$U$36,R$2),R$3)-R$2)/(R$3-R$2),1+9*(R$3-MIN(MAX(Data_wide!$U$36,R$2),R$3))/(R$3-R$2)),1),""))</f>
        <v/>
      </c>
      <c r="S40" s="165">
        <f>IF(OR(S$4=0,Data_wide!$V$36=""),"",IFERROR(ROUND(IF(S$4=1,1+9*(MIN(MAX(Data_wide!$V$36,S$2),S$3)-S$2)/(S$3-S$2),1+9*(S$3-MIN(MAX(Data_wide!$V$36,S$2),S$3))/(S$3-S$2)),1),""))</f>
        <v/>
      </c>
      <c r="T40" s="165">
        <f>IF(OR(T$4=0,Data_wide!$W$36=""),"",IFERROR(ROUND(IF(T$4=1,1+9*(MIN(MAX(Data_wide!$W$36,T$2),T$3)-T$2)/(T$3-T$2),1+9*(T$3-MIN(MAX(Data_wide!$W$36,T$2),T$3))/(T$3-T$2)),1),""))</f>
        <v/>
      </c>
      <c r="U40" s="165">
        <f>IF(OR(U$4=0,Data_wide!$X$36=""),"",IFERROR(ROUND(IF(U$4=1,1+9*(MIN(MAX(Data_wide!$X$36,U$2),U$3)-U$2)/(U$3-U$2),1+9*(U$3-MIN(MAX(Data_wide!$X$36,U$2),U$3))/(U$3-U$2)),1),""))</f>
        <v/>
      </c>
      <c r="V40" s="165">
        <f>IF(OR(V$4=0,Data_wide!$Y$36=""),"",IFERROR(ROUND(IF(V$4=1,1+9*(MIN(MAX(Data_wide!$Y$36,V$2),V$3)-V$2)/(V$3-V$2),1+9*(V$3-MIN(MAX(Data_wide!$Y$36,V$2),V$3))/(V$3-V$2)),1),""))</f>
        <v/>
      </c>
      <c r="W40" s="165">
        <f>IF(OR(W$4=0,Data_wide!$Z$36=""),"",IFERROR(ROUND(IF(W$4=1,1+9*(MIN(MAX(Data_wide!$Z$36,W$2),W$3)-W$2)/(W$3-W$2),1+9*(W$3-MIN(MAX(Data_wide!$Z$36,W$2),W$3))/(W$3-W$2)),1),""))</f>
        <v/>
      </c>
      <c r="X40" s="165">
        <f>IF(OR(X$4=0,Data_wide!$AA$36=""),"",IFERROR(ROUND(IF(X$4=1,1+9*(MIN(MAX(Data_wide!$AA$36,X$2),X$3)-X$2)/(X$3-X$2),1+9*(X$3-MIN(MAX(Data_wide!$AA$36,X$2),X$3))/(X$3-X$2)),1),""))</f>
        <v/>
      </c>
      <c r="Y40" s="165">
        <f>IF(OR(Y$4=0,Data_wide!$AB$36=""),"",IFERROR(ROUND(IF(Y$4=1,1+9*(MIN(MAX(Data_wide!$AB$36,Y$2),Y$3)-Y$2)/(Y$3-Y$2),1+9*(Y$3-MIN(MAX(Data_wide!$AB$36,Y$2),Y$3))/(Y$3-Y$2)),1),""))</f>
        <v/>
      </c>
      <c r="Z40" s="165">
        <f>IF(OR(Z$4=0,Data_wide!$AC$36=""),"",IFERROR(ROUND(IF(Z$4=1,1+9*(MIN(MAX(Data_wide!$AC$36,Z$2),Z$3)-Z$2)/(Z$3-Z$2),1+9*(Z$3-MIN(MAX(Data_wide!$AC$36,Z$2),Z$3))/(Z$3-Z$2)),1),""))</f>
        <v/>
      </c>
      <c r="AA40" s="165">
        <f>IF(OR(AA$4=0,Data_wide!$AD$36=""),"",IFERROR(ROUND(IF(AA$4=1,1+9*(MIN(MAX(Data_wide!$AD$36,AA$2),AA$3)-AA$2)/(AA$3-AA$2),1+9*(AA$3-MIN(MAX(Data_wide!$AD$36,AA$2),AA$3))/(AA$3-AA$2)),1),""))</f>
        <v/>
      </c>
      <c r="AB40" s="165">
        <f>IF(OR(AB$4=0,Data_wide!$AE$36=""),"",IFERROR(ROUND(IF(AB$4=1,1+9*(MIN(MAX(Data_wide!$AE$36,AB$2),AB$3)-AB$2)/(AB$3-AB$2),1+9*(AB$3-MIN(MAX(Data_wide!$AE$36,AB$2),AB$3))/(AB$3-AB$2)),1),""))</f>
        <v/>
      </c>
      <c r="AC40" s="165">
        <f>IF(OR(AC$4=0,Data_wide!$AF$36=""),"",IFERROR(ROUND(IF(AC$4=1,1+9*(MIN(MAX(Data_wide!$AF$36,AC$2),AC$3)-AC$2)/(AC$3-AC$2),1+9*(AC$3-MIN(MAX(Data_wide!$AF$36,AC$2),AC$3))/(AC$3-AC$2)),1),""))</f>
        <v/>
      </c>
      <c r="AD40" s="165">
        <f>IF(OR(AD$4=0,Data_wide!$AG$36=""),"",IFERROR(ROUND(IF(AD$4=1,1+9*(MIN(MAX(Data_wide!$AG$36,AD$2),AD$3)-AD$2)/(AD$3-AD$2),1+9*(AD$3-MIN(MAX(Data_wide!$AG$36,AD$2),AD$3))/(AD$3-AD$2)),1),""))</f>
        <v/>
      </c>
      <c r="AE40" s="165">
        <f>IF(OR(AE$4=0,Data_wide!$AH$36=""),"",IFERROR(ROUND(IF(AE$4=1,1+9*(MIN(MAX(Data_wide!$AH$36,AE$2),AE$3)-AE$2)/(AE$3-AE$2),1+9*(AE$3-MIN(MAX(Data_wide!$AH$36,AE$2),AE$3))/(AE$3-AE$2)),1),""))</f>
        <v/>
      </c>
      <c r="AF40" s="165">
        <f>IF(OR(AF$4=0,Data_wide!$AI$36=""),"",IFERROR(ROUND(IF(AF$4=1,1+9*(MIN(MAX(Data_wide!$AI$36,AF$2),AF$3)-AF$2)/(AF$3-AF$2),1+9*(AF$3-MIN(MAX(Data_wide!$AI$36,AF$2),AF$3))/(AF$3-AF$2)),1),""))</f>
        <v/>
      </c>
      <c r="AG40" s="165">
        <f>IF(OR(AG$4=0,Data_wide!$AJ$36=""),"",IFERROR(ROUND(IF(AG$4=1,1+9*(MIN(MAX(Data_wide!$AJ$36,AG$2),AG$3)-AG$2)/(AG$3-AG$2),1+9*(AG$3-MIN(MAX(Data_wide!$AJ$36,AG$2),AG$3))/(AG$3-AG$2)),1),""))</f>
        <v/>
      </c>
      <c r="AH40" s="165">
        <f>IF(OR(AH$4=0,Data_wide!$AK$36=""),"",IFERROR(ROUND(IF(AH$4=1,1+9*(MIN(MAX(Data_wide!$AK$36,AH$2),AH$3)-AH$2)/(AH$3-AH$2),1+9*(AH$3-MIN(MAX(Data_wide!$AK$36,AH$2),AH$3))/(AH$3-AH$2)),1),""))</f>
        <v/>
      </c>
      <c r="AI40" s="165">
        <f>IF(OR(AI$4=0,Data_wide!$AL$36=""),"",IFERROR(ROUND(IF(AI$4=1,1+9*(MIN(MAX(Data_wide!$AL$36,AI$2),AI$3)-AI$2)/(AI$3-AI$2),1+9*(AI$3-MIN(MAX(Data_wide!$AL$36,AI$2),AI$3))/(AI$3-AI$2)),1),""))</f>
        <v/>
      </c>
      <c r="AJ40" s="165">
        <f>IF(OR(AJ$4=0,Data_wide!$AM$36=""),"",IFERROR(ROUND(IF(AJ$4=1,1+9*(MIN(MAX(Data_wide!$AM$36,AJ$2),AJ$3)-AJ$2)/(AJ$3-AJ$2),1+9*(AJ$3-MIN(MAX(Data_wide!$AM$36,AJ$2),AJ$3))/(AJ$3-AJ$2)),1),""))</f>
        <v/>
      </c>
      <c r="AK40" s="165">
        <f>IF(OR(AK$4=0,Data_wide!$AN$36=""),"",IFERROR(ROUND(IF(AK$4=1,1+9*(MIN(MAX(Data_wide!$AN$36,AK$2),AK$3)-AK$2)/(AK$3-AK$2),1+9*(AK$3-MIN(MAX(Data_wide!$AN$36,AK$2),AK$3))/(AK$3-AK$2)),1),""))</f>
        <v/>
      </c>
      <c r="AL40" s="165">
        <f>IF(OR(AL$4=0,Data_wide!$AO$36=""),"",IFERROR(ROUND(IF(AL$4=1,1+9*(MIN(MAX(Data_wide!$AO$36,AL$2),AL$3)-AL$2)/(AL$3-AL$2),1+9*(AL$3-MIN(MAX(Data_wide!$AO$36,AL$2),AL$3))/(AL$3-AL$2)),1),""))</f>
        <v/>
      </c>
      <c r="AM40" s="165">
        <f>IF(OR(AM$4=0,Data_wide!$AP$36=""),"",IFERROR(ROUND(IF(AM$4=1,1+9*(MIN(MAX(Data_wide!$AP$36,AM$2),AM$3)-AM$2)/(AM$3-AM$2),1+9*(AM$3-MIN(MAX(Data_wide!$AP$36,AM$2),AM$3))/(AM$3-AM$2)),1),""))</f>
        <v/>
      </c>
      <c r="AN40" s="165">
        <f>IF(OR(AN$4=0,Data_wide!$AQ$36=""),"",IFERROR(ROUND(IF(AN$4=1,1+9*(MIN(MAX(Data_wide!$AQ$36,AN$2),AN$3)-AN$2)/(AN$3-AN$2),1+9*(AN$3-MIN(MAX(Data_wide!$AQ$36,AN$2),AN$3))/(AN$3-AN$2)),1),""))</f>
        <v/>
      </c>
      <c r="AO40" s="165">
        <f>IF(OR(AO$4=0,Data_wide!$AR$36=""),"",IFERROR(ROUND(IF(AO$4=1,1+9*(MIN(MAX(Data_wide!$AR$36,AO$2),AO$3)-AO$2)/(AO$3-AO$2),1+9*(AO$3-MIN(MAX(Data_wide!$AR$36,AO$2),AO$3))/(AO$3-AO$2)),1),""))</f>
        <v/>
      </c>
      <c r="AP40" s="165">
        <f>IF(OR(AP$4=0,Data_wide!$AS$36=""),"",IFERROR(ROUND(IF(AP$4=1,1+9*(MIN(MAX(Data_wide!$AS$36,AP$2),AP$3)-AP$2)/(AP$3-AP$2),1+9*(AP$3-MIN(MAX(Data_wide!$AS$36,AP$2),AP$3))/(AP$3-AP$2)),1),""))</f>
        <v/>
      </c>
      <c r="AQ40" s="165">
        <f>IF(OR(AQ$4=0,Data_wide!$AT$36=""),"",IFERROR(ROUND(IF(AQ$4=1,1+9*(MIN(MAX(Data_wide!$AT$36,AQ$2),AQ$3)-AQ$2)/(AQ$3-AQ$2),1+9*(AQ$3-MIN(MAX(Data_wide!$AT$36,AQ$2),AQ$3))/(AQ$3-AQ$2)),1),""))</f>
        <v/>
      </c>
      <c r="AR40" s="165">
        <f>IF(OR(AR$4=0,Data_wide!$AU$36=""),"",IFERROR(ROUND(IF(AR$4=1,1+9*(MIN(MAX(Data_wide!$AU$36,AR$2),AR$3)-AR$2)/(AR$3-AR$2),1+9*(AR$3-MIN(MAX(Data_wide!$AU$36,AR$2),AR$3))/(AR$3-AR$2)),1),""))</f>
        <v/>
      </c>
      <c r="AS40" s="165">
        <f>IF(OR(AS$4=0,Data_wide!$AV$36=""),"",IFERROR(ROUND(IF(AS$4=1,1+9*(MIN(MAX(Data_wide!$AV$36,AS$2),AS$3)-AS$2)/(AS$3-AS$2),1+9*(AS$3-MIN(MAX(Data_wide!$AV$36,AS$2),AS$3))/(AS$3-AS$2)),1),""))</f>
        <v/>
      </c>
      <c r="AT40" s="165">
        <f>IF(OR(AT$4=0,Data_wide!$AW$36=""),"",IFERROR(ROUND(IF(AT$4=1,1+9*(MIN(MAX(Data_wide!$AW$36,AT$2),AT$3)-AT$2)/(AT$3-AT$2),1+9*(AT$3-MIN(MAX(Data_wide!$AW$36,AT$2),AT$3))/(AT$3-AT$2)),1),""))</f>
        <v/>
      </c>
      <c r="AU40" s="165">
        <f>IF(OR(AU$4=0,Data_wide!$AX$36=""),"",IFERROR(ROUND(IF(AU$4=1,1+9*(MIN(MAX(Data_wide!$AX$36,AU$2),AU$3)-AU$2)/(AU$3-AU$2),1+9*(AU$3-MIN(MAX(Data_wide!$AX$36,AU$2),AU$3))/(AU$3-AU$2)),1),""))</f>
        <v/>
      </c>
      <c r="AV40" s="165">
        <f>IF(OR(AV$4=0,Data_wide!$AY$36=""),"",IFERROR(ROUND(IF(AV$4=1,1+9*(MIN(MAX(Data_wide!$AY$36,AV$2),AV$3)-AV$2)/(AV$3-AV$2),1+9*(AV$3-MIN(MAX(Data_wide!$AY$36,AV$2),AV$3))/(AV$3-AV$2)),1),""))</f>
        <v/>
      </c>
      <c r="AW40" s="165">
        <f>IF(OR(AW$4=0,Data_wide!$AZ$36=""),"",IFERROR(ROUND(IF(AW$4=1,1+9*(MIN(MAX(Data_wide!$AZ$36,AW$2),AW$3)-AW$2)/(AW$3-AW$2),1+9*(AW$3-MIN(MAX(Data_wide!$AZ$36,AW$2),AW$3))/(AW$3-AW$2)),1),""))</f>
        <v/>
      </c>
      <c r="AX40" s="165">
        <f>IF(OR(AX$4=0,Data_wide!$BA$36=""),"",IFERROR(ROUND(IF(AX$4=1,1+9*(MIN(MAX(Data_wide!$BA$36,AX$2),AX$3)-AX$2)/(AX$3-AX$2),1+9*(AX$3-MIN(MAX(Data_wide!$BA$36,AX$2),AX$3))/(AX$3-AX$2)),1),""))</f>
        <v/>
      </c>
      <c r="AY40" s="165">
        <f>IF(OR(AY$4=0,Data_wide!$BB$36=""),"",IFERROR(ROUND(IF(AY$4=1,1+9*(MIN(MAX(Data_wide!$BB$36,AY$2),AY$3)-AY$2)/(AY$3-AY$2),1+9*(AY$3-MIN(MAX(Data_wide!$BB$36,AY$2),AY$3))/(AY$3-AY$2)),1),""))</f>
        <v/>
      </c>
      <c r="AZ40" s="165">
        <f>IF(OR(AZ$4=0,Data_wide!$BC$36=""),"",IFERROR(ROUND(IF(AZ$4=1,1+9*(MIN(MAX(Data_wide!$BC$36,AZ$2),AZ$3)-AZ$2)/(AZ$3-AZ$2),1+9*(AZ$3-MIN(MAX(Data_wide!$BC$36,AZ$2),AZ$3))/(AZ$3-AZ$2)),1),""))</f>
        <v/>
      </c>
      <c r="BA40" s="165">
        <f>IF(OR(BA$4=0,Data_wide!$BD$36=""),"",IFERROR(ROUND(IF(BA$4=1,1+9*(MIN(MAX(Data_wide!$BD$36,BA$2),BA$3)-BA$2)/(BA$3-BA$2),1+9*(BA$3-MIN(MAX(Data_wide!$BD$36,BA$2),BA$3))/(BA$3-BA$2)),1),""))</f>
        <v/>
      </c>
      <c r="BB40" s="165">
        <f>IF(OR(BB$4=0,Data_wide!$BE$36=""),"",IFERROR(ROUND(IF(BB$4=1,1+9*(MIN(MAX(Data_wide!$BE$36,BB$2),BB$3)-BB$2)/(BB$3-BB$2),1+9*(BB$3-MIN(MAX(Data_wide!$BE$36,BB$2),BB$3))/(BB$3-BB$2)),1),""))</f>
        <v/>
      </c>
      <c r="BC40" s="165">
        <f>IF(OR(BC$4=0,Data_wide!$BF$36=""),"",IFERROR(ROUND(IF(BC$4=1,1+9*(MIN(MAX(Data_wide!$BF$36,BC$2),BC$3)-BC$2)/(BC$3-BC$2),1+9*(BC$3-MIN(MAX(Data_wide!$BF$36,BC$2),BC$3))/(BC$3-BC$2)),1),""))</f>
        <v/>
      </c>
      <c r="BD40" s="165">
        <f>IF(OR(BD$4=0,Data_wide!$BG$36=""),"",IFERROR(ROUND(IF(BD$4=1,1+9*(MIN(MAX(Data_wide!$BG$36,BD$2),BD$3)-BD$2)/(BD$3-BD$2),1+9*(BD$3-MIN(MAX(Data_wide!$BG$36,BD$2),BD$3))/(BD$3-BD$2)),1),""))</f>
        <v/>
      </c>
      <c r="BE40" s="165">
        <f>IF(OR(BE$4=0,Data_wide!$BH$36=""),"",IFERROR(ROUND(IF(BE$4=1,1+9*(MIN(MAX(Data_wide!$BH$36,BE$2),BE$3)-BE$2)/(BE$3-BE$2),1+9*(BE$3-MIN(MAX(Data_wide!$BH$36,BE$2),BE$3))/(BE$3-BE$2)),1),""))</f>
        <v/>
      </c>
      <c r="BF40" s="165">
        <f>IF(OR(BF$4=0,Data_wide!$BI$36=""),"",IFERROR(ROUND(IF(BF$4=1,1+9*(MIN(MAX(Data_wide!$BI$36,BF$2),BF$3)-BF$2)/(BF$3-BF$2),1+9*(BF$3-MIN(MAX(Data_wide!$BI$36,BF$2),BF$3))/(BF$3-BF$2)),1),""))</f>
        <v/>
      </c>
      <c r="BG40" s="165">
        <f>IF(OR(BG$4=0,Data_wide!$BJ$36=""),"",IFERROR(ROUND(IF(BG$4=1,1+9*(MIN(MAX(Data_wide!$BJ$36,BG$2),BG$3)-BG$2)/(BG$3-BG$2),1+9*(BG$3-MIN(MAX(Data_wide!$BJ$36,BG$2),BG$3))/(BG$3-BG$2)),1),""))</f>
        <v/>
      </c>
      <c r="BH40" s="165">
        <f>IF(OR(BH$4=0,Data_wide!$BK$36=""),"",IFERROR(ROUND(IF(BH$4=1,1+9*(MIN(MAX(Data_wide!$BK$36,BH$2),BH$3)-BH$2)/(BH$3-BH$2),1+9*(BH$3-MIN(MAX(Data_wide!$BK$36,BH$2),BH$3))/(BH$3-BH$2)),1),""))</f>
        <v/>
      </c>
      <c r="BI40" s="165">
        <f>IF(OR(BI$4=0,Data_wide!$BL$36=""),"",IFERROR(ROUND(IF(BI$4=1,1+9*(MIN(MAX(Data_wide!$BL$36,BI$2),BI$3)-BI$2)/(BI$3-BI$2),1+9*(BI$3-MIN(MAX(Data_wide!$BL$36,BI$2),BI$3))/(BI$3-BI$2)),1),""))</f>
        <v/>
      </c>
      <c r="BJ40" s="165">
        <f>IF(OR(BJ$4=0,Data_wide!$BM$36=""),"",IFERROR(ROUND(IF(BJ$4=1,1+9*(MIN(MAX(Data_wide!$BM$36,BJ$2),BJ$3)-BJ$2)/(BJ$3-BJ$2),1+9*(BJ$3-MIN(MAX(Data_wide!$BM$36,BJ$2),BJ$3))/(BJ$3-BJ$2)),1),""))</f>
        <v/>
      </c>
      <c r="BK40" s="165">
        <f>IF(OR(BK$4=0,Data_wide!$BN$36=""),"",IFERROR(ROUND(IF(BK$4=1,1+9*(MIN(MAX(Data_wide!$BN$36,BK$2),BK$3)-BK$2)/(BK$3-BK$2),1+9*(BK$3-MIN(MAX(Data_wide!$BN$36,BK$2),BK$3))/(BK$3-BK$2)),1),""))</f>
        <v/>
      </c>
      <c r="BL40" s="165">
        <f>IF(OR(BL$4=0,Data_wide!$BO$36=""),"",IFERROR(ROUND(IF(BL$4=1,1+9*(MIN(MAX(Data_wide!$BO$36,BL$2),BL$3)-BL$2)/(BL$3-BL$2),1+9*(BL$3-MIN(MAX(Data_wide!$BO$36,BL$2),BL$3))/(BL$3-BL$2)),1),""))</f>
        <v/>
      </c>
      <c r="BM40" s="165">
        <f>IF(OR(BM$4=0,Data_wide!$BP$36=""),"",IFERROR(ROUND(IF(BM$4=1,1+9*(MIN(MAX(Data_wide!$BP$36,BM$2),BM$3)-BM$2)/(BM$3-BM$2),1+9*(BM$3-MIN(MAX(Data_wide!$BP$36,BM$2),BM$3))/(BM$3-BM$2)),1),""))</f>
        <v/>
      </c>
      <c r="BN40" s="165">
        <f>IF(OR(BN$4=0,Data_wide!$BQ$36=""),"",IFERROR(ROUND(IF(BN$4=1,1+9*(MIN(MAX(Data_wide!$BQ$36,BN$2),BN$3)-BN$2)/(BN$3-BN$2),1+9*(BN$3-MIN(MAX(Data_wide!$BQ$36,BN$2),BN$3))/(BN$3-BN$2)),1),""))</f>
        <v/>
      </c>
      <c r="BO40" s="165">
        <f>IF(OR(BO$4=0,Data_wide!$BR$36=""),"",IFERROR(ROUND(IF(BO$4=1,1+9*(MIN(MAX(Data_wide!$BR$36,BO$2),BO$3)-BO$2)/(BO$3-BO$2),1+9*(BO$3-MIN(MAX(Data_wide!$BR$36,BO$2),BO$3))/(BO$3-BO$2)),1),""))</f>
        <v/>
      </c>
      <c r="BP40" s="165">
        <f>IF(OR(BP$4=0,Data_wide!$BS$36=""),"",IFERROR(ROUND(IF(BP$4=1,1+9*(MIN(MAX(Data_wide!$BS$36,BP$2),BP$3)-BP$2)/(BP$3-BP$2),1+9*(BP$3-MIN(MAX(Data_wide!$BS$36,BP$2),BP$3))/(BP$3-BP$2)),1),""))</f>
        <v/>
      </c>
      <c r="BQ40" s="165">
        <f>IF(OR(BQ$4=0,Data_wide!$BT$36=""),"",IFERROR(ROUND(IF(BQ$4=1,1+9*(MIN(MAX(Data_wide!$BT$36,BQ$2),BQ$3)-BQ$2)/(BQ$3-BQ$2),1+9*(BQ$3-MIN(MAX(Data_wide!$BT$36,BQ$2),BQ$3))/(BQ$3-BQ$2)),1),""))</f>
        <v/>
      </c>
      <c r="BR40" s="165">
        <f>IF(OR(BR$4=0,Data_wide!$BU$36=""),"",IFERROR(ROUND(IF(BR$4=1,1+9*(MIN(MAX(Data_wide!$BU$36,BR$2),BR$3)-BR$2)/(BR$3-BR$2),1+9*(BR$3-MIN(MAX(Data_wide!$BU$36,BR$2),BR$3))/(BR$3-BR$2)),1),""))</f>
        <v/>
      </c>
      <c r="BS40" s="165">
        <f>IF(OR(BS$4=0,Data_wide!$BV$36=""),"",IFERROR(ROUND(IF(BS$4=1,1+9*(MIN(MAX(Data_wide!$BV$36,BS$2),BS$3)-BS$2)/(BS$3-BS$2),1+9*(BS$3-MIN(MAX(Data_wide!$BV$36,BS$2),BS$3))/(BS$3-BS$2)),1),""))</f>
        <v/>
      </c>
      <c r="BT40" s="165">
        <f>IF(OR(BT$4=0,Data_wide!$BW$36=""),"",IFERROR(ROUND(IF(BT$4=1,1+9*(MIN(MAX(Data_wide!$BW$36,BT$2),BT$3)-BT$2)/(BT$3-BT$2),1+9*(BT$3-MIN(MAX(Data_wide!$BW$36,BT$2),BT$3))/(BT$3-BT$2)),1),""))</f>
        <v/>
      </c>
      <c r="BU40" s="165">
        <f>IF(OR(BU$4=0,Data_wide!$BX$36=""),"",IFERROR(ROUND(IF(BU$4=1,1+9*(MIN(MAX(Data_wide!$BX$36,BU$2),BU$3)-BU$2)/(BU$3-BU$2),1+9*(BU$3-MIN(MAX(Data_wide!$BX$36,BU$2),BU$3))/(BU$3-BU$2)),1),""))</f>
        <v/>
      </c>
      <c r="BV40" s="165">
        <f>IF(OR(BV$4=0,Data_wide!$BY$36=""),"",IFERROR(ROUND(IF(BV$4=1,1+9*(MIN(MAX(Data_wide!$BY$36,BV$2),BV$3)-BV$2)/(BV$3-BV$2),1+9*(BV$3-MIN(MAX(Data_wide!$BY$36,BV$2),BV$3))/(BV$3-BV$2)),1),""))</f>
        <v/>
      </c>
      <c r="BW40" s="165">
        <f>IF(OR(BW$4=0,Data_wide!$BZ$36=""),"",IFERROR(ROUND(IF(BW$4=1,1+9*(MIN(MAX(Data_wide!$BZ$36,BW$2),BW$3)-BW$2)/(BW$3-BW$2),1+9*(BW$3-MIN(MAX(Data_wide!$BZ$36,BW$2),BW$3))/(BW$3-BW$2)),1),""))</f>
        <v/>
      </c>
      <c r="BX40" s="165">
        <f>IF(OR(BX$4=0,Data_wide!$CA$36=""),"",IFERROR(ROUND(IF(BX$4=1,1+9*(MIN(MAX(Data_wide!$CA$36,BX$2),BX$3)-BX$2)/(BX$3-BX$2),1+9*(BX$3-MIN(MAX(Data_wide!$CA$36,BX$2),BX$3))/(BX$3-BX$2)),1),""))</f>
        <v/>
      </c>
      <c r="BY40" s="165">
        <f>IF(OR(BY$4=0,Data_wide!$CB$36=""),"",IFERROR(ROUND(IF(BY$4=1,1+9*(MIN(MAX(Data_wide!$CB$36,BY$2),BY$3)-BY$2)/(BY$3-BY$2),1+9*(BY$3-MIN(MAX(Data_wide!$CB$36,BY$2),BY$3))/(BY$3-BY$2)),1),""))</f>
        <v/>
      </c>
      <c r="BZ40" s="165">
        <f>IF(OR(BZ$4=0,Data_wide!$CC$36=""),"",IFERROR(ROUND(IF(BZ$4=1,1+9*(MIN(MAX(Data_wide!$CC$36,BZ$2),BZ$3)-BZ$2)/(BZ$3-BZ$2),1+9*(BZ$3-MIN(MAX(Data_wide!$CC$36,BZ$2),BZ$3))/(BZ$3-BZ$2)),1),""))</f>
        <v/>
      </c>
      <c r="CA40" s="165">
        <f>IF(OR(CA$4=0,Data_wide!$CD$36=""),"",IFERROR(ROUND(IF(CA$4=1,1+9*(MIN(MAX(Data_wide!$CD$36,CA$2),CA$3)-CA$2)/(CA$3-CA$2),1+9*(CA$3-MIN(MAX(Data_wide!$CD$36,CA$2),CA$3))/(CA$3-CA$2)),1),""))</f>
        <v/>
      </c>
      <c r="CB40" s="165">
        <f>IF(OR(CB$4=0,Data_wide!$CE$36=""),"",IFERROR(ROUND(IF(CB$4=1,1+9*(MIN(MAX(Data_wide!$CE$36,CB$2),CB$3)-CB$2)/(CB$3-CB$2),1+9*(CB$3-MIN(MAX(Data_wide!$CE$36,CB$2),CB$3))/(CB$3-CB$2)),1),""))</f>
        <v/>
      </c>
      <c r="CC40" s="165">
        <f>IF(OR(CC$4=0,Data_wide!$CF$36=""),"",IFERROR(ROUND(IF(CC$4=1,1+9*(MIN(MAX(Data_wide!$CF$36,CC$2),CC$3)-CC$2)/(CC$3-CC$2),1+9*(CC$3-MIN(MAX(Data_wide!$CF$36,CC$2),CC$3))/(CC$3-CC$2)),1),""))</f>
        <v/>
      </c>
      <c r="CD40" s="165">
        <f>IF(OR(CD$4=0,Data_wide!$CG$36=""),"",IFERROR(ROUND(IF(CD$4=1,1+9*(MIN(MAX(Data_wide!$CG$36,CD$2),CD$3)-CD$2)/(CD$3-CD$2),1+9*(CD$3-MIN(MAX(Data_wide!$CG$36,CD$2),CD$3))/(CD$3-CD$2)),1),""))</f>
        <v/>
      </c>
      <c r="CE40" s="165">
        <f>IF(OR(CE$4=0,Data_wide!$CH$36=""),"",IFERROR(ROUND(IF(CE$4=1,1+9*(MIN(MAX(Data_wide!$CH$36,CE$2),CE$3)-CE$2)/(CE$3-CE$2),1+9*(CE$3-MIN(MAX(Data_wide!$CH$36,CE$2),CE$3))/(CE$3-CE$2)),1),""))</f>
        <v/>
      </c>
      <c r="CF40" s="165">
        <f>IF(OR(CF$4=0,Data_wide!$CI$36=""),"",IFERROR(ROUND(IF(CF$4=1,1+9*(MIN(MAX(Data_wide!$CI$36,CF$2),CF$3)-CF$2)/(CF$3-CF$2),1+9*(CF$3-MIN(MAX(Data_wide!$CI$36,CF$2),CF$3))/(CF$3-CF$2)),1),""))</f>
        <v/>
      </c>
      <c r="CG40" s="165">
        <f>IF(OR(CG$4=0,Data_wide!$CJ$36=""),"",IFERROR(ROUND(IF(CG$4=1,1+9*(MIN(MAX(Data_wide!$CJ$36,CG$2),CG$3)-CG$2)/(CG$3-CG$2),1+9*(CG$3-MIN(MAX(Data_wide!$CJ$36,CG$2),CG$3))/(CG$3-CG$2)),1),""))</f>
        <v/>
      </c>
      <c r="CH40" s="165">
        <f>IF(OR(CH$4=0,Data_wide!$CK$36=""),"",IFERROR(ROUND(IF(CH$4=1,1+9*(MIN(MAX(Data_wide!$CK$36,CH$2),CH$3)-CH$2)/(CH$3-CH$2),1+9*(CH$3-MIN(MAX(Data_wide!$CK$36,CH$2),CH$3))/(CH$3-CH$2)),1),""))</f>
        <v/>
      </c>
      <c r="CI40" s="165">
        <f>IF(OR(CI$4=0,Data_wide!$CL$36=""),"",IFERROR(ROUND(IF(CI$4=1,1+9*(MIN(MAX(Data_wide!$CL$36,CI$2),CI$3)-CI$2)/(CI$3-CI$2),1+9*(CI$3-MIN(MAX(Data_wide!$CL$36,CI$2),CI$3))/(CI$3-CI$2)),1),""))</f>
        <v/>
      </c>
      <c r="CJ40" s="165">
        <f>IF(OR(CJ$4=0,Data_wide!$CM$36=""),"",IFERROR(ROUND(IF(CJ$4=1,1+9*(MIN(MAX(Data_wide!$CM$36,CJ$2),CJ$3)-CJ$2)/(CJ$3-CJ$2),1+9*(CJ$3-MIN(MAX(Data_wide!$CM$36,CJ$2),CJ$3))/(CJ$3-CJ$2)),1),""))</f>
        <v/>
      </c>
      <c r="CK40" s="165">
        <f>IF(OR(CK$4=0,Data_wide!$CN$36=""),"",IFERROR(ROUND(IF(CK$4=1,1+9*(MIN(MAX(Data_wide!$CN$36,CK$2),CK$3)-CK$2)/(CK$3-CK$2),1+9*(CK$3-MIN(MAX(Data_wide!$CN$36,CK$2),CK$3))/(CK$3-CK$2)),1),""))</f>
        <v/>
      </c>
      <c r="CL40" s="165">
        <f>IF(OR(CL$4=0,Data_wide!$CO$36=""),"",IFERROR(ROUND(IF(CL$4=1,1+9*(MIN(MAX(Data_wide!$CO$36,CL$2),CL$3)-CL$2)/(CL$3-CL$2),1+9*(CL$3-MIN(MAX(Data_wide!$CO$36,CL$2),CL$3))/(CL$3-CL$2)),1),""))</f>
        <v/>
      </c>
      <c r="CM40" s="165">
        <f>IF(OR(CM$4=0,Data_wide!$CP$36=""),"",IFERROR(ROUND(IF(CM$4=1,1+9*(MIN(MAX(Data_wide!$CP$36,CM$2),CM$3)-CM$2)/(CM$3-CM$2),1+9*(CM$3-MIN(MAX(Data_wide!$CP$36,CM$2),CM$3))/(CM$3-CM$2)),1),""))</f>
        <v/>
      </c>
      <c r="CN40" s="165">
        <f>IF(OR(CN$4=0,Data_wide!$CQ$36=""),"",IFERROR(ROUND(IF(CN$4=1,1+9*(MIN(MAX(Data_wide!$CQ$36,CN$2),CN$3)-CN$2)/(CN$3-CN$2),1+9*(CN$3-MIN(MAX(Data_wide!$CQ$36,CN$2),CN$3))/(CN$3-CN$2)),1),""))</f>
        <v/>
      </c>
      <c r="CO40" s="165">
        <f>IF(OR(CO$4=0,Data_wide!$CR$36=""),"",IFERROR(ROUND(IF(CO$4=1,1+9*(MIN(MAX(Data_wide!$CR$36,CO$2),CO$3)-CO$2)/(CO$3-CO$2),1+9*(CO$3-MIN(MAX(Data_wide!$CR$36,CO$2),CO$3))/(CO$3-CO$2)),1),""))</f>
        <v/>
      </c>
    </row>
    <row r="41" ht="14" customHeight="1">
      <c r="A41" s="161" t="inlineStr">
        <is>
          <t>CAN</t>
        </is>
      </c>
      <c r="B41" s="161" t="inlineStr">
        <is>
          <t>Canada</t>
        </is>
      </c>
      <c r="C41" s="165">
        <f>IF(OR(C$4=0,Data_wide!$F$37=""),"",IFERROR(ROUND(IF(C$4=1,1+9*(MIN(MAX(Data_wide!$F$37,C$2),C$3)-C$2)/(C$3-C$2),1+9*(C$3-MIN(MAX(Data_wide!$F$37,C$2),C$3))/(C$3-C$2)),1),""))</f>
        <v/>
      </c>
      <c r="D41" s="165">
        <f>IF(OR(D$4=0,Data_wide!$G$37=""),"",IFERROR(ROUND(IF(D$4=1,1+9*(MIN(MAX(Data_wide!$G$37,D$2),D$3)-D$2)/(D$3-D$2),1+9*(D$3-MIN(MAX(Data_wide!$G$37,D$2),D$3))/(D$3-D$2)),1),""))</f>
        <v/>
      </c>
      <c r="E41" s="165">
        <f>IF(OR(E$4=0,Data_wide!$H$37=""),"",IFERROR(ROUND(IF(E$4=1,1+9*(MIN(MAX(Data_wide!$H$37,E$2),E$3)-E$2)/(E$3-E$2),1+9*(E$3-MIN(MAX(Data_wide!$H$37,E$2),E$3))/(E$3-E$2)),1),""))</f>
        <v/>
      </c>
      <c r="F41" s="165">
        <f>IF(OR(F$4=0,Data_wide!$I$37=""),"",IFERROR(ROUND(IF(F$4=1,1+9*(MIN(MAX(Data_wide!$I$37,F$2),F$3)-F$2)/(F$3-F$2),1+9*(F$3-MIN(MAX(Data_wide!$I$37,F$2),F$3))/(F$3-F$2)),1),""))</f>
        <v/>
      </c>
      <c r="G41" s="165">
        <f>IF(OR(G$4=0,Data_wide!$J$37=""),"",IFERROR(ROUND(IF(G$4=1,1+9*(MIN(MAX(Data_wide!$J$37,G$2),G$3)-G$2)/(G$3-G$2),1+9*(G$3-MIN(MAX(Data_wide!$J$37,G$2),G$3))/(G$3-G$2)),1),""))</f>
        <v/>
      </c>
      <c r="H41" s="165">
        <f>IF(OR(H$4=0,Data_wide!$K$37=""),"",IFERROR(ROUND(IF(H$4=1,1+9*(MIN(MAX(Data_wide!$K$37,H$2),H$3)-H$2)/(H$3-H$2),1+9*(H$3-MIN(MAX(Data_wide!$K$37,H$2),H$3))/(H$3-H$2)),1),""))</f>
        <v/>
      </c>
      <c r="I41" s="165">
        <f>IF(OR(I$4=0,Data_wide!$L$37=""),"",IFERROR(ROUND(IF(I$4=1,1+9*(MIN(MAX(Data_wide!$L$37,I$2),I$3)-I$2)/(I$3-I$2),1+9*(I$3-MIN(MAX(Data_wide!$L$37,I$2),I$3))/(I$3-I$2)),1),""))</f>
        <v/>
      </c>
      <c r="J41" s="165">
        <f>IF(OR(J$4=0,Data_wide!$M$37=""),"",IFERROR(ROUND(IF(J$4=1,1+9*(MIN(MAX(Data_wide!$M$37,J$2),J$3)-J$2)/(J$3-J$2),1+9*(J$3-MIN(MAX(Data_wide!$M$37,J$2),J$3))/(J$3-J$2)),1),""))</f>
        <v/>
      </c>
      <c r="K41" s="165">
        <f>IF(OR(K$4=0,Data_wide!$N$37=""),"",IFERROR(ROUND(IF(K$4=1,1+9*(MIN(MAX(Data_wide!$N$37,K$2),K$3)-K$2)/(K$3-K$2),1+9*(K$3-MIN(MAX(Data_wide!$N$37,K$2),K$3))/(K$3-K$2)),1),""))</f>
        <v/>
      </c>
      <c r="L41" s="165">
        <f>IF(OR(L$4=0,Data_wide!$O$37=""),"",IFERROR(ROUND(IF(L$4=1,1+9*(MIN(MAX(Data_wide!$O$37,L$2),L$3)-L$2)/(L$3-L$2),1+9*(L$3-MIN(MAX(Data_wide!$O$37,L$2),L$3))/(L$3-L$2)),1),""))</f>
        <v/>
      </c>
      <c r="M41" s="165">
        <f>IF(OR(M$4=0,Data_wide!$P$37=""),"",IFERROR(ROUND(IF(M$4=1,1+9*(MIN(MAX(Data_wide!$P$37,M$2),M$3)-M$2)/(M$3-M$2),1+9*(M$3-MIN(MAX(Data_wide!$P$37,M$2),M$3))/(M$3-M$2)),1),""))</f>
        <v/>
      </c>
      <c r="N41" s="165">
        <f>IF(OR(N$4=0,Data_wide!$Q$37=""),"",IFERROR(ROUND(IF(N$4=1,1+9*(MIN(MAX(Data_wide!$Q$37,N$2),N$3)-N$2)/(N$3-N$2),1+9*(N$3-MIN(MAX(Data_wide!$Q$37,N$2),N$3))/(N$3-N$2)),1),""))</f>
        <v/>
      </c>
      <c r="O41" s="165">
        <f>IF(OR(O$4=0,Data_wide!$R$37=""),"",IFERROR(ROUND(IF(O$4=1,1+9*(MIN(MAX(Data_wide!$R$37,O$2),O$3)-O$2)/(O$3-O$2),1+9*(O$3-MIN(MAX(Data_wide!$R$37,O$2),O$3))/(O$3-O$2)),1),""))</f>
        <v/>
      </c>
      <c r="P41" s="165">
        <f>IF(OR(P$4=0,Data_wide!$S$37=""),"",IFERROR(ROUND(IF(P$4=1,1+9*(MIN(MAX(Data_wide!$S$37,P$2),P$3)-P$2)/(P$3-P$2),1+9*(P$3-MIN(MAX(Data_wide!$S$37,P$2),P$3))/(P$3-P$2)),1),""))</f>
        <v/>
      </c>
      <c r="Q41" s="165">
        <f>IF(OR(Q$4=0,Data_wide!$T$37=""),"",IFERROR(ROUND(IF(Q$4=1,1+9*(MIN(MAX(Data_wide!$T$37,Q$2),Q$3)-Q$2)/(Q$3-Q$2),1+9*(Q$3-MIN(MAX(Data_wide!$T$37,Q$2),Q$3))/(Q$3-Q$2)),1),""))</f>
        <v/>
      </c>
      <c r="R41" s="165">
        <f>IF(OR(R$4=0,Data_wide!$U$37=""),"",IFERROR(ROUND(IF(R$4=1,1+9*(MIN(MAX(Data_wide!$U$37,R$2),R$3)-R$2)/(R$3-R$2),1+9*(R$3-MIN(MAX(Data_wide!$U$37,R$2),R$3))/(R$3-R$2)),1),""))</f>
        <v/>
      </c>
      <c r="S41" s="165">
        <f>IF(OR(S$4=0,Data_wide!$V$37=""),"",IFERROR(ROUND(IF(S$4=1,1+9*(MIN(MAX(Data_wide!$V$37,S$2),S$3)-S$2)/(S$3-S$2),1+9*(S$3-MIN(MAX(Data_wide!$V$37,S$2),S$3))/(S$3-S$2)),1),""))</f>
        <v/>
      </c>
      <c r="T41" s="165">
        <f>IF(OR(T$4=0,Data_wide!$W$37=""),"",IFERROR(ROUND(IF(T$4=1,1+9*(MIN(MAX(Data_wide!$W$37,T$2),T$3)-T$2)/(T$3-T$2),1+9*(T$3-MIN(MAX(Data_wide!$W$37,T$2),T$3))/(T$3-T$2)),1),""))</f>
        <v/>
      </c>
      <c r="U41" s="165">
        <f>IF(OR(U$4=0,Data_wide!$X$37=""),"",IFERROR(ROUND(IF(U$4=1,1+9*(MIN(MAX(Data_wide!$X$37,U$2),U$3)-U$2)/(U$3-U$2),1+9*(U$3-MIN(MAX(Data_wide!$X$37,U$2),U$3))/(U$3-U$2)),1),""))</f>
        <v/>
      </c>
      <c r="V41" s="165">
        <f>IF(OR(V$4=0,Data_wide!$Y$37=""),"",IFERROR(ROUND(IF(V$4=1,1+9*(MIN(MAX(Data_wide!$Y$37,V$2),V$3)-V$2)/(V$3-V$2),1+9*(V$3-MIN(MAX(Data_wide!$Y$37,V$2),V$3))/(V$3-V$2)),1),""))</f>
        <v/>
      </c>
      <c r="W41" s="165">
        <f>IF(OR(W$4=0,Data_wide!$Z$37=""),"",IFERROR(ROUND(IF(W$4=1,1+9*(MIN(MAX(Data_wide!$Z$37,W$2),W$3)-W$2)/(W$3-W$2),1+9*(W$3-MIN(MAX(Data_wide!$Z$37,W$2),W$3))/(W$3-W$2)),1),""))</f>
        <v/>
      </c>
      <c r="X41" s="165">
        <f>IF(OR(X$4=0,Data_wide!$AA$37=""),"",IFERROR(ROUND(IF(X$4=1,1+9*(MIN(MAX(Data_wide!$AA$37,X$2),X$3)-X$2)/(X$3-X$2),1+9*(X$3-MIN(MAX(Data_wide!$AA$37,X$2),X$3))/(X$3-X$2)),1),""))</f>
        <v/>
      </c>
      <c r="Y41" s="165">
        <f>IF(OR(Y$4=0,Data_wide!$AB$37=""),"",IFERROR(ROUND(IF(Y$4=1,1+9*(MIN(MAX(Data_wide!$AB$37,Y$2),Y$3)-Y$2)/(Y$3-Y$2),1+9*(Y$3-MIN(MAX(Data_wide!$AB$37,Y$2),Y$3))/(Y$3-Y$2)),1),""))</f>
        <v/>
      </c>
      <c r="Z41" s="165">
        <f>IF(OR(Z$4=0,Data_wide!$AC$37=""),"",IFERROR(ROUND(IF(Z$4=1,1+9*(MIN(MAX(Data_wide!$AC$37,Z$2),Z$3)-Z$2)/(Z$3-Z$2),1+9*(Z$3-MIN(MAX(Data_wide!$AC$37,Z$2),Z$3))/(Z$3-Z$2)),1),""))</f>
        <v/>
      </c>
      <c r="AA41" s="165">
        <f>IF(OR(AA$4=0,Data_wide!$AD$37=""),"",IFERROR(ROUND(IF(AA$4=1,1+9*(MIN(MAX(Data_wide!$AD$37,AA$2),AA$3)-AA$2)/(AA$3-AA$2),1+9*(AA$3-MIN(MAX(Data_wide!$AD$37,AA$2),AA$3))/(AA$3-AA$2)),1),""))</f>
        <v/>
      </c>
      <c r="AB41" s="165">
        <f>IF(OR(AB$4=0,Data_wide!$AE$37=""),"",IFERROR(ROUND(IF(AB$4=1,1+9*(MIN(MAX(Data_wide!$AE$37,AB$2),AB$3)-AB$2)/(AB$3-AB$2),1+9*(AB$3-MIN(MAX(Data_wide!$AE$37,AB$2),AB$3))/(AB$3-AB$2)),1),""))</f>
        <v/>
      </c>
      <c r="AC41" s="165">
        <f>IF(OR(AC$4=0,Data_wide!$AF$37=""),"",IFERROR(ROUND(IF(AC$4=1,1+9*(MIN(MAX(Data_wide!$AF$37,AC$2),AC$3)-AC$2)/(AC$3-AC$2),1+9*(AC$3-MIN(MAX(Data_wide!$AF$37,AC$2),AC$3))/(AC$3-AC$2)),1),""))</f>
        <v/>
      </c>
      <c r="AD41" s="165">
        <f>IF(OR(AD$4=0,Data_wide!$AG$37=""),"",IFERROR(ROUND(IF(AD$4=1,1+9*(MIN(MAX(Data_wide!$AG$37,AD$2),AD$3)-AD$2)/(AD$3-AD$2),1+9*(AD$3-MIN(MAX(Data_wide!$AG$37,AD$2),AD$3))/(AD$3-AD$2)),1),""))</f>
        <v/>
      </c>
      <c r="AE41" s="165">
        <f>IF(OR(AE$4=0,Data_wide!$AH$37=""),"",IFERROR(ROUND(IF(AE$4=1,1+9*(MIN(MAX(Data_wide!$AH$37,AE$2),AE$3)-AE$2)/(AE$3-AE$2),1+9*(AE$3-MIN(MAX(Data_wide!$AH$37,AE$2),AE$3))/(AE$3-AE$2)),1),""))</f>
        <v/>
      </c>
      <c r="AF41" s="165">
        <f>IF(OR(AF$4=0,Data_wide!$AI$37=""),"",IFERROR(ROUND(IF(AF$4=1,1+9*(MIN(MAX(Data_wide!$AI$37,AF$2),AF$3)-AF$2)/(AF$3-AF$2),1+9*(AF$3-MIN(MAX(Data_wide!$AI$37,AF$2),AF$3))/(AF$3-AF$2)),1),""))</f>
        <v/>
      </c>
      <c r="AG41" s="165">
        <f>IF(OR(AG$4=0,Data_wide!$AJ$37=""),"",IFERROR(ROUND(IF(AG$4=1,1+9*(MIN(MAX(Data_wide!$AJ$37,AG$2),AG$3)-AG$2)/(AG$3-AG$2),1+9*(AG$3-MIN(MAX(Data_wide!$AJ$37,AG$2),AG$3))/(AG$3-AG$2)),1),""))</f>
        <v/>
      </c>
      <c r="AH41" s="165">
        <f>IF(OR(AH$4=0,Data_wide!$AK$37=""),"",IFERROR(ROUND(IF(AH$4=1,1+9*(MIN(MAX(Data_wide!$AK$37,AH$2),AH$3)-AH$2)/(AH$3-AH$2),1+9*(AH$3-MIN(MAX(Data_wide!$AK$37,AH$2),AH$3))/(AH$3-AH$2)),1),""))</f>
        <v/>
      </c>
      <c r="AI41" s="165">
        <f>IF(OR(AI$4=0,Data_wide!$AL$37=""),"",IFERROR(ROUND(IF(AI$4=1,1+9*(MIN(MAX(Data_wide!$AL$37,AI$2),AI$3)-AI$2)/(AI$3-AI$2),1+9*(AI$3-MIN(MAX(Data_wide!$AL$37,AI$2),AI$3))/(AI$3-AI$2)),1),""))</f>
        <v/>
      </c>
      <c r="AJ41" s="165">
        <f>IF(OR(AJ$4=0,Data_wide!$AM$37=""),"",IFERROR(ROUND(IF(AJ$4=1,1+9*(MIN(MAX(Data_wide!$AM$37,AJ$2),AJ$3)-AJ$2)/(AJ$3-AJ$2),1+9*(AJ$3-MIN(MAX(Data_wide!$AM$37,AJ$2),AJ$3))/(AJ$3-AJ$2)),1),""))</f>
        <v/>
      </c>
      <c r="AK41" s="165">
        <f>IF(OR(AK$4=0,Data_wide!$AN$37=""),"",IFERROR(ROUND(IF(AK$4=1,1+9*(MIN(MAX(Data_wide!$AN$37,AK$2),AK$3)-AK$2)/(AK$3-AK$2),1+9*(AK$3-MIN(MAX(Data_wide!$AN$37,AK$2),AK$3))/(AK$3-AK$2)),1),""))</f>
        <v/>
      </c>
      <c r="AL41" s="165">
        <f>IF(OR(AL$4=0,Data_wide!$AO$37=""),"",IFERROR(ROUND(IF(AL$4=1,1+9*(MIN(MAX(Data_wide!$AO$37,AL$2),AL$3)-AL$2)/(AL$3-AL$2),1+9*(AL$3-MIN(MAX(Data_wide!$AO$37,AL$2),AL$3))/(AL$3-AL$2)),1),""))</f>
        <v/>
      </c>
      <c r="AM41" s="165">
        <f>IF(OR(AM$4=0,Data_wide!$AP$37=""),"",IFERROR(ROUND(IF(AM$4=1,1+9*(MIN(MAX(Data_wide!$AP$37,AM$2),AM$3)-AM$2)/(AM$3-AM$2),1+9*(AM$3-MIN(MAX(Data_wide!$AP$37,AM$2),AM$3))/(AM$3-AM$2)),1),""))</f>
        <v/>
      </c>
      <c r="AN41" s="165">
        <f>IF(OR(AN$4=0,Data_wide!$AQ$37=""),"",IFERROR(ROUND(IF(AN$4=1,1+9*(MIN(MAX(Data_wide!$AQ$37,AN$2),AN$3)-AN$2)/(AN$3-AN$2),1+9*(AN$3-MIN(MAX(Data_wide!$AQ$37,AN$2),AN$3))/(AN$3-AN$2)),1),""))</f>
        <v/>
      </c>
      <c r="AO41" s="165">
        <f>IF(OR(AO$4=0,Data_wide!$AR$37=""),"",IFERROR(ROUND(IF(AO$4=1,1+9*(MIN(MAX(Data_wide!$AR$37,AO$2),AO$3)-AO$2)/(AO$3-AO$2),1+9*(AO$3-MIN(MAX(Data_wide!$AR$37,AO$2),AO$3))/(AO$3-AO$2)),1),""))</f>
        <v/>
      </c>
      <c r="AP41" s="165">
        <f>IF(OR(AP$4=0,Data_wide!$AS$37=""),"",IFERROR(ROUND(IF(AP$4=1,1+9*(MIN(MAX(Data_wide!$AS$37,AP$2),AP$3)-AP$2)/(AP$3-AP$2),1+9*(AP$3-MIN(MAX(Data_wide!$AS$37,AP$2),AP$3))/(AP$3-AP$2)),1),""))</f>
        <v/>
      </c>
      <c r="AQ41" s="165">
        <f>IF(OR(AQ$4=0,Data_wide!$AT$37=""),"",IFERROR(ROUND(IF(AQ$4=1,1+9*(MIN(MAX(Data_wide!$AT$37,AQ$2),AQ$3)-AQ$2)/(AQ$3-AQ$2),1+9*(AQ$3-MIN(MAX(Data_wide!$AT$37,AQ$2),AQ$3))/(AQ$3-AQ$2)),1),""))</f>
        <v/>
      </c>
      <c r="AR41" s="165">
        <f>IF(OR(AR$4=0,Data_wide!$AU$37=""),"",IFERROR(ROUND(IF(AR$4=1,1+9*(MIN(MAX(Data_wide!$AU$37,AR$2),AR$3)-AR$2)/(AR$3-AR$2),1+9*(AR$3-MIN(MAX(Data_wide!$AU$37,AR$2),AR$3))/(AR$3-AR$2)),1),""))</f>
        <v/>
      </c>
      <c r="AS41" s="165">
        <f>IF(OR(AS$4=0,Data_wide!$AV$37=""),"",IFERROR(ROUND(IF(AS$4=1,1+9*(MIN(MAX(Data_wide!$AV$37,AS$2),AS$3)-AS$2)/(AS$3-AS$2),1+9*(AS$3-MIN(MAX(Data_wide!$AV$37,AS$2),AS$3))/(AS$3-AS$2)),1),""))</f>
        <v/>
      </c>
      <c r="AT41" s="165">
        <f>IF(OR(AT$4=0,Data_wide!$AW$37=""),"",IFERROR(ROUND(IF(AT$4=1,1+9*(MIN(MAX(Data_wide!$AW$37,AT$2),AT$3)-AT$2)/(AT$3-AT$2),1+9*(AT$3-MIN(MAX(Data_wide!$AW$37,AT$2),AT$3))/(AT$3-AT$2)),1),""))</f>
        <v/>
      </c>
      <c r="AU41" s="165">
        <f>IF(OR(AU$4=0,Data_wide!$AX$37=""),"",IFERROR(ROUND(IF(AU$4=1,1+9*(MIN(MAX(Data_wide!$AX$37,AU$2),AU$3)-AU$2)/(AU$3-AU$2),1+9*(AU$3-MIN(MAX(Data_wide!$AX$37,AU$2),AU$3))/(AU$3-AU$2)),1),""))</f>
        <v/>
      </c>
      <c r="AV41" s="165">
        <f>IF(OR(AV$4=0,Data_wide!$AY$37=""),"",IFERROR(ROUND(IF(AV$4=1,1+9*(MIN(MAX(Data_wide!$AY$37,AV$2),AV$3)-AV$2)/(AV$3-AV$2),1+9*(AV$3-MIN(MAX(Data_wide!$AY$37,AV$2),AV$3))/(AV$3-AV$2)),1),""))</f>
        <v/>
      </c>
      <c r="AW41" s="165">
        <f>IF(OR(AW$4=0,Data_wide!$AZ$37=""),"",IFERROR(ROUND(IF(AW$4=1,1+9*(MIN(MAX(Data_wide!$AZ$37,AW$2),AW$3)-AW$2)/(AW$3-AW$2),1+9*(AW$3-MIN(MAX(Data_wide!$AZ$37,AW$2),AW$3))/(AW$3-AW$2)),1),""))</f>
        <v/>
      </c>
      <c r="AX41" s="165">
        <f>IF(OR(AX$4=0,Data_wide!$BA$37=""),"",IFERROR(ROUND(IF(AX$4=1,1+9*(MIN(MAX(Data_wide!$BA$37,AX$2),AX$3)-AX$2)/(AX$3-AX$2),1+9*(AX$3-MIN(MAX(Data_wide!$BA$37,AX$2),AX$3))/(AX$3-AX$2)),1),""))</f>
        <v/>
      </c>
      <c r="AY41" s="165">
        <f>IF(OR(AY$4=0,Data_wide!$BB$37=""),"",IFERROR(ROUND(IF(AY$4=1,1+9*(MIN(MAX(Data_wide!$BB$37,AY$2),AY$3)-AY$2)/(AY$3-AY$2),1+9*(AY$3-MIN(MAX(Data_wide!$BB$37,AY$2),AY$3))/(AY$3-AY$2)),1),""))</f>
        <v/>
      </c>
      <c r="AZ41" s="165">
        <f>IF(OR(AZ$4=0,Data_wide!$BC$37=""),"",IFERROR(ROUND(IF(AZ$4=1,1+9*(MIN(MAX(Data_wide!$BC$37,AZ$2),AZ$3)-AZ$2)/(AZ$3-AZ$2),1+9*(AZ$3-MIN(MAX(Data_wide!$BC$37,AZ$2),AZ$3))/(AZ$3-AZ$2)),1),""))</f>
        <v/>
      </c>
      <c r="BA41" s="165">
        <f>IF(OR(BA$4=0,Data_wide!$BD$37=""),"",IFERROR(ROUND(IF(BA$4=1,1+9*(MIN(MAX(Data_wide!$BD$37,BA$2),BA$3)-BA$2)/(BA$3-BA$2),1+9*(BA$3-MIN(MAX(Data_wide!$BD$37,BA$2),BA$3))/(BA$3-BA$2)),1),""))</f>
        <v/>
      </c>
      <c r="BB41" s="165">
        <f>IF(OR(BB$4=0,Data_wide!$BE$37=""),"",IFERROR(ROUND(IF(BB$4=1,1+9*(MIN(MAX(Data_wide!$BE$37,BB$2),BB$3)-BB$2)/(BB$3-BB$2),1+9*(BB$3-MIN(MAX(Data_wide!$BE$37,BB$2),BB$3))/(BB$3-BB$2)),1),""))</f>
        <v/>
      </c>
      <c r="BC41" s="165">
        <f>IF(OR(BC$4=0,Data_wide!$BF$37=""),"",IFERROR(ROUND(IF(BC$4=1,1+9*(MIN(MAX(Data_wide!$BF$37,BC$2),BC$3)-BC$2)/(BC$3-BC$2),1+9*(BC$3-MIN(MAX(Data_wide!$BF$37,BC$2),BC$3))/(BC$3-BC$2)),1),""))</f>
        <v/>
      </c>
      <c r="BD41" s="165">
        <f>IF(OR(BD$4=0,Data_wide!$BG$37=""),"",IFERROR(ROUND(IF(BD$4=1,1+9*(MIN(MAX(Data_wide!$BG$37,BD$2),BD$3)-BD$2)/(BD$3-BD$2),1+9*(BD$3-MIN(MAX(Data_wide!$BG$37,BD$2),BD$3))/(BD$3-BD$2)),1),""))</f>
        <v/>
      </c>
      <c r="BE41" s="165">
        <f>IF(OR(BE$4=0,Data_wide!$BH$37=""),"",IFERROR(ROUND(IF(BE$4=1,1+9*(MIN(MAX(Data_wide!$BH$37,BE$2),BE$3)-BE$2)/(BE$3-BE$2),1+9*(BE$3-MIN(MAX(Data_wide!$BH$37,BE$2),BE$3))/(BE$3-BE$2)),1),""))</f>
        <v/>
      </c>
      <c r="BF41" s="165">
        <f>IF(OR(BF$4=0,Data_wide!$BI$37=""),"",IFERROR(ROUND(IF(BF$4=1,1+9*(MIN(MAX(Data_wide!$BI$37,BF$2),BF$3)-BF$2)/(BF$3-BF$2),1+9*(BF$3-MIN(MAX(Data_wide!$BI$37,BF$2),BF$3))/(BF$3-BF$2)),1),""))</f>
        <v/>
      </c>
      <c r="BG41" s="165">
        <f>IF(OR(BG$4=0,Data_wide!$BJ$37=""),"",IFERROR(ROUND(IF(BG$4=1,1+9*(MIN(MAX(Data_wide!$BJ$37,BG$2),BG$3)-BG$2)/(BG$3-BG$2),1+9*(BG$3-MIN(MAX(Data_wide!$BJ$37,BG$2),BG$3))/(BG$3-BG$2)),1),""))</f>
        <v/>
      </c>
      <c r="BH41" s="165">
        <f>IF(OR(BH$4=0,Data_wide!$BK$37=""),"",IFERROR(ROUND(IF(BH$4=1,1+9*(MIN(MAX(Data_wide!$BK$37,BH$2),BH$3)-BH$2)/(BH$3-BH$2),1+9*(BH$3-MIN(MAX(Data_wide!$BK$37,BH$2),BH$3))/(BH$3-BH$2)),1),""))</f>
        <v/>
      </c>
      <c r="BI41" s="165">
        <f>IF(OR(BI$4=0,Data_wide!$BL$37=""),"",IFERROR(ROUND(IF(BI$4=1,1+9*(MIN(MAX(Data_wide!$BL$37,BI$2),BI$3)-BI$2)/(BI$3-BI$2),1+9*(BI$3-MIN(MAX(Data_wide!$BL$37,BI$2),BI$3))/(BI$3-BI$2)),1),""))</f>
        <v/>
      </c>
      <c r="BJ41" s="165">
        <f>IF(OR(BJ$4=0,Data_wide!$BM$37=""),"",IFERROR(ROUND(IF(BJ$4=1,1+9*(MIN(MAX(Data_wide!$BM$37,BJ$2),BJ$3)-BJ$2)/(BJ$3-BJ$2),1+9*(BJ$3-MIN(MAX(Data_wide!$BM$37,BJ$2),BJ$3))/(BJ$3-BJ$2)),1),""))</f>
        <v/>
      </c>
      <c r="BK41" s="165">
        <f>IF(OR(BK$4=0,Data_wide!$BN$37=""),"",IFERROR(ROUND(IF(BK$4=1,1+9*(MIN(MAX(Data_wide!$BN$37,BK$2),BK$3)-BK$2)/(BK$3-BK$2),1+9*(BK$3-MIN(MAX(Data_wide!$BN$37,BK$2),BK$3))/(BK$3-BK$2)),1),""))</f>
        <v/>
      </c>
      <c r="BL41" s="165">
        <f>IF(OR(BL$4=0,Data_wide!$BO$37=""),"",IFERROR(ROUND(IF(BL$4=1,1+9*(MIN(MAX(Data_wide!$BO$37,BL$2),BL$3)-BL$2)/(BL$3-BL$2),1+9*(BL$3-MIN(MAX(Data_wide!$BO$37,BL$2),BL$3))/(BL$3-BL$2)),1),""))</f>
        <v/>
      </c>
      <c r="BM41" s="165">
        <f>IF(OR(BM$4=0,Data_wide!$BP$37=""),"",IFERROR(ROUND(IF(BM$4=1,1+9*(MIN(MAX(Data_wide!$BP$37,BM$2),BM$3)-BM$2)/(BM$3-BM$2),1+9*(BM$3-MIN(MAX(Data_wide!$BP$37,BM$2),BM$3))/(BM$3-BM$2)),1),""))</f>
        <v/>
      </c>
      <c r="BN41" s="165">
        <f>IF(OR(BN$4=0,Data_wide!$BQ$37=""),"",IFERROR(ROUND(IF(BN$4=1,1+9*(MIN(MAX(Data_wide!$BQ$37,BN$2),BN$3)-BN$2)/(BN$3-BN$2),1+9*(BN$3-MIN(MAX(Data_wide!$BQ$37,BN$2),BN$3))/(BN$3-BN$2)),1),""))</f>
        <v/>
      </c>
      <c r="BO41" s="165">
        <f>IF(OR(BO$4=0,Data_wide!$BR$37=""),"",IFERROR(ROUND(IF(BO$4=1,1+9*(MIN(MAX(Data_wide!$BR$37,BO$2),BO$3)-BO$2)/(BO$3-BO$2),1+9*(BO$3-MIN(MAX(Data_wide!$BR$37,BO$2),BO$3))/(BO$3-BO$2)),1),""))</f>
        <v/>
      </c>
      <c r="BP41" s="165">
        <f>IF(OR(BP$4=0,Data_wide!$BS$37=""),"",IFERROR(ROUND(IF(BP$4=1,1+9*(MIN(MAX(Data_wide!$BS$37,BP$2),BP$3)-BP$2)/(BP$3-BP$2),1+9*(BP$3-MIN(MAX(Data_wide!$BS$37,BP$2),BP$3))/(BP$3-BP$2)),1),""))</f>
        <v/>
      </c>
      <c r="BQ41" s="165">
        <f>IF(OR(BQ$4=0,Data_wide!$BT$37=""),"",IFERROR(ROUND(IF(BQ$4=1,1+9*(MIN(MAX(Data_wide!$BT$37,BQ$2),BQ$3)-BQ$2)/(BQ$3-BQ$2),1+9*(BQ$3-MIN(MAX(Data_wide!$BT$37,BQ$2),BQ$3))/(BQ$3-BQ$2)),1),""))</f>
        <v/>
      </c>
      <c r="BR41" s="165">
        <f>IF(OR(BR$4=0,Data_wide!$BU$37=""),"",IFERROR(ROUND(IF(BR$4=1,1+9*(MIN(MAX(Data_wide!$BU$37,BR$2),BR$3)-BR$2)/(BR$3-BR$2),1+9*(BR$3-MIN(MAX(Data_wide!$BU$37,BR$2),BR$3))/(BR$3-BR$2)),1),""))</f>
        <v/>
      </c>
      <c r="BS41" s="165">
        <f>IF(OR(BS$4=0,Data_wide!$BV$37=""),"",IFERROR(ROUND(IF(BS$4=1,1+9*(MIN(MAX(Data_wide!$BV$37,BS$2),BS$3)-BS$2)/(BS$3-BS$2),1+9*(BS$3-MIN(MAX(Data_wide!$BV$37,BS$2),BS$3))/(BS$3-BS$2)),1),""))</f>
        <v/>
      </c>
      <c r="BT41" s="165">
        <f>IF(OR(BT$4=0,Data_wide!$BW$37=""),"",IFERROR(ROUND(IF(BT$4=1,1+9*(MIN(MAX(Data_wide!$BW$37,BT$2),BT$3)-BT$2)/(BT$3-BT$2),1+9*(BT$3-MIN(MAX(Data_wide!$BW$37,BT$2),BT$3))/(BT$3-BT$2)),1),""))</f>
        <v/>
      </c>
      <c r="BU41" s="165">
        <f>IF(OR(BU$4=0,Data_wide!$BX$37=""),"",IFERROR(ROUND(IF(BU$4=1,1+9*(MIN(MAX(Data_wide!$BX$37,BU$2),BU$3)-BU$2)/(BU$3-BU$2),1+9*(BU$3-MIN(MAX(Data_wide!$BX$37,BU$2),BU$3))/(BU$3-BU$2)),1),""))</f>
        <v/>
      </c>
      <c r="BV41" s="165">
        <f>IF(OR(BV$4=0,Data_wide!$BY$37=""),"",IFERROR(ROUND(IF(BV$4=1,1+9*(MIN(MAX(Data_wide!$BY$37,BV$2),BV$3)-BV$2)/(BV$3-BV$2),1+9*(BV$3-MIN(MAX(Data_wide!$BY$37,BV$2),BV$3))/(BV$3-BV$2)),1),""))</f>
        <v/>
      </c>
      <c r="BW41" s="165">
        <f>IF(OR(BW$4=0,Data_wide!$BZ$37=""),"",IFERROR(ROUND(IF(BW$4=1,1+9*(MIN(MAX(Data_wide!$BZ$37,BW$2),BW$3)-BW$2)/(BW$3-BW$2),1+9*(BW$3-MIN(MAX(Data_wide!$BZ$37,BW$2),BW$3))/(BW$3-BW$2)),1),""))</f>
        <v/>
      </c>
      <c r="BX41" s="165">
        <f>IF(OR(BX$4=0,Data_wide!$CA$37=""),"",IFERROR(ROUND(IF(BX$4=1,1+9*(MIN(MAX(Data_wide!$CA$37,BX$2),BX$3)-BX$2)/(BX$3-BX$2),1+9*(BX$3-MIN(MAX(Data_wide!$CA$37,BX$2),BX$3))/(BX$3-BX$2)),1),""))</f>
        <v/>
      </c>
      <c r="BY41" s="165">
        <f>IF(OR(BY$4=0,Data_wide!$CB$37=""),"",IFERROR(ROUND(IF(BY$4=1,1+9*(MIN(MAX(Data_wide!$CB$37,BY$2),BY$3)-BY$2)/(BY$3-BY$2),1+9*(BY$3-MIN(MAX(Data_wide!$CB$37,BY$2),BY$3))/(BY$3-BY$2)),1),""))</f>
        <v/>
      </c>
      <c r="BZ41" s="165">
        <f>IF(OR(BZ$4=0,Data_wide!$CC$37=""),"",IFERROR(ROUND(IF(BZ$4=1,1+9*(MIN(MAX(Data_wide!$CC$37,BZ$2),BZ$3)-BZ$2)/(BZ$3-BZ$2),1+9*(BZ$3-MIN(MAX(Data_wide!$CC$37,BZ$2),BZ$3))/(BZ$3-BZ$2)),1),""))</f>
        <v/>
      </c>
      <c r="CA41" s="165">
        <f>IF(OR(CA$4=0,Data_wide!$CD$37=""),"",IFERROR(ROUND(IF(CA$4=1,1+9*(MIN(MAX(Data_wide!$CD$37,CA$2),CA$3)-CA$2)/(CA$3-CA$2),1+9*(CA$3-MIN(MAX(Data_wide!$CD$37,CA$2),CA$3))/(CA$3-CA$2)),1),""))</f>
        <v/>
      </c>
      <c r="CB41" s="165">
        <f>IF(OR(CB$4=0,Data_wide!$CE$37=""),"",IFERROR(ROUND(IF(CB$4=1,1+9*(MIN(MAX(Data_wide!$CE$37,CB$2),CB$3)-CB$2)/(CB$3-CB$2),1+9*(CB$3-MIN(MAX(Data_wide!$CE$37,CB$2),CB$3))/(CB$3-CB$2)),1),""))</f>
        <v/>
      </c>
      <c r="CC41" s="165">
        <f>IF(OR(CC$4=0,Data_wide!$CF$37=""),"",IFERROR(ROUND(IF(CC$4=1,1+9*(MIN(MAX(Data_wide!$CF$37,CC$2),CC$3)-CC$2)/(CC$3-CC$2),1+9*(CC$3-MIN(MAX(Data_wide!$CF$37,CC$2),CC$3))/(CC$3-CC$2)),1),""))</f>
        <v/>
      </c>
      <c r="CD41" s="165">
        <f>IF(OR(CD$4=0,Data_wide!$CG$37=""),"",IFERROR(ROUND(IF(CD$4=1,1+9*(MIN(MAX(Data_wide!$CG$37,CD$2),CD$3)-CD$2)/(CD$3-CD$2),1+9*(CD$3-MIN(MAX(Data_wide!$CG$37,CD$2),CD$3))/(CD$3-CD$2)),1),""))</f>
        <v/>
      </c>
      <c r="CE41" s="165">
        <f>IF(OR(CE$4=0,Data_wide!$CH$37=""),"",IFERROR(ROUND(IF(CE$4=1,1+9*(MIN(MAX(Data_wide!$CH$37,CE$2),CE$3)-CE$2)/(CE$3-CE$2),1+9*(CE$3-MIN(MAX(Data_wide!$CH$37,CE$2),CE$3))/(CE$3-CE$2)),1),""))</f>
        <v/>
      </c>
      <c r="CF41" s="165">
        <f>IF(OR(CF$4=0,Data_wide!$CI$37=""),"",IFERROR(ROUND(IF(CF$4=1,1+9*(MIN(MAX(Data_wide!$CI$37,CF$2),CF$3)-CF$2)/(CF$3-CF$2),1+9*(CF$3-MIN(MAX(Data_wide!$CI$37,CF$2),CF$3))/(CF$3-CF$2)),1),""))</f>
        <v/>
      </c>
      <c r="CG41" s="165">
        <f>IF(OR(CG$4=0,Data_wide!$CJ$37=""),"",IFERROR(ROUND(IF(CG$4=1,1+9*(MIN(MAX(Data_wide!$CJ$37,CG$2),CG$3)-CG$2)/(CG$3-CG$2),1+9*(CG$3-MIN(MAX(Data_wide!$CJ$37,CG$2),CG$3))/(CG$3-CG$2)),1),""))</f>
        <v/>
      </c>
      <c r="CH41" s="165">
        <f>IF(OR(CH$4=0,Data_wide!$CK$37=""),"",IFERROR(ROUND(IF(CH$4=1,1+9*(MIN(MAX(Data_wide!$CK$37,CH$2),CH$3)-CH$2)/(CH$3-CH$2),1+9*(CH$3-MIN(MAX(Data_wide!$CK$37,CH$2),CH$3))/(CH$3-CH$2)),1),""))</f>
        <v/>
      </c>
      <c r="CI41" s="165">
        <f>IF(OR(CI$4=0,Data_wide!$CL$37=""),"",IFERROR(ROUND(IF(CI$4=1,1+9*(MIN(MAX(Data_wide!$CL$37,CI$2),CI$3)-CI$2)/(CI$3-CI$2),1+9*(CI$3-MIN(MAX(Data_wide!$CL$37,CI$2),CI$3))/(CI$3-CI$2)),1),""))</f>
        <v/>
      </c>
      <c r="CJ41" s="165">
        <f>IF(OR(CJ$4=0,Data_wide!$CM$37=""),"",IFERROR(ROUND(IF(CJ$4=1,1+9*(MIN(MAX(Data_wide!$CM$37,CJ$2),CJ$3)-CJ$2)/(CJ$3-CJ$2),1+9*(CJ$3-MIN(MAX(Data_wide!$CM$37,CJ$2),CJ$3))/(CJ$3-CJ$2)),1),""))</f>
        <v/>
      </c>
      <c r="CK41" s="165">
        <f>IF(OR(CK$4=0,Data_wide!$CN$37=""),"",IFERROR(ROUND(IF(CK$4=1,1+9*(MIN(MAX(Data_wide!$CN$37,CK$2),CK$3)-CK$2)/(CK$3-CK$2),1+9*(CK$3-MIN(MAX(Data_wide!$CN$37,CK$2),CK$3))/(CK$3-CK$2)),1),""))</f>
        <v/>
      </c>
      <c r="CL41" s="165">
        <f>IF(OR(CL$4=0,Data_wide!$CO$37=""),"",IFERROR(ROUND(IF(CL$4=1,1+9*(MIN(MAX(Data_wide!$CO$37,CL$2),CL$3)-CL$2)/(CL$3-CL$2),1+9*(CL$3-MIN(MAX(Data_wide!$CO$37,CL$2),CL$3))/(CL$3-CL$2)),1),""))</f>
        <v/>
      </c>
      <c r="CM41" s="165">
        <f>IF(OR(CM$4=0,Data_wide!$CP$37=""),"",IFERROR(ROUND(IF(CM$4=1,1+9*(MIN(MAX(Data_wide!$CP$37,CM$2),CM$3)-CM$2)/(CM$3-CM$2),1+9*(CM$3-MIN(MAX(Data_wide!$CP$37,CM$2),CM$3))/(CM$3-CM$2)),1),""))</f>
        <v/>
      </c>
      <c r="CN41" s="165">
        <f>IF(OR(CN$4=0,Data_wide!$CQ$37=""),"",IFERROR(ROUND(IF(CN$4=1,1+9*(MIN(MAX(Data_wide!$CQ$37,CN$2),CN$3)-CN$2)/(CN$3-CN$2),1+9*(CN$3-MIN(MAX(Data_wide!$CQ$37,CN$2),CN$3))/(CN$3-CN$2)),1),""))</f>
        <v/>
      </c>
      <c r="CO41" s="165">
        <f>IF(OR(CO$4=0,Data_wide!$CR$37=""),"",IFERROR(ROUND(IF(CO$4=1,1+9*(MIN(MAX(Data_wide!$CR$37,CO$2),CO$3)-CO$2)/(CO$3-CO$2),1+9*(CO$3-MIN(MAX(Data_wide!$CR$37,CO$2),CO$3))/(CO$3-CO$2)),1),""))</f>
        <v/>
      </c>
    </row>
    <row r="42" ht="14" customHeight="1">
      <c r="A42" s="161" t="inlineStr">
        <is>
          <t>CYM</t>
        </is>
      </c>
      <c r="B42" s="161" t="inlineStr">
        <is>
          <t>Cayman Islands</t>
        </is>
      </c>
      <c r="C42" s="165">
        <f>IF(OR(C$4=0,Data_wide!$F$38=""),"",IFERROR(ROUND(IF(C$4=1,1+9*(MIN(MAX(Data_wide!$F$38,C$2),C$3)-C$2)/(C$3-C$2),1+9*(C$3-MIN(MAX(Data_wide!$F$38,C$2),C$3))/(C$3-C$2)),1),""))</f>
        <v/>
      </c>
      <c r="D42" s="165">
        <f>IF(OR(D$4=0,Data_wide!$G$38=""),"",IFERROR(ROUND(IF(D$4=1,1+9*(MIN(MAX(Data_wide!$G$38,D$2),D$3)-D$2)/(D$3-D$2),1+9*(D$3-MIN(MAX(Data_wide!$G$38,D$2),D$3))/(D$3-D$2)),1),""))</f>
        <v/>
      </c>
      <c r="E42" s="165">
        <f>IF(OR(E$4=0,Data_wide!$H$38=""),"",IFERROR(ROUND(IF(E$4=1,1+9*(MIN(MAX(Data_wide!$H$38,E$2),E$3)-E$2)/(E$3-E$2),1+9*(E$3-MIN(MAX(Data_wide!$H$38,E$2),E$3))/(E$3-E$2)),1),""))</f>
        <v/>
      </c>
      <c r="F42" s="165">
        <f>IF(OR(F$4=0,Data_wide!$I$38=""),"",IFERROR(ROUND(IF(F$4=1,1+9*(MIN(MAX(Data_wide!$I$38,F$2),F$3)-F$2)/(F$3-F$2),1+9*(F$3-MIN(MAX(Data_wide!$I$38,F$2),F$3))/(F$3-F$2)),1),""))</f>
        <v/>
      </c>
      <c r="G42" s="165">
        <f>IF(OR(G$4=0,Data_wide!$J$38=""),"",IFERROR(ROUND(IF(G$4=1,1+9*(MIN(MAX(Data_wide!$J$38,G$2),G$3)-G$2)/(G$3-G$2),1+9*(G$3-MIN(MAX(Data_wide!$J$38,G$2),G$3))/(G$3-G$2)),1),""))</f>
        <v/>
      </c>
      <c r="H42" s="165">
        <f>IF(OR(H$4=0,Data_wide!$K$38=""),"",IFERROR(ROUND(IF(H$4=1,1+9*(MIN(MAX(Data_wide!$K$38,H$2),H$3)-H$2)/(H$3-H$2),1+9*(H$3-MIN(MAX(Data_wide!$K$38,H$2),H$3))/(H$3-H$2)),1),""))</f>
        <v/>
      </c>
      <c r="I42" s="165">
        <f>IF(OR(I$4=0,Data_wide!$L$38=""),"",IFERROR(ROUND(IF(I$4=1,1+9*(MIN(MAX(Data_wide!$L$38,I$2),I$3)-I$2)/(I$3-I$2),1+9*(I$3-MIN(MAX(Data_wide!$L$38,I$2),I$3))/(I$3-I$2)),1),""))</f>
        <v/>
      </c>
      <c r="J42" s="165">
        <f>IF(OR(J$4=0,Data_wide!$M$38=""),"",IFERROR(ROUND(IF(J$4=1,1+9*(MIN(MAX(Data_wide!$M$38,J$2),J$3)-J$2)/(J$3-J$2),1+9*(J$3-MIN(MAX(Data_wide!$M$38,J$2),J$3))/(J$3-J$2)),1),""))</f>
        <v/>
      </c>
      <c r="K42" s="165">
        <f>IF(OR(K$4=0,Data_wide!$N$38=""),"",IFERROR(ROUND(IF(K$4=1,1+9*(MIN(MAX(Data_wide!$N$38,K$2),K$3)-K$2)/(K$3-K$2),1+9*(K$3-MIN(MAX(Data_wide!$N$38,K$2),K$3))/(K$3-K$2)),1),""))</f>
        <v/>
      </c>
      <c r="L42" s="165">
        <f>IF(OR(L$4=0,Data_wide!$O$38=""),"",IFERROR(ROUND(IF(L$4=1,1+9*(MIN(MAX(Data_wide!$O$38,L$2),L$3)-L$2)/(L$3-L$2),1+9*(L$3-MIN(MAX(Data_wide!$O$38,L$2),L$3))/(L$3-L$2)),1),""))</f>
        <v/>
      </c>
      <c r="M42" s="165">
        <f>IF(OR(M$4=0,Data_wide!$P$38=""),"",IFERROR(ROUND(IF(M$4=1,1+9*(MIN(MAX(Data_wide!$P$38,M$2),M$3)-M$2)/(M$3-M$2),1+9*(M$3-MIN(MAX(Data_wide!$P$38,M$2),M$3))/(M$3-M$2)),1),""))</f>
        <v/>
      </c>
      <c r="N42" s="165">
        <f>IF(OR(N$4=0,Data_wide!$Q$38=""),"",IFERROR(ROUND(IF(N$4=1,1+9*(MIN(MAX(Data_wide!$Q$38,N$2),N$3)-N$2)/(N$3-N$2),1+9*(N$3-MIN(MAX(Data_wide!$Q$38,N$2),N$3))/(N$3-N$2)),1),""))</f>
        <v/>
      </c>
      <c r="O42" s="165">
        <f>IF(OR(O$4=0,Data_wide!$R$38=""),"",IFERROR(ROUND(IF(O$4=1,1+9*(MIN(MAX(Data_wide!$R$38,O$2),O$3)-O$2)/(O$3-O$2),1+9*(O$3-MIN(MAX(Data_wide!$R$38,O$2),O$3))/(O$3-O$2)),1),""))</f>
        <v/>
      </c>
      <c r="P42" s="165">
        <f>IF(OR(P$4=0,Data_wide!$S$38=""),"",IFERROR(ROUND(IF(P$4=1,1+9*(MIN(MAX(Data_wide!$S$38,P$2),P$3)-P$2)/(P$3-P$2),1+9*(P$3-MIN(MAX(Data_wide!$S$38,P$2),P$3))/(P$3-P$2)),1),""))</f>
        <v/>
      </c>
      <c r="Q42" s="165">
        <f>IF(OR(Q$4=0,Data_wide!$T$38=""),"",IFERROR(ROUND(IF(Q$4=1,1+9*(MIN(MAX(Data_wide!$T$38,Q$2),Q$3)-Q$2)/(Q$3-Q$2),1+9*(Q$3-MIN(MAX(Data_wide!$T$38,Q$2),Q$3))/(Q$3-Q$2)),1),""))</f>
        <v/>
      </c>
      <c r="R42" s="165">
        <f>IF(OR(R$4=0,Data_wide!$U$38=""),"",IFERROR(ROUND(IF(R$4=1,1+9*(MIN(MAX(Data_wide!$U$38,R$2),R$3)-R$2)/(R$3-R$2),1+9*(R$3-MIN(MAX(Data_wide!$U$38,R$2),R$3))/(R$3-R$2)),1),""))</f>
        <v/>
      </c>
      <c r="S42" s="165">
        <f>IF(OR(S$4=0,Data_wide!$V$38=""),"",IFERROR(ROUND(IF(S$4=1,1+9*(MIN(MAX(Data_wide!$V$38,S$2),S$3)-S$2)/(S$3-S$2),1+9*(S$3-MIN(MAX(Data_wide!$V$38,S$2),S$3))/(S$3-S$2)),1),""))</f>
        <v/>
      </c>
      <c r="T42" s="165">
        <f>IF(OR(T$4=0,Data_wide!$W$38=""),"",IFERROR(ROUND(IF(T$4=1,1+9*(MIN(MAX(Data_wide!$W$38,T$2),T$3)-T$2)/(T$3-T$2),1+9*(T$3-MIN(MAX(Data_wide!$W$38,T$2),T$3))/(T$3-T$2)),1),""))</f>
        <v/>
      </c>
      <c r="U42" s="165">
        <f>IF(OR(U$4=0,Data_wide!$X$38=""),"",IFERROR(ROUND(IF(U$4=1,1+9*(MIN(MAX(Data_wide!$X$38,U$2),U$3)-U$2)/(U$3-U$2),1+9*(U$3-MIN(MAX(Data_wide!$X$38,U$2),U$3))/(U$3-U$2)),1),""))</f>
        <v/>
      </c>
      <c r="V42" s="165">
        <f>IF(OR(V$4=0,Data_wide!$Y$38=""),"",IFERROR(ROUND(IF(V$4=1,1+9*(MIN(MAX(Data_wide!$Y$38,V$2),V$3)-V$2)/(V$3-V$2),1+9*(V$3-MIN(MAX(Data_wide!$Y$38,V$2),V$3))/(V$3-V$2)),1),""))</f>
        <v/>
      </c>
      <c r="W42" s="165">
        <f>IF(OR(W$4=0,Data_wide!$Z$38=""),"",IFERROR(ROUND(IF(W$4=1,1+9*(MIN(MAX(Data_wide!$Z$38,W$2),W$3)-W$2)/(W$3-W$2),1+9*(W$3-MIN(MAX(Data_wide!$Z$38,W$2),W$3))/(W$3-W$2)),1),""))</f>
        <v/>
      </c>
      <c r="X42" s="165">
        <f>IF(OR(X$4=0,Data_wide!$AA$38=""),"",IFERROR(ROUND(IF(X$4=1,1+9*(MIN(MAX(Data_wide!$AA$38,X$2),X$3)-X$2)/(X$3-X$2),1+9*(X$3-MIN(MAX(Data_wide!$AA$38,X$2),X$3))/(X$3-X$2)),1),""))</f>
        <v/>
      </c>
      <c r="Y42" s="165">
        <f>IF(OR(Y$4=0,Data_wide!$AB$38=""),"",IFERROR(ROUND(IF(Y$4=1,1+9*(MIN(MAX(Data_wide!$AB$38,Y$2),Y$3)-Y$2)/(Y$3-Y$2),1+9*(Y$3-MIN(MAX(Data_wide!$AB$38,Y$2),Y$3))/(Y$3-Y$2)),1),""))</f>
        <v/>
      </c>
      <c r="Z42" s="165">
        <f>IF(OR(Z$4=0,Data_wide!$AC$38=""),"",IFERROR(ROUND(IF(Z$4=1,1+9*(MIN(MAX(Data_wide!$AC$38,Z$2),Z$3)-Z$2)/(Z$3-Z$2),1+9*(Z$3-MIN(MAX(Data_wide!$AC$38,Z$2),Z$3))/(Z$3-Z$2)),1),""))</f>
        <v/>
      </c>
      <c r="AA42" s="165">
        <f>IF(OR(AA$4=0,Data_wide!$AD$38=""),"",IFERROR(ROUND(IF(AA$4=1,1+9*(MIN(MAX(Data_wide!$AD$38,AA$2),AA$3)-AA$2)/(AA$3-AA$2),1+9*(AA$3-MIN(MAX(Data_wide!$AD$38,AA$2),AA$3))/(AA$3-AA$2)),1),""))</f>
        <v/>
      </c>
      <c r="AB42" s="165">
        <f>IF(OR(AB$4=0,Data_wide!$AE$38=""),"",IFERROR(ROUND(IF(AB$4=1,1+9*(MIN(MAX(Data_wide!$AE$38,AB$2),AB$3)-AB$2)/(AB$3-AB$2),1+9*(AB$3-MIN(MAX(Data_wide!$AE$38,AB$2),AB$3))/(AB$3-AB$2)),1),""))</f>
        <v/>
      </c>
      <c r="AC42" s="165">
        <f>IF(OR(AC$4=0,Data_wide!$AF$38=""),"",IFERROR(ROUND(IF(AC$4=1,1+9*(MIN(MAX(Data_wide!$AF$38,AC$2),AC$3)-AC$2)/(AC$3-AC$2),1+9*(AC$3-MIN(MAX(Data_wide!$AF$38,AC$2),AC$3))/(AC$3-AC$2)),1),""))</f>
        <v/>
      </c>
      <c r="AD42" s="165">
        <f>IF(OR(AD$4=0,Data_wide!$AG$38=""),"",IFERROR(ROUND(IF(AD$4=1,1+9*(MIN(MAX(Data_wide!$AG$38,AD$2),AD$3)-AD$2)/(AD$3-AD$2),1+9*(AD$3-MIN(MAX(Data_wide!$AG$38,AD$2),AD$3))/(AD$3-AD$2)),1),""))</f>
        <v/>
      </c>
      <c r="AE42" s="165">
        <f>IF(OR(AE$4=0,Data_wide!$AH$38=""),"",IFERROR(ROUND(IF(AE$4=1,1+9*(MIN(MAX(Data_wide!$AH$38,AE$2),AE$3)-AE$2)/(AE$3-AE$2),1+9*(AE$3-MIN(MAX(Data_wide!$AH$38,AE$2),AE$3))/(AE$3-AE$2)),1),""))</f>
        <v/>
      </c>
      <c r="AF42" s="165">
        <f>IF(OR(AF$4=0,Data_wide!$AI$38=""),"",IFERROR(ROUND(IF(AF$4=1,1+9*(MIN(MAX(Data_wide!$AI$38,AF$2),AF$3)-AF$2)/(AF$3-AF$2),1+9*(AF$3-MIN(MAX(Data_wide!$AI$38,AF$2),AF$3))/(AF$3-AF$2)),1),""))</f>
        <v/>
      </c>
      <c r="AG42" s="165">
        <f>IF(OR(AG$4=0,Data_wide!$AJ$38=""),"",IFERROR(ROUND(IF(AG$4=1,1+9*(MIN(MAX(Data_wide!$AJ$38,AG$2),AG$3)-AG$2)/(AG$3-AG$2),1+9*(AG$3-MIN(MAX(Data_wide!$AJ$38,AG$2),AG$3))/(AG$3-AG$2)),1),""))</f>
        <v/>
      </c>
      <c r="AH42" s="165">
        <f>IF(OR(AH$4=0,Data_wide!$AK$38=""),"",IFERROR(ROUND(IF(AH$4=1,1+9*(MIN(MAX(Data_wide!$AK$38,AH$2),AH$3)-AH$2)/(AH$3-AH$2),1+9*(AH$3-MIN(MAX(Data_wide!$AK$38,AH$2),AH$3))/(AH$3-AH$2)),1),""))</f>
        <v/>
      </c>
      <c r="AI42" s="165">
        <f>IF(OR(AI$4=0,Data_wide!$AL$38=""),"",IFERROR(ROUND(IF(AI$4=1,1+9*(MIN(MAX(Data_wide!$AL$38,AI$2),AI$3)-AI$2)/(AI$3-AI$2),1+9*(AI$3-MIN(MAX(Data_wide!$AL$38,AI$2),AI$3))/(AI$3-AI$2)),1),""))</f>
        <v/>
      </c>
      <c r="AJ42" s="165">
        <f>IF(OR(AJ$4=0,Data_wide!$AM$38=""),"",IFERROR(ROUND(IF(AJ$4=1,1+9*(MIN(MAX(Data_wide!$AM$38,AJ$2),AJ$3)-AJ$2)/(AJ$3-AJ$2),1+9*(AJ$3-MIN(MAX(Data_wide!$AM$38,AJ$2),AJ$3))/(AJ$3-AJ$2)),1),""))</f>
        <v/>
      </c>
      <c r="AK42" s="165">
        <f>IF(OR(AK$4=0,Data_wide!$AN$38=""),"",IFERROR(ROUND(IF(AK$4=1,1+9*(MIN(MAX(Data_wide!$AN$38,AK$2),AK$3)-AK$2)/(AK$3-AK$2),1+9*(AK$3-MIN(MAX(Data_wide!$AN$38,AK$2),AK$3))/(AK$3-AK$2)),1),""))</f>
        <v/>
      </c>
      <c r="AL42" s="165">
        <f>IF(OR(AL$4=0,Data_wide!$AO$38=""),"",IFERROR(ROUND(IF(AL$4=1,1+9*(MIN(MAX(Data_wide!$AO$38,AL$2),AL$3)-AL$2)/(AL$3-AL$2),1+9*(AL$3-MIN(MAX(Data_wide!$AO$38,AL$2),AL$3))/(AL$3-AL$2)),1),""))</f>
        <v/>
      </c>
      <c r="AM42" s="165">
        <f>IF(OR(AM$4=0,Data_wide!$AP$38=""),"",IFERROR(ROUND(IF(AM$4=1,1+9*(MIN(MAX(Data_wide!$AP$38,AM$2),AM$3)-AM$2)/(AM$3-AM$2),1+9*(AM$3-MIN(MAX(Data_wide!$AP$38,AM$2),AM$3))/(AM$3-AM$2)),1),""))</f>
        <v/>
      </c>
      <c r="AN42" s="165">
        <f>IF(OR(AN$4=0,Data_wide!$AQ$38=""),"",IFERROR(ROUND(IF(AN$4=1,1+9*(MIN(MAX(Data_wide!$AQ$38,AN$2),AN$3)-AN$2)/(AN$3-AN$2),1+9*(AN$3-MIN(MAX(Data_wide!$AQ$38,AN$2),AN$3))/(AN$3-AN$2)),1),""))</f>
        <v/>
      </c>
      <c r="AO42" s="165">
        <f>IF(OR(AO$4=0,Data_wide!$AR$38=""),"",IFERROR(ROUND(IF(AO$4=1,1+9*(MIN(MAX(Data_wide!$AR$38,AO$2),AO$3)-AO$2)/(AO$3-AO$2),1+9*(AO$3-MIN(MAX(Data_wide!$AR$38,AO$2),AO$3))/(AO$3-AO$2)),1),""))</f>
        <v/>
      </c>
      <c r="AP42" s="165">
        <f>IF(OR(AP$4=0,Data_wide!$AS$38=""),"",IFERROR(ROUND(IF(AP$4=1,1+9*(MIN(MAX(Data_wide!$AS$38,AP$2),AP$3)-AP$2)/(AP$3-AP$2),1+9*(AP$3-MIN(MAX(Data_wide!$AS$38,AP$2),AP$3))/(AP$3-AP$2)),1),""))</f>
        <v/>
      </c>
      <c r="AQ42" s="165">
        <f>IF(OR(AQ$4=0,Data_wide!$AT$38=""),"",IFERROR(ROUND(IF(AQ$4=1,1+9*(MIN(MAX(Data_wide!$AT$38,AQ$2),AQ$3)-AQ$2)/(AQ$3-AQ$2),1+9*(AQ$3-MIN(MAX(Data_wide!$AT$38,AQ$2),AQ$3))/(AQ$3-AQ$2)),1),""))</f>
        <v/>
      </c>
      <c r="AR42" s="165">
        <f>IF(OR(AR$4=0,Data_wide!$AU$38=""),"",IFERROR(ROUND(IF(AR$4=1,1+9*(MIN(MAX(Data_wide!$AU$38,AR$2),AR$3)-AR$2)/(AR$3-AR$2),1+9*(AR$3-MIN(MAX(Data_wide!$AU$38,AR$2),AR$3))/(AR$3-AR$2)),1),""))</f>
        <v/>
      </c>
      <c r="AS42" s="165">
        <f>IF(OR(AS$4=0,Data_wide!$AV$38=""),"",IFERROR(ROUND(IF(AS$4=1,1+9*(MIN(MAX(Data_wide!$AV$38,AS$2),AS$3)-AS$2)/(AS$3-AS$2),1+9*(AS$3-MIN(MAX(Data_wide!$AV$38,AS$2),AS$3))/(AS$3-AS$2)),1),""))</f>
        <v/>
      </c>
      <c r="AT42" s="165">
        <f>IF(OR(AT$4=0,Data_wide!$AW$38=""),"",IFERROR(ROUND(IF(AT$4=1,1+9*(MIN(MAX(Data_wide!$AW$38,AT$2),AT$3)-AT$2)/(AT$3-AT$2),1+9*(AT$3-MIN(MAX(Data_wide!$AW$38,AT$2),AT$3))/(AT$3-AT$2)),1),""))</f>
        <v/>
      </c>
      <c r="AU42" s="165">
        <f>IF(OR(AU$4=0,Data_wide!$AX$38=""),"",IFERROR(ROUND(IF(AU$4=1,1+9*(MIN(MAX(Data_wide!$AX$38,AU$2),AU$3)-AU$2)/(AU$3-AU$2),1+9*(AU$3-MIN(MAX(Data_wide!$AX$38,AU$2),AU$3))/(AU$3-AU$2)),1),""))</f>
        <v/>
      </c>
      <c r="AV42" s="165">
        <f>IF(OR(AV$4=0,Data_wide!$AY$38=""),"",IFERROR(ROUND(IF(AV$4=1,1+9*(MIN(MAX(Data_wide!$AY$38,AV$2),AV$3)-AV$2)/(AV$3-AV$2),1+9*(AV$3-MIN(MAX(Data_wide!$AY$38,AV$2),AV$3))/(AV$3-AV$2)),1),""))</f>
        <v/>
      </c>
      <c r="AW42" s="165">
        <f>IF(OR(AW$4=0,Data_wide!$AZ$38=""),"",IFERROR(ROUND(IF(AW$4=1,1+9*(MIN(MAX(Data_wide!$AZ$38,AW$2),AW$3)-AW$2)/(AW$3-AW$2),1+9*(AW$3-MIN(MAX(Data_wide!$AZ$38,AW$2),AW$3))/(AW$3-AW$2)),1),""))</f>
        <v/>
      </c>
      <c r="AX42" s="165">
        <f>IF(OR(AX$4=0,Data_wide!$BA$38=""),"",IFERROR(ROUND(IF(AX$4=1,1+9*(MIN(MAX(Data_wide!$BA$38,AX$2),AX$3)-AX$2)/(AX$3-AX$2),1+9*(AX$3-MIN(MAX(Data_wide!$BA$38,AX$2),AX$3))/(AX$3-AX$2)),1),""))</f>
        <v/>
      </c>
      <c r="AY42" s="165">
        <f>IF(OR(AY$4=0,Data_wide!$BB$38=""),"",IFERROR(ROUND(IF(AY$4=1,1+9*(MIN(MAX(Data_wide!$BB$38,AY$2),AY$3)-AY$2)/(AY$3-AY$2),1+9*(AY$3-MIN(MAX(Data_wide!$BB$38,AY$2),AY$3))/(AY$3-AY$2)),1),""))</f>
        <v/>
      </c>
      <c r="AZ42" s="165">
        <f>IF(OR(AZ$4=0,Data_wide!$BC$38=""),"",IFERROR(ROUND(IF(AZ$4=1,1+9*(MIN(MAX(Data_wide!$BC$38,AZ$2),AZ$3)-AZ$2)/(AZ$3-AZ$2),1+9*(AZ$3-MIN(MAX(Data_wide!$BC$38,AZ$2),AZ$3))/(AZ$3-AZ$2)),1),""))</f>
        <v/>
      </c>
      <c r="BA42" s="165">
        <f>IF(OR(BA$4=0,Data_wide!$BD$38=""),"",IFERROR(ROUND(IF(BA$4=1,1+9*(MIN(MAX(Data_wide!$BD$38,BA$2),BA$3)-BA$2)/(BA$3-BA$2),1+9*(BA$3-MIN(MAX(Data_wide!$BD$38,BA$2),BA$3))/(BA$3-BA$2)),1),""))</f>
        <v/>
      </c>
      <c r="BB42" s="165">
        <f>IF(OR(BB$4=0,Data_wide!$BE$38=""),"",IFERROR(ROUND(IF(BB$4=1,1+9*(MIN(MAX(Data_wide!$BE$38,BB$2),BB$3)-BB$2)/(BB$3-BB$2),1+9*(BB$3-MIN(MAX(Data_wide!$BE$38,BB$2),BB$3))/(BB$3-BB$2)),1),""))</f>
        <v/>
      </c>
      <c r="BC42" s="165">
        <f>IF(OR(BC$4=0,Data_wide!$BF$38=""),"",IFERROR(ROUND(IF(BC$4=1,1+9*(MIN(MAX(Data_wide!$BF$38,BC$2),BC$3)-BC$2)/(BC$3-BC$2),1+9*(BC$3-MIN(MAX(Data_wide!$BF$38,BC$2),BC$3))/(BC$3-BC$2)),1),""))</f>
        <v/>
      </c>
      <c r="BD42" s="165">
        <f>IF(OR(BD$4=0,Data_wide!$BG$38=""),"",IFERROR(ROUND(IF(BD$4=1,1+9*(MIN(MAX(Data_wide!$BG$38,BD$2),BD$3)-BD$2)/(BD$3-BD$2),1+9*(BD$3-MIN(MAX(Data_wide!$BG$38,BD$2),BD$3))/(BD$3-BD$2)),1),""))</f>
        <v/>
      </c>
      <c r="BE42" s="165">
        <f>IF(OR(BE$4=0,Data_wide!$BH$38=""),"",IFERROR(ROUND(IF(BE$4=1,1+9*(MIN(MAX(Data_wide!$BH$38,BE$2),BE$3)-BE$2)/(BE$3-BE$2),1+9*(BE$3-MIN(MAX(Data_wide!$BH$38,BE$2),BE$3))/(BE$3-BE$2)),1),""))</f>
        <v/>
      </c>
      <c r="BF42" s="165">
        <f>IF(OR(BF$4=0,Data_wide!$BI$38=""),"",IFERROR(ROUND(IF(BF$4=1,1+9*(MIN(MAX(Data_wide!$BI$38,BF$2),BF$3)-BF$2)/(BF$3-BF$2),1+9*(BF$3-MIN(MAX(Data_wide!$BI$38,BF$2),BF$3))/(BF$3-BF$2)),1),""))</f>
        <v/>
      </c>
      <c r="BG42" s="165">
        <f>IF(OR(BG$4=0,Data_wide!$BJ$38=""),"",IFERROR(ROUND(IF(BG$4=1,1+9*(MIN(MAX(Data_wide!$BJ$38,BG$2),BG$3)-BG$2)/(BG$3-BG$2),1+9*(BG$3-MIN(MAX(Data_wide!$BJ$38,BG$2),BG$3))/(BG$3-BG$2)),1),""))</f>
        <v/>
      </c>
      <c r="BH42" s="165">
        <f>IF(OR(BH$4=0,Data_wide!$BK$38=""),"",IFERROR(ROUND(IF(BH$4=1,1+9*(MIN(MAX(Data_wide!$BK$38,BH$2),BH$3)-BH$2)/(BH$3-BH$2),1+9*(BH$3-MIN(MAX(Data_wide!$BK$38,BH$2),BH$3))/(BH$3-BH$2)),1),""))</f>
        <v/>
      </c>
      <c r="BI42" s="165">
        <f>IF(OR(BI$4=0,Data_wide!$BL$38=""),"",IFERROR(ROUND(IF(BI$4=1,1+9*(MIN(MAX(Data_wide!$BL$38,BI$2),BI$3)-BI$2)/(BI$3-BI$2),1+9*(BI$3-MIN(MAX(Data_wide!$BL$38,BI$2),BI$3))/(BI$3-BI$2)),1),""))</f>
        <v/>
      </c>
      <c r="BJ42" s="165">
        <f>IF(OR(BJ$4=0,Data_wide!$BM$38=""),"",IFERROR(ROUND(IF(BJ$4=1,1+9*(MIN(MAX(Data_wide!$BM$38,BJ$2),BJ$3)-BJ$2)/(BJ$3-BJ$2),1+9*(BJ$3-MIN(MAX(Data_wide!$BM$38,BJ$2),BJ$3))/(BJ$3-BJ$2)),1),""))</f>
        <v/>
      </c>
      <c r="BK42" s="165">
        <f>IF(OR(BK$4=0,Data_wide!$BN$38=""),"",IFERROR(ROUND(IF(BK$4=1,1+9*(MIN(MAX(Data_wide!$BN$38,BK$2),BK$3)-BK$2)/(BK$3-BK$2),1+9*(BK$3-MIN(MAX(Data_wide!$BN$38,BK$2),BK$3))/(BK$3-BK$2)),1),""))</f>
        <v/>
      </c>
      <c r="BL42" s="165">
        <f>IF(OR(BL$4=0,Data_wide!$BO$38=""),"",IFERROR(ROUND(IF(BL$4=1,1+9*(MIN(MAX(Data_wide!$BO$38,BL$2),BL$3)-BL$2)/(BL$3-BL$2),1+9*(BL$3-MIN(MAX(Data_wide!$BO$38,BL$2),BL$3))/(BL$3-BL$2)),1),""))</f>
        <v/>
      </c>
      <c r="BM42" s="165">
        <f>IF(OR(BM$4=0,Data_wide!$BP$38=""),"",IFERROR(ROUND(IF(BM$4=1,1+9*(MIN(MAX(Data_wide!$BP$38,BM$2),BM$3)-BM$2)/(BM$3-BM$2),1+9*(BM$3-MIN(MAX(Data_wide!$BP$38,BM$2),BM$3))/(BM$3-BM$2)),1),""))</f>
        <v/>
      </c>
      <c r="BN42" s="165">
        <f>IF(OR(BN$4=0,Data_wide!$BQ$38=""),"",IFERROR(ROUND(IF(BN$4=1,1+9*(MIN(MAX(Data_wide!$BQ$38,BN$2),BN$3)-BN$2)/(BN$3-BN$2),1+9*(BN$3-MIN(MAX(Data_wide!$BQ$38,BN$2),BN$3))/(BN$3-BN$2)),1),""))</f>
        <v/>
      </c>
      <c r="BO42" s="165">
        <f>IF(OR(BO$4=0,Data_wide!$BR$38=""),"",IFERROR(ROUND(IF(BO$4=1,1+9*(MIN(MAX(Data_wide!$BR$38,BO$2),BO$3)-BO$2)/(BO$3-BO$2),1+9*(BO$3-MIN(MAX(Data_wide!$BR$38,BO$2),BO$3))/(BO$3-BO$2)),1),""))</f>
        <v/>
      </c>
      <c r="BP42" s="165">
        <f>IF(OR(BP$4=0,Data_wide!$BS$38=""),"",IFERROR(ROUND(IF(BP$4=1,1+9*(MIN(MAX(Data_wide!$BS$38,BP$2),BP$3)-BP$2)/(BP$3-BP$2),1+9*(BP$3-MIN(MAX(Data_wide!$BS$38,BP$2),BP$3))/(BP$3-BP$2)),1),""))</f>
        <v/>
      </c>
      <c r="BQ42" s="165">
        <f>IF(OR(BQ$4=0,Data_wide!$BT$38=""),"",IFERROR(ROUND(IF(BQ$4=1,1+9*(MIN(MAX(Data_wide!$BT$38,BQ$2),BQ$3)-BQ$2)/(BQ$3-BQ$2),1+9*(BQ$3-MIN(MAX(Data_wide!$BT$38,BQ$2),BQ$3))/(BQ$3-BQ$2)),1),""))</f>
        <v/>
      </c>
      <c r="BR42" s="165">
        <f>IF(OR(BR$4=0,Data_wide!$BU$38=""),"",IFERROR(ROUND(IF(BR$4=1,1+9*(MIN(MAX(Data_wide!$BU$38,BR$2),BR$3)-BR$2)/(BR$3-BR$2),1+9*(BR$3-MIN(MAX(Data_wide!$BU$38,BR$2),BR$3))/(BR$3-BR$2)),1),""))</f>
        <v/>
      </c>
      <c r="BS42" s="165">
        <f>IF(OR(BS$4=0,Data_wide!$BV$38=""),"",IFERROR(ROUND(IF(BS$4=1,1+9*(MIN(MAX(Data_wide!$BV$38,BS$2),BS$3)-BS$2)/(BS$3-BS$2),1+9*(BS$3-MIN(MAX(Data_wide!$BV$38,BS$2),BS$3))/(BS$3-BS$2)),1),""))</f>
        <v/>
      </c>
      <c r="BT42" s="165">
        <f>IF(OR(BT$4=0,Data_wide!$BW$38=""),"",IFERROR(ROUND(IF(BT$4=1,1+9*(MIN(MAX(Data_wide!$BW$38,BT$2),BT$3)-BT$2)/(BT$3-BT$2),1+9*(BT$3-MIN(MAX(Data_wide!$BW$38,BT$2),BT$3))/(BT$3-BT$2)),1),""))</f>
        <v/>
      </c>
      <c r="BU42" s="165">
        <f>IF(OR(BU$4=0,Data_wide!$BX$38=""),"",IFERROR(ROUND(IF(BU$4=1,1+9*(MIN(MAX(Data_wide!$BX$38,BU$2),BU$3)-BU$2)/(BU$3-BU$2),1+9*(BU$3-MIN(MAX(Data_wide!$BX$38,BU$2),BU$3))/(BU$3-BU$2)),1),""))</f>
        <v/>
      </c>
      <c r="BV42" s="165">
        <f>IF(OR(BV$4=0,Data_wide!$BY$38=""),"",IFERROR(ROUND(IF(BV$4=1,1+9*(MIN(MAX(Data_wide!$BY$38,BV$2),BV$3)-BV$2)/(BV$3-BV$2),1+9*(BV$3-MIN(MAX(Data_wide!$BY$38,BV$2),BV$3))/(BV$3-BV$2)),1),""))</f>
        <v/>
      </c>
      <c r="BW42" s="165">
        <f>IF(OR(BW$4=0,Data_wide!$BZ$38=""),"",IFERROR(ROUND(IF(BW$4=1,1+9*(MIN(MAX(Data_wide!$BZ$38,BW$2),BW$3)-BW$2)/(BW$3-BW$2),1+9*(BW$3-MIN(MAX(Data_wide!$BZ$38,BW$2),BW$3))/(BW$3-BW$2)),1),""))</f>
        <v/>
      </c>
      <c r="BX42" s="165">
        <f>IF(OR(BX$4=0,Data_wide!$CA$38=""),"",IFERROR(ROUND(IF(BX$4=1,1+9*(MIN(MAX(Data_wide!$CA$38,BX$2),BX$3)-BX$2)/(BX$3-BX$2),1+9*(BX$3-MIN(MAX(Data_wide!$CA$38,BX$2),BX$3))/(BX$3-BX$2)),1),""))</f>
        <v/>
      </c>
      <c r="BY42" s="165">
        <f>IF(OR(BY$4=0,Data_wide!$CB$38=""),"",IFERROR(ROUND(IF(BY$4=1,1+9*(MIN(MAX(Data_wide!$CB$38,BY$2),BY$3)-BY$2)/(BY$3-BY$2),1+9*(BY$3-MIN(MAX(Data_wide!$CB$38,BY$2),BY$3))/(BY$3-BY$2)),1),""))</f>
        <v/>
      </c>
      <c r="BZ42" s="165">
        <f>IF(OR(BZ$4=0,Data_wide!$CC$38=""),"",IFERROR(ROUND(IF(BZ$4=1,1+9*(MIN(MAX(Data_wide!$CC$38,BZ$2),BZ$3)-BZ$2)/(BZ$3-BZ$2),1+9*(BZ$3-MIN(MAX(Data_wide!$CC$38,BZ$2),BZ$3))/(BZ$3-BZ$2)),1),""))</f>
        <v/>
      </c>
      <c r="CA42" s="165">
        <f>IF(OR(CA$4=0,Data_wide!$CD$38=""),"",IFERROR(ROUND(IF(CA$4=1,1+9*(MIN(MAX(Data_wide!$CD$38,CA$2),CA$3)-CA$2)/(CA$3-CA$2),1+9*(CA$3-MIN(MAX(Data_wide!$CD$38,CA$2),CA$3))/(CA$3-CA$2)),1),""))</f>
        <v/>
      </c>
      <c r="CB42" s="165">
        <f>IF(OR(CB$4=0,Data_wide!$CE$38=""),"",IFERROR(ROUND(IF(CB$4=1,1+9*(MIN(MAX(Data_wide!$CE$38,CB$2),CB$3)-CB$2)/(CB$3-CB$2),1+9*(CB$3-MIN(MAX(Data_wide!$CE$38,CB$2),CB$3))/(CB$3-CB$2)),1),""))</f>
        <v/>
      </c>
      <c r="CC42" s="165">
        <f>IF(OR(CC$4=0,Data_wide!$CF$38=""),"",IFERROR(ROUND(IF(CC$4=1,1+9*(MIN(MAX(Data_wide!$CF$38,CC$2),CC$3)-CC$2)/(CC$3-CC$2),1+9*(CC$3-MIN(MAX(Data_wide!$CF$38,CC$2),CC$3))/(CC$3-CC$2)),1),""))</f>
        <v/>
      </c>
      <c r="CD42" s="165">
        <f>IF(OR(CD$4=0,Data_wide!$CG$38=""),"",IFERROR(ROUND(IF(CD$4=1,1+9*(MIN(MAX(Data_wide!$CG$38,CD$2),CD$3)-CD$2)/(CD$3-CD$2),1+9*(CD$3-MIN(MAX(Data_wide!$CG$38,CD$2),CD$3))/(CD$3-CD$2)),1),""))</f>
        <v/>
      </c>
      <c r="CE42" s="165">
        <f>IF(OR(CE$4=0,Data_wide!$CH$38=""),"",IFERROR(ROUND(IF(CE$4=1,1+9*(MIN(MAX(Data_wide!$CH$38,CE$2),CE$3)-CE$2)/(CE$3-CE$2),1+9*(CE$3-MIN(MAX(Data_wide!$CH$38,CE$2),CE$3))/(CE$3-CE$2)),1),""))</f>
        <v/>
      </c>
      <c r="CF42" s="165">
        <f>IF(OR(CF$4=0,Data_wide!$CI$38=""),"",IFERROR(ROUND(IF(CF$4=1,1+9*(MIN(MAX(Data_wide!$CI$38,CF$2),CF$3)-CF$2)/(CF$3-CF$2),1+9*(CF$3-MIN(MAX(Data_wide!$CI$38,CF$2),CF$3))/(CF$3-CF$2)),1),""))</f>
        <v/>
      </c>
      <c r="CG42" s="165">
        <f>IF(OR(CG$4=0,Data_wide!$CJ$38=""),"",IFERROR(ROUND(IF(CG$4=1,1+9*(MIN(MAX(Data_wide!$CJ$38,CG$2),CG$3)-CG$2)/(CG$3-CG$2),1+9*(CG$3-MIN(MAX(Data_wide!$CJ$38,CG$2),CG$3))/(CG$3-CG$2)),1),""))</f>
        <v/>
      </c>
      <c r="CH42" s="165">
        <f>IF(OR(CH$4=0,Data_wide!$CK$38=""),"",IFERROR(ROUND(IF(CH$4=1,1+9*(MIN(MAX(Data_wide!$CK$38,CH$2),CH$3)-CH$2)/(CH$3-CH$2),1+9*(CH$3-MIN(MAX(Data_wide!$CK$38,CH$2),CH$3))/(CH$3-CH$2)),1),""))</f>
        <v/>
      </c>
      <c r="CI42" s="165">
        <f>IF(OR(CI$4=0,Data_wide!$CL$38=""),"",IFERROR(ROUND(IF(CI$4=1,1+9*(MIN(MAX(Data_wide!$CL$38,CI$2),CI$3)-CI$2)/(CI$3-CI$2),1+9*(CI$3-MIN(MAX(Data_wide!$CL$38,CI$2),CI$3))/(CI$3-CI$2)),1),""))</f>
        <v/>
      </c>
      <c r="CJ42" s="165">
        <f>IF(OR(CJ$4=0,Data_wide!$CM$38=""),"",IFERROR(ROUND(IF(CJ$4=1,1+9*(MIN(MAX(Data_wide!$CM$38,CJ$2),CJ$3)-CJ$2)/(CJ$3-CJ$2),1+9*(CJ$3-MIN(MAX(Data_wide!$CM$38,CJ$2),CJ$3))/(CJ$3-CJ$2)),1),""))</f>
        <v/>
      </c>
      <c r="CK42" s="165">
        <f>IF(OR(CK$4=0,Data_wide!$CN$38=""),"",IFERROR(ROUND(IF(CK$4=1,1+9*(MIN(MAX(Data_wide!$CN$38,CK$2),CK$3)-CK$2)/(CK$3-CK$2),1+9*(CK$3-MIN(MAX(Data_wide!$CN$38,CK$2),CK$3))/(CK$3-CK$2)),1),""))</f>
        <v/>
      </c>
      <c r="CL42" s="165">
        <f>IF(OR(CL$4=0,Data_wide!$CO$38=""),"",IFERROR(ROUND(IF(CL$4=1,1+9*(MIN(MAX(Data_wide!$CO$38,CL$2),CL$3)-CL$2)/(CL$3-CL$2),1+9*(CL$3-MIN(MAX(Data_wide!$CO$38,CL$2),CL$3))/(CL$3-CL$2)),1),""))</f>
        <v/>
      </c>
      <c r="CM42" s="165">
        <f>IF(OR(CM$4=0,Data_wide!$CP$38=""),"",IFERROR(ROUND(IF(CM$4=1,1+9*(MIN(MAX(Data_wide!$CP$38,CM$2),CM$3)-CM$2)/(CM$3-CM$2),1+9*(CM$3-MIN(MAX(Data_wide!$CP$38,CM$2),CM$3))/(CM$3-CM$2)),1),""))</f>
        <v/>
      </c>
      <c r="CN42" s="165">
        <f>IF(OR(CN$4=0,Data_wide!$CQ$38=""),"",IFERROR(ROUND(IF(CN$4=1,1+9*(MIN(MAX(Data_wide!$CQ$38,CN$2),CN$3)-CN$2)/(CN$3-CN$2),1+9*(CN$3-MIN(MAX(Data_wide!$CQ$38,CN$2),CN$3))/(CN$3-CN$2)),1),""))</f>
        <v/>
      </c>
      <c r="CO42" s="165">
        <f>IF(OR(CO$4=0,Data_wide!$CR$38=""),"",IFERROR(ROUND(IF(CO$4=1,1+9*(MIN(MAX(Data_wide!$CR$38,CO$2),CO$3)-CO$2)/(CO$3-CO$2),1+9*(CO$3-MIN(MAX(Data_wide!$CR$38,CO$2),CO$3))/(CO$3-CO$2)),1),""))</f>
        <v/>
      </c>
    </row>
    <row r="43" ht="14" customHeight="1">
      <c r="A43" s="161" t="inlineStr">
        <is>
          <t>CAF</t>
        </is>
      </c>
      <c r="B43" s="161" t="inlineStr">
        <is>
          <t>Central African Republic</t>
        </is>
      </c>
      <c r="C43" s="165">
        <f>IF(OR(C$4=0,Data_wide!$F$39=""),"",IFERROR(ROUND(IF(C$4=1,1+9*(MIN(MAX(Data_wide!$F$39,C$2),C$3)-C$2)/(C$3-C$2),1+9*(C$3-MIN(MAX(Data_wide!$F$39,C$2),C$3))/(C$3-C$2)),1),""))</f>
        <v/>
      </c>
      <c r="D43" s="165">
        <f>IF(OR(D$4=0,Data_wide!$G$39=""),"",IFERROR(ROUND(IF(D$4=1,1+9*(MIN(MAX(Data_wide!$G$39,D$2),D$3)-D$2)/(D$3-D$2),1+9*(D$3-MIN(MAX(Data_wide!$G$39,D$2),D$3))/(D$3-D$2)),1),""))</f>
        <v/>
      </c>
      <c r="E43" s="165">
        <f>IF(OR(E$4=0,Data_wide!$H$39=""),"",IFERROR(ROUND(IF(E$4=1,1+9*(MIN(MAX(Data_wide!$H$39,E$2),E$3)-E$2)/(E$3-E$2),1+9*(E$3-MIN(MAX(Data_wide!$H$39,E$2),E$3))/(E$3-E$2)),1),""))</f>
        <v/>
      </c>
      <c r="F43" s="165">
        <f>IF(OR(F$4=0,Data_wide!$I$39=""),"",IFERROR(ROUND(IF(F$4=1,1+9*(MIN(MAX(Data_wide!$I$39,F$2),F$3)-F$2)/(F$3-F$2),1+9*(F$3-MIN(MAX(Data_wide!$I$39,F$2),F$3))/(F$3-F$2)),1),""))</f>
        <v/>
      </c>
      <c r="G43" s="165">
        <f>IF(OR(G$4=0,Data_wide!$J$39=""),"",IFERROR(ROUND(IF(G$4=1,1+9*(MIN(MAX(Data_wide!$J$39,G$2),G$3)-G$2)/(G$3-G$2),1+9*(G$3-MIN(MAX(Data_wide!$J$39,G$2),G$3))/(G$3-G$2)),1),""))</f>
        <v/>
      </c>
      <c r="H43" s="165">
        <f>IF(OR(H$4=0,Data_wide!$K$39=""),"",IFERROR(ROUND(IF(H$4=1,1+9*(MIN(MAX(Data_wide!$K$39,H$2),H$3)-H$2)/(H$3-H$2),1+9*(H$3-MIN(MAX(Data_wide!$K$39,H$2),H$3))/(H$3-H$2)),1),""))</f>
        <v/>
      </c>
      <c r="I43" s="165">
        <f>IF(OR(I$4=0,Data_wide!$L$39=""),"",IFERROR(ROUND(IF(I$4=1,1+9*(MIN(MAX(Data_wide!$L$39,I$2),I$3)-I$2)/(I$3-I$2),1+9*(I$3-MIN(MAX(Data_wide!$L$39,I$2),I$3))/(I$3-I$2)),1),""))</f>
        <v/>
      </c>
      <c r="J43" s="165">
        <f>IF(OR(J$4=0,Data_wide!$M$39=""),"",IFERROR(ROUND(IF(J$4=1,1+9*(MIN(MAX(Data_wide!$M$39,J$2),J$3)-J$2)/(J$3-J$2),1+9*(J$3-MIN(MAX(Data_wide!$M$39,J$2),J$3))/(J$3-J$2)),1),""))</f>
        <v/>
      </c>
      <c r="K43" s="165">
        <f>IF(OR(K$4=0,Data_wide!$N$39=""),"",IFERROR(ROUND(IF(K$4=1,1+9*(MIN(MAX(Data_wide!$N$39,K$2),K$3)-K$2)/(K$3-K$2),1+9*(K$3-MIN(MAX(Data_wide!$N$39,K$2),K$3))/(K$3-K$2)),1),""))</f>
        <v/>
      </c>
      <c r="L43" s="165">
        <f>IF(OR(L$4=0,Data_wide!$O$39=""),"",IFERROR(ROUND(IF(L$4=1,1+9*(MIN(MAX(Data_wide!$O$39,L$2),L$3)-L$2)/(L$3-L$2),1+9*(L$3-MIN(MAX(Data_wide!$O$39,L$2),L$3))/(L$3-L$2)),1),""))</f>
        <v/>
      </c>
      <c r="M43" s="165">
        <f>IF(OR(M$4=0,Data_wide!$P$39=""),"",IFERROR(ROUND(IF(M$4=1,1+9*(MIN(MAX(Data_wide!$P$39,M$2),M$3)-M$2)/(M$3-M$2),1+9*(M$3-MIN(MAX(Data_wide!$P$39,M$2),M$3))/(M$3-M$2)),1),""))</f>
        <v/>
      </c>
      <c r="N43" s="165">
        <f>IF(OR(N$4=0,Data_wide!$Q$39=""),"",IFERROR(ROUND(IF(N$4=1,1+9*(MIN(MAX(Data_wide!$Q$39,N$2),N$3)-N$2)/(N$3-N$2),1+9*(N$3-MIN(MAX(Data_wide!$Q$39,N$2),N$3))/(N$3-N$2)),1),""))</f>
        <v/>
      </c>
      <c r="O43" s="165">
        <f>IF(OR(O$4=0,Data_wide!$R$39=""),"",IFERROR(ROUND(IF(O$4=1,1+9*(MIN(MAX(Data_wide!$R$39,O$2),O$3)-O$2)/(O$3-O$2),1+9*(O$3-MIN(MAX(Data_wide!$R$39,O$2),O$3))/(O$3-O$2)),1),""))</f>
        <v/>
      </c>
      <c r="P43" s="165">
        <f>IF(OR(P$4=0,Data_wide!$S$39=""),"",IFERROR(ROUND(IF(P$4=1,1+9*(MIN(MAX(Data_wide!$S$39,P$2),P$3)-P$2)/(P$3-P$2),1+9*(P$3-MIN(MAX(Data_wide!$S$39,P$2),P$3))/(P$3-P$2)),1),""))</f>
        <v/>
      </c>
      <c r="Q43" s="165">
        <f>IF(OR(Q$4=0,Data_wide!$T$39=""),"",IFERROR(ROUND(IF(Q$4=1,1+9*(MIN(MAX(Data_wide!$T$39,Q$2),Q$3)-Q$2)/(Q$3-Q$2),1+9*(Q$3-MIN(MAX(Data_wide!$T$39,Q$2),Q$3))/(Q$3-Q$2)),1),""))</f>
        <v/>
      </c>
      <c r="R43" s="165">
        <f>IF(OR(R$4=0,Data_wide!$U$39=""),"",IFERROR(ROUND(IF(R$4=1,1+9*(MIN(MAX(Data_wide!$U$39,R$2),R$3)-R$2)/(R$3-R$2),1+9*(R$3-MIN(MAX(Data_wide!$U$39,R$2),R$3))/(R$3-R$2)),1),""))</f>
        <v/>
      </c>
      <c r="S43" s="165">
        <f>IF(OR(S$4=0,Data_wide!$V$39=""),"",IFERROR(ROUND(IF(S$4=1,1+9*(MIN(MAX(Data_wide!$V$39,S$2),S$3)-S$2)/(S$3-S$2),1+9*(S$3-MIN(MAX(Data_wide!$V$39,S$2),S$3))/(S$3-S$2)),1),""))</f>
        <v/>
      </c>
      <c r="T43" s="165">
        <f>IF(OR(T$4=0,Data_wide!$W$39=""),"",IFERROR(ROUND(IF(T$4=1,1+9*(MIN(MAX(Data_wide!$W$39,T$2),T$3)-T$2)/(T$3-T$2),1+9*(T$3-MIN(MAX(Data_wide!$W$39,T$2),T$3))/(T$3-T$2)),1),""))</f>
        <v/>
      </c>
      <c r="U43" s="165">
        <f>IF(OR(U$4=0,Data_wide!$X$39=""),"",IFERROR(ROUND(IF(U$4=1,1+9*(MIN(MAX(Data_wide!$X$39,U$2),U$3)-U$2)/(U$3-U$2),1+9*(U$3-MIN(MAX(Data_wide!$X$39,U$2),U$3))/(U$3-U$2)),1),""))</f>
        <v/>
      </c>
      <c r="V43" s="165">
        <f>IF(OR(V$4=0,Data_wide!$Y$39=""),"",IFERROR(ROUND(IF(V$4=1,1+9*(MIN(MAX(Data_wide!$Y$39,V$2),V$3)-V$2)/(V$3-V$2),1+9*(V$3-MIN(MAX(Data_wide!$Y$39,V$2),V$3))/(V$3-V$2)),1),""))</f>
        <v/>
      </c>
      <c r="W43" s="165">
        <f>IF(OR(W$4=0,Data_wide!$Z$39=""),"",IFERROR(ROUND(IF(W$4=1,1+9*(MIN(MAX(Data_wide!$Z$39,W$2),W$3)-W$2)/(W$3-W$2),1+9*(W$3-MIN(MAX(Data_wide!$Z$39,W$2),W$3))/(W$3-W$2)),1),""))</f>
        <v/>
      </c>
      <c r="X43" s="165">
        <f>IF(OR(X$4=0,Data_wide!$AA$39=""),"",IFERROR(ROUND(IF(X$4=1,1+9*(MIN(MAX(Data_wide!$AA$39,X$2),X$3)-X$2)/(X$3-X$2),1+9*(X$3-MIN(MAX(Data_wide!$AA$39,X$2),X$3))/(X$3-X$2)),1),""))</f>
        <v/>
      </c>
      <c r="Y43" s="165">
        <f>IF(OR(Y$4=0,Data_wide!$AB$39=""),"",IFERROR(ROUND(IF(Y$4=1,1+9*(MIN(MAX(Data_wide!$AB$39,Y$2),Y$3)-Y$2)/(Y$3-Y$2),1+9*(Y$3-MIN(MAX(Data_wide!$AB$39,Y$2),Y$3))/(Y$3-Y$2)),1),""))</f>
        <v/>
      </c>
      <c r="Z43" s="165">
        <f>IF(OR(Z$4=0,Data_wide!$AC$39=""),"",IFERROR(ROUND(IF(Z$4=1,1+9*(MIN(MAX(Data_wide!$AC$39,Z$2),Z$3)-Z$2)/(Z$3-Z$2),1+9*(Z$3-MIN(MAX(Data_wide!$AC$39,Z$2),Z$3))/(Z$3-Z$2)),1),""))</f>
        <v/>
      </c>
      <c r="AA43" s="165">
        <f>IF(OR(AA$4=0,Data_wide!$AD$39=""),"",IFERROR(ROUND(IF(AA$4=1,1+9*(MIN(MAX(Data_wide!$AD$39,AA$2),AA$3)-AA$2)/(AA$3-AA$2),1+9*(AA$3-MIN(MAX(Data_wide!$AD$39,AA$2),AA$3))/(AA$3-AA$2)),1),""))</f>
        <v/>
      </c>
      <c r="AB43" s="165">
        <f>IF(OR(AB$4=0,Data_wide!$AE$39=""),"",IFERROR(ROUND(IF(AB$4=1,1+9*(MIN(MAX(Data_wide!$AE$39,AB$2),AB$3)-AB$2)/(AB$3-AB$2),1+9*(AB$3-MIN(MAX(Data_wide!$AE$39,AB$2),AB$3))/(AB$3-AB$2)),1),""))</f>
        <v/>
      </c>
      <c r="AC43" s="165">
        <f>IF(OR(AC$4=0,Data_wide!$AF$39=""),"",IFERROR(ROUND(IF(AC$4=1,1+9*(MIN(MAX(Data_wide!$AF$39,AC$2),AC$3)-AC$2)/(AC$3-AC$2),1+9*(AC$3-MIN(MAX(Data_wide!$AF$39,AC$2),AC$3))/(AC$3-AC$2)),1),""))</f>
        <v/>
      </c>
      <c r="AD43" s="165">
        <f>IF(OR(AD$4=0,Data_wide!$AG$39=""),"",IFERROR(ROUND(IF(AD$4=1,1+9*(MIN(MAX(Data_wide!$AG$39,AD$2),AD$3)-AD$2)/(AD$3-AD$2),1+9*(AD$3-MIN(MAX(Data_wide!$AG$39,AD$2),AD$3))/(AD$3-AD$2)),1),""))</f>
        <v/>
      </c>
      <c r="AE43" s="165">
        <f>IF(OR(AE$4=0,Data_wide!$AH$39=""),"",IFERROR(ROUND(IF(AE$4=1,1+9*(MIN(MAX(Data_wide!$AH$39,AE$2),AE$3)-AE$2)/(AE$3-AE$2),1+9*(AE$3-MIN(MAX(Data_wide!$AH$39,AE$2),AE$3))/(AE$3-AE$2)),1),""))</f>
        <v/>
      </c>
      <c r="AF43" s="165">
        <f>IF(OR(AF$4=0,Data_wide!$AI$39=""),"",IFERROR(ROUND(IF(AF$4=1,1+9*(MIN(MAX(Data_wide!$AI$39,AF$2),AF$3)-AF$2)/(AF$3-AF$2),1+9*(AF$3-MIN(MAX(Data_wide!$AI$39,AF$2),AF$3))/(AF$3-AF$2)),1),""))</f>
        <v/>
      </c>
      <c r="AG43" s="165">
        <f>IF(OR(AG$4=0,Data_wide!$AJ$39=""),"",IFERROR(ROUND(IF(AG$4=1,1+9*(MIN(MAX(Data_wide!$AJ$39,AG$2),AG$3)-AG$2)/(AG$3-AG$2),1+9*(AG$3-MIN(MAX(Data_wide!$AJ$39,AG$2),AG$3))/(AG$3-AG$2)),1),""))</f>
        <v/>
      </c>
      <c r="AH43" s="165">
        <f>IF(OR(AH$4=0,Data_wide!$AK$39=""),"",IFERROR(ROUND(IF(AH$4=1,1+9*(MIN(MAX(Data_wide!$AK$39,AH$2),AH$3)-AH$2)/(AH$3-AH$2),1+9*(AH$3-MIN(MAX(Data_wide!$AK$39,AH$2),AH$3))/(AH$3-AH$2)),1),""))</f>
        <v/>
      </c>
      <c r="AI43" s="165">
        <f>IF(OR(AI$4=0,Data_wide!$AL$39=""),"",IFERROR(ROUND(IF(AI$4=1,1+9*(MIN(MAX(Data_wide!$AL$39,AI$2),AI$3)-AI$2)/(AI$3-AI$2),1+9*(AI$3-MIN(MAX(Data_wide!$AL$39,AI$2),AI$3))/(AI$3-AI$2)),1),""))</f>
        <v/>
      </c>
      <c r="AJ43" s="165">
        <f>IF(OR(AJ$4=0,Data_wide!$AM$39=""),"",IFERROR(ROUND(IF(AJ$4=1,1+9*(MIN(MAX(Data_wide!$AM$39,AJ$2),AJ$3)-AJ$2)/(AJ$3-AJ$2),1+9*(AJ$3-MIN(MAX(Data_wide!$AM$39,AJ$2),AJ$3))/(AJ$3-AJ$2)),1),""))</f>
        <v/>
      </c>
      <c r="AK43" s="165">
        <f>IF(OR(AK$4=0,Data_wide!$AN$39=""),"",IFERROR(ROUND(IF(AK$4=1,1+9*(MIN(MAX(Data_wide!$AN$39,AK$2),AK$3)-AK$2)/(AK$3-AK$2),1+9*(AK$3-MIN(MAX(Data_wide!$AN$39,AK$2),AK$3))/(AK$3-AK$2)),1),""))</f>
        <v/>
      </c>
      <c r="AL43" s="165">
        <f>IF(OR(AL$4=0,Data_wide!$AO$39=""),"",IFERROR(ROUND(IF(AL$4=1,1+9*(MIN(MAX(Data_wide!$AO$39,AL$2),AL$3)-AL$2)/(AL$3-AL$2),1+9*(AL$3-MIN(MAX(Data_wide!$AO$39,AL$2),AL$3))/(AL$3-AL$2)),1),""))</f>
        <v/>
      </c>
      <c r="AM43" s="165">
        <f>IF(OR(AM$4=0,Data_wide!$AP$39=""),"",IFERROR(ROUND(IF(AM$4=1,1+9*(MIN(MAX(Data_wide!$AP$39,AM$2),AM$3)-AM$2)/(AM$3-AM$2),1+9*(AM$3-MIN(MAX(Data_wide!$AP$39,AM$2),AM$3))/(AM$3-AM$2)),1),""))</f>
        <v/>
      </c>
      <c r="AN43" s="165">
        <f>IF(OR(AN$4=0,Data_wide!$AQ$39=""),"",IFERROR(ROUND(IF(AN$4=1,1+9*(MIN(MAX(Data_wide!$AQ$39,AN$2),AN$3)-AN$2)/(AN$3-AN$2),1+9*(AN$3-MIN(MAX(Data_wide!$AQ$39,AN$2),AN$3))/(AN$3-AN$2)),1),""))</f>
        <v/>
      </c>
      <c r="AO43" s="165">
        <f>IF(OR(AO$4=0,Data_wide!$AR$39=""),"",IFERROR(ROUND(IF(AO$4=1,1+9*(MIN(MAX(Data_wide!$AR$39,AO$2),AO$3)-AO$2)/(AO$3-AO$2),1+9*(AO$3-MIN(MAX(Data_wide!$AR$39,AO$2),AO$3))/(AO$3-AO$2)),1),""))</f>
        <v/>
      </c>
      <c r="AP43" s="165">
        <f>IF(OR(AP$4=0,Data_wide!$AS$39=""),"",IFERROR(ROUND(IF(AP$4=1,1+9*(MIN(MAX(Data_wide!$AS$39,AP$2),AP$3)-AP$2)/(AP$3-AP$2),1+9*(AP$3-MIN(MAX(Data_wide!$AS$39,AP$2),AP$3))/(AP$3-AP$2)),1),""))</f>
        <v/>
      </c>
      <c r="AQ43" s="165">
        <f>IF(OR(AQ$4=0,Data_wide!$AT$39=""),"",IFERROR(ROUND(IF(AQ$4=1,1+9*(MIN(MAX(Data_wide!$AT$39,AQ$2),AQ$3)-AQ$2)/(AQ$3-AQ$2),1+9*(AQ$3-MIN(MAX(Data_wide!$AT$39,AQ$2),AQ$3))/(AQ$3-AQ$2)),1),""))</f>
        <v/>
      </c>
      <c r="AR43" s="165">
        <f>IF(OR(AR$4=0,Data_wide!$AU$39=""),"",IFERROR(ROUND(IF(AR$4=1,1+9*(MIN(MAX(Data_wide!$AU$39,AR$2),AR$3)-AR$2)/(AR$3-AR$2),1+9*(AR$3-MIN(MAX(Data_wide!$AU$39,AR$2),AR$3))/(AR$3-AR$2)),1),""))</f>
        <v/>
      </c>
      <c r="AS43" s="165">
        <f>IF(OR(AS$4=0,Data_wide!$AV$39=""),"",IFERROR(ROUND(IF(AS$4=1,1+9*(MIN(MAX(Data_wide!$AV$39,AS$2),AS$3)-AS$2)/(AS$3-AS$2),1+9*(AS$3-MIN(MAX(Data_wide!$AV$39,AS$2),AS$3))/(AS$3-AS$2)),1),""))</f>
        <v/>
      </c>
      <c r="AT43" s="165">
        <f>IF(OR(AT$4=0,Data_wide!$AW$39=""),"",IFERROR(ROUND(IF(AT$4=1,1+9*(MIN(MAX(Data_wide!$AW$39,AT$2),AT$3)-AT$2)/(AT$3-AT$2),1+9*(AT$3-MIN(MAX(Data_wide!$AW$39,AT$2),AT$3))/(AT$3-AT$2)),1),""))</f>
        <v/>
      </c>
      <c r="AU43" s="165">
        <f>IF(OR(AU$4=0,Data_wide!$AX$39=""),"",IFERROR(ROUND(IF(AU$4=1,1+9*(MIN(MAX(Data_wide!$AX$39,AU$2),AU$3)-AU$2)/(AU$3-AU$2),1+9*(AU$3-MIN(MAX(Data_wide!$AX$39,AU$2),AU$3))/(AU$3-AU$2)),1),""))</f>
        <v/>
      </c>
      <c r="AV43" s="165">
        <f>IF(OR(AV$4=0,Data_wide!$AY$39=""),"",IFERROR(ROUND(IF(AV$4=1,1+9*(MIN(MAX(Data_wide!$AY$39,AV$2),AV$3)-AV$2)/(AV$3-AV$2),1+9*(AV$3-MIN(MAX(Data_wide!$AY$39,AV$2),AV$3))/(AV$3-AV$2)),1),""))</f>
        <v/>
      </c>
      <c r="AW43" s="165">
        <f>IF(OR(AW$4=0,Data_wide!$AZ$39=""),"",IFERROR(ROUND(IF(AW$4=1,1+9*(MIN(MAX(Data_wide!$AZ$39,AW$2),AW$3)-AW$2)/(AW$3-AW$2),1+9*(AW$3-MIN(MAX(Data_wide!$AZ$39,AW$2),AW$3))/(AW$3-AW$2)),1),""))</f>
        <v/>
      </c>
      <c r="AX43" s="165">
        <f>IF(OR(AX$4=0,Data_wide!$BA$39=""),"",IFERROR(ROUND(IF(AX$4=1,1+9*(MIN(MAX(Data_wide!$BA$39,AX$2),AX$3)-AX$2)/(AX$3-AX$2),1+9*(AX$3-MIN(MAX(Data_wide!$BA$39,AX$2),AX$3))/(AX$3-AX$2)),1),""))</f>
        <v/>
      </c>
      <c r="AY43" s="165">
        <f>IF(OR(AY$4=0,Data_wide!$BB$39=""),"",IFERROR(ROUND(IF(AY$4=1,1+9*(MIN(MAX(Data_wide!$BB$39,AY$2),AY$3)-AY$2)/(AY$3-AY$2),1+9*(AY$3-MIN(MAX(Data_wide!$BB$39,AY$2),AY$3))/(AY$3-AY$2)),1),""))</f>
        <v/>
      </c>
      <c r="AZ43" s="165">
        <f>IF(OR(AZ$4=0,Data_wide!$BC$39=""),"",IFERROR(ROUND(IF(AZ$4=1,1+9*(MIN(MAX(Data_wide!$BC$39,AZ$2),AZ$3)-AZ$2)/(AZ$3-AZ$2),1+9*(AZ$3-MIN(MAX(Data_wide!$BC$39,AZ$2),AZ$3))/(AZ$3-AZ$2)),1),""))</f>
        <v/>
      </c>
      <c r="BA43" s="165">
        <f>IF(OR(BA$4=0,Data_wide!$BD$39=""),"",IFERROR(ROUND(IF(BA$4=1,1+9*(MIN(MAX(Data_wide!$BD$39,BA$2),BA$3)-BA$2)/(BA$3-BA$2),1+9*(BA$3-MIN(MAX(Data_wide!$BD$39,BA$2),BA$3))/(BA$3-BA$2)),1),""))</f>
        <v/>
      </c>
      <c r="BB43" s="165">
        <f>IF(OR(BB$4=0,Data_wide!$BE$39=""),"",IFERROR(ROUND(IF(BB$4=1,1+9*(MIN(MAX(Data_wide!$BE$39,BB$2),BB$3)-BB$2)/(BB$3-BB$2),1+9*(BB$3-MIN(MAX(Data_wide!$BE$39,BB$2),BB$3))/(BB$3-BB$2)),1),""))</f>
        <v/>
      </c>
      <c r="BC43" s="165">
        <f>IF(OR(BC$4=0,Data_wide!$BF$39=""),"",IFERROR(ROUND(IF(BC$4=1,1+9*(MIN(MAX(Data_wide!$BF$39,BC$2),BC$3)-BC$2)/(BC$3-BC$2),1+9*(BC$3-MIN(MAX(Data_wide!$BF$39,BC$2),BC$3))/(BC$3-BC$2)),1),""))</f>
        <v/>
      </c>
      <c r="BD43" s="165">
        <f>IF(OR(BD$4=0,Data_wide!$BG$39=""),"",IFERROR(ROUND(IF(BD$4=1,1+9*(MIN(MAX(Data_wide!$BG$39,BD$2),BD$3)-BD$2)/(BD$3-BD$2),1+9*(BD$3-MIN(MAX(Data_wide!$BG$39,BD$2),BD$3))/(BD$3-BD$2)),1),""))</f>
        <v/>
      </c>
      <c r="BE43" s="165">
        <f>IF(OR(BE$4=0,Data_wide!$BH$39=""),"",IFERROR(ROUND(IF(BE$4=1,1+9*(MIN(MAX(Data_wide!$BH$39,BE$2),BE$3)-BE$2)/(BE$3-BE$2),1+9*(BE$3-MIN(MAX(Data_wide!$BH$39,BE$2),BE$3))/(BE$3-BE$2)),1),""))</f>
        <v/>
      </c>
      <c r="BF43" s="165">
        <f>IF(OR(BF$4=0,Data_wide!$BI$39=""),"",IFERROR(ROUND(IF(BF$4=1,1+9*(MIN(MAX(Data_wide!$BI$39,BF$2),BF$3)-BF$2)/(BF$3-BF$2),1+9*(BF$3-MIN(MAX(Data_wide!$BI$39,BF$2),BF$3))/(BF$3-BF$2)),1),""))</f>
        <v/>
      </c>
      <c r="BG43" s="165">
        <f>IF(OR(BG$4=0,Data_wide!$BJ$39=""),"",IFERROR(ROUND(IF(BG$4=1,1+9*(MIN(MAX(Data_wide!$BJ$39,BG$2),BG$3)-BG$2)/(BG$3-BG$2),1+9*(BG$3-MIN(MAX(Data_wide!$BJ$39,BG$2),BG$3))/(BG$3-BG$2)),1),""))</f>
        <v/>
      </c>
      <c r="BH43" s="165">
        <f>IF(OR(BH$4=0,Data_wide!$BK$39=""),"",IFERROR(ROUND(IF(BH$4=1,1+9*(MIN(MAX(Data_wide!$BK$39,BH$2),BH$3)-BH$2)/(BH$3-BH$2),1+9*(BH$3-MIN(MAX(Data_wide!$BK$39,BH$2),BH$3))/(BH$3-BH$2)),1),""))</f>
        <v/>
      </c>
      <c r="BI43" s="165">
        <f>IF(OR(BI$4=0,Data_wide!$BL$39=""),"",IFERROR(ROUND(IF(BI$4=1,1+9*(MIN(MAX(Data_wide!$BL$39,BI$2),BI$3)-BI$2)/(BI$3-BI$2),1+9*(BI$3-MIN(MAX(Data_wide!$BL$39,BI$2),BI$3))/(BI$3-BI$2)),1),""))</f>
        <v/>
      </c>
      <c r="BJ43" s="165">
        <f>IF(OR(BJ$4=0,Data_wide!$BM$39=""),"",IFERROR(ROUND(IF(BJ$4=1,1+9*(MIN(MAX(Data_wide!$BM$39,BJ$2),BJ$3)-BJ$2)/(BJ$3-BJ$2),1+9*(BJ$3-MIN(MAX(Data_wide!$BM$39,BJ$2),BJ$3))/(BJ$3-BJ$2)),1),""))</f>
        <v/>
      </c>
      <c r="BK43" s="165">
        <f>IF(OR(BK$4=0,Data_wide!$BN$39=""),"",IFERROR(ROUND(IF(BK$4=1,1+9*(MIN(MAX(Data_wide!$BN$39,BK$2),BK$3)-BK$2)/(BK$3-BK$2),1+9*(BK$3-MIN(MAX(Data_wide!$BN$39,BK$2),BK$3))/(BK$3-BK$2)),1),""))</f>
        <v/>
      </c>
      <c r="BL43" s="165">
        <f>IF(OR(BL$4=0,Data_wide!$BO$39=""),"",IFERROR(ROUND(IF(BL$4=1,1+9*(MIN(MAX(Data_wide!$BO$39,BL$2),BL$3)-BL$2)/(BL$3-BL$2),1+9*(BL$3-MIN(MAX(Data_wide!$BO$39,BL$2),BL$3))/(BL$3-BL$2)),1),""))</f>
        <v/>
      </c>
      <c r="BM43" s="165">
        <f>IF(OR(BM$4=0,Data_wide!$BP$39=""),"",IFERROR(ROUND(IF(BM$4=1,1+9*(MIN(MAX(Data_wide!$BP$39,BM$2),BM$3)-BM$2)/(BM$3-BM$2),1+9*(BM$3-MIN(MAX(Data_wide!$BP$39,BM$2),BM$3))/(BM$3-BM$2)),1),""))</f>
        <v/>
      </c>
      <c r="BN43" s="165">
        <f>IF(OR(BN$4=0,Data_wide!$BQ$39=""),"",IFERROR(ROUND(IF(BN$4=1,1+9*(MIN(MAX(Data_wide!$BQ$39,BN$2),BN$3)-BN$2)/(BN$3-BN$2),1+9*(BN$3-MIN(MAX(Data_wide!$BQ$39,BN$2),BN$3))/(BN$3-BN$2)),1),""))</f>
        <v/>
      </c>
      <c r="BO43" s="165">
        <f>IF(OR(BO$4=0,Data_wide!$BR$39=""),"",IFERROR(ROUND(IF(BO$4=1,1+9*(MIN(MAX(Data_wide!$BR$39,BO$2),BO$3)-BO$2)/(BO$3-BO$2),1+9*(BO$3-MIN(MAX(Data_wide!$BR$39,BO$2),BO$3))/(BO$3-BO$2)),1),""))</f>
        <v/>
      </c>
      <c r="BP43" s="165">
        <f>IF(OR(BP$4=0,Data_wide!$BS$39=""),"",IFERROR(ROUND(IF(BP$4=1,1+9*(MIN(MAX(Data_wide!$BS$39,BP$2),BP$3)-BP$2)/(BP$3-BP$2),1+9*(BP$3-MIN(MAX(Data_wide!$BS$39,BP$2),BP$3))/(BP$3-BP$2)),1),""))</f>
        <v/>
      </c>
      <c r="BQ43" s="165">
        <f>IF(OR(BQ$4=0,Data_wide!$BT$39=""),"",IFERROR(ROUND(IF(BQ$4=1,1+9*(MIN(MAX(Data_wide!$BT$39,BQ$2),BQ$3)-BQ$2)/(BQ$3-BQ$2),1+9*(BQ$3-MIN(MAX(Data_wide!$BT$39,BQ$2),BQ$3))/(BQ$3-BQ$2)),1),""))</f>
        <v/>
      </c>
      <c r="BR43" s="165">
        <f>IF(OR(BR$4=0,Data_wide!$BU$39=""),"",IFERROR(ROUND(IF(BR$4=1,1+9*(MIN(MAX(Data_wide!$BU$39,BR$2),BR$3)-BR$2)/(BR$3-BR$2),1+9*(BR$3-MIN(MAX(Data_wide!$BU$39,BR$2),BR$3))/(BR$3-BR$2)),1),""))</f>
        <v/>
      </c>
      <c r="BS43" s="165">
        <f>IF(OR(BS$4=0,Data_wide!$BV$39=""),"",IFERROR(ROUND(IF(BS$4=1,1+9*(MIN(MAX(Data_wide!$BV$39,BS$2),BS$3)-BS$2)/(BS$3-BS$2),1+9*(BS$3-MIN(MAX(Data_wide!$BV$39,BS$2),BS$3))/(BS$3-BS$2)),1),""))</f>
        <v/>
      </c>
      <c r="BT43" s="165">
        <f>IF(OR(BT$4=0,Data_wide!$BW$39=""),"",IFERROR(ROUND(IF(BT$4=1,1+9*(MIN(MAX(Data_wide!$BW$39,BT$2),BT$3)-BT$2)/(BT$3-BT$2),1+9*(BT$3-MIN(MAX(Data_wide!$BW$39,BT$2),BT$3))/(BT$3-BT$2)),1),""))</f>
        <v/>
      </c>
      <c r="BU43" s="165">
        <f>IF(OR(BU$4=0,Data_wide!$BX$39=""),"",IFERROR(ROUND(IF(BU$4=1,1+9*(MIN(MAX(Data_wide!$BX$39,BU$2),BU$3)-BU$2)/(BU$3-BU$2),1+9*(BU$3-MIN(MAX(Data_wide!$BX$39,BU$2),BU$3))/(BU$3-BU$2)),1),""))</f>
        <v/>
      </c>
      <c r="BV43" s="165">
        <f>IF(OR(BV$4=0,Data_wide!$BY$39=""),"",IFERROR(ROUND(IF(BV$4=1,1+9*(MIN(MAX(Data_wide!$BY$39,BV$2),BV$3)-BV$2)/(BV$3-BV$2),1+9*(BV$3-MIN(MAX(Data_wide!$BY$39,BV$2),BV$3))/(BV$3-BV$2)),1),""))</f>
        <v/>
      </c>
      <c r="BW43" s="165">
        <f>IF(OR(BW$4=0,Data_wide!$BZ$39=""),"",IFERROR(ROUND(IF(BW$4=1,1+9*(MIN(MAX(Data_wide!$BZ$39,BW$2),BW$3)-BW$2)/(BW$3-BW$2),1+9*(BW$3-MIN(MAX(Data_wide!$BZ$39,BW$2),BW$3))/(BW$3-BW$2)),1),""))</f>
        <v/>
      </c>
      <c r="BX43" s="165">
        <f>IF(OR(BX$4=0,Data_wide!$CA$39=""),"",IFERROR(ROUND(IF(BX$4=1,1+9*(MIN(MAX(Data_wide!$CA$39,BX$2),BX$3)-BX$2)/(BX$3-BX$2),1+9*(BX$3-MIN(MAX(Data_wide!$CA$39,BX$2),BX$3))/(BX$3-BX$2)),1),""))</f>
        <v/>
      </c>
      <c r="BY43" s="165">
        <f>IF(OR(BY$4=0,Data_wide!$CB$39=""),"",IFERROR(ROUND(IF(BY$4=1,1+9*(MIN(MAX(Data_wide!$CB$39,BY$2),BY$3)-BY$2)/(BY$3-BY$2),1+9*(BY$3-MIN(MAX(Data_wide!$CB$39,BY$2),BY$3))/(BY$3-BY$2)),1),""))</f>
        <v/>
      </c>
      <c r="BZ43" s="165">
        <f>IF(OR(BZ$4=0,Data_wide!$CC$39=""),"",IFERROR(ROUND(IF(BZ$4=1,1+9*(MIN(MAX(Data_wide!$CC$39,BZ$2),BZ$3)-BZ$2)/(BZ$3-BZ$2),1+9*(BZ$3-MIN(MAX(Data_wide!$CC$39,BZ$2),BZ$3))/(BZ$3-BZ$2)),1),""))</f>
        <v/>
      </c>
      <c r="CA43" s="165">
        <f>IF(OR(CA$4=0,Data_wide!$CD$39=""),"",IFERROR(ROUND(IF(CA$4=1,1+9*(MIN(MAX(Data_wide!$CD$39,CA$2),CA$3)-CA$2)/(CA$3-CA$2),1+9*(CA$3-MIN(MAX(Data_wide!$CD$39,CA$2),CA$3))/(CA$3-CA$2)),1),""))</f>
        <v/>
      </c>
      <c r="CB43" s="165">
        <f>IF(OR(CB$4=0,Data_wide!$CE$39=""),"",IFERROR(ROUND(IF(CB$4=1,1+9*(MIN(MAX(Data_wide!$CE$39,CB$2),CB$3)-CB$2)/(CB$3-CB$2),1+9*(CB$3-MIN(MAX(Data_wide!$CE$39,CB$2),CB$3))/(CB$3-CB$2)),1),""))</f>
        <v/>
      </c>
      <c r="CC43" s="165">
        <f>IF(OR(CC$4=0,Data_wide!$CF$39=""),"",IFERROR(ROUND(IF(CC$4=1,1+9*(MIN(MAX(Data_wide!$CF$39,CC$2),CC$3)-CC$2)/(CC$3-CC$2),1+9*(CC$3-MIN(MAX(Data_wide!$CF$39,CC$2),CC$3))/(CC$3-CC$2)),1),""))</f>
        <v/>
      </c>
      <c r="CD43" s="165">
        <f>IF(OR(CD$4=0,Data_wide!$CG$39=""),"",IFERROR(ROUND(IF(CD$4=1,1+9*(MIN(MAX(Data_wide!$CG$39,CD$2),CD$3)-CD$2)/(CD$3-CD$2),1+9*(CD$3-MIN(MAX(Data_wide!$CG$39,CD$2),CD$3))/(CD$3-CD$2)),1),""))</f>
        <v/>
      </c>
      <c r="CE43" s="165">
        <f>IF(OR(CE$4=0,Data_wide!$CH$39=""),"",IFERROR(ROUND(IF(CE$4=1,1+9*(MIN(MAX(Data_wide!$CH$39,CE$2),CE$3)-CE$2)/(CE$3-CE$2),1+9*(CE$3-MIN(MAX(Data_wide!$CH$39,CE$2),CE$3))/(CE$3-CE$2)),1),""))</f>
        <v/>
      </c>
      <c r="CF43" s="165">
        <f>IF(OR(CF$4=0,Data_wide!$CI$39=""),"",IFERROR(ROUND(IF(CF$4=1,1+9*(MIN(MAX(Data_wide!$CI$39,CF$2),CF$3)-CF$2)/(CF$3-CF$2),1+9*(CF$3-MIN(MAX(Data_wide!$CI$39,CF$2),CF$3))/(CF$3-CF$2)),1),""))</f>
        <v/>
      </c>
      <c r="CG43" s="165">
        <f>IF(OR(CG$4=0,Data_wide!$CJ$39=""),"",IFERROR(ROUND(IF(CG$4=1,1+9*(MIN(MAX(Data_wide!$CJ$39,CG$2),CG$3)-CG$2)/(CG$3-CG$2),1+9*(CG$3-MIN(MAX(Data_wide!$CJ$39,CG$2),CG$3))/(CG$3-CG$2)),1),""))</f>
        <v/>
      </c>
      <c r="CH43" s="165">
        <f>IF(OR(CH$4=0,Data_wide!$CK$39=""),"",IFERROR(ROUND(IF(CH$4=1,1+9*(MIN(MAX(Data_wide!$CK$39,CH$2),CH$3)-CH$2)/(CH$3-CH$2),1+9*(CH$3-MIN(MAX(Data_wide!$CK$39,CH$2),CH$3))/(CH$3-CH$2)),1),""))</f>
        <v/>
      </c>
      <c r="CI43" s="165">
        <f>IF(OR(CI$4=0,Data_wide!$CL$39=""),"",IFERROR(ROUND(IF(CI$4=1,1+9*(MIN(MAX(Data_wide!$CL$39,CI$2),CI$3)-CI$2)/(CI$3-CI$2),1+9*(CI$3-MIN(MAX(Data_wide!$CL$39,CI$2),CI$3))/(CI$3-CI$2)),1),""))</f>
        <v/>
      </c>
      <c r="CJ43" s="165">
        <f>IF(OR(CJ$4=0,Data_wide!$CM$39=""),"",IFERROR(ROUND(IF(CJ$4=1,1+9*(MIN(MAX(Data_wide!$CM$39,CJ$2),CJ$3)-CJ$2)/(CJ$3-CJ$2),1+9*(CJ$3-MIN(MAX(Data_wide!$CM$39,CJ$2),CJ$3))/(CJ$3-CJ$2)),1),""))</f>
        <v/>
      </c>
      <c r="CK43" s="165">
        <f>IF(OR(CK$4=0,Data_wide!$CN$39=""),"",IFERROR(ROUND(IF(CK$4=1,1+9*(MIN(MAX(Data_wide!$CN$39,CK$2),CK$3)-CK$2)/(CK$3-CK$2),1+9*(CK$3-MIN(MAX(Data_wide!$CN$39,CK$2),CK$3))/(CK$3-CK$2)),1),""))</f>
        <v/>
      </c>
      <c r="CL43" s="165">
        <f>IF(OR(CL$4=0,Data_wide!$CO$39=""),"",IFERROR(ROUND(IF(CL$4=1,1+9*(MIN(MAX(Data_wide!$CO$39,CL$2),CL$3)-CL$2)/(CL$3-CL$2),1+9*(CL$3-MIN(MAX(Data_wide!$CO$39,CL$2),CL$3))/(CL$3-CL$2)),1),""))</f>
        <v/>
      </c>
      <c r="CM43" s="165">
        <f>IF(OR(CM$4=0,Data_wide!$CP$39=""),"",IFERROR(ROUND(IF(CM$4=1,1+9*(MIN(MAX(Data_wide!$CP$39,CM$2),CM$3)-CM$2)/(CM$3-CM$2),1+9*(CM$3-MIN(MAX(Data_wide!$CP$39,CM$2),CM$3))/(CM$3-CM$2)),1),""))</f>
        <v/>
      </c>
      <c r="CN43" s="165">
        <f>IF(OR(CN$4=0,Data_wide!$CQ$39=""),"",IFERROR(ROUND(IF(CN$4=1,1+9*(MIN(MAX(Data_wide!$CQ$39,CN$2),CN$3)-CN$2)/(CN$3-CN$2),1+9*(CN$3-MIN(MAX(Data_wide!$CQ$39,CN$2),CN$3))/(CN$3-CN$2)),1),""))</f>
        <v/>
      </c>
      <c r="CO43" s="165">
        <f>IF(OR(CO$4=0,Data_wide!$CR$39=""),"",IFERROR(ROUND(IF(CO$4=1,1+9*(MIN(MAX(Data_wide!$CR$39,CO$2),CO$3)-CO$2)/(CO$3-CO$2),1+9*(CO$3-MIN(MAX(Data_wide!$CR$39,CO$2),CO$3))/(CO$3-CO$2)),1),""))</f>
        <v/>
      </c>
    </row>
    <row r="44" ht="14" customHeight="1">
      <c r="A44" s="161" t="inlineStr">
        <is>
          <t>TCD</t>
        </is>
      </c>
      <c r="B44" s="161" t="inlineStr">
        <is>
          <t>Chad</t>
        </is>
      </c>
      <c r="C44" s="165">
        <f>IF(OR(C$4=0,Data_wide!$F$40=""),"",IFERROR(ROUND(IF(C$4=1,1+9*(MIN(MAX(Data_wide!$F$40,C$2),C$3)-C$2)/(C$3-C$2),1+9*(C$3-MIN(MAX(Data_wide!$F$40,C$2),C$3))/(C$3-C$2)),1),""))</f>
        <v/>
      </c>
      <c r="D44" s="165">
        <f>IF(OR(D$4=0,Data_wide!$G$40=""),"",IFERROR(ROUND(IF(D$4=1,1+9*(MIN(MAX(Data_wide!$G$40,D$2),D$3)-D$2)/(D$3-D$2),1+9*(D$3-MIN(MAX(Data_wide!$G$40,D$2),D$3))/(D$3-D$2)),1),""))</f>
        <v/>
      </c>
      <c r="E44" s="165">
        <f>IF(OR(E$4=0,Data_wide!$H$40=""),"",IFERROR(ROUND(IF(E$4=1,1+9*(MIN(MAX(Data_wide!$H$40,E$2),E$3)-E$2)/(E$3-E$2),1+9*(E$3-MIN(MAX(Data_wide!$H$40,E$2),E$3))/(E$3-E$2)),1),""))</f>
        <v/>
      </c>
      <c r="F44" s="165">
        <f>IF(OR(F$4=0,Data_wide!$I$40=""),"",IFERROR(ROUND(IF(F$4=1,1+9*(MIN(MAX(Data_wide!$I$40,F$2),F$3)-F$2)/(F$3-F$2),1+9*(F$3-MIN(MAX(Data_wide!$I$40,F$2),F$3))/(F$3-F$2)),1),""))</f>
        <v/>
      </c>
      <c r="G44" s="165">
        <f>IF(OR(G$4=0,Data_wide!$J$40=""),"",IFERROR(ROUND(IF(G$4=1,1+9*(MIN(MAX(Data_wide!$J$40,G$2),G$3)-G$2)/(G$3-G$2),1+9*(G$3-MIN(MAX(Data_wide!$J$40,G$2),G$3))/(G$3-G$2)),1),""))</f>
        <v/>
      </c>
      <c r="H44" s="165">
        <f>IF(OR(H$4=0,Data_wide!$K$40=""),"",IFERROR(ROUND(IF(H$4=1,1+9*(MIN(MAX(Data_wide!$K$40,H$2),H$3)-H$2)/(H$3-H$2),1+9*(H$3-MIN(MAX(Data_wide!$K$40,H$2),H$3))/(H$3-H$2)),1),""))</f>
        <v/>
      </c>
      <c r="I44" s="165">
        <f>IF(OR(I$4=0,Data_wide!$L$40=""),"",IFERROR(ROUND(IF(I$4=1,1+9*(MIN(MAX(Data_wide!$L$40,I$2),I$3)-I$2)/(I$3-I$2),1+9*(I$3-MIN(MAX(Data_wide!$L$40,I$2),I$3))/(I$3-I$2)),1),""))</f>
        <v/>
      </c>
      <c r="J44" s="165">
        <f>IF(OR(J$4=0,Data_wide!$M$40=""),"",IFERROR(ROUND(IF(J$4=1,1+9*(MIN(MAX(Data_wide!$M$40,J$2),J$3)-J$2)/(J$3-J$2),1+9*(J$3-MIN(MAX(Data_wide!$M$40,J$2),J$3))/(J$3-J$2)),1),""))</f>
        <v/>
      </c>
      <c r="K44" s="165">
        <f>IF(OR(K$4=0,Data_wide!$N$40=""),"",IFERROR(ROUND(IF(K$4=1,1+9*(MIN(MAX(Data_wide!$N$40,K$2),K$3)-K$2)/(K$3-K$2),1+9*(K$3-MIN(MAX(Data_wide!$N$40,K$2),K$3))/(K$3-K$2)),1),""))</f>
        <v/>
      </c>
      <c r="L44" s="165">
        <f>IF(OR(L$4=0,Data_wide!$O$40=""),"",IFERROR(ROUND(IF(L$4=1,1+9*(MIN(MAX(Data_wide!$O$40,L$2),L$3)-L$2)/(L$3-L$2),1+9*(L$3-MIN(MAX(Data_wide!$O$40,L$2),L$3))/(L$3-L$2)),1),""))</f>
        <v/>
      </c>
      <c r="M44" s="165">
        <f>IF(OR(M$4=0,Data_wide!$P$40=""),"",IFERROR(ROUND(IF(M$4=1,1+9*(MIN(MAX(Data_wide!$P$40,M$2),M$3)-M$2)/(M$3-M$2),1+9*(M$3-MIN(MAX(Data_wide!$P$40,M$2),M$3))/(M$3-M$2)),1),""))</f>
        <v/>
      </c>
      <c r="N44" s="165">
        <f>IF(OR(N$4=0,Data_wide!$Q$40=""),"",IFERROR(ROUND(IF(N$4=1,1+9*(MIN(MAX(Data_wide!$Q$40,N$2),N$3)-N$2)/(N$3-N$2),1+9*(N$3-MIN(MAX(Data_wide!$Q$40,N$2),N$3))/(N$3-N$2)),1),""))</f>
        <v/>
      </c>
      <c r="O44" s="165">
        <f>IF(OR(O$4=0,Data_wide!$R$40=""),"",IFERROR(ROUND(IF(O$4=1,1+9*(MIN(MAX(Data_wide!$R$40,O$2),O$3)-O$2)/(O$3-O$2),1+9*(O$3-MIN(MAX(Data_wide!$R$40,O$2),O$3))/(O$3-O$2)),1),""))</f>
        <v/>
      </c>
      <c r="P44" s="165">
        <f>IF(OR(P$4=0,Data_wide!$S$40=""),"",IFERROR(ROUND(IF(P$4=1,1+9*(MIN(MAX(Data_wide!$S$40,P$2),P$3)-P$2)/(P$3-P$2),1+9*(P$3-MIN(MAX(Data_wide!$S$40,P$2),P$3))/(P$3-P$2)),1),""))</f>
        <v/>
      </c>
      <c r="Q44" s="165">
        <f>IF(OR(Q$4=0,Data_wide!$T$40=""),"",IFERROR(ROUND(IF(Q$4=1,1+9*(MIN(MAX(Data_wide!$T$40,Q$2),Q$3)-Q$2)/(Q$3-Q$2),1+9*(Q$3-MIN(MAX(Data_wide!$T$40,Q$2),Q$3))/(Q$3-Q$2)),1),""))</f>
        <v/>
      </c>
      <c r="R44" s="165">
        <f>IF(OR(R$4=0,Data_wide!$U$40=""),"",IFERROR(ROUND(IF(R$4=1,1+9*(MIN(MAX(Data_wide!$U$40,R$2),R$3)-R$2)/(R$3-R$2),1+9*(R$3-MIN(MAX(Data_wide!$U$40,R$2),R$3))/(R$3-R$2)),1),""))</f>
        <v/>
      </c>
      <c r="S44" s="165">
        <f>IF(OR(S$4=0,Data_wide!$V$40=""),"",IFERROR(ROUND(IF(S$4=1,1+9*(MIN(MAX(Data_wide!$V$40,S$2),S$3)-S$2)/(S$3-S$2),1+9*(S$3-MIN(MAX(Data_wide!$V$40,S$2),S$3))/(S$3-S$2)),1),""))</f>
        <v/>
      </c>
      <c r="T44" s="165">
        <f>IF(OR(T$4=0,Data_wide!$W$40=""),"",IFERROR(ROUND(IF(T$4=1,1+9*(MIN(MAX(Data_wide!$W$40,T$2),T$3)-T$2)/(T$3-T$2),1+9*(T$3-MIN(MAX(Data_wide!$W$40,T$2),T$3))/(T$3-T$2)),1),""))</f>
        <v/>
      </c>
      <c r="U44" s="165">
        <f>IF(OR(U$4=0,Data_wide!$X$40=""),"",IFERROR(ROUND(IF(U$4=1,1+9*(MIN(MAX(Data_wide!$X$40,U$2),U$3)-U$2)/(U$3-U$2),1+9*(U$3-MIN(MAX(Data_wide!$X$40,U$2),U$3))/(U$3-U$2)),1),""))</f>
        <v/>
      </c>
      <c r="V44" s="165">
        <f>IF(OR(V$4=0,Data_wide!$Y$40=""),"",IFERROR(ROUND(IF(V$4=1,1+9*(MIN(MAX(Data_wide!$Y$40,V$2),V$3)-V$2)/(V$3-V$2),1+9*(V$3-MIN(MAX(Data_wide!$Y$40,V$2),V$3))/(V$3-V$2)),1),""))</f>
        <v/>
      </c>
      <c r="W44" s="165">
        <f>IF(OR(W$4=0,Data_wide!$Z$40=""),"",IFERROR(ROUND(IF(W$4=1,1+9*(MIN(MAX(Data_wide!$Z$40,W$2),W$3)-W$2)/(W$3-W$2),1+9*(W$3-MIN(MAX(Data_wide!$Z$40,W$2),W$3))/(W$3-W$2)),1),""))</f>
        <v/>
      </c>
      <c r="X44" s="165">
        <f>IF(OR(X$4=0,Data_wide!$AA$40=""),"",IFERROR(ROUND(IF(X$4=1,1+9*(MIN(MAX(Data_wide!$AA$40,X$2),X$3)-X$2)/(X$3-X$2),1+9*(X$3-MIN(MAX(Data_wide!$AA$40,X$2),X$3))/(X$3-X$2)),1),""))</f>
        <v/>
      </c>
      <c r="Y44" s="165">
        <f>IF(OR(Y$4=0,Data_wide!$AB$40=""),"",IFERROR(ROUND(IF(Y$4=1,1+9*(MIN(MAX(Data_wide!$AB$40,Y$2),Y$3)-Y$2)/(Y$3-Y$2),1+9*(Y$3-MIN(MAX(Data_wide!$AB$40,Y$2),Y$3))/(Y$3-Y$2)),1),""))</f>
        <v/>
      </c>
      <c r="Z44" s="165">
        <f>IF(OR(Z$4=0,Data_wide!$AC$40=""),"",IFERROR(ROUND(IF(Z$4=1,1+9*(MIN(MAX(Data_wide!$AC$40,Z$2),Z$3)-Z$2)/(Z$3-Z$2),1+9*(Z$3-MIN(MAX(Data_wide!$AC$40,Z$2),Z$3))/(Z$3-Z$2)),1),""))</f>
        <v/>
      </c>
      <c r="AA44" s="165">
        <f>IF(OR(AA$4=0,Data_wide!$AD$40=""),"",IFERROR(ROUND(IF(AA$4=1,1+9*(MIN(MAX(Data_wide!$AD$40,AA$2),AA$3)-AA$2)/(AA$3-AA$2),1+9*(AA$3-MIN(MAX(Data_wide!$AD$40,AA$2),AA$3))/(AA$3-AA$2)),1),""))</f>
        <v/>
      </c>
      <c r="AB44" s="165">
        <f>IF(OR(AB$4=0,Data_wide!$AE$40=""),"",IFERROR(ROUND(IF(AB$4=1,1+9*(MIN(MAX(Data_wide!$AE$40,AB$2),AB$3)-AB$2)/(AB$3-AB$2),1+9*(AB$3-MIN(MAX(Data_wide!$AE$40,AB$2),AB$3))/(AB$3-AB$2)),1),""))</f>
        <v/>
      </c>
      <c r="AC44" s="165">
        <f>IF(OR(AC$4=0,Data_wide!$AF$40=""),"",IFERROR(ROUND(IF(AC$4=1,1+9*(MIN(MAX(Data_wide!$AF$40,AC$2),AC$3)-AC$2)/(AC$3-AC$2),1+9*(AC$3-MIN(MAX(Data_wide!$AF$40,AC$2),AC$3))/(AC$3-AC$2)),1),""))</f>
        <v/>
      </c>
      <c r="AD44" s="165">
        <f>IF(OR(AD$4=0,Data_wide!$AG$40=""),"",IFERROR(ROUND(IF(AD$4=1,1+9*(MIN(MAX(Data_wide!$AG$40,AD$2),AD$3)-AD$2)/(AD$3-AD$2),1+9*(AD$3-MIN(MAX(Data_wide!$AG$40,AD$2),AD$3))/(AD$3-AD$2)),1),""))</f>
        <v/>
      </c>
      <c r="AE44" s="165">
        <f>IF(OR(AE$4=0,Data_wide!$AH$40=""),"",IFERROR(ROUND(IF(AE$4=1,1+9*(MIN(MAX(Data_wide!$AH$40,AE$2),AE$3)-AE$2)/(AE$3-AE$2),1+9*(AE$3-MIN(MAX(Data_wide!$AH$40,AE$2),AE$3))/(AE$3-AE$2)),1),""))</f>
        <v/>
      </c>
      <c r="AF44" s="165">
        <f>IF(OR(AF$4=0,Data_wide!$AI$40=""),"",IFERROR(ROUND(IF(AF$4=1,1+9*(MIN(MAX(Data_wide!$AI$40,AF$2),AF$3)-AF$2)/(AF$3-AF$2),1+9*(AF$3-MIN(MAX(Data_wide!$AI$40,AF$2),AF$3))/(AF$3-AF$2)),1),""))</f>
        <v/>
      </c>
      <c r="AG44" s="165">
        <f>IF(OR(AG$4=0,Data_wide!$AJ$40=""),"",IFERROR(ROUND(IF(AG$4=1,1+9*(MIN(MAX(Data_wide!$AJ$40,AG$2),AG$3)-AG$2)/(AG$3-AG$2),1+9*(AG$3-MIN(MAX(Data_wide!$AJ$40,AG$2),AG$3))/(AG$3-AG$2)),1),""))</f>
        <v/>
      </c>
      <c r="AH44" s="165">
        <f>IF(OR(AH$4=0,Data_wide!$AK$40=""),"",IFERROR(ROUND(IF(AH$4=1,1+9*(MIN(MAX(Data_wide!$AK$40,AH$2),AH$3)-AH$2)/(AH$3-AH$2),1+9*(AH$3-MIN(MAX(Data_wide!$AK$40,AH$2),AH$3))/(AH$3-AH$2)),1),""))</f>
        <v/>
      </c>
      <c r="AI44" s="165">
        <f>IF(OR(AI$4=0,Data_wide!$AL$40=""),"",IFERROR(ROUND(IF(AI$4=1,1+9*(MIN(MAX(Data_wide!$AL$40,AI$2),AI$3)-AI$2)/(AI$3-AI$2),1+9*(AI$3-MIN(MAX(Data_wide!$AL$40,AI$2),AI$3))/(AI$3-AI$2)),1),""))</f>
        <v/>
      </c>
      <c r="AJ44" s="165">
        <f>IF(OR(AJ$4=0,Data_wide!$AM$40=""),"",IFERROR(ROUND(IF(AJ$4=1,1+9*(MIN(MAX(Data_wide!$AM$40,AJ$2),AJ$3)-AJ$2)/(AJ$3-AJ$2),1+9*(AJ$3-MIN(MAX(Data_wide!$AM$40,AJ$2),AJ$3))/(AJ$3-AJ$2)),1),""))</f>
        <v/>
      </c>
      <c r="AK44" s="165">
        <f>IF(OR(AK$4=0,Data_wide!$AN$40=""),"",IFERROR(ROUND(IF(AK$4=1,1+9*(MIN(MAX(Data_wide!$AN$40,AK$2),AK$3)-AK$2)/(AK$3-AK$2),1+9*(AK$3-MIN(MAX(Data_wide!$AN$40,AK$2),AK$3))/(AK$3-AK$2)),1),""))</f>
        <v/>
      </c>
      <c r="AL44" s="165">
        <f>IF(OR(AL$4=0,Data_wide!$AO$40=""),"",IFERROR(ROUND(IF(AL$4=1,1+9*(MIN(MAX(Data_wide!$AO$40,AL$2),AL$3)-AL$2)/(AL$3-AL$2),1+9*(AL$3-MIN(MAX(Data_wide!$AO$40,AL$2),AL$3))/(AL$3-AL$2)),1),""))</f>
        <v/>
      </c>
      <c r="AM44" s="165">
        <f>IF(OR(AM$4=0,Data_wide!$AP$40=""),"",IFERROR(ROUND(IF(AM$4=1,1+9*(MIN(MAX(Data_wide!$AP$40,AM$2),AM$3)-AM$2)/(AM$3-AM$2),1+9*(AM$3-MIN(MAX(Data_wide!$AP$40,AM$2),AM$3))/(AM$3-AM$2)),1),""))</f>
        <v/>
      </c>
      <c r="AN44" s="165">
        <f>IF(OR(AN$4=0,Data_wide!$AQ$40=""),"",IFERROR(ROUND(IF(AN$4=1,1+9*(MIN(MAX(Data_wide!$AQ$40,AN$2),AN$3)-AN$2)/(AN$3-AN$2),1+9*(AN$3-MIN(MAX(Data_wide!$AQ$40,AN$2),AN$3))/(AN$3-AN$2)),1),""))</f>
        <v/>
      </c>
      <c r="AO44" s="165">
        <f>IF(OR(AO$4=0,Data_wide!$AR$40=""),"",IFERROR(ROUND(IF(AO$4=1,1+9*(MIN(MAX(Data_wide!$AR$40,AO$2),AO$3)-AO$2)/(AO$3-AO$2),1+9*(AO$3-MIN(MAX(Data_wide!$AR$40,AO$2),AO$3))/(AO$3-AO$2)),1),""))</f>
        <v/>
      </c>
      <c r="AP44" s="165">
        <f>IF(OR(AP$4=0,Data_wide!$AS$40=""),"",IFERROR(ROUND(IF(AP$4=1,1+9*(MIN(MAX(Data_wide!$AS$40,AP$2),AP$3)-AP$2)/(AP$3-AP$2),1+9*(AP$3-MIN(MAX(Data_wide!$AS$40,AP$2),AP$3))/(AP$3-AP$2)),1),""))</f>
        <v/>
      </c>
      <c r="AQ44" s="165">
        <f>IF(OR(AQ$4=0,Data_wide!$AT$40=""),"",IFERROR(ROUND(IF(AQ$4=1,1+9*(MIN(MAX(Data_wide!$AT$40,AQ$2),AQ$3)-AQ$2)/(AQ$3-AQ$2),1+9*(AQ$3-MIN(MAX(Data_wide!$AT$40,AQ$2),AQ$3))/(AQ$3-AQ$2)),1),""))</f>
        <v/>
      </c>
      <c r="AR44" s="165">
        <f>IF(OR(AR$4=0,Data_wide!$AU$40=""),"",IFERROR(ROUND(IF(AR$4=1,1+9*(MIN(MAX(Data_wide!$AU$40,AR$2),AR$3)-AR$2)/(AR$3-AR$2),1+9*(AR$3-MIN(MAX(Data_wide!$AU$40,AR$2),AR$3))/(AR$3-AR$2)),1),""))</f>
        <v/>
      </c>
      <c r="AS44" s="165">
        <f>IF(OR(AS$4=0,Data_wide!$AV$40=""),"",IFERROR(ROUND(IF(AS$4=1,1+9*(MIN(MAX(Data_wide!$AV$40,AS$2),AS$3)-AS$2)/(AS$3-AS$2),1+9*(AS$3-MIN(MAX(Data_wide!$AV$40,AS$2),AS$3))/(AS$3-AS$2)),1),""))</f>
        <v/>
      </c>
      <c r="AT44" s="165">
        <f>IF(OR(AT$4=0,Data_wide!$AW$40=""),"",IFERROR(ROUND(IF(AT$4=1,1+9*(MIN(MAX(Data_wide!$AW$40,AT$2),AT$3)-AT$2)/(AT$3-AT$2),1+9*(AT$3-MIN(MAX(Data_wide!$AW$40,AT$2),AT$3))/(AT$3-AT$2)),1),""))</f>
        <v/>
      </c>
      <c r="AU44" s="165">
        <f>IF(OR(AU$4=0,Data_wide!$AX$40=""),"",IFERROR(ROUND(IF(AU$4=1,1+9*(MIN(MAX(Data_wide!$AX$40,AU$2),AU$3)-AU$2)/(AU$3-AU$2),1+9*(AU$3-MIN(MAX(Data_wide!$AX$40,AU$2),AU$3))/(AU$3-AU$2)),1),""))</f>
        <v/>
      </c>
      <c r="AV44" s="165">
        <f>IF(OR(AV$4=0,Data_wide!$AY$40=""),"",IFERROR(ROUND(IF(AV$4=1,1+9*(MIN(MAX(Data_wide!$AY$40,AV$2),AV$3)-AV$2)/(AV$3-AV$2),1+9*(AV$3-MIN(MAX(Data_wide!$AY$40,AV$2),AV$3))/(AV$3-AV$2)),1),""))</f>
        <v/>
      </c>
      <c r="AW44" s="165">
        <f>IF(OR(AW$4=0,Data_wide!$AZ$40=""),"",IFERROR(ROUND(IF(AW$4=1,1+9*(MIN(MAX(Data_wide!$AZ$40,AW$2),AW$3)-AW$2)/(AW$3-AW$2),1+9*(AW$3-MIN(MAX(Data_wide!$AZ$40,AW$2),AW$3))/(AW$3-AW$2)),1),""))</f>
        <v/>
      </c>
      <c r="AX44" s="165">
        <f>IF(OR(AX$4=0,Data_wide!$BA$40=""),"",IFERROR(ROUND(IF(AX$4=1,1+9*(MIN(MAX(Data_wide!$BA$40,AX$2),AX$3)-AX$2)/(AX$3-AX$2),1+9*(AX$3-MIN(MAX(Data_wide!$BA$40,AX$2),AX$3))/(AX$3-AX$2)),1),""))</f>
        <v/>
      </c>
      <c r="AY44" s="165">
        <f>IF(OR(AY$4=0,Data_wide!$BB$40=""),"",IFERROR(ROUND(IF(AY$4=1,1+9*(MIN(MAX(Data_wide!$BB$40,AY$2),AY$3)-AY$2)/(AY$3-AY$2),1+9*(AY$3-MIN(MAX(Data_wide!$BB$40,AY$2),AY$3))/(AY$3-AY$2)),1),""))</f>
        <v/>
      </c>
      <c r="AZ44" s="165">
        <f>IF(OR(AZ$4=0,Data_wide!$BC$40=""),"",IFERROR(ROUND(IF(AZ$4=1,1+9*(MIN(MAX(Data_wide!$BC$40,AZ$2),AZ$3)-AZ$2)/(AZ$3-AZ$2),1+9*(AZ$3-MIN(MAX(Data_wide!$BC$40,AZ$2),AZ$3))/(AZ$3-AZ$2)),1),""))</f>
        <v/>
      </c>
      <c r="BA44" s="165">
        <f>IF(OR(BA$4=0,Data_wide!$BD$40=""),"",IFERROR(ROUND(IF(BA$4=1,1+9*(MIN(MAX(Data_wide!$BD$40,BA$2),BA$3)-BA$2)/(BA$3-BA$2),1+9*(BA$3-MIN(MAX(Data_wide!$BD$40,BA$2),BA$3))/(BA$3-BA$2)),1),""))</f>
        <v/>
      </c>
      <c r="BB44" s="165">
        <f>IF(OR(BB$4=0,Data_wide!$BE$40=""),"",IFERROR(ROUND(IF(BB$4=1,1+9*(MIN(MAX(Data_wide!$BE$40,BB$2),BB$3)-BB$2)/(BB$3-BB$2),1+9*(BB$3-MIN(MAX(Data_wide!$BE$40,BB$2),BB$3))/(BB$3-BB$2)),1),""))</f>
        <v/>
      </c>
      <c r="BC44" s="165">
        <f>IF(OR(BC$4=0,Data_wide!$BF$40=""),"",IFERROR(ROUND(IF(BC$4=1,1+9*(MIN(MAX(Data_wide!$BF$40,BC$2),BC$3)-BC$2)/(BC$3-BC$2),1+9*(BC$3-MIN(MAX(Data_wide!$BF$40,BC$2),BC$3))/(BC$3-BC$2)),1),""))</f>
        <v/>
      </c>
      <c r="BD44" s="165">
        <f>IF(OR(BD$4=0,Data_wide!$BG$40=""),"",IFERROR(ROUND(IF(BD$4=1,1+9*(MIN(MAX(Data_wide!$BG$40,BD$2),BD$3)-BD$2)/(BD$3-BD$2),1+9*(BD$3-MIN(MAX(Data_wide!$BG$40,BD$2),BD$3))/(BD$3-BD$2)),1),""))</f>
        <v/>
      </c>
      <c r="BE44" s="165">
        <f>IF(OR(BE$4=0,Data_wide!$BH$40=""),"",IFERROR(ROUND(IF(BE$4=1,1+9*(MIN(MAX(Data_wide!$BH$40,BE$2),BE$3)-BE$2)/(BE$3-BE$2),1+9*(BE$3-MIN(MAX(Data_wide!$BH$40,BE$2),BE$3))/(BE$3-BE$2)),1),""))</f>
        <v/>
      </c>
      <c r="BF44" s="165">
        <f>IF(OR(BF$4=0,Data_wide!$BI$40=""),"",IFERROR(ROUND(IF(BF$4=1,1+9*(MIN(MAX(Data_wide!$BI$40,BF$2),BF$3)-BF$2)/(BF$3-BF$2),1+9*(BF$3-MIN(MAX(Data_wide!$BI$40,BF$2),BF$3))/(BF$3-BF$2)),1),""))</f>
        <v/>
      </c>
      <c r="BG44" s="165">
        <f>IF(OR(BG$4=0,Data_wide!$BJ$40=""),"",IFERROR(ROUND(IF(BG$4=1,1+9*(MIN(MAX(Data_wide!$BJ$40,BG$2),BG$3)-BG$2)/(BG$3-BG$2),1+9*(BG$3-MIN(MAX(Data_wide!$BJ$40,BG$2),BG$3))/(BG$3-BG$2)),1),""))</f>
        <v/>
      </c>
      <c r="BH44" s="165">
        <f>IF(OR(BH$4=0,Data_wide!$BK$40=""),"",IFERROR(ROUND(IF(BH$4=1,1+9*(MIN(MAX(Data_wide!$BK$40,BH$2),BH$3)-BH$2)/(BH$3-BH$2),1+9*(BH$3-MIN(MAX(Data_wide!$BK$40,BH$2),BH$3))/(BH$3-BH$2)),1),""))</f>
        <v/>
      </c>
      <c r="BI44" s="165">
        <f>IF(OR(BI$4=0,Data_wide!$BL$40=""),"",IFERROR(ROUND(IF(BI$4=1,1+9*(MIN(MAX(Data_wide!$BL$40,BI$2),BI$3)-BI$2)/(BI$3-BI$2),1+9*(BI$3-MIN(MAX(Data_wide!$BL$40,BI$2),BI$3))/(BI$3-BI$2)),1),""))</f>
        <v/>
      </c>
      <c r="BJ44" s="165">
        <f>IF(OR(BJ$4=0,Data_wide!$BM$40=""),"",IFERROR(ROUND(IF(BJ$4=1,1+9*(MIN(MAX(Data_wide!$BM$40,BJ$2),BJ$3)-BJ$2)/(BJ$3-BJ$2),1+9*(BJ$3-MIN(MAX(Data_wide!$BM$40,BJ$2),BJ$3))/(BJ$3-BJ$2)),1),""))</f>
        <v/>
      </c>
      <c r="BK44" s="165">
        <f>IF(OR(BK$4=0,Data_wide!$BN$40=""),"",IFERROR(ROUND(IF(BK$4=1,1+9*(MIN(MAX(Data_wide!$BN$40,BK$2),BK$3)-BK$2)/(BK$3-BK$2),1+9*(BK$3-MIN(MAX(Data_wide!$BN$40,BK$2),BK$3))/(BK$3-BK$2)),1),""))</f>
        <v/>
      </c>
      <c r="BL44" s="165">
        <f>IF(OR(BL$4=0,Data_wide!$BO$40=""),"",IFERROR(ROUND(IF(BL$4=1,1+9*(MIN(MAX(Data_wide!$BO$40,BL$2),BL$3)-BL$2)/(BL$3-BL$2),1+9*(BL$3-MIN(MAX(Data_wide!$BO$40,BL$2),BL$3))/(BL$3-BL$2)),1),""))</f>
        <v/>
      </c>
      <c r="BM44" s="165">
        <f>IF(OR(BM$4=0,Data_wide!$BP$40=""),"",IFERROR(ROUND(IF(BM$4=1,1+9*(MIN(MAX(Data_wide!$BP$40,BM$2),BM$3)-BM$2)/(BM$3-BM$2),1+9*(BM$3-MIN(MAX(Data_wide!$BP$40,BM$2),BM$3))/(BM$3-BM$2)),1),""))</f>
        <v/>
      </c>
      <c r="BN44" s="165">
        <f>IF(OR(BN$4=0,Data_wide!$BQ$40=""),"",IFERROR(ROUND(IF(BN$4=1,1+9*(MIN(MAX(Data_wide!$BQ$40,BN$2),BN$3)-BN$2)/(BN$3-BN$2),1+9*(BN$3-MIN(MAX(Data_wide!$BQ$40,BN$2),BN$3))/(BN$3-BN$2)),1),""))</f>
        <v/>
      </c>
      <c r="BO44" s="165">
        <f>IF(OR(BO$4=0,Data_wide!$BR$40=""),"",IFERROR(ROUND(IF(BO$4=1,1+9*(MIN(MAX(Data_wide!$BR$40,BO$2),BO$3)-BO$2)/(BO$3-BO$2),1+9*(BO$3-MIN(MAX(Data_wide!$BR$40,BO$2),BO$3))/(BO$3-BO$2)),1),""))</f>
        <v/>
      </c>
      <c r="BP44" s="165">
        <f>IF(OR(BP$4=0,Data_wide!$BS$40=""),"",IFERROR(ROUND(IF(BP$4=1,1+9*(MIN(MAX(Data_wide!$BS$40,BP$2),BP$3)-BP$2)/(BP$3-BP$2),1+9*(BP$3-MIN(MAX(Data_wide!$BS$40,BP$2),BP$3))/(BP$3-BP$2)),1),""))</f>
        <v/>
      </c>
      <c r="BQ44" s="165">
        <f>IF(OR(BQ$4=0,Data_wide!$BT$40=""),"",IFERROR(ROUND(IF(BQ$4=1,1+9*(MIN(MAX(Data_wide!$BT$40,BQ$2),BQ$3)-BQ$2)/(BQ$3-BQ$2),1+9*(BQ$3-MIN(MAX(Data_wide!$BT$40,BQ$2),BQ$3))/(BQ$3-BQ$2)),1),""))</f>
        <v/>
      </c>
      <c r="BR44" s="165">
        <f>IF(OR(BR$4=0,Data_wide!$BU$40=""),"",IFERROR(ROUND(IF(BR$4=1,1+9*(MIN(MAX(Data_wide!$BU$40,BR$2),BR$3)-BR$2)/(BR$3-BR$2),1+9*(BR$3-MIN(MAX(Data_wide!$BU$40,BR$2),BR$3))/(BR$3-BR$2)),1),""))</f>
        <v/>
      </c>
      <c r="BS44" s="165">
        <f>IF(OR(BS$4=0,Data_wide!$BV$40=""),"",IFERROR(ROUND(IF(BS$4=1,1+9*(MIN(MAX(Data_wide!$BV$40,BS$2),BS$3)-BS$2)/(BS$3-BS$2),1+9*(BS$3-MIN(MAX(Data_wide!$BV$40,BS$2),BS$3))/(BS$3-BS$2)),1),""))</f>
        <v/>
      </c>
      <c r="BT44" s="165">
        <f>IF(OR(BT$4=0,Data_wide!$BW$40=""),"",IFERROR(ROUND(IF(BT$4=1,1+9*(MIN(MAX(Data_wide!$BW$40,BT$2),BT$3)-BT$2)/(BT$3-BT$2),1+9*(BT$3-MIN(MAX(Data_wide!$BW$40,BT$2),BT$3))/(BT$3-BT$2)),1),""))</f>
        <v/>
      </c>
      <c r="BU44" s="165">
        <f>IF(OR(BU$4=0,Data_wide!$BX$40=""),"",IFERROR(ROUND(IF(BU$4=1,1+9*(MIN(MAX(Data_wide!$BX$40,BU$2),BU$3)-BU$2)/(BU$3-BU$2),1+9*(BU$3-MIN(MAX(Data_wide!$BX$40,BU$2),BU$3))/(BU$3-BU$2)),1),""))</f>
        <v/>
      </c>
      <c r="BV44" s="165">
        <f>IF(OR(BV$4=0,Data_wide!$BY$40=""),"",IFERROR(ROUND(IF(BV$4=1,1+9*(MIN(MAX(Data_wide!$BY$40,BV$2),BV$3)-BV$2)/(BV$3-BV$2),1+9*(BV$3-MIN(MAX(Data_wide!$BY$40,BV$2),BV$3))/(BV$3-BV$2)),1),""))</f>
        <v/>
      </c>
      <c r="BW44" s="165">
        <f>IF(OR(BW$4=0,Data_wide!$BZ$40=""),"",IFERROR(ROUND(IF(BW$4=1,1+9*(MIN(MAX(Data_wide!$BZ$40,BW$2),BW$3)-BW$2)/(BW$3-BW$2),1+9*(BW$3-MIN(MAX(Data_wide!$BZ$40,BW$2),BW$3))/(BW$3-BW$2)),1),""))</f>
        <v/>
      </c>
      <c r="BX44" s="165">
        <f>IF(OR(BX$4=0,Data_wide!$CA$40=""),"",IFERROR(ROUND(IF(BX$4=1,1+9*(MIN(MAX(Data_wide!$CA$40,BX$2),BX$3)-BX$2)/(BX$3-BX$2),1+9*(BX$3-MIN(MAX(Data_wide!$CA$40,BX$2),BX$3))/(BX$3-BX$2)),1),""))</f>
        <v/>
      </c>
      <c r="BY44" s="165">
        <f>IF(OR(BY$4=0,Data_wide!$CB$40=""),"",IFERROR(ROUND(IF(BY$4=1,1+9*(MIN(MAX(Data_wide!$CB$40,BY$2),BY$3)-BY$2)/(BY$3-BY$2),1+9*(BY$3-MIN(MAX(Data_wide!$CB$40,BY$2),BY$3))/(BY$3-BY$2)),1),""))</f>
        <v/>
      </c>
      <c r="BZ44" s="165">
        <f>IF(OR(BZ$4=0,Data_wide!$CC$40=""),"",IFERROR(ROUND(IF(BZ$4=1,1+9*(MIN(MAX(Data_wide!$CC$40,BZ$2),BZ$3)-BZ$2)/(BZ$3-BZ$2),1+9*(BZ$3-MIN(MAX(Data_wide!$CC$40,BZ$2),BZ$3))/(BZ$3-BZ$2)),1),""))</f>
        <v/>
      </c>
      <c r="CA44" s="165">
        <f>IF(OR(CA$4=0,Data_wide!$CD$40=""),"",IFERROR(ROUND(IF(CA$4=1,1+9*(MIN(MAX(Data_wide!$CD$40,CA$2),CA$3)-CA$2)/(CA$3-CA$2),1+9*(CA$3-MIN(MAX(Data_wide!$CD$40,CA$2),CA$3))/(CA$3-CA$2)),1),""))</f>
        <v/>
      </c>
      <c r="CB44" s="165">
        <f>IF(OR(CB$4=0,Data_wide!$CE$40=""),"",IFERROR(ROUND(IF(CB$4=1,1+9*(MIN(MAX(Data_wide!$CE$40,CB$2),CB$3)-CB$2)/(CB$3-CB$2),1+9*(CB$3-MIN(MAX(Data_wide!$CE$40,CB$2),CB$3))/(CB$3-CB$2)),1),""))</f>
        <v/>
      </c>
      <c r="CC44" s="165">
        <f>IF(OR(CC$4=0,Data_wide!$CF$40=""),"",IFERROR(ROUND(IF(CC$4=1,1+9*(MIN(MAX(Data_wide!$CF$40,CC$2),CC$3)-CC$2)/(CC$3-CC$2),1+9*(CC$3-MIN(MAX(Data_wide!$CF$40,CC$2),CC$3))/(CC$3-CC$2)),1),""))</f>
        <v/>
      </c>
      <c r="CD44" s="165">
        <f>IF(OR(CD$4=0,Data_wide!$CG$40=""),"",IFERROR(ROUND(IF(CD$4=1,1+9*(MIN(MAX(Data_wide!$CG$40,CD$2),CD$3)-CD$2)/(CD$3-CD$2),1+9*(CD$3-MIN(MAX(Data_wide!$CG$40,CD$2),CD$3))/(CD$3-CD$2)),1),""))</f>
        <v/>
      </c>
      <c r="CE44" s="165">
        <f>IF(OR(CE$4=0,Data_wide!$CH$40=""),"",IFERROR(ROUND(IF(CE$4=1,1+9*(MIN(MAX(Data_wide!$CH$40,CE$2),CE$3)-CE$2)/(CE$3-CE$2),1+9*(CE$3-MIN(MAX(Data_wide!$CH$40,CE$2),CE$3))/(CE$3-CE$2)),1),""))</f>
        <v/>
      </c>
      <c r="CF44" s="165">
        <f>IF(OR(CF$4=0,Data_wide!$CI$40=""),"",IFERROR(ROUND(IF(CF$4=1,1+9*(MIN(MAX(Data_wide!$CI$40,CF$2),CF$3)-CF$2)/(CF$3-CF$2),1+9*(CF$3-MIN(MAX(Data_wide!$CI$40,CF$2),CF$3))/(CF$3-CF$2)),1),""))</f>
        <v/>
      </c>
      <c r="CG44" s="165">
        <f>IF(OR(CG$4=0,Data_wide!$CJ$40=""),"",IFERROR(ROUND(IF(CG$4=1,1+9*(MIN(MAX(Data_wide!$CJ$40,CG$2),CG$3)-CG$2)/(CG$3-CG$2),1+9*(CG$3-MIN(MAX(Data_wide!$CJ$40,CG$2),CG$3))/(CG$3-CG$2)),1),""))</f>
        <v/>
      </c>
      <c r="CH44" s="165">
        <f>IF(OR(CH$4=0,Data_wide!$CK$40=""),"",IFERROR(ROUND(IF(CH$4=1,1+9*(MIN(MAX(Data_wide!$CK$40,CH$2),CH$3)-CH$2)/(CH$3-CH$2),1+9*(CH$3-MIN(MAX(Data_wide!$CK$40,CH$2),CH$3))/(CH$3-CH$2)),1),""))</f>
        <v/>
      </c>
      <c r="CI44" s="165">
        <f>IF(OR(CI$4=0,Data_wide!$CL$40=""),"",IFERROR(ROUND(IF(CI$4=1,1+9*(MIN(MAX(Data_wide!$CL$40,CI$2),CI$3)-CI$2)/(CI$3-CI$2),1+9*(CI$3-MIN(MAX(Data_wide!$CL$40,CI$2),CI$3))/(CI$3-CI$2)),1),""))</f>
        <v/>
      </c>
      <c r="CJ44" s="165">
        <f>IF(OR(CJ$4=0,Data_wide!$CM$40=""),"",IFERROR(ROUND(IF(CJ$4=1,1+9*(MIN(MAX(Data_wide!$CM$40,CJ$2),CJ$3)-CJ$2)/(CJ$3-CJ$2),1+9*(CJ$3-MIN(MAX(Data_wide!$CM$40,CJ$2),CJ$3))/(CJ$3-CJ$2)),1),""))</f>
        <v/>
      </c>
      <c r="CK44" s="165">
        <f>IF(OR(CK$4=0,Data_wide!$CN$40=""),"",IFERROR(ROUND(IF(CK$4=1,1+9*(MIN(MAX(Data_wide!$CN$40,CK$2),CK$3)-CK$2)/(CK$3-CK$2),1+9*(CK$3-MIN(MAX(Data_wide!$CN$40,CK$2),CK$3))/(CK$3-CK$2)),1),""))</f>
        <v/>
      </c>
      <c r="CL44" s="165">
        <f>IF(OR(CL$4=0,Data_wide!$CO$40=""),"",IFERROR(ROUND(IF(CL$4=1,1+9*(MIN(MAX(Data_wide!$CO$40,CL$2),CL$3)-CL$2)/(CL$3-CL$2),1+9*(CL$3-MIN(MAX(Data_wide!$CO$40,CL$2),CL$3))/(CL$3-CL$2)),1),""))</f>
        <v/>
      </c>
      <c r="CM44" s="165">
        <f>IF(OR(CM$4=0,Data_wide!$CP$40=""),"",IFERROR(ROUND(IF(CM$4=1,1+9*(MIN(MAX(Data_wide!$CP$40,CM$2),CM$3)-CM$2)/(CM$3-CM$2),1+9*(CM$3-MIN(MAX(Data_wide!$CP$40,CM$2),CM$3))/(CM$3-CM$2)),1),""))</f>
        <v/>
      </c>
      <c r="CN44" s="165">
        <f>IF(OR(CN$4=0,Data_wide!$CQ$40=""),"",IFERROR(ROUND(IF(CN$4=1,1+9*(MIN(MAX(Data_wide!$CQ$40,CN$2),CN$3)-CN$2)/(CN$3-CN$2),1+9*(CN$3-MIN(MAX(Data_wide!$CQ$40,CN$2),CN$3))/(CN$3-CN$2)),1),""))</f>
        <v/>
      </c>
      <c r="CO44" s="165">
        <f>IF(OR(CO$4=0,Data_wide!$CR$40=""),"",IFERROR(ROUND(IF(CO$4=1,1+9*(MIN(MAX(Data_wide!$CR$40,CO$2),CO$3)-CO$2)/(CO$3-CO$2),1+9*(CO$3-MIN(MAX(Data_wide!$CR$40,CO$2),CO$3))/(CO$3-CO$2)),1),""))</f>
        <v/>
      </c>
    </row>
    <row r="45" ht="14" customHeight="1">
      <c r="A45" s="161" t="inlineStr">
        <is>
          <t>CHI</t>
        </is>
      </c>
      <c r="B45" s="161" t="inlineStr">
        <is>
          <t>Channel Islands</t>
        </is>
      </c>
      <c r="C45" s="165">
        <f>IF(OR(C$4=0,Data_wide!$F$41=""),"",IFERROR(ROUND(IF(C$4=1,1+9*(MIN(MAX(Data_wide!$F$41,C$2),C$3)-C$2)/(C$3-C$2),1+9*(C$3-MIN(MAX(Data_wide!$F$41,C$2),C$3))/(C$3-C$2)),1),""))</f>
        <v/>
      </c>
      <c r="D45" s="165">
        <f>IF(OR(D$4=0,Data_wide!$G$41=""),"",IFERROR(ROUND(IF(D$4=1,1+9*(MIN(MAX(Data_wide!$G$41,D$2),D$3)-D$2)/(D$3-D$2),1+9*(D$3-MIN(MAX(Data_wide!$G$41,D$2),D$3))/(D$3-D$2)),1),""))</f>
        <v/>
      </c>
      <c r="E45" s="165">
        <f>IF(OR(E$4=0,Data_wide!$H$41=""),"",IFERROR(ROUND(IF(E$4=1,1+9*(MIN(MAX(Data_wide!$H$41,E$2),E$3)-E$2)/(E$3-E$2),1+9*(E$3-MIN(MAX(Data_wide!$H$41,E$2),E$3))/(E$3-E$2)),1),""))</f>
        <v/>
      </c>
      <c r="F45" s="165">
        <f>IF(OR(F$4=0,Data_wide!$I$41=""),"",IFERROR(ROUND(IF(F$4=1,1+9*(MIN(MAX(Data_wide!$I$41,F$2),F$3)-F$2)/(F$3-F$2),1+9*(F$3-MIN(MAX(Data_wide!$I$41,F$2),F$3))/(F$3-F$2)),1),""))</f>
        <v/>
      </c>
      <c r="G45" s="165">
        <f>IF(OR(G$4=0,Data_wide!$J$41=""),"",IFERROR(ROUND(IF(G$4=1,1+9*(MIN(MAX(Data_wide!$J$41,G$2),G$3)-G$2)/(G$3-G$2),1+9*(G$3-MIN(MAX(Data_wide!$J$41,G$2),G$3))/(G$3-G$2)),1),""))</f>
        <v/>
      </c>
      <c r="H45" s="165">
        <f>IF(OR(H$4=0,Data_wide!$K$41=""),"",IFERROR(ROUND(IF(H$4=1,1+9*(MIN(MAX(Data_wide!$K$41,H$2),H$3)-H$2)/(H$3-H$2),1+9*(H$3-MIN(MAX(Data_wide!$K$41,H$2),H$3))/(H$3-H$2)),1),""))</f>
        <v/>
      </c>
      <c r="I45" s="165">
        <f>IF(OR(I$4=0,Data_wide!$L$41=""),"",IFERROR(ROUND(IF(I$4=1,1+9*(MIN(MAX(Data_wide!$L$41,I$2),I$3)-I$2)/(I$3-I$2),1+9*(I$3-MIN(MAX(Data_wide!$L$41,I$2),I$3))/(I$3-I$2)),1),""))</f>
        <v/>
      </c>
      <c r="J45" s="165">
        <f>IF(OR(J$4=0,Data_wide!$M$41=""),"",IFERROR(ROUND(IF(J$4=1,1+9*(MIN(MAX(Data_wide!$M$41,J$2),J$3)-J$2)/(J$3-J$2),1+9*(J$3-MIN(MAX(Data_wide!$M$41,J$2),J$3))/(J$3-J$2)),1),""))</f>
        <v/>
      </c>
      <c r="K45" s="165">
        <f>IF(OR(K$4=0,Data_wide!$N$41=""),"",IFERROR(ROUND(IF(K$4=1,1+9*(MIN(MAX(Data_wide!$N$41,K$2),K$3)-K$2)/(K$3-K$2),1+9*(K$3-MIN(MAX(Data_wide!$N$41,K$2),K$3))/(K$3-K$2)),1),""))</f>
        <v/>
      </c>
      <c r="L45" s="165">
        <f>IF(OR(L$4=0,Data_wide!$O$41=""),"",IFERROR(ROUND(IF(L$4=1,1+9*(MIN(MAX(Data_wide!$O$41,L$2),L$3)-L$2)/(L$3-L$2),1+9*(L$3-MIN(MAX(Data_wide!$O$41,L$2),L$3))/(L$3-L$2)),1),""))</f>
        <v/>
      </c>
      <c r="M45" s="165">
        <f>IF(OR(M$4=0,Data_wide!$P$41=""),"",IFERROR(ROUND(IF(M$4=1,1+9*(MIN(MAX(Data_wide!$P$41,M$2),M$3)-M$2)/(M$3-M$2),1+9*(M$3-MIN(MAX(Data_wide!$P$41,M$2),M$3))/(M$3-M$2)),1),""))</f>
        <v/>
      </c>
      <c r="N45" s="165">
        <f>IF(OR(N$4=0,Data_wide!$Q$41=""),"",IFERROR(ROUND(IF(N$4=1,1+9*(MIN(MAX(Data_wide!$Q$41,N$2),N$3)-N$2)/(N$3-N$2),1+9*(N$3-MIN(MAX(Data_wide!$Q$41,N$2),N$3))/(N$3-N$2)),1),""))</f>
        <v/>
      </c>
      <c r="O45" s="165">
        <f>IF(OR(O$4=0,Data_wide!$R$41=""),"",IFERROR(ROUND(IF(O$4=1,1+9*(MIN(MAX(Data_wide!$R$41,O$2),O$3)-O$2)/(O$3-O$2),1+9*(O$3-MIN(MAX(Data_wide!$R$41,O$2),O$3))/(O$3-O$2)),1),""))</f>
        <v/>
      </c>
      <c r="P45" s="165">
        <f>IF(OR(P$4=0,Data_wide!$S$41=""),"",IFERROR(ROUND(IF(P$4=1,1+9*(MIN(MAX(Data_wide!$S$41,P$2),P$3)-P$2)/(P$3-P$2),1+9*(P$3-MIN(MAX(Data_wide!$S$41,P$2),P$3))/(P$3-P$2)),1),""))</f>
        <v/>
      </c>
      <c r="Q45" s="165">
        <f>IF(OR(Q$4=0,Data_wide!$T$41=""),"",IFERROR(ROUND(IF(Q$4=1,1+9*(MIN(MAX(Data_wide!$T$41,Q$2),Q$3)-Q$2)/(Q$3-Q$2),1+9*(Q$3-MIN(MAX(Data_wide!$T$41,Q$2),Q$3))/(Q$3-Q$2)),1),""))</f>
        <v/>
      </c>
      <c r="R45" s="165">
        <f>IF(OR(R$4=0,Data_wide!$U$41=""),"",IFERROR(ROUND(IF(R$4=1,1+9*(MIN(MAX(Data_wide!$U$41,R$2),R$3)-R$2)/(R$3-R$2),1+9*(R$3-MIN(MAX(Data_wide!$U$41,R$2),R$3))/(R$3-R$2)),1),""))</f>
        <v/>
      </c>
      <c r="S45" s="165">
        <f>IF(OR(S$4=0,Data_wide!$V$41=""),"",IFERROR(ROUND(IF(S$4=1,1+9*(MIN(MAX(Data_wide!$V$41,S$2),S$3)-S$2)/(S$3-S$2),1+9*(S$3-MIN(MAX(Data_wide!$V$41,S$2),S$3))/(S$3-S$2)),1),""))</f>
        <v/>
      </c>
      <c r="T45" s="165">
        <f>IF(OR(T$4=0,Data_wide!$W$41=""),"",IFERROR(ROUND(IF(T$4=1,1+9*(MIN(MAX(Data_wide!$W$41,T$2),T$3)-T$2)/(T$3-T$2),1+9*(T$3-MIN(MAX(Data_wide!$W$41,T$2),T$3))/(T$3-T$2)),1),""))</f>
        <v/>
      </c>
      <c r="U45" s="165">
        <f>IF(OR(U$4=0,Data_wide!$X$41=""),"",IFERROR(ROUND(IF(U$4=1,1+9*(MIN(MAX(Data_wide!$X$41,U$2),U$3)-U$2)/(U$3-U$2),1+9*(U$3-MIN(MAX(Data_wide!$X$41,U$2),U$3))/(U$3-U$2)),1),""))</f>
        <v/>
      </c>
      <c r="V45" s="165">
        <f>IF(OR(V$4=0,Data_wide!$Y$41=""),"",IFERROR(ROUND(IF(V$4=1,1+9*(MIN(MAX(Data_wide!$Y$41,V$2),V$3)-V$2)/(V$3-V$2),1+9*(V$3-MIN(MAX(Data_wide!$Y$41,V$2),V$3))/(V$3-V$2)),1),""))</f>
        <v/>
      </c>
      <c r="W45" s="165">
        <f>IF(OR(W$4=0,Data_wide!$Z$41=""),"",IFERROR(ROUND(IF(W$4=1,1+9*(MIN(MAX(Data_wide!$Z$41,W$2),W$3)-W$2)/(W$3-W$2),1+9*(W$3-MIN(MAX(Data_wide!$Z$41,W$2),W$3))/(W$3-W$2)),1),""))</f>
        <v/>
      </c>
      <c r="X45" s="165">
        <f>IF(OR(X$4=0,Data_wide!$AA$41=""),"",IFERROR(ROUND(IF(X$4=1,1+9*(MIN(MAX(Data_wide!$AA$41,X$2),X$3)-X$2)/(X$3-X$2),1+9*(X$3-MIN(MAX(Data_wide!$AA$41,X$2),X$3))/(X$3-X$2)),1),""))</f>
        <v/>
      </c>
      <c r="Y45" s="165">
        <f>IF(OR(Y$4=0,Data_wide!$AB$41=""),"",IFERROR(ROUND(IF(Y$4=1,1+9*(MIN(MAX(Data_wide!$AB$41,Y$2),Y$3)-Y$2)/(Y$3-Y$2),1+9*(Y$3-MIN(MAX(Data_wide!$AB$41,Y$2),Y$3))/(Y$3-Y$2)),1),""))</f>
        <v/>
      </c>
      <c r="Z45" s="165">
        <f>IF(OR(Z$4=0,Data_wide!$AC$41=""),"",IFERROR(ROUND(IF(Z$4=1,1+9*(MIN(MAX(Data_wide!$AC$41,Z$2),Z$3)-Z$2)/(Z$3-Z$2),1+9*(Z$3-MIN(MAX(Data_wide!$AC$41,Z$2),Z$3))/(Z$3-Z$2)),1),""))</f>
        <v/>
      </c>
      <c r="AA45" s="165">
        <f>IF(OR(AA$4=0,Data_wide!$AD$41=""),"",IFERROR(ROUND(IF(AA$4=1,1+9*(MIN(MAX(Data_wide!$AD$41,AA$2),AA$3)-AA$2)/(AA$3-AA$2),1+9*(AA$3-MIN(MAX(Data_wide!$AD$41,AA$2),AA$3))/(AA$3-AA$2)),1),""))</f>
        <v/>
      </c>
      <c r="AB45" s="165">
        <f>IF(OR(AB$4=0,Data_wide!$AE$41=""),"",IFERROR(ROUND(IF(AB$4=1,1+9*(MIN(MAX(Data_wide!$AE$41,AB$2),AB$3)-AB$2)/(AB$3-AB$2),1+9*(AB$3-MIN(MAX(Data_wide!$AE$41,AB$2),AB$3))/(AB$3-AB$2)),1),""))</f>
        <v/>
      </c>
      <c r="AC45" s="165">
        <f>IF(OR(AC$4=0,Data_wide!$AF$41=""),"",IFERROR(ROUND(IF(AC$4=1,1+9*(MIN(MAX(Data_wide!$AF$41,AC$2),AC$3)-AC$2)/(AC$3-AC$2),1+9*(AC$3-MIN(MAX(Data_wide!$AF$41,AC$2),AC$3))/(AC$3-AC$2)),1),""))</f>
        <v/>
      </c>
      <c r="AD45" s="165">
        <f>IF(OR(AD$4=0,Data_wide!$AG$41=""),"",IFERROR(ROUND(IF(AD$4=1,1+9*(MIN(MAX(Data_wide!$AG$41,AD$2),AD$3)-AD$2)/(AD$3-AD$2),1+9*(AD$3-MIN(MAX(Data_wide!$AG$41,AD$2),AD$3))/(AD$3-AD$2)),1),""))</f>
        <v/>
      </c>
      <c r="AE45" s="165">
        <f>IF(OR(AE$4=0,Data_wide!$AH$41=""),"",IFERROR(ROUND(IF(AE$4=1,1+9*(MIN(MAX(Data_wide!$AH$41,AE$2),AE$3)-AE$2)/(AE$3-AE$2),1+9*(AE$3-MIN(MAX(Data_wide!$AH$41,AE$2),AE$3))/(AE$3-AE$2)),1),""))</f>
        <v/>
      </c>
      <c r="AF45" s="165">
        <f>IF(OR(AF$4=0,Data_wide!$AI$41=""),"",IFERROR(ROUND(IF(AF$4=1,1+9*(MIN(MAX(Data_wide!$AI$41,AF$2),AF$3)-AF$2)/(AF$3-AF$2),1+9*(AF$3-MIN(MAX(Data_wide!$AI$41,AF$2),AF$3))/(AF$3-AF$2)),1),""))</f>
        <v/>
      </c>
      <c r="AG45" s="165">
        <f>IF(OR(AG$4=0,Data_wide!$AJ$41=""),"",IFERROR(ROUND(IF(AG$4=1,1+9*(MIN(MAX(Data_wide!$AJ$41,AG$2),AG$3)-AG$2)/(AG$3-AG$2),1+9*(AG$3-MIN(MAX(Data_wide!$AJ$41,AG$2),AG$3))/(AG$3-AG$2)),1),""))</f>
        <v/>
      </c>
      <c r="AH45" s="165">
        <f>IF(OR(AH$4=0,Data_wide!$AK$41=""),"",IFERROR(ROUND(IF(AH$4=1,1+9*(MIN(MAX(Data_wide!$AK$41,AH$2),AH$3)-AH$2)/(AH$3-AH$2),1+9*(AH$3-MIN(MAX(Data_wide!$AK$41,AH$2),AH$3))/(AH$3-AH$2)),1),""))</f>
        <v/>
      </c>
      <c r="AI45" s="165">
        <f>IF(OR(AI$4=0,Data_wide!$AL$41=""),"",IFERROR(ROUND(IF(AI$4=1,1+9*(MIN(MAX(Data_wide!$AL$41,AI$2),AI$3)-AI$2)/(AI$3-AI$2),1+9*(AI$3-MIN(MAX(Data_wide!$AL$41,AI$2),AI$3))/(AI$3-AI$2)),1),""))</f>
        <v/>
      </c>
      <c r="AJ45" s="165">
        <f>IF(OR(AJ$4=0,Data_wide!$AM$41=""),"",IFERROR(ROUND(IF(AJ$4=1,1+9*(MIN(MAX(Data_wide!$AM$41,AJ$2),AJ$3)-AJ$2)/(AJ$3-AJ$2),1+9*(AJ$3-MIN(MAX(Data_wide!$AM$41,AJ$2),AJ$3))/(AJ$3-AJ$2)),1),""))</f>
        <v/>
      </c>
      <c r="AK45" s="165">
        <f>IF(OR(AK$4=0,Data_wide!$AN$41=""),"",IFERROR(ROUND(IF(AK$4=1,1+9*(MIN(MAX(Data_wide!$AN$41,AK$2),AK$3)-AK$2)/(AK$3-AK$2),1+9*(AK$3-MIN(MAX(Data_wide!$AN$41,AK$2),AK$3))/(AK$3-AK$2)),1),""))</f>
        <v/>
      </c>
      <c r="AL45" s="165">
        <f>IF(OR(AL$4=0,Data_wide!$AO$41=""),"",IFERROR(ROUND(IF(AL$4=1,1+9*(MIN(MAX(Data_wide!$AO$41,AL$2),AL$3)-AL$2)/(AL$3-AL$2),1+9*(AL$3-MIN(MAX(Data_wide!$AO$41,AL$2),AL$3))/(AL$3-AL$2)),1),""))</f>
        <v/>
      </c>
      <c r="AM45" s="165">
        <f>IF(OR(AM$4=0,Data_wide!$AP$41=""),"",IFERROR(ROUND(IF(AM$4=1,1+9*(MIN(MAX(Data_wide!$AP$41,AM$2),AM$3)-AM$2)/(AM$3-AM$2),1+9*(AM$3-MIN(MAX(Data_wide!$AP$41,AM$2),AM$3))/(AM$3-AM$2)),1),""))</f>
        <v/>
      </c>
      <c r="AN45" s="165">
        <f>IF(OR(AN$4=0,Data_wide!$AQ$41=""),"",IFERROR(ROUND(IF(AN$4=1,1+9*(MIN(MAX(Data_wide!$AQ$41,AN$2),AN$3)-AN$2)/(AN$3-AN$2),1+9*(AN$3-MIN(MAX(Data_wide!$AQ$41,AN$2),AN$3))/(AN$3-AN$2)),1),""))</f>
        <v/>
      </c>
      <c r="AO45" s="165">
        <f>IF(OR(AO$4=0,Data_wide!$AR$41=""),"",IFERROR(ROUND(IF(AO$4=1,1+9*(MIN(MAX(Data_wide!$AR$41,AO$2),AO$3)-AO$2)/(AO$3-AO$2),1+9*(AO$3-MIN(MAX(Data_wide!$AR$41,AO$2),AO$3))/(AO$3-AO$2)),1),""))</f>
        <v/>
      </c>
      <c r="AP45" s="165">
        <f>IF(OR(AP$4=0,Data_wide!$AS$41=""),"",IFERROR(ROUND(IF(AP$4=1,1+9*(MIN(MAX(Data_wide!$AS$41,AP$2),AP$3)-AP$2)/(AP$3-AP$2),1+9*(AP$3-MIN(MAX(Data_wide!$AS$41,AP$2),AP$3))/(AP$3-AP$2)),1),""))</f>
        <v/>
      </c>
      <c r="AQ45" s="165">
        <f>IF(OR(AQ$4=0,Data_wide!$AT$41=""),"",IFERROR(ROUND(IF(AQ$4=1,1+9*(MIN(MAX(Data_wide!$AT$41,AQ$2),AQ$3)-AQ$2)/(AQ$3-AQ$2),1+9*(AQ$3-MIN(MAX(Data_wide!$AT$41,AQ$2),AQ$3))/(AQ$3-AQ$2)),1),""))</f>
        <v/>
      </c>
      <c r="AR45" s="165">
        <f>IF(OR(AR$4=0,Data_wide!$AU$41=""),"",IFERROR(ROUND(IF(AR$4=1,1+9*(MIN(MAX(Data_wide!$AU$41,AR$2),AR$3)-AR$2)/(AR$3-AR$2),1+9*(AR$3-MIN(MAX(Data_wide!$AU$41,AR$2),AR$3))/(AR$3-AR$2)),1),""))</f>
        <v/>
      </c>
      <c r="AS45" s="165">
        <f>IF(OR(AS$4=0,Data_wide!$AV$41=""),"",IFERROR(ROUND(IF(AS$4=1,1+9*(MIN(MAX(Data_wide!$AV$41,AS$2),AS$3)-AS$2)/(AS$3-AS$2),1+9*(AS$3-MIN(MAX(Data_wide!$AV$41,AS$2),AS$3))/(AS$3-AS$2)),1),""))</f>
        <v/>
      </c>
      <c r="AT45" s="165">
        <f>IF(OR(AT$4=0,Data_wide!$AW$41=""),"",IFERROR(ROUND(IF(AT$4=1,1+9*(MIN(MAX(Data_wide!$AW$41,AT$2),AT$3)-AT$2)/(AT$3-AT$2),1+9*(AT$3-MIN(MAX(Data_wide!$AW$41,AT$2),AT$3))/(AT$3-AT$2)),1),""))</f>
        <v/>
      </c>
      <c r="AU45" s="165">
        <f>IF(OR(AU$4=0,Data_wide!$AX$41=""),"",IFERROR(ROUND(IF(AU$4=1,1+9*(MIN(MAX(Data_wide!$AX$41,AU$2),AU$3)-AU$2)/(AU$3-AU$2),1+9*(AU$3-MIN(MAX(Data_wide!$AX$41,AU$2),AU$3))/(AU$3-AU$2)),1),""))</f>
        <v/>
      </c>
      <c r="AV45" s="165">
        <f>IF(OR(AV$4=0,Data_wide!$AY$41=""),"",IFERROR(ROUND(IF(AV$4=1,1+9*(MIN(MAX(Data_wide!$AY$41,AV$2),AV$3)-AV$2)/(AV$3-AV$2),1+9*(AV$3-MIN(MAX(Data_wide!$AY$41,AV$2),AV$3))/(AV$3-AV$2)),1),""))</f>
        <v/>
      </c>
      <c r="AW45" s="165">
        <f>IF(OR(AW$4=0,Data_wide!$AZ$41=""),"",IFERROR(ROUND(IF(AW$4=1,1+9*(MIN(MAX(Data_wide!$AZ$41,AW$2),AW$3)-AW$2)/(AW$3-AW$2),1+9*(AW$3-MIN(MAX(Data_wide!$AZ$41,AW$2),AW$3))/(AW$3-AW$2)),1),""))</f>
        <v/>
      </c>
      <c r="AX45" s="165">
        <f>IF(OR(AX$4=0,Data_wide!$BA$41=""),"",IFERROR(ROUND(IF(AX$4=1,1+9*(MIN(MAX(Data_wide!$BA$41,AX$2),AX$3)-AX$2)/(AX$3-AX$2),1+9*(AX$3-MIN(MAX(Data_wide!$BA$41,AX$2),AX$3))/(AX$3-AX$2)),1),""))</f>
        <v/>
      </c>
      <c r="AY45" s="165">
        <f>IF(OR(AY$4=0,Data_wide!$BB$41=""),"",IFERROR(ROUND(IF(AY$4=1,1+9*(MIN(MAX(Data_wide!$BB$41,AY$2),AY$3)-AY$2)/(AY$3-AY$2),1+9*(AY$3-MIN(MAX(Data_wide!$BB$41,AY$2),AY$3))/(AY$3-AY$2)),1),""))</f>
        <v/>
      </c>
      <c r="AZ45" s="165">
        <f>IF(OR(AZ$4=0,Data_wide!$BC$41=""),"",IFERROR(ROUND(IF(AZ$4=1,1+9*(MIN(MAX(Data_wide!$BC$41,AZ$2),AZ$3)-AZ$2)/(AZ$3-AZ$2),1+9*(AZ$3-MIN(MAX(Data_wide!$BC$41,AZ$2),AZ$3))/(AZ$3-AZ$2)),1),""))</f>
        <v/>
      </c>
      <c r="BA45" s="165">
        <f>IF(OR(BA$4=0,Data_wide!$BD$41=""),"",IFERROR(ROUND(IF(BA$4=1,1+9*(MIN(MAX(Data_wide!$BD$41,BA$2),BA$3)-BA$2)/(BA$3-BA$2),1+9*(BA$3-MIN(MAX(Data_wide!$BD$41,BA$2),BA$3))/(BA$3-BA$2)),1),""))</f>
        <v/>
      </c>
      <c r="BB45" s="165">
        <f>IF(OR(BB$4=0,Data_wide!$BE$41=""),"",IFERROR(ROUND(IF(BB$4=1,1+9*(MIN(MAX(Data_wide!$BE$41,BB$2),BB$3)-BB$2)/(BB$3-BB$2),1+9*(BB$3-MIN(MAX(Data_wide!$BE$41,BB$2),BB$3))/(BB$3-BB$2)),1),""))</f>
        <v/>
      </c>
      <c r="BC45" s="165">
        <f>IF(OR(BC$4=0,Data_wide!$BF$41=""),"",IFERROR(ROUND(IF(BC$4=1,1+9*(MIN(MAX(Data_wide!$BF$41,BC$2),BC$3)-BC$2)/(BC$3-BC$2),1+9*(BC$3-MIN(MAX(Data_wide!$BF$41,BC$2),BC$3))/(BC$3-BC$2)),1),""))</f>
        <v/>
      </c>
      <c r="BD45" s="165">
        <f>IF(OR(BD$4=0,Data_wide!$BG$41=""),"",IFERROR(ROUND(IF(BD$4=1,1+9*(MIN(MAX(Data_wide!$BG$41,BD$2),BD$3)-BD$2)/(BD$3-BD$2),1+9*(BD$3-MIN(MAX(Data_wide!$BG$41,BD$2),BD$3))/(BD$3-BD$2)),1),""))</f>
        <v/>
      </c>
      <c r="BE45" s="165">
        <f>IF(OR(BE$4=0,Data_wide!$BH$41=""),"",IFERROR(ROUND(IF(BE$4=1,1+9*(MIN(MAX(Data_wide!$BH$41,BE$2),BE$3)-BE$2)/(BE$3-BE$2),1+9*(BE$3-MIN(MAX(Data_wide!$BH$41,BE$2),BE$3))/(BE$3-BE$2)),1),""))</f>
        <v/>
      </c>
      <c r="BF45" s="165">
        <f>IF(OR(BF$4=0,Data_wide!$BI$41=""),"",IFERROR(ROUND(IF(BF$4=1,1+9*(MIN(MAX(Data_wide!$BI$41,BF$2),BF$3)-BF$2)/(BF$3-BF$2),1+9*(BF$3-MIN(MAX(Data_wide!$BI$41,BF$2),BF$3))/(BF$3-BF$2)),1),""))</f>
        <v/>
      </c>
      <c r="BG45" s="165">
        <f>IF(OR(BG$4=0,Data_wide!$BJ$41=""),"",IFERROR(ROUND(IF(BG$4=1,1+9*(MIN(MAX(Data_wide!$BJ$41,BG$2),BG$3)-BG$2)/(BG$3-BG$2),1+9*(BG$3-MIN(MAX(Data_wide!$BJ$41,BG$2),BG$3))/(BG$3-BG$2)),1),""))</f>
        <v/>
      </c>
      <c r="BH45" s="165">
        <f>IF(OR(BH$4=0,Data_wide!$BK$41=""),"",IFERROR(ROUND(IF(BH$4=1,1+9*(MIN(MAX(Data_wide!$BK$41,BH$2),BH$3)-BH$2)/(BH$3-BH$2),1+9*(BH$3-MIN(MAX(Data_wide!$BK$41,BH$2),BH$3))/(BH$3-BH$2)),1),""))</f>
        <v/>
      </c>
      <c r="BI45" s="165">
        <f>IF(OR(BI$4=0,Data_wide!$BL$41=""),"",IFERROR(ROUND(IF(BI$4=1,1+9*(MIN(MAX(Data_wide!$BL$41,BI$2),BI$3)-BI$2)/(BI$3-BI$2),1+9*(BI$3-MIN(MAX(Data_wide!$BL$41,BI$2),BI$3))/(BI$3-BI$2)),1),""))</f>
        <v/>
      </c>
      <c r="BJ45" s="165">
        <f>IF(OR(BJ$4=0,Data_wide!$BM$41=""),"",IFERROR(ROUND(IF(BJ$4=1,1+9*(MIN(MAX(Data_wide!$BM$41,BJ$2),BJ$3)-BJ$2)/(BJ$3-BJ$2),1+9*(BJ$3-MIN(MAX(Data_wide!$BM$41,BJ$2),BJ$3))/(BJ$3-BJ$2)),1),""))</f>
        <v/>
      </c>
      <c r="BK45" s="165">
        <f>IF(OR(BK$4=0,Data_wide!$BN$41=""),"",IFERROR(ROUND(IF(BK$4=1,1+9*(MIN(MAX(Data_wide!$BN$41,BK$2),BK$3)-BK$2)/(BK$3-BK$2),1+9*(BK$3-MIN(MAX(Data_wide!$BN$41,BK$2),BK$3))/(BK$3-BK$2)),1),""))</f>
        <v/>
      </c>
      <c r="BL45" s="165">
        <f>IF(OR(BL$4=0,Data_wide!$BO$41=""),"",IFERROR(ROUND(IF(BL$4=1,1+9*(MIN(MAX(Data_wide!$BO$41,BL$2),BL$3)-BL$2)/(BL$3-BL$2),1+9*(BL$3-MIN(MAX(Data_wide!$BO$41,BL$2),BL$3))/(BL$3-BL$2)),1),""))</f>
        <v/>
      </c>
      <c r="BM45" s="165">
        <f>IF(OR(BM$4=0,Data_wide!$BP$41=""),"",IFERROR(ROUND(IF(BM$4=1,1+9*(MIN(MAX(Data_wide!$BP$41,BM$2),BM$3)-BM$2)/(BM$3-BM$2),1+9*(BM$3-MIN(MAX(Data_wide!$BP$41,BM$2),BM$3))/(BM$3-BM$2)),1),""))</f>
        <v/>
      </c>
      <c r="BN45" s="165">
        <f>IF(OR(BN$4=0,Data_wide!$BQ$41=""),"",IFERROR(ROUND(IF(BN$4=1,1+9*(MIN(MAX(Data_wide!$BQ$41,BN$2),BN$3)-BN$2)/(BN$3-BN$2),1+9*(BN$3-MIN(MAX(Data_wide!$BQ$41,BN$2),BN$3))/(BN$3-BN$2)),1),""))</f>
        <v/>
      </c>
      <c r="BO45" s="165">
        <f>IF(OR(BO$4=0,Data_wide!$BR$41=""),"",IFERROR(ROUND(IF(BO$4=1,1+9*(MIN(MAX(Data_wide!$BR$41,BO$2),BO$3)-BO$2)/(BO$3-BO$2),1+9*(BO$3-MIN(MAX(Data_wide!$BR$41,BO$2),BO$3))/(BO$3-BO$2)),1),""))</f>
        <v/>
      </c>
      <c r="BP45" s="165">
        <f>IF(OR(BP$4=0,Data_wide!$BS$41=""),"",IFERROR(ROUND(IF(BP$4=1,1+9*(MIN(MAX(Data_wide!$BS$41,BP$2),BP$3)-BP$2)/(BP$3-BP$2),1+9*(BP$3-MIN(MAX(Data_wide!$BS$41,BP$2),BP$3))/(BP$3-BP$2)),1),""))</f>
        <v/>
      </c>
      <c r="BQ45" s="165">
        <f>IF(OR(BQ$4=0,Data_wide!$BT$41=""),"",IFERROR(ROUND(IF(BQ$4=1,1+9*(MIN(MAX(Data_wide!$BT$41,BQ$2),BQ$3)-BQ$2)/(BQ$3-BQ$2),1+9*(BQ$3-MIN(MAX(Data_wide!$BT$41,BQ$2),BQ$3))/(BQ$3-BQ$2)),1),""))</f>
        <v/>
      </c>
      <c r="BR45" s="165">
        <f>IF(OR(BR$4=0,Data_wide!$BU$41=""),"",IFERROR(ROUND(IF(BR$4=1,1+9*(MIN(MAX(Data_wide!$BU$41,BR$2),BR$3)-BR$2)/(BR$3-BR$2),1+9*(BR$3-MIN(MAX(Data_wide!$BU$41,BR$2),BR$3))/(BR$3-BR$2)),1),""))</f>
        <v/>
      </c>
      <c r="BS45" s="165">
        <f>IF(OR(BS$4=0,Data_wide!$BV$41=""),"",IFERROR(ROUND(IF(BS$4=1,1+9*(MIN(MAX(Data_wide!$BV$41,BS$2),BS$3)-BS$2)/(BS$3-BS$2),1+9*(BS$3-MIN(MAX(Data_wide!$BV$41,BS$2),BS$3))/(BS$3-BS$2)),1),""))</f>
        <v/>
      </c>
      <c r="BT45" s="165">
        <f>IF(OR(BT$4=0,Data_wide!$BW$41=""),"",IFERROR(ROUND(IF(BT$4=1,1+9*(MIN(MAX(Data_wide!$BW$41,BT$2),BT$3)-BT$2)/(BT$3-BT$2),1+9*(BT$3-MIN(MAX(Data_wide!$BW$41,BT$2),BT$3))/(BT$3-BT$2)),1),""))</f>
        <v/>
      </c>
      <c r="BU45" s="165">
        <f>IF(OR(BU$4=0,Data_wide!$BX$41=""),"",IFERROR(ROUND(IF(BU$4=1,1+9*(MIN(MAX(Data_wide!$BX$41,BU$2),BU$3)-BU$2)/(BU$3-BU$2),1+9*(BU$3-MIN(MAX(Data_wide!$BX$41,BU$2),BU$3))/(BU$3-BU$2)),1),""))</f>
        <v/>
      </c>
      <c r="BV45" s="165">
        <f>IF(OR(BV$4=0,Data_wide!$BY$41=""),"",IFERROR(ROUND(IF(BV$4=1,1+9*(MIN(MAX(Data_wide!$BY$41,BV$2),BV$3)-BV$2)/(BV$3-BV$2),1+9*(BV$3-MIN(MAX(Data_wide!$BY$41,BV$2),BV$3))/(BV$3-BV$2)),1),""))</f>
        <v/>
      </c>
      <c r="BW45" s="165">
        <f>IF(OR(BW$4=0,Data_wide!$BZ$41=""),"",IFERROR(ROUND(IF(BW$4=1,1+9*(MIN(MAX(Data_wide!$BZ$41,BW$2),BW$3)-BW$2)/(BW$3-BW$2),1+9*(BW$3-MIN(MAX(Data_wide!$BZ$41,BW$2),BW$3))/(BW$3-BW$2)),1),""))</f>
        <v/>
      </c>
      <c r="BX45" s="165">
        <f>IF(OR(BX$4=0,Data_wide!$CA$41=""),"",IFERROR(ROUND(IF(BX$4=1,1+9*(MIN(MAX(Data_wide!$CA$41,BX$2),BX$3)-BX$2)/(BX$3-BX$2),1+9*(BX$3-MIN(MAX(Data_wide!$CA$41,BX$2),BX$3))/(BX$3-BX$2)),1),""))</f>
        <v/>
      </c>
      <c r="BY45" s="165">
        <f>IF(OR(BY$4=0,Data_wide!$CB$41=""),"",IFERROR(ROUND(IF(BY$4=1,1+9*(MIN(MAX(Data_wide!$CB$41,BY$2),BY$3)-BY$2)/(BY$3-BY$2),1+9*(BY$3-MIN(MAX(Data_wide!$CB$41,BY$2),BY$3))/(BY$3-BY$2)),1),""))</f>
        <v/>
      </c>
      <c r="BZ45" s="165">
        <f>IF(OR(BZ$4=0,Data_wide!$CC$41=""),"",IFERROR(ROUND(IF(BZ$4=1,1+9*(MIN(MAX(Data_wide!$CC$41,BZ$2),BZ$3)-BZ$2)/(BZ$3-BZ$2),1+9*(BZ$3-MIN(MAX(Data_wide!$CC$41,BZ$2),BZ$3))/(BZ$3-BZ$2)),1),""))</f>
        <v/>
      </c>
      <c r="CA45" s="165">
        <f>IF(OR(CA$4=0,Data_wide!$CD$41=""),"",IFERROR(ROUND(IF(CA$4=1,1+9*(MIN(MAX(Data_wide!$CD$41,CA$2),CA$3)-CA$2)/(CA$3-CA$2),1+9*(CA$3-MIN(MAX(Data_wide!$CD$41,CA$2),CA$3))/(CA$3-CA$2)),1),""))</f>
        <v/>
      </c>
      <c r="CB45" s="165">
        <f>IF(OR(CB$4=0,Data_wide!$CE$41=""),"",IFERROR(ROUND(IF(CB$4=1,1+9*(MIN(MAX(Data_wide!$CE$41,CB$2),CB$3)-CB$2)/(CB$3-CB$2),1+9*(CB$3-MIN(MAX(Data_wide!$CE$41,CB$2),CB$3))/(CB$3-CB$2)),1),""))</f>
        <v/>
      </c>
      <c r="CC45" s="165">
        <f>IF(OR(CC$4=0,Data_wide!$CF$41=""),"",IFERROR(ROUND(IF(CC$4=1,1+9*(MIN(MAX(Data_wide!$CF$41,CC$2),CC$3)-CC$2)/(CC$3-CC$2),1+9*(CC$3-MIN(MAX(Data_wide!$CF$41,CC$2),CC$3))/(CC$3-CC$2)),1),""))</f>
        <v/>
      </c>
      <c r="CD45" s="165">
        <f>IF(OR(CD$4=0,Data_wide!$CG$41=""),"",IFERROR(ROUND(IF(CD$4=1,1+9*(MIN(MAX(Data_wide!$CG$41,CD$2),CD$3)-CD$2)/(CD$3-CD$2),1+9*(CD$3-MIN(MAX(Data_wide!$CG$41,CD$2),CD$3))/(CD$3-CD$2)),1),""))</f>
        <v/>
      </c>
      <c r="CE45" s="165">
        <f>IF(OR(CE$4=0,Data_wide!$CH$41=""),"",IFERROR(ROUND(IF(CE$4=1,1+9*(MIN(MAX(Data_wide!$CH$41,CE$2),CE$3)-CE$2)/(CE$3-CE$2),1+9*(CE$3-MIN(MAX(Data_wide!$CH$41,CE$2),CE$3))/(CE$3-CE$2)),1),""))</f>
        <v/>
      </c>
      <c r="CF45" s="165">
        <f>IF(OR(CF$4=0,Data_wide!$CI$41=""),"",IFERROR(ROUND(IF(CF$4=1,1+9*(MIN(MAX(Data_wide!$CI$41,CF$2),CF$3)-CF$2)/(CF$3-CF$2),1+9*(CF$3-MIN(MAX(Data_wide!$CI$41,CF$2),CF$3))/(CF$3-CF$2)),1),""))</f>
        <v/>
      </c>
      <c r="CG45" s="165">
        <f>IF(OR(CG$4=0,Data_wide!$CJ$41=""),"",IFERROR(ROUND(IF(CG$4=1,1+9*(MIN(MAX(Data_wide!$CJ$41,CG$2),CG$3)-CG$2)/(CG$3-CG$2),1+9*(CG$3-MIN(MAX(Data_wide!$CJ$41,CG$2),CG$3))/(CG$3-CG$2)),1),""))</f>
        <v/>
      </c>
      <c r="CH45" s="165">
        <f>IF(OR(CH$4=0,Data_wide!$CK$41=""),"",IFERROR(ROUND(IF(CH$4=1,1+9*(MIN(MAX(Data_wide!$CK$41,CH$2),CH$3)-CH$2)/(CH$3-CH$2),1+9*(CH$3-MIN(MAX(Data_wide!$CK$41,CH$2),CH$3))/(CH$3-CH$2)),1),""))</f>
        <v/>
      </c>
      <c r="CI45" s="165">
        <f>IF(OR(CI$4=0,Data_wide!$CL$41=""),"",IFERROR(ROUND(IF(CI$4=1,1+9*(MIN(MAX(Data_wide!$CL$41,CI$2),CI$3)-CI$2)/(CI$3-CI$2),1+9*(CI$3-MIN(MAX(Data_wide!$CL$41,CI$2),CI$3))/(CI$3-CI$2)),1),""))</f>
        <v/>
      </c>
      <c r="CJ45" s="165">
        <f>IF(OR(CJ$4=0,Data_wide!$CM$41=""),"",IFERROR(ROUND(IF(CJ$4=1,1+9*(MIN(MAX(Data_wide!$CM$41,CJ$2),CJ$3)-CJ$2)/(CJ$3-CJ$2),1+9*(CJ$3-MIN(MAX(Data_wide!$CM$41,CJ$2),CJ$3))/(CJ$3-CJ$2)),1),""))</f>
        <v/>
      </c>
      <c r="CK45" s="165">
        <f>IF(OR(CK$4=0,Data_wide!$CN$41=""),"",IFERROR(ROUND(IF(CK$4=1,1+9*(MIN(MAX(Data_wide!$CN$41,CK$2),CK$3)-CK$2)/(CK$3-CK$2),1+9*(CK$3-MIN(MAX(Data_wide!$CN$41,CK$2),CK$3))/(CK$3-CK$2)),1),""))</f>
        <v/>
      </c>
      <c r="CL45" s="165">
        <f>IF(OR(CL$4=0,Data_wide!$CO$41=""),"",IFERROR(ROUND(IF(CL$4=1,1+9*(MIN(MAX(Data_wide!$CO$41,CL$2),CL$3)-CL$2)/(CL$3-CL$2),1+9*(CL$3-MIN(MAX(Data_wide!$CO$41,CL$2),CL$3))/(CL$3-CL$2)),1),""))</f>
        <v/>
      </c>
      <c r="CM45" s="165">
        <f>IF(OR(CM$4=0,Data_wide!$CP$41=""),"",IFERROR(ROUND(IF(CM$4=1,1+9*(MIN(MAX(Data_wide!$CP$41,CM$2),CM$3)-CM$2)/(CM$3-CM$2),1+9*(CM$3-MIN(MAX(Data_wide!$CP$41,CM$2),CM$3))/(CM$3-CM$2)),1),""))</f>
        <v/>
      </c>
      <c r="CN45" s="165">
        <f>IF(OR(CN$4=0,Data_wide!$CQ$41=""),"",IFERROR(ROUND(IF(CN$4=1,1+9*(MIN(MAX(Data_wide!$CQ$41,CN$2),CN$3)-CN$2)/(CN$3-CN$2),1+9*(CN$3-MIN(MAX(Data_wide!$CQ$41,CN$2),CN$3))/(CN$3-CN$2)),1),""))</f>
        <v/>
      </c>
      <c r="CO45" s="165">
        <f>IF(OR(CO$4=0,Data_wide!$CR$41=""),"",IFERROR(ROUND(IF(CO$4=1,1+9*(MIN(MAX(Data_wide!$CR$41,CO$2),CO$3)-CO$2)/(CO$3-CO$2),1+9*(CO$3-MIN(MAX(Data_wide!$CR$41,CO$2),CO$3))/(CO$3-CO$2)),1),""))</f>
        <v/>
      </c>
    </row>
    <row r="46" ht="14" customHeight="1">
      <c r="A46" s="161" t="inlineStr">
        <is>
          <t>CHL</t>
        </is>
      </c>
      <c r="B46" s="161" t="inlineStr">
        <is>
          <t>Chile</t>
        </is>
      </c>
      <c r="C46" s="165">
        <f>IF(OR(C$4=0,Data_wide!$F$42=""),"",IFERROR(ROUND(IF(C$4=1,1+9*(MIN(MAX(Data_wide!$F$42,C$2),C$3)-C$2)/(C$3-C$2),1+9*(C$3-MIN(MAX(Data_wide!$F$42,C$2),C$3))/(C$3-C$2)),1),""))</f>
        <v/>
      </c>
      <c r="D46" s="165">
        <f>IF(OR(D$4=0,Data_wide!$G$42=""),"",IFERROR(ROUND(IF(D$4=1,1+9*(MIN(MAX(Data_wide!$G$42,D$2),D$3)-D$2)/(D$3-D$2),1+9*(D$3-MIN(MAX(Data_wide!$G$42,D$2),D$3))/(D$3-D$2)),1),""))</f>
        <v/>
      </c>
      <c r="E46" s="165">
        <f>IF(OR(E$4=0,Data_wide!$H$42=""),"",IFERROR(ROUND(IF(E$4=1,1+9*(MIN(MAX(Data_wide!$H$42,E$2),E$3)-E$2)/(E$3-E$2),1+9*(E$3-MIN(MAX(Data_wide!$H$42,E$2),E$3))/(E$3-E$2)),1),""))</f>
        <v/>
      </c>
      <c r="F46" s="165">
        <f>IF(OR(F$4=0,Data_wide!$I$42=""),"",IFERROR(ROUND(IF(F$4=1,1+9*(MIN(MAX(Data_wide!$I$42,F$2),F$3)-F$2)/(F$3-F$2),1+9*(F$3-MIN(MAX(Data_wide!$I$42,F$2),F$3))/(F$3-F$2)),1),""))</f>
        <v/>
      </c>
      <c r="G46" s="165">
        <f>IF(OR(G$4=0,Data_wide!$J$42=""),"",IFERROR(ROUND(IF(G$4=1,1+9*(MIN(MAX(Data_wide!$J$42,G$2),G$3)-G$2)/(G$3-G$2),1+9*(G$3-MIN(MAX(Data_wide!$J$42,G$2),G$3))/(G$3-G$2)),1),""))</f>
        <v/>
      </c>
      <c r="H46" s="165">
        <f>IF(OR(H$4=0,Data_wide!$K$42=""),"",IFERROR(ROUND(IF(H$4=1,1+9*(MIN(MAX(Data_wide!$K$42,H$2),H$3)-H$2)/(H$3-H$2),1+9*(H$3-MIN(MAX(Data_wide!$K$42,H$2),H$3))/(H$3-H$2)),1),""))</f>
        <v/>
      </c>
      <c r="I46" s="165">
        <f>IF(OR(I$4=0,Data_wide!$L$42=""),"",IFERROR(ROUND(IF(I$4=1,1+9*(MIN(MAX(Data_wide!$L$42,I$2),I$3)-I$2)/(I$3-I$2),1+9*(I$3-MIN(MAX(Data_wide!$L$42,I$2),I$3))/(I$3-I$2)),1),""))</f>
        <v/>
      </c>
      <c r="J46" s="165">
        <f>IF(OR(J$4=0,Data_wide!$M$42=""),"",IFERROR(ROUND(IF(J$4=1,1+9*(MIN(MAX(Data_wide!$M$42,J$2),J$3)-J$2)/(J$3-J$2),1+9*(J$3-MIN(MAX(Data_wide!$M$42,J$2),J$3))/(J$3-J$2)),1),""))</f>
        <v/>
      </c>
      <c r="K46" s="165">
        <f>IF(OR(K$4=0,Data_wide!$N$42=""),"",IFERROR(ROUND(IF(K$4=1,1+9*(MIN(MAX(Data_wide!$N$42,K$2),K$3)-K$2)/(K$3-K$2),1+9*(K$3-MIN(MAX(Data_wide!$N$42,K$2),K$3))/(K$3-K$2)),1),""))</f>
        <v/>
      </c>
      <c r="L46" s="165">
        <f>IF(OR(L$4=0,Data_wide!$O$42=""),"",IFERROR(ROUND(IF(L$4=1,1+9*(MIN(MAX(Data_wide!$O$42,L$2),L$3)-L$2)/(L$3-L$2),1+9*(L$3-MIN(MAX(Data_wide!$O$42,L$2),L$3))/(L$3-L$2)),1),""))</f>
        <v/>
      </c>
      <c r="M46" s="165">
        <f>IF(OR(M$4=0,Data_wide!$P$42=""),"",IFERROR(ROUND(IF(M$4=1,1+9*(MIN(MAX(Data_wide!$P$42,M$2),M$3)-M$2)/(M$3-M$2),1+9*(M$3-MIN(MAX(Data_wide!$P$42,M$2),M$3))/(M$3-M$2)),1),""))</f>
        <v/>
      </c>
      <c r="N46" s="165">
        <f>IF(OR(N$4=0,Data_wide!$Q$42=""),"",IFERROR(ROUND(IF(N$4=1,1+9*(MIN(MAX(Data_wide!$Q$42,N$2),N$3)-N$2)/(N$3-N$2),1+9*(N$3-MIN(MAX(Data_wide!$Q$42,N$2),N$3))/(N$3-N$2)),1),""))</f>
        <v/>
      </c>
      <c r="O46" s="165">
        <f>IF(OR(O$4=0,Data_wide!$R$42=""),"",IFERROR(ROUND(IF(O$4=1,1+9*(MIN(MAX(Data_wide!$R$42,O$2),O$3)-O$2)/(O$3-O$2),1+9*(O$3-MIN(MAX(Data_wide!$R$42,O$2),O$3))/(O$3-O$2)),1),""))</f>
        <v/>
      </c>
      <c r="P46" s="165">
        <f>IF(OR(P$4=0,Data_wide!$S$42=""),"",IFERROR(ROUND(IF(P$4=1,1+9*(MIN(MAX(Data_wide!$S$42,P$2),P$3)-P$2)/(P$3-P$2),1+9*(P$3-MIN(MAX(Data_wide!$S$42,P$2),P$3))/(P$3-P$2)),1),""))</f>
        <v/>
      </c>
      <c r="Q46" s="165">
        <f>IF(OR(Q$4=0,Data_wide!$T$42=""),"",IFERROR(ROUND(IF(Q$4=1,1+9*(MIN(MAX(Data_wide!$T$42,Q$2),Q$3)-Q$2)/(Q$3-Q$2),1+9*(Q$3-MIN(MAX(Data_wide!$T$42,Q$2),Q$3))/(Q$3-Q$2)),1),""))</f>
        <v/>
      </c>
      <c r="R46" s="165">
        <f>IF(OR(R$4=0,Data_wide!$U$42=""),"",IFERROR(ROUND(IF(R$4=1,1+9*(MIN(MAX(Data_wide!$U$42,R$2),R$3)-R$2)/(R$3-R$2),1+9*(R$3-MIN(MAX(Data_wide!$U$42,R$2),R$3))/(R$3-R$2)),1),""))</f>
        <v/>
      </c>
      <c r="S46" s="165">
        <f>IF(OR(S$4=0,Data_wide!$V$42=""),"",IFERROR(ROUND(IF(S$4=1,1+9*(MIN(MAX(Data_wide!$V$42,S$2),S$3)-S$2)/(S$3-S$2),1+9*(S$3-MIN(MAX(Data_wide!$V$42,S$2),S$3))/(S$3-S$2)),1),""))</f>
        <v/>
      </c>
      <c r="T46" s="165">
        <f>IF(OR(T$4=0,Data_wide!$W$42=""),"",IFERROR(ROUND(IF(T$4=1,1+9*(MIN(MAX(Data_wide!$W$42,T$2),T$3)-T$2)/(T$3-T$2),1+9*(T$3-MIN(MAX(Data_wide!$W$42,T$2),T$3))/(T$3-T$2)),1),""))</f>
        <v/>
      </c>
      <c r="U46" s="165">
        <f>IF(OR(U$4=0,Data_wide!$X$42=""),"",IFERROR(ROUND(IF(U$4=1,1+9*(MIN(MAX(Data_wide!$X$42,U$2),U$3)-U$2)/(U$3-U$2),1+9*(U$3-MIN(MAX(Data_wide!$X$42,U$2),U$3))/(U$3-U$2)),1),""))</f>
        <v/>
      </c>
      <c r="V46" s="165">
        <f>IF(OR(V$4=0,Data_wide!$Y$42=""),"",IFERROR(ROUND(IF(V$4=1,1+9*(MIN(MAX(Data_wide!$Y$42,V$2),V$3)-V$2)/(V$3-V$2),1+9*(V$3-MIN(MAX(Data_wide!$Y$42,V$2),V$3))/(V$3-V$2)),1),""))</f>
        <v/>
      </c>
      <c r="W46" s="165">
        <f>IF(OR(W$4=0,Data_wide!$Z$42=""),"",IFERROR(ROUND(IF(W$4=1,1+9*(MIN(MAX(Data_wide!$Z$42,W$2),W$3)-W$2)/(W$3-W$2),1+9*(W$3-MIN(MAX(Data_wide!$Z$42,W$2),W$3))/(W$3-W$2)),1),""))</f>
        <v/>
      </c>
      <c r="X46" s="165">
        <f>IF(OR(X$4=0,Data_wide!$AA$42=""),"",IFERROR(ROUND(IF(X$4=1,1+9*(MIN(MAX(Data_wide!$AA$42,X$2),X$3)-X$2)/(X$3-X$2),1+9*(X$3-MIN(MAX(Data_wide!$AA$42,X$2),X$3))/(X$3-X$2)),1),""))</f>
        <v/>
      </c>
      <c r="Y46" s="165">
        <f>IF(OR(Y$4=0,Data_wide!$AB$42=""),"",IFERROR(ROUND(IF(Y$4=1,1+9*(MIN(MAX(Data_wide!$AB$42,Y$2),Y$3)-Y$2)/(Y$3-Y$2),1+9*(Y$3-MIN(MAX(Data_wide!$AB$42,Y$2),Y$3))/(Y$3-Y$2)),1),""))</f>
        <v/>
      </c>
      <c r="Z46" s="165">
        <f>IF(OR(Z$4=0,Data_wide!$AC$42=""),"",IFERROR(ROUND(IF(Z$4=1,1+9*(MIN(MAX(Data_wide!$AC$42,Z$2),Z$3)-Z$2)/(Z$3-Z$2),1+9*(Z$3-MIN(MAX(Data_wide!$AC$42,Z$2),Z$3))/(Z$3-Z$2)),1),""))</f>
        <v/>
      </c>
      <c r="AA46" s="165">
        <f>IF(OR(AA$4=0,Data_wide!$AD$42=""),"",IFERROR(ROUND(IF(AA$4=1,1+9*(MIN(MAX(Data_wide!$AD$42,AA$2),AA$3)-AA$2)/(AA$3-AA$2),1+9*(AA$3-MIN(MAX(Data_wide!$AD$42,AA$2),AA$3))/(AA$3-AA$2)),1),""))</f>
        <v/>
      </c>
      <c r="AB46" s="165">
        <f>IF(OR(AB$4=0,Data_wide!$AE$42=""),"",IFERROR(ROUND(IF(AB$4=1,1+9*(MIN(MAX(Data_wide!$AE$42,AB$2),AB$3)-AB$2)/(AB$3-AB$2),1+9*(AB$3-MIN(MAX(Data_wide!$AE$42,AB$2),AB$3))/(AB$3-AB$2)),1),""))</f>
        <v/>
      </c>
      <c r="AC46" s="165">
        <f>IF(OR(AC$4=0,Data_wide!$AF$42=""),"",IFERROR(ROUND(IF(AC$4=1,1+9*(MIN(MAX(Data_wide!$AF$42,AC$2),AC$3)-AC$2)/(AC$3-AC$2),1+9*(AC$3-MIN(MAX(Data_wide!$AF$42,AC$2),AC$3))/(AC$3-AC$2)),1),""))</f>
        <v/>
      </c>
      <c r="AD46" s="165">
        <f>IF(OR(AD$4=0,Data_wide!$AG$42=""),"",IFERROR(ROUND(IF(AD$4=1,1+9*(MIN(MAX(Data_wide!$AG$42,AD$2),AD$3)-AD$2)/(AD$3-AD$2),1+9*(AD$3-MIN(MAX(Data_wide!$AG$42,AD$2),AD$3))/(AD$3-AD$2)),1),""))</f>
        <v/>
      </c>
      <c r="AE46" s="165">
        <f>IF(OR(AE$4=0,Data_wide!$AH$42=""),"",IFERROR(ROUND(IF(AE$4=1,1+9*(MIN(MAX(Data_wide!$AH$42,AE$2),AE$3)-AE$2)/(AE$3-AE$2),1+9*(AE$3-MIN(MAX(Data_wide!$AH$42,AE$2),AE$3))/(AE$3-AE$2)),1),""))</f>
        <v/>
      </c>
      <c r="AF46" s="165">
        <f>IF(OR(AF$4=0,Data_wide!$AI$42=""),"",IFERROR(ROUND(IF(AF$4=1,1+9*(MIN(MAX(Data_wide!$AI$42,AF$2),AF$3)-AF$2)/(AF$3-AF$2),1+9*(AF$3-MIN(MAX(Data_wide!$AI$42,AF$2),AF$3))/(AF$3-AF$2)),1),""))</f>
        <v/>
      </c>
      <c r="AG46" s="165">
        <f>IF(OR(AG$4=0,Data_wide!$AJ$42=""),"",IFERROR(ROUND(IF(AG$4=1,1+9*(MIN(MAX(Data_wide!$AJ$42,AG$2),AG$3)-AG$2)/(AG$3-AG$2),1+9*(AG$3-MIN(MAX(Data_wide!$AJ$42,AG$2),AG$3))/(AG$3-AG$2)),1),""))</f>
        <v/>
      </c>
      <c r="AH46" s="165">
        <f>IF(OR(AH$4=0,Data_wide!$AK$42=""),"",IFERROR(ROUND(IF(AH$4=1,1+9*(MIN(MAX(Data_wide!$AK$42,AH$2),AH$3)-AH$2)/(AH$3-AH$2),1+9*(AH$3-MIN(MAX(Data_wide!$AK$42,AH$2),AH$3))/(AH$3-AH$2)),1),""))</f>
        <v/>
      </c>
      <c r="AI46" s="165">
        <f>IF(OR(AI$4=0,Data_wide!$AL$42=""),"",IFERROR(ROUND(IF(AI$4=1,1+9*(MIN(MAX(Data_wide!$AL$42,AI$2),AI$3)-AI$2)/(AI$3-AI$2),1+9*(AI$3-MIN(MAX(Data_wide!$AL$42,AI$2),AI$3))/(AI$3-AI$2)),1),""))</f>
        <v/>
      </c>
      <c r="AJ46" s="165">
        <f>IF(OR(AJ$4=0,Data_wide!$AM$42=""),"",IFERROR(ROUND(IF(AJ$4=1,1+9*(MIN(MAX(Data_wide!$AM$42,AJ$2),AJ$3)-AJ$2)/(AJ$3-AJ$2),1+9*(AJ$3-MIN(MAX(Data_wide!$AM$42,AJ$2),AJ$3))/(AJ$3-AJ$2)),1),""))</f>
        <v/>
      </c>
      <c r="AK46" s="165">
        <f>IF(OR(AK$4=0,Data_wide!$AN$42=""),"",IFERROR(ROUND(IF(AK$4=1,1+9*(MIN(MAX(Data_wide!$AN$42,AK$2),AK$3)-AK$2)/(AK$3-AK$2),1+9*(AK$3-MIN(MAX(Data_wide!$AN$42,AK$2),AK$3))/(AK$3-AK$2)),1),""))</f>
        <v/>
      </c>
      <c r="AL46" s="165">
        <f>IF(OR(AL$4=0,Data_wide!$AO$42=""),"",IFERROR(ROUND(IF(AL$4=1,1+9*(MIN(MAX(Data_wide!$AO$42,AL$2),AL$3)-AL$2)/(AL$3-AL$2),1+9*(AL$3-MIN(MAX(Data_wide!$AO$42,AL$2),AL$3))/(AL$3-AL$2)),1),""))</f>
        <v/>
      </c>
      <c r="AM46" s="165">
        <f>IF(OR(AM$4=0,Data_wide!$AP$42=""),"",IFERROR(ROUND(IF(AM$4=1,1+9*(MIN(MAX(Data_wide!$AP$42,AM$2),AM$3)-AM$2)/(AM$3-AM$2),1+9*(AM$3-MIN(MAX(Data_wide!$AP$42,AM$2),AM$3))/(AM$3-AM$2)),1),""))</f>
        <v/>
      </c>
      <c r="AN46" s="165">
        <f>IF(OR(AN$4=0,Data_wide!$AQ$42=""),"",IFERROR(ROUND(IF(AN$4=1,1+9*(MIN(MAX(Data_wide!$AQ$42,AN$2),AN$3)-AN$2)/(AN$3-AN$2),1+9*(AN$3-MIN(MAX(Data_wide!$AQ$42,AN$2),AN$3))/(AN$3-AN$2)),1),""))</f>
        <v/>
      </c>
      <c r="AO46" s="165">
        <f>IF(OR(AO$4=0,Data_wide!$AR$42=""),"",IFERROR(ROUND(IF(AO$4=1,1+9*(MIN(MAX(Data_wide!$AR$42,AO$2),AO$3)-AO$2)/(AO$3-AO$2),1+9*(AO$3-MIN(MAX(Data_wide!$AR$42,AO$2),AO$3))/(AO$3-AO$2)),1),""))</f>
        <v/>
      </c>
      <c r="AP46" s="165">
        <f>IF(OR(AP$4=0,Data_wide!$AS$42=""),"",IFERROR(ROUND(IF(AP$4=1,1+9*(MIN(MAX(Data_wide!$AS$42,AP$2),AP$3)-AP$2)/(AP$3-AP$2),1+9*(AP$3-MIN(MAX(Data_wide!$AS$42,AP$2),AP$3))/(AP$3-AP$2)),1),""))</f>
        <v/>
      </c>
      <c r="AQ46" s="165">
        <f>IF(OR(AQ$4=0,Data_wide!$AT$42=""),"",IFERROR(ROUND(IF(AQ$4=1,1+9*(MIN(MAX(Data_wide!$AT$42,AQ$2),AQ$3)-AQ$2)/(AQ$3-AQ$2),1+9*(AQ$3-MIN(MAX(Data_wide!$AT$42,AQ$2),AQ$3))/(AQ$3-AQ$2)),1),""))</f>
        <v/>
      </c>
      <c r="AR46" s="165">
        <f>IF(OR(AR$4=0,Data_wide!$AU$42=""),"",IFERROR(ROUND(IF(AR$4=1,1+9*(MIN(MAX(Data_wide!$AU$42,AR$2),AR$3)-AR$2)/(AR$3-AR$2),1+9*(AR$3-MIN(MAX(Data_wide!$AU$42,AR$2),AR$3))/(AR$3-AR$2)),1),""))</f>
        <v/>
      </c>
      <c r="AS46" s="165">
        <f>IF(OR(AS$4=0,Data_wide!$AV$42=""),"",IFERROR(ROUND(IF(AS$4=1,1+9*(MIN(MAX(Data_wide!$AV$42,AS$2),AS$3)-AS$2)/(AS$3-AS$2),1+9*(AS$3-MIN(MAX(Data_wide!$AV$42,AS$2),AS$3))/(AS$3-AS$2)),1),""))</f>
        <v/>
      </c>
      <c r="AT46" s="165">
        <f>IF(OR(AT$4=0,Data_wide!$AW$42=""),"",IFERROR(ROUND(IF(AT$4=1,1+9*(MIN(MAX(Data_wide!$AW$42,AT$2),AT$3)-AT$2)/(AT$3-AT$2),1+9*(AT$3-MIN(MAX(Data_wide!$AW$42,AT$2),AT$3))/(AT$3-AT$2)),1),""))</f>
        <v/>
      </c>
      <c r="AU46" s="165">
        <f>IF(OR(AU$4=0,Data_wide!$AX$42=""),"",IFERROR(ROUND(IF(AU$4=1,1+9*(MIN(MAX(Data_wide!$AX$42,AU$2),AU$3)-AU$2)/(AU$3-AU$2),1+9*(AU$3-MIN(MAX(Data_wide!$AX$42,AU$2),AU$3))/(AU$3-AU$2)),1),""))</f>
        <v/>
      </c>
      <c r="AV46" s="165">
        <f>IF(OR(AV$4=0,Data_wide!$AY$42=""),"",IFERROR(ROUND(IF(AV$4=1,1+9*(MIN(MAX(Data_wide!$AY$42,AV$2),AV$3)-AV$2)/(AV$3-AV$2),1+9*(AV$3-MIN(MAX(Data_wide!$AY$42,AV$2),AV$3))/(AV$3-AV$2)),1),""))</f>
        <v/>
      </c>
      <c r="AW46" s="165">
        <f>IF(OR(AW$4=0,Data_wide!$AZ$42=""),"",IFERROR(ROUND(IF(AW$4=1,1+9*(MIN(MAX(Data_wide!$AZ$42,AW$2),AW$3)-AW$2)/(AW$3-AW$2),1+9*(AW$3-MIN(MAX(Data_wide!$AZ$42,AW$2),AW$3))/(AW$3-AW$2)),1),""))</f>
        <v/>
      </c>
      <c r="AX46" s="165">
        <f>IF(OR(AX$4=0,Data_wide!$BA$42=""),"",IFERROR(ROUND(IF(AX$4=1,1+9*(MIN(MAX(Data_wide!$BA$42,AX$2),AX$3)-AX$2)/(AX$3-AX$2),1+9*(AX$3-MIN(MAX(Data_wide!$BA$42,AX$2),AX$3))/(AX$3-AX$2)),1),""))</f>
        <v/>
      </c>
      <c r="AY46" s="165">
        <f>IF(OR(AY$4=0,Data_wide!$BB$42=""),"",IFERROR(ROUND(IF(AY$4=1,1+9*(MIN(MAX(Data_wide!$BB$42,AY$2),AY$3)-AY$2)/(AY$3-AY$2),1+9*(AY$3-MIN(MAX(Data_wide!$BB$42,AY$2),AY$3))/(AY$3-AY$2)),1),""))</f>
        <v/>
      </c>
      <c r="AZ46" s="165">
        <f>IF(OR(AZ$4=0,Data_wide!$BC$42=""),"",IFERROR(ROUND(IF(AZ$4=1,1+9*(MIN(MAX(Data_wide!$BC$42,AZ$2),AZ$3)-AZ$2)/(AZ$3-AZ$2),1+9*(AZ$3-MIN(MAX(Data_wide!$BC$42,AZ$2),AZ$3))/(AZ$3-AZ$2)),1),""))</f>
        <v/>
      </c>
      <c r="BA46" s="165">
        <f>IF(OR(BA$4=0,Data_wide!$BD$42=""),"",IFERROR(ROUND(IF(BA$4=1,1+9*(MIN(MAX(Data_wide!$BD$42,BA$2),BA$3)-BA$2)/(BA$3-BA$2),1+9*(BA$3-MIN(MAX(Data_wide!$BD$42,BA$2),BA$3))/(BA$3-BA$2)),1),""))</f>
        <v/>
      </c>
      <c r="BB46" s="165">
        <f>IF(OR(BB$4=0,Data_wide!$BE$42=""),"",IFERROR(ROUND(IF(BB$4=1,1+9*(MIN(MAX(Data_wide!$BE$42,BB$2),BB$3)-BB$2)/(BB$3-BB$2),1+9*(BB$3-MIN(MAX(Data_wide!$BE$42,BB$2),BB$3))/(BB$3-BB$2)),1),""))</f>
        <v/>
      </c>
      <c r="BC46" s="165">
        <f>IF(OR(BC$4=0,Data_wide!$BF$42=""),"",IFERROR(ROUND(IF(BC$4=1,1+9*(MIN(MAX(Data_wide!$BF$42,BC$2),BC$3)-BC$2)/(BC$3-BC$2),1+9*(BC$3-MIN(MAX(Data_wide!$BF$42,BC$2),BC$3))/(BC$3-BC$2)),1),""))</f>
        <v/>
      </c>
      <c r="BD46" s="165">
        <f>IF(OR(BD$4=0,Data_wide!$BG$42=""),"",IFERROR(ROUND(IF(BD$4=1,1+9*(MIN(MAX(Data_wide!$BG$42,BD$2),BD$3)-BD$2)/(BD$3-BD$2),1+9*(BD$3-MIN(MAX(Data_wide!$BG$42,BD$2),BD$3))/(BD$3-BD$2)),1),""))</f>
        <v/>
      </c>
      <c r="BE46" s="165">
        <f>IF(OR(BE$4=0,Data_wide!$BH$42=""),"",IFERROR(ROUND(IF(BE$4=1,1+9*(MIN(MAX(Data_wide!$BH$42,BE$2),BE$3)-BE$2)/(BE$3-BE$2),1+9*(BE$3-MIN(MAX(Data_wide!$BH$42,BE$2),BE$3))/(BE$3-BE$2)),1),""))</f>
        <v/>
      </c>
      <c r="BF46" s="165">
        <f>IF(OR(BF$4=0,Data_wide!$BI$42=""),"",IFERROR(ROUND(IF(BF$4=1,1+9*(MIN(MAX(Data_wide!$BI$42,BF$2),BF$3)-BF$2)/(BF$3-BF$2),1+9*(BF$3-MIN(MAX(Data_wide!$BI$42,BF$2),BF$3))/(BF$3-BF$2)),1),""))</f>
        <v/>
      </c>
      <c r="BG46" s="165">
        <f>IF(OR(BG$4=0,Data_wide!$BJ$42=""),"",IFERROR(ROUND(IF(BG$4=1,1+9*(MIN(MAX(Data_wide!$BJ$42,BG$2),BG$3)-BG$2)/(BG$3-BG$2),1+9*(BG$3-MIN(MAX(Data_wide!$BJ$42,BG$2),BG$3))/(BG$3-BG$2)),1),""))</f>
        <v/>
      </c>
      <c r="BH46" s="165">
        <f>IF(OR(BH$4=0,Data_wide!$BK$42=""),"",IFERROR(ROUND(IF(BH$4=1,1+9*(MIN(MAX(Data_wide!$BK$42,BH$2),BH$3)-BH$2)/(BH$3-BH$2),1+9*(BH$3-MIN(MAX(Data_wide!$BK$42,BH$2),BH$3))/(BH$3-BH$2)),1),""))</f>
        <v/>
      </c>
      <c r="BI46" s="165">
        <f>IF(OR(BI$4=0,Data_wide!$BL$42=""),"",IFERROR(ROUND(IF(BI$4=1,1+9*(MIN(MAX(Data_wide!$BL$42,BI$2),BI$3)-BI$2)/(BI$3-BI$2),1+9*(BI$3-MIN(MAX(Data_wide!$BL$42,BI$2),BI$3))/(BI$3-BI$2)),1),""))</f>
        <v/>
      </c>
      <c r="BJ46" s="165">
        <f>IF(OR(BJ$4=0,Data_wide!$BM$42=""),"",IFERROR(ROUND(IF(BJ$4=1,1+9*(MIN(MAX(Data_wide!$BM$42,BJ$2),BJ$3)-BJ$2)/(BJ$3-BJ$2),1+9*(BJ$3-MIN(MAX(Data_wide!$BM$42,BJ$2),BJ$3))/(BJ$3-BJ$2)),1),""))</f>
        <v/>
      </c>
      <c r="BK46" s="165">
        <f>IF(OR(BK$4=0,Data_wide!$BN$42=""),"",IFERROR(ROUND(IF(BK$4=1,1+9*(MIN(MAX(Data_wide!$BN$42,BK$2),BK$3)-BK$2)/(BK$3-BK$2),1+9*(BK$3-MIN(MAX(Data_wide!$BN$42,BK$2),BK$3))/(BK$3-BK$2)),1),""))</f>
        <v/>
      </c>
      <c r="BL46" s="165">
        <f>IF(OR(BL$4=0,Data_wide!$BO$42=""),"",IFERROR(ROUND(IF(BL$4=1,1+9*(MIN(MAX(Data_wide!$BO$42,BL$2),BL$3)-BL$2)/(BL$3-BL$2),1+9*(BL$3-MIN(MAX(Data_wide!$BO$42,BL$2),BL$3))/(BL$3-BL$2)),1),""))</f>
        <v/>
      </c>
      <c r="BM46" s="165">
        <f>IF(OR(BM$4=0,Data_wide!$BP$42=""),"",IFERROR(ROUND(IF(BM$4=1,1+9*(MIN(MAX(Data_wide!$BP$42,BM$2),BM$3)-BM$2)/(BM$3-BM$2),1+9*(BM$3-MIN(MAX(Data_wide!$BP$42,BM$2),BM$3))/(BM$3-BM$2)),1),""))</f>
        <v/>
      </c>
      <c r="BN46" s="165">
        <f>IF(OR(BN$4=0,Data_wide!$BQ$42=""),"",IFERROR(ROUND(IF(BN$4=1,1+9*(MIN(MAX(Data_wide!$BQ$42,BN$2),BN$3)-BN$2)/(BN$3-BN$2),1+9*(BN$3-MIN(MAX(Data_wide!$BQ$42,BN$2),BN$3))/(BN$3-BN$2)),1),""))</f>
        <v/>
      </c>
      <c r="BO46" s="165">
        <f>IF(OR(BO$4=0,Data_wide!$BR$42=""),"",IFERROR(ROUND(IF(BO$4=1,1+9*(MIN(MAX(Data_wide!$BR$42,BO$2),BO$3)-BO$2)/(BO$3-BO$2),1+9*(BO$3-MIN(MAX(Data_wide!$BR$42,BO$2),BO$3))/(BO$3-BO$2)),1),""))</f>
        <v/>
      </c>
      <c r="BP46" s="165">
        <f>IF(OR(BP$4=0,Data_wide!$BS$42=""),"",IFERROR(ROUND(IF(BP$4=1,1+9*(MIN(MAX(Data_wide!$BS$42,BP$2),BP$3)-BP$2)/(BP$3-BP$2),1+9*(BP$3-MIN(MAX(Data_wide!$BS$42,BP$2),BP$3))/(BP$3-BP$2)),1),""))</f>
        <v/>
      </c>
      <c r="BQ46" s="165">
        <f>IF(OR(BQ$4=0,Data_wide!$BT$42=""),"",IFERROR(ROUND(IF(BQ$4=1,1+9*(MIN(MAX(Data_wide!$BT$42,BQ$2),BQ$3)-BQ$2)/(BQ$3-BQ$2),1+9*(BQ$3-MIN(MAX(Data_wide!$BT$42,BQ$2),BQ$3))/(BQ$3-BQ$2)),1),""))</f>
        <v/>
      </c>
      <c r="BR46" s="165">
        <f>IF(OR(BR$4=0,Data_wide!$BU$42=""),"",IFERROR(ROUND(IF(BR$4=1,1+9*(MIN(MAX(Data_wide!$BU$42,BR$2),BR$3)-BR$2)/(BR$3-BR$2),1+9*(BR$3-MIN(MAX(Data_wide!$BU$42,BR$2),BR$3))/(BR$3-BR$2)),1),""))</f>
        <v/>
      </c>
      <c r="BS46" s="165">
        <f>IF(OR(BS$4=0,Data_wide!$BV$42=""),"",IFERROR(ROUND(IF(BS$4=1,1+9*(MIN(MAX(Data_wide!$BV$42,BS$2),BS$3)-BS$2)/(BS$3-BS$2),1+9*(BS$3-MIN(MAX(Data_wide!$BV$42,BS$2),BS$3))/(BS$3-BS$2)),1),""))</f>
        <v/>
      </c>
      <c r="BT46" s="165">
        <f>IF(OR(BT$4=0,Data_wide!$BW$42=""),"",IFERROR(ROUND(IF(BT$4=1,1+9*(MIN(MAX(Data_wide!$BW$42,BT$2),BT$3)-BT$2)/(BT$3-BT$2),1+9*(BT$3-MIN(MAX(Data_wide!$BW$42,BT$2),BT$3))/(BT$3-BT$2)),1),""))</f>
        <v/>
      </c>
      <c r="BU46" s="165">
        <f>IF(OR(BU$4=0,Data_wide!$BX$42=""),"",IFERROR(ROUND(IF(BU$4=1,1+9*(MIN(MAX(Data_wide!$BX$42,BU$2),BU$3)-BU$2)/(BU$3-BU$2),1+9*(BU$3-MIN(MAX(Data_wide!$BX$42,BU$2),BU$3))/(BU$3-BU$2)),1),""))</f>
        <v/>
      </c>
      <c r="BV46" s="165">
        <f>IF(OR(BV$4=0,Data_wide!$BY$42=""),"",IFERROR(ROUND(IF(BV$4=1,1+9*(MIN(MAX(Data_wide!$BY$42,BV$2),BV$3)-BV$2)/(BV$3-BV$2),1+9*(BV$3-MIN(MAX(Data_wide!$BY$42,BV$2),BV$3))/(BV$3-BV$2)),1),""))</f>
        <v/>
      </c>
      <c r="BW46" s="165">
        <f>IF(OR(BW$4=0,Data_wide!$BZ$42=""),"",IFERROR(ROUND(IF(BW$4=1,1+9*(MIN(MAX(Data_wide!$BZ$42,BW$2),BW$3)-BW$2)/(BW$3-BW$2),1+9*(BW$3-MIN(MAX(Data_wide!$BZ$42,BW$2),BW$3))/(BW$3-BW$2)),1),""))</f>
        <v/>
      </c>
      <c r="BX46" s="165">
        <f>IF(OR(BX$4=0,Data_wide!$CA$42=""),"",IFERROR(ROUND(IF(BX$4=1,1+9*(MIN(MAX(Data_wide!$CA$42,BX$2),BX$3)-BX$2)/(BX$3-BX$2),1+9*(BX$3-MIN(MAX(Data_wide!$CA$42,BX$2),BX$3))/(BX$3-BX$2)),1),""))</f>
        <v/>
      </c>
      <c r="BY46" s="165">
        <f>IF(OR(BY$4=0,Data_wide!$CB$42=""),"",IFERROR(ROUND(IF(BY$4=1,1+9*(MIN(MAX(Data_wide!$CB$42,BY$2),BY$3)-BY$2)/(BY$3-BY$2),1+9*(BY$3-MIN(MAX(Data_wide!$CB$42,BY$2),BY$3))/(BY$3-BY$2)),1),""))</f>
        <v/>
      </c>
      <c r="BZ46" s="165">
        <f>IF(OR(BZ$4=0,Data_wide!$CC$42=""),"",IFERROR(ROUND(IF(BZ$4=1,1+9*(MIN(MAX(Data_wide!$CC$42,BZ$2),BZ$3)-BZ$2)/(BZ$3-BZ$2),1+9*(BZ$3-MIN(MAX(Data_wide!$CC$42,BZ$2),BZ$3))/(BZ$3-BZ$2)),1),""))</f>
        <v/>
      </c>
      <c r="CA46" s="165">
        <f>IF(OR(CA$4=0,Data_wide!$CD$42=""),"",IFERROR(ROUND(IF(CA$4=1,1+9*(MIN(MAX(Data_wide!$CD$42,CA$2),CA$3)-CA$2)/(CA$3-CA$2),1+9*(CA$3-MIN(MAX(Data_wide!$CD$42,CA$2),CA$3))/(CA$3-CA$2)),1),""))</f>
        <v/>
      </c>
      <c r="CB46" s="165">
        <f>IF(OR(CB$4=0,Data_wide!$CE$42=""),"",IFERROR(ROUND(IF(CB$4=1,1+9*(MIN(MAX(Data_wide!$CE$42,CB$2),CB$3)-CB$2)/(CB$3-CB$2),1+9*(CB$3-MIN(MAX(Data_wide!$CE$42,CB$2),CB$3))/(CB$3-CB$2)),1),""))</f>
        <v/>
      </c>
      <c r="CC46" s="165">
        <f>IF(OR(CC$4=0,Data_wide!$CF$42=""),"",IFERROR(ROUND(IF(CC$4=1,1+9*(MIN(MAX(Data_wide!$CF$42,CC$2),CC$3)-CC$2)/(CC$3-CC$2),1+9*(CC$3-MIN(MAX(Data_wide!$CF$42,CC$2),CC$3))/(CC$3-CC$2)),1),""))</f>
        <v/>
      </c>
      <c r="CD46" s="165">
        <f>IF(OR(CD$4=0,Data_wide!$CG$42=""),"",IFERROR(ROUND(IF(CD$4=1,1+9*(MIN(MAX(Data_wide!$CG$42,CD$2),CD$3)-CD$2)/(CD$3-CD$2),1+9*(CD$3-MIN(MAX(Data_wide!$CG$42,CD$2),CD$3))/(CD$3-CD$2)),1),""))</f>
        <v/>
      </c>
      <c r="CE46" s="165">
        <f>IF(OR(CE$4=0,Data_wide!$CH$42=""),"",IFERROR(ROUND(IF(CE$4=1,1+9*(MIN(MAX(Data_wide!$CH$42,CE$2),CE$3)-CE$2)/(CE$3-CE$2),1+9*(CE$3-MIN(MAX(Data_wide!$CH$42,CE$2),CE$3))/(CE$3-CE$2)),1),""))</f>
        <v/>
      </c>
      <c r="CF46" s="165">
        <f>IF(OR(CF$4=0,Data_wide!$CI$42=""),"",IFERROR(ROUND(IF(CF$4=1,1+9*(MIN(MAX(Data_wide!$CI$42,CF$2),CF$3)-CF$2)/(CF$3-CF$2),1+9*(CF$3-MIN(MAX(Data_wide!$CI$42,CF$2),CF$3))/(CF$3-CF$2)),1),""))</f>
        <v/>
      </c>
      <c r="CG46" s="165">
        <f>IF(OR(CG$4=0,Data_wide!$CJ$42=""),"",IFERROR(ROUND(IF(CG$4=1,1+9*(MIN(MAX(Data_wide!$CJ$42,CG$2),CG$3)-CG$2)/(CG$3-CG$2),1+9*(CG$3-MIN(MAX(Data_wide!$CJ$42,CG$2),CG$3))/(CG$3-CG$2)),1),""))</f>
        <v/>
      </c>
      <c r="CH46" s="165">
        <f>IF(OR(CH$4=0,Data_wide!$CK$42=""),"",IFERROR(ROUND(IF(CH$4=1,1+9*(MIN(MAX(Data_wide!$CK$42,CH$2),CH$3)-CH$2)/(CH$3-CH$2),1+9*(CH$3-MIN(MAX(Data_wide!$CK$42,CH$2),CH$3))/(CH$3-CH$2)),1),""))</f>
        <v/>
      </c>
      <c r="CI46" s="165">
        <f>IF(OR(CI$4=0,Data_wide!$CL$42=""),"",IFERROR(ROUND(IF(CI$4=1,1+9*(MIN(MAX(Data_wide!$CL$42,CI$2),CI$3)-CI$2)/(CI$3-CI$2),1+9*(CI$3-MIN(MAX(Data_wide!$CL$42,CI$2),CI$3))/(CI$3-CI$2)),1),""))</f>
        <v/>
      </c>
      <c r="CJ46" s="165">
        <f>IF(OR(CJ$4=0,Data_wide!$CM$42=""),"",IFERROR(ROUND(IF(CJ$4=1,1+9*(MIN(MAX(Data_wide!$CM$42,CJ$2),CJ$3)-CJ$2)/(CJ$3-CJ$2),1+9*(CJ$3-MIN(MAX(Data_wide!$CM$42,CJ$2),CJ$3))/(CJ$3-CJ$2)),1),""))</f>
        <v/>
      </c>
      <c r="CK46" s="165">
        <f>IF(OR(CK$4=0,Data_wide!$CN$42=""),"",IFERROR(ROUND(IF(CK$4=1,1+9*(MIN(MAX(Data_wide!$CN$42,CK$2),CK$3)-CK$2)/(CK$3-CK$2),1+9*(CK$3-MIN(MAX(Data_wide!$CN$42,CK$2),CK$3))/(CK$3-CK$2)),1),""))</f>
        <v/>
      </c>
      <c r="CL46" s="165">
        <f>IF(OR(CL$4=0,Data_wide!$CO$42=""),"",IFERROR(ROUND(IF(CL$4=1,1+9*(MIN(MAX(Data_wide!$CO$42,CL$2),CL$3)-CL$2)/(CL$3-CL$2),1+9*(CL$3-MIN(MAX(Data_wide!$CO$42,CL$2),CL$3))/(CL$3-CL$2)),1),""))</f>
        <v/>
      </c>
      <c r="CM46" s="165">
        <f>IF(OR(CM$4=0,Data_wide!$CP$42=""),"",IFERROR(ROUND(IF(CM$4=1,1+9*(MIN(MAX(Data_wide!$CP$42,CM$2),CM$3)-CM$2)/(CM$3-CM$2),1+9*(CM$3-MIN(MAX(Data_wide!$CP$42,CM$2),CM$3))/(CM$3-CM$2)),1),""))</f>
        <v/>
      </c>
      <c r="CN46" s="165">
        <f>IF(OR(CN$4=0,Data_wide!$CQ$42=""),"",IFERROR(ROUND(IF(CN$4=1,1+9*(MIN(MAX(Data_wide!$CQ$42,CN$2),CN$3)-CN$2)/(CN$3-CN$2),1+9*(CN$3-MIN(MAX(Data_wide!$CQ$42,CN$2),CN$3))/(CN$3-CN$2)),1),""))</f>
        <v/>
      </c>
      <c r="CO46" s="165">
        <f>IF(OR(CO$4=0,Data_wide!$CR$42=""),"",IFERROR(ROUND(IF(CO$4=1,1+9*(MIN(MAX(Data_wide!$CR$42,CO$2),CO$3)-CO$2)/(CO$3-CO$2),1+9*(CO$3-MIN(MAX(Data_wide!$CR$42,CO$2),CO$3))/(CO$3-CO$2)),1),""))</f>
        <v/>
      </c>
    </row>
    <row r="47" ht="14" customHeight="1">
      <c r="A47" s="161" t="inlineStr">
        <is>
          <t>CHN</t>
        </is>
      </c>
      <c r="B47" s="161" t="inlineStr">
        <is>
          <t>China</t>
        </is>
      </c>
      <c r="C47" s="165">
        <f>IF(OR(C$4=0,Data_wide!$F$43=""),"",IFERROR(ROUND(IF(C$4=1,1+9*(MIN(MAX(Data_wide!$F$43,C$2),C$3)-C$2)/(C$3-C$2),1+9*(C$3-MIN(MAX(Data_wide!$F$43,C$2),C$3))/(C$3-C$2)),1),""))</f>
        <v/>
      </c>
      <c r="D47" s="165">
        <f>IF(OR(D$4=0,Data_wide!$G$43=""),"",IFERROR(ROUND(IF(D$4=1,1+9*(MIN(MAX(Data_wide!$G$43,D$2),D$3)-D$2)/(D$3-D$2),1+9*(D$3-MIN(MAX(Data_wide!$G$43,D$2),D$3))/(D$3-D$2)),1),""))</f>
        <v/>
      </c>
      <c r="E47" s="165">
        <f>IF(OR(E$4=0,Data_wide!$H$43=""),"",IFERROR(ROUND(IF(E$4=1,1+9*(MIN(MAX(Data_wide!$H$43,E$2),E$3)-E$2)/(E$3-E$2),1+9*(E$3-MIN(MAX(Data_wide!$H$43,E$2),E$3))/(E$3-E$2)),1),""))</f>
        <v/>
      </c>
      <c r="F47" s="165">
        <f>IF(OR(F$4=0,Data_wide!$I$43=""),"",IFERROR(ROUND(IF(F$4=1,1+9*(MIN(MAX(Data_wide!$I$43,F$2),F$3)-F$2)/(F$3-F$2),1+9*(F$3-MIN(MAX(Data_wide!$I$43,F$2),F$3))/(F$3-F$2)),1),""))</f>
        <v/>
      </c>
      <c r="G47" s="165">
        <f>IF(OR(G$4=0,Data_wide!$J$43=""),"",IFERROR(ROUND(IF(G$4=1,1+9*(MIN(MAX(Data_wide!$J$43,G$2),G$3)-G$2)/(G$3-G$2),1+9*(G$3-MIN(MAX(Data_wide!$J$43,G$2),G$3))/(G$3-G$2)),1),""))</f>
        <v/>
      </c>
      <c r="H47" s="165">
        <f>IF(OR(H$4=0,Data_wide!$K$43=""),"",IFERROR(ROUND(IF(H$4=1,1+9*(MIN(MAX(Data_wide!$K$43,H$2),H$3)-H$2)/(H$3-H$2),1+9*(H$3-MIN(MAX(Data_wide!$K$43,H$2),H$3))/(H$3-H$2)),1),""))</f>
        <v/>
      </c>
      <c r="I47" s="165">
        <f>IF(OR(I$4=0,Data_wide!$L$43=""),"",IFERROR(ROUND(IF(I$4=1,1+9*(MIN(MAX(Data_wide!$L$43,I$2),I$3)-I$2)/(I$3-I$2),1+9*(I$3-MIN(MAX(Data_wide!$L$43,I$2),I$3))/(I$3-I$2)),1),""))</f>
        <v/>
      </c>
      <c r="J47" s="165">
        <f>IF(OR(J$4=0,Data_wide!$M$43=""),"",IFERROR(ROUND(IF(J$4=1,1+9*(MIN(MAX(Data_wide!$M$43,J$2),J$3)-J$2)/(J$3-J$2),1+9*(J$3-MIN(MAX(Data_wide!$M$43,J$2),J$3))/(J$3-J$2)),1),""))</f>
        <v/>
      </c>
      <c r="K47" s="165">
        <f>IF(OR(K$4=0,Data_wide!$N$43=""),"",IFERROR(ROUND(IF(K$4=1,1+9*(MIN(MAX(Data_wide!$N$43,K$2),K$3)-K$2)/(K$3-K$2),1+9*(K$3-MIN(MAX(Data_wide!$N$43,K$2),K$3))/(K$3-K$2)),1),""))</f>
        <v/>
      </c>
      <c r="L47" s="165">
        <f>IF(OR(L$4=0,Data_wide!$O$43=""),"",IFERROR(ROUND(IF(L$4=1,1+9*(MIN(MAX(Data_wide!$O$43,L$2),L$3)-L$2)/(L$3-L$2),1+9*(L$3-MIN(MAX(Data_wide!$O$43,L$2),L$3))/(L$3-L$2)),1),""))</f>
        <v/>
      </c>
      <c r="M47" s="165">
        <f>IF(OR(M$4=0,Data_wide!$P$43=""),"",IFERROR(ROUND(IF(M$4=1,1+9*(MIN(MAX(Data_wide!$P$43,M$2),M$3)-M$2)/(M$3-M$2),1+9*(M$3-MIN(MAX(Data_wide!$P$43,M$2),M$3))/(M$3-M$2)),1),""))</f>
        <v/>
      </c>
      <c r="N47" s="165">
        <f>IF(OR(N$4=0,Data_wide!$Q$43=""),"",IFERROR(ROUND(IF(N$4=1,1+9*(MIN(MAX(Data_wide!$Q$43,N$2),N$3)-N$2)/(N$3-N$2),1+9*(N$3-MIN(MAX(Data_wide!$Q$43,N$2),N$3))/(N$3-N$2)),1),""))</f>
        <v/>
      </c>
      <c r="O47" s="165">
        <f>IF(OR(O$4=0,Data_wide!$R$43=""),"",IFERROR(ROUND(IF(O$4=1,1+9*(MIN(MAX(Data_wide!$R$43,O$2),O$3)-O$2)/(O$3-O$2),1+9*(O$3-MIN(MAX(Data_wide!$R$43,O$2),O$3))/(O$3-O$2)),1),""))</f>
        <v/>
      </c>
      <c r="P47" s="165">
        <f>IF(OR(P$4=0,Data_wide!$S$43=""),"",IFERROR(ROUND(IF(P$4=1,1+9*(MIN(MAX(Data_wide!$S$43,P$2),P$3)-P$2)/(P$3-P$2),1+9*(P$3-MIN(MAX(Data_wide!$S$43,P$2),P$3))/(P$3-P$2)),1),""))</f>
        <v/>
      </c>
      <c r="Q47" s="165">
        <f>IF(OR(Q$4=0,Data_wide!$T$43=""),"",IFERROR(ROUND(IF(Q$4=1,1+9*(MIN(MAX(Data_wide!$T$43,Q$2),Q$3)-Q$2)/(Q$3-Q$2),1+9*(Q$3-MIN(MAX(Data_wide!$T$43,Q$2),Q$3))/(Q$3-Q$2)),1),""))</f>
        <v/>
      </c>
      <c r="R47" s="165">
        <f>IF(OR(R$4=0,Data_wide!$U$43=""),"",IFERROR(ROUND(IF(R$4=1,1+9*(MIN(MAX(Data_wide!$U$43,R$2),R$3)-R$2)/(R$3-R$2),1+9*(R$3-MIN(MAX(Data_wide!$U$43,R$2),R$3))/(R$3-R$2)),1),""))</f>
        <v/>
      </c>
      <c r="S47" s="165">
        <f>IF(OR(S$4=0,Data_wide!$V$43=""),"",IFERROR(ROUND(IF(S$4=1,1+9*(MIN(MAX(Data_wide!$V$43,S$2),S$3)-S$2)/(S$3-S$2),1+9*(S$3-MIN(MAX(Data_wide!$V$43,S$2),S$3))/(S$3-S$2)),1),""))</f>
        <v/>
      </c>
      <c r="T47" s="165">
        <f>IF(OR(T$4=0,Data_wide!$W$43=""),"",IFERROR(ROUND(IF(T$4=1,1+9*(MIN(MAX(Data_wide!$W$43,T$2),T$3)-T$2)/(T$3-T$2),1+9*(T$3-MIN(MAX(Data_wide!$W$43,T$2),T$3))/(T$3-T$2)),1),""))</f>
        <v/>
      </c>
      <c r="U47" s="165">
        <f>IF(OR(U$4=0,Data_wide!$X$43=""),"",IFERROR(ROUND(IF(U$4=1,1+9*(MIN(MAX(Data_wide!$X$43,U$2),U$3)-U$2)/(U$3-U$2),1+9*(U$3-MIN(MAX(Data_wide!$X$43,U$2),U$3))/(U$3-U$2)),1),""))</f>
        <v/>
      </c>
      <c r="V47" s="165">
        <f>IF(OR(V$4=0,Data_wide!$Y$43=""),"",IFERROR(ROUND(IF(V$4=1,1+9*(MIN(MAX(Data_wide!$Y$43,V$2),V$3)-V$2)/(V$3-V$2),1+9*(V$3-MIN(MAX(Data_wide!$Y$43,V$2),V$3))/(V$3-V$2)),1),""))</f>
        <v/>
      </c>
      <c r="W47" s="165">
        <f>IF(OR(W$4=0,Data_wide!$Z$43=""),"",IFERROR(ROUND(IF(W$4=1,1+9*(MIN(MAX(Data_wide!$Z$43,W$2),W$3)-W$2)/(W$3-W$2),1+9*(W$3-MIN(MAX(Data_wide!$Z$43,W$2),W$3))/(W$3-W$2)),1),""))</f>
        <v/>
      </c>
      <c r="X47" s="165">
        <f>IF(OR(X$4=0,Data_wide!$AA$43=""),"",IFERROR(ROUND(IF(X$4=1,1+9*(MIN(MAX(Data_wide!$AA$43,X$2),X$3)-X$2)/(X$3-X$2),1+9*(X$3-MIN(MAX(Data_wide!$AA$43,X$2),X$3))/(X$3-X$2)),1),""))</f>
        <v/>
      </c>
      <c r="Y47" s="165">
        <f>IF(OR(Y$4=0,Data_wide!$AB$43=""),"",IFERROR(ROUND(IF(Y$4=1,1+9*(MIN(MAX(Data_wide!$AB$43,Y$2),Y$3)-Y$2)/(Y$3-Y$2),1+9*(Y$3-MIN(MAX(Data_wide!$AB$43,Y$2),Y$3))/(Y$3-Y$2)),1),""))</f>
        <v/>
      </c>
      <c r="Z47" s="165">
        <f>IF(OR(Z$4=0,Data_wide!$AC$43=""),"",IFERROR(ROUND(IF(Z$4=1,1+9*(MIN(MAX(Data_wide!$AC$43,Z$2),Z$3)-Z$2)/(Z$3-Z$2),1+9*(Z$3-MIN(MAX(Data_wide!$AC$43,Z$2),Z$3))/(Z$3-Z$2)),1),""))</f>
        <v/>
      </c>
      <c r="AA47" s="165">
        <f>IF(OR(AA$4=0,Data_wide!$AD$43=""),"",IFERROR(ROUND(IF(AA$4=1,1+9*(MIN(MAX(Data_wide!$AD$43,AA$2),AA$3)-AA$2)/(AA$3-AA$2),1+9*(AA$3-MIN(MAX(Data_wide!$AD$43,AA$2),AA$3))/(AA$3-AA$2)),1),""))</f>
        <v/>
      </c>
      <c r="AB47" s="165">
        <f>IF(OR(AB$4=0,Data_wide!$AE$43=""),"",IFERROR(ROUND(IF(AB$4=1,1+9*(MIN(MAX(Data_wide!$AE$43,AB$2),AB$3)-AB$2)/(AB$3-AB$2),1+9*(AB$3-MIN(MAX(Data_wide!$AE$43,AB$2),AB$3))/(AB$3-AB$2)),1),""))</f>
        <v/>
      </c>
      <c r="AC47" s="165">
        <f>IF(OR(AC$4=0,Data_wide!$AF$43=""),"",IFERROR(ROUND(IF(AC$4=1,1+9*(MIN(MAX(Data_wide!$AF$43,AC$2),AC$3)-AC$2)/(AC$3-AC$2),1+9*(AC$3-MIN(MAX(Data_wide!$AF$43,AC$2),AC$3))/(AC$3-AC$2)),1),""))</f>
        <v/>
      </c>
      <c r="AD47" s="165">
        <f>IF(OR(AD$4=0,Data_wide!$AG$43=""),"",IFERROR(ROUND(IF(AD$4=1,1+9*(MIN(MAX(Data_wide!$AG$43,AD$2),AD$3)-AD$2)/(AD$3-AD$2),1+9*(AD$3-MIN(MAX(Data_wide!$AG$43,AD$2),AD$3))/(AD$3-AD$2)),1),""))</f>
        <v/>
      </c>
      <c r="AE47" s="165">
        <f>IF(OR(AE$4=0,Data_wide!$AH$43=""),"",IFERROR(ROUND(IF(AE$4=1,1+9*(MIN(MAX(Data_wide!$AH$43,AE$2),AE$3)-AE$2)/(AE$3-AE$2),1+9*(AE$3-MIN(MAX(Data_wide!$AH$43,AE$2),AE$3))/(AE$3-AE$2)),1),""))</f>
        <v/>
      </c>
      <c r="AF47" s="165">
        <f>IF(OR(AF$4=0,Data_wide!$AI$43=""),"",IFERROR(ROUND(IF(AF$4=1,1+9*(MIN(MAX(Data_wide!$AI$43,AF$2),AF$3)-AF$2)/(AF$3-AF$2),1+9*(AF$3-MIN(MAX(Data_wide!$AI$43,AF$2),AF$3))/(AF$3-AF$2)),1),""))</f>
        <v/>
      </c>
      <c r="AG47" s="165">
        <f>IF(OR(AG$4=0,Data_wide!$AJ$43=""),"",IFERROR(ROUND(IF(AG$4=1,1+9*(MIN(MAX(Data_wide!$AJ$43,AG$2),AG$3)-AG$2)/(AG$3-AG$2),1+9*(AG$3-MIN(MAX(Data_wide!$AJ$43,AG$2),AG$3))/(AG$3-AG$2)),1),""))</f>
        <v/>
      </c>
      <c r="AH47" s="165">
        <f>IF(OR(AH$4=0,Data_wide!$AK$43=""),"",IFERROR(ROUND(IF(AH$4=1,1+9*(MIN(MAX(Data_wide!$AK$43,AH$2),AH$3)-AH$2)/(AH$3-AH$2),1+9*(AH$3-MIN(MAX(Data_wide!$AK$43,AH$2),AH$3))/(AH$3-AH$2)),1),""))</f>
        <v/>
      </c>
      <c r="AI47" s="165">
        <f>IF(OR(AI$4=0,Data_wide!$AL$43=""),"",IFERROR(ROUND(IF(AI$4=1,1+9*(MIN(MAX(Data_wide!$AL$43,AI$2),AI$3)-AI$2)/(AI$3-AI$2),1+9*(AI$3-MIN(MAX(Data_wide!$AL$43,AI$2),AI$3))/(AI$3-AI$2)),1),""))</f>
        <v/>
      </c>
      <c r="AJ47" s="165">
        <f>IF(OR(AJ$4=0,Data_wide!$AM$43=""),"",IFERROR(ROUND(IF(AJ$4=1,1+9*(MIN(MAX(Data_wide!$AM$43,AJ$2),AJ$3)-AJ$2)/(AJ$3-AJ$2),1+9*(AJ$3-MIN(MAX(Data_wide!$AM$43,AJ$2),AJ$3))/(AJ$3-AJ$2)),1),""))</f>
        <v/>
      </c>
      <c r="AK47" s="165">
        <f>IF(OR(AK$4=0,Data_wide!$AN$43=""),"",IFERROR(ROUND(IF(AK$4=1,1+9*(MIN(MAX(Data_wide!$AN$43,AK$2),AK$3)-AK$2)/(AK$3-AK$2),1+9*(AK$3-MIN(MAX(Data_wide!$AN$43,AK$2),AK$3))/(AK$3-AK$2)),1),""))</f>
        <v/>
      </c>
      <c r="AL47" s="165">
        <f>IF(OR(AL$4=0,Data_wide!$AO$43=""),"",IFERROR(ROUND(IF(AL$4=1,1+9*(MIN(MAX(Data_wide!$AO$43,AL$2),AL$3)-AL$2)/(AL$3-AL$2),1+9*(AL$3-MIN(MAX(Data_wide!$AO$43,AL$2),AL$3))/(AL$3-AL$2)),1),""))</f>
        <v/>
      </c>
      <c r="AM47" s="165">
        <f>IF(OR(AM$4=0,Data_wide!$AP$43=""),"",IFERROR(ROUND(IF(AM$4=1,1+9*(MIN(MAX(Data_wide!$AP$43,AM$2),AM$3)-AM$2)/(AM$3-AM$2),1+9*(AM$3-MIN(MAX(Data_wide!$AP$43,AM$2),AM$3))/(AM$3-AM$2)),1),""))</f>
        <v/>
      </c>
      <c r="AN47" s="165">
        <f>IF(OR(AN$4=0,Data_wide!$AQ$43=""),"",IFERROR(ROUND(IF(AN$4=1,1+9*(MIN(MAX(Data_wide!$AQ$43,AN$2),AN$3)-AN$2)/(AN$3-AN$2),1+9*(AN$3-MIN(MAX(Data_wide!$AQ$43,AN$2),AN$3))/(AN$3-AN$2)),1),""))</f>
        <v/>
      </c>
      <c r="AO47" s="165">
        <f>IF(OR(AO$4=0,Data_wide!$AR$43=""),"",IFERROR(ROUND(IF(AO$4=1,1+9*(MIN(MAX(Data_wide!$AR$43,AO$2),AO$3)-AO$2)/(AO$3-AO$2),1+9*(AO$3-MIN(MAX(Data_wide!$AR$43,AO$2),AO$3))/(AO$3-AO$2)),1),""))</f>
        <v/>
      </c>
      <c r="AP47" s="165">
        <f>IF(OR(AP$4=0,Data_wide!$AS$43=""),"",IFERROR(ROUND(IF(AP$4=1,1+9*(MIN(MAX(Data_wide!$AS$43,AP$2),AP$3)-AP$2)/(AP$3-AP$2),1+9*(AP$3-MIN(MAX(Data_wide!$AS$43,AP$2),AP$3))/(AP$3-AP$2)),1),""))</f>
        <v/>
      </c>
      <c r="AQ47" s="165">
        <f>IF(OR(AQ$4=0,Data_wide!$AT$43=""),"",IFERROR(ROUND(IF(AQ$4=1,1+9*(MIN(MAX(Data_wide!$AT$43,AQ$2),AQ$3)-AQ$2)/(AQ$3-AQ$2),1+9*(AQ$3-MIN(MAX(Data_wide!$AT$43,AQ$2),AQ$3))/(AQ$3-AQ$2)),1),""))</f>
        <v/>
      </c>
      <c r="AR47" s="165">
        <f>IF(OR(AR$4=0,Data_wide!$AU$43=""),"",IFERROR(ROUND(IF(AR$4=1,1+9*(MIN(MAX(Data_wide!$AU$43,AR$2),AR$3)-AR$2)/(AR$3-AR$2),1+9*(AR$3-MIN(MAX(Data_wide!$AU$43,AR$2),AR$3))/(AR$3-AR$2)),1),""))</f>
        <v/>
      </c>
      <c r="AS47" s="165">
        <f>IF(OR(AS$4=0,Data_wide!$AV$43=""),"",IFERROR(ROUND(IF(AS$4=1,1+9*(MIN(MAX(Data_wide!$AV$43,AS$2),AS$3)-AS$2)/(AS$3-AS$2),1+9*(AS$3-MIN(MAX(Data_wide!$AV$43,AS$2),AS$3))/(AS$3-AS$2)),1),""))</f>
        <v/>
      </c>
      <c r="AT47" s="165">
        <f>IF(OR(AT$4=0,Data_wide!$AW$43=""),"",IFERROR(ROUND(IF(AT$4=1,1+9*(MIN(MAX(Data_wide!$AW$43,AT$2),AT$3)-AT$2)/(AT$3-AT$2),1+9*(AT$3-MIN(MAX(Data_wide!$AW$43,AT$2),AT$3))/(AT$3-AT$2)),1),""))</f>
        <v/>
      </c>
      <c r="AU47" s="165">
        <f>IF(OR(AU$4=0,Data_wide!$AX$43=""),"",IFERROR(ROUND(IF(AU$4=1,1+9*(MIN(MAX(Data_wide!$AX$43,AU$2),AU$3)-AU$2)/(AU$3-AU$2),1+9*(AU$3-MIN(MAX(Data_wide!$AX$43,AU$2),AU$3))/(AU$3-AU$2)),1),""))</f>
        <v/>
      </c>
      <c r="AV47" s="165">
        <f>IF(OR(AV$4=0,Data_wide!$AY$43=""),"",IFERROR(ROUND(IF(AV$4=1,1+9*(MIN(MAX(Data_wide!$AY$43,AV$2),AV$3)-AV$2)/(AV$3-AV$2),1+9*(AV$3-MIN(MAX(Data_wide!$AY$43,AV$2),AV$3))/(AV$3-AV$2)),1),""))</f>
        <v/>
      </c>
      <c r="AW47" s="165">
        <f>IF(OR(AW$4=0,Data_wide!$AZ$43=""),"",IFERROR(ROUND(IF(AW$4=1,1+9*(MIN(MAX(Data_wide!$AZ$43,AW$2),AW$3)-AW$2)/(AW$3-AW$2),1+9*(AW$3-MIN(MAX(Data_wide!$AZ$43,AW$2),AW$3))/(AW$3-AW$2)),1),""))</f>
        <v/>
      </c>
      <c r="AX47" s="165">
        <f>IF(OR(AX$4=0,Data_wide!$BA$43=""),"",IFERROR(ROUND(IF(AX$4=1,1+9*(MIN(MAX(Data_wide!$BA$43,AX$2),AX$3)-AX$2)/(AX$3-AX$2),1+9*(AX$3-MIN(MAX(Data_wide!$BA$43,AX$2),AX$3))/(AX$3-AX$2)),1),""))</f>
        <v/>
      </c>
      <c r="AY47" s="165">
        <f>IF(OR(AY$4=0,Data_wide!$BB$43=""),"",IFERROR(ROUND(IF(AY$4=1,1+9*(MIN(MAX(Data_wide!$BB$43,AY$2),AY$3)-AY$2)/(AY$3-AY$2),1+9*(AY$3-MIN(MAX(Data_wide!$BB$43,AY$2),AY$3))/(AY$3-AY$2)),1),""))</f>
        <v/>
      </c>
      <c r="AZ47" s="165">
        <f>IF(OR(AZ$4=0,Data_wide!$BC$43=""),"",IFERROR(ROUND(IF(AZ$4=1,1+9*(MIN(MAX(Data_wide!$BC$43,AZ$2),AZ$3)-AZ$2)/(AZ$3-AZ$2),1+9*(AZ$3-MIN(MAX(Data_wide!$BC$43,AZ$2),AZ$3))/(AZ$3-AZ$2)),1),""))</f>
        <v/>
      </c>
      <c r="BA47" s="165">
        <f>IF(OR(BA$4=0,Data_wide!$BD$43=""),"",IFERROR(ROUND(IF(BA$4=1,1+9*(MIN(MAX(Data_wide!$BD$43,BA$2),BA$3)-BA$2)/(BA$3-BA$2),1+9*(BA$3-MIN(MAX(Data_wide!$BD$43,BA$2),BA$3))/(BA$3-BA$2)),1),""))</f>
        <v/>
      </c>
      <c r="BB47" s="165">
        <f>IF(OR(BB$4=0,Data_wide!$BE$43=""),"",IFERROR(ROUND(IF(BB$4=1,1+9*(MIN(MAX(Data_wide!$BE$43,BB$2),BB$3)-BB$2)/(BB$3-BB$2),1+9*(BB$3-MIN(MAX(Data_wide!$BE$43,BB$2),BB$3))/(BB$3-BB$2)),1),""))</f>
        <v/>
      </c>
      <c r="BC47" s="165">
        <f>IF(OR(BC$4=0,Data_wide!$BF$43=""),"",IFERROR(ROUND(IF(BC$4=1,1+9*(MIN(MAX(Data_wide!$BF$43,BC$2),BC$3)-BC$2)/(BC$3-BC$2),1+9*(BC$3-MIN(MAX(Data_wide!$BF$43,BC$2),BC$3))/(BC$3-BC$2)),1),""))</f>
        <v/>
      </c>
      <c r="BD47" s="165">
        <f>IF(OR(BD$4=0,Data_wide!$BG$43=""),"",IFERROR(ROUND(IF(BD$4=1,1+9*(MIN(MAX(Data_wide!$BG$43,BD$2),BD$3)-BD$2)/(BD$3-BD$2),1+9*(BD$3-MIN(MAX(Data_wide!$BG$43,BD$2),BD$3))/(BD$3-BD$2)),1),""))</f>
        <v/>
      </c>
      <c r="BE47" s="165">
        <f>IF(OR(BE$4=0,Data_wide!$BH$43=""),"",IFERROR(ROUND(IF(BE$4=1,1+9*(MIN(MAX(Data_wide!$BH$43,BE$2),BE$3)-BE$2)/(BE$3-BE$2),1+9*(BE$3-MIN(MAX(Data_wide!$BH$43,BE$2),BE$3))/(BE$3-BE$2)),1),""))</f>
        <v/>
      </c>
      <c r="BF47" s="165">
        <f>IF(OR(BF$4=0,Data_wide!$BI$43=""),"",IFERROR(ROUND(IF(BF$4=1,1+9*(MIN(MAX(Data_wide!$BI$43,BF$2),BF$3)-BF$2)/(BF$3-BF$2),1+9*(BF$3-MIN(MAX(Data_wide!$BI$43,BF$2),BF$3))/(BF$3-BF$2)),1),""))</f>
        <v/>
      </c>
      <c r="BG47" s="165">
        <f>IF(OR(BG$4=0,Data_wide!$BJ$43=""),"",IFERROR(ROUND(IF(BG$4=1,1+9*(MIN(MAX(Data_wide!$BJ$43,BG$2),BG$3)-BG$2)/(BG$3-BG$2),1+9*(BG$3-MIN(MAX(Data_wide!$BJ$43,BG$2),BG$3))/(BG$3-BG$2)),1),""))</f>
        <v/>
      </c>
      <c r="BH47" s="165">
        <f>IF(OR(BH$4=0,Data_wide!$BK$43=""),"",IFERROR(ROUND(IF(BH$4=1,1+9*(MIN(MAX(Data_wide!$BK$43,BH$2),BH$3)-BH$2)/(BH$3-BH$2),1+9*(BH$3-MIN(MAX(Data_wide!$BK$43,BH$2),BH$3))/(BH$3-BH$2)),1),""))</f>
        <v/>
      </c>
      <c r="BI47" s="165">
        <f>IF(OR(BI$4=0,Data_wide!$BL$43=""),"",IFERROR(ROUND(IF(BI$4=1,1+9*(MIN(MAX(Data_wide!$BL$43,BI$2),BI$3)-BI$2)/(BI$3-BI$2),1+9*(BI$3-MIN(MAX(Data_wide!$BL$43,BI$2),BI$3))/(BI$3-BI$2)),1),""))</f>
        <v/>
      </c>
      <c r="BJ47" s="165">
        <f>IF(OR(BJ$4=0,Data_wide!$BM$43=""),"",IFERROR(ROUND(IF(BJ$4=1,1+9*(MIN(MAX(Data_wide!$BM$43,BJ$2),BJ$3)-BJ$2)/(BJ$3-BJ$2),1+9*(BJ$3-MIN(MAX(Data_wide!$BM$43,BJ$2),BJ$3))/(BJ$3-BJ$2)),1),""))</f>
        <v/>
      </c>
      <c r="BK47" s="165">
        <f>IF(OR(BK$4=0,Data_wide!$BN$43=""),"",IFERROR(ROUND(IF(BK$4=1,1+9*(MIN(MAX(Data_wide!$BN$43,BK$2),BK$3)-BK$2)/(BK$3-BK$2),1+9*(BK$3-MIN(MAX(Data_wide!$BN$43,BK$2),BK$3))/(BK$3-BK$2)),1),""))</f>
        <v/>
      </c>
      <c r="BL47" s="165">
        <f>IF(OR(BL$4=0,Data_wide!$BO$43=""),"",IFERROR(ROUND(IF(BL$4=1,1+9*(MIN(MAX(Data_wide!$BO$43,BL$2),BL$3)-BL$2)/(BL$3-BL$2),1+9*(BL$3-MIN(MAX(Data_wide!$BO$43,BL$2),BL$3))/(BL$3-BL$2)),1),""))</f>
        <v/>
      </c>
      <c r="BM47" s="165">
        <f>IF(OR(BM$4=0,Data_wide!$BP$43=""),"",IFERROR(ROUND(IF(BM$4=1,1+9*(MIN(MAX(Data_wide!$BP$43,BM$2),BM$3)-BM$2)/(BM$3-BM$2),1+9*(BM$3-MIN(MAX(Data_wide!$BP$43,BM$2),BM$3))/(BM$3-BM$2)),1),""))</f>
        <v/>
      </c>
      <c r="BN47" s="165">
        <f>IF(OR(BN$4=0,Data_wide!$BQ$43=""),"",IFERROR(ROUND(IF(BN$4=1,1+9*(MIN(MAX(Data_wide!$BQ$43,BN$2),BN$3)-BN$2)/(BN$3-BN$2),1+9*(BN$3-MIN(MAX(Data_wide!$BQ$43,BN$2),BN$3))/(BN$3-BN$2)),1),""))</f>
        <v/>
      </c>
      <c r="BO47" s="165">
        <f>IF(OR(BO$4=0,Data_wide!$BR$43=""),"",IFERROR(ROUND(IF(BO$4=1,1+9*(MIN(MAX(Data_wide!$BR$43,BO$2),BO$3)-BO$2)/(BO$3-BO$2),1+9*(BO$3-MIN(MAX(Data_wide!$BR$43,BO$2),BO$3))/(BO$3-BO$2)),1),""))</f>
        <v/>
      </c>
      <c r="BP47" s="165">
        <f>IF(OR(BP$4=0,Data_wide!$BS$43=""),"",IFERROR(ROUND(IF(BP$4=1,1+9*(MIN(MAX(Data_wide!$BS$43,BP$2),BP$3)-BP$2)/(BP$3-BP$2),1+9*(BP$3-MIN(MAX(Data_wide!$BS$43,BP$2),BP$3))/(BP$3-BP$2)),1),""))</f>
        <v/>
      </c>
      <c r="BQ47" s="165">
        <f>IF(OR(BQ$4=0,Data_wide!$BT$43=""),"",IFERROR(ROUND(IF(BQ$4=1,1+9*(MIN(MAX(Data_wide!$BT$43,BQ$2),BQ$3)-BQ$2)/(BQ$3-BQ$2),1+9*(BQ$3-MIN(MAX(Data_wide!$BT$43,BQ$2),BQ$3))/(BQ$3-BQ$2)),1),""))</f>
        <v/>
      </c>
      <c r="BR47" s="165">
        <f>IF(OR(BR$4=0,Data_wide!$BU$43=""),"",IFERROR(ROUND(IF(BR$4=1,1+9*(MIN(MAX(Data_wide!$BU$43,BR$2),BR$3)-BR$2)/(BR$3-BR$2),1+9*(BR$3-MIN(MAX(Data_wide!$BU$43,BR$2),BR$3))/(BR$3-BR$2)),1),""))</f>
        <v/>
      </c>
      <c r="BS47" s="165">
        <f>IF(OR(BS$4=0,Data_wide!$BV$43=""),"",IFERROR(ROUND(IF(BS$4=1,1+9*(MIN(MAX(Data_wide!$BV$43,BS$2),BS$3)-BS$2)/(BS$3-BS$2),1+9*(BS$3-MIN(MAX(Data_wide!$BV$43,BS$2),BS$3))/(BS$3-BS$2)),1),""))</f>
        <v/>
      </c>
      <c r="BT47" s="165">
        <f>IF(OR(BT$4=0,Data_wide!$BW$43=""),"",IFERROR(ROUND(IF(BT$4=1,1+9*(MIN(MAX(Data_wide!$BW$43,BT$2),BT$3)-BT$2)/(BT$3-BT$2),1+9*(BT$3-MIN(MAX(Data_wide!$BW$43,BT$2),BT$3))/(BT$3-BT$2)),1),""))</f>
        <v/>
      </c>
      <c r="BU47" s="165">
        <f>IF(OR(BU$4=0,Data_wide!$BX$43=""),"",IFERROR(ROUND(IF(BU$4=1,1+9*(MIN(MAX(Data_wide!$BX$43,BU$2),BU$3)-BU$2)/(BU$3-BU$2),1+9*(BU$3-MIN(MAX(Data_wide!$BX$43,BU$2),BU$3))/(BU$3-BU$2)),1),""))</f>
        <v/>
      </c>
      <c r="BV47" s="165">
        <f>IF(OR(BV$4=0,Data_wide!$BY$43=""),"",IFERROR(ROUND(IF(BV$4=1,1+9*(MIN(MAX(Data_wide!$BY$43,BV$2),BV$3)-BV$2)/(BV$3-BV$2),1+9*(BV$3-MIN(MAX(Data_wide!$BY$43,BV$2),BV$3))/(BV$3-BV$2)),1),""))</f>
        <v/>
      </c>
      <c r="BW47" s="165">
        <f>IF(OR(BW$4=0,Data_wide!$BZ$43=""),"",IFERROR(ROUND(IF(BW$4=1,1+9*(MIN(MAX(Data_wide!$BZ$43,BW$2),BW$3)-BW$2)/(BW$3-BW$2),1+9*(BW$3-MIN(MAX(Data_wide!$BZ$43,BW$2),BW$3))/(BW$3-BW$2)),1),""))</f>
        <v/>
      </c>
      <c r="BX47" s="165">
        <f>IF(OR(BX$4=0,Data_wide!$CA$43=""),"",IFERROR(ROUND(IF(BX$4=1,1+9*(MIN(MAX(Data_wide!$CA$43,BX$2),BX$3)-BX$2)/(BX$3-BX$2),1+9*(BX$3-MIN(MAX(Data_wide!$CA$43,BX$2),BX$3))/(BX$3-BX$2)),1),""))</f>
        <v/>
      </c>
      <c r="BY47" s="165">
        <f>IF(OR(BY$4=0,Data_wide!$CB$43=""),"",IFERROR(ROUND(IF(BY$4=1,1+9*(MIN(MAX(Data_wide!$CB$43,BY$2),BY$3)-BY$2)/(BY$3-BY$2),1+9*(BY$3-MIN(MAX(Data_wide!$CB$43,BY$2),BY$3))/(BY$3-BY$2)),1),""))</f>
        <v/>
      </c>
      <c r="BZ47" s="165">
        <f>IF(OR(BZ$4=0,Data_wide!$CC$43=""),"",IFERROR(ROUND(IF(BZ$4=1,1+9*(MIN(MAX(Data_wide!$CC$43,BZ$2),BZ$3)-BZ$2)/(BZ$3-BZ$2),1+9*(BZ$3-MIN(MAX(Data_wide!$CC$43,BZ$2),BZ$3))/(BZ$3-BZ$2)),1),""))</f>
        <v/>
      </c>
      <c r="CA47" s="165">
        <f>IF(OR(CA$4=0,Data_wide!$CD$43=""),"",IFERROR(ROUND(IF(CA$4=1,1+9*(MIN(MAX(Data_wide!$CD$43,CA$2),CA$3)-CA$2)/(CA$3-CA$2),1+9*(CA$3-MIN(MAX(Data_wide!$CD$43,CA$2),CA$3))/(CA$3-CA$2)),1),""))</f>
        <v/>
      </c>
      <c r="CB47" s="165">
        <f>IF(OR(CB$4=0,Data_wide!$CE$43=""),"",IFERROR(ROUND(IF(CB$4=1,1+9*(MIN(MAX(Data_wide!$CE$43,CB$2),CB$3)-CB$2)/(CB$3-CB$2),1+9*(CB$3-MIN(MAX(Data_wide!$CE$43,CB$2),CB$3))/(CB$3-CB$2)),1),""))</f>
        <v/>
      </c>
      <c r="CC47" s="165">
        <f>IF(OR(CC$4=0,Data_wide!$CF$43=""),"",IFERROR(ROUND(IF(CC$4=1,1+9*(MIN(MAX(Data_wide!$CF$43,CC$2),CC$3)-CC$2)/(CC$3-CC$2),1+9*(CC$3-MIN(MAX(Data_wide!$CF$43,CC$2),CC$3))/(CC$3-CC$2)),1),""))</f>
        <v/>
      </c>
      <c r="CD47" s="165">
        <f>IF(OR(CD$4=0,Data_wide!$CG$43=""),"",IFERROR(ROUND(IF(CD$4=1,1+9*(MIN(MAX(Data_wide!$CG$43,CD$2),CD$3)-CD$2)/(CD$3-CD$2),1+9*(CD$3-MIN(MAX(Data_wide!$CG$43,CD$2),CD$3))/(CD$3-CD$2)),1),""))</f>
        <v/>
      </c>
      <c r="CE47" s="165">
        <f>IF(OR(CE$4=0,Data_wide!$CH$43=""),"",IFERROR(ROUND(IF(CE$4=1,1+9*(MIN(MAX(Data_wide!$CH$43,CE$2),CE$3)-CE$2)/(CE$3-CE$2),1+9*(CE$3-MIN(MAX(Data_wide!$CH$43,CE$2),CE$3))/(CE$3-CE$2)),1),""))</f>
        <v/>
      </c>
      <c r="CF47" s="165">
        <f>IF(OR(CF$4=0,Data_wide!$CI$43=""),"",IFERROR(ROUND(IF(CF$4=1,1+9*(MIN(MAX(Data_wide!$CI$43,CF$2),CF$3)-CF$2)/(CF$3-CF$2),1+9*(CF$3-MIN(MAX(Data_wide!$CI$43,CF$2),CF$3))/(CF$3-CF$2)),1),""))</f>
        <v/>
      </c>
      <c r="CG47" s="165">
        <f>IF(OR(CG$4=0,Data_wide!$CJ$43=""),"",IFERROR(ROUND(IF(CG$4=1,1+9*(MIN(MAX(Data_wide!$CJ$43,CG$2),CG$3)-CG$2)/(CG$3-CG$2),1+9*(CG$3-MIN(MAX(Data_wide!$CJ$43,CG$2),CG$3))/(CG$3-CG$2)),1),""))</f>
        <v/>
      </c>
      <c r="CH47" s="165">
        <f>IF(OR(CH$4=0,Data_wide!$CK$43=""),"",IFERROR(ROUND(IF(CH$4=1,1+9*(MIN(MAX(Data_wide!$CK$43,CH$2),CH$3)-CH$2)/(CH$3-CH$2),1+9*(CH$3-MIN(MAX(Data_wide!$CK$43,CH$2),CH$3))/(CH$3-CH$2)),1),""))</f>
        <v/>
      </c>
      <c r="CI47" s="165">
        <f>IF(OR(CI$4=0,Data_wide!$CL$43=""),"",IFERROR(ROUND(IF(CI$4=1,1+9*(MIN(MAX(Data_wide!$CL$43,CI$2),CI$3)-CI$2)/(CI$3-CI$2),1+9*(CI$3-MIN(MAX(Data_wide!$CL$43,CI$2),CI$3))/(CI$3-CI$2)),1),""))</f>
        <v/>
      </c>
      <c r="CJ47" s="165">
        <f>IF(OR(CJ$4=0,Data_wide!$CM$43=""),"",IFERROR(ROUND(IF(CJ$4=1,1+9*(MIN(MAX(Data_wide!$CM$43,CJ$2),CJ$3)-CJ$2)/(CJ$3-CJ$2),1+9*(CJ$3-MIN(MAX(Data_wide!$CM$43,CJ$2),CJ$3))/(CJ$3-CJ$2)),1),""))</f>
        <v/>
      </c>
      <c r="CK47" s="165">
        <f>IF(OR(CK$4=0,Data_wide!$CN$43=""),"",IFERROR(ROUND(IF(CK$4=1,1+9*(MIN(MAX(Data_wide!$CN$43,CK$2),CK$3)-CK$2)/(CK$3-CK$2),1+9*(CK$3-MIN(MAX(Data_wide!$CN$43,CK$2),CK$3))/(CK$3-CK$2)),1),""))</f>
        <v/>
      </c>
      <c r="CL47" s="165">
        <f>IF(OR(CL$4=0,Data_wide!$CO$43=""),"",IFERROR(ROUND(IF(CL$4=1,1+9*(MIN(MAX(Data_wide!$CO$43,CL$2),CL$3)-CL$2)/(CL$3-CL$2),1+9*(CL$3-MIN(MAX(Data_wide!$CO$43,CL$2),CL$3))/(CL$3-CL$2)),1),""))</f>
        <v/>
      </c>
      <c r="CM47" s="165">
        <f>IF(OR(CM$4=0,Data_wide!$CP$43=""),"",IFERROR(ROUND(IF(CM$4=1,1+9*(MIN(MAX(Data_wide!$CP$43,CM$2),CM$3)-CM$2)/(CM$3-CM$2),1+9*(CM$3-MIN(MAX(Data_wide!$CP$43,CM$2),CM$3))/(CM$3-CM$2)),1),""))</f>
        <v/>
      </c>
      <c r="CN47" s="165">
        <f>IF(OR(CN$4=0,Data_wide!$CQ$43=""),"",IFERROR(ROUND(IF(CN$4=1,1+9*(MIN(MAX(Data_wide!$CQ$43,CN$2),CN$3)-CN$2)/(CN$3-CN$2),1+9*(CN$3-MIN(MAX(Data_wide!$CQ$43,CN$2),CN$3))/(CN$3-CN$2)),1),""))</f>
        <v/>
      </c>
      <c r="CO47" s="165">
        <f>IF(OR(CO$4=0,Data_wide!$CR$43=""),"",IFERROR(ROUND(IF(CO$4=1,1+9*(MIN(MAX(Data_wide!$CR$43,CO$2),CO$3)-CO$2)/(CO$3-CO$2),1+9*(CO$3-MIN(MAX(Data_wide!$CR$43,CO$2),CO$3))/(CO$3-CO$2)),1),""))</f>
        <v/>
      </c>
    </row>
    <row r="48" ht="14" customHeight="1">
      <c r="A48" s="161" t="inlineStr">
        <is>
          <t>COL</t>
        </is>
      </c>
      <c r="B48" s="161" t="inlineStr">
        <is>
          <t>Colombia</t>
        </is>
      </c>
      <c r="C48" s="165">
        <f>IF(OR(C$4=0,Data_wide!$F$44=""),"",IFERROR(ROUND(IF(C$4=1,1+9*(MIN(MAX(Data_wide!$F$44,C$2),C$3)-C$2)/(C$3-C$2),1+9*(C$3-MIN(MAX(Data_wide!$F$44,C$2),C$3))/(C$3-C$2)),1),""))</f>
        <v/>
      </c>
      <c r="D48" s="165">
        <f>IF(OR(D$4=0,Data_wide!$G$44=""),"",IFERROR(ROUND(IF(D$4=1,1+9*(MIN(MAX(Data_wide!$G$44,D$2),D$3)-D$2)/(D$3-D$2),1+9*(D$3-MIN(MAX(Data_wide!$G$44,D$2),D$3))/(D$3-D$2)),1),""))</f>
        <v/>
      </c>
      <c r="E48" s="165">
        <f>IF(OR(E$4=0,Data_wide!$H$44=""),"",IFERROR(ROUND(IF(E$4=1,1+9*(MIN(MAX(Data_wide!$H$44,E$2),E$3)-E$2)/(E$3-E$2),1+9*(E$3-MIN(MAX(Data_wide!$H$44,E$2),E$3))/(E$3-E$2)),1),""))</f>
        <v/>
      </c>
      <c r="F48" s="165">
        <f>IF(OR(F$4=0,Data_wide!$I$44=""),"",IFERROR(ROUND(IF(F$4=1,1+9*(MIN(MAX(Data_wide!$I$44,F$2),F$3)-F$2)/(F$3-F$2),1+9*(F$3-MIN(MAX(Data_wide!$I$44,F$2),F$3))/(F$3-F$2)),1),""))</f>
        <v/>
      </c>
      <c r="G48" s="165">
        <f>IF(OR(G$4=0,Data_wide!$J$44=""),"",IFERROR(ROUND(IF(G$4=1,1+9*(MIN(MAX(Data_wide!$J$44,G$2),G$3)-G$2)/(G$3-G$2),1+9*(G$3-MIN(MAX(Data_wide!$J$44,G$2),G$3))/(G$3-G$2)),1),""))</f>
        <v/>
      </c>
      <c r="H48" s="165">
        <f>IF(OR(H$4=0,Data_wide!$K$44=""),"",IFERROR(ROUND(IF(H$4=1,1+9*(MIN(MAX(Data_wide!$K$44,H$2),H$3)-H$2)/(H$3-H$2),1+9*(H$3-MIN(MAX(Data_wide!$K$44,H$2),H$3))/(H$3-H$2)),1),""))</f>
        <v/>
      </c>
      <c r="I48" s="165">
        <f>IF(OR(I$4=0,Data_wide!$L$44=""),"",IFERROR(ROUND(IF(I$4=1,1+9*(MIN(MAX(Data_wide!$L$44,I$2),I$3)-I$2)/(I$3-I$2),1+9*(I$3-MIN(MAX(Data_wide!$L$44,I$2),I$3))/(I$3-I$2)),1),""))</f>
        <v/>
      </c>
      <c r="J48" s="165">
        <f>IF(OR(J$4=0,Data_wide!$M$44=""),"",IFERROR(ROUND(IF(J$4=1,1+9*(MIN(MAX(Data_wide!$M$44,J$2),J$3)-J$2)/(J$3-J$2),1+9*(J$3-MIN(MAX(Data_wide!$M$44,J$2),J$3))/(J$3-J$2)),1),""))</f>
        <v/>
      </c>
      <c r="K48" s="165">
        <f>IF(OR(K$4=0,Data_wide!$N$44=""),"",IFERROR(ROUND(IF(K$4=1,1+9*(MIN(MAX(Data_wide!$N$44,K$2),K$3)-K$2)/(K$3-K$2),1+9*(K$3-MIN(MAX(Data_wide!$N$44,K$2),K$3))/(K$3-K$2)),1),""))</f>
        <v/>
      </c>
      <c r="L48" s="165">
        <f>IF(OR(L$4=0,Data_wide!$O$44=""),"",IFERROR(ROUND(IF(L$4=1,1+9*(MIN(MAX(Data_wide!$O$44,L$2),L$3)-L$2)/(L$3-L$2),1+9*(L$3-MIN(MAX(Data_wide!$O$44,L$2),L$3))/(L$3-L$2)),1),""))</f>
        <v/>
      </c>
      <c r="M48" s="165">
        <f>IF(OR(M$4=0,Data_wide!$P$44=""),"",IFERROR(ROUND(IF(M$4=1,1+9*(MIN(MAX(Data_wide!$P$44,M$2),M$3)-M$2)/(M$3-M$2),1+9*(M$3-MIN(MAX(Data_wide!$P$44,M$2),M$3))/(M$3-M$2)),1),""))</f>
        <v/>
      </c>
      <c r="N48" s="165">
        <f>IF(OR(N$4=0,Data_wide!$Q$44=""),"",IFERROR(ROUND(IF(N$4=1,1+9*(MIN(MAX(Data_wide!$Q$44,N$2),N$3)-N$2)/(N$3-N$2),1+9*(N$3-MIN(MAX(Data_wide!$Q$44,N$2),N$3))/(N$3-N$2)),1),""))</f>
        <v/>
      </c>
      <c r="O48" s="165">
        <f>IF(OR(O$4=0,Data_wide!$R$44=""),"",IFERROR(ROUND(IF(O$4=1,1+9*(MIN(MAX(Data_wide!$R$44,O$2),O$3)-O$2)/(O$3-O$2),1+9*(O$3-MIN(MAX(Data_wide!$R$44,O$2),O$3))/(O$3-O$2)),1),""))</f>
        <v/>
      </c>
      <c r="P48" s="165">
        <f>IF(OR(P$4=0,Data_wide!$S$44=""),"",IFERROR(ROUND(IF(P$4=1,1+9*(MIN(MAX(Data_wide!$S$44,P$2),P$3)-P$2)/(P$3-P$2),1+9*(P$3-MIN(MAX(Data_wide!$S$44,P$2),P$3))/(P$3-P$2)),1),""))</f>
        <v/>
      </c>
      <c r="Q48" s="165">
        <f>IF(OR(Q$4=0,Data_wide!$T$44=""),"",IFERROR(ROUND(IF(Q$4=1,1+9*(MIN(MAX(Data_wide!$T$44,Q$2),Q$3)-Q$2)/(Q$3-Q$2),1+9*(Q$3-MIN(MAX(Data_wide!$T$44,Q$2),Q$3))/(Q$3-Q$2)),1),""))</f>
        <v/>
      </c>
      <c r="R48" s="165">
        <f>IF(OR(R$4=0,Data_wide!$U$44=""),"",IFERROR(ROUND(IF(R$4=1,1+9*(MIN(MAX(Data_wide!$U$44,R$2),R$3)-R$2)/(R$3-R$2),1+9*(R$3-MIN(MAX(Data_wide!$U$44,R$2),R$3))/(R$3-R$2)),1),""))</f>
        <v/>
      </c>
      <c r="S48" s="165">
        <f>IF(OR(S$4=0,Data_wide!$V$44=""),"",IFERROR(ROUND(IF(S$4=1,1+9*(MIN(MAX(Data_wide!$V$44,S$2),S$3)-S$2)/(S$3-S$2),1+9*(S$3-MIN(MAX(Data_wide!$V$44,S$2),S$3))/(S$3-S$2)),1),""))</f>
        <v/>
      </c>
      <c r="T48" s="165">
        <f>IF(OR(T$4=0,Data_wide!$W$44=""),"",IFERROR(ROUND(IF(T$4=1,1+9*(MIN(MAX(Data_wide!$W$44,T$2),T$3)-T$2)/(T$3-T$2),1+9*(T$3-MIN(MAX(Data_wide!$W$44,T$2),T$3))/(T$3-T$2)),1),""))</f>
        <v/>
      </c>
      <c r="U48" s="165">
        <f>IF(OR(U$4=0,Data_wide!$X$44=""),"",IFERROR(ROUND(IF(U$4=1,1+9*(MIN(MAX(Data_wide!$X$44,U$2),U$3)-U$2)/(U$3-U$2),1+9*(U$3-MIN(MAX(Data_wide!$X$44,U$2),U$3))/(U$3-U$2)),1),""))</f>
        <v/>
      </c>
      <c r="V48" s="165">
        <f>IF(OR(V$4=0,Data_wide!$Y$44=""),"",IFERROR(ROUND(IF(V$4=1,1+9*(MIN(MAX(Data_wide!$Y$44,V$2),V$3)-V$2)/(V$3-V$2),1+9*(V$3-MIN(MAX(Data_wide!$Y$44,V$2),V$3))/(V$3-V$2)),1),""))</f>
        <v/>
      </c>
      <c r="W48" s="165">
        <f>IF(OR(W$4=0,Data_wide!$Z$44=""),"",IFERROR(ROUND(IF(W$4=1,1+9*(MIN(MAX(Data_wide!$Z$44,W$2),W$3)-W$2)/(W$3-W$2),1+9*(W$3-MIN(MAX(Data_wide!$Z$44,W$2),W$3))/(W$3-W$2)),1),""))</f>
        <v/>
      </c>
      <c r="X48" s="165">
        <f>IF(OR(X$4=0,Data_wide!$AA$44=""),"",IFERROR(ROUND(IF(X$4=1,1+9*(MIN(MAX(Data_wide!$AA$44,X$2),X$3)-X$2)/(X$3-X$2),1+9*(X$3-MIN(MAX(Data_wide!$AA$44,X$2),X$3))/(X$3-X$2)),1),""))</f>
        <v/>
      </c>
      <c r="Y48" s="165">
        <f>IF(OR(Y$4=0,Data_wide!$AB$44=""),"",IFERROR(ROUND(IF(Y$4=1,1+9*(MIN(MAX(Data_wide!$AB$44,Y$2),Y$3)-Y$2)/(Y$3-Y$2),1+9*(Y$3-MIN(MAX(Data_wide!$AB$44,Y$2),Y$3))/(Y$3-Y$2)),1),""))</f>
        <v/>
      </c>
      <c r="Z48" s="165">
        <f>IF(OR(Z$4=0,Data_wide!$AC$44=""),"",IFERROR(ROUND(IF(Z$4=1,1+9*(MIN(MAX(Data_wide!$AC$44,Z$2),Z$3)-Z$2)/(Z$3-Z$2),1+9*(Z$3-MIN(MAX(Data_wide!$AC$44,Z$2),Z$3))/(Z$3-Z$2)),1),""))</f>
        <v/>
      </c>
      <c r="AA48" s="165">
        <f>IF(OR(AA$4=0,Data_wide!$AD$44=""),"",IFERROR(ROUND(IF(AA$4=1,1+9*(MIN(MAX(Data_wide!$AD$44,AA$2),AA$3)-AA$2)/(AA$3-AA$2),1+9*(AA$3-MIN(MAX(Data_wide!$AD$44,AA$2),AA$3))/(AA$3-AA$2)),1),""))</f>
        <v/>
      </c>
      <c r="AB48" s="165">
        <f>IF(OR(AB$4=0,Data_wide!$AE$44=""),"",IFERROR(ROUND(IF(AB$4=1,1+9*(MIN(MAX(Data_wide!$AE$44,AB$2),AB$3)-AB$2)/(AB$3-AB$2),1+9*(AB$3-MIN(MAX(Data_wide!$AE$44,AB$2),AB$3))/(AB$3-AB$2)),1),""))</f>
        <v/>
      </c>
      <c r="AC48" s="165">
        <f>IF(OR(AC$4=0,Data_wide!$AF$44=""),"",IFERROR(ROUND(IF(AC$4=1,1+9*(MIN(MAX(Data_wide!$AF$44,AC$2),AC$3)-AC$2)/(AC$3-AC$2),1+9*(AC$3-MIN(MAX(Data_wide!$AF$44,AC$2),AC$3))/(AC$3-AC$2)),1),""))</f>
        <v/>
      </c>
      <c r="AD48" s="165">
        <f>IF(OR(AD$4=0,Data_wide!$AG$44=""),"",IFERROR(ROUND(IF(AD$4=1,1+9*(MIN(MAX(Data_wide!$AG$44,AD$2),AD$3)-AD$2)/(AD$3-AD$2),1+9*(AD$3-MIN(MAX(Data_wide!$AG$44,AD$2),AD$3))/(AD$3-AD$2)),1),""))</f>
        <v/>
      </c>
      <c r="AE48" s="165">
        <f>IF(OR(AE$4=0,Data_wide!$AH$44=""),"",IFERROR(ROUND(IF(AE$4=1,1+9*(MIN(MAX(Data_wide!$AH$44,AE$2),AE$3)-AE$2)/(AE$3-AE$2),1+9*(AE$3-MIN(MAX(Data_wide!$AH$44,AE$2),AE$3))/(AE$3-AE$2)),1),""))</f>
        <v/>
      </c>
      <c r="AF48" s="165">
        <f>IF(OR(AF$4=0,Data_wide!$AI$44=""),"",IFERROR(ROUND(IF(AF$4=1,1+9*(MIN(MAX(Data_wide!$AI$44,AF$2),AF$3)-AF$2)/(AF$3-AF$2),1+9*(AF$3-MIN(MAX(Data_wide!$AI$44,AF$2),AF$3))/(AF$3-AF$2)),1),""))</f>
        <v/>
      </c>
      <c r="AG48" s="165">
        <f>IF(OR(AG$4=0,Data_wide!$AJ$44=""),"",IFERROR(ROUND(IF(AG$4=1,1+9*(MIN(MAX(Data_wide!$AJ$44,AG$2),AG$3)-AG$2)/(AG$3-AG$2),1+9*(AG$3-MIN(MAX(Data_wide!$AJ$44,AG$2),AG$3))/(AG$3-AG$2)),1),""))</f>
        <v/>
      </c>
      <c r="AH48" s="165">
        <f>IF(OR(AH$4=0,Data_wide!$AK$44=""),"",IFERROR(ROUND(IF(AH$4=1,1+9*(MIN(MAX(Data_wide!$AK$44,AH$2),AH$3)-AH$2)/(AH$3-AH$2),1+9*(AH$3-MIN(MAX(Data_wide!$AK$44,AH$2),AH$3))/(AH$3-AH$2)),1),""))</f>
        <v/>
      </c>
      <c r="AI48" s="165">
        <f>IF(OR(AI$4=0,Data_wide!$AL$44=""),"",IFERROR(ROUND(IF(AI$4=1,1+9*(MIN(MAX(Data_wide!$AL$44,AI$2),AI$3)-AI$2)/(AI$3-AI$2),1+9*(AI$3-MIN(MAX(Data_wide!$AL$44,AI$2),AI$3))/(AI$3-AI$2)),1),""))</f>
        <v/>
      </c>
      <c r="AJ48" s="165">
        <f>IF(OR(AJ$4=0,Data_wide!$AM$44=""),"",IFERROR(ROUND(IF(AJ$4=1,1+9*(MIN(MAX(Data_wide!$AM$44,AJ$2),AJ$3)-AJ$2)/(AJ$3-AJ$2),1+9*(AJ$3-MIN(MAX(Data_wide!$AM$44,AJ$2),AJ$3))/(AJ$3-AJ$2)),1),""))</f>
        <v/>
      </c>
      <c r="AK48" s="165">
        <f>IF(OR(AK$4=0,Data_wide!$AN$44=""),"",IFERROR(ROUND(IF(AK$4=1,1+9*(MIN(MAX(Data_wide!$AN$44,AK$2),AK$3)-AK$2)/(AK$3-AK$2),1+9*(AK$3-MIN(MAX(Data_wide!$AN$44,AK$2),AK$3))/(AK$3-AK$2)),1),""))</f>
        <v/>
      </c>
      <c r="AL48" s="165">
        <f>IF(OR(AL$4=0,Data_wide!$AO$44=""),"",IFERROR(ROUND(IF(AL$4=1,1+9*(MIN(MAX(Data_wide!$AO$44,AL$2),AL$3)-AL$2)/(AL$3-AL$2),1+9*(AL$3-MIN(MAX(Data_wide!$AO$44,AL$2),AL$3))/(AL$3-AL$2)),1),""))</f>
        <v/>
      </c>
      <c r="AM48" s="165">
        <f>IF(OR(AM$4=0,Data_wide!$AP$44=""),"",IFERROR(ROUND(IF(AM$4=1,1+9*(MIN(MAX(Data_wide!$AP$44,AM$2),AM$3)-AM$2)/(AM$3-AM$2),1+9*(AM$3-MIN(MAX(Data_wide!$AP$44,AM$2),AM$3))/(AM$3-AM$2)),1),""))</f>
        <v/>
      </c>
      <c r="AN48" s="165">
        <f>IF(OR(AN$4=0,Data_wide!$AQ$44=""),"",IFERROR(ROUND(IF(AN$4=1,1+9*(MIN(MAX(Data_wide!$AQ$44,AN$2),AN$3)-AN$2)/(AN$3-AN$2),1+9*(AN$3-MIN(MAX(Data_wide!$AQ$44,AN$2),AN$3))/(AN$3-AN$2)),1),""))</f>
        <v/>
      </c>
      <c r="AO48" s="165">
        <f>IF(OR(AO$4=0,Data_wide!$AR$44=""),"",IFERROR(ROUND(IF(AO$4=1,1+9*(MIN(MAX(Data_wide!$AR$44,AO$2),AO$3)-AO$2)/(AO$3-AO$2),1+9*(AO$3-MIN(MAX(Data_wide!$AR$44,AO$2),AO$3))/(AO$3-AO$2)),1),""))</f>
        <v/>
      </c>
      <c r="AP48" s="165">
        <f>IF(OR(AP$4=0,Data_wide!$AS$44=""),"",IFERROR(ROUND(IF(AP$4=1,1+9*(MIN(MAX(Data_wide!$AS$44,AP$2),AP$3)-AP$2)/(AP$3-AP$2),1+9*(AP$3-MIN(MAX(Data_wide!$AS$44,AP$2),AP$3))/(AP$3-AP$2)),1),""))</f>
        <v/>
      </c>
      <c r="AQ48" s="165">
        <f>IF(OR(AQ$4=0,Data_wide!$AT$44=""),"",IFERROR(ROUND(IF(AQ$4=1,1+9*(MIN(MAX(Data_wide!$AT$44,AQ$2),AQ$3)-AQ$2)/(AQ$3-AQ$2),1+9*(AQ$3-MIN(MAX(Data_wide!$AT$44,AQ$2),AQ$3))/(AQ$3-AQ$2)),1),""))</f>
        <v/>
      </c>
      <c r="AR48" s="165">
        <f>IF(OR(AR$4=0,Data_wide!$AU$44=""),"",IFERROR(ROUND(IF(AR$4=1,1+9*(MIN(MAX(Data_wide!$AU$44,AR$2),AR$3)-AR$2)/(AR$3-AR$2),1+9*(AR$3-MIN(MAX(Data_wide!$AU$44,AR$2),AR$3))/(AR$3-AR$2)),1),""))</f>
        <v/>
      </c>
      <c r="AS48" s="165">
        <f>IF(OR(AS$4=0,Data_wide!$AV$44=""),"",IFERROR(ROUND(IF(AS$4=1,1+9*(MIN(MAX(Data_wide!$AV$44,AS$2),AS$3)-AS$2)/(AS$3-AS$2),1+9*(AS$3-MIN(MAX(Data_wide!$AV$44,AS$2),AS$3))/(AS$3-AS$2)),1),""))</f>
        <v/>
      </c>
      <c r="AT48" s="165">
        <f>IF(OR(AT$4=0,Data_wide!$AW$44=""),"",IFERROR(ROUND(IF(AT$4=1,1+9*(MIN(MAX(Data_wide!$AW$44,AT$2),AT$3)-AT$2)/(AT$3-AT$2),1+9*(AT$3-MIN(MAX(Data_wide!$AW$44,AT$2),AT$3))/(AT$3-AT$2)),1),""))</f>
        <v/>
      </c>
      <c r="AU48" s="165">
        <f>IF(OR(AU$4=0,Data_wide!$AX$44=""),"",IFERROR(ROUND(IF(AU$4=1,1+9*(MIN(MAX(Data_wide!$AX$44,AU$2),AU$3)-AU$2)/(AU$3-AU$2),1+9*(AU$3-MIN(MAX(Data_wide!$AX$44,AU$2),AU$3))/(AU$3-AU$2)),1),""))</f>
        <v/>
      </c>
      <c r="AV48" s="165">
        <f>IF(OR(AV$4=0,Data_wide!$AY$44=""),"",IFERROR(ROUND(IF(AV$4=1,1+9*(MIN(MAX(Data_wide!$AY$44,AV$2),AV$3)-AV$2)/(AV$3-AV$2),1+9*(AV$3-MIN(MAX(Data_wide!$AY$44,AV$2),AV$3))/(AV$3-AV$2)),1),""))</f>
        <v/>
      </c>
      <c r="AW48" s="165">
        <f>IF(OR(AW$4=0,Data_wide!$AZ$44=""),"",IFERROR(ROUND(IF(AW$4=1,1+9*(MIN(MAX(Data_wide!$AZ$44,AW$2),AW$3)-AW$2)/(AW$3-AW$2),1+9*(AW$3-MIN(MAX(Data_wide!$AZ$44,AW$2),AW$3))/(AW$3-AW$2)),1),""))</f>
        <v/>
      </c>
      <c r="AX48" s="165">
        <f>IF(OR(AX$4=0,Data_wide!$BA$44=""),"",IFERROR(ROUND(IF(AX$4=1,1+9*(MIN(MAX(Data_wide!$BA$44,AX$2),AX$3)-AX$2)/(AX$3-AX$2),1+9*(AX$3-MIN(MAX(Data_wide!$BA$44,AX$2),AX$3))/(AX$3-AX$2)),1),""))</f>
        <v/>
      </c>
      <c r="AY48" s="165">
        <f>IF(OR(AY$4=0,Data_wide!$BB$44=""),"",IFERROR(ROUND(IF(AY$4=1,1+9*(MIN(MAX(Data_wide!$BB$44,AY$2),AY$3)-AY$2)/(AY$3-AY$2),1+9*(AY$3-MIN(MAX(Data_wide!$BB$44,AY$2),AY$3))/(AY$3-AY$2)),1),""))</f>
        <v/>
      </c>
      <c r="AZ48" s="165">
        <f>IF(OR(AZ$4=0,Data_wide!$BC$44=""),"",IFERROR(ROUND(IF(AZ$4=1,1+9*(MIN(MAX(Data_wide!$BC$44,AZ$2),AZ$3)-AZ$2)/(AZ$3-AZ$2),1+9*(AZ$3-MIN(MAX(Data_wide!$BC$44,AZ$2),AZ$3))/(AZ$3-AZ$2)),1),""))</f>
        <v/>
      </c>
      <c r="BA48" s="165">
        <f>IF(OR(BA$4=0,Data_wide!$BD$44=""),"",IFERROR(ROUND(IF(BA$4=1,1+9*(MIN(MAX(Data_wide!$BD$44,BA$2),BA$3)-BA$2)/(BA$3-BA$2),1+9*(BA$3-MIN(MAX(Data_wide!$BD$44,BA$2),BA$3))/(BA$3-BA$2)),1),""))</f>
        <v/>
      </c>
      <c r="BB48" s="165">
        <f>IF(OR(BB$4=0,Data_wide!$BE$44=""),"",IFERROR(ROUND(IF(BB$4=1,1+9*(MIN(MAX(Data_wide!$BE$44,BB$2),BB$3)-BB$2)/(BB$3-BB$2),1+9*(BB$3-MIN(MAX(Data_wide!$BE$44,BB$2),BB$3))/(BB$3-BB$2)),1),""))</f>
        <v/>
      </c>
      <c r="BC48" s="165">
        <f>IF(OR(BC$4=0,Data_wide!$BF$44=""),"",IFERROR(ROUND(IF(BC$4=1,1+9*(MIN(MAX(Data_wide!$BF$44,BC$2),BC$3)-BC$2)/(BC$3-BC$2),1+9*(BC$3-MIN(MAX(Data_wide!$BF$44,BC$2),BC$3))/(BC$3-BC$2)),1),""))</f>
        <v/>
      </c>
      <c r="BD48" s="165">
        <f>IF(OR(BD$4=0,Data_wide!$BG$44=""),"",IFERROR(ROUND(IF(BD$4=1,1+9*(MIN(MAX(Data_wide!$BG$44,BD$2),BD$3)-BD$2)/(BD$3-BD$2),1+9*(BD$3-MIN(MAX(Data_wide!$BG$44,BD$2),BD$3))/(BD$3-BD$2)),1),""))</f>
        <v/>
      </c>
      <c r="BE48" s="165">
        <f>IF(OR(BE$4=0,Data_wide!$BH$44=""),"",IFERROR(ROUND(IF(BE$4=1,1+9*(MIN(MAX(Data_wide!$BH$44,BE$2),BE$3)-BE$2)/(BE$3-BE$2),1+9*(BE$3-MIN(MAX(Data_wide!$BH$44,BE$2),BE$3))/(BE$3-BE$2)),1),""))</f>
        <v/>
      </c>
      <c r="BF48" s="165">
        <f>IF(OR(BF$4=0,Data_wide!$BI$44=""),"",IFERROR(ROUND(IF(BF$4=1,1+9*(MIN(MAX(Data_wide!$BI$44,BF$2),BF$3)-BF$2)/(BF$3-BF$2),1+9*(BF$3-MIN(MAX(Data_wide!$BI$44,BF$2),BF$3))/(BF$3-BF$2)),1),""))</f>
        <v/>
      </c>
      <c r="BG48" s="165">
        <f>IF(OR(BG$4=0,Data_wide!$BJ$44=""),"",IFERROR(ROUND(IF(BG$4=1,1+9*(MIN(MAX(Data_wide!$BJ$44,BG$2),BG$3)-BG$2)/(BG$3-BG$2),1+9*(BG$3-MIN(MAX(Data_wide!$BJ$44,BG$2),BG$3))/(BG$3-BG$2)),1),""))</f>
        <v/>
      </c>
      <c r="BH48" s="165">
        <f>IF(OR(BH$4=0,Data_wide!$BK$44=""),"",IFERROR(ROUND(IF(BH$4=1,1+9*(MIN(MAX(Data_wide!$BK$44,BH$2),BH$3)-BH$2)/(BH$3-BH$2),1+9*(BH$3-MIN(MAX(Data_wide!$BK$44,BH$2),BH$3))/(BH$3-BH$2)),1),""))</f>
        <v/>
      </c>
      <c r="BI48" s="165">
        <f>IF(OR(BI$4=0,Data_wide!$BL$44=""),"",IFERROR(ROUND(IF(BI$4=1,1+9*(MIN(MAX(Data_wide!$BL$44,BI$2),BI$3)-BI$2)/(BI$3-BI$2),1+9*(BI$3-MIN(MAX(Data_wide!$BL$44,BI$2),BI$3))/(BI$3-BI$2)),1),""))</f>
        <v/>
      </c>
      <c r="BJ48" s="165">
        <f>IF(OR(BJ$4=0,Data_wide!$BM$44=""),"",IFERROR(ROUND(IF(BJ$4=1,1+9*(MIN(MAX(Data_wide!$BM$44,BJ$2),BJ$3)-BJ$2)/(BJ$3-BJ$2),1+9*(BJ$3-MIN(MAX(Data_wide!$BM$44,BJ$2),BJ$3))/(BJ$3-BJ$2)),1),""))</f>
        <v/>
      </c>
      <c r="BK48" s="165">
        <f>IF(OR(BK$4=0,Data_wide!$BN$44=""),"",IFERROR(ROUND(IF(BK$4=1,1+9*(MIN(MAX(Data_wide!$BN$44,BK$2),BK$3)-BK$2)/(BK$3-BK$2),1+9*(BK$3-MIN(MAX(Data_wide!$BN$44,BK$2),BK$3))/(BK$3-BK$2)),1),""))</f>
        <v/>
      </c>
      <c r="BL48" s="165">
        <f>IF(OR(BL$4=0,Data_wide!$BO$44=""),"",IFERROR(ROUND(IF(BL$4=1,1+9*(MIN(MAX(Data_wide!$BO$44,BL$2),BL$3)-BL$2)/(BL$3-BL$2),1+9*(BL$3-MIN(MAX(Data_wide!$BO$44,BL$2),BL$3))/(BL$3-BL$2)),1),""))</f>
        <v/>
      </c>
      <c r="BM48" s="165">
        <f>IF(OR(BM$4=0,Data_wide!$BP$44=""),"",IFERROR(ROUND(IF(BM$4=1,1+9*(MIN(MAX(Data_wide!$BP$44,BM$2),BM$3)-BM$2)/(BM$3-BM$2),1+9*(BM$3-MIN(MAX(Data_wide!$BP$44,BM$2),BM$3))/(BM$3-BM$2)),1),""))</f>
        <v/>
      </c>
      <c r="BN48" s="165">
        <f>IF(OR(BN$4=0,Data_wide!$BQ$44=""),"",IFERROR(ROUND(IF(BN$4=1,1+9*(MIN(MAX(Data_wide!$BQ$44,BN$2),BN$3)-BN$2)/(BN$3-BN$2),1+9*(BN$3-MIN(MAX(Data_wide!$BQ$44,BN$2),BN$3))/(BN$3-BN$2)),1),""))</f>
        <v/>
      </c>
      <c r="BO48" s="165">
        <f>IF(OR(BO$4=0,Data_wide!$BR$44=""),"",IFERROR(ROUND(IF(BO$4=1,1+9*(MIN(MAX(Data_wide!$BR$44,BO$2),BO$3)-BO$2)/(BO$3-BO$2),1+9*(BO$3-MIN(MAX(Data_wide!$BR$44,BO$2),BO$3))/(BO$3-BO$2)),1),""))</f>
        <v/>
      </c>
      <c r="BP48" s="165">
        <f>IF(OR(BP$4=0,Data_wide!$BS$44=""),"",IFERROR(ROUND(IF(BP$4=1,1+9*(MIN(MAX(Data_wide!$BS$44,BP$2),BP$3)-BP$2)/(BP$3-BP$2),1+9*(BP$3-MIN(MAX(Data_wide!$BS$44,BP$2),BP$3))/(BP$3-BP$2)),1),""))</f>
        <v/>
      </c>
      <c r="BQ48" s="165">
        <f>IF(OR(BQ$4=0,Data_wide!$BT$44=""),"",IFERROR(ROUND(IF(BQ$4=1,1+9*(MIN(MAX(Data_wide!$BT$44,BQ$2),BQ$3)-BQ$2)/(BQ$3-BQ$2),1+9*(BQ$3-MIN(MAX(Data_wide!$BT$44,BQ$2),BQ$3))/(BQ$3-BQ$2)),1),""))</f>
        <v/>
      </c>
      <c r="BR48" s="165">
        <f>IF(OR(BR$4=0,Data_wide!$BU$44=""),"",IFERROR(ROUND(IF(BR$4=1,1+9*(MIN(MAX(Data_wide!$BU$44,BR$2),BR$3)-BR$2)/(BR$3-BR$2),1+9*(BR$3-MIN(MAX(Data_wide!$BU$44,BR$2),BR$3))/(BR$3-BR$2)),1),""))</f>
        <v/>
      </c>
      <c r="BS48" s="165">
        <f>IF(OR(BS$4=0,Data_wide!$BV$44=""),"",IFERROR(ROUND(IF(BS$4=1,1+9*(MIN(MAX(Data_wide!$BV$44,BS$2),BS$3)-BS$2)/(BS$3-BS$2),1+9*(BS$3-MIN(MAX(Data_wide!$BV$44,BS$2),BS$3))/(BS$3-BS$2)),1),""))</f>
        <v/>
      </c>
      <c r="BT48" s="165">
        <f>IF(OR(BT$4=0,Data_wide!$BW$44=""),"",IFERROR(ROUND(IF(BT$4=1,1+9*(MIN(MAX(Data_wide!$BW$44,BT$2),BT$3)-BT$2)/(BT$3-BT$2),1+9*(BT$3-MIN(MAX(Data_wide!$BW$44,BT$2),BT$3))/(BT$3-BT$2)),1),""))</f>
        <v/>
      </c>
      <c r="BU48" s="165">
        <f>IF(OR(BU$4=0,Data_wide!$BX$44=""),"",IFERROR(ROUND(IF(BU$4=1,1+9*(MIN(MAX(Data_wide!$BX$44,BU$2),BU$3)-BU$2)/(BU$3-BU$2),1+9*(BU$3-MIN(MAX(Data_wide!$BX$44,BU$2),BU$3))/(BU$3-BU$2)),1),""))</f>
        <v/>
      </c>
      <c r="BV48" s="165">
        <f>IF(OR(BV$4=0,Data_wide!$BY$44=""),"",IFERROR(ROUND(IF(BV$4=1,1+9*(MIN(MAX(Data_wide!$BY$44,BV$2),BV$3)-BV$2)/(BV$3-BV$2),1+9*(BV$3-MIN(MAX(Data_wide!$BY$44,BV$2),BV$3))/(BV$3-BV$2)),1),""))</f>
        <v/>
      </c>
      <c r="BW48" s="165">
        <f>IF(OR(BW$4=0,Data_wide!$BZ$44=""),"",IFERROR(ROUND(IF(BW$4=1,1+9*(MIN(MAX(Data_wide!$BZ$44,BW$2),BW$3)-BW$2)/(BW$3-BW$2),1+9*(BW$3-MIN(MAX(Data_wide!$BZ$44,BW$2),BW$3))/(BW$3-BW$2)),1),""))</f>
        <v/>
      </c>
      <c r="BX48" s="165">
        <f>IF(OR(BX$4=0,Data_wide!$CA$44=""),"",IFERROR(ROUND(IF(BX$4=1,1+9*(MIN(MAX(Data_wide!$CA$44,BX$2),BX$3)-BX$2)/(BX$3-BX$2),1+9*(BX$3-MIN(MAX(Data_wide!$CA$44,BX$2),BX$3))/(BX$3-BX$2)),1),""))</f>
        <v/>
      </c>
      <c r="BY48" s="165">
        <f>IF(OR(BY$4=0,Data_wide!$CB$44=""),"",IFERROR(ROUND(IF(BY$4=1,1+9*(MIN(MAX(Data_wide!$CB$44,BY$2),BY$3)-BY$2)/(BY$3-BY$2),1+9*(BY$3-MIN(MAX(Data_wide!$CB$44,BY$2),BY$3))/(BY$3-BY$2)),1),""))</f>
        <v/>
      </c>
      <c r="BZ48" s="165">
        <f>IF(OR(BZ$4=0,Data_wide!$CC$44=""),"",IFERROR(ROUND(IF(BZ$4=1,1+9*(MIN(MAX(Data_wide!$CC$44,BZ$2),BZ$3)-BZ$2)/(BZ$3-BZ$2),1+9*(BZ$3-MIN(MAX(Data_wide!$CC$44,BZ$2),BZ$3))/(BZ$3-BZ$2)),1),""))</f>
        <v/>
      </c>
      <c r="CA48" s="165">
        <f>IF(OR(CA$4=0,Data_wide!$CD$44=""),"",IFERROR(ROUND(IF(CA$4=1,1+9*(MIN(MAX(Data_wide!$CD$44,CA$2),CA$3)-CA$2)/(CA$3-CA$2),1+9*(CA$3-MIN(MAX(Data_wide!$CD$44,CA$2),CA$3))/(CA$3-CA$2)),1),""))</f>
        <v/>
      </c>
      <c r="CB48" s="165">
        <f>IF(OR(CB$4=0,Data_wide!$CE$44=""),"",IFERROR(ROUND(IF(CB$4=1,1+9*(MIN(MAX(Data_wide!$CE$44,CB$2),CB$3)-CB$2)/(CB$3-CB$2),1+9*(CB$3-MIN(MAX(Data_wide!$CE$44,CB$2),CB$3))/(CB$3-CB$2)),1),""))</f>
        <v/>
      </c>
      <c r="CC48" s="165">
        <f>IF(OR(CC$4=0,Data_wide!$CF$44=""),"",IFERROR(ROUND(IF(CC$4=1,1+9*(MIN(MAX(Data_wide!$CF$44,CC$2),CC$3)-CC$2)/(CC$3-CC$2),1+9*(CC$3-MIN(MAX(Data_wide!$CF$44,CC$2),CC$3))/(CC$3-CC$2)),1),""))</f>
        <v/>
      </c>
      <c r="CD48" s="165">
        <f>IF(OR(CD$4=0,Data_wide!$CG$44=""),"",IFERROR(ROUND(IF(CD$4=1,1+9*(MIN(MAX(Data_wide!$CG$44,CD$2),CD$3)-CD$2)/(CD$3-CD$2),1+9*(CD$3-MIN(MAX(Data_wide!$CG$44,CD$2),CD$3))/(CD$3-CD$2)),1),""))</f>
        <v/>
      </c>
      <c r="CE48" s="165">
        <f>IF(OR(CE$4=0,Data_wide!$CH$44=""),"",IFERROR(ROUND(IF(CE$4=1,1+9*(MIN(MAX(Data_wide!$CH$44,CE$2),CE$3)-CE$2)/(CE$3-CE$2),1+9*(CE$3-MIN(MAX(Data_wide!$CH$44,CE$2),CE$3))/(CE$3-CE$2)),1),""))</f>
        <v/>
      </c>
      <c r="CF48" s="165">
        <f>IF(OR(CF$4=0,Data_wide!$CI$44=""),"",IFERROR(ROUND(IF(CF$4=1,1+9*(MIN(MAX(Data_wide!$CI$44,CF$2),CF$3)-CF$2)/(CF$3-CF$2),1+9*(CF$3-MIN(MAX(Data_wide!$CI$44,CF$2),CF$3))/(CF$3-CF$2)),1),""))</f>
        <v/>
      </c>
      <c r="CG48" s="165">
        <f>IF(OR(CG$4=0,Data_wide!$CJ$44=""),"",IFERROR(ROUND(IF(CG$4=1,1+9*(MIN(MAX(Data_wide!$CJ$44,CG$2),CG$3)-CG$2)/(CG$3-CG$2),1+9*(CG$3-MIN(MAX(Data_wide!$CJ$44,CG$2),CG$3))/(CG$3-CG$2)),1),""))</f>
        <v/>
      </c>
      <c r="CH48" s="165">
        <f>IF(OR(CH$4=0,Data_wide!$CK$44=""),"",IFERROR(ROUND(IF(CH$4=1,1+9*(MIN(MAX(Data_wide!$CK$44,CH$2),CH$3)-CH$2)/(CH$3-CH$2),1+9*(CH$3-MIN(MAX(Data_wide!$CK$44,CH$2),CH$3))/(CH$3-CH$2)),1),""))</f>
        <v/>
      </c>
      <c r="CI48" s="165">
        <f>IF(OR(CI$4=0,Data_wide!$CL$44=""),"",IFERROR(ROUND(IF(CI$4=1,1+9*(MIN(MAX(Data_wide!$CL$44,CI$2),CI$3)-CI$2)/(CI$3-CI$2),1+9*(CI$3-MIN(MAX(Data_wide!$CL$44,CI$2),CI$3))/(CI$3-CI$2)),1),""))</f>
        <v/>
      </c>
      <c r="CJ48" s="165">
        <f>IF(OR(CJ$4=0,Data_wide!$CM$44=""),"",IFERROR(ROUND(IF(CJ$4=1,1+9*(MIN(MAX(Data_wide!$CM$44,CJ$2),CJ$3)-CJ$2)/(CJ$3-CJ$2),1+9*(CJ$3-MIN(MAX(Data_wide!$CM$44,CJ$2),CJ$3))/(CJ$3-CJ$2)),1),""))</f>
        <v/>
      </c>
      <c r="CK48" s="165">
        <f>IF(OR(CK$4=0,Data_wide!$CN$44=""),"",IFERROR(ROUND(IF(CK$4=1,1+9*(MIN(MAX(Data_wide!$CN$44,CK$2),CK$3)-CK$2)/(CK$3-CK$2),1+9*(CK$3-MIN(MAX(Data_wide!$CN$44,CK$2),CK$3))/(CK$3-CK$2)),1),""))</f>
        <v/>
      </c>
      <c r="CL48" s="165">
        <f>IF(OR(CL$4=0,Data_wide!$CO$44=""),"",IFERROR(ROUND(IF(CL$4=1,1+9*(MIN(MAX(Data_wide!$CO$44,CL$2),CL$3)-CL$2)/(CL$3-CL$2),1+9*(CL$3-MIN(MAX(Data_wide!$CO$44,CL$2),CL$3))/(CL$3-CL$2)),1),""))</f>
        <v/>
      </c>
      <c r="CM48" s="165">
        <f>IF(OR(CM$4=0,Data_wide!$CP$44=""),"",IFERROR(ROUND(IF(CM$4=1,1+9*(MIN(MAX(Data_wide!$CP$44,CM$2),CM$3)-CM$2)/(CM$3-CM$2),1+9*(CM$3-MIN(MAX(Data_wide!$CP$44,CM$2),CM$3))/(CM$3-CM$2)),1),""))</f>
        <v/>
      </c>
      <c r="CN48" s="165">
        <f>IF(OR(CN$4=0,Data_wide!$CQ$44=""),"",IFERROR(ROUND(IF(CN$4=1,1+9*(MIN(MAX(Data_wide!$CQ$44,CN$2),CN$3)-CN$2)/(CN$3-CN$2),1+9*(CN$3-MIN(MAX(Data_wide!$CQ$44,CN$2),CN$3))/(CN$3-CN$2)),1),""))</f>
        <v/>
      </c>
      <c r="CO48" s="165">
        <f>IF(OR(CO$4=0,Data_wide!$CR$44=""),"",IFERROR(ROUND(IF(CO$4=1,1+9*(MIN(MAX(Data_wide!$CR$44,CO$2),CO$3)-CO$2)/(CO$3-CO$2),1+9*(CO$3-MIN(MAX(Data_wide!$CR$44,CO$2),CO$3))/(CO$3-CO$2)),1),""))</f>
        <v/>
      </c>
    </row>
    <row r="49" ht="14" customHeight="1">
      <c r="A49" s="161" t="inlineStr">
        <is>
          <t>COM</t>
        </is>
      </c>
      <c r="B49" s="161" t="inlineStr">
        <is>
          <t>Comoros</t>
        </is>
      </c>
      <c r="C49" s="165">
        <f>IF(OR(C$4=0,Data_wide!$F$45=""),"",IFERROR(ROUND(IF(C$4=1,1+9*(MIN(MAX(Data_wide!$F$45,C$2),C$3)-C$2)/(C$3-C$2),1+9*(C$3-MIN(MAX(Data_wide!$F$45,C$2),C$3))/(C$3-C$2)),1),""))</f>
        <v/>
      </c>
      <c r="D49" s="165">
        <f>IF(OR(D$4=0,Data_wide!$G$45=""),"",IFERROR(ROUND(IF(D$4=1,1+9*(MIN(MAX(Data_wide!$G$45,D$2),D$3)-D$2)/(D$3-D$2),1+9*(D$3-MIN(MAX(Data_wide!$G$45,D$2),D$3))/(D$3-D$2)),1),""))</f>
        <v/>
      </c>
      <c r="E49" s="165">
        <f>IF(OR(E$4=0,Data_wide!$H$45=""),"",IFERROR(ROUND(IF(E$4=1,1+9*(MIN(MAX(Data_wide!$H$45,E$2),E$3)-E$2)/(E$3-E$2),1+9*(E$3-MIN(MAX(Data_wide!$H$45,E$2),E$3))/(E$3-E$2)),1),""))</f>
        <v/>
      </c>
      <c r="F49" s="165">
        <f>IF(OR(F$4=0,Data_wide!$I$45=""),"",IFERROR(ROUND(IF(F$4=1,1+9*(MIN(MAX(Data_wide!$I$45,F$2),F$3)-F$2)/(F$3-F$2),1+9*(F$3-MIN(MAX(Data_wide!$I$45,F$2),F$3))/(F$3-F$2)),1),""))</f>
        <v/>
      </c>
      <c r="G49" s="165">
        <f>IF(OR(G$4=0,Data_wide!$J$45=""),"",IFERROR(ROUND(IF(G$4=1,1+9*(MIN(MAX(Data_wide!$J$45,G$2),G$3)-G$2)/(G$3-G$2),1+9*(G$3-MIN(MAX(Data_wide!$J$45,G$2),G$3))/(G$3-G$2)),1),""))</f>
        <v/>
      </c>
      <c r="H49" s="165">
        <f>IF(OR(H$4=0,Data_wide!$K$45=""),"",IFERROR(ROUND(IF(H$4=1,1+9*(MIN(MAX(Data_wide!$K$45,H$2),H$3)-H$2)/(H$3-H$2),1+9*(H$3-MIN(MAX(Data_wide!$K$45,H$2),H$3))/(H$3-H$2)),1),""))</f>
        <v/>
      </c>
      <c r="I49" s="165">
        <f>IF(OR(I$4=0,Data_wide!$L$45=""),"",IFERROR(ROUND(IF(I$4=1,1+9*(MIN(MAX(Data_wide!$L$45,I$2),I$3)-I$2)/(I$3-I$2),1+9*(I$3-MIN(MAX(Data_wide!$L$45,I$2),I$3))/(I$3-I$2)),1),""))</f>
        <v/>
      </c>
      <c r="J49" s="165">
        <f>IF(OR(J$4=0,Data_wide!$M$45=""),"",IFERROR(ROUND(IF(J$4=1,1+9*(MIN(MAX(Data_wide!$M$45,J$2),J$3)-J$2)/(J$3-J$2),1+9*(J$3-MIN(MAX(Data_wide!$M$45,J$2),J$3))/(J$3-J$2)),1),""))</f>
        <v/>
      </c>
      <c r="K49" s="165">
        <f>IF(OR(K$4=0,Data_wide!$N$45=""),"",IFERROR(ROUND(IF(K$4=1,1+9*(MIN(MAX(Data_wide!$N$45,K$2),K$3)-K$2)/(K$3-K$2),1+9*(K$3-MIN(MAX(Data_wide!$N$45,K$2),K$3))/(K$3-K$2)),1),""))</f>
        <v/>
      </c>
      <c r="L49" s="165">
        <f>IF(OR(L$4=0,Data_wide!$O$45=""),"",IFERROR(ROUND(IF(L$4=1,1+9*(MIN(MAX(Data_wide!$O$45,L$2),L$3)-L$2)/(L$3-L$2),1+9*(L$3-MIN(MAX(Data_wide!$O$45,L$2),L$3))/(L$3-L$2)),1),""))</f>
        <v/>
      </c>
      <c r="M49" s="165">
        <f>IF(OR(M$4=0,Data_wide!$P$45=""),"",IFERROR(ROUND(IF(M$4=1,1+9*(MIN(MAX(Data_wide!$P$45,M$2),M$3)-M$2)/(M$3-M$2),1+9*(M$3-MIN(MAX(Data_wide!$P$45,M$2),M$3))/(M$3-M$2)),1),""))</f>
        <v/>
      </c>
      <c r="N49" s="165">
        <f>IF(OR(N$4=0,Data_wide!$Q$45=""),"",IFERROR(ROUND(IF(N$4=1,1+9*(MIN(MAX(Data_wide!$Q$45,N$2),N$3)-N$2)/(N$3-N$2),1+9*(N$3-MIN(MAX(Data_wide!$Q$45,N$2),N$3))/(N$3-N$2)),1),""))</f>
        <v/>
      </c>
      <c r="O49" s="165">
        <f>IF(OR(O$4=0,Data_wide!$R$45=""),"",IFERROR(ROUND(IF(O$4=1,1+9*(MIN(MAX(Data_wide!$R$45,O$2),O$3)-O$2)/(O$3-O$2),1+9*(O$3-MIN(MAX(Data_wide!$R$45,O$2),O$3))/(O$3-O$2)),1),""))</f>
        <v/>
      </c>
      <c r="P49" s="165">
        <f>IF(OR(P$4=0,Data_wide!$S$45=""),"",IFERROR(ROUND(IF(P$4=1,1+9*(MIN(MAX(Data_wide!$S$45,P$2),P$3)-P$2)/(P$3-P$2),1+9*(P$3-MIN(MAX(Data_wide!$S$45,P$2),P$3))/(P$3-P$2)),1),""))</f>
        <v/>
      </c>
      <c r="Q49" s="165">
        <f>IF(OR(Q$4=0,Data_wide!$T$45=""),"",IFERROR(ROUND(IF(Q$4=1,1+9*(MIN(MAX(Data_wide!$T$45,Q$2),Q$3)-Q$2)/(Q$3-Q$2),1+9*(Q$3-MIN(MAX(Data_wide!$T$45,Q$2),Q$3))/(Q$3-Q$2)),1),""))</f>
        <v/>
      </c>
      <c r="R49" s="165">
        <f>IF(OR(R$4=0,Data_wide!$U$45=""),"",IFERROR(ROUND(IF(R$4=1,1+9*(MIN(MAX(Data_wide!$U$45,R$2),R$3)-R$2)/(R$3-R$2),1+9*(R$3-MIN(MAX(Data_wide!$U$45,R$2),R$3))/(R$3-R$2)),1),""))</f>
        <v/>
      </c>
      <c r="S49" s="165">
        <f>IF(OR(S$4=0,Data_wide!$V$45=""),"",IFERROR(ROUND(IF(S$4=1,1+9*(MIN(MAX(Data_wide!$V$45,S$2),S$3)-S$2)/(S$3-S$2),1+9*(S$3-MIN(MAX(Data_wide!$V$45,S$2),S$3))/(S$3-S$2)),1),""))</f>
        <v/>
      </c>
      <c r="T49" s="165">
        <f>IF(OR(T$4=0,Data_wide!$W$45=""),"",IFERROR(ROUND(IF(T$4=1,1+9*(MIN(MAX(Data_wide!$W$45,T$2),T$3)-T$2)/(T$3-T$2),1+9*(T$3-MIN(MAX(Data_wide!$W$45,T$2),T$3))/(T$3-T$2)),1),""))</f>
        <v/>
      </c>
      <c r="U49" s="165">
        <f>IF(OR(U$4=0,Data_wide!$X$45=""),"",IFERROR(ROUND(IF(U$4=1,1+9*(MIN(MAX(Data_wide!$X$45,U$2),U$3)-U$2)/(U$3-U$2),1+9*(U$3-MIN(MAX(Data_wide!$X$45,U$2),U$3))/(U$3-U$2)),1),""))</f>
        <v/>
      </c>
      <c r="V49" s="165">
        <f>IF(OR(V$4=0,Data_wide!$Y$45=""),"",IFERROR(ROUND(IF(V$4=1,1+9*(MIN(MAX(Data_wide!$Y$45,V$2),V$3)-V$2)/(V$3-V$2),1+9*(V$3-MIN(MAX(Data_wide!$Y$45,V$2),V$3))/(V$3-V$2)),1),""))</f>
        <v/>
      </c>
      <c r="W49" s="165">
        <f>IF(OR(W$4=0,Data_wide!$Z$45=""),"",IFERROR(ROUND(IF(W$4=1,1+9*(MIN(MAX(Data_wide!$Z$45,W$2),W$3)-W$2)/(W$3-W$2),1+9*(W$3-MIN(MAX(Data_wide!$Z$45,W$2),W$3))/(W$3-W$2)),1),""))</f>
        <v/>
      </c>
      <c r="X49" s="165">
        <f>IF(OR(X$4=0,Data_wide!$AA$45=""),"",IFERROR(ROUND(IF(X$4=1,1+9*(MIN(MAX(Data_wide!$AA$45,X$2),X$3)-X$2)/(X$3-X$2),1+9*(X$3-MIN(MAX(Data_wide!$AA$45,X$2),X$3))/(X$3-X$2)),1),""))</f>
        <v/>
      </c>
      <c r="Y49" s="165">
        <f>IF(OR(Y$4=0,Data_wide!$AB$45=""),"",IFERROR(ROUND(IF(Y$4=1,1+9*(MIN(MAX(Data_wide!$AB$45,Y$2),Y$3)-Y$2)/(Y$3-Y$2),1+9*(Y$3-MIN(MAX(Data_wide!$AB$45,Y$2),Y$3))/(Y$3-Y$2)),1),""))</f>
        <v/>
      </c>
      <c r="Z49" s="165">
        <f>IF(OR(Z$4=0,Data_wide!$AC$45=""),"",IFERROR(ROUND(IF(Z$4=1,1+9*(MIN(MAX(Data_wide!$AC$45,Z$2),Z$3)-Z$2)/(Z$3-Z$2),1+9*(Z$3-MIN(MAX(Data_wide!$AC$45,Z$2),Z$3))/(Z$3-Z$2)),1),""))</f>
        <v/>
      </c>
      <c r="AA49" s="165">
        <f>IF(OR(AA$4=0,Data_wide!$AD$45=""),"",IFERROR(ROUND(IF(AA$4=1,1+9*(MIN(MAX(Data_wide!$AD$45,AA$2),AA$3)-AA$2)/(AA$3-AA$2),1+9*(AA$3-MIN(MAX(Data_wide!$AD$45,AA$2),AA$3))/(AA$3-AA$2)),1),""))</f>
        <v/>
      </c>
      <c r="AB49" s="165">
        <f>IF(OR(AB$4=0,Data_wide!$AE$45=""),"",IFERROR(ROUND(IF(AB$4=1,1+9*(MIN(MAX(Data_wide!$AE$45,AB$2),AB$3)-AB$2)/(AB$3-AB$2),1+9*(AB$3-MIN(MAX(Data_wide!$AE$45,AB$2),AB$3))/(AB$3-AB$2)),1),""))</f>
        <v/>
      </c>
      <c r="AC49" s="165">
        <f>IF(OR(AC$4=0,Data_wide!$AF$45=""),"",IFERROR(ROUND(IF(AC$4=1,1+9*(MIN(MAX(Data_wide!$AF$45,AC$2),AC$3)-AC$2)/(AC$3-AC$2),1+9*(AC$3-MIN(MAX(Data_wide!$AF$45,AC$2),AC$3))/(AC$3-AC$2)),1),""))</f>
        <v/>
      </c>
      <c r="AD49" s="165">
        <f>IF(OR(AD$4=0,Data_wide!$AG$45=""),"",IFERROR(ROUND(IF(AD$4=1,1+9*(MIN(MAX(Data_wide!$AG$45,AD$2),AD$3)-AD$2)/(AD$3-AD$2),1+9*(AD$3-MIN(MAX(Data_wide!$AG$45,AD$2),AD$3))/(AD$3-AD$2)),1),""))</f>
        <v/>
      </c>
      <c r="AE49" s="165">
        <f>IF(OR(AE$4=0,Data_wide!$AH$45=""),"",IFERROR(ROUND(IF(AE$4=1,1+9*(MIN(MAX(Data_wide!$AH$45,AE$2),AE$3)-AE$2)/(AE$3-AE$2),1+9*(AE$3-MIN(MAX(Data_wide!$AH$45,AE$2),AE$3))/(AE$3-AE$2)),1),""))</f>
        <v/>
      </c>
      <c r="AF49" s="165">
        <f>IF(OR(AF$4=0,Data_wide!$AI$45=""),"",IFERROR(ROUND(IF(AF$4=1,1+9*(MIN(MAX(Data_wide!$AI$45,AF$2),AF$3)-AF$2)/(AF$3-AF$2),1+9*(AF$3-MIN(MAX(Data_wide!$AI$45,AF$2),AF$3))/(AF$3-AF$2)),1),""))</f>
        <v/>
      </c>
      <c r="AG49" s="165">
        <f>IF(OR(AG$4=0,Data_wide!$AJ$45=""),"",IFERROR(ROUND(IF(AG$4=1,1+9*(MIN(MAX(Data_wide!$AJ$45,AG$2),AG$3)-AG$2)/(AG$3-AG$2),1+9*(AG$3-MIN(MAX(Data_wide!$AJ$45,AG$2),AG$3))/(AG$3-AG$2)),1),""))</f>
        <v/>
      </c>
      <c r="AH49" s="165">
        <f>IF(OR(AH$4=0,Data_wide!$AK$45=""),"",IFERROR(ROUND(IF(AH$4=1,1+9*(MIN(MAX(Data_wide!$AK$45,AH$2),AH$3)-AH$2)/(AH$3-AH$2),1+9*(AH$3-MIN(MAX(Data_wide!$AK$45,AH$2),AH$3))/(AH$3-AH$2)),1),""))</f>
        <v/>
      </c>
      <c r="AI49" s="165">
        <f>IF(OR(AI$4=0,Data_wide!$AL$45=""),"",IFERROR(ROUND(IF(AI$4=1,1+9*(MIN(MAX(Data_wide!$AL$45,AI$2),AI$3)-AI$2)/(AI$3-AI$2),1+9*(AI$3-MIN(MAX(Data_wide!$AL$45,AI$2),AI$3))/(AI$3-AI$2)),1),""))</f>
        <v/>
      </c>
      <c r="AJ49" s="165">
        <f>IF(OR(AJ$4=0,Data_wide!$AM$45=""),"",IFERROR(ROUND(IF(AJ$4=1,1+9*(MIN(MAX(Data_wide!$AM$45,AJ$2),AJ$3)-AJ$2)/(AJ$3-AJ$2),1+9*(AJ$3-MIN(MAX(Data_wide!$AM$45,AJ$2),AJ$3))/(AJ$3-AJ$2)),1),""))</f>
        <v/>
      </c>
      <c r="AK49" s="165">
        <f>IF(OR(AK$4=0,Data_wide!$AN$45=""),"",IFERROR(ROUND(IF(AK$4=1,1+9*(MIN(MAX(Data_wide!$AN$45,AK$2),AK$3)-AK$2)/(AK$3-AK$2),1+9*(AK$3-MIN(MAX(Data_wide!$AN$45,AK$2),AK$3))/(AK$3-AK$2)),1),""))</f>
        <v/>
      </c>
      <c r="AL49" s="165">
        <f>IF(OR(AL$4=0,Data_wide!$AO$45=""),"",IFERROR(ROUND(IF(AL$4=1,1+9*(MIN(MAX(Data_wide!$AO$45,AL$2),AL$3)-AL$2)/(AL$3-AL$2),1+9*(AL$3-MIN(MAX(Data_wide!$AO$45,AL$2),AL$3))/(AL$3-AL$2)),1),""))</f>
        <v/>
      </c>
      <c r="AM49" s="165">
        <f>IF(OR(AM$4=0,Data_wide!$AP$45=""),"",IFERROR(ROUND(IF(AM$4=1,1+9*(MIN(MAX(Data_wide!$AP$45,AM$2),AM$3)-AM$2)/(AM$3-AM$2),1+9*(AM$3-MIN(MAX(Data_wide!$AP$45,AM$2),AM$3))/(AM$3-AM$2)),1),""))</f>
        <v/>
      </c>
      <c r="AN49" s="165">
        <f>IF(OR(AN$4=0,Data_wide!$AQ$45=""),"",IFERROR(ROUND(IF(AN$4=1,1+9*(MIN(MAX(Data_wide!$AQ$45,AN$2),AN$3)-AN$2)/(AN$3-AN$2),1+9*(AN$3-MIN(MAX(Data_wide!$AQ$45,AN$2),AN$3))/(AN$3-AN$2)),1),""))</f>
        <v/>
      </c>
      <c r="AO49" s="165">
        <f>IF(OR(AO$4=0,Data_wide!$AR$45=""),"",IFERROR(ROUND(IF(AO$4=1,1+9*(MIN(MAX(Data_wide!$AR$45,AO$2),AO$3)-AO$2)/(AO$3-AO$2),1+9*(AO$3-MIN(MAX(Data_wide!$AR$45,AO$2),AO$3))/(AO$3-AO$2)),1),""))</f>
        <v/>
      </c>
      <c r="AP49" s="165">
        <f>IF(OR(AP$4=0,Data_wide!$AS$45=""),"",IFERROR(ROUND(IF(AP$4=1,1+9*(MIN(MAX(Data_wide!$AS$45,AP$2),AP$3)-AP$2)/(AP$3-AP$2),1+9*(AP$3-MIN(MAX(Data_wide!$AS$45,AP$2),AP$3))/(AP$3-AP$2)),1),""))</f>
        <v/>
      </c>
      <c r="AQ49" s="165">
        <f>IF(OR(AQ$4=0,Data_wide!$AT$45=""),"",IFERROR(ROUND(IF(AQ$4=1,1+9*(MIN(MAX(Data_wide!$AT$45,AQ$2),AQ$3)-AQ$2)/(AQ$3-AQ$2),1+9*(AQ$3-MIN(MAX(Data_wide!$AT$45,AQ$2),AQ$3))/(AQ$3-AQ$2)),1),""))</f>
        <v/>
      </c>
      <c r="AR49" s="165">
        <f>IF(OR(AR$4=0,Data_wide!$AU$45=""),"",IFERROR(ROUND(IF(AR$4=1,1+9*(MIN(MAX(Data_wide!$AU$45,AR$2),AR$3)-AR$2)/(AR$3-AR$2),1+9*(AR$3-MIN(MAX(Data_wide!$AU$45,AR$2),AR$3))/(AR$3-AR$2)),1),""))</f>
        <v/>
      </c>
      <c r="AS49" s="165">
        <f>IF(OR(AS$4=0,Data_wide!$AV$45=""),"",IFERROR(ROUND(IF(AS$4=1,1+9*(MIN(MAX(Data_wide!$AV$45,AS$2),AS$3)-AS$2)/(AS$3-AS$2),1+9*(AS$3-MIN(MAX(Data_wide!$AV$45,AS$2),AS$3))/(AS$3-AS$2)),1),""))</f>
        <v/>
      </c>
      <c r="AT49" s="165">
        <f>IF(OR(AT$4=0,Data_wide!$AW$45=""),"",IFERROR(ROUND(IF(AT$4=1,1+9*(MIN(MAX(Data_wide!$AW$45,AT$2),AT$3)-AT$2)/(AT$3-AT$2),1+9*(AT$3-MIN(MAX(Data_wide!$AW$45,AT$2),AT$3))/(AT$3-AT$2)),1),""))</f>
        <v/>
      </c>
      <c r="AU49" s="165">
        <f>IF(OR(AU$4=0,Data_wide!$AX$45=""),"",IFERROR(ROUND(IF(AU$4=1,1+9*(MIN(MAX(Data_wide!$AX$45,AU$2),AU$3)-AU$2)/(AU$3-AU$2),1+9*(AU$3-MIN(MAX(Data_wide!$AX$45,AU$2),AU$3))/(AU$3-AU$2)),1),""))</f>
        <v/>
      </c>
      <c r="AV49" s="165">
        <f>IF(OR(AV$4=0,Data_wide!$AY$45=""),"",IFERROR(ROUND(IF(AV$4=1,1+9*(MIN(MAX(Data_wide!$AY$45,AV$2),AV$3)-AV$2)/(AV$3-AV$2),1+9*(AV$3-MIN(MAX(Data_wide!$AY$45,AV$2),AV$3))/(AV$3-AV$2)),1),""))</f>
        <v/>
      </c>
      <c r="AW49" s="165">
        <f>IF(OR(AW$4=0,Data_wide!$AZ$45=""),"",IFERROR(ROUND(IF(AW$4=1,1+9*(MIN(MAX(Data_wide!$AZ$45,AW$2),AW$3)-AW$2)/(AW$3-AW$2),1+9*(AW$3-MIN(MAX(Data_wide!$AZ$45,AW$2),AW$3))/(AW$3-AW$2)),1),""))</f>
        <v/>
      </c>
      <c r="AX49" s="165">
        <f>IF(OR(AX$4=0,Data_wide!$BA$45=""),"",IFERROR(ROUND(IF(AX$4=1,1+9*(MIN(MAX(Data_wide!$BA$45,AX$2),AX$3)-AX$2)/(AX$3-AX$2),1+9*(AX$3-MIN(MAX(Data_wide!$BA$45,AX$2),AX$3))/(AX$3-AX$2)),1),""))</f>
        <v/>
      </c>
      <c r="AY49" s="165">
        <f>IF(OR(AY$4=0,Data_wide!$BB$45=""),"",IFERROR(ROUND(IF(AY$4=1,1+9*(MIN(MAX(Data_wide!$BB$45,AY$2),AY$3)-AY$2)/(AY$3-AY$2),1+9*(AY$3-MIN(MAX(Data_wide!$BB$45,AY$2),AY$3))/(AY$3-AY$2)),1),""))</f>
        <v/>
      </c>
      <c r="AZ49" s="165">
        <f>IF(OR(AZ$4=0,Data_wide!$BC$45=""),"",IFERROR(ROUND(IF(AZ$4=1,1+9*(MIN(MAX(Data_wide!$BC$45,AZ$2),AZ$3)-AZ$2)/(AZ$3-AZ$2),1+9*(AZ$3-MIN(MAX(Data_wide!$BC$45,AZ$2),AZ$3))/(AZ$3-AZ$2)),1),""))</f>
        <v/>
      </c>
      <c r="BA49" s="165">
        <f>IF(OR(BA$4=0,Data_wide!$BD$45=""),"",IFERROR(ROUND(IF(BA$4=1,1+9*(MIN(MAX(Data_wide!$BD$45,BA$2),BA$3)-BA$2)/(BA$3-BA$2),1+9*(BA$3-MIN(MAX(Data_wide!$BD$45,BA$2),BA$3))/(BA$3-BA$2)),1),""))</f>
        <v/>
      </c>
      <c r="BB49" s="165">
        <f>IF(OR(BB$4=0,Data_wide!$BE$45=""),"",IFERROR(ROUND(IF(BB$4=1,1+9*(MIN(MAX(Data_wide!$BE$45,BB$2),BB$3)-BB$2)/(BB$3-BB$2),1+9*(BB$3-MIN(MAX(Data_wide!$BE$45,BB$2),BB$3))/(BB$3-BB$2)),1),""))</f>
        <v/>
      </c>
      <c r="BC49" s="165">
        <f>IF(OR(BC$4=0,Data_wide!$BF$45=""),"",IFERROR(ROUND(IF(BC$4=1,1+9*(MIN(MAX(Data_wide!$BF$45,BC$2),BC$3)-BC$2)/(BC$3-BC$2),1+9*(BC$3-MIN(MAX(Data_wide!$BF$45,BC$2),BC$3))/(BC$3-BC$2)),1),""))</f>
        <v/>
      </c>
      <c r="BD49" s="165">
        <f>IF(OR(BD$4=0,Data_wide!$BG$45=""),"",IFERROR(ROUND(IF(BD$4=1,1+9*(MIN(MAX(Data_wide!$BG$45,BD$2),BD$3)-BD$2)/(BD$3-BD$2),1+9*(BD$3-MIN(MAX(Data_wide!$BG$45,BD$2),BD$3))/(BD$3-BD$2)),1),""))</f>
        <v/>
      </c>
      <c r="BE49" s="165">
        <f>IF(OR(BE$4=0,Data_wide!$BH$45=""),"",IFERROR(ROUND(IF(BE$4=1,1+9*(MIN(MAX(Data_wide!$BH$45,BE$2),BE$3)-BE$2)/(BE$3-BE$2),1+9*(BE$3-MIN(MAX(Data_wide!$BH$45,BE$2),BE$3))/(BE$3-BE$2)),1),""))</f>
        <v/>
      </c>
      <c r="BF49" s="165">
        <f>IF(OR(BF$4=0,Data_wide!$BI$45=""),"",IFERROR(ROUND(IF(BF$4=1,1+9*(MIN(MAX(Data_wide!$BI$45,BF$2),BF$3)-BF$2)/(BF$3-BF$2),1+9*(BF$3-MIN(MAX(Data_wide!$BI$45,BF$2),BF$3))/(BF$3-BF$2)),1),""))</f>
        <v/>
      </c>
      <c r="BG49" s="165">
        <f>IF(OR(BG$4=0,Data_wide!$BJ$45=""),"",IFERROR(ROUND(IF(BG$4=1,1+9*(MIN(MAX(Data_wide!$BJ$45,BG$2),BG$3)-BG$2)/(BG$3-BG$2),1+9*(BG$3-MIN(MAX(Data_wide!$BJ$45,BG$2),BG$3))/(BG$3-BG$2)),1),""))</f>
        <v/>
      </c>
      <c r="BH49" s="165">
        <f>IF(OR(BH$4=0,Data_wide!$BK$45=""),"",IFERROR(ROUND(IF(BH$4=1,1+9*(MIN(MAX(Data_wide!$BK$45,BH$2),BH$3)-BH$2)/(BH$3-BH$2),1+9*(BH$3-MIN(MAX(Data_wide!$BK$45,BH$2),BH$3))/(BH$3-BH$2)),1),""))</f>
        <v/>
      </c>
      <c r="BI49" s="165">
        <f>IF(OR(BI$4=0,Data_wide!$BL$45=""),"",IFERROR(ROUND(IF(BI$4=1,1+9*(MIN(MAX(Data_wide!$BL$45,BI$2),BI$3)-BI$2)/(BI$3-BI$2),1+9*(BI$3-MIN(MAX(Data_wide!$BL$45,BI$2),BI$3))/(BI$3-BI$2)),1),""))</f>
        <v/>
      </c>
      <c r="BJ49" s="165">
        <f>IF(OR(BJ$4=0,Data_wide!$BM$45=""),"",IFERROR(ROUND(IF(BJ$4=1,1+9*(MIN(MAX(Data_wide!$BM$45,BJ$2),BJ$3)-BJ$2)/(BJ$3-BJ$2),1+9*(BJ$3-MIN(MAX(Data_wide!$BM$45,BJ$2),BJ$3))/(BJ$3-BJ$2)),1),""))</f>
        <v/>
      </c>
      <c r="BK49" s="165">
        <f>IF(OR(BK$4=0,Data_wide!$BN$45=""),"",IFERROR(ROUND(IF(BK$4=1,1+9*(MIN(MAX(Data_wide!$BN$45,BK$2),BK$3)-BK$2)/(BK$3-BK$2),1+9*(BK$3-MIN(MAX(Data_wide!$BN$45,BK$2),BK$3))/(BK$3-BK$2)),1),""))</f>
        <v/>
      </c>
      <c r="BL49" s="165">
        <f>IF(OR(BL$4=0,Data_wide!$BO$45=""),"",IFERROR(ROUND(IF(BL$4=1,1+9*(MIN(MAX(Data_wide!$BO$45,BL$2),BL$3)-BL$2)/(BL$3-BL$2),1+9*(BL$3-MIN(MAX(Data_wide!$BO$45,BL$2),BL$3))/(BL$3-BL$2)),1),""))</f>
        <v/>
      </c>
      <c r="BM49" s="165">
        <f>IF(OR(BM$4=0,Data_wide!$BP$45=""),"",IFERROR(ROUND(IF(BM$4=1,1+9*(MIN(MAX(Data_wide!$BP$45,BM$2),BM$3)-BM$2)/(BM$3-BM$2),1+9*(BM$3-MIN(MAX(Data_wide!$BP$45,BM$2),BM$3))/(BM$3-BM$2)),1),""))</f>
        <v/>
      </c>
      <c r="BN49" s="165">
        <f>IF(OR(BN$4=0,Data_wide!$BQ$45=""),"",IFERROR(ROUND(IF(BN$4=1,1+9*(MIN(MAX(Data_wide!$BQ$45,BN$2),BN$3)-BN$2)/(BN$3-BN$2),1+9*(BN$3-MIN(MAX(Data_wide!$BQ$45,BN$2),BN$3))/(BN$3-BN$2)),1),""))</f>
        <v/>
      </c>
      <c r="BO49" s="165">
        <f>IF(OR(BO$4=0,Data_wide!$BR$45=""),"",IFERROR(ROUND(IF(BO$4=1,1+9*(MIN(MAX(Data_wide!$BR$45,BO$2),BO$3)-BO$2)/(BO$3-BO$2),1+9*(BO$3-MIN(MAX(Data_wide!$BR$45,BO$2),BO$3))/(BO$3-BO$2)),1),""))</f>
        <v/>
      </c>
      <c r="BP49" s="165">
        <f>IF(OR(BP$4=0,Data_wide!$BS$45=""),"",IFERROR(ROUND(IF(BP$4=1,1+9*(MIN(MAX(Data_wide!$BS$45,BP$2),BP$3)-BP$2)/(BP$3-BP$2),1+9*(BP$3-MIN(MAX(Data_wide!$BS$45,BP$2),BP$3))/(BP$3-BP$2)),1),""))</f>
        <v/>
      </c>
      <c r="BQ49" s="165">
        <f>IF(OR(BQ$4=0,Data_wide!$BT$45=""),"",IFERROR(ROUND(IF(BQ$4=1,1+9*(MIN(MAX(Data_wide!$BT$45,BQ$2),BQ$3)-BQ$2)/(BQ$3-BQ$2),1+9*(BQ$3-MIN(MAX(Data_wide!$BT$45,BQ$2),BQ$3))/(BQ$3-BQ$2)),1),""))</f>
        <v/>
      </c>
      <c r="BR49" s="165">
        <f>IF(OR(BR$4=0,Data_wide!$BU$45=""),"",IFERROR(ROUND(IF(BR$4=1,1+9*(MIN(MAX(Data_wide!$BU$45,BR$2),BR$3)-BR$2)/(BR$3-BR$2),1+9*(BR$3-MIN(MAX(Data_wide!$BU$45,BR$2),BR$3))/(BR$3-BR$2)),1),""))</f>
        <v/>
      </c>
      <c r="BS49" s="165">
        <f>IF(OR(BS$4=0,Data_wide!$BV$45=""),"",IFERROR(ROUND(IF(BS$4=1,1+9*(MIN(MAX(Data_wide!$BV$45,BS$2),BS$3)-BS$2)/(BS$3-BS$2),1+9*(BS$3-MIN(MAX(Data_wide!$BV$45,BS$2),BS$3))/(BS$3-BS$2)),1),""))</f>
        <v/>
      </c>
      <c r="BT49" s="165">
        <f>IF(OR(BT$4=0,Data_wide!$BW$45=""),"",IFERROR(ROUND(IF(BT$4=1,1+9*(MIN(MAX(Data_wide!$BW$45,BT$2),BT$3)-BT$2)/(BT$3-BT$2),1+9*(BT$3-MIN(MAX(Data_wide!$BW$45,BT$2),BT$3))/(BT$3-BT$2)),1),""))</f>
        <v/>
      </c>
      <c r="BU49" s="165">
        <f>IF(OR(BU$4=0,Data_wide!$BX$45=""),"",IFERROR(ROUND(IF(BU$4=1,1+9*(MIN(MAX(Data_wide!$BX$45,BU$2),BU$3)-BU$2)/(BU$3-BU$2),1+9*(BU$3-MIN(MAX(Data_wide!$BX$45,BU$2),BU$3))/(BU$3-BU$2)),1),""))</f>
        <v/>
      </c>
      <c r="BV49" s="165">
        <f>IF(OR(BV$4=0,Data_wide!$BY$45=""),"",IFERROR(ROUND(IF(BV$4=1,1+9*(MIN(MAX(Data_wide!$BY$45,BV$2),BV$3)-BV$2)/(BV$3-BV$2),1+9*(BV$3-MIN(MAX(Data_wide!$BY$45,BV$2),BV$3))/(BV$3-BV$2)),1),""))</f>
        <v/>
      </c>
      <c r="BW49" s="165">
        <f>IF(OR(BW$4=0,Data_wide!$BZ$45=""),"",IFERROR(ROUND(IF(BW$4=1,1+9*(MIN(MAX(Data_wide!$BZ$45,BW$2),BW$3)-BW$2)/(BW$3-BW$2),1+9*(BW$3-MIN(MAX(Data_wide!$BZ$45,BW$2),BW$3))/(BW$3-BW$2)),1),""))</f>
        <v/>
      </c>
      <c r="BX49" s="165">
        <f>IF(OR(BX$4=0,Data_wide!$CA$45=""),"",IFERROR(ROUND(IF(BX$4=1,1+9*(MIN(MAX(Data_wide!$CA$45,BX$2),BX$3)-BX$2)/(BX$3-BX$2),1+9*(BX$3-MIN(MAX(Data_wide!$CA$45,BX$2),BX$3))/(BX$3-BX$2)),1),""))</f>
        <v/>
      </c>
      <c r="BY49" s="165">
        <f>IF(OR(BY$4=0,Data_wide!$CB$45=""),"",IFERROR(ROUND(IF(BY$4=1,1+9*(MIN(MAX(Data_wide!$CB$45,BY$2),BY$3)-BY$2)/(BY$3-BY$2),1+9*(BY$3-MIN(MAX(Data_wide!$CB$45,BY$2),BY$3))/(BY$3-BY$2)),1),""))</f>
        <v/>
      </c>
      <c r="BZ49" s="165">
        <f>IF(OR(BZ$4=0,Data_wide!$CC$45=""),"",IFERROR(ROUND(IF(BZ$4=1,1+9*(MIN(MAX(Data_wide!$CC$45,BZ$2),BZ$3)-BZ$2)/(BZ$3-BZ$2),1+9*(BZ$3-MIN(MAX(Data_wide!$CC$45,BZ$2),BZ$3))/(BZ$3-BZ$2)),1),""))</f>
        <v/>
      </c>
      <c r="CA49" s="165">
        <f>IF(OR(CA$4=0,Data_wide!$CD$45=""),"",IFERROR(ROUND(IF(CA$4=1,1+9*(MIN(MAX(Data_wide!$CD$45,CA$2),CA$3)-CA$2)/(CA$3-CA$2),1+9*(CA$3-MIN(MAX(Data_wide!$CD$45,CA$2),CA$3))/(CA$3-CA$2)),1),""))</f>
        <v/>
      </c>
      <c r="CB49" s="165">
        <f>IF(OR(CB$4=0,Data_wide!$CE$45=""),"",IFERROR(ROUND(IF(CB$4=1,1+9*(MIN(MAX(Data_wide!$CE$45,CB$2),CB$3)-CB$2)/(CB$3-CB$2),1+9*(CB$3-MIN(MAX(Data_wide!$CE$45,CB$2),CB$3))/(CB$3-CB$2)),1),""))</f>
        <v/>
      </c>
      <c r="CC49" s="165">
        <f>IF(OR(CC$4=0,Data_wide!$CF$45=""),"",IFERROR(ROUND(IF(CC$4=1,1+9*(MIN(MAX(Data_wide!$CF$45,CC$2),CC$3)-CC$2)/(CC$3-CC$2),1+9*(CC$3-MIN(MAX(Data_wide!$CF$45,CC$2),CC$3))/(CC$3-CC$2)),1),""))</f>
        <v/>
      </c>
      <c r="CD49" s="165">
        <f>IF(OR(CD$4=0,Data_wide!$CG$45=""),"",IFERROR(ROUND(IF(CD$4=1,1+9*(MIN(MAX(Data_wide!$CG$45,CD$2),CD$3)-CD$2)/(CD$3-CD$2),1+9*(CD$3-MIN(MAX(Data_wide!$CG$45,CD$2),CD$3))/(CD$3-CD$2)),1),""))</f>
        <v/>
      </c>
      <c r="CE49" s="165">
        <f>IF(OR(CE$4=0,Data_wide!$CH$45=""),"",IFERROR(ROUND(IF(CE$4=1,1+9*(MIN(MAX(Data_wide!$CH$45,CE$2),CE$3)-CE$2)/(CE$3-CE$2),1+9*(CE$3-MIN(MAX(Data_wide!$CH$45,CE$2),CE$3))/(CE$3-CE$2)),1),""))</f>
        <v/>
      </c>
      <c r="CF49" s="165">
        <f>IF(OR(CF$4=0,Data_wide!$CI$45=""),"",IFERROR(ROUND(IF(CF$4=1,1+9*(MIN(MAX(Data_wide!$CI$45,CF$2),CF$3)-CF$2)/(CF$3-CF$2),1+9*(CF$3-MIN(MAX(Data_wide!$CI$45,CF$2),CF$3))/(CF$3-CF$2)),1),""))</f>
        <v/>
      </c>
      <c r="CG49" s="165">
        <f>IF(OR(CG$4=0,Data_wide!$CJ$45=""),"",IFERROR(ROUND(IF(CG$4=1,1+9*(MIN(MAX(Data_wide!$CJ$45,CG$2),CG$3)-CG$2)/(CG$3-CG$2),1+9*(CG$3-MIN(MAX(Data_wide!$CJ$45,CG$2),CG$3))/(CG$3-CG$2)),1),""))</f>
        <v/>
      </c>
      <c r="CH49" s="165">
        <f>IF(OR(CH$4=0,Data_wide!$CK$45=""),"",IFERROR(ROUND(IF(CH$4=1,1+9*(MIN(MAX(Data_wide!$CK$45,CH$2),CH$3)-CH$2)/(CH$3-CH$2),1+9*(CH$3-MIN(MAX(Data_wide!$CK$45,CH$2),CH$3))/(CH$3-CH$2)),1),""))</f>
        <v/>
      </c>
      <c r="CI49" s="165">
        <f>IF(OR(CI$4=0,Data_wide!$CL$45=""),"",IFERROR(ROUND(IF(CI$4=1,1+9*(MIN(MAX(Data_wide!$CL$45,CI$2),CI$3)-CI$2)/(CI$3-CI$2),1+9*(CI$3-MIN(MAX(Data_wide!$CL$45,CI$2),CI$3))/(CI$3-CI$2)),1),""))</f>
        <v/>
      </c>
      <c r="CJ49" s="165">
        <f>IF(OR(CJ$4=0,Data_wide!$CM$45=""),"",IFERROR(ROUND(IF(CJ$4=1,1+9*(MIN(MAX(Data_wide!$CM$45,CJ$2),CJ$3)-CJ$2)/(CJ$3-CJ$2),1+9*(CJ$3-MIN(MAX(Data_wide!$CM$45,CJ$2),CJ$3))/(CJ$3-CJ$2)),1),""))</f>
        <v/>
      </c>
      <c r="CK49" s="165">
        <f>IF(OR(CK$4=0,Data_wide!$CN$45=""),"",IFERROR(ROUND(IF(CK$4=1,1+9*(MIN(MAX(Data_wide!$CN$45,CK$2),CK$3)-CK$2)/(CK$3-CK$2),1+9*(CK$3-MIN(MAX(Data_wide!$CN$45,CK$2),CK$3))/(CK$3-CK$2)),1),""))</f>
        <v/>
      </c>
      <c r="CL49" s="165">
        <f>IF(OR(CL$4=0,Data_wide!$CO$45=""),"",IFERROR(ROUND(IF(CL$4=1,1+9*(MIN(MAX(Data_wide!$CO$45,CL$2),CL$3)-CL$2)/(CL$3-CL$2),1+9*(CL$3-MIN(MAX(Data_wide!$CO$45,CL$2),CL$3))/(CL$3-CL$2)),1),""))</f>
        <v/>
      </c>
      <c r="CM49" s="165">
        <f>IF(OR(CM$4=0,Data_wide!$CP$45=""),"",IFERROR(ROUND(IF(CM$4=1,1+9*(MIN(MAX(Data_wide!$CP$45,CM$2),CM$3)-CM$2)/(CM$3-CM$2),1+9*(CM$3-MIN(MAX(Data_wide!$CP$45,CM$2),CM$3))/(CM$3-CM$2)),1),""))</f>
        <v/>
      </c>
      <c r="CN49" s="165">
        <f>IF(OR(CN$4=0,Data_wide!$CQ$45=""),"",IFERROR(ROUND(IF(CN$4=1,1+9*(MIN(MAX(Data_wide!$CQ$45,CN$2),CN$3)-CN$2)/(CN$3-CN$2),1+9*(CN$3-MIN(MAX(Data_wide!$CQ$45,CN$2),CN$3))/(CN$3-CN$2)),1),""))</f>
        <v/>
      </c>
      <c r="CO49" s="165">
        <f>IF(OR(CO$4=0,Data_wide!$CR$45=""),"",IFERROR(ROUND(IF(CO$4=1,1+9*(MIN(MAX(Data_wide!$CR$45,CO$2),CO$3)-CO$2)/(CO$3-CO$2),1+9*(CO$3-MIN(MAX(Data_wide!$CR$45,CO$2),CO$3))/(CO$3-CO$2)),1),""))</f>
        <v/>
      </c>
    </row>
    <row r="50" ht="14" customHeight="1">
      <c r="A50" s="161" t="inlineStr">
        <is>
          <t>COD</t>
        </is>
      </c>
      <c r="B50" s="161" t="inlineStr">
        <is>
          <t>Congo, Dem. Rep.</t>
        </is>
      </c>
      <c r="C50" s="165">
        <f>IF(OR(C$4=0,Data_wide!$F$46=""),"",IFERROR(ROUND(IF(C$4=1,1+9*(MIN(MAX(Data_wide!$F$46,C$2),C$3)-C$2)/(C$3-C$2),1+9*(C$3-MIN(MAX(Data_wide!$F$46,C$2),C$3))/(C$3-C$2)),1),""))</f>
        <v/>
      </c>
      <c r="D50" s="165">
        <f>IF(OR(D$4=0,Data_wide!$G$46=""),"",IFERROR(ROUND(IF(D$4=1,1+9*(MIN(MAX(Data_wide!$G$46,D$2),D$3)-D$2)/(D$3-D$2),1+9*(D$3-MIN(MAX(Data_wide!$G$46,D$2),D$3))/(D$3-D$2)),1),""))</f>
        <v/>
      </c>
      <c r="E50" s="165">
        <f>IF(OR(E$4=0,Data_wide!$H$46=""),"",IFERROR(ROUND(IF(E$4=1,1+9*(MIN(MAX(Data_wide!$H$46,E$2),E$3)-E$2)/(E$3-E$2),1+9*(E$3-MIN(MAX(Data_wide!$H$46,E$2),E$3))/(E$3-E$2)),1),""))</f>
        <v/>
      </c>
      <c r="F50" s="165">
        <f>IF(OR(F$4=0,Data_wide!$I$46=""),"",IFERROR(ROUND(IF(F$4=1,1+9*(MIN(MAX(Data_wide!$I$46,F$2),F$3)-F$2)/(F$3-F$2),1+9*(F$3-MIN(MAX(Data_wide!$I$46,F$2),F$3))/(F$3-F$2)),1),""))</f>
        <v/>
      </c>
      <c r="G50" s="165">
        <f>IF(OR(G$4=0,Data_wide!$J$46=""),"",IFERROR(ROUND(IF(G$4=1,1+9*(MIN(MAX(Data_wide!$J$46,G$2),G$3)-G$2)/(G$3-G$2),1+9*(G$3-MIN(MAX(Data_wide!$J$46,G$2),G$3))/(G$3-G$2)),1),""))</f>
        <v/>
      </c>
      <c r="H50" s="165">
        <f>IF(OR(H$4=0,Data_wide!$K$46=""),"",IFERROR(ROUND(IF(H$4=1,1+9*(MIN(MAX(Data_wide!$K$46,H$2),H$3)-H$2)/(H$3-H$2),1+9*(H$3-MIN(MAX(Data_wide!$K$46,H$2),H$3))/(H$3-H$2)),1),""))</f>
        <v/>
      </c>
      <c r="I50" s="165">
        <f>IF(OR(I$4=0,Data_wide!$L$46=""),"",IFERROR(ROUND(IF(I$4=1,1+9*(MIN(MAX(Data_wide!$L$46,I$2),I$3)-I$2)/(I$3-I$2),1+9*(I$3-MIN(MAX(Data_wide!$L$46,I$2),I$3))/(I$3-I$2)),1),""))</f>
        <v/>
      </c>
      <c r="J50" s="165">
        <f>IF(OR(J$4=0,Data_wide!$M$46=""),"",IFERROR(ROUND(IF(J$4=1,1+9*(MIN(MAX(Data_wide!$M$46,J$2),J$3)-J$2)/(J$3-J$2),1+9*(J$3-MIN(MAX(Data_wide!$M$46,J$2),J$3))/(J$3-J$2)),1),""))</f>
        <v/>
      </c>
      <c r="K50" s="165">
        <f>IF(OR(K$4=0,Data_wide!$N$46=""),"",IFERROR(ROUND(IF(K$4=1,1+9*(MIN(MAX(Data_wide!$N$46,K$2),K$3)-K$2)/(K$3-K$2),1+9*(K$3-MIN(MAX(Data_wide!$N$46,K$2),K$3))/(K$3-K$2)),1),""))</f>
        <v/>
      </c>
      <c r="L50" s="165">
        <f>IF(OR(L$4=0,Data_wide!$O$46=""),"",IFERROR(ROUND(IF(L$4=1,1+9*(MIN(MAX(Data_wide!$O$46,L$2),L$3)-L$2)/(L$3-L$2),1+9*(L$3-MIN(MAX(Data_wide!$O$46,L$2),L$3))/(L$3-L$2)),1),""))</f>
        <v/>
      </c>
      <c r="M50" s="165">
        <f>IF(OR(M$4=0,Data_wide!$P$46=""),"",IFERROR(ROUND(IF(M$4=1,1+9*(MIN(MAX(Data_wide!$P$46,M$2),M$3)-M$2)/(M$3-M$2),1+9*(M$3-MIN(MAX(Data_wide!$P$46,M$2),M$3))/(M$3-M$2)),1),""))</f>
        <v/>
      </c>
      <c r="N50" s="165">
        <f>IF(OR(N$4=0,Data_wide!$Q$46=""),"",IFERROR(ROUND(IF(N$4=1,1+9*(MIN(MAX(Data_wide!$Q$46,N$2),N$3)-N$2)/(N$3-N$2),1+9*(N$3-MIN(MAX(Data_wide!$Q$46,N$2),N$3))/(N$3-N$2)),1),""))</f>
        <v/>
      </c>
      <c r="O50" s="165">
        <f>IF(OR(O$4=0,Data_wide!$R$46=""),"",IFERROR(ROUND(IF(O$4=1,1+9*(MIN(MAX(Data_wide!$R$46,O$2),O$3)-O$2)/(O$3-O$2),1+9*(O$3-MIN(MAX(Data_wide!$R$46,O$2),O$3))/(O$3-O$2)),1),""))</f>
        <v/>
      </c>
      <c r="P50" s="165">
        <f>IF(OR(P$4=0,Data_wide!$S$46=""),"",IFERROR(ROUND(IF(P$4=1,1+9*(MIN(MAX(Data_wide!$S$46,P$2),P$3)-P$2)/(P$3-P$2),1+9*(P$3-MIN(MAX(Data_wide!$S$46,P$2),P$3))/(P$3-P$2)),1),""))</f>
        <v/>
      </c>
      <c r="Q50" s="165">
        <f>IF(OR(Q$4=0,Data_wide!$T$46=""),"",IFERROR(ROUND(IF(Q$4=1,1+9*(MIN(MAX(Data_wide!$T$46,Q$2),Q$3)-Q$2)/(Q$3-Q$2),1+9*(Q$3-MIN(MAX(Data_wide!$T$46,Q$2),Q$3))/(Q$3-Q$2)),1),""))</f>
        <v/>
      </c>
      <c r="R50" s="165">
        <f>IF(OR(R$4=0,Data_wide!$U$46=""),"",IFERROR(ROUND(IF(R$4=1,1+9*(MIN(MAX(Data_wide!$U$46,R$2),R$3)-R$2)/(R$3-R$2),1+9*(R$3-MIN(MAX(Data_wide!$U$46,R$2),R$3))/(R$3-R$2)),1),""))</f>
        <v/>
      </c>
      <c r="S50" s="165">
        <f>IF(OR(S$4=0,Data_wide!$V$46=""),"",IFERROR(ROUND(IF(S$4=1,1+9*(MIN(MAX(Data_wide!$V$46,S$2),S$3)-S$2)/(S$3-S$2),1+9*(S$3-MIN(MAX(Data_wide!$V$46,S$2),S$3))/(S$3-S$2)),1),""))</f>
        <v/>
      </c>
      <c r="T50" s="165">
        <f>IF(OR(T$4=0,Data_wide!$W$46=""),"",IFERROR(ROUND(IF(T$4=1,1+9*(MIN(MAX(Data_wide!$W$46,T$2),T$3)-T$2)/(T$3-T$2),1+9*(T$3-MIN(MAX(Data_wide!$W$46,T$2),T$3))/(T$3-T$2)),1),""))</f>
        <v/>
      </c>
      <c r="U50" s="165">
        <f>IF(OR(U$4=0,Data_wide!$X$46=""),"",IFERROR(ROUND(IF(U$4=1,1+9*(MIN(MAX(Data_wide!$X$46,U$2),U$3)-U$2)/(U$3-U$2),1+9*(U$3-MIN(MAX(Data_wide!$X$46,U$2),U$3))/(U$3-U$2)),1),""))</f>
        <v/>
      </c>
      <c r="V50" s="165">
        <f>IF(OR(V$4=0,Data_wide!$Y$46=""),"",IFERROR(ROUND(IF(V$4=1,1+9*(MIN(MAX(Data_wide!$Y$46,V$2),V$3)-V$2)/(V$3-V$2),1+9*(V$3-MIN(MAX(Data_wide!$Y$46,V$2),V$3))/(V$3-V$2)),1),""))</f>
        <v/>
      </c>
      <c r="W50" s="165">
        <f>IF(OR(W$4=0,Data_wide!$Z$46=""),"",IFERROR(ROUND(IF(W$4=1,1+9*(MIN(MAX(Data_wide!$Z$46,W$2),W$3)-W$2)/(W$3-W$2),1+9*(W$3-MIN(MAX(Data_wide!$Z$46,W$2),W$3))/(W$3-W$2)),1),""))</f>
        <v/>
      </c>
      <c r="X50" s="165">
        <f>IF(OR(X$4=0,Data_wide!$AA$46=""),"",IFERROR(ROUND(IF(X$4=1,1+9*(MIN(MAX(Data_wide!$AA$46,X$2),X$3)-X$2)/(X$3-X$2),1+9*(X$3-MIN(MAX(Data_wide!$AA$46,X$2),X$3))/(X$3-X$2)),1),""))</f>
        <v/>
      </c>
      <c r="Y50" s="165">
        <f>IF(OR(Y$4=0,Data_wide!$AB$46=""),"",IFERROR(ROUND(IF(Y$4=1,1+9*(MIN(MAX(Data_wide!$AB$46,Y$2),Y$3)-Y$2)/(Y$3-Y$2),1+9*(Y$3-MIN(MAX(Data_wide!$AB$46,Y$2),Y$3))/(Y$3-Y$2)),1),""))</f>
        <v/>
      </c>
      <c r="Z50" s="165">
        <f>IF(OR(Z$4=0,Data_wide!$AC$46=""),"",IFERROR(ROUND(IF(Z$4=1,1+9*(MIN(MAX(Data_wide!$AC$46,Z$2),Z$3)-Z$2)/(Z$3-Z$2),1+9*(Z$3-MIN(MAX(Data_wide!$AC$46,Z$2),Z$3))/(Z$3-Z$2)),1),""))</f>
        <v/>
      </c>
      <c r="AA50" s="165">
        <f>IF(OR(AA$4=0,Data_wide!$AD$46=""),"",IFERROR(ROUND(IF(AA$4=1,1+9*(MIN(MAX(Data_wide!$AD$46,AA$2),AA$3)-AA$2)/(AA$3-AA$2),1+9*(AA$3-MIN(MAX(Data_wide!$AD$46,AA$2),AA$3))/(AA$3-AA$2)),1),""))</f>
        <v/>
      </c>
      <c r="AB50" s="165">
        <f>IF(OR(AB$4=0,Data_wide!$AE$46=""),"",IFERROR(ROUND(IF(AB$4=1,1+9*(MIN(MAX(Data_wide!$AE$46,AB$2),AB$3)-AB$2)/(AB$3-AB$2),1+9*(AB$3-MIN(MAX(Data_wide!$AE$46,AB$2),AB$3))/(AB$3-AB$2)),1),""))</f>
        <v/>
      </c>
      <c r="AC50" s="165">
        <f>IF(OR(AC$4=0,Data_wide!$AF$46=""),"",IFERROR(ROUND(IF(AC$4=1,1+9*(MIN(MAX(Data_wide!$AF$46,AC$2),AC$3)-AC$2)/(AC$3-AC$2),1+9*(AC$3-MIN(MAX(Data_wide!$AF$46,AC$2),AC$3))/(AC$3-AC$2)),1),""))</f>
        <v/>
      </c>
      <c r="AD50" s="165">
        <f>IF(OR(AD$4=0,Data_wide!$AG$46=""),"",IFERROR(ROUND(IF(AD$4=1,1+9*(MIN(MAX(Data_wide!$AG$46,AD$2),AD$3)-AD$2)/(AD$3-AD$2),1+9*(AD$3-MIN(MAX(Data_wide!$AG$46,AD$2),AD$3))/(AD$3-AD$2)),1),""))</f>
        <v/>
      </c>
      <c r="AE50" s="165">
        <f>IF(OR(AE$4=0,Data_wide!$AH$46=""),"",IFERROR(ROUND(IF(AE$4=1,1+9*(MIN(MAX(Data_wide!$AH$46,AE$2),AE$3)-AE$2)/(AE$3-AE$2),1+9*(AE$3-MIN(MAX(Data_wide!$AH$46,AE$2),AE$3))/(AE$3-AE$2)),1),""))</f>
        <v/>
      </c>
      <c r="AF50" s="165">
        <f>IF(OR(AF$4=0,Data_wide!$AI$46=""),"",IFERROR(ROUND(IF(AF$4=1,1+9*(MIN(MAX(Data_wide!$AI$46,AF$2),AF$3)-AF$2)/(AF$3-AF$2),1+9*(AF$3-MIN(MAX(Data_wide!$AI$46,AF$2),AF$3))/(AF$3-AF$2)),1),""))</f>
        <v/>
      </c>
      <c r="AG50" s="165">
        <f>IF(OR(AG$4=0,Data_wide!$AJ$46=""),"",IFERROR(ROUND(IF(AG$4=1,1+9*(MIN(MAX(Data_wide!$AJ$46,AG$2),AG$3)-AG$2)/(AG$3-AG$2),1+9*(AG$3-MIN(MAX(Data_wide!$AJ$46,AG$2),AG$3))/(AG$3-AG$2)),1),""))</f>
        <v/>
      </c>
      <c r="AH50" s="165">
        <f>IF(OR(AH$4=0,Data_wide!$AK$46=""),"",IFERROR(ROUND(IF(AH$4=1,1+9*(MIN(MAX(Data_wide!$AK$46,AH$2),AH$3)-AH$2)/(AH$3-AH$2),1+9*(AH$3-MIN(MAX(Data_wide!$AK$46,AH$2),AH$3))/(AH$3-AH$2)),1),""))</f>
        <v/>
      </c>
      <c r="AI50" s="165">
        <f>IF(OR(AI$4=0,Data_wide!$AL$46=""),"",IFERROR(ROUND(IF(AI$4=1,1+9*(MIN(MAX(Data_wide!$AL$46,AI$2),AI$3)-AI$2)/(AI$3-AI$2),1+9*(AI$3-MIN(MAX(Data_wide!$AL$46,AI$2),AI$3))/(AI$3-AI$2)),1),""))</f>
        <v/>
      </c>
      <c r="AJ50" s="165">
        <f>IF(OR(AJ$4=0,Data_wide!$AM$46=""),"",IFERROR(ROUND(IF(AJ$4=1,1+9*(MIN(MAX(Data_wide!$AM$46,AJ$2),AJ$3)-AJ$2)/(AJ$3-AJ$2),1+9*(AJ$3-MIN(MAX(Data_wide!$AM$46,AJ$2),AJ$3))/(AJ$3-AJ$2)),1),""))</f>
        <v/>
      </c>
      <c r="AK50" s="165">
        <f>IF(OR(AK$4=0,Data_wide!$AN$46=""),"",IFERROR(ROUND(IF(AK$4=1,1+9*(MIN(MAX(Data_wide!$AN$46,AK$2),AK$3)-AK$2)/(AK$3-AK$2),1+9*(AK$3-MIN(MAX(Data_wide!$AN$46,AK$2),AK$3))/(AK$3-AK$2)),1),""))</f>
        <v/>
      </c>
      <c r="AL50" s="165">
        <f>IF(OR(AL$4=0,Data_wide!$AO$46=""),"",IFERROR(ROUND(IF(AL$4=1,1+9*(MIN(MAX(Data_wide!$AO$46,AL$2),AL$3)-AL$2)/(AL$3-AL$2),1+9*(AL$3-MIN(MAX(Data_wide!$AO$46,AL$2),AL$3))/(AL$3-AL$2)),1),""))</f>
        <v/>
      </c>
      <c r="AM50" s="165">
        <f>IF(OR(AM$4=0,Data_wide!$AP$46=""),"",IFERROR(ROUND(IF(AM$4=1,1+9*(MIN(MAX(Data_wide!$AP$46,AM$2),AM$3)-AM$2)/(AM$3-AM$2),1+9*(AM$3-MIN(MAX(Data_wide!$AP$46,AM$2),AM$3))/(AM$3-AM$2)),1),""))</f>
        <v/>
      </c>
      <c r="AN50" s="165">
        <f>IF(OR(AN$4=0,Data_wide!$AQ$46=""),"",IFERROR(ROUND(IF(AN$4=1,1+9*(MIN(MAX(Data_wide!$AQ$46,AN$2),AN$3)-AN$2)/(AN$3-AN$2),1+9*(AN$3-MIN(MAX(Data_wide!$AQ$46,AN$2),AN$3))/(AN$3-AN$2)),1),""))</f>
        <v/>
      </c>
      <c r="AO50" s="165">
        <f>IF(OR(AO$4=0,Data_wide!$AR$46=""),"",IFERROR(ROUND(IF(AO$4=1,1+9*(MIN(MAX(Data_wide!$AR$46,AO$2),AO$3)-AO$2)/(AO$3-AO$2),1+9*(AO$3-MIN(MAX(Data_wide!$AR$46,AO$2),AO$3))/(AO$3-AO$2)),1),""))</f>
        <v/>
      </c>
      <c r="AP50" s="165">
        <f>IF(OR(AP$4=0,Data_wide!$AS$46=""),"",IFERROR(ROUND(IF(AP$4=1,1+9*(MIN(MAX(Data_wide!$AS$46,AP$2),AP$3)-AP$2)/(AP$3-AP$2),1+9*(AP$3-MIN(MAX(Data_wide!$AS$46,AP$2),AP$3))/(AP$3-AP$2)),1),""))</f>
        <v/>
      </c>
      <c r="AQ50" s="165">
        <f>IF(OR(AQ$4=0,Data_wide!$AT$46=""),"",IFERROR(ROUND(IF(AQ$4=1,1+9*(MIN(MAX(Data_wide!$AT$46,AQ$2),AQ$3)-AQ$2)/(AQ$3-AQ$2),1+9*(AQ$3-MIN(MAX(Data_wide!$AT$46,AQ$2),AQ$3))/(AQ$3-AQ$2)),1),""))</f>
        <v/>
      </c>
      <c r="AR50" s="165">
        <f>IF(OR(AR$4=0,Data_wide!$AU$46=""),"",IFERROR(ROUND(IF(AR$4=1,1+9*(MIN(MAX(Data_wide!$AU$46,AR$2),AR$3)-AR$2)/(AR$3-AR$2),1+9*(AR$3-MIN(MAX(Data_wide!$AU$46,AR$2),AR$3))/(AR$3-AR$2)),1),""))</f>
        <v/>
      </c>
      <c r="AS50" s="165">
        <f>IF(OR(AS$4=0,Data_wide!$AV$46=""),"",IFERROR(ROUND(IF(AS$4=1,1+9*(MIN(MAX(Data_wide!$AV$46,AS$2),AS$3)-AS$2)/(AS$3-AS$2),1+9*(AS$3-MIN(MAX(Data_wide!$AV$46,AS$2),AS$3))/(AS$3-AS$2)),1),""))</f>
        <v/>
      </c>
      <c r="AT50" s="165">
        <f>IF(OR(AT$4=0,Data_wide!$AW$46=""),"",IFERROR(ROUND(IF(AT$4=1,1+9*(MIN(MAX(Data_wide!$AW$46,AT$2),AT$3)-AT$2)/(AT$3-AT$2),1+9*(AT$3-MIN(MAX(Data_wide!$AW$46,AT$2),AT$3))/(AT$3-AT$2)),1),""))</f>
        <v/>
      </c>
      <c r="AU50" s="165">
        <f>IF(OR(AU$4=0,Data_wide!$AX$46=""),"",IFERROR(ROUND(IF(AU$4=1,1+9*(MIN(MAX(Data_wide!$AX$46,AU$2),AU$3)-AU$2)/(AU$3-AU$2),1+9*(AU$3-MIN(MAX(Data_wide!$AX$46,AU$2),AU$3))/(AU$3-AU$2)),1),""))</f>
        <v/>
      </c>
      <c r="AV50" s="165">
        <f>IF(OR(AV$4=0,Data_wide!$AY$46=""),"",IFERROR(ROUND(IF(AV$4=1,1+9*(MIN(MAX(Data_wide!$AY$46,AV$2),AV$3)-AV$2)/(AV$3-AV$2),1+9*(AV$3-MIN(MAX(Data_wide!$AY$46,AV$2),AV$3))/(AV$3-AV$2)),1),""))</f>
        <v/>
      </c>
      <c r="AW50" s="165">
        <f>IF(OR(AW$4=0,Data_wide!$AZ$46=""),"",IFERROR(ROUND(IF(AW$4=1,1+9*(MIN(MAX(Data_wide!$AZ$46,AW$2),AW$3)-AW$2)/(AW$3-AW$2),1+9*(AW$3-MIN(MAX(Data_wide!$AZ$46,AW$2),AW$3))/(AW$3-AW$2)),1),""))</f>
        <v/>
      </c>
      <c r="AX50" s="165">
        <f>IF(OR(AX$4=0,Data_wide!$BA$46=""),"",IFERROR(ROUND(IF(AX$4=1,1+9*(MIN(MAX(Data_wide!$BA$46,AX$2),AX$3)-AX$2)/(AX$3-AX$2),1+9*(AX$3-MIN(MAX(Data_wide!$BA$46,AX$2),AX$3))/(AX$3-AX$2)),1),""))</f>
        <v/>
      </c>
      <c r="AY50" s="165">
        <f>IF(OR(AY$4=0,Data_wide!$BB$46=""),"",IFERROR(ROUND(IF(AY$4=1,1+9*(MIN(MAX(Data_wide!$BB$46,AY$2),AY$3)-AY$2)/(AY$3-AY$2),1+9*(AY$3-MIN(MAX(Data_wide!$BB$46,AY$2),AY$3))/(AY$3-AY$2)),1),""))</f>
        <v/>
      </c>
      <c r="AZ50" s="165">
        <f>IF(OR(AZ$4=0,Data_wide!$BC$46=""),"",IFERROR(ROUND(IF(AZ$4=1,1+9*(MIN(MAX(Data_wide!$BC$46,AZ$2),AZ$3)-AZ$2)/(AZ$3-AZ$2),1+9*(AZ$3-MIN(MAX(Data_wide!$BC$46,AZ$2),AZ$3))/(AZ$3-AZ$2)),1),""))</f>
        <v/>
      </c>
      <c r="BA50" s="165">
        <f>IF(OR(BA$4=0,Data_wide!$BD$46=""),"",IFERROR(ROUND(IF(BA$4=1,1+9*(MIN(MAX(Data_wide!$BD$46,BA$2),BA$3)-BA$2)/(BA$3-BA$2),1+9*(BA$3-MIN(MAX(Data_wide!$BD$46,BA$2),BA$3))/(BA$3-BA$2)),1),""))</f>
        <v/>
      </c>
      <c r="BB50" s="165">
        <f>IF(OR(BB$4=0,Data_wide!$BE$46=""),"",IFERROR(ROUND(IF(BB$4=1,1+9*(MIN(MAX(Data_wide!$BE$46,BB$2),BB$3)-BB$2)/(BB$3-BB$2),1+9*(BB$3-MIN(MAX(Data_wide!$BE$46,BB$2),BB$3))/(BB$3-BB$2)),1),""))</f>
        <v/>
      </c>
      <c r="BC50" s="165">
        <f>IF(OR(BC$4=0,Data_wide!$BF$46=""),"",IFERROR(ROUND(IF(BC$4=1,1+9*(MIN(MAX(Data_wide!$BF$46,BC$2),BC$3)-BC$2)/(BC$3-BC$2),1+9*(BC$3-MIN(MAX(Data_wide!$BF$46,BC$2),BC$3))/(BC$3-BC$2)),1),""))</f>
        <v/>
      </c>
      <c r="BD50" s="165">
        <f>IF(OR(BD$4=0,Data_wide!$BG$46=""),"",IFERROR(ROUND(IF(BD$4=1,1+9*(MIN(MAX(Data_wide!$BG$46,BD$2),BD$3)-BD$2)/(BD$3-BD$2),1+9*(BD$3-MIN(MAX(Data_wide!$BG$46,BD$2),BD$3))/(BD$3-BD$2)),1),""))</f>
        <v/>
      </c>
      <c r="BE50" s="165">
        <f>IF(OR(BE$4=0,Data_wide!$BH$46=""),"",IFERROR(ROUND(IF(BE$4=1,1+9*(MIN(MAX(Data_wide!$BH$46,BE$2),BE$3)-BE$2)/(BE$3-BE$2),1+9*(BE$3-MIN(MAX(Data_wide!$BH$46,BE$2),BE$3))/(BE$3-BE$2)),1),""))</f>
        <v/>
      </c>
      <c r="BF50" s="165">
        <f>IF(OR(BF$4=0,Data_wide!$BI$46=""),"",IFERROR(ROUND(IF(BF$4=1,1+9*(MIN(MAX(Data_wide!$BI$46,BF$2),BF$3)-BF$2)/(BF$3-BF$2),1+9*(BF$3-MIN(MAX(Data_wide!$BI$46,BF$2),BF$3))/(BF$3-BF$2)),1),""))</f>
        <v/>
      </c>
      <c r="BG50" s="165">
        <f>IF(OR(BG$4=0,Data_wide!$BJ$46=""),"",IFERROR(ROUND(IF(BG$4=1,1+9*(MIN(MAX(Data_wide!$BJ$46,BG$2),BG$3)-BG$2)/(BG$3-BG$2),1+9*(BG$3-MIN(MAX(Data_wide!$BJ$46,BG$2),BG$3))/(BG$3-BG$2)),1),""))</f>
        <v/>
      </c>
      <c r="BH50" s="165">
        <f>IF(OR(BH$4=0,Data_wide!$BK$46=""),"",IFERROR(ROUND(IF(BH$4=1,1+9*(MIN(MAX(Data_wide!$BK$46,BH$2),BH$3)-BH$2)/(BH$3-BH$2),1+9*(BH$3-MIN(MAX(Data_wide!$BK$46,BH$2),BH$3))/(BH$3-BH$2)),1),""))</f>
        <v/>
      </c>
      <c r="BI50" s="165">
        <f>IF(OR(BI$4=0,Data_wide!$BL$46=""),"",IFERROR(ROUND(IF(BI$4=1,1+9*(MIN(MAX(Data_wide!$BL$46,BI$2),BI$3)-BI$2)/(BI$3-BI$2),1+9*(BI$3-MIN(MAX(Data_wide!$BL$46,BI$2),BI$3))/(BI$3-BI$2)),1),""))</f>
        <v/>
      </c>
      <c r="BJ50" s="165">
        <f>IF(OR(BJ$4=0,Data_wide!$BM$46=""),"",IFERROR(ROUND(IF(BJ$4=1,1+9*(MIN(MAX(Data_wide!$BM$46,BJ$2),BJ$3)-BJ$2)/(BJ$3-BJ$2),1+9*(BJ$3-MIN(MAX(Data_wide!$BM$46,BJ$2),BJ$3))/(BJ$3-BJ$2)),1),""))</f>
        <v/>
      </c>
      <c r="BK50" s="165">
        <f>IF(OR(BK$4=0,Data_wide!$BN$46=""),"",IFERROR(ROUND(IF(BK$4=1,1+9*(MIN(MAX(Data_wide!$BN$46,BK$2),BK$3)-BK$2)/(BK$3-BK$2),1+9*(BK$3-MIN(MAX(Data_wide!$BN$46,BK$2),BK$3))/(BK$3-BK$2)),1),""))</f>
        <v/>
      </c>
      <c r="BL50" s="165">
        <f>IF(OR(BL$4=0,Data_wide!$BO$46=""),"",IFERROR(ROUND(IF(BL$4=1,1+9*(MIN(MAX(Data_wide!$BO$46,BL$2),BL$3)-BL$2)/(BL$3-BL$2),1+9*(BL$3-MIN(MAX(Data_wide!$BO$46,BL$2),BL$3))/(BL$3-BL$2)),1),""))</f>
        <v/>
      </c>
      <c r="BM50" s="165">
        <f>IF(OR(BM$4=0,Data_wide!$BP$46=""),"",IFERROR(ROUND(IF(BM$4=1,1+9*(MIN(MAX(Data_wide!$BP$46,BM$2),BM$3)-BM$2)/(BM$3-BM$2),1+9*(BM$3-MIN(MAX(Data_wide!$BP$46,BM$2),BM$3))/(BM$3-BM$2)),1),""))</f>
        <v/>
      </c>
      <c r="BN50" s="165">
        <f>IF(OR(BN$4=0,Data_wide!$BQ$46=""),"",IFERROR(ROUND(IF(BN$4=1,1+9*(MIN(MAX(Data_wide!$BQ$46,BN$2),BN$3)-BN$2)/(BN$3-BN$2),1+9*(BN$3-MIN(MAX(Data_wide!$BQ$46,BN$2),BN$3))/(BN$3-BN$2)),1),""))</f>
        <v/>
      </c>
      <c r="BO50" s="165">
        <f>IF(OR(BO$4=0,Data_wide!$BR$46=""),"",IFERROR(ROUND(IF(BO$4=1,1+9*(MIN(MAX(Data_wide!$BR$46,BO$2),BO$3)-BO$2)/(BO$3-BO$2),1+9*(BO$3-MIN(MAX(Data_wide!$BR$46,BO$2),BO$3))/(BO$3-BO$2)),1),""))</f>
        <v/>
      </c>
      <c r="BP50" s="165">
        <f>IF(OR(BP$4=0,Data_wide!$BS$46=""),"",IFERROR(ROUND(IF(BP$4=1,1+9*(MIN(MAX(Data_wide!$BS$46,BP$2),BP$3)-BP$2)/(BP$3-BP$2),1+9*(BP$3-MIN(MAX(Data_wide!$BS$46,BP$2),BP$3))/(BP$3-BP$2)),1),""))</f>
        <v/>
      </c>
      <c r="BQ50" s="165">
        <f>IF(OR(BQ$4=0,Data_wide!$BT$46=""),"",IFERROR(ROUND(IF(BQ$4=1,1+9*(MIN(MAX(Data_wide!$BT$46,BQ$2),BQ$3)-BQ$2)/(BQ$3-BQ$2),1+9*(BQ$3-MIN(MAX(Data_wide!$BT$46,BQ$2),BQ$3))/(BQ$3-BQ$2)),1),""))</f>
        <v/>
      </c>
      <c r="BR50" s="165">
        <f>IF(OR(BR$4=0,Data_wide!$BU$46=""),"",IFERROR(ROUND(IF(BR$4=1,1+9*(MIN(MAX(Data_wide!$BU$46,BR$2),BR$3)-BR$2)/(BR$3-BR$2),1+9*(BR$3-MIN(MAX(Data_wide!$BU$46,BR$2),BR$3))/(BR$3-BR$2)),1),""))</f>
        <v/>
      </c>
      <c r="BS50" s="165">
        <f>IF(OR(BS$4=0,Data_wide!$BV$46=""),"",IFERROR(ROUND(IF(BS$4=1,1+9*(MIN(MAX(Data_wide!$BV$46,BS$2),BS$3)-BS$2)/(BS$3-BS$2),1+9*(BS$3-MIN(MAX(Data_wide!$BV$46,BS$2),BS$3))/(BS$3-BS$2)),1),""))</f>
        <v/>
      </c>
      <c r="BT50" s="165">
        <f>IF(OR(BT$4=0,Data_wide!$BW$46=""),"",IFERROR(ROUND(IF(BT$4=1,1+9*(MIN(MAX(Data_wide!$BW$46,BT$2),BT$3)-BT$2)/(BT$3-BT$2),1+9*(BT$3-MIN(MAX(Data_wide!$BW$46,BT$2),BT$3))/(BT$3-BT$2)),1),""))</f>
        <v/>
      </c>
      <c r="BU50" s="165">
        <f>IF(OR(BU$4=0,Data_wide!$BX$46=""),"",IFERROR(ROUND(IF(BU$4=1,1+9*(MIN(MAX(Data_wide!$BX$46,BU$2),BU$3)-BU$2)/(BU$3-BU$2),1+9*(BU$3-MIN(MAX(Data_wide!$BX$46,BU$2),BU$3))/(BU$3-BU$2)),1),""))</f>
        <v/>
      </c>
      <c r="BV50" s="165">
        <f>IF(OR(BV$4=0,Data_wide!$BY$46=""),"",IFERROR(ROUND(IF(BV$4=1,1+9*(MIN(MAX(Data_wide!$BY$46,BV$2),BV$3)-BV$2)/(BV$3-BV$2),1+9*(BV$3-MIN(MAX(Data_wide!$BY$46,BV$2),BV$3))/(BV$3-BV$2)),1),""))</f>
        <v/>
      </c>
      <c r="BW50" s="165">
        <f>IF(OR(BW$4=0,Data_wide!$BZ$46=""),"",IFERROR(ROUND(IF(BW$4=1,1+9*(MIN(MAX(Data_wide!$BZ$46,BW$2),BW$3)-BW$2)/(BW$3-BW$2),1+9*(BW$3-MIN(MAX(Data_wide!$BZ$46,BW$2),BW$3))/(BW$3-BW$2)),1),""))</f>
        <v/>
      </c>
      <c r="BX50" s="165">
        <f>IF(OR(BX$4=0,Data_wide!$CA$46=""),"",IFERROR(ROUND(IF(BX$4=1,1+9*(MIN(MAX(Data_wide!$CA$46,BX$2),BX$3)-BX$2)/(BX$3-BX$2),1+9*(BX$3-MIN(MAX(Data_wide!$CA$46,BX$2),BX$3))/(BX$3-BX$2)),1),""))</f>
        <v/>
      </c>
      <c r="BY50" s="165">
        <f>IF(OR(BY$4=0,Data_wide!$CB$46=""),"",IFERROR(ROUND(IF(BY$4=1,1+9*(MIN(MAX(Data_wide!$CB$46,BY$2),BY$3)-BY$2)/(BY$3-BY$2),1+9*(BY$3-MIN(MAX(Data_wide!$CB$46,BY$2),BY$3))/(BY$3-BY$2)),1),""))</f>
        <v/>
      </c>
      <c r="BZ50" s="165">
        <f>IF(OR(BZ$4=0,Data_wide!$CC$46=""),"",IFERROR(ROUND(IF(BZ$4=1,1+9*(MIN(MAX(Data_wide!$CC$46,BZ$2),BZ$3)-BZ$2)/(BZ$3-BZ$2),1+9*(BZ$3-MIN(MAX(Data_wide!$CC$46,BZ$2),BZ$3))/(BZ$3-BZ$2)),1),""))</f>
        <v/>
      </c>
      <c r="CA50" s="165">
        <f>IF(OR(CA$4=0,Data_wide!$CD$46=""),"",IFERROR(ROUND(IF(CA$4=1,1+9*(MIN(MAX(Data_wide!$CD$46,CA$2),CA$3)-CA$2)/(CA$3-CA$2),1+9*(CA$3-MIN(MAX(Data_wide!$CD$46,CA$2),CA$3))/(CA$3-CA$2)),1),""))</f>
        <v/>
      </c>
      <c r="CB50" s="165">
        <f>IF(OR(CB$4=0,Data_wide!$CE$46=""),"",IFERROR(ROUND(IF(CB$4=1,1+9*(MIN(MAX(Data_wide!$CE$46,CB$2),CB$3)-CB$2)/(CB$3-CB$2),1+9*(CB$3-MIN(MAX(Data_wide!$CE$46,CB$2),CB$3))/(CB$3-CB$2)),1),""))</f>
        <v/>
      </c>
      <c r="CC50" s="165">
        <f>IF(OR(CC$4=0,Data_wide!$CF$46=""),"",IFERROR(ROUND(IF(CC$4=1,1+9*(MIN(MAX(Data_wide!$CF$46,CC$2),CC$3)-CC$2)/(CC$3-CC$2),1+9*(CC$3-MIN(MAX(Data_wide!$CF$46,CC$2),CC$3))/(CC$3-CC$2)),1),""))</f>
        <v/>
      </c>
      <c r="CD50" s="165">
        <f>IF(OR(CD$4=0,Data_wide!$CG$46=""),"",IFERROR(ROUND(IF(CD$4=1,1+9*(MIN(MAX(Data_wide!$CG$46,CD$2),CD$3)-CD$2)/(CD$3-CD$2),1+9*(CD$3-MIN(MAX(Data_wide!$CG$46,CD$2),CD$3))/(CD$3-CD$2)),1),""))</f>
        <v/>
      </c>
      <c r="CE50" s="165">
        <f>IF(OR(CE$4=0,Data_wide!$CH$46=""),"",IFERROR(ROUND(IF(CE$4=1,1+9*(MIN(MAX(Data_wide!$CH$46,CE$2),CE$3)-CE$2)/(CE$3-CE$2),1+9*(CE$3-MIN(MAX(Data_wide!$CH$46,CE$2),CE$3))/(CE$3-CE$2)),1),""))</f>
        <v/>
      </c>
      <c r="CF50" s="165">
        <f>IF(OR(CF$4=0,Data_wide!$CI$46=""),"",IFERROR(ROUND(IF(CF$4=1,1+9*(MIN(MAX(Data_wide!$CI$46,CF$2),CF$3)-CF$2)/(CF$3-CF$2),1+9*(CF$3-MIN(MAX(Data_wide!$CI$46,CF$2),CF$3))/(CF$3-CF$2)),1),""))</f>
        <v/>
      </c>
      <c r="CG50" s="165">
        <f>IF(OR(CG$4=0,Data_wide!$CJ$46=""),"",IFERROR(ROUND(IF(CG$4=1,1+9*(MIN(MAX(Data_wide!$CJ$46,CG$2),CG$3)-CG$2)/(CG$3-CG$2),1+9*(CG$3-MIN(MAX(Data_wide!$CJ$46,CG$2),CG$3))/(CG$3-CG$2)),1),""))</f>
        <v/>
      </c>
      <c r="CH50" s="165">
        <f>IF(OR(CH$4=0,Data_wide!$CK$46=""),"",IFERROR(ROUND(IF(CH$4=1,1+9*(MIN(MAX(Data_wide!$CK$46,CH$2),CH$3)-CH$2)/(CH$3-CH$2),1+9*(CH$3-MIN(MAX(Data_wide!$CK$46,CH$2),CH$3))/(CH$3-CH$2)),1),""))</f>
        <v/>
      </c>
      <c r="CI50" s="165">
        <f>IF(OR(CI$4=0,Data_wide!$CL$46=""),"",IFERROR(ROUND(IF(CI$4=1,1+9*(MIN(MAX(Data_wide!$CL$46,CI$2),CI$3)-CI$2)/(CI$3-CI$2),1+9*(CI$3-MIN(MAX(Data_wide!$CL$46,CI$2),CI$3))/(CI$3-CI$2)),1),""))</f>
        <v/>
      </c>
      <c r="CJ50" s="165">
        <f>IF(OR(CJ$4=0,Data_wide!$CM$46=""),"",IFERROR(ROUND(IF(CJ$4=1,1+9*(MIN(MAX(Data_wide!$CM$46,CJ$2),CJ$3)-CJ$2)/(CJ$3-CJ$2),1+9*(CJ$3-MIN(MAX(Data_wide!$CM$46,CJ$2),CJ$3))/(CJ$3-CJ$2)),1),""))</f>
        <v/>
      </c>
      <c r="CK50" s="165">
        <f>IF(OR(CK$4=0,Data_wide!$CN$46=""),"",IFERROR(ROUND(IF(CK$4=1,1+9*(MIN(MAX(Data_wide!$CN$46,CK$2),CK$3)-CK$2)/(CK$3-CK$2),1+9*(CK$3-MIN(MAX(Data_wide!$CN$46,CK$2),CK$3))/(CK$3-CK$2)),1),""))</f>
        <v/>
      </c>
      <c r="CL50" s="165">
        <f>IF(OR(CL$4=0,Data_wide!$CO$46=""),"",IFERROR(ROUND(IF(CL$4=1,1+9*(MIN(MAX(Data_wide!$CO$46,CL$2),CL$3)-CL$2)/(CL$3-CL$2),1+9*(CL$3-MIN(MAX(Data_wide!$CO$46,CL$2),CL$3))/(CL$3-CL$2)),1),""))</f>
        <v/>
      </c>
      <c r="CM50" s="165">
        <f>IF(OR(CM$4=0,Data_wide!$CP$46=""),"",IFERROR(ROUND(IF(CM$4=1,1+9*(MIN(MAX(Data_wide!$CP$46,CM$2),CM$3)-CM$2)/(CM$3-CM$2),1+9*(CM$3-MIN(MAX(Data_wide!$CP$46,CM$2),CM$3))/(CM$3-CM$2)),1),""))</f>
        <v/>
      </c>
      <c r="CN50" s="165">
        <f>IF(OR(CN$4=0,Data_wide!$CQ$46=""),"",IFERROR(ROUND(IF(CN$4=1,1+9*(MIN(MAX(Data_wide!$CQ$46,CN$2),CN$3)-CN$2)/(CN$3-CN$2),1+9*(CN$3-MIN(MAX(Data_wide!$CQ$46,CN$2),CN$3))/(CN$3-CN$2)),1),""))</f>
        <v/>
      </c>
      <c r="CO50" s="165">
        <f>IF(OR(CO$4=0,Data_wide!$CR$46=""),"",IFERROR(ROUND(IF(CO$4=1,1+9*(MIN(MAX(Data_wide!$CR$46,CO$2),CO$3)-CO$2)/(CO$3-CO$2),1+9*(CO$3-MIN(MAX(Data_wide!$CR$46,CO$2),CO$3))/(CO$3-CO$2)),1),""))</f>
        <v/>
      </c>
    </row>
    <row r="51" ht="14" customHeight="1">
      <c r="A51" s="161" t="inlineStr">
        <is>
          <t>COG</t>
        </is>
      </c>
      <c r="B51" s="161" t="inlineStr">
        <is>
          <t>Congo, Rep.</t>
        </is>
      </c>
      <c r="C51" s="165">
        <f>IF(OR(C$4=0,Data_wide!$F$47=""),"",IFERROR(ROUND(IF(C$4=1,1+9*(MIN(MAX(Data_wide!$F$47,C$2),C$3)-C$2)/(C$3-C$2),1+9*(C$3-MIN(MAX(Data_wide!$F$47,C$2),C$3))/(C$3-C$2)),1),""))</f>
        <v/>
      </c>
      <c r="D51" s="165">
        <f>IF(OR(D$4=0,Data_wide!$G$47=""),"",IFERROR(ROUND(IF(D$4=1,1+9*(MIN(MAX(Data_wide!$G$47,D$2),D$3)-D$2)/(D$3-D$2),1+9*(D$3-MIN(MAX(Data_wide!$G$47,D$2),D$3))/(D$3-D$2)),1),""))</f>
        <v/>
      </c>
      <c r="E51" s="165">
        <f>IF(OR(E$4=0,Data_wide!$H$47=""),"",IFERROR(ROUND(IF(E$4=1,1+9*(MIN(MAX(Data_wide!$H$47,E$2),E$3)-E$2)/(E$3-E$2),1+9*(E$3-MIN(MAX(Data_wide!$H$47,E$2),E$3))/(E$3-E$2)),1),""))</f>
        <v/>
      </c>
      <c r="F51" s="165">
        <f>IF(OR(F$4=0,Data_wide!$I$47=""),"",IFERROR(ROUND(IF(F$4=1,1+9*(MIN(MAX(Data_wide!$I$47,F$2),F$3)-F$2)/(F$3-F$2),1+9*(F$3-MIN(MAX(Data_wide!$I$47,F$2),F$3))/(F$3-F$2)),1),""))</f>
        <v/>
      </c>
      <c r="G51" s="165">
        <f>IF(OR(G$4=0,Data_wide!$J$47=""),"",IFERROR(ROUND(IF(G$4=1,1+9*(MIN(MAX(Data_wide!$J$47,G$2),G$3)-G$2)/(G$3-G$2),1+9*(G$3-MIN(MAX(Data_wide!$J$47,G$2),G$3))/(G$3-G$2)),1),""))</f>
        <v/>
      </c>
      <c r="H51" s="165">
        <f>IF(OR(H$4=0,Data_wide!$K$47=""),"",IFERROR(ROUND(IF(H$4=1,1+9*(MIN(MAX(Data_wide!$K$47,H$2),H$3)-H$2)/(H$3-H$2),1+9*(H$3-MIN(MAX(Data_wide!$K$47,H$2),H$3))/(H$3-H$2)),1),""))</f>
        <v/>
      </c>
      <c r="I51" s="165">
        <f>IF(OR(I$4=0,Data_wide!$L$47=""),"",IFERROR(ROUND(IF(I$4=1,1+9*(MIN(MAX(Data_wide!$L$47,I$2),I$3)-I$2)/(I$3-I$2),1+9*(I$3-MIN(MAX(Data_wide!$L$47,I$2),I$3))/(I$3-I$2)),1),""))</f>
        <v/>
      </c>
      <c r="J51" s="165">
        <f>IF(OR(J$4=0,Data_wide!$M$47=""),"",IFERROR(ROUND(IF(J$4=1,1+9*(MIN(MAX(Data_wide!$M$47,J$2),J$3)-J$2)/(J$3-J$2),1+9*(J$3-MIN(MAX(Data_wide!$M$47,J$2),J$3))/(J$3-J$2)),1),""))</f>
        <v/>
      </c>
      <c r="K51" s="165">
        <f>IF(OR(K$4=0,Data_wide!$N$47=""),"",IFERROR(ROUND(IF(K$4=1,1+9*(MIN(MAX(Data_wide!$N$47,K$2),K$3)-K$2)/(K$3-K$2),1+9*(K$3-MIN(MAX(Data_wide!$N$47,K$2),K$3))/(K$3-K$2)),1),""))</f>
        <v/>
      </c>
      <c r="L51" s="165">
        <f>IF(OR(L$4=0,Data_wide!$O$47=""),"",IFERROR(ROUND(IF(L$4=1,1+9*(MIN(MAX(Data_wide!$O$47,L$2),L$3)-L$2)/(L$3-L$2),1+9*(L$3-MIN(MAX(Data_wide!$O$47,L$2),L$3))/(L$3-L$2)),1),""))</f>
        <v/>
      </c>
      <c r="M51" s="165">
        <f>IF(OR(M$4=0,Data_wide!$P$47=""),"",IFERROR(ROUND(IF(M$4=1,1+9*(MIN(MAX(Data_wide!$P$47,M$2),M$3)-M$2)/(M$3-M$2),1+9*(M$3-MIN(MAX(Data_wide!$P$47,M$2),M$3))/(M$3-M$2)),1),""))</f>
        <v/>
      </c>
      <c r="N51" s="165">
        <f>IF(OR(N$4=0,Data_wide!$Q$47=""),"",IFERROR(ROUND(IF(N$4=1,1+9*(MIN(MAX(Data_wide!$Q$47,N$2),N$3)-N$2)/(N$3-N$2),1+9*(N$3-MIN(MAX(Data_wide!$Q$47,N$2),N$3))/(N$3-N$2)),1),""))</f>
        <v/>
      </c>
      <c r="O51" s="165">
        <f>IF(OR(O$4=0,Data_wide!$R$47=""),"",IFERROR(ROUND(IF(O$4=1,1+9*(MIN(MAX(Data_wide!$R$47,O$2),O$3)-O$2)/(O$3-O$2),1+9*(O$3-MIN(MAX(Data_wide!$R$47,O$2),O$3))/(O$3-O$2)),1),""))</f>
        <v/>
      </c>
      <c r="P51" s="165">
        <f>IF(OR(P$4=0,Data_wide!$S$47=""),"",IFERROR(ROUND(IF(P$4=1,1+9*(MIN(MAX(Data_wide!$S$47,P$2),P$3)-P$2)/(P$3-P$2),1+9*(P$3-MIN(MAX(Data_wide!$S$47,P$2),P$3))/(P$3-P$2)),1),""))</f>
        <v/>
      </c>
      <c r="Q51" s="165">
        <f>IF(OR(Q$4=0,Data_wide!$T$47=""),"",IFERROR(ROUND(IF(Q$4=1,1+9*(MIN(MAX(Data_wide!$T$47,Q$2),Q$3)-Q$2)/(Q$3-Q$2),1+9*(Q$3-MIN(MAX(Data_wide!$T$47,Q$2),Q$3))/(Q$3-Q$2)),1),""))</f>
        <v/>
      </c>
      <c r="R51" s="165">
        <f>IF(OR(R$4=0,Data_wide!$U$47=""),"",IFERROR(ROUND(IF(R$4=1,1+9*(MIN(MAX(Data_wide!$U$47,R$2),R$3)-R$2)/(R$3-R$2),1+9*(R$3-MIN(MAX(Data_wide!$U$47,R$2),R$3))/(R$3-R$2)),1),""))</f>
        <v/>
      </c>
      <c r="S51" s="165">
        <f>IF(OR(S$4=0,Data_wide!$V$47=""),"",IFERROR(ROUND(IF(S$4=1,1+9*(MIN(MAX(Data_wide!$V$47,S$2),S$3)-S$2)/(S$3-S$2),1+9*(S$3-MIN(MAX(Data_wide!$V$47,S$2),S$3))/(S$3-S$2)),1),""))</f>
        <v/>
      </c>
      <c r="T51" s="165">
        <f>IF(OR(T$4=0,Data_wide!$W$47=""),"",IFERROR(ROUND(IF(T$4=1,1+9*(MIN(MAX(Data_wide!$W$47,T$2),T$3)-T$2)/(T$3-T$2),1+9*(T$3-MIN(MAX(Data_wide!$W$47,T$2),T$3))/(T$3-T$2)),1),""))</f>
        <v/>
      </c>
      <c r="U51" s="165">
        <f>IF(OR(U$4=0,Data_wide!$X$47=""),"",IFERROR(ROUND(IF(U$4=1,1+9*(MIN(MAX(Data_wide!$X$47,U$2),U$3)-U$2)/(U$3-U$2),1+9*(U$3-MIN(MAX(Data_wide!$X$47,U$2),U$3))/(U$3-U$2)),1),""))</f>
        <v/>
      </c>
      <c r="V51" s="165">
        <f>IF(OR(V$4=0,Data_wide!$Y$47=""),"",IFERROR(ROUND(IF(V$4=1,1+9*(MIN(MAX(Data_wide!$Y$47,V$2),V$3)-V$2)/(V$3-V$2),1+9*(V$3-MIN(MAX(Data_wide!$Y$47,V$2),V$3))/(V$3-V$2)),1),""))</f>
        <v/>
      </c>
      <c r="W51" s="165">
        <f>IF(OR(W$4=0,Data_wide!$Z$47=""),"",IFERROR(ROUND(IF(W$4=1,1+9*(MIN(MAX(Data_wide!$Z$47,W$2),W$3)-W$2)/(W$3-W$2),1+9*(W$3-MIN(MAX(Data_wide!$Z$47,W$2),W$3))/(W$3-W$2)),1),""))</f>
        <v/>
      </c>
      <c r="X51" s="165">
        <f>IF(OR(X$4=0,Data_wide!$AA$47=""),"",IFERROR(ROUND(IF(X$4=1,1+9*(MIN(MAX(Data_wide!$AA$47,X$2),X$3)-X$2)/(X$3-X$2),1+9*(X$3-MIN(MAX(Data_wide!$AA$47,X$2),X$3))/(X$3-X$2)),1),""))</f>
        <v/>
      </c>
      <c r="Y51" s="165">
        <f>IF(OR(Y$4=0,Data_wide!$AB$47=""),"",IFERROR(ROUND(IF(Y$4=1,1+9*(MIN(MAX(Data_wide!$AB$47,Y$2),Y$3)-Y$2)/(Y$3-Y$2),1+9*(Y$3-MIN(MAX(Data_wide!$AB$47,Y$2),Y$3))/(Y$3-Y$2)),1),""))</f>
        <v/>
      </c>
      <c r="Z51" s="165">
        <f>IF(OR(Z$4=0,Data_wide!$AC$47=""),"",IFERROR(ROUND(IF(Z$4=1,1+9*(MIN(MAX(Data_wide!$AC$47,Z$2),Z$3)-Z$2)/(Z$3-Z$2),1+9*(Z$3-MIN(MAX(Data_wide!$AC$47,Z$2),Z$3))/(Z$3-Z$2)),1),""))</f>
        <v/>
      </c>
      <c r="AA51" s="165">
        <f>IF(OR(AA$4=0,Data_wide!$AD$47=""),"",IFERROR(ROUND(IF(AA$4=1,1+9*(MIN(MAX(Data_wide!$AD$47,AA$2),AA$3)-AA$2)/(AA$3-AA$2),1+9*(AA$3-MIN(MAX(Data_wide!$AD$47,AA$2),AA$3))/(AA$3-AA$2)),1),""))</f>
        <v/>
      </c>
      <c r="AB51" s="165">
        <f>IF(OR(AB$4=0,Data_wide!$AE$47=""),"",IFERROR(ROUND(IF(AB$4=1,1+9*(MIN(MAX(Data_wide!$AE$47,AB$2),AB$3)-AB$2)/(AB$3-AB$2),1+9*(AB$3-MIN(MAX(Data_wide!$AE$47,AB$2),AB$3))/(AB$3-AB$2)),1),""))</f>
        <v/>
      </c>
      <c r="AC51" s="165">
        <f>IF(OR(AC$4=0,Data_wide!$AF$47=""),"",IFERROR(ROUND(IF(AC$4=1,1+9*(MIN(MAX(Data_wide!$AF$47,AC$2),AC$3)-AC$2)/(AC$3-AC$2),1+9*(AC$3-MIN(MAX(Data_wide!$AF$47,AC$2),AC$3))/(AC$3-AC$2)),1),""))</f>
        <v/>
      </c>
      <c r="AD51" s="165">
        <f>IF(OR(AD$4=0,Data_wide!$AG$47=""),"",IFERROR(ROUND(IF(AD$4=1,1+9*(MIN(MAX(Data_wide!$AG$47,AD$2),AD$3)-AD$2)/(AD$3-AD$2),1+9*(AD$3-MIN(MAX(Data_wide!$AG$47,AD$2),AD$3))/(AD$3-AD$2)),1),""))</f>
        <v/>
      </c>
      <c r="AE51" s="165">
        <f>IF(OR(AE$4=0,Data_wide!$AH$47=""),"",IFERROR(ROUND(IF(AE$4=1,1+9*(MIN(MAX(Data_wide!$AH$47,AE$2),AE$3)-AE$2)/(AE$3-AE$2),1+9*(AE$3-MIN(MAX(Data_wide!$AH$47,AE$2),AE$3))/(AE$3-AE$2)),1),""))</f>
        <v/>
      </c>
      <c r="AF51" s="165">
        <f>IF(OR(AF$4=0,Data_wide!$AI$47=""),"",IFERROR(ROUND(IF(AF$4=1,1+9*(MIN(MAX(Data_wide!$AI$47,AF$2),AF$3)-AF$2)/(AF$3-AF$2),1+9*(AF$3-MIN(MAX(Data_wide!$AI$47,AF$2),AF$3))/(AF$3-AF$2)),1),""))</f>
        <v/>
      </c>
      <c r="AG51" s="165">
        <f>IF(OR(AG$4=0,Data_wide!$AJ$47=""),"",IFERROR(ROUND(IF(AG$4=1,1+9*(MIN(MAX(Data_wide!$AJ$47,AG$2),AG$3)-AG$2)/(AG$3-AG$2),1+9*(AG$3-MIN(MAX(Data_wide!$AJ$47,AG$2),AG$3))/(AG$3-AG$2)),1),""))</f>
        <v/>
      </c>
      <c r="AH51" s="165">
        <f>IF(OR(AH$4=0,Data_wide!$AK$47=""),"",IFERROR(ROUND(IF(AH$4=1,1+9*(MIN(MAX(Data_wide!$AK$47,AH$2),AH$3)-AH$2)/(AH$3-AH$2),1+9*(AH$3-MIN(MAX(Data_wide!$AK$47,AH$2),AH$3))/(AH$3-AH$2)),1),""))</f>
        <v/>
      </c>
      <c r="AI51" s="165">
        <f>IF(OR(AI$4=0,Data_wide!$AL$47=""),"",IFERROR(ROUND(IF(AI$4=1,1+9*(MIN(MAX(Data_wide!$AL$47,AI$2),AI$3)-AI$2)/(AI$3-AI$2),1+9*(AI$3-MIN(MAX(Data_wide!$AL$47,AI$2),AI$3))/(AI$3-AI$2)),1),""))</f>
        <v/>
      </c>
      <c r="AJ51" s="165">
        <f>IF(OR(AJ$4=0,Data_wide!$AM$47=""),"",IFERROR(ROUND(IF(AJ$4=1,1+9*(MIN(MAX(Data_wide!$AM$47,AJ$2),AJ$3)-AJ$2)/(AJ$3-AJ$2),1+9*(AJ$3-MIN(MAX(Data_wide!$AM$47,AJ$2),AJ$3))/(AJ$3-AJ$2)),1),""))</f>
        <v/>
      </c>
      <c r="AK51" s="165">
        <f>IF(OR(AK$4=0,Data_wide!$AN$47=""),"",IFERROR(ROUND(IF(AK$4=1,1+9*(MIN(MAX(Data_wide!$AN$47,AK$2),AK$3)-AK$2)/(AK$3-AK$2),1+9*(AK$3-MIN(MAX(Data_wide!$AN$47,AK$2),AK$3))/(AK$3-AK$2)),1),""))</f>
        <v/>
      </c>
      <c r="AL51" s="165">
        <f>IF(OR(AL$4=0,Data_wide!$AO$47=""),"",IFERROR(ROUND(IF(AL$4=1,1+9*(MIN(MAX(Data_wide!$AO$47,AL$2),AL$3)-AL$2)/(AL$3-AL$2),1+9*(AL$3-MIN(MAX(Data_wide!$AO$47,AL$2),AL$3))/(AL$3-AL$2)),1),""))</f>
        <v/>
      </c>
      <c r="AM51" s="165">
        <f>IF(OR(AM$4=0,Data_wide!$AP$47=""),"",IFERROR(ROUND(IF(AM$4=1,1+9*(MIN(MAX(Data_wide!$AP$47,AM$2),AM$3)-AM$2)/(AM$3-AM$2),1+9*(AM$3-MIN(MAX(Data_wide!$AP$47,AM$2),AM$3))/(AM$3-AM$2)),1),""))</f>
        <v/>
      </c>
      <c r="AN51" s="165">
        <f>IF(OR(AN$4=0,Data_wide!$AQ$47=""),"",IFERROR(ROUND(IF(AN$4=1,1+9*(MIN(MAX(Data_wide!$AQ$47,AN$2),AN$3)-AN$2)/(AN$3-AN$2),1+9*(AN$3-MIN(MAX(Data_wide!$AQ$47,AN$2),AN$3))/(AN$3-AN$2)),1),""))</f>
        <v/>
      </c>
      <c r="AO51" s="165">
        <f>IF(OR(AO$4=0,Data_wide!$AR$47=""),"",IFERROR(ROUND(IF(AO$4=1,1+9*(MIN(MAX(Data_wide!$AR$47,AO$2),AO$3)-AO$2)/(AO$3-AO$2),1+9*(AO$3-MIN(MAX(Data_wide!$AR$47,AO$2),AO$3))/(AO$3-AO$2)),1),""))</f>
        <v/>
      </c>
      <c r="AP51" s="165">
        <f>IF(OR(AP$4=0,Data_wide!$AS$47=""),"",IFERROR(ROUND(IF(AP$4=1,1+9*(MIN(MAX(Data_wide!$AS$47,AP$2),AP$3)-AP$2)/(AP$3-AP$2),1+9*(AP$3-MIN(MAX(Data_wide!$AS$47,AP$2),AP$3))/(AP$3-AP$2)),1),""))</f>
        <v/>
      </c>
      <c r="AQ51" s="165">
        <f>IF(OR(AQ$4=0,Data_wide!$AT$47=""),"",IFERROR(ROUND(IF(AQ$4=1,1+9*(MIN(MAX(Data_wide!$AT$47,AQ$2),AQ$3)-AQ$2)/(AQ$3-AQ$2),1+9*(AQ$3-MIN(MAX(Data_wide!$AT$47,AQ$2),AQ$3))/(AQ$3-AQ$2)),1),""))</f>
        <v/>
      </c>
      <c r="AR51" s="165">
        <f>IF(OR(AR$4=0,Data_wide!$AU$47=""),"",IFERROR(ROUND(IF(AR$4=1,1+9*(MIN(MAX(Data_wide!$AU$47,AR$2),AR$3)-AR$2)/(AR$3-AR$2),1+9*(AR$3-MIN(MAX(Data_wide!$AU$47,AR$2),AR$3))/(AR$3-AR$2)),1),""))</f>
        <v/>
      </c>
      <c r="AS51" s="165">
        <f>IF(OR(AS$4=0,Data_wide!$AV$47=""),"",IFERROR(ROUND(IF(AS$4=1,1+9*(MIN(MAX(Data_wide!$AV$47,AS$2),AS$3)-AS$2)/(AS$3-AS$2),1+9*(AS$3-MIN(MAX(Data_wide!$AV$47,AS$2),AS$3))/(AS$3-AS$2)),1),""))</f>
        <v/>
      </c>
      <c r="AT51" s="165">
        <f>IF(OR(AT$4=0,Data_wide!$AW$47=""),"",IFERROR(ROUND(IF(AT$4=1,1+9*(MIN(MAX(Data_wide!$AW$47,AT$2),AT$3)-AT$2)/(AT$3-AT$2),1+9*(AT$3-MIN(MAX(Data_wide!$AW$47,AT$2),AT$3))/(AT$3-AT$2)),1),""))</f>
        <v/>
      </c>
      <c r="AU51" s="165">
        <f>IF(OR(AU$4=0,Data_wide!$AX$47=""),"",IFERROR(ROUND(IF(AU$4=1,1+9*(MIN(MAX(Data_wide!$AX$47,AU$2),AU$3)-AU$2)/(AU$3-AU$2),1+9*(AU$3-MIN(MAX(Data_wide!$AX$47,AU$2),AU$3))/(AU$3-AU$2)),1),""))</f>
        <v/>
      </c>
      <c r="AV51" s="165">
        <f>IF(OR(AV$4=0,Data_wide!$AY$47=""),"",IFERROR(ROUND(IF(AV$4=1,1+9*(MIN(MAX(Data_wide!$AY$47,AV$2),AV$3)-AV$2)/(AV$3-AV$2),1+9*(AV$3-MIN(MAX(Data_wide!$AY$47,AV$2),AV$3))/(AV$3-AV$2)),1),""))</f>
        <v/>
      </c>
      <c r="AW51" s="165">
        <f>IF(OR(AW$4=0,Data_wide!$AZ$47=""),"",IFERROR(ROUND(IF(AW$4=1,1+9*(MIN(MAX(Data_wide!$AZ$47,AW$2),AW$3)-AW$2)/(AW$3-AW$2),1+9*(AW$3-MIN(MAX(Data_wide!$AZ$47,AW$2),AW$3))/(AW$3-AW$2)),1),""))</f>
        <v/>
      </c>
      <c r="AX51" s="165">
        <f>IF(OR(AX$4=0,Data_wide!$BA$47=""),"",IFERROR(ROUND(IF(AX$4=1,1+9*(MIN(MAX(Data_wide!$BA$47,AX$2),AX$3)-AX$2)/(AX$3-AX$2),1+9*(AX$3-MIN(MAX(Data_wide!$BA$47,AX$2),AX$3))/(AX$3-AX$2)),1),""))</f>
        <v/>
      </c>
      <c r="AY51" s="165">
        <f>IF(OR(AY$4=0,Data_wide!$BB$47=""),"",IFERROR(ROUND(IF(AY$4=1,1+9*(MIN(MAX(Data_wide!$BB$47,AY$2),AY$3)-AY$2)/(AY$3-AY$2),1+9*(AY$3-MIN(MAX(Data_wide!$BB$47,AY$2),AY$3))/(AY$3-AY$2)),1),""))</f>
        <v/>
      </c>
      <c r="AZ51" s="165">
        <f>IF(OR(AZ$4=0,Data_wide!$BC$47=""),"",IFERROR(ROUND(IF(AZ$4=1,1+9*(MIN(MAX(Data_wide!$BC$47,AZ$2),AZ$3)-AZ$2)/(AZ$3-AZ$2),1+9*(AZ$3-MIN(MAX(Data_wide!$BC$47,AZ$2),AZ$3))/(AZ$3-AZ$2)),1),""))</f>
        <v/>
      </c>
      <c r="BA51" s="165">
        <f>IF(OR(BA$4=0,Data_wide!$BD$47=""),"",IFERROR(ROUND(IF(BA$4=1,1+9*(MIN(MAX(Data_wide!$BD$47,BA$2),BA$3)-BA$2)/(BA$3-BA$2),1+9*(BA$3-MIN(MAX(Data_wide!$BD$47,BA$2),BA$3))/(BA$3-BA$2)),1),""))</f>
        <v/>
      </c>
      <c r="BB51" s="165">
        <f>IF(OR(BB$4=0,Data_wide!$BE$47=""),"",IFERROR(ROUND(IF(BB$4=1,1+9*(MIN(MAX(Data_wide!$BE$47,BB$2),BB$3)-BB$2)/(BB$3-BB$2),1+9*(BB$3-MIN(MAX(Data_wide!$BE$47,BB$2),BB$3))/(BB$3-BB$2)),1),""))</f>
        <v/>
      </c>
      <c r="BC51" s="165">
        <f>IF(OR(BC$4=0,Data_wide!$BF$47=""),"",IFERROR(ROUND(IF(BC$4=1,1+9*(MIN(MAX(Data_wide!$BF$47,BC$2),BC$3)-BC$2)/(BC$3-BC$2),1+9*(BC$3-MIN(MAX(Data_wide!$BF$47,BC$2),BC$3))/(BC$3-BC$2)),1),""))</f>
        <v/>
      </c>
      <c r="BD51" s="165">
        <f>IF(OR(BD$4=0,Data_wide!$BG$47=""),"",IFERROR(ROUND(IF(BD$4=1,1+9*(MIN(MAX(Data_wide!$BG$47,BD$2),BD$3)-BD$2)/(BD$3-BD$2),1+9*(BD$3-MIN(MAX(Data_wide!$BG$47,BD$2),BD$3))/(BD$3-BD$2)),1),""))</f>
        <v/>
      </c>
      <c r="BE51" s="165">
        <f>IF(OR(BE$4=0,Data_wide!$BH$47=""),"",IFERROR(ROUND(IF(BE$4=1,1+9*(MIN(MAX(Data_wide!$BH$47,BE$2),BE$3)-BE$2)/(BE$3-BE$2),1+9*(BE$3-MIN(MAX(Data_wide!$BH$47,BE$2),BE$3))/(BE$3-BE$2)),1),""))</f>
        <v/>
      </c>
      <c r="BF51" s="165">
        <f>IF(OR(BF$4=0,Data_wide!$BI$47=""),"",IFERROR(ROUND(IF(BF$4=1,1+9*(MIN(MAX(Data_wide!$BI$47,BF$2),BF$3)-BF$2)/(BF$3-BF$2),1+9*(BF$3-MIN(MAX(Data_wide!$BI$47,BF$2),BF$3))/(BF$3-BF$2)),1),""))</f>
        <v/>
      </c>
      <c r="BG51" s="165">
        <f>IF(OR(BG$4=0,Data_wide!$BJ$47=""),"",IFERROR(ROUND(IF(BG$4=1,1+9*(MIN(MAX(Data_wide!$BJ$47,BG$2),BG$3)-BG$2)/(BG$3-BG$2),1+9*(BG$3-MIN(MAX(Data_wide!$BJ$47,BG$2),BG$3))/(BG$3-BG$2)),1),""))</f>
        <v/>
      </c>
      <c r="BH51" s="165">
        <f>IF(OR(BH$4=0,Data_wide!$BK$47=""),"",IFERROR(ROUND(IF(BH$4=1,1+9*(MIN(MAX(Data_wide!$BK$47,BH$2),BH$3)-BH$2)/(BH$3-BH$2),1+9*(BH$3-MIN(MAX(Data_wide!$BK$47,BH$2),BH$3))/(BH$3-BH$2)),1),""))</f>
        <v/>
      </c>
      <c r="BI51" s="165">
        <f>IF(OR(BI$4=0,Data_wide!$BL$47=""),"",IFERROR(ROUND(IF(BI$4=1,1+9*(MIN(MAX(Data_wide!$BL$47,BI$2),BI$3)-BI$2)/(BI$3-BI$2),1+9*(BI$3-MIN(MAX(Data_wide!$BL$47,BI$2),BI$3))/(BI$3-BI$2)),1),""))</f>
        <v/>
      </c>
      <c r="BJ51" s="165">
        <f>IF(OR(BJ$4=0,Data_wide!$BM$47=""),"",IFERROR(ROUND(IF(BJ$4=1,1+9*(MIN(MAX(Data_wide!$BM$47,BJ$2),BJ$3)-BJ$2)/(BJ$3-BJ$2),1+9*(BJ$3-MIN(MAX(Data_wide!$BM$47,BJ$2),BJ$3))/(BJ$3-BJ$2)),1),""))</f>
        <v/>
      </c>
      <c r="BK51" s="165">
        <f>IF(OR(BK$4=0,Data_wide!$BN$47=""),"",IFERROR(ROUND(IF(BK$4=1,1+9*(MIN(MAX(Data_wide!$BN$47,BK$2),BK$3)-BK$2)/(BK$3-BK$2),1+9*(BK$3-MIN(MAX(Data_wide!$BN$47,BK$2),BK$3))/(BK$3-BK$2)),1),""))</f>
        <v/>
      </c>
      <c r="BL51" s="165">
        <f>IF(OR(BL$4=0,Data_wide!$BO$47=""),"",IFERROR(ROUND(IF(BL$4=1,1+9*(MIN(MAX(Data_wide!$BO$47,BL$2),BL$3)-BL$2)/(BL$3-BL$2),1+9*(BL$3-MIN(MAX(Data_wide!$BO$47,BL$2),BL$3))/(BL$3-BL$2)),1),""))</f>
        <v/>
      </c>
      <c r="BM51" s="165">
        <f>IF(OR(BM$4=0,Data_wide!$BP$47=""),"",IFERROR(ROUND(IF(BM$4=1,1+9*(MIN(MAX(Data_wide!$BP$47,BM$2),BM$3)-BM$2)/(BM$3-BM$2),1+9*(BM$3-MIN(MAX(Data_wide!$BP$47,BM$2),BM$3))/(BM$3-BM$2)),1),""))</f>
        <v/>
      </c>
      <c r="BN51" s="165">
        <f>IF(OR(BN$4=0,Data_wide!$BQ$47=""),"",IFERROR(ROUND(IF(BN$4=1,1+9*(MIN(MAX(Data_wide!$BQ$47,BN$2),BN$3)-BN$2)/(BN$3-BN$2),1+9*(BN$3-MIN(MAX(Data_wide!$BQ$47,BN$2),BN$3))/(BN$3-BN$2)),1),""))</f>
        <v/>
      </c>
      <c r="BO51" s="165">
        <f>IF(OR(BO$4=0,Data_wide!$BR$47=""),"",IFERROR(ROUND(IF(BO$4=1,1+9*(MIN(MAX(Data_wide!$BR$47,BO$2),BO$3)-BO$2)/(BO$3-BO$2),1+9*(BO$3-MIN(MAX(Data_wide!$BR$47,BO$2),BO$3))/(BO$3-BO$2)),1),""))</f>
        <v/>
      </c>
      <c r="BP51" s="165">
        <f>IF(OR(BP$4=0,Data_wide!$BS$47=""),"",IFERROR(ROUND(IF(BP$4=1,1+9*(MIN(MAX(Data_wide!$BS$47,BP$2),BP$3)-BP$2)/(BP$3-BP$2),1+9*(BP$3-MIN(MAX(Data_wide!$BS$47,BP$2),BP$3))/(BP$3-BP$2)),1),""))</f>
        <v/>
      </c>
      <c r="BQ51" s="165">
        <f>IF(OR(BQ$4=0,Data_wide!$BT$47=""),"",IFERROR(ROUND(IF(BQ$4=1,1+9*(MIN(MAX(Data_wide!$BT$47,BQ$2),BQ$3)-BQ$2)/(BQ$3-BQ$2),1+9*(BQ$3-MIN(MAX(Data_wide!$BT$47,BQ$2),BQ$3))/(BQ$3-BQ$2)),1),""))</f>
        <v/>
      </c>
      <c r="BR51" s="165">
        <f>IF(OR(BR$4=0,Data_wide!$BU$47=""),"",IFERROR(ROUND(IF(BR$4=1,1+9*(MIN(MAX(Data_wide!$BU$47,BR$2),BR$3)-BR$2)/(BR$3-BR$2),1+9*(BR$3-MIN(MAX(Data_wide!$BU$47,BR$2),BR$3))/(BR$3-BR$2)),1),""))</f>
        <v/>
      </c>
      <c r="BS51" s="165">
        <f>IF(OR(BS$4=0,Data_wide!$BV$47=""),"",IFERROR(ROUND(IF(BS$4=1,1+9*(MIN(MAX(Data_wide!$BV$47,BS$2),BS$3)-BS$2)/(BS$3-BS$2),1+9*(BS$3-MIN(MAX(Data_wide!$BV$47,BS$2),BS$3))/(BS$3-BS$2)),1),""))</f>
        <v/>
      </c>
      <c r="BT51" s="165">
        <f>IF(OR(BT$4=0,Data_wide!$BW$47=""),"",IFERROR(ROUND(IF(BT$4=1,1+9*(MIN(MAX(Data_wide!$BW$47,BT$2),BT$3)-BT$2)/(BT$3-BT$2),1+9*(BT$3-MIN(MAX(Data_wide!$BW$47,BT$2),BT$3))/(BT$3-BT$2)),1),""))</f>
        <v/>
      </c>
      <c r="BU51" s="165">
        <f>IF(OR(BU$4=0,Data_wide!$BX$47=""),"",IFERROR(ROUND(IF(BU$4=1,1+9*(MIN(MAX(Data_wide!$BX$47,BU$2),BU$3)-BU$2)/(BU$3-BU$2),1+9*(BU$3-MIN(MAX(Data_wide!$BX$47,BU$2),BU$3))/(BU$3-BU$2)),1),""))</f>
        <v/>
      </c>
      <c r="BV51" s="165">
        <f>IF(OR(BV$4=0,Data_wide!$BY$47=""),"",IFERROR(ROUND(IF(BV$4=1,1+9*(MIN(MAX(Data_wide!$BY$47,BV$2),BV$3)-BV$2)/(BV$3-BV$2),1+9*(BV$3-MIN(MAX(Data_wide!$BY$47,BV$2),BV$3))/(BV$3-BV$2)),1),""))</f>
        <v/>
      </c>
      <c r="BW51" s="165">
        <f>IF(OR(BW$4=0,Data_wide!$BZ$47=""),"",IFERROR(ROUND(IF(BW$4=1,1+9*(MIN(MAX(Data_wide!$BZ$47,BW$2),BW$3)-BW$2)/(BW$3-BW$2),1+9*(BW$3-MIN(MAX(Data_wide!$BZ$47,BW$2),BW$3))/(BW$3-BW$2)),1),""))</f>
        <v/>
      </c>
      <c r="BX51" s="165">
        <f>IF(OR(BX$4=0,Data_wide!$CA$47=""),"",IFERROR(ROUND(IF(BX$4=1,1+9*(MIN(MAX(Data_wide!$CA$47,BX$2),BX$3)-BX$2)/(BX$3-BX$2),1+9*(BX$3-MIN(MAX(Data_wide!$CA$47,BX$2),BX$3))/(BX$3-BX$2)),1),""))</f>
        <v/>
      </c>
      <c r="BY51" s="165">
        <f>IF(OR(BY$4=0,Data_wide!$CB$47=""),"",IFERROR(ROUND(IF(BY$4=1,1+9*(MIN(MAX(Data_wide!$CB$47,BY$2),BY$3)-BY$2)/(BY$3-BY$2),1+9*(BY$3-MIN(MAX(Data_wide!$CB$47,BY$2),BY$3))/(BY$3-BY$2)),1),""))</f>
        <v/>
      </c>
      <c r="BZ51" s="165">
        <f>IF(OR(BZ$4=0,Data_wide!$CC$47=""),"",IFERROR(ROUND(IF(BZ$4=1,1+9*(MIN(MAX(Data_wide!$CC$47,BZ$2),BZ$3)-BZ$2)/(BZ$3-BZ$2),1+9*(BZ$3-MIN(MAX(Data_wide!$CC$47,BZ$2),BZ$3))/(BZ$3-BZ$2)),1),""))</f>
        <v/>
      </c>
      <c r="CA51" s="165">
        <f>IF(OR(CA$4=0,Data_wide!$CD$47=""),"",IFERROR(ROUND(IF(CA$4=1,1+9*(MIN(MAX(Data_wide!$CD$47,CA$2),CA$3)-CA$2)/(CA$3-CA$2),1+9*(CA$3-MIN(MAX(Data_wide!$CD$47,CA$2),CA$3))/(CA$3-CA$2)),1),""))</f>
        <v/>
      </c>
      <c r="CB51" s="165">
        <f>IF(OR(CB$4=0,Data_wide!$CE$47=""),"",IFERROR(ROUND(IF(CB$4=1,1+9*(MIN(MAX(Data_wide!$CE$47,CB$2),CB$3)-CB$2)/(CB$3-CB$2),1+9*(CB$3-MIN(MAX(Data_wide!$CE$47,CB$2),CB$3))/(CB$3-CB$2)),1),""))</f>
        <v/>
      </c>
      <c r="CC51" s="165">
        <f>IF(OR(CC$4=0,Data_wide!$CF$47=""),"",IFERROR(ROUND(IF(CC$4=1,1+9*(MIN(MAX(Data_wide!$CF$47,CC$2),CC$3)-CC$2)/(CC$3-CC$2),1+9*(CC$3-MIN(MAX(Data_wide!$CF$47,CC$2),CC$3))/(CC$3-CC$2)),1),""))</f>
        <v/>
      </c>
      <c r="CD51" s="165">
        <f>IF(OR(CD$4=0,Data_wide!$CG$47=""),"",IFERROR(ROUND(IF(CD$4=1,1+9*(MIN(MAX(Data_wide!$CG$47,CD$2),CD$3)-CD$2)/(CD$3-CD$2),1+9*(CD$3-MIN(MAX(Data_wide!$CG$47,CD$2),CD$3))/(CD$3-CD$2)),1),""))</f>
        <v/>
      </c>
      <c r="CE51" s="165">
        <f>IF(OR(CE$4=0,Data_wide!$CH$47=""),"",IFERROR(ROUND(IF(CE$4=1,1+9*(MIN(MAX(Data_wide!$CH$47,CE$2),CE$3)-CE$2)/(CE$3-CE$2),1+9*(CE$3-MIN(MAX(Data_wide!$CH$47,CE$2),CE$3))/(CE$3-CE$2)),1),""))</f>
        <v/>
      </c>
      <c r="CF51" s="165">
        <f>IF(OR(CF$4=0,Data_wide!$CI$47=""),"",IFERROR(ROUND(IF(CF$4=1,1+9*(MIN(MAX(Data_wide!$CI$47,CF$2),CF$3)-CF$2)/(CF$3-CF$2),1+9*(CF$3-MIN(MAX(Data_wide!$CI$47,CF$2),CF$3))/(CF$3-CF$2)),1),""))</f>
        <v/>
      </c>
      <c r="CG51" s="165">
        <f>IF(OR(CG$4=0,Data_wide!$CJ$47=""),"",IFERROR(ROUND(IF(CG$4=1,1+9*(MIN(MAX(Data_wide!$CJ$47,CG$2),CG$3)-CG$2)/(CG$3-CG$2),1+9*(CG$3-MIN(MAX(Data_wide!$CJ$47,CG$2),CG$3))/(CG$3-CG$2)),1),""))</f>
        <v/>
      </c>
      <c r="CH51" s="165">
        <f>IF(OR(CH$4=0,Data_wide!$CK$47=""),"",IFERROR(ROUND(IF(CH$4=1,1+9*(MIN(MAX(Data_wide!$CK$47,CH$2),CH$3)-CH$2)/(CH$3-CH$2),1+9*(CH$3-MIN(MAX(Data_wide!$CK$47,CH$2),CH$3))/(CH$3-CH$2)),1),""))</f>
        <v/>
      </c>
      <c r="CI51" s="165">
        <f>IF(OR(CI$4=0,Data_wide!$CL$47=""),"",IFERROR(ROUND(IF(CI$4=1,1+9*(MIN(MAX(Data_wide!$CL$47,CI$2),CI$3)-CI$2)/(CI$3-CI$2),1+9*(CI$3-MIN(MAX(Data_wide!$CL$47,CI$2),CI$3))/(CI$3-CI$2)),1),""))</f>
        <v/>
      </c>
      <c r="CJ51" s="165">
        <f>IF(OR(CJ$4=0,Data_wide!$CM$47=""),"",IFERROR(ROUND(IF(CJ$4=1,1+9*(MIN(MAX(Data_wide!$CM$47,CJ$2),CJ$3)-CJ$2)/(CJ$3-CJ$2),1+9*(CJ$3-MIN(MAX(Data_wide!$CM$47,CJ$2),CJ$3))/(CJ$3-CJ$2)),1),""))</f>
        <v/>
      </c>
      <c r="CK51" s="165">
        <f>IF(OR(CK$4=0,Data_wide!$CN$47=""),"",IFERROR(ROUND(IF(CK$4=1,1+9*(MIN(MAX(Data_wide!$CN$47,CK$2),CK$3)-CK$2)/(CK$3-CK$2),1+9*(CK$3-MIN(MAX(Data_wide!$CN$47,CK$2),CK$3))/(CK$3-CK$2)),1),""))</f>
        <v/>
      </c>
      <c r="CL51" s="165">
        <f>IF(OR(CL$4=0,Data_wide!$CO$47=""),"",IFERROR(ROUND(IF(CL$4=1,1+9*(MIN(MAX(Data_wide!$CO$47,CL$2),CL$3)-CL$2)/(CL$3-CL$2),1+9*(CL$3-MIN(MAX(Data_wide!$CO$47,CL$2),CL$3))/(CL$3-CL$2)),1),""))</f>
        <v/>
      </c>
      <c r="CM51" s="165">
        <f>IF(OR(CM$4=0,Data_wide!$CP$47=""),"",IFERROR(ROUND(IF(CM$4=1,1+9*(MIN(MAX(Data_wide!$CP$47,CM$2),CM$3)-CM$2)/(CM$3-CM$2),1+9*(CM$3-MIN(MAX(Data_wide!$CP$47,CM$2),CM$3))/(CM$3-CM$2)),1),""))</f>
        <v/>
      </c>
      <c r="CN51" s="165">
        <f>IF(OR(CN$4=0,Data_wide!$CQ$47=""),"",IFERROR(ROUND(IF(CN$4=1,1+9*(MIN(MAX(Data_wide!$CQ$47,CN$2),CN$3)-CN$2)/(CN$3-CN$2),1+9*(CN$3-MIN(MAX(Data_wide!$CQ$47,CN$2),CN$3))/(CN$3-CN$2)),1),""))</f>
        <v/>
      </c>
      <c r="CO51" s="165">
        <f>IF(OR(CO$4=0,Data_wide!$CR$47=""),"",IFERROR(ROUND(IF(CO$4=1,1+9*(MIN(MAX(Data_wide!$CR$47,CO$2),CO$3)-CO$2)/(CO$3-CO$2),1+9*(CO$3-MIN(MAX(Data_wide!$CR$47,CO$2),CO$3))/(CO$3-CO$2)),1),""))</f>
        <v/>
      </c>
    </row>
    <row r="52" ht="14" customHeight="1">
      <c r="A52" s="161" t="inlineStr">
        <is>
          <t>CRI</t>
        </is>
      </c>
      <c r="B52" s="161" t="inlineStr">
        <is>
          <t>Costa Rica</t>
        </is>
      </c>
      <c r="C52" s="165">
        <f>IF(OR(C$4=0,Data_wide!$F$48=""),"",IFERROR(ROUND(IF(C$4=1,1+9*(MIN(MAX(Data_wide!$F$48,C$2),C$3)-C$2)/(C$3-C$2),1+9*(C$3-MIN(MAX(Data_wide!$F$48,C$2),C$3))/(C$3-C$2)),1),""))</f>
        <v/>
      </c>
      <c r="D52" s="165">
        <f>IF(OR(D$4=0,Data_wide!$G$48=""),"",IFERROR(ROUND(IF(D$4=1,1+9*(MIN(MAX(Data_wide!$G$48,D$2),D$3)-D$2)/(D$3-D$2),1+9*(D$3-MIN(MAX(Data_wide!$G$48,D$2),D$3))/(D$3-D$2)),1),""))</f>
        <v/>
      </c>
      <c r="E52" s="165">
        <f>IF(OR(E$4=0,Data_wide!$H$48=""),"",IFERROR(ROUND(IF(E$4=1,1+9*(MIN(MAX(Data_wide!$H$48,E$2),E$3)-E$2)/(E$3-E$2),1+9*(E$3-MIN(MAX(Data_wide!$H$48,E$2),E$3))/(E$3-E$2)),1),""))</f>
        <v/>
      </c>
      <c r="F52" s="165">
        <f>IF(OR(F$4=0,Data_wide!$I$48=""),"",IFERROR(ROUND(IF(F$4=1,1+9*(MIN(MAX(Data_wide!$I$48,F$2),F$3)-F$2)/(F$3-F$2),1+9*(F$3-MIN(MAX(Data_wide!$I$48,F$2),F$3))/(F$3-F$2)),1),""))</f>
        <v/>
      </c>
      <c r="G52" s="165">
        <f>IF(OR(G$4=0,Data_wide!$J$48=""),"",IFERROR(ROUND(IF(G$4=1,1+9*(MIN(MAX(Data_wide!$J$48,G$2),G$3)-G$2)/(G$3-G$2),1+9*(G$3-MIN(MAX(Data_wide!$J$48,G$2),G$3))/(G$3-G$2)),1),""))</f>
        <v/>
      </c>
      <c r="H52" s="165">
        <f>IF(OR(H$4=0,Data_wide!$K$48=""),"",IFERROR(ROUND(IF(H$4=1,1+9*(MIN(MAX(Data_wide!$K$48,H$2),H$3)-H$2)/(H$3-H$2),1+9*(H$3-MIN(MAX(Data_wide!$K$48,H$2),H$3))/(H$3-H$2)),1),""))</f>
        <v/>
      </c>
      <c r="I52" s="165">
        <f>IF(OR(I$4=0,Data_wide!$L$48=""),"",IFERROR(ROUND(IF(I$4=1,1+9*(MIN(MAX(Data_wide!$L$48,I$2),I$3)-I$2)/(I$3-I$2),1+9*(I$3-MIN(MAX(Data_wide!$L$48,I$2),I$3))/(I$3-I$2)),1),""))</f>
        <v/>
      </c>
      <c r="J52" s="165">
        <f>IF(OR(J$4=0,Data_wide!$M$48=""),"",IFERROR(ROUND(IF(J$4=1,1+9*(MIN(MAX(Data_wide!$M$48,J$2),J$3)-J$2)/(J$3-J$2),1+9*(J$3-MIN(MAX(Data_wide!$M$48,J$2),J$3))/(J$3-J$2)),1),""))</f>
        <v/>
      </c>
      <c r="K52" s="165">
        <f>IF(OR(K$4=0,Data_wide!$N$48=""),"",IFERROR(ROUND(IF(K$4=1,1+9*(MIN(MAX(Data_wide!$N$48,K$2),K$3)-K$2)/(K$3-K$2),1+9*(K$3-MIN(MAX(Data_wide!$N$48,K$2),K$3))/(K$3-K$2)),1),""))</f>
        <v/>
      </c>
      <c r="L52" s="165">
        <f>IF(OR(L$4=0,Data_wide!$O$48=""),"",IFERROR(ROUND(IF(L$4=1,1+9*(MIN(MAX(Data_wide!$O$48,L$2),L$3)-L$2)/(L$3-L$2),1+9*(L$3-MIN(MAX(Data_wide!$O$48,L$2),L$3))/(L$3-L$2)),1),""))</f>
        <v/>
      </c>
      <c r="M52" s="165">
        <f>IF(OR(M$4=0,Data_wide!$P$48=""),"",IFERROR(ROUND(IF(M$4=1,1+9*(MIN(MAX(Data_wide!$P$48,M$2),M$3)-M$2)/(M$3-M$2),1+9*(M$3-MIN(MAX(Data_wide!$P$48,M$2),M$3))/(M$3-M$2)),1),""))</f>
        <v/>
      </c>
      <c r="N52" s="165">
        <f>IF(OR(N$4=0,Data_wide!$Q$48=""),"",IFERROR(ROUND(IF(N$4=1,1+9*(MIN(MAX(Data_wide!$Q$48,N$2),N$3)-N$2)/(N$3-N$2),1+9*(N$3-MIN(MAX(Data_wide!$Q$48,N$2),N$3))/(N$3-N$2)),1),""))</f>
        <v/>
      </c>
      <c r="O52" s="165">
        <f>IF(OR(O$4=0,Data_wide!$R$48=""),"",IFERROR(ROUND(IF(O$4=1,1+9*(MIN(MAX(Data_wide!$R$48,O$2),O$3)-O$2)/(O$3-O$2),1+9*(O$3-MIN(MAX(Data_wide!$R$48,O$2),O$3))/(O$3-O$2)),1),""))</f>
        <v/>
      </c>
      <c r="P52" s="165">
        <f>IF(OR(P$4=0,Data_wide!$S$48=""),"",IFERROR(ROUND(IF(P$4=1,1+9*(MIN(MAX(Data_wide!$S$48,P$2),P$3)-P$2)/(P$3-P$2),1+9*(P$3-MIN(MAX(Data_wide!$S$48,P$2),P$3))/(P$3-P$2)),1),""))</f>
        <v/>
      </c>
      <c r="Q52" s="165">
        <f>IF(OR(Q$4=0,Data_wide!$T$48=""),"",IFERROR(ROUND(IF(Q$4=1,1+9*(MIN(MAX(Data_wide!$T$48,Q$2),Q$3)-Q$2)/(Q$3-Q$2),1+9*(Q$3-MIN(MAX(Data_wide!$T$48,Q$2),Q$3))/(Q$3-Q$2)),1),""))</f>
        <v/>
      </c>
      <c r="R52" s="165">
        <f>IF(OR(R$4=0,Data_wide!$U$48=""),"",IFERROR(ROUND(IF(R$4=1,1+9*(MIN(MAX(Data_wide!$U$48,R$2),R$3)-R$2)/(R$3-R$2),1+9*(R$3-MIN(MAX(Data_wide!$U$48,R$2),R$3))/(R$3-R$2)),1),""))</f>
        <v/>
      </c>
      <c r="S52" s="165">
        <f>IF(OR(S$4=0,Data_wide!$V$48=""),"",IFERROR(ROUND(IF(S$4=1,1+9*(MIN(MAX(Data_wide!$V$48,S$2),S$3)-S$2)/(S$3-S$2),1+9*(S$3-MIN(MAX(Data_wide!$V$48,S$2),S$3))/(S$3-S$2)),1),""))</f>
        <v/>
      </c>
      <c r="T52" s="165">
        <f>IF(OR(T$4=0,Data_wide!$W$48=""),"",IFERROR(ROUND(IF(T$4=1,1+9*(MIN(MAX(Data_wide!$W$48,T$2),T$3)-T$2)/(T$3-T$2),1+9*(T$3-MIN(MAX(Data_wide!$W$48,T$2),T$3))/(T$3-T$2)),1),""))</f>
        <v/>
      </c>
      <c r="U52" s="165">
        <f>IF(OR(U$4=0,Data_wide!$X$48=""),"",IFERROR(ROUND(IF(U$4=1,1+9*(MIN(MAX(Data_wide!$X$48,U$2),U$3)-U$2)/(U$3-U$2),1+9*(U$3-MIN(MAX(Data_wide!$X$48,U$2),U$3))/(U$3-U$2)),1),""))</f>
        <v/>
      </c>
      <c r="V52" s="165">
        <f>IF(OR(V$4=0,Data_wide!$Y$48=""),"",IFERROR(ROUND(IF(V$4=1,1+9*(MIN(MAX(Data_wide!$Y$48,V$2),V$3)-V$2)/(V$3-V$2),1+9*(V$3-MIN(MAX(Data_wide!$Y$48,V$2),V$3))/(V$3-V$2)),1),""))</f>
        <v/>
      </c>
      <c r="W52" s="165">
        <f>IF(OR(W$4=0,Data_wide!$Z$48=""),"",IFERROR(ROUND(IF(W$4=1,1+9*(MIN(MAX(Data_wide!$Z$48,W$2),W$3)-W$2)/(W$3-W$2),1+9*(W$3-MIN(MAX(Data_wide!$Z$48,W$2),W$3))/(W$3-W$2)),1),""))</f>
        <v/>
      </c>
      <c r="X52" s="165">
        <f>IF(OR(X$4=0,Data_wide!$AA$48=""),"",IFERROR(ROUND(IF(X$4=1,1+9*(MIN(MAX(Data_wide!$AA$48,X$2),X$3)-X$2)/(X$3-X$2),1+9*(X$3-MIN(MAX(Data_wide!$AA$48,X$2),X$3))/(X$3-X$2)),1),""))</f>
        <v/>
      </c>
      <c r="Y52" s="165">
        <f>IF(OR(Y$4=0,Data_wide!$AB$48=""),"",IFERROR(ROUND(IF(Y$4=1,1+9*(MIN(MAX(Data_wide!$AB$48,Y$2),Y$3)-Y$2)/(Y$3-Y$2),1+9*(Y$3-MIN(MAX(Data_wide!$AB$48,Y$2),Y$3))/(Y$3-Y$2)),1),""))</f>
        <v/>
      </c>
      <c r="Z52" s="165">
        <f>IF(OR(Z$4=0,Data_wide!$AC$48=""),"",IFERROR(ROUND(IF(Z$4=1,1+9*(MIN(MAX(Data_wide!$AC$48,Z$2),Z$3)-Z$2)/(Z$3-Z$2),1+9*(Z$3-MIN(MAX(Data_wide!$AC$48,Z$2),Z$3))/(Z$3-Z$2)),1),""))</f>
        <v/>
      </c>
      <c r="AA52" s="165">
        <f>IF(OR(AA$4=0,Data_wide!$AD$48=""),"",IFERROR(ROUND(IF(AA$4=1,1+9*(MIN(MAX(Data_wide!$AD$48,AA$2),AA$3)-AA$2)/(AA$3-AA$2),1+9*(AA$3-MIN(MAX(Data_wide!$AD$48,AA$2),AA$3))/(AA$3-AA$2)),1),""))</f>
        <v/>
      </c>
      <c r="AB52" s="165">
        <f>IF(OR(AB$4=0,Data_wide!$AE$48=""),"",IFERROR(ROUND(IF(AB$4=1,1+9*(MIN(MAX(Data_wide!$AE$48,AB$2),AB$3)-AB$2)/(AB$3-AB$2),1+9*(AB$3-MIN(MAX(Data_wide!$AE$48,AB$2),AB$3))/(AB$3-AB$2)),1),""))</f>
        <v/>
      </c>
      <c r="AC52" s="165">
        <f>IF(OR(AC$4=0,Data_wide!$AF$48=""),"",IFERROR(ROUND(IF(AC$4=1,1+9*(MIN(MAX(Data_wide!$AF$48,AC$2),AC$3)-AC$2)/(AC$3-AC$2),1+9*(AC$3-MIN(MAX(Data_wide!$AF$48,AC$2),AC$3))/(AC$3-AC$2)),1),""))</f>
        <v/>
      </c>
      <c r="AD52" s="165">
        <f>IF(OR(AD$4=0,Data_wide!$AG$48=""),"",IFERROR(ROUND(IF(AD$4=1,1+9*(MIN(MAX(Data_wide!$AG$48,AD$2),AD$3)-AD$2)/(AD$3-AD$2),1+9*(AD$3-MIN(MAX(Data_wide!$AG$48,AD$2),AD$3))/(AD$3-AD$2)),1),""))</f>
        <v/>
      </c>
      <c r="AE52" s="165">
        <f>IF(OR(AE$4=0,Data_wide!$AH$48=""),"",IFERROR(ROUND(IF(AE$4=1,1+9*(MIN(MAX(Data_wide!$AH$48,AE$2),AE$3)-AE$2)/(AE$3-AE$2),1+9*(AE$3-MIN(MAX(Data_wide!$AH$48,AE$2),AE$3))/(AE$3-AE$2)),1),""))</f>
        <v/>
      </c>
      <c r="AF52" s="165">
        <f>IF(OR(AF$4=0,Data_wide!$AI$48=""),"",IFERROR(ROUND(IF(AF$4=1,1+9*(MIN(MAX(Data_wide!$AI$48,AF$2),AF$3)-AF$2)/(AF$3-AF$2),1+9*(AF$3-MIN(MAX(Data_wide!$AI$48,AF$2),AF$3))/(AF$3-AF$2)),1),""))</f>
        <v/>
      </c>
      <c r="AG52" s="165">
        <f>IF(OR(AG$4=0,Data_wide!$AJ$48=""),"",IFERROR(ROUND(IF(AG$4=1,1+9*(MIN(MAX(Data_wide!$AJ$48,AG$2),AG$3)-AG$2)/(AG$3-AG$2),1+9*(AG$3-MIN(MAX(Data_wide!$AJ$48,AG$2),AG$3))/(AG$3-AG$2)),1),""))</f>
        <v/>
      </c>
      <c r="AH52" s="165">
        <f>IF(OR(AH$4=0,Data_wide!$AK$48=""),"",IFERROR(ROUND(IF(AH$4=1,1+9*(MIN(MAX(Data_wide!$AK$48,AH$2),AH$3)-AH$2)/(AH$3-AH$2),1+9*(AH$3-MIN(MAX(Data_wide!$AK$48,AH$2),AH$3))/(AH$3-AH$2)),1),""))</f>
        <v/>
      </c>
      <c r="AI52" s="165">
        <f>IF(OR(AI$4=0,Data_wide!$AL$48=""),"",IFERROR(ROUND(IF(AI$4=1,1+9*(MIN(MAX(Data_wide!$AL$48,AI$2),AI$3)-AI$2)/(AI$3-AI$2),1+9*(AI$3-MIN(MAX(Data_wide!$AL$48,AI$2),AI$3))/(AI$3-AI$2)),1),""))</f>
        <v/>
      </c>
      <c r="AJ52" s="165">
        <f>IF(OR(AJ$4=0,Data_wide!$AM$48=""),"",IFERROR(ROUND(IF(AJ$4=1,1+9*(MIN(MAX(Data_wide!$AM$48,AJ$2),AJ$3)-AJ$2)/(AJ$3-AJ$2),1+9*(AJ$3-MIN(MAX(Data_wide!$AM$48,AJ$2),AJ$3))/(AJ$3-AJ$2)),1),""))</f>
        <v/>
      </c>
      <c r="AK52" s="165">
        <f>IF(OR(AK$4=0,Data_wide!$AN$48=""),"",IFERROR(ROUND(IF(AK$4=1,1+9*(MIN(MAX(Data_wide!$AN$48,AK$2),AK$3)-AK$2)/(AK$3-AK$2),1+9*(AK$3-MIN(MAX(Data_wide!$AN$48,AK$2),AK$3))/(AK$3-AK$2)),1),""))</f>
        <v/>
      </c>
      <c r="AL52" s="165">
        <f>IF(OR(AL$4=0,Data_wide!$AO$48=""),"",IFERROR(ROUND(IF(AL$4=1,1+9*(MIN(MAX(Data_wide!$AO$48,AL$2),AL$3)-AL$2)/(AL$3-AL$2),1+9*(AL$3-MIN(MAX(Data_wide!$AO$48,AL$2),AL$3))/(AL$3-AL$2)),1),""))</f>
        <v/>
      </c>
      <c r="AM52" s="165">
        <f>IF(OR(AM$4=0,Data_wide!$AP$48=""),"",IFERROR(ROUND(IF(AM$4=1,1+9*(MIN(MAX(Data_wide!$AP$48,AM$2),AM$3)-AM$2)/(AM$3-AM$2),1+9*(AM$3-MIN(MAX(Data_wide!$AP$48,AM$2),AM$3))/(AM$3-AM$2)),1),""))</f>
        <v/>
      </c>
      <c r="AN52" s="165">
        <f>IF(OR(AN$4=0,Data_wide!$AQ$48=""),"",IFERROR(ROUND(IF(AN$4=1,1+9*(MIN(MAX(Data_wide!$AQ$48,AN$2),AN$3)-AN$2)/(AN$3-AN$2),1+9*(AN$3-MIN(MAX(Data_wide!$AQ$48,AN$2),AN$3))/(AN$3-AN$2)),1),""))</f>
        <v/>
      </c>
      <c r="AO52" s="165">
        <f>IF(OR(AO$4=0,Data_wide!$AR$48=""),"",IFERROR(ROUND(IF(AO$4=1,1+9*(MIN(MAX(Data_wide!$AR$48,AO$2),AO$3)-AO$2)/(AO$3-AO$2),1+9*(AO$3-MIN(MAX(Data_wide!$AR$48,AO$2),AO$3))/(AO$3-AO$2)),1),""))</f>
        <v/>
      </c>
      <c r="AP52" s="165">
        <f>IF(OR(AP$4=0,Data_wide!$AS$48=""),"",IFERROR(ROUND(IF(AP$4=1,1+9*(MIN(MAX(Data_wide!$AS$48,AP$2),AP$3)-AP$2)/(AP$3-AP$2),1+9*(AP$3-MIN(MAX(Data_wide!$AS$48,AP$2),AP$3))/(AP$3-AP$2)),1),""))</f>
        <v/>
      </c>
      <c r="AQ52" s="165">
        <f>IF(OR(AQ$4=0,Data_wide!$AT$48=""),"",IFERROR(ROUND(IF(AQ$4=1,1+9*(MIN(MAX(Data_wide!$AT$48,AQ$2),AQ$3)-AQ$2)/(AQ$3-AQ$2),1+9*(AQ$3-MIN(MAX(Data_wide!$AT$48,AQ$2),AQ$3))/(AQ$3-AQ$2)),1),""))</f>
        <v/>
      </c>
      <c r="AR52" s="165">
        <f>IF(OR(AR$4=0,Data_wide!$AU$48=""),"",IFERROR(ROUND(IF(AR$4=1,1+9*(MIN(MAX(Data_wide!$AU$48,AR$2),AR$3)-AR$2)/(AR$3-AR$2),1+9*(AR$3-MIN(MAX(Data_wide!$AU$48,AR$2),AR$3))/(AR$3-AR$2)),1),""))</f>
        <v/>
      </c>
      <c r="AS52" s="165">
        <f>IF(OR(AS$4=0,Data_wide!$AV$48=""),"",IFERROR(ROUND(IF(AS$4=1,1+9*(MIN(MAX(Data_wide!$AV$48,AS$2),AS$3)-AS$2)/(AS$3-AS$2),1+9*(AS$3-MIN(MAX(Data_wide!$AV$48,AS$2),AS$3))/(AS$3-AS$2)),1),""))</f>
        <v/>
      </c>
      <c r="AT52" s="165">
        <f>IF(OR(AT$4=0,Data_wide!$AW$48=""),"",IFERROR(ROUND(IF(AT$4=1,1+9*(MIN(MAX(Data_wide!$AW$48,AT$2),AT$3)-AT$2)/(AT$3-AT$2),1+9*(AT$3-MIN(MAX(Data_wide!$AW$48,AT$2),AT$3))/(AT$3-AT$2)),1),""))</f>
        <v/>
      </c>
      <c r="AU52" s="165">
        <f>IF(OR(AU$4=0,Data_wide!$AX$48=""),"",IFERROR(ROUND(IF(AU$4=1,1+9*(MIN(MAX(Data_wide!$AX$48,AU$2),AU$3)-AU$2)/(AU$3-AU$2),1+9*(AU$3-MIN(MAX(Data_wide!$AX$48,AU$2),AU$3))/(AU$3-AU$2)),1),""))</f>
        <v/>
      </c>
      <c r="AV52" s="165">
        <f>IF(OR(AV$4=0,Data_wide!$AY$48=""),"",IFERROR(ROUND(IF(AV$4=1,1+9*(MIN(MAX(Data_wide!$AY$48,AV$2),AV$3)-AV$2)/(AV$3-AV$2),1+9*(AV$3-MIN(MAX(Data_wide!$AY$48,AV$2),AV$3))/(AV$3-AV$2)),1),""))</f>
        <v/>
      </c>
      <c r="AW52" s="165">
        <f>IF(OR(AW$4=0,Data_wide!$AZ$48=""),"",IFERROR(ROUND(IF(AW$4=1,1+9*(MIN(MAX(Data_wide!$AZ$48,AW$2),AW$3)-AW$2)/(AW$3-AW$2),1+9*(AW$3-MIN(MAX(Data_wide!$AZ$48,AW$2),AW$3))/(AW$3-AW$2)),1),""))</f>
        <v/>
      </c>
      <c r="AX52" s="165">
        <f>IF(OR(AX$4=0,Data_wide!$BA$48=""),"",IFERROR(ROUND(IF(AX$4=1,1+9*(MIN(MAX(Data_wide!$BA$48,AX$2),AX$3)-AX$2)/(AX$3-AX$2),1+9*(AX$3-MIN(MAX(Data_wide!$BA$48,AX$2),AX$3))/(AX$3-AX$2)),1),""))</f>
        <v/>
      </c>
      <c r="AY52" s="165">
        <f>IF(OR(AY$4=0,Data_wide!$BB$48=""),"",IFERROR(ROUND(IF(AY$4=1,1+9*(MIN(MAX(Data_wide!$BB$48,AY$2),AY$3)-AY$2)/(AY$3-AY$2),1+9*(AY$3-MIN(MAX(Data_wide!$BB$48,AY$2),AY$3))/(AY$3-AY$2)),1),""))</f>
        <v/>
      </c>
      <c r="AZ52" s="165">
        <f>IF(OR(AZ$4=0,Data_wide!$BC$48=""),"",IFERROR(ROUND(IF(AZ$4=1,1+9*(MIN(MAX(Data_wide!$BC$48,AZ$2),AZ$3)-AZ$2)/(AZ$3-AZ$2),1+9*(AZ$3-MIN(MAX(Data_wide!$BC$48,AZ$2),AZ$3))/(AZ$3-AZ$2)),1),""))</f>
        <v/>
      </c>
      <c r="BA52" s="165">
        <f>IF(OR(BA$4=0,Data_wide!$BD$48=""),"",IFERROR(ROUND(IF(BA$4=1,1+9*(MIN(MAX(Data_wide!$BD$48,BA$2),BA$3)-BA$2)/(BA$3-BA$2),1+9*(BA$3-MIN(MAX(Data_wide!$BD$48,BA$2),BA$3))/(BA$3-BA$2)),1),""))</f>
        <v/>
      </c>
      <c r="BB52" s="165">
        <f>IF(OR(BB$4=0,Data_wide!$BE$48=""),"",IFERROR(ROUND(IF(BB$4=1,1+9*(MIN(MAX(Data_wide!$BE$48,BB$2),BB$3)-BB$2)/(BB$3-BB$2),1+9*(BB$3-MIN(MAX(Data_wide!$BE$48,BB$2),BB$3))/(BB$3-BB$2)),1),""))</f>
        <v/>
      </c>
      <c r="BC52" s="165">
        <f>IF(OR(BC$4=0,Data_wide!$BF$48=""),"",IFERROR(ROUND(IF(BC$4=1,1+9*(MIN(MAX(Data_wide!$BF$48,BC$2),BC$3)-BC$2)/(BC$3-BC$2),1+9*(BC$3-MIN(MAX(Data_wide!$BF$48,BC$2),BC$3))/(BC$3-BC$2)),1),""))</f>
        <v/>
      </c>
      <c r="BD52" s="165">
        <f>IF(OR(BD$4=0,Data_wide!$BG$48=""),"",IFERROR(ROUND(IF(BD$4=1,1+9*(MIN(MAX(Data_wide!$BG$48,BD$2),BD$3)-BD$2)/(BD$3-BD$2),1+9*(BD$3-MIN(MAX(Data_wide!$BG$48,BD$2),BD$3))/(BD$3-BD$2)),1),""))</f>
        <v/>
      </c>
      <c r="BE52" s="165">
        <f>IF(OR(BE$4=0,Data_wide!$BH$48=""),"",IFERROR(ROUND(IF(BE$4=1,1+9*(MIN(MAX(Data_wide!$BH$48,BE$2),BE$3)-BE$2)/(BE$3-BE$2),1+9*(BE$3-MIN(MAX(Data_wide!$BH$48,BE$2),BE$3))/(BE$3-BE$2)),1),""))</f>
        <v/>
      </c>
      <c r="BF52" s="165">
        <f>IF(OR(BF$4=0,Data_wide!$BI$48=""),"",IFERROR(ROUND(IF(BF$4=1,1+9*(MIN(MAX(Data_wide!$BI$48,BF$2),BF$3)-BF$2)/(BF$3-BF$2),1+9*(BF$3-MIN(MAX(Data_wide!$BI$48,BF$2),BF$3))/(BF$3-BF$2)),1),""))</f>
        <v/>
      </c>
      <c r="BG52" s="165">
        <f>IF(OR(BG$4=0,Data_wide!$BJ$48=""),"",IFERROR(ROUND(IF(BG$4=1,1+9*(MIN(MAX(Data_wide!$BJ$48,BG$2),BG$3)-BG$2)/(BG$3-BG$2),1+9*(BG$3-MIN(MAX(Data_wide!$BJ$48,BG$2),BG$3))/(BG$3-BG$2)),1),""))</f>
        <v/>
      </c>
      <c r="BH52" s="165">
        <f>IF(OR(BH$4=0,Data_wide!$BK$48=""),"",IFERROR(ROUND(IF(BH$4=1,1+9*(MIN(MAX(Data_wide!$BK$48,BH$2),BH$3)-BH$2)/(BH$3-BH$2),1+9*(BH$3-MIN(MAX(Data_wide!$BK$48,BH$2),BH$3))/(BH$3-BH$2)),1),""))</f>
        <v/>
      </c>
      <c r="BI52" s="165">
        <f>IF(OR(BI$4=0,Data_wide!$BL$48=""),"",IFERROR(ROUND(IF(BI$4=1,1+9*(MIN(MAX(Data_wide!$BL$48,BI$2),BI$3)-BI$2)/(BI$3-BI$2),1+9*(BI$3-MIN(MAX(Data_wide!$BL$48,BI$2),BI$3))/(BI$3-BI$2)),1),""))</f>
        <v/>
      </c>
      <c r="BJ52" s="165">
        <f>IF(OR(BJ$4=0,Data_wide!$BM$48=""),"",IFERROR(ROUND(IF(BJ$4=1,1+9*(MIN(MAX(Data_wide!$BM$48,BJ$2),BJ$3)-BJ$2)/(BJ$3-BJ$2),1+9*(BJ$3-MIN(MAX(Data_wide!$BM$48,BJ$2),BJ$3))/(BJ$3-BJ$2)),1),""))</f>
        <v/>
      </c>
      <c r="BK52" s="165">
        <f>IF(OR(BK$4=0,Data_wide!$BN$48=""),"",IFERROR(ROUND(IF(BK$4=1,1+9*(MIN(MAX(Data_wide!$BN$48,BK$2),BK$3)-BK$2)/(BK$3-BK$2),1+9*(BK$3-MIN(MAX(Data_wide!$BN$48,BK$2),BK$3))/(BK$3-BK$2)),1),""))</f>
        <v/>
      </c>
      <c r="BL52" s="165">
        <f>IF(OR(BL$4=0,Data_wide!$BO$48=""),"",IFERROR(ROUND(IF(BL$4=1,1+9*(MIN(MAX(Data_wide!$BO$48,BL$2),BL$3)-BL$2)/(BL$3-BL$2),1+9*(BL$3-MIN(MAX(Data_wide!$BO$48,BL$2),BL$3))/(BL$3-BL$2)),1),""))</f>
        <v/>
      </c>
      <c r="BM52" s="165">
        <f>IF(OR(BM$4=0,Data_wide!$BP$48=""),"",IFERROR(ROUND(IF(BM$4=1,1+9*(MIN(MAX(Data_wide!$BP$48,BM$2),BM$3)-BM$2)/(BM$3-BM$2),1+9*(BM$3-MIN(MAX(Data_wide!$BP$48,BM$2),BM$3))/(BM$3-BM$2)),1),""))</f>
        <v/>
      </c>
      <c r="BN52" s="165">
        <f>IF(OR(BN$4=0,Data_wide!$BQ$48=""),"",IFERROR(ROUND(IF(BN$4=1,1+9*(MIN(MAX(Data_wide!$BQ$48,BN$2),BN$3)-BN$2)/(BN$3-BN$2),1+9*(BN$3-MIN(MAX(Data_wide!$BQ$48,BN$2),BN$3))/(BN$3-BN$2)),1),""))</f>
        <v/>
      </c>
      <c r="BO52" s="165">
        <f>IF(OR(BO$4=0,Data_wide!$BR$48=""),"",IFERROR(ROUND(IF(BO$4=1,1+9*(MIN(MAX(Data_wide!$BR$48,BO$2),BO$3)-BO$2)/(BO$3-BO$2),1+9*(BO$3-MIN(MAX(Data_wide!$BR$48,BO$2),BO$3))/(BO$3-BO$2)),1),""))</f>
        <v/>
      </c>
      <c r="BP52" s="165">
        <f>IF(OR(BP$4=0,Data_wide!$BS$48=""),"",IFERROR(ROUND(IF(BP$4=1,1+9*(MIN(MAX(Data_wide!$BS$48,BP$2),BP$3)-BP$2)/(BP$3-BP$2),1+9*(BP$3-MIN(MAX(Data_wide!$BS$48,BP$2),BP$3))/(BP$3-BP$2)),1),""))</f>
        <v/>
      </c>
      <c r="BQ52" s="165">
        <f>IF(OR(BQ$4=0,Data_wide!$BT$48=""),"",IFERROR(ROUND(IF(BQ$4=1,1+9*(MIN(MAX(Data_wide!$BT$48,BQ$2),BQ$3)-BQ$2)/(BQ$3-BQ$2),1+9*(BQ$3-MIN(MAX(Data_wide!$BT$48,BQ$2),BQ$3))/(BQ$3-BQ$2)),1),""))</f>
        <v/>
      </c>
      <c r="BR52" s="165">
        <f>IF(OR(BR$4=0,Data_wide!$BU$48=""),"",IFERROR(ROUND(IF(BR$4=1,1+9*(MIN(MAX(Data_wide!$BU$48,BR$2),BR$3)-BR$2)/(BR$3-BR$2),1+9*(BR$3-MIN(MAX(Data_wide!$BU$48,BR$2),BR$3))/(BR$3-BR$2)),1),""))</f>
        <v/>
      </c>
      <c r="BS52" s="165">
        <f>IF(OR(BS$4=0,Data_wide!$BV$48=""),"",IFERROR(ROUND(IF(BS$4=1,1+9*(MIN(MAX(Data_wide!$BV$48,BS$2),BS$3)-BS$2)/(BS$3-BS$2),1+9*(BS$3-MIN(MAX(Data_wide!$BV$48,BS$2),BS$3))/(BS$3-BS$2)),1),""))</f>
        <v/>
      </c>
      <c r="BT52" s="165">
        <f>IF(OR(BT$4=0,Data_wide!$BW$48=""),"",IFERROR(ROUND(IF(BT$4=1,1+9*(MIN(MAX(Data_wide!$BW$48,BT$2),BT$3)-BT$2)/(BT$3-BT$2),1+9*(BT$3-MIN(MAX(Data_wide!$BW$48,BT$2),BT$3))/(BT$3-BT$2)),1),""))</f>
        <v/>
      </c>
      <c r="BU52" s="165">
        <f>IF(OR(BU$4=0,Data_wide!$BX$48=""),"",IFERROR(ROUND(IF(BU$4=1,1+9*(MIN(MAX(Data_wide!$BX$48,BU$2),BU$3)-BU$2)/(BU$3-BU$2),1+9*(BU$3-MIN(MAX(Data_wide!$BX$48,BU$2),BU$3))/(BU$3-BU$2)),1),""))</f>
        <v/>
      </c>
      <c r="BV52" s="165">
        <f>IF(OR(BV$4=0,Data_wide!$BY$48=""),"",IFERROR(ROUND(IF(BV$4=1,1+9*(MIN(MAX(Data_wide!$BY$48,BV$2),BV$3)-BV$2)/(BV$3-BV$2),1+9*(BV$3-MIN(MAX(Data_wide!$BY$48,BV$2),BV$3))/(BV$3-BV$2)),1),""))</f>
        <v/>
      </c>
      <c r="BW52" s="165">
        <f>IF(OR(BW$4=0,Data_wide!$BZ$48=""),"",IFERROR(ROUND(IF(BW$4=1,1+9*(MIN(MAX(Data_wide!$BZ$48,BW$2),BW$3)-BW$2)/(BW$3-BW$2),1+9*(BW$3-MIN(MAX(Data_wide!$BZ$48,BW$2),BW$3))/(BW$3-BW$2)),1),""))</f>
        <v/>
      </c>
      <c r="BX52" s="165">
        <f>IF(OR(BX$4=0,Data_wide!$CA$48=""),"",IFERROR(ROUND(IF(BX$4=1,1+9*(MIN(MAX(Data_wide!$CA$48,BX$2),BX$3)-BX$2)/(BX$3-BX$2),1+9*(BX$3-MIN(MAX(Data_wide!$CA$48,BX$2),BX$3))/(BX$3-BX$2)),1),""))</f>
        <v/>
      </c>
      <c r="BY52" s="165">
        <f>IF(OR(BY$4=0,Data_wide!$CB$48=""),"",IFERROR(ROUND(IF(BY$4=1,1+9*(MIN(MAX(Data_wide!$CB$48,BY$2),BY$3)-BY$2)/(BY$3-BY$2),1+9*(BY$3-MIN(MAX(Data_wide!$CB$48,BY$2),BY$3))/(BY$3-BY$2)),1),""))</f>
        <v/>
      </c>
      <c r="BZ52" s="165">
        <f>IF(OR(BZ$4=0,Data_wide!$CC$48=""),"",IFERROR(ROUND(IF(BZ$4=1,1+9*(MIN(MAX(Data_wide!$CC$48,BZ$2),BZ$3)-BZ$2)/(BZ$3-BZ$2),1+9*(BZ$3-MIN(MAX(Data_wide!$CC$48,BZ$2),BZ$3))/(BZ$3-BZ$2)),1),""))</f>
        <v/>
      </c>
      <c r="CA52" s="165">
        <f>IF(OR(CA$4=0,Data_wide!$CD$48=""),"",IFERROR(ROUND(IF(CA$4=1,1+9*(MIN(MAX(Data_wide!$CD$48,CA$2),CA$3)-CA$2)/(CA$3-CA$2),1+9*(CA$3-MIN(MAX(Data_wide!$CD$48,CA$2),CA$3))/(CA$3-CA$2)),1),""))</f>
        <v/>
      </c>
      <c r="CB52" s="165">
        <f>IF(OR(CB$4=0,Data_wide!$CE$48=""),"",IFERROR(ROUND(IF(CB$4=1,1+9*(MIN(MAX(Data_wide!$CE$48,CB$2),CB$3)-CB$2)/(CB$3-CB$2),1+9*(CB$3-MIN(MAX(Data_wide!$CE$48,CB$2),CB$3))/(CB$3-CB$2)),1),""))</f>
        <v/>
      </c>
      <c r="CC52" s="165">
        <f>IF(OR(CC$4=0,Data_wide!$CF$48=""),"",IFERROR(ROUND(IF(CC$4=1,1+9*(MIN(MAX(Data_wide!$CF$48,CC$2),CC$3)-CC$2)/(CC$3-CC$2),1+9*(CC$3-MIN(MAX(Data_wide!$CF$48,CC$2),CC$3))/(CC$3-CC$2)),1),""))</f>
        <v/>
      </c>
      <c r="CD52" s="165">
        <f>IF(OR(CD$4=0,Data_wide!$CG$48=""),"",IFERROR(ROUND(IF(CD$4=1,1+9*(MIN(MAX(Data_wide!$CG$48,CD$2),CD$3)-CD$2)/(CD$3-CD$2),1+9*(CD$3-MIN(MAX(Data_wide!$CG$48,CD$2),CD$3))/(CD$3-CD$2)),1),""))</f>
        <v/>
      </c>
      <c r="CE52" s="165">
        <f>IF(OR(CE$4=0,Data_wide!$CH$48=""),"",IFERROR(ROUND(IF(CE$4=1,1+9*(MIN(MAX(Data_wide!$CH$48,CE$2),CE$3)-CE$2)/(CE$3-CE$2),1+9*(CE$3-MIN(MAX(Data_wide!$CH$48,CE$2),CE$3))/(CE$3-CE$2)),1),""))</f>
        <v/>
      </c>
      <c r="CF52" s="165">
        <f>IF(OR(CF$4=0,Data_wide!$CI$48=""),"",IFERROR(ROUND(IF(CF$4=1,1+9*(MIN(MAX(Data_wide!$CI$48,CF$2),CF$3)-CF$2)/(CF$3-CF$2),1+9*(CF$3-MIN(MAX(Data_wide!$CI$48,CF$2),CF$3))/(CF$3-CF$2)),1),""))</f>
        <v/>
      </c>
      <c r="CG52" s="165">
        <f>IF(OR(CG$4=0,Data_wide!$CJ$48=""),"",IFERROR(ROUND(IF(CG$4=1,1+9*(MIN(MAX(Data_wide!$CJ$48,CG$2),CG$3)-CG$2)/(CG$3-CG$2),1+9*(CG$3-MIN(MAX(Data_wide!$CJ$48,CG$2),CG$3))/(CG$3-CG$2)),1),""))</f>
        <v/>
      </c>
      <c r="CH52" s="165">
        <f>IF(OR(CH$4=0,Data_wide!$CK$48=""),"",IFERROR(ROUND(IF(CH$4=1,1+9*(MIN(MAX(Data_wide!$CK$48,CH$2),CH$3)-CH$2)/(CH$3-CH$2),1+9*(CH$3-MIN(MAX(Data_wide!$CK$48,CH$2),CH$3))/(CH$3-CH$2)),1),""))</f>
        <v/>
      </c>
      <c r="CI52" s="165">
        <f>IF(OR(CI$4=0,Data_wide!$CL$48=""),"",IFERROR(ROUND(IF(CI$4=1,1+9*(MIN(MAX(Data_wide!$CL$48,CI$2),CI$3)-CI$2)/(CI$3-CI$2),1+9*(CI$3-MIN(MAX(Data_wide!$CL$48,CI$2),CI$3))/(CI$3-CI$2)),1),""))</f>
        <v/>
      </c>
      <c r="CJ52" s="165">
        <f>IF(OR(CJ$4=0,Data_wide!$CM$48=""),"",IFERROR(ROUND(IF(CJ$4=1,1+9*(MIN(MAX(Data_wide!$CM$48,CJ$2),CJ$3)-CJ$2)/(CJ$3-CJ$2),1+9*(CJ$3-MIN(MAX(Data_wide!$CM$48,CJ$2),CJ$3))/(CJ$3-CJ$2)),1),""))</f>
        <v/>
      </c>
      <c r="CK52" s="165">
        <f>IF(OR(CK$4=0,Data_wide!$CN$48=""),"",IFERROR(ROUND(IF(CK$4=1,1+9*(MIN(MAX(Data_wide!$CN$48,CK$2),CK$3)-CK$2)/(CK$3-CK$2),1+9*(CK$3-MIN(MAX(Data_wide!$CN$48,CK$2),CK$3))/(CK$3-CK$2)),1),""))</f>
        <v/>
      </c>
      <c r="CL52" s="165">
        <f>IF(OR(CL$4=0,Data_wide!$CO$48=""),"",IFERROR(ROUND(IF(CL$4=1,1+9*(MIN(MAX(Data_wide!$CO$48,CL$2),CL$3)-CL$2)/(CL$3-CL$2),1+9*(CL$3-MIN(MAX(Data_wide!$CO$48,CL$2),CL$3))/(CL$3-CL$2)),1),""))</f>
        <v/>
      </c>
      <c r="CM52" s="165">
        <f>IF(OR(CM$4=0,Data_wide!$CP$48=""),"",IFERROR(ROUND(IF(CM$4=1,1+9*(MIN(MAX(Data_wide!$CP$48,CM$2),CM$3)-CM$2)/(CM$3-CM$2),1+9*(CM$3-MIN(MAX(Data_wide!$CP$48,CM$2),CM$3))/(CM$3-CM$2)),1),""))</f>
        <v/>
      </c>
      <c r="CN52" s="165">
        <f>IF(OR(CN$4=0,Data_wide!$CQ$48=""),"",IFERROR(ROUND(IF(CN$4=1,1+9*(MIN(MAX(Data_wide!$CQ$48,CN$2),CN$3)-CN$2)/(CN$3-CN$2),1+9*(CN$3-MIN(MAX(Data_wide!$CQ$48,CN$2),CN$3))/(CN$3-CN$2)),1),""))</f>
        <v/>
      </c>
      <c r="CO52" s="165">
        <f>IF(OR(CO$4=0,Data_wide!$CR$48=""),"",IFERROR(ROUND(IF(CO$4=1,1+9*(MIN(MAX(Data_wide!$CR$48,CO$2),CO$3)-CO$2)/(CO$3-CO$2),1+9*(CO$3-MIN(MAX(Data_wide!$CR$48,CO$2),CO$3))/(CO$3-CO$2)),1),""))</f>
        <v/>
      </c>
    </row>
    <row r="53" ht="14" customHeight="1">
      <c r="A53" s="161" t="inlineStr">
        <is>
          <t>HRV</t>
        </is>
      </c>
      <c r="B53" s="161" t="inlineStr">
        <is>
          <t>Croatia</t>
        </is>
      </c>
      <c r="C53" s="165">
        <f>IF(OR(C$4=0,Data_wide!$F$49=""),"",IFERROR(ROUND(IF(C$4=1,1+9*(MIN(MAX(Data_wide!$F$49,C$2),C$3)-C$2)/(C$3-C$2),1+9*(C$3-MIN(MAX(Data_wide!$F$49,C$2),C$3))/(C$3-C$2)),1),""))</f>
        <v/>
      </c>
      <c r="D53" s="165">
        <f>IF(OR(D$4=0,Data_wide!$G$49=""),"",IFERROR(ROUND(IF(D$4=1,1+9*(MIN(MAX(Data_wide!$G$49,D$2),D$3)-D$2)/(D$3-D$2),1+9*(D$3-MIN(MAX(Data_wide!$G$49,D$2),D$3))/(D$3-D$2)),1),""))</f>
        <v/>
      </c>
      <c r="E53" s="165">
        <f>IF(OR(E$4=0,Data_wide!$H$49=""),"",IFERROR(ROUND(IF(E$4=1,1+9*(MIN(MAX(Data_wide!$H$49,E$2),E$3)-E$2)/(E$3-E$2),1+9*(E$3-MIN(MAX(Data_wide!$H$49,E$2),E$3))/(E$3-E$2)),1),""))</f>
        <v/>
      </c>
      <c r="F53" s="165">
        <f>IF(OR(F$4=0,Data_wide!$I$49=""),"",IFERROR(ROUND(IF(F$4=1,1+9*(MIN(MAX(Data_wide!$I$49,F$2),F$3)-F$2)/(F$3-F$2),1+9*(F$3-MIN(MAX(Data_wide!$I$49,F$2),F$3))/(F$3-F$2)),1),""))</f>
        <v/>
      </c>
      <c r="G53" s="165">
        <f>IF(OR(G$4=0,Data_wide!$J$49=""),"",IFERROR(ROUND(IF(G$4=1,1+9*(MIN(MAX(Data_wide!$J$49,G$2),G$3)-G$2)/(G$3-G$2),1+9*(G$3-MIN(MAX(Data_wide!$J$49,G$2),G$3))/(G$3-G$2)),1),""))</f>
        <v/>
      </c>
      <c r="H53" s="165">
        <f>IF(OR(H$4=0,Data_wide!$K$49=""),"",IFERROR(ROUND(IF(H$4=1,1+9*(MIN(MAX(Data_wide!$K$49,H$2),H$3)-H$2)/(H$3-H$2),1+9*(H$3-MIN(MAX(Data_wide!$K$49,H$2),H$3))/(H$3-H$2)),1),""))</f>
        <v/>
      </c>
      <c r="I53" s="165">
        <f>IF(OR(I$4=0,Data_wide!$L$49=""),"",IFERROR(ROUND(IF(I$4=1,1+9*(MIN(MAX(Data_wide!$L$49,I$2),I$3)-I$2)/(I$3-I$2),1+9*(I$3-MIN(MAX(Data_wide!$L$49,I$2),I$3))/(I$3-I$2)),1),""))</f>
        <v/>
      </c>
      <c r="J53" s="165">
        <f>IF(OR(J$4=0,Data_wide!$M$49=""),"",IFERROR(ROUND(IF(J$4=1,1+9*(MIN(MAX(Data_wide!$M$49,J$2),J$3)-J$2)/(J$3-J$2),1+9*(J$3-MIN(MAX(Data_wide!$M$49,J$2),J$3))/(J$3-J$2)),1),""))</f>
        <v/>
      </c>
      <c r="K53" s="165">
        <f>IF(OR(K$4=0,Data_wide!$N$49=""),"",IFERROR(ROUND(IF(K$4=1,1+9*(MIN(MAX(Data_wide!$N$49,K$2),K$3)-K$2)/(K$3-K$2),1+9*(K$3-MIN(MAX(Data_wide!$N$49,K$2),K$3))/(K$3-K$2)),1),""))</f>
        <v/>
      </c>
      <c r="L53" s="165">
        <f>IF(OR(L$4=0,Data_wide!$O$49=""),"",IFERROR(ROUND(IF(L$4=1,1+9*(MIN(MAX(Data_wide!$O$49,L$2),L$3)-L$2)/(L$3-L$2),1+9*(L$3-MIN(MAX(Data_wide!$O$49,L$2),L$3))/(L$3-L$2)),1),""))</f>
        <v/>
      </c>
      <c r="M53" s="165">
        <f>IF(OR(M$4=0,Data_wide!$P$49=""),"",IFERROR(ROUND(IF(M$4=1,1+9*(MIN(MAX(Data_wide!$P$49,M$2),M$3)-M$2)/(M$3-M$2),1+9*(M$3-MIN(MAX(Data_wide!$P$49,M$2),M$3))/(M$3-M$2)),1),""))</f>
        <v/>
      </c>
      <c r="N53" s="165">
        <f>IF(OR(N$4=0,Data_wide!$Q$49=""),"",IFERROR(ROUND(IF(N$4=1,1+9*(MIN(MAX(Data_wide!$Q$49,N$2),N$3)-N$2)/(N$3-N$2),1+9*(N$3-MIN(MAX(Data_wide!$Q$49,N$2),N$3))/(N$3-N$2)),1),""))</f>
        <v/>
      </c>
      <c r="O53" s="165">
        <f>IF(OR(O$4=0,Data_wide!$R$49=""),"",IFERROR(ROUND(IF(O$4=1,1+9*(MIN(MAX(Data_wide!$R$49,O$2),O$3)-O$2)/(O$3-O$2),1+9*(O$3-MIN(MAX(Data_wide!$R$49,O$2),O$3))/(O$3-O$2)),1),""))</f>
        <v/>
      </c>
      <c r="P53" s="165">
        <f>IF(OR(P$4=0,Data_wide!$S$49=""),"",IFERROR(ROUND(IF(P$4=1,1+9*(MIN(MAX(Data_wide!$S$49,P$2),P$3)-P$2)/(P$3-P$2),1+9*(P$3-MIN(MAX(Data_wide!$S$49,P$2),P$3))/(P$3-P$2)),1),""))</f>
        <v/>
      </c>
      <c r="Q53" s="165">
        <f>IF(OR(Q$4=0,Data_wide!$T$49=""),"",IFERROR(ROUND(IF(Q$4=1,1+9*(MIN(MAX(Data_wide!$T$49,Q$2),Q$3)-Q$2)/(Q$3-Q$2),1+9*(Q$3-MIN(MAX(Data_wide!$T$49,Q$2),Q$3))/(Q$3-Q$2)),1),""))</f>
        <v/>
      </c>
      <c r="R53" s="165">
        <f>IF(OR(R$4=0,Data_wide!$U$49=""),"",IFERROR(ROUND(IF(R$4=1,1+9*(MIN(MAX(Data_wide!$U$49,R$2),R$3)-R$2)/(R$3-R$2),1+9*(R$3-MIN(MAX(Data_wide!$U$49,R$2),R$3))/(R$3-R$2)),1),""))</f>
        <v/>
      </c>
      <c r="S53" s="165">
        <f>IF(OR(S$4=0,Data_wide!$V$49=""),"",IFERROR(ROUND(IF(S$4=1,1+9*(MIN(MAX(Data_wide!$V$49,S$2),S$3)-S$2)/(S$3-S$2),1+9*(S$3-MIN(MAX(Data_wide!$V$49,S$2),S$3))/(S$3-S$2)),1),""))</f>
        <v/>
      </c>
      <c r="T53" s="165">
        <f>IF(OR(T$4=0,Data_wide!$W$49=""),"",IFERROR(ROUND(IF(T$4=1,1+9*(MIN(MAX(Data_wide!$W$49,T$2),T$3)-T$2)/(T$3-T$2),1+9*(T$3-MIN(MAX(Data_wide!$W$49,T$2),T$3))/(T$3-T$2)),1),""))</f>
        <v/>
      </c>
      <c r="U53" s="165">
        <f>IF(OR(U$4=0,Data_wide!$X$49=""),"",IFERROR(ROUND(IF(U$4=1,1+9*(MIN(MAX(Data_wide!$X$49,U$2),U$3)-U$2)/(U$3-U$2),1+9*(U$3-MIN(MAX(Data_wide!$X$49,U$2),U$3))/(U$3-U$2)),1),""))</f>
        <v/>
      </c>
      <c r="V53" s="165">
        <f>IF(OR(V$4=0,Data_wide!$Y$49=""),"",IFERROR(ROUND(IF(V$4=1,1+9*(MIN(MAX(Data_wide!$Y$49,V$2),V$3)-V$2)/(V$3-V$2),1+9*(V$3-MIN(MAX(Data_wide!$Y$49,V$2),V$3))/(V$3-V$2)),1),""))</f>
        <v/>
      </c>
      <c r="W53" s="165">
        <f>IF(OR(W$4=0,Data_wide!$Z$49=""),"",IFERROR(ROUND(IF(W$4=1,1+9*(MIN(MAX(Data_wide!$Z$49,W$2),W$3)-W$2)/(W$3-W$2),1+9*(W$3-MIN(MAX(Data_wide!$Z$49,W$2),W$3))/(W$3-W$2)),1),""))</f>
        <v/>
      </c>
      <c r="X53" s="165">
        <f>IF(OR(X$4=0,Data_wide!$AA$49=""),"",IFERROR(ROUND(IF(X$4=1,1+9*(MIN(MAX(Data_wide!$AA$49,X$2),X$3)-X$2)/(X$3-X$2),1+9*(X$3-MIN(MAX(Data_wide!$AA$49,X$2),X$3))/(X$3-X$2)),1),""))</f>
        <v/>
      </c>
      <c r="Y53" s="165">
        <f>IF(OR(Y$4=0,Data_wide!$AB$49=""),"",IFERROR(ROUND(IF(Y$4=1,1+9*(MIN(MAX(Data_wide!$AB$49,Y$2),Y$3)-Y$2)/(Y$3-Y$2),1+9*(Y$3-MIN(MAX(Data_wide!$AB$49,Y$2),Y$3))/(Y$3-Y$2)),1),""))</f>
        <v/>
      </c>
      <c r="Z53" s="165">
        <f>IF(OR(Z$4=0,Data_wide!$AC$49=""),"",IFERROR(ROUND(IF(Z$4=1,1+9*(MIN(MAX(Data_wide!$AC$49,Z$2),Z$3)-Z$2)/(Z$3-Z$2),1+9*(Z$3-MIN(MAX(Data_wide!$AC$49,Z$2),Z$3))/(Z$3-Z$2)),1),""))</f>
        <v/>
      </c>
      <c r="AA53" s="165">
        <f>IF(OR(AA$4=0,Data_wide!$AD$49=""),"",IFERROR(ROUND(IF(AA$4=1,1+9*(MIN(MAX(Data_wide!$AD$49,AA$2),AA$3)-AA$2)/(AA$3-AA$2),1+9*(AA$3-MIN(MAX(Data_wide!$AD$49,AA$2),AA$3))/(AA$3-AA$2)),1),""))</f>
        <v/>
      </c>
      <c r="AB53" s="165">
        <f>IF(OR(AB$4=0,Data_wide!$AE$49=""),"",IFERROR(ROUND(IF(AB$4=1,1+9*(MIN(MAX(Data_wide!$AE$49,AB$2),AB$3)-AB$2)/(AB$3-AB$2),1+9*(AB$3-MIN(MAX(Data_wide!$AE$49,AB$2),AB$3))/(AB$3-AB$2)),1),""))</f>
        <v/>
      </c>
      <c r="AC53" s="165">
        <f>IF(OR(AC$4=0,Data_wide!$AF$49=""),"",IFERROR(ROUND(IF(AC$4=1,1+9*(MIN(MAX(Data_wide!$AF$49,AC$2),AC$3)-AC$2)/(AC$3-AC$2),1+9*(AC$3-MIN(MAX(Data_wide!$AF$49,AC$2),AC$3))/(AC$3-AC$2)),1),""))</f>
        <v/>
      </c>
      <c r="AD53" s="165">
        <f>IF(OR(AD$4=0,Data_wide!$AG$49=""),"",IFERROR(ROUND(IF(AD$4=1,1+9*(MIN(MAX(Data_wide!$AG$49,AD$2),AD$3)-AD$2)/(AD$3-AD$2),1+9*(AD$3-MIN(MAX(Data_wide!$AG$49,AD$2),AD$3))/(AD$3-AD$2)),1),""))</f>
        <v/>
      </c>
      <c r="AE53" s="165">
        <f>IF(OR(AE$4=0,Data_wide!$AH$49=""),"",IFERROR(ROUND(IF(AE$4=1,1+9*(MIN(MAX(Data_wide!$AH$49,AE$2),AE$3)-AE$2)/(AE$3-AE$2),1+9*(AE$3-MIN(MAX(Data_wide!$AH$49,AE$2),AE$3))/(AE$3-AE$2)),1),""))</f>
        <v/>
      </c>
      <c r="AF53" s="165">
        <f>IF(OR(AF$4=0,Data_wide!$AI$49=""),"",IFERROR(ROUND(IF(AF$4=1,1+9*(MIN(MAX(Data_wide!$AI$49,AF$2),AF$3)-AF$2)/(AF$3-AF$2),1+9*(AF$3-MIN(MAX(Data_wide!$AI$49,AF$2),AF$3))/(AF$3-AF$2)),1),""))</f>
        <v/>
      </c>
      <c r="AG53" s="165">
        <f>IF(OR(AG$4=0,Data_wide!$AJ$49=""),"",IFERROR(ROUND(IF(AG$4=1,1+9*(MIN(MAX(Data_wide!$AJ$49,AG$2),AG$3)-AG$2)/(AG$3-AG$2),1+9*(AG$3-MIN(MAX(Data_wide!$AJ$49,AG$2),AG$3))/(AG$3-AG$2)),1),""))</f>
        <v/>
      </c>
      <c r="AH53" s="165">
        <f>IF(OR(AH$4=0,Data_wide!$AK$49=""),"",IFERROR(ROUND(IF(AH$4=1,1+9*(MIN(MAX(Data_wide!$AK$49,AH$2),AH$3)-AH$2)/(AH$3-AH$2),1+9*(AH$3-MIN(MAX(Data_wide!$AK$49,AH$2),AH$3))/(AH$3-AH$2)),1),""))</f>
        <v/>
      </c>
      <c r="AI53" s="165">
        <f>IF(OR(AI$4=0,Data_wide!$AL$49=""),"",IFERROR(ROUND(IF(AI$4=1,1+9*(MIN(MAX(Data_wide!$AL$49,AI$2),AI$3)-AI$2)/(AI$3-AI$2),1+9*(AI$3-MIN(MAX(Data_wide!$AL$49,AI$2),AI$3))/(AI$3-AI$2)),1),""))</f>
        <v/>
      </c>
      <c r="AJ53" s="165">
        <f>IF(OR(AJ$4=0,Data_wide!$AM$49=""),"",IFERROR(ROUND(IF(AJ$4=1,1+9*(MIN(MAX(Data_wide!$AM$49,AJ$2),AJ$3)-AJ$2)/(AJ$3-AJ$2),1+9*(AJ$3-MIN(MAX(Data_wide!$AM$49,AJ$2),AJ$3))/(AJ$3-AJ$2)),1),""))</f>
        <v/>
      </c>
      <c r="AK53" s="165">
        <f>IF(OR(AK$4=0,Data_wide!$AN$49=""),"",IFERROR(ROUND(IF(AK$4=1,1+9*(MIN(MAX(Data_wide!$AN$49,AK$2),AK$3)-AK$2)/(AK$3-AK$2),1+9*(AK$3-MIN(MAX(Data_wide!$AN$49,AK$2),AK$3))/(AK$3-AK$2)),1),""))</f>
        <v/>
      </c>
      <c r="AL53" s="165">
        <f>IF(OR(AL$4=0,Data_wide!$AO$49=""),"",IFERROR(ROUND(IF(AL$4=1,1+9*(MIN(MAX(Data_wide!$AO$49,AL$2),AL$3)-AL$2)/(AL$3-AL$2),1+9*(AL$3-MIN(MAX(Data_wide!$AO$49,AL$2),AL$3))/(AL$3-AL$2)),1),""))</f>
        <v/>
      </c>
      <c r="AM53" s="165">
        <f>IF(OR(AM$4=0,Data_wide!$AP$49=""),"",IFERROR(ROUND(IF(AM$4=1,1+9*(MIN(MAX(Data_wide!$AP$49,AM$2),AM$3)-AM$2)/(AM$3-AM$2),1+9*(AM$3-MIN(MAX(Data_wide!$AP$49,AM$2),AM$3))/(AM$3-AM$2)),1),""))</f>
        <v/>
      </c>
      <c r="AN53" s="165">
        <f>IF(OR(AN$4=0,Data_wide!$AQ$49=""),"",IFERROR(ROUND(IF(AN$4=1,1+9*(MIN(MAX(Data_wide!$AQ$49,AN$2),AN$3)-AN$2)/(AN$3-AN$2),1+9*(AN$3-MIN(MAX(Data_wide!$AQ$49,AN$2),AN$3))/(AN$3-AN$2)),1),""))</f>
        <v/>
      </c>
      <c r="AO53" s="165">
        <f>IF(OR(AO$4=0,Data_wide!$AR$49=""),"",IFERROR(ROUND(IF(AO$4=1,1+9*(MIN(MAX(Data_wide!$AR$49,AO$2),AO$3)-AO$2)/(AO$3-AO$2),1+9*(AO$3-MIN(MAX(Data_wide!$AR$49,AO$2),AO$3))/(AO$3-AO$2)),1),""))</f>
        <v/>
      </c>
      <c r="AP53" s="165">
        <f>IF(OR(AP$4=0,Data_wide!$AS$49=""),"",IFERROR(ROUND(IF(AP$4=1,1+9*(MIN(MAX(Data_wide!$AS$49,AP$2),AP$3)-AP$2)/(AP$3-AP$2),1+9*(AP$3-MIN(MAX(Data_wide!$AS$49,AP$2),AP$3))/(AP$3-AP$2)),1),""))</f>
        <v/>
      </c>
      <c r="AQ53" s="165">
        <f>IF(OR(AQ$4=0,Data_wide!$AT$49=""),"",IFERROR(ROUND(IF(AQ$4=1,1+9*(MIN(MAX(Data_wide!$AT$49,AQ$2),AQ$3)-AQ$2)/(AQ$3-AQ$2),1+9*(AQ$3-MIN(MAX(Data_wide!$AT$49,AQ$2),AQ$3))/(AQ$3-AQ$2)),1),""))</f>
        <v/>
      </c>
      <c r="AR53" s="165">
        <f>IF(OR(AR$4=0,Data_wide!$AU$49=""),"",IFERROR(ROUND(IF(AR$4=1,1+9*(MIN(MAX(Data_wide!$AU$49,AR$2),AR$3)-AR$2)/(AR$3-AR$2),1+9*(AR$3-MIN(MAX(Data_wide!$AU$49,AR$2),AR$3))/(AR$3-AR$2)),1),""))</f>
        <v/>
      </c>
      <c r="AS53" s="165">
        <f>IF(OR(AS$4=0,Data_wide!$AV$49=""),"",IFERROR(ROUND(IF(AS$4=1,1+9*(MIN(MAX(Data_wide!$AV$49,AS$2),AS$3)-AS$2)/(AS$3-AS$2),1+9*(AS$3-MIN(MAX(Data_wide!$AV$49,AS$2),AS$3))/(AS$3-AS$2)),1),""))</f>
        <v/>
      </c>
      <c r="AT53" s="165">
        <f>IF(OR(AT$4=0,Data_wide!$AW$49=""),"",IFERROR(ROUND(IF(AT$4=1,1+9*(MIN(MAX(Data_wide!$AW$49,AT$2),AT$3)-AT$2)/(AT$3-AT$2),1+9*(AT$3-MIN(MAX(Data_wide!$AW$49,AT$2),AT$3))/(AT$3-AT$2)),1),""))</f>
        <v/>
      </c>
      <c r="AU53" s="165">
        <f>IF(OR(AU$4=0,Data_wide!$AX$49=""),"",IFERROR(ROUND(IF(AU$4=1,1+9*(MIN(MAX(Data_wide!$AX$49,AU$2),AU$3)-AU$2)/(AU$3-AU$2),1+9*(AU$3-MIN(MAX(Data_wide!$AX$49,AU$2),AU$3))/(AU$3-AU$2)),1),""))</f>
        <v/>
      </c>
      <c r="AV53" s="165">
        <f>IF(OR(AV$4=0,Data_wide!$AY$49=""),"",IFERROR(ROUND(IF(AV$4=1,1+9*(MIN(MAX(Data_wide!$AY$49,AV$2),AV$3)-AV$2)/(AV$3-AV$2),1+9*(AV$3-MIN(MAX(Data_wide!$AY$49,AV$2),AV$3))/(AV$3-AV$2)),1),""))</f>
        <v/>
      </c>
      <c r="AW53" s="165">
        <f>IF(OR(AW$4=0,Data_wide!$AZ$49=""),"",IFERROR(ROUND(IF(AW$4=1,1+9*(MIN(MAX(Data_wide!$AZ$49,AW$2),AW$3)-AW$2)/(AW$3-AW$2),1+9*(AW$3-MIN(MAX(Data_wide!$AZ$49,AW$2),AW$3))/(AW$3-AW$2)),1),""))</f>
        <v/>
      </c>
      <c r="AX53" s="165">
        <f>IF(OR(AX$4=0,Data_wide!$BA$49=""),"",IFERROR(ROUND(IF(AX$4=1,1+9*(MIN(MAX(Data_wide!$BA$49,AX$2),AX$3)-AX$2)/(AX$3-AX$2),1+9*(AX$3-MIN(MAX(Data_wide!$BA$49,AX$2),AX$3))/(AX$3-AX$2)),1),""))</f>
        <v/>
      </c>
      <c r="AY53" s="165">
        <f>IF(OR(AY$4=0,Data_wide!$BB$49=""),"",IFERROR(ROUND(IF(AY$4=1,1+9*(MIN(MAX(Data_wide!$BB$49,AY$2),AY$3)-AY$2)/(AY$3-AY$2),1+9*(AY$3-MIN(MAX(Data_wide!$BB$49,AY$2),AY$3))/(AY$3-AY$2)),1),""))</f>
        <v/>
      </c>
      <c r="AZ53" s="165">
        <f>IF(OR(AZ$4=0,Data_wide!$BC$49=""),"",IFERROR(ROUND(IF(AZ$4=1,1+9*(MIN(MAX(Data_wide!$BC$49,AZ$2),AZ$3)-AZ$2)/(AZ$3-AZ$2),1+9*(AZ$3-MIN(MAX(Data_wide!$BC$49,AZ$2),AZ$3))/(AZ$3-AZ$2)),1),""))</f>
        <v/>
      </c>
      <c r="BA53" s="165">
        <f>IF(OR(BA$4=0,Data_wide!$BD$49=""),"",IFERROR(ROUND(IF(BA$4=1,1+9*(MIN(MAX(Data_wide!$BD$49,BA$2),BA$3)-BA$2)/(BA$3-BA$2),1+9*(BA$3-MIN(MAX(Data_wide!$BD$49,BA$2),BA$3))/(BA$3-BA$2)),1),""))</f>
        <v/>
      </c>
      <c r="BB53" s="165">
        <f>IF(OR(BB$4=0,Data_wide!$BE$49=""),"",IFERROR(ROUND(IF(BB$4=1,1+9*(MIN(MAX(Data_wide!$BE$49,BB$2),BB$3)-BB$2)/(BB$3-BB$2),1+9*(BB$3-MIN(MAX(Data_wide!$BE$49,BB$2),BB$3))/(BB$3-BB$2)),1),""))</f>
        <v/>
      </c>
      <c r="BC53" s="165">
        <f>IF(OR(BC$4=0,Data_wide!$BF$49=""),"",IFERROR(ROUND(IF(BC$4=1,1+9*(MIN(MAX(Data_wide!$BF$49,BC$2),BC$3)-BC$2)/(BC$3-BC$2),1+9*(BC$3-MIN(MAX(Data_wide!$BF$49,BC$2),BC$3))/(BC$3-BC$2)),1),""))</f>
        <v/>
      </c>
      <c r="BD53" s="165">
        <f>IF(OR(BD$4=0,Data_wide!$BG$49=""),"",IFERROR(ROUND(IF(BD$4=1,1+9*(MIN(MAX(Data_wide!$BG$49,BD$2),BD$3)-BD$2)/(BD$3-BD$2),1+9*(BD$3-MIN(MAX(Data_wide!$BG$49,BD$2),BD$3))/(BD$3-BD$2)),1),""))</f>
        <v/>
      </c>
      <c r="BE53" s="165">
        <f>IF(OR(BE$4=0,Data_wide!$BH$49=""),"",IFERROR(ROUND(IF(BE$4=1,1+9*(MIN(MAX(Data_wide!$BH$49,BE$2),BE$3)-BE$2)/(BE$3-BE$2),1+9*(BE$3-MIN(MAX(Data_wide!$BH$49,BE$2),BE$3))/(BE$3-BE$2)),1),""))</f>
        <v/>
      </c>
      <c r="BF53" s="165">
        <f>IF(OR(BF$4=0,Data_wide!$BI$49=""),"",IFERROR(ROUND(IF(BF$4=1,1+9*(MIN(MAX(Data_wide!$BI$49,BF$2),BF$3)-BF$2)/(BF$3-BF$2),1+9*(BF$3-MIN(MAX(Data_wide!$BI$49,BF$2),BF$3))/(BF$3-BF$2)),1),""))</f>
        <v/>
      </c>
      <c r="BG53" s="165">
        <f>IF(OR(BG$4=0,Data_wide!$BJ$49=""),"",IFERROR(ROUND(IF(BG$4=1,1+9*(MIN(MAX(Data_wide!$BJ$49,BG$2),BG$3)-BG$2)/(BG$3-BG$2),1+9*(BG$3-MIN(MAX(Data_wide!$BJ$49,BG$2),BG$3))/(BG$3-BG$2)),1),""))</f>
        <v/>
      </c>
      <c r="BH53" s="165">
        <f>IF(OR(BH$4=0,Data_wide!$BK$49=""),"",IFERROR(ROUND(IF(BH$4=1,1+9*(MIN(MAX(Data_wide!$BK$49,BH$2),BH$3)-BH$2)/(BH$3-BH$2),1+9*(BH$3-MIN(MAX(Data_wide!$BK$49,BH$2),BH$3))/(BH$3-BH$2)),1),""))</f>
        <v/>
      </c>
      <c r="BI53" s="165">
        <f>IF(OR(BI$4=0,Data_wide!$BL$49=""),"",IFERROR(ROUND(IF(BI$4=1,1+9*(MIN(MAX(Data_wide!$BL$49,BI$2),BI$3)-BI$2)/(BI$3-BI$2),1+9*(BI$3-MIN(MAX(Data_wide!$BL$49,BI$2),BI$3))/(BI$3-BI$2)),1),""))</f>
        <v/>
      </c>
      <c r="BJ53" s="165">
        <f>IF(OR(BJ$4=0,Data_wide!$BM$49=""),"",IFERROR(ROUND(IF(BJ$4=1,1+9*(MIN(MAX(Data_wide!$BM$49,BJ$2),BJ$3)-BJ$2)/(BJ$3-BJ$2),1+9*(BJ$3-MIN(MAX(Data_wide!$BM$49,BJ$2),BJ$3))/(BJ$3-BJ$2)),1),""))</f>
        <v/>
      </c>
      <c r="BK53" s="165">
        <f>IF(OR(BK$4=0,Data_wide!$BN$49=""),"",IFERROR(ROUND(IF(BK$4=1,1+9*(MIN(MAX(Data_wide!$BN$49,BK$2),BK$3)-BK$2)/(BK$3-BK$2),1+9*(BK$3-MIN(MAX(Data_wide!$BN$49,BK$2),BK$3))/(BK$3-BK$2)),1),""))</f>
        <v/>
      </c>
      <c r="BL53" s="165">
        <f>IF(OR(BL$4=0,Data_wide!$BO$49=""),"",IFERROR(ROUND(IF(BL$4=1,1+9*(MIN(MAX(Data_wide!$BO$49,BL$2),BL$3)-BL$2)/(BL$3-BL$2),1+9*(BL$3-MIN(MAX(Data_wide!$BO$49,BL$2),BL$3))/(BL$3-BL$2)),1),""))</f>
        <v/>
      </c>
      <c r="BM53" s="165">
        <f>IF(OR(BM$4=0,Data_wide!$BP$49=""),"",IFERROR(ROUND(IF(BM$4=1,1+9*(MIN(MAX(Data_wide!$BP$49,BM$2),BM$3)-BM$2)/(BM$3-BM$2),1+9*(BM$3-MIN(MAX(Data_wide!$BP$49,BM$2),BM$3))/(BM$3-BM$2)),1),""))</f>
        <v/>
      </c>
      <c r="BN53" s="165">
        <f>IF(OR(BN$4=0,Data_wide!$BQ$49=""),"",IFERROR(ROUND(IF(BN$4=1,1+9*(MIN(MAX(Data_wide!$BQ$49,BN$2),BN$3)-BN$2)/(BN$3-BN$2),1+9*(BN$3-MIN(MAX(Data_wide!$BQ$49,BN$2),BN$3))/(BN$3-BN$2)),1),""))</f>
        <v/>
      </c>
      <c r="BO53" s="165">
        <f>IF(OR(BO$4=0,Data_wide!$BR$49=""),"",IFERROR(ROUND(IF(BO$4=1,1+9*(MIN(MAX(Data_wide!$BR$49,BO$2),BO$3)-BO$2)/(BO$3-BO$2),1+9*(BO$3-MIN(MAX(Data_wide!$BR$49,BO$2),BO$3))/(BO$3-BO$2)),1),""))</f>
        <v/>
      </c>
      <c r="BP53" s="165">
        <f>IF(OR(BP$4=0,Data_wide!$BS$49=""),"",IFERROR(ROUND(IF(BP$4=1,1+9*(MIN(MAX(Data_wide!$BS$49,BP$2),BP$3)-BP$2)/(BP$3-BP$2),1+9*(BP$3-MIN(MAX(Data_wide!$BS$49,BP$2),BP$3))/(BP$3-BP$2)),1),""))</f>
        <v/>
      </c>
      <c r="BQ53" s="165">
        <f>IF(OR(BQ$4=0,Data_wide!$BT$49=""),"",IFERROR(ROUND(IF(BQ$4=1,1+9*(MIN(MAX(Data_wide!$BT$49,BQ$2),BQ$3)-BQ$2)/(BQ$3-BQ$2),1+9*(BQ$3-MIN(MAX(Data_wide!$BT$49,BQ$2),BQ$3))/(BQ$3-BQ$2)),1),""))</f>
        <v/>
      </c>
      <c r="BR53" s="165">
        <f>IF(OR(BR$4=0,Data_wide!$BU$49=""),"",IFERROR(ROUND(IF(BR$4=1,1+9*(MIN(MAX(Data_wide!$BU$49,BR$2),BR$3)-BR$2)/(BR$3-BR$2),1+9*(BR$3-MIN(MAX(Data_wide!$BU$49,BR$2),BR$3))/(BR$3-BR$2)),1),""))</f>
        <v/>
      </c>
      <c r="BS53" s="165">
        <f>IF(OR(BS$4=0,Data_wide!$BV$49=""),"",IFERROR(ROUND(IF(BS$4=1,1+9*(MIN(MAX(Data_wide!$BV$49,BS$2),BS$3)-BS$2)/(BS$3-BS$2),1+9*(BS$3-MIN(MAX(Data_wide!$BV$49,BS$2),BS$3))/(BS$3-BS$2)),1),""))</f>
        <v/>
      </c>
      <c r="BT53" s="165">
        <f>IF(OR(BT$4=0,Data_wide!$BW$49=""),"",IFERROR(ROUND(IF(BT$4=1,1+9*(MIN(MAX(Data_wide!$BW$49,BT$2),BT$3)-BT$2)/(BT$3-BT$2),1+9*(BT$3-MIN(MAX(Data_wide!$BW$49,BT$2),BT$3))/(BT$3-BT$2)),1),""))</f>
        <v/>
      </c>
      <c r="BU53" s="165">
        <f>IF(OR(BU$4=0,Data_wide!$BX$49=""),"",IFERROR(ROUND(IF(BU$4=1,1+9*(MIN(MAX(Data_wide!$BX$49,BU$2),BU$3)-BU$2)/(BU$3-BU$2),1+9*(BU$3-MIN(MAX(Data_wide!$BX$49,BU$2),BU$3))/(BU$3-BU$2)),1),""))</f>
        <v/>
      </c>
      <c r="BV53" s="165">
        <f>IF(OR(BV$4=0,Data_wide!$BY$49=""),"",IFERROR(ROUND(IF(BV$4=1,1+9*(MIN(MAX(Data_wide!$BY$49,BV$2),BV$3)-BV$2)/(BV$3-BV$2),1+9*(BV$3-MIN(MAX(Data_wide!$BY$49,BV$2),BV$3))/(BV$3-BV$2)),1),""))</f>
        <v/>
      </c>
      <c r="BW53" s="165">
        <f>IF(OR(BW$4=0,Data_wide!$BZ$49=""),"",IFERROR(ROUND(IF(BW$4=1,1+9*(MIN(MAX(Data_wide!$BZ$49,BW$2),BW$3)-BW$2)/(BW$3-BW$2),1+9*(BW$3-MIN(MAX(Data_wide!$BZ$49,BW$2),BW$3))/(BW$3-BW$2)),1),""))</f>
        <v/>
      </c>
      <c r="BX53" s="165">
        <f>IF(OR(BX$4=0,Data_wide!$CA$49=""),"",IFERROR(ROUND(IF(BX$4=1,1+9*(MIN(MAX(Data_wide!$CA$49,BX$2),BX$3)-BX$2)/(BX$3-BX$2),1+9*(BX$3-MIN(MAX(Data_wide!$CA$49,BX$2),BX$3))/(BX$3-BX$2)),1),""))</f>
        <v/>
      </c>
      <c r="BY53" s="165">
        <f>IF(OR(BY$4=0,Data_wide!$CB$49=""),"",IFERROR(ROUND(IF(BY$4=1,1+9*(MIN(MAX(Data_wide!$CB$49,BY$2),BY$3)-BY$2)/(BY$3-BY$2),1+9*(BY$3-MIN(MAX(Data_wide!$CB$49,BY$2),BY$3))/(BY$3-BY$2)),1),""))</f>
        <v/>
      </c>
      <c r="BZ53" s="165">
        <f>IF(OR(BZ$4=0,Data_wide!$CC$49=""),"",IFERROR(ROUND(IF(BZ$4=1,1+9*(MIN(MAX(Data_wide!$CC$49,BZ$2),BZ$3)-BZ$2)/(BZ$3-BZ$2),1+9*(BZ$3-MIN(MAX(Data_wide!$CC$49,BZ$2),BZ$3))/(BZ$3-BZ$2)),1),""))</f>
        <v/>
      </c>
      <c r="CA53" s="165">
        <f>IF(OR(CA$4=0,Data_wide!$CD$49=""),"",IFERROR(ROUND(IF(CA$4=1,1+9*(MIN(MAX(Data_wide!$CD$49,CA$2),CA$3)-CA$2)/(CA$3-CA$2),1+9*(CA$3-MIN(MAX(Data_wide!$CD$49,CA$2),CA$3))/(CA$3-CA$2)),1),""))</f>
        <v/>
      </c>
      <c r="CB53" s="165">
        <f>IF(OR(CB$4=0,Data_wide!$CE$49=""),"",IFERROR(ROUND(IF(CB$4=1,1+9*(MIN(MAX(Data_wide!$CE$49,CB$2),CB$3)-CB$2)/(CB$3-CB$2),1+9*(CB$3-MIN(MAX(Data_wide!$CE$49,CB$2),CB$3))/(CB$3-CB$2)),1),""))</f>
        <v/>
      </c>
      <c r="CC53" s="165">
        <f>IF(OR(CC$4=0,Data_wide!$CF$49=""),"",IFERROR(ROUND(IF(CC$4=1,1+9*(MIN(MAX(Data_wide!$CF$49,CC$2),CC$3)-CC$2)/(CC$3-CC$2),1+9*(CC$3-MIN(MAX(Data_wide!$CF$49,CC$2),CC$3))/(CC$3-CC$2)),1),""))</f>
        <v/>
      </c>
      <c r="CD53" s="165">
        <f>IF(OR(CD$4=0,Data_wide!$CG$49=""),"",IFERROR(ROUND(IF(CD$4=1,1+9*(MIN(MAX(Data_wide!$CG$49,CD$2),CD$3)-CD$2)/(CD$3-CD$2),1+9*(CD$3-MIN(MAX(Data_wide!$CG$49,CD$2),CD$3))/(CD$3-CD$2)),1),""))</f>
        <v/>
      </c>
      <c r="CE53" s="165">
        <f>IF(OR(CE$4=0,Data_wide!$CH$49=""),"",IFERROR(ROUND(IF(CE$4=1,1+9*(MIN(MAX(Data_wide!$CH$49,CE$2),CE$3)-CE$2)/(CE$3-CE$2),1+9*(CE$3-MIN(MAX(Data_wide!$CH$49,CE$2),CE$3))/(CE$3-CE$2)),1),""))</f>
        <v/>
      </c>
      <c r="CF53" s="165">
        <f>IF(OR(CF$4=0,Data_wide!$CI$49=""),"",IFERROR(ROUND(IF(CF$4=1,1+9*(MIN(MAX(Data_wide!$CI$49,CF$2),CF$3)-CF$2)/(CF$3-CF$2),1+9*(CF$3-MIN(MAX(Data_wide!$CI$49,CF$2),CF$3))/(CF$3-CF$2)),1),""))</f>
        <v/>
      </c>
      <c r="CG53" s="165">
        <f>IF(OR(CG$4=0,Data_wide!$CJ$49=""),"",IFERROR(ROUND(IF(CG$4=1,1+9*(MIN(MAX(Data_wide!$CJ$49,CG$2),CG$3)-CG$2)/(CG$3-CG$2),1+9*(CG$3-MIN(MAX(Data_wide!$CJ$49,CG$2),CG$3))/(CG$3-CG$2)),1),""))</f>
        <v/>
      </c>
      <c r="CH53" s="165">
        <f>IF(OR(CH$4=0,Data_wide!$CK$49=""),"",IFERROR(ROUND(IF(CH$4=1,1+9*(MIN(MAX(Data_wide!$CK$49,CH$2),CH$3)-CH$2)/(CH$3-CH$2),1+9*(CH$3-MIN(MAX(Data_wide!$CK$49,CH$2),CH$3))/(CH$3-CH$2)),1),""))</f>
        <v/>
      </c>
      <c r="CI53" s="165">
        <f>IF(OR(CI$4=0,Data_wide!$CL$49=""),"",IFERROR(ROUND(IF(CI$4=1,1+9*(MIN(MAX(Data_wide!$CL$49,CI$2),CI$3)-CI$2)/(CI$3-CI$2),1+9*(CI$3-MIN(MAX(Data_wide!$CL$49,CI$2),CI$3))/(CI$3-CI$2)),1),""))</f>
        <v/>
      </c>
      <c r="CJ53" s="165">
        <f>IF(OR(CJ$4=0,Data_wide!$CM$49=""),"",IFERROR(ROUND(IF(CJ$4=1,1+9*(MIN(MAX(Data_wide!$CM$49,CJ$2),CJ$3)-CJ$2)/(CJ$3-CJ$2),1+9*(CJ$3-MIN(MAX(Data_wide!$CM$49,CJ$2),CJ$3))/(CJ$3-CJ$2)),1),""))</f>
        <v/>
      </c>
      <c r="CK53" s="165">
        <f>IF(OR(CK$4=0,Data_wide!$CN$49=""),"",IFERROR(ROUND(IF(CK$4=1,1+9*(MIN(MAX(Data_wide!$CN$49,CK$2),CK$3)-CK$2)/(CK$3-CK$2),1+9*(CK$3-MIN(MAX(Data_wide!$CN$49,CK$2),CK$3))/(CK$3-CK$2)),1),""))</f>
        <v/>
      </c>
      <c r="CL53" s="165">
        <f>IF(OR(CL$4=0,Data_wide!$CO$49=""),"",IFERROR(ROUND(IF(CL$4=1,1+9*(MIN(MAX(Data_wide!$CO$49,CL$2),CL$3)-CL$2)/(CL$3-CL$2),1+9*(CL$3-MIN(MAX(Data_wide!$CO$49,CL$2),CL$3))/(CL$3-CL$2)),1),""))</f>
        <v/>
      </c>
      <c r="CM53" s="165">
        <f>IF(OR(CM$4=0,Data_wide!$CP$49=""),"",IFERROR(ROUND(IF(CM$4=1,1+9*(MIN(MAX(Data_wide!$CP$49,CM$2),CM$3)-CM$2)/(CM$3-CM$2),1+9*(CM$3-MIN(MAX(Data_wide!$CP$49,CM$2),CM$3))/(CM$3-CM$2)),1),""))</f>
        <v/>
      </c>
      <c r="CN53" s="165">
        <f>IF(OR(CN$4=0,Data_wide!$CQ$49=""),"",IFERROR(ROUND(IF(CN$4=1,1+9*(MIN(MAX(Data_wide!$CQ$49,CN$2),CN$3)-CN$2)/(CN$3-CN$2),1+9*(CN$3-MIN(MAX(Data_wide!$CQ$49,CN$2),CN$3))/(CN$3-CN$2)),1),""))</f>
        <v/>
      </c>
      <c r="CO53" s="165">
        <f>IF(OR(CO$4=0,Data_wide!$CR$49=""),"",IFERROR(ROUND(IF(CO$4=1,1+9*(MIN(MAX(Data_wide!$CR$49,CO$2),CO$3)-CO$2)/(CO$3-CO$2),1+9*(CO$3-MIN(MAX(Data_wide!$CR$49,CO$2),CO$3))/(CO$3-CO$2)),1),""))</f>
        <v/>
      </c>
    </row>
    <row r="54" ht="14" customHeight="1">
      <c r="A54" s="161" t="inlineStr">
        <is>
          <t>CUB</t>
        </is>
      </c>
      <c r="B54" s="161" t="inlineStr">
        <is>
          <t>Cuba</t>
        </is>
      </c>
      <c r="C54" s="165">
        <f>IF(OR(C$4=0,Data_wide!$F$50=""),"",IFERROR(ROUND(IF(C$4=1,1+9*(MIN(MAX(Data_wide!$F$50,C$2),C$3)-C$2)/(C$3-C$2),1+9*(C$3-MIN(MAX(Data_wide!$F$50,C$2),C$3))/(C$3-C$2)),1),""))</f>
        <v/>
      </c>
      <c r="D54" s="165">
        <f>IF(OR(D$4=0,Data_wide!$G$50=""),"",IFERROR(ROUND(IF(D$4=1,1+9*(MIN(MAX(Data_wide!$G$50,D$2),D$3)-D$2)/(D$3-D$2),1+9*(D$3-MIN(MAX(Data_wide!$G$50,D$2),D$3))/(D$3-D$2)),1),""))</f>
        <v/>
      </c>
      <c r="E54" s="165">
        <f>IF(OR(E$4=0,Data_wide!$H$50=""),"",IFERROR(ROUND(IF(E$4=1,1+9*(MIN(MAX(Data_wide!$H$50,E$2),E$3)-E$2)/(E$3-E$2),1+9*(E$3-MIN(MAX(Data_wide!$H$50,E$2),E$3))/(E$3-E$2)),1),""))</f>
        <v/>
      </c>
      <c r="F54" s="165">
        <f>IF(OR(F$4=0,Data_wide!$I$50=""),"",IFERROR(ROUND(IF(F$4=1,1+9*(MIN(MAX(Data_wide!$I$50,F$2),F$3)-F$2)/(F$3-F$2),1+9*(F$3-MIN(MAX(Data_wide!$I$50,F$2),F$3))/(F$3-F$2)),1),""))</f>
        <v/>
      </c>
      <c r="G54" s="165">
        <f>IF(OR(G$4=0,Data_wide!$J$50=""),"",IFERROR(ROUND(IF(G$4=1,1+9*(MIN(MAX(Data_wide!$J$50,G$2),G$3)-G$2)/(G$3-G$2),1+9*(G$3-MIN(MAX(Data_wide!$J$50,G$2),G$3))/(G$3-G$2)),1),""))</f>
        <v/>
      </c>
      <c r="H54" s="165">
        <f>IF(OR(H$4=0,Data_wide!$K$50=""),"",IFERROR(ROUND(IF(H$4=1,1+9*(MIN(MAX(Data_wide!$K$50,H$2),H$3)-H$2)/(H$3-H$2),1+9*(H$3-MIN(MAX(Data_wide!$K$50,H$2),H$3))/(H$3-H$2)),1),""))</f>
        <v/>
      </c>
      <c r="I54" s="165">
        <f>IF(OR(I$4=0,Data_wide!$L$50=""),"",IFERROR(ROUND(IF(I$4=1,1+9*(MIN(MAX(Data_wide!$L$50,I$2),I$3)-I$2)/(I$3-I$2),1+9*(I$3-MIN(MAX(Data_wide!$L$50,I$2),I$3))/(I$3-I$2)),1),""))</f>
        <v/>
      </c>
      <c r="J54" s="165">
        <f>IF(OR(J$4=0,Data_wide!$M$50=""),"",IFERROR(ROUND(IF(J$4=1,1+9*(MIN(MAX(Data_wide!$M$50,J$2),J$3)-J$2)/(J$3-J$2),1+9*(J$3-MIN(MAX(Data_wide!$M$50,J$2),J$3))/(J$3-J$2)),1),""))</f>
        <v/>
      </c>
      <c r="K54" s="165">
        <f>IF(OR(K$4=0,Data_wide!$N$50=""),"",IFERROR(ROUND(IF(K$4=1,1+9*(MIN(MAX(Data_wide!$N$50,K$2),K$3)-K$2)/(K$3-K$2),1+9*(K$3-MIN(MAX(Data_wide!$N$50,K$2),K$3))/(K$3-K$2)),1),""))</f>
        <v/>
      </c>
      <c r="L54" s="165">
        <f>IF(OR(L$4=0,Data_wide!$O$50=""),"",IFERROR(ROUND(IF(L$4=1,1+9*(MIN(MAX(Data_wide!$O$50,L$2),L$3)-L$2)/(L$3-L$2),1+9*(L$3-MIN(MAX(Data_wide!$O$50,L$2),L$3))/(L$3-L$2)),1),""))</f>
        <v/>
      </c>
      <c r="M54" s="165">
        <f>IF(OR(M$4=0,Data_wide!$P$50=""),"",IFERROR(ROUND(IF(M$4=1,1+9*(MIN(MAX(Data_wide!$P$50,M$2),M$3)-M$2)/(M$3-M$2),1+9*(M$3-MIN(MAX(Data_wide!$P$50,M$2),M$3))/(M$3-M$2)),1),""))</f>
        <v/>
      </c>
      <c r="N54" s="165">
        <f>IF(OR(N$4=0,Data_wide!$Q$50=""),"",IFERROR(ROUND(IF(N$4=1,1+9*(MIN(MAX(Data_wide!$Q$50,N$2),N$3)-N$2)/(N$3-N$2),1+9*(N$3-MIN(MAX(Data_wide!$Q$50,N$2),N$3))/(N$3-N$2)),1),""))</f>
        <v/>
      </c>
      <c r="O54" s="165">
        <f>IF(OR(O$4=0,Data_wide!$R$50=""),"",IFERROR(ROUND(IF(O$4=1,1+9*(MIN(MAX(Data_wide!$R$50,O$2),O$3)-O$2)/(O$3-O$2),1+9*(O$3-MIN(MAX(Data_wide!$R$50,O$2),O$3))/(O$3-O$2)),1),""))</f>
        <v/>
      </c>
      <c r="P54" s="165">
        <f>IF(OR(P$4=0,Data_wide!$S$50=""),"",IFERROR(ROUND(IF(P$4=1,1+9*(MIN(MAX(Data_wide!$S$50,P$2),P$3)-P$2)/(P$3-P$2),1+9*(P$3-MIN(MAX(Data_wide!$S$50,P$2),P$3))/(P$3-P$2)),1),""))</f>
        <v/>
      </c>
      <c r="Q54" s="165">
        <f>IF(OR(Q$4=0,Data_wide!$T$50=""),"",IFERROR(ROUND(IF(Q$4=1,1+9*(MIN(MAX(Data_wide!$T$50,Q$2),Q$3)-Q$2)/(Q$3-Q$2),1+9*(Q$3-MIN(MAX(Data_wide!$T$50,Q$2),Q$3))/(Q$3-Q$2)),1),""))</f>
        <v/>
      </c>
      <c r="R54" s="165">
        <f>IF(OR(R$4=0,Data_wide!$U$50=""),"",IFERROR(ROUND(IF(R$4=1,1+9*(MIN(MAX(Data_wide!$U$50,R$2),R$3)-R$2)/(R$3-R$2),1+9*(R$3-MIN(MAX(Data_wide!$U$50,R$2),R$3))/(R$3-R$2)),1),""))</f>
        <v/>
      </c>
      <c r="S54" s="165">
        <f>IF(OR(S$4=0,Data_wide!$V$50=""),"",IFERROR(ROUND(IF(S$4=1,1+9*(MIN(MAX(Data_wide!$V$50,S$2),S$3)-S$2)/(S$3-S$2),1+9*(S$3-MIN(MAX(Data_wide!$V$50,S$2),S$3))/(S$3-S$2)),1),""))</f>
        <v/>
      </c>
      <c r="T54" s="165">
        <f>IF(OR(T$4=0,Data_wide!$W$50=""),"",IFERROR(ROUND(IF(T$4=1,1+9*(MIN(MAX(Data_wide!$W$50,T$2),T$3)-T$2)/(T$3-T$2),1+9*(T$3-MIN(MAX(Data_wide!$W$50,T$2),T$3))/(T$3-T$2)),1),""))</f>
        <v/>
      </c>
      <c r="U54" s="165">
        <f>IF(OR(U$4=0,Data_wide!$X$50=""),"",IFERROR(ROUND(IF(U$4=1,1+9*(MIN(MAX(Data_wide!$X$50,U$2),U$3)-U$2)/(U$3-U$2),1+9*(U$3-MIN(MAX(Data_wide!$X$50,U$2),U$3))/(U$3-U$2)),1),""))</f>
        <v/>
      </c>
      <c r="V54" s="165">
        <f>IF(OR(V$4=0,Data_wide!$Y$50=""),"",IFERROR(ROUND(IF(V$4=1,1+9*(MIN(MAX(Data_wide!$Y$50,V$2),V$3)-V$2)/(V$3-V$2),1+9*(V$3-MIN(MAX(Data_wide!$Y$50,V$2),V$3))/(V$3-V$2)),1),""))</f>
        <v/>
      </c>
      <c r="W54" s="165">
        <f>IF(OR(W$4=0,Data_wide!$Z$50=""),"",IFERROR(ROUND(IF(W$4=1,1+9*(MIN(MAX(Data_wide!$Z$50,W$2),W$3)-W$2)/(W$3-W$2),1+9*(W$3-MIN(MAX(Data_wide!$Z$50,W$2),W$3))/(W$3-W$2)),1),""))</f>
        <v/>
      </c>
      <c r="X54" s="165">
        <f>IF(OR(X$4=0,Data_wide!$AA$50=""),"",IFERROR(ROUND(IF(X$4=1,1+9*(MIN(MAX(Data_wide!$AA$50,X$2),X$3)-X$2)/(X$3-X$2),1+9*(X$3-MIN(MAX(Data_wide!$AA$50,X$2),X$3))/(X$3-X$2)),1),""))</f>
        <v/>
      </c>
      <c r="Y54" s="165">
        <f>IF(OR(Y$4=0,Data_wide!$AB$50=""),"",IFERROR(ROUND(IF(Y$4=1,1+9*(MIN(MAX(Data_wide!$AB$50,Y$2),Y$3)-Y$2)/(Y$3-Y$2),1+9*(Y$3-MIN(MAX(Data_wide!$AB$50,Y$2),Y$3))/(Y$3-Y$2)),1),""))</f>
        <v/>
      </c>
      <c r="Z54" s="165">
        <f>IF(OR(Z$4=0,Data_wide!$AC$50=""),"",IFERROR(ROUND(IF(Z$4=1,1+9*(MIN(MAX(Data_wide!$AC$50,Z$2),Z$3)-Z$2)/(Z$3-Z$2),1+9*(Z$3-MIN(MAX(Data_wide!$AC$50,Z$2),Z$3))/(Z$3-Z$2)),1),""))</f>
        <v/>
      </c>
      <c r="AA54" s="165">
        <f>IF(OR(AA$4=0,Data_wide!$AD$50=""),"",IFERROR(ROUND(IF(AA$4=1,1+9*(MIN(MAX(Data_wide!$AD$50,AA$2),AA$3)-AA$2)/(AA$3-AA$2),1+9*(AA$3-MIN(MAX(Data_wide!$AD$50,AA$2),AA$3))/(AA$3-AA$2)),1),""))</f>
        <v/>
      </c>
      <c r="AB54" s="165">
        <f>IF(OR(AB$4=0,Data_wide!$AE$50=""),"",IFERROR(ROUND(IF(AB$4=1,1+9*(MIN(MAX(Data_wide!$AE$50,AB$2),AB$3)-AB$2)/(AB$3-AB$2),1+9*(AB$3-MIN(MAX(Data_wide!$AE$50,AB$2),AB$3))/(AB$3-AB$2)),1),""))</f>
        <v/>
      </c>
      <c r="AC54" s="165">
        <f>IF(OR(AC$4=0,Data_wide!$AF$50=""),"",IFERROR(ROUND(IF(AC$4=1,1+9*(MIN(MAX(Data_wide!$AF$50,AC$2),AC$3)-AC$2)/(AC$3-AC$2),1+9*(AC$3-MIN(MAX(Data_wide!$AF$50,AC$2),AC$3))/(AC$3-AC$2)),1),""))</f>
        <v/>
      </c>
      <c r="AD54" s="165">
        <f>IF(OR(AD$4=0,Data_wide!$AG$50=""),"",IFERROR(ROUND(IF(AD$4=1,1+9*(MIN(MAX(Data_wide!$AG$50,AD$2),AD$3)-AD$2)/(AD$3-AD$2),1+9*(AD$3-MIN(MAX(Data_wide!$AG$50,AD$2),AD$3))/(AD$3-AD$2)),1),""))</f>
        <v/>
      </c>
      <c r="AE54" s="165">
        <f>IF(OR(AE$4=0,Data_wide!$AH$50=""),"",IFERROR(ROUND(IF(AE$4=1,1+9*(MIN(MAX(Data_wide!$AH$50,AE$2),AE$3)-AE$2)/(AE$3-AE$2),1+9*(AE$3-MIN(MAX(Data_wide!$AH$50,AE$2),AE$3))/(AE$3-AE$2)),1),""))</f>
        <v/>
      </c>
      <c r="AF54" s="165">
        <f>IF(OR(AF$4=0,Data_wide!$AI$50=""),"",IFERROR(ROUND(IF(AF$4=1,1+9*(MIN(MAX(Data_wide!$AI$50,AF$2),AF$3)-AF$2)/(AF$3-AF$2),1+9*(AF$3-MIN(MAX(Data_wide!$AI$50,AF$2),AF$3))/(AF$3-AF$2)),1),""))</f>
        <v/>
      </c>
      <c r="AG54" s="165">
        <f>IF(OR(AG$4=0,Data_wide!$AJ$50=""),"",IFERROR(ROUND(IF(AG$4=1,1+9*(MIN(MAX(Data_wide!$AJ$50,AG$2),AG$3)-AG$2)/(AG$3-AG$2),1+9*(AG$3-MIN(MAX(Data_wide!$AJ$50,AG$2),AG$3))/(AG$3-AG$2)),1),""))</f>
        <v/>
      </c>
      <c r="AH54" s="165">
        <f>IF(OR(AH$4=0,Data_wide!$AK$50=""),"",IFERROR(ROUND(IF(AH$4=1,1+9*(MIN(MAX(Data_wide!$AK$50,AH$2),AH$3)-AH$2)/(AH$3-AH$2),1+9*(AH$3-MIN(MAX(Data_wide!$AK$50,AH$2),AH$3))/(AH$3-AH$2)),1),""))</f>
        <v/>
      </c>
      <c r="AI54" s="165">
        <f>IF(OR(AI$4=0,Data_wide!$AL$50=""),"",IFERROR(ROUND(IF(AI$4=1,1+9*(MIN(MAX(Data_wide!$AL$50,AI$2),AI$3)-AI$2)/(AI$3-AI$2),1+9*(AI$3-MIN(MAX(Data_wide!$AL$50,AI$2),AI$3))/(AI$3-AI$2)),1),""))</f>
        <v/>
      </c>
      <c r="AJ54" s="165">
        <f>IF(OR(AJ$4=0,Data_wide!$AM$50=""),"",IFERROR(ROUND(IF(AJ$4=1,1+9*(MIN(MAX(Data_wide!$AM$50,AJ$2),AJ$3)-AJ$2)/(AJ$3-AJ$2),1+9*(AJ$3-MIN(MAX(Data_wide!$AM$50,AJ$2),AJ$3))/(AJ$3-AJ$2)),1),""))</f>
        <v/>
      </c>
      <c r="AK54" s="165">
        <f>IF(OR(AK$4=0,Data_wide!$AN$50=""),"",IFERROR(ROUND(IF(AK$4=1,1+9*(MIN(MAX(Data_wide!$AN$50,AK$2),AK$3)-AK$2)/(AK$3-AK$2),1+9*(AK$3-MIN(MAX(Data_wide!$AN$50,AK$2),AK$3))/(AK$3-AK$2)),1),""))</f>
        <v/>
      </c>
      <c r="AL54" s="165">
        <f>IF(OR(AL$4=0,Data_wide!$AO$50=""),"",IFERROR(ROUND(IF(AL$4=1,1+9*(MIN(MAX(Data_wide!$AO$50,AL$2),AL$3)-AL$2)/(AL$3-AL$2),1+9*(AL$3-MIN(MAX(Data_wide!$AO$50,AL$2),AL$3))/(AL$3-AL$2)),1),""))</f>
        <v/>
      </c>
      <c r="AM54" s="165">
        <f>IF(OR(AM$4=0,Data_wide!$AP$50=""),"",IFERROR(ROUND(IF(AM$4=1,1+9*(MIN(MAX(Data_wide!$AP$50,AM$2),AM$3)-AM$2)/(AM$3-AM$2),1+9*(AM$3-MIN(MAX(Data_wide!$AP$50,AM$2),AM$3))/(AM$3-AM$2)),1),""))</f>
        <v/>
      </c>
      <c r="AN54" s="165">
        <f>IF(OR(AN$4=0,Data_wide!$AQ$50=""),"",IFERROR(ROUND(IF(AN$4=1,1+9*(MIN(MAX(Data_wide!$AQ$50,AN$2),AN$3)-AN$2)/(AN$3-AN$2),1+9*(AN$3-MIN(MAX(Data_wide!$AQ$50,AN$2),AN$3))/(AN$3-AN$2)),1),""))</f>
        <v/>
      </c>
      <c r="AO54" s="165">
        <f>IF(OR(AO$4=0,Data_wide!$AR$50=""),"",IFERROR(ROUND(IF(AO$4=1,1+9*(MIN(MAX(Data_wide!$AR$50,AO$2),AO$3)-AO$2)/(AO$3-AO$2),1+9*(AO$3-MIN(MAX(Data_wide!$AR$50,AO$2),AO$3))/(AO$3-AO$2)),1),""))</f>
        <v/>
      </c>
      <c r="AP54" s="165">
        <f>IF(OR(AP$4=0,Data_wide!$AS$50=""),"",IFERROR(ROUND(IF(AP$4=1,1+9*(MIN(MAX(Data_wide!$AS$50,AP$2),AP$3)-AP$2)/(AP$3-AP$2),1+9*(AP$3-MIN(MAX(Data_wide!$AS$50,AP$2),AP$3))/(AP$3-AP$2)),1),""))</f>
        <v/>
      </c>
      <c r="AQ54" s="165">
        <f>IF(OR(AQ$4=0,Data_wide!$AT$50=""),"",IFERROR(ROUND(IF(AQ$4=1,1+9*(MIN(MAX(Data_wide!$AT$50,AQ$2),AQ$3)-AQ$2)/(AQ$3-AQ$2),1+9*(AQ$3-MIN(MAX(Data_wide!$AT$50,AQ$2),AQ$3))/(AQ$3-AQ$2)),1),""))</f>
        <v/>
      </c>
      <c r="AR54" s="165">
        <f>IF(OR(AR$4=0,Data_wide!$AU$50=""),"",IFERROR(ROUND(IF(AR$4=1,1+9*(MIN(MAX(Data_wide!$AU$50,AR$2),AR$3)-AR$2)/(AR$3-AR$2),1+9*(AR$3-MIN(MAX(Data_wide!$AU$50,AR$2),AR$3))/(AR$3-AR$2)),1),""))</f>
        <v/>
      </c>
      <c r="AS54" s="165">
        <f>IF(OR(AS$4=0,Data_wide!$AV$50=""),"",IFERROR(ROUND(IF(AS$4=1,1+9*(MIN(MAX(Data_wide!$AV$50,AS$2),AS$3)-AS$2)/(AS$3-AS$2),1+9*(AS$3-MIN(MAX(Data_wide!$AV$50,AS$2),AS$3))/(AS$3-AS$2)),1),""))</f>
        <v/>
      </c>
      <c r="AT54" s="165">
        <f>IF(OR(AT$4=0,Data_wide!$AW$50=""),"",IFERROR(ROUND(IF(AT$4=1,1+9*(MIN(MAX(Data_wide!$AW$50,AT$2),AT$3)-AT$2)/(AT$3-AT$2),1+9*(AT$3-MIN(MAX(Data_wide!$AW$50,AT$2),AT$3))/(AT$3-AT$2)),1),""))</f>
        <v/>
      </c>
      <c r="AU54" s="165">
        <f>IF(OR(AU$4=0,Data_wide!$AX$50=""),"",IFERROR(ROUND(IF(AU$4=1,1+9*(MIN(MAX(Data_wide!$AX$50,AU$2),AU$3)-AU$2)/(AU$3-AU$2),1+9*(AU$3-MIN(MAX(Data_wide!$AX$50,AU$2),AU$3))/(AU$3-AU$2)),1),""))</f>
        <v/>
      </c>
      <c r="AV54" s="165">
        <f>IF(OR(AV$4=0,Data_wide!$AY$50=""),"",IFERROR(ROUND(IF(AV$4=1,1+9*(MIN(MAX(Data_wide!$AY$50,AV$2),AV$3)-AV$2)/(AV$3-AV$2),1+9*(AV$3-MIN(MAX(Data_wide!$AY$50,AV$2),AV$3))/(AV$3-AV$2)),1),""))</f>
        <v/>
      </c>
      <c r="AW54" s="165">
        <f>IF(OR(AW$4=0,Data_wide!$AZ$50=""),"",IFERROR(ROUND(IF(AW$4=1,1+9*(MIN(MAX(Data_wide!$AZ$50,AW$2),AW$3)-AW$2)/(AW$3-AW$2),1+9*(AW$3-MIN(MAX(Data_wide!$AZ$50,AW$2),AW$3))/(AW$3-AW$2)),1),""))</f>
        <v/>
      </c>
      <c r="AX54" s="165">
        <f>IF(OR(AX$4=0,Data_wide!$BA$50=""),"",IFERROR(ROUND(IF(AX$4=1,1+9*(MIN(MAX(Data_wide!$BA$50,AX$2),AX$3)-AX$2)/(AX$3-AX$2),1+9*(AX$3-MIN(MAX(Data_wide!$BA$50,AX$2),AX$3))/(AX$3-AX$2)),1),""))</f>
        <v/>
      </c>
      <c r="AY54" s="165">
        <f>IF(OR(AY$4=0,Data_wide!$BB$50=""),"",IFERROR(ROUND(IF(AY$4=1,1+9*(MIN(MAX(Data_wide!$BB$50,AY$2),AY$3)-AY$2)/(AY$3-AY$2),1+9*(AY$3-MIN(MAX(Data_wide!$BB$50,AY$2),AY$3))/(AY$3-AY$2)),1),""))</f>
        <v/>
      </c>
      <c r="AZ54" s="165">
        <f>IF(OR(AZ$4=0,Data_wide!$BC$50=""),"",IFERROR(ROUND(IF(AZ$4=1,1+9*(MIN(MAX(Data_wide!$BC$50,AZ$2),AZ$3)-AZ$2)/(AZ$3-AZ$2),1+9*(AZ$3-MIN(MAX(Data_wide!$BC$50,AZ$2),AZ$3))/(AZ$3-AZ$2)),1),""))</f>
        <v/>
      </c>
      <c r="BA54" s="165">
        <f>IF(OR(BA$4=0,Data_wide!$BD$50=""),"",IFERROR(ROUND(IF(BA$4=1,1+9*(MIN(MAX(Data_wide!$BD$50,BA$2),BA$3)-BA$2)/(BA$3-BA$2),1+9*(BA$3-MIN(MAX(Data_wide!$BD$50,BA$2),BA$3))/(BA$3-BA$2)),1),""))</f>
        <v/>
      </c>
      <c r="BB54" s="165">
        <f>IF(OR(BB$4=0,Data_wide!$BE$50=""),"",IFERROR(ROUND(IF(BB$4=1,1+9*(MIN(MAX(Data_wide!$BE$50,BB$2),BB$3)-BB$2)/(BB$3-BB$2),1+9*(BB$3-MIN(MAX(Data_wide!$BE$50,BB$2),BB$3))/(BB$3-BB$2)),1),""))</f>
        <v/>
      </c>
      <c r="BC54" s="165">
        <f>IF(OR(BC$4=0,Data_wide!$BF$50=""),"",IFERROR(ROUND(IF(BC$4=1,1+9*(MIN(MAX(Data_wide!$BF$50,BC$2),BC$3)-BC$2)/(BC$3-BC$2),1+9*(BC$3-MIN(MAX(Data_wide!$BF$50,BC$2),BC$3))/(BC$3-BC$2)),1),""))</f>
        <v/>
      </c>
      <c r="BD54" s="165">
        <f>IF(OR(BD$4=0,Data_wide!$BG$50=""),"",IFERROR(ROUND(IF(BD$4=1,1+9*(MIN(MAX(Data_wide!$BG$50,BD$2),BD$3)-BD$2)/(BD$3-BD$2),1+9*(BD$3-MIN(MAX(Data_wide!$BG$50,BD$2),BD$3))/(BD$3-BD$2)),1),""))</f>
        <v/>
      </c>
      <c r="BE54" s="165">
        <f>IF(OR(BE$4=0,Data_wide!$BH$50=""),"",IFERROR(ROUND(IF(BE$4=1,1+9*(MIN(MAX(Data_wide!$BH$50,BE$2),BE$3)-BE$2)/(BE$3-BE$2),1+9*(BE$3-MIN(MAX(Data_wide!$BH$50,BE$2),BE$3))/(BE$3-BE$2)),1),""))</f>
        <v/>
      </c>
      <c r="BF54" s="165">
        <f>IF(OR(BF$4=0,Data_wide!$BI$50=""),"",IFERROR(ROUND(IF(BF$4=1,1+9*(MIN(MAX(Data_wide!$BI$50,BF$2),BF$3)-BF$2)/(BF$3-BF$2),1+9*(BF$3-MIN(MAX(Data_wide!$BI$50,BF$2),BF$3))/(BF$3-BF$2)),1),""))</f>
        <v/>
      </c>
      <c r="BG54" s="165">
        <f>IF(OR(BG$4=0,Data_wide!$BJ$50=""),"",IFERROR(ROUND(IF(BG$4=1,1+9*(MIN(MAX(Data_wide!$BJ$50,BG$2),BG$3)-BG$2)/(BG$3-BG$2),1+9*(BG$3-MIN(MAX(Data_wide!$BJ$50,BG$2),BG$3))/(BG$3-BG$2)),1),""))</f>
        <v/>
      </c>
      <c r="BH54" s="165">
        <f>IF(OR(BH$4=0,Data_wide!$BK$50=""),"",IFERROR(ROUND(IF(BH$4=1,1+9*(MIN(MAX(Data_wide!$BK$50,BH$2),BH$3)-BH$2)/(BH$3-BH$2),1+9*(BH$3-MIN(MAX(Data_wide!$BK$50,BH$2),BH$3))/(BH$3-BH$2)),1),""))</f>
        <v/>
      </c>
      <c r="BI54" s="165">
        <f>IF(OR(BI$4=0,Data_wide!$BL$50=""),"",IFERROR(ROUND(IF(BI$4=1,1+9*(MIN(MAX(Data_wide!$BL$50,BI$2),BI$3)-BI$2)/(BI$3-BI$2),1+9*(BI$3-MIN(MAX(Data_wide!$BL$50,BI$2),BI$3))/(BI$3-BI$2)),1),""))</f>
        <v/>
      </c>
      <c r="BJ54" s="165">
        <f>IF(OR(BJ$4=0,Data_wide!$BM$50=""),"",IFERROR(ROUND(IF(BJ$4=1,1+9*(MIN(MAX(Data_wide!$BM$50,BJ$2),BJ$3)-BJ$2)/(BJ$3-BJ$2),1+9*(BJ$3-MIN(MAX(Data_wide!$BM$50,BJ$2),BJ$3))/(BJ$3-BJ$2)),1),""))</f>
        <v/>
      </c>
      <c r="BK54" s="165">
        <f>IF(OR(BK$4=0,Data_wide!$BN$50=""),"",IFERROR(ROUND(IF(BK$4=1,1+9*(MIN(MAX(Data_wide!$BN$50,BK$2),BK$3)-BK$2)/(BK$3-BK$2),1+9*(BK$3-MIN(MAX(Data_wide!$BN$50,BK$2),BK$3))/(BK$3-BK$2)),1),""))</f>
        <v/>
      </c>
      <c r="BL54" s="165">
        <f>IF(OR(BL$4=0,Data_wide!$BO$50=""),"",IFERROR(ROUND(IF(BL$4=1,1+9*(MIN(MAX(Data_wide!$BO$50,BL$2),BL$3)-BL$2)/(BL$3-BL$2),1+9*(BL$3-MIN(MAX(Data_wide!$BO$50,BL$2),BL$3))/(BL$3-BL$2)),1),""))</f>
        <v/>
      </c>
      <c r="BM54" s="165">
        <f>IF(OR(BM$4=0,Data_wide!$BP$50=""),"",IFERROR(ROUND(IF(BM$4=1,1+9*(MIN(MAX(Data_wide!$BP$50,BM$2),BM$3)-BM$2)/(BM$3-BM$2),1+9*(BM$3-MIN(MAX(Data_wide!$BP$50,BM$2),BM$3))/(BM$3-BM$2)),1),""))</f>
        <v/>
      </c>
      <c r="BN54" s="165">
        <f>IF(OR(BN$4=0,Data_wide!$BQ$50=""),"",IFERROR(ROUND(IF(BN$4=1,1+9*(MIN(MAX(Data_wide!$BQ$50,BN$2),BN$3)-BN$2)/(BN$3-BN$2),1+9*(BN$3-MIN(MAX(Data_wide!$BQ$50,BN$2),BN$3))/(BN$3-BN$2)),1),""))</f>
        <v/>
      </c>
      <c r="BO54" s="165">
        <f>IF(OR(BO$4=0,Data_wide!$BR$50=""),"",IFERROR(ROUND(IF(BO$4=1,1+9*(MIN(MAX(Data_wide!$BR$50,BO$2),BO$3)-BO$2)/(BO$3-BO$2),1+9*(BO$3-MIN(MAX(Data_wide!$BR$50,BO$2),BO$3))/(BO$3-BO$2)),1),""))</f>
        <v/>
      </c>
      <c r="BP54" s="165">
        <f>IF(OR(BP$4=0,Data_wide!$BS$50=""),"",IFERROR(ROUND(IF(BP$4=1,1+9*(MIN(MAX(Data_wide!$BS$50,BP$2),BP$3)-BP$2)/(BP$3-BP$2),1+9*(BP$3-MIN(MAX(Data_wide!$BS$50,BP$2),BP$3))/(BP$3-BP$2)),1),""))</f>
        <v/>
      </c>
      <c r="BQ54" s="165">
        <f>IF(OR(BQ$4=0,Data_wide!$BT$50=""),"",IFERROR(ROUND(IF(BQ$4=1,1+9*(MIN(MAX(Data_wide!$BT$50,BQ$2),BQ$3)-BQ$2)/(BQ$3-BQ$2),1+9*(BQ$3-MIN(MAX(Data_wide!$BT$50,BQ$2),BQ$3))/(BQ$3-BQ$2)),1),""))</f>
        <v/>
      </c>
      <c r="BR54" s="165">
        <f>IF(OR(BR$4=0,Data_wide!$BU$50=""),"",IFERROR(ROUND(IF(BR$4=1,1+9*(MIN(MAX(Data_wide!$BU$50,BR$2),BR$3)-BR$2)/(BR$3-BR$2),1+9*(BR$3-MIN(MAX(Data_wide!$BU$50,BR$2),BR$3))/(BR$3-BR$2)),1),""))</f>
        <v/>
      </c>
      <c r="BS54" s="165">
        <f>IF(OR(BS$4=0,Data_wide!$BV$50=""),"",IFERROR(ROUND(IF(BS$4=1,1+9*(MIN(MAX(Data_wide!$BV$50,BS$2),BS$3)-BS$2)/(BS$3-BS$2),1+9*(BS$3-MIN(MAX(Data_wide!$BV$50,BS$2),BS$3))/(BS$3-BS$2)),1),""))</f>
        <v/>
      </c>
      <c r="BT54" s="165">
        <f>IF(OR(BT$4=0,Data_wide!$BW$50=""),"",IFERROR(ROUND(IF(BT$4=1,1+9*(MIN(MAX(Data_wide!$BW$50,BT$2),BT$3)-BT$2)/(BT$3-BT$2),1+9*(BT$3-MIN(MAX(Data_wide!$BW$50,BT$2),BT$3))/(BT$3-BT$2)),1),""))</f>
        <v/>
      </c>
      <c r="BU54" s="165">
        <f>IF(OR(BU$4=0,Data_wide!$BX$50=""),"",IFERROR(ROUND(IF(BU$4=1,1+9*(MIN(MAX(Data_wide!$BX$50,BU$2),BU$3)-BU$2)/(BU$3-BU$2),1+9*(BU$3-MIN(MAX(Data_wide!$BX$50,BU$2),BU$3))/(BU$3-BU$2)),1),""))</f>
        <v/>
      </c>
      <c r="BV54" s="165">
        <f>IF(OR(BV$4=0,Data_wide!$BY$50=""),"",IFERROR(ROUND(IF(BV$4=1,1+9*(MIN(MAX(Data_wide!$BY$50,BV$2),BV$3)-BV$2)/(BV$3-BV$2),1+9*(BV$3-MIN(MAX(Data_wide!$BY$50,BV$2),BV$3))/(BV$3-BV$2)),1),""))</f>
        <v/>
      </c>
      <c r="BW54" s="165">
        <f>IF(OR(BW$4=0,Data_wide!$BZ$50=""),"",IFERROR(ROUND(IF(BW$4=1,1+9*(MIN(MAX(Data_wide!$BZ$50,BW$2),BW$3)-BW$2)/(BW$3-BW$2),1+9*(BW$3-MIN(MAX(Data_wide!$BZ$50,BW$2),BW$3))/(BW$3-BW$2)),1),""))</f>
        <v/>
      </c>
      <c r="BX54" s="165">
        <f>IF(OR(BX$4=0,Data_wide!$CA$50=""),"",IFERROR(ROUND(IF(BX$4=1,1+9*(MIN(MAX(Data_wide!$CA$50,BX$2),BX$3)-BX$2)/(BX$3-BX$2),1+9*(BX$3-MIN(MAX(Data_wide!$CA$50,BX$2),BX$3))/(BX$3-BX$2)),1),""))</f>
        <v/>
      </c>
      <c r="BY54" s="165">
        <f>IF(OR(BY$4=0,Data_wide!$CB$50=""),"",IFERROR(ROUND(IF(BY$4=1,1+9*(MIN(MAX(Data_wide!$CB$50,BY$2),BY$3)-BY$2)/(BY$3-BY$2),1+9*(BY$3-MIN(MAX(Data_wide!$CB$50,BY$2),BY$3))/(BY$3-BY$2)),1),""))</f>
        <v/>
      </c>
      <c r="BZ54" s="165">
        <f>IF(OR(BZ$4=0,Data_wide!$CC$50=""),"",IFERROR(ROUND(IF(BZ$4=1,1+9*(MIN(MAX(Data_wide!$CC$50,BZ$2),BZ$3)-BZ$2)/(BZ$3-BZ$2),1+9*(BZ$3-MIN(MAX(Data_wide!$CC$50,BZ$2),BZ$3))/(BZ$3-BZ$2)),1),""))</f>
        <v/>
      </c>
      <c r="CA54" s="165">
        <f>IF(OR(CA$4=0,Data_wide!$CD$50=""),"",IFERROR(ROUND(IF(CA$4=1,1+9*(MIN(MAX(Data_wide!$CD$50,CA$2),CA$3)-CA$2)/(CA$3-CA$2),1+9*(CA$3-MIN(MAX(Data_wide!$CD$50,CA$2),CA$3))/(CA$3-CA$2)),1),""))</f>
        <v/>
      </c>
      <c r="CB54" s="165">
        <f>IF(OR(CB$4=0,Data_wide!$CE$50=""),"",IFERROR(ROUND(IF(CB$4=1,1+9*(MIN(MAX(Data_wide!$CE$50,CB$2),CB$3)-CB$2)/(CB$3-CB$2),1+9*(CB$3-MIN(MAX(Data_wide!$CE$50,CB$2),CB$3))/(CB$3-CB$2)),1),""))</f>
        <v/>
      </c>
      <c r="CC54" s="165">
        <f>IF(OR(CC$4=0,Data_wide!$CF$50=""),"",IFERROR(ROUND(IF(CC$4=1,1+9*(MIN(MAX(Data_wide!$CF$50,CC$2),CC$3)-CC$2)/(CC$3-CC$2),1+9*(CC$3-MIN(MAX(Data_wide!$CF$50,CC$2),CC$3))/(CC$3-CC$2)),1),""))</f>
        <v/>
      </c>
      <c r="CD54" s="165">
        <f>IF(OR(CD$4=0,Data_wide!$CG$50=""),"",IFERROR(ROUND(IF(CD$4=1,1+9*(MIN(MAX(Data_wide!$CG$50,CD$2),CD$3)-CD$2)/(CD$3-CD$2),1+9*(CD$3-MIN(MAX(Data_wide!$CG$50,CD$2),CD$3))/(CD$3-CD$2)),1),""))</f>
        <v/>
      </c>
      <c r="CE54" s="165">
        <f>IF(OR(CE$4=0,Data_wide!$CH$50=""),"",IFERROR(ROUND(IF(CE$4=1,1+9*(MIN(MAX(Data_wide!$CH$50,CE$2),CE$3)-CE$2)/(CE$3-CE$2),1+9*(CE$3-MIN(MAX(Data_wide!$CH$50,CE$2),CE$3))/(CE$3-CE$2)),1),""))</f>
        <v/>
      </c>
      <c r="CF54" s="165">
        <f>IF(OR(CF$4=0,Data_wide!$CI$50=""),"",IFERROR(ROUND(IF(CF$4=1,1+9*(MIN(MAX(Data_wide!$CI$50,CF$2),CF$3)-CF$2)/(CF$3-CF$2),1+9*(CF$3-MIN(MAX(Data_wide!$CI$50,CF$2),CF$3))/(CF$3-CF$2)),1),""))</f>
        <v/>
      </c>
      <c r="CG54" s="165">
        <f>IF(OR(CG$4=0,Data_wide!$CJ$50=""),"",IFERROR(ROUND(IF(CG$4=1,1+9*(MIN(MAX(Data_wide!$CJ$50,CG$2),CG$3)-CG$2)/(CG$3-CG$2),1+9*(CG$3-MIN(MAX(Data_wide!$CJ$50,CG$2),CG$3))/(CG$3-CG$2)),1),""))</f>
        <v/>
      </c>
      <c r="CH54" s="165">
        <f>IF(OR(CH$4=0,Data_wide!$CK$50=""),"",IFERROR(ROUND(IF(CH$4=1,1+9*(MIN(MAX(Data_wide!$CK$50,CH$2),CH$3)-CH$2)/(CH$3-CH$2),1+9*(CH$3-MIN(MAX(Data_wide!$CK$50,CH$2),CH$3))/(CH$3-CH$2)),1),""))</f>
        <v/>
      </c>
      <c r="CI54" s="165">
        <f>IF(OR(CI$4=0,Data_wide!$CL$50=""),"",IFERROR(ROUND(IF(CI$4=1,1+9*(MIN(MAX(Data_wide!$CL$50,CI$2),CI$3)-CI$2)/(CI$3-CI$2),1+9*(CI$3-MIN(MAX(Data_wide!$CL$50,CI$2),CI$3))/(CI$3-CI$2)),1),""))</f>
        <v/>
      </c>
      <c r="CJ54" s="165">
        <f>IF(OR(CJ$4=0,Data_wide!$CM$50=""),"",IFERROR(ROUND(IF(CJ$4=1,1+9*(MIN(MAX(Data_wide!$CM$50,CJ$2),CJ$3)-CJ$2)/(CJ$3-CJ$2),1+9*(CJ$3-MIN(MAX(Data_wide!$CM$50,CJ$2),CJ$3))/(CJ$3-CJ$2)),1),""))</f>
        <v/>
      </c>
      <c r="CK54" s="165">
        <f>IF(OR(CK$4=0,Data_wide!$CN$50=""),"",IFERROR(ROUND(IF(CK$4=1,1+9*(MIN(MAX(Data_wide!$CN$50,CK$2),CK$3)-CK$2)/(CK$3-CK$2),1+9*(CK$3-MIN(MAX(Data_wide!$CN$50,CK$2),CK$3))/(CK$3-CK$2)),1),""))</f>
        <v/>
      </c>
      <c r="CL54" s="165">
        <f>IF(OR(CL$4=0,Data_wide!$CO$50=""),"",IFERROR(ROUND(IF(CL$4=1,1+9*(MIN(MAX(Data_wide!$CO$50,CL$2),CL$3)-CL$2)/(CL$3-CL$2),1+9*(CL$3-MIN(MAX(Data_wide!$CO$50,CL$2),CL$3))/(CL$3-CL$2)),1),""))</f>
        <v/>
      </c>
      <c r="CM54" s="165">
        <f>IF(OR(CM$4=0,Data_wide!$CP$50=""),"",IFERROR(ROUND(IF(CM$4=1,1+9*(MIN(MAX(Data_wide!$CP$50,CM$2),CM$3)-CM$2)/(CM$3-CM$2),1+9*(CM$3-MIN(MAX(Data_wide!$CP$50,CM$2),CM$3))/(CM$3-CM$2)),1),""))</f>
        <v/>
      </c>
      <c r="CN54" s="165">
        <f>IF(OR(CN$4=0,Data_wide!$CQ$50=""),"",IFERROR(ROUND(IF(CN$4=1,1+9*(MIN(MAX(Data_wide!$CQ$50,CN$2),CN$3)-CN$2)/(CN$3-CN$2),1+9*(CN$3-MIN(MAX(Data_wide!$CQ$50,CN$2),CN$3))/(CN$3-CN$2)),1),""))</f>
        <v/>
      </c>
      <c r="CO54" s="165">
        <f>IF(OR(CO$4=0,Data_wide!$CR$50=""),"",IFERROR(ROUND(IF(CO$4=1,1+9*(MIN(MAX(Data_wide!$CR$50,CO$2),CO$3)-CO$2)/(CO$3-CO$2),1+9*(CO$3-MIN(MAX(Data_wide!$CR$50,CO$2),CO$3))/(CO$3-CO$2)),1),""))</f>
        <v/>
      </c>
    </row>
    <row r="55" ht="14" customHeight="1">
      <c r="A55" s="161" t="inlineStr">
        <is>
          <t>CUW</t>
        </is>
      </c>
      <c r="B55" s="161" t="inlineStr">
        <is>
          <t>Curaçao</t>
        </is>
      </c>
      <c r="C55" s="165">
        <f>IF(OR(C$4=0,Data_wide!$F$51=""),"",IFERROR(ROUND(IF(C$4=1,1+9*(MIN(MAX(Data_wide!$F$51,C$2),C$3)-C$2)/(C$3-C$2),1+9*(C$3-MIN(MAX(Data_wide!$F$51,C$2),C$3))/(C$3-C$2)),1),""))</f>
        <v/>
      </c>
      <c r="D55" s="165">
        <f>IF(OR(D$4=0,Data_wide!$G$51=""),"",IFERROR(ROUND(IF(D$4=1,1+9*(MIN(MAX(Data_wide!$G$51,D$2),D$3)-D$2)/(D$3-D$2),1+9*(D$3-MIN(MAX(Data_wide!$G$51,D$2),D$3))/(D$3-D$2)),1),""))</f>
        <v/>
      </c>
      <c r="E55" s="165">
        <f>IF(OR(E$4=0,Data_wide!$H$51=""),"",IFERROR(ROUND(IF(E$4=1,1+9*(MIN(MAX(Data_wide!$H$51,E$2),E$3)-E$2)/(E$3-E$2),1+9*(E$3-MIN(MAX(Data_wide!$H$51,E$2),E$3))/(E$3-E$2)),1),""))</f>
        <v/>
      </c>
      <c r="F55" s="165">
        <f>IF(OR(F$4=0,Data_wide!$I$51=""),"",IFERROR(ROUND(IF(F$4=1,1+9*(MIN(MAX(Data_wide!$I$51,F$2),F$3)-F$2)/(F$3-F$2),1+9*(F$3-MIN(MAX(Data_wide!$I$51,F$2),F$3))/(F$3-F$2)),1),""))</f>
        <v/>
      </c>
      <c r="G55" s="165">
        <f>IF(OR(G$4=0,Data_wide!$J$51=""),"",IFERROR(ROUND(IF(G$4=1,1+9*(MIN(MAX(Data_wide!$J$51,G$2),G$3)-G$2)/(G$3-G$2),1+9*(G$3-MIN(MAX(Data_wide!$J$51,G$2),G$3))/(G$3-G$2)),1),""))</f>
        <v/>
      </c>
      <c r="H55" s="165">
        <f>IF(OR(H$4=0,Data_wide!$K$51=""),"",IFERROR(ROUND(IF(H$4=1,1+9*(MIN(MAX(Data_wide!$K$51,H$2),H$3)-H$2)/(H$3-H$2),1+9*(H$3-MIN(MAX(Data_wide!$K$51,H$2),H$3))/(H$3-H$2)),1),""))</f>
        <v/>
      </c>
      <c r="I55" s="165">
        <f>IF(OR(I$4=0,Data_wide!$L$51=""),"",IFERROR(ROUND(IF(I$4=1,1+9*(MIN(MAX(Data_wide!$L$51,I$2),I$3)-I$2)/(I$3-I$2),1+9*(I$3-MIN(MAX(Data_wide!$L$51,I$2),I$3))/(I$3-I$2)),1),""))</f>
        <v/>
      </c>
      <c r="J55" s="165">
        <f>IF(OR(J$4=0,Data_wide!$M$51=""),"",IFERROR(ROUND(IF(J$4=1,1+9*(MIN(MAX(Data_wide!$M$51,J$2),J$3)-J$2)/(J$3-J$2),1+9*(J$3-MIN(MAX(Data_wide!$M$51,J$2),J$3))/(J$3-J$2)),1),""))</f>
        <v/>
      </c>
      <c r="K55" s="165">
        <f>IF(OR(K$4=0,Data_wide!$N$51=""),"",IFERROR(ROUND(IF(K$4=1,1+9*(MIN(MAX(Data_wide!$N$51,K$2),K$3)-K$2)/(K$3-K$2),1+9*(K$3-MIN(MAX(Data_wide!$N$51,K$2),K$3))/(K$3-K$2)),1),""))</f>
        <v/>
      </c>
      <c r="L55" s="165">
        <f>IF(OR(L$4=0,Data_wide!$O$51=""),"",IFERROR(ROUND(IF(L$4=1,1+9*(MIN(MAX(Data_wide!$O$51,L$2),L$3)-L$2)/(L$3-L$2),1+9*(L$3-MIN(MAX(Data_wide!$O$51,L$2),L$3))/(L$3-L$2)),1),""))</f>
        <v/>
      </c>
      <c r="M55" s="165">
        <f>IF(OR(M$4=0,Data_wide!$P$51=""),"",IFERROR(ROUND(IF(M$4=1,1+9*(MIN(MAX(Data_wide!$P$51,M$2),M$3)-M$2)/(M$3-M$2),1+9*(M$3-MIN(MAX(Data_wide!$P$51,M$2),M$3))/(M$3-M$2)),1),""))</f>
        <v/>
      </c>
      <c r="N55" s="165">
        <f>IF(OR(N$4=0,Data_wide!$Q$51=""),"",IFERROR(ROUND(IF(N$4=1,1+9*(MIN(MAX(Data_wide!$Q$51,N$2),N$3)-N$2)/(N$3-N$2),1+9*(N$3-MIN(MAX(Data_wide!$Q$51,N$2),N$3))/(N$3-N$2)),1),""))</f>
        <v/>
      </c>
      <c r="O55" s="165">
        <f>IF(OR(O$4=0,Data_wide!$R$51=""),"",IFERROR(ROUND(IF(O$4=1,1+9*(MIN(MAX(Data_wide!$R$51,O$2),O$3)-O$2)/(O$3-O$2),1+9*(O$3-MIN(MAX(Data_wide!$R$51,O$2),O$3))/(O$3-O$2)),1),""))</f>
        <v/>
      </c>
      <c r="P55" s="165">
        <f>IF(OR(P$4=0,Data_wide!$S$51=""),"",IFERROR(ROUND(IF(P$4=1,1+9*(MIN(MAX(Data_wide!$S$51,P$2),P$3)-P$2)/(P$3-P$2),1+9*(P$3-MIN(MAX(Data_wide!$S$51,P$2),P$3))/(P$3-P$2)),1),""))</f>
        <v/>
      </c>
      <c r="Q55" s="165">
        <f>IF(OR(Q$4=0,Data_wide!$T$51=""),"",IFERROR(ROUND(IF(Q$4=1,1+9*(MIN(MAX(Data_wide!$T$51,Q$2),Q$3)-Q$2)/(Q$3-Q$2),1+9*(Q$3-MIN(MAX(Data_wide!$T$51,Q$2),Q$3))/(Q$3-Q$2)),1),""))</f>
        <v/>
      </c>
      <c r="R55" s="165">
        <f>IF(OR(R$4=0,Data_wide!$U$51=""),"",IFERROR(ROUND(IF(R$4=1,1+9*(MIN(MAX(Data_wide!$U$51,R$2),R$3)-R$2)/(R$3-R$2),1+9*(R$3-MIN(MAX(Data_wide!$U$51,R$2),R$3))/(R$3-R$2)),1),""))</f>
        <v/>
      </c>
      <c r="S55" s="165">
        <f>IF(OR(S$4=0,Data_wide!$V$51=""),"",IFERROR(ROUND(IF(S$4=1,1+9*(MIN(MAX(Data_wide!$V$51,S$2),S$3)-S$2)/(S$3-S$2),1+9*(S$3-MIN(MAX(Data_wide!$V$51,S$2),S$3))/(S$3-S$2)),1),""))</f>
        <v/>
      </c>
      <c r="T55" s="165">
        <f>IF(OR(T$4=0,Data_wide!$W$51=""),"",IFERROR(ROUND(IF(T$4=1,1+9*(MIN(MAX(Data_wide!$W$51,T$2),T$3)-T$2)/(T$3-T$2),1+9*(T$3-MIN(MAX(Data_wide!$W$51,T$2),T$3))/(T$3-T$2)),1),""))</f>
        <v/>
      </c>
      <c r="U55" s="165">
        <f>IF(OR(U$4=0,Data_wide!$X$51=""),"",IFERROR(ROUND(IF(U$4=1,1+9*(MIN(MAX(Data_wide!$X$51,U$2),U$3)-U$2)/(U$3-U$2),1+9*(U$3-MIN(MAX(Data_wide!$X$51,U$2),U$3))/(U$3-U$2)),1),""))</f>
        <v/>
      </c>
      <c r="V55" s="165">
        <f>IF(OR(V$4=0,Data_wide!$Y$51=""),"",IFERROR(ROUND(IF(V$4=1,1+9*(MIN(MAX(Data_wide!$Y$51,V$2),V$3)-V$2)/(V$3-V$2),1+9*(V$3-MIN(MAX(Data_wide!$Y$51,V$2),V$3))/(V$3-V$2)),1),""))</f>
        <v/>
      </c>
      <c r="W55" s="165">
        <f>IF(OR(W$4=0,Data_wide!$Z$51=""),"",IFERROR(ROUND(IF(W$4=1,1+9*(MIN(MAX(Data_wide!$Z$51,W$2),W$3)-W$2)/(W$3-W$2),1+9*(W$3-MIN(MAX(Data_wide!$Z$51,W$2),W$3))/(W$3-W$2)),1),""))</f>
        <v/>
      </c>
      <c r="X55" s="165">
        <f>IF(OR(X$4=0,Data_wide!$AA$51=""),"",IFERROR(ROUND(IF(X$4=1,1+9*(MIN(MAX(Data_wide!$AA$51,X$2),X$3)-X$2)/(X$3-X$2),1+9*(X$3-MIN(MAX(Data_wide!$AA$51,X$2),X$3))/(X$3-X$2)),1),""))</f>
        <v/>
      </c>
      <c r="Y55" s="165">
        <f>IF(OR(Y$4=0,Data_wide!$AB$51=""),"",IFERROR(ROUND(IF(Y$4=1,1+9*(MIN(MAX(Data_wide!$AB$51,Y$2),Y$3)-Y$2)/(Y$3-Y$2),1+9*(Y$3-MIN(MAX(Data_wide!$AB$51,Y$2),Y$3))/(Y$3-Y$2)),1),""))</f>
        <v/>
      </c>
      <c r="Z55" s="165">
        <f>IF(OR(Z$4=0,Data_wide!$AC$51=""),"",IFERROR(ROUND(IF(Z$4=1,1+9*(MIN(MAX(Data_wide!$AC$51,Z$2),Z$3)-Z$2)/(Z$3-Z$2),1+9*(Z$3-MIN(MAX(Data_wide!$AC$51,Z$2),Z$3))/(Z$3-Z$2)),1),""))</f>
        <v/>
      </c>
      <c r="AA55" s="165">
        <f>IF(OR(AA$4=0,Data_wide!$AD$51=""),"",IFERROR(ROUND(IF(AA$4=1,1+9*(MIN(MAX(Data_wide!$AD$51,AA$2),AA$3)-AA$2)/(AA$3-AA$2),1+9*(AA$3-MIN(MAX(Data_wide!$AD$51,AA$2),AA$3))/(AA$3-AA$2)),1),""))</f>
        <v/>
      </c>
      <c r="AB55" s="165">
        <f>IF(OR(AB$4=0,Data_wide!$AE$51=""),"",IFERROR(ROUND(IF(AB$4=1,1+9*(MIN(MAX(Data_wide!$AE$51,AB$2),AB$3)-AB$2)/(AB$3-AB$2),1+9*(AB$3-MIN(MAX(Data_wide!$AE$51,AB$2),AB$3))/(AB$3-AB$2)),1),""))</f>
        <v/>
      </c>
      <c r="AC55" s="165">
        <f>IF(OR(AC$4=0,Data_wide!$AF$51=""),"",IFERROR(ROUND(IF(AC$4=1,1+9*(MIN(MAX(Data_wide!$AF$51,AC$2),AC$3)-AC$2)/(AC$3-AC$2),1+9*(AC$3-MIN(MAX(Data_wide!$AF$51,AC$2),AC$3))/(AC$3-AC$2)),1),""))</f>
        <v/>
      </c>
      <c r="AD55" s="165">
        <f>IF(OR(AD$4=0,Data_wide!$AG$51=""),"",IFERROR(ROUND(IF(AD$4=1,1+9*(MIN(MAX(Data_wide!$AG$51,AD$2),AD$3)-AD$2)/(AD$3-AD$2),1+9*(AD$3-MIN(MAX(Data_wide!$AG$51,AD$2),AD$3))/(AD$3-AD$2)),1),""))</f>
        <v/>
      </c>
      <c r="AE55" s="165">
        <f>IF(OR(AE$4=0,Data_wide!$AH$51=""),"",IFERROR(ROUND(IF(AE$4=1,1+9*(MIN(MAX(Data_wide!$AH$51,AE$2),AE$3)-AE$2)/(AE$3-AE$2),1+9*(AE$3-MIN(MAX(Data_wide!$AH$51,AE$2),AE$3))/(AE$3-AE$2)),1),""))</f>
        <v/>
      </c>
      <c r="AF55" s="165">
        <f>IF(OR(AF$4=0,Data_wide!$AI$51=""),"",IFERROR(ROUND(IF(AF$4=1,1+9*(MIN(MAX(Data_wide!$AI$51,AF$2),AF$3)-AF$2)/(AF$3-AF$2),1+9*(AF$3-MIN(MAX(Data_wide!$AI$51,AF$2),AF$3))/(AF$3-AF$2)),1),""))</f>
        <v/>
      </c>
      <c r="AG55" s="165">
        <f>IF(OR(AG$4=0,Data_wide!$AJ$51=""),"",IFERROR(ROUND(IF(AG$4=1,1+9*(MIN(MAX(Data_wide!$AJ$51,AG$2),AG$3)-AG$2)/(AG$3-AG$2),1+9*(AG$3-MIN(MAX(Data_wide!$AJ$51,AG$2),AG$3))/(AG$3-AG$2)),1),""))</f>
        <v/>
      </c>
      <c r="AH55" s="165">
        <f>IF(OR(AH$4=0,Data_wide!$AK$51=""),"",IFERROR(ROUND(IF(AH$4=1,1+9*(MIN(MAX(Data_wide!$AK$51,AH$2),AH$3)-AH$2)/(AH$3-AH$2),1+9*(AH$3-MIN(MAX(Data_wide!$AK$51,AH$2),AH$3))/(AH$3-AH$2)),1),""))</f>
        <v/>
      </c>
      <c r="AI55" s="165">
        <f>IF(OR(AI$4=0,Data_wide!$AL$51=""),"",IFERROR(ROUND(IF(AI$4=1,1+9*(MIN(MAX(Data_wide!$AL$51,AI$2),AI$3)-AI$2)/(AI$3-AI$2),1+9*(AI$3-MIN(MAX(Data_wide!$AL$51,AI$2),AI$3))/(AI$3-AI$2)),1),""))</f>
        <v/>
      </c>
      <c r="AJ55" s="165">
        <f>IF(OR(AJ$4=0,Data_wide!$AM$51=""),"",IFERROR(ROUND(IF(AJ$4=1,1+9*(MIN(MAX(Data_wide!$AM$51,AJ$2),AJ$3)-AJ$2)/(AJ$3-AJ$2),1+9*(AJ$3-MIN(MAX(Data_wide!$AM$51,AJ$2),AJ$3))/(AJ$3-AJ$2)),1),""))</f>
        <v/>
      </c>
      <c r="AK55" s="165">
        <f>IF(OR(AK$4=0,Data_wide!$AN$51=""),"",IFERROR(ROUND(IF(AK$4=1,1+9*(MIN(MAX(Data_wide!$AN$51,AK$2),AK$3)-AK$2)/(AK$3-AK$2),1+9*(AK$3-MIN(MAX(Data_wide!$AN$51,AK$2),AK$3))/(AK$3-AK$2)),1),""))</f>
        <v/>
      </c>
      <c r="AL55" s="165">
        <f>IF(OR(AL$4=0,Data_wide!$AO$51=""),"",IFERROR(ROUND(IF(AL$4=1,1+9*(MIN(MAX(Data_wide!$AO$51,AL$2),AL$3)-AL$2)/(AL$3-AL$2),1+9*(AL$3-MIN(MAX(Data_wide!$AO$51,AL$2),AL$3))/(AL$3-AL$2)),1),""))</f>
        <v/>
      </c>
      <c r="AM55" s="165">
        <f>IF(OR(AM$4=0,Data_wide!$AP$51=""),"",IFERROR(ROUND(IF(AM$4=1,1+9*(MIN(MAX(Data_wide!$AP$51,AM$2),AM$3)-AM$2)/(AM$3-AM$2),1+9*(AM$3-MIN(MAX(Data_wide!$AP$51,AM$2),AM$3))/(AM$3-AM$2)),1),""))</f>
        <v/>
      </c>
      <c r="AN55" s="165">
        <f>IF(OR(AN$4=0,Data_wide!$AQ$51=""),"",IFERROR(ROUND(IF(AN$4=1,1+9*(MIN(MAX(Data_wide!$AQ$51,AN$2),AN$3)-AN$2)/(AN$3-AN$2),1+9*(AN$3-MIN(MAX(Data_wide!$AQ$51,AN$2),AN$3))/(AN$3-AN$2)),1),""))</f>
        <v/>
      </c>
      <c r="AO55" s="165">
        <f>IF(OR(AO$4=0,Data_wide!$AR$51=""),"",IFERROR(ROUND(IF(AO$4=1,1+9*(MIN(MAX(Data_wide!$AR$51,AO$2),AO$3)-AO$2)/(AO$3-AO$2),1+9*(AO$3-MIN(MAX(Data_wide!$AR$51,AO$2),AO$3))/(AO$3-AO$2)),1),""))</f>
        <v/>
      </c>
      <c r="AP55" s="165">
        <f>IF(OR(AP$4=0,Data_wide!$AS$51=""),"",IFERROR(ROUND(IF(AP$4=1,1+9*(MIN(MAX(Data_wide!$AS$51,AP$2),AP$3)-AP$2)/(AP$3-AP$2),1+9*(AP$3-MIN(MAX(Data_wide!$AS$51,AP$2),AP$3))/(AP$3-AP$2)),1),""))</f>
        <v/>
      </c>
      <c r="AQ55" s="165">
        <f>IF(OR(AQ$4=0,Data_wide!$AT$51=""),"",IFERROR(ROUND(IF(AQ$4=1,1+9*(MIN(MAX(Data_wide!$AT$51,AQ$2),AQ$3)-AQ$2)/(AQ$3-AQ$2),1+9*(AQ$3-MIN(MAX(Data_wide!$AT$51,AQ$2),AQ$3))/(AQ$3-AQ$2)),1),""))</f>
        <v/>
      </c>
      <c r="AR55" s="165">
        <f>IF(OR(AR$4=0,Data_wide!$AU$51=""),"",IFERROR(ROUND(IF(AR$4=1,1+9*(MIN(MAX(Data_wide!$AU$51,AR$2),AR$3)-AR$2)/(AR$3-AR$2),1+9*(AR$3-MIN(MAX(Data_wide!$AU$51,AR$2),AR$3))/(AR$3-AR$2)),1),""))</f>
        <v/>
      </c>
      <c r="AS55" s="165">
        <f>IF(OR(AS$4=0,Data_wide!$AV$51=""),"",IFERROR(ROUND(IF(AS$4=1,1+9*(MIN(MAX(Data_wide!$AV$51,AS$2),AS$3)-AS$2)/(AS$3-AS$2),1+9*(AS$3-MIN(MAX(Data_wide!$AV$51,AS$2),AS$3))/(AS$3-AS$2)),1),""))</f>
        <v/>
      </c>
      <c r="AT55" s="165">
        <f>IF(OR(AT$4=0,Data_wide!$AW$51=""),"",IFERROR(ROUND(IF(AT$4=1,1+9*(MIN(MAX(Data_wide!$AW$51,AT$2),AT$3)-AT$2)/(AT$3-AT$2),1+9*(AT$3-MIN(MAX(Data_wide!$AW$51,AT$2),AT$3))/(AT$3-AT$2)),1),""))</f>
        <v/>
      </c>
      <c r="AU55" s="165">
        <f>IF(OR(AU$4=0,Data_wide!$AX$51=""),"",IFERROR(ROUND(IF(AU$4=1,1+9*(MIN(MAX(Data_wide!$AX$51,AU$2),AU$3)-AU$2)/(AU$3-AU$2),1+9*(AU$3-MIN(MAX(Data_wide!$AX$51,AU$2),AU$3))/(AU$3-AU$2)),1),""))</f>
        <v/>
      </c>
      <c r="AV55" s="165">
        <f>IF(OR(AV$4=0,Data_wide!$AY$51=""),"",IFERROR(ROUND(IF(AV$4=1,1+9*(MIN(MAX(Data_wide!$AY$51,AV$2),AV$3)-AV$2)/(AV$3-AV$2),1+9*(AV$3-MIN(MAX(Data_wide!$AY$51,AV$2),AV$3))/(AV$3-AV$2)),1),""))</f>
        <v/>
      </c>
      <c r="AW55" s="165">
        <f>IF(OR(AW$4=0,Data_wide!$AZ$51=""),"",IFERROR(ROUND(IF(AW$4=1,1+9*(MIN(MAX(Data_wide!$AZ$51,AW$2),AW$3)-AW$2)/(AW$3-AW$2),1+9*(AW$3-MIN(MAX(Data_wide!$AZ$51,AW$2),AW$3))/(AW$3-AW$2)),1),""))</f>
        <v/>
      </c>
      <c r="AX55" s="165">
        <f>IF(OR(AX$4=0,Data_wide!$BA$51=""),"",IFERROR(ROUND(IF(AX$4=1,1+9*(MIN(MAX(Data_wide!$BA$51,AX$2),AX$3)-AX$2)/(AX$3-AX$2),1+9*(AX$3-MIN(MAX(Data_wide!$BA$51,AX$2),AX$3))/(AX$3-AX$2)),1),""))</f>
        <v/>
      </c>
      <c r="AY55" s="165">
        <f>IF(OR(AY$4=0,Data_wide!$BB$51=""),"",IFERROR(ROUND(IF(AY$4=1,1+9*(MIN(MAX(Data_wide!$BB$51,AY$2),AY$3)-AY$2)/(AY$3-AY$2),1+9*(AY$3-MIN(MAX(Data_wide!$BB$51,AY$2),AY$3))/(AY$3-AY$2)),1),""))</f>
        <v/>
      </c>
      <c r="AZ55" s="165">
        <f>IF(OR(AZ$4=0,Data_wide!$BC$51=""),"",IFERROR(ROUND(IF(AZ$4=1,1+9*(MIN(MAX(Data_wide!$BC$51,AZ$2),AZ$3)-AZ$2)/(AZ$3-AZ$2),1+9*(AZ$3-MIN(MAX(Data_wide!$BC$51,AZ$2),AZ$3))/(AZ$3-AZ$2)),1),""))</f>
        <v/>
      </c>
      <c r="BA55" s="165">
        <f>IF(OR(BA$4=0,Data_wide!$BD$51=""),"",IFERROR(ROUND(IF(BA$4=1,1+9*(MIN(MAX(Data_wide!$BD$51,BA$2),BA$3)-BA$2)/(BA$3-BA$2),1+9*(BA$3-MIN(MAX(Data_wide!$BD$51,BA$2),BA$3))/(BA$3-BA$2)),1),""))</f>
        <v/>
      </c>
      <c r="BB55" s="165">
        <f>IF(OR(BB$4=0,Data_wide!$BE$51=""),"",IFERROR(ROUND(IF(BB$4=1,1+9*(MIN(MAX(Data_wide!$BE$51,BB$2),BB$3)-BB$2)/(BB$3-BB$2),1+9*(BB$3-MIN(MAX(Data_wide!$BE$51,BB$2),BB$3))/(BB$3-BB$2)),1),""))</f>
        <v/>
      </c>
      <c r="BC55" s="165">
        <f>IF(OR(BC$4=0,Data_wide!$BF$51=""),"",IFERROR(ROUND(IF(BC$4=1,1+9*(MIN(MAX(Data_wide!$BF$51,BC$2),BC$3)-BC$2)/(BC$3-BC$2),1+9*(BC$3-MIN(MAX(Data_wide!$BF$51,BC$2),BC$3))/(BC$3-BC$2)),1),""))</f>
        <v/>
      </c>
      <c r="BD55" s="165">
        <f>IF(OR(BD$4=0,Data_wide!$BG$51=""),"",IFERROR(ROUND(IF(BD$4=1,1+9*(MIN(MAX(Data_wide!$BG$51,BD$2),BD$3)-BD$2)/(BD$3-BD$2),1+9*(BD$3-MIN(MAX(Data_wide!$BG$51,BD$2),BD$3))/(BD$3-BD$2)),1),""))</f>
        <v/>
      </c>
      <c r="BE55" s="165">
        <f>IF(OR(BE$4=0,Data_wide!$BH$51=""),"",IFERROR(ROUND(IF(BE$4=1,1+9*(MIN(MAX(Data_wide!$BH$51,BE$2),BE$3)-BE$2)/(BE$3-BE$2),1+9*(BE$3-MIN(MAX(Data_wide!$BH$51,BE$2),BE$3))/(BE$3-BE$2)),1),""))</f>
        <v/>
      </c>
      <c r="BF55" s="165">
        <f>IF(OR(BF$4=0,Data_wide!$BI$51=""),"",IFERROR(ROUND(IF(BF$4=1,1+9*(MIN(MAX(Data_wide!$BI$51,BF$2),BF$3)-BF$2)/(BF$3-BF$2),1+9*(BF$3-MIN(MAX(Data_wide!$BI$51,BF$2),BF$3))/(BF$3-BF$2)),1),""))</f>
        <v/>
      </c>
      <c r="BG55" s="165">
        <f>IF(OR(BG$4=0,Data_wide!$BJ$51=""),"",IFERROR(ROUND(IF(BG$4=1,1+9*(MIN(MAX(Data_wide!$BJ$51,BG$2),BG$3)-BG$2)/(BG$3-BG$2),1+9*(BG$3-MIN(MAX(Data_wide!$BJ$51,BG$2),BG$3))/(BG$3-BG$2)),1),""))</f>
        <v/>
      </c>
      <c r="BH55" s="165">
        <f>IF(OR(BH$4=0,Data_wide!$BK$51=""),"",IFERROR(ROUND(IF(BH$4=1,1+9*(MIN(MAX(Data_wide!$BK$51,BH$2),BH$3)-BH$2)/(BH$3-BH$2),1+9*(BH$3-MIN(MAX(Data_wide!$BK$51,BH$2),BH$3))/(BH$3-BH$2)),1),""))</f>
        <v/>
      </c>
      <c r="BI55" s="165">
        <f>IF(OR(BI$4=0,Data_wide!$BL$51=""),"",IFERROR(ROUND(IF(BI$4=1,1+9*(MIN(MAX(Data_wide!$BL$51,BI$2),BI$3)-BI$2)/(BI$3-BI$2),1+9*(BI$3-MIN(MAX(Data_wide!$BL$51,BI$2),BI$3))/(BI$3-BI$2)),1),""))</f>
        <v/>
      </c>
      <c r="BJ55" s="165">
        <f>IF(OR(BJ$4=0,Data_wide!$BM$51=""),"",IFERROR(ROUND(IF(BJ$4=1,1+9*(MIN(MAX(Data_wide!$BM$51,BJ$2),BJ$3)-BJ$2)/(BJ$3-BJ$2),1+9*(BJ$3-MIN(MAX(Data_wide!$BM$51,BJ$2),BJ$3))/(BJ$3-BJ$2)),1),""))</f>
        <v/>
      </c>
      <c r="BK55" s="165">
        <f>IF(OR(BK$4=0,Data_wide!$BN$51=""),"",IFERROR(ROUND(IF(BK$4=1,1+9*(MIN(MAX(Data_wide!$BN$51,BK$2),BK$3)-BK$2)/(BK$3-BK$2),1+9*(BK$3-MIN(MAX(Data_wide!$BN$51,BK$2),BK$3))/(BK$3-BK$2)),1),""))</f>
        <v/>
      </c>
      <c r="BL55" s="165">
        <f>IF(OR(BL$4=0,Data_wide!$BO$51=""),"",IFERROR(ROUND(IF(BL$4=1,1+9*(MIN(MAX(Data_wide!$BO$51,BL$2),BL$3)-BL$2)/(BL$3-BL$2),1+9*(BL$3-MIN(MAX(Data_wide!$BO$51,BL$2),BL$3))/(BL$3-BL$2)),1),""))</f>
        <v/>
      </c>
      <c r="BM55" s="165">
        <f>IF(OR(BM$4=0,Data_wide!$BP$51=""),"",IFERROR(ROUND(IF(BM$4=1,1+9*(MIN(MAX(Data_wide!$BP$51,BM$2),BM$3)-BM$2)/(BM$3-BM$2),1+9*(BM$3-MIN(MAX(Data_wide!$BP$51,BM$2),BM$3))/(BM$3-BM$2)),1),""))</f>
        <v/>
      </c>
      <c r="BN55" s="165">
        <f>IF(OR(BN$4=0,Data_wide!$BQ$51=""),"",IFERROR(ROUND(IF(BN$4=1,1+9*(MIN(MAX(Data_wide!$BQ$51,BN$2),BN$3)-BN$2)/(BN$3-BN$2),1+9*(BN$3-MIN(MAX(Data_wide!$BQ$51,BN$2),BN$3))/(BN$3-BN$2)),1),""))</f>
        <v/>
      </c>
      <c r="BO55" s="165">
        <f>IF(OR(BO$4=0,Data_wide!$BR$51=""),"",IFERROR(ROUND(IF(BO$4=1,1+9*(MIN(MAX(Data_wide!$BR$51,BO$2),BO$3)-BO$2)/(BO$3-BO$2),1+9*(BO$3-MIN(MAX(Data_wide!$BR$51,BO$2),BO$3))/(BO$3-BO$2)),1),""))</f>
        <v/>
      </c>
      <c r="BP55" s="165">
        <f>IF(OR(BP$4=0,Data_wide!$BS$51=""),"",IFERROR(ROUND(IF(BP$4=1,1+9*(MIN(MAX(Data_wide!$BS$51,BP$2),BP$3)-BP$2)/(BP$3-BP$2),1+9*(BP$3-MIN(MAX(Data_wide!$BS$51,BP$2),BP$3))/(BP$3-BP$2)),1),""))</f>
        <v/>
      </c>
      <c r="BQ55" s="165">
        <f>IF(OR(BQ$4=0,Data_wide!$BT$51=""),"",IFERROR(ROUND(IF(BQ$4=1,1+9*(MIN(MAX(Data_wide!$BT$51,BQ$2),BQ$3)-BQ$2)/(BQ$3-BQ$2),1+9*(BQ$3-MIN(MAX(Data_wide!$BT$51,BQ$2),BQ$3))/(BQ$3-BQ$2)),1),""))</f>
        <v/>
      </c>
      <c r="BR55" s="165">
        <f>IF(OR(BR$4=0,Data_wide!$BU$51=""),"",IFERROR(ROUND(IF(BR$4=1,1+9*(MIN(MAX(Data_wide!$BU$51,BR$2),BR$3)-BR$2)/(BR$3-BR$2),1+9*(BR$3-MIN(MAX(Data_wide!$BU$51,BR$2),BR$3))/(BR$3-BR$2)),1),""))</f>
        <v/>
      </c>
      <c r="BS55" s="165">
        <f>IF(OR(BS$4=0,Data_wide!$BV$51=""),"",IFERROR(ROUND(IF(BS$4=1,1+9*(MIN(MAX(Data_wide!$BV$51,BS$2),BS$3)-BS$2)/(BS$3-BS$2),1+9*(BS$3-MIN(MAX(Data_wide!$BV$51,BS$2),BS$3))/(BS$3-BS$2)),1),""))</f>
        <v/>
      </c>
      <c r="BT55" s="165">
        <f>IF(OR(BT$4=0,Data_wide!$BW$51=""),"",IFERROR(ROUND(IF(BT$4=1,1+9*(MIN(MAX(Data_wide!$BW$51,BT$2),BT$3)-BT$2)/(BT$3-BT$2),1+9*(BT$3-MIN(MAX(Data_wide!$BW$51,BT$2),BT$3))/(BT$3-BT$2)),1),""))</f>
        <v/>
      </c>
      <c r="BU55" s="165">
        <f>IF(OR(BU$4=0,Data_wide!$BX$51=""),"",IFERROR(ROUND(IF(BU$4=1,1+9*(MIN(MAX(Data_wide!$BX$51,BU$2),BU$3)-BU$2)/(BU$3-BU$2),1+9*(BU$3-MIN(MAX(Data_wide!$BX$51,BU$2),BU$3))/(BU$3-BU$2)),1),""))</f>
        <v/>
      </c>
      <c r="BV55" s="165">
        <f>IF(OR(BV$4=0,Data_wide!$BY$51=""),"",IFERROR(ROUND(IF(BV$4=1,1+9*(MIN(MAX(Data_wide!$BY$51,BV$2),BV$3)-BV$2)/(BV$3-BV$2),1+9*(BV$3-MIN(MAX(Data_wide!$BY$51,BV$2),BV$3))/(BV$3-BV$2)),1),""))</f>
        <v/>
      </c>
      <c r="BW55" s="165">
        <f>IF(OR(BW$4=0,Data_wide!$BZ$51=""),"",IFERROR(ROUND(IF(BW$4=1,1+9*(MIN(MAX(Data_wide!$BZ$51,BW$2),BW$3)-BW$2)/(BW$3-BW$2),1+9*(BW$3-MIN(MAX(Data_wide!$BZ$51,BW$2),BW$3))/(BW$3-BW$2)),1),""))</f>
        <v/>
      </c>
      <c r="BX55" s="165">
        <f>IF(OR(BX$4=0,Data_wide!$CA$51=""),"",IFERROR(ROUND(IF(BX$4=1,1+9*(MIN(MAX(Data_wide!$CA$51,BX$2),BX$3)-BX$2)/(BX$3-BX$2),1+9*(BX$3-MIN(MAX(Data_wide!$CA$51,BX$2),BX$3))/(BX$3-BX$2)),1),""))</f>
        <v/>
      </c>
      <c r="BY55" s="165">
        <f>IF(OR(BY$4=0,Data_wide!$CB$51=""),"",IFERROR(ROUND(IF(BY$4=1,1+9*(MIN(MAX(Data_wide!$CB$51,BY$2),BY$3)-BY$2)/(BY$3-BY$2),1+9*(BY$3-MIN(MAX(Data_wide!$CB$51,BY$2),BY$3))/(BY$3-BY$2)),1),""))</f>
        <v/>
      </c>
      <c r="BZ55" s="165">
        <f>IF(OR(BZ$4=0,Data_wide!$CC$51=""),"",IFERROR(ROUND(IF(BZ$4=1,1+9*(MIN(MAX(Data_wide!$CC$51,BZ$2),BZ$3)-BZ$2)/(BZ$3-BZ$2),1+9*(BZ$3-MIN(MAX(Data_wide!$CC$51,BZ$2),BZ$3))/(BZ$3-BZ$2)),1),""))</f>
        <v/>
      </c>
      <c r="CA55" s="165">
        <f>IF(OR(CA$4=0,Data_wide!$CD$51=""),"",IFERROR(ROUND(IF(CA$4=1,1+9*(MIN(MAX(Data_wide!$CD$51,CA$2),CA$3)-CA$2)/(CA$3-CA$2),1+9*(CA$3-MIN(MAX(Data_wide!$CD$51,CA$2),CA$3))/(CA$3-CA$2)),1),""))</f>
        <v/>
      </c>
      <c r="CB55" s="165">
        <f>IF(OR(CB$4=0,Data_wide!$CE$51=""),"",IFERROR(ROUND(IF(CB$4=1,1+9*(MIN(MAX(Data_wide!$CE$51,CB$2),CB$3)-CB$2)/(CB$3-CB$2),1+9*(CB$3-MIN(MAX(Data_wide!$CE$51,CB$2),CB$3))/(CB$3-CB$2)),1),""))</f>
        <v/>
      </c>
      <c r="CC55" s="165">
        <f>IF(OR(CC$4=0,Data_wide!$CF$51=""),"",IFERROR(ROUND(IF(CC$4=1,1+9*(MIN(MAX(Data_wide!$CF$51,CC$2),CC$3)-CC$2)/(CC$3-CC$2),1+9*(CC$3-MIN(MAX(Data_wide!$CF$51,CC$2),CC$3))/(CC$3-CC$2)),1),""))</f>
        <v/>
      </c>
      <c r="CD55" s="165">
        <f>IF(OR(CD$4=0,Data_wide!$CG$51=""),"",IFERROR(ROUND(IF(CD$4=1,1+9*(MIN(MAX(Data_wide!$CG$51,CD$2),CD$3)-CD$2)/(CD$3-CD$2),1+9*(CD$3-MIN(MAX(Data_wide!$CG$51,CD$2),CD$3))/(CD$3-CD$2)),1),""))</f>
        <v/>
      </c>
      <c r="CE55" s="165">
        <f>IF(OR(CE$4=0,Data_wide!$CH$51=""),"",IFERROR(ROUND(IF(CE$4=1,1+9*(MIN(MAX(Data_wide!$CH$51,CE$2),CE$3)-CE$2)/(CE$3-CE$2),1+9*(CE$3-MIN(MAX(Data_wide!$CH$51,CE$2),CE$3))/(CE$3-CE$2)),1),""))</f>
        <v/>
      </c>
      <c r="CF55" s="165">
        <f>IF(OR(CF$4=0,Data_wide!$CI$51=""),"",IFERROR(ROUND(IF(CF$4=1,1+9*(MIN(MAX(Data_wide!$CI$51,CF$2),CF$3)-CF$2)/(CF$3-CF$2),1+9*(CF$3-MIN(MAX(Data_wide!$CI$51,CF$2),CF$3))/(CF$3-CF$2)),1),""))</f>
        <v/>
      </c>
      <c r="CG55" s="165">
        <f>IF(OR(CG$4=0,Data_wide!$CJ$51=""),"",IFERROR(ROUND(IF(CG$4=1,1+9*(MIN(MAX(Data_wide!$CJ$51,CG$2),CG$3)-CG$2)/(CG$3-CG$2),1+9*(CG$3-MIN(MAX(Data_wide!$CJ$51,CG$2),CG$3))/(CG$3-CG$2)),1),""))</f>
        <v/>
      </c>
      <c r="CH55" s="165">
        <f>IF(OR(CH$4=0,Data_wide!$CK$51=""),"",IFERROR(ROUND(IF(CH$4=1,1+9*(MIN(MAX(Data_wide!$CK$51,CH$2),CH$3)-CH$2)/(CH$3-CH$2),1+9*(CH$3-MIN(MAX(Data_wide!$CK$51,CH$2),CH$3))/(CH$3-CH$2)),1),""))</f>
        <v/>
      </c>
      <c r="CI55" s="165">
        <f>IF(OR(CI$4=0,Data_wide!$CL$51=""),"",IFERROR(ROUND(IF(CI$4=1,1+9*(MIN(MAX(Data_wide!$CL$51,CI$2),CI$3)-CI$2)/(CI$3-CI$2),1+9*(CI$3-MIN(MAX(Data_wide!$CL$51,CI$2),CI$3))/(CI$3-CI$2)),1),""))</f>
        <v/>
      </c>
      <c r="CJ55" s="165">
        <f>IF(OR(CJ$4=0,Data_wide!$CM$51=""),"",IFERROR(ROUND(IF(CJ$4=1,1+9*(MIN(MAX(Data_wide!$CM$51,CJ$2),CJ$3)-CJ$2)/(CJ$3-CJ$2),1+9*(CJ$3-MIN(MAX(Data_wide!$CM$51,CJ$2),CJ$3))/(CJ$3-CJ$2)),1),""))</f>
        <v/>
      </c>
      <c r="CK55" s="165">
        <f>IF(OR(CK$4=0,Data_wide!$CN$51=""),"",IFERROR(ROUND(IF(CK$4=1,1+9*(MIN(MAX(Data_wide!$CN$51,CK$2),CK$3)-CK$2)/(CK$3-CK$2),1+9*(CK$3-MIN(MAX(Data_wide!$CN$51,CK$2),CK$3))/(CK$3-CK$2)),1),""))</f>
        <v/>
      </c>
      <c r="CL55" s="165">
        <f>IF(OR(CL$4=0,Data_wide!$CO$51=""),"",IFERROR(ROUND(IF(CL$4=1,1+9*(MIN(MAX(Data_wide!$CO$51,CL$2),CL$3)-CL$2)/(CL$3-CL$2),1+9*(CL$3-MIN(MAX(Data_wide!$CO$51,CL$2),CL$3))/(CL$3-CL$2)),1),""))</f>
        <v/>
      </c>
      <c r="CM55" s="165">
        <f>IF(OR(CM$4=0,Data_wide!$CP$51=""),"",IFERROR(ROUND(IF(CM$4=1,1+9*(MIN(MAX(Data_wide!$CP$51,CM$2),CM$3)-CM$2)/(CM$3-CM$2),1+9*(CM$3-MIN(MAX(Data_wide!$CP$51,CM$2),CM$3))/(CM$3-CM$2)),1),""))</f>
        <v/>
      </c>
      <c r="CN55" s="165">
        <f>IF(OR(CN$4=0,Data_wide!$CQ$51=""),"",IFERROR(ROUND(IF(CN$4=1,1+9*(MIN(MAX(Data_wide!$CQ$51,CN$2),CN$3)-CN$2)/(CN$3-CN$2),1+9*(CN$3-MIN(MAX(Data_wide!$CQ$51,CN$2),CN$3))/(CN$3-CN$2)),1),""))</f>
        <v/>
      </c>
      <c r="CO55" s="165">
        <f>IF(OR(CO$4=0,Data_wide!$CR$51=""),"",IFERROR(ROUND(IF(CO$4=1,1+9*(MIN(MAX(Data_wide!$CR$51,CO$2),CO$3)-CO$2)/(CO$3-CO$2),1+9*(CO$3-MIN(MAX(Data_wide!$CR$51,CO$2),CO$3))/(CO$3-CO$2)),1),""))</f>
        <v/>
      </c>
    </row>
    <row r="56" ht="14" customHeight="1">
      <c r="A56" s="161" t="inlineStr">
        <is>
          <t>CYP</t>
        </is>
      </c>
      <c r="B56" s="161" t="inlineStr">
        <is>
          <t>Cyprus</t>
        </is>
      </c>
      <c r="C56" s="165">
        <f>IF(OR(C$4=0,Data_wide!$F$52=""),"",IFERROR(ROUND(IF(C$4=1,1+9*(MIN(MAX(Data_wide!$F$52,C$2),C$3)-C$2)/(C$3-C$2),1+9*(C$3-MIN(MAX(Data_wide!$F$52,C$2),C$3))/(C$3-C$2)),1),""))</f>
        <v/>
      </c>
      <c r="D56" s="165">
        <f>IF(OR(D$4=0,Data_wide!$G$52=""),"",IFERROR(ROUND(IF(D$4=1,1+9*(MIN(MAX(Data_wide!$G$52,D$2),D$3)-D$2)/(D$3-D$2),1+9*(D$3-MIN(MAX(Data_wide!$G$52,D$2),D$3))/(D$3-D$2)),1),""))</f>
        <v/>
      </c>
      <c r="E56" s="165">
        <f>IF(OR(E$4=0,Data_wide!$H$52=""),"",IFERROR(ROUND(IF(E$4=1,1+9*(MIN(MAX(Data_wide!$H$52,E$2),E$3)-E$2)/(E$3-E$2),1+9*(E$3-MIN(MAX(Data_wide!$H$52,E$2),E$3))/(E$3-E$2)),1),""))</f>
        <v/>
      </c>
      <c r="F56" s="165">
        <f>IF(OR(F$4=0,Data_wide!$I$52=""),"",IFERROR(ROUND(IF(F$4=1,1+9*(MIN(MAX(Data_wide!$I$52,F$2),F$3)-F$2)/(F$3-F$2),1+9*(F$3-MIN(MAX(Data_wide!$I$52,F$2),F$3))/(F$3-F$2)),1),""))</f>
        <v/>
      </c>
      <c r="G56" s="165">
        <f>IF(OR(G$4=0,Data_wide!$J$52=""),"",IFERROR(ROUND(IF(G$4=1,1+9*(MIN(MAX(Data_wide!$J$52,G$2),G$3)-G$2)/(G$3-G$2),1+9*(G$3-MIN(MAX(Data_wide!$J$52,G$2),G$3))/(G$3-G$2)),1),""))</f>
        <v/>
      </c>
      <c r="H56" s="165">
        <f>IF(OR(H$4=0,Data_wide!$K$52=""),"",IFERROR(ROUND(IF(H$4=1,1+9*(MIN(MAX(Data_wide!$K$52,H$2),H$3)-H$2)/(H$3-H$2),1+9*(H$3-MIN(MAX(Data_wide!$K$52,H$2),H$3))/(H$3-H$2)),1),""))</f>
        <v/>
      </c>
      <c r="I56" s="165">
        <f>IF(OR(I$4=0,Data_wide!$L$52=""),"",IFERROR(ROUND(IF(I$4=1,1+9*(MIN(MAX(Data_wide!$L$52,I$2),I$3)-I$2)/(I$3-I$2),1+9*(I$3-MIN(MAX(Data_wide!$L$52,I$2),I$3))/(I$3-I$2)),1),""))</f>
        <v/>
      </c>
      <c r="J56" s="165">
        <f>IF(OR(J$4=0,Data_wide!$M$52=""),"",IFERROR(ROUND(IF(J$4=1,1+9*(MIN(MAX(Data_wide!$M$52,J$2),J$3)-J$2)/(J$3-J$2),1+9*(J$3-MIN(MAX(Data_wide!$M$52,J$2),J$3))/(J$3-J$2)),1),""))</f>
        <v/>
      </c>
      <c r="K56" s="165">
        <f>IF(OR(K$4=0,Data_wide!$N$52=""),"",IFERROR(ROUND(IF(K$4=1,1+9*(MIN(MAX(Data_wide!$N$52,K$2),K$3)-K$2)/(K$3-K$2),1+9*(K$3-MIN(MAX(Data_wide!$N$52,K$2),K$3))/(K$3-K$2)),1),""))</f>
        <v/>
      </c>
      <c r="L56" s="165">
        <f>IF(OR(L$4=0,Data_wide!$O$52=""),"",IFERROR(ROUND(IF(L$4=1,1+9*(MIN(MAX(Data_wide!$O$52,L$2),L$3)-L$2)/(L$3-L$2),1+9*(L$3-MIN(MAX(Data_wide!$O$52,L$2),L$3))/(L$3-L$2)),1),""))</f>
        <v/>
      </c>
      <c r="M56" s="165">
        <f>IF(OR(M$4=0,Data_wide!$P$52=""),"",IFERROR(ROUND(IF(M$4=1,1+9*(MIN(MAX(Data_wide!$P$52,M$2),M$3)-M$2)/(M$3-M$2),1+9*(M$3-MIN(MAX(Data_wide!$P$52,M$2),M$3))/(M$3-M$2)),1),""))</f>
        <v/>
      </c>
      <c r="N56" s="165">
        <f>IF(OR(N$4=0,Data_wide!$Q$52=""),"",IFERROR(ROUND(IF(N$4=1,1+9*(MIN(MAX(Data_wide!$Q$52,N$2),N$3)-N$2)/(N$3-N$2),1+9*(N$3-MIN(MAX(Data_wide!$Q$52,N$2),N$3))/(N$3-N$2)),1),""))</f>
        <v/>
      </c>
      <c r="O56" s="165">
        <f>IF(OR(O$4=0,Data_wide!$R$52=""),"",IFERROR(ROUND(IF(O$4=1,1+9*(MIN(MAX(Data_wide!$R$52,O$2),O$3)-O$2)/(O$3-O$2),1+9*(O$3-MIN(MAX(Data_wide!$R$52,O$2),O$3))/(O$3-O$2)),1),""))</f>
        <v/>
      </c>
      <c r="P56" s="165">
        <f>IF(OR(P$4=0,Data_wide!$S$52=""),"",IFERROR(ROUND(IF(P$4=1,1+9*(MIN(MAX(Data_wide!$S$52,P$2),P$3)-P$2)/(P$3-P$2),1+9*(P$3-MIN(MAX(Data_wide!$S$52,P$2),P$3))/(P$3-P$2)),1),""))</f>
        <v/>
      </c>
      <c r="Q56" s="165">
        <f>IF(OR(Q$4=0,Data_wide!$T$52=""),"",IFERROR(ROUND(IF(Q$4=1,1+9*(MIN(MAX(Data_wide!$T$52,Q$2),Q$3)-Q$2)/(Q$3-Q$2),1+9*(Q$3-MIN(MAX(Data_wide!$T$52,Q$2),Q$3))/(Q$3-Q$2)),1),""))</f>
        <v/>
      </c>
      <c r="R56" s="165">
        <f>IF(OR(R$4=0,Data_wide!$U$52=""),"",IFERROR(ROUND(IF(R$4=1,1+9*(MIN(MAX(Data_wide!$U$52,R$2),R$3)-R$2)/(R$3-R$2),1+9*(R$3-MIN(MAX(Data_wide!$U$52,R$2),R$3))/(R$3-R$2)),1),""))</f>
        <v/>
      </c>
      <c r="S56" s="165">
        <f>IF(OR(S$4=0,Data_wide!$V$52=""),"",IFERROR(ROUND(IF(S$4=1,1+9*(MIN(MAX(Data_wide!$V$52,S$2),S$3)-S$2)/(S$3-S$2),1+9*(S$3-MIN(MAX(Data_wide!$V$52,S$2),S$3))/(S$3-S$2)),1),""))</f>
        <v/>
      </c>
      <c r="T56" s="165">
        <f>IF(OR(T$4=0,Data_wide!$W$52=""),"",IFERROR(ROUND(IF(T$4=1,1+9*(MIN(MAX(Data_wide!$W$52,T$2),T$3)-T$2)/(T$3-T$2),1+9*(T$3-MIN(MAX(Data_wide!$W$52,T$2),T$3))/(T$3-T$2)),1),""))</f>
        <v/>
      </c>
      <c r="U56" s="165">
        <f>IF(OR(U$4=0,Data_wide!$X$52=""),"",IFERROR(ROUND(IF(U$4=1,1+9*(MIN(MAX(Data_wide!$X$52,U$2),U$3)-U$2)/(U$3-U$2),1+9*(U$3-MIN(MAX(Data_wide!$X$52,U$2),U$3))/(U$3-U$2)),1),""))</f>
        <v/>
      </c>
      <c r="V56" s="165">
        <f>IF(OR(V$4=0,Data_wide!$Y$52=""),"",IFERROR(ROUND(IF(V$4=1,1+9*(MIN(MAX(Data_wide!$Y$52,V$2),V$3)-V$2)/(V$3-V$2),1+9*(V$3-MIN(MAX(Data_wide!$Y$52,V$2),V$3))/(V$3-V$2)),1),""))</f>
        <v/>
      </c>
      <c r="W56" s="165">
        <f>IF(OR(W$4=0,Data_wide!$Z$52=""),"",IFERROR(ROUND(IF(W$4=1,1+9*(MIN(MAX(Data_wide!$Z$52,W$2),W$3)-W$2)/(W$3-W$2),1+9*(W$3-MIN(MAX(Data_wide!$Z$52,W$2),W$3))/(W$3-W$2)),1),""))</f>
        <v/>
      </c>
      <c r="X56" s="165">
        <f>IF(OR(X$4=0,Data_wide!$AA$52=""),"",IFERROR(ROUND(IF(X$4=1,1+9*(MIN(MAX(Data_wide!$AA$52,X$2),X$3)-X$2)/(X$3-X$2),1+9*(X$3-MIN(MAX(Data_wide!$AA$52,X$2),X$3))/(X$3-X$2)),1),""))</f>
        <v/>
      </c>
      <c r="Y56" s="165">
        <f>IF(OR(Y$4=0,Data_wide!$AB$52=""),"",IFERROR(ROUND(IF(Y$4=1,1+9*(MIN(MAX(Data_wide!$AB$52,Y$2),Y$3)-Y$2)/(Y$3-Y$2),1+9*(Y$3-MIN(MAX(Data_wide!$AB$52,Y$2),Y$3))/(Y$3-Y$2)),1),""))</f>
        <v/>
      </c>
      <c r="Z56" s="165">
        <f>IF(OR(Z$4=0,Data_wide!$AC$52=""),"",IFERROR(ROUND(IF(Z$4=1,1+9*(MIN(MAX(Data_wide!$AC$52,Z$2),Z$3)-Z$2)/(Z$3-Z$2),1+9*(Z$3-MIN(MAX(Data_wide!$AC$52,Z$2),Z$3))/(Z$3-Z$2)),1),""))</f>
        <v/>
      </c>
      <c r="AA56" s="165">
        <f>IF(OR(AA$4=0,Data_wide!$AD$52=""),"",IFERROR(ROUND(IF(AA$4=1,1+9*(MIN(MAX(Data_wide!$AD$52,AA$2),AA$3)-AA$2)/(AA$3-AA$2),1+9*(AA$3-MIN(MAX(Data_wide!$AD$52,AA$2),AA$3))/(AA$3-AA$2)),1),""))</f>
        <v/>
      </c>
      <c r="AB56" s="165">
        <f>IF(OR(AB$4=0,Data_wide!$AE$52=""),"",IFERROR(ROUND(IF(AB$4=1,1+9*(MIN(MAX(Data_wide!$AE$52,AB$2),AB$3)-AB$2)/(AB$3-AB$2),1+9*(AB$3-MIN(MAX(Data_wide!$AE$52,AB$2),AB$3))/(AB$3-AB$2)),1),""))</f>
        <v/>
      </c>
      <c r="AC56" s="165">
        <f>IF(OR(AC$4=0,Data_wide!$AF$52=""),"",IFERROR(ROUND(IF(AC$4=1,1+9*(MIN(MAX(Data_wide!$AF$52,AC$2),AC$3)-AC$2)/(AC$3-AC$2),1+9*(AC$3-MIN(MAX(Data_wide!$AF$52,AC$2),AC$3))/(AC$3-AC$2)),1),""))</f>
        <v/>
      </c>
      <c r="AD56" s="165">
        <f>IF(OR(AD$4=0,Data_wide!$AG$52=""),"",IFERROR(ROUND(IF(AD$4=1,1+9*(MIN(MAX(Data_wide!$AG$52,AD$2),AD$3)-AD$2)/(AD$3-AD$2),1+9*(AD$3-MIN(MAX(Data_wide!$AG$52,AD$2),AD$3))/(AD$3-AD$2)),1),""))</f>
        <v/>
      </c>
      <c r="AE56" s="165">
        <f>IF(OR(AE$4=0,Data_wide!$AH$52=""),"",IFERROR(ROUND(IF(AE$4=1,1+9*(MIN(MAX(Data_wide!$AH$52,AE$2),AE$3)-AE$2)/(AE$3-AE$2),1+9*(AE$3-MIN(MAX(Data_wide!$AH$52,AE$2),AE$3))/(AE$3-AE$2)),1),""))</f>
        <v/>
      </c>
      <c r="AF56" s="165">
        <f>IF(OR(AF$4=0,Data_wide!$AI$52=""),"",IFERROR(ROUND(IF(AF$4=1,1+9*(MIN(MAX(Data_wide!$AI$52,AF$2),AF$3)-AF$2)/(AF$3-AF$2),1+9*(AF$3-MIN(MAX(Data_wide!$AI$52,AF$2),AF$3))/(AF$3-AF$2)),1),""))</f>
        <v/>
      </c>
      <c r="AG56" s="165">
        <f>IF(OR(AG$4=0,Data_wide!$AJ$52=""),"",IFERROR(ROUND(IF(AG$4=1,1+9*(MIN(MAX(Data_wide!$AJ$52,AG$2),AG$3)-AG$2)/(AG$3-AG$2),1+9*(AG$3-MIN(MAX(Data_wide!$AJ$52,AG$2),AG$3))/(AG$3-AG$2)),1),""))</f>
        <v/>
      </c>
      <c r="AH56" s="165">
        <f>IF(OR(AH$4=0,Data_wide!$AK$52=""),"",IFERROR(ROUND(IF(AH$4=1,1+9*(MIN(MAX(Data_wide!$AK$52,AH$2),AH$3)-AH$2)/(AH$3-AH$2),1+9*(AH$3-MIN(MAX(Data_wide!$AK$52,AH$2),AH$3))/(AH$3-AH$2)),1),""))</f>
        <v/>
      </c>
      <c r="AI56" s="165">
        <f>IF(OR(AI$4=0,Data_wide!$AL$52=""),"",IFERROR(ROUND(IF(AI$4=1,1+9*(MIN(MAX(Data_wide!$AL$52,AI$2),AI$3)-AI$2)/(AI$3-AI$2),1+9*(AI$3-MIN(MAX(Data_wide!$AL$52,AI$2),AI$3))/(AI$3-AI$2)),1),""))</f>
        <v/>
      </c>
      <c r="AJ56" s="165">
        <f>IF(OR(AJ$4=0,Data_wide!$AM$52=""),"",IFERROR(ROUND(IF(AJ$4=1,1+9*(MIN(MAX(Data_wide!$AM$52,AJ$2),AJ$3)-AJ$2)/(AJ$3-AJ$2),1+9*(AJ$3-MIN(MAX(Data_wide!$AM$52,AJ$2),AJ$3))/(AJ$3-AJ$2)),1),""))</f>
        <v/>
      </c>
      <c r="AK56" s="165">
        <f>IF(OR(AK$4=0,Data_wide!$AN$52=""),"",IFERROR(ROUND(IF(AK$4=1,1+9*(MIN(MAX(Data_wide!$AN$52,AK$2),AK$3)-AK$2)/(AK$3-AK$2),1+9*(AK$3-MIN(MAX(Data_wide!$AN$52,AK$2),AK$3))/(AK$3-AK$2)),1),""))</f>
        <v/>
      </c>
      <c r="AL56" s="165">
        <f>IF(OR(AL$4=0,Data_wide!$AO$52=""),"",IFERROR(ROUND(IF(AL$4=1,1+9*(MIN(MAX(Data_wide!$AO$52,AL$2),AL$3)-AL$2)/(AL$3-AL$2),1+9*(AL$3-MIN(MAX(Data_wide!$AO$52,AL$2),AL$3))/(AL$3-AL$2)),1),""))</f>
        <v/>
      </c>
      <c r="AM56" s="165">
        <f>IF(OR(AM$4=0,Data_wide!$AP$52=""),"",IFERROR(ROUND(IF(AM$4=1,1+9*(MIN(MAX(Data_wide!$AP$52,AM$2),AM$3)-AM$2)/(AM$3-AM$2),1+9*(AM$3-MIN(MAX(Data_wide!$AP$52,AM$2),AM$3))/(AM$3-AM$2)),1),""))</f>
        <v/>
      </c>
      <c r="AN56" s="165">
        <f>IF(OR(AN$4=0,Data_wide!$AQ$52=""),"",IFERROR(ROUND(IF(AN$4=1,1+9*(MIN(MAX(Data_wide!$AQ$52,AN$2),AN$3)-AN$2)/(AN$3-AN$2),1+9*(AN$3-MIN(MAX(Data_wide!$AQ$52,AN$2),AN$3))/(AN$3-AN$2)),1),""))</f>
        <v/>
      </c>
      <c r="AO56" s="165">
        <f>IF(OR(AO$4=0,Data_wide!$AR$52=""),"",IFERROR(ROUND(IF(AO$4=1,1+9*(MIN(MAX(Data_wide!$AR$52,AO$2),AO$3)-AO$2)/(AO$3-AO$2),1+9*(AO$3-MIN(MAX(Data_wide!$AR$52,AO$2),AO$3))/(AO$3-AO$2)),1),""))</f>
        <v/>
      </c>
      <c r="AP56" s="165">
        <f>IF(OR(AP$4=0,Data_wide!$AS$52=""),"",IFERROR(ROUND(IF(AP$4=1,1+9*(MIN(MAX(Data_wide!$AS$52,AP$2),AP$3)-AP$2)/(AP$3-AP$2),1+9*(AP$3-MIN(MAX(Data_wide!$AS$52,AP$2),AP$3))/(AP$3-AP$2)),1),""))</f>
        <v/>
      </c>
      <c r="AQ56" s="165">
        <f>IF(OR(AQ$4=0,Data_wide!$AT$52=""),"",IFERROR(ROUND(IF(AQ$4=1,1+9*(MIN(MAX(Data_wide!$AT$52,AQ$2),AQ$3)-AQ$2)/(AQ$3-AQ$2),1+9*(AQ$3-MIN(MAX(Data_wide!$AT$52,AQ$2),AQ$3))/(AQ$3-AQ$2)),1),""))</f>
        <v/>
      </c>
      <c r="AR56" s="165">
        <f>IF(OR(AR$4=0,Data_wide!$AU$52=""),"",IFERROR(ROUND(IF(AR$4=1,1+9*(MIN(MAX(Data_wide!$AU$52,AR$2),AR$3)-AR$2)/(AR$3-AR$2),1+9*(AR$3-MIN(MAX(Data_wide!$AU$52,AR$2),AR$3))/(AR$3-AR$2)),1),""))</f>
        <v/>
      </c>
      <c r="AS56" s="165">
        <f>IF(OR(AS$4=0,Data_wide!$AV$52=""),"",IFERROR(ROUND(IF(AS$4=1,1+9*(MIN(MAX(Data_wide!$AV$52,AS$2),AS$3)-AS$2)/(AS$3-AS$2),1+9*(AS$3-MIN(MAX(Data_wide!$AV$52,AS$2),AS$3))/(AS$3-AS$2)),1),""))</f>
        <v/>
      </c>
      <c r="AT56" s="165">
        <f>IF(OR(AT$4=0,Data_wide!$AW$52=""),"",IFERROR(ROUND(IF(AT$4=1,1+9*(MIN(MAX(Data_wide!$AW$52,AT$2),AT$3)-AT$2)/(AT$3-AT$2),1+9*(AT$3-MIN(MAX(Data_wide!$AW$52,AT$2),AT$3))/(AT$3-AT$2)),1),""))</f>
        <v/>
      </c>
      <c r="AU56" s="165">
        <f>IF(OR(AU$4=0,Data_wide!$AX$52=""),"",IFERROR(ROUND(IF(AU$4=1,1+9*(MIN(MAX(Data_wide!$AX$52,AU$2),AU$3)-AU$2)/(AU$3-AU$2),1+9*(AU$3-MIN(MAX(Data_wide!$AX$52,AU$2),AU$3))/(AU$3-AU$2)),1),""))</f>
        <v/>
      </c>
      <c r="AV56" s="165">
        <f>IF(OR(AV$4=0,Data_wide!$AY$52=""),"",IFERROR(ROUND(IF(AV$4=1,1+9*(MIN(MAX(Data_wide!$AY$52,AV$2),AV$3)-AV$2)/(AV$3-AV$2),1+9*(AV$3-MIN(MAX(Data_wide!$AY$52,AV$2),AV$3))/(AV$3-AV$2)),1),""))</f>
        <v/>
      </c>
      <c r="AW56" s="165">
        <f>IF(OR(AW$4=0,Data_wide!$AZ$52=""),"",IFERROR(ROUND(IF(AW$4=1,1+9*(MIN(MAX(Data_wide!$AZ$52,AW$2),AW$3)-AW$2)/(AW$3-AW$2),1+9*(AW$3-MIN(MAX(Data_wide!$AZ$52,AW$2),AW$3))/(AW$3-AW$2)),1),""))</f>
        <v/>
      </c>
      <c r="AX56" s="165">
        <f>IF(OR(AX$4=0,Data_wide!$BA$52=""),"",IFERROR(ROUND(IF(AX$4=1,1+9*(MIN(MAX(Data_wide!$BA$52,AX$2),AX$3)-AX$2)/(AX$3-AX$2),1+9*(AX$3-MIN(MAX(Data_wide!$BA$52,AX$2),AX$3))/(AX$3-AX$2)),1),""))</f>
        <v/>
      </c>
      <c r="AY56" s="165">
        <f>IF(OR(AY$4=0,Data_wide!$BB$52=""),"",IFERROR(ROUND(IF(AY$4=1,1+9*(MIN(MAX(Data_wide!$BB$52,AY$2),AY$3)-AY$2)/(AY$3-AY$2),1+9*(AY$3-MIN(MAX(Data_wide!$BB$52,AY$2),AY$3))/(AY$3-AY$2)),1),""))</f>
        <v/>
      </c>
      <c r="AZ56" s="165">
        <f>IF(OR(AZ$4=0,Data_wide!$BC$52=""),"",IFERROR(ROUND(IF(AZ$4=1,1+9*(MIN(MAX(Data_wide!$BC$52,AZ$2),AZ$3)-AZ$2)/(AZ$3-AZ$2),1+9*(AZ$3-MIN(MAX(Data_wide!$BC$52,AZ$2),AZ$3))/(AZ$3-AZ$2)),1),""))</f>
        <v/>
      </c>
      <c r="BA56" s="165">
        <f>IF(OR(BA$4=0,Data_wide!$BD$52=""),"",IFERROR(ROUND(IF(BA$4=1,1+9*(MIN(MAX(Data_wide!$BD$52,BA$2),BA$3)-BA$2)/(BA$3-BA$2),1+9*(BA$3-MIN(MAX(Data_wide!$BD$52,BA$2),BA$3))/(BA$3-BA$2)),1),""))</f>
        <v/>
      </c>
      <c r="BB56" s="165">
        <f>IF(OR(BB$4=0,Data_wide!$BE$52=""),"",IFERROR(ROUND(IF(BB$4=1,1+9*(MIN(MAX(Data_wide!$BE$52,BB$2),BB$3)-BB$2)/(BB$3-BB$2),1+9*(BB$3-MIN(MAX(Data_wide!$BE$52,BB$2),BB$3))/(BB$3-BB$2)),1),""))</f>
        <v/>
      </c>
      <c r="BC56" s="165">
        <f>IF(OR(BC$4=0,Data_wide!$BF$52=""),"",IFERROR(ROUND(IF(BC$4=1,1+9*(MIN(MAX(Data_wide!$BF$52,BC$2),BC$3)-BC$2)/(BC$3-BC$2),1+9*(BC$3-MIN(MAX(Data_wide!$BF$52,BC$2),BC$3))/(BC$3-BC$2)),1),""))</f>
        <v/>
      </c>
      <c r="BD56" s="165">
        <f>IF(OR(BD$4=0,Data_wide!$BG$52=""),"",IFERROR(ROUND(IF(BD$4=1,1+9*(MIN(MAX(Data_wide!$BG$52,BD$2),BD$3)-BD$2)/(BD$3-BD$2),1+9*(BD$3-MIN(MAX(Data_wide!$BG$52,BD$2),BD$3))/(BD$3-BD$2)),1),""))</f>
        <v/>
      </c>
      <c r="BE56" s="165">
        <f>IF(OR(BE$4=0,Data_wide!$BH$52=""),"",IFERROR(ROUND(IF(BE$4=1,1+9*(MIN(MAX(Data_wide!$BH$52,BE$2),BE$3)-BE$2)/(BE$3-BE$2),1+9*(BE$3-MIN(MAX(Data_wide!$BH$52,BE$2),BE$3))/(BE$3-BE$2)),1),""))</f>
        <v/>
      </c>
      <c r="BF56" s="165">
        <f>IF(OR(BF$4=0,Data_wide!$BI$52=""),"",IFERROR(ROUND(IF(BF$4=1,1+9*(MIN(MAX(Data_wide!$BI$52,BF$2),BF$3)-BF$2)/(BF$3-BF$2),1+9*(BF$3-MIN(MAX(Data_wide!$BI$52,BF$2),BF$3))/(BF$3-BF$2)),1),""))</f>
        <v/>
      </c>
      <c r="BG56" s="165">
        <f>IF(OR(BG$4=0,Data_wide!$BJ$52=""),"",IFERROR(ROUND(IF(BG$4=1,1+9*(MIN(MAX(Data_wide!$BJ$52,BG$2),BG$3)-BG$2)/(BG$3-BG$2),1+9*(BG$3-MIN(MAX(Data_wide!$BJ$52,BG$2),BG$3))/(BG$3-BG$2)),1),""))</f>
        <v/>
      </c>
      <c r="BH56" s="165">
        <f>IF(OR(BH$4=0,Data_wide!$BK$52=""),"",IFERROR(ROUND(IF(BH$4=1,1+9*(MIN(MAX(Data_wide!$BK$52,BH$2),BH$3)-BH$2)/(BH$3-BH$2),1+9*(BH$3-MIN(MAX(Data_wide!$BK$52,BH$2),BH$3))/(BH$3-BH$2)),1),""))</f>
        <v/>
      </c>
      <c r="BI56" s="165">
        <f>IF(OR(BI$4=0,Data_wide!$BL$52=""),"",IFERROR(ROUND(IF(BI$4=1,1+9*(MIN(MAX(Data_wide!$BL$52,BI$2),BI$3)-BI$2)/(BI$3-BI$2),1+9*(BI$3-MIN(MAX(Data_wide!$BL$52,BI$2),BI$3))/(BI$3-BI$2)),1),""))</f>
        <v/>
      </c>
      <c r="BJ56" s="165">
        <f>IF(OR(BJ$4=0,Data_wide!$BM$52=""),"",IFERROR(ROUND(IF(BJ$4=1,1+9*(MIN(MAX(Data_wide!$BM$52,BJ$2),BJ$3)-BJ$2)/(BJ$3-BJ$2),1+9*(BJ$3-MIN(MAX(Data_wide!$BM$52,BJ$2),BJ$3))/(BJ$3-BJ$2)),1),""))</f>
        <v/>
      </c>
      <c r="BK56" s="165">
        <f>IF(OR(BK$4=0,Data_wide!$BN$52=""),"",IFERROR(ROUND(IF(BK$4=1,1+9*(MIN(MAX(Data_wide!$BN$52,BK$2),BK$3)-BK$2)/(BK$3-BK$2),1+9*(BK$3-MIN(MAX(Data_wide!$BN$52,BK$2),BK$3))/(BK$3-BK$2)),1),""))</f>
        <v/>
      </c>
      <c r="BL56" s="165">
        <f>IF(OR(BL$4=0,Data_wide!$BO$52=""),"",IFERROR(ROUND(IF(BL$4=1,1+9*(MIN(MAX(Data_wide!$BO$52,BL$2),BL$3)-BL$2)/(BL$3-BL$2),1+9*(BL$3-MIN(MAX(Data_wide!$BO$52,BL$2),BL$3))/(BL$3-BL$2)),1),""))</f>
        <v/>
      </c>
      <c r="BM56" s="165">
        <f>IF(OR(BM$4=0,Data_wide!$BP$52=""),"",IFERROR(ROUND(IF(BM$4=1,1+9*(MIN(MAX(Data_wide!$BP$52,BM$2),BM$3)-BM$2)/(BM$3-BM$2),1+9*(BM$3-MIN(MAX(Data_wide!$BP$52,BM$2),BM$3))/(BM$3-BM$2)),1),""))</f>
        <v/>
      </c>
      <c r="BN56" s="165">
        <f>IF(OR(BN$4=0,Data_wide!$BQ$52=""),"",IFERROR(ROUND(IF(BN$4=1,1+9*(MIN(MAX(Data_wide!$BQ$52,BN$2),BN$3)-BN$2)/(BN$3-BN$2),1+9*(BN$3-MIN(MAX(Data_wide!$BQ$52,BN$2),BN$3))/(BN$3-BN$2)),1),""))</f>
        <v/>
      </c>
      <c r="BO56" s="165">
        <f>IF(OR(BO$4=0,Data_wide!$BR$52=""),"",IFERROR(ROUND(IF(BO$4=1,1+9*(MIN(MAX(Data_wide!$BR$52,BO$2),BO$3)-BO$2)/(BO$3-BO$2),1+9*(BO$3-MIN(MAX(Data_wide!$BR$52,BO$2),BO$3))/(BO$3-BO$2)),1),""))</f>
        <v/>
      </c>
      <c r="BP56" s="165">
        <f>IF(OR(BP$4=0,Data_wide!$BS$52=""),"",IFERROR(ROUND(IF(BP$4=1,1+9*(MIN(MAX(Data_wide!$BS$52,BP$2),BP$3)-BP$2)/(BP$3-BP$2),1+9*(BP$3-MIN(MAX(Data_wide!$BS$52,BP$2),BP$3))/(BP$3-BP$2)),1),""))</f>
        <v/>
      </c>
      <c r="BQ56" s="165">
        <f>IF(OR(BQ$4=0,Data_wide!$BT$52=""),"",IFERROR(ROUND(IF(BQ$4=1,1+9*(MIN(MAX(Data_wide!$BT$52,BQ$2),BQ$3)-BQ$2)/(BQ$3-BQ$2),1+9*(BQ$3-MIN(MAX(Data_wide!$BT$52,BQ$2),BQ$3))/(BQ$3-BQ$2)),1),""))</f>
        <v/>
      </c>
      <c r="BR56" s="165">
        <f>IF(OR(BR$4=0,Data_wide!$BU$52=""),"",IFERROR(ROUND(IF(BR$4=1,1+9*(MIN(MAX(Data_wide!$BU$52,BR$2),BR$3)-BR$2)/(BR$3-BR$2),1+9*(BR$3-MIN(MAX(Data_wide!$BU$52,BR$2),BR$3))/(BR$3-BR$2)),1),""))</f>
        <v/>
      </c>
      <c r="BS56" s="165">
        <f>IF(OR(BS$4=0,Data_wide!$BV$52=""),"",IFERROR(ROUND(IF(BS$4=1,1+9*(MIN(MAX(Data_wide!$BV$52,BS$2),BS$3)-BS$2)/(BS$3-BS$2),1+9*(BS$3-MIN(MAX(Data_wide!$BV$52,BS$2),BS$3))/(BS$3-BS$2)),1),""))</f>
        <v/>
      </c>
      <c r="BT56" s="165">
        <f>IF(OR(BT$4=0,Data_wide!$BW$52=""),"",IFERROR(ROUND(IF(BT$4=1,1+9*(MIN(MAX(Data_wide!$BW$52,BT$2),BT$3)-BT$2)/(BT$3-BT$2),1+9*(BT$3-MIN(MAX(Data_wide!$BW$52,BT$2),BT$3))/(BT$3-BT$2)),1),""))</f>
        <v/>
      </c>
      <c r="BU56" s="165">
        <f>IF(OR(BU$4=0,Data_wide!$BX$52=""),"",IFERROR(ROUND(IF(BU$4=1,1+9*(MIN(MAX(Data_wide!$BX$52,BU$2),BU$3)-BU$2)/(BU$3-BU$2),1+9*(BU$3-MIN(MAX(Data_wide!$BX$52,BU$2),BU$3))/(BU$3-BU$2)),1),""))</f>
        <v/>
      </c>
      <c r="BV56" s="165">
        <f>IF(OR(BV$4=0,Data_wide!$BY$52=""),"",IFERROR(ROUND(IF(BV$4=1,1+9*(MIN(MAX(Data_wide!$BY$52,BV$2),BV$3)-BV$2)/(BV$3-BV$2),1+9*(BV$3-MIN(MAX(Data_wide!$BY$52,BV$2),BV$3))/(BV$3-BV$2)),1),""))</f>
        <v/>
      </c>
      <c r="BW56" s="165">
        <f>IF(OR(BW$4=0,Data_wide!$BZ$52=""),"",IFERROR(ROUND(IF(BW$4=1,1+9*(MIN(MAX(Data_wide!$BZ$52,BW$2),BW$3)-BW$2)/(BW$3-BW$2),1+9*(BW$3-MIN(MAX(Data_wide!$BZ$52,BW$2),BW$3))/(BW$3-BW$2)),1),""))</f>
        <v/>
      </c>
      <c r="BX56" s="165">
        <f>IF(OR(BX$4=0,Data_wide!$CA$52=""),"",IFERROR(ROUND(IF(BX$4=1,1+9*(MIN(MAX(Data_wide!$CA$52,BX$2),BX$3)-BX$2)/(BX$3-BX$2),1+9*(BX$3-MIN(MAX(Data_wide!$CA$52,BX$2),BX$3))/(BX$3-BX$2)),1),""))</f>
        <v/>
      </c>
      <c r="BY56" s="165">
        <f>IF(OR(BY$4=0,Data_wide!$CB$52=""),"",IFERROR(ROUND(IF(BY$4=1,1+9*(MIN(MAX(Data_wide!$CB$52,BY$2),BY$3)-BY$2)/(BY$3-BY$2),1+9*(BY$3-MIN(MAX(Data_wide!$CB$52,BY$2),BY$3))/(BY$3-BY$2)),1),""))</f>
        <v/>
      </c>
      <c r="BZ56" s="165">
        <f>IF(OR(BZ$4=0,Data_wide!$CC$52=""),"",IFERROR(ROUND(IF(BZ$4=1,1+9*(MIN(MAX(Data_wide!$CC$52,BZ$2),BZ$3)-BZ$2)/(BZ$3-BZ$2),1+9*(BZ$3-MIN(MAX(Data_wide!$CC$52,BZ$2),BZ$3))/(BZ$3-BZ$2)),1),""))</f>
        <v/>
      </c>
      <c r="CA56" s="165">
        <f>IF(OR(CA$4=0,Data_wide!$CD$52=""),"",IFERROR(ROUND(IF(CA$4=1,1+9*(MIN(MAX(Data_wide!$CD$52,CA$2),CA$3)-CA$2)/(CA$3-CA$2),1+9*(CA$3-MIN(MAX(Data_wide!$CD$52,CA$2),CA$3))/(CA$3-CA$2)),1),""))</f>
        <v/>
      </c>
      <c r="CB56" s="165">
        <f>IF(OR(CB$4=0,Data_wide!$CE$52=""),"",IFERROR(ROUND(IF(CB$4=1,1+9*(MIN(MAX(Data_wide!$CE$52,CB$2),CB$3)-CB$2)/(CB$3-CB$2),1+9*(CB$3-MIN(MAX(Data_wide!$CE$52,CB$2),CB$3))/(CB$3-CB$2)),1),""))</f>
        <v/>
      </c>
      <c r="CC56" s="165">
        <f>IF(OR(CC$4=0,Data_wide!$CF$52=""),"",IFERROR(ROUND(IF(CC$4=1,1+9*(MIN(MAX(Data_wide!$CF$52,CC$2),CC$3)-CC$2)/(CC$3-CC$2),1+9*(CC$3-MIN(MAX(Data_wide!$CF$52,CC$2),CC$3))/(CC$3-CC$2)),1),""))</f>
        <v/>
      </c>
      <c r="CD56" s="165">
        <f>IF(OR(CD$4=0,Data_wide!$CG$52=""),"",IFERROR(ROUND(IF(CD$4=1,1+9*(MIN(MAX(Data_wide!$CG$52,CD$2),CD$3)-CD$2)/(CD$3-CD$2),1+9*(CD$3-MIN(MAX(Data_wide!$CG$52,CD$2),CD$3))/(CD$3-CD$2)),1),""))</f>
        <v/>
      </c>
      <c r="CE56" s="165">
        <f>IF(OR(CE$4=0,Data_wide!$CH$52=""),"",IFERROR(ROUND(IF(CE$4=1,1+9*(MIN(MAX(Data_wide!$CH$52,CE$2),CE$3)-CE$2)/(CE$3-CE$2),1+9*(CE$3-MIN(MAX(Data_wide!$CH$52,CE$2),CE$3))/(CE$3-CE$2)),1),""))</f>
        <v/>
      </c>
      <c r="CF56" s="165">
        <f>IF(OR(CF$4=0,Data_wide!$CI$52=""),"",IFERROR(ROUND(IF(CF$4=1,1+9*(MIN(MAX(Data_wide!$CI$52,CF$2),CF$3)-CF$2)/(CF$3-CF$2),1+9*(CF$3-MIN(MAX(Data_wide!$CI$52,CF$2),CF$3))/(CF$3-CF$2)),1),""))</f>
        <v/>
      </c>
      <c r="CG56" s="165">
        <f>IF(OR(CG$4=0,Data_wide!$CJ$52=""),"",IFERROR(ROUND(IF(CG$4=1,1+9*(MIN(MAX(Data_wide!$CJ$52,CG$2),CG$3)-CG$2)/(CG$3-CG$2),1+9*(CG$3-MIN(MAX(Data_wide!$CJ$52,CG$2),CG$3))/(CG$3-CG$2)),1),""))</f>
        <v/>
      </c>
      <c r="CH56" s="165">
        <f>IF(OR(CH$4=0,Data_wide!$CK$52=""),"",IFERROR(ROUND(IF(CH$4=1,1+9*(MIN(MAX(Data_wide!$CK$52,CH$2),CH$3)-CH$2)/(CH$3-CH$2),1+9*(CH$3-MIN(MAX(Data_wide!$CK$52,CH$2),CH$3))/(CH$3-CH$2)),1),""))</f>
        <v/>
      </c>
      <c r="CI56" s="165">
        <f>IF(OR(CI$4=0,Data_wide!$CL$52=""),"",IFERROR(ROUND(IF(CI$4=1,1+9*(MIN(MAX(Data_wide!$CL$52,CI$2),CI$3)-CI$2)/(CI$3-CI$2),1+9*(CI$3-MIN(MAX(Data_wide!$CL$52,CI$2),CI$3))/(CI$3-CI$2)),1),""))</f>
        <v/>
      </c>
      <c r="CJ56" s="165">
        <f>IF(OR(CJ$4=0,Data_wide!$CM$52=""),"",IFERROR(ROUND(IF(CJ$4=1,1+9*(MIN(MAX(Data_wide!$CM$52,CJ$2),CJ$3)-CJ$2)/(CJ$3-CJ$2),1+9*(CJ$3-MIN(MAX(Data_wide!$CM$52,CJ$2),CJ$3))/(CJ$3-CJ$2)),1),""))</f>
        <v/>
      </c>
      <c r="CK56" s="165">
        <f>IF(OR(CK$4=0,Data_wide!$CN$52=""),"",IFERROR(ROUND(IF(CK$4=1,1+9*(MIN(MAX(Data_wide!$CN$52,CK$2),CK$3)-CK$2)/(CK$3-CK$2),1+9*(CK$3-MIN(MAX(Data_wide!$CN$52,CK$2),CK$3))/(CK$3-CK$2)),1),""))</f>
        <v/>
      </c>
      <c r="CL56" s="165">
        <f>IF(OR(CL$4=0,Data_wide!$CO$52=""),"",IFERROR(ROUND(IF(CL$4=1,1+9*(MIN(MAX(Data_wide!$CO$52,CL$2),CL$3)-CL$2)/(CL$3-CL$2),1+9*(CL$3-MIN(MAX(Data_wide!$CO$52,CL$2),CL$3))/(CL$3-CL$2)),1),""))</f>
        <v/>
      </c>
      <c r="CM56" s="165">
        <f>IF(OR(CM$4=0,Data_wide!$CP$52=""),"",IFERROR(ROUND(IF(CM$4=1,1+9*(MIN(MAX(Data_wide!$CP$52,CM$2),CM$3)-CM$2)/(CM$3-CM$2),1+9*(CM$3-MIN(MAX(Data_wide!$CP$52,CM$2),CM$3))/(CM$3-CM$2)),1),""))</f>
        <v/>
      </c>
      <c r="CN56" s="165">
        <f>IF(OR(CN$4=0,Data_wide!$CQ$52=""),"",IFERROR(ROUND(IF(CN$4=1,1+9*(MIN(MAX(Data_wide!$CQ$52,CN$2),CN$3)-CN$2)/(CN$3-CN$2),1+9*(CN$3-MIN(MAX(Data_wide!$CQ$52,CN$2),CN$3))/(CN$3-CN$2)),1),""))</f>
        <v/>
      </c>
      <c r="CO56" s="165">
        <f>IF(OR(CO$4=0,Data_wide!$CR$52=""),"",IFERROR(ROUND(IF(CO$4=1,1+9*(MIN(MAX(Data_wide!$CR$52,CO$2),CO$3)-CO$2)/(CO$3-CO$2),1+9*(CO$3-MIN(MAX(Data_wide!$CR$52,CO$2),CO$3))/(CO$3-CO$2)),1),""))</f>
        <v/>
      </c>
    </row>
    <row r="57" ht="14" customHeight="1">
      <c r="A57" s="161" t="inlineStr">
        <is>
          <t>CZE</t>
        </is>
      </c>
      <c r="B57" s="161" t="inlineStr">
        <is>
          <t>Czechia</t>
        </is>
      </c>
      <c r="C57" s="165">
        <f>IF(OR(C$4=0,Data_wide!$F$53=""),"",IFERROR(ROUND(IF(C$4=1,1+9*(MIN(MAX(Data_wide!$F$53,C$2),C$3)-C$2)/(C$3-C$2),1+9*(C$3-MIN(MAX(Data_wide!$F$53,C$2),C$3))/(C$3-C$2)),1),""))</f>
        <v/>
      </c>
      <c r="D57" s="165">
        <f>IF(OR(D$4=0,Data_wide!$G$53=""),"",IFERROR(ROUND(IF(D$4=1,1+9*(MIN(MAX(Data_wide!$G$53,D$2),D$3)-D$2)/(D$3-D$2),1+9*(D$3-MIN(MAX(Data_wide!$G$53,D$2),D$3))/(D$3-D$2)),1),""))</f>
        <v/>
      </c>
      <c r="E57" s="165">
        <f>IF(OR(E$4=0,Data_wide!$H$53=""),"",IFERROR(ROUND(IF(E$4=1,1+9*(MIN(MAX(Data_wide!$H$53,E$2),E$3)-E$2)/(E$3-E$2),1+9*(E$3-MIN(MAX(Data_wide!$H$53,E$2),E$3))/(E$3-E$2)),1),""))</f>
        <v/>
      </c>
      <c r="F57" s="165">
        <f>IF(OR(F$4=0,Data_wide!$I$53=""),"",IFERROR(ROUND(IF(F$4=1,1+9*(MIN(MAX(Data_wide!$I$53,F$2),F$3)-F$2)/(F$3-F$2),1+9*(F$3-MIN(MAX(Data_wide!$I$53,F$2),F$3))/(F$3-F$2)),1),""))</f>
        <v/>
      </c>
      <c r="G57" s="165">
        <f>IF(OR(G$4=0,Data_wide!$J$53=""),"",IFERROR(ROUND(IF(G$4=1,1+9*(MIN(MAX(Data_wide!$J$53,G$2),G$3)-G$2)/(G$3-G$2),1+9*(G$3-MIN(MAX(Data_wide!$J$53,G$2),G$3))/(G$3-G$2)),1),""))</f>
        <v/>
      </c>
      <c r="H57" s="165">
        <f>IF(OR(H$4=0,Data_wide!$K$53=""),"",IFERROR(ROUND(IF(H$4=1,1+9*(MIN(MAX(Data_wide!$K$53,H$2),H$3)-H$2)/(H$3-H$2),1+9*(H$3-MIN(MAX(Data_wide!$K$53,H$2),H$3))/(H$3-H$2)),1),""))</f>
        <v/>
      </c>
      <c r="I57" s="165">
        <f>IF(OR(I$4=0,Data_wide!$L$53=""),"",IFERROR(ROUND(IF(I$4=1,1+9*(MIN(MAX(Data_wide!$L$53,I$2),I$3)-I$2)/(I$3-I$2),1+9*(I$3-MIN(MAX(Data_wide!$L$53,I$2),I$3))/(I$3-I$2)),1),""))</f>
        <v/>
      </c>
      <c r="J57" s="165">
        <f>IF(OR(J$4=0,Data_wide!$M$53=""),"",IFERROR(ROUND(IF(J$4=1,1+9*(MIN(MAX(Data_wide!$M$53,J$2),J$3)-J$2)/(J$3-J$2),1+9*(J$3-MIN(MAX(Data_wide!$M$53,J$2),J$3))/(J$3-J$2)),1),""))</f>
        <v/>
      </c>
      <c r="K57" s="165">
        <f>IF(OR(K$4=0,Data_wide!$N$53=""),"",IFERROR(ROUND(IF(K$4=1,1+9*(MIN(MAX(Data_wide!$N$53,K$2),K$3)-K$2)/(K$3-K$2),1+9*(K$3-MIN(MAX(Data_wide!$N$53,K$2),K$3))/(K$3-K$2)),1),""))</f>
        <v/>
      </c>
      <c r="L57" s="165">
        <f>IF(OR(L$4=0,Data_wide!$O$53=""),"",IFERROR(ROUND(IF(L$4=1,1+9*(MIN(MAX(Data_wide!$O$53,L$2),L$3)-L$2)/(L$3-L$2),1+9*(L$3-MIN(MAX(Data_wide!$O$53,L$2),L$3))/(L$3-L$2)),1),""))</f>
        <v/>
      </c>
      <c r="M57" s="165">
        <f>IF(OR(M$4=0,Data_wide!$P$53=""),"",IFERROR(ROUND(IF(M$4=1,1+9*(MIN(MAX(Data_wide!$P$53,M$2),M$3)-M$2)/(M$3-M$2),1+9*(M$3-MIN(MAX(Data_wide!$P$53,M$2),M$3))/(M$3-M$2)),1),""))</f>
        <v/>
      </c>
      <c r="N57" s="165">
        <f>IF(OR(N$4=0,Data_wide!$Q$53=""),"",IFERROR(ROUND(IF(N$4=1,1+9*(MIN(MAX(Data_wide!$Q$53,N$2),N$3)-N$2)/(N$3-N$2),1+9*(N$3-MIN(MAX(Data_wide!$Q$53,N$2),N$3))/(N$3-N$2)),1),""))</f>
        <v/>
      </c>
      <c r="O57" s="165">
        <f>IF(OR(O$4=0,Data_wide!$R$53=""),"",IFERROR(ROUND(IF(O$4=1,1+9*(MIN(MAX(Data_wide!$R$53,O$2),O$3)-O$2)/(O$3-O$2),1+9*(O$3-MIN(MAX(Data_wide!$R$53,O$2),O$3))/(O$3-O$2)),1),""))</f>
        <v/>
      </c>
      <c r="P57" s="165">
        <f>IF(OR(P$4=0,Data_wide!$S$53=""),"",IFERROR(ROUND(IF(P$4=1,1+9*(MIN(MAX(Data_wide!$S$53,P$2),P$3)-P$2)/(P$3-P$2),1+9*(P$3-MIN(MAX(Data_wide!$S$53,P$2),P$3))/(P$3-P$2)),1),""))</f>
        <v/>
      </c>
      <c r="Q57" s="165">
        <f>IF(OR(Q$4=0,Data_wide!$T$53=""),"",IFERROR(ROUND(IF(Q$4=1,1+9*(MIN(MAX(Data_wide!$T$53,Q$2),Q$3)-Q$2)/(Q$3-Q$2),1+9*(Q$3-MIN(MAX(Data_wide!$T$53,Q$2),Q$3))/(Q$3-Q$2)),1),""))</f>
        <v/>
      </c>
      <c r="R57" s="165">
        <f>IF(OR(R$4=0,Data_wide!$U$53=""),"",IFERROR(ROUND(IF(R$4=1,1+9*(MIN(MAX(Data_wide!$U$53,R$2),R$3)-R$2)/(R$3-R$2),1+9*(R$3-MIN(MAX(Data_wide!$U$53,R$2),R$3))/(R$3-R$2)),1),""))</f>
        <v/>
      </c>
      <c r="S57" s="165">
        <f>IF(OR(S$4=0,Data_wide!$V$53=""),"",IFERROR(ROUND(IF(S$4=1,1+9*(MIN(MAX(Data_wide!$V$53,S$2),S$3)-S$2)/(S$3-S$2),1+9*(S$3-MIN(MAX(Data_wide!$V$53,S$2),S$3))/(S$3-S$2)),1),""))</f>
        <v/>
      </c>
      <c r="T57" s="165">
        <f>IF(OR(T$4=0,Data_wide!$W$53=""),"",IFERROR(ROUND(IF(T$4=1,1+9*(MIN(MAX(Data_wide!$W$53,T$2),T$3)-T$2)/(T$3-T$2),1+9*(T$3-MIN(MAX(Data_wide!$W$53,T$2),T$3))/(T$3-T$2)),1),""))</f>
        <v/>
      </c>
      <c r="U57" s="165">
        <f>IF(OR(U$4=0,Data_wide!$X$53=""),"",IFERROR(ROUND(IF(U$4=1,1+9*(MIN(MAX(Data_wide!$X$53,U$2),U$3)-U$2)/(U$3-U$2),1+9*(U$3-MIN(MAX(Data_wide!$X$53,U$2),U$3))/(U$3-U$2)),1),""))</f>
        <v/>
      </c>
      <c r="V57" s="165">
        <f>IF(OR(V$4=0,Data_wide!$Y$53=""),"",IFERROR(ROUND(IF(V$4=1,1+9*(MIN(MAX(Data_wide!$Y$53,V$2),V$3)-V$2)/(V$3-V$2),1+9*(V$3-MIN(MAX(Data_wide!$Y$53,V$2),V$3))/(V$3-V$2)),1),""))</f>
        <v/>
      </c>
      <c r="W57" s="165">
        <f>IF(OR(W$4=0,Data_wide!$Z$53=""),"",IFERROR(ROUND(IF(W$4=1,1+9*(MIN(MAX(Data_wide!$Z$53,W$2),W$3)-W$2)/(W$3-W$2),1+9*(W$3-MIN(MAX(Data_wide!$Z$53,W$2),W$3))/(W$3-W$2)),1),""))</f>
        <v/>
      </c>
      <c r="X57" s="165">
        <f>IF(OR(X$4=0,Data_wide!$AA$53=""),"",IFERROR(ROUND(IF(X$4=1,1+9*(MIN(MAX(Data_wide!$AA$53,X$2),X$3)-X$2)/(X$3-X$2),1+9*(X$3-MIN(MAX(Data_wide!$AA$53,X$2),X$3))/(X$3-X$2)),1),""))</f>
        <v/>
      </c>
      <c r="Y57" s="165">
        <f>IF(OR(Y$4=0,Data_wide!$AB$53=""),"",IFERROR(ROUND(IF(Y$4=1,1+9*(MIN(MAX(Data_wide!$AB$53,Y$2),Y$3)-Y$2)/(Y$3-Y$2),1+9*(Y$3-MIN(MAX(Data_wide!$AB$53,Y$2),Y$3))/(Y$3-Y$2)),1),""))</f>
        <v/>
      </c>
      <c r="Z57" s="165">
        <f>IF(OR(Z$4=0,Data_wide!$AC$53=""),"",IFERROR(ROUND(IF(Z$4=1,1+9*(MIN(MAX(Data_wide!$AC$53,Z$2),Z$3)-Z$2)/(Z$3-Z$2),1+9*(Z$3-MIN(MAX(Data_wide!$AC$53,Z$2),Z$3))/(Z$3-Z$2)),1),""))</f>
        <v/>
      </c>
      <c r="AA57" s="165">
        <f>IF(OR(AA$4=0,Data_wide!$AD$53=""),"",IFERROR(ROUND(IF(AA$4=1,1+9*(MIN(MAX(Data_wide!$AD$53,AA$2),AA$3)-AA$2)/(AA$3-AA$2),1+9*(AA$3-MIN(MAX(Data_wide!$AD$53,AA$2),AA$3))/(AA$3-AA$2)),1),""))</f>
        <v/>
      </c>
      <c r="AB57" s="165">
        <f>IF(OR(AB$4=0,Data_wide!$AE$53=""),"",IFERROR(ROUND(IF(AB$4=1,1+9*(MIN(MAX(Data_wide!$AE$53,AB$2),AB$3)-AB$2)/(AB$3-AB$2),1+9*(AB$3-MIN(MAX(Data_wide!$AE$53,AB$2),AB$3))/(AB$3-AB$2)),1),""))</f>
        <v/>
      </c>
      <c r="AC57" s="165">
        <f>IF(OR(AC$4=0,Data_wide!$AF$53=""),"",IFERROR(ROUND(IF(AC$4=1,1+9*(MIN(MAX(Data_wide!$AF$53,AC$2),AC$3)-AC$2)/(AC$3-AC$2),1+9*(AC$3-MIN(MAX(Data_wide!$AF$53,AC$2),AC$3))/(AC$3-AC$2)),1),""))</f>
        <v/>
      </c>
      <c r="AD57" s="165">
        <f>IF(OR(AD$4=0,Data_wide!$AG$53=""),"",IFERROR(ROUND(IF(AD$4=1,1+9*(MIN(MAX(Data_wide!$AG$53,AD$2),AD$3)-AD$2)/(AD$3-AD$2),1+9*(AD$3-MIN(MAX(Data_wide!$AG$53,AD$2),AD$3))/(AD$3-AD$2)),1),""))</f>
        <v/>
      </c>
      <c r="AE57" s="165">
        <f>IF(OR(AE$4=0,Data_wide!$AH$53=""),"",IFERROR(ROUND(IF(AE$4=1,1+9*(MIN(MAX(Data_wide!$AH$53,AE$2),AE$3)-AE$2)/(AE$3-AE$2),1+9*(AE$3-MIN(MAX(Data_wide!$AH$53,AE$2),AE$3))/(AE$3-AE$2)),1),""))</f>
        <v/>
      </c>
      <c r="AF57" s="165">
        <f>IF(OR(AF$4=0,Data_wide!$AI$53=""),"",IFERROR(ROUND(IF(AF$4=1,1+9*(MIN(MAX(Data_wide!$AI$53,AF$2),AF$3)-AF$2)/(AF$3-AF$2),1+9*(AF$3-MIN(MAX(Data_wide!$AI$53,AF$2),AF$3))/(AF$3-AF$2)),1),""))</f>
        <v/>
      </c>
      <c r="AG57" s="165">
        <f>IF(OR(AG$4=0,Data_wide!$AJ$53=""),"",IFERROR(ROUND(IF(AG$4=1,1+9*(MIN(MAX(Data_wide!$AJ$53,AG$2),AG$3)-AG$2)/(AG$3-AG$2),1+9*(AG$3-MIN(MAX(Data_wide!$AJ$53,AG$2),AG$3))/(AG$3-AG$2)),1),""))</f>
        <v/>
      </c>
      <c r="AH57" s="165">
        <f>IF(OR(AH$4=0,Data_wide!$AK$53=""),"",IFERROR(ROUND(IF(AH$4=1,1+9*(MIN(MAX(Data_wide!$AK$53,AH$2),AH$3)-AH$2)/(AH$3-AH$2),1+9*(AH$3-MIN(MAX(Data_wide!$AK$53,AH$2),AH$3))/(AH$3-AH$2)),1),""))</f>
        <v/>
      </c>
      <c r="AI57" s="165">
        <f>IF(OR(AI$4=0,Data_wide!$AL$53=""),"",IFERROR(ROUND(IF(AI$4=1,1+9*(MIN(MAX(Data_wide!$AL$53,AI$2),AI$3)-AI$2)/(AI$3-AI$2),1+9*(AI$3-MIN(MAX(Data_wide!$AL$53,AI$2),AI$3))/(AI$3-AI$2)),1),""))</f>
        <v/>
      </c>
      <c r="AJ57" s="165">
        <f>IF(OR(AJ$4=0,Data_wide!$AM$53=""),"",IFERROR(ROUND(IF(AJ$4=1,1+9*(MIN(MAX(Data_wide!$AM$53,AJ$2),AJ$3)-AJ$2)/(AJ$3-AJ$2),1+9*(AJ$3-MIN(MAX(Data_wide!$AM$53,AJ$2),AJ$3))/(AJ$3-AJ$2)),1),""))</f>
        <v/>
      </c>
      <c r="AK57" s="165">
        <f>IF(OR(AK$4=0,Data_wide!$AN$53=""),"",IFERROR(ROUND(IF(AK$4=1,1+9*(MIN(MAX(Data_wide!$AN$53,AK$2),AK$3)-AK$2)/(AK$3-AK$2),1+9*(AK$3-MIN(MAX(Data_wide!$AN$53,AK$2),AK$3))/(AK$3-AK$2)),1),""))</f>
        <v/>
      </c>
      <c r="AL57" s="165">
        <f>IF(OR(AL$4=0,Data_wide!$AO$53=""),"",IFERROR(ROUND(IF(AL$4=1,1+9*(MIN(MAX(Data_wide!$AO$53,AL$2),AL$3)-AL$2)/(AL$3-AL$2),1+9*(AL$3-MIN(MAX(Data_wide!$AO$53,AL$2),AL$3))/(AL$3-AL$2)),1),""))</f>
        <v/>
      </c>
      <c r="AM57" s="165">
        <f>IF(OR(AM$4=0,Data_wide!$AP$53=""),"",IFERROR(ROUND(IF(AM$4=1,1+9*(MIN(MAX(Data_wide!$AP$53,AM$2),AM$3)-AM$2)/(AM$3-AM$2),1+9*(AM$3-MIN(MAX(Data_wide!$AP$53,AM$2),AM$3))/(AM$3-AM$2)),1),""))</f>
        <v/>
      </c>
      <c r="AN57" s="165">
        <f>IF(OR(AN$4=0,Data_wide!$AQ$53=""),"",IFERROR(ROUND(IF(AN$4=1,1+9*(MIN(MAX(Data_wide!$AQ$53,AN$2),AN$3)-AN$2)/(AN$3-AN$2),1+9*(AN$3-MIN(MAX(Data_wide!$AQ$53,AN$2),AN$3))/(AN$3-AN$2)),1),""))</f>
        <v/>
      </c>
      <c r="AO57" s="165">
        <f>IF(OR(AO$4=0,Data_wide!$AR$53=""),"",IFERROR(ROUND(IF(AO$4=1,1+9*(MIN(MAX(Data_wide!$AR$53,AO$2),AO$3)-AO$2)/(AO$3-AO$2),1+9*(AO$3-MIN(MAX(Data_wide!$AR$53,AO$2),AO$3))/(AO$3-AO$2)),1),""))</f>
        <v/>
      </c>
      <c r="AP57" s="165">
        <f>IF(OR(AP$4=0,Data_wide!$AS$53=""),"",IFERROR(ROUND(IF(AP$4=1,1+9*(MIN(MAX(Data_wide!$AS$53,AP$2),AP$3)-AP$2)/(AP$3-AP$2),1+9*(AP$3-MIN(MAX(Data_wide!$AS$53,AP$2),AP$3))/(AP$3-AP$2)),1),""))</f>
        <v/>
      </c>
      <c r="AQ57" s="165">
        <f>IF(OR(AQ$4=0,Data_wide!$AT$53=""),"",IFERROR(ROUND(IF(AQ$4=1,1+9*(MIN(MAX(Data_wide!$AT$53,AQ$2),AQ$3)-AQ$2)/(AQ$3-AQ$2),1+9*(AQ$3-MIN(MAX(Data_wide!$AT$53,AQ$2),AQ$3))/(AQ$3-AQ$2)),1),""))</f>
        <v/>
      </c>
      <c r="AR57" s="165">
        <f>IF(OR(AR$4=0,Data_wide!$AU$53=""),"",IFERROR(ROUND(IF(AR$4=1,1+9*(MIN(MAX(Data_wide!$AU$53,AR$2),AR$3)-AR$2)/(AR$3-AR$2),1+9*(AR$3-MIN(MAX(Data_wide!$AU$53,AR$2),AR$3))/(AR$3-AR$2)),1),""))</f>
        <v/>
      </c>
      <c r="AS57" s="165">
        <f>IF(OR(AS$4=0,Data_wide!$AV$53=""),"",IFERROR(ROUND(IF(AS$4=1,1+9*(MIN(MAX(Data_wide!$AV$53,AS$2),AS$3)-AS$2)/(AS$3-AS$2),1+9*(AS$3-MIN(MAX(Data_wide!$AV$53,AS$2),AS$3))/(AS$3-AS$2)),1),""))</f>
        <v/>
      </c>
      <c r="AT57" s="165">
        <f>IF(OR(AT$4=0,Data_wide!$AW$53=""),"",IFERROR(ROUND(IF(AT$4=1,1+9*(MIN(MAX(Data_wide!$AW$53,AT$2),AT$3)-AT$2)/(AT$3-AT$2),1+9*(AT$3-MIN(MAX(Data_wide!$AW$53,AT$2),AT$3))/(AT$3-AT$2)),1),""))</f>
        <v/>
      </c>
      <c r="AU57" s="165">
        <f>IF(OR(AU$4=0,Data_wide!$AX$53=""),"",IFERROR(ROUND(IF(AU$4=1,1+9*(MIN(MAX(Data_wide!$AX$53,AU$2),AU$3)-AU$2)/(AU$3-AU$2),1+9*(AU$3-MIN(MAX(Data_wide!$AX$53,AU$2),AU$3))/(AU$3-AU$2)),1),""))</f>
        <v/>
      </c>
      <c r="AV57" s="165">
        <f>IF(OR(AV$4=0,Data_wide!$AY$53=""),"",IFERROR(ROUND(IF(AV$4=1,1+9*(MIN(MAX(Data_wide!$AY$53,AV$2),AV$3)-AV$2)/(AV$3-AV$2),1+9*(AV$3-MIN(MAX(Data_wide!$AY$53,AV$2),AV$3))/(AV$3-AV$2)),1),""))</f>
        <v/>
      </c>
      <c r="AW57" s="165">
        <f>IF(OR(AW$4=0,Data_wide!$AZ$53=""),"",IFERROR(ROUND(IF(AW$4=1,1+9*(MIN(MAX(Data_wide!$AZ$53,AW$2),AW$3)-AW$2)/(AW$3-AW$2),1+9*(AW$3-MIN(MAX(Data_wide!$AZ$53,AW$2),AW$3))/(AW$3-AW$2)),1),""))</f>
        <v/>
      </c>
      <c r="AX57" s="165">
        <f>IF(OR(AX$4=0,Data_wide!$BA$53=""),"",IFERROR(ROUND(IF(AX$4=1,1+9*(MIN(MAX(Data_wide!$BA$53,AX$2),AX$3)-AX$2)/(AX$3-AX$2),1+9*(AX$3-MIN(MAX(Data_wide!$BA$53,AX$2),AX$3))/(AX$3-AX$2)),1),""))</f>
        <v/>
      </c>
      <c r="AY57" s="165">
        <f>IF(OR(AY$4=0,Data_wide!$BB$53=""),"",IFERROR(ROUND(IF(AY$4=1,1+9*(MIN(MAX(Data_wide!$BB$53,AY$2),AY$3)-AY$2)/(AY$3-AY$2),1+9*(AY$3-MIN(MAX(Data_wide!$BB$53,AY$2),AY$3))/(AY$3-AY$2)),1),""))</f>
        <v/>
      </c>
      <c r="AZ57" s="165">
        <f>IF(OR(AZ$4=0,Data_wide!$BC$53=""),"",IFERROR(ROUND(IF(AZ$4=1,1+9*(MIN(MAX(Data_wide!$BC$53,AZ$2),AZ$3)-AZ$2)/(AZ$3-AZ$2),1+9*(AZ$3-MIN(MAX(Data_wide!$BC$53,AZ$2),AZ$3))/(AZ$3-AZ$2)),1),""))</f>
        <v/>
      </c>
      <c r="BA57" s="165">
        <f>IF(OR(BA$4=0,Data_wide!$BD$53=""),"",IFERROR(ROUND(IF(BA$4=1,1+9*(MIN(MAX(Data_wide!$BD$53,BA$2),BA$3)-BA$2)/(BA$3-BA$2),1+9*(BA$3-MIN(MAX(Data_wide!$BD$53,BA$2),BA$3))/(BA$3-BA$2)),1),""))</f>
        <v/>
      </c>
      <c r="BB57" s="165">
        <f>IF(OR(BB$4=0,Data_wide!$BE$53=""),"",IFERROR(ROUND(IF(BB$4=1,1+9*(MIN(MAX(Data_wide!$BE$53,BB$2),BB$3)-BB$2)/(BB$3-BB$2),1+9*(BB$3-MIN(MAX(Data_wide!$BE$53,BB$2),BB$3))/(BB$3-BB$2)),1),""))</f>
        <v/>
      </c>
      <c r="BC57" s="165">
        <f>IF(OR(BC$4=0,Data_wide!$BF$53=""),"",IFERROR(ROUND(IF(BC$4=1,1+9*(MIN(MAX(Data_wide!$BF$53,BC$2),BC$3)-BC$2)/(BC$3-BC$2),1+9*(BC$3-MIN(MAX(Data_wide!$BF$53,BC$2),BC$3))/(BC$3-BC$2)),1),""))</f>
        <v/>
      </c>
      <c r="BD57" s="165">
        <f>IF(OR(BD$4=0,Data_wide!$BG$53=""),"",IFERROR(ROUND(IF(BD$4=1,1+9*(MIN(MAX(Data_wide!$BG$53,BD$2),BD$3)-BD$2)/(BD$3-BD$2),1+9*(BD$3-MIN(MAX(Data_wide!$BG$53,BD$2),BD$3))/(BD$3-BD$2)),1),""))</f>
        <v/>
      </c>
      <c r="BE57" s="165">
        <f>IF(OR(BE$4=0,Data_wide!$BH$53=""),"",IFERROR(ROUND(IF(BE$4=1,1+9*(MIN(MAX(Data_wide!$BH$53,BE$2),BE$3)-BE$2)/(BE$3-BE$2),1+9*(BE$3-MIN(MAX(Data_wide!$BH$53,BE$2),BE$3))/(BE$3-BE$2)),1),""))</f>
        <v/>
      </c>
      <c r="BF57" s="165">
        <f>IF(OR(BF$4=0,Data_wide!$BI$53=""),"",IFERROR(ROUND(IF(BF$4=1,1+9*(MIN(MAX(Data_wide!$BI$53,BF$2),BF$3)-BF$2)/(BF$3-BF$2),1+9*(BF$3-MIN(MAX(Data_wide!$BI$53,BF$2),BF$3))/(BF$3-BF$2)),1),""))</f>
        <v/>
      </c>
      <c r="BG57" s="165">
        <f>IF(OR(BG$4=0,Data_wide!$BJ$53=""),"",IFERROR(ROUND(IF(BG$4=1,1+9*(MIN(MAX(Data_wide!$BJ$53,BG$2),BG$3)-BG$2)/(BG$3-BG$2),1+9*(BG$3-MIN(MAX(Data_wide!$BJ$53,BG$2),BG$3))/(BG$3-BG$2)),1),""))</f>
        <v/>
      </c>
      <c r="BH57" s="165">
        <f>IF(OR(BH$4=0,Data_wide!$BK$53=""),"",IFERROR(ROUND(IF(BH$4=1,1+9*(MIN(MAX(Data_wide!$BK$53,BH$2),BH$3)-BH$2)/(BH$3-BH$2),1+9*(BH$3-MIN(MAX(Data_wide!$BK$53,BH$2),BH$3))/(BH$3-BH$2)),1),""))</f>
        <v/>
      </c>
      <c r="BI57" s="165">
        <f>IF(OR(BI$4=0,Data_wide!$BL$53=""),"",IFERROR(ROUND(IF(BI$4=1,1+9*(MIN(MAX(Data_wide!$BL$53,BI$2),BI$3)-BI$2)/(BI$3-BI$2),1+9*(BI$3-MIN(MAX(Data_wide!$BL$53,BI$2),BI$3))/(BI$3-BI$2)),1),""))</f>
        <v/>
      </c>
      <c r="BJ57" s="165">
        <f>IF(OR(BJ$4=0,Data_wide!$BM$53=""),"",IFERROR(ROUND(IF(BJ$4=1,1+9*(MIN(MAX(Data_wide!$BM$53,BJ$2),BJ$3)-BJ$2)/(BJ$3-BJ$2),1+9*(BJ$3-MIN(MAX(Data_wide!$BM$53,BJ$2),BJ$3))/(BJ$3-BJ$2)),1),""))</f>
        <v/>
      </c>
      <c r="BK57" s="165">
        <f>IF(OR(BK$4=0,Data_wide!$BN$53=""),"",IFERROR(ROUND(IF(BK$4=1,1+9*(MIN(MAX(Data_wide!$BN$53,BK$2),BK$3)-BK$2)/(BK$3-BK$2),1+9*(BK$3-MIN(MAX(Data_wide!$BN$53,BK$2),BK$3))/(BK$3-BK$2)),1),""))</f>
        <v/>
      </c>
      <c r="BL57" s="165">
        <f>IF(OR(BL$4=0,Data_wide!$BO$53=""),"",IFERROR(ROUND(IF(BL$4=1,1+9*(MIN(MAX(Data_wide!$BO$53,BL$2),BL$3)-BL$2)/(BL$3-BL$2),1+9*(BL$3-MIN(MAX(Data_wide!$BO$53,BL$2),BL$3))/(BL$3-BL$2)),1),""))</f>
        <v/>
      </c>
      <c r="BM57" s="165">
        <f>IF(OR(BM$4=0,Data_wide!$BP$53=""),"",IFERROR(ROUND(IF(BM$4=1,1+9*(MIN(MAX(Data_wide!$BP$53,BM$2),BM$3)-BM$2)/(BM$3-BM$2),1+9*(BM$3-MIN(MAX(Data_wide!$BP$53,BM$2),BM$3))/(BM$3-BM$2)),1),""))</f>
        <v/>
      </c>
      <c r="BN57" s="165">
        <f>IF(OR(BN$4=0,Data_wide!$BQ$53=""),"",IFERROR(ROUND(IF(BN$4=1,1+9*(MIN(MAX(Data_wide!$BQ$53,BN$2),BN$3)-BN$2)/(BN$3-BN$2),1+9*(BN$3-MIN(MAX(Data_wide!$BQ$53,BN$2),BN$3))/(BN$3-BN$2)),1),""))</f>
        <v/>
      </c>
      <c r="BO57" s="165">
        <f>IF(OR(BO$4=0,Data_wide!$BR$53=""),"",IFERROR(ROUND(IF(BO$4=1,1+9*(MIN(MAX(Data_wide!$BR$53,BO$2),BO$3)-BO$2)/(BO$3-BO$2),1+9*(BO$3-MIN(MAX(Data_wide!$BR$53,BO$2),BO$3))/(BO$3-BO$2)),1),""))</f>
        <v/>
      </c>
      <c r="BP57" s="165">
        <f>IF(OR(BP$4=0,Data_wide!$BS$53=""),"",IFERROR(ROUND(IF(BP$4=1,1+9*(MIN(MAX(Data_wide!$BS$53,BP$2),BP$3)-BP$2)/(BP$3-BP$2),1+9*(BP$3-MIN(MAX(Data_wide!$BS$53,BP$2),BP$3))/(BP$3-BP$2)),1),""))</f>
        <v/>
      </c>
      <c r="BQ57" s="165">
        <f>IF(OR(BQ$4=0,Data_wide!$BT$53=""),"",IFERROR(ROUND(IF(BQ$4=1,1+9*(MIN(MAX(Data_wide!$BT$53,BQ$2),BQ$3)-BQ$2)/(BQ$3-BQ$2),1+9*(BQ$3-MIN(MAX(Data_wide!$BT$53,BQ$2),BQ$3))/(BQ$3-BQ$2)),1),""))</f>
        <v/>
      </c>
      <c r="BR57" s="165">
        <f>IF(OR(BR$4=0,Data_wide!$BU$53=""),"",IFERROR(ROUND(IF(BR$4=1,1+9*(MIN(MAX(Data_wide!$BU$53,BR$2),BR$3)-BR$2)/(BR$3-BR$2),1+9*(BR$3-MIN(MAX(Data_wide!$BU$53,BR$2),BR$3))/(BR$3-BR$2)),1),""))</f>
        <v/>
      </c>
      <c r="BS57" s="165">
        <f>IF(OR(BS$4=0,Data_wide!$BV$53=""),"",IFERROR(ROUND(IF(BS$4=1,1+9*(MIN(MAX(Data_wide!$BV$53,BS$2),BS$3)-BS$2)/(BS$3-BS$2),1+9*(BS$3-MIN(MAX(Data_wide!$BV$53,BS$2),BS$3))/(BS$3-BS$2)),1),""))</f>
        <v/>
      </c>
      <c r="BT57" s="165">
        <f>IF(OR(BT$4=0,Data_wide!$BW$53=""),"",IFERROR(ROUND(IF(BT$4=1,1+9*(MIN(MAX(Data_wide!$BW$53,BT$2),BT$3)-BT$2)/(BT$3-BT$2),1+9*(BT$3-MIN(MAX(Data_wide!$BW$53,BT$2),BT$3))/(BT$3-BT$2)),1),""))</f>
        <v/>
      </c>
      <c r="BU57" s="165">
        <f>IF(OR(BU$4=0,Data_wide!$BX$53=""),"",IFERROR(ROUND(IF(BU$4=1,1+9*(MIN(MAX(Data_wide!$BX$53,BU$2),BU$3)-BU$2)/(BU$3-BU$2),1+9*(BU$3-MIN(MAX(Data_wide!$BX$53,BU$2),BU$3))/(BU$3-BU$2)),1),""))</f>
        <v/>
      </c>
      <c r="BV57" s="165">
        <f>IF(OR(BV$4=0,Data_wide!$BY$53=""),"",IFERROR(ROUND(IF(BV$4=1,1+9*(MIN(MAX(Data_wide!$BY$53,BV$2),BV$3)-BV$2)/(BV$3-BV$2),1+9*(BV$3-MIN(MAX(Data_wide!$BY$53,BV$2),BV$3))/(BV$3-BV$2)),1),""))</f>
        <v/>
      </c>
      <c r="BW57" s="165">
        <f>IF(OR(BW$4=0,Data_wide!$BZ$53=""),"",IFERROR(ROUND(IF(BW$4=1,1+9*(MIN(MAX(Data_wide!$BZ$53,BW$2),BW$3)-BW$2)/(BW$3-BW$2),1+9*(BW$3-MIN(MAX(Data_wide!$BZ$53,BW$2),BW$3))/(BW$3-BW$2)),1),""))</f>
        <v/>
      </c>
      <c r="BX57" s="165">
        <f>IF(OR(BX$4=0,Data_wide!$CA$53=""),"",IFERROR(ROUND(IF(BX$4=1,1+9*(MIN(MAX(Data_wide!$CA$53,BX$2),BX$3)-BX$2)/(BX$3-BX$2),1+9*(BX$3-MIN(MAX(Data_wide!$CA$53,BX$2),BX$3))/(BX$3-BX$2)),1),""))</f>
        <v/>
      </c>
      <c r="BY57" s="165">
        <f>IF(OR(BY$4=0,Data_wide!$CB$53=""),"",IFERROR(ROUND(IF(BY$4=1,1+9*(MIN(MAX(Data_wide!$CB$53,BY$2),BY$3)-BY$2)/(BY$3-BY$2),1+9*(BY$3-MIN(MAX(Data_wide!$CB$53,BY$2),BY$3))/(BY$3-BY$2)),1),""))</f>
        <v/>
      </c>
      <c r="BZ57" s="165">
        <f>IF(OR(BZ$4=0,Data_wide!$CC$53=""),"",IFERROR(ROUND(IF(BZ$4=1,1+9*(MIN(MAX(Data_wide!$CC$53,BZ$2),BZ$3)-BZ$2)/(BZ$3-BZ$2),1+9*(BZ$3-MIN(MAX(Data_wide!$CC$53,BZ$2),BZ$3))/(BZ$3-BZ$2)),1),""))</f>
        <v/>
      </c>
      <c r="CA57" s="165">
        <f>IF(OR(CA$4=0,Data_wide!$CD$53=""),"",IFERROR(ROUND(IF(CA$4=1,1+9*(MIN(MAX(Data_wide!$CD$53,CA$2),CA$3)-CA$2)/(CA$3-CA$2),1+9*(CA$3-MIN(MAX(Data_wide!$CD$53,CA$2),CA$3))/(CA$3-CA$2)),1),""))</f>
        <v/>
      </c>
      <c r="CB57" s="165">
        <f>IF(OR(CB$4=0,Data_wide!$CE$53=""),"",IFERROR(ROUND(IF(CB$4=1,1+9*(MIN(MAX(Data_wide!$CE$53,CB$2),CB$3)-CB$2)/(CB$3-CB$2),1+9*(CB$3-MIN(MAX(Data_wide!$CE$53,CB$2),CB$3))/(CB$3-CB$2)),1),""))</f>
        <v/>
      </c>
      <c r="CC57" s="165">
        <f>IF(OR(CC$4=0,Data_wide!$CF$53=""),"",IFERROR(ROUND(IF(CC$4=1,1+9*(MIN(MAX(Data_wide!$CF$53,CC$2),CC$3)-CC$2)/(CC$3-CC$2),1+9*(CC$3-MIN(MAX(Data_wide!$CF$53,CC$2),CC$3))/(CC$3-CC$2)),1),""))</f>
        <v/>
      </c>
      <c r="CD57" s="165">
        <f>IF(OR(CD$4=0,Data_wide!$CG$53=""),"",IFERROR(ROUND(IF(CD$4=1,1+9*(MIN(MAX(Data_wide!$CG$53,CD$2),CD$3)-CD$2)/(CD$3-CD$2),1+9*(CD$3-MIN(MAX(Data_wide!$CG$53,CD$2),CD$3))/(CD$3-CD$2)),1),""))</f>
        <v/>
      </c>
      <c r="CE57" s="165">
        <f>IF(OR(CE$4=0,Data_wide!$CH$53=""),"",IFERROR(ROUND(IF(CE$4=1,1+9*(MIN(MAX(Data_wide!$CH$53,CE$2),CE$3)-CE$2)/(CE$3-CE$2),1+9*(CE$3-MIN(MAX(Data_wide!$CH$53,CE$2),CE$3))/(CE$3-CE$2)),1),""))</f>
        <v/>
      </c>
      <c r="CF57" s="165">
        <f>IF(OR(CF$4=0,Data_wide!$CI$53=""),"",IFERROR(ROUND(IF(CF$4=1,1+9*(MIN(MAX(Data_wide!$CI$53,CF$2),CF$3)-CF$2)/(CF$3-CF$2),1+9*(CF$3-MIN(MAX(Data_wide!$CI$53,CF$2),CF$3))/(CF$3-CF$2)),1),""))</f>
        <v/>
      </c>
      <c r="CG57" s="165">
        <f>IF(OR(CG$4=0,Data_wide!$CJ$53=""),"",IFERROR(ROUND(IF(CG$4=1,1+9*(MIN(MAX(Data_wide!$CJ$53,CG$2),CG$3)-CG$2)/(CG$3-CG$2),1+9*(CG$3-MIN(MAX(Data_wide!$CJ$53,CG$2),CG$3))/(CG$3-CG$2)),1),""))</f>
        <v/>
      </c>
      <c r="CH57" s="165">
        <f>IF(OR(CH$4=0,Data_wide!$CK$53=""),"",IFERROR(ROUND(IF(CH$4=1,1+9*(MIN(MAX(Data_wide!$CK$53,CH$2),CH$3)-CH$2)/(CH$3-CH$2),1+9*(CH$3-MIN(MAX(Data_wide!$CK$53,CH$2),CH$3))/(CH$3-CH$2)),1),""))</f>
        <v/>
      </c>
      <c r="CI57" s="165">
        <f>IF(OR(CI$4=0,Data_wide!$CL$53=""),"",IFERROR(ROUND(IF(CI$4=1,1+9*(MIN(MAX(Data_wide!$CL$53,CI$2),CI$3)-CI$2)/(CI$3-CI$2),1+9*(CI$3-MIN(MAX(Data_wide!$CL$53,CI$2),CI$3))/(CI$3-CI$2)),1),""))</f>
        <v/>
      </c>
      <c r="CJ57" s="165">
        <f>IF(OR(CJ$4=0,Data_wide!$CM$53=""),"",IFERROR(ROUND(IF(CJ$4=1,1+9*(MIN(MAX(Data_wide!$CM$53,CJ$2),CJ$3)-CJ$2)/(CJ$3-CJ$2),1+9*(CJ$3-MIN(MAX(Data_wide!$CM$53,CJ$2),CJ$3))/(CJ$3-CJ$2)),1),""))</f>
        <v/>
      </c>
      <c r="CK57" s="165">
        <f>IF(OR(CK$4=0,Data_wide!$CN$53=""),"",IFERROR(ROUND(IF(CK$4=1,1+9*(MIN(MAX(Data_wide!$CN$53,CK$2),CK$3)-CK$2)/(CK$3-CK$2),1+9*(CK$3-MIN(MAX(Data_wide!$CN$53,CK$2),CK$3))/(CK$3-CK$2)),1),""))</f>
        <v/>
      </c>
      <c r="CL57" s="165">
        <f>IF(OR(CL$4=0,Data_wide!$CO$53=""),"",IFERROR(ROUND(IF(CL$4=1,1+9*(MIN(MAX(Data_wide!$CO$53,CL$2),CL$3)-CL$2)/(CL$3-CL$2),1+9*(CL$3-MIN(MAX(Data_wide!$CO$53,CL$2),CL$3))/(CL$3-CL$2)),1),""))</f>
        <v/>
      </c>
      <c r="CM57" s="165">
        <f>IF(OR(CM$4=0,Data_wide!$CP$53=""),"",IFERROR(ROUND(IF(CM$4=1,1+9*(MIN(MAX(Data_wide!$CP$53,CM$2),CM$3)-CM$2)/(CM$3-CM$2),1+9*(CM$3-MIN(MAX(Data_wide!$CP$53,CM$2),CM$3))/(CM$3-CM$2)),1),""))</f>
        <v/>
      </c>
      <c r="CN57" s="165">
        <f>IF(OR(CN$4=0,Data_wide!$CQ$53=""),"",IFERROR(ROUND(IF(CN$4=1,1+9*(MIN(MAX(Data_wide!$CQ$53,CN$2),CN$3)-CN$2)/(CN$3-CN$2),1+9*(CN$3-MIN(MAX(Data_wide!$CQ$53,CN$2),CN$3))/(CN$3-CN$2)),1),""))</f>
        <v/>
      </c>
      <c r="CO57" s="165">
        <f>IF(OR(CO$4=0,Data_wide!$CR$53=""),"",IFERROR(ROUND(IF(CO$4=1,1+9*(MIN(MAX(Data_wide!$CR$53,CO$2),CO$3)-CO$2)/(CO$3-CO$2),1+9*(CO$3-MIN(MAX(Data_wide!$CR$53,CO$2),CO$3))/(CO$3-CO$2)),1),""))</f>
        <v/>
      </c>
    </row>
    <row r="58" ht="14" customHeight="1">
      <c r="A58" s="161" t="inlineStr">
        <is>
          <t>CIV</t>
        </is>
      </c>
      <c r="B58" s="161" t="inlineStr">
        <is>
          <t>Côte d'Ivoire</t>
        </is>
      </c>
      <c r="C58" s="165">
        <f>IF(OR(C$4=0,Data_wide!$F$54=""),"",IFERROR(ROUND(IF(C$4=1,1+9*(MIN(MAX(Data_wide!$F$54,C$2),C$3)-C$2)/(C$3-C$2),1+9*(C$3-MIN(MAX(Data_wide!$F$54,C$2),C$3))/(C$3-C$2)),1),""))</f>
        <v/>
      </c>
      <c r="D58" s="165">
        <f>IF(OR(D$4=0,Data_wide!$G$54=""),"",IFERROR(ROUND(IF(D$4=1,1+9*(MIN(MAX(Data_wide!$G$54,D$2),D$3)-D$2)/(D$3-D$2),1+9*(D$3-MIN(MAX(Data_wide!$G$54,D$2),D$3))/(D$3-D$2)),1),""))</f>
        <v/>
      </c>
      <c r="E58" s="165">
        <f>IF(OR(E$4=0,Data_wide!$H$54=""),"",IFERROR(ROUND(IF(E$4=1,1+9*(MIN(MAX(Data_wide!$H$54,E$2),E$3)-E$2)/(E$3-E$2),1+9*(E$3-MIN(MAX(Data_wide!$H$54,E$2),E$3))/(E$3-E$2)),1),""))</f>
        <v/>
      </c>
      <c r="F58" s="165">
        <f>IF(OR(F$4=0,Data_wide!$I$54=""),"",IFERROR(ROUND(IF(F$4=1,1+9*(MIN(MAX(Data_wide!$I$54,F$2),F$3)-F$2)/(F$3-F$2),1+9*(F$3-MIN(MAX(Data_wide!$I$54,F$2),F$3))/(F$3-F$2)),1),""))</f>
        <v/>
      </c>
      <c r="G58" s="165">
        <f>IF(OR(G$4=0,Data_wide!$J$54=""),"",IFERROR(ROUND(IF(G$4=1,1+9*(MIN(MAX(Data_wide!$J$54,G$2),G$3)-G$2)/(G$3-G$2),1+9*(G$3-MIN(MAX(Data_wide!$J$54,G$2),G$3))/(G$3-G$2)),1),""))</f>
        <v/>
      </c>
      <c r="H58" s="165">
        <f>IF(OR(H$4=0,Data_wide!$K$54=""),"",IFERROR(ROUND(IF(H$4=1,1+9*(MIN(MAX(Data_wide!$K$54,H$2),H$3)-H$2)/(H$3-H$2),1+9*(H$3-MIN(MAX(Data_wide!$K$54,H$2),H$3))/(H$3-H$2)),1),""))</f>
        <v/>
      </c>
      <c r="I58" s="165">
        <f>IF(OR(I$4=0,Data_wide!$L$54=""),"",IFERROR(ROUND(IF(I$4=1,1+9*(MIN(MAX(Data_wide!$L$54,I$2),I$3)-I$2)/(I$3-I$2),1+9*(I$3-MIN(MAX(Data_wide!$L$54,I$2),I$3))/(I$3-I$2)),1),""))</f>
        <v/>
      </c>
      <c r="J58" s="165">
        <f>IF(OR(J$4=0,Data_wide!$M$54=""),"",IFERROR(ROUND(IF(J$4=1,1+9*(MIN(MAX(Data_wide!$M$54,J$2),J$3)-J$2)/(J$3-J$2),1+9*(J$3-MIN(MAX(Data_wide!$M$54,J$2),J$3))/(J$3-J$2)),1),""))</f>
        <v/>
      </c>
      <c r="K58" s="165">
        <f>IF(OR(K$4=0,Data_wide!$N$54=""),"",IFERROR(ROUND(IF(K$4=1,1+9*(MIN(MAX(Data_wide!$N$54,K$2),K$3)-K$2)/(K$3-K$2),1+9*(K$3-MIN(MAX(Data_wide!$N$54,K$2),K$3))/(K$3-K$2)),1),""))</f>
        <v/>
      </c>
      <c r="L58" s="165">
        <f>IF(OR(L$4=0,Data_wide!$O$54=""),"",IFERROR(ROUND(IF(L$4=1,1+9*(MIN(MAX(Data_wide!$O$54,L$2),L$3)-L$2)/(L$3-L$2),1+9*(L$3-MIN(MAX(Data_wide!$O$54,L$2),L$3))/(L$3-L$2)),1),""))</f>
        <v/>
      </c>
      <c r="M58" s="165">
        <f>IF(OR(M$4=0,Data_wide!$P$54=""),"",IFERROR(ROUND(IF(M$4=1,1+9*(MIN(MAX(Data_wide!$P$54,M$2),M$3)-M$2)/(M$3-M$2),1+9*(M$3-MIN(MAX(Data_wide!$P$54,M$2),M$3))/(M$3-M$2)),1),""))</f>
        <v/>
      </c>
      <c r="N58" s="165">
        <f>IF(OR(N$4=0,Data_wide!$Q$54=""),"",IFERROR(ROUND(IF(N$4=1,1+9*(MIN(MAX(Data_wide!$Q$54,N$2),N$3)-N$2)/(N$3-N$2),1+9*(N$3-MIN(MAX(Data_wide!$Q$54,N$2),N$3))/(N$3-N$2)),1),""))</f>
        <v/>
      </c>
      <c r="O58" s="165">
        <f>IF(OR(O$4=0,Data_wide!$R$54=""),"",IFERROR(ROUND(IF(O$4=1,1+9*(MIN(MAX(Data_wide!$R$54,O$2),O$3)-O$2)/(O$3-O$2),1+9*(O$3-MIN(MAX(Data_wide!$R$54,O$2),O$3))/(O$3-O$2)),1),""))</f>
        <v/>
      </c>
      <c r="P58" s="165">
        <f>IF(OR(P$4=0,Data_wide!$S$54=""),"",IFERROR(ROUND(IF(P$4=1,1+9*(MIN(MAX(Data_wide!$S$54,P$2),P$3)-P$2)/(P$3-P$2),1+9*(P$3-MIN(MAX(Data_wide!$S$54,P$2),P$3))/(P$3-P$2)),1),""))</f>
        <v/>
      </c>
      <c r="Q58" s="165">
        <f>IF(OR(Q$4=0,Data_wide!$T$54=""),"",IFERROR(ROUND(IF(Q$4=1,1+9*(MIN(MAX(Data_wide!$T$54,Q$2),Q$3)-Q$2)/(Q$3-Q$2),1+9*(Q$3-MIN(MAX(Data_wide!$T$54,Q$2),Q$3))/(Q$3-Q$2)),1),""))</f>
        <v/>
      </c>
      <c r="R58" s="165">
        <f>IF(OR(R$4=0,Data_wide!$U$54=""),"",IFERROR(ROUND(IF(R$4=1,1+9*(MIN(MAX(Data_wide!$U$54,R$2),R$3)-R$2)/(R$3-R$2),1+9*(R$3-MIN(MAX(Data_wide!$U$54,R$2),R$3))/(R$3-R$2)),1),""))</f>
        <v/>
      </c>
      <c r="S58" s="165">
        <f>IF(OR(S$4=0,Data_wide!$V$54=""),"",IFERROR(ROUND(IF(S$4=1,1+9*(MIN(MAX(Data_wide!$V$54,S$2),S$3)-S$2)/(S$3-S$2),1+9*(S$3-MIN(MAX(Data_wide!$V$54,S$2),S$3))/(S$3-S$2)),1),""))</f>
        <v/>
      </c>
      <c r="T58" s="165">
        <f>IF(OR(T$4=0,Data_wide!$W$54=""),"",IFERROR(ROUND(IF(T$4=1,1+9*(MIN(MAX(Data_wide!$W$54,T$2),T$3)-T$2)/(T$3-T$2),1+9*(T$3-MIN(MAX(Data_wide!$W$54,T$2),T$3))/(T$3-T$2)),1),""))</f>
        <v/>
      </c>
      <c r="U58" s="165">
        <f>IF(OR(U$4=0,Data_wide!$X$54=""),"",IFERROR(ROUND(IF(U$4=1,1+9*(MIN(MAX(Data_wide!$X$54,U$2),U$3)-U$2)/(U$3-U$2),1+9*(U$3-MIN(MAX(Data_wide!$X$54,U$2),U$3))/(U$3-U$2)),1),""))</f>
        <v/>
      </c>
      <c r="V58" s="165">
        <f>IF(OR(V$4=0,Data_wide!$Y$54=""),"",IFERROR(ROUND(IF(V$4=1,1+9*(MIN(MAX(Data_wide!$Y$54,V$2),V$3)-V$2)/(V$3-V$2),1+9*(V$3-MIN(MAX(Data_wide!$Y$54,V$2),V$3))/(V$3-V$2)),1),""))</f>
        <v/>
      </c>
      <c r="W58" s="165">
        <f>IF(OR(W$4=0,Data_wide!$Z$54=""),"",IFERROR(ROUND(IF(W$4=1,1+9*(MIN(MAX(Data_wide!$Z$54,W$2),W$3)-W$2)/(W$3-W$2),1+9*(W$3-MIN(MAX(Data_wide!$Z$54,W$2),W$3))/(W$3-W$2)),1),""))</f>
        <v/>
      </c>
      <c r="X58" s="165">
        <f>IF(OR(X$4=0,Data_wide!$AA$54=""),"",IFERROR(ROUND(IF(X$4=1,1+9*(MIN(MAX(Data_wide!$AA$54,X$2),X$3)-X$2)/(X$3-X$2),1+9*(X$3-MIN(MAX(Data_wide!$AA$54,X$2),X$3))/(X$3-X$2)),1),""))</f>
        <v/>
      </c>
      <c r="Y58" s="165">
        <f>IF(OR(Y$4=0,Data_wide!$AB$54=""),"",IFERROR(ROUND(IF(Y$4=1,1+9*(MIN(MAX(Data_wide!$AB$54,Y$2),Y$3)-Y$2)/(Y$3-Y$2),1+9*(Y$3-MIN(MAX(Data_wide!$AB$54,Y$2),Y$3))/(Y$3-Y$2)),1),""))</f>
        <v/>
      </c>
      <c r="Z58" s="165">
        <f>IF(OR(Z$4=0,Data_wide!$AC$54=""),"",IFERROR(ROUND(IF(Z$4=1,1+9*(MIN(MAX(Data_wide!$AC$54,Z$2),Z$3)-Z$2)/(Z$3-Z$2),1+9*(Z$3-MIN(MAX(Data_wide!$AC$54,Z$2),Z$3))/(Z$3-Z$2)),1),""))</f>
        <v/>
      </c>
      <c r="AA58" s="165">
        <f>IF(OR(AA$4=0,Data_wide!$AD$54=""),"",IFERROR(ROUND(IF(AA$4=1,1+9*(MIN(MAX(Data_wide!$AD$54,AA$2),AA$3)-AA$2)/(AA$3-AA$2),1+9*(AA$3-MIN(MAX(Data_wide!$AD$54,AA$2),AA$3))/(AA$3-AA$2)),1),""))</f>
        <v/>
      </c>
      <c r="AB58" s="165">
        <f>IF(OR(AB$4=0,Data_wide!$AE$54=""),"",IFERROR(ROUND(IF(AB$4=1,1+9*(MIN(MAX(Data_wide!$AE$54,AB$2),AB$3)-AB$2)/(AB$3-AB$2),1+9*(AB$3-MIN(MAX(Data_wide!$AE$54,AB$2),AB$3))/(AB$3-AB$2)),1),""))</f>
        <v/>
      </c>
      <c r="AC58" s="165">
        <f>IF(OR(AC$4=0,Data_wide!$AF$54=""),"",IFERROR(ROUND(IF(AC$4=1,1+9*(MIN(MAX(Data_wide!$AF$54,AC$2),AC$3)-AC$2)/(AC$3-AC$2),1+9*(AC$3-MIN(MAX(Data_wide!$AF$54,AC$2),AC$3))/(AC$3-AC$2)),1),""))</f>
        <v/>
      </c>
      <c r="AD58" s="165">
        <f>IF(OR(AD$4=0,Data_wide!$AG$54=""),"",IFERROR(ROUND(IF(AD$4=1,1+9*(MIN(MAX(Data_wide!$AG$54,AD$2),AD$3)-AD$2)/(AD$3-AD$2),1+9*(AD$3-MIN(MAX(Data_wide!$AG$54,AD$2),AD$3))/(AD$3-AD$2)),1),""))</f>
        <v/>
      </c>
      <c r="AE58" s="165">
        <f>IF(OR(AE$4=0,Data_wide!$AH$54=""),"",IFERROR(ROUND(IF(AE$4=1,1+9*(MIN(MAX(Data_wide!$AH$54,AE$2),AE$3)-AE$2)/(AE$3-AE$2),1+9*(AE$3-MIN(MAX(Data_wide!$AH$54,AE$2),AE$3))/(AE$3-AE$2)),1),""))</f>
        <v/>
      </c>
      <c r="AF58" s="165">
        <f>IF(OR(AF$4=0,Data_wide!$AI$54=""),"",IFERROR(ROUND(IF(AF$4=1,1+9*(MIN(MAX(Data_wide!$AI$54,AF$2),AF$3)-AF$2)/(AF$3-AF$2),1+9*(AF$3-MIN(MAX(Data_wide!$AI$54,AF$2),AF$3))/(AF$3-AF$2)),1),""))</f>
        <v/>
      </c>
      <c r="AG58" s="165">
        <f>IF(OR(AG$4=0,Data_wide!$AJ$54=""),"",IFERROR(ROUND(IF(AG$4=1,1+9*(MIN(MAX(Data_wide!$AJ$54,AG$2),AG$3)-AG$2)/(AG$3-AG$2),1+9*(AG$3-MIN(MAX(Data_wide!$AJ$54,AG$2),AG$3))/(AG$3-AG$2)),1),""))</f>
        <v/>
      </c>
      <c r="AH58" s="165">
        <f>IF(OR(AH$4=0,Data_wide!$AK$54=""),"",IFERROR(ROUND(IF(AH$4=1,1+9*(MIN(MAX(Data_wide!$AK$54,AH$2),AH$3)-AH$2)/(AH$3-AH$2),1+9*(AH$3-MIN(MAX(Data_wide!$AK$54,AH$2),AH$3))/(AH$3-AH$2)),1),""))</f>
        <v/>
      </c>
      <c r="AI58" s="165">
        <f>IF(OR(AI$4=0,Data_wide!$AL$54=""),"",IFERROR(ROUND(IF(AI$4=1,1+9*(MIN(MAX(Data_wide!$AL$54,AI$2),AI$3)-AI$2)/(AI$3-AI$2),1+9*(AI$3-MIN(MAX(Data_wide!$AL$54,AI$2),AI$3))/(AI$3-AI$2)),1),""))</f>
        <v/>
      </c>
      <c r="AJ58" s="165">
        <f>IF(OR(AJ$4=0,Data_wide!$AM$54=""),"",IFERROR(ROUND(IF(AJ$4=1,1+9*(MIN(MAX(Data_wide!$AM$54,AJ$2),AJ$3)-AJ$2)/(AJ$3-AJ$2),1+9*(AJ$3-MIN(MAX(Data_wide!$AM$54,AJ$2),AJ$3))/(AJ$3-AJ$2)),1),""))</f>
        <v/>
      </c>
      <c r="AK58" s="165">
        <f>IF(OR(AK$4=0,Data_wide!$AN$54=""),"",IFERROR(ROUND(IF(AK$4=1,1+9*(MIN(MAX(Data_wide!$AN$54,AK$2),AK$3)-AK$2)/(AK$3-AK$2),1+9*(AK$3-MIN(MAX(Data_wide!$AN$54,AK$2),AK$3))/(AK$3-AK$2)),1),""))</f>
        <v/>
      </c>
      <c r="AL58" s="165">
        <f>IF(OR(AL$4=0,Data_wide!$AO$54=""),"",IFERROR(ROUND(IF(AL$4=1,1+9*(MIN(MAX(Data_wide!$AO$54,AL$2),AL$3)-AL$2)/(AL$3-AL$2),1+9*(AL$3-MIN(MAX(Data_wide!$AO$54,AL$2),AL$3))/(AL$3-AL$2)),1),""))</f>
        <v/>
      </c>
      <c r="AM58" s="165">
        <f>IF(OR(AM$4=0,Data_wide!$AP$54=""),"",IFERROR(ROUND(IF(AM$4=1,1+9*(MIN(MAX(Data_wide!$AP$54,AM$2),AM$3)-AM$2)/(AM$3-AM$2),1+9*(AM$3-MIN(MAX(Data_wide!$AP$54,AM$2),AM$3))/(AM$3-AM$2)),1),""))</f>
        <v/>
      </c>
      <c r="AN58" s="165">
        <f>IF(OR(AN$4=0,Data_wide!$AQ$54=""),"",IFERROR(ROUND(IF(AN$4=1,1+9*(MIN(MAX(Data_wide!$AQ$54,AN$2),AN$3)-AN$2)/(AN$3-AN$2),1+9*(AN$3-MIN(MAX(Data_wide!$AQ$54,AN$2),AN$3))/(AN$3-AN$2)),1),""))</f>
        <v/>
      </c>
      <c r="AO58" s="165">
        <f>IF(OR(AO$4=0,Data_wide!$AR$54=""),"",IFERROR(ROUND(IF(AO$4=1,1+9*(MIN(MAX(Data_wide!$AR$54,AO$2),AO$3)-AO$2)/(AO$3-AO$2),1+9*(AO$3-MIN(MAX(Data_wide!$AR$54,AO$2),AO$3))/(AO$3-AO$2)),1),""))</f>
        <v/>
      </c>
      <c r="AP58" s="165">
        <f>IF(OR(AP$4=0,Data_wide!$AS$54=""),"",IFERROR(ROUND(IF(AP$4=1,1+9*(MIN(MAX(Data_wide!$AS$54,AP$2),AP$3)-AP$2)/(AP$3-AP$2),1+9*(AP$3-MIN(MAX(Data_wide!$AS$54,AP$2),AP$3))/(AP$3-AP$2)),1),""))</f>
        <v/>
      </c>
      <c r="AQ58" s="165">
        <f>IF(OR(AQ$4=0,Data_wide!$AT$54=""),"",IFERROR(ROUND(IF(AQ$4=1,1+9*(MIN(MAX(Data_wide!$AT$54,AQ$2),AQ$3)-AQ$2)/(AQ$3-AQ$2),1+9*(AQ$3-MIN(MAX(Data_wide!$AT$54,AQ$2),AQ$3))/(AQ$3-AQ$2)),1),""))</f>
        <v/>
      </c>
      <c r="AR58" s="165">
        <f>IF(OR(AR$4=0,Data_wide!$AU$54=""),"",IFERROR(ROUND(IF(AR$4=1,1+9*(MIN(MAX(Data_wide!$AU$54,AR$2),AR$3)-AR$2)/(AR$3-AR$2),1+9*(AR$3-MIN(MAX(Data_wide!$AU$54,AR$2),AR$3))/(AR$3-AR$2)),1),""))</f>
        <v/>
      </c>
      <c r="AS58" s="165">
        <f>IF(OR(AS$4=0,Data_wide!$AV$54=""),"",IFERROR(ROUND(IF(AS$4=1,1+9*(MIN(MAX(Data_wide!$AV$54,AS$2),AS$3)-AS$2)/(AS$3-AS$2),1+9*(AS$3-MIN(MAX(Data_wide!$AV$54,AS$2),AS$3))/(AS$3-AS$2)),1),""))</f>
        <v/>
      </c>
      <c r="AT58" s="165">
        <f>IF(OR(AT$4=0,Data_wide!$AW$54=""),"",IFERROR(ROUND(IF(AT$4=1,1+9*(MIN(MAX(Data_wide!$AW$54,AT$2),AT$3)-AT$2)/(AT$3-AT$2),1+9*(AT$3-MIN(MAX(Data_wide!$AW$54,AT$2),AT$3))/(AT$3-AT$2)),1),""))</f>
        <v/>
      </c>
      <c r="AU58" s="165">
        <f>IF(OR(AU$4=0,Data_wide!$AX$54=""),"",IFERROR(ROUND(IF(AU$4=1,1+9*(MIN(MAX(Data_wide!$AX$54,AU$2),AU$3)-AU$2)/(AU$3-AU$2),1+9*(AU$3-MIN(MAX(Data_wide!$AX$54,AU$2),AU$3))/(AU$3-AU$2)),1),""))</f>
        <v/>
      </c>
      <c r="AV58" s="165">
        <f>IF(OR(AV$4=0,Data_wide!$AY$54=""),"",IFERROR(ROUND(IF(AV$4=1,1+9*(MIN(MAX(Data_wide!$AY$54,AV$2),AV$3)-AV$2)/(AV$3-AV$2),1+9*(AV$3-MIN(MAX(Data_wide!$AY$54,AV$2),AV$3))/(AV$3-AV$2)),1),""))</f>
        <v/>
      </c>
      <c r="AW58" s="165">
        <f>IF(OR(AW$4=0,Data_wide!$AZ$54=""),"",IFERROR(ROUND(IF(AW$4=1,1+9*(MIN(MAX(Data_wide!$AZ$54,AW$2),AW$3)-AW$2)/(AW$3-AW$2),1+9*(AW$3-MIN(MAX(Data_wide!$AZ$54,AW$2),AW$3))/(AW$3-AW$2)),1),""))</f>
        <v/>
      </c>
      <c r="AX58" s="165">
        <f>IF(OR(AX$4=0,Data_wide!$BA$54=""),"",IFERROR(ROUND(IF(AX$4=1,1+9*(MIN(MAX(Data_wide!$BA$54,AX$2),AX$3)-AX$2)/(AX$3-AX$2),1+9*(AX$3-MIN(MAX(Data_wide!$BA$54,AX$2),AX$3))/(AX$3-AX$2)),1),""))</f>
        <v/>
      </c>
      <c r="AY58" s="165">
        <f>IF(OR(AY$4=0,Data_wide!$BB$54=""),"",IFERROR(ROUND(IF(AY$4=1,1+9*(MIN(MAX(Data_wide!$BB$54,AY$2),AY$3)-AY$2)/(AY$3-AY$2),1+9*(AY$3-MIN(MAX(Data_wide!$BB$54,AY$2),AY$3))/(AY$3-AY$2)),1),""))</f>
        <v/>
      </c>
      <c r="AZ58" s="165">
        <f>IF(OR(AZ$4=0,Data_wide!$BC$54=""),"",IFERROR(ROUND(IF(AZ$4=1,1+9*(MIN(MAX(Data_wide!$BC$54,AZ$2),AZ$3)-AZ$2)/(AZ$3-AZ$2),1+9*(AZ$3-MIN(MAX(Data_wide!$BC$54,AZ$2),AZ$3))/(AZ$3-AZ$2)),1),""))</f>
        <v/>
      </c>
      <c r="BA58" s="165">
        <f>IF(OR(BA$4=0,Data_wide!$BD$54=""),"",IFERROR(ROUND(IF(BA$4=1,1+9*(MIN(MAX(Data_wide!$BD$54,BA$2),BA$3)-BA$2)/(BA$3-BA$2),1+9*(BA$3-MIN(MAX(Data_wide!$BD$54,BA$2),BA$3))/(BA$3-BA$2)),1),""))</f>
        <v/>
      </c>
      <c r="BB58" s="165">
        <f>IF(OR(BB$4=0,Data_wide!$BE$54=""),"",IFERROR(ROUND(IF(BB$4=1,1+9*(MIN(MAX(Data_wide!$BE$54,BB$2),BB$3)-BB$2)/(BB$3-BB$2),1+9*(BB$3-MIN(MAX(Data_wide!$BE$54,BB$2),BB$3))/(BB$3-BB$2)),1),""))</f>
        <v/>
      </c>
      <c r="BC58" s="165">
        <f>IF(OR(BC$4=0,Data_wide!$BF$54=""),"",IFERROR(ROUND(IF(BC$4=1,1+9*(MIN(MAX(Data_wide!$BF$54,BC$2),BC$3)-BC$2)/(BC$3-BC$2),1+9*(BC$3-MIN(MAX(Data_wide!$BF$54,BC$2),BC$3))/(BC$3-BC$2)),1),""))</f>
        <v/>
      </c>
      <c r="BD58" s="165">
        <f>IF(OR(BD$4=0,Data_wide!$BG$54=""),"",IFERROR(ROUND(IF(BD$4=1,1+9*(MIN(MAX(Data_wide!$BG$54,BD$2),BD$3)-BD$2)/(BD$3-BD$2),1+9*(BD$3-MIN(MAX(Data_wide!$BG$54,BD$2),BD$3))/(BD$3-BD$2)),1),""))</f>
        <v/>
      </c>
      <c r="BE58" s="165">
        <f>IF(OR(BE$4=0,Data_wide!$BH$54=""),"",IFERROR(ROUND(IF(BE$4=1,1+9*(MIN(MAX(Data_wide!$BH$54,BE$2),BE$3)-BE$2)/(BE$3-BE$2),1+9*(BE$3-MIN(MAX(Data_wide!$BH$54,BE$2),BE$3))/(BE$3-BE$2)),1),""))</f>
        <v/>
      </c>
      <c r="BF58" s="165">
        <f>IF(OR(BF$4=0,Data_wide!$BI$54=""),"",IFERROR(ROUND(IF(BF$4=1,1+9*(MIN(MAX(Data_wide!$BI$54,BF$2),BF$3)-BF$2)/(BF$3-BF$2),1+9*(BF$3-MIN(MAX(Data_wide!$BI$54,BF$2),BF$3))/(BF$3-BF$2)),1),""))</f>
        <v/>
      </c>
      <c r="BG58" s="165">
        <f>IF(OR(BG$4=0,Data_wide!$BJ$54=""),"",IFERROR(ROUND(IF(BG$4=1,1+9*(MIN(MAX(Data_wide!$BJ$54,BG$2),BG$3)-BG$2)/(BG$3-BG$2),1+9*(BG$3-MIN(MAX(Data_wide!$BJ$54,BG$2),BG$3))/(BG$3-BG$2)),1),""))</f>
        <v/>
      </c>
      <c r="BH58" s="165">
        <f>IF(OR(BH$4=0,Data_wide!$BK$54=""),"",IFERROR(ROUND(IF(BH$4=1,1+9*(MIN(MAX(Data_wide!$BK$54,BH$2),BH$3)-BH$2)/(BH$3-BH$2),1+9*(BH$3-MIN(MAX(Data_wide!$BK$54,BH$2),BH$3))/(BH$3-BH$2)),1),""))</f>
        <v/>
      </c>
      <c r="BI58" s="165">
        <f>IF(OR(BI$4=0,Data_wide!$BL$54=""),"",IFERROR(ROUND(IF(BI$4=1,1+9*(MIN(MAX(Data_wide!$BL$54,BI$2),BI$3)-BI$2)/(BI$3-BI$2),1+9*(BI$3-MIN(MAX(Data_wide!$BL$54,BI$2),BI$3))/(BI$3-BI$2)),1),""))</f>
        <v/>
      </c>
      <c r="BJ58" s="165">
        <f>IF(OR(BJ$4=0,Data_wide!$BM$54=""),"",IFERROR(ROUND(IF(BJ$4=1,1+9*(MIN(MAX(Data_wide!$BM$54,BJ$2),BJ$3)-BJ$2)/(BJ$3-BJ$2),1+9*(BJ$3-MIN(MAX(Data_wide!$BM$54,BJ$2),BJ$3))/(BJ$3-BJ$2)),1),""))</f>
        <v/>
      </c>
      <c r="BK58" s="165">
        <f>IF(OR(BK$4=0,Data_wide!$BN$54=""),"",IFERROR(ROUND(IF(BK$4=1,1+9*(MIN(MAX(Data_wide!$BN$54,BK$2),BK$3)-BK$2)/(BK$3-BK$2),1+9*(BK$3-MIN(MAX(Data_wide!$BN$54,BK$2),BK$3))/(BK$3-BK$2)),1),""))</f>
        <v/>
      </c>
      <c r="BL58" s="165">
        <f>IF(OR(BL$4=0,Data_wide!$BO$54=""),"",IFERROR(ROUND(IF(BL$4=1,1+9*(MIN(MAX(Data_wide!$BO$54,BL$2),BL$3)-BL$2)/(BL$3-BL$2),1+9*(BL$3-MIN(MAX(Data_wide!$BO$54,BL$2),BL$3))/(BL$3-BL$2)),1),""))</f>
        <v/>
      </c>
      <c r="BM58" s="165">
        <f>IF(OR(BM$4=0,Data_wide!$BP$54=""),"",IFERROR(ROUND(IF(BM$4=1,1+9*(MIN(MAX(Data_wide!$BP$54,BM$2),BM$3)-BM$2)/(BM$3-BM$2),1+9*(BM$3-MIN(MAX(Data_wide!$BP$54,BM$2),BM$3))/(BM$3-BM$2)),1),""))</f>
        <v/>
      </c>
      <c r="BN58" s="165">
        <f>IF(OR(BN$4=0,Data_wide!$BQ$54=""),"",IFERROR(ROUND(IF(BN$4=1,1+9*(MIN(MAX(Data_wide!$BQ$54,BN$2),BN$3)-BN$2)/(BN$3-BN$2),1+9*(BN$3-MIN(MAX(Data_wide!$BQ$54,BN$2),BN$3))/(BN$3-BN$2)),1),""))</f>
        <v/>
      </c>
      <c r="BO58" s="165">
        <f>IF(OR(BO$4=0,Data_wide!$BR$54=""),"",IFERROR(ROUND(IF(BO$4=1,1+9*(MIN(MAX(Data_wide!$BR$54,BO$2),BO$3)-BO$2)/(BO$3-BO$2),1+9*(BO$3-MIN(MAX(Data_wide!$BR$54,BO$2),BO$3))/(BO$3-BO$2)),1),""))</f>
        <v/>
      </c>
      <c r="BP58" s="165">
        <f>IF(OR(BP$4=0,Data_wide!$BS$54=""),"",IFERROR(ROUND(IF(BP$4=1,1+9*(MIN(MAX(Data_wide!$BS$54,BP$2),BP$3)-BP$2)/(BP$3-BP$2),1+9*(BP$3-MIN(MAX(Data_wide!$BS$54,BP$2),BP$3))/(BP$3-BP$2)),1),""))</f>
        <v/>
      </c>
      <c r="BQ58" s="165">
        <f>IF(OR(BQ$4=0,Data_wide!$BT$54=""),"",IFERROR(ROUND(IF(BQ$4=1,1+9*(MIN(MAX(Data_wide!$BT$54,BQ$2),BQ$3)-BQ$2)/(BQ$3-BQ$2),1+9*(BQ$3-MIN(MAX(Data_wide!$BT$54,BQ$2),BQ$3))/(BQ$3-BQ$2)),1),""))</f>
        <v/>
      </c>
      <c r="BR58" s="165">
        <f>IF(OR(BR$4=0,Data_wide!$BU$54=""),"",IFERROR(ROUND(IF(BR$4=1,1+9*(MIN(MAX(Data_wide!$BU$54,BR$2),BR$3)-BR$2)/(BR$3-BR$2),1+9*(BR$3-MIN(MAX(Data_wide!$BU$54,BR$2),BR$3))/(BR$3-BR$2)),1),""))</f>
        <v/>
      </c>
      <c r="BS58" s="165">
        <f>IF(OR(BS$4=0,Data_wide!$BV$54=""),"",IFERROR(ROUND(IF(BS$4=1,1+9*(MIN(MAX(Data_wide!$BV$54,BS$2),BS$3)-BS$2)/(BS$3-BS$2),1+9*(BS$3-MIN(MAX(Data_wide!$BV$54,BS$2),BS$3))/(BS$3-BS$2)),1),""))</f>
        <v/>
      </c>
      <c r="BT58" s="165">
        <f>IF(OR(BT$4=0,Data_wide!$BW$54=""),"",IFERROR(ROUND(IF(BT$4=1,1+9*(MIN(MAX(Data_wide!$BW$54,BT$2),BT$3)-BT$2)/(BT$3-BT$2),1+9*(BT$3-MIN(MAX(Data_wide!$BW$54,BT$2),BT$3))/(BT$3-BT$2)),1),""))</f>
        <v/>
      </c>
      <c r="BU58" s="165">
        <f>IF(OR(BU$4=0,Data_wide!$BX$54=""),"",IFERROR(ROUND(IF(BU$4=1,1+9*(MIN(MAX(Data_wide!$BX$54,BU$2),BU$3)-BU$2)/(BU$3-BU$2),1+9*(BU$3-MIN(MAX(Data_wide!$BX$54,BU$2),BU$3))/(BU$3-BU$2)),1),""))</f>
        <v/>
      </c>
      <c r="BV58" s="165">
        <f>IF(OR(BV$4=0,Data_wide!$BY$54=""),"",IFERROR(ROUND(IF(BV$4=1,1+9*(MIN(MAX(Data_wide!$BY$54,BV$2),BV$3)-BV$2)/(BV$3-BV$2),1+9*(BV$3-MIN(MAX(Data_wide!$BY$54,BV$2),BV$3))/(BV$3-BV$2)),1),""))</f>
        <v/>
      </c>
      <c r="BW58" s="165">
        <f>IF(OR(BW$4=0,Data_wide!$BZ$54=""),"",IFERROR(ROUND(IF(BW$4=1,1+9*(MIN(MAX(Data_wide!$BZ$54,BW$2),BW$3)-BW$2)/(BW$3-BW$2),1+9*(BW$3-MIN(MAX(Data_wide!$BZ$54,BW$2),BW$3))/(BW$3-BW$2)),1),""))</f>
        <v/>
      </c>
      <c r="BX58" s="165">
        <f>IF(OR(BX$4=0,Data_wide!$CA$54=""),"",IFERROR(ROUND(IF(BX$4=1,1+9*(MIN(MAX(Data_wide!$CA$54,BX$2),BX$3)-BX$2)/(BX$3-BX$2),1+9*(BX$3-MIN(MAX(Data_wide!$CA$54,BX$2),BX$3))/(BX$3-BX$2)),1),""))</f>
        <v/>
      </c>
      <c r="BY58" s="165">
        <f>IF(OR(BY$4=0,Data_wide!$CB$54=""),"",IFERROR(ROUND(IF(BY$4=1,1+9*(MIN(MAX(Data_wide!$CB$54,BY$2),BY$3)-BY$2)/(BY$3-BY$2),1+9*(BY$3-MIN(MAX(Data_wide!$CB$54,BY$2),BY$3))/(BY$3-BY$2)),1),""))</f>
        <v/>
      </c>
      <c r="BZ58" s="165">
        <f>IF(OR(BZ$4=0,Data_wide!$CC$54=""),"",IFERROR(ROUND(IF(BZ$4=1,1+9*(MIN(MAX(Data_wide!$CC$54,BZ$2),BZ$3)-BZ$2)/(BZ$3-BZ$2),1+9*(BZ$3-MIN(MAX(Data_wide!$CC$54,BZ$2),BZ$3))/(BZ$3-BZ$2)),1),""))</f>
        <v/>
      </c>
      <c r="CA58" s="165">
        <f>IF(OR(CA$4=0,Data_wide!$CD$54=""),"",IFERROR(ROUND(IF(CA$4=1,1+9*(MIN(MAX(Data_wide!$CD$54,CA$2),CA$3)-CA$2)/(CA$3-CA$2),1+9*(CA$3-MIN(MAX(Data_wide!$CD$54,CA$2),CA$3))/(CA$3-CA$2)),1),""))</f>
        <v/>
      </c>
      <c r="CB58" s="165">
        <f>IF(OR(CB$4=0,Data_wide!$CE$54=""),"",IFERROR(ROUND(IF(CB$4=1,1+9*(MIN(MAX(Data_wide!$CE$54,CB$2),CB$3)-CB$2)/(CB$3-CB$2),1+9*(CB$3-MIN(MAX(Data_wide!$CE$54,CB$2),CB$3))/(CB$3-CB$2)),1),""))</f>
        <v/>
      </c>
      <c r="CC58" s="165">
        <f>IF(OR(CC$4=0,Data_wide!$CF$54=""),"",IFERROR(ROUND(IF(CC$4=1,1+9*(MIN(MAX(Data_wide!$CF$54,CC$2),CC$3)-CC$2)/(CC$3-CC$2),1+9*(CC$3-MIN(MAX(Data_wide!$CF$54,CC$2),CC$3))/(CC$3-CC$2)),1),""))</f>
        <v/>
      </c>
      <c r="CD58" s="165">
        <f>IF(OR(CD$4=0,Data_wide!$CG$54=""),"",IFERROR(ROUND(IF(CD$4=1,1+9*(MIN(MAX(Data_wide!$CG$54,CD$2),CD$3)-CD$2)/(CD$3-CD$2),1+9*(CD$3-MIN(MAX(Data_wide!$CG$54,CD$2),CD$3))/(CD$3-CD$2)),1),""))</f>
        <v/>
      </c>
      <c r="CE58" s="165">
        <f>IF(OR(CE$4=0,Data_wide!$CH$54=""),"",IFERROR(ROUND(IF(CE$4=1,1+9*(MIN(MAX(Data_wide!$CH$54,CE$2),CE$3)-CE$2)/(CE$3-CE$2),1+9*(CE$3-MIN(MAX(Data_wide!$CH$54,CE$2),CE$3))/(CE$3-CE$2)),1),""))</f>
        <v/>
      </c>
      <c r="CF58" s="165">
        <f>IF(OR(CF$4=0,Data_wide!$CI$54=""),"",IFERROR(ROUND(IF(CF$4=1,1+9*(MIN(MAX(Data_wide!$CI$54,CF$2),CF$3)-CF$2)/(CF$3-CF$2),1+9*(CF$3-MIN(MAX(Data_wide!$CI$54,CF$2),CF$3))/(CF$3-CF$2)),1),""))</f>
        <v/>
      </c>
      <c r="CG58" s="165">
        <f>IF(OR(CG$4=0,Data_wide!$CJ$54=""),"",IFERROR(ROUND(IF(CG$4=1,1+9*(MIN(MAX(Data_wide!$CJ$54,CG$2),CG$3)-CG$2)/(CG$3-CG$2),1+9*(CG$3-MIN(MAX(Data_wide!$CJ$54,CG$2),CG$3))/(CG$3-CG$2)),1),""))</f>
        <v/>
      </c>
      <c r="CH58" s="165">
        <f>IF(OR(CH$4=0,Data_wide!$CK$54=""),"",IFERROR(ROUND(IF(CH$4=1,1+9*(MIN(MAX(Data_wide!$CK$54,CH$2),CH$3)-CH$2)/(CH$3-CH$2),1+9*(CH$3-MIN(MAX(Data_wide!$CK$54,CH$2),CH$3))/(CH$3-CH$2)),1),""))</f>
        <v/>
      </c>
      <c r="CI58" s="165">
        <f>IF(OR(CI$4=0,Data_wide!$CL$54=""),"",IFERROR(ROUND(IF(CI$4=1,1+9*(MIN(MAX(Data_wide!$CL$54,CI$2),CI$3)-CI$2)/(CI$3-CI$2),1+9*(CI$3-MIN(MAX(Data_wide!$CL$54,CI$2),CI$3))/(CI$3-CI$2)),1),""))</f>
        <v/>
      </c>
      <c r="CJ58" s="165">
        <f>IF(OR(CJ$4=0,Data_wide!$CM$54=""),"",IFERROR(ROUND(IF(CJ$4=1,1+9*(MIN(MAX(Data_wide!$CM$54,CJ$2),CJ$3)-CJ$2)/(CJ$3-CJ$2),1+9*(CJ$3-MIN(MAX(Data_wide!$CM$54,CJ$2),CJ$3))/(CJ$3-CJ$2)),1),""))</f>
        <v/>
      </c>
      <c r="CK58" s="165">
        <f>IF(OR(CK$4=0,Data_wide!$CN$54=""),"",IFERROR(ROUND(IF(CK$4=1,1+9*(MIN(MAX(Data_wide!$CN$54,CK$2),CK$3)-CK$2)/(CK$3-CK$2),1+9*(CK$3-MIN(MAX(Data_wide!$CN$54,CK$2),CK$3))/(CK$3-CK$2)),1),""))</f>
        <v/>
      </c>
      <c r="CL58" s="165">
        <f>IF(OR(CL$4=0,Data_wide!$CO$54=""),"",IFERROR(ROUND(IF(CL$4=1,1+9*(MIN(MAX(Data_wide!$CO$54,CL$2),CL$3)-CL$2)/(CL$3-CL$2),1+9*(CL$3-MIN(MAX(Data_wide!$CO$54,CL$2),CL$3))/(CL$3-CL$2)),1),""))</f>
        <v/>
      </c>
      <c r="CM58" s="165">
        <f>IF(OR(CM$4=0,Data_wide!$CP$54=""),"",IFERROR(ROUND(IF(CM$4=1,1+9*(MIN(MAX(Data_wide!$CP$54,CM$2),CM$3)-CM$2)/(CM$3-CM$2),1+9*(CM$3-MIN(MAX(Data_wide!$CP$54,CM$2),CM$3))/(CM$3-CM$2)),1),""))</f>
        <v/>
      </c>
      <c r="CN58" s="165">
        <f>IF(OR(CN$4=0,Data_wide!$CQ$54=""),"",IFERROR(ROUND(IF(CN$4=1,1+9*(MIN(MAX(Data_wide!$CQ$54,CN$2),CN$3)-CN$2)/(CN$3-CN$2),1+9*(CN$3-MIN(MAX(Data_wide!$CQ$54,CN$2),CN$3))/(CN$3-CN$2)),1),""))</f>
        <v/>
      </c>
      <c r="CO58" s="165">
        <f>IF(OR(CO$4=0,Data_wide!$CR$54=""),"",IFERROR(ROUND(IF(CO$4=1,1+9*(MIN(MAX(Data_wide!$CR$54,CO$2),CO$3)-CO$2)/(CO$3-CO$2),1+9*(CO$3-MIN(MAX(Data_wide!$CR$54,CO$2),CO$3))/(CO$3-CO$2)),1),""))</f>
        <v/>
      </c>
    </row>
    <row r="59" ht="14" customHeight="1">
      <c r="A59" s="161" t="inlineStr">
        <is>
          <t>DNK</t>
        </is>
      </c>
      <c r="B59" s="161" t="inlineStr">
        <is>
          <t>Denmark</t>
        </is>
      </c>
      <c r="C59" s="165">
        <f>IF(OR(C$4=0,Data_wide!$F$55=""),"",IFERROR(ROUND(IF(C$4=1,1+9*(MIN(MAX(Data_wide!$F$55,C$2),C$3)-C$2)/(C$3-C$2),1+9*(C$3-MIN(MAX(Data_wide!$F$55,C$2),C$3))/(C$3-C$2)),1),""))</f>
        <v/>
      </c>
      <c r="D59" s="165">
        <f>IF(OR(D$4=0,Data_wide!$G$55=""),"",IFERROR(ROUND(IF(D$4=1,1+9*(MIN(MAX(Data_wide!$G$55,D$2),D$3)-D$2)/(D$3-D$2),1+9*(D$3-MIN(MAX(Data_wide!$G$55,D$2),D$3))/(D$3-D$2)),1),""))</f>
        <v/>
      </c>
      <c r="E59" s="165">
        <f>IF(OR(E$4=0,Data_wide!$H$55=""),"",IFERROR(ROUND(IF(E$4=1,1+9*(MIN(MAX(Data_wide!$H$55,E$2),E$3)-E$2)/(E$3-E$2),1+9*(E$3-MIN(MAX(Data_wide!$H$55,E$2),E$3))/(E$3-E$2)),1),""))</f>
        <v/>
      </c>
      <c r="F59" s="165">
        <f>IF(OR(F$4=0,Data_wide!$I$55=""),"",IFERROR(ROUND(IF(F$4=1,1+9*(MIN(MAX(Data_wide!$I$55,F$2),F$3)-F$2)/(F$3-F$2),1+9*(F$3-MIN(MAX(Data_wide!$I$55,F$2),F$3))/(F$3-F$2)),1),""))</f>
        <v/>
      </c>
      <c r="G59" s="165">
        <f>IF(OR(G$4=0,Data_wide!$J$55=""),"",IFERROR(ROUND(IF(G$4=1,1+9*(MIN(MAX(Data_wide!$J$55,G$2),G$3)-G$2)/(G$3-G$2),1+9*(G$3-MIN(MAX(Data_wide!$J$55,G$2),G$3))/(G$3-G$2)),1),""))</f>
        <v/>
      </c>
      <c r="H59" s="165">
        <f>IF(OR(H$4=0,Data_wide!$K$55=""),"",IFERROR(ROUND(IF(H$4=1,1+9*(MIN(MAX(Data_wide!$K$55,H$2),H$3)-H$2)/(H$3-H$2),1+9*(H$3-MIN(MAX(Data_wide!$K$55,H$2),H$3))/(H$3-H$2)),1),""))</f>
        <v/>
      </c>
      <c r="I59" s="165">
        <f>IF(OR(I$4=0,Data_wide!$L$55=""),"",IFERROR(ROUND(IF(I$4=1,1+9*(MIN(MAX(Data_wide!$L$55,I$2),I$3)-I$2)/(I$3-I$2),1+9*(I$3-MIN(MAX(Data_wide!$L$55,I$2),I$3))/(I$3-I$2)),1),""))</f>
        <v/>
      </c>
      <c r="J59" s="165">
        <f>IF(OR(J$4=0,Data_wide!$M$55=""),"",IFERROR(ROUND(IF(J$4=1,1+9*(MIN(MAX(Data_wide!$M$55,J$2),J$3)-J$2)/(J$3-J$2),1+9*(J$3-MIN(MAX(Data_wide!$M$55,J$2),J$3))/(J$3-J$2)),1),""))</f>
        <v/>
      </c>
      <c r="K59" s="165">
        <f>IF(OR(K$4=0,Data_wide!$N$55=""),"",IFERROR(ROUND(IF(K$4=1,1+9*(MIN(MAX(Data_wide!$N$55,K$2),K$3)-K$2)/(K$3-K$2),1+9*(K$3-MIN(MAX(Data_wide!$N$55,K$2),K$3))/(K$3-K$2)),1),""))</f>
        <v/>
      </c>
      <c r="L59" s="165">
        <f>IF(OR(L$4=0,Data_wide!$O$55=""),"",IFERROR(ROUND(IF(L$4=1,1+9*(MIN(MAX(Data_wide!$O$55,L$2),L$3)-L$2)/(L$3-L$2),1+9*(L$3-MIN(MAX(Data_wide!$O$55,L$2),L$3))/(L$3-L$2)),1),""))</f>
        <v/>
      </c>
      <c r="M59" s="165">
        <f>IF(OR(M$4=0,Data_wide!$P$55=""),"",IFERROR(ROUND(IF(M$4=1,1+9*(MIN(MAX(Data_wide!$P$55,M$2),M$3)-M$2)/(M$3-M$2),1+9*(M$3-MIN(MAX(Data_wide!$P$55,M$2),M$3))/(M$3-M$2)),1),""))</f>
        <v/>
      </c>
      <c r="N59" s="165">
        <f>IF(OR(N$4=0,Data_wide!$Q$55=""),"",IFERROR(ROUND(IF(N$4=1,1+9*(MIN(MAX(Data_wide!$Q$55,N$2),N$3)-N$2)/(N$3-N$2),1+9*(N$3-MIN(MAX(Data_wide!$Q$55,N$2),N$3))/(N$3-N$2)),1),""))</f>
        <v/>
      </c>
      <c r="O59" s="165">
        <f>IF(OR(O$4=0,Data_wide!$R$55=""),"",IFERROR(ROUND(IF(O$4=1,1+9*(MIN(MAX(Data_wide!$R$55,O$2),O$3)-O$2)/(O$3-O$2),1+9*(O$3-MIN(MAX(Data_wide!$R$55,O$2),O$3))/(O$3-O$2)),1),""))</f>
        <v/>
      </c>
      <c r="P59" s="165">
        <f>IF(OR(P$4=0,Data_wide!$S$55=""),"",IFERROR(ROUND(IF(P$4=1,1+9*(MIN(MAX(Data_wide!$S$55,P$2),P$3)-P$2)/(P$3-P$2),1+9*(P$3-MIN(MAX(Data_wide!$S$55,P$2),P$3))/(P$3-P$2)),1),""))</f>
        <v/>
      </c>
      <c r="Q59" s="165">
        <f>IF(OR(Q$4=0,Data_wide!$T$55=""),"",IFERROR(ROUND(IF(Q$4=1,1+9*(MIN(MAX(Data_wide!$T$55,Q$2),Q$3)-Q$2)/(Q$3-Q$2),1+9*(Q$3-MIN(MAX(Data_wide!$T$55,Q$2),Q$3))/(Q$3-Q$2)),1),""))</f>
        <v/>
      </c>
      <c r="R59" s="165">
        <f>IF(OR(R$4=0,Data_wide!$U$55=""),"",IFERROR(ROUND(IF(R$4=1,1+9*(MIN(MAX(Data_wide!$U$55,R$2),R$3)-R$2)/(R$3-R$2),1+9*(R$3-MIN(MAX(Data_wide!$U$55,R$2),R$3))/(R$3-R$2)),1),""))</f>
        <v/>
      </c>
      <c r="S59" s="165">
        <f>IF(OR(S$4=0,Data_wide!$V$55=""),"",IFERROR(ROUND(IF(S$4=1,1+9*(MIN(MAX(Data_wide!$V$55,S$2),S$3)-S$2)/(S$3-S$2),1+9*(S$3-MIN(MAX(Data_wide!$V$55,S$2),S$3))/(S$3-S$2)),1),""))</f>
        <v/>
      </c>
      <c r="T59" s="165">
        <f>IF(OR(T$4=0,Data_wide!$W$55=""),"",IFERROR(ROUND(IF(T$4=1,1+9*(MIN(MAX(Data_wide!$W$55,T$2),T$3)-T$2)/(T$3-T$2),1+9*(T$3-MIN(MAX(Data_wide!$W$55,T$2),T$3))/(T$3-T$2)),1),""))</f>
        <v/>
      </c>
      <c r="U59" s="165">
        <f>IF(OR(U$4=0,Data_wide!$X$55=""),"",IFERROR(ROUND(IF(U$4=1,1+9*(MIN(MAX(Data_wide!$X$55,U$2),U$3)-U$2)/(U$3-U$2),1+9*(U$3-MIN(MAX(Data_wide!$X$55,U$2),U$3))/(U$3-U$2)),1),""))</f>
        <v/>
      </c>
      <c r="V59" s="165">
        <f>IF(OR(V$4=0,Data_wide!$Y$55=""),"",IFERROR(ROUND(IF(V$4=1,1+9*(MIN(MAX(Data_wide!$Y$55,V$2),V$3)-V$2)/(V$3-V$2),1+9*(V$3-MIN(MAX(Data_wide!$Y$55,V$2),V$3))/(V$3-V$2)),1),""))</f>
        <v/>
      </c>
      <c r="W59" s="165">
        <f>IF(OR(W$4=0,Data_wide!$Z$55=""),"",IFERROR(ROUND(IF(W$4=1,1+9*(MIN(MAX(Data_wide!$Z$55,W$2),W$3)-W$2)/(W$3-W$2),1+9*(W$3-MIN(MAX(Data_wide!$Z$55,W$2),W$3))/(W$3-W$2)),1),""))</f>
        <v/>
      </c>
      <c r="X59" s="165">
        <f>IF(OR(X$4=0,Data_wide!$AA$55=""),"",IFERROR(ROUND(IF(X$4=1,1+9*(MIN(MAX(Data_wide!$AA$55,X$2),X$3)-X$2)/(X$3-X$2),1+9*(X$3-MIN(MAX(Data_wide!$AA$55,X$2),X$3))/(X$3-X$2)),1),""))</f>
        <v/>
      </c>
      <c r="Y59" s="165">
        <f>IF(OR(Y$4=0,Data_wide!$AB$55=""),"",IFERROR(ROUND(IF(Y$4=1,1+9*(MIN(MAX(Data_wide!$AB$55,Y$2),Y$3)-Y$2)/(Y$3-Y$2),1+9*(Y$3-MIN(MAX(Data_wide!$AB$55,Y$2),Y$3))/(Y$3-Y$2)),1),""))</f>
        <v/>
      </c>
      <c r="Z59" s="165">
        <f>IF(OR(Z$4=0,Data_wide!$AC$55=""),"",IFERROR(ROUND(IF(Z$4=1,1+9*(MIN(MAX(Data_wide!$AC$55,Z$2),Z$3)-Z$2)/(Z$3-Z$2),1+9*(Z$3-MIN(MAX(Data_wide!$AC$55,Z$2),Z$3))/(Z$3-Z$2)),1),""))</f>
        <v/>
      </c>
      <c r="AA59" s="165">
        <f>IF(OR(AA$4=0,Data_wide!$AD$55=""),"",IFERROR(ROUND(IF(AA$4=1,1+9*(MIN(MAX(Data_wide!$AD$55,AA$2),AA$3)-AA$2)/(AA$3-AA$2),1+9*(AA$3-MIN(MAX(Data_wide!$AD$55,AA$2),AA$3))/(AA$3-AA$2)),1),""))</f>
        <v/>
      </c>
      <c r="AB59" s="165">
        <f>IF(OR(AB$4=0,Data_wide!$AE$55=""),"",IFERROR(ROUND(IF(AB$4=1,1+9*(MIN(MAX(Data_wide!$AE$55,AB$2),AB$3)-AB$2)/(AB$3-AB$2),1+9*(AB$3-MIN(MAX(Data_wide!$AE$55,AB$2),AB$3))/(AB$3-AB$2)),1),""))</f>
        <v/>
      </c>
      <c r="AC59" s="165">
        <f>IF(OR(AC$4=0,Data_wide!$AF$55=""),"",IFERROR(ROUND(IF(AC$4=1,1+9*(MIN(MAX(Data_wide!$AF$55,AC$2),AC$3)-AC$2)/(AC$3-AC$2),1+9*(AC$3-MIN(MAX(Data_wide!$AF$55,AC$2),AC$3))/(AC$3-AC$2)),1),""))</f>
        <v/>
      </c>
      <c r="AD59" s="165">
        <f>IF(OR(AD$4=0,Data_wide!$AG$55=""),"",IFERROR(ROUND(IF(AD$4=1,1+9*(MIN(MAX(Data_wide!$AG$55,AD$2),AD$3)-AD$2)/(AD$3-AD$2),1+9*(AD$3-MIN(MAX(Data_wide!$AG$55,AD$2),AD$3))/(AD$3-AD$2)),1),""))</f>
        <v/>
      </c>
      <c r="AE59" s="165">
        <f>IF(OR(AE$4=0,Data_wide!$AH$55=""),"",IFERROR(ROUND(IF(AE$4=1,1+9*(MIN(MAX(Data_wide!$AH$55,AE$2),AE$3)-AE$2)/(AE$3-AE$2),1+9*(AE$3-MIN(MAX(Data_wide!$AH$55,AE$2),AE$3))/(AE$3-AE$2)),1),""))</f>
        <v/>
      </c>
      <c r="AF59" s="165">
        <f>IF(OR(AF$4=0,Data_wide!$AI$55=""),"",IFERROR(ROUND(IF(AF$4=1,1+9*(MIN(MAX(Data_wide!$AI$55,AF$2),AF$3)-AF$2)/(AF$3-AF$2),1+9*(AF$3-MIN(MAX(Data_wide!$AI$55,AF$2),AF$3))/(AF$3-AF$2)),1),""))</f>
        <v/>
      </c>
      <c r="AG59" s="165">
        <f>IF(OR(AG$4=0,Data_wide!$AJ$55=""),"",IFERROR(ROUND(IF(AG$4=1,1+9*(MIN(MAX(Data_wide!$AJ$55,AG$2),AG$3)-AG$2)/(AG$3-AG$2),1+9*(AG$3-MIN(MAX(Data_wide!$AJ$55,AG$2),AG$3))/(AG$3-AG$2)),1),""))</f>
        <v/>
      </c>
      <c r="AH59" s="165">
        <f>IF(OR(AH$4=0,Data_wide!$AK$55=""),"",IFERROR(ROUND(IF(AH$4=1,1+9*(MIN(MAX(Data_wide!$AK$55,AH$2),AH$3)-AH$2)/(AH$3-AH$2),1+9*(AH$3-MIN(MAX(Data_wide!$AK$55,AH$2),AH$3))/(AH$3-AH$2)),1),""))</f>
        <v/>
      </c>
      <c r="AI59" s="165">
        <f>IF(OR(AI$4=0,Data_wide!$AL$55=""),"",IFERROR(ROUND(IF(AI$4=1,1+9*(MIN(MAX(Data_wide!$AL$55,AI$2),AI$3)-AI$2)/(AI$3-AI$2),1+9*(AI$3-MIN(MAX(Data_wide!$AL$55,AI$2),AI$3))/(AI$3-AI$2)),1),""))</f>
        <v/>
      </c>
      <c r="AJ59" s="165">
        <f>IF(OR(AJ$4=0,Data_wide!$AM$55=""),"",IFERROR(ROUND(IF(AJ$4=1,1+9*(MIN(MAX(Data_wide!$AM$55,AJ$2),AJ$3)-AJ$2)/(AJ$3-AJ$2),1+9*(AJ$3-MIN(MAX(Data_wide!$AM$55,AJ$2),AJ$3))/(AJ$3-AJ$2)),1),""))</f>
        <v/>
      </c>
      <c r="AK59" s="165">
        <f>IF(OR(AK$4=0,Data_wide!$AN$55=""),"",IFERROR(ROUND(IF(AK$4=1,1+9*(MIN(MAX(Data_wide!$AN$55,AK$2),AK$3)-AK$2)/(AK$3-AK$2),1+9*(AK$3-MIN(MAX(Data_wide!$AN$55,AK$2),AK$3))/(AK$3-AK$2)),1),""))</f>
        <v/>
      </c>
      <c r="AL59" s="165">
        <f>IF(OR(AL$4=0,Data_wide!$AO$55=""),"",IFERROR(ROUND(IF(AL$4=1,1+9*(MIN(MAX(Data_wide!$AO$55,AL$2),AL$3)-AL$2)/(AL$3-AL$2),1+9*(AL$3-MIN(MAX(Data_wide!$AO$55,AL$2),AL$3))/(AL$3-AL$2)),1),""))</f>
        <v/>
      </c>
      <c r="AM59" s="165">
        <f>IF(OR(AM$4=0,Data_wide!$AP$55=""),"",IFERROR(ROUND(IF(AM$4=1,1+9*(MIN(MAX(Data_wide!$AP$55,AM$2),AM$3)-AM$2)/(AM$3-AM$2),1+9*(AM$3-MIN(MAX(Data_wide!$AP$55,AM$2),AM$3))/(AM$3-AM$2)),1),""))</f>
        <v/>
      </c>
      <c r="AN59" s="165">
        <f>IF(OR(AN$4=0,Data_wide!$AQ$55=""),"",IFERROR(ROUND(IF(AN$4=1,1+9*(MIN(MAX(Data_wide!$AQ$55,AN$2),AN$3)-AN$2)/(AN$3-AN$2),1+9*(AN$3-MIN(MAX(Data_wide!$AQ$55,AN$2),AN$3))/(AN$3-AN$2)),1),""))</f>
        <v/>
      </c>
      <c r="AO59" s="165">
        <f>IF(OR(AO$4=0,Data_wide!$AR$55=""),"",IFERROR(ROUND(IF(AO$4=1,1+9*(MIN(MAX(Data_wide!$AR$55,AO$2),AO$3)-AO$2)/(AO$3-AO$2),1+9*(AO$3-MIN(MAX(Data_wide!$AR$55,AO$2),AO$3))/(AO$3-AO$2)),1),""))</f>
        <v/>
      </c>
      <c r="AP59" s="165">
        <f>IF(OR(AP$4=0,Data_wide!$AS$55=""),"",IFERROR(ROUND(IF(AP$4=1,1+9*(MIN(MAX(Data_wide!$AS$55,AP$2),AP$3)-AP$2)/(AP$3-AP$2),1+9*(AP$3-MIN(MAX(Data_wide!$AS$55,AP$2),AP$3))/(AP$3-AP$2)),1),""))</f>
        <v/>
      </c>
      <c r="AQ59" s="165">
        <f>IF(OR(AQ$4=0,Data_wide!$AT$55=""),"",IFERROR(ROUND(IF(AQ$4=1,1+9*(MIN(MAX(Data_wide!$AT$55,AQ$2),AQ$3)-AQ$2)/(AQ$3-AQ$2),1+9*(AQ$3-MIN(MAX(Data_wide!$AT$55,AQ$2),AQ$3))/(AQ$3-AQ$2)),1),""))</f>
        <v/>
      </c>
      <c r="AR59" s="165">
        <f>IF(OR(AR$4=0,Data_wide!$AU$55=""),"",IFERROR(ROUND(IF(AR$4=1,1+9*(MIN(MAX(Data_wide!$AU$55,AR$2),AR$3)-AR$2)/(AR$3-AR$2),1+9*(AR$3-MIN(MAX(Data_wide!$AU$55,AR$2),AR$3))/(AR$3-AR$2)),1),""))</f>
        <v/>
      </c>
      <c r="AS59" s="165">
        <f>IF(OR(AS$4=0,Data_wide!$AV$55=""),"",IFERROR(ROUND(IF(AS$4=1,1+9*(MIN(MAX(Data_wide!$AV$55,AS$2),AS$3)-AS$2)/(AS$3-AS$2),1+9*(AS$3-MIN(MAX(Data_wide!$AV$55,AS$2),AS$3))/(AS$3-AS$2)),1),""))</f>
        <v/>
      </c>
      <c r="AT59" s="165">
        <f>IF(OR(AT$4=0,Data_wide!$AW$55=""),"",IFERROR(ROUND(IF(AT$4=1,1+9*(MIN(MAX(Data_wide!$AW$55,AT$2),AT$3)-AT$2)/(AT$3-AT$2),1+9*(AT$3-MIN(MAX(Data_wide!$AW$55,AT$2),AT$3))/(AT$3-AT$2)),1),""))</f>
        <v/>
      </c>
      <c r="AU59" s="165">
        <f>IF(OR(AU$4=0,Data_wide!$AX$55=""),"",IFERROR(ROUND(IF(AU$4=1,1+9*(MIN(MAX(Data_wide!$AX$55,AU$2),AU$3)-AU$2)/(AU$3-AU$2),1+9*(AU$3-MIN(MAX(Data_wide!$AX$55,AU$2),AU$3))/(AU$3-AU$2)),1),""))</f>
        <v/>
      </c>
      <c r="AV59" s="165">
        <f>IF(OR(AV$4=0,Data_wide!$AY$55=""),"",IFERROR(ROUND(IF(AV$4=1,1+9*(MIN(MAX(Data_wide!$AY$55,AV$2),AV$3)-AV$2)/(AV$3-AV$2),1+9*(AV$3-MIN(MAX(Data_wide!$AY$55,AV$2),AV$3))/(AV$3-AV$2)),1),""))</f>
        <v/>
      </c>
      <c r="AW59" s="165">
        <f>IF(OR(AW$4=0,Data_wide!$AZ$55=""),"",IFERROR(ROUND(IF(AW$4=1,1+9*(MIN(MAX(Data_wide!$AZ$55,AW$2),AW$3)-AW$2)/(AW$3-AW$2),1+9*(AW$3-MIN(MAX(Data_wide!$AZ$55,AW$2),AW$3))/(AW$3-AW$2)),1),""))</f>
        <v/>
      </c>
      <c r="AX59" s="165">
        <f>IF(OR(AX$4=0,Data_wide!$BA$55=""),"",IFERROR(ROUND(IF(AX$4=1,1+9*(MIN(MAX(Data_wide!$BA$55,AX$2),AX$3)-AX$2)/(AX$3-AX$2),1+9*(AX$3-MIN(MAX(Data_wide!$BA$55,AX$2),AX$3))/(AX$3-AX$2)),1),""))</f>
        <v/>
      </c>
      <c r="AY59" s="165">
        <f>IF(OR(AY$4=0,Data_wide!$BB$55=""),"",IFERROR(ROUND(IF(AY$4=1,1+9*(MIN(MAX(Data_wide!$BB$55,AY$2),AY$3)-AY$2)/(AY$3-AY$2),1+9*(AY$3-MIN(MAX(Data_wide!$BB$55,AY$2),AY$3))/(AY$3-AY$2)),1),""))</f>
        <v/>
      </c>
      <c r="AZ59" s="165">
        <f>IF(OR(AZ$4=0,Data_wide!$BC$55=""),"",IFERROR(ROUND(IF(AZ$4=1,1+9*(MIN(MAX(Data_wide!$BC$55,AZ$2),AZ$3)-AZ$2)/(AZ$3-AZ$2),1+9*(AZ$3-MIN(MAX(Data_wide!$BC$55,AZ$2),AZ$3))/(AZ$3-AZ$2)),1),""))</f>
        <v/>
      </c>
      <c r="BA59" s="165">
        <f>IF(OR(BA$4=0,Data_wide!$BD$55=""),"",IFERROR(ROUND(IF(BA$4=1,1+9*(MIN(MAX(Data_wide!$BD$55,BA$2),BA$3)-BA$2)/(BA$3-BA$2),1+9*(BA$3-MIN(MAX(Data_wide!$BD$55,BA$2),BA$3))/(BA$3-BA$2)),1),""))</f>
        <v/>
      </c>
      <c r="BB59" s="165">
        <f>IF(OR(BB$4=0,Data_wide!$BE$55=""),"",IFERROR(ROUND(IF(BB$4=1,1+9*(MIN(MAX(Data_wide!$BE$55,BB$2),BB$3)-BB$2)/(BB$3-BB$2),1+9*(BB$3-MIN(MAX(Data_wide!$BE$55,BB$2),BB$3))/(BB$3-BB$2)),1),""))</f>
        <v/>
      </c>
      <c r="BC59" s="165">
        <f>IF(OR(BC$4=0,Data_wide!$BF$55=""),"",IFERROR(ROUND(IF(BC$4=1,1+9*(MIN(MAX(Data_wide!$BF$55,BC$2),BC$3)-BC$2)/(BC$3-BC$2),1+9*(BC$3-MIN(MAX(Data_wide!$BF$55,BC$2),BC$3))/(BC$3-BC$2)),1),""))</f>
        <v/>
      </c>
      <c r="BD59" s="165">
        <f>IF(OR(BD$4=0,Data_wide!$BG$55=""),"",IFERROR(ROUND(IF(BD$4=1,1+9*(MIN(MAX(Data_wide!$BG$55,BD$2),BD$3)-BD$2)/(BD$3-BD$2),1+9*(BD$3-MIN(MAX(Data_wide!$BG$55,BD$2),BD$3))/(BD$3-BD$2)),1),""))</f>
        <v/>
      </c>
      <c r="BE59" s="165">
        <f>IF(OR(BE$4=0,Data_wide!$BH$55=""),"",IFERROR(ROUND(IF(BE$4=1,1+9*(MIN(MAX(Data_wide!$BH$55,BE$2),BE$3)-BE$2)/(BE$3-BE$2),1+9*(BE$3-MIN(MAX(Data_wide!$BH$55,BE$2),BE$3))/(BE$3-BE$2)),1),""))</f>
        <v/>
      </c>
      <c r="BF59" s="165">
        <f>IF(OR(BF$4=0,Data_wide!$BI$55=""),"",IFERROR(ROUND(IF(BF$4=1,1+9*(MIN(MAX(Data_wide!$BI$55,BF$2),BF$3)-BF$2)/(BF$3-BF$2),1+9*(BF$3-MIN(MAX(Data_wide!$BI$55,BF$2),BF$3))/(BF$3-BF$2)),1),""))</f>
        <v/>
      </c>
      <c r="BG59" s="165">
        <f>IF(OR(BG$4=0,Data_wide!$BJ$55=""),"",IFERROR(ROUND(IF(BG$4=1,1+9*(MIN(MAX(Data_wide!$BJ$55,BG$2),BG$3)-BG$2)/(BG$3-BG$2),1+9*(BG$3-MIN(MAX(Data_wide!$BJ$55,BG$2),BG$3))/(BG$3-BG$2)),1),""))</f>
        <v/>
      </c>
      <c r="BH59" s="165">
        <f>IF(OR(BH$4=0,Data_wide!$BK$55=""),"",IFERROR(ROUND(IF(BH$4=1,1+9*(MIN(MAX(Data_wide!$BK$55,BH$2),BH$3)-BH$2)/(BH$3-BH$2),1+9*(BH$3-MIN(MAX(Data_wide!$BK$55,BH$2),BH$3))/(BH$3-BH$2)),1),""))</f>
        <v/>
      </c>
      <c r="BI59" s="165">
        <f>IF(OR(BI$4=0,Data_wide!$BL$55=""),"",IFERROR(ROUND(IF(BI$4=1,1+9*(MIN(MAX(Data_wide!$BL$55,BI$2),BI$3)-BI$2)/(BI$3-BI$2),1+9*(BI$3-MIN(MAX(Data_wide!$BL$55,BI$2),BI$3))/(BI$3-BI$2)),1),""))</f>
        <v/>
      </c>
      <c r="BJ59" s="165">
        <f>IF(OR(BJ$4=0,Data_wide!$BM$55=""),"",IFERROR(ROUND(IF(BJ$4=1,1+9*(MIN(MAX(Data_wide!$BM$55,BJ$2),BJ$3)-BJ$2)/(BJ$3-BJ$2),1+9*(BJ$3-MIN(MAX(Data_wide!$BM$55,BJ$2),BJ$3))/(BJ$3-BJ$2)),1),""))</f>
        <v/>
      </c>
      <c r="BK59" s="165">
        <f>IF(OR(BK$4=0,Data_wide!$BN$55=""),"",IFERROR(ROUND(IF(BK$4=1,1+9*(MIN(MAX(Data_wide!$BN$55,BK$2),BK$3)-BK$2)/(BK$3-BK$2),1+9*(BK$3-MIN(MAX(Data_wide!$BN$55,BK$2),BK$3))/(BK$3-BK$2)),1),""))</f>
        <v/>
      </c>
      <c r="BL59" s="165">
        <f>IF(OR(BL$4=0,Data_wide!$BO$55=""),"",IFERROR(ROUND(IF(BL$4=1,1+9*(MIN(MAX(Data_wide!$BO$55,BL$2),BL$3)-BL$2)/(BL$3-BL$2),1+9*(BL$3-MIN(MAX(Data_wide!$BO$55,BL$2),BL$3))/(BL$3-BL$2)),1),""))</f>
        <v/>
      </c>
      <c r="BM59" s="165">
        <f>IF(OR(BM$4=0,Data_wide!$BP$55=""),"",IFERROR(ROUND(IF(BM$4=1,1+9*(MIN(MAX(Data_wide!$BP$55,BM$2),BM$3)-BM$2)/(BM$3-BM$2),1+9*(BM$3-MIN(MAX(Data_wide!$BP$55,BM$2),BM$3))/(BM$3-BM$2)),1),""))</f>
        <v/>
      </c>
      <c r="BN59" s="165">
        <f>IF(OR(BN$4=0,Data_wide!$BQ$55=""),"",IFERROR(ROUND(IF(BN$4=1,1+9*(MIN(MAX(Data_wide!$BQ$55,BN$2),BN$3)-BN$2)/(BN$3-BN$2),1+9*(BN$3-MIN(MAX(Data_wide!$BQ$55,BN$2),BN$3))/(BN$3-BN$2)),1),""))</f>
        <v/>
      </c>
      <c r="BO59" s="165">
        <f>IF(OR(BO$4=0,Data_wide!$BR$55=""),"",IFERROR(ROUND(IF(BO$4=1,1+9*(MIN(MAX(Data_wide!$BR$55,BO$2),BO$3)-BO$2)/(BO$3-BO$2),1+9*(BO$3-MIN(MAX(Data_wide!$BR$55,BO$2),BO$3))/(BO$3-BO$2)),1),""))</f>
        <v/>
      </c>
      <c r="BP59" s="165">
        <f>IF(OR(BP$4=0,Data_wide!$BS$55=""),"",IFERROR(ROUND(IF(BP$4=1,1+9*(MIN(MAX(Data_wide!$BS$55,BP$2),BP$3)-BP$2)/(BP$3-BP$2),1+9*(BP$3-MIN(MAX(Data_wide!$BS$55,BP$2),BP$3))/(BP$3-BP$2)),1),""))</f>
        <v/>
      </c>
      <c r="BQ59" s="165">
        <f>IF(OR(BQ$4=0,Data_wide!$BT$55=""),"",IFERROR(ROUND(IF(BQ$4=1,1+9*(MIN(MAX(Data_wide!$BT$55,BQ$2),BQ$3)-BQ$2)/(BQ$3-BQ$2),1+9*(BQ$3-MIN(MAX(Data_wide!$BT$55,BQ$2),BQ$3))/(BQ$3-BQ$2)),1),""))</f>
        <v/>
      </c>
      <c r="BR59" s="165">
        <f>IF(OR(BR$4=0,Data_wide!$BU$55=""),"",IFERROR(ROUND(IF(BR$4=1,1+9*(MIN(MAX(Data_wide!$BU$55,BR$2),BR$3)-BR$2)/(BR$3-BR$2),1+9*(BR$3-MIN(MAX(Data_wide!$BU$55,BR$2),BR$3))/(BR$3-BR$2)),1),""))</f>
        <v/>
      </c>
      <c r="BS59" s="165">
        <f>IF(OR(BS$4=0,Data_wide!$BV$55=""),"",IFERROR(ROUND(IF(BS$4=1,1+9*(MIN(MAX(Data_wide!$BV$55,BS$2),BS$3)-BS$2)/(BS$3-BS$2),1+9*(BS$3-MIN(MAX(Data_wide!$BV$55,BS$2),BS$3))/(BS$3-BS$2)),1),""))</f>
        <v/>
      </c>
      <c r="BT59" s="165">
        <f>IF(OR(BT$4=0,Data_wide!$BW$55=""),"",IFERROR(ROUND(IF(BT$4=1,1+9*(MIN(MAX(Data_wide!$BW$55,BT$2),BT$3)-BT$2)/(BT$3-BT$2),1+9*(BT$3-MIN(MAX(Data_wide!$BW$55,BT$2),BT$3))/(BT$3-BT$2)),1),""))</f>
        <v/>
      </c>
      <c r="BU59" s="165">
        <f>IF(OR(BU$4=0,Data_wide!$BX$55=""),"",IFERROR(ROUND(IF(BU$4=1,1+9*(MIN(MAX(Data_wide!$BX$55,BU$2),BU$3)-BU$2)/(BU$3-BU$2),1+9*(BU$3-MIN(MAX(Data_wide!$BX$55,BU$2),BU$3))/(BU$3-BU$2)),1),""))</f>
        <v/>
      </c>
      <c r="BV59" s="165">
        <f>IF(OR(BV$4=0,Data_wide!$BY$55=""),"",IFERROR(ROUND(IF(BV$4=1,1+9*(MIN(MAX(Data_wide!$BY$55,BV$2),BV$3)-BV$2)/(BV$3-BV$2),1+9*(BV$3-MIN(MAX(Data_wide!$BY$55,BV$2),BV$3))/(BV$3-BV$2)),1),""))</f>
        <v/>
      </c>
      <c r="BW59" s="165">
        <f>IF(OR(BW$4=0,Data_wide!$BZ$55=""),"",IFERROR(ROUND(IF(BW$4=1,1+9*(MIN(MAX(Data_wide!$BZ$55,BW$2),BW$3)-BW$2)/(BW$3-BW$2),1+9*(BW$3-MIN(MAX(Data_wide!$BZ$55,BW$2),BW$3))/(BW$3-BW$2)),1),""))</f>
        <v/>
      </c>
      <c r="BX59" s="165">
        <f>IF(OR(BX$4=0,Data_wide!$CA$55=""),"",IFERROR(ROUND(IF(BX$4=1,1+9*(MIN(MAX(Data_wide!$CA$55,BX$2),BX$3)-BX$2)/(BX$3-BX$2),1+9*(BX$3-MIN(MAX(Data_wide!$CA$55,BX$2),BX$3))/(BX$3-BX$2)),1),""))</f>
        <v/>
      </c>
      <c r="BY59" s="165">
        <f>IF(OR(BY$4=0,Data_wide!$CB$55=""),"",IFERROR(ROUND(IF(BY$4=1,1+9*(MIN(MAX(Data_wide!$CB$55,BY$2),BY$3)-BY$2)/(BY$3-BY$2),1+9*(BY$3-MIN(MAX(Data_wide!$CB$55,BY$2),BY$3))/(BY$3-BY$2)),1),""))</f>
        <v/>
      </c>
      <c r="BZ59" s="165">
        <f>IF(OR(BZ$4=0,Data_wide!$CC$55=""),"",IFERROR(ROUND(IF(BZ$4=1,1+9*(MIN(MAX(Data_wide!$CC$55,BZ$2),BZ$3)-BZ$2)/(BZ$3-BZ$2),1+9*(BZ$3-MIN(MAX(Data_wide!$CC$55,BZ$2),BZ$3))/(BZ$3-BZ$2)),1),""))</f>
        <v/>
      </c>
      <c r="CA59" s="165">
        <f>IF(OR(CA$4=0,Data_wide!$CD$55=""),"",IFERROR(ROUND(IF(CA$4=1,1+9*(MIN(MAX(Data_wide!$CD$55,CA$2),CA$3)-CA$2)/(CA$3-CA$2),1+9*(CA$3-MIN(MAX(Data_wide!$CD$55,CA$2),CA$3))/(CA$3-CA$2)),1),""))</f>
        <v/>
      </c>
      <c r="CB59" s="165">
        <f>IF(OR(CB$4=0,Data_wide!$CE$55=""),"",IFERROR(ROUND(IF(CB$4=1,1+9*(MIN(MAX(Data_wide!$CE$55,CB$2),CB$3)-CB$2)/(CB$3-CB$2),1+9*(CB$3-MIN(MAX(Data_wide!$CE$55,CB$2),CB$3))/(CB$3-CB$2)),1),""))</f>
        <v/>
      </c>
      <c r="CC59" s="165">
        <f>IF(OR(CC$4=0,Data_wide!$CF$55=""),"",IFERROR(ROUND(IF(CC$4=1,1+9*(MIN(MAX(Data_wide!$CF$55,CC$2),CC$3)-CC$2)/(CC$3-CC$2),1+9*(CC$3-MIN(MAX(Data_wide!$CF$55,CC$2),CC$3))/(CC$3-CC$2)),1),""))</f>
        <v/>
      </c>
      <c r="CD59" s="165">
        <f>IF(OR(CD$4=0,Data_wide!$CG$55=""),"",IFERROR(ROUND(IF(CD$4=1,1+9*(MIN(MAX(Data_wide!$CG$55,CD$2),CD$3)-CD$2)/(CD$3-CD$2),1+9*(CD$3-MIN(MAX(Data_wide!$CG$55,CD$2),CD$3))/(CD$3-CD$2)),1),""))</f>
        <v/>
      </c>
      <c r="CE59" s="165">
        <f>IF(OR(CE$4=0,Data_wide!$CH$55=""),"",IFERROR(ROUND(IF(CE$4=1,1+9*(MIN(MAX(Data_wide!$CH$55,CE$2),CE$3)-CE$2)/(CE$3-CE$2),1+9*(CE$3-MIN(MAX(Data_wide!$CH$55,CE$2),CE$3))/(CE$3-CE$2)),1),""))</f>
        <v/>
      </c>
      <c r="CF59" s="165">
        <f>IF(OR(CF$4=0,Data_wide!$CI$55=""),"",IFERROR(ROUND(IF(CF$4=1,1+9*(MIN(MAX(Data_wide!$CI$55,CF$2),CF$3)-CF$2)/(CF$3-CF$2),1+9*(CF$3-MIN(MAX(Data_wide!$CI$55,CF$2),CF$3))/(CF$3-CF$2)),1),""))</f>
        <v/>
      </c>
      <c r="CG59" s="165">
        <f>IF(OR(CG$4=0,Data_wide!$CJ$55=""),"",IFERROR(ROUND(IF(CG$4=1,1+9*(MIN(MAX(Data_wide!$CJ$55,CG$2),CG$3)-CG$2)/(CG$3-CG$2),1+9*(CG$3-MIN(MAX(Data_wide!$CJ$55,CG$2),CG$3))/(CG$3-CG$2)),1),""))</f>
        <v/>
      </c>
      <c r="CH59" s="165">
        <f>IF(OR(CH$4=0,Data_wide!$CK$55=""),"",IFERROR(ROUND(IF(CH$4=1,1+9*(MIN(MAX(Data_wide!$CK$55,CH$2),CH$3)-CH$2)/(CH$3-CH$2),1+9*(CH$3-MIN(MAX(Data_wide!$CK$55,CH$2),CH$3))/(CH$3-CH$2)),1),""))</f>
        <v/>
      </c>
      <c r="CI59" s="165">
        <f>IF(OR(CI$4=0,Data_wide!$CL$55=""),"",IFERROR(ROUND(IF(CI$4=1,1+9*(MIN(MAX(Data_wide!$CL$55,CI$2),CI$3)-CI$2)/(CI$3-CI$2),1+9*(CI$3-MIN(MAX(Data_wide!$CL$55,CI$2),CI$3))/(CI$3-CI$2)),1),""))</f>
        <v/>
      </c>
      <c r="CJ59" s="165">
        <f>IF(OR(CJ$4=0,Data_wide!$CM$55=""),"",IFERROR(ROUND(IF(CJ$4=1,1+9*(MIN(MAX(Data_wide!$CM$55,CJ$2),CJ$3)-CJ$2)/(CJ$3-CJ$2),1+9*(CJ$3-MIN(MAX(Data_wide!$CM$55,CJ$2),CJ$3))/(CJ$3-CJ$2)),1),""))</f>
        <v/>
      </c>
      <c r="CK59" s="165">
        <f>IF(OR(CK$4=0,Data_wide!$CN$55=""),"",IFERROR(ROUND(IF(CK$4=1,1+9*(MIN(MAX(Data_wide!$CN$55,CK$2),CK$3)-CK$2)/(CK$3-CK$2),1+9*(CK$3-MIN(MAX(Data_wide!$CN$55,CK$2),CK$3))/(CK$3-CK$2)),1),""))</f>
        <v/>
      </c>
      <c r="CL59" s="165">
        <f>IF(OR(CL$4=0,Data_wide!$CO$55=""),"",IFERROR(ROUND(IF(CL$4=1,1+9*(MIN(MAX(Data_wide!$CO$55,CL$2),CL$3)-CL$2)/(CL$3-CL$2),1+9*(CL$3-MIN(MAX(Data_wide!$CO$55,CL$2),CL$3))/(CL$3-CL$2)),1),""))</f>
        <v/>
      </c>
      <c r="CM59" s="165">
        <f>IF(OR(CM$4=0,Data_wide!$CP$55=""),"",IFERROR(ROUND(IF(CM$4=1,1+9*(MIN(MAX(Data_wide!$CP$55,CM$2),CM$3)-CM$2)/(CM$3-CM$2),1+9*(CM$3-MIN(MAX(Data_wide!$CP$55,CM$2),CM$3))/(CM$3-CM$2)),1),""))</f>
        <v/>
      </c>
      <c r="CN59" s="165">
        <f>IF(OR(CN$4=0,Data_wide!$CQ$55=""),"",IFERROR(ROUND(IF(CN$4=1,1+9*(MIN(MAX(Data_wide!$CQ$55,CN$2),CN$3)-CN$2)/(CN$3-CN$2),1+9*(CN$3-MIN(MAX(Data_wide!$CQ$55,CN$2),CN$3))/(CN$3-CN$2)),1),""))</f>
        <v/>
      </c>
      <c r="CO59" s="165">
        <f>IF(OR(CO$4=0,Data_wide!$CR$55=""),"",IFERROR(ROUND(IF(CO$4=1,1+9*(MIN(MAX(Data_wide!$CR$55,CO$2),CO$3)-CO$2)/(CO$3-CO$2),1+9*(CO$3-MIN(MAX(Data_wide!$CR$55,CO$2),CO$3))/(CO$3-CO$2)),1),""))</f>
        <v/>
      </c>
    </row>
    <row r="60" ht="14" customHeight="1">
      <c r="A60" s="161" t="inlineStr">
        <is>
          <t>DJI</t>
        </is>
      </c>
      <c r="B60" s="161" t="inlineStr">
        <is>
          <t>Djibouti</t>
        </is>
      </c>
      <c r="C60" s="165">
        <f>IF(OR(C$4=0,Data_wide!$F$56=""),"",IFERROR(ROUND(IF(C$4=1,1+9*(MIN(MAX(Data_wide!$F$56,C$2),C$3)-C$2)/(C$3-C$2),1+9*(C$3-MIN(MAX(Data_wide!$F$56,C$2),C$3))/(C$3-C$2)),1),""))</f>
        <v/>
      </c>
      <c r="D60" s="165">
        <f>IF(OR(D$4=0,Data_wide!$G$56=""),"",IFERROR(ROUND(IF(D$4=1,1+9*(MIN(MAX(Data_wide!$G$56,D$2),D$3)-D$2)/(D$3-D$2),1+9*(D$3-MIN(MAX(Data_wide!$G$56,D$2),D$3))/(D$3-D$2)),1),""))</f>
        <v/>
      </c>
      <c r="E60" s="165">
        <f>IF(OR(E$4=0,Data_wide!$H$56=""),"",IFERROR(ROUND(IF(E$4=1,1+9*(MIN(MAX(Data_wide!$H$56,E$2),E$3)-E$2)/(E$3-E$2),1+9*(E$3-MIN(MAX(Data_wide!$H$56,E$2),E$3))/(E$3-E$2)),1),""))</f>
        <v/>
      </c>
      <c r="F60" s="165">
        <f>IF(OR(F$4=0,Data_wide!$I$56=""),"",IFERROR(ROUND(IF(F$4=1,1+9*(MIN(MAX(Data_wide!$I$56,F$2),F$3)-F$2)/(F$3-F$2),1+9*(F$3-MIN(MAX(Data_wide!$I$56,F$2),F$3))/(F$3-F$2)),1),""))</f>
        <v/>
      </c>
      <c r="G60" s="165">
        <f>IF(OR(G$4=0,Data_wide!$J$56=""),"",IFERROR(ROUND(IF(G$4=1,1+9*(MIN(MAX(Data_wide!$J$56,G$2),G$3)-G$2)/(G$3-G$2),1+9*(G$3-MIN(MAX(Data_wide!$J$56,G$2),G$3))/(G$3-G$2)),1),""))</f>
        <v/>
      </c>
      <c r="H60" s="165">
        <f>IF(OR(H$4=0,Data_wide!$K$56=""),"",IFERROR(ROUND(IF(H$4=1,1+9*(MIN(MAX(Data_wide!$K$56,H$2),H$3)-H$2)/(H$3-H$2),1+9*(H$3-MIN(MAX(Data_wide!$K$56,H$2),H$3))/(H$3-H$2)),1),""))</f>
        <v/>
      </c>
      <c r="I60" s="165">
        <f>IF(OR(I$4=0,Data_wide!$L$56=""),"",IFERROR(ROUND(IF(I$4=1,1+9*(MIN(MAX(Data_wide!$L$56,I$2),I$3)-I$2)/(I$3-I$2),1+9*(I$3-MIN(MAX(Data_wide!$L$56,I$2),I$3))/(I$3-I$2)),1),""))</f>
        <v/>
      </c>
      <c r="J60" s="165">
        <f>IF(OR(J$4=0,Data_wide!$M$56=""),"",IFERROR(ROUND(IF(J$4=1,1+9*(MIN(MAX(Data_wide!$M$56,J$2),J$3)-J$2)/(J$3-J$2),1+9*(J$3-MIN(MAX(Data_wide!$M$56,J$2),J$3))/(J$3-J$2)),1),""))</f>
        <v/>
      </c>
      <c r="K60" s="165">
        <f>IF(OR(K$4=0,Data_wide!$N$56=""),"",IFERROR(ROUND(IF(K$4=1,1+9*(MIN(MAX(Data_wide!$N$56,K$2),K$3)-K$2)/(K$3-K$2),1+9*(K$3-MIN(MAX(Data_wide!$N$56,K$2),K$3))/(K$3-K$2)),1),""))</f>
        <v/>
      </c>
      <c r="L60" s="165">
        <f>IF(OR(L$4=0,Data_wide!$O$56=""),"",IFERROR(ROUND(IF(L$4=1,1+9*(MIN(MAX(Data_wide!$O$56,L$2),L$3)-L$2)/(L$3-L$2),1+9*(L$3-MIN(MAX(Data_wide!$O$56,L$2),L$3))/(L$3-L$2)),1),""))</f>
        <v/>
      </c>
      <c r="M60" s="165">
        <f>IF(OR(M$4=0,Data_wide!$P$56=""),"",IFERROR(ROUND(IF(M$4=1,1+9*(MIN(MAX(Data_wide!$P$56,M$2),M$3)-M$2)/(M$3-M$2),1+9*(M$3-MIN(MAX(Data_wide!$P$56,M$2),M$3))/(M$3-M$2)),1),""))</f>
        <v/>
      </c>
      <c r="N60" s="165">
        <f>IF(OR(N$4=0,Data_wide!$Q$56=""),"",IFERROR(ROUND(IF(N$4=1,1+9*(MIN(MAX(Data_wide!$Q$56,N$2),N$3)-N$2)/(N$3-N$2),1+9*(N$3-MIN(MAX(Data_wide!$Q$56,N$2),N$3))/(N$3-N$2)),1),""))</f>
        <v/>
      </c>
      <c r="O60" s="165">
        <f>IF(OR(O$4=0,Data_wide!$R$56=""),"",IFERROR(ROUND(IF(O$4=1,1+9*(MIN(MAX(Data_wide!$R$56,O$2),O$3)-O$2)/(O$3-O$2),1+9*(O$3-MIN(MAX(Data_wide!$R$56,O$2),O$3))/(O$3-O$2)),1),""))</f>
        <v/>
      </c>
      <c r="P60" s="165">
        <f>IF(OR(P$4=0,Data_wide!$S$56=""),"",IFERROR(ROUND(IF(P$4=1,1+9*(MIN(MAX(Data_wide!$S$56,P$2),P$3)-P$2)/(P$3-P$2),1+9*(P$3-MIN(MAX(Data_wide!$S$56,P$2),P$3))/(P$3-P$2)),1),""))</f>
        <v/>
      </c>
      <c r="Q60" s="165">
        <f>IF(OR(Q$4=0,Data_wide!$T$56=""),"",IFERROR(ROUND(IF(Q$4=1,1+9*(MIN(MAX(Data_wide!$T$56,Q$2),Q$3)-Q$2)/(Q$3-Q$2),1+9*(Q$3-MIN(MAX(Data_wide!$T$56,Q$2),Q$3))/(Q$3-Q$2)),1),""))</f>
        <v/>
      </c>
      <c r="R60" s="165">
        <f>IF(OR(R$4=0,Data_wide!$U$56=""),"",IFERROR(ROUND(IF(R$4=1,1+9*(MIN(MAX(Data_wide!$U$56,R$2),R$3)-R$2)/(R$3-R$2),1+9*(R$3-MIN(MAX(Data_wide!$U$56,R$2),R$3))/(R$3-R$2)),1),""))</f>
        <v/>
      </c>
      <c r="S60" s="165">
        <f>IF(OR(S$4=0,Data_wide!$V$56=""),"",IFERROR(ROUND(IF(S$4=1,1+9*(MIN(MAX(Data_wide!$V$56,S$2),S$3)-S$2)/(S$3-S$2),1+9*(S$3-MIN(MAX(Data_wide!$V$56,S$2),S$3))/(S$3-S$2)),1),""))</f>
        <v/>
      </c>
      <c r="T60" s="165">
        <f>IF(OR(T$4=0,Data_wide!$W$56=""),"",IFERROR(ROUND(IF(T$4=1,1+9*(MIN(MAX(Data_wide!$W$56,T$2),T$3)-T$2)/(T$3-T$2),1+9*(T$3-MIN(MAX(Data_wide!$W$56,T$2),T$3))/(T$3-T$2)),1),""))</f>
        <v/>
      </c>
      <c r="U60" s="165">
        <f>IF(OR(U$4=0,Data_wide!$X$56=""),"",IFERROR(ROUND(IF(U$4=1,1+9*(MIN(MAX(Data_wide!$X$56,U$2),U$3)-U$2)/(U$3-U$2),1+9*(U$3-MIN(MAX(Data_wide!$X$56,U$2),U$3))/(U$3-U$2)),1),""))</f>
        <v/>
      </c>
      <c r="V60" s="165">
        <f>IF(OR(V$4=0,Data_wide!$Y$56=""),"",IFERROR(ROUND(IF(V$4=1,1+9*(MIN(MAX(Data_wide!$Y$56,V$2),V$3)-V$2)/(V$3-V$2),1+9*(V$3-MIN(MAX(Data_wide!$Y$56,V$2),V$3))/(V$3-V$2)),1),""))</f>
        <v/>
      </c>
      <c r="W60" s="165">
        <f>IF(OR(W$4=0,Data_wide!$Z$56=""),"",IFERROR(ROUND(IF(W$4=1,1+9*(MIN(MAX(Data_wide!$Z$56,W$2),W$3)-W$2)/(W$3-W$2),1+9*(W$3-MIN(MAX(Data_wide!$Z$56,W$2),W$3))/(W$3-W$2)),1),""))</f>
        <v/>
      </c>
      <c r="X60" s="165">
        <f>IF(OR(X$4=0,Data_wide!$AA$56=""),"",IFERROR(ROUND(IF(X$4=1,1+9*(MIN(MAX(Data_wide!$AA$56,X$2),X$3)-X$2)/(X$3-X$2),1+9*(X$3-MIN(MAX(Data_wide!$AA$56,X$2),X$3))/(X$3-X$2)),1),""))</f>
        <v/>
      </c>
      <c r="Y60" s="165">
        <f>IF(OR(Y$4=0,Data_wide!$AB$56=""),"",IFERROR(ROUND(IF(Y$4=1,1+9*(MIN(MAX(Data_wide!$AB$56,Y$2),Y$3)-Y$2)/(Y$3-Y$2),1+9*(Y$3-MIN(MAX(Data_wide!$AB$56,Y$2),Y$3))/(Y$3-Y$2)),1),""))</f>
        <v/>
      </c>
      <c r="Z60" s="165">
        <f>IF(OR(Z$4=0,Data_wide!$AC$56=""),"",IFERROR(ROUND(IF(Z$4=1,1+9*(MIN(MAX(Data_wide!$AC$56,Z$2),Z$3)-Z$2)/(Z$3-Z$2),1+9*(Z$3-MIN(MAX(Data_wide!$AC$56,Z$2),Z$3))/(Z$3-Z$2)),1),""))</f>
        <v/>
      </c>
      <c r="AA60" s="165">
        <f>IF(OR(AA$4=0,Data_wide!$AD$56=""),"",IFERROR(ROUND(IF(AA$4=1,1+9*(MIN(MAX(Data_wide!$AD$56,AA$2),AA$3)-AA$2)/(AA$3-AA$2),1+9*(AA$3-MIN(MAX(Data_wide!$AD$56,AA$2),AA$3))/(AA$3-AA$2)),1),""))</f>
        <v/>
      </c>
      <c r="AB60" s="165">
        <f>IF(OR(AB$4=0,Data_wide!$AE$56=""),"",IFERROR(ROUND(IF(AB$4=1,1+9*(MIN(MAX(Data_wide!$AE$56,AB$2),AB$3)-AB$2)/(AB$3-AB$2),1+9*(AB$3-MIN(MAX(Data_wide!$AE$56,AB$2),AB$3))/(AB$3-AB$2)),1),""))</f>
        <v/>
      </c>
      <c r="AC60" s="165">
        <f>IF(OR(AC$4=0,Data_wide!$AF$56=""),"",IFERROR(ROUND(IF(AC$4=1,1+9*(MIN(MAX(Data_wide!$AF$56,AC$2),AC$3)-AC$2)/(AC$3-AC$2),1+9*(AC$3-MIN(MAX(Data_wide!$AF$56,AC$2),AC$3))/(AC$3-AC$2)),1),""))</f>
        <v/>
      </c>
      <c r="AD60" s="165">
        <f>IF(OR(AD$4=0,Data_wide!$AG$56=""),"",IFERROR(ROUND(IF(AD$4=1,1+9*(MIN(MAX(Data_wide!$AG$56,AD$2),AD$3)-AD$2)/(AD$3-AD$2),1+9*(AD$3-MIN(MAX(Data_wide!$AG$56,AD$2),AD$3))/(AD$3-AD$2)),1),""))</f>
        <v/>
      </c>
      <c r="AE60" s="165">
        <f>IF(OR(AE$4=0,Data_wide!$AH$56=""),"",IFERROR(ROUND(IF(AE$4=1,1+9*(MIN(MAX(Data_wide!$AH$56,AE$2),AE$3)-AE$2)/(AE$3-AE$2),1+9*(AE$3-MIN(MAX(Data_wide!$AH$56,AE$2),AE$3))/(AE$3-AE$2)),1),""))</f>
        <v/>
      </c>
      <c r="AF60" s="165">
        <f>IF(OR(AF$4=0,Data_wide!$AI$56=""),"",IFERROR(ROUND(IF(AF$4=1,1+9*(MIN(MAX(Data_wide!$AI$56,AF$2),AF$3)-AF$2)/(AF$3-AF$2),1+9*(AF$3-MIN(MAX(Data_wide!$AI$56,AF$2),AF$3))/(AF$3-AF$2)),1),""))</f>
        <v/>
      </c>
      <c r="AG60" s="165">
        <f>IF(OR(AG$4=0,Data_wide!$AJ$56=""),"",IFERROR(ROUND(IF(AG$4=1,1+9*(MIN(MAX(Data_wide!$AJ$56,AG$2),AG$3)-AG$2)/(AG$3-AG$2),1+9*(AG$3-MIN(MAX(Data_wide!$AJ$56,AG$2),AG$3))/(AG$3-AG$2)),1),""))</f>
        <v/>
      </c>
      <c r="AH60" s="165">
        <f>IF(OR(AH$4=0,Data_wide!$AK$56=""),"",IFERROR(ROUND(IF(AH$4=1,1+9*(MIN(MAX(Data_wide!$AK$56,AH$2),AH$3)-AH$2)/(AH$3-AH$2),1+9*(AH$3-MIN(MAX(Data_wide!$AK$56,AH$2),AH$3))/(AH$3-AH$2)),1),""))</f>
        <v/>
      </c>
      <c r="AI60" s="165">
        <f>IF(OR(AI$4=0,Data_wide!$AL$56=""),"",IFERROR(ROUND(IF(AI$4=1,1+9*(MIN(MAX(Data_wide!$AL$56,AI$2),AI$3)-AI$2)/(AI$3-AI$2),1+9*(AI$3-MIN(MAX(Data_wide!$AL$56,AI$2),AI$3))/(AI$3-AI$2)),1),""))</f>
        <v/>
      </c>
      <c r="AJ60" s="165">
        <f>IF(OR(AJ$4=0,Data_wide!$AM$56=""),"",IFERROR(ROUND(IF(AJ$4=1,1+9*(MIN(MAX(Data_wide!$AM$56,AJ$2),AJ$3)-AJ$2)/(AJ$3-AJ$2),1+9*(AJ$3-MIN(MAX(Data_wide!$AM$56,AJ$2),AJ$3))/(AJ$3-AJ$2)),1),""))</f>
        <v/>
      </c>
      <c r="AK60" s="165">
        <f>IF(OR(AK$4=0,Data_wide!$AN$56=""),"",IFERROR(ROUND(IF(AK$4=1,1+9*(MIN(MAX(Data_wide!$AN$56,AK$2),AK$3)-AK$2)/(AK$3-AK$2),1+9*(AK$3-MIN(MAX(Data_wide!$AN$56,AK$2),AK$3))/(AK$3-AK$2)),1),""))</f>
        <v/>
      </c>
      <c r="AL60" s="165">
        <f>IF(OR(AL$4=0,Data_wide!$AO$56=""),"",IFERROR(ROUND(IF(AL$4=1,1+9*(MIN(MAX(Data_wide!$AO$56,AL$2),AL$3)-AL$2)/(AL$3-AL$2),1+9*(AL$3-MIN(MAX(Data_wide!$AO$56,AL$2),AL$3))/(AL$3-AL$2)),1),""))</f>
        <v/>
      </c>
      <c r="AM60" s="165">
        <f>IF(OR(AM$4=0,Data_wide!$AP$56=""),"",IFERROR(ROUND(IF(AM$4=1,1+9*(MIN(MAX(Data_wide!$AP$56,AM$2),AM$3)-AM$2)/(AM$3-AM$2),1+9*(AM$3-MIN(MAX(Data_wide!$AP$56,AM$2),AM$3))/(AM$3-AM$2)),1),""))</f>
        <v/>
      </c>
      <c r="AN60" s="165">
        <f>IF(OR(AN$4=0,Data_wide!$AQ$56=""),"",IFERROR(ROUND(IF(AN$4=1,1+9*(MIN(MAX(Data_wide!$AQ$56,AN$2),AN$3)-AN$2)/(AN$3-AN$2),1+9*(AN$3-MIN(MAX(Data_wide!$AQ$56,AN$2),AN$3))/(AN$3-AN$2)),1),""))</f>
        <v/>
      </c>
      <c r="AO60" s="165">
        <f>IF(OR(AO$4=0,Data_wide!$AR$56=""),"",IFERROR(ROUND(IF(AO$4=1,1+9*(MIN(MAX(Data_wide!$AR$56,AO$2),AO$3)-AO$2)/(AO$3-AO$2),1+9*(AO$3-MIN(MAX(Data_wide!$AR$56,AO$2),AO$3))/(AO$3-AO$2)),1),""))</f>
        <v/>
      </c>
      <c r="AP60" s="165">
        <f>IF(OR(AP$4=0,Data_wide!$AS$56=""),"",IFERROR(ROUND(IF(AP$4=1,1+9*(MIN(MAX(Data_wide!$AS$56,AP$2),AP$3)-AP$2)/(AP$3-AP$2),1+9*(AP$3-MIN(MAX(Data_wide!$AS$56,AP$2),AP$3))/(AP$3-AP$2)),1),""))</f>
        <v/>
      </c>
      <c r="AQ60" s="165">
        <f>IF(OR(AQ$4=0,Data_wide!$AT$56=""),"",IFERROR(ROUND(IF(AQ$4=1,1+9*(MIN(MAX(Data_wide!$AT$56,AQ$2),AQ$3)-AQ$2)/(AQ$3-AQ$2),1+9*(AQ$3-MIN(MAX(Data_wide!$AT$56,AQ$2),AQ$3))/(AQ$3-AQ$2)),1),""))</f>
        <v/>
      </c>
      <c r="AR60" s="165">
        <f>IF(OR(AR$4=0,Data_wide!$AU$56=""),"",IFERROR(ROUND(IF(AR$4=1,1+9*(MIN(MAX(Data_wide!$AU$56,AR$2),AR$3)-AR$2)/(AR$3-AR$2),1+9*(AR$3-MIN(MAX(Data_wide!$AU$56,AR$2),AR$3))/(AR$3-AR$2)),1),""))</f>
        <v/>
      </c>
      <c r="AS60" s="165">
        <f>IF(OR(AS$4=0,Data_wide!$AV$56=""),"",IFERROR(ROUND(IF(AS$4=1,1+9*(MIN(MAX(Data_wide!$AV$56,AS$2),AS$3)-AS$2)/(AS$3-AS$2),1+9*(AS$3-MIN(MAX(Data_wide!$AV$56,AS$2),AS$3))/(AS$3-AS$2)),1),""))</f>
        <v/>
      </c>
      <c r="AT60" s="165">
        <f>IF(OR(AT$4=0,Data_wide!$AW$56=""),"",IFERROR(ROUND(IF(AT$4=1,1+9*(MIN(MAX(Data_wide!$AW$56,AT$2),AT$3)-AT$2)/(AT$3-AT$2),1+9*(AT$3-MIN(MAX(Data_wide!$AW$56,AT$2),AT$3))/(AT$3-AT$2)),1),""))</f>
        <v/>
      </c>
      <c r="AU60" s="165">
        <f>IF(OR(AU$4=0,Data_wide!$AX$56=""),"",IFERROR(ROUND(IF(AU$4=1,1+9*(MIN(MAX(Data_wide!$AX$56,AU$2),AU$3)-AU$2)/(AU$3-AU$2),1+9*(AU$3-MIN(MAX(Data_wide!$AX$56,AU$2),AU$3))/(AU$3-AU$2)),1),""))</f>
        <v/>
      </c>
      <c r="AV60" s="165">
        <f>IF(OR(AV$4=0,Data_wide!$AY$56=""),"",IFERROR(ROUND(IF(AV$4=1,1+9*(MIN(MAX(Data_wide!$AY$56,AV$2),AV$3)-AV$2)/(AV$3-AV$2),1+9*(AV$3-MIN(MAX(Data_wide!$AY$56,AV$2),AV$3))/(AV$3-AV$2)),1),""))</f>
        <v/>
      </c>
      <c r="AW60" s="165">
        <f>IF(OR(AW$4=0,Data_wide!$AZ$56=""),"",IFERROR(ROUND(IF(AW$4=1,1+9*(MIN(MAX(Data_wide!$AZ$56,AW$2),AW$3)-AW$2)/(AW$3-AW$2),1+9*(AW$3-MIN(MAX(Data_wide!$AZ$56,AW$2),AW$3))/(AW$3-AW$2)),1),""))</f>
        <v/>
      </c>
      <c r="AX60" s="165">
        <f>IF(OR(AX$4=0,Data_wide!$BA$56=""),"",IFERROR(ROUND(IF(AX$4=1,1+9*(MIN(MAX(Data_wide!$BA$56,AX$2),AX$3)-AX$2)/(AX$3-AX$2),1+9*(AX$3-MIN(MAX(Data_wide!$BA$56,AX$2),AX$3))/(AX$3-AX$2)),1),""))</f>
        <v/>
      </c>
      <c r="AY60" s="165">
        <f>IF(OR(AY$4=0,Data_wide!$BB$56=""),"",IFERROR(ROUND(IF(AY$4=1,1+9*(MIN(MAX(Data_wide!$BB$56,AY$2),AY$3)-AY$2)/(AY$3-AY$2),1+9*(AY$3-MIN(MAX(Data_wide!$BB$56,AY$2),AY$3))/(AY$3-AY$2)),1),""))</f>
        <v/>
      </c>
      <c r="AZ60" s="165">
        <f>IF(OR(AZ$4=0,Data_wide!$BC$56=""),"",IFERROR(ROUND(IF(AZ$4=1,1+9*(MIN(MAX(Data_wide!$BC$56,AZ$2),AZ$3)-AZ$2)/(AZ$3-AZ$2),1+9*(AZ$3-MIN(MAX(Data_wide!$BC$56,AZ$2),AZ$3))/(AZ$3-AZ$2)),1),""))</f>
        <v/>
      </c>
      <c r="BA60" s="165">
        <f>IF(OR(BA$4=0,Data_wide!$BD$56=""),"",IFERROR(ROUND(IF(BA$4=1,1+9*(MIN(MAX(Data_wide!$BD$56,BA$2),BA$3)-BA$2)/(BA$3-BA$2),1+9*(BA$3-MIN(MAX(Data_wide!$BD$56,BA$2),BA$3))/(BA$3-BA$2)),1),""))</f>
        <v/>
      </c>
      <c r="BB60" s="165">
        <f>IF(OR(BB$4=0,Data_wide!$BE$56=""),"",IFERROR(ROUND(IF(BB$4=1,1+9*(MIN(MAX(Data_wide!$BE$56,BB$2),BB$3)-BB$2)/(BB$3-BB$2),1+9*(BB$3-MIN(MAX(Data_wide!$BE$56,BB$2),BB$3))/(BB$3-BB$2)),1),""))</f>
        <v/>
      </c>
      <c r="BC60" s="165">
        <f>IF(OR(BC$4=0,Data_wide!$BF$56=""),"",IFERROR(ROUND(IF(BC$4=1,1+9*(MIN(MAX(Data_wide!$BF$56,BC$2),BC$3)-BC$2)/(BC$3-BC$2),1+9*(BC$3-MIN(MAX(Data_wide!$BF$56,BC$2),BC$3))/(BC$3-BC$2)),1),""))</f>
        <v/>
      </c>
      <c r="BD60" s="165">
        <f>IF(OR(BD$4=0,Data_wide!$BG$56=""),"",IFERROR(ROUND(IF(BD$4=1,1+9*(MIN(MAX(Data_wide!$BG$56,BD$2),BD$3)-BD$2)/(BD$3-BD$2),1+9*(BD$3-MIN(MAX(Data_wide!$BG$56,BD$2),BD$3))/(BD$3-BD$2)),1),""))</f>
        <v/>
      </c>
      <c r="BE60" s="165">
        <f>IF(OR(BE$4=0,Data_wide!$BH$56=""),"",IFERROR(ROUND(IF(BE$4=1,1+9*(MIN(MAX(Data_wide!$BH$56,BE$2),BE$3)-BE$2)/(BE$3-BE$2),1+9*(BE$3-MIN(MAX(Data_wide!$BH$56,BE$2),BE$3))/(BE$3-BE$2)),1),""))</f>
        <v/>
      </c>
      <c r="BF60" s="165">
        <f>IF(OR(BF$4=0,Data_wide!$BI$56=""),"",IFERROR(ROUND(IF(BF$4=1,1+9*(MIN(MAX(Data_wide!$BI$56,BF$2),BF$3)-BF$2)/(BF$3-BF$2),1+9*(BF$3-MIN(MAX(Data_wide!$BI$56,BF$2),BF$3))/(BF$3-BF$2)),1),""))</f>
        <v/>
      </c>
      <c r="BG60" s="165">
        <f>IF(OR(BG$4=0,Data_wide!$BJ$56=""),"",IFERROR(ROUND(IF(BG$4=1,1+9*(MIN(MAX(Data_wide!$BJ$56,BG$2),BG$3)-BG$2)/(BG$3-BG$2),1+9*(BG$3-MIN(MAX(Data_wide!$BJ$56,BG$2),BG$3))/(BG$3-BG$2)),1),""))</f>
        <v/>
      </c>
      <c r="BH60" s="165">
        <f>IF(OR(BH$4=0,Data_wide!$BK$56=""),"",IFERROR(ROUND(IF(BH$4=1,1+9*(MIN(MAX(Data_wide!$BK$56,BH$2),BH$3)-BH$2)/(BH$3-BH$2),1+9*(BH$3-MIN(MAX(Data_wide!$BK$56,BH$2),BH$3))/(BH$3-BH$2)),1),""))</f>
        <v/>
      </c>
      <c r="BI60" s="165">
        <f>IF(OR(BI$4=0,Data_wide!$BL$56=""),"",IFERROR(ROUND(IF(BI$4=1,1+9*(MIN(MAX(Data_wide!$BL$56,BI$2),BI$3)-BI$2)/(BI$3-BI$2),1+9*(BI$3-MIN(MAX(Data_wide!$BL$56,BI$2),BI$3))/(BI$3-BI$2)),1),""))</f>
        <v/>
      </c>
      <c r="BJ60" s="165">
        <f>IF(OR(BJ$4=0,Data_wide!$BM$56=""),"",IFERROR(ROUND(IF(BJ$4=1,1+9*(MIN(MAX(Data_wide!$BM$56,BJ$2),BJ$3)-BJ$2)/(BJ$3-BJ$2),1+9*(BJ$3-MIN(MAX(Data_wide!$BM$56,BJ$2),BJ$3))/(BJ$3-BJ$2)),1),""))</f>
        <v/>
      </c>
      <c r="BK60" s="165">
        <f>IF(OR(BK$4=0,Data_wide!$BN$56=""),"",IFERROR(ROUND(IF(BK$4=1,1+9*(MIN(MAX(Data_wide!$BN$56,BK$2),BK$3)-BK$2)/(BK$3-BK$2),1+9*(BK$3-MIN(MAX(Data_wide!$BN$56,BK$2),BK$3))/(BK$3-BK$2)),1),""))</f>
        <v/>
      </c>
      <c r="BL60" s="165">
        <f>IF(OR(BL$4=0,Data_wide!$BO$56=""),"",IFERROR(ROUND(IF(BL$4=1,1+9*(MIN(MAX(Data_wide!$BO$56,BL$2),BL$3)-BL$2)/(BL$3-BL$2),1+9*(BL$3-MIN(MAX(Data_wide!$BO$56,BL$2),BL$3))/(BL$3-BL$2)),1),""))</f>
        <v/>
      </c>
      <c r="BM60" s="165">
        <f>IF(OR(BM$4=0,Data_wide!$BP$56=""),"",IFERROR(ROUND(IF(BM$4=1,1+9*(MIN(MAX(Data_wide!$BP$56,BM$2),BM$3)-BM$2)/(BM$3-BM$2),1+9*(BM$3-MIN(MAX(Data_wide!$BP$56,BM$2),BM$3))/(BM$3-BM$2)),1),""))</f>
        <v/>
      </c>
      <c r="BN60" s="165">
        <f>IF(OR(BN$4=0,Data_wide!$BQ$56=""),"",IFERROR(ROUND(IF(BN$4=1,1+9*(MIN(MAX(Data_wide!$BQ$56,BN$2),BN$3)-BN$2)/(BN$3-BN$2),1+9*(BN$3-MIN(MAX(Data_wide!$BQ$56,BN$2),BN$3))/(BN$3-BN$2)),1),""))</f>
        <v/>
      </c>
      <c r="BO60" s="165">
        <f>IF(OR(BO$4=0,Data_wide!$BR$56=""),"",IFERROR(ROUND(IF(BO$4=1,1+9*(MIN(MAX(Data_wide!$BR$56,BO$2),BO$3)-BO$2)/(BO$3-BO$2),1+9*(BO$3-MIN(MAX(Data_wide!$BR$56,BO$2),BO$3))/(BO$3-BO$2)),1),""))</f>
        <v/>
      </c>
      <c r="BP60" s="165">
        <f>IF(OR(BP$4=0,Data_wide!$BS$56=""),"",IFERROR(ROUND(IF(BP$4=1,1+9*(MIN(MAX(Data_wide!$BS$56,BP$2),BP$3)-BP$2)/(BP$3-BP$2),1+9*(BP$3-MIN(MAX(Data_wide!$BS$56,BP$2),BP$3))/(BP$3-BP$2)),1),""))</f>
        <v/>
      </c>
      <c r="BQ60" s="165">
        <f>IF(OR(BQ$4=0,Data_wide!$BT$56=""),"",IFERROR(ROUND(IF(BQ$4=1,1+9*(MIN(MAX(Data_wide!$BT$56,BQ$2),BQ$3)-BQ$2)/(BQ$3-BQ$2),1+9*(BQ$3-MIN(MAX(Data_wide!$BT$56,BQ$2),BQ$3))/(BQ$3-BQ$2)),1),""))</f>
        <v/>
      </c>
      <c r="BR60" s="165">
        <f>IF(OR(BR$4=0,Data_wide!$BU$56=""),"",IFERROR(ROUND(IF(BR$4=1,1+9*(MIN(MAX(Data_wide!$BU$56,BR$2),BR$3)-BR$2)/(BR$3-BR$2),1+9*(BR$3-MIN(MAX(Data_wide!$BU$56,BR$2),BR$3))/(BR$3-BR$2)),1),""))</f>
        <v/>
      </c>
      <c r="BS60" s="165">
        <f>IF(OR(BS$4=0,Data_wide!$BV$56=""),"",IFERROR(ROUND(IF(BS$4=1,1+9*(MIN(MAX(Data_wide!$BV$56,BS$2),BS$3)-BS$2)/(BS$3-BS$2),1+9*(BS$3-MIN(MAX(Data_wide!$BV$56,BS$2),BS$3))/(BS$3-BS$2)),1),""))</f>
        <v/>
      </c>
      <c r="BT60" s="165">
        <f>IF(OR(BT$4=0,Data_wide!$BW$56=""),"",IFERROR(ROUND(IF(BT$4=1,1+9*(MIN(MAX(Data_wide!$BW$56,BT$2),BT$3)-BT$2)/(BT$3-BT$2),1+9*(BT$3-MIN(MAX(Data_wide!$BW$56,BT$2),BT$3))/(BT$3-BT$2)),1),""))</f>
        <v/>
      </c>
      <c r="BU60" s="165">
        <f>IF(OR(BU$4=0,Data_wide!$BX$56=""),"",IFERROR(ROUND(IF(BU$4=1,1+9*(MIN(MAX(Data_wide!$BX$56,BU$2),BU$3)-BU$2)/(BU$3-BU$2),1+9*(BU$3-MIN(MAX(Data_wide!$BX$56,BU$2),BU$3))/(BU$3-BU$2)),1),""))</f>
        <v/>
      </c>
      <c r="BV60" s="165">
        <f>IF(OR(BV$4=0,Data_wide!$BY$56=""),"",IFERROR(ROUND(IF(BV$4=1,1+9*(MIN(MAX(Data_wide!$BY$56,BV$2),BV$3)-BV$2)/(BV$3-BV$2),1+9*(BV$3-MIN(MAX(Data_wide!$BY$56,BV$2),BV$3))/(BV$3-BV$2)),1),""))</f>
        <v/>
      </c>
      <c r="BW60" s="165">
        <f>IF(OR(BW$4=0,Data_wide!$BZ$56=""),"",IFERROR(ROUND(IF(BW$4=1,1+9*(MIN(MAX(Data_wide!$BZ$56,BW$2),BW$3)-BW$2)/(BW$3-BW$2),1+9*(BW$3-MIN(MAX(Data_wide!$BZ$56,BW$2),BW$3))/(BW$3-BW$2)),1),""))</f>
        <v/>
      </c>
      <c r="BX60" s="165">
        <f>IF(OR(BX$4=0,Data_wide!$CA$56=""),"",IFERROR(ROUND(IF(BX$4=1,1+9*(MIN(MAX(Data_wide!$CA$56,BX$2),BX$3)-BX$2)/(BX$3-BX$2),1+9*(BX$3-MIN(MAX(Data_wide!$CA$56,BX$2),BX$3))/(BX$3-BX$2)),1),""))</f>
        <v/>
      </c>
      <c r="BY60" s="165">
        <f>IF(OR(BY$4=0,Data_wide!$CB$56=""),"",IFERROR(ROUND(IF(BY$4=1,1+9*(MIN(MAX(Data_wide!$CB$56,BY$2),BY$3)-BY$2)/(BY$3-BY$2),1+9*(BY$3-MIN(MAX(Data_wide!$CB$56,BY$2),BY$3))/(BY$3-BY$2)),1),""))</f>
        <v/>
      </c>
      <c r="BZ60" s="165">
        <f>IF(OR(BZ$4=0,Data_wide!$CC$56=""),"",IFERROR(ROUND(IF(BZ$4=1,1+9*(MIN(MAX(Data_wide!$CC$56,BZ$2),BZ$3)-BZ$2)/(BZ$3-BZ$2),1+9*(BZ$3-MIN(MAX(Data_wide!$CC$56,BZ$2),BZ$3))/(BZ$3-BZ$2)),1),""))</f>
        <v/>
      </c>
      <c r="CA60" s="165">
        <f>IF(OR(CA$4=0,Data_wide!$CD$56=""),"",IFERROR(ROUND(IF(CA$4=1,1+9*(MIN(MAX(Data_wide!$CD$56,CA$2),CA$3)-CA$2)/(CA$3-CA$2),1+9*(CA$3-MIN(MAX(Data_wide!$CD$56,CA$2),CA$3))/(CA$3-CA$2)),1),""))</f>
        <v/>
      </c>
      <c r="CB60" s="165">
        <f>IF(OR(CB$4=0,Data_wide!$CE$56=""),"",IFERROR(ROUND(IF(CB$4=1,1+9*(MIN(MAX(Data_wide!$CE$56,CB$2),CB$3)-CB$2)/(CB$3-CB$2),1+9*(CB$3-MIN(MAX(Data_wide!$CE$56,CB$2),CB$3))/(CB$3-CB$2)),1),""))</f>
        <v/>
      </c>
      <c r="CC60" s="165">
        <f>IF(OR(CC$4=0,Data_wide!$CF$56=""),"",IFERROR(ROUND(IF(CC$4=1,1+9*(MIN(MAX(Data_wide!$CF$56,CC$2),CC$3)-CC$2)/(CC$3-CC$2),1+9*(CC$3-MIN(MAX(Data_wide!$CF$56,CC$2),CC$3))/(CC$3-CC$2)),1),""))</f>
        <v/>
      </c>
      <c r="CD60" s="165">
        <f>IF(OR(CD$4=0,Data_wide!$CG$56=""),"",IFERROR(ROUND(IF(CD$4=1,1+9*(MIN(MAX(Data_wide!$CG$56,CD$2),CD$3)-CD$2)/(CD$3-CD$2),1+9*(CD$3-MIN(MAX(Data_wide!$CG$56,CD$2),CD$3))/(CD$3-CD$2)),1),""))</f>
        <v/>
      </c>
      <c r="CE60" s="165">
        <f>IF(OR(CE$4=0,Data_wide!$CH$56=""),"",IFERROR(ROUND(IF(CE$4=1,1+9*(MIN(MAX(Data_wide!$CH$56,CE$2),CE$3)-CE$2)/(CE$3-CE$2),1+9*(CE$3-MIN(MAX(Data_wide!$CH$56,CE$2),CE$3))/(CE$3-CE$2)),1),""))</f>
        <v/>
      </c>
      <c r="CF60" s="165">
        <f>IF(OR(CF$4=0,Data_wide!$CI$56=""),"",IFERROR(ROUND(IF(CF$4=1,1+9*(MIN(MAX(Data_wide!$CI$56,CF$2),CF$3)-CF$2)/(CF$3-CF$2),1+9*(CF$3-MIN(MAX(Data_wide!$CI$56,CF$2),CF$3))/(CF$3-CF$2)),1),""))</f>
        <v/>
      </c>
      <c r="CG60" s="165">
        <f>IF(OR(CG$4=0,Data_wide!$CJ$56=""),"",IFERROR(ROUND(IF(CG$4=1,1+9*(MIN(MAX(Data_wide!$CJ$56,CG$2),CG$3)-CG$2)/(CG$3-CG$2),1+9*(CG$3-MIN(MAX(Data_wide!$CJ$56,CG$2),CG$3))/(CG$3-CG$2)),1),""))</f>
        <v/>
      </c>
      <c r="CH60" s="165">
        <f>IF(OR(CH$4=0,Data_wide!$CK$56=""),"",IFERROR(ROUND(IF(CH$4=1,1+9*(MIN(MAX(Data_wide!$CK$56,CH$2),CH$3)-CH$2)/(CH$3-CH$2),1+9*(CH$3-MIN(MAX(Data_wide!$CK$56,CH$2),CH$3))/(CH$3-CH$2)),1),""))</f>
        <v/>
      </c>
      <c r="CI60" s="165">
        <f>IF(OR(CI$4=0,Data_wide!$CL$56=""),"",IFERROR(ROUND(IF(CI$4=1,1+9*(MIN(MAX(Data_wide!$CL$56,CI$2),CI$3)-CI$2)/(CI$3-CI$2),1+9*(CI$3-MIN(MAX(Data_wide!$CL$56,CI$2),CI$3))/(CI$3-CI$2)),1),""))</f>
        <v/>
      </c>
      <c r="CJ60" s="165">
        <f>IF(OR(CJ$4=0,Data_wide!$CM$56=""),"",IFERROR(ROUND(IF(CJ$4=1,1+9*(MIN(MAX(Data_wide!$CM$56,CJ$2),CJ$3)-CJ$2)/(CJ$3-CJ$2),1+9*(CJ$3-MIN(MAX(Data_wide!$CM$56,CJ$2),CJ$3))/(CJ$3-CJ$2)),1),""))</f>
        <v/>
      </c>
      <c r="CK60" s="165">
        <f>IF(OR(CK$4=0,Data_wide!$CN$56=""),"",IFERROR(ROUND(IF(CK$4=1,1+9*(MIN(MAX(Data_wide!$CN$56,CK$2),CK$3)-CK$2)/(CK$3-CK$2),1+9*(CK$3-MIN(MAX(Data_wide!$CN$56,CK$2),CK$3))/(CK$3-CK$2)),1),""))</f>
        <v/>
      </c>
      <c r="CL60" s="165">
        <f>IF(OR(CL$4=0,Data_wide!$CO$56=""),"",IFERROR(ROUND(IF(CL$4=1,1+9*(MIN(MAX(Data_wide!$CO$56,CL$2),CL$3)-CL$2)/(CL$3-CL$2),1+9*(CL$3-MIN(MAX(Data_wide!$CO$56,CL$2),CL$3))/(CL$3-CL$2)),1),""))</f>
        <v/>
      </c>
      <c r="CM60" s="165">
        <f>IF(OR(CM$4=0,Data_wide!$CP$56=""),"",IFERROR(ROUND(IF(CM$4=1,1+9*(MIN(MAX(Data_wide!$CP$56,CM$2),CM$3)-CM$2)/(CM$3-CM$2),1+9*(CM$3-MIN(MAX(Data_wide!$CP$56,CM$2),CM$3))/(CM$3-CM$2)),1),""))</f>
        <v/>
      </c>
      <c r="CN60" s="165">
        <f>IF(OR(CN$4=0,Data_wide!$CQ$56=""),"",IFERROR(ROUND(IF(CN$4=1,1+9*(MIN(MAX(Data_wide!$CQ$56,CN$2),CN$3)-CN$2)/(CN$3-CN$2),1+9*(CN$3-MIN(MAX(Data_wide!$CQ$56,CN$2),CN$3))/(CN$3-CN$2)),1),""))</f>
        <v/>
      </c>
      <c r="CO60" s="165">
        <f>IF(OR(CO$4=0,Data_wide!$CR$56=""),"",IFERROR(ROUND(IF(CO$4=1,1+9*(MIN(MAX(Data_wide!$CR$56,CO$2),CO$3)-CO$2)/(CO$3-CO$2),1+9*(CO$3-MIN(MAX(Data_wide!$CR$56,CO$2),CO$3))/(CO$3-CO$2)),1),""))</f>
        <v/>
      </c>
    </row>
    <row r="61" ht="14" customHeight="1">
      <c r="A61" s="161" t="inlineStr">
        <is>
          <t>DMA</t>
        </is>
      </c>
      <c r="B61" s="161" t="inlineStr">
        <is>
          <t>Dominica</t>
        </is>
      </c>
      <c r="C61" s="165">
        <f>IF(OR(C$4=0,Data_wide!$F$57=""),"",IFERROR(ROUND(IF(C$4=1,1+9*(MIN(MAX(Data_wide!$F$57,C$2),C$3)-C$2)/(C$3-C$2),1+9*(C$3-MIN(MAX(Data_wide!$F$57,C$2),C$3))/(C$3-C$2)),1),""))</f>
        <v/>
      </c>
      <c r="D61" s="165">
        <f>IF(OR(D$4=0,Data_wide!$G$57=""),"",IFERROR(ROUND(IF(D$4=1,1+9*(MIN(MAX(Data_wide!$G$57,D$2),D$3)-D$2)/(D$3-D$2),1+9*(D$3-MIN(MAX(Data_wide!$G$57,D$2),D$3))/(D$3-D$2)),1),""))</f>
        <v/>
      </c>
      <c r="E61" s="165">
        <f>IF(OR(E$4=0,Data_wide!$H$57=""),"",IFERROR(ROUND(IF(E$4=1,1+9*(MIN(MAX(Data_wide!$H$57,E$2),E$3)-E$2)/(E$3-E$2),1+9*(E$3-MIN(MAX(Data_wide!$H$57,E$2),E$3))/(E$3-E$2)),1),""))</f>
        <v/>
      </c>
      <c r="F61" s="165">
        <f>IF(OR(F$4=0,Data_wide!$I$57=""),"",IFERROR(ROUND(IF(F$4=1,1+9*(MIN(MAX(Data_wide!$I$57,F$2),F$3)-F$2)/(F$3-F$2),1+9*(F$3-MIN(MAX(Data_wide!$I$57,F$2),F$3))/(F$3-F$2)),1),""))</f>
        <v/>
      </c>
      <c r="G61" s="165">
        <f>IF(OR(G$4=0,Data_wide!$J$57=""),"",IFERROR(ROUND(IF(G$4=1,1+9*(MIN(MAX(Data_wide!$J$57,G$2),G$3)-G$2)/(G$3-G$2),1+9*(G$3-MIN(MAX(Data_wide!$J$57,G$2),G$3))/(G$3-G$2)),1),""))</f>
        <v/>
      </c>
      <c r="H61" s="165">
        <f>IF(OR(H$4=0,Data_wide!$K$57=""),"",IFERROR(ROUND(IF(H$4=1,1+9*(MIN(MAX(Data_wide!$K$57,H$2),H$3)-H$2)/(H$3-H$2),1+9*(H$3-MIN(MAX(Data_wide!$K$57,H$2),H$3))/(H$3-H$2)),1),""))</f>
        <v/>
      </c>
      <c r="I61" s="165">
        <f>IF(OR(I$4=0,Data_wide!$L$57=""),"",IFERROR(ROUND(IF(I$4=1,1+9*(MIN(MAX(Data_wide!$L$57,I$2),I$3)-I$2)/(I$3-I$2),1+9*(I$3-MIN(MAX(Data_wide!$L$57,I$2),I$3))/(I$3-I$2)),1),""))</f>
        <v/>
      </c>
      <c r="J61" s="165">
        <f>IF(OR(J$4=0,Data_wide!$M$57=""),"",IFERROR(ROUND(IF(J$4=1,1+9*(MIN(MAX(Data_wide!$M$57,J$2),J$3)-J$2)/(J$3-J$2),1+9*(J$3-MIN(MAX(Data_wide!$M$57,J$2),J$3))/(J$3-J$2)),1),""))</f>
        <v/>
      </c>
      <c r="K61" s="165">
        <f>IF(OR(K$4=0,Data_wide!$N$57=""),"",IFERROR(ROUND(IF(K$4=1,1+9*(MIN(MAX(Data_wide!$N$57,K$2),K$3)-K$2)/(K$3-K$2),1+9*(K$3-MIN(MAX(Data_wide!$N$57,K$2),K$3))/(K$3-K$2)),1),""))</f>
        <v/>
      </c>
      <c r="L61" s="165">
        <f>IF(OR(L$4=0,Data_wide!$O$57=""),"",IFERROR(ROUND(IF(L$4=1,1+9*(MIN(MAX(Data_wide!$O$57,L$2),L$3)-L$2)/(L$3-L$2),1+9*(L$3-MIN(MAX(Data_wide!$O$57,L$2),L$3))/(L$3-L$2)),1),""))</f>
        <v/>
      </c>
      <c r="M61" s="165">
        <f>IF(OR(M$4=0,Data_wide!$P$57=""),"",IFERROR(ROUND(IF(M$4=1,1+9*(MIN(MAX(Data_wide!$P$57,M$2),M$3)-M$2)/(M$3-M$2),1+9*(M$3-MIN(MAX(Data_wide!$P$57,M$2),M$3))/(M$3-M$2)),1),""))</f>
        <v/>
      </c>
      <c r="N61" s="165">
        <f>IF(OR(N$4=0,Data_wide!$Q$57=""),"",IFERROR(ROUND(IF(N$4=1,1+9*(MIN(MAX(Data_wide!$Q$57,N$2),N$3)-N$2)/(N$3-N$2),1+9*(N$3-MIN(MAX(Data_wide!$Q$57,N$2),N$3))/(N$3-N$2)),1),""))</f>
        <v/>
      </c>
      <c r="O61" s="165">
        <f>IF(OR(O$4=0,Data_wide!$R$57=""),"",IFERROR(ROUND(IF(O$4=1,1+9*(MIN(MAX(Data_wide!$R$57,O$2),O$3)-O$2)/(O$3-O$2),1+9*(O$3-MIN(MAX(Data_wide!$R$57,O$2),O$3))/(O$3-O$2)),1),""))</f>
        <v/>
      </c>
      <c r="P61" s="165">
        <f>IF(OR(P$4=0,Data_wide!$S$57=""),"",IFERROR(ROUND(IF(P$4=1,1+9*(MIN(MAX(Data_wide!$S$57,P$2),P$3)-P$2)/(P$3-P$2),1+9*(P$3-MIN(MAX(Data_wide!$S$57,P$2),P$3))/(P$3-P$2)),1),""))</f>
        <v/>
      </c>
      <c r="Q61" s="165">
        <f>IF(OR(Q$4=0,Data_wide!$T$57=""),"",IFERROR(ROUND(IF(Q$4=1,1+9*(MIN(MAX(Data_wide!$T$57,Q$2),Q$3)-Q$2)/(Q$3-Q$2),1+9*(Q$3-MIN(MAX(Data_wide!$T$57,Q$2),Q$3))/(Q$3-Q$2)),1),""))</f>
        <v/>
      </c>
      <c r="R61" s="165">
        <f>IF(OR(R$4=0,Data_wide!$U$57=""),"",IFERROR(ROUND(IF(R$4=1,1+9*(MIN(MAX(Data_wide!$U$57,R$2),R$3)-R$2)/(R$3-R$2),1+9*(R$3-MIN(MAX(Data_wide!$U$57,R$2),R$3))/(R$3-R$2)),1),""))</f>
        <v/>
      </c>
      <c r="S61" s="165">
        <f>IF(OR(S$4=0,Data_wide!$V$57=""),"",IFERROR(ROUND(IF(S$4=1,1+9*(MIN(MAX(Data_wide!$V$57,S$2),S$3)-S$2)/(S$3-S$2),1+9*(S$3-MIN(MAX(Data_wide!$V$57,S$2),S$3))/(S$3-S$2)),1),""))</f>
        <v/>
      </c>
      <c r="T61" s="165">
        <f>IF(OR(T$4=0,Data_wide!$W$57=""),"",IFERROR(ROUND(IF(T$4=1,1+9*(MIN(MAX(Data_wide!$W$57,T$2),T$3)-T$2)/(T$3-T$2),1+9*(T$3-MIN(MAX(Data_wide!$W$57,T$2),T$3))/(T$3-T$2)),1),""))</f>
        <v/>
      </c>
      <c r="U61" s="165">
        <f>IF(OR(U$4=0,Data_wide!$X$57=""),"",IFERROR(ROUND(IF(U$4=1,1+9*(MIN(MAX(Data_wide!$X$57,U$2),U$3)-U$2)/(U$3-U$2),1+9*(U$3-MIN(MAX(Data_wide!$X$57,U$2),U$3))/(U$3-U$2)),1),""))</f>
        <v/>
      </c>
      <c r="V61" s="165">
        <f>IF(OR(V$4=0,Data_wide!$Y$57=""),"",IFERROR(ROUND(IF(V$4=1,1+9*(MIN(MAX(Data_wide!$Y$57,V$2),V$3)-V$2)/(V$3-V$2),1+9*(V$3-MIN(MAX(Data_wide!$Y$57,V$2),V$3))/(V$3-V$2)),1),""))</f>
        <v/>
      </c>
      <c r="W61" s="165">
        <f>IF(OR(W$4=0,Data_wide!$Z$57=""),"",IFERROR(ROUND(IF(W$4=1,1+9*(MIN(MAX(Data_wide!$Z$57,W$2),W$3)-W$2)/(W$3-W$2),1+9*(W$3-MIN(MAX(Data_wide!$Z$57,W$2),W$3))/(W$3-W$2)),1),""))</f>
        <v/>
      </c>
      <c r="X61" s="165">
        <f>IF(OR(X$4=0,Data_wide!$AA$57=""),"",IFERROR(ROUND(IF(X$4=1,1+9*(MIN(MAX(Data_wide!$AA$57,X$2),X$3)-X$2)/(X$3-X$2),1+9*(X$3-MIN(MAX(Data_wide!$AA$57,X$2),X$3))/(X$3-X$2)),1),""))</f>
        <v/>
      </c>
      <c r="Y61" s="165">
        <f>IF(OR(Y$4=0,Data_wide!$AB$57=""),"",IFERROR(ROUND(IF(Y$4=1,1+9*(MIN(MAX(Data_wide!$AB$57,Y$2),Y$3)-Y$2)/(Y$3-Y$2),1+9*(Y$3-MIN(MAX(Data_wide!$AB$57,Y$2),Y$3))/(Y$3-Y$2)),1),""))</f>
        <v/>
      </c>
      <c r="Z61" s="165">
        <f>IF(OR(Z$4=0,Data_wide!$AC$57=""),"",IFERROR(ROUND(IF(Z$4=1,1+9*(MIN(MAX(Data_wide!$AC$57,Z$2),Z$3)-Z$2)/(Z$3-Z$2),1+9*(Z$3-MIN(MAX(Data_wide!$AC$57,Z$2),Z$3))/(Z$3-Z$2)),1),""))</f>
        <v/>
      </c>
      <c r="AA61" s="165">
        <f>IF(OR(AA$4=0,Data_wide!$AD$57=""),"",IFERROR(ROUND(IF(AA$4=1,1+9*(MIN(MAX(Data_wide!$AD$57,AA$2),AA$3)-AA$2)/(AA$3-AA$2),1+9*(AA$3-MIN(MAX(Data_wide!$AD$57,AA$2),AA$3))/(AA$3-AA$2)),1),""))</f>
        <v/>
      </c>
      <c r="AB61" s="165">
        <f>IF(OR(AB$4=0,Data_wide!$AE$57=""),"",IFERROR(ROUND(IF(AB$4=1,1+9*(MIN(MAX(Data_wide!$AE$57,AB$2),AB$3)-AB$2)/(AB$3-AB$2),1+9*(AB$3-MIN(MAX(Data_wide!$AE$57,AB$2),AB$3))/(AB$3-AB$2)),1),""))</f>
        <v/>
      </c>
      <c r="AC61" s="165">
        <f>IF(OR(AC$4=0,Data_wide!$AF$57=""),"",IFERROR(ROUND(IF(AC$4=1,1+9*(MIN(MAX(Data_wide!$AF$57,AC$2),AC$3)-AC$2)/(AC$3-AC$2),1+9*(AC$3-MIN(MAX(Data_wide!$AF$57,AC$2),AC$3))/(AC$3-AC$2)),1),""))</f>
        <v/>
      </c>
      <c r="AD61" s="165">
        <f>IF(OR(AD$4=0,Data_wide!$AG$57=""),"",IFERROR(ROUND(IF(AD$4=1,1+9*(MIN(MAX(Data_wide!$AG$57,AD$2),AD$3)-AD$2)/(AD$3-AD$2),1+9*(AD$3-MIN(MAX(Data_wide!$AG$57,AD$2),AD$3))/(AD$3-AD$2)),1),""))</f>
        <v/>
      </c>
      <c r="AE61" s="165">
        <f>IF(OR(AE$4=0,Data_wide!$AH$57=""),"",IFERROR(ROUND(IF(AE$4=1,1+9*(MIN(MAX(Data_wide!$AH$57,AE$2),AE$3)-AE$2)/(AE$3-AE$2),1+9*(AE$3-MIN(MAX(Data_wide!$AH$57,AE$2),AE$3))/(AE$3-AE$2)),1),""))</f>
        <v/>
      </c>
      <c r="AF61" s="165">
        <f>IF(OR(AF$4=0,Data_wide!$AI$57=""),"",IFERROR(ROUND(IF(AF$4=1,1+9*(MIN(MAX(Data_wide!$AI$57,AF$2),AF$3)-AF$2)/(AF$3-AF$2),1+9*(AF$3-MIN(MAX(Data_wide!$AI$57,AF$2),AF$3))/(AF$3-AF$2)),1),""))</f>
        <v/>
      </c>
      <c r="AG61" s="165">
        <f>IF(OR(AG$4=0,Data_wide!$AJ$57=""),"",IFERROR(ROUND(IF(AG$4=1,1+9*(MIN(MAX(Data_wide!$AJ$57,AG$2),AG$3)-AG$2)/(AG$3-AG$2),1+9*(AG$3-MIN(MAX(Data_wide!$AJ$57,AG$2),AG$3))/(AG$3-AG$2)),1),""))</f>
        <v/>
      </c>
      <c r="AH61" s="165">
        <f>IF(OR(AH$4=0,Data_wide!$AK$57=""),"",IFERROR(ROUND(IF(AH$4=1,1+9*(MIN(MAX(Data_wide!$AK$57,AH$2),AH$3)-AH$2)/(AH$3-AH$2),1+9*(AH$3-MIN(MAX(Data_wide!$AK$57,AH$2),AH$3))/(AH$3-AH$2)),1),""))</f>
        <v/>
      </c>
      <c r="AI61" s="165">
        <f>IF(OR(AI$4=0,Data_wide!$AL$57=""),"",IFERROR(ROUND(IF(AI$4=1,1+9*(MIN(MAX(Data_wide!$AL$57,AI$2),AI$3)-AI$2)/(AI$3-AI$2),1+9*(AI$3-MIN(MAX(Data_wide!$AL$57,AI$2),AI$3))/(AI$3-AI$2)),1),""))</f>
        <v/>
      </c>
      <c r="AJ61" s="165">
        <f>IF(OR(AJ$4=0,Data_wide!$AM$57=""),"",IFERROR(ROUND(IF(AJ$4=1,1+9*(MIN(MAX(Data_wide!$AM$57,AJ$2),AJ$3)-AJ$2)/(AJ$3-AJ$2),1+9*(AJ$3-MIN(MAX(Data_wide!$AM$57,AJ$2),AJ$3))/(AJ$3-AJ$2)),1),""))</f>
        <v/>
      </c>
      <c r="AK61" s="165">
        <f>IF(OR(AK$4=0,Data_wide!$AN$57=""),"",IFERROR(ROUND(IF(AK$4=1,1+9*(MIN(MAX(Data_wide!$AN$57,AK$2),AK$3)-AK$2)/(AK$3-AK$2),1+9*(AK$3-MIN(MAX(Data_wide!$AN$57,AK$2),AK$3))/(AK$3-AK$2)),1),""))</f>
        <v/>
      </c>
      <c r="AL61" s="165">
        <f>IF(OR(AL$4=0,Data_wide!$AO$57=""),"",IFERROR(ROUND(IF(AL$4=1,1+9*(MIN(MAX(Data_wide!$AO$57,AL$2),AL$3)-AL$2)/(AL$3-AL$2),1+9*(AL$3-MIN(MAX(Data_wide!$AO$57,AL$2),AL$3))/(AL$3-AL$2)),1),""))</f>
        <v/>
      </c>
      <c r="AM61" s="165">
        <f>IF(OR(AM$4=0,Data_wide!$AP$57=""),"",IFERROR(ROUND(IF(AM$4=1,1+9*(MIN(MAX(Data_wide!$AP$57,AM$2),AM$3)-AM$2)/(AM$3-AM$2),1+9*(AM$3-MIN(MAX(Data_wide!$AP$57,AM$2),AM$3))/(AM$3-AM$2)),1),""))</f>
        <v/>
      </c>
      <c r="AN61" s="165">
        <f>IF(OR(AN$4=0,Data_wide!$AQ$57=""),"",IFERROR(ROUND(IF(AN$4=1,1+9*(MIN(MAX(Data_wide!$AQ$57,AN$2),AN$3)-AN$2)/(AN$3-AN$2),1+9*(AN$3-MIN(MAX(Data_wide!$AQ$57,AN$2),AN$3))/(AN$3-AN$2)),1),""))</f>
        <v/>
      </c>
      <c r="AO61" s="165">
        <f>IF(OR(AO$4=0,Data_wide!$AR$57=""),"",IFERROR(ROUND(IF(AO$4=1,1+9*(MIN(MAX(Data_wide!$AR$57,AO$2),AO$3)-AO$2)/(AO$3-AO$2),1+9*(AO$3-MIN(MAX(Data_wide!$AR$57,AO$2),AO$3))/(AO$3-AO$2)),1),""))</f>
        <v/>
      </c>
      <c r="AP61" s="165">
        <f>IF(OR(AP$4=0,Data_wide!$AS$57=""),"",IFERROR(ROUND(IF(AP$4=1,1+9*(MIN(MAX(Data_wide!$AS$57,AP$2),AP$3)-AP$2)/(AP$3-AP$2),1+9*(AP$3-MIN(MAX(Data_wide!$AS$57,AP$2),AP$3))/(AP$3-AP$2)),1),""))</f>
        <v/>
      </c>
      <c r="AQ61" s="165">
        <f>IF(OR(AQ$4=0,Data_wide!$AT$57=""),"",IFERROR(ROUND(IF(AQ$4=1,1+9*(MIN(MAX(Data_wide!$AT$57,AQ$2),AQ$3)-AQ$2)/(AQ$3-AQ$2),1+9*(AQ$3-MIN(MAX(Data_wide!$AT$57,AQ$2),AQ$3))/(AQ$3-AQ$2)),1),""))</f>
        <v/>
      </c>
      <c r="AR61" s="165">
        <f>IF(OR(AR$4=0,Data_wide!$AU$57=""),"",IFERROR(ROUND(IF(AR$4=1,1+9*(MIN(MAX(Data_wide!$AU$57,AR$2),AR$3)-AR$2)/(AR$3-AR$2),1+9*(AR$3-MIN(MAX(Data_wide!$AU$57,AR$2),AR$3))/(AR$3-AR$2)),1),""))</f>
        <v/>
      </c>
      <c r="AS61" s="165">
        <f>IF(OR(AS$4=0,Data_wide!$AV$57=""),"",IFERROR(ROUND(IF(AS$4=1,1+9*(MIN(MAX(Data_wide!$AV$57,AS$2),AS$3)-AS$2)/(AS$3-AS$2),1+9*(AS$3-MIN(MAX(Data_wide!$AV$57,AS$2),AS$3))/(AS$3-AS$2)),1),""))</f>
        <v/>
      </c>
      <c r="AT61" s="165">
        <f>IF(OR(AT$4=0,Data_wide!$AW$57=""),"",IFERROR(ROUND(IF(AT$4=1,1+9*(MIN(MAX(Data_wide!$AW$57,AT$2),AT$3)-AT$2)/(AT$3-AT$2),1+9*(AT$3-MIN(MAX(Data_wide!$AW$57,AT$2),AT$3))/(AT$3-AT$2)),1),""))</f>
        <v/>
      </c>
      <c r="AU61" s="165">
        <f>IF(OR(AU$4=0,Data_wide!$AX$57=""),"",IFERROR(ROUND(IF(AU$4=1,1+9*(MIN(MAX(Data_wide!$AX$57,AU$2),AU$3)-AU$2)/(AU$3-AU$2),1+9*(AU$3-MIN(MAX(Data_wide!$AX$57,AU$2),AU$3))/(AU$3-AU$2)),1),""))</f>
        <v/>
      </c>
      <c r="AV61" s="165">
        <f>IF(OR(AV$4=0,Data_wide!$AY$57=""),"",IFERROR(ROUND(IF(AV$4=1,1+9*(MIN(MAX(Data_wide!$AY$57,AV$2),AV$3)-AV$2)/(AV$3-AV$2),1+9*(AV$3-MIN(MAX(Data_wide!$AY$57,AV$2),AV$3))/(AV$3-AV$2)),1),""))</f>
        <v/>
      </c>
      <c r="AW61" s="165">
        <f>IF(OR(AW$4=0,Data_wide!$AZ$57=""),"",IFERROR(ROUND(IF(AW$4=1,1+9*(MIN(MAX(Data_wide!$AZ$57,AW$2),AW$3)-AW$2)/(AW$3-AW$2),1+9*(AW$3-MIN(MAX(Data_wide!$AZ$57,AW$2),AW$3))/(AW$3-AW$2)),1),""))</f>
        <v/>
      </c>
      <c r="AX61" s="165">
        <f>IF(OR(AX$4=0,Data_wide!$BA$57=""),"",IFERROR(ROUND(IF(AX$4=1,1+9*(MIN(MAX(Data_wide!$BA$57,AX$2),AX$3)-AX$2)/(AX$3-AX$2),1+9*(AX$3-MIN(MAX(Data_wide!$BA$57,AX$2),AX$3))/(AX$3-AX$2)),1),""))</f>
        <v/>
      </c>
      <c r="AY61" s="165">
        <f>IF(OR(AY$4=0,Data_wide!$BB$57=""),"",IFERROR(ROUND(IF(AY$4=1,1+9*(MIN(MAX(Data_wide!$BB$57,AY$2),AY$3)-AY$2)/(AY$3-AY$2),1+9*(AY$3-MIN(MAX(Data_wide!$BB$57,AY$2),AY$3))/(AY$3-AY$2)),1),""))</f>
        <v/>
      </c>
      <c r="AZ61" s="165">
        <f>IF(OR(AZ$4=0,Data_wide!$BC$57=""),"",IFERROR(ROUND(IF(AZ$4=1,1+9*(MIN(MAX(Data_wide!$BC$57,AZ$2),AZ$3)-AZ$2)/(AZ$3-AZ$2),1+9*(AZ$3-MIN(MAX(Data_wide!$BC$57,AZ$2),AZ$3))/(AZ$3-AZ$2)),1),""))</f>
        <v/>
      </c>
      <c r="BA61" s="165">
        <f>IF(OR(BA$4=0,Data_wide!$BD$57=""),"",IFERROR(ROUND(IF(BA$4=1,1+9*(MIN(MAX(Data_wide!$BD$57,BA$2),BA$3)-BA$2)/(BA$3-BA$2),1+9*(BA$3-MIN(MAX(Data_wide!$BD$57,BA$2),BA$3))/(BA$3-BA$2)),1),""))</f>
        <v/>
      </c>
      <c r="BB61" s="165">
        <f>IF(OR(BB$4=0,Data_wide!$BE$57=""),"",IFERROR(ROUND(IF(BB$4=1,1+9*(MIN(MAX(Data_wide!$BE$57,BB$2),BB$3)-BB$2)/(BB$3-BB$2),1+9*(BB$3-MIN(MAX(Data_wide!$BE$57,BB$2),BB$3))/(BB$3-BB$2)),1),""))</f>
        <v/>
      </c>
      <c r="BC61" s="165">
        <f>IF(OR(BC$4=0,Data_wide!$BF$57=""),"",IFERROR(ROUND(IF(BC$4=1,1+9*(MIN(MAX(Data_wide!$BF$57,BC$2),BC$3)-BC$2)/(BC$3-BC$2),1+9*(BC$3-MIN(MAX(Data_wide!$BF$57,BC$2),BC$3))/(BC$3-BC$2)),1),""))</f>
        <v/>
      </c>
      <c r="BD61" s="165">
        <f>IF(OR(BD$4=0,Data_wide!$BG$57=""),"",IFERROR(ROUND(IF(BD$4=1,1+9*(MIN(MAX(Data_wide!$BG$57,BD$2),BD$3)-BD$2)/(BD$3-BD$2),1+9*(BD$3-MIN(MAX(Data_wide!$BG$57,BD$2),BD$3))/(BD$3-BD$2)),1),""))</f>
        <v/>
      </c>
      <c r="BE61" s="165">
        <f>IF(OR(BE$4=0,Data_wide!$BH$57=""),"",IFERROR(ROUND(IF(BE$4=1,1+9*(MIN(MAX(Data_wide!$BH$57,BE$2),BE$3)-BE$2)/(BE$3-BE$2),1+9*(BE$3-MIN(MAX(Data_wide!$BH$57,BE$2),BE$3))/(BE$3-BE$2)),1),""))</f>
        <v/>
      </c>
      <c r="BF61" s="165">
        <f>IF(OR(BF$4=0,Data_wide!$BI$57=""),"",IFERROR(ROUND(IF(BF$4=1,1+9*(MIN(MAX(Data_wide!$BI$57,BF$2),BF$3)-BF$2)/(BF$3-BF$2),1+9*(BF$3-MIN(MAX(Data_wide!$BI$57,BF$2),BF$3))/(BF$3-BF$2)),1),""))</f>
        <v/>
      </c>
      <c r="BG61" s="165">
        <f>IF(OR(BG$4=0,Data_wide!$BJ$57=""),"",IFERROR(ROUND(IF(BG$4=1,1+9*(MIN(MAX(Data_wide!$BJ$57,BG$2),BG$3)-BG$2)/(BG$3-BG$2),1+9*(BG$3-MIN(MAX(Data_wide!$BJ$57,BG$2),BG$3))/(BG$3-BG$2)),1),""))</f>
        <v/>
      </c>
      <c r="BH61" s="165">
        <f>IF(OR(BH$4=0,Data_wide!$BK$57=""),"",IFERROR(ROUND(IF(BH$4=1,1+9*(MIN(MAX(Data_wide!$BK$57,BH$2),BH$3)-BH$2)/(BH$3-BH$2),1+9*(BH$3-MIN(MAX(Data_wide!$BK$57,BH$2),BH$3))/(BH$3-BH$2)),1),""))</f>
        <v/>
      </c>
      <c r="BI61" s="165">
        <f>IF(OR(BI$4=0,Data_wide!$BL$57=""),"",IFERROR(ROUND(IF(BI$4=1,1+9*(MIN(MAX(Data_wide!$BL$57,BI$2),BI$3)-BI$2)/(BI$3-BI$2),1+9*(BI$3-MIN(MAX(Data_wide!$BL$57,BI$2),BI$3))/(BI$3-BI$2)),1),""))</f>
        <v/>
      </c>
      <c r="BJ61" s="165">
        <f>IF(OR(BJ$4=0,Data_wide!$BM$57=""),"",IFERROR(ROUND(IF(BJ$4=1,1+9*(MIN(MAX(Data_wide!$BM$57,BJ$2),BJ$3)-BJ$2)/(BJ$3-BJ$2),1+9*(BJ$3-MIN(MAX(Data_wide!$BM$57,BJ$2),BJ$3))/(BJ$3-BJ$2)),1),""))</f>
        <v/>
      </c>
      <c r="BK61" s="165">
        <f>IF(OR(BK$4=0,Data_wide!$BN$57=""),"",IFERROR(ROUND(IF(BK$4=1,1+9*(MIN(MAX(Data_wide!$BN$57,BK$2),BK$3)-BK$2)/(BK$3-BK$2),1+9*(BK$3-MIN(MAX(Data_wide!$BN$57,BK$2),BK$3))/(BK$3-BK$2)),1),""))</f>
        <v/>
      </c>
      <c r="BL61" s="165">
        <f>IF(OR(BL$4=0,Data_wide!$BO$57=""),"",IFERROR(ROUND(IF(BL$4=1,1+9*(MIN(MAX(Data_wide!$BO$57,BL$2),BL$3)-BL$2)/(BL$3-BL$2),1+9*(BL$3-MIN(MAX(Data_wide!$BO$57,BL$2),BL$3))/(BL$3-BL$2)),1),""))</f>
        <v/>
      </c>
      <c r="BM61" s="165">
        <f>IF(OR(BM$4=0,Data_wide!$BP$57=""),"",IFERROR(ROUND(IF(BM$4=1,1+9*(MIN(MAX(Data_wide!$BP$57,BM$2),BM$3)-BM$2)/(BM$3-BM$2),1+9*(BM$3-MIN(MAX(Data_wide!$BP$57,BM$2),BM$3))/(BM$3-BM$2)),1),""))</f>
        <v/>
      </c>
      <c r="BN61" s="165">
        <f>IF(OR(BN$4=0,Data_wide!$BQ$57=""),"",IFERROR(ROUND(IF(BN$4=1,1+9*(MIN(MAX(Data_wide!$BQ$57,BN$2),BN$3)-BN$2)/(BN$3-BN$2),1+9*(BN$3-MIN(MAX(Data_wide!$BQ$57,BN$2),BN$3))/(BN$3-BN$2)),1),""))</f>
        <v/>
      </c>
      <c r="BO61" s="165">
        <f>IF(OR(BO$4=0,Data_wide!$BR$57=""),"",IFERROR(ROUND(IF(BO$4=1,1+9*(MIN(MAX(Data_wide!$BR$57,BO$2),BO$3)-BO$2)/(BO$3-BO$2),1+9*(BO$3-MIN(MAX(Data_wide!$BR$57,BO$2),BO$3))/(BO$3-BO$2)),1),""))</f>
        <v/>
      </c>
      <c r="BP61" s="165">
        <f>IF(OR(BP$4=0,Data_wide!$BS$57=""),"",IFERROR(ROUND(IF(BP$4=1,1+9*(MIN(MAX(Data_wide!$BS$57,BP$2),BP$3)-BP$2)/(BP$3-BP$2),1+9*(BP$3-MIN(MAX(Data_wide!$BS$57,BP$2),BP$3))/(BP$3-BP$2)),1),""))</f>
        <v/>
      </c>
      <c r="BQ61" s="165">
        <f>IF(OR(BQ$4=0,Data_wide!$BT$57=""),"",IFERROR(ROUND(IF(BQ$4=1,1+9*(MIN(MAX(Data_wide!$BT$57,BQ$2),BQ$3)-BQ$2)/(BQ$3-BQ$2),1+9*(BQ$3-MIN(MAX(Data_wide!$BT$57,BQ$2),BQ$3))/(BQ$3-BQ$2)),1),""))</f>
        <v/>
      </c>
      <c r="BR61" s="165">
        <f>IF(OR(BR$4=0,Data_wide!$BU$57=""),"",IFERROR(ROUND(IF(BR$4=1,1+9*(MIN(MAX(Data_wide!$BU$57,BR$2),BR$3)-BR$2)/(BR$3-BR$2),1+9*(BR$3-MIN(MAX(Data_wide!$BU$57,BR$2),BR$3))/(BR$3-BR$2)),1),""))</f>
        <v/>
      </c>
      <c r="BS61" s="165">
        <f>IF(OR(BS$4=0,Data_wide!$BV$57=""),"",IFERROR(ROUND(IF(BS$4=1,1+9*(MIN(MAX(Data_wide!$BV$57,BS$2),BS$3)-BS$2)/(BS$3-BS$2),1+9*(BS$3-MIN(MAX(Data_wide!$BV$57,BS$2),BS$3))/(BS$3-BS$2)),1),""))</f>
        <v/>
      </c>
      <c r="BT61" s="165">
        <f>IF(OR(BT$4=0,Data_wide!$BW$57=""),"",IFERROR(ROUND(IF(BT$4=1,1+9*(MIN(MAX(Data_wide!$BW$57,BT$2),BT$3)-BT$2)/(BT$3-BT$2),1+9*(BT$3-MIN(MAX(Data_wide!$BW$57,BT$2),BT$3))/(BT$3-BT$2)),1),""))</f>
        <v/>
      </c>
      <c r="BU61" s="165">
        <f>IF(OR(BU$4=0,Data_wide!$BX$57=""),"",IFERROR(ROUND(IF(BU$4=1,1+9*(MIN(MAX(Data_wide!$BX$57,BU$2),BU$3)-BU$2)/(BU$3-BU$2),1+9*(BU$3-MIN(MAX(Data_wide!$BX$57,BU$2),BU$3))/(BU$3-BU$2)),1),""))</f>
        <v/>
      </c>
      <c r="BV61" s="165">
        <f>IF(OR(BV$4=0,Data_wide!$BY$57=""),"",IFERROR(ROUND(IF(BV$4=1,1+9*(MIN(MAX(Data_wide!$BY$57,BV$2),BV$3)-BV$2)/(BV$3-BV$2),1+9*(BV$3-MIN(MAX(Data_wide!$BY$57,BV$2),BV$3))/(BV$3-BV$2)),1),""))</f>
        <v/>
      </c>
      <c r="BW61" s="165">
        <f>IF(OR(BW$4=0,Data_wide!$BZ$57=""),"",IFERROR(ROUND(IF(BW$4=1,1+9*(MIN(MAX(Data_wide!$BZ$57,BW$2),BW$3)-BW$2)/(BW$3-BW$2),1+9*(BW$3-MIN(MAX(Data_wide!$BZ$57,BW$2),BW$3))/(BW$3-BW$2)),1),""))</f>
        <v/>
      </c>
      <c r="BX61" s="165">
        <f>IF(OR(BX$4=0,Data_wide!$CA$57=""),"",IFERROR(ROUND(IF(BX$4=1,1+9*(MIN(MAX(Data_wide!$CA$57,BX$2),BX$3)-BX$2)/(BX$3-BX$2),1+9*(BX$3-MIN(MAX(Data_wide!$CA$57,BX$2),BX$3))/(BX$3-BX$2)),1),""))</f>
        <v/>
      </c>
      <c r="BY61" s="165">
        <f>IF(OR(BY$4=0,Data_wide!$CB$57=""),"",IFERROR(ROUND(IF(BY$4=1,1+9*(MIN(MAX(Data_wide!$CB$57,BY$2),BY$3)-BY$2)/(BY$3-BY$2),1+9*(BY$3-MIN(MAX(Data_wide!$CB$57,BY$2),BY$3))/(BY$3-BY$2)),1),""))</f>
        <v/>
      </c>
      <c r="BZ61" s="165">
        <f>IF(OR(BZ$4=0,Data_wide!$CC$57=""),"",IFERROR(ROUND(IF(BZ$4=1,1+9*(MIN(MAX(Data_wide!$CC$57,BZ$2),BZ$3)-BZ$2)/(BZ$3-BZ$2),1+9*(BZ$3-MIN(MAX(Data_wide!$CC$57,BZ$2),BZ$3))/(BZ$3-BZ$2)),1),""))</f>
        <v/>
      </c>
      <c r="CA61" s="165">
        <f>IF(OR(CA$4=0,Data_wide!$CD$57=""),"",IFERROR(ROUND(IF(CA$4=1,1+9*(MIN(MAX(Data_wide!$CD$57,CA$2),CA$3)-CA$2)/(CA$3-CA$2),1+9*(CA$3-MIN(MAX(Data_wide!$CD$57,CA$2),CA$3))/(CA$3-CA$2)),1),""))</f>
        <v/>
      </c>
      <c r="CB61" s="165">
        <f>IF(OR(CB$4=0,Data_wide!$CE$57=""),"",IFERROR(ROUND(IF(CB$4=1,1+9*(MIN(MAX(Data_wide!$CE$57,CB$2),CB$3)-CB$2)/(CB$3-CB$2),1+9*(CB$3-MIN(MAX(Data_wide!$CE$57,CB$2),CB$3))/(CB$3-CB$2)),1),""))</f>
        <v/>
      </c>
      <c r="CC61" s="165">
        <f>IF(OR(CC$4=0,Data_wide!$CF$57=""),"",IFERROR(ROUND(IF(CC$4=1,1+9*(MIN(MAX(Data_wide!$CF$57,CC$2),CC$3)-CC$2)/(CC$3-CC$2),1+9*(CC$3-MIN(MAX(Data_wide!$CF$57,CC$2),CC$3))/(CC$3-CC$2)),1),""))</f>
        <v/>
      </c>
      <c r="CD61" s="165">
        <f>IF(OR(CD$4=0,Data_wide!$CG$57=""),"",IFERROR(ROUND(IF(CD$4=1,1+9*(MIN(MAX(Data_wide!$CG$57,CD$2),CD$3)-CD$2)/(CD$3-CD$2),1+9*(CD$3-MIN(MAX(Data_wide!$CG$57,CD$2),CD$3))/(CD$3-CD$2)),1),""))</f>
        <v/>
      </c>
      <c r="CE61" s="165">
        <f>IF(OR(CE$4=0,Data_wide!$CH$57=""),"",IFERROR(ROUND(IF(CE$4=1,1+9*(MIN(MAX(Data_wide!$CH$57,CE$2),CE$3)-CE$2)/(CE$3-CE$2),1+9*(CE$3-MIN(MAX(Data_wide!$CH$57,CE$2),CE$3))/(CE$3-CE$2)),1),""))</f>
        <v/>
      </c>
      <c r="CF61" s="165">
        <f>IF(OR(CF$4=0,Data_wide!$CI$57=""),"",IFERROR(ROUND(IF(CF$4=1,1+9*(MIN(MAX(Data_wide!$CI$57,CF$2),CF$3)-CF$2)/(CF$3-CF$2),1+9*(CF$3-MIN(MAX(Data_wide!$CI$57,CF$2),CF$3))/(CF$3-CF$2)),1),""))</f>
        <v/>
      </c>
      <c r="CG61" s="165">
        <f>IF(OR(CG$4=0,Data_wide!$CJ$57=""),"",IFERROR(ROUND(IF(CG$4=1,1+9*(MIN(MAX(Data_wide!$CJ$57,CG$2),CG$3)-CG$2)/(CG$3-CG$2),1+9*(CG$3-MIN(MAX(Data_wide!$CJ$57,CG$2),CG$3))/(CG$3-CG$2)),1),""))</f>
        <v/>
      </c>
      <c r="CH61" s="165">
        <f>IF(OR(CH$4=0,Data_wide!$CK$57=""),"",IFERROR(ROUND(IF(CH$4=1,1+9*(MIN(MAX(Data_wide!$CK$57,CH$2),CH$3)-CH$2)/(CH$3-CH$2),1+9*(CH$3-MIN(MAX(Data_wide!$CK$57,CH$2),CH$3))/(CH$3-CH$2)),1),""))</f>
        <v/>
      </c>
      <c r="CI61" s="165">
        <f>IF(OR(CI$4=0,Data_wide!$CL$57=""),"",IFERROR(ROUND(IF(CI$4=1,1+9*(MIN(MAX(Data_wide!$CL$57,CI$2),CI$3)-CI$2)/(CI$3-CI$2),1+9*(CI$3-MIN(MAX(Data_wide!$CL$57,CI$2),CI$3))/(CI$3-CI$2)),1),""))</f>
        <v/>
      </c>
      <c r="CJ61" s="165">
        <f>IF(OR(CJ$4=0,Data_wide!$CM$57=""),"",IFERROR(ROUND(IF(CJ$4=1,1+9*(MIN(MAX(Data_wide!$CM$57,CJ$2),CJ$3)-CJ$2)/(CJ$3-CJ$2),1+9*(CJ$3-MIN(MAX(Data_wide!$CM$57,CJ$2),CJ$3))/(CJ$3-CJ$2)),1),""))</f>
        <v/>
      </c>
      <c r="CK61" s="165">
        <f>IF(OR(CK$4=0,Data_wide!$CN$57=""),"",IFERROR(ROUND(IF(CK$4=1,1+9*(MIN(MAX(Data_wide!$CN$57,CK$2),CK$3)-CK$2)/(CK$3-CK$2),1+9*(CK$3-MIN(MAX(Data_wide!$CN$57,CK$2),CK$3))/(CK$3-CK$2)),1),""))</f>
        <v/>
      </c>
      <c r="CL61" s="165">
        <f>IF(OR(CL$4=0,Data_wide!$CO$57=""),"",IFERROR(ROUND(IF(CL$4=1,1+9*(MIN(MAX(Data_wide!$CO$57,CL$2),CL$3)-CL$2)/(CL$3-CL$2),1+9*(CL$3-MIN(MAX(Data_wide!$CO$57,CL$2),CL$3))/(CL$3-CL$2)),1),""))</f>
        <v/>
      </c>
      <c r="CM61" s="165">
        <f>IF(OR(CM$4=0,Data_wide!$CP$57=""),"",IFERROR(ROUND(IF(CM$4=1,1+9*(MIN(MAX(Data_wide!$CP$57,CM$2),CM$3)-CM$2)/(CM$3-CM$2),1+9*(CM$3-MIN(MAX(Data_wide!$CP$57,CM$2),CM$3))/(CM$3-CM$2)),1),""))</f>
        <v/>
      </c>
      <c r="CN61" s="165">
        <f>IF(OR(CN$4=0,Data_wide!$CQ$57=""),"",IFERROR(ROUND(IF(CN$4=1,1+9*(MIN(MAX(Data_wide!$CQ$57,CN$2),CN$3)-CN$2)/(CN$3-CN$2),1+9*(CN$3-MIN(MAX(Data_wide!$CQ$57,CN$2),CN$3))/(CN$3-CN$2)),1),""))</f>
        <v/>
      </c>
      <c r="CO61" s="165">
        <f>IF(OR(CO$4=0,Data_wide!$CR$57=""),"",IFERROR(ROUND(IF(CO$4=1,1+9*(MIN(MAX(Data_wide!$CR$57,CO$2),CO$3)-CO$2)/(CO$3-CO$2),1+9*(CO$3-MIN(MAX(Data_wide!$CR$57,CO$2),CO$3))/(CO$3-CO$2)),1),""))</f>
        <v/>
      </c>
    </row>
    <row r="62" ht="14" customHeight="1">
      <c r="A62" s="161" t="inlineStr">
        <is>
          <t>DOM</t>
        </is>
      </c>
      <c r="B62" s="161" t="inlineStr">
        <is>
          <t>Dominican Republic</t>
        </is>
      </c>
      <c r="C62" s="165">
        <f>IF(OR(C$4=0,Data_wide!$F$58=""),"",IFERROR(ROUND(IF(C$4=1,1+9*(MIN(MAX(Data_wide!$F$58,C$2),C$3)-C$2)/(C$3-C$2),1+9*(C$3-MIN(MAX(Data_wide!$F$58,C$2),C$3))/(C$3-C$2)),1),""))</f>
        <v/>
      </c>
      <c r="D62" s="165">
        <f>IF(OR(D$4=0,Data_wide!$G$58=""),"",IFERROR(ROUND(IF(D$4=1,1+9*(MIN(MAX(Data_wide!$G$58,D$2),D$3)-D$2)/(D$3-D$2),1+9*(D$3-MIN(MAX(Data_wide!$G$58,D$2),D$3))/(D$3-D$2)),1),""))</f>
        <v/>
      </c>
      <c r="E62" s="165">
        <f>IF(OR(E$4=0,Data_wide!$H$58=""),"",IFERROR(ROUND(IF(E$4=1,1+9*(MIN(MAX(Data_wide!$H$58,E$2),E$3)-E$2)/(E$3-E$2),1+9*(E$3-MIN(MAX(Data_wide!$H$58,E$2),E$3))/(E$3-E$2)),1),""))</f>
        <v/>
      </c>
      <c r="F62" s="165">
        <f>IF(OR(F$4=0,Data_wide!$I$58=""),"",IFERROR(ROUND(IF(F$4=1,1+9*(MIN(MAX(Data_wide!$I$58,F$2),F$3)-F$2)/(F$3-F$2),1+9*(F$3-MIN(MAX(Data_wide!$I$58,F$2),F$3))/(F$3-F$2)),1),""))</f>
        <v/>
      </c>
      <c r="G62" s="165">
        <f>IF(OR(G$4=0,Data_wide!$J$58=""),"",IFERROR(ROUND(IF(G$4=1,1+9*(MIN(MAX(Data_wide!$J$58,G$2),G$3)-G$2)/(G$3-G$2),1+9*(G$3-MIN(MAX(Data_wide!$J$58,G$2),G$3))/(G$3-G$2)),1),""))</f>
        <v/>
      </c>
      <c r="H62" s="165">
        <f>IF(OR(H$4=0,Data_wide!$K$58=""),"",IFERROR(ROUND(IF(H$4=1,1+9*(MIN(MAX(Data_wide!$K$58,H$2),H$3)-H$2)/(H$3-H$2),1+9*(H$3-MIN(MAX(Data_wide!$K$58,H$2),H$3))/(H$3-H$2)),1),""))</f>
        <v/>
      </c>
      <c r="I62" s="165">
        <f>IF(OR(I$4=0,Data_wide!$L$58=""),"",IFERROR(ROUND(IF(I$4=1,1+9*(MIN(MAX(Data_wide!$L$58,I$2),I$3)-I$2)/(I$3-I$2),1+9*(I$3-MIN(MAX(Data_wide!$L$58,I$2),I$3))/(I$3-I$2)),1),""))</f>
        <v/>
      </c>
      <c r="J62" s="165">
        <f>IF(OR(J$4=0,Data_wide!$M$58=""),"",IFERROR(ROUND(IF(J$4=1,1+9*(MIN(MAX(Data_wide!$M$58,J$2),J$3)-J$2)/(J$3-J$2),1+9*(J$3-MIN(MAX(Data_wide!$M$58,J$2),J$3))/(J$3-J$2)),1),""))</f>
        <v/>
      </c>
      <c r="K62" s="165">
        <f>IF(OR(K$4=0,Data_wide!$N$58=""),"",IFERROR(ROUND(IF(K$4=1,1+9*(MIN(MAX(Data_wide!$N$58,K$2),K$3)-K$2)/(K$3-K$2),1+9*(K$3-MIN(MAX(Data_wide!$N$58,K$2),K$3))/(K$3-K$2)),1),""))</f>
        <v/>
      </c>
      <c r="L62" s="165">
        <f>IF(OR(L$4=0,Data_wide!$O$58=""),"",IFERROR(ROUND(IF(L$4=1,1+9*(MIN(MAX(Data_wide!$O$58,L$2),L$3)-L$2)/(L$3-L$2),1+9*(L$3-MIN(MAX(Data_wide!$O$58,L$2),L$3))/(L$3-L$2)),1),""))</f>
        <v/>
      </c>
      <c r="M62" s="165">
        <f>IF(OR(M$4=0,Data_wide!$P$58=""),"",IFERROR(ROUND(IF(M$4=1,1+9*(MIN(MAX(Data_wide!$P$58,M$2),M$3)-M$2)/(M$3-M$2),1+9*(M$3-MIN(MAX(Data_wide!$P$58,M$2),M$3))/(M$3-M$2)),1),""))</f>
        <v/>
      </c>
      <c r="N62" s="165">
        <f>IF(OR(N$4=0,Data_wide!$Q$58=""),"",IFERROR(ROUND(IF(N$4=1,1+9*(MIN(MAX(Data_wide!$Q$58,N$2),N$3)-N$2)/(N$3-N$2),1+9*(N$3-MIN(MAX(Data_wide!$Q$58,N$2),N$3))/(N$3-N$2)),1),""))</f>
        <v/>
      </c>
      <c r="O62" s="165">
        <f>IF(OR(O$4=0,Data_wide!$R$58=""),"",IFERROR(ROUND(IF(O$4=1,1+9*(MIN(MAX(Data_wide!$R$58,O$2),O$3)-O$2)/(O$3-O$2),1+9*(O$3-MIN(MAX(Data_wide!$R$58,O$2),O$3))/(O$3-O$2)),1),""))</f>
        <v/>
      </c>
      <c r="P62" s="165">
        <f>IF(OR(P$4=0,Data_wide!$S$58=""),"",IFERROR(ROUND(IF(P$4=1,1+9*(MIN(MAX(Data_wide!$S$58,P$2),P$3)-P$2)/(P$3-P$2),1+9*(P$3-MIN(MAX(Data_wide!$S$58,P$2),P$3))/(P$3-P$2)),1),""))</f>
        <v/>
      </c>
      <c r="Q62" s="165">
        <f>IF(OR(Q$4=0,Data_wide!$T$58=""),"",IFERROR(ROUND(IF(Q$4=1,1+9*(MIN(MAX(Data_wide!$T$58,Q$2),Q$3)-Q$2)/(Q$3-Q$2),1+9*(Q$3-MIN(MAX(Data_wide!$T$58,Q$2),Q$3))/(Q$3-Q$2)),1),""))</f>
        <v/>
      </c>
      <c r="R62" s="165">
        <f>IF(OR(R$4=0,Data_wide!$U$58=""),"",IFERROR(ROUND(IF(R$4=1,1+9*(MIN(MAX(Data_wide!$U$58,R$2),R$3)-R$2)/(R$3-R$2),1+9*(R$3-MIN(MAX(Data_wide!$U$58,R$2),R$3))/(R$3-R$2)),1),""))</f>
        <v/>
      </c>
      <c r="S62" s="165">
        <f>IF(OR(S$4=0,Data_wide!$V$58=""),"",IFERROR(ROUND(IF(S$4=1,1+9*(MIN(MAX(Data_wide!$V$58,S$2),S$3)-S$2)/(S$3-S$2),1+9*(S$3-MIN(MAX(Data_wide!$V$58,S$2),S$3))/(S$3-S$2)),1),""))</f>
        <v/>
      </c>
      <c r="T62" s="165">
        <f>IF(OR(T$4=0,Data_wide!$W$58=""),"",IFERROR(ROUND(IF(T$4=1,1+9*(MIN(MAX(Data_wide!$W$58,T$2),T$3)-T$2)/(T$3-T$2),1+9*(T$3-MIN(MAX(Data_wide!$W$58,T$2),T$3))/(T$3-T$2)),1),""))</f>
        <v/>
      </c>
      <c r="U62" s="165">
        <f>IF(OR(U$4=0,Data_wide!$X$58=""),"",IFERROR(ROUND(IF(U$4=1,1+9*(MIN(MAX(Data_wide!$X$58,U$2),U$3)-U$2)/(U$3-U$2),1+9*(U$3-MIN(MAX(Data_wide!$X$58,U$2),U$3))/(U$3-U$2)),1),""))</f>
        <v/>
      </c>
      <c r="V62" s="165">
        <f>IF(OR(V$4=0,Data_wide!$Y$58=""),"",IFERROR(ROUND(IF(V$4=1,1+9*(MIN(MAX(Data_wide!$Y$58,V$2),V$3)-V$2)/(V$3-V$2),1+9*(V$3-MIN(MAX(Data_wide!$Y$58,V$2),V$3))/(V$3-V$2)),1),""))</f>
        <v/>
      </c>
      <c r="W62" s="165">
        <f>IF(OR(W$4=0,Data_wide!$Z$58=""),"",IFERROR(ROUND(IF(W$4=1,1+9*(MIN(MAX(Data_wide!$Z$58,W$2),W$3)-W$2)/(W$3-W$2),1+9*(W$3-MIN(MAX(Data_wide!$Z$58,W$2),W$3))/(W$3-W$2)),1),""))</f>
        <v/>
      </c>
      <c r="X62" s="165">
        <f>IF(OR(X$4=0,Data_wide!$AA$58=""),"",IFERROR(ROUND(IF(X$4=1,1+9*(MIN(MAX(Data_wide!$AA$58,X$2),X$3)-X$2)/(X$3-X$2),1+9*(X$3-MIN(MAX(Data_wide!$AA$58,X$2),X$3))/(X$3-X$2)),1),""))</f>
        <v/>
      </c>
      <c r="Y62" s="165">
        <f>IF(OR(Y$4=0,Data_wide!$AB$58=""),"",IFERROR(ROUND(IF(Y$4=1,1+9*(MIN(MAX(Data_wide!$AB$58,Y$2),Y$3)-Y$2)/(Y$3-Y$2),1+9*(Y$3-MIN(MAX(Data_wide!$AB$58,Y$2),Y$3))/(Y$3-Y$2)),1),""))</f>
        <v/>
      </c>
      <c r="Z62" s="165">
        <f>IF(OR(Z$4=0,Data_wide!$AC$58=""),"",IFERROR(ROUND(IF(Z$4=1,1+9*(MIN(MAX(Data_wide!$AC$58,Z$2),Z$3)-Z$2)/(Z$3-Z$2),1+9*(Z$3-MIN(MAX(Data_wide!$AC$58,Z$2),Z$3))/(Z$3-Z$2)),1),""))</f>
        <v/>
      </c>
      <c r="AA62" s="165">
        <f>IF(OR(AA$4=0,Data_wide!$AD$58=""),"",IFERROR(ROUND(IF(AA$4=1,1+9*(MIN(MAX(Data_wide!$AD$58,AA$2),AA$3)-AA$2)/(AA$3-AA$2),1+9*(AA$3-MIN(MAX(Data_wide!$AD$58,AA$2),AA$3))/(AA$3-AA$2)),1),""))</f>
        <v/>
      </c>
      <c r="AB62" s="165">
        <f>IF(OR(AB$4=0,Data_wide!$AE$58=""),"",IFERROR(ROUND(IF(AB$4=1,1+9*(MIN(MAX(Data_wide!$AE$58,AB$2),AB$3)-AB$2)/(AB$3-AB$2),1+9*(AB$3-MIN(MAX(Data_wide!$AE$58,AB$2),AB$3))/(AB$3-AB$2)),1),""))</f>
        <v/>
      </c>
      <c r="AC62" s="165">
        <f>IF(OR(AC$4=0,Data_wide!$AF$58=""),"",IFERROR(ROUND(IF(AC$4=1,1+9*(MIN(MAX(Data_wide!$AF$58,AC$2),AC$3)-AC$2)/(AC$3-AC$2),1+9*(AC$3-MIN(MAX(Data_wide!$AF$58,AC$2),AC$3))/(AC$3-AC$2)),1),""))</f>
        <v/>
      </c>
      <c r="AD62" s="165">
        <f>IF(OR(AD$4=0,Data_wide!$AG$58=""),"",IFERROR(ROUND(IF(AD$4=1,1+9*(MIN(MAX(Data_wide!$AG$58,AD$2),AD$3)-AD$2)/(AD$3-AD$2),1+9*(AD$3-MIN(MAX(Data_wide!$AG$58,AD$2),AD$3))/(AD$3-AD$2)),1),""))</f>
        <v/>
      </c>
      <c r="AE62" s="165">
        <f>IF(OR(AE$4=0,Data_wide!$AH$58=""),"",IFERROR(ROUND(IF(AE$4=1,1+9*(MIN(MAX(Data_wide!$AH$58,AE$2),AE$3)-AE$2)/(AE$3-AE$2),1+9*(AE$3-MIN(MAX(Data_wide!$AH$58,AE$2),AE$3))/(AE$3-AE$2)),1),""))</f>
        <v/>
      </c>
      <c r="AF62" s="165">
        <f>IF(OR(AF$4=0,Data_wide!$AI$58=""),"",IFERROR(ROUND(IF(AF$4=1,1+9*(MIN(MAX(Data_wide!$AI$58,AF$2),AF$3)-AF$2)/(AF$3-AF$2),1+9*(AF$3-MIN(MAX(Data_wide!$AI$58,AF$2),AF$3))/(AF$3-AF$2)),1),""))</f>
        <v/>
      </c>
      <c r="AG62" s="165">
        <f>IF(OR(AG$4=0,Data_wide!$AJ$58=""),"",IFERROR(ROUND(IF(AG$4=1,1+9*(MIN(MAX(Data_wide!$AJ$58,AG$2),AG$3)-AG$2)/(AG$3-AG$2),1+9*(AG$3-MIN(MAX(Data_wide!$AJ$58,AG$2),AG$3))/(AG$3-AG$2)),1),""))</f>
        <v/>
      </c>
      <c r="AH62" s="165">
        <f>IF(OR(AH$4=0,Data_wide!$AK$58=""),"",IFERROR(ROUND(IF(AH$4=1,1+9*(MIN(MAX(Data_wide!$AK$58,AH$2),AH$3)-AH$2)/(AH$3-AH$2),1+9*(AH$3-MIN(MAX(Data_wide!$AK$58,AH$2),AH$3))/(AH$3-AH$2)),1),""))</f>
        <v/>
      </c>
      <c r="AI62" s="165">
        <f>IF(OR(AI$4=0,Data_wide!$AL$58=""),"",IFERROR(ROUND(IF(AI$4=1,1+9*(MIN(MAX(Data_wide!$AL$58,AI$2),AI$3)-AI$2)/(AI$3-AI$2),1+9*(AI$3-MIN(MAX(Data_wide!$AL$58,AI$2),AI$3))/(AI$3-AI$2)),1),""))</f>
        <v/>
      </c>
      <c r="AJ62" s="165">
        <f>IF(OR(AJ$4=0,Data_wide!$AM$58=""),"",IFERROR(ROUND(IF(AJ$4=1,1+9*(MIN(MAX(Data_wide!$AM$58,AJ$2),AJ$3)-AJ$2)/(AJ$3-AJ$2),1+9*(AJ$3-MIN(MAX(Data_wide!$AM$58,AJ$2),AJ$3))/(AJ$3-AJ$2)),1),""))</f>
        <v/>
      </c>
      <c r="AK62" s="165">
        <f>IF(OR(AK$4=0,Data_wide!$AN$58=""),"",IFERROR(ROUND(IF(AK$4=1,1+9*(MIN(MAX(Data_wide!$AN$58,AK$2),AK$3)-AK$2)/(AK$3-AK$2),1+9*(AK$3-MIN(MAX(Data_wide!$AN$58,AK$2),AK$3))/(AK$3-AK$2)),1),""))</f>
        <v/>
      </c>
      <c r="AL62" s="165">
        <f>IF(OR(AL$4=0,Data_wide!$AO$58=""),"",IFERROR(ROUND(IF(AL$4=1,1+9*(MIN(MAX(Data_wide!$AO$58,AL$2),AL$3)-AL$2)/(AL$3-AL$2),1+9*(AL$3-MIN(MAX(Data_wide!$AO$58,AL$2),AL$3))/(AL$3-AL$2)),1),""))</f>
        <v/>
      </c>
      <c r="AM62" s="165">
        <f>IF(OR(AM$4=0,Data_wide!$AP$58=""),"",IFERROR(ROUND(IF(AM$4=1,1+9*(MIN(MAX(Data_wide!$AP$58,AM$2),AM$3)-AM$2)/(AM$3-AM$2),1+9*(AM$3-MIN(MAX(Data_wide!$AP$58,AM$2),AM$3))/(AM$3-AM$2)),1),""))</f>
        <v/>
      </c>
      <c r="AN62" s="165">
        <f>IF(OR(AN$4=0,Data_wide!$AQ$58=""),"",IFERROR(ROUND(IF(AN$4=1,1+9*(MIN(MAX(Data_wide!$AQ$58,AN$2),AN$3)-AN$2)/(AN$3-AN$2),1+9*(AN$3-MIN(MAX(Data_wide!$AQ$58,AN$2),AN$3))/(AN$3-AN$2)),1),""))</f>
        <v/>
      </c>
      <c r="AO62" s="165">
        <f>IF(OR(AO$4=0,Data_wide!$AR$58=""),"",IFERROR(ROUND(IF(AO$4=1,1+9*(MIN(MAX(Data_wide!$AR$58,AO$2),AO$3)-AO$2)/(AO$3-AO$2),1+9*(AO$3-MIN(MAX(Data_wide!$AR$58,AO$2),AO$3))/(AO$3-AO$2)),1),""))</f>
        <v/>
      </c>
      <c r="AP62" s="165">
        <f>IF(OR(AP$4=0,Data_wide!$AS$58=""),"",IFERROR(ROUND(IF(AP$4=1,1+9*(MIN(MAX(Data_wide!$AS$58,AP$2),AP$3)-AP$2)/(AP$3-AP$2),1+9*(AP$3-MIN(MAX(Data_wide!$AS$58,AP$2),AP$3))/(AP$3-AP$2)),1),""))</f>
        <v/>
      </c>
      <c r="AQ62" s="165">
        <f>IF(OR(AQ$4=0,Data_wide!$AT$58=""),"",IFERROR(ROUND(IF(AQ$4=1,1+9*(MIN(MAX(Data_wide!$AT$58,AQ$2),AQ$3)-AQ$2)/(AQ$3-AQ$2),1+9*(AQ$3-MIN(MAX(Data_wide!$AT$58,AQ$2),AQ$3))/(AQ$3-AQ$2)),1),""))</f>
        <v/>
      </c>
      <c r="AR62" s="165">
        <f>IF(OR(AR$4=0,Data_wide!$AU$58=""),"",IFERROR(ROUND(IF(AR$4=1,1+9*(MIN(MAX(Data_wide!$AU$58,AR$2),AR$3)-AR$2)/(AR$3-AR$2),1+9*(AR$3-MIN(MAX(Data_wide!$AU$58,AR$2),AR$3))/(AR$3-AR$2)),1),""))</f>
        <v/>
      </c>
      <c r="AS62" s="165">
        <f>IF(OR(AS$4=0,Data_wide!$AV$58=""),"",IFERROR(ROUND(IF(AS$4=1,1+9*(MIN(MAX(Data_wide!$AV$58,AS$2),AS$3)-AS$2)/(AS$3-AS$2),1+9*(AS$3-MIN(MAX(Data_wide!$AV$58,AS$2),AS$3))/(AS$3-AS$2)),1),""))</f>
        <v/>
      </c>
      <c r="AT62" s="165">
        <f>IF(OR(AT$4=0,Data_wide!$AW$58=""),"",IFERROR(ROUND(IF(AT$4=1,1+9*(MIN(MAX(Data_wide!$AW$58,AT$2),AT$3)-AT$2)/(AT$3-AT$2),1+9*(AT$3-MIN(MAX(Data_wide!$AW$58,AT$2),AT$3))/(AT$3-AT$2)),1),""))</f>
        <v/>
      </c>
      <c r="AU62" s="165">
        <f>IF(OR(AU$4=0,Data_wide!$AX$58=""),"",IFERROR(ROUND(IF(AU$4=1,1+9*(MIN(MAX(Data_wide!$AX$58,AU$2),AU$3)-AU$2)/(AU$3-AU$2),1+9*(AU$3-MIN(MAX(Data_wide!$AX$58,AU$2),AU$3))/(AU$3-AU$2)),1),""))</f>
        <v/>
      </c>
      <c r="AV62" s="165">
        <f>IF(OR(AV$4=0,Data_wide!$AY$58=""),"",IFERROR(ROUND(IF(AV$4=1,1+9*(MIN(MAX(Data_wide!$AY$58,AV$2),AV$3)-AV$2)/(AV$3-AV$2),1+9*(AV$3-MIN(MAX(Data_wide!$AY$58,AV$2),AV$3))/(AV$3-AV$2)),1),""))</f>
        <v/>
      </c>
      <c r="AW62" s="165">
        <f>IF(OR(AW$4=0,Data_wide!$AZ$58=""),"",IFERROR(ROUND(IF(AW$4=1,1+9*(MIN(MAX(Data_wide!$AZ$58,AW$2),AW$3)-AW$2)/(AW$3-AW$2),1+9*(AW$3-MIN(MAX(Data_wide!$AZ$58,AW$2),AW$3))/(AW$3-AW$2)),1),""))</f>
        <v/>
      </c>
      <c r="AX62" s="165">
        <f>IF(OR(AX$4=0,Data_wide!$BA$58=""),"",IFERROR(ROUND(IF(AX$4=1,1+9*(MIN(MAX(Data_wide!$BA$58,AX$2),AX$3)-AX$2)/(AX$3-AX$2),1+9*(AX$3-MIN(MAX(Data_wide!$BA$58,AX$2),AX$3))/(AX$3-AX$2)),1),""))</f>
        <v/>
      </c>
      <c r="AY62" s="165">
        <f>IF(OR(AY$4=0,Data_wide!$BB$58=""),"",IFERROR(ROUND(IF(AY$4=1,1+9*(MIN(MAX(Data_wide!$BB$58,AY$2),AY$3)-AY$2)/(AY$3-AY$2),1+9*(AY$3-MIN(MAX(Data_wide!$BB$58,AY$2),AY$3))/(AY$3-AY$2)),1),""))</f>
        <v/>
      </c>
      <c r="AZ62" s="165">
        <f>IF(OR(AZ$4=0,Data_wide!$BC$58=""),"",IFERROR(ROUND(IF(AZ$4=1,1+9*(MIN(MAX(Data_wide!$BC$58,AZ$2),AZ$3)-AZ$2)/(AZ$3-AZ$2),1+9*(AZ$3-MIN(MAX(Data_wide!$BC$58,AZ$2),AZ$3))/(AZ$3-AZ$2)),1),""))</f>
        <v/>
      </c>
      <c r="BA62" s="165">
        <f>IF(OR(BA$4=0,Data_wide!$BD$58=""),"",IFERROR(ROUND(IF(BA$4=1,1+9*(MIN(MAX(Data_wide!$BD$58,BA$2),BA$3)-BA$2)/(BA$3-BA$2),1+9*(BA$3-MIN(MAX(Data_wide!$BD$58,BA$2),BA$3))/(BA$3-BA$2)),1),""))</f>
        <v/>
      </c>
      <c r="BB62" s="165">
        <f>IF(OR(BB$4=0,Data_wide!$BE$58=""),"",IFERROR(ROUND(IF(BB$4=1,1+9*(MIN(MAX(Data_wide!$BE$58,BB$2),BB$3)-BB$2)/(BB$3-BB$2),1+9*(BB$3-MIN(MAX(Data_wide!$BE$58,BB$2),BB$3))/(BB$3-BB$2)),1),""))</f>
        <v/>
      </c>
      <c r="BC62" s="165">
        <f>IF(OR(BC$4=0,Data_wide!$BF$58=""),"",IFERROR(ROUND(IF(BC$4=1,1+9*(MIN(MAX(Data_wide!$BF$58,BC$2),BC$3)-BC$2)/(BC$3-BC$2),1+9*(BC$3-MIN(MAX(Data_wide!$BF$58,BC$2),BC$3))/(BC$3-BC$2)),1),""))</f>
        <v/>
      </c>
      <c r="BD62" s="165">
        <f>IF(OR(BD$4=0,Data_wide!$BG$58=""),"",IFERROR(ROUND(IF(BD$4=1,1+9*(MIN(MAX(Data_wide!$BG$58,BD$2),BD$3)-BD$2)/(BD$3-BD$2),1+9*(BD$3-MIN(MAX(Data_wide!$BG$58,BD$2),BD$3))/(BD$3-BD$2)),1),""))</f>
        <v/>
      </c>
      <c r="BE62" s="165">
        <f>IF(OR(BE$4=0,Data_wide!$BH$58=""),"",IFERROR(ROUND(IF(BE$4=1,1+9*(MIN(MAX(Data_wide!$BH$58,BE$2),BE$3)-BE$2)/(BE$3-BE$2),1+9*(BE$3-MIN(MAX(Data_wide!$BH$58,BE$2),BE$3))/(BE$3-BE$2)),1),""))</f>
        <v/>
      </c>
      <c r="BF62" s="165">
        <f>IF(OR(BF$4=0,Data_wide!$BI$58=""),"",IFERROR(ROUND(IF(BF$4=1,1+9*(MIN(MAX(Data_wide!$BI$58,BF$2),BF$3)-BF$2)/(BF$3-BF$2),1+9*(BF$3-MIN(MAX(Data_wide!$BI$58,BF$2),BF$3))/(BF$3-BF$2)),1),""))</f>
        <v/>
      </c>
      <c r="BG62" s="165">
        <f>IF(OR(BG$4=0,Data_wide!$BJ$58=""),"",IFERROR(ROUND(IF(BG$4=1,1+9*(MIN(MAX(Data_wide!$BJ$58,BG$2),BG$3)-BG$2)/(BG$3-BG$2),1+9*(BG$3-MIN(MAX(Data_wide!$BJ$58,BG$2),BG$3))/(BG$3-BG$2)),1),""))</f>
        <v/>
      </c>
      <c r="BH62" s="165">
        <f>IF(OR(BH$4=0,Data_wide!$BK$58=""),"",IFERROR(ROUND(IF(BH$4=1,1+9*(MIN(MAX(Data_wide!$BK$58,BH$2),BH$3)-BH$2)/(BH$3-BH$2),1+9*(BH$3-MIN(MAX(Data_wide!$BK$58,BH$2),BH$3))/(BH$3-BH$2)),1),""))</f>
        <v/>
      </c>
      <c r="BI62" s="165">
        <f>IF(OR(BI$4=0,Data_wide!$BL$58=""),"",IFERROR(ROUND(IF(BI$4=1,1+9*(MIN(MAX(Data_wide!$BL$58,BI$2),BI$3)-BI$2)/(BI$3-BI$2),1+9*(BI$3-MIN(MAX(Data_wide!$BL$58,BI$2),BI$3))/(BI$3-BI$2)),1),""))</f>
        <v/>
      </c>
      <c r="BJ62" s="165">
        <f>IF(OR(BJ$4=0,Data_wide!$BM$58=""),"",IFERROR(ROUND(IF(BJ$4=1,1+9*(MIN(MAX(Data_wide!$BM$58,BJ$2),BJ$3)-BJ$2)/(BJ$3-BJ$2),1+9*(BJ$3-MIN(MAX(Data_wide!$BM$58,BJ$2),BJ$3))/(BJ$3-BJ$2)),1),""))</f>
        <v/>
      </c>
      <c r="BK62" s="165">
        <f>IF(OR(BK$4=0,Data_wide!$BN$58=""),"",IFERROR(ROUND(IF(BK$4=1,1+9*(MIN(MAX(Data_wide!$BN$58,BK$2),BK$3)-BK$2)/(BK$3-BK$2),1+9*(BK$3-MIN(MAX(Data_wide!$BN$58,BK$2),BK$3))/(BK$3-BK$2)),1),""))</f>
        <v/>
      </c>
      <c r="BL62" s="165">
        <f>IF(OR(BL$4=0,Data_wide!$BO$58=""),"",IFERROR(ROUND(IF(BL$4=1,1+9*(MIN(MAX(Data_wide!$BO$58,BL$2),BL$3)-BL$2)/(BL$3-BL$2),1+9*(BL$3-MIN(MAX(Data_wide!$BO$58,BL$2),BL$3))/(BL$3-BL$2)),1),""))</f>
        <v/>
      </c>
      <c r="BM62" s="165">
        <f>IF(OR(BM$4=0,Data_wide!$BP$58=""),"",IFERROR(ROUND(IF(BM$4=1,1+9*(MIN(MAX(Data_wide!$BP$58,BM$2),BM$3)-BM$2)/(BM$3-BM$2),1+9*(BM$3-MIN(MAX(Data_wide!$BP$58,BM$2),BM$3))/(BM$3-BM$2)),1),""))</f>
        <v/>
      </c>
      <c r="BN62" s="165">
        <f>IF(OR(BN$4=0,Data_wide!$BQ$58=""),"",IFERROR(ROUND(IF(BN$4=1,1+9*(MIN(MAX(Data_wide!$BQ$58,BN$2),BN$3)-BN$2)/(BN$3-BN$2),1+9*(BN$3-MIN(MAX(Data_wide!$BQ$58,BN$2),BN$3))/(BN$3-BN$2)),1),""))</f>
        <v/>
      </c>
      <c r="BO62" s="165">
        <f>IF(OR(BO$4=0,Data_wide!$BR$58=""),"",IFERROR(ROUND(IF(BO$4=1,1+9*(MIN(MAX(Data_wide!$BR$58,BO$2),BO$3)-BO$2)/(BO$3-BO$2),1+9*(BO$3-MIN(MAX(Data_wide!$BR$58,BO$2),BO$3))/(BO$3-BO$2)),1),""))</f>
        <v/>
      </c>
      <c r="BP62" s="165">
        <f>IF(OR(BP$4=0,Data_wide!$BS$58=""),"",IFERROR(ROUND(IF(BP$4=1,1+9*(MIN(MAX(Data_wide!$BS$58,BP$2),BP$3)-BP$2)/(BP$3-BP$2),1+9*(BP$3-MIN(MAX(Data_wide!$BS$58,BP$2),BP$3))/(BP$3-BP$2)),1),""))</f>
        <v/>
      </c>
      <c r="BQ62" s="165">
        <f>IF(OR(BQ$4=0,Data_wide!$BT$58=""),"",IFERROR(ROUND(IF(BQ$4=1,1+9*(MIN(MAX(Data_wide!$BT$58,BQ$2),BQ$3)-BQ$2)/(BQ$3-BQ$2),1+9*(BQ$3-MIN(MAX(Data_wide!$BT$58,BQ$2),BQ$3))/(BQ$3-BQ$2)),1),""))</f>
        <v/>
      </c>
      <c r="BR62" s="165">
        <f>IF(OR(BR$4=0,Data_wide!$BU$58=""),"",IFERROR(ROUND(IF(BR$4=1,1+9*(MIN(MAX(Data_wide!$BU$58,BR$2),BR$3)-BR$2)/(BR$3-BR$2),1+9*(BR$3-MIN(MAX(Data_wide!$BU$58,BR$2),BR$3))/(BR$3-BR$2)),1),""))</f>
        <v/>
      </c>
      <c r="BS62" s="165">
        <f>IF(OR(BS$4=0,Data_wide!$BV$58=""),"",IFERROR(ROUND(IF(BS$4=1,1+9*(MIN(MAX(Data_wide!$BV$58,BS$2),BS$3)-BS$2)/(BS$3-BS$2),1+9*(BS$3-MIN(MAX(Data_wide!$BV$58,BS$2),BS$3))/(BS$3-BS$2)),1),""))</f>
        <v/>
      </c>
      <c r="BT62" s="165">
        <f>IF(OR(BT$4=0,Data_wide!$BW$58=""),"",IFERROR(ROUND(IF(BT$4=1,1+9*(MIN(MAX(Data_wide!$BW$58,BT$2),BT$3)-BT$2)/(BT$3-BT$2),1+9*(BT$3-MIN(MAX(Data_wide!$BW$58,BT$2),BT$3))/(BT$3-BT$2)),1),""))</f>
        <v/>
      </c>
      <c r="BU62" s="165">
        <f>IF(OR(BU$4=0,Data_wide!$BX$58=""),"",IFERROR(ROUND(IF(BU$4=1,1+9*(MIN(MAX(Data_wide!$BX$58,BU$2),BU$3)-BU$2)/(BU$3-BU$2),1+9*(BU$3-MIN(MAX(Data_wide!$BX$58,BU$2),BU$3))/(BU$3-BU$2)),1),""))</f>
        <v/>
      </c>
      <c r="BV62" s="165">
        <f>IF(OR(BV$4=0,Data_wide!$BY$58=""),"",IFERROR(ROUND(IF(BV$4=1,1+9*(MIN(MAX(Data_wide!$BY$58,BV$2),BV$3)-BV$2)/(BV$3-BV$2),1+9*(BV$3-MIN(MAX(Data_wide!$BY$58,BV$2),BV$3))/(BV$3-BV$2)),1),""))</f>
        <v/>
      </c>
      <c r="BW62" s="165">
        <f>IF(OR(BW$4=0,Data_wide!$BZ$58=""),"",IFERROR(ROUND(IF(BW$4=1,1+9*(MIN(MAX(Data_wide!$BZ$58,BW$2),BW$3)-BW$2)/(BW$3-BW$2),1+9*(BW$3-MIN(MAX(Data_wide!$BZ$58,BW$2),BW$3))/(BW$3-BW$2)),1),""))</f>
        <v/>
      </c>
      <c r="BX62" s="165">
        <f>IF(OR(BX$4=0,Data_wide!$CA$58=""),"",IFERROR(ROUND(IF(BX$4=1,1+9*(MIN(MAX(Data_wide!$CA$58,BX$2),BX$3)-BX$2)/(BX$3-BX$2),1+9*(BX$3-MIN(MAX(Data_wide!$CA$58,BX$2),BX$3))/(BX$3-BX$2)),1),""))</f>
        <v/>
      </c>
      <c r="BY62" s="165">
        <f>IF(OR(BY$4=0,Data_wide!$CB$58=""),"",IFERROR(ROUND(IF(BY$4=1,1+9*(MIN(MAX(Data_wide!$CB$58,BY$2),BY$3)-BY$2)/(BY$3-BY$2),1+9*(BY$3-MIN(MAX(Data_wide!$CB$58,BY$2),BY$3))/(BY$3-BY$2)),1),""))</f>
        <v/>
      </c>
      <c r="BZ62" s="165">
        <f>IF(OR(BZ$4=0,Data_wide!$CC$58=""),"",IFERROR(ROUND(IF(BZ$4=1,1+9*(MIN(MAX(Data_wide!$CC$58,BZ$2),BZ$3)-BZ$2)/(BZ$3-BZ$2),1+9*(BZ$3-MIN(MAX(Data_wide!$CC$58,BZ$2),BZ$3))/(BZ$3-BZ$2)),1),""))</f>
        <v/>
      </c>
      <c r="CA62" s="165">
        <f>IF(OR(CA$4=0,Data_wide!$CD$58=""),"",IFERROR(ROUND(IF(CA$4=1,1+9*(MIN(MAX(Data_wide!$CD$58,CA$2),CA$3)-CA$2)/(CA$3-CA$2),1+9*(CA$3-MIN(MAX(Data_wide!$CD$58,CA$2),CA$3))/(CA$3-CA$2)),1),""))</f>
        <v/>
      </c>
      <c r="CB62" s="165">
        <f>IF(OR(CB$4=0,Data_wide!$CE$58=""),"",IFERROR(ROUND(IF(CB$4=1,1+9*(MIN(MAX(Data_wide!$CE$58,CB$2),CB$3)-CB$2)/(CB$3-CB$2),1+9*(CB$3-MIN(MAX(Data_wide!$CE$58,CB$2),CB$3))/(CB$3-CB$2)),1),""))</f>
        <v/>
      </c>
      <c r="CC62" s="165">
        <f>IF(OR(CC$4=0,Data_wide!$CF$58=""),"",IFERROR(ROUND(IF(CC$4=1,1+9*(MIN(MAX(Data_wide!$CF$58,CC$2),CC$3)-CC$2)/(CC$3-CC$2),1+9*(CC$3-MIN(MAX(Data_wide!$CF$58,CC$2),CC$3))/(CC$3-CC$2)),1),""))</f>
        <v/>
      </c>
      <c r="CD62" s="165">
        <f>IF(OR(CD$4=0,Data_wide!$CG$58=""),"",IFERROR(ROUND(IF(CD$4=1,1+9*(MIN(MAX(Data_wide!$CG$58,CD$2),CD$3)-CD$2)/(CD$3-CD$2),1+9*(CD$3-MIN(MAX(Data_wide!$CG$58,CD$2),CD$3))/(CD$3-CD$2)),1),""))</f>
        <v/>
      </c>
      <c r="CE62" s="165">
        <f>IF(OR(CE$4=0,Data_wide!$CH$58=""),"",IFERROR(ROUND(IF(CE$4=1,1+9*(MIN(MAX(Data_wide!$CH$58,CE$2),CE$3)-CE$2)/(CE$3-CE$2),1+9*(CE$3-MIN(MAX(Data_wide!$CH$58,CE$2),CE$3))/(CE$3-CE$2)),1),""))</f>
        <v/>
      </c>
      <c r="CF62" s="165">
        <f>IF(OR(CF$4=0,Data_wide!$CI$58=""),"",IFERROR(ROUND(IF(CF$4=1,1+9*(MIN(MAX(Data_wide!$CI$58,CF$2),CF$3)-CF$2)/(CF$3-CF$2),1+9*(CF$3-MIN(MAX(Data_wide!$CI$58,CF$2),CF$3))/(CF$3-CF$2)),1),""))</f>
        <v/>
      </c>
      <c r="CG62" s="165">
        <f>IF(OR(CG$4=0,Data_wide!$CJ$58=""),"",IFERROR(ROUND(IF(CG$4=1,1+9*(MIN(MAX(Data_wide!$CJ$58,CG$2),CG$3)-CG$2)/(CG$3-CG$2),1+9*(CG$3-MIN(MAX(Data_wide!$CJ$58,CG$2),CG$3))/(CG$3-CG$2)),1),""))</f>
        <v/>
      </c>
      <c r="CH62" s="165">
        <f>IF(OR(CH$4=0,Data_wide!$CK$58=""),"",IFERROR(ROUND(IF(CH$4=1,1+9*(MIN(MAX(Data_wide!$CK$58,CH$2),CH$3)-CH$2)/(CH$3-CH$2),1+9*(CH$3-MIN(MAX(Data_wide!$CK$58,CH$2),CH$3))/(CH$3-CH$2)),1),""))</f>
        <v/>
      </c>
      <c r="CI62" s="165">
        <f>IF(OR(CI$4=0,Data_wide!$CL$58=""),"",IFERROR(ROUND(IF(CI$4=1,1+9*(MIN(MAX(Data_wide!$CL$58,CI$2),CI$3)-CI$2)/(CI$3-CI$2),1+9*(CI$3-MIN(MAX(Data_wide!$CL$58,CI$2),CI$3))/(CI$3-CI$2)),1),""))</f>
        <v/>
      </c>
      <c r="CJ62" s="165">
        <f>IF(OR(CJ$4=0,Data_wide!$CM$58=""),"",IFERROR(ROUND(IF(CJ$4=1,1+9*(MIN(MAX(Data_wide!$CM$58,CJ$2),CJ$3)-CJ$2)/(CJ$3-CJ$2),1+9*(CJ$3-MIN(MAX(Data_wide!$CM$58,CJ$2),CJ$3))/(CJ$3-CJ$2)),1),""))</f>
        <v/>
      </c>
      <c r="CK62" s="165">
        <f>IF(OR(CK$4=0,Data_wide!$CN$58=""),"",IFERROR(ROUND(IF(CK$4=1,1+9*(MIN(MAX(Data_wide!$CN$58,CK$2),CK$3)-CK$2)/(CK$3-CK$2),1+9*(CK$3-MIN(MAX(Data_wide!$CN$58,CK$2),CK$3))/(CK$3-CK$2)),1),""))</f>
        <v/>
      </c>
      <c r="CL62" s="165">
        <f>IF(OR(CL$4=0,Data_wide!$CO$58=""),"",IFERROR(ROUND(IF(CL$4=1,1+9*(MIN(MAX(Data_wide!$CO$58,CL$2),CL$3)-CL$2)/(CL$3-CL$2),1+9*(CL$3-MIN(MAX(Data_wide!$CO$58,CL$2),CL$3))/(CL$3-CL$2)),1),""))</f>
        <v/>
      </c>
      <c r="CM62" s="165">
        <f>IF(OR(CM$4=0,Data_wide!$CP$58=""),"",IFERROR(ROUND(IF(CM$4=1,1+9*(MIN(MAX(Data_wide!$CP$58,CM$2),CM$3)-CM$2)/(CM$3-CM$2),1+9*(CM$3-MIN(MAX(Data_wide!$CP$58,CM$2),CM$3))/(CM$3-CM$2)),1),""))</f>
        <v/>
      </c>
      <c r="CN62" s="165">
        <f>IF(OR(CN$4=0,Data_wide!$CQ$58=""),"",IFERROR(ROUND(IF(CN$4=1,1+9*(MIN(MAX(Data_wide!$CQ$58,CN$2),CN$3)-CN$2)/(CN$3-CN$2),1+9*(CN$3-MIN(MAX(Data_wide!$CQ$58,CN$2),CN$3))/(CN$3-CN$2)),1),""))</f>
        <v/>
      </c>
      <c r="CO62" s="165">
        <f>IF(OR(CO$4=0,Data_wide!$CR$58=""),"",IFERROR(ROUND(IF(CO$4=1,1+9*(MIN(MAX(Data_wide!$CR$58,CO$2),CO$3)-CO$2)/(CO$3-CO$2),1+9*(CO$3-MIN(MAX(Data_wide!$CR$58,CO$2),CO$3))/(CO$3-CO$2)),1),""))</f>
        <v/>
      </c>
    </row>
    <row r="63" ht="14" customHeight="1">
      <c r="A63" s="161" t="inlineStr">
        <is>
          <t>ECU</t>
        </is>
      </c>
      <c r="B63" s="161" t="inlineStr">
        <is>
          <t>Ecuador</t>
        </is>
      </c>
      <c r="C63" s="165">
        <f>IF(OR(C$4=0,Data_wide!$F$59=""),"",IFERROR(ROUND(IF(C$4=1,1+9*(MIN(MAX(Data_wide!$F$59,C$2),C$3)-C$2)/(C$3-C$2),1+9*(C$3-MIN(MAX(Data_wide!$F$59,C$2),C$3))/(C$3-C$2)),1),""))</f>
        <v/>
      </c>
      <c r="D63" s="165">
        <f>IF(OR(D$4=0,Data_wide!$G$59=""),"",IFERROR(ROUND(IF(D$4=1,1+9*(MIN(MAX(Data_wide!$G$59,D$2),D$3)-D$2)/(D$3-D$2),1+9*(D$3-MIN(MAX(Data_wide!$G$59,D$2),D$3))/(D$3-D$2)),1),""))</f>
        <v/>
      </c>
      <c r="E63" s="165">
        <f>IF(OR(E$4=0,Data_wide!$H$59=""),"",IFERROR(ROUND(IF(E$4=1,1+9*(MIN(MAX(Data_wide!$H$59,E$2),E$3)-E$2)/(E$3-E$2),1+9*(E$3-MIN(MAX(Data_wide!$H$59,E$2),E$3))/(E$3-E$2)),1),""))</f>
        <v/>
      </c>
      <c r="F63" s="165">
        <f>IF(OR(F$4=0,Data_wide!$I$59=""),"",IFERROR(ROUND(IF(F$4=1,1+9*(MIN(MAX(Data_wide!$I$59,F$2),F$3)-F$2)/(F$3-F$2),1+9*(F$3-MIN(MAX(Data_wide!$I$59,F$2),F$3))/(F$3-F$2)),1),""))</f>
        <v/>
      </c>
      <c r="G63" s="165">
        <f>IF(OR(G$4=0,Data_wide!$J$59=""),"",IFERROR(ROUND(IF(G$4=1,1+9*(MIN(MAX(Data_wide!$J$59,G$2),G$3)-G$2)/(G$3-G$2),1+9*(G$3-MIN(MAX(Data_wide!$J$59,G$2),G$3))/(G$3-G$2)),1),""))</f>
        <v/>
      </c>
      <c r="H63" s="165">
        <f>IF(OR(H$4=0,Data_wide!$K$59=""),"",IFERROR(ROUND(IF(H$4=1,1+9*(MIN(MAX(Data_wide!$K$59,H$2),H$3)-H$2)/(H$3-H$2),1+9*(H$3-MIN(MAX(Data_wide!$K$59,H$2),H$3))/(H$3-H$2)),1),""))</f>
        <v/>
      </c>
      <c r="I63" s="165">
        <f>IF(OR(I$4=0,Data_wide!$L$59=""),"",IFERROR(ROUND(IF(I$4=1,1+9*(MIN(MAX(Data_wide!$L$59,I$2),I$3)-I$2)/(I$3-I$2),1+9*(I$3-MIN(MAX(Data_wide!$L$59,I$2),I$3))/(I$3-I$2)),1),""))</f>
        <v/>
      </c>
      <c r="J63" s="165">
        <f>IF(OR(J$4=0,Data_wide!$M$59=""),"",IFERROR(ROUND(IF(J$4=1,1+9*(MIN(MAX(Data_wide!$M$59,J$2),J$3)-J$2)/(J$3-J$2),1+9*(J$3-MIN(MAX(Data_wide!$M$59,J$2),J$3))/(J$3-J$2)),1),""))</f>
        <v/>
      </c>
      <c r="K63" s="165">
        <f>IF(OR(K$4=0,Data_wide!$N$59=""),"",IFERROR(ROUND(IF(K$4=1,1+9*(MIN(MAX(Data_wide!$N$59,K$2),K$3)-K$2)/(K$3-K$2),1+9*(K$3-MIN(MAX(Data_wide!$N$59,K$2),K$3))/(K$3-K$2)),1),""))</f>
        <v/>
      </c>
      <c r="L63" s="165">
        <f>IF(OR(L$4=0,Data_wide!$O$59=""),"",IFERROR(ROUND(IF(L$4=1,1+9*(MIN(MAX(Data_wide!$O$59,L$2),L$3)-L$2)/(L$3-L$2),1+9*(L$3-MIN(MAX(Data_wide!$O$59,L$2),L$3))/(L$3-L$2)),1),""))</f>
        <v/>
      </c>
      <c r="M63" s="165">
        <f>IF(OR(M$4=0,Data_wide!$P$59=""),"",IFERROR(ROUND(IF(M$4=1,1+9*(MIN(MAX(Data_wide!$P$59,M$2),M$3)-M$2)/(M$3-M$2),1+9*(M$3-MIN(MAX(Data_wide!$P$59,M$2),M$3))/(M$3-M$2)),1),""))</f>
        <v/>
      </c>
      <c r="N63" s="165">
        <f>IF(OR(N$4=0,Data_wide!$Q$59=""),"",IFERROR(ROUND(IF(N$4=1,1+9*(MIN(MAX(Data_wide!$Q$59,N$2),N$3)-N$2)/(N$3-N$2),1+9*(N$3-MIN(MAX(Data_wide!$Q$59,N$2),N$3))/(N$3-N$2)),1),""))</f>
        <v/>
      </c>
      <c r="O63" s="165">
        <f>IF(OR(O$4=0,Data_wide!$R$59=""),"",IFERROR(ROUND(IF(O$4=1,1+9*(MIN(MAX(Data_wide!$R$59,O$2),O$3)-O$2)/(O$3-O$2),1+9*(O$3-MIN(MAX(Data_wide!$R$59,O$2),O$3))/(O$3-O$2)),1),""))</f>
        <v/>
      </c>
      <c r="P63" s="165">
        <f>IF(OR(P$4=0,Data_wide!$S$59=""),"",IFERROR(ROUND(IF(P$4=1,1+9*(MIN(MAX(Data_wide!$S$59,P$2),P$3)-P$2)/(P$3-P$2),1+9*(P$3-MIN(MAX(Data_wide!$S$59,P$2),P$3))/(P$3-P$2)),1),""))</f>
        <v/>
      </c>
      <c r="Q63" s="165">
        <f>IF(OR(Q$4=0,Data_wide!$T$59=""),"",IFERROR(ROUND(IF(Q$4=1,1+9*(MIN(MAX(Data_wide!$T$59,Q$2),Q$3)-Q$2)/(Q$3-Q$2),1+9*(Q$3-MIN(MAX(Data_wide!$T$59,Q$2),Q$3))/(Q$3-Q$2)),1),""))</f>
        <v/>
      </c>
      <c r="R63" s="165">
        <f>IF(OR(R$4=0,Data_wide!$U$59=""),"",IFERROR(ROUND(IF(R$4=1,1+9*(MIN(MAX(Data_wide!$U$59,R$2),R$3)-R$2)/(R$3-R$2),1+9*(R$3-MIN(MAX(Data_wide!$U$59,R$2),R$3))/(R$3-R$2)),1),""))</f>
        <v/>
      </c>
      <c r="S63" s="165">
        <f>IF(OR(S$4=0,Data_wide!$V$59=""),"",IFERROR(ROUND(IF(S$4=1,1+9*(MIN(MAX(Data_wide!$V$59,S$2),S$3)-S$2)/(S$3-S$2),1+9*(S$3-MIN(MAX(Data_wide!$V$59,S$2),S$3))/(S$3-S$2)),1),""))</f>
        <v/>
      </c>
      <c r="T63" s="165">
        <f>IF(OR(T$4=0,Data_wide!$W$59=""),"",IFERROR(ROUND(IF(T$4=1,1+9*(MIN(MAX(Data_wide!$W$59,T$2),T$3)-T$2)/(T$3-T$2),1+9*(T$3-MIN(MAX(Data_wide!$W$59,T$2),T$3))/(T$3-T$2)),1),""))</f>
        <v/>
      </c>
      <c r="U63" s="165">
        <f>IF(OR(U$4=0,Data_wide!$X$59=""),"",IFERROR(ROUND(IF(U$4=1,1+9*(MIN(MAX(Data_wide!$X$59,U$2),U$3)-U$2)/(U$3-U$2),1+9*(U$3-MIN(MAX(Data_wide!$X$59,U$2),U$3))/(U$3-U$2)),1),""))</f>
        <v/>
      </c>
      <c r="V63" s="165">
        <f>IF(OR(V$4=0,Data_wide!$Y$59=""),"",IFERROR(ROUND(IF(V$4=1,1+9*(MIN(MAX(Data_wide!$Y$59,V$2),V$3)-V$2)/(V$3-V$2),1+9*(V$3-MIN(MAX(Data_wide!$Y$59,V$2),V$3))/(V$3-V$2)),1),""))</f>
        <v/>
      </c>
      <c r="W63" s="165">
        <f>IF(OR(W$4=0,Data_wide!$Z$59=""),"",IFERROR(ROUND(IF(W$4=1,1+9*(MIN(MAX(Data_wide!$Z$59,W$2),W$3)-W$2)/(W$3-W$2),1+9*(W$3-MIN(MAX(Data_wide!$Z$59,W$2),W$3))/(W$3-W$2)),1),""))</f>
        <v/>
      </c>
      <c r="X63" s="165">
        <f>IF(OR(X$4=0,Data_wide!$AA$59=""),"",IFERROR(ROUND(IF(X$4=1,1+9*(MIN(MAX(Data_wide!$AA$59,X$2),X$3)-X$2)/(X$3-X$2),1+9*(X$3-MIN(MAX(Data_wide!$AA$59,X$2),X$3))/(X$3-X$2)),1),""))</f>
        <v/>
      </c>
      <c r="Y63" s="165">
        <f>IF(OR(Y$4=0,Data_wide!$AB$59=""),"",IFERROR(ROUND(IF(Y$4=1,1+9*(MIN(MAX(Data_wide!$AB$59,Y$2),Y$3)-Y$2)/(Y$3-Y$2),1+9*(Y$3-MIN(MAX(Data_wide!$AB$59,Y$2),Y$3))/(Y$3-Y$2)),1),""))</f>
        <v/>
      </c>
      <c r="Z63" s="165">
        <f>IF(OR(Z$4=0,Data_wide!$AC$59=""),"",IFERROR(ROUND(IF(Z$4=1,1+9*(MIN(MAX(Data_wide!$AC$59,Z$2),Z$3)-Z$2)/(Z$3-Z$2),1+9*(Z$3-MIN(MAX(Data_wide!$AC$59,Z$2),Z$3))/(Z$3-Z$2)),1),""))</f>
        <v/>
      </c>
      <c r="AA63" s="165">
        <f>IF(OR(AA$4=0,Data_wide!$AD$59=""),"",IFERROR(ROUND(IF(AA$4=1,1+9*(MIN(MAX(Data_wide!$AD$59,AA$2),AA$3)-AA$2)/(AA$3-AA$2),1+9*(AA$3-MIN(MAX(Data_wide!$AD$59,AA$2),AA$3))/(AA$3-AA$2)),1),""))</f>
        <v/>
      </c>
      <c r="AB63" s="165">
        <f>IF(OR(AB$4=0,Data_wide!$AE$59=""),"",IFERROR(ROUND(IF(AB$4=1,1+9*(MIN(MAX(Data_wide!$AE$59,AB$2),AB$3)-AB$2)/(AB$3-AB$2),1+9*(AB$3-MIN(MAX(Data_wide!$AE$59,AB$2),AB$3))/(AB$3-AB$2)),1),""))</f>
        <v/>
      </c>
      <c r="AC63" s="165">
        <f>IF(OR(AC$4=0,Data_wide!$AF$59=""),"",IFERROR(ROUND(IF(AC$4=1,1+9*(MIN(MAX(Data_wide!$AF$59,AC$2),AC$3)-AC$2)/(AC$3-AC$2),1+9*(AC$3-MIN(MAX(Data_wide!$AF$59,AC$2),AC$3))/(AC$3-AC$2)),1),""))</f>
        <v/>
      </c>
      <c r="AD63" s="165">
        <f>IF(OR(AD$4=0,Data_wide!$AG$59=""),"",IFERROR(ROUND(IF(AD$4=1,1+9*(MIN(MAX(Data_wide!$AG$59,AD$2),AD$3)-AD$2)/(AD$3-AD$2),1+9*(AD$3-MIN(MAX(Data_wide!$AG$59,AD$2),AD$3))/(AD$3-AD$2)),1),""))</f>
        <v/>
      </c>
      <c r="AE63" s="165">
        <f>IF(OR(AE$4=0,Data_wide!$AH$59=""),"",IFERROR(ROUND(IF(AE$4=1,1+9*(MIN(MAX(Data_wide!$AH$59,AE$2),AE$3)-AE$2)/(AE$3-AE$2),1+9*(AE$3-MIN(MAX(Data_wide!$AH$59,AE$2),AE$3))/(AE$3-AE$2)),1),""))</f>
        <v/>
      </c>
      <c r="AF63" s="165">
        <f>IF(OR(AF$4=0,Data_wide!$AI$59=""),"",IFERROR(ROUND(IF(AF$4=1,1+9*(MIN(MAX(Data_wide!$AI$59,AF$2),AF$3)-AF$2)/(AF$3-AF$2),1+9*(AF$3-MIN(MAX(Data_wide!$AI$59,AF$2),AF$3))/(AF$3-AF$2)),1),""))</f>
        <v/>
      </c>
      <c r="AG63" s="165">
        <f>IF(OR(AG$4=0,Data_wide!$AJ$59=""),"",IFERROR(ROUND(IF(AG$4=1,1+9*(MIN(MAX(Data_wide!$AJ$59,AG$2),AG$3)-AG$2)/(AG$3-AG$2),1+9*(AG$3-MIN(MAX(Data_wide!$AJ$59,AG$2),AG$3))/(AG$3-AG$2)),1),""))</f>
        <v/>
      </c>
      <c r="AH63" s="165">
        <f>IF(OR(AH$4=0,Data_wide!$AK$59=""),"",IFERROR(ROUND(IF(AH$4=1,1+9*(MIN(MAX(Data_wide!$AK$59,AH$2),AH$3)-AH$2)/(AH$3-AH$2),1+9*(AH$3-MIN(MAX(Data_wide!$AK$59,AH$2),AH$3))/(AH$3-AH$2)),1),""))</f>
        <v/>
      </c>
      <c r="AI63" s="165">
        <f>IF(OR(AI$4=0,Data_wide!$AL$59=""),"",IFERROR(ROUND(IF(AI$4=1,1+9*(MIN(MAX(Data_wide!$AL$59,AI$2),AI$3)-AI$2)/(AI$3-AI$2),1+9*(AI$3-MIN(MAX(Data_wide!$AL$59,AI$2),AI$3))/(AI$3-AI$2)),1),""))</f>
        <v/>
      </c>
      <c r="AJ63" s="165">
        <f>IF(OR(AJ$4=0,Data_wide!$AM$59=""),"",IFERROR(ROUND(IF(AJ$4=1,1+9*(MIN(MAX(Data_wide!$AM$59,AJ$2),AJ$3)-AJ$2)/(AJ$3-AJ$2),1+9*(AJ$3-MIN(MAX(Data_wide!$AM$59,AJ$2),AJ$3))/(AJ$3-AJ$2)),1),""))</f>
        <v/>
      </c>
      <c r="AK63" s="165">
        <f>IF(OR(AK$4=0,Data_wide!$AN$59=""),"",IFERROR(ROUND(IF(AK$4=1,1+9*(MIN(MAX(Data_wide!$AN$59,AK$2),AK$3)-AK$2)/(AK$3-AK$2),1+9*(AK$3-MIN(MAX(Data_wide!$AN$59,AK$2),AK$3))/(AK$3-AK$2)),1),""))</f>
        <v/>
      </c>
      <c r="AL63" s="165">
        <f>IF(OR(AL$4=0,Data_wide!$AO$59=""),"",IFERROR(ROUND(IF(AL$4=1,1+9*(MIN(MAX(Data_wide!$AO$59,AL$2),AL$3)-AL$2)/(AL$3-AL$2),1+9*(AL$3-MIN(MAX(Data_wide!$AO$59,AL$2),AL$3))/(AL$3-AL$2)),1),""))</f>
        <v/>
      </c>
      <c r="AM63" s="165">
        <f>IF(OR(AM$4=0,Data_wide!$AP$59=""),"",IFERROR(ROUND(IF(AM$4=1,1+9*(MIN(MAX(Data_wide!$AP$59,AM$2),AM$3)-AM$2)/(AM$3-AM$2),1+9*(AM$3-MIN(MAX(Data_wide!$AP$59,AM$2),AM$3))/(AM$3-AM$2)),1),""))</f>
        <v/>
      </c>
      <c r="AN63" s="165">
        <f>IF(OR(AN$4=0,Data_wide!$AQ$59=""),"",IFERROR(ROUND(IF(AN$4=1,1+9*(MIN(MAX(Data_wide!$AQ$59,AN$2),AN$3)-AN$2)/(AN$3-AN$2),1+9*(AN$3-MIN(MAX(Data_wide!$AQ$59,AN$2),AN$3))/(AN$3-AN$2)),1),""))</f>
        <v/>
      </c>
      <c r="AO63" s="165">
        <f>IF(OR(AO$4=0,Data_wide!$AR$59=""),"",IFERROR(ROUND(IF(AO$4=1,1+9*(MIN(MAX(Data_wide!$AR$59,AO$2),AO$3)-AO$2)/(AO$3-AO$2),1+9*(AO$3-MIN(MAX(Data_wide!$AR$59,AO$2),AO$3))/(AO$3-AO$2)),1),""))</f>
        <v/>
      </c>
      <c r="AP63" s="165">
        <f>IF(OR(AP$4=0,Data_wide!$AS$59=""),"",IFERROR(ROUND(IF(AP$4=1,1+9*(MIN(MAX(Data_wide!$AS$59,AP$2),AP$3)-AP$2)/(AP$3-AP$2),1+9*(AP$3-MIN(MAX(Data_wide!$AS$59,AP$2),AP$3))/(AP$3-AP$2)),1),""))</f>
        <v/>
      </c>
      <c r="AQ63" s="165">
        <f>IF(OR(AQ$4=0,Data_wide!$AT$59=""),"",IFERROR(ROUND(IF(AQ$4=1,1+9*(MIN(MAX(Data_wide!$AT$59,AQ$2),AQ$3)-AQ$2)/(AQ$3-AQ$2),1+9*(AQ$3-MIN(MAX(Data_wide!$AT$59,AQ$2),AQ$3))/(AQ$3-AQ$2)),1),""))</f>
        <v/>
      </c>
      <c r="AR63" s="165">
        <f>IF(OR(AR$4=0,Data_wide!$AU$59=""),"",IFERROR(ROUND(IF(AR$4=1,1+9*(MIN(MAX(Data_wide!$AU$59,AR$2),AR$3)-AR$2)/(AR$3-AR$2),1+9*(AR$3-MIN(MAX(Data_wide!$AU$59,AR$2),AR$3))/(AR$3-AR$2)),1),""))</f>
        <v/>
      </c>
      <c r="AS63" s="165">
        <f>IF(OR(AS$4=0,Data_wide!$AV$59=""),"",IFERROR(ROUND(IF(AS$4=1,1+9*(MIN(MAX(Data_wide!$AV$59,AS$2),AS$3)-AS$2)/(AS$3-AS$2),1+9*(AS$3-MIN(MAX(Data_wide!$AV$59,AS$2),AS$3))/(AS$3-AS$2)),1),""))</f>
        <v/>
      </c>
      <c r="AT63" s="165">
        <f>IF(OR(AT$4=0,Data_wide!$AW$59=""),"",IFERROR(ROUND(IF(AT$4=1,1+9*(MIN(MAX(Data_wide!$AW$59,AT$2),AT$3)-AT$2)/(AT$3-AT$2),1+9*(AT$3-MIN(MAX(Data_wide!$AW$59,AT$2),AT$3))/(AT$3-AT$2)),1),""))</f>
        <v/>
      </c>
      <c r="AU63" s="165">
        <f>IF(OR(AU$4=0,Data_wide!$AX$59=""),"",IFERROR(ROUND(IF(AU$4=1,1+9*(MIN(MAX(Data_wide!$AX$59,AU$2),AU$3)-AU$2)/(AU$3-AU$2),1+9*(AU$3-MIN(MAX(Data_wide!$AX$59,AU$2),AU$3))/(AU$3-AU$2)),1),""))</f>
        <v/>
      </c>
      <c r="AV63" s="165">
        <f>IF(OR(AV$4=0,Data_wide!$AY$59=""),"",IFERROR(ROUND(IF(AV$4=1,1+9*(MIN(MAX(Data_wide!$AY$59,AV$2),AV$3)-AV$2)/(AV$3-AV$2),1+9*(AV$3-MIN(MAX(Data_wide!$AY$59,AV$2),AV$3))/(AV$3-AV$2)),1),""))</f>
        <v/>
      </c>
      <c r="AW63" s="165">
        <f>IF(OR(AW$4=0,Data_wide!$AZ$59=""),"",IFERROR(ROUND(IF(AW$4=1,1+9*(MIN(MAX(Data_wide!$AZ$59,AW$2),AW$3)-AW$2)/(AW$3-AW$2),1+9*(AW$3-MIN(MAX(Data_wide!$AZ$59,AW$2),AW$3))/(AW$3-AW$2)),1),""))</f>
        <v/>
      </c>
      <c r="AX63" s="165">
        <f>IF(OR(AX$4=0,Data_wide!$BA$59=""),"",IFERROR(ROUND(IF(AX$4=1,1+9*(MIN(MAX(Data_wide!$BA$59,AX$2),AX$3)-AX$2)/(AX$3-AX$2),1+9*(AX$3-MIN(MAX(Data_wide!$BA$59,AX$2),AX$3))/(AX$3-AX$2)),1),""))</f>
        <v/>
      </c>
      <c r="AY63" s="165">
        <f>IF(OR(AY$4=0,Data_wide!$BB$59=""),"",IFERROR(ROUND(IF(AY$4=1,1+9*(MIN(MAX(Data_wide!$BB$59,AY$2),AY$3)-AY$2)/(AY$3-AY$2),1+9*(AY$3-MIN(MAX(Data_wide!$BB$59,AY$2),AY$3))/(AY$3-AY$2)),1),""))</f>
        <v/>
      </c>
      <c r="AZ63" s="165">
        <f>IF(OR(AZ$4=0,Data_wide!$BC$59=""),"",IFERROR(ROUND(IF(AZ$4=1,1+9*(MIN(MAX(Data_wide!$BC$59,AZ$2),AZ$3)-AZ$2)/(AZ$3-AZ$2),1+9*(AZ$3-MIN(MAX(Data_wide!$BC$59,AZ$2),AZ$3))/(AZ$3-AZ$2)),1),""))</f>
        <v/>
      </c>
      <c r="BA63" s="165">
        <f>IF(OR(BA$4=0,Data_wide!$BD$59=""),"",IFERROR(ROUND(IF(BA$4=1,1+9*(MIN(MAX(Data_wide!$BD$59,BA$2),BA$3)-BA$2)/(BA$3-BA$2),1+9*(BA$3-MIN(MAX(Data_wide!$BD$59,BA$2),BA$3))/(BA$3-BA$2)),1),""))</f>
        <v/>
      </c>
      <c r="BB63" s="165">
        <f>IF(OR(BB$4=0,Data_wide!$BE$59=""),"",IFERROR(ROUND(IF(BB$4=1,1+9*(MIN(MAX(Data_wide!$BE$59,BB$2),BB$3)-BB$2)/(BB$3-BB$2),1+9*(BB$3-MIN(MAX(Data_wide!$BE$59,BB$2),BB$3))/(BB$3-BB$2)),1),""))</f>
        <v/>
      </c>
      <c r="BC63" s="165">
        <f>IF(OR(BC$4=0,Data_wide!$BF$59=""),"",IFERROR(ROUND(IF(BC$4=1,1+9*(MIN(MAX(Data_wide!$BF$59,BC$2),BC$3)-BC$2)/(BC$3-BC$2),1+9*(BC$3-MIN(MAX(Data_wide!$BF$59,BC$2),BC$3))/(BC$3-BC$2)),1),""))</f>
        <v/>
      </c>
      <c r="BD63" s="165">
        <f>IF(OR(BD$4=0,Data_wide!$BG$59=""),"",IFERROR(ROUND(IF(BD$4=1,1+9*(MIN(MAX(Data_wide!$BG$59,BD$2),BD$3)-BD$2)/(BD$3-BD$2),1+9*(BD$3-MIN(MAX(Data_wide!$BG$59,BD$2),BD$3))/(BD$3-BD$2)),1),""))</f>
        <v/>
      </c>
      <c r="BE63" s="165">
        <f>IF(OR(BE$4=0,Data_wide!$BH$59=""),"",IFERROR(ROUND(IF(BE$4=1,1+9*(MIN(MAX(Data_wide!$BH$59,BE$2),BE$3)-BE$2)/(BE$3-BE$2),1+9*(BE$3-MIN(MAX(Data_wide!$BH$59,BE$2),BE$3))/(BE$3-BE$2)),1),""))</f>
        <v/>
      </c>
      <c r="BF63" s="165">
        <f>IF(OR(BF$4=0,Data_wide!$BI$59=""),"",IFERROR(ROUND(IF(BF$4=1,1+9*(MIN(MAX(Data_wide!$BI$59,BF$2),BF$3)-BF$2)/(BF$3-BF$2),1+9*(BF$3-MIN(MAX(Data_wide!$BI$59,BF$2),BF$3))/(BF$3-BF$2)),1),""))</f>
        <v/>
      </c>
      <c r="BG63" s="165">
        <f>IF(OR(BG$4=0,Data_wide!$BJ$59=""),"",IFERROR(ROUND(IF(BG$4=1,1+9*(MIN(MAX(Data_wide!$BJ$59,BG$2),BG$3)-BG$2)/(BG$3-BG$2),1+9*(BG$3-MIN(MAX(Data_wide!$BJ$59,BG$2),BG$3))/(BG$3-BG$2)),1),""))</f>
        <v/>
      </c>
      <c r="BH63" s="165">
        <f>IF(OR(BH$4=0,Data_wide!$BK$59=""),"",IFERROR(ROUND(IF(BH$4=1,1+9*(MIN(MAX(Data_wide!$BK$59,BH$2),BH$3)-BH$2)/(BH$3-BH$2),1+9*(BH$3-MIN(MAX(Data_wide!$BK$59,BH$2),BH$3))/(BH$3-BH$2)),1),""))</f>
        <v/>
      </c>
      <c r="BI63" s="165">
        <f>IF(OR(BI$4=0,Data_wide!$BL$59=""),"",IFERROR(ROUND(IF(BI$4=1,1+9*(MIN(MAX(Data_wide!$BL$59,BI$2),BI$3)-BI$2)/(BI$3-BI$2),1+9*(BI$3-MIN(MAX(Data_wide!$BL$59,BI$2),BI$3))/(BI$3-BI$2)),1),""))</f>
        <v/>
      </c>
      <c r="BJ63" s="165">
        <f>IF(OR(BJ$4=0,Data_wide!$BM$59=""),"",IFERROR(ROUND(IF(BJ$4=1,1+9*(MIN(MAX(Data_wide!$BM$59,BJ$2),BJ$3)-BJ$2)/(BJ$3-BJ$2),1+9*(BJ$3-MIN(MAX(Data_wide!$BM$59,BJ$2),BJ$3))/(BJ$3-BJ$2)),1),""))</f>
        <v/>
      </c>
      <c r="BK63" s="165">
        <f>IF(OR(BK$4=0,Data_wide!$BN$59=""),"",IFERROR(ROUND(IF(BK$4=1,1+9*(MIN(MAX(Data_wide!$BN$59,BK$2),BK$3)-BK$2)/(BK$3-BK$2),1+9*(BK$3-MIN(MAX(Data_wide!$BN$59,BK$2),BK$3))/(BK$3-BK$2)),1),""))</f>
        <v/>
      </c>
      <c r="BL63" s="165">
        <f>IF(OR(BL$4=0,Data_wide!$BO$59=""),"",IFERROR(ROUND(IF(BL$4=1,1+9*(MIN(MAX(Data_wide!$BO$59,BL$2),BL$3)-BL$2)/(BL$3-BL$2),1+9*(BL$3-MIN(MAX(Data_wide!$BO$59,BL$2),BL$3))/(BL$3-BL$2)),1),""))</f>
        <v/>
      </c>
      <c r="BM63" s="165">
        <f>IF(OR(BM$4=0,Data_wide!$BP$59=""),"",IFERROR(ROUND(IF(BM$4=1,1+9*(MIN(MAX(Data_wide!$BP$59,BM$2),BM$3)-BM$2)/(BM$3-BM$2),1+9*(BM$3-MIN(MAX(Data_wide!$BP$59,BM$2),BM$3))/(BM$3-BM$2)),1),""))</f>
        <v/>
      </c>
      <c r="BN63" s="165">
        <f>IF(OR(BN$4=0,Data_wide!$BQ$59=""),"",IFERROR(ROUND(IF(BN$4=1,1+9*(MIN(MAX(Data_wide!$BQ$59,BN$2),BN$3)-BN$2)/(BN$3-BN$2),1+9*(BN$3-MIN(MAX(Data_wide!$BQ$59,BN$2),BN$3))/(BN$3-BN$2)),1),""))</f>
        <v/>
      </c>
      <c r="BO63" s="165">
        <f>IF(OR(BO$4=0,Data_wide!$BR$59=""),"",IFERROR(ROUND(IF(BO$4=1,1+9*(MIN(MAX(Data_wide!$BR$59,BO$2),BO$3)-BO$2)/(BO$3-BO$2),1+9*(BO$3-MIN(MAX(Data_wide!$BR$59,BO$2),BO$3))/(BO$3-BO$2)),1),""))</f>
        <v/>
      </c>
      <c r="BP63" s="165">
        <f>IF(OR(BP$4=0,Data_wide!$BS$59=""),"",IFERROR(ROUND(IF(BP$4=1,1+9*(MIN(MAX(Data_wide!$BS$59,BP$2),BP$3)-BP$2)/(BP$3-BP$2),1+9*(BP$3-MIN(MAX(Data_wide!$BS$59,BP$2),BP$3))/(BP$3-BP$2)),1),""))</f>
        <v/>
      </c>
      <c r="BQ63" s="165">
        <f>IF(OR(BQ$4=0,Data_wide!$BT$59=""),"",IFERROR(ROUND(IF(BQ$4=1,1+9*(MIN(MAX(Data_wide!$BT$59,BQ$2),BQ$3)-BQ$2)/(BQ$3-BQ$2),1+9*(BQ$3-MIN(MAX(Data_wide!$BT$59,BQ$2),BQ$3))/(BQ$3-BQ$2)),1),""))</f>
        <v/>
      </c>
      <c r="BR63" s="165">
        <f>IF(OR(BR$4=0,Data_wide!$BU$59=""),"",IFERROR(ROUND(IF(BR$4=1,1+9*(MIN(MAX(Data_wide!$BU$59,BR$2),BR$3)-BR$2)/(BR$3-BR$2),1+9*(BR$3-MIN(MAX(Data_wide!$BU$59,BR$2),BR$3))/(BR$3-BR$2)),1),""))</f>
        <v/>
      </c>
      <c r="BS63" s="165">
        <f>IF(OR(BS$4=0,Data_wide!$BV$59=""),"",IFERROR(ROUND(IF(BS$4=1,1+9*(MIN(MAX(Data_wide!$BV$59,BS$2),BS$3)-BS$2)/(BS$3-BS$2),1+9*(BS$3-MIN(MAX(Data_wide!$BV$59,BS$2),BS$3))/(BS$3-BS$2)),1),""))</f>
        <v/>
      </c>
      <c r="BT63" s="165">
        <f>IF(OR(BT$4=0,Data_wide!$BW$59=""),"",IFERROR(ROUND(IF(BT$4=1,1+9*(MIN(MAX(Data_wide!$BW$59,BT$2),BT$3)-BT$2)/(BT$3-BT$2),1+9*(BT$3-MIN(MAX(Data_wide!$BW$59,BT$2),BT$3))/(BT$3-BT$2)),1),""))</f>
        <v/>
      </c>
      <c r="BU63" s="165">
        <f>IF(OR(BU$4=0,Data_wide!$BX$59=""),"",IFERROR(ROUND(IF(BU$4=1,1+9*(MIN(MAX(Data_wide!$BX$59,BU$2),BU$3)-BU$2)/(BU$3-BU$2),1+9*(BU$3-MIN(MAX(Data_wide!$BX$59,BU$2),BU$3))/(BU$3-BU$2)),1),""))</f>
        <v/>
      </c>
      <c r="BV63" s="165">
        <f>IF(OR(BV$4=0,Data_wide!$BY$59=""),"",IFERROR(ROUND(IF(BV$4=1,1+9*(MIN(MAX(Data_wide!$BY$59,BV$2),BV$3)-BV$2)/(BV$3-BV$2),1+9*(BV$3-MIN(MAX(Data_wide!$BY$59,BV$2),BV$3))/(BV$3-BV$2)),1),""))</f>
        <v/>
      </c>
      <c r="BW63" s="165">
        <f>IF(OR(BW$4=0,Data_wide!$BZ$59=""),"",IFERROR(ROUND(IF(BW$4=1,1+9*(MIN(MAX(Data_wide!$BZ$59,BW$2),BW$3)-BW$2)/(BW$3-BW$2),1+9*(BW$3-MIN(MAX(Data_wide!$BZ$59,BW$2),BW$3))/(BW$3-BW$2)),1),""))</f>
        <v/>
      </c>
      <c r="BX63" s="165">
        <f>IF(OR(BX$4=0,Data_wide!$CA$59=""),"",IFERROR(ROUND(IF(BX$4=1,1+9*(MIN(MAX(Data_wide!$CA$59,BX$2),BX$3)-BX$2)/(BX$3-BX$2),1+9*(BX$3-MIN(MAX(Data_wide!$CA$59,BX$2),BX$3))/(BX$3-BX$2)),1),""))</f>
        <v/>
      </c>
      <c r="BY63" s="165">
        <f>IF(OR(BY$4=0,Data_wide!$CB$59=""),"",IFERROR(ROUND(IF(BY$4=1,1+9*(MIN(MAX(Data_wide!$CB$59,BY$2),BY$3)-BY$2)/(BY$3-BY$2),1+9*(BY$3-MIN(MAX(Data_wide!$CB$59,BY$2),BY$3))/(BY$3-BY$2)),1),""))</f>
        <v/>
      </c>
      <c r="BZ63" s="165">
        <f>IF(OR(BZ$4=0,Data_wide!$CC$59=""),"",IFERROR(ROUND(IF(BZ$4=1,1+9*(MIN(MAX(Data_wide!$CC$59,BZ$2),BZ$3)-BZ$2)/(BZ$3-BZ$2),1+9*(BZ$3-MIN(MAX(Data_wide!$CC$59,BZ$2),BZ$3))/(BZ$3-BZ$2)),1),""))</f>
        <v/>
      </c>
      <c r="CA63" s="165">
        <f>IF(OR(CA$4=0,Data_wide!$CD$59=""),"",IFERROR(ROUND(IF(CA$4=1,1+9*(MIN(MAX(Data_wide!$CD$59,CA$2),CA$3)-CA$2)/(CA$3-CA$2),1+9*(CA$3-MIN(MAX(Data_wide!$CD$59,CA$2),CA$3))/(CA$3-CA$2)),1),""))</f>
        <v/>
      </c>
      <c r="CB63" s="165">
        <f>IF(OR(CB$4=0,Data_wide!$CE$59=""),"",IFERROR(ROUND(IF(CB$4=1,1+9*(MIN(MAX(Data_wide!$CE$59,CB$2),CB$3)-CB$2)/(CB$3-CB$2),1+9*(CB$3-MIN(MAX(Data_wide!$CE$59,CB$2),CB$3))/(CB$3-CB$2)),1),""))</f>
        <v/>
      </c>
      <c r="CC63" s="165">
        <f>IF(OR(CC$4=0,Data_wide!$CF$59=""),"",IFERROR(ROUND(IF(CC$4=1,1+9*(MIN(MAX(Data_wide!$CF$59,CC$2),CC$3)-CC$2)/(CC$3-CC$2),1+9*(CC$3-MIN(MAX(Data_wide!$CF$59,CC$2),CC$3))/(CC$3-CC$2)),1),""))</f>
        <v/>
      </c>
      <c r="CD63" s="165">
        <f>IF(OR(CD$4=0,Data_wide!$CG$59=""),"",IFERROR(ROUND(IF(CD$4=1,1+9*(MIN(MAX(Data_wide!$CG$59,CD$2),CD$3)-CD$2)/(CD$3-CD$2),1+9*(CD$3-MIN(MAX(Data_wide!$CG$59,CD$2),CD$3))/(CD$3-CD$2)),1),""))</f>
        <v/>
      </c>
      <c r="CE63" s="165">
        <f>IF(OR(CE$4=0,Data_wide!$CH$59=""),"",IFERROR(ROUND(IF(CE$4=1,1+9*(MIN(MAX(Data_wide!$CH$59,CE$2),CE$3)-CE$2)/(CE$3-CE$2),1+9*(CE$3-MIN(MAX(Data_wide!$CH$59,CE$2),CE$3))/(CE$3-CE$2)),1),""))</f>
        <v/>
      </c>
      <c r="CF63" s="165">
        <f>IF(OR(CF$4=0,Data_wide!$CI$59=""),"",IFERROR(ROUND(IF(CF$4=1,1+9*(MIN(MAX(Data_wide!$CI$59,CF$2),CF$3)-CF$2)/(CF$3-CF$2),1+9*(CF$3-MIN(MAX(Data_wide!$CI$59,CF$2),CF$3))/(CF$3-CF$2)),1),""))</f>
        <v/>
      </c>
      <c r="CG63" s="165">
        <f>IF(OR(CG$4=0,Data_wide!$CJ$59=""),"",IFERROR(ROUND(IF(CG$4=1,1+9*(MIN(MAX(Data_wide!$CJ$59,CG$2),CG$3)-CG$2)/(CG$3-CG$2),1+9*(CG$3-MIN(MAX(Data_wide!$CJ$59,CG$2),CG$3))/(CG$3-CG$2)),1),""))</f>
        <v/>
      </c>
      <c r="CH63" s="165">
        <f>IF(OR(CH$4=0,Data_wide!$CK$59=""),"",IFERROR(ROUND(IF(CH$4=1,1+9*(MIN(MAX(Data_wide!$CK$59,CH$2),CH$3)-CH$2)/(CH$3-CH$2),1+9*(CH$3-MIN(MAX(Data_wide!$CK$59,CH$2),CH$3))/(CH$3-CH$2)),1),""))</f>
        <v/>
      </c>
      <c r="CI63" s="165">
        <f>IF(OR(CI$4=0,Data_wide!$CL$59=""),"",IFERROR(ROUND(IF(CI$4=1,1+9*(MIN(MAX(Data_wide!$CL$59,CI$2),CI$3)-CI$2)/(CI$3-CI$2),1+9*(CI$3-MIN(MAX(Data_wide!$CL$59,CI$2),CI$3))/(CI$3-CI$2)),1),""))</f>
        <v/>
      </c>
      <c r="CJ63" s="165">
        <f>IF(OR(CJ$4=0,Data_wide!$CM$59=""),"",IFERROR(ROUND(IF(CJ$4=1,1+9*(MIN(MAX(Data_wide!$CM$59,CJ$2),CJ$3)-CJ$2)/(CJ$3-CJ$2),1+9*(CJ$3-MIN(MAX(Data_wide!$CM$59,CJ$2),CJ$3))/(CJ$3-CJ$2)),1),""))</f>
        <v/>
      </c>
      <c r="CK63" s="165">
        <f>IF(OR(CK$4=0,Data_wide!$CN$59=""),"",IFERROR(ROUND(IF(CK$4=1,1+9*(MIN(MAX(Data_wide!$CN$59,CK$2),CK$3)-CK$2)/(CK$3-CK$2),1+9*(CK$3-MIN(MAX(Data_wide!$CN$59,CK$2),CK$3))/(CK$3-CK$2)),1),""))</f>
        <v/>
      </c>
      <c r="CL63" s="165">
        <f>IF(OR(CL$4=0,Data_wide!$CO$59=""),"",IFERROR(ROUND(IF(CL$4=1,1+9*(MIN(MAX(Data_wide!$CO$59,CL$2),CL$3)-CL$2)/(CL$3-CL$2),1+9*(CL$3-MIN(MAX(Data_wide!$CO$59,CL$2),CL$3))/(CL$3-CL$2)),1),""))</f>
        <v/>
      </c>
      <c r="CM63" s="165">
        <f>IF(OR(CM$4=0,Data_wide!$CP$59=""),"",IFERROR(ROUND(IF(CM$4=1,1+9*(MIN(MAX(Data_wide!$CP$59,CM$2),CM$3)-CM$2)/(CM$3-CM$2),1+9*(CM$3-MIN(MAX(Data_wide!$CP$59,CM$2),CM$3))/(CM$3-CM$2)),1),""))</f>
        <v/>
      </c>
      <c r="CN63" s="165">
        <f>IF(OR(CN$4=0,Data_wide!$CQ$59=""),"",IFERROR(ROUND(IF(CN$4=1,1+9*(MIN(MAX(Data_wide!$CQ$59,CN$2),CN$3)-CN$2)/(CN$3-CN$2),1+9*(CN$3-MIN(MAX(Data_wide!$CQ$59,CN$2),CN$3))/(CN$3-CN$2)),1),""))</f>
        <v/>
      </c>
      <c r="CO63" s="165">
        <f>IF(OR(CO$4=0,Data_wide!$CR$59=""),"",IFERROR(ROUND(IF(CO$4=1,1+9*(MIN(MAX(Data_wide!$CR$59,CO$2),CO$3)-CO$2)/(CO$3-CO$2),1+9*(CO$3-MIN(MAX(Data_wide!$CR$59,CO$2),CO$3))/(CO$3-CO$2)),1),""))</f>
        <v/>
      </c>
    </row>
    <row r="64" ht="14" customHeight="1">
      <c r="A64" s="161" t="inlineStr">
        <is>
          <t>EGY</t>
        </is>
      </c>
      <c r="B64" s="161" t="inlineStr">
        <is>
          <t>Egypt, Arab Rep.</t>
        </is>
      </c>
      <c r="C64" s="165">
        <f>IF(OR(C$4=0,Data_wide!$F$60=""),"",IFERROR(ROUND(IF(C$4=1,1+9*(MIN(MAX(Data_wide!$F$60,C$2),C$3)-C$2)/(C$3-C$2),1+9*(C$3-MIN(MAX(Data_wide!$F$60,C$2),C$3))/(C$3-C$2)),1),""))</f>
        <v/>
      </c>
      <c r="D64" s="165">
        <f>IF(OR(D$4=0,Data_wide!$G$60=""),"",IFERROR(ROUND(IF(D$4=1,1+9*(MIN(MAX(Data_wide!$G$60,D$2),D$3)-D$2)/(D$3-D$2),1+9*(D$3-MIN(MAX(Data_wide!$G$60,D$2),D$3))/(D$3-D$2)),1),""))</f>
        <v/>
      </c>
      <c r="E64" s="165">
        <f>IF(OR(E$4=0,Data_wide!$H$60=""),"",IFERROR(ROUND(IF(E$4=1,1+9*(MIN(MAX(Data_wide!$H$60,E$2),E$3)-E$2)/(E$3-E$2),1+9*(E$3-MIN(MAX(Data_wide!$H$60,E$2),E$3))/(E$3-E$2)),1),""))</f>
        <v/>
      </c>
      <c r="F64" s="165">
        <f>IF(OR(F$4=0,Data_wide!$I$60=""),"",IFERROR(ROUND(IF(F$4=1,1+9*(MIN(MAX(Data_wide!$I$60,F$2),F$3)-F$2)/(F$3-F$2),1+9*(F$3-MIN(MAX(Data_wide!$I$60,F$2),F$3))/(F$3-F$2)),1),""))</f>
        <v/>
      </c>
      <c r="G64" s="165">
        <f>IF(OR(G$4=0,Data_wide!$J$60=""),"",IFERROR(ROUND(IF(G$4=1,1+9*(MIN(MAX(Data_wide!$J$60,G$2),G$3)-G$2)/(G$3-G$2),1+9*(G$3-MIN(MAX(Data_wide!$J$60,G$2),G$3))/(G$3-G$2)),1),""))</f>
        <v/>
      </c>
      <c r="H64" s="165">
        <f>IF(OR(H$4=0,Data_wide!$K$60=""),"",IFERROR(ROUND(IF(H$4=1,1+9*(MIN(MAX(Data_wide!$K$60,H$2),H$3)-H$2)/(H$3-H$2),1+9*(H$3-MIN(MAX(Data_wide!$K$60,H$2),H$3))/(H$3-H$2)),1),""))</f>
        <v/>
      </c>
      <c r="I64" s="165">
        <f>IF(OR(I$4=0,Data_wide!$L$60=""),"",IFERROR(ROUND(IF(I$4=1,1+9*(MIN(MAX(Data_wide!$L$60,I$2),I$3)-I$2)/(I$3-I$2),1+9*(I$3-MIN(MAX(Data_wide!$L$60,I$2),I$3))/(I$3-I$2)),1),""))</f>
        <v/>
      </c>
      <c r="J64" s="165">
        <f>IF(OR(J$4=0,Data_wide!$M$60=""),"",IFERROR(ROUND(IF(J$4=1,1+9*(MIN(MAX(Data_wide!$M$60,J$2),J$3)-J$2)/(J$3-J$2),1+9*(J$3-MIN(MAX(Data_wide!$M$60,J$2),J$3))/(J$3-J$2)),1),""))</f>
        <v/>
      </c>
      <c r="K64" s="165">
        <f>IF(OR(K$4=0,Data_wide!$N$60=""),"",IFERROR(ROUND(IF(K$4=1,1+9*(MIN(MAX(Data_wide!$N$60,K$2),K$3)-K$2)/(K$3-K$2),1+9*(K$3-MIN(MAX(Data_wide!$N$60,K$2),K$3))/(K$3-K$2)),1),""))</f>
        <v/>
      </c>
      <c r="L64" s="165">
        <f>IF(OR(L$4=0,Data_wide!$O$60=""),"",IFERROR(ROUND(IF(L$4=1,1+9*(MIN(MAX(Data_wide!$O$60,L$2),L$3)-L$2)/(L$3-L$2),1+9*(L$3-MIN(MAX(Data_wide!$O$60,L$2),L$3))/(L$3-L$2)),1),""))</f>
        <v/>
      </c>
      <c r="M64" s="165">
        <f>IF(OR(M$4=0,Data_wide!$P$60=""),"",IFERROR(ROUND(IF(M$4=1,1+9*(MIN(MAX(Data_wide!$P$60,M$2),M$3)-M$2)/(M$3-M$2),1+9*(M$3-MIN(MAX(Data_wide!$P$60,M$2),M$3))/(M$3-M$2)),1),""))</f>
        <v/>
      </c>
      <c r="N64" s="165">
        <f>IF(OR(N$4=0,Data_wide!$Q$60=""),"",IFERROR(ROUND(IF(N$4=1,1+9*(MIN(MAX(Data_wide!$Q$60,N$2),N$3)-N$2)/(N$3-N$2),1+9*(N$3-MIN(MAX(Data_wide!$Q$60,N$2),N$3))/(N$3-N$2)),1),""))</f>
        <v/>
      </c>
      <c r="O64" s="165">
        <f>IF(OR(O$4=0,Data_wide!$R$60=""),"",IFERROR(ROUND(IF(O$4=1,1+9*(MIN(MAX(Data_wide!$R$60,O$2),O$3)-O$2)/(O$3-O$2),1+9*(O$3-MIN(MAX(Data_wide!$R$60,O$2),O$3))/(O$3-O$2)),1),""))</f>
        <v/>
      </c>
      <c r="P64" s="165">
        <f>IF(OR(P$4=0,Data_wide!$S$60=""),"",IFERROR(ROUND(IF(P$4=1,1+9*(MIN(MAX(Data_wide!$S$60,P$2),P$3)-P$2)/(P$3-P$2),1+9*(P$3-MIN(MAX(Data_wide!$S$60,P$2),P$3))/(P$3-P$2)),1),""))</f>
        <v/>
      </c>
      <c r="Q64" s="165">
        <f>IF(OR(Q$4=0,Data_wide!$T$60=""),"",IFERROR(ROUND(IF(Q$4=1,1+9*(MIN(MAX(Data_wide!$T$60,Q$2),Q$3)-Q$2)/(Q$3-Q$2),1+9*(Q$3-MIN(MAX(Data_wide!$T$60,Q$2),Q$3))/(Q$3-Q$2)),1),""))</f>
        <v/>
      </c>
      <c r="R64" s="165">
        <f>IF(OR(R$4=0,Data_wide!$U$60=""),"",IFERROR(ROUND(IF(R$4=1,1+9*(MIN(MAX(Data_wide!$U$60,R$2),R$3)-R$2)/(R$3-R$2),1+9*(R$3-MIN(MAX(Data_wide!$U$60,R$2),R$3))/(R$3-R$2)),1),""))</f>
        <v/>
      </c>
      <c r="S64" s="165">
        <f>IF(OR(S$4=0,Data_wide!$V$60=""),"",IFERROR(ROUND(IF(S$4=1,1+9*(MIN(MAX(Data_wide!$V$60,S$2),S$3)-S$2)/(S$3-S$2),1+9*(S$3-MIN(MAX(Data_wide!$V$60,S$2),S$3))/(S$3-S$2)),1),""))</f>
        <v/>
      </c>
      <c r="T64" s="165">
        <f>IF(OR(T$4=0,Data_wide!$W$60=""),"",IFERROR(ROUND(IF(T$4=1,1+9*(MIN(MAX(Data_wide!$W$60,T$2),T$3)-T$2)/(T$3-T$2),1+9*(T$3-MIN(MAX(Data_wide!$W$60,T$2),T$3))/(T$3-T$2)),1),""))</f>
        <v/>
      </c>
      <c r="U64" s="165">
        <f>IF(OR(U$4=0,Data_wide!$X$60=""),"",IFERROR(ROUND(IF(U$4=1,1+9*(MIN(MAX(Data_wide!$X$60,U$2),U$3)-U$2)/(U$3-U$2),1+9*(U$3-MIN(MAX(Data_wide!$X$60,U$2),U$3))/(U$3-U$2)),1),""))</f>
        <v/>
      </c>
      <c r="V64" s="165">
        <f>IF(OR(V$4=0,Data_wide!$Y$60=""),"",IFERROR(ROUND(IF(V$4=1,1+9*(MIN(MAX(Data_wide!$Y$60,V$2),V$3)-V$2)/(V$3-V$2),1+9*(V$3-MIN(MAX(Data_wide!$Y$60,V$2),V$3))/(V$3-V$2)),1),""))</f>
        <v/>
      </c>
      <c r="W64" s="165">
        <f>IF(OR(W$4=0,Data_wide!$Z$60=""),"",IFERROR(ROUND(IF(W$4=1,1+9*(MIN(MAX(Data_wide!$Z$60,W$2),W$3)-W$2)/(W$3-W$2),1+9*(W$3-MIN(MAX(Data_wide!$Z$60,W$2),W$3))/(W$3-W$2)),1),""))</f>
        <v/>
      </c>
      <c r="X64" s="165">
        <f>IF(OR(X$4=0,Data_wide!$AA$60=""),"",IFERROR(ROUND(IF(X$4=1,1+9*(MIN(MAX(Data_wide!$AA$60,X$2),X$3)-X$2)/(X$3-X$2),1+9*(X$3-MIN(MAX(Data_wide!$AA$60,X$2),X$3))/(X$3-X$2)),1),""))</f>
        <v/>
      </c>
      <c r="Y64" s="165">
        <f>IF(OR(Y$4=0,Data_wide!$AB$60=""),"",IFERROR(ROUND(IF(Y$4=1,1+9*(MIN(MAX(Data_wide!$AB$60,Y$2),Y$3)-Y$2)/(Y$3-Y$2),1+9*(Y$3-MIN(MAX(Data_wide!$AB$60,Y$2),Y$3))/(Y$3-Y$2)),1),""))</f>
        <v/>
      </c>
      <c r="Z64" s="165">
        <f>IF(OR(Z$4=0,Data_wide!$AC$60=""),"",IFERROR(ROUND(IF(Z$4=1,1+9*(MIN(MAX(Data_wide!$AC$60,Z$2),Z$3)-Z$2)/(Z$3-Z$2),1+9*(Z$3-MIN(MAX(Data_wide!$AC$60,Z$2),Z$3))/(Z$3-Z$2)),1),""))</f>
        <v/>
      </c>
      <c r="AA64" s="165">
        <f>IF(OR(AA$4=0,Data_wide!$AD$60=""),"",IFERROR(ROUND(IF(AA$4=1,1+9*(MIN(MAX(Data_wide!$AD$60,AA$2),AA$3)-AA$2)/(AA$3-AA$2),1+9*(AA$3-MIN(MAX(Data_wide!$AD$60,AA$2),AA$3))/(AA$3-AA$2)),1),""))</f>
        <v/>
      </c>
      <c r="AB64" s="165">
        <f>IF(OR(AB$4=0,Data_wide!$AE$60=""),"",IFERROR(ROUND(IF(AB$4=1,1+9*(MIN(MAX(Data_wide!$AE$60,AB$2),AB$3)-AB$2)/(AB$3-AB$2),1+9*(AB$3-MIN(MAX(Data_wide!$AE$60,AB$2),AB$3))/(AB$3-AB$2)),1),""))</f>
        <v/>
      </c>
      <c r="AC64" s="165">
        <f>IF(OR(AC$4=0,Data_wide!$AF$60=""),"",IFERROR(ROUND(IF(AC$4=1,1+9*(MIN(MAX(Data_wide!$AF$60,AC$2),AC$3)-AC$2)/(AC$3-AC$2),1+9*(AC$3-MIN(MAX(Data_wide!$AF$60,AC$2),AC$3))/(AC$3-AC$2)),1),""))</f>
        <v/>
      </c>
      <c r="AD64" s="165">
        <f>IF(OR(AD$4=0,Data_wide!$AG$60=""),"",IFERROR(ROUND(IF(AD$4=1,1+9*(MIN(MAX(Data_wide!$AG$60,AD$2),AD$3)-AD$2)/(AD$3-AD$2),1+9*(AD$3-MIN(MAX(Data_wide!$AG$60,AD$2),AD$3))/(AD$3-AD$2)),1),""))</f>
        <v/>
      </c>
      <c r="AE64" s="165">
        <f>IF(OR(AE$4=0,Data_wide!$AH$60=""),"",IFERROR(ROUND(IF(AE$4=1,1+9*(MIN(MAX(Data_wide!$AH$60,AE$2),AE$3)-AE$2)/(AE$3-AE$2),1+9*(AE$3-MIN(MAX(Data_wide!$AH$60,AE$2),AE$3))/(AE$3-AE$2)),1),""))</f>
        <v/>
      </c>
      <c r="AF64" s="165">
        <f>IF(OR(AF$4=0,Data_wide!$AI$60=""),"",IFERROR(ROUND(IF(AF$4=1,1+9*(MIN(MAX(Data_wide!$AI$60,AF$2),AF$3)-AF$2)/(AF$3-AF$2),1+9*(AF$3-MIN(MAX(Data_wide!$AI$60,AF$2),AF$3))/(AF$3-AF$2)),1),""))</f>
        <v/>
      </c>
      <c r="AG64" s="165">
        <f>IF(OR(AG$4=0,Data_wide!$AJ$60=""),"",IFERROR(ROUND(IF(AG$4=1,1+9*(MIN(MAX(Data_wide!$AJ$60,AG$2),AG$3)-AG$2)/(AG$3-AG$2),1+9*(AG$3-MIN(MAX(Data_wide!$AJ$60,AG$2),AG$3))/(AG$3-AG$2)),1),""))</f>
        <v/>
      </c>
      <c r="AH64" s="165">
        <f>IF(OR(AH$4=0,Data_wide!$AK$60=""),"",IFERROR(ROUND(IF(AH$4=1,1+9*(MIN(MAX(Data_wide!$AK$60,AH$2),AH$3)-AH$2)/(AH$3-AH$2),1+9*(AH$3-MIN(MAX(Data_wide!$AK$60,AH$2),AH$3))/(AH$3-AH$2)),1),""))</f>
        <v/>
      </c>
      <c r="AI64" s="165">
        <f>IF(OR(AI$4=0,Data_wide!$AL$60=""),"",IFERROR(ROUND(IF(AI$4=1,1+9*(MIN(MAX(Data_wide!$AL$60,AI$2),AI$3)-AI$2)/(AI$3-AI$2),1+9*(AI$3-MIN(MAX(Data_wide!$AL$60,AI$2),AI$3))/(AI$3-AI$2)),1),""))</f>
        <v/>
      </c>
      <c r="AJ64" s="165">
        <f>IF(OR(AJ$4=0,Data_wide!$AM$60=""),"",IFERROR(ROUND(IF(AJ$4=1,1+9*(MIN(MAX(Data_wide!$AM$60,AJ$2),AJ$3)-AJ$2)/(AJ$3-AJ$2),1+9*(AJ$3-MIN(MAX(Data_wide!$AM$60,AJ$2),AJ$3))/(AJ$3-AJ$2)),1),""))</f>
        <v/>
      </c>
      <c r="AK64" s="165">
        <f>IF(OR(AK$4=0,Data_wide!$AN$60=""),"",IFERROR(ROUND(IF(AK$4=1,1+9*(MIN(MAX(Data_wide!$AN$60,AK$2),AK$3)-AK$2)/(AK$3-AK$2),1+9*(AK$3-MIN(MAX(Data_wide!$AN$60,AK$2),AK$3))/(AK$3-AK$2)),1),""))</f>
        <v/>
      </c>
      <c r="AL64" s="165">
        <f>IF(OR(AL$4=0,Data_wide!$AO$60=""),"",IFERROR(ROUND(IF(AL$4=1,1+9*(MIN(MAX(Data_wide!$AO$60,AL$2),AL$3)-AL$2)/(AL$3-AL$2),1+9*(AL$3-MIN(MAX(Data_wide!$AO$60,AL$2),AL$3))/(AL$3-AL$2)),1),""))</f>
        <v/>
      </c>
      <c r="AM64" s="165">
        <f>IF(OR(AM$4=0,Data_wide!$AP$60=""),"",IFERROR(ROUND(IF(AM$4=1,1+9*(MIN(MAX(Data_wide!$AP$60,AM$2),AM$3)-AM$2)/(AM$3-AM$2),1+9*(AM$3-MIN(MAX(Data_wide!$AP$60,AM$2),AM$3))/(AM$3-AM$2)),1),""))</f>
        <v/>
      </c>
      <c r="AN64" s="165">
        <f>IF(OR(AN$4=0,Data_wide!$AQ$60=""),"",IFERROR(ROUND(IF(AN$4=1,1+9*(MIN(MAX(Data_wide!$AQ$60,AN$2),AN$3)-AN$2)/(AN$3-AN$2),1+9*(AN$3-MIN(MAX(Data_wide!$AQ$60,AN$2),AN$3))/(AN$3-AN$2)),1),""))</f>
        <v/>
      </c>
      <c r="AO64" s="165">
        <f>IF(OR(AO$4=0,Data_wide!$AR$60=""),"",IFERROR(ROUND(IF(AO$4=1,1+9*(MIN(MAX(Data_wide!$AR$60,AO$2),AO$3)-AO$2)/(AO$3-AO$2),1+9*(AO$3-MIN(MAX(Data_wide!$AR$60,AO$2),AO$3))/(AO$3-AO$2)),1),""))</f>
        <v/>
      </c>
      <c r="AP64" s="165">
        <f>IF(OR(AP$4=0,Data_wide!$AS$60=""),"",IFERROR(ROUND(IF(AP$4=1,1+9*(MIN(MAX(Data_wide!$AS$60,AP$2),AP$3)-AP$2)/(AP$3-AP$2),1+9*(AP$3-MIN(MAX(Data_wide!$AS$60,AP$2),AP$3))/(AP$3-AP$2)),1),""))</f>
        <v/>
      </c>
      <c r="AQ64" s="165">
        <f>IF(OR(AQ$4=0,Data_wide!$AT$60=""),"",IFERROR(ROUND(IF(AQ$4=1,1+9*(MIN(MAX(Data_wide!$AT$60,AQ$2),AQ$3)-AQ$2)/(AQ$3-AQ$2),1+9*(AQ$3-MIN(MAX(Data_wide!$AT$60,AQ$2),AQ$3))/(AQ$3-AQ$2)),1),""))</f>
        <v/>
      </c>
      <c r="AR64" s="165">
        <f>IF(OR(AR$4=0,Data_wide!$AU$60=""),"",IFERROR(ROUND(IF(AR$4=1,1+9*(MIN(MAX(Data_wide!$AU$60,AR$2),AR$3)-AR$2)/(AR$3-AR$2),1+9*(AR$3-MIN(MAX(Data_wide!$AU$60,AR$2),AR$3))/(AR$3-AR$2)),1),""))</f>
        <v/>
      </c>
      <c r="AS64" s="165">
        <f>IF(OR(AS$4=0,Data_wide!$AV$60=""),"",IFERROR(ROUND(IF(AS$4=1,1+9*(MIN(MAX(Data_wide!$AV$60,AS$2),AS$3)-AS$2)/(AS$3-AS$2),1+9*(AS$3-MIN(MAX(Data_wide!$AV$60,AS$2),AS$3))/(AS$3-AS$2)),1),""))</f>
        <v/>
      </c>
      <c r="AT64" s="165">
        <f>IF(OR(AT$4=0,Data_wide!$AW$60=""),"",IFERROR(ROUND(IF(AT$4=1,1+9*(MIN(MAX(Data_wide!$AW$60,AT$2),AT$3)-AT$2)/(AT$3-AT$2),1+9*(AT$3-MIN(MAX(Data_wide!$AW$60,AT$2),AT$3))/(AT$3-AT$2)),1),""))</f>
        <v/>
      </c>
      <c r="AU64" s="165">
        <f>IF(OR(AU$4=0,Data_wide!$AX$60=""),"",IFERROR(ROUND(IF(AU$4=1,1+9*(MIN(MAX(Data_wide!$AX$60,AU$2),AU$3)-AU$2)/(AU$3-AU$2),1+9*(AU$3-MIN(MAX(Data_wide!$AX$60,AU$2),AU$3))/(AU$3-AU$2)),1),""))</f>
        <v/>
      </c>
      <c r="AV64" s="165">
        <f>IF(OR(AV$4=0,Data_wide!$AY$60=""),"",IFERROR(ROUND(IF(AV$4=1,1+9*(MIN(MAX(Data_wide!$AY$60,AV$2),AV$3)-AV$2)/(AV$3-AV$2),1+9*(AV$3-MIN(MAX(Data_wide!$AY$60,AV$2),AV$3))/(AV$3-AV$2)),1),""))</f>
        <v/>
      </c>
      <c r="AW64" s="165">
        <f>IF(OR(AW$4=0,Data_wide!$AZ$60=""),"",IFERROR(ROUND(IF(AW$4=1,1+9*(MIN(MAX(Data_wide!$AZ$60,AW$2),AW$3)-AW$2)/(AW$3-AW$2),1+9*(AW$3-MIN(MAX(Data_wide!$AZ$60,AW$2),AW$3))/(AW$3-AW$2)),1),""))</f>
        <v/>
      </c>
      <c r="AX64" s="165">
        <f>IF(OR(AX$4=0,Data_wide!$BA$60=""),"",IFERROR(ROUND(IF(AX$4=1,1+9*(MIN(MAX(Data_wide!$BA$60,AX$2),AX$3)-AX$2)/(AX$3-AX$2),1+9*(AX$3-MIN(MAX(Data_wide!$BA$60,AX$2),AX$3))/(AX$3-AX$2)),1),""))</f>
        <v/>
      </c>
      <c r="AY64" s="165">
        <f>IF(OR(AY$4=0,Data_wide!$BB$60=""),"",IFERROR(ROUND(IF(AY$4=1,1+9*(MIN(MAX(Data_wide!$BB$60,AY$2),AY$3)-AY$2)/(AY$3-AY$2),1+9*(AY$3-MIN(MAX(Data_wide!$BB$60,AY$2),AY$3))/(AY$3-AY$2)),1),""))</f>
        <v/>
      </c>
      <c r="AZ64" s="165">
        <f>IF(OR(AZ$4=0,Data_wide!$BC$60=""),"",IFERROR(ROUND(IF(AZ$4=1,1+9*(MIN(MAX(Data_wide!$BC$60,AZ$2),AZ$3)-AZ$2)/(AZ$3-AZ$2),1+9*(AZ$3-MIN(MAX(Data_wide!$BC$60,AZ$2),AZ$3))/(AZ$3-AZ$2)),1),""))</f>
        <v/>
      </c>
      <c r="BA64" s="165">
        <f>IF(OR(BA$4=0,Data_wide!$BD$60=""),"",IFERROR(ROUND(IF(BA$4=1,1+9*(MIN(MAX(Data_wide!$BD$60,BA$2),BA$3)-BA$2)/(BA$3-BA$2),1+9*(BA$3-MIN(MAX(Data_wide!$BD$60,BA$2),BA$3))/(BA$3-BA$2)),1),""))</f>
        <v/>
      </c>
      <c r="BB64" s="165">
        <f>IF(OR(BB$4=0,Data_wide!$BE$60=""),"",IFERROR(ROUND(IF(BB$4=1,1+9*(MIN(MAX(Data_wide!$BE$60,BB$2),BB$3)-BB$2)/(BB$3-BB$2),1+9*(BB$3-MIN(MAX(Data_wide!$BE$60,BB$2),BB$3))/(BB$3-BB$2)),1),""))</f>
        <v/>
      </c>
      <c r="BC64" s="165">
        <f>IF(OR(BC$4=0,Data_wide!$BF$60=""),"",IFERROR(ROUND(IF(BC$4=1,1+9*(MIN(MAX(Data_wide!$BF$60,BC$2),BC$3)-BC$2)/(BC$3-BC$2),1+9*(BC$3-MIN(MAX(Data_wide!$BF$60,BC$2),BC$3))/(BC$3-BC$2)),1),""))</f>
        <v/>
      </c>
      <c r="BD64" s="165">
        <f>IF(OR(BD$4=0,Data_wide!$BG$60=""),"",IFERROR(ROUND(IF(BD$4=1,1+9*(MIN(MAX(Data_wide!$BG$60,BD$2),BD$3)-BD$2)/(BD$3-BD$2),1+9*(BD$3-MIN(MAX(Data_wide!$BG$60,BD$2),BD$3))/(BD$3-BD$2)),1),""))</f>
        <v/>
      </c>
      <c r="BE64" s="165">
        <f>IF(OR(BE$4=0,Data_wide!$BH$60=""),"",IFERROR(ROUND(IF(BE$4=1,1+9*(MIN(MAX(Data_wide!$BH$60,BE$2),BE$3)-BE$2)/(BE$3-BE$2),1+9*(BE$3-MIN(MAX(Data_wide!$BH$60,BE$2),BE$3))/(BE$3-BE$2)),1),""))</f>
        <v/>
      </c>
      <c r="BF64" s="165">
        <f>IF(OR(BF$4=0,Data_wide!$BI$60=""),"",IFERROR(ROUND(IF(BF$4=1,1+9*(MIN(MAX(Data_wide!$BI$60,BF$2),BF$3)-BF$2)/(BF$3-BF$2),1+9*(BF$3-MIN(MAX(Data_wide!$BI$60,BF$2),BF$3))/(BF$3-BF$2)),1),""))</f>
        <v/>
      </c>
      <c r="BG64" s="165">
        <f>IF(OR(BG$4=0,Data_wide!$BJ$60=""),"",IFERROR(ROUND(IF(BG$4=1,1+9*(MIN(MAX(Data_wide!$BJ$60,BG$2),BG$3)-BG$2)/(BG$3-BG$2),1+9*(BG$3-MIN(MAX(Data_wide!$BJ$60,BG$2),BG$3))/(BG$3-BG$2)),1),""))</f>
        <v/>
      </c>
      <c r="BH64" s="165">
        <f>IF(OR(BH$4=0,Data_wide!$BK$60=""),"",IFERROR(ROUND(IF(BH$4=1,1+9*(MIN(MAX(Data_wide!$BK$60,BH$2),BH$3)-BH$2)/(BH$3-BH$2),1+9*(BH$3-MIN(MAX(Data_wide!$BK$60,BH$2),BH$3))/(BH$3-BH$2)),1),""))</f>
        <v/>
      </c>
      <c r="BI64" s="165">
        <f>IF(OR(BI$4=0,Data_wide!$BL$60=""),"",IFERROR(ROUND(IF(BI$4=1,1+9*(MIN(MAX(Data_wide!$BL$60,BI$2),BI$3)-BI$2)/(BI$3-BI$2),1+9*(BI$3-MIN(MAX(Data_wide!$BL$60,BI$2),BI$3))/(BI$3-BI$2)),1),""))</f>
        <v/>
      </c>
      <c r="BJ64" s="165">
        <f>IF(OR(BJ$4=0,Data_wide!$BM$60=""),"",IFERROR(ROUND(IF(BJ$4=1,1+9*(MIN(MAX(Data_wide!$BM$60,BJ$2),BJ$3)-BJ$2)/(BJ$3-BJ$2),1+9*(BJ$3-MIN(MAX(Data_wide!$BM$60,BJ$2),BJ$3))/(BJ$3-BJ$2)),1),""))</f>
        <v/>
      </c>
      <c r="BK64" s="165">
        <f>IF(OR(BK$4=0,Data_wide!$BN$60=""),"",IFERROR(ROUND(IF(BK$4=1,1+9*(MIN(MAX(Data_wide!$BN$60,BK$2),BK$3)-BK$2)/(BK$3-BK$2),1+9*(BK$3-MIN(MAX(Data_wide!$BN$60,BK$2),BK$3))/(BK$3-BK$2)),1),""))</f>
        <v/>
      </c>
      <c r="BL64" s="165">
        <f>IF(OR(BL$4=0,Data_wide!$BO$60=""),"",IFERROR(ROUND(IF(BL$4=1,1+9*(MIN(MAX(Data_wide!$BO$60,BL$2),BL$3)-BL$2)/(BL$3-BL$2),1+9*(BL$3-MIN(MAX(Data_wide!$BO$60,BL$2),BL$3))/(BL$3-BL$2)),1),""))</f>
        <v/>
      </c>
      <c r="BM64" s="165">
        <f>IF(OR(BM$4=0,Data_wide!$BP$60=""),"",IFERROR(ROUND(IF(BM$4=1,1+9*(MIN(MAX(Data_wide!$BP$60,BM$2),BM$3)-BM$2)/(BM$3-BM$2),1+9*(BM$3-MIN(MAX(Data_wide!$BP$60,BM$2),BM$3))/(BM$3-BM$2)),1),""))</f>
        <v/>
      </c>
      <c r="BN64" s="165">
        <f>IF(OR(BN$4=0,Data_wide!$BQ$60=""),"",IFERROR(ROUND(IF(BN$4=1,1+9*(MIN(MAX(Data_wide!$BQ$60,BN$2),BN$3)-BN$2)/(BN$3-BN$2),1+9*(BN$3-MIN(MAX(Data_wide!$BQ$60,BN$2),BN$3))/(BN$3-BN$2)),1),""))</f>
        <v/>
      </c>
      <c r="BO64" s="165">
        <f>IF(OR(BO$4=0,Data_wide!$BR$60=""),"",IFERROR(ROUND(IF(BO$4=1,1+9*(MIN(MAX(Data_wide!$BR$60,BO$2),BO$3)-BO$2)/(BO$3-BO$2),1+9*(BO$3-MIN(MAX(Data_wide!$BR$60,BO$2),BO$3))/(BO$3-BO$2)),1),""))</f>
        <v/>
      </c>
      <c r="BP64" s="165">
        <f>IF(OR(BP$4=0,Data_wide!$BS$60=""),"",IFERROR(ROUND(IF(BP$4=1,1+9*(MIN(MAX(Data_wide!$BS$60,BP$2),BP$3)-BP$2)/(BP$3-BP$2),1+9*(BP$3-MIN(MAX(Data_wide!$BS$60,BP$2),BP$3))/(BP$3-BP$2)),1),""))</f>
        <v/>
      </c>
      <c r="BQ64" s="165">
        <f>IF(OR(BQ$4=0,Data_wide!$BT$60=""),"",IFERROR(ROUND(IF(BQ$4=1,1+9*(MIN(MAX(Data_wide!$BT$60,BQ$2),BQ$3)-BQ$2)/(BQ$3-BQ$2),1+9*(BQ$3-MIN(MAX(Data_wide!$BT$60,BQ$2),BQ$3))/(BQ$3-BQ$2)),1),""))</f>
        <v/>
      </c>
      <c r="BR64" s="165">
        <f>IF(OR(BR$4=0,Data_wide!$BU$60=""),"",IFERROR(ROUND(IF(BR$4=1,1+9*(MIN(MAX(Data_wide!$BU$60,BR$2),BR$3)-BR$2)/(BR$3-BR$2),1+9*(BR$3-MIN(MAX(Data_wide!$BU$60,BR$2),BR$3))/(BR$3-BR$2)),1),""))</f>
        <v/>
      </c>
      <c r="BS64" s="165">
        <f>IF(OR(BS$4=0,Data_wide!$BV$60=""),"",IFERROR(ROUND(IF(BS$4=1,1+9*(MIN(MAX(Data_wide!$BV$60,BS$2),BS$3)-BS$2)/(BS$3-BS$2),1+9*(BS$3-MIN(MAX(Data_wide!$BV$60,BS$2),BS$3))/(BS$3-BS$2)),1),""))</f>
        <v/>
      </c>
      <c r="BT64" s="165">
        <f>IF(OR(BT$4=0,Data_wide!$BW$60=""),"",IFERROR(ROUND(IF(BT$4=1,1+9*(MIN(MAX(Data_wide!$BW$60,BT$2),BT$3)-BT$2)/(BT$3-BT$2),1+9*(BT$3-MIN(MAX(Data_wide!$BW$60,BT$2),BT$3))/(BT$3-BT$2)),1),""))</f>
        <v/>
      </c>
      <c r="BU64" s="165">
        <f>IF(OR(BU$4=0,Data_wide!$BX$60=""),"",IFERROR(ROUND(IF(BU$4=1,1+9*(MIN(MAX(Data_wide!$BX$60,BU$2),BU$3)-BU$2)/(BU$3-BU$2),1+9*(BU$3-MIN(MAX(Data_wide!$BX$60,BU$2),BU$3))/(BU$3-BU$2)),1),""))</f>
        <v/>
      </c>
      <c r="BV64" s="165">
        <f>IF(OR(BV$4=0,Data_wide!$BY$60=""),"",IFERROR(ROUND(IF(BV$4=1,1+9*(MIN(MAX(Data_wide!$BY$60,BV$2),BV$3)-BV$2)/(BV$3-BV$2),1+9*(BV$3-MIN(MAX(Data_wide!$BY$60,BV$2),BV$3))/(BV$3-BV$2)),1),""))</f>
        <v/>
      </c>
      <c r="BW64" s="165">
        <f>IF(OR(BW$4=0,Data_wide!$BZ$60=""),"",IFERROR(ROUND(IF(BW$4=1,1+9*(MIN(MAX(Data_wide!$BZ$60,BW$2),BW$3)-BW$2)/(BW$3-BW$2),1+9*(BW$3-MIN(MAX(Data_wide!$BZ$60,BW$2),BW$3))/(BW$3-BW$2)),1),""))</f>
        <v/>
      </c>
      <c r="BX64" s="165">
        <f>IF(OR(BX$4=0,Data_wide!$CA$60=""),"",IFERROR(ROUND(IF(BX$4=1,1+9*(MIN(MAX(Data_wide!$CA$60,BX$2),BX$3)-BX$2)/(BX$3-BX$2),1+9*(BX$3-MIN(MAX(Data_wide!$CA$60,BX$2),BX$3))/(BX$3-BX$2)),1),""))</f>
        <v/>
      </c>
      <c r="BY64" s="165">
        <f>IF(OR(BY$4=0,Data_wide!$CB$60=""),"",IFERROR(ROUND(IF(BY$4=1,1+9*(MIN(MAX(Data_wide!$CB$60,BY$2),BY$3)-BY$2)/(BY$3-BY$2),1+9*(BY$3-MIN(MAX(Data_wide!$CB$60,BY$2),BY$3))/(BY$3-BY$2)),1),""))</f>
        <v/>
      </c>
      <c r="BZ64" s="165">
        <f>IF(OR(BZ$4=0,Data_wide!$CC$60=""),"",IFERROR(ROUND(IF(BZ$4=1,1+9*(MIN(MAX(Data_wide!$CC$60,BZ$2),BZ$3)-BZ$2)/(BZ$3-BZ$2),1+9*(BZ$3-MIN(MAX(Data_wide!$CC$60,BZ$2),BZ$3))/(BZ$3-BZ$2)),1),""))</f>
        <v/>
      </c>
      <c r="CA64" s="165">
        <f>IF(OR(CA$4=0,Data_wide!$CD$60=""),"",IFERROR(ROUND(IF(CA$4=1,1+9*(MIN(MAX(Data_wide!$CD$60,CA$2),CA$3)-CA$2)/(CA$3-CA$2),1+9*(CA$3-MIN(MAX(Data_wide!$CD$60,CA$2),CA$3))/(CA$3-CA$2)),1),""))</f>
        <v/>
      </c>
      <c r="CB64" s="165">
        <f>IF(OR(CB$4=0,Data_wide!$CE$60=""),"",IFERROR(ROUND(IF(CB$4=1,1+9*(MIN(MAX(Data_wide!$CE$60,CB$2),CB$3)-CB$2)/(CB$3-CB$2),1+9*(CB$3-MIN(MAX(Data_wide!$CE$60,CB$2),CB$3))/(CB$3-CB$2)),1),""))</f>
        <v/>
      </c>
      <c r="CC64" s="165">
        <f>IF(OR(CC$4=0,Data_wide!$CF$60=""),"",IFERROR(ROUND(IF(CC$4=1,1+9*(MIN(MAX(Data_wide!$CF$60,CC$2),CC$3)-CC$2)/(CC$3-CC$2),1+9*(CC$3-MIN(MAX(Data_wide!$CF$60,CC$2),CC$3))/(CC$3-CC$2)),1),""))</f>
        <v/>
      </c>
      <c r="CD64" s="165">
        <f>IF(OR(CD$4=0,Data_wide!$CG$60=""),"",IFERROR(ROUND(IF(CD$4=1,1+9*(MIN(MAX(Data_wide!$CG$60,CD$2),CD$3)-CD$2)/(CD$3-CD$2),1+9*(CD$3-MIN(MAX(Data_wide!$CG$60,CD$2),CD$3))/(CD$3-CD$2)),1),""))</f>
        <v/>
      </c>
      <c r="CE64" s="165">
        <f>IF(OR(CE$4=0,Data_wide!$CH$60=""),"",IFERROR(ROUND(IF(CE$4=1,1+9*(MIN(MAX(Data_wide!$CH$60,CE$2),CE$3)-CE$2)/(CE$3-CE$2),1+9*(CE$3-MIN(MAX(Data_wide!$CH$60,CE$2),CE$3))/(CE$3-CE$2)),1),""))</f>
        <v/>
      </c>
      <c r="CF64" s="165">
        <f>IF(OR(CF$4=0,Data_wide!$CI$60=""),"",IFERROR(ROUND(IF(CF$4=1,1+9*(MIN(MAX(Data_wide!$CI$60,CF$2),CF$3)-CF$2)/(CF$3-CF$2),1+9*(CF$3-MIN(MAX(Data_wide!$CI$60,CF$2),CF$3))/(CF$3-CF$2)),1),""))</f>
        <v/>
      </c>
      <c r="CG64" s="165">
        <f>IF(OR(CG$4=0,Data_wide!$CJ$60=""),"",IFERROR(ROUND(IF(CG$4=1,1+9*(MIN(MAX(Data_wide!$CJ$60,CG$2),CG$3)-CG$2)/(CG$3-CG$2),1+9*(CG$3-MIN(MAX(Data_wide!$CJ$60,CG$2),CG$3))/(CG$3-CG$2)),1),""))</f>
        <v/>
      </c>
      <c r="CH64" s="165">
        <f>IF(OR(CH$4=0,Data_wide!$CK$60=""),"",IFERROR(ROUND(IF(CH$4=1,1+9*(MIN(MAX(Data_wide!$CK$60,CH$2),CH$3)-CH$2)/(CH$3-CH$2),1+9*(CH$3-MIN(MAX(Data_wide!$CK$60,CH$2),CH$3))/(CH$3-CH$2)),1),""))</f>
        <v/>
      </c>
      <c r="CI64" s="165">
        <f>IF(OR(CI$4=0,Data_wide!$CL$60=""),"",IFERROR(ROUND(IF(CI$4=1,1+9*(MIN(MAX(Data_wide!$CL$60,CI$2),CI$3)-CI$2)/(CI$3-CI$2),1+9*(CI$3-MIN(MAX(Data_wide!$CL$60,CI$2),CI$3))/(CI$3-CI$2)),1),""))</f>
        <v/>
      </c>
      <c r="CJ64" s="165">
        <f>IF(OR(CJ$4=0,Data_wide!$CM$60=""),"",IFERROR(ROUND(IF(CJ$4=1,1+9*(MIN(MAX(Data_wide!$CM$60,CJ$2),CJ$3)-CJ$2)/(CJ$3-CJ$2),1+9*(CJ$3-MIN(MAX(Data_wide!$CM$60,CJ$2),CJ$3))/(CJ$3-CJ$2)),1),""))</f>
        <v/>
      </c>
      <c r="CK64" s="165">
        <f>IF(OR(CK$4=0,Data_wide!$CN$60=""),"",IFERROR(ROUND(IF(CK$4=1,1+9*(MIN(MAX(Data_wide!$CN$60,CK$2),CK$3)-CK$2)/(CK$3-CK$2),1+9*(CK$3-MIN(MAX(Data_wide!$CN$60,CK$2),CK$3))/(CK$3-CK$2)),1),""))</f>
        <v/>
      </c>
      <c r="CL64" s="165">
        <f>IF(OR(CL$4=0,Data_wide!$CO$60=""),"",IFERROR(ROUND(IF(CL$4=1,1+9*(MIN(MAX(Data_wide!$CO$60,CL$2),CL$3)-CL$2)/(CL$3-CL$2),1+9*(CL$3-MIN(MAX(Data_wide!$CO$60,CL$2),CL$3))/(CL$3-CL$2)),1),""))</f>
        <v/>
      </c>
      <c r="CM64" s="165">
        <f>IF(OR(CM$4=0,Data_wide!$CP$60=""),"",IFERROR(ROUND(IF(CM$4=1,1+9*(MIN(MAX(Data_wide!$CP$60,CM$2),CM$3)-CM$2)/(CM$3-CM$2),1+9*(CM$3-MIN(MAX(Data_wide!$CP$60,CM$2),CM$3))/(CM$3-CM$2)),1),""))</f>
        <v/>
      </c>
      <c r="CN64" s="165">
        <f>IF(OR(CN$4=0,Data_wide!$CQ$60=""),"",IFERROR(ROUND(IF(CN$4=1,1+9*(MIN(MAX(Data_wide!$CQ$60,CN$2),CN$3)-CN$2)/(CN$3-CN$2),1+9*(CN$3-MIN(MAX(Data_wide!$CQ$60,CN$2),CN$3))/(CN$3-CN$2)),1),""))</f>
        <v/>
      </c>
      <c r="CO64" s="165">
        <f>IF(OR(CO$4=0,Data_wide!$CR$60=""),"",IFERROR(ROUND(IF(CO$4=1,1+9*(MIN(MAX(Data_wide!$CR$60,CO$2),CO$3)-CO$2)/(CO$3-CO$2),1+9*(CO$3-MIN(MAX(Data_wide!$CR$60,CO$2),CO$3))/(CO$3-CO$2)),1),""))</f>
        <v/>
      </c>
    </row>
    <row r="65" ht="14" customHeight="1">
      <c r="A65" s="161" t="inlineStr">
        <is>
          <t>SLV</t>
        </is>
      </c>
      <c r="B65" s="161" t="inlineStr">
        <is>
          <t>El Salvador</t>
        </is>
      </c>
      <c r="C65" s="165">
        <f>IF(OR(C$4=0,Data_wide!$F$61=""),"",IFERROR(ROUND(IF(C$4=1,1+9*(MIN(MAX(Data_wide!$F$61,C$2),C$3)-C$2)/(C$3-C$2),1+9*(C$3-MIN(MAX(Data_wide!$F$61,C$2),C$3))/(C$3-C$2)),1),""))</f>
        <v/>
      </c>
      <c r="D65" s="165">
        <f>IF(OR(D$4=0,Data_wide!$G$61=""),"",IFERROR(ROUND(IF(D$4=1,1+9*(MIN(MAX(Data_wide!$G$61,D$2),D$3)-D$2)/(D$3-D$2),1+9*(D$3-MIN(MAX(Data_wide!$G$61,D$2),D$3))/(D$3-D$2)),1),""))</f>
        <v/>
      </c>
      <c r="E65" s="165">
        <f>IF(OR(E$4=0,Data_wide!$H$61=""),"",IFERROR(ROUND(IF(E$4=1,1+9*(MIN(MAX(Data_wide!$H$61,E$2),E$3)-E$2)/(E$3-E$2),1+9*(E$3-MIN(MAX(Data_wide!$H$61,E$2),E$3))/(E$3-E$2)),1),""))</f>
        <v/>
      </c>
      <c r="F65" s="165">
        <f>IF(OR(F$4=0,Data_wide!$I$61=""),"",IFERROR(ROUND(IF(F$4=1,1+9*(MIN(MAX(Data_wide!$I$61,F$2),F$3)-F$2)/(F$3-F$2),1+9*(F$3-MIN(MAX(Data_wide!$I$61,F$2),F$3))/(F$3-F$2)),1),""))</f>
        <v/>
      </c>
      <c r="G65" s="165">
        <f>IF(OR(G$4=0,Data_wide!$J$61=""),"",IFERROR(ROUND(IF(G$4=1,1+9*(MIN(MAX(Data_wide!$J$61,G$2),G$3)-G$2)/(G$3-G$2),1+9*(G$3-MIN(MAX(Data_wide!$J$61,G$2),G$3))/(G$3-G$2)),1),""))</f>
        <v/>
      </c>
      <c r="H65" s="165">
        <f>IF(OR(H$4=0,Data_wide!$K$61=""),"",IFERROR(ROUND(IF(H$4=1,1+9*(MIN(MAX(Data_wide!$K$61,H$2),H$3)-H$2)/(H$3-H$2),1+9*(H$3-MIN(MAX(Data_wide!$K$61,H$2),H$3))/(H$3-H$2)),1),""))</f>
        <v/>
      </c>
      <c r="I65" s="165">
        <f>IF(OR(I$4=0,Data_wide!$L$61=""),"",IFERROR(ROUND(IF(I$4=1,1+9*(MIN(MAX(Data_wide!$L$61,I$2),I$3)-I$2)/(I$3-I$2),1+9*(I$3-MIN(MAX(Data_wide!$L$61,I$2),I$3))/(I$3-I$2)),1),""))</f>
        <v/>
      </c>
      <c r="J65" s="165">
        <f>IF(OR(J$4=0,Data_wide!$M$61=""),"",IFERROR(ROUND(IF(J$4=1,1+9*(MIN(MAX(Data_wide!$M$61,J$2),J$3)-J$2)/(J$3-J$2),1+9*(J$3-MIN(MAX(Data_wide!$M$61,J$2),J$3))/(J$3-J$2)),1),""))</f>
        <v/>
      </c>
      <c r="K65" s="165">
        <f>IF(OR(K$4=0,Data_wide!$N$61=""),"",IFERROR(ROUND(IF(K$4=1,1+9*(MIN(MAX(Data_wide!$N$61,K$2),K$3)-K$2)/(K$3-K$2),1+9*(K$3-MIN(MAX(Data_wide!$N$61,K$2),K$3))/(K$3-K$2)),1),""))</f>
        <v/>
      </c>
      <c r="L65" s="165">
        <f>IF(OR(L$4=0,Data_wide!$O$61=""),"",IFERROR(ROUND(IF(L$4=1,1+9*(MIN(MAX(Data_wide!$O$61,L$2),L$3)-L$2)/(L$3-L$2),1+9*(L$3-MIN(MAX(Data_wide!$O$61,L$2),L$3))/(L$3-L$2)),1),""))</f>
        <v/>
      </c>
      <c r="M65" s="165">
        <f>IF(OR(M$4=0,Data_wide!$P$61=""),"",IFERROR(ROUND(IF(M$4=1,1+9*(MIN(MAX(Data_wide!$P$61,M$2),M$3)-M$2)/(M$3-M$2),1+9*(M$3-MIN(MAX(Data_wide!$P$61,M$2),M$3))/(M$3-M$2)),1),""))</f>
        <v/>
      </c>
      <c r="N65" s="165">
        <f>IF(OR(N$4=0,Data_wide!$Q$61=""),"",IFERROR(ROUND(IF(N$4=1,1+9*(MIN(MAX(Data_wide!$Q$61,N$2),N$3)-N$2)/(N$3-N$2),1+9*(N$3-MIN(MAX(Data_wide!$Q$61,N$2),N$3))/(N$3-N$2)),1),""))</f>
        <v/>
      </c>
      <c r="O65" s="165">
        <f>IF(OR(O$4=0,Data_wide!$R$61=""),"",IFERROR(ROUND(IF(O$4=1,1+9*(MIN(MAX(Data_wide!$R$61,O$2),O$3)-O$2)/(O$3-O$2),1+9*(O$3-MIN(MAX(Data_wide!$R$61,O$2),O$3))/(O$3-O$2)),1),""))</f>
        <v/>
      </c>
      <c r="P65" s="165">
        <f>IF(OR(P$4=0,Data_wide!$S$61=""),"",IFERROR(ROUND(IF(P$4=1,1+9*(MIN(MAX(Data_wide!$S$61,P$2),P$3)-P$2)/(P$3-P$2),1+9*(P$3-MIN(MAX(Data_wide!$S$61,P$2),P$3))/(P$3-P$2)),1),""))</f>
        <v/>
      </c>
      <c r="Q65" s="165">
        <f>IF(OR(Q$4=0,Data_wide!$T$61=""),"",IFERROR(ROUND(IF(Q$4=1,1+9*(MIN(MAX(Data_wide!$T$61,Q$2),Q$3)-Q$2)/(Q$3-Q$2),1+9*(Q$3-MIN(MAX(Data_wide!$T$61,Q$2),Q$3))/(Q$3-Q$2)),1),""))</f>
        <v/>
      </c>
      <c r="R65" s="165">
        <f>IF(OR(R$4=0,Data_wide!$U$61=""),"",IFERROR(ROUND(IF(R$4=1,1+9*(MIN(MAX(Data_wide!$U$61,R$2),R$3)-R$2)/(R$3-R$2),1+9*(R$3-MIN(MAX(Data_wide!$U$61,R$2),R$3))/(R$3-R$2)),1),""))</f>
        <v/>
      </c>
      <c r="S65" s="165">
        <f>IF(OR(S$4=0,Data_wide!$V$61=""),"",IFERROR(ROUND(IF(S$4=1,1+9*(MIN(MAX(Data_wide!$V$61,S$2),S$3)-S$2)/(S$3-S$2),1+9*(S$3-MIN(MAX(Data_wide!$V$61,S$2),S$3))/(S$3-S$2)),1),""))</f>
        <v/>
      </c>
      <c r="T65" s="165">
        <f>IF(OR(T$4=0,Data_wide!$W$61=""),"",IFERROR(ROUND(IF(T$4=1,1+9*(MIN(MAX(Data_wide!$W$61,T$2),T$3)-T$2)/(T$3-T$2),1+9*(T$3-MIN(MAX(Data_wide!$W$61,T$2),T$3))/(T$3-T$2)),1),""))</f>
        <v/>
      </c>
      <c r="U65" s="165">
        <f>IF(OR(U$4=0,Data_wide!$X$61=""),"",IFERROR(ROUND(IF(U$4=1,1+9*(MIN(MAX(Data_wide!$X$61,U$2),U$3)-U$2)/(U$3-U$2),1+9*(U$3-MIN(MAX(Data_wide!$X$61,U$2),U$3))/(U$3-U$2)),1),""))</f>
        <v/>
      </c>
      <c r="V65" s="165">
        <f>IF(OR(V$4=0,Data_wide!$Y$61=""),"",IFERROR(ROUND(IF(V$4=1,1+9*(MIN(MAX(Data_wide!$Y$61,V$2),V$3)-V$2)/(V$3-V$2),1+9*(V$3-MIN(MAX(Data_wide!$Y$61,V$2),V$3))/(V$3-V$2)),1),""))</f>
        <v/>
      </c>
      <c r="W65" s="165">
        <f>IF(OR(W$4=0,Data_wide!$Z$61=""),"",IFERROR(ROUND(IF(W$4=1,1+9*(MIN(MAX(Data_wide!$Z$61,W$2),W$3)-W$2)/(W$3-W$2),1+9*(W$3-MIN(MAX(Data_wide!$Z$61,W$2),W$3))/(W$3-W$2)),1),""))</f>
        <v/>
      </c>
      <c r="X65" s="165">
        <f>IF(OR(X$4=0,Data_wide!$AA$61=""),"",IFERROR(ROUND(IF(X$4=1,1+9*(MIN(MAX(Data_wide!$AA$61,X$2),X$3)-X$2)/(X$3-X$2),1+9*(X$3-MIN(MAX(Data_wide!$AA$61,X$2),X$3))/(X$3-X$2)),1),""))</f>
        <v/>
      </c>
      <c r="Y65" s="165">
        <f>IF(OR(Y$4=0,Data_wide!$AB$61=""),"",IFERROR(ROUND(IF(Y$4=1,1+9*(MIN(MAX(Data_wide!$AB$61,Y$2),Y$3)-Y$2)/(Y$3-Y$2),1+9*(Y$3-MIN(MAX(Data_wide!$AB$61,Y$2),Y$3))/(Y$3-Y$2)),1),""))</f>
        <v/>
      </c>
      <c r="Z65" s="165">
        <f>IF(OR(Z$4=0,Data_wide!$AC$61=""),"",IFERROR(ROUND(IF(Z$4=1,1+9*(MIN(MAX(Data_wide!$AC$61,Z$2),Z$3)-Z$2)/(Z$3-Z$2),1+9*(Z$3-MIN(MAX(Data_wide!$AC$61,Z$2),Z$3))/(Z$3-Z$2)),1),""))</f>
        <v/>
      </c>
      <c r="AA65" s="165">
        <f>IF(OR(AA$4=0,Data_wide!$AD$61=""),"",IFERROR(ROUND(IF(AA$4=1,1+9*(MIN(MAX(Data_wide!$AD$61,AA$2),AA$3)-AA$2)/(AA$3-AA$2),1+9*(AA$3-MIN(MAX(Data_wide!$AD$61,AA$2),AA$3))/(AA$3-AA$2)),1),""))</f>
        <v/>
      </c>
      <c r="AB65" s="165">
        <f>IF(OR(AB$4=0,Data_wide!$AE$61=""),"",IFERROR(ROUND(IF(AB$4=1,1+9*(MIN(MAX(Data_wide!$AE$61,AB$2),AB$3)-AB$2)/(AB$3-AB$2),1+9*(AB$3-MIN(MAX(Data_wide!$AE$61,AB$2),AB$3))/(AB$3-AB$2)),1),""))</f>
        <v/>
      </c>
      <c r="AC65" s="165">
        <f>IF(OR(AC$4=0,Data_wide!$AF$61=""),"",IFERROR(ROUND(IF(AC$4=1,1+9*(MIN(MAX(Data_wide!$AF$61,AC$2),AC$3)-AC$2)/(AC$3-AC$2),1+9*(AC$3-MIN(MAX(Data_wide!$AF$61,AC$2),AC$3))/(AC$3-AC$2)),1),""))</f>
        <v/>
      </c>
      <c r="AD65" s="165">
        <f>IF(OR(AD$4=0,Data_wide!$AG$61=""),"",IFERROR(ROUND(IF(AD$4=1,1+9*(MIN(MAX(Data_wide!$AG$61,AD$2),AD$3)-AD$2)/(AD$3-AD$2),1+9*(AD$3-MIN(MAX(Data_wide!$AG$61,AD$2),AD$3))/(AD$3-AD$2)),1),""))</f>
        <v/>
      </c>
      <c r="AE65" s="165">
        <f>IF(OR(AE$4=0,Data_wide!$AH$61=""),"",IFERROR(ROUND(IF(AE$4=1,1+9*(MIN(MAX(Data_wide!$AH$61,AE$2),AE$3)-AE$2)/(AE$3-AE$2),1+9*(AE$3-MIN(MAX(Data_wide!$AH$61,AE$2),AE$3))/(AE$3-AE$2)),1),""))</f>
        <v/>
      </c>
      <c r="AF65" s="165">
        <f>IF(OR(AF$4=0,Data_wide!$AI$61=""),"",IFERROR(ROUND(IF(AF$4=1,1+9*(MIN(MAX(Data_wide!$AI$61,AF$2),AF$3)-AF$2)/(AF$3-AF$2),1+9*(AF$3-MIN(MAX(Data_wide!$AI$61,AF$2),AF$3))/(AF$3-AF$2)),1),""))</f>
        <v/>
      </c>
      <c r="AG65" s="165">
        <f>IF(OR(AG$4=0,Data_wide!$AJ$61=""),"",IFERROR(ROUND(IF(AG$4=1,1+9*(MIN(MAX(Data_wide!$AJ$61,AG$2),AG$3)-AG$2)/(AG$3-AG$2),1+9*(AG$3-MIN(MAX(Data_wide!$AJ$61,AG$2),AG$3))/(AG$3-AG$2)),1),""))</f>
        <v/>
      </c>
      <c r="AH65" s="165">
        <f>IF(OR(AH$4=0,Data_wide!$AK$61=""),"",IFERROR(ROUND(IF(AH$4=1,1+9*(MIN(MAX(Data_wide!$AK$61,AH$2),AH$3)-AH$2)/(AH$3-AH$2),1+9*(AH$3-MIN(MAX(Data_wide!$AK$61,AH$2),AH$3))/(AH$3-AH$2)),1),""))</f>
        <v/>
      </c>
      <c r="AI65" s="165">
        <f>IF(OR(AI$4=0,Data_wide!$AL$61=""),"",IFERROR(ROUND(IF(AI$4=1,1+9*(MIN(MAX(Data_wide!$AL$61,AI$2),AI$3)-AI$2)/(AI$3-AI$2),1+9*(AI$3-MIN(MAX(Data_wide!$AL$61,AI$2),AI$3))/(AI$3-AI$2)),1),""))</f>
        <v/>
      </c>
      <c r="AJ65" s="165">
        <f>IF(OR(AJ$4=0,Data_wide!$AM$61=""),"",IFERROR(ROUND(IF(AJ$4=1,1+9*(MIN(MAX(Data_wide!$AM$61,AJ$2),AJ$3)-AJ$2)/(AJ$3-AJ$2),1+9*(AJ$3-MIN(MAX(Data_wide!$AM$61,AJ$2),AJ$3))/(AJ$3-AJ$2)),1),""))</f>
        <v/>
      </c>
      <c r="AK65" s="165">
        <f>IF(OR(AK$4=0,Data_wide!$AN$61=""),"",IFERROR(ROUND(IF(AK$4=1,1+9*(MIN(MAX(Data_wide!$AN$61,AK$2),AK$3)-AK$2)/(AK$3-AK$2),1+9*(AK$3-MIN(MAX(Data_wide!$AN$61,AK$2),AK$3))/(AK$3-AK$2)),1),""))</f>
        <v/>
      </c>
      <c r="AL65" s="165">
        <f>IF(OR(AL$4=0,Data_wide!$AO$61=""),"",IFERROR(ROUND(IF(AL$4=1,1+9*(MIN(MAX(Data_wide!$AO$61,AL$2),AL$3)-AL$2)/(AL$3-AL$2),1+9*(AL$3-MIN(MAX(Data_wide!$AO$61,AL$2),AL$3))/(AL$3-AL$2)),1),""))</f>
        <v/>
      </c>
      <c r="AM65" s="165">
        <f>IF(OR(AM$4=0,Data_wide!$AP$61=""),"",IFERROR(ROUND(IF(AM$4=1,1+9*(MIN(MAX(Data_wide!$AP$61,AM$2),AM$3)-AM$2)/(AM$3-AM$2),1+9*(AM$3-MIN(MAX(Data_wide!$AP$61,AM$2),AM$3))/(AM$3-AM$2)),1),""))</f>
        <v/>
      </c>
      <c r="AN65" s="165">
        <f>IF(OR(AN$4=0,Data_wide!$AQ$61=""),"",IFERROR(ROUND(IF(AN$4=1,1+9*(MIN(MAX(Data_wide!$AQ$61,AN$2),AN$3)-AN$2)/(AN$3-AN$2),1+9*(AN$3-MIN(MAX(Data_wide!$AQ$61,AN$2),AN$3))/(AN$3-AN$2)),1),""))</f>
        <v/>
      </c>
      <c r="AO65" s="165">
        <f>IF(OR(AO$4=0,Data_wide!$AR$61=""),"",IFERROR(ROUND(IF(AO$4=1,1+9*(MIN(MAX(Data_wide!$AR$61,AO$2),AO$3)-AO$2)/(AO$3-AO$2),1+9*(AO$3-MIN(MAX(Data_wide!$AR$61,AO$2),AO$3))/(AO$3-AO$2)),1),""))</f>
        <v/>
      </c>
      <c r="AP65" s="165">
        <f>IF(OR(AP$4=0,Data_wide!$AS$61=""),"",IFERROR(ROUND(IF(AP$4=1,1+9*(MIN(MAX(Data_wide!$AS$61,AP$2),AP$3)-AP$2)/(AP$3-AP$2),1+9*(AP$3-MIN(MAX(Data_wide!$AS$61,AP$2),AP$3))/(AP$3-AP$2)),1),""))</f>
        <v/>
      </c>
      <c r="AQ65" s="165">
        <f>IF(OR(AQ$4=0,Data_wide!$AT$61=""),"",IFERROR(ROUND(IF(AQ$4=1,1+9*(MIN(MAX(Data_wide!$AT$61,AQ$2),AQ$3)-AQ$2)/(AQ$3-AQ$2),1+9*(AQ$3-MIN(MAX(Data_wide!$AT$61,AQ$2),AQ$3))/(AQ$3-AQ$2)),1),""))</f>
        <v/>
      </c>
      <c r="AR65" s="165">
        <f>IF(OR(AR$4=0,Data_wide!$AU$61=""),"",IFERROR(ROUND(IF(AR$4=1,1+9*(MIN(MAX(Data_wide!$AU$61,AR$2),AR$3)-AR$2)/(AR$3-AR$2),1+9*(AR$3-MIN(MAX(Data_wide!$AU$61,AR$2),AR$3))/(AR$3-AR$2)),1),""))</f>
        <v/>
      </c>
      <c r="AS65" s="165">
        <f>IF(OR(AS$4=0,Data_wide!$AV$61=""),"",IFERROR(ROUND(IF(AS$4=1,1+9*(MIN(MAX(Data_wide!$AV$61,AS$2),AS$3)-AS$2)/(AS$3-AS$2),1+9*(AS$3-MIN(MAX(Data_wide!$AV$61,AS$2),AS$3))/(AS$3-AS$2)),1),""))</f>
        <v/>
      </c>
      <c r="AT65" s="165">
        <f>IF(OR(AT$4=0,Data_wide!$AW$61=""),"",IFERROR(ROUND(IF(AT$4=1,1+9*(MIN(MAX(Data_wide!$AW$61,AT$2),AT$3)-AT$2)/(AT$3-AT$2),1+9*(AT$3-MIN(MAX(Data_wide!$AW$61,AT$2),AT$3))/(AT$3-AT$2)),1),""))</f>
        <v/>
      </c>
      <c r="AU65" s="165">
        <f>IF(OR(AU$4=0,Data_wide!$AX$61=""),"",IFERROR(ROUND(IF(AU$4=1,1+9*(MIN(MAX(Data_wide!$AX$61,AU$2),AU$3)-AU$2)/(AU$3-AU$2),1+9*(AU$3-MIN(MAX(Data_wide!$AX$61,AU$2),AU$3))/(AU$3-AU$2)),1),""))</f>
        <v/>
      </c>
      <c r="AV65" s="165">
        <f>IF(OR(AV$4=0,Data_wide!$AY$61=""),"",IFERROR(ROUND(IF(AV$4=1,1+9*(MIN(MAX(Data_wide!$AY$61,AV$2),AV$3)-AV$2)/(AV$3-AV$2),1+9*(AV$3-MIN(MAX(Data_wide!$AY$61,AV$2),AV$3))/(AV$3-AV$2)),1),""))</f>
        <v/>
      </c>
      <c r="AW65" s="165">
        <f>IF(OR(AW$4=0,Data_wide!$AZ$61=""),"",IFERROR(ROUND(IF(AW$4=1,1+9*(MIN(MAX(Data_wide!$AZ$61,AW$2),AW$3)-AW$2)/(AW$3-AW$2),1+9*(AW$3-MIN(MAX(Data_wide!$AZ$61,AW$2),AW$3))/(AW$3-AW$2)),1),""))</f>
        <v/>
      </c>
      <c r="AX65" s="165">
        <f>IF(OR(AX$4=0,Data_wide!$BA$61=""),"",IFERROR(ROUND(IF(AX$4=1,1+9*(MIN(MAX(Data_wide!$BA$61,AX$2),AX$3)-AX$2)/(AX$3-AX$2),1+9*(AX$3-MIN(MAX(Data_wide!$BA$61,AX$2),AX$3))/(AX$3-AX$2)),1),""))</f>
        <v/>
      </c>
      <c r="AY65" s="165">
        <f>IF(OR(AY$4=0,Data_wide!$BB$61=""),"",IFERROR(ROUND(IF(AY$4=1,1+9*(MIN(MAX(Data_wide!$BB$61,AY$2),AY$3)-AY$2)/(AY$3-AY$2),1+9*(AY$3-MIN(MAX(Data_wide!$BB$61,AY$2),AY$3))/(AY$3-AY$2)),1),""))</f>
        <v/>
      </c>
      <c r="AZ65" s="165">
        <f>IF(OR(AZ$4=0,Data_wide!$BC$61=""),"",IFERROR(ROUND(IF(AZ$4=1,1+9*(MIN(MAX(Data_wide!$BC$61,AZ$2),AZ$3)-AZ$2)/(AZ$3-AZ$2),1+9*(AZ$3-MIN(MAX(Data_wide!$BC$61,AZ$2),AZ$3))/(AZ$3-AZ$2)),1),""))</f>
        <v/>
      </c>
      <c r="BA65" s="165">
        <f>IF(OR(BA$4=0,Data_wide!$BD$61=""),"",IFERROR(ROUND(IF(BA$4=1,1+9*(MIN(MAX(Data_wide!$BD$61,BA$2),BA$3)-BA$2)/(BA$3-BA$2),1+9*(BA$3-MIN(MAX(Data_wide!$BD$61,BA$2),BA$3))/(BA$3-BA$2)),1),""))</f>
        <v/>
      </c>
      <c r="BB65" s="165">
        <f>IF(OR(BB$4=0,Data_wide!$BE$61=""),"",IFERROR(ROUND(IF(BB$4=1,1+9*(MIN(MAX(Data_wide!$BE$61,BB$2),BB$3)-BB$2)/(BB$3-BB$2),1+9*(BB$3-MIN(MAX(Data_wide!$BE$61,BB$2),BB$3))/(BB$3-BB$2)),1),""))</f>
        <v/>
      </c>
      <c r="BC65" s="165">
        <f>IF(OR(BC$4=0,Data_wide!$BF$61=""),"",IFERROR(ROUND(IF(BC$4=1,1+9*(MIN(MAX(Data_wide!$BF$61,BC$2),BC$3)-BC$2)/(BC$3-BC$2),1+9*(BC$3-MIN(MAX(Data_wide!$BF$61,BC$2),BC$3))/(BC$3-BC$2)),1),""))</f>
        <v/>
      </c>
      <c r="BD65" s="165">
        <f>IF(OR(BD$4=0,Data_wide!$BG$61=""),"",IFERROR(ROUND(IF(BD$4=1,1+9*(MIN(MAX(Data_wide!$BG$61,BD$2),BD$3)-BD$2)/(BD$3-BD$2),1+9*(BD$3-MIN(MAX(Data_wide!$BG$61,BD$2),BD$3))/(BD$3-BD$2)),1),""))</f>
        <v/>
      </c>
      <c r="BE65" s="165">
        <f>IF(OR(BE$4=0,Data_wide!$BH$61=""),"",IFERROR(ROUND(IF(BE$4=1,1+9*(MIN(MAX(Data_wide!$BH$61,BE$2),BE$3)-BE$2)/(BE$3-BE$2),1+9*(BE$3-MIN(MAX(Data_wide!$BH$61,BE$2),BE$3))/(BE$3-BE$2)),1),""))</f>
        <v/>
      </c>
      <c r="BF65" s="165">
        <f>IF(OR(BF$4=0,Data_wide!$BI$61=""),"",IFERROR(ROUND(IF(BF$4=1,1+9*(MIN(MAX(Data_wide!$BI$61,BF$2),BF$3)-BF$2)/(BF$3-BF$2),1+9*(BF$3-MIN(MAX(Data_wide!$BI$61,BF$2),BF$3))/(BF$3-BF$2)),1),""))</f>
        <v/>
      </c>
      <c r="BG65" s="165">
        <f>IF(OR(BG$4=0,Data_wide!$BJ$61=""),"",IFERROR(ROUND(IF(BG$4=1,1+9*(MIN(MAX(Data_wide!$BJ$61,BG$2),BG$3)-BG$2)/(BG$3-BG$2),1+9*(BG$3-MIN(MAX(Data_wide!$BJ$61,BG$2),BG$3))/(BG$3-BG$2)),1),""))</f>
        <v/>
      </c>
      <c r="BH65" s="165">
        <f>IF(OR(BH$4=0,Data_wide!$BK$61=""),"",IFERROR(ROUND(IF(BH$4=1,1+9*(MIN(MAX(Data_wide!$BK$61,BH$2),BH$3)-BH$2)/(BH$3-BH$2),1+9*(BH$3-MIN(MAX(Data_wide!$BK$61,BH$2),BH$3))/(BH$3-BH$2)),1),""))</f>
        <v/>
      </c>
      <c r="BI65" s="165">
        <f>IF(OR(BI$4=0,Data_wide!$BL$61=""),"",IFERROR(ROUND(IF(BI$4=1,1+9*(MIN(MAX(Data_wide!$BL$61,BI$2),BI$3)-BI$2)/(BI$3-BI$2),1+9*(BI$3-MIN(MAX(Data_wide!$BL$61,BI$2),BI$3))/(BI$3-BI$2)),1),""))</f>
        <v/>
      </c>
      <c r="BJ65" s="165">
        <f>IF(OR(BJ$4=0,Data_wide!$BM$61=""),"",IFERROR(ROUND(IF(BJ$4=1,1+9*(MIN(MAX(Data_wide!$BM$61,BJ$2),BJ$3)-BJ$2)/(BJ$3-BJ$2),1+9*(BJ$3-MIN(MAX(Data_wide!$BM$61,BJ$2),BJ$3))/(BJ$3-BJ$2)),1),""))</f>
        <v/>
      </c>
      <c r="BK65" s="165">
        <f>IF(OR(BK$4=0,Data_wide!$BN$61=""),"",IFERROR(ROUND(IF(BK$4=1,1+9*(MIN(MAX(Data_wide!$BN$61,BK$2),BK$3)-BK$2)/(BK$3-BK$2),1+9*(BK$3-MIN(MAX(Data_wide!$BN$61,BK$2),BK$3))/(BK$3-BK$2)),1),""))</f>
        <v/>
      </c>
      <c r="BL65" s="165">
        <f>IF(OR(BL$4=0,Data_wide!$BO$61=""),"",IFERROR(ROUND(IF(BL$4=1,1+9*(MIN(MAX(Data_wide!$BO$61,BL$2),BL$3)-BL$2)/(BL$3-BL$2),1+9*(BL$3-MIN(MAX(Data_wide!$BO$61,BL$2),BL$3))/(BL$3-BL$2)),1),""))</f>
        <v/>
      </c>
      <c r="BM65" s="165">
        <f>IF(OR(BM$4=0,Data_wide!$BP$61=""),"",IFERROR(ROUND(IF(BM$4=1,1+9*(MIN(MAX(Data_wide!$BP$61,BM$2),BM$3)-BM$2)/(BM$3-BM$2),1+9*(BM$3-MIN(MAX(Data_wide!$BP$61,BM$2),BM$3))/(BM$3-BM$2)),1),""))</f>
        <v/>
      </c>
      <c r="BN65" s="165">
        <f>IF(OR(BN$4=0,Data_wide!$BQ$61=""),"",IFERROR(ROUND(IF(BN$4=1,1+9*(MIN(MAX(Data_wide!$BQ$61,BN$2),BN$3)-BN$2)/(BN$3-BN$2),1+9*(BN$3-MIN(MAX(Data_wide!$BQ$61,BN$2),BN$3))/(BN$3-BN$2)),1),""))</f>
        <v/>
      </c>
      <c r="BO65" s="165">
        <f>IF(OR(BO$4=0,Data_wide!$BR$61=""),"",IFERROR(ROUND(IF(BO$4=1,1+9*(MIN(MAX(Data_wide!$BR$61,BO$2),BO$3)-BO$2)/(BO$3-BO$2),1+9*(BO$3-MIN(MAX(Data_wide!$BR$61,BO$2),BO$3))/(BO$3-BO$2)),1),""))</f>
        <v/>
      </c>
      <c r="BP65" s="165">
        <f>IF(OR(BP$4=0,Data_wide!$BS$61=""),"",IFERROR(ROUND(IF(BP$4=1,1+9*(MIN(MAX(Data_wide!$BS$61,BP$2),BP$3)-BP$2)/(BP$3-BP$2),1+9*(BP$3-MIN(MAX(Data_wide!$BS$61,BP$2),BP$3))/(BP$3-BP$2)),1),""))</f>
        <v/>
      </c>
      <c r="BQ65" s="165">
        <f>IF(OR(BQ$4=0,Data_wide!$BT$61=""),"",IFERROR(ROUND(IF(BQ$4=1,1+9*(MIN(MAX(Data_wide!$BT$61,BQ$2),BQ$3)-BQ$2)/(BQ$3-BQ$2),1+9*(BQ$3-MIN(MAX(Data_wide!$BT$61,BQ$2),BQ$3))/(BQ$3-BQ$2)),1),""))</f>
        <v/>
      </c>
      <c r="BR65" s="165">
        <f>IF(OR(BR$4=0,Data_wide!$BU$61=""),"",IFERROR(ROUND(IF(BR$4=1,1+9*(MIN(MAX(Data_wide!$BU$61,BR$2),BR$3)-BR$2)/(BR$3-BR$2),1+9*(BR$3-MIN(MAX(Data_wide!$BU$61,BR$2),BR$3))/(BR$3-BR$2)),1),""))</f>
        <v/>
      </c>
      <c r="BS65" s="165">
        <f>IF(OR(BS$4=0,Data_wide!$BV$61=""),"",IFERROR(ROUND(IF(BS$4=1,1+9*(MIN(MAX(Data_wide!$BV$61,BS$2),BS$3)-BS$2)/(BS$3-BS$2),1+9*(BS$3-MIN(MAX(Data_wide!$BV$61,BS$2),BS$3))/(BS$3-BS$2)),1),""))</f>
        <v/>
      </c>
      <c r="BT65" s="165">
        <f>IF(OR(BT$4=0,Data_wide!$BW$61=""),"",IFERROR(ROUND(IF(BT$4=1,1+9*(MIN(MAX(Data_wide!$BW$61,BT$2),BT$3)-BT$2)/(BT$3-BT$2),1+9*(BT$3-MIN(MAX(Data_wide!$BW$61,BT$2),BT$3))/(BT$3-BT$2)),1),""))</f>
        <v/>
      </c>
      <c r="BU65" s="165">
        <f>IF(OR(BU$4=0,Data_wide!$BX$61=""),"",IFERROR(ROUND(IF(BU$4=1,1+9*(MIN(MAX(Data_wide!$BX$61,BU$2),BU$3)-BU$2)/(BU$3-BU$2),1+9*(BU$3-MIN(MAX(Data_wide!$BX$61,BU$2),BU$3))/(BU$3-BU$2)),1),""))</f>
        <v/>
      </c>
      <c r="BV65" s="165">
        <f>IF(OR(BV$4=0,Data_wide!$BY$61=""),"",IFERROR(ROUND(IF(BV$4=1,1+9*(MIN(MAX(Data_wide!$BY$61,BV$2),BV$3)-BV$2)/(BV$3-BV$2),1+9*(BV$3-MIN(MAX(Data_wide!$BY$61,BV$2),BV$3))/(BV$3-BV$2)),1),""))</f>
        <v/>
      </c>
      <c r="BW65" s="165">
        <f>IF(OR(BW$4=0,Data_wide!$BZ$61=""),"",IFERROR(ROUND(IF(BW$4=1,1+9*(MIN(MAX(Data_wide!$BZ$61,BW$2),BW$3)-BW$2)/(BW$3-BW$2),1+9*(BW$3-MIN(MAX(Data_wide!$BZ$61,BW$2),BW$3))/(BW$3-BW$2)),1),""))</f>
        <v/>
      </c>
      <c r="BX65" s="165">
        <f>IF(OR(BX$4=0,Data_wide!$CA$61=""),"",IFERROR(ROUND(IF(BX$4=1,1+9*(MIN(MAX(Data_wide!$CA$61,BX$2),BX$3)-BX$2)/(BX$3-BX$2),1+9*(BX$3-MIN(MAX(Data_wide!$CA$61,BX$2),BX$3))/(BX$3-BX$2)),1),""))</f>
        <v/>
      </c>
      <c r="BY65" s="165">
        <f>IF(OR(BY$4=0,Data_wide!$CB$61=""),"",IFERROR(ROUND(IF(BY$4=1,1+9*(MIN(MAX(Data_wide!$CB$61,BY$2),BY$3)-BY$2)/(BY$3-BY$2),1+9*(BY$3-MIN(MAX(Data_wide!$CB$61,BY$2),BY$3))/(BY$3-BY$2)),1),""))</f>
        <v/>
      </c>
      <c r="BZ65" s="165">
        <f>IF(OR(BZ$4=0,Data_wide!$CC$61=""),"",IFERROR(ROUND(IF(BZ$4=1,1+9*(MIN(MAX(Data_wide!$CC$61,BZ$2),BZ$3)-BZ$2)/(BZ$3-BZ$2),1+9*(BZ$3-MIN(MAX(Data_wide!$CC$61,BZ$2),BZ$3))/(BZ$3-BZ$2)),1),""))</f>
        <v/>
      </c>
      <c r="CA65" s="165">
        <f>IF(OR(CA$4=0,Data_wide!$CD$61=""),"",IFERROR(ROUND(IF(CA$4=1,1+9*(MIN(MAX(Data_wide!$CD$61,CA$2),CA$3)-CA$2)/(CA$3-CA$2),1+9*(CA$3-MIN(MAX(Data_wide!$CD$61,CA$2),CA$3))/(CA$3-CA$2)),1),""))</f>
        <v/>
      </c>
      <c r="CB65" s="165">
        <f>IF(OR(CB$4=0,Data_wide!$CE$61=""),"",IFERROR(ROUND(IF(CB$4=1,1+9*(MIN(MAX(Data_wide!$CE$61,CB$2),CB$3)-CB$2)/(CB$3-CB$2),1+9*(CB$3-MIN(MAX(Data_wide!$CE$61,CB$2),CB$3))/(CB$3-CB$2)),1),""))</f>
        <v/>
      </c>
      <c r="CC65" s="165">
        <f>IF(OR(CC$4=0,Data_wide!$CF$61=""),"",IFERROR(ROUND(IF(CC$4=1,1+9*(MIN(MAX(Data_wide!$CF$61,CC$2),CC$3)-CC$2)/(CC$3-CC$2),1+9*(CC$3-MIN(MAX(Data_wide!$CF$61,CC$2),CC$3))/(CC$3-CC$2)),1),""))</f>
        <v/>
      </c>
      <c r="CD65" s="165">
        <f>IF(OR(CD$4=0,Data_wide!$CG$61=""),"",IFERROR(ROUND(IF(CD$4=1,1+9*(MIN(MAX(Data_wide!$CG$61,CD$2),CD$3)-CD$2)/(CD$3-CD$2),1+9*(CD$3-MIN(MAX(Data_wide!$CG$61,CD$2),CD$3))/(CD$3-CD$2)),1),""))</f>
        <v/>
      </c>
      <c r="CE65" s="165">
        <f>IF(OR(CE$4=0,Data_wide!$CH$61=""),"",IFERROR(ROUND(IF(CE$4=1,1+9*(MIN(MAX(Data_wide!$CH$61,CE$2),CE$3)-CE$2)/(CE$3-CE$2),1+9*(CE$3-MIN(MAX(Data_wide!$CH$61,CE$2),CE$3))/(CE$3-CE$2)),1),""))</f>
        <v/>
      </c>
      <c r="CF65" s="165">
        <f>IF(OR(CF$4=0,Data_wide!$CI$61=""),"",IFERROR(ROUND(IF(CF$4=1,1+9*(MIN(MAX(Data_wide!$CI$61,CF$2),CF$3)-CF$2)/(CF$3-CF$2),1+9*(CF$3-MIN(MAX(Data_wide!$CI$61,CF$2),CF$3))/(CF$3-CF$2)),1),""))</f>
        <v/>
      </c>
      <c r="CG65" s="165">
        <f>IF(OR(CG$4=0,Data_wide!$CJ$61=""),"",IFERROR(ROUND(IF(CG$4=1,1+9*(MIN(MAX(Data_wide!$CJ$61,CG$2),CG$3)-CG$2)/(CG$3-CG$2),1+9*(CG$3-MIN(MAX(Data_wide!$CJ$61,CG$2),CG$3))/(CG$3-CG$2)),1),""))</f>
        <v/>
      </c>
      <c r="CH65" s="165">
        <f>IF(OR(CH$4=0,Data_wide!$CK$61=""),"",IFERROR(ROUND(IF(CH$4=1,1+9*(MIN(MAX(Data_wide!$CK$61,CH$2),CH$3)-CH$2)/(CH$3-CH$2),1+9*(CH$3-MIN(MAX(Data_wide!$CK$61,CH$2),CH$3))/(CH$3-CH$2)),1),""))</f>
        <v/>
      </c>
      <c r="CI65" s="165">
        <f>IF(OR(CI$4=0,Data_wide!$CL$61=""),"",IFERROR(ROUND(IF(CI$4=1,1+9*(MIN(MAX(Data_wide!$CL$61,CI$2),CI$3)-CI$2)/(CI$3-CI$2),1+9*(CI$3-MIN(MAX(Data_wide!$CL$61,CI$2),CI$3))/(CI$3-CI$2)),1),""))</f>
        <v/>
      </c>
      <c r="CJ65" s="165">
        <f>IF(OR(CJ$4=0,Data_wide!$CM$61=""),"",IFERROR(ROUND(IF(CJ$4=1,1+9*(MIN(MAX(Data_wide!$CM$61,CJ$2),CJ$3)-CJ$2)/(CJ$3-CJ$2),1+9*(CJ$3-MIN(MAX(Data_wide!$CM$61,CJ$2),CJ$3))/(CJ$3-CJ$2)),1),""))</f>
        <v/>
      </c>
      <c r="CK65" s="165">
        <f>IF(OR(CK$4=0,Data_wide!$CN$61=""),"",IFERROR(ROUND(IF(CK$4=1,1+9*(MIN(MAX(Data_wide!$CN$61,CK$2),CK$3)-CK$2)/(CK$3-CK$2),1+9*(CK$3-MIN(MAX(Data_wide!$CN$61,CK$2),CK$3))/(CK$3-CK$2)),1),""))</f>
        <v/>
      </c>
      <c r="CL65" s="165">
        <f>IF(OR(CL$4=0,Data_wide!$CO$61=""),"",IFERROR(ROUND(IF(CL$4=1,1+9*(MIN(MAX(Data_wide!$CO$61,CL$2),CL$3)-CL$2)/(CL$3-CL$2),1+9*(CL$3-MIN(MAX(Data_wide!$CO$61,CL$2),CL$3))/(CL$3-CL$2)),1),""))</f>
        <v/>
      </c>
      <c r="CM65" s="165">
        <f>IF(OR(CM$4=0,Data_wide!$CP$61=""),"",IFERROR(ROUND(IF(CM$4=1,1+9*(MIN(MAX(Data_wide!$CP$61,CM$2),CM$3)-CM$2)/(CM$3-CM$2),1+9*(CM$3-MIN(MAX(Data_wide!$CP$61,CM$2),CM$3))/(CM$3-CM$2)),1),""))</f>
        <v/>
      </c>
      <c r="CN65" s="165">
        <f>IF(OR(CN$4=0,Data_wide!$CQ$61=""),"",IFERROR(ROUND(IF(CN$4=1,1+9*(MIN(MAX(Data_wide!$CQ$61,CN$2),CN$3)-CN$2)/(CN$3-CN$2),1+9*(CN$3-MIN(MAX(Data_wide!$CQ$61,CN$2),CN$3))/(CN$3-CN$2)),1),""))</f>
        <v/>
      </c>
      <c r="CO65" s="165">
        <f>IF(OR(CO$4=0,Data_wide!$CR$61=""),"",IFERROR(ROUND(IF(CO$4=1,1+9*(MIN(MAX(Data_wide!$CR$61,CO$2),CO$3)-CO$2)/(CO$3-CO$2),1+9*(CO$3-MIN(MAX(Data_wide!$CR$61,CO$2),CO$3))/(CO$3-CO$2)),1),""))</f>
        <v/>
      </c>
    </row>
    <row r="66" ht="14" customHeight="1">
      <c r="A66" s="161" t="inlineStr">
        <is>
          <t>GNQ</t>
        </is>
      </c>
      <c r="B66" s="161" t="inlineStr">
        <is>
          <t>Equatorial Guinea</t>
        </is>
      </c>
      <c r="C66" s="165">
        <f>IF(OR(C$4=0,Data_wide!$F$62=""),"",IFERROR(ROUND(IF(C$4=1,1+9*(MIN(MAX(Data_wide!$F$62,C$2),C$3)-C$2)/(C$3-C$2),1+9*(C$3-MIN(MAX(Data_wide!$F$62,C$2),C$3))/(C$3-C$2)),1),""))</f>
        <v/>
      </c>
      <c r="D66" s="165">
        <f>IF(OR(D$4=0,Data_wide!$G$62=""),"",IFERROR(ROUND(IF(D$4=1,1+9*(MIN(MAX(Data_wide!$G$62,D$2),D$3)-D$2)/(D$3-D$2),1+9*(D$3-MIN(MAX(Data_wide!$G$62,D$2),D$3))/(D$3-D$2)),1),""))</f>
        <v/>
      </c>
      <c r="E66" s="165">
        <f>IF(OR(E$4=0,Data_wide!$H$62=""),"",IFERROR(ROUND(IF(E$4=1,1+9*(MIN(MAX(Data_wide!$H$62,E$2),E$3)-E$2)/(E$3-E$2),1+9*(E$3-MIN(MAX(Data_wide!$H$62,E$2),E$3))/(E$3-E$2)),1),""))</f>
        <v/>
      </c>
      <c r="F66" s="165">
        <f>IF(OR(F$4=0,Data_wide!$I$62=""),"",IFERROR(ROUND(IF(F$4=1,1+9*(MIN(MAX(Data_wide!$I$62,F$2),F$3)-F$2)/(F$3-F$2),1+9*(F$3-MIN(MAX(Data_wide!$I$62,F$2),F$3))/(F$3-F$2)),1),""))</f>
        <v/>
      </c>
      <c r="G66" s="165">
        <f>IF(OR(G$4=0,Data_wide!$J$62=""),"",IFERROR(ROUND(IF(G$4=1,1+9*(MIN(MAX(Data_wide!$J$62,G$2),G$3)-G$2)/(G$3-G$2),1+9*(G$3-MIN(MAX(Data_wide!$J$62,G$2),G$3))/(G$3-G$2)),1),""))</f>
        <v/>
      </c>
      <c r="H66" s="165">
        <f>IF(OR(H$4=0,Data_wide!$K$62=""),"",IFERROR(ROUND(IF(H$4=1,1+9*(MIN(MAX(Data_wide!$K$62,H$2),H$3)-H$2)/(H$3-H$2),1+9*(H$3-MIN(MAX(Data_wide!$K$62,H$2),H$3))/(H$3-H$2)),1),""))</f>
        <v/>
      </c>
      <c r="I66" s="165">
        <f>IF(OR(I$4=0,Data_wide!$L$62=""),"",IFERROR(ROUND(IF(I$4=1,1+9*(MIN(MAX(Data_wide!$L$62,I$2),I$3)-I$2)/(I$3-I$2),1+9*(I$3-MIN(MAX(Data_wide!$L$62,I$2),I$3))/(I$3-I$2)),1),""))</f>
        <v/>
      </c>
      <c r="J66" s="165">
        <f>IF(OR(J$4=0,Data_wide!$M$62=""),"",IFERROR(ROUND(IF(J$4=1,1+9*(MIN(MAX(Data_wide!$M$62,J$2),J$3)-J$2)/(J$3-J$2),1+9*(J$3-MIN(MAX(Data_wide!$M$62,J$2),J$3))/(J$3-J$2)),1),""))</f>
        <v/>
      </c>
      <c r="K66" s="165">
        <f>IF(OR(K$4=0,Data_wide!$N$62=""),"",IFERROR(ROUND(IF(K$4=1,1+9*(MIN(MAX(Data_wide!$N$62,K$2),K$3)-K$2)/(K$3-K$2),1+9*(K$3-MIN(MAX(Data_wide!$N$62,K$2),K$3))/(K$3-K$2)),1),""))</f>
        <v/>
      </c>
      <c r="L66" s="165">
        <f>IF(OR(L$4=0,Data_wide!$O$62=""),"",IFERROR(ROUND(IF(L$4=1,1+9*(MIN(MAX(Data_wide!$O$62,L$2),L$3)-L$2)/(L$3-L$2),1+9*(L$3-MIN(MAX(Data_wide!$O$62,L$2),L$3))/(L$3-L$2)),1),""))</f>
        <v/>
      </c>
      <c r="M66" s="165">
        <f>IF(OR(M$4=0,Data_wide!$P$62=""),"",IFERROR(ROUND(IF(M$4=1,1+9*(MIN(MAX(Data_wide!$P$62,M$2),M$3)-M$2)/(M$3-M$2),1+9*(M$3-MIN(MAX(Data_wide!$P$62,M$2),M$3))/(M$3-M$2)),1),""))</f>
        <v/>
      </c>
      <c r="N66" s="165">
        <f>IF(OR(N$4=0,Data_wide!$Q$62=""),"",IFERROR(ROUND(IF(N$4=1,1+9*(MIN(MAX(Data_wide!$Q$62,N$2),N$3)-N$2)/(N$3-N$2),1+9*(N$3-MIN(MAX(Data_wide!$Q$62,N$2),N$3))/(N$3-N$2)),1),""))</f>
        <v/>
      </c>
      <c r="O66" s="165">
        <f>IF(OR(O$4=0,Data_wide!$R$62=""),"",IFERROR(ROUND(IF(O$4=1,1+9*(MIN(MAX(Data_wide!$R$62,O$2),O$3)-O$2)/(O$3-O$2),1+9*(O$3-MIN(MAX(Data_wide!$R$62,O$2),O$3))/(O$3-O$2)),1),""))</f>
        <v/>
      </c>
      <c r="P66" s="165">
        <f>IF(OR(P$4=0,Data_wide!$S$62=""),"",IFERROR(ROUND(IF(P$4=1,1+9*(MIN(MAX(Data_wide!$S$62,P$2),P$3)-P$2)/(P$3-P$2),1+9*(P$3-MIN(MAX(Data_wide!$S$62,P$2),P$3))/(P$3-P$2)),1),""))</f>
        <v/>
      </c>
      <c r="Q66" s="165">
        <f>IF(OR(Q$4=0,Data_wide!$T$62=""),"",IFERROR(ROUND(IF(Q$4=1,1+9*(MIN(MAX(Data_wide!$T$62,Q$2),Q$3)-Q$2)/(Q$3-Q$2),1+9*(Q$3-MIN(MAX(Data_wide!$T$62,Q$2),Q$3))/(Q$3-Q$2)),1),""))</f>
        <v/>
      </c>
      <c r="R66" s="165">
        <f>IF(OR(R$4=0,Data_wide!$U$62=""),"",IFERROR(ROUND(IF(R$4=1,1+9*(MIN(MAX(Data_wide!$U$62,R$2),R$3)-R$2)/(R$3-R$2),1+9*(R$3-MIN(MAX(Data_wide!$U$62,R$2),R$3))/(R$3-R$2)),1),""))</f>
        <v/>
      </c>
      <c r="S66" s="165">
        <f>IF(OR(S$4=0,Data_wide!$V$62=""),"",IFERROR(ROUND(IF(S$4=1,1+9*(MIN(MAX(Data_wide!$V$62,S$2),S$3)-S$2)/(S$3-S$2),1+9*(S$3-MIN(MAX(Data_wide!$V$62,S$2),S$3))/(S$3-S$2)),1),""))</f>
        <v/>
      </c>
      <c r="T66" s="165">
        <f>IF(OR(T$4=0,Data_wide!$W$62=""),"",IFERROR(ROUND(IF(T$4=1,1+9*(MIN(MAX(Data_wide!$W$62,T$2),T$3)-T$2)/(T$3-T$2),1+9*(T$3-MIN(MAX(Data_wide!$W$62,T$2),T$3))/(T$3-T$2)),1),""))</f>
        <v/>
      </c>
      <c r="U66" s="165">
        <f>IF(OR(U$4=0,Data_wide!$X$62=""),"",IFERROR(ROUND(IF(U$4=1,1+9*(MIN(MAX(Data_wide!$X$62,U$2),U$3)-U$2)/(U$3-U$2),1+9*(U$3-MIN(MAX(Data_wide!$X$62,U$2),U$3))/(U$3-U$2)),1),""))</f>
        <v/>
      </c>
      <c r="V66" s="165">
        <f>IF(OR(V$4=0,Data_wide!$Y$62=""),"",IFERROR(ROUND(IF(V$4=1,1+9*(MIN(MAX(Data_wide!$Y$62,V$2),V$3)-V$2)/(V$3-V$2),1+9*(V$3-MIN(MAX(Data_wide!$Y$62,V$2),V$3))/(V$3-V$2)),1),""))</f>
        <v/>
      </c>
      <c r="W66" s="165">
        <f>IF(OR(W$4=0,Data_wide!$Z$62=""),"",IFERROR(ROUND(IF(W$4=1,1+9*(MIN(MAX(Data_wide!$Z$62,W$2),W$3)-W$2)/(W$3-W$2),1+9*(W$3-MIN(MAX(Data_wide!$Z$62,W$2),W$3))/(W$3-W$2)),1),""))</f>
        <v/>
      </c>
      <c r="X66" s="165">
        <f>IF(OR(X$4=0,Data_wide!$AA$62=""),"",IFERROR(ROUND(IF(X$4=1,1+9*(MIN(MAX(Data_wide!$AA$62,X$2),X$3)-X$2)/(X$3-X$2),1+9*(X$3-MIN(MAX(Data_wide!$AA$62,X$2),X$3))/(X$3-X$2)),1),""))</f>
        <v/>
      </c>
      <c r="Y66" s="165">
        <f>IF(OR(Y$4=0,Data_wide!$AB$62=""),"",IFERROR(ROUND(IF(Y$4=1,1+9*(MIN(MAX(Data_wide!$AB$62,Y$2),Y$3)-Y$2)/(Y$3-Y$2),1+9*(Y$3-MIN(MAX(Data_wide!$AB$62,Y$2),Y$3))/(Y$3-Y$2)),1),""))</f>
        <v/>
      </c>
      <c r="Z66" s="165">
        <f>IF(OR(Z$4=0,Data_wide!$AC$62=""),"",IFERROR(ROUND(IF(Z$4=1,1+9*(MIN(MAX(Data_wide!$AC$62,Z$2),Z$3)-Z$2)/(Z$3-Z$2),1+9*(Z$3-MIN(MAX(Data_wide!$AC$62,Z$2),Z$3))/(Z$3-Z$2)),1),""))</f>
        <v/>
      </c>
      <c r="AA66" s="165">
        <f>IF(OR(AA$4=0,Data_wide!$AD$62=""),"",IFERROR(ROUND(IF(AA$4=1,1+9*(MIN(MAX(Data_wide!$AD$62,AA$2),AA$3)-AA$2)/(AA$3-AA$2),1+9*(AA$3-MIN(MAX(Data_wide!$AD$62,AA$2),AA$3))/(AA$3-AA$2)),1),""))</f>
        <v/>
      </c>
      <c r="AB66" s="165">
        <f>IF(OR(AB$4=0,Data_wide!$AE$62=""),"",IFERROR(ROUND(IF(AB$4=1,1+9*(MIN(MAX(Data_wide!$AE$62,AB$2),AB$3)-AB$2)/(AB$3-AB$2),1+9*(AB$3-MIN(MAX(Data_wide!$AE$62,AB$2),AB$3))/(AB$3-AB$2)),1),""))</f>
        <v/>
      </c>
      <c r="AC66" s="165">
        <f>IF(OR(AC$4=0,Data_wide!$AF$62=""),"",IFERROR(ROUND(IF(AC$4=1,1+9*(MIN(MAX(Data_wide!$AF$62,AC$2),AC$3)-AC$2)/(AC$3-AC$2),1+9*(AC$3-MIN(MAX(Data_wide!$AF$62,AC$2),AC$3))/(AC$3-AC$2)),1),""))</f>
        <v/>
      </c>
      <c r="AD66" s="165">
        <f>IF(OR(AD$4=0,Data_wide!$AG$62=""),"",IFERROR(ROUND(IF(AD$4=1,1+9*(MIN(MAX(Data_wide!$AG$62,AD$2),AD$3)-AD$2)/(AD$3-AD$2),1+9*(AD$3-MIN(MAX(Data_wide!$AG$62,AD$2),AD$3))/(AD$3-AD$2)),1),""))</f>
        <v/>
      </c>
      <c r="AE66" s="165">
        <f>IF(OR(AE$4=0,Data_wide!$AH$62=""),"",IFERROR(ROUND(IF(AE$4=1,1+9*(MIN(MAX(Data_wide!$AH$62,AE$2),AE$3)-AE$2)/(AE$3-AE$2),1+9*(AE$3-MIN(MAX(Data_wide!$AH$62,AE$2),AE$3))/(AE$3-AE$2)),1),""))</f>
        <v/>
      </c>
      <c r="AF66" s="165">
        <f>IF(OR(AF$4=0,Data_wide!$AI$62=""),"",IFERROR(ROUND(IF(AF$4=1,1+9*(MIN(MAX(Data_wide!$AI$62,AF$2),AF$3)-AF$2)/(AF$3-AF$2),1+9*(AF$3-MIN(MAX(Data_wide!$AI$62,AF$2),AF$3))/(AF$3-AF$2)),1),""))</f>
        <v/>
      </c>
      <c r="AG66" s="165">
        <f>IF(OR(AG$4=0,Data_wide!$AJ$62=""),"",IFERROR(ROUND(IF(AG$4=1,1+9*(MIN(MAX(Data_wide!$AJ$62,AG$2),AG$3)-AG$2)/(AG$3-AG$2),1+9*(AG$3-MIN(MAX(Data_wide!$AJ$62,AG$2),AG$3))/(AG$3-AG$2)),1),""))</f>
        <v/>
      </c>
      <c r="AH66" s="165">
        <f>IF(OR(AH$4=0,Data_wide!$AK$62=""),"",IFERROR(ROUND(IF(AH$4=1,1+9*(MIN(MAX(Data_wide!$AK$62,AH$2),AH$3)-AH$2)/(AH$3-AH$2),1+9*(AH$3-MIN(MAX(Data_wide!$AK$62,AH$2),AH$3))/(AH$3-AH$2)),1),""))</f>
        <v/>
      </c>
      <c r="AI66" s="165">
        <f>IF(OR(AI$4=0,Data_wide!$AL$62=""),"",IFERROR(ROUND(IF(AI$4=1,1+9*(MIN(MAX(Data_wide!$AL$62,AI$2),AI$3)-AI$2)/(AI$3-AI$2),1+9*(AI$3-MIN(MAX(Data_wide!$AL$62,AI$2),AI$3))/(AI$3-AI$2)),1),""))</f>
        <v/>
      </c>
      <c r="AJ66" s="165">
        <f>IF(OR(AJ$4=0,Data_wide!$AM$62=""),"",IFERROR(ROUND(IF(AJ$4=1,1+9*(MIN(MAX(Data_wide!$AM$62,AJ$2),AJ$3)-AJ$2)/(AJ$3-AJ$2),1+9*(AJ$3-MIN(MAX(Data_wide!$AM$62,AJ$2),AJ$3))/(AJ$3-AJ$2)),1),""))</f>
        <v/>
      </c>
      <c r="AK66" s="165">
        <f>IF(OR(AK$4=0,Data_wide!$AN$62=""),"",IFERROR(ROUND(IF(AK$4=1,1+9*(MIN(MAX(Data_wide!$AN$62,AK$2),AK$3)-AK$2)/(AK$3-AK$2),1+9*(AK$3-MIN(MAX(Data_wide!$AN$62,AK$2),AK$3))/(AK$3-AK$2)),1),""))</f>
        <v/>
      </c>
      <c r="AL66" s="165">
        <f>IF(OR(AL$4=0,Data_wide!$AO$62=""),"",IFERROR(ROUND(IF(AL$4=1,1+9*(MIN(MAX(Data_wide!$AO$62,AL$2),AL$3)-AL$2)/(AL$3-AL$2),1+9*(AL$3-MIN(MAX(Data_wide!$AO$62,AL$2),AL$3))/(AL$3-AL$2)),1),""))</f>
        <v/>
      </c>
      <c r="AM66" s="165">
        <f>IF(OR(AM$4=0,Data_wide!$AP$62=""),"",IFERROR(ROUND(IF(AM$4=1,1+9*(MIN(MAX(Data_wide!$AP$62,AM$2),AM$3)-AM$2)/(AM$3-AM$2),1+9*(AM$3-MIN(MAX(Data_wide!$AP$62,AM$2),AM$3))/(AM$3-AM$2)),1),""))</f>
        <v/>
      </c>
      <c r="AN66" s="165">
        <f>IF(OR(AN$4=0,Data_wide!$AQ$62=""),"",IFERROR(ROUND(IF(AN$4=1,1+9*(MIN(MAX(Data_wide!$AQ$62,AN$2),AN$3)-AN$2)/(AN$3-AN$2),1+9*(AN$3-MIN(MAX(Data_wide!$AQ$62,AN$2),AN$3))/(AN$3-AN$2)),1),""))</f>
        <v/>
      </c>
      <c r="AO66" s="165">
        <f>IF(OR(AO$4=0,Data_wide!$AR$62=""),"",IFERROR(ROUND(IF(AO$4=1,1+9*(MIN(MAX(Data_wide!$AR$62,AO$2),AO$3)-AO$2)/(AO$3-AO$2),1+9*(AO$3-MIN(MAX(Data_wide!$AR$62,AO$2),AO$3))/(AO$3-AO$2)),1),""))</f>
        <v/>
      </c>
      <c r="AP66" s="165">
        <f>IF(OR(AP$4=0,Data_wide!$AS$62=""),"",IFERROR(ROUND(IF(AP$4=1,1+9*(MIN(MAX(Data_wide!$AS$62,AP$2),AP$3)-AP$2)/(AP$3-AP$2),1+9*(AP$3-MIN(MAX(Data_wide!$AS$62,AP$2),AP$3))/(AP$3-AP$2)),1),""))</f>
        <v/>
      </c>
      <c r="AQ66" s="165">
        <f>IF(OR(AQ$4=0,Data_wide!$AT$62=""),"",IFERROR(ROUND(IF(AQ$4=1,1+9*(MIN(MAX(Data_wide!$AT$62,AQ$2),AQ$3)-AQ$2)/(AQ$3-AQ$2),1+9*(AQ$3-MIN(MAX(Data_wide!$AT$62,AQ$2),AQ$3))/(AQ$3-AQ$2)),1),""))</f>
        <v/>
      </c>
      <c r="AR66" s="165">
        <f>IF(OR(AR$4=0,Data_wide!$AU$62=""),"",IFERROR(ROUND(IF(AR$4=1,1+9*(MIN(MAX(Data_wide!$AU$62,AR$2),AR$3)-AR$2)/(AR$3-AR$2),1+9*(AR$3-MIN(MAX(Data_wide!$AU$62,AR$2),AR$3))/(AR$3-AR$2)),1),""))</f>
        <v/>
      </c>
      <c r="AS66" s="165">
        <f>IF(OR(AS$4=0,Data_wide!$AV$62=""),"",IFERROR(ROUND(IF(AS$4=1,1+9*(MIN(MAX(Data_wide!$AV$62,AS$2),AS$3)-AS$2)/(AS$3-AS$2),1+9*(AS$3-MIN(MAX(Data_wide!$AV$62,AS$2),AS$3))/(AS$3-AS$2)),1),""))</f>
        <v/>
      </c>
      <c r="AT66" s="165">
        <f>IF(OR(AT$4=0,Data_wide!$AW$62=""),"",IFERROR(ROUND(IF(AT$4=1,1+9*(MIN(MAX(Data_wide!$AW$62,AT$2),AT$3)-AT$2)/(AT$3-AT$2),1+9*(AT$3-MIN(MAX(Data_wide!$AW$62,AT$2),AT$3))/(AT$3-AT$2)),1),""))</f>
        <v/>
      </c>
      <c r="AU66" s="165">
        <f>IF(OR(AU$4=0,Data_wide!$AX$62=""),"",IFERROR(ROUND(IF(AU$4=1,1+9*(MIN(MAX(Data_wide!$AX$62,AU$2),AU$3)-AU$2)/(AU$3-AU$2),1+9*(AU$3-MIN(MAX(Data_wide!$AX$62,AU$2),AU$3))/(AU$3-AU$2)),1),""))</f>
        <v/>
      </c>
      <c r="AV66" s="165">
        <f>IF(OR(AV$4=0,Data_wide!$AY$62=""),"",IFERROR(ROUND(IF(AV$4=1,1+9*(MIN(MAX(Data_wide!$AY$62,AV$2),AV$3)-AV$2)/(AV$3-AV$2),1+9*(AV$3-MIN(MAX(Data_wide!$AY$62,AV$2),AV$3))/(AV$3-AV$2)),1),""))</f>
        <v/>
      </c>
      <c r="AW66" s="165">
        <f>IF(OR(AW$4=0,Data_wide!$AZ$62=""),"",IFERROR(ROUND(IF(AW$4=1,1+9*(MIN(MAX(Data_wide!$AZ$62,AW$2),AW$3)-AW$2)/(AW$3-AW$2),1+9*(AW$3-MIN(MAX(Data_wide!$AZ$62,AW$2),AW$3))/(AW$3-AW$2)),1),""))</f>
        <v/>
      </c>
      <c r="AX66" s="165">
        <f>IF(OR(AX$4=0,Data_wide!$BA$62=""),"",IFERROR(ROUND(IF(AX$4=1,1+9*(MIN(MAX(Data_wide!$BA$62,AX$2),AX$3)-AX$2)/(AX$3-AX$2),1+9*(AX$3-MIN(MAX(Data_wide!$BA$62,AX$2),AX$3))/(AX$3-AX$2)),1),""))</f>
        <v/>
      </c>
      <c r="AY66" s="165">
        <f>IF(OR(AY$4=0,Data_wide!$BB$62=""),"",IFERROR(ROUND(IF(AY$4=1,1+9*(MIN(MAX(Data_wide!$BB$62,AY$2),AY$3)-AY$2)/(AY$3-AY$2),1+9*(AY$3-MIN(MAX(Data_wide!$BB$62,AY$2),AY$3))/(AY$3-AY$2)),1),""))</f>
        <v/>
      </c>
      <c r="AZ66" s="165">
        <f>IF(OR(AZ$4=0,Data_wide!$BC$62=""),"",IFERROR(ROUND(IF(AZ$4=1,1+9*(MIN(MAX(Data_wide!$BC$62,AZ$2),AZ$3)-AZ$2)/(AZ$3-AZ$2),1+9*(AZ$3-MIN(MAX(Data_wide!$BC$62,AZ$2),AZ$3))/(AZ$3-AZ$2)),1),""))</f>
        <v/>
      </c>
      <c r="BA66" s="165">
        <f>IF(OR(BA$4=0,Data_wide!$BD$62=""),"",IFERROR(ROUND(IF(BA$4=1,1+9*(MIN(MAX(Data_wide!$BD$62,BA$2),BA$3)-BA$2)/(BA$3-BA$2),1+9*(BA$3-MIN(MAX(Data_wide!$BD$62,BA$2),BA$3))/(BA$3-BA$2)),1),""))</f>
        <v/>
      </c>
      <c r="BB66" s="165">
        <f>IF(OR(BB$4=0,Data_wide!$BE$62=""),"",IFERROR(ROUND(IF(BB$4=1,1+9*(MIN(MAX(Data_wide!$BE$62,BB$2),BB$3)-BB$2)/(BB$3-BB$2),1+9*(BB$3-MIN(MAX(Data_wide!$BE$62,BB$2),BB$3))/(BB$3-BB$2)),1),""))</f>
        <v/>
      </c>
      <c r="BC66" s="165">
        <f>IF(OR(BC$4=0,Data_wide!$BF$62=""),"",IFERROR(ROUND(IF(BC$4=1,1+9*(MIN(MAX(Data_wide!$BF$62,BC$2),BC$3)-BC$2)/(BC$3-BC$2),1+9*(BC$3-MIN(MAX(Data_wide!$BF$62,BC$2),BC$3))/(BC$3-BC$2)),1),""))</f>
        <v/>
      </c>
      <c r="BD66" s="165">
        <f>IF(OR(BD$4=0,Data_wide!$BG$62=""),"",IFERROR(ROUND(IF(BD$4=1,1+9*(MIN(MAX(Data_wide!$BG$62,BD$2),BD$3)-BD$2)/(BD$3-BD$2),1+9*(BD$3-MIN(MAX(Data_wide!$BG$62,BD$2),BD$3))/(BD$3-BD$2)),1),""))</f>
        <v/>
      </c>
      <c r="BE66" s="165">
        <f>IF(OR(BE$4=0,Data_wide!$BH$62=""),"",IFERROR(ROUND(IF(BE$4=1,1+9*(MIN(MAX(Data_wide!$BH$62,BE$2),BE$3)-BE$2)/(BE$3-BE$2),1+9*(BE$3-MIN(MAX(Data_wide!$BH$62,BE$2),BE$3))/(BE$3-BE$2)),1),""))</f>
        <v/>
      </c>
      <c r="BF66" s="165">
        <f>IF(OR(BF$4=0,Data_wide!$BI$62=""),"",IFERROR(ROUND(IF(BF$4=1,1+9*(MIN(MAX(Data_wide!$BI$62,BF$2),BF$3)-BF$2)/(BF$3-BF$2),1+9*(BF$3-MIN(MAX(Data_wide!$BI$62,BF$2),BF$3))/(BF$3-BF$2)),1),""))</f>
        <v/>
      </c>
      <c r="BG66" s="165">
        <f>IF(OR(BG$4=0,Data_wide!$BJ$62=""),"",IFERROR(ROUND(IF(BG$4=1,1+9*(MIN(MAX(Data_wide!$BJ$62,BG$2),BG$3)-BG$2)/(BG$3-BG$2),1+9*(BG$3-MIN(MAX(Data_wide!$BJ$62,BG$2),BG$3))/(BG$3-BG$2)),1),""))</f>
        <v/>
      </c>
      <c r="BH66" s="165">
        <f>IF(OR(BH$4=0,Data_wide!$BK$62=""),"",IFERROR(ROUND(IF(BH$4=1,1+9*(MIN(MAX(Data_wide!$BK$62,BH$2),BH$3)-BH$2)/(BH$3-BH$2),1+9*(BH$3-MIN(MAX(Data_wide!$BK$62,BH$2),BH$3))/(BH$3-BH$2)),1),""))</f>
        <v/>
      </c>
      <c r="BI66" s="165">
        <f>IF(OR(BI$4=0,Data_wide!$BL$62=""),"",IFERROR(ROUND(IF(BI$4=1,1+9*(MIN(MAX(Data_wide!$BL$62,BI$2),BI$3)-BI$2)/(BI$3-BI$2),1+9*(BI$3-MIN(MAX(Data_wide!$BL$62,BI$2),BI$3))/(BI$3-BI$2)),1),""))</f>
        <v/>
      </c>
      <c r="BJ66" s="165">
        <f>IF(OR(BJ$4=0,Data_wide!$BM$62=""),"",IFERROR(ROUND(IF(BJ$4=1,1+9*(MIN(MAX(Data_wide!$BM$62,BJ$2),BJ$3)-BJ$2)/(BJ$3-BJ$2),1+9*(BJ$3-MIN(MAX(Data_wide!$BM$62,BJ$2),BJ$3))/(BJ$3-BJ$2)),1),""))</f>
        <v/>
      </c>
      <c r="BK66" s="165">
        <f>IF(OR(BK$4=0,Data_wide!$BN$62=""),"",IFERROR(ROUND(IF(BK$4=1,1+9*(MIN(MAX(Data_wide!$BN$62,BK$2),BK$3)-BK$2)/(BK$3-BK$2),1+9*(BK$3-MIN(MAX(Data_wide!$BN$62,BK$2),BK$3))/(BK$3-BK$2)),1),""))</f>
        <v/>
      </c>
      <c r="BL66" s="165">
        <f>IF(OR(BL$4=0,Data_wide!$BO$62=""),"",IFERROR(ROUND(IF(BL$4=1,1+9*(MIN(MAX(Data_wide!$BO$62,BL$2),BL$3)-BL$2)/(BL$3-BL$2),1+9*(BL$3-MIN(MAX(Data_wide!$BO$62,BL$2),BL$3))/(BL$3-BL$2)),1),""))</f>
        <v/>
      </c>
      <c r="BM66" s="165">
        <f>IF(OR(BM$4=0,Data_wide!$BP$62=""),"",IFERROR(ROUND(IF(BM$4=1,1+9*(MIN(MAX(Data_wide!$BP$62,BM$2),BM$3)-BM$2)/(BM$3-BM$2),1+9*(BM$3-MIN(MAX(Data_wide!$BP$62,BM$2),BM$3))/(BM$3-BM$2)),1),""))</f>
        <v/>
      </c>
      <c r="BN66" s="165">
        <f>IF(OR(BN$4=0,Data_wide!$BQ$62=""),"",IFERROR(ROUND(IF(BN$4=1,1+9*(MIN(MAX(Data_wide!$BQ$62,BN$2),BN$3)-BN$2)/(BN$3-BN$2),1+9*(BN$3-MIN(MAX(Data_wide!$BQ$62,BN$2),BN$3))/(BN$3-BN$2)),1),""))</f>
        <v/>
      </c>
      <c r="BO66" s="165">
        <f>IF(OR(BO$4=0,Data_wide!$BR$62=""),"",IFERROR(ROUND(IF(BO$4=1,1+9*(MIN(MAX(Data_wide!$BR$62,BO$2),BO$3)-BO$2)/(BO$3-BO$2),1+9*(BO$3-MIN(MAX(Data_wide!$BR$62,BO$2),BO$3))/(BO$3-BO$2)),1),""))</f>
        <v/>
      </c>
      <c r="BP66" s="165">
        <f>IF(OR(BP$4=0,Data_wide!$BS$62=""),"",IFERROR(ROUND(IF(BP$4=1,1+9*(MIN(MAX(Data_wide!$BS$62,BP$2),BP$3)-BP$2)/(BP$3-BP$2),1+9*(BP$3-MIN(MAX(Data_wide!$BS$62,BP$2),BP$3))/(BP$3-BP$2)),1),""))</f>
        <v/>
      </c>
      <c r="BQ66" s="165">
        <f>IF(OR(BQ$4=0,Data_wide!$BT$62=""),"",IFERROR(ROUND(IF(BQ$4=1,1+9*(MIN(MAX(Data_wide!$BT$62,BQ$2),BQ$3)-BQ$2)/(BQ$3-BQ$2),1+9*(BQ$3-MIN(MAX(Data_wide!$BT$62,BQ$2),BQ$3))/(BQ$3-BQ$2)),1),""))</f>
        <v/>
      </c>
      <c r="BR66" s="165">
        <f>IF(OR(BR$4=0,Data_wide!$BU$62=""),"",IFERROR(ROUND(IF(BR$4=1,1+9*(MIN(MAX(Data_wide!$BU$62,BR$2),BR$3)-BR$2)/(BR$3-BR$2),1+9*(BR$3-MIN(MAX(Data_wide!$BU$62,BR$2),BR$3))/(BR$3-BR$2)),1),""))</f>
        <v/>
      </c>
      <c r="BS66" s="165">
        <f>IF(OR(BS$4=0,Data_wide!$BV$62=""),"",IFERROR(ROUND(IF(BS$4=1,1+9*(MIN(MAX(Data_wide!$BV$62,BS$2),BS$3)-BS$2)/(BS$3-BS$2),1+9*(BS$3-MIN(MAX(Data_wide!$BV$62,BS$2),BS$3))/(BS$3-BS$2)),1),""))</f>
        <v/>
      </c>
      <c r="BT66" s="165">
        <f>IF(OR(BT$4=0,Data_wide!$BW$62=""),"",IFERROR(ROUND(IF(BT$4=1,1+9*(MIN(MAX(Data_wide!$BW$62,BT$2),BT$3)-BT$2)/(BT$3-BT$2),1+9*(BT$3-MIN(MAX(Data_wide!$BW$62,BT$2),BT$3))/(BT$3-BT$2)),1),""))</f>
        <v/>
      </c>
      <c r="BU66" s="165">
        <f>IF(OR(BU$4=0,Data_wide!$BX$62=""),"",IFERROR(ROUND(IF(BU$4=1,1+9*(MIN(MAX(Data_wide!$BX$62,BU$2),BU$3)-BU$2)/(BU$3-BU$2),1+9*(BU$3-MIN(MAX(Data_wide!$BX$62,BU$2),BU$3))/(BU$3-BU$2)),1),""))</f>
        <v/>
      </c>
      <c r="BV66" s="165">
        <f>IF(OR(BV$4=0,Data_wide!$BY$62=""),"",IFERROR(ROUND(IF(BV$4=1,1+9*(MIN(MAX(Data_wide!$BY$62,BV$2),BV$3)-BV$2)/(BV$3-BV$2),1+9*(BV$3-MIN(MAX(Data_wide!$BY$62,BV$2),BV$3))/(BV$3-BV$2)),1),""))</f>
        <v/>
      </c>
      <c r="BW66" s="165">
        <f>IF(OR(BW$4=0,Data_wide!$BZ$62=""),"",IFERROR(ROUND(IF(BW$4=1,1+9*(MIN(MAX(Data_wide!$BZ$62,BW$2),BW$3)-BW$2)/(BW$3-BW$2),1+9*(BW$3-MIN(MAX(Data_wide!$BZ$62,BW$2),BW$3))/(BW$3-BW$2)),1),""))</f>
        <v/>
      </c>
      <c r="BX66" s="165">
        <f>IF(OR(BX$4=0,Data_wide!$CA$62=""),"",IFERROR(ROUND(IF(BX$4=1,1+9*(MIN(MAX(Data_wide!$CA$62,BX$2),BX$3)-BX$2)/(BX$3-BX$2),1+9*(BX$3-MIN(MAX(Data_wide!$CA$62,BX$2),BX$3))/(BX$3-BX$2)),1),""))</f>
        <v/>
      </c>
      <c r="BY66" s="165">
        <f>IF(OR(BY$4=0,Data_wide!$CB$62=""),"",IFERROR(ROUND(IF(BY$4=1,1+9*(MIN(MAX(Data_wide!$CB$62,BY$2),BY$3)-BY$2)/(BY$3-BY$2),1+9*(BY$3-MIN(MAX(Data_wide!$CB$62,BY$2),BY$3))/(BY$3-BY$2)),1),""))</f>
        <v/>
      </c>
      <c r="BZ66" s="165">
        <f>IF(OR(BZ$4=0,Data_wide!$CC$62=""),"",IFERROR(ROUND(IF(BZ$4=1,1+9*(MIN(MAX(Data_wide!$CC$62,BZ$2),BZ$3)-BZ$2)/(BZ$3-BZ$2),1+9*(BZ$3-MIN(MAX(Data_wide!$CC$62,BZ$2),BZ$3))/(BZ$3-BZ$2)),1),""))</f>
        <v/>
      </c>
      <c r="CA66" s="165">
        <f>IF(OR(CA$4=0,Data_wide!$CD$62=""),"",IFERROR(ROUND(IF(CA$4=1,1+9*(MIN(MAX(Data_wide!$CD$62,CA$2),CA$3)-CA$2)/(CA$3-CA$2),1+9*(CA$3-MIN(MAX(Data_wide!$CD$62,CA$2),CA$3))/(CA$3-CA$2)),1),""))</f>
        <v/>
      </c>
      <c r="CB66" s="165">
        <f>IF(OR(CB$4=0,Data_wide!$CE$62=""),"",IFERROR(ROUND(IF(CB$4=1,1+9*(MIN(MAX(Data_wide!$CE$62,CB$2),CB$3)-CB$2)/(CB$3-CB$2),1+9*(CB$3-MIN(MAX(Data_wide!$CE$62,CB$2),CB$3))/(CB$3-CB$2)),1),""))</f>
        <v/>
      </c>
      <c r="CC66" s="165">
        <f>IF(OR(CC$4=0,Data_wide!$CF$62=""),"",IFERROR(ROUND(IF(CC$4=1,1+9*(MIN(MAX(Data_wide!$CF$62,CC$2),CC$3)-CC$2)/(CC$3-CC$2),1+9*(CC$3-MIN(MAX(Data_wide!$CF$62,CC$2),CC$3))/(CC$3-CC$2)),1),""))</f>
        <v/>
      </c>
      <c r="CD66" s="165">
        <f>IF(OR(CD$4=0,Data_wide!$CG$62=""),"",IFERROR(ROUND(IF(CD$4=1,1+9*(MIN(MAX(Data_wide!$CG$62,CD$2),CD$3)-CD$2)/(CD$3-CD$2),1+9*(CD$3-MIN(MAX(Data_wide!$CG$62,CD$2),CD$3))/(CD$3-CD$2)),1),""))</f>
        <v/>
      </c>
      <c r="CE66" s="165">
        <f>IF(OR(CE$4=0,Data_wide!$CH$62=""),"",IFERROR(ROUND(IF(CE$4=1,1+9*(MIN(MAX(Data_wide!$CH$62,CE$2),CE$3)-CE$2)/(CE$3-CE$2),1+9*(CE$3-MIN(MAX(Data_wide!$CH$62,CE$2),CE$3))/(CE$3-CE$2)),1),""))</f>
        <v/>
      </c>
      <c r="CF66" s="165">
        <f>IF(OR(CF$4=0,Data_wide!$CI$62=""),"",IFERROR(ROUND(IF(CF$4=1,1+9*(MIN(MAX(Data_wide!$CI$62,CF$2),CF$3)-CF$2)/(CF$3-CF$2),1+9*(CF$3-MIN(MAX(Data_wide!$CI$62,CF$2),CF$3))/(CF$3-CF$2)),1),""))</f>
        <v/>
      </c>
      <c r="CG66" s="165">
        <f>IF(OR(CG$4=0,Data_wide!$CJ$62=""),"",IFERROR(ROUND(IF(CG$4=1,1+9*(MIN(MAX(Data_wide!$CJ$62,CG$2),CG$3)-CG$2)/(CG$3-CG$2),1+9*(CG$3-MIN(MAX(Data_wide!$CJ$62,CG$2),CG$3))/(CG$3-CG$2)),1),""))</f>
        <v/>
      </c>
      <c r="CH66" s="165">
        <f>IF(OR(CH$4=0,Data_wide!$CK$62=""),"",IFERROR(ROUND(IF(CH$4=1,1+9*(MIN(MAX(Data_wide!$CK$62,CH$2),CH$3)-CH$2)/(CH$3-CH$2),1+9*(CH$3-MIN(MAX(Data_wide!$CK$62,CH$2),CH$3))/(CH$3-CH$2)),1),""))</f>
        <v/>
      </c>
      <c r="CI66" s="165">
        <f>IF(OR(CI$4=0,Data_wide!$CL$62=""),"",IFERROR(ROUND(IF(CI$4=1,1+9*(MIN(MAX(Data_wide!$CL$62,CI$2),CI$3)-CI$2)/(CI$3-CI$2),1+9*(CI$3-MIN(MAX(Data_wide!$CL$62,CI$2),CI$3))/(CI$3-CI$2)),1),""))</f>
        <v/>
      </c>
      <c r="CJ66" s="165">
        <f>IF(OR(CJ$4=0,Data_wide!$CM$62=""),"",IFERROR(ROUND(IF(CJ$4=1,1+9*(MIN(MAX(Data_wide!$CM$62,CJ$2),CJ$3)-CJ$2)/(CJ$3-CJ$2),1+9*(CJ$3-MIN(MAX(Data_wide!$CM$62,CJ$2),CJ$3))/(CJ$3-CJ$2)),1),""))</f>
        <v/>
      </c>
      <c r="CK66" s="165">
        <f>IF(OR(CK$4=0,Data_wide!$CN$62=""),"",IFERROR(ROUND(IF(CK$4=1,1+9*(MIN(MAX(Data_wide!$CN$62,CK$2),CK$3)-CK$2)/(CK$3-CK$2),1+9*(CK$3-MIN(MAX(Data_wide!$CN$62,CK$2),CK$3))/(CK$3-CK$2)),1),""))</f>
        <v/>
      </c>
      <c r="CL66" s="165">
        <f>IF(OR(CL$4=0,Data_wide!$CO$62=""),"",IFERROR(ROUND(IF(CL$4=1,1+9*(MIN(MAX(Data_wide!$CO$62,CL$2),CL$3)-CL$2)/(CL$3-CL$2),1+9*(CL$3-MIN(MAX(Data_wide!$CO$62,CL$2),CL$3))/(CL$3-CL$2)),1),""))</f>
        <v/>
      </c>
      <c r="CM66" s="165">
        <f>IF(OR(CM$4=0,Data_wide!$CP$62=""),"",IFERROR(ROUND(IF(CM$4=1,1+9*(MIN(MAX(Data_wide!$CP$62,CM$2),CM$3)-CM$2)/(CM$3-CM$2),1+9*(CM$3-MIN(MAX(Data_wide!$CP$62,CM$2),CM$3))/(CM$3-CM$2)),1),""))</f>
        <v/>
      </c>
      <c r="CN66" s="165">
        <f>IF(OR(CN$4=0,Data_wide!$CQ$62=""),"",IFERROR(ROUND(IF(CN$4=1,1+9*(MIN(MAX(Data_wide!$CQ$62,CN$2),CN$3)-CN$2)/(CN$3-CN$2),1+9*(CN$3-MIN(MAX(Data_wide!$CQ$62,CN$2),CN$3))/(CN$3-CN$2)),1),""))</f>
        <v/>
      </c>
      <c r="CO66" s="165">
        <f>IF(OR(CO$4=0,Data_wide!$CR$62=""),"",IFERROR(ROUND(IF(CO$4=1,1+9*(MIN(MAX(Data_wide!$CR$62,CO$2),CO$3)-CO$2)/(CO$3-CO$2),1+9*(CO$3-MIN(MAX(Data_wide!$CR$62,CO$2),CO$3))/(CO$3-CO$2)),1),""))</f>
        <v/>
      </c>
    </row>
    <row r="67" ht="14" customHeight="1">
      <c r="A67" s="161" t="inlineStr">
        <is>
          <t>ERI</t>
        </is>
      </c>
      <c r="B67" s="161" t="inlineStr">
        <is>
          <t>Eritrea</t>
        </is>
      </c>
      <c r="C67" s="165">
        <f>IF(OR(C$4=0,Data_wide!$F$63=""),"",IFERROR(ROUND(IF(C$4=1,1+9*(MIN(MAX(Data_wide!$F$63,C$2),C$3)-C$2)/(C$3-C$2),1+9*(C$3-MIN(MAX(Data_wide!$F$63,C$2),C$3))/(C$3-C$2)),1),""))</f>
        <v/>
      </c>
      <c r="D67" s="165">
        <f>IF(OR(D$4=0,Data_wide!$G$63=""),"",IFERROR(ROUND(IF(D$4=1,1+9*(MIN(MAX(Data_wide!$G$63,D$2),D$3)-D$2)/(D$3-D$2),1+9*(D$3-MIN(MAX(Data_wide!$G$63,D$2),D$3))/(D$3-D$2)),1),""))</f>
        <v/>
      </c>
      <c r="E67" s="165">
        <f>IF(OR(E$4=0,Data_wide!$H$63=""),"",IFERROR(ROUND(IF(E$4=1,1+9*(MIN(MAX(Data_wide!$H$63,E$2),E$3)-E$2)/(E$3-E$2),1+9*(E$3-MIN(MAX(Data_wide!$H$63,E$2),E$3))/(E$3-E$2)),1),""))</f>
        <v/>
      </c>
      <c r="F67" s="165">
        <f>IF(OR(F$4=0,Data_wide!$I$63=""),"",IFERROR(ROUND(IF(F$4=1,1+9*(MIN(MAX(Data_wide!$I$63,F$2),F$3)-F$2)/(F$3-F$2),1+9*(F$3-MIN(MAX(Data_wide!$I$63,F$2),F$3))/(F$3-F$2)),1),""))</f>
        <v/>
      </c>
      <c r="G67" s="165">
        <f>IF(OR(G$4=0,Data_wide!$J$63=""),"",IFERROR(ROUND(IF(G$4=1,1+9*(MIN(MAX(Data_wide!$J$63,G$2),G$3)-G$2)/(G$3-G$2),1+9*(G$3-MIN(MAX(Data_wide!$J$63,G$2),G$3))/(G$3-G$2)),1),""))</f>
        <v/>
      </c>
      <c r="H67" s="165">
        <f>IF(OR(H$4=0,Data_wide!$K$63=""),"",IFERROR(ROUND(IF(H$4=1,1+9*(MIN(MAX(Data_wide!$K$63,H$2),H$3)-H$2)/(H$3-H$2),1+9*(H$3-MIN(MAX(Data_wide!$K$63,H$2),H$3))/(H$3-H$2)),1),""))</f>
        <v/>
      </c>
      <c r="I67" s="165">
        <f>IF(OR(I$4=0,Data_wide!$L$63=""),"",IFERROR(ROUND(IF(I$4=1,1+9*(MIN(MAX(Data_wide!$L$63,I$2),I$3)-I$2)/(I$3-I$2),1+9*(I$3-MIN(MAX(Data_wide!$L$63,I$2),I$3))/(I$3-I$2)),1),""))</f>
        <v/>
      </c>
      <c r="J67" s="165">
        <f>IF(OR(J$4=0,Data_wide!$M$63=""),"",IFERROR(ROUND(IF(J$4=1,1+9*(MIN(MAX(Data_wide!$M$63,J$2),J$3)-J$2)/(J$3-J$2),1+9*(J$3-MIN(MAX(Data_wide!$M$63,J$2),J$3))/(J$3-J$2)),1),""))</f>
        <v/>
      </c>
      <c r="K67" s="165">
        <f>IF(OR(K$4=0,Data_wide!$N$63=""),"",IFERROR(ROUND(IF(K$4=1,1+9*(MIN(MAX(Data_wide!$N$63,K$2),K$3)-K$2)/(K$3-K$2),1+9*(K$3-MIN(MAX(Data_wide!$N$63,K$2),K$3))/(K$3-K$2)),1),""))</f>
        <v/>
      </c>
      <c r="L67" s="165">
        <f>IF(OR(L$4=0,Data_wide!$O$63=""),"",IFERROR(ROUND(IF(L$4=1,1+9*(MIN(MAX(Data_wide!$O$63,L$2),L$3)-L$2)/(L$3-L$2),1+9*(L$3-MIN(MAX(Data_wide!$O$63,L$2),L$3))/(L$3-L$2)),1),""))</f>
        <v/>
      </c>
      <c r="M67" s="165">
        <f>IF(OR(M$4=0,Data_wide!$P$63=""),"",IFERROR(ROUND(IF(M$4=1,1+9*(MIN(MAX(Data_wide!$P$63,M$2),M$3)-M$2)/(M$3-M$2),1+9*(M$3-MIN(MAX(Data_wide!$P$63,M$2),M$3))/(M$3-M$2)),1),""))</f>
        <v/>
      </c>
      <c r="N67" s="165">
        <f>IF(OR(N$4=0,Data_wide!$Q$63=""),"",IFERROR(ROUND(IF(N$4=1,1+9*(MIN(MAX(Data_wide!$Q$63,N$2),N$3)-N$2)/(N$3-N$2),1+9*(N$3-MIN(MAX(Data_wide!$Q$63,N$2),N$3))/(N$3-N$2)),1),""))</f>
        <v/>
      </c>
      <c r="O67" s="165">
        <f>IF(OR(O$4=0,Data_wide!$R$63=""),"",IFERROR(ROUND(IF(O$4=1,1+9*(MIN(MAX(Data_wide!$R$63,O$2),O$3)-O$2)/(O$3-O$2),1+9*(O$3-MIN(MAX(Data_wide!$R$63,O$2),O$3))/(O$3-O$2)),1),""))</f>
        <v/>
      </c>
      <c r="P67" s="165">
        <f>IF(OR(P$4=0,Data_wide!$S$63=""),"",IFERROR(ROUND(IF(P$4=1,1+9*(MIN(MAX(Data_wide!$S$63,P$2),P$3)-P$2)/(P$3-P$2),1+9*(P$3-MIN(MAX(Data_wide!$S$63,P$2),P$3))/(P$3-P$2)),1),""))</f>
        <v/>
      </c>
      <c r="Q67" s="165">
        <f>IF(OR(Q$4=0,Data_wide!$T$63=""),"",IFERROR(ROUND(IF(Q$4=1,1+9*(MIN(MAX(Data_wide!$T$63,Q$2),Q$3)-Q$2)/(Q$3-Q$2),1+9*(Q$3-MIN(MAX(Data_wide!$T$63,Q$2),Q$3))/(Q$3-Q$2)),1),""))</f>
        <v/>
      </c>
      <c r="R67" s="165">
        <f>IF(OR(R$4=0,Data_wide!$U$63=""),"",IFERROR(ROUND(IF(R$4=1,1+9*(MIN(MAX(Data_wide!$U$63,R$2),R$3)-R$2)/(R$3-R$2),1+9*(R$3-MIN(MAX(Data_wide!$U$63,R$2),R$3))/(R$3-R$2)),1),""))</f>
        <v/>
      </c>
      <c r="S67" s="165">
        <f>IF(OR(S$4=0,Data_wide!$V$63=""),"",IFERROR(ROUND(IF(S$4=1,1+9*(MIN(MAX(Data_wide!$V$63,S$2),S$3)-S$2)/(S$3-S$2),1+9*(S$3-MIN(MAX(Data_wide!$V$63,S$2),S$3))/(S$3-S$2)),1),""))</f>
        <v/>
      </c>
      <c r="T67" s="165">
        <f>IF(OR(T$4=0,Data_wide!$W$63=""),"",IFERROR(ROUND(IF(T$4=1,1+9*(MIN(MAX(Data_wide!$W$63,T$2),T$3)-T$2)/(T$3-T$2),1+9*(T$3-MIN(MAX(Data_wide!$W$63,T$2),T$3))/(T$3-T$2)),1),""))</f>
        <v/>
      </c>
      <c r="U67" s="165">
        <f>IF(OR(U$4=0,Data_wide!$X$63=""),"",IFERROR(ROUND(IF(U$4=1,1+9*(MIN(MAX(Data_wide!$X$63,U$2),U$3)-U$2)/(U$3-U$2),1+9*(U$3-MIN(MAX(Data_wide!$X$63,U$2),U$3))/(U$3-U$2)),1),""))</f>
        <v/>
      </c>
      <c r="V67" s="165">
        <f>IF(OR(V$4=0,Data_wide!$Y$63=""),"",IFERROR(ROUND(IF(V$4=1,1+9*(MIN(MAX(Data_wide!$Y$63,V$2),V$3)-V$2)/(V$3-V$2),1+9*(V$3-MIN(MAX(Data_wide!$Y$63,V$2),V$3))/(V$3-V$2)),1),""))</f>
        <v/>
      </c>
      <c r="W67" s="165">
        <f>IF(OR(W$4=0,Data_wide!$Z$63=""),"",IFERROR(ROUND(IF(W$4=1,1+9*(MIN(MAX(Data_wide!$Z$63,W$2),W$3)-W$2)/(W$3-W$2),1+9*(W$3-MIN(MAX(Data_wide!$Z$63,W$2),W$3))/(W$3-W$2)),1),""))</f>
        <v/>
      </c>
      <c r="X67" s="165">
        <f>IF(OR(X$4=0,Data_wide!$AA$63=""),"",IFERROR(ROUND(IF(X$4=1,1+9*(MIN(MAX(Data_wide!$AA$63,X$2),X$3)-X$2)/(X$3-X$2),1+9*(X$3-MIN(MAX(Data_wide!$AA$63,X$2),X$3))/(X$3-X$2)),1),""))</f>
        <v/>
      </c>
      <c r="Y67" s="165">
        <f>IF(OR(Y$4=0,Data_wide!$AB$63=""),"",IFERROR(ROUND(IF(Y$4=1,1+9*(MIN(MAX(Data_wide!$AB$63,Y$2),Y$3)-Y$2)/(Y$3-Y$2),1+9*(Y$3-MIN(MAX(Data_wide!$AB$63,Y$2),Y$3))/(Y$3-Y$2)),1),""))</f>
        <v/>
      </c>
      <c r="Z67" s="165">
        <f>IF(OR(Z$4=0,Data_wide!$AC$63=""),"",IFERROR(ROUND(IF(Z$4=1,1+9*(MIN(MAX(Data_wide!$AC$63,Z$2),Z$3)-Z$2)/(Z$3-Z$2),1+9*(Z$3-MIN(MAX(Data_wide!$AC$63,Z$2),Z$3))/(Z$3-Z$2)),1),""))</f>
        <v/>
      </c>
      <c r="AA67" s="165">
        <f>IF(OR(AA$4=0,Data_wide!$AD$63=""),"",IFERROR(ROUND(IF(AA$4=1,1+9*(MIN(MAX(Data_wide!$AD$63,AA$2),AA$3)-AA$2)/(AA$3-AA$2),1+9*(AA$3-MIN(MAX(Data_wide!$AD$63,AA$2),AA$3))/(AA$3-AA$2)),1),""))</f>
        <v/>
      </c>
      <c r="AB67" s="165">
        <f>IF(OR(AB$4=0,Data_wide!$AE$63=""),"",IFERROR(ROUND(IF(AB$4=1,1+9*(MIN(MAX(Data_wide!$AE$63,AB$2),AB$3)-AB$2)/(AB$3-AB$2),1+9*(AB$3-MIN(MAX(Data_wide!$AE$63,AB$2),AB$3))/(AB$3-AB$2)),1),""))</f>
        <v/>
      </c>
      <c r="AC67" s="165">
        <f>IF(OR(AC$4=0,Data_wide!$AF$63=""),"",IFERROR(ROUND(IF(AC$4=1,1+9*(MIN(MAX(Data_wide!$AF$63,AC$2),AC$3)-AC$2)/(AC$3-AC$2),1+9*(AC$3-MIN(MAX(Data_wide!$AF$63,AC$2),AC$3))/(AC$3-AC$2)),1),""))</f>
        <v/>
      </c>
      <c r="AD67" s="165">
        <f>IF(OR(AD$4=0,Data_wide!$AG$63=""),"",IFERROR(ROUND(IF(AD$4=1,1+9*(MIN(MAX(Data_wide!$AG$63,AD$2),AD$3)-AD$2)/(AD$3-AD$2),1+9*(AD$3-MIN(MAX(Data_wide!$AG$63,AD$2),AD$3))/(AD$3-AD$2)),1),""))</f>
        <v/>
      </c>
      <c r="AE67" s="165">
        <f>IF(OR(AE$4=0,Data_wide!$AH$63=""),"",IFERROR(ROUND(IF(AE$4=1,1+9*(MIN(MAX(Data_wide!$AH$63,AE$2),AE$3)-AE$2)/(AE$3-AE$2),1+9*(AE$3-MIN(MAX(Data_wide!$AH$63,AE$2),AE$3))/(AE$3-AE$2)),1),""))</f>
        <v/>
      </c>
      <c r="AF67" s="165">
        <f>IF(OR(AF$4=0,Data_wide!$AI$63=""),"",IFERROR(ROUND(IF(AF$4=1,1+9*(MIN(MAX(Data_wide!$AI$63,AF$2),AF$3)-AF$2)/(AF$3-AF$2),1+9*(AF$3-MIN(MAX(Data_wide!$AI$63,AF$2),AF$3))/(AF$3-AF$2)),1),""))</f>
        <v/>
      </c>
      <c r="AG67" s="165">
        <f>IF(OR(AG$4=0,Data_wide!$AJ$63=""),"",IFERROR(ROUND(IF(AG$4=1,1+9*(MIN(MAX(Data_wide!$AJ$63,AG$2),AG$3)-AG$2)/(AG$3-AG$2),1+9*(AG$3-MIN(MAX(Data_wide!$AJ$63,AG$2),AG$3))/(AG$3-AG$2)),1),""))</f>
        <v/>
      </c>
      <c r="AH67" s="165">
        <f>IF(OR(AH$4=0,Data_wide!$AK$63=""),"",IFERROR(ROUND(IF(AH$4=1,1+9*(MIN(MAX(Data_wide!$AK$63,AH$2),AH$3)-AH$2)/(AH$3-AH$2),1+9*(AH$3-MIN(MAX(Data_wide!$AK$63,AH$2),AH$3))/(AH$3-AH$2)),1),""))</f>
        <v/>
      </c>
      <c r="AI67" s="165">
        <f>IF(OR(AI$4=0,Data_wide!$AL$63=""),"",IFERROR(ROUND(IF(AI$4=1,1+9*(MIN(MAX(Data_wide!$AL$63,AI$2),AI$3)-AI$2)/(AI$3-AI$2),1+9*(AI$3-MIN(MAX(Data_wide!$AL$63,AI$2),AI$3))/(AI$3-AI$2)),1),""))</f>
        <v/>
      </c>
      <c r="AJ67" s="165">
        <f>IF(OR(AJ$4=0,Data_wide!$AM$63=""),"",IFERROR(ROUND(IF(AJ$4=1,1+9*(MIN(MAX(Data_wide!$AM$63,AJ$2),AJ$3)-AJ$2)/(AJ$3-AJ$2),1+9*(AJ$3-MIN(MAX(Data_wide!$AM$63,AJ$2),AJ$3))/(AJ$3-AJ$2)),1),""))</f>
        <v/>
      </c>
      <c r="AK67" s="165">
        <f>IF(OR(AK$4=0,Data_wide!$AN$63=""),"",IFERROR(ROUND(IF(AK$4=1,1+9*(MIN(MAX(Data_wide!$AN$63,AK$2),AK$3)-AK$2)/(AK$3-AK$2),1+9*(AK$3-MIN(MAX(Data_wide!$AN$63,AK$2),AK$3))/(AK$3-AK$2)),1),""))</f>
        <v/>
      </c>
      <c r="AL67" s="165">
        <f>IF(OR(AL$4=0,Data_wide!$AO$63=""),"",IFERROR(ROUND(IF(AL$4=1,1+9*(MIN(MAX(Data_wide!$AO$63,AL$2),AL$3)-AL$2)/(AL$3-AL$2),1+9*(AL$3-MIN(MAX(Data_wide!$AO$63,AL$2),AL$3))/(AL$3-AL$2)),1),""))</f>
        <v/>
      </c>
      <c r="AM67" s="165">
        <f>IF(OR(AM$4=0,Data_wide!$AP$63=""),"",IFERROR(ROUND(IF(AM$4=1,1+9*(MIN(MAX(Data_wide!$AP$63,AM$2),AM$3)-AM$2)/(AM$3-AM$2),1+9*(AM$3-MIN(MAX(Data_wide!$AP$63,AM$2),AM$3))/(AM$3-AM$2)),1),""))</f>
        <v/>
      </c>
      <c r="AN67" s="165">
        <f>IF(OR(AN$4=0,Data_wide!$AQ$63=""),"",IFERROR(ROUND(IF(AN$4=1,1+9*(MIN(MAX(Data_wide!$AQ$63,AN$2),AN$3)-AN$2)/(AN$3-AN$2),1+9*(AN$3-MIN(MAX(Data_wide!$AQ$63,AN$2),AN$3))/(AN$3-AN$2)),1),""))</f>
        <v/>
      </c>
      <c r="AO67" s="165">
        <f>IF(OR(AO$4=0,Data_wide!$AR$63=""),"",IFERROR(ROUND(IF(AO$4=1,1+9*(MIN(MAX(Data_wide!$AR$63,AO$2),AO$3)-AO$2)/(AO$3-AO$2),1+9*(AO$3-MIN(MAX(Data_wide!$AR$63,AO$2),AO$3))/(AO$3-AO$2)),1),""))</f>
        <v/>
      </c>
      <c r="AP67" s="165">
        <f>IF(OR(AP$4=0,Data_wide!$AS$63=""),"",IFERROR(ROUND(IF(AP$4=1,1+9*(MIN(MAX(Data_wide!$AS$63,AP$2),AP$3)-AP$2)/(AP$3-AP$2),1+9*(AP$3-MIN(MAX(Data_wide!$AS$63,AP$2),AP$3))/(AP$3-AP$2)),1),""))</f>
        <v/>
      </c>
      <c r="AQ67" s="165">
        <f>IF(OR(AQ$4=0,Data_wide!$AT$63=""),"",IFERROR(ROUND(IF(AQ$4=1,1+9*(MIN(MAX(Data_wide!$AT$63,AQ$2),AQ$3)-AQ$2)/(AQ$3-AQ$2),1+9*(AQ$3-MIN(MAX(Data_wide!$AT$63,AQ$2),AQ$3))/(AQ$3-AQ$2)),1),""))</f>
        <v/>
      </c>
      <c r="AR67" s="165">
        <f>IF(OR(AR$4=0,Data_wide!$AU$63=""),"",IFERROR(ROUND(IF(AR$4=1,1+9*(MIN(MAX(Data_wide!$AU$63,AR$2),AR$3)-AR$2)/(AR$3-AR$2),1+9*(AR$3-MIN(MAX(Data_wide!$AU$63,AR$2),AR$3))/(AR$3-AR$2)),1),""))</f>
        <v/>
      </c>
      <c r="AS67" s="165">
        <f>IF(OR(AS$4=0,Data_wide!$AV$63=""),"",IFERROR(ROUND(IF(AS$4=1,1+9*(MIN(MAX(Data_wide!$AV$63,AS$2),AS$3)-AS$2)/(AS$3-AS$2),1+9*(AS$3-MIN(MAX(Data_wide!$AV$63,AS$2),AS$3))/(AS$3-AS$2)),1),""))</f>
        <v/>
      </c>
      <c r="AT67" s="165">
        <f>IF(OR(AT$4=0,Data_wide!$AW$63=""),"",IFERROR(ROUND(IF(AT$4=1,1+9*(MIN(MAX(Data_wide!$AW$63,AT$2),AT$3)-AT$2)/(AT$3-AT$2),1+9*(AT$3-MIN(MAX(Data_wide!$AW$63,AT$2),AT$3))/(AT$3-AT$2)),1),""))</f>
        <v/>
      </c>
      <c r="AU67" s="165">
        <f>IF(OR(AU$4=0,Data_wide!$AX$63=""),"",IFERROR(ROUND(IF(AU$4=1,1+9*(MIN(MAX(Data_wide!$AX$63,AU$2),AU$3)-AU$2)/(AU$3-AU$2),1+9*(AU$3-MIN(MAX(Data_wide!$AX$63,AU$2),AU$3))/(AU$3-AU$2)),1),""))</f>
        <v/>
      </c>
      <c r="AV67" s="165">
        <f>IF(OR(AV$4=0,Data_wide!$AY$63=""),"",IFERROR(ROUND(IF(AV$4=1,1+9*(MIN(MAX(Data_wide!$AY$63,AV$2),AV$3)-AV$2)/(AV$3-AV$2),1+9*(AV$3-MIN(MAX(Data_wide!$AY$63,AV$2),AV$3))/(AV$3-AV$2)),1),""))</f>
        <v/>
      </c>
      <c r="AW67" s="165">
        <f>IF(OR(AW$4=0,Data_wide!$AZ$63=""),"",IFERROR(ROUND(IF(AW$4=1,1+9*(MIN(MAX(Data_wide!$AZ$63,AW$2),AW$3)-AW$2)/(AW$3-AW$2),1+9*(AW$3-MIN(MAX(Data_wide!$AZ$63,AW$2),AW$3))/(AW$3-AW$2)),1),""))</f>
        <v/>
      </c>
      <c r="AX67" s="165">
        <f>IF(OR(AX$4=0,Data_wide!$BA$63=""),"",IFERROR(ROUND(IF(AX$4=1,1+9*(MIN(MAX(Data_wide!$BA$63,AX$2),AX$3)-AX$2)/(AX$3-AX$2),1+9*(AX$3-MIN(MAX(Data_wide!$BA$63,AX$2),AX$3))/(AX$3-AX$2)),1),""))</f>
        <v/>
      </c>
      <c r="AY67" s="165">
        <f>IF(OR(AY$4=0,Data_wide!$BB$63=""),"",IFERROR(ROUND(IF(AY$4=1,1+9*(MIN(MAX(Data_wide!$BB$63,AY$2),AY$3)-AY$2)/(AY$3-AY$2),1+9*(AY$3-MIN(MAX(Data_wide!$BB$63,AY$2),AY$3))/(AY$3-AY$2)),1),""))</f>
        <v/>
      </c>
      <c r="AZ67" s="165">
        <f>IF(OR(AZ$4=0,Data_wide!$BC$63=""),"",IFERROR(ROUND(IF(AZ$4=1,1+9*(MIN(MAX(Data_wide!$BC$63,AZ$2),AZ$3)-AZ$2)/(AZ$3-AZ$2),1+9*(AZ$3-MIN(MAX(Data_wide!$BC$63,AZ$2),AZ$3))/(AZ$3-AZ$2)),1),""))</f>
        <v/>
      </c>
      <c r="BA67" s="165">
        <f>IF(OR(BA$4=0,Data_wide!$BD$63=""),"",IFERROR(ROUND(IF(BA$4=1,1+9*(MIN(MAX(Data_wide!$BD$63,BA$2),BA$3)-BA$2)/(BA$3-BA$2),1+9*(BA$3-MIN(MAX(Data_wide!$BD$63,BA$2),BA$3))/(BA$3-BA$2)),1),""))</f>
        <v/>
      </c>
      <c r="BB67" s="165">
        <f>IF(OR(BB$4=0,Data_wide!$BE$63=""),"",IFERROR(ROUND(IF(BB$4=1,1+9*(MIN(MAX(Data_wide!$BE$63,BB$2),BB$3)-BB$2)/(BB$3-BB$2),1+9*(BB$3-MIN(MAX(Data_wide!$BE$63,BB$2),BB$3))/(BB$3-BB$2)),1),""))</f>
        <v/>
      </c>
      <c r="BC67" s="165">
        <f>IF(OR(BC$4=0,Data_wide!$BF$63=""),"",IFERROR(ROUND(IF(BC$4=1,1+9*(MIN(MAX(Data_wide!$BF$63,BC$2),BC$3)-BC$2)/(BC$3-BC$2),1+9*(BC$3-MIN(MAX(Data_wide!$BF$63,BC$2),BC$3))/(BC$3-BC$2)),1),""))</f>
        <v/>
      </c>
      <c r="BD67" s="165">
        <f>IF(OR(BD$4=0,Data_wide!$BG$63=""),"",IFERROR(ROUND(IF(BD$4=1,1+9*(MIN(MAX(Data_wide!$BG$63,BD$2),BD$3)-BD$2)/(BD$3-BD$2),1+9*(BD$3-MIN(MAX(Data_wide!$BG$63,BD$2),BD$3))/(BD$3-BD$2)),1),""))</f>
        <v/>
      </c>
      <c r="BE67" s="165">
        <f>IF(OR(BE$4=0,Data_wide!$BH$63=""),"",IFERROR(ROUND(IF(BE$4=1,1+9*(MIN(MAX(Data_wide!$BH$63,BE$2),BE$3)-BE$2)/(BE$3-BE$2),1+9*(BE$3-MIN(MAX(Data_wide!$BH$63,BE$2),BE$3))/(BE$3-BE$2)),1),""))</f>
        <v/>
      </c>
      <c r="BF67" s="165">
        <f>IF(OR(BF$4=0,Data_wide!$BI$63=""),"",IFERROR(ROUND(IF(BF$4=1,1+9*(MIN(MAX(Data_wide!$BI$63,BF$2),BF$3)-BF$2)/(BF$3-BF$2),1+9*(BF$3-MIN(MAX(Data_wide!$BI$63,BF$2),BF$3))/(BF$3-BF$2)),1),""))</f>
        <v/>
      </c>
      <c r="BG67" s="165">
        <f>IF(OR(BG$4=0,Data_wide!$BJ$63=""),"",IFERROR(ROUND(IF(BG$4=1,1+9*(MIN(MAX(Data_wide!$BJ$63,BG$2),BG$3)-BG$2)/(BG$3-BG$2),1+9*(BG$3-MIN(MAX(Data_wide!$BJ$63,BG$2),BG$3))/(BG$3-BG$2)),1),""))</f>
        <v/>
      </c>
      <c r="BH67" s="165">
        <f>IF(OR(BH$4=0,Data_wide!$BK$63=""),"",IFERROR(ROUND(IF(BH$4=1,1+9*(MIN(MAX(Data_wide!$BK$63,BH$2),BH$3)-BH$2)/(BH$3-BH$2),1+9*(BH$3-MIN(MAX(Data_wide!$BK$63,BH$2),BH$3))/(BH$3-BH$2)),1),""))</f>
        <v/>
      </c>
      <c r="BI67" s="165">
        <f>IF(OR(BI$4=0,Data_wide!$BL$63=""),"",IFERROR(ROUND(IF(BI$4=1,1+9*(MIN(MAX(Data_wide!$BL$63,BI$2),BI$3)-BI$2)/(BI$3-BI$2),1+9*(BI$3-MIN(MAX(Data_wide!$BL$63,BI$2),BI$3))/(BI$3-BI$2)),1),""))</f>
        <v/>
      </c>
      <c r="BJ67" s="165">
        <f>IF(OR(BJ$4=0,Data_wide!$BM$63=""),"",IFERROR(ROUND(IF(BJ$4=1,1+9*(MIN(MAX(Data_wide!$BM$63,BJ$2),BJ$3)-BJ$2)/(BJ$3-BJ$2),1+9*(BJ$3-MIN(MAX(Data_wide!$BM$63,BJ$2),BJ$3))/(BJ$3-BJ$2)),1),""))</f>
        <v/>
      </c>
      <c r="BK67" s="165">
        <f>IF(OR(BK$4=0,Data_wide!$BN$63=""),"",IFERROR(ROUND(IF(BK$4=1,1+9*(MIN(MAX(Data_wide!$BN$63,BK$2),BK$3)-BK$2)/(BK$3-BK$2),1+9*(BK$3-MIN(MAX(Data_wide!$BN$63,BK$2),BK$3))/(BK$3-BK$2)),1),""))</f>
        <v/>
      </c>
      <c r="BL67" s="165">
        <f>IF(OR(BL$4=0,Data_wide!$BO$63=""),"",IFERROR(ROUND(IF(BL$4=1,1+9*(MIN(MAX(Data_wide!$BO$63,BL$2),BL$3)-BL$2)/(BL$3-BL$2),1+9*(BL$3-MIN(MAX(Data_wide!$BO$63,BL$2),BL$3))/(BL$3-BL$2)),1),""))</f>
        <v/>
      </c>
      <c r="BM67" s="165">
        <f>IF(OR(BM$4=0,Data_wide!$BP$63=""),"",IFERROR(ROUND(IF(BM$4=1,1+9*(MIN(MAX(Data_wide!$BP$63,BM$2),BM$3)-BM$2)/(BM$3-BM$2),1+9*(BM$3-MIN(MAX(Data_wide!$BP$63,BM$2),BM$3))/(BM$3-BM$2)),1),""))</f>
        <v/>
      </c>
      <c r="BN67" s="165">
        <f>IF(OR(BN$4=0,Data_wide!$BQ$63=""),"",IFERROR(ROUND(IF(BN$4=1,1+9*(MIN(MAX(Data_wide!$BQ$63,BN$2),BN$3)-BN$2)/(BN$3-BN$2),1+9*(BN$3-MIN(MAX(Data_wide!$BQ$63,BN$2),BN$3))/(BN$3-BN$2)),1),""))</f>
        <v/>
      </c>
      <c r="BO67" s="165">
        <f>IF(OR(BO$4=0,Data_wide!$BR$63=""),"",IFERROR(ROUND(IF(BO$4=1,1+9*(MIN(MAX(Data_wide!$BR$63,BO$2),BO$3)-BO$2)/(BO$3-BO$2),1+9*(BO$3-MIN(MAX(Data_wide!$BR$63,BO$2),BO$3))/(BO$3-BO$2)),1),""))</f>
        <v/>
      </c>
      <c r="BP67" s="165">
        <f>IF(OR(BP$4=0,Data_wide!$BS$63=""),"",IFERROR(ROUND(IF(BP$4=1,1+9*(MIN(MAX(Data_wide!$BS$63,BP$2),BP$3)-BP$2)/(BP$3-BP$2),1+9*(BP$3-MIN(MAX(Data_wide!$BS$63,BP$2),BP$3))/(BP$3-BP$2)),1),""))</f>
        <v/>
      </c>
      <c r="BQ67" s="165">
        <f>IF(OR(BQ$4=0,Data_wide!$BT$63=""),"",IFERROR(ROUND(IF(BQ$4=1,1+9*(MIN(MAX(Data_wide!$BT$63,BQ$2),BQ$3)-BQ$2)/(BQ$3-BQ$2),1+9*(BQ$3-MIN(MAX(Data_wide!$BT$63,BQ$2),BQ$3))/(BQ$3-BQ$2)),1),""))</f>
        <v/>
      </c>
      <c r="BR67" s="165">
        <f>IF(OR(BR$4=0,Data_wide!$BU$63=""),"",IFERROR(ROUND(IF(BR$4=1,1+9*(MIN(MAX(Data_wide!$BU$63,BR$2),BR$3)-BR$2)/(BR$3-BR$2),1+9*(BR$3-MIN(MAX(Data_wide!$BU$63,BR$2),BR$3))/(BR$3-BR$2)),1),""))</f>
        <v/>
      </c>
      <c r="BS67" s="165">
        <f>IF(OR(BS$4=0,Data_wide!$BV$63=""),"",IFERROR(ROUND(IF(BS$4=1,1+9*(MIN(MAX(Data_wide!$BV$63,BS$2),BS$3)-BS$2)/(BS$3-BS$2),1+9*(BS$3-MIN(MAX(Data_wide!$BV$63,BS$2),BS$3))/(BS$3-BS$2)),1),""))</f>
        <v/>
      </c>
      <c r="BT67" s="165">
        <f>IF(OR(BT$4=0,Data_wide!$BW$63=""),"",IFERROR(ROUND(IF(BT$4=1,1+9*(MIN(MAX(Data_wide!$BW$63,BT$2),BT$3)-BT$2)/(BT$3-BT$2),1+9*(BT$3-MIN(MAX(Data_wide!$BW$63,BT$2),BT$3))/(BT$3-BT$2)),1),""))</f>
        <v/>
      </c>
      <c r="BU67" s="165">
        <f>IF(OR(BU$4=0,Data_wide!$BX$63=""),"",IFERROR(ROUND(IF(BU$4=1,1+9*(MIN(MAX(Data_wide!$BX$63,BU$2),BU$3)-BU$2)/(BU$3-BU$2),1+9*(BU$3-MIN(MAX(Data_wide!$BX$63,BU$2),BU$3))/(BU$3-BU$2)),1),""))</f>
        <v/>
      </c>
      <c r="BV67" s="165">
        <f>IF(OR(BV$4=0,Data_wide!$BY$63=""),"",IFERROR(ROUND(IF(BV$4=1,1+9*(MIN(MAX(Data_wide!$BY$63,BV$2),BV$3)-BV$2)/(BV$3-BV$2),1+9*(BV$3-MIN(MAX(Data_wide!$BY$63,BV$2),BV$3))/(BV$3-BV$2)),1),""))</f>
        <v/>
      </c>
      <c r="BW67" s="165">
        <f>IF(OR(BW$4=0,Data_wide!$BZ$63=""),"",IFERROR(ROUND(IF(BW$4=1,1+9*(MIN(MAX(Data_wide!$BZ$63,BW$2),BW$3)-BW$2)/(BW$3-BW$2),1+9*(BW$3-MIN(MAX(Data_wide!$BZ$63,BW$2),BW$3))/(BW$3-BW$2)),1),""))</f>
        <v/>
      </c>
      <c r="BX67" s="165">
        <f>IF(OR(BX$4=0,Data_wide!$CA$63=""),"",IFERROR(ROUND(IF(BX$4=1,1+9*(MIN(MAX(Data_wide!$CA$63,BX$2),BX$3)-BX$2)/(BX$3-BX$2),1+9*(BX$3-MIN(MAX(Data_wide!$CA$63,BX$2),BX$3))/(BX$3-BX$2)),1),""))</f>
        <v/>
      </c>
      <c r="BY67" s="165">
        <f>IF(OR(BY$4=0,Data_wide!$CB$63=""),"",IFERROR(ROUND(IF(BY$4=1,1+9*(MIN(MAX(Data_wide!$CB$63,BY$2),BY$3)-BY$2)/(BY$3-BY$2),1+9*(BY$3-MIN(MAX(Data_wide!$CB$63,BY$2),BY$3))/(BY$3-BY$2)),1),""))</f>
        <v/>
      </c>
      <c r="BZ67" s="165">
        <f>IF(OR(BZ$4=0,Data_wide!$CC$63=""),"",IFERROR(ROUND(IF(BZ$4=1,1+9*(MIN(MAX(Data_wide!$CC$63,BZ$2),BZ$3)-BZ$2)/(BZ$3-BZ$2),1+9*(BZ$3-MIN(MAX(Data_wide!$CC$63,BZ$2),BZ$3))/(BZ$3-BZ$2)),1),""))</f>
        <v/>
      </c>
      <c r="CA67" s="165">
        <f>IF(OR(CA$4=0,Data_wide!$CD$63=""),"",IFERROR(ROUND(IF(CA$4=1,1+9*(MIN(MAX(Data_wide!$CD$63,CA$2),CA$3)-CA$2)/(CA$3-CA$2),1+9*(CA$3-MIN(MAX(Data_wide!$CD$63,CA$2),CA$3))/(CA$3-CA$2)),1),""))</f>
        <v/>
      </c>
      <c r="CB67" s="165">
        <f>IF(OR(CB$4=0,Data_wide!$CE$63=""),"",IFERROR(ROUND(IF(CB$4=1,1+9*(MIN(MAX(Data_wide!$CE$63,CB$2),CB$3)-CB$2)/(CB$3-CB$2),1+9*(CB$3-MIN(MAX(Data_wide!$CE$63,CB$2),CB$3))/(CB$3-CB$2)),1),""))</f>
        <v/>
      </c>
      <c r="CC67" s="165">
        <f>IF(OR(CC$4=0,Data_wide!$CF$63=""),"",IFERROR(ROUND(IF(CC$4=1,1+9*(MIN(MAX(Data_wide!$CF$63,CC$2),CC$3)-CC$2)/(CC$3-CC$2),1+9*(CC$3-MIN(MAX(Data_wide!$CF$63,CC$2),CC$3))/(CC$3-CC$2)),1),""))</f>
        <v/>
      </c>
      <c r="CD67" s="165">
        <f>IF(OR(CD$4=0,Data_wide!$CG$63=""),"",IFERROR(ROUND(IF(CD$4=1,1+9*(MIN(MAX(Data_wide!$CG$63,CD$2),CD$3)-CD$2)/(CD$3-CD$2),1+9*(CD$3-MIN(MAX(Data_wide!$CG$63,CD$2),CD$3))/(CD$3-CD$2)),1),""))</f>
        <v/>
      </c>
      <c r="CE67" s="165">
        <f>IF(OR(CE$4=0,Data_wide!$CH$63=""),"",IFERROR(ROUND(IF(CE$4=1,1+9*(MIN(MAX(Data_wide!$CH$63,CE$2),CE$3)-CE$2)/(CE$3-CE$2),1+9*(CE$3-MIN(MAX(Data_wide!$CH$63,CE$2),CE$3))/(CE$3-CE$2)),1),""))</f>
        <v/>
      </c>
      <c r="CF67" s="165">
        <f>IF(OR(CF$4=0,Data_wide!$CI$63=""),"",IFERROR(ROUND(IF(CF$4=1,1+9*(MIN(MAX(Data_wide!$CI$63,CF$2),CF$3)-CF$2)/(CF$3-CF$2),1+9*(CF$3-MIN(MAX(Data_wide!$CI$63,CF$2),CF$3))/(CF$3-CF$2)),1),""))</f>
        <v/>
      </c>
      <c r="CG67" s="165">
        <f>IF(OR(CG$4=0,Data_wide!$CJ$63=""),"",IFERROR(ROUND(IF(CG$4=1,1+9*(MIN(MAX(Data_wide!$CJ$63,CG$2),CG$3)-CG$2)/(CG$3-CG$2),1+9*(CG$3-MIN(MAX(Data_wide!$CJ$63,CG$2),CG$3))/(CG$3-CG$2)),1),""))</f>
        <v/>
      </c>
      <c r="CH67" s="165">
        <f>IF(OR(CH$4=0,Data_wide!$CK$63=""),"",IFERROR(ROUND(IF(CH$4=1,1+9*(MIN(MAX(Data_wide!$CK$63,CH$2),CH$3)-CH$2)/(CH$3-CH$2),1+9*(CH$3-MIN(MAX(Data_wide!$CK$63,CH$2),CH$3))/(CH$3-CH$2)),1),""))</f>
        <v/>
      </c>
      <c r="CI67" s="165">
        <f>IF(OR(CI$4=0,Data_wide!$CL$63=""),"",IFERROR(ROUND(IF(CI$4=1,1+9*(MIN(MAX(Data_wide!$CL$63,CI$2),CI$3)-CI$2)/(CI$3-CI$2),1+9*(CI$3-MIN(MAX(Data_wide!$CL$63,CI$2),CI$3))/(CI$3-CI$2)),1),""))</f>
        <v/>
      </c>
      <c r="CJ67" s="165">
        <f>IF(OR(CJ$4=0,Data_wide!$CM$63=""),"",IFERROR(ROUND(IF(CJ$4=1,1+9*(MIN(MAX(Data_wide!$CM$63,CJ$2),CJ$3)-CJ$2)/(CJ$3-CJ$2),1+9*(CJ$3-MIN(MAX(Data_wide!$CM$63,CJ$2),CJ$3))/(CJ$3-CJ$2)),1),""))</f>
        <v/>
      </c>
      <c r="CK67" s="165">
        <f>IF(OR(CK$4=0,Data_wide!$CN$63=""),"",IFERROR(ROUND(IF(CK$4=1,1+9*(MIN(MAX(Data_wide!$CN$63,CK$2),CK$3)-CK$2)/(CK$3-CK$2),1+9*(CK$3-MIN(MAX(Data_wide!$CN$63,CK$2),CK$3))/(CK$3-CK$2)),1),""))</f>
        <v/>
      </c>
      <c r="CL67" s="165">
        <f>IF(OR(CL$4=0,Data_wide!$CO$63=""),"",IFERROR(ROUND(IF(CL$4=1,1+9*(MIN(MAX(Data_wide!$CO$63,CL$2),CL$3)-CL$2)/(CL$3-CL$2),1+9*(CL$3-MIN(MAX(Data_wide!$CO$63,CL$2),CL$3))/(CL$3-CL$2)),1),""))</f>
        <v/>
      </c>
      <c r="CM67" s="165">
        <f>IF(OR(CM$4=0,Data_wide!$CP$63=""),"",IFERROR(ROUND(IF(CM$4=1,1+9*(MIN(MAX(Data_wide!$CP$63,CM$2),CM$3)-CM$2)/(CM$3-CM$2),1+9*(CM$3-MIN(MAX(Data_wide!$CP$63,CM$2),CM$3))/(CM$3-CM$2)),1),""))</f>
        <v/>
      </c>
      <c r="CN67" s="165">
        <f>IF(OR(CN$4=0,Data_wide!$CQ$63=""),"",IFERROR(ROUND(IF(CN$4=1,1+9*(MIN(MAX(Data_wide!$CQ$63,CN$2),CN$3)-CN$2)/(CN$3-CN$2),1+9*(CN$3-MIN(MAX(Data_wide!$CQ$63,CN$2),CN$3))/(CN$3-CN$2)),1),""))</f>
        <v/>
      </c>
      <c r="CO67" s="165">
        <f>IF(OR(CO$4=0,Data_wide!$CR$63=""),"",IFERROR(ROUND(IF(CO$4=1,1+9*(MIN(MAX(Data_wide!$CR$63,CO$2),CO$3)-CO$2)/(CO$3-CO$2),1+9*(CO$3-MIN(MAX(Data_wide!$CR$63,CO$2),CO$3))/(CO$3-CO$2)),1),""))</f>
        <v/>
      </c>
    </row>
    <row r="68" ht="14" customHeight="1">
      <c r="A68" s="161" t="inlineStr">
        <is>
          <t>EST</t>
        </is>
      </c>
      <c r="B68" s="161" t="inlineStr">
        <is>
          <t>Estonia</t>
        </is>
      </c>
      <c r="C68" s="165">
        <f>IF(OR(C$4=0,Data_wide!$F$64=""),"",IFERROR(ROUND(IF(C$4=1,1+9*(MIN(MAX(Data_wide!$F$64,C$2),C$3)-C$2)/(C$3-C$2),1+9*(C$3-MIN(MAX(Data_wide!$F$64,C$2),C$3))/(C$3-C$2)),1),""))</f>
        <v/>
      </c>
      <c r="D68" s="165">
        <f>IF(OR(D$4=0,Data_wide!$G$64=""),"",IFERROR(ROUND(IF(D$4=1,1+9*(MIN(MAX(Data_wide!$G$64,D$2),D$3)-D$2)/(D$3-D$2),1+9*(D$3-MIN(MAX(Data_wide!$G$64,D$2),D$3))/(D$3-D$2)),1),""))</f>
        <v/>
      </c>
      <c r="E68" s="165">
        <f>IF(OR(E$4=0,Data_wide!$H$64=""),"",IFERROR(ROUND(IF(E$4=1,1+9*(MIN(MAX(Data_wide!$H$64,E$2),E$3)-E$2)/(E$3-E$2),1+9*(E$3-MIN(MAX(Data_wide!$H$64,E$2),E$3))/(E$3-E$2)),1),""))</f>
        <v/>
      </c>
      <c r="F68" s="165">
        <f>IF(OR(F$4=0,Data_wide!$I$64=""),"",IFERROR(ROUND(IF(F$4=1,1+9*(MIN(MAX(Data_wide!$I$64,F$2),F$3)-F$2)/(F$3-F$2),1+9*(F$3-MIN(MAX(Data_wide!$I$64,F$2),F$3))/(F$3-F$2)),1),""))</f>
        <v/>
      </c>
      <c r="G68" s="165">
        <f>IF(OR(G$4=0,Data_wide!$J$64=""),"",IFERROR(ROUND(IF(G$4=1,1+9*(MIN(MAX(Data_wide!$J$64,G$2),G$3)-G$2)/(G$3-G$2),1+9*(G$3-MIN(MAX(Data_wide!$J$64,G$2),G$3))/(G$3-G$2)),1),""))</f>
        <v/>
      </c>
      <c r="H68" s="165">
        <f>IF(OR(H$4=0,Data_wide!$K$64=""),"",IFERROR(ROUND(IF(H$4=1,1+9*(MIN(MAX(Data_wide!$K$64,H$2),H$3)-H$2)/(H$3-H$2),1+9*(H$3-MIN(MAX(Data_wide!$K$64,H$2),H$3))/(H$3-H$2)),1),""))</f>
        <v/>
      </c>
      <c r="I68" s="165">
        <f>IF(OR(I$4=0,Data_wide!$L$64=""),"",IFERROR(ROUND(IF(I$4=1,1+9*(MIN(MAX(Data_wide!$L$64,I$2),I$3)-I$2)/(I$3-I$2),1+9*(I$3-MIN(MAX(Data_wide!$L$64,I$2),I$3))/(I$3-I$2)),1),""))</f>
        <v/>
      </c>
      <c r="J68" s="165">
        <f>IF(OR(J$4=0,Data_wide!$M$64=""),"",IFERROR(ROUND(IF(J$4=1,1+9*(MIN(MAX(Data_wide!$M$64,J$2),J$3)-J$2)/(J$3-J$2),1+9*(J$3-MIN(MAX(Data_wide!$M$64,J$2),J$3))/(J$3-J$2)),1),""))</f>
        <v/>
      </c>
      <c r="K68" s="165">
        <f>IF(OR(K$4=0,Data_wide!$N$64=""),"",IFERROR(ROUND(IF(K$4=1,1+9*(MIN(MAX(Data_wide!$N$64,K$2),K$3)-K$2)/(K$3-K$2),1+9*(K$3-MIN(MAX(Data_wide!$N$64,K$2),K$3))/(K$3-K$2)),1),""))</f>
        <v/>
      </c>
      <c r="L68" s="165">
        <f>IF(OR(L$4=0,Data_wide!$O$64=""),"",IFERROR(ROUND(IF(L$4=1,1+9*(MIN(MAX(Data_wide!$O$64,L$2),L$3)-L$2)/(L$3-L$2),1+9*(L$3-MIN(MAX(Data_wide!$O$64,L$2),L$3))/(L$3-L$2)),1),""))</f>
        <v/>
      </c>
      <c r="M68" s="165">
        <f>IF(OR(M$4=0,Data_wide!$P$64=""),"",IFERROR(ROUND(IF(M$4=1,1+9*(MIN(MAX(Data_wide!$P$64,M$2),M$3)-M$2)/(M$3-M$2),1+9*(M$3-MIN(MAX(Data_wide!$P$64,M$2),M$3))/(M$3-M$2)),1),""))</f>
        <v/>
      </c>
      <c r="N68" s="165">
        <f>IF(OR(N$4=0,Data_wide!$Q$64=""),"",IFERROR(ROUND(IF(N$4=1,1+9*(MIN(MAX(Data_wide!$Q$64,N$2),N$3)-N$2)/(N$3-N$2),1+9*(N$3-MIN(MAX(Data_wide!$Q$64,N$2),N$3))/(N$3-N$2)),1),""))</f>
        <v/>
      </c>
      <c r="O68" s="165">
        <f>IF(OR(O$4=0,Data_wide!$R$64=""),"",IFERROR(ROUND(IF(O$4=1,1+9*(MIN(MAX(Data_wide!$R$64,O$2),O$3)-O$2)/(O$3-O$2),1+9*(O$3-MIN(MAX(Data_wide!$R$64,O$2),O$3))/(O$3-O$2)),1),""))</f>
        <v/>
      </c>
      <c r="P68" s="165">
        <f>IF(OR(P$4=0,Data_wide!$S$64=""),"",IFERROR(ROUND(IF(P$4=1,1+9*(MIN(MAX(Data_wide!$S$64,P$2),P$3)-P$2)/(P$3-P$2),1+9*(P$3-MIN(MAX(Data_wide!$S$64,P$2),P$3))/(P$3-P$2)),1),""))</f>
        <v/>
      </c>
      <c r="Q68" s="165">
        <f>IF(OR(Q$4=0,Data_wide!$T$64=""),"",IFERROR(ROUND(IF(Q$4=1,1+9*(MIN(MAX(Data_wide!$T$64,Q$2),Q$3)-Q$2)/(Q$3-Q$2),1+9*(Q$3-MIN(MAX(Data_wide!$T$64,Q$2),Q$3))/(Q$3-Q$2)),1),""))</f>
        <v/>
      </c>
      <c r="R68" s="165">
        <f>IF(OR(R$4=0,Data_wide!$U$64=""),"",IFERROR(ROUND(IF(R$4=1,1+9*(MIN(MAX(Data_wide!$U$64,R$2),R$3)-R$2)/(R$3-R$2),1+9*(R$3-MIN(MAX(Data_wide!$U$64,R$2),R$3))/(R$3-R$2)),1),""))</f>
        <v/>
      </c>
      <c r="S68" s="165">
        <f>IF(OR(S$4=0,Data_wide!$V$64=""),"",IFERROR(ROUND(IF(S$4=1,1+9*(MIN(MAX(Data_wide!$V$64,S$2),S$3)-S$2)/(S$3-S$2),1+9*(S$3-MIN(MAX(Data_wide!$V$64,S$2),S$3))/(S$3-S$2)),1),""))</f>
        <v/>
      </c>
      <c r="T68" s="165">
        <f>IF(OR(T$4=0,Data_wide!$W$64=""),"",IFERROR(ROUND(IF(T$4=1,1+9*(MIN(MAX(Data_wide!$W$64,T$2),T$3)-T$2)/(T$3-T$2),1+9*(T$3-MIN(MAX(Data_wide!$W$64,T$2),T$3))/(T$3-T$2)),1),""))</f>
        <v/>
      </c>
      <c r="U68" s="165">
        <f>IF(OR(U$4=0,Data_wide!$X$64=""),"",IFERROR(ROUND(IF(U$4=1,1+9*(MIN(MAX(Data_wide!$X$64,U$2),U$3)-U$2)/(U$3-U$2),1+9*(U$3-MIN(MAX(Data_wide!$X$64,U$2),U$3))/(U$3-U$2)),1),""))</f>
        <v/>
      </c>
      <c r="V68" s="165">
        <f>IF(OR(V$4=0,Data_wide!$Y$64=""),"",IFERROR(ROUND(IF(V$4=1,1+9*(MIN(MAX(Data_wide!$Y$64,V$2),V$3)-V$2)/(V$3-V$2),1+9*(V$3-MIN(MAX(Data_wide!$Y$64,V$2),V$3))/(V$3-V$2)),1),""))</f>
        <v/>
      </c>
      <c r="W68" s="165">
        <f>IF(OR(W$4=0,Data_wide!$Z$64=""),"",IFERROR(ROUND(IF(W$4=1,1+9*(MIN(MAX(Data_wide!$Z$64,W$2),W$3)-W$2)/(W$3-W$2),1+9*(W$3-MIN(MAX(Data_wide!$Z$64,W$2),W$3))/(W$3-W$2)),1),""))</f>
        <v/>
      </c>
      <c r="X68" s="165">
        <f>IF(OR(X$4=0,Data_wide!$AA$64=""),"",IFERROR(ROUND(IF(X$4=1,1+9*(MIN(MAX(Data_wide!$AA$64,X$2),X$3)-X$2)/(X$3-X$2),1+9*(X$3-MIN(MAX(Data_wide!$AA$64,X$2),X$3))/(X$3-X$2)),1),""))</f>
        <v/>
      </c>
      <c r="Y68" s="165">
        <f>IF(OR(Y$4=0,Data_wide!$AB$64=""),"",IFERROR(ROUND(IF(Y$4=1,1+9*(MIN(MAX(Data_wide!$AB$64,Y$2),Y$3)-Y$2)/(Y$3-Y$2),1+9*(Y$3-MIN(MAX(Data_wide!$AB$64,Y$2),Y$3))/(Y$3-Y$2)),1),""))</f>
        <v/>
      </c>
      <c r="Z68" s="165">
        <f>IF(OR(Z$4=0,Data_wide!$AC$64=""),"",IFERROR(ROUND(IF(Z$4=1,1+9*(MIN(MAX(Data_wide!$AC$64,Z$2),Z$3)-Z$2)/(Z$3-Z$2),1+9*(Z$3-MIN(MAX(Data_wide!$AC$64,Z$2),Z$3))/(Z$3-Z$2)),1),""))</f>
        <v/>
      </c>
      <c r="AA68" s="165">
        <f>IF(OR(AA$4=0,Data_wide!$AD$64=""),"",IFERROR(ROUND(IF(AA$4=1,1+9*(MIN(MAX(Data_wide!$AD$64,AA$2),AA$3)-AA$2)/(AA$3-AA$2),1+9*(AA$3-MIN(MAX(Data_wide!$AD$64,AA$2),AA$3))/(AA$3-AA$2)),1),""))</f>
        <v/>
      </c>
      <c r="AB68" s="165">
        <f>IF(OR(AB$4=0,Data_wide!$AE$64=""),"",IFERROR(ROUND(IF(AB$4=1,1+9*(MIN(MAX(Data_wide!$AE$64,AB$2),AB$3)-AB$2)/(AB$3-AB$2),1+9*(AB$3-MIN(MAX(Data_wide!$AE$64,AB$2),AB$3))/(AB$3-AB$2)),1),""))</f>
        <v/>
      </c>
      <c r="AC68" s="165">
        <f>IF(OR(AC$4=0,Data_wide!$AF$64=""),"",IFERROR(ROUND(IF(AC$4=1,1+9*(MIN(MAX(Data_wide!$AF$64,AC$2),AC$3)-AC$2)/(AC$3-AC$2),1+9*(AC$3-MIN(MAX(Data_wide!$AF$64,AC$2),AC$3))/(AC$3-AC$2)),1),""))</f>
        <v/>
      </c>
      <c r="AD68" s="165">
        <f>IF(OR(AD$4=0,Data_wide!$AG$64=""),"",IFERROR(ROUND(IF(AD$4=1,1+9*(MIN(MAX(Data_wide!$AG$64,AD$2),AD$3)-AD$2)/(AD$3-AD$2),1+9*(AD$3-MIN(MAX(Data_wide!$AG$64,AD$2),AD$3))/(AD$3-AD$2)),1),""))</f>
        <v/>
      </c>
      <c r="AE68" s="165">
        <f>IF(OR(AE$4=0,Data_wide!$AH$64=""),"",IFERROR(ROUND(IF(AE$4=1,1+9*(MIN(MAX(Data_wide!$AH$64,AE$2),AE$3)-AE$2)/(AE$3-AE$2),1+9*(AE$3-MIN(MAX(Data_wide!$AH$64,AE$2),AE$3))/(AE$3-AE$2)),1),""))</f>
        <v/>
      </c>
      <c r="AF68" s="165">
        <f>IF(OR(AF$4=0,Data_wide!$AI$64=""),"",IFERROR(ROUND(IF(AF$4=1,1+9*(MIN(MAX(Data_wide!$AI$64,AF$2),AF$3)-AF$2)/(AF$3-AF$2),1+9*(AF$3-MIN(MAX(Data_wide!$AI$64,AF$2),AF$3))/(AF$3-AF$2)),1),""))</f>
        <v/>
      </c>
      <c r="AG68" s="165">
        <f>IF(OR(AG$4=0,Data_wide!$AJ$64=""),"",IFERROR(ROUND(IF(AG$4=1,1+9*(MIN(MAX(Data_wide!$AJ$64,AG$2),AG$3)-AG$2)/(AG$3-AG$2),1+9*(AG$3-MIN(MAX(Data_wide!$AJ$64,AG$2),AG$3))/(AG$3-AG$2)),1),""))</f>
        <v/>
      </c>
      <c r="AH68" s="165">
        <f>IF(OR(AH$4=0,Data_wide!$AK$64=""),"",IFERROR(ROUND(IF(AH$4=1,1+9*(MIN(MAX(Data_wide!$AK$64,AH$2),AH$3)-AH$2)/(AH$3-AH$2),1+9*(AH$3-MIN(MAX(Data_wide!$AK$64,AH$2),AH$3))/(AH$3-AH$2)),1),""))</f>
        <v/>
      </c>
      <c r="AI68" s="165">
        <f>IF(OR(AI$4=0,Data_wide!$AL$64=""),"",IFERROR(ROUND(IF(AI$4=1,1+9*(MIN(MAX(Data_wide!$AL$64,AI$2),AI$3)-AI$2)/(AI$3-AI$2),1+9*(AI$3-MIN(MAX(Data_wide!$AL$64,AI$2),AI$3))/(AI$3-AI$2)),1),""))</f>
        <v/>
      </c>
      <c r="AJ68" s="165">
        <f>IF(OR(AJ$4=0,Data_wide!$AM$64=""),"",IFERROR(ROUND(IF(AJ$4=1,1+9*(MIN(MAX(Data_wide!$AM$64,AJ$2),AJ$3)-AJ$2)/(AJ$3-AJ$2),1+9*(AJ$3-MIN(MAX(Data_wide!$AM$64,AJ$2),AJ$3))/(AJ$3-AJ$2)),1),""))</f>
        <v/>
      </c>
      <c r="AK68" s="165">
        <f>IF(OR(AK$4=0,Data_wide!$AN$64=""),"",IFERROR(ROUND(IF(AK$4=1,1+9*(MIN(MAX(Data_wide!$AN$64,AK$2),AK$3)-AK$2)/(AK$3-AK$2),1+9*(AK$3-MIN(MAX(Data_wide!$AN$64,AK$2),AK$3))/(AK$3-AK$2)),1),""))</f>
        <v/>
      </c>
      <c r="AL68" s="165">
        <f>IF(OR(AL$4=0,Data_wide!$AO$64=""),"",IFERROR(ROUND(IF(AL$4=1,1+9*(MIN(MAX(Data_wide!$AO$64,AL$2),AL$3)-AL$2)/(AL$3-AL$2),1+9*(AL$3-MIN(MAX(Data_wide!$AO$64,AL$2),AL$3))/(AL$3-AL$2)),1),""))</f>
        <v/>
      </c>
      <c r="AM68" s="165">
        <f>IF(OR(AM$4=0,Data_wide!$AP$64=""),"",IFERROR(ROUND(IF(AM$4=1,1+9*(MIN(MAX(Data_wide!$AP$64,AM$2),AM$3)-AM$2)/(AM$3-AM$2),1+9*(AM$3-MIN(MAX(Data_wide!$AP$64,AM$2),AM$3))/(AM$3-AM$2)),1),""))</f>
        <v/>
      </c>
      <c r="AN68" s="165">
        <f>IF(OR(AN$4=0,Data_wide!$AQ$64=""),"",IFERROR(ROUND(IF(AN$4=1,1+9*(MIN(MAX(Data_wide!$AQ$64,AN$2),AN$3)-AN$2)/(AN$3-AN$2),1+9*(AN$3-MIN(MAX(Data_wide!$AQ$64,AN$2),AN$3))/(AN$3-AN$2)),1),""))</f>
        <v/>
      </c>
      <c r="AO68" s="165">
        <f>IF(OR(AO$4=0,Data_wide!$AR$64=""),"",IFERROR(ROUND(IF(AO$4=1,1+9*(MIN(MAX(Data_wide!$AR$64,AO$2),AO$3)-AO$2)/(AO$3-AO$2),1+9*(AO$3-MIN(MAX(Data_wide!$AR$64,AO$2),AO$3))/(AO$3-AO$2)),1),""))</f>
        <v/>
      </c>
      <c r="AP68" s="165">
        <f>IF(OR(AP$4=0,Data_wide!$AS$64=""),"",IFERROR(ROUND(IF(AP$4=1,1+9*(MIN(MAX(Data_wide!$AS$64,AP$2),AP$3)-AP$2)/(AP$3-AP$2),1+9*(AP$3-MIN(MAX(Data_wide!$AS$64,AP$2),AP$3))/(AP$3-AP$2)),1),""))</f>
        <v/>
      </c>
      <c r="AQ68" s="165">
        <f>IF(OR(AQ$4=0,Data_wide!$AT$64=""),"",IFERROR(ROUND(IF(AQ$4=1,1+9*(MIN(MAX(Data_wide!$AT$64,AQ$2),AQ$3)-AQ$2)/(AQ$3-AQ$2),1+9*(AQ$3-MIN(MAX(Data_wide!$AT$64,AQ$2),AQ$3))/(AQ$3-AQ$2)),1),""))</f>
        <v/>
      </c>
      <c r="AR68" s="165">
        <f>IF(OR(AR$4=0,Data_wide!$AU$64=""),"",IFERROR(ROUND(IF(AR$4=1,1+9*(MIN(MAX(Data_wide!$AU$64,AR$2),AR$3)-AR$2)/(AR$3-AR$2),1+9*(AR$3-MIN(MAX(Data_wide!$AU$64,AR$2),AR$3))/(AR$3-AR$2)),1),""))</f>
        <v/>
      </c>
      <c r="AS68" s="165">
        <f>IF(OR(AS$4=0,Data_wide!$AV$64=""),"",IFERROR(ROUND(IF(AS$4=1,1+9*(MIN(MAX(Data_wide!$AV$64,AS$2),AS$3)-AS$2)/(AS$3-AS$2),1+9*(AS$3-MIN(MAX(Data_wide!$AV$64,AS$2),AS$3))/(AS$3-AS$2)),1),""))</f>
        <v/>
      </c>
      <c r="AT68" s="165">
        <f>IF(OR(AT$4=0,Data_wide!$AW$64=""),"",IFERROR(ROUND(IF(AT$4=1,1+9*(MIN(MAX(Data_wide!$AW$64,AT$2),AT$3)-AT$2)/(AT$3-AT$2),1+9*(AT$3-MIN(MAX(Data_wide!$AW$64,AT$2),AT$3))/(AT$3-AT$2)),1),""))</f>
        <v/>
      </c>
      <c r="AU68" s="165">
        <f>IF(OR(AU$4=0,Data_wide!$AX$64=""),"",IFERROR(ROUND(IF(AU$4=1,1+9*(MIN(MAX(Data_wide!$AX$64,AU$2),AU$3)-AU$2)/(AU$3-AU$2),1+9*(AU$3-MIN(MAX(Data_wide!$AX$64,AU$2),AU$3))/(AU$3-AU$2)),1),""))</f>
        <v/>
      </c>
      <c r="AV68" s="165">
        <f>IF(OR(AV$4=0,Data_wide!$AY$64=""),"",IFERROR(ROUND(IF(AV$4=1,1+9*(MIN(MAX(Data_wide!$AY$64,AV$2),AV$3)-AV$2)/(AV$3-AV$2),1+9*(AV$3-MIN(MAX(Data_wide!$AY$64,AV$2),AV$3))/(AV$3-AV$2)),1),""))</f>
        <v/>
      </c>
      <c r="AW68" s="165">
        <f>IF(OR(AW$4=0,Data_wide!$AZ$64=""),"",IFERROR(ROUND(IF(AW$4=1,1+9*(MIN(MAX(Data_wide!$AZ$64,AW$2),AW$3)-AW$2)/(AW$3-AW$2),1+9*(AW$3-MIN(MAX(Data_wide!$AZ$64,AW$2),AW$3))/(AW$3-AW$2)),1),""))</f>
        <v/>
      </c>
      <c r="AX68" s="165">
        <f>IF(OR(AX$4=0,Data_wide!$BA$64=""),"",IFERROR(ROUND(IF(AX$4=1,1+9*(MIN(MAX(Data_wide!$BA$64,AX$2),AX$3)-AX$2)/(AX$3-AX$2),1+9*(AX$3-MIN(MAX(Data_wide!$BA$64,AX$2),AX$3))/(AX$3-AX$2)),1),""))</f>
        <v/>
      </c>
      <c r="AY68" s="165">
        <f>IF(OR(AY$4=0,Data_wide!$BB$64=""),"",IFERROR(ROUND(IF(AY$4=1,1+9*(MIN(MAX(Data_wide!$BB$64,AY$2),AY$3)-AY$2)/(AY$3-AY$2),1+9*(AY$3-MIN(MAX(Data_wide!$BB$64,AY$2),AY$3))/(AY$3-AY$2)),1),""))</f>
        <v/>
      </c>
      <c r="AZ68" s="165">
        <f>IF(OR(AZ$4=0,Data_wide!$BC$64=""),"",IFERROR(ROUND(IF(AZ$4=1,1+9*(MIN(MAX(Data_wide!$BC$64,AZ$2),AZ$3)-AZ$2)/(AZ$3-AZ$2),1+9*(AZ$3-MIN(MAX(Data_wide!$BC$64,AZ$2),AZ$3))/(AZ$3-AZ$2)),1),""))</f>
        <v/>
      </c>
      <c r="BA68" s="165">
        <f>IF(OR(BA$4=0,Data_wide!$BD$64=""),"",IFERROR(ROUND(IF(BA$4=1,1+9*(MIN(MAX(Data_wide!$BD$64,BA$2),BA$3)-BA$2)/(BA$3-BA$2),1+9*(BA$3-MIN(MAX(Data_wide!$BD$64,BA$2),BA$3))/(BA$3-BA$2)),1),""))</f>
        <v/>
      </c>
      <c r="BB68" s="165">
        <f>IF(OR(BB$4=0,Data_wide!$BE$64=""),"",IFERROR(ROUND(IF(BB$4=1,1+9*(MIN(MAX(Data_wide!$BE$64,BB$2),BB$3)-BB$2)/(BB$3-BB$2),1+9*(BB$3-MIN(MAX(Data_wide!$BE$64,BB$2),BB$3))/(BB$3-BB$2)),1),""))</f>
        <v/>
      </c>
      <c r="BC68" s="165">
        <f>IF(OR(BC$4=0,Data_wide!$BF$64=""),"",IFERROR(ROUND(IF(BC$4=1,1+9*(MIN(MAX(Data_wide!$BF$64,BC$2),BC$3)-BC$2)/(BC$3-BC$2),1+9*(BC$3-MIN(MAX(Data_wide!$BF$64,BC$2),BC$3))/(BC$3-BC$2)),1),""))</f>
        <v/>
      </c>
      <c r="BD68" s="165">
        <f>IF(OR(BD$4=0,Data_wide!$BG$64=""),"",IFERROR(ROUND(IF(BD$4=1,1+9*(MIN(MAX(Data_wide!$BG$64,BD$2),BD$3)-BD$2)/(BD$3-BD$2),1+9*(BD$3-MIN(MAX(Data_wide!$BG$64,BD$2),BD$3))/(BD$3-BD$2)),1),""))</f>
        <v/>
      </c>
      <c r="BE68" s="165">
        <f>IF(OR(BE$4=0,Data_wide!$BH$64=""),"",IFERROR(ROUND(IF(BE$4=1,1+9*(MIN(MAX(Data_wide!$BH$64,BE$2),BE$3)-BE$2)/(BE$3-BE$2),1+9*(BE$3-MIN(MAX(Data_wide!$BH$64,BE$2),BE$3))/(BE$3-BE$2)),1),""))</f>
        <v/>
      </c>
      <c r="BF68" s="165">
        <f>IF(OR(BF$4=0,Data_wide!$BI$64=""),"",IFERROR(ROUND(IF(BF$4=1,1+9*(MIN(MAX(Data_wide!$BI$64,BF$2),BF$3)-BF$2)/(BF$3-BF$2),1+9*(BF$3-MIN(MAX(Data_wide!$BI$64,BF$2),BF$3))/(BF$3-BF$2)),1),""))</f>
        <v/>
      </c>
      <c r="BG68" s="165">
        <f>IF(OR(BG$4=0,Data_wide!$BJ$64=""),"",IFERROR(ROUND(IF(BG$4=1,1+9*(MIN(MAX(Data_wide!$BJ$64,BG$2),BG$3)-BG$2)/(BG$3-BG$2),1+9*(BG$3-MIN(MAX(Data_wide!$BJ$64,BG$2),BG$3))/(BG$3-BG$2)),1),""))</f>
        <v/>
      </c>
      <c r="BH68" s="165">
        <f>IF(OR(BH$4=0,Data_wide!$BK$64=""),"",IFERROR(ROUND(IF(BH$4=1,1+9*(MIN(MAX(Data_wide!$BK$64,BH$2),BH$3)-BH$2)/(BH$3-BH$2),1+9*(BH$3-MIN(MAX(Data_wide!$BK$64,BH$2),BH$3))/(BH$3-BH$2)),1),""))</f>
        <v/>
      </c>
      <c r="BI68" s="165">
        <f>IF(OR(BI$4=0,Data_wide!$BL$64=""),"",IFERROR(ROUND(IF(BI$4=1,1+9*(MIN(MAX(Data_wide!$BL$64,BI$2),BI$3)-BI$2)/(BI$3-BI$2),1+9*(BI$3-MIN(MAX(Data_wide!$BL$64,BI$2),BI$3))/(BI$3-BI$2)),1),""))</f>
        <v/>
      </c>
      <c r="BJ68" s="165">
        <f>IF(OR(BJ$4=0,Data_wide!$BM$64=""),"",IFERROR(ROUND(IF(BJ$4=1,1+9*(MIN(MAX(Data_wide!$BM$64,BJ$2),BJ$3)-BJ$2)/(BJ$3-BJ$2),1+9*(BJ$3-MIN(MAX(Data_wide!$BM$64,BJ$2),BJ$3))/(BJ$3-BJ$2)),1),""))</f>
        <v/>
      </c>
      <c r="BK68" s="165">
        <f>IF(OR(BK$4=0,Data_wide!$BN$64=""),"",IFERROR(ROUND(IF(BK$4=1,1+9*(MIN(MAX(Data_wide!$BN$64,BK$2),BK$3)-BK$2)/(BK$3-BK$2),1+9*(BK$3-MIN(MAX(Data_wide!$BN$64,BK$2),BK$3))/(BK$3-BK$2)),1),""))</f>
        <v/>
      </c>
      <c r="BL68" s="165">
        <f>IF(OR(BL$4=0,Data_wide!$BO$64=""),"",IFERROR(ROUND(IF(BL$4=1,1+9*(MIN(MAX(Data_wide!$BO$64,BL$2),BL$3)-BL$2)/(BL$3-BL$2),1+9*(BL$3-MIN(MAX(Data_wide!$BO$64,BL$2),BL$3))/(BL$3-BL$2)),1),""))</f>
        <v/>
      </c>
      <c r="BM68" s="165">
        <f>IF(OR(BM$4=0,Data_wide!$BP$64=""),"",IFERROR(ROUND(IF(BM$4=1,1+9*(MIN(MAX(Data_wide!$BP$64,BM$2),BM$3)-BM$2)/(BM$3-BM$2),1+9*(BM$3-MIN(MAX(Data_wide!$BP$64,BM$2),BM$3))/(BM$3-BM$2)),1),""))</f>
        <v/>
      </c>
      <c r="BN68" s="165">
        <f>IF(OR(BN$4=0,Data_wide!$BQ$64=""),"",IFERROR(ROUND(IF(BN$4=1,1+9*(MIN(MAX(Data_wide!$BQ$64,BN$2),BN$3)-BN$2)/(BN$3-BN$2),1+9*(BN$3-MIN(MAX(Data_wide!$BQ$64,BN$2),BN$3))/(BN$3-BN$2)),1),""))</f>
        <v/>
      </c>
      <c r="BO68" s="165">
        <f>IF(OR(BO$4=0,Data_wide!$BR$64=""),"",IFERROR(ROUND(IF(BO$4=1,1+9*(MIN(MAX(Data_wide!$BR$64,BO$2),BO$3)-BO$2)/(BO$3-BO$2),1+9*(BO$3-MIN(MAX(Data_wide!$BR$64,BO$2),BO$3))/(BO$3-BO$2)),1),""))</f>
        <v/>
      </c>
      <c r="BP68" s="165">
        <f>IF(OR(BP$4=0,Data_wide!$BS$64=""),"",IFERROR(ROUND(IF(BP$4=1,1+9*(MIN(MAX(Data_wide!$BS$64,BP$2),BP$3)-BP$2)/(BP$3-BP$2),1+9*(BP$3-MIN(MAX(Data_wide!$BS$64,BP$2),BP$3))/(BP$3-BP$2)),1),""))</f>
        <v/>
      </c>
      <c r="BQ68" s="165">
        <f>IF(OR(BQ$4=0,Data_wide!$BT$64=""),"",IFERROR(ROUND(IF(BQ$4=1,1+9*(MIN(MAX(Data_wide!$BT$64,BQ$2),BQ$3)-BQ$2)/(BQ$3-BQ$2),1+9*(BQ$3-MIN(MAX(Data_wide!$BT$64,BQ$2),BQ$3))/(BQ$3-BQ$2)),1),""))</f>
        <v/>
      </c>
      <c r="BR68" s="165">
        <f>IF(OR(BR$4=0,Data_wide!$BU$64=""),"",IFERROR(ROUND(IF(BR$4=1,1+9*(MIN(MAX(Data_wide!$BU$64,BR$2),BR$3)-BR$2)/(BR$3-BR$2),1+9*(BR$3-MIN(MAX(Data_wide!$BU$64,BR$2),BR$3))/(BR$3-BR$2)),1),""))</f>
        <v/>
      </c>
      <c r="BS68" s="165">
        <f>IF(OR(BS$4=0,Data_wide!$BV$64=""),"",IFERROR(ROUND(IF(BS$4=1,1+9*(MIN(MAX(Data_wide!$BV$64,BS$2),BS$3)-BS$2)/(BS$3-BS$2),1+9*(BS$3-MIN(MAX(Data_wide!$BV$64,BS$2),BS$3))/(BS$3-BS$2)),1),""))</f>
        <v/>
      </c>
      <c r="BT68" s="165">
        <f>IF(OR(BT$4=0,Data_wide!$BW$64=""),"",IFERROR(ROUND(IF(BT$4=1,1+9*(MIN(MAX(Data_wide!$BW$64,BT$2),BT$3)-BT$2)/(BT$3-BT$2),1+9*(BT$3-MIN(MAX(Data_wide!$BW$64,BT$2),BT$3))/(BT$3-BT$2)),1),""))</f>
        <v/>
      </c>
      <c r="BU68" s="165">
        <f>IF(OR(BU$4=0,Data_wide!$BX$64=""),"",IFERROR(ROUND(IF(BU$4=1,1+9*(MIN(MAX(Data_wide!$BX$64,BU$2),BU$3)-BU$2)/(BU$3-BU$2),1+9*(BU$3-MIN(MAX(Data_wide!$BX$64,BU$2),BU$3))/(BU$3-BU$2)),1),""))</f>
        <v/>
      </c>
      <c r="BV68" s="165">
        <f>IF(OR(BV$4=0,Data_wide!$BY$64=""),"",IFERROR(ROUND(IF(BV$4=1,1+9*(MIN(MAX(Data_wide!$BY$64,BV$2),BV$3)-BV$2)/(BV$3-BV$2),1+9*(BV$3-MIN(MAX(Data_wide!$BY$64,BV$2),BV$3))/(BV$3-BV$2)),1),""))</f>
        <v/>
      </c>
      <c r="BW68" s="165">
        <f>IF(OR(BW$4=0,Data_wide!$BZ$64=""),"",IFERROR(ROUND(IF(BW$4=1,1+9*(MIN(MAX(Data_wide!$BZ$64,BW$2),BW$3)-BW$2)/(BW$3-BW$2),1+9*(BW$3-MIN(MAX(Data_wide!$BZ$64,BW$2),BW$3))/(BW$3-BW$2)),1),""))</f>
        <v/>
      </c>
      <c r="BX68" s="165">
        <f>IF(OR(BX$4=0,Data_wide!$CA$64=""),"",IFERROR(ROUND(IF(BX$4=1,1+9*(MIN(MAX(Data_wide!$CA$64,BX$2),BX$3)-BX$2)/(BX$3-BX$2),1+9*(BX$3-MIN(MAX(Data_wide!$CA$64,BX$2),BX$3))/(BX$3-BX$2)),1),""))</f>
        <v/>
      </c>
      <c r="BY68" s="165">
        <f>IF(OR(BY$4=0,Data_wide!$CB$64=""),"",IFERROR(ROUND(IF(BY$4=1,1+9*(MIN(MAX(Data_wide!$CB$64,BY$2),BY$3)-BY$2)/(BY$3-BY$2),1+9*(BY$3-MIN(MAX(Data_wide!$CB$64,BY$2),BY$3))/(BY$3-BY$2)),1),""))</f>
        <v/>
      </c>
      <c r="BZ68" s="165">
        <f>IF(OR(BZ$4=0,Data_wide!$CC$64=""),"",IFERROR(ROUND(IF(BZ$4=1,1+9*(MIN(MAX(Data_wide!$CC$64,BZ$2),BZ$3)-BZ$2)/(BZ$3-BZ$2),1+9*(BZ$3-MIN(MAX(Data_wide!$CC$64,BZ$2),BZ$3))/(BZ$3-BZ$2)),1),""))</f>
        <v/>
      </c>
      <c r="CA68" s="165">
        <f>IF(OR(CA$4=0,Data_wide!$CD$64=""),"",IFERROR(ROUND(IF(CA$4=1,1+9*(MIN(MAX(Data_wide!$CD$64,CA$2),CA$3)-CA$2)/(CA$3-CA$2),1+9*(CA$3-MIN(MAX(Data_wide!$CD$64,CA$2),CA$3))/(CA$3-CA$2)),1),""))</f>
        <v/>
      </c>
      <c r="CB68" s="165">
        <f>IF(OR(CB$4=0,Data_wide!$CE$64=""),"",IFERROR(ROUND(IF(CB$4=1,1+9*(MIN(MAX(Data_wide!$CE$64,CB$2),CB$3)-CB$2)/(CB$3-CB$2),1+9*(CB$3-MIN(MAX(Data_wide!$CE$64,CB$2),CB$3))/(CB$3-CB$2)),1),""))</f>
        <v/>
      </c>
      <c r="CC68" s="165">
        <f>IF(OR(CC$4=0,Data_wide!$CF$64=""),"",IFERROR(ROUND(IF(CC$4=1,1+9*(MIN(MAX(Data_wide!$CF$64,CC$2),CC$3)-CC$2)/(CC$3-CC$2),1+9*(CC$3-MIN(MAX(Data_wide!$CF$64,CC$2),CC$3))/(CC$3-CC$2)),1),""))</f>
        <v/>
      </c>
      <c r="CD68" s="165">
        <f>IF(OR(CD$4=0,Data_wide!$CG$64=""),"",IFERROR(ROUND(IF(CD$4=1,1+9*(MIN(MAX(Data_wide!$CG$64,CD$2),CD$3)-CD$2)/(CD$3-CD$2),1+9*(CD$3-MIN(MAX(Data_wide!$CG$64,CD$2),CD$3))/(CD$3-CD$2)),1),""))</f>
        <v/>
      </c>
      <c r="CE68" s="165">
        <f>IF(OR(CE$4=0,Data_wide!$CH$64=""),"",IFERROR(ROUND(IF(CE$4=1,1+9*(MIN(MAX(Data_wide!$CH$64,CE$2),CE$3)-CE$2)/(CE$3-CE$2),1+9*(CE$3-MIN(MAX(Data_wide!$CH$64,CE$2),CE$3))/(CE$3-CE$2)),1),""))</f>
        <v/>
      </c>
      <c r="CF68" s="165">
        <f>IF(OR(CF$4=0,Data_wide!$CI$64=""),"",IFERROR(ROUND(IF(CF$4=1,1+9*(MIN(MAX(Data_wide!$CI$64,CF$2),CF$3)-CF$2)/(CF$3-CF$2),1+9*(CF$3-MIN(MAX(Data_wide!$CI$64,CF$2),CF$3))/(CF$3-CF$2)),1),""))</f>
        <v/>
      </c>
      <c r="CG68" s="165">
        <f>IF(OR(CG$4=0,Data_wide!$CJ$64=""),"",IFERROR(ROUND(IF(CG$4=1,1+9*(MIN(MAX(Data_wide!$CJ$64,CG$2),CG$3)-CG$2)/(CG$3-CG$2),1+9*(CG$3-MIN(MAX(Data_wide!$CJ$64,CG$2),CG$3))/(CG$3-CG$2)),1),""))</f>
        <v/>
      </c>
      <c r="CH68" s="165">
        <f>IF(OR(CH$4=0,Data_wide!$CK$64=""),"",IFERROR(ROUND(IF(CH$4=1,1+9*(MIN(MAX(Data_wide!$CK$64,CH$2),CH$3)-CH$2)/(CH$3-CH$2),1+9*(CH$3-MIN(MAX(Data_wide!$CK$64,CH$2),CH$3))/(CH$3-CH$2)),1),""))</f>
        <v/>
      </c>
      <c r="CI68" s="165">
        <f>IF(OR(CI$4=0,Data_wide!$CL$64=""),"",IFERROR(ROUND(IF(CI$4=1,1+9*(MIN(MAX(Data_wide!$CL$64,CI$2),CI$3)-CI$2)/(CI$3-CI$2),1+9*(CI$3-MIN(MAX(Data_wide!$CL$64,CI$2),CI$3))/(CI$3-CI$2)),1),""))</f>
        <v/>
      </c>
      <c r="CJ68" s="165">
        <f>IF(OR(CJ$4=0,Data_wide!$CM$64=""),"",IFERROR(ROUND(IF(CJ$4=1,1+9*(MIN(MAX(Data_wide!$CM$64,CJ$2),CJ$3)-CJ$2)/(CJ$3-CJ$2),1+9*(CJ$3-MIN(MAX(Data_wide!$CM$64,CJ$2),CJ$3))/(CJ$3-CJ$2)),1),""))</f>
        <v/>
      </c>
      <c r="CK68" s="165">
        <f>IF(OR(CK$4=0,Data_wide!$CN$64=""),"",IFERROR(ROUND(IF(CK$4=1,1+9*(MIN(MAX(Data_wide!$CN$64,CK$2),CK$3)-CK$2)/(CK$3-CK$2),1+9*(CK$3-MIN(MAX(Data_wide!$CN$64,CK$2),CK$3))/(CK$3-CK$2)),1),""))</f>
        <v/>
      </c>
      <c r="CL68" s="165">
        <f>IF(OR(CL$4=0,Data_wide!$CO$64=""),"",IFERROR(ROUND(IF(CL$4=1,1+9*(MIN(MAX(Data_wide!$CO$64,CL$2),CL$3)-CL$2)/(CL$3-CL$2),1+9*(CL$3-MIN(MAX(Data_wide!$CO$64,CL$2),CL$3))/(CL$3-CL$2)),1),""))</f>
        <v/>
      </c>
      <c r="CM68" s="165">
        <f>IF(OR(CM$4=0,Data_wide!$CP$64=""),"",IFERROR(ROUND(IF(CM$4=1,1+9*(MIN(MAX(Data_wide!$CP$64,CM$2),CM$3)-CM$2)/(CM$3-CM$2),1+9*(CM$3-MIN(MAX(Data_wide!$CP$64,CM$2),CM$3))/(CM$3-CM$2)),1),""))</f>
        <v/>
      </c>
      <c r="CN68" s="165">
        <f>IF(OR(CN$4=0,Data_wide!$CQ$64=""),"",IFERROR(ROUND(IF(CN$4=1,1+9*(MIN(MAX(Data_wide!$CQ$64,CN$2),CN$3)-CN$2)/(CN$3-CN$2),1+9*(CN$3-MIN(MAX(Data_wide!$CQ$64,CN$2),CN$3))/(CN$3-CN$2)),1),""))</f>
        <v/>
      </c>
      <c r="CO68" s="165">
        <f>IF(OR(CO$4=0,Data_wide!$CR$64=""),"",IFERROR(ROUND(IF(CO$4=1,1+9*(MIN(MAX(Data_wide!$CR$64,CO$2),CO$3)-CO$2)/(CO$3-CO$2),1+9*(CO$3-MIN(MAX(Data_wide!$CR$64,CO$2),CO$3))/(CO$3-CO$2)),1),""))</f>
        <v/>
      </c>
    </row>
    <row r="69" ht="14" customHeight="1">
      <c r="A69" s="161" t="inlineStr">
        <is>
          <t>SWZ</t>
        </is>
      </c>
      <c r="B69" s="161" t="inlineStr">
        <is>
          <t>Eswatini</t>
        </is>
      </c>
      <c r="C69" s="165">
        <f>IF(OR(C$4=0,Data_wide!$F$65=""),"",IFERROR(ROUND(IF(C$4=1,1+9*(MIN(MAX(Data_wide!$F$65,C$2),C$3)-C$2)/(C$3-C$2),1+9*(C$3-MIN(MAX(Data_wide!$F$65,C$2),C$3))/(C$3-C$2)),1),""))</f>
        <v/>
      </c>
      <c r="D69" s="165">
        <f>IF(OR(D$4=0,Data_wide!$G$65=""),"",IFERROR(ROUND(IF(D$4=1,1+9*(MIN(MAX(Data_wide!$G$65,D$2),D$3)-D$2)/(D$3-D$2),1+9*(D$3-MIN(MAX(Data_wide!$G$65,D$2),D$3))/(D$3-D$2)),1),""))</f>
        <v/>
      </c>
      <c r="E69" s="165">
        <f>IF(OR(E$4=0,Data_wide!$H$65=""),"",IFERROR(ROUND(IF(E$4=1,1+9*(MIN(MAX(Data_wide!$H$65,E$2),E$3)-E$2)/(E$3-E$2),1+9*(E$3-MIN(MAX(Data_wide!$H$65,E$2),E$3))/(E$3-E$2)),1),""))</f>
        <v/>
      </c>
      <c r="F69" s="165">
        <f>IF(OR(F$4=0,Data_wide!$I$65=""),"",IFERROR(ROUND(IF(F$4=1,1+9*(MIN(MAX(Data_wide!$I$65,F$2),F$3)-F$2)/(F$3-F$2),1+9*(F$3-MIN(MAX(Data_wide!$I$65,F$2),F$3))/(F$3-F$2)),1),""))</f>
        <v/>
      </c>
      <c r="G69" s="165">
        <f>IF(OR(G$4=0,Data_wide!$J$65=""),"",IFERROR(ROUND(IF(G$4=1,1+9*(MIN(MAX(Data_wide!$J$65,G$2),G$3)-G$2)/(G$3-G$2),1+9*(G$3-MIN(MAX(Data_wide!$J$65,G$2),G$3))/(G$3-G$2)),1),""))</f>
        <v/>
      </c>
      <c r="H69" s="165">
        <f>IF(OR(H$4=0,Data_wide!$K$65=""),"",IFERROR(ROUND(IF(H$4=1,1+9*(MIN(MAX(Data_wide!$K$65,H$2),H$3)-H$2)/(H$3-H$2),1+9*(H$3-MIN(MAX(Data_wide!$K$65,H$2),H$3))/(H$3-H$2)),1),""))</f>
        <v/>
      </c>
      <c r="I69" s="165">
        <f>IF(OR(I$4=0,Data_wide!$L$65=""),"",IFERROR(ROUND(IF(I$4=1,1+9*(MIN(MAX(Data_wide!$L$65,I$2),I$3)-I$2)/(I$3-I$2),1+9*(I$3-MIN(MAX(Data_wide!$L$65,I$2),I$3))/(I$3-I$2)),1),""))</f>
        <v/>
      </c>
      <c r="J69" s="165">
        <f>IF(OR(J$4=0,Data_wide!$M$65=""),"",IFERROR(ROUND(IF(J$4=1,1+9*(MIN(MAX(Data_wide!$M$65,J$2),J$3)-J$2)/(J$3-J$2),1+9*(J$3-MIN(MAX(Data_wide!$M$65,J$2),J$3))/(J$3-J$2)),1),""))</f>
        <v/>
      </c>
      <c r="K69" s="165">
        <f>IF(OR(K$4=0,Data_wide!$N$65=""),"",IFERROR(ROUND(IF(K$4=1,1+9*(MIN(MAX(Data_wide!$N$65,K$2),K$3)-K$2)/(K$3-K$2),1+9*(K$3-MIN(MAX(Data_wide!$N$65,K$2),K$3))/(K$3-K$2)),1),""))</f>
        <v/>
      </c>
      <c r="L69" s="165">
        <f>IF(OR(L$4=0,Data_wide!$O$65=""),"",IFERROR(ROUND(IF(L$4=1,1+9*(MIN(MAX(Data_wide!$O$65,L$2),L$3)-L$2)/(L$3-L$2),1+9*(L$3-MIN(MAX(Data_wide!$O$65,L$2),L$3))/(L$3-L$2)),1),""))</f>
        <v/>
      </c>
      <c r="M69" s="165">
        <f>IF(OR(M$4=0,Data_wide!$P$65=""),"",IFERROR(ROUND(IF(M$4=1,1+9*(MIN(MAX(Data_wide!$P$65,M$2),M$3)-M$2)/(M$3-M$2),1+9*(M$3-MIN(MAX(Data_wide!$P$65,M$2),M$3))/(M$3-M$2)),1),""))</f>
        <v/>
      </c>
      <c r="N69" s="165">
        <f>IF(OR(N$4=0,Data_wide!$Q$65=""),"",IFERROR(ROUND(IF(N$4=1,1+9*(MIN(MAX(Data_wide!$Q$65,N$2),N$3)-N$2)/(N$3-N$2),1+9*(N$3-MIN(MAX(Data_wide!$Q$65,N$2),N$3))/(N$3-N$2)),1),""))</f>
        <v/>
      </c>
      <c r="O69" s="165">
        <f>IF(OR(O$4=0,Data_wide!$R$65=""),"",IFERROR(ROUND(IF(O$4=1,1+9*(MIN(MAX(Data_wide!$R$65,O$2),O$3)-O$2)/(O$3-O$2),1+9*(O$3-MIN(MAX(Data_wide!$R$65,O$2),O$3))/(O$3-O$2)),1),""))</f>
        <v/>
      </c>
      <c r="P69" s="165">
        <f>IF(OR(P$4=0,Data_wide!$S$65=""),"",IFERROR(ROUND(IF(P$4=1,1+9*(MIN(MAX(Data_wide!$S$65,P$2),P$3)-P$2)/(P$3-P$2),1+9*(P$3-MIN(MAX(Data_wide!$S$65,P$2),P$3))/(P$3-P$2)),1),""))</f>
        <v/>
      </c>
      <c r="Q69" s="165">
        <f>IF(OR(Q$4=0,Data_wide!$T$65=""),"",IFERROR(ROUND(IF(Q$4=1,1+9*(MIN(MAX(Data_wide!$T$65,Q$2),Q$3)-Q$2)/(Q$3-Q$2),1+9*(Q$3-MIN(MAX(Data_wide!$T$65,Q$2),Q$3))/(Q$3-Q$2)),1),""))</f>
        <v/>
      </c>
      <c r="R69" s="165">
        <f>IF(OR(R$4=0,Data_wide!$U$65=""),"",IFERROR(ROUND(IF(R$4=1,1+9*(MIN(MAX(Data_wide!$U$65,R$2),R$3)-R$2)/(R$3-R$2),1+9*(R$3-MIN(MAX(Data_wide!$U$65,R$2),R$3))/(R$3-R$2)),1),""))</f>
        <v/>
      </c>
      <c r="S69" s="165">
        <f>IF(OR(S$4=0,Data_wide!$V$65=""),"",IFERROR(ROUND(IF(S$4=1,1+9*(MIN(MAX(Data_wide!$V$65,S$2),S$3)-S$2)/(S$3-S$2),1+9*(S$3-MIN(MAX(Data_wide!$V$65,S$2),S$3))/(S$3-S$2)),1),""))</f>
        <v/>
      </c>
      <c r="T69" s="165">
        <f>IF(OR(T$4=0,Data_wide!$W$65=""),"",IFERROR(ROUND(IF(T$4=1,1+9*(MIN(MAX(Data_wide!$W$65,T$2),T$3)-T$2)/(T$3-T$2),1+9*(T$3-MIN(MAX(Data_wide!$W$65,T$2),T$3))/(T$3-T$2)),1),""))</f>
        <v/>
      </c>
      <c r="U69" s="165">
        <f>IF(OR(U$4=0,Data_wide!$X$65=""),"",IFERROR(ROUND(IF(U$4=1,1+9*(MIN(MAX(Data_wide!$X$65,U$2),U$3)-U$2)/(U$3-U$2),1+9*(U$3-MIN(MAX(Data_wide!$X$65,U$2),U$3))/(U$3-U$2)),1),""))</f>
        <v/>
      </c>
      <c r="V69" s="165">
        <f>IF(OR(V$4=0,Data_wide!$Y$65=""),"",IFERROR(ROUND(IF(V$4=1,1+9*(MIN(MAX(Data_wide!$Y$65,V$2),V$3)-V$2)/(V$3-V$2),1+9*(V$3-MIN(MAX(Data_wide!$Y$65,V$2),V$3))/(V$3-V$2)),1),""))</f>
        <v/>
      </c>
      <c r="W69" s="165">
        <f>IF(OR(W$4=0,Data_wide!$Z$65=""),"",IFERROR(ROUND(IF(W$4=1,1+9*(MIN(MAX(Data_wide!$Z$65,W$2),W$3)-W$2)/(W$3-W$2),1+9*(W$3-MIN(MAX(Data_wide!$Z$65,W$2),W$3))/(W$3-W$2)),1),""))</f>
        <v/>
      </c>
      <c r="X69" s="165">
        <f>IF(OR(X$4=0,Data_wide!$AA$65=""),"",IFERROR(ROUND(IF(X$4=1,1+9*(MIN(MAX(Data_wide!$AA$65,X$2),X$3)-X$2)/(X$3-X$2),1+9*(X$3-MIN(MAX(Data_wide!$AA$65,X$2),X$3))/(X$3-X$2)),1),""))</f>
        <v/>
      </c>
      <c r="Y69" s="165">
        <f>IF(OR(Y$4=0,Data_wide!$AB$65=""),"",IFERROR(ROUND(IF(Y$4=1,1+9*(MIN(MAX(Data_wide!$AB$65,Y$2),Y$3)-Y$2)/(Y$3-Y$2),1+9*(Y$3-MIN(MAX(Data_wide!$AB$65,Y$2),Y$3))/(Y$3-Y$2)),1),""))</f>
        <v/>
      </c>
      <c r="Z69" s="165">
        <f>IF(OR(Z$4=0,Data_wide!$AC$65=""),"",IFERROR(ROUND(IF(Z$4=1,1+9*(MIN(MAX(Data_wide!$AC$65,Z$2),Z$3)-Z$2)/(Z$3-Z$2),1+9*(Z$3-MIN(MAX(Data_wide!$AC$65,Z$2),Z$3))/(Z$3-Z$2)),1),""))</f>
        <v/>
      </c>
      <c r="AA69" s="165">
        <f>IF(OR(AA$4=0,Data_wide!$AD$65=""),"",IFERROR(ROUND(IF(AA$4=1,1+9*(MIN(MAX(Data_wide!$AD$65,AA$2),AA$3)-AA$2)/(AA$3-AA$2),1+9*(AA$3-MIN(MAX(Data_wide!$AD$65,AA$2),AA$3))/(AA$3-AA$2)),1),""))</f>
        <v/>
      </c>
      <c r="AB69" s="165">
        <f>IF(OR(AB$4=0,Data_wide!$AE$65=""),"",IFERROR(ROUND(IF(AB$4=1,1+9*(MIN(MAX(Data_wide!$AE$65,AB$2),AB$3)-AB$2)/(AB$3-AB$2),1+9*(AB$3-MIN(MAX(Data_wide!$AE$65,AB$2),AB$3))/(AB$3-AB$2)),1),""))</f>
        <v/>
      </c>
      <c r="AC69" s="165">
        <f>IF(OR(AC$4=0,Data_wide!$AF$65=""),"",IFERROR(ROUND(IF(AC$4=1,1+9*(MIN(MAX(Data_wide!$AF$65,AC$2),AC$3)-AC$2)/(AC$3-AC$2),1+9*(AC$3-MIN(MAX(Data_wide!$AF$65,AC$2),AC$3))/(AC$3-AC$2)),1),""))</f>
        <v/>
      </c>
      <c r="AD69" s="165">
        <f>IF(OR(AD$4=0,Data_wide!$AG$65=""),"",IFERROR(ROUND(IF(AD$4=1,1+9*(MIN(MAX(Data_wide!$AG$65,AD$2),AD$3)-AD$2)/(AD$3-AD$2),1+9*(AD$3-MIN(MAX(Data_wide!$AG$65,AD$2),AD$3))/(AD$3-AD$2)),1),""))</f>
        <v/>
      </c>
      <c r="AE69" s="165">
        <f>IF(OR(AE$4=0,Data_wide!$AH$65=""),"",IFERROR(ROUND(IF(AE$4=1,1+9*(MIN(MAX(Data_wide!$AH$65,AE$2),AE$3)-AE$2)/(AE$3-AE$2),1+9*(AE$3-MIN(MAX(Data_wide!$AH$65,AE$2),AE$3))/(AE$3-AE$2)),1),""))</f>
        <v/>
      </c>
      <c r="AF69" s="165">
        <f>IF(OR(AF$4=0,Data_wide!$AI$65=""),"",IFERROR(ROUND(IF(AF$4=1,1+9*(MIN(MAX(Data_wide!$AI$65,AF$2),AF$3)-AF$2)/(AF$3-AF$2),1+9*(AF$3-MIN(MAX(Data_wide!$AI$65,AF$2),AF$3))/(AF$3-AF$2)),1),""))</f>
        <v/>
      </c>
      <c r="AG69" s="165">
        <f>IF(OR(AG$4=0,Data_wide!$AJ$65=""),"",IFERROR(ROUND(IF(AG$4=1,1+9*(MIN(MAX(Data_wide!$AJ$65,AG$2),AG$3)-AG$2)/(AG$3-AG$2),1+9*(AG$3-MIN(MAX(Data_wide!$AJ$65,AG$2),AG$3))/(AG$3-AG$2)),1),""))</f>
        <v/>
      </c>
      <c r="AH69" s="165">
        <f>IF(OR(AH$4=0,Data_wide!$AK$65=""),"",IFERROR(ROUND(IF(AH$4=1,1+9*(MIN(MAX(Data_wide!$AK$65,AH$2),AH$3)-AH$2)/(AH$3-AH$2),1+9*(AH$3-MIN(MAX(Data_wide!$AK$65,AH$2),AH$3))/(AH$3-AH$2)),1),""))</f>
        <v/>
      </c>
      <c r="AI69" s="165">
        <f>IF(OR(AI$4=0,Data_wide!$AL$65=""),"",IFERROR(ROUND(IF(AI$4=1,1+9*(MIN(MAX(Data_wide!$AL$65,AI$2),AI$3)-AI$2)/(AI$3-AI$2),1+9*(AI$3-MIN(MAX(Data_wide!$AL$65,AI$2),AI$3))/(AI$3-AI$2)),1),""))</f>
        <v/>
      </c>
      <c r="AJ69" s="165">
        <f>IF(OR(AJ$4=0,Data_wide!$AM$65=""),"",IFERROR(ROUND(IF(AJ$4=1,1+9*(MIN(MAX(Data_wide!$AM$65,AJ$2),AJ$3)-AJ$2)/(AJ$3-AJ$2),1+9*(AJ$3-MIN(MAX(Data_wide!$AM$65,AJ$2),AJ$3))/(AJ$3-AJ$2)),1),""))</f>
        <v/>
      </c>
      <c r="AK69" s="165">
        <f>IF(OR(AK$4=0,Data_wide!$AN$65=""),"",IFERROR(ROUND(IF(AK$4=1,1+9*(MIN(MAX(Data_wide!$AN$65,AK$2),AK$3)-AK$2)/(AK$3-AK$2),1+9*(AK$3-MIN(MAX(Data_wide!$AN$65,AK$2),AK$3))/(AK$3-AK$2)),1),""))</f>
        <v/>
      </c>
      <c r="AL69" s="165">
        <f>IF(OR(AL$4=0,Data_wide!$AO$65=""),"",IFERROR(ROUND(IF(AL$4=1,1+9*(MIN(MAX(Data_wide!$AO$65,AL$2),AL$3)-AL$2)/(AL$3-AL$2),1+9*(AL$3-MIN(MAX(Data_wide!$AO$65,AL$2),AL$3))/(AL$3-AL$2)),1),""))</f>
        <v/>
      </c>
      <c r="AM69" s="165">
        <f>IF(OR(AM$4=0,Data_wide!$AP$65=""),"",IFERROR(ROUND(IF(AM$4=1,1+9*(MIN(MAX(Data_wide!$AP$65,AM$2),AM$3)-AM$2)/(AM$3-AM$2),1+9*(AM$3-MIN(MAX(Data_wide!$AP$65,AM$2),AM$3))/(AM$3-AM$2)),1),""))</f>
        <v/>
      </c>
      <c r="AN69" s="165">
        <f>IF(OR(AN$4=0,Data_wide!$AQ$65=""),"",IFERROR(ROUND(IF(AN$4=1,1+9*(MIN(MAX(Data_wide!$AQ$65,AN$2),AN$3)-AN$2)/(AN$3-AN$2),1+9*(AN$3-MIN(MAX(Data_wide!$AQ$65,AN$2),AN$3))/(AN$3-AN$2)),1),""))</f>
        <v/>
      </c>
      <c r="AO69" s="165">
        <f>IF(OR(AO$4=0,Data_wide!$AR$65=""),"",IFERROR(ROUND(IF(AO$4=1,1+9*(MIN(MAX(Data_wide!$AR$65,AO$2),AO$3)-AO$2)/(AO$3-AO$2),1+9*(AO$3-MIN(MAX(Data_wide!$AR$65,AO$2),AO$3))/(AO$3-AO$2)),1),""))</f>
        <v/>
      </c>
      <c r="AP69" s="165">
        <f>IF(OR(AP$4=0,Data_wide!$AS$65=""),"",IFERROR(ROUND(IF(AP$4=1,1+9*(MIN(MAX(Data_wide!$AS$65,AP$2),AP$3)-AP$2)/(AP$3-AP$2),1+9*(AP$3-MIN(MAX(Data_wide!$AS$65,AP$2),AP$3))/(AP$3-AP$2)),1),""))</f>
        <v/>
      </c>
      <c r="AQ69" s="165">
        <f>IF(OR(AQ$4=0,Data_wide!$AT$65=""),"",IFERROR(ROUND(IF(AQ$4=1,1+9*(MIN(MAX(Data_wide!$AT$65,AQ$2),AQ$3)-AQ$2)/(AQ$3-AQ$2),1+9*(AQ$3-MIN(MAX(Data_wide!$AT$65,AQ$2),AQ$3))/(AQ$3-AQ$2)),1),""))</f>
        <v/>
      </c>
      <c r="AR69" s="165">
        <f>IF(OR(AR$4=0,Data_wide!$AU$65=""),"",IFERROR(ROUND(IF(AR$4=1,1+9*(MIN(MAX(Data_wide!$AU$65,AR$2),AR$3)-AR$2)/(AR$3-AR$2),1+9*(AR$3-MIN(MAX(Data_wide!$AU$65,AR$2),AR$3))/(AR$3-AR$2)),1),""))</f>
        <v/>
      </c>
      <c r="AS69" s="165">
        <f>IF(OR(AS$4=0,Data_wide!$AV$65=""),"",IFERROR(ROUND(IF(AS$4=1,1+9*(MIN(MAX(Data_wide!$AV$65,AS$2),AS$3)-AS$2)/(AS$3-AS$2),1+9*(AS$3-MIN(MAX(Data_wide!$AV$65,AS$2),AS$3))/(AS$3-AS$2)),1),""))</f>
        <v/>
      </c>
      <c r="AT69" s="165">
        <f>IF(OR(AT$4=0,Data_wide!$AW$65=""),"",IFERROR(ROUND(IF(AT$4=1,1+9*(MIN(MAX(Data_wide!$AW$65,AT$2),AT$3)-AT$2)/(AT$3-AT$2),1+9*(AT$3-MIN(MAX(Data_wide!$AW$65,AT$2),AT$3))/(AT$3-AT$2)),1),""))</f>
        <v/>
      </c>
      <c r="AU69" s="165">
        <f>IF(OR(AU$4=0,Data_wide!$AX$65=""),"",IFERROR(ROUND(IF(AU$4=1,1+9*(MIN(MAX(Data_wide!$AX$65,AU$2),AU$3)-AU$2)/(AU$3-AU$2),1+9*(AU$3-MIN(MAX(Data_wide!$AX$65,AU$2),AU$3))/(AU$3-AU$2)),1),""))</f>
        <v/>
      </c>
      <c r="AV69" s="165">
        <f>IF(OR(AV$4=0,Data_wide!$AY$65=""),"",IFERROR(ROUND(IF(AV$4=1,1+9*(MIN(MAX(Data_wide!$AY$65,AV$2),AV$3)-AV$2)/(AV$3-AV$2),1+9*(AV$3-MIN(MAX(Data_wide!$AY$65,AV$2),AV$3))/(AV$3-AV$2)),1),""))</f>
        <v/>
      </c>
      <c r="AW69" s="165">
        <f>IF(OR(AW$4=0,Data_wide!$AZ$65=""),"",IFERROR(ROUND(IF(AW$4=1,1+9*(MIN(MAX(Data_wide!$AZ$65,AW$2),AW$3)-AW$2)/(AW$3-AW$2),1+9*(AW$3-MIN(MAX(Data_wide!$AZ$65,AW$2),AW$3))/(AW$3-AW$2)),1),""))</f>
        <v/>
      </c>
      <c r="AX69" s="165">
        <f>IF(OR(AX$4=0,Data_wide!$BA$65=""),"",IFERROR(ROUND(IF(AX$4=1,1+9*(MIN(MAX(Data_wide!$BA$65,AX$2),AX$3)-AX$2)/(AX$3-AX$2),1+9*(AX$3-MIN(MAX(Data_wide!$BA$65,AX$2),AX$3))/(AX$3-AX$2)),1),""))</f>
        <v/>
      </c>
      <c r="AY69" s="165">
        <f>IF(OR(AY$4=0,Data_wide!$BB$65=""),"",IFERROR(ROUND(IF(AY$4=1,1+9*(MIN(MAX(Data_wide!$BB$65,AY$2),AY$3)-AY$2)/(AY$3-AY$2),1+9*(AY$3-MIN(MAX(Data_wide!$BB$65,AY$2),AY$3))/(AY$3-AY$2)),1),""))</f>
        <v/>
      </c>
      <c r="AZ69" s="165">
        <f>IF(OR(AZ$4=0,Data_wide!$BC$65=""),"",IFERROR(ROUND(IF(AZ$4=1,1+9*(MIN(MAX(Data_wide!$BC$65,AZ$2),AZ$3)-AZ$2)/(AZ$3-AZ$2),1+9*(AZ$3-MIN(MAX(Data_wide!$BC$65,AZ$2),AZ$3))/(AZ$3-AZ$2)),1),""))</f>
        <v/>
      </c>
      <c r="BA69" s="165">
        <f>IF(OR(BA$4=0,Data_wide!$BD$65=""),"",IFERROR(ROUND(IF(BA$4=1,1+9*(MIN(MAX(Data_wide!$BD$65,BA$2),BA$3)-BA$2)/(BA$3-BA$2),1+9*(BA$3-MIN(MAX(Data_wide!$BD$65,BA$2),BA$3))/(BA$3-BA$2)),1),""))</f>
        <v/>
      </c>
      <c r="BB69" s="165">
        <f>IF(OR(BB$4=0,Data_wide!$BE$65=""),"",IFERROR(ROUND(IF(BB$4=1,1+9*(MIN(MAX(Data_wide!$BE$65,BB$2),BB$3)-BB$2)/(BB$3-BB$2),1+9*(BB$3-MIN(MAX(Data_wide!$BE$65,BB$2),BB$3))/(BB$3-BB$2)),1),""))</f>
        <v/>
      </c>
      <c r="BC69" s="165">
        <f>IF(OR(BC$4=0,Data_wide!$BF$65=""),"",IFERROR(ROUND(IF(BC$4=1,1+9*(MIN(MAX(Data_wide!$BF$65,BC$2),BC$3)-BC$2)/(BC$3-BC$2),1+9*(BC$3-MIN(MAX(Data_wide!$BF$65,BC$2),BC$3))/(BC$3-BC$2)),1),""))</f>
        <v/>
      </c>
      <c r="BD69" s="165">
        <f>IF(OR(BD$4=0,Data_wide!$BG$65=""),"",IFERROR(ROUND(IF(BD$4=1,1+9*(MIN(MAX(Data_wide!$BG$65,BD$2),BD$3)-BD$2)/(BD$3-BD$2),1+9*(BD$3-MIN(MAX(Data_wide!$BG$65,BD$2),BD$3))/(BD$3-BD$2)),1),""))</f>
        <v/>
      </c>
      <c r="BE69" s="165">
        <f>IF(OR(BE$4=0,Data_wide!$BH$65=""),"",IFERROR(ROUND(IF(BE$4=1,1+9*(MIN(MAX(Data_wide!$BH$65,BE$2),BE$3)-BE$2)/(BE$3-BE$2),1+9*(BE$3-MIN(MAX(Data_wide!$BH$65,BE$2),BE$3))/(BE$3-BE$2)),1),""))</f>
        <v/>
      </c>
      <c r="BF69" s="165">
        <f>IF(OR(BF$4=0,Data_wide!$BI$65=""),"",IFERROR(ROUND(IF(BF$4=1,1+9*(MIN(MAX(Data_wide!$BI$65,BF$2),BF$3)-BF$2)/(BF$3-BF$2),1+9*(BF$3-MIN(MAX(Data_wide!$BI$65,BF$2),BF$3))/(BF$3-BF$2)),1),""))</f>
        <v/>
      </c>
      <c r="BG69" s="165">
        <f>IF(OR(BG$4=0,Data_wide!$BJ$65=""),"",IFERROR(ROUND(IF(BG$4=1,1+9*(MIN(MAX(Data_wide!$BJ$65,BG$2),BG$3)-BG$2)/(BG$3-BG$2),1+9*(BG$3-MIN(MAX(Data_wide!$BJ$65,BG$2),BG$3))/(BG$3-BG$2)),1),""))</f>
        <v/>
      </c>
      <c r="BH69" s="165">
        <f>IF(OR(BH$4=0,Data_wide!$BK$65=""),"",IFERROR(ROUND(IF(BH$4=1,1+9*(MIN(MAX(Data_wide!$BK$65,BH$2),BH$3)-BH$2)/(BH$3-BH$2),1+9*(BH$3-MIN(MAX(Data_wide!$BK$65,BH$2),BH$3))/(BH$3-BH$2)),1),""))</f>
        <v/>
      </c>
      <c r="BI69" s="165">
        <f>IF(OR(BI$4=0,Data_wide!$BL$65=""),"",IFERROR(ROUND(IF(BI$4=1,1+9*(MIN(MAX(Data_wide!$BL$65,BI$2),BI$3)-BI$2)/(BI$3-BI$2),1+9*(BI$3-MIN(MAX(Data_wide!$BL$65,BI$2),BI$3))/(BI$3-BI$2)),1),""))</f>
        <v/>
      </c>
      <c r="BJ69" s="165">
        <f>IF(OR(BJ$4=0,Data_wide!$BM$65=""),"",IFERROR(ROUND(IF(BJ$4=1,1+9*(MIN(MAX(Data_wide!$BM$65,BJ$2),BJ$3)-BJ$2)/(BJ$3-BJ$2),1+9*(BJ$3-MIN(MAX(Data_wide!$BM$65,BJ$2),BJ$3))/(BJ$3-BJ$2)),1),""))</f>
        <v/>
      </c>
      <c r="BK69" s="165">
        <f>IF(OR(BK$4=0,Data_wide!$BN$65=""),"",IFERROR(ROUND(IF(BK$4=1,1+9*(MIN(MAX(Data_wide!$BN$65,BK$2),BK$3)-BK$2)/(BK$3-BK$2),1+9*(BK$3-MIN(MAX(Data_wide!$BN$65,BK$2),BK$3))/(BK$3-BK$2)),1),""))</f>
        <v/>
      </c>
      <c r="BL69" s="165">
        <f>IF(OR(BL$4=0,Data_wide!$BO$65=""),"",IFERROR(ROUND(IF(BL$4=1,1+9*(MIN(MAX(Data_wide!$BO$65,BL$2),BL$3)-BL$2)/(BL$3-BL$2),1+9*(BL$3-MIN(MAX(Data_wide!$BO$65,BL$2),BL$3))/(BL$3-BL$2)),1),""))</f>
        <v/>
      </c>
      <c r="BM69" s="165">
        <f>IF(OR(BM$4=0,Data_wide!$BP$65=""),"",IFERROR(ROUND(IF(BM$4=1,1+9*(MIN(MAX(Data_wide!$BP$65,BM$2),BM$3)-BM$2)/(BM$3-BM$2),1+9*(BM$3-MIN(MAX(Data_wide!$BP$65,BM$2),BM$3))/(BM$3-BM$2)),1),""))</f>
        <v/>
      </c>
      <c r="BN69" s="165">
        <f>IF(OR(BN$4=0,Data_wide!$BQ$65=""),"",IFERROR(ROUND(IF(BN$4=1,1+9*(MIN(MAX(Data_wide!$BQ$65,BN$2),BN$3)-BN$2)/(BN$3-BN$2),1+9*(BN$3-MIN(MAX(Data_wide!$BQ$65,BN$2),BN$3))/(BN$3-BN$2)),1),""))</f>
        <v/>
      </c>
      <c r="BO69" s="165">
        <f>IF(OR(BO$4=0,Data_wide!$BR$65=""),"",IFERROR(ROUND(IF(BO$4=1,1+9*(MIN(MAX(Data_wide!$BR$65,BO$2),BO$3)-BO$2)/(BO$3-BO$2),1+9*(BO$3-MIN(MAX(Data_wide!$BR$65,BO$2),BO$3))/(BO$3-BO$2)),1),""))</f>
        <v/>
      </c>
      <c r="BP69" s="165">
        <f>IF(OR(BP$4=0,Data_wide!$BS$65=""),"",IFERROR(ROUND(IF(BP$4=1,1+9*(MIN(MAX(Data_wide!$BS$65,BP$2),BP$3)-BP$2)/(BP$3-BP$2),1+9*(BP$3-MIN(MAX(Data_wide!$BS$65,BP$2),BP$3))/(BP$3-BP$2)),1),""))</f>
        <v/>
      </c>
      <c r="BQ69" s="165">
        <f>IF(OR(BQ$4=0,Data_wide!$BT$65=""),"",IFERROR(ROUND(IF(BQ$4=1,1+9*(MIN(MAX(Data_wide!$BT$65,BQ$2),BQ$3)-BQ$2)/(BQ$3-BQ$2),1+9*(BQ$3-MIN(MAX(Data_wide!$BT$65,BQ$2),BQ$3))/(BQ$3-BQ$2)),1),""))</f>
        <v/>
      </c>
      <c r="BR69" s="165">
        <f>IF(OR(BR$4=0,Data_wide!$BU$65=""),"",IFERROR(ROUND(IF(BR$4=1,1+9*(MIN(MAX(Data_wide!$BU$65,BR$2),BR$3)-BR$2)/(BR$3-BR$2),1+9*(BR$3-MIN(MAX(Data_wide!$BU$65,BR$2),BR$3))/(BR$3-BR$2)),1),""))</f>
        <v/>
      </c>
      <c r="BS69" s="165">
        <f>IF(OR(BS$4=0,Data_wide!$BV$65=""),"",IFERROR(ROUND(IF(BS$4=1,1+9*(MIN(MAX(Data_wide!$BV$65,BS$2),BS$3)-BS$2)/(BS$3-BS$2),1+9*(BS$3-MIN(MAX(Data_wide!$BV$65,BS$2),BS$3))/(BS$3-BS$2)),1),""))</f>
        <v/>
      </c>
      <c r="BT69" s="165">
        <f>IF(OR(BT$4=0,Data_wide!$BW$65=""),"",IFERROR(ROUND(IF(BT$4=1,1+9*(MIN(MAX(Data_wide!$BW$65,BT$2),BT$3)-BT$2)/(BT$3-BT$2),1+9*(BT$3-MIN(MAX(Data_wide!$BW$65,BT$2),BT$3))/(BT$3-BT$2)),1),""))</f>
        <v/>
      </c>
      <c r="BU69" s="165">
        <f>IF(OR(BU$4=0,Data_wide!$BX$65=""),"",IFERROR(ROUND(IF(BU$4=1,1+9*(MIN(MAX(Data_wide!$BX$65,BU$2),BU$3)-BU$2)/(BU$3-BU$2),1+9*(BU$3-MIN(MAX(Data_wide!$BX$65,BU$2),BU$3))/(BU$3-BU$2)),1),""))</f>
        <v/>
      </c>
      <c r="BV69" s="165">
        <f>IF(OR(BV$4=0,Data_wide!$BY$65=""),"",IFERROR(ROUND(IF(BV$4=1,1+9*(MIN(MAX(Data_wide!$BY$65,BV$2),BV$3)-BV$2)/(BV$3-BV$2),1+9*(BV$3-MIN(MAX(Data_wide!$BY$65,BV$2),BV$3))/(BV$3-BV$2)),1),""))</f>
        <v/>
      </c>
      <c r="BW69" s="165">
        <f>IF(OR(BW$4=0,Data_wide!$BZ$65=""),"",IFERROR(ROUND(IF(BW$4=1,1+9*(MIN(MAX(Data_wide!$BZ$65,BW$2),BW$3)-BW$2)/(BW$3-BW$2),1+9*(BW$3-MIN(MAX(Data_wide!$BZ$65,BW$2),BW$3))/(BW$3-BW$2)),1),""))</f>
        <v/>
      </c>
      <c r="BX69" s="165">
        <f>IF(OR(BX$4=0,Data_wide!$CA$65=""),"",IFERROR(ROUND(IF(BX$4=1,1+9*(MIN(MAX(Data_wide!$CA$65,BX$2),BX$3)-BX$2)/(BX$3-BX$2),1+9*(BX$3-MIN(MAX(Data_wide!$CA$65,BX$2),BX$3))/(BX$3-BX$2)),1),""))</f>
        <v/>
      </c>
      <c r="BY69" s="165">
        <f>IF(OR(BY$4=0,Data_wide!$CB$65=""),"",IFERROR(ROUND(IF(BY$4=1,1+9*(MIN(MAX(Data_wide!$CB$65,BY$2),BY$3)-BY$2)/(BY$3-BY$2),1+9*(BY$3-MIN(MAX(Data_wide!$CB$65,BY$2),BY$3))/(BY$3-BY$2)),1),""))</f>
        <v/>
      </c>
      <c r="BZ69" s="165">
        <f>IF(OR(BZ$4=0,Data_wide!$CC$65=""),"",IFERROR(ROUND(IF(BZ$4=1,1+9*(MIN(MAX(Data_wide!$CC$65,BZ$2),BZ$3)-BZ$2)/(BZ$3-BZ$2),1+9*(BZ$3-MIN(MAX(Data_wide!$CC$65,BZ$2),BZ$3))/(BZ$3-BZ$2)),1),""))</f>
        <v/>
      </c>
      <c r="CA69" s="165">
        <f>IF(OR(CA$4=0,Data_wide!$CD$65=""),"",IFERROR(ROUND(IF(CA$4=1,1+9*(MIN(MAX(Data_wide!$CD$65,CA$2),CA$3)-CA$2)/(CA$3-CA$2),1+9*(CA$3-MIN(MAX(Data_wide!$CD$65,CA$2),CA$3))/(CA$3-CA$2)),1),""))</f>
        <v/>
      </c>
      <c r="CB69" s="165">
        <f>IF(OR(CB$4=0,Data_wide!$CE$65=""),"",IFERROR(ROUND(IF(CB$4=1,1+9*(MIN(MAX(Data_wide!$CE$65,CB$2),CB$3)-CB$2)/(CB$3-CB$2),1+9*(CB$3-MIN(MAX(Data_wide!$CE$65,CB$2),CB$3))/(CB$3-CB$2)),1),""))</f>
        <v/>
      </c>
      <c r="CC69" s="165">
        <f>IF(OR(CC$4=0,Data_wide!$CF$65=""),"",IFERROR(ROUND(IF(CC$4=1,1+9*(MIN(MAX(Data_wide!$CF$65,CC$2),CC$3)-CC$2)/(CC$3-CC$2),1+9*(CC$3-MIN(MAX(Data_wide!$CF$65,CC$2),CC$3))/(CC$3-CC$2)),1),""))</f>
        <v/>
      </c>
      <c r="CD69" s="165">
        <f>IF(OR(CD$4=0,Data_wide!$CG$65=""),"",IFERROR(ROUND(IF(CD$4=1,1+9*(MIN(MAX(Data_wide!$CG$65,CD$2),CD$3)-CD$2)/(CD$3-CD$2),1+9*(CD$3-MIN(MAX(Data_wide!$CG$65,CD$2),CD$3))/(CD$3-CD$2)),1),""))</f>
        <v/>
      </c>
      <c r="CE69" s="165">
        <f>IF(OR(CE$4=0,Data_wide!$CH$65=""),"",IFERROR(ROUND(IF(CE$4=1,1+9*(MIN(MAX(Data_wide!$CH$65,CE$2),CE$3)-CE$2)/(CE$3-CE$2),1+9*(CE$3-MIN(MAX(Data_wide!$CH$65,CE$2),CE$3))/(CE$3-CE$2)),1),""))</f>
        <v/>
      </c>
      <c r="CF69" s="165">
        <f>IF(OR(CF$4=0,Data_wide!$CI$65=""),"",IFERROR(ROUND(IF(CF$4=1,1+9*(MIN(MAX(Data_wide!$CI$65,CF$2),CF$3)-CF$2)/(CF$3-CF$2),1+9*(CF$3-MIN(MAX(Data_wide!$CI$65,CF$2),CF$3))/(CF$3-CF$2)),1),""))</f>
        <v/>
      </c>
      <c r="CG69" s="165">
        <f>IF(OR(CG$4=0,Data_wide!$CJ$65=""),"",IFERROR(ROUND(IF(CG$4=1,1+9*(MIN(MAX(Data_wide!$CJ$65,CG$2),CG$3)-CG$2)/(CG$3-CG$2),1+9*(CG$3-MIN(MAX(Data_wide!$CJ$65,CG$2),CG$3))/(CG$3-CG$2)),1),""))</f>
        <v/>
      </c>
      <c r="CH69" s="165">
        <f>IF(OR(CH$4=0,Data_wide!$CK$65=""),"",IFERROR(ROUND(IF(CH$4=1,1+9*(MIN(MAX(Data_wide!$CK$65,CH$2),CH$3)-CH$2)/(CH$3-CH$2),1+9*(CH$3-MIN(MAX(Data_wide!$CK$65,CH$2),CH$3))/(CH$3-CH$2)),1),""))</f>
        <v/>
      </c>
      <c r="CI69" s="165">
        <f>IF(OR(CI$4=0,Data_wide!$CL$65=""),"",IFERROR(ROUND(IF(CI$4=1,1+9*(MIN(MAX(Data_wide!$CL$65,CI$2),CI$3)-CI$2)/(CI$3-CI$2),1+9*(CI$3-MIN(MAX(Data_wide!$CL$65,CI$2),CI$3))/(CI$3-CI$2)),1),""))</f>
        <v/>
      </c>
      <c r="CJ69" s="165">
        <f>IF(OR(CJ$4=0,Data_wide!$CM$65=""),"",IFERROR(ROUND(IF(CJ$4=1,1+9*(MIN(MAX(Data_wide!$CM$65,CJ$2),CJ$3)-CJ$2)/(CJ$3-CJ$2),1+9*(CJ$3-MIN(MAX(Data_wide!$CM$65,CJ$2),CJ$3))/(CJ$3-CJ$2)),1),""))</f>
        <v/>
      </c>
      <c r="CK69" s="165">
        <f>IF(OR(CK$4=0,Data_wide!$CN$65=""),"",IFERROR(ROUND(IF(CK$4=1,1+9*(MIN(MAX(Data_wide!$CN$65,CK$2),CK$3)-CK$2)/(CK$3-CK$2),1+9*(CK$3-MIN(MAX(Data_wide!$CN$65,CK$2),CK$3))/(CK$3-CK$2)),1),""))</f>
        <v/>
      </c>
      <c r="CL69" s="165">
        <f>IF(OR(CL$4=0,Data_wide!$CO$65=""),"",IFERROR(ROUND(IF(CL$4=1,1+9*(MIN(MAX(Data_wide!$CO$65,CL$2),CL$3)-CL$2)/(CL$3-CL$2),1+9*(CL$3-MIN(MAX(Data_wide!$CO$65,CL$2),CL$3))/(CL$3-CL$2)),1),""))</f>
        <v/>
      </c>
      <c r="CM69" s="165">
        <f>IF(OR(CM$4=0,Data_wide!$CP$65=""),"",IFERROR(ROUND(IF(CM$4=1,1+9*(MIN(MAX(Data_wide!$CP$65,CM$2),CM$3)-CM$2)/(CM$3-CM$2),1+9*(CM$3-MIN(MAX(Data_wide!$CP$65,CM$2),CM$3))/(CM$3-CM$2)),1),""))</f>
        <v/>
      </c>
      <c r="CN69" s="165">
        <f>IF(OR(CN$4=0,Data_wide!$CQ$65=""),"",IFERROR(ROUND(IF(CN$4=1,1+9*(MIN(MAX(Data_wide!$CQ$65,CN$2),CN$3)-CN$2)/(CN$3-CN$2),1+9*(CN$3-MIN(MAX(Data_wide!$CQ$65,CN$2),CN$3))/(CN$3-CN$2)),1),""))</f>
        <v/>
      </c>
      <c r="CO69" s="165">
        <f>IF(OR(CO$4=0,Data_wide!$CR$65=""),"",IFERROR(ROUND(IF(CO$4=1,1+9*(MIN(MAX(Data_wide!$CR$65,CO$2),CO$3)-CO$2)/(CO$3-CO$2),1+9*(CO$3-MIN(MAX(Data_wide!$CR$65,CO$2),CO$3))/(CO$3-CO$2)),1),""))</f>
        <v/>
      </c>
    </row>
    <row r="70" ht="14" customHeight="1">
      <c r="A70" s="161" t="inlineStr">
        <is>
          <t>ETH</t>
        </is>
      </c>
      <c r="B70" s="161" t="inlineStr">
        <is>
          <t>Ethiopia</t>
        </is>
      </c>
      <c r="C70" s="165">
        <f>IF(OR(C$4=0,Data_wide!$F$66=""),"",IFERROR(ROUND(IF(C$4=1,1+9*(MIN(MAX(Data_wide!$F$66,C$2),C$3)-C$2)/(C$3-C$2),1+9*(C$3-MIN(MAX(Data_wide!$F$66,C$2),C$3))/(C$3-C$2)),1),""))</f>
        <v/>
      </c>
      <c r="D70" s="165">
        <f>IF(OR(D$4=0,Data_wide!$G$66=""),"",IFERROR(ROUND(IF(D$4=1,1+9*(MIN(MAX(Data_wide!$G$66,D$2),D$3)-D$2)/(D$3-D$2),1+9*(D$3-MIN(MAX(Data_wide!$G$66,D$2),D$3))/(D$3-D$2)),1),""))</f>
        <v/>
      </c>
      <c r="E70" s="165">
        <f>IF(OR(E$4=0,Data_wide!$H$66=""),"",IFERROR(ROUND(IF(E$4=1,1+9*(MIN(MAX(Data_wide!$H$66,E$2),E$3)-E$2)/(E$3-E$2),1+9*(E$3-MIN(MAX(Data_wide!$H$66,E$2),E$3))/(E$3-E$2)),1),""))</f>
        <v/>
      </c>
      <c r="F70" s="165">
        <f>IF(OR(F$4=0,Data_wide!$I$66=""),"",IFERROR(ROUND(IF(F$4=1,1+9*(MIN(MAX(Data_wide!$I$66,F$2),F$3)-F$2)/(F$3-F$2),1+9*(F$3-MIN(MAX(Data_wide!$I$66,F$2),F$3))/(F$3-F$2)),1),""))</f>
        <v/>
      </c>
      <c r="G70" s="165">
        <f>IF(OR(G$4=0,Data_wide!$J$66=""),"",IFERROR(ROUND(IF(G$4=1,1+9*(MIN(MAX(Data_wide!$J$66,G$2),G$3)-G$2)/(G$3-G$2),1+9*(G$3-MIN(MAX(Data_wide!$J$66,G$2),G$3))/(G$3-G$2)),1),""))</f>
        <v/>
      </c>
      <c r="H70" s="165">
        <f>IF(OR(H$4=0,Data_wide!$K$66=""),"",IFERROR(ROUND(IF(H$4=1,1+9*(MIN(MAX(Data_wide!$K$66,H$2),H$3)-H$2)/(H$3-H$2),1+9*(H$3-MIN(MAX(Data_wide!$K$66,H$2),H$3))/(H$3-H$2)),1),""))</f>
        <v/>
      </c>
      <c r="I70" s="165">
        <f>IF(OR(I$4=0,Data_wide!$L$66=""),"",IFERROR(ROUND(IF(I$4=1,1+9*(MIN(MAX(Data_wide!$L$66,I$2),I$3)-I$2)/(I$3-I$2),1+9*(I$3-MIN(MAX(Data_wide!$L$66,I$2),I$3))/(I$3-I$2)),1),""))</f>
        <v/>
      </c>
      <c r="J70" s="165">
        <f>IF(OR(J$4=0,Data_wide!$M$66=""),"",IFERROR(ROUND(IF(J$4=1,1+9*(MIN(MAX(Data_wide!$M$66,J$2),J$3)-J$2)/(J$3-J$2),1+9*(J$3-MIN(MAX(Data_wide!$M$66,J$2),J$3))/(J$3-J$2)),1),""))</f>
        <v/>
      </c>
      <c r="K70" s="165">
        <f>IF(OR(K$4=0,Data_wide!$N$66=""),"",IFERROR(ROUND(IF(K$4=1,1+9*(MIN(MAX(Data_wide!$N$66,K$2),K$3)-K$2)/(K$3-K$2),1+9*(K$3-MIN(MAX(Data_wide!$N$66,K$2),K$3))/(K$3-K$2)),1),""))</f>
        <v/>
      </c>
      <c r="L70" s="165">
        <f>IF(OR(L$4=0,Data_wide!$O$66=""),"",IFERROR(ROUND(IF(L$4=1,1+9*(MIN(MAX(Data_wide!$O$66,L$2),L$3)-L$2)/(L$3-L$2),1+9*(L$3-MIN(MAX(Data_wide!$O$66,L$2),L$3))/(L$3-L$2)),1),""))</f>
        <v/>
      </c>
      <c r="M70" s="165">
        <f>IF(OR(M$4=0,Data_wide!$P$66=""),"",IFERROR(ROUND(IF(M$4=1,1+9*(MIN(MAX(Data_wide!$P$66,M$2),M$3)-M$2)/(M$3-M$2),1+9*(M$3-MIN(MAX(Data_wide!$P$66,M$2),M$3))/(M$3-M$2)),1),""))</f>
        <v/>
      </c>
      <c r="N70" s="165">
        <f>IF(OR(N$4=0,Data_wide!$Q$66=""),"",IFERROR(ROUND(IF(N$4=1,1+9*(MIN(MAX(Data_wide!$Q$66,N$2),N$3)-N$2)/(N$3-N$2),1+9*(N$3-MIN(MAX(Data_wide!$Q$66,N$2),N$3))/(N$3-N$2)),1),""))</f>
        <v/>
      </c>
      <c r="O70" s="165">
        <f>IF(OR(O$4=0,Data_wide!$R$66=""),"",IFERROR(ROUND(IF(O$4=1,1+9*(MIN(MAX(Data_wide!$R$66,O$2),O$3)-O$2)/(O$3-O$2),1+9*(O$3-MIN(MAX(Data_wide!$R$66,O$2),O$3))/(O$3-O$2)),1),""))</f>
        <v/>
      </c>
      <c r="P70" s="165">
        <f>IF(OR(P$4=0,Data_wide!$S$66=""),"",IFERROR(ROUND(IF(P$4=1,1+9*(MIN(MAX(Data_wide!$S$66,P$2),P$3)-P$2)/(P$3-P$2),1+9*(P$3-MIN(MAX(Data_wide!$S$66,P$2),P$3))/(P$3-P$2)),1),""))</f>
        <v/>
      </c>
      <c r="Q70" s="165">
        <f>IF(OR(Q$4=0,Data_wide!$T$66=""),"",IFERROR(ROUND(IF(Q$4=1,1+9*(MIN(MAX(Data_wide!$T$66,Q$2),Q$3)-Q$2)/(Q$3-Q$2),1+9*(Q$3-MIN(MAX(Data_wide!$T$66,Q$2),Q$3))/(Q$3-Q$2)),1),""))</f>
        <v/>
      </c>
      <c r="R70" s="165">
        <f>IF(OR(R$4=0,Data_wide!$U$66=""),"",IFERROR(ROUND(IF(R$4=1,1+9*(MIN(MAX(Data_wide!$U$66,R$2),R$3)-R$2)/(R$3-R$2),1+9*(R$3-MIN(MAX(Data_wide!$U$66,R$2),R$3))/(R$3-R$2)),1),""))</f>
        <v/>
      </c>
      <c r="S70" s="165">
        <f>IF(OR(S$4=0,Data_wide!$V$66=""),"",IFERROR(ROUND(IF(S$4=1,1+9*(MIN(MAX(Data_wide!$V$66,S$2),S$3)-S$2)/(S$3-S$2),1+9*(S$3-MIN(MAX(Data_wide!$V$66,S$2),S$3))/(S$3-S$2)),1),""))</f>
        <v/>
      </c>
      <c r="T70" s="165">
        <f>IF(OR(T$4=0,Data_wide!$W$66=""),"",IFERROR(ROUND(IF(T$4=1,1+9*(MIN(MAX(Data_wide!$W$66,T$2),T$3)-T$2)/(T$3-T$2),1+9*(T$3-MIN(MAX(Data_wide!$W$66,T$2),T$3))/(T$3-T$2)),1),""))</f>
        <v/>
      </c>
      <c r="U70" s="165">
        <f>IF(OR(U$4=0,Data_wide!$X$66=""),"",IFERROR(ROUND(IF(U$4=1,1+9*(MIN(MAX(Data_wide!$X$66,U$2),U$3)-U$2)/(U$3-U$2),1+9*(U$3-MIN(MAX(Data_wide!$X$66,U$2),U$3))/(U$3-U$2)),1),""))</f>
        <v/>
      </c>
      <c r="V70" s="165">
        <f>IF(OR(V$4=0,Data_wide!$Y$66=""),"",IFERROR(ROUND(IF(V$4=1,1+9*(MIN(MAX(Data_wide!$Y$66,V$2),V$3)-V$2)/(V$3-V$2),1+9*(V$3-MIN(MAX(Data_wide!$Y$66,V$2),V$3))/(V$3-V$2)),1),""))</f>
        <v/>
      </c>
      <c r="W70" s="165">
        <f>IF(OR(W$4=0,Data_wide!$Z$66=""),"",IFERROR(ROUND(IF(W$4=1,1+9*(MIN(MAX(Data_wide!$Z$66,W$2),W$3)-W$2)/(W$3-W$2),1+9*(W$3-MIN(MAX(Data_wide!$Z$66,W$2),W$3))/(W$3-W$2)),1),""))</f>
        <v/>
      </c>
      <c r="X70" s="165">
        <f>IF(OR(X$4=0,Data_wide!$AA$66=""),"",IFERROR(ROUND(IF(X$4=1,1+9*(MIN(MAX(Data_wide!$AA$66,X$2),X$3)-X$2)/(X$3-X$2),1+9*(X$3-MIN(MAX(Data_wide!$AA$66,X$2),X$3))/(X$3-X$2)),1),""))</f>
        <v/>
      </c>
      <c r="Y70" s="165">
        <f>IF(OR(Y$4=0,Data_wide!$AB$66=""),"",IFERROR(ROUND(IF(Y$4=1,1+9*(MIN(MAX(Data_wide!$AB$66,Y$2),Y$3)-Y$2)/(Y$3-Y$2),1+9*(Y$3-MIN(MAX(Data_wide!$AB$66,Y$2),Y$3))/(Y$3-Y$2)),1),""))</f>
        <v/>
      </c>
      <c r="Z70" s="165">
        <f>IF(OR(Z$4=0,Data_wide!$AC$66=""),"",IFERROR(ROUND(IF(Z$4=1,1+9*(MIN(MAX(Data_wide!$AC$66,Z$2),Z$3)-Z$2)/(Z$3-Z$2),1+9*(Z$3-MIN(MAX(Data_wide!$AC$66,Z$2),Z$3))/(Z$3-Z$2)),1),""))</f>
        <v/>
      </c>
      <c r="AA70" s="165">
        <f>IF(OR(AA$4=0,Data_wide!$AD$66=""),"",IFERROR(ROUND(IF(AA$4=1,1+9*(MIN(MAX(Data_wide!$AD$66,AA$2),AA$3)-AA$2)/(AA$3-AA$2),1+9*(AA$3-MIN(MAX(Data_wide!$AD$66,AA$2),AA$3))/(AA$3-AA$2)),1),""))</f>
        <v/>
      </c>
      <c r="AB70" s="165">
        <f>IF(OR(AB$4=0,Data_wide!$AE$66=""),"",IFERROR(ROUND(IF(AB$4=1,1+9*(MIN(MAX(Data_wide!$AE$66,AB$2),AB$3)-AB$2)/(AB$3-AB$2),1+9*(AB$3-MIN(MAX(Data_wide!$AE$66,AB$2),AB$3))/(AB$3-AB$2)),1),""))</f>
        <v/>
      </c>
      <c r="AC70" s="165">
        <f>IF(OR(AC$4=0,Data_wide!$AF$66=""),"",IFERROR(ROUND(IF(AC$4=1,1+9*(MIN(MAX(Data_wide!$AF$66,AC$2),AC$3)-AC$2)/(AC$3-AC$2),1+9*(AC$3-MIN(MAX(Data_wide!$AF$66,AC$2),AC$3))/(AC$3-AC$2)),1),""))</f>
        <v/>
      </c>
      <c r="AD70" s="165">
        <f>IF(OR(AD$4=0,Data_wide!$AG$66=""),"",IFERROR(ROUND(IF(AD$4=1,1+9*(MIN(MAX(Data_wide!$AG$66,AD$2),AD$3)-AD$2)/(AD$3-AD$2),1+9*(AD$3-MIN(MAX(Data_wide!$AG$66,AD$2),AD$3))/(AD$3-AD$2)),1),""))</f>
        <v/>
      </c>
      <c r="AE70" s="165">
        <f>IF(OR(AE$4=0,Data_wide!$AH$66=""),"",IFERROR(ROUND(IF(AE$4=1,1+9*(MIN(MAX(Data_wide!$AH$66,AE$2),AE$3)-AE$2)/(AE$3-AE$2),1+9*(AE$3-MIN(MAX(Data_wide!$AH$66,AE$2),AE$3))/(AE$3-AE$2)),1),""))</f>
        <v/>
      </c>
      <c r="AF70" s="165">
        <f>IF(OR(AF$4=0,Data_wide!$AI$66=""),"",IFERROR(ROUND(IF(AF$4=1,1+9*(MIN(MAX(Data_wide!$AI$66,AF$2),AF$3)-AF$2)/(AF$3-AF$2),1+9*(AF$3-MIN(MAX(Data_wide!$AI$66,AF$2),AF$3))/(AF$3-AF$2)),1),""))</f>
        <v/>
      </c>
      <c r="AG70" s="165">
        <f>IF(OR(AG$4=0,Data_wide!$AJ$66=""),"",IFERROR(ROUND(IF(AG$4=1,1+9*(MIN(MAX(Data_wide!$AJ$66,AG$2),AG$3)-AG$2)/(AG$3-AG$2),1+9*(AG$3-MIN(MAX(Data_wide!$AJ$66,AG$2),AG$3))/(AG$3-AG$2)),1),""))</f>
        <v/>
      </c>
      <c r="AH70" s="165">
        <f>IF(OR(AH$4=0,Data_wide!$AK$66=""),"",IFERROR(ROUND(IF(AH$4=1,1+9*(MIN(MAX(Data_wide!$AK$66,AH$2),AH$3)-AH$2)/(AH$3-AH$2),1+9*(AH$3-MIN(MAX(Data_wide!$AK$66,AH$2),AH$3))/(AH$3-AH$2)),1),""))</f>
        <v/>
      </c>
      <c r="AI70" s="165">
        <f>IF(OR(AI$4=0,Data_wide!$AL$66=""),"",IFERROR(ROUND(IF(AI$4=1,1+9*(MIN(MAX(Data_wide!$AL$66,AI$2),AI$3)-AI$2)/(AI$3-AI$2),1+9*(AI$3-MIN(MAX(Data_wide!$AL$66,AI$2),AI$3))/(AI$3-AI$2)),1),""))</f>
        <v/>
      </c>
      <c r="AJ70" s="165">
        <f>IF(OR(AJ$4=0,Data_wide!$AM$66=""),"",IFERROR(ROUND(IF(AJ$4=1,1+9*(MIN(MAX(Data_wide!$AM$66,AJ$2),AJ$3)-AJ$2)/(AJ$3-AJ$2),1+9*(AJ$3-MIN(MAX(Data_wide!$AM$66,AJ$2),AJ$3))/(AJ$3-AJ$2)),1),""))</f>
        <v/>
      </c>
      <c r="AK70" s="165">
        <f>IF(OR(AK$4=0,Data_wide!$AN$66=""),"",IFERROR(ROUND(IF(AK$4=1,1+9*(MIN(MAX(Data_wide!$AN$66,AK$2),AK$3)-AK$2)/(AK$3-AK$2),1+9*(AK$3-MIN(MAX(Data_wide!$AN$66,AK$2),AK$3))/(AK$3-AK$2)),1),""))</f>
        <v/>
      </c>
      <c r="AL70" s="165">
        <f>IF(OR(AL$4=0,Data_wide!$AO$66=""),"",IFERROR(ROUND(IF(AL$4=1,1+9*(MIN(MAX(Data_wide!$AO$66,AL$2),AL$3)-AL$2)/(AL$3-AL$2),1+9*(AL$3-MIN(MAX(Data_wide!$AO$66,AL$2),AL$3))/(AL$3-AL$2)),1),""))</f>
        <v/>
      </c>
      <c r="AM70" s="165">
        <f>IF(OR(AM$4=0,Data_wide!$AP$66=""),"",IFERROR(ROUND(IF(AM$4=1,1+9*(MIN(MAX(Data_wide!$AP$66,AM$2),AM$3)-AM$2)/(AM$3-AM$2),1+9*(AM$3-MIN(MAX(Data_wide!$AP$66,AM$2),AM$3))/(AM$3-AM$2)),1),""))</f>
        <v/>
      </c>
      <c r="AN70" s="165">
        <f>IF(OR(AN$4=0,Data_wide!$AQ$66=""),"",IFERROR(ROUND(IF(AN$4=1,1+9*(MIN(MAX(Data_wide!$AQ$66,AN$2),AN$3)-AN$2)/(AN$3-AN$2),1+9*(AN$3-MIN(MAX(Data_wide!$AQ$66,AN$2),AN$3))/(AN$3-AN$2)),1),""))</f>
        <v/>
      </c>
      <c r="AO70" s="165">
        <f>IF(OR(AO$4=0,Data_wide!$AR$66=""),"",IFERROR(ROUND(IF(AO$4=1,1+9*(MIN(MAX(Data_wide!$AR$66,AO$2),AO$3)-AO$2)/(AO$3-AO$2),1+9*(AO$3-MIN(MAX(Data_wide!$AR$66,AO$2),AO$3))/(AO$3-AO$2)),1),""))</f>
        <v/>
      </c>
      <c r="AP70" s="165">
        <f>IF(OR(AP$4=0,Data_wide!$AS$66=""),"",IFERROR(ROUND(IF(AP$4=1,1+9*(MIN(MAX(Data_wide!$AS$66,AP$2),AP$3)-AP$2)/(AP$3-AP$2),1+9*(AP$3-MIN(MAX(Data_wide!$AS$66,AP$2),AP$3))/(AP$3-AP$2)),1),""))</f>
        <v/>
      </c>
      <c r="AQ70" s="165">
        <f>IF(OR(AQ$4=0,Data_wide!$AT$66=""),"",IFERROR(ROUND(IF(AQ$4=1,1+9*(MIN(MAX(Data_wide!$AT$66,AQ$2),AQ$3)-AQ$2)/(AQ$3-AQ$2),1+9*(AQ$3-MIN(MAX(Data_wide!$AT$66,AQ$2),AQ$3))/(AQ$3-AQ$2)),1),""))</f>
        <v/>
      </c>
      <c r="AR70" s="165">
        <f>IF(OR(AR$4=0,Data_wide!$AU$66=""),"",IFERROR(ROUND(IF(AR$4=1,1+9*(MIN(MAX(Data_wide!$AU$66,AR$2),AR$3)-AR$2)/(AR$3-AR$2),1+9*(AR$3-MIN(MAX(Data_wide!$AU$66,AR$2),AR$3))/(AR$3-AR$2)),1),""))</f>
        <v/>
      </c>
      <c r="AS70" s="165">
        <f>IF(OR(AS$4=0,Data_wide!$AV$66=""),"",IFERROR(ROUND(IF(AS$4=1,1+9*(MIN(MAX(Data_wide!$AV$66,AS$2),AS$3)-AS$2)/(AS$3-AS$2),1+9*(AS$3-MIN(MAX(Data_wide!$AV$66,AS$2),AS$3))/(AS$3-AS$2)),1),""))</f>
        <v/>
      </c>
      <c r="AT70" s="165">
        <f>IF(OR(AT$4=0,Data_wide!$AW$66=""),"",IFERROR(ROUND(IF(AT$4=1,1+9*(MIN(MAX(Data_wide!$AW$66,AT$2),AT$3)-AT$2)/(AT$3-AT$2),1+9*(AT$3-MIN(MAX(Data_wide!$AW$66,AT$2),AT$3))/(AT$3-AT$2)),1),""))</f>
        <v/>
      </c>
      <c r="AU70" s="165">
        <f>IF(OR(AU$4=0,Data_wide!$AX$66=""),"",IFERROR(ROUND(IF(AU$4=1,1+9*(MIN(MAX(Data_wide!$AX$66,AU$2),AU$3)-AU$2)/(AU$3-AU$2),1+9*(AU$3-MIN(MAX(Data_wide!$AX$66,AU$2),AU$3))/(AU$3-AU$2)),1),""))</f>
        <v/>
      </c>
      <c r="AV70" s="165">
        <f>IF(OR(AV$4=0,Data_wide!$AY$66=""),"",IFERROR(ROUND(IF(AV$4=1,1+9*(MIN(MAX(Data_wide!$AY$66,AV$2),AV$3)-AV$2)/(AV$3-AV$2),1+9*(AV$3-MIN(MAX(Data_wide!$AY$66,AV$2),AV$3))/(AV$3-AV$2)),1),""))</f>
        <v/>
      </c>
      <c r="AW70" s="165">
        <f>IF(OR(AW$4=0,Data_wide!$AZ$66=""),"",IFERROR(ROUND(IF(AW$4=1,1+9*(MIN(MAX(Data_wide!$AZ$66,AW$2),AW$3)-AW$2)/(AW$3-AW$2),1+9*(AW$3-MIN(MAX(Data_wide!$AZ$66,AW$2),AW$3))/(AW$3-AW$2)),1),""))</f>
        <v/>
      </c>
      <c r="AX70" s="165">
        <f>IF(OR(AX$4=0,Data_wide!$BA$66=""),"",IFERROR(ROUND(IF(AX$4=1,1+9*(MIN(MAX(Data_wide!$BA$66,AX$2),AX$3)-AX$2)/(AX$3-AX$2),1+9*(AX$3-MIN(MAX(Data_wide!$BA$66,AX$2),AX$3))/(AX$3-AX$2)),1),""))</f>
        <v/>
      </c>
      <c r="AY70" s="165">
        <f>IF(OR(AY$4=0,Data_wide!$BB$66=""),"",IFERROR(ROUND(IF(AY$4=1,1+9*(MIN(MAX(Data_wide!$BB$66,AY$2),AY$3)-AY$2)/(AY$3-AY$2),1+9*(AY$3-MIN(MAX(Data_wide!$BB$66,AY$2),AY$3))/(AY$3-AY$2)),1),""))</f>
        <v/>
      </c>
      <c r="AZ70" s="165">
        <f>IF(OR(AZ$4=0,Data_wide!$BC$66=""),"",IFERROR(ROUND(IF(AZ$4=1,1+9*(MIN(MAX(Data_wide!$BC$66,AZ$2),AZ$3)-AZ$2)/(AZ$3-AZ$2),1+9*(AZ$3-MIN(MAX(Data_wide!$BC$66,AZ$2),AZ$3))/(AZ$3-AZ$2)),1),""))</f>
        <v/>
      </c>
      <c r="BA70" s="165">
        <f>IF(OR(BA$4=0,Data_wide!$BD$66=""),"",IFERROR(ROUND(IF(BA$4=1,1+9*(MIN(MAX(Data_wide!$BD$66,BA$2),BA$3)-BA$2)/(BA$3-BA$2),1+9*(BA$3-MIN(MAX(Data_wide!$BD$66,BA$2),BA$3))/(BA$3-BA$2)),1),""))</f>
        <v/>
      </c>
      <c r="BB70" s="165">
        <f>IF(OR(BB$4=0,Data_wide!$BE$66=""),"",IFERROR(ROUND(IF(BB$4=1,1+9*(MIN(MAX(Data_wide!$BE$66,BB$2),BB$3)-BB$2)/(BB$3-BB$2),1+9*(BB$3-MIN(MAX(Data_wide!$BE$66,BB$2),BB$3))/(BB$3-BB$2)),1),""))</f>
        <v/>
      </c>
      <c r="BC70" s="165">
        <f>IF(OR(BC$4=0,Data_wide!$BF$66=""),"",IFERROR(ROUND(IF(BC$4=1,1+9*(MIN(MAX(Data_wide!$BF$66,BC$2),BC$3)-BC$2)/(BC$3-BC$2),1+9*(BC$3-MIN(MAX(Data_wide!$BF$66,BC$2),BC$3))/(BC$3-BC$2)),1),""))</f>
        <v/>
      </c>
      <c r="BD70" s="165">
        <f>IF(OR(BD$4=0,Data_wide!$BG$66=""),"",IFERROR(ROUND(IF(BD$4=1,1+9*(MIN(MAX(Data_wide!$BG$66,BD$2),BD$3)-BD$2)/(BD$3-BD$2),1+9*(BD$3-MIN(MAX(Data_wide!$BG$66,BD$2),BD$3))/(BD$3-BD$2)),1),""))</f>
        <v/>
      </c>
      <c r="BE70" s="165">
        <f>IF(OR(BE$4=0,Data_wide!$BH$66=""),"",IFERROR(ROUND(IF(BE$4=1,1+9*(MIN(MAX(Data_wide!$BH$66,BE$2),BE$3)-BE$2)/(BE$3-BE$2),1+9*(BE$3-MIN(MAX(Data_wide!$BH$66,BE$2),BE$3))/(BE$3-BE$2)),1),""))</f>
        <v/>
      </c>
      <c r="BF70" s="165">
        <f>IF(OR(BF$4=0,Data_wide!$BI$66=""),"",IFERROR(ROUND(IF(BF$4=1,1+9*(MIN(MAX(Data_wide!$BI$66,BF$2),BF$3)-BF$2)/(BF$3-BF$2),1+9*(BF$3-MIN(MAX(Data_wide!$BI$66,BF$2),BF$3))/(BF$3-BF$2)),1),""))</f>
        <v/>
      </c>
      <c r="BG70" s="165">
        <f>IF(OR(BG$4=0,Data_wide!$BJ$66=""),"",IFERROR(ROUND(IF(BG$4=1,1+9*(MIN(MAX(Data_wide!$BJ$66,BG$2),BG$3)-BG$2)/(BG$3-BG$2),1+9*(BG$3-MIN(MAX(Data_wide!$BJ$66,BG$2),BG$3))/(BG$3-BG$2)),1),""))</f>
        <v/>
      </c>
      <c r="BH70" s="165">
        <f>IF(OR(BH$4=0,Data_wide!$BK$66=""),"",IFERROR(ROUND(IF(BH$4=1,1+9*(MIN(MAX(Data_wide!$BK$66,BH$2),BH$3)-BH$2)/(BH$3-BH$2),1+9*(BH$3-MIN(MAX(Data_wide!$BK$66,BH$2),BH$3))/(BH$3-BH$2)),1),""))</f>
        <v/>
      </c>
      <c r="BI70" s="165">
        <f>IF(OR(BI$4=0,Data_wide!$BL$66=""),"",IFERROR(ROUND(IF(BI$4=1,1+9*(MIN(MAX(Data_wide!$BL$66,BI$2),BI$3)-BI$2)/(BI$3-BI$2),1+9*(BI$3-MIN(MAX(Data_wide!$BL$66,BI$2),BI$3))/(BI$3-BI$2)),1),""))</f>
        <v/>
      </c>
      <c r="BJ70" s="165">
        <f>IF(OR(BJ$4=0,Data_wide!$BM$66=""),"",IFERROR(ROUND(IF(BJ$4=1,1+9*(MIN(MAX(Data_wide!$BM$66,BJ$2),BJ$3)-BJ$2)/(BJ$3-BJ$2),1+9*(BJ$3-MIN(MAX(Data_wide!$BM$66,BJ$2),BJ$3))/(BJ$3-BJ$2)),1),""))</f>
        <v/>
      </c>
      <c r="BK70" s="165">
        <f>IF(OR(BK$4=0,Data_wide!$BN$66=""),"",IFERROR(ROUND(IF(BK$4=1,1+9*(MIN(MAX(Data_wide!$BN$66,BK$2),BK$3)-BK$2)/(BK$3-BK$2),1+9*(BK$3-MIN(MAX(Data_wide!$BN$66,BK$2),BK$3))/(BK$3-BK$2)),1),""))</f>
        <v/>
      </c>
      <c r="BL70" s="165">
        <f>IF(OR(BL$4=0,Data_wide!$BO$66=""),"",IFERROR(ROUND(IF(BL$4=1,1+9*(MIN(MAX(Data_wide!$BO$66,BL$2),BL$3)-BL$2)/(BL$3-BL$2),1+9*(BL$3-MIN(MAX(Data_wide!$BO$66,BL$2),BL$3))/(BL$3-BL$2)),1),""))</f>
        <v/>
      </c>
      <c r="BM70" s="165">
        <f>IF(OR(BM$4=0,Data_wide!$BP$66=""),"",IFERROR(ROUND(IF(BM$4=1,1+9*(MIN(MAX(Data_wide!$BP$66,BM$2),BM$3)-BM$2)/(BM$3-BM$2),1+9*(BM$3-MIN(MAX(Data_wide!$BP$66,BM$2),BM$3))/(BM$3-BM$2)),1),""))</f>
        <v/>
      </c>
      <c r="BN70" s="165">
        <f>IF(OR(BN$4=0,Data_wide!$BQ$66=""),"",IFERROR(ROUND(IF(BN$4=1,1+9*(MIN(MAX(Data_wide!$BQ$66,BN$2),BN$3)-BN$2)/(BN$3-BN$2),1+9*(BN$3-MIN(MAX(Data_wide!$BQ$66,BN$2),BN$3))/(BN$3-BN$2)),1),""))</f>
        <v/>
      </c>
      <c r="BO70" s="165">
        <f>IF(OR(BO$4=0,Data_wide!$BR$66=""),"",IFERROR(ROUND(IF(BO$4=1,1+9*(MIN(MAX(Data_wide!$BR$66,BO$2),BO$3)-BO$2)/(BO$3-BO$2),1+9*(BO$3-MIN(MAX(Data_wide!$BR$66,BO$2),BO$3))/(BO$3-BO$2)),1),""))</f>
        <v/>
      </c>
      <c r="BP70" s="165">
        <f>IF(OR(BP$4=0,Data_wide!$BS$66=""),"",IFERROR(ROUND(IF(BP$4=1,1+9*(MIN(MAX(Data_wide!$BS$66,BP$2),BP$3)-BP$2)/(BP$3-BP$2),1+9*(BP$3-MIN(MAX(Data_wide!$BS$66,BP$2),BP$3))/(BP$3-BP$2)),1),""))</f>
        <v/>
      </c>
      <c r="BQ70" s="165">
        <f>IF(OR(BQ$4=0,Data_wide!$BT$66=""),"",IFERROR(ROUND(IF(BQ$4=1,1+9*(MIN(MAX(Data_wide!$BT$66,BQ$2),BQ$3)-BQ$2)/(BQ$3-BQ$2),1+9*(BQ$3-MIN(MAX(Data_wide!$BT$66,BQ$2),BQ$3))/(BQ$3-BQ$2)),1),""))</f>
        <v/>
      </c>
      <c r="BR70" s="165">
        <f>IF(OR(BR$4=0,Data_wide!$BU$66=""),"",IFERROR(ROUND(IF(BR$4=1,1+9*(MIN(MAX(Data_wide!$BU$66,BR$2),BR$3)-BR$2)/(BR$3-BR$2),1+9*(BR$3-MIN(MAX(Data_wide!$BU$66,BR$2),BR$3))/(BR$3-BR$2)),1),""))</f>
        <v/>
      </c>
      <c r="BS70" s="165">
        <f>IF(OR(BS$4=0,Data_wide!$BV$66=""),"",IFERROR(ROUND(IF(BS$4=1,1+9*(MIN(MAX(Data_wide!$BV$66,BS$2),BS$3)-BS$2)/(BS$3-BS$2),1+9*(BS$3-MIN(MAX(Data_wide!$BV$66,BS$2),BS$3))/(BS$3-BS$2)),1),""))</f>
        <v/>
      </c>
      <c r="BT70" s="165">
        <f>IF(OR(BT$4=0,Data_wide!$BW$66=""),"",IFERROR(ROUND(IF(BT$4=1,1+9*(MIN(MAX(Data_wide!$BW$66,BT$2),BT$3)-BT$2)/(BT$3-BT$2),1+9*(BT$3-MIN(MAX(Data_wide!$BW$66,BT$2),BT$3))/(BT$3-BT$2)),1),""))</f>
        <v/>
      </c>
      <c r="BU70" s="165">
        <f>IF(OR(BU$4=0,Data_wide!$BX$66=""),"",IFERROR(ROUND(IF(BU$4=1,1+9*(MIN(MAX(Data_wide!$BX$66,BU$2),BU$3)-BU$2)/(BU$3-BU$2),1+9*(BU$3-MIN(MAX(Data_wide!$BX$66,BU$2),BU$3))/(BU$3-BU$2)),1),""))</f>
        <v/>
      </c>
      <c r="BV70" s="165">
        <f>IF(OR(BV$4=0,Data_wide!$BY$66=""),"",IFERROR(ROUND(IF(BV$4=1,1+9*(MIN(MAX(Data_wide!$BY$66,BV$2),BV$3)-BV$2)/(BV$3-BV$2),1+9*(BV$3-MIN(MAX(Data_wide!$BY$66,BV$2),BV$3))/(BV$3-BV$2)),1),""))</f>
        <v/>
      </c>
      <c r="BW70" s="165">
        <f>IF(OR(BW$4=0,Data_wide!$BZ$66=""),"",IFERROR(ROUND(IF(BW$4=1,1+9*(MIN(MAX(Data_wide!$BZ$66,BW$2),BW$3)-BW$2)/(BW$3-BW$2),1+9*(BW$3-MIN(MAX(Data_wide!$BZ$66,BW$2),BW$3))/(BW$3-BW$2)),1),""))</f>
        <v/>
      </c>
      <c r="BX70" s="165">
        <f>IF(OR(BX$4=0,Data_wide!$CA$66=""),"",IFERROR(ROUND(IF(BX$4=1,1+9*(MIN(MAX(Data_wide!$CA$66,BX$2),BX$3)-BX$2)/(BX$3-BX$2),1+9*(BX$3-MIN(MAX(Data_wide!$CA$66,BX$2),BX$3))/(BX$3-BX$2)),1),""))</f>
        <v/>
      </c>
      <c r="BY70" s="165">
        <f>IF(OR(BY$4=0,Data_wide!$CB$66=""),"",IFERROR(ROUND(IF(BY$4=1,1+9*(MIN(MAX(Data_wide!$CB$66,BY$2),BY$3)-BY$2)/(BY$3-BY$2),1+9*(BY$3-MIN(MAX(Data_wide!$CB$66,BY$2),BY$3))/(BY$3-BY$2)),1),""))</f>
        <v/>
      </c>
      <c r="BZ70" s="165">
        <f>IF(OR(BZ$4=0,Data_wide!$CC$66=""),"",IFERROR(ROUND(IF(BZ$4=1,1+9*(MIN(MAX(Data_wide!$CC$66,BZ$2),BZ$3)-BZ$2)/(BZ$3-BZ$2),1+9*(BZ$3-MIN(MAX(Data_wide!$CC$66,BZ$2),BZ$3))/(BZ$3-BZ$2)),1),""))</f>
        <v/>
      </c>
      <c r="CA70" s="165">
        <f>IF(OR(CA$4=0,Data_wide!$CD$66=""),"",IFERROR(ROUND(IF(CA$4=1,1+9*(MIN(MAX(Data_wide!$CD$66,CA$2),CA$3)-CA$2)/(CA$3-CA$2),1+9*(CA$3-MIN(MAX(Data_wide!$CD$66,CA$2),CA$3))/(CA$3-CA$2)),1),""))</f>
        <v/>
      </c>
      <c r="CB70" s="165">
        <f>IF(OR(CB$4=0,Data_wide!$CE$66=""),"",IFERROR(ROUND(IF(CB$4=1,1+9*(MIN(MAX(Data_wide!$CE$66,CB$2),CB$3)-CB$2)/(CB$3-CB$2),1+9*(CB$3-MIN(MAX(Data_wide!$CE$66,CB$2),CB$3))/(CB$3-CB$2)),1),""))</f>
        <v/>
      </c>
      <c r="CC70" s="165">
        <f>IF(OR(CC$4=0,Data_wide!$CF$66=""),"",IFERROR(ROUND(IF(CC$4=1,1+9*(MIN(MAX(Data_wide!$CF$66,CC$2),CC$3)-CC$2)/(CC$3-CC$2),1+9*(CC$3-MIN(MAX(Data_wide!$CF$66,CC$2),CC$3))/(CC$3-CC$2)),1),""))</f>
        <v/>
      </c>
      <c r="CD70" s="165">
        <f>IF(OR(CD$4=0,Data_wide!$CG$66=""),"",IFERROR(ROUND(IF(CD$4=1,1+9*(MIN(MAX(Data_wide!$CG$66,CD$2),CD$3)-CD$2)/(CD$3-CD$2),1+9*(CD$3-MIN(MAX(Data_wide!$CG$66,CD$2),CD$3))/(CD$3-CD$2)),1),""))</f>
        <v/>
      </c>
      <c r="CE70" s="165">
        <f>IF(OR(CE$4=0,Data_wide!$CH$66=""),"",IFERROR(ROUND(IF(CE$4=1,1+9*(MIN(MAX(Data_wide!$CH$66,CE$2),CE$3)-CE$2)/(CE$3-CE$2),1+9*(CE$3-MIN(MAX(Data_wide!$CH$66,CE$2),CE$3))/(CE$3-CE$2)),1),""))</f>
        <v/>
      </c>
      <c r="CF70" s="165">
        <f>IF(OR(CF$4=0,Data_wide!$CI$66=""),"",IFERROR(ROUND(IF(CF$4=1,1+9*(MIN(MAX(Data_wide!$CI$66,CF$2),CF$3)-CF$2)/(CF$3-CF$2),1+9*(CF$3-MIN(MAX(Data_wide!$CI$66,CF$2),CF$3))/(CF$3-CF$2)),1),""))</f>
        <v/>
      </c>
      <c r="CG70" s="165">
        <f>IF(OR(CG$4=0,Data_wide!$CJ$66=""),"",IFERROR(ROUND(IF(CG$4=1,1+9*(MIN(MAX(Data_wide!$CJ$66,CG$2),CG$3)-CG$2)/(CG$3-CG$2),1+9*(CG$3-MIN(MAX(Data_wide!$CJ$66,CG$2),CG$3))/(CG$3-CG$2)),1),""))</f>
        <v/>
      </c>
      <c r="CH70" s="165">
        <f>IF(OR(CH$4=0,Data_wide!$CK$66=""),"",IFERROR(ROUND(IF(CH$4=1,1+9*(MIN(MAX(Data_wide!$CK$66,CH$2),CH$3)-CH$2)/(CH$3-CH$2),1+9*(CH$3-MIN(MAX(Data_wide!$CK$66,CH$2),CH$3))/(CH$3-CH$2)),1),""))</f>
        <v/>
      </c>
      <c r="CI70" s="165">
        <f>IF(OR(CI$4=0,Data_wide!$CL$66=""),"",IFERROR(ROUND(IF(CI$4=1,1+9*(MIN(MAX(Data_wide!$CL$66,CI$2),CI$3)-CI$2)/(CI$3-CI$2),1+9*(CI$3-MIN(MAX(Data_wide!$CL$66,CI$2),CI$3))/(CI$3-CI$2)),1),""))</f>
        <v/>
      </c>
      <c r="CJ70" s="165">
        <f>IF(OR(CJ$4=0,Data_wide!$CM$66=""),"",IFERROR(ROUND(IF(CJ$4=1,1+9*(MIN(MAX(Data_wide!$CM$66,CJ$2),CJ$3)-CJ$2)/(CJ$3-CJ$2),1+9*(CJ$3-MIN(MAX(Data_wide!$CM$66,CJ$2),CJ$3))/(CJ$3-CJ$2)),1),""))</f>
        <v/>
      </c>
      <c r="CK70" s="165">
        <f>IF(OR(CK$4=0,Data_wide!$CN$66=""),"",IFERROR(ROUND(IF(CK$4=1,1+9*(MIN(MAX(Data_wide!$CN$66,CK$2),CK$3)-CK$2)/(CK$3-CK$2),1+9*(CK$3-MIN(MAX(Data_wide!$CN$66,CK$2),CK$3))/(CK$3-CK$2)),1),""))</f>
        <v/>
      </c>
      <c r="CL70" s="165">
        <f>IF(OR(CL$4=0,Data_wide!$CO$66=""),"",IFERROR(ROUND(IF(CL$4=1,1+9*(MIN(MAX(Data_wide!$CO$66,CL$2),CL$3)-CL$2)/(CL$3-CL$2),1+9*(CL$3-MIN(MAX(Data_wide!$CO$66,CL$2),CL$3))/(CL$3-CL$2)),1),""))</f>
        <v/>
      </c>
      <c r="CM70" s="165">
        <f>IF(OR(CM$4=0,Data_wide!$CP$66=""),"",IFERROR(ROUND(IF(CM$4=1,1+9*(MIN(MAX(Data_wide!$CP$66,CM$2),CM$3)-CM$2)/(CM$3-CM$2),1+9*(CM$3-MIN(MAX(Data_wide!$CP$66,CM$2),CM$3))/(CM$3-CM$2)),1),""))</f>
        <v/>
      </c>
      <c r="CN70" s="165">
        <f>IF(OR(CN$4=0,Data_wide!$CQ$66=""),"",IFERROR(ROUND(IF(CN$4=1,1+9*(MIN(MAX(Data_wide!$CQ$66,CN$2),CN$3)-CN$2)/(CN$3-CN$2),1+9*(CN$3-MIN(MAX(Data_wide!$CQ$66,CN$2),CN$3))/(CN$3-CN$2)),1),""))</f>
        <v/>
      </c>
      <c r="CO70" s="165">
        <f>IF(OR(CO$4=0,Data_wide!$CR$66=""),"",IFERROR(ROUND(IF(CO$4=1,1+9*(MIN(MAX(Data_wide!$CR$66,CO$2),CO$3)-CO$2)/(CO$3-CO$2),1+9*(CO$3-MIN(MAX(Data_wide!$CR$66,CO$2),CO$3))/(CO$3-CO$2)),1),""))</f>
        <v/>
      </c>
    </row>
    <row r="71" ht="14" customHeight="1">
      <c r="A71" s="161" t="inlineStr">
        <is>
          <t>FRO</t>
        </is>
      </c>
      <c r="B71" s="161" t="inlineStr">
        <is>
          <t>Faroe Islands</t>
        </is>
      </c>
      <c r="C71" s="165">
        <f>IF(OR(C$4=0,Data_wide!$F$67=""),"",IFERROR(ROUND(IF(C$4=1,1+9*(MIN(MAX(Data_wide!$F$67,C$2),C$3)-C$2)/(C$3-C$2),1+9*(C$3-MIN(MAX(Data_wide!$F$67,C$2),C$3))/(C$3-C$2)),1),""))</f>
        <v/>
      </c>
      <c r="D71" s="165">
        <f>IF(OR(D$4=0,Data_wide!$G$67=""),"",IFERROR(ROUND(IF(D$4=1,1+9*(MIN(MAX(Data_wide!$G$67,D$2),D$3)-D$2)/(D$3-D$2),1+9*(D$3-MIN(MAX(Data_wide!$G$67,D$2),D$3))/(D$3-D$2)),1),""))</f>
        <v/>
      </c>
      <c r="E71" s="165">
        <f>IF(OR(E$4=0,Data_wide!$H$67=""),"",IFERROR(ROUND(IF(E$4=1,1+9*(MIN(MAX(Data_wide!$H$67,E$2),E$3)-E$2)/(E$3-E$2),1+9*(E$3-MIN(MAX(Data_wide!$H$67,E$2),E$3))/(E$3-E$2)),1),""))</f>
        <v/>
      </c>
      <c r="F71" s="165">
        <f>IF(OR(F$4=0,Data_wide!$I$67=""),"",IFERROR(ROUND(IF(F$4=1,1+9*(MIN(MAX(Data_wide!$I$67,F$2),F$3)-F$2)/(F$3-F$2),1+9*(F$3-MIN(MAX(Data_wide!$I$67,F$2),F$3))/(F$3-F$2)),1),""))</f>
        <v/>
      </c>
      <c r="G71" s="165">
        <f>IF(OR(G$4=0,Data_wide!$J$67=""),"",IFERROR(ROUND(IF(G$4=1,1+9*(MIN(MAX(Data_wide!$J$67,G$2),G$3)-G$2)/(G$3-G$2),1+9*(G$3-MIN(MAX(Data_wide!$J$67,G$2),G$3))/(G$3-G$2)),1),""))</f>
        <v/>
      </c>
      <c r="H71" s="165">
        <f>IF(OR(H$4=0,Data_wide!$K$67=""),"",IFERROR(ROUND(IF(H$4=1,1+9*(MIN(MAX(Data_wide!$K$67,H$2),H$3)-H$2)/(H$3-H$2),1+9*(H$3-MIN(MAX(Data_wide!$K$67,H$2),H$3))/(H$3-H$2)),1),""))</f>
        <v/>
      </c>
      <c r="I71" s="165">
        <f>IF(OR(I$4=0,Data_wide!$L$67=""),"",IFERROR(ROUND(IF(I$4=1,1+9*(MIN(MAX(Data_wide!$L$67,I$2),I$3)-I$2)/(I$3-I$2),1+9*(I$3-MIN(MAX(Data_wide!$L$67,I$2),I$3))/(I$3-I$2)),1),""))</f>
        <v/>
      </c>
      <c r="J71" s="165">
        <f>IF(OR(J$4=0,Data_wide!$M$67=""),"",IFERROR(ROUND(IF(J$4=1,1+9*(MIN(MAX(Data_wide!$M$67,J$2),J$3)-J$2)/(J$3-J$2),1+9*(J$3-MIN(MAX(Data_wide!$M$67,J$2),J$3))/(J$3-J$2)),1),""))</f>
        <v/>
      </c>
      <c r="K71" s="165">
        <f>IF(OR(K$4=0,Data_wide!$N$67=""),"",IFERROR(ROUND(IF(K$4=1,1+9*(MIN(MAX(Data_wide!$N$67,K$2),K$3)-K$2)/(K$3-K$2),1+9*(K$3-MIN(MAX(Data_wide!$N$67,K$2),K$3))/(K$3-K$2)),1),""))</f>
        <v/>
      </c>
      <c r="L71" s="165">
        <f>IF(OR(L$4=0,Data_wide!$O$67=""),"",IFERROR(ROUND(IF(L$4=1,1+9*(MIN(MAX(Data_wide!$O$67,L$2),L$3)-L$2)/(L$3-L$2),1+9*(L$3-MIN(MAX(Data_wide!$O$67,L$2),L$3))/(L$3-L$2)),1),""))</f>
        <v/>
      </c>
      <c r="M71" s="165">
        <f>IF(OR(M$4=0,Data_wide!$P$67=""),"",IFERROR(ROUND(IF(M$4=1,1+9*(MIN(MAX(Data_wide!$P$67,M$2),M$3)-M$2)/(M$3-M$2),1+9*(M$3-MIN(MAX(Data_wide!$P$67,M$2),M$3))/(M$3-M$2)),1),""))</f>
        <v/>
      </c>
      <c r="N71" s="165">
        <f>IF(OR(N$4=0,Data_wide!$Q$67=""),"",IFERROR(ROUND(IF(N$4=1,1+9*(MIN(MAX(Data_wide!$Q$67,N$2),N$3)-N$2)/(N$3-N$2),1+9*(N$3-MIN(MAX(Data_wide!$Q$67,N$2),N$3))/(N$3-N$2)),1),""))</f>
        <v/>
      </c>
      <c r="O71" s="165">
        <f>IF(OR(O$4=0,Data_wide!$R$67=""),"",IFERROR(ROUND(IF(O$4=1,1+9*(MIN(MAX(Data_wide!$R$67,O$2),O$3)-O$2)/(O$3-O$2),1+9*(O$3-MIN(MAX(Data_wide!$R$67,O$2),O$3))/(O$3-O$2)),1),""))</f>
        <v/>
      </c>
      <c r="P71" s="165">
        <f>IF(OR(P$4=0,Data_wide!$S$67=""),"",IFERROR(ROUND(IF(P$4=1,1+9*(MIN(MAX(Data_wide!$S$67,P$2),P$3)-P$2)/(P$3-P$2),1+9*(P$3-MIN(MAX(Data_wide!$S$67,P$2),P$3))/(P$3-P$2)),1),""))</f>
        <v/>
      </c>
      <c r="Q71" s="165">
        <f>IF(OR(Q$4=0,Data_wide!$T$67=""),"",IFERROR(ROUND(IF(Q$4=1,1+9*(MIN(MAX(Data_wide!$T$67,Q$2),Q$3)-Q$2)/(Q$3-Q$2),1+9*(Q$3-MIN(MAX(Data_wide!$T$67,Q$2),Q$3))/(Q$3-Q$2)),1),""))</f>
        <v/>
      </c>
      <c r="R71" s="165">
        <f>IF(OR(R$4=0,Data_wide!$U$67=""),"",IFERROR(ROUND(IF(R$4=1,1+9*(MIN(MAX(Data_wide!$U$67,R$2),R$3)-R$2)/(R$3-R$2),1+9*(R$3-MIN(MAX(Data_wide!$U$67,R$2),R$3))/(R$3-R$2)),1),""))</f>
        <v/>
      </c>
      <c r="S71" s="165">
        <f>IF(OR(S$4=0,Data_wide!$V$67=""),"",IFERROR(ROUND(IF(S$4=1,1+9*(MIN(MAX(Data_wide!$V$67,S$2),S$3)-S$2)/(S$3-S$2),1+9*(S$3-MIN(MAX(Data_wide!$V$67,S$2),S$3))/(S$3-S$2)),1),""))</f>
        <v/>
      </c>
      <c r="T71" s="165">
        <f>IF(OR(T$4=0,Data_wide!$W$67=""),"",IFERROR(ROUND(IF(T$4=1,1+9*(MIN(MAX(Data_wide!$W$67,T$2),T$3)-T$2)/(T$3-T$2),1+9*(T$3-MIN(MAX(Data_wide!$W$67,T$2),T$3))/(T$3-T$2)),1),""))</f>
        <v/>
      </c>
      <c r="U71" s="165">
        <f>IF(OR(U$4=0,Data_wide!$X$67=""),"",IFERROR(ROUND(IF(U$4=1,1+9*(MIN(MAX(Data_wide!$X$67,U$2),U$3)-U$2)/(U$3-U$2),1+9*(U$3-MIN(MAX(Data_wide!$X$67,U$2),U$3))/(U$3-U$2)),1),""))</f>
        <v/>
      </c>
      <c r="V71" s="165">
        <f>IF(OR(V$4=0,Data_wide!$Y$67=""),"",IFERROR(ROUND(IF(V$4=1,1+9*(MIN(MAX(Data_wide!$Y$67,V$2),V$3)-V$2)/(V$3-V$2),1+9*(V$3-MIN(MAX(Data_wide!$Y$67,V$2),V$3))/(V$3-V$2)),1),""))</f>
        <v/>
      </c>
      <c r="W71" s="165">
        <f>IF(OR(W$4=0,Data_wide!$Z$67=""),"",IFERROR(ROUND(IF(W$4=1,1+9*(MIN(MAX(Data_wide!$Z$67,W$2),W$3)-W$2)/(W$3-W$2),1+9*(W$3-MIN(MAX(Data_wide!$Z$67,W$2),W$3))/(W$3-W$2)),1),""))</f>
        <v/>
      </c>
      <c r="X71" s="165">
        <f>IF(OR(X$4=0,Data_wide!$AA$67=""),"",IFERROR(ROUND(IF(X$4=1,1+9*(MIN(MAX(Data_wide!$AA$67,X$2),X$3)-X$2)/(X$3-X$2),1+9*(X$3-MIN(MAX(Data_wide!$AA$67,X$2),X$3))/(X$3-X$2)),1),""))</f>
        <v/>
      </c>
      <c r="Y71" s="165">
        <f>IF(OR(Y$4=0,Data_wide!$AB$67=""),"",IFERROR(ROUND(IF(Y$4=1,1+9*(MIN(MAX(Data_wide!$AB$67,Y$2),Y$3)-Y$2)/(Y$3-Y$2),1+9*(Y$3-MIN(MAX(Data_wide!$AB$67,Y$2),Y$3))/(Y$3-Y$2)),1),""))</f>
        <v/>
      </c>
      <c r="Z71" s="165">
        <f>IF(OR(Z$4=0,Data_wide!$AC$67=""),"",IFERROR(ROUND(IF(Z$4=1,1+9*(MIN(MAX(Data_wide!$AC$67,Z$2),Z$3)-Z$2)/(Z$3-Z$2),1+9*(Z$3-MIN(MAX(Data_wide!$AC$67,Z$2),Z$3))/(Z$3-Z$2)),1),""))</f>
        <v/>
      </c>
      <c r="AA71" s="165">
        <f>IF(OR(AA$4=0,Data_wide!$AD$67=""),"",IFERROR(ROUND(IF(AA$4=1,1+9*(MIN(MAX(Data_wide!$AD$67,AA$2),AA$3)-AA$2)/(AA$3-AA$2),1+9*(AA$3-MIN(MAX(Data_wide!$AD$67,AA$2),AA$3))/(AA$3-AA$2)),1),""))</f>
        <v/>
      </c>
      <c r="AB71" s="165">
        <f>IF(OR(AB$4=0,Data_wide!$AE$67=""),"",IFERROR(ROUND(IF(AB$4=1,1+9*(MIN(MAX(Data_wide!$AE$67,AB$2),AB$3)-AB$2)/(AB$3-AB$2),1+9*(AB$3-MIN(MAX(Data_wide!$AE$67,AB$2),AB$3))/(AB$3-AB$2)),1),""))</f>
        <v/>
      </c>
      <c r="AC71" s="165">
        <f>IF(OR(AC$4=0,Data_wide!$AF$67=""),"",IFERROR(ROUND(IF(AC$4=1,1+9*(MIN(MAX(Data_wide!$AF$67,AC$2),AC$3)-AC$2)/(AC$3-AC$2),1+9*(AC$3-MIN(MAX(Data_wide!$AF$67,AC$2),AC$3))/(AC$3-AC$2)),1),""))</f>
        <v/>
      </c>
      <c r="AD71" s="165">
        <f>IF(OR(AD$4=0,Data_wide!$AG$67=""),"",IFERROR(ROUND(IF(AD$4=1,1+9*(MIN(MAX(Data_wide!$AG$67,AD$2),AD$3)-AD$2)/(AD$3-AD$2),1+9*(AD$3-MIN(MAX(Data_wide!$AG$67,AD$2),AD$3))/(AD$3-AD$2)),1),""))</f>
        <v/>
      </c>
      <c r="AE71" s="165">
        <f>IF(OR(AE$4=0,Data_wide!$AH$67=""),"",IFERROR(ROUND(IF(AE$4=1,1+9*(MIN(MAX(Data_wide!$AH$67,AE$2),AE$3)-AE$2)/(AE$3-AE$2),1+9*(AE$3-MIN(MAX(Data_wide!$AH$67,AE$2),AE$3))/(AE$3-AE$2)),1),""))</f>
        <v/>
      </c>
      <c r="AF71" s="165">
        <f>IF(OR(AF$4=0,Data_wide!$AI$67=""),"",IFERROR(ROUND(IF(AF$4=1,1+9*(MIN(MAX(Data_wide!$AI$67,AF$2),AF$3)-AF$2)/(AF$3-AF$2),1+9*(AF$3-MIN(MAX(Data_wide!$AI$67,AF$2),AF$3))/(AF$3-AF$2)),1),""))</f>
        <v/>
      </c>
      <c r="AG71" s="165">
        <f>IF(OR(AG$4=0,Data_wide!$AJ$67=""),"",IFERROR(ROUND(IF(AG$4=1,1+9*(MIN(MAX(Data_wide!$AJ$67,AG$2),AG$3)-AG$2)/(AG$3-AG$2),1+9*(AG$3-MIN(MAX(Data_wide!$AJ$67,AG$2),AG$3))/(AG$3-AG$2)),1),""))</f>
        <v/>
      </c>
      <c r="AH71" s="165">
        <f>IF(OR(AH$4=0,Data_wide!$AK$67=""),"",IFERROR(ROUND(IF(AH$4=1,1+9*(MIN(MAX(Data_wide!$AK$67,AH$2),AH$3)-AH$2)/(AH$3-AH$2),1+9*(AH$3-MIN(MAX(Data_wide!$AK$67,AH$2),AH$3))/(AH$3-AH$2)),1),""))</f>
        <v/>
      </c>
      <c r="AI71" s="165">
        <f>IF(OR(AI$4=0,Data_wide!$AL$67=""),"",IFERROR(ROUND(IF(AI$4=1,1+9*(MIN(MAX(Data_wide!$AL$67,AI$2),AI$3)-AI$2)/(AI$3-AI$2),1+9*(AI$3-MIN(MAX(Data_wide!$AL$67,AI$2),AI$3))/(AI$3-AI$2)),1),""))</f>
        <v/>
      </c>
      <c r="AJ71" s="165">
        <f>IF(OR(AJ$4=0,Data_wide!$AM$67=""),"",IFERROR(ROUND(IF(AJ$4=1,1+9*(MIN(MAX(Data_wide!$AM$67,AJ$2),AJ$3)-AJ$2)/(AJ$3-AJ$2),1+9*(AJ$3-MIN(MAX(Data_wide!$AM$67,AJ$2),AJ$3))/(AJ$3-AJ$2)),1),""))</f>
        <v/>
      </c>
      <c r="AK71" s="165">
        <f>IF(OR(AK$4=0,Data_wide!$AN$67=""),"",IFERROR(ROUND(IF(AK$4=1,1+9*(MIN(MAX(Data_wide!$AN$67,AK$2),AK$3)-AK$2)/(AK$3-AK$2),1+9*(AK$3-MIN(MAX(Data_wide!$AN$67,AK$2),AK$3))/(AK$3-AK$2)),1),""))</f>
        <v/>
      </c>
      <c r="AL71" s="165">
        <f>IF(OR(AL$4=0,Data_wide!$AO$67=""),"",IFERROR(ROUND(IF(AL$4=1,1+9*(MIN(MAX(Data_wide!$AO$67,AL$2),AL$3)-AL$2)/(AL$3-AL$2),1+9*(AL$3-MIN(MAX(Data_wide!$AO$67,AL$2),AL$3))/(AL$3-AL$2)),1),""))</f>
        <v/>
      </c>
      <c r="AM71" s="165">
        <f>IF(OR(AM$4=0,Data_wide!$AP$67=""),"",IFERROR(ROUND(IF(AM$4=1,1+9*(MIN(MAX(Data_wide!$AP$67,AM$2),AM$3)-AM$2)/(AM$3-AM$2),1+9*(AM$3-MIN(MAX(Data_wide!$AP$67,AM$2),AM$3))/(AM$3-AM$2)),1),""))</f>
        <v/>
      </c>
      <c r="AN71" s="165">
        <f>IF(OR(AN$4=0,Data_wide!$AQ$67=""),"",IFERROR(ROUND(IF(AN$4=1,1+9*(MIN(MAX(Data_wide!$AQ$67,AN$2),AN$3)-AN$2)/(AN$3-AN$2),1+9*(AN$3-MIN(MAX(Data_wide!$AQ$67,AN$2),AN$3))/(AN$3-AN$2)),1),""))</f>
        <v/>
      </c>
      <c r="AO71" s="165">
        <f>IF(OR(AO$4=0,Data_wide!$AR$67=""),"",IFERROR(ROUND(IF(AO$4=1,1+9*(MIN(MAX(Data_wide!$AR$67,AO$2),AO$3)-AO$2)/(AO$3-AO$2),1+9*(AO$3-MIN(MAX(Data_wide!$AR$67,AO$2),AO$3))/(AO$3-AO$2)),1),""))</f>
        <v/>
      </c>
      <c r="AP71" s="165">
        <f>IF(OR(AP$4=0,Data_wide!$AS$67=""),"",IFERROR(ROUND(IF(AP$4=1,1+9*(MIN(MAX(Data_wide!$AS$67,AP$2),AP$3)-AP$2)/(AP$3-AP$2),1+9*(AP$3-MIN(MAX(Data_wide!$AS$67,AP$2),AP$3))/(AP$3-AP$2)),1),""))</f>
        <v/>
      </c>
      <c r="AQ71" s="165">
        <f>IF(OR(AQ$4=0,Data_wide!$AT$67=""),"",IFERROR(ROUND(IF(AQ$4=1,1+9*(MIN(MAX(Data_wide!$AT$67,AQ$2),AQ$3)-AQ$2)/(AQ$3-AQ$2),1+9*(AQ$3-MIN(MAX(Data_wide!$AT$67,AQ$2),AQ$3))/(AQ$3-AQ$2)),1),""))</f>
        <v/>
      </c>
      <c r="AR71" s="165">
        <f>IF(OR(AR$4=0,Data_wide!$AU$67=""),"",IFERROR(ROUND(IF(AR$4=1,1+9*(MIN(MAX(Data_wide!$AU$67,AR$2),AR$3)-AR$2)/(AR$3-AR$2),1+9*(AR$3-MIN(MAX(Data_wide!$AU$67,AR$2),AR$3))/(AR$3-AR$2)),1),""))</f>
        <v/>
      </c>
      <c r="AS71" s="165">
        <f>IF(OR(AS$4=0,Data_wide!$AV$67=""),"",IFERROR(ROUND(IF(AS$4=1,1+9*(MIN(MAX(Data_wide!$AV$67,AS$2),AS$3)-AS$2)/(AS$3-AS$2),1+9*(AS$3-MIN(MAX(Data_wide!$AV$67,AS$2),AS$3))/(AS$3-AS$2)),1),""))</f>
        <v/>
      </c>
      <c r="AT71" s="165">
        <f>IF(OR(AT$4=0,Data_wide!$AW$67=""),"",IFERROR(ROUND(IF(AT$4=1,1+9*(MIN(MAX(Data_wide!$AW$67,AT$2),AT$3)-AT$2)/(AT$3-AT$2),1+9*(AT$3-MIN(MAX(Data_wide!$AW$67,AT$2),AT$3))/(AT$3-AT$2)),1),""))</f>
        <v/>
      </c>
      <c r="AU71" s="165">
        <f>IF(OR(AU$4=0,Data_wide!$AX$67=""),"",IFERROR(ROUND(IF(AU$4=1,1+9*(MIN(MAX(Data_wide!$AX$67,AU$2),AU$3)-AU$2)/(AU$3-AU$2),1+9*(AU$3-MIN(MAX(Data_wide!$AX$67,AU$2),AU$3))/(AU$3-AU$2)),1),""))</f>
        <v/>
      </c>
      <c r="AV71" s="165">
        <f>IF(OR(AV$4=0,Data_wide!$AY$67=""),"",IFERROR(ROUND(IF(AV$4=1,1+9*(MIN(MAX(Data_wide!$AY$67,AV$2),AV$3)-AV$2)/(AV$3-AV$2),1+9*(AV$3-MIN(MAX(Data_wide!$AY$67,AV$2),AV$3))/(AV$3-AV$2)),1),""))</f>
        <v/>
      </c>
      <c r="AW71" s="165">
        <f>IF(OR(AW$4=0,Data_wide!$AZ$67=""),"",IFERROR(ROUND(IF(AW$4=1,1+9*(MIN(MAX(Data_wide!$AZ$67,AW$2),AW$3)-AW$2)/(AW$3-AW$2),1+9*(AW$3-MIN(MAX(Data_wide!$AZ$67,AW$2),AW$3))/(AW$3-AW$2)),1),""))</f>
        <v/>
      </c>
      <c r="AX71" s="165">
        <f>IF(OR(AX$4=0,Data_wide!$BA$67=""),"",IFERROR(ROUND(IF(AX$4=1,1+9*(MIN(MAX(Data_wide!$BA$67,AX$2),AX$3)-AX$2)/(AX$3-AX$2),1+9*(AX$3-MIN(MAX(Data_wide!$BA$67,AX$2),AX$3))/(AX$3-AX$2)),1),""))</f>
        <v/>
      </c>
      <c r="AY71" s="165">
        <f>IF(OR(AY$4=0,Data_wide!$BB$67=""),"",IFERROR(ROUND(IF(AY$4=1,1+9*(MIN(MAX(Data_wide!$BB$67,AY$2),AY$3)-AY$2)/(AY$3-AY$2),1+9*(AY$3-MIN(MAX(Data_wide!$BB$67,AY$2),AY$3))/(AY$3-AY$2)),1),""))</f>
        <v/>
      </c>
      <c r="AZ71" s="165">
        <f>IF(OR(AZ$4=0,Data_wide!$BC$67=""),"",IFERROR(ROUND(IF(AZ$4=1,1+9*(MIN(MAX(Data_wide!$BC$67,AZ$2),AZ$3)-AZ$2)/(AZ$3-AZ$2),1+9*(AZ$3-MIN(MAX(Data_wide!$BC$67,AZ$2),AZ$3))/(AZ$3-AZ$2)),1),""))</f>
        <v/>
      </c>
      <c r="BA71" s="165">
        <f>IF(OR(BA$4=0,Data_wide!$BD$67=""),"",IFERROR(ROUND(IF(BA$4=1,1+9*(MIN(MAX(Data_wide!$BD$67,BA$2),BA$3)-BA$2)/(BA$3-BA$2),1+9*(BA$3-MIN(MAX(Data_wide!$BD$67,BA$2),BA$3))/(BA$3-BA$2)),1),""))</f>
        <v/>
      </c>
      <c r="BB71" s="165">
        <f>IF(OR(BB$4=0,Data_wide!$BE$67=""),"",IFERROR(ROUND(IF(BB$4=1,1+9*(MIN(MAX(Data_wide!$BE$67,BB$2),BB$3)-BB$2)/(BB$3-BB$2),1+9*(BB$3-MIN(MAX(Data_wide!$BE$67,BB$2),BB$3))/(BB$3-BB$2)),1),""))</f>
        <v/>
      </c>
      <c r="BC71" s="165">
        <f>IF(OR(BC$4=0,Data_wide!$BF$67=""),"",IFERROR(ROUND(IF(BC$4=1,1+9*(MIN(MAX(Data_wide!$BF$67,BC$2),BC$3)-BC$2)/(BC$3-BC$2),1+9*(BC$3-MIN(MAX(Data_wide!$BF$67,BC$2),BC$3))/(BC$3-BC$2)),1),""))</f>
        <v/>
      </c>
      <c r="BD71" s="165">
        <f>IF(OR(BD$4=0,Data_wide!$BG$67=""),"",IFERROR(ROUND(IF(BD$4=1,1+9*(MIN(MAX(Data_wide!$BG$67,BD$2),BD$3)-BD$2)/(BD$3-BD$2),1+9*(BD$3-MIN(MAX(Data_wide!$BG$67,BD$2),BD$3))/(BD$3-BD$2)),1),""))</f>
        <v/>
      </c>
      <c r="BE71" s="165">
        <f>IF(OR(BE$4=0,Data_wide!$BH$67=""),"",IFERROR(ROUND(IF(BE$4=1,1+9*(MIN(MAX(Data_wide!$BH$67,BE$2),BE$3)-BE$2)/(BE$3-BE$2),1+9*(BE$3-MIN(MAX(Data_wide!$BH$67,BE$2),BE$3))/(BE$3-BE$2)),1),""))</f>
        <v/>
      </c>
      <c r="BF71" s="165">
        <f>IF(OR(BF$4=0,Data_wide!$BI$67=""),"",IFERROR(ROUND(IF(BF$4=1,1+9*(MIN(MAX(Data_wide!$BI$67,BF$2),BF$3)-BF$2)/(BF$3-BF$2),1+9*(BF$3-MIN(MAX(Data_wide!$BI$67,BF$2),BF$3))/(BF$3-BF$2)),1),""))</f>
        <v/>
      </c>
      <c r="BG71" s="165">
        <f>IF(OR(BG$4=0,Data_wide!$BJ$67=""),"",IFERROR(ROUND(IF(BG$4=1,1+9*(MIN(MAX(Data_wide!$BJ$67,BG$2),BG$3)-BG$2)/(BG$3-BG$2),1+9*(BG$3-MIN(MAX(Data_wide!$BJ$67,BG$2),BG$3))/(BG$3-BG$2)),1),""))</f>
        <v/>
      </c>
      <c r="BH71" s="165">
        <f>IF(OR(BH$4=0,Data_wide!$BK$67=""),"",IFERROR(ROUND(IF(BH$4=1,1+9*(MIN(MAX(Data_wide!$BK$67,BH$2),BH$3)-BH$2)/(BH$3-BH$2),1+9*(BH$3-MIN(MAX(Data_wide!$BK$67,BH$2),BH$3))/(BH$3-BH$2)),1),""))</f>
        <v/>
      </c>
      <c r="BI71" s="165">
        <f>IF(OR(BI$4=0,Data_wide!$BL$67=""),"",IFERROR(ROUND(IF(BI$4=1,1+9*(MIN(MAX(Data_wide!$BL$67,BI$2),BI$3)-BI$2)/(BI$3-BI$2),1+9*(BI$3-MIN(MAX(Data_wide!$BL$67,BI$2),BI$3))/(BI$3-BI$2)),1),""))</f>
        <v/>
      </c>
      <c r="BJ71" s="165">
        <f>IF(OR(BJ$4=0,Data_wide!$BM$67=""),"",IFERROR(ROUND(IF(BJ$4=1,1+9*(MIN(MAX(Data_wide!$BM$67,BJ$2),BJ$3)-BJ$2)/(BJ$3-BJ$2),1+9*(BJ$3-MIN(MAX(Data_wide!$BM$67,BJ$2),BJ$3))/(BJ$3-BJ$2)),1),""))</f>
        <v/>
      </c>
      <c r="BK71" s="165">
        <f>IF(OR(BK$4=0,Data_wide!$BN$67=""),"",IFERROR(ROUND(IF(BK$4=1,1+9*(MIN(MAX(Data_wide!$BN$67,BK$2),BK$3)-BK$2)/(BK$3-BK$2),1+9*(BK$3-MIN(MAX(Data_wide!$BN$67,BK$2),BK$3))/(BK$3-BK$2)),1),""))</f>
        <v/>
      </c>
      <c r="BL71" s="165">
        <f>IF(OR(BL$4=0,Data_wide!$BO$67=""),"",IFERROR(ROUND(IF(BL$4=1,1+9*(MIN(MAX(Data_wide!$BO$67,BL$2),BL$3)-BL$2)/(BL$3-BL$2),1+9*(BL$3-MIN(MAX(Data_wide!$BO$67,BL$2),BL$3))/(BL$3-BL$2)),1),""))</f>
        <v/>
      </c>
      <c r="BM71" s="165">
        <f>IF(OR(BM$4=0,Data_wide!$BP$67=""),"",IFERROR(ROUND(IF(BM$4=1,1+9*(MIN(MAX(Data_wide!$BP$67,BM$2),BM$3)-BM$2)/(BM$3-BM$2),1+9*(BM$3-MIN(MAX(Data_wide!$BP$67,BM$2),BM$3))/(BM$3-BM$2)),1),""))</f>
        <v/>
      </c>
      <c r="BN71" s="165">
        <f>IF(OR(BN$4=0,Data_wide!$BQ$67=""),"",IFERROR(ROUND(IF(BN$4=1,1+9*(MIN(MAX(Data_wide!$BQ$67,BN$2),BN$3)-BN$2)/(BN$3-BN$2),1+9*(BN$3-MIN(MAX(Data_wide!$BQ$67,BN$2),BN$3))/(BN$3-BN$2)),1),""))</f>
        <v/>
      </c>
      <c r="BO71" s="165">
        <f>IF(OR(BO$4=0,Data_wide!$BR$67=""),"",IFERROR(ROUND(IF(BO$4=1,1+9*(MIN(MAX(Data_wide!$BR$67,BO$2),BO$3)-BO$2)/(BO$3-BO$2),1+9*(BO$3-MIN(MAX(Data_wide!$BR$67,BO$2),BO$3))/(BO$3-BO$2)),1),""))</f>
        <v/>
      </c>
      <c r="BP71" s="165">
        <f>IF(OR(BP$4=0,Data_wide!$BS$67=""),"",IFERROR(ROUND(IF(BP$4=1,1+9*(MIN(MAX(Data_wide!$BS$67,BP$2),BP$3)-BP$2)/(BP$3-BP$2),1+9*(BP$3-MIN(MAX(Data_wide!$BS$67,BP$2),BP$3))/(BP$3-BP$2)),1),""))</f>
        <v/>
      </c>
      <c r="BQ71" s="165">
        <f>IF(OR(BQ$4=0,Data_wide!$BT$67=""),"",IFERROR(ROUND(IF(BQ$4=1,1+9*(MIN(MAX(Data_wide!$BT$67,BQ$2),BQ$3)-BQ$2)/(BQ$3-BQ$2),1+9*(BQ$3-MIN(MAX(Data_wide!$BT$67,BQ$2),BQ$3))/(BQ$3-BQ$2)),1),""))</f>
        <v/>
      </c>
      <c r="BR71" s="165">
        <f>IF(OR(BR$4=0,Data_wide!$BU$67=""),"",IFERROR(ROUND(IF(BR$4=1,1+9*(MIN(MAX(Data_wide!$BU$67,BR$2),BR$3)-BR$2)/(BR$3-BR$2),1+9*(BR$3-MIN(MAX(Data_wide!$BU$67,BR$2),BR$3))/(BR$3-BR$2)),1),""))</f>
        <v/>
      </c>
      <c r="BS71" s="165">
        <f>IF(OR(BS$4=0,Data_wide!$BV$67=""),"",IFERROR(ROUND(IF(BS$4=1,1+9*(MIN(MAX(Data_wide!$BV$67,BS$2),BS$3)-BS$2)/(BS$3-BS$2),1+9*(BS$3-MIN(MAX(Data_wide!$BV$67,BS$2),BS$3))/(BS$3-BS$2)),1),""))</f>
        <v/>
      </c>
      <c r="BT71" s="165">
        <f>IF(OR(BT$4=0,Data_wide!$BW$67=""),"",IFERROR(ROUND(IF(BT$4=1,1+9*(MIN(MAX(Data_wide!$BW$67,BT$2),BT$3)-BT$2)/(BT$3-BT$2),1+9*(BT$3-MIN(MAX(Data_wide!$BW$67,BT$2),BT$3))/(BT$3-BT$2)),1),""))</f>
        <v/>
      </c>
      <c r="BU71" s="165">
        <f>IF(OR(BU$4=0,Data_wide!$BX$67=""),"",IFERROR(ROUND(IF(BU$4=1,1+9*(MIN(MAX(Data_wide!$BX$67,BU$2),BU$3)-BU$2)/(BU$3-BU$2),1+9*(BU$3-MIN(MAX(Data_wide!$BX$67,BU$2),BU$3))/(BU$3-BU$2)),1),""))</f>
        <v/>
      </c>
      <c r="BV71" s="165">
        <f>IF(OR(BV$4=0,Data_wide!$BY$67=""),"",IFERROR(ROUND(IF(BV$4=1,1+9*(MIN(MAX(Data_wide!$BY$67,BV$2),BV$3)-BV$2)/(BV$3-BV$2),1+9*(BV$3-MIN(MAX(Data_wide!$BY$67,BV$2),BV$3))/(BV$3-BV$2)),1),""))</f>
        <v/>
      </c>
      <c r="BW71" s="165">
        <f>IF(OR(BW$4=0,Data_wide!$BZ$67=""),"",IFERROR(ROUND(IF(BW$4=1,1+9*(MIN(MAX(Data_wide!$BZ$67,BW$2),BW$3)-BW$2)/(BW$3-BW$2),1+9*(BW$3-MIN(MAX(Data_wide!$BZ$67,BW$2),BW$3))/(BW$3-BW$2)),1),""))</f>
        <v/>
      </c>
      <c r="BX71" s="165">
        <f>IF(OR(BX$4=0,Data_wide!$CA$67=""),"",IFERROR(ROUND(IF(BX$4=1,1+9*(MIN(MAX(Data_wide!$CA$67,BX$2),BX$3)-BX$2)/(BX$3-BX$2),1+9*(BX$3-MIN(MAX(Data_wide!$CA$67,BX$2),BX$3))/(BX$3-BX$2)),1),""))</f>
        <v/>
      </c>
      <c r="BY71" s="165">
        <f>IF(OR(BY$4=0,Data_wide!$CB$67=""),"",IFERROR(ROUND(IF(BY$4=1,1+9*(MIN(MAX(Data_wide!$CB$67,BY$2),BY$3)-BY$2)/(BY$3-BY$2),1+9*(BY$3-MIN(MAX(Data_wide!$CB$67,BY$2),BY$3))/(BY$3-BY$2)),1),""))</f>
        <v/>
      </c>
      <c r="BZ71" s="165">
        <f>IF(OR(BZ$4=0,Data_wide!$CC$67=""),"",IFERROR(ROUND(IF(BZ$4=1,1+9*(MIN(MAX(Data_wide!$CC$67,BZ$2),BZ$3)-BZ$2)/(BZ$3-BZ$2),1+9*(BZ$3-MIN(MAX(Data_wide!$CC$67,BZ$2),BZ$3))/(BZ$3-BZ$2)),1),""))</f>
        <v/>
      </c>
      <c r="CA71" s="165">
        <f>IF(OR(CA$4=0,Data_wide!$CD$67=""),"",IFERROR(ROUND(IF(CA$4=1,1+9*(MIN(MAX(Data_wide!$CD$67,CA$2),CA$3)-CA$2)/(CA$3-CA$2),1+9*(CA$3-MIN(MAX(Data_wide!$CD$67,CA$2),CA$3))/(CA$3-CA$2)),1),""))</f>
        <v/>
      </c>
      <c r="CB71" s="165">
        <f>IF(OR(CB$4=0,Data_wide!$CE$67=""),"",IFERROR(ROUND(IF(CB$4=1,1+9*(MIN(MAX(Data_wide!$CE$67,CB$2),CB$3)-CB$2)/(CB$3-CB$2),1+9*(CB$3-MIN(MAX(Data_wide!$CE$67,CB$2),CB$3))/(CB$3-CB$2)),1),""))</f>
        <v/>
      </c>
      <c r="CC71" s="165">
        <f>IF(OR(CC$4=0,Data_wide!$CF$67=""),"",IFERROR(ROUND(IF(CC$4=1,1+9*(MIN(MAX(Data_wide!$CF$67,CC$2),CC$3)-CC$2)/(CC$3-CC$2),1+9*(CC$3-MIN(MAX(Data_wide!$CF$67,CC$2),CC$3))/(CC$3-CC$2)),1),""))</f>
        <v/>
      </c>
      <c r="CD71" s="165">
        <f>IF(OR(CD$4=0,Data_wide!$CG$67=""),"",IFERROR(ROUND(IF(CD$4=1,1+9*(MIN(MAX(Data_wide!$CG$67,CD$2),CD$3)-CD$2)/(CD$3-CD$2),1+9*(CD$3-MIN(MAX(Data_wide!$CG$67,CD$2),CD$3))/(CD$3-CD$2)),1),""))</f>
        <v/>
      </c>
      <c r="CE71" s="165">
        <f>IF(OR(CE$4=0,Data_wide!$CH$67=""),"",IFERROR(ROUND(IF(CE$4=1,1+9*(MIN(MAX(Data_wide!$CH$67,CE$2),CE$3)-CE$2)/(CE$3-CE$2),1+9*(CE$3-MIN(MAX(Data_wide!$CH$67,CE$2),CE$3))/(CE$3-CE$2)),1),""))</f>
        <v/>
      </c>
      <c r="CF71" s="165">
        <f>IF(OR(CF$4=0,Data_wide!$CI$67=""),"",IFERROR(ROUND(IF(CF$4=1,1+9*(MIN(MAX(Data_wide!$CI$67,CF$2),CF$3)-CF$2)/(CF$3-CF$2),1+9*(CF$3-MIN(MAX(Data_wide!$CI$67,CF$2),CF$3))/(CF$3-CF$2)),1),""))</f>
        <v/>
      </c>
      <c r="CG71" s="165">
        <f>IF(OR(CG$4=0,Data_wide!$CJ$67=""),"",IFERROR(ROUND(IF(CG$4=1,1+9*(MIN(MAX(Data_wide!$CJ$67,CG$2),CG$3)-CG$2)/(CG$3-CG$2),1+9*(CG$3-MIN(MAX(Data_wide!$CJ$67,CG$2),CG$3))/(CG$3-CG$2)),1),""))</f>
        <v/>
      </c>
      <c r="CH71" s="165">
        <f>IF(OR(CH$4=0,Data_wide!$CK$67=""),"",IFERROR(ROUND(IF(CH$4=1,1+9*(MIN(MAX(Data_wide!$CK$67,CH$2),CH$3)-CH$2)/(CH$3-CH$2),1+9*(CH$3-MIN(MAX(Data_wide!$CK$67,CH$2),CH$3))/(CH$3-CH$2)),1),""))</f>
        <v/>
      </c>
      <c r="CI71" s="165">
        <f>IF(OR(CI$4=0,Data_wide!$CL$67=""),"",IFERROR(ROUND(IF(CI$4=1,1+9*(MIN(MAX(Data_wide!$CL$67,CI$2),CI$3)-CI$2)/(CI$3-CI$2),1+9*(CI$3-MIN(MAX(Data_wide!$CL$67,CI$2),CI$3))/(CI$3-CI$2)),1),""))</f>
        <v/>
      </c>
      <c r="CJ71" s="165">
        <f>IF(OR(CJ$4=0,Data_wide!$CM$67=""),"",IFERROR(ROUND(IF(CJ$4=1,1+9*(MIN(MAX(Data_wide!$CM$67,CJ$2),CJ$3)-CJ$2)/(CJ$3-CJ$2),1+9*(CJ$3-MIN(MAX(Data_wide!$CM$67,CJ$2),CJ$3))/(CJ$3-CJ$2)),1),""))</f>
        <v/>
      </c>
      <c r="CK71" s="165">
        <f>IF(OR(CK$4=0,Data_wide!$CN$67=""),"",IFERROR(ROUND(IF(CK$4=1,1+9*(MIN(MAX(Data_wide!$CN$67,CK$2),CK$3)-CK$2)/(CK$3-CK$2),1+9*(CK$3-MIN(MAX(Data_wide!$CN$67,CK$2),CK$3))/(CK$3-CK$2)),1),""))</f>
        <v/>
      </c>
      <c r="CL71" s="165">
        <f>IF(OR(CL$4=0,Data_wide!$CO$67=""),"",IFERROR(ROUND(IF(CL$4=1,1+9*(MIN(MAX(Data_wide!$CO$67,CL$2),CL$3)-CL$2)/(CL$3-CL$2),1+9*(CL$3-MIN(MAX(Data_wide!$CO$67,CL$2),CL$3))/(CL$3-CL$2)),1),""))</f>
        <v/>
      </c>
      <c r="CM71" s="165">
        <f>IF(OR(CM$4=0,Data_wide!$CP$67=""),"",IFERROR(ROUND(IF(CM$4=1,1+9*(MIN(MAX(Data_wide!$CP$67,CM$2),CM$3)-CM$2)/(CM$3-CM$2),1+9*(CM$3-MIN(MAX(Data_wide!$CP$67,CM$2),CM$3))/(CM$3-CM$2)),1),""))</f>
        <v/>
      </c>
      <c r="CN71" s="165">
        <f>IF(OR(CN$4=0,Data_wide!$CQ$67=""),"",IFERROR(ROUND(IF(CN$4=1,1+9*(MIN(MAX(Data_wide!$CQ$67,CN$2),CN$3)-CN$2)/(CN$3-CN$2),1+9*(CN$3-MIN(MAX(Data_wide!$CQ$67,CN$2),CN$3))/(CN$3-CN$2)),1),""))</f>
        <v/>
      </c>
      <c r="CO71" s="165">
        <f>IF(OR(CO$4=0,Data_wide!$CR$67=""),"",IFERROR(ROUND(IF(CO$4=1,1+9*(MIN(MAX(Data_wide!$CR$67,CO$2),CO$3)-CO$2)/(CO$3-CO$2),1+9*(CO$3-MIN(MAX(Data_wide!$CR$67,CO$2),CO$3))/(CO$3-CO$2)),1),""))</f>
        <v/>
      </c>
    </row>
    <row r="72" ht="14" customHeight="1">
      <c r="A72" s="161" t="inlineStr">
        <is>
          <t>FJI</t>
        </is>
      </c>
      <c r="B72" s="161" t="inlineStr">
        <is>
          <t>Fiji</t>
        </is>
      </c>
      <c r="C72" s="165">
        <f>IF(OR(C$4=0,Data_wide!$F$68=""),"",IFERROR(ROUND(IF(C$4=1,1+9*(MIN(MAX(Data_wide!$F$68,C$2),C$3)-C$2)/(C$3-C$2),1+9*(C$3-MIN(MAX(Data_wide!$F$68,C$2),C$3))/(C$3-C$2)),1),""))</f>
        <v/>
      </c>
      <c r="D72" s="165">
        <f>IF(OR(D$4=0,Data_wide!$G$68=""),"",IFERROR(ROUND(IF(D$4=1,1+9*(MIN(MAX(Data_wide!$G$68,D$2),D$3)-D$2)/(D$3-D$2),1+9*(D$3-MIN(MAX(Data_wide!$G$68,D$2),D$3))/(D$3-D$2)),1),""))</f>
        <v/>
      </c>
      <c r="E72" s="165">
        <f>IF(OR(E$4=0,Data_wide!$H$68=""),"",IFERROR(ROUND(IF(E$4=1,1+9*(MIN(MAX(Data_wide!$H$68,E$2),E$3)-E$2)/(E$3-E$2),1+9*(E$3-MIN(MAX(Data_wide!$H$68,E$2),E$3))/(E$3-E$2)),1),""))</f>
        <v/>
      </c>
      <c r="F72" s="165">
        <f>IF(OR(F$4=0,Data_wide!$I$68=""),"",IFERROR(ROUND(IF(F$4=1,1+9*(MIN(MAX(Data_wide!$I$68,F$2),F$3)-F$2)/(F$3-F$2),1+9*(F$3-MIN(MAX(Data_wide!$I$68,F$2),F$3))/(F$3-F$2)),1),""))</f>
        <v/>
      </c>
      <c r="G72" s="165">
        <f>IF(OR(G$4=0,Data_wide!$J$68=""),"",IFERROR(ROUND(IF(G$4=1,1+9*(MIN(MAX(Data_wide!$J$68,G$2),G$3)-G$2)/(G$3-G$2),1+9*(G$3-MIN(MAX(Data_wide!$J$68,G$2),G$3))/(G$3-G$2)),1),""))</f>
        <v/>
      </c>
      <c r="H72" s="165">
        <f>IF(OR(H$4=0,Data_wide!$K$68=""),"",IFERROR(ROUND(IF(H$4=1,1+9*(MIN(MAX(Data_wide!$K$68,H$2),H$3)-H$2)/(H$3-H$2),1+9*(H$3-MIN(MAX(Data_wide!$K$68,H$2),H$3))/(H$3-H$2)),1),""))</f>
        <v/>
      </c>
      <c r="I72" s="165">
        <f>IF(OR(I$4=0,Data_wide!$L$68=""),"",IFERROR(ROUND(IF(I$4=1,1+9*(MIN(MAX(Data_wide!$L$68,I$2),I$3)-I$2)/(I$3-I$2),1+9*(I$3-MIN(MAX(Data_wide!$L$68,I$2),I$3))/(I$3-I$2)),1),""))</f>
        <v/>
      </c>
      <c r="J72" s="165">
        <f>IF(OR(J$4=0,Data_wide!$M$68=""),"",IFERROR(ROUND(IF(J$4=1,1+9*(MIN(MAX(Data_wide!$M$68,J$2),J$3)-J$2)/(J$3-J$2),1+9*(J$3-MIN(MAX(Data_wide!$M$68,J$2),J$3))/(J$3-J$2)),1),""))</f>
        <v/>
      </c>
      <c r="K72" s="165">
        <f>IF(OR(K$4=0,Data_wide!$N$68=""),"",IFERROR(ROUND(IF(K$4=1,1+9*(MIN(MAX(Data_wide!$N$68,K$2),K$3)-K$2)/(K$3-K$2),1+9*(K$3-MIN(MAX(Data_wide!$N$68,K$2),K$3))/(K$3-K$2)),1),""))</f>
        <v/>
      </c>
      <c r="L72" s="165">
        <f>IF(OR(L$4=0,Data_wide!$O$68=""),"",IFERROR(ROUND(IF(L$4=1,1+9*(MIN(MAX(Data_wide!$O$68,L$2),L$3)-L$2)/(L$3-L$2),1+9*(L$3-MIN(MAX(Data_wide!$O$68,L$2),L$3))/(L$3-L$2)),1),""))</f>
        <v/>
      </c>
      <c r="M72" s="165">
        <f>IF(OR(M$4=0,Data_wide!$P$68=""),"",IFERROR(ROUND(IF(M$4=1,1+9*(MIN(MAX(Data_wide!$P$68,M$2),M$3)-M$2)/(M$3-M$2),1+9*(M$3-MIN(MAX(Data_wide!$P$68,M$2),M$3))/(M$3-M$2)),1),""))</f>
        <v/>
      </c>
      <c r="N72" s="165">
        <f>IF(OR(N$4=0,Data_wide!$Q$68=""),"",IFERROR(ROUND(IF(N$4=1,1+9*(MIN(MAX(Data_wide!$Q$68,N$2),N$3)-N$2)/(N$3-N$2),1+9*(N$3-MIN(MAX(Data_wide!$Q$68,N$2),N$3))/(N$3-N$2)),1),""))</f>
        <v/>
      </c>
      <c r="O72" s="165">
        <f>IF(OR(O$4=0,Data_wide!$R$68=""),"",IFERROR(ROUND(IF(O$4=1,1+9*(MIN(MAX(Data_wide!$R$68,O$2),O$3)-O$2)/(O$3-O$2),1+9*(O$3-MIN(MAX(Data_wide!$R$68,O$2),O$3))/(O$3-O$2)),1),""))</f>
        <v/>
      </c>
      <c r="P72" s="165">
        <f>IF(OR(P$4=0,Data_wide!$S$68=""),"",IFERROR(ROUND(IF(P$4=1,1+9*(MIN(MAX(Data_wide!$S$68,P$2),P$3)-P$2)/(P$3-P$2),1+9*(P$3-MIN(MAX(Data_wide!$S$68,P$2),P$3))/(P$3-P$2)),1),""))</f>
        <v/>
      </c>
      <c r="Q72" s="165">
        <f>IF(OR(Q$4=0,Data_wide!$T$68=""),"",IFERROR(ROUND(IF(Q$4=1,1+9*(MIN(MAX(Data_wide!$T$68,Q$2),Q$3)-Q$2)/(Q$3-Q$2),1+9*(Q$3-MIN(MAX(Data_wide!$T$68,Q$2),Q$3))/(Q$3-Q$2)),1),""))</f>
        <v/>
      </c>
      <c r="R72" s="165">
        <f>IF(OR(R$4=0,Data_wide!$U$68=""),"",IFERROR(ROUND(IF(R$4=1,1+9*(MIN(MAX(Data_wide!$U$68,R$2),R$3)-R$2)/(R$3-R$2),1+9*(R$3-MIN(MAX(Data_wide!$U$68,R$2),R$3))/(R$3-R$2)),1),""))</f>
        <v/>
      </c>
      <c r="S72" s="165">
        <f>IF(OR(S$4=0,Data_wide!$V$68=""),"",IFERROR(ROUND(IF(S$4=1,1+9*(MIN(MAX(Data_wide!$V$68,S$2),S$3)-S$2)/(S$3-S$2),1+9*(S$3-MIN(MAX(Data_wide!$V$68,S$2),S$3))/(S$3-S$2)),1),""))</f>
        <v/>
      </c>
      <c r="T72" s="165">
        <f>IF(OR(T$4=0,Data_wide!$W$68=""),"",IFERROR(ROUND(IF(T$4=1,1+9*(MIN(MAX(Data_wide!$W$68,T$2),T$3)-T$2)/(T$3-T$2),1+9*(T$3-MIN(MAX(Data_wide!$W$68,T$2),T$3))/(T$3-T$2)),1),""))</f>
        <v/>
      </c>
      <c r="U72" s="165">
        <f>IF(OR(U$4=0,Data_wide!$X$68=""),"",IFERROR(ROUND(IF(U$4=1,1+9*(MIN(MAX(Data_wide!$X$68,U$2),U$3)-U$2)/(U$3-U$2),1+9*(U$3-MIN(MAX(Data_wide!$X$68,U$2),U$3))/(U$3-U$2)),1),""))</f>
        <v/>
      </c>
      <c r="V72" s="165">
        <f>IF(OR(V$4=0,Data_wide!$Y$68=""),"",IFERROR(ROUND(IF(V$4=1,1+9*(MIN(MAX(Data_wide!$Y$68,V$2),V$3)-V$2)/(V$3-V$2),1+9*(V$3-MIN(MAX(Data_wide!$Y$68,V$2),V$3))/(V$3-V$2)),1),""))</f>
        <v/>
      </c>
      <c r="W72" s="165">
        <f>IF(OR(W$4=0,Data_wide!$Z$68=""),"",IFERROR(ROUND(IF(W$4=1,1+9*(MIN(MAX(Data_wide!$Z$68,W$2),W$3)-W$2)/(W$3-W$2),1+9*(W$3-MIN(MAX(Data_wide!$Z$68,W$2),W$3))/(W$3-W$2)),1),""))</f>
        <v/>
      </c>
      <c r="X72" s="165">
        <f>IF(OR(X$4=0,Data_wide!$AA$68=""),"",IFERROR(ROUND(IF(X$4=1,1+9*(MIN(MAX(Data_wide!$AA$68,X$2),X$3)-X$2)/(X$3-X$2),1+9*(X$3-MIN(MAX(Data_wide!$AA$68,X$2),X$3))/(X$3-X$2)),1),""))</f>
        <v/>
      </c>
      <c r="Y72" s="165">
        <f>IF(OR(Y$4=0,Data_wide!$AB$68=""),"",IFERROR(ROUND(IF(Y$4=1,1+9*(MIN(MAX(Data_wide!$AB$68,Y$2),Y$3)-Y$2)/(Y$3-Y$2),1+9*(Y$3-MIN(MAX(Data_wide!$AB$68,Y$2),Y$3))/(Y$3-Y$2)),1),""))</f>
        <v/>
      </c>
      <c r="Z72" s="165">
        <f>IF(OR(Z$4=0,Data_wide!$AC$68=""),"",IFERROR(ROUND(IF(Z$4=1,1+9*(MIN(MAX(Data_wide!$AC$68,Z$2),Z$3)-Z$2)/(Z$3-Z$2),1+9*(Z$3-MIN(MAX(Data_wide!$AC$68,Z$2),Z$3))/(Z$3-Z$2)),1),""))</f>
        <v/>
      </c>
      <c r="AA72" s="165">
        <f>IF(OR(AA$4=0,Data_wide!$AD$68=""),"",IFERROR(ROUND(IF(AA$4=1,1+9*(MIN(MAX(Data_wide!$AD$68,AA$2),AA$3)-AA$2)/(AA$3-AA$2),1+9*(AA$3-MIN(MAX(Data_wide!$AD$68,AA$2),AA$3))/(AA$3-AA$2)),1),""))</f>
        <v/>
      </c>
      <c r="AB72" s="165">
        <f>IF(OR(AB$4=0,Data_wide!$AE$68=""),"",IFERROR(ROUND(IF(AB$4=1,1+9*(MIN(MAX(Data_wide!$AE$68,AB$2),AB$3)-AB$2)/(AB$3-AB$2),1+9*(AB$3-MIN(MAX(Data_wide!$AE$68,AB$2),AB$3))/(AB$3-AB$2)),1),""))</f>
        <v/>
      </c>
      <c r="AC72" s="165">
        <f>IF(OR(AC$4=0,Data_wide!$AF$68=""),"",IFERROR(ROUND(IF(AC$4=1,1+9*(MIN(MAX(Data_wide!$AF$68,AC$2),AC$3)-AC$2)/(AC$3-AC$2),1+9*(AC$3-MIN(MAX(Data_wide!$AF$68,AC$2),AC$3))/(AC$3-AC$2)),1),""))</f>
        <v/>
      </c>
      <c r="AD72" s="165">
        <f>IF(OR(AD$4=0,Data_wide!$AG$68=""),"",IFERROR(ROUND(IF(AD$4=1,1+9*(MIN(MAX(Data_wide!$AG$68,AD$2),AD$3)-AD$2)/(AD$3-AD$2),1+9*(AD$3-MIN(MAX(Data_wide!$AG$68,AD$2),AD$3))/(AD$3-AD$2)),1),""))</f>
        <v/>
      </c>
      <c r="AE72" s="165">
        <f>IF(OR(AE$4=0,Data_wide!$AH$68=""),"",IFERROR(ROUND(IF(AE$4=1,1+9*(MIN(MAX(Data_wide!$AH$68,AE$2),AE$3)-AE$2)/(AE$3-AE$2),1+9*(AE$3-MIN(MAX(Data_wide!$AH$68,AE$2),AE$3))/(AE$3-AE$2)),1),""))</f>
        <v/>
      </c>
      <c r="AF72" s="165">
        <f>IF(OR(AF$4=0,Data_wide!$AI$68=""),"",IFERROR(ROUND(IF(AF$4=1,1+9*(MIN(MAX(Data_wide!$AI$68,AF$2),AF$3)-AF$2)/(AF$3-AF$2),1+9*(AF$3-MIN(MAX(Data_wide!$AI$68,AF$2),AF$3))/(AF$3-AF$2)),1),""))</f>
        <v/>
      </c>
      <c r="AG72" s="165">
        <f>IF(OR(AG$4=0,Data_wide!$AJ$68=""),"",IFERROR(ROUND(IF(AG$4=1,1+9*(MIN(MAX(Data_wide!$AJ$68,AG$2),AG$3)-AG$2)/(AG$3-AG$2),1+9*(AG$3-MIN(MAX(Data_wide!$AJ$68,AG$2),AG$3))/(AG$3-AG$2)),1),""))</f>
        <v/>
      </c>
      <c r="AH72" s="165">
        <f>IF(OR(AH$4=0,Data_wide!$AK$68=""),"",IFERROR(ROUND(IF(AH$4=1,1+9*(MIN(MAX(Data_wide!$AK$68,AH$2),AH$3)-AH$2)/(AH$3-AH$2),1+9*(AH$3-MIN(MAX(Data_wide!$AK$68,AH$2),AH$3))/(AH$3-AH$2)),1),""))</f>
        <v/>
      </c>
      <c r="AI72" s="165">
        <f>IF(OR(AI$4=0,Data_wide!$AL$68=""),"",IFERROR(ROUND(IF(AI$4=1,1+9*(MIN(MAX(Data_wide!$AL$68,AI$2),AI$3)-AI$2)/(AI$3-AI$2),1+9*(AI$3-MIN(MAX(Data_wide!$AL$68,AI$2),AI$3))/(AI$3-AI$2)),1),""))</f>
        <v/>
      </c>
      <c r="AJ72" s="165">
        <f>IF(OR(AJ$4=0,Data_wide!$AM$68=""),"",IFERROR(ROUND(IF(AJ$4=1,1+9*(MIN(MAX(Data_wide!$AM$68,AJ$2),AJ$3)-AJ$2)/(AJ$3-AJ$2),1+9*(AJ$3-MIN(MAX(Data_wide!$AM$68,AJ$2),AJ$3))/(AJ$3-AJ$2)),1),""))</f>
        <v/>
      </c>
      <c r="AK72" s="165">
        <f>IF(OR(AK$4=0,Data_wide!$AN$68=""),"",IFERROR(ROUND(IF(AK$4=1,1+9*(MIN(MAX(Data_wide!$AN$68,AK$2),AK$3)-AK$2)/(AK$3-AK$2),1+9*(AK$3-MIN(MAX(Data_wide!$AN$68,AK$2),AK$3))/(AK$3-AK$2)),1),""))</f>
        <v/>
      </c>
      <c r="AL72" s="165">
        <f>IF(OR(AL$4=0,Data_wide!$AO$68=""),"",IFERROR(ROUND(IF(AL$4=1,1+9*(MIN(MAX(Data_wide!$AO$68,AL$2),AL$3)-AL$2)/(AL$3-AL$2),1+9*(AL$3-MIN(MAX(Data_wide!$AO$68,AL$2),AL$3))/(AL$3-AL$2)),1),""))</f>
        <v/>
      </c>
      <c r="AM72" s="165">
        <f>IF(OR(AM$4=0,Data_wide!$AP$68=""),"",IFERROR(ROUND(IF(AM$4=1,1+9*(MIN(MAX(Data_wide!$AP$68,AM$2),AM$3)-AM$2)/(AM$3-AM$2),1+9*(AM$3-MIN(MAX(Data_wide!$AP$68,AM$2),AM$3))/(AM$3-AM$2)),1),""))</f>
        <v/>
      </c>
      <c r="AN72" s="165">
        <f>IF(OR(AN$4=0,Data_wide!$AQ$68=""),"",IFERROR(ROUND(IF(AN$4=1,1+9*(MIN(MAX(Data_wide!$AQ$68,AN$2),AN$3)-AN$2)/(AN$3-AN$2),1+9*(AN$3-MIN(MAX(Data_wide!$AQ$68,AN$2),AN$3))/(AN$3-AN$2)),1),""))</f>
        <v/>
      </c>
      <c r="AO72" s="165">
        <f>IF(OR(AO$4=0,Data_wide!$AR$68=""),"",IFERROR(ROUND(IF(AO$4=1,1+9*(MIN(MAX(Data_wide!$AR$68,AO$2),AO$3)-AO$2)/(AO$3-AO$2),1+9*(AO$3-MIN(MAX(Data_wide!$AR$68,AO$2),AO$3))/(AO$3-AO$2)),1),""))</f>
        <v/>
      </c>
      <c r="AP72" s="165">
        <f>IF(OR(AP$4=0,Data_wide!$AS$68=""),"",IFERROR(ROUND(IF(AP$4=1,1+9*(MIN(MAX(Data_wide!$AS$68,AP$2),AP$3)-AP$2)/(AP$3-AP$2),1+9*(AP$3-MIN(MAX(Data_wide!$AS$68,AP$2),AP$3))/(AP$3-AP$2)),1),""))</f>
        <v/>
      </c>
      <c r="AQ72" s="165">
        <f>IF(OR(AQ$4=0,Data_wide!$AT$68=""),"",IFERROR(ROUND(IF(AQ$4=1,1+9*(MIN(MAX(Data_wide!$AT$68,AQ$2),AQ$3)-AQ$2)/(AQ$3-AQ$2),1+9*(AQ$3-MIN(MAX(Data_wide!$AT$68,AQ$2),AQ$3))/(AQ$3-AQ$2)),1),""))</f>
        <v/>
      </c>
      <c r="AR72" s="165">
        <f>IF(OR(AR$4=0,Data_wide!$AU$68=""),"",IFERROR(ROUND(IF(AR$4=1,1+9*(MIN(MAX(Data_wide!$AU$68,AR$2),AR$3)-AR$2)/(AR$3-AR$2),1+9*(AR$3-MIN(MAX(Data_wide!$AU$68,AR$2),AR$3))/(AR$3-AR$2)),1),""))</f>
        <v/>
      </c>
      <c r="AS72" s="165">
        <f>IF(OR(AS$4=0,Data_wide!$AV$68=""),"",IFERROR(ROUND(IF(AS$4=1,1+9*(MIN(MAX(Data_wide!$AV$68,AS$2),AS$3)-AS$2)/(AS$3-AS$2),1+9*(AS$3-MIN(MAX(Data_wide!$AV$68,AS$2),AS$3))/(AS$3-AS$2)),1),""))</f>
        <v/>
      </c>
      <c r="AT72" s="165">
        <f>IF(OR(AT$4=0,Data_wide!$AW$68=""),"",IFERROR(ROUND(IF(AT$4=1,1+9*(MIN(MAX(Data_wide!$AW$68,AT$2),AT$3)-AT$2)/(AT$3-AT$2),1+9*(AT$3-MIN(MAX(Data_wide!$AW$68,AT$2),AT$3))/(AT$3-AT$2)),1),""))</f>
        <v/>
      </c>
      <c r="AU72" s="165">
        <f>IF(OR(AU$4=0,Data_wide!$AX$68=""),"",IFERROR(ROUND(IF(AU$4=1,1+9*(MIN(MAX(Data_wide!$AX$68,AU$2),AU$3)-AU$2)/(AU$3-AU$2),1+9*(AU$3-MIN(MAX(Data_wide!$AX$68,AU$2),AU$3))/(AU$3-AU$2)),1),""))</f>
        <v/>
      </c>
      <c r="AV72" s="165">
        <f>IF(OR(AV$4=0,Data_wide!$AY$68=""),"",IFERROR(ROUND(IF(AV$4=1,1+9*(MIN(MAX(Data_wide!$AY$68,AV$2),AV$3)-AV$2)/(AV$3-AV$2),1+9*(AV$3-MIN(MAX(Data_wide!$AY$68,AV$2),AV$3))/(AV$3-AV$2)),1),""))</f>
        <v/>
      </c>
      <c r="AW72" s="165">
        <f>IF(OR(AW$4=0,Data_wide!$AZ$68=""),"",IFERROR(ROUND(IF(AW$4=1,1+9*(MIN(MAX(Data_wide!$AZ$68,AW$2),AW$3)-AW$2)/(AW$3-AW$2),1+9*(AW$3-MIN(MAX(Data_wide!$AZ$68,AW$2),AW$3))/(AW$3-AW$2)),1),""))</f>
        <v/>
      </c>
      <c r="AX72" s="165">
        <f>IF(OR(AX$4=0,Data_wide!$BA$68=""),"",IFERROR(ROUND(IF(AX$4=1,1+9*(MIN(MAX(Data_wide!$BA$68,AX$2),AX$3)-AX$2)/(AX$3-AX$2),1+9*(AX$3-MIN(MAX(Data_wide!$BA$68,AX$2),AX$3))/(AX$3-AX$2)),1),""))</f>
        <v/>
      </c>
      <c r="AY72" s="165">
        <f>IF(OR(AY$4=0,Data_wide!$BB$68=""),"",IFERROR(ROUND(IF(AY$4=1,1+9*(MIN(MAX(Data_wide!$BB$68,AY$2),AY$3)-AY$2)/(AY$3-AY$2),1+9*(AY$3-MIN(MAX(Data_wide!$BB$68,AY$2),AY$3))/(AY$3-AY$2)),1),""))</f>
        <v/>
      </c>
      <c r="AZ72" s="165">
        <f>IF(OR(AZ$4=0,Data_wide!$BC$68=""),"",IFERROR(ROUND(IF(AZ$4=1,1+9*(MIN(MAX(Data_wide!$BC$68,AZ$2),AZ$3)-AZ$2)/(AZ$3-AZ$2),1+9*(AZ$3-MIN(MAX(Data_wide!$BC$68,AZ$2),AZ$3))/(AZ$3-AZ$2)),1),""))</f>
        <v/>
      </c>
      <c r="BA72" s="165">
        <f>IF(OR(BA$4=0,Data_wide!$BD$68=""),"",IFERROR(ROUND(IF(BA$4=1,1+9*(MIN(MAX(Data_wide!$BD$68,BA$2),BA$3)-BA$2)/(BA$3-BA$2),1+9*(BA$3-MIN(MAX(Data_wide!$BD$68,BA$2),BA$3))/(BA$3-BA$2)),1),""))</f>
        <v/>
      </c>
      <c r="BB72" s="165">
        <f>IF(OR(BB$4=0,Data_wide!$BE$68=""),"",IFERROR(ROUND(IF(BB$4=1,1+9*(MIN(MAX(Data_wide!$BE$68,BB$2),BB$3)-BB$2)/(BB$3-BB$2),1+9*(BB$3-MIN(MAX(Data_wide!$BE$68,BB$2),BB$3))/(BB$3-BB$2)),1),""))</f>
        <v/>
      </c>
      <c r="BC72" s="165">
        <f>IF(OR(BC$4=0,Data_wide!$BF$68=""),"",IFERROR(ROUND(IF(BC$4=1,1+9*(MIN(MAX(Data_wide!$BF$68,BC$2),BC$3)-BC$2)/(BC$3-BC$2),1+9*(BC$3-MIN(MAX(Data_wide!$BF$68,BC$2),BC$3))/(BC$3-BC$2)),1),""))</f>
        <v/>
      </c>
      <c r="BD72" s="165">
        <f>IF(OR(BD$4=0,Data_wide!$BG$68=""),"",IFERROR(ROUND(IF(BD$4=1,1+9*(MIN(MAX(Data_wide!$BG$68,BD$2),BD$3)-BD$2)/(BD$3-BD$2),1+9*(BD$3-MIN(MAX(Data_wide!$BG$68,BD$2),BD$3))/(BD$3-BD$2)),1),""))</f>
        <v/>
      </c>
      <c r="BE72" s="165">
        <f>IF(OR(BE$4=0,Data_wide!$BH$68=""),"",IFERROR(ROUND(IF(BE$4=1,1+9*(MIN(MAX(Data_wide!$BH$68,BE$2),BE$3)-BE$2)/(BE$3-BE$2),1+9*(BE$3-MIN(MAX(Data_wide!$BH$68,BE$2),BE$3))/(BE$3-BE$2)),1),""))</f>
        <v/>
      </c>
      <c r="BF72" s="165">
        <f>IF(OR(BF$4=0,Data_wide!$BI$68=""),"",IFERROR(ROUND(IF(BF$4=1,1+9*(MIN(MAX(Data_wide!$BI$68,BF$2),BF$3)-BF$2)/(BF$3-BF$2),1+9*(BF$3-MIN(MAX(Data_wide!$BI$68,BF$2),BF$3))/(BF$3-BF$2)),1),""))</f>
        <v/>
      </c>
      <c r="BG72" s="165">
        <f>IF(OR(BG$4=0,Data_wide!$BJ$68=""),"",IFERROR(ROUND(IF(BG$4=1,1+9*(MIN(MAX(Data_wide!$BJ$68,BG$2),BG$3)-BG$2)/(BG$3-BG$2),1+9*(BG$3-MIN(MAX(Data_wide!$BJ$68,BG$2),BG$3))/(BG$3-BG$2)),1),""))</f>
        <v/>
      </c>
      <c r="BH72" s="165">
        <f>IF(OR(BH$4=0,Data_wide!$BK$68=""),"",IFERROR(ROUND(IF(BH$4=1,1+9*(MIN(MAX(Data_wide!$BK$68,BH$2),BH$3)-BH$2)/(BH$3-BH$2),1+9*(BH$3-MIN(MAX(Data_wide!$BK$68,BH$2),BH$3))/(BH$3-BH$2)),1),""))</f>
        <v/>
      </c>
      <c r="BI72" s="165">
        <f>IF(OR(BI$4=0,Data_wide!$BL$68=""),"",IFERROR(ROUND(IF(BI$4=1,1+9*(MIN(MAX(Data_wide!$BL$68,BI$2),BI$3)-BI$2)/(BI$3-BI$2),1+9*(BI$3-MIN(MAX(Data_wide!$BL$68,BI$2),BI$3))/(BI$3-BI$2)),1),""))</f>
        <v/>
      </c>
      <c r="BJ72" s="165">
        <f>IF(OR(BJ$4=0,Data_wide!$BM$68=""),"",IFERROR(ROUND(IF(BJ$4=1,1+9*(MIN(MAX(Data_wide!$BM$68,BJ$2),BJ$3)-BJ$2)/(BJ$3-BJ$2),1+9*(BJ$3-MIN(MAX(Data_wide!$BM$68,BJ$2),BJ$3))/(BJ$3-BJ$2)),1),""))</f>
        <v/>
      </c>
      <c r="BK72" s="165">
        <f>IF(OR(BK$4=0,Data_wide!$BN$68=""),"",IFERROR(ROUND(IF(BK$4=1,1+9*(MIN(MAX(Data_wide!$BN$68,BK$2),BK$3)-BK$2)/(BK$3-BK$2),1+9*(BK$3-MIN(MAX(Data_wide!$BN$68,BK$2),BK$3))/(BK$3-BK$2)),1),""))</f>
        <v/>
      </c>
      <c r="BL72" s="165">
        <f>IF(OR(BL$4=0,Data_wide!$BO$68=""),"",IFERROR(ROUND(IF(BL$4=1,1+9*(MIN(MAX(Data_wide!$BO$68,BL$2),BL$3)-BL$2)/(BL$3-BL$2),1+9*(BL$3-MIN(MAX(Data_wide!$BO$68,BL$2),BL$3))/(BL$3-BL$2)),1),""))</f>
        <v/>
      </c>
      <c r="BM72" s="165">
        <f>IF(OR(BM$4=0,Data_wide!$BP$68=""),"",IFERROR(ROUND(IF(BM$4=1,1+9*(MIN(MAX(Data_wide!$BP$68,BM$2),BM$3)-BM$2)/(BM$3-BM$2),1+9*(BM$3-MIN(MAX(Data_wide!$BP$68,BM$2),BM$3))/(BM$3-BM$2)),1),""))</f>
        <v/>
      </c>
      <c r="BN72" s="165">
        <f>IF(OR(BN$4=0,Data_wide!$BQ$68=""),"",IFERROR(ROUND(IF(BN$4=1,1+9*(MIN(MAX(Data_wide!$BQ$68,BN$2),BN$3)-BN$2)/(BN$3-BN$2),1+9*(BN$3-MIN(MAX(Data_wide!$BQ$68,BN$2),BN$3))/(BN$3-BN$2)),1),""))</f>
        <v/>
      </c>
      <c r="BO72" s="165">
        <f>IF(OR(BO$4=0,Data_wide!$BR$68=""),"",IFERROR(ROUND(IF(BO$4=1,1+9*(MIN(MAX(Data_wide!$BR$68,BO$2),BO$3)-BO$2)/(BO$3-BO$2),1+9*(BO$3-MIN(MAX(Data_wide!$BR$68,BO$2),BO$3))/(BO$3-BO$2)),1),""))</f>
        <v/>
      </c>
      <c r="BP72" s="165">
        <f>IF(OR(BP$4=0,Data_wide!$BS$68=""),"",IFERROR(ROUND(IF(BP$4=1,1+9*(MIN(MAX(Data_wide!$BS$68,BP$2),BP$3)-BP$2)/(BP$3-BP$2),1+9*(BP$3-MIN(MAX(Data_wide!$BS$68,BP$2),BP$3))/(BP$3-BP$2)),1),""))</f>
        <v/>
      </c>
      <c r="BQ72" s="165">
        <f>IF(OR(BQ$4=0,Data_wide!$BT$68=""),"",IFERROR(ROUND(IF(BQ$4=1,1+9*(MIN(MAX(Data_wide!$BT$68,BQ$2),BQ$3)-BQ$2)/(BQ$3-BQ$2),1+9*(BQ$3-MIN(MAX(Data_wide!$BT$68,BQ$2),BQ$3))/(BQ$3-BQ$2)),1),""))</f>
        <v/>
      </c>
      <c r="BR72" s="165">
        <f>IF(OR(BR$4=0,Data_wide!$BU$68=""),"",IFERROR(ROUND(IF(BR$4=1,1+9*(MIN(MAX(Data_wide!$BU$68,BR$2),BR$3)-BR$2)/(BR$3-BR$2),1+9*(BR$3-MIN(MAX(Data_wide!$BU$68,BR$2),BR$3))/(BR$3-BR$2)),1),""))</f>
        <v/>
      </c>
      <c r="BS72" s="165">
        <f>IF(OR(BS$4=0,Data_wide!$BV$68=""),"",IFERROR(ROUND(IF(BS$4=1,1+9*(MIN(MAX(Data_wide!$BV$68,BS$2),BS$3)-BS$2)/(BS$3-BS$2),1+9*(BS$3-MIN(MAX(Data_wide!$BV$68,BS$2),BS$3))/(BS$3-BS$2)),1),""))</f>
        <v/>
      </c>
      <c r="BT72" s="165">
        <f>IF(OR(BT$4=0,Data_wide!$BW$68=""),"",IFERROR(ROUND(IF(BT$4=1,1+9*(MIN(MAX(Data_wide!$BW$68,BT$2),BT$3)-BT$2)/(BT$3-BT$2),1+9*(BT$3-MIN(MAX(Data_wide!$BW$68,BT$2),BT$3))/(BT$3-BT$2)),1),""))</f>
        <v/>
      </c>
      <c r="BU72" s="165">
        <f>IF(OR(BU$4=0,Data_wide!$BX$68=""),"",IFERROR(ROUND(IF(BU$4=1,1+9*(MIN(MAX(Data_wide!$BX$68,BU$2),BU$3)-BU$2)/(BU$3-BU$2),1+9*(BU$3-MIN(MAX(Data_wide!$BX$68,BU$2),BU$3))/(BU$3-BU$2)),1),""))</f>
        <v/>
      </c>
      <c r="BV72" s="165">
        <f>IF(OR(BV$4=0,Data_wide!$BY$68=""),"",IFERROR(ROUND(IF(BV$4=1,1+9*(MIN(MAX(Data_wide!$BY$68,BV$2),BV$3)-BV$2)/(BV$3-BV$2),1+9*(BV$3-MIN(MAX(Data_wide!$BY$68,BV$2),BV$3))/(BV$3-BV$2)),1),""))</f>
        <v/>
      </c>
      <c r="BW72" s="165">
        <f>IF(OR(BW$4=0,Data_wide!$BZ$68=""),"",IFERROR(ROUND(IF(BW$4=1,1+9*(MIN(MAX(Data_wide!$BZ$68,BW$2),BW$3)-BW$2)/(BW$3-BW$2),1+9*(BW$3-MIN(MAX(Data_wide!$BZ$68,BW$2),BW$3))/(BW$3-BW$2)),1),""))</f>
        <v/>
      </c>
      <c r="BX72" s="165">
        <f>IF(OR(BX$4=0,Data_wide!$CA$68=""),"",IFERROR(ROUND(IF(BX$4=1,1+9*(MIN(MAX(Data_wide!$CA$68,BX$2),BX$3)-BX$2)/(BX$3-BX$2),1+9*(BX$3-MIN(MAX(Data_wide!$CA$68,BX$2),BX$3))/(BX$3-BX$2)),1),""))</f>
        <v/>
      </c>
      <c r="BY72" s="165">
        <f>IF(OR(BY$4=0,Data_wide!$CB$68=""),"",IFERROR(ROUND(IF(BY$4=1,1+9*(MIN(MAX(Data_wide!$CB$68,BY$2),BY$3)-BY$2)/(BY$3-BY$2),1+9*(BY$3-MIN(MAX(Data_wide!$CB$68,BY$2),BY$3))/(BY$3-BY$2)),1),""))</f>
        <v/>
      </c>
      <c r="BZ72" s="165">
        <f>IF(OR(BZ$4=0,Data_wide!$CC$68=""),"",IFERROR(ROUND(IF(BZ$4=1,1+9*(MIN(MAX(Data_wide!$CC$68,BZ$2),BZ$3)-BZ$2)/(BZ$3-BZ$2),1+9*(BZ$3-MIN(MAX(Data_wide!$CC$68,BZ$2),BZ$3))/(BZ$3-BZ$2)),1),""))</f>
        <v/>
      </c>
      <c r="CA72" s="165">
        <f>IF(OR(CA$4=0,Data_wide!$CD$68=""),"",IFERROR(ROUND(IF(CA$4=1,1+9*(MIN(MAX(Data_wide!$CD$68,CA$2),CA$3)-CA$2)/(CA$3-CA$2),1+9*(CA$3-MIN(MAX(Data_wide!$CD$68,CA$2),CA$3))/(CA$3-CA$2)),1),""))</f>
        <v/>
      </c>
      <c r="CB72" s="165">
        <f>IF(OR(CB$4=0,Data_wide!$CE$68=""),"",IFERROR(ROUND(IF(CB$4=1,1+9*(MIN(MAX(Data_wide!$CE$68,CB$2),CB$3)-CB$2)/(CB$3-CB$2),1+9*(CB$3-MIN(MAX(Data_wide!$CE$68,CB$2),CB$3))/(CB$3-CB$2)),1),""))</f>
        <v/>
      </c>
      <c r="CC72" s="165">
        <f>IF(OR(CC$4=0,Data_wide!$CF$68=""),"",IFERROR(ROUND(IF(CC$4=1,1+9*(MIN(MAX(Data_wide!$CF$68,CC$2),CC$3)-CC$2)/(CC$3-CC$2),1+9*(CC$3-MIN(MAX(Data_wide!$CF$68,CC$2),CC$3))/(CC$3-CC$2)),1),""))</f>
        <v/>
      </c>
      <c r="CD72" s="165">
        <f>IF(OR(CD$4=0,Data_wide!$CG$68=""),"",IFERROR(ROUND(IF(CD$4=1,1+9*(MIN(MAX(Data_wide!$CG$68,CD$2),CD$3)-CD$2)/(CD$3-CD$2),1+9*(CD$3-MIN(MAX(Data_wide!$CG$68,CD$2),CD$3))/(CD$3-CD$2)),1),""))</f>
        <v/>
      </c>
      <c r="CE72" s="165">
        <f>IF(OR(CE$4=0,Data_wide!$CH$68=""),"",IFERROR(ROUND(IF(CE$4=1,1+9*(MIN(MAX(Data_wide!$CH$68,CE$2),CE$3)-CE$2)/(CE$3-CE$2),1+9*(CE$3-MIN(MAX(Data_wide!$CH$68,CE$2),CE$3))/(CE$3-CE$2)),1),""))</f>
        <v/>
      </c>
      <c r="CF72" s="165">
        <f>IF(OR(CF$4=0,Data_wide!$CI$68=""),"",IFERROR(ROUND(IF(CF$4=1,1+9*(MIN(MAX(Data_wide!$CI$68,CF$2),CF$3)-CF$2)/(CF$3-CF$2),1+9*(CF$3-MIN(MAX(Data_wide!$CI$68,CF$2),CF$3))/(CF$3-CF$2)),1),""))</f>
        <v/>
      </c>
      <c r="CG72" s="165">
        <f>IF(OR(CG$4=0,Data_wide!$CJ$68=""),"",IFERROR(ROUND(IF(CG$4=1,1+9*(MIN(MAX(Data_wide!$CJ$68,CG$2),CG$3)-CG$2)/(CG$3-CG$2),1+9*(CG$3-MIN(MAX(Data_wide!$CJ$68,CG$2),CG$3))/(CG$3-CG$2)),1),""))</f>
        <v/>
      </c>
      <c r="CH72" s="165">
        <f>IF(OR(CH$4=0,Data_wide!$CK$68=""),"",IFERROR(ROUND(IF(CH$4=1,1+9*(MIN(MAX(Data_wide!$CK$68,CH$2),CH$3)-CH$2)/(CH$3-CH$2),1+9*(CH$3-MIN(MAX(Data_wide!$CK$68,CH$2),CH$3))/(CH$3-CH$2)),1),""))</f>
        <v/>
      </c>
      <c r="CI72" s="165">
        <f>IF(OR(CI$4=0,Data_wide!$CL$68=""),"",IFERROR(ROUND(IF(CI$4=1,1+9*(MIN(MAX(Data_wide!$CL$68,CI$2),CI$3)-CI$2)/(CI$3-CI$2),1+9*(CI$3-MIN(MAX(Data_wide!$CL$68,CI$2),CI$3))/(CI$3-CI$2)),1),""))</f>
        <v/>
      </c>
      <c r="CJ72" s="165">
        <f>IF(OR(CJ$4=0,Data_wide!$CM$68=""),"",IFERROR(ROUND(IF(CJ$4=1,1+9*(MIN(MAX(Data_wide!$CM$68,CJ$2),CJ$3)-CJ$2)/(CJ$3-CJ$2),1+9*(CJ$3-MIN(MAX(Data_wide!$CM$68,CJ$2),CJ$3))/(CJ$3-CJ$2)),1),""))</f>
        <v/>
      </c>
      <c r="CK72" s="165">
        <f>IF(OR(CK$4=0,Data_wide!$CN$68=""),"",IFERROR(ROUND(IF(CK$4=1,1+9*(MIN(MAX(Data_wide!$CN$68,CK$2),CK$3)-CK$2)/(CK$3-CK$2),1+9*(CK$3-MIN(MAX(Data_wide!$CN$68,CK$2),CK$3))/(CK$3-CK$2)),1),""))</f>
        <v/>
      </c>
      <c r="CL72" s="165">
        <f>IF(OR(CL$4=0,Data_wide!$CO$68=""),"",IFERROR(ROUND(IF(CL$4=1,1+9*(MIN(MAX(Data_wide!$CO$68,CL$2),CL$3)-CL$2)/(CL$3-CL$2),1+9*(CL$3-MIN(MAX(Data_wide!$CO$68,CL$2),CL$3))/(CL$3-CL$2)),1),""))</f>
        <v/>
      </c>
      <c r="CM72" s="165">
        <f>IF(OR(CM$4=0,Data_wide!$CP$68=""),"",IFERROR(ROUND(IF(CM$4=1,1+9*(MIN(MAX(Data_wide!$CP$68,CM$2),CM$3)-CM$2)/(CM$3-CM$2),1+9*(CM$3-MIN(MAX(Data_wide!$CP$68,CM$2),CM$3))/(CM$3-CM$2)),1),""))</f>
        <v/>
      </c>
      <c r="CN72" s="165">
        <f>IF(OR(CN$4=0,Data_wide!$CQ$68=""),"",IFERROR(ROUND(IF(CN$4=1,1+9*(MIN(MAX(Data_wide!$CQ$68,CN$2),CN$3)-CN$2)/(CN$3-CN$2),1+9*(CN$3-MIN(MAX(Data_wide!$CQ$68,CN$2),CN$3))/(CN$3-CN$2)),1),""))</f>
        <v/>
      </c>
      <c r="CO72" s="165">
        <f>IF(OR(CO$4=0,Data_wide!$CR$68=""),"",IFERROR(ROUND(IF(CO$4=1,1+9*(MIN(MAX(Data_wide!$CR$68,CO$2),CO$3)-CO$2)/(CO$3-CO$2),1+9*(CO$3-MIN(MAX(Data_wide!$CR$68,CO$2),CO$3))/(CO$3-CO$2)),1),""))</f>
        <v/>
      </c>
    </row>
    <row r="73" ht="14" customHeight="1">
      <c r="A73" s="161" t="inlineStr">
        <is>
          <t>FIN</t>
        </is>
      </c>
      <c r="B73" s="161" t="inlineStr">
        <is>
          <t>Finland</t>
        </is>
      </c>
      <c r="C73" s="165">
        <f>IF(OR(C$4=0,Data_wide!$F$69=""),"",IFERROR(ROUND(IF(C$4=1,1+9*(MIN(MAX(Data_wide!$F$69,C$2),C$3)-C$2)/(C$3-C$2),1+9*(C$3-MIN(MAX(Data_wide!$F$69,C$2),C$3))/(C$3-C$2)),1),""))</f>
        <v/>
      </c>
      <c r="D73" s="165">
        <f>IF(OR(D$4=0,Data_wide!$G$69=""),"",IFERROR(ROUND(IF(D$4=1,1+9*(MIN(MAX(Data_wide!$G$69,D$2),D$3)-D$2)/(D$3-D$2),1+9*(D$3-MIN(MAX(Data_wide!$G$69,D$2),D$3))/(D$3-D$2)),1),""))</f>
        <v/>
      </c>
      <c r="E73" s="165">
        <f>IF(OR(E$4=0,Data_wide!$H$69=""),"",IFERROR(ROUND(IF(E$4=1,1+9*(MIN(MAX(Data_wide!$H$69,E$2),E$3)-E$2)/(E$3-E$2),1+9*(E$3-MIN(MAX(Data_wide!$H$69,E$2),E$3))/(E$3-E$2)),1),""))</f>
        <v/>
      </c>
      <c r="F73" s="165">
        <f>IF(OR(F$4=0,Data_wide!$I$69=""),"",IFERROR(ROUND(IF(F$4=1,1+9*(MIN(MAX(Data_wide!$I$69,F$2),F$3)-F$2)/(F$3-F$2),1+9*(F$3-MIN(MAX(Data_wide!$I$69,F$2),F$3))/(F$3-F$2)),1),""))</f>
        <v/>
      </c>
      <c r="G73" s="165">
        <f>IF(OR(G$4=0,Data_wide!$J$69=""),"",IFERROR(ROUND(IF(G$4=1,1+9*(MIN(MAX(Data_wide!$J$69,G$2),G$3)-G$2)/(G$3-G$2),1+9*(G$3-MIN(MAX(Data_wide!$J$69,G$2),G$3))/(G$3-G$2)),1),""))</f>
        <v/>
      </c>
      <c r="H73" s="165">
        <f>IF(OR(H$4=0,Data_wide!$K$69=""),"",IFERROR(ROUND(IF(H$4=1,1+9*(MIN(MAX(Data_wide!$K$69,H$2),H$3)-H$2)/(H$3-H$2),1+9*(H$3-MIN(MAX(Data_wide!$K$69,H$2),H$3))/(H$3-H$2)),1),""))</f>
        <v/>
      </c>
      <c r="I73" s="165">
        <f>IF(OR(I$4=0,Data_wide!$L$69=""),"",IFERROR(ROUND(IF(I$4=1,1+9*(MIN(MAX(Data_wide!$L$69,I$2),I$3)-I$2)/(I$3-I$2),1+9*(I$3-MIN(MAX(Data_wide!$L$69,I$2),I$3))/(I$3-I$2)),1),""))</f>
        <v/>
      </c>
      <c r="J73" s="165">
        <f>IF(OR(J$4=0,Data_wide!$M$69=""),"",IFERROR(ROUND(IF(J$4=1,1+9*(MIN(MAX(Data_wide!$M$69,J$2),J$3)-J$2)/(J$3-J$2),1+9*(J$3-MIN(MAX(Data_wide!$M$69,J$2),J$3))/(J$3-J$2)),1),""))</f>
        <v/>
      </c>
      <c r="K73" s="165">
        <f>IF(OR(K$4=0,Data_wide!$N$69=""),"",IFERROR(ROUND(IF(K$4=1,1+9*(MIN(MAX(Data_wide!$N$69,K$2),K$3)-K$2)/(K$3-K$2),1+9*(K$3-MIN(MAX(Data_wide!$N$69,K$2),K$3))/(K$3-K$2)),1),""))</f>
        <v/>
      </c>
      <c r="L73" s="165">
        <f>IF(OR(L$4=0,Data_wide!$O$69=""),"",IFERROR(ROUND(IF(L$4=1,1+9*(MIN(MAX(Data_wide!$O$69,L$2),L$3)-L$2)/(L$3-L$2),1+9*(L$3-MIN(MAX(Data_wide!$O$69,L$2),L$3))/(L$3-L$2)),1),""))</f>
        <v/>
      </c>
      <c r="M73" s="165">
        <f>IF(OR(M$4=0,Data_wide!$P$69=""),"",IFERROR(ROUND(IF(M$4=1,1+9*(MIN(MAX(Data_wide!$P$69,M$2),M$3)-M$2)/(M$3-M$2),1+9*(M$3-MIN(MAX(Data_wide!$P$69,M$2),M$3))/(M$3-M$2)),1),""))</f>
        <v/>
      </c>
      <c r="N73" s="165">
        <f>IF(OR(N$4=0,Data_wide!$Q$69=""),"",IFERROR(ROUND(IF(N$4=1,1+9*(MIN(MAX(Data_wide!$Q$69,N$2),N$3)-N$2)/(N$3-N$2),1+9*(N$3-MIN(MAX(Data_wide!$Q$69,N$2),N$3))/(N$3-N$2)),1),""))</f>
        <v/>
      </c>
      <c r="O73" s="165">
        <f>IF(OR(O$4=0,Data_wide!$R$69=""),"",IFERROR(ROUND(IF(O$4=1,1+9*(MIN(MAX(Data_wide!$R$69,O$2),O$3)-O$2)/(O$3-O$2),1+9*(O$3-MIN(MAX(Data_wide!$R$69,O$2),O$3))/(O$3-O$2)),1),""))</f>
        <v/>
      </c>
      <c r="P73" s="165">
        <f>IF(OR(P$4=0,Data_wide!$S$69=""),"",IFERROR(ROUND(IF(P$4=1,1+9*(MIN(MAX(Data_wide!$S$69,P$2),P$3)-P$2)/(P$3-P$2),1+9*(P$3-MIN(MAX(Data_wide!$S$69,P$2),P$3))/(P$3-P$2)),1),""))</f>
        <v/>
      </c>
      <c r="Q73" s="165">
        <f>IF(OR(Q$4=0,Data_wide!$T$69=""),"",IFERROR(ROUND(IF(Q$4=1,1+9*(MIN(MAX(Data_wide!$T$69,Q$2),Q$3)-Q$2)/(Q$3-Q$2),1+9*(Q$3-MIN(MAX(Data_wide!$T$69,Q$2),Q$3))/(Q$3-Q$2)),1),""))</f>
        <v/>
      </c>
      <c r="R73" s="165">
        <f>IF(OR(R$4=0,Data_wide!$U$69=""),"",IFERROR(ROUND(IF(R$4=1,1+9*(MIN(MAX(Data_wide!$U$69,R$2),R$3)-R$2)/(R$3-R$2),1+9*(R$3-MIN(MAX(Data_wide!$U$69,R$2),R$3))/(R$3-R$2)),1),""))</f>
        <v/>
      </c>
      <c r="S73" s="165">
        <f>IF(OR(S$4=0,Data_wide!$V$69=""),"",IFERROR(ROUND(IF(S$4=1,1+9*(MIN(MAX(Data_wide!$V$69,S$2),S$3)-S$2)/(S$3-S$2),1+9*(S$3-MIN(MAX(Data_wide!$V$69,S$2),S$3))/(S$3-S$2)),1),""))</f>
        <v/>
      </c>
      <c r="T73" s="165">
        <f>IF(OR(T$4=0,Data_wide!$W$69=""),"",IFERROR(ROUND(IF(T$4=1,1+9*(MIN(MAX(Data_wide!$W$69,T$2),T$3)-T$2)/(T$3-T$2),1+9*(T$3-MIN(MAX(Data_wide!$W$69,T$2),T$3))/(T$3-T$2)),1),""))</f>
        <v/>
      </c>
      <c r="U73" s="165">
        <f>IF(OR(U$4=0,Data_wide!$X$69=""),"",IFERROR(ROUND(IF(U$4=1,1+9*(MIN(MAX(Data_wide!$X$69,U$2),U$3)-U$2)/(U$3-U$2),1+9*(U$3-MIN(MAX(Data_wide!$X$69,U$2),U$3))/(U$3-U$2)),1),""))</f>
        <v/>
      </c>
      <c r="V73" s="165">
        <f>IF(OR(V$4=0,Data_wide!$Y$69=""),"",IFERROR(ROUND(IF(V$4=1,1+9*(MIN(MAX(Data_wide!$Y$69,V$2),V$3)-V$2)/(V$3-V$2),1+9*(V$3-MIN(MAX(Data_wide!$Y$69,V$2),V$3))/(V$3-V$2)),1),""))</f>
        <v/>
      </c>
      <c r="W73" s="165">
        <f>IF(OR(W$4=0,Data_wide!$Z$69=""),"",IFERROR(ROUND(IF(W$4=1,1+9*(MIN(MAX(Data_wide!$Z$69,W$2),W$3)-W$2)/(W$3-W$2),1+9*(W$3-MIN(MAX(Data_wide!$Z$69,W$2),W$3))/(W$3-W$2)),1),""))</f>
        <v/>
      </c>
      <c r="X73" s="165">
        <f>IF(OR(X$4=0,Data_wide!$AA$69=""),"",IFERROR(ROUND(IF(X$4=1,1+9*(MIN(MAX(Data_wide!$AA$69,X$2),X$3)-X$2)/(X$3-X$2),1+9*(X$3-MIN(MAX(Data_wide!$AA$69,X$2),X$3))/(X$3-X$2)),1),""))</f>
        <v/>
      </c>
      <c r="Y73" s="165">
        <f>IF(OR(Y$4=0,Data_wide!$AB$69=""),"",IFERROR(ROUND(IF(Y$4=1,1+9*(MIN(MAX(Data_wide!$AB$69,Y$2),Y$3)-Y$2)/(Y$3-Y$2),1+9*(Y$3-MIN(MAX(Data_wide!$AB$69,Y$2),Y$3))/(Y$3-Y$2)),1),""))</f>
        <v/>
      </c>
      <c r="Z73" s="165">
        <f>IF(OR(Z$4=0,Data_wide!$AC$69=""),"",IFERROR(ROUND(IF(Z$4=1,1+9*(MIN(MAX(Data_wide!$AC$69,Z$2),Z$3)-Z$2)/(Z$3-Z$2),1+9*(Z$3-MIN(MAX(Data_wide!$AC$69,Z$2),Z$3))/(Z$3-Z$2)),1),""))</f>
        <v/>
      </c>
      <c r="AA73" s="165">
        <f>IF(OR(AA$4=0,Data_wide!$AD$69=""),"",IFERROR(ROUND(IF(AA$4=1,1+9*(MIN(MAX(Data_wide!$AD$69,AA$2),AA$3)-AA$2)/(AA$3-AA$2),1+9*(AA$3-MIN(MAX(Data_wide!$AD$69,AA$2),AA$3))/(AA$3-AA$2)),1),""))</f>
        <v/>
      </c>
      <c r="AB73" s="165">
        <f>IF(OR(AB$4=0,Data_wide!$AE$69=""),"",IFERROR(ROUND(IF(AB$4=1,1+9*(MIN(MAX(Data_wide!$AE$69,AB$2),AB$3)-AB$2)/(AB$3-AB$2),1+9*(AB$3-MIN(MAX(Data_wide!$AE$69,AB$2),AB$3))/(AB$3-AB$2)),1),""))</f>
        <v/>
      </c>
      <c r="AC73" s="165">
        <f>IF(OR(AC$4=0,Data_wide!$AF$69=""),"",IFERROR(ROUND(IF(AC$4=1,1+9*(MIN(MAX(Data_wide!$AF$69,AC$2),AC$3)-AC$2)/(AC$3-AC$2),1+9*(AC$3-MIN(MAX(Data_wide!$AF$69,AC$2),AC$3))/(AC$3-AC$2)),1),""))</f>
        <v/>
      </c>
      <c r="AD73" s="165">
        <f>IF(OR(AD$4=0,Data_wide!$AG$69=""),"",IFERROR(ROUND(IF(AD$4=1,1+9*(MIN(MAX(Data_wide!$AG$69,AD$2),AD$3)-AD$2)/(AD$3-AD$2),1+9*(AD$3-MIN(MAX(Data_wide!$AG$69,AD$2),AD$3))/(AD$3-AD$2)),1),""))</f>
        <v/>
      </c>
      <c r="AE73" s="165">
        <f>IF(OR(AE$4=0,Data_wide!$AH$69=""),"",IFERROR(ROUND(IF(AE$4=1,1+9*(MIN(MAX(Data_wide!$AH$69,AE$2),AE$3)-AE$2)/(AE$3-AE$2),1+9*(AE$3-MIN(MAX(Data_wide!$AH$69,AE$2),AE$3))/(AE$3-AE$2)),1),""))</f>
        <v/>
      </c>
      <c r="AF73" s="165">
        <f>IF(OR(AF$4=0,Data_wide!$AI$69=""),"",IFERROR(ROUND(IF(AF$4=1,1+9*(MIN(MAX(Data_wide!$AI$69,AF$2),AF$3)-AF$2)/(AF$3-AF$2),1+9*(AF$3-MIN(MAX(Data_wide!$AI$69,AF$2),AF$3))/(AF$3-AF$2)),1),""))</f>
        <v/>
      </c>
      <c r="AG73" s="165">
        <f>IF(OR(AG$4=0,Data_wide!$AJ$69=""),"",IFERROR(ROUND(IF(AG$4=1,1+9*(MIN(MAX(Data_wide!$AJ$69,AG$2),AG$3)-AG$2)/(AG$3-AG$2),1+9*(AG$3-MIN(MAX(Data_wide!$AJ$69,AG$2),AG$3))/(AG$3-AG$2)),1),""))</f>
        <v/>
      </c>
      <c r="AH73" s="165">
        <f>IF(OR(AH$4=0,Data_wide!$AK$69=""),"",IFERROR(ROUND(IF(AH$4=1,1+9*(MIN(MAX(Data_wide!$AK$69,AH$2),AH$3)-AH$2)/(AH$3-AH$2),1+9*(AH$3-MIN(MAX(Data_wide!$AK$69,AH$2),AH$3))/(AH$3-AH$2)),1),""))</f>
        <v/>
      </c>
      <c r="AI73" s="165">
        <f>IF(OR(AI$4=0,Data_wide!$AL$69=""),"",IFERROR(ROUND(IF(AI$4=1,1+9*(MIN(MAX(Data_wide!$AL$69,AI$2),AI$3)-AI$2)/(AI$3-AI$2),1+9*(AI$3-MIN(MAX(Data_wide!$AL$69,AI$2),AI$3))/(AI$3-AI$2)),1),""))</f>
        <v/>
      </c>
      <c r="AJ73" s="165">
        <f>IF(OR(AJ$4=0,Data_wide!$AM$69=""),"",IFERROR(ROUND(IF(AJ$4=1,1+9*(MIN(MAX(Data_wide!$AM$69,AJ$2),AJ$3)-AJ$2)/(AJ$3-AJ$2),1+9*(AJ$3-MIN(MAX(Data_wide!$AM$69,AJ$2),AJ$3))/(AJ$3-AJ$2)),1),""))</f>
        <v/>
      </c>
      <c r="AK73" s="165">
        <f>IF(OR(AK$4=0,Data_wide!$AN$69=""),"",IFERROR(ROUND(IF(AK$4=1,1+9*(MIN(MAX(Data_wide!$AN$69,AK$2),AK$3)-AK$2)/(AK$3-AK$2),1+9*(AK$3-MIN(MAX(Data_wide!$AN$69,AK$2),AK$3))/(AK$3-AK$2)),1),""))</f>
        <v/>
      </c>
      <c r="AL73" s="165">
        <f>IF(OR(AL$4=0,Data_wide!$AO$69=""),"",IFERROR(ROUND(IF(AL$4=1,1+9*(MIN(MAX(Data_wide!$AO$69,AL$2),AL$3)-AL$2)/(AL$3-AL$2),1+9*(AL$3-MIN(MAX(Data_wide!$AO$69,AL$2),AL$3))/(AL$3-AL$2)),1),""))</f>
        <v/>
      </c>
      <c r="AM73" s="165">
        <f>IF(OR(AM$4=0,Data_wide!$AP$69=""),"",IFERROR(ROUND(IF(AM$4=1,1+9*(MIN(MAX(Data_wide!$AP$69,AM$2),AM$3)-AM$2)/(AM$3-AM$2),1+9*(AM$3-MIN(MAX(Data_wide!$AP$69,AM$2),AM$3))/(AM$3-AM$2)),1),""))</f>
        <v/>
      </c>
      <c r="AN73" s="165">
        <f>IF(OR(AN$4=0,Data_wide!$AQ$69=""),"",IFERROR(ROUND(IF(AN$4=1,1+9*(MIN(MAX(Data_wide!$AQ$69,AN$2),AN$3)-AN$2)/(AN$3-AN$2),1+9*(AN$3-MIN(MAX(Data_wide!$AQ$69,AN$2),AN$3))/(AN$3-AN$2)),1),""))</f>
        <v/>
      </c>
      <c r="AO73" s="165">
        <f>IF(OR(AO$4=0,Data_wide!$AR$69=""),"",IFERROR(ROUND(IF(AO$4=1,1+9*(MIN(MAX(Data_wide!$AR$69,AO$2),AO$3)-AO$2)/(AO$3-AO$2),1+9*(AO$3-MIN(MAX(Data_wide!$AR$69,AO$2),AO$3))/(AO$3-AO$2)),1),""))</f>
        <v/>
      </c>
      <c r="AP73" s="165">
        <f>IF(OR(AP$4=0,Data_wide!$AS$69=""),"",IFERROR(ROUND(IF(AP$4=1,1+9*(MIN(MAX(Data_wide!$AS$69,AP$2),AP$3)-AP$2)/(AP$3-AP$2),1+9*(AP$3-MIN(MAX(Data_wide!$AS$69,AP$2),AP$3))/(AP$3-AP$2)),1),""))</f>
        <v/>
      </c>
      <c r="AQ73" s="165">
        <f>IF(OR(AQ$4=0,Data_wide!$AT$69=""),"",IFERROR(ROUND(IF(AQ$4=1,1+9*(MIN(MAX(Data_wide!$AT$69,AQ$2),AQ$3)-AQ$2)/(AQ$3-AQ$2),1+9*(AQ$3-MIN(MAX(Data_wide!$AT$69,AQ$2),AQ$3))/(AQ$3-AQ$2)),1),""))</f>
        <v/>
      </c>
      <c r="AR73" s="165">
        <f>IF(OR(AR$4=0,Data_wide!$AU$69=""),"",IFERROR(ROUND(IF(AR$4=1,1+9*(MIN(MAX(Data_wide!$AU$69,AR$2),AR$3)-AR$2)/(AR$3-AR$2),1+9*(AR$3-MIN(MAX(Data_wide!$AU$69,AR$2),AR$3))/(AR$3-AR$2)),1),""))</f>
        <v/>
      </c>
      <c r="AS73" s="165">
        <f>IF(OR(AS$4=0,Data_wide!$AV$69=""),"",IFERROR(ROUND(IF(AS$4=1,1+9*(MIN(MAX(Data_wide!$AV$69,AS$2),AS$3)-AS$2)/(AS$3-AS$2),1+9*(AS$3-MIN(MAX(Data_wide!$AV$69,AS$2),AS$3))/(AS$3-AS$2)),1),""))</f>
        <v/>
      </c>
      <c r="AT73" s="165">
        <f>IF(OR(AT$4=0,Data_wide!$AW$69=""),"",IFERROR(ROUND(IF(AT$4=1,1+9*(MIN(MAX(Data_wide!$AW$69,AT$2),AT$3)-AT$2)/(AT$3-AT$2),1+9*(AT$3-MIN(MAX(Data_wide!$AW$69,AT$2),AT$3))/(AT$3-AT$2)),1),""))</f>
        <v/>
      </c>
      <c r="AU73" s="165">
        <f>IF(OR(AU$4=0,Data_wide!$AX$69=""),"",IFERROR(ROUND(IF(AU$4=1,1+9*(MIN(MAX(Data_wide!$AX$69,AU$2),AU$3)-AU$2)/(AU$3-AU$2),1+9*(AU$3-MIN(MAX(Data_wide!$AX$69,AU$2),AU$3))/(AU$3-AU$2)),1),""))</f>
        <v/>
      </c>
      <c r="AV73" s="165">
        <f>IF(OR(AV$4=0,Data_wide!$AY$69=""),"",IFERROR(ROUND(IF(AV$4=1,1+9*(MIN(MAX(Data_wide!$AY$69,AV$2),AV$3)-AV$2)/(AV$3-AV$2),1+9*(AV$3-MIN(MAX(Data_wide!$AY$69,AV$2),AV$3))/(AV$3-AV$2)),1),""))</f>
        <v/>
      </c>
      <c r="AW73" s="165">
        <f>IF(OR(AW$4=0,Data_wide!$AZ$69=""),"",IFERROR(ROUND(IF(AW$4=1,1+9*(MIN(MAX(Data_wide!$AZ$69,AW$2),AW$3)-AW$2)/(AW$3-AW$2),1+9*(AW$3-MIN(MAX(Data_wide!$AZ$69,AW$2),AW$3))/(AW$3-AW$2)),1),""))</f>
        <v/>
      </c>
      <c r="AX73" s="165">
        <f>IF(OR(AX$4=0,Data_wide!$BA$69=""),"",IFERROR(ROUND(IF(AX$4=1,1+9*(MIN(MAX(Data_wide!$BA$69,AX$2),AX$3)-AX$2)/(AX$3-AX$2),1+9*(AX$3-MIN(MAX(Data_wide!$BA$69,AX$2),AX$3))/(AX$3-AX$2)),1),""))</f>
        <v/>
      </c>
      <c r="AY73" s="165">
        <f>IF(OR(AY$4=0,Data_wide!$BB$69=""),"",IFERROR(ROUND(IF(AY$4=1,1+9*(MIN(MAX(Data_wide!$BB$69,AY$2),AY$3)-AY$2)/(AY$3-AY$2),1+9*(AY$3-MIN(MAX(Data_wide!$BB$69,AY$2),AY$3))/(AY$3-AY$2)),1),""))</f>
        <v/>
      </c>
      <c r="AZ73" s="165">
        <f>IF(OR(AZ$4=0,Data_wide!$BC$69=""),"",IFERROR(ROUND(IF(AZ$4=1,1+9*(MIN(MAX(Data_wide!$BC$69,AZ$2),AZ$3)-AZ$2)/(AZ$3-AZ$2),1+9*(AZ$3-MIN(MAX(Data_wide!$BC$69,AZ$2),AZ$3))/(AZ$3-AZ$2)),1),""))</f>
        <v/>
      </c>
      <c r="BA73" s="165">
        <f>IF(OR(BA$4=0,Data_wide!$BD$69=""),"",IFERROR(ROUND(IF(BA$4=1,1+9*(MIN(MAX(Data_wide!$BD$69,BA$2),BA$3)-BA$2)/(BA$3-BA$2),1+9*(BA$3-MIN(MAX(Data_wide!$BD$69,BA$2),BA$3))/(BA$3-BA$2)),1),""))</f>
        <v/>
      </c>
      <c r="BB73" s="165">
        <f>IF(OR(BB$4=0,Data_wide!$BE$69=""),"",IFERROR(ROUND(IF(BB$4=1,1+9*(MIN(MAX(Data_wide!$BE$69,BB$2),BB$3)-BB$2)/(BB$3-BB$2),1+9*(BB$3-MIN(MAX(Data_wide!$BE$69,BB$2),BB$3))/(BB$3-BB$2)),1),""))</f>
        <v/>
      </c>
      <c r="BC73" s="165">
        <f>IF(OR(BC$4=0,Data_wide!$BF$69=""),"",IFERROR(ROUND(IF(BC$4=1,1+9*(MIN(MAX(Data_wide!$BF$69,BC$2),BC$3)-BC$2)/(BC$3-BC$2),1+9*(BC$3-MIN(MAX(Data_wide!$BF$69,BC$2),BC$3))/(BC$3-BC$2)),1),""))</f>
        <v/>
      </c>
      <c r="BD73" s="165">
        <f>IF(OR(BD$4=0,Data_wide!$BG$69=""),"",IFERROR(ROUND(IF(BD$4=1,1+9*(MIN(MAX(Data_wide!$BG$69,BD$2),BD$3)-BD$2)/(BD$3-BD$2),1+9*(BD$3-MIN(MAX(Data_wide!$BG$69,BD$2),BD$3))/(BD$3-BD$2)),1),""))</f>
        <v/>
      </c>
      <c r="BE73" s="165">
        <f>IF(OR(BE$4=0,Data_wide!$BH$69=""),"",IFERROR(ROUND(IF(BE$4=1,1+9*(MIN(MAX(Data_wide!$BH$69,BE$2),BE$3)-BE$2)/(BE$3-BE$2),1+9*(BE$3-MIN(MAX(Data_wide!$BH$69,BE$2),BE$3))/(BE$3-BE$2)),1),""))</f>
        <v/>
      </c>
      <c r="BF73" s="165">
        <f>IF(OR(BF$4=0,Data_wide!$BI$69=""),"",IFERROR(ROUND(IF(BF$4=1,1+9*(MIN(MAX(Data_wide!$BI$69,BF$2),BF$3)-BF$2)/(BF$3-BF$2),1+9*(BF$3-MIN(MAX(Data_wide!$BI$69,BF$2),BF$3))/(BF$3-BF$2)),1),""))</f>
        <v/>
      </c>
      <c r="BG73" s="165">
        <f>IF(OR(BG$4=0,Data_wide!$BJ$69=""),"",IFERROR(ROUND(IF(BG$4=1,1+9*(MIN(MAX(Data_wide!$BJ$69,BG$2),BG$3)-BG$2)/(BG$3-BG$2),1+9*(BG$3-MIN(MAX(Data_wide!$BJ$69,BG$2),BG$3))/(BG$3-BG$2)),1),""))</f>
        <v/>
      </c>
      <c r="BH73" s="165">
        <f>IF(OR(BH$4=0,Data_wide!$BK$69=""),"",IFERROR(ROUND(IF(BH$4=1,1+9*(MIN(MAX(Data_wide!$BK$69,BH$2),BH$3)-BH$2)/(BH$3-BH$2),1+9*(BH$3-MIN(MAX(Data_wide!$BK$69,BH$2),BH$3))/(BH$3-BH$2)),1),""))</f>
        <v/>
      </c>
      <c r="BI73" s="165">
        <f>IF(OR(BI$4=0,Data_wide!$BL$69=""),"",IFERROR(ROUND(IF(BI$4=1,1+9*(MIN(MAX(Data_wide!$BL$69,BI$2),BI$3)-BI$2)/(BI$3-BI$2),1+9*(BI$3-MIN(MAX(Data_wide!$BL$69,BI$2),BI$3))/(BI$3-BI$2)),1),""))</f>
        <v/>
      </c>
      <c r="BJ73" s="165">
        <f>IF(OR(BJ$4=0,Data_wide!$BM$69=""),"",IFERROR(ROUND(IF(BJ$4=1,1+9*(MIN(MAX(Data_wide!$BM$69,BJ$2),BJ$3)-BJ$2)/(BJ$3-BJ$2),1+9*(BJ$3-MIN(MAX(Data_wide!$BM$69,BJ$2),BJ$3))/(BJ$3-BJ$2)),1),""))</f>
        <v/>
      </c>
      <c r="BK73" s="165">
        <f>IF(OR(BK$4=0,Data_wide!$BN$69=""),"",IFERROR(ROUND(IF(BK$4=1,1+9*(MIN(MAX(Data_wide!$BN$69,BK$2),BK$3)-BK$2)/(BK$3-BK$2),1+9*(BK$3-MIN(MAX(Data_wide!$BN$69,BK$2),BK$3))/(BK$3-BK$2)),1),""))</f>
        <v/>
      </c>
      <c r="BL73" s="165">
        <f>IF(OR(BL$4=0,Data_wide!$BO$69=""),"",IFERROR(ROUND(IF(BL$4=1,1+9*(MIN(MAX(Data_wide!$BO$69,BL$2),BL$3)-BL$2)/(BL$3-BL$2),1+9*(BL$3-MIN(MAX(Data_wide!$BO$69,BL$2),BL$3))/(BL$3-BL$2)),1),""))</f>
        <v/>
      </c>
      <c r="BM73" s="165">
        <f>IF(OR(BM$4=0,Data_wide!$BP$69=""),"",IFERROR(ROUND(IF(BM$4=1,1+9*(MIN(MAX(Data_wide!$BP$69,BM$2),BM$3)-BM$2)/(BM$3-BM$2),1+9*(BM$3-MIN(MAX(Data_wide!$BP$69,BM$2),BM$3))/(BM$3-BM$2)),1),""))</f>
        <v/>
      </c>
      <c r="BN73" s="165">
        <f>IF(OR(BN$4=0,Data_wide!$BQ$69=""),"",IFERROR(ROUND(IF(BN$4=1,1+9*(MIN(MAX(Data_wide!$BQ$69,BN$2),BN$3)-BN$2)/(BN$3-BN$2),1+9*(BN$3-MIN(MAX(Data_wide!$BQ$69,BN$2),BN$3))/(BN$3-BN$2)),1),""))</f>
        <v/>
      </c>
      <c r="BO73" s="165">
        <f>IF(OR(BO$4=0,Data_wide!$BR$69=""),"",IFERROR(ROUND(IF(BO$4=1,1+9*(MIN(MAX(Data_wide!$BR$69,BO$2),BO$3)-BO$2)/(BO$3-BO$2),1+9*(BO$3-MIN(MAX(Data_wide!$BR$69,BO$2),BO$3))/(BO$3-BO$2)),1),""))</f>
        <v/>
      </c>
      <c r="BP73" s="165">
        <f>IF(OR(BP$4=0,Data_wide!$BS$69=""),"",IFERROR(ROUND(IF(BP$4=1,1+9*(MIN(MAX(Data_wide!$BS$69,BP$2),BP$3)-BP$2)/(BP$3-BP$2),1+9*(BP$3-MIN(MAX(Data_wide!$BS$69,BP$2),BP$3))/(BP$3-BP$2)),1),""))</f>
        <v/>
      </c>
      <c r="BQ73" s="165">
        <f>IF(OR(BQ$4=0,Data_wide!$BT$69=""),"",IFERROR(ROUND(IF(BQ$4=1,1+9*(MIN(MAX(Data_wide!$BT$69,BQ$2),BQ$3)-BQ$2)/(BQ$3-BQ$2),1+9*(BQ$3-MIN(MAX(Data_wide!$BT$69,BQ$2),BQ$3))/(BQ$3-BQ$2)),1),""))</f>
        <v/>
      </c>
      <c r="BR73" s="165">
        <f>IF(OR(BR$4=0,Data_wide!$BU$69=""),"",IFERROR(ROUND(IF(BR$4=1,1+9*(MIN(MAX(Data_wide!$BU$69,BR$2),BR$3)-BR$2)/(BR$3-BR$2),1+9*(BR$3-MIN(MAX(Data_wide!$BU$69,BR$2),BR$3))/(BR$3-BR$2)),1),""))</f>
        <v/>
      </c>
      <c r="BS73" s="165">
        <f>IF(OR(BS$4=0,Data_wide!$BV$69=""),"",IFERROR(ROUND(IF(BS$4=1,1+9*(MIN(MAX(Data_wide!$BV$69,BS$2),BS$3)-BS$2)/(BS$3-BS$2),1+9*(BS$3-MIN(MAX(Data_wide!$BV$69,BS$2),BS$3))/(BS$3-BS$2)),1),""))</f>
        <v/>
      </c>
      <c r="BT73" s="165">
        <f>IF(OR(BT$4=0,Data_wide!$BW$69=""),"",IFERROR(ROUND(IF(BT$4=1,1+9*(MIN(MAX(Data_wide!$BW$69,BT$2),BT$3)-BT$2)/(BT$3-BT$2),1+9*(BT$3-MIN(MAX(Data_wide!$BW$69,BT$2),BT$3))/(BT$3-BT$2)),1),""))</f>
        <v/>
      </c>
      <c r="BU73" s="165">
        <f>IF(OR(BU$4=0,Data_wide!$BX$69=""),"",IFERROR(ROUND(IF(BU$4=1,1+9*(MIN(MAX(Data_wide!$BX$69,BU$2),BU$3)-BU$2)/(BU$3-BU$2),1+9*(BU$3-MIN(MAX(Data_wide!$BX$69,BU$2),BU$3))/(BU$3-BU$2)),1),""))</f>
        <v/>
      </c>
      <c r="BV73" s="165">
        <f>IF(OR(BV$4=0,Data_wide!$BY$69=""),"",IFERROR(ROUND(IF(BV$4=1,1+9*(MIN(MAX(Data_wide!$BY$69,BV$2),BV$3)-BV$2)/(BV$3-BV$2),1+9*(BV$3-MIN(MAX(Data_wide!$BY$69,BV$2),BV$3))/(BV$3-BV$2)),1),""))</f>
        <v/>
      </c>
      <c r="BW73" s="165">
        <f>IF(OR(BW$4=0,Data_wide!$BZ$69=""),"",IFERROR(ROUND(IF(BW$4=1,1+9*(MIN(MAX(Data_wide!$BZ$69,BW$2),BW$3)-BW$2)/(BW$3-BW$2),1+9*(BW$3-MIN(MAX(Data_wide!$BZ$69,BW$2),BW$3))/(BW$3-BW$2)),1),""))</f>
        <v/>
      </c>
      <c r="BX73" s="165">
        <f>IF(OR(BX$4=0,Data_wide!$CA$69=""),"",IFERROR(ROUND(IF(BX$4=1,1+9*(MIN(MAX(Data_wide!$CA$69,BX$2),BX$3)-BX$2)/(BX$3-BX$2),1+9*(BX$3-MIN(MAX(Data_wide!$CA$69,BX$2),BX$3))/(BX$3-BX$2)),1),""))</f>
        <v/>
      </c>
      <c r="BY73" s="165">
        <f>IF(OR(BY$4=0,Data_wide!$CB$69=""),"",IFERROR(ROUND(IF(BY$4=1,1+9*(MIN(MAX(Data_wide!$CB$69,BY$2),BY$3)-BY$2)/(BY$3-BY$2),1+9*(BY$3-MIN(MAX(Data_wide!$CB$69,BY$2),BY$3))/(BY$3-BY$2)),1),""))</f>
        <v/>
      </c>
      <c r="BZ73" s="165">
        <f>IF(OR(BZ$4=0,Data_wide!$CC$69=""),"",IFERROR(ROUND(IF(BZ$4=1,1+9*(MIN(MAX(Data_wide!$CC$69,BZ$2),BZ$3)-BZ$2)/(BZ$3-BZ$2),1+9*(BZ$3-MIN(MAX(Data_wide!$CC$69,BZ$2),BZ$3))/(BZ$3-BZ$2)),1),""))</f>
        <v/>
      </c>
      <c r="CA73" s="165">
        <f>IF(OR(CA$4=0,Data_wide!$CD$69=""),"",IFERROR(ROUND(IF(CA$4=1,1+9*(MIN(MAX(Data_wide!$CD$69,CA$2),CA$3)-CA$2)/(CA$3-CA$2),1+9*(CA$3-MIN(MAX(Data_wide!$CD$69,CA$2),CA$3))/(CA$3-CA$2)),1),""))</f>
        <v/>
      </c>
      <c r="CB73" s="165">
        <f>IF(OR(CB$4=0,Data_wide!$CE$69=""),"",IFERROR(ROUND(IF(CB$4=1,1+9*(MIN(MAX(Data_wide!$CE$69,CB$2),CB$3)-CB$2)/(CB$3-CB$2),1+9*(CB$3-MIN(MAX(Data_wide!$CE$69,CB$2),CB$3))/(CB$3-CB$2)),1),""))</f>
        <v/>
      </c>
      <c r="CC73" s="165">
        <f>IF(OR(CC$4=0,Data_wide!$CF$69=""),"",IFERROR(ROUND(IF(CC$4=1,1+9*(MIN(MAX(Data_wide!$CF$69,CC$2),CC$3)-CC$2)/(CC$3-CC$2),1+9*(CC$3-MIN(MAX(Data_wide!$CF$69,CC$2),CC$3))/(CC$3-CC$2)),1),""))</f>
        <v/>
      </c>
      <c r="CD73" s="165">
        <f>IF(OR(CD$4=0,Data_wide!$CG$69=""),"",IFERROR(ROUND(IF(CD$4=1,1+9*(MIN(MAX(Data_wide!$CG$69,CD$2),CD$3)-CD$2)/(CD$3-CD$2),1+9*(CD$3-MIN(MAX(Data_wide!$CG$69,CD$2),CD$3))/(CD$3-CD$2)),1),""))</f>
        <v/>
      </c>
      <c r="CE73" s="165">
        <f>IF(OR(CE$4=0,Data_wide!$CH$69=""),"",IFERROR(ROUND(IF(CE$4=1,1+9*(MIN(MAX(Data_wide!$CH$69,CE$2),CE$3)-CE$2)/(CE$3-CE$2),1+9*(CE$3-MIN(MAX(Data_wide!$CH$69,CE$2),CE$3))/(CE$3-CE$2)),1),""))</f>
        <v/>
      </c>
      <c r="CF73" s="165">
        <f>IF(OR(CF$4=0,Data_wide!$CI$69=""),"",IFERROR(ROUND(IF(CF$4=1,1+9*(MIN(MAX(Data_wide!$CI$69,CF$2),CF$3)-CF$2)/(CF$3-CF$2),1+9*(CF$3-MIN(MAX(Data_wide!$CI$69,CF$2),CF$3))/(CF$3-CF$2)),1),""))</f>
        <v/>
      </c>
      <c r="CG73" s="165">
        <f>IF(OR(CG$4=0,Data_wide!$CJ$69=""),"",IFERROR(ROUND(IF(CG$4=1,1+9*(MIN(MAX(Data_wide!$CJ$69,CG$2),CG$3)-CG$2)/(CG$3-CG$2),1+9*(CG$3-MIN(MAX(Data_wide!$CJ$69,CG$2),CG$3))/(CG$3-CG$2)),1),""))</f>
        <v/>
      </c>
      <c r="CH73" s="165">
        <f>IF(OR(CH$4=0,Data_wide!$CK$69=""),"",IFERROR(ROUND(IF(CH$4=1,1+9*(MIN(MAX(Data_wide!$CK$69,CH$2),CH$3)-CH$2)/(CH$3-CH$2),1+9*(CH$3-MIN(MAX(Data_wide!$CK$69,CH$2),CH$3))/(CH$3-CH$2)),1),""))</f>
        <v/>
      </c>
      <c r="CI73" s="165">
        <f>IF(OR(CI$4=0,Data_wide!$CL$69=""),"",IFERROR(ROUND(IF(CI$4=1,1+9*(MIN(MAX(Data_wide!$CL$69,CI$2),CI$3)-CI$2)/(CI$3-CI$2),1+9*(CI$3-MIN(MAX(Data_wide!$CL$69,CI$2),CI$3))/(CI$3-CI$2)),1),""))</f>
        <v/>
      </c>
      <c r="CJ73" s="165">
        <f>IF(OR(CJ$4=0,Data_wide!$CM$69=""),"",IFERROR(ROUND(IF(CJ$4=1,1+9*(MIN(MAX(Data_wide!$CM$69,CJ$2),CJ$3)-CJ$2)/(CJ$3-CJ$2),1+9*(CJ$3-MIN(MAX(Data_wide!$CM$69,CJ$2),CJ$3))/(CJ$3-CJ$2)),1),""))</f>
        <v/>
      </c>
      <c r="CK73" s="165">
        <f>IF(OR(CK$4=0,Data_wide!$CN$69=""),"",IFERROR(ROUND(IF(CK$4=1,1+9*(MIN(MAX(Data_wide!$CN$69,CK$2),CK$3)-CK$2)/(CK$3-CK$2),1+9*(CK$3-MIN(MAX(Data_wide!$CN$69,CK$2),CK$3))/(CK$3-CK$2)),1),""))</f>
        <v/>
      </c>
      <c r="CL73" s="165">
        <f>IF(OR(CL$4=0,Data_wide!$CO$69=""),"",IFERROR(ROUND(IF(CL$4=1,1+9*(MIN(MAX(Data_wide!$CO$69,CL$2),CL$3)-CL$2)/(CL$3-CL$2),1+9*(CL$3-MIN(MAX(Data_wide!$CO$69,CL$2),CL$3))/(CL$3-CL$2)),1),""))</f>
        <v/>
      </c>
      <c r="CM73" s="165">
        <f>IF(OR(CM$4=0,Data_wide!$CP$69=""),"",IFERROR(ROUND(IF(CM$4=1,1+9*(MIN(MAX(Data_wide!$CP$69,CM$2),CM$3)-CM$2)/(CM$3-CM$2),1+9*(CM$3-MIN(MAX(Data_wide!$CP$69,CM$2),CM$3))/(CM$3-CM$2)),1),""))</f>
        <v/>
      </c>
      <c r="CN73" s="165">
        <f>IF(OR(CN$4=0,Data_wide!$CQ$69=""),"",IFERROR(ROUND(IF(CN$4=1,1+9*(MIN(MAX(Data_wide!$CQ$69,CN$2),CN$3)-CN$2)/(CN$3-CN$2),1+9*(CN$3-MIN(MAX(Data_wide!$CQ$69,CN$2),CN$3))/(CN$3-CN$2)),1),""))</f>
        <v/>
      </c>
      <c r="CO73" s="165">
        <f>IF(OR(CO$4=0,Data_wide!$CR$69=""),"",IFERROR(ROUND(IF(CO$4=1,1+9*(MIN(MAX(Data_wide!$CR$69,CO$2),CO$3)-CO$2)/(CO$3-CO$2),1+9*(CO$3-MIN(MAX(Data_wide!$CR$69,CO$2),CO$3))/(CO$3-CO$2)),1),""))</f>
        <v/>
      </c>
    </row>
    <row r="74" ht="14" customHeight="1">
      <c r="A74" s="161" t="inlineStr">
        <is>
          <t>FRA</t>
        </is>
      </c>
      <c r="B74" s="161" t="inlineStr">
        <is>
          <t>France</t>
        </is>
      </c>
      <c r="C74" s="165">
        <f>IF(OR(C$4=0,Data_wide!$F$70=""),"",IFERROR(ROUND(IF(C$4=1,1+9*(MIN(MAX(Data_wide!$F$70,C$2),C$3)-C$2)/(C$3-C$2),1+9*(C$3-MIN(MAX(Data_wide!$F$70,C$2),C$3))/(C$3-C$2)),1),""))</f>
        <v/>
      </c>
      <c r="D74" s="165">
        <f>IF(OR(D$4=0,Data_wide!$G$70=""),"",IFERROR(ROUND(IF(D$4=1,1+9*(MIN(MAX(Data_wide!$G$70,D$2),D$3)-D$2)/(D$3-D$2),1+9*(D$3-MIN(MAX(Data_wide!$G$70,D$2),D$3))/(D$3-D$2)),1),""))</f>
        <v/>
      </c>
      <c r="E74" s="165">
        <f>IF(OR(E$4=0,Data_wide!$H$70=""),"",IFERROR(ROUND(IF(E$4=1,1+9*(MIN(MAX(Data_wide!$H$70,E$2),E$3)-E$2)/(E$3-E$2),1+9*(E$3-MIN(MAX(Data_wide!$H$70,E$2),E$3))/(E$3-E$2)),1),""))</f>
        <v/>
      </c>
      <c r="F74" s="165">
        <f>IF(OR(F$4=0,Data_wide!$I$70=""),"",IFERROR(ROUND(IF(F$4=1,1+9*(MIN(MAX(Data_wide!$I$70,F$2),F$3)-F$2)/(F$3-F$2),1+9*(F$3-MIN(MAX(Data_wide!$I$70,F$2),F$3))/(F$3-F$2)),1),""))</f>
        <v/>
      </c>
      <c r="G74" s="165">
        <f>IF(OR(G$4=0,Data_wide!$J$70=""),"",IFERROR(ROUND(IF(G$4=1,1+9*(MIN(MAX(Data_wide!$J$70,G$2),G$3)-G$2)/(G$3-G$2),1+9*(G$3-MIN(MAX(Data_wide!$J$70,G$2),G$3))/(G$3-G$2)),1),""))</f>
        <v/>
      </c>
      <c r="H74" s="165">
        <f>IF(OR(H$4=0,Data_wide!$K$70=""),"",IFERROR(ROUND(IF(H$4=1,1+9*(MIN(MAX(Data_wide!$K$70,H$2),H$3)-H$2)/(H$3-H$2),1+9*(H$3-MIN(MAX(Data_wide!$K$70,H$2),H$3))/(H$3-H$2)),1),""))</f>
        <v/>
      </c>
      <c r="I74" s="165">
        <f>IF(OR(I$4=0,Data_wide!$L$70=""),"",IFERROR(ROUND(IF(I$4=1,1+9*(MIN(MAX(Data_wide!$L$70,I$2),I$3)-I$2)/(I$3-I$2),1+9*(I$3-MIN(MAX(Data_wide!$L$70,I$2),I$3))/(I$3-I$2)),1),""))</f>
        <v/>
      </c>
      <c r="J74" s="165">
        <f>IF(OR(J$4=0,Data_wide!$M$70=""),"",IFERROR(ROUND(IF(J$4=1,1+9*(MIN(MAX(Data_wide!$M$70,J$2),J$3)-J$2)/(J$3-J$2),1+9*(J$3-MIN(MAX(Data_wide!$M$70,J$2),J$3))/(J$3-J$2)),1),""))</f>
        <v/>
      </c>
      <c r="K74" s="165">
        <f>IF(OR(K$4=0,Data_wide!$N$70=""),"",IFERROR(ROUND(IF(K$4=1,1+9*(MIN(MAX(Data_wide!$N$70,K$2),K$3)-K$2)/(K$3-K$2),1+9*(K$3-MIN(MAX(Data_wide!$N$70,K$2),K$3))/(K$3-K$2)),1),""))</f>
        <v/>
      </c>
      <c r="L74" s="165">
        <f>IF(OR(L$4=0,Data_wide!$O$70=""),"",IFERROR(ROUND(IF(L$4=1,1+9*(MIN(MAX(Data_wide!$O$70,L$2),L$3)-L$2)/(L$3-L$2),1+9*(L$3-MIN(MAX(Data_wide!$O$70,L$2),L$3))/(L$3-L$2)),1),""))</f>
        <v/>
      </c>
      <c r="M74" s="165">
        <f>IF(OR(M$4=0,Data_wide!$P$70=""),"",IFERROR(ROUND(IF(M$4=1,1+9*(MIN(MAX(Data_wide!$P$70,M$2),M$3)-M$2)/(M$3-M$2),1+9*(M$3-MIN(MAX(Data_wide!$P$70,M$2),M$3))/(M$3-M$2)),1),""))</f>
        <v/>
      </c>
      <c r="N74" s="165">
        <f>IF(OR(N$4=0,Data_wide!$Q$70=""),"",IFERROR(ROUND(IF(N$4=1,1+9*(MIN(MAX(Data_wide!$Q$70,N$2),N$3)-N$2)/(N$3-N$2),1+9*(N$3-MIN(MAX(Data_wide!$Q$70,N$2),N$3))/(N$3-N$2)),1),""))</f>
        <v/>
      </c>
      <c r="O74" s="165">
        <f>IF(OR(O$4=0,Data_wide!$R$70=""),"",IFERROR(ROUND(IF(O$4=1,1+9*(MIN(MAX(Data_wide!$R$70,O$2),O$3)-O$2)/(O$3-O$2),1+9*(O$3-MIN(MAX(Data_wide!$R$70,O$2),O$3))/(O$3-O$2)),1),""))</f>
        <v/>
      </c>
      <c r="P74" s="165">
        <f>IF(OR(P$4=0,Data_wide!$S$70=""),"",IFERROR(ROUND(IF(P$4=1,1+9*(MIN(MAX(Data_wide!$S$70,P$2),P$3)-P$2)/(P$3-P$2),1+9*(P$3-MIN(MAX(Data_wide!$S$70,P$2),P$3))/(P$3-P$2)),1),""))</f>
        <v/>
      </c>
      <c r="Q74" s="165">
        <f>IF(OR(Q$4=0,Data_wide!$T$70=""),"",IFERROR(ROUND(IF(Q$4=1,1+9*(MIN(MAX(Data_wide!$T$70,Q$2),Q$3)-Q$2)/(Q$3-Q$2),1+9*(Q$3-MIN(MAX(Data_wide!$T$70,Q$2),Q$3))/(Q$3-Q$2)),1),""))</f>
        <v/>
      </c>
      <c r="R74" s="165">
        <f>IF(OR(R$4=0,Data_wide!$U$70=""),"",IFERROR(ROUND(IF(R$4=1,1+9*(MIN(MAX(Data_wide!$U$70,R$2),R$3)-R$2)/(R$3-R$2),1+9*(R$3-MIN(MAX(Data_wide!$U$70,R$2),R$3))/(R$3-R$2)),1),""))</f>
        <v/>
      </c>
      <c r="S74" s="165">
        <f>IF(OR(S$4=0,Data_wide!$V$70=""),"",IFERROR(ROUND(IF(S$4=1,1+9*(MIN(MAX(Data_wide!$V$70,S$2),S$3)-S$2)/(S$3-S$2),1+9*(S$3-MIN(MAX(Data_wide!$V$70,S$2),S$3))/(S$3-S$2)),1),""))</f>
        <v/>
      </c>
      <c r="T74" s="165">
        <f>IF(OR(T$4=0,Data_wide!$W$70=""),"",IFERROR(ROUND(IF(T$4=1,1+9*(MIN(MAX(Data_wide!$W$70,T$2),T$3)-T$2)/(T$3-T$2),1+9*(T$3-MIN(MAX(Data_wide!$W$70,T$2),T$3))/(T$3-T$2)),1),""))</f>
        <v/>
      </c>
      <c r="U74" s="165">
        <f>IF(OR(U$4=0,Data_wide!$X$70=""),"",IFERROR(ROUND(IF(U$4=1,1+9*(MIN(MAX(Data_wide!$X$70,U$2),U$3)-U$2)/(U$3-U$2),1+9*(U$3-MIN(MAX(Data_wide!$X$70,U$2),U$3))/(U$3-U$2)),1),""))</f>
        <v/>
      </c>
      <c r="V74" s="165">
        <f>IF(OR(V$4=0,Data_wide!$Y$70=""),"",IFERROR(ROUND(IF(V$4=1,1+9*(MIN(MAX(Data_wide!$Y$70,V$2),V$3)-V$2)/(V$3-V$2),1+9*(V$3-MIN(MAX(Data_wide!$Y$70,V$2),V$3))/(V$3-V$2)),1),""))</f>
        <v/>
      </c>
      <c r="W74" s="165">
        <f>IF(OR(W$4=0,Data_wide!$Z$70=""),"",IFERROR(ROUND(IF(W$4=1,1+9*(MIN(MAX(Data_wide!$Z$70,W$2),W$3)-W$2)/(W$3-W$2),1+9*(W$3-MIN(MAX(Data_wide!$Z$70,W$2),W$3))/(W$3-W$2)),1),""))</f>
        <v/>
      </c>
      <c r="X74" s="165">
        <f>IF(OR(X$4=0,Data_wide!$AA$70=""),"",IFERROR(ROUND(IF(X$4=1,1+9*(MIN(MAX(Data_wide!$AA$70,X$2),X$3)-X$2)/(X$3-X$2),1+9*(X$3-MIN(MAX(Data_wide!$AA$70,X$2),X$3))/(X$3-X$2)),1),""))</f>
        <v/>
      </c>
      <c r="Y74" s="165">
        <f>IF(OR(Y$4=0,Data_wide!$AB$70=""),"",IFERROR(ROUND(IF(Y$4=1,1+9*(MIN(MAX(Data_wide!$AB$70,Y$2),Y$3)-Y$2)/(Y$3-Y$2),1+9*(Y$3-MIN(MAX(Data_wide!$AB$70,Y$2),Y$3))/(Y$3-Y$2)),1),""))</f>
        <v/>
      </c>
      <c r="Z74" s="165">
        <f>IF(OR(Z$4=0,Data_wide!$AC$70=""),"",IFERROR(ROUND(IF(Z$4=1,1+9*(MIN(MAX(Data_wide!$AC$70,Z$2),Z$3)-Z$2)/(Z$3-Z$2),1+9*(Z$3-MIN(MAX(Data_wide!$AC$70,Z$2),Z$3))/(Z$3-Z$2)),1),""))</f>
        <v/>
      </c>
      <c r="AA74" s="165">
        <f>IF(OR(AA$4=0,Data_wide!$AD$70=""),"",IFERROR(ROUND(IF(AA$4=1,1+9*(MIN(MAX(Data_wide!$AD$70,AA$2),AA$3)-AA$2)/(AA$3-AA$2),1+9*(AA$3-MIN(MAX(Data_wide!$AD$70,AA$2),AA$3))/(AA$3-AA$2)),1),""))</f>
        <v/>
      </c>
      <c r="AB74" s="165">
        <f>IF(OR(AB$4=0,Data_wide!$AE$70=""),"",IFERROR(ROUND(IF(AB$4=1,1+9*(MIN(MAX(Data_wide!$AE$70,AB$2),AB$3)-AB$2)/(AB$3-AB$2),1+9*(AB$3-MIN(MAX(Data_wide!$AE$70,AB$2),AB$3))/(AB$3-AB$2)),1),""))</f>
        <v/>
      </c>
      <c r="AC74" s="165">
        <f>IF(OR(AC$4=0,Data_wide!$AF$70=""),"",IFERROR(ROUND(IF(AC$4=1,1+9*(MIN(MAX(Data_wide!$AF$70,AC$2),AC$3)-AC$2)/(AC$3-AC$2),1+9*(AC$3-MIN(MAX(Data_wide!$AF$70,AC$2),AC$3))/(AC$3-AC$2)),1),""))</f>
        <v/>
      </c>
      <c r="AD74" s="165">
        <f>IF(OR(AD$4=0,Data_wide!$AG$70=""),"",IFERROR(ROUND(IF(AD$4=1,1+9*(MIN(MAX(Data_wide!$AG$70,AD$2),AD$3)-AD$2)/(AD$3-AD$2),1+9*(AD$3-MIN(MAX(Data_wide!$AG$70,AD$2),AD$3))/(AD$3-AD$2)),1),""))</f>
        <v/>
      </c>
      <c r="AE74" s="165">
        <f>IF(OR(AE$4=0,Data_wide!$AH$70=""),"",IFERROR(ROUND(IF(AE$4=1,1+9*(MIN(MAX(Data_wide!$AH$70,AE$2),AE$3)-AE$2)/(AE$3-AE$2),1+9*(AE$3-MIN(MAX(Data_wide!$AH$70,AE$2),AE$3))/(AE$3-AE$2)),1),""))</f>
        <v/>
      </c>
      <c r="AF74" s="165">
        <f>IF(OR(AF$4=0,Data_wide!$AI$70=""),"",IFERROR(ROUND(IF(AF$4=1,1+9*(MIN(MAX(Data_wide!$AI$70,AF$2),AF$3)-AF$2)/(AF$3-AF$2),1+9*(AF$3-MIN(MAX(Data_wide!$AI$70,AF$2),AF$3))/(AF$3-AF$2)),1),""))</f>
        <v/>
      </c>
      <c r="AG74" s="165">
        <f>IF(OR(AG$4=0,Data_wide!$AJ$70=""),"",IFERROR(ROUND(IF(AG$4=1,1+9*(MIN(MAX(Data_wide!$AJ$70,AG$2),AG$3)-AG$2)/(AG$3-AG$2),1+9*(AG$3-MIN(MAX(Data_wide!$AJ$70,AG$2),AG$3))/(AG$3-AG$2)),1),""))</f>
        <v/>
      </c>
      <c r="AH74" s="165">
        <f>IF(OR(AH$4=0,Data_wide!$AK$70=""),"",IFERROR(ROUND(IF(AH$4=1,1+9*(MIN(MAX(Data_wide!$AK$70,AH$2),AH$3)-AH$2)/(AH$3-AH$2),1+9*(AH$3-MIN(MAX(Data_wide!$AK$70,AH$2),AH$3))/(AH$3-AH$2)),1),""))</f>
        <v/>
      </c>
      <c r="AI74" s="165">
        <f>IF(OR(AI$4=0,Data_wide!$AL$70=""),"",IFERROR(ROUND(IF(AI$4=1,1+9*(MIN(MAX(Data_wide!$AL$70,AI$2),AI$3)-AI$2)/(AI$3-AI$2),1+9*(AI$3-MIN(MAX(Data_wide!$AL$70,AI$2),AI$3))/(AI$3-AI$2)),1),""))</f>
        <v/>
      </c>
      <c r="AJ74" s="165">
        <f>IF(OR(AJ$4=0,Data_wide!$AM$70=""),"",IFERROR(ROUND(IF(AJ$4=1,1+9*(MIN(MAX(Data_wide!$AM$70,AJ$2),AJ$3)-AJ$2)/(AJ$3-AJ$2),1+9*(AJ$3-MIN(MAX(Data_wide!$AM$70,AJ$2),AJ$3))/(AJ$3-AJ$2)),1),""))</f>
        <v/>
      </c>
      <c r="AK74" s="165">
        <f>IF(OR(AK$4=0,Data_wide!$AN$70=""),"",IFERROR(ROUND(IF(AK$4=1,1+9*(MIN(MAX(Data_wide!$AN$70,AK$2),AK$3)-AK$2)/(AK$3-AK$2),1+9*(AK$3-MIN(MAX(Data_wide!$AN$70,AK$2),AK$3))/(AK$3-AK$2)),1),""))</f>
        <v/>
      </c>
      <c r="AL74" s="165">
        <f>IF(OR(AL$4=0,Data_wide!$AO$70=""),"",IFERROR(ROUND(IF(AL$4=1,1+9*(MIN(MAX(Data_wide!$AO$70,AL$2),AL$3)-AL$2)/(AL$3-AL$2),1+9*(AL$3-MIN(MAX(Data_wide!$AO$70,AL$2),AL$3))/(AL$3-AL$2)),1),""))</f>
        <v/>
      </c>
      <c r="AM74" s="165">
        <f>IF(OR(AM$4=0,Data_wide!$AP$70=""),"",IFERROR(ROUND(IF(AM$4=1,1+9*(MIN(MAX(Data_wide!$AP$70,AM$2),AM$3)-AM$2)/(AM$3-AM$2),1+9*(AM$3-MIN(MAX(Data_wide!$AP$70,AM$2),AM$3))/(AM$3-AM$2)),1),""))</f>
        <v/>
      </c>
      <c r="AN74" s="165">
        <f>IF(OR(AN$4=0,Data_wide!$AQ$70=""),"",IFERROR(ROUND(IF(AN$4=1,1+9*(MIN(MAX(Data_wide!$AQ$70,AN$2),AN$3)-AN$2)/(AN$3-AN$2),1+9*(AN$3-MIN(MAX(Data_wide!$AQ$70,AN$2),AN$3))/(AN$3-AN$2)),1),""))</f>
        <v/>
      </c>
      <c r="AO74" s="165">
        <f>IF(OR(AO$4=0,Data_wide!$AR$70=""),"",IFERROR(ROUND(IF(AO$4=1,1+9*(MIN(MAX(Data_wide!$AR$70,AO$2),AO$3)-AO$2)/(AO$3-AO$2),1+9*(AO$3-MIN(MAX(Data_wide!$AR$70,AO$2),AO$3))/(AO$3-AO$2)),1),""))</f>
        <v/>
      </c>
      <c r="AP74" s="165">
        <f>IF(OR(AP$4=0,Data_wide!$AS$70=""),"",IFERROR(ROUND(IF(AP$4=1,1+9*(MIN(MAX(Data_wide!$AS$70,AP$2),AP$3)-AP$2)/(AP$3-AP$2),1+9*(AP$3-MIN(MAX(Data_wide!$AS$70,AP$2),AP$3))/(AP$3-AP$2)),1),""))</f>
        <v/>
      </c>
      <c r="AQ74" s="165">
        <f>IF(OR(AQ$4=0,Data_wide!$AT$70=""),"",IFERROR(ROUND(IF(AQ$4=1,1+9*(MIN(MAX(Data_wide!$AT$70,AQ$2),AQ$3)-AQ$2)/(AQ$3-AQ$2),1+9*(AQ$3-MIN(MAX(Data_wide!$AT$70,AQ$2),AQ$3))/(AQ$3-AQ$2)),1),""))</f>
        <v/>
      </c>
      <c r="AR74" s="165">
        <f>IF(OR(AR$4=0,Data_wide!$AU$70=""),"",IFERROR(ROUND(IF(AR$4=1,1+9*(MIN(MAX(Data_wide!$AU$70,AR$2),AR$3)-AR$2)/(AR$3-AR$2),1+9*(AR$3-MIN(MAX(Data_wide!$AU$70,AR$2),AR$3))/(AR$3-AR$2)),1),""))</f>
        <v/>
      </c>
      <c r="AS74" s="165">
        <f>IF(OR(AS$4=0,Data_wide!$AV$70=""),"",IFERROR(ROUND(IF(AS$4=1,1+9*(MIN(MAX(Data_wide!$AV$70,AS$2),AS$3)-AS$2)/(AS$3-AS$2),1+9*(AS$3-MIN(MAX(Data_wide!$AV$70,AS$2),AS$3))/(AS$3-AS$2)),1),""))</f>
        <v/>
      </c>
      <c r="AT74" s="165">
        <f>IF(OR(AT$4=0,Data_wide!$AW$70=""),"",IFERROR(ROUND(IF(AT$4=1,1+9*(MIN(MAX(Data_wide!$AW$70,AT$2),AT$3)-AT$2)/(AT$3-AT$2),1+9*(AT$3-MIN(MAX(Data_wide!$AW$70,AT$2),AT$3))/(AT$3-AT$2)),1),""))</f>
        <v/>
      </c>
      <c r="AU74" s="165">
        <f>IF(OR(AU$4=0,Data_wide!$AX$70=""),"",IFERROR(ROUND(IF(AU$4=1,1+9*(MIN(MAX(Data_wide!$AX$70,AU$2),AU$3)-AU$2)/(AU$3-AU$2),1+9*(AU$3-MIN(MAX(Data_wide!$AX$70,AU$2),AU$3))/(AU$3-AU$2)),1),""))</f>
        <v/>
      </c>
      <c r="AV74" s="165">
        <f>IF(OR(AV$4=0,Data_wide!$AY$70=""),"",IFERROR(ROUND(IF(AV$4=1,1+9*(MIN(MAX(Data_wide!$AY$70,AV$2),AV$3)-AV$2)/(AV$3-AV$2),1+9*(AV$3-MIN(MAX(Data_wide!$AY$70,AV$2),AV$3))/(AV$3-AV$2)),1),""))</f>
        <v/>
      </c>
      <c r="AW74" s="165">
        <f>IF(OR(AW$4=0,Data_wide!$AZ$70=""),"",IFERROR(ROUND(IF(AW$4=1,1+9*(MIN(MAX(Data_wide!$AZ$70,AW$2),AW$3)-AW$2)/(AW$3-AW$2),1+9*(AW$3-MIN(MAX(Data_wide!$AZ$70,AW$2),AW$3))/(AW$3-AW$2)),1),""))</f>
        <v/>
      </c>
      <c r="AX74" s="165">
        <f>IF(OR(AX$4=0,Data_wide!$BA$70=""),"",IFERROR(ROUND(IF(AX$4=1,1+9*(MIN(MAX(Data_wide!$BA$70,AX$2),AX$3)-AX$2)/(AX$3-AX$2),1+9*(AX$3-MIN(MAX(Data_wide!$BA$70,AX$2),AX$3))/(AX$3-AX$2)),1),""))</f>
        <v/>
      </c>
      <c r="AY74" s="165">
        <f>IF(OR(AY$4=0,Data_wide!$BB$70=""),"",IFERROR(ROUND(IF(AY$4=1,1+9*(MIN(MAX(Data_wide!$BB$70,AY$2),AY$3)-AY$2)/(AY$3-AY$2),1+9*(AY$3-MIN(MAX(Data_wide!$BB$70,AY$2),AY$3))/(AY$3-AY$2)),1),""))</f>
        <v/>
      </c>
      <c r="AZ74" s="165">
        <f>IF(OR(AZ$4=0,Data_wide!$BC$70=""),"",IFERROR(ROUND(IF(AZ$4=1,1+9*(MIN(MAX(Data_wide!$BC$70,AZ$2),AZ$3)-AZ$2)/(AZ$3-AZ$2),1+9*(AZ$3-MIN(MAX(Data_wide!$BC$70,AZ$2),AZ$3))/(AZ$3-AZ$2)),1),""))</f>
        <v/>
      </c>
      <c r="BA74" s="165">
        <f>IF(OR(BA$4=0,Data_wide!$BD$70=""),"",IFERROR(ROUND(IF(BA$4=1,1+9*(MIN(MAX(Data_wide!$BD$70,BA$2),BA$3)-BA$2)/(BA$3-BA$2),1+9*(BA$3-MIN(MAX(Data_wide!$BD$70,BA$2),BA$3))/(BA$3-BA$2)),1),""))</f>
        <v/>
      </c>
      <c r="BB74" s="165">
        <f>IF(OR(BB$4=0,Data_wide!$BE$70=""),"",IFERROR(ROUND(IF(BB$4=1,1+9*(MIN(MAX(Data_wide!$BE$70,BB$2),BB$3)-BB$2)/(BB$3-BB$2),1+9*(BB$3-MIN(MAX(Data_wide!$BE$70,BB$2),BB$3))/(BB$3-BB$2)),1),""))</f>
        <v/>
      </c>
      <c r="BC74" s="165">
        <f>IF(OR(BC$4=0,Data_wide!$BF$70=""),"",IFERROR(ROUND(IF(BC$4=1,1+9*(MIN(MAX(Data_wide!$BF$70,BC$2),BC$3)-BC$2)/(BC$3-BC$2),1+9*(BC$3-MIN(MAX(Data_wide!$BF$70,BC$2),BC$3))/(BC$3-BC$2)),1),""))</f>
        <v/>
      </c>
      <c r="BD74" s="165">
        <f>IF(OR(BD$4=0,Data_wide!$BG$70=""),"",IFERROR(ROUND(IF(BD$4=1,1+9*(MIN(MAX(Data_wide!$BG$70,BD$2),BD$3)-BD$2)/(BD$3-BD$2),1+9*(BD$3-MIN(MAX(Data_wide!$BG$70,BD$2),BD$3))/(BD$3-BD$2)),1),""))</f>
        <v/>
      </c>
      <c r="BE74" s="165">
        <f>IF(OR(BE$4=0,Data_wide!$BH$70=""),"",IFERROR(ROUND(IF(BE$4=1,1+9*(MIN(MAX(Data_wide!$BH$70,BE$2),BE$3)-BE$2)/(BE$3-BE$2),1+9*(BE$3-MIN(MAX(Data_wide!$BH$70,BE$2),BE$3))/(BE$3-BE$2)),1),""))</f>
        <v/>
      </c>
      <c r="BF74" s="165">
        <f>IF(OR(BF$4=0,Data_wide!$BI$70=""),"",IFERROR(ROUND(IF(BF$4=1,1+9*(MIN(MAX(Data_wide!$BI$70,BF$2),BF$3)-BF$2)/(BF$3-BF$2),1+9*(BF$3-MIN(MAX(Data_wide!$BI$70,BF$2),BF$3))/(BF$3-BF$2)),1),""))</f>
        <v/>
      </c>
      <c r="BG74" s="165">
        <f>IF(OR(BG$4=0,Data_wide!$BJ$70=""),"",IFERROR(ROUND(IF(BG$4=1,1+9*(MIN(MAX(Data_wide!$BJ$70,BG$2),BG$3)-BG$2)/(BG$3-BG$2),1+9*(BG$3-MIN(MAX(Data_wide!$BJ$70,BG$2),BG$3))/(BG$3-BG$2)),1),""))</f>
        <v/>
      </c>
      <c r="BH74" s="165">
        <f>IF(OR(BH$4=0,Data_wide!$BK$70=""),"",IFERROR(ROUND(IF(BH$4=1,1+9*(MIN(MAX(Data_wide!$BK$70,BH$2),BH$3)-BH$2)/(BH$3-BH$2),1+9*(BH$3-MIN(MAX(Data_wide!$BK$70,BH$2),BH$3))/(BH$3-BH$2)),1),""))</f>
        <v/>
      </c>
      <c r="BI74" s="165">
        <f>IF(OR(BI$4=0,Data_wide!$BL$70=""),"",IFERROR(ROUND(IF(BI$4=1,1+9*(MIN(MAX(Data_wide!$BL$70,BI$2),BI$3)-BI$2)/(BI$3-BI$2),1+9*(BI$3-MIN(MAX(Data_wide!$BL$70,BI$2),BI$3))/(BI$3-BI$2)),1),""))</f>
        <v/>
      </c>
      <c r="BJ74" s="165">
        <f>IF(OR(BJ$4=0,Data_wide!$BM$70=""),"",IFERROR(ROUND(IF(BJ$4=1,1+9*(MIN(MAX(Data_wide!$BM$70,BJ$2),BJ$3)-BJ$2)/(BJ$3-BJ$2),1+9*(BJ$3-MIN(MAX(Data_wide!$BM$70,BJ$2),BJ$3))/(BJ$3-BJ$2)),1),""))</f>
        <v/>
      </c>
      <c r="BK74" s="165">
        <f>IF(OR(BK$4=0,Data_wide!$BN$70=""),"",IFERROR(ROUND(IF(BK$4=1,1+9*(MIN(MAX(Data_wide!$BN$70,BK$2),BK$3)-BK$2)/(BK$3-BK$2),1+9*(BK$3-MIN(MAX(Data_wide!$BN$70,BK$2),BK$3))/(BK$3-BK$2)),1),""))</f>
        <v/>
      </c>
      <c r="BL74" s="165">
        <f>IF(OR(BL$4=0,Data_wide!$BO$70=""),"",IFERROR(ROUND(IF(BL$4=1,1+9*(MIN(MAX(Data_wide!$BO$70,BL$2),BL$3)-BL$2)/(BL$3-BL$2),1+9*(BL$3-MIN(MAX(Data_wide!$BO$70,BL$2),BL$3))/(BL$3-BL$2)),1),""))</f>
        <v/>
      </c>
      <c r="BM74" s="165">
        <f>IF(OR(BM$4=0,Data_wide!$BP$70=""),"",IFERROR(ROUND(IF(BM$4=1,1+9*(MIN(MAX(Data_wide!$BP$70,BM$2),BM$3)-BM$2)/(BM$3-BM$2),1+9*(BM$3-MIN(MAX(Data_wide!$BP$70,BM$2),BM$3))/(BM$3-BM$2)),1),""))</f>
        <v/>
      </c>
      <c r="BN74" s="165">
        <f>IF(OR(BN$4=0,Data_wide!$BQ$70=""),"",IFERROR(ROUND(IF(BN$4=1,1+9*(MIN(MAX(Data_wide!$BQ$70,BN$2),BN$3)-BN$2)/(BN$3-BN$2),1+9*(BN$3-MIN(MAX(Data_wide!$BQ$70,BN$2),BN$3))/(BN$3-BN$2)),1),""))</f>
        <v/>
      </c>
      <c r="BO74" s="165">
        <f>IF(OR(BO$4=0,Data_wide!$BR$70=""),"",IFERROR(ROUND(IF(BO$4=1,1+9*(MIN(MAX(Data_wide!$BR$70,BO$2),BO$3)-BO$2)/(BO$3-BO$2),1+9*(BO$3-MIN(MAX(Data_wide!$BR$70,BO$2),BO$3))/(BO$3-BO$2)),1),""))</f>
        <v/>
      </c>
      <c r="BP74" s="165">
        <f>IF(OR(BP$4=0,Data_wide!$BS$70=""),"",IFERROR(ROUND(IF(BP$4=1,1+9*(MIN(MAX(Data_wide!$BS$70,BP$2),BP$3)-BP$2)/(BP$3-BP$2),1+9*(BP$3-MIN(MAX(Data_wide!$BS$70,BP$2),BP$3))/(BP$3-BP$2)),1),""))</f>
        <v/>
      </c>
      <c r="BQ74" s="165">
        <f>IF(OR(BQ$4=0,Data_wide!$BT$70=""),"",IFERROR(ROUND(IF(BQ$4=1,1+9*(MIN(MAX(Data_wide!$BT$70,BQ$2),BQ$3)-BQ$2)/(BQ$3-BQ$2),1+9*(BQ$3-MIN(MAX(Data_wide!$BT$70,BQ$2),BQ$3))/(BQ$3-BQ$2)),1),""))</f>
        <v/>
      </c>
      <c r="BR74" s="165">
        <f>IF(OR(BR$4=0,Data_wide!$BU$70=""),"",IFERROR(ROUND(IF(BR$4=1,1+9*(MIN(MAX(Data_wide!$BU$70,BR$2),BR$3)-BR$2)/(BR$3-BR$2),1+9*(BR$3-MIN(MAX(Data_wide!$BU$70,BR$2),BR$3))/(BR$3-BR$2)),1),""))</f>
        <v/>
      </c>
      <c r="BS74" s="165">
        <f>IF(OR(BS$4=0,Data_wide!$BV$70=""),"",IFERROR(ROUND(IF(BS$4=1,1+9*(MIN(MAX(Data_wide!$BV$70,BS$2),BS$3)-BS$2)/(BS$3-BS$2),1+9*(BS$3-MIN(MAX(Data_wide!$BV$70,BS$2),BS$3))/(BS$3-BS$2)),1),""))</f>
        <v/>
      </c>
      <c r="BT74" s="165">
        <f>IF(OR(BT$4=0,Data_wide!$BW$70=""),"",IFERROR(ROUND(IF(BT$4=1,1+9*(MIN(MAX(Data_wide!$BW$70,BT$2),BT$3)-BT$2)/(BT$3-BT$2),1+9*(BT$3-MIN(MAX(Data_wide!$BW$70,BT$2),BT$3))/(BT$3-BT$2)),1),""))</f>
        <v/>
      </c>
      <c r="BU74" s="165">
        <f>IF(OR(BU$4=0,Data_wide!$BX$70=""),"",IFERROR(ROUND(IF(BU$4=1,1+9*(MIN(MAX(Data_wide!$BX$70,BU$2),BU$3)-BU$2)/(BU$3-BU$2),1+9*(BU$3-MIN(MAX(Data_wide!$BX$70,BU$2),BU$3))/(BU$3-BU$2)),1),""))</f>
        <v/>
      </c>
      <c r="BV74" s="165">
        <f>IF(OR(BV$4=0,Data_wide!$BY$70=""),"",IFERROR(ROUND(IF(BV$4=1,1+9*(MIN(MAX(Data_wide!$BY$70,BV$2),BV$3)-BV$2)/(BV$3-BV$2),1+9*(BV$3-MIN(MAX(Data_wide!$BY$70,BV$2),BV$3))/(BV$3-BV$2)),1),""))</f>
        <v/>
      </c>
      <c r="BW74" s="165">
        <f>IF(OR(BW$4=0,Data_wide!$BZ$70=""),"",IFERROR(ROUND(IF(BW$4=1,1+9*(MIN(MAX(Data_wide!$BZ$70,BW$2),BW$3)-BW$2)/(BW$3-BW$2),1+9*(BW$3-MIN(MAX(Data_wide!$BZ$70,BW$2),BW$3))/(BW$3-BW$2)),1),""))</f>
        <v/>
      </c>
      <c r="BX74" s="165">
        <f>IF(OR(BX$4=0,Data_wide!$CA$70=""),"",IFERROR(ROUND(IF(BX$4=1,1+9*(MIN(MAX(Data_wide!$CA$70,BX$2),BX$3)-BX$2)/(BX$3-BX$2),1+9*(BX$3-MIN(MAX(Data_wide!$CA$70,BX$2),BX$3))/(BX$3-BX$2)),1),""))</f>
        <v/>
      </c>
      <c r="BY74" s="165">
        <f>IF(OR(BY$4=0,Data_wide!$CB$70=""),"",IFERROR(ROUND(IF(BY$4=1,1+9*(MIN(MAX(Data_wide!$CB$70,BY$2),BY$3)-BY$2)/(BY$3-BY$2),1+9*(BY$3-MIN(MAX(Data_wide!$CB$70,BY$2),BY$3))/(BY$3-BY$2)),1),""))</f>
        <v/>
      </c>
      <c r="BZ74" s="165">
        <f>IF(OR(BZ$4=0,Data_wide!$CC$70=""),"",IFERROR(ROUND(IF(BZ$4=1,1+9*(MIN(MAX(Data_wide!$CC$70,BZ$2),BZ$3)-BZ$2)/(BZ$3-BZ$2),1+9*(BZ$3-MIN(MAX(Data_wide!$CC$70,BZ$2),BZ$3))/(BZ$3-BZ$2)),1),""))</f>
        <v/>
      </c>
      <c r="CA74" s="165">
        <f>IF(OR(CA$4=0,Data_wide!$CD$70=""),"",IFERROR(ROUND(IF(CA$4=1,1+9*(MIN(MAX(Data_wide!$CD$70,CA$2),CA$3)-CA$2)/(CA$3-CA$2),1+9*(CA$3-MIN(MAX(Data_wide!$CD$70,CA$2),CA$3))/(CA$3-CA$2)),1),""))</f>
        <v/>
      </c>
      <c r="CB74" s="165">
        <f>IF(OR(CB$4=0,Data_wide!$CE$70=""),"",IFERROR(ROUND(IF(CB$4=1,1+9*(MIN(MAX(Data_wide!$CE$70,CB$2),CB$3)-CB$2)/(CB$3-CB$2),1+9*(CB$3-MIN(MAX(Data_wide!$CE$70,CB$2),CB$3))/(CB$3-CB$2)),1),""))</f>
        <v/>
      </c>
      <c r="CC74" s="165">
        <f>IF(OR(CC$4=0,Data_wide!$CF$70=""),"",IFERROR(ROUND(IF(CC$4=1,1+9*(MIN(MAX(Data_wide!$CF$70,CC$2),CC$3)-CC$2)/(CC$3-CC$2),1+9*(CC$3-MIN(MAX(Data_wide!$CF$70,CC$2),CC$3))/(CC$3-CC$2)),1),""))</f>
        <v/>
      </c>
      <c r="CD74" s="165">
        <f>IF(OR(CD$4=0,Data_wide!$CG$70=""),"",IFERROR(ROUND(IF(CD$4=1,1+9*(MIN(MAX(Data_wide!$CG$70,CD$2),CD$3)-CD$2)/(CD$3-CD$2),1+9*(CD$3-MIN(MAX(Data_wide!$CG$70,CD$2),CD$3))/(CD$3-CD$2)),1),""))</f>
        <v/>
      </c>
      <c r="CE74" s="165">
        <f>IF(OR(CE$4=0,Data_wide!$CH$70=""),"",IFERROR(ROUND(IF(CE$4=1,1+9*(MIN(MAX(Data_wide!$CH$70,CE$2),CE$3)-CE$2)/(CE$3-CE$2),1+9*(CE$3-MIN(MAX(Data_wide!$CH$70,CE$2),CE$3))/(CE$3-CE$2)),1),""))</f>
        <v/>
      </c>
      <c r="CF74" s="165">
        <f>IF(OR(CF$4=0,Data_wide!$CI$70=""),"",IFERROR(ROUND(IF(CF$4=1,1+9*(MIN(MAX(Data_wide!$CI$70,CF$2),CF$3)-CF$2)/(CF$3-CF$2),1+9*(CF$3-MIN(MAX(Data_wide!$CI$70,CF$2),CF$3))/(CF$3-CF$2)),1),""))</f>
        <v/>
      </c>
      <c r="CG74" s="165">
        <f>IF(OR(CG$4=0,Data_wide!$CJ$70=""),"",IFERROR(ROUND(IF(CG$4=1,1+9*(MIN(MAX(Data_wide!$CJ$70,CG$2),CG$3)-CG$2)/(CG$3-CG$2),1+9*(CG$3-MIN(MAX(Data_wide!$CJ$70,CG$2),CG$3))/(CG$3-CG$2)),1),""))</f>
        <v/>
      </c>
      <c r="CH74" s="165">
        <f>IF(OR(CH$4=0,Data_wide!$CK$70=""),"",IFERROR(ROUND(IF(CH$4=1,1+9*(MIN(MAX(Data_wide!$CK$70,CH$2),CH$3)-CH$2)/(CH$3-CH$2),1+9*(CH$3-MIN(MAX(Data_wide!$CK$70,CH$2),CH$3))/(CH$3-CH$2)),1),""))</f>
        <v/>
      </c>
      <c r="CI74" s="165">
        <f>IF(OR(CI$4=0,Data_wide!$CL$70=""),"",IFERROR(ROUND(IF(CI$4=1,1+9*(MIN(MAX(Data_wide!$CL$70,CI$2),CI$3)-CI$2)/(CI$3-CI$2),1+9*(CI$3-MIN(MAX(Data_wide!$CL$70,CI$2),CI$3))/(CI$3-CI$2)),1),""))</f>
        <v/>
      </c>
      <c r="CJ74" s="165">
        <f>IF(OR(CJ$4=0,Data_wide!$CM$70=""),"",IFERROR(ROUND(IF(CJ$4=1,1+9*(MIN(MAX(Data_wide!$CM$70,CJ$2),CJ$3)-CJ$2)/(CJ$3-CJ$2),1+9*(CJ$3-MIN(MAX(Data_wide!$CM$70,CJ$2),CJ$3))/(CJ$3-CJ$2)),1),""))</f>
        <v/>
      </c>
      <c r="CK74" s="165">
        <f>IF(OR(CK$4=0,Data_wide!$CN$70=""),"",IFERROR(ROUND(IF(CK$4=1,1+9*(MIN(MAX(Data_wide!$CN$70,CK$2),CK$3)-CK$2)/(CK$3-CK$2),1+9*(CK$3-MIN(MAX(Data_wide!$CN$70,CK$2),CK$3))/(CK$3-CK$2)),1),""))</f>
        <v/>
      </c>
      <c r="CL74" s="165">
        <f>IF(OR(CL$4=0,Data_wide!$CO$70=""),"",IFERROR(ROUND(IF(CL$4=1,1+9*(MIN(MAX(Data_wide!$CO$70,CL$2),CL$3)-CL$2)/(CL$3-CL$2),1+9*(CL$3-MIN(MAX(Data_wide!$CO$70,CL$2),CL$3))/(CL$3-CL$2)),1),""))</f>
        <v/>
      </c>
      <c r="CM74" s="165">
        <f>IF(OR(CM$4=0,Data_wide!$CP$70=""),"",IFERROR(ROUND(IF(CM$4=1,1+9*(MIN(MAX(Data_wide!$CP$70,CM$2),CM$3)-CM$2)/(CM$3-CM$2),1+9*(CM$3-MIN(MAX(Data_wide!$CP$70,CM$2),CM$3))/(CM$3-CM$2)),1),""))</f>
        <v/>
      </c>
      <c r="CN74" s="165">
        <f>IF(OR(CN$4=0,Data_wide!$CQ$70=""),"",IFERROR(ROUND(IF(CN$4=1,1+9*(MIN(MAX(Data_wide!$CQ$70,CN$2),CN$3)-CN$2)/(CN$3-CN$2),1+9*(CN$3-MIN(MAX(Data_wide!$CQ$70,CN$2),CN$3))/(CN$3-CN$2)),1),""))</f>
        <v/>
      </c>
      <c r="CO74" s="165">
        <f>IF(OR(CO$4=0,Data_wide!$CR$70=""),"",IFERROR(ROUND(IF(CO$4=1,1+9*(MIN(MAX(Data_wide!$CR$70,CO$2),CO$3)-CO$2)/(CO$3-CO$2),1+9*(CO$3-MIN(MAX(Data_wide!$CR$70,CO$2),CO$3))/(CO$3-CO$2)),1),""))</f>
        <v/>
      </c>
    </row>
    <row r="75" ht="14" customHeight="1">
      <c r="A75" s="161" t="inlineStr">
        <is>
          <t>PYF</t>
        </is>
      </c>
      <c r="B75" s="161" t="inlineStr">
        <is>
          <t>French Polynesia</t>
        </is>
      </c>
      <c r="C75" s="165">
        <f>IF(OR(C$4=0,Data_wide!$F$71=""),"",IFERROR(ROUND(IF(C$4=1,1+9*(MIN(MAX(Data_wide!$F$71,C$2),C$3)-C$2)/(C$3-C$2),1+9*(C$3-MIN(MAX(Data_wide!$F$71,C$2),C$3))/(C$3-C$2)),1),""))</f>
        <v/>
      </c>
      <c r="D75" s="165">
        <f>IF(OR(D$4=0,Data_wide!$G$71=""),"",IFERROR(ROUND(IF(D$4=1,1+9*(MIN(MAX(Data_wide!$G$71,D$2),D$3)-D$2)/(D$3-D$2),1+9*(D$3-MIN(MAX(Data_wide!$G$71,D$2),D$3))/(D$3-D$2)),1),""))</f>
        <v/>
      </c>
      <c r="E75" s="165">
        <f>IF(OR(E$4=0,Data_wide!$H$71=""),"",IFERROR(ROUND(IF(E$4=1,1+9*(MIN(MAX(Data_wide!$H$71,E$2),E$3)-E$2)/(E$3-E$2),1+9*(E$3-MIN(MAX(Data_wide!$H$71,E$2),E$3))/(E$3-E$2)),1),""))</f>
        <v/>
      </c>
      <c r="F75" s="165">
        <f>IF(OR(F$4=0,Data_wide!$I$71=""),"",IFERROR(ROUND(IF(F$4=1,1+9*(MIN(MAX(Data_wide!$I$71,F$2),F$3)-F$2)/(F$3-F$2),1+9*(F$3-MIN(MAX(Data_wide!$I$71,F$2),F$3))/(F$3-F$2)),1),""))</f>
        <v/>
      </c>
      <c r="G75" s="165">
        <f>IF(OR(G$4=0,Data_wide!$J$71=""),"",IFERROR(ROUND(IF(G$4=1,1+9*(MIN(MAX(Data_wide!$J$71,G$2),G$3)-G$2)/(G$3-G$2),1+9*(G$3-MIN(MAX(Data_wide!$J$71,G$2),G$3))/(G$3-G$2)),1),""))</f>
        <v/>
      </c>
      <c r="H75" s="165">
        <f>IF(OR(H$4=0,Data_wide!$K$71=""),"",IFERROR(ROUND(IF(H$4=1,1+9*(MIN(MAX(Data_wide!$K$71,H$2),H$3)-H$2)/(H$3-H$2),1+9*(H$3-MIN(MAX(Data_wide!$K$71,H$2),H$3))/(H$3-H$2)),1),""))</f>
        <v/>
      </c>
      <c r="I75" s="165">
        <f>IF(OR(I$4=0,Data_wide!$L$71=""),"",IFERROR(ROUND(IF(I$4=1,1+9*(MIN(MAX(Data_wide!$L$71,I$2),I$3)-I$2)/(I$3-I$2),1+9*(I$3-MIN(MAX(Data_wide!$L$71,I$2),I$3))/(I$3-I$2)),1),""))</f>
        <v/>
      </c>
      <c r="J75" s="165">
        <f>IF(OR(J$4=0,Data_wide!$M$71=""),"",IFERROR(ROUND(IF(J$4=1,1+9*(MIN(MAX(Data_wide!$M$71,J$2),J$3)-J$2)/(J$3-J$2),1+9*(J$3-MIN(MAX(Data_wide!$M$71,J$2),J$3))/(J$3-J$2)),1),""))</f>
        <v/>
      </c>
      <c r="K75" s="165">
        <f>IF(OR(K$4=0,Data_wide!$N$71=""),"",IFERROR(ROUND(IF(K$4=1,1+9*(MIN(MAX(Data_wide!$N$71,K$2),K$3)-K$2)/(K$3-K$2),1+9*(K$3-MIN(MAX(Data_wide!$N$71,K$2),K$3))/(K$3-K$2)),1),""))</f>
        <v/>
      </c>
      <c r="L75" s="165">
        <f>IF(OR(L$4=0,Data_wide!$O$71=""),"",IFERROR(ROUND(IF(L$4=1,1+9*(MIN(MAX(Data_wide!$O$71,L$2),L$3)-L$2)/(L$3-L$2),1+9*(L$3-MIN(MAX(Data_wide!$O$71,L$2),L$3))/(L$3-L$2)),1),""))</f>
        <v/>
      </c>
      <c r="M75" s="165">
        <f>IF(OR(M$4=0,Data_wide!$P$71=""),"",IFERROR(ROUND(IF(M$4=1,1+9*(MIN(MAX(Data_wide!$P$71,M$2),M$3)-M$2)/(M$3-M$2),1+9*(M$3-MIN(MAX(Data_wide!$P$71,M$2),M$3))/(M$3-M$2)),1),""))</f>
        <v/>
      </c>
      <c r="N75" s="165">
        <f>IF(OR(N$4=0,Data_wide!$Q$71=""),"",IFERROR(ROUND(IF(N$4=1,1+9*(MIN(MAX(Data_wide!$Q$71,N$2),N$3)-N$2)/(N$3-N$2),1+9*(N$3-MIN(MAX(Data_wide!$Q$71,N$2),N$3))/(N$3-N$2)),1),""))</f>
        <v/>
      </c>
      <c r="O75" s="165">
        <f>IF(OR(O$4=0,Data_wide!$R$71=""),"",IFERROR(ROUND(IF(O$4=1,1+9*(MIN(MAX(Data_wide!$R$71,O$2),O$3)-O$2)/(O$3-O$2),1+9*(O$3-MIN(MAX(Data_wide!$R$71,O$2),O$3))/(O$3-O$2)),1),""))</f>
        <v/>
      </c>
      <c r="P75" s="165">
        <f>IF(OR(P$4=0,Data_wide!$S$71=""),"",IFERROR(ROUND(IF(P$4=1,1+9*(MIN(MAX(Data_wide!$S$71,P$2),P$3)-P$2)/(P$3-P$2),1+9*(P$3-MIN(MAX(Data_wide!$S$71,P$2),P$3))/(P$3-P$2)),1),""))</f>
        <v/>
      </c>
      <c r="Q75" s="165">
        <f>IF(OR(Q$4=0,Data_wide!$T$71=""),"",IFERROR(ROUND(IF(Q$4=1,1+9*(MIN(MAX(Data_wide!$T$71,Q$2),Q$3)-Q$2)/(Q$3-Q$2),1+9*(Q$3-MIN(MAX(Data_wide!$T$71,Q$2),Q$3))/(Q$3-Q$2)),1),""))</f>
        <v/>
      </c>
      <c r="R75" s="165">
        <f>IF(OR(R$4=0,Data_wide!$U$71=""),"",IFERROR(ROUND(IF(R$4=1,1+9*(MIN(MAX(Data_wide!$U$71,R$2),R$3)-R$2)/(R$3-R$2),1+9*(R$3-MIN(MAX(Data_wide!$U$71,R$2),R$3))/(R$3-R$2)),1),""))</f>
        <v/>
      </c>
      <c r="S75" s="165">
        <f>IF(OR(S$4=0,Data_wide!$V$71=""),"",IFERROR(ROUND(IF(S$4=1,1+9*(MIN(MAX(Data_wide!$V$71,S$2),S$3)-S$2)/(S$3-S$2),1+9*(S$3-MIN(MAX(Data_wide!$V$71,S$2),S$3))/(S$3-S$2)),1),""))</f>
        <v/>
      </c>
      <c r="T75" s="165">
        <f>IF(OR(T$4=0,Data_wide!$W$71=""),"",IFERROR(ROUND(IF(T$4=1,1+9*(MIN(MAX(Data_wide!$W$71,T$2),T$3)-T$2)/(T$3-T$2),1+9*(T$3-MIN(MAX(Data_wide!$W$71,T$2),T$3))/(T$3-T$2)),1),""))</f>
        <v/>
      </c>
      <c r="U75" s="165">
        <f>IF(OR(U$4=0,Data_wide!$X$71=""),"",IFERROR(ROUND(IF(U$4=1,1+9*(MIN(MAX(Data_wide!$X$71,U$2),U$3)-U$2)/(U$3-U$2),1+9*(U$3-MIN(MAX(Data_wide!$X$71,U$2),U$3))/(U$3-U$2)),1),""))</f>
        <v/>
      </c>
      <c r="V75" s="165">
        <f>IF(OR(V$4=0,Data_wide!$Y$71=""),"",IFERROR(ROUND(IF(V$4=1,1+9*(MIN(MAX(Data_wide!$Y$71,V$2),V$3)-V$2)/(V$3-V$2),1+9*(V$3-MIN(MAX(Data_wide!$Y$71,V$2),V$3))/(V$3-V$2)),1),""))</f>
        <v/>
      </c>
      <c r="W75" s="165">
        <f>IF(OR(W$4=0,Data_wide!$Z$71=""),"",IFERROR(ROUND(IF(W$4=1,1+9*(MIN(MAX(Data_wide!$Z$71,W$2),W$3)-W$2)/(W$3-W$2),1+9*(W$3-MIN(MAX(Data_wide!$Z$71,W$2),W$3))/(W$3-W$2)),1),""))</f>
        <v/>
      </c>
      <c r="X75" s="165">
        <f>IF(OR(X$4=0,Data_wide!$AA$71=""),"",IFERROR(ROUND(IF(X$4=1,1+9*(MIN(MAX(Data_wide!$AA$71,X$2),X$3)-X$2)/(X$3-X$2),1+9*(X$3-MIN(MAX(Data_wide!$AA$71,X$2),X$3))/(X$3-X$2)),1),""))</f>
        <v/>
      </c>
      <c r="Y75" s="165">
        <f>IF(OR(Y$4=0,Data_wide!$AB$71=""),"",IFERROR(ROUND(IF(Y$4=1,1+9*(MIN(MAX(Data_wide!$AB$71,Y$2),Y$3)-Y$2)/(Y$3-Y$2),1+9*(Y$3-MIN(MAX(Data_wide!$AB$71,Y$2),Y$3))/(Y$3-Y$2)),1),""))</f>
        <v/>
      </c>
      <c r="Z75" s="165">
        <f>IF(OR(Z$4=0,Data_wide!$AC$71=""),"",IFERROR(ROUND(IF(Z$4=1,1+9*(MIN(MAX(Data_wide!$AC$71,Z$2),Z$3)-Z$2)/(Z$3-Z$2),1+9*(Z$3-MIN(MAX(Data_wide!$AC$71,Z$2),Z$3))/(Z$3-Z$2)),1),""))</f>
        <v/>
      </c>
      <c r="AA75" s="165">
        <f>IF(OR(AA$4=0,Data_wide!$AD$71=""),"",IFERROR(ROUND(IF(AA$4=1,1+9*(MIN(MAX(Data_wide!$AD$71,AA$2),AA$3)-AA$2)/(AA$3-AA$2),1+9*(AA$3-MIN(MAX(Data_wide!$AD$71,AA$2),AA$3))/(AA$3-AA$2)),1),""))</f>
        <v/>
      </c>
      <c r="AB75" s="165">
        <f>IF(OR(AB$4=0,Data_wide!$AE$71=""),"",IFERROR(ROUND(IF(AB$4=1,1+9*(MIN(MAX(Data_wide!$AE$71,AB$2),AB$3)-AB$2)/(AB$3-AB$2),1+9*(AB$3-MIN(MAX(Data_wide!$AE$71,AB$2),AB$3))/(AB$3-AB$2)),1),""))</f>
        <v/>
      </c>
      <c r="AC75" s="165">
        <f>IF(OR(AC$4=0,Data_wide!$AF$71=""),"",IFERROR(ROUND(IF(AC$4=1,1+9*(MIN(MAX(Data_wide!$AF$71,AC$2),AC$3)-AC$2)/(AC$3-AC$2),1+9*(AC$3-MIN(MAX(Data_wide!$AF$71,AC$2),AC$3))/(AC$3-AC$2)),1),""))</f>
        <v/>
      </c>
      <c r="AD75" s="165">
        <f>IF(OR(AD$4=0,Data_wide!$AG$71=""),"",IFERROR(ROUND(IF(AD$4=1,1+9*(MIN(MAX(Data_wide!$AG$71,AD$2),AD$3)-AD$2)/(AD$3-AD$2),1+9*(AD$3-MIN(MAX(Data_wide!$AG$71,AD$2),AD$3))/(AD$3-AD$2)),1),""))</f>
        <v/>
      </c>
      <c r="AE75" s="165">
        <f>IF(OR(AE$4=0,Data_wide!$AH$71=""),"",IFERROR(ROUND(IF(AE$4=1,1+9*(MIN(MAX(Data_wide!$AH$71,AE$2),AE$3)-AE$2)/(AE$3-AE$2),1+9*(AE$3-MIN(MAX(Data_wide!$AH$71,AE$2),AE$3))/(AE$3-AE$2)),1),""))</f>
        <v/>
      </c>
      <c r="AF75" s="165">
        <f>IF(OR(AF$4=0,Data_wide!$AI$71=""),"",IFERROR(ROUND(IF(AF$4=1,1+9*(MIN(MAX(Data_wide!$AI$71,AF$2),AF$3)-AF$2)/(AF$3-AF$2),1+9*(AF$3-MIN(MAX(Data_wide!$AI$71,AF$2),AF$3))/(AF$3-AF$2)),1),""))</f>
        <v/>
      </c>
      <c r="AG75" s="165">
        <f>IF(OR(AG$4=0,Data_wide!$AJ$71=""),"",IFERROR(ROUND(IF(AG$4=1,1+9*(MIN(MAX(Data_wide!$AJ$71,AG$2),AG$3)-AG$2)/(AG$3-AG$2),1+9*(AG$3-MIN(MAX(Data_wide!$AJ$71,AG$2),AG$3))/(AG$3-AG$2)),1),""))</f>
        <v/>
      </c>
      <c r="AH75" s="165">
        <f>IF(OR(AH$4=0,Data_wide!$AK$71=""),"",IFERROR(ROUND(IF(AH$4=1,1+9*(MIN(MAX(Data_wide!$AK$71,AH$2),AH$3)-AH$2)/(AH$3-AH$2),1+9*(AH$3-MIN(MAX(Data_wide!$AK$71,AH$2),AH$3))/(AH$3-AH$2)),1),""))</f>
        <v/>
      </c>
      <c r="AI75" s="165">
        <f>IF(OR(AI$4=0,Data_wide!$AL$71=""),"",IFERROR(ROUND(IF(AI$4=1,1+9*(MIN(MAX(Data_wide!$AL$71,AI$2),AI$3)-AI$2)/(AI$3-AI$2),1+9*(AI$3-MIN(MAX(Data_wide!$AL$71,AI$2),AI$3))/(AI$3-AI$2)),1),""))</f>
        <v/>
      </c>
      <c r="AJ75" s="165">
        <f>IF(OR(AJ$4=0,Data_wide!$AM$71=""),"",IFERROR(ROUND(IF(AJ$4=1,1+9*(MIN(MAX(Data_wide!$AM$71,AJ$2),AJ$3)-AJ$2)/(AJ$3-AJ$2),1+9*(AJ$3-MIN(MAX(Data_wide!$AM$71,AJ$2),AJ$3))/(AJ$3-AJ$2)),1),""))</f>
        <v/>
      </c>
      <c r="AK75" s="165">
        <f>IF(OR(AK$4=0,Data_wide!$AN$71=""),"",IFERROR(ROUND(IF(AK$4=1,1+9*(MIN(MAX(Data_wide!$AN$71,AK$2),AK$3)-AK$2)/(AK$3-AK$2),1+9*(AK$3-MIN(MAX(Data_wide!$AN$71,AK$2),AK$3))/(AK$3-AK$2)),1),""))</f>
        <v/>
      </c>
      <c r="AL75" s="165">
        <f>IF(OR(AL$4=0,Data_wide!$AO$71=""),"",IFERROR(ROUND(IF(AL$4=1,1+9*(MIN(MAX(Data_wide!$AO$71,AL$2),AL$3)-AL$2)/(AL$3-AL$2),1+9*(AL$3-MIN(MAX(Data_wide!$AO$71,AL$2),AL$3))/(AL$3-AL$2)),1),""))</f>
        <v/>
      </c>
      <c r="AM75" s="165">
        <f>IF(OR(AM$4=0,Data_wide!$AP$71=""),"",IFERROR(ROUND(IF(AM$4=1,1+9*(MIN(MAX(Data_wide!$AP$71,AM$2),AM$3)-AM$2)/(AM$3-AM$2),1+9*(AM$3-MIN(MAX(Data_wide!$AP$71,AM$2),AM$3))/(AM$3-AM$2)),1),""))</f>
        <v/>
      </c>
      <c r="AN75" s="165">
        <f>IF(OR(AN$4=0,Data_wide!$AQ$71=""),"",IFERROR(ROUND(IF(AN$4=1,1+9*(MIN(MAX(Data_wide!$AQ$71,AN$2),AN$3)-AN$2)/(AN$3-AN$2),1+9*(AN$3-MIN(MAX(Data_wide!$AQ$71,AN$2),AN$3))/(AN$3-AN$2)),1),""))</f>
        <v/>
      </c>
      <c r="AO75" s="165">
        <f>IF(OR(AO$4=0,Data_wide!$AR$71=""),"",IFERROR(ROUND(IF(AO$4=1,1+9*(MIN(MAX(Data_wide!$AR$71,AO$2),AO$3)-AO$2)/(AO$3-AO$2),1+9*(AO$3-MIN(MAX(Data_wide!$AR$71,AO$2),AO$3))/(AO$3-AO$2)),1),""))</f>
        <v/>
      </c>
      <c r="AP75" s="165">
        <f>IF(OR(AP$4=0,Data_wide!$AS$71=""),"",IFERROR(ROUND(IF(AP$4=1,1+9*(MIN(MAX(Data_wide!$AS$71,AP$2),AP$3)-AP$2)/(AP$3-AP$2),1+9*(AP$3-MIN(MAX(Data_wide!$AS$71,AP$2),AP$3))/(AP$3-AP$2)),1),""))</f>
        <v/>
      </c>
      <c r="AQ75" s="165">
        <f>IF(OR(AQ$4=0,Data_wide!$AT$71=""),"",IFERROR(ROUND(IF(AQ$4=1,1+9*(MIN(MAX(Data_wide!$AT$71,AQ$2),AQ$3)-AQ$2)/(AQ$3-AQ$2),1+9*(AQ$3-MIN(MAX(Data_wide!$AT$71,AQ$2),AQ$3))/(AQ$3-AQ$2)),1),""))</f>
        <v/>
      </c>
      <c r="AR75" s="165">
        <f>IF(OR(AR$4=0,Data_wide!$AU$71=""),"",IFERROR(ROUND(IF(AR$4=1,1+9*(MIN(MAX(Data_wide!$AU$71,AR$2),AR$3)-AR$2)/(AR$3-AR$2),1+9*(AR$3-MIN(MAX(Data_wide!$AU$71,AR$2),AR$3))/(AR$3-AR$2)),1),""))</f>
        <v/>
      </c>
      <c r="AS75" s="165">
        <f>IF(OR(AS$4=0,Data_wide!$AV$71=""),"",IFERROR(ROUND(IF(AS$4=1,1+9*(MIN(MAX(Data_wide!$AV$71,AS$2),AS$3)-AS$2)/(AS$3-AS$2),1+9*(AS$3-MIN(MAX(Data_wide!$AV$71,AS$2),AS$3))/(AS$3-AS$2)),1),""))</f>
        <v/>
      </c>
      <c r="AT75" s="165">
        <f>IF(OR(AT$4=0,Data_wide!$AW$71=""),"",IFERROR(ROUND(IF(AT$4=1,1+9*(MIN(MAX(Data_wide!$AW$71,AT$2),AT$3)-AT$2)/(AT$3-AT$2),1+9*(AT$3-MIN(MAX(Data_wide!$AW$71,AT$2),AT$3))/(AT$3-AT$2)),1),""))</f>
        <v/>
      </c>
      <c r="AU75" s="165">
        <f>IF(OR(AU$4=0,Data_wide!$AX$71=""),"",IFERROR(ROUND(IF(AU$4=1,1+9*(MIN(MAX(Data_wide!$AX$71,AU$2),AU$3)-AU$2)/(AU$3-AU$2),1+9*(AU$3-MIN(MAX(Data_wide!$AX$71,AU$2),AU$3))/(AU$3-AU$2)),1),""))</f>
        <v/>
      </c>
      <c r="AV75" s="165">
        <f>IF(OR(AV$4=0,Data_wide!$AY$71=""),"",IFERROR(ROUND(IF(AV$4=1,1+9*(MIN(MAX(Data_wide!$AY$71,AV$2),AV$3)-AV$2)/(AV$3-AV$2),1+9*(AV$3-MIN(MAX(Data_wide!$AY$71,AV$2),AV$3))/(AV$3-AV$2)),1),""))</f>
        <v/>
      </c>
      <c r="AW75" s="165">
        <f>IF(OR(AW$4=0,Data_wide!$AZ$71=""),"",IFERROR(ROUND(IF(AW$4=1,1+9*(MIN(MAX(Data_wide!$AZ$71,AW$2),AW$3)-AW$2)/(AW$3-AW$2),1+9*(AW$3-MIN(MAX(Data_wide!$AZ$71,AW$2),AW$3))/(AW$3-AW$2)),1),""))</f>
        <v/>
      </c>
      <c r="AX75" s="165">
        <f>IF(OR(AX$4=0,Data_wide!$BA$71=""),"",IFERROR(ROUND(IF(AX$4=1,1+9*(MIN(MAX(Data_wide!$BA$71,AX$2),AX$3)-AX$2)/(AX$3-AX$2),1+9*(AX$3-MIN(MAX(Data_wide!$BA$71,AX$2),AX$3))/(AX$3-AX$2)),1),""))</f>
        <v/>
      </c>
      <c r="AY75" s="165">
        <f>IF(OR(AY$4=0,Data_wide!$BB$71=""),"",IFERROR(ROUND(IF(AY$4=1,1+9*(MIN(MAX(Data_wide!$BB$71,AY$2),AY$3)-AY$2)/(AY$3-AY$2),1+9*(AY$3-MIN(MAX(Data_wide!$BB$71,AY$2),AY$3))/(AY$3-AY$2)),1),""))</f>
        <v/>
      </c>
      <c r="AZ75" s="165">
        <f>IF(OR(AZ$4=0,Data_wide!$BC$71=""),"",IFERROR(ROUND(IF(AZ$4=1,1+9*(MIN(MAX(Data_wide!$BC$71,AZ$2),AZ$3)-AZ$2)/(AZ$3-AZ$2),1+9*(AZ$3-MIN(MAX(Data_wide!$BC$71,AZ$2),AZ$3))/(AZ$3-AZ$2)),1),""))</f>
        <v/>
      </c>
      <c r="BA75" s="165">
        <f>IF(OR(BA$4=0,Data_wide!$BD$71=""),"",IFERROR(ROUND(IF(BA$4=1,1+9*(MIN(MAX(Data_wide!$BD$71,BA$2),BA$3)-BA$2)/(BA$3-BA$2),1+9*(BA$3-MIN(MAX(Data_wide!$BD$71,BA$2),BA$3))/(BA$3-BA$2)),1),""))</f>
        <v/>
      </c>
      <c r="BB75" s="165">
        <f>IF(OR(BB$4=0,Data_wide!$BE$71=""),"",IFERROR(ROUND(IF(BB$4=1,1+9*(MIN(MAX(Data_wide!$BE$71,BB$2),BB$3)-BB$2)/(BB$3-BB$2),1+9*(BB$3-MIN(MAX(Data_wide!$BE$71,BB$2),BB$3))/(BB$3-BB$2)),1),""))</f>
        <v/>
      </c>
      <c r="BC75" s="165">
        <f>IF(OR(BC$4=0,Data_wide!$BF$71=""),"",IFERROR(ROUND(IF(BC$4=1,1+9*(MIN(MAX(Data_wide!$BF$71,BC$2),BC$3)-BC$2)/(BC$3-BC$2),1+9*(BC$3-MIN(MAX(Data_wide!$BF$71,BC$2),BC$3))/(BC$3-BC$2)),1),""))</f>
        <v/>
      </c>
      <c r="BD75" s="165">
        <f>IF(OR(BD$4=0,Data_wide!$BG$71=""),"",IFERROR(ROUND(IF(BD$4=1,1+9*(MIN(MAX(Data_wide!$BG$71,BD$2),BD$3)-BD$2)/(BD$3-BD$2),1+9*(BD$3-MIN(MAX(Data_wide!$BG$71,BD$2),BD$3))/(BD$3-BD$2)),1),""))</f>
        <v/>
      </c>
      <c r="BE75" s="165">
        <f>IF(OR(BE$4=0,Data_wide!$BH$71=""),"",IFERROR(ROUND(IF(BE$4=1,1+9*(MIN(MAX(Data_wide!$BH$71,BE$2),BE$3)-BE$2)/(BE$3-BE$2),1+9*(BE$3-MIN(MAX(Data_wide!$BH$71,BE$2),BE$3))/(BE$3-BE$2)),1),""))</f>
        <v/>
      </c>
      <c r="BF75" s="165">
        <f>IF(OR(BF$4=0,Data_wide!$BI$71=""),"",IFERROR(ROUND(IF(BF$4=1,1+9*(MIN(MAX(Data_wide!$BI$71,BF$2),BF$3)-BF$2)/(BF$3-BF$2),1+9*(BF$3-MIN(MAX(Data_wide!$BI$71,BF$2),BF$3))/(BF$3-BF$2)),1),""))</f>
        <v/>
      </c>
      <c r="BG75" s="165">
        <f>IF(OR(BG$4=0,Data_wide!$BJ$71=""),"",IFERROR(ROUND(IF(BG$4=1,1+9*(MIN(MAX(Data_wide!$BJ$71,BG$2),BG$3)-BG$2)/(BG$3-BG$2),1+9*(BG$3-MIN(MAX(Data_wide!$BJ$71,BG$2),BG$3))/(BG$3-BG$2)),1),""))</f>
        <v/>
      </c>
      <c r="BH75" s="165">
        <f>IF(OR(BH$4=0,Data_wide!$BK$71=""),"",IFERROR(ROUND(IF(BH$4=1,1+9*(MIN(MAX(Data_wide!$BK$71,BH$2),BH$3)-BH$2)/(BH$3-BH$2),1+9*(BH$3-MIN(MAX(Data_wide!$BK$71,BH$2),BH$3))/(BH$3-BH$2)),1),""))</f>
        <v/>
      </c>
      <c r="BI75" s="165">
        <f>IF(OR(BI$4=0,Data_wide!$BL$71=""),"",IFERROR(ROUND(IF(BI$4=1,1+9*(MIN(MAX(Data_wide!$BL$71,BI$2),BI$3)-BI$2)/(BI$3-BI$2),1+9*(BI$3-MIN(MAX(Data_wide!$BL$71,BI$2),BI$3))/(BI$3-BI$2)),1),""))</f>
        <v/>
      </c>
      <c r="BJ75" s="165">
        <f>IF(OR(BJ$4=0,Data_wide!$BM$71=""),"",IFERROR(ROUND(IF(BJ$4=1,1+9*(MIN(MAX(Data_wide!$BM$71,BJ$2),BJ$3)-BJ$2)/(BJ$3-BJ$2),1+9*(BJ$3-MIN(MAX(Data_wide!$BM$71,BJ$2),BJ$3))/(BJ$3-BJ$2)),1),""))</f>
        <v/>
      </c>
      <c r="BK75" s="165">
        <f>IF(OR(BK$4=0,Data_wide!$BN$71=""),"",IFERROR(ROUND(IF(BK$4=1,1+9*(MIN(MAX(Data_wide!$BN$71,BK$2),BK$3)-BK$2)/(BK$3-BK$2),1+9*(BK$3-MIN(MAX(Data_wide!$BN$71,BK$2),BK$3))/(BK$3-BK$2)),1),""))</f>
        <v/>
      </c>
      <c r="BL75" s="165">
        <f>IF(OR(BL$4=0,Data_wide!$BO$71=""),"",IFERROR(ROUND(IF(BL$4=1,1+9*(MIN(MAX(Data_wide!$BO$71,BL$2),BL$3)-BL$2)/(BL$3-BL$2),1+9*(BL$3-MIN(MAX(Data_wide!$BO$71,BL$2),BL$3))/(BL$3-BL$2)),1),""))</f>
        <v/>
      </c>
      <c r="BM75" s="165">
        <f>IF(OR(BM$4=0,Data_wide!$BP$71=""),"",IFERROR(ROUND(IF(BM$4=1,1+9*(MIN(MAX(Data_wide!$BP$71,BM$2),BM$3)-BM$2)/(BM$3-BM$2),1+9*(BM$3-MIN(MAX(Data_wide!$BP$71,BM$2),BM$3))/(BM$3-BM$2)),1),""))</f>
        <v/>
      </c>
      <c r="BN75" s="165">
        <f>IF(OR(BN$4=0,Data_wide!$BQ$71=""),"",IFERROR(ROUND(IF(BN$4=1,1+9*(MIN(MAX(Data_wide!$BQ$71,BN$2),BN$3)-BN$2)/(BN$3-BN$2),1+9*(BN$3-MIN(MAX(Data_wide!$BQ$71,BN$2),BN$3))/(BN$3-BN$2)),1),""))</f>
        <v/>
      </c>
      <c r="BO75" s="165">
        <f>IF(OR(BO$4=0,Data_wide!$BR$71=""),"",IFERROR(ROUND(IF(BO$4=1,1+9*(MIN(MAX(Data_wide!$BR$71,BO$2),BO$3)-BO$2)/(BO$3-BO$2),1+9*(BO$3-MIN(MAX(Data_wide!$BR$71,BO$2),BO$3))/(BO$3-BO$2)),1),""))</f>
        <v/>
      </c>
      <c r="BP75" s="165">
        <f>IF(OR(BP$4=0,Data_wide!$BS$71=""),"",IFERROR(ROUND(IF(BP$4=1,1+9*(MIN(MAX(Data_wide!$BS$71,BP$2),BP$3)-BP$2)/(BP$3-BP$2),1+9*(BP$3-MIN(MAX(Data_wide!$BS$71,BP$2),BP$3))/(BP$3-BP$2)),1),""))</f>
        <v/>
      </c>
      <c r="BQ75" s="165">
        <f>IF(OR(BQ$4=0,Data_wide!$BT$71=""),"",IFERROR(ROUND(IF(BQ$4=1,1+9*(MIN(MAX(Data_wide!$BT$71,BQ$2),BQ$3)-BQ$2)/(BQ$3-BQ$2),1+9*(BQ$3-MIN(MAX(Data_wide!$BT$71,BQ$2),BQ$3))/(BQ$3-BQ$2)),1),""))</f>
        <v/>
      </c>
      <c r="BR75" s="165">
        <f>IF(OR(BR$4=0,Data_wide!$BU$71=""),"",IFERROR(ROUND(IF(BR$4=1,1+9*(MIN(MAX(Data_wide!$BU$71,BR$2),BR$3)-BR$2)/(BR$3-BR$2),1+9*(BR$3-MIN(MAX(Data_wide!$BU$71,BR$2),BR$3))/(BR$3-BR$2)),1),""))</f>
        <v/>
      </c>
      <c r="BS75" s="165">
        <f>IF(OR(BS$4=0,Data_wide!$BV$71=""),"",IFERROR(ROUND(IF(BS$4=1,1+9*(MIN(MAX(Data_wide!$BV$71,BS$2),BS$3)-BS$2)/(BS$3-BS$2),1+9*(BS$3-MIN(MAX(Data_wide!$BV$71,BS$2),BS$3))/(BS$3-BS$2)),1),""))</f>
        <v/>
      </c>
      <c r="BT75" s="165">
        <f>IF(OR(BT$4=0,Data_wide!$BW$71=""),"",IFERROR(ROUND(IF(BT$4=1,1+9*(MIN(MAX(Data_wide!$BW$71,BT$2),BT$3)-BT$2)/(BT$3-BT$2),1+9*(BT$3-MIN(MAX(Data_wide!$BW$71,BT$2),BT$3))/(BT$3-BT$2)),1),""))</f>
        <v/>
      </c>
      <c r="BU75" s="165">
        <f>IF(OR(BU$4=0,Data_wide!$BX$71=""),"",IFERROR(ROUND(IF(BU$4=1,1+9*(MIN(MAX(Data_wide!$BX$71,BU$2),BU$3)-BU$2)/(BU$3-BU$2),1+9*(BU$3-MIN(MAX(Data_wide!$BX$71,BU$2),BU$3))/(BU$3-BU$2)),1),""))</f>
        <v/>
      </c>
      <c r="BV75" s="165">
        <f>IF(OR(BV$4=0,Data_wide!$BY$71=""),"",IFERROR(ROUND(IF(BV$4=1,1+9*(MIN(MAX(Data_wide!$BY$71,BV$2),BV$3)-BV$2)/(BV$3-BV$2),1+9*(BV$3-MIN(MAX(Data_wide!$BY$71,BV$2),BV$3))/(BV$3-BV$2)),1),""))</f>
        <v/>
      </c>
      <c r="BW75" s="165">
        <f>IF(OR(BW$4=0,Data_wide!$BZ$71=""),"",IFERROR(ROUND(IF(BW$4=1,1+9*(MIN(MAX(Data_wide!$BZ$71,BW$2),BW$3)-BW$2)/(BW$3-BW$2),1+9*(BW$3-MIN(MAX(Data_wide!$BZ$71,BW$2),BW$3))/(BW$3-BW$2)),1),""))</f>
        <v/>
      </c>
      <c r="BX75" s="165">
        <f>IF(OR(BX$4=0,Data_wide!$CA$71=""),"",IFERROR(ROUND(IF(BX$4=1,1+9*(MIN(MAX(Data_wide!$CA$71,BX$2),BX$3)-BX$2)/(BX$3-BX$2),1+9*(BX$3-MIN(MAX(Data_wide!$CA$71,BX$2),BX$3))/(BX$3-BX$2)),1),""))</f>
        <v/>
      </c>
      <c r="BY75" s="165">
        <f>IF(OR(BY$4=0,Data_wide!$CB$71=""),"",IFERROR(ROUND(IF(BY$4=1,1+9*(MIN(MAX(Data_wide!$CB$71,BY$2),BY$3)-BY$2)/(BY$3-BY$2),1+9*(BY$3-MIN(MAX(Data_wide!$CB$71,BY$2),BY$3))/(BY$3-BY$2)),1),""))</f>
        <v/>
      </c>
      <c r="BZ75" s="165">
        <f>IF(OR(BZ$4=0,Data_wide!$CC$71=""),"",IFERROR(ROUND(IF(BZ$4=1,1+9*(MIN(MAX(Data_wide!$CC$71,BZ$2),BZ$3)-BZ$2)/(BZ$3-BZ$2),1+9*(BZ$3-MIN(MAX(Data_wide!$CC$71,BZ$2),BZ$3))/(BZ$3-BZ$2)),1),""))</f>
        <v/>
      </c>
      <c r="CA75" s="165">
        <f>IF(OR(CA$4=0,Data_wide!$CD$71=""),"",IFERROR(ROUND(IF(CA$4=1,1+9*(MIN(MAX(Data_wide!$CD$71,CA$2),CA$3)-CA$2)/(CA$3-CA$2),1+9*(CA$3-MIN(MAX(Data_wide!$CD$71,CA$2),CA$3))/(CA$3-CA$2)),1),""))</f>
        <v/>
      </c>
      <c r="CB75" s="165">
        <f>IF(OR(CB$4=0,Data_wide!$CE$71=""),"",IFERROR(ROUND(IF(CB$4=1,1+9*(MIN(MAX(Data_wide!$CE$71,CB$2),CB$3)-CB$2)/(CB$3-CB$2),1+9*(CB$3-MIN(MAX(Data_wide!$CE$71,CB$2),CB$3))/(CB$3-CB$2)),1),""))</f>
        <v/>
      </c>
      <c r="CC75" s="165">
        <f>IF(OR(CC$4=0,Data_wide!$CF$71=""),"",IFERROR(ROUND(IF(CC$4=1,1+9*(MIN(MAX(Data_wide!$CF$71,CC$2),CC$3)-CC$2)/(CC$3-CC$2),1+9*(CC$3-MIN(MAX(Data_wide!$CF$71,CC$2),CC$3))/(CC$3-CC$2)),1),""))</f>
        <v/>
      </c>
      <c r="CD75" s="165">
        <f>IF(OR(CD$4=0,Data_wide!$CG$71=""),"",IFERROR(ROUND(IF(CD$4=1,1+9*(MIN(MAX(Data_wide!$CG$71,CD$2),CD$3)-CD$2)/(CD$3-CD$2),1+9*(CD$3-MIN(MAX(Data_wide!$CG$71,CD$2),CD$3))/(CD$3-CD$2)),1),""))</f>
        <v/>
      </c>
      <c r="CE75" s="165">
        <f>IF(OR(CE$4=0,Data_wide!$CH$71=""),"",IFERROR(ROUND(IF(CE$4=1,1+9*(MIN(MAX(Data_wide!$CH$71,CE$2),CE$3)-CE$2)/(CE$3-CE$2),1+9*(CE$3-MIN(MAX(Data_wide!$CH$71,CE$2),CE$3))/(CE$3-CE$2)),1),""))</f>
        <v/>
      </c>
      <c r="CF75" s="165">
        <f>IF(OR(CF$4=0,Data_wide!$CI$71=""),"",IFERROR(ROUND(IF(CF$4=1,1+9*(MIN(MAX(Data_wide!$CI$71,CF$2),CF$3)-CF$2)/(CF$3-CF$2),1+9*(CF$3-MIN(MAX(Data_wide!$CI$71,CF$2),CF$3))/(CF$3-CF$2)),1),""))</f>
        <v/>
      </c>
      <c r="CG75" s="165">
        <f>IF(OR(CG$4=0,Data_wide!$CJ$71=""),"",IFERROR(ROUND(IF(CG$4=1,1+9*(MIN(MAX(Data_wide!$CJ$71,CG$2),CG$3)-CG$2)/(CG$3-CG$2),1+9*(CG$3-MIN(MAX(Data_wide!$CJ$71,CG$2),CG$3))/(CG$3-CG$2)),1),""))</f>
        <v/>
      </c>
      <c r="CH75" s="165">
        <f>IF(OR(CH$4=0,Data_wide!$CK$71=""),"",IFERROR(ROUND(IF(CH$4=1,1+9*(MIN(MAX(Data_wide!$CK$71,CH$2),CH$3)-CH$2)/(CH$3-CH$2),1+9*(CH$3-MIN(MAX(Data_wide!$CK$71,CH$2),CH$3))/(CH$3-CH$2)),1),""))</f>
        <v/>
      </c>
      <c r="CI75" s="165">
        <f>IF(OR(CI$4=0,Data_wide!$CL$71=""),"",IFERROR(ROUND(IF(CI$4=1,1+9*(MIN(MAX(Data_wide!$CL$71,CI$2),CI$3)-CI$2)/(CI$3-CI$2),1+9*(CI$3-MIN(MAX(Data_wide!$CL$71,CI$2),CI$3))/(CI$3-CI$2)),1),""))</f>
        <v/>
      </c>
      <c r="CJ75" s="165">
        <f>IF(OR(CJ$4=0,Data_wide!$CM$71=""),"",IFERROR(ROUND(IF(CJ$4=1,1+9*(MIN(MAX(Data_wide!$CM$71,CJ$2),CJ$3)-CJ$2)/(CJ$3-CJ$2),1+9*(CJ$3-MIN(MAX(Data_wide!$CM$71,CJ$2),CJ$3))/(CJ$3-CJ$2)),1),""))</f>
        <v/>
      </c>
      <c r="CK75" s="165">
        <f>IF(OR(CK$4=0,Data_wide!$CN$71=""),"",IFERROR(ROUND(IF(CK$4=1,1+9*(MIN(MAX(Data_wide!$CN$71,CK$2),CK$3)-CK$2)/(CK$3-CK$2),1+9*(CK$3-MIN(MAX(Data_wide!$CN$71,CK$2),CK$3))/(CK$3-CK$2)),1),""))</f>
        <v/>
      </c>
      <c r="CL75" s="165">
        <f>IF(OR(CL$4=0,Data_wide!$CO$71=""),"",IFERROR(ROUND(IF(CL$4=1,1+9*(MIN(MAX(Data_wide!$CO$71,CL$2),CL$3)-CL$2)/(CL$3-CL$2),1+9*(CL$3-MIN(MAX(Data_wide!$CO$71,CL$2),CL$3))/(CL$3-CL$2)),1),""))</f>
        <v/>
      </c>
      <c r="CM75" s="165">
        <f>IF(OR(CM$4=0,Data_wide!$CP$71=""),"",IFERROR(ROUND(IF(CM$4=1,1+9*(MIN(MAX(Data_wide!$CP$71,CM$2),CM$3)-CM$2)/(CM$3-CM$2),1+9*(CM$3-MIN(MAX(Data_wide!$CP$71,CM$2),CM$3))/(CM$3-CM$2)),1),""))</f>
        <v/>
      </c>
      <c r="CN75" s="165">
        <f>IF(OR(CN$4=0,Data_wide!$CQ$71=""),"",IFERROR(ROUND(IF(CN$4=1,1+9*(MIN(MAX(Data_wide!$CQ$71,CN$2),CN$3)-CN$2)/(CN$3-CN$2),1+9*(CN$3-MIN(MAX(Data_wide!$CQ$71,CN$2),CN$3))/(CN$3-CN$2)),1),""))</f>
        <v/>
      </c>
      <c r="CO75" s="165">
        <f>IF(OR(CO$4=0,Data_wide!$CR$71=""),"",IFERROR(ROUND(IF(CO$4=1,1+9*(MIN(MAX(Data_wide!$CR$71,CO$2),CO$3)-CO$2)/(CO$3-CO$2),1+9*(CO$3-MIN(MAX(Data_wide!$CR$71,CO$2),CO$3))/(CO$3-CO$2)),1),""))</f>
        <v/>
      </c>
    </row>
    <row r="76" ht="14" customHeight="1">
      <c r="A76" s="161" t="inlineStr">
        <is>
          <t>GAB</t>
        </is>
      </c>
      <c r="B76" s="161" t="inlineStr">
        <is>
          <t>Gabon</t>
        </is>
      </c>
      <c r="C76" s="165">
        <f>IF(OR(C$4=0,Data_wide!$F$72=""),"",IFERROR(ROUND(IF(C$4=1,1+9*(MIN(MAX(Data_wide!$F$72,C$2),C$3)-C$2)/(C$3-C$2),1+9*(C$3-MIN(MAX(Data_wide!$F$72,C$2),C$3))/(C$3-C$2)),1),""))</f>
        <v/>
      </c>
      <c r="D76" s="165">
        <f>IF(OR(D$4=0,Data_wide!$G$72=""),"",IFERROR(ROUND(IF(D$4=1,1+9*(MIN(MAX(Data_wide!$G$72,D$2),D$3)-D$2)/(D$3-D$2),1+9*(D$3-MIN(MAX(Data_wide!$G$72,D$2),D$3))/(D$3-D$2)),1),""))</f>
        <v/>
      </c>
      <c r="E76" s="165">
        <f>IF(OR(E$4=0,Data_wide!$H$72=""),"",IFERROR(ROUND(IF(E$4=1,1+9*(MIN(MAX(Data_wide!$H$72,E$2),E$3)-E$2)/(E$3-E$2),1+9*(E$3-MIN(MAX(Data_wide!$H$72,E$2),E$3))/(E$3-E$2)),1),""))</f>
        <v/>
      </c>
      <c r="F76" s="165">
        <f>IF(OR(F$4=0,Data_wide!$I$72=""),"",IFERROR(ROUND(IF(F$4=1,1+9*(MIN(MAX(Data_wide!$I$72,F$2),F$3)-F$2)/(F$3-F$2),1+9*(F$3-MIN(MAX(Data_wide!$I$72,F$2),F$3))/(F$3-F$2)),1),""))</f>
        <v/>
      </c>
      <c r="G76" s="165">
        <f>IF(OR(G$4=0,Data_wide!$J$72=""),"",IFERROR(ROUND(IF(G$4=1,1+9*(MIN(MAX(Data_wide!$J$72,G$2),G$3)-G$2)/(G$3-G$2),1+9*(G$3-MIN(MAX(Data_wide!$J$72,G$2),G$3))/(G$3-G$2)),1),""))</f>
        <v/>
      </c>
      <c r="H76" s="165">
        <f>IF(OR(H$4=0,Data_wide!$K$72=""),"",IFERROR(ROUND(IF(H$4=1,1+9*(MIN(MAX(Data_wide!$K$72,H$2),H$3)-H$2)/(H$3-H$2),1+9*(H$3-MIN(MAX(Data_wide!$K$72,H$2),H$3))/(H$3-H$2)),1),""))</f>
        <v/>
      </c>
      <c r="I76" s="165">
        <f>IF(OR(I$4=0,Data_wide!$L$72=""),"",IFERROR(ROUND(IF(I$4=1,1+9*(MIN(MAX(Data_wide!$L$72,I$2),I$3)-I$2)/(I$3-I$2),1+9*(I$3-MIN(MAX(Data_wide!$L$72,I$2),I$3))/(I$3-I$2)),1),""))</f>
        <v/>
      </c>
      <c r="J76" s="165">
        <f>IF(OR(J$4=0,Data_wide!$M$72=""),"",IFERROR(ROUND(IF(J$4=1,1+9*(MIN(MAX(Data_wide!$M$72,J$2),J$3)-J$2)/(J$3-J$2),1+9*(J$3-MIN(MAX(Data_wide!$M$72,J$2),J$3))/(J$3-J$2)),1),""))</f>
        <v/>
      </c>
      <c r="K76" s="165">
        <f>IF(OR(K$4=0,Data_wide!$N$72=""),"",IFERROR(ROUND(IF(K$4=1,1+9*(MIN(MAX(Data_wide!$N$72,K$2),K$3)-K$2)/(K$3-K$2),1+9*(K$3-MIN(MAX(Data_wide!$N$72,K$2),K$3))/(K$3-K$2)),1),""))</f>
        <v/>
      </c>
      <c r="L76" s="165">
        <f>IF(OR(L$4=0,Data_wide!$O$72=""),"",IFERROR(ROUND(IF(L$4=1,1+9*(MIN(MAX(Data_wide!$O$72,L$2),L$3)-L$2)/(L$3-L$2),1+9*(L$3-MIN(MAX(Data_wide!$O$72,L$2),L$3))/(L$3-L$2)),1),""))</f>
        <v/>
      </c>
      <c r="M76" s="165">
        <f>IF(OR(M$4=0,Data_wide!$P$72=""),"",IFERROR(ROUND(IF(M$4=1,1+9*(MIN(MAX(Data_wide!$P$72,M$2),M$3)-M$2)/(M$3-M$2),1+9*(M$3-MIN(MAX(Data_wide!$P$72,M$2),M$3))/(M$3-M$2)),1),""))</f>
        <v/>
      </c>
      <c r="N76" s="165">
        <f>IF(OR(N$4=0,Data_wide!$Q$72=""),"",IFERROR(ROUND(IF(N$4=1,1+9*(MIN(MAX(Data_wide!$Q$72,N$2),N$3)-N$2)/(N$3-N$2),1+9*(N$3-MIN(MAX(Data_wide!$Q$72,N$2),N$3))/(N$3-N$2)),1),""))</f>
        <v/>
      </c>
      <c r="O76" s="165">
        <f>IF(OR(O$4=0,Data_wide!$R$72=""),"",IFERROR(ROUND(IF(O$4=1,1+9*(MIN(MAX(Data_wide!$R$72,O$2),O$3)-O$2)/(O$3-O$2),1+9*(O$3-MIN(MAX(Data_wide!$R$72,O$2),O$3))/(O$3-O$2)),1),""))</f>
        <v/>
      </c>
      <c r="P76" s="165">
        <f>IF(OR(P$4=0,Data_wide!$S$72=""),"",IFERROR(ROUND(IF(P$4=1,1+9*(MIN(MAX(Data_wide!$S$72,P$2),P$3)-P$2)/(P$3-P$2),1+9*(P$3-MIN(MAX(Data_wide!$S$72,P$2),P$3))/(P$3-P$2)),1),""))</f>
        <v/>
      </c>
      <c r="Q76" s="165">
        <f>IF(OR(Q$4=0,Data_wide!$T$72=""),"",IFERROR(ROUND(IF(Q$4=1,1+9*(MIN(MAX(Data_wide!$T$72,Q$2),Q$3)-Q$2)/(Q$3-Q$2),1+9*(Q$3-MIN(MAX(Data_wide!$T$72,Q$2),Q$3))/(Q$3-Q$2)),1),""))</f>
        <v/>
      </c>
      <c r="R76" s="165">
        <f>IF(OR(R$4=0,Data_wide!$U$72=""),"",IFERROR(ROUND(IF(R$4=1,1+9*(MIN(MAX(Data_wide!$U$72,R$2),R$3)-R$2)/(R$3-R$2),1+9*(R$3-MIN(MAX(Data_wide!$U$72,R$2),R$3))/(R$3-R$2)),1),""))</f>
        <v/>
      </c>
      <c r="S76" s="165">
        <f>IF(OR(S$4=0,Data_wide!$V$72=""),"",IFERROR(ROUND(IF(S$4=1,1+9*(MIN(MAX(Data_wide!$V$72,S$2),S$3)-S$2)/(S$3-S$2),1+9*(S$3-MIN(MAX(Data_wide!$V$72,S$2),S$3))/(S$3-S$2)),1),""))</f>
        <v/>
      </c>
      <c r="T76" s="165">
        <f>IF(OR(T$4=0,Data_wide!$W$72=""),"",IFERROR(ROUND(IF(T$4=1,1+9*(MIN(MAX(Data_wide!$W$72,T$2),T$3)-T$2)/(T$3-T$2),1+9*(T$3-MIN(MAX(Data_wide!$W$72,T$2),T$3))/(T$3-T$2)),1),""))</f>
        <v/>
      </c>
      <c r="U76" s="165">
        <f>IF(OR(U$4=0,Data_wide!$X$72=""),"",IFERROR(ROUND(IF(U$4=1,1+9*(MIN(MAX(Data_wide!$X$72,U$2),U$3)-U$2)/(U$3-U$2),1+9*(U$3-MIN(MAX(Data_wide!$X$72,U$2),U$3))/(U$3-U$2)),1),""))</f>
        <v/>
      </c>
      <c r="V76" s="165">
        <f>IF(OR(V$4=0,Data_wide!$Y$72=""),"",IFERROR(ROUND(IF(V$4=1,1+9*(MIN(MAX(Data_wide!$Y$72,V$2),V$3)-V$2)/(V$3-V$2),1+9*(V$3-MIN(MAX(Data_wide!$Y$72,V$2),V$3))/(V$3-V$2)),1),""))</f>
        <v/>
      </c>
      <c r="W76" s="165">
        <f>IF(OR(W$4=0,Data_wide!$Z$72=""),"",IFERROR(ROUND(IF(W$4=1,1+9*(MIN(MAX(Data_wide!$Z$72,W$2),W$3)-W$2)/(W$3-W$2),1+9*(W$3-MIN(MAX(Data_wide!$Z$72,W$2),W$3))/(W$3-W$2)),1),""))</f>
        <v/>
      </c>
      <c r="X76" s="165">
        <f>IF(OR(X$4=0,Data_wide!$AA$72=""),"",IFERROR(ROUND(IF(X$4=1,1+9*(MIN(MAX(Data_wide!$AA$72,X$2),X$3)-X$2)/(X$3-X$2),1+9*(X$3-MIN(MAX(Data_wide!$AA$72,X$2),X$3))/(X$3-X$2)),1),""))</f>
        <v/>
      </c>
      <c r="Y76" s="165">
        <f>IF(OR(Y$4=0,Data_wide!$AB$72=""),"",IFERROR(ROUND(IF(Y$4=1,1+9*(MIN(MAX(Data_wide!$AB$72,Y$2),Y$3)-Y$2)/(Y$3-Y$2),1+9*(Y$3-MIN(MAX(Data_wide!$AB$72,Y$2),Y$3))/(Y$3-Y$2)),1),""))</f>
        <v/>
      </c>
      <c r="Z76" s="165">
        <f>IF(OR(Z$4=0,Data_wide!$AC$72=""),"",IFERROR(ROUND(IF(Z$4=1,1+9*(MIN(MAX(Data_wide!$AC$72,Z$2),Z$3)-Z$2)/(Z$3-Z$2),1+9*(Z$3-MIN(MAX(Data_wide!$AC$72,Z$2),Z$3))/(Z$3-Z$2)),1),""))</f>
        <v/>
      </c>
      <c r="AA76" s="165">
        <f>IF(OR(AA$4=0,Data_wide!$AD$72=""),"",IFERROR(ROUND(IF(AA$4=1,1+9*(MIN(MAX(Data_wide!$AD$72,AA$2),AA$3)-AA$2)/(AA$3-AA$2),1+9*(AA$3-MIN(MAX(Data_wide!$AD$72,AA$2),AA$3))/(AA$3-AA$2)),1),""))</f>
        <v/>
      </c>
      <c r="AB76" s="165">
        <f>IF(OR(AB$4=0,Data_wide!$AE$72=""),"",IFERROR(ROUND(IF(AB$4=1,1+9*(MIN(MAX(Data_wide!$AE$72,AB$2),AB$3)-AB$2)/(AB$3-AB$2),1+9*(AB$3-MIN(MAX(Data_wide!$AE$72,AB$2),AB$3))/(AB$3-AB$2)),1),""))</f>
        <v/>
      </c>
      <c r="AC76" s="165">
        <f>IF(OR(AC$4=0,Data_wide!$AF$72=""),"",IFERROR(ROUND(IF(AC$4=1,1+9*(MIN(MAX(Data_wide!$AF$72,AC$2),AC$3)-AC$2)/(AC$3-AC$2),1+9*(AC$3-MIN(MAX(Data_wide!$AF$72,AC$2),AC$3))/(AC$3-AC$2)),1),""))</f>
        <v/>
      </c>
      <c r="AD76" s="165">
        <f>IF(OR(AD$4=0,Data_wide!$AG$72=""),"",IFERROR(ROUND(IF(AD$4=1,1+9*(MIN(MAX(Data_wide!$AG$72,AD$2),AD$3)-AD$2)/(AD$3-AD$2),1+9*(AD$3-MIN(MAX(Data_wide!$AG$72,AD$2),AD$3))/(AD$3-AD$2)),1),""))</f>
        <v/>
      </c>
      <c r="AE76" s="165">
        <f>IF(OR(AE$4=0,Data_wide!$AH$72=""),"",IFERROR(ROUND(IF(AE$4=1,1+9*(MIN(MAX(Data_wide!$AH$72,AE$2),AE$3)-AE$2)/(AE$3-AE$2),1+9*(AE$3-MIN(MAX(Data_wide!$AH$72,AE$2),AE$3))/(AE$3-AE$2)),1),""))</f>
        <v/>
      </c>
      <c r="AF76" s="165">
        <f>IF(OR(AF$4=0,Data_wide!$AI$72=""),"",IFERROR(ROUND(IF(AF$4=1,1+9*(MIN(MAX(Data_wide!$AI$72,AF$2),AF$3)-AF$2)/(AF$3-AF$2),1+9*(AF$3-MIN(MAX(Data_wide!$AI$72,AF$2),AF$3))/(AF$3-AF$2)),1),""))</f>
        <v/>
      </c>
      <c r="AG76" s="165">
        <f>IF(OR(AG$4=0,Data_wide!$AJ$72=""),"",IFERROR(ROUND(IF(AG$4=1,1+9*(MIN(MAX(Data_wide!$AJ$72,AG$2),AG$3)-AG$2)/(AG$3-AG$2),1+9*(AG$3-MIN(MAX(Data_wide!$AJ$72,AG$2),AG$3))/(AG$3-AG$2)),1),""))</f>
        <v/>
      </c>
      <c r="AH76" s="165">
        <f>IF(OR(AH$4=0,Data_wide!$AK$72=""),"",IFERROR(ROUND(IF(AH$4=1,1+9*(MIN(MAX(Data_wide!$AK$72,AH$2),AH$3)-AH$2)/(AH$3-AH$2),1+9*(AH$3-MIN(MAX(Data_wide!$AK$72,AH$2),AH$3))/(AH$3-AH$2)),1),""))</f>
        <v/>
      </c>
      <c r="AI76" s="165">
        <f>IF(OR(AI$4=0,Data_wide!$AL$72=""),"",IFERROR(ROUND(IF(AI$4=1,1+9*(MIN(MAX(Data_wide!$AL$72,AI$2),AI$3)-AI$2)/(AI$3-AI$2),1+9*(AI$3-MIN(MAX(Data_wide!$AL$72,AI$2),AI$3))/(AI$3-AI$2)),1),""))</f>
        <v/>
      </c>
      <c r="AJ76" s="165">
        <f>IF(OR(AJ$4=0,Data_wide!$AM$72=""),"",IFERROR(ROUND(IF(AJ$4=1,1+9*(MIN(MAX(Data_wide!$AM$72,AJ$2),AJ$3)-AJ$2)/(AJ$3-AJ$2),1+9*(AJ$3-MIN(MAX(Data_wide!$AM$72,AJ$2),AJ$3))/(AJ$3-AJ$2)),1),""))</f>
        <v/>
      </c>
      <c r="AK76" s="165">
        <f>IF(OR(AK$4=0,Data_wide!$AN$72=""),"",IFERROR(ROUND(IF(AK$4=1,1+9*(MIN(MAX(Data_wide!$AN$72,AK$2),AK$3)-AK$2)/(AK$3-AK$2),1+9*(AK$3-MIN(MAX(Data_wide!$AN$72,AK$2),AK$3))/(AK$3-AK$2)),1),""))</f>
        <v/>
      </c>
      <c r="AL76" s="165">
        <f>IF(OR(AL$4=0,Data_wide!$AO$72=""),"",IFERROR(ROUND(IF(AL$4=1,1+9*(MIN(MAX(Data_wide!$AO$72,AL$2),AL$3)-AL$2)/(AL$3-AL$2),1+9*(AL$3-MIN(MAX(Data_wide!$AO$72,AL$2),AL$3))/(AL$3-AL$2)),1),""))</f>
        <v/>
      </c>
      <c r="AM76" s="165">
        <f>IF(OR(AM$4=0,Data_wide!$AP$72=""),"",IFERROR(ROUND(IF(AM$4=1,1+9*(MIN(MAX(Data_wide!$AP$72,AM$2),AM$3)-AM$2)/(AM$3-AM$2),1+9*(AM$3-MIN(MAX(Data_wide!$AP$72,AM$2),AM$3))/(AM$3-AM$2)),1),""))</f>
        <v/>
      </c>
      <c r="AN76" s="165">
        <f>IF(OR(AN$4=0,Data_wide!$AQ$72=""),"",IFERROR(ROUND(IF(AN$4=1,1+9*(MIN(MAX(Data_wide!$AQ$72,AN$2),AN$3)-AN$2)/(AN$3-AN$2),1+9*(AN$3-MIN(MAX(Data_wide!$AQ$72,AN$2),AN$3))/(AN$3-AN$2)),1),""))</f>
        <v/>
      </c>
      <c r="AO76" s="165">
        <f>IF(OR(AO$4=0,Data_wide!$AR$72=""),"",IFERROR(ROUND(IF(AO$4=1,1+9*(MIN(MAX(Data_wide!$AR$72,AO$2),AO$3)-AO$2)/(AO$3-AO$2),1+9*(AO$3-MIN(MAX(Data_wide!$AR$72,AO$2),AO$3))/(AO$3-AO$2)),1),""))</f>
        <v/>
      </c>
      <c r="AP76" s="165">
        <f>IF(OR(AP$4=0,Data_wide!$AS$72=""),"",IFERROR(ROUND(IF(AP$4=1,1+9*(MIN(MAX(Data_wide!$AS$72,AP$2),AP$3)-AP$2)/(AP$3-AP$2),1+9*(AP$3-MIN(MAX(Data_wide!$AS$72,AP$2),AP$3))/(AP$3-AP$2)),1),""))</f>
        <v/>
      </c>
      <c r="AQ76" s="165">
        <f>IF(OR(AQ$4=0,Data_wide!$AT$72=""),"",IFERROR(ROUND(IF(AQ$4=1,1+9*(MIN(MAX(Data_wide!$AT$72,AQ$2),AQ$3)-AQ$2)/(AQ$3-AQ$2),1+9*(AQ$3-MIN(MAX(Data_wide!$AT$72,AQ$2),AQ$3))/(AQ$3-AQ$2)),1),""))</f>
        <v/>
      </c>
      <c r="AR76" s="165">
        <f>IF(OR(AR$4=0,Data_wide!$AU$72=""),"",IFERROR(ROUND(IF(AR$4=1,1+9*(MIN(MAX(Data_wide!$AU$72,AR$2),AR$3)-AR$2)/(AR$3-AR$2),1+9*(AR$3-MIN(MAX(Data_wide!$AU$72,AR$2),AR$3))/(AR$3-AR$2)),1),""))</f>
        <v/>
      </c>
      <c r="AS76" s="165">
        <f>IF(OR(AS$4=0,Data_wide!$AV$72=""),"",IFERROR(ROUND(IF(AS$4=1,1+9*(MIN(MAX(Data_wide!$AV$72,AS$2),AS$3)-AS$2)/(AS$3-AS$2),1+9*(AS$3-MIN(MAX(Data_wide!$AV$72,AS$2),AS$3))/(AS$3-AS$2)),1),""))</f>
        <v/>
      </c>
      <c r="AT76" s="165">
        <f>IF(OR(AT$4=0,Data_wide!$AW$72=""),"",IFERROR(ROUND(IF(AT$4=1,1+9*(MIN(MAX(Data_wide!$AW$72,AT$2),AT$3)-AT$2)/(AT$3-AT$2),1+9*(AT$3-MIN(MAX(Data_wide!$AW$72,AT$2),AT$3))/(AT$3-AT$2)),1),""))</f>
        <v/>
      </c>
      <c r="AU76" s="165">
        <f>IF(OR(AU$4=0,Data_wide!$AX$72=""),"",IFERROR(ROUND(IF(AU$4=1,1+9*(MIN(MAX(Data_wide!$AX$72,AU$2),AU$3)-AU$2)/(AU$3-AU$2),1+9*(AU$3-MIN(MAX(Data_wide!$AX$72,AU$2),AU$3))/(AU$3-AU$2)),1),""))</f>
        <v/>
      </c>
      <c r="AV76" s="165">
        <f>IF(OR(AV$4=0,Data_wide!$AY$72=""),"",IFERROR(ROUND(IF(AV$4=1,1+9*(MIN(MAX(Data_wide!$AY$72,AV$2),AV$3)-AV$2)/(AV$3-AV$2),1+9*(AV$3-MIN(MAX(Data_wide!$AY$72,AV$2),AV$3))/(AV$3-AV$2)),1),""))</f>
        <v/>
      </c>
      <c r="AW76" s="165">
        <f>IF(OR(AW$4=0,Data_wide!$AZ$72=""),"",IFERROR(ROUND(IF(AW$4=1,1+9*(MIN(MAX(Data_wide!$AZ$72,AW$2),AW$3)-AW$2)/(AW$3-AW$2),1+9*(AW$3-MIN(MAX(Data_wide!$AZ$72,AW$2),AW$3))/(AW$3-AW$2)),1),""))</f>
        <v/>
      </c>
      <c r="AX76" s="165">
        <f>IF(OR(AX$4=0,Data_wide!$BA$72=""),"",IFERROR(ROUND(IF(AX$4=1,1+9*(MIN(MAX(Data_wide!$BA$72,AX$2),AX$3)-AX$2)/(AX$3-AX$2),1+9*(AX$3-MIN(MAX(Data_wide!$BA$72,AX$2),AX$3))/(AX$3-AX$2)),1),""))</f>
        <v/>
      </c>
      <c r="AY76" s="165">
        <f>IF(OR(AY$4=0,Data_wide!$BB$72=""),"",IFERROR(ROUND(IF(AY$4=1,1+9*(MIN(MAX(Data_wide!$BB$72,AY$2),AY$3)-AY$2)/(AY$3-AY$2),1+9*(AY$3-MIN(MAX(Data_wide!$BB$72,AY$2),AY$3))/(AY$3-AY$2)),1),""))</f>
        <v/>
      </c>
      <c r="AZ76" s="165">
        <f>IF(OR(AZ$4=0,Data_wide!$BC$72=""),"",IFERROR(ROUND(IF(AZ$4=1,1+9*(MIN(MAX(Data_wide!$BC$72,AZ$2),AZ$3)-AZ$2)/(AZ$3-AZ$2),1+9*(AZ$3-MIN(MAX(Data_wide!$BC$72,AZ$2),AZ$3))/(AZ$3-AZ$2)),1),""))</f>
        <v/>
      </c>
      <c r="BA76" s="165">
        <f>IF(OR(BA$4=0,Data_wide!$BD$72=""),"",IFERROR(ROUND(IF(BA$4=1,1+9*(MIN(MAX(Data_wide!$BD$72,BA$2),BA$3)-BA$2)/(BA$3-BA$2),1+9*(BA$3-MIN(MAX(Data_wide!$BD$72,BA$2),BA$3))/(BA$3-BA$2)),1),""))</f>
        <v/>
      </c>
      <c r="BB76" s="165">
        <f>IF(OR(BB$4=0,Data_wide!$BE$72=""),"",IFERROR(ROUND(IF(BB$4=1,1+9*(MIN(MAX(Data_wide!$BE$72,BB$2),BB$3)-BB$2)/(BB$3-BB$2),1+9*(BB$3-MIN(MAX(Data_wide!$BE$72,BB$2),BB$3))/(BB$3-BB$2)),1),""))</f>
        <v/>
      </c>
      <c r="BC76" s="165">
        <f>IF(OR(BC$4=0,Data_wide!$BF$72=""),"",IFERROR(ROUND(IF(BC$4=1,1+9*(MIN(MAX(Data_wide!$BF$72,BC$2),BC$3)-BC$2)/(BC$3-BC$2),1+9*(BC$3-MIN(MAX(Data_wide!$BF$72,BC$2),BC$3))/(BC$3-BC$2)),1),""))</f>
        <v/>
      </c>
      <c r="BD76" s="165">
        <f>IF(OR(BD$4=0,Data_wide!$BG$72=""),"",IFERROR(ROUND(IF(BD$4=1,1+9*(MIN(MAX(Data_wide!$BG$72,BD$2),BD$3)-BD$2)/(BD$3-BD$2),1+9*(BD$3-MIN(MAX(Data_wide!$BG$72,BD$2),BD$3))/(BD$3-BD$2)),1),""))</f>
        <v/>
      </c>
      <c r="BE76" s="165">
        <f>IF(OR(BE$4=0,Data_wide!$BH$72=""),"",IFERROR(ROUND(IF(BE$4=1,1+9*(MIN(MAX(Data_wide!$BH$72,BE$2),BE$3)-BE$2)/(BE$3-BE$2),1+9*(BE$3-MIN(MAX(Data_wide!$BH$72,BE$2),BE$3))/(BE$3-BE$2)),1),""))</f>
        <v/>
      </c>
      <c r="BF76" s="165">
        <f>IF(OR(BF$4=0,Data_wide!$BI$72=""),"",IFERROR(ROUND(IF(BF$4=1,1+9*(MIN(MAX(Data_wide!$BI$72,BF$2),BF$3)-BF$2)/(BF$3-BF$2),1+9*(BF$3-MIN(MAX(Data_wide!$BI$72,BF$2),BF$3))/(BF$3-BF$2)),1),""))</f>
        <v/>
      </c>
      <c r="BG76" s="165">
        <f>IF(OR(BG$4=0,Data_wide!$BJ$72=""),"",IFERROR(ROUND(IF(BG$4=1,1+9*(MIN(MAX(Data_wide!$BJ$72,BG$2),BG$3)-BG$2)/(BG$3-BG$2),1+9*(BG$3-MIN(MAX(Data_wide!$BJ$72,BG$2),BG$3))/(BG$3-BG$2)),1),""))</f>
        <v/>
      </c>
      <c r="BH76" s="165">
        <f>IF(OR(BH$4=0,Data_wide!$BK$72=""),"",IFERROR(ROUND(IF(BH$4=1,1+9*(MIN(MAX(Data_wide!$BK$72,BH$2),BH$3)-BH$2)/(BH$3-BH$2),1+9*(BH$3-MIN(MAX(Data_wide!$BK$72,BH$2),BH$3))/(BH$3-BH$2)),1),""))</f>
        <v/>
      </c>
      <c r="BI76" s="165">
        <f>IF(OR(BI$4=0,Data_wide!$BL$72=""),"",IFERROR(ROUND(IF(BI$4=1,1+9*(MIN(MAX(Data_wide!$BL$72,BI$2),BI$3)-BI$2)/(BI$3-BI$2),1+9*(BI$3-MIN(MAX(Data_wide!$BL$72,BI$2),BI$3))/(BI$3-BI$2)),1),""))</f>
        <v/>
      </c>
      <c r="BJ76" s="165">
        <f>IF(OR(BJ$4=0,Data_wide!$BM$72=""),"",IFERROR(ROUND(IF(BJ$4=1,1+9*(MIN(MAX(Data_wide!$BM$72,BJ$2),BJ$3)-BJ$2)/(BJ$3-BJ$2),1+9*(BJ$3-MIN(MAX(Data_wide!$BM$72,BJ$2),BJ$3))/(BJ$3-BJ$2)),1),""))</f>
        <v/>
      </c>
      <c r="BK76" s="165">
        <f>IF(OR(BK$4=0,Data_wide!$BN$72=""),"",IFERROR(ROUND(IF(BK$4=1,1+9*(MIN(MAX(Data_wide!$BN$72,BK$2),BK$3)-BK$2)/(BK$3-BK$2),1+9*(BK$3-MIN(MAX(Data_wide!$BN$72,BK$2),BK$3))/(BK$3-BK$2)),1),""))</f>
        <v/>
      </c>
      <c r="BL76" s="165">
        <f>IF(OR(BL$4=0,Data_wide!$BO$72=""),"",IFERROR(ROUND(IF(BL$4=1,1+9*(MIN(MAX(Data_wide!$BO$72,BL$2),BL$3)-BL$2)/(BL$3-BL$2),1+9*(BL$3-MIN(MAX(Data_wide!$BO$72,BL$2),BL$3))/(BL$3-BL$2)),1),""))</f>
        <v/>
      </c>
      <c r="BM76" s="165">
        <f>IF(OR(BM$4=0,Data_wide!$BP$72=""),"",IFERROR(ROUND(IF(BM$4=1,1+9*(MIN(MAX(Data_wide!$BP$72,BM$2),BM$3)-BM$2)/(BM$3-BM$2),1+9*(BM$3-MIN(MAX(Data_wide!$BP$72,BM$2),BM$3))/(BM$3-BM$2)),1),""))</f>
        <v/>
      </c>
      <c r="BN76" s="165">
        <f>IF(OR(BN$4=0,Data_wide!$BQ$72=""),"",IFERROR(ROUND(IF(BN$4=1,1+9*(MIN(MAX(Data_wide!$BQ$72,BN$2),BN$3)-BN$2)/(BN$3-BN$2),1+9*(BN$3-MIN(MAX(Data_wide!$BQ$72,BN$2),BN$3))/(BN$3-BN$2)),1),""))</f>
        <v/>
      </c>
      <c r="BO76" s="165">
        <f>IF(OR(BO$4=0,Data_wide!$BR$72=""),"",IFERROR(ROUND(IF(BO$4=1,1+9*(MIN(MAX(Data_wide!$BR$72,BO$2),BO$3)-BO$2)/(BO$3-BO$2),1+9*(BO$3-MIN(MAX(Data_wide!$BR$72,BO$2),BO$3))/(BO$3-BO$2)),1),""))</f>
        <v/>
      </c>
      <c r="BP76" s="165">
        <f>IF(OR(BP$4=0,Data_wide!$BS$72=""),"",IFERROR(ROUND(IF(BP$4=1,1+9*(MIN(MAX(Data_wide!$BS$72,BP$2),BP$3)-BP$2)/(BP$3-BP$2),1+9*(BP$3-MIN(MAX(Data_wide!$BS$72,BP$2),BP$3))/(BP$3-BP$2)),1),""))</f>
        <v/>
      </c>
      <c r="BQ76" s="165">
        <f>IF(OR(BQ$4=0,Data_wide!$BT$72=""),"",IFERROR(ROUND(IF(BQ$4=1,1+9*(MIN(MAX(Data_wide!$BT$72,BQ$2),BQ$3)-BQ$2)/(BQ$3-BQ$2),1+9*(BQ$3-MIN(MAX(Data_wide!$BT$72,BQ$2),BQ$3))/(BQ$3-BQ$2)),1),""))</f>
        <v/>
      </c>
      <c r="BR76" s="165">
        <f>IF(OR(BR$4=0,Data_wide!$BU$72=""),"",IFERROR(ROUND(IF(BR$4=1,1+9*(MIN(MAX(Data_wide!$BU$72,BR$2),BR$3)-BR$2)/(BR$3-BR$2),1+9*(BR$3-MIN(MAX(Data_wide!$BU$72,BR$2),BR$3))/(BR$3-BR$2)),1),""))</f>
        <v/>
      </c>
      <c r="BS76" s="165">
        <f>IF(OR(BS$4=0,Data_wide!$BV$72=""),"",IFERROR(ROUND(IF(BS$4=1,1+9*(MIN(MAX(Data_wide!$BV$72,BS$2),BS$3)-BS$2)/(BS$3-BS$2),1+9*(BS$3-MIN(MAX(Data_wide!$BV$72,BS$2),BS$3))/(BS$3-BS$2)),1),""))</f>
        <v/>
      </c>
      <c r="BT76" s="165">
        <f>IF(OR(BT$4=0,Data_wide!$BW$72=""),"",IFERROR(ROUND(IF(BT$4=1,1+9*(MIN(MAX(Data_wide!$BW$72,BT$2),BT$3)-BT$2)/(BT$3-BT$2),1+9*(BT$3-MIN(MAX(Data_wide!$BW$72,BT$2),BT$3))/(BT$3-BT$2)),1),""))</f>
        <v/>
      </c>
      <c r="BU76" s="165">
        <f>IF(OR(BU$4=0,Data_wide!$BX$72=""),"",IFERROR(ROUND(IF(BU$4=1,1+9*(MIN(MAX(Data_wide!$BX$72,BU$2),BU$3)-BU$2)/(BU$3-BU$2),1+9*(BU$3-MIN(MAX(Data_wide!$BX$72,BU$2),BU$3))/(BU$3-BU$2)),1),""))</f>
        <v/>
      </c>
      <c r="BV76" s="165">
        <f>IF(OR(BV$4=0,Data_wide!$BY$72=""),"",IFERROR(ROUND(IF(BV$4=1,1+9*(MIN(MAX(Data_wide!$BY$72,BV$2),BV$3)-BV$2)/(BV$3-BV$2),1+9*(BV$3-MIN(MAX(Data_wide!$BY$72,BV$2),BV$3))/(BV$3-BV$2)),1),""))</f>
        <v/>
      </c>
      <c r="BW76" s="165">
        <f>IF(OR(BW$4=0,Data_wide!$BZ$72=""),"",IFERROR(ROUND(IF(BW$4=1,1+9*(MIN(MAX(Data_wide!$BZ$72,BW$2),BW$3)-BW$2)/(BW$3-BW$2),1+9*(BW$3-MIN(MAX(Data_wide!$BZ$72,BW$2),BW$3))/(BW$3-BW$2)),1),""))</f>
        <v/>
      </c>
      <c r="BX76" s="165">
        <f>IF(OR(BX$4=0,Data_wide!$CA$72=""),"",IFERROR(ROUND(IF(BX$4=1,1+9*(MIN(MAX(Data_wide!$CA$72,BX$2),BX$3)-BX$2)/(BX$3-BX$2),1+9*(BX$3-MIN(MAX(Data_wide!$CA$72,BX$2),BX$3))/(BX$3-BX$2)),1),""))</f>
        <v/>
      </c>
      <c r="BY76" s="165">
        <f>IF(OR(BY$4=0,Data_wide!$CB$72=""),"",IFERROR(ROUND(IF(BY$4=1,1+9*(MIN(MAX(Data_wide!$CB$72,BY$2),BY$3)-BY$2)/(BY$3-BY$2),1+9*(BY$3-MIN(MAX(Data_wide!$CB$72,BY$2),BY$3))/(BY$3-BY$2)),1),""))</f>
        <v/>
      </c>
      <c r="BZ76" s="165">
        <f>IF(OR(BZ$4=0,Data_wide!$CC$72=""),"",IFERROR(ROUND(IF(BZ$4=1,1+9*(MIN(MAX(Data_wide!$CC$72,BZ$2),BZ$3)-BZ$2)/(BZ$3-BZ$2),1+9*(BZ$3-MIN(MAX(Data_wide!$CC$72,BZ$2),BZ$3))/(BZ$3-BZ$2)),1),""))</f>
        <v/>
      </c>
      <c r="CA76" s="165">
        <f>IF(OR(CA$4=0,Data_wide!$CD$72=""),"",IFERROR(ROUND(IF(CA$4=1,1+9*(MIN(MAX(Data_wide!$CD$72,CA$2),CA$3)-CA$2)/(CA$3-CA$2),1+9*(CA$3-MIN(MAX(Data_wide!$CD$72,CA$2),CA$3))/(CA$3-CA$2)),1),""))</f>
        <v/>
      </c>
      <c r="CB76" s="165">
        <f>IF(OR(CB$4=0,Data_wide!$CE$72=""),"",IFERROR(ROUND(IF(CB$4=1,1+9*(MIN(MAX(Data_wide!$CE$72,CB$2),CB$3)-CB$2)/(CB$3-CB$2),1+9*(CB$3-MIN(MAX(Data_wide!$CE$72,CB$2),CB$3))/(CB$3-CB$2)),1),""))</f>
        <v/>
      </c>
      <c r="CC76" s="165">
        <f>IF(OR(CC$4=0,Data_wide!$CF$72=""),"",IFERROR(ROUND(IF(CC$4=1,1+9*(MIN(MAX(Data_wide!$CF$72,CC$2),CC$3)-CC$2)/(CC$3-CC$2),1+9*(CC$3-MIN(MAX(Data_wide!$CF$72,CC$2),CC$3))/(CC$3-CC$2)),1),""))</f>
        <v/>
      </c>
      <c r="CD76" s="165">
        <f>IF(OR(CD$4=0,Data_wide!$CG$72=""),"",IFERROR(ROUND(IF(CD$4=1,1+9*(MIN(MAX(Data_wide!$CG$72,CD$2),CD$3)-CD$2)/(CD$3-CD$2),1+9*(CD$3-MIN(MAX(Data_wide!$CG$72,CD$2),CD$3))/(CD$3-CD$2)),1),""))</f>
        <v/>
      </c>
      <c r="CE76" s="165">
        <f>IF(OR(CE$4=0,Data_wide!$CH$72=""),"",IFERROR(ROUND(IF(CE$4=1,1+9*(MIN(MAX(Data_wide!$CH$72,CE$2),CE$3)-CE$2)/(CE$3-CE$2),1+9*(CE$3-MIN(MAX(Data_wide!$CH$72,CE$2),CE$3))/(CE$3-CE$2)),1),""))</f>
        <v/>
      </c>
      <c r="CF76" s="165">
        <f>IF(OR(CF$4=0,Data_wide!$CI$72=""),"",IFERROR(ROUND(IF(CF$4=1,1+9*(MIN(MAX(Data_wide!$CI$72,CF$2),CF$3)-CF$2)/(CF$3-CF$2),1+9*(CF$3-MIN(MAX(Data_wide!$CI$72,CF$2),CF$3))/(CF$3-CF$2)),1),""))</f>
        <v/>
      </c>
      <c r="CG76" s="165">
        <f>IF(OR(CG$4=0,Data_wide!$CJ$72=""),"",IFERROR(ROUND(IF(CG$4=1,1+9*(MIN(MAX(Data_wide!$CJ$72,CG$2),CG$3)-CG$2)/(CG$3-CG$2),1+9*(CG$3-MIN(MAX(Data_wide!$CJ$72,CG$2),CG$3))/(CG$3-CG$2)),1),""))</f>
        <v/>
      </c>
      <c r="CH76" s="165">
        <f>IF(OR(CH$4=0,Data_wide!$CK$72=""),"",IFERROR(ROUND(IF(CH$4=1,1+9*(MIN(MAX(Data_wide!$CK$72,CH$2),CH$3)-CH$2)/(CH$3-CH$2),1+9*(CH$3-MIN(MAX(Data_wide!$CK$72,CH$2),CH$3))/(CH$3-CH$2)),1),""))</f>
        <v/>
      </c>
      <c r="CI76" s="165">
        <f>IF(OR(CI$4=0,Data_wide!$CL$72=""),"",IFERROR(ROUND(IF(CI$4=1,1+9*(MIN(MAX(Data_wide!$CL$72,CI$2),CI$3)-CI$2)/(CI$3-CI$2),1+9*(CI$3-MIN(MAX(Data_wide!$CL$72,CI$2),CI$3))/(CI$3-CI$2)),1),""))</f>
        <v/>
      </c>
      <c r="CJ76" s="165">
        <f>IF(OR(CJ$4=0,Data_wide!$CM$72=""),"",IFERROR(ROUND(IF(CJ$4=1,1+9*(MIN(MAX(Data_wide!$CM$72,CJ$2),CJ$3)-CJ$2)/(CJ$3-CJ$2),1+9*(CJ$3-MIN(MAX(Data_wide!$CM$72,CJ$2),CJ$3))/(CJ$3-CJ$2)),1),""))</f>
        <v/>
      </c>
      <c r="CK76" s="165">
        <f>IF(OR(CK$4=0,Data_wide!$CN$72=""),"",IFERROR(ROUND(IF(CK$4=1,1+9*(MIN(MAX(Data_wide!$CN$72,CK$2),CK$3)-CK$2)/(CK$3-CK$2),1+9*(CK$3-MIN(MAX(Data_wide!$CN$72,CK$2),CK$3))/(CK$3-CK$2)),1),""))</f>
        <v/>
      </c>
      <c r="CL76" s="165">
        <f>IF(OR(CL$4=0,Data_wide!$CO$72=""),"",IFERROR(ROUND(IF(CL$4=1,1+9*(MIN(MAX(Data_wide!$CO$72,CL$2),CL$3)-CL$2)/(CL$3-CL$2),1+9*(CL$3-MIN(MAX(Data_wide!$CO$72,CL$2),CL$3))/(CL$3-CL$2)),1),""))</f>
        <v/>
      </c>
      <c r="CM76" s="165">
        <f>IF(OR(CM$4=0,Data_wide!$CP$72=""),"",IFERROR(ROUND(IF(CM$4=1,1+9*(MIN(MAX(Data_wide!$CP$72,CM$2),CM$3)-CM$2)/(CM$3-CM$2),1+9*(CM$3-MIN(MAX(Data_wide!$CP$72,CM$2),CM$3))/(CM$3-CM$2)),1),""))</f>
        <v/>
      </c>
      <c r="CN76" s="165">
        <f>IF(OR(CN$4=0,Data_wide!$CQ$72=""),"",IFERROR(ROUND(IF(CN$4=1,1+9*(MIN(MAX(Data_wide!$CQ$72,CN$2),CN$3)-CN$2)/(CN$3-CN$2),1+9*(CN$3-MIN(MAX(Data_wide!$CQ$72,CN$2),CN$3))/(CN$3-CN$2)),1),""))</f>
        <v/>
      </c>
      <c r="CO76" s="165">
        <f>IF(OR(CO$4=0,Data_wide!$CR$72=""),"",IFERROR(ROUND(IF(CO$4=1,1+9*(MIN(MAX(Data_wide!$CR$72,CO$2),CO$3)-CO$2)/(CO$3-CO$2),1+9*(CO$3-MIN(MAX(Data_wide!$CR$72,CO$2),CO$3))/(CO$3-CO$2)),1),""))</f>
        <v/>
      </c>
    </row>
    <row r="77" ht="14" customHeight="1">
      <c r="A77" s="161" t="inlineStr">
        <is>
          <t>GMB</t>
        </is>
      </c>
      <c r="B77" s="161" t="inlineStr">
        <is>
          <t>Gambia, The</t>
        </is>
      </c>
      <c r="C77" s="165">
        <f>IF(OR(C$4=0,Data_wide!$F$73=""),"",IFERROR(ROUND(IF(C$4=1,1+9*(MIN(MAX(Data_wide!$F$73,C$2),C$3)-C$2)/(C$3-C$2),1+9*(C$3-MIN(MAX(Data_wide!$F$73,C$2),C$3))/(C$3-C$2)),1),""))</f>
        <v/>
      </c>
      <c r="D77" s="165">
        <f>IF(OR(D$4=0,Data_wide!$G$73=""),"",IFERROR(ROUND(IF(D$4=1,1+9*(MIN(MAX(Data_wide!$G$73,D$2),D$3)-D$2)/(D$3-D$2),1+9*(D$3-MIN(MAX(Data_wide!$G$73,D$2),D$3))/(D$3-D$2)),1),""))</f>
        <v/>
      </c>
      <c r="E77" s="165">
        <f>IF(OR(E$4=0,Data_wide!$H$73=""),"",IFERROR(ROUND(IF(E$4=1,1+9*(MIN(MAX(Data_wide!$H$73,E$2),E$3)-E$2)/(E$3-E$2),1+9*(E$3-MIN(MAX(Data_wide!$H$73,E$2),E$3))/(E$3-E$2)),1),""))</f>
        <v/>
      </c>
      <c r="F77" s="165">
        <f>IF(OR(F$4=0,Data_wide!$I$73=""),"",IFERROR(ROUND(IF(F$4=1,1+9*(MIN(MAX(Data_wide!$I$73,F$2),F$3)-F$2)/(F$3-F$2),1+9*(F$3-MIN(MAX(Data_wide!$I$73,F$2),F$3))/(F$3-F$2)),1),""))</f>
        <v/>
      </c>
      <c r="G77" s="165">
        <f>IF(OR(G$4=0,Data_wide!$J$73=""),"",IFERROR(ROUND(IF(G$4=1,1+9*(MIN(MAX(Data_wide!$J$73,G$2),G$3)-G$2)/(G$3-G$2),1+9*(G$3-MIN(MAX(Data_wide!$J$73,G$2),G$3))/(G$3-G$2)),1),""))</f>
        <v/>
      </c>
      <c r="H77" s="165">
        <f>IF(OR(H$4=0,Data_wide!$K$73=""),"",IFERROR(ROUND(IF(H$4=1,1+9*(MIN(MAX(Data_wide!$K$73,H$2),H$3)-H$2)/(H$3-H$2),1+9*(H$3-MIN(MAX(Data_wide!$K$73,H$2),H$3))/(H$3-H$2)),1),""))</f>
        <v/>
      </c>
      <c r="I77" s="165">
        <f>IF(OR(I$4=0,Data_wide!$L$73=""),"",IFERROR(ROUND(IF(I$4=1,1+9*(MIN(MAX(Data_wide!$L$73,I$2),I$3)-I$2)/(I$3-I$2),1+9*(I$3-MIN(MAX(Data_wide!$L$73,I$2),I$3))/(I$3-I$2)),1),""))</f>
        <v/>
      </c>
      <c r="J77" s="165">
        <f>IF(OR(J$4=0,Data_wide!$M$73=""),"",IFERROR(ROUND(IF(J$4=1,1+9*(MIN(MAX(Data_wide!$M$73,J$2),J$3)-J$2)/(J$3-J$2),1+9*(J$3-MIN(MAX(Data_wide!$M$73,J$2),J$3))/(J$3-J$2)),1),""))</f>
        <v/>
      </c>
      <c r="K77" s="165">
        <f>IF(OR(K$4=0,Data_wide!$N$73=""),"",IFERROR(ROUND(IF(K$4=1,1+9*(MIN(MAX(Data_wide!$N$73,K$2),K$3)-K$2)/(K$3-K$2),1+9*(K$3-MIN(MAX(Data_wide!$N$73,K$2),K$3))/(K$3-K$2)),1),""))</f>
        <v/>
      </c>
      <c r="L77" s="165">
        <f>IF(OR(L$4=0,Data_wide!$O$73=""),"",IFERROR(ROUND(IF(L$4=1,1+9*(MIN(MAX(Data_wide!$O$73,L$2),L$3)-L$2)/(L$3-L$2),1+9*(L$3-MIN(MAX(Data_wide!$O$73,L$2),L$3))/(L$3-L$2)),1),""))</f>
        <v/>
      </c>
      <c r="M77" s="165">
        <f>IF(OR(M$4=0,Data_wide!$P$73=""),"",IFERROR(ROUND(IF(M$4=1,1+9*(MIN(MAX(Data_wide!$P$73,M$2),M$3)-M$2)/(M$3-M$2),1+9*(M$3-MIN(MAX(Data_wide!$P$73,M$2),M$3))/(M$3-M$2)),1),""))</f>
        <v/>
      </c>
      <c r="N77" s="165">
        <f>IF(OR(N$4=0,Data_wide!$Q$73=""),"",IFERROR(ROUND(IF(N$4=1,1+9*(MIN(MAX(Data_wide!$Q$73,N$2),N$3)-N$2)/(N$3-N$2),1+9*(N$3-MIN(MAX(Data_wide!$Q$73,N$2),N$3))/(N$3-N$2)),1),""))</f>
        <v/>
      </c>
      <c r="O77" s="165">
        <f>IF(OR(O$4=0,Data_wide!$R$73=""),"",IFERROR(ROUND(IF(O$4=1,1+9*(MIN(MAX(Data_wide!$R$73,O$2),O$3)-O$2)/(O$3-O$2),1+9*(O$3-MIN(MAX(Data_wide!$R$73,O$2),O$3))/(O$3-O$2)),1),""))</f>
        <v/>
      </c>
      <c r="P77" s="165">
        <f>IF(OR(P$4=0,Data_wide!$S$73=""),"",IFERROR(ROUND(IF(P$4=1,1+9*(MIN(MAX(Data_wide!$S$73,P$2),P$3)-P$2)/(P$3-P$2),1+9*(P$3-MIN(MAX(Data_wide!$S$73,P$2),P$3))/(P$3-P$2)),1),""))</f>
        <v/>
      </c>
      <c r="Q77" s="165">
        <f>IF(OR(Q$4=0,Data_wide!$T$73=""),"",IFERROR(ROUND(IF(Q$4=1,1+9*(MIN(MAX(Data_wide!$T$73,Q$2),Q$3)-Q$2)/(Q$3-Q$2),1+9*(Q$3-MIN(MAX(Data_wide!$T$73,Q$2),Q$3))/(Q$3-Q$2)),1),""))</f>
        <v/>
      </c>
      <c r="R77" s="165">
        <f>IF(OR(R$4=0,Data_wide!$U$73=""),"",IFERROR(ROUND(IF(R$4=1,1+9*(MIN(MAX(Data_wide!$U$73,R$2),R$3)-R$2)/(R$3-R$2),1+9*(R$3-MIN(MAX(Data_wide!$U$73,R$2),R$3))/(R$3-R$2)),1),""))</f>
        <v/>
      </c>
      <c r="S77" s="165">
        <f>IF(OR(S$4=0,Data_wide!$V$73=""),"",IFERROR(ROUND(IF(S$4=1,1+9*(MIN(MAX(Data_wide!$V$73,S$2),S$3)-S$2)/(S$3-S$2),1+9*(S$3-MIN(MAX(Data_wide!$V$73,S$2),S$3))/(S$3-S$2)),1),""))</f>
        <v/>
      </c>
      <c r="T77" s="165">
        <f>IF(OR(T$4=0,Data_wide!$W$73=""),"",IFERROR(ROUND(IF(T$4=1,1+9*(MIN(MAX(Data_wide!$W$73,T$2),T$3)-T$2)/(T$3-T$2),1+9*(T$3-MIN(MAX(Data_wide!$W$73,T$2),T$3))/(T$3-T$2)),1),""))</f>
        <v/>
      </c>
      <c r="U77" s="165">
        <f>IF(OR(U$4=0,Data_wide!$X$73=""),"",IFERROR(ROUND(IF(U$4=1,1+9*(MIN(MAX(Data_wide!$X$73,U$2),U$3)-U$2)/(U$3-U$2),1+9*(U$3-MIN(MAX(Data_wide!$X$73,U$2),U$3))/(U$3-U$2)),1),""))</f>
        <v/>
      </c>
      <c r="V77" s="165">
        <f>IF(OR(V$4=0,Data_wide!$Y$73=""),"",IFERROR(ROUND(IF(V$4=1,1+9*(MIN(MAX(Data_wide!$Y$73,V$2),V$3)-V$2)/(V$3-V$2),1+9*(V$3-MIN(MAX(Data_wide!$Y$73,V$2),V$3))/(V$3-V$2)),1),""))</f>
        <v/>
      </c>
      <c r="W77" s="165">
        <f>IF(OR(W$4=0,Data_wide!$Z$73=""),"",IFERROR(ROUND(IF(W$4=1,1+9*(MIN(MAX(Data_wide!$Z$73,W$2),W$3)-W$2)/(W$3-W$2),1+9*(W$3-MIN(MAX(Data_wide!$Z$73,W$2),W$3))/(W$3-W$2)),1),""))</f>
        <v/>
      </c>
      <c r="X77" s="165">
        <f>IF(OR(X$4=0,Data_wide!$AA$73=""),"",IFERROR(ROUND(IF(X$4=1,1+9*(MIN(MAX(Data_wide!$AA$73,X$2),X$3)-X$2)/(X$3-X$2),1+9*(X$3-MIN(MAX(Data_wide!$AA$73,X$2),X$3))/(X$3-X$2)),1),""))</f>
        <v/>
      </c>
      <c r="Y77" s="165">
        <f>IF(OR(Y$4=0,Data_wide!$AB$73=""),"",IFERROR(ROUND(IF(Y$4=1,1+9*(MIN(MAX(Data_wide!$AB$73,Y$2),Y$3)-Y$2)/(Y$3-Y$2),1+9*(Y$3-MIN(MAX(Data_wide!$AB$73,Y$2),Y$3))/(Y$3-Y$2)),1),""))</f>
        <v/>
      </c>
      <c r="Z77" s="165">
        <f>IF(OR(Z$4=0,Data_wide!$AC$73=""),"",IFERROR(ROUND(IF(Z$4=1,1+9*(MIN(MAX(Data_wide!$AC$73,Z$2),Z$3)-Z$2)/(Z$3-Z$2),1+9*(Z$3-MIN(MAX(Data_wide!$AC$73,Z$2),Z$3))/(Z$3-Z$2)),1),""))</f>
        <v/>
      </c>
      <c r="AA77" s="165">
        <f>IF(OR(AA$4=0,Data_wide!$AD$73=""),"",IFERROR(ROUND(IF(AA$4=1,1+9*(MIN(MAX(Data_wide!$AD$73,AA$2),AA$3)-AA$2)/(AA$3-AA$2),1+9*(AA$3-MIN(MAX(Data_wide!$AD$73,AA$2),AA$3))/(AA$3-AA$2)),1),""))</f>
        <v/>
      </c>
      <c r="AB77" s="165">
        <f>IF(OR(AB$4=0,Data_wide!$AE$73=""),"",IFERROR(ROUND(IF(AB$4=1,1+9*(MIN(MAX(Data_wide!$AE$73,AB$2),AB$3)-AB$2)/(AB$3-AB$2),1+9*(AB$3-MIN(MAX(Data_wide!$AE$73,AB$2),AB$3))/(AB$3-AB$2)),1),""))</f>
        <v/>
      </c>
      <c r="AC77" s="165">
        <f>IF(OR(AC$4=0,Data_wide!$AF$73=""),"",IFERROR(ROUND(IF(AC$4=1,1+9*(MIN(MAX(Data_wide!$AF$73,AC$2),AC$3)-AC$2)/(AC$3-AC$2),1+9*(AC$3-MIN(MAX(Data_wide!$AF$73,AC$2),AC$3))/(AC$3-AC$2)),1),""))</f>
        <v/>
      </c>
      <c r="AD77" s="165">
        <f>IF(OR(AD$4=0,Data_wide!$AG$73=""),"",IFERROR(ROUND(IF(AD$4=1,1+9*(MIN(MAX(Data_wide!$AG$73,AD$2),AD$3)-AD$2)/(AD$3-AD$2),1+9*(AD$3-MIN(MAX(Data_wide!$AG$73,AD$2),AD$3))/(AD$3-AD$2)),1),""))</f>
        <v/>
      </c>
      <c r="AE77" s="165">
        <f>IF(OR(AE$4=0,Data_wide!$AH$73=""),"",IFERROR(ROUND(IF(AE$4=1,1+9*(MIN(MAX(Data_wide!$AH$73,AE$2),AE$3)-AE$2)/(AE$3-AE$2),1+9*(AE$3-MIN(MAX(Data_wide!$AH$73,AE$2),AE$3))/(AE$3-AE$2)),1),""))</f>
        <v/>
      </c>
      <c r="AF77" s="165">
        <f>IF(OR(AF$4=0,Data_wide!$AI$73=""),"",IFERROR(ROUND(IF(AF$4=1,1+9*(MIN(MAX(Data_wide!$AI$73,AF$2),AF$3)-AF$2)/(AF$3-AF$2),1+9*(AF$3-MIN(MAX(Data_wide!$AI$73,AF$2),AF$3))/(AF$3-AF$2)),1),""))</f>
        <v/>
      </c>
      <c r="AG77" s="165">
        <f>IF(OR(AG$4=0,Data_wide!$AJ$73=""),"",IFERROR(ROUND(IF(AG$4=1,1+9*(MIN(MAX(Data_wide!$AJ$73,AG$2),AG$3)-AG$2)/(AG$3-AG$2),1+9*(AG$3-MIN(MAX(Data_wide!$AJ$73,AG$2),AG$3))/(AG$3-AG$2)),1),""))</f>
        <v/>
      </c>
      <c r="AH77" s="165">
        <f>IF(OR(AH$4=0,Data_wide!$AK$73=""),"",IFERROR(ROUND(IF(AH$4=1,1+9*(MIN(MAX(Data_wide!$AK$73,AH$2),AH$3)-AH$2)/(AH$3-AH$2),1+9*(AH$3-MIN(MAX(Data_wide!$AK$73,AH$2),AH$3))/(AH$3-AH$2)),1),""))</f>
        <v/>
      </c>
      <c r="AI77" s="165">
        <f>IF(OR(AI$4=0,Data_wide!$AL$73=""),"",IFERROR(ROUND(IF(AI$4=1,1+9*(MIN(MAX(Data_wide!$AL$73,AI$2),AI$3)-AI$2)/(AI$3-AI$2),1+9*(AI$3-MIN(MAX(Data_wide!$AL$73,AI$2),AI$3))/(AI$3-AI$2)),1),""))</f>
        <v/>
      </c>
      <c r="AJ77" s="165">
        <f>IF(OR(AJ$4=0,Data_wide!$AM$73=""),"",IFERROR(ROUND(IF(AJ$4=1,1+9*(MIN(MAX(Data_wide!$AM$73,AJ$2),AJ$3)-AJ$2)/(AJ$3-AJ$2),1+9*(AJ$3-MIN(MAX(Data_wide!$AM$73,AJ$2),AJ$3))/(AJ$3-AJ$2)),1),""))</f>
        <v/>
      </c>
      <c r="AK77" s="165">
        <f>IF(OR(AK$4=0,Data_wide!$AN$73=""),"",IFERROR(ROUND(IF(AK$4=1,1+9*(MIN(MAX(Data_wide!$AN$73,AK$2),AK$3)-AK$2)/(AK$3-AK$2),1+9*(AK$3-MIN(MAX(Data_wide!$AN$73,AK$2),AK$3))/(AK$3-AK$2)),1),""))</f>
        <v/>
      </c>
      <c r="AL77" s="165">
        <f>IF(OR(AL$4=0,Data_wide!$AO$73=""),"",IFERROR(ROUND(IF(AL$4=1,1+9*(MIN(MAX(Data_wide!$AO$73,AL$2),AL$3)-AL$2)/(AL$3-AL$2),1+9*(AL$3-MIN(MAX(Data_wide!$AO$73,AL$2),AL$3))/(AL$3-AL$2)),1),""))</f>
        <v/>
      </c>
      <c r="AM77" s="165">
        <f>IF(OR(AM$4=0,Data_wide!$AP$73=""),"",IFERROR(ROUND(IF(AM$4=1,1+9*(MIN(MAX(Data_wide!$AP$73,AM$2),AM$3)-AM$2)/(AM$3-AM$2),1+9*(AM$3-MIN(MAX(Data_wide!$AP$73,AM$2),AM$3))/(AM$3-AM$2)),1),""))</f>
        <v/>
      </c>
      <c r="AN77" s="165">
        <f>IF(OR(AN$4=0,Data_wide!$AQ$73=""),"",IFERROR(ROUND(IF(AN$4=1,1+9*(MIN(MAX(Data_wide!$AQ$73,AN$2),AN$3)-AN$2)/(AN$3-AN$2),1+9*(AN$3-MIN(MAX(Data_wide!$AQ$73,AN$2),AN$3))/(AN$3-AN$2)),1),""))</f>
        <v/>
      </c>
      <c r="AO77" s="165">
        <f>IF(OR(AO$4=0,Data_wide!$AR$73=""),"",IFERROR(ROUND(IF(AO$4=1,1+9*(MIN(MAX(Data_wide!$AR$73,AO$2),AO$3)-AO$2)/(AO$3-AO$2),1+9*(AO$3-MIN(MAX(Data_wide!$AR$73,AO$2),AO$3))/(AO$3-AO$2)),1),""))</f>
        <v/>
      </c>
      <c r="AP77" s="165">
        <f>IF(OR(AP$4=0,Data_wide!$AS$73=""),"",IFERROR(ROUND(IF(AP$4=1,1+9*(MIN(MAX(Data_wide!$AS$73,AP$2),AP$3)-AP$2)/(AP$3-AP$2),1+9*(AP$3-MIN(MAX(Data_wide!$AS$73,AP$2),AP$3))/(AP$3-AP$2)),1),""))</f>
        <v/>
      </c>
      <c r="AQ77" s="165">
        <f>IF(OR(AQ$4=0,Data_wide!$AT$73=""),"",IFERROR(ROUND(IF(AQ$4=1,1+9*(MIN(MAX(Data_wide!$AT$73,AQ$2),AQ$3)-AQ$2)/(AQ$3-AQ$2),1+9*(AQ$3-MIN(MAX(Data_wide!$AT$73,AQ$2),AQ$3))/(AQ$3-AQ$2)),1),""))</f>
        <v/>
      </c>
      <c r="AR77" s="165">
        <f>IF(OR(AR$4=0,Data_wide!$AU$73=""),"",IFERROR(ROUND(IF(AR$4=1,1+9*(MIN(MAX(Data_wide!$AU$73,AR$2),AR$3)-AR$2)/(AR$3-AR$2),1+9*(AR$3-MIN(MAX(Data_wide!$AU$73,AR$2),AR$3))/(AR$3-AR$2)),1),""))</f>
        <v/>
      </c>
      <c r="AS77" s="165">
        <f>IF(OR(AS$4=0,Data_wide!$AV$73=""),"",IFERROR(ROUND(IF(AS$4=1,1+9*(MIN(MAX(Data_wide!$AV$73,AS$2),AS$3)-AS$2)/(AS$3-AS$2),1+9*(AS$3-MIN(MAX(Data_wide!$AV$73,AS$2),AS$3))/(AS$3-AS$2)),1),""))</f>
        <v/>
      </c>
      <c r="AT77" s="165">
        <f>IF(OR(AT$4=0,Data_wide!$AW$73=""),"",IFERROR(ROUND(IF(AT$4=1,1+9*(MIN(MAX(Data_wide!$AW$73,AT$2),AT$3)-AT$2)/(AT$3-AT$2),1+9*(AT$3-MIN(MAX(Data_wide!$AW$73,AT$2),AT$3))/(AT$3-AT$2)),1),""))</f>
        <v/>
      </c>
      <c r="AU77" s="165">
        <f>IF(OR(AU$4=0,Data_wide!$AX$73=""),"",IFERROR(ROUND(IF(AU$4=1,1+9*(MIN(MAX(Data_wide!$AX$73,AU$2),AU$3)-AU$2)/(AU$3-AU$2),1+9*(AU$3-MIN(MAX(Data_wide!$AX$73,AU$2),AU$3))/(AU$3-AU$2)),1),""))</f>
        <v/>
      </c>
      <c r="AV77" s="165">
        <f>IF(OR(AV$4=0,Data_wide!$AY$73=""),"",IFERROR(ROUND(IF(AV$4=1,1+9*(MIN(MAX(Data_wide!$AY$73,AV$2),AV$3)-AV$2)/(AV$3-AV$2),1+9*(AV$3-MIN(MAX(Data_wide!$AY$73,AV$2),AV$3))/(AV$3-AV$2)),1),""))</f>
        <v/>
      </c>
      <c r="AW77" s="165">
        <f>IF(OR(AW$4=0,Data_wide!$AZ$73=""),"",IFERROR(ROUND(IF(AW$4=1,1+9*(MIN(MAX(Data_wide!$AZ$73,AW$2),AW$3)-AW$2)/(AW$3-AW$2),1+9*(AW$3-MIN(MAX(Data_wide!$AZ$73,AW$2),AW$3))/(AW$3-AW$2)),1),""))</f>
        <v/>
      </c>
      <c r="AX77" s="165">
        <f>IF(OR(AX$4=0,Data_wide!$BA$73=""),"",IFERROR(ROUND(IF(AX$4=1,1+9*(MIN(MAX(Data_wide!$BA$73,AX$2),AX$3)-AX$2)/(AX$3-AX$2),1+9*(AX$3-MIN(MAX(Data_wide!$BA$73,AX$2),AX$3))/(AX$3-AX$2)),1),""))</f>
        <v/>
      </c>
      <c r="AY77" s="165">
        <f>IF(OR(AY$4=0,Data_wide!$BB$73=""),"",IFERROR(ROUND(IF(AY$4=1,1+9*(MIN(MAX(Data_wide!$BB$73,AY$2),AY$3)-AY$2)/(AY$3-AY$2),1+9*(AY$3-MIN(MAX(Data_wide!$BB$73,AY$2),AY$3))/(AY$3-AY$2)),1),""))</f>
        <v/>
      </c>
      <c r="AZ77" s="165">
        <f>IF(OR(AZ$4=0,Data_wide!$BC$73=""),"",IFERROR(ROUND(IF(AZ$4=1,1+9*(MIN(MAX(Data_wide!$BC$73,AZ$2),AZ$3)-AZ$2)/(AZ$3-AZ$2),1+9*(AZ$3-MIN(MAX(Data_wide!$BC$73,AZ$2),AZ$3))/(AZ$3-AZ$2)),1),""))</f>
        <v/>
      </c>
      <c r="BA77" s="165">
        <f>IF(OR(BA$4=0,Data_wide!$BD$73=""),"",IFERROR(ROUND(IF(BA$4=1,1+9*(MIN(MAX(Data_wide!$BD$73,BA$2),BA$3)-BA$2)/(BA$3-BA$2),1+9*(BA$3-MIN(MAX(Data_wide!$BD$73,BA$2),BA$3))/(BA$3-BA$2)),1),""))</f>
        <v/>
      </c>
      <c r="BB77" s="165">
        <f>IF(OR(BB$4=0,Data_wide!$BE$73=""),"",IFERROR(ROUND(IF(BB$4=1,1+9*(MIN(MAX(Data_wide!$BE$73,BB$2),BB$3)-BB$2)/(BB$3-BB$2),1+9*(BB$3-MIN(MAX(Data_wide!$BE$73,BB$2),BB$3))/(BB$3-BB$2)),1),""))</f>
        <v/>
      </c>
      <c r="BC77" s="165">
        <f>IF(OR(BC$4=0,Data_wide!$BF$73=""),"",IFERROR(ROUND(IF(BC$4=1,1+9*(MIN(MAX(Data_wide!$BF$73,BC$2),BC$3)-BC$2)/(BC$3-BC$2),1+9*(BC$3-MIN(MAX(Data_wide!$BF$73,BC$2),BC$3))/(BC$3-BC$2)),1),""))</f>
        <v/>
      </c>
      <c r="BD77" s="165">
        <f>IF(OR(BD$4=0,Data_wide!$BG$73=""),"",IFERROR(ROUND(IF(BD$4=1,1+9*(MIN(MAX(Data_wide!$BG$73,BD$2),BD$3)-BD$2)/(BD$3-BD$2),1+9*(BD$3-MIN(MAX(Data_wide!$BG$73,BD$2),BD$3))/(BD$3-BD$2)),1),""))</f>
        <v/>
      </c>
      <c r="BE77" s="165">
        <f>IF(OR(BE$4=0,Data_wide!$BH$73=""),"",IFERROR(ROUND(IF(BE$4=1,1+9*(MIN(MAX(Data_wide!$BH$73,BE$2),BE$3)-BE$2)/(BE$3-BE$2),1+9*(BE$3-MIN(MAX(Data_wide!$BH$73,BE$2),BE$3))/(BE$3-BE$2)),1),""))</f>
        <v/>
      </c>
      <c r="BF77" s="165">
        <f>IF(OR(BF$4=0,Data_wide!$BI$73=""),"",IFERROR(ROUND(IF(BF$4=1,1+9*(MIN(MAX(Data_wide!$BI$73,BF$2),BF$3)-BF$2)/(BF$3-BF$2),1+9*(BF$3-MIN(MAX(Data_wide!$BI$73,BF$2),BF$3))/(BF$3-BF$2)),1),""))</f>
        <v/>
      </c>
      <c r="BG77" s="165">
        <f>IF(OR(BG$4=0,Data_wide!$BJ$73=""),"",IFERROR(ROUND(IF(BG$4=1,1+9*(MIN(MAX(Data_wide!$BJ$73,BG$2),BG$3)-BG$2)/(BG$3-BG$2),1+9*(BG$3-MIN(MAX(Data_wide!$BJ$73,BG$2),BG$3))/(BG$3-BG$2)),1),""))</f>
        <v/>
      </c>
      <c r="BH77" s="165">
        <f>IF(OR(BH$4=0,Data_wide!$BK$73=""),"",IFERROR(ROUND(IF(BH$4=1,1+9*(MIN(MAX(Data_wide!$BK$73,BH$2),BH$3)-BH$2)/(BH$3-BH$2),1+9*(BH$3-MIN(MAX(Data_wide!$BK$73,BH$2),BH$3))/(BH$3-BH$2)),1),""))</f>
        <v/>
      </c>
      <c r="BI77" s="165">
        <f>IF(OR(BI$4=0,Data_wide!$BL$73=""),"",IFERROR(ROUND(IF(BI$4=1,1+9*(MIN(MAX(Data_wide!$BL$73,BI$2),BI$3)-BI$2)/(BI$3-BI$2),1+9*(BI$3-MIN(MAX(Data_wide!$BL$73,BI$2),BI$3))/(BI$3-BI$2)),1),""))</f>
        <v/>
      </c>
      <c r="BJ77" s="165">
        <f>IF(OR(BJ$4=0,Data_wide!$BM$73=""),"",IFERROR(ROUND(IF(BJ$4=1,1+9*(MIN(MAX(Data_wide!$BM$73,BJ$2),BJ$3)-BJ$2)/(BJ$3-BJ$2),1+9*(BJ$3-MIN(MAX(Data_wide!$BM$73,BJ$2),BJ$3))/(BJ$3-BJ$2)),1),""))</f>
        <v/>
      </c>
      <c r="BK77" s="165">
        <f>IF(OR(BK$4=0,Data_wide!$BN$73=""),"",IFERROR(ROUND(IF(BK$4=1,1+9*(MIN(MAX(Data_wide!$BN$73,BK$2),BK$3)-BK$2)/(BK$3-BK$2),1+9*(BK$3-MIN(MAX(Data_wide!$BN$73,BK$2),BK$3))/(BK$3-BK$2)),1),""))</f>
        <v/>
      </c>
      <c r="BL77" s="165">
        <f>IF(OR(BL$4=0,Data_wide!$BO$73=""),"",IFERROR(ROUND(IF(BL$4=1,1+9*(MIN(MAX(Data_wide!$BO$73,BL$2),BL$3)-BL$2)/(BL$3-BL$2),1+9*(BL$3-MIN(MAX(Data_wide!$BO$73,BL$2),BL$3))/(BL$3-BL$2)),1),""))</f>
        <v/>
      </c>
      <c r="BM77" s="165">
        <f>IF(OR(BM$4=0,Data_wide!$BP$73=""),"",IFERROR(ROUND(IF(BM$4=1,1+9*(MIN(MAX(Data_wide!$BP$73,BM$2),BM$3)-BM$2)/(BM$3-BM$2),1+9*(BM$3-MIN(MAX(Data_wide!$BP$73,BM$2),BM$3))/(BM$3-BM$2)),1),""))</f>
        <v/>
      </c>
      <c r="BN77" s="165">
        <f>IF(OR(BN$4=0,Data_wide!$BQ$73=""),"",IFERROR(ROUND(IF(BN$4=1,1+9*(MIN(MAX(Data_wide!$BQ$73,BN$2),BN$3)-BN$2)/(BN$3-BN$2),1+9*(BN$3-MIN(MAX(Data_wide!$BQ$73,BN$2),BN$3))/(BN$3-BN$2)),1),""))</f>
        <v/>
      </c>
      <c r="BO77" s="165">
        <f>IF(OR(BO$4=0,Data_wide!$BR$73=""),"",IFERROR(ROUND(IF(BO$4=1,1+9*(MIN(MAX(Data_wide!$BR$73,BO$2),BO$3)-BO$2)/(BO$3-BO$2),1+9*(BO$3-MIN(MAX(Data_wide!$BR$73,BO$2),BO$3))/(BO$3-BO$2)),1),""))</f>
        <v/>
      </c>
      <c r="BP77" s="165">
        <f>IF(OR(BP$4=0,Data_wide!$BS$73=""),"",IFERROR(ROUND(IF(BP$4=1,1+9*(MIN(MAX(Data_wide!$BS$73,BP$2),BP$3)-BP$2)/(BP$3-BP$2),1+9*(BP$3-MIN(MAX(Data_wide!$BS$73,BP$2),BP$3))/(BP$3-BP$2)),1),""))</f>
        <v/>
      </c>
      <c r="BQ77" s="165">
        <f>IF(OR(BQ$4=0,Data_wide!$BT$73=""),"",IFERROR(ROUND(IF(BQ$4=1,1+9*(MIN(MAX(Data_wide!$BT$73,BQ$2),BQ$3)-BQ$2)/(BQ$3-BQ$2),1+9*(BQ$3-MIN(MAX(Data_wide!$BT$73,BQ$2),BQ$3))/(BQ$3-BQ$2)),1),""))</f>
        <v/>
      </c>
      <c r="BR77" s="165">
        <f>IF(OR(BR$4=0,Data_wide!$BU$73=""),"",IFERROR(ROUND(IF(BR$4=1,1+9*(MIN(MAX(Data_wide!$BU$73,BR$2),BR$3)-BR$2)/(BR$3-BR$2),1+9*(BR$3-MIN(MAX(Data_wide!$BU$73,BR$2),BR$3))/(BR$3-BR$2)),1),""))</f>
        <v/>
      </c>
      <c r="BS77" s="165">
        <f>IF(OR(BS$4=0,Data_wide!$BV$73=""),"",IFERROR(ROUND(IF(BS$4=1,1+9*(MIN(MAX(Data_wide!$BV$73,BS$2),BS$3)-BS$2)/(BS$3-BS$2),1+9*(BS$3-MIN(MAX(Data_wide!$BV$73,BS$2),BS$3))/(BS$3-BS$2)),1),""))</f>
        <v/>
      </c>
      <c r="BT77" s="165">
        <f>IF(OR(BT$4=0,Data_wide!$BW$73=""),"",IFERROR(ROUND(IF(BT$4=1,1+9*(MIN(MAX(Data_wide!$BW$73,BT$2),BT$3)-BT$2)/(BT$3-BT$2),1+9*(BT$3-MIN(MAX(Data_wide!$BW$73,BT$2),BT$3))/(BT$3-BT$2)),1),""))</f>
        <v/>
      </c>
      <c r="BU77" s="165">
        <f>IF(OR(BU$4=0,Data_wide!$BX$73=""),"",IFERROR(ROUND(IF(BU$4=1,1+9*(MIN(MAX(Data_wide!$BX$73,BU$2),BU$3)-BU$2)/(BU$3-BU$2),1+9*(BU$3-MIN(MAX(Data_wide!$BX$73,BU$2),BU$3))/(BU$3-BU$2)),1),""))</f>
        <v/>
      </c>
      <c r="BV77" s="165">
        <f>IF(OR(BV$4=0,Data_wide!$BY$73=""),"",IFERROR(ROUND(IF(BV$4=1,1+9*(MIN(MAX(Data_wide!$BY$73,BV$2),BV$3)-BV$2)/(BV$3-BV$2),1+9*(BV$3-MIN(MAX(Data_wide!$BY$73,BV$2),BV$3))/(BV$3-BV$2)),1),""))</f>
        <v/>
      </c>
      <c r="BW77" s="165">
        <f>IF(OR(BW$4=0,Data_wide!$BZ$73=""),"",IFERROR(ROUND(IF(BW$4=1,1+9*(MIN(MAX(Data_wide!$BZ$73,BW$2),BW$3)-BW$2)/(BW$3-BW$2),1+9*(BW$3-MIN(MAX(Data_wide!$BZ$73,BW$2),BW$3))/(BW$3-BW$2)),1),""))</f>
        <v/>
      </c>
      <c r="BX77" s="165">
        <f>IF(OR(BX$4=0,Data_wide!$CA$73=""),"",IFERROR(ROUND(IF(BX$4=1,1+9*(MIN(MAX(Data_wide!$CA$73,BX$2),BX$3)-BX$2)/(BX$3-BX$2),1+9*(BX$3-MIN(MAX(Data_wide!$CA$73,BX$2),BX$3))/(BX$3-BX$2)),1),""))</f>
        <v/>
      </c>
      <c r="BY77" s="165">
        <f>IF(OR(BY$4=0,Data_wide!$CB$73=""),"",IFERROR(ROUND(IF(BY$4=1,1+9*(MIN(MAX(Data_wide!$CB$73,BY$2),BY$3)-BY$2)/(BY$3-BY$2),1+9*(BY$3-MIN(MAX(Data_wide!$CB$73,BY$2),BY$3))/(BY$3-BY$2)),1),""))</f>
        <v/>
      </c>
      <c r="BZ77" s="165">
        <f>IF(OR(BZ$4=0,Data_wide!$CC$73=""),"",IFERROR(ROUND(IF(BZ$4=1,1+9*(MIN(MAX(Data_wide!$CC$73,BZ$2),BZ$3)-BZ$2)/(BZ$3-BZ$2),1+9*(BZ$3-MIN(MAX(Data_wide!$CC$73,BZ$2),BZ$3))/(BZ$3-BZ$2)),1),""))</f>
        <v/>
      </c>
      <c r="CA77" s="165">
        <f>IF(OR(CA$4=0,Data_wide!$CD$73=""),"",IFERROR(ROUND(IF(CA$4=1,1+9*(MIN(MAX(Data_wide!$CD$73,CA$2),CA$3)-CA$2)/(CA$3-CA$2),1+9*(CA$3-MIN(MAX(Data_wide!$CD$73,CA$2),CA$3))/(CA$3-CA$2)),1),""))</f>
        <v/>
      </c>
      <c r="CB77" s="165">
        <f>IF(OR(CB$4=0,Data_wide!$CE$73=""),"",IFERROR(ROUND(IF(CB$4=1,1+9*(MIN(MAX(Data_wide!$CE$73,CB$2),CB$3)-CB$2)/(CB$3-CB$2),1+9*(CB$3-MIN(MAX(Data_wide!$CE$73,CB$2),CB$3))/(CB$3-CB$2)),1),""))</f>
        <v/>
      </c>
      <c r="CC77" s="165">
        <f>IF(OR(CC$4=0,Data_wide!$CF$73=""),"",IFERROR(ROUND(IF(CC$4=1,1+9*(MIN(MAX(Data_wide!$CF$73,CC$2),CC$3)-CC$2)/(CC$3-CC$2),1+9*(CC$3-MIN(MAX(Data_wide!$CF$73,CC$2),CC$3))/(CC$3-CC$2)),1),""))</f>
        <v/>
      </c>
      <c r="CD77" s="165">
        <f>IF(OR(CD$4=0,Data_wide!$CG$73=""),"",IFERROR(ROUND(IF(CD$4=1,1+9*(MIN(MAX(Data_wide!$CG$73,CD$2),CD$3)-CD$2)/(CD$3-CD$2),1+9*(CD$3-MIN(MAX(Data_wide!$CG$73,CD$2),CD$3))/(CD$3-CD$2)),1),""))</f>
        <v/>
      </c>
      <c r="CE77" s="165">
        <f>IF(OR(CE$4=0,Data_wide!$CH$73=""),"",IFERROR(ROUND(IF(CE$4=1,1+9*(MIN(MAX(Data_wide!$CH$73,CE$2),CE$3)-CE$2)/(CE$3-CE$2),1+9*(CE$3-MIN(MAX(Data_wide!$CH$73,CE$2),CE$3))/(CE$3-CE$2)),1),""))</f>
        <v/>
      </c>
      <c r="CF77" s="165">
        <f>IF(OR(CF$4=0,Data_wide!$CI$73=""),"",IFERROR(ROUND(IF(CF$4=1,1+9*(MIN(MAX(Data_wide!$CI$73,CF$2),CF$3)-CF$2)/(CF$3-CF$2),1+9*(CF$3-MIN(MAX(Data_wide!$CI$73,CF$2),CF$3))/(CF$3-CF$2)),1),""))</f>
        <v/>
      </c>
      <c r="CG77" s="165">
        <f>IF(OR(CG$4=0,Data_wide!$CJ$73=""),"",IFERROR(ROUND(IF(CG$4=1,1+9*(MIN(MAX(Data_wide!$CJ$73,CG$2),CG$3)-CG$2)/(CG$3-CG$2),1+9*(CG$3-MIN(MAX(Data_wide!$CJ$73,CG$2),CG$3))/(CG$3-CG$2)),1),""))</f>
        <v/>
      </c>
      <c r="CH77" s="165">
        <f>IF(OR(CH$4=0,Data_wide!$CK$73=""),"",IFERROR(ROUND(IF(CH$4=1,1+9*(MIN(MAX(Data_wide!$CK$73,CH$2),CH$3)-CH$2)/(CH$3-CH$2),1+9*(CH$3-MIN(MAX(Data_wide!$CK$73,CH$2),CH$3))/(CH$3-CH$2)),1),""))</f>
        <v/>
      </c>
      <c r="CI77" s="165">
        <f>IF(OR(CI$4=0,Data_wide!$CL$73=""),"",IFERROR(ROUND(IF(CI$4=1,1+9*(MIN(MAX(Data_wide!$CL$73,CI$2),CI$3)-CI$2)/(CI$3-CI$2),1+9*(CI$3-MIN(MAX(Data_wide!$CL$73,CI$2),CI$3))/(CI$3-CI$2)),1),""))</f>
        <v/>
      </c>
      <c r="CJ77" s="165">
        <f>IF(OR(CJ$4=0,Data_wide!$CM$73=""),"",IFERROR(ROUND(IF(CJ$4=1,1+9*(MIN(MAX(Data_wide!$CM$73,CJ$2),CJ$3)-CJ$2)/(CJ$3-CJ$2),1+9*(CJ$3-MIN(MAX(Data_wide!$CM$73,CJ$2),CJ$3))/(CJ$3-CJ$2)),1),""))</f>
        <v/>
      </c>
      <c r="CK77" s="165">
        <f>IF(OR(CK$4=0,Data_wide!$CN$73=""),"",IFERROR(ROUND(IF(CK$4=1,1+9*(MIN(MAX(Data_wide!$CN$73,CK$2),CK$3)-CK$2)/(CK$3-CK$2),1+9*(CK$3-MIN(MAX(Data_wide!$CN$73,CK$2),CK$3))/(CK$3-CK$2)),1),""))</f>
        <v/>
      </c>
      <c r="CL77" s="165">
        <f>IF(OR(CL$4=0,Data_wide!$CO$73=""),"",IFERROR(ROUND(IF(CL$4=1,1+9*(MIN(MAX(Data_wide!$CO$73,CL$2),CL$3)-CL$2)/(CL$3-CL$2),1+9*(CL$3-MIN(MAX(Data_wide!$CO$73,CL$2),CL$3))/(CL$3-CL$2)),1),""))</f>
        <v/>
      </c>
      <c r="CM77" s="165">
        <f>IF(OR(CM$4=0,Data_wide!$CP$73=""),"",IFERROR(ROUND(IF(CM$4=1,1+9*(MIN(MAX(Data_wide!$CP$73,CM$2),CM$3)-CM$2)/(CM$3-CM$2),1+9*(CM$3-MIN(MAX(Data_wide!$CP$73,CM$2),CM$3))/(CM$3-CM$2)),1),""))</f>
        <v/>
      </c>
      <c r="CN77" s="165">
        <f>IF(OR(CN$4=0,Data_wide!$CQ$73=""),"",IFERROR(ROUND(IF(CN$4=1,1+9*(MIN(MAX(Data_wide!$CQ$73,CN$2),CN$3)-CN$2)/(CN$3-CN$2),1+9*(CN$3-MIN(MAX(Data_wide!$CQ$73,CN$2),CN$3))/(CN$3-CN$2)),1),""))</f>
        <v/>
      </c>
      <c r="CO77" s="165">
        <f>IF(OR(CO$4=0,Data_wide!$CR$73=""),"",IFERROR(ROUND(IF(CO$4=1,1+9*(MIN(MAX(Data_wide!$CR$73,CO$2),CO$3)-CO$2)/(CO$3-CO$2),1+9*(CO$3-MIN(MAX(Data_wide!$CR$73,CO$2),CO$3))/(CO$3-CO$2)),1),""))</f>
        <v/>
      </c>
    </row>
    <row r="78" ht="14" customHeight="1">
      <c r="A78" s="161" t="inlineStr">
        <is>
          <t>GEO</t>
        </is>
      </c>
      <c r="B78" s="161" t="inlineStr">
        <is>
          <t>Georgia</t>
        </is>
      </c>
      <c r="C78" s="165">
        <f>IF(OR(C$4=0,Data_wide!$F$74=""),"",IFERROR(ROUND(IF(C$4=1,1+9*(MIN(MAX(Data_wide!$F$74,C$2),C$3)-C$2)/(C$3-C$2),1+9*(C$3-MIN(MAX(Data_wide!$F$74,C$2),C$3))/(C$3-C$2)),1),""))</f>
        <v/>
      </c>
      <c r="D78" s="165">
        <f>IF(OR(D$4=0,Data_wide!$G$74=""),"",IFERROR(ROUND(IF(D$4=1,1+9*(MIN(MAX(Data_wide!$G$74,D$2),D$3)-D$2)/(D$3-D$2),1+9*(D$3-MIN(MAX(Data_wide!$G$74,D$2),D$3))/(D$3-D$2)),1),""))</f>
        <v/>
      </c>
      <c r="E78" s="165">
        <f>IF(OR(E$4=0,Data_wide!$H$74=""),"",IFERROR(ROUND(IF(E$4=1,1+9*(MIN(MAX(Data_wide!$H$74,E$2),E$3)-E$2)/(E$3-E$2),1+9*(E$3-MIN(MAX(Data_wide!$H$74,E$2),E$3))/(E$3-E$2)),1),""))</f>
        <v/>
      </c>
      <c r="F78" s="165">
        <f>IF(OR(F$4=0,Data_wide!$I$74=""),"",IFERROR(ROUND(IF(F$4=1,1+9*(MIN(MAX(Data_wide!$I$74,F$2),F$3)-F$2)/(F$3-F$2),1+9*(F$3-MIN(MAX(Data_wide!$I$74,F$2),F$3))/(F$3-F$2)),1),""))</f>
        <v/>
      </c>
      <c r="G78" s="165">
        <f>IF(OR(G$4=0,Data_wide!$J$74=""),"",IFERROR(ROUND(IF(G$4=1,1+9*(MIN(MAX(Data_wide!$J$74,G$2),G$3)-G$2)/(G$3-G$2),1+9*(G$3-MIN(MAX(Data_wide!$J$74,G$2),G$3))/(G$3-G$2)),1),""))</f>
        <v/>
      </c>
      <c r="H78" s="165">
        <f>IF(OR(H$4=0,Data_wide!$K$74=""),"",IFERROR(ROUND(IF(H$4=1,1+9*(MIN(MAX(Data_wide!$K$74,H$2),H$3)-H$2)/(H$3-H$2),1+9*(H$3-MIN(MAX(Data_wide!$K$74,H$2),H$3))/(H$3-H$2)),1),""))</f>
        <v/>
      </c>
      <c r="I78" s="165">
        <f>IF(OR(I$4=0,Data_wide!$L$74=""),"",IFERROR(ROUND(IF(I$4=1,1+9*(MIN(MAX(Data_wide!$L$74,I$2),I$3)-I$2)/(I$3-I$2),1+9*(I$3-MIN(MAX(Data_wide!$L$74,I$2),I$3))/(I$3-I$2)),1),""))</f>
        <v/>
      </c>
      <c r="J78" s="165">
        <f>IF(OR(J$4=0,Data_wide!$M$74=""),"",IFERROR(ROUND(IF(J$4=1,1+9*(MIN(MAX(Data_wide!$M$74,J$2),J$3)-J$2)/(J$3-J$2),1+9*(J$3-MIN(MAX(Data_wide!$M$74,J$2),J$3))/(J$3-J$2)),1),""))</f>
        <v/>
      </c>
      <c r="K78" s="165">
        <f>IF(OR(K$4=0,Data_wide!$N$74=""),"",IFERROR(ROUND(IF(K$4=1,1+9*(MIN(MAX(Data_wide!$N$74,K$2),K$3)-K$2)/(K$3-K$2),1+9*(K$3-MIN(MAX(Data_wide!$N$74,K$2),K$3))/(K$3-K$2)),1),""))</f>
        <v/>
      </c>
      <c r="L78" s="165">
        <f>IF(OR(L$4=0,Data_wide!$O$74=""),"",IFERROR(ROUND(IF(L$4=1,1+9*(MIN(MAX(Data_wide!$O$74,L$2),L$3)-L$2)/(L$3-L$2),1+9*(L$3-MIN(MAX(Data_wide!$O$74,L$2),L$3))/(L$3-L$2)),1),""))</f>
        <v/>
      </c>
      <c r="M78" s="165">
        <f>IF(OR(M$4=0,Data_wide!$P$74=""),"",IFERROR(ROUND(IF(M$4=1,1+9*(MIN(MAX(Data_wide!$P$74,M$2),M$3)-M$2)/(M$3-M$2),1+9*(M$3-MIN(MAX(Data_wide!$P$74,M$2),M$3))/(M$3-M$2)),1),""))</f>
        <v/>
      </c>
      <c r="N78" s="165">
        <f>IF(OR(N$4=0,Data_wide!$Q$74=""),"",IFERROR(ROUND(IF(N$4=1,1+9*(MIN(MAX(Data_wide!$Q$74,N$2),N$3)-N$2)/(N$3-N$2),1+9*(N$3-MIN(MAX(Data_wide!$Q$74,N$2),N$3))/(N$3-N$2)),1),""))</f>
        <v/>
      </c>
      <c r="O78" s="165">
        <f>IF(OR(O$4=0,Data_wide!$R$74=""),"",IFERROR(ROUND(IF(O$4=1,1+9*(MIN(MAX(Data_wide!$R$74,O$2),O$3)-O$2)/(O$3-O$2),1+9*(O$3-MIN(MAX(Data_wide!$R$74,O$2),O$3))/(O$3-O$2)),1),""))</f>
        <v/>
      </c>
      <c r="P78" s="165">
        <f>IF(OR(P$4=0,Data_wide!$S$74=""),"",IFERROR(ROUND(IF(P$4=1,1+9*(MIN(MAX(Data_wide!$S$74,P$2),P$3)-P$2)/(P$3-P$2),1+9*(P$3-MIN(MAX(Data_wide!$S$74,P$2),P$3))/(P$3-P$2)),1),""))</f>
        <v/>
      </c>
      <c r="Q78" s="165">
        <f>IF(OR(Q$4=0,Data_wide!$T$74=""),"",IFERROR(ROUND(IF(Q$4=1,1+9*(MIN(MAX(Data_wide!$T$74,Q$2),Q$3)-Q$2)/(Q$3-Q$2),1+9*(Q$3-MIN(MAX(Data_wide!$T$74,Q$2),Q$3))/(Q$3-Q$2)),1),""))</f>
        <v/>
      </c>
      <c r="R78" s="165">
        <f>IF(OR(R$4=0,Data_wide!$U$74=""),"",IFERROR(ROUND(IF(R$4=1,1+9*(MIN(MAX(Data_wide!$U$74,R$2),R$3)-R$2)/(R$3-R$2),1+9*(R$3-MIN(MAX(Data_wide!$U$74,R$2),R$3))/(R$3-R$2)),1),""))</f>
        <v/>
      </c>
      <c r="S78" s="165">
        <f>IF(OR(S$4=0,Data_wide!$V$74=""),"",IFERROR(ROUND(IF(S$4=1,1+9*(MIN(MAX(Data_wide!$V$74,S$2),S$3)-S$2)/(S$3-S$2),1+9*(S$3-MIN(MAX(Data_wide!$V$74,S$2),S$3))/(S$3-S$2)),1),""))</f>
        <v/>
      </c>
      <c r="T78" s="165">
        <f>IF(OR(T$4=0,Data_wide!$W$74=""),"",IFERROR(ROUND(IF(T$4=1,1+9*(MIN(MAX(Data_wide!$W$74,T$2),T$3)-T$2)/(T$3-T$2),1+9*(T$3-MIN(MAX(Data_wide!$W$74,T$2),T$3))/(T$3-T$2)),1),""))</f>
        <v/>
      </c>
      <c r="U78" s="165">
        <f>IF(OR(U$4=0,Data_wide!$X$74=""),"",IFERROR(ROUND(IF(U$4=1,1+9*(MIN(MAX(Data_wide!$X$74,U$2),U$3)-U$2)/(U$3-U$2),1+9*(U$3-MIN(MAX(Data_wide!$X$74,U$2),U$3))/(U$3-U$2)),1),""))</f>
        <v/>
      </c>
      <c r="V78" s="165">
        <f>IF(OR(V$4=0,Data_wide!$Y$74=""),"",IFERROR(ROUND(IF(V$4=1,1+9*(MIN(MAX(Data_wide!$Y$74,V$2),V$3)-V$2)/(V$3-V$2),1+9*(V$3-MIN(MAX(Data_wide!$Y$74,V$2),V$3))/(V$3-V$2)),1),""))</f>
        <v/>
      </c>
      <c r="W78" s="165">
        <f>IF(OR(W$4=0,Data_wide!$Z$74=""),"",IFERROR(ROUND(IF(W$4=1,1+9*(MIN(MAX(Data_wide!$Z$74,W$2),W$3)-W$2)/(W$3-W$2),1+9*(W$3-MIN(MAX(Data_wide!$Z$74,W$2),W$3))/(W$3-W$2)),1),""))</f>
        <v/>
      </c>
      <c r="X78" s="165">
        <f>IF(OR(X$4=0,Data_wide!$AA$74=""),"",IFERROR(ROUND(IF(X$4=1,1+9*(MIN(MAX(Data_wide!$AA$74,X$2),X$3)-X$2)/(X$3-X$2),1+9*(X$3-MIN(MAX(Data_wide!$AA$74,X$2),X$3))/(X$3-X$2)),1),""))</f>
        <v/>
      </c>
      <c r="Y78" s="165">
        <f>IF(OR(Y$4=0,Data_wide!$AB$74=""),"",IFERROR(ROUND(IF(Y$4=1,1+9*(MIN(MAX(Data_wide!$AB$74,Y$2),Y$3)-Y$2)/(Y$3-Y$2),1+9*(Y$3-MIN(MAX(Data_wide!$AB$74,Y$2),Y$3))/(Y$3-Y$2)),1),""))</f>
        <v/>
      </c>
      <c r="Z78" s="165">
        <f>IF(OR(Z$4=0,Data_wide!$AC$74=""),"",IFERROR(ROUND(IF(Z$4=1,1+9*(MIN(MAX(Data_wide!$AC$74,Z$2),Z$3)-Z$2)/(Z$3-Z$2),1+9*(Z$3-MIN(MAX(Data_wide!$AC$74,Z$2),Z$3))/(Z$3-Z$2)),1),""))</f>
        <v/>
      </c>
      <c r="AA78" s="165">
        <f>IF(OR(AA$4=0,Data_wide!$AD$74=""),"",IFERROR(ROUND(IF(AA$4=1,1+9*(MIN(MAX(Data_wide!$AD$74,AA$2),AA$3)-AA$2)/(AA$3-AA$2),1+9*(AA$3-MIN(MAX(Data_wide!$AD$74,AA$2),AA$3))/(AA$3-AA$2)),1),""))</f>
        <v/>
      </c>
      <c r="AB78" s="165">
        <f>IF(OR(AB$4=0,Data_wide!$AE$74=""),"",IFERROR(ROUND(IF(AB$4=1,1+9*(MIN(MAX(Data_wide!$AE$74,AB$2),AB$3)-AB$2)/(AB$3-AB$2),1+9*(AB$3-MIN(MAX(Data_wide!$AE$74,AB$2),AB$3))/(AB$3-AB$2)),1),""))</f>
        <v/>
      </c>
      <c r="AC78" s="165">
        <f>IF(OR(AC$4=0,Data_wide!$AF$74=""),"",IFERROR(ROUND(IF(AC$4=1,1+9*(MIN(MAX(Data_wide!$AF$74,AC$2),AC$3)-AC$2)/(AC$3-AC$2),1+9*(AC$3-MIN(MAX(Data_wide!$AF$74,AC$2),AC$3))/(AC$3-AC$2)),1),""))</f>
        <v/>
      </c>
      <c r="AD78" s="165">
        <f>IF(OR(AD$4=0,Data_wide!$AG$74=""),"",IFERROR(ROUND(IF(AD$4=1,1+9*(MIN(MAX(Data_wide!$AG$74,AD$2),AD$3)-AD$2)/(AD$3-AD$2),1+9*(AD$3-MIN(MAX(Data_wide!$AG$74,AD$2),AD$3))/(AD$3-AD$2)),1),""))</f>
        <v/>
      </c>
      <c r="AE78" s="165">
        <f>IF(OR(AE$4=0,Data_wide!$AH$74=""),"",IFERROR(ROUND(IF(AE$4=1,1+9*(MIN(MAX(Data_wide!$AH$74,AE$2),AE$3)-AE$2)/(AE$3-AE$2),1+9*(AE$3-MIN(MAX(Data_wide!$AH$74,AE$2),AE$3))/(AE$3-AE$2)),1),""))</f>
        <v/>
      </c>
      <c r="AF78" s="165">
        <f>IF(OR(AF$4=0,Data_wide!$AI$74=""),"",IFERROR(ROUND(IF(AF$4=1,1+9*(MIN(MAX(Data_wide!$AI$74,AF$2),AF$3)-AF$2)/(AF$3-AF$2),1+9*(AF$3-MIN(MAX(Data_wide!$AI$74,AF$2),AF$3))/(AF$3-AF$2)),1),""))</f>
        <v/>
      </c>
      <c r="AG78" s="165">
        <f>IF(OR(AG$4=0,Data_wide!$AJ$74=""),"",IFERROR(ROUND(IF(AG$4=1,1+9*(MIN(MAX(Data_wide!$AJ$74,AG$2),AG$3)-AG$2)/(AG$3-AG$2),1+9*(AG$3-MIN(MAX(Data_wide!$AJ$74,AG$2),AG$3))/(AG$3-AG$2)),1),""))</f>
        <v/>
      </c>
      <c r="AH78" s="165">
        <f>IF(OR(AH$4=0,Data_wide!$AK$74=""),"",IFERROR(ROUND(IF(AH$4=1,1+9*(MIN(MAX(Data_wide!$AK$74,AH$2),AH$3)-AH$2)/(AH$3-AH$2),1+9*(AH$3-MIN(MAX(Data_wide!$AK$74,AH$2),AH$3))/(AH$3-AH$2)),1),""))</f>
        <v/>
      </c>
      <c r="AI78" s="165">
        <f>IF(OR(AI$4=0,Data_wide!$AL$74=""),"",IFERROR(ROUND(IF(AI$4=1,1+9*(MIN(MAX(Data_wide!$AL$74,AI$2),AI$3)-AI$2)/(AI$3-AI$2),1+9*(AI$3-MIN(MAX(Data_wide!$AL$74,AI$2),AI$3))/(AI$3-AI$2)),1),""))</f>
        <v/>
      </c>
      <c r="AJ78" s="165">
        <f>IF(OR(AJ$4=0,Data_wide!$AM$74=""),"",IFERROR(ROUND(IF(AJ$4=1,1+9*(MIN(MAX(Data_wide!$AM$74,AJ$2),AJ$3)-AJ$2)/(AJ$3-AJ$2),1+9*(AJ$3-MIN(MAX(Data_wide!$AM$74,AJ$2),AJ$3))/(AJ$3-AJ$2)),1),""))</f>
        <v/>
      </c>
      <c r="AK78" s="165">
        <f>IF(OR(AK$4=0,Data_wide!$AN$74=""),"",IFERROR(ROUND(IF(AK$4=1,1+9*(MIN(MAX(Data_wide!$AN$74,AK$2),AK$3)-AK$2)/(AK$3-AK$2),1+9*(AK$3-MIN(MAX(Data_wide!$AN$74,AK$2),AK$3))/(AK$3-AK$2)),1),""))</f>
        <v/>
      </c>
      <c r="AL78" s="165">
        <f>IF(OR(AL$4=0,Data_wide!$AO$74=""),"",IFERROR(ROUND(IF(AL$4=1,1+9*(MIN(MAX(Data_wide!$AO$74,AL$2),AL$3)-AL$2)/(AL$3-AL$2),1+9*(AL$3-MIN(MAX(Data_wide!$AO$74,AL$2),AL$3))/(AL$3-AL$2)),1),""))</f>
        <v/>
      </c>
      <c r="AM78" s="165">
        <f>IF(OR(AM$4=0,Data_wide!$AP$74=""),"",IFERROR(ROUND(IF(AM$4=1,1+9*(MIN(MAX(Data_wide!$AP$74,AM$2),AM$3)-AM$2)/(AM$3-AM$2),1+9*(AM$3-MIN(MAX(Data_wide!$AP$74,AM$2),AM$3))/(AM$3-AM$2)),1),""))</f>
        <v/>
      </c>
      <c r="AN78" s="165">
        <f>IF(OR(AN$4=0,Data_wide!$AQ$74=""),"",IFERROR(ROUND(IF(AN$4=1,1+9*(MIN(MAX(Data_wide!$AQ$74,AN$2),AN$3)-AN$2)/(AN$3-AN$2),1+9*(AN$3-MIN(MAX(Data_wide!$AQ$74,AN$2),AN$3))/(AN$3-AN$2)),1),""))</f>
        <v/>
      </c>
      <c r="AO78" s="165">
        <f>IF(OR(AO$4=0,Data_wide!$AR$74=""),"",IFERROR(ROUND(IF(AO$4=1,1+9*(MIN(MAX(Data_wide!$AR$74,AO$2),AO$3)-AO$2)/(AO$3-AO$2),1+9*(AO$3-MIN(MAX(Data_wide!$AR$74,AO$2),AO$3))/(AO$3-AO$2)),1),""))</f>
        <v/>
      </c>
      <c r="AP78" s="165">
        <f>IF(OR(AP$4=0,Data_wide!$AS$74=""),"",IFERROR(ROUND(IF(AP$4=1,1+9*(MIN(MAX(Data_wide!$AS$74,AP$2),AP$3)-AP$2)/(AP$3-AP$2),1+9*(AP$3-MIN(MAX(Data_wide!$AS$74,AP$2),AP$3))/(AP$3-AP$2)),1),""))</f>
        <v/>
      </c>
      <c r="AQ78" s="165">
        <f>IF(OR(AQ$4=0,Data_wide!$AT$74=""),"",IFERROR(ROUND(IF(AQ$4=1,1+9*(MIN(MAX(Data_wide!$AT$74,AQ$2),AQ$3)-AQ$2)/(AQ$3-AQ$2),1+9*(AQ$3-MIN(MAX(Data_wide!$AT$74,AQ$2),AQ$3))/(AQ$3-AQ$2)),1),""))</f>
        <v/>
      </c>
      <c r="AR78" s="165">
        <f>IF(OR(AR$4=0,Data_wide!$AU$74=""),"",IFERROR(ROUND(IF(AR$4=1,1+9*(MIN(MAX(Data_wide!$AU$74,AR$2),AR$3)-AR$2)/(AR$3-AR$2),1+9*(AR$3-MIN(MAX(Data_wide!$AU$74,AR$2),AR$3))/(AR$3-AR$2)),1),""))</f>
        <v/>
      </c>
      <c r="AS78" s="165">
        <f>IF(OR(AS$4=0,Data_wide!$AV$74=""),"",IFERROR(ROUND(IF(AS$4=1,1+9*(MIN(MAX(Data_wide!$AV$74,AS$2),AS$3)-AS$2)/(AS$3-AS$2),1+9*(AS$3-MIN(MAX(Data_wide!$AV$74,AS$2),AS$3))/(AS$3-AS$2)),1),""))</f>
        <v/>
      </c>
      <c r="AT78" s="165">
        <f>IF(OR(AT$4=0,Data_wide!$AW$74=""),"",IFERROR(ROUND(IF(AT$4=1,1+9*(MIN(MAX(Data_wide!$AW$74,AT$2),AT$3)-AT$2)/(AT$3-AT$2),1+9*(AT$3-MIN(MAX(Data_wide!$AW$74,AT$2),AT$3))/(AT$3-AT$2)),1),""))</f>
        <v/>
      </c>
      <c r="AU78" s="165">
        <f>IF(OR(AU$4=0,Data_wide!$AX$74=""),"",IFERROR(ROUND(IF(AU$4=1,1+9*(MIN(MAX(Data_wide!$AX$74,AU$2),AU$3)-AU$2)/(AU$3-AU$2),1+9*(AU$3-MIN(MAX(Data_wide!$AX$74,AU$2),AU$3))/(AU$3-AU$2)),1),""))</f>
        <v/>
      </c>
      <c r="AV78" s="165">
        <f>IF(OR(AV$4=0,Data_wide!$AY$74=""),"",IFERROR(ROUND(IF(AV$4=1,1+9*(MIN(MAX(Data_wide!$AY$74,AV$2),AV$3)-AV$2)/(AV$3-AV$2),1+9*(AV$3-MIN(MAX(Data_wide!$AY$74,AV$2),AV$3))/(AV$3-AV$2)),1),""))</f>
        <v/>
      </c>
      <c r="AW78" s="165">
        <f>IF(OR(AW$4=0,Data_wide!$AZ$74=""),"",IFERROR(ROUND(IF(AW$4=1,1+9*(MIN(MAX(Data_wide!$AZ$74,AW$2),AW$3)-AW$2)/(AW$3-AW$2),1+9*(AW$3-MIN(MAX(Data_wide!$AZ$74,AW$2),AW$3))/(AW$3-AW$2)),1),""))</f>
        <v/>
      </c>
      <c r="AX78" s="165">
        <f>IF(OR(AX$4=0,Data_wide!$BA$74=""),"",IFERROR(ROUND(IF(AX$4=1,1+9*(MIN(MAX(Data_wide!$BA$74,AX$2),AX$3)-AX$2)/(AX$3-AX$2),1+9*(AX$3-MIN(MAX(Data_wide!$BA$74,AX$2),AX$3))/(AX$3-AX$2)),1),""))</f>
        <v/>
      </c>
      <c r="AY78" s="165">
        <f>IF(OR(AY$4=0,Data_wide!$BB$74=""),"",IFERROR(ROUND(IF(AY$4=1,1+9*(MIN(MAX(Data_wide!$BB$74,AY$2),AY$3)-AY$2)/(AY$3-AY$2),1+9*(AY$3-MIN(MAX(Data_wide!$BB$74,AY$2),AY$3))/(AY$3-AY$2)),1),""))</f>
        <v/>
      </c>
      <c r="AZ78" s="165">
        <f>IF(OR(AZ$4=0,Data_wide!$BC$74=""),"",IFERROR(ROUND(IF(AZ$4=1,1+9*(MIN(MAX(Data_wide!$BC$74,AZ$2),AZ$3)-AZ$2)/(AZ$3-AZ$2),1+9*(AZ$3-MIN(MAX(Data_wide!$BC$74,AZ$2),AZ$3))/(AZ$3-AZ$2)),1),""))</f>
        <v/>
      </c>
      <c r="BA78" s="165">
        <f>IF(OR(BA$4=0,Data_wide!$BD$74=""),"",IFERROR(ROUND(IF(BA$4=1,1+9*(MIN(MAX(Data_wide!$BD$74,BA$2),BA$3)-BA$2)/(BA$3-BA$2),1+9*(BA$3-MIN(MAX(Data_wide!$BD$74,BA$2),BA$3))/(BA$3-BA$2)),1),""))</f>
        <v/>
      </c>
      <c r="BB78" s="165">
        <f>IF(OR(BB$4=0,Data_wide!$BE$74=""),"",IFERROR(ROUND(IF(BB$4=1,1+9*(MIN(MAX(Data_wide!$BE$74,BB$2),BB$3)-BB$2)/(BB$3-BB$2),1+9*(BB$3-MIN(MAX(Data_wide!$BE$74,BB$2),BB$3))/(BB$3-BB$2)),1),""))</f>
        <v/>
      </c>
      <c r="BC78" s="165">
        <f>IF(OR(BC$4=0,Data_wide!$BF$74=""),"",IFERROR(ROUND(IF(BC$4=1,1+9*(MIN(MAX(Data_wide!$BF$74,BC$2),BC$3)-BC$2)/(BC$3-BC$2),1+9*(BC$3-MIN(MAX(Data_wide!$BF$74,BC$2),BC$3))/(BC$3-BC$2)),1),""))</f>
        <v/>
      </c>
      <c r="BD78" s="165">
        <f>IF(OR(BD$4=0,Data_wide!$BG$74=""),"",IFERROR(ROUND(IF(BD$4=1,1+9*(MIN(MAX(Data_wide!$BG$74,BD$2),BD$3)-BD$2)/(BD$3-BD$2),1+9*(BD$3-MIN(MAX(Data_wide!$BG$74,BD$2),BD$3))/(BD$3-BD$2)),1),""))</f>
        <v/>
      </c>
      <c r="BE78" s="165">
        <f>IF(OR(BE$4=0,Data_wide!$BH$74=""),"",IFERROR(ROUND(IF(BE$4=1,1+9*(MIN(MAX(Data_wide!$BH$74,BE$2),BE$3)-BE$2)/(BE$3-BE$2),1+9*(BE$3-MIN(MAX(Data_wide!$BH$74,BE$2),BE$3))/(BE$3-BE$2)),1),""))</f>
        <v/>
      </c>
      <c r="BF78" s="165">
        <f>IF(OR(BF$4=0,Data_wide!$BI$74=""),"",IFERROR(ROUND(IF(BF$4=1,1+9*(MIN(MAX(Data_wide!$BI$74,BF$2),BF$3)-BF$2)/(BF$3-BF$2),1+9*(BF$3-MIN(MAX(Data_wide!$BI$74,BF$2),BF$3))/(BF$3-BF$2)),1),""))</f>
        <v/>
      </c>
      <c r="BG78" s="165">
        <f>IF(OR(BG$4=0,Data_wide!$BJ$74=""),"",IFERROR(ROUND(IF(BG$4=1,1+9*(MIN(MAX(Data_wide!$BJ$74,BG$2),BG$3)-BG$2)/(BG$3-BG$2),1+9*(BG$3-MIN(MAX(Data_wide!$BJ$74,BG$2),BG$3))/(BG$3-BG$2)),1),""))</f>
        <v/>
      </c>
      <c r="BH78" s="165">
        <f>IF(OR(BH$4=0,Data_wide!$BK$74=""),"",IFERROR(ROUND(IF(BH$4=1,1+9*(MIN(MAX(Data_wide!$BK$74,BH$2),BH$3)-BH$2)/(BH$3-BH$2),1+9*(BH$3-MIN(MAX(Data_wide!$BK$74,BH$2),BH$3))/(BH$3-BH$2)),1),""))</f>
        <v/>
      </c>
      <c r="BI78" s="165">
        <f>IF(OR(BI$4=0,Data_wide!$BL$74=""),"",IFERROR(ROUND(IF(BI$4=1,1+9*(MIN(MAX(Data_wide!$BL$74,BI$2),BI$3)-BI$2)/(BI$3-BI$2),1+9*(BI$3-MIN(MAX(Data_wide!$BL$74,BI$2),BI$3))/(BI$3-BI$2)),1),""))</f>
        <v/>
      </c>
      <c r="BJ78" s="165">
        <f>IF(OR(BJ$4=0,Data_wide!$BM$74=""),"",IFERROR(ROUND(IF(BJ$4=1,1+9*(MIN(MAX(Data_wide!$BM$74,BJ$2),BJ$3)-BJ$2)/(BJ$3-BJ$2),1+9*(BJ$3-MIN(MAX(Data_wide!$BM$74,BJ$2),BJ$3))/(BJ$3-BJ$2)),1),""))</f>
        <v/>
      </c>
      <c r="BK78" s="165">
        <f>IF(OR(BK$4=0,Data_wide!$BN$74=""),"",IFERROR(ROUND(IF(BK$4=1,1+9*(MIN(MAX(Data_wide!$BN$74,BK$2),BK$3)-BK$2)/(BK$3-BK$2),1+9*(BK$3-MIN(MAX(Data_wide!$BN$74,BK$2),BK$3))/(BK$3-BK$2)),1),""))</f>
        <v/>
      </c>
      <c r="BL78" s="165">
        <f>IF(OR(BL$4=0,Data_wide!$BO$74=""),"",IFERROR(ROUND(IF(BL$4=1,1+9*(MIN(MAX(Data_wide!$BO$74,BL$2),BL$3)-BL$2)/(BL$3-BL$2),1+9*(BL$3-MIN(MAX(Data_wide!$BO$74,BL$2),BL$3))/(BL$3-BL$2)),1),""))</f>
        <v/>
      </c>
      <c r="BM78" s="165">
        <f>IF(OR(BM$4=0,Data_wide!$BP$74=""),"",IFERROR(ROUND(IF(BM$4=1,1+9*(MIN(MAX(Data_wide!$BP$74,BM$2),BM$3)-BM$2)/(BM$3-BM$2),1+9*(BM$3-MIN(MAX(Data_wide!$BP$74,BM$2),BM$3))/(BM$3-BM$2)),1),""))</f>
        <v/>
      </c>
      <c r="BN78" s="165">
        <f>IF(OR(BN$4=0,Data_wide!$BQ$74=""),"",IFERROR(ROUND(IF(BN$4=1,1+9*(MIN(MAX(Data_wide!$BQ$74,BN$2),BN$3)-BN$2)/(BN$3-BN$2),1+9*(BN$3-MIN(MAX(Data_wide!$BQ$74,BN$2),BN$3))/(BN$3-BN$2)),1),""))</f>
        <v/>
      </c>
      <c r="BO78" s="165">
        <f>IF(OR(BO$4=0,Data_wide!$BR$74=""),"",IFERROR(ROUND(IF(BO$4=1,1+9*(MIN(MAX(Data_wide!$BR$74,BO$2),BO$3)-BO$2)/(BO$3-BO$2),1+9*(BO$3-MIN(MAX(Data_wide!$BR$74,BO$2),BO$3))/(BO$3-BO$2)),1),""))</f>
        <v/>
      </c>
      <c r="BP78" s="165">
        <f>IF(OR(BP$4=0,Data_wide!$BS$74=""),"",IFERROR(ROUND(IF(BP$4=1,1+9*(MIN(MAX(Data_wide!$BS$74,BP$2),BP$3)-BP$2)/(BP$3-BP$2),1+9*(BP$3-MIN(MAX(Data_wide!$BS$74,BP$2),BP$3))/(BP$3-BP$2)),1),""))</f>
        <v/>
      </c>
      <c r="BQ78" s="165">
        <f>IF(OR(BQ$4=0,Data_wide!$BT$74=""),"",IFERROR(ROUND(IF(BQ$4=1,1+9*(MIN(MAX(Data_wide!$BT$74,BQ$2),BQ$3)-BQ$2)/(BQ$3-BQ$2),1+9*(BQ$3-MIN(MAX(Data_wide!$BT$74,BQ$2),BQ$3))/(BQ$3-BQ$2)),1),""))</f>
        <v/>
      </c>
      <c r="BR78" s="165">
        <f>IF(OR(BR$4=0,Data_wide!$BU$74=""),"",IFERROR(ROUND(IF(BR$4=1,1+9*(MIN(MAX(Data_wide!$BU$74,BR$2),BR$3)-BR$2)/(BR$3-BR$2),1+9*(BR$3-MIN(MAX(Data_wide!$BU$74,BR$2),BR$3))/(BR$3-BR$2)),1),""))</f>
        <v/>
      </c>
      <c r="BS78" s="165">
        <f>IF(OR(BS$4=0,Data_wide!$BV$74=""),"",IFERROR(ROUND(IF(BS$4=1,1+9*(MIN(MAX(Data_wide!$BV$74,BS$2),BS$3)-BS$2)/(BS$3-BS$2),1+9*(BS$3-MIN(MAX(Data_wide!$BV$74,BS$2),BS$3))/(BS$3-BS$2)),1),""))</f>
        <v/>
      </c>
      <c r="BT78" s="165">
        <f>IF(OR(BT$4=0,Data_wide!$BW$74=""),"",IFERROR(ROUND(IF(BT$4=1,1+9*(MIN(MAX(Data_wide!$BW$74,BT$2),BT$3)-BT$2)/(BT$3-BT$2),1+9*(BT$3-MIN(MAX(Data_wide!$BW$74,BT$2),BT$3))/(BT$3-BT$2)),1),""))</f>
        <v/>
      </c>
      <c r="BU78" s="165">
        <f>IF(OR(BU$4=0,Data_wide!$BX$74=""),"",IFERROR(ROUND(IF(BU$4=1,1+9*(MIN(MAX(Data_wide!$BX$74,BU$2),BU$3)-BU$2)/(BU$3-BU$2),1+9*(BU$3-MIN(MAX(Data_wide!$BX$74,BU$2),BU$3))/(BU$3-BU$2)),1),""))</f>
        <v/>
      </c>
      <c r="BV78" s="165">
        <f>IF(OR(BV$4=0,Data_wide!$BY$74=""),"",IFERROR(ROUND(IF(BV$4=1,1+9*(MIN(MAX(Data_wide!$BY$74,BV$2),BV$3)-BV$2)/(BV$3-BV$2),1+9*(BV$3-MIN(MAX(Data_wide!$BY$74,BV$2),BV$3))/(BV$3-BV$2)),1),""))</f>
        <v/>
      </c>
      <c r="BW78" s="165">
        <f>IF(OR(BW$4=0,Data_wide!$BZ$74=""),"",IFERROR(ROUND(IF(BW$4=1,1+9*(MIN(MAX(Data_wide!$BZ$74,BW$2),BW$3)-BW$2)/(BW$3-BW$2),1+9*(BW$3-MIN(MAX(Data_wide!$BZ$74,BW$2),BW$3))/(BW$3-BW$2)),1),""))</f>
        <v/>
      </c>
      <c r="BX78" s="165">
        <f>IF(OR(BX$4=0,Data_wide!$CA$74=""),"",IFERROR(ROUND(IF(BX$4=1,1+9*(MIN(MAX(Data_wide!$CA$74,BX$2),BX$3)-BX$2)/(BX$3-BX$2),1+9*(BX$3-MIN(MAX(Data_wide!$CA$74,BX$2),BX$3))/(BX$3-BX$2)),1),""))</f>
        <v/>
      </c>
      <c r="BY78" s="165">
        <f>IF(OR(BY$4=0,Data_wide!$CB$74=""),"",IFERROR(ROUND(IF(BY$4=1,1+9*(MIN(MAX(Data_wide!$CB$74,BY$2),BY$3)-BY$2)/(BY$3-BY$2),1+9*(BY$3-MIN(MAX(Data_wide!$CB$74,BY$2),BY$3))/(BY$3-BY$2)),1),""))</f>
        <v/>
      </c>
      <c r="BZ78" s="165">
        <f>IF(OR(BZ$4=0,Data_wide!$CC$74=""),"",IFERROR(ROUND(IF(BZ$4=1,1+9*(MIN(MAX(Data_wide!$CC$74,BZ$2),BZ$3)-BZ$2)/(BZ$3-BZ$2),1+9*(BZ$3-MIN(MAX(Data_wide!$CC$74,BZ$2),BZ$3))/(BZ$3-BZ$2)),1),""))</f>
        <v/>
      </c>
      <c r="CA78" s="165">
        <f>IF(OR(CA$4=0,Data_wide!$CD$74=""),"",IFERROR(ROUND(IF(CA$4=1,1+9*(MIN(MAX(Data_wide!$CD$74,CA$2),CA$3)-CA$2)/(CA$3-CA$2),1+9*(CA$3-MIN(MAX(Data_wide!$CD$74,CA$2),CA$3))/(CA$3-CA$2)),1),""))</f>
        <v/>
      </c>
      <c r="CB78" s="165">
        <f>IF(OR(CB$4=0,Data_wide!$CE$74=""),"",IFERROR(ROUND(IF(CB$4=1,1+9*(MIN(MAX(Data_wide!$CE$74,CB$2),CB$3)-CB$2)/(CB$3-CB$2),1+9*(CB$3-MIN(MAX(Data_wide!$CE$74,CB$2),CB$3))/(CB$3-CB$2)),1),""))</f>
        <v/>
      </c>
      <c r="CC78" s="165">
        <f>IF(OR(CC$4=0,Data_wide!$CF$74=""),"",IFERROR(ROUND(IF(CC$4=1,1+9*(MIN(MAX(Data_wide!$CF$74,CC$2),CC$3)-CC$2)/(CC$3-CC$2),1+9*(CC$3-MIN(MAX(Data_wide!$CF$74,CC$2),CC$3))/(CC$3-CC$2)),1),""))</f>
        <v/>
      </c>
      <c r="CD78" s="165">
        <f>IF(OR(CD$4=0,Data_wide!$CG$74=""),"",IFERROR(ROUND(IF(CD$4=1,1+9*(MIN(MAX(Data_wide!$CG$74,CD$2),CD$3)-CD$2)/(CD$3-CD$2),1+9*(CD$3-MIN(MAX(Data_wide!$CG$74,CD$2),CD$3))/(CD$3-CD$2)),1),""))</f>
        <v/>
      </c>
      <c r="CE78" s="165">
        <f>IF(OR(CE$4=0,Data_wide!$CH$74=""),"",IFERROR(ROUND(IF(CE$4=1,1+9*(MIN(MAX(Data_wide!$CH$74,CE$2),CE$3)-CE$2)/(CE$3-CE$2),1+9*(CE$3-MIN(MAX(Data_wide!$CH$74,CE$2),CE$3))/(CE$3-CE$2)),1),""))</f>
        <v/>
      </c>
      <c r="CF78" s="165">
        <f>IF(OR(CF$4=0,Data_wide!$CI$74=""),"",IFERROR(ROUND(IF(CF$4=1,1+9*(MIN(MAX(Data_wide!$CI$74,CF$2),CF$3)-CF$2)/(CF$3-CF$2),1+9*(CF$3-MIN(MAX(Data_wide!$CI$74,CF$2),CF$3))/(CF$3-CF$2)),1),""))</f>
        <v/>
      </c>
      <c r="CG78" s="165">
        <f>IF(OR(CG$4=0,Data_wide!$CJ$74=""),"",IFERROR(ROUND(IF(CG$4=1,1+9*(MIN(MAX(Data_wide!$CJ$74,CG$2),CG$3)-CG$2)/(CG$3-CG$2),1+9*(CG$3-MIN(MAX(Data_wide!$CJ$74,CG$2),CG$3))/(CG$3-CG$2)),1),""))</f>
        <v/>
      </c>
      <c r="CH78" s="165">
        <f>IF(OR(CH$4=0,Data_wide!$CK$74=""),"",IFERROR(ROUND(IF(CH$4=1,1+9*(MIN(MAX(Data_wide!$CK$74,CH$2),CH$3)-CH$2)/(CH$3-CH$2),1+9*(CH$3-MIN(MAX(Data_wide!$CK$74,CH$2),CH$3))/(CH$3-CH$2)),1),""))</f>
        <v/>
      </c>
      <c r="CI78" s="165">
        <f>IF(OR(CI$4=0,Data_wide!$CL$74=""),"",IFERROR(ROUND(IF(CI$4=1,1+9*(MIN(MAX(Data_wide!$CL$74,CI$2),CI$3)-CI$2)/(CI$3-CI$2),1+9*(CI$3-MIN(MAX(Data_wide!$CL$74,CI$2),CI$3))/(CI$3-CI$2)),1),""))</f>
        <v/>
      </c>
      <c r="CJ78" s="165">
        <f>IF(OR(CJ$4=0,Data_wide!$CM$74=""),"",IFERROR(ROUND(IF(CJ$4=1,1+9*(MIN(MAX(Data_wide!$CM$74,CJ$2),CJ$3)-CJ$2)/(CJ$3-CJ$2),1+9*(CJ$3-MIN(MAX(Data_wide!$CM$74,CJ$2),CJ$3))/(CJ$3-CJ$2)),1),""))</f>
        <v/>
      </c>
      <c r="CK78" s="165">
        <f>IF(OR(CK$4=0,Data_wide!$CN$74=""),"",IFERROR(ROUND(IF(CK$4=1,1+9*(MIN(MAX(Data_wide!$CN$74,CK$2),CK$3)-CK$2)/(CK$3-CK$2),1+9*(CK$3-MIN(MAX(Data_wide!$CN$74,CK$2),CK$3))/(CK$3-CK$2)),1),""))</f>
        <v/>
      </c>
      <c r="CL78" s="165">
        <f>IF(OR(CL$4=0,Data_wide!$CO$74=""),"",IFERROR(ROUND(IF(CL$4=1,1+9*(MIN(MAX(Data_wide!$CO$74,CL$2),CL$3)-CL$2)/(CL$3-CL$2),1+9*(CL$3-MIN(MAX(Data_wide!$CO$74,CL$2),CL$3))/(CL$3-CL$2)),1),""))</f>
        <v/>
      </c>
      <c r="CM78" s="165">
        <f>IF(OR(CM$4=0,Data_wide!$CP$74=""),"",IFERROR(ROUND(IF(CM$4=1,1+9*(MIN(MAX(Data_wide!$CP$74,CM$2),CM$3)-CM$2)/(CM$3-CM$2),1+9*(CM$3-MIN(MAX(Data_wide!$CP$74,CM$2),CM$3))/(CM$3-CM$2)),1),""))</f>
        <v/>
      </c>
      <c r="CN78" s="165">
        <f>IF(OR(CN$4=0,Data_wide!$CQ$74=""),"",IFERROR(ROUND(IF(CN$4=1,1+9*(MIN(MAX(Data_wide!$CQ$74,CN$2),CN$3)-CN$2)/(CN$3-CN$2),1+9*(CN$3-MIN(MAX(Data_wide!$CQ$74,CN$2),CN$3))/(CN$3-CN$2)),1),""))</f>
        <v/>
      </c>
      <c r="CO78" s="165">
        <f>IF(OR(CO$4=0,Data_wide!$CR$74=""),"",IFERROR(ROUND(IF(CO$4=1,1+9*(MIN(MAX(Data_wide!$CR$74,CO$2),CO$3)-CO$2)/(CO$3-CO$2),1+9*(CO$3-MIN(MAX(Data_wide!$CR$74,CO$2),CO$3))/(CO$3-CO$2)),1),""))</f>
        <v/>
      </c>
    </row>
    <row r="79" ht="14" customHeight="1">
      <c r="A79" s="161" t="inlineStr">
        <is>
          <t>DEU</t>
        </is>
      </c>
      <c r="B79" s="161" t="inlineStr">
        <is>
          <t>Germany</t>
        </is>
      </c>
      <c r="C79" s="165">
        <f>IF(OR(C$4=0,Data_wide!$F$75=""),"",IFERROR(ROUND(IF(C$4=1,1+9*(MIN(MAX(Data_wide!$F$75,C$2),C$3)-C$2)/(C$3-C$2),1+9*(C$3-MIN(MAX(Data_wide!$F$75,C$2),C$3))/(C$3-C$2)),1),""))</f>
        <v/>
      </c>
      <c r="D79" s="165">
        <f>IF(OR(D$4=0,Data_wide!$G$75=""),"",IFERROR(ROUND(IF(D$4=1,1+9*(MIN(MAX(Data_wide!$G$75,D$2),D$3)-D$2)/(D$3-D$2),1+9*(D$3-MIN(MAX(Data_wide!$G$75,D$2),D$3))/(D$3-D$2)),1),""))</f>
        <v/>
      </c>
      <c r="E79" s="165">
        <f>IF(OR(E$4=0,Data_wide!$H$75=""),"",IFERROR(ROUND(IF(E$4=1,1+9*(MIN(MAX(Data_wide!$H$75,E$2),E$3)-E$2)/(E$3-E$2),1+9*(E$3-MIN(MAX(Data_wide!$H$75,E$2),E$3))/(E$3-E$2)),1),""))</f>
        <v/>
      </c>
      <c r="F79" s="165">
        <f>IF(OR(F$4=0,Data_wide!$I$75=""),"",IFERROR(ROUND(IF(F$4=1,1+9*(MIN(MAX(Data_wide!$I$75,F$2),F$3)-F$2)/(F$3-F$2),1+9*(F$3-MIN(MAX(Data_wide!$I$75,F$2),F$3))/(F$3-F$2)),1),""))</f>
        <v/>
      </c>
      <c r="G79" s="165">
        <f>IF(OR(G$4=0,Data_wide!$J$75=""),"",IFERROR(ROUND(IF(G$4=1,1+9*(MIN(MAX(Data_wide!$J$75,G$2),G$3)-G$2)/(G$3-G$2),1+9*(G$3-MIN(MAX(Data_wide!$J$75,G$2),G$3))/(G$3-G$2)),1),""))</f>
        <v/>
      </c>
      <c r="H79" s="165">
        <f>IF(OR(H$4=0,Data_wide!$K$75=""),"",IFERROR(ROUND(IF(H$4=1,1+9*(MIN(MAX(Data_wide!$K$75,H$2),H$3)-H$2)/(H$3-H$2),1+9*(H$3-MIN(MAX(Data_wide!$K$75,H$2),H$3))/(H$3-H$2)),1),""))</f>
        <v/>
      </c>
      <c r="I79" s="165">
        <f>IF(OR(I$4=0,Data_wide!$L$75=""),"",IFERROR(ROUND(IF(I$4=1,1+9*(MIN(MAX(Data_wide!$L$75,I$2),I$3)-I$2)/(I$3-I$2),1+9*(I$3-MIN(MAX(Data_wide!$L$75,I$2),I$3))/(I$3-I$2)),1),""))</f>
        <v/>
      </c>
      <c r="J79" s="165">
        <f>IF(OR(J$4=0,Data_wide!$M$75=""),"",IFERROR(ROUND(IF(J$4=1,1+9*(MIN(MAX(Data_wide!$M$75,J$2),J$3)-J$2)/(J$3-J$2),1+9*(J$3-MIN(MAX(Data_wide!$M$75,J$2),J$3))/(J$3-J$2)),1),""))</f>
        <v/>
      </c>
      <c r="K79" s="165">
        <f>IF(OR(K$4=0,Data_wide!$N$75=""),"",IFERROR(ROUND(IF(K$4=1,1+9*(MIN(MAX(Data_wide!$N$75,K$2),K$3)-K$2)/(K$3-K$2),1+9*(K$3-MIN(MAX(Data_wide!$N$75,K$2),K$3))/(K$3-K$2)),1),""))</f>
        <v/>
      </c>
      <c r="L79" s="165">
        <f>IF(OR(L$4=0,Data_wide!$O$75=""),"",IFERROR(ROUND(IF(L$4=1,1+9*(MIN(MAX(Data_wide!$O$75,L$2),L$3)-L$2)/(L$3-L$2),1+9*(L$3-MIN(MAX(Data_wide!$O$75,L$2),L$3))/(L$3-L$2)),1),""))</f>
        <v/>
      </c>
      <c r="M79" s="165">
        <f>IF(OR(M$4=0,Data_wide!$P$75=""),"",IFERROR(ROUND(IF(M$4=1,1+9*(MIN(MAX(Data_wide!$P$75,M$2),M$3)-M$2)/(M$3-M$2),1+9*(M$3-MIN(MAX(Data_wide!$P$75,M$2),M$3))/(M$3-M$2)),1),""))</f>
        <v/>
      </c>
      <c r="N79" s="165">
        <f>IF(OR(N$4=0,Data_wide!$Q$75=""),"",IFERROR(ROUND(IF(N$4=1,1+9*(MIN(MAX(Data_wide!$Q$75,N$2),N$3)-N$2)/(N$3-N$2),1+9*(N$3-MIN(MAX(Data_wide!$Q$75,N$2),N$3))/(N$3-N$2)),1),""))</f>
        <v/>
      </c>
      <c r="O79" s="165">
        <f>IF(OR(O$4=0,Data_wide!$R$75=""),"",IFERROR(ROUND(IF(O$4=1,1+9*(MIN(MAX(Data_wide!$R$75,O$2),O$3)-O$2)/(O$3-O$2),1+9*(O$3-MIN(MAX(Data_wide!$R$75,O$2),O$3))/(O$3-O$2)),1),""))</f>
        <v/>
      </c>
      <c r="P79" s="165">
        <f>IF(OR(P$4=0,Data_wide!$S$75=""),"",IFERROR(ROUND(IF(P$4=1,1+9*(MIN(MAX(Data_wide!$S$75,P$2),P$3)-P$2)/(P$3-P$2),1+9*(P$3-MIN(MAX(Data_wide!$S$75,P$2),P$3))/(P$3-P$2)),1),""))</f>
        <v/>
      </c>
      <c r="Q79" s="165">
        <f>IF(OR(Q$4=0,Data_wide!$T$75=""),"",IFERROR(ROUND(IF(Q$4=1,1+9*(MIN(MAX(Data_wide!$T$75,Q$2),Q$3)-Q$2)/(Q$3-Q$2),1+9*(Q$3-MIN(MAX(Data_wide!$T$75,Q$2),Q$3))/(Q$3-Q$2)),1),""))</f>
        <v/>
      </c>
      <c r="R79" s="165">
        <f>IF(OR(R$4=0,Data_wide!$U$75=""),"",IFERROR(ROUND(IF(R$4=1,1+9*(MIN(MAX(Data_wide!$U$75,R$2),R$3)-R$2)/(R$3-R$2),1+9*(R$3-MIN(MAX(Data_wide!$U$75,R$2),R$3))/(R$3-R$2)),1),""))</f>
        <v/>
      </c>
      <c r="S79" s="165">
        <f>IF(OR(S$4=0,Data_wide!$V$75=""),"",IFERROR(ROUND(IF(S$4=1,1+9*(MIN(MAX(Data_wide!$V$75,S$2),S$3)-S$2)/(S$3-S$2),1+9*(S$3-MIN(MAX(Data_wide!$V$75,S$2),S$3))/(S$3-S$2)),1),""))</f>
        <v/>
      </c>
      <c r="T79" s="165">
        <f>IF(OR(T$4=0,Data_wide!$W$75=""),"",IFERROR(ROUND(IF(T$4=1,1+9*(MIN(MAX(Data_wide!$W$75,T$2),T$3)-T$2)/(T$3-T$2),1+9*(T$3-MIN(MAX(Data_wide!$W$75,T$2),T$3))/(T$3-T$2)),1),""))</f>
        <v/>
      </c>
      <c r="U79" s="165">
        <f>IF(OR(U$4=0,Data_wide!$X$75=""),"",IFERROR(ROUND(IF(U$4=1,1+9*(MIN(MAX(Data_wide!$X$75,U$2),U$3)-U$2)/(U$3-U$2),1+9*(U$3-MIN(MAX(Data_wide!$X$75,U$2),U$3))/(U$3-U$2)),1),""))</f>
        <v/>
      </c>
      <c r="V79" s="165">
        <f>IF(OR(V$4=0,Data_wide!$Y$75=""),"",IFERROR(ROUND(IF(V$4=1,1+9*(MIN(MAX(Data_wide!$Y$75,V$2),V$3)-V$2)/(V$3-V$2),1+9*(V$3-MIN(MAX(Data_wide!$Y$75,V$2),V$3))/(V$3-V$2)),1),""))</f>
        <v/>
      </c>
      <c r="W79" s="165">
        <f>IF(OR(W$4=0,Data_wide!$Z$75=""),"",IFERROR(ROUND(IF(W$4=1,1+9*(MIN(MAX(Data_wide!$Z$75,W$2),W$3)-W$2)/(W$3-W$2),1+9*(W$3-MIN(MAX(Data_wide!$Z$75,W$2),W$3))/(W$3-W$2)),1),""))</f>
        <v/>
      </c>
      <c r="X79" s="165">
        <f>IF(OR(X$4=0,Data_wide!$AA$75=""),"",IFERROR(ROUND(IF(X$4=1,1+9*(MIN(MAX(Data_wide!$AA$75,X$2),X$3)-X$2)/(X$3-X$2),1+9*(X$3-MIN(MAX(Data_wide!$AA$75,X$2),X$3))/(X$3-X$2)),1),""))</f>
        <v/>
      </c>
      <c r="Y79" s="165">
        <f>IF(OR(Y$4=0,Data_wide!$AB$75=""),"",IFERROR(ROUND(IF(Y$4=1,1+9*(MIN(MAX(Data_wide!$AB$75,Y$2),Y$3)-Y$2)/(Y$3-Y$2),1+9*(Y$3-MIN(MAX(Data_wide!$AB$75,Y$2),Y$3))/(Y$3-Y$2)),1),""))</f>
        <v/>
      </c>
      <c r="Z79" s="165">
        <f>IF(OR(Z$4=0,Data_wide!$AC$75=""),"",IFERROR(ROUND(IF(Z$4=1,1+9*(MIN(MAX(Data_wide!$AC$75,Z$2),Z$3)-Z$2)/(Z$3-Z$2),1+9*(Z$3-MIN(MAX(Data_wide!$AC$75,Z$2),Z$3))/(Z$3-Z$2)),1),""))</f>
        <v/>
      </c>
      <c r="AA79" s="165">
        <f>IF(OR(AA$4=0,Data_wide!$AD$75=""),"",IFERROR(ROUND(IF(AA$4=1,1+9*(MIN(MAX(Data_wide!$AD$75,AA$2),AA$3)-AA$2)/(AA$3-AA$2),1+9*(AA$3-MIN(MAX(Data_wide!$AD$75,AA$2),AA$3))/(AA$3-AA$2)),1),""))</f>
        <v/>
      </c>
      <c r="AB79" s="165">
        <f>IF(OR(AB$4=0,Data_wide!$AE$75=""),"",IFERROR(ROUND(IF(AB$4=1,1+9*(MIN(MAX(Data_wide!$AE$75,AB$2),AB$3)-AB$2)/(AB$3-AB$2),1+9*(AB$3-MIN(MAX(Data_wide!$AE$75,AB$2),AB$3))/(AB$3-AB$2)),1),""))</f>
        <v/>
      </c>
      <c r="AC79" s="165">
        <f>IF(OR(AC$4=0,Data_wide!$AF$75=""),"",IFERROR(ROUND(IF(AC$4=1,1+9*(MIN(MAX(Data_wide!$AF$75,AC$2),AC$3)-AC$2)/(AC$3-AC$2),1+9*(AC$3-MIN(MAX(Data_wide!$AF$75,AC$2),AC$3))/(AC$3-AC$2)),1),""))</f>
        <v/>
      </c>
      <c r="AD79" s="165">
        <f>IF(OR(AD$4=0,Data_wide!$AG$75=""),"",IFERROR(ROUND(IF(AD$4=1,1+9*(MIN(MAX(Data_wide!$AG$75,AD$2),AD$3)-AD$2)/(AD$3-AD$2),1+9*(AD$3-MIN(MAX(Data_wide!$AG$75,AD$2),AD$3))/(AD$3-AD$2)),1),""))</f>
        <v/>
      </c>
      <c r="AE79" s="165">
        <f>IF(OR(AE$4=0,Data_wide!$AH$75=""),"",IFERROR(ROUND(IF(AE$4=1,1+9*(MIN(MAX(Data_wide!$AH$75,AE$2),AE$3)-AE$2)/(AE$3-AE$2),1+9*(AE$3-MIN(MAX(Data_wide!$AH$75,AE$2),AE$3))/(AE$3-AE$2)),1),""))</f>
        <v/>
      </c>
      <c r="AF79" s="165">
        <f>IF(OR(AF$4=0,Data_wide!$AI$75=""),"",IFERROR(ROUND(IF(AF$4=1,1+9*(MIN(MAX(Data_wide!$AI$75,AF$2),AF$3)-AF$2)/(AF$3-AF$2),1+9*(AF$3-MIN(MAX(Data_wide!$AI$75,AF$2),AF$3))/(AF$3-AF$2)),1),""))</f>
        <v/>
      </c>
      <c r="AG79" s="165">
        <f>IF(OR(AG$4=0,Data_wide!$AJ$75=""),"",IFERROR(ROUND(IF(AG$4=1,1+9*(MIN(MAX(Data_wide!$AJ$75,AG$2),AG$3)-AG$2)/(AG$3-AG$2),1+9*(AG$3-MIN(MAX(Data_wide!$AJ$75,AG$2),AG$3))/(AG$3-AG$2)),1),""))</f>
        <v/>
      </c>
      <c r="AH79" s="165">
        <f>IF(OR(AH$4=0,Data_wide!$AK$75=""),"",IFERROR(ROUND(IF(AH$4=1,1+9*(MIN(MAX(Data_wide!$AK$75,AH$2),AH$3)-AH$2)/(AH$3-AH$2),1+9*(AH$3-MIN(MAX(Data_wide!$AK$75,AH$2),AH$3))/(AH$3-AH$2)),1),""))</f>
        <v/>
      </c>
      <c r="AI79" s="165">
        <f>IF(OR(AI$4=0,Data_wide!$AL$75=""),"",IFERROR(ROUND(IF(AI$4=1,1+9*(MIN(MAX(Data_wide!$AL$75,AI$2),AI$3)-AI$2)/(AI$3-AI$2),1+9*(AI$3-MIN(MAX(Data_wide!$AL$75,AI$2),AI$3))/(AI$3-AI$2)),1),""))</f>
        <v/>
      </c>
      <c r="AJ79" s="165">
        <f>IF(OR(AJ$4=0,Data_wide!$AM$75=""),"",IFERROR(ROUND(IF(AJ$4=1,1+9*(MIN(MAX(Data_wide!$AM$75,AJ$2),AJ$3)-AJ$2)/(AJ$3-AJ$2),1+9*(AJ$3-MIN(MAX(Data_wide!$AM$75,AJ$2),AJ$3))/(AJ$3-AJ$2)),1),""))</f>
        <v/>
      </c>
      <c r="AK79" s="165">
        <f>IF(OR(AK$4=0,Data_wide!$AN$75=""),"",IFERROR(ROUND(IF(AK$4=1,1+9*(MIN(MAX(Data_wide!$AN$75,AK$2),AK$3)-AK$2)/(AK$3-AK$2),1+9*(AK$3-MIN(MAX(Data_wide!$AN$75,AK$2),AK$3))/(AK$3-AK$2)),1),""))</f>
        <v/>
      </c>
      <c r="AL79" s="165">
        <f>IF(OR(AL$4=0,Data_wide!$AO$75=""),"",IFERROR(ROUND(IF(AL$4=1,1+9*(MIN(MAX(Data_wide!$AO$75,AL$2),AL$3)-AL$2)/(AL$3-AL$2),1+9*(AL$3-MIN(MAX(Data_wide!$AO$75,AL$2),AL$3))/(AL$3-AL$2)),1),""))</f>
        <v/>
      </c>
      <c r="AM79" s="165">
        <f>IF(OR(AM$4=0,Data_wide!$AP$75=""),"",IFERROR(ROUND(IF(AM$4=1,1+9*(MIN(MAX(Data_wide!$AP$75,AM$2),AM$3)-AM$2)/(AM$3-AM$2),1+9*(AM$3-MIN(MAX(Data_wide!$AP$75,AM$2),AM$3))/(AM$3-AM$2)),1),""))</f>
        <v/>
      </c>
      <c r="AN79" s="165">
        <f>IF(OR(AN$4=0,Data_wide!$AQ$75=""),"",IFERROR(ROUND(IF(AN$4=1,1+9*(MIN(MAX(Data_wide!$AQ$75,AN$2),AN$3)-AN$2)/(AN$3-AN$2),1+9*(AN$3-MIN(MAX(Data_wide!$AQ$75,AN$2),AN$3))/(AN$3-AN$2)),1),""))</f>
        <v/>
      </c>
      <c r="AO79" s="165">
        <f>IF(OR(AO$4=0,Data_wide!$AR$75=""),"",IFERROR(ROUND(IF(AO$4=1,1+9*(MIN(MAX(Data_wide!$AR$75,AO$2),AO$3)-AO$2)/(AO$3-AO$2),1+9*(AO$3-MIN(MAX(Data_wide!$AR$75,AO$2),AO$3))/(AO$3-AO$2)),1),""))</f>
        <v/>
      </c>
      <c r="AP79" s="165">
        <f>IF(OR(AP$4=0,Data_wide!$AS$75=""),"",IFERROR(ROUND(IF(AP$4=1,1+9*(MIN(MAX(Data_wide!$AS$75,AP$2),AP$3)-AP$2)/(AP$3-AP$2),1+9*(AP$3-MIN(MAX(Data_wide!$AS$75,AP$2),AP$3))/(AP$3-AP$2)),1),""))</f>
        <v/>
      </c>
      <c r="AQ79" s="165">
        <f>IF(OR(AQ$4=0,Data_wide!$AT$75=""),"",IFERROR(ROUND(IF(AQ$4=1,1+9*(MIN(MAX(Data_wide!$AT$75,AQ$2),AQ$3)-AQ$2)/(AQ$3-AQ$2),1+9*(AQ$3-MIN(MAX(Data_wide!$AT$75,AQ$2),AQ$3))/(AQ$3-AQ$2)),1),""))</f>
        <v/>
      </c>
      <c r="AR79" s="165">
        <f>IF(OR(AR$4=0,Data_wide!$AU$75=""),"",IFERROR(ROUND(IF(AR$4=1,1+9*(MIN(MAX(Data_wide!$AU$75,AR$2),AR$3)-AR$2)/(AR$3-AR$2),1+9*(AR$3-MIN(MAX(Data_wide!$AU$75,AR$2),AR$3))/(AR$3-AR$2)),1),""))</f>
        <v/>
      </c>
      <c r="AS79" s="165">
        <f>IF(OR(AS$4=0,Data_wide!$AV$75=""),"",IFERROR(ROUND(IF(AS$4=1,1+9*(MIN(MAX(Data_wide!$AV$75,AS$2),AS$3)-AS$2)/(AS$3-AS$2),1+9*(AS$3-MIN(MAX(Data_wide!$AV$75,AS$2),AS$3))/(AS$3-AS$2)),1),""))</f>
        <v/>
      </c>
      <c r="AT79" s="165">
        <f>IF(OR(AT$4=0,Data_wide!$AW$75=""),"",IFERROR(ROUND(IF(AT$4=1,1+9*(MIN(MAX(Data_wide!$AW$75,AT$2),AT$3)-AT$2)/(AT$3-AT$2),1+9*(AT$3-MIN(MAX(Data_wide!$AW$75,AT$2),AT$3))/(AT$3-AT$2)),1),""))</f>
        <v/>
      </c>
      <c r="AU79" s="165">
        <f>IF(OR(AU$4=0,Data_wide!$AX$75=""),"",IFERROR(ROUND(IF(AU$4=1,1+9*(MIN(MAX(Data_wide!$AX$75,AU$2),AU$3)-AU$2)/(AU$3-AU$2),1+9*(AU$3-MIN(MAX(Data_wide!$AX$75,AU$2),AU$3))/(AU$3-AU$2)),1),""))</f>
        <v/>
      </c>
      <c r="AV79" s="165">
        <f>IF(OR(AV$4=0,Data_wide!$AY$75=""),"",IFERROR(ROUND(IF(AV$4=1,1+9*(MIN(MAX(Data_wide!$AY$75,AV$2),AV$3)-AV$2)/(AV$3-AV$2),1+9*(AV$3-MIN(MAX(Data_wide!$AY$75,AV$2),AV$3))/(AV$3-AV$2)),1),""))</f>
        <v/>
      </c>
      <c r="AW79" s="165">
        <f>IF(OR(AW$4=0,Data_wide!$AZ$75=""),"",IFERROR(ROUND(IF(AW$4=1,1+9*(MIN(MAX(Data_wide!$AZ$75,AW$2),AW$3)-AW$2)/(AW$3-AW$2),1+9*(AW$3-MIN(MAX(Data_wide!$AZ$75,AW$2),AW$3))/(AW$3-AW$2)),1),""))</f>
        <v/>
      </c>
      <c r="AX79" s="165">
        <f>IF(OR(AX$4=0,Data_wide!$BA$75=""),"",IFERROR(ROUND(IF(AX$4=1,1+9*(MIN(MAX(Data_wide!$BA$75,AX$2),AX$3)-AX$2)/(AX$3-AX$2),1+9*(AX$3-MIN(MAX(Data_wide!$BA$75,AX$2),AX$3))/(AX$3-AX$2)),1),""))</f>
        <v/>
      </c>
      <c r="AY79" s="165">
        <f>IF(OR(AY$4=0,Data_wide!$BB$75=""),"",IFERROR(ROUND(IF(AY$4=1,1+9*(MIN(MAX(Data_wide!$BB$75,AY$2),AY$3)-AY$2)/(AY$3-AY$2),1+9*(AY$3-MIN(MAX(Data_wide!$BB$75,AY$2),AY$3))/(AY$3-AY$2)),1),""))</f>
        <v/>
      </c>
      <c r="AZ79" s="165">
        <f>IF(OR(AZ$4=0,Data_wide!$BC$75=""),"",IFERROR(ROUND(IF(AZ$4=1,1+9*(MIN(MAX(Data_wide!$BC$75,AZ$2),AZ$3)-AZ$2)/(AZ$3-AZ$2),1+9*(AZ$3-MIN(MAX(Data_wide!$BC$75,AZ$2),AZ$3))/(AZ$3-AZ$2)),1),""))</f>
        <v/>
      </c>
      <c r="BA79" s="165">
        <f>IF(OR(BA$4=0,Data_wide!$BD$75=""),"",IFERROR(ROUND(IF(BA$4=1,1+9*(MIN(MAX(Data_wide!$BD$75,BA$2),BA$3)-BA$2)/(BA$3-BA$2),1+9*(BA$3-MIN(MAX(Data_wide!$BD$75,BA$2),BA$3))/(BA$3-BA$2)),1),""))</f>
        <v/>
      </c>
      <c r="BB79" s="165">
        <f>IF(OR(BB$4=0,Data_wide!$BE$75=""),"",IFERROR(ROUND(IF(BB$4=1,1+9*(MIN(MAX(Data_wide!$BE$75,BB$2),BB$3)-BB$2)/(BB$3-BB$2),1+9*(BB$3-MIN(MAX(Data_wide!$BE$75,BB$2),BB$3))/(BB$3-BB$2)),1),""))</f>
        <v/>
      </c>
      <c r="BC79" s="165">
        <f>IF(OR(BC$4=0,Data_wide!$BF$75=""),"",IFERROR(ROUND(IF(BC$4=1,1+9*(MIN(MAX(Data_wide!$BF$75,BC$2),BC$3)-BC$2)/(BC$3-BC$2),1+9*(BC$3-MIN(MAX(Data_wide!$BF$75,BC$2),BC$3))/(BC$3-BC$2)),1),""))</f>
        <v/>
      </c>
      <c r="BD79" s="165">
        <f>IF(OR(BD$4=0,Data_wide!$BG$75=""),"",IFERROR(ROUND(IF(BD$4=1,1+9*(MIN(MAX(Data_wide!$BG$75,BD$2),BD$3)-BD$2)/(BD$3-BD$2),1+9*(BD$3-MIN(MAX(Data_wide!$BG$75,BD$2),BD$3))/(BD$3-BD$2)),1),""))</f>
        <v/>
      </c>
      <c r="BE79" s="165">
        <f>IF(OR(BE$4=0,Data_wide!$BH$75=""),"",IFERROR(ROUND(IF(BE$4=1,1+9*(MIN(MAX(Data_wide!$BH$75,BE$2),BE$3)-BE$2)/(BE$3-BE$2),1+9*(BE$3-MIN(MAX(Data_wide!$BH$75,BE$2),BE$3))/(BE$3-BE$2)),1),""))</f>
        <v/>
      </c>
      <c r="BF79" s="165">
        <f>IF(OR(BF$4=0,Data_wide!$BI$75=""),"",IFERROR(ROUND(IF(BF$4=1,1+9*(MIN(MAX(Data_wide!$BI$75,BF$2),BF$3)-BF$2)/(BF$3-BF$2),1+9*(BF$3-MIN(MAX(Data_wide!$BI$75,BF$2),BF$3))/(BF$3-BF$2)),1),""))</f>
        <v/>
      </c>
      <c r="BG79" s="165">
        <f>IF(OR(BG$4=0,Data_wide!$BJ$75=""),"",IFERROR(ROUND(IF(BG$4=1,1+9*(MIN(MAX(Data_wide!$BJ$75,BG$2),BG$3)-BG$2)/(BG$3-BG$2),1+9*(BG$3-MIN(MAX(Data_wide!$BJ$75,BG$2),BG$3))/(BG$3-BG$2)),1),""))</f>
        <v/>
      </c>
      <c r="BH79" s="165">
        <f>IF(OR(BH$4=0,Data_wide!$BK$75=""),"",IFERROR(ROUND(IF(BH$4=1,1+9*(MIN(MAX(Data_wide!$BK$75,BH$2),BH$3)-BH$2)/(BH$3-BH$2),1+9*(BH$3-MIN(MAX(Data_wide!$BK$75,BH$2),BH$3))/(BH$3-BH$2)),1),""))</f>
        <v/>
      </c>
      <c r="BI79" s="165">
        <f>IF(OR(BI$4=0,Data_wide!$BL$75=""),"",IFERROR(ROUND(IF(BI$4=1,1+9*(MIN(MAX(Data_wide!$BL$75,BI$2),BI$3)-BI$2)/(BI$3-BI$2),1+9*(BI$3-MIN(MAX(Data_wide!$BL$75,BI$2),BI$3))/(BI$3-BI$2)),1),""))</f>
        <v/>
      </c>
      <c r="BJ79" s="165">
        <f>IF(OR(BJ$4=0,Data_wide!$BM$75=""),"",IFERROR(ROUND(IF(BJ$4=1,1+9*(MIN(MAX(Data_wide!$BM$75,BJ$2),BJ$3)-BJ$2)/(BJ$3-BJ$2),1+9*(BJ$3-MIN(MAX(Data_wide!$BM$75,BJ$2),BJ$3))/(BJ$3-BJ$2)),1),""))</f>
        <v/>
      </c>
      <c r="BK79" s="165">
        <f>IF(OR(BK$4=0,Data_wide!$BN$75=""),"",IFERROR(ROUND(IF(BK$4=1,1+9*(MIN(MAX(Data_wide!$BN$75,BK$2),BK$3)-BK$2)/(BK$3-BK$2),1+9*(BK$3-MIN(MAX(Data_wide!$BN$75,BK$2),BK$3))/(BK$3-BK$2)),1),""))</f>
        <v/>
      </c>
      <c r="BL79" s="165">
        <f>IF(OR(BL$4=0,Data_wide!$BO$75=""),"",IFERROR(ROUND(IF(BL$4=1,1+9*(MIN(MAX(Data_wide!$BO$75,BL$2),BL$3)-BL$2)/(BL$3-BL$2),1+9*(BL$3-MIN(MAX(Data_wide!$BO$75,BL$2),BL$3))/(BL$3-BL$2)),1),""))</f>
        <v/>
      </c>
      <c r="BM79" s="165">
        <f>IF(OR(BM$4=0,Data_wide!$BP$75=""),"",IFERROR(ROUND(IF(BM$4=1,1+9*(MIN(MAX(Data_wide!$BP$75,BM$2),BM$3)-BM$2)/(BM$3-BM$2),1+9*(BM$3-MIN(MAX(Data_wide!$BP$75,BM$2),BM$3))/(BM$3-BM$2)),1),""))</f>
        <v/>
      </c>
      <c r="BN79" s="165">
        <f>IF(OR(BN$4=0,Data_wide!$BQ$75=""),"",IFERROR(ROUND(IF(BN$4=1,1+9*(MIN(MAX(Data_wide!$BQ$75,BN$2),BN$3)-BN$2)/(BN$3-BN$2),1+9*(BN$3-MIN(MAX(Data_wide!$BQ$75,BN$2),BN$3))/(BN$3-BN$2)),1),""))</f>
        <v/>
      </c>
      <c r="BO79" s="165">
        <f>IF(OR(BO$4=0,Data_wide!$BR$75=""),"",IFERROR(ROUND(IF(BO$4=1,1+9*(MIN(MAX(Data_wide!$BR$75,BO$2),BO$3)-BO$2)/(BO$3-BO$2),1+9*(BO$3-MIN(MAX(Data_wide!$BR$75,BO$2),BO$3))/(BO$3-BO$2)),1),""))</f>
        <v/>
      </c>
      <c r="BP79" s="165">
        <f>IF(OR(BP$4=0,Data_wide!$BS$75=""),"",IFERROR(ROUND(IF(BP$4=1,1+9*(MIN(MAX(Data_wide!$BS$75,BP$2),BP$3)-BP$2)/(BP$3-BP$2),1+9*(BP$3-MIN(MAX(Data_wide!$BS$75,BP$2),BP$3))/(BP$3-BP$2)),1),""))</f>
        <v/>
      </c>
      <c r="BQ79" s="165">
        <f>IF(OR(BQ$4=0,Data_wide!$BT$75=""),"",IFERROR(ROUND(IF(BQ$4=1,1+9*(MIN(MAX(Data_wide!$BT$75,BQ$2),BQ$3)-BQ$2)/(BQ$3-BQ$2),1+9*(BQ$3-MIN(MAX(Data_wide!$BT$75,BQ$2),BQ$3))/(BQ$3-BQ$2)),1),""))</f>
        <v/>
      </c>
      <c r="BR79" s="165">
        <f>IF(OR(BR$4=0,Data_wide!$BU$75=""),"",IFERROR(ROUND(IF(BR$4=1,1+9*(MIN(MAX(Data_wide!$BU$75,BR$2),BR$3)-BR$2)/(BR$3-BR$2),1+9*(BR$3-MIN(MAX(Data_wide!$BU$75,BR$2),BR$3))/(BR$3-BR$2)),1),""))</f>
        <v/>
      </c>
      <c r="BS79" s="165">
        <f>IF(OR(BS$4=0,Data_wide!$BV$75=""),"",IFERROR(ROUND(IF(BS$4=1,1+9*(MIN(MAX(Data_wide!$BV$75,BS$2),BS$3)-BS$2)/(BS$3-BS$2),1+9*(BS$3-MIN(MAX(Data_wide!$BV$75,BS$2),BS$3))/(BS$3-BS$2)),1),""))</f>
        <v/>
      </c>
      <c r="BT79" s="165">
        <f>IF(OR(BT$4=0,Data_wide!$BW$75=""),"",IFERROR(ROUND(IF(BT$4=1,1+9*(MIN(MAX(Data_wide!$BW$75,BT$2),BT$3)-BT$2)/(BT$3-BT$2),1+9*(BT$3-MIN(MAX(Data_wide!$BW$75,BT$2),BT$3))/(BT$3-BT$2)),1),""))</f>
        <v/>
      </c>
      <c r="BU79" s="165">
        <f>IF(OR(BU$4=0,Data_wide!$BX$75=""),"",IFERROR(ROUND(IF(BU$4=1,1+9*(MIN(MAX(Data_wide!$BX$75,BU$2),BU$3)-BU$2)/(BU$3-BU$2),1+9*(BU$3-MIN(MAX(Data_wide!$BX$75,BU$2),BU$3))/(BU$3-BU$2)),1),""))</f>
        <v/>
      </c>
      <c r="BV79" s="165">
        <f>IF(OR(BV$4=0,Data_wide!$BY$75=""),"",IFERROR(ROUND(IF(BV$4=1,1+9*(MIN(MAX(Data_wide!$BY$75,BV$2),BV$3)-BV$2)/(BV$3-BV$2),1+9*(BV$3-MIN(MAX(Data_wide!$BY$75,BV$2),BV$3))/(BV$3-BV$2)),1),""))</f>
        <v/>
      </c>
      <c r="BW79" s="165">
        <f>IF(OR(BW$4=0,Data_wide!$BZ$75=""),"",IFERROR(ROUND(IF(BW$4=1,1+9*(MIN(MAX(Data_wide!$BZ$75,BW$2),BW$3)-BW$2)/(BW$3-BW$2),1+9*(BW$3-MIN(MAX(Data_wide!$BZ$75,BW$2),BW$3))/(BW$3-BW$2)),1),""))</f>
        <v/>
      </c>
      <c r="BX79" s="165">
        <f>IF(OR(BX$4=0,Data_wide!$CA$75=""),"",IFERROR(ROUND(IF(BX$4=1,1+9*(MIN(MAX(Data_wide!$CA$75,BX$2),BX$3)-BX$2)/(BX$3-BX$2),1+9*(BX$3-MIN(MAX(Data_wide!$CA$75,BX$2),BX$3))/(BX$3-BX$2)),1),""))</f>
        <v/>
      </c>
      <c r="BY79" s="165">
        <f>IF(OR(BY$4=0,Data_wide!$CB$75=""),"",IFERROR(ROUND(IF(BY$4=1,1+9*(MIN(MAX(Data_wide!$CB$75,BY$2),BY$3)-BY$2)/(BY$3-BY$2),1+9*(BY$3-MIN(MAX(Data_wide!$CB$75,BY$2),BY$3))/(BY$3-BY$2)),1),""))</f>
        <v/>
      </c>
      <c r="BZ79" s="165">
        <f>IF(OR(BZ$4=0,Data_wide!$CC$75=""),"",IFERROR(ROUND(IF(BZ$4=1,1+9*(MIN(MAX(Data_wide!$CC$75,BZ$2),BZ$3)-BZ$2)/(BZ$3-BZ$2),1+9*(BZ$3-MIN(MAX(Data_wide!$CC$75,BZ$2),BZ$3))/(BZ$3-BZ$2)),1),""))</f>
        <v/>
      </c>
      <c r="CA79" s="165">
        <f>IF(OR(CA$4=0,Data_wide!$CD$75=""),"",IFERROR(ROUND(IF(CA$4=1,1+9*(MIN(MAX(Data_wide!$CD$75,CA$2),CA$3)-CA$2)/(CA$3-CA$2),1+9*(CA$3-MIN(MAX(Data_wide!$CD$75,CA$2),CA$3))/(CA$3-CA$2)),1),""))</f>
        <v/>
      </c>
      <c r="CB79" s="165">
        <f>IF(OR(CB$4=0,Data_wide!$CE$75=""),"",IFERROR(ROUND(IF(CB$4=1,1+9*(MIN(MAX(Data_wide!$CE$75,CB$2),CB$3)-CB$2)/(CB$3-CB$2),1+9*(CB$3-MIN(MAX(Data_wide!$CE$75,CB$2),CB$3))/(CB$3-CB$2)),1),""))</f>
        <v/>
      </c>
      <c r="CC79" s="165">
        <f>IF(OR(CC$4=0,Data_wide!$CF$75=""),"",IFERROR(ROUND(IF(CC$4=1,1+9*(MIN(MAX(Data_wide!$CF$75,CC$2),CC$3)-CC$2)/(CC$3-CC$2),1+9*(CC$3-MIN(MAX(Data_wide!$CF$75,CC$2),CC$3))/(CC$3-CC$2)),1),""))</f>
        <v/>
      </c>
      <c r="CD79" s="165">
        <f>IF(OR(CD$4=0,Data_wide!$CG$75=""),"",IFERROR(ROUND(IF(CD$4=1,1+9*(MIN(MAX(Data_wide!$CG$75,CD$2),CD$3)-CD$2)/(CD$3-CD$2),1+9*(CD$3-MIN(MAX(Data_wide!$CG$75,CD$2),CD$3))/(CD$3-CD$2)),1),""))</f>
        <v/>
      </c>
      <c r="CE79" s="165">
        <f>IF(OR(CE$4=0,Data_wide!$CH$75=""),"",IFERROR(ROUND(IF(CE$4=1,1+9*(MIN(MAX(Data_wide!$CH$75,CE$2),CE$3)-CE$2)/(CE$3-CE$2),1+9*(CE$3-MIN(MAX(Data_wide!$CH$75,CE$2),CE$3))/(CE$3-CE$2)),1),""))</f>
        <v/>
      </c>
      <c r="CF79" s="165">
        <f>IF(OR(CF$4=0,Data_wide!$CI$75=""),"",IFERROR(ROUND(IF(CF$4=1,1+9*(MIN(MAX(Data_wide!$CI$75,CF$2),CF$3)-CF$2)/(CF$3-CF$2),1+9*(CF$3-MIN(MAX(Data_wide!$CI$75,CF$2),CF$3))/(CF$3-CF$2)),1),""))</f>
        <v/>
      </c>
      <c r="CG79" s="165">
        <f>IF(OR(CG$4=0,Data_wide!$CJ$75=""),"",IFERROR(ROUND(IF(CG$4=1,1+9*(MIN(MAX(Data_wide!$CJ$75,CG$2),CG$3)-CG$2)/(CG$3-CG$2),1+9*(CG$3-MIN(MAX(Data_wide!$CJ$75,CG$2),CG$3))/(CG$3-CG$2)),1),""))</f>
        <v/>
      </c>
      <c r="CH79" s="165">
        <f>IF(OR(CH$4=0,Data_wide!$CK$75=""),"",IFERROR(ROUND(IF(CH$4=1,1+9*(MIN(MAX(Data_wide!$CK$75,CH$2),CH$3)-CH$2)/(CH$3-CH$2),1+9*(CH$3-MIN(MAX(Data_wide!$CK$75,CH$2),CH$3))/(CH$3-CH$2)),1),""))</f>
        <v/>
      </c>
      <c r="CI79" s="165">
        <f>IF(OR(CI$4=0,Data_wide!$CL$75=""),"",IFERROR(ROUND(IF(CI$4=1,1+9*(MIN(MAX(Data_wide!$CL$75,CI$2),CI$3)-CI$2)/(CI$3-CI$2),1+9*(CI$3-MIN(MAX(Data_wide!$CL$75,CI$2),CI$3))/(CI$3-CI$2)),1),""))</f>
        <v/>
      </c>
      <c r="CJ79" s="165">
        <f>IF(OR(CJ$4=0,Data_wide!$CM$75=""),"",IFERROR(ROUND(IF(CJ$4=1,1+9*(MIN(MAX(Data_wide!$CM$75,CJ$2),CJ$3)-CJ$2)/(CJ$3-CJ$2),1+9*(CJ$3-MIN(MAX(Data_wide!$CM$75,CJ$2),CJ$3))/(CJ$3-CJ$2)),1),""))</f>
        <v/>
      </c>
      <c r="CK79" s="165">
        <f>IF(OR(CK$4=0,Data_wide!$CN$75=""),"",IFERROR(ROUND(IF(CK$4=1,1+9*(MIN(MAX(Data_wide!$CN$75,CK$2),CK$3)-CK$2)/(CK$3-CK$2),1+9*(CK$3-MIN(MAX(Data_wide!$CN$75,CK$2),CK$3))/(CK$3-CK$2)),1),""))</f>
        <v/>
      </c>
      <c r="CL79" s="165">
        <f>IF(OR(CL$4=0,Data_wide!$CO$75=""),"",IFERROR(ROUND(IF(CL$4=1,1+9*(MIN(MAX(Data_wide!$CO$75,CL$2),CL$3)-CL$2)/(CL$3-CL$2),1+9*(CL$3-MIN(MAX(Data_wide!$CO$75,CL$2),CL$3))/(CL$3-CL$2)),1),""))</f>
        <v/>
      </c>
      <c r="CM79" s="165">
        <f>IF(OR(CM$4=0,Data_wide!$CP$75=""),"",IFERROR(ROUND(IF(CM$4=1,1+9*(MIN(MAX(Data_wide!$CP$75,CM$2),CM$3)-CM$2)/(CM$3-CM$2),1+9*(CM$3-MIN(MAX(Data_wide!$CP$75,CM$2),CM$3))/(CM$3-CM$2)),1),""))</f>
        <v/>
      </c>
      <c r="CN79" s="165">
        <f>IF(OR(CN$4=0,Data_wide!$CQ$75=""),"",IFERROR(ROUND(IF(CN$4=1,1+9*(MIN(MAX(Data_wide!$CQ$75,CN$2),CN$3)-CN$2)/(CN$3-CN$2),1+9*(CN$3-MIN(MAX(Data_wide!$CQ$75,CN$2),CN$3))/(CN$3-CN$2)),1),""))</f>
        <v/>
      </c>
      <c r="CO79" s="165">
        <f>IF(OR(CO$4=0,Data_wide!$CR$75=""),"",IFERROR(ROUND(IF(CO$4=1,1+9*(MIN(MAX(Data_wide!$CR$75,CO$2),CO$3)-CO$2)/(CO$3-CO$2),1+9*(CO$3-MIN(MAX(Data_wide!$CR$75,CO$2),CO$3))/(CO$3-CO$2)),1),""))</f>
        <v/>
      </c>
    </row>
    <row r="80" ht="14" customHeight="1">
      <c r="A80" s="161" t="inlineStr">
        <is>
          <t>GHA</t>
        </is>
      </c>
      <c r="B80" s="161" t="inlineStr">
        <is>
          <t>Ghana</t>
        </is>
      </c>
      <c r="C80" s="165">
        <f>IF(OR(C$4=0,Data_wide!$F$76=""),"",IFERROR(ROUND(IF(C$4=1,1+9*(MIN(MAX(Data_wide!$F$76,C$2),C$3)-C$2)/(C$3-C$2),1+9*(C$3-MIN(MAX(Data_wide!$F$76,C$2),C$3))/(C$3-C$2)),1),""))</f>
        <v/>
      </c>
      <c r="D80" s="165">
        <f>IF(OR(D$4=0,Data_wide!$G$76=""),"",IFERROR(ROUND(IF(D$4=1,1+9*(MIN(MAX(Data_wide!$G$76,D$2),D$3)-D$2)/(D$3-D$2),1+9*(D$3-MIN(MAX(Data_wide!$G$76,D$2),D$3))/(D$3-D$2)),1),""))</f>
        <v/>
      </c>
      <c r="E80" s="165">
        <f>IF(OR(E$4=0,Data_wide!$H$76=""),"",IFERROR(ROUND(IF(E$4=1,1+9*(MIN(MAX(Data_wide!$H$76,E$2),E$3)-E$2)/(E$3-E$2),1+9*(E$3-MIN(MAX(Data_wide!$H$76,E$2),E$3))/(E$3-E$2)),1),""))</f>
        <v/>
      </c>
      <c r="F80" s="165">
        <f>IF(OR(F$4=0,Data_wide!$I$76=""),"",IFERROR(ROUND(IF(F$4=1,1+9*(MIN(MAX(Data_wide!$I$76,F$2),F$3)-F$2)/(F$3-F$2),1+9*(F$3-MIN(MAX(Data_wide!$I$76,F$2),F$3))/(F$3-F$2)),1),""))</f>
        <v/>
      </c>
      <c r="G80" s="165">
        <f>IF(OR(G$4=0,Data_wide!$J$76=""),"",IFERROR(ROUND(IF(G$4=1,1+9*(MIN(MAX(Data_wide!$J$76,G$2),G$3)-G$2)/(G$3-G$2),1+9*(G$3-MIN(MAX(Data_wide!$J$76,G$2),G$3))/(G$3-G$2)),1),""))</f>
        <v/>
      </c>
      <c r="H80" s="165">
        <f>IF(OR(H$4=0,Data_wide!$K$76=""),"",IFERROR(ROUND(IF(H$4=1,1+9*(MIN(MAX(Data_wide!$K$76,H$2),H$3)-H$2)/(H$3-H$2),1+9*(H$3-MIN(MAX(Data_wide!$K$76,H$2),H$3))/(H$3-H$2)),1),""))</f>
        <v/>
      </c>
      <c r="I80" s="165">
        <f>IF(OR(I$4=0,Data_wide!$L$76=""),"",IFERROR(ROUND(IF(I$4=1,1+9*(MIN(MAX(Data_wide!$L$76,I$2),I$3)-I$2)/(I$3-I$2),1+9*(I$3-MIN(MAX(Data_wide!$L$76,I$2),I$3))/(I$3-I$2)),1),""))</f>
        <v/>
      </c>
      <c r="J80" s="165">
        <f>IF(OR(J$4=0,Data_wide!$M$76=""),"",IFERROR(ROUND(IF(J$4=1,1+9*(MIN(MAX(Data_wide!$M$76,J$2),J$3)-J$2)/(J$3-J$2),1+9*(J$3-MIN(MAX(Data_wide!$M$76,J$2),J$3))/(J$3-J$2)),1),""))</f>
        <v/>
      </c>
      <c r="K80" s="165">
        <f>IF(OR(K$4=0,Data_wide!$N$76=""),"",IFERROR(ROUND(IF(K$4=1,1+9*(MIN(MAX(Data_wide!$N$76,K$2),K$3)-K$2)/(K$3-K$2),1+9*(K$3-MIN(MAX(Data_wide!$N$76,K$2),K$3))/(K$3-K$2)),1),""))</f>
        <v/>
      </c>
      <c r="L80" s="165">
        <f>IF(OR(L$4=0,Data_wide!$O$76=""),"",IFERROR(ROUND(IF(L$4=1,1+9*(MIN(MAX(Data_wide!$O$76,L$2),L$3)-L$2)/(L$3-L$2),1+9*(L$3-MIN(MAX(Data_wide!$O$76,L$2),L$3))/(L$3-L$2)),1),""))</f>
        <v/>
      </c>
      <c r="M80" s="165">
        <f>IF(OR(M$4=0,Data_wide!$P$76=""),"",IFERROR(ROUND(IF(M$4=1,1+9*(MIN(MAX(Data_wide!$P$76,M$2),M$3)-M$2)/(M$3-M$2),1+9*(M$3-MIN(MAX(Data_wide!$P$76,M$2),M$3))/(M$3-M$2)),1),""))</f>
        <v/>
      </c>
      <c r="N80" s="165">
        <f>IF(OR(N$4=0,Data_wide!$Q$76=""),"",IFERROR(ROUND(IF(N$4=1,1+9*(MIN(MAX(Data_wide!$Q$76,N$2),N$3)-N$2)/(N$3-N$2),1+9*(N$3-MIN(MAX(Data_wide!$Q$76,N$2),N$3))/(N$3-N$2)),1),""))</f>
        <v/>
      </c>
      <c r="O80" s="165">
        <f>IF(OR(O$4=0,Data_wide!$R$76=""),"",IFERROR(ROUND(IF(O$4=1,1+9*(MIN(MAX(Data_wide!$R$76,O$2),O$3)-O$2)/(O$3-O$2),1+9*(O$3-MIN(MAX(Data_wide!$R$76,O$2),O$3))/(O$3-O$2)),1),""))</f>
        <v/>
      </c>
      <c r="P80" s="165">
        <f>IF(OR(P$4=0,Data_wide!$S$76=""),"",IFERROR(ROUND(IF(P$4=1,1+9*(MIN(MAX(Data_wide!$S$76,P$2),P$3)-P$2)/(P$3-P$2),1+9*(P$3-MIN(MAX(Data_wide!$S$76,P$2),P$3))/(P$3-P$2)),1),""))</f>
        <v/>
      </c>
      <c r="Q80" s="165">
        <f>IF(OR(Q$4=0,Data_wide!$T$76=""),"",IFERROR(ROUND(IF(Q$4=1,1+9*(MIN(MAX(Data_wide!$T$76,Q$2),Q$3)-Q$2)/(Q$3-Q$2),1+9*(Q$3-MIN(MAX(Data_wide!$T$76,Q$2),Q$3))/(Q$3-Q$2)),1),""))</f>
        <v/>
      </c>
      <c r="R80" s="165">
        <f>IF(OR(R$4=0,Data_wide!$U$76=""),"",IFERROR(ROUND(IF(R$4=1,1+9*(MIN(MAX(Data_wide!$U$76,R$2),R$3)-R$2)/(R$3-R$2),1+9*(R$3-MIN(MAX(Data_wide!$U$76,R$2),R$3))/(R$3-R$2)),1),""))</f>
        <v/>
      </c>
      <c r="S80" s="165">
        <f>IF(OR(S$4=0,Data_wide!$V$76=""),"",IFERROR(ROUND(IF(S$4=1,1+9*(MIN(MAX(Data_wide!$V$76,S$2),S$3)-S$2)/(S$3-S$2),1+9*(S$3-MIN(MAX(Data_wide!$V$76,S$2),S$3))/(S$3-S$2)),1),""))</f>
        <v/>
      </c>
      <c r="T80" s="165">
        <f>IF(OR(T$4=0,Data_wide!$W$76=""),"",IFERROR(ROUND(IF(T$4=1,1+9*(MIN(MAX(Data_wide!$W$76,T$2),T$3)-T$2)/(T$3-T$2),1+9*(T$3-MIN(MAX(Data_wide!$W$76,T$2),T$3))/(T$3-T$2)),1),""))</f>
        <v/>
      </c>
      <c r="U80" s="165">
        <f>IF(OR(U$4=0,Data_wide!$X$76=""),"",IFERROR(ROUND(IF(U$4=1,1+9*(MIN(MAX(Data_wide!$X$76,U$2),U$3)-U$2)/(U$3-U$2),1+9*(U$3-MIN(MAX(Data_wide!$X$76,U$2),U$3))/(U$3-U$2)),1),""))</f>
        <v/>
      </c>
      <c r="V80" s="165">
        <f>IF(OR(V$4=0,Data_wide!$Y$76=""),"",IFERROR(ROUND(IF(V$4=1,1+9*(MIN(MAX(Data_wide!$Y$76,V$2),V$3)-V$2)/(V$3-V$2),1+9*(V$3-MIN(MAX(Data_wide!$Y$76,V$2),V$3))/(V$3-V$2)),1),""))</f>
        <v/>
      </c>
      <c r="W80" s="165">
        <f>IF(OR(W$4=0,Data_wide!$Z$76=""),"",IFERROR(ROUND(IF(W$4=1,1+9*(MIN(MAX(Data_wide!$Z$76,W$2),W$3)-W$2)/(W$3-W$2),1+9*(W$3-MIN(MAX(Data_wide!$Z$76,W$2),W$3))/(W$3-W$2)),1),""))</f>
        <v/>
      </c>
      <c r="X80" s="165">
        <f>IF(OR(X$4=0,Data_wide!$AA$76=""),"",IFERROR(ROUND(IF(X$4=1,1+9*(MIN(MAX(Data_wide!$AA$76,X$2),X$3)-X$2)/(X$3-X$2),1+9*(X$3-MIN(MAX(Data_wide!$AA$76,X$2),X$3))/(X$3-X$2)),1),""))</f>
        <v/>
      </c>
      <c r="Y80" s="165">
        <f>IF(OR(Y$4=0,Data_wide!$AB$76=""),"",IFERROR(ROUND(IF(Y$4=1,1+9*(MIN(MAX(Data_wide!$AB$76,Y$2),Y$3)-Y$2)/(Y$3-Y$2),1+9*(Y$3-MIN(MAX(Data_wide!$AB$76,Y$2),Y$3))/(Y$3-Y$2)),1),""))</f>
        <v/>
      </c>
      <c r="Z80" s="165">
        <f>IF(OR(Z$4=0,Data_wide!$AC$76=""),"",IFERROR(ROUND(IF(Z$4=1,1+9*(MIN(MAX(Data_wide!$AC$76,Z$2),Z$3)-Z$2)/(Z$3-Z$2),1+9*(Z$3-MIN(MAX(Data_wide!$AC$76,Z$2),Z$3))/(Z$3-Z$2)),1),""))</f>
        <v/>
      </c>
      <c r="AA80" s="165">
        <f>IF(OR(AA$4=0,Data_wide!$AD$76=""),"",IFERROR(ROUND(IF(AA$4=1,1+9*(MIN(MAX(Data_wide!$AD$76,AA$2),AA$3)-AA$2)/(AA$3-AA$2),1+9*(AA$3-MIN(MAX(Data_wide!$AD$76,AA$2),AA$3))/(AA$3-AA$2)),1),""))</f>
        <v/>
      </c>
      <c r="AB80" s="165">
        <f>IF(OR(AB$4=0,Data_wide!$AE$76=""),"",IFERROR(ROUND(IF(AB$4=1,1+9*(MIN(MAX(Data_wide!$AE$76,AB$2),AB$3)-AB$2)/(AB$3-AB$2),1+9*(AB$3-MIN(MAX(Data_wide!$AE$76,AB$2),AB$3))/(AB$3-AB$2)),1),""))</f>
        <v/>
      </c>
      <c r="AC80" s="165">
        <f>IF(OR(AC$4=0,Data_wide!$AF$76=""),"",IFERROR(ROUND(IF(AC$4=1,1+9*(MIN(MAX(Data_wide!$AF$76,AC$2),AC$3)-AC$2)/(AC$3-AC$2),1+9*(AC$3-MIN(MAX(Data_wide!$AF$76,AC$2),AC$3))/(AC$3-AC$2)),1),""))</f>
        <v/>
      </c>
      <c r="AD80" s="165">
        <f>IF(OR(AD$4=0,Data_wide!$AG$76=""),"",IFERROR(ROUND(IF(AD$4=1,1+9*(MIN(MAX(Data_wide!$AG$76,AD$2),AD$3)-AD$2)/(AD$3-AD$2),1+9*(AD$3-MIN(MAX(Data_wide!$AG$76,AD$2),AD$3))/(AD$3-AD$2)),1),""))</f>
        <v/>
      </c>
      <c r="AE80" s="165">
        <f>IF(OR(AE$4=0,Data_wide!$AH$76=""),"",IFERROR(ROUND(IF(AE$4=1,1+9*(MIN(MAX(Data_wide!$AH$76,AE$2),AE$3)-AE$2)/(AE$3-AE$2),1+9*(AE$3-MIN(MAX(Data_wide!$AH$76,AE$2),AE$3))/(AE$3-AE$2)),1),""))</f>
        <v/>
      </c>
      <c r="AF80" s="165">
        <f>IF(OR(AF$4=0,Data_wide!$AI$76=""),"",IFERROR(ROUND(IF(AF$4=1,1+9*(MIN(MAX(Data_wide!$AI$76,AF$2),AF$3)-AF$2)/(AF$3-AF$2),1+9*(AF$3-MIN(MAX(Data_wide!$AI$76,AF$2),AF$3))/(AF$3-AF$2)),1),""))</f>
        <v/>
      </c>
      <c r="AG80" s="165">
        <f>IF(OR(AG$4=0,Data_wide!$AJ$76=""),"",IFERROR(ROUND(IF(AG$4=1,1+9*(MIN(MAX(Data_wide!$AJ$76,AG$2),AG$3)-AG$2)/(AG$3-AG$2),1+9*(AG$3-MIN(MAX(Data_wide!$AJ$76,AG$2),AG$3))/(AG$3-AG$2)),1),""))</f>
        <v/>
      </c>
      <c r="AH80" s="165">
        <f>IF(OR(AH$4=0,Data_wide!$AK$76=""),"",IFERROR(ROUND(IF(AH$4=1,1+9*(MIN(MAX(Data_wide!$AK$76,AH$2),AH$3)-AH$2)/(AH$3-AH$2),1+9*(AH$3-MIN(MAX(Data_wide!$AK$76,AH$2),AH$3))/(AH$3-AH$2)),1),""))</f>
        <v/>
      </c>
      <c r="AI80" s="165">
        <f>IF(OR(AI$4=0,Data_wide!$AL$76=""),"",IFERROR(ROUND(IF(AI$4=1,1+9*(MIN(MAX(Data_wide!$AL$76,AI$2),AI$3)-AI$2)/(AI$3-AI$2),1+9*(AI$3-MIN(MAX(Data_wide!$AL$76,AI$2),AI$3))/(AI$3-AI$2)),1),""))</f>
        <v/>
      </c>
      <c r="AJ80" s="165">
        <f>IF(OR(AJ$4=0,Data_wide!$AM$76=""),"",IFERROR(ROUND(IF(AJ$4=1,1+9*(MIN(MAX(Data_wide!$AM$76,AJ$2),AJ$3)-AJ$2)/(AJ$3-AJ$2),1+9*(AJ$3-MIN(MAX(Data_wide!$AM$76,AJ$2),AJ$3))/(AJ$3-AJ$2)),1),""))</f>
        <v/>
      </c>
      <c r="AK80" s="165">
        <f>IF(OR(AK$4=0,Data_wide!$AN$76=""),"",IFERROR(ROUND(IF(AK$4=1,1+9*(MIN(MAX(Data_wide!$AN$76,AK$2),AK$3)-AK$2)/(AK$3-AK$2),1+9*(AK$3-MIN(MAX(Data_wide!$AN$76,AK$2),AK$3))/(AK$3-AK$2)),1),""))</f>
        <v/>
      </c>
      <c r="AL80" s="165">
        <f>IF(OR(AL$4=0,Data_wide!$AO$76=""),"",IFERROR(ROUND(IF(AL$4=1,1+9*(MIN(MAX(Data_wide!$AO$76,AL$2),AL$3)-AL$2)/(AL$3-AL$2),1+9*(AL$3-MIN(MAX(Data_wide!$AO$76,AL$2),AL$3))/(AL$3-AL$2)),1),""))</f>
        <v/>
      </c>
      <c r="AM80" s="165">
        <f>IF(OR(AM$4=0,Data_wide!$AP$76=""),"",IFERROR(ROUND(IF(AM$4=1,1+9*(MIN(MAX(Data_wide!$AP$76,AM$2),AM$3)-AM$2)/(AM$3-AM$2),1+9*(AM$3-MIN(MAX(Data_wide!$AP$76,AM$2),AM$3))/(AM$3-AM$2)),1),""))</f>
        <v/>
      </c>
      <c r="AN80" s="165">
        <f>IF(OR(AN$4=0,Data_wide!$AQ$76=""),"",IFERROR(ROUND(IF(AN$4=1,1+9*(MIN(MAX(Data_wide!$AQ$76,AN$2),AN$3)-AN$2)/(AN$3-AN$2),1+9*(AN$3-MIN(MAX(Data_wide!$AQ$76,AN$2),AN$3))/(AN$3-AN$2)),1),""))</f>
        <v/>
      </c>
      <c r="AO80" s="165">
        <f>IF(OR(AO$4=0,Data_wide!$AR$76=""),"",IFERROR(ROUND(IF(AO$4=1,1+9*(MIN(MAX(Data_wide!$AR$76,AO$2),AO$3)-AO$2)/(AO$3-AO$2),1+9*(AO$3-MIN(MAX(Data_wide!$AR$76,AO$2),AO$3))/(AO$3-AO$2)),1),""))</f>
        <v/>
      </c>
      <c r="AP80" s="165">
        <f>IF(OR(AP$4=0,Data_wide!$AS$76=""),"",IFERROR(ROUND(IF(AP$4=1,1+9*(MIN(MAX(Data_wide!$AS$76,AP$2),AP$3)-AP$2)/(AP$3-AP$2),1+9*(AP$3-MIN(MAX(Data_wide!$AS$76,AP$2),AP$3))/(AP$3-AP$2)),1),""))</f>
        <v/>
      </c>
      <c r="AQ80" s="165">
        <f>IF(OR(AQ$4=0,Data_wide!$AT$76=""),"",IFERROR(ROUND(IF(AQ$4=1,1+9*(MIN(MAX(Data_wide!$AT$76,AQ$2),AQ$3)-AQ$2)/(AQ$3-AQ$2),1+9*(AQ$3-MIN(MAX(Data_wide!$AT$76,AQ$2),AQ$3))/(AQ$3-AQ$2)),1),""))</f>
        <v/>
      </c>
      <c r="AR80" s="165">
        <f>IF(OR(AR$4=0,Data_wide!$AU$76=""),"",IFERROR(ROUND(IF(AR$4=1,1+9*(MIN(MAX(Data_wide!$AU$76,AR$2),AR$3)-AR$2)/(AR$3-AR$2),1+9*(AR$3-MIN(MAX(Data_wide!$AU$76,AR$2),AR$3))/(AR$3-AR$2)),1),""))</f>
        <v/>
      </c>
      <c r="AS80" s="165">
        <f>IF(OR(AS$4=0,Data_wide!$AV$76=""),"",IFERROR(ROUND(IF(AS$4=1,1+9*(MIN(MAX(Data_wide!$AV$76,AS$2),AS$3)-AS$2)/(AS$3-AS$2),1+9*(AS$3-MIN(MAX(Data_wide!$AV$76,AS$2),AS$3))/(AS$3-AS$2)),1),""))</f>
        <v/>
      </c>
      <c r="AT80" s="165">
        <f>IF(OR(AT$4=0,Data_wide!$AW$76=""),"",IFERROR(ROUND(IF(AT$4=1,1+9*(MIN(MAX(Data_wide!$AW$76,AT$2),AT$3)-AT$2)/(AT$3-AT$2),1+9*(AT$3-MIN(MAX(Data_wide!$AW$76,AT$2),AT$3))/(AT$3-AT$2)),1),""))</f>
        <v/>
      </c>
      <c r="AU80" s="165">
        <f>IF(OR(AU$4=0,Data_wide!$AX$76=""),"",IFERROR(ROUND(IF(AU$4=1,1+9*(MIN(MAX(Data_wide!$AX$76,AU$2),AU$3)-AU$2)/(AU$3-AU$2),1+9*(AU$3-MIN(MAX(Data_wide!$AX$76,AU$2),AU$3))/(AU$3-AU$2)),1),""))</f>
        <v/>
      </c>
      <c r="AV80" s="165">
        <f>IF(OR(AV$4=0,Data_wide!$AY$76=""),"",IFERROR(ROUND(IF(AV$4=1,1+9*(MIN(MAX(Data_wide!$AY$76,AV$2),AV$3)-AV$2)/(AV$3-AV$2),1+9*(AV$3-MIN(MAX(Data_wide!$AY$76,AV$2),AV$3))/(AV$3-AV$2)),1),""))</f>
        <v/>
      </c>
      <c r="AW80" s="165">
        <f>IF(OR(AW$4=0,Data_wide!$AZ$76=""),"",IFERROR(ROUND(IF(AW$4=1,1+9*(MIN(MAX(Data_wide!$AZ$76,AW$2),AW$3)-AW$2)/(AW$3-AW$2),1+9*(AW$3-MIN(MAX(Data_wide!$AZ$76,AW$2),AW$3))/(AW$3-AW$2)),1),""))</f>
        <v/>
      </c>
      <c r="AX80" s="165">
        <f>IF(OR(AX$4=0,Data_wide!$BA$76=""),"",IFERROR(ROUND(IF(AX$4=1,1+9*(MIN(MAX(Data_wide!$BA$76,AX$2),AX$3)-AX$2)/(AX$3-AX$2),1+9*(AX$3-MIN(MAX(Data_wide!$BA$76,AX$2),AX$3))/(AX$3-AX$2)),1),""))</f>
        <v/>
      </c>
      <c r="AY80" s="165">
        <f>IF(OR(AY$4=0,Data_wide!$BB$76=""),"",IFERROR(ROUND(IF(AY$4=1,1+9*(MIN(MAX(Data_wide!$BB$76,AY$2),AY$3)-AY$2)/(AY$3-AY$2),1+9*(AY$3-MIN(MAX(Data_wide!$BB$76,AY$2),AY$3))/(AY$3-AY$2)),1),""))</f>
        <v/>
      </c>
      <c r="AZ80" s="165">
        <f>IF(OR(AZ$4=0,Data_wide!$BC$76=""),"",IFERROR(ROUND(IF(AZ$4=1,1+9*(MIN(MAX(Data_wide!$BC$76,AZ$2),AZ$3)-AZ$2)/(AZ$3-AZ$2),1+9*(AZ$3-MIN(MAX(Data_wide!$BC$76,AZ$2),AZ$3))/(AZ$3-AZ$2)),1),""))</f>
        <v/>
      </c>
      <c r="BA80" s="165">
        <f>IF(OR(BA$4=0,Data_wide!$BD$76=""),"",IFERROR(ROUND(IF(BA$4=1,1+9*(MIN(MAX(Data_wide!$BD$76,BA$2),BA$3)-BA$2)/(BA$3-BA$2),1+9*(BA$3-MIN(MAX(Data_wide!$BD$76,BA$2),BA$3))/(BA$3-BA$2)),1),""))</f>
        <v/>
      </c>
      <c r="BB80" s="165">
        <f>IF(OR(BB$4=0,Data_wide!$BE$76=""),"",IFERROR(ROUND(IF(BB$4=1,1+9*(MIN(MAX(Data_wide!$BE$76,BB$2),BB$3)-BB$2)/(BB$3-BB$2),1+9*(BB$3-MIN(MAX(Data_wide!$BE$76,BB$2),BB$3))/(BB$3-BB$2)),1),""))</f>
        <v/>
      </c>
      <c r="BC80" s="165">
        <f>IF(OR(BC$4=0,Data_wide!$BF$76=""),"",IFERROR(ROUND(IF(BC$4=1,1+9*(MIN(MAX(Data_wide!$BF$76,BC$2),BC$3)-BC$2)/(BC$3-BC$2),1+9*(BC$3-MIN(MAX(Data_wide!$BF$76,BC$2),BC$3))/(BC$3-BC$2)),1),""))</f>
        <v/>
      </c>
      <c r="BD80" s="165">
        <f>IF(OR(BD$4=0,Data_wide!$BG$76=""),"",IFERROR(ROUND(IF(BD$4=1,1+9*(MIN(MAX(Data_wide!$BG$76,BD$2),BD$3)-BD$2)/(BD$3-BD$2),1+9*(BD$3-MIN(MAX(Data_wide!$BG$76,BD$2),BD$3))/(BD$3-BD$2)),1),""))</f>
        <v/>
      </c>
      <c r="BE80" s="165">
        <f>IF(OR(BE$4=0,Data_wide!$BH$76=""),"",IFERROR(ROUND(IF(BE$4=1,1+9*(MIN(MAX(Data_wide!$BH$76,BE$2),BE$3)-BE$2)/(BE$3-BE$2),1+9*(BE$3-MIN(MAX(Data_wide!$BH$76,BE$2),BE$3))/(BE$3-BE$2)),1),""))</f>
        <v/>
      </c>
      <c r="BF80" s="165">
        <f>IF(OR(BF$4=0,Data_wide!$BI$76=""),"",IFERROR(ROUND(IF(BF$4=1,1+9*(MIN(MAX(Data_wide!$BI$76,BF$2),BF$3)-BF$2)/(BF$3-BF$2),1+9*(BF$3-MIN(MAX(Data_wide!$BI$76,BF$2),BF$3))/(BF$3-BF$2)),1),""))</f>
        <v/>
      </c>
      <c r="BG80" s="165">
        <f>IF(OR(BG$4=0,Data_wide!$BJ$76=""),"",IFERROR(ROUND(IF(BG$4=1,1+9*(MIN(MAX(Data_wide!$BJ$76,BG$2),BG$3)-BG$2)/(BG$3-BG$2),1+9*(BG$3-MIN(MAX(Data_wide!$BJ$76,BG$2),BG$3))/(BG$3-BG$2)),1),""))</f>
        <v/>
      </c>
      <c r="BH80" s="165">
        <f>IF(OR(BH$4=0,Data_wide!$BK$76=""),"",IFERROR(ROUND(IF(BH$4=1,1+9*(MIN(MAX(Data_wide!$BK$76,BH$2),BH$3)-BH$2)/(BH$3-BH$2),1+9*(BH$3-MIN(MAX(Data_wide!$BK$76,BH$2),BH$3))/(BH$3-BH$2)),1),""))</f>
        <v/>
      </c>
      <c r="BI80" s="165">
        <f>IF(OR(BI$4=0,Data_wide!$BL$76=""),"",IFERROR(ROUND(IF(BI$4=1,1+9*(MIN(MAX(Data_wide!$BL$76,BI$2),BI$3)-BI$2)/(BI$3-BI$2),1+9*(BI$3-MIN(MAX(Data_wide!$BL$76,BI$2),BI$3))/(BI$3-BI$2)),1),""))</f>
        <v/>
      </c>
      <c r="BJ80" s="165">
        <f>IF(OR(BJ$4=0,Data_wide!$BM$76=""),"",IFERROR(ROUND(IF(BJ$4=1,1+9*(MIN(MAX(Data_wide!$BM$76,BJ$2),BJ$3)-BJ$2)/(BJ$3-BJ$2),1+9*(BJ$3-MIN(MAX(Data_wide!$BM$76,BJ$2),BJ$3))/(BJ$3-BJ$2)),1),""))</f>
        <v/>
      </c>
      <c r="BK80" s="165">
        <f>IF(OR(BK$4=0,Data_wide!$BN$76=""),"",IFERROR(ROUND(IF(BK$4=1,1+9*(MIN(MAX(Data_wide!$BN$76,BK$2),BK$3)-BK$2)/(BK$3-BK$2),1+9*(BK$3-MIN(MAX(Data_wide!$BN$76,BK$2),BK$3))/(BK$3-BK$2)),1),""))</f>
        <v/>
      </c>
      <c r="BL80" s="165">
        <f>IF(OR(BL$4=0,Data_wide!$BO$76=""),"",IFERROR(ROUND(IF(BL$4=1,1+9*(MIN(MAX(Data_wide!$BO$76,BL$2),BL$3)-BL$2)/(BL$3-BL$2),1+9*(BL$3-MIN(MAX(Data_wide!$BO$76,BL$2),BL$3))/(BL$3-BL$2)),1),""))</f>
        <v/>
      </c>
      <c r="BM80" s="165">
        <f>IF(OR(BM$4=0,Data_wide!$BP$76=""),"",IFERROR(ROUND(IF(BM$4=1,1+9*(MIN(MAX(Data_wide!$BP$76,BM$2),BM$3)-BM$2)/(BM$3-BM$2),1+9*(BM$3-MIN(MAX(Data_wide!$BP$76,BM$2),BM$3))/(BM$3-BM$2)),1),""))</f>
        <v/>
      </c>
      <c r="BN80" s="165">
        <f>IF(OR(BN$4=0,Data_wide!$BQ$76=""),"",IFERROR(ROUND(IF(BN$4=1,1+9*(MIN(MAX(Data_wide!$BQ$76,BN$2),BN$3)-BN$2)/(BN$3-BN$2),1+9*(BN$3-MIN(MAX(Data_wide!$BQ$76,BN$2),BN$3))/(BN$3-BN$2)),1),""))</f>
        <v/>
      </c>
      <c r="BO80" s="165">
        <f>IF(OR(BO$4=0,Data_wide!$BR$76=""),"",IFERROR(ROUND(IF(BO$4=1,1+9*(MIN(MAX(Data_wide!$BR$76,BO$2),BO$3)-BO$2)/(BO$3-BO$2),1+9*(BO$3-MIN(MAX(Data_wide!$BR$76,BO$2),BO$3))/(BO$3-BO$2)),1),""))</f>
        <v/>
      </c>
      <c r="BP80" s="165">
        <f>IF(OR(BP$4=0,Data_wide!$BS$76=""),"",IFERROR(ROUND(IF(BP$4=1,1+9*(MIN(MAX(Data_wide!$BS$76,BP$2),BP$3)-BP$2)/(BP$3-BP$2),1+9*(BP$3-MIN(MAX(Data_wide!$BS$76,BP$2),BP$3))/(BP$3-BP$2)),1),""))</f>
        <v/>
      </c>
      <c r="BQ80" s="165">
        <f>IF(OR(BQ$4=0,Data_wide!$BT$76=""),"",IFERROR(ROUND(IF(BQ$4=1,1+9*(MIN(MAX(Data_wide!$BT$76,BQ$2),BQ$3)-BQ$2)/(BQ$3-BQ$2),1+9*(BQ$3-MIN(MAX(Data_wide!$BT$76,BQ$2),BQ$3))/(BQ$3-BQ$2)),1),""))</f>
        <v/>
      </c>
      <c r="BR80" s="165">
        <f>IF(OR(BR$4=0,Data_wide!$BU$76=""),"",IFERROR(ROUND(IF(BR$4=1,1+9*(MIN(MAX(Data_wide!$BU$76,BR$2),BR$3)-BR$2)/(BR$3-BR$2),1+9*(BR$3-MIN(MAX(Data_wide!$BU$76,BR$2),BR$3))/(BR$3-BR$2)),1),""))</f>
        <v/>
      </c>
      <c r="BS80" s="165">
        <f>IF(OR(BS$4=0,Data_wide!$BV$76=""),"",IFERROR(ROUND(IF(BS$4=1,1+9*(MIN(MAX(Data_wide!$BV$76,BS$2),BS$3)-BS$2)/(BS$3-BS$2),1+9*(BS$3-MIN(MAX(Data_wide!$BV$76,BS$2),BS$3))/(BS$3-BS$2)),1),""))</f>
        <v/>
      </c>
      <c r="BT80" s="165">
        <f>IF(OR(BT$4=0,Data_wide!$BW$76=""),"",IFERROR(ROUND(IF(BT$4=1,1+9*(MIN(MAX(Data_wide!$BW$76,BT$2),BT$3)-BT$2)/(BT$3-BT$2),1+9*(BT$3-MIN(MAX(Data_wide!$BW$76,BT$2),BT$3))/(BT$3-BT$2)),1),""))</f>
        <v/>
      </c>
      <c r="BU80" s="165">
        <f>IF(OR(BU$4=0,Data_wide!$BX$76=""),"",IFERROR(ROUND(IF(BU$4=1,1+9*(MIN(MAX(Data_wide!$BX$76,BU$2),BU$3)-BU$2)/(BU$3-BU$2),1+9*(BU$3-MIN(MAX(Data_wide!$BX$76,BU$2),BU$3))/(BU$3-BU$2)),1),""))</f>
        <v/>
      </c>
      <c r="BV80" s="165">
        <f>IF(OR(BV$4=0,Data_wide!$BY$76=""),"",IFERROR(ROUND(IF(BV$4=1,1+9*(MIN(MAX(Data_wide!$BY$76,BV$2),BV$3)-BV$2)/(BV$3-BV$2),1+9*(BV$3-MIN(MAX(Data_wide!$BY$76,BV$2),BV$3))/(BV$3-BV$2)),1),""))</f>
        <v/>
      </c>
      <c r="BW80" s="165">
        <f>IF(OR(BW$4=0,Data_wide!$BZ$76=""),"",IFERROR(ROUND(IF(BW$4=1,1+9*(MIN(MAX(Data_wide!$BZ$76,BW$2),BW$3)-BW$2)/(BW$3-BW$2),1+9*(BW$3-MIN(MAX(Data_wide!$BZ$76,BW$2),BW$3))/(BW$3-BW$2)),1),""))</f>
        <v/>
      </c>
      <c r="BX80" s="165">
        <f>IF(OR(BX$4=0,Data_wide!$CA$76=""),"",IFERROR(ROUND(IF(BX$4=1,1+9*(MIN(MAX(Data_wide!$CA$76,BX$2),BX$3)-BX$2)/(BX$3-BX$2),1+9*(BX$3-MIN(MAX(Data_wide!$CA$76,BX$2),BX$3))/(BX$3-BX$2)),1),""))</f>
        <v/>
      </c>
      <c r="BY80" s="165">
        <f>IF(OR(BY$4=0,Data_wide!$CB$76=""),"",IFERROR(ROUND(IF(BY$4=1,1+9*(MIN(MAX(Data_wide!$CB$76,BY$2),BY$3)-BY$2)/(BY$3-BY$2),1+9*(BY$3-MIN(MAX(Data_wide!$CB$76,BY$2),BY$3))/(BY$3-BY$2)),1),""))</f>
        <v/>
      </c>
      <c r="BZ80" s="165">
        <f>IF(OR(BZ$4=0,Data_wide!$CC$76=""),"",IFERROR(ROUND(IF(BZ$4=1,1+9*(MIN(MAX(Data_wide!$CC$76,BZ$2),BZ$3)-BZ$2)/(BZ$3-BZ$2),1+9*(BZ$3-MIN(MAX(Data_wide!$CC$76,BZ$2),BZ$3))/(BZ$3-BZ$2)),1),""))</f>
        <v/>
      </c>
      <c r="CA80" s="165">
        <f>IF(OR(CA$4=0,Data_wide!$CD$76=""),"",IFERROR(ROUND(IF(CA$4=1,1+9*(MIN(MAX(Data_wide!$CD$76,CA$2),CA$3)-CA$2)/(CA$3-CA$2),1+9*(CA$3-MIN(MAX(Data_wide!$CD$76,CA$2),CA$3))/(CA$3-CA$2)),1),""))</f>
        <v/>
      </c>
      <c r="CB80" s="165">
        <f>IF(OR(CB$4=0,Data_wide!$CE$76=""),"",IFERROR(ROUND(IF(CB$4=1,1+9*(MIN(MAX(Data_wide!$CE$76,CB$2),CB$3)-CB$2)/(CB$3-CB$2),1+9*(CB$3-MIN(MAX(Data_wide!$CE$76,CB$2),CB$3))/(CB$3-CB$2)),1),""))</f>
        <v/>
      </c>
      <c r="CC80" s="165">
        <f>IF(OR(CC$4=0,Data_wide!$CF$76=""),"",IFERROR(ROUND(IF(CC$4=1,1+9*(MIN(MAX(Data_wide!$CF$76,CC$2),CC$3)-CC$2)/(CC$3-CC$2),1+9*(CC$3-MIN(MAX(Data_wide!$CF$76,CC$2),CC$3))/(CC$3-CC$2)),1),""))</f>
        <v/>
      </c>
      <c r="CD80" s="165">
        <f>IF(OR(CD$4=0,Data_wide!$CG$76=""),"",IFERROR(ROUND(IF(CD$4=1,1+9*(MIN(MAX(Data_wide!$CG$76,CD$2),CD$3)-CD$2)/(CD$3-CD$2),1+9*(CD$3-MIN(MAX(Data_wide!$CG$76,CD$2),CD$3))/(CD$3-CD$2)),1),""))</f>
        <v/>
      </c>
      <c r="CE80" s="165">
        <f>IF(OR(CE$4=0,Data_wide!$CH$76=""),"",IFERROR(ROUND(IF(CE$4=1,1+9*(MIN(MAX(Data_wide!$CH$76,CE$2),CE$3)-CE$2)/(CE$3-CE$2),1+9*(CE$3-MIN(MAX(Data_wide!$CH$76,CE$2),CE$3))/(CE$3-CE$2)),1),""))</f>
        <v/>
      </c>
      <c r="CF80" s="165">
        <f>IF(OR(CF$4=0,Data_wide!$CI$76=""),"",IFERROR(ROUND(IF(CF$4=1,1+9*(MIN(MAX(Data_wide!$CI$76,CF$2),CF$3)-CF$2)/(CF$3-CF$2),1+9*(CF$3-MIN(MAX(Data_wide!$CI$76,CF$2),CF$3))/(CF$3-CF$2)),1),""))</f>
        <v/>
      </c>
      <c r="CG80" s="165">
        <f>IF(OR(CG$4=0,Data_wide!$CJ$76=""),"",IFERROR(ROUND(IF(CG$4=1,1+9*(MIN(MAX(Data_wide!$CJ$76,CG$2),CG$3)-CG$2)/(CG$3-CG$2),1+9*(CG$3-MIN(MAX(Data_wide!$CJ$76,CG$2),CG$3))/(CG$3-CG$2)),1),""))</f>
        <v/>
      </c>
      <c r="CH80" s="165">
        <f>IF(OR(CH$4=0,Data_wide!$CK$76=""),"",IFERROR(ROUND(IF(CH$4=1,1+9*(MIN(MAX(Data_wide!$CK$76,CH$2),CH$3)-CH$2)/(CH$3-CH$2),1+9*(CH$3-MIN(MAX(Data_wide!$CK$76,CH$2),CH$3))/(CH$3-CH$2)),1),""))</f>
        <v/>
      </c>
      <c r="CI80" s="165">
        <f>IF(OR(CI$4=0,Data_wide!$CL$76=""),"",IFERROR(ROUND(IF(CI$4=1,1+9*(MIN(MAX(Data_wide!$CL$76,CI$2),CI$3)-CI$2)/(CI$3-CI$2),1+9*(CI$3-MIN(MAX(Data_wide!$CL$76,CI$2),CI$3))/(CI$3-CI$2)),1),""))</f>
        <v/>
      </c>
      <c r="CJ80" s="165">
        <f>IF(OR(CJ$4=0,Data_wide!$CM$76=""),"",IFERROR(ROUND(IF(CJ$4=1,1+9*(MIN(MAX(Data_wide!$CM$76,CJ$2),CJ$3)-CJ$2)/(CJ$3-CJ$2),1+9*(CJ$3-MIN(MAX(Data_wide!$CM$76,CJ$2),CJ$3))/(CJ$3-CJ$2)),1),""))</f>
        <v/>
      </c>
      <c r="CK80" s="165">
        <f>IF(OR(CK$4=0,Data_wide!$CN$76=""),"",IFERROR(ROUND(IF(CK$4=1,1+9*(MIN(MAX(Data_wide!$CN$76,CK$2),CK$3)-CK$2)/(CK$3-CK$2),1+9*(CK$3-MIN(MAX(Data_wide!$CN$76,CK$2),CK$3))/(CK$3-CK$2)),1),""))</f>
        <v/>
      </c>
      <c r="CL80" s="165">
        <f>IF(OR(CL$4=0,Data_wide!$CO$76=""),"",IFERROR(ROUND(IF(CL$4=1,1+9*(MIN(MAX(Data_wide!$CO$76,CL$2),CL$3)-CL$2)/(CL$3-CL$2),1+9*(CL$3-MIN(MAX(Data_wide!$CO$76,CL$2),CL$3))/(CL$3-CL$2)),1),""))</f>
        <v/>
      </c>
      <c r="CM80" s="165">
        <f>IF(OR(CM$4=0,Data_wide!$CP$76=""),"",IFERROR(ROUND(IF(CM$4=1,1+9*(MIN(MAX(Data_wide!$CP$76,CM$2),CM$3)-CM$2)/(CM$3-CM$2),1+9*(CM$3-MIN(MAX(Data_wide!$CP$76,CM$2),CM$3))/(CM$3-CM$2)),1),""))</f>
        <v/>
      </c>
      <c r="CN80" s="165">
        <f>IF(OR(CN$4=0,Data_wide!$CQ$76=""),"",IFERROR(ROUND(IF(CN$4=1,1+9*(MIN(MAX(Data_wide!$CQ$76,CN$2),CN$3)-CN$2)/(CN$3-CN$2),1+9*(CN$3-MIN(MAX(Data_wide!$CQ$76,CN$2),CN$3))/(CN$3-CN$2)),1),""))</f>
        <v/>
      </c>
      <c r="CO80" s="165">
        <f>IF(OR(CO$4=0,Data_wide!$CR$76=""),"",IFERROR(ROUND(IF(CO$4=1,1+9*(MIN(MAX(Data_wide!$CR$76,CO$2),CO$3)-CO$2)/(CO$3-CO$2),1+9*(CO$3-MIN(MAX(Data_wide!$CR$76,CO$2),CO$3))/(CO$3-CO$2)),1),""))</f>
        <v/>
      </c>
    </row>
    <row r="81" ht="14" customHeight="1">
      <c r="A81" s="161" t="inlineStr">
        <is>
          <t>GIB</t>
        </is>
      </c>
      <c r="B81" s="161" t="inlineStr">
        <is>
          <t>Gibraltar</t>
        </is>
      </c>
      <c r="C81" s="165">
        <f>IF(OR(C$4=0,Data_wide!$F$77=""),"",IFERROR(ROUND(IF(C$4=1,1+9*(MIN(MAX(Data_wide!$F$77,C$2),C$3)-C$2)/(C$3-C$2),1+9*(C$3-MIN(MAX(Data_wide!$F$77,C$2),C$3))/(C$3-C$2)),1),""))</f>
        <v/>
      </c>
      <c r="D81" s="165">
        <f>IF(OR(D$4=0,Data_wide!$G$77=""),"",IFERROR(ROUND(IF(D$4=1,1+9*(MIN(MAX(Data_wide!$G$77,D$2),D$3)-D$2)/(D$3-D$2),1+9*(D$3-MIN(MAX(Data_wide!$G$77,D$2),D$3))/(D$3-D$2)),1),""))</f>
        <v/>
      </c>
      <c r="E81" s="165">
        <f>IF(OR(E$4=0,Data_wide!$H$77=""),"",IFERROR(ROUND(IF(E$4=1,1+9*(MIN(MAX(Data_wide!$H$77,E$2),E$3)-E$2)/(E$3-E$2),1+9*(E$3-MIN(MAX(Data_wide!$H$77,E$2),E$3))/(E$3-E$2)),1),""))</f>
        <v/>
      </c>
      <c r="F81" s="165">
        <f>IF(OR(F$4=0,Data_wide!$I$77=""),"",IFERROR(ROUND(IF(F$4=1,1+9*(MIN(MAX(Data_wide!$I$77,F$2),F$3)-F$2)/(F$3-F$2),1+9*(F$3-MIN(MAX(Data_wide!$I$77,F$2),F$3))/(F$3-F$2)),1),""))</f>
        <v/>
      </c>
      <c r="G81" s="165">
        <f>IF(OR(G$4=0,Data_wide!$J$77=""),"",IFERROR(ROUND(IF(G$4=1,1+9*(MIN(MAX(Data_wide!$J$77,G$2),G$3)-G$2)/(G$3-G$2),1+9*(G$3-MIN(MAX(Data_wide!$J$77,G$2),G$3))/(G$3-G$2)),1),""))</f>
        <v/>
      </c>
      <c r="H81" s="165">
        <f>IF(OR(H$4=0,Data_wide!$K$77=""),"",IFERROR(ROUND(IF(H$4=1,1+9*(MIN(MAX(Data_wide!$K$77,H$2),H$3)-H$2)/(H$3-H$2),1+9*(H$3-MIN(MAX(Data_wide!$K$77,H$2),H$3))/(H$3-H$2)),1),""))</f>
        <v/>
      </c>
      <c r="I81" s="165">
        <f>IF(OR(I$4=0,Data_wide!$L$77=""),"",IFERROR(ROUND(IF(I$4=1,1+9*(MIN(MAX(Data_wide!$L$77,I$2),I$3)-I$2)/(I$3-I$2),1+9*(I$3-MIN(MAX(Data_wide!$L$77,I$2),I$3))/(I$3-I$2)),1),""))</f>
        <v/>
      </c>
      <c r="J81" s="165">
        <f>IF(OR(J$4=0,Data_wide!$M$77=""),"",IFERROR(ROUND(IF(J$4=1,1+9*(MIN(MAX(Data_wide!$M$77,J$2),J$3)-J$2)/(J$3-J$2),1+9*(J$3-MIN(MAX(Data_wide!$M$77,J$2),J$3))/(J$3-J$2)),1),""))</f>
        <v/>
      </c>
      <c r="K81" s="165">
        <f>IF(OR(K$4=0,Data_wide!$N$77=""),"",IFERROR(ROUND(IF(K$4=1,1+9*(MIN(MAX(Data_wide!$N$77,K$2),K$3)-K$2)/(K$3-K$2),1+9*(K$3-MIN(MAX(Data_wide!$N$77,K$2),K$3))/(K$3-K$2)),1),""))</f>
        <v/>
      </c>
      <c r="L81" s="165">
        <f>IF(OR(L$4=0,Data_wide!$O$77=""),"",IFERROR(ROUND(IF(L$4=1,1+9*(MIN(MAX(Data_wide!$O$77,L$2),L$3)-L$2)/(L$3-L$2),1+9*(L$3-MIN(MAX(Data_wide!$O$77,L$2),L$3))/(L$3-L$2)),1),""))</f>
        <v/>
      </c>
      <c r="M81" s="165">
        <f>IF(OR(M$4=0,Data_wide!$P$77=""),"",IFERROR(ROUND(IF(M$4=1,1+9*(MIN(MAX(Data_wide!$P$77,M$2),M$3)-M$2)/(M$3-M$2),1+9*(M$3-MIN(MAX(Data_wide!$P$77,M$2),M$3))/(M$3-M$2)),1),""))</f>
        <v/>
      </c>
      <c r="N81" s="165">
        <f>IF(OR(N$4=0,Data_wide!$Q$77=""),"",IFERROR(ROUND(IF(N$4=1,1+9*(MIN(MAX(Data_wide!$Q$77,N$2),N$3)-N$2)/(N$3-N$2),1+9*(N$3-MIN(MAX(Data_wide!$Q$77,N$2),N$3))/(N$3-N$2)),1),""))</f>
        <v/>
      </c>
      <c r="O81" s="165">
        <f>IF(OR(O$4=0,Data_wide!$R$77=""),"",IFERROR(ROUND(IF(O$4=1,1+9*(MIN(MAX(Data_wide!$R$77,O$2),O$3)-O$2)/(O$3-O$2),1+9*(O$3-MIN(MAX(Data_wide!$R$77,O$2),O$3))/(O$3-O$2)),1),""))</f>
        <v/>
      </c>
      <c r="P81" s="165">
        <f>IF(OR(P$4=0,Data_wide!$S$77=""),"",IFERROR(ROUND(IF(P$4=1,1+9*(MIN(MAX(Data_wide!$S$77,P$2),P$3)-P$2)/(P$3-P$2),1+9*(P$3-MIN(MAX(Data_wide!$S$77,P$2),P$3))/(P$3-P$2)),1),""))</f>
        <v/>
      </c>
      <c r="Q81" s="165">
        <f>IF(OR(Q$4=0,Data_wide!$T$77=""),"",IFERROR(ROUND(IF(Q$4=1,1+9*(MIN(MAX(Data_wide!$T$77,Q$2),Q$3)-Q$2)/(Q$3-Q$2),1+9*(Q$3-MIN(MAX(Data_wide!$T$77,Q$2),Q$3))/(Q$3-Q$2)),1),""))</f>
        <v/>
      </c>
      <c r="R81" s="165">
        <f>IF(OR(R$4=0,Data_wide!$U$77=""),"",IFERROR(ROUND(IF(R$4=1,1+9*(MIN(MAX(Data_wide!$U$77,R$2),R$3)-R$2)/(R$3-R$2),1+9*(R$3-MIN(MAX(Data_wide!$U$77,R$2),R$3))/(R$3-R$2)),1),""))</f>
        <v/>
      </c>
      <c r="S81" s="165">
        <f>IF(OR(S$4=0,Data_wide!$V$77=""),"",IFERROR(ROUND(IF(S$4=1,1+9*(MIN(MAX(Data_wide!$V$77,S$2),S$3)-S$2)/(S$3-S$2),1+9*(S$3-MIN(MAX(Data_wide!$V$77,S$2),S$3))/(S$3-S$2)),1),""))</f>
        <v/>
      </c>
      <c r="T81" s="165">
        <f>IF(OR(T$4=0,Data_wide!$W$77=""),"",IFERROR(ROUND(IF(T$4=1,1+9*(MIN(MAX(Data_wide!$W$77,T$2),T$3)-T$2)/(T$3-T$2),1+9*(T$3-MIN(MAX(Data_wide!$W$77,T$2),T$3))/(T$3-T$2)),1),""))</f>
        <v/>
      </c>
      <c r="U81" s="165">
        <f>IF(OR(U$4=0,Data_wide!$X$77=""),"",IFERROR(ROUND(IF(U$4=1,1+9*(MIN(MAX(Data_wide!$X$77,U$2),U$3)-U$2)/(U$3-U$2),1+9*(U$3-MIN(MAX(Data_wide!$X$77,U$2),U$3))/(U$3-U$2)),1),""))</f>
        <v/>
      </c>
      <c r="V81" s="165">
        <f>IF(OR(V$4=0,Data_wide!$Y$77=""),"",IFERROR(ROUND(IF(V$4=1,1+9*(MIN(MAX(Data_wide!$Y$77,V$2),V$3)-V$2)/(V$3-V$2),1+9*(V$3-MIN(MAX(Data_wide!$Y$77,V$2),V$3))/(V$3-V$2)),1),""))</f>
        <v/>
      </c>
      <c r="W81" s="165">
        <f>IF(OR(W$4=0,Data_wide!$Z$77=""),"",IFERROR(ROUND(IF(W$4=1,1+9*(MIN(MAX(Data_wide!$Z$77,W$2),W$3)-W$2)/(W$3-W$2),1+9*(W$3-MIN(MAX(Data_wide!$Z$77,W$2),W$3))/(W$3-W$2)),1),""))</f>
        <v/>
      </c>
      <c r="X81" s="165">
        <f>IF(OR(X$4=0,Data_wide!$AA$77=""),"",IFERROR(ROUND(IF(X$4=1,1+9*(MIN(MAX(Data_wide!$AA$77,X$2),X$3)-X$2)/(X$3-X$2),1+9*(X$3-MIN(MAX(Data_wide!$AA$77,X$2),X$3))/(X$3-X$2)),1),""))</f>
        <v/>
      </c>
      <c r="Y81" s="165">
        <f>IF(OR(Y$4=0,Data_wide!$AB$77=""),"",IFERROR(ROUND(IF(Y$4=1,1+9*(MIN(MAX(Data_wide!$AB$77,Y$2),Y$3)-Y$2)/(Y$3-Y$2),1+9*(Y$3-MIN(MAX(Data_wide!$AB$77,Y$2),Y$3))/(Y$3-Y$2)),1),""))</f>
        <v/>
      </c>
      <c r="Z81" s="165">
        <f>IF(OR(Z$4=0,Data_wide!$AC$77=""),"",IFERROR(ROUND(IF(Z$4=1,1+9*(MIN(MAX(Data_wide!$AC$77,Z$2),Z$3)-Z$2)/(Z$3-Z$2),1+9*(Z$3-MIN(MAX(Data_wide!$AC$77,Z$2),Z$3))/(Z$3-Z$2)),1),""))</f>
        <v/>
      </c>
      <c r="AA81" s="165">
        <f>IF(OR(AA$4=0,Data_wide!$AD$77=""),"",IFERROR(ROUND(IF(AA$4=1,1+9*(MIN(MAX(Data_wide!$AD$77,AA$2),AA$3)-AA$2)/(AA$3-AA$2),1+9*(AA$3-MIN(MAX(Data_wide!$AD$77,AA$2),AA$3))/(AA$3-AA$2)),1),""))</f>
        <v/>
      </c>
      <c r="AB81" s="165">
        <f>IF(OR(AB$4=0,Data_wide!$AE$77=""),"",IFERROR(ROUND(IF(AB$4=1,1+9*(MIN(MAX(Data_wide!$AE$77,AB$2),AB$3)-AB$2)/(AB$3-AB$2),1+9*(AB$3-MIN(MAX(Data_wide!$AE$77,AB$2),AB$3))/(AB$3-AB$2)),1),""))</f>
        <v/>
      </c>
      <c r="AC81" s="165">
        <f>IF(OR(AC$4=0,Data_wide!$AF$77=""),"",IFERROR(ROUND(IF(AC$4=1,1+9*(MIN(MAX(Data_wide!$AF$77,AC$2),AC$3)-AC$2)/(AC$3-AC$2),1+9*(AC$3-MIN(MAX(Data_wide!$AF$77,AC$2),AC$3))/(AC$3-AC$2)),1),""))</f>
        <v/>
      </c>
      <c r="AD81" s="165">
        <f>IF(OR(AD$4=0,Data_wide!$AG$77=""),"",IFERROR(ROUND(IF(AD$4=1,1+9*(MIN(MAX(Data_wide!$AG$77,AD$2),AD$3)-AD$2)/(AD$3-AD$2),1+9*(AD$3-MIN(MAX(Data_wide!$AG$77,AD$2),AD$3))/(AD$3-AD$2)),1),""))</f>
        <v/>
      </c>
      <c r="AE81" s="165">
        <f>IF(OR(AE$4=0,Data_wide!$AH$77=""),"",IFERROR(ROUND(IF(AE$4=1,1+9*(MIN(MAX(Data_wide!$AH$77,AE$2),AE$3)-AE$2)/(AE$3-AE$2),1+9*(AE$3-MIN(MAX(Data_wide!$AH$77,AE$2),AE$3))/(AE$3-AE$2)),1),""))</f>
        <v/>
      </c>
      <c r="AF81" s="165">
        <f>IF(OR(AF$4=0,Data_wide!$AI$77=""),"",IFERROR(ROUND(IF(AF$4=1,1+9*(MIN(MAX(Data_wide!$AI$77,AF$2),AF$3)-AF$2)/(AF$3-AF$2),1+9*(AF$3-MIN(MAX(Data_wide!$AI$77,AF$2),AF$3))/(AF$3-AF$2)),1),""))</f>
        <v/>
      </c>
      <c r="AG81" s="165">
        <f>IF(OR(AG$4=0,Data_wide!$AJ$77=""),"",IFERROR(ROUND(IF(AG$4=1,1+9*(MIN(MAX(Data_wide!$AJ$77,AG$2),AG$3)-AG$2)/(AG$3-AG$2),1+9*(AG$3-MIN(MAX(Data_wide!$AJ$77,AG$2),AG$3))/(AG$3-AG$2)),1),""))</f>
        <v/>
      </c>
      <c r="AH81" s="165">
        <f>IF(OR(AH$4=0,Data_wide!$AK$77=""),"",IFERROR(ROUND(IF(AH$4=1,1+9*(MIN(MAX(Data_wide!$AK$77,AH$2),AH$3)-AH$2)/(AH$3-AH$2),1+9*(AH$3-MIN(MAX(Data_wide!$AK$77,AH$2),AH$3))/(AH$3-AH$2)),1),""))</f>
        <v/>
      </c>
      <c r="AI81" s="165">
        <f>IF(OR(AI$4=0,Data_wide!$AL$77=""),"",IFERROR(ROUND(IF(AI$4=1,1+9*(MIN(MAX(Data_wide!$AL$77,AI$2),AI$3)-AI$2)/(AI$3-AI$2),1+9*(AI$3-MIN(MAX(Data_wide!$AL$77,AI$2),AI$3))/(AI$3-AI$2)),1),""))</f>
        <v/>
      </c>
      <c r="AJ81" s="165">
        <f>IF(OR(AJ$4=0,Data_wide!$AM$77=""),"",IFERROR(ROUND(IF(AJ$4=1,1+9*(MIN(MAX(Data_wide!$AM$77,AJ$2),AJ$3)-AJ$2)/(AJ$3-AJ$2),1+9*(AJ$3-MIN(MAX(Data_wide!$AM$77,AJ$2),AJ$3))/(AJ$3-AJ$2)),1),""))</f>
        <v/>
      </c>
      <c r="AK81" s="165">
        <f>IF(OR(AK$4=0,Data_wide!$AN$77=""),"",IFERROR(ROUND(IF(AK$4=1,1+9*(MIN(MAX(Data_wide!$AN$77,AK$2),AK$3)-AK$2)/(AK$3-AK$2),1+9*(AK$3-MIN(MAX(Data_wide!$AN$77,AK$2),AK$3))/(AK$3-AK$2)),1),""))</f>
        <v/>
      </c>
      <c r="AL81" s="165">
        <f>IF(OR(AL$4=0,Data_wide!$AO$77=""),"",IFERROR(ROUND(IF(AL$4=1,1+9*(MIN(MAX(Data_wide!$AO$77,AL$2),AL$3)-AL$2)/(AL$3-AL$2),1+9*(AL$3-MIN(MAX(Data_wide!$AO$77,AL$2),AL$3))/(AL$3-AL$2)),1),""))</f>
        <v/>
      </c>
      <c r="AM81" s="165">
        <f>IF(OR(AM$4=0,Data_wide!$AP$77=""),"",IFERROR(ROUND(IF(AM$4=1,1+9*(MIN(MAX(Data_wide!$AP$77,AM$2),AM$3)-AM$2)/(AM$3-AM$2),1+9*(AM$3-MIN(MAX(Data_wide!$AP$77,AM$2),AM$3))/(AM$3-AM$2)),1),""))</f>
        <v/>
      </c>
      <c r="AN81" s="165">
        <f>IF(OR(AN$4=0,Data_wide!$AQ$77=""),"",IFERROR(ROUND(IF(AN$4=1,1+9*(MIN(MAX(Data_wide!$AQ$77,AN$2),AN$3)-AN$2)/(AN$3-AN$2),1+9*(AN$3-MIN(MAX(Data_wide!$AQ$77,AN$2),AN$3))/(AN$3-AN$2)),1),""))</f>
        <v/>
      </c>
      <c r="AO81" s="165">
        <f>IF(OR(AO$4=0,Data_wide!$AR$77=""),"",IFERROR(ROUND(IF(AO$4=1,1+9*(MIN(MAX(Data_wide!$AR$77,AO$2),AO$3)-AO$2)/(AO$3-AO$2),1+9*(AO$3-MIN(MAX(Data_wide!$AR$77,AO$2),AO$3))/(AO$3-AO$2)),1),""))</f>
        <v/>
      </c>
      <c r="AP81" s="165">
        <f>IF(OR(AP$4=0,Data_wide!$AS$77=""),"",IFERROR(ROUND(IF(AP$4=1,1+9*(MIN(MAX(Data_wide!$AS$77,AP$2),AP$3)-AP$2)/(AP$3-AP$2),1+9*(AP$3-MIN(MAX(Data_wide!$AS$77,AP$2),AP$3))/(AP$3-AP$2)),1),""))</f>
        <v/>
      </c>
      <c r="AQ81" s="165">
        <f>IF(OR(AQ$4=0,Data_wide!$AT$77=""),"",IFERROR(ROUND(IF(AQ$4=1,1+9*(MIN(MAX(Data_wide!$AT$77,AQ$2),AQ$3)-AQ$2)/(AQ$3-AQ$2),1+9*(AQ$3-MIN(MAX(Data_wide!$AT$77,AQ$2),AQ$3))/(AQ$3-AQ$2)),1),""))</f>
        <v/>
      </c>
      <c r="AR81" s="165">
        <f>IF(OR(AR$4=0,Data_wide!$AU$77=""),"",IFERROR(ROUND(IF(AR$4=1,1+9*(MIN(MAX(Data_wide!$AU$77,AR$2),AR$3)-AR$2)/(AR$3-AR$2),1+9*(AR$3-MIN(MAX(Data_wide!$AU$77,AR$2),AR$3))/(AR$3-AR$2)),1),""))</f>
        <v/>
      </c>
      <c r="AS81" s="165">
        <f>IF(OR(AS$4=0,Data_wide!$AV$77=""),"",IFERROR(ROUND(IF(AS$4=1,1+9*(MIN(MAX(Data_wide!$AV$77,AS$2),AS$3)-AS$2)/(AS$3-AS$2),1+9*(AS$3-MIN(MAX(Data_wide!$AV$77,AS$2),AS$3))/(AS$3-AS$2)),1),""))</f>
        <v/>
      </c>
      <c r="AT81" s="165">
        <f>IF(OR(AT$4=0,Data_wide!$AW$77=""),"",IFERROR(ROUND(IF(AT$4=1,1+9*(MIN(MAX(Data_wide!$AW$77,AT$2),AT$3)-AT$2)/(AT$3-AT$2),1+9*(AT$3-MIN(MAX(Data_wide!$AW$77,AT$2),AT$3))/(AT$3-AT$2)),1),""))</f>
        <v/>
      </c>
      <c r="AU81" s="165">
        <f>IF(OR(AU$4=0,Data_wide!$AX$77=""),"",IFERROR(ROUND(IF(AU$4=1,1+9*(MIN(MAX(Data_wide!$AX$77,AU$2),AU$3)-AU$2)/(AU$3-AU$2),1+9*(AU$3-MIN(MAX(Data_wide!$AX$77,AU$2),AU$3))/(AU$3-AU$2)),1),""))</f>
        <v/>
      </c>
      <c r="AV81" s="165">
        <f>IF(OR(AV$4=0,Data_wide!$AY$77=""),"",IFERROR(ROUND(IF(AV$4=1,1+9*(MIN(MAX(Data_wide!$AY$77,AV$2),AV$3)-AV$2)/(AV$3-AV$2),1+9*(AV$3-MIN(MAX(Data_wide!$AY$77,AV$2),AV$3))/(AV$3-AV$2)),1),""))</f>
        <v/>
      </c>
      <c r="AW81" s="165">
        <f>IF(OR(AW$4=0,Data_wide!$AZ$77=""),"",IFERROR(ROUND(IF(AW$4=1,1+9*(MIN(MAX(Data_wide!$AZ$77,AW$2),AW$3)-AW$2)/(AW$3-AW$2),1+9*(AW$3-MIN(MAX(Data_wide!$AZ$77,AW$2),AW$3))/(AW$3-AW$2)),1),""))</f>
        <v/>
      </c>
      <c r="AX81" s="165">
        <f>IF(OR(AX$4=0,Data_wide!$BA$77=""),"",IFERROR(ROUND(IF(AX$4=1,1+9*(MIN(MAX(Data_wide!$BA$77,AX$2),AX$3)-AX$2)/(AX$3-AX$2),1+9*(AX$3-MIN(MAX(Data_wide!$BA$77,AX$2),AX$3))/(AX$3-AX$2)),1),""))</f>
        <v/>
      </c>
      <c r="AY81" s="165">
        <f>IF(OR(AY$4=0,Data_wide!$BB$77=""),"",IFERROR(ROUND(IF(AY$4=1,1+9*(MIN(MAX(Data_wide!$BB$77,AY$2),AY$3)-AY$2)/(AY$3-AY$2),1+9*(AY$3-MIN(MAX(Data_wide!$BB$77,AY$2),AY$3))/(AY$3-AY$2)),1),""))</f>
        <v/>
      </c>
      <c r="AZ81" s="165">
        <f>IF(OR(AZ$4=0,Data_wide!$BC$77=""),"",IFERROR(ROUND(IF(AZ$4=1,1+9*(MIN(MAX(Data_wide!$BC$77,AZ$2),AZ$3)-AZ$2)/(AZ$3-AZ$2),1+9*(AZ$3-MIN(MAX(Data_wide!$BC$77,AZ$2),AZ$3))/(AZ$3-AZ$2)),1),""))</f>
        <v/>
      </c>
      <c r="BA81" s="165">
        <f>IF(OR(BA$4=0,Data_wide!$BD$77=""),"",IFERROR(ROUND(IF(BA$4=1,1+9*(MIN(MAX(Data_wide!$BD$77,BA$2),BA$3)-BA$2)/(BA$3-BA$2),1+9*(BA$3-MIN(MAX(Data_wide!$BD$77,BA$2),BA$3))/(BA$3-BA$2)),1),""))</f>
        <v/>
      </c>
      <c r="BB81" s="165">
        <f>IF(OR(BB$4=0,Data_wide!$BE$77=""),"",IFERROR(ROUND(IF(BB$4=1,1+9*(MIN(MAX(Data_wide!$BE$77,BB$2),BB$3)-BB$2)/(BB$3-BB$2),1+9*(BB$3-MIN(MAX(Data_wide!$BE$77,BB$2),BB$3))/(BB$3-BB$2)),1),""))</f>
        <v/>
      </c>
      <c r="BC81" s="165">
        <f>IF(OR(BC$4=0,Data_wide!$BF$77=""),"",IFERROR(ROUND(IF(BC$4=1,1+9*(MIN(MAX(Data_wide!$BF$77,BC$2),BC$3)-BC$2)/(BC$3-BC$2),1+9*(BC$3-MIN(MAX(Data_wide!$BF$77,BC$2),BC$3))/(BC$3-BC$2)),1),""))</f>
        <v/>
      </c>
      <c r="BD81" s="165">
        <f>IF(OR(BD$4=0,Data_wide!$BG$77=""),"",IFERROR(ROUND(IF(BD$4=1,1+9*(MIN(MAX(Data_wide!$BG$77,BD$2),BD$3)-BD$2)/(BD$3-BD$2),1+9*(BD$3-MIN(MAX(Data_wide!$BG$77,BD$2),BD$3))/(BD$3-BD$2)),1),""))</f>
        <v/>
      </c>
      <c r="BE81" s="165">
        <f>IF(OR(BE$4=0,Data_wide!$BH$77=""),"",IFERROR(ROUND(IF(BE$4=1,1+9*(MIN(MAX(Data_wide!$BH$77,BE$2),BE$3)-BE$2)/(BE$3-BE$2),1+9*(BE$3-MIN(MAX(Data_wide!$BH$77,BE$2),BE$3))/(BE$3-BE$2)),1),""))</f>
        <v/>
      </c>
      <c r="BF81" s="165">
        <f>IF(OR(BF$4=0,Data_wide!$BI$77=""),"",IFERROR(ROUND(IF(BF$4=1,1+9*(MIN(MAX(Data_wide!$BI$77,BF$2),BF$3)-BF$2)/(BF$3-BF$2),1+9*(BF$3-MIN(MAX(Data_wide!$BI$77,BF$2),BF$3))/(BF$3-BF$2)),1),""))</f>
        <v/>
      </c>
      <c r="BG81" s="165">
        <f>IF(OR(BG$4=0,Data_wide!$BJ$77=""),"",IFERROR(ROUND(IF(BG$4=1,1+9*(MIN(MAX(Data_wide!$BJ$77,BG$2),BG$3)-BG$2)/(BG$3-BG$2),1+9*(BG$3-MIN(MAX(Data_wide!$BJ$77,BG$2),BG$3))/(BG$3-BG$2)),1),""))</f>
        <v/>
      </c>
      <c r="BH81" s="165">
        <f>IF(OR(BH$4=0,Data_wide!$BK$77=""),"",IFERROR(ROUND(IF(BH$4=1,1+9*(MIN(MAX(Data_wide!$BK$77,BH$2),BH$3)-BH$2)/(BH$3-BH$2),1+9*(BH$3-MIN(MAX(Data_wide!$BK$77,BH$2),BH$3))/(BH$3-BH$2)),1),""))</f>
        <v/>
      </c>
      <c r="BI81" s="165">
        <f>IF(OR(BI$4=0,Data_wide!$BL$77=""),"",IFERROR(ROUND(IF(BI$4=1,1+9*(MIN(MAX(Data_wide!$BL$77,BI$2),BI$3)-BI$2)/(BI$3-BI$2),1+9*(BI$3-MIN(MAX(Data_wide!$BL$77,BI$2),BI$3))/(BI$3-BI$2)),1),""))</f>
        <v/>
      </c>
      <c r="BJ81" s="165">
        <f>IF(OR(BJ$4=0,Data_wide!$BM$77=""),"",IFERROR(ROUND(IF(BJ$4=1,1+9*(MIN(MAX(Data_wide!$BM$77,BJ$2),BJ$3)-BJ$2)/(BJ$3-BJ$2),1+9*(BJ$3-MIN(MAX(Data_wide!$BM$77,BJ$2),BJ$3))/(BJ$3-BJ$2)),1),""))</f>
        <v/>
      </c>
      <c r="BK81" s="165">
        <f>IF(OR(BK$4=0,Data_wide!$BN$77=""),"",IFERROR(ROUND(IF(BK$4=1,1+9*(MIN(MAX(Data_wide!$BN$77,BK$2),BK$3)-BK$2)/(BK$3-BK$2),1+9*(BK$3-MIN(MAX(Data_wide!$BN$77,BK$2),BK$3))/(BK$3-BK$2)),1),""))</f>
        <v/>
      </c>
      <c r="BL81" s="165">
        <f>IF(OR(BL$4=0,Data_wide!$BO$77=""),"",IFERROR(ROUND(IF(BL$4=1,1+9*(MIN(MAX(Data_wide!$BO$77,BL$2),BL$3)-BL$2)/(BL$3-BL$2),1+9*(BL$3-MIN(MAX(Data_wide!$BO$77,BL$2),BL$3))/(BL$3-BL$2)),1),""))</f>
        <v/>
      </c>
      <c r="BM81" s="165">
        <f>IF(OR(BM$4=0,Data_wide!$BP$77=""),"",IFERROR(ROUND(IF(BM$4=1,1+9*(MIN(MAX(Data_wide!$BP$77,BM$2),BM$3)-BM$2)/(BM$3-BM$2),1+9*(BM$3-MIN(MAX(Data_wide!$BP$77,BM$2),BM$3))/(BM$3-BM$2)),1),""))</f>
        <v/>
      </c>
      <c r="BN81" s="165">
        <f>IF(OR(BN$4=0,Data_wide!$BQ$77=""),"",IFERROR(ROUND(IF(BN$4=1,1+9*(MIN(MAX(Data_wide!$BQ$77,BN$2),BN$3)-BN$2)/(BN$3-BN$2),1+9*(BN$3-MIN(MAX(Data_wide!$BQ$77,BN$2),BN$3))/(BN$3-BN$2)),1),""))</f>
        <v/>
      </c>
      <c r="BO81" s="165">
        <f>IF(OR(BO$4=0,Data_wide!$BR$77=""),"",IFERROR(ROUND(IF(BO$4=1,1+9*(MIN(MAX(Data_wide!$BR$77,BO$2),BO$3)-BO$2)/(BO$3-BO$2),1+9*(BO$3-MIN(MAX(Data_wide!$BR$77,BO$2),BO$3))/(BO$3-BO$2)),1),""))</f>
        <v/>
      </c>
      <c r="BP81" s="165">
        <f>IF(OR(BP$4=0,Data_wide!$BS$77=""),"",IFERROR(ROUND(IF(BP$4=1,1+9*(MIN(MAX(Data_wide!$BS$77,BP$2),BP$3)-BP$2)/(BP$3-BP$2),1+9*(BP$3-MIN(MAX(Data_wide!$BS$77,BP$2),BP$3))/(BP$3-BP$2)),1),""))</f>
        <v/>
      </c>
      <c r="BQ81" s="165">
        <f>IF(OR(BQ$4=0,Data_wide!$BT$77=""),"",IFERROR(ROUND(IF(BQ$4=1,1+9*(MIN(MAX(Data_wide!$BT$77,BQ$2),BQ$3)-BQ$2)/(BQ$3-BQ$2),1+9*(BQ$3-MIN(MAX(Data_wide!$BT$77,BQ$2),BQ$3))/(BQ$3-BQ$2)),1),""))</f>
        <v/>
      </c>
      <c r="BR81" s="165">
        <f>IF(OR(BR$4=0,Data_wide!$BU$77=""),"",IFERROR(ROUND(IF(BR$4=1,1+9*(MIN(MAX(Data_wide!$BU$77,BR$2),BR$3)-BR$2)/(BR$3-BR$2),1+9*(BR$3-MIN(MAX(Data_wide!$BU$77,BR$2),BR$3))/(BR$3-BR$2)),1),""))</f>
        <v/>
      </c>
      <c r="BS81" s="165">
        <f>IF(OR(BS$4=0,Data_wide!$BV$77=""),"",IFERROR(ROUND(IF(BS$4=1,1+9*(MIN(MAX(Data_wide!$BV$77,BS$2),BS$3)-BS$2)/(BS$3-BS$2),1+9*(BS$3-MIN(MAX(Data_wide!$BV$77,BS$2),BS$3))/(BS$3-BS$2)),1),""))</f>
        <v/>
      </c>
      <c r="BT81" s="165">
        <f>IF(OR(BT$4=0,Data_wide!$BW$77=""),"",IFERROR(ROUND(IF(BT$4=1,1+9*(MIN(MAX(Data_wide!$BW$77,BT$2),BT$3)-BT$2)/(BT$3-BT$2),1+9*(BT$3-MIN(MAX(Data_wide!$BW$77,BT$2),BT$3))/(BT$3-BT$2)),1),""))</f>
        <v/>
      </c>
      <c r="BU81" s="165">
        <f>IF(OR(BU$4=0,Data_wide!$BX$77=""),"",IFERROR(ROUND(IF(BU$4=1,1+9*(MIN(MAX(Data_wide!$BX$77,BU$2),BU$3)-BU$2)/(BU$3-BU$2),1+9*(BU$3-MIN(MAX(Data_wide!$BX$77,BU$2),BU$3))/(BU$3-BU$2)),1),""))</f>
        <v/>
      </c>
      <c r="BV81" s="165">
        <f>IF(OR(BV$4=0,Data_wide!$BY$77=""),"",IFERROR(ROUND(IF(BV$4=1,1+9*(MIN(MAX(Data_wide!$BY$77,BV$2),BV$3)-BV$2)/(BV$3-BV$2),1+9*(BV$3-MIN(MAX(Data_wide!$BY$77,BV$2),BV$3))/(BV$3-BV$2)),1),""))</f>
        <v/>
      </c>
      <c r="BW81" s="165">
        <f>IF(OR(BW$4=0,Data_wide!$BZ$77=""),"",IFERROR(ROUND(IF(BW$4=1,1+9*(MIN(MAX(Data_wide!$BZ$77,BW$2),BW$3)-BW$2)/(BW$3-BW$2),1+9*(BW$3-MIN(MAX(Data_wide!$BZ$77,BW$2),BW$3))/(BW$3-BW$2)),1),""))</f>
        <v/>
      </c>
      <c r="BX81" s="165">
        <f>IF(OR(BX$4=0,Data_wide!$CA$77=""),"",IFERROR(ROUND(IF(BX$4=1,1+9*(MIN(MAX(Data_wide!$CA$77,BX$2),BX$3)-BX$2)/(BX$3-BX$2),1+9*(BX$3-MIN(MAX(Data_wide!$CA$77,BX$2),BX$3))/(BX$3-BX$2)),1),""))</f>
        <v/>
      </c>
      <c r="BY81" s="165">
        <f>IF(OR(BY$4=0,Data_wide!$CB$77=""),"",IFERROR(ROUND(IF(BY$4=1,1+9*(MIN(MAX(Data_wide!$CB$77,BY$2),BY$3)-BY$2)/(BY$3-BY$2),1+9*(BY$3-MIN(MAX(Data_wide!$CB$77,BY$2),BY$3))/(BY$3-BY$2)),1),""))</f>
        <v/>
      </c>
      <c r="BZ81" s="165">
        <f>IF(OR(BZ$4=0,Data_wide!$CC$77=""),"",IFERROR(ROUND(IF(BZ$4=1,1+9*(MIN(MAX(Data_wide!$CC$77,BZ$2),BZ$3)-BZ$2)/(BZ$3-BZ$2),1+9*(BZ$3-MIN(MAX(Data_wide!$CC$77,BZ$2),BZ$3))/(BZ$3-BZ$2)),1),""))</f>
        <v/>
      </c>
      <c r="CA81" s="165">
        <f>IF(OR(CA$4=0,Data_wide!$CD$77=""),"",IFERROR(ROUND(IF(CA$4=1,1+9*(MIN(MAX(Data_wide!$CD$77,CA$2),CA$3)-CA$2)/(CA$3-CA$2),1+9*(CA$3-MIN(MAX(Data_wide!$CD$77,CA$2),CA$3))/(CA$3-CA$2)),1),""))</f>
        <v/>
      </c>
      <c r="CB81" s="165">
        <f>IF(OR(CB$4=0,Data_wide!$CE$77=""),"",IFERROR(ROUND(IF(CB$4=1,1+9*(MIN(MAX(Data_wide!$CE$77,CB$2),CB$3)-CB$2)/(CB$3-CB$2),1+9*(CB$3-MIN(MAX(Data_wide!$CE$77,CB$2),CB$3))/(CB$3-CB$2)),1),""))</f>
        <v/>
      </c>
      <c r="CC81" s="165">
        <f>IF(OR(CC$4=0,Data_wide!$CF$77=""),"",IFERROR(ROUND(IF(CC$4=1,1+9*(MIN(MAX(Data_wide!$CF$77,CC$2),CC$3)-CC$2)/(CC$3-CC$2),1+9*(CC$3-MIN(MAX(Data_wide!$CF$77,CC$2),CC$3))/(CC$3-CC$2)),1),""))</f>
        <v/>
      </c>
      <c r="CD81" s="165">
        <f>IF(OR(CD$4=0,Data_wide!$CG$77=""),"",IFERROR(ROUND(IF(CD$4=1,1+9*(MIN(MAX(Data_wide!$CG$77,CD$2),CD$3)-CD$2)/(CD$3-CD$2),1+9*(CD$3-MIN(MAX(Data_wide!$CG$77,CD$2),CD$3))/(CD$3-CD$2)),1),""))</f>
        <v/>
      </c>
      <c r="CE81" s="165">
        <f>IF(OR(CE$4=0,Data_wide!$CH$77=""),"",IFERROR(ROUND(IF(CE$4=1,1+9*(MIN(MAX(Data_wide!$CH$77,CE$2),CE$3)-CE$2)/(CE$3-CE$2),1+9*(CE$3-MIN(MAX(Data_wide!$CH$77,CE$2),CE$3))/(CE$3-CE$2)),1),""))</f>
        <v/>
      </c>
      <c r="CF81" s="165">
        <f>IF(OR(CF$4=0,Data_wide!$CI$77=""),"",IFERROR(ROUND(IF(CF$4=1,1+9*(MIN(MAX(Data_wide!$CI$77,CF$2),CF$3)-CF$2)/(CF$3-CF$2),1+9*(CF$3-MIN(MAX(Data_wide!$CI$77,CF$2),CF$3))/(CF$3-CF$2)),1),""))</f>
        <v/>
      </c>
      <c r="CG81" s="165">
        <f>IF(OR(CG$4=0,Data_wide!$CJ$77=""),"",IFERROR(ROUND(IF(CG$4=1,1+9*(MIN(MAX(Data_wide!$CJ$77,CG$2),CG$3)-CG$2)/(CG$3-CG$2),1+9*(CG$3-MIN(MAX(Data_wide!$CJ$77,CG$2),CG$3))/(CG$3-CG$2)),1),""))</f>
        <v/>
      </c>
      <c r="CH81" s="165">
        <f>IF(OR(CH$4=0,Data_wide!$CK$77=""),"",IFERROR(ROUND(IF(CH$4=1,1+9*(MIN(MAX(Data_wide!$CK$77,CH$2),CH$3)-CH$2)/(CH$3-CH$2),1+9*(CH$3-MIN(MAX(Data_wide!$CK$77,CH$2),CH$3))/(CH$3-CH$2)),1),""))</f>
        <v/>
      </c>
      <c r="CI81" s="165">
        <f>IF(OR(CI$4=0,Data_wide!$CL$77=""),"",IFERROR(ROUND(IF(CI$4=1,1+9*(MIN(MAX(Data_wide!$CL$77,CI$2),CI$3)-CI$2)/(CI$3-CI$2),1+9*(CI$3-MIN(MAX(Data_wide!$CL$77,CI$2),CI$3))/(CI$3-CI$2)),1),""))</f>
        <v/>
      </c>
      <c r="CJ81" s="165">
        <f>IF(OR(CJ$4=0,Data_wide!$CM$77=""),"",IFERROR(ROUND(IF(CJ$4=1,1+9*(MIN(MAX(Data_wide!$CM$77,CJ$2),CJ$3)-CJ$2)/(CJ$3-CJ$2),1+9*(CJ$3-MIN(MAX(Data_wide!$CM$77,CJ$2),CJ$3))/(CJ$3-CJ$2)),1),""))</f>
        <v/>
      </c>
      <c r="CK81" s="165">
        <f>IF(OR(CK$4=0,Data_wide!$CN$77=""),"",IFERROR(ROUND(IF(CK$4=1,1+9*(MIN(MAX(Data_wide!$CN$77,CK$2),CK$3)-CK$2)/(CK$3-CK$2),1+9*(CK$3-MIN(MAX(Data_wide!$CN$77,CK$2),CK$3))/(CK$3-CK$2)),1),""))</f>
        <v/>
      </c>
      <c r="CL81" s="165">
        <f>IF(OR(CL$4=0,Data_wide!$CO$77=""),"",IFERROR(ROUND(IF(CL$4=1,1+9*(MIN(MAX(Data_wide!$CO$77,CL$2),CL$3)-CL$2)/(CL$3-CL$2),1+9*(CL$3-MIN(MAX(Data_wide!$CO$77,CL$2),CL$3))/(CL$3-CL$2)),1),""))</f>
        <v/>
      </c>
      <c r="CM81" s="165">
        <f>IF(OR(CM$4=0,Data_wide!$CP$77=""),"",IFERROR(ROUND(IF(CM$4=1,1+9*(MIN(MAX(Data_wide!$CP$77,CM$2),CM$3)-CM$2)/(CM$3-CM$2),1+9*(CM$3-MIN(MAX(Data_wide!$CP$77,CM$2),CM$3))/(CM$3-CM$2)),1),""))</f>
        <v/>
      </c>
      <c r="CN81" s="165">
        <f>IF(OR(CN$4=0,Data_wide!$CQ$77=""),"",IFERROR(ROUND(IF(CN$4=1,1+9*(MIN(MAX(Data_wide!$CQ$77,CN$2),CN$3)-CN$2)/(CN$3-CN$2),1+9*(CN$3-MIN(MAX(Data_wide!$CQ$77,CN$2),CN$3))/(CN$3-CN$2)),1),""))</f>
        <v/>
      </c>
      <c r="CO81" s="165">
        <f>IF(OR(CO$4=0,Data_wide!$CR$77=""),"",IFERROR(ROUND(IF(CO$4=1,1+9*(MIN(MAX(Data_wide!$CR$77,CO$2),CO$3)-CO$2)/(CO$3-CO$2),1+9*(CO$3-MIN(MAX(Data_wide!$CR$77,CO$2),CO$3))/(CO$3-CO$2)),1),""))</f>
        <v/>
      </c>
    </row>
    <row r="82" ht="14" customHeight="1">
      <c r="A82" s="161" t="inlineStr">
        <is>
          <t>GRC</t>
        </is>
      </c>
      <c r="B82" s="161" t="inlineStr">
        <is>
          <t>Greece</t>
        </is>
      </c>
      <c r="C82" s="165">
        <f>IF(OR(C$4=0,Data_wide!$F$78=""),"",IFERROR(ROUND(IF(C$4=1,1+9*(MIN(MAX(Data_wide!$F$78,C$2),C$3)-C$2)/(C$3-C$2),1+9*(C$3-MIN(MAX(Data_wide!$F$78,C$2),C$3))/(C$3-C$2)),1),""))</f>
        <v/>
      </c>
      <c r="D82" s="165">
        <f>IF(OR(D$4=0,Data_wide!$G$78=""),"",IFERROR(ROUND(IF(D$4=1,1+9*(MIN(MAX(Data_wide!$G$78,D$2),D$3)-D$2)/(D$3-D$2),1+9*(D$3-MIN(MAX(Data_wide!$G$78,D$2),D$3))/(D$3-D$2)),1),""))</f>
        <v/>
      </c>
      <c r="E82" s="165">
        <f>IF(OR(E$4=0,Data_wide!$H$78=""),"",IFERROR(ROUND(IF(E$4=1,1+9*(MIN(MAX(Data_wide!$H$78,E$2),E$3)-E$2)/(E$3-E$2),1+9*(E$3-MIN(MAX(Data_wide!$H$78,E$2),E$3))/(E$3-E$2)),1),""))</f>
        <v/>
      </c>
      <c r="F82" s="165">
        <f>IF(OR(F$4=0,Data_wide!$I$78=""),"",IFERROR(ROUND(IF(F$4=1,1+9*(MIN(MAX(Data_wide!$I$78,F$2),F$3)-F$2)/(F$3-F$2),1+9*(F$3-MIN(MAX(Data_wide!$I$78,F$2),F$3))/(F$3-F$2)),1),""))</f>
        <v/>
      </c>
      <c r="G82" s="165">
        <f>IF(OR(G$4=0,Data_wide!$J$78=""),"",IFERROR(ROUND(IF(G$4=1,1+9*(MIN(MAX(Data_wide!$J$78,G$2),G$3)-G$2)/(G$3-G$2),1+9*(G$3-MIN(MAX(Data_wide!$J$78,G$2),G$3))/(G$3-G$2)),1),""))</f>
        <v/>
      </c>
      <c r="H82" s="165">
        <f>IF(OR(H$4=0,Data_wide!$K$78=""),"",IFERROR(ROUND(IF(H$4=1,1+9*(MIN(MAX(Data_wide!$K$78,H$2),H$3)-H$2)/(H$3-H$2),1+9*(H$3-MIN(MAX(Data_wide!$K$78,H$2),H$3))/(H$3-H$2)),1),""))</f>
        <v/>
      </c>
      <c r="I82" s="165">
        <f>IF(OR(I$4=0,Data_wide!$L$78=""),"",IFERROR(ROUND(IF(I$4=1,1+9*(MIN(MAX(Data_wide!$L$78,I$2),I$3)-I$2)/(I$3-I$2),1+9*(I$3-MIN(MAX(Data_wide!$L$78,I$2),I$3))/(I$3-I$2)),1),""))</f>
        <v/>
      </c>
      <c r="J82" s="165">
        <f>IF(OR(J$4=0,Data_wide!$M$78=""),"",IFERROR(ROUND(IF(J$4=1,1+9*(MIN(MAX(Data_wide!$M$78,J$2),J$3)-J$2)/(J$3-J$2),1+9*(J$3-MIN(MAX(Data_wide!$M$78,J$2),J$3))/(J$3-J$2)),1),""))</f>
        <v/>
      </c>
      <c r="K82" s="165">
        <f>IF(OR(K$4=0,Data_wide!$N$78=""),"",IFERROR(ROUND(IF(K$4=1,1+9*(MIN(MAX(Data_wide!$N$78,K$2),K$3)-K$2)/(K$3-K$2),1+9*(K$3-MIN(MAX(Data_wide!$N$78,K$2),K$3))/(K$3-K$2)),1),""))</f>
        <v/>
      </c>
      <c r="L82" s="165">
        <f>IF(OR(L$4=0,Data_wide!$O$78=""),"",IFERROR(ROUND(IF(L$4=1,1+9*(MIN(MAX(Data_wide!$O$78,L$2),L$3)-L$2)/(L$3-L$2),1+9*(L$3-MIN(MAX(Data_wide!$O$78,L$2),L$3))/(L$3-L$2)),1),""))</f>
        <v/>
      </c>
      <c r="M82" s="165">
        <f>IF(OR(M$4=0,Data_wide!$P$78=""),"",IFERROR(ROUND(IF(M$4=1,1+9*(MIN(MAX(Data_wide!$P$78,M$2),M$3)-M$2)/(M$3-M$2),1+9*(M$3-MIN(MAX(Data_wide!$P$78,M$2),M$3))/(M$3-M$2)),1),""))</f>
        <v/>
      </c>
      <c r="N82" s="165">
        <f>IF(OR(N$4=0,Data_wide!$Q$78=""),"",IFERROR(ROUND(IF(N$4=1,1+9*(MIN(MAX(Data_wide!$Q$78,N$2),N$3)-N$2)/(N$3-N$2),1+9*(N$3-MIN(MAX(Data_wide!$Q$78,N$2),N$3))/(N$3-N$2)),1),""))</f>
        <v/>
      </c>
      <c r="O82" s="165">
        <f>IF(OR(O$4=0,Data_wide!$R$78=""),"",IFERROR(ROUND(IF(O$4=1,1+9*(MIN(MAX(Data_wide!$R$78,O$2),O$3)-O$2)/(O$3-O$2),1+9*(O$3-MIN(MAX(Data_wide!$R$78,O$2),O$3))/(O$3-O$2)),1),""))</f>
        <v/>
      </c>
      <c r="P82" s="165">
        <f>IF(OR(P$4=0,Data_wide!$S$78=""),"",IFERROR(ROUND(IF(P$4=1,1+9*(MIN(MAX(Data_wide!$S$78,P$2),P$3)-P$2)/(P$3-P$2),1+9*(P$3-MIN(MAX(Data_wide!$S$78,P$2),P$3))/(P$3-P$2)),1),""))</f>
        <v/>
      </c>
      <c r="Q82" s="165">
        <f>IF(OR(Q$4=0,Data_wide!$T$78=""),"",IFERROR(ROUND(IF(Q$4=1,1+9*(MIN(MAX(Data_wide!$T$78,Q$2),Q$3)-Q$2)/(Q$3-Q$2),1+9*(Q$3-MIN(MAX(Data_wide!$T$78,Q$2),Q$3))/(Q$3-Q$2)),1),""))</f>
        <v/>
      </c>
      <c r="R82" s="165">
        <f>IF(OR(R$4=0,Data_wide!$U$78=""),"",IFERROR(ROUND(IF(R$4=1,1+9*(MIN(MAX(Data_wide!$U$78,R$2),R$3)-R$2)/(R$3-R$2),1+9*(R$3-MIN(MAX(Data_wide!$U$78,R$2),R$3))/(R$3-R$2)),1),""))</f>
        <v/>
      </c>
      <c r="S82" s="165">
        <f>IF(OR(S$4=0,Data_wide!$V$78=""),"",IFERROR(ROUND(IF(S$4=1,1+9*(MIN(MAX(Data_wide!$V$78,S$2),S$3)-S$2)/(S$3-S$2),1+9*(S$3-MIN(MAX(Data_wide!$V$78,S$2),S$3))/(S$3-S$2)),1),""))</f>
        <v/>
      </c>
      <c r="T82" s="165">
        <f>IF(OR(T$4=0,Data_wide!$W$78=""),"",IFERROR(ROUND(IF(T$4=1,1+9*(MIN(MAX(Data_wide!$W$78,T$2),T$3)-T$2)/(T$3-T$2),1+9*(T$3-MIN(MAX(Data_wide!$W$78,T$2),T$3))/(T$3-T$2)),1),""))</f>
        <v/>
      </c>
      <c r="U82" s="165">
        <f>IF(OR(U$4=0,Data_wide!$X$78=""),"",IFERROR(ROUND(IF(U$4=1,1+9*(MIN(MAX(Data_wide!$X$78,U$2),U$3)-U$2)/(U$3-U$2),1+9*(U$3-MIN(MAX(Data_wide!$X$78,U$2),U$3))/(U$3-U$2)),1),""))</f>
        <v/>
      </c>
      <c r="V82" s="165">
        <f>IF(OR(V$4=0,Data_wide!$Y$78=""),"",IFERROR(ROUND(IF(V$4=1,1+9*(MIN(MAX(Data_wide!$Y$78,V$2),V$3)-V$2)/(V$3-V$2),1+9*(V$3-MIN(MAX(Data_wide!$Y$78,V$2),V$3))/(V$3-V$2)),1),""))</f>
        <v/>
      </c>
      <c r="W82" s="165">
        <f>IF(OR(W$4=0,Data_wide!$Z$78=""),"",IFERROR(ROUND(IF(W$4=1,1+9*(MIN(MAX(Data_wide!$Z$78,W$2),W$3)-W$2)/(W$3-W$2),1+9*(W$3-MIN(MAX(Data_wide!$Z$78,W$2),W$3))/(W$3-W$2)),1),""))</f>
        <v/>
      </c>
      <c r="X82" s="165">
        <f>IF(OR(X$4=0,Data_wide!$AA$78=""),"",IFERROR(ROUND(IF(X$4=1,1+9*(MIN(MAX(Data_wide!$AA$78,X$2),X$3)-X$2)/(X$3-X$2),1+9*(X$3-MIN(MAX(Data_wide!$AA$78,X$2),X$3))/(X$3-X$2)),1),""))</f>
        <v/>
      </c>
      <c r="Y82" s="165">
        <f>IF(OR(Y$4=0,Data_wide!$AB$78=""),"",IFERROR(ROUND(IF(Y$4=1,1+9*(MIN(MAX(Data_wide!$AB$78,Y$2),Y$3)-Y$2)/(Y$3-Y$2),1+9*(Y$3-MIN(MAX(Data_wide!$AB$78,Y$2),Y$3))/(Y$3-Y$2)),1),""))</f>
        <v/>
      </c>
      <c r="Z82" s="165">
        <f>IF(OR(Z$4=0,Data_wide!$AC$78=""),"",IFERROR(ROUND(IF(Z$4=1,1+9*(MIN(MAX(Data_wide!$AC$78,Z$2),Z$3)-Z$2)/(Z$3-Z$2),1+9*(Z$3-MIN(MAX(Data_wide!$AC$78,Z$2),Z$3))/(Z$3-Z$2)),1),""))</f>
        <v/>
      </c>
      <c r="AA82" s="165">
        <f>IF(OR(AA$4=0,Data_wide!$AD$78=""),"",IFERROR(ROUND(IF(AA$4=1,1+9*(MIN(MAX(Data_wide!$AD$78,AA$2),AA$3)-AA$2)/(AA$3-AA$2),1+9*(AA$3-MIN(MAX(Data_wide!$AD$78,AA$2),AA$3))/(AA$3-AA$2)),1),""))</f>
        <v/>
      </c>
      <c r="AB82" s="165">
        <f>IF(OR(AB$4=0,Data_wide!$AE$78=""),"",IFERROR(ROUND(IF(AB$4=1,1+9*(MIN(MAX(Data_wide!$AE$78,AB$2),AB$3)-AB$2)/(AB$3-AB$2),1+9*(AB$3-MIN(MAX(Data_wide!$AE$78,AB$2),AB$3))/(AB$3-AB$2)),1),""))</f>
        <v/>
      </c>
      <c r="AC82" s="165">
        <f>IF(OR(AC$4=0,Data_wide!$AF$78=""),"",IFERROR(ROUND(IF(AC$4=1,1+9*(MIN(MAX(Data_wide!$AF$78,AC$2),AC$3)-AC$2)/(AC$3-AC$2),1+9*(AC$3-MIN(MAX(Data_wide!$AF$78,AC$2),AC$3))/(AC$3-AC$2)),1),""))</f>
        <v/>
      </c>
      <c r="AD82" s="165">
        <f>IF(OR(AD$4=0,Data_wide!$AG$78=""),"",IFERROR(ROUND(IF(AD$4=1,1+9*(MIN(MAX(Data_wide!$AG$78,AD$2),AD$3)-AD$2)/(AD$3-AD$2),1+9*(AD$3-MIN(MAX(Data_wide!$AG$78,AD$2),AD$3))/(AD$3-AD$2)),1),""))</f>
        <v/>
      </c>
      <c r="AE82" s="165">
        <f>IF(OR(AE$4=0,Data_wide!$AH$78=""),"",IFERROR(ROUND(IF(AE$4=1,1+9*(MIN(MAX(Data_wide!$AH$78,AE$2),AE$3)-AE$2)/(AE$3-AE$2),1+9*(AE$3-MIN(MAX(Data_wide!$AH$78,AE$2),AE$3))/(AE$3-AE$2)),1),""))</f>
        <v/>
      </c>
      <c r="AF82" s="165">
        <f>IF(OR(AF$4=0,Data_wide!$AI$78=""),"",IFERROR(ROUND(IF(AF$4=1,1+9*(MIN(MAX(Data_wide!$AI$78,AF$2),AF$3)-AF$2)/(AF$3-AF$2),1+9*(AF$3-MIN(MAX(Data_wide!$AI$78,AF$2),AF$3))/(AF$3-AF$2)),1),""))</f>
        <v/>
      </c>
      <c r="AG82" s="165">
        <f>IF(OR(AG$4=0,Data_wide!$AJ$78=""),"",IFERROR(ROUND(IF(AG$4=1,1+9*(MIN(MAX(Data_wide!$AJ$78,AG$2),AG$3)-AG$2)/(AG$3-AG$2),1+9*(AG$3-MIN(MAX(Data_wide!$AJ$78,AG$2),AG$3))/(AG$3-AG$2)),1),""))</f>
        <v/>
      </c>
      <c r="AH82" s="165">
        <f>IF(OR(AH$4=0,Data_wide!$AK$78=""),"",IFERROR(ROUND(IF(AH$4=1,1+9*(MIN(MAX(Data_wide!$AK$78,AH$2),AH$3)-AH$2)/(AH$3-AH$2),1+9*(AH$3-MIN(MAX(Data_wide!$AK$78,AH$2),AH$3))/(AH$3-AH$2)),1),""))</f>
        <v/>
      </c>
      <c r="AI82" s="165">
        <f>IF(OR(AI$4=0,Data_wide!$AL$78=""),"",IFERROR(ROUND(IF(AI$4=1,1+9*(MIN(MAX(Data_wide!$AL$78,AI$2),AI$3)-AI$2)/(AI$3-AI$2),1+9*(AI$3-MIN(MAX(Data_wide!$AL$78,AI$2),AI$3))/(AI$3-AI$2)),1),""))</f>
        <v/>
      </c>
      <c r="AJ82" s="165">
        <f>IF(OR(AJ$4=0,Data_wide!$AM$78=""),"",IFERROR(ROUND(IF(AJ$4=1,1+9*(MIN(MAX(Data_wide!$AM$78,AJ$2),AJ$3)-AJ$2)/(AJ$3-AJ$2),1+9*(AJ$3-MIN(MAX(Data_wide!$AM$78,AJ$2),AJ$3))/(AJ$3-AJ$2)),1),""))</f>
        <v/>
      </c>
      <c r="AK82" s="165">
        <f>IF(OR(AK$4=0,Data_wide!$AN$78=""),"",IFERROR(ROUND(IF(AK$4=1,1+9*(MIN(MAX(Data_wide!$AN$78,AK$2),AK$3)-AK$2)/(AK$3-AK$2),1+9*(AK$3-MIN(MAX(Data_wide!$AN$78,AK$2),AK$3))/(AK$3-AK$2)),1),""))</f>
        <v/>
      </c>
      <c r="AL82" s="165">
        <f>IF(OR(AL$4=0,Data_wide!$AO$78=""),"",IFERROR(ROUND(IF(AL$4=1,1+9*(MIN(MAX(Data_wide!$AO$78,AL$2),AL$3)-AL$2)/(AL$3-AL$2),1+9*(AL$3-MIN(MAX(Data_wide!$AO$78,AL$2),AL$3))/(AL$3-AL$2)),1),""))</f>
        <v/>
      </c>
      <c r="AM82" s="165">
        <f>IF(OR(AM$4=0,Data_wide!$AP$78=""),"",IFERROR(ROUND(IF(AM$4=1,1+9*(MIN(MAX(Data_wide!$AP$78,AM$2),AM$3)-AM$2)/(AM$3-AM$2),1+9*(AM$3-MIN(MAX(Data_wide!$AP$78,AM$2),AM$3))/(AM$3-AM$2)),1),""))</f>
        <v/>
      </c>
      <c r="AN82" s="165">
        <f>IF(OR(AN$4=0,Data_wide!$AQ$78=""),"",IFERROR(ROUND(IF(AN$4=1,1+9*(MIN(MAX(Data_wide!$AQ$78,AN$2),AN$3)-AN$2)/(AN$3-AN$2),1+9*(AN$3-MIN(MAX(Data_wide!$AQ$78,AN$2),AN$3))/(AN$3-AN$2)),1),""))</f>
        <v/>
      </c>
      <c r="AO82" s="165">
        <f>IF(OR(AO$4=0,Data_wide!$AR$78=""),"",IFERROR(ROUND(IF(AO$4=1,1+9*(MIN(MAX(Data_wide!$AR$78,AO$2),AO$3)-AO$2)/(AO$3-AO$2),1+9*(AO$3-MIN(MAX(Data_wide!$AR$78,AO$2),AO$3))/(AO$3-AO$2)),1),""))</f>
        <v/>
      </c>
      <c r="AP82" s="165">
        <f>IF(OR(AP$4=0,Data_wide!$AS$78=""),"",IFERROR(ROUND(IF(AP$4=1,1+9*(MIN(MAX(Data_wide!$AS$78,AP$2),AP$3)-AP$2)/(AP$3-AP$2),1+9*(AP$3-MIN(MAX(Data_wide!$AS$78,AP$2),AP$3))/(AP$3-AP$2)),1),""))</f>
        <v/>
      </c>
      <c r="AQ82" s="165">
        <f>IF(OR(AQ$4=0,Data_wide!$AT$78=""),"",IFERROR(ROUND(IF(AQ$4=1,1+9*(MIN(MAX(Data_wide!$AT$78,AQ$2),AQ$3)-AQ$2)/(AQ$3-AQ$2),1+9*(AQ$3-MIN(MAX(Data_wide!$AT$78,AQ$2),AQ$3))/(AQ$3-AQ$2)),1),""))</f>
        <v/>
      </c>
      <c r="AR82" s="165">
        <f>IF(OR(AR$4=0,Data_wide!$AU$78=""),"",IFERROR(ROUND(IF(AR$4=1,1+9*(MIN(MAX(Data_wide!$AU$78,AR$2),AR$3)-AR$2)/(AR$3-AR$2),1+9*(AR$3-MIN(MAX(Data_wide!$AU$78,AR$2),AR$3))/(AR$3-AR$2)),1),""))</f>
        <v/>
      </c>
      <c r="AS82" s="165">
        <f>IF(OR(AS$4=0,Data_wide!$AV$78=""),"",IFERROR(ROUND(IF(AS$4=1,1+9*(MIN(MAX(Data_wide!$AV$78,AS$2),AS$3)-AS$2)/(AS$3-AS$2),1+9*(AS$3-MIN(MAX(Data_wide!$AV$78,AS$2),AS$3))/(AS$3-AS$2)),1),""))</f>
        <v/>
      </c>
      <c r="AT82" s="165">
        <f>IF(OR(AT$4=0,Data_wide!$AW$78=""),"",IFERROR(ROUND(IF(AT$4=1,1+9*(MIN(MAX(Data_wide!$AW$78,AT$2),AT$3)-AT$2)/(AT$3-AT$2),1+9*(AT$3-MIN(MAX(Data_wide!$AW$78,AT$2),AT$3))/(AT$3-AT$2)),1),""))</f>
        <v/>
      </c>
      <c r="AU82" s="165">
        <f>IF(OR(AU$4=0,Data_wide!$AX$78=""),"",IFERROR(ROUND(IF(AU$4=1,1+9*(MIN(MAX(Data_wide!$AX$78,AU$2),AU$3)-AU$2)/(AU$3-AU$2),1+9*(AU$3-MIN(MAX(Data_wide!$AX$78,AU$2),AU$3))/(AU$3-AU$2)),1),""))</f>
        <v/>
      </c>
      <c r="AV82" s="165">
        <f>IF(OR(AV$4=0,Data_wide!$AY$78=""),"",IFERROR(ROUND(IF(AV$4=1,1+9*(MIN(MAX(Data_wide!$AY$78,AV$2),AV$3)-AV$2)/(AV$3-AV$2),1+9*(AV$3-MIN(MAX(Data_wide!$AY$78,AV$2),AV$3))/(AV$3-AV$2)),1),""))</f>
        <v/>
      </c>
      <c r="AW82" s="165">
        <f>IF(OR(AW$4=0,Data_wide!$AZ$78=""),"",IFERROR(ROUND(IF(AW$4=1,1+9*(MIN(MAX(Data_wide!$AZ$78,AW$2),AW$3)-AW$2)/(AW$3-AW$2),1+9*(AW$3-MIN(MAX(Data_wide!$AZ$78,AW$2),AW$3))/(AW$3-AW$2)),1),""))</f>
        <v/>
      </c>
      <c r="AX82" s="165">
        <f>IF(OR(AX$4=0,Data_wide!$BA$78=""),"",IFERROR(ROUND(IF(AX$4=1,1+9*(MIN(MAX(Data_wide!$BA$78,AX$2),AX$3)-AX$2)/(AX$3-AX$2),1+9*(AX$3-MIN(MAX(Data_wide!$BA$78,AX$2),AX$3))/(AX$3-AX$2)),1),""))</f>
        <v/>
      </c>
      <c r="AY82" s="165">
        <f>IF(OR(AY$4=0,Data_wide!$BB$78=""),"",IFERROR(ROUND(IF(AY$4=1,1+9*(MIN(MAX(Data_wide!$BB$78,AY$2),AY$3)-AY$2)/(AY$3-AY$2),1+9*(AY$3-MIN(MAX(Data_wide!$BB$78,AY$2),AY$3))/(AY$3-AY$2)),1),""))</f>
        <v/>
      </c>
      <c r="AZ82" s="165">
        <f>IF(OR(AZ$4=0,Data_wide!$BC$78=""),"",IFERROR(ROUND(IF(AZ$4=1,1+9*(MIN(MAX(Data_wide!$BC$78,AZ$2),AZ$3)-AZ$2)/(AZ$3-AZ$2),1+9*(AZ$3-MIN(MAX(Data_wide!$BC$78,AZ$2),AZ$3))/(AZ$3-AZ$2)),1),""))</f>
        <v/>
      </c>
      <c r="BA82" s="165">
        <f>IF(OR(BA$4=0,Data_wide!$BD$78=""),"",IFERROR(ROUND(IF(BA$4=1,1+9*(MIN(MAX(Data_wide!$BD$78,BA$2),BA$3)-BA$2)/(BA$3-BA$2),1+9*(BA$3-MIN(MAX(Data_wide!$BD$78,BA$2),BA$3))/(BA$3-BA$2)),1),""))</f>
        <v/>
      </c>
      <c r="BB82" s="165">
        <f>IF(OR(BB$4=0,Data_wide!$BE$78=""),"",IFERROR(ROUND(IF(BB$4=1,1+9*(MIN(MAX(Data_wide!$BE$78,BB$2),BB$3)-BB$2)/(BB$3-BB$2),1+9*(BB$3-MIN(MAX(Data_wide!$BE$78,BB$2),BB$3))/(BB$3-BB$2)),1),""))</f>
        <v/>
      </c>
      <c r="BC82" s="165">
        <f>IF(OR(BC$4=0,Data_wide!$BF$78=""),"",IFERROR(ROUND(IF(BC$4=1,1+9*(MIN(MAX(Data_wide!$BF$78,BC$2),BC$3)-BC$2)/(BC$3-BC$2),1+9*(BC$3-MIN(MAX(Data_wide!$BF$78,BC$2),BC$3))/(BC$3-BC$2)),1),""))</f>
        <v/>
      </c>
      <c r="BD82" s="165">
        <f>IF(OR(BD$4=0,Data_wide!$BG$78=""),"",IFERROR(ROUND(IF(BD$4=1,1+9*(MIN(MAX(Data_wide!$BG$78,BD$2),BD$3)-BD$2)/(BD$3-BD$2),1+9*(BD$3-MIN(MAX(Data_wide!$BG$78,BD$2),BD$3))/(BD$3-BD$2)),1),""))</f>
        <v/>
      </c>
      <c r="BE82" s="165">
        <f>IF(OR(BE$4=0,Data_wide!$BH$78=""),"",IFERROR(ROUND(IF(BE$4=1,1+9*(MIN(MAX(Data_wide!$BH$78,BE$2),BE$3)-BE$2)/(BE$3-BE$2),1+9*(BE$3-MIN(MAX(Data_wide!$BH$78,BE$2),BE$3))/(BE$3-BE$2)),1),""))</f>
        <v/>
      </c>
      <c r="BF82" s="165">
        <f>IF(OR(BF$4=0,Data_wide!$BI$78=""),"",IFERROR(ROUND(IF(BF$4=1,1+9*(MIN(MAX(Data_wide!$BI$78,BF$2),BF$3)-BF$2)/(BF$3-BF$2),1+9*(BF$3-MIN(MAX(Data_wide!$BI$78,BF$2),BF$3))/(BF$3-BF$2)),1),""))</f>
        <v/>
      </c>
      <c r="BG82" s="165">
        <f>IF(OR(BG$4=0,Data_wide!$BJ$78=""),"",IFERROR(ROUND(IF(BG$4=1,1+9*(MIN(MAX(Data_wide!$BJ$78,BG$2),BG$3)-BG$2)/(BG$3-BG$2),1+9*(BG$3-MIN(MAX(Data_wide!$BJ$78,BG$2),BG$3))/(BG$3-BG$2)),1),""))</f>
        <v/>
      </c>
      <c r="BH82" s="165">
        <f>IF(OR(BH$4=0,Data_wide!$BK$78=""),"",IFERROR(ROUND(IF(BH$4=1,1+9*(MIN(MAX(Data_wide!$BK$78,BH$2),BH$3)-BH$2)/(BH$3-BH$2),1+9*(BH$3-MIN(MAX(Data_wide!$BK$78,BH$2),BH$3))/(BH$3-BH$2)),1),""))</f>
        <v/>
      </c>
      <c r="BI82" s="165">
        <f>IF(OR(BI$4=0,Data_wide!$BL$78=""),"",IFERROR(ROUND(IF(BI$4=1,1+9*(MIN(MAX(Data_wide!$BL$78,BI$2),BI$3)-BI$2)/(BI$3-BI$2),1+9*(BI$3-MIN(MAX(Data_wide!$BL$78,BI$2),BI$3))/(BI$3-BI$2)),1),""))</f>
        <v/>
      </c>
      <c r="BJ82" s="165">
        <f>IF(OR(BJ$4=0,Data_wide!$BM$78=""),"",IFERROR(ROUND(IF(BJ$4=1,1+9*(MIN(MAX(Data_wide!$BM$78,BJ$2),BJ$3)-BJ$2)/(BJ$3-BJ$2),1+9*(BJ$3-MIN(MAX(Data_wide!$BM$78,BJ$2),BJ$3))/(BJ$3-BJ$2)),1),""))</f>
        <v/>
      </c>
      <c r="BK82" s="165">
        <f>IF(OR(BK$4=0,Data_wide!$BN$78=""),"",IFERROR(ROUND(IF(BK$4=1,1+9*(MIN(MAX(Data_wide!$BN$78,BK$2),BK$3)-BK$2)/(BK$3-BK$2),1+9*(BK$3-MIN(MAX(Data_wide!$BN$78,BK$2),BK$3))/(BK$3-BK$2)),1),""))</f>
        <v/>
      </c>
      <c r="BL82" s="165">
        <f>IF(OR(BL$4=0,Data_wide!$BO$78=""),"",IFERROR(ROUND(IF(BL$4=1,1+9*(MIN(MAX(Data_wide!$BO$78,BL$2),BL$3)-BL$2)/(BL$3-BL$2),1+9*(BL$3-MIN(MAX(Data_wide!$BO$78,BL$2),BL$3))/(BL$3-BL$2)),1),""))</f>
        <v/>
      </c>
      <c r="BM82" s="165">
        <f>IF(OR(BM$4=0,Data_wide!$BP$78=""),"",IFERROR(ROUND(IF(BM$4=1,1+9*(MIN(MAX(Data_wide!$BP$78,BM$2),BM$3)-BM$2)/(BM$3-BM$2),1+9*(BM$3-MIN(MAX(Data_wide!$BP$78,BM$2),BM$3))/(BM$3-BM$2)),1),""))</f>
        <v/>
      </c>
      <c r="BN82" s="165">
        <f>IF(OR(BN$4=0,Data_wide!$BQ$78=""),"",IFERROR(ROUND(IF(BN$4=1,1+9*(MIN(MAX(Data_wide!$BQ$78,BN$2),BN$3)-BN$2)/(BN$3-BN$2),1+9*(BN$3-MIN(MAX(Data_wide!$BQ$78,BN$2),BN$3))/(BN$3-BN$2)),1),""))</f>
        <v/>
      </c>
      <c r="BO82" s="165">
        <f>IF(OR(BO$4=0,Data_wide!$BR$78=""),"",IFERROR(ROUND(IF(BO$4=1,1+9*(MIN(MAX(Data_wide!$BR$78,BO$2),BO$3)-BO$2)/(BO$3-BO$2),1+9*(BO$3-MIN(MAX(Data_wide!$BR$78,BO$2),BO$3))/(BO$3-BO$2)),1),""))</f>
        <v/>
      </c>
      <c r="BP82" s="165">
        <f>IF(OR(BP$4=0,Data_wide!$BS$78=""),"",IFERROR(ROUND(IF(BP$4=1,1+9*(MIN(MAX(Data_wide!$BS$78,BP$2),BP$3)-BP$2)/(BP$3-BP$2),1+9*(BP$3-MIN(MAX(Data_wide!$BS$78,BP$2),BP$3))/(BP$3-BP$2)),1),""))</f>
        <v/>
      </c>
      <c r="BQ82" s="165">
        <f>IF(OR(BQ$4=0,Data_wide!$BT$78=""),"",IFERROR(ROUND(IF(BQ$4=1,1+9*(MIN(MAX(Data_wide!$BT$78,BQ$2),BQ$3)-BQ$2)/(BQ$3-BQ$2),1+9*(BQ$3-MIN(MAX(Data_wide!$BT$78,BQ$2),BQ$3))/(BQ$3-BQ$2)),1),""))</f>
        <v/>
      </c>
      <c r="BR82" s="165">
        <f>IF(OR(BR$4=0,Data_wide!$BU$78=""),"",IFERROR(ROUND(IF(BR$4=1,1+9*(MIN(MAX(Data_wide!$BU$78,BR$2),BR$3)-BR$2)/(BR$3-BR$2),1+9*(BR$3-MIN(MAX(Data_wide!$BU$78,BR$2),BR$3))/(BR$3-BR$2)),1),""))</f>
        <v/>
      </c>
      <c r="BS82" s="165">
        <f>IF(OR(BS$4=0,Data_wide!$BV$78=""),"",IFERROR(ROUND(IF(BS$4=1,1+9*(MIN(MAX(Data_wide!$BV$78,BS$2),BS$3)-BS$2)/(BS$3-BS$2),1+9*(BS$3-MIN(MAX(Data_wide!$BV$78,BS$2),BS$3))/(BS$3-BS$2)),1),""))</f>
        <v/>
      </c>
      <c r="BT82" s="165">
        <f>IF(OR(BT$4=0,Data_wide!$BW$78=""),"",IFERROR(ROUND(IF(BT$4=1,1+9*(MIN(MAX(Data_wide!$BW$78,BT$2),BT$3)-BT$2)/(BT$3-BT$2),1+9*(BT$3-MIN(MAX(Data_wide!$BW$78,BT$2),BT$3))/(BT$3-BT$2)),1),""))</f>
        <v/>
      </c>
      <c r="BU82" s="165">
        <f>IF(OR(BU$4=0,Data_wide!$BX$78=""),"",IFERROR(ROUND(IF(BU$4=1,1+9*(MIN(MAX(Data_wide!$BX$78,BU$2),BU$3)-BU$2)/(BU$3-BU$2),1+9*(BU$3-MIN(MAX(Data_wide!$BX$78,BU$2),BU$3))/(BU$3-BU$2)),1),""))</f>
        <v/>
      </c>
      <c r="BV82" s="165">
        <f>IF(OR(BV$4=0,Data_wide!$BY$78=""),"",IFERROR(ROUND(IF(BV$4=1,1+9*(MIN(MAX(Data_wide!$BY$78,BV$2),BV$3)-BV$2)/(BV$3-BV$2),1+9*(BV$3-MIN(MAX(Data_wide!$BY$78,BV$2),BV$3))/(BV$3-BV$2)),1),""))</f>
        <v/>
      </c>
      <c r="BW82" s="165">
        <f>IF(OR(BW$4=0,Data_wide!$BZ$78=""),"",IFERROR(ROUND(IF(BW$4=1,1+9*(MIN(MAX(Data_wide!$BZ$78,BW$2),BW$3)-BW$2)/(BW$3-BW$2),1+9*(BW$3-MIN(MAX(Data_wide!$BZ$78,BW$2),BW$3))/(BW$3-BW$2)),1),""))</f>
        <v/>
      </c>
      <c r="BX82" s="165">
        <f>IF(OR(BX$4=0,Data_wide!$CA$78=""),"",IFERROR(ROUND(IF(BX$4=1,1+9*(MIN(MAX(Data_wide!$CA$78,BX$2),BX$3)-BX$2)/(BX$3-BX$2),1+9*(BX$3-MIN(MAX(Data_wide!$CA$78,BX$2),BX$3))/(BX$3-BX$2)),1),""))</f>
        <v/>
      </c>
      <c r="BY82" s="165">
        <f>IF(OR(BY$4=0,Data_wide!$CB$78=""),"",IFERROR(ROUND(IF(BY$4=1,1+9*(MIN(MAX(Data_wide!$CB$78,BY$2),BY$3)-BY$2)/(BY$3-BY$2),1+9*(BY$3-MIN(MAX(Data_wide!$CB$78,BY$2),BY$3))/(BY$3-BY$2)),1),""))</f>
        <v/>
      </c>
      <c r="BZ82" s="165">
        <f>IF(OR(BZ$4=0,Data_wide!$CC$78=""),"",IFERROR(ROUND(IF(BZ$4=1,1+9*(MIN(MAX(Data_wide!$CC$78,BZ$2),BZ$3)-BZ$2)/(BZ$3-BZ$2),1+9*(BZ$3-MIN(MAX(Data_wide!$CC$78,BZ$2),BZ$3))/(BZ$3-BZ$2)),1),""))</f>
        <v/>
      </c>
      <c r="CA82" s="165">
        <f>IF(OR(CA$4=0,Data_wide!$CD$78=""),"",IFERROR(ROUND(IF(CA$4=1,1+9*(MIN(MAX(Data_wide!$CD$78,CA$2),CA$3)-CA$2)/(CA$3-CA$2),1+9*(CA$3-MIN(MAX(Data_wide!$CD$78,CA$2),CA$3))/(CA$3-CA$2)),1),""))</f>
        <v/>
      </c>
      <c r="CB82" s="165">
        <f>IF(OR(CB$4=0,Data_wide!$CE$78=""),"",IFERROR(ROUND(IF(CB$4=1,1+9*(MIN(MAX(Data_wide!$CE$78,CB$2),CB$3)-CB$2)/(CB$3-CB$2),1+9*(CB$3-MIN(MAX(Data_wide!$CE$78,CB$2),CB$3))/(CB$3-CB$2)),1),""))</f>
        <v/>
      </c>
      <c r="CC82" s="165">
        <f>IF(OR(CC$4=0,Data_wide!$CF$78=""),"",IFERROR(ROUND(IF(CC$4=1,1+9*(MIN(MAX(Data_wide!$CF$78,CC$2),CC$3)-CC$2)/(CC$3-CC$2),1+9*(CC$3-MIN(MAX(Data_wide!$CF$78,CC$2),CC$3))/(CC$3-CC$2)),1),""))</f>
        <v/>
      </c>
      <c r="CD82" s="165">
        <f>IF(OR(CD$4=0,Data_wide!$CG$78=""),"",IFERROR(ROUND(IF(CD$4=1,1+9*(MIN(MAX(Data_wide!$CG$78,CD$2),CD$3)-CD$2)/(CD$3-CD$2),1+9*(CD$3-MIN(MAX(Data_wide!$CG$78,CD$2),CD$3))/(CD$3-CD$2)),1),""))</f>
        <v/>
      </c>
      <c r="CE82" s="165">
        <f>IF(OR(CE$4=0,Data_wide!$CH$78=""),"",IFERROR(ROUND(IF(CE$4=1,1+9*(MIN(MAX(Data_wide!$CH$78,CE$2),CE$3)-CE$2)/(CE$3-CE$2),1+9*(CE$3-MIN(MAX(Data_wide!$CH$78,CE$2),CE$3))/(CE$3-CE$2)),1),""))</f>
        <v/>
      </c>
      <c r="CF82" s="165">
        <f>IF(OR(CF$4=0,Data_wide!$CI$78=""),"",IFERROR(ROUND(IF(CF$4=1,1+9*(MIN(MAX(Data_wide!$CI$78,CF$2),CF$3)-CF$2)/(CF$3-CF$2),1+9*(CF$3-MIN(MAX(Data_wide!$CI$78,CF$2),CF$3))/(CF$3-CF$2)),1),""))</f>
        <v/>
      </c>
      <c r="CG82" s="165">
        <f>IF(OR(CG$4=0,Data_wide!$CJ$78=""),"",IFERROR(ROUND(IF(CG$4=1,1+9*(MIN(MAX(Data_wide!$CJ$78,CG$2),CG$3)-CG$2)/(CG$3-CG$2),1+9*(CG$3-MIN(MAX(Data_wide!$CJ$78,CG$2),CG$3))/(CG$3-CG$2)),1),""))</f>
        <v/>
      </c>
      <c r="CH82" s="165">
        <f>IF(OR(CH$4=0,Data_wide!$CK$78=""),"",IFERROR(ROUND(IF(CH$4=1,1+9*(MIN(MAX(Data_wide!$CK$78,CH$2),CH$3)-CH$2)/(CH$3-CH$2),1+9*(CH$3-MIN(MAX(Data_wide!$CK$78,CH$2),CH$3))/(CH$3-CH$2)),1),""))</f>
        <v/>
      </c>
      <c r="CI82" s="165">
        <f>IF(OR(CI$4=0,Data_wide!$CL$78=""),"",IFERROR(ROUND(IF(CI$4=1,1+9*(MIN(MAX(Data_wide!$CL$78,CI$2),CI$3)-CI$2)/(CI$3-CI$2),1+9*(CI$3-MIN(MAX(Data_wide!$CL$78,CI$2),CI$3))/(CI$3-CI$2)),1),""))</f>
        <v/>
      </c>
      <c r="CJ82" s="165">
        <f>IF(OR(CJ$4=0,Data_wide!$CM$78=""),"",IFERROR(ROUND(IF(CJ$4=1,1+9*(MIN(MAX(Data_wide!$CM$78,CJ$2),CJ$3)-CJ$2)/(CJ$3-CJ$2),1+9*(CJ$3-MIN(MAX(Data_wide!$CM$78,CJ$2),CJ$3))/(CJ$3-CJ$2)),1),""))</f>
        <v/>
      </c>
      <c r="CK82" s="165">
        <f>IF(OR(CK$4=0,Data_wide!$CN$78=""),"",IFERROR(ROUND(IF(CK$4=1,1+9*(MIN(MAX(Data_wide!$CN$78,CK$2),CK$3)-CK$2)/(CK$3-CK$2),1+9*(CK$3-MIN(MAX(Data_wide!$CN$78,CK$2),CK$3))/(CK$3-CK$2)),1),""))</f>
        <v/>
      </c>
      <c r="CL82" s="165">
        <f>IF(OR(CL$4=0,Data_wide!$CO$78=""),"",IFERROR(ROUND(IF(CL$4=1,1+9*(MIN(MAX(Data_wide!$CO$78,CL$2),CL$3)-CL$2)/(CL$3-CL$2),1+9*(CL$3-MIN(MAX(Data_wide!$CO$78,CL$2),CL$3))/(CL$3-CL$2)),1),""))</f>
        <v/>
      </c>
      <c r="CM82" s="165">
        <f>IF(OR(CM$4=0,Data_wide!$CP$78=""),"",IFERROR(ROUND(IF(CM$4=1,1+9*(MIN(MAX(Data_wide!$CP$78,CM$2),CM$3)-CM$2)/(CM$3-CM$2),1+9*(CM$3-MIN(MAX(Data_wide!$CP$78,CM$2),CM$3))/(CM$3-CM$2)),1),""))</f>
        <v/>
      </c>
      <c r="CN82" s="165">
        <f>IF(OR(CN$4=0,Data_wide!$CQ$78=""),"",IFERROR(ROUND(IF(CN$4=1,1+9*(MIN(MAX(Data_wide!$CQ$78,CN$2),CN$3)-CN$2)/(CN$3-CN$2),1+9*(CN$3-MIN(MAX(Data_wide!$CQ$78,CN$2),CN$3))/(CN$3-CN$2)),1),""))</f>
        <v/>
      </c>
      <c r="CO82" s="165">
        <f>IF(OR(CO$4=0,Data_wide!$CR$78=""),"",IFERROR(ROUND(IF(CO$4=1,1+9*(MIN(MAX(Data_wide!$CR$78,CO$2),CO$3)-CO$2)/(CO$3-CO$2),1+9*(CO$3-MIN(MAX(Data_wide!$CR$78,CO$2),CO$3))/(CO$3-CO$2)),1),""))</f>
        <v/>
      </c>
    </row>
    <row r="83" ht="14" customHeight="1">
      <c r="A83" s="161" t="inlineStr">
        <is>
          <t>GRL</t>
        </is>
      </c>
      <c r="B83" s="161" t="inlineStr">
        <is>
          <t>Greenland</t>
        </is>
      </c>
      <c r="C83" s="165">
        <f>IF(OR(C$4=0,Data_wide!$F$79=""),"",IFERROR(ROUND(IF(C$4=1,1+9*(MIN(MAX(Data_wide!$F$79,C$2),C$3)-C$2)/(C$3-C$2),1+9*(C$3-MIN(MAX(Data_wide!$F$79,C$2),C$3))/(C$3-C$2)),1),""))</f>
        <v/>
      </c>
      <c r="D83" s="165">
        <f>IF(OR(D$4=0,Data_wide!$G$79=""),"",IFERROR(ROUND(IF(D$4=1,1+9*(MIN(MAX(Data_wide!$G$79,D$2),D$3)-D$2)/(D$3-D$2),1+9*(D$3-MIN(MAX(Data_wide!$G$79,D$2),D$3))/(D$3-D$2)),1),""))</f>
        <v/>
      </c>
      <c r="E83" s="165">
        <f>IF(OR(E$4=0,Data_wide!$H$79=""),"",IFERROR(ROUND(IF(E$4=1,1+9*(MIN(MAX(Data_wide!$H$79,E$2),E$3)-E$2)/(E$3-E$2),1+9*(E$3-MIN(MAX(Data_wide!$H$79,E$2),E$3))/(E$3-E$2)),1),""))</f>
        <v/>
      </c>
      <c r="F83" s="165">
        <f>IF(OR(F$4=0,Data_wide!$I$79=""),"",IFERROR(ROUND(IF(F$4=1,1+9*(MIN(MAX(Data_wide!$I$79,F$2),F$3)-F$2)/(F$3-F$2),1+9*(F$3-MIN(MAX(Data_wide!$I$79,F$2),F$3))/(F$3-F$2)),1),""))</f>
        <v/>
      </c>
      <c r="G83" s="165">
        <f>IF(OR(G$4=0,Data_wide!$J$79=""),"",IFERROR(ROUND(IF(G$4=1,1+9*(MIN(MAX(Data_wide!$J$79,G$2),G$3)-G$2)/(G$3-G$2),1+9*(G$3-MIN(MAX(Data_wide!$J$79,G$2),G$3))/(G$3-G$2)),1),""))</f>
        <v/>
      </c>
      <c r="H83" s="165">
        <f>IF(OR(H$4=0,Data_wide!$K$79=""),"",IFERROR(ROUND(IF(H$4=1,1+9*(MIN(MAX(Data_wide!$K$79,H$2),H$3)-H$2)/(H$3-H$2),1+9*(H$3-MIN(MAX(Data_wide!$K$79,H$2),H$3))/(H$3-H$2)),1),""))</f>
        <v/>
      </c>
      <c r="I83" s="165">
        <f>IF(OR(I$4=0,Data_wide!$L$79=""),"",IFERROR(ROUND(IF(I$4=1,1+9*(MIN(MAX(Data_wide!$L$79,I$2),I$3)-I$2)/(I$3-I$2),1+9*(I$3-MIN(MAX(Data_wide!$L$79,I$2),I$3))/(I$3-I$2)),1),""))</f>
        <v/>
      </c>
      <c r="J83" s="165">
        <f>IF(OR(J$4=0,Data_wide!$M$79=""),"",IFERROR(ROUND(IF(J$4=1,1+9*(MIN(MAX(Data_wide!$M$79,J$2),J$3)-J$2)/(J$3-J$2),1+9*(J$3-MIN(MAX(Data_wide!$M$79,J$2),J$3))/(J$3-J$2)),1),""))</f>
        <v/>
      </c>
      <c r="K83" s="165">
        <f>IF(OR(K$4=0,Data_wide!$N$79=""),"",IFERROR(ROUND(IF(K$4=1,1+9*(MIN(MAX(Data_wide!$N$79,K$2),K$3)-K$2)/(K$3-K$2),1+9*(K$3-MIN(MAX(Data_wide!$N$79,K$2),K$3))/(K$3-K$2)),1),""))</f>
        <v/>
      </c>
      <c r="L83" s="165">
        <f>IF(OR(L$4=0,Data_wide!$O$79=""),"",IFERROR(ROUND(IF(L$4=1,1+9*(MIN(MAX(Data_wide!$O$79,L$2),L$3)-L$2)/(L$3-L$2),1+9*(L$3-MIN(MAX(Data_wide!$O$79,L$2),L$3))/(L$3-L$2)),1),""))</f>
        <v/>
      </c>
      <c r="M83" s="165">
        <f>IF(OR(M$4=0,Data_wide!$P$79=""),"",IFERROR(ROUND(IF(M$4=1,1+9*(MIN(MAX(Data_wide!$P$79,M$2),M$3)-M$2)/(M$3-M$2),1+9*(M$3-MIN(MAX(Data_wide!$P$79,M$2),M$3))/(M$3-M$2)),1),""))</f>
        <v/>
      </c>
      <c r="N83" s="165">
        <f>IF(OR(N$4=0,Data_wide!$Q$79=""),"",IFERROR(ROUND(IF(N$4=1,1+9*(MIN(MAX(Data_wide!$Q$79,N$2),N$3)-N$2)/(N$3-N$2),1+9*(N$3-MIN(MAX(Data_wide!$Q$79,N$2),N$3))/(N$3-N$2)),1),""))</f>
        <v/>
      </c>
      <c r="O83" s="165">
        <f>IF(OR(O$4=0,Data_wide!$R$79=""),"",IFERROR(ROUND(IF(O$4=1,1+9*(MIN(MAX(Data_wide!$R$79,O$2),O$3)-O$2)/(O$3-O$2),1+9*(O$3-MIN(MAX(Data_wide!$R$79,O$2),O$3))/(O$3-O$2)),1),""))</f>
        <v/>
      </c>
      <c r="P83" s="165">
        <f>IF(OR(P$4=0,Data_wide!$S$79=""),"",IFERROR(ROUND(IF(P$4=1,1+9*(MIN(MAX(Data_wide!$S$79,P$2),P$3)-P$2)/(P$3-P$2),1+9*(P$3-MIN(MAX(Data_wide!$S$79,P$2),P$3))/(P$3-P$2)),1),""))</f>
        <v/>
      </c>
      <c r="Q83" s="165">
        <f>IF(OR(Q$4=0,Data_wide!$T$79=""),"",IFERROR(ROUND(IF(Q$4=1,1+9*(MIN(MAX(Data_wide!$T$79,Q$2),Q$3)-Q$2)/(Q$3-Q$2),1+9*(Q$3-MIN(MAX(Data_wide!$T$79,Q$2),Q$3))/(Q$3-Q$2)),1),""))</f>
        <v/>
      </c>
      <c r="R83" s="165">
        <f>IF(OR(R$4=0,Data_wide!$U$79=""),"",IFERROR(ROUND(IF(R$4=1,1+9*(MIN(MAX(Data_wide!$U$79,R$2),R$3)-R$2)/(R$3-R$2),1+9*(R$3-MIN(MAX(Data_wide!$U$79,R$2),R$3))/(R$3-R$2)),1),""))</f>
        <v/>
      </c>
      <c r="S83" s="165">
        <f>IF(OR(S$4=0,Data_wide!$V$79=""),"",IFERROR(ROUND(IF(S$4=1,1+9*(MIN(MAX(Data_wide!$V$79,S$2),S$3)-S$2)/(S$3-S$2),1+9*(S$3-MIN(MAX(Data_wide!$V$79,S$2),S$3))/(S$3-S$2)),1),""))</f>
        <v/>
      </c>
      <c r="T83" s="165">
        <f>IF(OR(T$4=0,Data_wide!$W$79=""),"",IFERROR(ROUND(IF(T$4=1,1+9*(MIN(MAX(Data_wide!$W$79,T$2),T$3)-T$2)/(T$3-T$2),1+9*(T$3-MIN(MAX(Data_wide!$W$79,T$2),T$3))/(T$3-T$2)),1),""))</f>
        <v/>
      </c>
      <c r="U83" s="165">
        <f>IF(OR(U$4=0,Data_wide!$X$79=""),"",IFERROR(ROUND(IF(U$4=1,1+9*(MIN(MAX(Data_wide!$X$79,U$2),U$3)-U$2)/(U$3-U$2),1+9*(U$3-MIN(MAX(Data_wide!$X$79,U$2),U$3))/(U$3-U$2)),1),""))</f>
        <v/>
      </c>
      <c r="V83" s="165">
        <f>IF(OR(V$4=0,Data_wide!$Y$79=""),"",IFERROR(ROUND(IF(V$4=1,1+9*(MIN(MAX(Data_wide!$Y$79,V$2),V$3)-V$2)/(V$3-V$2),1+9*(V$3-MIN(MAX(Data_wide!$Y$79,V$2),V$3))/(V$3-V$2)),1),""))</f>
        <v/>
      </c>
      <c r="W83" s="165">
        <f>IF(OR(W$4=0,Data_wide!$Z$79=""),"",IFERROR(ROUND(IF(W$4=1,1+9*(MIN(MAX(Data_wide!$Z$79,W$2),W$3)-W$2)/(W$3-W$2),1+9*(W$3-MIN(MAX(Data_wide!$Z$79,W$2),W$3))/(W$3-W$2)),1),""))</f>
        <v/>
      </c>
      <c r="X83" s="165">
        <f>IF(OR(X$4=0,Data_wide!$AA$79=""),"",IFERROR(ROUND(IF(X$4=1,1+9*(MIN(MAX(Data_wide!$AA$79,X$2),X$3)-X$2)/(X$3-X$2),1+9*(X$3-MIN(MAX(Data_wide!$AA$79,X$2),X$3))/(X$3-X$2)),1),""))</f>
        <v/>
      </c>
      <c r="Y83" s="165">
        <f>IF(OR(Y$4=0,Data_wide!$AB$79=""),"",IFERROR(ROUND(IF(Y$4=1,1+9*(MIN(MAX(Data_wide!$AB$79,Y$2),Y$3)-Y$2)/(Y$3-Y$2),1+9*(Y$3-MIN(MAX(Data_wide!$AB$79,Y$2),Y$3))/(Y$3-Y$2)),1),""))</f>
        <v/>
      </c>
      <c r="Z83" s="165">
        <f>IF(OR(Z$4=0,Data_wide!$AC$79=""),"",IFERROR(ROUND(IF(Z$4=1,1+9*(MIN(MAX(Data_wide!$AC$79,Z$2),Z$3)-Z$2)/(Z$3-Z$2),1+9*(Z$3-MIN(MAX(Data_wide!$AC$79,Z$2),Z$3))/(Z$3-Z$2)),1),""))</f>
        <v/>
      </c>
      <c r="AA83" s="165">
        <f>IF(OR(AA$4=0,Data_wide!$AD$79=""),"",IFERROR(ROUND(IF(AA$4=1,1+9*(MIN(MAX(Data_wide!$AD$79,AA$2),AA$3)-AA$2)/(AA$3-AA$2),1+9*(AA$3-MIN(MAX(Data_wide!$AD$79,AA$2),AA$3))/(AA$3-AA$2)),1),""))</f>
        <v/>
      </c>
      <c r="AB83" s="165">
        <f>IF(OR(AB$4=0,Data_wide!$AE$79=""),"",IFERROR(ROUND(IF(AB$4=1,1+9*(MIN(MAX(Data_wide!$AE$79,AB$2),AB$3)-AB$2)/(AB$3-AB$2),1+9*(AB$3-MIN(MAX(Data_wide!$AE$79,AB$2),AB$3))/(AB$3-AB$2)),1),""))</f>
        <v/>
      </c>
      <c r="AC83" s="165">
        <f>IF(OR(AC$4=0,Data_wide!$AF$79=""),"",IFERROR(ROUND(IF(AC$4=1,1+9*(MIN(MAX(Data_wide!$AF$79,AC$2),AC$3)-AC$2)/(AC$3-AC$2),1+9*(AC$3-MIN(MAX(Data_wide!$AF$79,AC$2),AC$3))/(AC$3-AC$2)),1),""))</f>
        <v/>
      </c>
      <c r="AD83" s="165">
        <f>IF(OR(AD$4=0,Data_wide!$AG$79=""),"",IFERROR(ROUND(IF(AD$4=1,1+9*(MIN(MAX(Data_wide!$AG$79,AD$2),AD$3)-AD$2)/(AD$3-AD$2),1+9*(AD$3-MIN(MAX(Data_wide!$AG$79,AD$2),AD$3))/(AD$3-AD$2)),1),""))</f>
        <v/>
      </c>
      <c r="AE83" s="165">
        <f>IF(OR(AE$4=0,Data_wide!$AH$79=""),"",IFERROR(ROUND(IF(AE$4=1,1+9*(MIN(MAX(Data_wide!$AH$79,AE$2),AE$3)-AE$2)/(AE$3-AE$2),1+9*(AE$3-MIN(MAX(Data_wide!$AH$79,AE$2),AE$3))/(AE$3-AE$2)),1),""))</f>
        <v/>
      </c>
      <c r="AF83" s="165">
        <f>IF(OR(AF$4=0,Data_wide!$AI$79=""),"",IFERROR(ROUND(IF(AF$4=1,1+9*(MIN(MAX(Data_wide!$AI$79,AF$2),AF$3)-AF$2)/(AF$3-AF$2),1+9*(AF$3-MIN(MAX(Data_wide!$AI$79,AF$2),AF$3))/(AF$3-AF$2)),1),""))</f>
        <v/>
      </c>
      <c r="AG83" s="165">
        <f>IF(OR(AG$4=0,Data_wide!$AJ$79=""),"",IFERROR(ROUND(IF(AG$4=1,1+9*(MIN(MAX(Data_wide!$AJ$79,AG$2),AG$3)-AG$2)/(AG$3-AG$2),1+9*(AG$3-MIN(MAX(Data_wide!$AJ$79,AG$2),AG$3))/(AG$3-AG$2)),1),""))</f>
        <v/>
      </c>
      <c r="AH83" s="165">
        <f>IF(OR(AH$4=0,Data_wide!$AK$79=""),"",IFERROR(ROUND(IF(AH$4=1,1+9*(MIN(MAX(Data_wide!$AK$79,AH$2),AH$3)-AH$2)/(AH$3-AH$2),1+9*(AH$3-MIN(MAX(Data_wide!$AK$79,AH$2),AH$3))/(AH$3-AH$2)),1),""))</f>
        <v/>
      </c>
      <c r="AI83" s="165">
        <f>IF(OR(AI$4=0,Data_wide!$AL$79=""),"",IFERROR(ROUND(IF(AI$4=1,1+9*(MIN(MAX(Data_wide!$AL$79,AI$2),AI$3)-AI$2)/(AI$3-AI$2),1+9*(AI$3-MIN(MAX(Data_wide!$AL$79,AI$2),AI$3))/(AI$3-AI$2)),1),""))</f>
        <v/>
      </c>
      <c r="AJ83" s="165">
        <f>IF(OR(AJ$4=0,Data_wide!$AM$79=""),"",IFERROR(ROUND(IF(AJ$4=1,1+9*(MIN(MAX(Data_wide!$AM$79,AJ$2),AJ$3)-AJ$2)/(AJ$3-AJ$2),1+9*(AJ$3-MIN(MAX(Data_wide!$AM$79,AJ$2),AJ$3))/(AJ$3-AJ$2)),1),""))</f>
        <v/>
      </c>
      <c r="AK83" s="165">
        <f>IF(OR(AK$4=0,Data_wide!$AN$79=""),"",IFERROR(ROUND(IF(AK$4=1,1+9*(MIN(MAX(Data_wide!$AN$79,AK$2),AK$3)-AK$2)/(AK$3-AK$2),1+9*(AK$3-MIN(MAX(Data_wide!$AN$79,AK$2),AK$3))/(AK$3-AK$2)),1),""))</f>
        <v/>
      </c>
      <c r="AL83" s="165">
        <f>IF(OR(AL$4=0,Data_wide!$AO$79=""),"",IFERROR(ROUND(IF(AL$4=1,1+9*(MIN(MAX(Data_wide!$AO$79,AL$2),AL$3)-AL$2)/(AL$3-AL$2),1+9*(AL$3-MIN(MAX(Data_wide!$AO$79,AL$2),AL$3))/(AL$3-AL$2)),1),""))</f>
        <v/>
      </c>
      <c r="AM83" s="165">
        <f>IF(OR(AM$4=0,Data_wide!$AP$79=""),"",IFERROR(ROUND(IF(AM$4=1,1+9*(MIN(MAX(Data_wide!$AP$79,AM$2),AM$3)-AM$2)/(AM$3-AM$2),1+9*(AM$3-MIN(MAX(Data_wide!$AP$79,AM$2),AM$3))/(AM$3-AM$2)),1),""))</f>
        <v/>
      </c>
      <c r="AN83" s="165">
        <f>IF(OR(AN$4=0,Data_wide!$AQ$79=""),"",IFERROR(ROUND(IF(AN$4=1,1+9*(MIN(MAX(Data_wide!$AQ$79,AN$2),AN$3)-AN$2)/(AN$3-AN$2),1+9*(AN$3-MIN(MAX(Data_wide!$AQ$79,AN$2),AN$3))/(AN$3-AN$2)),1),""))</f>
        <v/>
      </c>
      <c r="AO83" s="165">
        <f>IF(OR(AO$4=0,Data_wide!$AR$79=""),"",IFERROR(ROUND(IF(AO$4=1,1+9*(MIN(MAX(Data_wide!$AR$79,AO$2),AO$3)-AO$2)/(AO$3-AO$2),1+9*(AO$3-MIN(MAX(Data_wide!$AR$79,AO$2),AO$3))/(AO$3-AO$2)),1),""))</f>
        <v/>
      </c>
      <c r="AP83" s="165">
        <f>IF(OR(AP$4=0,Data_wide!$AS$79=""),"",IFERROR(ROUND(IF(AP$4=1,1+9*(MIN(MAX(Data_wide!$AS$79,AP$2),AP$3)-AP$2)/(AP$3-AP$2),1+9*(AP$3-MIN(MAX(Data_wide!$AS$79,AP$2),AP$3))/(AP$3-AP$2)),1),""))</f>
        <v/>
      </c>
      <c r="AQ83" s="165">
        <f>IF(OR(AQ$4=0,Data_wide!$AT$79=""),"",IFERROR(ROUND(IF(AQ$4=1,1+9*(MIN(MAX(Data_wide!$AT$79,AQ$2),AQ$3)-AQ$2)/(AQ$3-AQ$2),1+9*(AQ$3-MIN(MAX(Data_wide!$AT$79,AQ$2),AQ$3))/(AQ$3-AQ$2)),1),""))</f>
        <v/>
      </c>
      <c r="AR83" s="165">
        <f>IF(OR(AR$4=0,Data_wide!$AU$79=""),"",IFERROR(ROUND(IF(AR$4=1,1+9*(MIN(MAX(Data_wide!$AU$79,AR$2),AR$3)-AR$2)/(AR$3-AR$2),1+9*(AR$3-MIN(MAX(Data_wide!$AU$79,AR$2),AR$3))/(AR$3-AR$2)),1),""))</f>
        <v/>
      </c>
      <c r="AS83" s="165">
        <f>IF(OR(AS$4=0,Data_wide!$AV$79=""),"",IFERROR(ROUND(IF(AS$4=1,1+9*(MIN(MAX(Data_wide!$AV$79,AS$2),AS$3)-AS$2)/(AS$3-AS$2),1+9*(AS$3-MIN(MAX(Data_wide!$AV$79,AS$2),AS$3))/(AS$3-AS$2)),1),""))</f>
        <v/>
      </c>
      <c r="AT83" s="165">
        <f>IF(OR(AT$4=0,Data_wide!$AW$79=""),"",IFERROR(ROUND(IF(AT$4=1,1+9*(MIN(MAX(Data_wide!$AW$79,AT$2),AT$3)-AT$2)/(AT$3-AT$2),1+9*(AT$3-MIN(MAX(Data_wide!$AW$79,AT$2),AT$3))/(AT$3-AT$2)),1),""))</f>
        <v/>
      </c>
      <c r="AU83" s="165">
        <f>IF(OR(AU$4=0,Data_wide!$AX$79=""),"",IFERROR(ROUND(IF(AU$4=1,1+9*(MIN(MAX(Data_wide!$AX$79,AU$2),AU$3)-AU$2)/(AU$3-AU$2),1+9*(AU$3-MIN(MAX(Data_wide!$AX$79,AU$2),AU$3))/(AU$3-AU$2)),1),""))</f>
        <v/>
      </c>
      <c r="AV83" s="165">
        <f>IF(OR(AV$4=0,Data_wide!$AY$79=""),"",IFERROR(ROUND(IF(AV$4=1,1+9*(MIN(MAX(Data_wide!$AY$79,AV$2),AV$3)-AV$2)/(AV$3-AV$2),1+9*(AV$3-MIN(MAX(Data_wide!$AY$79,AV$2),AV$3))/(AV$3-AV$2)),1),""))</f>
        <v/>
      </c>
      <c r="AW83" s="165">
        <f>IF(OR(AW$4=0,Data_wide!$AZ$79=""),"",IFERROR(ROUND(IF(AW$4=1,1+9*(MIN(MAX(Data_wide!$AZ$79,AW$2),AW$3)-AW$2)/(AW$3-AW$2),1+9*(AW$3-MIN(MAX(Data_wide!$AZ$79,AW$2),AW$3))/(AW$3-AW$2)),1),""))</f>
        <v/>
      </c>
      <c r="AX83" s="165">
        <f>IF(OR(AX$4=0,Data_wide!$BA$79=""),"",IFERROR(ROUND(IF(AX$4=1,1+9*(MIN(MAX(Data_wide!$BA$79,AX$2),AX$3)-AX$2)/(AX$3-AX$2),1+9*(AX$3-MIN(MAX(Data_wide!$BA$79,AX$2),AX$3))/(AX$3-AX$2)),1),""))</f>
        <v/>
      </c>
      <c r="AY83" s="165">
        <f>IF(OR(AY$4=0,Data_wide!$BB$79=""),"",IFERROR(ROUND(IF(AY$4=1,1+9*(MIN(MAX(Data_wide!$BB$79,AY$2),AY$3)-AY$2)/(AY$3-AY$2),1+9*(AY$3-MIN(MAX(Data_wide!$BB$79,AY$2),AY$3))/(AY$3-AY$2)),1),""))</f>
        <v/>
      </c>
      <c r="AZ83" s="165">
        <f>IF(OR(AZ$4=0,Data_wide!$BC$79=""),"",IFERROR(ROUND(IF(AZ$4=1,1+9*(MIN(MAX(Data_wide!$BC$79,AZ$2),AZ$3)-AZ$2)/(AZ$3-AZ$2),1+9*(AZ$3-MIN(MAX(Data_wide!$BC$79,AZ$2),AZ$3))/(AZ$3-AZ$2)),1),""))</f>
        <v/>
      </c>
      <c r="BA83" s="165">
        <f>IF(OR(BA$4=0,Data_wide!$BD$79=""),"",IFERROR(ROUND(IF(BA$4=1,1+9*(MIN(MAX(Data_wide!$BD$79,BA$2),BA$3)-BA$2)/(BA$3-BA$2),1+9*(BA$3-MIN(MAX(Data_wide!$BD$79,BA$2),BA$3))/(BA$3-BA$2)),1),""))</f>
        <v/>
      </c>
      <c r="BB83" s="165">
        <f>IF(OR(BB$4=0,Data_wide!$BE$79=""),"",IFERROR(ROUND(IF(BB$4=1,1+9*(MIN(MAX(Data_wide!$BE$79,BB$2),BB$3)-BB$2)/(BB$3-BB$2),1+9*(BB$3-MIN(MAX(Data_wide!$BE$79,BB$2),BB$3))/(BB$3-BB$2)),1),""))</f>
        <v/>
      </c>
      <c r="BC83" s="165">
        <f>IF(OR(BC$4=0,Data_wide!$BF$79=""),"",IFERROR(ROUND(IF(BC$4=1,1+9*(MIN(MAX(Data_wide!$BF$79,BC$2),BC$3)-BC$2)/(BC$3-BC$2),1+9*(BC$3-MIN(MAX(Data_wide!$BF$79,BC$2),BC$3))/(BC$3-BC$2)),1),""))</f>
        <v/>
      </c>
      <c r="BD83" s="165">
        <f>IF(OR(BD$4=0,Data_wide!$BG$79=""),"",IFERROR(ROUND(IF(BD$4=1,1+9*(MIN(MAX(Data_wide!$BG$79,BD$2),BD$3)-BD$2)/(BD$3-BD$2),1+9*(BD$3-MIN(MAX(Data_wide!$BG$79,BD$2),BD$3))/(BD$3-BD$2)),1),""))</f>
        <v/>
      </c>
      <c r="BE83" s="165">
        <f>IF(OR(BE$4=0,Data_wide!$BH$79=""),"",IFERROR(ROUND(IF(BE$4=1,1+9*(MIN(MAX(Data_wide!$BH$79,BE$2),BE$3)-BE$2)/(BE$3-BE$2),1+9*(BE$3-MIN(MAX(Data_wide!$BH$79,BE$2),BE$3))/(BE$3-BE$2)),1),""))</f>
        <v/>
      </c>
      <c r="BF83" s="165">
        <f>IF(OR(BF$4=0,Data_wide!$BI$79=""),"",IFERROR(ROUND(IF(BF$4=1,1+9*(MIN(MAX(Data_wide!$BI$79,BF$2),BF$3)-BF$2)/(BF$3-BF$2),1+9*(BF$3-MIN(MAX(Data_wide!$BI$79,BF$2),BF$3))/(BF$3-BF$2)),1),""))</f>
        <v/>
      </c>
      <c r="BG83" s="165">
        <f>IF(OR(BG$4=0,Data_wide!$BJ$79=""),"",IFERROR(ROUND(IF(BG$4=1,1+9*(MIN(MAX(Data_wide!$BJ$79,BG$2),BG$3)-BG$2)/(BG$3-BG$2),1+9*(BG$3-MIN(MAX(Data_wide!$BJ$79,BG$2),BG$3))/(BG$3-BG$2)),1),""))</f>
        <v/>
      </c>
      <c r="BH83" s="165">
        <f>IF(OR(BH$4=0,Data_wide!$BK$79=""),"",IFERROR(ROUND(IF(BH$4=1,1+9*(MIN(MAX(Data_wide!$BK$79,BH$2),BH$3)-BH$2)/(BH$3-BH$2),1+9*(BH$3-MIN(MAX(Data_wide!$BK$79,BH$2),BH$3))/(BH$3-BH$2)),1),""))</f>
        <v/>
      </c>
      <c r="BI83" s="165">
        <f>IF(OR(BI$4=0,Data_wide!$BL$79=""),"",IFERROR(ROUND(IF(BI$4=1,1+9*(MIN(MAX(Data_wide!$BL$79,BI$2),BI$3)-BI$2)/(BI$3-BI$2),1+9*(BI$3-MIN(MAX(Data_wide!$BL$79,BI$2),BI$3))/(BI$3-BI$2)),1),""))</f>
        <v/>
      </c>
      <c r="BJ83" s="165">
        <f>IF(OR(BJ$4=0,Data_wide!$BM$79=""),"",IFERROR(ROUND(IF(BJ$4=1,1+9*(MIN(MAX(Data_wide!$BM$79,BJ$2),BJ$3)-BJ$2)/(BJ$3-BJ$2),1+9*(BJ$3-MIN(MAX(Data_wide!$BM$79,BJ$2),BJ$3))/(BJ$3-BJ$2)),1),""))</f>
        <v/>
      </c>
      <c r="BK83" s="165">
        <f>IF(OR(BK$4=0,Data_wide!$BN$79=""),"",IFERROR(ROUND(IF(BK$4=1,1+9*(MIN(MAX(Data_wide!$BN$79,BK$2),BK$3)-BK$2)/(BK$3-BK$2),1+9*(BK$3-MIN(MAX(Data_wide!$BN$79,BK$2),BK$3))/(BK$3-BK$2)),1),""))</f>
        <v/>
      </c>
      <c r="BL83" s="165">
        <f>IF(OR(BL$4=0,Data_wide!$BO$79=""),"",IFERROR(ROUND(IF(BL$4=1,1+9*(MIN(MAX(Data_wide!$BO$79,BL$2),BL$3)-BL$2)/(BL$3-BL$2),1+9*(BL$3-MIN(MAX(Data_wide!$BO$79,BL$2),BL$3))/(BL$3-BL$2)),1),""))</f>
        <v/>
      </c>
      <c r="BM83" s="165">
        <f>IF(OR(BM$4=0,Data_wide!$BP$79=""),"",IFERROR(ROUND(IF(BM$4=1,1+9*(MIN(MAX(Data_wide!$BP$79,BM$2),BM$3)-BM$2)/(BM$3-BM$2),1+9*(BM$3-MIN(MAX(Data_wide!$BP$79,BM$2),BM$3))/(BM$3-BM$2)),1),""))</f>
        <v/>
      </c>
      <c r="BN83" s="165">
        <f>IF(OR(BN$4=0,Data_wide!$BQ$79=""),"",IFERROR(ROUND(IF(BN$4=1,1+9*(MIN(MAX(Data_wide!$BQ$79,BN$2),BN$3)-BN$2)/(BN$3-BN$2),1+9*(BN$3-MIN(MAX(Data_wide!$BQ$79,BN$2),BN$3))/(BN$3-BN$2)),1),""))</f>
        <v/>
      </c>
      <c r="BO83" s="165">
        <f>IF(OR(BO$4=0,Data_wide!$BR$79=""),"",IFERROR(ROUND(IF(BO$4=1,1+9*(MIN(MAX(Data_wide!$BR$79,BO$2),BO$3)-BO$2)/(BO$3-BO$2),1+9*(BO$3-MIN(MAX(Data_wide!$BR$79,BO$2),BO$3))/(BO$3-BO$2)),1),""))</f>
        <v/>
      </c>
      <c r="BP83" s="165">
        <f>IF(OR(BP$4=0,Data_wide!$BS$79=""),"",IFERROR(ROUND(IF(BP$4=1,1+9*(MIN(MAX(Data_wide!$BS$79,BP$2),BP$3)-BP$2)/(BP$3-BP$2),1+9*(BP$3-MIN(MAX(Data_wide!$BS$79,BP$2),BP$3))/(BP$3-BP$2)),1),""))</f>
        <v/>
      </c>
      <c r="BQ83" s="165">
        <f>IF(OR(BQ$4=0,Data_wide!$BT$79=""),"",IFERROR(ROUND(IF(BQ$4=1,1+9*(MIN(MAX(Data_wide!$BT$79,BQ$2),BQ$3)-BQ$2)/(BQ$3-BQ$2),1+9*(BQ$3-MIN(MAX(Data_wide!$BT$79,BQ$2),BQ$3))/(BQ$3-BQ$2)),1),""))</f>
        <v/>
      </c>
      <c r="BR83" s="165">
        <f>IF(OR(BR$4=0,Data_wide!$BU$79=""),"",IFERROR(ROUND(IF(BR$4=1,1+9*(MIN(MAX(Data_wide!$BU$79,BR$2),BR$3)-BR$2)/(BR$3-BR$2),1+9*(BR$3-MIN(MAX(Data_wide!$BU$79,BR$2),BR$3))/(BR$3-BR$2)),1),""))</f>
        <v/>
      </c>
      <c r="BS83" s="165">
        <f>IF(OR(BS$4=0,Data_wide!$BV$79=""),"",IFERROR(ROUND(IF(BS$4=1,1+9*(MIN(MAX(Data_wide!$BV$79,BS$2),BS$3)-BS$2)/(BS$3-BS$2),1+9*(BS$3-MIN(MAX(Data_wide!$BV$79,BS$2),BS$3))/(BS$3-BS$2)),1),""))</f>
        <v/>
      </c>
      <c r="BT83" s="165">
        <f>IF(OR(BT$4=0,Data_wide!$BW$79=""),"",IFERROR(ROUND(IF(BT$4=1,1+9*(MIN(MAX(Data_wide!$BW$79,BT$2),BT$3)-BT$2)/(BT$3-BT$2),1+9*(BT$3-MIN(MAX(Data_wide!$BW$79,BT$2),BT$3))/(BT$3-BT$2)),1),""))</f>
        <v/>
      </c>
      <c r="BU83" s="165">
        <f>IF(OR(BU$4=0,Data_wide!$BX$79=""),"",IFERROR(ROUND(IF(BU$4=1,1+9*(MIN(MAX(Data_wide!$BX$79,BU$2),BU$3)-BU$2)/(BU$3-BU$2),1+9*(BU$3-MIN(MAX(Data_wide!$BX$79,BU$2),BU$3))/(BU$3-BU$2)),1),""))</f>
        <v/>
      </c>
      <c r="BV83" s="165">
        <f>IF(OR(BV$4=0,Data_wide!$BY$79=""),"",IFERROR(ROUND(IF(BV$4=1,1+9*(MIN(MAX(Data_wide!$BY$79,BV$2),BV$3)-BV$2)/(BV$3-BV$2),1+9*(BV$3-MIN(MAX(Data_wide!$BY$79,BV$2),BV$3))/(BV$3-BV$2)),1),""))</f>
        <v/>
      </c>
      <c r="BW83" s="165">
        <f>IF(OR(BW$4=0,Data_wide!$BZ$79=""),"",IFERROR(ROUND(IF(BW$4=1,1+9*(MIN(MAX(Data_wide!$BZ$79,BW$2),BW$3)-BW$2)/(BW$3-BW$2),1+9*(BW$3-MIN(MAX(Data_wide!$BZ$79,BW$2),BW$3))/(BW$3-BW$2)),1),""))</f>
        <v/>
      </c>
      <c r="BX83" s="165">
        <f>IF(OR(BX$4=0,Data_wide!$CA$79=""),"",IFERROR(ROUND(IF(BX$4=1,1+9*(MIN(MAX(Data_wide!$CA$79,BX$2),BX$3)-BX$2)/(BX$3-BX$2),1+9*(BX$3-MIN(MAX(Data_wide!$CA$79,BX$2),BX$3))/(BX$3-BX$2)),1),""))</f>
        <v/>
      </c>
      <c r="BY83" s="165">
        <f>IF(OR(BY$4=0,Data_wide!$CB$79=""),"",IFERROR(ROUND(IF(BY$4=1,1+9*(MIN(MAX(Data_wide!$CB$79,BY$2),BY$3)-BY$2)/(BY$3-BY$2),1+9*(BY$3-MIN(MAX(Data_wide!$CB$79,BY$2),BY$3))/(BY$3-BY$2)),1),""))</f>
        <v/>
      </c>
      <c r="BZ83" s="165">
        <f>IF(OR(BZ$4=0,Data_wide!$CC$79=""),"",IFERROR(ROUND(IF(BZ$4=1,1+9*(MIN(MAX(Data_wide!$CC$79,BZ$2),BZ$3)-BZ$2)/(BZ$3-BZ$2),1+9*(BZ$3-MIN(MAX(Data_wide!$CC$79,BZ$2),BZ$3))/(BZ$3-BZ$2)),1),""))</f>
        <v/>
      </c>
      <c r="CA83" s="165">
        <f>IF(OR(CA$4=0,Data_wide!$CD$79=""),"",IFERROR(ROUND(IF(CA$4=1,1+9*(MIN(MAX(Data_wide!$CD$79,CA$2),CA$3)-CA$2)/(CA$3-CA$2),1+9*(CA$3-MIN(MAX(Data_wide!$CD$79,CA$2),CA$3))/(CA$3-CA$2)),1),""))</f>
        <v/>
      </c>
      <c r="CB83" s="165">
        <f>IF(OR(CB$4=0,Data_wide!$CE$79=""),"",IFERROR(ROUND(IF(CB$4=1,1+9*(MIN(MAX(Data_wide!$CE$79,CB$2),CB$3)-CB$2)/(CB$3-CB$2),1+9*(CB$3-MIN(MAX(Data_wide!$CE$79,CB$2),CB$3))/(CB$3-CB$2)),1),""))</f>
        <v/>
      </c>
      <c r="CC83" s="165">
        <f>IF(OR(CC$4=0,Data_wide!$CF$79=""),"",IFERROR(ROUND(IF(CC$4=1,1+9*(MIN(MAX(Data_wide!$CF$79,CC$2),CC$3)-CC$2)/(CC$3-CC$2),1+9*(CC$3-MIN(MAX(Data_wide!$CF$79,CC$2),CC$3))/(CC$3-CC$2)),1),""))</f>
        <v/>
      </c>
      <c r="CD83" s="165">
        <f>IF(OR(CD$4=0,Data_wide!$CG$79=""),"",IFERROR(ROUND(IF(CD$4=1,1+9*(MIN(MAX(Data_wide!$CG$79,CD$2),CD$3)-CD$2)/(CD$3-CD$2),1+9*(CD$3-MIN(MAX(Data_wide!$CG$79,CD$2),CD$3))/(CD$3-CD$2)),1),""))</f>
        <v/>
      </c>
      <c r="CE83" s="165">
        <f>IF(OR(CE$4=0,Data_wide!$CH$79=""),"",IFERROR(ROUND(IF(CE$4=1,1+9*(MIN(MAX(Data_wide!$CH$79,CE$2),CE$3)-CE$2)/(CE$3-CE$2),1+9*(CE$3-MIN(MAX(Data_wide!$CH$79,CE$2),CE$3))/(CE$3-CE$2)),1),""))</f>
        <v/>
      </c>
      <c r="CF83" s="165">
        <f>IF(OR(CF$4=0,Data_wide!$CI$79=""),"",IFERROR(ROUND(IF(CF$4=1,1+9*(MIN(MAX(Data_wide!$CI$79,CF$2),CF$3)-CF$2)/(CF$3-CF$2),1+9*(CF$3-MIN(MAX(Data_wide!$CI$79,CF$2),CF$3))/(CF$3-CF$2)),1),""))</f>
        <v/>
      </c>
      <c r="CG83" s="165">
        <f>IF(OR(CG$4=0,Data_wide!$CJ$79=""),"",IFERROR(ROUND(IF(CG$4=1,1+9*(MIN(MAX(Data_wide!$CJ$79,CG$2),CG$3)-CG$2)/(CG$3-CG$2),1+9*(CG$3-MIN(MAX(Data_wide!$CJ$79,CG$2),CG$3))/(CG$3-CG$2)),1),""))</f>
        <v/>
      </c>
      <c r="CH83" s="165">
        <f>IF(OR(CH$4=0,Data_wide!$CK$79=""),"",IFERROR(ROUND(IF(CH$4=1,1+9*(MIN(MAX(Data_wide!$CK$79,CH$2),CH$3)-CH$2)/(CH$3-CH$2),1+9*(CH$3-MIN(MAX(Data_wide!$CK$79,CH$2),CH$3))/(CH$3-CH$2)),1),""))</f>
        <v/>
      </c>
      <c r="CI83" s="165">
        <f>IF(OR(CI$4=0,Data_wide!$CL$79=""),"",IFERROR(ROUND(IF(CI$4=1,1+9*(MIN(MAX(Data_wide!$CL$79,CI$2),CI$3)-CI$2)/(CI$3-CI$2),1+9*(CI$3-MIN(MAX(Data_wide!$CL$79,CI$2),CI$3))/(CI$3-CI$2)),1),""))</f>
        <v/>
      </c>
      <c r="CJ83" s="165">
        <f>IF(OR(CJ$4=0,Data_wide!$CM$79=""),"",IFERROR(ROUND(IF(CJ$4=1,1+9*(MIN(MAX(Data_wide!$CM$79,CJ$2),CJ$3)-CJ$2)/(CJ$3-CJ$2),1+9*(CJ$3-MIN(MAX(Data_wide!$CM$79,CJ$2),CJ$3))/(CJ$3-CJ$2)),1),""))</f>
        <v/>
      </c>
      <c r="CK83" s="165">
        <f>IF(OR(CK$4=0,Data_wide!$CN$79=""),"",IFERROR(ROUND(IF(CK$4=1,1+9*(MIN(MAX(Data_wide!$CN$79,CK$2),CK$3)-CK$2)/(CK$3-CK$2),1+9*(CK$3-MIN(MAX(Data_wide!$CN$79,CK$2),CK$3))/(CK$3-CK$2)),1),""))</f>
        <v/>
      </c>
      <c r="CL83" s="165">
        <f>IF(OR(CL$4=0,Data_wide!$CO$79=""),"",IFERROR(ROUND(IF(CL$4=1,1+9*(MIN(MAX(Data_wide!$CO$79,CL$2),CL$3)-CL$2)/(CL$3-CL$2),1+9*(CL$3-MIN(MAX(Data_wide!$CO$79,CL$2),CL$3))/(CL$3-CL$2)),1),""))</f>
        <v/>
      </c>
      <c r="CM83" s="165">
        <f>IF(OR(CM$4=0,Data_wide!$CP$79=""),"",IFERROR(ROUND(IF(CM$4=1,1+9*(MIN(MAX(Data_wide!$CP$79,CM$2),CM$3)-CM$2)/(CM$3-CM$2),1+9*(CM$3-MIN(MAX(Data_wide!$CP$79,CM$2),CM$3))/(CM$3-CM$2)),1),""))</f>
        <v/>
      </c>
      <c r="CN83" s="165">
        <f>IF(OR(CN$4=0,Data_wide!$CQ$79=""),"",IFERROR(ROUND(IF(CN$4=1,1+9*(MIN(MAX(Data_wide!$CQ$79,CN$2),CN$3)-CN$2)/(CN$3-CN$2),1+9*(CN$3-MIN(MAX(Data_wide!$CQ$79,CN$2),CN$3))/(CN$3-CN$2)),1),""))</f>
        <v/>
      </c>
      <c r="CO83" s="165">
        <f>IF(OR(CO$4=0,Data_wide!$CR$79=""),"",IFERROR(ROUND(IF(CO$4=1,1+9*(MIN(MAX(Data_wide!$CR$79,CO$2),CO$3)-CO$2)/(CO$3-CO$2),1+9*(CO$3-MIN(MAX(Data_wide!$CR$79,CO$2),CO$3))/(CO$3-CO$2)),1),""))</f>
        <v/>
      </c>
    </row>
    <row r="84" ht="14" customHeight="1">
      <c r="A84" s="161" t="inlineStr">
        <is>
          <t>GRD</t>
        </is>
      </c>
      <c r="B84" s="161" t="inlineStr">
        <is>
          <t>Grenada</t>
        </is>
      </c>
      <c r="C84" s="165">
        <f>IF(OR(C$4=0,Data_wide!$F$80=""),"",IFERROR(ROUND(IF(C$4=1,1+9*(MIN(MAX(Data_wide!$F$80,C$2),C$3)-C$2)/(C$3-C$2),1+9*(C$3-MIN(MAX(Data_wide!$F$80,C$2),C$3))/(C$3-C$2)),1),""))</f>
        <v/>
      </c>
      <c r="D84" s="165">
        <f>IF(OR(D$4=0,Data_wide!$G$80=""),"",IFERROR(ROUND(IF(D$4=1,1+9*(MIN(MAX(Data_wide!$G$80,D$2),D$3)-D$2)/(D$3-D$2),1+9*(D$3-MIN(MAX(Data_wide!$G$80,D$2),D$3))/(D$3-D$2)),1),""))</f>
        <v/>
      </c>
      <c r="E84" s="165">
        <f>IF(OR(E$4=0,Data_wide!$H$80=""),"",IFERROR(ROUND(IF(E$4=1,1+9*(MIN(MAX(Data_wide!$H$80,E$2),E$3)-E$2)/(E$3-E$2),1+9*(E$3-MIN(MAX(Data_wide!$H$80,E$2),E$3))/(E$3-E$2)),1),""))</f>
        <v/>
      </c>
      <c r="F84" s="165">
        <f>IF(OR(F$4=0,Data_wide!$I$80=""),"",IFERROR(ROUND(IF(F$4=1,1+9*(MIN(MAX(Data_wide!$I$80,F$2),F$3)-F$2)/(F$3-F$2),1+9*(F$3-MIN(MAX(Data_wide!$I$80,F$2),F$3))/(F$3-F$2)),1),""))</f>
        <v/>
      </c>
      <c r="G84" s="165">
        <f>IF(OR(G$4=0,Data_wide!$J$80=""),"",IFERROR(ROUND(IF(G$4=1,1+9*(MIN(MAX(Data_wide!$J$80,G$2),G$3)-G$2)/(G$3-G$2),1+9*(G$3-MIN(MAX(Data_wide!$J$80,G$2),G$3))/(G$3-G$2)),1),""))</f>
        <v/>
      </c>
      <c r="H84" s="165">
        <f>IF(OR(H$4=0,Data_wide!$K$80=""),"",IFERROR(ROUND(IF(H$4=1,1+9*(MIN(MAX(Data_wide!$K$80,H$2),H$3)-H$2)/(H$3-H$2),1+9*(H$3-MIN(MAX(Data_wide!$K$80,H$2),H$3))/(H$3-H$2)),1),""))</f>
        <v/>
      </c>
      <c r="I84" s="165">
        <f>IF(OR(I$4=0,Data_wide!$L$80=""),"",IFERROR(ROUND(IF(I$4=1,1+9*(MIN(MAX(Data_wide!$L$80,I$2),I$3)-I$2)/(I$3-I$2),1+9*(I$3-MIN(MAX(Data_wide!$L$80,I$2),I$3))/(I$3-I$2)),1),""))</f>
        <v/>
      </c>
      <c r="J84" s="165">
        <f>IF(OR(J$4=0,Data_wide!$M$80=""),"",IFERROR(ROUND(IF(J$4=1,1+9*(MIN(MAX(Data_wide!$M$80,J$2),J$3)-J$2)/(J$3-J$2),1+9*(J$3-MIN(MAX(Data_wide!$M$80,J$2),J$3))/(J$3-J$2)),1),""))</f>
        <v/>
      </c>
      <c r="K84" s="165">
        <f>IF(OR(K$4=0,Data_wide!$N$80=""),"",IFERROR(ROUND(IF(K$4=1,1+9*(MIN(MAX(Data_wide!$N$80,K$2),K$3)-K$2)/(K$3-K$2),1+9*(K$3-MIN(MAX(Data_wide!$N$80,K$2),K$3))/(K$3-K$2)),1),""))</f>
        <v/>
      </c>
      <c r="L84" s="165">
        <f>IF(OR(L$4=0,Data_wide!$O$80=""),"",IFERROR(ROUND(IF(L$4=1,1+9*(MIN(MAX(Data_wide!$O$80,L$2),L$3)-L$2)/(L$3-L$2),1+9*(L$3-MIN(MAX(Data_wide!$O$80,L$2),L$3))/(L$3-L$2)),1),""))</f>
        <v/>
      </c>
      <c r="M84" s="165">
        <f>IF(OR(M$4=0,Data_wide!$P$80=""),"",IFERROR(ROUND(IF(M$4=1,1+9*(MIN(MAX(Data_wide!$P$80,M$2),M$3)-M$2)/(M$3-M$2),1+9*(M$3-MIN(MAX(Data_wide!$P$80,M$2),M$3))/(M$3-M$2)),1),""))</f>
        <v/>
      </c>
      <c r="N84" s="165">
        <f>IF(OR(N$4=0,Data_wide!$Q$80=""),"",IFERROR(ROUND(IF(N$4=1,1+9*(MIN(MAX(Data_wide!$Q$80,N$2),N$3)-N$2)/(N$3-N$2),1+9*(N$3-MIN(MAX(Data_wide!$Q$80,N$2),N$3))/(N$3-N$2)),1),""))</f>
        <v/>
      </c>
      <c r="O84" s="165">
        <f>IF(OR(O$4=0,Data_wide!$R$80=""),"",IFERROR(ROUND(IF(O$4=1,1+9*(MIN(MAX(Data_wide!$R$80,O$2),O$3)-O$2)/(O$3-O$2),1+9*(O$3-MIN(MAX(Data_wide!$R$80,O$2),O$3))/(O$3-O$2)),1),""))</f>
        <v/>
      </c>
      <c r="P84" s="165">
        <f>IF(OR(P$4=0,Data_wide!$S$80=""),"",IFERROR(ROUND(IF(P$4=1,1+9*(MIN(MAX(Data_wide!$S$80,P$2),P$3)-P$2)/(P$3-P$2),1+9*(P$3-MIN(MAX(Data_wide!$S$80,P$2),P$3))/(P$3-P$2)),1),""))</f>
        <v/>
      </c>
      <c r="Q84" s="165">
        <f>IF(OR(Q$4=0,Data_wide!$T$80=""),"",IFERROR(ROUND(IF(Q$4=1,1+9*(MIN(MAX(Data_wide!$T$80,Q$2),Q$3)-Q$2)/(Q$3-Q$2),1+9*(Q$3-MIN(MAX(Data_wide!$T$80,Q$2),Q$3))/(Q$3-Q$2)),1),""))</f>
        <v/>
      </c>
      <c r="R84" s="165">
        <f>IF(OR(R$4=0,Data_wide!$U$80=""),"",IFERROR(ROUND(IF(R$4=1,1+9*(MIN(MAX(Data_wide!$U$80,R$2),R$3)-R$2)/(R$3-R$2),1+9*(R$3-MIN(MAX(Data_wide!$U$80,R$2),R$3))/(R$3-R$2)),1),""))</f>
        <v/>
      </c>
      <c r="S84" s="165">
        <f>IF(OR(S$4=0,Data_wide!$V$80=""),"",IFERROR(ROUND(IF(S$4=1,1+9*(MIN(MAX(Data_wide!$V$80,S$2),S$3)-S$2)/(S$3-S$2),1+9*(S$3-MIN(MAX(Data_wide!$V$80,S$2),S$3))/(S$3-S$2)),1),""))</f>
        <v/>
      </c>
      <c r="T84" s="165">
        <f>IF(OR(T$4=0,Data_wide!$W$80=""),"",IFERROR(ROUND(IF(T$4=1,1+9*(MIN(MAX(Data_wide!$W$80,T$2),T$3)-T$2)/(T$3-T$2),1+9*(T$3-MIN(MAX(Data_wide!$W$80,T$2),T$3))/(T$3-T$2)),1),""))</f>
        <v/>
      </c>
      <c r="U84" s="165">
        <f>IF(OR(U$4=0,Data_wide!$X$80=""),"",IFERROR(ROUND(IF(U$4=1,1+9*(MIN(MAX(Data_wide!$X$80,U$2),U$3)-U$2)/(U$3-U$2),1+9*(U$3-MIN(MAX(Data_wide!$X$80,U$2),U$3))/(U$3-U$2)),1),""))</f>
        <v/>
      </c>
      <c r="V84" s="165">
        <f>IF(OR(V$4=0,Data_wide!$Y$80=""),"",IFERROR(ROUND(IF(V$4=1,1+9*(MIN(MAX(Data_wide!$Y$80,V$2),V$3)-V$2)/(V$3-V$2),1+9*(V$3-MIN(MAX(Data_wide!$Y$80,V$2),V$3))/(V$3-V$2)),1),""))</f>
        <v/>
      </c>
      <c r="W84" s="165">
        <f>IF(OR(W$4=0,Data_wide!$Z$80=""),"",IFERROR(ROUND(IF(W$4=1,1+9*(MIN(MAX(Data_wide!$Z$80,W$2),W$3)-W$2)/(W$3-W$2),1+9*(W$3-MIN(MAX(Data_wide!$Z$80,W$2),W$3))/(W$3-W$2)),1),""))</f>
        <v/>
      </c>
      <c r="X84" s="165">
        <f>IF(OR(X$4=0,Data_wide!$AA$80=""),"",IFERROR(ROUND(IF(X$4=1,1+9*(MIN(MAX(Data_wide!$AA$80,X$2),X$3)-X$2)/(X$3-X$2),1+9*(X$3-MIN(MAX(Data_wide!$AA$80,X$2),X$3))/(X$3-X$2)),1),""))</f>
        <v/>
      </c>
      <c r="Y84" s="165">
        <f>IF(OR(Y$4=0,Data_wide!$AB$80=""),"",IFERROR(ROUND(IF(Y$4=1,1+9*(MIN(MAX(Data_wide!$AB$80,Y$2),Y$3)-Y$2)/(Y$3-Y$2),1+9*(Y$3-MIN(MAX(Data_wide!$AB$80,Y$2),Y$3))/(Y$3-Y$2)),1),""))</f>
        <v/>
      </c>
      <c r="Z84" s="165">
        <f>IF(OR(Z$4=0,Data_wide!$AC$80=""),"",IFERROR(ROUND(IF(Z$4=1,1+9*(MIN(MAX(Data_wide!$AC$80,Z$2),Z$3)-Z$2)/(Z$3-Z$2),1+9*(Z$3-MIN(MAX(Data_wide!$AC$80,Z$2),Z$3))/(Z$3-Z$2)),1),""))</f>
        <v/>
      </c>
      <c r="AA84" s="165">
        <f>IF(OR(AA$4=0,Data_wide!$AD$80=""),"",IFERROR(ROUND(IF(AA$4=1,1+9*(MIN(MAX(Data_wide!$AD$80,AA$2),AA$3)-AA$2)/(AA$3-AA$2),1+9*(AA$3-MIN(MAX(Data_wide!$AD$80,AA$2),AA$3))/(AA$3-AA$2)),1),""))</f>
        <v/>
      </c>
      <c r="AB84" s="165">
        <f>IF(OR(AB$4=0,Data_wide!$AE$80=""),"",IFERROR(ROUND(IF(AB$4=1,1+9*(MIN(MAX(Data_wide!$AE$80,AB$2),AB$3)-AB$2)/(AB$3-AB$2),1+9*(AB$3-MIN(MAX(Data_wide!$AE$80,AB$2),AB$3))/(AB$3-AB$2)),1),""))</f>
        <v/>
      </c>
      <c r="AC84" s="165">
        <f>IF(OR(AC$4=0,Data_wide!$AF$80=""),"",IFERROR(ROUND(IF(AC$4=1,1+9*(MIN(MAX(Data_wide!$AF$80,AC$2),AC$3)-AC$2)/(AC$3-AC$2),1+9*(AC$3-MIN(MAX(Data_wide!$AF$80,AC$2),AC$3))/(AC$3-AC$2)),1),""))</f>
        <v/>
      </c>
      <c r="AD84" s="165">
        <f>IF(OR(AD$4=0,Data_wide!$AG$80=""),"",IFERROR(ROUND(IF(AD$4=1,1+9*(MIN(MAX(Data_wide!$AG$80,AD$2),AD$3)-AD$2)/(AD$3-AD$2),1+9*(AD$3-MIN(MAX(Data_wide!$AG$80,AD$2),AD$3))/(AD$3-AD$2)),1),""))</f>
        <v/>
      </c>
      <c r="AE84" s="165">
        <f>IF(OR(AE$4=0,Data_wide!$AH$80=""),"",IFERROR(ROUND(IF(AE$4=1,1+9*(MIN(MAX(Data_wide!$AH$80,AE$2),AE$3)-AE$2)/(AE$3-AE$2),1+9*(AE$3-MIN(MAX(Data_wide!$AH$80,AE$2),AE$3))/(AE$3-AE$2)),1),""))</f>
        <v/>
      </c>
      <c r="AF84" s="165">
        <f>IF(OR(AF$4=0,Data_wide!$AI$80=""),"",IFERROR(ROUND(IF(AF$4=1,1+9*(MIN(MAX(Data_wide!$AI$80,AF$2),AF$3)-AF$2)/(AF$3-AF$2),1+9*(AF$3-MIN(MAX(Data_wide!$AI$80,AF$2),AF$3))/(AF$3-AF$2)),1),""))</f>
        <v/>
      </c>
      <c r="AG84" s="165">
        <f>IF(OR(AG$4=0,Data_wide!$AJ$80=""),"",IFERROR(ROUND(IF(AG$4=1,1+9*(MIN(MAX(Data_wide!$AJ$80,AG$2),AG$3)-AG$2)/(AG$3-AG$2),1+9*(AG$3-MIN(MAX(Data_wide!$AJ$80,AG$2),AG$3))/(AG$3-AG$2)),1),""))</f>
        <v/>
      </c>
      <c r="AH84" s="165">
        <f>IF(OR(AH$4=0,Data_wide!$AK$80=""),"",IFERROR(ROUND(IF(AH$4=1,1+9*(MIN(MAX(Data_wide!$AK$80,AH$2),AH$3)-AH$2)/(AH$3-AH$2),1+9*(AH$3-MIN(MAX(Data_wide!$AK$80,AH$2),AH$3))/(AH$3-AH$2)),1),""))</f>
        <v/>
      </c>
      <c r="AI84" s="165">
        <f>IF(OR(AI$4=0,Data_wide!$AL$80=""),"",IFERROR(ROUND(IF(AI$4=1,1+9*(MIN(MAX(Data_wide!$AL$80,AI$2),AI$3)-AI$2)/(AI$3-AI$2),1+9*(AI$3-MIN(MAX(Data_wide!$AL$80,AI$2),AI$3))/(AI$3-AI$2)),1),""))</f>
        <v/>
      </c>
      <c r="AJ84" s="165">
        <f>IF(OR(AJ$4=0,Data_wide!$AM$80=""),"",IFERROR(ROUND(IF(AJ$4=1,1+9*(MIN(MAX(Data_wide!$AM$80,AJ$2),AJ$3)-AJ$2)/(AJ$3-AJ$2),1+9*(AJ$3-MIN(MAX(Data_wide!$AM$80,AJ$2),AJ$3))/(AJ$3-AJ$2)),1),""))</f>
        <v/>
      </c>
      <c r="AK84" s="165">
        <f>IF(OR(AK$4=0,Data_wide!$AN$80=""),"",IFERROR(ROUND(IF(AK$4=1,1+9*(MIN(MAX(Data_wide!$AN$80,AK$2),AK$3)-AK$2)/(AK$3-AK$2),1+9*(AK$3-MIN(MAX(Data_wide!$AN$80,AK$2),AK$3))/(AK$3-AK$2)),1),""))</f>
        <v/>
      </c>
      <c r="AL84" s="165">
        <f>IF(OR(AL$4=0,Data_wide!$AO$80=""),"",IFERROR(ROUND(IF(AL$4=1,1+9*(MIN(MAX(Data_wide!$AO$80,AL$2),AL$3)-AL$2)/(AL$3-AL$2),1+9*(AL$3-MIN(MAX(Data_wide!$AO$80,AL$2),AL$3))/(AL$3-AL$2)),1),""))</f>
        <v/>
      </c>
      <c r="AM84" s="165">
        <f>IF(OR(AM$4=0,Data_wide!$AP$80=""),"",IFERROR(ROUND(IF(AM$4=1,1+9*(MIN(MAX(Data_wide!$AP$80,AM$2),AM$3)-AM$2)/(AM$3-AM$2),1+9*(AM$3-MIN(MAX(Data_wide!$AP$80,AM$2),AM$3))/(AM$3-AM$2)),1),""))</f>
        <v/>
      </c>
      <c r="AN84" s="165">
        <f>IF(OR(AN$4=0,Data_wide!$AQ$80=""),"",IFERROR(ROUND(IF(AN$4=1,1+9*(MIN(MAX(Data_wide!$AQ$80,AN$2),AN$3)-AN$2)/(AN$3-AN$2),1+9*(AN$3-MIN(MAX(Data_wide!$AQ$80,AN$2),AN$3))/(AN$3-AN$2)),1),""))</f>
        <v/>
      </c>
      <c r="AO84" s="165">
        <f>IF(OR(AO$4=0,Data_wide!$AR$80=""),"",IFERROR(ROUND(IF(AO$4=1,1+9*(MIN(MAX(Data_wide!$AR$80,AO$2),AO$3)-AO$2)/(AO$3-AO$2),1+9*(AO$3-MIN(MAX(Data_wide!$AR$80,AO$2),AO$3))/(AO$3-AO$2)),1),""))</f>
        <v/>
      </c>
      <c r="AP84" s="165">
        <f>IF(OR(AP$4=0,Data_wide!$AS$80=""),"",IFERROR(ROUND(IF(AP$4=1,1+9*(MIN(MAX(Data_wide!$AS$80,AP$2),AP$3)-AP$2)/(AP$3-AP$2),1+9*(AP$3-MIN(MAX(Data_wide!$AS$80,AP$2),AP$3))/(AP$3-AP$2)),1),""))</f>
        <v/>
      </c>
      <c r="AQ84" s="165">
        <f>IF(OR(AQ$4=0,Data_wide!$AT$80=""),"",IFERROR(ROUND(IF(AQ$4=1,1+9*(MIN(MAX(Data_wide!$AT$80,AQ$2),AQ$3)-AQ$2)/(AQ$3-AQ$2),1+9*(AQ$3-MIN(MAX(Data_wide!$AT$80,AQ$2),AQ$3))/(AQ$3-AQ$2)),1),""))</f>
        <v/>
      </c>
      <c r="AR84" s="165">
        <f>IF(OR(AR$4=0,Data_wide!$AU$80=""),"",IFERROR(ROUND(IF(AR$4=1,1+9*(MIN(MAX(Data_wide!$AU$80,AR$2),AR$3)-AR$2)/(AR$3-AR$2),1+9*(AR$3-MIN(MAX(Data_wide!$AU$80,AR$2),AR$3))/(AR$3-AR$2)),1),""))</f>
        <v/>
      </c>
      <c r="AS84" s="165">
        <f>IF(OR(AS$4=0,Data_wide!$AV$80=""),"",IFERROR(ROUND(IF(AS$4=1,1+9*(MIN(MAX(Data_wide!$AV$80,AS$2),AS$3)-AS$2)/(AS$3-AS$2),1+9*(AS$3-MIN(MAX(Data_wide!$AV$80,AS$2),AS$3))/(AS$3-AS$2)),1),""))</f>
        <v/>
      </c>
      <c r="AT84" s="165">
        <f>IF(OR(AT$4=0,Data_wide!$AW$80=""),"",IFERROR(ROUND(IF(AT$4=1,1+9*(MIN(MAX(Data_wide!$AW$80,AT$2),AT$3)-AT$2)/(AT$3-AT$2),1+9*(AT$3-MIN(MAX(Data_wide!$AW$80,AT$2),AT$3))/(AT$3-AT$2)),1),""))</f>
        <v/>
      </c>
      <c r="AU84" s="165">
        <f>IF(OR(AU$4=0,Data_wide!$AX$80=""),"",IFERROR(ROUND(IF(AU$4=1,1+9*(MIN(MAX(Data_wide!$AX$80,AU$2),AU$3)-AU$2)/(AU$3-AU$2),1+9*(AU$3-MIN(MAX(Data_wide!$AX$80,AU$2),AU$3))/(AU$3-AU$2)),1),""))</f>
        <v/>
      </c>
      <c r="AV84" s="165">
        <f>IF(OR(AV$4=0,Data_wide!$AY$80=""),"",IFERROR(ROUND(IF(AV$4=1,1+9*(MIN(MAX(Data_wide!$AY$80,AV$2),AV$3)-AV$2)/(AV$3-AV$2),1+9*(AV$3-MIN(MAX(Data_wide!$AY$80,AV$2),AV$3))/(AV$3-AV$2)),1),""))</f>
        <v/>
      </c>
      <c r="AW84" s="165">
        <f>IF(OR(AW$4=0,Data_wide!$AZ$80=""),"",IFERROR(ROUND(IF(AW$4=1,1+9*(MIN(MAX(Data_wide!$AZ$80,AW$2),AW$3)-AW$2)/(AW$3-AW$2),1+9*(AW$3-MIN(MAX(Data_wide!$AZ$80,AW$2),AW$3))/(AW$3-AW$2)),1),""))</f>
        <v/>
      </c>
      <c r="AX84" s="165">
        <f>IF(OR(AX$4=0,Data_wide!$BA$80=""),"",IFERROR(ROUND(IF(AX$4=1,1+9*(MIN(MAX(Data_wide!$BA$80,AX$2),AX$3)-AX$2)/(AX$3-AX$2),1+9*(AX$3-MIN(MAX(Data_wide!$BA$80,AX$2),AX$3))/(AX$3-AX$2)),1),""))</f>
        <v/>
      </c>
      <c r="AY84" s="165">
        <f>IF(OR(AY$4=0,Data_wide!$BB$80=""),"",IFERROR(ROUND(IF(AY$4=1,1+9*(MIN(MAX(Data_wide!$BB$80,AY$2),AY$3)-AY$2)/(AY$3-AY$2),1+9*(AY$3-MIN(MAX(Data_wide!$BB$80,AY$2),AY$3))/(AY$3-AY$2)),1),""))</f>
        <v/>
      </c>
      <c r="AZ84" s="165">
        <f>IF(OR(AZ$4=0,Data_wide!$BC$80=""),"",IFERROR(ROUND(IF(AZ$4=1,1+9*(MIN(MAX(Data_wide!$BC$80,AZ$2),AZ$3)-AZ$2)/(AZ$3-AZ$2),1+9*(AZ$3-MIN(MAX(Data_wide!$BC$80,AZ$2),AZ$3))/(AZ$3-AZ$2)),1),""))</f>
        <v/>
      </c>
      <c r="BA84" s="165">
        <f>IF(OR(BA$4=0,Data_wide!$BD$80=""),"",IFERROR(ROUND(IF(BA$4=1,1+9*(MIN(MAX(Data_wide!$BD$80,BA$2),BA$3)-BA$2)/(BA$3-BA$2),1+9*(BA$3-MIN(MAX(Data_wide!$BD$80,BA$2),BA$3))/(BA$3-BA$2)),1),""))</f>
        <v/>
      </c>
      <c r="BB84" s="165">
        <f>IF(OR(BB$4=0,Data_wide!$BE$80=""),"",IFERROR(ROUND(IF(BB$4=1,1+9*(MIN(MAX(Data_wide!$BE$80,BB$2),BB$3)-BB$2)/(BB$3-BB$2),1+9*(BB$3-MIN(MAX(Data_wide!$BE$80,BB$2),BB$3))/(BB$3-BB$2)),1),""))</f>
        <v/>
      </c>
      <c r="BC84" s="165">
        <f>IF(OR(BC$4=0,Data_wide!$BF$80=""),"",IFERROR(ROUND(IF(BC$4=1,1+9*(MIN(MAX(Data_wide!$BF$80,BC$2),BC$3)-BC$2)/(BC$3-BC$2),1+9*(BC$3-MIN(MAX(Data_wide!$BF$80,BC$2),BC$3))/(BC$3-BC$2)),1),""))</f>
        <v/>
      </c>
      <c r="BD84" s="165">
        <f>IF(OR(BD$4=0,Data_wide!$BG$80=""),"",IFERROR(ROUND(IF(BD$4=1,1+9*(MIN(MAX(Data_wide!$BG$80,BD$2),BD$3)-BD$2)/(BD$3-BD$2),1+9*(BD$3-MIN(MAX(Data_wide!$BG$80,BD$2),BD$3))/(BD$3-BD$2)),1),""))</f>
        <v/>
      </c>
      <c r="BE84" s="165">
        <f>IF(OR(BE$4=0,Data_wide!$BH$80=""),"",IFERROR(ROUND(IF(BE$4=1,1+9*(MIN(MAX(Data_wide!$BH$80,BE$2),BE$3)-BE$2)/(BE$3-BE$2),1+9*(BE$3-MIN(MAX(Data_wide!$BH$80,BE$2),BE$3))/(BE$3-BE$2)),1),""))</f>
        <v/>
      </c>
      <c r="BF84" s="165">
        <f>IF(OR(BF$4=0,Data_wide!$BI$80=""),"",IFERROR(ROUND(IF(BF$4=1,1+9*(MIN(MAX(Data_wide!$BI$80,BF$2),BF$3)-BF$2)/(BF$3-BF$2),1+9*(BF$3-MIN(MAX(Data_wide!$BI$80,BF$2),BF$3))/(BF$3-BF$2)),1),""))</f>
        <v/>
      </c>
      <c r="BG84" s="165">
        <f>IF(OR(BG$4=0,Data_wide!$BJ$80=""),"",IFERROR(ROUND(IF(BG$4=1,1+9*(MIN(MAX(Data_wide!$BJ$80,BG$2),BG$3)-BG$2)/(BG$3-BG$2),1+9*(BG$3-MIN(MAX(Data_wide!$BJ$80,BG$2),BG$3))/(BG$3-BG$2)),1),""))</f>
        <v/>
      </c>
      <c r="BH84" s="165">
        <f>IF(OR(BH$4=0,Data_wide!$BK$80=""),"",IFERROR(ROUND(IF(BH$4=1,1+9*(MIN(MAX(Data_wide!$BK$80,BH$2),BH$3)-BH$2)/(BH$3-BH$2),1+9*(BH$3-MIN(MAX(Data_wide!$BK$80,BH$2),BH$3))/(BH$3-BH$2)),1),""))</f>
        <v/>
      </c>
      <c r="BI84" s="165">
        <f>IF(OR(BI$4=0,Data_wide!$BL$80=""),"",IFERROR(ROUND(IF(BI$4=1,1+9*(MIN(MAX(Data_wide!$BL$80,BI$2),BI$3)-BI$2)/(BI$3-BI$2),1+9*(BI$3-MIN(MAX(Data_wide!$BL$80,BI$2),BI$3))/(BI$3-BI$2)),1),""))</f>
        <v/>
      </c>
      <c r="BJ84" s="165">
        <f>IF(OR(BJ$4=0,Data_wide!$BM$80=""),"",IFERROR(ROUND(IF(BJ$4=1,1+9*(MIN(MAX(Data_wide!$BM$80,BJ$2),BJ$3)-BJ$2)/(BJ$3-BJ$2),1+9*(BJ$3-MIN(MAX(Data_wide!$BM$80,BJ$2),BJ$3))/(BJ$3-BJ$2)),1),""))</f>
        <v/>
      </c>
      <c r="BK84" s="165">
        <f>IF(OR(BK$4=0,Data_wide!$BN$80=""),"",IFERROR(ROUND(IF(BK$4=1,1+9*(MIN(MAX(Data_wide!$BN$80,BK$2),BK$3)-BK$2)/(BK$3-BK$2),1+9*(BK$3-MIN(MAX(Data_wide!$BN$80,BK$2),BK$3))/(BK$3-BK$2)),1),""))</f>
        <v/>
      </c>
      <c r="BL84" s="165">
        <f>IF(OR(BL$4=0,Data_wide!$BO$80=""),"",IFERROR(ROUND(IF(BL$4=1,1+9*(MIN(MAX(Data_wide!$BO$80,BL$2),BL$3)-BL$2)/(BL$3-BL$2),1+9*(BL$3-MIN(MAX(Data_wide!$BO$80,BL$2),BL$3))/(BL$3-BL$2)),1),""))</f>
        <v/>
      </c>
      <c r="BM84" s="165">
        <f>IF(OR(BM$4=0,Data_wide!$BP$80=""),"",IFERROR(ROUND(IF(BM$4=1,1+9*(MIN(MAX(Data_wide!$BP$80,BM$2),BM$3)-BM$2)/(BM$3-BM$2),1+9*(BM$3-MIN(MAX(Data_wide!$BP$80,BM$2),BM$3))/(BM$3-BM$2)),1),""))</f>
        <v/>
      </c>
      <c r="BN84" s="165">
        <f>IF(OR(BN$4=0,Data_wide!$BQ$80=""),"",IFERROR(ROUND(IF(BN$4=1,1+9*(MIN(MAX(Data_wide!$BQ$80,BN$2),BN$3)-BN$2)/(BN$3-BN$2),1+9*(BN$3-MIN(MAX(Data_wide!$BQ$80,BN$2),BN$3))/(BN$3-BN$2)),1),""))</f>
        <v/>
      </c>
      <c r="BO84" s="165">
        <f>IF(OR(BO$4=0,Data_wide!$BR$80=""),"",IFERROR(ROUND(IF(BO$4=1,1+9*(MIN(MAX(Data_wide!$BR$80,BO$2),BO$3)-BO$2)/(BO$3-BO$2),1+9*(BO$3-MIN(MAX(Data_wide!$BR$80,BO$2),BO$3))/(BO$3-BO$2)),1),""))</f>
        <v/>
      </c>
      <c r="BP84" s="165">
        <f>IF(OR(BP$4=0,Data_wide!$BS$80=""),"",IFERROR(ROUND(IF(BP$4=1,1+9*(MIN(MAX(Data_wide!$BS$80,BP$2),BP$3)-BP$2)/(BP$3-BP$2),1+9*(BP$3-MIN(MAX(Data_wide!$BS$80,BP$2),BP$3))/(BP$3-BP$2)),1),""))</f>
        <v/>
      </c>
      <c r="BQ84" s="165">
        <f>IF(OR(BQ$4=0,Data_wide!$BT$80=""),"",IFERROR(ROUND(IF(BQ$4=1,1+9*(MIN(MAX(Data_wide!$BT$80,BQ$2),BQ$3)-BQ$2)/(BQ$3-BQ$2),1+9*(BQ$3-MIN(MAX(Data_wide!$BT$80,BQ$2),BQ$3))/(BQ$3-BQ$2)),1),""))</f>
        <v/>
      </c>
      <c r="BR84" s="165">
        <f>IF(OR(BR$4=0,Data_wide!$BU$80=""),"",IFERROR(ROUND(IF(BR$4=1,1+9*(MIN(MAX(Data_wide!$BU$80,BR$2),BR$3)-BR$2)/(BR$3-BR$2),1+9*(BR$3-MIN(MAX(Data_wide!$BU$80,BR$2),BR$3))/(BR$3-BR$2)),1),""))</f>
        <v/>
      </c>
      <c r="BS84" s="165">
        <f>IF(OR(BS$4=0,Data_wide!$BV$80=""),"",IFERROR(ROUND(IF(BS$4=1,1+9*(MIN(MAX(Data_wide!$BV$80,BS$2),BS$3)-BS$2)/(BS$3-BS$2),1+9*(BS$3-MIN(MAX(Data_wide!$BV$80,BS$2),BS$3))/(BS$3-BS$2)),1),""))</f>
        <v/>
      </c>
      <c r="BT84" s="165">
        <f>IF(OR(BT$4=0,Data_wide!$BW$80=""),"",IFERROR(ROUND(IF(BT$4=1,1+9*(MIN(MAX(Data_wide!$BW$80,BT$2),BT$3)-BT$2)/(BT$3-BT$2),1+9*(BT$3-MIN(MAX(Data_wide!$BW$80,BT$2),BT$3))/(BT$3-BT$2)),1),""))</f>
        <v/>
      </c>
      <c r="BU84" s="165">
        <f>IF(OR(BU$4=0,Data_wide!$BX$80=""),"",IFERROR(ROUND(IF(BU$4=1,1+9*(MIN(MAX(Data_wide!$BX$80,BU$2),BU$3)-BU$2)/(BU$3-BU$2),1+9*(BU$3-MIN(MAX(Data_wide!$BX$80,BU$2),BU$3))/(BU$3-BU$2)),1),""))</f>
        <v/>
      </c>
      <c r="BV84" s="165">
        <f>IF(OR(BV$4=0,Data_wide!$BY$80=""),"",IFERROR(ROUND(IF(BV$4=1,1+9*(MIN(MAX(Data_wide!$BY$80,BV$2),BV$3)-BV$2)/(BV$3-BV$2),1+9*(BV$3-MIN(MAX(Data_wide!$BY$80,BV$2),BV$3))/(BV$3-BV$2)),1),""))</f>
        <v/>
      </c>
      <c r="BW84" s="165">
        <f>IF(OR(BW$4=0,Data_wide!$BZ$80=""),"",IFERROR(ROUND(IF(BW$4=1,1+9*(MIN(MAX(Data_wide!$BZ$80,BW$2),BW$3)-BW$2)/(BW$3-BW$2),1+9*(BW$3-MIN(MAX(Data_wide!$BZ$80,BW$2),BW$3))/(BW$3-BW$2)),1),""))</f>
        <v/>
      </c>
      <c r="BX84" s="165">
        <f>IF(OR(BX$4=0,Data_wide!$CA$80=""),"",IFERROR(ROUND(IF(BX$4=1,1+9*(MIN(MAX(Data_wide!$CA$80,BX$2),BX$3)-BX$2)/(BX$3-BX$2),1+9*(BX$3-MIN(MAX(Data_wide!$CA$80,BX$2),BX$3))/(BX$3-BX$2)),1),""))</f>
        <v/>
      </c>
      <c r="BY84" s="165">
        <f>IF(OR(BY$4=0,Data_wide!$CB$80=""),"",IFERROR(ROUND(IF(BY$4=1,1+9*(MIN(MAX(Data_wide!$CB$80,BY$2),BY$3)-BY$2)/(BY$3-BY$2),1+9*(BY$3-MIN(MAX(Data_wide!$CB$80,BY$2),BY$3))/(BY$3-BY$2)),1),""))</f>
        <v/>
      </c>
      <c r="BZ84" s="165">
        <f>IF(OR(BZ$4=0,Data_wide!$CC$80=""),"",IFERROR(ROUND(IF(BZ$4=1,1+9*(MIN(MAX(Data_wide!$CC$80,BZ$2),BZ$3)-BZ$2)/(BZ$3-BZ$2),1+9*(BZ$3-MIN(MAX(Data_wide!$CC$80,BZ$2),BZ$3))/(BZ$3-BZ$2)),1),""))</f>
        <v/>
      </c>
      <c r="CA84" s="165">
        <f>IF(OR(CA$4=0,Data_wide!$CD$80=""),"",IFERROR(ROUND(IF(CA$4=1,1+9*(MIN(MAX(Data_wide!$CD$80,CA$2),CA$3)-CA$2)/(CA$3-CA$2),1+9*(CA$3-MIN(MAX(Data_wide!$CD$80,CA$2),CA$3))/(CA$3-CA$2)),1),""))</f>
        <v/>
      </c>
      <c r="CB84" s="165">
        <f>IF(OR(CB$4=0,Data_wide!$CE$80=""),"",IFERROR(ROUND(IF(CB$4=1,1+9*(MIN(MAX(Data_wide!$CE$80,CB$2),CB$3)-CB$2)/(CB$3-CB$2),1+9*(CB$3-MIN(MAX(Data_wide!$CE$80,CB$2),CB$3))/(CB$3-CB$2)),1),""))</f>
        <v/>
      </c>
      <c r="CC84" s="165">
        <f>IF(OR(CC$4=0,Data_wide!$CF$80=""),"",IFERROR(ROUND(IF(CC$4=1,1+9*(MIN(MAX(Data_wide!$CF$80,CC$2),CC$3)-CC$2)/(CC$3-CC$2),1+9*(CC$3-MIN(MAX(Data_wide!$CF$80,CC$2),CC$3))/(CC$3-CC$2)),1),""))</f>
        <v/>
      </c>
      <c r="CD84" s="165">
        <f>IF(OR(CD$4=0,Data_wide!$CG$80=""),"",IFERROR(ROUND(IF(CD$4=1,1+9*(MIN(MAX(Data_wide!$CG$80,CD$2),CD$3)-CD$2)/(CD$3-CD$2),1+9*(CD$3-MIN(MAX(Data_wide!$CG$80,CD$2),CD$3))/(CD$3-CD$2)),1),""))</f>
        <v/>
      </c>
      <c r="CE84" s="165">
        <f>IF(OR(CE$4=0,Data_wide!$CH$80=""),"",IFERROR(ROUND(IF(CE$4=1,1+9*(MIN(MAX(Data_wide!$CH$80,CE$2),CE$3)-CE$2)/(CE$3-CE$2),1+9*(CE$3-MIN(MAX(Data_wide!$CH$80,CE$2),CE$3))/(CE$3-CE$2)),1),""))</f>
        <v/>
      </c>
      <c r="CF84" s="165">
        <f>IF(OR(CF$4=0,Data_wide!$CI$80=""),"",IFERROR(ROUND(IF(CF$4=1,1+9*(MIN(MAX(Data_wide!$CI$80,CF$2),CF$3)-CF$2)/(CF$3-CF$2),1+9*(CF$3-MIN(MAX(Data_wide!$CI$80,CF$2),CF$3))/(CF$3-CF$2)),1),""))</f>
        <v/>
      </c>
      <c r="CG84" s="165">
        <f>IF(OR(CG$4=0,Data_wide!$CJ$80=""),"",IFERROR(ROUND(IF(CG$4=1,1+9*(MIN(MAX(Data_wide!$CJ$80,CG$2),CG$3)-CG$2)/(CG$3-CG$2),1+9*(CG$3-MIN(MAX(Data_wide!$CJ$80,CG$2),CG$3))/(CG$3-CG$2)),1),""))</f>
        <v/>
      </c>
      <c r="CH84" s="165">
        <f>IF(OR(CH$4=0,Data_wide!$CK$80=""),"",IFERROR(ROUND(IF(CH$4=1,1+9*(MIN(MAX(Data_wide!$CK$80,CH$2),CH$3)-CH$2)/(CH$3-CH$2),1+9*(CH$3-MIN(MAX(Data_wide!$CK$80,CH$2),CH$3))/(CH$3-CH$2)),1),""))</f>
        <v/>
      </c>
      <c r="CI84" s="165">
        <f>IF(OR(CI$4=0,Data_wide!$CL$80=""),"",IFERROR(ROUND(IF(CI$4=1,1+9*(MIN(MAX(Data_wide!$CL$80,CI$2),CI$3)-CI$2)/(CI$3-CI$2),1+9*(CI$3-MIN(MAX(Data_wide!$CL$80,CI$2),CI$3))/(CI$3-CI$2)),1),""))</f>
        <v/>
      </c>
      <c r="CJ84" s="165">
        <f>IF(OR(CJ$4=0,Data_wide!$CM$80=""),"",IFERROR(ROUND(IF(CJ$4=1,1+9*(MIN(MAX(Data_wide!$CM$80,CJ$2),CJ$3)-CJ$2)/(CJ$3-CJ$2),1+9*(CJ$3-MIN(MAX(Data_wide!$CM$80,CJ$2),CJ$3))/(CJ$3-CJ$2)),1),""))</f>
        <v/>
      </c>
      <c r="CK84" s="165">
        <f>IF(OR(CK$4=0,Data_wide!$CN$80=""),"",IFERROR(ROUND(IF(CK$4=1,1+9*(MIN(MAX(Data_wide!$CN$80,CK$2),CK$3)-CK$2)/(CK$3-CK$2),1+9*(CK$3-MIN(MAX(Data_wide!$CN$80,CK$2),CK$3))/(CK$3-CK$2)),1),""))</f>
        <v/>
      </c>
      <c r="CL84" s="165">
        <f>IF(OR(CL$4=0,Data_wide!$CO$80=""),"",IFERROR(ROUND(IF(CL$4=1,1+9*(MIN(MAX(Data_wide!$CO$80,CL$2),CL$3)-CL$2)/(CL$3-CL$2),1+9*(CL$3-MIN(MAX(Data_wide!$CO$80,CL$2),CL$3))/(CL$3-CL$2)),1),""))</f>
        <v/>
      </c>
      <c r="CM84" s="165">
        <f>IF(OR(CM$4=0,Data_wide!$CP$80=""),"",IFERROR(ROUND(IF(CM$4=1,1+9*(MIN(MAX(Data_wide!$CP$80,CM$2),CM$3)-CM$2)/(CM$3-CM$2),1+9*(CM$3-MIN(MAX(Data_wide!$CP$80,CM$2),CM$3))/(CM$3-CM$2)),1),""))</f>
        <v/>
      </c>
      <c r="CN84" s="165">
        <f>IF(OR(CN$4=0,Data_wide!$CQ$80=""),"",IFERROR(ROUND(IF(CN$4=1,1+9*(MIN(MAX(Data_wide!$CQ$80,CN$2),CN$3)-CN$2)/(CN$3-CN$2),1+9*(CN$3-MIN(MAX(Data_wide!$CQ$80,CN$2),CN$3))/(CN$3-CN$2)),1),""))</f>
        <v/>
      </c>
      <c r="CO84" s="165">
        <f>IF(OR(CO$4=0,Data_wide!$CR$80=""),"",IFERROR(ROUND(IF(CO$4=1,1+9*(MIN(MAX(Data_wide!$CR$80,CO$2),CO$3)-CO$2)/(CO$3-CO$2),1+9*(CO$3-MIN(MAX(Data_wide!$CR$80,CO$2),CO$3))/(CO$3-CO$2)),1),""))</f>
        <v/>
      </c>
    </row>
    <row r="85" ht="14" customHeight="1">
      <c r="A85" s="161" t="inlineStr">
        <is>
          <t>GUM</t>
        </is>
      </c>
      <c r="B85" s="161" t="inlineStr">
        <is>
          <t>Guam</t>
        </is>
      </c>
      <c r="C85" s="165">
        <f>IF(OR(C$4=0,Data_wide!$F$81=""),"",IFERROR(ROUND(IF(C$4=1,1+9*(MIN(MAX(Data_wide!$F$81,C$2),C$3)-C$2)/(C$3-C$2),1+9*(C$3-MIN(MAX(Data_wide!$F$81,C$2),C$3))/(C$3-C$2)),1),""))</f>
        <v/>
      </c>
      <c r="D85" s="165">
        <f>IF(OR(D$4=0,Data_wide!$G$81=""),"",IFERROR(ROUND(IF(D$4=1,1+9*(MIN(MAX(Data_wide!$G$81,D$2),D$3)-D$2)/(D$3-D$2),1+9*(D$3-MIN(MAX(Data_wide!$G$81,D$2),D$3))/(D$3-D$2)),1),""))</f>
        <v/>
      </c>
      <c r="E85" s="165">
        <f>IF(OR(E$4=0,Data_wide!$H$81=""),"",IFERROR(ROUND(IF(E$4=1,1+9*(MIN(MAX(Data_wide!$H$81,E$2),E$3)-E$2)/(E$3-E$2),1+9*(E$3-MIN(MAX(Data_wide!$H$81,E$2),E$3))/(E$3-E$2)),1),""))</f>
        <v/>
      </c>
      <c r="F85" s="165">
        <f>IF(OR(F$4=0,Data_wide!$I$81=""),"",IFERROR(ROUND(IF(F$4=1,1+9*(MIN(MAX(Data_wide!$I$81,F$2),F$3)-F$2)/(F$3-F$2),1+9*(F$3-MIN(MAX(Data_wide!$I$81,F$2),F$3))/(F$3-F$2)),1),""))</f>
        <v/>
      </c>
      <c r="G85" s="165">
        <f>IF(OR(G$4=0,Data_wide!$J$81=""),"",IFERROR(ROUND(IF(G$4=1,1+9*(MIN(MAX(Data_wide!$J$81,G$2),G$3)-G$2)/(G$3-G$2),1+9*(G$3-MIN(MAX(Data_wide!$J$81,G$2),G$3))/(G$3-G$2)),1),""))</f>
        <v/>
      </c>
      <c r="H85" s="165">
        <f>IF(OR(H$4=0,Data_wide!$K$81=""),"",IFERROR(ROUND(IF(H$4=1,1+9*(MIN(MAX(Data_wide!$K$81,H$2),H$3)-H$2)/(H$3-H$2),1+9*(H$3-MIN(MAX(Data_wide!$K$81,H$2),H$3))/(H$3-H$2)),1),""))</f>
        <v/>
      </c>
      <c r="I85" s="165">
        <f>IF(OR(I$4=0,Data_wide!$L$81=""),"",IFERROR(ROUND(IF(I$4=1,1+9*(MIN(MAX(Data_wide!$L$81,I$2),I$3)-I$2)/(I$3-I$2),1+9*(I$3-MIN(MAX(Data_wide!$L$81,I$2),I$3))/(I$3-I$2)),1),""))</f>
        <v/>
      </c>
      <c r="J85" s="165">
        <f>IF(OR(J$4=0,Data_wide!$M$81=""),"",IFERROR(ROUND(IF(J$4=1,1+9*(MIN(MAX(Data_wide!$M$81,J$2),J$3)-J$2)/(J$3-J$2),1+9*(J$3-MIN(MAX(Data_wide!$M$81,J$2),J$3))/(J$3-J$2)),1),""))</f>
        <v/>
      </c>
      <c r="K85" s="165">
        <f>IF(OR(K$4=0,Data_wide!$N$81=""),"",IFERROR(ROUND(IF(K$4=1,1+9*(MIN(MAX(Data_wide!$N$81,K$2),K$3)-K$2)/(K$3-K$2),1+9*(K$3-MIN(MAX(Data_wide!$N$81,K$2),K$3))/(K$3-K$2)),1),""))</f>
        <v/>
      </c>
      <c r="L85" s="165">
        <f>IF(OR(L$4=0,Data_wide!$O$81=""),"",IFERROR(ROUND(IF(L$4=1,1+9*(MIN(MAX(Data_wide!$O$81,L$2),L$3)-L$2)/(L$3-L$2),1+9*(L$3-MIN(MAX(Data_wide!$O$81,L$2),L$3))/(L$3-L$2)),1),""))</f>
        <v/>
      </c>
      <c r="M85" s="165">
        <f>IF(OR(M$4=0,Data_wide!$P$81=""),"",IFERROR(ROUND(IF(M$4=1,1+9*(MIN(MAX(Data_wide!$P$81,M$2),M$3)-M$2)/(M$3-M$2),1+9*(M$3-MIN(MAX(Data_wide!$P$81,M$2),M$3))/(M$3-M$2)),1),""))</f>
        <v/>
      </c>
      <c r="N85" s="165">
        <f>IF(OR(N$4=0,Data_wide!$Q$81=""),"",IFERROR(ROUND(IF(N$4=1,1+9*(MIN(MAX(Data_wide!$Q$81,N$2),N$3)-N$2)/(N$3-N$2),1+9*(N$3-MIN(MAX(Data_wide!$Q$81,N$2),N$3))/(N$3-N$2)),1),""))</f>
        <v/>
      </c>
      <c r="O85" s="165">
        <f>IF(OR(O$4=0,Data_wide!$R$81=""),"",IFERROR(ROUND(IF(O$4=1,1+9*(MIN(MAX(Data_wide!$R$81,O$2),O$3)-O$2)/(O$3-O$2),1+9*(O$3-MIN(MAX(Data_wide!$R$81,O$2),O$3))/(O$3-O$2)),1),""))</f>
        <v/>
      </c>
      <c r="P85" s="165">
        <f>IF(OR(P$4=0,Data_wide!$S$81=""),"",IFERROR(ROUND(IF(P$4=1,1+9*(MIN(MAX(Data_wide!$S$81,P$2),P$3)-P$2)/(P$3-P$2),1+9*(P$3-MIN(MAX(Data_wide!$S$81,P$2),P$3))/(P$3-P$2)),1),""))</f>
        <v/>
      </c>
      <c r="Q85" s="165">
        <f>IF(OR(Q$4=0,Data_wide!$T$81=""),"",IFERROR(ROUND(IF(Q$4=1,1+9*(MIN(MAX(Data_wide!$T$81,Q$2),Q$3)-Q$2)/(Q$3-Q$2),1+9*(Q$3-MIN(MAX(Data_wide!$T$81,Q$2),Q$3))/(Q$3-Q$2)),1),""))</f>
        <v/>
      </c>
      <c r="R85" s="165">
        <f>IF(OR(R$4=0,Data_wide!$U$81=""),"",IFERROR(ROUND(IF(R$4=1,1+9*(MIN(MAX(Data_wide!$U$81,R$2),R$3)-R$2)/(R$3-R$2),1+9*(R$3-MIN(MAX(Data_wide!$U$81,R$2),R$3))/(R$3-R$2)),1),""))</f>
        <v/>
      </c>
      <c r="S85" s="165">
        <f>IF(OR(S$4=0,Data_wide!$V$81=""),"",IFERROR(ROUND(IF(S$4=1,1+9*(MIN(MAX(Data_wide!$V$81,S$2),S$3)-S$2)/(S$3-S$2),1+9*(S$3-MIN(MAX(Data_wide!$V$81,S$2),S$3))/(S$3-S$2)),1),""))</f>
        <v/>
      </c>
      <c r="T85" s="165">
        <f>IF(OR(T$4=0,Data_wide!$W$81=""),"",IFERROR(ROUND(IF(T$4=1,1+9*(MIN(MAX(Data_wide!$W$81,T$2),T$3)-T$2)/(T$3-T$2),1+9*(T$3-MIN(MAX(Data_wide!$W$81,T$2),T$3))/(T$3-T$2)),1),""))</f>
        <v/>
      </c>
      <c r="U85" s="165">
        <f>IF(OR(U$4=0,Data_wide!$X$81=""),"",IFERROR(ROUND(IF(U$4=1,1+9*(MIN(MAX(Data_wide!$X$81,U$2),U$3)-U$2)/(U$3-U$2),1+9*(U$3-MIN(MAX(Data_wide!$X$81,U$2),U$3))/(U$3-U$2)),1),""))</f>
        <v/>
      </c>
      <c r="V85" s="165">
        <f>IF(OR(V$4=0,Data_wide!$Y$81=""),"",IFERROR(ROUND(IF(V$4=1,1+9*(MIN(MAX(Data_wide!$Y$81,V$2),V$3)-V$2)/(V$3-V$2),1+9*(V$3-MIN(MAX(Data_wide!$Y$81,V$2),V$3))/(V$3-V$2)),1),""))</f>
        <v/>
      </c>
      <c r="W85" s="165">
        <f>IF(OR(W$4=0,Data_wide!$Z$81=""),"",IFERROR(ROUND(IF(W$4=1,1+9*(MIN(MAX(Data_wide!$Z$81,W$2),W$3)-W$2)/(W$3-W$2),1+9*(W$3-MIN(MAX(Data_wide!$Z$81,W$2),W$3))/(W$3-W$2)),1),""))</f>
        <v/>
      </c>
      <c r="X85" s="165">
        <f>IF(OR(X$4=0,Data_wide!$AA$81=""),"",IFERROR(ROUND(IF(X$4=1,1+9*(MIN(MAX(Data_wide!$AA$81,X$2),X$3)-X$2)/(X$3-X$2),1+9*(X$3-MIN(MAX(Data_wide!$AA$81,X$2),X$3))/(X$3-X$2)),1),""))</f>
        <v/>
      </c>
      <c r="Y85" s="165">
        <f>IF(OR(Y$4=0,Data_wide!$AB$81=""),"",IFERROR(ROUND(IF(Y$4=1,1+9*(MIN(MAX(Data_wide!$AB$81,Y$2),Y$3)-Y$2)/(Y$3-Y$2),1+9*(Y$3-MIN(MAX(Data_wide!$AB$81,Y$2),Y$3))/(Y$3-Y$2)),1),""))</f>
        <v/>
      </c>
      <c r="Z85" s="165">
        <f>IF(OR(Z$4=0,Data_wide!$AC$81=""),"",IFERROR(ROUND(IF(Z$4=1,1+9*(MIN(MAX(Data_wide!$AC$81,Z$2),Z$3)-Z$2)/(Z$3-Z$2),1+9*(Z$3-MIN(MAX(Data_wide!$AC$81,Z$2),Z$3))/(Z$3-Z$2)),1),""))</f>
        <v/>
      </c>
      <c r="AA85" s="165">
        <f>IF(OR(AA$4=0,Data_wide!$AD$81=""),"",IFERROR(ROUND(IF(AA$4=1,1+9*(MIN(MAX(Data_wide!$AD$81,AA$2),AA$3)-AA$2)/(AA$3-AA$2),1+9*(AA$3-MIN(MAX(Data_wide!$AD$81,AA$2),AA$3))/(AA$3-AA$2)),1),""))</f>
        <v/>
      </c>
      <c r="AB85" s="165">
        <f>IF(OR(AB$4=0,Data_wide!$AE$81=""),"",IFERROR(ROUND(IF(AB$4=1,1+9*(MIN(MAX(Data_wide!$AE$81,AB$2),AB$3)-AB$2)/(AB$3-AB$2),1+9*(AB$3-MIN(MAX(Data_wide!$AE$81,AB$2),AB$3))/(AB$3-AB$2)),1),""))</f>
        <v/>
      </c>
      <c r="AC85" s="165">
        <f>IF(OR(AC$4=0,Data_wide!$AF$81=""),"",IFERROR(ROUND(IF(AC$4=1,1+9*(MIN(MAX(Data_wide!$AF$81,AC$2),AC$3)-AC$2)/(AC$3-AC$2),1+9*(AC$3-MIN(MAX(Data_wide!$AF$81,AC$2),AC$3))/(AC$3-AC$2)),1),""))</f>
        <v/>
      </c>
      <c r="AD85" s="165">
        <f>IF(OR(AD$4=0,Data_wide!$AG$81=""),"",IFERROR(ROUND(IF(AD$4=1,1+9*(MIN(MAX(Data_wide!$AG$81,AD$2),AD$3)-AD$2)/(AD$3-AD$2),1+9*(AD$3-MIN(MAX(Data_wide!$AG$81,AD$2),AD$3))/(AD$3-AD$2)),1),""))</f>
        <v/>
      </c>
      <c r="AE85" s="165">
        <f>IF(OR(AE$4=0,Data_wide!$AH$81=""),"",IFERROR(ROUND(IF(AE$4=1,1+9*(MIN(MAX(Data_wide!$AH$81,AE$2),AE$3)-AE$2)/(AE$3-AE$2),1+9*(AE$3-MIN(MAX(Data_wide!$AH$81,AE$2),AE$3))/(AE$3-AE$2)),1),""))</f>
        <v/>
      </c>
      <c r="AF85" s="165">
        <f>IF(OR(AF$4=0,Data_wide!$AI$81=""),"",IFERROR(ROUND(IF(AF$4=1,1+9*(MIN(MAX(Data_wide!$AI$81,AF$2),AF$3)-AF$2)/(AF$3-AF$2),1+9*(AF$3-MIN(MAX(Data_wide!$AI$81,AF$2),AF$3))/(AF$3-AF$2)),1),""))</f>
        <v/>
      </c>
      <c r="AG85" s="165">
        <f>IF(OR(AG$4=0,Data_wide!$AJ$81=""),"",IFERROR(ROUND(IF(AG$4=1,1+9*(MIN(MAX(Data_wide!$AJ$81,AG$2),AG$3)-AG$2)/(AG$3-AG$2),1+9*(AG$3-MIN(MAX(Data_wide!$AJ$81,AG$2),AG$3))/(AG$3-AG$2)),1),""))</f>
        <v/>
      </c>
      <c r="AH85" s="165">
        <f>IF(OR(AH$4=0,Data_wide!$AK$81=""),"",IFERROR(ROUND(IF(AH$4=1,1+9*(MIN(MAX(Data_wide!$AK$81,AH$2),AH$3)-AH$2)/(AH$3-AH$2),1+9*(AH$3-MIN(MAX(Data_wide!$AK$81,AH$2),AH$3))/(AH$3-AH$2)),1),""))</f>
        <v/>
      </c>
      <c r="AI85" s="165">
        <f>IF(OR(AI$4=0,Data_wide!$AL$81=""),"",IFERROR(ROUND(IF(AI$4=1,1+9*(MIN(MAX(Data_wide!$AL$81,AI$2),AI$3)-AI$2)/(AI$3-AI$2),1+9*(AI$3-MIN(MAX(Data_wide!$AL$81,AI$2),AI$3))/(AI$3-AI$2)),1),""))</f>
        <v/>
      </c>
      <c r="AJ85" s="165">
        <f>IF(OR(AJ$4=0,Data_wide!$AM$81=""),"",IFERROR(ROUND(IF(AJ$4=1,1+9*(MIN(MAX(Data_wide!$AM$81,AJ$2),AJ$3)-AJ$2)/(AJ$3-AJ$2),1+9*(AJ$3-MIN(MAX(Data_wide!$AM$81,AJ$2),AJ$3))/(AJ$3-AJ$2)),1),""))</f>
        <v/>
      </c>
      <c r="AK85" s="165">
        <f>IF(OR(AK$4=0,Data_wide!$AN$81=""),"",IFERROR(ROUND(IF(AK$4=1,1+9*(MIN(MAX(Data_wide!$AN$81,AK$2),AK$3)-AK$2)/(AK$3-AK$2),1+9*(AK$3-MIN(MAX(Data_wide!$AN$81,AK$2),AK$3))/(AK$3-AK$2)),1),""))</f>
        <v/>
      </c>
      <c r="AL85" s="165">
        <f>IF(OR(AL$4=0,Data_wide!$AO$81=""),"",IFERROR(ROUND(IF(AL$4=1,1+9*(MIN(MAX(Data_wide!$AO$81,AL$2),AL$3)-AL$2)/(AL$3-AL$2),1+9*(AL$3-MIN(MAX(Data_wide!$AO$81,AL$2),AL$3))/(AL$3-AL$2)),1),""))</f>
        <v/>
      </c>
      <c r="AM85" s="165">
        <f>IF(OR(AM$4=0,Data_wide!$AP$81=""),"",IFERROR(ROUND(IF(AM$4=1,1+9*(MIN(MAX(Data_wide!$AP$81,AM$2),AM$3)-AM$2)/(AM$3-AM$2),1+9*(AM$3-MIN(MAX(Data_wide!$AP$81,AM$2),AM$3))/(AM$3-AM$2)),1),""))</f>
        <v/>
      </c>
      <c r="AN85" s="165">
        <f>IF(OR(AN$4=0,Data_wide!$AQ$81=""),"",IFERROR(ROUND(IF(AN$4=1,1+9*(MIN(MAX(Data_wide!$AQ$81,AN$2),AN$3)-AN$2)/(AN$3-AN$2),1+9*(AN$3-MIN(MAX(Data_wide!$AQ$81,AN$2),AN$3))/(AN$3-AN$2)),1),""))</f>
        <v/>
      </c>
      <c r="AO85" s="165">
        <f>IF(OR(AO$4=0,Data_wide!$AR$81=""),"",IFERROR(ROUND(IF(AO$4=1,1+9*(MIN(MAX(Data_wide!$AR$81,AO$2),AO$3)-AO$2)/(AO$3-AO$2),1+9*(AO$3-MIN(MAX(Data_wide!$AR$81,AO$2),AO$3))/(AO$3-AO$2)),1),""))</f>
        <v/>
      </c>
      <c r="AP85" s="165">
        <f>IF(OR(AP$4=0,Data_wide!$AS$81=""),"",IFERROR(ROUND(IF(AP$4=1,1+9*(MIN(MAX(Data_wide!$AS$81,AP$2),AP$3)-AP$2)/(AP$3-AP$2),1+9*(AP$3-MIN(MAX(Data_wide!$AS$81,AP$2),AP$3))/(AP$3-AP$2)),1),""))</f>
        <v/>
      </c>
      <c r="AQ85" s="165">
        <f>IF(OR(AQ$4=0,Data_wide!$AT$81=""),"",IFERROR(ROUND(IF(AQ$4=1,1+9*(MIN(MAX(Data_wide!$AT$81,AQ$2),AQ$3)-AQ$2)/(AQ$3-AQ$2),1+9*(AQ$3-MIN(MAX(Data_wide!$AT$81,AQ$2),AQ$3))/(AQ$3-AQ$2)),1),""))</f>
        <v/>
      </c>
      <c r="AR85" s="165">
        <f>IF(OR(AR$4=0,Data_wide!$AU$81=""),"",IFERROR(ROUND(IF(AR$4=1,1+9*(MIN(MAX(Data_wide!$AU$81,AR$2),AR$3)-AR$2)/(AR$3-AR$2),1+9*(AR$3-MIN(MAX(Data_wide!$AU$81,AR$2),AR$3))/(AR$3-AR$2)),1),""))</f>
        <v/>
      </c>
      <c r="AS85" s="165">
        <f>IF(OR(AS$4=0,Data_wide!$AV$81=""),"",IFERROR(ROUND(IF(AS$4=1,1+9*(MIN(MAX(Data_wide!$AV$81,AS$2),AS$3)-AS$2)/(AS$3-AS$2),1+9*(AS$3-MIN(MAX(Data_wide!$AV$81,AS$2),AS$3))/(AS$3-AS$2)),1),""))</f>
        <v/>
      </c>
      <c r="AT85" s="165">
        <f>IF(OR(AT$4=0,Data_wide!$AW$81=""),"",IFERROR(ROUND(IF(AT$4=1,1+9*(MIN(MAX(Data_wide!$AW$81,AT$2),AT$3)-AT$2)/(AT$3-AT$2),1+9*(AT$3-MIN(MAX(Data_wide!$AW$81,AT$2),AT$3))/(AT$3-AT$2)),1),""))</f>
        <v/>
      </c>
      <c r="AU85" s="165">
        <f>IF(OR(AU$4=0,Data_wide!$AX$81=""),"",IFERROR(ROUND(IF(AU$4=1,1+9*(MIN(MAX(Data_wide!$AX$81,AU$2),AU$3)-AU$2)/(AU$3-AU$2),1+9*(AU$3-MIN(MAX(Data_wide!$AX$81,AU$2),AU$3))/(AU$3-AU$2)),1),""))</f>
        <v/>
      </c>
      <c r="AV85" s="165">
        <f>IF(OR(AV$4=0,Data_wide!$AY$81=""),"",IFERROR(ROUND(IF(AV$4=1,1+9*(MIN(MAX(Data_wide!$AY$81,AV$2),AV$3)-AV$2)/(AV$3-AV$2),1+9*(AV$3-MIN(MAX(Data_wide!$AY$81,AV$2),AV$3))/(AV$3-AV$2)),1),""))</f>
        <v/>
      </c>
      <c r="AW85" s="165">
        <f>IF(OR(AW$4=0,Data_wide!$AZ$81=""),"",IFERROR(ROUND(IF(AW$4=1,1+9*(MIN(MAX(Data_wide!$AZ$81,AW$2),AW$3)-AW$2)/(AW$3-AW$2),1+9*(AW$3-MIN(MAX(Data_wide!$AZ$81,AW$2),AW$3))/(AW$3-AW$2)),1),""))</f>
        <v/>
      </c>
      <c r="AX85" s="165">
        <f>IF(OR(AX$4=0,Data_wide!$BA$81=""),"",IFERROR(ROUND(IF(AX$4=1,1+9*(MIN(MAX(Data_wide!$BA$81,AX$2),AX$3)-AX$2)/(AX$3-AX$2),1+9*(AX$3-MIN(MAX(Data_wide!$BA$81,AX$2),AX$3))/(AX$3-AX$2)),1),""))</f>
        <v/>
      </c>
      <c r="AY85" s="165">
        <f>IF(OR(AY$4=0,Data_wide!$BB$81=""),"",IFERROR(ROUND(IF(AY$4=1,1+9*(MIN(MAX(Data_wide!$BB$81,AY$2),AY$3)-AY$2)/(AY$3-AY$2),1+9*(AY$3-MIN(MAX(Data_wide!$BB$81,AY$2),AY$3))/(AY$3-AY$2)),1),""))</f>
        <v/>
      </c>
      <c r="AZ85" s="165">
        <f>IF(OR(AZ$4=0,Data_wide!$BC$81=""),"",IFERROR(ROUND(IF(AZ$4=1,1+9*(MIN(MAX(Data_wide!$BC$81,AZ$2),AZ$3)-AZ$2)/(AZ$3-AZ$2),1+9*(AZ$3-MIN(MAX(Data_wide!$BC$81,AZ$2),AZ$3))/(AZ$3-AZ$2)),1),""))</f>
        <v/>
      </c>
      <c r="BA85" s="165">
        <f>IF(OR(BA$4=0,Data_wide!$BD$81=""),"",IFERROR(ROUND(IF(BA$4=1,1+9*(MIN(MAX(Data_wide!$BD$81,BA$2),BA$3)-BA$2)/(BA$3-BA$2),1+9*(BA$3-MIN(MAX(Data_wide!$BD$81,BA$2),BA$3))/(BA$3-BA$2)),1),""))</f>
        <v/>
      </c>
      <c r="BB85" s="165">
        <f>IF(OR(BB$4=0,Data_wide!$BE$81=""),"",IFERROR(ROUND(IF(BB$4=1,1+9*(MIN(MAX(Data_wide!$BE$81,BB$2),BB$3)-BB$2)/(BB$3-BB$2),1+9*(BB$3-MIN(MAX(Data_wide!$BE$81,BB$2),BB$3))/(BB$3-BB$2)),1),""))</f>
        <v/>
      </c>
      <c r="BC85" s="165">
        <f>IF(OR(BC$4=0,Data_wide!$BF$81=""),"",IFERROR(ROUND(IF(BC$4=1,1+9*(MIN(MAX(Data_wide!$BF$81,BC$2),BC$3)-BC$2)/(BC$3-BC$2),1+9*(BC$3-MIN(MAX(Data_wide!$BF$81,BC$2),BC$3))/(BC$3-BC$2)),1),""))</f>
        <v/>
      </c>
      <c r="BD85" s="165">
        <f>IF(OR(BD$4=0,Data_wide!$BG$81=""),"",IFERROR(ROUND(IF(BD$4=1,1+9*(MIN(MAX(Data_wide!$BG$81,BD$2),BD$3)-BD$2)/(BD$3-BD$2),1+9*(BD$3-MIN(MAX(Data_wide!$BG$81,BD$2),BD$3))/(BD$3-BD$2)),1),""))</f>
        <v/>
      </c>
      <c r="BE85" s="165">
        <f>IF(OR(BE$4=0,Data_wide!$BH$81=""),"",IFERROR(ROUND(IF(BE$4=1,1+9*(MIN(MAX(Data_wide!$BH$81,BE$2),BE$3)-BE$2)/(BE$3-BE$2),1+9*(BE$3-MIN(MAX(Data_wide!$BH$81,BE$2),BE$3))/(BE$3-BE$2)),1),""))</f>
        <v/>
      </c>
      <c r="BF85" s="165">
        <f>IF(OR(BF$4=0,Data_wide!$BI$81=""),"",IFERROR(ROUND(IF(BF$4=1,1+9*(MIN(MAX(Data_wide!$BI$81,BF$2),BF$3)-BF$2)/(BF$3-BF$2),1+9*(BF$3-MIN(MAX(Data_wide!$BI$81,BF$2),BF$3))/(BF$3-BF$2)),1),""))</f>
        <v/>
      </c>
      <c r="BG85" s="165">
        <f>IF(OR(BG$4=0,Data_wide!$BJ$81=""),"",IFERROR(ROUND(IF(BG$4=1,1+9*(MIN(MAX(Data_wide!$BJ$81,BG$2),BG$3)-BG$2)/(BG$3-BG$2),1+9*(BG$3-MIN(MAX(Data_wide!$BJ$81,BG$2),BG$3))/(BG$3-BG$2)),1),""))</f>
        <v/>
      </c>
      <c r="BH85" s="165">
        <f>IF(OR(BH$4=0,Data_wide!$BK$81=""),"",IFERROR(ROUND(IF(BH$4=1,1+9*(MIN(MAX(Data_wide!$BK$81,BH$2),BH$3)-BH$2)/(BH$3-BH$2),1+9*(BH$3-MIN(MAX(Data_wide!$BK$81,BH$2),BH$3))/(BH$3-BH$2)),1),""))</f>
        <v/>
      </c>
      <c r="BI85" s="165">
        <f>IF(OR(BI$4=0,Data_wide!$BL$81=""),"",IFERROR(ROUND(IF(BI$4=1,1+9*(MIN(MAX(Data_wide!$BL$81,BI$2),BI$3)-BI$2)/(BI$3-BI$2),1+9*(BI$3-MIN(MAX(Data_wide!$BL$81,BI$2),BI$3))/(BI$3-BI$2)),1),""))</f>
        <v/>
      </c>
      <c r="BJ85" s="165">
        <f>IF(OR(BJ$4=0,Data_wide!$BM$81=""),"",IFERROR(ROUND(IF(BJ$4=1,1+9*(MIN(MAX(Data_wide!$BM$81,BJ$2),BJ$3)-BJ$2)/(BJ$3-BJ$2),1+9*(BJ$3-MIN(MAX(Data_wide!$BM$81,BJ$2),BJ$3))/(BJ$3-BJ$2)),1),""))</f>
        <v/>
      </c>
      <c r="BK85" s="165">
        <f>IF(OR(BK$4=0,Data_wide!$BN$81=""),"",IFERROR(ROUND(IF(BK$4=1,1+9*(MIN(MAX(Data_wide!$BN$81,BK$2),BK$3)-BK$2)/(BK$3-BK$2),1+9*(BK$3-MIN(MAX(Data_wide!$BN$81,BK$2),BK$3))/(BK$3-BK$2)),1),""))</f>
        <v/>
      </c>
      <c r="BL85" s="165">
        <f>IF(OR(BL$4=0,Data_wide!$BO$81=""),"",IFERROR(ROUND(IF(BL$4=1,1+9*(MIN(MAX(Data_wide!$BO$81,BL$2),BL$3)-BL$2)/(BL$3-BL$2),1+9*(BL$3-MIN(MAX(Data_wide!$BO$81,BL$2),BL$3))/(BL$3-BL$2)),1),""))</f>
        <v/>
      </c>
      <c r="BM85" s="165">
        <f>IF(OR(BM$4=0,Data_wide!$BP$81=""),"",IFERROR(ROUND(IF(BM$4=1,1+9*(MIN(MAX(Data_wide!$BP$81,BM$2),BM$3)-BM$2)/(BM$3-BM$2),1+9*(BM$3-MIN(MAX(Data_wide!$BP$81,BM$2),BM$3))/(BM$3-BM$2)),1),""))</f>
        <v/>
      </c>
      <c r="BN85" s="165">
        <f>IF(OR(BN$4=0,Data_wide!$BQ$81=""),"",IFERROR(ROUND(IF(BN$4=1,1+9*(MIN(MAX(Data_wide!$BQ$81,BN$2),BN$3)-BN$2)/(BN$3-BN$2),1+9*(BN$3-MIN(MAX(Data_wide!$BQ$81,BN$2),BN$3))/(BN$3-BN$2)),1),""))</f>
        <v/>
      </c>
      <c r="BO85" s="165">
        <f>IF(OR(BO$4=0,Data_wide!$BR$81=""),"",IFERROR(ROUND(IF(BO$4=1,1+9*(MIN(MAX(Data_wide!$BR$81,BO$2),BO$3)-BO$2)/(BO$3-BO$2),1+9*(BO$3-MIN(MAX(Data_wide!$BR$81,BO$2),BO$3))/(BO$3-BO$2)),1),""))</f>
        <v/>
      </c>
      <c r="BP85" s="165">
        <f>IF(OR(BP$4=0,Data_wide!$BS$81=""),"",IFERROR(ROUND(IF(BP$4=1,1+9*(MIN(MAX(Data_wide!$BS$81,BP$2),BP$3)-BP$2)/(BP$3-BP$2),1+9*(BP$3-MIN(MAX(Data_wide!$BS$81,BP$2),BP$3))/(BP$3-BP$2)),1),""))</f>
        <v/>
      </c>
      <c r="BQ85" s="165">
        <f>IF(OR(BQ$4=0,Data_wide!$BT$81=""),"",IFERROR(ROUND(IF(BQ$4=1,1+9*(MIN(MAX(Data_wide!$BT$81,BQ$2),BQ$3)-BQ$2)/(BQ$3-BQ$2),1+9*(BQ$3-MIN(MAX(Data_wide!$BT$81,BQ$2),BQ$3))/(BQ$3-BQ$2)),1),""))</f>
        <v/>
      </c>
      <c r="BR85" s="165">
        <f>IF(OR(BR$4=0,Data_wide!$BU$81=""),"",IFERROR(ROUND(IF(BR$4=1,1+9*(MIN(MAX(Data_wide!$BU$81,BR$2),BR$3)-BR$2)/(BR$3-BR$2),1+9*(BR$3-MIN(MAX(Data_wide!$BU$81,BR$2),BR$3))/(BR$3-BR$2)),1),""))</f>
        <v/>
      </c>
      <c r="BS85" s="165">
        <f>IF(OR(BS$4=0,Data_wide!$BV$81=""),"",IFERROR(ROUND(IF(BS$4=1,1+9*(MIN(MAX(Data_wide!$BV$81,BS$2),BS$3)-BS$2)/(BS$3-BS$2),1+9*(BS$3-MIN(MAX(Data_wide!$BV$81,BS$2),BS$3))/(BS$3-BS$2)),1),""))</f>
        <v/>
      </c>
      <c r="BT85" s="165">
        <f>IF(OR(BT$4=0,Data_wide!$BW$81=""),"",IFERROR(ROUND(IF(BT$4=1,1+9*(MIN(MAX(Data_wide!$BW$81,BT$2),BT$3)-BT$2)/(BT$3-BT$2),1+9*(BT$3-MIN(MAX(Data_wide!$BW$81,BT$2),BT$3))/(BT$3-BT$2)),1),""))</f>
        <v/>
      </c>
      <c r="BU85" s="165">
        <f>IF(OR(BU$4=0,Data_wide!$BX$81=""),"",IFERROR(ROUND(IF(BU$4=1,1+9*(MIN(MAX(Data_wide!$BX$81,BU$2),BU$3)-BU$2)/(BU$3-BU$2),1+9*(BU$3-MIN(MAX(Data_wide!$BX$81,BU$2),BU$3))/(BU$3-BU$2)),1),""))</f>
        <v/>
      </c>
      <c r="BV85" s="165">
        <f>IF(OR(BV$4=0,Data_wide!$BY$81=""),"",IFERROR(ROUND(IF(BV$4=1,1+9*(MIN(MAX(Data_wide!$BY$81,BV$2),BV$3)-BV$2)/(BV$3-BV$2),1+9*(BV$3-MIN(MAX(Data_wide!$BY$81,BV$2),BV$3))/(BV$3-BV$2)),1),""))</f>
        <v/>
      </c>
      <c r="BW85" s="165">
        <f>IF(OR(BW$4=0,Data_wide!$BZ$81=""),"",IFERROR(ROUND(IF(BW$4=1,1+9*(MIN(MAX(Data_wide!$BZ$81,BW$2),BW$3)-BW$2)/(BW$3-BW$2),1+9*(BW$3-MIN(MAX(Data_wide!$BZ$81,BW$2),BW$3))/(BW$3-BW$2)),1),""))</f>
        <v/>
      </c>
      <c r="BX85" s="165">
        <f>IF(OR(BX$4=0,Data_wide!$CA$81=""),"",IFERROR(ROUND(IF(BX$4=1,1+9*(MIN(MAX(Data_wide!$CA$81,BX$2),BX$3)-BX$2)/(BX$3-BX$2),1+9*(BX$3-MIN(MAX(Data_wide!$CA$81,BX$2),BX$3))/(BX$3-BX$2)),1),""))</f>
        <v/>
      </c>
      <c r="BY85" s="165">
        <f>IF(OR(BY$4=0,Data_wide!$CB$81=""),"",IFERROR(ROUND(IF(BY$4=1,1+9*(MIN(MAX(Data_wide!$CB$81,BY$2),BY$3)-BY$2)/(BY$3-BY$2),1+9*(BY$3-MIN(MAX(Data_wide!$CB$81,BY$2),BY$3))/(BY$3-BY$2)),1),""))</f>
        <v/>
      </c>
      <c r="BZ85" s="165">
        <f>IF(OR(BZ$4=0,Data_wide!$CC$81=""),"",IFERROR(ROUND(IF(BZ$4=1,1+9*(MIN(MAX(Data_wide!$CC$81,BZ$2),BZ$3)-BZ$2)/(BZ$3-BZ$2),1+9*(BZ$3-MIN(MAX(Data_wide!$CC$81,BZ$2),BZ$3))/(BZ$3-BZ$2)),1),""))</f>
        <v/>
      </c>
      <c r="CA85" s="165">
        <f>IF(OR(CA$4=0,Data_wide!$CD$81=""),"",IFERROR(ROUND(IF(CA$4=1,1+9*(MIN(MAX(Data_wide!$CD$81,CA$2),CA$3)-CA$2)/(CA$3-CA$2),1+9*(CA$3-MIN(MAX(Data_wide!$CD$81,CA$2),CA$3))/(CA$3-CA$2)),1),""))</f>
        <v/>
      </c>
      <c r="CB85" s="165">
        <f>IF(OR(CB$4=0,Data_wide!$CE$81=""),"",IFERROR(ROUND(IF(CB$4=1,1+9*(MIN(MAX(Data_wide!$CE$81,CB$2),CB$3)-CB$2)/(CB$3-CB$2),1+9*(CB$3-MIN(MAX(Data_wide!$CE$81,CB$2),CB$3))/(CB$3-CB$2)),1),""))</f>
        <v/>
      </c>
      <c r="CC85" s="165">
        <f>IF(OR(CC$4=0,Data_wide!$CF$81=""),"",IFERROR(ROUND(IF(CC$4=1,1+9*(MIN(MAX(Data_wide!$CF$81,CC$2),CC$3)-CC$2)/(CC$3-CC$2),1+9*(CC$3-MIN(MAX(Data_wide!$CF$81,CC$2),CC$3))/(CC$3-CC$2)),1),""))</f>
        <v/>
      </c>
      <c r="CD85" s="165">
        <f>IF(OR(CD$4=0,Data_wide!$CG$81=""),"",IFERROR(ROUND(IF(CD$4=1,1+9*(MIN(MAX(Data_wide!$CG$81,CD$2),CD$3)-CD$2)/(CD$3-CD$2),1+9*(CD$3-MIN(MAX(Data_wide!$CG$81,CD$2),CD$3))/(CD$3-CD$2)),1),""))</f>
        <v/>
      </c>
      <c r="CE85" s="165">
        <f>IF(OR(CE$4=0,Data_wide!$CH$81=""),"",IFERROR(ROUND(IF(CE$4=1,1+9*(MIN(MAX(Data_wide!$CH$81,CE$2),CE$3)-CE$2)/(CE$3-CE$2),1+9*(CE$3-MIN(MAX(Data_wide!$CH$81,CE$2),CE$3))/(CE$3-CE$2)),1),""))</f>
        <v/>
      </c>
      <c r="CF85" s="165">
        <f>IF(OR(CF$4=0,Data_wide!$CI$81=""),"",IFERROR(ROUND(IF(CF$4=1,1+9*(MIN(MAX(Data_wide!$CI$81,CF$2),CF$3)-CF$2)/(CF$3-CF$2),1+9*(CF$3-MIN(MAX(Data_wide!$CI$81,CF$2),CF$3))/(CF$3-CF$2)),1),""))</f>
        <v/>
      </c>
      <c r="CG85" s="165">
        <f>IF(OR(CG$4=0,Data_wide!$CJ$81=""),"",IFERROR(ROUND(IF(CG$4=1,1+9*(MIN(MAX(Data_wide!$CJ$81,CG$2),CG$3)-CG$2)/(CG$3-CG$2),1+9*(CG$3-MIN(MAX(Data_wide!$CJ$81,CG$2),CG$3))/(CG$3-CG$2)),1),""))</f>
        <v/>
      </c>
      <c r="CH85" s="165">
        <f>IF(OR(CH$4=0,Data_wide!$CK$81=""),"",IFERROR(ROUND(IF(CH$4=1,1+9*(MIN(MAX(Data_wide!$CK$81,CH$2),CH$3)-CH$2)/(CH$3-CH$2),1+9*(CH$3-MIN(MAX(Data_wide!$CK$81,CH$2),CH$3))/(CH$3-CH$2)),1),""))</f>
        <v/>
      </c>
      <c r="CI85" s="165">
        <f>IF(OR(CI$4=0,Data_wide!$CL$81=""),"",IFERROR(ROUND(IF(CI$4=1,1+9*(MIN(MAX(Data_wide!$CL$81,CI$2),CI$3)-CI$2)/(CI$3-CI$2),1+9*(CI$3-MIN(MAX(Data_wide!$CL$81,CI$2),CI$3))/(CI$3-CI$2)),1),""))</f>
        <v/>
      </c>
      <c r="CJ85" s="165">
        <f>IF(OR(CJ$4=0,Data_wide!$CM$81=""),"",IFERROR(ROUND(IF(CJ$4=1,1+9*(MIN(MAX(Data_wide!$CM$81,CJ$2),CJ$3)-CJ$2)/(CJ$3-CJ$2),1+9*(CJ$3-MIN(MAX(Data_wide!$CM$81,CJ$2),CJ$3))/(CJ$3-CJ$2)),1),""))</f>
        <v/>
      </c>
      <c r="CK85" s="165">
        <f>IF(OR(CK$4=0,Data_wide!$CN$81=""),"",IFERROR(ROUND(IF(CK$4=1,1+9*(MIN(MAX(Data_wide!$CN$81,CK$2),CK$3)-CK$2)/(CK$3-CK$2),1+9*(CK$3-MIN(MAX(Data_wide!$CN$81,CK$2),CK$3))/(CK$3-CK$2)),1),""))</f>
        <v/>
      </c>
      <c r="CL85" s="165">
        <f>IF(OR(CL$4=0,Data_wide!$CO$81=""),"",IFERROR(ROUND(IF(CL$4=1,1+9*(MIN(MAX(Data_wide!$CO$81,CL$2),CL$3)-CL$2)/(CL$3-CL$2),1+9*(CL$3-MIN(MAX(Data_wide!$CO$81,CL$2),CL$3))/(CL$3-CL$2)),1),""))</f>
        <v/>
      </c>
      <c r="CM85" s="165">
        <f>IF(OR(CM$4=0,Data_wide!$CP$81=""),"",IFERROR(ROUND(IF(CM$4=1,1+9*(MIN(MAX(Data_wide!$CP$81,CM$2),CM$3)-CM$2)/(CM$3-CM$2),1+9*(CM$3-MIN(MAX(Data_wide!$CP$81,CM$2),CM$3))/(CM$3-CM$2)),1),""))</f>
        <v/>
      </c>
      <c r="CN85" s="165">
        <f>IF(OR(CN$4=0,Data_wide!$CQ$81=""),"",IFERROR(ROUND(IF(CN$4=1,1+9*(MIN(MAX(Data_wide!$CQ$81,CN$2),CN$3)-CN$2)/(CN$3-CN$2),1+9*(CN$3-MIN(MAX(Data_wide!$CQ$81,CN$2),CN$3))/(CN$3-CN$2)),1),""))</f>
        <v/>
      </c>
      <c r="CO85" s="165">
        <f>IF(OR(CO$4=0,Data_wide!$CR$81=""),"",IFERROR(ROUND(IF(CO$4=1,1+9*(MIN(MAX(Data_wide!$CR$81,CO$2),CO$3)-CO$2)/(CO$3-CO$2),1+9*(CO$3-MIN(MAX(Data_wide!$CR$81,CO$2),CO$3))/(CO$3-CO$2)),1),""))</f>
        <v/>
      </c>
    </row>
    <row r="86" ht="14" customHeight="1">
      <c r="A86" s="161" t="inlineStr">
        <is>
          <t>GTM</t>
        </is>
      </c>
      <c r="B86" s="161" t="inlineStr">
        <is>
          <t>Guatemala</t>
        </is>
      </c>
      <c r="C86" s="165">
        <f>IF(OR(C$4=0,Data_wide!$F$82=""),"",IFERROR(ROUND(IF(C$4=1,1+9*(MIN(MAX(Data_wide!$F$82,C$2),C$3)-C$2)/(C$3-C$2),1+9*(C$3-MIN(MAX(Data_wide!$F$82,C$2),C$3))/(C$3-C$2)),1),""))</f>
        <v/>
      </c>
      <c r="D86" s="165">
        <f>IF(OR(D$4=0,Data_wide!$G$82=""),"",IFERROR(ROUND(IF(D$4=1,1+9*(MIN(MAX(Data_wide!$G$82,D$2),D$3)-D$2)/(D$3-D$2),1+9*(D$3-MIN(MAX(Data_wide!$G$82,D$2),D$3))/(D$3-D$2)),1),""))</f>
        <v/>
      </c>
      <c r="E86" s="165">
        <f>IF(OR(E$4=0,Data_wide!$H$82=""),"",IFERROR(ROUND(IF(E$4=1,1+9*(MIN(MAX(Data_wide!$H$82,E$2),E$3)-E$2)/(E$3-E$2),1+9*(E$3-MIN(MAX(Data_wide!$H$82,E$2),E$3))/(E$3-E$2)),1),""))</f>
        <v/>
      </c>
      <c r="F86" s="165">
        <f>IF(OR(F$4=0,Data_wide!$I$82=""),"",IFERROR(ROUND(IF(F$4=1,1+9*(MIN(MAX(Data_wide!$I$82,F$2),F$3)-F$2)/(F$3-F$2),1+9*(F$3-MIN(MAX(Data_wide!$I$82,F$2),F$3))/(F$3-F$2)),1),""))</f>
        <v/>
      </c>
      <c r="G86" s="165">
        <f>IF(OR(G$4=0,Data_wide!$J$82=""),"",IFERROR(ROUND(IF(G$4=1,1+9*(MIN(MAX(Data_wide!$J$82,G$2),G$3)-G$2)/(G$3-G$2),1+9*(G$3-MIN(MAX(Data_wide!$J$82,G$2),G$3))/(G$3-G$2)),1),""))</f>
        <v/>
      </c>
      <c r="H86" s="165">
        <f>IF(OR(H$4=0,Data_wide!$K$82=""),"",IFERROR(ROUND(IF(H$4=1,1+9*(MIN(MAX(Data_wide!$K$82,H$2),H$3)-H$2)/(H$3-H$2),1+9*(H$3-MIN(MAX(Data_wide!$K$82,H$2),H$3))/(H$3-H$2)),1),""))</f>
        <v/>
      </c>
      <c r="I86" s="165">
        <f>IF(OR(I$4=0,Data_wide!$L$82=""),"",IFERROR(ROUND(IF(I$4=1,1+9*(MIN(MAX(Data_wide!$L$82,I$2),I$3)-I$2)/(I$3-I$2),1+9*(I$3-MIN(MAX(Data_wide!$L$82,I$2),I$3))/(I$3-I$2)),1),""))</f>
        <v/>
      </c>
      <c r="J86" s="165">
        <f>IF(OR(J$4=0,Data_wide!$M$82=""),"",IFERROR(ROUND(IF(J$4=1,1+9*(MIN(MAX(Data_wide!$M$82,J$2),J$3)-J$2)/(J$3-J$2),1+9*(J$3-MIN(MAX(Data_wide!$M$82,J$2),J$3))/(J$3-J$2)),1),""))</f>
        <v/>
      </c>
      <c r="K86" s="165">
        <f>IF(OR(K$4=0,Data_wide!$N$82=""),"",IFERROR(ROUND(IF(K$4=1,1+9*(MIN(MAX(Data_wide!$N$82,K$2),K$3)-K$2)/(K$3-K$2),1+9*(K$3-MIN(MAX(Data_wide!$N$82,K$2),K$3))/(K$3-K$2)),1),""))</f>
        <v/>
      </c>
      <c r="L86" s="165">
        <f>IF(OR(L$4=0,Data_wide!$O$82=""),"",IFERROR(ROUND(IF(L$4=1,1+9*(MIN(MAX(Data_wide!$O$82,L$2),L$3)-L$2)/(L$3-L$2),1+9*(L$3-MIN(MAX(Data_wide!$O$82,L$2),L$3))/(L$3-L$2)),1),""))</f>
        <v/>
      </c>
      <c r="M86" s="165">
        <f>IF(OR(M$4=0,Data_wide!$P$82=""),"",IFERROR(ROUND(IF(M$4=1,1+9*(MIN(MAX(Data_wide!$P$82,M$2),M$3)-M$2)/(M$3-M$2),1+9*(M$3-MIN(MAX(Data_wide!$P$82,M$2),M$3))/(M$3-M$2)),1),""))</f>
        <v/>
      </c>
      <c r="N86" s="165">
        <f>IF(OR(N$4=0,Data_wide!$Q$82=""),"",IFERROR(ROUND(IF(N$4=1,1+9*(MIN(MAX(Data_wide!$Q$82,N$2),N$3)-N$2)/(N$3-N$2),1+9*(N$3-MIN(MAX(Data_wide!$Q$82,N$2),N$3))/(N$3-N$2)),1),""))</f>
        <v/>
      </c>
      <c r="O86" s="165">
        <f>IF(OR(O$4=0,Data_wide!$R$82=""),"",IFERROR(ROUND(IF(O$4=1,1+9*(MIN(MAX(Data_wide!$R$82,O$2),O$3)-O$2)/(O$3-O$2),1+9*(O$3-MIN(MAX(Data_wide!$R$82,O$2),O$3))/(O$3-O$2)),1),""))</f>
        <v/>
      </c>
      <c r="P86" s="165">
        <f>IF(OR(P$4=0,Data_wide!$S$82=""),"",IFERROR(ROUND(IF(P$4=1,1+9*(MIN(MAX(Data_wide!$S$82,P$2),P$3)-P$2)/(P$3-P$2),1+9*(P$3-MIN(MAX(Data_wide!$S$82,P$2),P$3))/(P$3-P$2)),1),""))</f>
        <v/>
      </c>
      <c r="Q86" s="165">
        <f>IF(OR(Q$4=0,Data_wide!$T$82=""),"",IFERROR(ROUND(IF(Q$4=1,1+9*(MIN(MAX(Data_wide!$T$82,Q$2),Q$3)-Q$2)/(Q$3-Q$2),1+9*(Q$3-MIN(MAX(Data_wide!$T$82,Q$2),Q$3))/(Q$3-Q$2)),1),""))</f>
        <v/>
      </c>
      <c r="R86" s="165">
        <f>IF(OR(R$4=0,Data_wide!$U$82=""),"",IFERROR(ROUND(IF(R$4=1,1+9*(MIN(MAX(Data_wide!$U$82,R$2),R$3)-R$2)/(R$3-R$2),1+9*(R$3-MIN(MAX(Data_wide!$U$82,R$2),R$3))/(R$3-R$2)),1),""))</f>
        <v/>
      </c>
      <c r="S86" s="165">
        <f>IF(OR(S$4=0,Data_wide!$V$82=""),"",IFERROR(ROUND(IF(S$4=1,1+9*(MIN(MAX(Data_wide!$V$82,S$2),S$3)-S$2)/(S$3-S$2),1+9*(S$3-MIN(MAX(Data_wide!$V$82,S$2),S$3))/(S$3-S$2)),1),""))</f>
        <v/>
      </c>
      <c r="T86" s="165">
        <f>IF(OR(T$4=0,Data_wide!$W$82=""),"",IFERROR(ROUND(IF(T$4=1,1+9*(MIN(MAX(Data_wide!$W$82,T$2),T$3)-T$2)/(T$3-T$2),1+9*(T$3-MIN(MAX(Data_wide!$W$82,T$2),T$3))/(T$3-T$2)),1),""))</f>
        <v/>
      </c>
      <c r="U86" s="165">
        <f>IF(OR(U$4=0,Data_wide!$X$82=""),"",IFERROR(ROUND(IF(U$4=1,1+9*(MIN(MAX(Data_wide!$X$82,U$2),U$3)-U$2)/(U$3-U$2),1+9*(U$3-MIN(MAX(Data_wide!$X$82,U$2),U$3))/(U$3-U$2)),1),""))</f>
        <v/>
      </c>
      <c r="V86" s="165">
        <f>IF(OR(V$4=0,Data_wide!$Y$82=""),"",IFERROR(ROUND(IF(V$4=1,1+9*(MIN(MAX(Data_wide!$Y$82,V$2),V$3)-V$2)/(V$3-V$2),1+9*(V$3-MIN(MAX(Data_wide!$Y$82,V$2),V$3))/(V$3-V$2)),1),""))</f>
        <v/>
      </c>
      <c r="W86" s="165">
        <f>IF(OR(W$4=0,Data_wide!$Z$82=""),"",IFERROR(ROUND(IF(W$4=1,1+9*(MIN(MAX(Data_wide!$Z$82,W$2),W$3)-W$2)/(W$3-W$2),1+9*(W$3-MIN(MAX(Data_wide!$Z$82,W$2),W$3))/(W$3-W$2)),1),""))</f>
        <v/>
      </c>
      <c r="X86" s="165">
        <f>IF(OR(X$4=0,Data_wide!$AA$82=""),"",IFERROR(ROUND(IF(X$4=1,1+9*(MIN(MAX(Data_wide!$AA$82,X$2),X$3)-X$2)/(X$3-X$2),1+9*(X$3-MIN(MAX(Data_wide!$AA$82,X$2),X$3))/(X$3-X$2)),1),""))</f>
        <v/>
      </c>
      <c r="Y86" s="165">
        <f>IF(OR(Y$4=0,Data_wide!$AB$82=""),"",IFERROR(ROUND(IF(Y$4=1,1+9*(MIN(MAX(Data_wide!$AB$82,Y$2),Y$3)-Y$2)/(Y$3-Y$2),1+9*(Y$3-MIN(MAX(Data_wide!$AB$82,Y$2),Y$3))/(Y$3-Y$2)),1),""))</f>
        <v/>
      </c>
      <c r="Z86" s="165">
        <f>IF(OR(Z$4=0,Data_wide!$AC$82=""),"",IFERROR(ROUND(IF(Z$4=1,1+9*(MIN(MAX(Data_wide!$AC$82,Z$2),Z$3)-Z$2)/(Z$3-Z$2),1+9*(Z$3-MIN(MAX(Data_wide!$AC$82,Z$2),Z$3))/(Z$3-Z$2)),1),""))</f>
        <v/>
      </c>
      <c r="AA86" s="165">
        <f>IF(OR(AA$4=0,Data_wide!$AD$82=""),"",IFERROR(ROUND(IF(AA$4=1,1+9*(MIN(MAX(Data_wide!$AD$82,AA$2),AA$3)-AA$2)/(AA$3-AA$2),1+9*(AA$3-MIN(MAX(Data_wide!$AD$82,AA$2),AA$3))/(AA$3-AA$2)),1),""))</f>
        <v/>
      </c>
      <c r="AB86" s="165">
        <f>IF(OR(AB$4=0,Data_wide!$AE$82=""),"",IFERROR(ROUND(IF(AB$4=1,1+9*(MIN(MAX(Data_wide!$AE$82,AB$2),AB$3)-AB$2)/(AB$3-AB$2),1+9*(AB$3-MIN(MAX(Data_wide!$AE$82,AB$2),AB$3))/(AB$3-AB$2)),1),""))</f>
        <v/>
      </c>
      <c r="AC86" s="165">
        <f>IF(OR(AC$4=0,Data_wide!$AF$82=""),"",IFERROR(ROUND(IF(AC$4=1,1+9*(MIN(MAX(Data_wide!$AF$82,AC$2),AC$3)-AC$2)/(AC$3-AC$2),1+9*(AC$3-MIN(MAX(Data_wide!$AF$82,AC$2),AC$3))/(AC$3-AC$2)),1),""))</f>
        <v/>
      </c>
      <c r="AD86" s="165">
        <f>IF(OR(AD$4=0,Data_wide!$AG$82=""),"",IFERROR(ROUND(IF(AD$4=1,1+9*(MIN(MAX(Data_wide!$AG$82,AD$2),AD$3)-AD$2)/(AD$3-AD$2),1+9*(AD$3-MIN(MAX(Data_wide!$AG$82,AD$2),AD$3))/(AD$3-AD$2)),1),""))</f>
        <v/>
      </c>
      <c r="AE86" s="165">
        <f>IF(OR(AE$4=0,Data_wide!$AH$82=""),"",IFERROR(ROUND(IF(AE$4=1,1+9*(MIN(MAX(Data_wide!$AH$82,AE$2),AE$3)-AE$2)/(AE$3-AE$2),1+9*(AE$3-MIN(MAX(Data_wide!$AH$82,AE$2),AE$3))/(AE$3-AE$2)),1),""))</f>
        <v/>
      </c>
      <c r="AF86" s="165">
        <f>IF(OR(AF$4=0,Data_wide!$AI$82=""),"",IFERROR(ROUND(IF(AF$4=1,1+9*(MIN(MAX(Data_wide!$AI$82,AF$2),AF$3)-AF$2)/(AF$3-AF$2),1+9*(AF$3-MIN(MAX(Data_wide!$AI$82,AF$2),AF$3))/(AF$3-AF$2)),1),""))</f>
        <v/>
      </c>
      <c r="AG86" s="165">
        <f>IF(OR(AG$4=0,Data_wide!$AJ$82=""),"",IFERROR(ROUND(IF(AG$4=1,1+9*(MIN(MAX(Data_wide!$AJ$82,AG$2),AG$3)-AG$2)/(AG$3-AG$2),1+9*(AG$3-MIN(MAX(Data_wide!$AJ$82,AG$2),AG$3))/(AG$3-AG$2)),1),""))</f>
        <v/>
      </c>
      <c r="AH86" s="165">
        <f>IF(OR(AH$4=0,Data_wide!$AK$82=""),"",IFERROR(ROUND(IF(AH$4=1,1+9*(MIN(MAX(Data_wide!$AK$82,AH$2),AH$3)-AH$2)/(AH$3-AH$2),1+9*(AH$3-MIN(MAX(Data_wide!$AK$82,AH$2),AH$3))/(AH$3-AH$2)),1),""))</f>
        <v/>
      </c>
      <c r="AI86" s="165">
        <f>IF(OR(AI$4=0,Data_wide!$AL$82=""),"",IFERROR(ROUND(IF(AI$4=1,1+9*(MIN(MAX(Data_wide!$AL$82,AI$2),AI$3)-AI$2)/(AI$3-AI$2),1+9*(AI$3-MIN(MAX(Data_wide!$AL$82,AI$2),AI$3))/(AI$3-AI$2)),1),""))</f>
        <v/>
      </c>
      <c r="AJ86" s="165">
        <f>IF(OR(AJ$4=0,Data_wide!$AM$82=""),"",IFERROR(ROUND(IF(AJ$4=1,1+9*(MIN(MAX(Data_wide!$AM$82,AJ$2),AJ$3)-AJ$2)/(AJ$3-AJ$2),1+9*(AJ$3-MIN(MAX(Data_wide!$AM$82,AJ$2),AJ$3))/(AJ$3-AJ$2)),1),""))</f>
        <v/>
      </c>
      <c r="AK86" s="165">
        <f>IF(OR(AK$4=0,Data_wide!$AN$82=""),"",IFERROR(ROUND(IF(AK$4=1,1+9*(MIN(MAX(Data_wide!$AN$82,AK$2),AK$3)-AK$2)/(AK$3-AK$2),1+9*(AK$3-MIN(MAX(Data_wide!$AN$82,AK$2),AK$3))/(AK$3-AK$2)),1),""))</f>
        <v/>
      </c>
      <c r="AL86" s="165">
        <f>IF(OR(AL$4=0,Data_wide!$AO$82=""),"",IFERROR(ROUND(IF(AL$4=1,1+9*(MIN(MAX(Data_wide!$AO$82,AL$2),AL$3)-AL$2)/(AL$3-AL$2),1+9*(AL$3-MIN(MAX(Data_wide!$AO$82,AL$2),AL$3))/(AL$3-AL$2)),1),""))</f>
        <v/>
      </c>
      <c r="AM86" s="165">
        <f>IF(OR(AM$4=0,Data_wide!$AP$82=""),"",IFERROR(ROUND(IF(AM$4=1,1+9*(MIN(MAX(Data_wide!$AP$82,AM$2),AM$3)-AM$2)/(AM$3-AM$2),1+9*(AM$3-MIN(MAX(Data_wide!$AP$82,AM$2),AM$3))/(AM$3-AM$2)),1),""))</f>
        <v/>
      </c>
      <c r="AN86" s="165">
        <f>IF(OR(AN$4=0,Data_wide!$AQ$82=""),"",IFERROR(ROUND(IF(AN$4=1,1+9*(MIN(MAX(Data_wide!$AQ$82,AN$2),AN$3)-AN$2)/(AN$3-AN$2),1+9*(AN$3-MIN(MAX(Data_wide!$AQ$82,AN$2),AN$3))/(AN$3-AN$2)),1),""))</f>
        <v/>
      </c>
      <c r="AO86" s="165">
        <f>IF(OR(AO$4=0,Data_wide!$AR$82=""),"",IFERROR(ROUND(IF(AO$4=1,1+9*(MIN(MAX(Data_wide!$AR$82,AO$2),AO$3)-AO$2)/(AO$3-AO$2),1+9*(AO$3-MIN(MAX(Data_wide!$AR$82,AO$2),AO$3))/(AO$3-AO$2)),1),""))</f>
        <v/>
      </c>
      <c r="AP86" s="165">
        <f>IF(OR(AP$4=0,Data_wide!$AS$82=""),"",IFERROR(ROUND(IF(AP$4=1,1+9*(MIN(MAX(Data_wide!$AS$82,AP$2),AP$3)-AP$2)/(AP$3-AP$2),1+9*(AP$3-MIN(MAX(Data_wide!$AS$82,AP$2),AP$3))/(AP$3-AP$2)),1),""))</f>
        <v/>
      </c>
      <c r="AQ86" s="165">
        <f>IF(OR(AQ$4=0,Data_wide!$AT$82=""),"",IFERROR(ROUND(IF(AQ$4=1,1+9*(MIN(MAX(Data_wide!$AT$82,AQ$2),AQ$3)-AQ$2)/(AQ$3-AQ$2),1+9*(AQ$3-MIN(MAX(Data_wide!$AT$82,AQ$2),AQ$3))/(AQ$3-AQ$2)),1),""))</f>
        <v/>
      </c>
      <c r="AR86" s="165">
        <f>IF(OR(AR$4=0,Data_wide!$AU$82=""),"",IFERROR(ROUND(IF(AR$4=1,1+9*(MIN(MAX(Data_wide!$AU$82,AR$2),AR$3)-AR$2)/(AR$3-AR$2),1+9*(AR$3-MIN(MAX(Data_wide!$AU$82,AR$2),AR$3))/(AR$3-AR$2)),1),""))</f>
        <v/>
      </c>
      <c r="AS86" s="165">
        <f>IF(OR(AS$4=0,Data_wide!$AV$82=""),"",IFERROR(ROUND(IF(AS$4=1,1+9*(MIN(MAX(Data_wide!$AV$82,AS$2),AS$3)-AS$2)/(AS$3-AS$2),1+9*(AS$3-MIN(MAX(Data_wide!$AV$82,AS$2),AS$3))/(AS$3-AS$2)),1),""))</f>
        <v/>
      </c>
      <c r="AT86" s="165">
        <f>IF(OR(AT$4=0,Data_wide!$AW$82=""),"",IFERROR(ROUND(IF(AT$4=1,1+9*(MIN(MAX(Data_wide!$AW$82,AT$2),AT$3)-AT$2)/(AT$3-AT$2),1+9*(AT$3-MIN(MAX(Data_wide!$AW$82,AT$2),AT$3))/(AT$3-AT$2)),1),""))</f>
        <v/>
      </c>
      <c r="AU86" s="165">
        <f>IF(OR(AU$4=0,Data_wide!$AX$82=""),"",IFERROR(ROUND(IF(AU$4=1,1+9*(MIN(MAX(Data_wide!$AX$82,AU$2),AU$3)-AU$2)/(AU$3-AU$2),1+9*(AU$3-MIN(MAX(Data_wide!$AX$82,AU$2),AU$3))/(AU$3-AU$2)),1),""))</f>
        <v/>
      </c>
      <c r="AV86" s="165">
        <f>IF(OR(AV$4=0,Data_wide!$AY$82=""),"",IFERROR(ROUND(IF(AV$4=1,1+9*(MIN(MAX(Data_wide!$AY$82,AV$2),AV$3)-AV$2)/(AV$3-AV$2),1+9*(AV$3-MIN(MAX(Data_wide!$AY$82,AV$2),AV$3))/(AV$3-AV$2)),1),""))</f>
        <v/>
      </c>
      <c r="AW86" s="165">
        <f>IF(OR(AW$4=0,Data_wide!$AZ$82=""),"",IFERROR(ROUND(IF(AW$4=1,1+9*(MIN(MAX(Data_wide!$AZ$82,AW$2),AW$3)-AW$2)/(AW$3-AW$2),1+9*(AW$3-MIN(MAX(Data_wide!$AZ$82,AW$2),AW$3))/(AW$3-AW$2)),1),""))</f>
        <v/>
      </c>
      <c r="AX86" s="165">
        <f>IF(OR(AX$4=0,Data_wide!$BA$82=""),"",IFERROR(ROUND(IF(AX$4=1,1+9*(MIN(MAX(Data_wide!$BA$82,AX$2),AX$3)-AX$2)/(AX$3-AX$2),1+9*(AX$3-MIN(MAX(Data_wide!$BA$82,AX$2),AX$3))/(AX$3-AX$2)),1),""))</f>
        <v/>
      </c>
      <c r="AY86" s="165">
        <f>IF(OR(AY$4=0,Data_wide!$BB$82=""),"",IFERROR(ROUND(IF(AY$4=1,1+9*(MIN(MAX(Data_wide!$BB$82,AY$2),AY$3)-AY$2)/(AY$3-AY$2),1+9*(AY$3-MIN(MAX(Data_wide!$BB$82,AY$2),AY$3))/(AY$3-AY$2)),1),""))</f>
        <v/>
      </c>
      <c r="AZ86" s="165">
        <f>IF(OR(AZ$4=0,Data_wide!$BC$82=""),"",IFERROR(ROUND(IF(AZ$4=1,1+9*(MIN(MAX(Data_wide!$BC$82,AZ$2),AZ$3)-AZ$2)/(AZ$3-AZ$2),1+9*(AZ$3-MIN(MAX(Data_wide!$BC$82,AZ$2),AZ$3))/(AZ$3-AZ$2)),1),""))</f>
        <v/>
      </c>
      <c r="BA86" s="165">
        <f>IF(OR(BA$4=0,Data_wide!$BD$82=""),"",IFERROR(ROUND(IF(BA$4=1,1+9*(MIN(MAX(Data_wide!$BD$82,BA$2),BA$3)-BA$2)/(BA$3-BA$2),1+9*(BA$3-MIN(MAX(Data_wide!$BD$82,BA$2),BA$3))/(BA$3-BA$2)),1),""))</f>
        <v/>
      </c>
      <c r="BB86" s="165">
        <f>IF(OR(BB$4=0,Data_wide!$BE$82=""),"",IFERROR(ROUND(IF(BB$4=1,1+9*(MIN(MAX(Data_wide!$BE$82,BB$2),BB$3)-BB$2)/(BB$3-BB$2),1+9*(BB$3-MIN(MAX(Data_wide!$BE$82,BB$2),BB$3))/(BB$3-BB$2)),1),""))</f>
        <v/>
      </c>
      <c r="BC86" s="165">
        <f>IF(OR(BC$4=0,Data_wide!$BF$82=""),"",IFERROR(ROUND(IF(BC$4=1,1+9*(MIN(MAX(Data_wide!$BF$82,BC$2),BC$3)-BC$2)/(BC$3-BC$2),1+9*(BC$3-MIN(MAX(Data_wide!$BF$82,BC$2),BC$3))/(BC$3-BC$2)),1),""))</f>
        <v/>
      </c>
      <c r="BD86" s="165">
        <f>IF(OR(BD$4=0,Data_wide!$BG$82=""),"",IFERROR(ROUND(IF(BD$4=1,1+9*(MIN(MAX(Data_wide!$BG$82,BD$2),BD$3)-BD$2)/(BD$3-BD$2),1+9*(BD$3-MIN(MAX(Data_wide!$BG$82,BD$2),BD$3))/(BD$3-BD$2)),1),""))</f>
        <v/>
      </c>
      <c r="BE86" s="165">
        <f>IF(OR(BE$4=0,Data_wide!$BH$82=""),"",IFERROR(ROUND(IF(BE$4=1,1+9*(MIN(MAX(Data_wide!$BH$82,BE$2),BE$3)-BE$2)/(BE$3-BE$2),1+9*(BE$3-MIN(MAX(Data_wide!$BH$82,BE$2),BE$3))/(BE$3-BE$2)),1),""))</f>
        <v/>
      </c>
      <c r="BF86" s="165">
        <f>IF(OR(BF$4=0,Data_wide!$BI$82=""),"",IFERROR(ROUND(IF(BF$4=1,1+9*(MIN(MAX(Data_wide!$BI$82,BF$2),BF$3)-BF$2)/(BF$3-BF$2),1+9*(BF$3-MIN(MAX(Data_wide!$BI$82,BF$2),BF$3))/(BF$3-BF$2)),1),""))</f>
        <v/>
      </c>
      <c r="BG86" s="165">
        <f>IF(OR(BG$4=0,Data_wide!$BJ$82=""),"",IFERROR(ROUND(IF(BG$4=1,1+9*(MIN(MAX(Data_wide!$BJ$82,BG$2),BG$3)-BG$2)/(BG$3-BG$2),1+9*(BG$3-MIN(MAX(Data_wide!$BJ$82,BG$2),BG$3))/(BG$3-BG$2)),1),""))</f>
        <v/>
      </c>
      <c r="BH86" s="165">
        <f>IF(OR(BH$4=0,Data_wide!$BK$82=""),"",IFERROR(ROUND(IF(BH$4=1,1+9*(MIN(MAX(Data_wide!$BK$82,BH$2),BH$3)-BH$2)/(BH$3-BH$2),1+9*(BH$3-MIN(MAX(Data_wide!$BK$82,BH$2),BH$3))/(BH$3-BH$2)),1),""))</f>
        <v/>
      </c>
      <c r="BI86" s="165">
        <f>IF(OR(BI$4=0,Data_wide!$BL$82=""),"",IFERROR(ROUND(IF(BI$4=1,1+9*(MIN(MAX(Data_wide!$BL$82,BI$2),BI$3)-BI$2)/(BI$3-BI$2),1+9*(BI$3-MIN(MAX(Data_wide!$BL$82,BI$2),BI$3))/(BI$3-BI$2)),1),""))</f>
        <v/>
      </c>
      <c r="BJ86" s="165">
        <f>IF(OR(BJ$4=0,Data_wide!$BM$82=""),"",IFERROR(ROUND(IF(BJ$4=1,1+9*(MIN(MAX(Data_wide!$BM$82,BJ$2),BJ$3)-BJ$2)/(BJ$3-BJ$2),1+9*(BJ$3-MIN(MAX(Data_wide!$BM$82,BJ$2),BJ$3))/(BJ$3-BJ$2)),1),""))</f>
        <v/>
      </c>
      <c r="BK86" s="165">
        <f>IF(OR(BK$4=0,Data_wide!$BN$82=""),"",IFERROR(ROUND(IF(BK$4=1,1+9*(MIN(MAX(Data_wide!$BN$82,BK$2),BK$3)-BK$2)/(BK$3-BK$2),1+9*(BK$3-MIN(MAX(Data_wide!$BN$82,BK$2),BK$3))/(BK$3-BK$2)),1),""))</f>
        <v/>
      </c>
      <c r="BL86" s="165">
        <f>IF(OR(BL$4=0,Data_wide!$BO$82=""),"",IFERROR(ROUND(IF(BL$4=1,1+9*(MIN(MAX(Data_wide!$BO$82,BL$2),BL$3)-BL$2)/(BL$3-BL$2),1+9*(BL$3-MIN(MAX(Data_wide!$BO$82,BL$2),BL$3))/(BL$3-BL$2)),1),""))</f>
        <v/>
      </c>
      <c r="BM86" s="165">
        <f>IF(OR(BM$4=0,Data_wide!$BP$82=""),"",IFERROR(ROUND(IF(BM$4=1,1+9*(MIN(MAX(Data_wide!$BP$82,BM$2),BM$3)-BM$2)/(BM$3-BM$2),1+9*(BM$3-MIN(MAX(Data_wide!$BP$82,BM$2),BM$3))/(BM$3-BM$2)),1),""))</f>
        <v/>
      </c>
      <c r="BN86" s="165">
        <f>IF(OR(BN$4=0,Data_wide!$BQ$82=""),"",IFERROR(ROUND(IF(BN$4=1,1+9*(MIN(MAX(Data_wide!$BQ$82,BN$2),BN$3)-BN$2)/(BN$3-BN$2),1+9*(BN$3-MIN(MAX(Data_wide!$BQ$82,BN$2),BN$3))/(BN$3-BN$2)),1),""))</f>
        <v/>
      </c>
      <c r="BO86" s="165">
        <f>IF(OR(BO$4=0,Data_wide!$BR$82=""),"",IFERROR(ROUND(IF(BO$4=1,1+9*(MIN(MAX(Data_wide!$BR$82,BO$2),BO$3)-BO$2)/(BO$3-BO$2),1+9*(BO$3-MIN(MAX(Data_wide!$BR$82,BO$2),BO$3))/(BO$3-BO$2)),1),""))</f>
        <v/>
      </c>
      <c r="BP86" s="165">
        <f>IF(OR(BP$4=0,Data_wide!$BS$82=""),"",IFERROR(ROUND(IF(BP$4=1,1+9*(MIN(MAX(Data_wide!$BS$82,BP$2),BP$3)-BP$2)/(BP$3-BP$2),1+9*(BP$3-MIN(MAX(Data_wide!$BS$82,BP$2),BP$3))/(BP$3-BP$2)),1),""))</f>
        <v/>
      </c>
      <c r="BQ86" s="165">
        <f>IF(OR(BQ$4=0,Data_wide!$BT$82=""),"",IFERROR(ROUND(IF(BQ$4=1,1+9*(MIN(MAX(Data_wide!$BT$82,BQ$2),BQ$3)-BQ$2)/(BQ$3-BQ$2),1+9*(BQ$3-MIN(MAX(Data_wide!$BT$82,BQ$2),BQ$3))/(BQ$3-BQ$2)),1),""))</f>
        <v/>
      </c>
      <c r="BR86" s="165">
        <f>IF(OR(BR$4=0,Data_wide!$BU$82=""),"",IFERROR(ROUND(IF(BR$4=1,1+9*(MIN(MAX(Data_wide!$BU$82,BR$2),BR$3)-BR$2)/(BR$3-BR$2),1+9*(BR$3-MIN(MAX(Data_wide!$BU$82,BR$2),BR$3))/(BR$3-BR$2)),1),""))</f>
        <v/>
      </c>
      <c r="BS86" s="165">
        <f>IF(OR(BS$4=0,Data_wide!$BV$82=""),"",IFERROR(ROUND(IF(BS$4=1,1+9*(MIN(MAX(Data_wide!$BV$82,BS$2),BS$3)-BS$2)/(BS$3-BS$2),1+9*(BS$3-MIN(MAX(Data_wide!$BV$82,BS$2),BS$3))/(BS$3-BS$2)),1),""))</f>
        <v/>
      </c>
      <c r="BT86" s="165">
        <f>IF(OR(BT$4=0,Data_wide!$BW$82=""),"",IFERROR(ROUND(IF(BT$4=1,1+9*(MIN(MAX(Data_wide!$BW$82,BT$2),BT$3)-BT$2)/(BT$3-BT$2),1+9*(BT$3-MIN(MAX(Data_wide!$BW$82,BT$2),BT$3))/(BT$3-BT$2)),1),""))</f>
        <v/>
      </c>
      <c r="BU86" s="165">
        <f>IF(OR(BU$4=0,Data_wide!$BX$82=""),"",IFERROR(ROUND(IF(BU$4=1,1+9*(MIN(MAX(Data_wide!$BX$82,BU$2),BU$3)-BU$2)/(BU$3-BU$2),1+9*(BU$3-MIN(MAX(Data_wide!$BX$82,BU$2),BU$3))/(BU$3-BU$2)),1),""))</f>
        <v/>
      </c>
      <c r="BV86" s="165">
        <f>IF(OR(BV$4=0,Data_wide!$BY$82=""),"",IFERROR(ROUND(IF(BV$4=1,1+9*(MIN(MAX(Data_wide!$BY$82,BV$2),BV$3)-BV$2)/(BV$3-BV$2),1+9*(BV$3-MIN(MAX(Data_wide!$BY$82,BV$2),BV$3))/(BV$3-BV$2)),1),""))</f>
        <v/>
      </c>
      <c r="BW86" s="165">
        <f>IF(OR(BW$4=0,Data_wide!$BZ$82=""),"",IFERROR(ROUND(IF(BW$4=1,1+9*(MIN(MAX(Data_wide!$BZ$82,BW$2),BW$3)-BW$2)/(BW$3-BW$2),1+9*(BW$3-MIN(MAX(Data_wide!$BZ$82,BW$2),BW$3))/(BW$3-BW$2)),1),""))</f>
        <v/>
      </c>
      <c r="BX86" s="165">
        <f>IF(OR(BX$4=0,Data_wide!$CA$82=""),"",IFERROR(ROUND(IF(BX$4=1,1+9*(MIN(MAX(Data_wide!$CA$82,BX$2),BX$3)-BX$2)/(BX$3-BX$2),1+9*(BX$3-MIN(MAX(Data_wide!$CA$82,BX$2),BX$3))/(BX$3-BX$2)),1),""))</f>
        <v/>
      </c>
      <c r="BY86" s="165">
        <f>IF(OR(BY$4=0,Data_wide!$CB$82=""),"",IFERROR(ROUND(IF(BY$4=1,1+9*(MIN(MAX(Data_wide!$CB$82,BY$2),BY$3)-BY$2)/(BY$3-BY$2),1+9*(BY$3-MIN(MAX(Data_wide!$CB$82,BY$2),BY$3))/(BY$3-BY$2)),1),""))</f>
        <v/>
      </c>
      <c r="BZ86" s="165">
        <f>IF(OR(BZ$4=0,Data_wide!$CC$82=""),"",IFERROR(ROUND(IF(BZ$4=1,1+9*(MIN(MAX(Data_wide!$CC$82,BZ$2),BZ$3)-BZ$2)/(BZ$3-BZ$2),1+9*(BZ$3-MIN(MAX(Data_wide!$CC$82,BZ$2),BZ$3))/(BZ$3-BZ$2)),1),""))</f>
        <v/>
      </c>
      <c r="CA86" s="165">
        <f>IF(OR(CA$4=0,Data_wide!$CD$82=""),"",IFERROR(ROUND(IF(CA$4=1,1+9*(MIN(MAX(Data_wide!$CD$82,CA$2),CA$3)-CA$2)/(CA$3-CA$2),1+9*(CA$3-MIN(MAX(Data_wide!$CD$82,CA$2),CA$3))/(CA$3-CA$2)),1),""))</f>
        <v/>
      </c>
      <c r="CB86" s="165">
        <f>IF(OR(CB$4=0,Data_wide!$CE$82=""),"",IFERROR(ROUND(IF(CB$4=1,1+9*(MIN(MAX(Data_wide!$CE$82,CB$2),CB$3)-CB$2)/(CB$3-CB$2),1+9*(CB$3-MIN(MAX(Data_wide!$CE$82,CB$2),CB$3))/(CB$3-CB$2)),1),""))</f>
        <v/>
      </c>
      <c r="CC86" s="165">
        <f>IF(OR(CC$4=0,Data_wide!$CF$82=""),"",IFERROR(ROUND(IF(CC$4=1,1+9*(MIN(MAX(Data_wide!$CF$82,CC$2),CC$3)-CC$2)/(CC$3-CC$2),1+9*(CC$3-MIN(MAX(Data_wide!$CF$82,CC$2),CC$3))/(CC$3-CC$2)),1),""))</f>
        <v/>
      </c>
      <c r="CD86" s="165">
        <f>IF(OR(CD$4=0,Data_wide!$CG$82=""),"",IFERROR(ROUND(IF(CD$4=1,1+9*(MIN(MAX(Data_wide!$CG$82,CD$2),CD$3)-CD$2)/(CD$3-CD$2),1+9*(CD$3-MIN(MAX(Data_wide!$CG$82,CD$2),CD$3))/(CD$3-CD$2)),1),""))</f>
        <v/>
      </c>
      <c r="CE86" s="165">
        <f>IF(OR(CE$4=0,Data_wide!$CH$82=""),"",IFERROR(ROUND(IF(CE$4=1,1+9*(MIN(MAX(Data_wide!$CH$82,CE$2),CE$3)-CE$2)/(CE$3-CE$2),1+9*(CE$3-MIN(MAX(Data_wide!$CH$82,CE$2),CE$3))/(CE$3-CE$2)),1),""))</f>
        <v/>
      </c>
      <c r="CF86" s="165">
        <f>IF(OR(CF$4=0,Data_wide!$CI$82=""),"",IFERROR(ROUND(IF(CF$4=1,1+9*(MIN(MAX(Data_wide!$CI$82,CF$2),CF$3)-CF$2)/(CF$3-CF$2),1+9*(CF$3-MIN(MAX(Data_wide!$CI$82,CF$2),CF$3))/(CF$3-CF$2)),1),""))</f>
        <v/>
      </c>
      <c r="CG86" s="165">
        <f>IF(OR(CG$4=0,Data_wide!$CJ$82=""),"",IFERROR(ROUND(IF(CG$4=1,1+9*(MIN(MAX(Data_wide!$CJ$82,CG$2),CG$3)-CG$2)/(CG$3-CG$2),1+9*(CG$3-MIN(MAX(Data_wide!$CJ$82,CG$2),CG$3))/(CG$3-CG$2)),1),""))</f>
        <v/>
      </c>
      <c r="CH86" s="165">
        <f>IF(OR(CH$4=0,Data_wide!$CK$82=""),"",IFERROR(ROUND(IF(CH$4=1,1+9*(MIN(MAX(Data_wide!$CK$82,CH$2),CH$3)-CH$2)/(CH$3-CH$2),1+9*(CH$3-MIN(MAX(Data_wide!$CK$82,CH$2),CH$3))/(CH$3-CH$2)),1),""))</f>
        <v/>
      </c>
      <c r="CI86" s="165">
        <f>IF(OR(CI$4=0,Data_wide!$CL$82=""),"",IFERROR(ROUND(IF(CI$4=1,1+9*(MIN(MAX(Data_wide!$CL$82,CI$2),CI$3)-CI$2)/(CI$3-CI$2),1+9*(CI$3-MIN(MAX(Data_wide!$CL$82,CI$2),CI$3))/(CI$3-CI$2)),1),""))</f>
        <v/>
      </c>
      <c r="CJ86" s="165">
        <f>IF(OR(CJ$4=0,Data_wide!$CM$82=""),"",IFERROR(ROUND(IF(CJ$4=1,1+9*(MIN(MAX(Data_wide!$CM$82,CJ$2),CJ$3)-CJ$2)/(CJ$3-CJ$2),1+9*(CJ$3-MIN(MAX(Data_wide!$CM$82,CJ$2),CJ$3))/(CJ$3-CJ$2)),1),""))</f>
        <v/>
      </c>
      <c r="CK86" s="165">
        <f>IF(OR(CK$4=0,Data_wide!$CN$82=""),"",IFERROR(ROUND(IF(CK$4=1,1+9*(MIN(MAX(Data_wide!$CN$82,CK$2),CK$3)-CK$2)/(CK$3-CK$2),1+9*(CK$3-MIN(MAX(Data_wide!$CN$82,CK$2),CK$3))/(CK$3-CK$2)),1),""))</f>
        <v/>
      </c>
      <c r="CL86" s="165">
        <f>IF(OR(CL$4=0,Data_wide!$CO$82=""),"",IFERROR(ROUND(IF(CL$4=1,1+9*(MIN(MAX(Data_wide!$CO$82,CL$2),CL$3)-CL$2)/(CL$3-CL$2),1+9*(CL$3-MIN(MAX(Data_wide!$CO$82,CL$2),CL$3))/(CL$3-CL$2)),1),""))</f>
        <v/>
      </c>
      <c r="CM86" s="165">
        <f>IF(OR(CM$4=0,Data_wide!$CP$82=""),"",IFERROR(ROUND(IF(CM$4=1,1+9*(MIN(MAX(Data_wide!$CP$82,CM$2),CM$3)-CM$2)/(CM$3-CM$2),1+9*(CM$3-MIN(MAX(Data_wide!$CP$82,CM$2),CM$3))/(CM$3-CM$2)),1),""))</f>
        <v/>
      </c>
      <c r="CN86" s="165">
        <f>IF(OR(CN$4=0,Data_wide!$CQ$82=""),"",IFERROR(ROUND(IF(CN$4=1,1+9*(MIN(MAX(Data_wide!$CQ$82,CN$2),CN$3)-CN$2)/(CN$3-CN$2),1+9*(CN$3-MIN(MAX(Data_wide!$CQ$82,CN$2),CN$3))/(CN$3-CN$2)),1),""))</f>
        <v/>
      </c>
      <c r="CO86" s="165">
        <f>IF(OR(CO$4=0,Data_wide!$CR$82=""),"",IFERROR(ROUND(IF(CO$4=1,1+9*(MIN(MAX(Data_wide!$CR$82,CO$2),CO$3)-CO$2)/(CO$3-CO$2),1+9*(CO$3-MIN(MAX(Data_wide!$CR$82,CO$2),CO$3))/(CO$3-CO$2)),1),""))</f>
        <v/>
      </c>
    </row>
    <row r="87" ht="14" customHeight="1">
      <c r="A87" s="161" t="inlineStr">
        <is>
          <t>GIN</t>
        </is>
      </c>
      <c r="B87" s="161" t="inlineStr">
        <is>
          <t>Guinea</t>
        </is>
      </c>
      <c r="C87" s="165">
        <f>IF(OR(C$4=0,Data_wide!$F$83=""),"",IFERROR(ROUND(IF(C$4=1,1+9*(MIN(MAX(Data_wide!$F$83,C$2),C$3)-C$2)/(C$3-C$2),1+9*(C$3-MIN(MAX(Data_wide!$F$83,C$2),C$3))/(C$3-C$2)),1),""))</f>
        <v/>
      </c>
      <c r="D87" s="165">
        <f>IF(OR(D$4=0,Data_wide!$G$83=""),"",IFERROR(ROUND(IF(D$4=1,1+9*(MIN(MAX(Data_wide!$G$83,D$2),D$3)-D$2)/(D$3-D$2),1+9*(D$3-MIN(MAX(Data_wide!$G$83,D$2),D$3))/(D$3-D$2)),1),""))</f>
        <v/>
      </c>
      <c r="E87" s="165">
        <f>IF(OR(E$4=0,Data_wide!$H$83=""),"",IFERROR(ROUND(IF(E$4=1,1+9*(MIN(MAX(Data_wide!$H$83,E$2),E$3)-E$2)/(E$3-E$2),1+9*(E$3-MIN(MAX(Data_wide!$H$83,E$2),E$3))/(E$3-E$2)),1),""))</f>
        <v/>
      </c>
      <c r="F87" s="165">
        <f>IF(OR(F$4=0,Data_wide!$I$83=""),"",IFERROR(ROUND(IF(F$4=1,1+9*(MIN(MAX(Data_wide!$I$83,F$2),F$3)-F$2)/(F$3-F$2),1+9*(F$3-MIN(MAX(Data_wide!$I$83,F$2),F$3))/(F$3-F$2)),1),""))</f>
        <v/>
      </c>
      <c r="G87" s="165">
        <f>IF(OR(G$4=0,Data_wide!$J$83=""),"",IFERROR(ROUND(IF(G$4=1,1+9*(MIN(MAX(Data_wide!$J$83,G$2),G$3)-G$2)/(G$3-G$2),1+9*(G$3-MIN(MAX(Data_wide!$J$83,G$2),G$3))/(G$3-G$2)),1),""))</f>
        <v/>
      </c>
      <c r="H87" s="165">
        <f>IF(OR(H$4=0,Data_wide!$K$83=""),"",IFERROR(ROUND(IF(H$4=1,1+9*(MIN(MAX(Data_wide!$K$83,H$2),H$3)-H$2)/(H$3-H$2),1+9*(H$3-MIN(MAX(Data_wide!$K$83,H$2),H$3))/(H$3-H$2)),1),""))</f>
        <v/>
      </c>
      <c r="I87" s="165">
        <f>IF(OR(I$4=0,Data_wide!$L$83=""),"",IFERROR(ROUND(IF(I$4=1,1+9*(MIN(MAX(Data_wide!$L$83,I$2),I$3)-I$2)/(I$3-I$2),1+9*(I$3-MIN(MAX(Data_wide!$L$83,I$2),I$3))/(I$3-I$2)),1),""))</f>
        <v/>
      </c>
      <c r="J87" s="165">
        <f>IF(OR(J$4=0,Data_wide!$M$83=""),"",IFERROR(ROUND(IF(J$4=1,1+9*(MIN(MAX(Data_wide!$M$83,J$2),J$3)-J$2)/(J$3-J$2),1+9*(J$3-MIN(MAX(Data_wide!$M$83,J$2),J$3))/(J$3-J$2)),1),""))</f>
        <v/>
      </c>
      <c r="K87" s="165">
        <f>IF(OR(K$4=0,Data_wide!$N$83=""),"",IFERROR(ROUND(IF(K$4=1,1+9*(MIN(MAX(Data_wide!$N$83,K$2),K$3)-K$2)/(K$3-K$2),1+9*(K$3-MIN(MAX(Data_wide!$N$83,K$2),K$3))/(K$3-K$2)),1),""))</f>
        <v/>
      </c>
      <c r="L87" s="165">
        <f>IF(OR(L$4=0,Data_wide!$O$83=""),"",IFERROR(ROUND(IF(L$4=1,1+9*(MIN(MAX(Data_wide!$O$83,L$2),L$3)-L$2)/(L$3-L$2),1+9*(L$3-MIN(MAX(Data_wide!$O$83,L$2),L$3))/(L$3-L$2)),1),""))</f>
        <v/>
      </c>
      <c r="M87" s="165">
        <f>IF(OR(M$4=0,Data_wide!$P$83=""),"",IFERROR(ROUND(IF(M$4=1,1+9*(MIN(MAX(Data_wide!$P$83,M$2),M$3)-M$2)/(M$3-M$2),1+9*(M$3-MIN(MAX(Data_wide!$P$83,M$2),M$3))/(M$3-M$2)),1),""))</f>
        <v/>
      </c>
      <c r="N87" s="165">
        <f>IF(OR(N$4=0,Data_wide!$Q$83=""),"",IFERROR(ROUND(IF(N$4=1,1+9*(MIN(MAX(Data_wide!$Q$83,N$2),N$3)-N$2)/(N$3-N$2),1+9*(N$3-MIN(MAX(Data_wide!$Q$83,N$2),N$3))/(N$3-N$2)),1),""))</f>
        <v/>
      </c>
      <c r="O87" s="165">
        <f>IF(OR(O$4=0,Data_wide!$R$83=""),"",IFERROR(ROUND(IF(O$4=1,1+9*(MIN(MAX(Data_wide!$R$83,O$2),O$3)-O$2)/(O$3-O$2),1+9*(O$3-MIN(MAX(Data_wide!$R$83,O$2),O$3))/(O$3-O$2)),1),""))</f>
        <v/>
      </c>
      <c r="P87" s="165">
        <f>IF(OR(P$4=0,Data_wide!$S$83=""),"",IFERROR(ROUND(IF(P$4=1,1+9*(MIN(MAX(Data_wide!$S$83,P$2),P$3)-P$2)/(P$3-P$2),1+9*(P$3-MIN(MAX(Data_wide!$S$83,P$2),P$3))/(P$3-P$2)),1),""))</f>
        <v/>
      </c>
      <c r="Q87" s="165">
        <f>IF(OR(Q$4=0,Data_wide!$T$83=""),"",IFERROR(ROUND(IF(Q$4=1,1+9*(MIN(MAX(Data_wide!$T$83,Q$2),Q$3)-Q$2)/(Q$3-Q$2),1+9*(Q$3-MIN(MAX(Data_wide!$T$83,Q$2),Q$3))/(Q$3-Q$2)),1),""))</f>
        <v/>
      </c>
      <c r="R87" s="165">
        <f>IF(OR(R$4=0,Data_wide!$U$83=""),"",IFERROR(ROUND(IF(R$4=1,1+9*(MIN(MAX(Data_wide!$U$83,R$2),R$3)-R$2)/(R$3-R$2),1+9*(R$3-MIN(MAX(Data_wide!$U$83,R$2),R$3))/(R$3-R$2)),1),""))</f>
        <v/>
      </c>
      <c r="S87" s="165">
        <f>IF(OR(S$4=0,Data_wide!$V$83=""),"",IFERROR(ROUND(IF(S$4=1,1+9*(MIN(MAX(Data_wide!$V$83,S$2),S$3)-S$2)/(S$3-S$2),1+9*(S$3-MIN(MAX(Data_wide!$V$83,S$2),S$3))/(S$3-S$2)),1),""))</f>
        <v/>
      </c>
      <c r="T87" s="165">
        <f>IF(OR(T$4=0,Data_wide!$W$83=""),"",IFERROR(ROUND(IF(T$4=1,1+9*(MIN(MAX(Data_wide!$W$83,T$2),T$3)-T$2)/(T$3-T$2),1+9*(T$3-MIN(MAX(Data_wide!$W$83,T$2),T$3))/(T$3-T$2)),1),""))</f>
        <v/>
      </c>
      <c r="U87" s="165">
        <f>IF(OR(U$4=0,Data_wide!$X$83=""),"",IFERROR(ROUND(IF(U$4=1,1+9*(MIN(MAX(Data_wide!$X$83,U$2),U$3)-U$2)/(U$3-U$2),1+9*(U$3-MIN(MAX(Data_wide!$X$83,U$2),U$3))/(U$3-U$2)),1),""))</f>
        <v/>
      </c>
      <c r="V87" s="165">
        <f>IF(OR(V$4=0,Data_wide!$Y$83=""),"",IFERROR(ROUND(IF(V$4=1,1+9*(MIN(MAX(Data_wide!$Y$83,V$2),V$3)-V$2)/(V$3-V$2),1+9*(V$3-MIN(MAX(Data_wide!$Y$83,V$2),V$3))/(V$3-V$2)),1),""))</f>
        <v/>
      </c>
      <c r="W87" s="165">
        <f>IF(OR(W$4=0,Data_wide!$Z$83=""),"",IFERROR(ROUND(IF(W$4=1,1+9*(MIN(MAX(Data_wide!$Z$83,W$2),W$3)-W$2)/(W$3-W$2),1+9*(W$3-MIN(MAX(Data_wide!$Z$83,W$2),W$3))/(W$3-W$2)),1),""))</f>
        <v/>
      </c>
      <c r="X87" s="165">
        <f>IF(OR(X$4=0,Data_wide!$AA$83=""),"",IFERROR(ROUND(IF(X$4=1,1+9*(MIN(MAX(Data_wide!$AA$83,X$2),X$3)-X$2)/(X$3-X$2),1+9*(X$3-MIN(MAX(Data_wide!$AA$83,X$2),X$3))/(X$3-X$2)),1),""))</f>
        <v/>
      </c>
      <c r="Y87" s="165">
        <f>IF(OR(Y$4=0,Data_wide!$AB$83=""),"",IFERROR(ROUND(IF(Y$4=1,1+9*(MIN(MAX(Data_wide!$AB$83,Y$2),Y$3)-Y$2)/(Y$3-Y$2),1+9*(Y$3-MIN(MAX(Data_wide!$AB$83,Y$2),Y$3))/(Y$3-Y$2)),1),""))</f>
        <v/>
      </c>
      <c r="Z87" s="165">
        <f>IF(OR(Z$4=0,Data_wide!$AC$83=""),"",IFERROR(ROUND(IF(Z$4=1,1+9*(MIN(MAX(Data_wide!$AC$83,Z$2),Z$3)-Z$2)/(Z$3-Z$2),1+9*(Z$3-MIN(MAX(Data_wide!$AC$83,Z$2),Z$3))/(Z$3-Z$2)),1),""))</f>
        <v/>
      </c>
      <c r="AA87" s="165">
        <f>IF(OR(AA$4=0,Data_wide!$AD$83=""),"",IFERROR(ROUND(IF(AA$4=1,1+9*(MIN(MAX(Data_wide!$AD$83,AA$2),AA$3)-AA$2)/(AA$3-AA$2),1+9*(AA$3-MIN(MAX(Data_wide!$AD$83,AA$2),AA$3))/(AA$3-AA$2)),1),""))</f>
        <v/>
      </c>
      <c r="AB87" s="165">
        <f>IF(OR(AB$4=0,Data_wide!$AE$83=""),"",IFERROR(ROUND(IF(AB$4=1,1+9*(MIN(MAX(Data_wide!$AE$83,AB$2),AB$3)-AB$2)/(AB$3-AB$2),1+9*(AB$3-MIN(MAX(Data_wide!$AE$83,AB$2),AB$3))/(AB$3-AB$2)),1),""))</f>
        <v/>
      </c>
      <c r="AC87" s="165">
        <f>IF(OR(AC$4=0,Data_wide!$AF$83=""),"",IFERROR(ROUND(IF(AC$4=1,1+9*(MIN(MAX(Data_wide!$AF$83,AC$2),AC$3)-AC$2)/(AC$3-AC$2),1+9*(AC$3-MIN(MAX(Data_wide!$AF$83,AC$2),AC$3))/(AC$3-AC$2)),1),""))</f>
        <v/>
      </c>
      <c r="AD87" s="165">
        <f>IF(OR(AD$4=0,Data_wide!$AG$83=""),"",IFERROR(ROUND(IF(AD$4=1,1+9*(MIN(MAX(Data_wide!$AG$83,AD$2),AD$3)-AD$2)/(AD$3-AD$2),1+9*(AD$3-MIN(MAX(Data_wide!$AG$83,AD$2),AD$3))/(AD$3-AD$2)),1),""))</f>
        <v/>
      </c>
      <c r="AE87" s="165">
        <f>IF(OR(AE$4=0,Data_wide!$AH$83=""),"",IFERROR(ROUND(IF(AE$4=1,1+9*(MIN(MAX(Data_wide!$AH$83,AE$2),AE$3)-AE$2)/(AE$3-AE$2),1+9*(AE$3-MIN(MAX(Data_wide!$AH$83,AE$2),AE$3))/(AE$3-AE$2)),1),""))</f>
        <v/>
      </c>
      <c r="AF87" s="165">
        <f>IF(OR(AF$4=0,Data_wide!$AI$83=""),"",IFERROR(ROUND(IF(AF$4=1,1+9*(MIN(MAX(Data_wide!$AI$83,AF$2),AF$3)-AF$2)/(AF$3-AF$2),1+9*(AF$3-MIN(MAX(Data_wide!$AI$83,AF$2),AF$3))/(AF$3-AF$2)),1),""))</f>
        <v/>
      </c>
      <c r="AG87" s="165">
        <f>IF(OR(AG$4=0,Data_wide!$AJ$83=""),"",IFERROR(ROUND(IF(AG$4=1,1+9*(MIN(MAX(Data_wide!$AJ$83,AG$2),AG$3)-AG$2)/(AG$3-AG$2),1+9*(AG$3-MIN(MAX(Data_wide!$AJ$83,AG$2),AG$3))/(AG$3-AG$2)),1),""))</f>
        <v/>
      </c>
      <c r="AH87" s="165">
        <f>IF(OR(AH$4=0,Data_wide!$AK$83=""),"",IFERROR(ROUND(IF(AH$4=1,1+9*(MIN(MAX(Data_wide!$AK$83,AH$2),AH$3)-AH$2)/(AH$3-AH$2),1+9*(AH$3-MIN(MAX(Data_wide!$AK$83,AH$2),AH$3))/(AH$3-AH$2)),1),""))</f>
        <v/>
      </c>
      <c r="AI87" s="165">
        <f>IF(OR(AI$4=0,Data_wide!$AL$83=""),"",IFERROR(ROUND(IF(AI$4=1,1+9*(MIN(MAX(Data_wide!$AL$83,AI$2),AI$3)-AI$2)/(AI$3-AI$2),1+9*(AI$3-MIN(MAX(Data_wide!$AL$83,AI$2),AI$3))/(AI$3-AI$2)),1),""))</f>
        <v/>
      </c>
      <c r="AJ87" s="165">
        <f>IF(OR(AJ$4=0,Data_wide!$AM$83=""),"",IFERROR(ROUND(IF(AJ$4=1,1+9*(MIN(MAX(Data_wide!$AM$83,AJ$2),AJ$3)-AJ$2)/(AJ$3-AJ$2),1+9*(AJ$3-MIN(MAX(Data_wide!$AM$83,AJ$2),AJ$3))/(AJ$3-AJ$2)),1),""))</f>
        <v/>
      </c>
      <c r="AK87" s="165">
        <f>IF(OR(AK$4=0,Data_wide!$AN$83=""),"",IFERROR(ROUND(IF(AK$4=1,1+9*(MIN(MAX(Data_wide!$AN$83,AK$2),AK$3)-AK$2)/(AK$3-AK$2),1+9*(AK$3-MIN(MAX(Data_wide!$AN$83,AK$2),AK$3))/(AK$3-AK$2)),1),""))</f>
        <v/>
      </c>
      <c r="AL87" s="165">
        <f>IF(OR(AL$4=0,Data_wide!$AO$83=""),"",IFERROR(ROUND(IF(AL$4=1,1+9*(MIN(MAX(Data_wide!$AO$83,AL$2),AL$3)-AL$2)/(AL$3-AL$2),1+9*(AL$3-MIN(MAX(Data_wide!$AO$83,AL$2),AL$3))/(AL$3-AL$2)),1),""))</f>
        <v/>
      </c>
      <c r="AM87" s="165">
        <f>IF(OR(AM$4=0,Data_wide!$AP$83=""),"",IFERROR(ROUND(IF(AM$4=1,1+9*(MIN(MAX(Data_wide!$AP$83,AM$2),AM$3)-AM$2)/(AM$3-AM$2),1+9*(AM$3-MIN(MAX(Data_wide!$AP$83,AM$2),AM$3))/(AM$3-AM$2)),1),""))</f>
        <v/>
      </c>
      <c r="AN87" s="165">
        <f>IF(OR(AN$4=0,Data_wide!$AQ$83=""),"",IFERROR(ROUND(IF(AN$4=1,1+9*(MIN(MAX(Data_wide!$AQ$83,AN$2),AN$3)-AN$2)/(AN$3-AN$2),1+9*(AN$3-MIN(MAX(Data_wide!$AQ$83,AN$2),AN$3))/(AN$3-AN$2)),1),""))</f>
        <v/>
      </c>
      <c r="AO87" s="165">
        <f>IF(OR(AO$4=0,Data_wide!$AR$83=""),"",IFERROR(ROUND(IF(AO$4=1,1+9*(MIN(MAX(Data_wide!$AR$83,AO$2),AO$3)-AO$2)/(AO$3-AO$2),1+9*(AO$3-MIN(MAX(Data_wide!$AR$83,AO$2),AO$3))/(AO$3-AO$2)),1),""))</f>
        <v/>
      </c>
      <c r="AP87" s="165">
        <f>IF(OR(AP$4=0,Data_wide!$AS$83=""),"",IFERROR(ROUND(IF(AP$4=1,1+9*(MIN(MAX(Data_wide!$AS$83,AP$2),AP$3)-AP$2)/(AP$3-AP$2),1+9*(AP$3-MIN(MAX(Data_wide!$AS$83,AP$2),AP$3))/(AP$3-AP$2)),1),""))</f>
        <v/>
      </c>
      <c r="AQ87" s="165">
        <f>IF(OR(AQ$4=0,Data_wide!$AT$83=""),"",IFERROR(ROUND(IF(AQ$4=1,1+9*(MIN(MAX(Data_wide!$AT$83,AQ$2),AQ$3)-AQ$2)/(AQ$3-AQ$2),1+9*(AQ$3-MIN(MAX(Data_wide!$AT$83,AQ$2),AQ$3))/(AQ$3-AQ$2)),1),""))</f>
        <v/>
      </c>
      <c r="AR87" s="165">
        <f>IF(OR(AR$4=0,Data_wide!$AU$83=""),"",IFERROR(ROUND(IF(AR$4=1,1+9*(MIN(MAX(Data_wide!$AU$83,AR$2),AR$3)-AR$2)/(AR$3-AR$2),1+9*(AR$3-MIN(MAX(Data_wide!$AU$83,AR$2),AR$3))/(AR$3-AR$2)),1),""))</f>
        <v/>
      </c>
      <c r="AS87" s="165">
        <f>IF(OR(AS$4=0,Data_wide!$AV$83=""),"",IFERROR(ROUND(IF(AS$4=1,1+9*(MIN(MAX(Data_wide!$AV$83,AS$2),AS$3)-AS$2)/(AS$3-AS$2),1+9*(AS$3-MIN(MAX(Data_wide!$AV$83,AS$2),AS$3))/(AS$3-AS$2)),1),""))</f>
        <v/>
      </c>
      <c r="AT87" s="165">
        <f>IF(OR(AT$4=0,Data_wide!$AW$83=""),"",IFERROR(ROUND(IF(AT$4=1,1+9*(MIN(MAX(Data_wide!$AW$83,AT$2),AT$3)-AT$2)/(AT$3-AT$2),1+9*(AT$3-MIN(MAX(Data_wide!$AW$83,AT$2),AT$3))/(AT$3-AT$2)),1),""))</f>
        <v/>
      </c>
      <c r="AU87" s="165">
        <f>IF(OR(AU$4=0,Data_wide!$AX$83=""),"",IFERROR(ROUND(IF(AU$4=1,1+9*(MIN(MAX(Data_wide!$AX$83,AU$2),AU$3)-AU$2)/(AU$3-AU$2),1+9*(AU$3-MIN(MAX(Data_wide!$AX$83,AU$2),AU$3))/(AU$3-AU$2)),1),""))</f>
        <v/>
      </c>
      <c r="AV87" s="165">
        <f>IF(OR(AV$4=0,Data_wide!$AY$83=""),"",IFERROR(ROUND(IF(AV$4=1,1+9*(MIN(MAX(Data_wide!$AY$83,AV$2),AV$3)-AV$2)/(AV$3-AV$2),1+9*(AV$3-MIN(MAX(Data_wide!$AY$83,AV$2),AV$3))/(AV$3-AV$2)),1),""))</f>
        <v/>
      </c>
      <c r="AW87" s="165">
        <f>IF(OR(AW$4=0,Data_wide!$AZ$83=""),"",IFERROR(ROUND(IF(AW$4=1,1+9*(MIN(MAX(Data_wide!$AZ$83,AW$2),AW$3)-AW$2)/(AW$3-AW$2),1+9*(AW$3-MIN(MAX(Data_wide!$AZ$83,AW$2),AW$3))/(AW$3-AW$2)),1),""))</f>
        <v/>
      </c>
      <c r="AX87" s="165">
        <f>IF(OR(AX$4=0,Data_wide!$BA$83=""),"",IFERROR(ROUND(IF(AX$4=1,1+9*(MIN(MAX(Data_wide!$BA$83,AX$2),AX$3)-AX$2)/(AX$3-AX$2),1+9*(AX$3-MIN(MAX(Data_wide!$BA$83,AX$2),AX$3))/(AX$3-AX$2)),1),""))</f>
        <v/>
      </c>
      <c r="AY87" s="165">
        <f>IF(OR(AY$4=0,Data_wide!$BB$83=""),"",IFERROR(ROUND(IF(AY$4=1,1+9*(MIN(MAX(Data_wide!$BB$83,AY$2),AY$3)-AY$2)/(AY$3-AY$2),1+9*(AY$3-MIN(MAX(Data_wide!$BB$83,AY$2),AY$3))/(AY$3-AY$2)),1),""))</f>
        <v/>
      </c>
      <c r="AZ87" s="165">
        <f>IF(OR(AZ$4=0,Data_wide!$BC$83=""),"",IFERROR(ROUND(IF(AZ$4=1,1+9*(MIN(MAX(Data_wide!$BC$83,AZ$2),AZ$3)-AZ$2)/(AZ$3-AZ$2),1+9*(AZ$3-MIN(MAX(Data_wide!$BC$83,AZ$2),AZ$3))/(AZ$3-AZ$2)),1),""))</f>
        <v/>
      </c>
      <c r="BA87" s="165">
        <f>IF(OR(BA$4=0,Data_wide!$BD$83=""),"",IFERROR(ROUND(IF(BA$4=1,1+9*(MIN(MAX(Data_wide!$BD$83,BA$2),BA$3)-BA$2)/(BA$3-BA$2),1+9*(BA$3-MIN(MAX(Data_wide!$BD$83,BA$2),BA$3))/(BA$3-BA$2)),1),""))</f>
        <v/>
      </c>
      <c r="BB87" s="165">
        <f>IF(OR(BB$4=0,Data_wide!$BE$83=""),"",IFERROR(ROUND(IF(BB$4=1,1+9*(MIN(MAX(Data_wide!$BE$83,BB$2),BB$3)-BB$2)/(BB$3-BB$2),1+9*(BB$3-MIN(MAX(Data_wide!$BE$83,BB$2),BB$3))/(BB$3-BB$2)),1),""))</f>
        <v/>
      </c>
      <c r="BC87" s="165">
        <f>IF(OR(BC$4=0,Data_wide!$BF$83=""),"",IFERROR(ROUND(IF(BC$4=1,1+9*(MIN(MAX(Data_wide!$BF$83,BC$2),BC$3)-BC$2)/(BC$3-BC$2),1+9*(BC$3-MIN(MAX(Data_wide!$BF$83,BC$2),BC$3))/(BC$3-BC$2)),1),""))</f>
        <v/>
      </c>
      <c r="BD87" s="165">
        <f>IF(OR(BD$4=0,Data_wide!$BG$83=""),"",IFERROR(ROUND(IF(BD$4=1,1+9*(MIN(MAX(Data_wide!$BG$83,BD$2),BD$3)-BD$2)/(BD$3-BD$2),1+9*(BD$3-MIN(MAX(Data_wide!$BG$83,BD$2),BD$3))/(BD$3-BD$2)),1),""))</f>
        <v/>
      </c>
      <c r="BE87" s="165">
        <f>IF(OR(BE$4=0,Data_wide!$BH$83=""),"",IFERROR(ROUND(IF(BE$4=1,1+9*(MIN(MAX(Data_wide!$BH$83,BE$2),BE$3)-BE$2)/(BE$3-BE$2),1+9*(BE$3-MIN(MAX(Data_wide!$BH$83,BE$2),BE$3))/(BE$3-BE$2)),1),""))</f>
        <v/>
      </c>
      <c r="BF87" s="165">
        <f>IF(OR(BF$4=0,Data_wide!$BI$83=""),"",IFERROR(ROUND(IF(BF$4=1,1+9*(MIN(MAX(Data_wide!$BI$83,BF$2),BF$3)-BF$2)/(BF$3-BF$2),1+9*(BF$3-MIN(MAX(Data_wide!$BI$83,BF$2),BF$3))/(BF$3-BF$2)),1),""))</f>
        <v/>
      </c>
      <c r="BG87" s="165">
        <f>IF(OR(BG$4=0,Data_wide!$BJ$83=""),"",IFERROR(ROUND(IF(BG$4=1,1+9*(MIN(MAX(Data_wide!$BJ$83,BG$2),BG$3)-BG$2)/(BG$3-BG$2),1+9*(BG$3-MIN(MAX(Data_wide!$BJ$83,BG$2),BG$3))/(BG$3-BG$2)),1),""))</f>
        <v/>
      </c>
      <c r="BH87" s="165">
        <f>IF(OR(BH$4=0,Data_wide!$BK$83=""),"",IFERROR(ROUND(IF(BH$4=1,1+9*(MIN(MAX(Data_wide!$BK$83,BH$2),BH$3)-BH$2)/(BH$3-BH$2),1+9*(BH$3-MIN(MAX(Data_wide!$BK$83,BH$2),BH$3))/(BH$3-BH$2)),1),""))</f>
        <v/>
      </c>
      <c r="BI87" s="165">
        <f>IF(OR(BI$4=0,Data_wide!$BL$83=""),"",IFERROR(ROUND(IF(BI$4=1,1+9*(MIN(MAX(Data_wide!$BL$83,BI$2),BI$3)-BI$2)/(BI$3-BI$2),1+9*(BI$3-MIN(MAX(Data_wide!$BL$83,BI$2),BI$3))/(BI$3-BI$2)),1),""))</f>
        <v/>
      </c>
      <c r="BJ87" s="165">
        <f>IF(OR(BJ$4=0,Data_wide!$BM$83=""),"",IFERROR(ROUND(IF(BJ$4=1,1+9*(MIN(MAX(Data_wide!$BM$83,BJ$2),BJ$3)-BJ$2)/(BJ$3-BJ$2),1+9*(BJ$3-MIN(MAX(Data_wide!$BM$83,BJ$2),BJ$3))/(BJ$3-BJ$2)),1),""))</f>
        <v/>
      </c>
      <c r="BK87" s="165">
        <f>IF(OR(BK$4=0,Data_wide!$BN$83=""),"",IFERROR(ROUND(IF(BK$4=1,1+9*(MIN(MAX(Data_wide!$BN$83,BK$2),BK$3)-BK$2)/(BK$3-BK$2),1+9*(BK$3-MIN(MAX(Data_wide!$BN$83,BK$2),BK$3))/(BK$3-BK$2)),1),""))</f>
        <v/>
      </c>
      <c r="BL87" s="165">
        <f>IF(OR(BL$4=0,Data_wide!$BO$83=""),"",IFERROR(ROUND(IF(BL$4=1,1+9*(MIN(MAX(Data_wide!$BO$83,BL$2),BL$3)-BL$2)/(BL$3-BL$2),1+9*(BL$3-MIN(MAX(Data_wide!$BO$83,BL$2),BL$3))/(BL$3-BL$2)),1),""))</f>
        <v/>
      </c>
      <c r="BM87" s="165">
        <f>IF(OR(BM$4=0,Data_wide!$BP$83=""),"",IFERROR(ROUND(IF(BM$4=1,1+9*(MIN(MAX(Data_wide!$BP$83,BM$2),BM$3)-BM$2)/(BM$3-BM$2),1+9*(BM$3-MIN(MAX(Data_wide!$BP$83,BM$2),BM$3))/(BM$3-BM$2)),1),""))</f>
        <v/>
      </c>
      <c r="BN87" s="165">
        <f>IF(OR(BN$4=0,Data_wide!$BQ$83=""),"",IFERROR(ROUND(IF(BN$4=1,1+9*(MIN(MAX(Data_wide!$BQ$83,BN$2),BN$3)-BN$2)/(BN$3-BN$2),1+9*(BN$3-MIN(MAX(Data_wide!$BQ$83,BN$2),BN$3))/(BN$3-BN$2)),1),""))</f>
        <v/>
      </c>
      <c r="BO87" s="165">
        <f>IF(OR(BO$4=0,Data_wide!$BR$83=""),"",IFERROR(ROUND(IF(BO$4=1,1+9*(MIN(MAX(Data_wide!$BR$83,BO$2),BO$3)-BO$2)/(BO$3-BO$2),1+9*(BO$3-MIN(MAX(Data_wide!$BR$83,BO$2),BO$3))/(BO$3-BO$2)),1),""))</f>
        <v/>
      </c>
      <c r="BP87" s="165">
        <f>IF(OR(BP$4=0,Data_wide!$BS$83=""),"",IFERROR(ROUND(IF(BP$4=1,1+9*(MIN(MAX(Data_wide!$BS$83,BP$2),BP$3)-BP$2)/(BP$3-BP$2),1+9*(BP$3-MIN(MAX(Data_wide!$BS$83,BP$2),BP$3))/(BP$3-BP$2)),1),""))</f>
        <v/>
      </c>
      <c r="BQ87" s="165">
        <f>IF(OR(BQ$4=0,Data_wide!$BT$83=""),"",IFERROR(ROUND(IF(BQ$4=1,1+9*(MIN(MAX(Data_wide!$BT$83,BQ$2),BQ$3)-BQ$2)/(BQ$3-BQ$2),1+9*(BQ$3-MIN(MAX(Data_wide!$BT$83,BQ$2),BQ$3))/(BQ$3-BQ$2)),1),""))</f>
        <v/>
      </c>
      <c r="BR87" s="165">
        <f>IF(OR(BR$4=0,Data_wide!$BU$83=""),"",IFERROR(ROUND(IF(BR$4=1,1+9*(MIN(MAX(Data_wide!$BU$83,BR$2),BR$3)-BR$2)/(BR$3-BR$2),1+9*(BR$3-MIN(MAX(Data_wide!$BU$83,BR$2),BR$3))/(BR$3-BR$2)),1),""))</f>
        <v/>
      </c>
      <c r="BS87" s="165">
        <f>IF(OR(BS$4=0,Data_wide!$BV$83=""),"",IFERROR(ROUND(IF(BS$4=1,1+9*(MIN(MAX(Data_wide!$BV$83,BS$2),BS$3)-BS$2)/(BS$3-BS$2),1+9*(BS$3-MIN(MAX(Data_wide!$BV$83,BS$2),BS$3))/(BS$3-BS$2)),1),""))</f>
        <v/>
      </c>
      <c r="BT87" s="165">
        <f>IF(OR(BT$4=0,Data_wide!$BW$83=""),"",IFERROR(ROUND(IF(BT$4=1,1+9*(MIN(MAX(Data_wide!$BW$83,BT$2),BT$3)-BT$2)/(BT$3-BT$2),1+9*(BT$3-MIN(MAX(Data_wide!$BW$83,BT$2),BT$3))/(BT$3-BT$2)),1),""))</f>
        <v/>
      </c>
      <c r="BU87" s="165">
        <f>IF(OR(BU$4=0,Data_wide!$BX$83=""),"",IFERROR(ROUND(IF(BU$4=1,1+9*(MIN(MAX(Data_wide!$BX$83,BU$2),BU$3)-BU$2)/(BU$3-BU$2),1+9*(BU$3-MIN(MAX(Data_wide!$BX$83,BU$2),BU$3))/(BU$3-BU$2)),1),""))</f>
        <v/>
      </c>
      <c r="BV87" s="165">
        <f>IF(OR(BV$4=0,Data_wide!$BY$83=""),"",IFERROR(ROUND(IF(BV$4=1,1+9*(MIN(MAX(Data_wide!$BY$83,BV$2),BV$3)-BV$2)/(BV$3-BV$2),1+9*(BV$3-MIN(MAX(Data_wide!$BY$83,BV$2),BV$3))/(BV$3-BV$2)),1),""))</f>
        <v/>
      </c>
      <c r="BW87" s="165">
        <f>IF(OR(BW$4=0,Data_wide!$BZ$83=""),"",IFERROR(ROUND(IF(BW$4=1,1+9*(MIN(MAX(Data_wide!$BZ$83,BW$2),BW$3)-BW$2)/(BW$3-BW$2),1+9*(BW$3-MIN(MAX(Data_wide!$BZ$83,BW$2),BW$3))/(BW$3-BW$2)),1),""))</f>
        <v/>
      </c>
      <c r="BX87" s="165">
        <f>IF(OR(BX$4=0,Data_wide!$CA$83=""),"",IFERROR(ROUND(IF(BX$4=1,1+9*(MIN(MAX(Data_wide!$CA$83,BX$2),BX$3)-BX$2)/(BX$3-BX$2),1+9*(BX$3-MIN(MAX(Data_wide!$CA$83,BX$2),BX$3))/(BX$3-BX$2)),1),""))</f>
        <v/>
      </c>
      <c r="BY87" s="165">
        <f>IF(OR(BY$4=0,Data_wide!$CB$83=""),"",IFERROR(ROUND(IF(BY$4=1,1+9*(MIN(MAX(Data_wide!$CB$83,BY$2),BY$3)-BY$2)/(BY$3-BY$2),1+9*(BY$3-MIN(MAX(Data_wide!$CB$83,BY$2),BY$3))/(BY$3-BY$2)),1),""))</f>
        <v/>
      </c>
      <c r="BZ87" s="165">
        <f>IF(OR(BZ$4=0,Data_wide!$CC$83=""),"",IFERROR(ROUND(IF(BZ$4=1,1+9*(MIN(MAX(Data_wide!$CC$83,BZ$2),BZ$3)-BZ$2)/(BZ$3-BZ$2),1+9*(BZ$3-MIN(MAX(Data_wide!$CC$83,BZ$2),BZ$3))/(BZ$3-BZ$2)),1),""))</f>
        <v/>
      </c>
      <c r="CA87" s="165">
        <f>IF(OR(CA$4=0,Data_wide!$CD$83=""),"",IFERROR(ROUND(IF(CA$4=1,1+9*(MIN(MAX(Data_wide!$CD$83,CA$2),CA$3)-CA$2)/(CA$3-CA$2),1+9*(CA$3-MIN(MAX(Data_wide!$CD$83,CA$2),CA$3))/(CA$3-CA$2)),1),""))</f>
        <v/>
      </c>
      <c r="CB87" s="165">
        <f>IF(OR(CB$4=0,Data_wide!$CE$83=""),"",IFERROR(ROUND(IF(CB$4=1,1+9*(MIN(MAX(Data_wide!$CE$83,CB$2),CB$3)-CB$2)/(CB$3-CB$2),1+9*(CB$3-MIN(MAX(Data_wide!$CE$83,CB$2),CB$3))/(CB$3-CB$2)),1),""))</f>
        <v/>
      </c>
      <c r="CC87" s="165">
        <f>IF(OR(CC$4=0,Data_wide!$CF$83=""),"",IFERROR(ROUND(IF(CC$4=1,1+9*(MIN(MAX(Data_wide!$CF$83,CC$2),CC$3)-CC$2)/(CC$3-CC$2),1+9*(CC$3-MIN(MAX(Data_wide!$CF$83,CC$2),CC$3))/(CC$3-CC$2)),1),""))</f>
        <v/>
      </c>
      <c r="CD87" s="165">
        <f>IF(OR(CD$4=0,Data_wide!$CG$83=""),"",IFERROR(ROUND(IF(CD$4=1,1+9*(MIN(MAX(Data_wide!$CG$83,CD$2),CD$3)-CD$2)/(CD$3-CD$2),1+9*(CD$3-MIN(MAX(Data_wide!$CG$83,CD$2),CD$3))/(CD$3-CD$2)),1),""))</f>
        <v/>
      </c>
      <c r="CE87" s="165">
        <f>IF(OR(CE$4=0,Data_wide!$CH$83=""),"",IFERROR(ROUND(IF(CE$4=1,1+9*(MIN(MAX(Data_wide!$CH$83,CE$2),CE$3)-CE$2)/(CE$3-CE$2),1+9*(CE$3-MIN(MAX(Data_wide!$CH$83,CE$2),CE$3))/(CE$3-CE$2)),1),""))</f>
        <v/>
      </c>
      <c r="CF87" s="165">
        <f>IF(OR(CF$4=0,Data_wide!$CI$83=""),"",IFERROR(ROUND(IF(CF$4=1,1+9*(MIN(MAX(Data_wide!$CI$83,CF$2),CF$3)-CF$2)/(CF$3-CF$2),1+9*(CF$3-MIN(MAX(Data_wide!$CI$83,CF$2),CF$3))/(CF$3-CF$2)),1),""))</f>
        <v/>
      </c>
      <c r="CG87" s="165">
        <f>IF(OR(CG$4=0,Data_wide!$CJ$83=""),"",IFERROR(ROUND(IF(CG$4=1,1+9*(MIN(MAX(Data_wide!$CJ$83,CG$2),CG$3)-CG$2)/(CG$3-CG$2),1+9*(CG$3-MIN(MAX(Data_wide!$CJ$83,CG$2),CG$3))/(CG$3-CG$2)),1),""))</f>
        <v/>
      </c>
      <c r="CH87" s="165">
        <f>IF(OR(CH$4=0,Data_wide!$CK$83=""),"",IFERROR(ROUND(IF(CH$4=1,1+9*(MIN(MAX(Data_wide!$CK$83,CH$2),CH$3)-CH$2)/(CH$3-CH$2),1+9*(CH$3-MIN(MAX(Data_wide!$CK$83,CH$2),CH$3))/(CH$3-CH$2)),1),""))</f>
        <v/>
      </c>
      <c r="CI87" s="165">
        <f>IF(OR(CI$4=0,Data_wide!$CL$83=""),"",IFERROR(ROUND(IF(CI$4=1,1+9*(MIN(MAX(Data_wide!$CL$83,CI$2),CI$3)-CI$2)/(CI$3-CI$2),1+9*(CI$3-MIN(MAX(Data_wide!$CL$83,CI$2),CI$3))/(CI$3-CI$2)),1),""))</f>
        <v/>
      </c>
      <c r="CJ87" s="165">
        <f>IF(OR(CJ$4=0,Data_wide!$CM$83=""),"",IFERROR(ROUND(IF(CJ$4=1,1+9*(MIN(MAX(Data_wide!$CM$83,CJ$2),CJ$3)-CJ$2)/(CJ$3-CJ$2),1+9*(CJ$3-MIN(MAX(Data_wide!$CM$83,CJ$2),CJ$3))/(CJ$3-CJ$2)),1),""))</f>
        <v/>
      </c>
      <c r="CK87" s="165">
        <f>IF(OR(CK$4=0,Data_wide!$CN$83=""),"",IFERROR(ROUND(IF(CK$4=1,1+9*(MIN(MAX(Data_wide!$CN$83,CK$2),CK$3)-CK$2)/(CK$3-CK$2),1+9*(CK$3-MIN(MAX(Data_wide!$CN$83,CK$2),CK$3))/(CK$3-CK$2)),1),""))</f>
        <v/>
      </c>
      <c r="CL87" s="165">
        <f>IF(OR(CL$4=0,Data_wide!$CO$83=""),"",IFERROR(ROUND(IF(CL$4=1,1+9*(MIN(MAX(Data_wide!$CO$83,CL$2),CL$3)-CL$2)/(CL$3-CL$2),1+9*(CL$3-MIN(MAX(Data_wide!$CO$83,CL$2),CL$3))/(CL$3-CL$2)),1),""))</f>
        <v/>
      </c>
      <c r="CM87" s="165">
        <f>IF(OR(CM$4=0,Data_wide!$CP$83=""),"",IFERROR(ROUND(IF(CM$4=1,1+9*(MIN(MAX(Data_wide!$CP$83,CM$2),CM$3)-CM$2)/(CM$3-CM$2),1+9*(CM$3-MIN(MAX(Data_wide!$CP$83,CM$2),CM$3))/(CM$3-CM$2)),1),""))</f>
        <v/>
      </c>
      <c r="CN87" s="165">
        <f>IF(OR(CN$4=0,Data_wide!$CQ$83=""),"",IFERROR(ROUND(IF(CN$4=1,1+9*(MIN(MAX(Data_wide!$CQ$83,CN$2),CN$3)-CN$2)/(CN$3-CN$2),1+9*(CN$3-MIN(MAX(Data_wide!$CQ$83,CN$2),CN$3))/(CN$3-CN$2)),1),""))</f>
        <v/>
      </c>
      <c r="CO87" s="165">
        <f>IF(OR(CO$4=0,Data_wide!$CR$83=""),"",IFERROR(ROUND(IF(CO$4=1,1+9*(MIN(MAX(Data_wide!$CR$83,CO$2),CO$3)-CO$2)/(CO$3-CO$2),1+9*(CO$3-MIN(MAX(Data_wide!$CR$83,CO$2),CO$3))/(CO$3-CO$2)),1),""))</f>
        <v/>
      </c>
    </row>
    <row r="88" ht="14" customHeight="1">
      <c r="A88" s="161" t="inlineStr">
        <is>
          <t>GNB</t>
        </is>
      </c>
      <c r="B88" s="161" t="inlineStr">
        <is>
          <t>Guinea-Bissau</t>
        </is>
      </c>
      <c r="C88" s="165">
        <f>IF(OR(C$4=0,Data_wide!$F$84=""),"",IFERROR(ROUND(IF(C$4=1,1+9*(MIN(MAX(Data_wide!$F$84,C$2),C$3)-C$2)/(C$3-C$2),1+9*(C$3-MIN(MAX(Data_wide!$F$84,C$2),C$3))/(C$3-C$2)),1),""))</f>
        <v/>
      </c>
      <c r="D88" s="165">
        <f>IF(OR(D$4=0,Data_wide!$G$84=""),"",IFERROR(ROUND(IF(D$4=1,1+9*(MIN(MAX(Data_wide!$G$84,D$2),D$3)-D$2)/(D$3-D$2),1+9*(D$3-MIN(MAX(Data_wide!$G$84,D$2),D$3))/(D$3-D$2)),1),""))</f>
        <v/>
      </c>
      <c r="E88" s="165">
        <f>IF(OR(E$4=0,Data_wide!$H$84=""),"",IFERROR(ROUND(IF(E$4=1,1+9*(MIN(MAX(Data_wide!$H$84,E$2),E$3)-E$2)/(E$3-E$2),1+9*(E$3-MIN(MAX(Data_wide!$H$84,E$2),E$3))/(E$3-E$2)),1),""))</f>
        <v/>
      </c>
      <c r="F88" s="165">
        <f>IF(OR(F$4=0,Data_wide!$I$84=""),"",IFERROR(ROUND(IF(F$4=1,1+9*(MIN(MAX(Data_wide!$I$84,F$2),F$3)-F$2)/(F$3-F$2),1+9*(F$3-MIN(MAX(Data_wide!$I$84,F$2),F$3))/(F$3-F$2)),1),""))</f>
        <v/>
      </c>
      <c r="G88" s="165">
        <f>IF(OR(G$4=0,Data_wide!$J$84=""),"",IFERROR(ROUND(IF(G$4=1,1+9*(MIN(MAX(Data_wide!$J$84,G$2),G$3)-G$2)/(G$3-G$2),1+9*(G$3-MIN(MAX(Data_wide!$J$84,G$2),G$3))/(G$3-G$2)),1),""))</f>
        <v/>
      </c>
      <c r="H88" s="165">
        <f>IF(OR(H$4=0,Data_wide!$K$84=""),"",IFERROR(ROUND(IF(H$4=1,1+9*(MIN(MAX(Data_wide!$K$84,H$2),H$3)-H$2)/(H$3-H$2),1+9*(H$3-MIN(MAX(Data_wide!$K$84,H$2),H$3))/(H$3-H$2)),1),""))</f>
        <v/>
      </c>
      <c r="I88" s="165">
        <f>IF(OR(I$4=0,Data_wide!$L$84=""),"",IFERROR(ROUND(IF(I$4=1,1+9*(MIN(MAX(Data_wide!$L$84,I$2),I$3)-I$2)/(I$3-I$2),1+9*(I$3-MIN(MAX(Data_wide!$L$84,I$2),I$3))/(I$3-I$2)),1),""))</f>
        <v/>
      </c>
      <c r="J88" s="165">
        <f>IF(OR(J$4=0,Data_wide!$M$84=""),"",IFERROR(ROUND(IF(J$4=1,1+9*(MIN(MAX(Data_wide!$M$84,J$2),J$3)-J$2)/(J$3-J$2),1+9*(J$3-MIN(MAX(Data_wide!$M$84,J$2),J$3))/(J$3-J$2)),1),""))</f>
        <v/>
      </c>
      <c r="K88" s="165">
        <f>IF(OR(K$4=0,Data_wide!$N$84=""),"",IFERROR(ROUND(IF(K$4=1,1+9*(MIN(MAX(Data_wide!$N$84,K$2),K$3)-K$2)/(K$3-K$2),1+9*(K$3-MIN(MAX(Data_wide!$N$84,K$2),K$3))/(K$3-K$2)),1),""))</f>
        <v/>
      </c>
      <c r="L88" s="165">
        <f>IF(OR(L$4=0,Data_wide!$O$84=""),"",IFERROR(ROUND(IF(L$4=1,1+9*(MIN(MAX(Data_wide!$O$84,L$2),L$3)-L$2)/(L$3-L$2),1+9*(L$3-MIN(MAX(Data_wide!$O$84,L$2),L$3))/(L$3-L$2)),1),""))</f>
        <v/>
      </c>
      <c r="M88" s="165">
        <f>IF(OR(M$4=0,Data_wide!$P$84=""),"",IFERROR(ROUND(IF(M$4=1,1+9*(MIN(MAX(Data_wide!$P$84,M$2),M$3)-M$2)/(M$3-M$2),1+9*(M$3-MIN(MAX(Data_wide!$P$84,M$2),M$3))/(M$3-M$2)),1),""))</f>
        <v/>
      </c>
      <c r="N88" s="165">
        <f>IF(OR(N$4=0,Data_wide!$Q$84=""),"",IFERROR(ROUND(IF(N$4=1,1+9*(MIN(MAX(Data_wide!$Q$84,N$2),N$3)-N$2)/(N$3-N$2),1+9*(N$3-MIN(MAX(Data_wide!$Q$84,N$2),N$3))/(N$3-N$2)),1),""))</f>
        <v/>
      </c>
      <c r="O88" s="165">
        <f>IF(OR(O$4=0,Data_wide!$R$84=""),"",IFERROR(ROUND(IF(O$4=1,1+9*(MIN(MAX(Data_wide!$R$84,O$2),O$3)-O$2)/(O$3-O$2),1+9*(O$3-MIN(MAX(Data_wide!$R$84,O$2),O$3))/(O$3-O$2)),1),""))</f>
        <v/>
      </c>
      <c r="P88" s="165">
        <f>IF(OR(P$4=0,Data_wide!$S$84=""),"",IFERROR(ROUND(IF(P$4=1,1+9*(MIN(MAX(Data_wide!$S$84,P$2),P$3)-P$2)/(P$3-P$2),1+9*(P$3-MIN(MAX(Data_wide!$S$84,P$2),P$3))/(P$3-P$2)),1),""))</f>
        <v/>
      </c>
      <c r="Q88" s="165">
        <f>IF(OR(Q$4=0,Data_wide!$T$84=""),"",IFERROR(ROUND(IF(Q$4=1,1+9*(MIN(MAX(Data_wide!$T$84,Q$2),Q$3)-Q$2)/(Q$3-Q$2),1+9*(Q$3-MIN(MAX(Data_wide!$T$84,Q$2),Q$3))/(Q$3-Q$2)),1),""))</f>
        <v/>
      </c>
      <c r="R88" s="165">
        <f>IF(OR(R$4=0,Data_wide!$U$84=""),"",IFERROR(ROUND(IF(R$4=1,1+9*(MIN(MAX(Data_wide!$U$84,R$2),R$3)-R$2)/(R$3-R$2),1+9*(R$3-MIN(MAX(Data_wide!$U$84,R$2),R$3))/(R$3-R$2)),1),""))</f>
        <v/>
      </c>
      <c r="S88" s="165">
        <f>IF(OR(S$4=0,Data_wide!$V$84=""),"",IFERROR(ROUND(IF(S$4=1,1+9*(MIN(MAX(Data_wide!$V$84,S$2),S$3)-S$2)/(S$3-S$2),1+9*(S$3-MIN(MAX(Data_wide!$V$84,S$2),S$3))/(S$3-S$2)),1),""))</f>
        <v/>
      </c>
      <c r="T88" s="165">
        <f>IF(OR(T$4=0,Data_wide!$W$84=""),"",IFERROR(ROUND(IF(T$4=1,1+9*(MIN(MAX(Data_wide!$W$84,T$2),T$3)-T$2)/(T$3-T$2),1+9*(T$3-MIN(MAX(Data_wide!$W$84,T$2),T$3))/(T$3-T$2)),1),""))</f>
        <v/>
      </c>
      <c r="U88" s="165">
        <f>IF(OR(U$4=0,Data_wide!$X$84=""),"",IFERROR(ROUND(IF(U$4=1,1+9*(MIN(MAX(Data_wide!$X$84,U$2),U$3)-U$2)/(U$3-U$2),1+9*(U$3-MIN(MAX(Data_wide!$X$84,U$2),U$3))/(U$3-U$2)),1),""))</f>
        <v/>
      </c>
      <c r="V88" s="165">
        <f>IF(OR(V$4=0,Data_wide!$Y$84=""),"",IFERROR(ROUND(IF(V$4=1,1+9*(MIN(MAX(Data_wide!$Y$84,V$2),V$3)-V$2)/(V$3-V$2),1+9*(V$3-MIN(MAX(Data_wide!$Y$84,V$2),V$3))/(V$3-V$2)),1),""))</f>
        <v/>
      </c>
      <c r="W88" s="165">
        <f>IF(OR(W$4=0,Data_wide!$Z$84=""),"",IFERROR(ROUND(IF(W$4=1,1+9*(MIN(MAX(Data_wide!$Z$84,W$2),W$3)-W$2)/(W$3-W$2),1+9*(W$3-MIN(MAX(Data_wide!$Z$84,W$2),W$3))/(W$3-W$2)),1),""))</f>
        <v/>
      </c>
      <c r="X88" s="165">
        <f>IF(OR(X$4=0,Data_wide!$AA$84=""),"",IFERROR(ROUND(IF(X$4=1,1+9*(MIN(MAX(Data_wide!$AA$84,X$2),X$3)-X$2)/(X$3-X$2),1+9*(X$3-MIN(MAX(Data_wide!$AA$84,X$2),X$3))/(X$3-X$2)),1),""))</f>
        <v/>
      </c>
      <c r="Y88" s="165">
        <f>IF(OR(Y$4=0,Data_wide!$AB$84=""),"",IFERROR(ROUND(IF(Y$4=1,1+9*(MIN(MAX(Data_wide!$AB$84,Y$2),Y$3)-Y$2)/(Y$3-Y$2),1+9*(Y$3-MIN(MAX(Data_wide!$AB$84,Y$2),Y$3))/(Y$3-Y$2)),1),""))</f>
        <v/>
      </c>
      <c r="Z88" s="165">
        <f>IF(OR(Z$4=0,Data_wide!$AC$84=""),"",IFERROR(ROUND(IF(Z$4=1,1+9*(MIN(MAX(Data_wide!$AC$84,Z$2),Z$3)-Z$2)/(Z$3-Z$2),1+9*(Z$3-MIN(MAX(Data_wide!$AC$84,Z$2),Z$3))/(Z$3-Z$2)),1),""))</f>
        <v/>
      </c>
      <c r="AA88" s="165">
        <f>IF(OR(AA$4=0,Data_wide!$AD$84=""),"",IFERROR(ROUND(IF(AA$4=1,1+9*(MIN(MAX(Data_wide!$AD$84,AA$2),AA$3)-AA$2)/(AA$3-AA$2),1+9*(AA$3-MIN(MAX(Data_wide!$AD$84,AA$2),AA$3))/(AA$3-AA$2)),1),""))</f>
        <v/>
      </c>
      <c r="AB88" s="165">
        <f>IF(OR(AB$4=0,Data_wide!$AE$84=""),"",IFERROR(ROUND(IF(AB$4=1,1+9*(MIN(MAX(Data_wide!$AE$84,AB$2),AB$3)-AB$2)/(AB$3-AB$2),1+9*(AB$3-MIN(MAX(Data_wide!$AE$84,AB$2),AB$3))/(AB$3-AB$2)),1),""))</f>
        <v/>
      </c>
      <c r="AC88" s="165">
        <f>IF(OR(AC$4=0,Data_wide!$AF$84=""),"",IFERROR(ROUND(IF(AC$4=1,1+9*(MIN(MAX(Data_wide!$AF$84,AC$2),AC$3)-AC$2)/(AC$3-AC$2),1+9*(AC$3-MIN(MAX(Data_wide!$AF$84,AC$2),AC$3))/(AC$3-AC$2)),1),""))</f>
        <v/>
      </c>
      <c r="AD88" s="165">
        <f>IF(OR(AD$4=0,Data_wide!$AG$84=""),"",IFERROR(ROUND(IF(AD$4=1,1+9*(MIN(MAX(Data_wide!$AG$84,AD$2),AD$3)-AD$2)/(AD$3-AD$2),1+9*(AD$3-MIN(MAX(Data_wide!$AG$84,AD$2),AD$3))/(AD$3-AD$2)),1),""))</f>
        <v/>
      </c>
      <c r="AE88" s="165">
        <f>IF(OR(AE$4=0,Data_wide!$AH$84=""),"",IFERROR(ROUND(IF(AE$4=1,1+9*(MIN(MAX(Data_wide!$AH$84,AE$2),AE$3)-AE$2)/(AE$3-AE$2),1+9*(AE$3-MIN(MAX(Data_wide!$AH$84,AE$2),AE$3))/(AE$3-AE$2)),1),""))</f>
        <v/>
      </c>
      <c r="AF88" s="165">
        <f>IF(OR(AF$4=0,Data_wide!$AI$84=""),"",IFERROR(ROUND(IF(AF$4=1,1+9*(MIN(MAX(Data_wide!$AI$84,AF$2),AF$3)-AF$2)/(AF$3-AF$2),1+9*(AF$3-MIN(MAX(Data_wide!$AI$84,AF$2),AF$3))/(AF$3-AF$2)),1),""))</f>
        <v/>
      </c>
      <c r="AG88" s="165">
        <f>IF(OR(AG$4=0,Data_wide!$AJ$84=""),"",IFERROR(ROUND(IF(AG$4=1,1+9*(MIN(MAX(Data_wide!$AJ$84,AG$2),AG$3)-AG$2)/(AG$3-AG$2),1+9*(AG$3-MIN(MAX(Data_wide!$AJ$84,AG$2),AG$3))/(AG$3-AG$2)),1),""))</f>
        <v/>
      </c>
      <c r="AH88" s="165">
        <f>IF(OR(AH$4=0,Data_wide!$AK$84=""),"",IFERROR(ROUND(IF(AH$4=1,1+9*(MIN(MAX(Data_wide!$AK$84,AH$2),AH$3)-AH$2)/(AH$3-AH$2),1+9*(AH$3-MIN(MAX(Data_wide!$AK$84,AH$2),AH$3))/(AH$3-AH$2)),1),""))</f>
        <v/>
      </c>
      <c r="AI88" s="165">
        <f>IF(OR(AI$4=0,Data_wide!$AL$84=""),"",IFERROR(ROUND(IF(AI$4=1,1+9*(MIN(MAX(Data_wide!$AL$84,AI$2),AI$3)-AI$2)/(AI$3-AI$2),1+9*(AI$3-MIN(MAX(Data_wide!$AL$84,AI$2),AI$3))/(AI$3-AI$2)),1),""))</f>
        <v/>
      </c>
      <c r="AJ88" s="165">
        <f>IF(OR(AJ$4=0,Data_wide!$AM$84=""),"",IFERROR(ROUND(IF(AJ$4=1,1+9*(MIN(MAX(Data_wide!$AM$84,AJ$2),AJ$3)-AJ$2)/(AJ$3-AJ$2),1+9*(AJ$3-MIN(MAX(Data_wide!$AM$84,AJ$2),AJ$3))/(AJ$3-AJ$2)),1),""))</f>
        <v/>
      </c>
      <c r="AK88" s="165">
        <f>IF(OR(AK$4=0,Data_wide!$AN$84=""),"",IFERROR(ROUND(IF(AK$4=1,1+9*(MIN(MAX(Data_wide!$AN$84,AK$2),AK$3)-AK$2)/(AK$3-AK$2),1+9*(AK$3-MIN(MAX(Data_wide!$AN$84,AK$2),AK$3))/(AK$3-AK$2)),1),""))</f>
        <v/>
      </c>
      <c r="AL88" s="165">
        <f>IF(OR(AL$4=0,Data_wide!$AO$84=""),"",IFERROR(ROUND(IF(AL$4=1,1+9*(MIN(MAX(Data_wide!$AO$84,AL$2),AL$3)-AL$2)/(AL$3-AL$2),1+9*(AL$3-MIN(MAX(Data_wide!$AO$84,AL$2),AL$3))/(AL$3-AL$2)),1),""))</f>
        <v/>
      </c>
      <c r="AM88" s="165">
        <f>IF(OR(AM$4=0,Data_wide!$AP$84=""),"",IFERROR(ROUND(IF(AM$4=1,1+9*(MIN(MAX(Data_wide!$AP$84,AM$2),AM$3)-AM$2)/(AM$3-AM$2),1+9*(AM$3-MIN(MAX(Data_wide!$AP$84,AM$2),AM$3))/(AM$3-AM$2)),1),""))</f>
        <v/>
      </c>
      <c r="AN88" s="165">
        <f>IF(OR(AN$4=0,Data_wide!$AQ$84=""),"",IFERROR(ROUND(IF(AN$4=1,1+9*(MIN(MAX(Data_wide!$AQ$84,AN$2),AN$3)-AN$2)/(AN$3-AN$2),1+9*(AN$3-MIN(MAX(Data_wide!$AQ$84,AN$2),AN$3))/(AN$3-AN$2)),1),""))</f>
        <v/>
      </c>
      <c r="AO88" s="165">
        <f>IF(OR(AO$4=0,Data_wide!$AR$84=""),"",IFERROR(ROUND(IF(AO$4=1,1+9*(MIN(MAX(Data_wide!$AR$84,AO$2),AO$3)-AO$2)/(AO$3-AO$2),1+9*(AO$3-MIN(MAX(Data_wide!$AR$84,AO$2),AO$3))/(AO$3-AO$2)),1),""))</f>
        <v/>
      </c>
      <c r="AP88" s="165">
        <f>IF(OR(AP$4=0,Data_wide!$AS$84=""),"",IFERROR(ROUND(IF(AP$4=1,1+9*(MIN(MAX(Data_wide!$AS$84,AP$2),AP$3)-AP$2)/(AP$3-AP$2),1+9*(AP$3-MIN(MAX(Data_wide!$AS$84,AP$2),AP$3))/(AP$3-AP$2)),1),""))</f>
        <v/>
      </c>
      <c r="AQ88" s="165">
        <f>IF(OR(AQ$4=0,Data_wide!$AT$84=""),"",IFERROR(ROUND(IF(AQ$4=1,1+9*(MIN(MAX(Data_wide!$AT$84,AQ$2),AQ$3)-AQ$2)/(AQ$3-AQ$2),1+9*(AQ$3-MIN(MAX(Data_wide!$AT$84,AQ$2),AQ$3))/(AQ$3-AQ$2)),1),""))</f>
        <v/>
      </c>
      <c r="AR88" s="165">
        <f>IF(OR(AR$4=0,Data_wide!$AU$84=""),"",IFERROR(ROUND(IF(AR$4=1,1+9*(MIN(MAX(Data_wide!$AU$84,AR$2),AR$3)-AR$2)/(AR$3-AR$2),1+9*(AR$3-MIN(MAX(Data_wide!$AU$84,AR$2),AR$3))/(AR$3-AR$2)),1),""))</f>
        <v/>
      </c>
      <c r="AS88" s="165">
        <f>IF(OR(AS$4=0,Data_wide!$AV$84=""),"",IFERROR(ROUND(IF(AS$4=1,1+9*(MIN(MAX(Data_wide!$AV$84,AS$2),AS$3)-AS$2)/(AS$3-AS$2),1+9*(AS$3-MIN(MAX(Data_wide!$AV$84,AS$2),AS$3))/(AS$3-AS$2)),1),""))</f>
        <v/>
      </c>
      <c r="AT88" s="165">
        <f>IF(OR(AT$4=0,Data_wide!$AW$84=""),"",IFERROR(ROUND(IF(AT$4=1,1+9*(MIN(MAX(Data_wide!$AW$84,AT$2),AT$3)-AT$2)/(AT$3-AT$2),1+9*(AT$3-MIN(MAX(Data_wide!$AW$84,AT$2),AT$3))/(AT$3-AT$2)),1),""))</f>
        <v/>
      </c>
      <c r="AU88" s="165">
        <f>IF(OR(AU$4=0,Data_wide!$AX$84=""),"",IFERROR(ROUND(IF(AU$4=1,1+9*(MIN(MAX(Data_wide!$AX$84,AU$2),AU$3)-AU$2)/(AU$3-AU$2),1+9*(AU$3-MIN(MAX(Data_wide!$AX$84,AU$2),AU$3))/(AU$3-AU$2)),1),""))</f>
        <v/>
      </c>
      <c r="AV88" s="165">
        <f>IF(OR(AV$4=0,Data_wide!$AY$84=""),"",IFERROR(ROUND(IF(AV$4=1,1+9*(MIN(MAX(Data_wide!$AY$84,AV$2),AV$3)-AV$2)/(AV$3-AV$2),1+9*(AV$3-MIN(MAX(Data_wide!$AY$84,AV$2),AV$3))/(AV$3-AV$2)),1),""))</f>
        <v/>
      </c>
      <c r="AW88" s="165">
        <f>IF(OR(AW$4=0,Data_wide!$AZ$84=""),"",IFERROR(ROUND(IF(AW$4=1,1+9*(MIN(MAX(Data_wide!$AZ$84,AW$2),AW$3)-AW$2)/(AW$3-AW$2),1+9*(AW$3-MIN(MAX(Data_wide!$AZ$84,AW$2),AW$3))/(AW$3-AW$2)),1),""))</f>
        <v/>
      </c>
      <c r="AX88" s="165">
        <f>IF(OR(AX$4=0,Data_wide!$BA$84=""),"",IFERROR(ROUND(IF(AX$4=1,1+9*(MIN(MAX(Data_wide!$BA$84,AX$2),AX$3)-AX$2)/(AX$3-AX$2),1+9*(AX$3-MIN(MAX(Data_wide!$BA$84,AX$2),AX$3))/(AX$3-AX$2)),1),""))</f>
        <v/>
      </c>
      <c r="AY88" s="165">
        <f>IF(OR(AY$4=0,Data_wide!$BB$84=""),"",IFERROR(ROUND(IF(AY$4=1,1+9*(MIN(MAX(Data_wide!$BB$84,AY$2),AY$3)-AY$2)/(AY$3-AY$2),1+9*(AY$3-MIN(MAX(Data_wide!$BB$84,AY$2),AY$3))/(AY$3-AY$2)),1),""))</f>
        <v/>
      </c>
      <c r="AZ88" s="165">
        <f>IF(OR(AZ$4=0,Data_wide!$BC$84=""),"",IFERROR(ROUND(IF(AZ$4=1,1+9*(MIN(MAX(Data_wide!$BC$84,AZ$2),AZ$3)-AZ$2)/(AZ$3-AZ$2),1+9*(AZ$3-MIN(MAX(Data_wide!$BC$84,AZ$2),AZ$3))/(AZ$3-AZ$2)),1),""))</f>
        <v/>
      </c>
      <c r="BA88" s="165">
        <f>IF(OR(BA$4=0,Data_wide!$BD$84=""),"",IFERROR(ROUND(IF(BA$4=1,1+9*(MIN(MAX(Data_wide!$BD$84,BA$2),BA$3)-BA$2)/(BA$3-BA$2),1+9*(BA$3-MIN(MAX(Data_wide!$BD$84,BA$2),BA$3))/(BA$3-BA$2)),1),""))</f>
        <v/>
      </c>
      <c r="BB88" s="165">
        <f>IF(OR(BB$4=0,Data_wide!$BE$84=""),"",IFERROR(ROUND(IF(BB$4=1,1+9*(MIN(MAX(Data_wide!$BE$84,BB$2),BB$3)-BB$2)/(BB$3-BB$2),1+9*(BB$3-MIN(MAX(Data_wide!$BE$84,BB$2),BB$3))/(BB$3-BB$2)),1),""))</f>
        <v/>
      </c>
      <c r="BC88" s="165">
        <f>IF(OR(BC$4=0,Data_wide!$BF$84=""),"",IFERROR(ROUND(IF(BC$4=1,1+9*(MIN(MAX(Data_wide!$BF$84,BC$2),BC$3)-BC$2)/(BC$3-BC$2),1+9*(BC$3-MIN(MAX(Data_wide!$BF$84,BC$2),BC$3))/(BC$3-BC$2)),1),""))</f>
        <v/>
      </c>
      <c r="BD88" s="165">
        <f>IF(OR(BD$4=0,Data_wide!$BG$84=""),"",IFERROR(ROUND(IF(BD$4=1,1+9*(MIN(MAX(Data_wide!$BG$84,BD$2),BD$3)-BD$2)/(BD$3-BD$2),1+9*(BD$3-MIN(MAX(Data_wide!$BG$84,BD$2),BD$3))/(BD$3-BD$2)),1),""))</f>
        <v/>
      </c>
      <c r="BE88" s="165">
        <f>IF(OR(BE$4=0,Data_wide!$BH$84=""),"",IFERROR(ROUND(IF(BE$4=1,1+9*(MIN(MAX(Data_wide!$BH$84,BE$2),BE$3)-BE$2)/(BE$3-BE$2),1+9*(BE$3-MIN(MAX(Data_wide!$BH$84,BE$2),BE$3))/(BE$3-BE$2)),1),""))</f>
        <v/>
      </c>
      <c r="BF88" s="165">
        <f>IF(OR(BF$4=0,Data_wide!$BI$84=""),"",IFERROR(ROUND(IF(BF$4=1,1+9*(MIN(MAX(Data_wide!$BI$84,BF$2),BF$3)-BF$2)/(BF$3-BF$2),1+9*(BF$3-MIN(MAX(Data_wide!$BI$84,BF$2),BF$3))/(BF$3-BF$2)),1),""))</f>
        <v/>
      </c>
      <c r="BG88" s="165">
        <f>IF(OR(BG$4=0,Data_wide!$BJ$84=""),"",IFERROR(ROUND(IF(BG$4=1,1+9*(MIN(MAX(Data_wide!$BJ$84,BG$2),BG$3)-BG$2)/(BG$3-BG$2),1+9*(BG$3-MIN(MAX(Data_wide!$BJ$84,BG$2),BG$3))/(BG$3-BG$2)),1),""))</f>
        <v/>
      </c>
      <c r="BH88" s="165">
        <f>IF(OR(BH$4=0,Data_wide!$BK$84=""),"",IFERROR(ROUND(IF(BH$4=1,1+9*(MIN(MAX(Data_wide!$BK$84,BH$2),BH$3)-BH$2)/(BH$3-BH$2),1+9*(BH$3-MIN(MAX(Data_wide!$BK$84,BH$2),BH$3))/(BH$3-BH$2)),1),""))</f>
        <v/>
      </c>
      <c r="BI88" s="165">
        <f>IF(OR(BI$4=0,Data_wide!$BL$84=""),"",IFERROR(ROUND(IF(BI$4=1,1+9*(MIN(MAX(Data_wide!$BL$84,BI$2),BI$3)-BI$2)/(BI$3-BI$2),1+9*(BI$3-MIN(MAX(Data_wide!$BL$84,BI$2),BI$3))/(BI$3-BI$2)),1),""))</f>
        <v/>
      </c>
      <c r="BJ88" s="165">
        <f>IF(OR(BJ$4=0,Data_wide!$BM$84=""),"",IFERROR(ROUND(IF(BJ$4=1,1+9*(MIN(MAX(Data_wide!$BM$84,BJ$2),BJ$3)-BJ$2)/(BJ$3-BJ$2),1+9*(BJ$3-MIN(MAX(Data_wide!$BM$84,BJ$2),BJ$3))/(BJ$3-BJ$2)),1),""))</f>
        <v/>
      </c>
      <c r="BK88" s="165">
        <f>IF(OR(BK$4=0,Data_wide!$BN$84=""),"",IFERROR(ROUND(IF(BK$4=1,1+9*(MIN(MAX(Data_wide!$BN$84,BK$2),BK$3)-BK$2)/(BK$3-BK$2),1+9*(BK$3-MIN(MAX(Data_wide!$BN$84,BK$2),BK$3))/(BK$3-BK$2)),1),""))</f>
        <v/>
      </c>
      <c r="BL88" s="165">
        <f>IF(OR(BL$4=0,Data_wide!$BO$84=""),"",IFERROR(ROUND(IF(BL$4=1,1+9*(MIN(MAX(Data_wide!$BO$84,BL$2),BL$3)-BL$2)/(BL$3-BL$2),1+9*(BL$3-MIN(MAX(Data_wide!$BO$84,BL$2),BL$3))/(BL$3-BL$2)),1),""))</f>
        <v/>
      </c>
      <c r="BM88" s="165">
        <f>IF(OR(BM$4=0,Data_wide!$BP$84=""),"",IFERROR(ROUND(IF(BM$4=1,1+9*(MIN(MAX(Data_wide!$BP$84,BM$2),BM$3)-BM$2)/(BM$3-BM$2),1+9*(BM$3-MIN(MAX(Data_wide!$BP$84,BM$2),BM$3))/(BM$3-BM$2)),1),""))</f>
        <v/>
      </c>
      <c r="BN88" s="165">
        <f>IF(OR(BN$4=0,Data_wide!$BQ$84=""),"",IFERROR(ROUND(IF(BN$4=1,1+9*(MIN(MAX(Data_wide!$BQ$84,BN$2),BN$3)-BN$2)/(BN$3-BN$2),1+9*(BN$3-MIN(MAX(Data_wide!$BQ$84,BN$2),BN$3))/(BN$3-BN$2)),1),""))</f>
        <v/>
      </c>
      <c r="BO88" s="165">
        <f>IF(OR(BO$4=0,Data_wide!$BR$84=""),"",IFERROR(ROUND(IF(BO$4=1,1+9*(MIN(MAX(Data_wide!$BR$84,BO$2),BO$3)-BO$2)/(BO$3-BO$2),1+9*(BO$3-MIN(MAX(Data_wide!$BR$84,BO$2),BO$3))/(BO$3-BO$2)),1),""))</f>
        <v/>
      </c>
      <c r="BP88" s="165">
        <f>IF(OR(BP$4=0,Data_wide!$BS$84=""),"",IFERROR(ROUND(IF(BP$4=1,1+9*(MIN(MAX(Data_wide!$BS$84,BP$2),BP$3)-BP$2)/(BP$3-BP$2),1+9*(BP$3-MIN(MAX(Data_wide!$BS$84,BP$2),BP$3))/(BP$3-BP$2)),1),""))</f>
        <v/>
      </c>
      <c r="BQ88" s="165">
        <f>IF(OR(BQ$4=0,Data_wide!$BT$84=""),"",IFERROR(ROUND(IF(BQ$4=1,1+9*(MIN(MAX(Data_wide!$BT$84,BQ$2),BQ$3)-BQ$2)/(BQ$3-BQ$2),1+9*(BQ$3-MIN(MAX(Data_wide!$BT$84,BQ$2),BQ$3))/(BQ$3-BQ$2)),1),""))</f>
        <v/>
      </c>
      <c r="BR88" s="165">
        <f>IF(OR(BR$4=0,Data_wide!$BU$84=""),"",IFERROR(ROUND(IF(BR$4=1,1+9*(MIN(MAX(Data_wide!$BU$84,BR$2),BR$3)-BR$2)/(BR$3-BR$2),1+9*(BR$3-MIN(MAX(Data_wide!$BU$84,BR$2),BR$3))/(BR$3-BR$2)),1),""))</f>
        <v/>
      </c>
      <c r="BS88" s="165">
        <f>IF(OR(BS$4=0,Data_wide!$BV$84=""),"",IFERROR(ROUND(IF(BS$4=1,1+9*(MIN(MAX(Data_wide!$BV$84,BS$2),BS$3)-BS$2)/(BS$3-BS$2),1+9*(BS$3-MIN(MAX(Data_wide!$BV$84,BS$2),BS$3))/(BS$3-BS$2)),1),""))</f>
        <v/>
      </c>
      <c r="BT88" s="165">
        <f>IF(OR(BT$4=0,Data_wide!$BW$84=""),"",IFERROR(ROUND(IF(BT$4=1,1+9*(MIN(MAX(Data_wide!$BW$84,BT$2),BT$3)-BT$2)/(BT$3-BT$2),1+9*(BT$3-MIN(MAX(Data_wide!$BW$84,BT$2),BT$3))/(BT$3-BT$2)),1),""))</f>
        <v/>
      </c>
      <c r="BU88" s="165">
        <f>IF(OR(BU$4=0,Data_wide!$BX$84=""),"",IFERROR(ROUND(IF(BU$4=1,1+9*(MIN(MAX(Data_wide!$BX$84,BU$2),BU$3)-BU$2)/(BU$3-BU$2),1+9*(BU$3-MIN(MAX(Data_wide!$BX$84,BU$2),BU$3))/(BU$3-BU$2)),1),""))</f>
        <v/>
      </c>
      <c r="BV88" s="165">
        <f>IF(OR(BV$4=0,Data_wide!$BY$84=""),"",IFERROR(ROUND(IF(BV$4=1,1+9*(MIN(MAX(Data_wide!$BY$84,BV$2),BV$3)-BV$2)/(BV$3-BV$2),1+9*(BV$3-MIN(MAX(Data_wide!$BY$84,BV$2),BV$3))/(BV$3-BV$2)),1),""))</f>
        <v/>
      </c>
      <c r="BW88" s="165">
        <f>IF(OR(BW$4=0,Data_wide!$BZ$84=""),"",IFERROR(ROUND(IF(BW$4=1,1+9*(MIN(MAX(Data_wide!$BZ$84,BW$2),BW$3)-BW$2)/(BW$3-BW$2),1+9*(BW$3-MIN(MAX(Data_wide!$BZ$84,BW$2),BW$3))/(BW$3-BW$2)),1),""))</f>
        <v/>
      </c>
      <c r="BX88" s="165">
        <f>IF(OR(BX$4=0,Data_wide!$CA$84=""),"",IFERROR(ROUND(IF(BX$4=1,1+9*(MIN(MAX(Data_wide!$CA$84,BX$2),BX$3)-BX$2)/(BX$3-BX$2),1+9*(BX$3-MIN(MAX(Data_wide!$CA$84,BX$2),BX$3))/(BX$3-BX$2)),1),""))</f>
        <v/>
      </c>
      <c r="BY88" s="165">
        <f>IF(OR(BY$4=0,Data_wide!$CB$84=""),"",IFERROR(ROUND(IF(BY$4=1,1+9*(MIN(MAX(Data_wide!$CB$84,BY$2),BY$3)-BY$2)/(BY$3-BY$2),1+9*(BY$3-MIN(MAX(Data_wide!$CB$84,BY$2),BY$3))/(BY$3-BY$2)),1),""))</f>
        <v/>
      </c>
      <c r="BZ88" s="165">
        <f>IF(OR(BZ$4=0,Data_wide!$CC$84=""),"",IFERROR(ROUND(IF(BZ$4=1,1+9*(MIN(MAX(Data_wide!$CC$84,BZ$2),BZ$3)-BZ$2)/(BZ$3-BZ$2),1+9*(BZ$3-MIN(MAX(Data_wide!$CC$84,BZ$2),BZ$3))/(BZ$3-BZ$2)),1),""))</f>
        <v/>
      </c>
      <c r="CA88" s="165">
        <f>IF(OR(CA$4=0,Data_wide!$CD$84=""),"",IFERROR(ROUND(IF(CA$4=1,1+9*(MIN(MAX(Data_wide!$CD$84,CA$2),CA$3)-CA$2)/(CA$3-CA$2),1+9*(CA$3-MIN(MAX(Data_wide!$CD$84,CA$2),CA$3))/(CA$3-CA$2)),1),""))</f>
        <v/>
      </c>
      <c r="CB88" s="165">
        <f>IF(OR(CB$4=0,Data_wide!$CE$84=""),"",IFERROR(ROUND(IF(CB$4=1,1+9*(MIN(MAX(Data_wide!$CE$84,CB$2),CB$3)-CB$2)/(CB$3-CB$2),1+9*(CB$3-MIN(MAX(Data_wide!$CE$84,CB$2),CB$3))/(CB$3-CB$2)),1),""))</f>
        <v/>
      </c>
      <c r="CC88" s="165">
        <f>IF(OR(CC$4=0,Data_wide!$CF$84=""),"",IFERROR(ROUND(IF(CC$4=1,1+9*(MIN(MAX(Data_wide!$CF$84,CC$2),CC$3)-CC$2)/(CC$3-CC$2),1+9*(CC$3-MIN(MAX(Data_wide!$CF$84,CC$2),CC$3))/(CC$3-CC$2)),1),""))</f>
        <v/>
      </c>
      <c r="CD88" s="165">
        <f>IF(OR(CD$4=0,Data_wide!$CG$84=""),"",IFERROR(ROUND(IF(CD$4=1,1+9*(MIN(MAX(Data_wide!$CG$84,CD$2),CD$3)-CD$2)/(CD$3-CD$2),1+9*(CD$3-MIN(MAX(Data_wide!$CG$84,CD$2),CD$3))/(CD$3-CD$2)),1),""))</f>
        <v/>
      </c>
      <c r="CE88" s="165">
        <f>IF(OR(CE$4=0,Data_wide!$CH$84=""),"",IFERROR(ROUND(IF(CE$4=1,1+9*(MIN(MAX(Data_wide!$CH$84,CE$2),CE$3)-CE$2)/(CE$3-CE$2),1+9*(CE$3-MIN(MAX(Data_wide!$CH$84,CE$2),CE$3))/(CE$3-CE$2)),1),""))</f>
        <v/>
      </c>
      <c r="CF88" s="165">
        <f>IF(OR(CF$4=0,Data_wide!$CI$84=""),"",IFERROR(ROUND(IF(CF$4=1,1+9*(MIN(MAX(Data_wide!$CI$84,CF$2),CF$3)-CF$2)/(CF$3-CF$2),1+9*(CF$3-MIN(MAX(Data_wide!$CI$84,CF$2),CF$3))/(CF$3-CF$2)),1),""))</f>
        <v/>
      </c>
      <c r="CG88" s="165">
        <f>IF(OR(CG$4=0,Data_wide!$CJ$84=""),"",IFERROR(ROUND(IF(CG$4=1,1+9*(MIN(MAX(Data_wide!$CJ$84,CG$2),CG$3)-CG$2)/(CG$3-CG$2),1+9*(CG$3-MIN(MAX(Data_wide!$CJ$84,CG$2),CG$3))/(CG$3-CG$2)),1),""))</f>
        <v/>
      </c>
      <c r="CH88" s="165">
        <f>IF(OR(CH$4=0,Data_wide!$CK$84=""),"",IFERROR(ROUND(IF(CH$4=1,1+9*(MIN(MAX(Data_wide!$CK$84,CH$2),CH$3)-CH$2)/(CH$3-CH$2),1+9*(CH$3-MIN(MAX(Data_wide!$CK$84,CH$2),CH$3))/(CH$3-CH$2)),1),""))</f>
        <v/>
      </c>
      <c r="CI88" s="165">
        <f>IF(OR(CI$4=0,Data_wide!$CL$84=""),"",IFERROR(ROUND(IF(CI$4=1,1+9*(MIN(MAX(Data_wide!$CL$84,CI$2),CI$3)-CI$2)/(CI$3-CI$2),1+9*(CI$3-MIN(MAX(Data_wide!$CL$84,CI$2),CI$3))/(CI$3-CI$2)),1),""))</f>
        <v/>
      </c>
      <c r="CJ88" s="165">
        <f>IF(OR(CJ$4=0,Data_wide!$CM$84=""),"",IFERROR(ROUND(IF(CJ$4=1,1+9*(MIN(MAX(Data_wide!$CM$84,CJ$2),CJ$3)-CJ$2)/(CJ$3-CJ$2),1+9*(CJ$3-MIN(MAX(Data_wide!$CM$84,CJ$2),CJ$3))/(CJ$3-CJ$2)),1),""))</f>
        <v/>
      </c>
      <c r="CK88" s="165">
        <f>IF(OR(CK$4=0,Data_wide!$CN$84=""),"",IFERROR(ROUND(IF(CK$4=1,1+9*(MIN(MAX(Data_wide!$CN$84,CK$2),CK$3)-CK$2)/(CK$3-CK$2),1+9*(CK$3-MIN(MAX(Data_wide!$CN$84,CK$2),CK$3))/(CK$3-CK$2)),1),""))</f>
        <v/>
      </c>
      <c r="CL88" s="165">
        <f>IF(OR(CL$4=0,Data_wide!$CO$84=""),"",IFERROR(ROUND(IF(CL$4=1,1+9*(MIN(MAX(Data_wide!$CO$84,CL$2),CL$3)-CL$2)/(CL$3-CL$2),1+9*(CL$3-MIN(MAX(Data_wide!$CO$84,CL$2),CL$3))/(CL$3-CL$2)),1),""))</f>
        <v/>
      </c>
      <c r="CM88" s="165">
        <f>IF(OR(CM$4=0,Data_wide!$CP$84=""),"",IFERROR(ROUND(IF(CM$4=1,1+9*(MIN(MAX(Data_wide!$CP$84,CM$2),CM$3)-CM$2)/(CM$3-CM$2),1+9*(CM$3-MIN(MAX(Data_wide!$CP$84,CM$2),CM$3))/(CM$3-CM$2)),1),""))</f>
        <v/>
      </c>
      <c r="CN88" s="165">
        <f>IF(OR(CN$4=0,Data_wide!$CQ$84=""),"",IFERROR(ROUND(IF(CN$4=1,1+9*(MIN(MAX(Data_wide!$CQ$84,CN$2),CN$3)-CN$2)/(CN$3-CN$2),1+9*(CN$3-MIN(MAX(Data_wide!$CQ$84,CN$2),CN$3))/(CN$3-CN$2)),1),""))</f>
        <v/>
      </c>
      <c r="CO88" s="165">
        <f>IF(OR(CO$4=0,Data_wide!$CR$84=""),"",IFERROR(ROUND(IF(CO$4=1,1+9*(MIN(MAX(Data_wide!$CR$84,CO$2),CO$3)-CO$2)/(CO$3-CO$2),1+9*(CO$3-MIN(MAX(Data_wide!$CR$84,CO$2),CO$3))/(CO$3-CO$2)),1),""))</f>
        <v/>
      </c>
    </row>
    <row r="89" ht="14" customHeight="1">
      <c r="A89" s="161" t="inlineStr">
        <is>
          <t>GUY</t>
        </is>
      </c>
      <c r="B89" s="161" t="inlineStr">
        <is>
          <t>Guyana</t>
        </is>
      </c>
      <c r="C89" s="165">
        <f>IF(OR(C$4=0,Data_wide!$F$85=""),"",IFERROR(ROUND(IF(C$4=1,1+9*(MIN(MAX(Data_wide!$F$85,C$2),C$3)-C$2)/(C$3-C$2),1+9*(C$3-MIN(MAX(Data_wide!$F$85,C$2),C$3))/(C$3-C$2)),1),""))</f>
        <v/>
      </c>
      <c r="D89" s="165">
        <f>IF(OR(D$4=0,Data_wide!$G$85=""),"",IFERROR(ROUND(IF(D$4=1,1+9*(MIN(MAX(Data_wide!$G$85,D$2),D$3)-D$2)/(D$3-D$2),1+9*(D$3-MIN(MAX(Data_wide!$G$85,D$2),D$3))/(D$3-D$2)),1),""))</f>
        <v/>
      </c>
      <c r="E89" s="165">
        <f>IF(OR(E$4=0,Data_wide!$H$85=""),"",IFERROR(ROUND(IF(E$4=1,1+9*(MIN(MAX(Data_wide!$H$85,E$2),E$3)-E$2)/(E$3-E$2),1+9*(E$3-MIN(MAX(Data_wide!$H$85,E$2),E$3))/(E$3-E$2)),1),""))</f>
        <v/>
      </c>
      <c r="F89" s="165">
        <f>IF(OR(F$4=0,Data_wide!$I$85=""),"",IFERROR(ROUND(IF(F$4=1,1+9*(MIN(MAX(Data_wide!$I$85,F$2),F$3)-F$2)/(F$3-F$2),1+9*(F$3-MIN(MAX(Data_wide!$I$85,F$2),F$3))/(F$3-F$2)),1),""))</f>
        <v/>
      </c>
      <c r="G89" s="165">
        <f>IF(OR(G$4=0,Data_wide!$J$85=""),"",IFERROR(ROUND(IF(G$4=1,1+9*(MIN(MAX(Data_wide!$J$85,G$2),G$3)-G$2)/(G$3-G$2),1+9*(G$3-MIN(MAX(Data_wide!$J$85,G$2),G$3))/(G$3-G$2)),1),""))</f>
        <v/>
      </c>
      <c r="H89" s="165">
        <f>IF(OR(H$4=0,Data_wide!$K$85=""),"",IFERROR(ROUND(IF(H$4=1,1+9*(MIN(MAX(Data_wide!$K$85,H$2),H$3)-H$2)/(H$3-H$2),1+9*(H$3-MIN(MAX(Data_wide!$K$85,H$2),H$3))/(H$3-H$2)),1),""))</f>
        <v/>
      </c>
      <c r="I89" s="165">
        <f>IF(OR(I$4=0,Data_wide!$L$85=""),"",IFERROR(ROUND(IF(I$4=1,1+9*(MIN(MAX(Data_wide!$L$85,I$2),I$3)-I$2)/(I$3-I$2),1+9*(I$3-MIN(MAX(Data_wide!$L$85,I$2),I$3))/(I$3-I$2)),1),""))</f>
        <v/>
      </c>
      <c r="J89" s="165">
        <f>IF(OR(J$4=0,Data_wide!$M$85=""),"",IFERROR(ROUND(IF(J$4=1,1+9*(MIN(MAX(Data_wide!$M$85,J$2),J$3)-J$2)/(J$3-J$2),1+9*(J$3-MIN(MAX(Data_wide!$M$85,J$2),J$3))/(J$3-J$2)),1),""))</f>
        <v/>
      </c>
      <c r="K89" s="165">
        <f>IF(OR(K$4=0,Data_wide!$N$85=""),"",IFERROR(ROUND(IF(K$4=1,1+9*(MIN(MAX(Data_wide!$N$85,K$2),K$3)-K$2)/(K$3-K$2),1+9*(K$3-MIN(MAX(Data_wide!$N$85,K$2),K$3))/(K$3-K$2)),1),""))</f>
        <v/>
      </c>
      <c r="L89" s="165">
        <f>IF(OR(L$4=0,Data_wide!$O$85=""),"",IFERROR(ROUND(IF(L$4=1,1+9*(MIN(MAX(Data_wide!$O$85,L$2),L$3)-L$2)/(L$3-L$2),1+9*(L$3-MIN(MAX(Data_wide!$O$85,L$2),L$3))/(L$3-L$2)),1),""))</f>
        <v/>
      </c>
      <c r="M89" s="165">
        <f>IF(OR(M$4=0,Data_wide!$P$85=""),"",IFERROR(ROUND(IF(M$4=1,1+9*(MIN(MAX(Data_wide!$P$85,M$2),M$3)-M$2)/(M$3-M$2),1+9*(M$3-MIN(MAX(Data_wide!$P$85,M$2),M$3))/(M$3-M$2)),1),""))</f>
        <v/>
      </c>
      <c r="N89" s="165">
        <f>IF(OR(N$4=0,Data_wide!$Q$85=""),"",IFERROR(ROUND(IF(N$4=1,1+9*(MIN(MAX(Data_wide!$Q$85,N$2),N$3)-N$2)/(N$3-N$2),1+9*(N$3-MIN(MAX(Data_wide!$Q$85,N$2),N$3))/(N$3-N$2)),1),""))</f>
        <v/>
      </c>
      <c r="O89" s="165">
        <f>IF(OR(O$4=0,Data_wide!$R$85=""),"",IFERROR(ROUND(IF(O$4=1,1+9*(MIN(MAX(Data_wide!$R$85,O$2),O$3)-O$2)/(O$3-O$2),1+9*(O$3-MIN(MAX(Data_wide!$R$85,O$2),O$3))/(O$3-O$2)),1),""))</f>
        <v/>
      </c>
      <c r="P89" s="165">
        <f>IF(OR(P$4=0,Data_wide!$S$85=""),"",IFERROR(ROUND(IF(P$4=1,1+9*(MIN(MAX(Data_wide!$S$85,P$2),P$3)-P$2)/(P$3-P$2),1+9*(P$3-MIN(MAX(Data_wide!$S$85,P$2),P$3))/(P$3-P$2)),1),""))</f>
        <v/>
      </c>
      <c r="Q89" s="165">
        <f>IF(OR(Q$4=0,Data_wide!$T$85=""),"",IFERROR(ROUND(IF(Q$4=1,1+9*(MIN(MAX(Data_wide!$T$85,Q$2),Q$3)-Q$2)/(Q$3-Q$2),1+9*(Q$3-MIN(MAX(Data_wide!$T$85,Q$2),Q$3))/(Q$3-Q$2)),1),""))</f>
        <v/>
      </c>
      <c r="R89" s="165">
        <f>IF(OR(R$4=0,Data_wide!$U$85=""),"",IFERROR(ROUND(IF(R$4=1,1+9*(MIN(MAX(Data_wide!$U$85,R$2),R$3)-R$2)/(R$3-R$2),1+9*(R$3-MIN(MAX(Data_wide!$U$85,R$2),R$3))/(R$3-R$2)),1),""))</f>
        <v/>
      </c>
      <c r="S89" s="165">
        <f>IF(OR(S$4=0,Data_wide!$V$85=""),"",IFERROR(ROUND(IF(S$4=1,1+9*(MIN(MAX(Data_wide!$V$85,S$2),S$3)-S$2)/(S$3-S$2),1+9*(S$3-MIN(MAX(Data_wide!$V$85,S$2),S$3))/(S$3-S$2)),1),""))</f>
        <v/>
      </c>
      <c r="T89" s="165">
        <f>IF(OR(T$4=0,Data_wide!$W$85=""),"",IFERROR(ROUND(IF(T$4=1,1+9*(MIN(MAX(Data_wide!$W$85,T$2),T$3)-T$2)/(T$3-T$2),1+9*(T$3-MIN(MAX(Data_wide!$W$85,T$2),T$3))/(T$3-T$2)),1),""))</f>
        <v/>
      </c>
      <c r="U89" s="165">
        <f>IF(OR(U$4=0,Data_wide!$X$85=""),"",IFERROR(ROUND(IF(U$4=1,1+9*(MIN(MAX(Data_wide!$X$85,U$2),U$3)-U$2)/(U$3-U$2),1+9*(U$3-MIN(MAX(Data_wide!$X$85,U$2),U$3))/(U$3-U$2)),1),""))</f>
        <v/>
      </c>
      <c r="V89" s="165">
        <f>IF(OR(V$4=0,Data_wide!$Y$85=""),"",IFERROR(ROUND(IF(V$4=1,1+9*(MIN(MAX(Data_wide!$Y$85,V$2),V$3)-V$2)/(V$3-V$2),1+9*(V$3-MIN(MAX(Data_wide!$Y$85,V$2),V$3))/(V$3-V$2)),1),""))</f>
        <v/>
      </c>
      <c r="W89" s="165">
        <f>IF(OR(W$4=0,Data_wide!$Z$85=""),"",IFERROR(ROUND(IF(W$4=1,1+9*(MIN(MAX(Data_wide!$Z$85,W$2),W$3)-W$2)/(W$3-W$2),1+9*(W$3-MIN(MAX(Data_wide!$Z$85,W$2),W$3))/(W$3-W$2)),1),""))</f>
        <v/>
      </c>
      <c r="X89" s="165">
        <f>IF(OR(X$4=0,Data_wide!$AA$85=""),"",IFERROR(ROUND(IF(X$4=1,1+9*(MIN(MAX(Data_wide!$AA$85,X$2),X$3)-X$2)/(X$3-X$2),1+9*(X$3-MIN(MAX(Data_wide!$AA$85,X$2),X$3))/(X$3-X$2)),1),""))</f>
        <v/>
      </c>
      <c r="Y89" s="165">
        <f>IF(OR(Y$4=0,Data_wide!$AB$85=""),"",IFERROR(ROUND(IF(Y$4=1,1+9*(MIN(MAX(Data_wide!$AB$85,Y$2),Y$3)-Y$2)/(Y$3-Y$2),1+9*(Y$3-MIN(MAX(Data_wide!$AB$85,Y$2),Y$3))/(Y$3-Y$2)),1),""))</f>
        <v/>
      </c>
      <c r="Z89" s="165">
        <f>IF(OR(Z$4=0,Data_wide!$AC$85=""),"",IFERROR(ROUND(IF(Z$4=1,1+9*(MIN(MAX(Data_wide!$AC$85,Z$2),Z$3)-Z$2)/(Z$3-Z$2),1+9*(Z$3-MIN(MAX(Data_wide!$AC$85,Z$2),Z$3))/(Z$3-Z$2)),1),""))</f>
        <v/>
      </c>
      <c r="AA89" s="165">
        <f>IF(OR(AA$4=0,Data_wide!$AD$85=""),"",IFERROR(ROUND(IF(AA$4=1,1+9*(MIN(MAX(Data_wide!$AD$85,AA$2),AA$3)-AA$2)/(AA$3-AA$2),1+9*(AA$3-MIN(MAX(Data_wide!$AD$85,AA$2),AA$3))/(AA$3-AA$2)),1),""))</f>
        <v/>
      </c>
      <c r="AB89" s="165">
        <f>IF(OR(AB$4=0,Data_wide!$AE$85=""),"",IFERROR(ROUND(IF(AB$4=1,1+9*(MIN(MAX(Data_wide!$AE$85,AB$2),AB$3)-AB$2)/(AB$3-AB$2),1+9*(AB$3-MIN(MAX(Data_wide!$AE$85,AB$2),AB$3))/(AB$3-AB$2)),1),""))</f>
        <v/>
      </c>
      <c r="AC89" s="165">
        <f>IF(OR(AC$4=0,Data_wide!$AF$85=""),"",IFERROR(ROUND(IF(AC$4=1,1+9*(MIN(MAX(Data_wide!$AF$85,AC$2),AC$3)-AC$2)/(AC$3-AC$2),1+9*(AC$3-MIN(MAX(Data_wide!$AF$85,AC$2),AC$3))/(AC$3-AC$2)),1),""))</f>
        <v/>
      </c>
      <c r="AD89" s="165">
        <f>IF(OR(AD$4=0,Data_wide!$AG$85=""),"",IFERROR(ROUND(IF(AD$4=1,1+9*(MIN(MAX(Data_wide!$AG$85,AD$2),AD$3)-AD$2)/(AD$3-AD$2),1+9*(AD$3-MIN(MAX(Data_wide!$AG$85,AD$2),AD$3))/(AD$3-AD$2)),1),""))</f>
        <v/>
      </c>
      <c r="AE89" s="165">
        <f>IF(OR(AE$4=0,Data_wide!$AH$85=""),"",IFERROR(ROUND(IF(AE$4=1,1+9*(MIN(MAX(Data_wide!$AH$85,AE$2),AE$3)-AE$2)/(AE$3-AE$2),1+9*(AE$3-MIN(MAX(Data_wide!$AH$85,AE$2),AE$3))/(AE$3-AE$2)),1),""))</f>
        <v/>
      </c>
      <c r="AF89" s="165">
        <f>IF(OR(AF$4=0,Data_wide!$AI$85=""),"",IFERROR(ROUND(IF(AF$4=1,1+9*(MIN(MAX(Data_wide!$AI$85,AF$2),AF$3)-AF$2)/(AF$3-AF$2),1+9*(AF$3-MIN(MAX(Data_wide!$AI$85,AF$2),AF$3))/(AF$3-AF$2)),1),""))</f>
        <v/>
      </c>
      <c r="AG89" s="165">
        <f>IF(OR(AG$4=0,Data_wide!$AJ$85=""),"",IFERROR(ROUND(IF(AG$4=1,1+9*(MIN(MAX(Data_wide!$AJ$85,AG$2),AG$3)-AG$2)/(AG$3-AG$2),1+9*(AG$3-MIN(MAX(Data_wide!$AJ$85,AG$2),AG$3))/(AG$3-AG$2)),1),""))</f>
        <v/>
      </c>
      <c r="AH89" s="165">
        <f>IF(OR(AH$4=0,Data_wide!$AK$85=""),"",IFERROR(ROUND(IF(AH$4=1,1+9*(MIN(MAX(Data_wide!$AK$85,AH$2),AH$3)-AH$2)/(AH$3-AH$2),1+9*(AH$3-MIN(MAX(Data_wide!$AK$85,AH$2),AH$3))/(AH$3-AH$2)),1),""))</f>
        <v/>
      </c>
      <c r="AI89" s="165">
        <f>IF(OR(AI$4=0,Data_wide!$AL$85=""),"",IFERROR(ROUND(IF(AI$4=1,1+9*(MIN(MAX(Data_wide!$AL$85,AI$2),AI$3)-AI$2)/(AI$3-AI$2),1+9*(AI$3-MIN(MAX(Data_wide!$AL$85,AI$2),AI$3))/(AI$3-AI$2)),1),""))</f>
        <v/>
      </c>
      <c r="AJ89" s="165">
        <f>IF(OR(AJ$4=0,Data_wide!$AM$85=""),"",IFERROR(ROUND(IF(AJ$4=1,1+9*(MIN(MAX(Data_wide!$AM$85,AJ$2),AJ$3)-AJ$2)/(AJ$3-AJ$2),1+9*(AJ$3-MIN(MAX(Data_wide!$AM$85,AJ$2),AJ$3))/(AJ$3-AJ$2)),1),""))</f>
        <v/>
      </c>
      <c r="AK89" s="165">
        <f>IF(OR(AK$4=0,Data_wide!$AN$85=""),"",IFERROR(ROUND(IF(AK$4=1,1+9*(MIN(MAX(Data_wide!$AN$85,AK$2),AK$3)-AK$2)/(AK$3-AK$2),1+9*(AK$3-MIN(MAX(Data_wide!$AN$85,AK$2),AK$3))/(AK$3-AK$2)),1),""))</f>
        <v/>
      </c>
      <c r="AL89" s="165">
        <f>IF(OR(AL$4=0,Data_wide!$AO$85=""),"",IFERROR(ROUND(IF(AL$4=1,1+9*(MIN(MAX(Data_wide!$AO$85,AL$2),AL$3)-AL$2)/(AL$3-AL$2),1+9*(AL$3-MIN(MAX(Data_wide!$AO$85,AL$2),AL$3))/(AL$3-AL$2)),1),""))</f>
        <v/>
      </c>
      <c r="AM89" s="165">
        <f>IF(OR(AM$4=0,Data_wide!$AP$85=""),"",IFERROR(ROUND(IF(AM$4=1,1+9*(MIN(MAX(Data_wide!$AP$85,AM$2),AM$3)-AM$2)/(AM$3-AM$2),1+9*(AM$3-MIN(MAX(Data_wide!$AP$85,AM$2),AM$3))/(AM$3-AM$2)),1),""))</f>
        <v/>
      </c>
      <c r="AN89" s="165">
        <f>IF(OR(AN$4=0,Data_wide!$AQ$85=""),"",IFERROR(ROUND(IF(AN$4=1,1+9*(MIN(MAX(Data_wide!$AQ$85,AN$2),AN$3)-AN$2)/(AN$3-AN$2),1+9*(AN$3-MIN(MAX(Data_wide!$AQ$85,AN$2),AN$3))/(AN$3-AN$2)),1),""))</f>
        <v/>
      </c>
      <c r="AO89" s="165">
        <f>IF(OR(AO$4=0,Data_wide!$AR$85=""),"",IFERROR(ROUND(IF(AO$4=1,1+9*(MIN(MAX(Data_wide!$AR$85,AO$2),AO$3)-AO$2)/(AO$3-AO$2),1+9*(AO$3-MIN(MAX(Data_wide!$AR$85,AO$2),AO$3))/(AO$3-AO$2)),1),""))</f>
        <v/>
      </c>
      <c r="AP89" s="165">
        <f>IF(OR(AP$4=0,Data_wide!$AS$85=""),"",IFERROR(ROUND(IF(AP$4=1,1+9*(MIN(MAX(Data_wide!$AS$85,AP$2),AP$3)-AP$2)/(AP$3-AP$2),1+9*(AP$3-MIN(MAX(Data_wide!$AS$85,AP$2),AP$3))/(AP$3-AP$2)),1),""))</f>
        <v/>
      </c>
      <c r="AQ89" s="165">
        <f>IF(OR(AQ$4=0,Data_wide!$AT$85=""),"",IFERROR(ROUND(IF(AQ$4=1,1+9*(MIN(MAX(Data_wide!$AT$85,AQ$2),AQ$3)-AQ$2)/(AQ$3-AQ$2),1+9*(AQ$3-MIN(MAX(Data_wide!$AT$85,AQ$2),AQ$3))/(AQ$3-AQ$2)),1),""))</f>
        <v/>
      </c>
      <c r="AR89" s="165">
        <f>IF(OR(AR$4=0,Data_wide!$AU$85=""),"",IFERROR(ROUND(IF(AR$4=1,1+9*(MIN(MAX(Data_wide!$AU$85,AR$2),AR$3)-AR$2)/(AR$3-AR$2),1+9*(AR$3-MIN(MAX(Data_wide!$AU$85,AR$2),AR$3))/(AR$3-AR$2)),1),""))</f>
        <v/>
      </c>
      <c r="AS89" s="165">
        <f>IF(OR(AS$4=0,Data_wide!$AV$85=""),"",IFERROR(ROUND(IF(AS$4=1,1+9*(MIN(MAX(Data_wide!$AV$85,AS$2),AS$3)-AS$2)/(AS$3-AS$2),1+9*(AS$3-MIN(MAX(Data_wide!$AV$85,AS$2),AS$3))/(AS$3-AS$2)),1),""))</f>
        <v/>
      </c>
      <c r="AT89" s="165">
        <f>IF(OR(AT$4=0,Data_wide!$AW$85=""),"",IFERROR(ROUND(IF(AT$4=1,1+9*(MIN(MAX(Data_wide!$AW$85,AT$2),AT$3)-AT$2)/(AT$3-AT$2),1+9*(AT$3-MIN(MAX(Data_wide!$AW$85,AT$2),AT$3))/(AT$3-AT$2)),1),""))</f>
        <v/>
      </c>
      <c r="AU89" s="165">
        <f>IF(OR(AU$4=0,Data_wide!$AX$85=""),"",IFERROR(ROUND(IF(AU$4=1,1+9*(MIN(MAX(Data_wide!$AX$85,AU$2),AU$3)-AU$2)/(AU$3-AU$2),1+9*(AU$3-MIN(MAX(Data_wide!$AX$85,AU$2),AU$3))/(AU$3-AU$2)),1),""))</f>
        <v/>
      </c>
      <c r="AV89" s="165">
        <f>IF(OR(AV$4=0,Data_wide!$AY$85=""),"",IFERROR(ROUND(IF(AV$4=1,1+9*(MIN(MAX(Data_wide!$AY$85,AV$2),AV$3)-AV$2)/(AV$3-AV$2),1+9*(AV$3-MIN(MAX(Data_wide!$AY$85,AV$2),AV$3))/(AV$3-AV$2)),1),""))</f>
        <v/>
      </c>
      <c r="AW89" s="165">
        <f>IF(OR(AW$4=0,Data_wide!$AZ$85=""),"",IFERROR(ROUND(IF(AW$4=1,1+9*(MIN(MAX(Data_wide!$AZ$85,AW$2),AW$3)-AW$2)/(AW$3-AW$2),1+9*(AW$3-MIN(MAX(Data_wide!$AZ$85,AW$2),AW$3))/(AW$3-AW$2)),1),""))</f>
        <v/>
      </c>
      <c r="AX89" s="165">
        <f>IF(OR(AX$4=0,Data_wide!$BA$85=""),"",IFERROR(ROUND(IF(AX$4=1,1+9*(MIN(MAX(Data_wide!$BA$85,AX$2),AX$3)-AX$2)/(AX$3-AX$2),1+9*(AX$3-MIN(MAX(Data_wide!$BA$85,AX$2),AX$3))/(AX$3-AX$2)),1),""))</f>
        <v/>
      </c>
      <c r="AY89" s="165">
        <f>IF(OR(AY$4=0,Data_wide!$BB$85=""),"",IFERROR(ROUND(IF(AY$4=1,1+9*(MIN(MAX(Data_wide!$BB$85,AY$2),AY$3)-AY$2)/(AY$3-AY$2),1+9*(AY$3-MIN(MAX(Data_wide!$BB$85,AY$2),AY$3))/(AY$3-AY$2)),1),""))</f>
        <v/>
      </c>
      <c r="AZ89" s="165">
        <f>IF(OR(AZ$4=0,Data_wide!$BC$85=""),"",IFERROR(ROUND(IF(AZ$4=1,1+9*(MIN(MAX(Data_wide!$BC$85,AZ$2),AZ$3)-AZ$2)/(AZ$3-AZ$2),1+9*(AZ$3-MIN(MAX(Data_wide!$BC$85,AZ$2),AZ$3))/(AZ$3-AZ$2)),1),""))</f>
        <v/>
      </c>
      <c r="BA89" s="165">
        <f>IF(OR(BA$4=0,Data_wide!$BD$85=""),"",IFERROR(ROUND(IF(BA$4=1,1+9*(MIN(MAX(Data_wide!$BD$85,BA$2),BA$3)-BA$2)/(BA$3-BA$2),1+9*(BA$3-MIN(MAX(Data_wide!$BD$85,BA$2),BA$3))/(BA$3-BA$2)),1),""))</f>
        <v/>
      </c>
      <c r="BB89" s="165">
        <f>IF(OR(BB$4=0,Data_wide!$BE$85=""),"",IFERROR(ROUND(IF(BB$4=1,1+9*(MIN(MAX(Data_wide!$BE$85,BB$2),BB$3)-BB$2)/(BB$3-BB$2),1+9*(BB$3-MIN(MAX(Data_wide!$BE$85,BB$2),BB$3))/(BB$3-BB$2)),1),""))</f>
        <v/>
      </c>
      <c r="BC89" s="165">
        <f>IF(OR(BC$4=0,Data_wide!$BF$85=""),"",IFERROR(ROUND(IF(BC$4=1,1+9*(MIN(MAX(Data_wide!$BF$85,BC$2),BC$3)-BC$2)/(BC$3-BC$2),1+9*(BC$3-MIN(MAX(Data_wide!$BF$85,BC$2),BC$3))/(BC$3-BC$2)),1),""))</f>
        <v/>
      </c>
      <c r="BD89" s="165">
        <f>IF(OR(BD$4=0,Data_wide!$BG$85=""),"",IFERROR(ROUND(IF(BD$4=1,1+9*(MIN(MAX(Data_wide!$BG$85,BD$2),BD$3)-BD$2)/(BD$3-BD$2),1+9*(BD$3-MIN(MAX(Data_wide!$BG$85,BD$2),BD$3))/(BD$3-BD$2)),1),""))</f>
        <v/>
      </c>
      <c r="BE89" s="165">
        <f>IF(OR(BE$4=0,Data_wide!$BH$85=""),"",IFERROR(ROUND(IF(BE$4=1,1+9*(MIN(MAX(Data_wide!$BH$85,BE$2),BE$3)-BE$2)/(BE$3-BE$2),1+9*(BE$3-MIN(MAX(Data_wide!$BH$85,BE$2),BE$3))/(BE$3-BE$2)),1),""))</f>
        <v/>
      </c>
      <c r="BF89" s="165">
        <f>IF(OR(BF$4=0,Data_wide!$BI$85=""),"",IFERROR(ROUND(IF(BF$4=1,1+9*(MIN(MAX(Data_wide!$BI$85,BF$2),BF$3)-BF$2)/(BF$3-BF$2),1+9*(BF$3-MIN(MAX(Data_wide!$BI$85,BF$2),BF$3))/(BF$3-BF$2)),1),""))</f>
        <v/>
      </c>
      <c r="BG89" s="165">
        <f>IF(OR(BG$4=0,Data_wide!$BJ$85=""),"",IFERROR(ROUND(IF(BG$4=1,1+9*(MIN(MAX(Data_wide!$BJ$85,BG$2),BG$3)-BG$2)/(BG$3-BG$2),1+9*(BG$3-MIN(MAX(Data_wide!$BJ$85,BG$2),BG$3))/(BG$3-BG$2)),1),""))</f>
        <v/>
      </c>
      <c r="BH89" s="165">
        <f>IF(OR(BH$4=0,Data_wide!$BK$85=""),"",IFERROR(ROUND(IF(BH$4=1,1+9*(MIN(MAX(Data_wide!$BK$85,BH$2),BH$3)-BH$2)/(BH$3-BH$2),1+9*(BH$3-MIN(MAX(Data_wide!$BK$85,BH$2),BH$3))/(BH$3-BH$2)),1),""))</f>
        <v/>
      </c>
      <c r="BI89" s="165">
        <f>IF(OR(BI$4=0,Data_wide!$BL$85=""),"",IFERROR(ROUND(IF(BI$4=1,1+9*(MIN(MAX(Data_wide!$BL$85,BI$2),BI$3)-BI$2)/(BI$3-BI$2),1+9*(BI$3-MIN(MAX(Data_wide!$BL$85,BI$2),BI$3))/(BI$3-BI$2)),1),""))</f>
        <v/>
      </c>
      <c r="BJ89" s="165">
        <f>IF(OR(BJ$4=0,Data_wide!$BM$85=""),"",IFERROR(ROUND(IF(BJ$4=1,1+9*(MIN(MAX(Data_wide!$BM$85,BJ$2),BJ$3)-BJ$2)/(BJ$3-BJ$2),1+9*(BJ$3-MIN(MAX(Data_wide!$BM$85,BJ$2),BJ$3))/(BJ$3-BJ$2)),1),""))</f>
        <v/>
      </c>
      <c r="BK89" s="165">
        <f>IF(OR(BK$4=0,Data_wide!$BN$85=""),"",IFERROR(ROUND(IF(BK$4=1,1+9*(MIN(MAX(Data_wide!$BN$85,BK$2),BK$3)-BK$2)/(BK$3-BK$2),1+9*(BK$3-MIN(MAX(Data_wide!$BN$85,BK$2),BK$3))/(BK$3-BK$2)),1),""))</f>
        <v/>
      </c>
      <c r="BL89" s="165">
        <f>IF(OR(BL$4=0,Data_wide!$BO$85=""),"",IFERROR(ROUND(IF(BL$4=1,1+9*(MIN(MAX(Data_wide!$BO$85,BL$2),BL$3)-BL$2)/(BL$3-BL$2),1+9*(BL$3-MIN(MAX(Data_wide!$BO$85,BL$2),BL$3))/(BL$3-BL$2)),1),""))</f>
        <v/>
      </c>
      <c r="BM89" s="165">
        <f>IF(OR(BM$4=0,Data_wide!$BP$85=""),"",IFERROR(ROUND(IF(BM$4=1,1+9*(MIN(MAX(Data_wide!$BP$85,BM$2),BM$3)-BM$2)/(BM$3-BM$2),1+9*(BM$3-MIN(MAX(Data_wide!$BP$85,BM$2),BM$3))/(BM$3-BM$2)),1),""))</f>
        <v/>
      </c>
      <c r="BN89" s="165">
        <f>IF(OR(BN$4=0,Data_wide!$BQ$85=""),"",IFERROR(ROUND(IF(BN$4=1,1+9*(MIN(MAX(Data_wide!$BQ$85,BN$2),BN$3)-BN$2)/(BN$3-BN$2),1+9*(BN$3-MIN(MAX(Data_wide!$BQ$85,BN$2),BN$3))/(BN$3-BN$2)),1),""))</f>
        <v/>
      </c>
      <c r="BO89" s="165">
        <f>IF(OR(BO$4=0,Data_wide!$BR$85=""),"",IFERROR(ROUND(IF(BO$4=1,1+9*(MIN(MAX(Data_wide!$BR$85,BO$2),BO$3)-BO$2)/(BO$3-BO$2),1+9*(BO$3-MIN(MAX(Data_wide!$BR$85,BO$2),BO$3))/(BO$3-BO$2)),1),""))</f>
        <v/>
      </c>
      <c r="BP89" s="165">
        <f>IF(OR(BP$4=0,Data_wide!$BS$85=""),"",IFERROR(ROUND(IF(BP$4=1,1+9*(MIN(MAX(Data_wide!$BS$85,BP$2),BP$3)-BP$2)/(BP$3-BP$2),1+9*(BP$3-MIN(MAX(Data_wide!$BS$85,BP$2),BP$3))/(BP$3-BP$2)),1),""))</f>
        <v/>
      </c>
      <c r="BQ89" s="165">
        <f>IF(OR(BQ$4=0,Data_wide!$BT$85=""),"",IFERROR(ROUND(IF(BQ$4=1,1+9*(MIN(MAX(Data_wide!$BT$85,BQ$2),BQ$3)-BQ$2)/(BQ$3-BQ$2),1+9*(BQ$3-MIN(MAX(Data_wide!$BT$85,BQ$2),BQ$3))/(BQ$3-BQ$2)),1),""))</f>
        <v/>
      </c>
      <c r="BR89" s="165">
        <f>IF(OR(BR$4=0,Data_wide!$BU$85=""),"",IFERROR(ROUND(IF(BR$4=1,1+9*(MIN(MAX(Data_wide!$BU$85,BR$2),BR$3)-BR$2)/(BR$3-BR$2),1+9*(BR$3-MIN(MAX(Data_wide!$BU$85,BR$2),BR$3))/(BR$3-BR$2)),1),""))</f>
        <v/>
      </c>
      <c r="BS89" s="165">
        <f>IF(OR(BS$4=0,Data_wide!$BV$85=""),"",IFERROR(ROUND(IF(BS$4=1,1+9*(MIN(MAX(Data_wide!$BV$85,BS$2),BS$3)-BS$2)/(BS$3-BS$2),1+9*(BS$3-MIN(MAX(Data_wide!$BV$85,BS$2),BS$3))/(BS$3-BS$2)),1),""))</f>
        <v/>
      </c>
      <c r="BT89" s="165">
        <f>IF(OR(BT$4=0,Data_wide!$BW$85=""),"",IFERROR(ROUND(IF(BT$4=1,1+9*(MIN(MAX(Data_wide!$BW$85,BT$2),BT$3)-BT$2)/(BT$3-BT$2),1+9*(BT$3-MIN(MAX(Data_wide!$BW$85,BT$2),BT$3))/(BT$3-BT$2)),1),""))</f>
        <v/>
      </c>
      <c r="BU89" s="165">
        <f>IF(OR(BU$4=0,Data_wide!$BX$85=""),"",IFERROR(ROUND(IF(BU$4=1,1+9*(MIN(MAX(Data_wide!$BX$85,BU$2),BU$3)-BU$2)/(BU$3-BU$2),1+9*(BU$3-MIN(MAX(Data_wide!$BX$85,BU$2),BU$3))/(BU$3-BU$2)),1),""))</f>
        <v/>
      </c>
      <c r="BV89" s="165">
        <f>IF(OR(BV$4=0,Data_wide!$BY$85=""),"",IFERROR(ROUND(IF(BV$4=1,1+9*(MIN(MAX(Data_wide!$BY$85,BV$2),BV$3)-BV$2)/(BV$3-BV$2),1+9*(BV$3-MIN(MAX(Data_wide!$BY$85,BV$2),BV$3))/(BV$3-BV$2)),1),""))</f>
        <v/>
      </c>
      <c r="BW89" s="165">
        <f>IF(OR(BW$4=0,Data_wide!$BZ$85=""),"",IFERROR(ROUND(IF(BW$4=1,1+9*(MIN(MAX(Data_wide!$BZ$85,BW$2),BW$3)-BW$2)/(BW$3-BW$2),1+9*(BW$3-MIN(MAX(Data_wide!$BZ$85,BW$2),BW$3))/(BW$3-BW$2)),1),""))</f>
        <v/>
      </c>
      <c r="BX89" s="165">
        <f>IF(OR(BX$4=0,Data_wide!$CA$85=""),"",IFERROR(ROUND(IF(BX$4=1,1+9*(MIN(MAX(Data_wide!$CA$85,BX$2),BX$3)-BX$2)/(BX$3-BX$2),1+9*(BX$3-MIN(MAX(Data_wide!$CA$85,BX$2),BX$3))/(BX$3-BX$2)),1),""))</f>
        <v/>
      </c>
      <c r="BY89" s="165">
        <f>IF(OR(BY$4=0,Data_wide!$CB$85=""),"",IFERROR(ROUND(IF(BY$4=1,1+9*(MIN(MAX(Data_wide!$CB$85,BY$2),BY$3)-BY$2)/(BY$3-BY$2),1+9*(BY$3-MIN(MAX(Data_wide!$CB$85,BY$2),BY$3))/(BY$3-BY$2)),1),""))</f>
        <v/>
      </c>
      <c r="BZ89" s="165">
        <f>IF(OR(BZ$4=0,Data_wide!$CC$85=""),"",IFERROR(ROUND(IF(BZ$4=1,1+9*(MIN(MAX(Data_wide!$CC$85,BZ$2),BZ$3)-BZ$2)/(BZ$3-BZ$2),1+9*(BZ$3-MIN(MAX(Data_wide!$CC$85,BZ$2),BZ$3))/(BZ$3-BZ$2)),1),""))</f>
        <v/>
      </c>
      <c r="CA89" s="165">
        <f>IF(OR(CA$4=0,Data_wide!$CD$85=""),"",IFERROR(ROUND(IF(CA$4=1,1+9*(MIN(MAX(Data_wide!$CD$85,CA$2),CA$3)-CA$2)/(CA$3-CA$2),1+9*(CA$3-MIN(MAX(Data_wide!$CD$85,CA$2),CA$3))/(CA$3-CA$2)),1),""))</f>
        <v/>
      </c>
      <c r="CB89" s="165">
        <f>IF(OR(CB$4=0,Data_wide!$CE$85=""),"",IFERROR(ROUND(IF(CB$4=1,1+9*(MIN(MAX(Data_wide!$CE$85,CB$2),CB$3)-CB$2)/(CB$3-CB$2),1+9*(CB$3-MIN(MAX(Data_wide!$CE$85,CB$2),CB$3))/(CB$3-CB$2)),1),""))</f>
        <v/>
      </c>
      <c r="CC89" s="165">
        <f>IF(OR(CC$4=0,Data_wide!$CF$85=""),"",IFERROR(ROUND(IF(CC$4=1,1+9*(MIN(MAX(Data_wide!$CF$85,CC$2),CC$3)-CC$2)/(CC$3-CC$2),1+9*(CC$3-MIN(MAX(Data_wide!$CF$85,CC$2),CC$3))/(CC$3-CC$2)),1),""))</f>
        <v/>
      </c>
      <c r="CD89" s="165">
        <f>IF(OR(CD$4=0,Data_wide!$CG$85=""),"",IFERROR(ROUND(IF(CD$4=1,1+9*(MIN(MAX(Data_wide!$CG$85,CD$2),CD$3)-CD$2)/(CD$3-CD$2),1+9*(CD$3-MIN(MAX(Data_wide!$CG$85,CD$2),CD$3))/(CD$3-CD$2)),1),""))</f>
        <v/>
      </c>
      <c r="CE89" s="165">
        <f>IF(OR(CE$4=0,Data_wide!$CH$85=""),"",IFERROR(ROUND(IF(CE$4=1,1+9*(MIN(MAX(Data_wide!$CH$85,CE$2),CE$3)-CE$2)/(CE$3-CE$2),1+9*(CE$3-MIN(MAX(Data_wide!$CH$85,CE$2),CE$3))/(CE$3-CE$2)),1),""))</f>
        <v/>
      </c>
      <c r="CF89" s="165">
        <f>IF(OR(CF$4=0,Data_wide!$CI$85=""),"",IFERROR(ROUND(IF(CF$4=1,1+9*(MIN(MAX(Data_wide!$CI$85,CF$2),CF$3)-CF$2)/(CF$3-CF$2),1+9*(CF$3-MIN(MAX(Data_wide!$CI$85,CF$2),CF$3))/(CF$3-CF$2)),1),""))</f>
        <v/>
      </c>
      <c r="CG89" s="165">
        <f>IF(OR(CG$4=0,Data_wide!$CJ$85=""),"",IFERROR(ROUND(IF(CG$4=1,1+9*(MIN(MAX(Data_wide!$CJ$85,CG$2),CG$3)-CG$2)/(CG$3-CG$2),1+9*(CG$3-MIN(MAX(Data_wide!$CJ$85,CG$2),CG$3))/(CG$3-CG$2)),1),""))</f>
        <v/>
      </c>
      <c r="CH89" s="165">
        <f>IF(OR(CH$4=0,Data_wide!$CK$85=""),"",IFERROR(ROUND(IF(CH$4=1,1+9*(MIN(MAX(Data_wide!$CK$85,CH$2),CH$3)-CH$2)/(CH$3-CH$2),1+9*(CH$3-MIN(MAX(Data_wide!$CK$85,CH$2),CH$3))/(CH$3-CH$2)),1),""))</f>
        <v/>
      </c>
      <c r="CI89" s="165">
        <f>IF(OR(CI$4=0,Data_wide!$CL$85=""),"",IFERROR(ROUND(IF(CI$4=1,1+9*(MIN(MAX(Data_wide!$CL$85,CI$2),CI$3)-CI$2)/(CI$3-CI$2),1+9*(CI$3-MIN(MAX(Data_wide!$CL$85,CI$2),CI$3))/(CI$3-CI$2)),1),""))</f>
        <v/>
      </c>
      <c r="CJ89" s="165">
        <f>IF(OR(CJ$4=0,Data_wide!$CM$85=""),"",IFERROR(ROUND(IF(CJ$4=1,1+9*(MIN(MAX(Data_wide!$CM$85,CJ$2),CJ$3)-CJ$2)/(CJ$3-CJ$2),1+9*(CJ$3-MIN(MAX(Data_wide!$CM$85,CJ$2),CJ$3))/(CJ$3-CJ$2)),1),""))</f>
        <v/>
      </c>
      <c r="CK89" s="165">
        <f>IF(OR(CK$4=0,Data_wide!$CN$85=""),"",IFERROR(ROUND(IF(CK$4=1,1+9*(MIN(MAX(Data_wide!$CN$85,CK$2),CK$3)-CK$2)/(CK$3-CK$2),1+9*(CK$3-MIN(MAX(Data_wide!$CN$85,CK$2),CK$3))/(CK$3-CK$2)),1),""))</f>
        <v/>
      </c>
      <c r="CL89" s="165">
        <f>IF(OR(CL$4=0,Data_wide!$CO$85=""),"",IFERROR(ROUND(IF(CL$4=1,1+9*(MIN(MAX(Data_wide!$CO$85,CL$2),CL$3)-CL$2)/(CL$3-CL$2),1+9*(CL$3-MIN(MAX(Data_wide!$CO$85,CL$2),CL$3))/(CL$3-CL$2)),1),""))</f>
        <v/>
      </c>
      <c r="CM89" s="165">
        <f>IF(OR(CM$4=0,Data_wide!$CP$85=""),"",IFERROR(ROUND(IF(CM$4=1,1+9*(MIN(MAX(Data_wide!$CP$85,CM$2),CM$3)-CM$2)/(CM$3-CM$2),1+9*(CM$3-MIN(MAX(Data_wide!$CP$85,CM$2),CM$3))/(CM$3-CM$2)),1),""))</f>
        <v/>
      </c>
      <c r="CN89" s="165">
        <f>IF(OR(CN$4=0,Data_wide!$CQ$85=""),"",IFERROR(ROUND(IF(CN$4=1,1+9*(MIN(MAX(Data_wide!$CQ$85,CN$2),CN$3)-CN$2)/(CN$3-CN$2),1+9*(CN$3-MIN(MAX(Data_wide!$CQ$85,CN$2),CN$3))/(CN$3-CN$2)),1),""))</f>
        <v/>
      </c>
      <c r="CO89" s="165">
        <f>IF(OR(CO$4=0,Data_wide!$CR$85=""),"",IFERROR(ROUND(IF(CO$4=1,1+9*(MIN(MAX(Data_wide!$CR$85,CO$2),CO$3)-CO$2)/(CO$3-CO$2),1+9*(CO$3-MIN(MAX(Data_wide!$CR$85,CO$2),CO$3))/(CO$3-CO$2)),1),""))</f>
        <v/>
      </c>
    </row>
    <row r="90" ht="14" customHeight="1">
      <c r="A90" s="161" t="inlineStr">
        <is>
          <t>HTI</t>
        </is>
      </c>
      <c r="B90" s="161" t="inlineStr">
        <is>
          <t>Haiti</t>
        </is>
      </c>
      <c r="C90" s="165">
        <f>IF(OR(C$4=0,Data_wide!$F$86=""),"",IFERROR(ROUND(IF(C$4=1,1+9*(MIN(MAX(Data_wide!$F$86,C$2),C$3)-C$2)/(C$3-C$2),1+9*(C$3-MIN(MAX(Data_wide!$F$86,C$2),C$3))/(C$3-C$2)),1),""))</f>
        <v/>
      </c>
      <c r="D90" s="165">
        <f>IF(OR(D$4=0,Data_wide!$G$86=""),"",IFERROR(ROUND(IF(D$4=1,1+9*(MIN(MAX(Data_wide!$G$86,D$2),D$3)-D$2)/(D$3-D$2),1+9*(D$3-MIN(MAX(Data_wide!$G$86,D$2),D$3))/(D$3-D$2)),1),""))</f>
        <v/>
      </c>
      <c r="E90" s="165">
        <f>IF(OR(E$4=0,Data_wide!$H$86=""),"",IFERROR(ROUND(IF(E$4=1,1+9*(MIN(MAX(Data_wide!$H$86,E$2),E$3)-E$2)/(E$3-E$2),1+9*(E$3-MIN(MAX(Data_wide!$H$86,E$2),E$3))/(E$3-E$2)),1),""))</f>
        <v/>
      </c>
      <c r="F90" s="165">
        <f>IF(OR(F$4=0,Data_wide!$I$86=""),"",IFERROR(ROUND(IF(F$4=1,1+9*(MIN(MAX(Data_wide!$I$86,F$2),F$3)-F$2)/(F$3-F$2),1+9*(F$3-MIN(MAX(Data_wide!$I$86,F$2),F$3))/(F$3-F$2)),1),""))</f>
        <v/>
      </c>
      <c r="G90" s="165">
        <f>IF(OR(G$4=0,Data_wide!$J$86=""),"",IFERROR(ROUND(IF(G$4=1,1+9*(MIN(MAX(Data_wide!$J$86,G$2),G$3)-G$2)/(G$3-G$2),1+9*(G$3-MIN(MAX(Data_wide!$J$86,G$2),G$3))/(G$3-G$2)),1),""))</f>
        <v/>
      </c>
      <c r="H90" s="165">
        <f>IF(OR(H$4=0,Data_wide!$K$86=""),"",IFERROR(ROUND(IF(H$4=1,1+9*(MIN(MAX(Data_wide!$K$86,H$2),H$3)-H$2)/(H$3-H$2),1+9*(H$3-MIN(MAX(Data_wide!$K$86,H$2),H$3))/(H$3-H$2)),1),""))</f>
        <v/>
      </c>
      <c r="I90" s="165">
        <f>IF(OR(I$4=0,Data_wide!$L$86=""),"",IFERROR(ROUND(IF(I$4=1,1+9*(MIN(MAX(Data_wide!$L$86,I$2),I$3)-I$2)/(I$3-I$2),1+9*(I$3-MIN(MAX(Data_wide!$L$86,I$2),I$3))/(I$3-I$2)),1),""))</f>
        <v/>
      </c>
      <c r="J90" s="165">
        <f>IF(OR(J$4=0,Data_wide!$M$86=""),"",IFERROR(ROUND(IF(J$4=1,1+9*(MIN(MAX(Data_wide!$M$86,J$2),J$3)-J$2)/(J$3-J$2),1+9*(J$3-MIN(MAX(Data_wide!$M$86,J$2),J$3))/(J$3-J$2)),1),""))</f>
        <v/>
      </c>
      <c r="K90" s="165">
        <f>IF(OR(K$4=0,Data_wide!$N$86=""),"",IFERROR(ROUND(IF(K$4=1,1+9*(MIN(MAX(Data_wide!$N$86,K$2),K$3)-K$2)/(K$3-K$2),1+9*(K$3-MIN(MAX(Data_wide!$N$86,K$2),K$3))/(K$3-K$2)),1),""))</f>
        <v/>
      </c>
      <c r="L90" s="165">
        <f>IF(OR(L$4=0,Data_wide!$O$86=""),"",IFERROR(ROUND(IF(L$4=1,1+9*(MIN(MAX(Data_wide!$O$86,L$2),L$3)-L$2)/(L$3-L$2),1+9*(L$3-MIN(MAX(Data_wide!$O$86,L$2),L$3))/(L$3-L$2)),1),""))</f>
        <v/>
      </c>
      <c r="M90" s="165">
        <f>IF(OR(M$4=0,Data_wide!$P$86=""),"",IFERROR(ROUND(IF(M$4=1,1+9*(MIN(MAX(Data_wide!$P$86,M$2),M$3)-M$2)/(M$3-M$2),1+9*(M$3-MIN(MAX(Data_wide!$P$86,M$2),M$3))/(M$3-M$2)),1),""))</f>
        <v/>
      </c>
      <c r="N90" s="165">
        <f>IF(OR(N$4=0,Data_wide!$Q$86=""),"",IFERROR(ROUND(IF(N$4=1,1+9*(MIN(MAX(Data_wide!$Q$86,N$2),N$3)-N$2)/(N$3-N$2),1+9*(N$3-MIN(MAX(Data_wide!$Q$86,N$2),N$3))/(N$3-N$2)),1),""))</f>
        <v/>
      </c>
      <c r="O90" s="165">
        <f>IF(OR(O$4=0,Data_wide!$R$86=""),"",IFERROR(ROUND(IF(O$4=1,1+9*(MIN(MAX(Data_wide!$R$86,O$2),O$3)-O$2)/(O$3-O$2),1+9*(O$3-MIN(MAX(Data_wide!$R$86,O$2),O$3))/(O$3-O$2)),1),""))</f>
        <v/>
      </c>
      <c r="P90" s="165">
        <f>IF(OR(P$4=0,Data_wide!$S$86=""),"",IFERROR(ROUND(IF(P$4=1,1+9*(MIN(MAX(Data_wide!$S$86,P$2),P$3)-P$2)/(P$3-P$2),1+9*(P$3-MIN(MAX(Data_wide!$S$86,P$2),P$3))/(P$3-P$2)),1),""))</f>
        <v/>
      </c>
      <c r="Q90" s="165">
        <f>IF(OR(Q$4=0,Data_wide!$T$86=""),"",IFERROR(ROUND(IF(Q$4=1,1+9*(MIN(MAX(Data_wide!$T$86,Q$2),Q$3)-Q$2)/(Q$3-Q$2),1+9*(Q$3-MIN(MAX(Data_wide!$T$86,Q$2),Q$3))/(Q$3-Q$2)),1),""))</f>
        <v/>
      </c>
      <c r="R90" s="165">
        <f>IF(OR(R$4=0,Data_wide!$U$86=""),"",IFERROR(ROUND(IF(R$4=1,1+9*(MIN(MAX(Data_wide!$U$86,R$2),R$3)-R$2)/(R$3-R$2),1+9*(R$3-MIN(MAX(Data_wide!$U$86,R$2),R$3))/(R$3-R$2)),1),""))</f>
        <v/>
      </c>
      <c r="S90" s="165">
        <f>IF(OR(S$4=0,Data_wide!$V$86=""),"",IFERROR(ROUND(IF(S$4=1,1+9*(MIN(MAX(Data_wide!$V$86,S$2),S$3)-S$2)/(S$3-S$2),1+9*(S$3-MIN(MAX(Data_wide!$V$86,S$2),S$3))/(S$3-S$2)),1),""))</f>
        <v/>
      </c>
      <c r="T90" s="165">
        <f>IF(OR(T$4=0,Data_wide!$W$86=""),"",IFERROR(ROUND(IF(T$4=1,1+9*(MIN(MAX(Data_wide!$W$86,T$2),T$3)-T$2)/(T$3-T$2),1+9*(T$3-MIN(MAX(Data_wide!$W$86,T$2),T$3))/(T$3-T$2)),1),""))</f>
        <v/>
      </c>
      <c r="U90" s="165">
        <f>IF(OR(U$4=0,Data_wide!$X$86=""),"",IFERROR(ROUND(IF(U$4=1,1+9*(MIN(MAX(Data_wide!$X$86,U$2),U$3)-U$2)/(U$3-U$2),1+9*(U$3-MIN(MAX(Data_wide!$X$86,U$2),U$3))/(U$3-U$2)),1),""))</f>
        <v/>
      </c>
      <c r="V90" s="165">
        <f>IF(OR(V$4=0,Data_wide!$Y$86=""),"",IFERROR(ROUND(IF(V$4=1,1+9*(MIN(MAX(Data_wide!$Y$86,V$2),V$3)-V$2)/(V$3-V$2),1+9*(V$3-MIN(MAX(Data_wide!$Y$86,V$2),V$3))/(V$3-V$2)),1),""))</f>
        <v/>
      </c>
      <c r="W90" s="165">
        <f>IF(OR(W$4=0,Data_wide!$Z$86=""),"",IFERROR(ROUND(IF(W$4=1,1+9*(MIN(MAX(Data_wide!$Z$86,W$2),W$3)-W$2)/(W$3-W$2),1+9*(W$3-MIN(MAX(Data_wide!$Z$86,W$2),W$3))/(W$3-W$2)),1),""))</f>
        <v/>
      </c>
      <c r="X90" s="165">
        <f>IF(OR(X$4=0,Data_wide!$AA$86=""),"",IFERROR(ROUND(IF(X$4=1,1+9*(MIN(MAX(Data_wide!$AA$86,X$2),X$3)-X$2)/(X$3-X$2),1+9*(X$3-MIN(MAX(Data_wide!$AA$86,X$2),X$3))/(X$3-X$2)),1),""))</f>
        <v/>
      </c>
      <c r="Y90" s="165">
        <f>IF(OR(Y$4=0,Data_wide!$AB$86=""),"",IFERROR(ROUND(IF(Y$4=1,1+9*(MIN(MAX(Data_wide!$AB$86,Y$2),Y$3)-Y$2)/(Y$3-Y$2),1+9*(Y$3-MIN(MAX(Data_wide!$AB$86,Y$2),Y$3))/(Y$3-Y$2)),1),""))</f>
        <v/>
      </c>
      <c r="Z90" s="165">
        <f>IF(OR(Z$4=0,Data_wide!$AC$86=""),"",IFERROR(ROUND(IF(Z$4=1,1+9*(MIN(MAX(Data_wide!$AC$86,Z$2),Z$3)-Z$2)/(Z$3-Z$2),1+9*(Z$3-MIN(MAX(Data_wide!$AC$86,Z$2),Z$3))/(Z$3-Z$2)),1),""))</f>
        <v/>
      </c>
      <c r="AA90" s="165">
        <f>IF(OR(AA$4=0,Data_wide!$AD$86=""),"",IFERROR(ROUND(IF(AA$4=1,1+9*(MIN(MAX(Data_wide!$AD$86,AA$2),AA$3)-AA$2)/(AA$3-AA$2),1+9*(AA$3-MIN(MAX(Data_wide!$AD$86,AA$2),AA$3))/(AA$3-AA$2)),1),""))</f>
        <v/>
      </c>
      <c r="AB90" s="165">
        <f>IF(OR(AB$4=0,Data_wide!$AE$86=""),"",IFERROR(ROUND(IF(AB$4=1,1+9*(MIN(MAX(Data_wide!$AE$86,AB$2),AB$3)-AB$2)/(AB$3-AB$2),1+9*(AB$3-MIN(MAX(Data_wide!$AE$86,AB$2),AB$3))/(AB$3-AB$2)),1),""))</f>
        <v/>
      </c>
      <c r="AC90" s="165">
        <f>IF(OR(AC$4=0,Data_wide!$AF$86=""),"",IFERROR(ROUND(IF(AC$4=1,1+9*(MIN(MAX(Data_wide!$AF$86,AC$2),AC$3)-AC$2)/(AC$3-AC$2),1+9*(AC$3-MIN(MAX(Data_wide!$AF$86,AC$2),AC$3))/(AC$3-AC$2)),1),""))</f>
        <v/>
      </c>
      <c r="AD90" s="165">
        <f>IF(OR(AD$4=0,Data_wide!$AG$86=""),"",IFERROR(ROUND(IF(AD$4=1,1+9*(MIN(MAX(Data_wide!$AG$86,AD$2),AD$3)-AD$2)/(AD$3-AD$2),1+9*(AD$3-MIN(MAX(Data_wide!$AG$86,AD$2),AD$3))/(AD$3-AD$2)),1),""))</f>
        <v/>
      </c>
      <c r="AE90" s="165">
        <f>IF(OR(AE$4=0,Data_wide!$AH$86=""),"",IFERROR(ROUND(IF(AE$4=1,1+9*(MIN(MAX(Data_wide!$AH$86,AE$2),AE$3)-AE$2)/(AE$3-AE$2),1+9*(AE$3-MIN(MAX(Data_wide!$AH$86,AE$2),AE$3))/(AE$3-AE$2)),1),""))</f>
        <v/>
      </c>
      <c r="AF90" s="165">
        <f>IF(OR(AF$4=0,Data_wide!$AI$86=""),"",IFERROR(ROUND(IF(AF$4=1,1+9*(MIN(MAX(Data_wide!$AI$86,AF$2),AF$3)-AF$2)/(AF$3-AF$2),1+9*(AF$3-MIN(MAX(Data_wide!$AI$86,AF$2),AF$3))/(AF$3-AF$2)),1),""))</f>
        <v/>
      </c>
      <c r="AG90" s="165">
        <f>IF(OR(AG$4=0,Data_wide!$AJ$86=""),"",IFERROR(ROUND(IF(AG$4=1,1+9*(MIN(MAX(Data_wide!$AJ$86,AG$2),AG$3)-AG$2)/(AG$3-AG$2),1+9*(AG$3-MIN(MAX(Data_wide!$AJ$86,AG$2),AG$3))/(AG$3-AG$2)),1),""))</f>
        <v/>
      </c>
      <c r="AH90" s="165">
        <f>IF(OR(AH$4=0,Data_wide!$AK$86=""),"",IFERROR(ROUND(IF(AH$4=1,1+9*(MIN(MAX(Data_wide!$AK$86,AH$2),AH$3)-AH$2)/(AH$3-AH$2),1+9*(AH$3-MIN(MAX(Data_wide!$AK$86,AH$2),AH$3))/(AH$3-AH$2)),1),""))</f>
        <v/>
      </c>
      <c r="AI90" s="165">
        <f>IF(OR(AI$4=0,Data_wide!$AL$86=""),"",IFERROR(ROUND(IF(AI$4=1,1+9*(MIN(MAX(Data_wide!$AL$86,AI$2),AI$3)-AI$2)/(AI$3-AI$2),1+9*(AI$3-MIN(MAX(Data_wide!$AL$86,AI$2),AI$3))/(AI$3-AI$2)),1),""))</f>
        <v/>
      </c>
      <c r="AJ90" s="165">
        <f>IF(OR(AJ$4=0,Data_wide!$AM$86=""),"",IFERROR(ROUND(IF(AJ$4=1,1+9*(MIN(MAX(Data_wide!$AM$86,AJ$2),AJ$3)-AJ$2)/(AJ$3-AJ$2),1+9*(AJ$3-MIN(MAX(Data_wide!$AM$86,AJ$2),AJ$3))/(AJ$3-AJ$2)),1),""))</f>
        <v/>
      </c>
      <c r="AK90" s="165">
        <f>IF(OR(AK$4=0,Data_wide!$AN$86=""),"",IFERROR(ROUND(IF(AK$4=1,1+9*(MIN(MAX(Data_wide!$AN$86,AK$2),AK$3)-AK$2)/(AK$3-AK$2),1+9*(AK$3-MIN(MAX(Data_wide!$AN$86,AK$2),AK$3))/(AK$3-AK$2)),1),""))</f>
        <v/>
      </c>
      <c r="AL90" s="165">
        <f>IF(OR(AL$4=0,Data_wide!$AO$86=""),"",IFERROR(ROUND(IF(AL$4=1,1+9*(MIN(MAX(Data_wide!$AO$86,AL$2),AL$3)-AL$2)/(AL$3-AL$2),1+9*(AL$3-MIN(MAX(Data_wide!$AO$86,AL$2),AL$3))/(AL$3-AL$2)),1),""))</f>
        <v/>
      </c>
      <c r="AM90" s="165">
        <f>IF(OR(AM$4=0,Data_wide!$AP$86=""),"",IFERROR(ROUND(IF(AM$4=1,1+9*(MIN(MAX(Data_wide!$AP$86,AM$2),AM$3)-AM$2)/(AM$3-AM$2),1+9*(AM$3-MIN(MAX(Data_wide!$AP$86,AM$2),AM$3))/(AM$3-AM$2)),1),""))</f>
        <v/>
      </c>
      <c r="AN90" s="165">
        <f>IF(OR(AN$4=0,Data_wide!$AQ$86=""),"",IFERROR(ROUND(IF(AN$4=1,1+9*(MIN(MAX(Data_wide!$AQ$86,AN$2),AN$3)-AN$2)/(AN$3-AN$2),1+9*(AN$3-MIN(MAX(Data_wide!$AQ$86,AN$2),AN$3))/(AN$3-AN$2)),1),""))</f>
        <v/>
      </c>
      <c r="AO90" s="165">
        <f>IF(OR(AO$4=0,Data_wide!$AR$86=""),"",IFERROR(ROUND(IF(AO$4=1,1+9*(MIN(MAX(Data_wide!$AR$86,AO$2),AO$3)-AO$2)/(AO$3-AO$2),1+9*(AO$3-MIN(MAX(Data_wide!$AR$86,AO$2),AO$3))/(AO$3-AO$2)),1),""))</f>
        <v/>
      </c>
      <c r="AP90" s="165">
        <f>IF(OR(AP$4=0,Data_wide!$AS$86=""),"",IFERROR(ROUND(IF(AP$4=1,1+9*(MIN(MAX(Data_wide!$AS$86,AP$2),AP$3)-AP$2)/(AP$3-AP$2),1+9*(AP$3-MIN(MAX(Data_wide!$AS$86,AP$2),AP$3))/(AP$3-AP$2)),1),""))</f>
        <v/>
      </c>
      <c r="AQ90" s="165">
        <f>IF(OR(AQ$4=0,Data_wide!$AT$86=""),"",IFERROR(ROUND(IF(AQ$4=1,1+9*(MIN(MAX(Data_wide!$AT$86,AQ$2),AQ$3)-AQ$2)/(AQ$3-AQ$2),1+9*(AQ$3-MIN(MAX(Data_wide!$AT$86,AQ$2),AQ$3))/(AQ$3-AQ$2)),1),""))</f>
        <v/>
      </c>
      <c r="AR90" s="165">
        <f>IF(OR(AR$4=0,Data_wide!$AU$86=""),"",IFERROR(ROUND(IF(AR$4=1,1+9*(MIN(MAX(Data_wide!$AU$86,AR$2),AR$3)-AR$2)/(AR$3-AR$2),1+9*(AR$3-MIN(MAX(Data_wide!$AU$86,AR$2),AR$3))/(AR$3-AR$2)),1),""))</f>
        <v/>
      </c>
      <c r="AS90" s="165">
        <f>IF(OR(AS$4=0,Data_wide!$AV$86=""),"",IFERROR(ROUND(IF(AS$4=1,1+9*(MIN(MAX(Data_wide!$AV$86,AS$2),AS$3)-AS$2)/(AS$3-AS$2),1+9*(AS$3-MIN(MAX(Data_wide!$AV$86,AS$2),AS$3))/(AS$3-AS$2)),1),""))</f>
        <v/>
      </c>
      <c r="AT90" s="165">
        <f>IF(OR(AT$4=0,Data_wide!$AW$86=""),"",IFERROR(ROUND(IF(AT$4=1,1+9*(MIN(MAX(Data_wide!$AW$86,AT$2),AT$3)-AT$2)/(AT$3-AT$2),1+9*(AT$3-MIN(MAX(Data_wide!$AW$86,AT$2),AT$3))/(AT$3-AT$2)),1),""))</f>
        <v/>
      </c>
      <c r="AU90" s="165">
        <f>IF(OR(AU$4=0,Data_wide!$AX$86=""),"",IFERROR(ROUND(IF(AU$4=1,1+9*(MIN(MAX(Data_wide!$AX$86,AU$2),AU$3)-AU$2)/(AU$3-AU$2),1+9*(AU$3-MIN(MAX(Data_wide!$AX$86,AU$2),AU$3))/(AU$3-AU$2)),1),""))</f>
        <v/>
      </c>
      <c r="AV90" s="165">
        <f>IF(OR(AV$4=0,Data_wide!$AY$86=""),"",IFERROR(ROUND(IF(AV$4=1,1+9*(MIN(MAX(Data_wide!$AY$86,AV$2),AV$3)-AV$2)/(AV$3-AV$2),1+9*(AV$3-MIN(MAX(Data_wide!$AY$86,AV$2),AV$3))/(AV$3-AV$2)),1),""))</f>
        <v/>
      </c>
      <c r="AW90" s="165">
        <f>IF(OR(AW$4=0,Data_wide!$AZ$86=""),"",IFERROR(ROUND(IF(AW$4=1,1+9*(MIN(MAX(Data_wide!$AZ$86,AW$2),AW$3)-AW$2)/(AW$3-AW$2),1+9*(AW$3-MIN(MAX(Data_wide!$AZ$86,AW$2),AW$3))/(AW$3-AW$2)),1),""))</f>
        <v/>
      </c>
      <c r="AX90" s="165">
        <f>IF(OR(AX$4=0,Data_wide!$BA$86=""),"",IFERROR(ROUND(IF(AX$4=1,1+9*(MIN(MAX(Data_wide!$BA$86,AX$2),AX$3)-AX$2)/(AX$3-AX$2),1+9*(AX$3-MIN(MAX(Data_wide!$BA$86,AX$2),AX$3))/(AX$3-AX$2)),1),""))</f>
        <v/>
      </c>
      <c r="AY90" s="165">
        <f>IF(OR(AY$4=0,Data_wide!$BB$86=""),"",IFERROR(ROUND(IF(AY$4=1,1+9*(MIN(MAX(Data_wide!$BB$86,AY$2),AY$3)-AY$2)/(AY$3-AY$2),1+9*(AY$3-MIN(MAX(Data_wide!$BB$86,AY$2),AY$3))/(AY$3-AY$2)),1),""))</f>
        <v/>
      </c>
      <c r="AZ90" s="165">
        <f>IF(OR(AZ$4=0,Data_wide!$BC$86=""),"",IFERROR(ROUND(IF(AZ$4=1,1+9*(MIN(MAX(Data_wide!$BC$86,AZ$2),AZ$3)-AZ$2)/(AZ$3-AZ$2),1+9*(AZ$3-MIN(MAX(Data_wide!$BC$86,AZ$2),AZ$3))/(AZ$3-AZ$2)),1),""))</f>
        <v/>
      </c>
      <c r="BA90" s="165">
        <f>IF(OR(BA$4=0,Data_wide!$BD$86=""),"",IFERROR(ROUND(IF(BA$4=1,1+9*(MIN(MAX(Data_wide!$BD$86,BA$2),BA$3)-BA$2)/(BA$3-BA$2),1+9*(BA$3-MIN(MAX(Data_wide!$BD$86,BA$2),BA$3))/(BA$3-BA$2)),1),""))</f>
        <v/>
      </c>
      <c r="BB90" s="165">
        <f>IF(OR(BB$4=0,Data_wide!$BE$86=""),"",IFERROR(ROUND(IF(BB$4=1,1+9*(MIN(MAX(Data_wide!$BE$86,BB$2),BB$3)-BB$2)/(BB$3-BB$2),1+9*(BB$3-MIN(MAX(Data_wide!$BE$86,BB$2),BB$3))/(BB$3-BB$2)),1),""))</f>
        <v/>
      </c>
      <c r="BC90" s="165">
        <f>IF(OR(BC$4=0,Data_wide!$BF$86=""),"",IFERROR(ROUND(IF(BC$4=1,1+9*(MIN(MAX(Data_wide!$BF$86,BC$2),BC$3)-BC$2)/(BC$3-BC$2),1+9*(BC$3-MIN(MAX(Data_wide!$BF$86,BC$2),BC$3))/(BC$3-BC$2)),1),""))</f>
        <v/>
      </c>
      <c r="BD90" s="165">
        <f>IF(OR(BD$4=0,Data_wide!$BG$86=""),"",IFERROR(ROUND(IF(BD$4=1,1+9*(MIN(MAX(Data_wide!$BG$86,BD$2),BD$3)-BD$2)/(BD$3-BD$2),1+9*(BD$3-MIN(MAX(Data_wide!$BG$86,BD$2),BD$3))/(BD$3-BD$2)),1),""))</f>
        <v/>
      </c>
      <c r="BE90" s="165">
        <f>IF(OR(BE$4=0,Data_wide!$BH$86=""),"",IFERROR(ROUND(IF(BE$4=1,1+9*(MIN(MAX(Data_wide!$BH$86,BE$2),BE$3)-BE$2)/(BE$3-BE$2),1+9*(BE$3-MIN(MAX(Data_wide!$BH$86,BE$2),BE$3))/(BE$3-BE$2)),1),""))</f>
        <v/>
      </c>
      <c r="BF90" s="165">
        <f>IF(OR(BF$4=0,Data_wide!$BI$86=""),"",IFERROR(ROUND(IF(BF$4=1,1+9*(MIN(MAX(Data_wide!$BI$86,BF$2),BF$3)-BF$2)/(BF$3-BF$2),1+9*(BF$3-MIN(MAX(Data_wide!$BI$86,BF$2),BF$3))/(BF$3-BF$2)),1),""))</f>
        <v/>
      </c>
      <c r="BG90" s="165">
        <f>IF(OR(BG$4=0,Data_wide!$BJ$86=""),"",IFERROR(ROUND(IF(BG$4=1,1+9*(MIN(MAX(Data_wide!$BJ$86,BG$2),BG$3)-BG$2)/(BG$3-BG$2),1+9*(BG$3-MIN(MAX(Data_wide!$BJ$86,BG$2),BG$3))/(BG$3-BG$2)),1),""))</f>
        <v/>
      </c>
      <c r="BH90" s="165">
        <f>IF(OR(BH$4=0,Data_wide!$BK$86=""),"",IFERROR(ROUND(IF(BH$4=1,1+9*(MIN(MAX(Data_wide!$BK$86,BH$2),BH$3)-BH$2)/(BH$3-BH$2),1+9*(BH$3-MIN(MAX(Data_wide!$BK$86,BH$2),BH$3))/(BH$3-BH$2)),1),""))</f>
        <v/>
      </c>
      <c r="BI90" s="165">
        <f>IF(OR(BI$4=0,Data_wide!$BL$86=""),"",IFERROR(ROUND(IF(BI$4=1,1+9*(MIN(MAX(Data_wide!$BL$86,BI$2),BI$3)-BI$2)/(BI$3-BI$2),1+9*(BI$3-MIN(MAX(Data_wide!$BL$86,BI$2),BI$3))/(BI$3-BI$2)),1),""))</f>
        <v/>
      </c>
      <c r="BJ90" s="165">
        <f>IF(OR(BJ$4=0,Data_wide!$BM$86=""),"",IFERROR(ROUND(IF(BJ$4=1,1+9*(MIN(MAX(Data_wide!$BM$86,BJ$2),BJ$3)-BJ$2)/(BJ$3-BJ$2),1+9*(BJ$3-MIN(MAX(Data_wide!$BM$86,BJ$2),BJ$3))/(BJ$3-BJ$2)),1),""))</f>
        <v/>
      </c>
      <c r="BK90" s="165">
        <f>IF(OR(BK$4=0,Data_wide!$BN$86=""),"",IFERROR(ROUND(IF(BK$4=1,1+9*(MIN(MAX(Data_wide!$BN$86,BK$2),BK$3)-BK$2)/(BK$3-BK$2),1+9*(BK$3-MIN(MAX(Data_wide!$BN$86,BK$2),BK$3))/(BK$3-BK$2)),1),""))</f>
        <v/>
      </c>
      <c r="BL90" s="165">
        <f>IF(OR(BL$4=0,Data_wide!$BO$86=""),"",IFERROR(ROUND(IF(BL$4=1,1+9*(MIN(MAX(Data_wide!$BO$86,BL$2),BL$3)-BL$2)/(BL$3-BL$2),1+9*(BL$3-MIN(MAX(Data_wide!$BO$86,BL$2),BL$3))/(BL$3-BL$2)),1),""))</f>
        <v/>
      </c>
      <c r="BM90" s="165">
        <f>IF(OR(BM$4=0,Data_wide!$BP$86=""),"",IFERROR(ROUND(IF(BM$4=1,1+9*(MIN(MAX(Data_wide!$BP$86,BM$2),BM$3)-BM$2)/(BM$3-BM$2),1+9*(BM$3-MIN(MAX(Data_wide!$BP$86,BM$2),BM$3))/(BM$3-BM$2)),1),""))</f>
        <v/>
      </c>
      <c r="BN90" s="165">
        <f>IF(OR(BN$4=0,Data_wide!$BQ$86=""),"",IFERROR(ROUND(IF(BN$4=1,1+9*(MIN(MAX(Data_wide!$BQ$86,BN$2),BN$3)-BN$2)/(BN$3-BN$2),1+9*(BN$3-MIN(MAX(Data_wide!$BQ$86,BN$2),BN$3))/(BN$3-BN$2)),1),""))</f>
        <v/>
      </c>
      <c r="BO90" s="165">
        <f>IF(OR(BO$4=0,Data_wide!$BR$86=""),"",IFERROR(ROUND(IF(BO$4=1,1+9*(MIN(MAX(Data_wide!$BR$86,BO$2),BO$3)-BO$2)/(BO$3-BO$2),1+9*(BO$3-MIN(MAX(Data_wide!$BR$86,BO$2),BO$3))/(BO$3-BO$2)),1),""))</f>
        <v/>
      </c>
      <c r="BP90" s="165">
        <f>IF(OR(BP$4=0,Data_wide!$BS$86=""),"",IFERROR(ROUND(IF(BP$4=1,1+9*(MIN(MAX(Data_wide!$BS$86,BP$2),BP$3)-BP$2)/(BP$3-BP$2),1+9*(BP$3-MIN(MAX(Data_wide!$BS$86,BP$2),BP$3))/(BP$3-BP$2)),1),""))</f>
        <v/>
      </c>
      <c r="BQ90" s="165">
        <f>IF(OR(BQ$4=0,Data_wide!$BT$86=""),"",IFERROR(ROUND(IF(BQ$4=1,1+9*(MIN(MAX(Data_wide!$BT$86,BQ$2),BQ$3)-BQ$2)/(BQ$3-BQ$2),1+9*(BQ$3-MIN(MAX(Data_wide!$BT$86,BQ$2),BQ$3))/(BQ$3-BQ$2)),1),""))</f>
        <v/>
      </c>
      <c r="BR90" s="165">
        <f>IF(OR(BR$4=0,Data_wide!$BU$86=""),"",IFERROR(ROUND(IF(BR$4=1,1+9*(MIN(MAX(Data_wide!$BU$86,BR$2),BR$3)-BR$2)/(BR$3-BR$2),1+9*(BR$3-MIN(MAX(Data_wide!$BU$86,BR$2),BR$3))/(BR$3-BR$2)),1),""))</f>
        <v/>
      </c>
      <c r="BS90" s="165">
        <f>IF(OR(BS$4=0,Data_wide!$BV$86=""),"",IFERROR(ROUND(IF(BS$4=1,1+9*(MIN(MAX(Data_wide!$BV$86,BS$2),BS$3)-BS$2)/(BS$3-BS$2),1+9*(BS$3-MIN(MAX(Data_wide!$BV$86,BS$2),BS$3))/(BS$3-BS$2)),1),""))</f>
        <v/>
      </c>
      <c r="BT90" s="165">
        <f>IF(OR(BT$4=0,Data_wide!$BW$86=""),"",IFERROR(ROUND(IF(BT$4=1,1+9*(MIN(MAX(Data_wide!$BW$86,BT$2),BT$3)-BT$2)/(BT$3-BT$2),1+9*(BT$3-MIN(MAX(Data_wide!$BW$86,BT$2),BT$3))/(BT$3-BT$2)),1),""))</f>
        <v/>
      </c>
      <c r="BU90" s="165">
        <f>IF(OR(BU$4=0,Data_wide!$BX$86=""),"",IFERROR(ROUND(IF(BU$4=1,1+9*(MIN(MAX(Data_wide!$BX$86,BU$2),BU$3)-BU$2)/(BU$3-BU$2),1+9*(BU$3-MIN(MAX(Data_wide!$BX$86,BU$2),BU$3))/(BU$3-BU$2)),1),""))</f>
        <v/>
      </c>
      <c r="BV90" s="165">
        <f>IF(OR(BV$4=0,Data_wide!$BY$86=""),"",IFERROR(ROUND(IF(BV$4=1,1+9*(MIN(MAX(Data_wide!$BY$86,BV$2),BV$3)-BV$2)/(BV$3-BV$2),1+9*(BV$3-MIN(MAX(Data_wide!$BY$86,BV$2),BV$3))/(BV$3-BV$2)),1),""))</f>
        <v/>
      </c>
      <c r="BW90" s="165">
        <f>IF(OR(BW$4=0,Data_wide!$BZ$86=""),"",IFERROR(ROUND(IF(BW$4=1,1+9*(MIN(MAX(Data_wide!$BZ$86,BW$2),BW$3)-BW$2)/(BW$3-BW$2),1+9*(BW$3-MIN(MAX(Data_wide!$BZ$86,BW$2),BW$3))/(BW$3-BW$2)),1),""))</f>
        <v/>
      </c>
      <c r="BX90" s="165">
        <f>IF(OR(BX$4=0,Data_wide!$CA$86=""),"",IFERROR(ROUND(IF(BX$4=1,1+9*(MIN(MAX(Data_wide!$CA$86,BX$2),BX$3)-BX$2)/(BX$3-BX$2),1+9*(BX$3-MIN(MAX(Data_wide!$CA$86,BX$2),BX$3))/(BX$3-BX$2)),1),""))</f>
        <v/>
      </c>
      <c r="BY90" s="165">
        <f>IF(OR(BY$4=0,Data_wide!$CB$86=""),"",IFERROR(ROUND(IF(BY$4=1,1+9*(MIN(MAX(Data_wide!$CB$86,BY$2),BY$3)-BY$2)/(BY$3-BY$2),1+9*(BY$3-MIN(MAX(Data_wide!$CB$86,BY$2),BY$3))/(BY$3-BY$2)),1),""))</f>
        <v/>
      </c>
      <c r="BZ90" s="165">
        <f>IF(OR(BZ$4=0,Data_wide!$CC$86=""),"",IFERROR(ROUND(IF(BZ$4=1,1+9*(MIN(MAX(Data_wide!$CC$86,BZ$2),BZ$3)-BZ$2)/(BZ$3-BZ$2),1+9*(BZ$3-MIN(MAX(Data_wide!$CC$86,BZ$2),BZ$3))/(BZ$3-BZ$2)),1),""))</f>
        <v/>
      </c>
      <c r="CA90" s="165">
        <f>IF(OR(CA$4=0,Data_wide!$CD$86=""),"",IFERROR(ROUND(IF(CA$4=1,1+9*(MIN(MAX(Data_wide!$CD$86,CA$2),CA$3)-CA$2)/(CA$3-CA$2),1+9*(CA$3-MIN(MAX(Data_wide!$CD$86,CA$2),CA$3))/(CA$3-CA$2)),1),""))</f>
        <v/>
      </c>
      <c r="CB90" s="165">
        <f>IF(OR(CB$4=0,Data_wide!$CE$86=""),"",IFERROR(ROUND(IF(CB$4=1,1+9*(MIN(MAX(Data_wide!$CE$86,CB$2),CB$3)-CB$2)/(CB$3-CB$2),1+9*(CB$3-MIN(MAX(Data_wide!$CE$86,CB$2),CB$3))/(CB$3-CB$2)),1),""))</f>
        <v/>
      </c>
      <c r="CC90" s="165">
        <f>IF(OR(CC$4=0,Data_wide!$CF$86=""),"",IFERROR(ROUND(IF(CC$4=1,1+9*(MIN(MAX(Data_wide!$CF$86,CC$2),CC$3)-CC$2)/(CC$3-CC$2),1+9*(CC$3-MIN(MAX(Data_wide!$CF$86,CC$2),CC$3))/(CC$3-CC$2)),1),""))</f>
        <v/>
      </c>
      <c r="CD90" s="165">
        <f>IF(OR(CD$4=0,Data_wide!$CG$86=""),"",IFERROR(ROUND(IF(CD$4=1,1+9*(MIN(MAX(Data_wide!$CG$86,CD$2),CD$3)-CD$2)/(CD$3-CD$2),1+9*(CD$3-MIN(MAX(Data_wide!$CG$86,CD$2),CD$3))/(CD$3-CD$2)),1),""))</f>
        <v/>
      </c>
      <c r="CE90" s="165">
        <f>IF(OR(CE$4=0,Data_wide!$CH$86=""),"",IFERROR(ROUND(IF(CE$4=1,1+9*(MIN(MAX(Data_wide!$CH$86,CE$2),CE$3)-CE$2)/(CE$3-CE$2),1+9*(CE$3-MIN(MAX(Data_wide!$CH$86,CE$2),CE$3))/(CE$3-CE$2)),1),""))</f>
        <v/>
      </c>
      <c r="CF90" s="165">
        <f>IF(OR(CF$4=0,Data_wide!$CI$86=""),"",IFERROR(ROUND(IF(CF$4=1,1+9*(MIN(MAX(Data_wide!$CI$86,CF$2),CF$3)-CF$2)/(CF$3-CF$2),1+9*(CF$3-MIN(MAX(Data_wide!$CI$86,CF$2),CF$3))/(CF$3-CF$2)),1),""))</f>
        <v/>
      </c>
      <c r="CG90" s="165">
        <f>IF(OR(CG$4=0,Data_wide!$CJ$86=""),"",IFERROR(ROUND(IF(CG$4=1,1+9*(MIN(MAX(Data_wide!$CJ$86,CG$2),CG$3)-CG$2)/(CG$3-CG$2),1+9*(CG$3-MIN(MAX(Data_wide!$CJ$86,CG$2),CG$3))/(CG$3-CG$2)),1),""))</f>
        <v/>
      </c>
      <c r="CH90" s="165">
        <f>IF(OR(CH$4=0,Data_wide!$CK$86=""),"",IFERROR(ROUND(IF(CH$4=1,1+9*(MIN(MAX(Data_wide!$CK$86,CH$2),CH$3)-CH$2)/(CH$3-CH$2),1+9*(CH$3-MIN(MAX(Data_wide!$CK$86,CH$2),CH$3))/(CH$3-CH$2)),1),""))</f>
        <v/>
      </c>
      <c r="CI90" s="165">
        <f>IF(OR(CI$4=0,Data_wide!$CL$86=""),"",IFERROR(ROUND(IF(CI$4=1,1+9*(MIN(MAX(Data_wide!$CL$86,CI$2),CI$3)-CI$2)/(CI$3-CI$2),1+9*(CI$3-MIN(MAX(Data_wide!$CL$86,CI$2),CI$3))/(CI$3-CI$2)),1),""))</f>
        <v/>
      </c>
      <c r="CJ90" s="165">
        <f>IF(OR(CJ$4=0,Data_wide!$CM$86=""),"",IFERROR(ROUND(IF(CJ$4=1,1+9*(MIN(MAX(Data_wide!$CM$86,CJ$2),CJ$3)-CJ$2)/(CJ$3-CJ$2),1+9*(CJ$3-MIN(MAX(Data_wide!$CM$86,CJ$2),CJ$3))/(CJ$3-CJ$2)),1),""))</f>
        <v/>
      </c>
      <c r="CK90" s="165">
        <f>IF(OR(CK$4=0,Data_wide!$CN$86=""),"",IFERROR(ROUND(IF(CK$4=1,1+9*(MIN(MAX(Data_wide!$CN$86,CK$2),CK$3)-CK$2)/(CK$3-CK$2),1+9*(CK$3-MIN(MAX(Data_wide!$CN$86,CK$2),CK$3))/(CK$3-CK$2)),1),""))</f>
        <v/>
      </c>
      <c r="CL90" s="165">
        <f>IF(OR(CL$4=0,Data_wide!$CO$86=""),"",IFERROR(ROUND(IF(CL$4=1,1+9*(MIN(MAX(Data_wide!$CO$86,CL$2),CL$3)-CL$2)/(CL$3-CL$2),1+9*(CL$3-MIN(MAX(Data_wide!$CO$86,CL$2),CL$3))/(CL$3-CL$2)),1),""))</f>
        <v/>
      </c>
      <c r="CM90" s="165">
        <f>IF(OR(CM$4=0,Data_wide!$CP$86=""),"",IFERROR(ROUND(IF(CM$4=1,1+9*(MIN(MAX(Data_wide!$CP$86,CM$2),CM$3)-CM$2)/(CM$3-CM$2),1+9*(CM$3-MIN(MAX(Data_wide!$CP$86,CM$2),CM$3))/(CM$3-CM$2)),1),""))</f>
        <v/>
      </c>
      <c r="CN90" s="165">
        <f>IF(OR(CN$4=0,Data_wide!$CQ$86=""),"",IFERROR(ROUND(IF(CN$4=1,1+9*(MIN(MAX(Data_wide!$CQ$86,CN$2),CN$3)-CN$2)/(CN$3-CN$2),1+9*(CN$3-MIN(MAX(Data_wide!$CQ$86,CN$2),CN$3))/(CN$3-CN$2)),1),""))</f>
        <v/>
      </c>
      <c r="CO90" s="165">
        <f>IF(OR(CO$4=0,Data_wide!$CR$86=""),"",IFERROR(ROUND(IF(CO$4=1,1+9*(MIN(MAX(Data_wide!$CR$86,CO$2),CO$3)-CO$2)/(CO$3-CO$2),1+9*(CO$3-MIN(MAX(Data_wide!$CR$86,CO$2),CO$3))/(CO$3-CO$2)),1),""))</f>
        <v/>
      </c>
    </row>
    <row r="91" ht="14" customHeight="1">
      <c r="A91" s="161" t="inlineStr">
        <is>
          <t>HND</t>
        </is>
      </c>
      <c r="B91" s="161" t="inlineStr">
        <is>
          <t>Honduras</t>
        </is>
      </c>
      <c r="C91" s="165">
        <f>IF(OR(C$4=0,Data_wide!$F$87=""),"",IFERROR(ROUND(IF(C$4=1,1+9*(MIN(MAX(Data_wide!$F$87,C$2),C$3)-C$2)/(C$3-C$2),1+9*(C$3-MIN(MAX(Data_wide!$F$87,C$2),C$3))/(C$3-C$2)),1),""))</f>
        <v/>
      </c>
      <c r="D91" s="165">
        <f>IF(OR(D$4=0,Data_wide!$G$87=""),"",IFERROR(ROUND(IF(D$4=1,1+9*(MIN(MAX(Data_wide!$G$87,D$2),D$3)-D$2)/(D$3-D$2),1+9*(D$3-MIN(MAX(Data_wide!$G$87,D$2),D$3))/(D$3-D$2)),1),""))</f>
        <v/>
      </c>
      <c r="E91" s="165">
        <f>IF(OR(E$4=0,Data_wide!$H$87=""),"",IFERROR(ROUND(IF(E$4=1,1+9*(MIN(MAX(Data_wide!$H$87,E$2),E$3)-E$2)/(E$3-E$2),1+9*(E$3-MIN(MAX(Data_wide!$H$87,E$2),E$3))/(E$3-E$2)),1),""))</f>
        <v/>
      </c>
      <c r="F91" s="165">
        <f>IF(OR(F$4=0,Data_wide!$I$87=""),"",IFERROR(ROUND(IF(F$4=1,1+9*(MIN(MAX(Data_wide!$I$87,F$2),F$3)-F$2)/(F$3-F$2),1+9*(F$3-MIN(MAX(Data_wide!$I$87,F$2),F$3))/(F$3-F$2)),1),""))</f>
        <v/>
      </c>
      <c r="G91" s="165">
        <f>IF(OR(G$4=0,Data_wide!$J$87=""),"",IFERROR(ROUND(IF(G$4=1,1+9*(MIN(MAX(Data_wide!$J$87,G$2),G$3)-G$2)/(G$3-G$2),1+9*(G$3-MIN(MAX(Data_wide!$J$87,G$2),G$3))/(G$3-G$2)),1),""))</f>
        <v/>
      </c>
      <c r="H91" s="165">
        <f>IF(OR(H$4=0,Data_wide!$K$87=""),"",IFERROR(ROUND(IF(H$4=1,1+9*(MIN(MAX(Data_wide!$K$87,H$2),H$3)-H$2)/(H$3-H$2),1+9*(H$3-MIN(MAX(Data_wide!$K$87,H$2),H$3))/(H$3-H$2)),1),""))</f>
        <v/>
      </c>
      <c r="I91" s="165">
        <f>IF(OR(I$4=0,Data_wide!$L$87=""),"",IFERROR(ROUND(IF(I$4=1,1+9*(MIN(MAX(Data_wide!$L$87,I$2),I$3)-I$2)/(I$3-I$2),1+9*(I$3-MIN(MAX(Data_wide!$L$87,I$2),I$3))/(I$3-I$2)),1),""))</f>
        <v/>
      </c>
      <c r="J91" s="165">
        <f>IF(OR(J$4=0,Data_wide!$M$87=""),"",IFERROR(ROUND(IF(J$4=1,1+9*(MIN(MAX(Data_wide!$M$87,J$2),J$3)-J$2)/(J$3-J$2),1+9*(J$3-MIN(MAX(Data_wide!$M$87,J$2),J$3))/(J$3-J$2)),1),""))</f>
        <v/>
      </c>
      <c r="K91" s="165">
        <f>IF(OR(K$4=0,Data_wide!$N$87=""),"",IFERROR(ROUND(IF(K$4=1,1+9*(MIN(MAX(Data_wide!$N$87,K$2),K$3)-K$2)/(K$3-K$2),1+9*(K$3-MIN(MAX(Data_wide!$N$87,K$2),K$3))/(K$3-K$2)),1),""))</f>
        <v/>
      </c>
      <c r="L91" s="165">
        <f>IF(OR(L$4=0,Data_wide!$O$87=""),"",IFERROR(ROUND(IF(L$4=1,1+9*(MIN(MAX(Data_wide!$O$87,L$2),L$3)-L$2)/(L$3-L$2),1+9*(L$3-MIN(MAX(Data_wide!$O$87,L$2),L$3))/(L$3-L$2)),1),""))</f>
        <v/>
      </c>
      <c r="M91" s="165">
        <f>IF(OR(M$4=0,Data_wide!$P$87=""),"",IFERROR(ROUND(IF(M$4=1,1+9*(MIN(MAX(Data_wide!$P$87,M$2),M$3)-M$2)/(M$3-M$2),1+9*(M$3-MIN(MAX(Data_wide!$P$87,M$2),M$3))/(M$3-M$2)),1),""))</f>
        <v/>
      </c>
      <c r="N91" s="165">
        <f>IF(OR(N$4=0,Data_wide!$Q$87=""),"",IFERROR(ROUND(IF(N$4=1,1+9*(MIN(MAX(Data_wide!$Q$87,N$2),N$3)-N$2)/(N$3-N$2),1+9*(N$3-MIN(MAX(Data_wide!$Q$87,N$2),N$3))/(N$3-N$2)),1),""))</f>
        <v/>
      </c>
      <c r="O91" s="165">
        <f>IF(OR(O$4=0,Data_wide!$R$87=""),"",IFERROR(ROUND(IF(O$4=1,1+9*(MIN(MAX(Data_wide!$R$87,O$2),O$3)-O$2)/(O$3-O$2),1+9*(O$3-MIN(MAX(Data_wide!$R$87,O$2),O$3))/(O$3-O$2)),1),""))</f>
        <v/>
      </c>
      <c r="P91" s="165">
        <f>IF(OR(P$4=0,Data_wide!$S$87=""),"",IFERROR(ROUND(IF(P$4=1,1+9*(MIN(MAX(Data_wide!$S$87,P$2),P$3)-P$2)/(P$3-P$2),1+9*(P$3-MIN(MAX(Data_wide!$S$87,P$2),P$3))/(P$3-P$2)),1),""))</f>
        <v/>
      </c>
      <c r="Q91" s="165">
        <f>IF(OR(Q$4=0,Data_wide!$T$87=""),"",IFERROR(ROUND(IF(Q$4=1,1+9*(MIN(MAX(Data_wide!$T$87,Q$2),Q$3)-Q$2)/(Q$3-Q$2),1+9*(Q$3-MIN(MAX(Data_wide!$T$87,Q$2),Q$3))/(Q$3-Q$2)),1),""))</f>
        <v/>
      </c>
      <c r="R91" s="165">
        <f>IF(OR(R$4=0,Data_wide!$U$87=""),"",IFERROR(ROUND(IF(R$4=1,1+9*(MIN(MAX(Data_wide!$U$87,R$2),R$3)-R$2)/(R$3-R$2),1+9*(R$3-MIN(MAX(Data_wide!$U$87,R$2),R$3))/(R$3-R$2)),1),""))</f>
        <v/>
      </c>
      <c r="S91" s="165">
        <f>IF(OR(S$4=0,Data_wide!$V$87=""),"",IFERROR(ROUND(IF(S$4=1,1+9*(MIN(MAX(Data_wide!$V$87,S$2),S$3)-S$2)/(S$3-S$2),1+9*(S$3-MIN(MAX(Data_wide!$V$87,S$2),S$3))/(S$3-S$2)),1),""))</f>
        <v/>
      </c>
      <c r="T91" s="165">
        <f>IF(OR(T$4=0,Data_wide!$W$87=""),"",IFERROR(ROUND(IF(T$4=1,1+9*(MIN(MAX(Data_wide!$W$87,T$2),T$3)-T$2)/(T$3-T$2),1+9*(T$3-MIN(MAX(Data_wide!$W$87,T$2),T$3))/(T$3-T$2)),1),""))</f>
        <v/>
      </c>
      <c r="U91" s="165">
        <f>IF(OR(U$4=0,Data_wide!$X$87=""),"",IFERROR(ROUND(IF(U$4=1,1+9*(MIN(MAX(Data_wide!$X$87,U$2),U$3)-U$2)/(U$3-U$2),1+9*(U$3-MIN(MAX(Data_wide!$X$87,U$2),U$3))/(U$3-U$2)),1),""))</f>
        <v/>
      </c>
      <c r="V91" s="165">
        <f>IF(OR(V$4=0,Data_wide!$Y$87=""),"",IFERROR(ROUND(IF(V$4=1,1+9*(MIN(MAX(Data_wide!$Y$87,V$2),V$3)-V$2)/(V$3-V$2),1+9*(V$3-MIN(MAX(Data_wide!$Y$87,V$2),V$3))/(V$3-V$2)),1),""))</f>
        <v/>
      </c>
      <c r="W91" s="165">
        <f>IF(OR(W$4=0,Data_wide!$Z$87=""),"",IFERROR(ROUND(IF(W$4=1,1+9*(MIN(MAX(Data_wide!$Z$87,W$2),W$3)-W$2)/(W$3-W$2),1+9*(W$3-MIN(MAX(Data_wide!$Z$87,W$2),W$3))/(W$3-W$2)),1),""))</f>
        <v/>
      </c>
      <c r="X91" s="165">
        <f>IF(OR(X$4=0,Data_wide!$AA$87=""),"",IFERROR(ROUND(IF(X$4=1,1+9*(MIN(MAX(Data_wide!$AA$87,X$2),X$3)-X$2)/(X$3-X$2),1+9*(X$3-MIN(MAX(Data_wide!$AA$87,X$2),X$3))/(X$3-X$2)),1),""))</f>
        <v/>
      </c>
      <c r="Y91" s="165">
        <f>IF(OR(Y$4=0,Data_wide!$AB$87=""),"",IFERROR(ROUND(IF(Y$4=1,1+9*(MIN(MAX(Data_wide!$AB$87,Y$2),Y$3)-Y$2)/(Y$3-Y$2),1+9*(Y$3-MIN(MAX(Data_wide!$AB$87,Y$2),Y$3))/(Y$3-Y$2)),1),""))</f>
        <v/>
      </c>
      <c r="Z91" s="165">
        <f>IF(OR(Z$4=0,Data_wide!$AC$87=""),"",IFERROR(ROUND(IF(Z$4=1,1+9*(MIN(MAX(Data_wide!$AC$87,Z$2),Z$3)-Z$2)/(Z$3-Z$2),1+9*(Z$3-MIN(MAX(Data_wide!$AC$87,Z$2),Z$3))/(Z$3-Z$2)),1),""))</f>
        <v/>
      </c>
      <c r="AA91" s="165">
        <f>IF(OR(AA$4=0,Data_wide!$AD$87=""),"",IFERROR(ROUND(IF(AA$4=1,1+9*(MIN(MAX(Data_wide!$AD$87,AA$2),AA$3)-AA$2)/(AA$3-AA$2),1+9*(AA$3-MIN(MAX(Data_wide!$AD$87,AA$2),AA$3))/(AA$3-AA$2)),1),""))</f>
        <v/>
      </c>
      <c r="AB91" s="165">
        <f>IF(OR(AB$4=0,Data_wide!$AE$87=""),"",IFERROR(ROUND(IF(AB$4=1,1+9*(MIN(MAX(Data_wide!$AE$87,AB$2),AB$3)-AB$2)/(AB$3-AB$2),1+9*(AB$3-MIN(MAX(Data_wide!$AE$87,AB$2),AB$3))/(AB$3-AB$2)),1),""))</f>
        <v/>
      </c>
      <c r="AC91" s="165">
        <f>IF(OR(AC$4=0,Data_wide!$AF$87=""),"",IFERROR(ROUND(IF(AC$4=1,1+9*(MIN(MAX(Data_wide!$AF$87,AC$2),AC$3)-AC$2)/(AC$3-AC$2),1+9*(AC$3-MIN(MAX(Data_wide!$AF$87,AC$2),AC$3))/(AC$3-AC$2)),1),""))</f>
        <v/>
      </c>
      <c r="AD91" s="165">
        <f>IF(OR(AD$4=0,Data_wide!$AG$87=""),"",IFERROR(ROUND(IF(AD$4=1,1+9*(MIN(MAX(Data_wide!$AG$87,AD$2),AD$3)-AD$2)/(AD$3-AD$2),1+9*(AD$3-MIN(MAX(Data_wide!$AG$87,AD$2),AD$3))/(AD$3-AD$2)),1),""))</f>
        <v/>
      </c>
      <c r="AE91" s="165">
        <f>IF(OR(AE$4=0,Data_wide!$AH$87=""),"",IFERROR(ROUND(IF(AE$4=1,1+9*(MIN(MAX(Data_wide!$AH$87,AE$2),AE$3)-AE$2)/(AE$3-AE$2),1+9*(AE$3-MIN(MAX(Data_wide!$AH$87,AE$2),AE$3))/(AE$3-AE$2)),1),""))</f>
        <v/>
      </c>
      <c r="AF91" s="165">
        <f>IF(OR(AF$4=0,Data_wide!$AI$87=""),"",IFERROR(ROUND(IF(AF$4=1,1+9*(MIN(MAX(Data_wide!$AI$87,AF$2),AF$3)-AF$2)/(AF$3-AF$2),1+9*(AF$3-MIN(MAX(Data_wide!$AI$87,AF$2),AF$3))/(AF$3-AF$2)),1),""))</f>
        <v/>
      </c>
      <c r="AG91" s="165">
        <f>IF(OR(AG$4=0,Data_wide!$AJ$87=""),"",IFERROR(ROUND(IF(AG$4=1,1+9*(MIN(MAX(Data_wide!$AJ$87,AG$2),AG$3)-AG$2)/(AG$3-AG$2),1+9*(AG$3-MIN(MAX(Data_wide!$AJ$87,AG$2),AG$3))/(AG$3-AG$2)),1),""))</f>
        <v/>
      </c>
      <c r="AH91" s="165">
        <f>IF(OR(AH$4=0,Data_wide!$AK$87=""),"",IFERROR(ROUND(IF(AH$4=1,1+9*(MIN(MAX(Data_wide!$AK$87,AH$2),AH$3)-AH$2)/(AH$3-AH$2),1+9*(AH$3-MIN(MAX(Data_wide!$AK$87,AH$2),AH$3))/(AH$3-AH$2)),1),""))</f>
        <v/>
      </c>
      <c r="AI91" s="165">
        <f>IF(OR(AI$4=0,Data_wide!$AL$87=""),"",IFERROR(ROUND(IF(AI$4=1,1+9*(MIN(MAX(Data_wide!$AL$87,AI$2),AI$3)-AI$2)/(AI$3-AI$2),1+9*(AI$3-MIN(MAX(Data_wide!$AL$87,AI$2),AI$3))/(AI$3-AI$2)),1),""))</f>
        <v/>
      </c>
      <c r="AJ91" s="165">
        <f>IF(OR(AJ$4=0,Data_wide!$AM$87=""),"",IFERROR(ROUND(IF(AJ$4=1,1+9*(MIN(MAX(Data_wide!$AM$87,AJ$2),AJ$3)-AJ$2)/(AJ$3-AJ$2),1+9*(AJ$3-MIN(MAX(Data_wide!$AM$87,AJ$2),AJ$3))/(AJ$3-AJ$2)),1),""))</f>
        <v/>
      </c>
      <c r="AK91" s="165">
        <f>IF(OR(AK$4=0,Data_wide!$AN$87=""),"",IFERROR(ROUND(IF(AK$4=1,1+9*(MIN(MAX(Data_wide!$AN$87,AK$2),AK$3)-AK$2)/(AK$3-AK$2),1+9*(AK$3-MIN(MAX(Data_wide!$AN$87,AK$2),AK$3))/(AK$3-AK$2)),1),""))</f>
        <v/>
      </c>
      <c r="AL91" s="165">
        <f>IF(OR(AL$4=0,Data_wide!$AO$87=""),"",IFERROR(ROUND(IF(AL$4=1,1+9*(MIN(MAX(Data_wide!$AO$87,AL$2),AL$3)-AL$2)/(AL$3-AL$2),1+9*(AL$3-MIN(MAX(Data_wide!$AO$87,AL$2),AL$3))/(AL$3-AL$2)),1),""))</f>
        <v/>
      </c>
      <c r="AM91" s="165">
        <f>IF(OR(AM$4=0,Data_wide!$AP$87=""),"",IFERROR(ROUND(IF(AM$4=1,1+9*(MIN(MAX(Data_wide!$AP$87,AM$2),AM$3)-AM$2)/(AM$3-AM$2),1+9*(AM$3-MIN(MAX(Data_wide!$AP$87,AM$2),AM$3))/(AM$3-AM$2)),1),""))</f>
        <v/>
      </c>
      <c r="AN91" s="165">
        <f>IF(OR(AN$4=0,Data_wide!$AQ$87=""),"",IFERROR(ROUND(IF(AN$4=1,1+9*(MIN(MAX(Data_wide!$AQ$87,AN$2),AN$3)-AN$2)/(AN$3-AN$2),1+9*(AN$3-MIN(MAX(Data_wide!$AQ$87,AN$2),AN$3))/(AN$3-AN$2)),1),""))</f>
        <v/>
      </c>
      <c r="AO91" s="165">
        <f>IF(OR(AO$4=0,Data_wide!$AR$87=""),"",IFERROR(ROUND(IF(AO$4=1,1+9*(MIN(MAX(Data_wide!$AR$87,AO$2),AO$3)-AO$2)/(AO$3-AO$2),1+9*(AO$3-MIN(MAX(Data_wide!$AR$87,AO$2),AO$3))/(AO$3-AO$2)),1),""))</f>
        <v/>
      </c>
      <c r="AP91" s="165">
        <f>IF(OR(AP$4=0,Data_wide!$AS$87=""),"",IFERROR(ROUND(IF(AP$4=1,1+9*(MIN(MAX(Data_wide!$AS$87,AP$2),AP$3)-AP$2)/(AP$3-AP$2),1+9*(AP$3-MIN(MAX(Data_wide!$AS$87,AP$2),AP$3))/(AP$3-AP$2)),1),""))</f>
        <v/>
      </c>
      <c r="AQ91" s="165">
        <f>IF(OR(AQ$4=0,Data_wide!$AT$87=""),"",IFERROR(ROUND(IF(AQ$4=1,1+9*(MIN(MAX(Data_wide!$AT$87,AQ$2),AQ$3)-AQ$2)/(AQ$3-AQ$2),1+9*(AQ$3-MIN(MAX(Data_wide!$AT$87,AQ$2),AQ$3))/(AQ$3-AQ$2)),1),""))</f>
        <v/>
      </c>
      <c r="AR91" s="165">
        <f>IF(OR(AR$4=0,Data_wide!$AU$87=""),"",IFERROR(ROUND(IF(AR$4=1,1+9*(MIN(MAX(Data_wide!$AU$87,AR$2),AR$3)-AR$2)/(AR$3-AR$2),1+9*(AR$3-MIN(MAX(Data_wide!$AU$87,AR$2),AR$3))/(AR$3-AR$2)),1),""))</f>
        <v/>
      </c>
      <c r="AS91" s="165">
        <f>IF(OR(AS$4=0,Data_wide!$AV$87=""),"",IFERROR(ROUND(IF(AS$4=1,1+9*(MIN(MAX(Data_wide!$AV$87,AS$2),AS$3)-AS$2)/(AS$3-AS$2),1+9*(AS$3-MIN(MAX(Data_wide!$AV$87,AS$2),AS$3))/(AS$3-AS$2)),1),""))</f>
        <v/>
      </c>
      <c r="AT91" s="165">
        <f>IF(OR(AT$4=0,Data_wide!$AW$87=""),"",IFERROR(ROUND(IF(AT$4=1,1+9*(MIN(MAX(Data_wide!$AW$87,AT$2),AT$3)-AT$2)/(AT$3-AT$2),1+9*(AT$3-MIN(MAX(Data_wide!$AW$87,AT$2),AT$3))/(AT$3-AT$2)),1),""))</f>
        <v/>
      </c>
      <c r="AU91" s="165">
        <f>IF(OR(AU$4=0,Data_wide!$AX$87=""),"",IFERROR(ROUND(IF(AU$4=1,1+9*(MIN(MAX(Data_wide!$AX$87,AU$2),AU$3)-AU$2)/(AU$3-AU$2),1+9*(AU$3-MIN(MAX(Data_wide!$AX$87,AU$2),AU$3))/(AU$3-AU$2)),1),""))</f>
        <v/>
      </c>
      <c r="AV91" s="165">
        <f>IF(OR(AV$4=0,Data_wide!$AY$87=""),"",IFERROR(ROUND(IF(AV$4=1,1+9*(MIN(MAX(Data_wide!$AY$87,AV$2),AV$3)-AV$2)/(AV$3-AV$2),1+9*(AV$3-MIN(MAX(Data_wide!$AY$87,AV$2),AV$3))/(AV$3-AV$2)),1),""))</f>
        <v/>
      </c>
      <c r="AW91" s="165">
        <f>IF(OR(AW$4=0,Data_wide!$AZ$87=""),"",IFERROR(ROUND(IF(AW$4=1,1+9*(MIN(MAX(Data_wide!$AZ$87,AW$2),AW$3)-AW$2)/(AW$3-AW$2),1+9*(AW$3-MIN(MAX(Data_wide!$AZ$87,AW$2),AW$3))/(AW$3-AW$2)),1),""))</f>
        <v/>
      </c>
      <c r="AX91" s="165">
        <f>IF(OR(AX$4=0,Data_wide!$BA$87=""),"",IFERROR(ROUND(IF(AX$4=1,1+9*(MIN(MAX(Data_wide!$BA$87,AX$2),AX$3)-AX$2)/(AX$3-AX$2),1+9*(AX$3-MIN(MAX(Data_wide!$BA$87,AX$2),AX$3))/(AX$3-AX$2)),1),""))</f>
        <v/>
      </c>
      <c r="AY91" s="165">
        <f>IF(OR(AY$4=0,Data_wide!$BB$87=""),"",IFERROR(ROUND(IF(AY$4=1,1+9*(MIN(MAX(Data_wide!$BB$87,AY$2),AY$3)-AY$2)/(AY$3-AY$2),1+9*(AY$3-MIN(MAX(Data_wide!$BB$87,AY$2),AY$3))/(AY$3-AY$2)),1),""))</f>
        <v/>
      </c>
      <c r="AZ91" s="165">
        <f>IF(OR(AZ$4=0,Data_wide!$BC$87=""),"",IFERROR(ROUND(IF(AZ$4=1,1+9*(MIN(MAX(Data_wide!$BC$87,AZ$2),AZ$3)-AZ$2)/(AZ$3-AZ$2),1+9*(AZ$3-MIN(MAX(Data_wide!$BC$87,AZ$2),AZ$3))/(AZ$3-AZ$2)),1),""))</f>
        <v/>
      </c>
      <c r="BA91" s="165">
        <f>IF(OR(BA$4=0,Data_wide!$BD$87=""),"",IFERROR(ROUND(IF(BA$4=1,1+9*(MIN(MAX(Data_wide!$BD$87,BA$2),BA$3)-BA$2)/(BA$3-BA$2),1+9*(BA$3-MIN(MAX(Data_wide!$BD$87,BA$2),BA$3))/(BA$3-BA$2)),1),""))</f>
        <v/>
      </c>
      <c r="BB91" s="165">
        <f>IF(OR(BB$4=0,Data_wide!$BE$87=""),"",IFERROR(ROUND(IF(BB$4=1,1+9*(MIN(MAX(Data_wide!$BE$87,BB$2),BB$3)-BB$2)/(BB$3-BB$2),1+9*(BB$3-MIN(MAX(Data_wide!$BE$87,BB$2),BB$3))/(BB$3-BB$2)),1),""))</f>
        <v/>
      </c>
      <c r="BC91" s="165">
        <f>IF(OR(BC$4=0,Data_wide!$BF$87=""),"",IFERROR(ROUND(IF(BC$4=1,1+9*(MIN(MAX(Data_wide!$BF$87,BC$2),BC$3)-BC$2)/(BC$3-BC$2),1+9*(BC$3-MIN(MAX(Data_wide!$BF$87,BC$2),BC$3))/(BC$3-BC$2)),1),""))</f>
        <v/>
      </c>
      <c r="BD91" s="165">
        <f>IF(OR(BD$4=0,Data_wide!$BG$87=""),"",IFERROR(ROUND(IF(BD$4=1,1+9*(MIN(MAX(Data_wide!$BG$87,BD$2),BD$3)-BD$2)/(BD$3-BD$2),1+9*(BD$3-MIN(MAX(Data_wide!$BG$87,BD$2),BD$3))/(BD$3-BD$2)),1),""))</f>
        <v/>
      </c>
      <c r="BE91" s="165">
        <f>IF(OR(BE$4=0,Data_wide!$BH$87=""),"",IFERROR(ROUND(IF(BE$4=1,1+9*(MIN(MAX(Data_wide!$BH$87,BE$2),BE$3)-BE$2)/(BE$3-BE$2),1+9*(BE$3-MIN(MAX(Data_wide!$BH$87,BE$2),BE$3))/(BE$3-BE$2)),1),""))</f>
        <v/>
      </c>
      <c r="BF91" s="165">
        <f>IF(OR(BF$4=0,Data_wide!$BI$87=""),"",IFERROR(ROUND(IF(BF$4=1,1+9*(MIN(MAX(Data_wide!$BI$87,BF$2),BF$3)-BF$2)/(BF$3-BF$2),1+9*(BF$3-MIN(MAX(Data_wide!$BI$87,BF$2),BF$3))/(BF$3-BF$2)),1),""))</f>
        <v/>
      </c>
      <c r="BG91" s="165">
        <f>IF(OR(BG$4=0,Data_wide!$BJ$87=""),"",IFERROR(ROUND(IF(BG$4=1,1+9*(MIN(MAX(Data_wide!$BJ$87,BG$2),BG$3)-BG$2)/(BG$3-BG$2),1+9*(BG$3-MIN(MAX(Data_wide!$BJ$87,BG$2),BG$3))/(BG$3-BG$2)),1),""))</f>
        <v/>
      </c>
      <c r="BH91" s="165">
        <f>IF(OR(BH$4=0,Data_wide!$BK$87=""),"",IFERROR(ROUND(IF(BH$4=1,1+9*(MIN(MAX(Data_wide!$BK$87,BH$2),BH$3)-BH$2)/(BH$3-BH$2),1+9*(BH$3-MIN(MAX(Data_wide!$BK$87,BH$2),BH$3))/(BH$3-BH$2)),1),""))</f>
        <v/>
      </c>
      <c r="BI91" s="165">
        <f>IF(OR(BI$4=0,Data_wide!$BL$87=""),"",IFERROR(ROUND(IF(BI$4=1,1+9*(MIN(MAX(Data_wide!$BL$87,BI$2),BI$3)-BI$2)/(BI$3-BI$2),1+9*(BI$3-MIN(MAX(Data_wide!$BL$87,BI$2),BI$3))/(BI$3-BI$2)),1),""))</f>
        <v/>
      </c>
      <c r="BJ91" s="165">
        <f>IF(OR(BJ$4=0,Data_wide!$BM$87=""),"",IFERROR(ROUND(IF(BJ$4=1,1+9*(MIN(MAX(Data_wide!$BM$87,BJ$2),BJ$3)-BJ$2)/(BJ$3-BJ$2),1+9*(BJ$3-MIN(MAX(Data_wide!$BM$87,BJ$2),BJ$3))/(BJ$3-BJ$2)),1),""))</f>
        <v/>
      </c>
      <c r="BK91" s="165">
        <f>IF(OR(BK$4=0,Data_wide!$BN$87=""),"",IFERROR(ROUND(IF(BK$4=1,1+9*(MIN(MAX(Data_wide!$BN$87,BK$2),BK$3)-BK$2)/(BK$3-BK$2),1+9*(BK$3-MIN(MAX(Data_wide!$BN$87,BK$2),BK$3))/(BK$3-BK$2)),1),""))</f>
        <v/>
      </c>
      <c r="BL91" s="165">
        <f>IF(OR(BL$4=0,Data_wide!$BO$87=""),"",IFERROR(ROUND(IF(BL$4=1,1+9*(MIN(MAX(Data_wide!$BO$87,BL$2),BL$3)-BL$2)/(BL$3-BL$2),1+9*(BL$3-MIN(MAX(Data_wide!$BO$87,BL$2),BL$3))/(BL$3-BL$2)),1),""))</f>
        <v/>
      </c>
      <c r="BM91" s="165">
        <f>IF(OR(BM$4=0,Data_wide!$BP$87=""),"",IFERROR(ROUND(IF(BM$4=1,1+9*(MIN(MAX(Data_wide!$BP$87,BM$2),BM$3)-BM$2)/(BM$3-BM$2),1+9*(BM$3-MIN(MAX(Data_wide!$BP$87,BM$2),BM$3))/(BM$3-BM$2)),1),""))</f>
        <v/>
      </c>
      <c r="BN91" s="165">
        <f>IF(OR(BN$4=0,Data_wide!$BQ$87=""),"",IFERROR(ROUND(IF(BN$4=1,1+9*(MIN(MAX(Data_wide!$BQ$87,BN$2),BN$3)-BN$2)/(BN$3-BN$2),1+9*(BN$3-MIN(MAX(Data_wide!$BQ$87,BN$2),BN$3))/(BN$3-BN$2)),1),""))</f>
        <v/>
      </c>
      <c r="BO91" s="165">
        <f>IF(OR(BO$4=0,Data_wide!$BR$87=""),"",IFERROR(ROUND(IF(BO$4=1,1+9*(MIN(MAX(Data_wide!$BR$87,BO$2),BO$3)-BO$2)/(BO$3-BO$2),1+9*(BO$3-MIN(MAX(Data_wide!$BR$87,BO$2),BO$3))/(BO$3-BO$2)),1),""))</f>
        <v/>
      </c>
      <c r="BP91" s="165">
        <f>IF(OR(BP$4=0,Data_wide!$BS$87=""),"",IFERROR(ROUND(IF(BP$4=1,1+9*(MIN(MAX(Data_wide!$BS$87,BP$2),BP$3)-BP$2)/(BP$3-BP$2),1+9*(BP$3-MIN(MAX(Data_wide!$BS$87,BP$2),BP$3))/(BP$3-BP$2)),1),""))</f>
        <v/>
      </c>
      <c r="BQ91" s="165">
        <f>IF(OR(BQ$4=0,Data_wide!$BT$87=""),"",IFERROR(ROUND(IF(BQ$4=1,1+9*(MIN(MAX(Data_wide!$BT$87,BQ$2),BQ$3)-BQ$2)/(BQ$3-BQ$2),1+9*(BQ$3-MIN(MAX(Data_wide!$BT$87,BQ$2),BQ$3))/(BQ$3-BQ$2)),1),""))</f>
        <v/>
      </c>
      <c r="BR91" s="165">
        <f>IF(OR(BR$4=0,Data_wide!$BU$87=""),"",IFERROR(ROUND(IF(BR$4=1,1+9*(MIN(MAX(Data_wide!$BU$87,BR$2),BR$3)-BR$2)/(BR$3-BR$2),1+9*(BR$3-MIN(MAX(Data_wide!$BU$87,BR$2),BR$3))/(BR$3-BR$2)),1),""))</f>
        <v/>
      </c>
      <c r="BS91" s="165">
        <f>IF(OR(BS$4=0,Data_wide!$BV$87=""),"",IFERROR(ROUND(IF(BS$4=1,1+9*(MIN(MAX(Data_wide!$BV$87,BS$2),BS$3)-BS$2)/(BS$3-BS$2),1+9*(BS$3-MIN(MAX(Data_wide!$BV$87,BS$2),BS$3))/(BS$3-BS$2)),1),""))</f>
        <v/>
      </c>
      <c r="BT91" s="165">
        <f>IF(OR(BT$4=0,Data_wide!$BW$87=""),"",IFERROR(ROUND(IF(BT$4=1,1+9*(MIN(MAX(Data_wide!$BW$87,BT$2),BT$3)-BT$2)/(BT$3-BT$2),1+9*(BT$3-MIN(MAX(Data_wide!$BW$87,BT$2),BT$3))/(BT$3-BT$2)),1),""))</f>
        <v/>
      </c>
      <c r="BU91" s="165">
        <f>IF(OR(BU$4=0,Data_wide!$BX$87=""),"",IFERROR(ROUND(IF(BU$4=1,1+9*(MIN(MAX(Data_wide!$BX$87,BU$2),BU$3)-BU$2)/(BU$3-BU$2),1+9*(BU$3-MIN(MAX(Data_wide!$BX$87,BU$2),BU$3))/(BU$3-BU$2)),1),""))</f>
        <v/>
      </c>
      <c r="BV91" s="165">
        <f>IF(OR(BV$4=0,Data_wide!$BY$87=""),"",IFERROR(ROUND(IF(BV$4=1,1+9*(MIN(MAX(Data_wide!$BY$87,BV$2),BV$3)-BV$2)/(BV$3-BV$2),1+9*(BV$3-MIN(MAX(Data_wide!$BY$87,BV$2),BV$3))/(BV$3-BV$2)),1),""))</f>
        <v/>
      </c>
      <c r="BW91" s="165">
        <f>IF(OR(BW$4=0,Data_wide!$BZ$87=""),"",IFERROR(ROUND(IF(BW$4=1,1+9*(MIN(MAX(Data_wide!$BZ$87,BW$2),BW$3)-BW$2)/(BW$3-BW$2),1+9*(BW$3-MIN(MAX(Data_wide!$BZ$87,BW$2),BW$3))/(BW$3-BW$2)),1),""))</f>
        <v/>
      </c>
      <c r="BX91" s="165">
        <f>IF(OR(BX$4=0,Data_wide!$CA$87=""),"",IFERROR(ROUND(IF(BX$4=1,1+9*(MIN(MAX(Data_wide!$CA$87,BX$2),BX$3)-BX$2)/(BX$3-BX$2),1+9*(BX$3-MIN(MAX(Data_wide!$CA$87,BX$2),BX$3))/(BX$3-BX$2)),1),""))</f>
        <v/>
      </c>
      <c r="BY91" s="165">
        <f>IF(OR(BY$4=0,Data_wide!$CB$87=""),"",IFERROR(ROUND(IF(BY$4=1,1+9*(MIN(MAX(Data_wide!$CB$87,BY$2),BY$3)-BY$2)/(BY$3-BY$2),1+9*(BY$3-MIN(MAX(Data_wide!$CB$87,BY$2),BY$3))/(BY$3-BY$2)),1),""))</f>
        <v/>
      </c>
      <c r="BZ91" s="165">
        <f>IF(OR(BZ$4=0,Data_wide!$CC$87=""),"",IFERROR(ROUND(IF(BZ$4=1,1+9*(MIN(MAX(Data_wide!$CC$87,BZ$2),BZ$3)-BZ$2)/(BZ$3-BZ$2),1+9*(BZ$3-MIN(MAX(Data_wide!$CC$87,BZ$2),BZ$3))/(BZ$3-BZ$2)),1),""))</f>
        <v/>
      </c>
      <c r="CA91" s="165">
        <f>IF(OR(CA$4=0,Data_wide!$CD$87=""),"",IFERROR(ROUND(IF(CA$4=1,1+9*(MIN(MAX(Data_wide!$CD$87,CA$2),CA$3)-CA$2)/(CA$3-CA$2),1+9*(CA$3-MIN(MAX(Data_wide!$CD$87,CA$2),CA$3))/(CA$3-CA$2)),1),""))</f>
        <v/>
      </c>
      <c r="CB91" s="165">
        <f>IF(OR(CB$4=0,Data_wide!$CE$87=""),"",IFERROR(ROUND(IF(CB$4=1,1+9*(MIN(MAX(Data_wide!$CE$87,CB$2),CB$3)-CB$2)/(CB$3-CB$2),1+9*(CB$3-MIN(MAX(Data_wide!$CE$87,CB$2),CB$3))/(CB$3-CB$2)),1),""))</f>
        <v/>
      </c>
      <c r="CC91" s="165">
        <f>IF(OR(CC$4=0,Data_wide!$CF$87=""),"",IFERROR(ROUND(IF(CC$4=1,1+9*(MIN(MAX(Data_wide!$CF$87,CC$2),CC$3)-CC$2)/(CC$3-CC$2),1+9*(CC$3-MIN(MAX(Data_wide!$CF$87,CC$2),CC$3))/(CC$3-CC$2)),1),""))</f>
        <v/>
      </c>
      <c r="CD91" s="165">
        <f>IF(OR(CD$4=0,Data_wide!$CG$87=""),"",IFERROR(ROUND(IF(CD$4=1,1+9*(MIN(MAX(Data_wide!$CG$87,CD$2),CD$3)-CD$2)/(CD$3-CD$2),1+9*(CD$3-MIN(MAX(Data_wide!$CG$87,CD$2),CD$3))/(CD$3-CD$2)),1),""))</f>
        <v/>
      </c>
      <c r="CE91" s="165">
        <f>IF(OR(CE$4=0,Data_wide!$CH$87=""),"",IFERROR(ROUND(IF(CE$4=1,1+9*(MIN(MAX(Data_wide!$CH$87,CE$2),CE$3)-CE$2)/(CE$3-CE$2),1+9*(CE$3-MIN(MAX(Data_wide!$CH$87,CE$2),CE$3))/(CE$3-CE$2)),1),""))</f>
        <v/>
      </c>
      <c r="CF91" s="165">
        <f>IF(OR(CF$4=0,Data_wide!$CI$87=""),"",IFERROR(ROUND(IF(CF$4=1,1+9*(MIN(MAX(Data_wide!$CI$87,CF$2),CF$3)-CF$2)/(CF$3-CF$2),1+9*(CF$3-MIN(MAX(Data_wide!$CI$87,CF$2),CF$3))/(CF$3-CF$2)),1),""))</f>
        <v/>
      </c>
      <c r="CG91" s="165">
        <f>IF(OR(CG$4=0,Data_wide!$CJ$87=""),"",IFERROR(ROUND(IF(CG$4=1,1+9*(MIN(MAX(Data_wide!$CJ$87,CG$2),CG$3)-CG$2)/(CG$3-CG$2),1+9*(CG$3-MIN(MAX(Data_wide!$CJ$87,CG$2),CG$3))/(CG$3-CG$2)),1),""))</f>
        <v/>
      </c>
      <c r="CH91" s="165">
        <f>IF(OR(CH$4=0,Data_wide!$CK$87=""),"",IFERROR(ROUND(IF(CH$4=1,1+9*(MIN(MAX(Data_wide!$CK$87,CH$2),CH$3)-CH$2)/(CH$3-CH$2),1+9*(CH$3-MIN(MAX(Data_wide!$CK$87,CH$2),CH$3))/(CH$3-CH$2)),1),""))</f>
        <v/>
      </c>
      <c r="CI91" s="165">
        <f>IF(OR(CI$4=0,Data_wide!$CL$87=""),"",IFERROR(ROUND(IF(CI$4=1,1+9*(MIN(MAX(Data_wide!$CL$87,CI$2),CI$3)-CI$2)/(CI$3-CI$2),1+9*(CI$3-MIN(MAX(Data_wide!$CL$87,CI$2),CI$3))/(CI$3-CI$2)),1),""))</f>
        <v/>
      </c>
      <c r="CJ91" s="165">
        <f>IF(OR(CJ$4=0,Data_wide!$CM$87=""),"",IFERROR(ROUND(IF(CJ$4=1,1+9*(MIN(MAX(Data_wide!$CM$87,CJ$2),CJ$3)-CJ$2)/(CJ$3-CJ$2),1+9*(CJ$3-MIN(MAX(Data_wide!$CM$87,CJ$2),CJ$3))/(CJ$3-CJ$2)),1),""))</f>
        <v/>
      </c>
      <c r="CK91" s="165">
        <f>IF(OR(CK$4=0,Data_wide!$CN$87=""),"",IFERROR(ROUND(IF(CK$4=1,1+9*(MIN(MAX(Data_wide!$CN$87,CK$2),CK$3)-CK$2)/(CK$3-CK$2),1+9*(CK$3-MIN(MAX(Data_wide!$CN$87,CK$2),CK$3))/(CK$3-CK$2)),1),""))</f>
        <v/>
      </c>
      <c r="CL91" s="165">
        <f>IF(OR(CL$4=0,Data_wide!$CO$87=""),"",IFERROR(ROUND(IF(CL$4=1,1+9*(MIN(MAX(Data_wide!$CO$87,CL$2),CL$3)-CL$2)/(CL$3-CL$2),1+9*(CL$3-MIN(MAX(Data_wide!$CO$87,CL$2),CL$3))/(CL$3-CL$2)),1),""))</f>
        <v/>
      </c>
      <c r="CM91" s="165">
        <f>IF(OR(CM$4=0,Data_wide!$CP$87=""),"",IFERROR(ROUND(IF(CM$4=1,1+9*(MIN(MAX(Data_wide!$CP$87,CM$2),CM$3)-CM$2)/(CM$3-CM$2),1+9*(CM$3-MIN(MAX(Data_wide!$CP$87,CM$2),CM$3))/(CM$3-CM$2)),1),""))</f>
        <v/>
      </c>
      <c r="CN91" s="165">
        <f>IF(OR(CN$4=0,Data_wide!$CQ$87=""),"",IFERROR(ROUND(IF(CN$4=1,1+9*(MIN(MAX(Data_wide!$CQ$87,CN$2),CN$3)-CN$2)/(CN$3-CN$2),1+9*(CN$3-MIN(MAX(Data_wide!$CQ$87,CN$2),CN$3))/(CN$3-CN$2)),1),""))</f>
        <v/>
      </c>
      <c r="CO91" s="165">
        <f>IF(OR(CO$4=0,Data_wide!$CR$87=""),"",IFERROR(ROUND(IF(CO$4=1,1+9*(MIN(MAX(Data_wide!$CR$87,CO$2),CO$3)-CO$2)/(CO$3-CO$2),1+9*(CO$3-MIN(MAX(Data_wide!$CR$87,CO$2),CO$3))/(CO$3-CO$2)),1),""))</f>
        <v/>
      </c>
    </row>
    <row r="92" ht="14" customHeight="1">
      <c r="A92" s="161" t="inlineStr">
        <is>
          <t>HKG</t>
        </is>
      </c>
      <c r="B92" s="161" t="inlineStr">
        <is>
          <t>Hong Kong SAR, China</t>
        </is>
      </c>
      <c r="C92" s="165">
        <f>IF(OR(C$4=0,Data_wide!$F$88=""),"",IFERROR(ROUND(IF(C$4=1,1+9*(MIN(MAX(Data_wide!$F$88,C$2),C$3)-C$2)/(C$3-C$2),1+9*(C$3-MIN(MAX(Data_wide!$F$88,C$2),C$3))/(C$3-C$2)),1),""))</f>
        <v/>
      </c>
      <c r="D92" s="165">
        <f>IF(OR(D$4=0,Data_wide!$G$88=""),"",IFERROR(ROUND(IF(D$4=1,1+9*(MIN(MAX(Data_wide!$G$88,D$2),D$3)-D$2)/(D$3-D$2),1+9*(D$3-MIN(MAX(Data_wide!$G$88,D$2),D$3))/(D$3-D$2)),1),""))</f>
        <v/>
      </c>
      <c r="E92" s="165">
        <f>IF(OR(E$4=0,Data_wide!$H$88=""),"",IFERROR(ROUND(IF(E$4=1,1+9*(MIN(MAX(Data_wide!$H$88,E$2),E$3)-E$2)/(E$3-E$2),1+9*(E$3-MIN(MAX(Data_wide!$H$88,E$2),E$3))/(E$3-E$2)),1),""))</f>
        <v/>
      </c>
      <c r="F92" s="165">
        <f>IF(OR(F$4=0,Data_wide!$I$88=""),"",IFERROR(ROUND(IF(F$4=1,1+9*(MIN(MAX(Data_wide!$I$88,F$2),F$3)-F$2)/(F$3-F$2),1+9*(F$3-MIN(MAX(Data_wide!$I$88,F$2),F$3))/(F$3-F$2)),1),""))</f>
        <v/>
      </c>
      <c r="G92" s="165">
        <f>IF(OR(G$4=0,Data_wide!$J$88=""),"",IFERROR(ROUND(IF(G$4=1,1+9*(MIN(MAX(Data_wide!$J$88,G$2),G$3)-G$2)/(G$3-G$2),1+9*(G$3-MIN(MAX(Data_wide!$J$88,G$2),G$3))/(G$3-G$2)),1),""))</f>
        <v/>
      </c>
      <c r="H92" s="165">
        <f>IF(OR(H$4=0,Data_wide!$K$88=""),"",IFERROR(ROUND(IF(H$4=1,1+9*(MIN(MAX(Data_wide!$K$88,H$2),H$3)-H$2)/(H$3-H$2),1+9*(H$3-MIN(MAX(Data_wide!$K$88,H$2),H$3))/(H$3-H$2)),1),""))</f>
        <v/>
      </c>
      <c r="I92" s="165">
        <f>IF(OR(I$4=0,Data_wide!$L$88=""),"",IFERROR(ROUND(IF(I$4=1,1+9*(MIN(MAX(Data_wide!$L$88,I$2),I$3)-I$2)/(I$3-I$2),1+9*(I$3-MIN(MAX(Data_wide!$L$88,I$2),I$3))/(I$3-I$2)),1),""))</f>
        <v/>
      </c>
      <c r="J92" s="165">
        <f>IF(OR(J$4=0,Data_wide!$M$88=""),"",IFERROR(ROUND(IF(J$4=1,1+9*(MIN(MAX(Data_wide!$M$88,J$2),J$3)-J$2)/(J$3-J$2),1+9*(J$3-MIN(MAX(Data_wide!$M$88,J$2),J$3))/(J$3-J$2)),1),""))</f>
        <v/>
      </c>
      <c r="K92" s="165">
        <f>IF(OR(K$4=0,Data_wide!$N$88=""),"",IFERROR(ROUND(IF(K$4=1,1+9*(MIN(MAX(Data_wide!$N$88,K$2),K$3)-K$2)/(K$3-K$2),1+9*(K$3-MIN(MAX(Data_wide!$N$88,K$2),K$3))/(K$3-K$2)),1),""))</f>
        <v/>
      </c>
      <c r="L92" s="165">
        <f>IF(OR(L$4=0,Data_wide!$O$88=""),"",IFERROR(ROUND(IF(L$4=1,1+9*(MIN(MAX(Data_wide!$O$88,L$2),L$3)-L$2)/(L$3-L$2),1+9*(L$3-MIN(MAX(Data_wide!$O$88,L$2),L$3))/(L$3-L$2)),1),""))</f>
        <v/>
      </c>
      <c r="M92" s="165">
        <f>IF(OR(M$4=0,Data_wide!$P$88=""),"",IFERROR(ROUND(IF(M$4=1,1+9*(MIN(MAX(Data_wide!$P$88,M$2),M$3)-M$2)/(M$3-M$2),1+9*(M$3-MIN(MAX(Data_wide!$P$88,M$2),M$3))/(M$3-M$2)),1),""))</f>
        <v/>
      </c>
      <c r="N92" s="165">
        <f>IF(OR(N$4=0,Data_wide!$Q$88=""),"",IFERROR(ROUND(IF(N$4=1,1+9*(MIN(MAX(Data_wide!$Q$88,N$2),N$3)-N$2)/(N$3-N$2),1+9*(N$3-MIN(MAX(Data_wide!$Q$88,N$2),N$3))/(N$3-N$2)),1),""))</f>
        <v/>
      </c>
      <c r="O92" s="165">
        <f>IF(OR(O$4=0,Data_wide!$R$88=""),"",IFERROR(ROUND(IF(O$4=1,1+9*(MIN(MAX(Data_wide!$R$88,O$2),O$3)-O$2)/(O$3-O$2),1+9*(O$3-MIN(MAX(Data_wide!$R$88,O$2),O$3))/(O$3-O$2)),1),""))</f>
        <v/>
      </c>
      <c r="P92" s="165">
        <f>IF(OR(P$4=0,Data_wide!$S$88=""),"",IFERROR(ROUND(IF(P$4=1,1+9*(MIN(MAX(Data_wide!$S$88,P$2),P$3)-P$2)/(P$3-P$2),1+9*(P$3-MIN(MAX(Data_wide!$S$88,P$2),P$3))/(P$3-P$2)),1),""))</f>
        <v/>
      </c>
      <c r="Q92" s="165">
        <f>IF(OR(Q$4=0,Data_wide!$T$88=""),"",IFERROR(ROUND(IF(Q$4=1,1+9*(MIN(MAX(Data_wide!$T$88,Q$2),Q$3)-Q$2)/(Q$3-Q$2),1+9*(Q$3-MIN(MAX(Data_wide!$T$88,Q$2),Q$3))/(Q$3-Q$2)),1),""))</f>
        <v/>
      </c>
      <c r="R92" s="165">
        <f>IF(OR(R$4=0,Data_wide!$U$88=""),"",IFERROR(ROUND(IF(R$4=1,1+9*(MIN(MAX(Data_wide!$U$88,R$2),R$3)-R$2)/(R$3-R$2),1+9*(R$3-MIN(MAX(Data_wide!$U$88,R$2),R$3))/(R$3-R$2)),1),""))</f>
        <v/>
      </c>
      <c r="S92" s="165">
        <f>IF(OR(S$4=0,Data_wide!$V$88=""),"",IFERROR(ROUND(IF(S$4=1,1+9*(MIN(MAX(Data_wide!$V$88,S$2),S$3)-S$2)/(S$3-S$2),1+9*(S$3-MIN(MAX(Data_wide!$V$88,S$2),S$3))/(S$3-S$2)),1),""))</f>
        <v/>
      </c>
      <c r="T92" s="165">
        <f>IF(OR(T$4=0,Data_wide!$W$88=""),"",IFERROR(ROUND(IF(T$4=1,1+9*(MIN(MAX(Data_wide!$W$88,T$2),T$3)-T$2)/(T$3-T$2),1+9*(T$3-MIN(MAX(Data_wide!$W$88,T$2),T$3))/(T$3-T$2)),1),""))</f>
        <v/>
      </c>
      <c r="U92" s="165">
        <f>IF(OR(U$4=0,Data_wide!$X$88=""),"",IFERROR(ROUND(IF(U$4=1,1+9*(MIN(MAX(Data_wide!$X$88,U$2),U$3)-U$2)/(U$3-U$2),1+9*(U$3-MIN(MAX(Data_wide!$X$88,U$2),U$3))/(U$3-U$2)),1),""))</f>
        <v/>
      </c>
      <c r="V92" s="165">
        <f>IF(OR(V$4=0,Data_wide!$Y$88=""),"",IFERROR(ROUND(IF(V$4=1,1+9*(MIN(MAX(Data_wide!$Y$88,V$2),V$3)-V$2)/(V$3-V$2),1+9*(V$3-MIN(MAX(Data_wide!$Y$88,V$2),V$3))/(V$3-V$2)),1),""))</f>
        <v/>
      </c>
      <c r="W92" s="165">
        <f>IF(OR(W$4=0,Data_wide!$Z$88=""),"",IFERROR(ROUND(IF(W$4=1,1+9*(MIN(MAX(Data_wide!$Z$88,W$2),W$3)-W$2)/(W$3-W$2),1+9*(W$3-MIN(MAX(Data_wide!$Z$88,W$2),W$3))/(W$3-W$2)),1),""))</f>
        <v/>
      </c>
      <c r="X92" s="165">
        <f>IF(OR(X$4=0,Data_wide!$AA$88=""),"",IFERROR(ROUND(IF(X$4=1,1+9*(MIN(MAX(Data_wide!$AA$88,X$2),X$3)-X$2)/(X$3-X$2),1+9*(X$3-MIN(MAX(Data_wide!$AA$88,X$2),X$3))/(X$3-X$2)),1),""))</f>
        <v/>
      </c>
      <c r="Y92" s="165">
        <f>IF(OR(Y$4=0,Data_wide!$AB$88=""),"",IFERROR(ROUND(IF(Y$4=1,1+9*(MIN(MAX(Data_wide!$AB$88,Y$2),Y$3)-Y$2)/(Y$3-Y$2),1+9*(Y$3-MIN(MAX(Data_wide!$AB$88,Y$2),Y$3))/(Y$3-Y$2)),1),""))</f>
        <v/>
      </c>
      <c r="Z92" s="165">
        <f>IF(OR(Z$4=0,Data_wide!$AC$88=""),"",IFERROR(ROUND(IF(Z$4=1,1+9*(MIN(MAX(Data_wide!$AC$88,Z$2),Z$3)-Z$2)/(Z$3-Z$2),1+9*(Z$3-MIN(MAX(Data_wide!$AC$88,Z$2),Z$3))/(Z$3-Z$2)),1),""))</f>
        <v/>
      </c>
      <c r="AA92" s="165">
        <f>IF(OR(AA$4=0,Data_wide!$AD$88=""),"",IFERROR(ROUND(IF(AA$4=1,1+9*(MIN(MAX(Data_wide!$AD$88,AA$2),AA$3)-AA$2)/(AA$3-AA$2),1+9*(AA$3-MIN(MAX(Data_wide!$AD$88,AA$2),AA$3))/(AA$3-AA$2)),1),""))</f>
        <v/>
      </c>
      <c r="AB92" s="165">
        <f>IF(OR(AB$4=0,Data_wide!$AE$88=""),"",IFERROR(ROUND(IF(AB$4=1,1+9*(MIN(MAX(Data_wide!$AE$88,AB$2),AB$3)-AB$2)/(AB$3-AB$2),1+9*(AB$3-MIN(MAX(Data_wide!$AE$88,AB$2),AB$3))/(AB$3-AB$2)),1),""))</f>
        <v/>
      </c>
      <c r="AC92" s="165">
        <f>IF(OR(AC$4=0,Data_wide!$AF$88=""),"",IFERROR(ROUND(IF(AC$4=1,1+9*(MIN(MAX(Data_wide!$AF$88,AC$2),AC$3)-AC$2)/(AC$3-AC$2),1+9*(AC$3-MIN(MAX(Data_wide!$AF$88,AC$2),AC$3))/(AC$3-AC$2)),1),""))</f>
        <v/>
      </c>
      <c r="AD92" s="165">
        <f>IF(OR(AD$4=0,Data_wide!$AG$88=""),"",IFERROR(ROUND(IF(AD$4=1,1+9*(MIN(MAX(Data_wide!$AG$88,AD$2),AD$3)-AD$2)/(AD$3-AD$2),1+9*(AD$3-MIN(MAX(Data_wide!$AG$88,AD$2),AD$3))/(AD$3-AD$2)),1),""))</f>
        <v/>
      </c>
      <c r="AE92" s="165">
        <f>IF(OR(AE$4=0,Data_wide!$AH$88=""),"",IFERROR(ROUND(IF(AE$4=1,1+9*(MIN(MAX(Data_wide!$AH$88,AE$2),AE$3)-AE$2)/(AE$3-AE$2),1+9*(AE$3-MIN(MAX(Data_wide!$AH$88,AE$2),AE$3))/(AE$3-AE$2)),1),""))</f>
        <v/>
      </c>
      <c r="AF92" s="165">
        <f>IF(OR(AF$4=0,Data_wide!$AI$88=""),"",IFERROR(ROUND(IF(AF$4=1,1+9*(MIN(MAX(Data_wide!$AI$88,AF$2),AF$3)-AF$2)/(AF$3-AF$2),1+9*(AF$3-MIN(MAX(Data_wide!$AI$88,AF$2),AF$3))/(AF$3-AF$2)),1),""))</f>
        <v/>
      </c>
      <c r="AG92" s="165">
        <f>IF(OR(AG$4=0,Data_wide!$AJ$88=""),"",IFERROR(ROUND(IF(AG$4=1,1+9*(MIN(MAX(Data_wide!$AJ$88,AG$2),AG$3)-AG$2)/(AG$3-AG$2),1+9*(AG$3-MIN(MAX(Data_wide!$AJ$88,AG$2),AG$3))/(AG$3-AG$2)),1),""))</f>
        <v/>
      </c>
      <c r="AH92" s="165">
        <f>IF(OR(AH$4=0,Data_wide!$AK$88=""),"",IFERROR(ROUND(IF(AH$4=1,1+9*(MIN(MAX(Data_wide!$AK$88,AH$2),AH$3)-AH$2)/(AH$3-AH$2),1+9*(AH$3-MIN(MAX(Data_wide!$AK$88,AH$2),AH$3))/(AH$3-AH$2)),1),""))</f>
        <v/>
      </c>
      <c r="AI92" s="165">
        <f>IF(OR(AI$4=0,Data_wide!$AL$88=""),"",IFERROR(ROUND(IF(AI$4=1,1+9*(MIN(MAX(Data_wide!$AL$88,AI$2),AI$3)-AI$2)/(AI$3-AI$2),1+9*(AI$3-MIN(MAX(Data_wide!$AL$88,AI$2),AI$3))/(AI$3-AI$2)),1),""))</f>
        <v/>
      </c>
      <c r="AJ92" s="165">
        <f>IF(OR(AJ$4=0,Data_wide!$AM$88=""),"",IFERROR(ROUND(IF(AJ$4=1,1+9*(MIN(MAX(Data_wide!$AM$88,AJ$2),AJ$3)-AJ$2)/(AJ$3-AJ$2),1+9*(AJ$3-MIN(MAX(Data_wide!$AM$88,AJ$2),AJ$3))/(AJ$3-AJ$2)),1),""))</f>
        <v/>
      </c>
      <c r="AK92" s="165">
        <f>IF(OR(AK$4=0,Data_wide!$AN$88=""),"",IFERROR(ROUND(IF(AK$4=1,1+9*(MIN(MAX(Data_wide!$AN$88,AK$2),AK$3)-AK$2)/(AK$3-AK$2),1+9*(AK$3-MIN(MAX(Data_wide!$AN$88,AK$2),AK$3))/(AK$3-AK$2)),1),""))</f>
        <v/>
      </c>
      <c r="AL92" s="165">
        <f>IF(OR(AL$4=0,Data_wide!$AO$88=""),"",IFERROR(ROUND(IF(AL$4=1,1+9*(MIN(MAX(Data_wide!$AO$88,AL$2),AL$3)-AL$2)/(AL$3-AL$2),1+9*(AL$3-MIN(MAX(Data_wide!$AO$88,AL$2),AL$3))/(AL$3-AL$2)),1),""))</f>
        <v/>
      </c>
      <c r="AM92" s="165">
        <f>IF(OR(AM$4=0,Data_wide!$AP$88=""),"",IFERROR(ROUND(IF(AM$4=1,1+9*(MIN(MAX(Data_wide!$AP$88,AM$2),AM$3)-AM$2)/(AM$3-AM$2),1+9*(AM$3-MIN(MAX(Data_wide!$AP$88,AM$2),AM$3))/(AM$3-AM$2)),1),""))</f>
        <v/>
      </c>
      <c r="AN92" s="165">
        <f>IF(OR(AN$4=0,Data_wide!$AQ$88=""),"",IFERROR(ROUND(IF(AN$4=1,1+9*(MIN(MAX(Data_wide!$AQ$88,AN$2),AN$3)-AN$2)/(AN$3-AN$2),1+9*(AN$3-MIN(MAX(Data_wide!$AQ$88,AN$2),AN$3))/(AN$3-AN$2)),1),""))</f>
        <v/>
      </c>
      <c r="AO92" s="165">
        <f>IF(OR(AO$4=0,Data_wide!$AR$88=""),"",IFERROR(ROUND(IF(AO$4=1,1+9*(MIN(MAX(Data_wide!$AR$88,AO$2),AO$3)-AO$2)/(AO$3-AO$2),1+9*(AO$3-MIN(MAX(Data_wide!$AR$88,AO$2),AO$3))/(AO$3-AO$2)),1),""))</f>
        <v/>
      </c>
      <c r="AP92" s="165">
        <f>IF(OR(AP$4=0,Data_wide!$AS$88=""),"",IFERROR(ROUND(IF(AP$4=1,1+9*(MIN(MAX(Data_wide!$AS$88,AP$2),AP$3)-AP$2)/(AP$3-AP$2),1+9*(AP$3-MIN(MAX(Data_wide!$AS$88,AP$2),AP$3))/(AP$3-AP$2)),1),""))</f>
        <v/>
      </c>
      <c r="AQ92" s="165">
        <f>IF(OR(AQ$4=0,Data_wide!$AT$88=""),"",IFERROR(ROUND(IF(AQ$4=1,1+9*(MIN(MAX(Data_wide!$AT$88,AQ$2),AQ$3)-AQ$2)/(AQ$3-AQ$2),1+9*(AQ$3-MIN(MAX(Data_wide!$AT$88,AQ$2),AQ$3))/(AQ$3-AQ$2)),1),""))</f>
        <v/>
      </c>
      <c r="AR92" s="165">
        <f>IF(OR(AR$4=0,Data_wide!$AU$88=""),"",IFERROR(ROUND(IF(AR$4=1,1+9*(MIN(MAX(Data_wide!$AU$88,AR$2),AR$3)-AR$2)/(AR$3-AR$2),1+9*(AR$3-MIN(MAX(Data_wide!$AU$88,AR$2),AR$3))/(AR$3-AR$2)),1),""))</f>
        <v/>
      </c>
      <c r="AS92" s="165">
        <f>IF(OR(AS$4=0,Data_wide!$AV$88=""),"",IFERROR(ROUND(IF(AS$4=1,1+9*(MIN(MAX(Data_wide!$AV$88,AS$2),AS$3)-AS$2)/(AS$3-AS$2),1+9*(AS$3-MIN(MAX(Data_wide!$AV$88,AS$2),AS$3))/(AS$3-AS$2)),1),""))</f>
        <v/>
      </c>
      <c r="AT92" s="165">
        <f>IF(OR(AT$4=0,Data_wide!$AW$88=""),"",IFERROR(ROUND(IF(AT$4=1,1+9*(MIN(MAX(Data_wide!$AW$88,AT$2),AT$3)-AT$2)/(AT$3-AT$2),1+9*(AT$3-MIN(MAX(Data_wide!$AW$88,AT$2),AT$3))/(AT$3-AT$2)),1),""))</f>
        <v/>
      </c>
      <c r="AU92" s="165">
        <f>IF(OR(AU$4=0,Data_wide!$AX$88=""),"",IFERROR(ROUND(IF(AU$4=1,1+9*(MIN(MAX(Data_wide!$AX$88,AU$2),AU$3)-AU$2)/(AU$3-AU$2),1+9*(AU$3-MIN(MAX(Data_wide!$AX$88,AU$2),AU$3))/(AU$3-AU$2)),1),""))</f>
        <v/>
      </c>
      <c r="AV92" s="165">
        <f>IF(OR(AV$4=0,Data_wide!$AY$88=""),"",IFERROR(ROUND(IF(AV$4=1,1+9*(MIN(MAX(Data_wide!$AY$88,AV$2),AV$3)-AV$2)/(AV$3-AV$2),1+9*(AV$3-MIN(MAX(Data_wide!$AY$88,AV$2),AV$3))/(AV$3-AV$2)),1),""))</f>
        <v/>
      </c>
      <c r="AW92" s="165">
        <f>IF(OR(AW$4=0,Data_wide!$AZ$88=""),"",IFERROR(ROUND(IF(AW$4=1,1+9*(MIN(MAX(Data_wide!$AZ$88,AW$2),AW$3)-AW$2)/(AW$3-AW$2),1+9*(AW$3-MIN(MAX(Data_wide!$AZ$88,AW$2),AW$3))/(AW$3-AW$2)),1),""))</f>
        <v/>
      </c>
      <c r="AX92" s="165">
        <f>IF(OR(AX$4=0,Data_wide!$BA$88=""),"",IFERROR(ROUND(IF(AX$4=1,1+9*(MIN(MAX(Data_wide!$BA$88,AX$2),AX$3)-AX$2)/(AX$3-AX$2),1+9*(AX$3-MIN(MAX(Data_wide!$BA$88,AX$2),AX$3))/(AX$3-AX$2)),1),""))</f>
        <v/>
      </c>
      <c r="AY92" s="165">
        <f>IF(OR(AY$4=0,Data_wide!$BB$88=""),"",IFERROR(ROUND(IF(AY$4=1,1+9*(MIN(MAX(Data_wide!$BB$88,AY$2),AY$3)-AY$2)/(AY$3-AY$2),1+9*(AY$3-MIN(MAX(Data_wide!$BB$88,AY$2),AY$3))/(AY$3-AY$2)),1),""))</f>
        <v/>
      </c>
      <c r="AZ92" s="165">
        <f>IF(OR(AZ$4=0,Data_wide!$BC$88=""),"",IFERROR(ROUND(IF(AZ$4=1,1+9*(MIN(MAX(Data_wide!$BC$88,AZ$2),AZ$3)-AZ$2)/(AZ$3-AZ$2),1+9*(AZ$3-MIN(MAX(Data_wide!$BC$88,AZ$2),AZ$3))/(AZ$3-AZ$2)),1),""))</f>
        <v/>
      </c>
      <c r="BA92" s="165">
        <f>IF(OR(BA$4=0,Data_wide!$BD$88=""),"",IFERROR(ROUND(IF(BA$4=1,1+9*(MIN(MAX(Data_wide!$BD$88,BA$2),BA$3)-BA$2)/(BA$3-BA$2),1+9*(BA$3-MIN(MAX(Data_wide!$BD$88,BA$2),BA$3))/(BA$3-BA$2)),1),""))</f>
        <v/>
      </c>
      <c r="BB92" s="165">
        <f>IF(OR(BB$4=0,Data_wide!$BE$88=""),"",IFERROR(ROUND(IF(BB$4=1,1+9*(MIN(MAX(Data_wide!$BE$88,BB$2),BB$3)-BB$2)/(BB$3-BB$2),1+9*(BB$3-MIN(MAX(Data_wide!$BE$88,BB$2),BB$3))/(BB$3-BB$2)),1),""))</f>
        <v/>
      </c>
      <c r="BC92" s="165">
        <f>IF(OR(BC$4=0,Data_wide!$BF$88=""),"",IFERROR(ROUND(IF(BC$4=1,1+9*(MIN(MAX(Data_wide!$BF$88,BC$2),BC$3)-BC$2)/(BC$3-BC$2),1+9*(BC$3-MIN(MAX(Data_wide!$BF$88,BC$2),BC$3))/(BC$3-BC$2)),1),""))</f>
        <v/>
      </c>
      <c r="BD92" s="165">
        <f>IF(OR(BD$4=0,Data_wide!$BG$88=""),"",IFERROR(ROUND(IF(BD$4=1,1+9*(MIN(MAX(Data_wide!$BG$88,BD$2),BD$3)-BD$2)/(BD$3-BD$2),1+9*(BD$3-MIN(MAX(Data_wide!$BG$88,BD$2),BD$3))/(BD$3-BD$2)),1),""))</f>
        <v/>
      </c>
      <c r="BE92" s="165">
        <f>IF(OR(BE$4=0,Data_wide!$BH$88=""),"",IFERROR(ROUND(IF(BE$4=1,1+9*(MIN(MAX(Data_wide!$BH$88,BE$2),BE$3)-BE$2)/(BE$3-BE$2),1+9*(BE$3-MIN(MAX(Data_wide!$BH$88,BE$2),BE$3))/(BE$3-BE$2)),1),""))</f>
        <v/>
      </c>
      <c r="BF92" s="165">
        <f>IF(OR(BF$4=0,Data_wide!$BI$88=""),"",IFERROR(ROUND(IF(BF$4=1,1+9*(MIN(MAX(Data_wide!$BI$88,BF$2),BF$3)-BF$2)/(BF$3-BF$2),1+9*(BF$3-MIN(MAX(Data_wide!$BI$88,BF$2),BF$3))/(BF$3-BF$2)),1),""))</f>
        <v/>
      </c>
      <c r="BG92" s="165">
        <f>IF(OR(BG$4=0,Data_wide!$BJ$88=""),"",IFERROR(ROUND(IF(BG$4=1,1+9*(MIN(MAX(Data_wide!$BJ$88,BG$2),BG$3)-BG$2)/(BG$3-BG$2),1+9*(BG$3-MIN(MAX(Data_wide!$BJ$88,BG$2),BG$3))/(BG$3-BG$2)),1),""))</f>
        <v/>
      </c>
      <c r="BH92" s="165">
        <f>IF(OR(BH$4=0,Data_wide!$BK$88=""),"",IFERROR(ROUND(IF(BH$4=1,1+9*(MIN(MAX(Data_wide!$BK$88,BH$2),BH$3)-BH$2)/(BH$3-BH$2),1+9*(BH$3-MIN(MAX(Data_wide!$BK$88,BH$2),BH$3))/(BH$3-BH$2)),1),""))</f>
        <v/>
      </c>
      <c r="BI92" s="165">
        <f>IF(OR(BI$4=0,Data_wide!$BL$88=""),"",IFERROR(ROUND(IF(BI$4=1,1+9*(MIN(MAX(Data_wide!$BL$88,BI$2),BI$3)-BI$2)/(BI$3-BI$2),1+9*(BI$3-MIN(MAX(Data_wide!$BL$88,BI$2),BI$3))/(BI$3-BI$2)),1),""))</f>
        <v/>
      </c>
      <c r="BJ92" s="165">
        <f>IF(OR(BJ$4=0,Data_wide!$BM$88=""),"",IFERROR(ROUND(IF(BJ$4=1,1+9*(MIN(MAX(Data_wide!$BM$88,BJ$2),BJ$3)-BJ$2)/(BJ$3-BJ$2),1+9*(BJ$3-MIN(MAX(Data_wide!$BM$88,BJ$2),BJ$3))/(BJ$3-BJ$2)),1),""))</f>
        <v/>
      </c>
      <c r="BK92" s="165">
        <f>IF(OR(BK$4=0,Data_wide!$BN$88=""),"",IFERROR(ROUND(IF(BK$4=1,1+9*(MIN(MAX(Data_wide!$BN$88,BK$2),BK$3)-BK$2)/(BK$3-BK$2),1+9*(BK$3-MIN(MAX(Data_wide!$BN$88,BK$2),BK$3))/(BK$3-BK$2)),1),""))</f>
        <v/>
      </c>
      <c r="BL92" s="165">
        <f>IF(OR(BL$4=0,Data_wide!$BO$88=""),"",IFERROR(ROUND(IF(BL$4=1,1+9*(MIN(MAX(Data_wide!$BO$88,BL$2),BL$3)-BL$2)/(BL$3-BL$2),1+9*(BL$3-MIN(MAX(Data_wide!$BO$88,BL$2),BL$3))/(BL$3-BL$2)),1),""))</f>
        <v/>
      </c>
      <c r="BM92" s="165">
        <f>IF(OR(BM$4=0,Data_wide!$BP$88=""),"",IFERROR(ROUND(IF(BM$4=1,1+9*(MIN(MAX(Data_wide!$BP$88,BM$2),BM$3)-BM$2)/(BM$3-BM$2),1+9*(BM$3-MIN(MAX(Data_wide!$BP$88,BM$2),BM$3))/(BM$3-BM$2)),1),""))</f>
        <v/>
      </c>
      <c r="BN92" s="165">
        <f>IF(OR(BN$4=0,Data_wide!$BQ$88=""),"",IFERROR(ROUND(IF(BN$4=1,1+9*(MIN(MAX(Data_wide!$BQ$88,BN$2),BN$3)-BN$2)/(BN$3-BN$2),1+9*(BN$3-MIN(MAX(Data_wide!$BQ$88,BN$2),BN$3))/(BN$3-BN$2)),1),""))</f>
        <v/>
      </c>
      <c r="BO92" s="165">
        <f>IF(OR(BO$4=0,Data_wide!$BR$88=""),"",IFERROR(ROUND(IF(BO$4=1,1+9*(MIN(MAX(Data_wide!$BR$88,BO$2),BO$3)-BO$2)/(BO$3-BO$2),1+9*(BO$3-MIN(MAX(Data_wide!$BR$88,BO$2),BO$3))/(BO$3-BO$2)),1),""))</f>
        <v/>
      </c>
      <c r="BP92" s="165">
        <f>IF(OR(BP$4=0,Data_wide!$BS$88=""),"",IFERROR(ROUND(IF(BP$4=1,1+9*(MIN(MAX(Data_wide!$BS$88,BP$2),BP$3)-BP$2)/(BP$3-BP$2),1+9*(BP$3-MIN(MAX(Data_wide!$BS$88,BP$2),BP$3))/(BP$3-BP$2)),1),""))</f>
        <v/>
      </c>
      <c r="BQ92" s="165">
        <f>IF(OR(BQ$4=0,Data_wide!$BT$88=""),"",IFERROR(ROUND(IF(BQ$4=1,1+9*(MIN(MAX(Data_wide!$BT$88,BQ$2),BQ$3)-BQ$2)/(BQ$3-BQ$2),1+9*(BQ$3-MIN(MAX(Data_wide!$BT$88,BQ$2),BQ$3))/(BQ$3-BQ$2)),1),""))</f>
        <v/>
      </c>
      <c r="BR92" s="165">
        <f>IF(OR(BR$4=0,Data_wide!$BU$88=""),"",IFERROR(ROUND(IF(BR$4=1,1+9*(MIN(MAX(Data_wide!$BU$88,BR$2),BR$3)-BR$2)/(BR$3-BR$2),1+9*(BR$3-MIN(MAX(Data_wide!$BU$88,BR$2),BR$3))/(BR$3-BR$2)),1),""))</f>
        <v/>
      </c>
      <c r="BS92" s="165">
        <f>IF(OR(BS$4=0,Data_wide!$BV$88=""),"",IFERROR(ROUND(IF(BS$4=1,1+9*(MIN(MAX(Data_wide!$BV$88,BS$2),BS$3)-BS$2)/(BS$3-BS$2),1+9*(BS$3-MIN(MAX(Data_wide!$BV$88,BS$2),BS$3))/(BS$3-BS$2)),1),""))</f>
        <v/>
      </c>
      <c r="BT92" s="165">
        <f>IF(OR(BT$4=0,Data_wide!$BW$88=""),"",IFERROR(ROUND(IF(BT$4=1,1+9*(MIN(MAX(Data_wide!$BW$88,BT$2),BT$3)-BT$2)/(BT$3-BT$2),1+9*(BT$3-MIN(MAX(Data_wide!$BW$88,BT$2),BT$3))/(BT$3-BT$2)),1),""))</f>
        <v/>
      </c>
      <c r="BU92" s="165">
        <f>IF(OR(BU$4=0,Data_wide!$BX$88=""),"",IFERROR(ROUND(IF(BU$4=1,1+9*(MIN(MAX(Data_wide!$BX$88,BU$2),BU$3)-BU$2)/(BU$3-BU$2),1+9*(BU$3-MIN(MAX(Data_wide!$BX$88,BU$2),BU$3))/(BU$3-BU$2)),1),""))</f>
        <v/>
      </c>
      <c r="BV92" s="165">
        <f>IF(OR(BV$4=0,Data_wide!$BY$88=""),"",IFERROR(ROUND(IF(BV$4=1,1+9*(MIN(MAX(Data_wide!$BY$88,BV$2),BV$3)-BV$2)/(BV$3-BV$2),1+9*(BV$3-MIN(MAX(Data_wide!$BY$88,BV$2),BV$3))/(BV$3-BV$2)),1),""))</f>
        <v/>
      </c>
      <c r="BW92" s="165">
        <f>IF(OR(BW$4=0,Data_wide!$BZ$88=""),"",IFERROR(ROUND(IF(BW$4=1,1+9*(MIN(MAX(Data_wide!$BZ$88,BW$2),BW$3)-BW$2)/(BW$3-BW$2),1+9*(BW$3-MIN(MAX(Data_wide!$BZ$88,BW$2),BW$3))/(BW$3-BW$2)),1),""))</f>
        <v/>
      </c>
      <c r="BX92" s="165">
        <f>IF(OR(BX$4=0,Data_wide!$CA$88=""),"",IFERROR(ROUND(IF(BX$4=1,1+9*(MIN(MAX(Data_wide!$CA$88,BX$2),BX$3)-BX$2)/(BX$3-BX$2),1+9*(BX$3-MIN(MAX(Data_wide!$CA$88,BX$2),BX$3))/(BX$3-BX$2)),1),""))</f>
        <v/>
      </c>
      <c r="BY92" s="165">
        <f>IF(OR(BY$4=0,Data_wide!$CB$88=""),"",IFERROR(ROUND(IF(BY$4=1,1+9*(MIN(MAX(Data_wide!$CB$88,BY$2),BY$3)-BY$2)/(BY$3-BY$2),1+9*(BY$3-MIN(MAX(Data_wide!$CB$88,BY$2),BY$3))/(BY$3-BY$2)),1),""))</f>
        <v/>
      </c>
      <c r="BZ92" s="165">
        <f>IF(OR(BZ$4=0,Data_wide!$CC$88=""),"",IFERROR(ROUND(IF(BZ$4=1,1+9*(MIN(MAX(Data_wide!$CC$88,BZ$2),BZ$3)-BZ$2)/(BZ$3-BZ$2),1+9*(BZ$3-MIN(MAX(Data_wide!$CC$88,BZ$2),BZ$3))/(BZ$3-BZ$2)),1),""))</f>
        <v/>
      </c>
      <c r="CA92" s="165">
        <f>IF(OR(CA$4=0,Data_wide!$CD$88=""),"",IFERROR(ROUND(IF(CA$4=1,1+9*(MIN(MAX(Data_wide!$CD$88,CA$2),CA$3)-CA$2)/(CA$3-CA$2),1+9*(CA$3-MIN(MAX(Data_wide!$CD$88,CA$2),CA$3))/(CA$3-CA$2)),1),""))</f>
        <v/>
      </c>
      <c r="CB92" s="165">
        <f>IF(OR(CB$4=0,Data_wide!$CE$88=""),"",IFERROR(ROUND(IF(CB$4=1,1+9*(MIN(MAX(Data_wide!$CE$88,CB$2),CB$3)-CB$2)/(CB$3-CB$2),1+9*(CB$3-MIN(MAX(Data_wide!$CE$88,CB$2),CB$3))/(CB$3-CB$2)),1),""))</f>
        <v/>
      </c>
      <c r="CC92" s="165">
        <f>IF(OR(CC$4=0,Data_wide!$CF$88=""),"",IFERROR(ROUND(IF(CC$4=1,1+9*(MIN(MAX(Data_wide!$CF$88,CC$2),CC$3)-CC$2)/(CC$3-CC$2),1+9*(CC$3-MIN(MAX(Data_wide!$CF$88,CC$2),CC$3))/(CC$3-CC$2)),1),""))</f>
        <v/>
      </c>
      <c r="CD92" s="165">
        <f>IF(OR(CD$4=0,Data_wide!$CG$88=""),"",IFERROR(ROUND(IF(CD$4=1,1+9*(MIN(MAX(Data_wide!$CG$88,CD$2),CD$3)-CD$2)/(CD$3-CD$2),1+9*(CD$3-MIN(MAX(Data_wide!$CG$88,CD$2),CD$3))/(CD$3-CD$2)),1),""))</f>
        <v/>
      </c>
      <c r="CE92" s="165">
        <f>IF(OR(CE$4=0,Data_wide!$CH$88=""),"",IFERROR(ROUND(IF(CE$4=1,1+9*(MIN(MAX(Data_wide!$CH$88,CE$2),CE$3)-CE$2)/(CE$3-CE$2),1+9*(CE$3-MIN(MAX(Data_wide!$CH$88,CE$2),CE$3))/(CE$3-CE$2)),1),""))</f>
        <v/>
      </c>
      <c r="CF92" s="165">
        <f>IF(OR(CF$4=0,Data_wide!$CI$88=""),"",IFERROR(ROUND(IF(CF$4=1,1+9*(MIN(MAX(Data_wide!$CI$88,CF$2),CF$3)-CF$2)/(CF$3-CF$2),1+9*(CF$3-MIN(MAX(Data_wide!$CI$88,CF$2),CF$3))/(CF$3-CF$2)),1),""))</f>
        <v/>
      </c>
      <c r="CG92" s="165">
        <f>IF(OR(CG$4=0,Data_wide!$CJ$88=""),"",IFERROR(ROUND(IF(CG$4=1,1+9*(MIN(MAX(Data_wide!$CJ$88,CG$2),CG$3)-CG$2)/(CG$3-CG$2),1+9*(CG$3-MIN(MAX(Data_wide!$CJ$88,CG$2),CG$3))/(CG$3-CG$2)),1),""))</f>
        <v/>
      </c>
      <c r="CH92" s="165">
        <f>IF(OR(CH$4=0,Data_wide!$CK$88=""),"",IFERROR(ROUND(IF(CH$4=1,1+9*(MIN(MAX(Data_wide!$CK$88,CH$2),CH$3)-CH$2)/(CH$3-CH$2),1+9*(CH$3-MIN(MAX(Data_wide!$CK$88,CH$2),CH$3))/(CH$3-CH$2)),1),""))</f>
        <v/>
      </c>
      <c r="CI92" s="165">
        <f>IF(OR(CI$4=0,Data_wide!$CL$88=""),"",IFERROR(ROUND(IF(CI$4=1,1+9*(MIN(MAX(Data_wide!$CL$88,CI$2),CI$3)-CI$2)/(CI$3-CI$2),1+9*(CI$3-MIN(MAX(Data_wide!$CL$88,CI$2),CI$3))/(CI$3-CI$2)),1),""))</f>
        <v/>
      </c>
      <c r="CJ92" s="165">
        <f>IF(OR(CJ$4=0,Data_wide!$CM$88=""),"",IFERROR(ROUND(IF(CJ$4=1,1+9*(MIN(MAX(Data_wide!$CM$88,CJ$2),CJ$3)-CJ$2)/(CJ$3-CJ$2),1+9*(CJ$3-MIN(MAX(Data_wide!$CM$88,CJ$2),CJ$3))/(CJ$3-CJ$2)),1),""))</f>
        <v/>
      </c>
      <c r="CK92" s="165">
        <f>IF(OR(CK$4=0,Data_wide!$CN$88=""),"",IFERROR(ROUND(IF(CK$4=1,1+9*(MIN(MAX(Data_wide!$CN$88,CK$2),CK$3)-CK$2)/(CK$3-CK$2),1+9*(CK$3-MIN(MAX(Data_wide!$CN$88,CK$2),CK$3))/(CK$3-CK$2)),1),""))</f>
        <v/>
      </c>
      <c r="CL92" s="165">
        <f>IF(OR(CL$4=0,Data_wide!$CO$88=""),"",IFERROR(ROUND(IF(CL$4=1,1+9*(MIN(MAX(Data_wide!$CO$88,CL$2),CL$3)-CL$2)/(CL$3-CL$2),1+9*(CL$3-MIN(MAX(Data_wide!$CO$88,CL$2),CL$3))/(CL$3-CL$2)),1),""))</f>
        <v/>
      </c>
      <c r="CM92" s="165">
        <f>IF(OR(CM$4=0,Data_wide!$CP$88=""),"",IFERROR(ROUND(IF(CM$4=1,1+9*(MIN(MAX(Data_wide!$CP$88,CM$2),CM$3)-CM$2)/(CM$3-CM$2),1+9*(CM$3-MIN(MAX(Data_wide!$CP$88,CM$2),CM$3))/(CM$3-CM$2)),1),""))</f>
        <v/>
      </c>
      <c r="CN92" s="165">
        <f>IF(OR(CN$4=0,Data_wide!$CQ$88=""),"",IFERROR(ROUND(IF(CN$4=1,1+9*(MIN(MAX(Data_wide!$CQ$88,CN$2),CN$3)-CN$2)/(CN$3-CN$2),1+9*(CN$3-MIN(MAX(Data_wide!$CQ$88,CN$2),CN$3))/(CN$3-CN$2)),1),""))</f>
        <v/>
      </c>
      <c r="CO92" s="165">
        <f>IF(OR(CO$4=0,Data_wide!$CR$88=""),"",IFERROR(ROUND(IF(CO$4=1,1+9*(MIN(MAX(Data_wide!$CR$88,CO$2),CO$3)-CO$2)/(CO$3-CO$2),1+9*(CO$3-MIN(MAX(Data_wide!$CR$88,CO$2),CO$3))/(CO$3-CO$2)),1),""))</f>
        <v/>
      </c>
    </row>
    <row r="93" ht="14" customHeight="1">
      <c r="A93" s="161" t="inlineStr">
        <is>
          <t>HUN</t>
        </is>
      </c>
      <c r="B93" s="161" t="inlineStr">
        <is>
          <t>Hungary</t>
        </is>
      </c>
      <c r="C93" s="165">
        <f>IF(OR(C$4=0,Data_wide!$F$89=""),"",IFERROR(ROUND(IF(C$4=1,1+9*(MIN(MAX(Data_wide!$F$89,C$2),C$3)-C$2)/(C$3-C$2),1+9*(C$3-MIN(MAX(Data_wide!$F$89,C$2),C$3))/(C$3-C$2)),1),""))</f>
        <v/>
      </c>
      <c r="D93" s="165">
        <f>IF(OR(D$4=0,Data_wide!$G$89=""),"",IFERROR(ROUND(IF(D$4=1,1+9*(MIN(MAX(Data_wide!$G$89,D$2),D$3)-D$2)/(D$3-D$2),1+9*(D$3-MIN(MAX(Data_wide!$G$89,D$2),D$3))/(D$3-D$2)),1),""))</f>
        <v/>
      </c>
      <c r="E93" s="165">
        <f>IF(OR(E$4=0,Data_wide!$H$89=""),"",IFERROR(ROUND(IF(E$4=1,1+9*(MIN(MAX(Data_wide!$H$89,E$2),E$3)-E$2)/(E$3-E$2),1+9*(E$3-MIN(MAX(Data_wide!$H$89,E$2),E$3))/(E$3-E$2)),1),""))</f>
        <v/>
      </c>
      <c r="F93" s="165">
        <f>IF(OR(F$4=0,Data_wide!$I$89=""),"",IFERROR(ROUND(IF(F$4=1,1+9*(MIN(MAX(Data_wide!$I$89,F$2),F$3)-F$2)/(F$3-F$2),1+9*(F$3-MIN(MAX(Data_wide!$I$89,F$2),F$3))/(F$3-F$2)),1),""))</f>
        <v/>
      </c>
      <c r="G93" s="165">
        <f>IF(OR(G$4=0,Data_wide!$J$89=""),"",IFERROR(ROUND(IF(G$4=1,1+9*(MIN(MAX(Data_wide!$J$89,G$2),G$3)-G$2)/(G$3-G$2),1+9*(G$3-MIN(MAX(Data_wide!$J$89,G$2),G$3))/(G$3-G$2)),1),""))</f>
        <v/>
      </c>
      <c r="H93" s="165">
        <f>IF(OR(H$4=0,Data_wide!$K$89=""),"",IFERROR(ROUND(IF(H$4=1,1+9*(MIN(MAX(Data_wide!$K$89,H$2),H$3)-H$2)/(H$3-H$2),1+9*(H$3-MIN(MAX(Data_wide!$K$89,H$2),H$3))/(H$3-H$2)),1),""))</f>
        <v/>
      </c>
      <c r="I93" s="165">
        <f>IF(OR(I$4=0,Data_wide!$L$89=""),"",IFERROR(ROUND(IF(I$4=1,1+9*(MIN(MAX(Data_wide!$L$89,I$2),I$3)-I$2)/(I$3-I$2),1+9*(I$3-MIN(MAX(Data_wide!$L$89,I$2),I$3))/(I$3-I$2)),1),""))</f>
        <v/>
      </c>
      <c r="J93" s="165">
        <f>IF(OR(J$4=0,Data_wide!$M$89=""),"",IFERROR(ROUND(IF(J$4=1,1+9*(MIN(MAX(Data_wide!$M$89,J$2),J$3)-J$2)/(J$3-J$2),1+9*(J$3-MIN(MAX(Data_wide!$M$89,J$2),J$3))/(J$3-J$2)),1),""))</f>
        <v/>
      </c>
      <c r="K93" s="165">
        <f>IF(OR(K$4=0,Data_wide!$N$89=""),"",IFERROR(ROUND(IF(K$4=1,1+9*(MIN(MAX(Data_wide!$N$89,K$2),K$3)-K$2)/(K$3-K$2),1+9*(K$3-MIN(MAX(Data_wide!$N$89,K$2),K$3))/(K$3-K$2)),1),""))</f>
        <v/>
      </c>
      <c r="L93" s="165">
        <f>IF(OR(L$4=0,Data_wide!$O$89=""),"",IFERROR(ROUND(IF(L$4=1,1+9*(MIN(MAX(Data_wide!$O$89,L$2),L$3)-L$2)/(L$3-L$2),1+9*(L$3-MIN(MAX(Data_wide!$O$89,L$2),L$3))/(L$3-L$2)),1),""))</f>
        <v/>
      </c>
      <c r="M93" s="165">
        <f>IF(OR(M$4=0,Data_wide!$P$89=""),"",IFERROR(ROUND(IF(M$4=1,1+9*(MIN(MAX(Data_wide!$P$89,M$2),M$3)-M$2)/(M$3-M$2),1+9*(M$3-MIN(MAX(Data_wide!$P$89,M$2),M$3))/(M$3-M$2)),1),""))</f>
        <v/>
      </c>
      <c r="N93" s="165">
        <f>IF(OR(N$4=0,Data_wide!$Q$89=""),"",IFERROR(ROUND(IF(N$4=1,1+9*(MIN(MAX(Data_wide!$Q$89,N$2),N$3)-N$2)/(N$3-N$2),1+9*(N$3-MIN(MAX(Data_wide!$Q$89,N$2),N$3))/(N$3-N$2)),1),""))</f>
        <v/>
      </c>
      <c r="O93" s="165">
        <f>IF(OR(O$4=0,Data_wide!$R$89=""),"",IFERROR(ROUND(IF(O$4=1,1+9*(MIN(MAX(Data_wide!$R$89,O$2),O$3)-O$2)/(O$3-O$2),1+9*(O$3-MIN(MAX(Data_wide!$R$89,O$2),O$3))/(O$3-O$2)),1),""))</f>
        <v/>
      </c>
      <c r="P93" s="165">
        <f>IF(OR(P$4=0,Data_wide!$S$89=""),"",IFERROR(ROUND(IF(P$4=1,1+9*(MIN(MAX(Data_wide!$S$89,P$2),P$3)-P$2)/(P$3-P$2),1+9*(P$3-MIN(MAX(Data_wide!$S$89,P$2),P$3))/(P$3-P$2)),1),""))</f>
        <v/>
      </c>
      <c r="Q93" s="165">
        <f>IF(OR(Q$4=0,Data_wide!$T$89=""),"",IFERROR(ROUND(IF(Q$4=1,1+9*(MIN(MAX(Data_wide!$T$89,Q$2),Q$3)-Q$2)/(Q$3-Q$2),1+9*(Q$3-MIN(MAX(Data_wide!$T$89,Q$2),Q$3))/(Q$3-Q$2)),1),""))</f>
        <v/>
      </c>
      <c r="R93" s="165">
        <f>IF(OR(R$4=0,Data_wide!$U$89=""),"",IFERROR(ROUND(IF(R$4=1,1+9*(MIN(MAX(Data_wide!$U$89,R$2),R$3)-R$2)/(R$3-R$2),1+9*(R$3-MIN(MAX(Data_wide!$U$89,R$2),R$3))/(R$3-R$2)),1),""))</f>
        <v/>
      </c>
      <c r="S93" s="165">
        <f>IF(OR(S$4=0,Data_wide!$V$89=""),"",IFERROR(ROUND(IF(S$4=1,1+9*(MIN(MAX(Data_wide!$V$89,S$2),S$3)-S$2)/(S$3-S$2),1+9*(S$3-MIN(MAX(Data_wide!$V$89,S$2),S$3))/(S$3-S$2)),1),""))</f>
        <v/>
      </c>
      <c r="T93" s="165">
        <f>IF(OR(T$4=0,Data_wide!$W$89=""),"",IFERROR(ROUND(IF(T$4=1,1+9*(MIN(MAX(Data_wide!$W$89,T$2),T$3)-T$2)/(T$3-T$2),1+9*(T$3-MIN(MAX(Data_wide!$W$89,T$2),T$3))/(T$3-T$2)),1),""))</f>
        <v/>
      </c>
      <c r="U93" s="165">
        <f>IF(OR(U$4=0,Data_wide!$X$89=""),"",IFERROR(ROUND(IF(U$4=1,1+9*(MIN(MAX(Data_wide!$X$89,U$2),U$3)-U$2)/(U$3-U$2),1+9*(U$3-MIN(MAX(Data_wide!$X$89,U$2),U$3))/(U$3-U$2)),1),""))</f>
        <v/>
      </c>
      <c r="V93" s="165">
        <f>IF(OR(V$4=0,Data_wide!$Y$89=""),"",IFERROR(ROUND(IF(V$4=1,1+9*(MIN(MAX(Data_wide!$Y$89,V$2),V$3)-V$2)/(V$3-V$2),1+9*(V$3-MIN(MAX(Data_wide!$Y$89,V$2),V$3))/(V$3-V$2)),1),""))</f>
        <v/>
      </c>
      <c r="W93" s="165">
        <f>IF(OR(W$4=0,Data_wide!$Z$89=""),"",IFERROR(ROUND(IF(W$4=1,1+9*(MIN(MAX(Data_wide!$Z$89,W$2),W$3)-W$2)/(W$3-W$2),1+9*(W$3-MIN(MAX(Data_wide!$Z$89,W$2),W$3))/(W$3-W$2)),1),""))</f>
        <v/>
      </c>
      <c r="X93" s="165">
        <f>IF(OR(X$4=0,Data_wide!$AA$89=""),"",IFERROR(ROUND(IF(X$4=1,1+9*(MIN(MAX(Data_wide!$AA$89,X$2),X$3)-X$2)/(X$3-X$2),1+9*(X$3-MIN(MAX(Data_wide!$AA$89,X$2),X$3))/(X$3-X$2)),1),""))</f>
        <v/>
      </c>
      <c r="Y93" s="165">
        <f>IF(OR(Y$4=0,Data_wide!$AB$89=""),"",IFERROR(ROUND(IF(Y$4=1,1+9*(MIN(MAX(Data_wide!$AB$89,Y$2),Y$3)-Y$2)/(Y$3-Y$2),1+9*(Y$3-MIN(MAX(Data_wide!$AB$89,Y$2),Y$3))/(Y$3-Y$2)),1),""))</f>
        <v/>
      </c>
      <c r="Z93" s="165">
        <f>IF(OR(Z$4=0,Data_wide!$AC$89=""),"",IFERROR(ROUND(IF(Z$4=1,1+9*(MIN(MAX(Data_wide!$AC$89,Z$2),Z$3)-Z$2)/(Z$3-Z$2),1+9*(Z$3-MIN(MAX(Data_wide!$AC$89,Z$2),Z$3))/(Z$3-Z$2)),1),""))</f>
        <v/>
      </c>
      <c r="AA93" s="165">
        <f>IF(OR(AA$4=0,Data_wide!$AD$89=""),"",IFERROR(ROUND(IF(AA$4=1,1+9*(MIN(MAX(Data_wide!$AD$89,AA$2),AA$3)-AA$2)/(AA$3-AA$2),1+9*(AA$3-MIN(MAX(Data_wide!$AD$89,AA$2),AA$3))/(AA$3-AA$2)),1),""))</f>
        <v/>
      </c>
      <c r="AB93" s="165">
        <f>IF(OR(AB$4=0,Data_wide!$AE$89=""),"",IFERROR(ROUND(IF(AB$4=1,1+9*(MIN(MAX(Data_wide!$AE$89,AB$2),AB$3)-AB$2)/(AB$3-AB$2),1+9*(AB$3-MIN(MAX(Data_wide!$AE$89,AB$2),AB$3))/(AB$3-AB$2)),1),""))</f>
        <v/>
      </c>
      <c r="AC93" s="165">
        <f>IF(OR(AC$4=0,Data_wide!$AF$89=""),"",IFERROR(ROUND(IF(AC$4=1,1+9*(MIN(MAX(Data_wide!$AF$89,AC$2),AC$3)-AC$2)/(AC$3-AC$2),1+9*(AC$3-MIN(MAX(Data_wide!$AF$89,AC$2),AC$3))/(AC$3-AC$2)),1),""))</f>
        <v/>
      </c>
      <c r="AD93" s="165">
        <f>IF(OR(AD$4=0,Data_wide!$AG$89=""),"",IFERROR(ROUND(IF(AD$4=1,1+9*(MIN(MAX(Data_wide!$AG$89,AD$2),AD$3)-AD$2)/(AD$3-AD$2),1+9*(AD$3-MIN(MAX(Data_wide!$AG$89,AD$2),AD$3))/(AD$3-AD$2)),1),""))</f>
        <v/>
      </c>
      <c r="AE93" s="165">
        <f>IF(OR(AE$4=0,Data_wide!$AH$89=""),"",IFERROR(ROUND(IF(AE$4=1,1+9*(MIN(MAX(Data_wide!$AH$89,AE$2),AE$3)-AE$2)/(AE$3-AE$2),1+9*(AE$3-MIN(MAX(Data_wide!$AH$89,AE$2),AE$3))/(AE$3-AE$2)),1),""))</f>
        <v/>
      </c>
      <c r="AF93" s="165">
        <f>IF(OR(AF$4=0,Data_wide!$AI$89=""),"",IFERROR(ROUND(IF(AF$4=1,1+9*(MIN(MAX(Data_wide!$AI$89,AF$2),AF$3)-AF$2)/(AF$3-AF$2),1+9*(AF$3-MIN(MAX(Data_wide!$AI$89,AF$2),AF$3))/(AF$3-AF$2)),1),""))</f>
        <v/>
      </c>
      <c r="AG93" s="165">
        <f>IF(OR(AG$4=0,Data_wide!$AJ$89=""),"",IFERROR(ROUND(IF(AG$4=1,1+9*(MIN(MAX(Data_wide!$AJ$89,AG$2),AG$3)-AG$2)/(AG$3-AG$2),1+9*(AG$3-MIN(MAX(Data_wide!$AJ$89,AG$2),AG$3))/(AG$3-AG$2)),1),""))</f>
        <v/>
      </c>
      <c r="AH93" s="165">
        <f>IF(OR(AH$4=0,Data_wide!$AK$89=""),"",IFERROR(ROUND(IF(AH$4=1,1+9*(MIN(MAX(Data_wide!$AK$89,AH$2),AH$3)-AH$2)/(AH$3-AH$2),1+9*(AH$3-MIN(MAX(Data_wide!$AK$89,AH$2),AH$3))/(AH$3-AH$2)),1),""))</f>
        <v/>
      </c>
      <c r="AI93" s="165">
        <f>IF(OR(AI$4=0,Data_wide!$AL$89=""),"",IFERROR(ROUND(IF(AI$4=1,1+9*(MIN(MAX(Data_wide!$AL$89,AI$2),AI$3)-AI$2)/(AI$3-AI$2),1+9*(AI$3-MIN(MAX(Data_wide!$AL$89,AI$2),AI$3))/(AI$3-AI$2)),1),""))</f>
        <v/>
      </c>
      <c r="AJ93" s="165">
        <f>IF(OR(AJ$4=0,Data_wide!$AM$89=""),"",IFERROR(ROUND(IF(AJ$4=1,1+9*(MIN(MAX(Data_wide!$AM$89,AJ$2),AJ$3)-AJ$2)/(AJ$3-AJ$2),1+9*(AJ$3-MIN(MAX(Data_wide!$AM$89,AJ$2),AJ$3))/(AJ$3-AJ$2)),1),""))</f>
        <v/>
      </c>
      <c r="AK93" s="165">
        <f>IF(OR(AK$4=0,Data_wide!$AN$89=""),"",IFERROR(ROUND(IF(AK$4=1,1+9*(MIN(MAX(Data_wide!$AN$89,AK$2),AK$3)-AK$2)/(AK$3-AK$2),1+9*(AK$3-MIN(MAX(Data_wide!$AN$89,AK$2),AK$3))/(AK$3-AK$2)),1),""))</f>
        <v/>
      </c>
      <c r="AL93" s="165">
        <f>IF(OR(AL$4=0,Data_wide!$AO$89=""),"",IFERROR(ROUND(IF(AL$4=1,1+9*(MIN(MAX(Data_wide!$AO$89,AL$2),AL$3)-AL$2)/(AL$3-AL$2),1+9*(AL$3-MIN(MAX(Data_wide!$AO$89,AL$2),AL$3))/(AL$3-AL$2)),1),""))</f>
        <v/>
      </c>
      <c r="AM93" s="165">
        <f>IF(OR(AM$4=0,Data_wide!$AP$89=""),"",IFERROR(ROUND(IF(AM$4=1,1+9*(MIN(MAX(Data_wide!$AP$89,AM$2),AM$3)-AM$2)/(AM$3-AM$2),1+9*(AM$3-MIN(MAX(Data_wide!$AP$89,AM$2),AM$3))/(AM$3-AM$2)),1),""))</f>
        <v/>
      </c>
      <c r="AN93" s="165">
        <f>IF(OR(AN$4=0,Data_wide!$AQ$89=""),"",IFERROR(ROUND(IF(AN$4=1,1+9*(MIN(MAX(Data_wide!$AQ$89,AN$2),AN$3)-AN$2)/(AN$3-AN$2),1+9*(AN$3-MIN(MAX(Data_wide!$AQ$89,AN$2),AN$3))/(AN$3-AN$2)),1),""))</f>
        <v/>
      </c>
      <c r="AO93" s="165">
        <f>IF(OR(AO$4=0,Data_wide!$AR$89=""),"",IFERROR(ROUND(IF(AO$4=1,1+9*(MIN(MAX(Data_wide!$AR$89,AO$2),AO$3)-AO$2)/(AO$3-AO$2),1+9*(AO$3-MIN(MAX(Data_wide!$AR$89,AO$2),AO$3))/(AO$3-AO$2)),1),""))</f>
        <v/>
      </c>
      <c r="AP93" s="165">
        <f>IF(OR(AP$4=0,Data_wide!$AS$89=""),"",IFERROR(ROUND(IF(AP$4=1,1+9*(MIN(MAX(Data_wide!$AS$89,AP$2),AP$3)-AP$2)/(AP$3-AP$2),1+9*(AP$3-MIN(MAX(Data_wide!$AS$89,AP$2),AP$3))/(AP$3-AP$2)),1),""))</f>
        <v/>
      </c>
      <c r="AQ93" s="165">
        <f>IF(OR(AQ$4=0,Data_wide!$AT$89=""),"",IFERROR(ROUND(IF(AQ$4=1,1+9*(MIN(MAX(Data_wide!$AT$89,AQ$2),AQ$3)-AQ$2)/(AQ$3-AQ$2),1+9*(AQ$3-MIN(MAX(Data_wide!$AT$89,AQ$2),AQ$3))/(AQ$3-AQ$2)),1),""))</f>
        <v/>
      </c>
      <c r="AR93" s="165">
        <f>IF(OR(AR$4=0,Data_wide!$AU$89=""),"",IFERROR(ROUND(IF(AR$4=1,1+9*(MIN(MAX(Data_wide!$AU$89,AR$2),AR$3)-AR$2)/(AR$3-AR$2),1+9*(AR$3-MIN(MAX(Data_wide!$AU$89,AR$2),AR$3))/(AR$3-AR$2)),1),""))</f>
        <v/>
      </c>
      <c r="AS93" s="165">
        <f>IF(OR(AS$4=0,Data_wide!$AV$89=""),"",IFERROR(ROUND(IF(AS$4=1,1+9*(MIN(MAX(Data_wide!$AV$89,AS$2),AS$3)-AS$2)/(AS$3-AS$2),1+9*(AS$3-MIN(MAX(Data_wide!$AV$89,AS$2),AS$3))/(AS$3-AS$2)),1),""))</f>
        <v/>
      </c>
      <c r="AT93" s="165">
        <f>IF(OR(AT$4=0,Data_wide!$AW$89=""),"",IFERROR(ROUND(IF(AT$4=1,1+9*(MIN(MAX(Data_wide!$AW$89,AT$2),AT$3)-AT$2)/(AT$3-AT$2),1+9*(AT$3-MIN(MAX(Data_wide!$AW$89,AT$2),AT$3))/(AT$3-AT$2)),1),""))</f>
        <v/>
      </c>
      <c r="AU93" s="165">
        <f>IF(OR(AU$4=0,Data_wide!$AX$89=""),"",IFERROR(ROUND(IF(AU$4=1,1+9*(MIN(MAX(Data_wide!$AX$89,AU$2),AU$3)-AU$2)/(AU$3-AU$2),1+9*(AU$3-MIN(MAX(Data_wide!$AX$89,AU$2),AU$3))/(AU$3-AU$2)),1),""))</f>
        <v/>
      </c>
      <c r="AV93" s="165">
        <f>IF(OR(AV$4=0,Data_wide!$AY$89=""),"",IFERROR(ROUND(IF(AV$4=1,1+9*(MIN(MAX(Data_wide!$AY$89,AV$2),AV$3)-AV$2)/(AV$3-AV$2),1+9*(AV$3-MIN(MAX(Data_wide!$AY$89,AV$2),AV$3))/(AV$3-AV$2)),1),""))</f>
        <v/>
      </c>
      <c r="AW93" s="165">
        <f>IF(OR(AW$4=0,Data_wide!$AZ$89=""),"",IFERROR(ROUND(IF(AW$4=1,1+9*(MIN(MAX(Data_wide!$AZ$89,AW$2),AW$3)-AW$2)/(AW$3-AW$2),1+9*(AW$3-MIN(MAX(Data_wide!$AZ$89,AW$2),AW$3))/(AW$3-AW$2)),1),""))</f>
        <v/>
      </c>
      <c r="AX93" s="165">
        <f>IF(OR(AX$4=0,Data_wide!$BA$89=""),"",IFERROR(ROUND(IF(AX$4=1,1+9*(MIN(MAX(Data_wide!$BA$89,AX$2),AX$3)-AX$2)/(AX$3-AX$2),1+9*(AX$3-MIN(MAX(Data_wide!$BA$89,AX$2),AX$3))/(AX$3-AX$2)),1),""))</f>
        <v/>
      </c>
      <c r="AY93" s="165">
        <f>IF(OR(AY$4=0,Data_wide!$BB$89=""),"",IFERROR(ROUND(IF(AY$4=1,1+9*(MIN(MAX(Data_wide!$BB$89,AY$2),AY$3)-AY$2)/(AY$3-AY$2),1+9*(AY$3-MIN(MAX(Data_wide!$BB$89,AY$2),AY$3))/(AY$3-AY$2)),1),""))</f>
        <v/>
      </c>
      <c r="AZ93" s="165">
        <f>IF(OR(AZ$4=0,Data_wide!$BC$89=""),"",IFERROR(ROUND(IF(AZ$4=1,1+9*(MIN(MAX(Data_wide!$BC$89,AZ$2),AZ$3)-AZ$2)/(AZ$3-AZ$2),1+9*(AZ$3-MIN(MAX(Data_wide!$BC$89,AZ$2),AZ$3))/(AZ$3-AZ$2)),1),""))</f>
        <v/>
      </c>
      <c r="BA93" s="165">
        <f>IF(OR(BA$4=0,Data_wide!$BD$89=""),"",IFERROR(ROUND(IF(BA$4=1,1+9*(MIN(MAX(Data_wide!$BD$89,BA$2),BA$3)-BA$2)/(BA$3-BA$2),1+9*(BA$3-MIN(MAX(Data_wide!$BD$89,BA$2),BA$3))/(BA$3-BA$2)),1),""))</f>
        <v/>
      </c>
      <c r="BB93" s="165">
        <f>IF(OR(BB$4=0,Data_wide!$BE$89=""),"",IFERROR(ROUND(IF(BB$4=1,1+9*(MIN(MAX(Data_wide!$BE$89,BB$2),BB$3)-BB$2)/(BB$3-BB$2),1+9*(BB$3-MIN(MAX(Data_wide!$BE$89,BB$2),BB$3))/(BB$3-BB$2)),1),""))</f>
        <v/>
      </c>
      <c r="BC93" s="165">
        <f>IF(OR(BC$4=0,Data_wide!$BF$89=""),"",IFERROR(ROUND(IF(BC$4=1,1+9*(MIN(MAX(Data_wide!$BF$89,BC$2),BC$3)-BC$2)/(BC$3-BC$2),1+9*(BC$3-MIN(MAX(Data_wide!$BF$89,BC$2),BC$3))/(BC$3-BC$2)),1),""))</f>
        <v/>
      </c>
      <c r="BD93" s="165">
        <f>IF(OR(BD$4=0,Data_wide!$BG$89=""),"",IFERROR(ROUND(IF(BD$4=1,1+9*(MIN(MAX(Data_wide!$BG$89,BD$2),BD$3)-BD$2)/(BD$3-BD$2),1+9*(BD$3-MIN(MAX(Data_wide!$BG$89,BD$2),BD$3))/(BD$3-BD$2)),1),""))</f>
        <v/>
      </c>
      <c r="BE93" s="165">
        <f>IF(OR(BE$4=0,Data_wide!$BH$89=""),"",IFERROR(ROUND(IF(BE$4=1,1+9*(MIN(MAX(Data_wide!$BH$89,BE$2),BE$3)-BE$2)/(BE$3-BE$2),1+9*(BE$3-MIN(MAX(Data_wide!$BH$89,BE$2),BE$3))/(BE$3-BE$2)),1),""))</f>
        <v/>
      </c>
      <c r="BF93" s="165">
        <f>IF(OR(BF$4=0,Data_wide!$BI$89=""),"",IFERROR(ROUND(IF(BF$4=1,1+9*(MIN(MAX(Data_wide!$BI$89,BF$2),BF$3)-BF$2)/(BF$3-BF$2),1+9*(BF$3-MIN(MAX(Data_wide!$BI$89,BF$2),BF$3))/(BF$3-BF$2)),1),""))</f>
        <v/>
      </c>
      <c r="BG93" s="165">
        <f>IF(OR(BG$4=0,Data_wide!$BJ$89=""),"",IFERROR(ROUND(IF(BG$4=1,1+9*(MIN(MAX(Data_wide!$BJ$89,BG$2),BG$3)-BG$2)/(BG$3-BG$2),1+9*(BG$3-MIN(MAX(Data_wide!$BJ$89,BG$2),BG$3))/(BG$3-BG$2)),1),""))</f>
        <v/>
      </c>
      <c r="BH93" s="165">
        <f>IF(OR(BH$4=0,Data_wide!$BK$89=""),"",IFERROR(ROUND(IF(BH$4=1,1+9*(MIN(MAX(Data_wide!$BK$89,BH$2),BH$3)-BH$2)/(BH$3-BH$2),1+9*(BH$3-MIN(MAX(Data_wide!$BK$89,BH$2),BH$3))/(BH$3-BH$2)),1),""))</f>
        <v/>
      </c>
      <c r="BI93" s="165">
        <f>IF(OR(BI$4=0,Data_wide!$BL$89=""),"",IFERROR(ROUND(IF(BI$4=1,1+9*(MIN(MAX(Data_wide!$BL$89,BI$2),BI$3)-BI$2)/(BI$3-BI$2),1+9*(BI$3-MIN(MAX(Data_wide!$BL$89,BI$2),BI$3))/(BI$3-BI$2)),1),""))</f>
        <v/>
      </c>
      <c r="BJ93" s="165">
        <f>IF(OR(BJ$4=0,Data_wide!$BM$89=""),"",IFERROR(ROUND(IF(BJ$4=1,1+9*(MIN(MAX(Data_wide!$BM$89,BJ$2),BJ$3)-BJ$2)/(BJ$3-BJ$2),1+9*(BJ$3-MIN(MAX(Data_wide!$BM$89,BJ$2),BJ$3))/(BJ$3-BJ$2)),1),""))</f>
        <v/>
      </c>
      <c r="BK93" s="165">
        <f>IF(OR(BK$4=0,Data_wide!$BN$89=""),"",IFERROR(ROUND(IF(BK$4=1,1+9*(MIN(MAX(Data_wide!$BN$89,BK$2),BK$3)-BK$2)/(BK$3-BK$2),1+9*(BK$3-MIN(MAX(Data_wide!$BN$89,BK$2),BK$3))/(BK$3-BK$2)),1),""))</f>
        <v/>
      </c>
      <c r="BL93" s="165">
        <f>IF(OR(BL$4=0,Data_wide!$BO$89=""),"",IFERROR(ROUND(IF(BL$4=1,1+9*(MIN(MAX(Data_wide!$BO$89,BL$2),BL$3)-BL$2)/(BL$3-BL$2),1+9*(BL$3-MIN(MAX(Data_wide!$BO$89,BL$2),BL$3))/(BL$3-BL$2)),1),""))</f>
        <v/>
      </c>
      <c r="BM93" s="165">
        <f>IF(OR(BM$4=0,Data_wide!$BP$89=""),"",IFERROR(ROUND(IF(BM$4=1,1+9*(MIN(MAX(Data_wide!$BP$89,BM$2),BM$3)-BM$2)/(BM$3-BM$2),1+9*(BM$3-MIN(MAX(Data_wide!$BP$89,BM$2),BM$3))/(BM$3-BM$2)),1),""))</f>
        <v/>
      </c>
      <c r="BN93" s="165">
        <f>IF(OR(BN$4=0,Data_wide!$BQ$89=""),"",IFERROR(ROUND(IF(BN$4=1,1+9*(MIN(MAX(Data_wide!$BQ$89,BN$2),BN$3)-BN$2)/(BN$3-BN$2),1+9*(BN$3-MIN(MAX(Data_wide!$BQ$89,BN$2),BN$3))/(BN$3-BN$2)),1),""))</f>
        <v/>
      </c>
      <c r="BO93" s="165">
        <f>IF(OR(BO$4=0,Data_wide!$BR$89=""),"",IFERROR(ROUND(IF(BO$4=1,1+9*(MIN(MAX(Data_wide!$BR$89,BO$2),BO$3)-BO$2)/(BO$3-BO$2),1+9*(BO$3-MIN(MAX(Data_wide!$BR$89,BO$2),BO$3))/(BO$3-BO$2)),1),""))</f>
        <v/>
      </c>
      <c r="BP93" s="165">
        <f>IF(OR(BP$4=0,Data_wide!$BS$89=""),"",IFERROR(ROUND(IF(BP$4=1,1+9*(MIN(MAX(Data_wide!$BS$89,BP$2),BP$3)-BP$2)/(BP$3-BP$2),1+9*(BP$3-MIN(MAX(Data_wide!$BS$89,BP$2),BP$3))/(BP$3-BP$2)),1),""))</f>
        <v/>
      </c>
      <c r="BQ93" s="165">
        <f>IF(OR(BQ$4=0,Data_wide!$BT$89=""),"",IFERROR(ROUND(IF(BQ$4=1,1+9*(MIN(MAX(Data_wide!$BT$89,BQ$2),BQ$3)-BQ$2)/(BQ$3-BQ$2),1+9*(BQ$3-MIN(MAX(Data_wide!$BT$89,BQ$2),BQ$3))/(BQ$3-BQ$2)),1),""))</f>
        <v/>
      </c>
      <c r="BR93" s="165">
        <f>IF(OR(BR$4=0,Data_wide!$BU$89=""),"",IFERROR(ROUND(IF(BR$4=1,1+9*(MIN(MAX(Data_wide!$BU$89,BR$2),BR$3)-BR$2)/(BR$3-BR$2),1+9*(BR$3-MIN(MAX(Data_wide!$BU$89,BR$2),BR$3))/(BR$3-BR$2)),1),""))</f>
        <v/>
      </c>
      <c r="BS93" s="165">
        <f>IF(OR(BS$4=0,Data_wide!$BV$89=""),"",IFERROR(ROUND(IF(BS$4=1,1+9*(MIN(MAX(Data_wide!$BV$89,BS$2),BS$3)-BS$2)/(BS$3-BS$2),1+9*(BS$3-MIN(MAX(Data_wide!$BV$89,BS$2),BS$3))/(BS$3-BS$2)),1),""))</f>
        <v/>
      </c>
      <c r="BT93" s="165">
        <f>IF(OR(BT$4=0,Data_wide!$BW$89=""),"",IFERROR(ROUND(IF(BT$4=1,1+9*(MIN(MAX(Data_wide!$BW$89,BT$2),BT$3)-BT$2)/(BT$3-BT$2),1+9*(BT$3-MIN(MAX(Data_wide!$BW$89,BT$2),BT$3))/(BT$3-BT$2)),1),""))</f>
        <v/>
      </c>
      <c r="BU93" s="165">
        <f>IF(OR(BU$4=0,Data_wide!$BX$89=""),"",IFERROR(ROUND(IF(BU$4=1,1+9*(MIN(MAX(Data_wide!$BX$89,BU$2),BU$3)-BU$2)/(BU$3-BU$2),1+9*(BU$3-MIN(MAX(Data_wide!$BX$89,BU$2),BU$3))/(BU$3-BU$2)),1),""))</f>
        <v/>
      </c>
      <c r="BV93" s="165">
        <f>IF(OR(BV$4=0,Data_wide!$BY$89=""),"",IFERROR(ROUND(IF(BV$4=1,1+9*(MIN(MAX(Data_wide!$BY$89,BV$2),BV$3)-BV$2)/(BV$3-BV$2),1+9*(BV$3-MIN(MAX(Data_wide!$BY$89,BV$2),BV$3))/(BV$3-BV$2)),1),""))</f>
        <v/>
      </c>
      <c r="BW93" s="165">
        <f>IF(OR(BW$4=0,Data_wide!$BZ$89=""),"",IFERROR(ROUND(IF(BW$4=1,1+9*(MIN(MAX(Data_wide!$BZ$89,BW$2),BW$3)-BW$2)/(BW$3-BW$2),1+9*(BW$3-MIN(MAX(Data_wide!$BZ$89,BW$2),BW$3))/(BW$3-BW$2)),1),""))</f>
        <v/>
      </c>
      <c r="BX93" s="165">
        <f>IF(OR(BX$4=0,Data_wide!$CA$89=""),"",IFERROR(ROUND(IF(BX$4=1,1+9*(MIN(MAX(Data_wide!$CA$89,BX$2),BX$3)-BX$2)/(BX$3-BX$2),1+9*(BX$3-MIN(MAX(Data_wide!$CA$89,BX$2),BX$3))/(BX$3-BX$2)),1),""))</f>
        <v/>
      </c>
      <c r="BY93" s="165">
        <f>IF(OR(BY$4=0,Data_wide!$CB$89=""),"",IFERROR(ROUND(IF(BY$4=1,1+9*(MIN(MAX(Data_wide!$CB$89,BY$2),BY$3)-BY$2)/(BY$3-BY$2),1+9*(BY$3-MIN(MAX(Data_wide!$CB$89,BY$2),BY$3))/(BY$3-BY$2)),1),""))</f>
        <v/>
      </c>
      <c r="BZ93" s="165">
        <f>IF(OR(BZ$4=0,Data_wide!$CC$89=""),"",IFERROR(ROUND(IF(BZ$4=1,1+9*(MIN(MAX(Data_wide!$CC$89,BZ$2),BZ$3)-BZ$2)/(BZ$3-BZ$2),1+9*(BZ$3-MIN(MAX(Data_wide!$CC$89,BZ$2),BZ$3))/(BZ$3-BZ$2)),1),""))</f>
        <v/>
      </c>
      <c r="CA93" s="165">
        <f>IF(OR(CA$4=0,Data_wide!$CD$89=""),"",IFERROR(ROUND(IF(CA$4=1,1+9*(MIN(MAX(Data_wide!$CD$89,CA$2),CA$3)-CA$2)/(CA$3-CA$2),1+9*(CA$3-MIN(MAX(Data_wide!$CD$89,CA$2),CA$3))/(CA$3-CA$2)),1),""))</f>
        <v/>
      </c>
      <c r="CB93" s="165">
        <f>IF(OR(CB$4=0,Data_wide!$CE$89=""),"",IFERROR(ROUND(IF(CB$4=1,1+9*(MIN(MAX(Data_wide!$CE$89,CB$2),CB$3)-CB$2)/(CB$3-CB$2),1+9*(CB$3-MIN(MAX(Data_wide!$CE$89,CB$2),CB$3))/(CB$3-CB$2)),1),""))</f>
        <v/>
      </c>
      <c r="CC93" s="165">
        <f>IF(OR(CC$4=0,Data_wide!$CF$89=""),"",IFERROR(ROUND(IF(CC$4=1,1+9*(MIN(MAX(Data_wide!$CF$89,CC$2),CC$3)-CC$2)/(CC$3-CC$2),1+9*(CC$3-MIN(MAX(Data_wide!$CF$89,CC$2),CC$3))/(CC$3-CC$2)),1),""))</f>
        <v/>
      </c>
      <c r="CD93" s="165">
        <f>IF(OR(CD$4=0,Data_wide!$CG$89=""),"",IFERROR(ROUND(IF(CD$4=1,1+9*(MIN(MAX(Data_wide!$CG$89,CD$2),CD$3)-CD$2)/(CD$3-CD$2),1+9*(CD$3-MIN(MAX(Data_wide!$CG$89,CD$2),CD$3))/(CD$3-CD$2)),1),""))</f>
        <v/>
      </c>
      <c r="CE93" s="165">
        <f>IF(OR(CE$4=0,Data_wide!$CH$89=""),"",IFERROR(ROUND(IF(CE$4=1,1+9*(MIN(MAX(Data_wide!$CH$89,CE$2),CE$3)-CE$2)/(CE$3-CE$2),1+9*(CE$3-MIN(MAX(Data_wide!$CH$89,CE$2),CE$3))/(CE$3-CE$2)),1),""))</f>
        <v/>
      </c>
      <c r="CF93" s="165">
        <f>IF(OR(CF$4=0,Data_wide!$CI$89=""),"",IFERROR(ROUND(IF(CF$4=1,1+9*(MIN(MAX(Data_wide!$CI$89,CF$2),CF$3)-CF$2)/(CF$3-CF$2),1+9*(CF$3-MIN(MAX(Data_wide!$CI$89,CF$2),CF$3))/(CF$3-CF$2)),1),""))</f>
        <v/>
      </c>
      <c r="CG93" s="165">
        <f>IF(OR(CG$4=0,Data_wide!$CJ$89=""),"",IFERROR(ROUND(IF(CG$4=1,1+9*(MIN(MAX(Data_wide!$CJ$89,CG$2),CG$3)-CG$2)/(CG$3-CG$2),1+9*(CG$3-MIN(MAX(Data_wide!$CJ$89,CG$2),CG$3))/(CG$3-CG$2)),1),""))</f>
        <v/>
      </c>
      <c r="CH93" s="165">
        <f>IF(OR(CH$4=0,Data_wide!$CK$89=""),"",IFERROR(ROUND(IF(CH$4=1,1+9*(MIN(MAX(Data_wide!$CK$89,CH$2),CH$3)-CH$2)/(CH$3-CH$2),1+9*(CH$3-MIN(MAX(Data_wide!$CK$89,CH$2),CH$3))/(CH$3-CH$2)),1),""))</f>
        <v/>
      </c>
      <c r="CI93" s="165">
        <f>IF(OR(CI$4=0,Data_wide!$CL$89=""),"",IFERROR(ROUND(IF(CI$4=1,1+9*(MIN(MAX(Data_wide!$CL$89,CI$2),CI$3)-CI$2)/(CI$3-CI$2),1+9*(CI$3-MIN(MAX(Data_wide!$CL$89,CI$2),CI$3))/(CI$3-CI$2)),1),""))</f>
        <v/>
      </c>
      <c r="CJ93" s="165">
        <f>IF(OR(CJ$4=0,Data_wide!$CM$89=""),"",IFERROR(ROUND(IF(CJ$4=1,1+9*(MIN(MAX(Data_wide!$CM$89,CJ$2),CJ$3)-CJ$2)/(CJ$3-CJ$2),1+9*(CJ$3-MIN(MAX(Data_wide!$CM$89,CJ$2),CJ$3))/(CJ$3-CJ$2)),1),""))</f>
        <v/>
      </c>
      <c r="CK93" s="165">
        <f>IF(OR(CK$4=0,Data_wide!$CN$89=""),"",IFERROR(ROUND(IF(CK$4=1,1+9*(MIN(MAX(Data_wide!$CN$89,CK$2),CK$3)-CK$2)/(CK$3-CK$2),1+9*(CK$3-MIN(MAX(Data_wide!$CN$89,CK$2),CK$3))/(CK$3-CK$2)),1),""))</f>
        <v/>
      </c>
      <c r="CL93" s="165">
        <f>IF(OR(CL$4=0,Data_wide!$CO$89=""),"",IFERROR(ROUND(IF(CL$4=1,1+9*(MIN(MAX(Data_wide!$CO$89,CL$2),CL$3)-CL$2)/(CL$3-CL$2),1+9*(CL$3-MIN(MAX(Data_wide!$CO$89,CL$2),CL$3))/(CL$3-CL$2)),1),""))</f>
        <v/>
      </c>
      <c r="CM93" s="165">
        <f>IF(OR(CM$4=0,Data_wide!$CP$89=""),"",IFERROR(ROUND(IF(CM$4=1,1+9*(MIN(MAX(Data_wide!$CP$89,CM$2),CM$3)-CM$2)/(CM$3-CM$2),1+9*(CM$3-MIN(MAX(Data_wide!$CP$89,CM$2),CM$3))/(CM$3-CM$2)),1),""))</f>
        <v/>
      </c>
      <c r="CN93" s="165">
        <f>IF(OR(CN$4=0,Data_wide!$CQ$89=""),"",IFERROR(ROUND(IF(CN$4=1,1+9*(MIN(MAX(Data_wide!$CQ$89,CN$2),CN$3)-CN$2)/(CN$3-CN$2),1+9*(CN$3-MIN(MAX(Data_wide!$CQ$89,CN$2),CN$3))/(CN$3-CN$2)),1),""))</f>
        <v/>
      </c>
      <c r="CO93" s="165">
        <f>IF(OR(CO$4=0,Data_wide!$CR$89=""),"",IFERROR(ROUND(IF(CO$4=1,1+9*(MIN(MAX(Data_wide!$CR$89,CO$2),CO$3)-CO$2)/(CO$3-CO$2),1+9*(CO$3-MIN(MAX(Data_wide!$CR$89,CO$2),CO$3))/(CO$3-CO$2)),1),""))</f>
        <v/>
      </c>
    </row>
    <row r="94" ht="14" customHeight="1">
      <c r="A94" s="161" t="inlineStr">
        <is>
          <t>ISL</t>
        </is>
      </c>
      <c r="B94" s="161" t="inlineStr">
        <is>
          <t>Iceland</t>
        </is>
      </c>
      <c r="C94" s="165">
        <f>IF(OR(C$4=0,Data_wide!$F$90=""),"",IFERROR(ROUND(IF(C$4=1,1+9*(MIN(MAX(Data_wide!$F$90,C$2),C$3)-C$2)/(C$3-C$2),1+9*(C$3-MIN(MAX(Data_wide!$F$90,C$2),C$3))/(C$3-C$2)),1),""))</f>
        <v/>
      </c>
      <c r="D94" s="165">
        <f>IF(OR(D$4=0,Data_wide!$G$90=""),"",IFERROR(ROUND(IF(D$4=1,1+9*(MIN(MAX(Data_wide!$G$90,D$2),D$3)-D$2)/(D$3-D$2),1+9*(D$3-MIN(MAX(Data_wide!$G$90,D$2),D$3))/(D$3-D$2)),1),""))</f>
        <v/>
      </c>
      <c r="E94" s="165">
        <f>IF(OR(E$4=0,Data_wide!$H$90=""),"",IFERROR(ROUND(IF(E$4=1,1+9*(MIN(MAX(Data_wide!$H$90,E$2),E$3)-E$2)/(E$3-E$2),1+9*(E$3-MIN(MAX(Data_wide!$H$90,E$2),E$3))/(E$3-E$2)),1),""))</f>
        <v/>
      </c>
      <c r="F94" s="165">
        <f>IF(OR(F$4=0,Data_wide!$I$90=""),"",IFERROR(ROUND(IF(F$4=1,1+9*(MIN(MAX(Data_wide!$I$90,F$2),F$3)-F$2)/(F$3-F$2),1+9*(F$3-MIN(MAX(Data_wide!$I$90,F$2),F$3))/(F$3-F$2)),1),""))</f>
        <v/>
      </c>
      <c r="G94" s="165">
        <f>IF(OR(G$4=0,Data_wide!$J$90=""),"",IFERROR(ROUND(IF(G$4=1,1+9*(MIN(MAX(Data_wide!$J$90,G$2),G$3)-G$2)/(G$3-G$2),1+9*(G$3-MIN(MAX(Data_wide!$J$90,G$2),G$3))/(G$3-G$2)),1),""))</f>
        <v/>
      </c>
      <c r="H94" s="165">
        <f>IF(OR(H$4=0,Data_wide!$K$90=""),"",IFERROR(ROUND(IF(H$4=1,1+9*(MIN(MAX(Data_wide!$K$90,H$2),H$3)-H$2)/(H$3-H$2),1+9*(H$3-MIN(MAX(Data_wide!$K$90,H$2),H$3))/(H$3-H$2)),1),""))</f>
        <v/>
      </c>
      <c r="I94" s="165">
        <f>IF(OR(I$4=0,Data_wide!$L$90=""),"",IFERROR(ROUND(IF(I$4=1,1+9*(MIN(MAX(Data_wide!$L$90,I$2),I$3)-I$2)/(I$3-I$2),1+9*(I$3-MIN(MAX(Data_wide!$L$90,I$2),I$3))/(I$3-I$2)),1),""))</f>
        <v/>
      </c>
      <c r="J94" s="165">
        <f>IF(OR(J$4=0,Data_wide!$M$90=""),"",IFERROR(ROUND(IF(J$4=1,1+9*(MIN(MAX(Data_wide!$M$90,J$2),J$3)-J$2)/(J$3-J$2),1+9*(J$3-MIN(MAX(Data_wide!$M$90,J$2),J$3))/(J$3-J$2)),1),""))</f>
        <v/>
      </c>
      <c r="K94" s="165">
        <f>IF(OR(K$4=0,Data_wide!$N$90=""),"",IFERROR(ROUND(IF(K$4=1,1+9*(MIN(MAX(Data_wide!$N$90,K$2),K$3)-K$2)/(K$3-K$2),1+9*(K$3-MIN(MAX(Data_wide!$N$90,K$2),K$3))/(K$3-K$2)),1),""))</f>
        <v/>
      </c>
      <c r="L94" s="165">
        <f>IF(OR(L$4=0,Data_wide!$O$90=""),"",IFERROR(ROUND(IF(L$4=1,1+9*(MIN(MAX(Data_wide!$O$90,L$2),L$3)-L$2)/(L$3-L$2),1+9*(L$3-MIN(MAX(Data_wide!$O$90,L$2),L$3))/(L$3-L$2)),1),""))</f>
        <v/>
      </c>
      <c r="M94" s="165">
        <f>IF(OR(M$4=0,Data_wide!$P$90=""),"",IFERROR(ROUND(IF(M$4=1,1+9*(MIN(MAX(Data_wide!$P$90,M$2),M$3)-M$2)/(M$3-M$2),1+9*(M$3-MIN(MAX(Data_wide!$P$90,M$2),M$3))/(M$3-M$2)),1),""))</f>
        <v/>
      </c>
      <c r="N94" s="165">
        <f>IF(OR(N$4=0,Data_wide!$Q$90=""),"",IFERROR(ROUND(IF(N$4=1,1+9*(MIN(MAX(Data_wide!$Q$90,N$2),N$3)-N$2)/(N$3-N$2),1+9*(N$3-MIN(MAX(Data_wide!$Q$90,N$2),N$3))/(N$3-N$2)),1),""))</f>
        <v/>
      </c>
      <c r="O94" s="165">
        <f>IF(OR(O$4=0,Data_wide!$R$90=""),"",IFERROR(ROUND(IF(O$4=1,1+9*(MIN(MAX(Data_wide!$R$90,O$2),O$3)-O$2)/(O$3-O$2),1+9*(O$3-MIN(MAX(Data_wide!$R$90,O$2),O$3))/(O$3-O$2)),1),""))</f>
        <v/>
      </c>
      <c r="P94" s="165">
        <f>IF(OR(P$4=0,Data_wide!$S$90=""),"",IFERROR(ROUND(IF(P$4=1,1+9*(MIN(MAX(Data_wide!$S$90,P$2),P$3)-P$2)/(P$3-P$2),1+9*(P$3-MIN(MAX(Data_wide!$S$90,P$2),P$3))/(P$3-P$2)),1),""))</f>
        <v/>
      </c>
      <c r="Q94" s="165">
        <f>IF(OR(Q$4=0,Data_wide!$T$90=""),"",IFERROR(ROUND(IF(Q$4=1,1+9*(MIN(MAX(Data_wide!$T$90,Q$2),Q$3)-Q$2)/(Q$3-Q$2),1+9*(Q$3-MIN(MAX(Data_wide!$T$90,Q$2),Q$3))/(Q$3-Q$2)),1),""))</f>
        <v/>
      </c>
      <c r="R94" s="165">
        <f>IF(OR(R$4=0,Data_wide!$U$90=""),"",IFERROR(ROUND(IF(R$4=1,1+9*(MIN(MAX(Data_wide!$U$90,R$2),R$3)-R$2)/(R$3-R$2),1+9*(R$3-MIN(MAX(Data_wide!$U$90,R$2),R$3))/(R$3-R$2)),1),""))</f>
        <v/>
      </c>
      <c r="S94" s="165">
        <f>IF(OR(S$4=0,Data_wide!$V$90=""),"",IFERROR(ROUND(IF(S$4=1,1+9*(MIN(MAX(Data_wide!$V$90,S$2),S$3)-S$2)/(S$3-S$2),1+9*(S$3-MIN(MAX(Data_wide!$V$90,S$2),S$3))/(S$3-S$2)),1),""))</f>
        <v/>
      </c>
      <c r="T94" s="165">
        <f>IF(OR(T$4=0,Data_wide!$W$90=""),"",IFERROR(ROUND(IF(T$4=1,1+9*(MIN(MAX(Data_wide!$W$90,T$2),T$3)-T$2)/(T$3-T$2),1+9*(T$3-MIN(MAX(Data_wide!$W$90,T$2),T$3))/(T$3-T$2)),1),""))</f>
        <v/>
      </c>
      <c r="U94" s="165">
        <f>IF(OR(U$4=0,Data_wide!$X$90=""),"",IFERROR(ROUND(IF(U$4=1,1+9*(MIN(MAX(Data_wide!$X$90,U$2),U$3)-U$2)/(U$3-U$2),1+9*(U$3-MIN(MAX(Data_wide!$X$90,U$2),U$3))/(U$3-U$2)),1),""))</f>
        <v/>
      </c>
      <c r="V94" s="165">
        <f>IF(OR(V$4=0,Data_wide!$Y$90=""),"",IFERROR(ROUND(IF(V$4=1,1+9*(MIN(MAX(Data_wide!$Y$90,V$2),V$3)-V$2)/(V$3-V$2),1+9*(V$3-MIN(MAX(Data_wide!$Y$90,V$2),V$3))/(V$3-V$2)),1),""))</f>
        <v/>
      </c>
      <c r="W94" s="165">
        <f>IF(OR(W$4=0,Data_wide!$Z$90=""),"",IFERROR(ROUND(IF(W$4=1,1+9*(MIN(MAX(Data_wide!$Z$90,W$2),W$3)-W$2)/(W$3-W$2),1+9*(W$3-MIN(MAX(Data_wide!$Z$90,W$2),W$3))/(W$3-W$2)),1),""))</f>
        <v/>
      </c>
      <c r="X94" s="165">
        <f>IF(OR(X$4=0,Data_wide!$AA$90=""),"",IFERROR(ROUND(IF(X$4=1,1+9*(MIN(MAX(Data_wide!$AA$90,X$2),X$3)-X$2)/(X$3-X$2),1+9*(X$3-MIN(MAX(Data_wide!$AA$90,X$2),X$3))/(X$3-X$2)),1),""))</f>
        <v/>
      </c>
      <c r="Y94" s="165">
        <f>IF(OR(Y$4=0,Data_wide!$AB$90=""),"",IFERROR(ROUND(IF(Y$4=1,1+9*(MIN(MAX(Data_wide!$AB$90,Y$2),Y$3)-Y$2)/(Y$3-Y$2),1+9*(Y$3-MIN(MAX(Data_wide!$AB$90,Y$2),Y$3))/(Y$3-Y$2)),1),""))</f>
        <v/>
      </c>
      <c r="Z94" s="165">
        <f>IF(OR(Z$4=0,Data_wide!$AC$90=""),"",IFERROR(ROUND(IF(Z$4=1,1+9*(MIN(MAX(Data_wide!$AC$90,Z$2),Z$3)-Z$2)/(Z$3-Z$2),1+9*(Z$3-MIN(MAX(Data_wide!$AC$90,Z$2),Z$3))/(Z$3-Z$2)),1),""))</f>
        <v/>
      </c>
      <c r="AA94" s="165">
        <f>IF(OR(AA$4=0,Data_wide!$AD$90=""),"",IFERROR(ROUND(IF(AA$4=1,1+9*(MIN(MAX(Data_wide!$AD$90,AA$2),AA$3)-AA$2)/(AA$3-AA$2),1+9*(AA$3-MIN(MAX(Data_wide!$AD$90,AA$2),AA$3))/(AA$3-AA$2)),1),""))</f>
        <v/>
      </c>
      <c r="AB94" s="165">
        <f>IF(OR(AB$4=0,Data_wide!$AE$90=""),"",IFERROR(ROUND(IF(AB$4=1,1+9*(MIN(MAX(Data_wide!$AE$90,AB$2),AB$3)-AB$2)/(AB$3-AB$2),1+9*(AB$3-MIN(MAX(Data_wide!$AE$90,AB$2),AB$3))/(AB$3-AB$2)),1),""))</f>
        <v/>
      </c>
      <c r="AC94" s="165">
        <f>IF(OR(AC$4=0,Data_wide!$AF$90=""),"",IFERROR(ROUND(IF(AC$4=1,1+9*(MIN(MAX(Data_wide!$AF$90,AC$2),AC$3)-AC$2)/(AC$3-AC$2),1+9*(AC$3-MIN(MAX(Data_wide!$AF$90,AC$2),AC$3))/(AC$3-AC$2)),1),""))</f>
        <v/>
      </c>
      <c r="AD94" s="165">
        <f>IF(OR(AD$4=0,Data_wide!$AG$90=""),"",IFERROR(ROUND(IF(AD$4=1,1+9*(MIN(MAX(Data_wide!$AG$90,AD$2),AD$3)-AD$2)/(AD$3-AD$2),1+9*(AD$3-MIN(MAX(Data_wide!$AG$90,AD$2),AD$3))/(AD$3-AD$2)),1),""))</f>
        <v/>
      </c>
      <c r="AE94" s="165">
        <f>IF(OR(AE$4=0,Data_wide!$AH$90=""),"",IFERROR(ROUND(IF(AE$4=1,1+9*(MIN(MAX(Data_wide!$AH$90,AE$2),AE$3)-AE$2)/(AE$3-AE$2),1+9*(AE$3-MIN(MAX(Data_wide!$AH$90,AE$2),AE$3))/(AE$3-AE$2)),1),""))</f>
        <v/>
      </c>
      <c r="AF94" s="165">
        <f>IF(OR(AF$4=0,Data_wide!$AI$90=""),"",IFERROR(ROUND(IF(AF$4=1,1+9*(MIN(MAX(Data_wide!$AI$90,AF$2),AF$3)-AF$2)/(AF$3-AF$2),1+9*(AF$3-MIN(MAX(Data_wide!$AI$90,AF$2),AF$3))/(AF$3-AF$2)),1),""))</f>
        <v/>
      </c>
      <c r="AG94" s="165">
        <f>IF(OR(AG$4=0,Data_wide!$AJ$90=""),"",IFERROR(ROUND(IF(AG$4=1,1+9*(MIN(MAX(Data_wide!$AJ$90,AG$2),AG$3)-AG$2)/(AG$3-AG$2),1+9*(AG$3-MIN(MAX(Data_wide!$AJ$90,AG$2),AG$3))/(AG$3-AG$2)),1),""))</f>
        <v/>
      </c>
      <c r="AH94" s="165">
        <f>IF(OR(AH$4=0,Data_wide!$AK$90=""),"",IFERROR(ROUND(IF(AH$4=1,1+9*(MIN(MAX(Data_wide!$AK$90,AH$2),AH$3)-AH$2)/(AH$3-AH$2),1+9*(AH$3-MIN(MAX(Data_wide!$AK$90,AH$2),AH$3))/(AH$3-AH$2)),1),""))</f>
        <v/>
      </c>
      <c r="AI94" s="165">
        <f>IF(OR(AI$4=0,Data_wide!$AL$90=""),"",IFERROR(ROUND(IF(AI$4=1,1+9*(MIN(MAX(Data_wide!$AL$90,AI$2),AI$3)-AI$2)/(AI$3-AI$2),1+9*(AI$3-MIN(MAX(Data_wide!$AL$90,AI$2),AI$3))/(AI$3-AI$2)),1),""))</f>
        <v/>
      </c>
      <c r="AJ94" s="165">
        <f>IF(OR(AJ$4=0,Data_wide!$AM$90=""),"",IFERROR(ROUND(IF(AJ$4=1,1+9*(MIN(MAX(Data_wide!$AM$90,AJ$2),AJ$3)-AJ$2)/(AJ$3-AJ$2),1+9*(AJ$3-MIN(MAX(Data_wide!$AM$90,AJ$2),AJ$3))/(AJ$3-AJ$2)),1),""))</f>
        <v/>
      </c>
      <c r="AK94" s="165">
        <f>IF(OR(AK$4=0,Data_wide!$AN$90=""),"",IFERROR(ROUND(IF(AK$4=1,1+9*(MIN(MAX(Data_wide!$AN$90,AK$2),AK$3)-AK$2)/(AK$3-AK$2),1+9*(AK$3-MIN(MAX(Data_wide!$AN$90,AK$2),AK$3))/(AK$3-AK$2)),1),""))</f>
        <v/>
      </c>
      <c r="AL94" s="165">
        <f>IF(OR(AL$4=0,Data_wide!$AO$90=""),"",IFERROR(ROUND(IF(AL$4=1,1+9*(MIN(MAX(Data_wide!$AO$90,AL$2),AL$3)-AL$2)/(AL$3-AL$2),1+9*(AL$3-MIN(MAX(Data_wide!$AO$90,AL$2),AL$3))/(AL$3-AL$2)),1),""))</f>
        <v/>
      </c>
      <c r="AM94" s="165">
        <f>IF(OR(AM$4=0,Data_wide!$AP$90=""),"",IFERROR(ROUND(IF(AM$4=1,1+9*(MIN(MAX(Data_wide!$AP$90,AM$2),AM$3)-AM$2)/(AM$3-AM$2),1+9*(AM$3-MIN(MAX(Data_wide!$AP$90,AM$2),AM$3))/(AM$3-AM$2)),1),""))</f>
        <v/>
      </c>
      <c r="AN94" s="165">
        <f>IF(OR(AN$4=0,Data_wide!$AQ$90=""),"",IFERROR(ROUND(IF(AN$4=1,1+9*(MIN(MAX(Data_wide!$AQ$90,AN$2),AN$3)-AN$2)/(AN$3-AN$2),1+9*(AN$3-MIN(MAX(Data_wide!$AQ$90,AN$2),AN$3))/(AN$3-AN$2)),1),""))</f>
        <v/>
      </c>
      <c r="AO94" s="165">
        <f>IF(OR(AO$4=0,Data_wide!$AR$90=""),"",IFERROR(ROUND(IF(AO$4=1,1+9*(MIN(MAX(Data_wide!$AR$90,AO$2),AO$3)-AO$2)/(AO$3-AO$2),1+9*(AO$3-MIN(MAX(Data_wide!$AR$90,AO$2),AO$3))/(AO$3-AO$2)),1),""))</f>
        <v/>
      </c>
      <c r="AP94" s="165">
        <f>IF(OR(AP$4=0,Data_wide!$AS$90=""),"",IFERROR(ROUND(IF(AP$4=1,1+9*(MIN(MAX(Data_wide!$AS$90,AP$2),AP$3)-AP$2)/(AP$3-AP$2),1+9*(AP$3-MIN(MAX(Data_wide!$AS$90,AP$2),AP$3))/(AP$3-AP$2)),1),""))</f>
        <v/>
      </c>
      <c r="AQ94" s="165">
        <f>IF(OR(AQ$4=0,Data_wide!$AT$90=""),"",IFERROR(ROUND(IF(AQ$4=1,1+9*(MIN(MAX(Data_wide!$AT$90,AQ$2),AQ$3)-AQ$2)/(AQ$3-AQ$2),1+9*(AQ$3-MIN(MAX(Data_wide!$AT$90,AQ$2),AQ$3))/(AQ$3-AQ$2)),1),""))</f>
        <v/>
      </c>
      <c r="AR94" s="165">
        <f>IF(OR(AR$4=0,Data_wide!$AU$90=""),"",IFERROR(ROUND(IF(AR$4=1,1+9*(MIN(MAX(Data_wide!$AU$90,AR$2),AR$3)-AR$2)/(AR$3-AR$2),1+9*(AR$3-MIN(MAX(Data_wide!$AU$90,AR$2),AR$3))/(AR$3-AR$2)),1),""))</f>
        <v/>
      </c>
      <c r="AS94" s="165">
        <f>IF(OR(AS$4=0,Data_wide!$AV$90=""),"",IFERROR(ROUND(IF(AS$4=1,1+9*(MIN(MAX(Data_wide!$AV$90,AS$2),AS$3)-AS$2)/(AS$3-AS$2),1+9*(AS$3-MIN(MAX(Data_wide!$AV$90,AS$2),AS$3))/(AS$3-AS$2)),1),""))</f>
        <v/>
      </c>
      <c r="AT94" s="165">
        <f>IF(OR(AT$4=0,Data_wide!$AW$90=""),"",IFERROR(ROUND(IF(AT$4=1,1+9*(MIN(MAX(Data_wide!$AW$90,AT$2),AT$3)-AT$2)/(AT$3-AT$2),1+9*(AT$3-MIN(MAX(Data_wide!$AW$90,AT$2),AT$3))/(AT$3-AT$2)),1),""))</f>
        <v/>
      </c>
      <c r="AU94" s="165">
        <f>IF(OR(AU$4=0,Data_wide!$AX$90=""),"",IFERROR(ROUND(IF(AU$4=1,1+9*(MIN(MAX(Data_wide!$AX$90,AU$2),AU$3)-AU$2)/(AU$3-AU$2),1+9*(AU$3-MIN(MAX(Data_wide!$AX$90,AU$2),AU$3))/(AU$3-AU$2)),1),""))</f>
        <v/>
      </c>
      <c r="AV94" s="165">
        <f>IF(OR(AV$4=0,Data_wide!$AY$90=""),"",IFERROR(ROUND(IF(AV$4=1,1+9*(MIN(MAX(Data_wide!$AY$90,AV$2),AV$3)-AV$2)/(AV$3-AV$2),1+9*(AV$3-MIN(MAX(Data_wide!$AY$90,AV$2),AV$3))/(AV$3-AV$2)),1),""))</f>
        <v/>
      </c>
      <c r="AW94" s="165">
        <f>IF(OR(AW$4=0,Data_wide!$AZ$90=""),"",IFERROR(ROUND(IF(AW$4=1,1+9*(MIN(MAX(Data_wide!$AZ$90,AW$2),AW$3)-AW$2)/(AW$3-AW$2),1+9*(AW$3-MIN(MAX(Data_wide!$AZ$90,AW$2),AW$3))/(AW$3-AW$2)),1),""))</f>
        <v/>
      </c>
      <c r="AX94" s="165">
        <f>IF(OR(AX$4=0,Data_wide!$BA$90=""),"",IFERROR(ROUND(IF(AX$4=1,1+9*(MIN(MAX(Data_wide!$BA$90,AX$2),AX$3)-AX$2)/(AX$3-AX$2),1+9*(AX$3-MIN(MAX(Data_wide!$BA$90,AX$2),AX$3))/(AX$3-AX$2)),1),""))</f>
        <v/>
      </c>
      <c r="AY94" s="165">
        <f>IF(OR(AY$4=0,Data_wide!$BB$90=""),"",IFERROR(ROUND(IF(AY$4=1,1+9*(MIN(MAX(Data_wide!$BB$90,AY$2),AY$3)-AY$2)/(AY$3-AY$2),1+9*(AY$3-MIN(MAX(Data_wide!$BB$90,AY$2),AY$3))/(AY$3-AY$2)),1),""))</f>
        <v/>
      </c>
      <c r="AZ94" s="165">
        <f>IF(OR(AZ$4=0,Data_wide!$BC$90=""),"",IFERROR(ROUND(IF(AZ$4=1,1+9*(MIN(MAX(Data_wide!$BC$90,AZ$2),AZ$3)-AZ$2)/(AZ$3-AZ$2),1+9*(AZ$3-MIN(MAX(Data_wide!$BC$90,AZ$2),AZ$3))/(AZ$3-AZ$2)),1),""))</f>
        <v/>
      </c>
      <c r="BA94" s="165">
        <f>IF(OR(BA$4=0,Data_wide!$BD$90=""),"",IFERROR(ROUND(IF(BA$4=1,1+9*(MIN(MAX(Data_wide!$BD$90,BA$2),BA$3)-BA$2)/(BA$3-BA$2),1+9*(BA$3-MIN(MAX(Data_wide!$BD$90,BA$2),BA$3))/(BA$3-BA$2)),1),""))</f>
        <v/>
      </c>
      <c r="BB94" s="165">
        <f>IF(OR(BB$4=0,Data_wide!$BE$90=""),"",IFERROR(ROUND(IF(BB$4=1,1+9*(MIN(MAX(Data_wide!$BE$90,BB$2),BB$3)-BB$2)/(BB$3-BB$2),1+9*(BB$3-MIN(MAX(Data_wide!$BE$90,BB$2),BB$3))/(BB$3-BB$2)),1),""))</f>
        <v/>
      </c>
      <c r="BC94" s="165">
        <f>IF(OR(BC$4=0,Data_wide!$BF$90=""),"",IFERROR(ROUND(IF(BC$4=1,1+9*(MIN(MAX(Data_wide!$BF$90,BC$2),BC$3)-BC$2)/(BC$3-BC$2),1+9*(BC$3-MIN(MAX(Data_wide!$BF$90,BC$2),BC$3))/(BC$3-BC$2)),1),""))</f>
        <v/>
      </c>
      <c r="BD94" s="165">
        <f>IF(OR(BD$4=0,Data_wide!$BG$90=""),"",IFERROR(ROUND(IF(BD$4=1,1+9*(MIN(MAX(Data_wide!$BG$90,BD$2),BD$3)-BD$2)/(BD$3-BD$2),1+9*(BD$3-MIN(MAX(Data_wide!$BG$90,BD$2),BD$3))/(BD$3-BD$2)),1),""))</f>
        <v/>
      </c>
      <c r="BE94" s="165">
        <f>IF(OR(BE$4=0,Data_wide!$BH$90=""),"",IFERROR(ROUND(IF(BE$4=1,1+9*(MIN(MAX(Data_wide!$BH$90,BE$2),BE$3)-BE$2)/(BE$3-BE$2),1+9*(BE$3-MIN(MAX(Data_wide!$BH$90,BE$2),BE$3))/(BE$3-BE$2)),1),""))</f>
        <v/>
      </c>
      <c r="BF94" s="165">
        <f>IF(OR(BF$4=0,Data_wide!$BI$90=""),"",IFERROR(ROUND(IF(BF$4=1,1+9*(MIN(MAX(Data_wide!$BI$90,BF$2),BF$3)-BF$2)/(BF$3-BF$2),1+9*(BF$3-MIN(MAX(Data_wide!$BI$90,BF$2),BF$3))/(BF$3-BF$2)),1),""))</f>
        <v/>
      </c>
      <c r="BG94" s="165">
        <f>IF(OR(BG$4=0,Data_wide!$BJ$90=""),"",IFERROR(ROUND(IF(BG$4=1,1+9*(MIN(MAX(Data_wide!$BJ$90,BG$2),BG$3)-BG$2)/(BG$3-BG$2),1+9*(BG$3-MIN(MAX(Data_wide!$BJ$90,BG$2),BG$3))/(BG$3-BG$2)),1),""))</f>
        <v/>
      </c>
      <c r="BH94" s="165">
        <f>IF(OR(BH$4=0,Data_wide!$BK$90=""),"",IFERROR(ROUND(IF(BH$4=1,1+9*(MIN(MAX(Data_wide!$BK$90,BH$2),BH$3)-BH$2)/(BH$3-BH$2),1+9*(BH$3-MIN(MAX(Data_wide!$BK$90,BH$2),BH$3))/(BH$3-BH$2)),1),""))</f>
        <v/>
      </c>
      <c r="BI94" s="165">
        <f>IF(OR(BI$4=0,Data_wide!$BL$90=""),"",IFERROR(ROUND(IF(BI$4=1,1+9*(MIN(MAX(Data_wide!$BL$90,BI$2),BI$3)-BI$2)/(BI$3-BI$2),1+9*(BI$3-MIN(MAX(Data_wide!$BL$90,BI$2),BI$3))/(BI$3-BI$2)),1),""))</f>
        <v/>
      </c>
      <c r="BJ94" s="165">
        <f>IF(OR(BJ$4=0,Data_wide!$BM$90=""),"",IFERROR(ROUND(IF(BJ$4=1,1+9*(MIN(MAX(Data_wide!$BM$90,BJ$2),BJ$3)-BJ$2)/(BJ$3-BJ$2),1+9*(BJ$3-MIN(MAX(Data_wide!$BM$90,BJ$2),BJ$3))/(BJ$3-BJ$2)),1),""))</f>
        <v/>
      </c>
      <c r="BK94" s="165">
        <f>IF(OR(BK$4=0,Data_wide!$BN$90=""),"",IFERROR(ROUND(IF(BK$4=1,1+9*(MIN(MAX(Data_wide!$BN$90,BK$2),BK$3)-BK$2)/(BK$3-BK$2),1+9*(BK$3-MIN(MAX(Data_wide!$BN$90,BK$2),BK$3))/(BK$3-BK$2)),1),""))</f>
        <v/>
      </c>
      <c r="BL94" s="165">
        <f>IF(OR(BL$4=0,Data_wide!$BO$90=""),"",IFERROR(ROUND(IF(BL$4=1,1+9*(MIN(MAX(Data_wide!$BO$90,BL$2),BL$3)-BL$2)/(BL$3-BL$2),1+9*(BL$3-MIN(MAX(Data_wide!$BO$90,BL$2),BL$3))/(BL$3-BL$2)),1),""))</f>
        <v/>
      </c>
      <c r="BM94" s="165">
        <f>IF(OR(BM$4=0,Data_wide!$BP$90=""),"",IFERROR(ROUND(IF(BM$4=1,1+9*(MIN(MAX(Data_wide!$BP$90,BM$2),BM$3)-BM$2)/(BM$3-BM$2),1+9*(BM$3-MIN(MAX(Data_wide!$BP$90,BM$2),BM$3))/(BM$3-BM$2)),1),""))</f>
        <v/>
      </c>
      <c r="BN94" s="165">
        <f>IF(OR(BN$4=0,Data_wide!$BQ$90=""),"",IFERROR(ROUND(IF(BN$4=1,1+9*(MIN(MAX(Data_wide!$BQ$90,BN$2),BN$3)-BN$2)/(BN$3-BN$2),1+9*(BN$3-MIN(MAX(Data_wide!$BQ$90,BN$2),BN$3))/(BN$3-BN$2)),1),""))</f>
        <v/>
      </c>
      <c r="BO94" s="165">
        <f>IF(OR(BO$4=0,Data_wide!$BR$90=""),"",IFERROR(ROUND(IF(BO$4=1,1+9*(MIN(MAX(Data_wide!$BR$90,BO$2),BO$3)-BO$2)/(BO$3-BO$2),1+9*(BO$3-MIN(MAX(Data_wide!$BR$90,BO$2),BO$3))/(BO$3-BO$2)),1),""))</f>
        <v/>
      </c>
      <c r="BP94" s="165">
        <f>IF(OR(BP$4=0,Data_wide!$BS$90=""),"",IFERROR(ROUND(IF(BP$4=1,1+9*(MIN(MAX(Data_wide!$BS$90,BP$2),BP$3)-BP$2)/(BP$3-BP$2),1+9*(BP$3-MIN(MAX(Data_wide!$BS$90,BP$2),BP$3))/(BP$3-BP$2)),1),""))</f>
        <v/>
      </c>
      <c r="BQ94" s="165">
        <f>IF(OR(BQ$4=0,Data_wide!$BT$90=""),"",IFERROR(ROUND(IF(BQ$4=1,1+9*(MIN(MAX(Data_wide!$BT$90,BQ$2),BQ$3)-BQ$2)/(BQ$3-BQ$2),1+9*(BQ$3-MIN(MAX(Data_wide!$BT$90,BQ$2),BQ$3))/(BQ$3-BQ$2)),1),""))</f>
        <v/>
      </c>
      <c r="BR94" s="165">
        <f>IF(OR(BR$4=0,Data_wide!$BU$90=""),"",IFERROR(ROUND(IF(BR$4=1,1+9*(MIN(MAX(Data_wide!$BU$90,BR$2),BR$3)-BR$2)/(BR$3-BR$2),1+9*(BR$3-MIN(MAX(Data_wide!$BU$90,BR$2),BR$3))/(BR$3-BR$2)),1),""))</f>
        <v/>
      </c>
      <c r="BS94" s="165">
        <f>IF(OR(BS$4=0,Data_wide!$BV$90=""),"",IFERROR(ROUND(IF(BS$4=1,1+9*(MIN(MAX(Data_wide!$BV$90,BS$2),BS$3)-BS$2)/(BS$3-BS$2),1+9*(BS$3-MIN(MAX(Data_wide!$BV$90,BS$2),BS$3))/(BS$3-BS$2)),1),""))</f>
        <v/>
      </c>
      <c r="BT94" s="165">
        <f>IF(OR(BT$4=0,Data_wide!$BW$90=""),"",IFERROR(ROUND(IF(BT$4=1,1+9*(MIN(MAX(Data_wide!$BW$90,BT$2),BT$3)-BT$2)/(BT$3-BT$2),1+9*(BT$3-MIN(MAX(Data_wide!$BW$90,BT$2),BT$3))/(BT$3-BT$2)),1),""))</f>
        <v/>
      </c>
      <c r="BU94" s="165">
        <f>IF(OR(BU$4=0,Data_wide!$BX$90=""),"",IFERROR(ROUND(IF(BU$4=1,1+9*(MIN(MAX(Data_wide!$BX$90,BU$2),BU$3)-BU$2)/(BU$3-BU$2),1+9*(BU$3-MIN(MAX(Data_wide!$BX$90,BU$2),BU$3))/(BU$3-BU$2)),1),""))</f>
        <v/>
      </c>
      <c r="BV94" s="165">
        <f>IF(OR(BV$4=0,Data_wide!$BY$90=""),"",IFERROR(ROUND(IF(BV$4=1,1+9*(MIN(MAX(Data_wide!$BY$90,BV$2),BV$3)-BV$2)/(BV$3-BV$2),1+9*(BV$3-MIN(MAX(Data_wide!$BY$90,BV$2),BV$3))/(BV$3-BV$2)),1),""))</f>
        <v/>
      </c>
      <c r="BW94" s="165">
        <f>IF(OR(BW$4=0,Data_wide!$BZ$90=""),"",IFERROR(ROUND(IF(BW$4=1,1+9*(MIN(MAX(Data_wide!$BZ$90,BW$2),BW$3)-BW$2)/(BW$3-BW$2),1+9*(BW$3-MIN(MAX(Data_wide!$BZ$90,BW$2),BW$3))/(BW$3-BW$2)),1),""))</f>
        <v/>
      </c>
      <c r="BX94" s="165">
        <f>IF(OR(BX$4=0,Data_wide!$CA$90=""),"",IFERROR(ROUND(IF(BX$4=1,1+9*(MIN(MAX(Data_wide!$CA$90,BX$2),BX$3)-BX$2)/(BX$3-BX$2),1+9*(BX$3-MIN(MAX(Data_wide!$CA$90,BX$2),BX$3))/(BX$3-BX$2)),1),""))</f>
        <v/>
      </c>
      <c r="BY94" s="165">
        <f>IF(OR(BY$4=0,Data_wide!$CB$90=""),"",IFERROR(ROUND(IF(BY$4=1,1+9*(MIN(MAX(Data_wide!$CB$90,BY$2),BY$3)-BY$2)/(BY$3-BY$2),1+9*(BY$3-MIN(MAX(Data_wide!$CB$90,BY$2),BY$3))/(BY$3-BY$2)),1),""))</f>
        <v/>
      </c>
      <c r="BZ94" s="165">
        <f>IF(OR(BZ$4=0,Data_wide!$CC$90=""),"",IFERROR(ROUND(IF(BZ$4=1,1+9*(MIN(MAX(Data_wide!$CC$90,BZ$2),BZ$3)-BZ$2)/(BZ$3-BZ$2),1+9*(BZ$3-MIN(MAX(Data_wide!$CC$90,BZ$2),BZ$3))/(BZ$3-BZ$2)),1),""))</f>
        <v/>
      </c>
      <c r="CA94" s="165">
        <f>IF(OR(CA$4=0,Data_wide!$CD$90=""),"",IFERROR(ROUND(IF(CA$4=1,1+9*(MIN(MAX(Data_wide!$CD$90,CA$2),CA$3)-CA$2)/(CA$3-CA$2),1+9*(CA$3-MIN(MAX(Data_wide!$CD$90,CA$2),CA$3))/(CA$3-CA$2)),1),""))</f>
        <v/>
      </c>
      <c r="CB94" s="165">
        <f>IF(OR(CB$4=0,Data_wide!$CE$90=""),"",IFERROR(ROUND(IF(CB$4=1,1+9*(MIN(MAX(Data_wide!$CE$90,CB$2),CB$3)-CB$2)/(CB$3-CB$2),1+9*(CB$3-MIN(MAX(Data_wide!$CE$90,CB$2),CB$3))/(CB$3-CB$2)),1),""))</f>
        <v/>
      </c>
      <c r="CC94" s="165">
        <f>IF(OR(CC$4=0,Data_wide!$CF$90=""),"",IFERROR(ROUND(IF(CC$4=1,1+9*(MIN(MAX(Data_wide!$CF$90,CC$2),CC$3)-CC$2)/(CC$3-CC$2),1+9*(CC$3-MIN(MAX(Data_wide!$CF$90,CC$2),CC$3))/(CC$3-CC$2)),1),""))</f>
        <v/>
      </c>
      <c r="CD94" s="165">
        <f>IF(OR(CD$4=0,Data_wide!$CG$90=""),"",IFERROR(ROUND(IF(CD$4=1,1+9*(MIN(MAX(Data_wide!$CG$90,CD$2),CD$3)-CD$2)/(CD$3-CD$2),1+9*(CD$3-MIN(MAX(Data_wide!$CG$90,CD$2),CD$3))/(CD$3-CD$2)),1),""))</f>
        <v/>
      </c>
      <c r="CE94" s="165">
        <f>IF(OR(CE$4=0,Data_wide!$CH$90=""),"",IFERROR(ROUND(IF(CE$4=1,1+9*(MIN(MAX(Data_wide!$CH$90,CE$2),CE$3)-CE$2)/(CE$3-CE$2),1+9*(CE$3-MIN(MAX(Data_wide!$CH$90,CE$2),CE$3))/(CE$3-CE$2)),1),""))</f>
        <v/>
      </c>
      <c r="CF94" s="165">
        <f>IF(OR(CF$4=0,Data_wide!$CI$90=""),"",IFERROR(ROUND(IF(CF$4=1,1+9*(MIN(MAX(Data_wide!$CI$90,CF$2),CF$3)-CF$2)/(CF$3-CF$2),1+9*(CF$3-MIN(MAX(Data_wide!$CI$90,CF$2),CF$3))/(CF$3-CF$2)),1),""))</f>
        <v/>
      </c>
      <c r="CG94" s="165">
        <f>IF(OR(CG$4=0,Data_wide!$CJ$90=""),"",IFERROR(ROUND(IF(CG$4=1,1+9*(MIN(MAX(Data_wide!$CJ$90,CG$2),CG$3)-CG$2)/(CG$3-CG$2),1+9*(CG$3-MIN(MAX(Data_wide!$CJ$90,CG$2),CG$3))/(CG$3-CG$2)),1),""))</f>
        <v/>
      </c>
      <c r="CH94" s="165">
        <f>IF(OR(CH$4=0,Data_wide!$CK$90=""),"",IFERROR(ROUND(IF(CH$4=1,1+9*(MIN(MAX(Data_wide!$CK$90,CH$2),CH$3)-CH$2)/(CH$3-CH$2),1+9*(CH$3-MIN(MAX(Data_wide!$CK$90,CH$2),CH$3))/(CH$3-CH$2)),1),""))</f>
        <v/>
      </c>
      <c r="CI94" s="165">
        <f>IF(OR(CI$4=0,Data_wide!$CL$90=""),"",IFERROR(ROUND(IF(CI$4=1,1+9*(MIN(MAX(Data_wide!$CL$90,CI$2),CI$3)-CI$2)/(CI$3-CI$2),1+9*(CI$3-MIN(MAX(Data_wide!$CL$90,CI$2),CI$3))/(CI$3-CI$2)),1),""))</f>
        <v/>
      </c>
      <c r="CJ94" s="165">
        <f>IF(OR(CJ$4=0,Data_wide!$CM$90=""),"",IFERROR(ROUND(IF(CJ$4=1,1+9*(MIN(MAX(Data_wide!$CM$90,CJ$2),CJ$3)-CJ$2)/(CJ$3-CJ$2),1+9*(CJ$3-MIN(MAX(Data_wide!$CM$90,CJ$2),CJ$3))/(CJ$3-CJ$2)),1),""))</f>
        <v/>
      </c>
      <c r="CK94" s="165">
        <f>IF(OR(CK$4=0,Data_wide!$CN$90=""),"",IFERROR(ROUND(IF(CK$4=1,1+9*(MIN(MAX(Data_wide!$CN$90,CK$2),CK$3)-CK$2)/(CK$3-CK$2),1+9*(CK$3-MIN(MAX(Data_wide!$CN$90,CK$2),CK$3))/(CK$3-CK$2)),1),""))</f>
        <v/>
      </c>
      <c r="CL94" s="165">
        <f>IF(OR(CL$4=0,Data_wide!$CO$90=""),"",IFERROR(ROUND(IF(CL$4=1,1+9*(MIN(MAX(Data_wide!$CO$90,CL$2),CL$3)-CL$2)/(CL$3-CL$2),1+9*(CL$3-MIN(MAX(Data_wide!$CO$90,CL$2),CL$3))/(CL$3-CL$2)),1),""))</f>
        <v/>
      </c>
      <c r="CM94" s="165">
        <f>IF(OR(CM$4=0,Data_wide!$CP$90=""),"",IFERROR(ROUND(IF(CM$4=1,1+9*(MIN(MAX(Data_wide!$CP$90,CM$2),CM$3)-CM$2)/(CM$3-CM$2),1+9*(CM$3-MIN(MAX(Data_wide!$CP$90,CM$2),CM$3))/(CM$3-CM$2)),1),""))</f>
        <v/>
      </c>
      <c r="CN94" s="165">
        <f>IF(OR(CN$4=0,Data_wide!$CQ$90=""),"",IFERROR(ROUND(IF(CN$4=1,1+9*(MIN(MAX(Data_wide!$CQ$90,CN$2),CN$3)-CN$2)/(CN$3-CN$2),1+9*(CN$3-MIN(MAX(Data_wide!$CQ$90,CN$2),CN$3))/(CN$3-CN$2)),1),""))</f>
        <v/>
      </c>
      <c r="CO94" s="165">
        <f>IF(OR(CO$4=0,Data_wide!$CR$90=""),"",IFERROR(ROUND(IF(CO$4=1,1+9*(MIN(MAX(Data_wide!$CR$90,CO$2),CO$3)-CO$2)/(CO$3-CO$2),1+9*(CO$3-MIN(MAX(Data_wide!$CR$90,CO$2),CO$3))/(CO$3-CO$2)),1),""))</f>
        <v/>
      </c>
    </row>
    <row r="95" ht="14" customHeight="1">
      <c r="A95" s="161" t="inlineStr">
        <is>
          <t>IND</t>
        </is>
      </c>
      <c r="B95" s="161" t="inlineStr">
        <is>
          <t>India</t>
        </is>
      </c>
      <c r="C95" s="165">
        <f>IF(OR(C$4=0,Data_wide!$F$91=""),"",IFERROR(ROUND(IF(C$4=1,1+9*(MIN(MAX(Data_wide!$F$91,C$2),C$3)-C$2)/(C$3-C$2),1+9*(C$3-MIN(MAX(Data_wide!$F$91,C$2),C$3))/(C$3-C$2)),1),""))</f>
        <v/>
      </c>
      <c r="D95" s="165">
        <f>IF(OR(D$4=0,Data_wide!$G$91=""),"",IFERROR(ROUND(IF(D$4=1,1+9*(MIN(MAX(Data_wide!$G$91,D$2),D$3)-D$2)/(D$3-D$2),1+9*(D$3-MIN(MAX(Data_wide!$G$91,D$2),D$3))/(D$3-D$2)),1),""))</f>
        <v/>
      </c>
      <c r="E95" s="165">
        <f>IF(OR(E$4=0,Data_wide!$H$91=""),"",IFERROR(ROUND(IF(E$4=1,1+9*(MIN(MAX(Data_wide!$H$91,E$2),E$3)-E$2)/(E$3-E$2),1+9*(E$3-MIN(MAX(Data_wide!$H$91,E$2),E$3))/(E$3-E$2)),1),""))</f>
        <v/>
      </c>
      <c r="F95" s="165">
        <f>IF(OR(F$4=0,Data_wide!$I$91=""),"",IFERROR(ROUND(IF(F$4=1,1+9*(MIN(MAX(Data_wide!$I$91,F$2),F$3)-F$2)/(F$3-F$2),1+9*(F$3-MIN(MAX(Data_wide!$I$91,F$2),F$3))/(F$3-F$2)),1),""))</f>
        <v/>
      </c>
      <c r="G95" s="165">
        <f>IF(OR(G$4=0,Data_wide!$J$91=""),"",IFERROR(ROUND(IF(G$4=1,1+9*(MIN(MAX(Data_wide!$J$91,G$2),G$3)-G$2)/(G$3-G$2),1+9*(G$3-MIN(MAX(Data_wide!$J$91,G$2),G$3))/(G$3-G$2)),1),""))</f>
        <v/>
      </c>
      <c r="H95" s="165">
        <f>IF(OR(H$4=0,Data_wide!$K$91=""),"",IFERROR(ROUND(IF(H$4=1,1+9*(MIN(MAX(Data_wide!$K$91,H$2),H$3)-H$2)/(H$3-H$2),1+9*(H$3-MIN(MAX(Data_wide!$K$91,H$2),H$3))/(H$3-H$2)),1),""))</f>
        <v/>
      </c>
      <c r="I95" s="165">
        <f>IF(OR(I$4=0,Data_wide!$L$91=""),"",IFERROR(ROUND(IF(I$4=1,1+9*(MIN(MAX(Data_wide!$L$91,I$2),I$3)-I$2)/(I$3-I$2),1+9*(I$3-MIN(MAX(Data_wide!$L$91,I$2),I$3))/(I$3-I$2)),1),""))</f>
        <v/>
      </c>
      <c r="J95" s="165">
        <f>IF(OR(J$4=0,Data_wide!$M$91=""),"",IFERROR(ROUND(IF(J$4=1,1+9*(MIN(MAX(Data_wide!$M$91,J$2),J$3)-J$2)/(J$3-J$2),1+9*(J$3-MIN(MAX(Data_wide!$M$91,J$2),J$3))/(J$3-J$2)),1),""))</f>
        <v/>
      </c>
      <c r="K95" s="165">
        <f>IF(OR(K$4=0,Data_wide!$N$91=""),"",IFERROR(ROUND(IF(K$4=1,1+9*(MIN(MAX(Data_wide!$N$91,K$2),K$3)-K$2)/(K$3-K$2),1+9*(K$3-MIN(MAX(Data_wide!$N$91,K$2),K$3))/(K$3-K$2)),1),""))</f>
        <v/>
      </c>
      <c r="L95" s="165">
        <f>IF(OR(L$4=0,Data_wide!$O$91=""),"",IFERROR(ROUND(IF(L$4=1,1+9*(MIN(MAX(Data_wide!$O$91,L$2),L$3)-L$2)/(L$3-L$2),1+9*(L$3-MIN(MAX(Data_wide!$O$91,L$2),L$3))/(L$3-L$2)),1),""))</f>
        <v/>
      </c>
      <c r="M95" s="165">
        <f>IF(OR(M$4=0,Data_wide!$P$91=""),"",IFERROR(ROUND(IF(M$4=1,1+9*(MIN(MAX(Data_wide!$P$91,M$2),M$3)-M$2)/(M$3-M$2),1+9*(M$3-MIN(MAX(Data_wide!$P$91,M$2),M$3))/(M$3-M$2)),1),""))</f>
        <v/>
      </c>
      <c r="N95" s="165">
        <f>IF(OR(N$4=0,Data_wide!$Q$91=""),"",IFERROR(ROUND(IF(N$4=1,1+9*(MIN(MAX(Data_wide!$Q$91,N$2),N$3)-N$2)/(N$3-N$2),1+9*(N$3-MIN(MAX(Data_wide!$Q$91,N$2),N$3))/(N$3-N$2)),1),""))</f>
        <v/>
      </c>
      <c r="O95" s="165">
        <f>IF(OR(O$4=0,Data_wide!$R$91=""),"",IFERROR(ROUND(IF(O$4=1,1+9*(MIN(MAX(Data_wide!$R$91,O$2),O$3)-O$2)/(O$3-O$2),1+9*(O$3-MIN(MAX(Data_wide!$R$91,O$2),O$3))/(O$3-O$2)),1),""))</f>
        <v/>
      </c>
      <c r="P95" s="165">
        <f>IF(OR(P$4=0,Data_wide!$S$91=""),"",IFERROR(ROUND(IF(P$4=1,1+9*(MIN(MAX(Data_wide!$S$91,P$2),P$3)-P$2)/(P$3-P$2),1+9*(P$3-MIN(MAX(Data_wide!$S$91,P$2),P$3))/(P$3-P$2)),1),""))</f>
        <v/>
      </c>
      <c r="Q95" s="165">
        <f>IF(OR(Q$4=0,Data_wide!$T$91=""),"",IFERROR(ROUND(IF(Q$4=1,1+9*(MIN(MAX(Data_wide!$T$91,Q$2),Q$3)-Q$2)/(Q$3-Q$2),1+9*(Q$3-MIN(MAX(Data_wide!$T$91,Q$2),Q$3))/(Q$3-Q$2)),1),""))</f>
        <v/>
      </c>
      <c r="R95" s="165">
        <f>IF(OR(R$4=0,Data_wide!$U$91=""),"",IFERROR(ROUND(IF(R$4=1,1+9*(MIN(MAX(Data_wide!$U$91,R$2),R$3)-R$2)/(R$3-R$2),1+9*(R$3-MIN(MAX(Data_wide!$U$91,R$2),R$3))/(R$3-R$2)),1),""))</f>
        <v/>
      </c>
      <c r="S95" s="165">
        <f>IF(OR(S$4=0,Data_wide!$V$91=""),"",IFERROR(ROUND(IF(S$4=1,1+9*(MIN(MAX(Data_wide!$V$91,S$2),S$3)-S$2)/(S$3-S$2),1+9*(S$3-MIN(MAX(Data_wide!$V$91,S$2),S$3))/(S$3-S$2)),1),""))</f>
        <v/>
      </c>
      <c r="T95" s="165">
        <f>IF(OR(T$4=0,Data_wide!$W$91=""),"",IFERROR(ROUND(IF(T$4=1,1+9*(MIN(MAX(Data_wide!$W$91,T$2),T$3)-T$2)/(T$3-T$2),1+9*(T$3-MIN(MAX(Data_wide!$W$91,T$2),T$3))/(T$3-T$2)),1),""))</f>
        <v/>
      </c>
      <c r="U95" s="165">
        <f>IF(OR(U$4=0,Data_wide!$X$91=""),"",IFERROR(ROUND(IF(U$4=1,1+9*(MIN(MAX(Data_wide!$X$91,U$2),U$3)-U$2)/(U$3-U$2),1+9*(U$3-MIN(MAX(Data_wide!$X$91,U$2),U$3))/(U$3-U$2)),1),""))</f>
        <v/>
      </c>
      <c r="V95" s="165">
        <f>IF(OR(V$4=0,Data_wide!$Y$91=""),"",IFERROR(ROUND(IF(V$4=1,1+9*(MIN(MAX(Data_wide!$Y$91,V$2),V$3)-V$2)/(V$3-V$2),1+9*(V$3-MIN(MAX(Data_wide!$Y$91,V$2),V$3))/(V$3-V$2)),1),""))</f>
        <v/>
      </c>
      <c r="W95" s="165">
        <f>IF(OR(W$4=0,Data_wide!$Z$91=""),"",IFERROR(ROUND(IF(W$4=1,1+9*(MIN(MAX(Data_wide!$Z$91,W$2),W$3)-W$2)/(W$3-W$2),1+9*(W$3-MIN(MAX(Data_wide!$Z$91,W$2),W$3))/(W$3-W$2)),1),""))</f>
        <v/>
      </c>
      <c r="X95" s="165">
        <f>IF(OR(X$4=0,Data_wide!$AA$91=""),"",IFERROR(ROUND(IF(X$4=1,1+9*(MIN(MAX(Data_wide!$AA$91,X$2),X$3)-X$2)/(X$3-X$2),1+9*(X$3-MIN(MAX(Data_wide!$AA$91,X$2),X$3))/(X$3-X$2)),1),""))</f>
        <v/>
      </c>
      <c r="Y95" s="165">
        <f>IF(OR(Y$4=0,Data_wide!$AB$91=""),"",IFERROR(ROUND(IF(Y$4=1,1+9*(MIN(MAX(Data_wide!$AB$91,Y$2),Y$3)-Y$2)/(Y$3-Y$2),1+9*(Y$3-MIN(MAX(Data_wide!$AB$91,Y$2),Y$3))/(Y$3-Y$2)),1),""))</f>
        <v/>
      </c>
      <c r="Z95" s="165">
        <f>IF(OR(Z$4=0,Data_wide!$AC$91=""),"",IFERROR(ROUND(IF(Z$4=1,1+9*(MIN(MAX(Data_wide!$AC$91,Z$2),Z$3)-Z$2)/(Z$3-Z$2),1+9*(Z$3-MIN(MAX(Data_wide!$AC$91,Z$2),Z$3))/(Z$3-Z$2)),1),""))</f>
        <v/>
      </c>
      <c r="AA95" s="165">
        <f>IF(OR(AA$4=0,Data_wide!$AD$91=""),"",IFERROR(ROUND(IF(AA$4=1,1+9*(MIN(MAX(Data_wide!$AD$91,AA$2),AA$3)-AA$2)/(AA$3-AA$2),1+9*(AA$3-MIN(MAX(Data_wide!$AD$91,AA$2),AA$3))/(AA$3-AA$2)),1),""))</f>
        <v/>
      </c>
      <c r="AB95" s="165">
        <f>IF(OR(AB$4=0,Data_wide!$AE$91=""),"",IFERROR(ROUND(IF(AB$4=1,1+9*(MIN(MAX(Data_wide!$AE$91,AB$2),AB$3)-AB$2)/(AB$3-AB$2),1+9*(AB$3-MIN(MAX(Data_wide!$AE$91,AB$2),AB$3))/(AB$3-AB$2)),1),""))</f>
        <v/>
      </c>
      <c r="AC95" s="165">
        <f>IF(OR(AC$4=0,Data_wide!$AF$91=""),"",IFERROR(ROUND(IF(AC$4=1,1+9*(MIN(MAX(Data_wide!$AF$91,AC$2),AC$3)-AC$2)/(AC$3-AC$2),1+9*(AC$3-MIN(MAX(Data_wide!$AF$91,AC$2),AC$3))/(AC$3-AC$2)),1),""))</f>
        <v/>
      </c>
      <c r="AD95" s="165">
        <f>IF(OR(AD$4=0,Data_wide!$AG$91=""),"",IFERROR(ROUND(IF(AD$4=1,1+9*(MIN(MAX(Data_wide!$AG$91,AD$2),AD$3)-AD$2)/(AD$3-AD$2),1+9*(AD$3-MIN(MAX(Data_wide!$AG$91,AD$2),AD$3))/(AD$3-AD$2)),1),""))</f>
        <v/>
      </c>
      <c r="AE95" s="165">
        <f>IF(OR(AE$4=0,Data_wide!$AH$91=""),"",IFERROR(ROUND(IF(AE$4=1,1+9*(MIN(MAX(Data_wide!$AH$91,AE$2),AE$3)-AE$2)/(AE$3-AE$2),1+9*(AE$3-MIN(MAX(Data_wide!$AH$91,AE$2),AE$3))/(AE$3-AE$2)),1),""))</f>
        <v/>
      </c>
      <c r="AF95" s="165">
        <f>IF(OR(AF$4=0,Data_wide!$AI$91=""),"",IFERROR(ROUND(IF(AF$4=1,1+9*(MIN(MAX(Data_wide!$AI$91,AF$2),AF$3)-AF$2)/(AF$3-AF$2),1+9*(AF$3-MIN(MAX(Data_wide!$AI$91,AF$2),AF$3))/(AF$3-AF$2)),1),""))</f>
        <v/>
      </c>
      <c r="AG95" s="165">
        <f>IF(OR(AG$4=0,Data_wide!$AJ$91=""),"",IFERROR(ROUND(IF(AG$4=1,1+9*(MIN(MAX(Data_wide!$AJ$91,AG$2),AG$3)-AG$2)/(AG$3-AG$2),1+9*(AG$3-MIN(MAX(Data_wide!$AJ$91,AG$2),AG$3))/(AG$3-AG$2)),1),""))</f>
        <v/>
      </c>
      <c r="AH95" s="165">
        <f>IF(OR(AH$4=0,Data_wide!$AK$91=""),"",IFERROR(ROUND(IF(AH$4=1,1+9*(MIN(MAX(Data_wide!$AK$91,AH$2),AH$3)-AH$2)/(AH$3-AH$2),1+9*(AH$3-MIN(MAX(Data_wide!$AK$91,AH$2),AH$3))/(AH$3-AH$2)),1),""))</f>
        <v/>
      </c>
      <c r="AI95" s="165">
        <f>IF(OR(AI$4=0,Data_wide!$AL$91=""),"",IFERROR(ROUND(IF(AI$4=1,1+9*(MIN(MAX(Data_wide!$AL$91,AI$2),AI$3)-AI$2)/(AI$3-AI$2),1+9*(AI$3-MIN(MAX(Data_wide!$AL$91,AI$2),AI$3))/(AI$3-AI$2)),1),""))</f>
        <v/>
      </c>
      <c r="AJ95" s="165">
        <f>IF(OR(AJ$4=0,Data_wide!$AM$91=""),"",IFERROR(ROUND(IF(AJ$4=1,1+9*(MIN(MAX(Data_wide!$AM$91,AJ$2),AJ$3)-AJ$2)/(AJ$3-AJ$2),1+9*(AJ$3-MIN(MAX(Data_wide!$AM$91,AJ$2),AJ$3))/(AJ$3-AJ$2)),1),""))</f>
        <v/>
      </c>
      <c r="AK95" s="165">
        <f>IF(OR(AK$4=0,Data_wide!$AN$91=""),"",IFERROR(ROUND(IF(AK$4=1,1+9*(MIN(MAX(Data_wide!$AN$91,AK$2),AK$3)-AK$2)/(AK$3-AK$2),1+9*(AK$3-MIN(MAX(Data_wide!$AN$91,AK$2),AK$3))/(AK$3-AK$2)),1),""))</f>
        <v/>
      </c>
      <c r="AL95" s="165">
        <f>IF(OR(AL$4=0,Data_wide!$AO$91=""),"",IFERROR(ROUND(IF(AL$4=1,1+9*(MIN(MAX(Data_wide!$AO$91,AL$2),AL$3)-AL$2)/(AL$3-AL$2),1+9*(AL$3-MIN(MAX(Data_wide!$AO$91,AL$2),AL$3))/(AL$3-AL$2)),1),""))</f>
        <v/>
      </c>
      <c r="AM95" s="165">
        <f>IF(OR(AM$4=0,Data_wide!$AP$91=""),"",IFERROR(ROUND(IF(AM$4=1,1+9*(MIN(MAX(Data_wide!$AP$91,AM$2),AM$3)-AM$2)/(AM$3-AM$2),1+9*(AM$3-MIN(MAX(Data_wide!$AP$91,AM$2),AM$3))/(AM$3-AM$2)),1),""))</f>
        <v/>
      </c>
      <c r="AN95" s="165">
        <f>IF(OR(AN$4=0,Data_wide!$AQ$91=""),"",IFERROR(ROUND(IF(AN$4=1,1+9*(MIN(MAX(Data_wide!$AQ$91,AN$2),AN$3)-AN$2)/(AN$3-AN$2),1+9*(AN$3-MIN(MAX(Data_wide!$AQ$91,AN$2),AN$3))/(AN$3-AN$2)),1),""))</f>
        <v/>
      </c>
      <c r="AO95" s="165">
        <f>IF(OR(AO$4=0,Data_wide!$AR$91=""),"",IFERROR(ROUND(IF(AO$4=1,1+9*(MIN(MAX(Data_wide!$AR$91,AO$2),AO$3)-AO$2)/(AO$3-AO$2),1+9*(AO$3-MIN(MAX(Data_wide!$AR$91,AO$2),AO$3))/(AO$3-AO$2)),1),""))</f>
        <v/>
      </c>
      <c r="AP95" s="165">
        <f>IF(OR(AP$4=0,Data_wide!$AS$91=""),"",IFERROR(ROUND(IF(AP$4=1,1+9*(MIN(MAX(Data_wide!$AS$91,AP$2),AP$3)-AP$2)/(AP$3-AP$2),1+9*(AP$3-MIN(MAX(Data_wide!$AS$91,AP$2),AP$3))/(AP$3-AP$2)),1),""))</f>
        <v/>
      </c>
      <c r="AQ95" s="165">
        <f>IF(OR(AQ$4=0,Data_wide!$AT$91=""),"",IFERROR(ROUND(IF(AQ$4=1,1+9*(MIN(MAX(Data_wide!$AT$91,AQ$2),AQ$3)-AQ$2)/(AQ$3-AQ$2),1+9*(AQ$3-MIN(MAX(Data_wide!$AT$91,AQ$2),AQ$3))/(AQ$3-AQ$2)),1),""))</f>
        <v/>
      </c>
      <c r="AR95" s="165">
        <f>IF(OR(AR$4=0,Data_wide!$AU$91=""),"",IFERROR(ROUND(IF(AR$4=1,1+9*(MIN(MAX(Data_wide!$AU$91,AR$2),AR$3)-AR$2)/(AR$3-AR$2),1+9*(AR$3-MIN(MAX(Data_wide!$AU$91,AR$2),AR$3))/(AR$3-AR$2)),1),""))</f>
        <v/>
      </c>
      <c r="AS95" s="165">
        <f>IF(OR(AS$4=0,Data_wide!$AV$91=""),"",IFERROR(ROUND(IF(AS$4=1,1+9*(MIN(MAX(Data_wide!$AV$91,AS$2),AS$3)-AS$2)/(AS$3-AS$2),1+9*(AS$3-MIN(MAX(Data_wide!$AV$91,AS$2),AS$3))/(AS$3-AS$2)),1),""))</f>
        <v/>
      </c>
      <c r="AT95" s="165">
        <f>IF(OR(AT$4=0,Data_wide!$AW$91=""),"",IFERROR(ROUND(IF(AT$4=1,1+9*(MIN(MAX(Data_wide!$AW$91,AT$2),AT$3)-AT$2)/(AT$3-AT$2),1+9*(AT$3-MIN(MAX(Data_wide!$AW$91,AT$2),AT$3))/(AT$3-AT$2)),1),""))</f>
        <v/>
      </c>
      <c r="AU95" s="165">
        <f>IF(OR(AU$4=0,Data_wide!$AX$91=""),"",IFERROR(ROUND(IF(AU$4=1,1+9*(MIN(MAX(Data_wide!$AX$91,AU$2),AU$3)-AU$2)/(AU$3-AU$2),1+9*(AU$3-MIN(MAX(Data_wide!$AX$91,AU$2),AU$3))/(AU$3-AU$2)),1),""))</f>
        <v/>
      </c>
      <c r="AV95" s="165">
        <f>IF(OR(AV$4=0,Data_wide!$AY$91=""),"",IFERROR(ROUND(IF(AV$4=1,1+9*(MIN(MAX(Data_wide!$AY$91,AV$2),AV$3)-AV$2)/(AV$3-AV$2),1+9*(AV$3-MIN(MAX(Data_wide!$AY$91,AV$2),AV$3))/(AV$3-AV$2)),1),""))</f>
        <v/>
      </c>
      <c r="AW95" s="165">
        <f>IF(OR(AW$4=0,Data_wide!$AZ$91=""),"",IFERROR(ROUND(IF(AW$4=1,1+9*(MIN(MAX(Data_wide!$AZ$91,AW$2),AW$3)-AW$2)/(AW$3-AW$2),1+9*(AW$3-MIN(MAX(Data_wide!$AZ$91,AW$2),AW$3))/(AW$3-AW$2)),1),""))</f>
        <v/>
      </c>
      <c r="AX95" s="165">
        <f>IF(OR(AX$4=0,Data_wide!$BA$91=""),"",IFERROR(ROUND(IF(AX$4=1,1+9*(MIN(MAX(Data_wide!$BA$91,AX$2),AX$3)-AX$2)/(AX$3-AX$2),1+9*(AX$3-MIN(MAX(Data_wide!$BA$91,AX$2),AX$3))/(AX$3-AX$2)),1),""))</f>
        <v/>
      </c>
      <c r="AY95" s="165">
        <f>IF(OR(AY$4=0,Data_wide!$BB$91=""),"",IFERROR(ROUND(IF(AY$4=1,1+9*(MIN(MAX(Data_wide!$BB$91,AY$2),AY$3)-AY$2)/(AY$3-AY$2),1+9*(AY$3-MIN(MAX(Data_wide!$BB$91,AY$2),AY$3))/(AY$3-AY$2)),1),""))</f>
        <v/>
      </c>
      <c r="AZ95" s="165">
        <f>IF(OR(AZ$4=0,Data_wide!$BC$91=""),"",IFERROR(ROUND(IF(AZ$4=1,1+9*(MIN(MAX(Data_wide!$BC$91,AZ$2),AZ$3)-AZ$2)/(AZ$3-AZ$2),1+9*(AZ$3-MIN(MAX(Data_wide!$BC$91,AZ$2),AZ$3))/(AZ$3-AZ$2)),1),""))</f>
        <v/>
      </c>
      <c r="BA95" s="165">
        <f>IF(OR(BA$4=0,Data_wide!$BD$91=""),"",IFERROR(ROUND(IF(BA$4=1,1+9*(MIN(MAX(Data_wide!$BD$91,BA$2),BA$3)-BA$2)/(BA$3-BA$2),1+9*(BA$3-MIN(MAX(Data_wide!$BD$91,BA$2),BA$3))/(BA$3-BA$2)),1),""))</f>
        <v/>
      </c>
      <c r="BB95" s="165">
        <f>IF(OR(BB$4=0,Data_wide!$BE$91=""),"",IFERROR(ROUND(IF(BB$4=1,1+9*(MIN(MAX(Data_wide!$BE$91,BB$2),BB$3)-BB$2)/(BB$3-BB$2),1+9*(BB$3-MIN(MAX(Data_wide!$BE$91,BB$2),BB$3))/(BB$3-BB$2)),1),""))</f>
        <v/>
      </c>
      <c r="BC95" s="165">
        <f>IF(OR(BC$4=0,Data_wide!$BF$91=""),"",IFERROR(ROUND(IF(BC$4=1,1+9*(MIN(MAX(Data_wide!$BF$91,BC$2),BC$3)-BC$2)/(BC$3-BC$2),1+9*(BC$3-MIN(MAX(Data_wide!$BF$91,BC$2),BC$3))/(BC$3-BC$2)),1),""))</f>
        <v/>
      </c>
      <c r="BD95" s="165">
        <f>IF(OR(BD$4=0,Data_wide!$BG$91=""),"",IFERROR(ROUND(IF(BD$4=1,1+9*(MIN(MAX(Data_wide!$BG$91,BD$2),BD$3)-BD$2)/(BD$3-BD$2),1+9*(BD$3-MIN(MAX(Data_wide!$BG$91,BD$2),BD$3))/(BD$3-BD$2)),1),""))</f>
        <v/>
      </c>
      <c r="BE95" s="165">
        <f>IF(OR(BE$4=0,Data_wide!$BH$91=""),"",IFERROR(ROUND(IF(BE$4=1,1+9*(MIN(MAX(Data_wide!$BH$91,BE$2),BE$3)-BE$2)/(BE$3-BE$2),1+9*(BE$3-MIN(MAX(Data_wide!$BH$91,BE$2),BE$3))/(BE$3-BE$2)),1),""))</f>
        <v/>
      </c>
      <c r="BF95" s="165">
        <f>IF(OR(BF$4=0,Data_wide!$BI$91=""),"",IFERROR(ROUND(IF(BF$4=1,1+9*(MIN(MAX(Data_wide!$BI$91,BF$2),BF$3)-BF$2)/(BF$3-BF$2),1+9*(BF$3-MIN(MAX(Data_wide!$BI$91,BF$2),BF$3))/(BF$3-BF$2)),1),""))</f>
        <v/>
      </c>
      <c r="BG95" s="165">
        <f>IF(OR(BG$4=0,Data_wide!$BJ$91=""),"",IFERROR(ROUND(IF(BG$4=1,1+9*(MIN(MAX(Data_wide!$BJ$91,BG$2),BG$3)-BG$2)/(BG$3-BG$2),1+9*(BG$3-MIN(MAX(Data_wide!$BJ$91,BG$2),BG$3))/(BG$3-BG$2)),1),""))</f>
        <v/>
      </c>
      <c r="BH95" s="165">
        <f>IF(OR(BH$4=0,Data_wide!$BK$91=""),"",IFERROR(ROUND(IF(BH$4=1,1+9*(MIN(MAX(Data_wide!$BK$91,BH$2),BH$3)-BH$2)/(BH$3-BH$2),1+9*(BH$3-MIN(MAX(Data_wide!$BK$91,BH$2),BH$3))/(BH$3-BH$2)),1),""))</f>
        <v/>
      </c>
      <c r="BI95" s="165">
        <f>IF(OR(BI$4=0,Data_wide!$BL$91=""),"",IFERROR(ROUND(IF(BI$4=1,1+9*(MIN(MAX(Data_wide!$BL$91,BI$2),BI$3)-BI$2)/(BI$3-BI$2),1+9*(BI$3-MIN(MAX(Data_wide!$BL$91,BI$2),BI$3))/(BI$3-BI$2)),1),""))</f>
        <v/>
      </c>
      <c r="BJ95" s="165">
        <f>IF(OR(BJ$4=0,Data_wide!$BM$91=""),"",IFERROR(ROUND(IF(BJ$4=1,1+9*(MIN(MAX(Data_wide!$BM$91,BJ$2),BJ$3)-BJ$2)/(BJ$3-BJ$2),1+9*(BJ$3-MIN(MAX(Data_wide!$BM$91,BJ$2),BJ$3))/(BJ$3-BJ$2)),1),""))</f>
        <v/>
      </c>
      <c r="BK95" s="165">
        <f>IF(OR(BK$4=0,Data_wide!$BN$91=""),"",IFERROR(ROUND(IF(BK$4=1,1+9*(MIN(MAX(Data_wide!$BN$91,BK$2),BK$3)-BK$2)/(BK$3-BK$2),1+9*(BK$3-MIN(MAX(Data_wide!$BN$91,BK$2),BK$3))/(BK$3-BK$2)),1),""))</f>
        <v/>
      </c>
      <c r="BL95" s="165">
        <f>IF(OR(BL$4=0,Data_wide!$BO$91=""),"",IFERROR(ROUND(IF(BL$4=1,1+9*(MIN(MAX(Data_wide!$BO$91,BL$2),BL$3)-BL$2)/(BL$3-BL$2),1+9*(BL$3-MIN(MAX(Data_wide!$BO$91,BL$2),BL$3))/(BL$3-BL$2)),1),""))</f>
        <v/>
      </c>
      <c r="BM95" s="165">
        <f>IF(OR(BM$4=0,Data_wide!$BP$91=""),"",IFERROR(ROUND(IF(BM$4=1,1+9*(MIN(MAX(Data_wide!$BP$91,BM$2),BM$3)-BM$2)/(BM$3-BM$2),1+9*(BM$3-MIN(MAX(Data_wide!$BP$91,BM$2),BM$3))/(BM$3-BM$2)),1),""))</f>
        <v/>
      </c>
      <c r="BN95" s="165">
        <f>IF(OR(BN$4=0,Data_wide!$BQ$91=""),"",IFERROR(ROUND(IF(BN$4=1,1+9*(MIN(MAX(Data_wide!$BQ$91,BN$2),BN$3)-BN$2)/(BN$3-BN$2),1+9*(BN$3-MIN(MAX(Data_wide!$BQ$91,BN$2),BN$3))/(BN$3-BN$2)),1),""))</f>
        <v/>
      </c>
      <c r="BO95" s="165">
        <f>IF(OR(BO$4=0,Data_wide!$BR$91=""),"",IFERROR(ROUND(IF(BO$4=1,1+9*(MIN(MAX(Data_wide!$BR$91,BO$2),BO$3)-BO$2)/(BO$3-BO$2),1+9*(BO$3-MIN(MAX(Data_wide!$BR$91,BO$2),BO$3))/(BO$3-BO$2)),1),""))</f>
        <v/>
      </c>
      <c r="BP95" s="165">
        <f>IF(OR(BP$4=0,Data_wide!$BS$91=""),"",IFERROR(ROUND(IF(BP$4=1,1+9*(MIN(MAX(Data_wide!$BS$91,BP$2),BP$3)-BP$2)/(BP$3-BP$2),1+9*(BP$3-MIN(MAX(Data_wide!$BS$91,BP$2),BP$3))/(BP$3-BP$2)),1),""))</f>
        <v/>
      </c>
      <c r="BQ95" s="165">
        <f>IF(OR(BQ$4=0,Data_wide!$BT$91=""),"",IFERROR(ROUND(IF(BQ$4=1,1+9*(MIN(MAX(Data_wide!$BT$91,BQ$2),BQ$3)-BQ$2)/(BQ$3-BQ$2),1+9*(BQ$3-MIN(MAX(Data_wide!$BT$91,BQ$2),BQ$3))/(BQ$3-BQ$2)),1),""))</f>
        <v/>
      </c>
      <c r="BR95" s="165">
        <f>IF(OR(BR$4=0,Data_wide!$BU$91=""),"",IFERROR(ROUND(IF(BR$4=1,1+9*(MIN(MAX(Data_wide!$BU$91,BR$2),BR$3)-BR$2)/(BR$3-BR$2),1+9*(BR$3-MIN(MAX(Data_wide!$BU$91,BR$2),BR$3))/(BR$3-BR$2)),1),""))</f>
        <v/>
      </c>
      <c r="BS95" s="165">
        <f>IF(OR(BS$4=0,Data_wide!$BV$91=""),"",IFERROR(ROUND(IF(BS$4=1,1+9*(MIN(MAX(Data_wide!$BV$91,BS$2),BS$3)-BS$2)/(BS$3-BS$2),1+9*(BS$3-MIN(MAX(Data_wide!$BV$91,BS$2),BS$3))/(BS$3-BS$2)),1),""))</f>
        <v/>
      </c>
      <c r="BT95" s="165">
        <f>IF(OR(BT$4=0,Data_wide!$BW$91=""),"",IFERROR(ROUND(IF(BT$4=1,1+9*(MIN(MAX(Data_wide!$BW$91,BT$2),BT$3)-BT$2)/(BT$3-BT$2),1+9*(BT$3-MIN(MAX(Data_wide!$BW$91,BT$2),BT$3))/(BT$3-BT$2)),1),""))</f>
        <v/>
      </c>
      <c r="BU95" s="165">
        <f>IF(OR(BU$4=0,Data_wide!$BX$91=""),"",IFERROR(ROUND(IF(BU$4=1,1+9*(MIN(MAX(Data_wide!$BX$91,BU$2),BU$3)-BU$2)/(BU$3-BU$2),1+9*(BU$3-MIN(MAX(Data_wide!$BX$91,BU$2),BU$3))/(BU$3-BU$2)),1),""))</f>
        <v/>
      </c>
      <c r="BV95" s="165">
        <f>IF(OR(BV$4=0,Data_wide!$BY$91=""),"",IFERROR(ROUND(IF(BV$4=1,1+9*(MIN(MAX(Data_wide!$BY$91,BV$2),BV$3)-BV$2)/(BV$3-BV$2),1+9*(BV$3-MIN(MAX(Data_wide!$BY$91,BV$2),BV$3))/(BV$3-BV$2)),1),""))</f>
        <v/>
      </c>
      <c r="BW95" s="165">
        <f>IF(OR(BW$4=0,Data_wide!$BZ$91=""),"",IFERROR(ROUND(IF(BW$4=1,1+9*(MIN(MAX(Data_wide!$BZ$91,BW$2),BW$3)-BW$2)/(BW$3-BW$2),1+9*(BW$3-MIN(MAX(Data_wide!$BZ$91,BW$2),BW$3))/(BW$3-BW$2)),1),""))</f>
        <v/>
      </c>
      <c r="BX95" s="165">
        <f>IF(OR(BX$4=0,Data_wide!$CA$91=""),"",IFERROR(ROUND(IF(BX$4=1,1+9*(MIN(MAX(Data_wide!$CA$91,BX$2),BX$3)-BX$2)/(BX$3-BX$2),1+9*(BX$3-MIN(MAX(Data_wide!$CA$91,BX$2),BX$3))/(BX$3-BX$2)),1),""))</f>
        <v/>
      </c>
      <c r="BY95" s="165">
        <f>IF(OR(BY$4=0,Data_wide!$CB$91=""),"",IFERROR(ROUND(IF(BY$4=1,1+9*(MIN(MAX(Data_wide!$CB$91,BY$2),BY$3)-BY$2)/(BY$3-BY$2),1+9*(BY$3-MIN(MAX(Data_wide!$CB$91,BY$2),BY$3))/(BY$3-BY$2)),1),""))</f>
        <v/>
      </c>
      <c r="BZ95" s="165">
        <f>IF(OR(BZ$4=0,Data_wide!$CC$91=""),"",IFERROR(ROUND(IF(BZ$4=1,1+9*(MIN(MAX(Data_wide!$CC$91,BZ$2),BZ$3)-BZ$2)/(BZ$3-BZ$2),1+9*(BZ$3-MIN(MAX(Data_wide!$CC$91,BZ$2),BZ$3))/(BZ$3-BZ$2)),1),""))</f>
        <v/>
      </c>
      <c r="CA95" s="165">
        <f>IF(OR(CA$4=0,Data_wide!$CD$91=""),"",IFERROR(ROUND(IF(CA$4=1,1+9*(MIN(MAX(Data_wide!$CD$91,CA$2),CA$3)-CA$2)/(CA$3-CA$2),1+9*(CA$3-MIN(MAX(Data_wide!$CD$91,CA$2),CA$3))/(CA$3-CA$2)),1),""))</f>
        <v/>
      </c>
      <c r="CB95" s="165">
        <f>IF(OR(CB$4=0,Data_wide!$CE$91=""),"",IFERROR(ROUND(IF(CB$4=1,1+9*(MIN(MAX(Data_wide!$CE$91,CB$2),CB$3)-CB$2)/(CB$3-CB$2),1+9*(CB$3-MIN(MAX(Data_wide!$CE$91,CB$2),CB$3))/(CB$3-CB$2)),1),""))</f>
        <v/>
      </c>
      <c r="CC95" s="165">
        <f>IF(OR(CC$4=0,Data_wide!$CF$91=""),"",IFERROR(ROUND(IF(CC$4=1,1+9*(MIN(MAX(Data_wide!$CF$91,CC$2),CC$3)-CC$2)/(CC$3-CC$2),1+9*(CC$3-MIN(MAX(Data_wide!$CF$91,CC$2),CC$3))/(CC$3-CC$2)),1),""))</f>
        <v/>
      </c>
      <c r="CD95" s="165">
        <f>IF(OR(CD$4=0,Data_wide!$CG$91=""),"",IFERROR(ROUND(IF(CD$4=1,1+9*(MIN(MAX(Data_wide!$CG$91,CD$2),CD$3)-CD$2)/(CD$3-CD$2),1+9*(CD$3-MIN(MAX(Data_wide!$CG$91,CD$2),CD$3))/(CD$3-CD$2)),1),""))</f>
        <v/>
      </c>
      <c r="CE95" s="165">
        <f>IF(OR(CE$4=0,Data_wide!$CH$91=""),"",IFERROR(ROUND(IF(CE$4=1,1+9*(MIN(MAX(Data_wide!$CH$91,CE$2),CE$3)-CE$2)/(CE$3-CE$2),1+9*(CE$3-MIN(MAX(Data_wide!$CH$91,CE$2),CE$3))/(CE$3-CE$2)),1),""))</f>
        <v/>
      </c>
      <c r="CF95" s="165">
        <f>IF(OR(CF$4=0,Data_wide!$CI$91=""),"",IFERROR(ROUND(IF(CF$4=1,1+9*(MIN(MAX(Data_wide!$CI$91,CF$2),CF$3)-CF$2)/(CF$3-CF$2),1+9*(CF$3-MIN(MAX(Data_wide!$CI$91,CF$2),CF$3))/(CF$3-CF$2)),1),""))</f>
        <v/>
      </c>
      <c r="CG95" s="165">
        <f>IF(OR(CG$4=0,Data_wide!$CJ$91=""),"",IFERROR(ROUND(IF(CG$4=1,1+9*(MIN(MAX(Data_wide!$CJ$91,CG$2),CG$3)-CG$2)/(CG$3-CG$2),1+9*(CG$3-MIN(MAX(Data_wide!$CJ$91,CG$2),CG$3))/(CG$3-CG$2)),1),""))</f>
        <v/>
      </c>
      <c r="CH95" s="165">
        <f>IF(OR(CH$4=0,Data_wide!$CK$91=""),"",IFERROR(ROUND(IF(CH$4=1,1+9*(MIN(MAX(Data_wide!$CK$91,CH$2),CH$3)-CH$2)/(CH$3-CH$2),1+9*(CH$3-MIN(MAX(Data_wide!$CK$91,CH$2),CH$3))/(CH$3-CH$2)),1),""))</f>
        <v/>
      </c>
      <c r="CI95" s="165">
        <f>IF(OR(CI$4=0,Data_wide!$CL$91=""),"",IFERROR(ROUND(IF(CI$4=1,1+9*(MIN(MAX(Data_wide!$CL$91,CI$2),CI$3)-CI$2)/(CI$3-CI$2),1+9*(CI$3-MIN(MAX(Data_wide!$CL$91,CI$2),CI$3))/(CI$3-CI$2)),1),""))</f>
        <v/>
      </c>
      <c r="CJ95" s="165">
        <f>IF(OR(CJ$4=0,Data_wide!$CM$91=""),"",IFERROR(ROUND(IF(CJ$4=1,1+9*(MIN(MAX(Data_wide!$CM$91,CJ$2),CJ$3)-CJ$2)/(CJ$3-CJ$2),1+9*(CJ$3-MIN(MAX(Data_wide!$CM$91,CJ$2),CJ$3))/(CJ$3-CJ$2)),1),""))</f>
        <v/>
      </c>
      <c r="CK95" s="165">
        <f>IF(OR(CK$4=0,Data_wide!$CN$91=""),"",IFERROR(ROUND(IF(CK$4=1,1+9*(MIN(MAX(Data_wide!$CN$91,CK$2),CK$3)-CK$2)/(CK$3-CK$2),1+9*(CK$3-MIN(MAX(Data_wide!$CN$91,CK$2),CK$3))/(CK$3-CK$2)),1),""))</f>
        <v/>
      </c>
      <c r="CL95" s="165">
        <f>IF(OR(CL$4=0,Data_wide!$CO$91=""),"",IFERROR(ROUND(IF(CL$4=1,1+9*(MIN(MAX(Data_wide!$CO$91,CL$2),CL$3)-CL$2)/(CL$3-CL$2),1+9*(CL$3-MIN(MAX(Data_wide!$CO$91,CL$2),CL$3))/(CL$3-CL$2)),1),""))</f>
        <v/>
      </c>
      <c r="CM95" s="165">
        <f>IF(OR(CM$4=0,Data_wide!$CP$91=""),"",IFERROR(ROUND(IF(CM$4=1,1+9*(MIN(MAX(Data_wide!$CP$91,CM$2),CM$3)-CM$2)/(CM$3-CM$2),1+9*(CM$3-MIN(MAX(Data_wide!$CP$91,CM$2),CM$3))/(CM$3-CM$2)),1),""))</f>
        <v/>
      </c>
      <c r="CN95" s="165">
        <f>IF(OR(CN$4=0,Data_wide!$CQ$91=""),"",IFERROR(ROUND(IF(CN$4=1,1+9*(MIN(MAX(Data_wide!$CQ$91,CN$2),CN$3)-CN$2)/(CN$3-CN$2),1+9*(CN$3-MIN(MAX(Data_wide!$CQ$91,CN$2),CN$3))/(CN$3-CN$2)),1),""))</f>
        <v/>
      </c>
      <c r="CO95" s="165">
        <f>IF(OR(CO$4=0,Data_wide!$CR$91=""),"",IFERROR(ROUND(IF(CO$4=1,1+9*(MIN(MAX(Data_wide!$CR$91,CO$2),CO$3)-CO$2)/(CO$3-CO$2),1+9*(CO$3-MIN(MAX(Data_wide!$CR$91,CO$2),CO$3))/(CO$3-CO$2)),1),""))</f>
        <v/>
      </c>
    </row>
    <row r="96" ht="14" customHeight="1">
      <c r="A96" s="161" t="inlineStr">
        <is>
          <t>IDN</t>
        </is>
      </c>
      <c r="B96" s="161" t="inlineStr">
        <is>
          <t>Indonesia</t>
        </is>
      </c>
      <c r="C96" s="165">
        <f>IF(OR(C$4=0,Data_wide!$F$92=""),"",IFERROR(ROUND(IF(C$4=1,1+9*(MIN(MAX(Data_wide!$F$92,C$2),C$3)-C$2)/(C$3-C$2),1+9*(C$3-MIN(MAX(Data_wide!$F$92,C$2),C$3))/(C$3-C$2)),1),""))</f>
        <v/>
      </c>
      <c r="D96" s="165">
        <f>IF(OR(D$4=0,Data_wide!$G$92=""),"",IFERROR(ROUND(IF(D$4=1,1+9*(MIN(MAX(Data_wide!$G$92,D$2),D$3)-D$2)/(D$3-D$2),1+9*(D$3-MIN(MAX(Data_wide!$G$92,D$2),D$3))/(D$3-D$2)),1),""))</f>
        <v/>
      </c>
      <c r="E96" s="165">
        <f>IF(OR(E$4=0,Data_wide!$H$92=""),"",IFERROR(ROUND(IF(E$4=1,1+9*(MIN(MAX(Data_wide!$H$92,E$2),E$3)-E$2)/(E$3-E$2),1+9*(E$3-MIN(MAX(Data_wide!$H$92,E$2),E$3))/(E$3-E$2)),1),""))</f>
        <v/>
      </c>
      <c r="F96" s="165">
        <f>IF(OR(F$4=0,Data_wide!$I$92=""),"",IFERROR(ROUND(IF(F$4=1,1+9*(MIN(MAX(Data_wide!$I$92,F$2),F$3)-F$2)/(F$3-F$2),1+9*(F$3-MIN(MAX(Data_wide!$I$92,F$2),F$3))/(F$3-F$2)),1),""))</f>
        <v/>
      </c>
      <c r="G96" s="165">
        <f>IF(OR(G$4=0,Data_wide!$J$92=""),"",IFERROR(ROUND(IF(G$4=1,1+9*(MIN(MAX(Data_wide!$J$92,G$2),G$3)-G$2)/(G$3-G$2),1+9*(G$3-MIN(MAX(Data_wide!$J$92,G$2),G$3))/(G$3-G$2)),1),""))</f>
        <v/>
      </c>
      <c r="H96" s="165">
        <f>IF(OR(H$4=0,Data_wide!$K$92=""),"",IFERROR(ROUND(IF(H$4=1,1+9*(MIN(MAX(Data_wide!$K$92,H$2),H$3)-H$2)/(H$3-H$2),1+9*(H$3-MIN(MAX(Data_wide!$K$92,H$2),H$3))/(H$3-H$2)),1),""))</f>
        <v/>
      </c>
      <c r="I96" s="165">
        <f>IF(OR(I$4=0,Data_wide!$L$92=""),"",IFERROR(ROUND(IF(I$4=1,1+9*(MIN(MAX(Data_wide!$L$92,I$2),I$3)-I$2)/(I$3-I$2),1+9*(I$3-MIN(MAX(Data_wide!$L$92,I$2),I$3))/(I$3-I$2)),1),""))</f>
        <v/>
      </c>
      <c r="J96" s="165">
        <f>IF(OR(J$4=0,Data_wide!$M$92=""),"",IFERROR(ROUND(IF(J$4=1,1+9*(MIN(MAX(Data_wide!$M$92,J$2),J$3)-J$2)/(J$3-J$2),1+9*(J$3-MIN(MAX(Data_wide!$M$92,J$2),J$3))/(J$3-J$2)),1),""))</f>
        <v/>
      </c>
      <c r="K96" s="165">
        <f>IF(OR(K$4=0,Data_wide!$N$92=""),"",IFERROR(ROUND(IF(K$4=1,1+9*(MIN(MAX(Data_wide!$N$92,K$2),K$3)-K$2)/(K$3-K$2),1+9*(K$3-MIN(MAX(Data_wide!$N$92,K$2),K$3))/(K$3-K$2)),1),""))</f>
        <v/>
      </c>
      <c r="L96" s="165">
        <f>IF(OR(L$4=0,Data_wide!$O$92=""),"",IFERROR(ROUND(IF(L$4=1,1+9*(MIN(MAX(Data_wide!$O$92,L$2),L$3)-L$2)/(L$3-L$2),1+9*(L$3-MIN(MAX(Data_wide!$O$92,L$2),L$3))/(L$3-L$2)),1),""))</f>
        <v/>
      </c>
      <c r="M96" s="165">
        <f>IF(OR(M$4=0,Data_wide!$P$92=""),"",IFERROR(ROUND(IF(M$4=1,1+9*(MIN(MAX(Data_wide!$P$92,M$2),M$3)-M$2)/(M$3-M$2),1+9*(M$3-MIN(MAX(Data_wide!$P$92,M$2),M$3))/(M$3-M$2)),1),""))</f>
        <v/>
      </c>
      <c r="N96" s="165">
        <f>IF(OR(N$4=0,Data_wide!$Q$92=""),"",IFERROR(ROUND(IF(N$4=1,1+9*(MIN(MAX(Data_wide!$Q$92,N$2),N$3)-N$2)/(N$3-N$2),1+9*(N$3-MIN(MAX(Data_wide!$Q$92,N$2),N$3))/(N$3-N$2)),1),""))</f>
        <v/>
      </c>
      <c r="O96" s="165">
        <f>IF(OR(O$4=0,Data_wide!$R$92=""),"",IFERROR(ROUND(IF(O$4=1,1+9*(MIN(MAX(Data_wide!$R$92,O$2),O$3)-O$2)/(O$3-O$2),1+9*(O$3-MIN(MAX(Data_wide!$R$92,O$2),O$3))/(O$3-O$2)),1),""))</f>
        <v/>
      </c>
      <c r="P96" s="165">
        <f>IF(OR(P$4=0,Data_wide!$S$92=""),"",IFERROR(ROUND(IF(P$4=1,1+9*(MIN(MAX(Data_wide!$S$92,P$2),P$3)-P$2)/(P$3-P$2),1+9*(P$3-MIN(MAX(Data_wide!$S$92,P$2),P$3))/(P$3-P$2)),1),""))</f>
        <v/>
      </c>
      <c r="Q96" s="165">
        <f>IF(OR(Q$4=0,Data_wide!$T$92=""),"",IFERROR(ROUND(IF(Q$4=1,1+9*(MIN(MAX(Data_wide!$T$92,Q$2),Q$3)-Q$2)/(Q$3-Q$2),1+9*(Q$3-MIN(MAX(Data_wide!$T$92,Q$2),Q$3))/(Q$3-Q$2)),1),""))</f>
        <v/>
      </c>
      <c r="R96" s="165">
        <f>IF(OR(R$4=0,Data_wide!$U$92=""),"",IFERROR(ROUND(IF(R$4=1,1+9*(MIN(MAX(Data_wide!$U$92,R$2),R$3)-R$2)/(R$3-R$2),1+9*(R$3-MIN(MAX(Data_wide!$U$92,R$2),R$3))/(R$3-R$2)),1),""))</f>
        <v/>
      </c>
      <c r="S96" s="165">
        <f>IF(OR(S$4=0,Data_wide!$V$92=""),"",IFERROR(ROUND(IF(S$4=1,1+9*(MIN(MAX(Data_wide!$V$92,S$2),S$3)-S$2)/(S$3-S$2),1+9*(S$3-MIN(MAX(Data_wide!$V$92,S$2),S$3))/(S$3-S$2)),1),""))</f>
        <v/>
      </c>
      <c r="T96" s="165">
        <f>IF(OR(T$4=0,Data_wide!$W$92=""),"",IFERROR(ROUND(IF(T$4=1,1+9*(MIN(MAX(Data_wide!$W$92,T$2),T$3)-T$2)/(T$3-T$2),1+9*(T$3-MIN(MAX(Data_wide!$W$92,T$2),T$3))/(T$3-T$2)),1),""))</f>
        <v/>
      </c>
      <c r="U96" s="165">
        <f>IF(OR(U$4=0,Data_wide!$X$92=""),"",IFERROR(ROUND(IF(U$4=1,1+9*(MIN(MAX(Data_wide!$X$92,U$2),U$3)-U$2)/(U$3-U$2),1+9*(U$3-MIN(MAX(Data_wide!$X$92,U$2),U$3))/(U$3-U$2)),1),""))</f>
        <v/>
      </c>
      <c r="V96" s="165">
        <f>IF(OR(V$4=0,Data_wide!$Y$92=""),"",IFERROR(ROUND(IF(V$4=1,1+9*(MIN(MAX(Data_wide!$Y$92,V$2),V$3)-V$2)/(V$3-V$2),1+9*(V$3-MIN(MAX(Data_wide!$Y$92,V$2),V$3))/(V$3-V$2)),1),""))</f>
        <v/>
      </c>
      <c r="W96" s="165">
        <f>IF(OR(W$4=0,Data_wide!$Z$92=""),"",IFERROR(ROUND(IF(W$4=1,1+9*(MIN(MAX(Data_wide!$Z$92,W$2),W$3)-W$2)/(W$3-W$2),1+9*(W$3-MIN(MAX(Data_wide!$Z$92,W$2),W$3))/(W$3-W$2)),1),""))</f>
        <v/>
      </c>
      <c r="X96" s="165">
        <f>IF(OR(X$4=0,Data_wide!$AA$92=""),"",IFERROR(ROUND(IF(X$4=1,1+9*(MIN(MAX(Data_wide!$AA$92,X$2),X$3)-X$2)/(X$3-X$2),1+9*(X$3-MIN(MAX(Data_wide!$AA$92,X$2),X$3))/(X$3-X$2)),1),""))</f>
        <v/>
      </c>
      <c r="Y96" s="165">
        <f>IF(OR(Y$4=0,Data_wide!$AB$92=""),"",IFERROR(ROUND(IF(Y$4=1,1+9*(MIN(MAX(Data_wide!$AB$92,Y$2),Y$3)-Y$2)/(Y$3-Y$2),1+9*(Y$3-MIN(MAX(Data_wide!$AB$92,Y$2),Y$3))/(Y$3-Y$2)),1),""))</f>
        <v/>
      </c>
      <c r="Z96" s="165">
        <f>IF(OR(Z$4=0,Data_wide!$AC$92=""),"",IFERROR(ROUND(IF(Z$4=1,1+9*(MIN(MAX(Data_wide!$AC$92,Z$2),Z$3)-Z$2)/(Z$3-Z$2),1+9*(Z$3-MIN(MAX(Data_wide!$AC$92,Z$2),Z$3))/(Z$3-Z$2)),1),""))</f>
        <v/>
      </c>
      <c r="AA96" s="165">
        <f>IF(OR(AA$4=0,Data_wide!$AD$92=""),"",IFERROR(ROUND(IF(AA$4=1,1+9*(MIN(MAX(Data_wide!$AD$92,AA$2),AA$3)-AA$2)/(AA$3-AA$2),1+9*(AA$3-MIN(MAX(Data_wide!$AD$92,AA$2),AA$3))/(AA$3-AA$2)),1),""))</f>
        <v/>
      </c>
      <c r="AB96" s="165">
        <f>IF(OR(AB$4=0,Data_wide!$AE$92=""),"",IFERROR(ROUND(IF(AB$4=1,1+9*(MIN(MAX(Data_wide!$AE$92,AB$2),AB$3)-AB$2)/(AB$3-AB$2),1+9*(AB$3-MIN(MAX(Data_wide!$AE$92,AB$2),AB$3))/(AB$3-AB$2)),1),""))</f>
        <v/>
      </c>
      <c r="AC96" s="165">
        <f>IF(OR(AC$4=0,Data_wide!$AF$92=""),"",IFERROR(ROUND(IF(AC$4=1,1+9*(MIN(MAX(Data_wide!$AF$92,AC$2),AC$3)-AC$2)/(AC$3-AC$2),1+9*(AC$3-MIN(MAX(Data_wide!$AF$92,AC$2),AC$3))/(AC$3-AC$2)),1),""))</f>
        <v/>
      </c>
      <c r="AD96" s="165">
        <f>IF(OR(AD$4=0,Data_wide!$AG$92=""),"",IFERROR(ROUND(IF(AD$4=1,1+9*(MIN(MAX(Data_wide!$AG$92,AD$2),AD$3)-AD$2)/(AD$3-AD$2),1+9*(AD$3-MIN(MAX(Data_wide!$AG$92,AD$2),AD$3))/(AD$3-AD$2)),1),""))</f>
        <v/>
      </c>
      <c r="AE96" s="165">
        <f>IF(OR(AE$4=0,Data_wide!$AH$92=""),"",IFERROR(ROUND(IF(AE$4=1,1+9*(MIN(MAX(Data_wide!$AH$92,AE$2),AE$3)-AE$2)/(AE$3-AE$2),1+9*(AE$3-MIN(MAX(Data_wide!$AH$92,AE$2),AE$3))/(AE$3-AE$2)),1),""))</f>
        <v/>
      </c>
      <c r="AF96" s="165">
        <f>IF(OR(AF$4=0,Data_wide!$AI$92=""),"",IFERROR(ROUND(IF(AF$4=1,1+9*(MIN(MAX(Data_wide!$AI$92,AF$2),AF$3)-AF$2)/(AF$3-AF$2),1+9*(AF$3-MIN(MAX(Data_wide!$AI$92,AF$2),AF$3))/(AF$3-AF$2)),1),""))</f>
        <v/>
      </c>
      <c r="AG96" s="165">
        <f>IF(OR(AG$4=0,Data_wide!$AJ$92=""),"",IFERROR(ROUND(IF(AG$4=1,1+9*(MIN(MAX(Data_wide!$AJ$92,AG$2),AG$3)-AG$2)/(AG$3-AG$2),1+9*(AG$3-MIN(MAX(Data_wide!$AJ$92,AG$2),AG$3))/(AG$3-AG$2)),1),""))</f>
        <v/>
      </c>
      <c r="AH96" s="165">
        <f>IF(OR(AH$4=0,Data_wide!$AK$92=""),"",IFERROR(ROUND(IF(AH$4=1,1+9*(MIN(MAX(Data_wide!$AK$92,AH$2),AH$3)-AH$2)/(AH$3-AH$2),1+9*(AH$3-MIN(MAX(Data_wide!$AK$92,AH$2),AH$3))/(AH$3-AH$2)),1),""))</f>
        <v/>
      </c>
      <c r="AI96" s="165">
        <f>IF(OR(AI$4=0,Data_wide!$AL$92=""),"",IFERROR(ROUND(IF(AI$4=1,1+9*(MIN(MAX(Data_wide!$AL$92,AI$2),AI$3)-AI$2)/(AI$3-AI$2),1+9*(AI$3-MIN(MAX(Data_wide!$AL$92,AI$2),AI$3))/(AI$3-AI$2)),1),""))</f>
        <v/>
      </c>
      <c r="AJ96" s="165">
        <f>IF(OR(AJ$4=0,Data_wide!$AM$92=""),"",IFERROR(ROUND(IF(AJ$4=1,1+9*(MIN(MAX(Data_wide!$AM$92,AJ$2),AJ$3)-AJ$2)/(AJ$3-AJ$2),1+9*(AJ$3-MIN(MAX(Data_wide!$AM$92,AJ$2),AJ$3))/(AJ$3-AJ$2)),1),""))</f>
        <v/>
      </c>
      <c r="AK96" s="165">
        <f>IF(OR(AK$4=0,Data_wide!$AN$92=""),"",IFERROR(ROUND(IF(AK$4=1,1+9*(MIN(MAX(Data_wide!$AN$92,AK$2),AK$3)-AK$2)/(AK$3-AK$2),1+9*(AK$3-MIN(MAX(Data_wide!$AN$92,AK$2),AK$3))/(AK$3-AK$2)),1),""))</f>
        <v/>
      </c>
      <c r="AL96" s="165">
        <f>IF(OR(AL$4=0,Data_wide!$AO$92=""),"",IFERROR(ROUND(IF(AL$4=1,1+9*(MIN(MAX(Data_wide!$AO$92,AL$2),AL$3)-AL$2)/(AL$3-AL$2),1+9*(AL$3-MIN(MAX(Data_wide!$AO$92,AL$2),AL$3))/(AL$3-AL$2)),1),""))</f>
        <v/>
      </c>
      <c r="AM96" s="165">
        <f>IF(OR(AM$4=0,Data_wide!$AP$92=""),"",IFERROR(ROUND(IF(AM$4=1,1+9*(MIN(MAX(Data_wide!$AP$92,AM$2),AM$3)-AM$2)/(AM$3-AM$2),1+9*(AM$3-MIN(MAX(Data_wide!$AP$92,AM$2),AM$3))/(AM$3-AM$2)),1),""))</f>
        <v/>
      </c>
      <c r="AN96" s="165">
        <f>IF(OR(AN$4=0,Data_wide!$AQ$92=""),"",IFERROR(ROUND(IF(AN$4=1,1+9*(MIN(MAX(Data_wide!$AQ$92,AN$2),AN$3)-AN$2)/(AN$3-AN$2),1+9*(AN$3-MIN(MAX(Data_wide!$AQ$92,AN$2),AN$3))/(AN$3-AN$2)),1),""))</f>
        <v/>
      </c>
      <c r="AO96" s="165">
        <f>IF(OR(AO$4=0,Data_wide!$AR$92=""),"",IFERROR(ROUND(IF(AO$4=1,1+9*(MIN(MAX(Data_wide!$AR$92,AO$2),AO$3)-AO$2)/(AO$3-AO$2),1+9*(AO$3-MIN(MAX(Data_wide!$AR$92,AO$2),AO$3))/(AO$3-AO$2)),1),""))</f>
        <v/>
      </c>
      <c r="AP96" s="165">
        <f>IF(OR(AP$4=0,Data_wide!$AS$92=""),"",IFERROR(ROUND(IF(AP$4=1,1+9*(MIN(MAX(Data_wide!$AS$92,AP$2),AP$3)-AP$2)/(AP$3-AP$2),1+9*(AP$3-MIN(MAX(Data_wide!$AS$92,AP$2),AP$3))/(AP$3-AP$2)),1),""))</f>
        <v/>
      </c>
      <c r="AQ96" s="165">
        <f>IF(OR(AQ$4=0,Data_wide!$AT$92=""),"",IFERROR(ROUND(IF(AQ$4=1,1+9*(MIN(MAX(Data_wide!$AT$92,AQ$2),AQ$3)-AQ$2)/(AQ$3-AQ$2),1+9*(AQ$3-MIN(MAX(Data_wide!$AT$92,AQ$2),AQ$3))/(AQ$3-AQ$2)),1),""))</f>
        <v/>
      </c>
      <c r="AR96" s="165">
        <f>IF(OR(AR$4=0,Data_wide!$AU$92=""),"",IFERROR(ROUND(IF(AR$4=1,1+9*(MIN(MAX(Data_wide!$AU$92,AR$2),AR$3)-AR$2)/(AR$3-AR$2),1+9*(AR$3-MIN(MAX(Data_wide!$AU$92,AR$2),AR$3))/(AR$3-AR$2)),1),""))</f>
        <v/>
      </c>
      <c r="AS96" s="165">
        <f>IF(OR(AS$4=0,Data_wide!$AV$92=""),"",IFERROR(ROUND(IF(AS$4=1,1+9*(MIN(MAX(Data_wide!$AV$92,AS$2),AS$3)-AS$2)/(AS$3-AS$2),1+9*(AS$3-MIN(MAX(Data_wide!$AV$92,AS$2),AS$3))/(AS$3-AS$2)),1),""))</f>
        <v/>
      </c>
      <c r="AT96" s="165">
        <f>IF(OR(AT$4=0,Data_wide!$AW$92=""),"",IFERROR(ROUND(IF(AT$4=1,1+9*(MIN(MAX(Data_wide!$AW$92,AT$2),AT$3)-AT$2)/(AT$3-AT$2),1+9*(AT$3-MIN(MAX(Data_wide!$AW$92,AT$2),AT$3))/(AT$3-AT$2)),1),""))</f>
        <v/>
      </c>
      <c r="AU96" s="165">
        <f>IF(OR(AU$4=0,Data_wide!$AX$92=""),"",IFERROR(ROUND(IF(AU$4=1,1+9*(MIN(MAX(Data_wide!$AX$92,AU$2),AU$3)-AU$2)/(AU$3-AU$2),1+9*(AU$3-MIN(MAX(Data_wide!$AX$92,AU$2),AU$3))/(AU$3-AU$2)),1),""))</f>
        <v/>
      </c>
      <c r="AV96" s="165">
        <f>IF(OR(AV$4=0,Data_wide!$AY$92=""),"",IFERROR(ROUND(IF(AV$4=1,1+9*(MIN(MAX(Data_wide!$AY$92,AV$2),AV$3)-AV$2)/(AV$3-AV$2),1+9*(AV$3-MIN(MAX(Data_wide!$AY$92,AV$2),AV$3))/(AV$3-AV$2)),1),""))</f>
        <v/>
      </c>
      <c r="AW96" s="165">
        <f>IF(OR(AW$4=0,Data_wide!$AZ$92=""),"",IFERROR(ROUND(IF(AW$4=1,1+9*(MIN(MAX(Data_wide!$AZ$92,AW$2),AW$3)-AW$2)/(AW$3-AW$2),1+9*(AW$3-MIN(MAX(Data_wide!$AZ$92,AW$2),AW$3))/(AW$3-AW$2)),1),""))</f>
        <v/>
      </c>
      <c r="AX96" s="165">
        <f>IF(OR(AX$4=0,Data_wide!$BA$92=""),"",IFERROR(ROUND(IF(AX$4=1,1+9*(MIN(MAX(Data_wide!$BA$92,AX$2),AX$3)-AX$2)/(AX$3-AX$2),1+9*(AX$3-MIN(MAX(Data_wide!$BA$92,AX$2),AX$3))/(AX$3-AX$2)),1),""))</f>
        <v/>
      </c>
      <c r="AY96" s="165">
        <f>IF(OR(AY$4=0,Data_wide!$BB$92=""),"",IFERROR(ROUND(IF(AY$4=1,1+9*(MIN(MAX(Data_wide!$BB$92,AY$2),AY$3)-AY$2)/(AY$3-AY$2),1+9*(AY$3-MIN(MAX(Data_wide!$BB$92,AY$2),AY$3))/(AY$3-AY$2)),1),""))</f>
        <v/>
      </c>
      <c r="AZ96" s="165">
        <f>IF(OR(AZ$4=0,Data_wide!$BC$92=""),"",IFERROR(ROUND(IF(AZ$4=1,1+9*(MIN(MAX(Data_wide!$BC$92,AZ$2),AZ$3)-AZ$2)/(AZ$3-AZ$2),1+9*(AZ$3-MIN(MAX(Data_wide!$BC$92,AZ$2),AZ$3))/(AZ$3-AZ$2)),1),""))</f>
        <v/>
      </c>
      <c r="BA96" s="165">
        <f>IF(OR(BA$4=0,Data_wide!$BD$92=""),"",IFERROR(ROUND(IF(BA$4=1,1+9*(MIN(MAX(Data_wide!$BD$92,BA$2),BA$3)-BA$2)/(BA$3-BA$2),1+9*(BA$3-MIN(MAX(Data_wide!$BD$92,BA$2),BA$3))/(BA$3-BA$2)),1),""))</f>
        <v/>
      </c>
      <c r="BB96" s="165">
        <f>IF(OR(BB$4=0,Data_wide!$BE$92=""),"",IFERROR(ROUND(IF(BB$4=1,1+9*(MIN(MAX(Data_wide!$BE$92,BB$2),BB$3)-BB$2)/(BB$3-BB$2),1+9*(BB$3-MIN(MAX(Data_wide!$BE$92,BB$2),BB$3))/(BB$3-BB$2)),1),""))</f>
        <v/>
      </c>
      <c r="BC96" s="165">
        <f>IF(OR(BC$4=0,Data_wide!$BF$92=""),"",IFERROR(ROUND(IF(BC$4=1,1+9*(MIN(MAX(Data_wide!$BF$92,BC$2),BC$3)-BC$2)/(BC$3-BC$2),1+9*(BC$3-MIN(MAX(Data_wide!$BF$92,BC$2),BC$3))/(BC$3-BC$2)),1),""))</f>
        <v/>
      </c>
      <c r="BD96" s="165">
        <f>IF(OR(BD$4=0,Data_wide!$BG$92=""),"",IFERROR(ROUND(IF(BD$4=1,1+9*(MIN(MAX(Data_wide!$BG$92,BD$2),BD$3)-BD$2)/(BD$3-BD$2),1+9*(BD$3-MIN(MAX(Data_wide!$BG$92,BD$2),BD$3))/(BD$3-BD$2)),1),""))</f>
        <v/>
      </c>
      <c r="BE96" s="165">
        <f>IF(OR(BE$4=0,Data_wide!$BH$92=""),"",IFERROR(ROUND(IF(BE$4=1,1+9*(MIN(MAX(Data_wide!$BH$92,BE$2),BE$3)-BE$2)/(BE$3-BE$2),1+9*(BE$3-MIN(MAX(Data_wide!$BH$92,BE$2),BE$3))/(BE$3-BE$2)),1),""))</f>
        <v/>
      </c>
      <c r="BF96" s="165">
        <f>IF(OR(BF$4=0,Data_wide!$BI$92=""),"",IFERROR(ROUND(IF(BF$4=1,1+9*(MIN(MAX(Data_wide!$BI$92,BF$2),BF$3)-BF$2)/(BF$3-BF$2),1+9*(BF$3-MIN(MAX(Data_wide!$BI$92,BF$2),BF$3))/(BF$3-BF$2)),1),""))</f>
        <v/>
      </c>
      <c r="BG96" s="165">
        <f>IF(OR(BG$4=0,Data_wide!$BJ$92=""),"",IFERROR(ROUND(IF(BG$4=1,1+9*(MIN(MAX(Data_wide!$BJ$92,BG$2),BG$3)-BG$2)/(BG$3-BG$2),1+9*(BG$3-MIN(MAX(Data_wide!$BJ$92,BG$2),BG$3))/(BG$3-BG$2)),1),""))</f>
        <v/>
      </c>
      <c r="BH96" s="165">
        <f>IF(OR(BH$4=0,Data_wide!$BK$92=""),"",IFERROR(ROUND(IF(BH$4=1,1+9*(MIN(MAX(Data_wide!$BK$92,BH$2),BH$3)-BH$2)/(BH$3-BH$2),1+9*(BH$3-MIN(MAX(Data_wide!$BK$92,BH$2),BH$3))/(BH$3-BH$2)),1),""))</f>
        <v/>
      </c>
      <c r="BI96" s="165">
        <f>IF(OR(BI$4=0,Data_wide!$BL$92=""),"",IFERROR(ROUND(IF(BI$4=1,1+9*(MIN(MAX(Data_wide!$BL$92,BI$2),BI$3)-BI$2)/(BI$3-BI$2),1+9*(BI$3-MIN(MAX(Data_wide!$BL$92,BI$2),BI$3))/(BI$3-BI$2)),1),""))</f>
        <v/>
      </c>
      <c r="BJ96" s="165">
        <f>IF(OR(BJ$4=0,Data_wide!$BM$92=""),"",IFERROR(ROUND(IF(BJ$4=1,1+9*(MIN(MAX(Data_wide!$BM$92,BJ$2),BJ$3)-BJ$2)/(BJ$3-BJ$2),1+9*(BJ$3-MIN(MAX(Data_wide!$BM$92,BJ$2),BJ$3))/(BJ$3-BJ$2)),1),""))</f>
        <v/>
      </c>
      <c r="BK96" s="165">
        <f>IF(OR(BK$4=0,Data_wide!$BN$92=""),"",IFERROR(ROUND(IF(BK$4=1,1+9*(MIN(MAX(Data_wide!$BN$92,BK$2),BK$3)-BK$2)/(BK$3-BK$2),1+9*(BK$3-MIN(MAX(Data_wide!$BN$92,BK$2),BK$3))/(BK$3-BK$2)),1),""))</f>
        <v/>
      </c>
      <c r="BL96" s="165">
        <f>IF(OR(BL$4=0,Data_wide!$BO$92=""),"",IFERROR(ROUND(IF(BL$4=1,1+9*(MIN(MAX(Data_wide!$BO$92,BL$2),BL$3)-BL$2)/(BL$3-BL$2),1+9*(BL$3-MIN(MAX(Data_wide!$BO$92,BL$2),BL$3))/(BL$3-BL$2)),1),""))</f>
        <v/>
      </c>
      <c r="BM96" s="165">
        <f>IF(OR(BM$4=0,Data_wide!$BP$92=""),"",IFERROR(ROUND(IF(BM$4=1,1+9*(MIN(MAX(Data_wide!$BP$92,BM$2),BM$3)-BM$2)/(BM$3-BM$2),1+9*(BM$3-MIN(MAX(Data_wide!$BP$92,BM$2),BM$3))/(BM$3-BM$2)),1),""))</f>
        <v/>
      </c>
      <c r="BN96" s="165">
        <f>IF(OR(BN$4=0,Data_wide!$BQ$92=""),"",IFERROR(ROUND(IF(BN$4=1,1+9*(MIN(MAX(Data_wide!$BQ$92,BN$2),BN$3)-BN$2)/(BN$3-BN$2),1+9*(BN$3-MIN(MAX(Data_wide!$BQ$92,BN$2),BN$3))/(BN$3-BN$2)),1),""))</f>
        <v/>
      </c>
      <c r="BO96" s="165">
        <f>IF(OR(BO$4=0,Data_wide!$BR$92=""),"",IFERROR(ROUND(IF(BO$4=1,1+9*(MIN(MAX(Data_wide!$BR$92,BO$2),BO$3)-BO$2)/(BO$3-BO$2),1+9*(BO$3-MIN(MAX(Data_wide!$BR$92,BO$2),BO$3))/(BO$3-BO$2)),1),""))</f>
        <v/>
      </c>
      <c r="BP96" s="165">
        <f>IF(OR(BP$4=0,Data_wide!$BS$92=""),"",IFERROR(ROUND(IF(BP$4=1,1+9*(MIN(MAX(Data_wide!$BS$92,BP$2),BP$3)-BP$2)/(BP$3-BP$2),1+9*(BP$3-MIN(MAX(Data_wide!$BS$92,BP$2),BP$3))/(BP$3-BP$2)),1),""))</f>
        <v/>
      </c>
      <c r="BQ96" s="165">
        <f>IF(OR(BQ$4=0,Data_wide!$BT$92=""),"",IFERROR(ROUND(IF(BQ$4=1,1+9*(MIN(MAX(Data_wide!$BT$92,BQ$2),BQ$3)-BQ$2)/(BQ$3-BQ$2),1+9*(BQ$3-MIN(MAX(Data_wide!$BT$92,BQ$2),BQ$3))/(BQ$3-BQ$2)),1),""))</f>
        <v/>
      </c>
      <c r="BR96" s="165">
        <f>IF(OR(BR$4=0,Data_wide!$BU$92=""),"",IFERROR(ROUND(IF(BR$4=1,1+9*(MIN(MAX(Data_wide!$BU$92,BR$2),BR$3)-BR$2)/(BR$3-BR$2),1+9*(BR$3-MIN(MAX(Data_wide!$BU$92,BR$2),BR$3))/(BR$3-BR$2)),1),""))</f>
        <v/>
      </c>
      <c r="BS96" s="165">
        <f>IF(OR(BS$4=0,Data_wide!$BV$92=""),"",IFERROR(ROUND(IF(BS$4=1,1+9*(MIN(MAX(Data_wide!$BV$92,BS$2),BS$3)-BS$2)/(BS$3-BS$2),1+9*(BS$3-MIN(MAX(Data_wide!$BV$92,BS$2),BS$3))/(BS$3-BS$2)),1),""))</f>
        <v/>
      </c>
      <c r="BT96" s="165">
        <f>IF(OR(BT$4=0,Data_wide!$BW$92=""),"",IFERROR(ROUND(IF(BT$4=1,1+9*(MIN(MAX(Data_wide!$BW$92,BT$2),BT$3)-BT$2)/(BT$3-BT$2),1+9*(BT$3-MIN(MAX(Data_wide!$BW$92,BT$2),BT$3))/(BT$3-BT$2)),1),""))</f>
        <v/>
      </c>
      <c r="BU96" s="165">
        <f>IF(OR(BU$4=0,Data_wide!$BX$92=""),"",IFERROR(ROUND(IF(BU$4=1,1+9*(MIN(MAX(Data_wide!$BX$92,BU$2),BU$3)-BU$2)/(BU$3-BU$2),1+9*(BU$3-MIN(MAX(Data_wide!$BX$92,BU$2),BU$3))/(BU$3-BU$2)),1),""))</f>
        <v/>
      </c>
      <c r="BV96" s="165">
        <f>IF(OR(BV$4=0,Data_wide!$BY$92=""),"",IFERROR(ROUND(IF(BV$4=1,1+9*(MIN(MAX(Data_wide!$BY$92,BV$2),BV$3)-BV$2)/(BV$3-BV$2),1+9*(BV$3-MIN(MAX(Data_wide!$BY$92,BV$2),BV$3))/(BV$3-BV$2)),1),""))</f>
        <v/>
      </c>
      <c r="BW96" s="165">
        <f>IF(OR(BW$4=0,Data_wide!$BZ$92=""),"",IFERROR(ROUND(IF(BW$4=1,1+9*(MIN(MAX(Data_wide!$BZ$92,BW$2),BW$3)-BW$2)/(BW$3-BW$2),1+9*(BW$3-MIN(MAX(Data_wide!$BZ$92,BW$2),BW$3))/(BW$3-BW$2)),1),""))</f>
        <v/>
      </c>
      <c r="BX96" s="165">
        <f>IF(OR(BX$4=0,Data_wide!$CA$92=""),"",IFERROR(ROUND(IF(BX$4=1,1+9*(MIN(MAX(Data_wide!$CA$92,BX$2),BX$3)-BX$2)/(BX$3-BX$2),1+9*(BX$3-MIN(MAX(Data_wide!$CA$92,BX$2),BX$3))/(BX$3-BX$2)),1),""))</f>
        <v/>
      </c>
      <c r="BY96" s="165">
        <f>IF(OR(BY$4=0,Data_wide!$CB$92=""),"",IFERROR(ROUND(IF(BY$4=1,1+9*(MIN(MAX(Data_wide!$CB$92,BY$2),BY$3)-BY$2)/(BY$3-BY$2),1+9*(BY$3-MIN(MAX(Data_wide!$CB$92,BY$2),BY$3))/(BY$3-BY$2)),1),""))</f>
        <v/>
      </c>
      <c r="BZ96" s="165">
        <f>IF(OR(BZ$4=0,Data_wide!$CC$92=""),"",IFERROR(ROUND(IF(BZ$4=1,1+9*(MIN(MAX(Data_wide!$CC$92,BZ$2),BZ$3)-BZ$2)/(BZ$3-BZ$2),1+9*(BZ$3-MIN(MAX(Data_wide!$CC$92,BZ$2),BZ$3))/(BZ$3-BZ$2)),1),""))</f>
        <v/>
      </c>
      <c r="CA96" s="165">
        <f>IF(OR(CA$4=0,Data_wide!$CD$92=""),"",IFERROR(ROUND(IF(CA$4=1,1+9*(MIN(MAX(Data_wide!$CD$92,CA$2),CA$3)-CA$2)/(CA$3-CA$2),1+9*(CA$3-MIN(MAX(Data_wide!$CD$92,CA$2),CA$3))/(CA$3-CA$2)),1),""))</f>
        <v/>
      </c>
      <c r="CB96" s="165">
        <f>IF(OR(CB$4=0,Data_wide!$CE$92=""),"",IFERROR(ROUND(IF(CB$4=1,1+9*(MIN(MAX(Data_wide!$CE$92,CB$2),CB$3)-CB$2)/(CB$3-CB$2),1+9*(CB$3-MIN(MAX(Data_wide!$CE$92,CB$2),CB$3))/(CB$3-CB$2)),1),""))</f>
        <v/>
      </c>
      <c r="CC96" s="165">
        <f>IF(OR(CC$4=0,Data_wide!$CF$92=""),"",IFERROR(ROUND(IF(CC$4=1,1+9*(MIN(MAX(Data_wide!$CF$92,CC$2),CC$3)-CC$2)/(CC$3-CC$2),1+9*(CC$3-MIN(MAX(Data_wide!$CF$92,CC$2),CC$3))/(CC$3-CC$2)),1),""))</f>
        <v/>
      </c>
      <c r="CD96" s="165">
        <f>IF(OR(CD$4=0,Data_wide!$CG$92=""),"",IFERROR(ROUND(IF(CD$4=1,1+9*(MIN(MAX(Data_wide!$CG$92,CD$2),CD$3)-CD$2)/(CD$3-CD$2),1+9*(CD$3-MIN(MAX(Data_wide!$CG$92,CD$2),CD$3))/(CD$3-CD$2)),1),""))</f>
        <v/>
      </c>
      <c r="CE96" s="165">
        <f>IF(OR(CE$4=0,Data_wide!$CH$92=""),"",IFERROR(ROUND(IF(CE$4=1,1+9*(MIN(MAX(Data_wide!$CH$92,CE$2),CE$3)-CE$2)/(CE$3-CE$2),1+9*(CE$3-MIN(MAX(Data_wide!$CH$92,CE$2),CE$3))/(CE$3-CE$2)),1),""))</f>
        <v/>
      </c>
      <c r="CF96" s="165">
        <f>IF(OR(CF$4=0,Data_wide!$CI$92=""),"",IFERROR(ROUND(IF(CF$4=1,1+9*(MIN(MAX(Data_wide!$CI$92,CF$2),CF$3)-CF$2)/(CF$3-CF$2),1+9*(CF$3-MIN(MAX(Data_wide!$CI$92,CF$2),CF$3))/(CF$3-CF$2)),1),""))</f>
        <v/>
      </c>
      <c r="CG96" s="165">
        <f>IF(OR(CG$4=0,Data_wide!$CJ$92=""),"",IFERROR(ROUND(IF(CG$4=1,1+9*(MIN(MAX(Data_wide!$CJ$92,CG$2),CG$3)-CG$2)/(CG$3-CG$2),1+9*(CG$3-MIN(MAX(Data_wide!$CJ$92,CG$2),CG$3))/(CG$3-CG$2)),1),""))</f>
        <v/>
      </c>
      <c r="CH96" s="165">
        <f>IF(OR(CH$4=0,Data_wide!$CK$92=""),"",IFERROR(ROUND(IF(CH$4=1,1+9*(MIN(MAX(Data_wide!$CK$92,CH$2),CH$3)-CH$2)/(CH$3-CH$2),1+9*(CH$3-MIN(MAX(Data_wide!$CK$92,CH$2),CH$3))/(CH$3-CH$2)),1),""))</f>
        <v/>
      </c>
      <c r="CI96" s="165">
        <f>IF(OR(CI$4=0,Data_wide!$CL$92=""),"",IFERROR(ROUND(IF(CI$4=1,1+9*(MIN(MAX(Data_wide!$CL$92,CI$2),CI$3)-CI$2)/(CI$3-CI$2),1+9*(CI$3-MIN(MAX(Data_wide!$CL$92,CI$2),CI$3))/(CI$3-CI$2)),1),""))</f>
        <v/>
      </c>
      <c r="CJ96" s="165">
        <f>IF(OR(CJ$4=0,Data_wide!$CM$92=""),"",IFERROR(ROUND(IF(CJ$4=1,1+9*(MIN(MAX(Data_wide!$CM$92,CJ$2),CJ$3)-CJ$2)/(CJ$3-CJ$2),1+9*(CJ$3-MIN(MAX(Data_wide!$CM$92,CJ$2),CJ$3))/(CJ$3-CJ$2)),1),""))</f>
        <v/>
      </c>
      <c r="CK96" s="165">
        <f>IF(OR(CK$4=0,Data_wide!$CN$92=""),"",IFERROR(ROUND(IF(CK$4=1,1+9*(MIN(MAX(Data_wide!$CN$92,CK$2),CK$3)-CK$2)/(CK$3-CK$2),1+9*(CK$3-MIN(MAX(Data_wide!$CN$92,CK$2),CK$3))/(CK$3-CK$2)),1),""))</f>
        <v/>
      </c>
      <c r="CL96" s="165">
        <f>IF(OR(CL$4=0,Data_wide!$CO$92=""),"",IFERROR(ROUND(IF(CL$4=1,1+9*(MIN(MAX(Data_wide!$CO$92,CL$2),CL$3)-CL$2)/(CL$3-CL$2),1+9*(CL$3-MIN(MAX(Data_wide!$CO$92,CL$2),CL$3))/(CL$3-CL$2)),1),""))</f>
        <v/>
      </c>
      <c r="CM96" s="165">
        <f>IF(OR(CM$4=0,Data_wide!$CP$92=""),"",IFERROR(ROUND(IF(CM$4=1,1+9*(MIN(MAX(Data_wide!$CP$92,CM$2),CM$3)-CM$2)/(CM$3-CM$2),1+9*(CM$3-MIN(MAX(Data_wide!$CP$92,CM$2),CM$3))/(CM$3-CM$2)),1),""))</f>
        <v/>
      </c>
      <c r="CN96" s="165">
        <f>IF(OR(CN$4=0,Data_wide!$CQ$92=""),"",IFERROR(ROUND(IF(CN$4=1,1+9*(MIN(MAX(Data_wide!$CQ$92,CN$2),CN$3)-CN$2)/(CN$3-CN$2),1+9*(CN$3-MIN(MAX(Data_wide!$CQ$92,CN$2),CN$3))/(CN$3-CN$2)),1),""))</f>
        <v/>
      </c>
      <c r="CO96" s="165">
        <f>IF(OR(CO$4=0,Data_wide!$CR$92=""),"",IFERROR(ROUND(IF(CO$4=1,1+9*(MIN(MAX(Data_wide!$CR$92,CO$2),CO$3)-CO$2)/(CO$3-CO$2),1+9*(CO$3-MIN(MAX(Data_wide!$CR$92,CO$2),CO$3))/(CO$3-CO$2)),1),""))</f>
        <v/>
      </c>
    </row>
    <row r="97" ht="14" customHeight="1">
      <c r="A97" s="161" t="inlineStr">
        <is>
          <t>IRN</t>
        </is>
      </c>
      <c r="B97" s="161" t="inlineStr">
        <is>
          <t>Iran, Islamic Rep.</t>
        </is>
      </c>
      <c r="C97" s="165">
        <f>IF(OR(C$4=0,Data_wide!$F$93=""),"",IFERROR(ROUND(IF(C$4=1,1+9*(MIN(MAX(Data_wide!$F$93,C$2),C$3)-C$2)/(C$3-C$2),1+9*(C$3-MIN(MAX(Data_wide!$F$93,C$2),C$3))/(C$3-C$2)),1),""))</f>
        <v/>
      </c>
      <c r="D97" s="165">
        <f>IF(OR(D$4=0,Data_wide!$G$93=""),"",IFERROR(ROUND(IF(D$4=1,1+9*(MIN(MAX(Data_wide!$G$93,D$2),D$3)-D$2)/(D$3-D$2),1+9*(D$3-MIN(MAX(Data_wide!$G$93,D$2),D$3))/(D$3-D$2)),1),""))</f>
        <v/>
      </c>
      <c r="E97" s="165">
        <f>IF(OR(E$4=0,Data_wide!$H$93=""),"",IFERROR(ROUND(IF(E$4=1,1+9*(MIN(MAX(Data_wide!$H$93,E$2),E$3)-E$2)/(E$3-E$2),1+9*(E$3-MIN(MAX(Data_wide!$H$93,E$2),E$3))/(E$3-E$2)),1),""))</f>
        <v/>
      </c>
      <c r="F97" s="165">
        <f>IF(OR(F$4=0,Data_wide!$I$93=""),"",IFERROR(ROUND(IF(F$4=1,1+9*(MIN(MAX(Data_wide!$I$93,F$2),F$3)-F$2)/(F$3-F$2),1+9*(F$3-MIN(MAX(Data_wide!$I$93,F$2),F$3))/(F$3-F$2)),1),""))</f>
        <v/>
      </c>
      <c r="G97" s="165">
        <f>IF(OR(G$4=0,Data_wide!$J$93=""),"",IFERROR(ROUND(IF(G$4=1,1+9*(MIN(MAX(Data_wide!$J$93,G$2),G$3)-G$2)/(G$3-G$2),1+9*(G$3-MIN(MAX(Data_wide!$J$93,G$2),G$3))/(G$3-G$2)),1),""))</f>
        <v/>
      </c>
      <c r="H97" s="165">
        <f>IF(OR(H$4=0,Data_wide!$K$93=""),"",IFERROR(ROUND(IF(H$4=1,1+9*(MIN(MAX(Data_wide!$K$93,H$2),H$3)-H$2)/(H$3-H$2),1+9*(H$3-MIN(MAX(Data_wide!$K$93,H$2),H$3))/(H$3-H$2)),1),""))</f>
        <v/>
      </c>
      <c r="I97" s="165">
        <f>IF(OR(I$4=0,Data_wide!$L$93=""),"",IFERROR(ROUND(IF(I$4=1,1+9*(MIN(MAX(Data_wide!$L$93,I$2),I$3)-I$2)/(I$3-I$2),1+9*(I$3-MIN(MAX(Data_wide!$L$93,I$2),I$3))/(I$3-I$2)),1),""))</f>
        <v/>
      </c>
      <c r="J97" s="165">
        <f>IF(OR(J$4=0,Data_wide!$M$93=""),"",IFERROR(ROUND(IF(J$4=1,1+9*(MIN(MAX(Data_wide!$M$93,J$2),J$3)-J$2)/(J$3-J$2),1+9*(J$3-MIN(MAX(Data_wide!$M$93,J$2),J$3))/(J$3-J$2)),1),""))</f>
        <v/>
      </c>
      <c r="K97" s="165">
        <f>IF(OR(K$4=0,Data_wide!$N$93=""),"",IFERROR(ROUND(IF(K$4=1,1+9*(MIN(MAX(Data_wide!$N$93,K$2),K$3)-K$2)/(K$3-K$2),1+9*(K$3-MIN(MAX(Data_wide!$N$93,K$2),K$3))/(K$3-K$2)),1),""))</f>
        <v/>
      </c>
      <c r="L97" s="165">
        <f>IF(OR(L$4=0,Data_wide!$O$93=""),"",IFERROR(ROUND(IF(L$4=1,1+9*(MIN(MAX(Data_wide!$O$93,L$2),L$3)-L$2)/(L$3-L$2),1+9*(L$3-MIN(MAX(Data_wide!$O$93,L$2),L$3))/(L$3-L$2)),1),""))</f>
        <v/>
      </c>
      <c r="M97" s="165">
        <f>IF(OR(M$4=0,Data_wide!$P$93=""),"",IFERROR(ROUND(IF(M$4=1,1+9*(MIN(MAX(Data_wide!$P$93,M$2),M$3)-M$2)/(M$3-M$2),1+9*(M$3-MIN(MAX(Data_wide!$P$93,M$2),M$3))/(M$3-M$2)),1),""))</f>
        <v/>
      </c>
      <c r="N97" s="165">
        <f>IF(OR(N$4=0,Data_wide!$Q$93=""),"",IFERROR(ROUND(IF(N$4=1,1+9*(MIN(MAX(Data_wide!$Q$93,N$2),N$3)-N$2)/(N$3-N$2),1+9*(N$3-MIN(MAX(Data_wide!$Q$93,N$2),N$3))/(N$3-N$2)),1),""))</f>
        <v/>
      </c>
      <c r="O97" s="165">
        <f>IF(OR(O$4=0,Data_wide!$R$93=""),"",IFERROR(ROUND(IF(O$4=1,1+9*(MIN(MAX(Data_wide!$R$93,O$2),O$3)-O$2)/(O$3-O$2),1+9*(O$3-MIN(MAX(Data_wide!$R$93,O$2),O$3))/(O$3-O$2)),1),""))</f>
        <v/>
      </c>
      <c r="P97" s="165">
        <f>IF(OR(P$4=0,Data_wide!$S$93=""),"",IFERROR(ROUND(IF(P$4=1,1+9*(MIN(MAX(Data_wide!$S$93,P$2),P$3)-P$2)/(P$3-P$2),1+9*(P$3-MIN(MAX(Data_wide!$S$93,P$2),P$3))/(P$3-P$2)),1),""))</f>
        <v/>
      </c>
      <c r="Q97" s="165">
        <f>IF(OR(Q$4=0,Data_wide!$T$93=""),"",IFERROR(ROUND(IF(Q$4=1,1+9*(MIN(MAX(Data_wide!$T$93,Q$2),Q$3)-Q$2)/(Q$3-Q$2),1+9*(Q$3-MIN(MAX(Data_wide!$T$93,Q$2),Q$3))/(Q$3-Q$2)),1),""))</f>
        <v/>
      </c>
      <c r="R97" s="165">
        <f>IF(OR(R$4=0,Data_wide!$U$93=""),"",IFERROR(ROUND(IF(R$4=1,1+9*(MIN(MAX(Data_wide!$U$93,R$2),R$3)-R$2)/(R$3-R$2),1+9*(R$3-MIN(MAX(Data_wide!$U$93,R$2),R$3))/(R$3-R$2)),1),""))</f>
        <v/>
      </c>
      <c r="S97" s="165">
        <f>IF(OR(S$4=0,Data_wide!$V$93=""),"",IFERROR(ROUND(IF(S$4=1,1+9*(MIN(MAX(Data_wide!$V$93,S$2),S$3)-S$2)/(S$3-S$2),1+9*(S$3-MIN(MAX(Data_wide!$V$93,S$2),S$3))/(S$3-S$2)),1),""))</f>
        <v/>
      </c>
      <c r="T97" s="165">
        <f>IF(OR(T$4=0,Data_wide!$W$93=""),"",IFERROR(ROUND(IF(T$4=1,1+9*(MIN(MAX(Data_wide!$W$93,T$2),T$3)-T$2)/(T$3-T$2),1+9*(T$3-MIN(MAX(Data_wide!$W$93,T$2),T$3))/(T$3-T$2)),1),""))</f>
        <v/>
      </c>
      <c r="U97" s="165">
        <f>IF(OR(U$4=0,Data_wide!$X$93=""),"",IFERROR(ROUND(IF(U$4=1,1+9*(MIN(MAX(Data_wide!$X$93,U$2),U$3)-U$2)/(U$3-U$2),1+9*(U$3-MIN(MAX(Data_wide!$X$93,U$2),U$3))/(U$3-U$2)),1),""))</f>
        <v/>
      </c>
      <c r="V97" s="165">
        <f>IF(OR(V$4=0,Data_wide!$Y$93=""),"",IFERROR(ROUND(IF(V$4=1,1+9*(MIN(MAX(Data_wide!$Y$93,V$2),V$3)-V$2)/(V$3-V$2),1+9*(V$3-MIN(MAX(Data_wide!$Y$93,V$2),V$3))/(V$3-V$2)),1),""))</f>
        <v/>
      </c>
      <c r="W97" s="165">
        <f>IF(OR(W$4=0,Data_wide!$Z$93=""),"",IFERROR(ROUND(IF(W$4=1,1+9*(MIN(MAX(Data_wide!$Z$93,W$2),W$3)-W$2)/(W$3-W$2),1+9*(W$3-MIN(MAX(Data_wide!$Z$93,W$2),W$3))/(W$3-W$2)),1),""))</f>
        <v/>
      </c>
      <c r="X97" s="165">
        <f>IF(OR(X$4=0,Data_wide!$AA$93=""),"",IFERROR(ROUND(IF(X$4=1,1+9*(MIN(MAX(Data_wide!$AA$93,X$2),X$3)-X$2)/(X$3-X$2),1+9*(X$3-MIN(MAX(Data_wide!$AA$93,X$2),X$3))/(X$3-X$2)),1),""))</f>
        <v/>
      </c>
      <c r="Y97" s="165">
        <f>IF(OR(Y$4=0,Data_wide!$AB$93=""),"",IFERROR(ROUND(IF(Y$4=1,1+9*(MIN(MAX(Data_wide!$AB$93,Y$2),Y$3)-Y$2)/(Y$3-Y$2),1+9*(Y$3-MIN(MAX(Data_wide!$AB$93,Y$2),Y$3))/(Y$3-Y$2)),1),""))</f>
        <v/>
      </c>
      <c r="Z97" s="165">
        <f>IF(OR(Z$4=0,Data_wide!$AC$93=""),"",IFERROR(ROUND(IF(Z$4=1,1+9*(MIN(MAX(Data_wide!$AC$93,Z$2),Z$3)-Z$2)/(Z$3-Z$2),1+9*(Z$3-MIN(MAX(Data_wide!$AC$93,Z$2),Z$3))/(Z$3-Z$2)),1),""))</f>
        <v/>
      </c>
      <c r="AA97" s="165">
        <f>IF(OR(AA$4=0,Data_wide!$AD$93=""),"",IFERROR(ROUND(IF(AA$4=1,1+9*(MIN(MAX(Data_wide!$AD$93,AA$2),AA$3)-AA$2)/(AA$3-AA$2),1+9*(AA$3-MIN(MAX(Data_wide!$AD$93,AA$2),AA$3))/(AA$3-AA$2)),1),""))</f>
        <v/>
      </c>
      <c r="AB97" s="165">
        <f>IF(OR(AB$4=0,Data_wide!$AE$93=""),"",IFERROR(ROUND(IF(AB$4=1,1+9*(MIN(MAX(Data_wide!$AE$93,AB$2),AB$3)-AB$2)/(AB$3-AB$2),1+9*(AB$3-MIN(MAX(Data_wide!$AE$93,AB$2),AB$3))/(AB$3-AB$2)),1),""))</f>
        <v/>
      </c>
      <c r="AC97" s="165">
        <f>IF(OR(AC$4=0,Data_wide!$AF$93=""),"",IFERROR(ROUND(IF(AC$4=1,1+9*(MIN(MAX(Data_wide!$AF$93,AC$2),AC$3)-AC$2)/(AC$3-AC$2),1+9*(AC$3-MIN(MAX(Data_wide!$AF$93,AC$2),AC$3))/(AC$3-AC$2)),1),""))</f>
        <v/>
      </c>
      <c r="AD97" s="165">
        <f>IF(OR(AD$4=0,Data_wide!$AG$93=""),"",IFERROR(ROUND(IF(AD$4=1,1+9*(MIN(MAX(Data_wide!$AG$93,AD$2),AD$3)-AD$2)/(AD$3-AD$2),1+9*(AD$3-MIN(MAX(Data_wide!$AG$93,AD$2),AD$3))/(AD$3-AD$2)),1),""))</f>
        <v/>
      </c>
      <c r="AE97" s="165">
        <f>IF(OR(AE$4=0,Data_wide!$AH$93=""),"",IFERROR(ROUND(IF(AE$4=1,1+9*(MIN(MAX(Data_wide!$AH$93,AE$2),AE$3)-AE$2)/(AE$3-AE$2),1+9*(AE$3-MIN(MAX(Data_wide!$AH$93,AE$2),AE$3))/(AE$3-AE$2)),1),""))</f>
        <v/>
      </c>
      <c r="AF97" s="165">
        <f>IF(OR(AF$4=0,Data_wide!$AI$93=""),"",IFERROR(ROUND(IF(AF$4=1,1+9*(MIN(MAX(Data_wide!$AI$93,AF$2),AF$3)-AF$2)/(AF$3-AF$2),1+9*(AF$3-MIN(MAX(Data_wide!$AI$93,AF$2),AF$3))/(AF$3-AF$2)),1),""))</f>
        <v/>
      </c>
      <c r="AG97" s="165">
        <f>IF(OR(AG$4=0,Data_wide!$AJ$93=""),"",IFERROR(ROUND(IF(AG$4=1,1+9*(MIN(MAX(Data_wide!$AJ$93,AG$2),AG$3)-AG$2)/(AG$3-AG$2),1+9*(AG$3-MIN(MAX(Data_wide!$AJ$93,AG$2),AG$3))/(AG$3-AG$2)),1),""))</f>
        <v/>
      </c>
      <c r="AH97" s="165">
        <f>IF(OR(AH$4=0,Data_wide!$AK$93=""),"",IFERROR(ROUND(IF(AH$4=1,1+9*(MIN(MAX(Data_wide!$AK$93,AH$2),AH$3)-AH$2)/(AH$3-AH$2),1+9*(AH$3-MIN(MAX(Data_wide!$AK$93,AH$2),AH$3))/(AH$3-AH$2)),1),""))</f>
        <v/>
      </c>
      <c r="AI97" s="165">
        <f>IF(OR(AI$4=0,Data_wide!$AL$93=""),"",IFERROR(ROUND(IF(AI$4=1,1+9*(MIN(MAX(Data_wide!$AL$93,AI$2),AI$3)-AI$2)/(AI$3-AI$2),1+9*(AI$3-MIN(MAX(Data_wide!$AL$93,AI$2),AI$3))/(AI$3-AI$2)),1),""))</f>
        <v/>
      </c>
      <c r="AJ97" s="165">
        <f>IF(OR(AJ$4=0,Data_wide!$AM$93=""),"",IFERROR(ROUND(IF(AJ$4=1,1+9*(MIN(MAX(Data_wide!$AM$93,AJ$2),AJ$3)-AJ$2)/(AJ$3-AJ$2),1+9*(AJ$3-MIN(MAX(Data_wide!$AM$93,AJ$2),AJ$3))/(AJ$3-AJ$2)),1),""))</f>
        <v/>
      </c>
      <c r="AK97" s="165">
        <f>IF(OR(AK$4=0,Data_wide!$AN$93=""),"",IFERROR(ROUND(IF(AK$4=1,1+9*(MIN(MAX(Data_wide!$AN$93,AK$2),AK$3)-AK$2)/(AK$3-AK$2),1+9*(AK$3-MIN(MAX(Data_wide!$AN$93,AK$2),AK$3))/(AK$3-AK$2)),1),""))</f>
        <v/>
      </c>
      <c r="AL97" s="165">
        <f>IF(OR(AL$4=0,Data_wide!$AO$93=""),"",IFERROR(ROUND(IF(AL$4=1,1+9*(MIN(MAX(Data_wide!$AO$93,AL$2),AL$3)-AL$2)/(AL$3-AL$2),1+9*(AL$3-MIN(MAX(Data_wide!$AO$93,AL$2),AL$3))/(AL$3-AL$2)),1),""))</f>
        <v/>
      </c>
      <c r="AM97" s="165">
        <f>IF(OR(AM$4=0,Data_wide!$AP$93=""),"",IFERROR(ROUND(IF(AM$4=1,1+9*(MIN(MAX(Data_wide!$AP$93,AM$2),AM$3)-AM$2)/(AM$3-AM$2),1+9*(AM$3-MIN(MAX(Data_wide!$AP$93,AM$2),AM$3))/(AM$3-AM$2)),1),""))</f>
        <v/>
      </c>
      <c r="AN97" s="165">
        <f>IF(OR(AN$4=0,Data_wide!$AQ$93=""),"",IFERROR(ROUND(IF(AN$4=1,1+9*(MIN(MAX(Data_wide!$AQ$93,AN$2),AN$3)-AN$2)/(AN$3-AN$2),1+9*(AN$3-MIN(MAX(Data_wide!$AQ$93,AN$2),AN$3))/(AN$3-AN$2)),1),""))</f>
        <v/>
      </c>
      <c r="AO97" s="165">
        <f>IF(OR(AO$4=0,Data_wide!$AR$93=""),"",IFERROR(ROUND(IF(AO$4=1,1+9*(MIN(MAX(Data_wide!$AR$93,AO$2),AO$3)-AO$2)/(AO$3-AO$2),1+9*(AO$3-MIN(MAX(Data_wide!$AR$93,AO$2),AO$3))/(AO$3-AO$2)),1),""))</f>
        <v/>
      </c>
      <c r="AP97" s="165">
        <f>IF(OR(AP$4=0,Data_wide!$AS$93=""),"",IFERROR(ROUND(IF(AP$4=1,1+9*(MIN(MAX(Data_wide!$AS$93,AP$2),AP$3)-AP$2)/(AP$3-AP$2),1+9*(AP$3-MIN(MAX(Data_wide!$AS$93,AP$2),AP$3))/(AP$3-AP$2)),1),""))</f>
        <v/>
      </c>
      <c r="AQ97" s="165">
        <f>IF(OR(AQ$4=0,Data_wide!$AT$93=""),"",IFERROR(ROUND(IF(AQ$4=1,1+9*(MIN(MAX(Data_wide!$AT$93,AQ$2),AQ$3)-AQ$2)/(AQ$3-AQ$2),1+9*(AQ$3-MIN(MAX(Data_wide!$AT$93,AQ$2),AQ$3))/(AQ$3-AQ$2)),1),""))</f>
        <v/>
      </c>
      <c r="AR97" s="165">
        <f>IF(OR(AR$4=0,Data_wide!$AU$93=""),"",IFERROR(ROUND(IF(AR$4=1,1+9*(MIN(MAX(Data_wide!$AU$93,AR$2),AR$3)-AR$2)/(AR$3-AR$2),1+9*(AR$3-MIN(MAX(Data_wide!$AU$93,AR$2),AR$3))/(AR$3-AR$2)),1),""))</f>
        <v/>
      </c>
      <c r="AS97" s="165">
        <f>IF(OR(AS$4=0,Data_wide!$AV$93=""),"",IFERROR(ROUND(IF(AS$4=1,1+9*(MIN(MAX(Data_wide!$AV$93,AS$2),AS$3)-AS$2)/(AS$3-AS$2),1+9*(AS$3-MIN(MAX(Data_wide!$AV$93,AS$2),AS$3))/(AS$3-AS$2)),1),""))</f>
        <v/>
      </c>
      <c r="AT97" s="165">
        <f>IF(OR(AT$4=0,Data_wide!$AW$93=""),"",IFERROR(ROUND(IF(AT$4=1,1+9*(MIN(MAX(Data_wide!$AW$93,AT$2),AT$3)-AT$2)/(AT$3-AT$2),1+9*(AT$3-MIN(MAX(Data_wide!$AW$93,AT$2),AT$3))/(AT$3-AT$2)),1),""))</f>
        <v/>
      </c>
      <c r="AU97" s="165">
        <f>IF(OR(AU$4=0,Data_wide!$AX$93=""),"",IFERROR(ROUND(IF(AU$4=1,1+9*(MIN(MAX(Data_wide!$AX$93,AU$2),AU$3)-AU$2)/(AU$3-AU$2),1+9*(AU$3-MIN(MAX(Data_wide!$AX$93,AU$2),AU$3))/(AU$3-AU$2)),1),""))</f>
        <v/>
      </c>
      <c r="AV97" s="165">
        <f>IF(OR(AV$4=0,Data_wide!$AY$93=""),"",IFERROR(ROUND(IF(AV$4=1,1+9*(MIN(MAX(Data_wide!$AY$93,AV$2),AV$3)-AV$2)/(AV$3-AV$2),1+9*(AV$3-MIN(MAX(Data_wide!$AY$93,AV$2),AV$3))/(AV$3-AV$2)),1),""))</f>
        <v/>
      </c>
      <c r="AW97" s="165">
        <f>IF(OR(AW$4=0,Data_wide!$AZ$93=""),"",IFERROR(ROUND(IF(AW$4=1,1+9*(MIN(MAX(Data_wide!$AZ$93,AW$2),AW$3)-AW$2)/(AW$3-AW$2),1+9*(AW$3-MIN(MAX(Data_wide!$AZ$93,AW$2),AW$3))/(AW$3-AW$2)),1),""))</f>
        <v/>
      </c>
      <c r="AX97" s="165">
        <f>IF(OR(AX$4=0,Data_wide!$BA$93=""),"",IFERROR(ROUND(IF(AX$4=1,1+9*(MIN(MAX(Data_wide!$BA$93,AX$2),AX$3)-AX$2)/(AX$3-AX$2),1+9*(AX$3-MIN(MAX(Data_wide!$BA$93,AX$2),AX$3))/(AX$3-AX$2)),1),""))</f>
        <v/>
      </c>
      <c r="AY97" s="165">
        <f>IF(OR(AY$4=0,Data_wide!$BB$93=""),"",IFERROR(ROUND(IF(AY$4=1,1+9*(MIN(MAX(Data_wide!$BB$93,AY$2),AY$3)-AY$2)/(AY$3-AY$2),1+9*(AY$3-MIN(MAX(Data_wide!$BB$93,AY$2),AY$3))/(AY$3-AY$2)),1),""))</f>
        <v/>
      </c>
      <c r="AZ97" s="165">
        <f>IF(OR(AZ$4=0,Data_wide!$BC$93=""),"",IFERROR(ROUND(IF(AZ$4=1,1+9*(MIN(MAX(Data_wide!$BC$93,AZ$2),AZ$3)-AZ$2)/(AZ$3-AZ$2),1+9*(AZ$3-MIN(MAX(Data_wide!$BC$93,AZ$2),AZ$3))/(AZ$3-AZ$2)),1),""))</f>
        <v/>
      </c>
      <c r="BA97" s="165">
        <f>IF(OR(BA$4=0,Data_wide!$BD$93=""),"",IFERROR(ROUND(IF(BA$4=1,1+9*(MIN(MAX(Data_wide!$BD$93,BA$2),BA$3)-BA$2)/(BA$3-BA$2),1+9*(BA$3-MIN(MAX(Data_wide!$BD$93,BA$2),BA$3))/(BA$3-BA$2)),1),""))</f>
        <v/>
      </c>
      <c r="BB97" s="165">
        <f>IF(OR(BB$4=0,Data_wide!$BE$93=""),"",IFERROR(ROUND(IF(BB$4=1,1+9*(MIN(MAX(Data_wide!$BE$93,BB$2),BB$3)-BB$2)/(BB$3-BB$2),1+9*(BB$3-MIN(MAX(Data_wide!$BE$93,BB$2),BB$3))/(BB$3-BB$2)),1),""))</f>
        <v/>
      </c>
      <c r="BC97" s="165">
        <f>IF(OR(BC$4=0,Data_wide!$BF$93=""),"",IFERROR(ROUND(IF(BC$4=1,1+9*(MIN(MAX(Data_wide!$BF$93,BC$2),BC$3)-BC$2)/(BC$3-BC$2),1+9*(BC$3-MIN(MAX(Data_wide!$BF$93,BC$2),BC$3))/(BC$3-BC$2)),1),""))</f>
        <v/>
      </c>
      <c r="BD97" s="165">
        <f>IF(OR(BD$4=0,Data_wide!$BG$93=""),"",IFERROR(ROUND(IF(BD$4=1,1+9*(MIN(MAX(Data_wide!$BG$93,BD$2),BD$3)-BD$2)/(BD$3-BD$2),1+9*(BD$3-MIN(MAX(Data_wide!$BG$93,BD$2),BD$3))/(BD$3-BD$2)),1),""))</f>
        <v/>
      </c>
      <c r="BE97" s="165">
        <f>IF(OR(BE$4=0,Data_wide!$BH$93=""),"",IFERROR(ROUND(IF(BE$4=1,1+9*(MIN(MAX(Data_wide!$BH$93,BE$2),BE$3)-BE$2)/(BE$3-BE$2),1+9*(BE$3-MIN(MAX(Data_wide!$BH$93,BE$2),BE$3))/(BE$3-BE$2)),1),""))</f>
        <v/>
      </c>
      <c r="BF97" s="165">
        <f>IF(OR(BF$4=0,Data_wide!$BI$93=""),"",IFERROR(ROUND(IF(BF$4=1,1+9*(MIN(MAX(Data_wide!$BI$93,BF$2),BF$3)-BF$2)/(BF$3-BF$2),1+9*(BF$3-MIN(MAX(Data_wide!$BI$93,BF$2),BF$3))/(BF$3-BF$2)),1),""))</f>
        <v/>
      </c>
      <c r="BG97" s="165">
        <f>IF(OR(BG$4=0,Data_wide!$BJ$93=""),"",IFERROR(ROUND(IF(BG$4=1,1+9*(MIN(MAX(Data_wide!$BJ$93,BG$2),BG$3)-BG$2)/(BG$3-BG$2),1+9*(BG$3-MIN(MAX(Data_wide!$BJ$93,BG$2),BG$3))/(BG$3-BG$2)),1),""))</f>
        <v/>
      </c>
      <c r="BH97" s="165">
        <f>IF(OR(BH$4=0,Data_wide!$BK$93=""),"",IFERROR(ROUND(IF(BH$4=1,1+9*(MIN(MAX(Data_wide!$BK$93,BH$2),BH$3)-BH$2)/(BH$3-BH$2),1+9*(BH$3-MIN(MAX(Data_wide!$BK$93,BH$2),BH$3))/(BH$3-BH$2)),1),""))</f>
        <v/>
      </c>
      <c r="BI97" s="165">
        <f>IF(OR(BI$4=0,Data_wide!$BL$93=""),"",IFERROR(ROUND(IF(BI$4=1,1+9*(MIN(MAX(Data_wide!$BL$93,BI$2),BI$3)-BI$2)/(BI$3-BI$2),1+9*(BI$3-MIN(MAX(Data_wide!$BL$93,BI$2),BI$3))/(BI$3-BI$2)),1),""))</f>
        <v/>
      </c>
      <c r="BJ97" s="165">
        <f>IF(OR(BJ$4=0,Data_wide!$BM$93=""),"",IFERROR(ROUND(IF(BJ$4=1,1+9*(MIN(MAX(Data_wide!$BM$93,BJ$2),BJ$3)-BJ$2)/(BJ$3-BJ$2),1+9*(BJ$3-MIN(MAX(Data_wide!$BM$93,BJ$2),BJ$3))/(BJ$3-BJ$2)),1),""))</f>
        <v/>
      </c>
      <c r="BK97" s="165">
        <f>IF(OR(BK$4=0,Data_wide!$BN$93=""),"",IFERROR(ROUND(IF(BK$4=1,1+9*(MIN(MAX(Data_wide!$BN$93,BK$2),BK$3)-BK$2)/(BK$3-BK$2),1+9*(BK$3-MIN(MAX(Data_wide!$BN$93,BK$2),BK$3))/(BK$3-BK$2)),1),""))</f>
        <v/>
      </c>
      <c r="BL97" s="165">
        <f>IF(OR(BL$4=0,Data_wide!$BO$93=""),"",IFERROR(ROUND(IF(BL$4=1,1+9*(MIN(MAX(Data_wide!$BO$93,BL$2),BL$3)-BL$2)/(BL$3-BL$2),1+9*(BL$3-MIN(MAX(Data_wide!$BO$93,BL$2),BL$3))/(BL$3-BL$2)),1),""))</f>
        <v/>
      </c>
      <c r="BM97" s="165">
        <f>IF(OR(BM$4=0,Data_wide!$BP$93=""),"",IFERROR(ROUND(IF(BM$4=1,1+9*(MIN(MAX(Data_wide!$BP$93,BM$2),BM$3)-BM$2)/(BM$3-BM$2),1+9*(BM$3-MIN(MAX(Data_wide!$BP$93,BM$2),BM$3))/(BM$3-BM$2)),1),""))</f>
        <v/>
      </c>
      <c r="BN97" s="165">
        <f>IF(OR(BN$4=0,Data_wide!$BQ$93=""),"",IFERROR(ROUND(IF(BN$4=1,1+9*(MIN(MAX(Data_wide!$BQ$93,BN$2),BN$3)-BN$2)/(BN$3-BN$2),1+9*(BN$3-MIN(MAX(Data_wide!$BQ$93,BN$2),BN$3))/(BN$3-BN$2)),1),""))</f>
        <v/>
      </c>
      <c r="BO97" s="165">
        <f>IF(OR(BO$4=0,Data_wide!$BR$93=""),"",IFERROR(ROUND(IF(BO$4=1,1+9*(MIN(MAX(Data_wide!$BR$93,BO$2),BO$3)-BO$2)/(BO$3-BO$2),1+9*(BO$3-MIN(MAX(Data_wide!$BR$93,BO$2),BO$3))/(BO$3-BO$2)),1),""))</f>
        <v/>
      </c>
      <c r="BP97" s="165">
        <f>IF(OR(BP$4=0,Data_wide!$BS$93=""),"",IFERROR(ROUND(IF(BP$4=1,1+9*(MIN(MAX(Data_wide!$BS$93,BP$2),BP$3)-BP$2)/(BP$3-BP$2),1+9*(BP$3-MIN(MAX(Data_wide!$BS$93,BP$2),BP$3))/(BP$3-BP$2)),1),""))</f>
        <v/>
      </c>
      <c r="BQ97" s="165">
        <f>IF(OR(BQ$4=0,Data_wide!$BT$93=""),"",IFERROR(ROUND(IF(BQ$4=1,1+9*(MIN(MAX(Data_wide!$BT$93,BQ$2),BQ$3)-BQ$2)/(BQ$3-BQ$2),1+9*(BQ$3-MIN(MAX(Data_wide!$BT$93,BQ$2),BQ$3))/(BQ$3-BQ$2)),1),""))</f>
        <v/>
      </c>
      <c r="BR97" s="165">
        <f>IF(OR(BR$4=0,Data_wide!$BU$93=""),"",IFERROR(ROUND(IF(BR$4=1,1+9*(MIN(MAX(Data_wide!$BU$93,BR$2),BR$3)-BR$2)/(BR$3-BR$2),1+9*(BR$3-MIN(MAX(Data_wide!$BU$93,BR$2),BR$3))/(BR$3-BR$2)),1),""))</f>
        <v/>
      </c>
      <c r="BS97" s="165">
        <f>IF(OR(BS$4=0,Data_wide!$BV$93=""),"",IFERROR(ROUND(IF(BS$4=1,1+9*(MIN(MAX(Data_wide!$BV$93,BS$2),BS$3)-BS$2)/(BS$3-BS$2),1+9*(BS$3-MIN(MAX(Data_wide!$BV$93,BS$2),BS$3))/(BS$3-BS$2)),1),""))</f>
        <v/>
      </c>
      <c r="BT97" s="165">
        <f>IF(OR(BT$4=0,Data_wide!$BW$93=""),"",IFERROR(ROUND(IF(BT$4=1,1+9*(MIN(MAX(Data_wide!$BW$93,BT$2),BT$3)-BT$2)/(BT$3-BT$2),1+9*(BT$3-MIN(MAX(Data_wide!$BW$93,BT$2),BT$3))/(BT$3-BT$2)),1),""))</f>
        <v/>
      </c>
      <c r="BU97" s="165">
        <f>IF(OR(BU$4=0,Data_wide!$BX$93=""),"",IFERROR(ROUND(IF(BU$4=1,1+9*(MIN(MAX(Data_wide!$BX$93,BU$2),BU$3)-BU$2)/(BU$3-BU$2),1+9*(BU$3-MIN(MAX(Data_wide!$BX$93,BU$2),BU$3))/(BU$3-BU$2)),1),""))</f>
        <v/>
      </c>
      <c r="BV97" s="165">
        <f>IF(OR(BV$4=0,Data_wide!$BY$93=""),"",IFERROR(ROUND(IF(BV$4=1,1+9*(MIN(MAX(Data_wide!$BY$93,BV$2),BV$3)-BV$2)/(BV$3-BV$2),1+9*(BV$3-MIN(MAX(Data_wide!$BY$93,BV$2),BV$3))/(BV$3-BV$2)),1),""))</f>
        <v/>
      </c>
      <c r="BW97" s="165">
        <f>IF(OR(BW$4=0,Data_wide!$BZ$93=""),"",IFERROR(ROUND(IF(BW$4=1,1+9*(MIN(MAX(Data_wide!$BZ$93,BW$2),BW$3)-BW$2)/(BW$3-BW$2),1+9*(BW$3-MIN(MAX(Data_wide!$BZ$93,BW$2),BW$3))/(BW$3-BW$2)),1),""))</f>
        <v/>
      </c>
      <c r="BX97" s="165">
        <f>IF(OR(BX$4=0,Data_wide!$CA$93=""),"",IFERROR(ROUND(IF(BX$4=1,1+9*(MIN(MAX(Data_wide!$CA$93,BX$2),BX$3)-BX$2)/(BX$3-BX$2),1+9*(BX$3-MIN(MAX(Data_wide!$CA$93,BX$2),BX$3))/(BX$3-BX$2)),1),""))</f>
        <v/>
      </c>
      <c r="BY97" s="165">
        <f>IF(OR(BY$4=0,Data_wide!$CB$93=""),"",IFERROR(ROUND(IF(BY$4=1,1+9*(MIN(MAX(Data_wide!$CB$93,BY$2),BY$3)-BY$2)/(BY$3-BY$2),1+9*(BY$3-MIN(MAX(Data_wide!$CB$93,BY$2),BY$3))/(BY$3-BY$2)),1),""))</f>
        <v/>
      </c>
      <c r="BZ97" s="165">
        <f>IF(OR(BZ$4=0,Data_wide!$CC$93=""),"",IFERROR(ROUND(IF(BZ$4=1,1+9*(MIN(MAX(Data_wide!$CC$93,BZ$2),BZ$3)-BZ$2)/(BZ$3-BZ$2),1+9*(BZ$3-MIN(MAX(Data_wide!$CC$93,BZ$2),BZ$3))/(BZ$3-BZ$2)),1),""))</f>
        <v/>
      </c>
      <c r="CA97" s="165">
        <f>IF(OR(CA$4=0,Data_wide!$CD$93=""),"",IFERROR(ROUND(IF(CA$4=1,1+9*(MIN(MAX(Data_wide!$CD$93,CA$2),CA$3)-CA$2)/(CA$3-CA$2),1+9*(CA$3-MIN(MAX(Data_wide!$CD$93,CA$2),CA$3))/(CA$3-CA$2)),1),""))</f>
        <v/>
      </c>
      <c r="CB97" s="165">
        <f>IF(OR(CB$4=0,Data_wide!$CE$93=""),"",IFERROR(ROUND(IF(CB$4=1,1+9*(MIN(MAX(Data_wide!$CE$93,CB$2),CB$3)-CB$2)/(CB$3-CB$2),1+9*(CB$3-MIN(MAX(Data_wide!$CE$93,CB$2),CB$3))/(CB$3-CB$2)),1),""))</f>
        <v/>
      </c>
      <c r="CC97" s="165">
        <f>IF(OR(CC$4=0,Data_wide!$CF$93=""),"",IFERROR(ROUND(IF(CC$4=1,1+9*(MIN(MAX(Data_wide!$CF$93,CC$2),CC$3)-CC$2)/(CC$3-CC$2),1+9*(CC$3-MIN(MAX(Data_wide!$CF$93,CC$2),CC$3))/(CC$3-CC$2)),1),""))</f>
        <v/>
      </c>
      <c r="CD97" s="165">
        <f>IF(OR(CD$4=0,Data_wide!$CG$93=""),"",IFERROR(ROUND(IF(CD$4=1,1+9*(MIN(MAX(Data_wide!$CG$93,CD$2),CD$3)-CD$2)/(CD$3-CD$2),1+9*(CD$3-MIN(MAX(Data_wide!$CG$93,CD$2),CD$3))/(CD$3-CD$2)),1),""))</f>
        <v/>
      </c>
      <c r="CE97" s="165">
        <f>IF(OR(CE$4=0,Data_wide!$CH$93=""),"",IFERROR(ROUND(IF(CE$4=1,1+9*(MIN(MAX(Data_wide!$CH$93,CE$2),CE$3)-CE$2)/(CE$3-CE$2),1+9*(CE$3-MIN(MAX(Data_wide!$CH$93,CE$2),CE$3))/(CE$3-CE$2)),1),""))</f>
        <v/>
      </c>
      <c r="CF97" s="165">
        <f>IF(OR(CF$4=0,Data_wide!$CI$93=""),"",IFERROR(ROUND(IF(CF$4=1,1+9*(MIN(MAX(Data_wide!$CI$93,CF$2),CF$3)-CF$2)/(CF$3-CF$2),1+9*(CF$3-MIN(MAX(Data_wide!$CI$93,CF$2),CF$3))/(CF$3-CF$2)),1),""))</f>
        <v/>
      </c>
      <c r="CG97" s="165">
        <f>IF(OR(CG$4=0,Data_wide!$CJ$93=""),"",IFERROR(ROUND(IF(CG$4=1,1+9*(MIN(MAX(Data_wide!$CJ$93,CG$2),CG$3)-CG$2)/(CG$3-CG$2),1+9*(CG$3-MIN(MAX(Data_wide!$CJ$93,CG$2),CG$3))/(CG$3-CG$2)),1),""))</f>
        <v/>
      </c>
      <c r="CH97" s="165">
        <f>IF(OR(CH$4=0,Data_wide!$CK$93=""),"",IFERROR(ROUND(IF(CH$4=1,1+9*(MIN(MAX(Data_wide!$CK$93,CH$2),CH$3)-CH$2)/(CH$3-CH$2),1+9*(CH$3-MIN(MAX(Data_wide!$CK$93,CH$2),CH$3))/(CH$3-CH$2)),1),""))</f>
        <v/>
      </c>
      <c r="CI97" s="165">
        <f>IF(OR(CI$4=0,Data_wide!$CL$93=""),"",IFERROR(ROUND(IF(CI$4=1,1+9*(MIN(MAX(Data_wide!$CL$93,CI$2),CI$3)-CI$2)/(CI$3-CI$2),1+9*(CI$3-MIN(MAX(Data_wide!$CL$93,CI$2),CI$3))/(CI$3-CI$2)),1),""))</f>
        <v/>
      </c>
      <c r="CJ97" s="165">
        <f>IF(OR(CJ$4=0,Data_wide!$CM$93=""),"",IFERROR(ROUND(IF(CJ$4=1,1+9*(MIN(MAX(Data_wide!$CM$93,CJ$2),CJ$3)-CJ$2)/(CJ$3-CJ$2),1+9*(CJ$3-MIN(MAX(Data_wide!$CM$93,CJ$2),CJ$3))/(CJ$3-CJ$2)),1),""))</f>
        <v/>
      </c>
      <c r="CK97" s="165">
        <f>IF(OR(CK$4=0,Data_wide!$CN$93=""),"",IFERROR(ROUND(IF(CK$4=1,1+9*(MIN(MAX(Data_wide!$CN$93,CK$2),CK$3)-CK$2)/(CK$3-CK$2),1+9*(CK$3-MIN(MAX(Data_wide!$CN$93,CK$2),CK$3))/(CK$3-CK$2)),1),""))</f>
        <v/>
      </c>
      <c r="CL97" s="165">
        <f>IF(OR(CL$4=0,Data_wide!$CO$93=""),"",IFERROR(ROUND(IF(CL$4=1,1+9*(MIN(MAX(Data_wide!$CO$93,CL$2),CL$3)-CL$2)/(CL$3-CL$2),1+9*(CL$3-MIN(MAX(Data_wide!$CO$93,CL$2),CL$3))/(CL$3-CL$2)),1),""))</f>
        <v/>
      </c>
      <c r="CM97" s="165">
        <f>IF(OR(CM$4=0,Data_wide!$CP$93=""),"",IFERROR(ROUND(IF(CM$4=1,1+9*(MIN(MAX(Data_wide!$CP$93,CM$2),CM$3)-CM$2)/(CM$3-CM$2),1+9*(CM$3-MIN(MAX(Data_wide!$CP$93,CM$2),CM$3))/(CM$3-CM$2)),1),""))</f>
        <v/>
      </c>
      <c r="CN97" s="165">
        <f>IF(OR(CN$4=0,Data_wide!$CQ$93=""),"",IFERROR(ROUND(IF(CN$4=1,1+9*(MIN(MAX(Data_wide!$CQ$93,CN$2),CN$3)-CN$2)/(CN$3-CN$2),1+9*(CN$3-MIN(MAX(Data_wide!$CQ$93,CN$2),CN$3))/(CN$3-CN$2)),1),""))</f>
        <v/>
      </c>
      <c r="CO97" s="165">
        <f>IF(OR(CO$4=0,Data_wide!$CR$93=""),"",IFERROR(ROUND(IF(CO$4=1,1+9*(MIN(MAX(Data_wide!$CR$93,CO$2),CO$3)-CO$2)/(CO$3-CO$2),1+9*(CO$3-MIN(MAX(Data_wide!$CR$93,CO$2),CO$3))/(CO$3-CO$2)),1),""))</f>
        <v/>
      </c>
    </row>
    <row r="98" ht="14" customHeight="1">
      <c r="A98" s="161" t="inlineStr">
        <is>
          <t>IRQ</t>
        </is>
      </c>
      <c r="B98" s="161" t="inlineStr">
        <is>
          <t>Iraq</t>
        </is>
      </c>
      <c r="C98" s="165">
        <f>IF(OR(C$4=0,Data_wide!$F$94=""),"",IFERROR(ROUND(IF(C$4=1,1+9*(MIN(MAX(Data_wide!$F$94,C$2),C$3)-C$2)/(C$3-C$2),1+9*(C$3-MIN(MAX(Data_wide!$F$94,C$2),C$3))/(C$3-C$2)),1),""))</f>
        <v/>
      </c>
      <c r="D98" s="165">
        <f>IF(OR(D$4=0,Data_wide!$G$94=""),"",IFERROR(ROUND(IF(D$4=1,1+9*(MIN(MAX(Data_wide!$G$94,D$2),D$3)-D$2)/(D$3-D$2),1+9*(D$3-MIN(MAX(Data_wide!$G$94,D$2),D$3))/(D$3-D$2)),1),""))</f>
        <v/>
      </c>
      <c r="E98" s="165">
        <f>IF(OR(E$4=0,Data_wide!$H$94=""),"",IFERROR(ROUND(IF(E$4=1,1+9*(MIN(MAX(Data_wide!$H$94,E$2),E$3)-E$2)/(E$3-E$2),1+9*(E$3-MIN(MAX(Data_wide!$H$94,E$2),E$3))/(E$3-E$2)),1),""))</f>
        <v/>
      </c>
      <c r="F98" s="165">
        <f>IF(OR(F$4=0,Data_wide!$I$94=""),"",IFERROR(ROUND(IF(F$4=1,1+9*(MIN(MAX(Data_wide!$I$94,F$2),F$3)-F$2)/(F$3-F$2),1+9*(F$3-MIN(MAX(Data_wide!$I$94,F$2),F$3))/(F$3-F$2)),1),""))</f>
        <v/>
      </c>
      <c r="G98" s="165">
        <f>IF(OR(G$4=0,Data_wide!$J$94=""),"",IFERROR(ROUND(IF(G$4=1,1+9*(MIN(MAX(Data_wide!$J$94,G$2),G$3)-G$2)/(G$3-G$2),1+9*(G$3-MIN(MAX(Data_wide!$J$94,G$2),G$3))/(G$3-G$2)),1),""))</f>
        <v/>
      </c>
      <c r="H98" s="165">
        <f>IF(OR(H$4=0,Data_wide!$K$94=""),"",IFERROR(ROUND(IF(H$4=1,1+9*(MIN(MAX(Data_wide!$K$94,H$2),H$3)-H$2)/(H$3-H$2),1+9*(H$3-MIN(MAX(Data_wide!$K$94,H$2),H$3))/(H$3-H$2)),1),""))</f>
        <v/>
      </c>
      <c r="I98" s="165">
        <f>IF(OR(I$4=0,Data_wide!$L$94=""),"",IFERROR(ROUND(IF(I$4=1,1+9*(MIN(MAX(Data_wide!$L$94,I$2),I$3)-I$2)/(I$3-I$2),1+9*(I$3-MIN(MAX(Data_wide!$L$94,I$2),I$3))/(I$3-I$2)),1),""))</f>
        <v/>
      </c>
      <c r="J98" s="165">
        <f>IF(OR(J$4=0,Data_wide!$M$94=""),"",IFERROR(ROUND(IF(J$4=1,1+9*(MIN(MAX(Data_wide!$M$94,J$2),J$3)-J$2)/(J$3-J$2),1+9*(J$3-MIN(MAX(Data_wide!$M$94,J$2),J$3))/(J$3-J$2)),1),""))</f>
        <v/>
      </c>
      <c r="K98" s="165">
        <f>IF(OR(K$4=0,Data_wide!$N$94=""),"",IFERROR(ROUND(IF(K$4=1,1+9*(MIN(MAX(Data_wide!$N$94,K$2),K$3)-K$2)/(K$3-K$2),1+9*(K$3-MIN(MAX(Data_wide!$N$94,K$2),K$3))/(K$3-K$2)),1),""))</f>
        <v/>
      </c>
      <c r="L98" s="165">
        <f>IF(OR(L$4=0,Data_wide!$O$94=""),"",IFERROR(ROUND(IF(L$4=1,1+9*(MIN(MAX(Data_wide!$O$94,L$2),L$3)-L$2)/(L$3-L$2),1+9*(L$3-MIN(MAX(Data_wide!$O$94,L$2),L$3))/(L$3-L$2)),1),""))</f>
        <v/>
      </c>
      <c r="M98" s="165">
        <f>IF(OR(M$4=0,Data_wide!$P$94=""),"",IFERROR(ROUND(IF(M$4=1,1+9*(MIN(MAX(Data_wide!$P$94,M$2),M$3)-M$2)/(M$3-M$2),1+9*(M$3-MIN(MAX(Data_wide!$P$94,M$2),M$3))/(M$3-M$2)),1),""))</f>
        <v/>
      </c>
      <c r="N98" s="165">
        <f>IF(OR(N$4=0,Data_wide!$Q$94=""),"",IFERROR(ROUND(IF(N$4=1,1+9*(MIN(MAX(Data_wide!$Q$94,N$2),N$3)-N$2)/(N$3-N$2),1+9*(N$3-MIN(MAX(Data_wide!$Q$94,N$2),N$3))/(N$3-N$2)),1),""))</f>
        <v/>
      </c>
      <c r="O98" s="165">
        <f>IF(OR(O$4=0,Data_wide!$R$94=""),"",IFERROR(ROUND(IF(O$4=1,1+9*(MIN(MAX(Data_wide!$R$94,O$2),O$3)-O$2)/(O$3-O$2),1+9*(O$3-MIN(MAX(Data_wide!$R$94,O$2),O$3))/(O$3-O$2)),1),""))</f>
        <v/>
      </c>
      <c r="P98" s="165">
        <f>IF(OR(P$4=0,Data_wide!$S$94=""),"",IFERROR(ROUND(IF(P$4=1,1+9*(MIN(MAX(Data_wide!$S$94,P$2),P$3)-P$2)/(P$3-P$2),1+9*(P$3-MIN(MAX(Data_wide!$S$94,P$2),P$3))/(P$3-P$2)),1),""))</f>
        <v/>
      </c>
      <c r="Q98" s="165">
        <f>IF(OR(Q$4=0,Data_wide!$T$94=""),"",IFERROR(ROUND(IF(Q$4=1,1+9*(MIN(MAX(Data_wide!$T$94,Q$2),Q$3)-Q$2)/(Q$3-Q$2),1+9*(Q$3-MIN(MAX(Data_wide!$T$94,Q$2),Q$3))/(Q$3-Q$2)),1),""))</f>
        <v/>
      </c>
      <c r="R98" s="165">
        <f>IF(OR(R$4=0,Data_wide!$U$94=""),"",IFERROR(ROUND(IF(R$4=1,1+9*(MIN(MAX(Data_wide!$U$94,R$2),R$3)-R$2)/(R$3-R$2),1+9*(R$3-MIN(MAX(Data_wide!$U$94,R$2),R$3))/(R$3-R$2)),1),""))</f>
        <v/>
      </c>
      <c r="S98" s="165">
        <f>IF(OR(S$4=0,Data_wide!$V$94=""),"",IFERROR(ROUND(IF(S$4=1,1+9*(MIN(MAX(Data_wide!$V$94,S$2),S$3)-S$2)/(S$3-S$2),1+9*(S$3-MIN(MAX(Data_wide!$V$94,S$2),S$3))/(S$3-S$2)),1),""))</f>
        <v/>
      </c>
      <c r="T98" s="165">
        <f>IF(OR(T$4=0,Data_wide!$W$94=""),"",IFERROR(ROUND(IF(T$4=1,1+9*(MIN(MAX(Data_wide!$W$94,T$2),T$3)-T$2)/(T$3-T$2),1+9*(T$3-MIN(MAX(Data_wide!$W$94,T$2),T$3))/(T$3-T$2)),1),""))</f>
        <v/>
      </c>
      <c r="U98" s="165">
        <f>IF(OR(U$4=0,Data_wide!$X$94=""),"",IFERROR(ROUND(IF(U$4=1,1+9*(MIN(MAX(Data_wide!$X$94,U$2),U$3)-U$2)/(U$3-U$2),1+9*(U$3-MIN(MAX(Data_wide!$X$94,U$2),U$3))/(U$3-U$2)),1),""))</f>
        <v/>
      </c>
      <c r="V98" s="165">
        <f>IF(OR(V$4=0,Data_wide!$Y$94=""),"",IFERROR(ROUND(IF(V$4=1,1+9*(MIN(MAX(Data_wide!$Y$94,V$2),V$3)-V$2)/(V$3-V$2),1+9*(V$3-MIN(MAX(Data_wide!$Y$94,V$2),V$3))/(V$3-V$2)),1),""))</f>
        <v/>
      </c>
      <c r="W98" s="165">
        <f>IF(OR(W$4=0,Data_wide!$Z$94=""),"",IFERROR(ROUND(IF(W$4=1,1+9*(MIN(MAX(Data_wide!$Z$94,W$2),W$3)-W$2)/(W$3-W$2),1+9*(W$3-MIN(MAX(Data_wide!$Z$94,W$2),W$3))/(W$3-W$2)),1),""))</f>
        <v/>
      </c>
      <c r="X98" s="165">
        <f>IF(OR(X$4=0,Data_wide!$AA$94=""),"",IFERROR(ROUND(IF(X$4=1,1+9*(MIN(MAX(Data_wide!$AA$94,X$2),X$3)-X$2)/(X$3-X$2),1+9*(X$3-MIN(MAX(Data_wide!$AA$94,X$2),X$3))/(X$3-X$2)),1),""))</f>
        <v/>
      </c>
      <c r="Y98" s="165">
        <f>IF(OR(Y$4=0,Data_wide!$AB$94=""),"",IFERROR(ROUND(IF(Y$4=1,1+9*(MIN(MAX(Data_wide!$AB$94,Y$2),Y$3)-Y$2)/(Y$3-Y$2),1+9*(Y$3-MIN(MAX(Data_wide!$AB$94,Y$2),Y$3))/(Y$3-Y$2)),1),""))</f>
        <v/>
      </c>
      <c r="Z98" s="165">
        <f>IF(OR(Z$4=0,Data_wide!$AC$94=""),"",IFERROR(ROUND(IF(Z$4=1,1+9*(MIN(MAX(Data_wide!$AC$94,Z$2),Z$3)-Z$2)/(Z$3-Z$2),1+9*(Z$3-MIN(MAX(Data_wide!$AC$94,Z$2),Z$3))/(Z$3-Z$2)),1),""))</f>
        <v/>
      </c>
      <c r="AA98" s="165">
        <f>IF(OR(AA$4=0,Data_wide!$AD$94=""),"",IFERROR(ROUND(IF(AA$4=1,1+9*(MIN(MAX(Data_wide!$AD$94,AA$2),AA$3)-AA$2)/(AA$3-AA$2),1+9*(AA$3-MIN(MAX(Data_wide!$AD$94,AA$2),AA$3))/(AA$3-AA$2)),1),""))</f>
        <v/>
      </c>
      <c r="AB98" s="165">
        <f>IF(OR(AB$4=0,Data_wide!$AE$94=""),"",IFERROR(ROUND(IF(AB$4=1,1+9*(MIN(MAX(Data_wide!$AE$94,AB$2),AB$3)-AB$2)/(AB$3-AB$2),1+9*(AB$3-MIN(MAX(Data_wide!$AE$94,AB$2),AB$3))/(AB$3-AB$2)),1),""))</f>
        <v/>
      </c>
      <c r="AC98" s="165">
        <f>IF(OR(AC$4=0,Data_wide!$AF$94=""),"",IFERROR(ROUND(IF(AC$4=1,1+9*(MIN(MAX(Data_wide!$AF$94,AC$2),AC$3)-AC$2)/(AC$3-AC$2),1+9*(AC$3-MIN(MAX(Data_wide!$AF$94,AC$2),AC$3))/(AC$3-AC$2)),1),""))</f>
        <v/>
      </c>
      <c r="AD98" s="165">
        <f>IF(OR(AD$4=0,Data_wide!$AG$94=""),"",IFERROR(ROUND(IF(AD$4=1,1+9*(MIN(MAX(Data_wide!$AG$94,AD$2),AD$3)-AD$2)/(AD$3-AD$2),1+9*(AD$3-MIN(MAX(Data_wide!$AG$94,AD$2),AD$3))/(AD$3-AD$2)),1),""))</f>
        <v/>
      </c>
      <c r="AE98" s="165">
        <f>IF(OR(AE$4=0,Data_wide!$AH$94=""),"",IFERROR(ROUND(IF(AE$4=1,1+9*(MIN(MAX(Data_wide!$AH$94,AE$2),AE$3)-AE$2)/(AE$3-AE$2),1+9*(AE$3-MIN(MAX(Data_wide!$AH$94,AE$2),AE$3))/(AE$3-AE$2)),1),""))</f>
        <v/>
      </c>
      <c r="AF98" s="165">
        <f>IF(OR(AF$4=0,Data_wide!$AI$94=""),"",IFERROR(ROUND(IF(AF$4=1,1+9*(MIN(MAX(Data_wide!$AI$94,AF$2),AF$3)-AF$2)/(AF$3-AF$2),1+9*(AF$3-MIN(MAX(Data_wide!$AI$94,AF$2),AF$3))/(AF$3-AF$2)),1),""))</f>
        <v/>
      </c>
      <c r="AG98" s="165">
        <f>IF(OR(AG$4=0,Data_wide!$AJ$94=""),"",IFERROR(ROUND(IF(AG$4=1,1+9*(MIN(MAX(Data_wide!$AJ$94,AG$2),AG$3)-AG$2)/(AG$3-AG$2),1+9*(AG$3-MIN(MAX(Data_wide!$AJ$94,AG$2),AG$3))/(AG$3-AG$2)),1),""))</f>
        <v/>
      </c>
      <c r="AH98" s="165">
        <f>IF(OR(AH$4=0,Data_wide!$AK$94=""),"",IFERROR(ROUND(IF(AH$4=1,1+9*(MIN(MAX(Data_wide!$AK$94,AH$2),AH$3)-AH$2)/(AH$3-AH$2),1+9*(AH$3-MIN(MAX(Data_wide!$AK$94,AH$2),AH$3))/(AH$3-AH$2)),1),""))</f>
        <v/>
      </c>
      <c r="AI98" s="165">
        <f>IF(OR(AI$4=0,Data_wide!$AL$94=""),"",IFERROR(ROUND(IF(AI$4=1,1+9*(MIN(MAX(Data_wide!$AL$94,AI$2),AI$3)-AI$2)/(AI$3-AI$2),1+9*(AI$3-MIN(MAX(Data_wide!$AL$94,AI$2),AI$3))/(AI$3-AI$2)),1),""))</f>
        <v/>
      </c>
      <c r="AJ98" s="165">
        <f>IF(OR(AJ$4=0,Data_wide!$AM$94=""),"",IFERROR(ROUND(IF(AJ$4=1,1+9*(MIN(MAX(Data_wide!$AM$94,AJ$2),AJ$3)-AJ$2)/(AJ$3-AJ$2),1+9*(AJ$3-MIN(MAX(Data_wide!$AM$94,AJ$2),AJ$3))/(AJ$3-AJ$2)),1),""))</f>
        <v/>
      </c>
      <c r="AK98" s="165">
        <f>IF(OR(AK$4=0,Data_wide!$AN$94=""),"",IFERROR(ROUND(IF(AK$4=1,1+9*(MIN(MAX(Data_wide!$AN$94,AK$2),AK$3)-AK$2)/(AK$3-AK$2),1+9*(AK$3-MIN(MAX(Data_wide!$AN$94,AK$2),AK$3))/(AK$3-AK$2)),1),""))</f>
        <v/>
      </c>
      <c r="AL98" s="165">
        <f>IF(OR(AL$4=0,Data_wide!$AO$94=""),"",IFERROR(ROUND(IF(AL$4=1,1+9*(MIN(MAX(Data_wide!$AO$94,AL$2),AL$3)-AL$2)/(AL$3-AL$2),1+9*(AL$3-MIN(MAX(Data_wide!$AO$94,AL$2),AL$3))/(AL$3-AL$2)),1),""))</f>
        <v/>
      </c>
      <c r="AM98" s="165">
        <f>IF(OR(AM$4=0,Data_wide!$AP$94=""),"",IFERROR(ROUND(IF(AM$4=1,1+9*(MIN(MAX(Data_wide!$AP$94,AM$2),AM$3)-AM$2)/(AM$3-AM$2),1+9*(AM$3-MIN(MAX(Data_wide!$AP$94,AM$2),AM$3))/(AM$3-AM$2)),1),""))</f>
        <v/>
      </c>
      <c r="AN98" s="165">
        <f>IF(OR(AN$4=0,Data_wide!$AQ$94=""),"",IFERROR(ROUND(IF(AN$4=1,1+9*(MIN(MAX(Data_wide!$AQ$94,AN$2),AN$3)-AN$2)/(AN$3-AN$2),1+9*(AN$3-MIN(MAX(Data_wide!$AQ$94,AN$2),AN$3))/(AN$3-AN$2)),1),""))</f>
        <v/>
      </c>
      <c r="AO98" s="165">
        <f>IF(OR(AO$4=0,Data_wide!$AR$94=""),"",IFERROR(ROUND(IF(AO$4=1,1+9*(MIN(MAX(Data_wide!$AR$94,AO$2),AO$3)-AO$2)/(AO$3-AO$2),1+9*(AO$3-MIN(MAX(Data_wide!$AR$94,AO$2),AO$3))/(AO$3-AO$2)),1),""))</f>
        <v/>
      </c>
      <c r="AP98" s="165">
        <f>IF(OR(AP$4=0,Data_wide!$AS$94=""),"",IFERROR(ROUND(IF(AP$4=1,1+9*(MIN(MAX(Data_wide!$AS$94,AP$2),AP$3)-AP$2)/(AP$3-AP$2),1+9*(AP$3-MIN(MAX(Data_wide!$AS$94,AP$2),AP$3))/(AP$3-AP$2)),1),""))</f>
        <v/>
      </c>
      <c r="AQ98" s="165">
        <f>IF(OR(AQ$4=0,Data_wide!$AT$94=""),"",IFERROR(ROUND(IF(AQ$4=1,1+9*(MIN(MAX(Data_wide!$AT$94,AQ$2),AQ$3)-AQ$2)/(AQ$3-AQ$2),1+9*(AQ$3-MIN(MAX(Data_wide!$AT$94,AQ$2),AQ$3))/(AQ$3-AQ$2)),1),""))</f>
        <v/>
      </c>
      <c r="AR98" s="165">
        <f>IF(OR(AR$4=0,Data_wide!$AU$94=""),"",IFERROR(ROUND(IF(AR$4=1,1+9*(MIN(MAX(Data_wide!$AU$94,AR$2),AR$3)-AR$2)/(AR$3-AR$2),1+9*(AR$3-MIN(MAX(Data_wide!$AU$94,AR$2),AR$3))/(AR$3-AR$2)),1),""))</f>
        <v/>
      </c>
      <c r="AS98" s="165">
        <f>IF(OR(AS$4=0,Data_wide!$AV$94=""),"",IFERROR(ROUND(IF(AS$4=1,1+9*(MIN(MAX(Data_wide!$AV$94,AS$2),AS$3)-AS$2)/(AS$3-AS$2),1+9*(AS$3-MIN(MAX(Data_wide!$AV$94,AS$2),AS$3))/(AS$3-AS$2)),1),""))</f>
        <v/>
      </c>
      <c r="AT98" s="165">
        <f>IF(OR(AT$4=0,Data_wide!$AW$94=""),"",IFERROR(ROUND(IF(AT$4=1,1+9*(MIN(MAX(Data_wide!$AW$94,AT$2),AT$3)-AT$2)/(AT$3-AT$2),1+9*(AT$3-MIN(MAX(Data_wide!$AW$94,AT$2),AT$3))/(AT$3-AT$2)),1),""))</f>
        <v/>
      </c>
      <c r="AU98" s="165">
        <f>IF(OR(AU$4=0,Data_wide!$AX$94=""),"",IFERROR(ROUND(IF(AU$4=1,1+9*(MIN(MAX(Data_wide!$AX$94,AU$2),AU$3)-AU$2)/(AU$3-AU$2),1+9*(AU$3-MIN(MAX(Data_wide!$AX$94,AU$2),AU$3))/(AU$3-AU$2)),1),""))</f>
        <v/>
      </c>
      <c r="AV98" s="165">
        <f>IF(OR(AV$4=0,Data_wide!$AY$94=""),"",IFERROR(ROUND(IF(AV$4=1,1+9*(MIN(MAX(Data_wide!$AY$94,AV$2),AV$3)-AV$2)/(AV$3-AV$2),1+9*(AV$3-MIN(MAX(Data_wide!$AY$94,AV$2),AV$3))/(AV$3-AV$2)),1),""))</f>
        <v/>
      </c>
      <c r="AW98" s="165">
        <f>IF(OR(AW$4=0,Data_wide!$AZ$94=""),"",IFERROR(ROUND(IF(AW$4=1,1+9*(MIN(MAX(Data_wide!$AZ$94,AW$2),AW$3)-AW$2)/(AW$3-AW$2),1+9*(AW$3-MIN(MAX(Data_wide!$AZ$94,AW$2),AW$3))/(AW$3-AW$2)),1),""))</f>
        <v/>
      </c>
      <c r="AX98" s="165">
        <f>IF(OR(AX$4=0,Data_wide!$BA$94=""),"",IFERROR(ROUND(IF(AX$4=1,1+9*(MIN(MAX(Data_wide!$BA$94,AX$2),AX$3)-AX$2)/(AX$3-AX$2),1+9*(AX$3-MIN(MAX(Data_wide!$BA$94,AX$2),AX$3))/(AX$3-AX$2)),1),""))</f>
        <v/>
      </c>
      <c r="AY98" s="165">
        <f>IF(OR(AY$4=0,Data_wide!$BB$94=""),"",IFERROR(ROUND(IF(AY$4=1,1+9*(MIN(MAX(Data_wide!$BB$94,AY$2),AY$3)-AY$2)/(AY$3-AY$2),1+9*(AY$3-MIN(MAX(Data_wide!$BB$94,AY$2),AY$3))/(AY$3-AY$2)),1),""))</f>
        <v/>
      </c>
      <c r="AZ98" s="165">
        <f>IF(OR(AZ$4=0,Data_wide!$BC$94=""),"",IFERROR(ROUND(IF(AZ$4=1,1+9*(MIN(MAX(Data_wide!$BC$94,AZ$2),AZ$3)-AZ$2)/(AZ$3-AZ$2),1+9*(AZ$3-MIN(MAX(Data_wide!$BC$94,AZ$2),AZ$3))/(AZ$3-AZ$2)),1),""))</f>
        <v/>
      </c>
      <c r="BA98" s="165">
        <f>IF(OR(BA$4=0,Data_wide!$BD$94=""),"",IFERROR(ROUND(IF(BA$4=1,1+9*(MIN(MAX(Data_wide!$BD$94,BA$2),BA$3)-BA$2)/(BA$3-BA$2),1+9*(BA$3-MIN(MAX(Data_wide!$BD$94,BA$2),BA$3))/(BA$3-BA$2)),1),""))</f>
        <v/>
      </c>
      <c r="BB98" s="165">
        <f>IF(OR(BB$4=0,Data_wide!$BE$94=""),"",IFERROR(ROUND(IF(BB$4=1,1+9*(MIN(MAX(Data_wide!$BE$94,BB$2),BB$3)-BB$2)/(BB$3-BB$2),1+9*(BB$3-MIN(MAX(Data_wide!$BE$94,BB$2),BB$3))/(BB$3-BB$2)),1),""))</f>
        <v/>
      </c>
      <c r="BC98" s="165">
        <f>IF(OR(BC$4=0,Data_wide!$BF$94=""),"",IFERROR(ROUND(IF(BC$4=1,1+9*(MIN(MAX(Data_wide!$BF$94,BC$2),BC$3)-BC$2)/(BC$3-BC$2),1+9*(BC$3-MIN(MAX(Data_wide!$BF$94,BC$2),BC$3))/(BC$3-BC$2)),1),""))</f>
        <v/>
      </c>
      <c r="BD98" s="165">
        <f>IF(OR(BD$4=0,Data_wide!$BG$94=""),"",IFERROR(ROUND(IF(BD$4=1,1+9*(MIN(MAX(Data_wide!$BG$94,BD$2),BD$3)-BD$2)/(BD$3-BD$2),1+9*(BD$3-MIN(MAX(Data_wide!$BG$94,BD$2),BD$3))/(BD$3-BD$2)),1),""))</f>
        <v/>
      </c>
      <c r="BE98" s="165">
        <f>IF(OR(BE$4=0,Data_wide!$BH$94=""),"",IFERROR(ROUND(IF(BE$4=1,1+9*(MIN(MAX(Data_wide!$BH$94,BE$2),BE$3)-BE$2)/(BE$3-BE$2),1+9*(BE$3-MIN(MAX(Data_wide!$BH$94,BE$2),BE$3))/(BE$3-BE$2)),1),""))</f>
        <v/>
      </c>
      <c r="BF98" s="165">
        <f>IF(OR(BF$4=0,Data_wide!$BI$94=""),"",IFERROR(ROUND(IF(BF$4=1,1+9*(MIN(MAX(Data_wide!$BI$94,BF$2),BF$3)-BF$2)/(BF$3-BF$2),1+9*(BF$3-MIN(MAX(Data_wide!$BI$94,BF$2),BF$3))/(BF$3-BF$2)),1),""))</f>
        <v/>
      </c>
      <c r="BG98" s="165">
        <f>IF(OR(BG$4=0,Data_wide!$BJ$94=""),"",IFERROR(ROUND(IF(BG$4=1,1+9*(MIN(MAX(Data_wide!$BJ$94,BG$2),BG$3)-BG$2)/(BG$3-BG$2),1+9*(BG$3-MIN(MAX(Data_wide!$BJ$94,BG$2),BG$3))/(BG$3-BG$2)),1),""))</f>
        <v/>
      </c>
      <c r="BH98" s="165">
        <f>IF(OR(BH$4=0,Data_wide!$BK$94=""),"",IFERROR(ROUND(IF(BH$4=1,1+9*(MIN(MAX(Data_wide!$BK$94,BH$2),BH$3)-BH$2)/(BH$3-BH$2),1+9*(BH$3-MIN(MAX(Data_wide!$BK$94,BH$2),BH$3))/(BH$3-BH$2)),1),""))</f>
        <v/>
      </c>
      <c r="BI98" s="165">
        <f>IF(OR(BI$4=0,Data_wide!$BL$94=""),"",IFERROR(ROUND(IF(BI$4=1,1+9*(MIN(MAX(Data_wide!$BL$94,BI$2),BI$3)-BI$2)/(BI$3-BI$2),1+9*(BI$3-MIN(MAX(Data_wide!$BL$94,BI$2),BI$3))/(BI$3-BI$2)),1),""))</f>
        <v/>
      </c>
      <c r="BJ98" s="165">
        <f>IF(OR(BJ$4=0,Data_wide!$BM$94=""),"",IFERROR(ROUND(IF(BJ$4=1,1+9*(MIN(MAX(Data_wide!$BM$94,BJ$2),BJ$3)-BJ$2)/(BJ$3-BJ$2),1+9*(BJ$3-MIN(MAX(Data_wide!$BM$94,BJ$2),BJ$3))/(BJ$3-BJ$2)),1),""))</f>
        <v/>
      </c>
      <c r="BK98" s="165">
        <f>IF(OR(BK$4=0,Data_wide!$BN$94=""),"",IFERROR(ROUND(IF(BK$4=1,1+9*(MIN(MAX(Data_wide!$BN$94,BK$2),BK$3)-BK$2)/(BK$3-BK$2),1+9*(BK$3-MIN(MAX(Data_wide!$BN$94,BK$2),BK$3))/(BK$3-BK$2)),1),""))</f>
        <v/>
      </c>
      <c r="BL98" s="165">
        <f>IF(OR(BL$4=0,Data_wide!$BO$94=""),"",IFERROR(ROUND(IF(BL$4=1,1+9*(MIN(MAX(Data_wide!$BO$94,BL$2),BL$3)-BL$2)/(BL$3-BL$2),1+9*(BL$3-MIN(MAX(Data_wide!$BO$94,BL$2),BL$3))/(BL$3-BL$2)),1),""))</f>
        <v/>
      </c>
      <c r="BM98" s="165">
        <f>IF(OR(BM$4=0,Data_wide!$BP$94=""),"",IFERROR(ROUND(IF(BM$4=1,1+9*(MIN(MAX(Data_wide!$BP$94,BM$2),BM$3)-BM$2)/(BM$3-BM$2),1+9*(BM$3-MIN(MAX(Data_wide!$BP$94,BM$2),BM$3))/(BM$3-BM$2)),1),""))</f>
        <v/>
      </c>
      <c r="BN98" s="165">
        <f>IF(OR(BN$4=0,Data_wide!$BQ$94=""),"",IFERROR(ROUND(IF(BN$4=1,1+9*(MIN(MAX(Data_wide!$BQ$94,BN$2),BN$3)-BN$2)/(BN$3-BN$2),1+9*(BN$3-MIN(MAX(Data_wide!$BQ$94,BN$2),BN$3))/(BN$3-BN$2)),1),""))</f>
        <v/>
      </c>
      <c r="BO98" s="165">
        <f>IF(OR(BO$4=0,Data_wide!$BR$94=""),"",IFERROR(ROUND(IF(BO$4=1,1+9*(MIN(MAX(Data_wide!$BR$94,BO$2),BO$3)-BO$2)/(BO$3-BO$2),1+9*(BO$3-MIN(MAX(Data_wide!$BR$94,BO$2),BO$3))/(BO$3-BO$2)),1),""))</f>
        <v/>
      </c>
      <c r="BP98" s="165">
        <f>IF(OR(BP$4=0,Data_wide!$BS$94=""),"",IFERROR(ROUND(IF(BP$4=1,1+9*(MIN(MAX(Data_wide!$BS$94,BP$2),BP$3)-BP$2)/(BP$3-BP$2),1+9*(BP$3-MIN(MAX(Data_wide!$BS$94,BP$2),BP$3))/(BP$3-BP$2)),1),""))</f>
        <v/>
      </c>
      <c r="BQ98" s="165">
        <f>IF(OR(BQ$4=0,Data_wide!$BT$94=""),"",IFERROR(ROUND(IF(BQ$4=1,1+9*(MIN(MAX(Data_wide!$BT$94,BQ$2),BQ$3)-BQ$2)/(BQ$3-BQ$2),1+9*(BQ$3-MIN(MAX(Data_wide!$BT$94,BQ$2),BQ$3))/(BQ$3-BQ$2)),1),""))</f>
        <v/>
      </c>
      <c r="BR98" s="165">
        <f>IF(OR(BR$4=0,Data_wide!$BU$94=""),"",IFERROR(ROUND(IF(BR$4=1,1+9*(MIN(MAX(Data_wide!$BU$94,BR$2),BR$3)-BR$2)/(BR$3-BR$2),1+9*(BR$3-MIN(MAX(Data_wide!$BU$94,BR$2),BR$3))/(BR$3-BR$2)),1),""))</f>
        <v/>
      </c>
      <c r="BS98" s="165">
        <f>IF(OR(BS$4=0,Data_wide!$BV$94=""),"",IFERROR(ROUND(IF(BS$4=1,1+9*(MIN(MAX(Data_wide!$BV$94,BS$2),BS$3)-BS$2)/(BS$3-BS$2),1+9*(BS$3-MIN(MAX(Data_wide!$BV$94,BS$2),BS$3))/(BS$3-BS$2)),1),""))</f>
        <v/>
      </c>
      <c r="BT98" s="165">
        <f>IF(OR(BT$4=0,Data_wide!$BW$94=""),"",IFERROR(ROUND(IF(BT$4=1,1+9*(MIN(MAX(Data_wide!$BW$94,BT$2),BT$3)-BT$2)/(BT$3-BT$2),1+9*(BT$3-MIN(MAX(Data_wide!$BW$94,BT$2),BT$3))/(BT$3-BT$2)),1),""))</f>
        <v/>
      </c>
      <c r="BU98" s="165">
        <f>IF(OR(BU$4=0,Data_wide!$BX$94=""),"",IFERROR(ROUND(IF(BU$4=1,1+9*(MIN(MAX(Data_wide!$BX$94,BU$2),BU$3)-BU$2)/(BU$3-BU$2),1+9*(BU$3-MIN(MAX(Data_wide!$BX$94,BU$2),BU$3))/(BU$3-BU$2)),1),""))</f>
        <v/>
      </c>
      <c r="BV98" s="165">
        <f>IF(OR(BV$4=0,Data_wide!$BY$94=""),"",IFERROR(ROUND(IF(BV$4=1,1+9*(MIN(MAX(Data_wide!$BY$94,BV$2),BV$3)-BV$2)/(BV$3-BV$2),1+9*(BV$3-MIN(MAX(Data_wide!$BY$94,BV$2),BV$3))/(BV$3-BV$2)),1),""))</f>
        <v/>
      </c>
      <c r="BW98" s="165">
        <f>IF(OR(BW$4=0,Data_wide!$BZ$94=""),"",IFERROR(ROUND(IF(BW$4=1,1+9*(MIN(MAX(Data_wide!$BZ$94,BW$2),BW$3)-BW$2)/(BW$3-BW$2),1+9*(BW$3-MIN(MAX(Data_wide!$BZ$94,BW$2),BW$3))/(BW$3-BW$2)),1),""))</f>
        <v/>
      </c>
      <c r="BX98" s="165">
        <f>IF(OR(BX$4=0,Data_wide!$CA$94=""),"",IFERROR(ROUND(IF(BX$4=1,1+9*(MIN(MAX(Data_wide!$CA$94,BX$2),BX$3)-BX$2)/(BX$3-BX$2),1+9*(BX$3-MIN(MAX(Data_wide!$CA$94,BX$2),BX$3))/(BX$3-BX$2)),1),""))</f>
        <v/>
      </c>
      <c r="BY98" s="165">
        <f>IF(OR(BY$4=0,Data_wide!$CB$94=""),"",IFERROR(ROUND(IF(BY$4=1,1+9*(MIN(MAX(Data_wide!$CB$94,BY$2),BY$3)-BY$2)/(BY$3-BY$2),1+9*(BY$3-MIN(MAX(Data_wide!$CB$94,BY$2),BY$3))/(BY$3-BY$2)),1),""))</f>
        <v/>
      </c>
      <c r="BZ98" s="165">
        <f>IF(OR(BZ$4=0,Data_wide!$CC$94=""),"",IFERROR(ROUND(IF(BZ$4=1,1+9*(MIN(MAX(Data_wide!$CC$94,BZ$2),BZ$3)-BZ$2)/(BZ$3-BZ$2),1+9*(BZ$3-MIN(MAX(Data_wide!$CC$94,BZ$2),BZ$3))/(BZ$3-BZ$2)),1),""))</f>
        <v/>
      </c>
      <c r="CA98" s="165">
        <f>IF(OR(CA$4=0,Data_wide!$CD$94=""),"",IFERROR(ROUND(IF(CA$4=1,1+9*(MIN(MAX(Data_wide!$CD$94,CA$2),CA$3)-CA$2)/(CA$3-CA$2),1+9*(CA$3-MIN(MAX(Data_wide!$CD$94,CA$2),CA$3))/(CA$3-CA$2)),1),""))</f>
        <v/>
      </c>
      <c r="CB98" s="165">
        <f>IF(OR(CB$4=0,Data_wide!$CE$94=""),"",IFERROR(ROUND(IF(CB$4=1,1+9*(MIN(MAX(Data_wide!$CE$94,CB$2),CB$3)-CB$2)/(CB$3-CB$2),1+9*(CB$3-MIN(MAX(Data_wide!$CE$94,CB$2),CB$3))/(CB$3-CB$2)),1),""))</f>
        <v/>
      </c>
      <c r="CC98" s="165">
        <f>IF(OR(CC$4=0,Data_wide!$CF$94=""),"",IFERROR(ROUND(IF(CC$4=1,1+9*(MIN(MAX(Data_wide!$CF$94,CC$2),CC$3)-CC$2)/(CC$3-CC$2),1+9*(CC$3-MIN(MAX(Data_wide!$CF$94,CC$2),CC$3))/(CC$3-CC$2)),1),""))</f>
        <v/>
      </c>
      <c r="CD98" s="165">
        <f>IF(OR(CD$4=0,Data_wide!$CG$94=""),"",IFERROR(ROUND(IF(CD$4=1,1+9*(MIN(MAX(Data_wide!$CG$94,CD$2),CD$3)-CD$2)/(CD$3-CD$2),1+9*(CD$3-MIN(MAX(Data_wide!$CG$94,CD$2),CD$3))/(CD$3-CD$2)),1),""))</f>
        <v/>
      </c>
      <c r="CE98" s="165">
        <f>IF(OR(CE$4=0,Data_wide!$CH$94=""),"",IFERROR(ROUND(IF(CE$4=1,1+9*(MIN(MAX(Data_wide!$CH$94,CE$2),CE$3)-CE$2)/(CE$3-CE$2),1+9*(CE$3-MIN(MAX(Data_wide!$CH$94,CE$2),CE$3))/(CE$3-CE$2)),1),""))</f>
        <v/>
      </c>
      <c r="CF98" s="165">
        <f>IF(OR(CF$4=0,Data_wide!$CI$94=""),"",IFERROR(ROUND(IF(CF$4=1,1+9*(MIN(MAX(Data_wide!$CI$94,CF$2),CF$3)-CF$2)/(CF$3-CF$2),1+9*(CF$3-MIN(MAX(Data_wide!$CI$94,CF$2),CF$3))/(CF$3-CF$2)),1),""))</f>
        <v/>
      </c>
      <c r="CG98" s="165">
        <f>IF(OR(CG$4=0,Data_wide!$CJ$94=""),"",IFERROR(ROUND(IF(CG$4=1,1+9*(MIN(MAX(Data_wide!$CJ$94,CG$2),CG$3)-CG$2)/(CG$3-CG$2),1+9*(CG$3-MIN(MAX(Data_wide!$CJ$94,CG$2),CG$3))/(CG$3-CG$2)),1),""))</f>
        <v/>
      </c>
      <c r="CH98" s="165">
        <f>IF(OR(CH$4=0,Data_wide!$CK$94=""),"",IFERROR(ROUND(IF(CH$4=1,1+9*(MIN(MAX(Data_wide!$CK$94,CH$2),CH$3)-CH$2)/(CH$3-CH$2),1+9*(CH$3-MIN(MAX(Data_wide!$CK$94,CH$2),CH$3))/(CH$3-CH$2)),1),""))</f>
        <v/>
      </c>
      <c r="CI98" s="165">
        <f>IF(OR(CI$4=0,Data_wide!$CL$94=""),"",IFERROR(ROUND(IF(CI$4=1,1+9*(MIN(MAX(Data_wide!$CL$94,CI$2),CI$3)-CI$2)/(CI$3-CI$2),1+9*(CI$3-MIN(MAX(Data_wide!$CL$94,CI$2),CI$3))/(CI$3-CI$2)),1),""))</f>
        <v/>
      </c>
      <c r="CJ98" s="165">
        <f>IF(OR(CJ$4=0,Data_wide!$CM$94=""),"",IFERROR(ROUND(IF(CJ$4=1,1+9*(MIN(MAX(Data_wide!$CM$94,CJ$2),CJ$3)-CJ$2)/(CJ$3-CJ$2),1+9*(CJ$3-MIN(MAX(Data_wide!$CM$94,CJ$2),CJ$3))/(CJ$3-CJ$2)),1),""))</f>
        <v/>
      </c>
      <c r="CK98" s="165">
        <f>IF(OR(CK$4=0,Data_wide!$CN$94=""),"",IFERROR(ROUND(IF(CK$4=1,1+9*(MIN(MAX(Data_wide!$CN$94,CK$2),CK$3)-CK$2)/(CK$3-CK$2),1+9*(CK$3-MIN(MAX(Data_wide!$CN$94,CK$2),CK$3))/(CK$3-CK$2)),1),""))</f>
        <v/>
      </c>
      <c r="CL98" s="165">
        <f>IF(OR(CL$4=0,Data_wide!$CO$94=""),"",IFERROR(ROUND(IF(CL$4=1,1+9*(MIN(MAX(Data_wide!$CO$94,CL$2),CL$3)-CL$2)/(CL$3-CL$2),1+9*(CL$3-MIN(MAX(Data_wide!$CO$94,CL$2),CL$3))/(CL$3-CL$2)),1),""))</f>
        <v/>
      </c>
      <c r="CM98" s="165">
        <f>IF(OR(CM$4=0,Data_wide!$CP$94=""),"",IFERROR(ROUND(IF(CM$4=1,1+9*(MIN(MAX(Data_wide!$CP$94,CM$2),CM$3)-CM$2)/(CM$3-CM$2),1+9*(CM$3-MIN(MAX(Data_wide!$CP$94,CM$2),CM$3))/(CM$3-CM$2)),1),""))</f>
        <v/>
      </c>
      <c r="CN98" s="165">
        <f>IF(OR(CN$4=0,Data_wide!$CQ$94=""),"",IFERROR(ROUND(IF(CN$4=1,1+9*(MIN(MAX(Data_wide!$CQ$94,CN$2),CN$3)-CN$2)/(CN$3-CN$2),1+9*(CN$3-MIN(MAX(Data_wide!$CQ$94,CN$2),CN$3))/(CN$3-CN$2)),1),""))</f>
        <v/>
      </c>
      <c r="CO98" s="165">
        <f>IF(OR(CO$4=0,Data_wide!$CR$94=""),"",IFERROR(ROUND(IF(CO$4=1,1+9*(MIN(MAX(Data_wide!$CR$94,CO$2),CO$3)-CO$2)/(CO$3-CO$2),1+9*(CO$3-MIN(MAX(Data_wide!$CR$94,CO$2),CO$3))/(CO$3-CO$2)),1),""))</f>
        <v/>
      </c>
    </row>
    <row r="99" ht="14" customHeight="1">
      <c r="A99" s="161" t="inlineStr">
        <is>
          <t>IRL</t>
        </is>
      </c>
      <c r="B99" s="161" t="inlineStr">
        <is>
          <t>Ireland</t>
        </is>
      </c>
      <c r="C99" s="165">
        <f>IF(OR(C$4=0,Data_wide!$F$95=""),"",IFERROR(ROUND(IF(C$4=1,1+9*(MIN(MAX(Data_wide!$F$95,C$2),C$3)-C$2)/(C$3-C$2),1+9*(C$3-MIN(MAX(Data_wide!$F$95,C$2),C$3))/(C$3-C$2)),1),""))</f>
        <v/>
      </c>
      <c r="D99" s="165">
        <f>IF(OR(D$4=0,Data_wide!$G$95=""),"",IFERROR(ROUND(IF(D$4=1,1+9*(MIN(MAX(Data_wide!$G$95,D$2),D$3)-D$2)/(D$3-D$2),1+9*(D$3-MIN(MAX(Data_wide!$G$95,D$2),D$3))/(D$3-D$2)),1),""))</f>
        <v/>
      </c>
      <c r="E99" s="165">
        <f>IF(OR(E$4=0,Data_wide!$H$95=""),"",IFERROR(ROUND(IF(E$4=1,1+9*(MIN(MAX(Data_wide!$H$95,E$2),E$3)-E$2)/(E$3-E$2),1+9*(E$3-MIN(MAX(Data_wide!$H$95,E$2),E$3))/(E$3-E$2)),1),""))</f>
        <v/>
      </c>
      <c r="F99" s="165">
        <f>IF(OR(F$4=0,Data_wide!$I$95=""),"",IFERROR(ROUND(IF(F$4=1,1+9*(MIN(MAX(Data_wide!$I$95,F$2),F$3)-F$2)/(F$3-F$2),1+9*(F$3-MIN(MAX(Data_wide!$I$95,F$2),F$3))/(F$3-F$2)),1),""))</f>
        <v/>
      </c>
      <c r="G99" s="165">
        <f>IF(OR(G$4=0,Data_wide!$J$95=""),"",IFERROR(ROUND(IF(G$4=1,1+9*(MIN(MAX(Data_wide!$J$95,G$2),G$3)-G$2)/(G$3-G$2),1+9*(G$3-MIN(MAX(Data_wide!$J$95,G$2),G$3))/(G$3-G$2)),1),""))</f>
        <v/>
      </c>
      <c r="H99" s="165">
        <f>IF(OR(H$4=0,Data_wide!$K$95=""),"",IFERROR(ROUND(IF(H$4=1,1+9*(MIN(MAX(Data_wide!$K$95,H$2),H$3)-H$2)/(H$3-H$2),1+9*(H$3-MIN(MAX(Data_wide!$K$95,H$2),H$3))/(H$3-H$2)),1),""))</f>
        <v/>
      </c>
      <c r="I99" s="165">
        <f>IF(OR(I$4=0,Data_wide!$L$95=""),"",IFERROR(ROUND(IF(I$4=1,1+9*(MIN(MAX(Data_wide!$L$95,I$2),I$3)-I$2)/(I$3-I$2),1+9*(I$3-MIN(MAX(Data_wide!$L$95,I$2),I$3))/(I$3-I$2)),1),""))</f>
        <v/>
      </c>
      <c r="J99" s="165">
        <f>IF(OR(J$4=0,Data_wide!$M$95=""),"",IFERROR(ROUND(IF(J$4=1,1+9*(MIN(MAX(Data_wide!$M$95,J$2),J$3)-J$2)/(J$3-J$2),1+9*(J$3-MIN(MAX(Data_wide!$M$95,J$2),J$3))/(J$3-J$2)),1),""))</f>
        <v/>
      </c>
      <c r="K99" s="165">
        <f>IF(OR(K$4=0,Data_wide!$N$95=""),"",IFERROR(ROUND(IF(K$4=1,1+9*(MIN(MAX(Data_wide!$N$95,K$2),K$3)-K$2)/(K$3-K$2),1+9*(K$3-MIN(MAX(Data_wide!$N$95,K$2),K$3))/(K$3-K$2)),1),""))</f>
        <v/>
      </c>
      <c r="L99" s="165">
        <f>IF(OR(L$4=0,Data_wide!$O$95=""),"",IFERROR(ROUND(IF(L$4=1,1+9*(MIN(MAX(Data_wide!$O$95,L$2),L$3)-L$2)/(L$3-L$2),1+9*(L$3-MIN(MAX(Data_wide!$O$95,L$2),L$3))/(L$3-L$2)),1),""))</f>
        <v/>
      </c>
      <c r="M99" s="165">
        <f>IF(OR(M$4=0,Data_wide!$P$95=""),"",IFERROR(ROUND(IF(M$4=1,1+9*(MIN(MAX(Data_wide!$P$95,M$2),M$3)-M$2)/(M$3-M$2),1+9*(M$3-MIN(MAX(Data_wide!$P$95,M$2),M$3))/(M$3-M$2)),1),""))</f>
        <v/>
      </c>
      <c r="N99" s="165">
        <f>IF(OR(N$4=0,Data_wide!$Q$95=""),"",IFERROR(ROUND(IF(N$4=1,1+9*(MIN(MAX(Data_wide!$Q$95,N$2),N$3)-N$2)/(N$3-N$2),1+9*(N$3-MIN(MAX(Data_wide!$Q$95,N$2),N$3))/(N$3-N$2)),1),""))</f>
        <v/>
      </c>
      <c r="O99" s="165">
        <f>IF(OR(O$4=0,Data_wide!$R$95=""),"",IFERROR(ROUND(IF(O$4=1,1+9*(MIN(MAX(Data_wide!$R$95,O$2),O$3)-O$2)/(O$3-O$2),1+9*(O$3-MIN(MAX(Data_wide!$R$95,O$2),O$3))/(O$3-O$2)),1),""))</f>
        <v/>
      </c>
      <c r="P99" s="165">
        <f>IF(OR(P$4=0,Data_wide!$S$95=""),"",IFERROR(ROUND(IF(P$4=1,1+9*(MIN(MAX(Data_wide!$S$95,P$2),P$3)-P$2)/(P$3-P$2),1+9*(P$3-MIN(MAX(Data_wide!$S$95,P$2),P$3))/(P$3-P$2)),1),""))</f>
        <v/>
      </c>
      <c r="Q99" s="165">
        <f>IF(OR(Q$4=0,Data_wide!$T$95=""),"",IFERROR(ROUND(IF(Q$4=1,1+9*(MIN(MAX(Data_wide!$T$95,Q$2),Q$3)-Q$2)/(Q$3-Q$2),1+9*(Q$3-MIN(MAX(Data_wide!$T$95,Q$2),Q$3))/(Q$3-Q$2)),1),""))</f>
        <v/>
      </c>
      <c r="R99" s="165">
        <f>IF(OR(R$4=0,Data_wide!$U$95=""),"",IFERROR(ROUND(IF(R$4=1,1+9*(MIN(MAX(Data_wide!$U$95,R$2),R$3)-R$2)/(R$3-R$2),1+9*(R$3-MIN(MAX(Data_wide!$U$95,R$2),R$3))/(R$3-R$2)),1),""))</f>
        <v/>
      </c>
      <c r="S99" s="165">
        <f>IF(OR(S$4=0,Data_wide!$V$95=""),"",IFERROR(ROUND(IF(S$4=1,1+9*(MIN(MAX(Data_wide!$V$95,S$2),S$3)-S$2)/(S$3-S$2),1+9*(S$3-MIN(MAX(Data_wide!$V$95,S$2),S$3))/(S$3-S$2)),1),""))</f>
        <v/>
      </c>
      <c r="T99" s="165">
        <f>IF(OR(T$4=0,Data_wide!$W$95=""),"",IFERROR(ROUND(IF(T$4=1,1+9*(MIN(MAX(Data_wide!$W$95,T$2),T$3)-T$2)/(T$3-T$2),1+9*(T$3-MIN(MAX(Data_wide!$W$95,T$2),T$3))/(T$3-T$2)),1),""))</f>
        <v/>
      </c>
      <c r="U99" s="165">
        <f>IF(OR(U$4=0,Data_wide!$X$95=""),"",IFERROR(ROUND(IF(U$4=1,1+9*(MIN(MAX(Data_wide!$X$95,U$2),U$3)-U$2)/(U$3-U$2),1+9*(U$3-MIN(MAX(Data_wide!$X$95,U$2),U$3))/(U$3-U$2)),1),""))</f>
        <v/>
      </c>
      <c r="V99" s="165">
        <f>IF(OR(V$4=0,Data_wide!$Y$95=""),"",IFERROR(ROUND(IF(V$4=1,1+9*(MIN(MAX(Data_wide!$Y$95,V$2),V$3)-V$2)/(V$3-V$2),1+9*(V$3-MIN(MAX(Data_wide!$Y$95,V$2),V$3))/(V$3-V$2)),1),""))</f>
        <v/>
      </c>
      <c r="W99" s="165">
        <f>IF(OR(W$4=0,Data_wide!$Z$95=""),"",IFERROR(ROUND(IF(W$4=1,1+9*(MIN(MAX(Data_wide!$Z$95,W$2),W$3)-W$2)/(W$3-W$2),1+9*(W$3-MIN(MAX(Data_wide!$Z$95,W$2),W$3))/(W$3-W$2)),1),""))</f>
        <v/>
      </c>
      <c r="X99" s="165">
        <f>IF(OR(X$4=0,Data_wide!$AA$95=""),"",IFERROR(ROUND(IF(X$4=1,1+9*(MIN(MAX(Data_wide!$AA$95,X$2),X$3)-X$2)/(X$3-X$2),1+9*(X$3-MIN(MAX(Data_wide!$AA$95,X$2),X$3))/(X$3-X$2)),1),""))</f>
        <v/>
      </c>
      <c r="Y99" s="165">
        <f>IF(OR(Y$4=0,Data_wide!$AB$95=""),"",IFERROR(ROUND(IF(Y$4=1,1+9*(MIN(MAX(Data_wide!$AB$95,Y$2),Y$3)-Y$2)/(Y$3-Y$2),1+9*(Y$3-MIN(MAX(Data_wide!$AB$95,Y$2),Y$3))/(Y$3-Y$2)),1),""))</f>
        <v/>
      </c>
      <c r="Z99" s="165">
        <f>IF(OR(Z$4=0,Data_wide!$AC$95=""),"",IFERROR(ROUND(IF(Z$4=1,1+9*(MIN(MAX(Data_wide!$AC$95,Z$2),Z$3)-Z$2)/(Z$3-Z$2),1+9*(Z$3-MIN(MAX(Data_wide!$AC$95,Z$2),Z$3))/(Z$3-Z$2)),1),""))</f>
        <v/>
      </c>
      <c r="AA99" s="165">
        <f>IF(OR(AA$4=0,Data_wide!$AD$95=""),"",IFERROR(ROUND(IF(AA$4=1,1+9*(MIN(MAX(Data_wide!$AD$95,AA$2),AA$3)-AA$2)/(AA$3-AA$2),1+9*(AA$3-MIN(MAX(Data_wide!$AD$95,AA$2),AA$3))/(AA$3-AA$2)),1),""))</f>
        <v/>
      </c>
      <c r="AB99" s="165">
        <f>IF(OR(AB$4=0,Data_wide!$AE$95=""),"",IFERROR(ROUND(IF(AB$4=1,1+9*(MIN(MAX(Data_wide!$AE$95,AB$2),AB$3)-AB$2)/(AB$3-AB$2),1+9*(AB$3-MIN(MAX(Data_wide!$AE$95,AB$2),AB$3))/(AB$3-AB$2)),1),""))</f>
        <v/>
      </c>
      <c r="AC99" s="165">
        <f>IF(OR(AC$4=0,Data_wide!$AF$95=""),"",IFERROR(ROUND(IF(AC$4=1,1+9*(MIN(MAX(Data_wide!$AF$95,AC$2),AC$3)-AC$2)/(AC$3-AC$2),1+9*(AC$3-MIN(MAX(Data_wide!$AF$95,AC$2),AC$3))/(AC$3-AC$2)),1),""))</f>
        <v/>
      </c>
      <c r="AD99" s="165">
        <f>IF(OR(AD$4=0,Data_wide!$AG$95=""),"",IFERROR(ROUND(IF(AD$4=1,1+9*(MIN(MAX(Data_wide!$AG$95,AD$2),AD$3)-AD$2)/(AD$3-AD$2),1+9*(AD$3-MIN(MAX(Data_wide!$AG$95,AD$2),AD$3))/(AD$3-AD$2)),1),""))</f>
        <v/>
      </c>
      <c r="AE99" s="165">
        <f>IF(OR(AE$4=0,Data_wide!$AH$95=""),"",IFERROR(ROUND(IF(AE$4=1,1+9*(MIN(MAX(Data_wide!$AH$95,AE$2),AE$3)-AE$2)/(AE$3-AE$2),1+9*(AE$3-MIN(MAX(Data_wide!$AH$95,AE$2),AE$3))/(AE$3-AE$2)),1),""))</f>
        <v/>
      </c>
      <c r="AF99" s="165">
        <f>IF(OR(AF$4=0,Data_wide!$AI$95=""),"",IFERROR(ROUND(IF(AF$4=1,1+9*(MIN(MAX(Data_wide!$AI$95,AF$2),AF$3)-AF$2)/(AF$3-AF$2),1+9*(AF$3-MIN(MAX(Data_wide!$AI$95,AF$2),AF$3))/(AF$3-AF$2)),1),""))</f>
        <v/>
      </c>
      <c r="AG99" s="165">
        <f>IF(OR(AG$4=0,Data_wide!$AJ$95=""),"",IFERROR(ROUND(IF(AG$4=1,1+9*(MIN(MAX(Data_wide!$AJ$95,AG$2),AG$3)-AG$2)/(AG$3-AG$2),1+9*(AG$3-MIN(MAX(Data_wide!$AJ$95,AG$2),AG$3))/(AG$3-AG$2)),1),""))</f>
        <v/>
      </c>
      <c r="AH99" s="165">
        <f>IF(OR(AH$4=0,Data_wide!$AK$95=""),"",IFERROR(ROUND(IF(AH$4=1,1+9*(MIN(MAX(Data_wide!$AK$95,AH$2),AH$3)-AH$2)/(AH$3-AH$2),1+9*(AH$3-MIN(MAX(Data_wide!$AK$95,AH$2),AH$3))/(AH$3-AH$2)),1),""))</f>
        <v/>
      </c>
      <c r="AI99" s="165">
        <f>IF(OR(AI$4=0,Data_wide!$AL$95=""),"",IFERROR(ROUND(IF(AI$4=1,1+9*(MIN(MAX(Data_wide!$AL$95,AI$2),AI$3)-AI$2)/(AI$3-AI$2),1+9*(AI$3-MIN(MAX(Data_wide!$AL$95,AI$2),AI$3))/(AI$3-AI$2)),1),""))</f>
        <v/>
      </c>
      <c r="AJ99" s="165">
        <f>IF(OR(AJ$4=0,Data_wide!$AM$95=""),"",IFERROR(ROUND(IF(AJ$4=1,1+9*(MIN(MAX(Data_wide!$AM$95,AJ$2),AJ$3)-AJ$2)/(AJ$3-AJ$2),1+9*(AJ$3-MIN(MAX(Data_wide!$AM$95,AJ$2),AJ$3))/(AJ$3-AJ$2)),1),""))</f>
        <v/>
      </c>
      <c r="AK99" s="165">
        <f>IF(OR(AK$4=0,Data_wide!$AN$95=""),"",IFERROR(ROUND(IF(AK$4=1,1+9*(MIN(MAX(Data_wide!$AN$95,AK$2),AK$3)-AK$2)/(AK$3-AK$2),1+9*(AK$3-MIN(MAX(Data_wide!$AN$95,AK$2),AK$3))/(AK$3-AK$2)),1),""))</f>
        <v/>
      </c>
      <c r="AL99" s="165">
        <f>IF(OR(AL$4=0,Data_wide!$AO$95=""),"",IFERROR(ROUND(IF(AL$4=1,1+9*(MIN(MAX(Data_wide!$AO$95,AL$2),AL$3)-AL$2)/(AL$3-AL$2),1+9*(AL$3-MIN(MAX(Data_wide!$AO$95,AL$2),AL$3))/(AL$3-AL$2)),1),""))</f>
        <v/>
      </c>
      <c r="AM99" s="165">
        <f>IF(OR(AM$4=0,Data_wide!$AP$95=""),"",IFERROR(ROUND(IF(AM$4=1,1+9*(MIN(MAX(Data_wide!$AP$95,AM$2),AM$3)-AM$2)/(AM$3-AM$2),1+9*(AM$3-MIN(MAX(Data_wide!$AP$95,AM$2),AM$3))/(AM$3-AM$2)),1),""))</f>
        <v/>
      </c>
      <c r="AN99" s="165">
        <f>IF(OR(AN$4=0,Data_wide!$AQ$95=""),"",IFERROR(ROUND(IF(AN$4=1,1+9*(MIN(MAX(Data_wide!$AQ$95,AN$2),AN$3)-AN$2)/(AN$3-AN$2),1+9*(AN$3-MIN(MAX(Data_wide!$AQ$95,AN$2),AN$3))/(AN$3-AN$2)),1),""))</f>
        <v/>
      </c>
      <c r="AO99" s="165">
        <f>IF(OR(AO$4=0,Data_wide!$AR$95=""),"",IFERROR(ROUND(IF(AO$4=1,1+9*(MIN(MAX(Data_wide!$AR$95,AO$2),AO$3)-AO$2)/(AO$3-AO$2),1+9*(AO$3-MIN(MAX(Data_wide!$AR$95,AO$2),AO$3))/(AO$3-AO$2)),1),""))</f>
        <v/>
      </c>
      <c r="AP99" s="165">
        <f>IF(OR(AP$4=0,Data_wide!$AS$95=""),"",IFERROR(ROUND(IF(AP$4=1,1+9*(MIN(MAX(Data_wide!$AS$95,AP$2),AP$3)-AP$2)/(AP$3-AP$2),1+9*(AP$3-MIN(MAX(Data_wide!$AS$95,AP$2),AP$3))/(AP$3-AP$2)),1),""))</f>
        <v/>
      </c>
      <c r="AQ99" s="165">
        <f>IF(OR(AQ$4=0,Data_wide!$AT$95=""),"",IFERROR(ROUND(IF(AQ$4=1,1+9*(MIN(MAX(Data_wide!$AT$95,AQ$2),AQ$3)-AQ$2)/(AQ$3-AQ$2),1+9*(AQ$3-MIN(MAX(Data_wide!$AT$95,AQ$2),AQ$3))/(AQ$3-AQ$2)),1),""))</f>
        <v/>
      </c>
      <c r="AR99" s="165">
        <f>IF(OR(AR$4=0,Data_wide!$AU$95=""),"",IFERROR(ROUND(IF(AR$4=1,1+9*(MIN(MAX(Data_wide!$AU$95,AR$2),AR$3)-AR$2)/(AR$3-AR$2),1+9*(AR$3-MIN(MAX(Data_wide!$AU$95,AR$2),AR$3))/(AR$3-AR$2)),1),""))</f>
        <v/>
      </c>
      <c r="AS99" s="165">
        <f>IF(OR(AS$4=0,Data_wide!$AV$95=""),"",IFERROR(ROUND(IF(AS$4=1,1+9*(MIN(MAX(Data_wide!$AV$95,AS$2),AS$3)-AS$2)/(AS$3-AS$2),1+9*(AS$3-MIN(MAX(Data_wide!$AV$95,AS$2),AS$3))/(AS$3-AS$2)),1),""))</f>
        <v/>
      </c>
      <c r="AT99" s="165">
        <f>IF(OR(AT$4=0,Data_wide!$AW$95=""),"",IFERROR(ROUND(IF(AT$4=1,1+9*(MIN(MAX(Data_wide!$AW$95,AT$2),AT$3)-AT$2)/(AT$3-AT$2),1+9*(AT$3-MIN(MAX(Data_wide!$AW$95,AT$2),AT$3))/(AT$3-AT$2)),1),""))</f>
        <v/>
      </c>
      <c r="AU99" s="165">
        <f>IF(OR(AU$4=0,Data_wide!$AX$95=""),"",IFERROR(ROUND(IF(AU$4=1,1+9*(MIN(MAX(Data_wide!$AX$95,AU$2),AU$3)-AU$2)/(AU$3-AU$2),1+9*(AU$3-MIN(MAX(Data_wide!$AX$95,AU$2),AU$3))/(AU$3-AU$2)),1),""))</f>
        <v/>
      </c>
      <c r="AV99" s="165">
        <f>IF(OR(AV$4=0,Data_wide!$AY$95=""),"",IFERROR(ROUND(IF(AV$4=1,1+9*(MIN(MAX(Data_wide!$AY$95,AV$2),AV$3)-AV$2)/(AV$3-AV$2),1+9*(AV$3-MIN(MAX(Data_wide!$AY$95,AV$2),AV$3))/(AV$3-AV$2)),1),""))</f>
        <v/>
      </c>
      <c r="AW99" s="165">
        <f>IF(OR(AW$4=0,Data_wide!$AZ$95=""),"",IFERROR(ROUND(IF(AW$4=1,1+9*(MIN(MAX(Data_wide!$AZ$95,AW$2),AW$3)-AW$2)/(AW$3-AW$2),1+9*(AW$3-MIN(MAX(Data_wide!$AZ$95,AW$2),AW$3))/(AW$3-AW$2)),1),""))</f>
        <v/>
      </c>
      <c r="AX99" s="165">
        <f>IF(OR(AX$4=0,Data_wide!$BA$95=""),"",IFERROR(ROUND(IF(AX$4=1,1+9*(MIN(MAX(Data_wide!$BA$95,AX$2),AX$3)-AX$2)/(AX$3-AX$2),1+9*(AX$3-MIN(MAX(Data_wide!$BA$95,AX$2),AX$3))/(AX$3-AX$2)),1),""))</f>
        <v/>
      </c>
      <c r="AY99" s="165">
        <f>IF(OR(AY$4=0,Data_wide!$BB$95=""),"",IFERROR(ROUND(IF(AY$4=1,1+9*(MIN(MAX(Data_wide!$BB$95,AY$2),AY$3)-AY$2)/(AY$3-AY$2),1+9*(AY$3-MIN(MAX(Data_wide!$BB$95,AY$2),AY$3))/(AY$3-AY$2)),1),""))</f>
        <v/>
      </c>
      <c r="AZ99" s="165">
        <f>IF(OR(AZ$4=0,Data_wide!$BC$95=""),"",IFERROR(ROUND(IF(AZ$4=1,1+9*(MIN(MAX(Data_wide!$BC$95,AZ$2),AZ$3)-AZ$2)/(AZ$3-AZ$2),1+9*(AZ$3-MIN(MAX(Data_wide!$BC$95,AZ$2),AZ$3))/(AZ$3-AZ$2)),1),""))</f>
        <v/>
      </c>
      <c r="BA99" s="165">
        <f>IF(OR(BA$4=0,Data_wide!$BD$95=""),"",IFERROR(ROUND(IF(BA$4=1,1+9*(MIN(MAX(Data_wide!$BD$95,BA$2),BA$3)-BA$2)/(BA$3-BA$2),1+9*(BA$3-MIN(MAX(Data_wide!$BD$95,BA$2),BA$3))/(BA$3-BA$2)),1),""))</f>
        <v/>
      </c>
      <c r="BB99" s="165">
        <f>IF(OR(BB$4=0,Data_wide!$BE$95=""),"",IFERROR(ROUND(IF(BB$4=1,1+9*(MIN(MAX(Data_wide!$BE$95,BB$2),BB$3)-BB$2)/(BB$3-BB$2),1+9*(BB$3-MIN(MAX(Data_wide!$BE$95,BB$2),BB$3))/(BB$3-BB$2)),1),""))</f>
        <v/>
      </c>
      <c r="BC99" s="165">
        <f>IF(OR(BC$4=0,Data_wide!$BF$95=""),"",IFERROR(ROUND(IF(BC$4=1,1+9*(MIN(MAX(Data_wide!$BF$95,BC$2),BC$3)-BC$2)/(BC$3-BC$2),1+9*(BC$3-MIN(MAX(Data_wide!$BF$95,BC$2),BC$3))/(BC$3-BC$2)),1),""))</f>
        <v/>
      </c>
      <c r="BD99" s="165">
        <f>IF(OR(BD$4=0,Data_wide!$BG$95=""),"",IFERROR(ROUND(IF(BD$4=1,1+9*(MIN(MAX(Data_wide!$BG$95,BD$2),BD$3)-BD$2)/(BD$3-BD$2),1+9*(BD$3-MIN(MAX(Data_wide!$BG$95,BD$2),BD$3))/(BD$3-BD$2)),1),""))</f>
        <v/>
      </c>
      <c r="BE99" s="165">
        <f>IF(OR(BE$4=0,Data_wide!$BH$95=""),"",IFERROR(ROUND(IF(BE$4=1,1+9*(MIN(MAX(Data_wide!$BH$95,BE$2),BE$3)-BE$2)/(BE$3-BE$2),1+9*(BE$3-MIN(MAX(Data_wide!$BH$95,BE$2),BE$3))/(BE$3-BE$2)),1),""))</f>
        <v/>
      </c>
      <c r="BF99" s="165">
        <f>IF(OR(BF$4=0,Data_wide!$BI$95=""),"",IFERROR(ROUND(IF(BF$4=1,1+9*(MIN(MAX(Data_wide!$BI$95,BF$2),BF$3)-BF$2)/(BF$3-BF$2),1+9*(BF$3-MIN(MAX(Data_wide!$BI$95,BF$2),BF$3))/(BF$3-BF$2)),1),""))</f>
        <v/>
      </c>
      <c r="BG99" s="165">
        <f>IF(OR(BG$4=0,Data_wide!$BJ$95=""),"",IFERROR(ROUND(IF(BG$4=1,1+9*(MIN(MAX(Data_wide!$BJ$95,BG$2),BG$3)-BG$2)/(BG$3-BG$2),1+9*(BG$3-MIN(MAX(Data_wide!$BJ$95,BG$2),BG$3))/(BG$3-BG$2)),1),""))</f>
        <v/>
      </c>
      <c r="BH99" s="165">
        <f>IF(OR(BH$4=0,Data_wide!$BK$95=""),"",IFERROR(ROUND(IF(BH$4=1,1+9*(MIN(MAX(Data_wide!$BK$95,BH$2),BH$3)-BH$2)/(BH$3-BH$2),1+9*(BH$3-MIN(MAX(Data_wide!$BK$95,BH$2),BH$3))/(BH$3-BH$2)),1),""))</f>
        <v/>
      </c>
      <c r="BI99" s="165">
        <f>IF(OR(BI$4=0,Data_wide!$BL$95=""),"",IFERROR(ROUND(IF(BI$4=1,1+9*(MIN(MAX(Data_wide!$BL$95,BI$2),BI$3)-BI$2)/(BI$3-BI$2),1+9*(BI$3-MIN(MAX(Data_wide!$BL$95,BI$2),BI$3))/(BI$3-BI$2)),1),""))</f>
        <v/>
      </c>
      <c r="BJ99" s="165">
        <f>IF(OR(BJ$4=0,Data_wide!$BM$95=""),"",IFERROR(ROUND(IF(BJ$4=1,1+9*(MIN(MAX(Data_wide!$BM$95,BJ$2),BJ$3)-BJ$2)/(BJ$3-BJ$2),1+9*(BJ$3-MIN(MAX(Data_wide!$BM$95,BJ$2),BJ$3))/(BJ$3-BJ$2)),1),""))</f>
        <v/>
      </c>
      <c r="BK99" s="165">
        <f>IF(OR(BK$4=0,Data_wide!$BN$95=""),"",IFERROR(ROUND(IF(BK$4=1,1+9*(MIN(MAX(Data_wide!$BN$95,BK$2),BK$3)-BK$2)/(BK$3-BK$2),1+9*(BK$3-MIN(MAX(Data_wide!$BN$95,BK$2),BK$3))/(BK$3-BK$2)),1),""))</f>
        <v/>
      </c>
      <c r="BL99" s="165">
        <f>IF(OR(BL$4=0,Data_wide!$BO$95=""),"",IFERROR(ROUND(IF(BL$4=1,1+9*(MIN(MAX(Data_wide!$BO$95,BL$2),BL$3)-BL$2)/(BL$3-BL$2),1+9*(BL$3-MIN(MAX(Data_wide!$BO$95,BL$2),BL$3))/(BL$3-BL$2)),1),""))</f>
        <v/>
      </c>
      <c r="BM99" s="165">
        <f>IF(OR(BM$4=0,Data_wide!$BP$95=""),"",IFERROR(ROUND(IF(BM$4=1,1+9*(MIN(MAX(Data_wide!$BP$95,BM$2),BM$3)-BM$2)/(BM$3-BM$2),1+9*(BM$3-MIN(MAX(Data_wide!$BP$95,BM$2),BM$3))/(BM$3-BM$2)),1),""))</f>
        <v/>
      </c>
      <c r="BN99" s="165">
        <f>IF(OR(BN$4=0,Data_wide!$BQ$95=""),"",IFERROR(ROUND(IF(BN$4=1,1+9*(MIN(MAX(Data_wide!$BQ$95,BN$2),BN$3)-BN$2)/(BN$3-BN$2),1+9*(BN$3-MIN(MAX(Data_wide!$BQ$95,BN$2),BN$3))/(BN$3-BN$2)),1),""))</f>
        <v/>
      </c>
      <c r="BO99" s="165">
        <f>IF(OR(BO$4=0,Data_wide!$BR$95=""),"",IFERROR(ROUND(IF(BO$4=1,1+9*(MIN(MAX(Data_wide!$BR$95,BO$2),BO$3)-BO$2)/(BO$3-BO$2),1+9*(BO$3-MIN(MAX(Data_wide!$BR$95,BO$2),BO$3))/(BO$3-BO$2)),1),""))</f>
        <v/>
      </c>
      <c r="BP99" s="165">
        <f>IF(OR(BP$4=0,Data_wide!$BS$95=""),"",IFERROR(ROUND(IF(BP$4=1,1+9*(MIN(MAX(Data_wide!$BS$95,BP$2),BP$3)-BP$2)/(BP$3-BP$2),1+9*(BP$3-MIN(MAX(Data_wide!$BS$95,BP$2),BP$3))/(BP$3-BP$2)),1),""))</f>
        <v/>
      </c>
      <c r="BQ99" s="165">
        <f>IF(OR(BQ$4=0,Data_wide!$BT$95=""),"",IFERROR(ROUND(IF(BQ$4=1,1+9*(MIN(MAX(Data_wide!$BT$95,BQ$2),BQ$3)-BQ$2)/(BQ$3-BQ$2),1+9*(BQ$3-MIN(MAX(Data_wide!$BT$95,BQ$2),BQ$3))/(BQ$3-BQ$2)),1),""))</f>
        <v/>
      </c>
      <c r="BR99" s="165">
        <f>IF(OR(BR$4=0,Data_wide!$BU$95=""),"",IFERROR(ROUND(IF(BR$4=1,1+9*(MIN(MAX(Data_wide!$BU$95,BR$2),BR$3)-BR$2)/(BR$3-BR$2),1+9*(BR$3-MIN(MAX(Data_wide!$BU$95,BR$2),BR$3))/(BR$3-BR$2)),1),""))</f>
        <v/>
      </c>
      <c r="BS99" s="165">
        <f>IF(OR(BS$4=0,Data_wide!$BV$95=""),"",IFERROR(ROUND(IF(BS$4=1,1+9*(MIN(MAX(Data_wide!$BV$95,BS$2),BS$3)-BS$2)/(BS$3-BS$2),1+9*(BS$3-MIN(MAX(Data_wide!$BV$95,BS$2),BS$3))/(BS$3-BS$2)),1),""))</f>
        <v/>
      </c>
      <c r="BT99" s="165">
        <f>IF(OR(BT$4=0,Data_wide!$BW$95=""),"",IFERROR(ROUND(IF(BT$4=1,1+9*(MIN(MAX(Data_wide!$BW$95,BT$2),BT$3)-BT$2)/(BT$3-BT$2),1+9*(BT$3-MIN(MAX(Data_wide!$BW$95,BT$2),BT$3))/(BT$3-BT$2)),1),""))</f>
        <v/>
      </c>
      <c r="BU99" s="165">
        <f>IF(OR(BU$4=0,Data_wide!$BX$95=""),"",IFERROR(ROUND(IF(BU$4=1,1+9*(MIN(MAX(Data_wide!$BX$95,BU$2),BU$3)-BU$2)/(BU$3-BU$2),1+9*(BU$3-MIN(MAX(Data_wide!$BX$95,BU$2),BU$3))/(BU$3-BU$2)),1),""))</f>
        <v/>
      </c>
      <c r="BV99" s="165">
        <f>IF(OR(BV$4=0,Data_wide!$BY$95=""),"",IFERROR(ROUND(IF(BV$4=1,1+9*(MIN(MAX(Data_wide!$BY$95,BV$2),BV$3)-BV$2)/(BV$3-BV$2),1+9*(BV$3-MIN(MAX(Data_wide!$BY$95,BV$2),BV$3))/(BV$3-BV$2)),1),""))</f>
        <v/>
      </c>
      <c r="BW99" s="165">
        <f>IF(OR(BW$4=0,Data_wide!$BZ$95=""),"",IFERROR(ROUND(IF(BW$4=1,1+9*(MIN(MAX(Data_wide!$BZ$95,BW$2),BW$3)-BW$2)/(BW$3-BW$2),1+9*(BW$3-MIN(MAX(Data_wide!$BZ$95,BW$2),BW$3))/(BW$3-BW$2)),1),""))</f>
        <v/>
      </c>
      <c r="BX99" s="165">
        <f>IF(OR(BX$4=0,Data_wide!$CA$95=""),"",IFERROR(ROUND(IF(BX$4=1,1+9*(MIN(MAX(Data_wide!$CA$95,BX$2),BX$3)-BX$2)/(BX$3-BX$2),1+9*(BX$3-MIN(MAX(Data_wide!$CA$95,BX$2),BX$3))/(BX$3-BX$2)),1),""))</f>
        <v/>
      </c>
      <c r="BY99" s="165">
        <f>IF(OR(BY$4=0,Data_wide!$CB$95=""),"",IFERROR(ROUND(IF(BY$4=1,1+9*(MIN(MAX(Data_wide!$CB$95,BY$2),BY$3)-BY$2)/(BY$3-BY$2),1+9*(BY$3-MIN(MAX(Data_wide!$CB$95,BY$2),BY$3))/(BY$3-BY$2)),1),""))</f>
        <v/>
      </c>
      <c r="BZ99" s="165">
        <f>IF(OR(BZ$4=0,Data_wide!$CC$95=""),"",IFERROR(ROUND(IF(BZ$4=1,1+9*(MIN(MAX(Data_wide!$CC$95,BZ$2),BZ$3)-BZ$2)/(BZ$3-BZ$2),1+9*(BZ$3-MIN(MAX(Data_wide!$CC$95,BZ$2),BZ$3))/(BZ$3-BZ$2)),1),""))</f>
        <v/>
      </c>
      <c r="CA99" s="165">
        <f>IF(OR(CA$4=0,Data_wide!$CD$95=""),"",IFERROR(ROUND(IF(CA$4=1,1+9*(MIN(MAX(Data_wide!$CD$95,CA$2),CA$3)-CA$2)/(CA$3-CA$2),1+9*(CA$3-MIN(MAX(Data_wide!$CD$95,CA$2),CA$3))/(CA$3-CA$2)),1),""))</f>
        <v/>
      </c>
      <c r="CB99" s="165">
        <f>IF(OR(CB$4=0,Data_wide!$CE$95=""),"",IFERROR(ROUND(IF(CB$4=1,1+9*(MIN(MAX(Data_wide!$CE$95,CB$2),CB$3)-CB$2)/(CB$3-CB$2),1+9*(CB$3-MIN(MAX(Data_wide!$CE$95,CB$2),CB$3))/(CB$3-CB$2)),1),""))</f>
        <v/>
      </c>
      <c r="CC99" s="165">
        <f>IF(OR(CC$4=0,Data_wide!$CF$95=""),"",IFERROR(ROUND(IF(CC$4=1,1+9*(MIN(MAX(Data_wide!$CF$95,CC$2),CC$3)-CC$2)/(CC$3-CC$2),1+9*(CC$3-MIN(MAX(Data_wide!$CF$95,CC$2),CC$3))/(CC$3-CC$2)),1),""))</f>
        <v/>
      </c>
      <c r="CD99" s="165">
        <f>IF(OR(CD$4=0,Data_wide!$CG$95=""),"",IFERROR(ROUND(IF(CD$4=1,1+9*(MIN(MAX(Data_wide!$CG$95,CD$2),CD$3)-CD$2)/(CD$3-CD$2),1+9*(CD$3-MIN(MAX(Data_wide!$CG$95,CD$2),CD$3))/(CD$3-CD$2)),1),""))</f>
        <v/>
      </c>
      <c r="CE99" s="165">
        <f>IF(OR(CE$4=0,Data_wide!$CH$95=""),"",IFERROR(ROUND(IF(CE$4=1,1+9*(MIN(MAX(Data_wide!$CH$95,CE$2),CE$3)-CE$2)/(CE$3-CE$2),1+9*(CE$3-MIN(MAX(Data_wide!$CH$95,CE$2),CE$3))/(CE$3-CE$2)),1),""))</f>
        <v/>
      </c>
      <c r="CF99" s="165">
        <f>IF(OR(CF$4=0,Data_wide!$CI$95=""),"",IFERROR(ROUND(IF(CF$4=1,1+9*(MIN(MAX(Data_wide!$CI$95,CF$2),CF$3)-CF$2)/(CF$3-CF$2),1+9*(CF$3-MIN(MAX(Data_wide!$CI$95,CF$2),CF$3))/(CF$3-CF$2)),1),""))</f>
        <v/>
      </c>
      <c r="CG99" s="165">
        <f>IF(OR(CG$4=0,Data_wide!$CJ$95=""),"",IFERROR(ROUND(IF(CG$4=1,1+9*(MIN(MAX(Data_wide!$CJ$95,CG$2),CG$3)-CG$2)/(CG$3-CG$2),1+9*(CG$3-MIN(MAX(Data_wide!$CJ$95,CG$2),CG$3))/(CG$3-CG$2)),1),""))</f>
        <v/>
      </c>
      <c r="CH99" s="165">
        <f>IF(OR(CH$4=0,Data_wide!$CK$95=""),"",IFERROR(ROUND(IF(CH$4=1,1+9*(MIN(MAX(Data_wide!$CK$95,CH$2),CH$3)-CH$2)/(CH$3-CH$2),1+9*(CH$3-MIN(MAX(Data_wide!$CK$95,CH$2),CH$3))/(CH$3-CH$2)),1),""))</f>
        <v/>
      </c>
      <c r="CI99" s="165">
        <f>IF(OR(CI$4=0,Data_wide!$CL$95=""),"",IFERROR(ROUND(IF(CI$4=1,1+9*(MIN(MAX(Data_wide!$CL$95,CI$2),CI$3)-CI$2)/(CI$3-CI$2),1+9*(CI$3-MIN(MAX(Data_wide!$CL$95,CI$2),CI$3))/(CI$3-CI$2)),1),""))</f>
        <v/>
      </c>
      <c r="CJ99" s="165">
        <f>IF(OR(CJ$4=0,Data_wide!$CM$95=""),"",IFERROR(ROUND(IF(CJ$4=1,1+9*(MIN(MAX(Data_wide!$CM$95,CJ$2),CJ$3)-CJ$2)/(CJ$3-CJ$2),1+9*(CJ$3-MIN(MAX(Data_wide!$CM$95,CJ$2),CJ$3))/(CJ$3-CJ$2)),1),""))</f>
        <v/>
      </c>
      <c r="CK99" s="165">
        <f>IF(OR(CK$4=0,Data_wide!$CN$95=""),"",IFERROR(ROUND(IF(CK$4=1,1+9*(MIN(MAX(Data_wide!$CN$95,CK$2),CK$3)-CK$2)/(CK$3-CK$2),1+9*(CK$3-MIN(MAX(Data_wide!$CN$95,CK$2),CK$3))/(CK$3-CK$2)),1),""))</f>
        <v/>
      </c>
      <c r="CL99" s="165">
        <f>IF(OR(CL$4=0,Data_wide!$CO$95=""),"",IFERROR(ROUND(IF(CL$4=1,1+9*(MIN(MAX(Data_wide!$CO$95,CL$2),CL$3)-CL$2)/(CL$3-CL$2),1+9*(CL$3-MIN(MAX(Data_wide!$CO$95,CL$2),CL$3))/(CL$3-CL$2)),1),""))</f>
        <v/>
      </c>
      <c r="CM99" s="165">
        <f>IF(OR(CM$4=0,Data_wide!$CP$95=""),"",IFERROR(ROUND(IF(CM$4=1,1+9*(MIN(MAX(Data_wide!$CP$95,CM$2),CM$3)-CM$2)/(CM$3-CM$2),1+9*(CM$3-MIN(MAX(Data_wide!$CP$95,CM$2),CM$3))/(CM$3-CM$2)),1),""))</f>
        <v/>
      </c>
      <c r="CN99" s="165">
        <f>IF(OR(CN$4=0,Data_wide!$CQ$95=""),"",IFERROR(ROUND(IF(CN$4=1,1+9*(MIN(MAX(Data_wide!$CQ$95,CN$2),CN$3)-CN$2)/(CN$3-CN$2),1+9*(CN$3-MIN(MAX(Data_wide!$CQ$95,CN$2),CN$3))/(CN$3-CN$2)),1),""))</f>
        <v/>
      </c>
      <c r="CO99" s="165">
        <f>IF(OR(CO$4=0,Data_wide!$CR$95=""),"",IFERROR(ROUND(IF(CO$4=1,1+9*(MIN(MAX(Data_wide!$CR$95,CO$2),CO$3)-CO$2)/(CO$3-CO$2),1+9*(CO$3-MIN(MAX(Data_wide!$CR$95,CO$2),CO$3))/(CO$3-CO$2)),1),""))</f>
        <v/>
      </c>
    </row>
    <row r="100" ht="14" customHeight="1">
      <c r="A100" s="161" t="inlineStr">
        <is>
          <t>IMN</t>
        </is>
      </c>
      <c r="B100" s="161" t="inlineStr">
        <is>
          <t>Isle of Man</t>
        </is>
      </c>
      <c r="C100" s="165">
        <f>IF(OR(C$4=0,Data_wide!$F$96=""),"",IFERROR(ROUND(IF(C$4=1,1+9*(MIN(MAX(Data_wide!$F$96,C$2),C$3)-C$2)/(C$3-C$2),1+9*(C$3-MIN(MAX(Data_wide!$F$96,C$2),C$3))/(C$3-C$2)),1),""))</f>
        <v/>
      </c>
      <c r="D100" s="165">
        <f>IF(OR(D$4=0,Data_wide!$G$96=""),"",IFERROR(ROUND(IF(D$4=1,1+9*(MIN(MAX(Data_wide!$G$96,D$2),D$3)-D$2)/(D$3-D$2),1+9*(D$3-MIN(MAX(Data_wide!$G$96,D$2),D$3))/(D$3-D$2)),1),""))</f>
        <v/>
      </c>
      <c r="E100" s="165">
        <f>IF(OR(E$4=0,Data_wide!$H$96=""),"",IFERROR(ROUND(IF(E$4=1,1+9*(MIN(MAX(Data_wide!$H$96,E$2),E$3)-E$2)/(E$3-E$2),1+9*(E$3-MIN(MAX(Data_wide!$H$96,E$2),E$3))/(E$3-E$2)),1),""))</f>
        <v/>
      </c>
      <c r="F100" s="165">
        <f>IF(OR(F$4=0,Data_wide!$I$96=""),"",IFERROR(ROUND(IF(F$4=1,1+9*(MIN(MAX(Data_wide!$I$96,F$2),F$3)-F$2)/(F$3-F$2),1+9*(F$3-MIN(MAX(Data_wide!$I$96,F$2),F$3))/(F$3-F$2)),1),""))</f>
        <v/>
      </c>
      <c r="G100" s="165">
        <f>IF(OR(G$4=0,Data_wide!$J$96=""),"",IFERROR(ROUND(IF(G$4=1,1+9*(MIN(MAX(Data_wide!$J$96,G$2),G$3)-G$2)/(G$3-G$2),1+9*(G$3-MIN(MAX(Data_wide!$J$96,G$2),G$3))/(G$3-G$2)),1),""))</f>
        <v/>
      </c>
      <c r="H100" s="165">
        <f>IF(OR(H$4=0,Data_wide!$K$96=""),"",IFERROR(ROUND(IF(H$4=1,1+9*(MIN(MAX(Data_wide!$K$96,H$2),H$3)-H$2)/(H$3-H$2),1+9*(H$3-MIN(MAX(Data_wide!$K$96,H$2),H$3))/(H$3-H$2)),1),""))</f>
        <v/>
      </c>
      <c r="I100" s="165">
        <f>IF(OR(I$4=0,Data_wide!$L$96=""),"",IFERROR(ROUND(IF(I$4=1,1+9*(MIN(MAX(Data_wide!$L$96,I$2),I$3)-I$2)/(I$3-I$2),1+9*(I$3-MIN(MAX(Data_wide!$L$96,I$2),I$3))/(I$3-I$2)),1),""))</f>
        <v/>
      </c>
      <c r="J100" s="165">
        <f>IF(OR(J$4=0,Data_wide!$M$96=""),"",IFERROR(ROUND(IF(J$4=1,1+9*(MIN(MAX(Data_wide!$M$96,J$2),J$3)-J$2)/(J$3-J$2),1+9*(J$3-MIN(MAX(Data_wide!$M$96,J$2),J$3))/(J$3-J$2)),1),""))</f>
        <v/>
      </c>
      <c r="K100" s="165">
        <f>IF(OR(K$4=0,Data_wide!$N$96=""),"",IFERROR(ROUND(IF(K$4=1,1+9*(MIN(MAX(Data_wide!$N$96,K$2),K$3)-K$2)/(K$3-K$2),1+9*(K$3-MIN(MAX(Data_wide!$N$96,K$2),K$3))/(K$3-K$2)),1),""))</f>
        <v/>
      </c>
      <c r="L100" s="165">
        <f>IF(OR(L$4=0,Data_wide!$O$96=""),"",IFERROR(ROUND(IF(L$4=1,1+9*(MIN(MAX(Data_wide!$O$96,L$2),L$3)-L$2)/(L$3-L$2),1+9*(L$3-MIN(MAX(Data_wide!$O$96,L$2),L$3))/(L$3-L$2)),1),""))</f>
        <v/>
      </c>
      <c r="M100" s="165">
        <f>IF(OR(M$4=0,Data_wide!$P$96=""),"",IFERROR(ROUND(IF(M$4=1,1+9*(MIN(MAX(Data_wide!$P$96,M$2),M$3)-M$2)/(M$3-M$2),1+9*(M$3-MIN(MAX(Data_wide!$P$96,M$2),M$3))/(M$3-M$2)),1),""))</f>
        <v/>
      </c>
      <c r="N100" s="165">
        <f>IF(OR(N$4=0,Data_wide!$Q$96=""),"",IFERROR(ROUND(IF(N$4=1,1+9*(MIN(MAX(Data_wide!$Q$96,N$2),N$3)-N$2)/(N$3-N$2),1+9*(N$3-MIN(MAX(Data_wide!$Q$96,N$2),N$3))/(N$3-N$2)),1),""))</f>
        <v/>
      </c>
      <c r="O100" s="165">
        <f>IF(OR(O$4=0,Data_wide!$R$96=""),"",IFERROR(ROUND(IF(O$4=1,1+9*(MIN(MAX(Data_wide!$R$96,O$2),O$3)-O$2)/(O$3-O$2),1+9*(O$3-MIN(MAX(Data_wide!$R$96,O$2),O$3))/(O$3-O$2)),1),""))</f>
        <v/>
      </c>
      <c r="P100" s="165">
        <f>IF(OR(P$4=0,Data_wide!$S$96=""),"",IFERROR(ROUND(IF(P$4=1,1+9*(MIN(MAX(Data_wide!$S$96,P$2),P$3)-P$2)/(P$3-P$2),1+9*(P$3-MIN(MAX(Data_wide!$S$96,P$2),P$3))/(P$3-P$2)),1),""))</f>
        <v/>
      </c>
      <c r="Q100" s="165">
        <f>IF(OR(Q$4=0,Data_wide!$T$96=""),"",IFERROR(ROUND(IF(Q$4=1,1+9*(MIN(MAX(Data_wide!$T$96,Q$2),Q$3)-Q$2)/(Q$3-Q$2),1+9*(Q$3-MIN(MAX(Data_wide!$T$96,Q$2),Q$3))/(Q$3-Q$2)),1),""))</f>
        <v/>
      </c>
      <c r="R100" s="165">
        <f>IF(OR(R$4=0,Data_wide!$U$96=""),"",IFERROR(ROUND(IF(R$4=1,1+9*(MIN(MAX(Data_wide!$U$96,R$2),R$3)-R$2)/(R$3-R$2),1+9*(R$3-MIN(MAX(Data_wide!$U$96,R$2),R$3))/(R$3-R$2)),1),""))</f>
        <v/>
      </c>
      <c r="S100" s="165">
        <f>IF(OR(S$4=0,Data_wide!$V$96=""),"",IFERROR(ROUND(IF(S$4=1,1+9*(MIN(MAX(Data_wide!$V$96,S$2),S$3)-S$2)/(S$3-S$2),1+9*(S$3-MIN(MAX(Data_wide!$V$96,S$2),S$3))/(S$3-S$2)),1),""))</f>
        <v/>
      </c>
      <c r="T100" s="165">
        <f>IF(OR(T$4=0,Data_wide!$W$96=""),"",IFERROR(ROUND(IF(T$4=1,1+9*(MIN(MAX(Data_wide!$W$96,T$2),T$3)-T$2)/(T$3-T$2),1+9*(T$3-MIN(MAX(Data_wide!$W$96,T$2),T$3))/(T$3-T$2)),1),""))</f>
        <v/>
      </c>
      <c r="U100" s="165">
        <f>IF(OR(U$4=0,Data_wide!$X$96=""),"",IFERROR(ROUND(IF(U$4=1,1+9*(MIN(MAX(Data_wide!$X$96,U$2),U$3)-U$2)/(U$3-U$2),1+9*(U$3-MIN(MAX(Data_wide!$X$96,U$2),U$3))/(U$3-U$2)),1),""))</f>
        <v/>
      </c>
      <c r="V100" s="165">
        <f>IF(OR(V$4=0,Data_wide!$Y$96=""),"",IFERROR(ROUND(IF(V$4=1,1+9*(MIN(MAX(Data_wide!$Y$96,V$2),V$3)-V$2)/(V$3-V$2),1+9*(V$3-MIN(MAX(Data_wide!$Y$96,V$2),V$3))/(V$3-V$2)),1),""))</f>
        <v/>
      </c>
      <c r="W100" s="165">
        <f>IF(OR(W$4=0,Data_wide!$Z$96=""),"",IFERROR(ROUND(IF(W$4=1,1+9*(MIN(MAX(Data_wide!$Z$96,W$2),W$3)-W$2)/(W$3-W$2),1+9*(W$3-MIN(MAX(Data_wide!$Z$96,W$2),W$3))/(W$3-W$2)),1),""))</f>
        <v/>
      </c>
      <c r="X100" s="165">
        <f>IF(OR(X$4=0,Data_wide!$AA$96=""),"",IFERROR(ROUND(IF(X$4=1,1+9*(MIN(MAX(Data_wide!$AA$96,X$2),X$3)-X$2)/(X$3-X$2),1+9*(X$3-MIN(MAX(Data_wide!$AA$96,X$2),X$3))/(X$3-X$2)),1),""))</f>
        <v/>
      </c>
      <c r="Y100" s="165">
        <f>IF(OR(Y$4=0,Data_wide!$AB$96=""),"",IFERROR(ROUND(IF(Y$4=1,1+9*(MIN(MAX(Data_wide!$AB$96,Y$2),Y$3)-Y$2)/(Y$3-Y$2),1+9*(Y$3-MIN(MAX(Data_wide!$AB$96,Y$2),Y$3))/(Y$3-Y$2)),1),""))</f>
        <v/>
      </c>
      <c r="Z100" s="165">
        <f>IF(OR(Z$4=0,Data_wide!$AC$96=""),"",IFERROR(ROUND(IF(Z$4=1,1+9*(MIN(MAX(Data_wide!$AC$96,Z$2),Z$3)-Z$2)/(Z$3-Z$2),1+9*(Z$3-MIN(MAX(Data_wide!$AC$96,Z$2),Z$3))/(Z$3-Z$2)),1),""))</f>
        <v/>
      </c>
      <c r="AA100" s="165">
        <f>IF(OR(AA$4=0,Data_wide!$AD$96=""),"",IFERROR(ROUND(IF(AA$4=1,1+9*(MIN(MAX(Data_wide!$AD$96,AA$2),AA$3)-AA$2)/(AA$3-AA$2),1+9*(AA$3-MIN(MAX(Data_wide!$AD$96,AA$2),AA$3))/(AA$3-AA$2)),1),""))</f>
        <v/>
      </c>
      <c r="AB100" s="165">
        <f>IF(OR(AB$4=0,Data_wide!$AE$96=""),"",IFERROR(ROUND(IF(AB$4=1,1+9*(MIN(MAX(Data_wide!$AE$96,AB$2),AB$3)-AB$2)/(AB$3-AB$2),1+9*(AB$3-MIN(MAX(Data_wide!$AE$96,AB$2),AB$3))/(AB$3-AB$2)),1),""))</f>
        <v/>
      </c>
      <c r="AC100" s="165">
        <f>IF(OR(AC$4=0,Data_wide!$AF$96=""),"",IFERROR(ROUND(IF(AC$4=1,1+9*(MIN(MAX(Data_wide!$AF$96,AC$2),AC$3)-AC$2)/(AC$3-AC$2),1+9*(AC$3-MIN(MAX(Data_wide!$AF$96,AC$2),AC$3))/(AC$3-AC$2)),1),""))</f>
        <v/>
      </c>
      <c r="AD100" s="165">
        <f>IF(OR(AD$4=0,Data_wide!$AG$96=""),"",IFERROR(ROUND(IF(AD$4=1,1+9*(MIN(MAX(Data_wide!$AG$96,AD$2),AD$3)-AD$2)/(AD$3-AD$2),1+9*(AD$3-MIN(MAX(Data_wide!$AG$96,AD$2),AD$3))/(AD$3-AD$2)),1),""))</f>
        <v/>
      </c>
      <c r="AE100" s="165">
        <f>IF(OR(AE$4=0,Data_wide!$AH$96=""),"",IFERROR(ROUND(IF(AE$4=1,1+9*(MIN(MAX(Data_wide!$AH$96,AE$2),AE$3)-AE$2)/(AE$3-AE$2),1+9*(AE$3-MIN(MAX(Data_wide!$AH$96,AE$2),AE$3))/(AE$3-AE$2)),1),""))</f>
        <v/>
      </c>
      <c r="AF100" s="165">
        <f>IF(OR(AF$4=0,Data_wide!$AI$96=""),"",IFERROR(ROUND(IF(AF$4=1,1+9*(MIN(MAX(Data_wide!$AI$96,AF$2),AF$3)-AF$2)/(AF$3-AF$2),1+9*(AF$3-MIN(MAX(Data_wide!$AI$96,AF$2),AF$3))/(AF$3-AF$2)),1),""))</f>
        <v/>
      </c>
      <c r="AG100" s="165">
        <f>IF(OR(AG$4=0,Data_wide!$AJ$96=""),"",IFERROR(ROUND(IF(AG$4=1,1+9*(MIN(MAX(Data_wide!$AJ$96,AG$2),AG$3)-AG$2)/(AG$3-AG$2),1+9*(AG$3-MIN(MAX(Data_wide!$AJ$96,AG$2),AG$3))/(AG$3-AG$2)),1),""))</f>
        <v/>
      </c>
      <c r="AH100" s="165">
        <f>IF(OR(AH$4=0,Data_wide!$AK$96=""),"",IFERROR(ROUND(IF(AH$4=1,1+9*(MIN(MAX(Data_wide!$AK$96,AH$2),AH$3)-AH$2)/(AH$3-AH$2),1+9*(AH$3-MIN(MAX(Data_wide!$AK$96,AH$2),AH$3))/(AH$3-AH$2)),1),""))</f>
        <v/>
      </c>
      <c r="AI100" s="165">
        <f>IF(OR(AI$4=0,Data_wide!$AL$96=""),"",IFERROR(ROUND(IF(AI$4=1,1+9*(MIN(MAX(Data_wide!$AL$96,AI$2),AI$3)-AI$2)/(AI$3-AI$2),1+9*(AI$3-MIN(MAX(Data_wide!$AL$96,AI$2),AI$3))/(AI$3-AI$2)),1),""))</f>
        <v/>
      </c>
      <c r="AJ100" s="165">
        <f>IF(OR(AJ$4=0,Data_wide!$AM$96=""),"",IFERROR(ROUND(IF(AJ$4=1,1+9*(MIN(MAX(Data_wide!$AM$96,AJ$2),AJ$3)-AJ$2)/(AJ$3-AJ$2),1+9*(AJ$3-MIN(MAX(Data_wide!$AM$96,AJ$2),AJ$3))/(AJ$3-AJ$2)),1),""))</f>
        <v/>
      </c>
      <c r="AK100" s="165">
        <f>IF(OR(AK$4=0,Data_wide!$AN$96=""),"",IFERROR(ROUND(IF(AK$4=1,1+9*(MIN(MAX(Data_wide!$AN$96,AK$2),AK$3)-AK$2)/(AK$3-AK$2),1+9*(AK$3-MIN(MAX(Data_wide!$AN$96,AK$2),AK$3))/(AK$3-AK$2)),1),""))</f>
        <v/>
      </c>
      <c r="AL100" s="165">
        <f>IF(OR(AL$4=0,Data_wide!$AO$96=""),"",IFERROR(ROUND(IF(AL$4=1,1+9*(MIN(MAX(Data_wide!$AO$96,AL$2),AL$3)-AL$2)/(AL$3-AL$2),1+9*(AL$3-MIN(MAX(Data_wide!$AO$96,AL$2),AL$3))/(AL$3-AL$2)),1),""))</f>
        <v/>
      </c>
      <c r="AM100" s="165">
        <f>IF(OR(AM$4=0,Data_wide!$AP$96=""),"",IFERROR(ROUND(IF(AM$4=1,1+9*(MIN(MAX(Data_wide!$AP$96,AM$2),AM$3)-AM$2)/(AM$3-AM$2),1+9*(AM$3-MIN(MAX(Data_wide!$AP$96,AM$2),AM$3))/(AM$3-AM$2)),1),""))</f>
        <v/>
      </c>
      <c r="AN100" s="165">
        <f>IF(OR(AN$4=0,Data_wide!$AQ$96=""),"",IFERROR(ROUND(IF(AN$4=1,1+9*(MIN(MAX(Data_wide!$AQ$96,AN$2),AN$3)-AN$2)/(AN$3-AN$2),1+9*(AN$3-MIN(MAX(Data_wide!$AQ$96,AN$2),AN$3))/(AN$3-AN$2)),1),""))</f>
        <v/>
      </c>
      <c r="AO100" s="165">
        <f>IF(OR(AO$4=0,Data_wide!$AR$96=""),"",IFERROR(ROUND(IF(AO$4=1,1+9*(MIN(MAX(Data_wide!$AR$96,AO$2),AO$3)-AO$2)/(AO$3-AO$2),1+9*(AO$3-MIN(MAX(Data_wide!$AR$96,AO$2),AO$3))/(AO$3-AO$2)),1),""))</f>
        <v/>
      </c>
      <c r="AP100" s="165">
        <f>IF(OR(AP$4=0,Data_wide!$AS$96=""),"",IFERROR(ROUND(IF(AP$4=1,1+9*(MIN(MAX(Data_wide!$AS$96,AP$2),AP$3)-AP$2)/(AP$3-AP$2),1+9*(AP$3-MIN(MAX(Data_wide!$AS$96,AP$2),AP$3))/(AP$3-AP$2)),1),""))</f>
        <v/>
      </c>
      <c r="AQ100" s="165">
        <f>IF(OR(AQ$4=0,Data_wide!$AT$96=""),"",IFERROR(ROUND(IF(AQ$4=1,1+9*(MIN(MAX(Data_wide!$AT$96,AQ$2),AQ$3)-AQ$2)/(AQ$3-AQ$2),1+9*(AQ$3-MIN(MAX(Data_wide!$AT$96,AQ$2),AQ$3))/(AQ$3-AQ$2)),1),""))</f>
        <v/>
      </c>
      <c r="AR100" s="165">
        <f>IF(OR(AR$4=0,Data_wide!$AU$96=""),"",IFERROR(ROUND(IF(AR$4=1,1+9*(MIN(MAX(Data_wide!$AU$96,AR$2),AR$3)-AR$2)/(AR$3-AR$2),1+9*(AR$3-MIN(MAX(Data_wide!$AU$96,AR$2),AR$3))/(AR$3-AR$2)),1),""))</f>
        <v/>
      </c>
      <c r="AS100" s="165">
        <f>IF(OR(AS$4=0,Data_wide!$AV$96=""),"",IFERROR(ROUND(IF(AS$4=1,1+9*(MIN(MAX(Data_wide!$AV$96,AS$2),AS$3)-AS$2)/(AS$3-AS$2),1+9*(AS$3-MIN(MAX(Data_wide!$AV$96,AS$2),AS$3))/(AS$3-AS$2)),1),""))</f>
        <v/>
      </c>
      <c r="AT100" s="165">
        <f>IF(OR(AT$4=0,Data_wide!$AW$96=""),"",IFERROR(ROUND(IF(AT$4=1,1+9*(MIN(MAX(Data_wide!$AW$96,AT$2),AT$3)-AT$2)/(AT$3-AT$2),1+9*(AT$3-MIN(MAX(Data_wide!$AW$96,AT$2),AT$3))/(AT$3-AT$2)),1),""))</f>
        <v/>
      </c>
      <c r="AU100" s="165">
        <f>IF(OR(AU$4=0,Data_wide!$AX$96=""),"",IFERROR(ROUND(IF(AU$4=1,1+9*(MIN(MAX(Data_wide!$AX$96,AU$2),AU$3)-AU$2)/(AU$3-AU$2),1+9*(AU$3-MIN(MAX(Data_wide!$AX$96,AU$2),AU$3))/(AU$3-AU$2)),1),""))</f>
        <v/>
      </c>
      <c r="AV100" s="165">
        <f>IF(OR(AV$4=0,Data_wide!$AY$96=""),"",IFERROR(ROUND(IF(AV$4=1,1+9*(MIN(MAX(Data_wide!$AY$96,AV$2),AV$3)-AV$2)/(AV$3-AV$2),1+9*(AV$3-MIN(MAX(Data_wide!$AY$96,AV$2),AV$3))/(AV$3-AV$2)),1),""))</f>
        <v/>
      </c>
      <c r="AW100" s="165">
        <f>IF(OR(AW$4=0,Data_wide!$AZ$96=""),"",IFERROR(ROUND(IF(AW$4=1,1+9*(MIN(MAX(Data_wide!$AZ$96,AW$2),AW$3)-AW$2)/(AW$3-AW$2),1+9*(AW$3-MIN(MAX(Data_wide!$AZ$96,AW$2),AW$3))/(AW$3-AW$2)),1),""))</f>
        <v/>
      </c>
      <c r="AX100" s="165">
        <f>IF(OR(AX$4=0,Data_wide!$BA$96=""),"",IFERROR(ROUND(IF(AX$4=1,1+9*(MIN(MAX(Data_wide!$BA$96,AX$2),AX$3)-AX$2)/(AX$3-AX$2),1+9*(AX$3-MIN(MAX(Data_wide!$BA$96,AX$2),AX$3))/(AX$3-AX$2)),1),""))</f>
        <v/>
      </c>
      <c r="AY100" s="165">
        <f>IF(OR(AY$4=0,Data_wide!$BB$96=""),"",IFERROR(ROUND(IF(AY$4=1,1+9*(MIN(MAX(Data_wide!$BB$96,AY$2),AY$3)-AY$2)/(AY$3-AY$2),1+9*(AY$3-MIN(MAX(Data_wide!$BB$96,AY$2),AY$3))/(AY$3-AY$2)),1),""))</f>
        <v/>
      </c>
      <c r="AZ100" s="165">
        <f>IF(OR(AZ$4=0,Data_wide!$BC$96=""),"",IFERROR(ROUND(IF(AZ$4=1,1+9*(MIN(MAX(Data_wide!$BC$96,AZ$2),AZ$3)-AZ$2)/(AZ$3-AZ$2),1+9*(AZ$3-MIN(MAX(Data_wide!$BC$96,AZ$2),AZ$3))/(AZ$3-AZ$2)),1),""))</f>
        <v/>
      </c>
      <c r="BA100" s="165">
        <f>IF(OR(BA$4=0,Data_wide!$BD$96=""),"",IFERROR(ROUND(IF(BA$4=1,1+9*(MIN(MAX(Data_wide!$BD$96,BA$2),BA$3)-BA$2)/(BA$3-BA$2),1+9*(BA$3-MIN(MAX(Data_wide!$BD$96,BA$2),BA$3))/(BA$3-BA$2)),1),""))</f>
        <v/>
      </c>
      <c r="BB100" s="165">
        <f>IF(OR(BB$4=0,Data_wide!$BE$96=""),"",IFERROR(ROUND(IF(BB$4=1,1+9*(MIN(MAX(Data_wide!$BE$96,BB$2),BB$3)-BB$2)/(BB$3-BB$2),1+9*(BB$3-MIN(MAX(Data_wide!$BE$96,BB$2),BB$3))/(BB$3-BB$2)),1),""))</f>
        <v/>
      </c>
      <c r="BC100" s="165">
        <f>IF(OR(BC$4=0,Data_wide!$BF$96=""),"",IFERROR(ROUND(IF(BC$4=1,1+9*(MIN(MAX(Data_wide!$BF$96,BC$2),BC$3)-BC$2)/(BC$3-BC$2),1+9*(BC$3-MIN(MAX(Data_wide!$BF$96,BC$2),BC$3))/(BC$3-BC$2)),1),""))</f>
        <v/>
      </c>
      <c r="BD100" s="165">
        <f>IF(OR(BD$4=0,Data_wide!$BG$96=""),"",IFERROR(ROUND(IF(BD$4=1,1+9*(MIN(MAX(Data_wide!$BG$96,BD$2),BD$3)-BD$2)/(BD$3-BD$2),1+9*(BD$3-MIN(MAX(Data_wide!$BG$96,BD$2),BD$3))/(BD$3-BD$2)),1),""))</f>
        <v/>
      </c>
      <c r="BE100" s="165">
        <f>IF(OR(BE$4=0,Data_wide!$BH$96=""),"",IFERROR(ROUND(IF(BE$4=1,1+9*(MIN(MAX(Data_wide!$BH$96,BE$2),BE$3)-BE$2)/(BE$3-BE$2),1+9*(BE$3-MIN(MAX(Data_wide!$BH$96,BE$2),BE$3))/(BE$3-BE$2)),1),""))</f>
        <v/>
      </c>
      <c r="BF100" s="165">
        <f>IF(OR(BF$4=0,Data_wide!$BI$96=""),"",IFERROR(ROUND(IF(BF$4=1,1+9*(MIN(MAX(Data_wide!$BI$96,BF$2),BF$3)-BF$2)/(BF$3-BF$2),1+9*(BF$3-MIN(MAX(Data_wide!$BI$96,BF$2),BF$3))/(BF$3-BF$2)),1),""))</f>
        <v/>
      </c>
      <c r="BG100" s="165">
        <f>IF(OR(BG$4=0,Data_wide!$BJ$96=""),"",IFERROR(ROUND(IF(BG$4=1,1+9*(MIN(MAX(Data_wide!$BJ$96,BG$2),BG$3)-BG$2)/(BG$3-BG$2),1+9*(BG$3-MIN(MAX(Data_wide!$BJ$96,BG$2),BG$3))/(BG$3-BG$2)),1),""))</f>
        <v/>
      </c>
      <c r="BH100" s="165">
        <f>IF(OR(BH$4=0,Data_wide!$BK$96=""),"",IFERROR(ROUND(IF(BH$4=1,1+9*(MIN(MAX(Data_wide!$BK$96,BH$2),BH$3)-BH$2)/(BH$3-BH$2),1+9*(BH$3-MIN(MAX(Data_wide!$BK$96,BH$2),BH$3))/(BH$3-BH$2)),1),""))</f>
        <v/>
      </c>
      <c r="BI100" s="165">
        <f>IF(OR(BI$4=0,Data_wide!$BL$96=""),"",IFERROR(ROUND(IF(BI$4=1,1+9*(MIN(MAX(Data_wide!$BL$96,BI$2),BI$3)-BI$2)/(BI$3-BI$2),1+9*(BI$3-MIN(MAX(Data_wide!$BL$96,BI$2),BI$3))/(BI$3-BI$2)),1),""))</f>
        <v/>
      </c>
      <c r="BJ100" s="165">
        <f>IF(OR(BJ$4=0,Data_wide!$BM$96=""),"",IFERROR(ROUND(IF(BJ$4=1,1+9*(MIN(MAX(Data_wide!$BM$96,BJ$2),BJ$3)-BJ$2)/(BJ$3-BJ$2),1+9*(BJ$3-MIN(MAX(Data_wide!$BM$96,BJ$2),BJ$3))/(BJ$3-BJ$2)),1),""))</f>
        <v/>
      </c>
      <c r="BK100" s="165">
        <f>IF(OR(BK$4=0,Data_wide!$BN$96=""),"",IFERROR(ROUND(IF(BK$4=1,1+9*(MIN(MAX(Data_wide!$BN$96,BK$2),BK$3)-BK$2)/(BK$3-BK$2),1+9*(BK$3-MIN(MAX(Data_wide!$BN$96,BK$2),BK$3))/(BK$3-BK$2)),1),""))</f>
        <v/>
      </c>
      <c r="BL100" s="165">
        <f>IF(OR(BL$4=0,Data_wide!$BO$96=""),"",IFERROR(ROUND(IF(BL$4=1,1+9*(MIN(MAX(Data_wide!$BO$96,BL$2),BL$3)-BL$2)/(BL$3-BL$2),1+9*(BL$3-MIN(MAX(Data_wide!$BO$96,BL$2),BL$3))/(BL$3-BL$2)),1),""))</f>
        <v/>
      </c>
      <c r="BM100" s="165">
        <f>IF(OR(BM$4=0,Data_wide!$BP$96=""),"",IFERROR(ROUND(IF(BM$4=1,1+9*(MIN(MAX(Data_wide!$BP$96,BM$2),BM$3)-BM$2)/(BM$3-BM$2),1+9*(BM$3-MIN(MAX(Data_wide!$BP$96,BM$2),BM$3))/(BM$3-BM$2)),1),""))</f>
        <v/>
      </c>
      <c r="BN100" s="165">
        <f>IF(OR(BN$4=0,Data_wide!$BQ$96=""),"",IFERROR(ROUND(IF(BN$4=1,1+9*(MIN(MAX(Data_wide!$BQ$96,BN$2),BN$3)-BN$2)/(BN$3-BN$2),1+9*(BN$3-MIN(MAX(Data_wide!$BQ$96,BN$2),BN$3))/(BN$3-BN$2)),1),""))</f>
        <v/>
      </c>
      <c r="BO100" s="165">
        <f>IF(OR(BO$4=0,Data_wide!$BR$96=""),"",IFERROR(ROUND(IF(BO$4=1,1+9*(MIN(MAX(Data_wide!$BR$96,BO$2),BO$3)-BO$2)/(BO$3-BO$2),1+9*(BO$3-MIN(MAX(Data_wide!$BR$96,BO$2),BO$3))/(BO$3-BO$2)),1),""))</f>
        <v/>
      </c>
      <c r="BP100" s="165">
        <f>IF(OR(BP$4=0,Data_wide!$BS$96=""),"",IFERROR(ROUND(IF(BP$4=1,1+9*(MIN(MAX(Data_wide!$BS$96,BP$2),BP$3)-BP$2)/(BP$3-BP$2),1+9*(BP$3-MIN(MAX(Data_wide!$BS$96,BP$2),BP$3))/(BP$3-BP$2)),1),""))</f>
        <v/>
      </c>
      <c r="BQ100" s="165">
        <f>IF(OR(BQ$4=0,Data_wide!$BT$96=""),"",IFERROR(ROUND(IF(BQ$4=1,1+9*(MIN(MAX(Data_wide!$BT$96,BQ$2),BQ$3)-BQ$2)/(BQ$3-BQ$2),1+9*(BQ$3-MIN(MAX(Data_wide!$BT$96,BQ$2),BQ$3))/(BQ$3-BQ$2)),1),""))</f>
        <v/>
      </c>
      <c r="BR100" s="165">
        <f>IF(OR(BR$4=0,Data_wide!$BU$96=""),"",IFERROR(ROUND(IF(BR$4=1,1+9*(MIN(MAX(Data_wide!$BU$96,BR$2),BR$3)-BR$2)/(BR$3-BR$2),1+9*(BR$3-MIN(MAX(Data_wide!$BU$96,BR$2),BR$3))/(BR$3-BR$2)),1),""))</f>
        <v/>
      </c>
      <c r="BS100" s="165">
        <f>IF(OR(BS$4=0,Data_wide!$BV$96=""),"",IFERROR(ROUND(IF(BS$4=1,1+9*(MIN(MAX(Data_wide!$BV$96,BS$2),BS$3)-BS$2)/(BS$3-BS$2),1+9*(BS$3-MIN(MAX(Data_wide!$BV$96,BS$2),BS$3))/(BS$3-BS$2)),1),""))</f>
        <v/>
      </c>
      <c r="BT100" s="165">
        <f>IF(OR(BT$4=0,Data_wide!$BW$96=""),"",IFERROR(ROUND(IF(BT$4=1,1+9*(MIN(MAX(Data_wide!$BW$96,BT$2),BT$3)-BT$2)/(BT$3-BT$2),1+9*(BT$3-MIN(MAX(Data_wide!$BW$96,BT$2),BT$3))/(BT$3-BT$2)),1),""))</f>
        <v/>
      </c>
      <c r="BU100" s="165">
        <f>IF(OR(BU$4=0,Data_wide!$BX$96=""),"",IFERROR(ROUND(IF(BU$4=1,1+9*(MIN(MAX(Data_wide!$BX$96,BU$2),BU$3)-BU$2)/(BU$3-BU$2),1+9*(BU$3-MIN(MAX(Data_wide!$BX$96,BU$2),BU$3))/(BU$3-BU$2)),1),""))</f>
        <v/>
      </c>
      <c r="BV100" s="165">
        <f>IF(OR(BV$4=0,Data_wide!$BY$96=""),"",IFERROR(ROUND(IF(BV$4=1,1+9*(MIN(MAX(Data_wide!$BY$96,BV$2),BV$3)-BV$2)/(BV$3-BV$2),1+9*(BV$3-MIN(MAX(Data_wide!$BY$96,BV$2),BV$3))/(BV$3-BV$2)),1),""))</f>
        <v/>
      </c>
      <c r="BW100" s="165">
        <f>IF(OR(BW$4=0,Data_wide!$BZ$96=""),"",IFERROR(ROUND(IF(BW$4=1,1+9*(MIN(MAX(Data_wide!$BZ$96,BW$2),BW$3)-BW$2)/(BW$3-BW$2),1+9*(BW$3-MIN(MAX(Data_wide!$BZ$96,BW$2),BW$3))/(BW$3-BW$2)),1),""))</f>
        <v/>
      </c>
      <c r="BX100" s="165">
        <f>IF(OR(BX$4=0,Data_wide!$CA$96=""),"",IFERROR(ROUND(IF(BX$4=1,1+9*(MIN(MAX(Data_wide!$CA$96,BX$2),BX$3)-BX$2)/(BX$3-BX$2),1+9*(BX$3-MIN(MAX(Data_wide!$CA$96,BX$2),BX$3))/(BX$3-BX$2)),1),""))</f>
        <v/>
      </c>
      <c r="BY100" s="165">
        <f>IF(OR(BY$4=0,Data_wide!$CB$96=""),"",IFERROR(ROUND(IF(BY$4=1,1+9*(MIN(MAX(Data_wide!$CB$96,BY$2),BY$3)-BY$2)/(BY$3-BY$2),1+9*(BY$3-MIN(MAX(Data_wide!$CB$96,BY$2),BY$3))/(BY$3-BY$2)),1),""))</f>
        <v/>
      </c>
      <c r="BZ100" s="165">
        <f>IF(OR(BZ$4=0,Data_wide!$CC$96=""),"",IFERROR(ROUND(IF(BZ$4=1,1+9*(MIN(MAX(Data_wide!$CC$96,BZ$2),BZ$3)-BZ$2)/(BZ$3-BZ$2),1+9*(BZ$3-MIN(MAX(Data_wide!$CC$96,BZ$2),BZ$3))/(BZ$3-BZ$2)),1),""))</f>
        <v/>
      </c>
      <c r="CA100" s="165">
        <f>IF(OR(CA$4=0,Data_wide!$CD$96=""),"",IFERROR(ROUND(IF(CA$4=1,1+9*(MIN(MAX(Data_wide!$CD$96,CA$2),CA$3)-CA$2)/(CA$3-CA$2),1+9*(CA$3-MIN(MAX(Data_wide!$CD$96,CA$2),CA$3))/(CA$3-CA$2)),1),""))</f>
        <v/>
      </c>
      <c r="CB100" s="165">
        <f>IF(OR(CB$4=0,Data_wide!$CE$96=""),"",IFERROR(ROUND(IF(CB$4=1,1+9*(MIN(MAX(Data_wide!$CE$96,CB$2),CB$3)-CB$2)/(CB$3-CB$2),1+9*(CB$3-MIN(MAX(Data_wide!$CE$96,CB$2),CB$3))/(CB$3-CB$2)),1),""))</f>
        <v/>
      </c>
      <c r="CC100" s="165">
        <f>IF(OR(CC$4=0,Data_wide!$CF$96=""),"",IFERROR(ROUND(IF(CC$4=1,1+9*(MIN(MAX(Data_wide!$CF$96,CC$2),CC$3)-CC$2)/(CC$3-CC$2),1+9*(CC$3-MIN(MAX(Data_wide!$CF$96,CC$2),CC$3))/(CC$3-CC$2)),1),""))</f>
        <v/>
      </c>
      <c r="CD100" s="165">
        <f>IF(OR(CD$4=0,Data_wide!$CG$96=""),"",IFERROR(ROUND(IF(CD$4=1,1+9*(MIN(MAX(Data_wide!$CG$96,CD$2),CD$3)-CD$2)/(CD$3-CD$2),1+9*(CD$3-MIN(MAX(Data_wide!$CG$96,CD$2),CD$3))/(CD$3-CD$2)),1),""))</f>
        <v/>
      </c>
      <c r="CE100" s="165">
        <f>IF(OR(CE$4=0,Data_wide!$CH$96=""),"",IFERROR(ROUND(IF(CE$4=1,1+9*(MIN(MAX(Data_wide!$CH$96,CE$2),CE$3)-CE$2)/(CE$3-CE$2),1+9*(CE$3-MIN(MAX(Data_wide!$CH$96,CE$2),CE$3))/(CE$3-CE$2)),1),""))</f>
        <v/>
      </c>
      <c r="CF100" s="165">
        <f>IF(OR(CF$4=0,Data_wide!$CI$96=""),"",IFERROR(ROUND(IF(CF$4=1,1+9*(MIN(MAX(Data_wide!$CI$96,CF$2),CF$3)-CF$2)/(CF$3-CF$2),1+9*(CF$3-MIN(MAX(Data_wide!$CI$96,CF$2),CF$3))/(CF$3-CF$2)),1),""))</f>
        <v/>
      </c>
      <c r="CG100" s="165">
        <f>IF(OR(CG$4=0,Data_wide!$CJ$96=""),"",IFERROR(ROUND(IF(CG$4=1,1+9*(MIN(MAX(Data_wide!$CJ$96,CG$2),CG$3)-CG$2)/(CG$3-CG$2),1+9*(CG$3-MIN(MAX(Data_wide!$CJ$96,CG$2),CG$3))/(CG$3-CG$2)),1),""))</f>
        <v/>
      </c>
      <c r="CH100" s="165">
        <f>IF(OR(CH$4=0,Data_wide!$CK$96=""),"",IFERROR(ROUND(IF(CH$4=1,1+9*(MIN(MAX(Data_wide!$CK$96,CH$2),CH$3)-CH$2)/(CH$3-CH$2),1+9*(CH$3-MIN(MAX(Data_wide!$CK$96,CH$2),CH$3))/(CH$3-CH$2)),1),""))</f>
        <v/>
      </c>
      <c r="CI100" s="165">
        <f>IF(OR(CI$4=0,Data_wide!$CL$96=""),"",IFERROR(ROUND(IF(CI$4=1,1+9*(MIN(MAX(Data_wide!$CL$96,CI$2),CI$3)-CI$2)/(CI$3-CI$2),1+9*(CI$3-MIN(MAX(Data_wide!$CL$96,CI$2),CI$3))/(CI$3-CI$2)),1),""))</f>
        <v/>
      </c>
      <c r="CJ100" s="165">
        <f>IF(OR(CJ$4=0,Data_wide!$CM$96=""),"",IFERROR(ROUND(IF(CJ$4=1,1+9*(MIN(MAX(Data_wide!$CM$96,CJ$2),CJ$3)-CJ$2)/(CJ$3-CJ$2),1+9*(CJ$3-MIN(MAX(Data_wide!$CM$96,CJ$2),CJ$3))/(CJ$3-CJ$2)),1),""))</f>
        <v/>
      </c>
      <c r="CK100" s="165">
        <f>IF(OR(CK$4=0,Data_wide!$CN$96=""),"",IFERROR(ROUND(IF(CK$4=1,1+9*(MIN(MAX(Data_wide!$CN$96,CK$2),CK$3)-CK$2)/(CK$3-CK$2),1+9*(CK$3-MIN(MAX(Data_wide!$CN$96,CK$2),CK$3))/(CK$3-CK$2)),1),""))</f>
        <v/>
      </c>
      <c r="CL100" s="165">
        <f>IF(OR(CL$4=0,Data_wide!$CO$96=""),"",IFERROR(ROUND(IF(CL$4=1,1+9*(MIN(MAX(Data_wide!$CO$96,CL$2),CL$3)-CL$2)/(CL$3-CL$2),1+9*(CL$3-MIN(MAX(Data_wide!$CO$96,CL$2),CL$3))/(CL$3-CL$2)),1),""))</f>
        <v/>
      </c>
      <c r="CM100" s="165">
        <f>IF(OR(CM$4=0,Data_wide!$CP$96=""),"",IFERROR(ROUND(IF(CM$4=1,1+9*(MIN(MAX(Data_wide!$CP$96,CM$2),CM$3)-CM$2)/(CM$3-CM$2),1+9*(CM$3-MIN(MAX(Data_wide!$CP$96,CM$2),CM$3))/(CM$3-CM$2)),1),""))</f>
        <v/>
      </c>
      <c r="CN100" s="165">
        <f>IF(OR(CN$4=0,Data_wide!$CQ$96=""),"",IFERROR(ROUND(IF(CN$4=1,1+9*(MIN(MAX(Data_wide!$CQ$96,CN$2),CN$3)-CN$2)/(CN$3-CN$2),1+9*(CN$3-MIN(MAX(Data_wide!$CQ$96,CN$2),CN$3))/(CN$3-CN$2)),1),""))</f>
        <v/>
      </c>
      <c r="CO100" s="165">
        <f>IF(OR(CO$4=0,Data_wide!$CR$96=""),"",IFERROR(ROUND(IF(CO$4=1,1+9*(MIN(MAX(Data_wide!$CR$96,CO$2),CO$3)-CO$2)/(CO$3-CO$2),1+9*(CO$3-MIN(MAX(Data_wide!$CR$96,CO$2),CO$3))/(CO$3-CO$2)),1),""))</f>
        <v/>
      </c>
    </row>
    <row r="101" ht="14" customHeight="1">
      <c r="A101" s="161" t="inlineStr">
        <is>
          <t>ISR</t>
        </is>
      </c>
      <c r="B101" s="161" t="inlineStr">
        <is>
          <t>Israel</t>
        </is>
      </c>
      <c r="C101" s="165">
        <f>IF(OR(C$4=0,Data_wide!$F$97=""),"",IFERROR(ROUND(IF(C$4=1,1+9*(MIN(MAX(Data_wide!$F$97,C$2),C$3)-C$2)/(C$3-C$2),1+9*(C$3-MIN(MAX(Data_wide!$F$97,C$2),C$3))/(C$3-C$2)),1),""))</f>
        <v/>
      </c>
      <c r="D101" s="165">
        <f>IF(OR(D$4=0,Data_wide!$G$97=""),"",IFERROR(ROUND(IF(D$4=1,1+9*(MIN(MAX(Data_wide!$G$97,D$2),D$3)-D$2)/(D$3-D$2),1+9*(D$3-MIN(MAX(Data_wide!$G$97,D$2),D$3))/(D$3-D$2)),1),""))</f>
        <v/>
      </c>
      <c r="E101" s="165">
        <f>IF(OR(E$4=0,Data_wide!$H$97=""),"",IFERROR(ROUND(IF(E$4=1,1+9*(MIN(MAX(Data_wide!$H$97,E$2),E$3)-E$2)/(E$3-E$2),1+9*(E$3-MIN(MAX(Data_wide!$H$97,E$2),E$3))/(E$3-E$2)),1),""))</f>
        <v/>
      </c>
      <c r="F101" s="165">
        <f>IF(OR(F$4=0,Data_wide!$I$97=""),"",IFERROR(ROUND(IF(F$4=1,1+9*(MIN(MAX(Data_wide!$I$97,F$2),F$3)-F$2)/(F$3-F$2),1+9*(F$3-MIN(MAX(Data_wide!$I$97,F$2),F$3))/(F$3-F$2)),1),""))</f>
        <v/>
      </c>
      <c r="G101" s="165">
        <f>IF(OR(G$4=0,Data_wide!$J$97=""),"",IFERROR(ROUND(IF(G$4=1,1+9*(MIN(MAX(Data_wide!$J$97,G$2),G$3)-G$2)/(G$3-G$2),1+9*(G$3-MIN(MAX(Data_wide!$J$97,G$2),G$3))/(G$3-G$2)),1),""))</f>
        <v/>
      </c>
      <c r="H101" s="165">
        <f>IF(OR(H$4=0,Data_wide!$K$97=""),"",IFERROR(ROUND(IF(H$4=1,1+9*(MIN(MAX(Data_wide!$K$97,H$2),H$3)-H$2)/(H$3-H$2),1+9*(H$3-MIN(MAX(Data_wide!$K$97,H$2),H$3))/(H$3-H$2)),1),""))</f>
        <v/>
      </c>
      <c r="I101" s="165">
        <f>IF(OR(I$4=0,Data_wide!$L$97=""),"",IFERROR(ROUND(IF(I$4=1,1+9*(MIN(MAX(Data_wide!$L$97,I$2),I$3)-I$2)/(I$3-I$2),1+9*(I$3-MIN(MAX(Data_wide!$L$97,I$2),I$3))/(I$3-I$2)),1),""))</f>
        <v/>
      </c>
      <c r="J101" s="165">
        <f>IF(OR(J$4=0,Data_wide!$M$97=""),"",IFERROR(ROUND(IF(J$4=1,1+9*(MIN(MAX(Data_wide!$M$97,J$2),J$3)-J$2)/(J$3-J$2),1+9*(J$3-MIN(MAX(Data_wide!$M$97,J$2),J$3))/(J$3-J$2)),1),""))</f>
        <v/>
      </c>
      <c r="K101" s="165">
        <f>IF(OR(K$4=0,Data_wide!$N$97=""),"",IFERROR(ROUND(IF(K$4=1,1+9*(MIN(MAX(Data_wide!$N$97,K$2),K$3)-K$2)/(K$3-K$2),1+9*(K$3-MIN(MAX(Data_wide!$N$97,K$2),K$3))/(K$3-K$2)),1),""))</f>
        <v/>
      </c>
      <c r="L101" s="165">
        <f>IF(OR(L$4=0,Data_wide!$O$97=""),"",IFERROR(ROUND(IF(L$4=1,1+9*(MIN(MAX(Data_wide!$O$97,L$2),L$3)-L$2)/(L$3-L$2),1+9*(L$3-MIN(MAX(Data_wide!$O$97,L$2),L$3))/(L$3-L$2)),1),""))</f>
        <v/>
      </c>
      <c r="M101" s="165">
        <f>IF(OR(M$4=0,Data_wide!$P$97=""),"",IFERROR(ROUND(IF(M$4=1,1+9*(MIN(MAX(Data_wide!$P$97,M$2),M$3)-M$2)/(M$3-M$2),1+9*(M$3-MIN(MAX(Data_wide!$P$97,M$2),M$3))/(M$3-M$2)),1),""))</f>
        <v/>
      </c>
      <c r="N101" s="165">
        <f>IF(OR(N$4=0,Data_wide!$Q$97=""),"",IFERROR(ROUND(IF(N$4=1,1+9*(MIN(MAX(Data_wide!$Q$97,N$2),N$3)-N$2)/(N$3-N$2),1+9*(N$3-MIN(MAX(Data_wide!$Q$97,N$2),N$3))/(N$3-N$2)),1),""))</f>
        <v/>
      </c>
      <c r="O101" s="165">
        <f>IF(OR(O$4=0,Data_wide!$R$97=""),"",IFERROR(ROUND(IF(O$4=1,1+9*(MIN(MAX(Data_wide!$R$97,O$2),O$3)-O$2)/(O$3-O$2),1+9*(O$3-MIN(MAX(Data_wide!$R$97,O$2),O$3))/(O$3-O$2)),1),""))</f>
        <v/>
      </c>
      <c r="P101" s="165">
        <f>IF(OR(P$4=0,Data_wide!$S$97=""),"",IFERROR(ROUND(IF(P$4=1,1+9*(MIN(MAX(Data_wide!$S$97,P$2),P$3)-P$2)/(P$3-P$2),1+9*(P$3-MIN(MAX(Data_wide!$S$97,P$2),P$3))/(P$3-P$2)),1),""))</f>
        <v/>
      </c>
      <c r="Q101" s="165">
        <f>IF(OR(Q$4=0,Data_wide!$T$97=""),"",IFERROR(ROUND(IF(Q$4=1,1+9*(MIN(MAX(Data_wide!$T$97,Q$2),Q$3)-Q$2)/(Q$3-Q$2),1+9*(Q$3-MIN(MAX(Data_wide!$T$97,Q$2),Q$3))/(Q$3-Q$2)),1),""))</f>
        <v/>
      </c>
      <c r="R101" s="165">
        <f>IF(OR(R$4=0,Data_wide!$U$97=""),"",IFERROR(ROUND(IF(R$4=1,1+9*(MIN(MAX(Data_wide!$U$97,R$2),R$3)-R$2)/(R$3-R$2),1+9*(R$3-MIN(MAX(Data_wide!$U$97,R$2),R$3))/(R$3-R$2)),1),""))</f>
        <v/>
      </c>
      <c r="S101" s="165">
        <f>IF(OR(S$4=0,Data_wide!$V$97=""),"",IFERROR(ROUND(IF(S$4=1,1+9*(MIN(MAX(Data_wide!$V$97,S$2),S$3)-S$2)/(S$3-S$2),1+9*(S$3-MIN(MAX(Data_wide!$V$97,S$2),S$3))/(S$3-S$2)),1),""))</f>
        <v/>
      </c>
      <c r="T101" s="165">
        <f>IF(OR(T$4=0,Data_wide!$W$97=""),"",IFERROR(ROUND(IF(T$4=1,1+9*(MIN(MAX(Data_wide!$W$97,T$2),T$3)-T$2)/(T$3-T$2),1+9*(T$3-MIN(MAX(Data_wide!$W$97,T$2),T$3))/(T$3-T$2)),1),""))</f>
        <v/>
      </c>
      <c r="U101" s="165">
        <f>IF(OR(U$4=0,Data_wide!$X$97=""),"",IFERROR(ROUND(IF(U$4=1,1+9*(MIN(MAX(Data_wide!$X$97,U$2),U$3)-U$2)/(U$3-U$2),1+9*(U$3-MIN(MAX(Data_wide!$X$97,U$2),U$3))/(U$3-U$2)),1),""))</f>
        <v/>
      </c>
      <c r="V101" s="165">
        <f>IF(OR(V$4=0,Data_wide!$Y$97=""),"",IFERROR(ROUND(IF(V$4=1,1+9*(MIN(MAX(Data_wide!$Y$97,V$2),V$3)-V$2)/(V$3-V$2),1+9*(V$3-MIN(MAX(Data_wide!$Y$97,V$2),V$3))/(V$3-V$2)),1),""))</f>
        <v/>
      </c>
      <c r="W101" s="165">
        <f>IF(OR(W$4=0,Data_wide!$Z$97=""),"",IFERROR(ROUND(IF(W$4=1,1+9*(MIN(MAX(Data_wide!$Z$97,W$2),W$3)-W$2)/(W$3-W$2),1+9*(W$3-MIN(MAX(Data_wide!$Z$97,W$2),W$3))/(W$3-W$2)),1),""))</f>
        <v/>
      </c>
      <c r="X101" s="165">
        <f>IF(OR(X$4=0,Data_wide!$AA$97=""),"",IFERROR(ROUND(IF(X$4=1,1+9*(MIN(MAX(Data_wide!$AA$97,X$2),X$3)-X$2)/(X$3-X$2),1+9*(X$3-MIN(MAX(Data_wide!$AA$97,X$2),X$3))/(X$3-X$2)),1),""))</f>
        <v/>
      </c>
      <c r="Y101" s="165">
        <f>IF(OR(Y$4=0,Data_wide!$AB$97=""),"",IFERROR(ROUND(IF(Y$4=1,1+9*(MIN(MAX(Data_wide!$AB$97,Y$2),Y$3)-Y$2)/(Y$3-Y$2),1+9*(Y$3-MIN(MAX(Data_wide!$AB$97,Y$2),Y$3))/(Y$3-Y$2)),1),""))</f>
        <v/>
      </c>
      <c r="Z101" s="165">
        <f>IF(OR(Z$4=0,Data_wide!$AC$97=""),"",IFERROR(ROUND(IF(Z$4=1,1+9*(MIN(MAX(Data_wide!$AC$97,Z$2),Z$3)-Z$2)/(Z$3-Z$2),1+9*(Z$3-MIN(MAX(Data_wide!$AC$97,Z$2),Z$3))/(Z$3-Z$2)),1),""))</f>
        <v/>
      </c>
      <c r="AA101" s="165">
        <f>IF(OR(AA$4=0,Data_wide!$AD$97=""),"",IFERROR(ROUND(IF(AA$4=1,1+9*(MIN(MAX(Data_wide!$AD$97,AA$2),AA$3)-AA$2)/(AA$3-AA$2),1+9*(AA$3-MIN(MAX(Data_wide!$AD$97,AA$2),AA$3))/(AA$3-AA$2)),1),""))</f>
        <v/>
      </c>
      <c r="AB101" s="165">
        <f>IF(OR(AB$4=0,Data_wide!$AE$97=""),"",IFERROR(ROUND(IF(AB$4=1,1+9*(MIN(MAX(Data_wide!$AE$97,AB$2),AB$3)-AB$2)/(AB$3-AB$2),1+9*(AB$3-MIN(MAX(Data_wide!$AE$97,AB$2),AB$3))/(AB$3-AB$2)),1),""))</f>
        <v/>
      </c>
      <c r="AC101" s="165">
        <f>IF(OR(AC$4=0,Data_wide!$AF$97=""),"",IFERROR(ROUND(IF(AC$4=1,1+9*(MIN(MAX(Data_wide!$AF$97,AC$2),AC$3)-AC$2)/(AC$3-AC$2),1+9*(AC$3-MIN(MAX(Data_wide!$AF$97,AC$2),AC$3))/(AC$3-AC$2)),1),""))</f>
        <v/>
      </c>
      <c r="AD101" s="165">
        <f>IF(OR(AD$4=0,Data_wide!$AG$97=""),"",IFERROR(ROUND(IF(AD$4=1,1+9*(MIN(MAX(Data_wide!$AG$97,AD$2),AD$3)-AD$2)/(AD$3-AD$2),1+9*(AD$3-MIN(MAX(Data_wide!$AG$97,AD$2),AD$3))/(AD$3-AD$2)),1),""))</f>
        <v/>
      </c>
      <c r="AE101" s="165">
        <f>IF(OR(AE$4=0,Data_wide!$AH$97=""),"",IFERROR(ROUND(IF(AE$4=1,1+9*(MIN(MAX(Data_wide!$AH$97,AE$2),AE$3)-AE$2)/(AE$3-AE$2),1+9*(AE$3-MIN(MAX(Data_wide!$AH$97,AE$2),AE$3))/(AE$3-AE$2)),1),""))</f>
        <v/>
      </c>
      <c r="AF101" s="165">
        <f>IF(OR(AF$4=0,Data_wide!$AI$97=""),"",IFERROR(ROUND(IF(AF$4=1,1+9*(MIN(MAX(Data_wide!$AI$97,AF$2),AF$3)-AF$2)/(AF$3-AF$2),1+9*(AF$3-MIN(MAX(Data_wide!$AI$97,AF$2),AF$3))/(AF$3-AF$2)),1),""))</f>
        <v/>
      </c>
      <c r="AG101" s="165">
        <f>IF(OR(AG$4=0,Data_wide!$AJ$97=""),"",IFERROR(ROUND(IF(AG$4=1,1+9*(MIN(MAX(Data_wide!$AJ$97,AG$2),AG$3)-AG$2)/(AG$3-AG$2),1+9*(AG$3-MIN(MAX(Data_wide!$AJ$97,AG$2),AG$3))/(AG$3-AG$2)),1),""))</f>
        <v/>
      </c>
      <c r="AH101" s="165">
        <f>IF(OR(AH$4=0,Data_wide!$AK$97=""),"",IFERROR(ROUND(IF(AH$4=1,1+9*(MIN(MAX(Data_wide!$AK$97,AH$2),AH$3)-AH$2)/(AH$3-AH$2),1+9*(AH$3-MIN(MAX(Data_wide!$AK$97,AH$2),AH$3))/(AH$3-AH$2)),1),""))</f>
        <v/>
      </c>
      <c r="AI101" s="165">
        <f>IF(OR(AI$4=0,Data_wide!$AL$97=""),"",IFERROR(ROUND(IF(AI$4=1,1+9*(MIN(MAX(Data_wide!$AL$97,AI$2),AI$3)-AI$2)/(AI$3-AI$2),1+9*(AI$3-MIN(MAX(Data_wide!$AL$97,AI$2),AI$3))/(AI$3-AI$2)),1),""))</f>
        <v/>
      </c>
      <c r="AJ101" s="165">
        <f>IF(OR(AJ$4=0,Data_wide!$AM$97=""),"",IFERROR(ROUND(IF(AJ$4=1,1+9*(MIN(MAX(Data_wide!$AM$97,AJ$2),AJ$3)-AJ$2)/(AJ$3-AJ$2),1+9*(AJ$3-MIN(MAX(Data_wide!$AM$97,AJ$2),AJ$3))/(AJ$3-AJ$2)),1),""))</f>
        <v/>
      </c>
      <c r="AK101" s="165">
        <f>IF(OR(AK$4=0,Data_wide!$AN$97=""),"",IFERROR(ROUND(IF(AK$4=1,1+9*(MIN(MAX(Data_wide!$AN$97,AK$2),AK$3)-AK$2)/(AK$3-AK$2),1+9*(AK$3-MIN(MAX(Data_wide!$AN$97,AK$2),AK$3))/(AK$3-AK$2)),1),""))</f>
        <v/>
      </c>
      <c r="AL101" s="165">
        <f>IF(OR(AL$4=0,Data_wide!$AO$97=""),"",IFERROR(ROUND(IF(AL$4=1,1+9*(MIN(MAX(Data_wide!$AO$97,AL$2),AL$3)-AL$2)/(AL$3-AL$2),1+9*(AL$3-MIN(MAX(Data_wide!$AO$97,AL$2),AL$3))/(AL$3-AL$2)),1),""))</f>
        <v/>
      </c>
      <c r="AM101" s="165">
        <f>IF(OR(AM$4=0,Data_wide!$AP$97=""),"",IFERROR(ROUND(IF(AM$4=1,1+9*(MIN(MAX(Data_wide!$AP$97,AM$2),AM$3)-AM$2)/(AM$3-AM$2),1+9*(AM$3-MIN(MAX(Data_wide!$AP$97,AM$2),AM$3))/(AM$3-AM$2)),1),""))</f>
        <v/>
      </c>
      <c r="AN101" s="165">
        <f>IF(OR(AN$4=0,Data_wide!$AQ$97=""),"",IFERROR(ROUND(IF(AN$4=1,1+9*(MIN(MAX(Data_wide!$AQ$97,AN$2),AN$3)-AN$2)/(AN$3-AN$2),1+9*(AN$3-MIN(MAX(Data_wide!$AQ$97,AN$2),AN$3))/(AN$3-AN$2)),1),""))</f>
        <v/>
      </c>
      <c r="AO101" s="165">
        <f>IF(OR(AO$4=0,Data_wide!$AR$97=""),"",IFERROR(ROUND(IF(AO$4=1,1+9*(MIN(MAX(Data_wide!$AR$97,AO$2),AO$3)-AO$2)/(AO$3-AO$2),1+9*(AO$3-MIN(MAX(Data_wide!$AR$97,AO$2),AO$3))/(AO$3-AO$2)),1),""))</f>
        <v/>
      </c>
      <c r="AP101" s="165">
        <f>IF(OR(AP$4=0,Data_wide!$AS$97=""),"",IFERROR(ROUND(IF(AP$4=1,1+9*(MIN(MAX(Data_wide!$AS$97,AP$2),AP$3)-AP$2)/(AP$3-AP$2),1+9*(AP$3-MIN(MAX(Data_wide!$AS$97,AP$2),AP$3))/(AP$3-AP$2)),1),""))</f>
        <v/>
      </c>
      <c r="AQ101" s="165">
        <f>IF(OR(AQ$4=0,Data_wide!$AT$97=""),"",IFERROR(ROUND(IF(AQ$4=1,1+9*(MIN(MAX(Data_wide!$AT$97,AQ$2),AQ$3)-AQ$2)/(AQ$3-AQ$2),1+9*(AQ$3-MIN(MAX(Data_wide!$AT$97,AQ$2),AQ$3))/(AQ$3-AQ$2)),1),""))</f>
        <v/>
      </c>
      <c r="AR101" s="165">
        <f>IF(OR(AR$4=0,Data_wide!$AU$97=""),"",IFERROR(ROUND(IF(AR$4=1,1+9*(MIN(MAX(Data_wide!$AU$97,AR$2),AR$3)-AR$2)/(AR$3-AR$2),1+9*(AR$3-MIN(MAX(Data_wide!$AU$97,AR$2),AR$3))/(AR$3-AR$2)),1),""))</f>
        <v/>
      </c>
      <c r="AS101" s="165">
        <f>IF(OR(AS$4=0,Data_wide!$AV$97=""),"",IFERROR(ROUND(IF(AS$4=1,1+9*(MIN(MAX(Data_wide!$AV$97,AS$2),AS$3)-AS$2)/(AS$3-AS$2),1+9*(AS$3-MIN(MAX(Data_wide!$AV$97,AS$2),AS$3))/(AS$3-AS$2)),1),""))</f>
        <v/>
      </c>
      <c r="AT101" s="165">
        <f>IF(OR(AT$4=0,Data_wide!$AW$97=""),"",IFERROR(ROUND(IF(AT$4=1,1+9*(MIN(MAX(Data_wide!$AW$97,AT$2),AT$3)-AT$2)/(AT$3-AT$2),1+9*(AT$3-MIN(MAX(Data_wide!$AW$97,AT$2),AT$3))/(AT$3-AT$2)),1),""))</f>
        <v/>
      </c>
      <c r="AU101" s="165">
        <f>IF(OR(AU$4=0,Data_wide!$AX$97=""),"",IFERROR(ROUND(IF(AU$4=1,1+9*(MIN(MAX(Data_wide!$AX$97,AU$2),AU$3)-AU$2)/(AU$3-AU$2),1+9*(AU$3-MIN(MAX(Data_wide!$AX$97,AU$2),AU$3))/(AU$3-AU$2)),1),""))</f>
        <v/>
      </c>
      <c r="AV101" s="165">
        <f>IF(OR(AV$4=0,Data_wide!$AY$97=""),"",IFERROR(ROUND(IF(AV$4=1,1+9*(MIN(MAX(Data_wide!$AY$97,AV$2),AV$3)-AV$2)/(AV$3-AV$2),1+9*(AV$3-MIN(MAX(Data_wide!$AY$97,AV$2),AV$3))/(AV$3-AV$2)),1),""))</f>
        <v/>
      </c>
      <c r="AW101" s="165">
        <f>IF(OR(AW$4=0,Data_wide!$AZ$97=""),"",IFERROR(ROUND(IF(AW$4=1,1+9*(MIN(MAX(Data_wide!$AZ$97,AW$2),AW$3)-AW$2)/(AW$3-AW$2),1+9*(AW$3-MIN(MAX(Data_wide!$AZ$97,AW$2),AW$3))/(AW$3-AW$2)),1),""))</f>
        <v/>
      </c>
      <c r="AX101" s="165">
        <f>IF(OR(AX$4=0,Data_wide!$BA$97=""),"",IFERROR(ROUND(IF(AX$4=1,1+9*(MIN(MAX(Data_wide!$BA$97,AX$2),AX$3)-AX$2)/(AX$3-AX$2),1+9*(AX$3-MIN(MAX(Data_wide!$BA$97,AX$2),AX$3))/(AX$3-AX$2)),1),""))</f>
        <v/>
      </c>
      <c r="AY101" s="165">
        <f>IF(OR(AY$4=0,Data_wide!$BB$97=""),"",IFERROR(ROUND(IF(AY$4=1,1+9*(MIN(MAX(Data_wide!$BB$97,AY$2),AY$3)-AY$2)/(AY$3-AY$2),1+9*(AY$3-MIN(MAX(Data_wide!$BB$97,AY$2),AY$3))/(AY$3-AY$2)),1),""))</f>
        <v/>
      </c>
      <c r="AZ101" s="165">
        <f>IF(OR(AZ$4=0,Data_wide!$BC$97=""),"",IFERROR(ROUND(IF(AZ$4=1,1+9*(MIN(MAX(Data_wide!$BC$97,AZ$2),AZ$3)-AZ$2)/(AZ$3-AZ$2),1+9*(AZ$3-MIN(MAX(Data_wide!$BC$97,AZ$2),AZ$3))/(AZ$3-AZ$2)),1),""))</f>
        <v/>
      </c>
      <c r="BA101" s="165">
        <f>IF(OR(BA$4=0,Data_wide!$BD$97=""),"",IFERROR(ROUND(IF(BA$4=1,1+9*(MIN(MAX(Data_wide!$BD$97,BA$2),BA$3)-BA$2)/(BA$3-BA$2),1+9*(BA$3-MIN(MAX(Data_wide!$BD$97,BA$2),BA$3))/(BA$3-BA$2)),1),""))</f>
        <v/>
      </c>
      <c r="BB101" s="165">
        <f>IF(OR(BB$4=0,Data_wide!$BE$97=""),"",IFERROR(ROUND(IF(BB$4=1,1+9*(MIN(MAX(Data_wide!$BE$97,BB$2),BB$3)-BB$2)/(BB$3-BB$2),1+9*(BB$3-MIN(MAX(Data_wide!$BE$97,BB$2),BB$3))/(BB$3-BB$2)),1),""))</f>
        <v/>
      </c>
      <c r="BC101" s="165">
        <f>IF(OR(BC$4=0,Data_wide!$BF$97=""),"",IFERROR(ROUND(IF(BC$4=1,1+9*(MIN(MAX(Data_wide!$BF$97,BC$2),BC$3)-BC$2)/(BC$3-BC$2),1+9*(BC$3-MIN(MAX(Data_wide!$BF$97,BC$2),BC$3))/(BC$3-BC$2)),1),""))</f>
        <v/>
      </c>
      <c r="BD101" s="165">
        <f>IF(OR(BD$4=0,Data_wide!$BG$97=""),"",IFERROR(ROUND(IF(BD$4=1,1+9*(MIN(MAX(Data_wide!$BG$97,BD$2),BD$3)-BD$2)/(BD$3-BD$2),1+9*(BD$3-MIN(MAX(Data_wide!$BG$97,BD$2),BD$3))/(BD$3-BD$2)),1),""))</f>
        <v/>
      </c>
      <c r="BE101" s="165">
        <f>IF(OR(BE$4=0,Data_wide!$BH$97=""),"",IFERROR(ROUND(IF(BE$4=1,1+9*(MIN(MAX(Data_wide!$BH$97,BE$2),BE$3)-BE$2)/(BE$3-BE$2),1+9*(BE$3-MIN(MAX(Data_wide!$BH$97,BE$2),BE$3))/(BE$3-BE$2)),1),""))</f>
        <v/>
      </c>
      <c r="BF101" s="165">
        <f>IF(OR(BF$4=0,Data_wide!$BI$97=""),"",IFERROR(ROUND(IF(BF$4=1,1+9*(MIN(MAX(Data_wide!$BI$97,BF$2),BF$3)-BF$2)/(BF$3-BF$2),1+9*(BF$3-MIN(MAX(Data_wide!$BI$97,BF$2),BF$3))/(BF$3-BF$2)),1),""))</f>
        <v/>
      </c>
      <c r="BG101" s="165">
        <f>IF(OR(BG$4=0,Data_wide!$BJ$97=""),"",IFERROR(ROUND(IF(BG$4=1,1+9*(MIN(MAX(Data_wide!$BJ$97,BG$2),BG$3)-BG$2)/(BG$3-BG$2),1+9*(BG$3-MIN(MAX(Data_wide!$BJ$97,BG$2),BG$3))/(BG$3-BG$2)),1),""))</f>
        <v/>
      </c>
      <c r="BH101" s="165">
        <f>IF(OR(BH$4=0,Data_wide!$BK$97=""),"",IFERROR(ROUND(IF(BH$4=1,1+9*(MIN(MAX(Data_wide!$BK$97,BH$2),BH$3)-BH$2)/(BH$3-BH$2),1+9*(BH$3-MIN(MAX(Data_wide!$BK$97,BH$2),BH$3))/(BH$3-BH$2)),1),""))</f>
        <v/>
      </c>
      <c r="BI101" s="165">
        <f>IF(OR(BI$4=0,Data_wide!$BL$97=""),"",IFERROR(ROUND(IF(BI$4=1,1+9*(MIN(MAX(Data_wide!$BL$97,BI$2),BI$3)-BI$2)/(BI$3-BI$2),1+9*(BI$3-MIN(MAX(Data_wide!$BL$97,BI$2),BI$3))/(BI$3-BI$2)),1),""))</f>
        <v/>
      </c>
      <c r="BJ101" s="165">
        <f>IF(OR(BJ$4=0,Data_wide!$BM$97=""),"",IFERROR(ROUND(IF(BJ$4=1,1+9*(MIN(MAX(Data_wide!$BM$97,BJ$2),BJ$3)-BJ$2)/(BJ$3-BJ$2),1+9*(BJ$3-MIN(MAX(Data_wide!$BM$97,BJ$2),BJ$3))/(BJ$3-BJ$2)),1),""))</f>
        <v/>
      </c>
      <c r="BK101" s="165">
        <f>IF(OR(BK$4=0,Data_wide!$BN$97=""),"",IFERROR(ROUND(IF(BK$4=1,1+9*(MIN(MAX(Data_wide!$BN$97,BK$2),BK$3)-BK$2)/(BK$3-BK$2),1+9*(BK$3-MIN(MAX(Data_wide!$BN$97,BK$2),BK$3))/(BK$3-BK$2)),1),""))</f>
        <v/>
      </c>
      <c r="BL101" s="165">
        <f>IF(OR(BL$4=0,Data_wide!$BO$97=""),"",IFERROR(ROUND(IF(BL$4=1,1+9*(MIN(MAX(Data_wide!$BO$97,BL$2),BL$3)-BL$2)/(BL$3-BL$2),1+9*(BL$3-MIN(MAX(Data_wide!$BO$97,BL$2),BL$3))/(BL$3-BL$2)),1),""))</f>
        <v/>
      </c>
      <c r="BM101" s="165">
        <f>IF(OR(BM$4=0,Data_wide!$BP$97=""),"",IFERROR(ROUND(IF(BM$4=1,1+9*(MIN(MAX(Data_wide!$BP$97,BM$2),BM$3)-BM$2)/(BM$3-BM$2),1+9*(BM$3-MIN(MAX(Data_wide!$BP$97,BM$2),BM$3))/(BM$3-BM$2)),1),""))</f>
        <v/>
      </c>
      <c r="BN101" s="165">
        <f>IF(OR(BN$4=0,Data_wide!$BQ$97=""),"",IFERROR(ROUND(IF(BN$4=1,1+9*(MIN(MAX(Data_wide!$BQ$97,BN$2),BN$3)-BN$2)/(BN$3-BN$2),1+9*(BN$3-MIN(MAX(Data_wide!$BQ$97,BN$2),BN$3))/(BN$3-BN$2)),1),""))</f>
        <v/>
      </c>
      <c r="BO101" s="165">
        <f>IF(OR(BO$4=0,Data_wide!$BR$97=""),"",IFERROR(ROUND(IF(BO$4=1,1+9*(MIN(MAX(Data_wide!$BR$97,BO$2),BO$3)-BO$2)/(BO$3-BO$2),1+9*(BO$3-MIN(MAX(Data_wide!$BR$97,BO$2),BO$3))/(BO$3-BO$2)),1),""))</f>
        <v/>
      </c>
      <c r="BP101" s="165">
        <f>IF(OR(BP$4=0,Data_wide!$BS$97=""),"",IFERROR(ROUND(IF(BP$4=1,1+9*(MIN(MAX(Data_wide!$BS$97,BP$2),BP$3)-BP$2)/(BP$3-BP$2),1+9*(BP$3-MIN(MAX(Data_wide!$BS$97,BP$2),BP$3))/(BP$3-BP$2)),1),""))</f>
        <v/>
      </c>
      <c r="BQ101" s="165">
        <f>IF(OR(BQ$4=0,Data_wide!$BT$97=""),"",IFERROR(ROUND(IF(BQ$4=1,1+9*(MIN(MAX(Data_wide!$BT$97,BQ$2),BQ$3)-BQ$2)/(BQ$3-BQ$2),1+9*(BQ$3-MIN(MAX(Data_wide!$BT$97,BQ$2),BQ$3))/(BQ$3-BQ$2)),1),""))</f>
        <v/>
      </c>
      <c r="BR101" s="165">
        <f>IF(OR(BR$4=0,Data_wide!$BU$97=""),"",IFERROR(ROUND(IF(BR$4=1,1+9*(MIN(MAX(Data_wide!$BU$97,BR$2),BR$3)-BR$2)/(BR$3-BR$2),1+9*(BR$3-MIN(MAX(Data_wide!$BU$97,BR$2),BR$3))/(BR$3-BR$2)),1),""))</f>
        <v/>
      </c>
      <c r="BS101" s="165">
        <f>IF(OR(BS$4=0,Data_wide!$BV$97=""),"",IFERROR(ROUND(IF(BS$4=1,1+9*(MIN(MAX(Data_wide!$BV$97,BS$2),BS$3)-BS$2)/(BS$3-BS$2),1+9*(BS$3-MIN(MAX(Data_wide!$BV$97,BS$2),BS$3))/(BS$3-BS$2)),1),""))</f>
        <v/>
      </c>
      <c r="BT101" s="165">
        <f>IF(OR(BT$4=0,Data_wide!$BW$97=""),"",IFERROR(ROUND(IF(BT$4=1,1+9*(MIN(MAX(Data_wide!$BW$97,BT$2),BT$3)-BT$2)/(BT$3-BT$2),1+9*(BT$3-MIN(MAX(Data_wide!$BW$97,BT$2),BT$3))/(BT$3-BT$2)),1),""))</f>
        <v/>
      </c>
      <c r="BU101" s="165">
        <f>IF(OR(BU$4=0,Data_wide!$BX$97=""),"",IFERROR(ROUND(IF(BU$4=1,1+9*(MIN(MAX(Data_wide!$BX$97,BU$2),BU$3)-BU$2)/(BU$3-BU$2),1+9*(BU$3-MIN(MAX(Data_wide!$BX$97,BU$2),BU$3))/(BU$3-BU$2)),1),""))</f>
        <v/>
      </c>
      <c r="BV101" s="165">
        <f>IF(OR(BV$4=0,Data_wide!$BY$97=""),"",IFERROR(ROUND(IF(BV$4=1,1+9*(MIN(MAX(Data_wide!$BY$97,BV$2),BV$3)-BV$2)/(BV$3-BV$2),1+9*(BV$3-MIN(MAX(Data_wide!$BY$97,BV$2),BV$3))/(BV$3-BV$2)),1),""))</f>
        <v/>
      </c>
      <c r="BW101" s="165">
        <f>IF(OR(BW$4=0,Data_wide!$BZ$97=""),"",IFERROR(ROUND(IF(BW$4=1,1+9*(MIN(MAX(Data_wide!$BZ$97,BW$2),BW$3)-BW$2)/(BW$3-BW$2),1+9*(BW$3-MIN(MAX(Data_wide!$BZ$97,BW$2),BW$3))/(BW$3-BW$2)),1),""))</f>
        <v/>
      </c>
      <c r="BX101" s="165">
        <f>IF(OR(BX$4=0,Data_wide!$CA$97=""),"",IFERROR(ROUND(IF(BX$4=1,1+9*(MIN(MAX(Data_wide!$CA$97,BX$2),BX$3)-BX$2)/(BX$3-BX$2),1+9*(BX$3-MIN(MAX(Data_wide!$CA$97,BX$2),BX$3))/(BX$3-BX$2)),1),""))</f>
        <v/>
      </c>
      <c r="BY101" s="165">
        <f>IF(OR(BY$4=0,Data_wide!$CB$97=""),"",IFERROR(ROUND(IF(BY$4=1,1+9*(MIN(MAX(Data_wide!$CB$97,BY$2),BY$3)-BY$2)/(BY$3-BY$2),1+9*(BY$3-MIN(MAX(Data_wide!$CB$97,BY$2),BY$3))/(BY$3-BY$2)),1),""))</f>
        <v/>
      </c>
      <c r="BZ101" s="165">
        <f>IF(OR(BZ$4=0,Data_wide!$CC$97=""),"",IFERROR(ROUND(IF(BZ$4=1,1+9*(MIN(MAX(Data_wide!$CC$97,BZ$2),BZ$3)-BZ$2)/(BZ$3-BZ$2),1+9*(BZ$3-MIN(MAX(Data_wide!$CC$97,BZ$2),BZ$3))/(BZ$3-BZ$2)),1),""))</f>
        <v/>
      </c>
      <c r="CA101" s="165">
        <f>IF(OR(CA$4=0,Data_wide!$CD$97=""),"",IFERROR(ROUND(IF(CA$4=1,1+9*(MIN(MAX(Data_wide!$CD$97,CA$2),CA$3)-CA$2)/(CA$3-CA$2),1+9*(CA$3-MIN(MAX(Data_wide!$CD$97,CA$2),CA$3))/(CA$3-CA$2)),1),""))</f>
        <v/>
      </c>
      <c r="CB101" s="165">
        <f>IF(OR(CB$4=0,Data_wide!$CE$97=""),"",IFERROR(ROUND(IF(CB$4=1,1+9*(MIN(MAX(Data_wide!$CE$97,CB$2),CB$3)-CB$2)/(CB$3-CB$2),1+9*(CB$3-MIN(MAX(Data_wide!$CE$97,CB$2),CB$3))/(CB$3-CB$2)),1),""))</f>
        <v/>
      </c>
      <c r="CC101" s="165">
        <f>IF(OR(CC$4=0,Data_wide!$CF$97=""),"",IFERROR(ROUND(IF(CC$4=1,1+9*(MIN(MAX(Data_wide!$CF$97,CC$2),CC$3)-CC$2)/(CC$3-CC$2),1+9*(CC$3-MIN(MAX(Data_wide!$CF$97,CC$2),CC$3))/(CC$3-CC$2)),1),""))</f>
        <v/>
      </c>
      <c r="CD101" s="165">
        <f>IF(OR(CD$4=0,Data_wide!$CG$97=""),"",IFERROR(ROUND(IF(CD$4=1,1+9*(MIN(MAX(Data_wide!$CG$97,CD$2),CD$3)-CD$2)/(CD$3-CD$2),1+9*(CD$3-MIN(MAX(Data_wide!$CG$97,CD$2),CD$3))/(CD$3-CD$2)),1),""))</f>
        <v/>
      </c>
      <c r="CE101" s="165">
        <f>IF(OR(CE$4=0,Data_wide!$CH$97=""),"",IFERROR(ROUND(IF(CE$4=1,1+9*(MIN(MAX(Data_wide!$CH$97,CE$2),CE$3)-CE$2)/(CE$3-CE$2),1+9*(CE$3-MIN(MAX(Data_wide!$CH$97,CE$2),CE$3))/(CE$3-CE$2)),1),""))</f>
        <v/>
      </c>
      <c r="CF101" s="165">
        <f>IF(OR(CF$4=0,Data_wide!$CI$97=""),"",IFERROR(ROUND(IF(CF$4=1,1+9*(MIN(MAX(Data_wide!$CI$97,CF$2),CF$3)-CF$2)/(CF$3-CF$2),1+9*(CF$3-MIN(MAX(Data_wide!$CI$97,CF$2),CF$3))/(CF$3-CF$2)),1),""))</f>
        <v/>
      </c>
      <c r="CG101" s="165">
        <f>IF(OR(CG$4=0,Data_wide!$CJ$97=""),"",IFERROR(ROUND(IF(CG$4=1,1+9*(MIN(MAX(Data_wide!$CJ$97,CG$2),CG$3)-CG$2)/(CG$3-CG$2),1+9*(CG$3-MIN(MAX(Data_wide!$CJ$97,CG$2),CG$3))/(CG$3-CG$2)),1),""))</f>
        <v/>
      </c>
      <c r="CH101" s="165">
        <f>IF(OR(CH$4=0,Data_wide!$CK$97=""),"",IFERROR(ROUND(IF(CH$4=1,1+9*(MIN(MAX(Data_wide!$CK$97,CH$2),CH$3)-CH$2)/(CH$3-CH$2),1+9*(CH$3-MIN(MAX(Data_wide!$CK$97,CH$2),CH$3))/(CH$3-CH$2)),1),""))</f>
        <v/>
      </c>
      <c r="CI101" s="165">
        <f>IF(OR(CI$4=0,Data_wide!$CL$97=""),"",IFERROR(ROUND(IF(CI$4=1,1+9*(MIN(MAX(Data_wide!$CL$97,CI$2),CI$3)-CI$2)/(CI$3-CI$2),1+9*(CI$3-MIN(MAX(Data_wide!$CL$97,CI$2),CI$3))/(CI$3-CI$2)),1),""))</f>
        <v/>
      </c>
      <c r="CJ101" s="165">
        <f>IF(OR(CJ$4=0,Data_wide!$CM$97=""),"",IFERROR(ROUND(IF(CJ$4=1,1+9*(MIN(MAX(Data_wide!$CM$97,CJ$2),CJ$3)-CJ$2)/(CJ$3-CJ$2),1+9*(CJ$3-MIN(MAX(Data_wide!$CM$97,CJ$2),CJ$3))/(CJ$3-CJ$2)),1),""))</f>
        <v/>
      </c>
      <c r="CK101" s="165">
        <f>IF(OR(CK$4=0,Data_wide!$CN$97=""),"",IFERROR(ROUND(IF(CK$4=1,1+9*(MIN(MAX(Data_wide!$CN$97,CK$2),CK$3)-CK$2)/(CK$3-CK$2),1+9*(CK$3-MIN(MAX(Data_wide!$CN$97,CK$2),CK$3))/(CK$3-CK$2)),1),""))</f>
        <v/>
      </c>
      <c r="CL101" s="165">
        <f>IF(OR(CL$4=0,Data_wide!$CO$97=""),"",IFERROR(ROUND(IF(CL$4=1,1+9*(MIN(MAX(Data_wide!$CO$97,CL$2),CL$3)-CL$2)/(CL$3-CL$2),1+9*(CL$3-MIN(MAX(Data_wide!$CO$97,CL$2),CL$3))/(CL$3-CL$2)),1),""))</f>
        <v/>
      </c>
      <c r="CM101" s="165">
        <f>IF(OR(CM$4=0,Data_wide!$CP$97=""),"",IFERROR(ROUND(IF(CM$4=1,1+9*(MIN(MAX(Data_wide!$CP$97,CM$2),CM$3)-CM$2)/(CM$3-CM$2),1+9*(CM$3-MIN(MAX(Data_wide!$CP$97,CM$2),CM$3))/(CM$3-CM$2)),1),""))</f>
        <v/>
      </c>
      <c r="CN101" s="165">
        <f>IF(OR(CN$4=0,Data_wide!$CQ$97=""),"",IFERROR(ROUND(IF(CN$4=1,1+9*(MIN(MAX(Data_wide!$CQ$97,CN$2),CN$3)-CN$2)/(CN$3-CN$2),1+9*(CN$3-MIN(MAX(Data_wide!$CQ$97,CN$2),CN$3))/(CN$3-CN$2)),1),""))</f>
        <v/>
      </c>
      <c r="CO101" s="165">
        <f>IF(OR(CO$4=0,Data_wide!$CR$97=""),"",IFERROR(ROUND(IF(CO$4=1,1+9*(MIN(MAX(Data_wide!$CR$97,CO$2),CO$3)-CO$2)/(CO$3-CO$2),1+9*(CO$3-MIN(MAX(Data_wide!$CR$97,CO$2),CO$3))/(CO$3-CO$2)),1),""))</f>
        <v/>
      </c>
    </row>
    <row r="102" ht="14" customHeight="1">
      <c r="A102" s="161" t="inlineStr">
        <is>
          <t>ITA</t>
        </is>
      </c>
      <c r="B102" s="161" t="inlineStr">
        <is>
          <t>Italy</t>
        </is>
      </c>
      <c r="C102" s="165">
        <f>IF(OR(C$4=0,Data_wide!$F$98=""),"",IFERROR(ROUND(IF(C$4=1,1+9*(MIN(MAX(Data_wide!$F$98,C$2),C$3)-C$2)/(C$3-C$2),1+9*(C$3-MIN(MAX(Data_wide!$F$98,C$2),C$3))/(C$3-C$2)),1),""))</f>
        <v/>
      </c>
      <c r="D102" s="165">
        <f>IF(OR(D$4=0,Data_wide!$G$98=""),"",IFERROR(ROUND(IF(D$4=1,1+9*(MIN(MAX(Data_wide!$G$98,D$2),D$3)-D$2)/(D$3-D$2),1+9*(D$3-MIN(MAX(Data_wide!$G$98,D$2),D$3))/(D$3-D$2)),1),""))</f>
        <v/>
      </c>
      <c r="E102" s="165">
        <f>IF(OR(E$4=0,Data_wide!$H$98=""),"",IFERROR(ROUND(IF(E$4=1,1+9*(MIN(MAX(Data_wide!$H$98,E$2),E$3)-E$2)/(E$3-E$2),1+9*(E$3-MIN(MAX(Data_wide!$H$98,E$2),E$3))/(E$3-E$2)),1),""))</f>
        <v/>
      </c>
      <c r="F102" s="165">
        <f>IF(OR(F$4=0,Data_wide!$I$98=""),"",IFERROR(ROUND(IF(F$4=1,1+9*(MIN(MAX(Data_wide!$I$98,F$2),F$3)-F$2)/(F$3-F$2),1+9*(F$3-MIN(MAX(Data_wide!$I$98,F$2),F$3))/(F$3-F$2)),1),""))</f>
        <v/>
      </c>
      <c r="G102" s="165">
        <f>IF(OR(G$4=0,Data_wide!$J$98=""),"",IFERROR(ROUND(IF(G$4=1,1+9*(MIN(MAX(Data_wide!$J$98,G$2),G$3)-G$2)/(G$3-G$2),1+9*(G$3-MIN(MAX(Data_wide!$J$98,G$2),G$3))/(G$3-G$2)),1),""))</f>
        <v/>
      </c>
      <c r="H102" s="165">
        <f>IF(OR(H$4=0,Data_wide!$K$98=""),"",IFERROR(ROUND(IF(H$4=1,1+9*(MIN(MAX(Data_wide!$K$98,H$2),H$3)-H$2)/(H$3-H$2),1+9*(H$3-MIN(MAX(Data_wide!$K$98,H$2),H$3))/(H$3-H$2)),1),""))</f>
        <v/>
      </c>
      <c r="I102" s="165">
        <f>IF(OR(I$4=0,Data_wide!$L$98=""),"",IFERROR(ROUND(IF(I$4=1,1+9*(MIN(MAX(Data_wide!$L$98,I$2),I$3)-I$2)/(I$3-I$2),1+9*(I$3-MIN(MAX(Data_wide!$L$98,I$2),I$3))/(I$3-I$2)),1),""))</f>
        <v/>
      </c>
      <c r="J102" s="165">
        <f>IF(OR(J$4=0,Data_wide!$M$98=""),"",IFERROR(ROUND(IF(J$4=1,1+9*(MIN(MAX(Data_wide!$M$98,J$2),J$3)-J$2)/(J$3-J$2),1+9*(J$3-MIN(MAX(Data_wide!$M$98,J$2),J$3))/(J$3-J$2)),1),""))</f>
        <v/>
      </c>
      <c r="K102" s="165">
        <f>IF(OR(K$4=0,Data_wide!$N$98=""),"",IFERROR(ROUND(IF(K$4=1,1+9*(MIN(MAX(Data_wide!$N$98,K$2),K$3)-K$2)/(K$3-K$2),1+9*(K$3-MIN(MAX(Data_wide!$N$98,K$2),K$3))/(K$3-K$2)),1),""))</f>
        <v/>
      </c>
      <c r="L102" s="165">
        <f>IF(OR(L$4=0,Data_wide!$O$98=""),"",IFERROR(ROUND(IF(L$4=1,1+9*(MIN(MAX(Data_wide!$O$98,L$2),L$3)-L$2)/(L$3-L$2),1+9*(L$3-MIN(MAX(Data_wide!$O$98,L$2),L$3))/(L$3-L$2)),1),""))</f>
        <v/>
      </c>
      <c r="M102" s="165">
        <f>IF(OR(M$4=0,Data_wide!$P$98=""),"",IFERROR(ROUND(IF(M$4=1,1+9*(MIN(MAX(Data_wide!$P$98,M$2),M$3)-M$2)/(M$3-M$2),1+9*(M$3-MIN(MAX(Data_wide!$P$98,M$2),M$3))/(M$3-M$2)),1),""))</f>
        <v/>
      </c>
      <c r="N102" s="165">
        <f>IF(OR(N$4=0,Data_wide!$Q$98=""),"",IFERROR(ROUND(IF(N$4=1,1+9*(MIN(MAX(Data_wide!$Q$98,N$2),N$3)-N$2)/(N$3-N$2),1+9*(N$3-MIN(MAX(Data_wide!$Q$98,N$2),N$3))/(N$3-N$2)),1),""))</f>
        <v/>
      </c>
      <c r="O102" s="165">
        <f>IF(OR(O$4=0,Data_wide!$R$98=""),"",IFERROR(ROUND(IF(O$4=1,1+9*(MIN(MAX(Data_wide!$R$98,O$2),O$3)-O$2)/(O$3-O$2),1+9*(O$3-MIN(MAX(Data_wide!$R$98,O$2),O$3))/(O$3-O$2)),1),""))</f>
        <v/>
      </c>
      <c r="P102" s="165">
        <f>IF(OR(P$4=0,Data_wide!$S$98=""),"",IFERROR(ROUND(IF(P$4=1,1+9*(MIN(MAX(Data_wide!$S$98,P$2),P$3)-P$2)/(P$3-P$2),1+9*(P$3-MIN(MAX(Data_wide!$S$98,P$2),P$3))/(P$3-P$2)),1),""))</f>
        <v/>
      </c>
      <c r="Q102" s="165">
        <f>IF(OR(Q$4=0,Data_wide!$T$98=""),"",IFERROR(ROUND(IF(Q$4=1,1+9*(MIN(MAX(Data_wide!$T$98,Q$2),Q$3)-Q$2)/(Q$3-Q$2),1+9*(Q$3-MIN(MAX(Data_wide!$T$98,Q$2),Q$3))/(Q$3-Q$2)),1),""))</f>
        <v/>
      </c>
      <c r="R102" s="165">
        <f>IF(OR(R$4=0,Data_wide!$U$98=""),"",IFERROR(ROUND(IF(R$4=1,1+9*(MIN(MAX(Data_wide!$U$98,R$2),R$3)-R$2)/(R$3-R$2),1+9*(R$3-MIN(MAX(Data_wide!$U$98,R$2),R$3))/(R$3-R$2)),1),""))</f>
        <v/>
      </c>
      <c r="S102" s="165">
        <f>IF(OR(S$4=0,Data_wide!$V$98=""),"",IFERROR(ROUND(IF(S$4=1,1+9*(MIN(MAX(Data_wide!$V$98,S$2),S$3)-S$2)/(S$3-S$2),1+9*(S$3-MIN(MAX(Data_wide!$V$98,S$2),S$3))/(S$3-S$2)),1),""))</f>
        <v/>
      </c>
      <c r="T102" s="165">
        <f>IF(OR(T$4=0,Data_wide!$W$98=""),"",IFERROR(ROUND(IF(T$4=1,1+9*(MIN(MAX(Data_wide!$W$98,T$2),T$3)-T$2)/(T$3-T$2),1+9*(T$3-MIN(MAX(Data_wide!$W$98,T$2),T$3))/(T$3-T$2)),1),""))</f>
        <v/>
      </c>
      <c r="U102" s="165">
        <f>IF(OR(U$4=0,Data_wide!$X$98=""),"",IFERROR(ROUND(IF(U$4=1,1+9*(MIN(MAX(Data_wide!$X$98,U$2),U$3)-U$2)/(U$3-U$2),1+9*(U$3-MIN(MAX(Data_wide!$X$98,U$2),U$3))/(U$3-U$2)),1),""))</f>
        <v/>
      </c>
      <c r="V102" s="165">
        <f>IF(OR(V$4=0,Data_wide!$Y$98=""),"",IFERROR(ROUND(IF(V$4=1,1+9*(MIN(MAX(Data_wide!$Y$98,V$2),V$3)-V$2)/(V$3-V$2),1+9*(V$3-MIN(MAX(Data_wide!$Y$98,V$2),V$3))/(V$3-V$2)),1),""))</f>
        <v/>
      </c>
      <c r="W102" s="165">
        <f>IF(OR(W$4=0,Data_wide!$Z$98=""),"",IFERROR(ROUND(IF(W$4=1,1+9*(MIN(MAX(Data_wide!$Z$98,W$2),W$3)-W$2)/(W$3-W$2),1+9*(W$3-MIN(MAX(Data_wide!$Z$98,W$2),W$3))/(W$3-W$2)),1),""))</f>
        <v/>
      </c>
      <c r="X102" s="165">
        <f>IF(OR(X$4=0,Data_wide!$AA$98=""),"",IFERROR(ROUND(IF(X$4=1,1+9*(MIN(MAX(Data_wide!$AA$98,X$2),X$3)-X$2)/(X$3-X$2),1+9*(X$3-MIN(MAX(Data_wide!$AA$98,X$2),X$3))/(X$3-X$2)),1),""))</f>
        <v/>
      </c>
      <c r="Y102" s="165">
        <f>IF(OR(Y$4=0,Data_wide!$AB$98=""),"",IFERROR(ROUND(IF(Y$4=1,1+9*(MIN(MAX(Data_wide!$AB$98,Y$2),Y$3)-Y$2)/(Y$3-Y$2),1+9*(Y$3-MIN(MAX(Data_wide!$AB$98,Y$2),Y$3))/(Y$3-Y$2)),1),""))</f>
        <v/>
      </c>
      <c r="Z102" s="165">
        <f>IF(OR(Z$4=0,Data_wide!$AC$98=""),"",IFERROR(ROUND(IF(Z$4=1,1+9*(MIN(MAX(Data_wide!$AC$98,Z$2),Z$3)-Z$2)/(Z$3-Z$2),1+9*(Z$3-MIN(MAX(Data_wide!$AC$98,Z$2),Z$3))/(Z$3-Z$2)),1),""))</f>
        <v/>
      </c>
      <c r="AA102" s="165">
        <f>IF(OR(AA$4=0,Data_wide!$AD$98=""),"",IFERROR(ROUND(IF(AA$4=1,1+9*(MIN(MAX(Data_wide!$AD$98,AA$2),AA$3)-AA$2)/(AA$3-AA$2),1+9*(AA$3-MIN(MAX(Data_wide!$AD$98,AA$2),AA$3))/(AA$3-AA$2)),1),""))</f>
        <v/>
      </c>
      <c r="AB102" s="165">
        <f>IF(OR(AB$4=0,Data_wide!$AE$98=""),"",IFERROR(ROUND(IF(AB$4=1,1+9*(MIN(MAX(Data_wide!$AE$98,AB$2),AB$3)-AB$2)/(AB$3-AB$2),1+9*(AB$3-MIN(MAX(Data_wide!$AE$98,AB$2),AB$3))/(AB$3-AB$2)),1),""))</f>
        <v/>
      </c>
      <c r="AC102" s="165">
        <f>IF(OR(AC$4=0,Data_wide!$AF$98=""),"",IFERROR(ROUND(IF(AC$4=1,1+9*(MIN(MAX(Data_wide!$AF$98,AC$2),AC$3)-AC$2)/(AC$3-AC$2),1+9*(AC$3-MIN(MAX(Data_wide!$AF$98,AC$2),AC$3))/(AC$3-AC$2)),1),""))</f>
        <v/>
      </c>
      <c r="AD102" s="165">
        <f>IF(OR(AD$4=0,Data_wide!$AG$98=""),"",IFERROR(ROUND(IF(AD$4=1,1+9*(MIN(MAX(Data_wide!$AG$98,AD$2),AD$3)-AD$2)/(AD$3-AD$2),1+9*(AD$3-MIN(MAX(Data_wide!$AG$98,AD$2),AD$3))/(AD$3-AD$2)),1),""))</f>
        <v/>
      </c>
      <c r="AE102" s="165">
        <f>IF(OR(AE$4=0,Data_wide!$AH$98=""),"",IFERROR(ROUND(IF(AE$4=1,1+9*(MIN(MAX(Data_wide!$AH$98,AE$2),AE$3)-AE$2)/(AE$3-AE$2),1+9*(AE$3-MIN(MAX(Data_wide!$AH$98,AE$2),AE$3))/(AE$3-AE$2)),1),""))</f>
        <v/>
      </c>
      <c r="AF102" s="165">
        <f>IF(OR(AF$4=0,Data_wide!$AI$98=""),"",IFERROR(ROUND(IF(AF$4=1,1+9*(MIN(MAX(Data_wide!$AI$98,AF$2),AF$3)-AF$2)/(AF$3-AF$2),1+9*(AF$3-MIN(MAX(Data_wide!$AI$98,AF$2),AF$3))/(AF$3-AF$2)),1),""))</f>
        <v/>
      </c>
      <c r="AG102" s="165">
        <f>IF(OR(AG$4=0,Data_wide!$AJ$98=""),"",IFERROR(ROUND(IF(AG$4=1,1+9*(MIN(MAX(Data_wide!$AJ$98,AG$2),AG$3)-AG$2)/(AG$3-AG$2),1+9*(AG$3-MIN(MAX(Data_wide!$AJ$98,AG$2),AG$3))/(AG$3-AG$2)),1),""))</f>
        <v/>
      </c>
      <c r="AH102" s="165">
        <f>IF(OR(AH$4=0,Data_wide!$AK$98=""),"",IFERROR(ROUND(IF(AH$4=1,1+9*(MIN(MAX(Data_wide!$AK$98,AH$2),AH$3)-AH$2)/(AH$3-AH$2),1+9*(AH$3-MIN(MAX(Data_wide!$AK$98,AH$2),AH$3))/(AH$3-AH$2)),1),""))</f>
        <v/>
      </c>
      <c r="AI102" s="165">
        <f>IF(OR(AI$4=0,Data_wide!$AL$98=""),"",IFERROR(ROUND(IF(AI$4=1,1+9*(MIN(MAX(Data_wide!$AL$98,AI$2),AI$3)-AI$2)/(AI$3-AI$2),1+9*(AI$3-MIN(MAX(Data_wide!$AL$98,AI$2),AI$3))/(AI$3-AI$2)),1),""))</f>
        <v/>
      </c>
      <c r="AJ102" s="165">
        <f>IF(OR(AJ$4=0,Data_wide!$AM$98=""),"",IFERROR(ROUND(IF(AJ$4=1,1+9*(MIN(MAX(Data_wide!$AM$98,AJ$2),AJ$3)-AJ$2)/(AJ$3-AJ$2),1+9*(AJ$3-MIN(MAX(Data_wide!$AM$98,AJ$2),AJ$3))/(AJ$3-AJ$2)),1),""))</f>
        <v/>
      </c>
      <c r="AK102" s="165">
        <f>IF(OR(AK$4=0,Data_wide!$AN$98=""),"",IFERROR(ROUND(IF(AK$4=1,1+9*(MIN(MAX(Data_wide!$AN$98,AK$2),AK$3)-AK$2)/(AK$3-AK$2),1+9*(AK$3-MIN(MAX(Data_wide!$AN$98,AK$2),AK$3))/(AK$3-AK$2)),1),""))</f>
        <v/>
      </c>
      <c r="AL102" s="165">
        <f>IF(OR(AL$4=0,Data_wide!$AO$98=""),"",IFERROR(ROUND(IF(AL$4=1,1+9*(MIN(MAX(Data_wide!$AO$98,AL$2),AL$3)-AL$2)/(AL$3-AL$2),1+9*(AL$3-MIN(MAX(Data_wide!$AO$98,AL$2),AL$3))/(AL$3-AL$2)),1),""))</f>
        <v/>
      </c>
      <c r="AM102" s="165">
        <f>IF(OR(AM$4=0,Data_wide!$AP$98=""),"",IFERROR(ROUND(IF(AM$4=1,1+9*(MIN(MAX(Data_wide!$AP$98,AM$2),AM$3)-AM$2)/(AM$3-AM$2),1+9*(AM$3-MIN(MAX(Data_wide!$AP$98,AM$2),AM$3))/(AM$3-AM$2)),1),""))</f>
        <v/>
      </c>
      <c r="AN102" s="165">
        <f>IF(OR(AN$4=0,Data_wide!$AQ$98=""),"",IFERROR(ROUND(IF(AN$4=1,1+9*(MIN(MAX(Data_wide!$AQ$98,AN$2),AN$3)-AN$2)/(AN$3-AN$2),1+9*(AN$3-MIN(MAX(Data_wide!$AQ$98,AN$2),AN$3))/(AN$3-AN$2)),1),""))</f>
        <v/>
      </c>
      <c r="AO102" s="165">
        <f>IF(OR(AO$4=0,Data_wide!$AR$98=""),"",IFERROR(ROUND(IF(AO$4=1,1+9*(MIN(MAX(Data_wide!$AR$98,AO$2),AO$3)-AO$2)/(AO$3-AO$2),1+9*(AO$3-MIN(MAX(Data_wide!$AR$98,AO$2),AO$3))/(AO$3-AO$2)),1),""))</f>
        <v/>
      </c>
      <c r="AP102" s="165">
        <f>IF(OR(AP$4=0,Data_wide!$AS$98=""),"",IFERROR(ROUND(IF(AP$4=1,1+9*(MIN(MAX(Data_wide!$AS$98,AP$2),AP$3)-AP$2)/(AP$3-AP$2),1+9*(AP$3-MIN(MAX(Data_wide!$AS$98,AP$2),AP$3))/(AP$3-AP$2)),1),""))</f>
        <v/>
      </c>
      <c r="AQ102" s="165">
        <f>IF(OR(AQ$4=0,Data_wide!$AT$98=""),"",IFERROR(ROUND(IF(AQ$4=1,1+9*(MIN(MAX(Data_wide!$AT$98,AQ$2),AQ$3)-AQ$2)/(AQ$3-AQ$2),1+9*(AQ$3-MIN(MAX(Data_wide!$AT$98,AQ$2),AQ$3))/(AQ$3-AQ$2)),1),""))</f>
        <v/>
      </c>
      <c r="AR102" s="165">
        <f>IF(OR(AR$4=0,Data_wide!$AU$98=""),"",IFERROR(ROUND(IF(AR$4=1,1+9*(MIN(MAX(Data_wide!$AU$98,AR$2),AR$3)-AR$2)/(AR$3-AR$2),1+9*(AR$3-MIN(MAX(Data_wide!$AU$98,AR$2),AR$3))/(AR$3-AR$2)),1),""))</f>
        <v/>
      </c>
      <c r="AS102" s="165">
        <f>IF(OR(AS$4=0,Data_wide!$AV$98=""),"",IFERROR(ROUND(IF(AS$4=1,1+9*(MIN(MAX(Data_wide!$AV$98,AS$2),AS$3)-AS$2)/(AS$3-AS$2),1+9*(AS$3-MIN(MAX(Data_wide!$AV$98,AS$2),AS$3))/(AS$3-AS$2)),1),""))</f>
        <v/>
      </c>
      <c r="AT102" s="165">
        <f>IF(OR(AT$4=0,Data_wide!$AW$98=""),"",IFERROR(ROUND(IF(AT$4=1,1+9*(MIN(MAX(Data_wide!$AW$98,AT$2),AT$3)-AT$2)/(AT$3-AT$2),1+9*(AT$3-MIN(MAX(Data_wide!$AW$98,AT$2),AT$3))/(AT$3-AT$2)),1),""))</f>
        <v/>
      </c>
      <c r="AU102" s="165">
        <f>IF(OR(AU$4=0,Data_wide!$AX$98=""),"",IFERROR(ROUND(IF(AU$4=1,1+9*(MIN(MAX(Data_wide!$AX$98,AU$2),AU$3)-AU$2)/(AU$3-AU$2),1+9*(AU$3-MIN(MAX(Data_wide!$AX$98,AU$2),AU$3))/(AU$3-AU$2)),1),""))</f>
        <v/>
      </c>
      <c r="AV102" s="165">
        <f>IF(OR(AV$4=0,Data_wide!$AY$98=""),"",IFERROR(ROUND(IF(AV$4=1,1+9*(MIN(MAX(Data_wide!$AY$98,AV$2),AV$3)-AV$2)/(AV$3-AV$2),1+9*(AV$3-MIN(MAX(Data_wide!$AY$98,AV$2),AV$3))/(AV$3-AV$2)),1),""))</f>
        <v/>
      </c>
      <c r="AW102" s="165">
        <f>IF(OR(AW$4=0,Data_wide!$AZ$98=""),"",IFERROR(ROUND(IF(AW$4=1,1+9*(MIN(MAX(Data_wide!$AZ$98,AW$2),AW$3)-AW$2)/(AW$3-AW$2),1+9*(AW$3-MIN(MAX(Data_wide!$AZ$98,AW$2),AW$3))/(AW$3-AW$2)),1),""))</f>
        <v/>
      </c>
      <c r="AX102" s="165">
        <f>IF(OR(AX$4=0,Data_wide!$BA$98=""),"",IFERROR(ROUND(IF(AX$4=1,1+9*(MIN(MAX(Data_wide!$BA$98,AX$2),AX$3)-AX$2)/(AX$3-AX$2),1+9*(AX$3-MIN(MAX(Data_wide!$BA$98,AX$2),AX$3))/(AX$3-AX$2)),1),""))</f>
        <v/>
      </c>
      <c r="AY102" s="165">
        <f>IF(OR(AY$4=0,Data_wide!$BB$98=""),"",IFERROR(ROUND(IF(AY$4=1,1+9*(MIN(MAX(Data_wide!$BB$98,AY$2),AY$3)-AY$2)/(AY$3-AY$2),1+9*(AY$3-MIN(MAX(Data_wide!$BB$98,AY$2),AY$3))/(AY$3-AY$2)),1),""))</f>
        <v/>
      </c>
      <c r="AZ102" s="165">
        <f>IF(OR(AZ$4=0,Data_wide!$BC$98=""),"",IFERROR(ROUND(IF(AZ$4=1,1+9*(MIN(MAX(Data_wide!$BC$98,AZ$2),AZ$3)-AZ$2)/(AZ$3-AZ$2),1+9*(AZ$3-MIN(MAX(Data_wide!$BC$98,AZ$2),AZ$3))/(AZ$3-AZ$2)),1),""))</f>
        <v/>
      </c>
      <c r="BA102" s="165">
        <f>IF(OR(BA$4=0,Data_wide!$BD$98=""),"",IFERROR(ROUND(IF(BA$4=1,1+9*(MIN(MAX(Data_wide!$BD$98,BA$2),BA$3)-BA$2)/(BA$3-BA$2),1+9*(BA$3-MIN(MAX(Data_wide!$BD$98,BA$2),BA$3))/(BA$3-BA$2)),1),""))</f>
        <v/>
      </c>
      <c r="BB102" s="165">
        <f>IF(OR(BB$4=0,Data_wide!$BE$98=""),"",IFERROR(ROUND(IF(BB$4=1,1+9*(MIN(MAX(Data_wide!$BE$98,BB$2),BB$3)-BB$2)/(BB$3-BB$2),1+9*(BB$3-MIN(MAX(Data_wide!$BE$98,BB$2),BB$3))/(BB$3-BB$2)),1),""))</f>
        <v/>
      </c>
      <c r="BC102" s="165">
        <f>IF(OR(BC$4=0,Data_wide!$BF$98=""),"",IFERROR(ROUND(IF(BC$4=1,1+9*(MIN(MAX(Data_wide!$BF$98,BC$2),BC$3)-BC$2)/(BC$3-BC$2),1+9*(BC$3-MIN(MAX(Data_wide!$BF$98,BC$2),BC$3))/(BC$3-BC$2)),1),""))</f>
        <v/>
      </c>
      <c r="BD102" s="165">
        <f>IF(OR(BD$4=0,Data_wide!$BG$98=""),"",IFERROR(ROUND(IF(BD$4=1,1+9*(MIN(MAX(Data_wide!$BG$98,BD$2),BD$3)-BD$2)/(BD$3-BD$2),1+9*(BD$3-MIN(MAX(Data_wide!$BG$98,BD$2),BD$3))/(BD$3-BD$2)),1),""))</f>
        <v/>
      </c>
      <c r="BE102" s="165">
        <f>IF(OR(BE$4=0,Data_wide!$BH$98=""),"",IFERROR(ROUND(IF(BE$4=1,1+9*(MIN(MAX(Data_wide!$BH$98,BE$2),BE$3)-BE$2)/(BE$3-BE$2),1+9*(BE$3-MIN(MAX(Data_wide!$BH$98,BE$2),BE$3))/(BE$3-BE$2)),1),""))</f>
        <v/>
      </c>
      <c r="BF102" s="165">
        <f>IF(OR(BF$4=0,Data_wide!$BI$98=""),"",IFERROR(ROUND(IF(BF$4=1,1+9*(MIN(MAX(Data_wide!$BI$98,BF$2),BF$3)-BF$2)/(BF$3-BF$2),1+9*(BF$3-MIN(MAX(Data_wide!$BI$98,BF$2),BF$3))/(BF$3-BF$2)),1),""))</f>
        <v/>
      </c>
      <c r="BG102" s="165">
        <f>IF(OR(BG$4=0,Data_wide!$BJ$98=""),"",IFERROR(ROUND(IF(BG$4=1,1+9*(MIN(MAX(Data_wide!$BJ$98,BG$2),BG$3)-BG$2)/(BG$3-BG$2),1+9*(BG$3-MIN(MAX(Data_wide!$BJ$98,BG$2),BG$3))/(BG$3-BG$2)),1),""))</f>
        <v/>
      </c>
      <c r="BH102" s="165">
        <f>IF(OR(BH$4=0,Data_wide!$BK$98=""),"",IFERROR(ROUND(IF(BH$4=1,1+9*(MIN(MAX(Data_wide!$BK$98,BH$2),BH$3)-BH$2)/(BH$3-BH$2),1+9*(BH$3-MIN(MAX(Data_wide!$BK$98,BH$2),BH$3))/(BH$3-BH$2)),1),""))</f>
        <v/>
      </c>
      <c r="BI102" s="165">
        <f>IF(OR(BI$4=0,Data_wide!$BL$98=""),"",IFERROR(ROUND(IF(BI$4=1,1+9*(MIN(MAX(Data_wide!$BL$98,BI$2),BI$3)-BI$2)/(BI$3-BI$2),1+9*(BI$3-MIN(MAX(Data_wide!$BL$98,BI$2),BI$3))/(BI$3-BI$2)),1),""))</f>
        <v/>
      </c>
      <c r="BJ102" s="165">
        <f>IF(OR(BJ$4=0,Data_wide!$BM$98=""),"",IFERROR(ROUND(IF(BJ$4=1,1+9*(MIN(MAX(Data_wide!$BM$98,BJ$2),BJ$3)-BJ$2)/(BJ$3-BJ$2),1+9*(BJ$3-MIN(MAX(Data_wide!$BM$98,BJ$2),BJ$3))/(BJ$3-BJ$2)),1),""))</f>
        <v/>
      </c>
      <c r="BK102" s="165">
        <f>IF(OR(BK$4=0,Data_wide!$BN$98=""),"",IFERROR(ROUND(IF(BK$4=1,1+9*(MIN(MAX(Data_wide!$BN$98,BK$2),BK$3)-BK$2)/(BK$3-BK$2),1+9*(BK$3-MIN(MAX(Data_wide!$BN$98,BK$2),BK$3))/(BK$3-BK$2)),1),""))</f>
        <v/>
      </c>
      <c r="BL102" s="165">
        <f>IF(OR(BL$4=0,Data_wide!$BO$98=""),"",IFERROR(ROUND(IF(BL$4=1,1+9*(MIN(MAX(Data_wide!$BO$98,BL$2),BL$3)-BL$2)/(BL$3-BL$2),1+9*(BL$3-MIN(MAX(Data_wide!$BO$98,BL$2),BL$3))/(BL$3-BL$2)),1),""))</f>
        <v/>
      </c>
      <c r="BM102" s="165">
        <f>IF(OR(BM$4=0,Data_wide!$BP$98=""),"",IFERROR(ROUND(IF(BM$4=1,1+9*(MIN(MAX(Data_wide!$BP$98,BM$2),BM$3)-BM$2)/(BM$3-BM$2),1+9*(BM$3-MIN(MAX(Data_wide!$BP$98,BM$2),BM$3))/(BM$3-BM$2)),1),""))</f>
        <v/>
      </c>
      <c r="BN102" s="165">
        <f>IF(OR(BN$4=0,Data_wide!$BQ$98=""),"",IFERROR(ROUND(IF(BN$4=1,1+9*(MIN(MAX(Data_wide!$BQ$98,BN$2),BN$3)-BN$2)/(BN$3-BN$2),1+9*(BN$3-MIN(MAX(Data_wide!$BQ$98,BN$2),BN$3))/(BN$3-BN$2)),1),""))</f>
        <v/>
      </c>
      <c r="BO102" s="165">
        <f>IF(OR(BO$4=0,Data_wide!$BR$98=""),"",IFERROR(ROUND(IF(BO$4=1,1+9*(MIN(MAX(Data_wide!$BR$98,BO$2),BO$3)-BO$2)/(BO$3-BO$2),1+9*(BO$3-MIN(MAX(Data_wide!$BR$98,BO$2),BO$3))/(BO$3-BO$2)),1),""))</f>
        <v/>
      </c>
      <c r="BP102" s="165">
        <f>IF(OR(BP$4=0,Data_wide!$BS$98=""),"",IFERROR(ROUND(IF(BP$4=1,1+9*(MIN(MAX(Data_wide!$BS$98,BP$2),BP$3)-BP$2)/(BP$3-BP$2),1+9*(BP$3-MIN(MAX(Data_wide!$BS$98,BP$2),BP$3))/(BP$3-BP$2)),1),""))</f>
        <v/>
      </c>
      <c r="BQ102" s="165">
        <f>IF(OR(BQ$4=0,Data_wide!$BT$98=""),"",IFERROR(ROUND(IF(BQ$4=1,1+9*(MIN(MAX(Data_wide!$BT$98,BQ$2),BQ$3)-BQ$2)/(BQ$3-BQ$2),1+9*(BQ$3-MIN(MAX(Data_wide!$BT$98,BQ$2),BQ$3))/(BQ$3-BQ$2)),1),""))</f>
        <v/>
      </c>
      <c r="BR102" s="165">
        <f>IF(OR(BR$4=0,Data_wide!$BU$98=""),"",IFERROR(ROUND(IF(BR$4=1,1+9*(MIN(MAX(Data_wide!$BU$98,BR$2),BR$3)-BR$2)/(BR$3-BR$2),1+9*(BR$3-MIN(MAX(Data_wide!$BU$98,BR$2),BR$3))/(BR$3-BR$2)),1),""))</f>
        <v/>
      </c>
      <c r="BS102" s="165">
        <f>IF(OR(BS$4=0,Data_wide!$BV$98=""),"",IFERROR(ROUND(IF(BS$4=1,1+9*(MIN(MAX(Data_wide!$BV$98,BS$2),BS$3)-BS$2)/(BS$3-BS$2),1+9*(BS$3-MIN(MAX(Data_wide!$BV$98,BS$2),BS$3))/(BS$3-BS$2)),1),""))</f>
        <v/>
      </c>
      <c r="BT102" s="165">
        <f>IF(OR(BT$4=0,Data_wide!$BW$98=""),"",IFERROR(ROUND(IF(BT$4=1,1+9*(MIN(MAX(Data_wide!$BW$98,BT$2),BT$3)-BT$2)/(BT$3-BT$2),1+9*(BT$3-MIN(MAX(Data_wide!$BW$98,BT$2),BT$3))/(BT$3-BT$2)),1),""))</f>
        <v/>
      </c>
      <c r="BU102" s="165">
        <f>IF(OR(BU$4=0,Data_wide!$BX$98=""),"",IFERROR(ROUND(IF(BU$4=1,1+9*(MIN(MAX(Data_wide!$BX$98,BU$2),BU$3)-BU$2)/(BU$3-BU$2),1+9*(BU$3-MIN(MAX(Data_wide!$BX$98,BU$2),BU$3))/(BU$3-BU$2)),1),""))</f>
        <v/>
      </c>
      <c r="BV102" s="165">
        <f>IF(OR(BV$4=0,Data_wide!$BY$98=""),"",IFERROR(ROUND(IF(BV$4=1,1+9*(MIN(MAX(Data_wide!$BY$98,BV$2),BV$3)-BV$2)/(BV$3-BV$2),1+9*(BV$3-MIN(MAX(Data_wide!$BY$98,BV$2),BV$3))/(BV$3-BV$2)),1),""))</f>
        <v/>
      </c>
      <c r="BW102" s="165">
        <f>IF(OR(BW$4=0,Data_wide!$BZ$98=""),"",IFERROR(ROUND(IF(BW$4=1,1+9*(MIN(MAX(Data_wide!$BZ$98,BW$2),BW$3)-BW$2)/(BW$3-BW$2),1+9*(BW$3-MIN(MAX(Data_wide!$BZ$98,BW$2),BW$3))/(BW$3-BW$2)),1),""))</f>
        <v/>
      </c>
      <c r="BX102" s="165">
        <f>IF(OR(BX$4=0,Data_wide!$CA$98=""),"",IFERROR(ROUND(IF(BX$4=1,1+9*(MIN(MAX(Data_wide!$CA$98,BX$2),BX$3)-BX$2)/(BX$3-BX$2),1+9*(BX$3-MIN(MAX(Data_wide!$CA$98,BX$2),BX$3))/(BX$3-BX$2)),1),""))</f>
        <v/>
      </c>
      <c r="BY102" s="165">
        <f>IF(OR(BY$4=0,Data_wide!$CB$98=""),"",IFERROR(ROUND(IF(BY$4=1,1+9*(MIN(MAX(Data_wide!$CB$98,BY$2),BY$3)-BY$2)/(BY$3-BY$2),1+9*(BY$3-MIN(MAX(Data_wide!$CB$98,BY$2),BY$3))/(BY$3-BY$2)),1),""))</f>
        <v/>
      </c>
      <c r="BZ102" s="165">
        <f>IF(OR(BZ$4=0,Data_wide!$CC$98=""),"",IFERROR(ROUND(IF(BZ$4=1,1+9*(MIN(MAX(Data_wide!$CC$98,BZ$2),BZ$3)-BZ$2)/(BZ$3-BZ$2),1+9*(BZ$3-MIN(MAX(Data_wide!$CC$98,BZ$2),BZ$3))/(BZ$3-BZ$2)),1),""))</f>
        <v/>
      </c>
      <c r="CA102" s="165">
        <f>IF(OR(CA$4=0,Data_wide!$CD$98=""),"",IFERROR(ROUND(IF(CA$4=1,1+9*(MIN(MAX(Data_wide!$CD$98,CA$2),CA$3)-CA$2)/(CA$3-CA$2),1+9*(CA$3-MIN(MAX(Data_wide!$CD$98,CA$2),CA$3))/(CA$3-CA$2)),1),""))</f>
        <v/>
      </c>
      <c r="CB102" s="165">
        <f>IF(OR(CB$4=0,Data_wide!$CE$98=""),"",IFERROR(ROUND(IF(CB$4=1,1+9*(MIN(MAX(Data_wide!$CE$98,CB$2),CB$3)-CB$2)/(CB$3-CB$2),1+9*(CB$3-MIN(MAX(Data_wide!$CE$98,CB$2),CB$3))/(CB$3-CB$2)),1),""))</f>
        <v/>
      </c>
      <c r="CC102" s="165">
        <f>IF(OR(CC$4=0,Data_wide!$CF$98=""),"",IFERROR(ROUND(IF(CC$4=1,1+9*(MIN(MAX(Data_wide!$CF$98,CC$2),CC$3)-CC$2)/(CC$3-CC$2),1+9*(CC$3-MIN(MAX(Data_wide!$CF$98,CC$2),CC$3))/(CC$3-CC$2)),1),""))</f>
        <v/>
      </c>
      <c r="CD102" s="165">
        <f>IF(OR(CD$4=0,Data_wide!$CG$98=""),"",IFERROR(ROUND(IF(CD$4=1,1+9*(MIN(MAX(Data_wide!$CG$98,CD$2),CD$3)-CD$2)/(CD$3-CD$2),1+9*(CD$3-MIN(MAX(Data_wide!$CG$98,CD$2),CD$3))/(CD$3-CD$2)),1),""))</f>
        <v/>
      </c>
      <c r="CE102" s="165">
        <f>IF(OR(CE$4=0,Data_wide!$CH$98=""),"",IFERROR(ROUND(IF(CE$4=1,1+9*(MIN(MAX(Data_wide!$CH$98,CE$2),CE$3)-CE$2)/(CE$3-CE$2),1+9*(CE$3-MIN(MAX(Data_wide!$CH$98,CE$2),CE$3))/(CE$3-CE$2)),1),""))</f>
        <v/>
      </c>
      <c r="CF102" s="165">
        <f>IF(OR(CF$4=0,Data_wide!$CI$98=""),"",IFERROR(ROUND(IF(CF$4=1,1+9*(MIN(MAX(Data_wide!$CI$98,CF$2),CF$3)-CF$2)/(CF$3-CF$2),1+9*(CF$3-MIN(MAX(Data_wide!$CI$98,CF$2),CF$3))/(CF$3-CF$2)),1),""))</f>
        <v/>
      </c>
      <c r="CG102" s="165">
        <f>IF(OR(CG$4=0,Data_wide!$CJ$98=""),"",IFERROR(ROUND(IF(CG$4=1,1+9*(MIN(MAX(Data_wide!$CJ$98,CG$2),CG$3)-CG$2)/(CG$3-CG$2),1+9*(CG$3-MIN(MAX(Data_wide!$CJ$98,CG$2),CG$3))/(CG$3-CG$2)),1),""))</f>
        <v/>
      </c>
      <c r="CH102" s="165">
        <f>IF(OR(CH$4=0,Data_wide!$CK$98=""),"",IFERROR(ROUND(IF(CH$4=1,1+9*(MIN(MAX(Data_wide!$CK$98,CH$2),CH$3)-CH$2)/(CH$3-CH$2),1+9*(CH$3-MIN(MAX(Data_wide!$CK$98,CH$2),CH$3))/(CH$3-CH$2)),1),""))</f>
        <v/>
      </c>
      <c r="CI102" s="165">
        <f>IF(OR(CI$4=0,Data_wide!$CL$98=""),"",IFERROR(ROUND(IF(CI$4=1,1+9*(MIN(MAX(Data_wide!$CL$98,CI$2),CI$3)-CI$2)/(CI$3-CI$2),1+9*(CI$3-MIN(MAX(Data_wide!$CL$98,CI$2),CI$3))/(CI$3-CI$2)),1),""))</f>
        <v/>
      </c>
      <c r="CJ102" s="165">
        <f>IF(OR(CJ$4=0,Data_wide!$CM$98=""),"",IFERROR(ROUND(IF(CJ$4=1,1+9*(MIN(MAX(Data_wide!$CM$98,CJ$2),CJ$3)-CJ$2)/(CJ$3-CJ$2),1+9*(CJ$3-MIN(MAX(Data_wide!$CM$98,CJ$2),CJ$3))/(CJ$3-CJ$2)),1),""))</f>
        <v/>
      </c>
      <c r="CK102" s="165">
        <f>IF(OR(CK$4=0,Data_wide!$CN$98=""),"",IFERROR(ROUND(IF(CK$4=1,1+9*(MIN(MAX(Data_wide!$CN$98,CK$2),CK$3)-CK$2)/(CK$3-CK$2),1+9*(CK$3-MIN(MAX(Data_wide!$CN$98,CK$2),CK$3))/(CK$3-CK$2)),1),""))</f>
        <v/>
      </c>
      <c r="CL102" s="165">
        <f>IF(OR(CL$4=0,Data_wide!$CO$98=""),"",IFERROR(ROUND(IF(CL$4=1,1+9*(MIN(MAX(Data_wide!$CO$98,CL$2),CL$3)-CL$2)/(CL$3-CL$2),1+9*(CL$3-MIN(MAX(Data_wide!$CO$98,CL$2),CL$3))/(CL$3-CL$2)),1),""))</f>
        <v/>
      </c>
      <c r="CM102" s="165">
        <f>IF(OR(CM$4=0,Data_wide!$CP$98=""),"",IFERROR(ROUND(IF(CM$4=1,1+9*(MIN(MAX(Data_wide!$CP$98,CM$2),CM$3)-CM$2)/(CM$3-CM$2),1+9*(CM$3-MIN(MAX(Data_wide!$CP$98,CM$2),CM$3))/(CM$3-CM$2)),1),""))</f>
        <v/>
      </c>
      <c r="CN102" s="165">
        <f>IF(OR(CN$4=0,Data_wide!$CQ$98=""),"",IFERROR(ROUND(IF(CN$4=1,1+9*(MIN(MAX(Data_wide!$CQ$98,CN$2),CN$3)-CN$2)/(CN$3-CN$2),1+9*(CN$3-MIN(MAX(Data_wide!$CQ$98,CN$2),CN$3))/(CN$3-CN$2)),1),""))</f>
        <v/>
      </c>
      <c r="CO102" s="165">
        <f>IF(OR(CO$4=0,Data_wide!$CR$98=""),"",IFERROR(ROUND(IF(CO$4=1,1+9*(MIN(MAX(Data_wide!$CR$98,CO$2),CO$3)-CO$2)/(CO$3-CO$2),1+9*(CO$3-MIN(MAX(Data_wide!$CR$98,CO$2),CO$3))/(CO$3-CO$2)),1),""))</f>
        <v/>
      </c>
    </row>
    <row r="103" ht="14" customHeight="1">
      <c r="A103" s="161" t="inlineStr">
        <is>
          <t>JAM</t>
        </is>
      </c>
      <c r="B103" s="161" t="inlineStr">
        <is>
          <t>Jamaica</t>
        </is>
      </c>
      <c r="C103" s="165">
        <f>IF(OR(C$4=0,Data_wide!$F$99=""),"",IFERROR(ROUND(IF(C$4=1,1+9*(MIN(MAX(Data_wide!$F$99,C$2),C$3)-C$2)/(C$3-C$2),1+9*(C$3-MIN(MAX(Data_wide!$F$99,C$2),C$3))/(C$3-C$2)),1),""))</f>
        <v/>
      </c>
      <c r="D103" s="165">
        <f>IF(OR(D$4=0,Data_wide!$G$99=""),"",IFERROR(ROUND(IF(D$4=1,1+9*(MIN(MAX(Data_wide!$G$99,D$2),D$3)-D$2)/(D$3-D$2),1+9*(D$3-MIN(MAX(Data_wide!$G$99,D$2),D$3))/(D$3-D$2)),1),""))</f>
        <v/>
      </c>
      <c r="E103" s="165">
        <f>IF(OR(E$4=0,Data_wide!$H$99=""),"",IFERROR(ROUND(IF(E$4=1,1+9*(MIN(MAX(Data_wide!$H$99,E$2),E$3)-E$2)/(E$3-E$2),1+9*(E$3-MIN(MAX(Data_wide!$H$99,E$2),E$3))/(E$3-E$2)),1),""))</f>
        <v/>
      </c>
      <c r="F103" s="165">
        <f>IF(OR(F$4=0,Data_wide!$I$99=""),"",IFERROR(ROUND(IF(F$4=1,1+9*(MIN(MAX(Data_wide!$I$99,F$2),F$3)-F$2)/(F$3-F$2),1+9*(F$3-MIN(MAX(Data_wide!$I$99,F$2),F$3))/(F$3-F$2)),1),""))</f>
        <v/>
      </c>
      <c r="G103" s="165">
        <f>IF(OR(G$4=0,Data_wide!$J$99=""),"",IFERROR(ROUND(IF(G$4=1,1+9*(MIN(MAX(Data_wide!$J$99,G$2),G$3)-G$2)/(G$3-G$2),1+9*(G$3-MIN(MAX(Data_wide!$J$99,G$2),G$3))/(G$3-G$2)),1),""))</f>
        <v/>
      </c>
      <c r="H103" s="165">
        <f>IF(OR(H$4=0,Data_wide!$K$99=""),"",IFERROR(ROUND(IF(H$4=1,1+9*(MIN(MAX(Data_wide!$K$99,H$2),H$3)-H$2)/(H$3-H$2),1+9*(H$3-MIN(MAX(Data_wide!$K$99,H$2),H$3))/(H$3-H$2)),1),""))</f>
        <v/>
      </c>
      <c r="I103" s="165">
        <f>IF(OR(I$4=0,Data_wide!$L$99=""),"",IFERROR(ROUND(IF(I$4=1,1+9*(MIN(MAX(Data_wide!$L$99,I$2),I$3)-I$2)/(I$3-I$2),1+9*(I$3-MIN(MAX(Data_wide!$L$99,I$2),I$3))/(I$3-I$2)),1),""))</f>
        <v/>
      </c>
      <c r="J103" s="165">
        <f>IF(OR(J$4=0,Data_wide!$M$99=""),"",IFERROR(ROUND(IF(J$4=1,1+9*(MIN(MAX(Data_wide!$M$99,J$2),J$3)-J$2)/(J$3-J$2),1+9*(J$3-MIN(MAX(Data_wide!$M$99,J$2),J$3))/(J$3-J$2)),1),""))</f>
        <v/>
      </c>
      <c r="K103" s="165">
        <f>IF(OR(K$4=0,Data_wide!$N$99=""),"",IFERROR(ROUND(IF(K$4=1,1+9*(MIN(MAX(Data_wide!$N$99,K$2),K$3)-K$2)/(K$3-K$2),1+9*(K$3-MIN(MAX(Data_wide!$N$99,K$2),K$3))/(K$3-K$2)),1),""))</f>
        <v/>
      </c>
      <c r="L103" s="165">
        <f>IF(OR(L$4=0,Data_wide!$O$99=""),"",IFERROR(ROUND(IF(L$4=1,1+9*(MIN(MAX(Data_wide!$O$99,L$2),L$3)-L$2)/(L$3-L$2),1+9*(L$3-MIN(MAX(Data_wide!$O$99,L$2),L$3))/(L$3-L$2)),1),""))</f>
        <v/>
      </c>
      <c r="M103" s="165">
        <f>IF(OR(M$4=0,Data_wide!$P$99=""),"",IFERROR(ROUND(IF(M$4=1,1+9*(MIN(MAX(Data_wide!$P$99,M$2),M$3)-M$2)/(M$3-M$2),1+9*(M$3-MIN(MAX(Data_wide!$P$99,M$2),M$3))/(M$3-M$2)),1),""))</f>
        <v/>
      </c>
      <c r="N103" s="165">
        <f>IF(OR(N$4=0,Data_wide!$Q$99=""),"",IFERROR(ROUND(IF(N$4=1,1+9*(MIN(MAX(Data_wide!$Q$99,N$2),N$3)-N$2)/(N$3-N$2),1+9*(N$3-MIN(MAX(Data_wide!$Q$99,N$2),N$3))/(N$3-N$2)),1),""))</f>
        <v/>
      </c>
      <c r="O103" s="165">
        <f>IF(OR(O$4=0,Data_wide!$R$99=""),"",IFERROR(ROUND(IF(O$4=1,1+9*(MIN(MAX(Data_wide!$R$99,O$2),O$3)-O$2)/(O$3-O$2),1+9*(O$3-MIN(MAX(Data_wide!$R$99,O$2),O$3))/(O$3-O$2)),1),""))</f>
        <v/>
      </c>
      <c r="P103" s="165">
        <f>IF(OR(P$4=0,Data_wide!$S$99=""),"",IFERROR(ROUND(IF(P$4=1,1+9*(MIN(MAX(Data_wide!$S$99,P$2),P$3)-P$2)/(P$3-P$2),1+9*(P$3-MIN(MAX(Data_wide!$S$99,P$2),P$3))/(P$3-P$2)),1),""))</f>
        <v/>
      </c>
      <c r="Q103" s="165">
        <f>IF(OR(Q$4=0,Data_wide!$T$99=""),"",IFERROR(ROUND(IF(Q$4=1,1+9*(MIN(MAX(Data_wide!$T$99,Q$2),Q$3)-Q$2)/(Q$3-Q$2),1+9*(Q$3-MIN(MAX(Data_wide!$T$99,Q$2),Q$3))/(Q$3-Q$2)),1),""))</f>
        <v/>
      </c>
      <c r="R103" s="165">
        <f>IF(OR(R$4=0,Data_wide!$U$99=""),"",IFERROR(ROUND(IF(R$4=1,1+9*(MIN(MAX(Data_wide!$U$99,R$2),R$3)-R$2)/(R$3-R$2),1+9*(R$3-MIN(MAX(Data_wide!$U$99,R$2),R$3))/(R$3-R$2)),1),""))</f>
        <v/>
      </c>
      <c r="S103" s="165">
        <f>IF(OR(S$4=0,Data_wide!$V$99=""),"",IFERROR(ROUND(IF(S$4=1,1+9*(MIN(MAX(Data_wide!$V$99,S$2),S$3)-S$2)/(S$3-S$2),1+9*(S$3-MIN(MAX(Data_wide!$V$99,S$2),S$3))/(S$3-S$2)),1),""))</f>
        <v/>
      </c>
      <c r="T103" s="165">
        <f>IF(OR(T$4=0,Data_wide!$W$99=""),"",IFERROR(ROUND(IF(T$4=1,1+9*(MIN(MAX(Data_wide!$W$99,T$2),T$3)-T$2)/(T$3-T$2),1+9*(T$3-MIN(MAX(Data_wide!$W$99,T$2),T$3))/(T$3-T$2)),1),""))</f>
        <v/>
      </c>
      <c r="U103" s="165">
        <f>IF(OR(U$4=0,Data_wide!$X$99=""),"",IFERROR(ROUND(IF(U$4=1,1+9*(MIN(MAX(Data_wide!$X$99,U$2),U$3)-U$2)/(U$3-U$2),1+9*(U$3-MIN(MAX(Data_wide!$X$99,U$2),U$3))/(U$3-U$2)),1),""))</f>
        <v/>
      </c>
      <c r="V103" s="165">
        <f>IF(OR(V$4=0,Data_wide!$Y$99=""),"",IFERROR(ROUND(IF(V$4=1,1+9*(MIN(MAX(Data_wide!$Y$99,V$2),V$3)-V$2)/(V$3-V$2),1+9*(V$3-MIN(MAX(Data_wide!$Y$99,V$2),V$3))/(V$3-V$2)),1),""))</f>
        <v/>
      </c>
      <c r="W103" s="165">
        <f>IF(OR(W$4=0,Data_wide!$Z$99=""),"",IFERROR(ROUND(IF(W$4=1,1+9*(MIN(MAX(Data_wide!$Z$99,W$2),W$3)-W$2)/(W$3-W$2),1+9*(W$3-MIN(MAX(Data_wide!$Z$99,W$2),W$3))/(W$3-W$2)),1),""))</f>
        <v/>
      </c>
      <c r="X103" s="165">
        <f>IF(OR(X$4=0,Data_wide!$AA$99=""),"",IFERROR(ROUND(IF(X$4=1,1+9*(MIN(MAX(Data_wide!$AA$99,X$2),X$3)-X$2)/(X$3-X$2),1+9*(X$3-MIN(MAX(Data_wide!$AA$99,X$2),X$3))/(X$3-X$2)),1),""))</f>
        <v/>
      </c>
      <c r="Y103" s="165">
        <f>IF(OR(Y$4=0,Data_wide!$AB$99=""),"",IFERROR(ROUND(IF(Y$4=1,1+9*(MIN(MAX(Data_wide!$AB$99,Y$2),Y$3)-Y$2)/(Y$3-Y$2),1+9*(Y$3-MIN(MAX(Data_wide!$AB$99,Y$2),Y$3))/(Y$3-Y$2)),1),""))</f>
        <v/>
      </c>
      <c r="Z103" s="165">
        <f>IF(OR(Z$4=0,Data_wide!$AC$99=""),"",IFERROR(ROUND(IF(Z$4=1,1+9*(MIN(MAX(Data_wide!$AC$99,Z$2),Z$3)-Z$2)/(Z$3-Z$2),1+9*(Z$3-MIN(MAX(Data_wide!$AC$99,Z$2),Z$3))/(Z$3-Z$2)),1),""))</f>
        <v/>
      </c>
      <c r="AA103" s="165">
        <f>IF(OR(AA$4=0,Data_wide!$AD$99=""),"",IFERROR(ROUND(IF(AA$4=1,1+9*(MIN(MAX(Data_wide!$AD$99,AA$2),AA$3)-AA$2)/(AA$3-AA$2),1+9*(AA$3-MIN(MAX(Data_wide!$AD$99,AA$2),AA$3))/(AA$3-AA$2)),1),""))</f>
        <v/>
      </c>
      <c r="AB103" s="165">
        <f>IF(OR(AB$4=0,Data_wide!$AE$99=""),"",IFERROR(ROUND(IF(AB$4=1,1+9*(MIN(MAX(Data_wide!$AE$99,AB$2),AB$3)-AB$2)/(AB$3-AB$2),1+9*(AB$3-MIN(MAX(Data_wide!$AE$99,AB$2),AB$3))/(AB$3-AB$2)),1),""))</f>
        <v/>
      </c>
      <c r="AC103" s="165">
        <f>IF(OR(AC$4=0,Data_wide!$AF$99=""),"",IFERROR(ROUND(IF(AC$4=1,1+9*(MIN(MAX(Data_wide!$AF$99,AC$2),AC$3)-AC$2)/(AC$3-AC$2),1+9*(AC$3-MIN(MAX(Data_wide!$AF$99,AC$2),AC$3))/(AC$3-AC$2)),1),""))</f>
        <v/>
      </c>
      <c r="AD103" s="165">
        <f>IF(OR(AD$4=0,Data_wide!$AG$99=""),"",IFERROR(ROUND(IF(AD$4=1,1+9*(MIN(MAX(Data_wide!$AG$99,AD$2),AD$3)-AD$2)/(AD$3-AD$2),1+9*(AD$3-MIN(MAX(Data_wide!$AG$99,AD$2),AD$3))/(AD$3-AD$2)),1),""))</f>
        <v/>
      </c>
      <c r="AE103" s="165">
        <f>IF(OR(AE$4=0,Data_wide!$AH$99=""),"",IFERROR(ROUND(IF(AE$4=1,1+9*(MIN(MAX(Data_wide!$AH$99,AE$2),AE$3)-AE$2)/(AE$3-AE$2),1+9*(AE$3-MIN(MAX(Data_wide!$AH$99,AE$2),AE$3))/(AE$3-AE$2)),1),""))</f>
        <v/>
      </c>
      <c r="AF103" s="165">
        <f>IF(OR(AF$4=0,Data_wide!$AI$99=""),"",IFERROR(ROUND(IF(AF$4=1,1+9*(MIN(MAX(Data_wide!$AI$99,AF$2),AF$3)-AF$2)/(AF$3-AF$2),1+9*(AF$3-MIN(MAX(Data_wide!$AI$99,AF$2),AF$3))/(AF$3-AF$2)),1),""))</f>
        <v/>
      </c>
      <c r="AG103" s="165">
        <f>IF(OR(AG$4=0,Data_wide!$AJ$99=""),"",IFERROR(ROUND(IF(AG$4=1,1+9*(MIN(MAX(Data_wide!$AJ$99,AG$2),AG$3)-AG$2)/(AG$3-AG$2),1+9*(AG$3-MIN(MAX(Data_wide!$AJ$99,AG$2),AG$3))/(AG$3-AG$2)),1),""))</f>
        <v/>
      </c>
      <c r="AH103" s="165">
        <f>IF(OR(AH$4=0,Data_wide!$AK$99=""),"",IFERROR(ROUND(IF(AH$4=1,1+9*(MIN(MAX(Data_wide!$AK$99,AH$2),AH$3)-AH$2)/(AH$3-AH$2),1+9*(AH$3-MIN(MAX(Data_wide!$AK$99,AH$2),AH$3))/(AH$3-AH$2)),1),""))</f>
        <v/>
      </c>
      <c r="AI103" s="165">
        <f>IF(OR(AI$4=0,Data_wide!$AL$99=""),"",IFERROR(ROUND(IF(AI$4=1,1+9*(MIN(MAX(Data_wide!$AL$99,AI$2),AI$3)-AI$2)/(AI$3-AI$2),1+9*(AI$3-MIN(MAX(Data_wide!$AL$99,AI$2),AI$3))/(AI$3-AI$2)),1),""))</f>
        <v/>
      </c>
      <c r="AJ103" s="165">
        <f>IF(OR(AJ$4=0,Data_wide!$AM$99=""),"",IFERROR(ROUND(IF(AJ$4=1,1+9*(MIN(MAX(Data_wide!$AM$99,AJ$2),AJ$3)-AJ$2)/(AJ$3-AJ$2),1+9*(AJ$3-MIN(MAX(Data_wide!$AM$99,AJ$2),AJ$3))/(AJ$3-AJ$2)),1),""))</f>
        <v/>
      </c>
      <c r="AK103" s="165">
        <f>IF(OR(AK$4=0,Data_wide!$AN$99=""),"",IFERROR(ROUND(IF(AK$4=1,1+9*(MIN(MAX(Data_wide!$AN$99,AK$2),AK$3)-AK$2)/(AK$3-AK$2),1+9*(AK$3-MIN(MAX(Data_wide!$AN$99,AK$2),AK$3))/(AK$3-AK$2)),1),""))</f>
        <v/>
      </c>
      <c r="AL103" s="165">
        <f>IF(OR(AL$4=0,Data_wide!$AO$99=""),"",IFERROR(ROUND(IF(AL$4=1,1+9*(MIN(MAX(Data_wide!$AO$99,AL$2),AL$3)-AL$2)/(AL$3-AL$2),1+9*(AL$3-MIN(MAX(Data_wide!$AO$99,AL$2),AL$3))/(AL$3-AL$2)),1),""))</f>
        <v/>
      </c>
      <c r="AM103" s="165">
        <f>IF(OR(AM$4=0,Data_wide!$AP$99=""),"",IFERROR(ROUND(IF(AM$4=1,1+9*(MIN(MAX(Data_wide!$AP$99,AM$2),AM$3)-AM$2)/(AM$3-AM$2),1+9*(AM$3-MIN(MAX(Data_wide!$AP$99,AM$2),AM$3))/(AM$3-AM$2)),1),""))</f>
        <v/>
      </c>
      <c r="AN103" s="165">
        <f>IF(OR(AN$4=0,Data_wide!$AQ$99=""),"",IFERROR(ROUND(IF(AN$4=1,1+9*(MIN(MAX(Data_wide!$AQ$99,AN$2),AN$3)-AN$2)/(AN$3-AN$2),1+9*(AN$3-MIN(MAX(Data_wide!$AQ$99,AN$2),AN$3))/(AN$3-AN$2)),1),""))</f>
        <v/>
      </c>
      <c r="AO103" s="165">
        <f>IF(OR(AO$4=0,Data_wide!$AR$99=""),"",IFERROR(ROUND(IF(AO$4=1,1+9*(MIN(MAX(Data_wide!$AR$99,AO$2),AO$3)-AO$2)/(AO$3-AO$2),1+9*(AO$3-MIN(MAX(Data_wide!$AR$99,AO$2),AO$3))/(AO$3-AO$2)),1),""))</f>
        <v/>
      </c>
      <c r="AP103" s="165">
        <f>IF(OR(AP$4=0,Data_wide!$AS$99=""),"",IFERROR(ROUND(IF(AP$4=1,1+9*(MIN(MAX(Data_wide!$AS$99,AP$2),AP$3)-AP$2)/(AP$3-AP$2),1+9*(AP$3-MIN(MAX(Data_wide!$AS$99,AP$2),AP$3))/(AP$3-AP$2)),1),""))</f>
        <v/>
      </c>
      <c r="AQ103" s="165">
        <f>IF(OR(AQ$4=0,Data_wide!$AT$99=""),"",IFERROR(ROUND(IF(AQ$4=1,1+9*(MIN(MAX(Data_wide!$AT$99,AQ$2),AQ$3)-AQ$2)/(AQ$3-AQ$2),1+9*(AQ$3-MIN(MAX(Data_wide!$AT$99,AQ$2),AQ$3))/(AQ$3-AQ$2)),1),""))</f>
        <v/>
      </c>
      <c r="AR103" s="165">
        <f>IF(OR(AR$4=0,Data_wide!$AU$99=""),"",IFERROR(ROUND(IF(AR$4=1,1+9*(MIN(MAX(Data_wide!$AU$99,AR$2),AR$3)-AR$2)/(AR$3-AR$2),1+9*(AR$3-MIN(MAX(Data_wide!$AU$99,AR$2),AR$3))/(AR$3-AR$2)),1),""))</f>
        <v/>
      </c>
      <c r="AS103" s="165">
        <f>IF(OR(AS$4=0,Data_wide!$AV$99=""),"",IFERROR(ROUND(IF(AS$4=1,1+9*(MIN(MAX(Data_wide!$AV$99,AS$2),AS$3)-AS$2)/(AS$3-AS$2),1+9*(AS$3-MIN(MAX(Data_wide!$AV$99,AS$2),AS$3))/(AS$3-AS$2)),1),""))</f>
        <v/>
      </c>
      <c r="AT103" s="165">
        <f>IF(OR(AT$4=0,Data_wide!$AW$99=""),"",IFERROR(ROUND(IF(AT$4=1,1+9*(MIN(MAX(Data_wide!$AW$99,AT$2),AT$3)-AT$2)/(AT$3-AT$2),1+9*(AT$3-MIN(MAX(Data_wide!$AW$99,AT$2),AT$3))/(AT$3-AT$2)),1),""))</f>
        <v/>
      </c>
      <c r="AU103" s="165">
        <f>IF(OR(AU$4=0,Data_wide!$AX$99=""),"",IFERROR(ROUND(IF(AU$4=1,1+9*(MIN(MAX(Data_wide!$AX$99,AU$2),AU$3)-AU$2)/(AU$3-AU$2),1+9*(AU$3-MIN(MAX(Data_wide!$AX$99,AU$2),AU$3))/(AU$3-AU$2)),1),""))</f>
        <v/>
      </c>
      <c r="AV103" s="165">
        <f>IF(OR(AV$4=0,Data_wide!$AY$99=""),"",IFERROR(ROUND(IF(AV$4=1,1+9*(MIN(MAX(Data_wide!$AY$99,AV$2),AV$3)-AV$2)/(AV$3-AV$2),1+9*(AV$3-MIN(MAX(Data_wide!$AY$99,AV$2),AV$3))/(AV$3-AV$2)),1),""))</f>
        <v/>
      </c>
      <c r="AW103" s="165">
        <f>IF(OR(AW$4=0,Data_wide!$AZ$99=""),"",IFERROR(ROUND(IF(AW$4=1,1+9*(MIN(MAX(Data_wide!$AZ$99,AW$2),AW$3)-AW$2)/(AW$3-AW$2),1+9*(AW$3-MIN(MAX(Data_wide!$AZ$99,AW$2),AW$3))/(AW$3-AW$2)),1),""))</f>
        <v/>
      </c>
      <c r="AX103" s="165">
        <f>IF(OR(AX$4=0,Data_wide!$BA$99=""),"",IFERROR(ROUND(IF(AX$4=1,1+9*(MIN(MAX(Data_wide!$BA$99,AX$2),AX$3)-AX$2)/(AX$3-AX$2),1+9*(AX$3-MIN(MAX(Data_wide!$BA$99,AX$2),AX$3))/(AX$3-AX$2)),1),""))</f>
        <v/>
      </c>
      <c r="AY103" s="165">
        <f>IF(OR(AY$4=0,Data_wide!$BB$99=""),"",IFERROR(ROUND(IF(AY$4=1,1+9*(MIN(MAX(Data_wide!$BB$99,AY$2),AY$3)-AY$2)/(AY$3-AY$2),1+9*(AY$3-MIN(MAX(Data_wide!$BB$99,AY$2),AY$3))/(AY$3-AY$2)),1),""))</f>
        <v/>
      </c>
      <c r="AZ103" s="165">
        <f>IF(OR(AZ$4=0,Data_wide!$BC$99=""),"",IFERROR(ROUND(IF(AZ$4=1,1+9*(MIN(MAX(Data_wide!$BC$99,AZ$2),AZ$3)-AZ$2)/(AZ$3-AZ$2),1+9*(AZ$3-MIN(MAX(Data_wide!$BC$99,AZ$2),AZ$3))/(AZ$3-AZ$2)),1),""))</f>
        <v/>
      </c>
      <c r="BA103" s="165">
        <f>IF(OR(BA$4=0,Data_wide!$BD$99=""),"",IFERROR(ROUND(IF(BA$4=1,1+9*(MIN(MAX(Data_wide!$BD$99,BA$2),BA$3)-BA$2)/(BA$3-BA$2),1+9*(BA$3-MIN(MAX(Data_wide!$BD$99,BA$2),BA$3))/(BA$3-BA$2)),1),""))</f>
        <v/>
      </c>
      <c r="BB103" s="165">
        <f>IF(OR(BB$4=0,Data_wide!$BE$99=""),"",IFERROR(ROUND(IF(BB$4=1,1+9*(MIN(MAX(Data_wide!$BE$99,BB$2),BB$3)-BB$2)/(BB$3-BB$2),1+9*(BB$3-MIN(MAX(Data_wide!$BE$99,BB$2),BB$3))/(BB$3-BB$2)),1),""))</f>
        <v/>
      </c>
      <c r="BC103" s="165">
        <f>IF(OR(BC$4=0,Data_wide!$BF$99=""),"",IFERROR(ROUND(IF(BC$4=1,1+9*(MIN(MAX(Data_wide!$BF$99,BC$2),BC$3)-BC$2)/(BC$3-BC$2),1+9*(BC$3-MIN(MAX(Data_wide!$BF$99,BC$2),BC$3))/(BC$3-BC$2)),1),""))</f>
        <v/>
      </c>
      <c r="BD103" s="165">
        <f>IF(OR(BD$4=0,Data_wide!$BG$99=""),"",IFERROR(ROUND(IF(BD$4=1,1+9*(MIN(MAX(Data_wide!$BG$99,BD$2),BD$3)-BD$2)/(BD$3-BD$2),1+9*(BD$3-MIN(MAX(Data_wide!$BG$99,BD$2),BD$3))/(BD$3-BD$2)),1),""))</f>
        <v/>
      </c>
      <c r="BE103" s="165">
        <f>IF(OR(BE$4=0,Data_wide!$BH$99=""),"",IFERROR(ROUND(IF(BE$4=1,1+9*(MIN(MAX(Data_wide!$BH$99,BE$2),BE$3)-BE$2)/(BE$3-BE$2),1+9*(BE$3-MIN(MAX(Data_wide!$BH$99,BE$2),BE$3))/(BE$3-BE$2)),1),""))</f>
        <v/>
      </c>
      <c r="BF103" s="165">
        <f>IF(OR(BF$4=0,Data_wide!$BI$99=""),"",IFERROR(ROUND(IF(BF$4=1,1+9*(MIN(MAX(Data_wide!$BI$99,BF$2),BF$3)-BF$2)/(BF$3-BF$2),1+9*(BF$3-MIN(MAX(Data_wide!$BI$99,BF$2),BF$3))/(BF$3-BF$2)),1),""))</f>
        <v/>
      </c>
      <c r="BG103" s="165">
        <f>IF(OR(BG$4=0,Data_wide!$BJ$99=""),"",IFERROR(ROUND(IF(BG$4=1,1+9*(MIN(MAX(Data_wide!$BJ$99,BG$2),BG$3)-BG$2)/(BG$3-BG$2),1+9*(BG$3-MIN(MAX(Data_wide!$BJ$99,BG$2),BG$3))/(BG$3-BG$2)),1),""))</f>
        <v/>
      </c>
      <c r="BH103" s="165">
        <f>IF(OR(BH$4=0,Data_wide!$BK$99=""),"",IFERROR(ROUND(IF(BH$4=1,1+9*(MIN(MAX(Data_wide!$BK$99,BH$2),BH$3)-BH$2)/(BH$3-BH$2),1+9*(BH$3-MIN(MAX(Data_wide!$BK$99,BH$2),BH$3))/(BH$3-BH$2)),1),""))</f>
        <v/>
      </c>
      <c r="BI103" s="165">
        <f>IF(OR(BI$4=0,Data_wide!$BL$99=""),"",IFERROR(ROUND(IF(BI$4=1,1+9*(MIN(MAX(Data_wide!$BL$99,BI$2),BI$3)-BI$2)/(BI$3-BI$2),1+9*(BI$3-MIN(MAX(Data_wide!$BL$99,BI$2),BI$3))/(BI$3-BI$2)),1),""))</f>
        <v/>
      </c>
      <c r="BJ103" s="165">
        <f>IF(OR(BJ$4=0,Data_wide!$BM$99=""),"",IFERROR(ROUND(IF(BJ$4=1,1+9*(MIN(MAX(Data_wide!$BM$99,BJ$2),BJ$3)-BJ$2)/(BJ$3-BJ$2),1+9*(BJ$3-MIN(MAX(Data_wide!$BM$99,BJ$2),BJ$3))/(BJ$3-BJ$2)),1),""))</f>
        <v/>
      </c>
      <c r="BK103" s="165">
        <f>IF(OR(BK$4=0,Data_wide!$BN$99=""),"",IFERROR(ROUND(IF(BK$4=1,1+9*(MIN(MAX(Data_wide!$BN$99,BK$2),BK$3)-BK$2)/(BK$3-BK$2),1+9*(BK$3-MIN(MAX(Data_wide!$BN$99,BK$2),BK$3))/(BK$3-BK$2)),1),""))</f>
        <v/>
      </c>
      <c r="BL103" s="165">
        <f>IF(OR(BL$4=0,Data_wide!$BO$99=""),"",IFERROR(ROUND(IF(BL$4=1,1+9*(MIN(MAX(Data_wide!$BO$99,BL$2),BL$3)-BL$2)/(BL$3-BL$2),1+9*(BL$3-MIN(MAX(Data_wide!$BO$99,BL$2),BL$3))/(BL$3-BL$2)),1),""))</f>
        <v/>
      </c>
      <c r="BM103" s="165">
        <f>IF(OR(BM$4=0,Data_wide!$BP$99=""),"",IFERROR(ROUND(IF(BM$4=1,1+9*(MIN(MAX(Data_wide!$BP$99,BM$2),BM$3)-BM$2)/(BM$3-BM$2),1+9*(BM$3-MIN(MAX(Data_wide!$BP$99,BM$2),BM$3))/(BM$3-BM$2)),1),""))</f>
        <v/>
      </c>
      <c r="BN103" s="165">
        <f>IF(OR(BN$4=0,Data_wide!$BQ$99=""),"",IFERROR(ROUND(IF(BN$4=1,1+9*(MIN(MAX(Data_wide!$BQ$99,BN$2),BN$3)-BN$2)/(BN$3-BN$2),1+9*(BN$3-MIN(MAX(Data_wide!$BQ$99,BN$2),BN$3))/(BN$3-BN$2)),1),""))</f>
        <v/>
      </c>
      <c r="BO103" s="165">
        <f>IF(OR(BO$4=0,Data_wide!$BR$99=""),"",IFERROR(ROUND(IF(BO$4=1,1+9*(MIN(MAX(Data_wide!$BR$99,BO$2),BO$3)-BO$2)/(BO$3-BO$2),1+9*(BO$3-MIN(MAX(Data_wide!$BR$99,BO$2),BO$3))/(BO$3-BO$2)),1),""))</f>
        <v/>
      </c>
      <c r="BP103" s="165">
        <f>IF(OR(BP$4=0,Data_wide!$BS$99=""),"",IFERROR(ROUND(IF(BP$4=1,1+9*(MIN(MAX(Data_wide!$BS$99,BP$2),BP$3)-BP$2)/(BP$3-BP$2),1+9*(BP$3-MIN(MAX(Data_wide!$BS$99,BP$2),BP$3))/(BP$3-BP$2)),1),""))</f>
        <v/>
      </c>
      <c r="BQ103" s="165">
        <f>IF(OR(BQ$4=0,Data_wide!$BT$99=""),"",IFERROR(ROUND(IF(BQ$4=1,1+9*(MIN(MAX(Data_wide!$BT$99,BQ$2),BQ$3)-BQ$2)/(BQ$3-BQ$2),1+9*(BQ$3-MIN(MAX(Data_wide!$BT$99,BQ$2),BQ$3))/(BQ$3-BQ$2)),1),""))</f>
        <v/>
      </c>
      <c r="BR103" s="165">
        <f>IF(OR(BR$4=0,Data_wide!$BU$99=""),"",IFERROR(ROUND(IF(BR$4=1,1+9*(MIN(MAX(Data_wide!$BU$99,BR$2),BR$3)-BR$2)/(BR$3-BR$2),1+9*(BR$3-MIN(MAX(Data_wide!$BU$99,BR$2),BR$3))/(BR$3-BR$2)),1),""))</f>
        <v/>
      </c>
      <c r="BS103" s="165">
        <f>IF(OR(BS$4=0,Data_wide!$BV$99=""),"",IFERROR(ROUND(IF(BS$4=1,1+9*(MIN(MAX(Data_wide!$BV$99,BS$2),BS$3)-BS$2)/(BS$3-BS$2),1+9*(BS$3-MIN(MAX(Data_wide!$BV$99,BS$2),BS$3))/(BS$3-BS$2)),1),""))</f>
        <v/>
      </c>
      <c r="BT103" s="165">
        <f>IF(OR(BT$4=0,Data_wide!$BW$99=""),"",IFERROR(ROUND(IF(BT$4=1,1+9*(MIN(MAX(Data_wide!$BW$99,BT$2),BT$3)-BT$2)/(BT$3-BT$2),1+9*(BT$3-MIN(MAX(Data_wide!$BW$99,BT$2),BT$3))/(BT$3-BT$2)),1),""))</f>
        <v/>
      </c>
      <c r="BU103" s="165">
        <f>IF(OR(BU$4=0,Data_wide!$BX$99=""),"",IFERROR(ROUND(IF(BU$4=1,1+9*(MIN(MAX(Data_wide!$BX$99,BU$2),BU$3)-BU$2)/(BU$3-BU$2),1+9*(BU$3-MIN(MAX(Data_wide!$BX$99,BU$2),BU$3))/(BU$3-BU$2)),1),""))</f>
        <v/>
      </c>
      <c r="BV103" s="165">
        <f>IF(OR(BV$4=0,Data_wide!$BY$99=""),"",IFERROR(ROUND(IF(BV$4=1,1+9*(MIN(MAX(Data_wide!$BY$99,BV$2),BV$3)-BV$2)/(BV$3-BV$2),1+9*(BV$3-MIN(MAX(Data_wide!$BY$99,BV$2),BV$3))/(BV$3-BV$2)),1),""))</f>
        <v/>
      </c>
      <c r="BW103" s="165">
        <f>IF(OR(BW$4=0,Data_wide!$BZ$99=""),"",IFERROR(ROUND(IF(BW$4=1,1+9*(MIN(MAX(Data_wide!$BZ$99,BW$2),BW$3)-BW$2)/(BW$3-BW$2),1+9*(BW$3-MIN(MAX(Data_wide!$BZ$99,BW$2),BW$3))/(BW$3-BW$2)),1),""))</f>
        <v/>
      </c>
      <c r="BX103" s="165">
        <f>IF(OR(BX$4=0,Data_wide!$CA$99=""),"",IFERROR(ROUND(IF(BX$4=1,1+9*(MIN(MAX(Data_wide!$CA$99,BX$2),BX$3)-BX$2)/(BX$3-BX$2),1+9*(BX$3-MIN(MAX(Data_wide!$CA$99,BX$2),BX$3))/(BX$3-BX$2)),1),""))</f>
        <v/>
      </c>
      <c r="BY103" s="165">
        <f>IF(OR(BY$4=0,Data_wide!$CB$99=""),"",IFERROR(ROUND(IF(BY$4=1,1+9*(MIN(MAX(Data_wide!$CB$99,BY$2),BY$3)-BY$2)/(BY$3-BY$2),1+9*(BY$3-MIN(MAX(Data_wide!$CB$99,BY$2),BY$3))/(BY$3-BY$2)),1),""))</f>
        <v/>
      </c>
      <c r="BZ103" s="165">
        <f>IF(OR(BZ$4=0,Data_wide!$CC$99=""),"",IFERROR(ROUND(IF(BZ$4=1,1+9*(MIN(MAX(Data_wide!$CC$99,BZ$2),BZ$3)-BZ$2)/(BZ$3-BZ$2),1+9*(BZ$3-MIN(MAX(Data_wide!$CC$99,BZ$2),BZ$3))/(BZ$3-BZ$2)),1),""))</f>
        <v/>
      </c>
      <c r="CA103" s="165">
        <f>IF(OR(CA$4=0,Data_wide!$CD$99=""),"",IFERROR(ROUND(IF(CA$4=1,1+9*(MIN(MAX(Data_wide!$CD$99,CA$2),CA$3)-CA$2)/(CA$3-CA$2),1+9*(CA$3-MIN(MAX(Data_wide!$CD$99,CA$2),CA$3))/(CA$3-CA$2)),1),""))</f>
        <v/>
      </c>
      <c r="CB103" s="165">
        <f>IF(OR(CB$4=0,Data_wide!$CE$99=""),"",IFERROR(ROUND(IF(CB$4=1,1+9*(MIN(MAX(Data_wide!$CE$99,CB$2),CB$3)-CB$2)/(CB$3-CB$2),1+9*(CB$3-MIN(MAX(Data_wide!$CE$99,CB$2),CB$3))/(CB$3-CB$2)),1),""))</f>
        <v/>
      </c>
      <c r="CC103" s="165">
        <f>IF(OR(CC$4=0,Data_wide!$CF$99=""),"",IFERROR(ROUND(IF(CC$4=1,1+9*(MIN(MAX(Data_wide!$CF$99,CC$2),CC$3)-CC$2)/(CC$3-CC$2),1+9*(CC$3-MIN(MAX(Data_wide!$CF$99,CC$2),CC$3))/(CC$3-CC$2)),1),""))</f>
        <v/>
      </c>
      <c r="CD103" s="165">
        <f>IF(OR(CD$4=0,Data_wide!$CG$99=""),"",IFERROR(ROUND(IF(CD$4=1,1+9*(MIN(MAX(Data_wide!$CG$99,CD$2),CD$3)-CD$2)/(CD$3-CD$2),1+9*(CD$3-MIN(MAX(Data_wide!$CG$99,CD$2),CD$3))/(CD$3-CD$2)),1),""))</f>
        <v/>
      </c>
      <c r="CE103" s="165">
        <f>IF(OR(CE$4=0,Data_wide!$CH$99=""),"",IFERROR(ROUND(IF(CE$4=1,1+9*(MIN(MAX(Data_wide!$CH$99,CE$2),CE$3)-CE$2)/(CE$3-CE$2),1+9*(CE$3-MIN(MAX(Data_wide!$CH$99,CE$2),CE$3))/(CE$3-CE$2)),1),""))</f>
        <v/>
      </c>
      <c r="CF103" s="165">
        <f>IF(OR(CF$4=0,Data_wide!$CI$99=""),"",IFERROR(ROUND(IF(CF$4=1,1+9*(MIN(MAX(Data_wide!$CI$99,CF$2),CF$3)-CF$2)/(CF$3-CF$2),1+9*(CF$3-MIN(MAX(Data_wide!$CI$99,CF$2),CF$3))/(CF$3-CF$2)),1),""))</f>
        <v/>
      </c>
      <c r="CG103" s="165">
        <f>IF(OR(CG$4=0,Data_wide!$CJ$99=""),"",IFERROR(ROUND(IF(CG$4=1,1+9*(MIN(MAX(Data_wide!$CJ$99,CG$2),CG$3)-CG$2)/(CG$3-CG$2),1+9*(CG$3-MIN(MAX(Data_wide!$CJ$99,CG$2),CG$3))/(CG$3-CG$2)),1),""))</f>
        <v/>
      </c>
      <c r="CH103" s="165">
        <f>IF(OR(CH$4=0,Data_wide!$CK$99=""),"",IFERROR(ROUND(IF(CH$4=1,1+9*(MIN(MAX(Data_wide!$CK$99,CH$2),CH$3)-CH$2)/(CH$3-CH$2),1+9*(CH$3-MIN(MAX(Data_wide!$CK$99,CH$2),CH$3))/(CH$3-CH$2)),1),""))</f>
        <v/>
      </c>
      <c r="CI103" s="165">
        <f>IF(OR(CI$4=0,Data_wide!$CL$99=""),"",IFERROR(ROUND(IF(CI$4=1,1+9*(MIN(MAX(Data_wide!$CL$99,CI$2),CI$3)-CI$2)/(CI$3-CI$2),1+9*(CI$3-MIN(MAX(Data_wide!$CL$99,CI$2),CI$3))/(CI$3-CI$2)),1),""))</f>
        <v/>
      </c>
      <c r="CJ103" s="165">
        <f>IF(OR(CJ$4=0,Data_wide!$CM$99=""),"",IFERROR(ROUND(IF(CJ$4=1,1+9*(MIN(MAX(Data_wide!$CM$99,CJ$2),CJ$3)-CJ$2)/(CJ$3-CJ$2),1+9*(CJ$3-MIN(MAX(Data_wide!$CM$99,CJ$2),CJ$3))/(CJ$3-CJ$2)),1),""))</f>
        <v/>
      </c>
      <c r="CK103" s="165">
        <f>IF(OR(CK$4=0,Data_wide!$CN$99=""),"",IFERROR(ROUND(IF(CK$4=1,1+9*(MIN(MAX(Data_wide!$CN$99,CK$2),CK$3)-CK$2)/(CK$3-CK$2),1+9*(CK$3-MIN(MAX(Data_wide!$CN$99,CK$2),CK$3))/(CK$3-CK$2)),1),""))</f>
        <v/>
      </c>
      <c r="CL103" s="165">
        <f>IF(OR(CL$4=0,Data_wide!$CO$99=""),"",IFERROR(ROUND(IF(CL$4=1,1+9*(MIN(MAX(Data_wide!$CO$99,CL$2),CL$3)-CL$2)/(CL$3-CL$2),1+9*(CL$3-MIN(MAX(Data_wide!$CO$99,CL$2),CL$3))/(CL$3-CL$2)),1),""))</f>
        <v/>
      </c>
      <c r="CM103" s="165">
        <f>IF(OR(CM$4=0,Data_wide!$CP$99=""),"",IFERROR(ROUND(IF(CM$4=1,1+9*(MIN(MAX(Data_wide!$CP$99,CM$2),CM$3)-CM$2)/(CM$3-CM$2),1+9*(CM$3-MIN(MAX(Data_wide!$CP$99,CM$2),CM$3))/(CM$3-CM$2)),1),""))</f>
        <v/>
      </c>
      <c r="CN103" s="165">
        <f>IF(OR(CN$4=0,Data_wide!$CQ$99=""),"",IFERROR(ROUND(IF(CN$4=1,1+9*(MIN(MAX(Data_wide!$CQ$99,CN$2),CN$3)-CN$2)/(CN$3-CN$2),1+9*(CN$3-MIN(MAX(Data_wide!$CQ$99,CN$2),CN$3))/(CN$3-CN$2)),1),""))</f>
        <v/>
      </c>
      <c r="CO103" s="165">
        <f>IF(OR(CO$4=0,Data_wide!$CR$99=""),"",IFERROR(ROUND(IF(CO$4=1,1+9*(MIN(MAX(Data_wide!$CR$99,CO$2),CO$3)-CO$2)/(CO$3-CO$2),1+9*(CO$3-MIN(MAX(Data_wide!$CR$99,CO$2),CO$3))/(CO$3-CO$2)),1),""))</f>
        <v/>
      </c>
    </row>
    <row r="104" ht="14" customHeight="1">
      <c r="A104" s="161" t="inlineStr">
        <is>
          <t>JPN</t>
        </is>
      </c>
      <c r="B104" s="161" t="inlineStr">
        <is>
          <t>Japan</t>
        </is>
      </c>
      <c r="C104" s="165">
        <f>IF(OR(C$4=0,Data_wide!$F$100=""),"",IFERROR(ROUND(IF(C$4=1,1+9*(MIN(MAX(Data_wide!$F$100,C$2),C$3)-C$2)/(C$3-C$2),1+9*(C$3-MIN(MAX(Data_wide!$F$100,C$2),C$3))/(C$3-C$2)),1),""))</f>
        <v/>
      </c>
      <c r="D104" s="165">
        <f>IF(OR(D$4=0,Data_wide!$G$100=""),"",IFERROR(ROUND(IF(D$4=1,1+9*(MIN(MAX(Data_wide!$G$100,D$2),D$3)-D$2)/(D$3-D$2),1+9*(D$3-MIN(MAX(Data_wide!$G$100,D$2),D$3))/(D$3-D$2)),1),""))</f>
        <v/>
      </c>
      <c r="E104" s="165">
        <f>IF(OR(E$4=0,Data_wide!$H$100=""),"",IFERROR(ROUND(IF(E$4=1,1+9*(MIN(MAX(Data_wide!$H$100,E$2),E$3)-E$2)/(E$3-E$2),1+9*(E$3-MIN(MAX(Data_wide!$H$100,E$2),E$3))/(E$3-E$2)),1),""))</f>
        <v/>
      </c>
      <c r="F104" s="165">
        <f>IF(OR(F$4=0,Data_wide!$I$100=""),"",IFERROR(ROUND(IF(F$4=1,1+9*(MIN(MAX(Data_wide!$I$100,F$2),F$3)-F$2)/(F$3-F$2),1+9*(F$3-MIN(MAX(Data_wide!$I$100,F$2),F$3))/(F$3-F$2)),1),""))</f>
        <v/>
      </c>
      <c r="G104" s="165">
        <f>IF(OR(G$4=0,Data_wide!$J$100=""),"",IFERROR(ROUND(IF(G$4=1,1+9*(MIN(MAX(Data_wide!$J$100,G$2),G$3)-G$2)/(G$3-G$2),1+9*(G$3-MIN(MAX(Data_wide!$J$100,G$2),G$3))/(G$3-G$2)),1),""))</f>
        <v/>
      </c>
      <c r="H104" s="165">
        <f>IF(OR(H$4=0,Data_wide!$K$100=""),"",IFERROR(ROUND(IF(H$4=1,1+9*(MIN(MAX(Data_wide!$K$100,H$2),H$3)-H$2)/(H$3-H$2),1+9*(H$3-MIN(MAX(Data_wide!$K$100,H$2),H$3))/(H$3-H$2)),1),""))</f>
        <v/>
      </c>
      <c r="I104" s="165">
        <f>IF(OR(I$4=0,Data_wide!$L$100=""),"",IFERROR(ROUND(IF(I$4=1,1+9*(MIN(MAX(Data_wide!$L$100,I$2),I$3)-I$2)/(I$3-I$2),1+9*(I$3-MIN(MAX(Data_wide!$L$100,I$2),I$3))/(I$3-I$2)),1),""))</f>
        <v/>
      </c>
      <c r="J104" s="165">
        <f>IF(OR(J$4=0,Data_wide!$M$100=""),"",IFERROR(ROUND(IF(J$4=1,1+9*(MIN(MAX(Data_wide!$M$100,J$2),J$3)-J$2)/(J$3-J$2),1+9*(J$3-MIN(MAX(Data_wide!$M$100,J$2),J$3))/(J$3-J$2)),1),""))</f>
        <v/>
      </c>
      <c r="K104" s="165">
        <f>IF(OR(K$4=0,Data_wide!$N$100=""),"",IFERROR(ROUND(IF(K$4=1,1+9*(MIN(MAX(Data_wide!$N$100,K$2),K$3)-K$2)/(K$3-K$2),1+9*(K$3-MIN(MAX(Data_wide!$N$100,K$2),K$3))/(K$3-K$2)),1),""))</f>
        <v/>
      </c>
      <c r="L104" s="165">
        <f>IF(OR(L$4=0,Data_wide!$O$100=""),"",IFERROR(ROUND(IF(L$4=1,1+9*(MIN(MAX(Data_wide!$O$100,L$2),L$3)-L$2)/(L$3-L$2),1+9*(L$3-MIN(MAX(Data_wide!$O$100,L$2),L$3))/(L$3-L$2)),1),""))</f>
        <v/>
      </c>
      <c r="M104" s="165">
        <f>IF(OR(M$4=0,Data_wide!$P$100=""),"",IFERROR(ROUND(IF(M$4=1,1+9*(MIN(MAX(Data_wide!$P$100,M$2),M$3)-M$2)/(M$3-M$2),1+9*(M$3-MIN(MAX(Data_wide!$P$100,M$2),M$3))/(M$3-M$2)),1),""))</f>
        <v/>
      </c>
      <c r="N104" s="165">
        <f>IF(OR(N$4=0,Data_wide!$Q$100=""),"",IFERROR(ROUND(IF(N$4=1,1+9*(MIN(MAX(Data_wide!$Q$100,N$2),N$3)-N$2)/(N$3-N$2),1+9*(N$3-MIN(MAX(Data_wide!$Q$100,N$2),N$3))/(N$3-N$2)),1),""))</f>
        <v/>
      </c>
      <c r="O104" s="165">
        <f>IF(OR(O$4=0,Data_wide!$R$100=""),"",IFERROR(ROUND(IF(O$4=1,1+9*(MIN(MAX(Data_wide!$R$100,O$2),O$3)-O$2)/(O$3-O$2),1+9*(O$3-MIN(MAX(Data_wide!$R$100,O$2),O$3))/(O$3-O$2)),1),""))</f>
        <v/>
      </c>
      <c r="P104" s="165">
        <f>IF(OR(P$4=0,Data_wide!$S$100=""),"",IFERROR(ROUND(IF(P$4=1,1+9*(MIN(MAX(Data_wide!$S$100,P$2),P$3)-P$2)/(P$3-P$2),1+9*(P$3-MIN(MAX(Data_wide!$S$100,P$2),P$3))/(P$3-P$2)),1),""))</f>
        <v/>
      </c>
      <c r="Q104" s="165">
        <f>IF(OR(Q$4=0,Data_wide!$T$100=""),"",IFERROR(ROUND(IF(Q$4=1,1+9*(MIN(MAX(Data_wide!$T$100,Q$2),Q$3)-Q$2)/(Q$3-Q$2),1+9*(Q$3-MIN(MAX(Data_wide!$T$100,Q$2),Q$3))/(Q$3-Q$2)),1),""))</f>
        <v/>
      </c>
      <c r="R104" s="165">
        <f>IF(OR(R$4=0,Data_wide!$U$100=""),"",IFERROR(ROUND(IF(R$4=1,1+9*(MIN(MAX(Data_wide!$U$100,R$2),R$3)-R$2)/(R$3-R$2),1+9*(R$3-MIN(MAX(Data_wide!$U$100,R$2),R$3))/(R$3-R$2)),1),""))</f>
        <v/>
      </c>
      <c r="S104" s="165">
        <f>IF(OR(S$4=0,Data_wide!$V$100=""),"",IFERROR(ROUND(IF(S$4=1,1+9*(MIN(MAX(Data_wide!$V$100,S$2),S$3)-S$2)/(S$3-S$2),1+9*(S$3-MIN(MAX(Data_wide!$V$100,S$2),S$3))/(S$3-S$2)),1),""))</f>
        <v/>
      </c>
      <c r="T104" s="165">
        <f>IF(OR(T$4=0,Data_wide!$W$100=""),"",IFERROR(ROUND(IF(T$4=1,1+9*(MIN(MAX(Data_wide!$W$100,T$2),T$3)-T$2)/(T$3-T$2),1+9*(T$3-MIN(MAX(Data_wide!$W$100,T$2),T$3))/(T$3-T$2)),1),""))</f>
        <v/>
      </c>
      <c r="U104" s="165">
        <f>IF(OR(U$4=0,Data_wide!$X$100=""),"",IFERROR(ROUND(IF(U$4=1,1+9*(MIN(MAX(Data_wide!$X$100,U$2),U$3)-U$2)/(U$3-U$2),1+9*(U$3-MIN(MAX(Data_wide!$X$100,U$2),U$3))/(U$3-U$2)),1),""))</f>
        <v/>
      </c>
      <c r="V104" s="165">
        <f>IF(OR(V$4=0,Data_wide!$Y$100=""),"",IFERROR(ROUND(IF(V$4=1,1+9*(MIN(MAX(Data_wide!$Y$100,V$2),V$3)-V$2)/(V$3-V$2),1+9*(V$3-MIN(MAX(Data_wide!$Y$100,V$2),V$3))/(V$3-V$2)),1),""))</f>
        <v/>
      </c>
      <c r="W104" s="165">
        <f>IF(OR(W$4=0,Data_wide!$Z$100=""),"",IFERROR(ROUND(IF(W$4=1,1+9*(MIN(MAX(Data_wide!$Z$100,W$2),W$3)-W$2)/(W$3-W$2),1+9*(W$3-MIN(MAX(Data_wide!$Z$100,W$2),W$3))/(W$3-W$2)),1),""))</f>
        <v/>
      </c>
      <c r="X104" s="165">
        <f>IF(OR(X$4=0,Data_wide!$AA$100=""),"",IFERROR(ROUND(IF(X$4=1,1+9*(MIN(MAX(Data_wide!$AA$100,X$2),X$3)-X$2)/(X$3-X$2),1+9*(X$3-MIN(MAX(Data_wide!$AA$100,X$2),X$3))/(X$3-X$2)),1),""))</f>
        <v/>
      </c>
      <c r="Y104" s="165">
        <f>IF(OR(Y$4=0,Data_wide!$AB$100=""),"",IFERROR(ROUND(IF(Y$4=1,1+9*(MIN(MAX(Data_wide!$AB$100,Y$2),Y$3)-Y$2)/(Y$3-Y$2),1+9*(Y$3-MIN(MAX(Data_wide!$AB$100,Y$2),Y$3))/(Y$3-Y$2)),1),""))</f>
        <v/>
      </c>
      <c r="Z104" s="165">
        <f>IF(OR(Z$4=0,Data_wide!$AC$100=""),"",IFERROR(ROUND(IF(Z$4=1,1+9*(MIN(MAX(Data_wide!$AC$100,Z$2),Z$3)-Z$2)/(Z$3-Z$2),1+9*(Z$3-MIN(MAX(Data_wide!$AC$100,Z$2),Z$3))/(Z$3-Z$2)),1),""))</f>
        <v/>
      </c>
      <c r="AA104" s="165">
        <f>IF(OR(AA$4=0,Data_wide!$AD$100=""),"",IFERROR(ROUND(IF(AA$4=1,1+9*(MIN(MAX(Data_wide!$AD$100,AA$2),AA$3)-AA$2)/(AA$3-AA$2),1+9*(AA$3-MIN(MAX(Data_wide!$AD$100,AA$2),AA$3))/(AA$3-AA$2)),1),""))</f>
        <v/>
      </c>
      <c r="AB104" s="165">
        <f>IF(OR(AB$4=0,Data_wide!$AE$100=""),"",IFERROR(ROUND(IF(AB$4=1,1+9*(MIN(MAX(Data_wide!$AE$100,AB$2),AB$3)-AB$2)/(AB$3-AB$2),1+9*(AB$3-MIN(MAX(Data_wide!$AE$100,AB$2),AB$3))/(AB$3-AB$2)),1),""))</f>
        <v/>
      </c>
      <c r="AC104" s="165">
        <f>IF(OR(AC$4=0,Data_wide!$AF$100=""),"",IFERROR(ROUND(IF(AC$4=1,1+9*(MIN(MAX(Data_wide!$AF$100,AC$2),AC$3)-AC$2)/(AC$3-AC$2),1+9*(AC$3-MIN(MAX(Data_wide!$AF$100,AC$2),AC$3))/(AC$3-AC$2)),1),""))</f>
        <v/>
      </c>
      <c r="AD104" s="165">
        <f>IF(OR(AD$4=0,Data_wide!$AG$100=""),"",IFERROR(ROUND(IF(AD$4=1,1+9*(MIN(MAX(Data_wide!$AG$100,AD$2),AD$3)-AD$2)/(AD$3-AD$2),1+9*(AD$3-MIN(MAX(Data_wide!$AG$100,AD$2),AD$3))/(AD$3-AD$2)),1),""))</f>
        <v/>
      </c>
      <c r="AE104" s="165">
        <f>IF(OR(AE$4=0,Data_wide!$AH$100=""),"",IFERROR(ROUND(IF(AE$4=1,1+9*(MIN(MAX(Data_wide!$AH$100,AE$2),AE$3)-AE$2)/(AE$3-AE$2),1+9*(AE$3-MIN(MAX(Data_wide!$AH$100,AE$2),AE$3))/(AE$3-AE$2)),1),""))</f>
        <v/>
      </c>
      <c r="AF104" s="165">
        <f>IF(OR(AF$4=0,Data_wide!$AI$100=""),"",IFERROR(ROUND(IF(AF$4=1,1+9*(MIN(MAX(Data_wide!$AI$100,AF$2),AF$3)-AF$2)/(AF$3-AF$2),1+9*(AF$3-MIN(MAX(Data_wide!$AI$100,AF$2),AF$3))/(AF$3-AF$2)),1),""))</f>
        <v/>
      </c>
      <c r="AG104" s="165">
        <f>IF(OR(AG$4=0,Data_wide!$AJ$100=""),"",IFERROR(ROUND(IF(AG$4=1,1+9*(MIN(MAX(Data_wide!$AJ$100,AG$2),AG$3)-AG$2)/(AG$3-AG$2),1+9*(AG$3-MIN(MAX(Data_wide!$AJ$100,AG$2),AG$3))/(AG$3-AG$2)),1),""))</f>
        <v/>
      </c>
      <c r="AH104" s="165">
        <f>IF(OR(AH$4=0,Data_wide!$AK$100=""),"",IFERROR(ROUND(IF(AH$4=1,1+9*(MIN(MAX(Data_wide!$AK$100,AH$2),AH$3)-AH$2)/(AH$3-AH$2),1+9*(AH$3-MIN(MAX(Data_wide!$AK$100,AH$2),AH$3))/(AH$3-AH$2)),1),""))</f>
        <v/>
      </c>
      <c r="AI104" s="165">
        <f>IF(OR(AI$4=0,Data_wide!$AL$100=""),"",IFERROR(ROUND(IF(AI$4=1,1+9*(MIN(MAX(Data_wide!$AL$100,AI$2),AI$3)-AI$2)/(AI$3-AI$2),1+9*(AI$3-MIN(MAX(Data_wide!$AL$100,AI$2),AI$3))/(AI$3-AI$2)),1),""))</f>
        <v/>
      </c>
      <c r="AJ104" s="165">
        <f>IF(OR(AJ$4=0,Data_wide!$AM$100=""),"",IFERROR(ROUND(IF(AJ$4=1,1+9*(MIN(MAX(Data_wide!$AM$100,AJ$2),AJ$3)-AJ$2)/(AJ$3-AJ$2),1+9*(AJ$3-MIN(MAX(Data_wide!$AM$100,AJ$2),AJ$3))/(AJ$3-AJ$2)),1),""))</f>
        <v/>
      </c>
      <c r="AK104" s="165">
        <f>IF(OR(AK$4=0,Data_wide!$AN$100=""),"",IFERROR(ROUND(IF(AK$4=1,1+9*(MIN(MAX(Data_wide!$AN$100,AK$2),AK$3)-AK$2)/(AK$3-AK$2),1+9*(AK$3-MIN(MAX(Data_wide!$AN$100,AK$2),AK$3))/(AK$3-AK$2)),1),""))</f>
        <v/>
      </c>
      <c r="AL104" s="165">
        <f>IF(OR(AL$4=0,Data_wide!$AO$100=""),"",IFERROR(ROUND(IF(AL$4=1,1+9*(MIN(MAX(Data_wide!$AO$100,AL$2),AL$3)-AL$2)/(AL$3-AL$2),1+9*(AL$3-MIN(MAX(Data_wide!$AO$100,AL$2),AL$3))/(AL$3-AL$2)),1),""))</f>
        <v/>
      </c>
      <c r="AM104" s="165">
        <f>IF(OR(AM$4=0,Data_wide!$AP$100=""),"",IFERROR(ROUND(IF(AM$4=1,1+9*(MIN(MAX(Data_wide!$AP$100,AM$2),AM$3)-AM$2)/(AM$3-AM$2),1+9*(AM$3-MIN(MAX(Data_wide!$AP$100,AM$2),AM$3))/(AM$3-AM$2)),1),""))</f>
        <v/>
      </c>
      <c r="AN104" s="165">
        <f>IF(OR(AN$4=0,Data_wide!$AQ$100=""),"",IFERROR(ROUND(IF(AN$4=1,1+9*(MIN(MAX(Data_wide!$AQ$100,AN$2),AN$3)-AN$2)/(AN$3-AN$2),1+9*(AN$3-MIN(MAX(Data_wide!$AQ$100,AN$2),AN$3))/(AN$3-AN$2)),1),""))</f>
        <v/>
      </c>
      <c r="AO104" s="165">
        <f>IF(OR(AO$4=0,Data_wide!$AR$100=""),"",IFERROR(ROUND(IF(AO$4=1,1+9*(MIN(MAX(Data_wide!$AR$100,AO$2),AO$3)-AO$2)/(AO$3-AO$2),1+9*(AO$3-MIN(MAX(Data_wide!$AR$100,AO$2),AO$3))/(AO$3-AO$2)),1),""))</f>
        <v/>
      </c>
      <c r="AP104" s="165">
        <f>IF(OR(AP$4=0,Data_wide!$AS$100=""),"",IFERROR(ROUND(IF(AP$4=1,1+9*(MIN(MAX(Data_wide!$AS$100,AP$2),AP$3)-AP$2)/(AP$3-AP$2),1+9*(AP$3-MIN(MAX(Data_wide!$AS$100,AP$2),AP$3))/(AP$3-AP$2)),1),""))</f>
        <v/>
      </c>
      <c r="AQ104" s="165">
        <f>IF(OR(AQ$4=0,Data_wide!$AT$100=""),"",IFERROR(ROUND(IF(AQ$4=1,1+9*(MIN(MAX(Data_wide!$AT$100,AQ$2),AQ$3)-AQ$2)/(AQ$3-AQ$2),1+9*(AQ$3-MIN(MAX(Data_wide!$AT$100,AQ$2),AQ$3))/(AQ$3-AQ$2)),1),""))</f>
        <v/>
      </c>
      <c r="AR104" s="165">
        <f>IF(OR(AR$4=0,Data_wide!$AU$100=""),"",IFERROR(ROUND(IF(AR$4=1,1+9*(MIN(MAX(Data_wide!$AU$100,AR$2),AR$3)-AR$2)/(AR$3-AR$2),1+9*(AR$3-MIN(MAX(Data_wide!$AU$100,AR$2),AR$3))/(AR$3-AR$2)),1),""))</f>
        <v/>
      </c>
      <c r="AS104" s="165">
        <f>IF(OR(AS$4=0,Data_wide!$AV$100=""),"",IFERROR(ROUND(IF(AS$4=1,1+9*(MIN(MAX(Data_wide!$AV$100,AS$2),AS$3)-AS$2)/(AS$3-AS$2),1+9*(AS$3-MIN(MAX(Data_wide!$AV$100,AS$2),AS$3))/(AS$3-AS$2)),1),""))</f>
        <v/>
      </c>
      <c r="AT104" s="165">
        <f>IF(OR(AT$4=0,Data_wide!$AW$100=""),"",IFERROR(ROUND(IF(AT$4=1,1+9*(MIN(MAX(Data_wide!$AW$100,AT$2),AT$3)-AT$2)/(AT$3-AT$2),1+9*(AT$3-MIN(MAX(Data_wide!$AW$100,AT$2),AT$3))/(AT$3-AT$2)),1),""))</f>
        <v/>
      </c>
      <c r="AU104" s="165">
        <f>IF(OR(AU$4=0,Data_wide!$AX$100=""),"",IFERROR(ROUND(IF(AU$4=1,1+9*(MIN(MAX(Data_wide!$AX$100,AU$2),AU$3)-AU$2)/(AU$3-AU$2),1+9*(AU$3-MIN(MAX(Data_wide!$AX$100,AU$2),AU$3))/(AU$3-AU$2)),1),""))</f>
        <v/>
      </c>
      <c r="AV104" s="165">
        <f>IF(OR(AV$4=0,Data_wide!$AY$100=""),"",IFERROR(ROUND(IF(AV$4=1,1+9*(MIN(MAX(Data_wide!$AY$100,AV$2),AV$3)-AV$2)/(AV$3-AV$2),1+9*(AV$3-MIN(MAX(Data_wide!$AY$100,AV$2),AV$3))/(AV$3-AV$2)),1),""))</f>
        <v/>
      </c>
      <c r="AW104" s="165">
        <f>IF(OR(AW$4=0,Data_wide!$AZ$100=""),"",IFERROR(ROUND(IF(AW$4=1,1+9*(MIN(MAX(Data_wide!$AZ$100,AW$2),AW$3)-AW$2)/(AW$3-AW$2),1+9*(AW$3-MIN(MAX(Data_wide!$AZ$100,AW$2),AW$3))/(AW$3-AW$2)),1),""))</f>
        <v/>
      </c>
      <c r="AX104" s="165">
        <f>IF(OR(AX$4=0,Data_wide!$BA$100=""),"",IFERROR(ROUND(IF(AX$4=1,1+9*(MIN(MAX(Data_wide!$BA$100,AX$2),AX$3)-AX$2)/(AX$3-AX$2),1+9*(AX$3-MIN(MAX(Data_wide!$BA$100,AX$2),AX$3))/(AX$3-AX$2)),1),""))</f>
        <v/>
      </c>
      <c r="AY104" s="165">
        <f>IF(OR(AY$4=0,Data_wide!$BB$100=""),"",IFERROR(ROUND(IF(AY$4=1,1+9*(MIN(MAX(Data_wide!$BB$100,AY$2),AY$3)-AY$2)/(AY$3-AY$2),1+9*(AY$3-MIN(MAX(Data_wide!$BB$100,AY$2),AY$3))/(AY$3-AY$2)),1),""))</f>
        <v/>
      </c>
      <c r="AZ104" s="165">
        <f>IF(OR(AZ$4=0,Data_wide!$BC$100=""),"",IFERROR(ROUND(IF(AZ$4=1,1+9*(MIN(MAX(Data_wide!$BC$100,AZ$2),AZ$3)-AZ$2)/(AZ$3-AZ$2),1+9*(AZ$3-MIN(MAX(Data_wide!$BC$100,AZ$2),AZ$3))/(AZ$3-AZ$2)),1),""))</f>
        <v/>
      </c>
      <c r="BA104" s="165">
        <f>IF(OR(BA$4=0,Data_wide!$BD$100=""),"",IFERROR(ROUND(IF(BA$4=1,1+9*(MIN(MAX(Data_wide!$BD$100,BA$2),BA$3)-BA$2)/(BA$3-BA$2),1+9*(BA$3-MIN(MAX(Data_wide!$BD$100,BA$2),BA$3))/(BA$3-BA$2)),1),""))</f>
        <v/>
      </c>
      <c r="BB104" s="165">
        <f>IF(OR(BB$4=0,Data_wide!$BE$100=""),"",IFERROR(ROUND(IF(BB$4=1,1+9*(MIN(MAX(Data_wide!$BE$100,BB$2),BB$3)-BB$2)/(BB$3-BB$2),1+9*(BB$3-MIN(MAX(Data_wide!$BE$100,BB$2),BB$3))/(BB$3-BB$2)),1),""))</f>
        <v/>
      </c>
      <c r="BC104" s="165">
        <f>IF(OR(BC$4=0,Data_wide!$BF$100=""),"",IFERROR(ROUND(IF(BC$4=1,1+9*(MIN(MAX(Data_wide!$BF$100,BC$2),BC$3)-BC$2)/(BC$3-BC$2),1+9*(BC$3-MIN(MAX(Data_wide!$BF$100,BC$2),BC$3))/(BC$3-BC$2)),1),""))</f>
        <v/>
      </c>
      <c r="BD104" s="165">
        <f>IF(OR(BD$4=0,Data_wide!$BG$100=""),"",IFERROR(ROUND(IF(BD$4=1,1+9*(MIN(MAX(Data_wide!$BG$100,BD$2),BD$3)-BD$2)/(BD$3-BD$2),1+9*(BD$3-MIN(MAX(Data_wide!$BG$100,BD$2),BD$3))/(BD$3-BD$2)),1),""))</f>
        <v/>
      </c>
      <c r="BE104" s="165">
        <f>IF(OR(BE$4=0,Data_wide!$BH$100=""),"",IFERROR(ROUND(IF(BE$4=1,1+9*(MIN(MAX(Data_wide!$BH$100,BE$2),BE$3)-BE$2)/(BE$3-BE$2),1+9*(BE$3-MIN(MAX(Data_wide!$BH$100,BE$2),BE$3))/(BE$3-BE$2)),1),""))</f>
        <v/>
      </c>
      <c r="BF104" s="165">
        <f>IF(OR(BF$4=0,Data_wide!$BI$100=""),"",IFERROR(ROUND(IF(BF$4=1,1+9*(MIN(MAX(Data_wide!$BI$100,BF$2),BF$3)-BF$2)/(BF$3-BF$2),1+9*(BF$3-MIN(MAX(Data_wide!$BI$100,BF$2),BF$3))/(BF$3-BF$2)),1),""))</f>
        <v/>
      </c>
      <c r="BG104" s="165">
        <f>IF(OR(BG$4=0,Data_wide!$BJ$100=""),"",IFERROR(ROUND(IF(BG$4=1,1+9*(MIN(MAX(Data_wide!$BJ$100,BG$2),BG$3)-BG$2)/(BG$3-BG$2),1+9*(BG$3-MIN(MAX(Data_wide!$BJ$100,BG$2),BG$3))/(BG$3-BG$2)),1),""))</f>
        <v/>
      </c>
      <c r="BH104" s="165">
        <f>IF(OR(BH$4=0,Data_wide!$BK$100=""),"",IFERROR(ROUND(IF(BH$4=1,1+9*(MIN(MAX(Data_wide!$BK$100,BH$2),BH$3)-BH$2)/(BH$3-BH$2),1+9*(BH$3-MIN(MAX(Data_wide!$BK$100,BH$2),BH$3))/(BH$3-BH$2)),1),""))</f>
        <v/>
      </c>
      <c r="BI104" s="165">
        <f>IF(OR(BI$4=0,Data_wide!$BL$100=""),"",IFERROR(ROUND(IF(BI$4=1,1+9*(MIN(MAX(Data_wide!$BL$100,BI$2),BI$3)-BI$2)/(BI$3-BI$2),1+9*(BI$3-MIN(MAX(Data_wide!$BL$100,BI$2),BI$3))/(BI$3-BI$2)),1),""))</f>
        <v/>
      </c>
      <c r="BJ104" s="165">
        <f>IF(OR(BJ$4=0,Data_wide!$BM$100=""),"",IFERROR(ROUND(IF(BJ$4=1,1+9*(MIN(MAX(Data_wide!$BM$100,BJ$2),BJ$3)-BJ$2)/(BJ$3-BJ$2),1+9*(BJ$3-MIN(MAX(Data_wide!$BM$100,BJ$2),BJ$3))/(BJ$3-BJ$2)),1),""))</f>
        <v/>
      </c>
      <c r="BK104" s="165">
        <f>IF(OR(BK$4=0,Data_wide!$BN$100=""),"",IFERROR(ROUND(IF(BK$4=1,1+9*(MIN(MAX(Data_wide!$BN$100,BK$2),BK$3)-BK$2)/(BK$3-BK$2),1+9*(BK$3-MIN(MAX(Data_wide!$BN$100,BK$2),BK$3))/(BK$3-BK$2)),1),""))</f>
        <v/>
      </c>
      <c r="BL104" s="165">
        <f>IF(OR(BL$4=0,Data_wide!$BO$100=""),"",IFERROR(ROUND(IF(BL$4=1,1+9*(MIN(MAX(Data_wide!$BO$100,BL$2),BL$3)-BL$2)/(BL$3-BL$2),1+9*(BL$3-MIN(MAX(Data_wide!$BO$100,BL$2),BL$3))/(BL$3-BL$2)),1),""))</f>
        <v/>
      </c>
      <c r="BM104" s="165">
        <f>IF(OR(BM$4=0,Data_wide!$BP$100=""),"",IFERROR(ROUND(IF(BM$4=1,1+9*(MIN(MAX(Data_wide!$BP$100,BM$2),BM$3)-BM$2)/(BM$3-BM$2),1+9*(BM$3-MIN(MAX(Data_wide!$BP$100,BM$2),BM$3))/(BM$3-BM$2)),1),""))</f>
        <v/>
      </c>
      <c r="BN104" s="165">
        <f>IF(OR(BN$4=0,Data_wide!$BQ$100=""),"",IFERROR(ROUND(IF(BN$4=1,1+9*(MIN(MAX(Data_wide!$BQ$100,BN$2),BN$3)-BN$2)/(BN$3-BN$2),1+9*(BN$3-MIN(MAX(Data_wide!$BQ$100,BN$2),BN$3))/(BN$3-BN$2)),1),""))</f>
        <v/>
      </c>
      <c r="BO104" s="165">
        <f>IF(OR(BO$4=0,Data_wide!$BR$100=""),"",IFERROR(ROUND(IF(BO$4=1,1+9*(MIN(MAX(Data_wide!$BR$100,BO$2),BO$3)-BO$2)/(BO$3-BO$2),1+9*(BO$3-MIN(MAX(Data_wide!$BR$100,BO$2),BO$3))/(BO$3-BO$2)),1),""))</f>
        <v/>
      </c>
      <c r="BP104" s="165">
        <f>IF(OR(BP$4=0,Data_wide!$BS$100=""),"",IFERROR(ROUND(IF(BP$4=1,1+9*(MIN(MAX(Data_wide!$BS$100,BP$2),BP$3)-BP$2)/(BP$3-BP$2),1+9*(BP$3-MIN(MAX(Data_wide!$BS$100,BP$2),BP$3))/(BP$3-BP$2)),1),""))</f>
        <v/>
      </c>
      <c r="BQ104" s="165">
        <f>IF(OR(BQ$4=0,Data_wide!$BT$100=""),"",IFERROR(ROUND(IF(BQ$4=1,1+9*(MIN(MAX(Data_wide!$BT$100,BQ$2),BQ$3)-BQ$2)/(BQ$3-BQ$2),1+9*(BQ$3-MIN(MAX(Data_wide!$BT$100,BQ$2),BQ$3))/(BQ$3-BQ$2)),1),""))</f>
        <v/>
      </c>
      <c r="BR104" s="165">
        <f>IF(OR(BR$4=0,Data_wide!$BU$100=""),"",IFERROR(ROUND(IF(BR$4=1,1+9*(MIN(MAX(Data_wide!$BU$100,BR$2),BR$3)-BR$2)/(BR$3-BR$2),1+9*(BR$3-MIN(MAX(Data_wide!$BU$100,BR$2),BR$3))/(BR$3-BR$2)),1),""))</f>
        <v/>
      </c>
      <c r="BS104" s="165">
        <f>IF(OR(BS$4=0,Data_wide!$BV$100=""),"",IFERROR(ROUND(IF(BS$4=1,1+9*(MIN(MAX(Data_wide!$BV$100,BS$2),BS$3)-BS$2)/(BS$3-BS$2),1+9*(BS$3-MIN(MAX(Data_wide!$BV$100,BS$2),BS$3))/(BS$3-BS$2)),1),""))</f>
        <v/>
      </c>
      <c r="BT104" s="165">
        <f>IF(OR(BT$4=0,Data_wide!$BW$100=""),"",IFERROR(ROUND(IF(BT$4=1,1+9*(MIN(MAX(Data_wide!$BW$100,BT$2),BT$3)-BT$2)/(BT$3-BT$2),1+9*(BT$3-MIN(MAX(Data_wide!$BW$100,BT$2),BT$3))/(BT$3-BT$2)),1),""))</f>
        <v/>
      </c>
      <c r="BU104" s="165">
        <f>IF(OR(BU$4=0,Data_wide!$BX$100=""),"",IFERROR(ROUND(IF(BU$4=1,1+9*(MIN(MAX(Data_wide!$BX$100,BU$2),BU$3)-BU$2)/(BU$3-BU$2),1+9*(BU$3-MIN(MAX(Data_wide!$BX$100,BU$2),BU$3))/(BU$3-BU$2)),1),""))</f>
        <v/>
      </c>
      <c r="BV104" s="165">
        <f>IF(OR(BV$4=0,Data_wide!$BY$100=""),"",IFERROR(ROUND(IF(BV$4=1,1+9*(MIN(MAX(Data_wide!$BY$100,BV$2),BV$3)-BV$2)/(BV$3-BV$2),1+9*(BV$3-MIN(MAX(Data_wide!$BY$100,BV$2),BV$3))/(BV$3-BV$2)),1),""))</f>
        <v/>
      </c>
      <c r="BW104" s="165">
        <f>IF(OR(BW$4=0,Data_wide!$BZ$100=""),"",IFERROR(ROUND(IF(BW$4=1,1+9*(MIN(MAX(Data_wide!$BZ$100,BW$2),BW$3)-BW$2)/(BW$3-BW$2),1+9*(BW$3-MIN(MAX(Data_wide!$BZ$100,BW$2),BW$3))/(BW$3-BW$2)),1),""))</f>
        <v/>
      </c>
      <c r="BX104" s="165">
        <f>IF(OR(BX$4=0,Data_wide!$CA$100=""),"",IFERROR(ROUND(IF(BX$4=1,1+9*(MIN(MAX(Data_wide!$CA$100,BX$2),BX$3)-BX$2)/(BX$3-BX$2),1+9*(BX$3-MIN(MAX(Data_wide!$CA$100,BX$2),BX$3))/(BX$3-BX$2)),1),""))</f>
        <v/>
      </c>
      <c r="BY104" s="165">
        <f>IF(OR(BY$4=0,Data_wide!$CB$100=""),"",IFERROR(ROUND(IF(BY$4=1,1+9*(MIN(MAX(Data_wide!$CB$100,BY$2),BY$3)-BY$2)/(BY$3-BY$2),1+9*(BY$3-MIN(MAX(Data_wide!$CB$100,BY$2),BY$3))/(BY$3-BY$2)),1),""))</f>
        <v/>
      </c>
      <c r="BZ104" s="165">
        <f>IF(OR(BZ$4=0,Data_wide!$CC$100=""),"",IFERROR(ROUND(IF(BZ$4=1,1+9*(MIN(MAX(Data_wide!$CC$100,BZ$2),BZ$3)-BZ$2)/(BZ$3-BZ$2),1+9*(BZ$3-MIN(MAX(Data_wide!$CC$100,BZ$2),BZ$3))/(BZ$3-BZ$2)),1),""))</f>
        <v/>
      </c>
      <c r="CA104" s="165">
        <f>IF(OR(CA$4=0,Data_wide!$CD$100=""),"",IFERROR(ROUND(IF(CA$4=1,1+9*(MIN(MAX(Data_wide!$CD$100,CA$2),CA$3)-CA$2)/(CA$3-CA$2),1+9*(CA$3-MIN(MAX(Data_wide!$CD$100,CA$2),CA$3))/(CA$3-CA$2)),1),""))</f>
        <v/>
      </c>
      <c r="CB104" s="165">
        <f>IF(OR(CB$4=0,Data_wide!$CE$100=""),"",IFERROR(ROUND(IF(CB$4=1,1+9*(MIN(MAX(Data_wide!$CE$100,CB$2),CB$3)-CB$2)/(CB$3-CB$2),1+9*(CB$3-MIN(MAX(Data_wide!$CE$100,CB$2),CB$3))/(CB$3-CB$2)),1),""))</f>
        <v/>
      </c>
      <c r="CC104" s="165">
        <f>IF(OR(CC$4=0,Data_wide!$CF$100=""),"",IFERROR(ROUND(IF(CC$4=1,1+9*(MIN(MAX(Data_wide!$CF$100,CC$2),CC$3)-CC$2)/(CC$3-CC$2),1+9*(CC$3-MIN(MAX(Data_wide!$CF$100,CC$2),CC$3))/(CC$3-CC$2)),1),""))</f>
        <v/>
      </c>
      <c r="CD104" s="165">
        <f>IF(OR(CD$4=0,Data_wide!$CG$100=""),"",IFERROR(ROUND(IF(CD$4=1,1+9*(MIN(MAX(Data_wide!$CG$100,CD$2),CD$3)-CD$2)/(CD$3-CD$2),1+9*(CD$3-MIN(MAX(Data_wide!$CG$100,CD$2),CD$3))/(CD$3-CD$2)),1),""))</f>
        <v/>
      </c>
      <c r="CE104" s="165">
        <f>IF(OR(CE$4=0,Data_wide!$CH$100=""),"",IFERROR(ROUND(IF(CE$4=1,1+9*(MIN(MAX(Data_wide!$CH$100,CE$2),CE$3)-CE$2)/(CE$3-CE$2),1+9*(CE$3-MIN(MAX(Data_wide!$CH$100,CE$2),CE$3))/(CE$3-CE$2)),1),""))</f>
        <v/>
      </c>
      <c r="CF104" s="165">
        <f>IF(OR(CF$4=0,Data_wide!$CI$100=""),"",IFERROR(ROUND(IF(CF$4=1,1+9*(MIN(MAX(Data_wide!$CI$100,CF$2),CF$3)-CF$2)/(CF$3-CF$2),1+9*(CF$3-MIN(MAX(Data_wide!$CI$100,CF$2),CF$3))/(CF$3-CF$2)),1),""))</f>
        <v/>
      </c>
      <c r="CG104" s="165">
        <f>IF(OR(CG$4=0,Data_wide!$CJ$100=""),"",IFERROR(ROUND(IF(CG$4=1,1+9*(MIN(MAX(Data_wide!$CJ$100,CG$2),CG$3)-CG$2)/(CG$3-CG$2),1+9*(CG$3-MIN(MAX(Data_wide!$CJ$100,CG$2),CG$3))/(CG$3-CG$2)),1),""))</f>
        <v/>
      </c>
      <c r="CH104" s="165">
        <f>IF(OR(CH$4=0,Data_wide!$CK$100=""),"",IFERROR(ROUND(IF(CH$4=1,1+9*(MIN(MAX(Data_wide!$CK$100,CH$2),CH$3)-CH$2)/(CH$3-CH$2),1+9*(CH$3-MIN(MAX(Data_wide!$CK$100,CH$2),CH$3))/(CH$3-CH$2)),1),""))</f>
        <v/>
      </c>
      <c r="CI104" s="165">
        <f>IF(OR(CI$4=0,Data_wide!$CL$100=""),"",IFERROR(ROUND(IF(CI$4=1,1+9*(MIN(MAX(Data_wide!$CL$100,CI$2),CI$3)-CI$2)/(CI$3-CI$2),1+9*(CI$3-MIN(MAX(Data_wide!$CL$100,CI$2),CI$3))/(CI$3-CI$2)),1),""))</f>
        <v/>
      </c>
      <c r="CJ104" s="165">
        <f>IF(OR(CJ$4=0,Data_wide!$CM$100=""),"",IFERROR(ROUND(IF(CJ$4=1,1+9*(MIN(MAX(Data_wide!$CM$100,CJ$2),CJ$3)-CJ$2)/(CJ$3-CJ$2),1+9*(CJ$3-MIN(MAX(Data_wide!$CM$100,CJ$2),CJ$3))/(CJ$3-CJ$2)),1),""))</f>
        <v/>
      </c>
      <c r="CK104" s="165">
        <f>IF(OR(CK$4=0,Data_wide!$CN$100=""),"",IFERROR(ROUND(IF(CK$4=1,1+9*(MIN(MAX(Data_wide!$CN$100,CK$2),CK$3)-CK$2)/(CK$3-CK$2),1+9*(CK$3-MIN(MAX(Data_wide!$CN$100,CK$2),CK$3))/(CK$3-CK$2)),1),""))</f>
        <v/>
      </c>
      <c r="CL104" s="165">
        <f>IF(OR(CL$4=0,Data_wide!$CO$100=""),"",IFERROR(ROUND(IF(CL$4=1,1+9*(MIN(MAX(Data_wide!$CO$100,CL$2),CL$3)-CL$2)/(CL$3-CL$2),1+9*(CL$3-MIN(MAX(Data_wide!$CO$100,CL$2),CL$3))/(CL$3-CL$2)),1),""))</f>
        <v/>
      </c>
      <c r="CM104" s="165">
        <f>IF(OR(CM$4=0,Data_wide!$CP$100=""),"",IFERROR(ROUND(IF(CM$4=1,1+9*(MIN(MAX(Data_wide!$CP$100,CM$2),CM$3)-CM$2)/(CM$3-CM$2),1+9*(CM$3-MIN(MAX(Data_wide!$CP$100,CM$2),CM$3))/(CM$3-CM$2)),1),""))</f>
        <v/>
      </c>
      <c r="CN104" s="165">
        <f>IF(OR(CN$4=0,Data_wide!$CQ$100=""),"",IFERROR(ROUND(IF(CN$4=1,1+9*(MIN(MAX(Data_wide!$CQ$100,CN$2),CN$3)-CN$2)/(CN$3-CN$2),1+9*(CN$3-MIN(MAX(Data_wide!$CQ$100,CN$2),CN$3))/(CN$3-CN$2)),1),""))</f>
        <v/>
      </c>
      <c r="CO104" s="165">
        <f>IF(OR(CO$4=0,Data_wide!$CR$100=""),"",IFERROR(ROUND(IF(CO$4=1,1+9*(MIN(MAX(Data_wide!$CR$100,CO$2),CO$3)-CO$2)/(CO$3-CO$2),1+9*(CO$3-MIN(MAX(Data_wide!$CR$100,CO$2),CO$3))/(CO$3-CO$2)),1),""))</f>
        <v/>
      </c>
    </row>
    <row r="105" ht="14" customHeight="1">
      <c r="A105" s="161" t="inlineStr">
        <is>
          <t>JOR</t>
        </is>
      </c>
      <c r="B105" s="161" t="inlineStr">
        <is>
          <t>Jordan</t>
        </is>
      </c>
      <c r="C105" s="165">
        <f>IF(OR(C$4=0,Data_wide!$F$101=""),"",IFERROR(ROUND(IF(C$4=1,1+9*(MIN(MAX(Data_wide!$F$101,C$2),C$3)-C$2)/(C$3-C$2),1+9*(C$3-MIN(MAX(Data_wide!$F$101,C$2),C$3))/(C$3-C$2)),1),""))</f>
        <v/>
      </c>
      <c r="D105" s="165">
        <f>IF(OR(D$4=0,Data_wide!$G$101=""),"",IFERROR(ROUND(IF(D$4=1,1+9*(MIN(MAX(Data_wide!$G$101,D$2),D$3)-D$2)/(D$3-D$2),1+9*(D$3-MIN(MAX(Data_wide!$G$101,D$2),D$3))/(D$3-D$2)),1),""))</f>
        <v/>
      </c>
      <c r="E105" s="165">
        <f>IF(OR(E$4=0,Data_wide!$H$101=""),"",IFERROR(ROUND(IF(E$4=1,1+9*(MIN(MAX(Data_wide!$H$101,E$2),E$3)-E$2)/(E$3-E$2),1+9*(E$3-MIN(MAX(Data_wide!$H$101,E$2),E$3))/(E$3-E$2)),1),""))</f>
        <v/>
      </c>
      <c r="F105" s="165">
        <f>IF(OR(F$4=0,Data_wide!$I$101=""),"",IFERROR(ROUND(IF(F$4=1,1+9*(MIN(MAX(Data_wide!$I$101,F$2),F$3)-F$2)/(F$3-F$2),1+9*(F$3-MIN(MAX(Data_wide!$I$101,F$2),F$3))/(F$3-F$2)),1),""))</f>
        <v/>
      </c>
      <c r="G105" s="165">
        <f>IF(OR(G$4=0,Data_wide!$J$101=""),"",IFERROR(ROUND(IF(G$4=1,1+9*(MIN(MAX(Data_wide!$J$101,G$2),G$3)-G$2)/(G$3-G$2),1+9*(G$3-MIN(MAX(Data_wide!$J$101,G$2),G$3))/(G$3-G$2)),1),""))</f>
        <v/>
      </c>
      <c r="H105" s="165">
        <f>IF(OR(H$4=0,Data_wide!$K$101=""),"",IFERROR(ROUND(IF(H$4=1,1+9*(MIN(MAX(Data_wide!$K$101,H$2),H$3)-H$2)/(H$3-H$2),1+9*(H$3-MIN(MAX(Data_wide!$K$101,H$2),H$3))/(H$3-H$2)),1),""))</f>
        <v/>
      </c>
      <c r="I105" s="165">
        <f>IF(OR(I$4=0,Data_wide!$L$101=""),"",IFERROR(ROUND(IF(I$4=1,1+9*(MIN(MAX(Data_wide!$L$101,I$2),I$3)-I$2)/(I$3-I$2),1+9*(I$3-MIN(MAX(Data_wide!$L$101,I$2),I$3))/(I$3-I$2)),1),""))</f>
        <v/>
      </c>
      <c r="J105" s="165">
        <f>IF(OR(J$4=0,Data_wide!$M$101=""),"",IFERROR(ROUND(IF(J$4=1,1+9*(MIN(MAX(Data_wide!$M$101,J$2),J$3)-J$2)/(J$3-J$2),1+9*(J$3-MIN(MAX(Data_wide!$M$101,J$2),J$3))/(J$3-J$2)),1),""))</f>
        <v/>
      </c>
      <c r="K105" s="165">
        <f>IF(OR(K$4=0,Data_wide!$N$101=""),"",IFERROR(ROUND(IF(K$4=1,1+9*(MIN(MAX(Data_wide!$N$101,K$2),K$3)-K$2)/(K$3-K$2),1+9*(K$3-MIN(MAX(Data_wide!$N$101,K$2),K$3))/(K$3-K$2)),1),""))</f>
        <v/>
      </c>
      <c r="L105" s="165">
        <f>IF(OR(L$4=0,Data_wide!$O$101=""),"",IFERROR(ROUND(IF(L$4=1,1+9*(MIN(MAX(Data_wide!$O$101,L$2),L$3)-L$2)/(L$3-L$2),1+9*(L$3-MIN(MAX(Data_wide!$O$101,L$2),L$3))/(L$3-L$2)),1),""))</f>
        <v/>
      </c>
      <c r="M105" s="165">
        <f>IF(OR(M$4=0,Data_wide!$P$101=""),"",IFERROR(ROUND(IF(M$4=1,1+9*(MIN(MAX(Data_wide!$P$101,M$2),M$3)-M$2)/(M$3-M$2),1+9*(M$3-MIN(MAX(Data_wide!$P$101,M$2),M$3))/(M$3-M$2)),1),""))</f>
        <v/>
      </c>
      <c r="N105" s="165">
        <f>IF(OR(N$4=0,Data_wide!$Q$101=""),"",IFERROR(ROUND(IF(N$4=1,1+9*(MIN(MAX(Data_wide!$Q$101,N$2),N$3)-N$2)/(N$3-N$2),1+9*(N$3-MIN(MAX(Data_wide!$Q$101,N$2),N$3))/(N$3-N$2)),1),""))</f>
        <v/>
      </c>
      <c r="O105" s="165">
        <f>IF(OR(O$4=0,Data_wide!$R$101=""),"",IFERROR(ROUND(IF(O$4=1,1+9*(MIN(MAX(Data_wide!$R$101,O$2),O$3)-O$2)/(O$3-O$2),1+9*(O$3-MIN(MAX(Data_wide!$R$101,O$2),O$3))/(O$3-O$2)),1),""))</f>
        <v/>
      </c>
      <c r="P105" s="165">
        <f>IF(OR(P$4=0,Data_wide!$S$101=""),"",IFERROR(ROUND(IF(P$4=1,1+9*(MIN(MAX(Data_wide!$S$101,P$2),P$3)-P$2)/(P$3-P$2),1+9*(P$3-MIN(MAX(Data_wide!$S$101,P$2),P$3))/(P$3-P$2)),1),""))</f>
        <v/>
      </c>
      <c r="Q105" s="165">
        <f>IF(OR(Q$4=0,Data_wide!$T$101=""),"",IFERROR(ROUND(IF(Q$4=1,1+9*(MIN(MAX(Data_wide!$T$101,Q$2),Q$3)-Q$2)/(Q$3-Q$2),1+9*(Q$3-MIN(MAX(Data_wide!$T$101,Q$2),Q$3))/(Q$3-Q$2)),1),""))</f>
        <v/>
      </c>
      <c r="R105" s="165">
        <f>IF(OR(R$4=0,Data_wide!$U$101=""),"",IFERROR(ROUND(IF(R$4=1,1+9*(MIN(MAX(Data_wide!$U$101,R$2),R$3)-R$2)/(R$3-R$2),1+9*(R$3-MIN(MAX(Data_wide!$U$101,R$2),R$3))/(R$3-R$2)),1),""))</f>
        <v/>
      </c>
      <c r="S105" s="165">
        <f>IF(OR(S$4=0,Data_wide!$V$101=""),"",IFERROR(ROUND(IF(S$4=1,1+9*(MIN(MAX(Data_wide!$V$101,S$2),S$3)-S$2)/(S$3-S$2),1+9*(S$3-MIN(MAX(Data_wide!$V$101,S$2),S$3))/(S$3-S$2)),1),""))</f>
        <v/>
      </c>
      <c r="T105" s="165">
        <f>IF(OR(T$4=0,Data_wide!$W$101=""),"",IFERROR(ROUND(IF(T$4=1,1+9*(MIN(MAX(Data_wide!$W$101,T$2),T$3)-T$2)/(T$3-T$2),1+9*(T$3-MIN(MAX(Data_wide!$W$101,T$2),T$3))/(T$3-T$2)),1),""))</f>
        <v/>
      </c>
      <c r="U105" s="165">
        <f>IF(OR(U$4=0,Data_wide!$X$101=""),"",IFERROR(ROUND(IF(U$4=1,1+9*(MIN(MAX(Data_wide!$X$101,U$2),U$3)-U$2)/(U$3-U$2),1+9*(U$3-MIN(MAX(Data_wide!$X$101,U$2),U$3))/(U$3-U$2)),1),""))</f>
        <v/>
      </c>
      <c r="V105" s="165">
        <f>IF(OR(V$4=0,Data_wide!$Y$101=""),"",IFERROR(ROUND(IF(V$4=1,1+9*(MIN(MAX(Data_wide!$Y$101,V$2),V$3)-V$2)/(V$3-V$2),1+9*(V$3-MIN(MAX(Data_wide!$Y$101,V$2),V$3))/(V$3-V$2)),1),""))</f>
        <v/>
      </c>
      <c r="W105" s="165">
        <f>IF(OR(W$4=0,Data_wide!$Z$101=""),"",IFERROR(ROUND(IF(W$4=1,1+9*(MIN(MAX(Data_wide!$Z$101,W$2),W$3)-W$2)/(W$3-W$2),1+9*(W$3-MIN(MAX(Data_wide!$Z$101,W$2),W$3))/(W$3-W$2)),1),""))</f>
        <v/>
      </c>
      <c r="X105" s="165">
        <f>IF(OR(X$4=0,Data_wide!$AA$101=""),"",IFERROR(ROUND(IF(X$4=1,1+9*(MIN(MAX(Data_wide!$AA$101,X$2),X$3)-X$2)/(X$3-X$2),1+9*(X$3-MIN(MAX(Data_wide!$AA$101,X$2),X$3))/(X$3-X$2)),1),""))</f>
        <v/>
      </c>
      <c r="Y105" s="165">
        <f>IF(OR(Y$4=0,Data_wide!$AB$101=""),"",IFERROR(ROUND(IF(Y$4=1,1+9*(MIN(MAX(Data_wide!$AB$101,Y$2),Y$3)-Y$2)/(Y$3-Y$2),1+9*(Y$3-MIN(MAX(Data_wide!$AB$101,Y$2),Y$3))/(Y$3-Y$2)),1),""))</f>
        <v/>
      </c>
      <c r="Z105" s="165">
        <f>IF(OR(Z$4=0,Data_wide!$AC$101=""),"",IFERROR(ROUND(IF(Z$4=1,1+9*(MIN(MAX(Data_wide!$AC$101,Z$2),Z$3)-Z$2)/(Z$3-Z$2),1+9*(Z$3-MIN(MAX(Data_wide!$AC$101,Z$2),Z$3))/(Z$3-Z$2)),1),""))</f>
        <v/>
      </c>
      <c r="AA105" s="165">
        <f>IF(OR(AA$4=0,Data_wide!$AD$101=""),"",IFERROR(ROUND(IF(AA$4=1,1+9*(MIN(MAX(Data_wide!$AD$101,AA$2),AA$3)-AA$2)/(AA$3-AA$2),1+9*(AA$3-MIN(MAX(Data_wide!$AD$101,AA$2),AA$3))/(AA$3-AA$2)),1),""))</f>
        <v/>
      </c>
      <c r="AB105" s="165">
        <f>IF(OR(AB$4=0,Data_wide!$AE$101=""),"",IFERROR(ROUND(IF(AB$4=1,1+9*(MIN(MAX(Data_wide!$AE$101,AB$2),AB$3)-AB$2)/(AB$3-AB$2),1+9*(AB$3-MIN(MAX(Data_wide!$AE$101,AB$2),AB$3))/(AB$3-AB$2)),1),""))</f>
        <v/>
      </c>
      <c r="AC105" s="165">
        <f>IF(OR(AC$4=0,Data_wide!$AF$101=""),"",IFERROR(ROUND(IF(AC$4=1,1+9*(MIN(MAX(Data_wide!$AF$101,AC$2),AC$3)-AC$2)/(AC$3-AC$2),1+9*(AC$3-MIN(MAX(Data_wide!$AF$101,AC$2),AC$3))/(AC$3-AC$2)),1),""))</f>
        <v/>
      </c>
      <c r="AD105" s="165">
        <f>IF(OR(AD$4=0,Data_wide!$AG$101=""),"",IFERROR(ROUND(IF(AD$4=1,1+9*(MIN(MAX(Data_wide!$AG$101,AD$2),AD$3)-AD$2)/(AD$3-AD$2),1+9*(AD$3-MIN(MAX(Data_wide!$AG$101,AD$2),AD$3))/(AD$3-AD$2)),1),""))</f>
        <v/>
      </c>
      <c r="AE105" s="165">
        <f>IF(OR(AE$4=0,Data_wide!$AH$101=""),"",IFERROR(ROUND(IF(AE$4=1,1+9*(MIN(MAX(Data_wide!$AH$101,AE$2),AE$3)-AE$2)/(AE$3-AE$2),1+9*(AE$3-MIN(MAX(Data_wide!$AH$101,AE$2),AE$3))/(AE$3-AE$2)),1),""))</f>
        <v/>
      </c>
      <c r="AF105" s="165">
        <f>IF(OR(AF$4=0,Data_wide!$AI$101=""),"",IFERROR(ROUND(IF(AF$4=1,1+9*(MIN(MAX(Data_wide!$AI$101,AF$2),AF$3)-AF$2)/(AF$3-AF$2),1+9*(AF$3-MIN(MAX(Data_wide!$AI$101,AF$2),AF$3))/(AF$3-AF$2)),1),""))</f>
        <v/>
      </c>
      <c r="AG105" s="165">
        <f>IF(OR(AG$4=0,Data_wide!$AJ$101=""),"",IFERROR(ROUND(IF(AG$4=1,1+9*(MIN(MAX(Data_wide!$AJ$101,AG$2),AG$3)-AG$2)/(AG$3-AG$2),1+9*(AG$3-MIN(MAX(Data_wide!$AJ$101,AG$2),AG$3))/(AG$3-AG$2)),1),""))</f>
        <v/>
      </c>
      <c r="AH105" s="165">
        <f>IF(OR(AH$4=0,Data_wide!$AK$101=""),"",IFERROR(ROUND(IF(AH$4=1,1+9*(MIN(MAX(Data_wide!$AK$101,AH$2),AH$3)-AH$2)/(AH$3-AH$2),1+9*(AH$3-MIN(MAX(Data_wide!$AK$101,AH$2),AH$3))/(AH$3-AH$2)),1),""))</f>
        <v/>
      </c>
      <c r="AI105" s="165">
        <f>IF(OR(AI$4=0,Data_wide!$AL$101=""),"",IFERROR(ROUND(IF(AI$4=1,1+9*(MIN(MAX(Data_wide!$AL$101,AI$2),AI$3)-AI$2)/(AI$3-AI$2),1+9*(AI$3-MIN(MAX(Data_wide!$AL$101,AI$2),AI$3))/(AI$3-AI$2)),1),""))</f>
        <v/>
      </c>
      <c r="AJ105" s="165">
        <f>IF(OR(AJ$4=0,Data_wide!$AM$101=""),"",IFERROR(ROUND(IF(AJ$4=1,1+9*(MIN(MAX(Data_wide!$AM$101,AJ$2),AJ$3)-AJ$2)/(AJ$3-AJ$2),1+9*(AJ$3-MIN(MAX(Data_wide!$AM$101,AJ$2),AJ$3))/(AJ$3-AJ$2)),1),""))</f>
        <v/>
      </c>
      <c r="AK105" s="165">
        <f>IF(OR(AK$4=0,Data_wide!$AN$101=""),"",IFERROR(ROUND(IF(AK$4=1,1+9*(MIN(MAX(Data_wide!$AN$101,AK$2),AK$3)-AK$2)/(AK$3-AK$2),1+9*(AK$3-MIN(MAX(Data_wide!$AN$101,AK$2),AK$3))/(AK$3-AK$2)),1),""))</f>
        <v/>
      </c>
      <c r="AL105" s="165">
        <f>IF(OR(AL$4=0,Data_wide!$AO$101=""),"",IFERROR(ROUND(IF(AL$4=1,1+9*(MIN(MAX(Data_wide!$AO$101,AL$2),AL$3)-AL$2)/(AL$3-AL$2),1+9*(AL$3-MIN(MAX(Data_wide!$AO$101,AL$2),AL$3))/(AL$3-AL$2)),1),""))</f>
        <v/>
      </c>
      <c r="AM105" s="165">
        <f>IF(OR(AM$4=0,Data_wide!$AP$101=""),"",IFERROR(ROUND(IF(AM$4=1,1+9*(MIN(MAX(Data_wide!$AP$101,AM$2),AM$3)-AM$2)/(AM$3-AM$2),1+9*(AM$3-MIN(MAX(Data_wide!$AP$101,AM$2),AM$3))/(AM$3-AM$2)),1),""))</f>
        <v/>
      </c>
      <c r="AN105" s="165">
        <f>IF(OR(AN$4=0,Data_wide!$AQ$101=""),"",IFERROR(ROUND(IF(AN$4=1,1+9*(MIN(MAX(Data_wide!$AQ$101,AN$2),AN$3)-AN$2)/(AN$3-AN$2),1+9*(AN$3-MIN(MAX(Data_wide!$AQ$101,AN$2),AN$3))/(AN$3-AN$2)),1),""))</f>
        <v/>
      </c>
      <c r="AO105" s="165">
        <f>IF(OR(AO$4=0,Data_wide!$AR$101=""),"",IFERROR(ROUND(IF(AO$4=1,1+9*(MIN(MAX(Data_wide!$AR$101,AO$2),AO$3)-AO$2)/(AO$3-AO$2),1+9*(AO$3-MIN(MAX(Data_wide!$AR$101,AO$2),AO$3))/(AO$3-AO$2)),1),""))</f>
        <v/>
      </c>
      <c r="AP105" s="165">
        <f>IF(OR(AP$4=0,Data_wide!$AS$101=""),"",IFERROR(ROUND(IF(AP$4=1,1+9*(MIN(MAX(Data_wide!$AS$101,AP$2),AP$3)-AP$2)/(AP$3-AP$2),1+9*(AP$3-MIN(MAX(Data_wide!$AS$101,AP$2),AP$3))/(AP$3-AP$2)),1),""))</f>
        <v/>
      </c>
      <c r="AQ105" s="165">
        <f>IF(OR(AQ$4=0,Data_wide!$AT$101=""),"",IFERROR(ROUND(IF(AQ$4=1,1+9*(MIN(MAX(Data_wide!$AT$101,AQ$2),AQ$3)-AQ$2)/(AQ$3-AQ$2),1+9*(AQ$3-MIN(MAX(Data_wide!$AT$101,AQ$2),AQ$3))/(AQ$3-AQ$2)),1),""))</f>
        <v/>
      </c>
      <c r="AR105" s="165">
        <f>IF(OR(AR$4=0,Data_wide!$AU$101=""),"",IFERROR(ROUND(IF(AR$4=1,1+9*(MIN(MAX(Data_wide!$AU$101,AR$2),AR$3)-AR$2)/(AR$3-AR$2),1+9*(AR$3-MIN(MAX(Data_wide!$AU$101,AR$2),AR$3))/(AR$3-AR$2)),1),""))</f>
        <v/>
      </c>
      <c r="AS105" s="165">
        <f>IF(OR(AS$4=0,Data_wide!$AV$101=""),"",IFERROR(ROUND(IF(AS$4=1,1+9*(MIN(MAX(Data_wide!$AV$101,AS$2),AS$3)-AS$2)/(AS$3-AS$2),1+9*(AS$3-MIN(MAX(Data_wide!$AV$101,AS$2),AS$3))/(AS$3-AS$2)),1),""))</f>
        <v/>
      </c>
      <c r="AT105" s="165">
        <f>IF(OR(AT$4=0,Data_wide!$AW$101=""),"",IFERROR(ROUND(IF(AT$4=1,1+9*(MIN(MAX(Data_wide!$AW$101,AT$2),AT$3)-AT$2)/(AT$3-AT$2),1+9*(AT$3-MIN(MAX(Data_wide!$AW$101,AT$2),AT$3))/(AT$3-AT$2)),1),""))</f>
        <v/>
      </c>
      <c r="AU105" s="165">
        <f>IF(OR(AU$4=0,Data_wide!$AX$101=""),"",IFERROR(ROUND(IF(AU$4=1,1+9*(MIN(MAX(Data_wide!$AX$101,AU$2),AU$3)-AU$2)/(AU$3-AU$2),1+9*(AU$3-MIN(MAX(Data_wide!$AX$101,AU$2),AU$3))/(AU$3-AU$2)),1),""))</f>
        <v/>
      </c>
      <c r="AV105" s="165">
        <f>IF(OR(AV$4=0,Data_wide!$AY$101=""),"",IFERROR(ROUND(IF(AV$4=1,1+9*(MIN(MAX(Data_wide!$AY$101,AV$2),AV$3)-AV$2)/(AV$3-AV$2),1+9*(AV$3-MIN(MAX(Data_wide!$AY$101,AV$2),AV$3))/(AV$3-AV$2)),1),""))</f>
        <v/>
      </c>
      <c r="AW105" s="165">
        <f>IF(OR(AW$4=0,Data_wide!$AZ$101=""),"",IFERROR(ROUND(IF(AW$4=1,1+9*(MIN(MAX(Data_wide!$AZ$101,AW$2),AW$3)-AW$2)/(AW$3-AW$2),1+9*(AW$3-MIN(MAX(Data_wide!$AZ$101,AW$2),AW$3))/(AW$3-AW$2)),1),""))</f>
        <v/>
      </c>
      <c r="AX105" s="165">
        <f>IF(OR(AX$4=0,Data_wide!$BA$101=""),"",IFERROR(ROUND(IF(AX$4=1,1+9*(MIN(MAX(Data_wide!$BA$101,AX$2),AX$3)-AX$2)/(AX$3-AX$2),1+9*(AX$3-MIN(MAX(Data_wide!$BA$101,AX$2),AX$3))/(AX$3-AX$2)),1),""))</f>
        <v/>
      </c>
      <c r="AY105" s="165">
        <f>IF(OR(AY$4=0,Data_wide!$BB$101=""),"",IFERROR(ROUND(IF(AY$4=1,1+9*(MIN(MAX(Data_wide!$BB$101,AY$2),AY$3)-AY$2)/(AY$3-AY$2),1+9*(AY$3-MIN(MAX(Data_wide!$BB$101,AY$2),AY$3))/(AY$3-AY$2)),1),""))</f>
        <v/>
      </c>
      <c r="AZ105" s="165">
        <f>IF(OR(AZ$4=0,Data_wide!$BC$101=""),"",IFERROR(ROUND(IF(AZ$4=1,1+9*(MIN(MAX(Data_wide!$BC$101,AZ$2),AZ$3)-AZ$2)/(AZ$3-AZ$2),1+9*(AZ$3-MIN(MAX(Data_wide!$BC$101,AZ$2),AZ$3))/(AZ$3-AZ$2)),1),""))</f>
        <v/>
      </c>
      <c r="BA105" s="165">
        <f>IF(OR(BA$4=0,Data_wide!$BD$101=""),"",IFERROR(ROUND(IF(BA$4=1,1+9*(MIN(MAX(Data_wide!$BD$101,BA$2),BA$3)-BA$2)/(BA$3-BA$2),1+9*(BA$3-MIN(MAX(Data_wide!$BD$101,BA$2),BA$3))/(BA$3-BA$2)),1),""))</f>
        <v/>
      </c>
      <c r="BB105" s="165">
        <f>IF(OR(BB$4=0,Data_wide!$BE$101=""),"",IFERROR(ROUND(IF(BB$4=1,1+9*(MIN(MAX(Data_wide!$BE$101,BB$2),BB$3)-BB$2)/(BB$3-BB$2),1+9*(BB$3-MIN(MAX(Data_wide!$BE$101,BB$2),BB$3))/(BB$3-BB$2)),1),""))</f>
        <v/>
      </c>
      <c r="BC105" s="165">
        <f>IF(OR(BC$4=0,Data_wide!$BF$101=""),"",IFERROR(ROUND(IF(BC$4=1,1+9*(MIN(MAX(Data_wide!$BF$101,BC$2),BC$3)-BC$2)/(BC$3-BC$2),1+9*(BC$3-MIN(MAX(Data_wide!$BF$101,BC$2),BC$3))/(BC$3-BC$2)),1),""))</f>
        <v/>
      </c>
      <c r="BD105" s="165">
        <f>IF(OR(BD$4=0,Data_wide!$BG$101=""),"",IFERROR(ROUND(IF(BD$4=1,1+9*(MIN(MAX(Data_wide!$BG$101,BD$2),BD$3)-BD$2)/(BD$3-BD$2),1+9*(BD$3-MIN(MAX(Data_wide!$BG$101,BD$2),BD$3))/(BD$3-BD$2)),1),""))</f>
        <v/>
      </c>
      <c r="BE105" s="165">
        <f>IF(OR(BE$4=0,Data_wide!$BH$101=""),"",IFERROR(ROUND(IF(BE$4=1,1+9*(MIN(MAX(Data_wide!$BH$101,BE$2),BE$3)-BE$2)/(BE$3-BE$2),1+9*(BE$3-MIN(MAX(Data_wide!$BH$101,BE$2),BE$3))/(BE$3-BE$2)),1),""))</f>
        <v/>
      </c>
      <c r="BF105" s="165">
        <f>IF(OR(BF$4=0,Data_wide!$BI$101=""),"",IFERROR(ROUND(IF(BF$4=1,1+9*(MIN(MAX(Data_wide!$BI$101,BF$2),BF$3)-BF$2)/(BF$3-BF$2),1+9*(BF$3-MIN(MAX(Data_wide!$BI$101,BF$2),BF$3))/(BF$3-BF$2)),1),""))</f>
        <v/>
      </c>
      <c r="BG105" s="165">
        <f>IF(OR(BG$4=0,Data_wide!$BJ$101=""),"",IFERROR(ROUND(IF(BG$4=1,1+9*(MIN(MAX(Data_wide!$BJ$101,BG$2),BG$3)-BG$2)/(BG$3-BG$2),1+9*(BG$3-MIN(MAX(Data_wide!$BJ$101,BG$2),BG$3))/(BG$3-BG$2)),1),""))</f>
        <v/>
      </c>
      <c r="BH105" s="165">
        <f>IF(OR(BH$4=0,Data_wide!$BK$101=""),"",IFERROR(ROUND(IF(BH$4=1,1+9*(MIN(MAX(Data_wide!$BK$101,BH$2),BH$3)-BH$2)/(BH$3-BH$2),1+9*(BH$3-MIN(MAX(Data_wide!$BK$101,BH$2),BH$3))/(BH$3-BH$2)),1),""))</f>
        <v/>
      </c>
      <c r="BI105" s="165">
        <f>IF(OR(BI$4=0,Data_wide!$BL$101=""),"",IFERROR(ROUND(IF(BI$4=1,1+9*(MIN(MAX(Data_wide!$BL$101,BI$2),BI$3)-BI$2)/(BI$3-BI$2),1+9*(BI$3-MIN(MAX(Data_wide!$BL$101,BI$2),BI$3))/(BI$3-BI$2)),1),""))</f>
        <v/>
      </c>
      <c r="BJ105" s="165">
        <f>IF(OR(BJ$4=0,Data_wide!$BM$101=""),"",IFERROR(ROUND(IF(BJ$4=1,1+9*(MIN(MAX(Data_wide!$BM$101,BJ$2),BJ$3)-BJ$2)/(BJ$3-BJ$2),1+9*(BJ$3-MIN(MAX(Data_wide!$BM$101,BJ$2),BJ$3))/(BJ$3-BJ$2)),1),""))</f>
        <v/>
      </c>
      <c r="BK105" s="165">
        <f>IF(OR(BK$4=0,Data_wide!$BN$101=""),"",IFERROR(ROUND(IF(BK$4=1,1+9*(MIN(MAX(Data_wide!$BN$101,BK$2),BK$3)-BK$2)/(BK$3-BK$2),1+9*(BK$3-MIN(MAX(Data_wide!$BN$101,BK$2),BK$3))/(BK$3-BK$2)),1),""))</f>
        <v/>
      </c>
      <c r="BL105" s="165">
        <f>IF(OR(BL$4=0,Data_wide!$BO$101=""),"",IFERROR(ROUND(IF(BL$4=1,1+9*(MIN(MAX(Data_wide!$BO$101,BL$2),BL$3)-BL$2)/(BL$3-BL$2),1+9*(BL$3-MIN(MAX(Data_wide!$BO$101,BL$2),BL$3))/(BL$3-BL$2)),1),""))</f>
        <v/>
      </c>
      <c r="BM105" s="165">
        <f>IF(OR(BM$4=0,Data_wide!$BP$101=""),"",IFERROR(ROUND(IF(BM$4=1,1+9*(MIN(MAX(Data_wide!$BP$101,BM$2),BM$3)-BM$2)/(BM$3-BM$2),1+9*(BM$3-MIN(MAX(Data_wide!$BP$101,BM$2),BM$3))/(BM$3-BM$2)),1),""))</f>
        <v/>
      </c>
      <c r="BN105" s="165">
        <f>IF(OR(BN$4=0,Data_wide!$BQ$101=""),"",IFERROR(ROUND(IF(BN$4=1,1+9*(MIN(MAX(Data_wide!$BQ$101,BN$2),BN$3)-BN$2)/(BN$3-BN$2),1+9*(BN$3-MIN(MAX(Data_wide!$BQ$101,BN$2),BN$3))/(BN$3-BN$2)),1),""))</f>
        <v/>
      </c>
      <c r="BO105" s="165">
        <f>IF(OR(BO$4=0,Data_wide!$BR$101=""),"",IFERROR(ROUND(IF(BO$4=1,1+9*(MIN(MAX(Data_wide!$BR$101,BO$2),BO$3)-BO$2)/(BO$3-BO$2),1+9*(BO$3-MIN(MAX(Data_wide!$BR$101,BO$2),BO$3))/(BO$3-BO$2)),1),""))</f>
        <v/>
      </c>
      <c r="BP105" s="165">
        <f>IF(OR(BP$4=0,Data_wide!$BS$101=""),"",IFERROR(ROUND(IF(BP$4=1,1+9*(MIN(MAX(Data_wide!$BS$101,BP$2),BP$3)-BP$2)/(BP$3-BP$2),1+9*(BP$3-MIN(MAX(Data_wide!$BS$101,BP$2),BP$3))/(BP$3-BP$2)),1),""))</f>
        <v/>
      </c>
      <c r="BQ105" s="165">
        <f>IF(OR(BQ$4=0,Data_wide!$BT$101=""),"",IFERROR(ROUND(IF(BQ$4=1,1+9*(MIN(MAX(Data_wide!$BT$101,BQ$2),BQ$3)-BQ$2)/(BQ$3-BQ$2),1+9*(BQ$3-MIN(MAX(Data_wide!$BT$101,BQ$2),BQ$3))/(BQ$3-BQ$2)),1),""))</f>
        <v/>
      </c>
      <c r="BR105" s="165">
        <f>IF(OR(BR$4=0,Data_wide!$BU$101=""),"",IFERROR(ROUND(IF(BR$4=1,1+9*(MIN(MAX(Data_wide!$BU$101,BR$2),BR$3)-BR$2)/(BR$3-BR$2),1+9*(BR$3-MIN(MAX(Data_wide!$BU$101,BR$2),BR$3))/(BR$3-BR$2)),1),""))</f>
        <v/>
      </c>
      <c r="BS105" s="165">
        <f>IF(OR(BS$4=0,Data_wide!$BV$101=""),"",IFERROR(ROUND(IF(BS$4=1,1+9*(MIN(MAX(Data_wide!$BV$101,BS$2),BS$3)-BS$2)/(BS$3-BS$2),1+9*(BS$3-MIN(MAX(Data_wide!$BV$101,BS$2),BS$3))/(BS$3-BS$2)),1),""))</f>
        <v/>
      </c>
      <c r="BT105" s="165">
        <f>IF(OR(BT$4=0,Data_wide!$BW$101=""),"",IFERROR(ROUND(IF(BT$4=1,1+9*(MIN(MAX(Data_wide!$BW$101,BT$2),BT$3)-BT$2)/(BT$3-BT$2),1+9*(BT$3-MIN(MAX(Data_wide!$BW$101,BT$2),BT$3))/(BT$3-BT$2)),1),""))</f>
        <v/>
      </c>
      <c r="BU105" s="165">
        <f>IF(OR(BU$4=0,Data_wide!$BX$101=""),"",IFERROR(ROUND(IF(BU$4=1,1+9*(MIN(MAX(Data_wide!$BX$101,BU$2),BU$3)-BU$2)/(BU$3-BU$2),1+9*(BU$3-MIN(MAX(Data_wide!$BX$101,BU$2),BU$3))/(BU$3-BU$2)),1),""))</f>
        <v/>
      </c>
      <c r="BV105" s="165">
        <f>IF(OR(BV$4=0,Data_wide!$BY$101=""),"",IFERROR(ROUND(IF(BV$4=1,1+9*(MIN(MAX(Data_wide!$BY$101,BV$2),BV$3)-BV$2)/(BV$3-BV$2),1+9*(BV$3-MIN(MAX(Data_wide!$BY$101,BV$2),BV$3))/(BV$3-BV$2)),1),""))</f>
        <v/>
      </c>
      <c r="BW105" s="165">
        <f>IF(OR(BW$4=0,Data_wide!$BZ$101=""),"",IFERROR(ROUND(IF(BW$4=1,1+9*(MIN(MAX(Data_wide!$BZ$101,BW$2),BW$3)-BW$2)/(BW$3-BW$2),1+9*(BW$3-MIN(MAX(Data_wide!$BZ$101,BW$2),BW$3))/(BW$3-BW$2)),1),""))</f>
        <v/>
      </c>
      <c r="BX105" s="165">
        <f>IF(OR(BX$4=0,Data_wide!$CA$101=""),"",IFERROR(ROUND(IF(BX$4=1,1+9*(MIN(MAX(Data_wide!$CA$101,BX$2),BX$3)-BX$2)/(BX$3-BX$2),1+9*(BX$3-MIN(MAX(Data_wide!$CA$101,BX$2),BX$3))/(BX$3-BX$2)),1),""))</f>
        <v/>
      </c>
      <c r="BY105" s="165">
        <f>IF(OR(BY$4=0,Data_wide!$CB$101=""),"",IFERROR(ROUND(IF(BY$4=1,1+9*(MIN(MAX(Data_wide!$CB$101,BY$2),BY$3)-BY$2)/(BY$3-BY$2),1+9*(BY$3-MIN(MAX(Data_wide!$CB$101,BY$2),BY$3))/(BY$3-BY$2)),1),""))</f>
        <v/>
      </c>
      <c r="BZ105" s="165">
        <f>IF(OR(BZ$4=0,Data_wide!$CC$101=""),"",IFERROR(ROUND(IF(BZ$4=1,1+9*(MIN(MAX(Data_wide!$CC$101,BZ$2),BZ$3)-BZ$2)/(BZ$3-BZ$2),1+9*(BZ$3-MIN(MAX(Data_wide!$CC$101,BZ$2),BZ$3))/(BZ$3-BZ$2)),1),""))</f>
        <v/>
      </c>
      <c r="CA105" s="165">
        <f>IF(OR(CA$4=0,Data_wide!$CD$101=""),"",IFERROR(ROUND(IF(CA$4=1,1+9*(MIN(MAX(Data_wide!$CD$101,CA$2),CA$3)-CA$2)/(CA$3-CA$2),1+9*(CA$3-MIN(MAX(Data_wide!$CD$101,CA$2),CA$3))/(CA$3-CA$2)),1),""))</f>
        <v/>
      </c>
      <c r="CB105" s="165">
        <f>IF(OR(CB$4=0,Data_wide!$CE$101=""),"",IFERROR(ROUND(IF(CB$4=1,1+9*(MIN(MAX(Data_wide!$CE$101,CB$2),CB$3)-CB$2)/(CB$3-CB$2),1+9*(CB$3-MIN(MAX(Data_wide!$CE$101,CB$2),CB$3))/(CB$3-CB$2)),1),""))</f>
        <v/>
      </c>
      <c r="CC105" s="165">
        <f>IF(OR(CC$4=0,Data_wide!$CF$101=""),"",IFERROR(ROUND(IF(CC$4=1,1+9*(MIN(MAX(Data_wide!$CF$101,CC$2),CC$3)-CC$2)/(CC$3-CC$2),1+9*(CC$3-MIN(MAX(Data_wide!$CF$101,CC$2),CC$3))/(CC$3-CC$2)),1),""))</f>
        <v/>
      </c>
      <c r="CD105" s="165">
        <f>IF(OR(CD$4=0,Data_wide!$CG$101=""),"",IFERROR(ROUND(IF(CD$4=1,1+9*(MIN(MAX(Data_wide!$CG$101,CD$2),CD$3)-CD$2)/(CD$3-CD$2),1+9*(CD$3-MIN(MAX(Data_wide!$CG$101,CD$2),CD$3))/(CD$3-CD$2)),1),""))</f>
        <v/>
      </c>
      <c r="CE105" s="165">
        <f>IF(OR(CE$4=0,Data_wide!$CH$101=""),"",IFERROR(ROUND(IF(CE$4=1,1+9*(MIN(MAX(Data_wide!$CH$101,CE$2),CE$3)-CE$2)/(CE$3-CE$2),1+9*(CE$3-MIN(MAX(Data_wide!$CH$101,CE$2),CE$3))/(CE$3-CE$2)),1),""))</f>
        <v/>
      </c>
      <c r="CF105" s="165">
        <f>IF(OR(CF$4=0,Data_wide!$CI$101=""),"",IFERROR(ROUND(IF(CF$4=1,1+9*(MIN(MAX(Data_wide!$CI$101,CF$2),CF$3)-CF$2)/(CF$3-CF$2),1+9*(CF$3-MIN(MAX(Data_wide!$CI$101,CF$2),CF$3))/(CF$3-CF$2)),1),""))</f>
        <v/>
      </c>
      <c r="CG105" s="165">
        <f>IF(OR(CG$4=0,Data_wide!$CJ$101=""),"",IFERROR(ROUND(IF(CG$4=1,1+9*(MIN(MAX(Data_wide!$CJ$101,CG$2),CG$3)-CG$2)/(CG$3-CG$2),1+9*(CG$3-MIN(MAX(Data_wide!$CJ$101,CG$2),CG$3))/(CG$3-CG$2)),1),""))</f>
        <v/>
      </c>
      <c r="CH105" s="165">
        <f>IF(OR(CH$4=0,Data_wide!$CK$101=""),"",IFERROR(ROUND(IF(CH$4=1,1+9*(MIN(MAX(Data_wide!$CK$101,CH$2),CH$3)-CH$2)/(CH$3-CH$2),1+9*(CH$3-MIN(MAX(Data_wide!$CK$101,CH$2),CH$3))/(CH$3-CH$2)),1),""))</f>
        <v/>
      </c>
      <c r="CI105" s="165">
        <f>IF(OR(CI$4=0,Data_wide!$CL$101=""),"",IFERROR(ROUND(IF(CI$4=1,1+9*(MIN(MAX(Data_wide!$CL$101,CI$2),CI$3)-CI$2)/(CI$3-CI$2),1+9*(CI$3-MIN(MAX(Data_wide!$CL$101,CI$2),CI$3))/(CI$3-CI$2)),1),""))</f>
        <v/>
      </c>
      <c r="CJ105" s="165">
        <f>IF(OR(CJ$4=0,Data_wide!$CM$101=""),"",IFERROR(ROUND(IF(CJ$4=1,1+9*(MIN(MAX(Data_wide!$CM$101,CJ$2),CJ$3)-CJ$2)/(CJ$3-CJ$2),1+9*(CJ$3-MIN(MAX(Data_wide!$CM$101,CJ$2),CJ$3))/(CJ$3-CJ$2)),1),""))</f>
        <v/>
      </c>
      <c r="CK105" s="165">
        <f>IF(OR(CK$4=0,Data_wide!$CN$101=""),"",IFERROR(ROUND(IF(CK$4=1,1+9*(MIN(MAX(Data_wide!$CN$101,CK$2),CK$3)-CK$2)/(CK$3-CK$2),1+9*(CK$3-MIN(MAX(Data_wide!$CN$101,CK$2),CK$3))/(CK$3-CK$2)),1),""))</f>
        <v/>
      </c>
      <c r="CL105" s="165">
        <f>IF(OR(CL$4=0,Data_wide!$CO$101=""),"",IFERROR(ROUND(IF(CL$4=1,1+9*(MIN(MAX(Data_wide!$CO$101,CL$2),CL$3)-CL$2)/(CL$3-CL$2),1+9*(CL$3-MIN(MAX(Data_wide!$CO$101,CL$2),CL$3))/(CL$3-CL$2)),1),""))</f>
        <v/>
      </c>
      <c r="CM105" s="165">
        <f>IF(OR(CM$4=0,Data_wide!$CP$101=""),"",IFERROR(ROUND(IF(CM$4=1,1+9*(MIN(MAX(Data_wide!$CP$101,CM$2),CM$3)-CM$2)/(CM$3-CM$2),1+9*(CM$3-MIN(MAX(Data_wide!$CP$101,CM$2),CM$3))/(CM$3-CM$2)),1),""))</f>
        <v/>
      </c>
      <c r="CN105" s="165">
        <f>IF(OR(CN$4=0,Data_wide!$CQ$101=""),"",IFERROR(ROUND(IF(CN$4=1,1+9*(MIN(MAX(Data_wide!$CQ$101,CN$2),CN$3)-CN$2)/(CN$3-CN$2),1+9*(CN$3-MIN(MAX(Data_wide!$CQ$101,CN$2),CN$3))/(CN$3-CN$2)),1),""))</f>
        <v/>
      </c>
      <c r="CO105" s="165">
        <f>IF(OR(CO$4=0,Data_wide!$CR$101=""),"",IFERROR(ROUND(IF(CO$4=1,1+9*(MIN(MAX(Data_wide!$CR$101,CO$2),CO$3)-CO$2)/(CO$3-CO$2),1+9*(CO$3-MIN(MAX(Data_wide!$CR$101,CO$2),CO$3))/(CO$3-CO$2)),1),""))</f>
        <v/>
      </c>
    </row>
    <row r="106" ht="14" customHeight="1">
      <c r="A106" s="161" t="inlineStr">
        <is>
          <t>KAZ</t>
        </is>
      </c>
      <c r="B106" s="161" t="inlineStr">
        <is>
          <t>Kazakhstan</t>
        </is>
      </c>
      <c r="C106" s="165">
        <f>IF(OR(C$4=0,Data_wide!$F$102=""),"",IFERROR(ROUND(IF(C$4=1,1+9*(MIN(MAX(Data_wide!$F$102,C$2),C$3)-C$2)/(C$3-C$2),1+9*(C$3-MIN(MAX(Data_wide!$F$102,C$2),C$3))/(C$3-C$2)),1),""))</f>
        <v/>
      </c>
      <c r="D106" s="165">
        <f>IF(OR(D$4=0,Data_wide!$G$102=""),"",IFERROR(ROUND(IF(D$4=1,1+9*(MIN(MAX(Data_wide!$G$102,D$2),D$3)-D$2)/(D$3-D$2),1+9*(D$3-MIN(MAX(Data_wide!$G$102,D$2),D$3))/(D$3-D$2)),1),""))</f>
        <v/>
      </c>
      <c r="E106" s="165">
        <f>IF(OR(E$4=0,Data_wide!$H$102=""),"",IFERROR(ROUND(IF(E$4=1,1+9*(MIN(MAX(Data_wide!$H$102,E$2),E$3)-E$2)/(E$3-E$2),1+9*(E$3-MIN(MAX(Data_wide!$H$102,E$2),E$3))/(E$3-E$2)),1),""))</f>
        <v/>
      </c>
      <c r="F106" s="165">
        <f>IF(OR(F$4=0,Data_wide!$I$102=""),"",IFERROR(ROUND(IF(F$4=1,1+9*(MIN(MAX(Data_wide!$I$102,F$2),F$3)-F$2)/(F$3-F$2),1+9*(F$3-MIN(MAX(Data_wide!$I$102,F$2),F$3))/(F$3-F$2)),1),""))</f>
        <v/>
      </c>
      <c r="G106" s="165">
        <f>IF(OR(G$4=0,Data_wide!$J$102=""),"",IFERROR(ROUND(IF(G$4=1,1+9*(MIN(MAX(Data_wide!$J$102,G$2),G$3)-G$2)/(G$3-G$2),1+9*(G$3-MIN(MAX(Data_wide!$J$102,G$2),G$3))/(G$3-G$2)),1),""))</f>
        <v/>
      </c>
      <c r="H106" s="165">
        <f>IF(OR(H$4=0,Data_wide!$K$102=""),"",IFERROR(ROUND(IF(H$4=1,1+9*(MIN(MAX(Data_wide!$K$102,H$2),H$3)-H$2)/(H$3-H$2),1+9*(H$3-MIN(MAX(Data_wide!$K$102,H$2),H$3))/(H$3-H$2)),1),""))</f>
        <v/>
      </c>
      <c r="I106" s="165">
        <f>IF(OR(I$4=0,Data_wide!$L$102=""),"",IFERROR(ROUND(IF(I$4=1,1+9*(MIN(MAX(Data_wide!$L$102,I$2),I$3)-I$2)/(I$3-I$2),1+9*(I$3-MIN(MAX(Data_wide!$L$102,I$2),I$3))/(I$3-I$2)),1),""))</f>
        <v/>
      </c>
      <c r="J106" s="165">
        <f>IF(OR(J$4=0,Data_wide!$M$102=""),"",IFERROR(ROUND(IF(J$4=1,1+9*(MIN(MAX(Data_wide!$M$102,J$2),J$3)-J$2)/(J$3-J$2),1+9*(J$3-MIN(MAX(Data_wide!$M$102,J$2),J$3))/(J$3-J$2)),1),""))</f>
        <v/>
      </c>
      <c r="K106" s="165">
        <f>IF(OR(K$4=0,Data_wide!$N$102=""),"",IFERROR(ROUND(IF(K$4=1,1+9*(MIN(MAX(Data_wide!$N$102,K$2),K$3)-K$2)/(K$3-K$2),1+9*(K$3-MIN(MAX(Data_wide!$N$102,K$2),K$3))/(K$3-K$2)),1),""))</f>
        <v/>
      </c>
      <c r="L106" s="165">
        <f>IF(OR(L$4=0,Data_wide!$O$102=""),"",IFERROR(ROUND(IF(L$4=1,1+9*(MIN(MAX(Data_wide!$O$102,L$2),L$3)-L$2)/(L$3-L$2),1+9*(L$3-MIN(MAX(Data_wide!$O$102,L$2),L$3))/(L$3-L$2)),1),""))</f>
        <v/>
      </c>
      <c r="M106" s="165">
        <f>IF(OR(M$4=0,Data_wide!$P$102=""),"",IFERROR(ROUND(IF(M$4=1,1+9*(MIN(MAX(Data_wide!$P$102,M$2),M$3)-M$2)/(M$3-M$2),1+9*(M$3-MIN(MAX(Data_wide!$P$102,M$2),M$3))/(M$3-M$2)),1),""))</f>
        <v/>
      </c>
      <c r="N106" s="165">
        <f>IF(OR(N$4=0,Data_wide!$Q$102=""),"",IFERROR(ROUND(IF(N$4=1,1+9*(MIN(MAX(Data_wide!$Q$102,N$2),N$3)-N$2)/(N$3-N$2),1+9*(N$3-MIN(MAX(Data_wide!$Q$102,N$2),N$3))/(N$3-N$2)),1),""))</f>
        <v/>
      </c>
      <c r="O106" s="165">
        <f>IF(OR(O$4=0,Data_wide!$R$102=""),"",IFERROR(ROUND(IF(O$4=1,1+9*(MIN(MAX(Data_wide!$R$102,O$2),O$3)-O$2)/(O$3-O$2),1+9*(O$3-MIN(MAX(Data_wide!$R$102,O$2),O$3))/(O$3-O$2)),1),""))</f>
        <v/>
      </c>
      <c r="P106" s="165">
        <f>IF(OR(P$4=0,Data_wide!$S$102=""),"",IFERROR(ROUND(IF(P$4=1,1+9*(MIN(MAX(Data_wide!$S$102,P$2),P$3)-P$2)/(P$3-P$2),1+9*(P$3-MIN(MAX(Data_wide!$S$102,P$2),P$3))/(P$3-P$2)),1),""))</f>
        <v/>
      </c>
      <c r="Q106" s="165">
        <f>IF(OR(Q$4=0,Data_wide!$T$102=""),"",IFERROR(ROUND(IF(Q$4=1,1+9*(MIN(MAX(Data_wide!$T$102,Q$2),Q$3)-Q$2)/(Q$3-Q$2),1+9*(Q$3-MIN(MAX(Data_wide!$T$102,Q$2),Q$3))/(Q$3-Q$2)),1),""))</f>
        <v/>
      </c>
      <c r="R106" s="165">
        <f>IF(OR(R$4=0,Data_wide!$U$102=""),"",IFERROR(ROUND(IF(R$4=1,1+9*(MIN(MAX(Data_wide!$U$102,R$2),R$3)-R$2)/(R$3-R$2),1+9*(R$3-MIN(MAX(Data_wide!$U$102,R$2),R$3))/(R$3-R$2)),1),""))</f>
        <v/>
      </c>
      <c r="S106" s="165">
        <f>IF(OR(S$4=0,Data_wide!$V$102=""),"",IFERROR(ROUND(IF(S$4=1,1+9*(MIN(MAX(Data_wide!$V$102,S$2),S$3)-S$2)/(S$3-S$2),1+9*(S$3-MIN(MAX(Data_wide!$V$102,S$2),S$3))/(S$3-S$2)),1),""))</f>
        <v/>
      </c>
      <c r="T106" s="165">
        <f>IF(OR(T$4=0,Data_wide!$W$102=""),"",IFERROR(ROUND(IF(T$4=1,1+9*(MIN(MAX(Data_wide!$W$102,T$2),T$3)-T$2)/(T$3-T$2),1+9*(T$3-MIN(MAX(Data_wide!$W$102,T$2),T$3))/(T$3-T$2)),1),""))</f>
        <v/>
      </c>
      <c r="U106" s="165">
        <f>IF(OR(U$4=0,Data_wide!$X$102=""),"",IFERROR(ROUND(IF(U$4=1,1+9*(MIN(MAX(Data_wide!$X$102,U$2),U$3)-U$2)/(U$3-U$2),1+9*(U$3-MIN(MAX(Data_wide!$X$102,U$2),U$3))/(U$3-U$2)),1),""))</f>
        <v/>
      </c>
      <c r="V106" s="165">
        <f>IF(OR(V$4=0,Data_wide!$Y$102=""),"",IFERROR(ROUND(IF(V$4=1,1+9*(MIN(MAX(Data_wide!$Y$102,V$2),V$3)-V$2)/(V$3-V$2),1+9*(V$3-MIN(MAX(Data_wide!$Y$102,V$2),V$3))/(V$3-V$2)),1),""))</f>
        <v/>
      </c>
      <c r="W106" s="165">
        <f>IF(OR(W$4=0,Data_wide!$Z$102=""),"",IFERROR(ROUND(IF(W$4=1,1+9*(MIN(MAX(Data_wide!$Z$102,W$2),W$3)-W$2)/(W$3-W$2),1+9*(W$3-MIN(MAX(Data_wide!$Z$102,W$2),W$3))/(W$3-W$2)),1),""))</f>
        <v/>
      </c>
      <c r="X106" s="165">
        <f>IF(OR(X$4=0,Data_wide!$AA$102=""),"",IFERROR(ROUND(IF(X$4=1,1+9*(MIN(MAX(Data_wide!$AA$102,X$2),X$3)-X$2)/(X$3-X$2),1+9*(X$3-MIN(MAX(Data_wide!$AA$102,X$2),X$3))/(X$3-X$2)),1),""))</f>
        <v/>
      </c>
      <c r="Y106" s="165">
        <f>IF(OR(Y$4=0,Data_wide!$AB$102=""),"",IFERROR(ROUND(IF(Y$4=1,1+9*(MIN(MAX(Data_wide!$AB$102,Y$2),Y$3)-Y$2)/(Y$3-Y$2),1+9*(Y$3-MIN(MAX(Data_wide!$AB$102,Y$2),Y$3))/(Y$3-Y$2)),1),""))</f>
        <v/>
      </c>
      <c r="Z106" s="165">
        <f>IF(OR(Z$4=0,Data_wide!$AC$102=""),"",IFERROR(ROUND(IF(Z$4=1,1+9*(MIN(MAX(Data_wide!$AC$102,Z$2),Z$3)-Z$2)/(Z$3-Z$2),1+9*(Z$3-MIN(MAX(Data_wide!$AC$102,Z$2),Z$3))/(Z$3-Z$2)),1),""))</f>
        <v/>
      </c>
      <c r="AA106" s="165">
        <f>IF(OR(AA$4=0,Data_wide!$AD$102=""),"",IFERROR(ROUND(IF(AA$4=1,1+9*(MIN(MAX(Data_wide!$AD$102,AA$2),AA$3)-AA$2)/(AA$3-AA$2),1+9*(AA$3-MIN(MAX(Data_wide!$AD$102,AA$2),AA$3))/(AA$3-AA$2)),1),""))</f>
        <v/>
      </c>
      <c r="AB106" s="165">
        <f>IF(OR(AB$4=0,Data_wide!$AE$102=""),"",IFERROR(ROUND(IF(AB$4=1,1+9*(MIN(MAX(Data_wide!$AE$102,AB$2),AB$3)-AB$2)/(AB$3-AB$2),1+9*(AB$3-MIN(MAX(Data_wide!$AE$102,AB$2),AB$3))/(AB$3-AB$2)),1),""))</f>
        <v/>
      </c>
      <c r="AC106" s="165">
        <f>IF(OR(AC$4=0,Data_wide!$AF$102=""),"",IFERROR(ROUND(IF(AC$4=1,1+9*(MIN(MAX(Data_wide!$AF$102,AC$2),AC$3)-AC$2)/(AC$3-AC$2),1+9*(AC$3-MIN(MAX(Data_wide!$AF$102,AC$2),AC$3))/(AC$3-AC$2)),1),""))</f>
        <v/>
      </c>
      <c r="AD106" s="165">
        <f>IF(OR(AD$4=0,Data_wide!$AG$102=""),"",IFERROR(ROUND(IF(AD$4=1,1+9*(MIN(MAX(Data_wide!$AG$102,AD$2),AD$3)-AD$2)/(AD$3-AD$2),1+9*(AD$3-MIN(MAX(Data_wide!$AG$102,AD$2),AD$3))/(AD$3-AD$2)),1),""))</f>
        <v/>
      </c>
      <c r="AE106" s="165">
        <f>IF(OR(AE$4=0,Data_wide!$AH$102=""),"",IFERROR(ROUND(IF(AE$4=1,1+9*(MIN(MAX(Data_wide!$AH$102,AE$2),AE$3)-AE$2)/(AE$3-AE$2),1+9*(AE$3-MIN(MAX(Data_wide!$AH$102,AE$2),AE$3))/(AE$3-AE$2)),1),""))</f>
        <v/>
      </c>
      <c r="AF106" s="165">
        <f>IF(OR(AF$4=0,Data_wide!$AI$102=""),"",IFERROR(ROUND(IF(AF$4=1,1+9*(MIN(MAX(Data_wide!$AI$102,AF$2),AF$3)-AF$2)/(AF$3-AF$2),1+9*(AF$3-MIN(MAX(Data_wide!$AI$102,AF$2),AF$3))/(AF$3-AF$2)),1),""))</f>
        <v/>
      </c>
      <c r="AG106" s="165">
        <f>IF(OR(AG$4=0,Data_wide!$AJ$102=""),"",IFERROR(ROUND(IF(AG$4=1,1+9*(MIN(MAX(Data_wide!$AJ$102,AG$2),AG$3)-AG$2)/(AG$3-AG$2),1+9*(AG$3-MIN(MAX(Data_wide!$AJ$102,AG$2),AG$3))/(AG$3-AG$2)),1),""))</f>
        <v/>
      </c>
      <c r="AH106" s="165">
        <f>IF(OR(AH$4=0,Data_wide!$AK$102=""),"",IFERROR(ROUND(IF(AH$4=1,1+9*(MIN(MAX(Data_wide!$AK$102,AH$2),AH$3)-AH$2)/(AH$3-AH$2),1+9*(AH$3-MIN(MAX(Data_wide!$AK$102,AH$2),AH$3))/(AH$3-AH$2)),1),""))</f>
        <v/>
      </c>
      <c r="AI106" s="165">
        <f>IF(OR(AI$4=0,Data_wide!$AL$102=""),"",IFERROR(ROUND(IF(AI$4=1,1+9*(MIN(MAX(Data_wide!$AL$102,AI$2),AI$3)-AI$2)/(AI$3-AI$2),1+9*(AI$3-MIN(MAX(Data_wide!$AL$102,AI$2),AI$3))/(AI$3-AI$2)),1),""))</f>
        <v/>
      </c>
      <c r="AJ106" s="165">
        <f>IF(OR(AJ$4=0,Data_wide!$AM$102=""),"",IFERROR(ROUND(IF(AJ$4=1,1+9*(MIN(MAX(Data_wide!$AM$102,AJ$2),AJ$3)-AJ$2)/(AJ$3-AJ$2),1+9*(AJ$3-MIN(MAX(Data_wide!$AM$102,AJ$2),AJ$3))/(AJ$3-AJ$2)),1),""))</f>
        <v/>
      </c>
      <c r="AK106" s="165">
        <f>IF(OR(AK$4=0,Data_wide!$AN$102=""),"",IFERROR(ROUND(IF(AK$4=1,1+9*(MIN(MAX(Data_wide!$AN$102,AK$2),AK$3)-AK$2)/(AK$3-AK$2),1+9*(AK$3-MIN(MAX(Data_wide!$AN$102,AK$2),AK$3))/(AK$3-AK$2)),1),""))</f>
        <v/>
      </c>
      <c r="AL106" s="165">
        <f>IF(OR(AL$4=0,Data_wide!$AO$102=""),"",IFERROR(ROUND(IF(AL$4=1,1+9*(MIN(MAX(Data_wide!$AO$102,AL$2),AL$3)-AL$2)/(AL$3-AL$2),1+9*(AL$3-MIN(MAX(Data_wide!$AO$102,AL$2),AL$3))/(AL$3-AL$2)),1),""))</f>
        <v/>
      </c>
      <c r="AM106" s="165">
        <f>IF(OR(AM$4=0,Data_wide!$AP$102=""),"",IFERROR(ROUND(IF(AM$4=1,1+9*(MIN(MAX(Data_wide!$AP$102,AM$2),AM$3)-AM$2)/(AM$3-AM$2),1+9*(AM$3-MIN(MAX(Data_wide!$AP$102,AM$2),AM$3))/(AM$3-AM$2)),1),""))</f>
        <v/>
      </c>
      <c r="AN106" s="165">
        <f>IF(OR(AN$4=0,Data_wide!$AQ$102=""),"",IFERROR(ROUND(IF(AN$4=1,1+9*(MIN(MAX(Data_wide!$AQ$102,AN$2),AN$3)-AN$2)/(AN$3-AN$2),1+9*(AN$3-MIN(MAX(Data_wide!$AQ$102,AN$2),AN$3))/(AN$3-AN$2)),1),""))</f>
        <v/>
      </c>
      <c r="AO106" s="165">
        <f>IF(OR(AO$4=0,Data_wide!$AR$102=""),"",IFERROR(ROUND(IF(AO$4=1,1+9*(MIN(MAX(Data_wide!$AR$102,AO$2),AO$3)-AO$2)/(AO$3-AO$2),1+9*(AO$3-MIN(MAX(Data_wide!$AR$102,AO$2),AO$3))/(AO$3-AO$2)),1),""))</f>
        <v/>
      </c>
      <c r="AP106" s="165">
        <f>IF(OR(AP$4=0,Data_wide!$AS$102=""),"",IFERROR(ROUND(IF(AP$4=1,1+9*(MIN(MAX(Data_wide!$AS$102,AP$2),AP$3)-AP$2)/(AP$3-AP$2),1+9*(AP$3-MIN(MAX(Data_wide!$AS$102,AP$2),AP$3))/(AP$3-AP$2)),1),""))</f>
        <v/>
      </c>
      <c r="AQ106" s="165">
        <f>IF(OR(AQ$4=0,Data_wide!$AT$102=""),"",IFERROR(ROUND(IF(AQ$4=1,1+9*(MIN(MAX(Data_wide!$AT$102,AQ$2),AQ$3)-AQ$2)/(AQ$3-AQ$2),1+9*(AQ$3-MIN(MAX(Data_wide!$AT$102,AQ$2),AQ$3))/(AQ$3-AQ$2)),1),""))</f>
        <v/>
      </c>
      <c r="AR106" s="165">
        <f>IF(OR(AR$4=0,Data_wide!$AU$102=""),"",IFERROR(ROUND(IF(AR$4=1,1+9*(MIN(MAX(Data_wide!$AU$102,AR$2),AR$3)-AR$2)/(AR$3-AR$2),1+9*(AR$3-MIN(MAX(Data_wide!$AU$102,AR$2),AR$3))/(AR$3-AR$2)),1),""))</f>
        <v/>
      </c>
      <c r="AS106" s="165">
        <f>IF(OR(AS$4=0,Data_wide!$AV$102=""),"",IFERROR(ROUND(IF(AS$4=1,1+9*(MIN(MAX(Data_wide!$AV$102,AS$2),AS$3)-AS$2)/(AS$3-AS$2),1+9*(AS$3-MIN(MAX(Data_wide!$AV$102,AS$2),AS$3))/(AS$3-AS$2)),1),""))</f>
        <v/>
      </c>
      <c r="AT106" s="165">
        <f>IF(OR(AT$4=0,Data_wide!$AW$102=""),"",IFERROR(ROUND(IF(AT$4=1,1+9*(MIN(MAX(Data_wide!$AW$102,AT$2),AT$3)-AT$2)/(AT$3-AT$2),1+9*(AT$3-MIN(MAX(Data_wide!$AW$102,AT$2),AT$3))/(AT$3-AT$2)),1),""))</f>
        <v/>
      </c>
      <c r="AU106" s="165">
        <f>IF(OR(AU$4=0,Data_wide!$AX$102=""),"",IFERROR(ROUND(IF(AU$4=1,1+9*(MIN(MAX(Data_wide!$AX$102,AU$2),AU$3)-AU$2)/(AU$3-AU$2),1+9*(AU$3-MIN(MAX(Data_wide!$AX$102,AU$2),AU$3))/(AU$3-AU$2)),1),""))</f>
        <v/>
      </c>
      <c r="AV106" s="165">
        <f>IF(OR(AV$4=0,Data_wide!$AY$102=""),"",IFERROR(ROUND(IF(AV$4=1,1+9*(MIN(MAX(Data_wide!$AY$102,AV$2),AV$3)-AV$2)/(AV$3-AV$2),1+9*(AV$3-MIN(MAX(Data_wide!$AY$102,AV$2),AV$3))/(AV$3-AV$2)),1),""))</f>
        <v/>
      </c>
      <c r="AW106" s="165">
        <f>IF(OR(AW$4=0,Data_wide!$AZ$102=""),"",IFERROR(ROUND(IF(AW$4=1,1+9*(MIN(MAX(Data_wide!$AZ$102,AW$2),AW$3)-AW$2)/(AW$3-AW$2),1+9*(AW$3-MIN(MAX(Data_wide!$AZ$102,AW$2),AW$3))/(AW$3-AW$2)),1),""))</f>
        <v/>
      </c>
      <c r="AX106" s="165">
        <f>IF(OR(AX$4=0,Data_wide!$BA$102=""),"",IFERROR(ROUND(IF(AX$4=1,1+9*(MIN(MAX(Data_wide!$BA$102,AX$2),AX$3)-AX$2)/(AX$3-AX$2),1+9*(AX$3-MIN(MAX(Data_wide!$BA$102,AX$2),AX$3))/(AX$3-AX$2)),1),""))</f>
        <v/>
      </c>
      <c r="AY106" s="165">
        <f>IF(OR(AY$4=0,Data_wide!$BB$102=""),"",IFERROR(ROUND(IF(AY$4=1,1+9*(MIN(MAX(Data_wide!$BB$102,AY$2),AY$3)-AY$2)/(AY$3-AY$2),1+9*(AY$3-MIN(MAX(Data_wide!$BB$102,AY$2),AY$3))/(AY$3-AY$2)),1),""))</f>
        <v/>
      </c>
      <c r="AZ106" s="165">
        <f>IF(OR(AZ$4=0,Data_wide!$BC$102=""),"",IFERROR(ROUND(IF(AZ$4=1,1+9*(MIN(MAX(Data_wide!$BC$102,AZ$2),AZ$3)-AZ$2)/(AZ$3-AZ$2),1+9*(AZ$3-MIN(MAX(Data_wide!$BC$102,AZ$2),AZ$3))/(AZ$3-AZ$2)),1),""))</f>
        <v/>
      </c>
      <c r="BA106" s="165">
        <f>IF(OR(BA$4=0,Data_wide!$BD$102=""),"",IFERROR(ROUND(IF(BA$4=1,1+9*(MIN(MAX(Data_wide!$BD$102,BA$2),BA$3)-BA$2)/(BA$3-BA$2),1+9*(BA$3-MIN(MAX(Data_wide!$BD$102,BA$2),BA$3))/(BA$3-BA$2)),1),""))</f>
        <v/>
      </c>
      <c r="BB106" s="165">
        <f>IF(OR(BB$4=0,Data_wide!$BE$102=""),"",IFERROR(ROUND(IF(BB$4=1,1+9*(MIN(MAX(Data_wide!$BE$102,BB$2),BB$3)-BB$2)/(BB$3-BB$2),1+9*(BB$3-MIN(MAX(Data_wide!$BE$102,BB$2),BB$3))/(BB$3-BB$2)),1),""))</f>
        <v/>
      </c>
      <c r="BC106" s="165">
        <f>IF(OR(BC$4=0,Data_wide!$BF$102=""),"",IFERROR(ROUND(IF(BC$4=1,1+9*(MIN(MAX(Data_wide!$BF$102,BC$2),BC$3)-BC$2)/(BC$3-BC$2),1+9*(BC$3-MIN(MAX(Data_wide!$BF$102,BC$2),BC$3))/(BC$3-BC$2)),1),""))</f>
        <v/>
      </c>
      <c r="BD106" s="165">
        <f>IF(OR(BD$4=0,Data_wide!$BG$102=""),"",IFERROR(ROUND(IF(BD$4=1,1+9*(MIN(MAX(Data_wide!$BG$102,BD$2),BD$3)-BD$2)/(BD$3-BD$2),1+9*(BD$3-MIN(MAX(Data_wide!$BG$102,BD$2),BD$3))/(BD$3-BD$2)),1),""))</f>
        <v/>
      </c>
      <c r="BE106" s="165">
        <f>IF(OR(BE$4=0,Data_wide!$BH$102=""),"",IFERROR(ROUND(IF(BE$4=1,1+9*(MIN(MAX(Data_wide!$BH$102,BE$2),BE$3)-BE$2)/(BE$3-BE$2),1+9*(BE$3-MIN(MAX(Data_wide!$BH$102,BE$2),BE$3))/(BE$3-BE$2)),1),""))</f>
        <v/>
      </c>
      <c r="BF106" s="165">
        <f>IF(OR(BF$4=0,Data_wide!$BI$102=""),"",IFERROR(ROUND(IF(BF$4=1,1+9*(MIN(MAX(Data_wide!$BI$102,BF$2),BF$3)-BF$2)/(BF$3-BF$2),1+9*(BF$3-MIN(MAX(Data_wide!$BI$102,BF$2),BF$3))/(BF$3-BF$2)),1),""))</f>
        <v/>
      </c>
      <c r="BG106" s="165">
        <f>IF(OR(BG$4=0,Data_wide!$BJ$102=""),"",IFERROR(ROUND(IF(BG$4=1,1+9*(MIN(MAX(Data_wide!$BJ$102,BG$2),BG$3)-BG$2)/(BG$3-BG$2),1+9*(BG$3-MIN(MAX(Data_wide!$BJ$102,BG$2),BG$3))/(BG$3-BG$2)),1),""))</f>
        <v/>
      </c>
      <c r="BH106" s="165">
        <f>IF(OR(BH$4=0,Data_wide!$BK$102=""),"",IFERROR(ROUND(IF(BH$4=1,1+9*(MIN(MAX(Data_wide!$BK$102,BH$2),BH$3)-BH$2)/(BH$3-BH$2),1+9*(BH$3-MIN(MAX(Data_wide!$BK$102,BH$2),BH$3))/(BH$3-BH$2)),1),""))</f>
        <v/>
      </c>
      <c r="BI106" s="165">
        <f>IF(OR(BI$4=0,Data_wide!$BL$102=""),"",IFERROR(ROUND(IF(BI$4=1,1+9*(MIN(MAX(Data_wide!$BL$102,BI$2),BI$3)-BI$2)/(BI$3-BI$2),1+9*(BI$3-MIN(MAX(Data_wide!$BL$102,BI$2),BI$3))/(BI$3-BI$2)),1),""))</f>
        <v/>
      </c>
      <c r="BJ106" s="165">
        <f>IF(OR(BJ$4=0,Data_wide!$BM$102=""),"",IFERROR(ROUND(IF(BJ$4=1,1+9*(MIN(MAX(Data_wide!$BM$102,BJ$2),BJ$3)-BJ$2)/(BJ$3-BJ$2),1+9*(BJ$3-MIN(MAX(Data_wide!$BM$102,BJ$2),BJ$3))/(BJ$3-BJ$2)),1),""))</f>
        <v/>
      </c>
      <c r="BK106" s="165">
        <f>IF(OR(BK$4=0,Data_wide!$BN$102=""),"",IFERROR(ROUND(IF(BK$4=1,1+9*(MIN(MAX(Data_wide!$BN$102,BK$2),BK$3)-BK$2)/(BK$3-BK$2),1+9*(BK$3-MIN(MAX(Data_wide!$BN$102,BK$2),BK$3))/(BK$3-BK$2)),1),""))</f>
        <v/>
      </c>
      <c r="BL106" s="165">
        <f>IF(OR(BL$4=0,Data_wide!$BO$102=""),"",IFERROR(ROUND(IF(BL$4=1,1+9*(MIN(MAX(Data_wide!$BO$102,BL$2),BL$3)-BL$2)/(BL$3-BL$2),1+9*(BL$3-MIN(MAX(Data_wide!$BO$102,BL$2),BL$3))/(BL$3-BL$2)),1),""))</f>
        <v/>
      </c>
      <c r="BM106" s="165">
        <f>IF(OR(BM$4=0,Data_wide!$BP$102=""),"",IFERROR(ROUND(IF(BM$4=1,1+9*(MIN(MAX(Data_wide!$BP$102,BM$2),BM$3)-BM$2)/(BM$3-BM$2),1+9*(BM$3-MIN(MAX(Data_wide!$BP$102,BM$2),BM$3))/(BM$3-BM$2)),1),""))</f>
        <v/>
      </c>
      <c r="BN106" s="165">
        <f>IF(OR(BN$4=0,Data_wide!$BQ$102=""),"",IFERROR(ROUND(IF(BN$4=1,1+9*(MIN(MAX(Data_wide!$BQ$102,BN$2),BN$3)-BN$2)/(BN$3-BN$2),1+9*(BN$3-MIN(MAX(Data_wide!$BQ$102,BN$2),BN$3))/(BN$3-BN$2)),1),""))</f>
        <v/>
      </c>
      <c r="BO106" s="165">
        <f>IF(OR(BO$4=0,Data_wide!$BR$102=""),"",IFERROR(ROUND(IF(BO$4=1,1+9*(MIN(MAX(Data_wide!$BR$102,BO$2),BO$3)-BO$2)/(BO$3-BO$2),1+9*(BO$3-MIN(MAX(Data_wide!$BR$102,BO$2),BO$3))/(BO$3-BO$2)),1),""))</f>
        <v/>
      </c>
      <c r="BP106" s="165">
        <f>IF(OR(BP$4=0,Data_wide!$BS$102=""),"",IFERROR(ROUND(IF(BP$4=1,1+9*(MIN(MAX(Data_wide!$BS$102,BP$2),BP$3)-BP$2)/(BP$3-BP$2),1+9*(BP$3-MIN(MAX(Data_wide!$BS$102,BP$2),BP$3))/(BP$3-BP$2)),1),""))</f>
        <v/>
      </c>
      <c r="BQ106" s="165">
        <f>IF(OR(BQ$4=0,Data_wide!$BT$102=""),"",IFERROR(ROUND(IF(BQ$4=1,1+9*(MIN(MAX(Data_wide!$BT$102,BQ$2),BQ$3)-BQ$2)/(BQ$3-BQ$2),1+9*(BQ$3-MIN(MAX(Data_wide!$BT$102,BQ$2),BQ$3))/(BQ$3-BQ$2)),1),""))</f>
        <v/>
      </c>
      <c r="BR106" s="165">
        <f>IF(OR(BR$4=0,Data_wide!$BU$102=""),"",IFERROR(ROUND(IF(BR$4=1,1+9*(MIN(MAX(Data_wide!$BU$102,BR$2),BR$3)-BR$2)/(BR$3-BR$2),1+9*(BR$3-MIN(MAX(Data_wide!$BU$102,BR$2),BR$3))/(BR$3-BR$2)),1),""))</f>
        <v/>
      </c>
      <c r="BS106" s="165">
        <f>IF(OR(BS$4=0,Data_wide!$BV$102=""),"",IFERROR(ROUND(IF(BS$4=1,1+9*(MIN(MAX(Data_wide!$BV$102,BS$2),BS$3)-BS$2)/(BS$3-BS$2),1+9*(BS$3-MIN(MAX(Data_wide!$BV$102,BS$2),BS$3))/(BS$3-BS$2)),1),""))</f>
        <v/>
      </c>
      <c r="BT106" s="165">
        <f>IF(OR(BT$4=0,Data_wide!$BW$102=""),"",IFERROR(ROUND(IF(BT$4=1,1+9*(MIN(MAX(Data_wide!$BW$102,BT$2),BT$3)-BT$2)/(BT$3-BT$2),1+9*(BT$3-MIN(MAX(Data_wide!$BW$102,BT$2),BT$3))/(BT$3-BT$2)),1),""))</f>
        <v/>
      </c>
      <c r="BU106" s="165">
        <f>IF(OR(BU$4=0,Data_wide!$BX$102=""),"",IFERROR(ROUND(IF(BU$4=1,1+9*(MIN(MAX(Data_wide!$BX$102,BU$2),BU$3)-BU$2)/(BU$3-BU$2),1+9*(BU$3-MIN(MAX(Data_wide!$BX$102,BU$2),BU$3))/(BU$3-BU$2)),1),""))</f>
        <v/>
      </c>
      <c r="BV106" s="165">
        <f>IF(OR(BV$4=0,Data_wide!$BY$102=""),"",IFERROR(ROUND(IF(BV$4=1,1+9*(MIN(MAX(Data_wide!$BY$102,BV$2),BV$3)-BV$2)/(BV$3-BV$2),1+9*(BV$3-MIN(MAX(Data_wide!$BY$102,BV$2),BV$3))/(BV$3-BV$2)),1),""))</f>
        <v/>
      </c>
      <c r="BW106" s="165">
        <f>IF(OR(BW$4=0,Data_wide!$BZ$102=""),"",IFERROR(ROUND(IF(BW$4=1,1+9*(MIN(MAX(Data_wide!$BZ$102,BW$2),BW$3)-BW$2)/(BW$3-BW$2),1+9*(BW$3-MIN(MAX(Data_wide!$BZ$102,BW$2),BW$3))/(BW$3-BW$2)),1),""))</f>
        <v/>
      </c>
      <c r="BX106" s="165">
        <f>IF(OR(BX$4=0,Data_wide!$CA$102=""),"",IFERROR(ROUND(IF(BX$4=1,1+9*(MIN(MAX(Data_wide!$CA$102,BX$2),BX$3)-BX$2)/(BX$3-BX$2),1+9*(BX$3-MIN(MAX(Data_wide!$CA$102,BX$2),BX$3))/(BX$3-BX$2)),1),""))</f>
        <v/>
      </c>
      <c r="BY106" s="165">
        <f>IF(OR(BY$4=0,Data_wide!$CB$102=""),"",IFERROR(ROUND(IF(BY$4=1,1+9*(MIN(MAX(Data_wide!$CB$102,BY$2),BY$3)-BY$2)/(BY$3-BY$2),1+9*(BY$3-MIN(MAX(Data_wide!$CB$102,BY$2),BY$3))/(BY$3-BY$2)),1),""))</f>
        <v/>
      </c>
      <c r="BZ106" s="165">
        <f>IF(OR(BZ$4=0,Data_wide!$CC$102=""),"",IFERROR(ROUND(IF(BZ$4=1,1+9*(MIN(MAX(Data_wide!$CC$102,BZ$2),BZ$3)-BZ$2)/(BZ$3-BZ$2),1+9*(BZ$3-MIN(MAX(Data_wide!$CC$102,BZ$2),BZ$3))/(BZ$3-BZ$2)),1),""))</f>
        <v/>
      </c>
      <c r="CA106" s="165">
        <f>IF(OR(CA$4=0,Data_wide!$CD$102=""),"",IFERROR(ROUND(IF(CA$4=1,1+9*(MIN(MAX(Data_wide!$CD$102,CA$2),CA$3)-CA$2)/(CA$3-CA$2),1+9*(CA$3-MIN(MAX(Data_wide!$CD$102,CA$2),CA$3))/(CA$3-CA$2)),1),""))</f>
        <v/>
      </c>
      <c r="CB106" s="165">
        <f>IF(OR(CB$4=0,Data_wide!$CE$102=""),"",IFERROR(ROUND(IF(CB$4=1,1+9*(MIN(MAX(Data_wide!$CE$102,CB$2),CB$3)-CB$2)/(CB$3-CB$2),1+9*(CB$3-MIN(MAX(Data_wide!$CE$102,CB$2),CB$3))/(CB$3-CB$2)),1),""))</f>
        <v/>
      </c>
      <c r="CC106" s="165">
        <f>IF(OR(CC$4=0,Data_wide!$CF$102=""),"",IFERROR(ROUND(IF(CC$4=1,1+9*(MIN(MAX(Data_wide!$CF$102,CC$2),CC$3)-CC$2)/(CC$3-CC$2),1+9*(CC$3-MIN(MAX(Data_wide!$CF$102,CC$2),CC$3))/(CC$3-CC$2)),1),""))</f>
        <v/>
      </c>
      <c r="CD106" s="165">
        <f>IF(OR(CD$4=0,Data_wide!$CG$102=""),"",IFERROR(ROUND(IF(CD$4=1,1+9*(MIN(MAX(Data_wide!$CG$102,CD$2),CD$3)-CD$2)/(CD$3-CD$2),1+9*(CD$3-MIN(MAX(Data_wide!$CG$102,CD$2),CD$3))/(CD$3-CD$2)),1),""))</f>
        <v/>
      </c>
      <c r="CE106" s="165">
        <f>IF(OR(CE$4=0,Data_wide!$CH$102=""),"",IFERROR(ROUND(IF(CE$4=1,1+9*(MIN(MAX(Data_wide!$CH$102,CE$2),CE$3)-CE$2)/(CE$3-CE$2),1+9*(CE$3-MIN(MAX(Data_wide!$CH$102,CE$2),CE$3))/(CE$3-CE$2)),1),""))</f>
        <v/>
      </c>
      <c r="CF106" s="165">
        <f>IF(OR(CF$4=0,Data_wide!$CI$102=""),"",IFERROR(ROUND(IF(CF$4=1,1+9*(MIN(MAX(Data_wide!$CI$102,CF$2),CF$3)-CF$2)/(CF$3-CF$2),1+9*(CF$3-MIN(MAX(Data_wide!$CI$102,CF$2),CF$3))/(CF$3-CF$2)),1),""))</f>
        <v/>
      </c>
      <c r="CG106" s="165">
        <f>IF(OR(CG$4=0,Data_wide!$CJ$102=""),"",IFERROR(ROUND(IF(CG$4=1,1+9*(MIN(MAX(Data_wide!$CJ$102,CG$2),CG$3)-CG$2)/(CG$3-CG$2),1+9*(CG$3-MIN(MAX(Data_wide!$CJ$102,CG$2),CG$3))/(CG$3-CG$2)),1),""))</f>
        <v/>
      </c>
      <c r="CH106" s="165">
        <f>IF(OR(CH$4=0,Data_wide!$CK$102=""),"",IFERROR(ROUND(IF(CH$4=1,1+9*(MIN(MAX(Data_wide!$CK$102,CH$2),CH$3)-CH$2)/(CH$3-CH$2),1+9*(CH$3-MIN(MAX(Data_wide!$CK$102,CH$2),CH$3))/(CH$3-CH$2)),1),""))</f>
        <v/>
      </c>
      <c r="CI106" s="165">
        <f>IF(OR(CI$4=0,Data_wide!$CL$102=""),"",IFERROR(ROUND(IF(CI$4=1,1+9*(MIN(MAX(Data_wide!$CL$102,CI$2),CI$3)-CI$2)/(CI$3-CI$2),1+9*(CI$3-MIN(MAX(Data_wide!$CL$102,CI$2),CI$3))/(CI$3-CI$2)),1),""))</f>
        <v/>
      </c>
      <c r="CJ106" s="165">
        <f>IF(OR(CJ$4=0,Data_wide!$CM$102=""),"",IFERROR(ROUND(IF(CJ$4=1,1+9*(MIN(MAX(Data_wide!$CM$102,CJ$2),CJ$3)-CJ$2)/(CJ$3-CJ$2),1+9*(CJ$3-MIN(MAX(Data_wide!$CM$102,CJ$2),CJ$3))/(CJ$3-CJ$2)),1),""))</f>
        <v/>
      </c>
      <c r="CK106" s="165">
        <f>IF(OR(CK$4=0,Data_wide!$CN$102=""),"",IFERROR(ROUND(IF(CK$4=1,1+9*(MIN(MAX(Data_wide!$CN$102,CK$2),CK$3)-CK$2)/(CK$3-CK$2),1+9*(CK$3-MIN(MAX(Data_wide!$CN$102,CK$2),CK$3))/(CK$3-CK$2)),1),""))</f>
        <v/>
      </c>
      <c r="CL106" s="165">
        <f>IF(OR(CL$4=0,Data_wide!$CO$102=""),"",IFERROR(ROUND(IF(CL$4=1,1+9*(MIN(MAX(Data_wide!$CO$102,CL$2),CL$3)-CL$2)/(CL$3-CL$2),1+9*(CL$3-MIN(MAX(Data_wide!$CO$102,CL$2),CL$3))/(CL$3-CL$2)),1),""))</f>
        <v/>
      </c>
      <c r="CM106" s="165">
        <f>IF(OR(CM$4=0,Data_wide!$CP$102=""),"",IFERROR(ROUND(IF(CM$4=1,1+9*(MIN(MAX(Data_wide!$CP$102,CM$2),CM$3)-CM$2)/(CM$3-CM$2),1+9*(CM$3-MIN(MAX(Data_wide!$CP$102,CM$2),CM$3))/(CM$3-CM$2)),1),""))</f>
        <v/>
      </c>
      <c r="CN106" s="165">
        <f>IF(OR(CN$4=0,Data_wide!$CQ$102=""),"",IFERROR(ROUND(IF(CN$4=1,1+9*(MIN(MAX(Data_wide!$CQ$102,CN$2),CN$3)-CN$2)/(CN$3-CN$2),1+9*(CN$3-MIN(MAX(Data_wide!$CQ$102,CN$2),CN$3))/(CN$3-CN$2)),1),""))</f>
        <v/>
      </c>
      <c r="CO106" s="165">
        <f>IF(OR(CO$4=0,Data_wide!$CR$102=""),"",IFERROR(ROUND(IF(CO$4=1,1+9*(MIN(MAX(Data_wide!$CR$102,CO$2),CO$3)-CO$2)/(CO$3-CO$2),1+9*(CO$3-MIN(MAX(Data_wide!$CR$102,CO$2),CO$3))/(CO$3-CO$2)),1),""))</f>
        <v/>
      </c>
    </row>
    <row r="107" ht="14" customHeight="1">
      <c r="A107" s="161" t="inlineStr">
        <is>
          <t>KEN</t>
        </is>
      </c>
      <c r="B107" s="161" t="inlineStr">
        <is>
          <t>Kenya</t>
        </is>
      </c>
      <c r="C107" s="165">
        <f>IF(OR(C$4=0,Data_wide!$F$103=""),"",IFERROR(ROUND(IF(C$4=1,1+9*(MIN(MAX(Data_wide!$F$103,C$2),C$3)-C$2)/(C$3-C$2),1+9*(C$3-MIN(MAX(Data_wide!$F$103,C$2),C$3))/(C$3-C$2)),1),""))</f>
        <v/>
      </c>
      <c r="D107" s="165">
        <f>IF(OR(D$4=0,Data_wide!$G$103=""),"",IFERROR(ROUND(IF(D$4=1,1+9*(MIN(MAX(Data_wide!$G$103,D$2),D$3)-D$2)/(D$3-D$2),1+9*(D$3-MIN(MAX(Data_wide!$G$103,D$2),D$3))/(D$3-D$2)),1),""))</f>
        <v/>
      </c>
      <c r="E107" s="165">
        <f>IF(OR(E$4=0,Data_wide!$H$103=""),"",IFERROR(ROUND(IF(E$4=1,1+9*(MIN(MAX(Data_wide!$H$103,E$2),E$3)-E$2)/(E$3-E$2),1+9*(E$3-MIN(MAX(Data_wide!$H$103,E$2),E$3))/(E$3-E$2)),1),""))</f>
        <v/>
      </c>
      <c r="F107" s="165">
        <f>IF(OR(F$4=0,Data_wide!$I$103=""),"",IFERROR(ROUND(IF(F$4=1,1+9*(MIN(MAX(Data_wide!$I$103,F$2),F$3)-F$2)/(F$3-F$2),1+9*(F$3-MIN(MAX(Data_wide!$I$103,F$2),F$3))/(F$3-F$2)),1),""))</f>
        <v/>
      </c>
      <c r="G107" s="165">
        <f>IF(OR(G$4=0,Data_wide!$J$103=""),"",IFERROR(ROUND(IF(G$4=1,1+9*(MIN(MAX(Data_wide!$J$103,G$2),G$3)-G$2)/(G$3-G$2),1+9*(G$3-MIN(MAX(Data_wide!$J$103,G$2),G$3))/(G$3-G$2)),1),""))</f>
        <v/>
      </c>
      <c r="H107" s="165">
        <f>IF(OR(H$4=0,Data_wide!$K$103=""),"",IFERROR(ROUND(IF(H$4=1,1+9*(MIN(MAX(Data_wide!$K$103,H$2),H$3)-H$2)/(H$3-H$2),1+9*(H$3-MIN(MAX(Data_wide!$K$103,H$2),H$3))/(H$3-H$2)),1),""))</f>
        <v/>
      </c>
      <c r="I107" s="165">
        <f>IF(OR(I$4=0,Data_wide!$L$103=""),"",IFERROR(ROUND(IF(I$4=1,1+9*(MIN(MAX(Data_wide!$L$103,I$2),I$3)-I$2)/(I$3-I$2),1+9*(I$3-MIN(MAX(Data_wide!$L$103,I$2),I$3))/(I$3-I$2)),1),""))</f>
        <v/>
      </c>
      <c r="J107" s="165">
        <f>IF(OR(J$4=0,Data_wide!$M$103=""),"",IFERROR(ROUND(IF(J$4=1,1+9*(MIN(MAX(Data_wide!$M$103,J$2),J$3)-J$2)/(J$3-J$2),1+9*(J$3-MIN(MAX(Data_wide!$M$103,J$2),J$3))/(J$3-J$2)),1),""))</f>
        <v/>
      </c>
      <c r="K107" s="165">
        <f>IF(OR(K$4=0,Data_wide!$N$103=""),"",IFERROR(ROUND(IF(K$4=1,1+9*(MIN(MAX(Data_wide!$N$103,K$2),K$3)-K$2)/(K$3-K$2),1+9*(K$3-MIN(MAX(Data_wide!$N$103,K$2),K$3))/(K$3-K$2)),1),""))</f>
        <v/>
      </c>
      <c r="L107" s="165">
        <f>IF(OR(L$4=0,Data_wide!$O$103=""),"",IFERROR(ROUND(IF(L$4=1,1+9*(MIN(MAX(Data_wide!$O$103,L$2),L$3)-L$2)/(L$3-L$2),1+9*(L$3-MIN(MAX(Data_wide!$O$103,L$2),L$3))/(L$3-L$2)),1),""))</f>
        <v/>
      </c>
      <c r="M107" s="165">
        <f>IF(OR(M$4=0,Data_wide!$P$103=""),"",IFERROR(ROUND(IF(M$4=1,1+9*(MIN(MAX(Data_wide!$P$103,M$2),M$3)-M$2)/(M$3-M$2),1+9*(M$3-MIN(MAX(Data_wide!$P$103,M$2),M$3))/(M$3-M$2)),1),""))</f>
        <v/>
      </c>
      <c r="N107" s="165">
        <f>IF(OR(N$4=0,Data_wide!$Q$103=""),"",IFERROR(ROUND(IF(N$4=1,1+9*(MIN(MAX(Data_wide!$Q$103,N$2),N$3)-N$2)/(N$3-N$2),1+9*(N$3-MIN(MAX(Data_wide!$Q$103,N$2),N$3))/(N$3-N$2)),1),""))</f>
        <v/>
      </c>
      <c r="O107" s="165">
        <f>IF(OR(O$4=0,Data_wide!$R$103=""),"",IFERROR(ROUND(IF(O$4=1,1+9*(MIN(MAX(Data_wide!$R$103,O$2),O$3)-O$2)/(O$3-O$2),1+9*(O$3-MIN(MAX(Data_wide!$R$103,O$2),O$3))/(O$3-O$2)),1),""))</f>
        <v/>
      </c>
      <c r="P107" s="165">
        <f>IF(OR(P$4=0,Data_wide!$S$103=""),"",IFERROR(ROUND(IF(P$4=1,1+9*(MIN(MAX(Data_wide!$S$103,P$2),P$3)-P$2)/(P$3-P$2),1+9*(P$3-MIN(MAX(Data_wide!$S$103,P$2),P$3))/(P$3-P$2)),1),""))</f>
        <v/>
      </c>
      <c r="Q107" s="165">
        <f>IF(OR(Q$4=0,Data_wide!$T$103=""),"",IFERROR(ROUND(IF(Q$4=1,1+9*(MIN(MAX(Data_wide!$T$103,Q$2),Q$3)-Q$2)/(Q$3-Q$2),1+9*(Q$3-MIN(MAX(Data_wide!$T$103,Q$2),Q$3))/(Q$3-Q$2)),1),""))</f>
        <v/>
      </c>
      <c r="R107" s="165">
        <f>IF(OR(R$4=0,Data_wide!$U$103=""),"",IFERROR(ROUND(IF(R$4=1,1+9*(MIN(MAX(Data_wide!$U$103,R$2),R$3)-R$2)/(R$3-R$2),1+9*(R$3-MIN(MAX(Data_wide!$U$103,R$2),R$3))/(R$3-R$2)),1),""))</f>
        <v/>
      </c>
      <c r="S107" s="165">
        <f>IF(OR(S$4=0,Data_wide!$V$103=""),"",IFERROR(ROUND(IF(S$4=1,1+9*(MIN(MAX(Data_wide!$V$103,S$2),S$3)-S$2)/(S$3-S$2),1+9*(S$3-MIN(MAX(Data_wide!$V$103,S$2),S$3))/(S$3-S$2)),1),""))</f>
        <v/>
      </c>
      <c r="T107" s="165">
        <f>IF(OR(T$4=0,Data_wide!$W$103=""),"",IFERROR(ROUND(IF(T$4=1,1+9*(MIN(MAX(Data_wide!$W$103,T$2),T$3)-T$2)/(T$3-T$2),1+9*(T$3-MIN(MAX(Data_wide!$W$103,T$2),T$3))/(T$3-T$2)),1),""))</f>
        <v/>
      </c>
      <c r="U107" s="165">
        <f>IF(OR(U$4=0,Data_wide!$X$103=""),"",IFERROR(ROUND(IF(U$4=1,1+9*(MIN(MAX(Data_wide!$X$103,U$2),U$3)-U$2)/(U$3-U$2),1+9*(U$3-MIN(MAX(Data_wide!$X$103,U$2),U$3))/(U$3-U$2)),1),""))</f>
        <v/>
      </c>
      <c r="V107" s="165">
        <f>IF(OR(V$4=0,Data_wide!$Y$103=""),"",IFERROR(ROUND(IF(V$4=1,1+9*(MIN(MAX(Data_wide!$Y$103,V$2),V$3)-V$2)/(V$3-V$2),1+9*(V$3-MIN(MAX(Data_wide!$Y$103,V$2),V$3))/(V$3-V$2)),1),""))</f>
        <v/>
      </c>
      <c r="W107" s="165">
        <f>IF(OR(W$4=0,Data_wide!$Z$103=""),"",IFERROR(ROUND(IF(W$4=1,1+9*(MIN(MAX(Data_wide!$Z$103,W$2),W$3)-W$2)/(W$3-W$2),1+9*(W$3-MIN(MAX(Data_wide!$Z$103,W$2),W$3))/(W$3-W$2)),1),""))</f>
        <v/>
      </c>
      <c r="X107" s="165">
        <f>IF(OR(X$4=0,Data_wide!$AA$103=""),"",IFERROR(ROUND(IF(X$4=1,1+9*(MIN(MAX(Data_wide!$AA$103,X$2),X$3)-X$2)/(X$3-X$2),1+9*(X$3-MIN(MAX(Data_wide!$AA$103,X$2),X$3))/(X$3-X$2)),1),""))</f>
        <v/>
      </c>
      <c r="Y107" s="165">
        <f>IF(OR(Y$4=0,Data_wide!$AB$103=""),"",IFERROR(ROUND(IF(Y$4=1,1+9*(MIN(MAX(Data_wide!$AB$103,Y$2),Y$3)-Y$2)/(Y$3-Y$2),1+9*(Y$3-MIN(MAX(Data_wide!$AB$103,Y$2),Y$3))/(Y$3-Y$2)),1),""))</f>
        <v/>
      </c>
      <c r="Z107" s="165">
        <f>IF(OR(Z$4=0,Data_wide!$AC$103=""),"",IFERROR(ROUND(IF(Z$4=1,1+9*(MIN(MAX(Data_wide!$AC$103,Z$2),Z$3)-Z$2)/(Z$3-Z$2),1+9*(Z$3-MIN(MAX(Data_wide!$AC$103,Z$2),Z$3))/(Z$3-Z$2)),1),""))</f>
        <v/>
      </c>
      <c r="AA107" s="165">
        <f>IF(OR(AA$4=0,Data_wide!$AD$103=""),"",IFERROR(ROUND(IF(AA$4=1,1+9*(MIN(MAX(Data_wide!$AD$103,AA$2),AA$3)-AA$2)/(AA$3-AA$2),1+9*(AA$3-MIN(MAX(Data_wide!$AD$103,AA$2),AA$3))/(AA$3-AA$2)),1),""))</f>
        <v/>
      </c>
      <c r="AB107" s="165">
        <f>IF(OR(AB$4=0,Data_wide!$AE$103=""),"",IFERROR(ROUND(IF(AB$4=1,1+9*(MIN(MAX(Data_wide!$AE$103,AB$2),AB$3)-AB$2)/(AB$3-AB$2),1+9*(AB$3-MIN(MAX(Data_wide!$AE$103,AB$2),AB$3))/(AB$3-AB$2)),1),""))</f>
        <v/>
      </c>
      <c r="AC107" s="165">
        <f>IF(OR(AC$4=0,Data_wide!$AF$103=""),"",IFERROR(ROUND(IF(AC$4=1,1+9*(MIN(MAX(Data_wide!$AF$103,AC$2),AC$3)-AC$2)/(AC$3-AC$2),1+9*(AC$3-MIN(MAX(Data_wide!$AF$103,AC$2),AC$3))/(AC$3-AC$2)),1),""))</f>
        <v/>
      </c>
      <c r="AD107" s="165">
        <f>IF(OR(AD$4=0,Data_wide!$AG$103=""),"",IFERROR(ROUND(IF(AD$4=1,1+9*(MIN(MAX(Data_wide!$AG$103,AD$2),AD$3)-AD$2)/(AD$3-AD$2),1+9*(AD$3-MIN(MAX(Data_wide!$AG$103,AD$2),AD$3))/(AD$3-AD$2)),1),""))</f>
        <v/>
      </c>
      <c r="AE107" s="165">
        <f>IF(OR(AE$4=0,Data_wide!$AH$103=""),"",IFERROR(ROUND(IF(AE$4=1,1+9*(MIN(MAX(Data_wide!$AH$103,AE$2),AE$3)-AE$2)/(AE$3-AE$2),1+9*(AE$3-MIN(MAX(Data_wide!$AH$103,AE$2),AE$3))/(AE$3-AE$2)),1),""))</f>
        <v/>
      </c>
      <c r="AF107" s="165">
        <f>IF(OR(AF$4=0,Data_wide!$AI$103=""),"",IFERROR(ROUND(IF(AF$4=1,1+9*(MIN(MAX(Data_wide!$AI$103,AF$2),AF$3)-AF$2)/(AF$3-AF$2),1+9*(AF$3-MIN(MAX(Data_wide!$AI$103,AF$2),AF$3))/(AF$3-AF$2)),1),""))</f>
        <v/>
      </c>
      <c r="AG107" s="165">
        <f>IF(OR(AG$4=0,Data_wide!$AJ$103=""),"",IFERROR(ROUND(IF(AG$4=1,1+9*(MIN(MAX(Data_wide!$AJ$103,AG$2),AG$3)-AG$2)/(AG$3-AG$2),1+9*(AG$3-MIN(MAX(Data_wide!$AJ$103,AG$2),AG$3))/(AG$3-AG$2)),1),""))</f>
        <v/>
      </c>
      <c r="AH107" s="165">
        <f>IF(OR(AH$4=0,Data_wide!$AK$103=""),"",IFERROR(ROUND(IF(AH$4=1,1+9*(MIN(MAX(Data_wide!$AK$103,AH$2),AH$3)-AH$2)/(AH$3-AH$2),1+9*(AH$3-MIN(MAX(Data_wide!$AK$103,AH$2),AH$3))/(AH$3-AH$2)),1),""))</f>
        <v/>
      </c>
      <c r="AI107" s="165">
        <f>IF(OR(AI$4=0,Data_wide!$AL$103=""),"",IFERROR(ROUND(IF(AI$4=1,1+9*(MIN(MAX(Data_wide!$AL$103,AI$2),AI$3)-AI$2)/(AI$3-AI$2),1+9*(AI$3-MIN(MAX(Data_wide!$AL$103,AI$2),AI$3))/(AI$3-AI$2)),1),""))</f>
        <v/>
      </c>
      <c r="AJ107" s="165">
        <f>IF(OR(AJ$4=0,Data_wide!$AM$103=""),"",IFERROR(ROUND(IF(AJ$4=1,1+9*(MIN(MAX(Data_wide!$AM$103,AJ$2),AJ$3)-AJ$2)/(AJ$3-AJ$2),1+9*(AJ$3-MIN(MAX(Data_wide!$AM$103,AJ$2),AJ$3))/(AJ$3-AJ$2)),1),""))</f>
        <v/>
      </c>
      <c r="AK107" s="165">
        <f>IF(OR(AK$4=0,Data_wide!$AN$103=""),"",IFERROR(ROUND(IF(AK$4=1,1+9*(MIN(MAX(Data_wide!$AN$103,AK$2),AK$3)-AK$2)/(AK$3-AK$2),1+9*(AK$3-MIN(MAX(Data_wide!$AN$103,AK$2),AK$3))/(AK$3-AK$2)),1),""))</f>
        <v/>
      </c>
      <c r="AL107" s="165">
        <f>IF(OR(AL$4=0,Data_wide!$AO$103=""),"",IFERROR(ROUND(IF(AL$4=1,1+9*(MIN(MAX(Data_wide!$AO$103,AL$2),AL$3)-AL$2)/(AL$3-AL$2),1+9*(AL$3-MIN(MAX(Data_wide!$AO$103,AL$2),AL$3))/(AL$3-AL$2)),1),""))</f>
        <v/>
      </c>
      <c r="AM107" s="165">
        <f>IF(OR(AM$4=0,Data_wide!$AP$103=""),"",IFERROR(ROUND(IF(AM$4=1,1+9*(MIN(MAX(Data_wide!$AP$103,AM$2),AM$3)-AM$2)/(AM$3-AM$2),1+9*(AM$3-MIN(MAX(Data_wide!$AP$103,AM$2),AM$3))/(AM$3-AM$2)),1),""))</f>
        <v/>
      </c>
      <c r="AN107" s="165">
        <f>IF(OR(AN$4=0,Data_wide!$AQ$103=""),"",IFERROR(ROUND(IF(AN$4=1,1+9*(MIN(MAX(Data_wide!$AQ$103,AN$2),AN$3)-AN$2)/(AN$3-AN$2),1+9*(AN$3-MIN(MAX(Data_wide!$AQ$103,AN$2),AN$3))/(AN$3-AN$2)),1),""))</f>
        <v/>
      </c>
      <c r="AO107" s="165">
        <f>IF(OR(AO$4=0,Data_wide!$AR$103=""),"",IFERROR(ROUND(IF(AO$4=1,1+9*(MIN(MAX(Data_wide!$AR$103,AO$2),AO$3)-AO$2)/(AO$3-AO$2),1+9*(AO$3-MIN(MAX(Data_wide!$AR$103,AO$2),AO$3))/(AO$3-AO$2)),1),""))</f>
        <v/>
      </c>
      <c r="AP107" s="165">
        <f>IF(OR(AP$4=0,Data_wide!$AS$103=""),"",IFERROR(ROUND(IF(AP$4=1,1+9*(MIN(MAX(Data_wide!$AS$103,AP$2),AP$3)-AP$2)/(AP$3-AP$2),1+9*(AP$3-MIN(MAX(Data_wide!$AS$103,AP$2),AP$3))/(AP$3-AP$2)),1),""))</f>
        <v/>
      </c>
      <c r="AQ107" s="165">
        <f>IF(OR(AQ$4=0,Data_wide!$AT$103=""),"",IFERROR(ROUND(IF(AQ$4=1,1+9*(MIN(MAX(Data_wide!$AT$103,AQ$2),AQ$3)-AQ$2)/(AQ$3-AQ$2),1+9*(AQ$3-MIN(MAX(Data_wide!$AT$103,AQ$2),AQ$3))/(AQ$3-AQ$2)),1),""))</f>
        <v/>
      </c>
      <c r="AR107" s="165">
        <f>IF(OR(AR$4=0,Data_wide!$AU$103=""),"",IFERROR(ROUND(IF(AR$4=1,1+9*(MIN(MAX(Data_wide!$AU$103,AR$2),AR$3)-AR$2)/(AR$3-AR$2),1+9*(AR$3-MIN(MAX(Data_wide!$AU$103,AR$2),AR$3))/(AR$3-AR$2)),1),""))</f>
        <v/>
      </c>
      <c r="AS107" s="165">
        <f>IF(OR(AS$4=0,Data_wide!$AV$103=""),"",IFERROR(ROUND(IF(AS$4=1,1+9*(MIN(MAX(Data_wide!$AV$103,AS$2),AS$3)-AS$2)/(AS$3-AS$2),1+9*(AS$3-MIN(MAX(Data_wide!$AV$103,AS$2),AS$3))/(AS$3-AS$2)),1),""))</f>
        <v/>
      </c>
      <c r="AT107" s="165">
        <f>IF(OR(AT$4=0,Data_wide!$AW$103=""),"",IFERROR(ROUND(IF(AT$4=1,1+9*(MIN(MAX(Data_wide!$AW$103,AT$2),AT$3)-AT$2)/(AT$3-AT$2),1+9*(AT$3-MIN(MAX(Data_wide!$AW$103,AT$2),AT$3))/(AT$3-AT$2)),1),""))</f>
        <v/>
      </c>
      <c r="AU107" s="165">
        <f>IF(OR(AU$4=0,Data_wide!$AX$103=""),"",IFERROR(ROUND(IF(AU$4=1,1+9*(MIN(MAX(Data_wide!$AX$103,AU$2),AU$3)-AU$2)/(AU$3-AU$2),1+9*(AU$3-MIN(MAX(Data_wide!$AX$103,AU$2),AU$3))/(AU$3-AU$2)),1),""))</f>
        <v/>
      </c>
      <c r="AV107" s="165">
        <f>IF(OR(AV$4=0,Data_wide!$AY$103=""),"",IFERROR(ROUND(IF(AV$4=1,1+9*(MIN(MAX(Data_wide!$AY$103,AV$2),AV$3)-AV$2)/(AV$3-AV$2),1+9*(AV$3-MIN(MAX(Data_wide!$AY$103,AV$2),AV$3))/(AV$3-AV$2)),1),""))</f>
        <v/>
      </c>
      <c r="AW107" s="165">
        <f>IF(OR(AW$4=0,Data_wide!$AZ$103=""),"",IFERROR(ROUND(IF(AW$4=1,1+9*(MIN(MAX(Data_wide!$AZ$103,AW$2),AW$3)-AW$2)/(AW$3-AW$2),1+9*(AW$3-MIN(MAX(Data_wide!$AZ$103,AW$2),AW$3))/(AW$3-AW$2)),1),""))</f>
        <v/>
      </c>
      <c r="AX107" s="165">
        <f>IF(OR(AX$4=0,Data_wide!$BA$103=""),"",IFERROR(ROUND(IF(AX$4=1,1+9*(MIN(MAX(Data_wide!$BA$103,AX$2),AX$3)-AX$2)/(AX$3-AX$2),1+9*(AX$3-MIN(MAX(Data_wide!$BA$103,AX$2),AX$3))/(AX$3-AX$2)),1),""))</f>
        <v/>
      </c>
      <c r="AY107" s="165">
        <f>IF(OR(AY$4=0,Data_wide!$BB$103=""),"",IFERROR(ROUND(IF(AY$4=1,1+9*(MIN(MAX(Data_wide!$BB$103,AY$2),AY$3)-AY$2)/(AY$3-AY$2),1+9*(AY$3-MIN(MAX(Data_wide!$BB$103,AY$2),AY$3))/(AY$3-AY$2)),1),""))</f>
        <v/>
      </c>
      <c r="AZ107" s="165">
        <f>IF(OR(AZ$4=0,Data_wide!$BC$103=""),"",IFERROR(ROUND(IF(AZ$4=1,1+9*(MIN(MAX(Data_wide!$BC$103,AZ$2),AZ$3)-AZ$2)/(AZ$3-AZ$2),1+9*(AZ$3-MIN(MAX(Data_wide!$BC$103,AZ$2),AZ$3))/(AZ$3-AZ$2)),1),""))</f>
        <v/>
      </c>
      <c r="BA107" s="165">
        <f>IF(OR(BA$4=0,Data_wide!$BD$103=""),"",IFERROR(ROUND(IF(BA$4=1,1+9*(MIN(MAX(Data_wide!$BD$103,BA$2),BA$3)-BA$2)/(BA$3-BA$2),1+9*(BA$3-MIN(MAX(Data_wide!$BD$103,BA$2),BA$3))/(BA$3-BA$2)),1),""))</f>
        <v/>
      </c>
      <c r="BB107" s="165">
        <f>IF(OR(BB$4=0,Data_wide!$BE$103=""),"",IFERROR(ROUND(IF(BB$4=1,1+9*(MIN(MAX(Data_wide!$BE$103,BB$2),BB$3)-BB$2)/(BB$3-BB$2),1+9*(BB$3-MIN(MAX(Data_wide!$BE$103,BB$2),BB$3))/(BB$3-BB$2)),1),""))</f>
        <v/>
      </c>
      <c r="BC107" s="165">
        <f>IF(OR(BC$4=0,Data_wide!$BF$103=""),"",IFERROR(ROUND(IF(BC$4=1,1+9*(MIN(MAX(Data_wide!$BF$103,BC$2),BC$3)-BC$2)/(BC$3-BC$2),1+9*(BC$3-MIN(MAX(Data_wide!$BF$103,BC$2),BC$3))/(BC$3-BC$2)),1),""))</f>
        <v/>
      </c>
      <c r="BD107" s="165">
        <f>IF(OR(BD$4=0,Data_wide!$BG$103=""),"",IFERROR(ROUND(IF(BD$4=1,1+9*(MIN(MAX(Data_wide!$BG$103,BD$2),BD$3)-BD$2)/(BD$3-BD$2),1+9*(BD$3-MIN(MAX(Data_wide!$BG$103,BD$2),BD$3))/(BD$3-BD$2)),1),""))</f>
        <v/>
      </c>
      <c r="BE107" s="165">
        <f>IF(OR(BE$4=0,Data_wide!$BH$103=""),"",IFERROR(ROUND(IF(BE$4=1,1+9*(MIN(MAX(Data_wide!$BH$103,BE$2),BE$3)-BE$2)/(BE$3-BE$2),1+9*(BE$3-MIN(MAX(Data_wide!$BH$103,BE$2),BE$3))/(BE$3-BE$2)),1),""))</f>
        <v/>
      </c>
      <c r="BF107" s="165">
        <f>IF(OR(BF$4=0,Data_wide!$BI$103=""),"",IFERROR(ROUND(IF(BF$4=1,1+9*(MIN(MAX(Data_wide!$BI$103,BF$2),BF$3)-BF$2)/(BF$3-BF$2),1+9*(BF$3-MIN(MAX(Data_wide!$BI$103,BF$2),BF$3))/(BF$3-BF$2)),1),""))</f>
        <v/>
      </c>
      <c r="BG107" s="165">
        <f>IF(OR(BG$4=0,Data_wide!$BJ$103=""),"",IFERROR(ROUND(IF(BG$4=1,1+9*(MIN(MAX(Data_wide!$BJ$103,BG$2),BG$3)-BG$2)/(BG$3-BG$2),1+9*(BG$3-MIN(MAX(Data_wide!$BJ$103,BG$2),BG$3))/(BG$3-BG$2)),1),""))</f>
        <v/>
      </c>
      <c r="BH107" s="165">
        <f>IF(OR(BH$4=0,Data_wide!$BK$103=""),"",IFERROR(ROUND(IF(BH$4=1,1+9*(MIN(MAX(Data_wide!$BK$103,BH$2),BH$3)-BH$2)/(BH$3-BH$2),1+9*(BH$3-MIN(MAX(Data_wide!$BK$103,BH$2),BH$3))/(BH$3-BH$2)),1),""))</f>
        <v/>
      </c>
      <c r="BI107" s="165">
        <f>IF(OR(BI$4=0,Data_wide!$BL$103=""),"",IFERROR(ROUND(IF(BI$4=1,1+9*(MIN(MAX(Data_wide!$BL$103,BI$2),BI$3)-BI$2)/(BI$3-BI$2),1+9*(BI$3-MIN(MAX(Data_wide!$BL$103,BI$2),BI$3))/(BI$3-BI$2)),1),""))</f>
        <v/>
      </c>
      <c r="BJ107" s="165">
        <f>IF(OR(BJ$4=0,Data_wide!$BM$103=""),"",IFERROR(ROUND(IF(BJ$4=1,1+9*(MIN(MAX(Data_wide!$BM$103,BJ$2),BJ$3)-BJ$2)/(BJ$3-BJ$2),1+9*(BJ$3-MIN(MAX(Data_wide!$BM$103,BJ$2),BJ$3))/(BJ$3-BJ$2)),1),""))</f>
        <v/>
      </c>
      <c r="BK107" s="165">
        <f>IF(OR(BK$4=0,Data_wide!$BN$103=""),"",IFERROR(ROUND(IF(BK$4=1,1+9*(MIN(MAX(Data_wide!$BN$103,BK$2),BK$3)-BK$2)/(BK$3-BK$2),1+9*(BK$3-MIN(MAX(Data_wide!$BN$103,BK$2),BK$3))/(BK$3-BK$2)),1),""))</f>
        <v/>
      </c>
      <c r="BL107" s="165">
        <f>IF(OR(BL$4=0,Data_wide!$BO$103=""),"",IFERROR(ROUND(IF(BL$4=1,1+9*(MIN(MAX(Data_wide!$BO$103,BL$2),BL$3)-BL$2)/(BL$3-BL$2),1+9*(BL$3-MIN(MAX(Data_wide!$BO$103,BL$2),BL$3))/(BL$3-BL$2)),1),""))</f>
        <v/>
      </c>
      <c r="BM107" s="165">
        <f>IF(OR(BM$4=0,Data_wide!$BP$103=""),"",IFERROR(ROUND(IF(BM$4=1,1+9*(MIN(MAX(Data_wide!$BP$103,BM$2),BM$3)-BM$2)/(BM$3-BM$2),1+9*(BM$3-MIN(MAX(Data_wide!$BP$103,BM$2),BM$3))/(BM$3-BM$2)),1),""))</f>
        <v/>
      </c>
      <c r="BN107" s="165">
        <f>IF(OR(BN$4=0,Data_wide!$BQ$103=""),"",IFERROR(ROUND(IF(BN$4=1,1+9*(MIN(MAX(Data_wide!$BQ$103,BN$2),BN$3)-BN$2)/(BN$3-BN$2),1+9*(BN$3-MIN(MAX(Data_wide!$BQ$103,BN$2),BN$3))/(BN$3-BN$2)),1),""))</f>
        <v/>
      </c>
      <c r="BO107" s="165">
        <f>IF(OR(BO$4=0,Data_wide!$BR$103=""),"",IFERROR(ROUND(IF(BO$4=1,1+9*(MIN(MAX(Data_wide!$BR$103,BO$2),BO$3)-BO$2)/(BO$3-BO$2),1+9*(BO$3-MIN(MAX(Data_wide!$BR$103,BO$2),BO$3))/(BO$3-BO$2)),1),""))</f>
        <v/>
      </c>
      <c r="BP107" s="165">
        <f>IF(OR(BP$4=0,Data_wide!$BS$103=""),"",IFERROR(ROUND(IF(BP$4=1,1+9*(MIN(MAX(Data_wide!$BS$103,BP$2),BP$3)-BP$2)/(BP$3-BP$2),1+9*(BP$3-MIN(MAX(Data_wide!$BS$103,BP$2),BP$3))/(BP$3-BP$2)),1),""))</f>
        <v/>
      </c>
      <c r="BQ107" s="165">
        <f>IF(OR(BQ$4=0,Data_wide!$BT$103=""),"",IFERROR(ROUND(IF(BQ$4=1,1+9*(MIN(MAX(Data_wide!$BT$103,BQ$2),BQ$3)-BQ$2)/(BQ$3-BQ$2),1+9*(BQ$3-MIN(MAX(Data_wide!$BT$103,BQ$2),BQ$3))/(BQ$3-BQ$2)),1),""))</f>
        <v/>
      </c>
      <c r="BR107" s="165">
        <f>IF(OR(BR$4=0,Data_wide!$BU$103=""),"",IFERROR(ROUND(IF(BR$4=1,1+9*(MIN(MAX(Data_wide!$BU$103,BR$2),BR$3)-BR$2)/(BR$3-BR$2),1+9*(BR$3-MIN(MAX(Data_wide!$BU$103,BR$2),BR$3))/(BR$3-BR$2)),1),""))</f>
        <v/>
      </c>
      <c r="BS107" s="165">
        <f>IF(OR(BS$4=0,Data_wide!$BV$103=""),"",IFERROR(ROUND(IF(BS$4=1,1+9*(MIN(MAX(Data_wide!$BV$103,BS$2),BS$3)-BS$2)/(BS$3-BS$2),1+9*(BS$3-MIN(MAX(Data_wide!$BV$103,BS$2),BS$3))/(BS$3-BS$2)),1),""))</f>
        <v/>
      </c>
      <c r="BT107" s="165">
        <f>IF(OR(BT$4=0,Data_wide!$BW$103=""),"",IFERROR(ROUND(IF(BT$4=1,1+9*(MIN(MAX(Data_wide!$BW$103,BT$2),BT$3)-BT$2)/(BT$3-BT$2),1+9*(BT$3-MIN(MAX(Data_wide!$BW$103,BT$2),BT$3))/(BT$3-BT$2)),1),""))</f>
        <v/>
      </c>
      <c r="BU107" s="165">
        <f>IF(OR(BU$4=0,Data_wide!$BX$103=""),"",IFERROR(ROUND(IF(BU$4=1,1+9*(MIN(MAX(Data_wide!$BX$103,BU$2),BU$3)-BU$2)/(BU$3-BU$2),1+9*(BU$3-MIN(MAX(Data_wide!$BX$103,BU$2),BU$3))/(BU$3-BU$2)),1),""))</f>
        <v/>
      </c>
      <c r="BV107" s="165">
        <f>IF(OR(BV$4=0,Data_wide!$BY$103=""),"",IFERROR(ROUND(IF(BV$4=1,1+9*(MIN(MAX(Data_wide!$BY$103,BV$2),BV$3)-BV$2)/(BV$3-BV$2),1+9*(BV$3-MIN(MAX(Data_wide!$BY$103,BV$2),BV$3))/(BV$3-BV$2)),1),""))</f>
        <v/>
      </c>
      <c r="BW107" s="165">
        <f>IF(OR(BW$4=0,Data_wide!$BZ$103=""),"",IFERROR(ROUND(IF(BW$4=1,1+9*(MIN(MAX(Data_wide!$BZ$103,BW$2),BW$3)-BW$2)/(BW$3-BW$2),1+9*(BW$3-MIN(MAX(Data_wide!$BZ$103,BW$2),BW$3))/(BW$3-BW$2)),1),""))</f>
        <v/>
      </c>
      <c r="BX107" s="165">
        <f>IF(OR(BX$4=0,Data_wide!$CA$103=""),"",IFERROR(ROUND(IF(BX$4=1,1+9*(MIN(MAX(Data_wide!$CA$103,BX$2),BX$3)-BX$2)/(BX$3-BX$2),1+9*(BX$3-MIN(MAX(Data_wide!$CA$103,BX$2),BX$3))/(BX$3-BX$2)),1),""))</f>
        <v/>
      </c>
      <c r="BY107" s="165">
        <f>IF(OR(BY$4=0,Data_wide!$CB$103=""),"",IFERROR(ROUND(IF(BY$4=1,1+9*(MIN(MAX(Data_wide!$CB$103,BY$2),BY$3)-BY$2)/(BY$3-BY$2),1+9*(BY$3-MIN(MAX(Data_wide!$CB$103,BY$2),BY$3))/(BY$3-BY$2)),1),""))</f>
        <v/>
      </c>
      <c r="BZ107" s="165">
        <f>IF(OR(BZ$4=0,Data_wide!$CC$103=""),"",IFERROR(ROUND(IF(BZ$4=1,1+9*(MIN(MAX(Data_wide!$CC$103,BZ$2),BZ$3)-BZ$2)/(BZ$3-BZ$2),1+9*(BZ$3-MIN(MAX(Data_wide!$CC$103,BZ$2),BZ$3))/(BZ$3-BZ$2)),1),""))</f>
        <v/>
      </c>
      <c r="CA107" s="165">
        <f>IF(OR(CA$4=0,Data_wide!$CD$103=""),"",IFERROR(ROUND(IF(CA$4=1,1+9*(MIN(MAX(Data_wide!$CD$103,CA$2),CA$3)-CA$2)/(CA$3-CA$2),1+9*(CA$3-MIN(MAX(Data_wide!$CD$103,CA$2),CA$3))/(CA$3-CA$2)),1),""))</f>
        <v/>
      </c>
      <c r="CB107" s="165">
        <f>IF(OR(CB$4=0,Data_wide!$CE$103=""),"",IFERROR(ROUND(IF(CB$4=1,1+9*(MIN(MAX(Data_wide!$CE$103,CB$2),CB$3)-CB$2)/(CB$3-CB$2),1+9*(CB$3-MIN(MAX(Data_wide!$CE$103,CB$2),CB$3))/(CB$3-CB$2)),1),""))</f>
        <v/>
      </c>
      <c r="CC107" s="165">
        <f>IF(OR(CC$4=0,Data_wide!$CF$103=""),"",IFERROR(ROUND(IF(CC$4=1,1+9*(MIN(MAX(Data_wide!$CF$103,CC$2),CC$3)-CC$2)/(CC$3-CC$2),1+9*(CC$3-MIN(MAX(Data_wide!$CF$103,CC$2),CC$3))/(CC$3-CC$2)),1),""))</f>
        <v/>
      </c>
      <c r="CD107" s="165">
        <f>IF(OR(CD$4=0,Data_wide!$CG$103=""),"",IFERROR(ROUND(IF(CD$4=1,1+9*(MIN(MAX(Data_wide!$CG$103,CD$2),CD$3)-CD$2)/(CD$3-CD$2),1+9*(CD$3-MIN(MAX(Data_wide!$CG$103,CD$2),CD$3))/(CD$3-CD$2)),1),""))</f>
        <v/>
      </c>
      <c r="CE107" s="165">
        <f>IF(OR(CE$4=0,Data_wide!$CH$103=""),"",IFERROR(ROUND(IF(CE$4=1,1+9*(MIN(MAX(Data_wide!$CH$103,CE$2),CE$3)-CE$2)/(CE$3-CE$2),1+9*(CE$3-MIN(MAX(Data_wide!$CH$103,CE$2),CE$3))/(CE$3-CE$2)),1),""))</f>
        <v/>
      </c>
      <c r="CF107" s="165">
        <f>IF(OR(CF$4=0,Data_wide!$CI$103=""),"",IFERROR(ROUND(IF(CF$4=1,1+9*(MIN(MAX(Data_wide!$CI$103,CF$2),CF$3)-CF$2)/(CF$3-CF$2),1+9*(CF$3-MIN(MAX(Data_wide!$CI$103,CF$2),CF$3))/(CF$3-CF$2)),1),""))</f>
        <v/>
      </c>
      <c r="CG107" s="165">
        <f>IF(OR(CG$4=0,Data_wide!$CJ$103=""),"",IFERROR(ROUND(IF(CG$4=1,1+9*(MIN(MAX(Data_wide!$CJ$103,CG$2),CG$3)-CG$2)/(CG$3-CG$2),1+9*(CG$3-MIN(MAX(Data_wide!$CJ$103,CG$2),CG$3))/(CG$3-CG$2)),1),""))</f>
        <v/>
      </c>
      <c r="CH107" s="165">
        <f>IF(OR(CH$4=0,Data_wide!$CK$103=""),"",IFERROR(ROUND(IF(CH$4=1,1+9*(MIN(MAX(Data_wide!$CK$103,CH$2),CH$3)-CH$2)/(CH$3-CH$2),1+9*(CH$3-MIN(MAX(Data_wide!$CK$103,CH$2),CH$3))/(CH$3-CH$2)),1),""))</f>
        <v/>
      </c>
      <c r="CI107" s="165">
        <f>IF(OR(CI$4=0,Data_wide!$CL$103=""),"",IFERROR(ROUND(IF(CI$4=1,1+9*(MIN(MAX(Data_wide!$CL$103,CI$2),CI$3)-CI$2)/(CI$3-CI$2),1+9*(CI$3-MIN(MAX(Data_wide!$CL$103,CI$2),CI$3))/(CI$3-CI$2)),1),""))</f>
        <v/>
      </c>
      <c r="CJ107" s="165">
        <f>IF(OR(CJ$4=0,Data_wide!$CM$103=""),"",IFERROR(ROUND(IF(CJ$4=1,1+9*(MIN(MAX(Data_wide!$CM$103,CJ$2),CJ$3)-CJ$2)/(CJ$3-CJ$2),1+9*(CJ$3-MIN(MAX(Data_wide!$CM$103,CJ$2),CJ$3))/(CJ$3-CJ$2)),1),""))</f>
        <v/>
      </c>
      <c r="CK107" s="165">
        <f>IF(OR(CK$4=0,Data_wide!$CN$103=""),"",IFERROR(ROUND(IF(CK$4=1,1+9*(MIN(MAX(Data_wide!$CN$103,CK$2),CK$3)-CK$2)/(CK$3-CK$2),1+9*(CK$3-MIN(MAX(Data_wide!$CN$103,CK$2),CK$3))/(CK$3-CK$2)),1),""))</f>
        <v/>
      </c>
      <c r="CL107" s="165">
        <f>IF(OR(CL$4=0,Data_wide!$CO$103=""),"",IFERROR(ROUND(IF(CL$4=1,1+9*(MIN(MAX(Data_wide!$CO$103,CL$2),CL$3)-CL$2)/(CL$3-CL$2),1+9*(CL$3-MIN(MAX(Data_wide!$CO$103,CL$2),CL$3))/(CL$3-CL$2)),1),""))</f>
        <v/>
      </c>
      <c r="CM107" s="165">
        <f>IF(OR(CM$4=0,Data_wide!$CP$103=""),"",IFERROR(ROUND(IF(CM$4=1,1+9*(MIN(MAX(Data_wide!$CP$103,CM$2),CM$3)-CM$2)/(CM$3-CM$2),1+9*(CM$3-MIN(MAX(Data_wide!$CP$103,CM$2),CM$3))/(CM$3-CM$2)),1),""))</f>
        <v/>
      </c>
      <c r="CN107" s="165">
        <f>IF(OR(CN$4=0,Data_wide!$CQ$103=""),"",IFERROR(ROUND(IF(CN$4=1,1+9*(MIN(MAX(Data_wide!$CQ$103,CN$2),CN$3)-CN$2)/(CN$3-CN$2),1+9*(CN$3-MIN(MAX(Data_wide!$CQ$103,CN$2),CN$3))/(CN$3-CN$2)),1),""))</f>
        <v/>
      </c>
      <c r="CO107" s="165">
        <f>IF(OR(CO$4=0,Data_wide!$CR$103=""),"",IFERROR(ROUND(IF(CO$4=1,1+9*(MIN(MAX(Data_wide!$CR$103,CO$2),CO$3)-CO$2)/(CO$3-CO$2),1+9*(CO$3-MIN(MAX(Data_wide!$CR$103,CO$2),CO$3))/(CO$3-CO$2)),1),""))</f>
        <v/>
      </c>
    </row>
    <row r="108" ht="14" customHeight="1">
      <c r="A108" s="161" t="inlineStr">
        <is>
          <t>KIR</t>
        </is>
      </c>
      <c r="B108" s="161" t="inlineStr">
        <is>
          <t>Kiribati</t>
        </is>
      </c>
      <c r="C108" s="165">
        <f>IF(OR(C$4=0,Data_wide!$F$104=""),"",IFERROR(ROUND(IF(C$4=1,1+9*(MIN(MAX(Data_wide!$F$104,C$2),C$3)-C$2)/(C$3-C$2),1+9*(C$3-MIN(MAX(Data_wide!$F$104,C$2),C$3))/(C$3-C$2)),1),""))</f>
        <v/>
      </c>
      <c r="D108" s="165">
        <f>IF(OR(D$4=0,Data_wide!$G$104=""),"",IFERROR(ROUND(IF(D$4=1,1+9*(MIN(MAX(Data_wide!$G$104,D$2),D$3)-D$2)/(D$3-D$2),1+9*(D$3-MIN(MAX(Data_wide!$G$104,D$2),D$3))/(D$3-D$2)),1),""))</f>
        <v/>
      </c>
      <c r="E108" s="165">
        <f>IF(OR(E$4=0,Data_wide!$H$104=""),"",IFERROR(ROUND(IF(E$4=1,1+9*(MIN(MAX(Data_wide!$H$104,E$2),E$3)-E$2)/(E$3-E$2),1+9*(E$3-MIN(MAX(Data_wide!$H$104,E$2),E$3))/(E$3-E$2)),1),""))</f>
        <v/>
      </c>
      <c r="F108" s="165">
        <f>IF(OR(F$4=0,Data_wide!$I$104=""),"",IFERROR(ROUND(IF(F$4=1,1+9*(MIN(MAX(Data_wide!$I$104,F$2),F$3)-F$2)/(F$3-F$2),1+9*(F$3-MIN(MAX(Data_wide!$I$104,F$2),F$3))/(F$3-F$2)),1),""))</f>
        <v/>
      </c>
      <c r="G108" s="165">
        <f>IF(OR(G$4=0,Data_wide!$J$104=""),"",IFERROR(ROUND(IF(G$4=1,1+9*(MIN(MAX(Data_wide!$J$104,G$2),G$3)-G$2)/(G$3-G$2),1+9*(G$3-MIN(MAX(Data_wide!$J$104,G$2),G$3))/(G$3-G$2)),1),""))</f>
        <v/>
      </c>
      <c r="H108" s="165">
        <f>IF(OR(H$4=0,Data_wide!$K$104=""),"",IFERROR(ROUND(IF(H$4=1,1+9*(MIN(MAX(Data_wide!$K$104,H$2),H$3)-H$2)/(H$3-H$2),1+9*(H$3-MIN(MAX(Data_wide!$K$104,H$2),H$3))/(H$3-H$2)),1),""))</f>
        <v/>
      </c>
      <c r="I108" s="165">
        <f>IF(OR(I$4=0,Data_wide!$L$104=""),"",IFERROR(ROUND(IF(I$4=1,1+9*(MIN(MAX(Data_wide!$L$104,I$2),I$3)-I$2)/(I$3-I$2),1+9*(I$3-MIN(MAX(Data_wide!$L$104,I$2),I$3))/(I$3-I$2)),1),""))</f>
        <v/>
      </c>
      <c r="J108" s="165">
        <f>IF(OR(J$4=0,Data_wide!$M$104=""),"",IFERROR(ROUND(IF(J$4=1,1+9*(MIN(MAX(Data_wide!$M$104,J$2),J$3)-J$2)/(J$3-J$2),1+9*(J$3-MIN(MAX(Data_wide!$M$104,J$2),J$3))/(J$3-J$2)),1),""))</f>
        <v/>
      </c>
      <c r="K108" s="165">
        <f>IF(OR(K$4=0,Data_wide!$N$104=""),"",IFERROR(ROUND(IF(K$4=1,1+9*(MIN(MAX(Data_wide!$N$104,K$2),K$3)-K$2)/(K$3-K$2),1+9*(K$3-MIN(MAX(Data_wide!$N$104,K$2),K$3))/(K$3-K$2)),1),""))</f>
        <v/>
      </c>
      <c r="L108" s="165">
        <f>IF(OR(L$4=0,Data_wide!$O$104=""),"",IFERROR(ROUND(IF(L$4=1,1+9*(MIN(MAX(Data_wide!$O$104,L$2),L$3)-L$2)/(L$3-L$2),1+9*(L$3-MIN(MAX(Data_wide!$O$104,L$2),L$3))/(L$3-L$2)),1),""))</f>
        <v/>
      </c>
      <c r="M108" s="165">
        <f>IF(OR(M$4=0,Data_wide!$P$104=""),"",IFERROR(ROUND(IF(M$4=1,1+9*(MIN(MAX(Data_wide!$P$104,M$2),M$3)-M$2)/(M$3-M$2),1+9*(M$3-MIN(MAX(Data_wide!$P$104,M$2),M$3))/(M$3-M$2)),1),""))</f>
        <v/>
      </c>
      <c r="N108" s="165">
        <f>IF(OR(N$4=0,Data_wide!$Q$104=""),"",IFERROR(ROUND(IF(N$4=1,1+9*(MIN(MAX(Data_wide!$Q$104,N$2),N$3)-N$2)/(N$3-N$2),1+9*(N$3-MIN(MAX(Data_wide!$Q$104,N$2),N$3))/(N$3-N$2)),1),""))</f>
        <v/>
      </c>
      <c r="O108" s="165">
        <f>IF(OR(O$4=0,Data_wide!$R$104=""),"",IFERROR(ROUND(IF(O$4=1,1+9*(MIN(MAX(Data_wide!$R$104,O$2),O$3)-O$2)/(O$3-O$2),1+9*(O$3-MIN(MAX(Data_wide!$R$104,O$2),O$3))/(O$3-O$2)),1),""))</f>
        <v/>
      </c>
      <c r="P108" s="165">
        <f>IF(OR(P$4=0,Data_wide!$S$104=""),"",IFERROR(ROUND(IF(P$4=1,1+9*(MIN(MAX(Data_wide!$S$104,P$2),P$3)-P$2)/(P$3-P$2),1+9*(P$3-MIN(MAX(Data_wide!$S$104,P$2),P$3))/(P$3-P$2)),1),""))</f>
        <v/>
      </c>
      <c r="Q108" s="165">
        <f>IF(OR(Q$4=0,Data_wide!$T$104=""),"",IFERROR(ROUND(IF(Q$4=1,1+9*(MIN(MAX(Data_wide!$T$104,Q$2),Q$3)-Q$2)/(Q$3-Q$2),1+9*(Q$3-MIN(MAX(Data_wide!$T$104,Q$2),Q$3))/(Q$3-Q$2)),1),""))</f>
        <v/>
      </c>
      <c r="R108" s="165">
        <f>IF(OR(R$4=0,Data_wide!$U$104=""),"",IFERROR(ROUND(IF(R$4=1,1+9*(MIN(MAX(Data_wide!$U$104,R$2),R$3)-R$2)/(R$3-R$2),1+9*(R$3-MIN(MAX(Data_wide!$U$104,R$2),R$3))/(R$3-R$2)),1),""))</f>
        <v/>
      </c>
      <c r="S108" s="165">
        <f>IF(OR(S$4=0,Data_wide!$V$104=""),"",IFERROR(ROUND(IF(S$4=1,1+9*(MIN(MAX(Data_wide!$V$104,S$2),S$3)-S$2)/(S$3-S$2),1+9*(S$3-MIN(MAX(Data_wide!$V$104,S$2),S$3))/(S$3-S$2)),1),""))</f>
        <v/>
      </c>
      <c r="T108" s="165">
        <f>IF(OR(T$4=0,Data_wide!$W$104=""),"",IFERROR(ROUND(IF(T$4=1,1+9*(MIN(MAX(Data_wide!$W$104,T$2),T$3)-T$2)/(T$3-T$2),1+9*(T$3-MIN(MAX(Data_wide!$W$104,T$2),T$3))/(T$3-T$2)),1),""))</f>
        <v/>
      </c>
      <c r="U108" s="165">
        <f>IF(OR(U$4=0,Data_wide!$X$104=""),"",IFERROR(ROUND(IF(U$4=1,1+9*(MIN(MAX(Data_wide!$X$104,U$2),U$3)-U$2)/(U$3-U$2),1+9*(U$3-MIN(MAX(Data_wide!$X$104,U$2),U$3))/(U$3-U$2)),1),""))</f>
        <v/>
      </c>
      <c r="V108" s="165">
        <f>IF(OR(V$4=0,Data_wide!$Y$104=""),"",IFERROR(ROUND(IF(V$4=1,1+9*(MIN(MAX(Data_wide!$Y$104,V$2),V$3)-V$2)/(V$3-V$2),1+9*(V$3-MIN(MAX(Data_wide!$Y$104,V$2),V$3))/(V$3-V$2)),1),""))</f>
        <v/>
      </c>
      <c r="W108" s="165">
        <f>IF(OR(W$4=0,Data_wide!$Z$104=""),"",IFERROR(ROUND(IF(W$4=1,1+9*(MIN(MAX(Data_wide!$Z$104,W$2),W$3)-W$2)/(W$3-W$2),1+9*(W$3-MIN(MAX(Data_wide!$Z$104,W$2),W$3))/(W$3-W$2)),1),""))</f>
        <v/>
      </c>
      <c r="X108" s="165">
        <f>IF(OR(X$4=0,Data_wide!$AA$104=""),"",IFERROR(ROUND(IF(X$4=1,1+9*(MIN(MAX(Data_wide!$AA$104,X$2),X$3)-X$2)/(X$3-X$2),1+9*(X$3-MIN(MAX(Data_wide!$AA$104,X$2),X$3))/(X$3-X$2)),1),""))</f>
        <v/>
      </c>
      <c r="Y108" s="165">
        <f>IF(OR(Y$4=0,Data_wide!$AB$104=""),"",IFERROR(ROUND(IF(Y$4=1,1+9*(MIN(MAX(Data_wide!$AB$104,Y$2),Y$3)-Y$2)/(Y$3-Y$2),1+9*(Y$3-MIN(MAX(Data_wide!$AB$104,Y$2),Y$3))/(Y$3-Y$2)),1),""))</f>
        <v/>
      </c>
      <c r="Z108" s="165">
        <f>IF(OR(Z$4=0,Data_wide!$AC$104=""),"",IFERROR(ROUND(IF(Z$4=1,1+9*(MIN(MAX(Data_wide!$AC$104,Z$2),Z$3)-Z$2)/(Z$3-Z$2),1+9*(Z$3-MIN(MAX(Data_wide!$AC$104,Z$2),Z$3))/(Z$3-Z$2)),1),""))</f>
        <v/>
      </c>
      <c r="AA108" s="165">
        <f>IF(OR(AA$4=0,Data_wide!$AD$104=""),"",IFERROR(ROUND(IF(AA$4=1,1+9*(MIN(MAX(Data_wide!$AD$104,AA$2),AA$3)-AA$2)/(AA$3-AA$2),1+9*(AA$3-MIN(MAX(Data_wide!$AD$104,AA$2),AA$3))/(AA$3-AA$2)),1),""))</f>
        <v/>
      </c>
      <c r="AB108" s="165">
        <f>IF(OR(AB$4=0,Data_wide!$AE$104=""),"",IFERROR(ROUND(IF(AB$4=1,1+9*(MIN(MAX(Data_wide!$AE$104,AB$2),AB$3)-AB$2)/(AB$3-AB$2),1+9*(AB$3-MIN(MAX(Data_wide!$AE$104,AB$2),AB$3))/(AB$3-AB$2)),1),""))</f>
        <v/>
      </c>
      <c r="AC108" s="165">
        <f>IF(OR(AC$4=0,Data_wide!$AF$104=""),"",IFERROR(ROUND(IF(AC$4=1,1+9*(MIN(MAX(Data_wide!$AF$104,AC$2),AC$3)-AC$2)/(AC$3-AC$2),1+9*(AC$3-MIN(MAX(Data_wide!$AF$104,AC$2),AC$3))/(AC$3-AC$2)),1),""))</f>
        <v/>
      </c>
      <c r="AD108" s="165">
        <f>IF(OR(AD$4=0,Data_wide!$AG$104=""),"",IFERROR(ROUND(IF(AD$4=1,1+9*(MIN(MAX(Data_wide!$AG$104,AD$2),AD$3)-AD$2)/(AD$3-AD$2),1+9*(AD$3-MIN(MAX(Data_wide!$AG$104,AD$2),AD$3))/(AD$3-AD$2)),1),""))</f>
        <v/>
      </c>
      <c r="AE108" s="165">
        <f>IF(OR(AE$4=0,Data_wide!$AH$104=""),"",IFERROR(ROUND(IF(AE$4=1,1+9*(MIN(MAX(Data_wide!$AH$104,AE$2),AE$3)-AE$2)/(AE$3-AE$2),1+9*(AE$3-MIN(MAX(Data_wide!$AH$104,AE$2),AE$3))/(AE$3-AE$2)),1),""))</f>
        <v/>
      </c>
      <c r="AF108" s="165">
        <f>IF(OR(AF$4=0,Data_wide!$AI$104=""),"",IFERROR(ROUND(IF(AF$4=1,1+9*(MIN(MAX(Data_wide!$AI$104,AF$2),AF$3)-AF$2)/(AF$3-AF$2),1+9*(AF$3-MIN(MAX(Data_wide!$AI$104,AF$2),AF$3))/(AF$3-AF$2)),1),""))</f>
        <v/>
      </c>
      <c r="AG108" s="165">
        <f>IF(OR(AG$4=0,Data_wide!$AJ$104=""),"",IFERROR(ROUND(IF(AG$4=1,1+9*(MIN(MAX(Data_wide!$AJ$104,AG$2),AG$3)-AG$2)/(AG$3-AG$2),1+9*(AG$3-MIN(MAX(Data_wide!$AJ$104,AG$2),AG$3))/(AG$3-AG$2)),1),""))</f>
        <v/>
      </c>
      <c r="AH108" s="165">
        <f>IF(OR(AH$4=0,Data_wide!$AK$104=""),"",IFERROR(ROUND(IF(AH$4=1,1+9*(MIN(MAX(Data_wide!$AK$104,AH$2),AH$3)-AH$2)/(AH$3-AH$2),1+9*(AH$3-MIN(MAX(Data_wide!$AK$104,AH$2),AH$3))/(AH$3-AH$2)),1),""))</f>
        <v/>
      </c>
      <c r="AI108" s="165">
        <f>IF(OR(AI$4=0,Data_wide!$AL$104=""),"",IFERROR(ROUND(IF(AI$4=1,1+9*(MIN(MAX(Data_wide!$AL$104,AI$2),AI$3)-AI$2)/(AI$3-AI$2),1+9*(AI$3-MIN(MAX(Data_wide!$AL$104,AI$2),AI$3))/(AI$3-AI$2)),1),""))</f>
        <v/>
      </c>
      <c r="AJ108" s="165">
        <f>IF(OR(AJ$4=0,Data_wide!$AM$104=""),"",IFERROR(ROUND(IF(AJ$4=1,1+9*(MIN(MAX(Data_wide!$AM$104,AJ$2),AJ$3)-AJ$2)/(AJ$3-AJ$2),1+9*(AJ$3-MIN(MAX(Data_wide!$AM$104,AJ$2),AJ$3))/(AJ$3-AJ$2)),1),""))</f>
        <v/>
      </c>
      <c r="AK108" s="165">
        <f>IF(OR(AK$4=0,Data_wide!$AN$104=""),"",IFERROR(ROUND(IF(AK$4=1,1+9*(MIN(MAX(Data_wide!$AN$104,AK$2),AK$3)-AK$2)/(AK$3-AK$2),1+9*(AK$3-MIN(MAX(Data_wide!$AN$104,AK$2),AK$3))/(AK$3-AK$2)),1),""))</f>
        <v/>
      </c>
      <c r="AL108" s="165">
        <f>IF(OR(AL$4=0,Data_wide!$AO$104=""),"",IFERROR(ROUND(IF(AL$4=1,1+9*(MIN(MAX(Data_wide!$AO$104,AL$2),AL$3)-AL$2)/(AL$3-AL$2),1+9*(AL$3-MIN(MAX(Data_wide!$AO$104,AL$2),AL$3))/(AL$3-AL$2)),1),""))</f>
        <v/>
      </c>
      <c r="AM108" s="165">
        <f>IF(OR(AM$4=0,Data_wide!$AP$104=""),"",IFERROR(ROUND(IF(AM$4=1,1+9*(MIN(MAX(Data_wide!$AP$104,AM$2),AM$3)-AM$2)/(AM$3-AM$2),1+9*(AM$3-MIN(MAX(Data_wide!$AP$104,AM$2),AM$3))/(AM$3-AM$2)),1),""))</f>
        <v/>
      </c>
      <c r="AN108" s="165">
        <f>IF(OR(AN$4=0,Data_wide!$AQ$104=""),"",IFERROR(ROUND(IF(AN$4=1,1+9*(MIN(MAX(Data_wide!$AQ$104,AN$2),AN$3)-AN$2)/(AN$3-AN$2),1+9*(AN$3-MIN(MAX(Data_wide!$AQ$104,AN$2),AN$3))/(AN$3-AN$2)),1),""))</f>
        <v/>
      </c>
      <c r="AO108" s="165">
        <f>IF(OR(AO$4=0,Data_wide!$AR$104=""),"",IFERROR(ROUND(IF(AO$4=1,1+9*(MIN(MAX(Data_wide!$AR$104,AO$2),AO$3)-AO$2)/(AO$3-AO$2),1+9*(AO$3-MIN(MAX(Data_wide!$AR$104,AO$2),AO$3))/(AO$3-AO$2)),1),""))</f>
        <v/>
      </c>
      <c r="AP108" s="165">
        <f>IF(OR(AP$4=0,Data_wide!$AS$104=""),"",IFERROR(ROUND(IF(AP$4=1,1+9*(MIN(MAX(Data_wide!$AS$104,AP$2),AP$3)-AP$2)/(AP$3-AP$2),1+9*(AP$3-MIN(MAX(Data_wide!$AS$104,AP$2),AP$3))/(AP$3-AP$2)),1),""))</f>
        <v/>
      </c>
      <c r="AQ108" s="165">
        <f>IF(OR(AQ$4=0,Data_wide!$AT$104=""),"",IFERROR(ROUND(IF(AQ$4=1,1+9*(MIN(MAX(Data_wide!$AT$104,AQ$2),AQ$3)-AQ$2)/(AQ$3-AQ$2),1+9*(AQ$3-MIN(MAX(Data_wide!$AT$104,AQ$2),AQ$3))/(AQ$3-AQ$2)),1),""))</f>
        <v/>
      </c>
      <c r="AR108" s="165">
        <f>IF(OR(AR$4=0,Data_wide!$AU$104=""),"",IFERROR(ROUND(IF(AR$4=1,1+9*(MIN(MAX(Data_wide!$AU$104,AR$2),AR$3)-AR$2)/(AR$3-AR$2),1+9*(AR$3-MIN(MAX(Data_wide!$AU$104,AR$2),AR$3))/(AR$3-AR$2)),1),""))</f>
        <v/>
      </c>
      <c r="AS108" s="165">
        <f>IF(OR(AS$4=0,Data_wide!$AV$104=""),"",IFERROR(ROUND(IF(AS$4=1,1+9*(MIN(MAX(Data_wide!$AV$104,AS$2),AS$3)-AS$2)/(AS$3-AS$2),1+9*(AS$3-MIN(MAX(Data_wide!$AV$104,AS$2),AS$3))/(AS$3-AS$2)),1),""))</f>
        <v/>
      </c>
      <c r="AT108" s="165">
        <f>IF(OR(AT$4=0,Data_wide!$AW$104=""),"",IFERROR(ROUND(IF(AT$4=1,1+9*(MIN(MAX(Data_wide!$AW$104,AT$2),AT$3)-AT$2)/(AT$3-AT$2),1+9*(AT$3-MIN(MAX(Data_wide!$AW$104,AT$2),AT$3))/(AT$3-AT$2)),1),""))</f>
        <v/>
      </c>
      <c r="AU108" s="165">
        <f>IF(OR(AU$4=0,Data_wide!$AX$104=""),"",IFERROR(ROUND(IF(AU$4=1,1+9*(MIN(MAX(Data_wide!$AX$104,AU$2),AU$3)-AU$2)/(AU$3-AU$2),1+9*(AU$3-MIN(MAX(Data_wide!$AX$104,AU$2),AU$3))/(AU$3-AU$2)),1),""))</f>
        <v/>
      </c>
      <c r="AV108" s="165">
        <f>IF(OR(AV$4=0,Data_wide!$AY$104=""),"",IFERROR(ROUND(IF(AV$4=1,1+9*(MIN(MAX(Data_wide!$AY$104,AV$2),AV$3)-AV$2)/(AV$3-AV$2),1+9*(AV$3-MIN(MAX(Data_wide!$AY$104,AV$2),AV$3))/(AV$3-AV$2)),1),""))</f>
        <v/>
      </c>
      <c r="AW108" s="165">
        <f>IF(OR(AW$4=0,Data_wide!$AZ$104=""),"",IFERROR(ROUND(IF(AW$4=1,1+9*(MIN(MAX(Data_wide!$AZ$104,AW$2),AW$3)-AW$2)/(AW$3-AW$2),1+9*(AW$3-MIN(MAX(Data_wide!$AZ$104,AW$2),AW$3))/(AW$3-AW$2)),1),""))</f>
        <v/>
      </c>
      <c r="AX108" s="165">
        <f>IF(OR(AX$4=0,Data_wide!$BA$104=""),"",IFERROR(ROUND(IF(AX$4=1,1+9*(MIN(MAX(Data_wide!$BA$104,AX$2),AX$3)-AX$2)/(AX$3-AX$2),1+9*(AX$3-MIN(MAX(Data_wide!$BA$104,AX$2),AX$3))/(AX$3-AX$2)),1),""))</f>
        <v/>
      </c>
      <c r="AY108" s="165">
        <f>IF(OR(AY$4=0,Data_wide!$BB$104=""),"",IFERROR(ROUND(IF(AY$4=1,1+9*(MIN(MAX(Data_wide!$BB$104,AY$2),AY$3)-AY$2)/(AY$3-AY$2),1+9*(AY$3-MIN(MAX(Data_wide!$BB$104,AY$2),AY$3))/(AY$3-AY$2)),1),""))</f>
        <v/>
      </c>
      <c r="AZ108" s="165">
        <f>IF(OR(AZ$4=0,Data_wide!$BC$104=""),"",IFERROR(ROUND(IF(AZ$4=1,1+9*(MIN(MAX(Data_wide!$BC$104,AZ$2),AZ$3)-AZ$2)/(AZ$3-AZ$2),1+9*(AZ$3-MIN(MAX(Data_wide!$BC$104,AZ$2),AZ$3))/(AZ$3-AZ$2)),1),""))</f>
        <v/>
      </c>
      <c r="BA108" s="165">
        <f>IF(OR(BA$4=0,Data_wide!$BD$104=""),"",IFERROR(ROUND(IF(BA$4=1,1+9*(MIN(MAX(Data_wide!$BD$104,BA$2),BA$3)-BA$2)/(BA$3-BA$2),1+9*(BA$3-MIN(MAX(Data_wide!$BD$104,BA$2),BA$3))/(BA$3-BA$2)),1),""))</f>
        <v/>
      </c>
      <c r="BB108" s="165">
        <f>IF(OR(BB$4=0,Data_wide!$BE$104=""),"",IFERROR(ROUND(IF(BB$4=1,1+9*(MIN(MAX(Data_wide!$BE$104,BB$2),BB$3)-BB$2)/(BB$3-BB$2),1+9*(BB$3-MIN(MAX(Data_wide!$BE$104,BB$2),BB$3))/(BB$3-BB$2)),1),""))</f>
        <v/>
      </c>
      <c r="BC108" s="165">
        <f>IF(OR(BC$4=0,Data_wide!$BF$104=""),"",IFERROR(ROUND(IF(BC$4=1,1+9*(MIN(MAX(Data_wide!$BF$104,BC$2),BC$3)-BC$2)/(BC$3-BC$2),1+9*(BC$3-MIN(MAX(Data_wide!$BF$104,BC$2),BC$3))/(BC$3-BC$2)),1),""))</f>
        <v/>
      </c>
      <c r="BD108" s="165">
        <f>IF(OR(BD$4=0,Data_wide!$BG$104=""),"",IFERROR(ROUND(IF(BD$4=1,1+9*(MIN(MAX(Data_wide!$BG$104,BD$2),BD$3)-BD$2)/(BD$3-BD$2),1+9*(BD$3-MIN(MAX(Data_wide!$BG$104,BD$2),BD$3))/(BD$3-BD$2)),1),""))</f>
        <v/>
      </c>
      <c r="BE108" s="165">
        <f>IF(OR(BE$4=0,Data_wide!$BH$104=""),"",IFERROR(ROUND(IF(BE$4=1,1+9*(MIN(MAX(Data_wide!$BH$104,BE$2),BE$3)-BE$2)/(BE$3-BE$2),1+9*(BE$3-MIN(MAX(Data_wide!$BH$104,BE$2),BE$3))/(BE$3-BE$2)),1),""))</f>
        <v/>
      </c>
      <c r="BF108" s="165">
        <f>IF(OR(BF$4=0,Data_wide!$BI$104=""),"",IFERROR(ROUND(IF(BF$4=1,1+9*(MIN(MAX(Data_wide!$BI$104,BF$2),BF$3)-BF$2)/(BF$3-BF$2),1+9*(BF$3-MIN(MAX(Data_wide!$BI$104,BF$2),BF$3))/(BF$3-BF$2)),1),""))</f>
        <v/>
      </c>
      <c r="BG108" s="165">
        <f>IF(OR(BG$4=0,Data_wide!$BJ$104=""),"",IFERROR(ROUND(IF(BG$4=1,1+9*(MIN(MAX(Data_wide!$BJ$104,BG$2),BG$3)-BG$2)/(BG$3-BG$2),1+9*(BG$3-MIN(MAX(Data_wide!$BJ$104,BG$2),BG$3))/(BG$3-BG$2)),1),""))</f>
        <v/>
      </c>
      <c r="BH108" s="165">
        <f>IF(OR(BH$4=0,Data_wide!$BK$104=""),"",IFERROR(ROUND(IF(BH$4=1,1+9*(MIN(MAX(Data_wide!$BK$104,BH$2),BH$3)-BH$2)/(BH$3-BH$2),1+9*(BH$3-MIN(MAX(Data_wide!$BK$104,BH$2),BH$3))/(BH$3-BH$2)),1),""))</f>
        <v/>
      </c>
      <c r="BI108" s="165">
        <f>IF(OR(BI$4=0,Data_wide!$BL$104=""),"",IFERROR(ROUND(IF(BI$4=1,1+9*(MIN(MAX(Data_wide!$BL$104,BI$2),BI$3)-BI$2)/(BI$3-BI$2),1+9*(BI$3-MIN(MAX(Data_wide!$BL$104,BI$2),BI$3))/(BI$3-BI$2)),1),""))</f>
        <v/>
      </c>
      <c r="BJ108" s="165">
        <f>IF(OR(BJ$4=0,Data_wide!$BM$104=""),"",IFERROR(ROUND(IF(BJ$4=1,1+9*(MIN(MAX(Data_wide!$BM$104,BJ$2),BJ$3)-BJ$2)/(BJ$3-BJ$2),1+9*(BJ$3-MIN(MAX(Data_wide!$BM$104,BJ$2),BJ$3))/(BJ$3-BJ$2)),1),""))</f>
        <v/>
      </c>
      <c r="BK108" s="165">
        <f>IF(OR(BK$4=0,Data_wide!$BN$104=""),"",IFERROR(ROUND(IF(BK$4=1,1+9*(MIN(MAX(Data_wide!$BN$104,BK$2),BK$3)-BK$2)/(BK$3-BK$2),1+9*(BK$3-MIN(MAX(Data_wide!$BN$104,BK$2),BK$3))/(BK$3-BK$2)),1),""))</f>
        <v/>
      </c>
      <c r="BL108" s="165">
        <f>IF(OR(BL$4=0,Data_wide!$BO$104=""),"",IFERROR(ROUND(IF(BL$4=1,1+9*(MIN(MAX(Data_wide!$BO$104,BL$2),BL$3)-BL$2)/(BL$3-BL$2),1+9*(BL$3-MIN(MAX(Data_wide!$BO$104,BL$2),BL$3))/(BL$3-BL$2)),1),""))</f>
        <v/>
      </c>
      <c r="BM108" s="165">
        <f>IF(OR(BM$4=0,Data_wide!$BP$104=""),"",IFERROR(ROUND(IF(BM$4=1,1+9*(MIN(MAX(Data_wide!$BP$104,BM$2),BM$3)-BM$2)/(BM$3-BM$2),1+9*(BM$3-MIN(MAX(Data_wide!$BP$104,BM$2),BM$3))/(BM$3-BM$2)),1),""))</f>
        <v/>
      </c>
      <c r="BN108" s="165">
        <f>IF(OR(BN$4=0,Data_wide!$BQ$104=""),"",IFERROR(ROUND(IF(BN$4=1,1+9*(MIN(MAX(Data_wide!$BQ$104,BN$2),BN$3)-BN$2)/(BN$3-BN$2),1+9*(BN$3-MIN(MAX(Data_wide!$BQ$104,BN$2),BN$3))/(BN$3-BN$2)),1),""))</f>
        <v/>
      </c>
      <c r="BO108" s="165">
        <f>IF(OR(BO$4=0,Data_wide!$BR$104=""),"",IFERROR(ROUND(IF(BO$4=1,1+9*(MIN(MAX(Data_wide!$BR$104,BO$2),BO$3)-BO$2)/(BO$3-BO$2),1+9*(BO$3-MIN(MAX(Data_wide!$BR$104,BO$2),BO$3))/(BO$3-BO$2)),1),""))</f>
        <v/>
      </c>
      <c r="BP108" s="165">
        <f>IF(OR(BP$4=0,Data_wide!$BS$104=""),"",IFERROR(ROUND(IF(BP$4=1,1+9*(MIN(MAX(Data_wide!$BS$104,BP$2),BP$3)-BP$2)/(BP$3-BP$2),1+9*(BP$3-MIN(MAX(Data_wide!$BS$104,BP$2),BP$3))/(BP$3-BP$2)),1),""))</f>
        <v/>
      </c>
      <c r="BQ108" s="165">
        <f>IF(OR(BQ$4=0,Data_wide!$BT$104=""),"",IFERROR(ROUND(IF(BQ$4=1,1+9*(MIN(MAX(Data_wide!$BT$104,BQ$2),BQ$3)-BQ$2)/(BQ$3-BQ$2),1+9*(BQ$3-MIN(MAX(Data_wide!$BT$104,BQ$2),BQ$3))/(BQ$3-BQ$2)),1),""))</f>
        <v/>
      </c>
      <c r="BR108" s="165">
        <f>IF(OR(BR$4=0,Data_wide!$BU$104=""),"",IFERROR(ROUND(IF(BR$4=1,1+9*(MIN(MAX(Data_wide!$BU$104,BR$2),BR$3)-BR$2)/(BR$3-BR$2),1+9*(BR$3-MIN(MAX(Data_wide!$BU$104,BR$2),BR$3))/(BR$3-BR$2)),1),""))</f>
        <v/>
      </c>
      <c r="BS108" s="165">
        <f>IF(OR(BS$4=0,Data_wide!$BV$104=""),"",IFERROR(ROUND(IF(BS$4=1,1+9*(MIN(MAX(Data_wide!$BV$104,BS$2),BS$3)-BS$2)/(BS$3-BS$2),1+9*(BS$3-MIN(MAX(Data_wide!$BV$104,BS$2),BS$3))/(BS$3-BS$2)),1),""))</f>
        <v/>
      </c>
      <c r="BT108" s="165">
        <f>IF(OR(BT$4=0,Data_wide!$BW$104=""),"",IFERROR(ROUND(IF(BT$4=1,1+9*(MIN(MAX(Data_wide!$BW$104,BT$2),BT$3)-BT$2)/(BT$3-BT$2),1+9*(BT$3-MIN(MAX(Data_wide!$BW$104,BT$2),BT$3))/(BT$3-BT$2)),1),""))</f>
        <v/>
      </c>
      <c r="BU108" s="165">
        <f>IF(OR(BU$4=0,Data_wide!$BX$104=""),"",IFERROR(ROUND(IF(BU$4=1,1+9*(MIN(MAX(Data_wide!$BX$104,BU$2),BU$3)-BU$2)/(BU$3-BU$2),1+9*(BU$3-MIN(MAX(Data_wide!$BX$104,BU$2),BU$3))/(BU$3-BU$2)),1),""))</f>
        <v/>
      </c>
      <c r="BV108" s="165">
        <f>IF(OR(BV$4=0,Data_wide!$BY$104=""),"",IFERROR(ROUND(IF(BV$4=1,1+9*(MIN(MAX(Data_wide!$BY$104,BV$2),BV$3)-BV$2)/(BV$3-BV$2),1+9*(BV$3-MIN(MAX(Data_wide!$BY$104,BV$2),BV$3))/(BV$3-BV$2)),1),""))</f>
        <v/>
      </c>
      <c r="BW108" s="165">
        <f>IF(OR(BW$4=0,Data_wide!$BZ$104=""),"",IFERROR(ROUND(IF(BW$4=1,1+9*(MIN(MAX(Data_wide!$BZ$104,BW$2),BW$3)-BW$2)/(BW$3-BW$2),1+9*(BW$3-MIN(MAX(Data_wide!$BZ$104,BW$2),BW$3))/(BW$3-BW$2)),1),""))</f>
        <v/>
      </c>
      <c r="BX108" s="165">
        <f>IF(OR(BX$4=0,Data_wide!$CA$104=""),"",IFERROR(ROUND(IF(BX$4=1,1+9*(MIN(MAX(Data_wide!$CA$104,BX$2),BX$3)-BX$2)/(BX$3-BX$2),1+9*(BX$3-MIN(MAX(Data_wide!$CA$104,BX$2),BX$3))/(BX$3-BX$2)),1),""))</f>
        <v/>
      </c>
      <c r="BY108" s="165">
        <f>IF(OR(BY$4=0,Data_wide!$CB$104=""),"",IFERROR(ROUND(IF(BY$4=1,1+9*(MIN(MAX(Data_wide!$CB$104,BY$2),BY$3)-BY$2)/(BY$3-BY$2),1+9*(BY$3-MIN(MAX(Data_wide!$CB$104,BY$2),BY$3))/(BY$3-BY$2)),1),""))</f>
        <v/>
      </c>
      <c r="BZ108" s="165">
        <f>IF(OR(BZ$4=0,Data_wide!$CC$104=""),"",IFERROR(ROUND(IF(BZ$4=1,1+9*(MIN(MAX(Data_wide!$CC$104,BZ$2),BZ$3)-BZ$2)/(BZ$3-BZ$2),1+9*(BZ$3-MIN(MAX(Data_wide!$CC$104,BZ$2),BZ$3))/(BZ$3-BZ$2)),1),""))</f>
        <v/>
      </c>
      <c r="CA108" s="165">
        <f>IF(OR(CA$4=0,Data_wide!$CD$104=""),"",IFERROR(ROUND(IF(CA$4=1,1+9*(MIN(MAX(Data_wide!$CD$104,CA$2),CA$3)-CA$2)/(CA$3-CA$2),1+9*(CA$3-MIN(MAX(Data_wide!$CD$104,CA$2),CA$3))/(CA$3-CA$2)),1),""))</f>
        <v/>
      </c>
      <c r="CB108" s="165">
        <f>IF(OR(CB$4=0,Data_wide!$CE$104=""),"",IFERROR(ROUND(IF(CB$4=1,1+9*(MIN(MAX(Data_wide!$CE$104,CB$2),CB$3)-CB$2)/(CB$3-CB$2),1+9*(CB$3-MIN(MAX(Data_wide!$CE$104,CB$2),CB$3))/(CB$3-CB$2)),1),""))</f>
        <v/>
      </c>
      <c r="CC108" s="165">
        <f>IF(OR(CC$4=0,Data_wide!$CF$104=""),"",IFERROR(ROUND(IF(CC$4=1,1+9*(MIN(MAX(Data_wide!$CF$104,CC$2),CC$3)-CC$2)/(CC$3-CC$2),1+9*(CC$3-MIN(MAX(Data_wide!$CF$104,CC$2),CC$3))/(CC$3-CC$2)),1),""))</f>
        <v/>
      </c>
      <c r="CD108" s="165">
        <f>IF(OR(CD$4=0,Data_wide!$CG$104=""),"",IFERROR(ROUND(IF(CD$4=1,1+9*(MIN(MAX(Data_wide!$CG$104,CD$2),CD$3)-CD$2)/(CD$3-CD$2),1+9*(CD$3-MIN(MAX(Data_wide!$CG$104,CD$2),CD$3))/(CD$3-CD$2)),1),""))</f>
        <v/>
      </c>
      <c r="CE108" s="165">
        <f>IF(OR(CE$4=0,Data_wide!$CH$104=""),"",IFERROR(ROUND(IF(CE$4=1,1+9*(MIN(MAX(Data_wide!$CH$104,CE$2),CE$3)-CE$2)/(CE$3-CE$2),1+9*(CE$3-MIN(MAX(Data_wide!$CH$104,CE$2),CE$3))/(CE$3-CE$2)),1),""))</f>
        <v/>
      </c>
      <c r="CF108" s="165">
        <f>IF(OR(CF$4=0,Data_wide!$CI$104=""),"",IFERROR(ROUND(IF(CF$4=1,1+9*(MIN(MAX(Data_wide!$CI$104,CF$2),CF$3)-CF$2)/(CF$3-CF$2),1+9*(CF$3-MIN(MAX(Data_wide!$CI$104,CF$2),CF$3))/(CF$3-CF$2)),1),""))</f>
        <v/>
      </c>
      <c r="CG108" s="165">
        <f>IF(OR(CG$4=0,Data_wide!$CJ$104=""),"",IFERROR(ROUND(IF(CG$4=1,1+9*(MIN(MAX(Data_wide!$CJ$104,CG$2),CG$3)-CG$2)/(CG$3-CG$2),1+9*(CG$3-MIN(MAX(Data_wide!$CJ$104,CG$2),CG$3))/(CG$3-CG$2)),1),""))</f>
        <v/>
      </c>
      <c r="CH108" s="165">
        <f>IF(OR(CH$4=0,Data_wide!$CK$104=""),"",IFERROR(ROUND(IF(CH$4=1,1+9*(MIN(MAX(Data_wide!$CK$104,CH$2),CH$3)-CH$2)/(CH$3-CH$2),1+9*(CH$3-MIN(MAX(Data_wide!$CK$104,CH$2),CH$3))/(CH$3-CH$2)),1),""))</f>
        <v/>
      </c>
      <c r="CI108" s="165">
        <f>IF(OR(CI$4=0,Data_wide!$CL$104=""),"",IFERROR(ROUND(IF(CI$4=1,1+9*(MIN(MAX(Data_wide!$CL$104,CI$2),CI$3)-CI$2)/(CI$3-CI$2),1+9*(CI$3-MIN(MAX(Data_wide!$CL$104,CI$2),CI$3))/(CI$3-CI$2)),1),""))</f>
        <v/>
      </c>
      <c r="CJ108" s="165">
        <f>IF(OR(CJ$4=0,Data_wide!$CM$104=""),"",IFERROR(ROUND(IF(CJ$4=1,1+9*(MIN(MAX(Data_wide!$CM$104,CJ$2),CJ$3)-CJ$2)/(CJ$3-CJ$2),1+9*(CJ$3-MIN(MAX(Data_wide!$CM$104,CJ$2),CJ$3))/(CJ$3-CJ$2)),1),""))</f>
        <v/>
      </c>
      <c r="CK108" s="165">
        <f>IF(OR(CK$4=0,Data_wide!$CN$104=""),"",IFERROR(ROUND(IF(CK$4=1,1+9*(MIN(MAX(Data_wide!$CN$104,CK$2),CK$3)-CK$2)/(CK$3-CK$2),1+9*(CK$3-MIN(MAX(Data_wide!$CN$104,CK$2),CK$3))/(CK$3-CK$2)),1),""))</f>
        <v/>
      </c>
      <c r="CL108" s="165">
        <f>IF(OR(CL$4=0,Data_wide!$CO$104=""),"",IFERROR(ROUND(IF(CL$4=1,1+9*(MIN(MAX(Data_wide!$CO$104,CL$2),CL$3)-CL$2)/(CL$3-CL$2),1+9*(CL$3-MIN(MAX(Data_wide!$CO$104,CL$2),CL$3))/(CL$3-CL$2)),1),""))</f>
        <v/>
      </c>
      <c r="CM108" s="165">
        <f>IF(OR(CM$4=0,Data_wide!$CP$104=""),"",IFERROR(ROUND(IF(CM$4=1,1+9*(MIN(MAX(Data_wide!$CP$104,CM$2),CM$3)-CM$2)/(CM$3-CM$2),1+9*(CM$3-MIN(MAX(Data_wide!$CP$104,CM$2),CM$3))/(CM$3-CM$2)),1),""))</f>
        <v/>
      </c>
      <c r="CN108" s="165">
        <f>IF(OR(CN$4=0,Data_wide!$CQ$104=""),"",IFERROR(ROUND(IF(CN$4=1,1+9*(MIN(MAX(Data_wide!$CQ$104,CN$2),CN$3)-CN$2)/(CN$3-CN$2),1+9*(CN$3-MIN(MAX(Data_wide!$CQ$104,CN$2),CN$3))/(CN$3-CN$2)),1),""))</f>
        <v/>
      </c>
      <c r="CO108" s="165">
        <f>IF(OR(CO$4=0,Data_wide!$CR$104=""),"",IFERROR(ROUND(IF(CO$4=1,1+9*(MIN(MAX(Data_wide!$CR$104,CO$2),CO$3)-CO$2)/(CO$3-CO$2),1+9*(CO$3-MIN(MAX(Data_wide!$CR$104,CO$2),CO$3))/(CO$3-CO$2)),1),""))</f>
        <v/>
      </c>
    </row>
    <row r="109" ht="14" customHeight="1">
      <c r="A109" s="161" t="inlineStr">
        <is>
          <t>PRK</t>
        </is>
      </c>
      <c r="B109" s="161" t="inlineStr">
        <is>
          <t>Korea, Dem. People's Rep.</t>
        </is>
      </c>
      <c r="C109" s="165">
        <f>IF(OR(C$4=0,Data_wide!$F$105=""),"",IFERROR(ROUND(IF(C$4=1,1+9*(MIN(MAX(Data_wide!$F$105,C$2),C$3)-C$2)/(C$3-C$2),1+9*(C$3-MIN(MAX(Data_wide!$F$105,C$2),C$3))/(C$3-C$2)),1),""))</f>
        <v/>
      </c>
      <c r="D109" s="165">
        <f>IF(OR(D$4=0,Data_wide!$G$105=""),"",IFERROR(ROUND(IF(D$4=1,1+9*(MIN(MAX(Data_wide!$G$105,D$2),D$3)-D$2)/(D$3-D$2),1+9*(D$3-MIN(MAX(Data_wide!$G$105,D$2),D$3))/(D$3-D$2)),1),""))</f>
        <v/>
      </c>
      <c r="E109" s="165">
        <f>IF(OR(E$4=0,Data_wide!$H$105=""),"",IFERROR(ROUND(IF(E$4=1,1+9*(MIN(MAX(Data_wide!$H$105,E$2),E$3)-E$2)/(E$3-E$2),1+9*(E$3-MIN(MAX(Data_wide!$H$105,E$2),E$3))/(E$3-E$2)),1),""))</f>
        <v/>
      </c>
      <c r="F109" s="165">
        <f>IF(OR(F$4=0,Data_wide!$I$105=""),"",IFERROR(ROUND(IF(F$4=1,1+9*(MIN(MAX(Data_wide!$I$105,F$2),F$3)-F$2)/(F$3-F$2),1+9*(F$3-MIN(MAX(Data_wide!$I$105,F$2),F$3))/(F$3-F$2)),1),""))</f>
        <v/>
      </c>
      <c r="G109" s="165">
        <f>IF(OR(G$4=0,Data_wide!$J$105=""),"",IFERROR(ROUND(IF(G$4=1,1+9*(MIN(MAX(Data_wide!$J$105,G$2),G$3)-G$2)/(G$3-G$2),1+9*(G$3-MIN(MAX(Data_wide!$J$105,G$2),G$3))/(G$3-G$2)),1),""))</f>
        <v/>
      </c>
      <c r="H109" s="165">
        <f>IF(OR(H$4=0,Data_wide!$K$105=""),"",IFERROR(ROUND(IF(H$4=1,1+9*(MIN(MAX(Data_wide!$K$105,H$2),H$3)-H$2)/(H$3-H$2),1+9*(H$3-MIN(MAX(Data_wide!$K$105,H$2),H$3))/(H$3-H$2)),1),""))</f>
        <v/>
      </c>
      <c r="I109" s="165">
        <f>IF(OR(I$4=0,Data_wide!$L$105=""),"",IFERROR(ROUND(IF(I$4=1,1+9*(MIN(MAX(Data_wide!$L$105,I$2),I$3)-I$2)/(I$3-I$2),1+9*(I$3-MIN(MAX(Data_wide!$L$105,I$2),I$3))/(I$3-I$2)),1),""))</f>
        <v/>
      </c>
      <c r="J109" s="165">
        <f>IF(OR(J$4=0,Data_wide!$M$105=""),"",IFERROR(ROUND(IF(J$4=1,1+9*(MIN(MAX(Data_wide!$M$105,J$2),J$3)-J$2)/(J$3-J$2),1+9*(J$3-MIN(MAX(Data_wide!$M$105,J$2),J$3))/(J$3-J$2)),1),""))</f>
        <v/>
      </c>
      <c r="K109" s="165">
        <f>IF(OR(K$4=0,Data_wide!$N$105=""),"",IFERROR(ROUND(IF(K$4=1,1+9*(MIN(MAX(Data_wide!$N$105,K$2),K$3)-K$2)/(K$3-K$2),1+9*(K$3-MIN(MAX(Data_wide!$N$105,K$2),K$3))/(K$3-K$2)),1),""))</f>
        <v/>
      </c>
      <c r="L109" s="165">
        <f>IF(OR(L$4=0,Data_wide!$O$105=""),"",IFERROR(ROUND(IF(L$4=1,1+9*(MIN(MAX(Data_wide!$O$105,L$2),L$3)-L$2)/(L$3-L$2),1+9*(L$3-MIN(MAX(Data_wide!$O$105,L$2),L$3))/(L$3-L$2)),1),""))</f>
        <v/>
      </c>
      <c r="M109" s="165">
        <f>IF(OR(M$4=0,Data_wide!$P$105=""),"",IFERROR(ROUND(IF(M$4=1,1+9*(MIN(MAX(Data_wide!$P$105,M$2),M$3)-M$2)/(M$3-M$2),1+9*(M$3-MIN(MAX(Data_wide!$P$105,M$2),M$3))/(M$3-M$2)),1),""))</f>
        <v/>
      </c>
      <c r="N109" s="165">
        <f>IF(OR(N$4=0,Data_wide!$Q$105=""),"",IFERROR(ROUND(IF(N$4=1,1+9*(MIN(MAX(Data_wide!$Q$105,N$2),N$3)-N$2)/(N$3-N$2),1+9*(N$3-MIN(MAX(Data_wide!$Q$105,N$2),N$3))/(N$3-N$2)),1),""))</f>
        <v/>
      </c>
      <c r="O109" s="165">
        <f>IF(OR(O$4=0,Data_wide!$R$105=""),"",IFERROR(ROUND(IF(O$4=1,1+9*(MIN(MAX(Data_wide!$R$105,O$2),O$3)-O$2)/(O$3-O$2),1+9*(O$3-MIN(MAX(Data_wide!$R$105,O$2),O$3))/(O$3-O$2)),1),""))</f>
        <v/>
      </c>
      <c r="P109" s="165">
        <f>IF(OR(P$4=0,Data_wide!$S$105=""),"",IFERROR(ROUND(IF(P$4=1,1+9*(MIN(MAX(Data_wide!$S$105,P$2),P$3)-P$2)/(P$3-P$2),1+9*(P$3-MIN(MAX(Data_wide!$S$105,P$2),P$3))/(P$3-P$2)),1),""))</f>
        <v/>
      </c>
      <c r="Q109" s="165">
        <f>IF(OR(Q$4=0,Data_wide!$T$105=""),"",IFERROR(ROUND(IF(Q$4=1,1+9*(MIN(MAX(Data_wide!$T$105,Q$2),Q$3)-Q$2)/(Q$3-Q$2),1+9*(Q$3-MIN(MAX(Data_wide!$T$105,Q$2),Q$3))/(Q$3-Q$2)),1),""))</f>
        <v/>
      </c>
      <c r="R109" s="165">
        <f>IF(OR(R$4=0,Data_wide!$U$105=""),"",IFERROR(ROUND(IF(R$4=1,1+9*(MIN(MAX(Data_wide!$U$105,R$2),R$3)-R$2)/(R$3-R$2),1+9*(R$3-MIN(MAX(Data_wide!$U$105,R$2),R$3))/(R$3-R$2)),1),""))</f>
        <v/>
      </c>
      <c r="S109" s="165">
        <f>IF(OR(S$4=0,Data_wide!$V$105=""),"",IFERROR(ROUND(IF(S$4=1,1+9*(MIN(MAX(Data_wide!$V$105,S$2),S$3)-S$2)/(S$3-S$2),1+9*(S$3-MIN(MAX(Data_wide!$V$105,S$2),S$3))/(S$3-S$2)),1),""))</f>
        <v/>
      </c>
      <c r="T109" s="165">
        <f>IF(OR(T$4=0,Data_wide!$W$105=""),"",IFERROR(ROUND(IF(T$4=1,1+9*(MIN(MAX(Data_wide!$W$105,T$2),T$3)-T$2)/(T$3-T$2),1+9*(T$3-MIN(MAX(Data_wide!$W$105,T$2),T$3))/(T$3-T$2)),1),""))</f>
        <v/>
      </c>
      <c r="U109" s="165">
        <f>IF(OR(U$4=0,Data_wide!$X$105=""),"",IFERROR(ROUND(IF(U$4=1,1+9*(MIN(MAX(Data_wide!$X$105,U$2),U$3)-U$2)/(U$3-U$2),1+9*(U$3-MIN(MAX(Data_wide!$X$105,U$2),U$3))/(U$3-U$2)),1),""))</f>
        <v/>
      </c>
      <c r="V109" s="165">
        <f>IF(OR(V$4=0,Data_wide!$Y$105=""),"",IFERROR(ROUND(IF(V$4=1,1+9*(MIN(MAX(Data_wide!$Y$105,V$2),V$3)-V$2)/(V$3-V$2),1+9*(V$3-MIN(MAX(Data_wide!$Y$105,V$2),V$3))/(V$3-V$2)),1),""))</f>
        <v/>
      </c>
      <c r="W109" s="165">
        <f>IF(OR(W$4=0,Data_wide!$Z$105=""),"",IFERROR(ROUND(IF(W$4=1,1+9*(MIN(MAX(Data_wide!$Z$105,W$2),W$3)-W$2)/(W$3-W$2),1+9*(W$3-MIN(MAX(Data_wide!$Z$105,W$2),W$3))/(W$3-W$2)),1),""))</f>
        <v/>
      </c>
      <c r="X109" s="165">
        <f>IF(OR(X$4=0,Data_wide!$AA$105=""),"",IFERROR(ROUND(IF(X$4=1,1+9*(MIN(MAX(Data_wide!$AA$105,X$2),X$3)-X$2)/(X$3-X$2),1+9*(X$3-MIN(MAX(Data_wide!$AA$105,X$2),X$3))/(X$3-X$2)),1),""))</f>
        <v/>
      </c>
      <c r="Y109" s="165">
        <f>IF(OR(Y$4=0,Data_wide!$AB$105=""),"",IFERROR(ROUND(IF(Y$4=1,1+9*(MIN(MAX(Data_wide!$AB$105,Y$2),Y$3)-Y$2)/(Y$3-Y$2),1+9*(Y$3-MIN(MAX(Data_wide!$AB$105,Y$2),Y$3))/(Y$3-Y$2)),1),""))</f>
        <v/>
      </c>
      <c r="Z109" s="165">
        <f>IF(OR(Z$4=0,Data_wide!$AC$105=""),"",IFERROR(ROUND(IF(Z$4=1,1+9*(MIN(MAX(Data_wide!$AC$105,Z$2),Z$3)-Z$2)/(Z$3-Z$2),1+9*(Z$3-MIN(MAX(Data_wide!$AC$105,Z$2),Z$3))/(Z$3-Z$2)),1),""))</f>
        <v/>
      </c>
      <c r="AA109" s="165">
        <f>IF(OR(AA$4=0,Data_wide!$AD$105=""),"",IFERROR(ROUND(IF(AA$4=1,1+9*(MIN(MAX(Data_wide!$AD$105,AA$2),AA$3)-AA$2)/(AA$3-AA$2),1+9*(AA$3-MIN(MAX(Data_wide!$AD$105,AA$2),AA$3))/(AA$3-AA$2)),1),""))</f>
        <v/>
      </c>
      <c r="AB109" s="165">
        <f>IF(OR(AB$4=0,Data_wide!$AE$105=""),"",IFERROR(ROUND(IF(AB$4=1,1+9*(MIN(MAX(Data_wide!$AE$105,AB$2),AB$3)-AB$2)/(AB$3-AB$2),1+9*(AB$3-MIN(MAX(Data_wide!$AE$105,AB$2),AB$3))/(AB$3-AB$2)),1),""))</f>
        <v/>
      </c>
      <c r="AC109" s="165">
        <f>IF(OR(AC$4=0,Data_wide!$AF$105=""),"",IFERROR(ROUND(IF(AC$4=1,1+9*(MIN(MAX(Data_wide!$AF$105,AC$2),AC$3)-AC$2)/(AC$3-AC$2),1+9*(AC$3-MIN(MAX(Data_wide!$AF$105,AC$2),AC$3))/(AC$3-AC$2)),1),""))</f>
        <v/>
      </c>
      <c r="AD109" s="165">
        <f>IF(OR(AD$4=0,Data_wide!$AG$105=""),"",IFERROR(ROUND(IF(AD$4=1,1+9*(MIN(MAX(Data_wide!$AG$105,AD$2),AD$3)-AD$2)/(AD$3-AD$2),1+9*(AD$3-MIN(MAX(Data_wide!$AG$105,AD$2),AD$3))/(AD$3-AD$2)),1),""))</f>
        <v/>
      </c>
      <c r="AE109" s="165">
        <f>IF(OR(AE$4=0,Data_wide!$AH$105=""),"",IFERROR(ROUND(IF(AE$4=1,1+9*(MIN(MAX(Data_wide!$AH$105,AE$2),AE$3)-AE$2)/(AE$3-AE$2),1+9*(AE$3-MIN(MAX(Data_wide!$AH$105,AE$2),AE$3))/(AE$3-AE$2)),1),""))</f>
        <v/>
      </c>
      <c r="AF109" s="165">
        <f>IF(OR(AF$4=0,Data_wide!$AI$105=""),"",IFERROR(ROUND(IF(AF$4=1,1+9*(MIN(MAX(Data_wide!$AI$105,AF$2),AF$3)-AF$2)/(AF$3-AF$2),1+9*(AF$3-MIN(MAX(Data_wide!$AI$105,AF$2),AF$3))/(AF$3-AF$2)),1),""))</f>
        <v/>
      </c>
      <c r="AG109" s="165">
        <f>IF(OR(AG$4=0,Data_wide!$AJ$105=""),"",IFERROR(ROUND(IF(AG$4=1,1+9*(MIN(MAX(Data_wide!$AJ$105,AG$2),AG$3)-AG$2)/(AG$3-AG$2),1+9*(AG$3-MIN(MAX(Data_wide!$AJ$105,AG$2),AG$3))/(AG$3-AG$2)),1),""))</f>
        <v/>
      </c>
      <c r="AH109" s="165">
        <f>IF(OR(AH$4=0,Data_wide!$AK$105=""),"",IFERROR(ROUND(IF(AH$4=1,1+9*(MIN(MAX(Data_wide!$AK$105,AH$2),AH$3)-AH$2)/(AH$3-AH$2),1+9*(AH$3-MIN(MAX(Data_wide!$AK$105,AH$2),AH$3))/(AH$3-AH$2)),1),""))</f>
        <v/>
      </c>
      <c r="AI109" s="165">
        <f>IF(OR(AI$4=0,Data_wide!$AL$105=""),"",IFERROR(ROUND(IF(AI$4=1,1+9*(MIN(MAX(Data_wide!$AL$105,AI$2),AI$3)-AI$2)/(AI$3-AI$2),1+9*(AI$3-MIN(MAX(Data_wide!$AL$105,AI$2),AI$3))/(AI$3-AI$2)),1),""))</f>
        <v/>
      </c>
      <c r="AJ109" s="165">
        <f>IF(OR(AJ$4=0,Data_wide!$AM$105=""),"",IFERROR(ROUND(IF(AJ$4=1,1+9*(MIN(MAX(Data_wide!$AM$105,AJ$2),AJ$3)-AJ$2)/(AJ$3-AJ$2),1+9*(AJ$3-MIN(MAX(Data_wide!$AM$105,AJ$2),AJ$3))/(AJ$3-AJ$2)),1),""))</f>
        <v/>
      </c>
      <c r="AK109" s="165">
        <f>IF(OR(AK$4=0,Data_wide!$AN$105=""),"",IFERROR(ROUND(IF(AK$4=1,1+9*(MIN(MAX(Data_wide!$AN$105,AK$2),AK$3)-AK$2)/(AK$3-AK$2),1+9*(AK$3-MIN(MAX(Data_wide!$AN$105,AK$2),AK$3))/(AK$3-AK$2)),1),""))</f>
        <v/>
      </c>
      <c r="AL109" s="165">
        <f>IF(OR(AL$4=0,Data_wide!$AO$105=""),"",IFERROR(ROUND(IF(AL$4=1,1+9*(MIN(MAX(Data_wide!$AO$105,AL$2),AL$3)-AL$2)/(AL$3-AL$2),1+9*(AL$3-MIN(MAX(Data_wide!$AO$105,AL$2),AL$3))/(AL$3-AL$2)),1),""))</f>
        <v/>
      </c>
      <c r="AM109" s="165">
        <f>IF(OR(AM$4=0,Data_wide!$AP$105=""),"",IFERROR(ROUND(IF(AM$4=1,1+9*(MIN(MAX(Data_wide!$AP$105,AM$2),AM$3)-AM$2)/(AM$3-AM$2),1+9*(AM$3-MIN(MAX(Data_wide!$AP$105,AM$2),AM$3))/(AM$3-AM$2)),1),""))</f>
        <v/>
      </c>
      <c r="AN109" s="165">
        <f>IF(OR(AN$4=0,Data_wide!$AQ$105=""),"",IFERROR(ROUND(IF(AN$4=1,1+9*(MIN(MAX(Data_wide!$AQ$105,AN$2),AN$3)-AN$2)/(AN$3-AN$2),1+9*(AN$3-MIN(MAX(Data_wide!$AQ$105,AN$2),AN$3))/(AN$3-AN$2)),1),""))</f>
        <v/>
      </c>
      <c r="AO109" s="165">
        <f>IF(OR(AO$4=0,Data_wide!$AR$105=""),"",IFERROR(ROUND(IF(AO$4=1,1+9*(MIN(MAX(Data_wide!$AR$105,AO$2),AO$3)-AO$2)/(AO$3-AO$2),1+9*(AO$3-MIN(MAX(Data_wide!$AR$105,AO$2),AO$3))/(AO$3-AO$2)),1),""))</f>
        <v/>
      </c>
      <c r="AP109" s="165">
        <f>IF(OR(AP$4=0,Data_wide!$AS$105=""),"",IFERROR(ROUND(IF(AP$4=1,1+9*(MIN(MAX(Data_wide!$AS$105,AP$2),AP$3)-AP$2)/(AP$3-AP$2),1+9*(AP$3-MIN(MAX(Data_wide!$AS$105,AP$2),AP$3))/(AP$3-AP$2)),1),""))</f>
        <v/>
      </c>
      <c r="AQ109" s="165">
        <f>IF(OR(AQ$4=0,Data_wide!$AT$105=""),"",IFERROR(ROUND(IF(AQ$4=1,1+9*(MIN(MAX(Data_wide!$AT$105,AQ$2),AQ$3)-AQ$2)/(AQ$3-AQ$2),1+9*(AQ$3-MIN(MAX(Data_wide!$AT$105,AQ$2),AQ$3))/(AQ$3-AQ$2)),1),""))</f>
        <v/>
      </c>
      <c r="AR109" s="165">
        <f>IF(OR(AR$4=0,Data_wide!$AU$105=""),"",IFERROR(ROUND(IF(AR$4=1,1+9*(MIN(MAX(Data_wide!$AU$105,AR$2),AR$3)-AR$2)/(AR$3-AR$2),1+9*(AR$3-MIN(MAX(Data_wide!$AU$105,AR$2),AR$3))/(AR$3-AR$2)),1),""))</f>
        <v/>
      </c>
      <c r="AS109" s="165">
        <f>IF(OR(AS$4=0,Data_wide!$AV$105=""),"",IFERROR(ROUND(IF(AS$4=1,1+9*(MIN(MAX(Data_wide!$AV$105,AS$2),AS$3)-AS$2)/(AS$3-AS$2),1+9*(AS$3-MIN(MAX(Data_wide!$AV$105,AS$2),AS$3))/(AS$3-AS$2)),1),""))</f>
        <v/>
      </c>
      <c r="AT109" s="165">
        <f>IF(OR(AT$4=0,Data_wide!$AW$105=""),"",IFERROR(ROUND(IF(AT$4=1,1+9*(MIN(MAX(Data_wide!$AW$105,AT$2),AT$3)-AT$2)/(AT$3-AT$2),1+9*(AT$3-MIN(MAX(Data_wide!$AW$105,AT$2),AT$3))/(AT$3-AT$2)),1),""))</f>
        <v/>
      </c>
      <c r="AU109" s="165">
        <f>IF(OR(AU$4=0,Data_wide!$AX$105=""),"",IFERROR(ROUND(IF(AU$4=1,1+9*(MIN(MAX(Data_wide!$AX$105,AU$2),AU$3)-AU$2)/(AU$3-AU$2),1+9*(AU$3-MIN(MAX(Data_wide!$AX$105,AU$2),AU$3))/(AU$3-AU$2)),1),""))</f>
        <v/>
      </c>
      <c r="AV109" s="165">
        <f>IF(OR(AV$4=0,Data_wide!$AY$105=""),"",IFERROR(ROUND(IF(AV$4=1,1+9*(MIN(MAX(Data_wide!$AY$105,AV$2),AV$3)-AV$2)/(AV$3-AV$2),1+9*(AV$3-MIN(MAX(Data_wide!$AY$105,AV$2),AV$3))/(AV$3-AV$2)),1),""))</f>
        <v/>
      </c>
      <c r="AW109" s="165">
        <f>IF(OR(AW$4=0,Data_wide!$AZ$105=""),"",IFERROR(ROUND(IF(AW$4=1,1+9*(MIN(MAX(Data_wide!$AZ$105,AW$2),AW$3)-AW$2)/(AW$3-AW$2),1+9*(AW$3-MIN(MAX(Data_wide!$AZ$105,AW$2),AW$3))/(AW$3-AW$2)),1),""))</f>
        <v/>
      </c>
      <c r="AX109" s="165">
        <f>IF(OR(AX$4=0,Data_wide!$BA$105=""),"",IFERROR(ROUND(IF(AX$4=1,1+9*(MIN(MAX(Data_wide!$BA$105,AX$2),AX$3)-AX$2)/(AX$3-AX$2),1+9*(AX$3-MIN(MAX(Data_wide!$BA$105,AX$2),AX$3))/(AX$3-AX$2)),1),""))</f>
        <v/>
      </c>
      <c r="AY109" s="165">
        <f>IF(OR(AY$4=0,Data_wide!$BB$105=""),"",IFERROR(ROUND(IF(AY$4=1,1+9*(MIN(MAX(Data_wide!$BB$105,AY$2),AY$3)-AY$2)/(AY$3-AY$2),1+9*(AY$3-MIN(MAX(Data_wide!$BB$105,AY$2),AY$3))/(AY$3-AY$2)),1),""))</f>
        <v/>
      </c>
      <c r="AZ109" s="165">
        <f>IF(OR(AZ$4=0,Data_wide!$BC$105=""),"",IFERROR(ROUND(IF(AZ$4=1,1+9*(MIN(MAX(Data_wide!$BC$105,AZ$2),AZ$3)-AZ$2)/(AZ$3-AZ$2),1+9*(AZ$3-MIN(MAX(Data_wide!$BC$105,AZ$2),AZ$3))/(AZ$3-AZ$2)),1),""))</f>
        <v/>
      </c>
      <c r="BA109" s="165">
        <f>IF(OR(BA$4=0,Data_wide!$BD$105=""),"",IFERROR(ROUND(IF(BA$4=1,1+9*(MIN(MAX(Data_wide!$BD$105,BA$2),BA$3)-BA$2)/(BA$3-BA$2),1+9*(BA$3-MIN(MAX(Data_wide!$BD$105,BA$2),BA$3))/(BA$3-BA$2)),1),""))</f>
        <v/>
      </c>
      <c r="BB109" s="165">
        <f>IF(OR(BB$4=0,Data_wide!$BE$105=""),"",IFERROR(ROUND(IF(BB$4=1,1+9*(MIN(MAX(Data_wide!$BE$105,BB$2),BB$3)-BB$2)/(BB$3-BB$2),1+9*(BB$3-MIN(MAX(Data_wide!$BE$105,BB$2),BB$3))/(BB$3-BB$2)),1),""))</f>
        <v/>
      </c>
      <c r="BC109" s="165">
        <f>IF(OR(BC$4=0,Data_wide!$BF$105=""),"",IFERROR(ROUND(IF(BC$4=1,1+9*(MIN(MAX(Data_wide!$BF$105,BC$2),BC$3)-BC$2)/(BC$3-BC$2),1+9*(BC$3-MIN(MAX(Data_wide!$BF$105,BC$2),BC$3))/(BC$3-BC$2)),1),""))</f>
        <v/>
      </c>
      <c r="BD109" s="165">
        <f>IF(OR(BD$4=0,Data_wide!$BG$105=""),"",IFERROR(ROUND(IF(BD$4=1,1+9*(MIN(MAX(Data_wide!$BG$105,BD$2),BD$3)-BD$2)/(BD$3-BD$2),1+9*(BD$3-MIN(MAX(Data_wide!$BG$105,BD$2),BD$3))/(BD$3-BD$2)),1),""))</f>
        <v/>
      </c>
      <c r="BE109" s="165">
        <f>IF(OR(BE$4=0,Data_wide!$BH$105=""),"",IFERROR(ROUND(IF(BE$4=1,1+9*(MIN(MAX(Data_wide!$BH$105,BE$2),BE$3)-BE$2)/(BE$3-BE$2),1+9*(BE$3-MIN(MAX(Data_wide!$BH$105,BE$2),BE$3))/(BE$3-BE$2)),1),""))</f>
        <v/>
      </c>
      <c r="BF109" s="165">
        <f>IF(OR(BF$4=0,Data_wide!$BI$105=""),"",IFERROR(ROUND(IF(BF$4=1,1+9*(MIN(MAX(Data_wide!$BI$105,BF$2),BF$3)-BF$2)/(BF$3-BF$2),1+9*(BF$3-MIN(MAX(Data_wide!$BI$105,BF$2),BF$3))/(BF$3-BF$2)),1),""))</f>
        <v/>
      </c>
      <c r="BG109" s="165">
        <f>IF(OR(BG$4=0,Data_wide!$BJ$105=""),"",IFERROR(ROUND(IF(BG$4=1,1+9*(MIN(MAX(Data_wide!$BJ$105,BG$2),BG$3)-BG$2)/(BG$3-BG$2),1+9*(BG$3-MIN(MAX(Data_wide!$BJ$105,BG$2),BG$3))/(BG$3-BG$2)),1),""))</f>
        <v/>
      </c>
      <c r="BH109" s="165">
        <f>IF(OR(BH$4=0,Data_wide!$BK$105=""),"",IFERROR(ROUND(IF(BH$4=1,1+9*(MIN(MAX(Data_wide!$BK$105,BH$2),BH$3)-BH$2)/(BH$3-BH$2),1+9*(BH$3-MIN(MAX(Data_wide!$BK$105,BH$2),BH$3))/(BH$3-BH$2)),1),""))</f>
        <v/>
      </c>
      <c r="BI109" s="165">
        <f>IF(OR(BI$4=0,Data_wide!$BL$105=""),"",IFERROR(ROUND(IF(BI$4=1,1+9*(MIN(MAX(Data_wide!$BL$105,BI$2),BI$3)-BI$2)/(BI$3-BI$2),1+9*(BI$3-MIN(MAX(Data_wide!$BL$105,BI$2),BI$3))/(BI$3-BI$2)),1),""))</f>
        <v/>
      </c>
      <c r="BJ109" s="165">
        <f>IF(OR(BJ$4=0,Data_wide!$BM$105=""),"",IFERROR(ROUND(IF(BJ$4=1,1+9*(MIN(MAX(Data_wide!$BM$105,BJ$2),BJ$3)-BJ$2)/(BJ$3-BJ$2),1+9*(BJ$3-MIN(MAX(Data_wide!$BM$105,BJ$2),BJ$3))/(BJ$3-BJ$2)),1),""))</f>
        <v/>
      </c>
      <c r="BK109" s="165">
        <f>IF(OR(BK$4=0,Data_wide!$BN$105=""),"",IFERROR(ROUND(IF(BK$4=1,1+9*(MIN(MAX(Data_wide!$BN$105,BK$2),BK$3)-BK$2)/(BK$3-BK$2),1+9*(BK$3-MIN(MAX(Data_wide!$BN$105,BK$2),BK$3))/(BK$3-BK$2)),1),""))</f>
        <v/>
      </c>
      <c r="BL109" s="165">
        <f>IF(OR(BL$4=0,Data_wide!$BO$105=""),"",IFERROR(ROUND(IF(BL$4=1,1+9*(MIN(MAX(Data_wide!$BO$105,BL$2),BL$3)-BL$2)/(BL$3-BL$2),1+9*(BL$3-MIN(MAX(Data_wide!$BO$105,BL$2),BL$3))/(BL$3-BL$2)),1),""))</f>
        <v/>
      </c>
      <c r="BM109" s="165">
        <f>IF(OR(BM$4=0,Data_wide!$BP$105=""),"",IFERROR(ROUND(IF(BM$4=1,1+9*(MIN(MAX(Data_wide!$BP$105,BM$2),BM$3)-BM$2)/(BM$3-BM$2),1+9*(BM$3-MIN(MAX(Data_wide!$BP$105,BM$2),BM$3))/(BM$3-BM$2)),1),""))</f>
        <v/>
      </c>
      <c r="BN109" s="165">
        <f>IF(OR(BN$4=0,Data_wide!$BQ$105=""),"",IFERROR(ROUND(IF(BN$4=1,1+9*(MIN(MAX(Data_wide!$BQ$105,BN$2),BN$3)-BN$2)/(BN$3-BN$2),1+9*(BN$3-MIN(MAX(Data_wide!$BQ$105,BN$2),BN$3))/(BN$3-BN$2)),1),""))</f>
        <v/>
      </c>
      <c r="BO109" s="165">
        <f>IF(OR(BO$4=0,Data_wide!$BR$105=""),"",IFERROR(ROUND(IF(BO$4=1,1+9*(MIN(MAX(Data_wide!$BR$105,BO$2),BO$3)-BO$2)/(BO$3-BO$2),1+9*(BO$3-MIN(MAX(Data_wide!$BR$105,BO$2),BO$3))/(BO$3-BO$2)),1),""))</f>
        <v/>
      </c>
      <c r="BP109" s="165">
        <f>IF(OR(BP$4=0,Data_wide!$BS$105=""),"",IFERROR(ROUND(IF(BP$4=1,1+9*(MIN(MAX(Data_wide!$BS$105,BP$2),BP$3)-BP$2)/(BP$3-BP$2),1+9*(BP$3-MIN(MAX(Data_wide!$BS$105,BP$2),BP$3))/(BP$3-BP$2)),1),""))</f>
        <v/>
      </c>
      <c r="BQ109" s="165">
        <f>IF(OR(BQ$4=0,Data_wide!$BT$105=""),"",IFERROR(ROUND(IF(BQ$4=1,1+9*(MIN(MAX(Data_wide!$BT$105,BQ$2),BQ$3)-BQ$2)/(BQ$3-BQ$2),1+9*(BQ$3-MIN(MAX(Data_wide!$BT$105,BQ$2),BQ$3))/(BQ$3-BQ$2)),1),""))</f>
        <v/>
      </c>
      <c r="BR109" s="165">
        <f>IF(OR(BR$4=0,Data_wide!$BU$105=""),"",IFERROR(ROUND(IF(BR$4=1,1+9*(MIN(MAX(Data_wide!$BU$105,BR$2),BR$3)-BR$2)/(BR$3-BR$2),1+9*(BR$3-MIN(MAX(Data_wide!$BU$105,BR$2),BR$3))/(BR$3-BR$2)),1),""))</f>
        <v/>
      </c>
      <c r="BS109" s="165">
        <f>IF(OR(BS$4=0,Data_wide!$BV$105=""),"",IFERROR(ROUND(IF(BS$4=1,1+9*(MIN(MAX(Data_wide!$BV$105,BS$2),BS$3)-BS$2)/(BS$3-BS$2),1+9*(BS$3-MIN(MAX(Data_wide!$BV$105,BS$2),BS$3))/(BS$3-BS$2)),1),""))</f>
        <v/>
      </c>
      <c r="BT109" s="165">
        <f>IF(OR(BT$4=0,Data_wide!$BW$105=""),"",IFERROR(ROUND(IF(BT$4=1,1+9*(MIN(MAX(Data_wide!$BW$105,BT$2),BT$3)-BT$2)/(BT$3-BT$2),1+9*(BT$3-MIN(MAX(Data_wide!$BW$105,BT$2),BT$3))/(BT$3-BT$2)),1),""))</f>
        <v/>
      </c>
      <c r="BU109" s="165">
        <f>IF(OR(BU$4=0,Data_wide!$BX$105=""),"",IFERROR(ROUND(IF(BU$4=1,1+9*(MIN(MAX(Data_wide!$BX$105,BU$2),BU$3)-BU$2)/(BU$3-BU$2),1+9*(BU$3-MIN(MAX(Data_wide!$BX$105,BU$2),BU$3))/(BU$3-BU$2)),1),""))</f>
        <v/>
      </c>
      <c r="BV109" s="165">
        <f>IF(OR(BV$4=0,Data_wide!$BY$105=""),"",IFERROR(ROUND(IF(BV$4=1,1+9*(MIN(MAX(Data_wide!$BY$105,BV$2),BV$3)-BV$2)/(BV$3-BV$2),1+9*(BV$3-MIN(MAX(Data_wide!$BY$105,BV$2),BV$3))/(BV$3-BV$2)),1),""))</f>
        <v/>
      </c>
      <c r="BW109" s="165">
        <f>IF(OR(BW$4=0,Data_wide!$BZ$105=""),"",IFERROR(ROUND(IF(BW$4=1,1+9*(MIN(MAX(Data_wide!$BZ$105,BW$2),BW$3)-BW$2)/(BW$3-BW$2),1+9*(BW$3-MIN(MAX(Data_wide!$BZ$105,BW$2),BW$3))/(BW$3-BW$2)),1),""))</f>
        <v/>
      </c>
      <c r="BX109" s="165">
        <f>IF(OR(BX$4=0,Data_wide!$CA$105=""),"",IFERROR(ROUND(IF(BX$4=1,1+9*(MIN(MAX(Data_wide!$CA$105,BX$2),BX$3)-BX$2)/(BX$3-BX$2),1+9*(BX$3-MIN(MAX(Data_wide!$CA$105,BX$2),BX$3))/(BX$3-BX$2)),1),""))</f>
        <v/>
      </c>
      <c r="BY109" s="165">
        <f>IF(OR(BY$4=0,Data_wide!$CB$105=""),"",IFERROR(ROUND(IF(BY$4=1,1+9*(MIN(MAX(Data_wide!$CB$105,BY$2),BY$3)-BY$2)/(BY$3-BY$2),1+9*(BY$3-MIN(MAX(Data_wide!$CB$105,BY$2),BY$3))/(BY$3-BY$2)),1),""))</f>
        <v/>
      </c>
      <c r="BZ109" s="165">
        <f>IF(OR(BZ$4=0,Data_wide!$CC$105=""),"",IFERROR(ROUND(IF(BZ$4=1,1+9*(MIN(MAX(Data_wide!$CC$105,BZ$2),BZ$3)-BZ$2)/(BZ$3-BZ$2),1+9*(BZ$3-MIN(MAX(Data_wide!$CC$105,BZ$2),BZ$3))/(BZ$3-BZ$2)),1),""))</f>
        <v/>
      </c>
      <c r="CA109" s="165">
        <f>IF(OR(CA$4=0,Data_wide!$CD$105=""),"",IFERROR(ROUND(IF(CA$4=1,1+9*(MIN(MAX(Data_wide!$CD$105,CA$2),CA$3)-CA$2)/(CA$3-CA$2),1+9*(CA$3-MIN(MAX(Data_wide!$CD$105,CA$2),CA$3))/(CA$3-CA$2)),1),""))</f>
        <v/>
      </c>
      <c r="CB109" s="165">
        <f>IF(OR(CB$4=0,Data_wide!$CE$105=""),"",IFERROR(ROUND(IF(CB$4=1,1+9*(MIN(MAX(Data_wide!$CE$105,CB$2),CB$3)-CB$2)/(CB$3-CB$2),1+9*(CB$3-MIN(MAX(Data_wide!$CE$105,CB$2),CB$3))/(CB$3-CB$2)),1),""))</f>
        <v/>
      </c>
      <c r="CC109" s="165">
        <f>IF(OR(CC$4=0,Data_wide!$CF$105=""),"",IFERROR(ROUND(IF(CC$4=1,1+9*(MIN(MAX(Data_wide!$CF$105,CC$2),CC$3)-CC$2)/(CC$3-CC$2),1+9*(CC$3-MIN(MAX(Data_wide!$CF$105,CC$2),CC$3))/(CC$3-CC$2)),1),""))</f>
        <v/>
      </c>
      <c r="CD109" s="165">
        <f>IF(OR(CD$4=0,Data_wide!$CG$105=""),"",IFERROR(ROUND(IF(CD$4=1,1+9*(MIN(MAX(Data_wide!$CG$105,CD$2),CD$3)-CD$2)/(CD$3-CD$2),1+9*(CD$3-MIN(MAX(Data_wide!$CG$105,CD$2),CD$3))/(CD$3-CD$2)),1),""))</f>
        <v/>
      </c>
      <c r="CE109" s="165">
        <f>IF(OR(CE$4=0,Data_wide!$CH$105=""),"",IFERROR(ROUND(IF(CE$4=1,1+9*(MIN(MAX(Data_wide!$CH$105,CE$2),CE$3)-CE$2)/(CE$3-CE$2),1+9*(CE$3-MIN(MAX(Data_wide!$CH$105,CE$2),CE$3))/(CE$3-CE$2)),1),""))</f>
        <v/>
      </c>
      <c r="CF109" s="165">
        <f>IF(OR(CF$4=0,Data_wide!$CI$105=""),"",IFERROR(ROUND(IF(CF$4=1,1+9*(MIN(MAX(Data_wide!$CI$105,CF$2),CF$3)-CF$2)/(CF$3-CF$2),1+9*(CF$3-MIN(MAX(Data_wide!$CI$105,CF$2),CF$3))/(CF$3-CF$2)),1),""))</f>
        <v/>
      </c>
      <c r="CG109" s="165">
        <f>IF(OR(CG$4=0,Data_wide!$CJ$105=""),"",IFERROR(ROUND(IF(CG$4=1,1+9*(MIN(MAX(Data_wide!$CJ$105,CG$2),CG$3)-CG$2)/(CG$3-CG$2),1+9*(CG$3-MIN(MAX(Data_wide!$CJ$105,CG$2),CG$3))/(CG$3-CG$2)),1),""))</f>
        <v/>
      </c>
      <c r="CH109" s="165">
        <f>IF(OR(CH$4=0,Data_wide!$CK$105=""),"",IFERROR(ROUND(IF(CH$4=1,1+9*(MIN(MAX(Data_wide!$CK$105,CH$2),CH$3)-CH$2)/(CH$3-CH$2),1+9*(CH$3-MIN(MAX(Data_wide!$CK$105,CH$2),CH$3))/(CH$3-CH$2)),1),""))</f>
        <v/>
      </c>
      <c r="CI109" s="165">
        <f>IF(OR(CI$4=0,Data_wide!$CL$105=""),"",IFERROR(ROUND(IF(CI$4=1,1+9*(MIN(MAX(Data_wide!$CL$105,CI$2),CI$3)-CI$2)/(CI$3-CI$2),1+9*(CI$3-MIN(MAX(Data_wide!$CL$105,CI$2),CI$3))/(CI$3-CI$2)),1),""))</f>
        <v/>
      </c>
      <c r="CJ109" s="165">
        <f>IF(OR(CJ$4=0,Data_wide!$CM$105=""),"",IFERROR(ROUND(IF(CJ$4=1,1+9*(MIN(MAX(Data_wide!$CM$105,CJ$2),CJ$3)-CJ$2)/(CJ$3-CJ$2),1+9*(CJ$3-MIN(MAX(Data_wide!$CM$105,CJ$2),CJ$3))/(CJ$3-CJ$2)),1),""))</f>
        <v/>
      </c>
      <c r="CK109" s="165">
        <f>IF(OR(CK$4=0,Data_wide!$CN$105=""),"",IFERROR(ROUND(IF(CK$4=1,1+9*(MIN(MAX(Data_wide!$CN$105,CK$2),CK$3)-CK$2)/(CK$3-CK$2),1+9*(CK$3-MIN(MAX(Data_wide!$CN$105,CK$2),CK$3))/(CK$3-CK$2)),1),""))</f>
        <v/>
      </c>
      <c r="CL109" s="165">
        <f>IF(OR(CL$4=0,Data_wide!$CO$105=""),"",IFERROR(ROUND(IF(CL$4=1,1+9*(MIN(MAX(Data_wide!$CO$105,CL$2),CL$3)-CL$2)/(CL$3-CL$2),1+9*(CL$3-MIN(MAX(Data_wide!$CO$105,CL$2),CL$3))/(CL$3-CL$2)),1),""))</f>
        <v/>
      </c>
      <c r="CM109" s="165">
        <f>IF(OR(CM$4=0,Data_wide!$CP$105=""),"",IFERROR(ROUND(IF(CM$4=1,1+9*(MIN(MAX(Data_wide!$CP$105,CM$2),CM$3)-CM$2)/(CM$3-CM$2),1+9*(CM$3-MIN(MAX(Data_wide!$CP$105,CM$2),CM$3))/(CM$3-CM$2)),1),""))</f>
        <v/>
      </c>
      <c r="CN109" s="165">
        <f>IF(OR(CN$4=0,Data_wide!$CQ$105=""),"",IFERROR(ROUND(IF(CN$4=1,1+9*(MIN(MAX(Data_wide!$CQ$105,CN$2),CN$3)-CN$2)/(CN$3-CN$2),1+9*(CN$3-MIN(MAX(Data_wide!$CQ$105,CN$2),CN$3))/(CN$3-CN$2)),1),""))</f>
        <v/>
      </c>
      <c r="CO109" s="165">
        <f>IF(OR(CO$4=0,Data_wide!$CR$105=""),"",IFERROR(ROUND(IF(CO$4=1,1+9*(MIN(MAX(Data_wide!$CR$105,CO$2),CO$3)-CO$2)/(CO$3-CO$2),1+9*(CO$3-MIN(MAX(Data_wide!$CR$105,CO$2),CO$3))/(CO$3-CO$2)),1),""))</f>
        <v/>
      </c>
    </row>
    <row r="110" ht="14" customHeight="1">
      <c r="A110" s="161" t="inlineStr">
        <is>
          <t>KOR</t>
        </is>
      </c>
      <c r="B110" s="161" t="inlineStr">
        <is>
          <t>Korea, Rep.</t>
        </is>
      </c>
      <c r="C110" s="165">
        <f>IF(OR(C$4=0,Data_wide!$F$106=""),"",IFERROR(ROUND(IF(C$4=1,1+9*(MIN(MAX(Data_wide!$F$106,C$2),C$3)-C$2)/(C$3-C$2),1+9*(C$3-MIN(MAX(Data_wide!$F$106,C$2),C$3))/(C$3-C$2)),1),""))</f>
        <v/>
      </c>
      <c r="D110" s="165">
        <f>IF(OR(D$4=0,Data_wide!$G$106=""),"",IFERROR(ROUND(IF(D$4=1,1+9*(MIN(MAX(Data_wide!$G$106,D$2),D$3)-D$2)/(D$3-D$2),1+9*(D$3-MIN(MAX(Data_wide!$G$106,D$2),D$3))/(D$3-D$2)),1),""))</f>
        <v/>
      </c>
      <c r="E110" s="165">
        <f>IF(OR(E$4=0,Data_wide!$H$106=""),"",IFERROR(ROUND(IF(E$4=1,1+9*(MIN(MAX(Data_wide!$H$106,E$2),E$3)-E$2)/(E$3-E$2),1+9*(E$3-MIN(MAX(Data_wide!$H$106,E$2),E$3))/(E$3-E$2)),1),""))</f>
        <v/>
      </c>
      <c r="F110" s="165">
        <f>IF(OR(F$4=0,Data_wide!$I$106=""),"",IFERROR(ROUND(IF(F$4=1,1+9*(MIN(MAX(Data_wide!$I$106,F$2),F$3)-F$2)/(F$3-F$2),1+9*(F$3-MIN(MAX(Data_wide!$I$106,F$2),F$3))/(F$3-F$2)),1),""))</f>
        <v/>
      </c>
      <c r="G110" s="165">
        <f>IF(OR(G$4=0,Data_wide!$J$106=""),"",IFERROR(ROUND(IF(G$4=1,1+9*(MIN(MAX(Data_wide!$J$106,G$2),G$3)-G$2)/(G$3-G$2),1+9*(G$3-MIN(MAX(Data_wide!$J$106,G$2),G$3))/(G$3-G$2)),1),""))</f>
        <v/>
      </c>
      <c r="H110" s="165">
        <f>IF(OR(H$4=0,Data_wide!$K$106=""),"",IFERROR(ROUND(IF(H$4=1,1+9*(MIN(MAX(Data_wide!$K$106,H$2),H$3)-H$2)/(H$3-H$2),1+9*(H$3-MIN(MAX(Data_wide!$K$106,H$2),H$3))/(H$3-H$2)),1),""))</f>
        <v/>
      </c>
      <c r="I110" s="165">
        <f>IF(OR(I$4=0,Data_wide!$L$106=""),"",IFERROR(ROUND(IF(I$4=1,1+9*(MIN(MAX(Data_wide!$L$106,I$2),I$3)-I$2)/(I$3-I$2),1+9*(I$3-MIN(MAX(Data_wide!$L$106,I$2),I$3))/(I$3-I$2)),1),""))</f>
        <v/>
      </c>
      <c r="J110" s="165">
        <f>IF(OR(J$4=0,Data_wide!$M$106=""),"",IFERROR(ROUND(IF(J$4=1,1+9*(MIN(MAX(Data_wide!$M$106,J$2),J$3)-J$2)/(J$3-J$2),1+9*(J$3-MIN(MAX(Data_wide!$M$106,J$2),J$3))/(J$3-J$2)),1),""))</f>
        <v/>
      </c>
      <c r="K110" s="165">
        <f>IF(OR(K$4=0,Data_wide!$N$106=""),"",IFERROR(ROUND(IF(K$4=1,1+9*(MIN(MAX(Data_wide!$N$106,K$2),K$3)-K$2)/(K$3-K$2),1+9*(K$3-MIN(MAX(Data_wide!$N$106,K$2),K$3))/(K$3-K$2)),1),""))</f>
        <v/>
      </c>
      <c r="L110" s="165">
        <f>IF(OR(L$4=0,Data_wide!$O$106=""),"",IFERROR(ROUND(IF(L$4=1,1+9*(MIN(MAX(Data_wide!$O$106,L$2),L$3)-L$2)/(L$3-L$2),1+9*(L$3-MIN(MAX(Data_wide!$O$106,L$2),L$3))/(L$3-L$2)),1),""))</f>
        <v/>
      </c>
      <c r="M110" s="165">
        <f>IF(OR(M$4=0,Data_wide!$P$106=""),"",IFERROR(ROUND(IF(M$4=1,1+9*(MIN(MAX(Data_wide!$P$106,M$2),M$3)-M$2)/(M$3-M$2),1+9*(M$3-MIN(MAX(Data_wide!$P$106,M$2),M$3))/(M$3-M$2)),1),""))</f>
        <v/>
      </c>
      <c r="N110" s="165">
        <f>IF(OR(N$4=0,Data_wide!$Q$106=""),"",IFERROR(ROUND(IF(N$4=1,1+9*(MIN(MAX(Data_wide!$Q$106,N$2),N$3)-N$2)/(N$3-N$2),1+9*(N$3-MIN(MAX(Data_wide!$Q$106,N$2),N$3))/(N$3-N$2)),1),""))</f>
        <v/>
      </c>
      <c r="O110" s="165">
        <f>IF(OR(O$4=0,Data_wide!$R$106=""),"",IFERROR(ROUND(IF(O$4=1,1+9*(MIN(MAX(Data_wide!$R$106,O$2),O$3)-O$2)/(O$3-O$2),1+9*(O$3-MIN(MAX(Data_wide!$R$106,O$2),O$3))/(O$3-O$2)),1),""))</f>
        <v/>
      </c>
      <c r="P110" s="165">
        <f>IF(OR(P$4=0,Data_wide!$S$106=""),"",IFERROR(ROUND(IF(P$4=1,1+9*(MIN(MAX(Data_wide!$S$106,P$2),P$3)-P$2)/(P$3-P$2),1+9*(P$3-MIN(MAX(Data_wide!$S$106,P$2),P$3))/(P$3-P$2)),1),""))</f>
        <v/>
      </c>
      <c r="Q110" s="165">
        <f>IF(OR(Q$4=0,Data_wide!$T$106=""),"",IFERROR(ROUND(IF(Q$4=1,1+9*(MIN(MAX(Data_wide!$T$106,Q$2),Q$3)-Q$2)/(Q$3-Q$2),1+9*(Q$3-MIN(MAX(Data_wide!$T$106,Q$2),Q$3))/(Q$3-Q$2)),1),""))</f>
        <v/>
      </c>
      <c r="R110" s="165">
        <f>IF(OR(R$4=0,Data_wide!$U$106=""),"",IFERROR(ROUND(IF(R$4=1,1+9*(MIN(MAX(Data_wide!$U$106,R$2),R$3)-R$2)/(R$3-R$2),1+9*(R$3-MIN(MAX(Data_wide!$U$106,R$2),R$3))/(R$3-R$2)),1),""))</f>
        <v/>
      </c>
      <c r="S110" s="165">
        <f>IF(OR(S$4=0,Data_wide!$V$106=""),"",IFERROR(ROUND(IF(S$4=1,1+9*(MIN(MAX(Data_wide!$V$106,S$2),S$3)-S$2)/(S$3-S$2),1+9*(S$3-MIN(MAX(Data_wide!$V$106,S$2),S$3))/(S$3-S$2)),1),""))</f>
        <v/>
      </c>
      <c r="T110" s="165">
        <f>IF(OR(T$4=0,Data_wide!$W$106=""),"",IFERROR(ROUND(IF(T$4=1,1+9*(MIN(MAX(Data_wide!$W$106,T$2),T$3)-T$2)/(T$3-T$2),1+9*(T$3-MIN(MAX(Data_wide!$W$106,T$2),T$3))/(T$3-T$2)),1),""))</f>
        <v/>
      </c>
      <c r="U110" s="165">
        <f>IF(OR(U$4=0,Data_wide!$X$106=""),"",IFERROR(ROUND(IF(U$4=1,1+9*(MIN(MAX(Data_wide!$X$106,U$2),U$3)-U$2)/(U$3-U$2),1+9*(U$3-MIN(MAX(Data_wide!$X$106,U$2),U$3))/(U$3-U$2)),1),""))</f>
        <v/>
      </c>
      <c r="V110" s="165">
        <f>IF(OR(V$4=0,Data_wide!$Y$106=""),"",IFERROR(ROUND(IF(V$4=1,1+9*(MIN(MAX(Data_wide!$Y$106,V$2),V$3)-V$2)/(V$3-V$2),1+9*(V$3-MIN(MAX(Data_wide!$Y$106,V$2),V$3))/(V$3-V$2)),1),""))</f>
        <v/>
      </c>
      <c r="W110" s="165">
        <f>IF(OR(W$4=0,Data_wide!$Z$106=""),"",IFERROR(ROUND(IF(W$4=1,1+9*(MIN(MAX(Data_wide!$Z$106,W$2),W$3)-W$2)/(W$3-W$2),1+9*(W$3-MIN(MAX(Data_wide!$Z$106,W$2),W$3))/(W$3-W$2)),1),""))</f>
        <v/>
      </c>
      <c r="X110" s="165">
        <f>IF(OR(X$4=0,Data_wide!$AA$106=""),"",IFERROR(ROUND(IF(X$4=1,1+9*(MIN(MAX(Data_wide!$AA$106,X$2),X$3)-X$2)/(X$3-X$2),1+9*(X$3-MIN(MAX(Data_wide!$AA$106,X$2),X$3))/(X$3-X$2)),1),""))</f>
        <v/>
      </c>
      <c r="Y110" s="165">
        <f>IF(OR(Y$4=0,Data_wide!$AB$106=""),"",IFERROR(ROUND(IF(Y$4=1,1+9*(MIN(MAX(Data_wide!$AB$106,Y$2),Y$3)-Y$2)/(Y$3-Y$2),1+9*(Y$3-MIN(MAX(Data_wide!$AB$106,Y$2),Y$3))/(Y$3-Y$2)),1),""))</f>
        <v/>
      </c>
      <c r="Z110" s="165">
        <f>IF(OR(Z$4=0,Data_wide!$AC$106=""),"",IFERROR(ROUND(IF(Z$4=1,1+9*(MIN(MAX(Data_wide!$AC$106,Z$2),Z$3)-Z$2)/(Z$3-Z$2),1+9*(Z$3-MIN(MAX(Data_wide!$AC$106,Z$2),Z$3))/(Z$3-Z$2)),1),""))</f>
        <v/>
      </c>
      <c r="AA110" s="165">
        <f>IF(OR(AA$4=0,Data_wide!$AD$106=""),"",IFERROR(ROUND(IF(AA$4=1,1+9*(MIN(MAX(Data_wide!$AD$106,AA$2),AA$3)-AA$2)/(AA$3-AA$2),1+9*(AA$3-MIN(MAX(Data_wide!$AD$106,AA$2),AA$3))/(AA$3-AA$2)),1),""))</f>
        <v/>
      </c>
      <c r="AB110" s="165">
        <f>IF(OR(AB$4=0,Data_wide!$AE$106=""),"",IFERROR(ROUND(IF(AB$4=1,1+9*(MIN(MAX(Data_wide!$AE$106,AB$2),AB$3)-AB$2)/(AB$3-AB$2),1+9*(AB$3-MIN(MAX(Data_wide!$AE$106,AB$2),AB$3))/(AB$3-AB$2)),1),""))</f>
        <v/>
      </c>
      <c r="AC110" s="165">
        <f>IF(OR(AC$4=0,Data_wide!$AF$106=""),"",IFERROR(ROUND(IF(AC$4=1,1+9*(MIN(MAX(Data_wide!$AF$106,AC$2),AC$3)-AC$2)/(AC$3-AC$2),1+9*(AC$3-MIN(MAX(Data_wide!$AF$106,AC$2),AC$3))/(AC$3-AC$2)),1),""))</f>
        <v/>
      </c>
      <c r="AD110" s="165">
        <f>IF(OR(AD$4=0,Data_wide!$AG$106=""),"",IFERROR(ROUND(IF(AD$4=1,1+9*(MIN(MAX(Data_wide!$AG$106,AD$2),AD$3)-AD$2)/(AD$3-AD$2),1+9*(AD$3-MIN(MAX(Data_wide!$AG$106,AD$2),AD$3))/(AD$3-AD$2)),1),""))</f>
        <v/>
      </c>
      <c r="AE110" s="165">
        <f>IF(OR(AE$4=0,Data_wide!$AH$106=""),"",IFERROR(ROUND(IF(AE$4=1,1+9*(MIN(MAX(Data_wide!$AH$106,AE$2),AE$3)-AE$2)/(AE$3-AE$2),1+9*(AE$3-MIN(MAX(Data_wide!$AH$106,AE$2),AE$3))/(AE$3-AE$2)),1),""))</f>
        <v/>
      </c>
      <c r="AF110" s="165">
        <f>IF(OR(AF$4=0,Data_wide!$AI$106=""),"",IFERROR(ROUND(IF(AF$4=1,1+9*(MIN(MAX(Data_wide!$AI$106,AF$2),AF$3)-AF$2)/(AF$3-AF$2),1+9*(AF$3-MIN(MAX(Data_wide!$AI$106,AF$2),AF$3))/(AF$3-AF$2)),1),""))</f>
        <v/>
      </c>
      <c r="AG110" s="165">
        <f>IF(OR(AG$4=0,Data_wide!$AJ$106=""),"",IFERROR(ROUND(IF(AG$4=1,1+9*(MIN(MAX(Data_wide!$AJ$106,AG$2),AG$3)-AG$2)/(AG$3-AG$2),1+9*(AG$3-MIN(MAX(Data_wide!$AJ$106,AG$2),AG$3))/(AG$3-AG$2)),1),""))</f>
        <v/>
      </c>
      <c r="AH110" s="165">
        <f>IF(OR(AH$4=0,Data_wide!$AK$106=""),"",IFERROR(ROUND(IF(AH$4=1,1+9*(MIN(MAX(Data_wide!$AK$106,AH$2),AH$3)-AH$2)/(AH$3-AH$2),1+9*(AH$3-MIN(MAX(Data_wide!$AK$106,AH$2),AH$3))/(AH$3-AH$2)),1),""))</f>
        <v/>
      </c>
      <c r="AI110" s="165">
        <f>IF(OR(AI$4=0,Data_wide!$AL$106=""),"",IFERROR(ROUND(IF(AI$4=1,1+9*(MIN(MAX(Data_wide!$AL$106,AI$2),AI$3)-AI$2)/(AI$3-AI$2),1+9*(AI$3-MIN(MAX(Data_wide!$AL$106,AI$2),AI$3))/(AI$3-AI$2)),1),""))</f>
        <v/>
      </c>
      <c r="AJ110" s="165">
        <f>IF(OR(AJ$4=0,Data_wide!$AM$106=""),"",IFERROR(ROUND(IF(AJ$4=1,1+9*(MIN(MAX(Data_wide!$AM$106,AJ$2),AJ$3)-AJ$2)/(AJ$3-AJ$2),1+9*(AJ$3-MIN(MAX(Data_wide!$AM$106,AJ$2),AJ$3))/(AJ$3-AJ$2)),1),""))</f>
        <v/>
      </c>
      <c r="AK110" s="165">
        <f>IF(OR(AK$4=0,Data_wide!$AN$106=""),"",IFERROR(ROUND(IF(AK$4=1,1+9*(MIN(MAX(Data_wide!$AN$106,AK$2),AK$3)-AK$2)/(AK$3-AK$2),1+9*(AK$3-MIN(MAX(Data_wide!$AN$106,AK$2),AK$3))/(AK$3-AK$2)),1),""))</f>
        <v/>
      </c>
      <c r="AL110" s="165">
        <f>IF(OR(AL$4=0,Data_wide!$AO$106=""),"",IFERROR(ROUND(IF(AL$4=1,1+9*(MIN(MAX(Data_wide!$AO$106,AL$2),AL$3)-AL$2)/(AL$3-AL$2),1+9*(AL$3-MIN(MAX(Data_wide!$AO$106,AL$2),AL$3))/(AL$3-AL$2)),1),""))</f>
        <v/>
      </c>
      <c r="AM110" s="165">
        <f>IF(OR(AM$4=0,Data_wide!$AP$106=""),"",IFERROR(ROUND(IF(AM$4=1,1+9*(MIN(MAX(Data_wide!$AP$106,AM$2),AM$3)-AM$2)/(AM$3-AM$2),1+9*(AM$3-MIN(MAX(Data_wide!$AP$106,AM$2),AM$3))/(AM$3-AM$2)),1),""))</f>
        <v/>
      </c>
      <c r="AN110" s="165">
        <f>IF(OR(AN$4=0,Data_wide!$AQ$106=""),"",IFERROR(ROUND(IF(AN$4=1,1+9*(MIN(MAX(Data_wide!$AQ$106,AN$2),AN$3)-AN$2)/(AN$3-AN$2),1+9*(AN$3-MIN(MAX(Data_wide!$AQ$106,AN$2),AN$3))/(AN$3-AN$2)),1),""))</f>
        <v/>
      </c>
      <c r="AO110" s="165">
        <f>IF(OR(AO$4=0,Data_wide!$AR$106=""),"",IFERROR(ROUND(IF(AO$4=1,1+9*(MIN(MAX(Data_wide!$AR$106,AO$2),AO$3)-AO$2)/(AO$3-AO$2),1+9*(AO$3-MIN(MAX(Data_wide!$AR$106,AO$2),AO$3))/(AO$3-AO$2)),1),""))</f>
        <v/>
      </c>
      <c r="AP110" s="165">
        <f>IF(OR(AP$4=0,Data_wide!$AS$106=""),"",IFERROR(ROUND(IF(AP$4=1,1+9*(MIN(MAX(Data_wide!$AS$106,AP$2),AP$3)-AP$2)/(AP$3-AP$2),1+9*(AP$3-MIN(MAX(Data_wide!$AS$106,AP$2),AP$3))/(AP$3-AP$2)),1),""))</f>
        <v/>
      </c>
      <c r="AQ110" s="165">
        <f>IF(OR(AQ$4=0,Data_wide!$AT$106=""),"",IFERROR(ROUND(IF(AQ$4=1,1+9*(MIN(MAX(Data_wide!$AT$106,AQ$2),AQ$3)-AQ$2)/(AQ$3-AQ$2),1+9*(AQ$3-MIN(MAX(Data_wide!$AT$106,AQ$2),AQ$3))/(AQ$3-AQ$2)),1),""))</f>
        <v/>
      </c>
      <c r="AR110" s="165">
        <f>IF(OR(AR$4=0,Data_wide!$AU$106=""),"",IFERROR(ROUND(IF(AR$4=1,1+9*(MIN(MAX(Data_wide!$AU$106,AR$2),AR$3)-AR$2)/(AR$3-AR$2),1+9*(AR$3-MIN(MAX(Data_wide!$AU$106,AR$2),AR$3))/(AR$3-AR$2)),1),""))</f>
        <v/>
      </c>
      <c r="AS110" s="165">
        <f>IF(OR(AS$4=0,Data_wide!$AV$106=""),"",IFERROR(ROUND(IF(AS$4=1,1+9*(MIN(MAX(Data_wide!$AV$106,AS$2),AS$3)-AS$2)/(AS$3-AS$2),1+9*(AS$3-MIN(MAX(Data_wide!$AV$106,AS$2),AS$3))/(AS$3-AS$2)),1),""))</f>
        <v/>
      </c>
      <c r="AT110" s="165">
        <f>IF(OR(AT$4=0,Data_wide!$AW$106=""),"",IFERROR(ROUND(IF(AT$4=1,1+9*(MIN(MAX(Data_wide!$AW$106,AT$2),AT$3)-AT$2)/(AT$3-AT$2),1+9*(AT$3-MIN(MAX(Data_wide!$AW$106,AT$2),AT$3))/(AT$3-AT$2)),1),""))</f>
        <v/>
      </c>
      <c r="AU110" s="165">
        <f>IF(OR(AU$4=0,Data_wide!$AX$106=""),"",IFERROR(ROUND(IF(AU$4=1,1+9*(MIN(MAX(Data_wide!$AX$106,AU$2),AU$3)-AU$2)/(AU$3-AU$2),1+9*(AU$3-MIN(MAX(Data_wide!$AX$106,AU$2),AU$3))/(AU$3-AU$2)),1),""))</f>
        <v/>
      </c>
      <c r="AV110" s="165">
        <f>IF(OR(AV$4=0,Data_wide!$AY$106=""),"",IFERROR(ROUND(IF(AV$4=1,1+9*(MIN(MAX(Data_wide!$AY$106,AV$2),AV$3)-AV$2)/(AV$3-AV$2),1+9*(AV$3-MIN(MAX(Data_wide!$AY$106,AV$2),AV$3))/(AV$3-AV$2)),1),""))</f>
        <v/>
      </c>
      <c r="AW110" s="165">
        <f>IF(OR(AW$4=0,Data_wide!$AZ$106=""),"",IFERROR(ROUND(IF(AW$4=1,1+9*(MIN(MAX(Data_wide!$AZ$106,AW$2),AW$3)-AW$2)/(AW$3-AW$2),1+9*(AW$3-MIN(MAX(Data_wide!$AZ$106,AW$2),AW$3))/(AW$3-AW$2)),1),""))</f>
        <v/>
      </c>
      <c r="AX110" s="165">
        <f>IF(OR(AX$4=0,Data_wide!$BA$106=""),"",IFERROR(ROUND(IF(AX$4=1,1+9*(MIN(MAX(Data_wide!$BA$106,AX$2),AX$3)-AX$2)/(AX$3-AX$2),1+9*(AX$3-MIN(MAX(Data_wide!$BA$106,AX$2),AX$3))/(AX$3-AX$2)),1),""))</f>
        <v/>
      </c>
      <c r="AY110" s="165">
        <f>IF(OR(AY$4=0,Data_wide!$BB$106=""),"",IFERROR(ROUND(IF(AY$4=1,1+9*(MIN(MAX(Data_wide!$BB$106,AY$2),AY$3)-AY$2)/(AY$3-AY$2),1+9*(AY$3-MIN(MAX(Data_wide!$BB$106,AY$2),AY$3))/(AY$3-AY$2)),1),""))</f>
        <v/>
      </c>
      <c r="AZ110" s="165">
        <f>IF(OR(AZ$4=0,Data_wide!$BC$106=""),"",IFERROR(ROUND(IF(AZ$4=1,1+9*(MIN(MAX(Data_wide!$BC$106,AZ$2),AZ$3)-AZ$2)/(AZ$3-AZ$2),1+9*(AZ$3-MIN(MAX(Data_wide!$BC$106,AZ$2),AZ$3))/(AZ$3-AZ$2)),1),""))</f>
        <v/>
      </c>
      <c r="BA110" s="165">
        <f>IF(OR(BA$4=0,Data_wide!$BD$106=""),"",IFERROR(ROUND(IF(BA$4=1,1+9*(MIN(MAX(Data_wide!$BD$106,BA$2),BA$3)-BA$2)/(BA$3-BA$2),1+9*(BA$3-MIN(MAX(Data_wide!$BD$106,BA$2),BA$3))/(BA$3-BA$2)),1),""))</f>
        <v/>
      </c>
      <c r="BB110" s="165">
        <f>IF(OR(BB$4=0,Data_wide!$BE$106=""),"",IFERROR(ROUND(IF(BB$4=1,1+9*(MIN(MAX(Data_wide!$BE$106,BB$2),BB$3)-BB$2)/(BB$3-BB$2),1+9*(BB$3-MIN(MAX(Data_wide!$BE$106,BB$2),BB$3))/(BB$3-BB$2)),1),""))</f>
        <v/>
      </c>
      <c r="BC110" s="165">
        <f>IF(OR(BC$4=0,Data_wide!$BF$106=""),"",IFERROR(ROUND(IF(BC$4=1,1+9*(MIN(MAX(Data_wide!$BF$106,BC$2),BC$3)-BC$2)/(BC$3-BC$2),1+9*(BC$3-MIN(MAX(Data_wide!$BF$106,BC$2),BC$3))/(BC$3-BC$2)),1),""))</f>
        <v/>
      </c>
      <c r="BD110" s="165">
        <f>IF(OR(BD$4=0,Data_wide!$BG$106=""),"",IFERROR(ROUND(IF(BD$4=1,1+9*(MIN(MAX(Data_wide!$BG$106,BD$2),BD$3)-BD$2)/(BD$3-BD$2),1+9*(BD$3-MIN(MAX(Data_wide!$BG$106,BD$2),BD$3))/(BD$3-BD$2)),1),""))</f>
        <v/>
      </c>
      <c r="BE110" s="165">
        <f>IF(OR(BE$4=0,Data_wide!$BH$106=""),"",IFERROR(ROUND(IF(BE$4=1,1+9*(MIN(MAX(Data_wide!$BH$106,BE$2),BE$3)-BE$2)/(BE$3-BE$2),1+9*(BE$3-MIN(MAX(Data_wide!$BH$106,BE$2),BE$3))/(BE$3-BE$2)),1),""))</f>
        <v/>
      </c>
      <c r="BF110" s="165">
        <f>IF(OR(BF$4=0,Data_wide!$BI$106=""),"",IFERROR(ROUND(IF(BF$4=1,1+9*(MIN(MAX(Data_wide!$BI$106,BF$2),BF$3)-BF$2)/(BF$3-BF$2),1+9*(BF$3-MIN(MAX(Data_wide!$BI$106,BF$2),BF$3))/(BF$3-BF$2)),1),""))</f>
        <v/>
      </c>
      <c r="BG110" s="165">
        <f>IF(OR(BG$4=0,Data_wide!$BJ$106=""),"",IFERROR(ROUND(IF(BG$4=1,1+9*(MIN(MAX(Data_wide!$BJ$106,BG$2),BG$3)-BG$2)/(BG$3-BG$2),1+9*(BG$3-MIN(MAX(Data_wide!$BJ$106,BG$2),BG$3))/(BG$3-BG$2)),1),""))</f>
        <v/>
      </c>
      <c r="BH110" s="165">
        <f>IF(OR(BH$4=0,Data_wide!$BK$106=""),"",IFERROR(ROUND(IF(BH$4=1,1+9*(MIN(MAX(Data_wide!$BK$106,BH$2),BH$3)-BH$2)/(BH$3-BH$2),1+9*(BH$3-MIN(MAX(Data_wide!$BK$106,BH$2),BH$3))/(BH$3-BH$2)),1),""))</f>
        <v/>
      </c>
      <c r="BI110" s="165">
        <f>IF(OR(BI$4=0,Data_wide!$BL$106=""),"",IFERROR(ROUND(IF(BI$4=1,1+9*(MIN(MAX(Data_wide!$BL$106,BI$2),BI$3)-BI$2)/(BI$3-BI$2),1+9*(BI$3-MIN(MAX(Data_wide!$BL$106,BI$2),BI$3))/(BI$3-BI$2)),1),""))</f>
        <v/>
      </c>
      <c r="BJ110" s="165">
        <f>IF(OR(BJ$4=0,Data_wide!$BM$106=""),"",IFERROR(ROUND(IF(BJ$4=1,1+9*(MIN(MAX(Data_wide!$BM$106,BJ$2),BJ$3)-BJ$2)/(BJ$3-BJ$2),1+9*(BJ$3-MIN(MAX(Data_wide!$BM$106,BJ$2),BJ$3))/(BJ$3-BJ$2)),1),""))</f>
        <v/>
      </c>
      <c r="BK110" s="165">
        <f>IF(OR(BK$4=0,Data_wide!$BN$106=""),"",IFERROR(ROUND(IF(BK$4=1,1+9*(MIN(MAX(Data_wide!$BN$106,BK$2),BK$3)-BK$2)/(BK$3-BK$2),1+9*(BK$3-MIN(MAX(Data_wide!$BN$106,BK$2),BK$3))/(BK$3-BK$2)),1),""))</f>
        <v/>
      </c>
      <c r="BL110" s="165">
        <f>IF(OR(BL$4=0,Data_wide!$BO$106=""),"",IFERROR(ROUND(IF(BL$4=1,1+9*(MIN(MAX(Data_wide!$BO$106,BL$2),BL$3)-BL$2)/(BL$3-BL$2),1+9*(BL$3-MIN(MAX(Data_wide!$BO$106,BL$2),BL$3))/(BL$3-BL$2)),1),""))</f>
        <v/>
      </c>
      <c r="BM110" s="165">
        <f>IF(OR(BM$4=0,Data_wide!$BP$106=""),"",IFERROR(ROUND(IF(BM$4=1,1+9*(MIN(MAX(Data_wide!$BP$106,BM$2),BM$3)-BM$2)/(BM$3-BM$2),1+9*(BM$3-MIN(MAX(Data_wide!$BP$106,BM$2),BM$3))/(BM$3-BM$2)),1),""))</f>
        <v/>
      </c>
      <c r="BN110" s="165">
        <f>IF(OR(BN$4=0,Data_wide!$BQ$106=""),"",IFERROR(ROUND(IF(BN$4=1,1+9*(MIN(MAX(Data_wide!$BQ$106,BN$2),BN$3)-BN$2)/(BN$3-BN$2),1+9*(BN$3-MIN(MAX(Data_wide!$BQ$106,BN$2),BN$3))/(BN$3-BN$2)),1),""))</f>
        <v/>
      </c>
      <c r="BO110" s="165">
        <f>IF(OR(BO$4=0,Data_wide!$BR$106=""),"",IFERROR(ROUND(IF(BO$4=1,1+9*(MIN(MAX(Data_wide!$BR$106,BO$2),BO$3)-BO$2)/(BO$3-BO$2),1+9*(BO$3-MIN(MAX(Data_wide!$BR$106,BO$2),BO$3))/(BO$3-BO$2)),1),""))</f>
        <v/>
      </c>
      <c r="BP110" s="165">
        <f>IF(OR(BP$4=0,Data_wide!$BS$106=""),"",IFERROR(ROUND(IF(BP$4=1,1+9*(MIN(MAX(Data_wide!$BS$106,BP$2),BP$3)-BP$2)/(BP$3-BP$2),1+9*(BP$3-MIN(MAX(Data_wide!$BS$106,BP$2),BP$3))/(BP$3-BP$2)),1),""))</f>
        <v/>
      </c>
      <c r="BQ110" s="165">
        <f>IF(OR(BQ$4=0,Data_wide!$BT$106=""),"",IFERROR(ROUND(IF(BQ$4=1,1+9*(MIN(MAX(Data_wide!$BT$106,BQ$2),BQ$3)-BQ$2)/(BQ$3-BQ$2),1+9*(BQ$3-MIN(MAX(Data_wide!$BT$106,BQ$2),BQ$3))/(BQ$3-BQ$2)),1),""))</f>
        <v/>
      </c>
      <c r="BR110" s="165">
        <f>IF(OR(BR$4=0,Data_wide!$BU$106=""),"",IFERROR(ROUND(IF(BR$4=1,1+9*(MIN(MAX(Data_wide!$BU$106,BR$2),BR$3)-BR$2)/(BR$3-BR$2),1+9*(BR$3-MIN(MAX(Data_wide!$BU$106,BR$2),BR$3))/(BR$3-BR$2)),1),""))</f>
        <v/>
      </c>
      <c r="BS110" s="165">
        <f>IF(OR(BS$4=0,Data_wide!$BV$106=""),"",IFERROR(ROUND(IF(BS$4=1,1+9*(MIN(MAX(Data_wide!$BV$106,BS$2),BS$3)-BS$2)/(BS$3-BS$2),1+9*(BS$3-MIN(MAX(Data_wide!$BV$106,BS$2),BS$3))/(BS$3-BS$2)),1),""))</f>
        <v/>
      </c>
      <c r="BT110" s="165">
        <f>IF(OR(BT$4=0,Data_wide!$BW$106=""),"",IFERROR(ROUND(IF(BT$4=1,1+9*(MIN(MAX(Data_wide!$BW$106,BT$2),BT$3)-BT$2)/(BT$3-BT$2),1+9*(BT$3-MIN(MAX(Data_wide!$BW$106,BT$2),BT$3))/(BT$3-BT$2)),1),""))</f>
        <v/>
      </c>
      <c r="BU110" s="165">
        <f>IF(OR(BU$4=0,Data_wide!$BX$106=""),"",IFERROR(ROUND(IF(BU$4=1,1+9*(MIN(MAX(Data_wide!$BX$106,BU$2),BU$3)-BU$2)/(BU$3-BU$2),1+9*(BU$3-MIN(MAX(Data_wide!$BX$106,BU$2),BU$3))/(BU$3-BU$2)),1),""))</f>
        <v/>
      </c>
      <c r="BV110" s="165">
        <f>IF(OR(BV$4=0,Data_wide!$BY$106=""),"",IFERROR(ROUND(IF(BV$4=1,1+9*(MIN(MAX(Data_wide!$BY$106,BV$2),BV$3)-BV$2)/(BV$3-BV$2),1+9*(BV$3-MIN(MAX(Data_wide!$BY$106,BV$2),BV$3))/(BV$3-BV$2)),1),""))</f>
        <v/>
      </c>
      <c r="BW110" s="165">
        <f>IF(OR(BW$4=0,Data_wide!$BZ$106=""),"",IFERROR(ROUND(IF(BW$4=1,1+9*(MIN(MAX(Data_wide!$BZ$106,BW$2),BW$3)-BW$2)/(BW$3-BW$2),1+9*(BW$3-MIN(MAX(Data_wide!$BZ$106,BW$2),BW$3))/(BW$3-BW$2)),1),""))</f>
        <v/>
      </c>
      <c r="BX110" s="165">
        <f>IF(OR(BX$4=0,Data_wide!$CA$106=""),"",IFERROR(ROUND(IF(BX$4=1,1+9*(MIN(MAX(Data_wide!$CA$106,BX$2),BX$3)-BX$2)/(BX$3-BX$2),1+9*(BX$3-MIN(MAX(Data_wide!$CA$106,BX$2),BX$3))/(BX$3-BX$2)),1),""))</f>
        <v/>
      </c>
      <c r="BY110" s="165">
        <f>IF(OR(BY$4=0,Data_wide!$CB$106=""),"",IFERROR(ROUND(IF(BY$4=1,1+9*(MIN(MAX(Data_wide!$CB$106,BY$2),BY$3)-BY$2)/(BY$3-BY$2),1+9*(BY$3-MIN(MAX(Data_wide!$CB$106,BY$2),BY$3))/(BY$3-BY$2)),1),""))</f>
        <v/>
      </c>
      <c r="BZ110" s="165">
        <f>IF(OR(BZ$4=0,Data_wide!$CC$106=""),"",IFERROR(ROUND(IF(BZ$4=1,1+9*(MIN(MAX(Data_wide!$CC$106,BZ$2),BZ$3)-BZ$2)/(BZ$3-BZ$2),1+9*(BZ$3-MIN(MAX(Data_wide!$CC$106,BZ$2),BZ$3))/(BZ$3-BZ$2)),1),""))</f>
        <v/>
      </c>
      <c r="CA110" s="165">
        <f>IF(OR(CA$4=0,Data_wide!$CD$106=""),"",IFERROR(ROUND(IF(CA$4=1,1+9*(MIN(MAX(Data_wide!$CD$106,CA$2),CA$3)-CA$2)/(CA$3-CA$2),1+9*(CA$3-MIN(MAX(Data_wide!$CD$106,CA$2),CA$3))/(CA$3-CA$2)),1),""))</f>
        <v/>
      </c>
      <c r="CB110" s="165">
        <f>IF(OR(CB$4=0,Data_wide!$CE$106=""),"",IFERROR(ROUND(IF(CB$4=1,1+9*(MIN(MAX(Data_wide!$CE$106,CB$2),CB$3)-CB$2)/(CB$3-CB$2),1+9*(CB$3-MIN(MAX(Data_wide!$CE$106,CB$2),CB$3))/(CB$3-CB$2)),1),""))</f>
        <v/>
      </c>
      <c r="CC110" s="165">
        <f>IF(OR(CC$4=0,Data_wide!$CF$106=""),"",IFERROR(ROUND(IF(CC$4=1,1+9*(MIN(MAX(Data_wide!$CF$106,CC$2),CC$3)-CC$2)/(CC$3-CC$2),1+9*(CC$3-MIN(MAX(Data_wide!$CF$106,CC$2),CC$3))/(CC$3-CC$2)),1),""))</f>
        <v/>
      </c>
      <c r="CD110" s="165">
        <f>IF(OR(CD$4=0,Data_wide!$CG$106=""),"",IFERROR(ROUND(IF(CD$4=1,1+9*(MIN(MAX(Data_wide!$CG$106,CD$2),CD$3)-CD$2)/(CD$3-CD$2),1+9*(CD$3-MIN(MAX(Data_wide!$CG$106,CD$2),CD$3))/(CD$3-CD$2)),1),""))</f>
        <v/>
      </c>
      <c r="CE110" s="165">
        <f>IF(OR(CE$4=0,Data_wide!$CH$106=""),"",IFERROR(ROUND(IF(CE$4=1,1+9*(MIN(MAX(Data_wide!$CH$106,CE$2),CE$3)-CE$2)/(CE$3-CE$2),1+9*(CE$3-MIN(MAX(Data_wide!$CH$106,CE$2),CE$3))/(CE$3-CE$2)),1),""))</f>
        <v/>
      </c>
      <c r="CF110" s="165">
        <f>IF(OR(CF$4=0,Data_wide!$CI$106=""),"",IFERROR(ROUND(IF(CF$4=1,1+9*(MIN(MAX(Data_wide!$CI$106,CF$2),CF$3)-CF$2)/(CF$3-CF$2),1+9*(CF$3-MIN(MAX(Data_wide!$CI$106,CF$2),CF$3))/(CF$3-CF$2)),1),""))</f>
        <v/>
      </c>
      <c r="CG110" s="165">
        <f>IF(OR(CG$4=0,Data_wide!$CJ$106=""),"",IFERROR(ROUND(IF(CG$4=1,1+9*(MIN(MAX(Data_wide!$CJ$106,CG$2),CG$3)-CG$2)/(CG$3-CG$2),1+9*(CG$3-MIN(MAX(Data_wide!$CJ$106,CG$2),CG$3))/(CG$3-CG$2)),1),""))</f>
        <v/>
      </c>
      <c r="CH110" s="165">
        <f>IF(OR(CH$4=0,Data_wide!$CK$106=""),"",IFERROR(ROUND(IF(CH$4=1,1+9*(MIN(MAX(Data_wide!$CK$106,CH$2),CH$3)-CH$2)/(CH$3-CH$2),1+9*(CH$3-MIN(MAX(Data_wide!$CK$106,CH$2),CH$3))/(CH$3-CH$2)),1),""))</f>
        <v/>
      </c>
      <c r="CI110" s="165">
        <f>IF(OR(CI$4=0,Data_wide!$CL$106=""),"",IFERROR(ROUND(IF(CI$4=1,1+9*(MIN(MAX(Data_wide!$CL$106,CI$2),CI$3)-CI$2)/(CI$3-CI$2),1+9*(CI$3-MIN(MAX(Data_wide!$CL$106,CI$2),CI$3))/(CI$3-CI$2)),1),""))</f>
        <v/>
      </c>
      <c r="CJ110" s="165">
        <f>IF(OR(CJ$4=0,Data_wide!$CM$106=""),"",IFERROR(ROUND(IF(CJ$4=1,1+9*(MIN(MAX(Data_wide!$CM$106,CJ$2),CJ$3)-CJ$2)/(CJ$3-CJ$2),1+9*(CJ$3-MIN(MAX(Data_wide!$CM$106,CJ$2),CJ$3))/(CJ$3-CJ$2)),1),""))</f>
        <v/>
      </c>
      <c r="CK110" s="165">
        <f>IF(OR(CK$4=0,Data_wide!$CN$106=""),"",IFERROR(ROUND(IF(CK$4=1,1+9*(MIN(MAX(Data_wide!$CN$106,CK$2),CK$3)-CK$2)/(CK$3-CK$2),1+9*(CK$3-MIN(MAX(Data_wide!$CN$106,CK$2),CK$3))/(CK$3-CK$2)),1),""))</f>
        <v/>
      </c>
      <c r="CL110" s="165">
        <f>IF(OR(CL$4=0,Data_wide!$CO$106=""),"",IFERROR(ROUND(IF(CL$4=1,1+9*(MIN(MAX(Data_wide!$CO$106,CL$2),CL$3)-CL$2)/(CL$3-CL$2),1+9*(CL$3-MIN(MAX(Data_wide!$CO$106,CL$2),CL$3))/(CL$3-CL$2)),1),""))</f>
        <v/>
      </c>
      <c r="CM110" s="165">
        <f>IF(OR(CM$4=0,Data_wide!$CP$106=""),"",IFERROR(ROUND(IF(CM$4=1,1+9*(MIN(MAX(Data_wide!$CP$106,CM$2),CM$3)-CM$2)/(CM$3-CM$2),1+9*(CM$3-MIN(MAX(Data_wide!$CP$106,CM$2),CM$3))/(CM$3-CM$2)),1),""))</f>
        <v/>
      </c>
      <c r="CN110" s="165">
        <f>IF(OR(CN$4=0,Data_wide!$CQ$106=""),"",IFERROR(ROUND(IF(CN$4=1,1+9*(MIN(MAX(Data_wide!$CQ$106,CN$2),CN$3)-CN$2)/(CN$3-CN$2),1+9*(CN$3-MIN(MAX(Data_wide!$CQ$106,CN$2),CN$3))/(CN$3-CN$2)),1),""))</f>
        <v/>
      </c>
      <c r="CO110" s="165">
        <f>IF(OR(CO$4=0,Data_wide!$CR$106=""),"",IFERROR(ROUND(IF(CO$4=1,1+9*(MIN(MAX(Data_wide!$CR$106,CO$2),CO$3)-CO$2)/(CO$3-CO$2),1+9*(CO$3-MIN(MAX(Data_wide!$CR$106,CO$2),CO$3))/(CO$3-CO$2)),1),""))</f>
        <v/>
      </c>
    </row>
    <row r="111" ht="14" customHeight="1">
      <c r="A111" s="161" t="inlineStr">
        <is>
          <t>XKX</t>
        </is>
      </c>
      <c r="B111" s="161" t="inlineStr">
        <is>
          <t>Kosovo</t>
        </is>
      </c>
      <c r="C111" s="165">
        <f>IF(OR(C$4=0,Data_wide!$F$107=""),"",IFERROR(ROUND(IF(C$4=1,1+9*(MIN(MAX(Data_wide!$F$107,C$2),C$3)-C$2)/(C$3-C$2),1+9*(C$3-MIN(MAX(Data_wide!$F$107,C$2),C$3))/(C$3-C$2)),1),""))</f>
        <v/>
      </c>
      <c r="D111" s="165">
        <f>IF(OR(D$4=0,Data_wide!$G$107=""),"",IFERROR(ROUND(IF(D$4=1,1+9*(MIN(MAX(Data_wide!$G$107,D$2),D$3)-D$2)/(D$3-D$2),1+9*(D$3-MIN(MAX(Data_wide!$G$107,D$2),D$3))/(D$3-D$2)),1),""))</f>
        <v/>
      </c>
      <c r="E111" s="165">
        <f>IF(OR(E$4=0,Data_wide!$H$107=""),"",IFERROR(ROUND(IF(E$4=1,1+9*(MIN(MAX(Data_wide!$H$107,E$2),E$3)-E$2)/(E$3-E$2),1+9*(E$3-MIN(MAX(Data_wide!$H$107,E$2),E$3))/(E$3-E$2)),1),""))</f>
        <v/>
      </c>
      <c r="F111" s="165">
        <f>IF(OR(F$4=0,Data_wide!$I$107=""),"",IFERROR(ROUND(IF(F$4=1,1+9*(MIN(MAX(Data_wide!$I$107,F$2),F$3)-F$2)/(F$3-F$2),1+9*(F$3-MIN(MAX(Data_wide!$I$107,F$2),F$3))/(F$3-F$2)),1),""))</f>
        <v/>
      </c>
      <c r="G111" s="165">
        <f>IF(OR(G$4=0,Data_wide!$J$107=""),"",IFERROR(ROUND(IF(G$4=1,1+9*(MIN(MAX(Data_wide!$J$107,G$2),G$3)-G$2)/(G$3-G$2),1+9*(G$3-MIN(MAX(Data_wide!$J$107,G$2),G$3))/(G$3-G$2)),1),""))</f>
        <v/>
      </c>
      <c r="H111" s="165">
        <f>IF(OR(H$4=0,Data_wide!$K$107=""),"",IFERROR(ROUND(IF(H$4=1,1+9*(MIN(MAX(Data_wide!$K$107,H$2),H$3)-H$2)/(H$3-H$2),1+9*(H$3-MIN(MAX(Data_wide!$K$107,H$2),H$3))/(H$3-H$2)),1),""))</f>
        <v/>
      </c>
      <c r="I111" s="165">
        <f>IF(OR(I$4=0,Data_wide!$L$107=""),"",IFERROR(ROUND(IF(I$4=1,1+9*(MIN(MAX(Data_wide!$L$107,I$2),I$3)-I$2)/(I$3-I$2),1+9*(I$3-MIN(MAX(Data_wide!$L$107,I$2),I$3))/(I$3-I$2)),1),""))</f>
        <v/>
      </c>
      <c r="J111" s="165">
        <f>IF(OR(J$4=0,Data_wide!$M$107=""),"",IFERROR(ROUND(IF(J$4=1,1+9*(MIN(MAX(Data_wide!$M$107,J$2),J$3)-J$2)/(J$3-J$2),1+9*(J$3-MIN(MAX(Data_wide!$M$107,J$2),J$3))/(J$3-J$2)),1),""))</f>
        <v/>
      </c>
      <c r="K111" s="165">
        <f>IF(OR(K$4=0,Data_wide!$N$107=""),"",IFERROR(ROUND(IF(K$4=1,1+9*(MIN(MAX(Data_wide!$N$107,K$2),K$3)-K$2)/(K$3-K$2),1+9*(K$3-MIN(MAX(Data_wide!$N$107,K$2),K$3))/(K$3-K$2)),1),""))</f>
        <v/>
      </c>
      <c r="L111" s="165">
        <f>IF(OR(L$4=0,Data_wide!$O$107=""),"",IFERROR(ROUND(IF(L$4=1,1+9*(MIN(MAX(Data_wide!$O$107,L$2),L$3)-L$2)/(L$3-L$2),1+9*(L$3-MIN(MAX(Data_wide!$O$107,L$2),L$3))/(L$3-L$2)),1),""))</f>
        <v/>
      </c>
      <c r="M111" s="165">
        <f>IF(OR(M$4=0,Data_wide!$P$107=""),"",IFERROR(ROUND(IF(M$4=1,1+9*(MIN(MAX(Data_wide!$P$107,M$2),M$3)-M$2)/(M$3-M$2),1+9*(M$3-MIN(MAX(Data_wide!$P$107,M$2),M$3))/(M$3-M$2)),1),""))</f>
        <v/>
      </c>
      <c r="N111" s="165">
        <f>IF(OR(N$4=0,Data_wide!$Q$107=""),"",IFERROR(ROUND(IF(N$4=1,1+9*(MIN(MAX(Data_wide!$Q$107,N$2),N$3)-N$2)/(N$3-N$2),1+9*(N$3-MIN(MAX(Data_wide!$Q$107,N$2),N$3))/(N$3-N$2)),1),""))</f>
        <v/>
      </c>
      <c r="O111" s="165">
        <f>IF(OR(O$4=0,Data_wide!$R$107=""),"",IFERROR(ROUND(IF(O$4=1,1+9*(MIN(MAX(Data_wide!$R$107,O$2),O$3)-O$2)/(O$3-O$2),1+9*(O$3-MIN(MAX(Data_wide!$R$107,O$2),O$3))/(O$3-O$2)),1),""))</f>
        <v/>
      </c>
      <c r="P111" s="165">
        <f>IF(OR(P$4=0,Data_wide!$S$107=""),"",IFERROR(ROUND(IF(P$4=1,1+9*(MIN(MAX(Data_wide!$S$107,P$2),P$3)-P$2)/(P$3-P$2),1+9*(P$3-MIN(MAX(Data_wide!$S$107,P$2),P$3))/(P$3-P$2)),1),""))</f>
        <v/>
      </c>
      <c r="Q111" s="165">
        <f>IF(OR(Q$4=0,Data_wide!$T$107=""),"",IFERROR(ROUND(IF(Q$4=1,1+9*(MIN(MAX(Data_wide!$T$107,Q$2),Q$3)-Q$2)/(Q$3-Q$2),1+9*(Q$3-MIN(MAX(Data_wide!$T$107,Q$2),Q$3))/(Q$3-Q$2)),1),""))</f>
        <v/>
      </c>
      <c r="R111" s="165">
        <f>IF(OR(R$4=0,Data_wide!$U$107=""),"",IFERROR(ROUND(IF(R$4=1,1+9*(MIN(MAX(Data_wide!$U$107,R$2),R$3)-R$2)/(R$3-R$2),1+9*(R$3-MIN(MAX(Data_wide!$U$107,R$2),R$3))/(R$3-R$2)),1),""))</f>
        <v/>
      </c>
      <c r="S111" s="165">
        <f>IF(OR(S$4=0,Data_wide!$V$107=""),"",IFERROR(ROUND(IF(S$4=1,1+9*(MIN(MAX(Data_wide!$V$107,S$2),S$3)-S$2)/(S$3-S$2),1+9*(S$3-MIN(MAX(Data_wide!$V$107,S$2),S$3))/(S$3-S$2)),1),""))</f>
        <v/>
      </c>
      <c r="T111" s="165">
        <f>IF(OR(T$4=0,Data_wide!$W$107=""),"",IFERROR(ROUND(IF(T$4=1,1+9*(MIN(MAX(Data_wide!$W$107,T$2),T$3)-T$2)/(T$3-T$2),1+9*(T$3-MIN(MAX(Data_wide!$W$107,T$2),T$3))/(T$3-T$2)),1),""))</f>
        <v/>
      </c>
      <c r="U111" s="165">
        <f>IF(OR(U$4=0,Data_wide!$X$107=""),"",IFERROR(ROUND(IF(U$4=1,1+9*(MIN(MAX(Data_wide!$X$107,U$2),U$3)-U$2)/(U$3-U$2),1+9*(U$3-MIN(MAX(Data_wide!$X$107,U$2),U$3))/(U$3-U$2)),1),""))</f>
        <v/>
      </c>
      <c r="V111" s="165">
        <f>IF(OR(V$4=0,Data_wide!$Y$107=""),"",IFERROR(ROUND(IF(V$4=1,1+9*(MIN(MAX(Data_wide!$Y$107,V$2),V$3)-V$2)/(V$3-V$2),1+9*(V$3-MIN(MAX(Data_wide!$Y$107,V$2),V$3))/(V$3-V$2)),1),""))</f>
        <v/>
      </c>
      <c r="W111" s="165">
        <f>IF(OR(W$4=0,Data_wide!$Z$107=""),"",IFERROR(ROUND(IF(W$4=1,1+9*(MIN(MAX(Data_wide!$Z$107,W$2),W$3)-W$2)/(W$3-W$2),1+9*(W$3-MIN(MAX(Data_wide!$Z$107,W$2),W$3))/(W$3-W$2)),1),""))</f>
        <v/>
      </c>
      <c r="X111" s="165">
        <f>IF(OR(X$4=0,Data_wide!$AA$107=""),"",IFERROR(ROUND(IF(X$4=1,1+9*(MIN(MAX(Data_wide!$AA$107,X$2),X$3)-X$2)/(X$3-X$2),1+9*(X$3-MIN(MAX(Data_wide!$AA$107,X$2),X$3))/(X$3-X$2)),1),""))</f>
        <v/>
      </c>
      <c r="Y111" s="165">
        <f>IF(OR(Y$4=0,Data_wide!$AB$107=""),"",IFERROR(ROUND(IF(Y$4=1,1+9*(MIN(MAX(Data_wide!$AB$107,Y$2),Y$3)-Y$2)/(Y$3-Y$2),1+9*(Y$3-MIN(MAX(Data_wide!$AB$107,Y$2),Y$3))/(Y$3-Y$2)),1),""))</f>
        <v/>
      </c>
      <c r="Z111" s="165">
        <f>IF(OR(Z$4=0,Data_wide!$AC$107=""),"",IFERROR(ROUND(IF(Z$4=1,1+9*(MIN(MAX(Data_wide!$AC$107,Z$2),Z$3)-Z$2)/(Z$3-Z$2),1+9*(Z$3-MIN(MAX(Data_wide!$AC$107,Z$2),Z$3))/(Z$3-Z$2)),1),""))</f>
        <v/>
      </c>
      <c r="AA111" s="165">
        <f>IF(OR(AA$4=0,Data_wide!$AD$107=""),"",IFERROR(ROUND(IF(AA$4=1,1+9*(MIN(MAX(Data_wide!$AD$107,AA$2),AA$3)-AA$2)/(AA$3-AA$2),1+9*(AA$3-MIN(MAX(Data_wide!$AD$107,AA$2),AA$3))/(AA$3-AA$2)),1),""))</f>
        <v/>
      </c>
      <c r="AB111" s="165">
        <f>IF(OR(AB$4=0,Data_wide!$AE$107=""),"",IFERROR(ROUND(IF(AB$4=1,1+9*(MIN(MAX(Data_wide!$AE$107,AB$2),AB$3)-AB$2)/(AB$3-AB$2),1+9*(AB$3-MIN(MAX(Data_wide!$AE$107,AB$2),AB$3))/(AB$3-AB$2)),1),""))</f>
        <v/>
      </c>
      <c r="AC111" s="165">
        <f>IF(OR(AC$4=0,Data_wide!$AF$107=""),"",IFERROR(ROUND(IF(AC$4=1,1+9*(MIN(MAX(Data_wide!$AF$107,AC$2),AC$3)-AC$2)/(AC$3-AC$2),1+9*(AC$3-MIN(MAX(Data_wide!$AF$107,AC$2),AC$3))/(AC$3-AC$2)),1),""))</f>
        <v/>
      </c>
      <c r="AD111" s="165">
        <f>IF(OR(AD$4=0,Data_wide!$AG$107=""),"",IFERROR(ROUND(IF(AD$4=1,1+9*(MIN(MAX(Data_wide!$AG$107,AD$2),AD$3)-AD$2)/(AD$3-AD$2),1+9*(AD$3-MIN(MAX(Data_wide!$AG$107,AD$2),AD$3))/(AD$3-AD$2)),1),""))</f>
        <v/>
      </c>
      <c r="AE111" s="165">
        <f>IF(OR(AE$4=0,Data_wide!$AH$107=""),"",IFERROR(ROUND(IF(AE$4=1,1+9*(MIN(MAX(Data_wide!$AH$107,AE$2),AE$3)-AE$2)/(AE$3-AE$2),1+9*(AE$3-MIN(MAX(Data_wide!$AH$107,AE$2),AE$3))/(AE$3-AE$2)),1),""))</f>
        <v/>
      </c>
      <c r="AF111" s="165">
        <f>IF(OR(AF$4=0,Data_wide!$AI$107=""),"",IFERROR(ROUND(IF(AF$4=1,1+9*(MIN(MAX(Data_wide!$AI$107,AF$2),AF$3)-AF$2)/(AF$3-AF$2),1+9*(AF$3-MIN(MAX(Data_wide!$AI$107,AF$2),AF$3))/(AF$3-AF$2)),1),""))</f>
        <v/>
      </c>
      <c r="AG111" s="165">
        <f>IF(OR(AG$4=0,Data_wide!$AJ$107=""),"",IFERROR(ROUND(IF(AG$4=1,1+9*(MIN(MAX(Data_wide!$AJ$107,AG$2),AG$3)-AG$2)/(AG$3-AG$2),1+9*(AG$3-MIN(MAX(Data_wide!$AJ$107,AG$2),AG$3))/(AG$3-AG$2)),1),""))</f>
        <v/>
      </c>
      <c r="AH111" s="165">
        <f>IF(OR(AH$4=0,Data_wide!$AK$107=""),"",IFERROR(ROUND(IF(AH$4=1,1+9*(MIN(MAX(Data_wide!$AK$107,AH$2),AH$3)-AH$2)/(AH$3-AH$2),1+9*(AH$3-MIN(MAX(Data_wide!$AK$107,AH$2),AH$3))/(AH$3-AH$2)),1),""))</f>
        <v/>
      </c>
      <c r="AI111" s="165">
        <f>IF(OR(AI$4=0,Data_wide!$AL$107=""),"",IFERROR(ROUND(IF(AI$4=1,1+9*(MIN(MAX(Data_wide!$AL$107,AI$2),AI$3)-AI$2)/(AI$3-AI$2),1+9*(AI$3-MIN(MAX(Data_wide!$AL$107,AI$2),AI$3))/(AI$3-AI$2)),1),""))</f>
        <v/>
      </c>
      <c r="AJ111" s="165">
        <f>IF(OR(AJ$4=0,Data_wide!$AM$107=""),"",IFERROR(ROUND(IF(AJ$4=1,1+9*(MIN(MAX(Data_wide!$AM$107,AJ$2),AJ$3)-AJ$2)/(AJ$3-AJ$2),1+9*(AJ$3-MIN(MAX(Data_wide!$AM$107,AJ$2),AJ$3))/(AJ$3-AJ$2)),1),""))</f>
        <v/>
      </c>
      <c r="AK111" s="165">
        <f>IF(OR(AK$4=0,Data_wide!$AN$107=""),"",IFERROR(ROUND(IF(AK$4=1,1+9*(MIN(MAX(Data_wide!$AN$107,AK$2),AK$3)-AK$2)/(AK$3-AK$2),1+9*(AK$3-MIN(MAX(Data_wide!$AN$107,AK$2),AK$3))/(AK$3-AK$2)),1),""))</f>
        <v/>
      </c>
      <c r="AL111" s="165">
        <f>IF(OR(AL$4=0,Data_wide!$AO$107=""),"",IFERROR(ROUND(IF(AL$4=1,1+9*(MIN(MAX(Data_wide!$AO$107,AL$2),AL$3)-AL$2)/(AL$3-AL$2),1+9*(AL$3-MIN(MAX(Data_wide!$AO$107,AL$2),AL$3))/(AL$3-AL$2)),1),""))</f>
        <v/>
      </c>
      <c r="AM111" s="165">
        <f>IF(OR(AM$4=0,Data_wide!$AP$107=""),"",IFERROR(ROUND(IF(AM$4=1,1+9*(MIN(MAX(Data_wide!$AP$107,AM$2),AM$3)-AM$2)/(AM$3-AM$2),1+9*(AM$3-MIN(MAX(Data_wide!$AP$107,AM$2),AM$3))/(AM$3-AM$2)),1),""))</f>
        <v/>
      </c>
      <c r="AN111" s="165">
        <f>IF(OR(AN$4=0,Data_wide!$AQ$107=""),"",IFERROR(ROUND(IF(AN$4=1,1+9*(MIN(MAX(Data_wide!$AQ$107,AN$2),AN$3)-AN$2)/(AN$3-AN$2),1+9*(AN$3-MIN(MAX(Data_wide!$AQ$107,AN$2),AN$3))/(AN$3-AN$2)),1),""))</f>
        <v/>
      </c>
      <c r="AO111" s="165">
        <f>IF(OR(AO$4=0,Data_wide!$AR$107=""),"",IFERROR(ROUND(IF(AO$4=1,1+9*(MIN(MAX(Data_wide!$AR$107,AO$2),AO$3)-AO$2)/(AO$3-AO$2),1+9*(AO$3-MIN(MAX(Data_wide!$AR$107,AO$2),AO$3))/(AO$3-AO$2)),1),""))</f>
        <v/>
      </c>
      <c r="AP111" s="165">
        <f>IF(OR(AP$4=0,Data_wide!$AS$107=""),"",IFERROR(ROUND(IF(AP$4=1,1+9*(MIN(MAX(Data_wide!$AS$107,AP$2),AP$3)-AP$2)/(AP$3-AP$2),1+9*(AP$3-MIN(MAX(Data_wide!$AS$107,AP$2),AP$3))/(AP$3-AP$2)),1),""))</f>
        <v/>
      </c>
      <c r="AQ111" s="165">
        <f>IF(OR(AQ$4=0,Data_wide!$AT$107=""),"",IFERROR(ROUND(IF(AQ$4=1,1+9*(MIN(MAX(Data_wide!$AT$107,AQ$2),AQ$3)-AQ$2)/(AQ$3-AQ$2),1+9*(AQ$3-MIN(MAX(Data_wide!$AT$107,AQ$2),AQ$3))/(AQ$3-AQ$2)),1),""))</f>
        <v/>
      </c>
      <c r="AR111" s="165">
        <f>IF(OR(AR$4=0,Data_wide!$AU$107=""),"",IFERROR(ROUND(IF(AR$4=1,1+9*(MIN(MAX(Data_wide!$AU$107,AR$2),AR$3)-AR$2)/(AR$3-AR$2),1+9*(AR$3-MIN(MAX(Data_wide!$AU$107,AR$2),AR$3))/(AR$3-AR$2)),1),""))</f>
        <v/>
      </c>
      <c r="AS111" s="165">
        <f>IF(OR(AS$4=0,Data_wide!$AV$107=""),"",IFERROR(ROUND(IF(AS$4=1,1+9*(MIN(MAX(Data_wide!$AV$107,AS$2),AS$3)-AS$2)/(AS$3-AS$2),1+9*(AS$3-MIN(MAX(Data_wide!$AV$107,AS$2),AS$3))/(AS$3-AS$2)),1),""))</f>
        <v/>
      </c>
      <c r="AT111" s="165">
        <f>IF(OR(AT$4=0,Data_wide!$AW$107=""),"",IFERROR(ROUND(IF(AT$4=1,1+9*(MIN(MAX(Data_wide!$AW$107,AT$2),AT$3)-AT$2)/(AT$3-AT$2),1+9*(AT$3-MIN(MAX(Data_wide!$AW$107,AT$2),AT$3))/(AT$3-AT$2)),1),""))</f>
        <v/>
      </c>
      <c r="AU111" s="165">
        <f>IF(OR(AU$4=0,Data_wide!$AX$107=""),"",IFERROR(ROUND(IF(AU$4=1,1+9*(MIN(MAX(Data_wide!$AX$107,AU$2),AU$3)-AU$2)/(AU$3-AU$2),1+9*(AU$3-MIN(MAX(Data_wide!$AX$107,AU$2),AU$3))/(AU$3-AU$2)),1),""))</f>
        <v/>
      </c>
      <c r="AV111" s="165">
        <f>IF(OR(AV$4=0,Data_wide!$AY$107=""),"",IFERROR(ROUND(IF(AV$4=1,1+9*(MIN(MAX(Data_wide!$AY$107,AV$2),AV$3)-AV$2)/(AV$3-AV$2),1+9*(AV$3-MIN(MAX(Data_wide!$AY$107,AV$2),AV$3))/(AV$3-AV$2)),1),""))</f>
        <v/>
      </c>
      <c r="AW111" s="165">
        <f>IF(OR(AW$4=0,Data_wide!$AZ$107=""),"",IFERROR(ROUND(IF(AW$4=1,1+9*(MIN(MAX(Data_wide!$AZ$107,AW$2),AW$3)-AW$2)/(AW$3-AW$2),1+9*(AW$3-MIN(MAX(Data_wide!$AZ$107,AW$2),AW$3))/(AW$3-AW$2)),1),""))</f>
        <v/>
      </c>
      <c r="AX111" s="165">
        <f>IF(OR(AX$4=0,Data_wide!$BA$107=""),"",IFERROR(ROUND(IF(AX$4=1,1+9*(MIN(MAX(Data_wide!$BA$107,AX$2),AX$3)-AX$2)/(AX$3-AX$2),1+9*(AX$3-MIN(MAX(Data_wide!$BA$107,AX$2),AX$3))/(AX$3-AX$2)),1),""))</f>
        <v/>
      </c>
      <c r="AY111" s="165">
        <f>IF(OR(AY$4=0,Data_wide!$BB$107=""),"",IFERROR(ROUND(IF(AY$4=1,1+9*(MIN(MAX(Data_wide!$BB$107,AY$2),AY$3)-AY$2)/(AY$3-AY$2),1+9*(AY$3-MIN(MAX(Data_wide!$BB$107,AY$2),AY$3))/(AY$3-AY$2)),1),""))</f>
        <v/>
      </c>
      <c r="AZ111" s="165">
        <f>IF(OR(AZ$4=0,Data_wide!$BC$107=""),"",IFERROR(ROUND(IF(AZ$4=1,1+9*(MIN(MAX(Data_wide!$BC$107,AZ$2),AZ$3)-AZ$2)/(AZ$3-AZ$2),1+9*(AZ$3-MIN(MAX(Data_wide!$BC$107,AZ$2),AZ$3))/(AZ$3-AZ$2)),1),""))</f>
        <v/>
      </c>
      <c r="BA111" s="165">
        <f>IF(OR(BA$4=0,Data_wide!$BD$107=""),"",IFERROR(ROUND(IF(BA$4=1,1+9*(MIN(MAX(Data_wide!$BD$107,BA$2),BA$3)-BA$2)/(BA$3-BA$2),1+9*(BA$3-MIN(MAX(Data_wide!$BD$107,BA$2),BA$3))/(BA$3-BA$2)),1),""))</f>
        <v/>
      </c>
      <c r="BB111" s="165">
        <f>IF(OR(BB$4=0,Data_wide!$BE$107=""),"",IFERROR(ROUND(IF(BB$4=1,1+9*(MIN(MAX(Data_wide!$BE$107,BB$2),BB$3)-BB$2)/(BB$3-BB$2),1+9*(BB$3-MIN(MAX(Data_wide!$BE$107,BB$2),BB$3))/(BB$3-BB$2)),1),""))</f>
        <v/>
      </c>
      <c r="BC111" s="165">
        <f>IF(OR(BC$4=0,Data_wide!$BF$107=""),"",IFERROR(ROUND(IF(BC$4=1,1+9*(MIN(MAX(Data_wide!$BF$107,BC$2),BC$3)-BC$2)/(BC$3-BC$2),1+9*(BC$3-MIN(MAX(Data_wide!$BF$107,BC$2),BC$3))/(BC$3-BC$2)),1),""))</f>
        <v/>
      </c>
      <c r="BD111" s="165">
        <f>IF(OR(BD$4=0,Data_wide!$BG$107=""),"",IFERROR(ROUND(IF(BD$4=1,1+9*(MIN(MAX(Data_wide!$BG$107,BD$2),BD$3)-BD$2)/(BD$3-BD$2),1+9*(BD$3-MIN(MAX(Data_wide!$BG$107,BD$2),BD$3))/(BD$3-BD$2)),1),""))</f>
        <v/>
      </c>
      <c r="BE111" s="165">
        <f>IF(OR(BE$4=0,Data_wide!$BH$107=""),"",IFERROR(ROUND(IF(BE$4=1,1+9*(MIN(MAX(Data_wide!$BH$107,BE$2),BE$3)-BE$2)/(BE$3-BE$2),1+9*(BE$3-MIN(MAX(Data_wide!$BH$107,BE$2),BE$3))/(BE$3-BE$2)),1),""))</f>
        <v/>
      </c>
      <c r="BF111" s="165">
        <f>IF(OR(BF$4=0,Data_wide!$BI$107=""),"",IFERROR(ROUND(IF(BF$4=1,1+9*(MIN(MAX(Data_wide!$BI$107,BF$2),BF$3)-BF$2)/(BF$3-BF$2),1+9*(BF$3-MIN(MAX(Data_wide!$BI$107,BF$2),BF$3))/(BF$3-BF$2)),1),""))</f>
        <v/>
      </c>
      <c r="BG111" s="165">
        <f>IF(OR(BG$4=0,Data_wide!$BJ$107=""),"",IFERROR(ROUND(IF(BG$4=1,1+9*(MIN(MAX(Data_wide!$BJ$107,BG$2),BG$3)-BG$2)/(BG$3-BG$2),1+9*(BG$3-MIN(MAX(Data_wide!$BJ$107,BG$2),BG$3))/(BG$3-BG$2)),1),""))</f>
        <v/>
      </c>
      <c r="BH111" s="165">
        <f>IF(OR(BH$4=0,Data_wide!$BK$107=""),"",IFERROR(ROUND(IF(BH$4=1,1+9*(MIN(MAX(Data_wide!$BK$107,BH$2),BH$3)-BH$2)/(BH$3-BH$2),1+9*(BH$3-MIN(MAX(Data_wide!$BK$107,BH$2),BH$3))/(BH$3-BH$2)),1),""))</f>
        <v/>
      </c>
      <c r="BI111" s="165">
        <f>IF(OR(BI$4=0,Data_wide!$BL$107=""),"",IFERROR(ROUND(IF(BI$4=1,1+9*(MIN(MAX(Data_wide!$BL$107,BI$2),BI$3)-BI$2)/(BI$3-BI$2),1+9*(BI$3-MIN(MAX(Data_wide!$BL$107,BI$2),BI$3))/(BI$3-BI$2)),1),""))</f>
        <v/>
      </c>
      <c r="BJ111" s="165">
        <f>IF(OR(BJ$4=0,Data_wide!$BM$107=""),"",IFERROR(ROUND(IF(BJ$4=1,1+9*(MIN(MAX(Data_wide!$BM$107,BJ$2),BJ$3)-BJ$2)/(BJ$3-BJ$2),1+9*(BJ$3-MIN(MAX(Data_wide!$BM$107,BJ$2),BJ$3))/(BJ$3-BJ$2)),1),""))</f>
        <v/>
      </c>
      <c r="BK111" s="165">
        <f>IF(OR(BK$4=0,Data_wide!$BN$107=""),"",IFERROR(ROUND(IF(BK$4=1,1+9*(MIN(MAX(Data_wide!$BN$107,BK$2),BK$3)-BK$2)/(BK$3-BK$2),1+9*(BK$3-MIN(MAX(Data_wide!$BN$107,BK$2),BK$3))/(BK$3-BK$2)),1),""))</f>
        <v/>
      </c>
      <c r="BL111" s="165">
        <f>IF(OR(BL$4=0,Data_wide!$BO$107=""),"",IFERROR(ROUND(IF(BL$4=1,1+9*(MIN(MAX(Data_wide!$BO$107,BL$2),BL$3)-BL$2)/(BL$3-BL$2),1+9*(BL$3-MIN(MAX(Data_wide!$BO$107,BL$2),BL$3))/(BL$3-BL$2)),1),""))</f>
        <v/>
      </c>
      <c r="BM111" s="165">
        <f>IF(OR(BM$4=0,Data_wide!$BP$107=""),"",IFERROR(ROUND(IF(BM$4=1,1+9*(MIN(MAX(Data_wide!$BP$107,BM$2),BM$3)-BM$2)/(BM$3-BM$2),1+9*(BM$3-MIN(MAX(Data_wide!$BP$107,BM$2),BM$3))/(BM$3-BM$2)),1),""))</f>
        <v/>
      </c>
      <c r="BN111" s="165">
        <f>IF(OR(BN$4=0,Data_wide!$BQ$107=""),"",IFERROR(ROUND(IF(BN$4=1,1+9*(MIN(MAX(Data_wide!$BQ$107,BN$2),BN$3)-BN$2)/(BN$3-BN$2),1+9*(BN$3-MIN(MAX(Data_wide!$BQ$107,BN$2),BN$3))/(BN$3-BN$2)),1),""))</f>
        <v/>
      </c>
      <c r="BO111" s="165">
        <f>IF(OR(BO$4=0,Data_wide!$BR$107=""),"",IFERROR(ROUND(IF(BO$4=1,1+9*(MIN(MAX(Data_wide!$BR$107,BO$2),BO$3)-BO$2)/(BO$3-BO$2),1+9*(BO$3-MIN(MAX(Data_wide!$BR$107,BO$2),BO$3))/(BO$3-BO$2)),1),""))</f>
        <v/>
      </c>
      <c r="BP111" s="165">
        <f>IF(OR(BP$4=0,Data_wide!$BS$107=""),"",IFERROR(ROUND(IF(BP$4=1,1+9*(MIN(MAX(Data_wide!$BS$107,BP$2),BP$3)-BP$2)/(BP$3-BP$2),1+9*(BP$3-MIN(MAX(Data_wide!$BS$107,BP$2),BP$3))/(BP$3-BP$2)),1),""))</f>
        <v/>
      </c>
      <c r="BQ111" s="165">
        <f>IF(OR(BQ$4=0,Data_wide!$BT$107=""),"",IFERROR(ROUND(IF(BQ$4=1,1+9*(MIN(MAX(Data_wide!$BT$107,BQ$2),BQ$3)-BQ$2)/(BQ$3-BQ$2),1+9*(BQ$3-MIN(MAX(Data_wide!$BT$107,BQ$2),BQ$3))/(BQ$3-BQ$2)),1),""))</f>
        <v/>
      </c>
      <c r="BR111" s="165">
        <f>IF(OR(BR$4=0,Data_wide!$BU$107=""),"",IFERROR(ROUND(IF(BR$4=1,1+9*(MIN(MAX(Data_wide!$BU$107,BR$2),BR$3)-BR$2)/(BR$3-BR$2),1+9*(BR$3-MIN(MAX(Data_wide!$BU$107,BR$2),BR$3))/(BR$3-BR$2)),1),""))</f>
        <v/>
      </c>
      <c r="BS111" s="165">
        <f>IF(OR(BS$4=0,Data_wide!$BV$107=""),"",IFERROR(ROUND(IF(BS$4=1,1+9*(MIN(MAX(Data_wide!$BV$107,BS$2),BS$3)-BS$2)/(BS$3-BS$2),1+9*(BS$3-MIN(MAX(Data_wide!$BV$107,BS$2),BS$3))/(BS$3-BS$2)),1),""))</f>
        <v/>
      </c>
      <c r="BT111" s="165">
        <f>IF(OR(BT$4=0,Data_wide!$BW$107=""),"",IFERROR(ROUND(IF(BT$4=1,1+9*(MIN(MAX(Data_wide!$BW$107,BT$2),BT$3)-BT$2)/(BT$3-BT$2),1+9*(BT$3-MIN(MAX(Data_wide!$BW$107,BT$2),BT$3))/(BT$3-BT$2)),1),""))</f>
        <v/>
      </c>
      <c r="BU111" s="165">
        <f>IF(OR(BU$4=0,Data_wide!$BX$107=""),"",IFERROR(ROUND(IF(BU$4=1,1+9*(MIN(MAX(Data_wide!$BX$107,BU$2),BU$3)-BU$2)/(BU$3-BU$2),1+9*(BU$3-MIN(MAX(Data_wide!$BX$107,BU$2),BU$3))/(BU$3-BU$2)),1),""))</f>
        <v/>
      </c>
      <c r="BV111" s="165">
        <f>IF(OR(BV$4=0,Data_wide!$BY$107=""),"",IFERROR(ROUND(IF(BV$4=1,1+9*(MIN(MAX(Data_wide!$BY$107,BV$2),BV$3)-BV$2)/(BV$3-BV$2),1+9*(BV$3-MIN(MAX(Data_wide!$BY$107,BV$2),BV$3))/(BV$3-BV$2)),1),""))</f>
        <v/>
      </c>
      <c r="BW111" s="165">
        <f>IF(OR(BW$4=0,Data_wide!$BZ$107=""),"",IFERROR(ROUND(IF(BW$4=1,1+9*(MIN(MAX(Data_wide!$BZ$107,BW$2),BW$3)-BW$2)/(BW$3-BW$2),1+9*(BW$3-MIN(MAX(Data_wide!$BZ$107,BW$2),BW$3))/(BW$3-BW$2)),1),""))</f>
        <v/>
      </c>
      <c r="BX111" s="165">
        <f>IF(OR(BX$4=0,Data_wide!$CA$107=""),"",IFERROR(ROUND(IF(BX$4=1,1+9*(MIN(MAX(Data_wide!$CA$107,BX$2),BX$3)-BX$2)/(BX$3-BX$2),1+9*(BX$3-MIN(MAX(Data_wide!$CA$107,BX$2),BX$3))/(BX$3-BX$2)),1),""))</f>
        <v/>
      </c>
      <c r="BY111" s="165">
        <f>IF(OR(BY$4=0,Data_wide!$CB$107=""),"",IFERROR(ROUND(IF(BY$4=1,1+9*(MIN(MAX(Data_wide!$CB$107,BY$2),BY$3)-BY$2)/(BY$3-BY$2),1+9*(BY$3-MIN(MAX(Data_wide!$CB$107,BY$2),BY$3))/(BY$3-BY$2)),1),""))</f>
        <v/>
      </c>
      <c r="BZ111" s="165">
        <f>IF(OR(BZ$4=0,Data_wide!$CC$107=""),"",IFERROR(ROUND(IF(BZ$4=1,1+9*(MIN(MAX(Data_wide!$CC$107,BZ$2),BZ$3)-BZ$2)/(BZ$3-BZ$2),1+9*(BZ$3-MIN(MAX(Data_wide!$CC$107,BZ$2),BZ$3))/(BZ$3-BZ$2)),1),""))</f>
        <v/>
      </c>
      <c r="CA111" s="165">
        <f>IF(OR(CA$4=0,Data_wide!$CD$107=""),"",IFERROR(ROUND(IF(CA$4=1,1+9*(MIN(MAX(Data_wide!$CD$107,CA$2),CA$3)-CA$2)/(CA$3-CA$2),1+9*(CA$3-MIN(MAX(Data_wide!$CD$107,CA$2),CA$3))/(CA$3-CA$2)),1),""))</f>
        <v/>
      </c>
      <c r="CB111" s="165">
        <f>IF(OR(CB$4=0,Data_wide!$CE$107=""),"",IFERROR(ROUND(IF(CB$4=1,1+9*(MIN(MAX(Data_wide!$CE$107,CB$2),CB$3)-CB$2)/(CB$3-CB$2),1+9*(CB$3-MIN(MAX(Data_wide!$CE$107,CB$2),CB$3))/(CB$3-CB$2)),1),""))</f>
        <v/>
      </c>
      <c r="CC111" s="165">
        <f>IF(OR(CC$4=0,Data_wide!$CF$107=""),"",IFERROR(ROUND(IF(CC$4=1,1+9*(MIN(MAX(Data_wide!$CF$107,CC$2),CC$3)-CC$2)/(CC$3-CC$2),1+9*(CC$3-MIN(MAX(Data_wide!$CF$107,CC$2),CC$3))/(CC$3-CC$2)),1),""))</f>
        <v/>
      </c>
      <c r="CD111" s="165">
        <f>IF(OR(CD$4=0,Data_wide!$CG$107=""),"",IFERROR(ROUND(IF(CD$4=1,1+9*(MIN(MAX(Data_wide!$CG$107,CD$2),CD$3)-CD$2)/(CD$3-CD$2),1+9*(CD$3-MIN(MAX(Data_wide!$CG$107,CD$2),CD$3))/(CD$3-CD$2)),1),""))</f>
        <v/>
      </c>
      <c r="CE111" s="165">
        <f>IF(OR(CE$4=0,Data_wide!$CH$107=""),"",IFERROR(ROUND(IF(CE$4=1,1+9*(MIN(MAX(Data_wide!$CH$107,CE$2),CE$3)-CE$2)/(CE$3-CE$2),1+9*(CE$3-MIN(MAX(Data_wide!$CH$107,CE$2),CE$3))/(CE$3-CE$2)),1),""))</f>
        <v/>
      </c>
      <c r="CF111" s="165">
        <f>IF(OR(CF$4=0,Data_wide!$CI$107=""),"",IFERROR(ROUND(IF(CF$4=1,1+9*(MIN(MAX(Data_wide!$CI$107,CF$2),CF$3)-CF$2)/(CF$3-CF$2),1+9*(CF$3-MIN(MAX(Data_wide!$CI$107,CF$2),CF$3))/(CF$3-CF$2)),1),""))</f>
        <v/>
      </c>
      <c r="CG111" s="165">
        <f>IF(OR(CG$4=0,Data_wide!$CJ$107=""),"",IFERROR(ROUND(IF(CG$4=1,1+9*(MIN(MAX(Data_wide!$CJ$107,CG$2),CG$3)-CG$2)/(CG$3-CG$2),1+9*(CG$3-MIN(MAX(Data_wide!$CJ$107,CG$2),CG$3))/(CG$3-CG$2)),1),""))</f>
        <v/>
      </c>
      <c r="CH111" s="165">
        <f>IF(OR(CH$4=0,Data_wide!$CK$107=""),"",IFERROR(ROUND(IF(CH$4=1,1+9*(MIN(MAX(Data_wide!$CK$107,CH$2),CH$3)-CH$2)/(CH$3-CH$2),1+9*(CH$3-MIN(MAX(Data_wide!$CK$107,CH$2),CH$3))/(CH$3-CH$2)),1),""))</f>
        <v/>
      </c>
      <c r="CI111" s="165">
        <f>IF(OR(CI$4=0,Data_wide!$CL$107=""),"",IFERROR(ROUND(IF(CI$4=1,1+9*(MIN(MAX(Data_wide!$CL$107,CI$2),CI$3)-CI$2)/(CI$3-CI$2),1+9*(CI$3-MIN(MAX(Data_wide!$CL$107,CI$2),CI$3))/(CI$3-CI$2)),1),""))</f>
        <v/>
      </c>
      <c r="CJ111" s="165">
        <f>IF(OR(CJ$4=0,Data_wide!$CM$107=""),"",IFERROR(ROUND(IF(CJ$4=1,1+9*(MIN(MAX(Data_wide!$CM$107,CJ$2),CJ$3)-CJ$2)/(CJ$3-CJ$2),1+9*(CJ$3-MIN(MAX(Data_wide!$CM$107,CJ$2),CJ$3))/(CJ$3-CJ$2)),1),""))</f>
        <v/>
      </c>
      <c r="CK111" s="165">
        <f>IF(OR(CK$4=0,Data_wide!$CN$107=""),"",IFERROR(ROUND(IF(CK$4=1,1+9*(MIN(MAX(Data_wide!$CN$107,CK$2),CK$3)-CK$2)/(CK$3-CK$2),1+9*(CK$3-MIN(MAX(Data_wide!$CN$107,CK$2),CK$3))/(CK$3-CK$2)),1),""))</f>
        <v/>
      </c>
      <c r="CL111" s="165">
        <f>IF(OR(CL$4=0,Data_wide!$CO$107=""),"",IFERROR(ROUND(IF(CL$4=1,1+9*(MIN(MAX(Data_wide!$CO$107,CL$2),CL$3)-CL$2)/(CL$3-CL$2),1+9*(CL$3-MIN(MAX(Data_wide!$CO$107,CL$2),CL$3))/(CL$3-CL$2)),1),""))</f>
        <v/>
      </c>
      <c r="CM111" s="165">
        <f>IF(OR(CM$4=0,Data_wide!$CP$107=""),"",IFERROR(ROUND(IF(CM$4=1,1+9*(MIN(MAX(Data_wide!$CP$107,CM$2),CM$3)-CM$2)/(CM$3-CM$2),1+9*(CM$3-MIN(MAX(Data_wide!$CP$107,CM$2),CM$3))/(CM$3-CM$2)),1),""))</f>
        <v/>
      </c>
      <c r="CN111" s="165">
        <f>IF(OR(CN$4=0,Data_wide!$CQ$107=""),"",IFERROR(ROUND(IF(CN$4=1,1+9*(MIN(MAX(Data_wide!$CQ$107,CN$2),CN$3)-CN$2)/(CN$3-CN$2),1+9*(CN$3-MIN(MAX(Data_wide!$CQ$107,CN$2),CN$3))/(CN$3-CN$2)),1),""))</f>
        <v/>
      </c>
      <c r="CO111" s="165">
        <f>IF(OR(CO$4=0,Data_wide!$CR$107=""),"",IFERROR(ROUND(IF(CO$4=1,1+9*(MIN(MAX(Data_wide!$CR$107,CO$2),CO$3)-CO$2)/(CO$3-CO$2),1+9*(CO$3-MIN(MAX(Data_wide!$CR$107,CO$2),CO$3))/(CO$3-CO$2)),1),""))</f>
        <v/>
      </c>
    </row>
    <row r="112" ht="14" customHeight="1">
      <c r="A112" s="161" t="inlineStr">
        <is>
          <t>KWT</t>
        </is>
      </c>
      <c r="B112" s="161" t="inlineStr">
        <is>
          <t>Kuwait</t>
        </is>
      </c>
      <c r="C112" s="165">
        <f>IF(OR(C$4=0,Data_wide!$F$108=""),"",IFERROR(ROUND(IF(C$4=1,1+9*(MIN(MAX(Data_wide!$F$108,C$2),C$3)-C$2)/(C$3-C$2),1+9*(C$3-MIN(MAX(Data_wide!$F$108,C$2),C$3))/(C$3-C$2)),1),""))</f>
        <v/>
      </c>
      <c r="D112" s="165">
        <f>IF(OR(D$4=0,Data_wide!$G$108=""),"",IFERROR(ROUND(IF(D$4=1,1+9*(MIN(MAX(Data_wide!$G$108,D$2),D$3)-D$2)/(D$3-D$2),1+9*(D$3-MIN(MAX(Data_wide!$G$108,D$2),D$3))/(D$3-D$2)),1),""))</f>
        <v/>
      </c>
      <c r="E112" s="165">
        <f>IF(OR(E$4=0,Data_wide!$H$108=""),"",IFERROR(ROUND(IF(E$4=1,1+9*(MIN(MAX(Data_wide!$H$108,E$2),E$3)-E$2)/(E$3-E$2),1+9*(E$3-MIN(MAX(Data_wide!$H$108,E$2),E$3))/(E$3-E$2)),1),""))</f>
        <v/>
      </c>
      <c r="F112" s="165">
        <f>IF(OR(F$4=0,Data_wide!$I$108=""),"",IFERROR(ROUND(IF(F$4=1,1+9*(MIN(MAX(Data_wide!$I$108,F$2),F$3)-F$2)/(F$3-F$2),1+9*(F$3-MIN(MAX(Data_wide!$I$108,F$2),F$3))/(F$3-F$2)),1),""))</f>
        <v/>
      </c>
      <c r="G112" s="165">
        <f>IF(OR(G$4=0,Data_wide!$J$108=""),"",IFERROR(ROUND(IF(G$4=1,1+9*(MIN(MAX(Data_wide!$J$108,G$2),G$3)-G$2)/(G$3-G$2),1+9*(G$3-MIN(MAX(Data_wide!$J$108,G$2),G$3))/(G$3-G$2)),1),""))</f>
        <v/>
      </c>
      <c r="H112" s="165">
        <f>IF(OR(H$4=0,Data_wide!$K$108=""),"",IFERROR(ROUND(IF(H$4=1,1+9*(MIN(MAX(Data_wide!$K$108,H$2),H$3)-H$2)/(H$3-H$2),1+9*(H$3-MIN(MAX(Data_wide!$K$108,H$2),H$3))/(H$3-H$2)),1),""))</f>
        <v/>
      </c>
      <c r="I112" s="165">
        <f>IF(OR(I$4=0,Data_wide!$L$108=""),"",IFERROR(ROUND(IF(I$4=1,1+9*(MIN(MAX(Data_wide!$L$108,I$2),I$3)-I$2)/(I$3-I$2),1+9*(I$3-MIN(MAX(Data_wide!$L$108,I$2),I$3))/(I$3-I$2)),1),""))</f>
        <v/>
      </c>
      <c r="J112" s="165">
        <f>IF(OR(J$4=0,Data_wide!$M$108=""),"",IFERROR(ROUND(IF(J$4=1,1+9*(MIN(MAX(Data_wide!$M$108,J$2),J$3)-J$2)/(J$3-J$2),1+9*(J$3-MIN(MAX(Data_wide!$M$108,J$2),J$3))/(J$3-J$2)),1),""))</f>
        <v/>
      </c>
      <c r="K112" s="165">
        <f>IF(OR(K$4=0,Data_wide!$N$108=""),"",IFERROR(ROUND(IF(K$4=1,1+9*(MIN(MAX(Data_wide!$N$108,K$2),K$3)-K$2)/(K$3-K$2),1+9*(K$3-MIN(MAX(Data_wide!$N$108,K$2),K$3))/(K$3-K$2)),1),""))</f>
        <v/>
      </c>
      <c r="L112" s="165">
        <f>IF(OR(L$4=0,Data_wide!$O$108=""),"",IFERROR(ROUND(IF(L$4=1,1+9*(MIN(MAX(Data_wide!$O$108,L$2),L$3)-L$2)/(L$3-L$2),1+9*(L$3-MIN(MAX(Data_wide!$O$108,L$2),L$3))/(L$3-L$2)),1),""))</f>
        <v/>
      </c>
      <c r="M112" s="165">
        <f>IF(OR(M$4=0,Data_wide!$P$108=""),"",IFERROR(ROUND(IF(M$4=1,1+9*(MIN(MAX(Data_wide!$P$108,M$2),M$3)-M$2)/(M$3-M$2),1+9*(M$3-MIN(MAX(Data_wide!$P$108,M$2),M$3))/(M$3-M$2)),1),""))</f>
        <v/>
      </c>
      <c r="N112" s="165">
        <f>IF(OR(N$4=0,Data_wide!$Q$108=""),"",IFERROR(ROUND(IF(N$4=1,1+9*(MIN(MAX(Data_wide!$Q$108,N$2),N$3)-N$2)/(N$3-N$2),1+9*(N$3-MIN(MAX(Data_wide!$Q$108,N$2),N$3))/(N$3-N$2)),1),""))</f>
        <v/>
      </c>
      <c r="O112" s="165">
        <f>IF(OR(O$4=0,Data_wide!$R$108=""),"",IFERROR(ROUND(IF(O$4=1,1+9*(MIN(MAX(Data_wide!$R$108,O$2),O$3)-O$2)/(O$3-O$2),1+9*(O$3-MIN(MAX(Data_wide!$R$108,O$2),O$3))/(O$3-O$2)),1),""))</f>
        <v/>
      </c>
      <c r="P112" s="165">
        <f>IF(OR(P$4=0,Data_wide!$S$108=""),"",IFERROR(ROUND(IF(P$4=1,1+9*(MIN(MAX(Data_wide!$S$108,P$2),P$3)-P$2)/(P$3-P$2),1+9*(P$3-MIN(MAX(Data_wide!$S$108,P$2),P$3))/(P$3-P$2)),1),""))</f>
        <v/>
      </c>
      <c r="Q112" s="165">
        <f>IF(OR(Q$4=0,Data_wide!$T$108=""),"",IFERROR(ROUND(IF(Q$4=1,1+9*(MIN(MAX(Data_wide!$T$108,Q$2),Q$3)-Q$2)/(Q$3-Q$2),1+9*(Q$3-MIN(MAX(Data_wide!$T$108,Q$2),Q$3))/(Q$3-Q$2)),1),""))</f>
        <v/>
      </c>
      <c r="R112" s="165">
        <f>IF(OR(R$4=0,Data_wide!$U$108=""),"",IFERROR(ROUND(IF(R$4=1,1+9*(MIN(MAX(Data_wide!$U$108,R$2),R$3)-R$2)/(R$3-R$2),1+9*(R$3-MIN(MAX(Data_wide!$U$108,R$2),R$3))/(R$3-R$2)),1),""))</f>
        <v/>
      </c>
      <c r="S112" s="165">
        <f>IF(OR(S$4=0,Data_wide!$V$108=""),"",IFERROR(ROUND(IF(S$4=1,1+9*(MIN(MAX(Data_wide!$V$108,S$2),S$3)-S$2)/(S$3-S$2),1+9*(S$3-MIN(MAX(Data_wide!$V$108,S$2),S$3))/(S$3-S$2)),1),""))</f>
        <v/>
      </c>
      <c r="T112" s="165">
        <f>IF(OR(T$4=0,Data_wide!$W$108=""),"",IFERROR(ROUND(IF(T$4=1,1+9*(MIN(MAX(Data_wide!$W$108,T$2),T$3)-T$2)/(T$3-T$2),1+9*(T$3-MIN(MAX(Data_wide!$W$108,T$2),T$3))/(T$3-T$2)),1),""))</f>
        <v/>
      </c>
      <c r="U112" s="165">
        <f>IF(OR(U$4=0,Data_wide!$X$108=""),"",IFERROR(ROUND(IF(U$4=1,1+9*(MIN(MAX(Data_wide!$X$108,U$2),U$3)-U$2)/(U$3-U$2),1+9*(U$3-MIN(MAX(Data_wide!$X$108,U$2),U$3))/(U$3-U$2)),1),""))</f>
        <v/>
      </c>
      <c r="V112" s="165">
        <f>IF(OR(V$4=0,Data_wide!$Y$108=""),"",IFERROR(ROUND(IF(V$4=1,1+9*(MIN(MAX(Data_wide!$Y$108,V$2),V$3)-V$2)/(V$3-V$2),1+9*(V$3-MIN(MAX(Data_wide!$Y$108,V$2),V$3))/(V$3-V$2)),1),""))</f>
        <v/>
      </c>
      <c r="W112" s="165">
        <f>IF(OR(W$4=0,Data_wide!$Z$108=""),"",IFERROR(ROUND(IF(W$4=1,1+9*(MIN(MAX(Data_wide!$Z$108,W$2),W$3)-W$2)/(W$3-W$2),1+9*(W$3-MIN(MAX(Data_wide!$Z$108,W$2),W$3))/(W$3-W$2)),1),""))</f>
        <v/>
      </c>
      <c r="X112" s="165">
        <f>IF(OR(X$4=0,Data_wide!$AA$108=""),"",IFERROR(ROUND(IF(X$4=1,1+9*(MIN(MAX(Data_wide!$AA$108,X$2),X$3)-X$2)/(X$3-X$2),1+9*(X$3-MIN(MAX(Data_wide!$AA$108,X$2),X$3))/(X$3-X$2)),1),""))</f>
        <v/>
      </c>
      <c r="Y112" s="165">
        <f>IF(OR(Y$4=0,Data_wide!$AB$108=""),"",IFERROR(ROUND(IF(Y$4=1,1+9*(MIN(MAX(Data_wide!$AB$108,Y$2),Y$3)-Y$2)/(Y$3-Y$2),1+9*(Y$3-MIN(MAX(Data_wide!$AB$108,Y$2),Y$3))/(Y$3-Y$2)),1),""))</f>
        <v/>
      </c>
      <c r="Z112" s="165">
        <f>IF(OR(Z$4=0,Data_wide!$AC$108=""),"",IFERROR(ROUND(IF(Z$4=1,1+9*(MIN(MAX(Data_wide!$AC$108,Z$2),Z$3)-Z$2)/(Z$3-Z$2),1+9*(Z$3-MIN(MAX(Data_wide!$AC$108,Z$2),Z$3))/(Z$3-Z$2)),1),""))</f>
        <v/>
      </c>
      <c r="AA112" s="165">
        <f>IF(OR(AA$4=0,Data_wide!$AD$108=""),"",IFERROR(ROUND(IF(AA$4=1,1+9*(MIN(MAX(Data_wide!$AD$108,AA$2),AA$3)-AA$2)/(AA$3-AA$2),1+9*(AA$3-MIN(MAX(Data_wide!$AD$108,AA$2),AA$3))/(AA$3-AA$2)),1),""))</f>
        <v/>
      </c>
      <c r="AB112" s="165">
        <f>IF(OR(AB$4=0,Data_wide!$AE$108=""),"",IFERROR(ROUND(IF(AB$4=1,1+9*(MIN(MAX(Data_wide!$AE$108,AB$2),AB$3)-AB$2)/(AB$3-AB$2),1+9*(AB$3-MIN(MAX(Data_wide!$AE$108,AB$2),AB$3))/(AB$3-AB$2)),1),""))</f>
        <v/>
      </c>
      <c r="AC112" s="165">
        <f>IF(OR(AC$4=0,Data_wide!$AF$108=""),"",IFERROR(ROUND(IF(AC$4=1,1+9*(MIN(MAX(Data_wide!$AF$108,AC$2),AC$3)-AC$2)/(AC$3-AC$2),1+9*(AC$3-MIN(MAX(Data_wide!$AF$108,AC$2),AC$3))/(AC$3-AC$2)),1),""))</f>
        <v/>
      </c>
      <c r="AD112" s="165">
        <f>IF(OR(AD$4=0,Data_wide!$AG$108=""),"",IFERROR(ROUND(IF(AD$4=1,1+9*(MIN(MAX(Data_wide!$AG$108,AD$2),AD$3)-AD$2)/(AD$3-AD$2),1+9*(AD$3-MIN(MAX(Data_wide!$AG$108,AD$2),AD$3))/(AD$3-AD$2)),1),""))</f>
        <v/>
      </c>
      <c r="AE112" s="165">
        <f>IF(OR(AE$4=0,Data_wide!$AH$108=""),"",IFERROR(ROUND(IF(AE$4=1,1+9*(MIN(MAX(Data_wide!$AH$108,AE$2),AE$3)-AE$2)/(AE$3-AE$2),1+9*(AE$3-MIN(MAX(Data_wide!$AH$108,AE$2),AE$3))/(AE$3-AE$2)),1),""))</f>
        <v/>
      </c>
      <c r="AF112" s="165">
        <f>IF(OR(AF$4=0,Data_wide!$AI$108=""),"",IFERROR(ROUND(IF(AF$4=1,1+9*(MIN(MAX(Data_wide!$AI$108,AF$2),AF$3)-AF$2)/(AF$3-AF$2),1+9*(AF$3-MIN(MAX(Data_wide!$AI$108,AF$2),AF$3))/(AF$3-AF$2)),1),""))</f>
        <v/>
      </c>
      <c r="AG112" s="165">
        <f>IF(OR(AG$4=0,Data_wide!$AJ$108=""),"",IFERROR(ROUND(IF(AG$4=1,1+9*(MIN(MAX(Data_wide!$AJ$108,AG$2),AG$3)-AG$2)/(AG$3-AG$2),1+9*(AG$3-MIN(MAX(Data_wide!$AJ$108,AG$2),AG$3))/(AG$3-AG$2)),1),""))</f>
        <v/>
      </c>
      <c r="AH112" s="165">
        <f>IF(OR(AH$4=0,Data_wide!$AK$108=""),"",IFERROR(ROUND(IF(AH$4=1,1+9*(MIN(MAX(Data_wide!$AK$108,AH$2),AH$3)-AH$2)/(AH$3-AH$2),1+9*(AH$3-MIN(MAX(Data_wide!$AK$108,AH$2),AH$3))/(AH$3-AH$2)),1),""))</f>
        <v/>
      </c>
      <c r="AI112" s="165">
        <f>IF(OR(AI$4=0,Data_wide!$AL$108=""),"",IFERROR(ROUND(IF(AI$4=1,1+9*(MIN(MAX(Data_wide!$AL$108,AI$2),AI$3)-AI$2)/(AI$3-AI$2),1+9*(AI$3-MIN(MAX(Data_wide!$AL$108,AI$2),AI$3))/(AI$3-AI$2)),1),""))</f>
        <v/>
      </c>
      <c r="AJ112" s="165">
        <f>IF(OR(AJ$4=0,Data_wide!$AM$108=""),"",IFERROR(ROUND(IF(AJ$4=1,1+9*(MIN(MAX(Data_wide!$AM$108,AJ$2),AJ$3)-AJ$2)/(AJ$3-AJ$2),1+9*(AJ$3-MIN(MAX(Data_wide!$AM$108,AJ$2),AJ$3))/(AJ$3-AJ$2)),1),""))</f>
        <v/>
      </c>
      <c r="AK112" s="165">
        <f>IF(OR(AK$4=0,Data_wide!$AN$108=""),"",IFERROR(ROUND(IF(AK$4=1,1+9*(MIN(MAX(Data_wide!$AN$108,AK$2),AK$3)-AK$2)/(AK$3-AK$2),1+9*(AK$3-MIN(MAX(Data_wide!$AN$108,AK$2),AK$3))/(AK$3-AK$2)),1),""))</f>
        <v/>
      </c>
      <c r="AL112" s="165">
        <f>IF(OR(AL$4=0,Data_wide!$AO$108=""),"",IFERROR(ROUND(IF(AL$4=1,1+9*(MIN(MAX(Data_wide!$AO$108,AL$2),AL$3)-AL$2)/(AL$3-AL$2),1+9*(AL$3-MIN(MAX(Data_wide!$AO$108,AL$2),AL$3))/(AL$3-AL$2)),1),""))</f>
        <v/>
      </c>
      <c r="AM112" s="165">
        <f>IF(OR(AM$4=0,Data_wide!$AP$108=""),"",IFERROR(ROUND(IF(AM$4=1,1+9*(MIN(MAX(Data_wide!$AP$108,AM$2),AM$3)-AM$2)/(AM$3-AM$2),1+9*(AM$3-MIN(MAX(Data_wide!$AP$108,AM$2),AM$3))/(AM$3-AM$2)),1),""))</f>
        <v/>
      </c>
      <c r="AN112" s="165">
        <f>IF(OR(AN$4=0,Data_wide!$AQ$108=""),"",IFERROR(ROUND(IF(AN$4=1,1+9*(MIN(MAX(Data_wide!$AQ$108,AN$2),AN$3)-AN$2)/(AN$3-AN$2),1+9*(AN$3-MIN(MAX(Data_wide!$AQ$108,AN$2),AN$3))/(AN$3-AN$2)),1),""))</f>
        <v/>
      </c>
      <c r="AO112" s="165">
        <f>IF(OR(AO$4=0,Data_wide!$AR$108=""),"",IFERROR(ROUND(IF(AO$4=1,1+9*(MIN(MAX(Data_wide!$AR$108,AO$2),AO$3)-AO$2)/(AO$3-AO$2),1+9*(AO$3-MIN(MAX(Data_wide!$AR$108,AO$2),AO$3))/(AO$3-AO$2)),1),""))</f>
        <v/>
      </c>
      <c r="AP112" s="165">
        <f>IF(OR(AP$4=0,Data_wide!$AS$108=""),"",IFERROR(ROUND(IF(AP$4=1,1+9*(MIN(MAX(Data_wide!$AS$108,AP$2),AP$3)-AP$2)/(AP$3-AP$2),1+9*(AP$3-MIN(MAX(Data_wide!$AS$108,AP$2),AP$3))/(AP$3-AP$2)),1),""))</f>
        <v/>
      </c>
      <c r="AQ112" s="165">
        <f>IF(OR(AQ$4=0,Data_wide!$AT$108=""),"",IFERROR(ROUND(IF(AQ$4=1,1+9*(MIN(MAX(Data_wide!$AT$108,AQ$2),AQ$3)-AQ$2)/(AQ$3-AQ$2),1+9*(AQ$3-MIN(MAX(Data_wide!$AT$108,AQ$2),AQ$3))/(AQ$3-AQ$2)),1),""))</f>
        <v/>
      </c>
      <c r="AR112" s="165">
        <f>IF(OR(AR$4=0,Data_wide!$AU$108=""),"",IFERROR(ROUND(IF(AR$4=1,1+9*(MIN(MAX(Data_wide!$AU$108,AR$2),AR$3)-AR$2)/(AR$3-AR$2),1+9*(AR$3-MIN(MAX(Data_wide!$AU$108,AR$2),AR$3))/(AR$3-AR$2)),1),""))</f>
        <v/>
      </c>
      <c r="AS112" s="165">
        <f>IF(OR(AS$4=0,Data_wide!$AV$108=""),"",IFERROR(ROUND(IF(AS$4=1,1+9*(MIN(MAX(Data_wide!$AV$108,AS$2),AS$3)-AS$2)/(AS$3-AS$2),1+9*(AS$3-MIN(MAX(Data_wide!$AV$108,AS$2),AS$3))/(AS$3-AS$2)),1),""))</f>
        <v/>
      </c>
      <c r="AT112" s="165">
        <f>IF(OR(AT$4=0,Data_wide!$AW$108=""),"",IFERROR(ROUND(IF(AT$4=1,1+9*(MIN(MAX(Data_wide!$AW$108,AT$2),AT$3)-AT$2)/(AT$3-AT$2),1+9*(AT$3-MIN(MAX(Data_wide!$AW$108,AT$2),AT$3))/(AT$3-AT$2)),1),""))</f>
        <v/>
      </c>
      <c r="AU112" s="165">
        <f>IF(OR(AU$4=0,Data_wide!$AX$108=""),"",IFERROR(ROUND(IF(AU$4=1,1+9*(MIN(MAX(Data_wide!$AX$108,AU$2),AU$3)-AU$2)/(AU$3-AU$2),1+9*(AU$3-MIN(MAX(Data_wide!$AX$108,AU$2),AU$3))/(AU$3-AU$2)),1),""))</f>
        <v/>
      </c>
      <c r="AV112" s="165">
        <f>IF(OR(AV$4=0,Data_wide!$AY$108=""),"",IFERROR(ROUND(IF(AV$4=1,1+9*(MIN(MAX(Data_wide!$AY$108,AV$2),AV$3)-AV$2)/(AV$3-AV$2),1+9*(AV$3-MIN(MAX(Data_wide!$AY$108,AV$2),AV$3))/(AV$3-AV$2)),1),""))</f>
        <v/>
      </c>
      <c r="AW112" s="165">
        <f>IF(OR(AW$4=0,Data_wide!$AZ$108=""),"",IFERROR(ROUND(IF(AW$4=1,1+9*(MIN(MAX(Data_wide!$AZ$108,AW$2),AW$3)-AW$2)/(AW$3-AW$2),1+9*(AW$3-MIN(MAX(Data_wide!$AZ$108,AW$2),AW$3))/(AW$3-AW$2)),1),""))</f>
        <v/>
      </c>
      <c r="AX112" s="165">
        <f>IF(OR(AX$4=0,Data_wide!$BA$108=""),"",IFERROR(ROUND(IF(AX$4=1,1+9*(MIN(MAX(Data_wide!$BA$108,AX$2),AX$3)-AX$2)/(AX$3-AX$2),1+9*(AX$3-MIN(MAX(Data_wide!$BA$108,AX$2),AX$3))/(AX$3-AX$2)),1),""))</f>
        <v/>
      </c>
      <c r="AY112" s="165">
        <f>IF(OR(AY$4=0,Data_wide!$BB$108=""),"",IFERROR(ROUND(IF(AY$4=1,1+9*(MIN(MAX(Data_wide!$BB$108,AY$2),AY$3)-AY$2)/(AY$3-AY$2),1+9*(AY$3-MIN(MAX(Data_wide!$BB$108,AY$2),AY$3))/(AY$3-AY$2)),1),""))</f>
        <v/>
      </c>
      <c r="AZ112" s="165">
        <f>IF(OR(AZ$4=0,Data_wide!$BC$108=""),"",IFERROR(ROUND(IF(AZ$4=1,1+9*(MIN(MAX(Data_wide!$BC$108,AZ$2),AZ$3)-AZ$2)/(AZ$3-AZ$2),1+9*(AZ$3-MIN(MAX(Data_wide!$BC$108,AZ$2),AZ$3))/(AZ$3-AZ$2)),1),""))</f>
        <v/>
      </c>
      <c r="BA112" s="165">
        <f>IF(OR(BA$4=0,Data_wide!$BD$108=""),"",IFERROR(ROUND(IF(BA$4=1,1+9*(MIN(MAX(Data_wide!$BD$108,BA$2),BA$3)-BA$2)/(BA$3-BA$2),1+9*(BA$3-MIN(MAX(Data_wide!$BD$108,BA$2),BA$3))/(BA$3-BA$2)),1),""))</f>
        <v/>
      </c>
      <c r="BB112" s="165">
        <f>IF(OR(BB$4=0,Data_wide!$BE$108=""),"",IFERROR(ROUND(IF(BB$4=1,1+9*(MIN(MAX(Data_wide!$BE$108,BB$2),BB$3)-BB$2)/(BB$3-BB$2),1+9*(BB$3-MIN(MAX(Data_wide!$BE$108,BB$2),BB$3))/(BB$3-BB$2)),1),""))</f>
        <v/>
      </c>
      <c r="BC112" s="165">
        <f>IF(OR(BC$4=0,Data_wide!$BF$108=""),"",IFERROR(ROUND(IF(BC$4=1,1+9*(MIN(MAX(Data_wide!$BF$108,BC$2),BC$3)-BC$2)/(BC$3-BC$2),1+9*(BC$3-MIN(MAX(Data_wide!$BF$108,BC$2),BC$3))/(BC$3-BC$2)),1),""))</f>
        <v/>
      </c>
      <c r="BD112" s="165">
        <f>IF(OR(BD$4=0,Data_wide!$BG$108=""),"",IFERROR(ROUND(IF(BD$4=1,1+9*(MIN(MAX(Data_wide!$BG$108,BD$2),BD$3)-BD$2)/(BD$3-BD$2),1+9*(BD$3-MIN(MAX(Data_wide!$BG$108,BD$2),BD$3))/(BD$3-BD$2)),1),""))</f>
        <v/>
      </c>
      <c r="BE112" s="165">
        <f>IF(OR(BE$4=0,Data_wide!$BH$108=""),"",IFERROR(ROUND(IF(BE$4=1,1+9*(MIN(MAX(Data_wide!$BH$108,BE$2),BE$3)-BE$2)/(BE$3-BE$2),1+9*(BE$3-MIN(MAX(Data_wide!$BH$108,BE$2),BE$3))/(BE$3-BE$2)),1),""))</f>
        <v/>
      </c>
      <c r="BF112" s="165">
        <f>IF(OR(BF$4=0,Data_wide!$BI$108=""),"",IFERROR(ROUND(IF(BF$4=1,1+9*(MIN(MAX(Data_wide!$BI$108,BF$2),BF$3)-BF$2)/(BF$3-BF$2),1+9*(BF$3-MIN(MAX(Data_wide!$BI$108,BF$2),BF$3))/(BF$3-BF$2)),1),""))</f>
        <v/>
      </c>
      <c r="BG112" s="165">
        <f>IF(OR(BG$4=0,Data_wide!$BJ$108=""),"",IFERROR(ROUND(IF(BG$4=1,1+9*(MIN(MAX(Data_wide!$BJ$108,BG$2),BG$3)-BG$2)/(BG$3-BG$2),1+9*(BG$3-MIN(MAX(Data_wide!$BJ$108,BG$2),BG$3))/(BG$3-BG$2)),1),""))</f>
        <v/>
      </c>
      <c r="BH112" s="165">
        <f>IF(OR(BH$4=0,Data_wide!$BK$108=""),"",IFERROR(ROUND(IF(BH$4=1,1+9*(MIN(MAX(Data_wide!$BK$108,BH$2),BH$3)-BH$2)/(BH$3-BH$2),1+9*(BH$3-MIN(MAX(Data_wide!$BK$108,BH$2),BH$3))/(BH$3-BH$2)),1),""))</f>
        <v/>
      </c>
      <c r="BI112" s="165">
        <f>IF(OR(BI$4=0,Data_wide!$BL$108=""),"",IFERROR(ROUND(IF(BI$4=1,1+9*(MIN(MAX(Data_wide!$BL$108,BI$2),BI$3)-BI$2)/(BI$3-BI$2),1+9*(BI$3-MIN(MAX(Data_wide!$BL$108,BI$2),BI$3))/(BI$3-BI$2)),1),""))</f>
        <v/>
      </c>
      <c r="BJ112" s="165">
        <f>IF(OR(BJ$4=0,Data_wide!$BM$108=""),"",IFERROR(ROUND(IF(BJ$4=1,1+9*(MIN(MAX(Data_wide!$BM$108,BJ$2),BJ$3)-BJ$2)/(BJ$3-BJ$2),1+9*(BJ$3-MIN(MAX(Data_wide!$BM$108,BJ$2),BJ$3))/(BJ$3-BJ$2)),1),""))</f>
        <v/>
      </c>
      <c r="BK112" s="165">
        <f>IF(OR(BK$4=0,Data_wide!$BN$108=""),"",IFERROR(ROUND(IF(BK$4=1,1+9*(MIN(MAX(Data_wide!$BN$108,BK$2),BK$3)-BK$2)/(BK$3-BK$2),1+9*(BK$3-MIN(MAX(Data_wide!$BN$108,BK$2),BK$3))/(BK$3-BK$2)),1),""))</f>
        <v/>
      </c>
      <c r="BL112" s="165">
        <f>IF(OR(BL$4=0,Data_wide!$BO$108=""),"",IFERROR(ROUND(IF(BL$4=1,1+9*(MIN(MAX(Data_wide!$BO$108,BL$2),BL$3)-BL$2)/(BL$3-BL$2),1+9*(BL$3-MIN(MAX(Data_wide!$BO$108,BL$2),BL$3))/(BL$3-BL$2)),1),""))</f>
        <v/>
      </c>
      <c r="BM112" s="165">
        <f>IF(OR(BM$4=0,Data_wide!$BP$108=""),"",IFERROR(ROUND(IF(BM$4=1,1+9*(MIN(MAX(Data_wide!$BP$108,BM$2),BM$3)-BM$2)/(BM$3-BM$2),1+9*(BM$3-MIN(MAX(Data_wide!$BP$108,BM$2),BM$3))/(BM$3-BM$2)),1),""))</f>
        <v/>
      </c>
      <c r="BN112" s="165">
        <f>IF(OR(BN$4=0,Data_wide!$BQ$108=""),"",IFERROR(ROUND(IF(BN$4=1,1+9*(MIN(MAX(Data_wide!$BQ$108,BN$2),BN$3)-BN$2)/(BN$3-BN$2),1+9*(BN$3-MIN(MAX(Data_wide!$BQ$108,BN$2),BN$3))/(BN$3-BN$2)),1),""))</f>
        <v/>
      </c>
      <c r="BO112" s="165">
        <f>IF(OR(BO$4=0,Data_wide!$BR$108=""),"",IFERROR(ROUND(IF(BO$4=1,1+9*(MIN(MAX(Data_wide!$BR$108,BO$2),BO$3)-BO$2)/(BO$3-BO$2),1+9*(BO$3-MIN(MAX(Data_wide!$BR$108,BO$2),BO$3))/(BO$3-BO$2)),1),""))</f>
        <v/>
      </c>
      <c r="BP112" s="165">
        <f>IF(OR(BP$4=0,Data_wide!$BS$108=""),"",IFERROR(ROUND(IF(BP$4=1,1+9*(MIN(MAX(Data_wide!$BS$108,BP$2),BP$3)-BP$2)/(BP$3-BP$2),1+9*(BP$3-MIN(MAX(Data_wide!$BS$108,BP$2),BP$3))/(BP$3-BP$2)),1),""))</f>
        <v/>
      </c>
      <c r="BQ112" s="165">
        <f>IF(OR(BQ$4=0,Data_wide!$BT$108=""),"",IFERROR(ROUND(IF(BQ$4=1,1+9*(MIN(MAX(Data_wide!$BT$108,BQ$2),BQ$3)-BQ$2)/(BQ$3-BQ$2),1+9*(BQ$3-MIN(MAX(Data_wide!$BT$108,BQ$2),BQ$3))/(BQ$3-BQ$2)),1),""))</f>
        <v/>
      </c>
      <c r="BR112" s="165">
        <f>IF(OR(BR$4=0,Data_wide!$BU$108=""),"",IFERROR(ROUND(IF(BR$4=1,1+9*(MIN(MAX(Data_wide!$BU$108,BR$2),BR$3)-BR$2)/(BR$3-BR$2),1+9*(BR$3-MIN(MAX(Data_wide!$BU$108,BR$2),BR$3))/(BR$3-BR$2)),1),""))</f>
        <v/>
      </c>
      <c r="BS112" s="165">
        <f>IF(OR(BS$4=0,Data_wide!$BV$108=""),"",IFERROR(ROUND(IF(BS$4=1,1+9*(MIN(MAX(Data_wide!$BV$108,BS$2),BS$3)-BS$2)/(BS$3-BS$2),1+9*(BS$3-MIN(MAX(Data_wide!$BV$108,BS$2),BS$3))/(BS$3-BS$2)),1),""))</f>
        <v/>
      </c>
      <c r="BT112" s="165">
        <f>IF(OR(BT$4=0,Data_wide!$BW$108=""),"",IFERROR(ROUND(IF(BT$4=1,1+9*(MIN(MAX(Data_wide!$BW$108,BT$2),BT$3)-BT$2)/(BT$3-BT$2),1+9*(BT$3-MIN(MAX(Data_wide!$BW$108,BT$2),BT$3))/(BT$3-BT$2)),1),""))</f>
        <v/>
      </c>
      <c r="BU112" s="165">
        <f>IF(OR(BU$4=0,Data_wide!$BX$108=""),"",IFERROR(ROUND(IF(BU$4=1,1+9*(MIN(MAX(Data_wide!$BX$108,BU$2),BU$3)-BU$2)/(BU$3-BU$2),1+9*(BU$3-MIN(MAX(Data_wide!$BX$108,BU$2),BU$3))/(BU$3-BU$2)),1),""))</f>
        <v/>
      </c>
      <c r="BV112" s="165">
        <f>IF(OR(BV$4=0,Data_wide!$BY$108=""),"",IFERROR(ROUND(IF(BV$4=1,1+9*(MIN(MAX(Data_wide!$BY$108,BV$2),BV$3)-BV$2)/(BV$3-BV$2),1+9*(BV$3-MIN(MAX(Data_wide!$BY$108,BV$2),BV$3))/(BV$3-BV$2)),1),""))</f>
        <v/>
      </c>
      <c r="BW112" s="165">
        <f>IF(OR(BW$4=0,Data_wide!$BZ$108=""),"",IFERROR(ROUND(IF(BW$4=1,1+9*(MIN(MAX(Data_wide!$BZ$108,BW$2),BW$3)-BW$2)/(BW$3-BW$2),1+9*(BW$3-MIN(MAX(Data_wide!$BZ$108,BW$2),BW$3))/(BW$3-BW$2)),1),""))</f>
        <v/>
      </c>
      <c r="BX112" s="165">
        <f>IF(OR(BX$4=0,Data_wide!$CA$108=""),"",IFERROR(ROUND(IF(BX$4=1,1+9*(MIN(MAX(Data_wide!$CA$108,BX$2),BX$3)-BX$2)/(BX$3-BX$2),1+9*(BX$3-MIN(MAX(Data_wide!$CA$108,BX$2),BX$3))/(BX$3-BX$2)),1),""))</f>
        <v/>
      </c>
      <c r="BY112" s="165">
        <f>IF(OR(BY$4=0,Data_wide!$CB$108=""),"",IFERROR(ROUND(IF(BY$4=1,1+9*(MIN(MAX(Data_wide!$CB$108,BY$2),BY$3)-BY$2)/(BY$3-BY$2),1+9*(BY$3-MIN(MAX(Data_wide!$CB$108,BY$2),BY$3))/(BY$3-BY$2)),1),""))</f>
        <v/>
      </c>
      <c r="BZ112" s="165">
        <f>IF(OR(BZ$4=0,Data_wide!$CC$108=""),"",IFERROR(ROUND(IF(BZ$4=1,1+9*(MIN(MAX(Data_wide!$CC$108,BZ$2),BZ$3)-BZ$2)/(BZ$3-BZ$2),1+9*(BZ$3-MIN(MAX(Data_wide!$CC$108,BZ$2),BZ$3))/(BZ$3-BZ$2)),1),""))</f>
        <v/>
      </c>
      <c r="CA112" s="165">
        <f>IF(OR(CA$4=0,Data_wide!$CD$108=""),"",IFERROR(ROUND(IF(CA$4=1,1+9*(MIN(MAX(Data_wide!$CD$108,CA$2),CA$3)-CA$2)/(CA$3-CA$2),1+9*(CA$3-MIN(MAX(Data_wide!$CD$108,CA$2),CA$3))/(CA$3-CA$2)),1),""))</f>
        <v/>
      </c>
      <c r="CB112" s="165">
        <f>IF(OR(CB$4=0,Data_wide!$CE$108=""),"",IFERROR(ROUND(IF(CB$4=1,1+9*(MIN(MAX(Data_wide!$CE$108,CB$2),CB$3)-CB$2)/(CB$3-CB$2),1+9*(CB$3-MIN(MAX(Data_wide!$CE$108,CB$2),CB$3))/(CB$3-CB$2)),1),""))</f>
        <v/>
      </c>
      <c r="CC112" s="165">
        <f>IF(OR(CC$4=0,Data_wide!$CF$108=""),"",IFERROR(ROUND(IF(CC$4=1,1+9*(MIN(MAX(Data_wide!$CF$108,CC$2),CC$3)-CC$2)/(CC$3-CC$2),1+9*(CC$3-MIN(MAX(Data_wide!$CF$108,CC$2),CC$3))/(CC$3-CC$2)),1),""))</f>
        <v/>
      </c>
      <c r="CD112" s="165">
        <f>IF(OR(CD$4=0,Data_wide!$CG$108=""),"",IFERROR(ROUND(IF(CD$4=1,1+9*(MIN(MAX(Data_wide!$CG$108,CD$2),CD$3)-CD$2)/(CD$3-CD$2),1+9*(CD$3-MIN(MAX(Data_wide!$CG$108,CD$2),CD$3))/(CD$3-CD$2)),1),""))</f>
        <v/>
      </c>
      <c r="CE112" s="165">
        <f>IF(OR(CE$4=0,Data_wide!$CH$108=""),"",IFERROR(ROUND(IF(CE$4=1,1+9*(MIN(MAX(Data_wide!$CH$108,CE$2),CE$3)-CE$2)/(CE$3-CE$2),1+9*(CE$3-MIN(MAX(Data_wide!$CH$108,CE$2),CE$3))/(CE$3-CE$2)),1),""))</f>
        <v/>
      </c>
      <c r="CF112" s="165">
        <f>IF(OR(CF$4=0,Data_wide!$CI$108=""),"",IFERROR(ROUND(IF(CF$4=1,1+9*(MIN(MAX(Data_wide!$CI$108,CF$2),CF$3)-CF$2)/(CF$3-CF$2),1+9*(CF$3-MIN(MAX(Data_wide!$CI$108,CF$2),CF$3))/(CF$3-CF$2)),1),""))</f>
        <v/>
      </c>
      <c r="CG112" s="165">
        <f>IF(OR(CG$4=0,Data_wide!$CJ$108=""),"",IFERROR(ROUND(IF(CG$4=1,1+9*(MIN(MAX(Data_wide!$CJ$108,CG$2),CG$3)-CG$2)/(CG$3-CG$2),1+9*(CG$3-MIN(MAX(Data_wide!$CJ$108,CG$2),CG$3))/(CG$3-CG$2)),1),""))</f>
        <v/>
      </c>
      <c r="CH112" s="165">
        <f>IF(OR(CH$4=0,Data_wide!$CK$108=""),"",IFERROR(ROUND(IF(CH$4=1,1+9*(MIN(MAX(Data_wide!$CK$108,CH$2),CH$3)-CH$2)/(CH$3-CH$2),1+9*(CH$3-MIN(MAX(Data_wide!$CK$108,CH$2),CH$3))/(CH$3-CH$2)),1),""))</f>
        <v/>
      </c>
      <c r="CI112" s="165">
        <f>IF(OR(CI$4=0,Data_wide!$CL$108=""),"",IFERROR(ROUND(IF(CI$4=1,1+9*(MIN(MAX(Data_wide!$CL$108,CI$2),CI$3)-CI$2)/(CI$3-CI$2),1+9*(CI$3-MIN(MAX(Data_wide!$CL$108,CI$2),CI$3))/(CI$3-CI$2)),1),""))</f>
        <v/>
      </c>
      <c r="CJ112" s="165">
        <f>IF(OR(CJ$4=0,Data_wide!$CM$108=""),"",IFERROR(ROUND(IF(CJ$4=1,1+9*(MIN(MAX(Data_wide!$CM$108,CJ$2),CJ$3)-CJ$2)/(CJ$3-CJ$2),1+9*(CJ$3-MIN(MAX(Data_wide!$CM$108,CJ$2),CJ$3))/(CJ$3-CJ$2)),1),""))</f>
        <v/>
      </c>
      <c r="CK112" s="165">
        <f>IF(OR(CK$4=0,Data_wide!$CN$108=""),"",IFERROR(ROUND(IF(CK$4=1,1+9*(MIN(MAX(Data_wide!$CN$108,CK$2),CK$3)-CK$2)/(CK$3-CK$2),1+9*(CK$3-MIN(MAX(Data_wide!$CN$108,CK$2),CK$3))/(CK$3-CK$2)),1),""))</f>
        <v/>
      </c>
      <c r="CL112" s="165">
        <f>IF(OR(CL$4=0,Data_wide!$CO$108=""),"",IFERROR(ROUND(IF(CL$4=1,1+9*(MIN(MAX(Data_wide!$CO$108,CL$2),CL$3)-CL$2)/(CL$3-CL$2),1+9*(CL$3-MIN(MAX(Data_wide!$CO$108,CL$2),CL$3))/(CL$3-CL$2)),1),""))</f>
        <v/>
      </c>
      <c r="CM112" s="165">
        <f>IF(OR(CM$4=0,Data_wide!$CP$108=""),"",IFERROR(ROUND(IF(CM$4=1,1+9*(MIN(MAX(Data_wide!$CP$108,CM$2),CM$3)-CM$2)/(CM$3-CM$2),1+9*(CM$3-MIN(MAX(Data_wide!$CP$108,CM$2),CM$3))/(CM$3-CM$2)),1),""))</f>
        <v/>
      </c>
      <c r="CN112" s="165">
        <f>IF(OR(CN$4=0,Data_wide!$CQ$108=""),"",IFERROR(ROUND(IF(CN$4=1,1+9*(MIN(MAX(Data_wide!$CQ$108,CN$2),CN$3)-CN$2)/(CN$3-CN$2),1+9*(CN$3-MIN(MAX(Data_wide!$CQ$108,CN$2),CN$3))/(CN$3-CN$2)),1),""))</f>
        <v/>
      </c>
      <c r="CO112" s="165">
        <f>IF(OR(CO$4=0,Data_wide!$CR$108=""),"",IFERROR(ROUND(IF(CO$4=1,1+9*(MIN(MAX(Data_wide!$CR$108,CO$2),CO$3)-CO$2)/(CO$3-CO$2),1+9*(CO$3-MIN(MAX(Data_wide!$CR$108,CO$2),CO$3))/(CO$3-CO$2)),1),""))</f>
        <v/>
      </c>
    </row>
    <row r="113" ht="14" customHeight="1">
      <c r="A113" s="161" t="inlineStr">
        <is>
          <t>KGZ</t>
        </is>
      </c>
      <c r="B113" s="161" t="inlineStr">
        <is>
          <t>Kyrgyz Republic</t>
        </is>
      </c>
      <c r="C113" s="165">
        <f>IF(OR(C$4=0,Data_wide!$F$109=""),"",IFERROR(ROUND(IF(C$4=1,1+9*(MIN(MAX(Data_wide!$F$109,C$2),C$3)-C$2)/(C$3-C$2),1+9*(C$3-MIN(MAX(Data_wide!$F$109,C$2),C$3))/(C$3-C$2)),1),""))</f>
        <v/>
      </c>
      <c r="D113" s="165">
        <f>IF(OR(D$4=0,Data_wide!$G$109=""),"",IFERROR(ROUND(IF(D$4=1,1+9*(MIN(MAX(Data_wide!$G$109,D$2),D$3)-D$2)/(D$3-D$2),1+9*(D$3-MIN(MAX(Data_wide!$G$109,D$2),D$3))/(D$3-D$2)),1),""))</f>
        <v/>
      </c>
      <c r="E113" s="165">
        <f>IF(OR(E$4=0,Data_wide!$H$109=""),"",IFERROR(ROUND(IF(E$4=1,1+9*(MIN(MAX(Data_wide!$H$109,E$2),E$3)-E$2)/(E$3-E$2),1+9*(E$3-MIN(MAX(Data_wide!$H$109,E$2),E$3))/(E$3-E$2)),1),""))</f>
        <v/>
      </c>
      <c r="F113" s="165">
        <f>IF(OR(F$4=0,Data_wide!$I$109=""),"",IFERROR(ROUND(IF(F$4=1,1+9*(MIN(MAX(Data_wide!$I$109,F$2),F$3)-F$2)/(F$3-F$2),1+9*(F$3-MIN(MAX(Data_wide!$I$109,F$2),F$3))/(F$3-F$2)),1),""))</f>
        <v/>
      </c>
      <c r="G113" s="165">
        <f>IF(OR(G$4=0,Data_wide!$J$109=""),"",IFERROR(ROUND(IF(G$4=1,1+9*(MIN(MAX(Data_wide!$J$109,G$2),G$3)-G$2)/(G$3-G$2),1+9*(G$3-MIN(MAX(Data_wide!$J$109,G$2),G$3))/(G$3-G$2)),1),""))</f>
        <v/>
      </c>
      <c r="H113" s="165">
        <f>IF(OR(H$4=0,Data_wide!$K$109=""),"",IFERROR(ROUND(IF(H$4=1,1+9*(MIN(MAX(Data_wide!$K$109,H$2),H$3)-H$2)/(H$3-H$2),1+9*(H$3-MIN(MAX(Data_wide!$K$109,H$2),H$3))/(H$3-H$2)),1),""))</f>
        <v/>
      </c>
      <c r="I113" s="165">
        <f>IF(OR(I$4=0,Data_wide!$L$109=""),"",IFERROR(ROUND(IF(I$4=1,1+9*(MIN(MAX(Data_wide!$L$109,I$2),I$3)-I$2)/(I$3-I$2),1+9*(I$3-MIN(MAX(Data_wide!$L$109,I$2),I$3))/(I$3-I$2)),1),""))</f>
        <v/>
      </c>
      <c r="J113" s="165">
        <f>IF(OR(J$4=0,Data_wide!$M$109=""),"",IFERROR(ROUND(IF(J$4=1,1+9*(MIN(MAX(Data_wide!$M$109,J$2),J$3)-J$2)/(J$3-J$2),1+9*(J$3-MIN(MAX(Data_wide!$M$109,J$2),J$3))/(J$3-J$2)),1),""))</f>
        <v/>
      </c>
      <c r="K113" s="165">
        <f>IF(OR(K$4=0,Data_wide!$N$109=""),"",IFERROR(ROUND(IF(K$4=1,1+9*(MIN(MAX(Data_wide!$N$109,K$2),K$3)-K$2)/(K$3-K$2),1+9*(K$3-MIN(MAX(Data_wide!$N$109,K$2),K$3))/(K$3-K$2)),1),""))</f>
        <v/>
      </c>
      <c r="L113" s="165">
        <f>IF(OR(L$4=0,Data_wide!$O$109=""),"",IFERROR(ROUND(IF(L$4=1,1+9*(MIN(MAX(Data_wide!$O$109,L$2),L$3)-L$2)/(L$3-L$2),1+9*(L$3-MIN(MAX(Data_wide!$O$109,L$2),L$3))/(L$3-L$2)),1),""))</f>
        <v/>
      </c>
      <c r="M113" s="165">
        <f>IF(OR(M$4=0,Data_wide!$P$109=""),"",IFERROR(ROUND(IF(M$4=1,1+9*(MIN(MAX(Data_wide!$P$109,M$2),M$3)-M$2)/(M$3-M$2),1+9*(M$3-MIN(MAX(Data_wide!$P$109,M$2),M$3))/(M$3-M$2)),1),""))</f>
        <v/>
      </c>
      <c r="N113" s="165">
        <f>IF(OR(N$4=0,Data_wide!$Q$109=""),"",IFERROR(ROUND(IF(N$4=1,1+9*(MIN(MAX(Data_wide!$Q$109,N$2),N$3)-N$2)/(N$3-N$2),1+9*(N$3-MIN(MAX(Data_wide!$Q$109,N$2),N$3))/(N$3-N$2)),1),""))</f>
        <v/>
      </c>
      <c r="O113" s="165">
        <f>IF(OR(O$4=0,Data_wide!$R$109=""),"",IFERROR(ROUND(IF(O$4=1,1+9*(MIN(MAX(Data_wide!$R$109,O$2),O$3)-O$2)/(O$3-O$2),1+9*(O$3-MIN(MAX(Data_wide!$R$109,O$2),O$3))/(O$3-O$2)),1),""))</f>
        <v/>
      </c>
      <c r="P113" s="165">
        <f>IF(OR(P$4=0,Data_wide!$S$109=""),"",IFERROR(ROUND(IF(P$4=1,1+9*(MIN(MAX(Data_wide!$S$109,P$2),P$3)-P$2)/(P$3-P$2),1+9*(P$3-MIN(MAX(Data_wide!$S$109,P$2),P$3))/(P$3-P$2)),1),""))</f>
        <v/>
      </c>
      <c r="Q113" s="165">
        <f>IF(OR(Q$4=0,Data_wide!$T$109=""),"",IFERROR(ROUND(IF(Q$4=1,1+9*(MIN(MAX(Data_wide!$T$109,Q$2),Q$3)-Q$2)/(Q$3-Q$2),1+9*(Q$3-MIN(MAX(Data_wide!$T$109,Q$2),Q$3))/(Q$3-Q$2)),1),""))</f>
        <v/>
      </c>
      <c r="R113" s="165">
        <f>IF(OR(R$4=0,Data_wide!$U$109=""),"",IFERROR(ROUND(IF(R$4=1,1+9*(MIN(MAX(Data_wide!$U$109,R$2),R$3)-R$2)/(R$3-R$2),1+9*(R$3-MIN(MAX(Data_wide!$U$109,R$2),R$3))/(R$3-R$2)),1),""))</f>
        <v/>
      </c>
      <c r="S113" s="165">
        <f>IF(OR(S$4=0,Data_wide!$V$109=""),"",IFERROR(ROUND(IF(S$4=1,1+9*(MIN(MAX(Data_wide!$V$109,S$2),S$3)-S$2)/(S$3-S$2),1+9*(S$3-MIN(MAX(Data_wide!$V$109,S$2),S$3))/(S$3-S$2)),1),""))</f>
        <v/>
      </c>
      <c r="T113" s="165">
        <f>IF(OR(T$4=0,Data_wide!$W$109=""),"",IFERROR(ROUND(IF(T$4=1,1+9*(MIN(MAX(Data_wide!$W$109,T$2),T$3)-T$2)/(T$3-T$2),1+9*(T$3-MIN(MAX(Data_wide!$W$109,T$2),T$3))/(T$3-T$2)),1),""))</f>
        <v/>
      </c>
      <c r="U113" s="165">
        <f>IF(OR(U$4=0,Data_wide!$X$109=""),"",IFERROR(ROUND(IF(U$4=1,1+9*(MIN(MAX(Data_wide!$X$109,U$2),U$3)-U$2)/(U$3-U$2),1+9*(U$3-MIN(MAX(Data_wide!$X$109,U$2),U$3))/(U$3-U$2)),1),""))</f>
        <v/>
      </c>
      <c r="V113" s="165">
        <f>IF(OR(V$4=0,Data_wide!$Y$109=""),"",IFERROR(ROUND(IF(V$4=1,1+9*(MIN(MAX(Data_wide!$Y$109,V$2),V$3)-V$2)/(V$3-V$2),1+9*(V$3-MIN(MAX(Data_wide!$Y$109,V$2),V$3))/(V$3-V$2)),1),""))</f>
        <v/>
      </c>
      <c r="W113" s="165">
        <f>IF(OR(W$4=0,Data_wide!$Z$109=""),"",IFERROR(ROUND(IF(W$4=1,1+9*(MIN(MAX(Data_wide!$Z$109,W$2),W$3)-W$2)/(W$3-W$2),1+9*(W$3-MIN(MAX(Data_wide!$Z$109,W$2),W$3))/(W$3-W$2)),1),""))</f>
        <v/>
      </c>
      <c r="X113" s="165">
        <f>IF(OR(X$4=0,Data_wide!$AA$109=""),"",IFERROR(ROUND(IF(X$4=1,1+9*(MIN(MAX(Data_wide!$AA$109,X$2),X$3)-X$2)/(X$3-X$2),1+9*(X$3-MIN(MAX(Data_wide!$AA$109,X$2),X$3))/(X$3-X$2)),1),""))</f>
        <v/>
      </c>
      <c r="Y113" s="165">
        <f>IF(OR(Y$4=0,Data_wide!$AB$109=""),"",IFERROR(ROUND(IF(Y$4=1,1+9*(MIN(MAX(Data_wide!$AB$109,Y$2),Y$3)-Y$2)/(Y$3-Y$2),1+9*(Y$3-MIN(MAX(Data_wide!$AB$109,Y$2),Y$3))/(Y$3-Y$2)),1),""))</f>
        <v/>
      </c>
      <c r="Z113" s="165">
        <f>IF(OR(Z$4=0,Data_wide!$AC$109=""),"",IFERROR(ROUND(IF(Z$4=1,1+9*(MIN(MAX(Data_wide!$AC$109,Z$2),Z$3)-Z$2)/(Z$3-Z$2),1+9*(Z$3-MIN(MAX(Data_wide!$AC$109,Z$2),Z$3))/(Z$3-Z$2)),1),""))</f>
        <v/>
      </c>
      <c r="AA113" s="165">
        <f>IF(OR(AA$4=0,Data_wide!$AD$109=""),"",IFERROR(ROUND(IF(AA$4=1,1+9*(MIN(MAX(Data_wide!$AD$109,AA$2),AA$3)-AA$2)/(AA$3-AA$2),1+9*(AA$3-MIN(MAX(Data_wide!$AD$109,AA$2),AA$3))/(AA$3-AA$2)),1),""))</f>
        <v/>
      </c>
      <c r="AB113" s="165">
        <f>IF(OR(AB$4=0,Data_wide!$AE$109=""),"",IFERROR(ROUND(IF(AB$4=1,1+9*(MIN(MAX(Data_wide!$AE$109,AB$2),AB$3)-AB$2)/(AB$3-AB$2),1+9*(AB$3-MIN(MAX(Data_wide!$AE$109,AB$2),AB$3))/(AB$3-AB$2)),1),""))</f>
        <v/>
      </c>
      <c r="AC113" s="165">
        <f>IF(OR(AC$4=0,Data_wide!$AF$109=""),"",IFERROR(ROUND(IF(AC$4=1,1+9*(MIN(MAX(Data_wide!$AF$109,AC$2),AC$3)-AC$2)/(AC$3-AC$2),1+9*(AC$3-MIN(MAX(Data_wide!$AF$109,AC$2),AC$3))/(AC$3-AC$2)),1),""))</f>
        <v/>
      </c>
      <c r="AD113" s="165">
        <f>IF(OR(AD$4=0,Data_wide!$AG$109=""),"",IFERROR(ROUND(IF(AD$4=1,1+9*(MIN(MAX(Data_wide!$AG$109,AD$2),AD$3)-AD$2)/(AD$3-AD$2),1+9*(AD$3-MIN(MAX(Data_wide!$AG$109,AD$2),AD$3))/(AD$3-AD$2)),1),""))</f>
        <v/>
      </c>
      <c r="AE113" s="165">
        <f>IF(OR(AE$4=0,Data_wide!$AH$109=""),"",IFERROR(ROUND(IF(AE$4=1,1+9*(MIN(MAX(Data_wide!$AH$109,AE$2),AE$3)-AE$2)/(AE$3-AE$2),1+9*(AE$3-MIN(MAX(Data_wide!$AH$109,AE$2),AE$3))/(AE$3-AE$2)),1),""))</f>
        <v/>
      </c>
      <c r="AF113" s="165">
        <f>IF(OR(AF$4=0,Data_wide!$AI$109=""),"",IFERROR(ROUND(IF(AF$4=1,1+9*(MIN(MAX(Data_wide!$AI$109,AF$2),AF$3)-AF$2)/(AF$3-AF$2),1+9*(AF$3-MIN(MAX(Data_wide!$AI$109,AF$2),AF$3))/(AF$3-AF$2)),1),""))</f>
        <v/>
      </c>
      <c r="AG113" s="165">
        <f>IF(OR(AG$4=0,Data_wide!$AJ$109=""),"",IFERROR(ROUND(IF(AG$4=1,1+9*(MIN(MAX(Data_wide!$AJ$109,AG$2),AG$3)-AG$2)/(AG$3-AG$2),1+9*(AG$3-MIN(MAX(Data_wide!$AJ$109,AG$2),AG$3))/(AG$3-AG$2)),1),""))</f>
        <v/>
      </c>
      <c r="AH113" s="165">
        <f>IF(OR(AH$4=0,Data_wide!$AK$109=""),"",IFERROR(ROUND(IF(AH$4=1,1+9*(MIN(MAX(Data_wide!$AK$109,AH$2),AH$3)-AH$2)/(AH$3-AH$2),1+9*(AH$3-MIN(MAX(Data_wide!$AK$109,AH$2),AH$3))/(AH$3-AH$2)),1),""))</f>
        <v/>
      </c>
      <c r="AI113" s="165">
        <f>IF(OR(AI$4=0,Data_wide!$AL$109=""),"",IFERROR(ROUND(IF(AI$4=1,1+9*(MIN(MAX(Data_wide!$AL$109,AI$2),AI$3)-AI$2)/(AI$3-AI$2),1+9*(AI$3-MIN(MAX(Data_wide!$AL$109,AI$2),AI$3))/(AI$3-AI$2)),1),""))</f>
        <v/>
      </c>
      <c r="AJ113" s="165">
        <f>IF(OR(AJ$4=0,Data_wide!$AM$109=""),"",IFERROR(ROUND(IF(AJ$4=1,1+9*(MIN(MAX(Data_wide!$AM$109,AJ$2),AJ$3)-AJ$2)/(AJ$3-AJ$2),1+9*(AJ$3-MIN(MAX(Data_wide!$AM$109,AJ$2),AJ$3))/(AJ$3-AJ$2)),1),""))</f>
        <v/>
      </c>
      <c r="AK113" s="165">
        <f>IF(OR(AK$4=0,Data_wide!$AN$109=""),"",IFERROR(ROUND(IF(AK$4=1,1+9*(MIN(MAX(Data_wide!$AN$109,AK$2),AK$3)-AK$2)/(AK$3-AK$2),1+9*(AK$3-MIN(MAX(Data_wide!$AN$109,AK$2),AK$3))/(AK$3-AK$2)),1),""))</f>
        <v/>
      </c>
      <c r="AL113" s="165">
        <f>IF(OR(AL$4=0,Data_wide!$AO$109=""),"",IFERROR(ROUND(IF(AL$4=1,1+9*(MIN(MAX(Data_wide!$AO$109,AL$2),AL$3)-AL$2)/(AL$3-AL$2),1+9*(AL$3-MIN(MAX(Data_wide!$AO$109,AL$2),AL$3))/(AL$3-AL$2)),1),""))</f>
        <v/>
      </c>
      <c r="AM113" s="165">
        <f>IF(OR(AM$4=0,Data_wide!$AP$109=""),"",IFERROR(ROUND(IF(AM$4=1,1+9*(MIN(MAX(Data_wide!$AP$109,AM$2),AM$3)-AM$2)/(AM$3-AM$2),1+9*(AM$3-MIN(MAX(Data_wide!$AP$109,AM$2),AM$3))/(AM$3-AM$2)),1),""))</f>
        <v/>
      </c>
      <c r="AN113" s="165">
        <f>IF(OR(AN$4=0,Data_wide!$AQ$109=""),"",IFERROR(ROUND(IF(AN$4=1,1+9*(MIN(MAX(Data_wide!$AQ$109,AN$2),AN$3)-AN$2)/(AN$3-AN$2),1+9*(AN$3-MIN(MAX(Data_wide!$AQ$109,AN$2),AN$3))/(AN$3-AN$2)),1),""))</f>
        <v/>
      </c>
      <c r="AO113" s="165">
        <f>IF(OR(AO$4=0,Data_wide!$AR$109=""),"",IFERROR(ROUND(IF(AO$4=1,1+9*(MIN(MAX(Data_wide!$AR$109,AO$2),AO$3)-AO$2)/(AO$3-AO$2),1+9*(AO$3-MIN(MAX(Data_wide!$AR$109,AO$2),AO$3))/(AO$3-AO$2)),1),""))</f>
        <v/>
      </c>
      <c r="AP113" s="165">
        <f>IF(OR(AP$4=0,Data_wide!$AS$109=""),"",IFERROR(ROUND(IF(AP$4=1,1+9*(MIN(MAX(Data_wide!$AS$109,AP$2),AP$3)-AP$2)/(AP$3-AP$2),1+9*(AP$3-MIN(MAX(Data_wide!$AS$109,AP$2),AP$3))/(AP$3-AP$2)),1),""))</f>
        <v/>
      </c>
      <c r="AQ113" s="165">
        <f>IF(OR(AQ$4=0,Data_wide!$AT$109=""),"",IFERROR(ROUND(IF(AQ$4=1,1+9*(MIN(MAX(Data_wide!$AT$109,AQ$2),AQ$3)-AQ$2)/(AQ$3-AQ$2),1+9*(AQ$3-MIN(MAX(Data_wide!$AT$109,AQ$2),AQ$3))/(AQ$3-AQ$2)),1),""))</f>
        <v/>
      </c>
      <c r="AR113" s="165">
        <f>IF(OR(AR$4=0,Data_wide!$AU$109=""),"",IFERROR(ROUND(IF(AR$4=1,1+9*(MIN(MAX(Data_wide!$AU$109,AR$2),AR$3)-AR$2)/(AR$3-AR$2),1+9*(AR$3-MIN(MAX(Data_wide!$AU$109,AR$2),AR$3))/(AR$3-AR$2)),1),""))</f>
        <v/>
      </c>
      <c r="AS113" s="165">
        <f>IF(OR(AS$4=0,Data_wide!$AV$109=""),"",IFERROR(ROUND(IF(AS$4=1,1+9*(MIN(MAX(Data_wide!$AV$109,AS$2),AS$3)-AS$2)/(AS$3-AS$2),1+9*(AS$3-MIN(MAX(Data_wide!$AV$109,AS$2),AS$3))/(AS$3-AS$2)),1),""))</f>
        <v/>
      </c>
      <c r="AT113" s="165">
        <f>IF(OR(AT$4=0,Data_wide!$AW$109=""),"",IFERROR(ROUND(IF(AT$4=1,1+9*(MIN(MAX(Data_wide!$AW$109,AT$2),AT$3)-AT$2)/(AT$3-AT$2),1+9*(AT$3-MIN(MAX(Data_wide!$AW$109,AT$2),AT$3))/(AT$3-AT$2)),1),""))</f>
        <v/>
      </c>
      <c r="AU113" s="165">
        <f>IF(OR(AU$4=0,Data_wide!$AX$109=""),"",IFERROR(ROUND(IF(AU$4=1,1+9*(MIN(MAX(Data_wide!$AX$109,AU$2),AU$3)-AU$2)/(AU$3-AU$2),1+9*(AU$3-MIN(MAX(Data_wide!$AX$109,AU$2),AU$3))/(AU$3-AU$2)),1),""))</f>
        <v/>
      </c>
      <c r="AV113" s="165">
        <f>IF(OR(AV$4=0,Data_wide!$AY$109=""),"",IFERROR(ROUND(IF(AV$4=1,1+9*(MIN(MAX(Data_wide!$AY$109,AV$2),AV$3)-AV$2)/(AV$3-AV$2),1+9*(AV$3-MIN(MAX(Data_wide!$AY$109,AV$2),AV$3))/(AV$3-AV$2)),1),""))</f>
        <v/>
      </c>
      <c r="AW113" s="165">
        <f>IF(OR(AW$4=0,Data_wide!$AZ$109=""),"",IFERROR(ROUND(IF(AW$4=1,1+9*(MIN(MAX(Data_wide!$AZ$109,AW$2),AW$3)-AW$2)/(AW$3-AW$2),1+9*(AW$3-MIN(MAX(Data_wide!$AZ$109,AW$2),AW$3))/(AW$3-AW$2)),1),""))</f>
        <v/>
      </c>
      <c r="AX113" s="165">
        <f>IF(OR(AX$4=0,Data_wide!$BA$109=""),"",IFERROR(ROUND(IF(AX$4=1,1+9*(MIN(MAX(Data_wide!$BA$109,AX$2),AX$3)-AX$2)/(AX$3-AX$2),1+9*(AX$3-MIN(MAX(Data_wide!$BA$109,AX$2),AX$3))/(AX$3-AX$2)),1),""))</f>
        <v/>
      </c>
      <c r="AY113" s="165">
        <f>IF(OR(AY$4=0,Data_wide!$BB$109=""),"",IFERROR(ROUND(IF(AY$4=1,1+9*(MIN(MAX(Data_wide!$BB$109,AY$2),AY$3)-AY$2)/(AY$3-AY$2),1+9*(AY$3-MIN(MAX(Data_wide!$BB$109,AY$2),AY$3))/(AY$3-AY$2)),1),""))</f>
        <v/>
      </c>
      <c r="AZ113" s="165">
        <f>IF(OR(AZ$4=0,Data_wide!$BC$109=""),"",IFERROR(ROUND(IF(AZ$4=1,1+9*(MIN(MAX(Data_wide!$BC$109,AZ$2),AZ$3)-AZ$2)/(AZ$3-AZ$2),1+9*(AZ$3-MIN(MAX(Data_wide!$BC$109,AZ$2),AZ$3))/(AZ$3-AZ$2)),1),""))</f>
        <v/>
      </c>
      <c r="BA113" s="165">
        <f>IF(OR(BA$4=0,Data_wide!$BD$109=""),"",IFERROR(ROUND(IF(BA$4=1,1+9*(MIN(MAX(Data_wide!$BD$109,BA$2),BA$3)-BA$2)/(BA$3-BA$2),1+9*(BA$3-MIN(MAX(Data_wide!$BD$109,BA$2),BA$3))/(BA$3-BA$2)),1),""))</f>
        <v/>
      </c>
      <c r="BB113" s="165">
        <f>IF(OR(BB$4=0,Data_wide!$BE$109=""),"",IFERROR(ROUND(IF(BB$4=1,1+9*(MIN(MAX(Data_wide!$BE$109,BB$2),BB$3)-BB$2)/(BB$3-BB$2),1+9*(BB$3-MIN(MAX(Data_wide!$BE$109,BB$2),BB$3))/(BB$3-BB$2)),1),""))</f>
        <v/>
      </c>
      <c r="BC113" s="165">
        <f>IF(OR(BC$4=0,Data_wide!$BF$109=""),"",IFERROR(ROUND(IF(BC$4=1,1+9*(MIN(MAX(Data_wide!$BF$109,BC$2),BC$3)-BC$2)/(BC$3-BC$2),1+9*(BC$3-MIN(MAX(Data_wide!$BF$109,BC$2),BC$3))/(BC$3-BC$2)),1),""))</f>
        <v/>
      </c>
      <c r="BD113" s="165">
        <f>IF(OR(BD$4=0,Data_wide!$BG$109=""),"",IFERROR(ROUND(IF(BD$4=1,1+9*(MIN(MAX(Data_wide!$BG$109,BD$2),BD$3)-BD$2)/(BD$3-BD$2),1+9*(BD$3-MIN(MAX(Data_wide!$BG$109,BD$2),BD$3))/(BD$3-BD$2)),1),""))</f>
        <v/>
      </c>
      <c r="BE113" s="165">
        <f>IF(OR(BE$4=0,Data_wide!$BH$109=""),"",IFERROR(ROUND(IF(BE$4=1,1+9*(MIN(MAX(Data_wide!$BH$109,BE$2),BE$3)-BE$2)/(BE$3-BE$2),1+9*(BE$3-MIN(MAX(Data_wide!$BH$109,BE$2),BE$3))/(BE$3-BE$2)),1),""))</f>
        <v/>
      </c>
      <c r="BF113" s="165">
        <f>IF(OR(BF$4=0,Data_wide!$BI$109=""),"",IFERROR(ROUND(IF(BF$4=1,1+9*(MIN(MAX(Data_wide!$BI$109,BF$2),BF$3)-BF$2)/(BF$3-BF$2),1+9*(BF$3-MIN(MAX(Data_wide!$BI$109,BF$2),BF$3))/(BF$3-BF$2)),1),""))</f>
        <v/>
      </c>
      <c r="BG113" s="165">
        <f>IF(OR(BG$4=0,Data_wide!$BJ$109=""),"",IFERROR(ROUND(IF(BG$4=1,1+9*(MIN(MAX(Data_wide!$BJ$109,BG$2),BG$3)-BG$2)/(BG$3-BG$2),1+9*(BG$3-MIN(MAX(Data_wide!$BJ$109,BG$2),BG$3))/(BG$3-BG$2)),1),""))</f>
        <v/>
      </c>
      <c r="BH113" s="165">
        <f>IF(OR(BH$4=0,Data_wide!$BK$109=""),"",IFERROR(ROUND(IF(BH$4=1,1+9*(MIN(MAX(Data_wide!$BK$109,BH$2),BH$3)-BH$2)/(BH$3-BH$2),1+9*(BH$3-MIN(MAX(Data_wide!$BK$109,BH$2),BH$3))/(BH$3-BH$2)),1),""))</f>
        <v/>
      </c>
      <c r="BI113" s="165">
        <f>IF(OR(BI$4=0,Data_wide!$BL$109=""),"",IFERROR(ROUND(IF(BI$4=1,1+9*(MIN(MAX(Data_wide!$BL$109,BI$2),BI$3)-BI$2)/(BI$3-BI$2),1+9*(BI$3-MIN(MAX(Data_wide!$BL$109,BI$2),BI$3))/(BI$3-BI$2)),1),""))</f>
        <v/>
      </c>
      <c r="BJ113" s="165">
        <f>IF(OR(BJ$4=0,Data_wide!$BM$109=""),"",IFERROR(ROUND(IF(BJ$4=1,1+9*(MIN(MAX(Data_wide!$BM$109,BJ$2),BJ$3)-BJ$2)/(BJ$3-BJ$2),1+9*(BJ$3-MIN(MAX(Data_wide!$BM$109,BJ$2),BJ$3))/(BJ$3-BJ$2)),1),""))</f>
        <v/>
      </c>
      <c r="BK113" s="165">
        <f>IF(OR(BK$4=0,Data_wide!$BN$109=""),"",IFERROR(ROUND(IF(BK$4=1,1+9*(MIN(MAX(Data_wide!$BN$109,BK$2),BK$3)-BK$2)/(BK$3-BK$2),1+9*(BK$3-MIN(MAX(Data_wide!$BN$109,BK$2),BK$3))/(BK$3-BK$2)),1),""))</f>
        <v/>
      </c>
      <c r="BL113" s="165">
        <f>IF(OR(BL$4=0,Data_wide!$BO$109=""),"",IFERROR(ROUND(IF(BL$4=1,1+9*(MIN(MAX(Data_wide!$BO$109,BL$2),BL$3)-BL$2)/(BL$3-BL$2),1+9*(BL$3-MIN(MAX(Data_wide!$BO$109,BL$2),BL$3))/(BL$3-BL$2)),1),""))</f>
        <v/>
      </c>
      <c r="BM113" s="165">
        <f>IF(OR(BM$4=0,Data_wide!$BP$109=""),"",IFERROR(ROUND(IF(BM$4=1,1+9*(MIN(MAX(Data_wide!$BP$109,BM$2),BM$3)-BM$2)/(BM$3-BM$2),1+9*(BM$3-MIN(MAX(Data_wide!$BP$109,BM$2),BM$3))/(BM$3-BM$2)),1),""))</f>
        <v/>
      </c>
      <c r="BN113" s="165">
        <f>IF(OR(BN$4=0,Data_wide!$BQ$109=""),"",IFERROR(ROUND(IF(BN$4=1,1+9*(MIN(MAX(Data_wide!$BQ$109,BN$2),BN$3)-BN$2)/(BN$3-BN$2),1+9*(BN$3-MIN(MAX(Data_wide!$BQ$109,BN$2),BN$3))/(BN$3-BN$2)),1),""))</f>
        <v/>
      </c>
      <c r="BO113" s="165">
        <f>IF(OR(BO$4=0,Data_wide!$BR$109=""),"",IFERROR(ROUND(IF(BO$4=1,1+9*(MIN(MAX(Data_wide!$BR$109,BO$2),BO$3)-BO$2)/(BO$3-BO$2),1+9*(BO$3-MIN(MAX(Data_wide!$BR$109,BO$2),BO$3))/(BO$3-BO$2)),1),""))</f>
        <v/>
      </c>
      <c r="BP113" s="165">
        <f>IF(OR(BP$4=0,Data_wide!$BS$109=""),"",IFERROR(ROUND(IF(BP$4=1,1+9*(MIN(MAX(Data_wide!$BS$109,BP$2),BP$3)-BP$2)/(BP$3-BP$2),1+9*(BP$3-MIN(MAX(Data_wide!$BS$109,BP$2),BP$3))/(BP$3-BP$2)),1),""))</f>
        <v/>
      </c>
      <c r="BQ113" s="165">
        <f>IF(OR(BQ$4=0,Data_wide!$BT$109=""),"",IFERROR(ROUND(IF(BQ$4=1,1+9*(MIN(MAX(Data_wide!$BT$109,BQ$2),BQ$3)-BQ$2)/(BQ$3-BQ$2),1+9*(BQ$3-MIN(MAX(Data_wide!$BT$109,BQ$2),BQ$3))/(BQ$3-BQ$2)),1),""))</f>
        <v/>
      </c>
      <c r="BR113" s="165">
        <f>IF(OR(BR$4=0,Data_wide!$BU$109=""),"",IFERROR(ROUND(IF(BR$4=1,1+9*(MIN(MAX(Data_wide!$BU$109,BR$2),BR$3)-BR$2)/(BR$3-BR$2),1+9*(BR$3-MIN(MAX(Data_wide!$BU$109,BR$2),BR$3))/(BR$3-BR$2)),1),""))</f>
        <v/>
      </c>
      <c r="BS113" s="165">
        <f>IF(OR(BS$4=0,Data_wide!$BV$109=""),"",IFERROR(ROUND(IF(BS$4=1,1+9*(MIN(MAX(Data_wide!$BV$109,BS$2),BS$3)-BS$2)/(BS$3-BS$2),1+9*(BS$3-MIN(MAX(Data_wide!$BV$109,BS$2),BS$3))/(BS$3-BS$2)),1),""))</f>
        <v/>
      </c>
      <c r="BT113" s="165">
        <f>IF(OR(BT$4=0,Data_wide!$BW$109=""),"",IFERROR(ROUND(IF(BT$4=1,1+9*(MIN(MAX(Data_wide!$BW$109,BT$2),BT$3)-BT$2)/(BT$3-BT$2),1+9*(BT$3-MIN(MAX(Data_wide!$BW$109,BT$2),BT$3))/(BT$3-BT$2)),1),""))</f>
        <v/>
      </c>
      <c r="BU113" s="165">
        <f>IF(OR(BU$4=0,Data_wide!$BX$109=""),"",IFERROR(ROUND(IF(BU$4=1,1+9*(MIN(MAX(Data_wide!$BX$109,BU$2),BU$3)-BU$2)/(BU$3-BU$2),1+9*(BU$3-MIN(MAX(Data_wide!$BX$109,BU$2),BU$3))/(BU$3-BU$2)),1),""))</f>
        <v/>
      </c>
      <c r="BV113" s="165">
        <f>IF(OR(BV$4=0,Data_wide!$BY$109=""),"",IFERROR(ROUND(IF(BV$4=1,1+9*(MIN(MAX(Data_wide!$BY$109,BV$2),BV$3)-BV$2)/(BV$3-BV$2),1+9*(BV$3-MIN(MAX(Data_wide!$BY$109,BV$2),BV$3))/(BV$3-BV$2)),1),""))</f>
        <v/>
      </c>
      <c r="BW113" s="165">
        <f>IF(OR(BW$4=0,Data_wide!$BZ$109=""),"",IFERROR(ROUND(IF(BW$4=1,1+9*(MIN(MAX(Data_wide!$BZ$109,BW$2),BW$3)-BW$2)/(BW$3-BW$2),1+9*(BW$3-MIN(MAX(Data_wide!$BZ$109,BW$2),BW$3))/(BW$3-BW$2)),1),""))</f>
        <v/>
      </c>
      <c r="BX113" s="165">
        <f>IF(OR(BX$4=0,Data_wide!$CA$109=""),"",IFERROR(ROUND(IF(BX$4=1,1+9*(MIN(MAX(Data_wide!$CA$109,BX$2),BX$3)-BX$2)/(BX$3-BX$2),1+9*(BX$3-MIN(MAX(Data_wide!$CA$109,BX$2),BX$3))/(BX$3-BX$2)),1),""))</f>
        <v/>
      </c>
      <c r="BY113" s="165">
        <f>IF(OR(BY$4=0,Data_wide!$CB$109=""),"",IFERROR(ROUND(IF(BY$4=1,1+9*(MIN(MAX(Data_wide!$CB$109,BY$2),BY$3)-BY$2)/(BY$3-BY$2),1+9*(BY$3-MIN(MAX(Data_wide!$CB$109,BY$2),BY$3))/(BY$3-BY$2)),1),""))</f>
        <v/>
      </c>
      <c r="BZ113" s="165">
        <f>IF(OR(BZ$4=0,Data_wide!$CC$109=""),"",IFERROR(ROUND(IF(BZ$4=1,1+9*(MIN(MAX(Data_wide!$CC$109,BZ$2),BZ$3)-BZ$2)/(BZ$3-BZ$2),1+9*(BZ$3-MIN(MAX(Data_wide!$CC$109,BZ$2),BZ$3))/(BZ$3-BZ$2)),1),""))</f>
        <v/>
      </c>
      <c r="CA113" s="165">
        <f>IF(OR(CA$4=0,Data_wide!$CD$109=""),"",IFERROR(ROUND(IF(CA$4=1,1+9*(MIN(MAX(Data_wide!$CD$109,CA$2),CA$3)-CA$2)/(CA$3-CA$2),1+9*(CA$3-MIN(MAX(Data_wide!$CD$109,CA$2),CA$3))/(CA$3-CA$2)),1),""))</f>
        <v/>
      </c>
      <c r="CB113" s="165">
        <f>IF(OR(CB$4=0,Data_wide!$CE$109=""),"",IFERROR(ROUND(IF(CB$4=1,1+9*(MIN(MAX(Data_wide!$CE$109,CB$2),CB$3)-CB$2)/(CB$3-CB$2),1+9*(CB$3-MIN(MAX(Data_wide!$CE$109,CB$2),CB$3))/(CB$3-CB$2)),1),""))</f>
        <v/>
      </c>
      <c r="CC113" s="165">
        <f>IF(OR(CC$4=0,Data_wide!$CF$109=""),"",IFERROR(ROUND(IF(CC$4=1,1+9*(MIN(MAX(Data_wide!$CF$109,CC$2),CC$3)-CC$2)/(CC$3-CC$2),1+9*(CC$3-MIN(MAX(Data_wide!$CF$109,CC$2),CC$3))/(CC$3-CC$2)),1),""))</f>
        <v/>
      </c>
      <c r="CD113" s="165">
        <f>IF(OR(CD$4=0,Data_wide!$CG$109=""),"",IFERROR(ROUND(IF(CD$4=1,1+9*(MIN(MAX(Data_wide!$CG$109,CD$2),CD$3)-CD$2)/(CD$3-CD$2),1+9*(CD$3-MIN(MAX(Data_wide!$CG$109,CD$2),CD$3))/(CD$3-CD$2)),1),""))</f>
        <v/>
      </c>
      <c r="CE113" s="165">
        <f>IF(OR(CE$4=0,Data_wide!$CH$109=""),"",IFERROR(ROUND(IF(CE$4=1,1+9*(MIN(MAX(Data_wide!$CH$109,CE$2),CE$3)-CE$2)/(CE$3-CE$2),1+9*(CE$3-MIN(MAX(Data_wide!$CH$109,CE$2),CE$3))/(CE$3-CE$2)),1),""))</f>
        <v/>
      </c>
      <c r="CF113" s="165">
        <f>IF(OR(CF$4=0,Data_wide!$CI$109=""),"",IFERROR(ROUND(IF(CF$4=1,1+9*(MIN(MAX(Data_wide!$CI$109,CF$2),CF$3)-CF$2)/(CF$3-CF$2),1+9*(CF$3-MIN(MAX(Data_wide!$CI$109,CF$2),CF$3))/(CF$3-CF$2)),1),""))</f>
        <v/>
      </c>
      <c r="CG113" s="165">
        <f>IF(OR(CG$4=0,Data_wide!$CJ$109=""),"",IFERROR(ROUND(IF(CG$4=1,1+9*(MIN(MAX(Data_wide!$CJ$109,CG$2),CG$3)-CG$2)/(CG$3-CG$2),1+9*(CG$3-MIN(MAX(Data_wide!$CJ$109,CG$2),CG$3))/(CG$3-CG$2)),1),""))</f>
        <v/>
      </c>
      <c r="CH113" s="165">
        <f>IF(OR(CH$4=0,Data_wide!$CK$109=""),"",IFERROR(ROUND(IF(CH$4=1,1+9*(MIN(MAX(Data_wide!$CK$109,CH$2),CH$3)-CH$2)/(CH$3-CH$2),1+9*(CH$3-MIN(MAX(Data_wide!$CK$109,CH$2),CH$3))/(CH$3-CH$2)),1),""))</f>
        <v/>
      </c>
      <c r="CI113" s="165">
        <f>IF(OR(CI$4=0,Data_wide!$CL$109=""),"",IFERROR(ROUND(IF(CI$4=1,1+9*(MIN(MAX(Data_wide!$CL$109,CI$2),CI$3)-CI$2)/(CI$3-CI$2),1+9*(CI$3-MIN(MAX(Data_wide!$CL$109,CI$2),CI$3))/(CI$3-CI$2)),1),""))</f>
        <v/>
      </c>
      <c r="CJ113" s="165">
        <f>IF(OR(CJ$4=0,Data_wide!$CM$109=""),"",IFERROR(ROUND(IF(CJ$4=1,1+9*(MIN(MAX(Data_wide!$CM$109,CJ$2),CJ$3)-CJ$2)/(CJ$3-CJ$2),1+9*(CJ$3-MIN(MAX(Data_wide!$CM$109,CJ$2),CJ$3))/(CJ$3-CJ$2)),1),""))</f>
        <v/>
      </c>
      <c r="CK113" s="165">
        <f>IF(OR(CK$4=0,Data_wide!$CN$109=""),"",IFERROR(ROUND(IF(CK$4=1,1+9*(MIN(MAX(Data_wide!$CN$109,CK$2),CK$3)-CK$2)/(CK$3-CK$2),1+9*(CK$3-MIN(MAX(Data_wide!$CN$109,CK$2),CK$3))/(CK$3-CK$2)),1),""))</f>
        <v/>
      </c>
      <c r="CL113" s="165">
        <f>IF(OR(CL$4=0,Data_wide!$CO$109=""),"",IFERROR(ROUND(IF(CL$4=1,1+9*(MIN(MAX(Data_wide!$CO$109,CL$2),CL$3)-CL$2)/(CL$3-CL$2),1+9*(CL$3-MIN(MAX(Data_wide!$CO$109,CL$2),CL$3))/(CL$3-CL$2)),1),""))</f>
        <v/>
      </c>
      <c r="CM113" s="165">
        <f>IF(OR(CM$4=0,Data_wide!$CP$109=""),"",IFERROR(ROUND(IF(CM$4=1,1+9*(MIN(MAX(Data_wide!$CP$109,CM$2),CM$3)-CM$2)/(CM$3-CM$2),1+9*(CM$3-MIN(MAX(Data_wide!$CP$109,CM$2),CM$3))/(CM$3-CM$2)),1),""))</f>
        <v/>
      </c>
      <c r="CN113" s="165">
        <f>IF(OR(CN$4=0,Data_wide!$CQ$109=""),"",IFERROR(ROUND(IF(CN$4=1,1+9*(MIN(MAX(Data_wide!$CQ$109,CN$2),CN$3)-CN$2)/(CN$3-CN$2),1+9*(CN$3-MIN(MAX(Data_wide!$CQ$109,CN$2),CN$3))/(CN$3-CN$2)),1),""))</f>
        <v/>
      </c>
      <c r="CO113" s="165">
        <f>IF(OR(CO$4=0,Data_wide!$CR$109=""),"",IFERROR(ROUND(IF(CO$4=1,1+9*(MIN(MAX(Data_wide!$CR$109,CO$2),CO$3)-CO$2)/(CO$3-CO$2),1+9*(CO$3-MIN(MAX(Data_wide!$CR$109,CO$2),CO$3))/(CO$3-CO$2)),1),""))</f>
        <v/>
      </c>
    </row>
    <row r="114" ht="14" customHeight="1">
      <c r="A114" s="161" t="inlineStr">
        <is>
          <t>LAO</t>
        </is>
      </c>
      <c r="B114" s="161" t="inlineStr">
        <is>
          <t>Lao PDR</t>
        </is>
      </c>
      <c r="C114" s="165">
        <f>IF(OR(C$4=0,Data_wide!$F$110=""),"",IFERROR(ROUND(IF(C$4=1,1+9*(MIN(MAX(Data_wide!$F$110,C$2),C$3)-C$2)/(C$3-C$2),1+9*(C$3-MIN(MAX(Data_wide!$F$110,C$2),C$3))/(C$3-C$2)),1),""))</f>
        <v/>
      </c>
      <c r="D114" s="165">
        <f>IF(OR(D$4=0,Data_wide!$G$110=""),"",IFERROR(ROUND(IF(D$4=1,1+9*(MIN(MAX(Data_wide!$G$110,D$2),D$3)-D$2)/(D$3-D$2),1+9*(D$3-MIN(MAX(Data_wide!$G$110,D$2),D$3))/(D$3-D$2)),1),""))</f>
        <v/>
      </c>
      <c r="E114" s="165">
        <f>IF(OR(E$4=0,Data_wide!$H$110=""),"",IFERROR(ROUND(IF(E$4=1,1+9*(MIN(MAX(Data_wide!$H$110,E$2),E$3)-E$2)/(E$3-E$2),1+9*(E$3-MIN(MAX(Data_wide!$H$110,E$2),E$3))/(E$3-E$2)),1),""))</f>
        <v/>
      </c>
      <c r="F114" s="165">
        <f>IF(OR(F$4=0,Data_wide!$I$110=""),"",IFERROR(ROUND(IF(F$4=1,1+9*(MIN(MAX(Data_wide!$I$110,F$2),F$3)-F$2)/(F$3-F$2),1+9*(F$3-MIN(MAX(Data_wide!$I$110,F$2),F$3))/(F$3-F$2)),1),""))</f>
        <v/>
      </c>
      <c r="G114" s="165">
        <f>IF(OR(G$4=0,Data_wide!$J$110=""),"",IFERROR(ROUND(IF(G$4=1,1+9*(MIN(MAX(Data_wide!$J$110,G$2),G$3)-G$2)/(G$3-G$2),1+9*(G$3-MIN(MAX(Data_wide!$J$110,G$2),G$3))/(G$3-G$2)),1),""))</f>
        <v/>
      </c>
      <c r="H114" s="165">
        <f>IF(OR(H$4=0,Data_wide!$K$110=""),"",IFERROR(ROUND(IF(H$4=1,1+9*(MIN(MAX(Data_wide!$K$110,H$2),H$3)-H$2)/(H$3-H$2),1+9*(H$3-MIN(MAX(Data_wide!$K$110,H$2),H$3))/(H$3-H$2)),1),""))</f>
        <v/>
      </c>
      <c r="I114" s="165">
        <f>IF(OR(I$4=0,Data_wide!$L$110=""),"",IFERROR(ROUND(IF(I$4=1,1+9*(MIN(MAX(Data_wide!$L$110,I$2),I$3)-I$2)/(I$3-I$2),1+9*(I$3-MIN(MAX(Data_wide!$L$110,I$2),I$3))/(I$3-I$2)),1),""))</f>
        <v/>
      </c>
      <c r="J114" s="165">
        <f>IF(OR(J$4=0,Data_wide!$M$110=""),"",IFERROR(ROUND(IF(J$4=1,1+9*(MIN(MAX(Data_wide!$M$110,J$2),J$3)-J$2)/(J$3-J$2),1+9*(J$3-MIN(MAX(Data_wide!$M$110,J$2),J$3))/(J$3-J$2)),1),""))</f>
        <v/>
      </c>
      <c r="K114" s="165">
        <f>IF(OR(K$4=0,Data_wide!$N$110=""),"",IFERROR(ROUND(IF(K$4=1,1+9*(MIN(MAX(Data_wide!$N$110,K$2),K$3)-K$2)/(K$3-K$2),1+9*(K$3-MIN(MAX(Data_wide!$N$110,K$2),K$3))/(K$3-K$2)),1),""))</f>
        <v/>
      </c>
      <c r="L114" s="165">
        <f>IF(OR(L$4=0,Data_wide!$O$110=""),"",IFERROR(ROUND(IF(L$4=1,1+9*(MIN(MAX(Data_wide!$O$110,L$2),L$3)-L$2)/(L$3-L$2),1+9*(L$3-MIN(MAX(Data_wide!$O$110,L$2),L$3))/(L$3-L$2)),1),""))</f>
        <v/>
      </c>
      <c r="M114" s="165">
        <f>IF(OR(M$4=0,Data_wide!$P$110=""),"",IFERROR(ROUND(IF(M$4=1,1+9*(MIN(MAX(Data_wide!$P$110,M$2),M$3)-M$2)/(M$3-M$2),1+9*(M$3-MIN(MAX(Data_wide!$P$110,M$2),M$3))/(M$3-M$2)),1),""))</f>
        <v/>
      </c>
      <c r="N114" s="165">
        <f>IF(OR(N$4=0,Data_wide!$Q$110=""),"",IFERROR(ROUND(IF(N$4=1,1+9*(MIN(MAX(Data_wide!$Q$110,N$2),N$3)-N$2)/(N$3-N$2),1+9*(N$3-MIN(MAX(Data_wide!$Q$110,N$2),N$3))/(N$3-N$2)),1),""))</f>
        <v/>
      </c>
      <c r="O114" s="165">
        <f>IF(OR(O$4=0,Data_wide!$R$110=""),"",IFERROR(ROUND(IF(O$4=1,1+9*(MIN(MAX(Data_wide!$R$110,O$2),O$3)-O$2)/(O$3-O$2),1+9*(O$3-MIN(MAX(Data_wide!$R$110,O$2),O$3))/(O$3-O$2)),1),""))</f>
        <v/>
      </c>
      <c r="P114" s="165">
        <f>IF(OR(P$4=0,Data_wide!$S$110=""),"",IFERROR(ROUND(IF(P$4=1,1+9*(MIN(MAX(Data_wide!$S$110,P$2),P$3)-P$2)/(P$3-P$2),1+9*(P$3-MIN(MAX(Data_wide!$S$110,P$2),P$3))/(P$3-P$2)),1),""))</f>
        <v/>
      </c>
      <c r="Q114" s="165">
        <f>IF(OR(Q$4=0,Data_wide!$T$110=""),"",IFERROR(ROUND(IF(Q$4=1,1+9*(MIN(MAX(Data_wide!$T$110,Q$2),Q$3)-Q$2)/(Q$3-Q$2),1+9*(Q$3-MIN(MAX(Data_wide!$T$110,Q$2),Q$3))/(Q$3-Q$2)),1),""))</f>
        <v/>
      </c>
      <c r="R114" s="165">
        <f>IF(OR(R$4=0,Data_wide!$U$110=""),"",IFERROR(ROUND(IF(R$4=1,1+9*(MIN(MAX(Data_wide!$U$110,R$2),R$3)-R$2)/(R$3-R$2),1+9*(R$3-MIN(MAX(Data_wide!$U$110,R$2),R$3))/(R$3-R$2)),1),""))</f>
        <v/>
      </c>
      <c r="S114" s="165">
        <f>IF(OR(S$4=0,Data_wide!$V$110=""),"",IFERROR(ROUND(IF(S$4=1,1+9*(MIN(MAX(Data_wide!$V$110,S$2),S$3)-S$2)/(S$3-S$2),1+9*(S$3-MIN(MAX(Data_wide!$V$110,S$2),S$3))/(S$3-S$2)),1),""))</f>
        <v/>
      </c>
      <c r="T114" s="165">
        <f>IF(OR(T$4=0,Data_wide!$W$110=""),"",IFERROR(ROUND(IF(T$4=1,1+9*(MIN(MAX(Data_wide!$W$110,T$2),T$3)-T$2)/(T$3-T$2),1+9*(T$3-MIN(MAX(Data_wide!$W$110,T$2),T$3))/(T$3-T$2)),1),""))</f>
        <v/>
      </c>
      <c r="U114" s="165">
        <f>IF(OR(U$4=0,Data_wide!$X$110=""),"",IFERROR(ROUND(IF(U$4=1,1+9*(MIN(MAX(Data_wide!$X$110,U$2),U$3)-U$2)/(U$3-U$2),1+9*(U$3-MIN(MAX(Data_wide!$X$110,U$2),U$3))/(U$3-U$2)),1),""))</f>
        <v/>
      </c>
      <c r="V114" s="165">
        <f>IF(OR(V$4=0,Data_wide!$Y$110=""),"",IFERROR(ROUND(IF(V$4=1,1+9*(MIN(MAX(Data_wide!$Y$110,V$2),V$3)-V$2)/(V$3-V$2),1+9*(V$3-MIN(MAX(Data_wide!$Y$110,V$2),V$3))/(V$3-V$2)),1),""))</f>
        <v/>
      </c>
      <c r="W114" s="165">
        <f>IF(OR(W$4=0,Data_wide!$Z$110=""),"",IFERROR(ROUND(IF(W$4=1,1+9*(MIN(MAX(Data_wide!$Z$110,W$2),W$3)-W$2)/(W$3-W$2),1+9*(W$3-MIN(MAX(Data_wide!$Z$110,W$2),W$3))/(W$3-W$2)),1),""))</f>
        <v/>
      </c>
      <c r="X114" s="165">
        <f>IF(OR(X$4=0,Data_wide!$AA$110=""),"",IFERROR(ROUND(IF(X$4=1,1+9*(MIN(MAX(Data_wide!$AA$110,X$2),X$3)-X$2)/(X$3-X$2),1+9*(X$3-MIN(MAX(Data_wide!$AA$110,X$2),X$3))/(X$3-X$2)),1),""))</f>
        <v/>
      </c>
      <c r="Y114" s="165">
        <f>IF(OR(Y$4=0,Data_wide!$AB$110=""),"",IFERROR(ROUND(IF(Y$4=1,1+9*(MIN(MAX(Data_wide!$AB$110,Y$2),Y$3)-Y$2)/(Y$3-Y$2),1+9*(Y$3-MIN(MAX(Data_wide!$AB$110,Y$2),Y$3))/(Y$3-Y$2)),1),""))</f>
        <v/>
      </c>
      <c r="Z114" s="165">
        <f>IF(OR(Z$4=0,Data_wide!$AC$110=""),"",IFERROR(ROUND(IF(Z$4=1,1+9*(MIN(MAX(Data_wide!$AC$110,Z$2),Z$3)-Z$2)/(Z$3-Z$2),1+9*(Z$3-MIN(MAX(Data_wide!$AC$110,Z$2),Z$3))/(Z$3-Z$2)),1),""))</f>
        <v/>
      </c>
      <c r="AA114" s="165">
        <f>IF(OR(AA$4=0,Data_wide!$AD$110=""),"",IFERROR(ROUND(IF(AA$4=1,1+9*(MIN(MAX(Data_wide!$AD$110,AA$2),AA$3)-AA$2)/(AA$3-AA$2),1+9*(AA$3-MIN(MAX(Data_wide!$AD$110,AA$2),AA$3))/(AA$3-AA$2)),1),""))</f>
        <v/>
      </c>
      <c r="AB114" s="165">
        <f>IF(OR(AB$4=0,Data_wide!$AE$110=""),"",IFERROR(ROUND(IF(AB$4=1,1+9*(MIN(MAX(Data_wide!$AE$110,AB$2),AB$3)-AB$2)/(AB$3-AB$2),1+9*(AB$3-MIN(MAX(Data_wide!$AE$110,AB$2),AB$3))/(AB$3-AB$2)),1),""))</f>
        <v/>
      </c>
      <c r="AC114" s="165">
        <f>IF(OR(AC$4=0,Data_wide!$AF$110=""),"",IFERROR(ROUND(IF(AC$4=1,1+9*(MIN(MAX(Data_wide!$AF$110,AC$2),AC$3)-AC$2)/(AC$3-AC$2),1+9*(AC$3-MIN(MAX(Data_wide!$AF$110,AC$2),AC$3))/(AC$3-AC$2)),1),""))</f>
        <v/>
      </c>
      <c r="AD114" s="165">
        <f>IF(OR(AD$4=0,Data_wide!$AG$110=""),"",IFERROR(ROUND(IF(AD$4=1,1+9*(MIN(MAX(Data_wide!$AG$110,AD$2),AD$3)-AD$2)/(AD$3-AD$2),1+9*(AD$3-MIN(MAX(Data_wide!$AG$110,AD$2),AD$3))/(AD$3-AD$2)),1),""))</f>
        <v/>
      </c>
      <c r="AE114" s="165">
        <f>IF(OR(AE$4=0,Data_wide!$AH$110=""),"",IFERROR(ROUND(IF(AE$4=1,1+9*(MIN(MAX(Data_wide!$AH$110,AE$2),AE$3)-AE$2)/(AE$3-AE$2),1+9*(AE$3-MIN(MAX(Data_wide!$AH$110,AE$2),AE$3))/(AE$3-AE$2)),1),""))</f>
        <v/>
      </c>
      <c r="AF114" s="165">
        <f>IF(OR(AF$4=0,Data_wide!$AI$110=""),"",IFERROR(ROUND(IF(AF$4=1,1+9*(MIN(MAX(Data_wide!$AI$110,AF$2),AF$3)-AF$2)/(AF$3-AF$2),1+9*(AF$3-MIN(MAX(Data_wide!$AI$110,AF$2),AF$3))/(AF$3-AF$2)),1),""))</f>
        <v/>
      </c>
      <c r="AG114" s="165">
        <f>IF(OR(AG$4=0,Data_wide!$AJ$110=""),"",IFERROR(ROUND(IF(AG$4=1,1+9*(MIN(MAX(Data_wide!$AJ$110,AG$2),AG$3)-AG$2)/(AG$3-AG$2),1+9*(AG$3-MIN(MAX(Data_wide!$AJ$110,AG$2),AG$3))/(AG$3-AG$2)),1),""))</f>
        <v/>
      </c>
      <c r="AH114" s="165">
        <f>IF(OR(AH$4=0,Data_wide!$AK$110=""),"",IFERROR(ROUND(IF(AH$4=1,1+9*(MIN(MAX(Data_wide!$AK$110,AH$2),AH$3)-AH$2)/(AH$3-AH$2),1+9*(AH$3-MIN(MAX(Data_wide!$AK$110,AH$2),AH$3))/(AH$3-AH$2)),1),""))</f>
        <v/>
      </c>
      <c r="AI114" s="165">
        <f>IF(OR(AI$4=0,Data_wide!$AL$110=""),"",IFERROR(ROUND(IF(AI$4=1,1+9*(MIN(MAX(Data_wide!$AL$110,AI$2),AI$3)-AI$2)/(AI$3-AI$2),1+9*(AI$3-MIN(MAX(Data_wide!$AL$110,AI$2),AI$3))/(AI$3-AI$2)),1),""))</f>
        <v/>
      </c>
      <c r="AJ114" s="165">
        <f>IF(OR(AJ$4=0,Data_wide!$AM$110=""),"",IFERROR(ROUND(IF(AJ$4=1,1+9*(MIN(MAX(Data_wide!$AM$110,AJ$2),AJ$3)-AJ$2)/(AJ$3-AJ$2),1+9*(AJ$3-MIN(MAX(Data_wide!$AM$110,AJ$2),AJ$3))/(AJ$3-AJ$2)),1),""))</f>
        <v/>
      </c>
      <c r="AK114" s="165">
        <f>IF(OR(AK$4=0,Data_wide!$AN$110=""),"",IFERROR(ROUND(IF(AK$4=1,1+9*(MIN(MAX(Data_wide!$AN$110,AK$2),AK$3)-AK$2)/(AK$3-AK$2),1+9*(AK$3-MIN(MAX(Data_wide!$AN$110,AK$2),AK$3))/(AK$3-AK$2)),1),""))</f>
        <v/>
      </c>
      <c r="AL114" s="165">
        <f>IF(OR(AL$4=0,Data_wide!$AO$110=""),"",IFERROR(ROUND(IF(AL$4=1,1+9*(MIN(MAX(Data_wide!$AO$110,AL$2),AL$3)-AL$2)/(AL$3-AL$2),1+9*(AL$3-MIN(MAX(Data_wide!$AO$110,AL$2),AL$3))/(AL$3-AL$2)),1),""))</f>
        <v/>
      </c>
      <c r="AM114" s="165">
        <f>IF(OR(AM$4=0,Data_wide!$AP$110=""),"",IFERROR(ROUND(IF(AM$4=1,1+9*(MIN(MAX(Data_wide!$AP$110,AM$2),AM$3)-AM$2)/(AM$3-AM$2),1+9*(AM$3-MIN(MAX(Data_wide!$AP$110,AM$2),AM$3))/(AM$3-AM$2)),1),""))</f>
        <v/>
      </c>
      <c r="AN114" s="165">
        <f>IF(OR(AN$4=0,Data_wide!$AQ$110=""),"",IFERROR(ROUND(IF(AN$4=1,1+9*(MIN(MAX(Data_wide!$AQ$110,AN$2),AN$3)-AN$2)/(AN$3-AN$2),1+9*(AN$3-MIN(MAX(Data_wide!$AQ$110,AN$2),AN$3))/(AN$3-AN$2)),1),""))</f>
        <v/>
      </c>
      <c r="AO114" s="165">
        <f>IF(OR(AO$4=0,Data_wide!$AR$110=""),"",IFERROR(ROUND(IF(AO$4=1,1+9*(MIN(MAX(Data_wide!$AR$110,AO$2),AO$3)-AO$2)/(AO$3-AO$2),1+9*(AO$3-MIN(MAX(Data_wide!$AR$110,AO$2),AO$3))/(AO$3-AO$2)),1),""))</f>
        <v/>
      </c>
      <c r="AP114" s="165">
        <f>IF(OR(AP$4=0,Data_wide!$AS$110=""),"",IFERROR(ROUND(IF(AP$4=1,1+9*(MIN(MAX(Data_wide!$AS$110,AP$2),AP$3)-AP$2)/(AP$3-AP$2),1+9*(AP$3-MIN(MAX(Data_wide!$AS$110,AP$2),AP$3))/(AP$3-AP$2)),1),""))</f>
        <v/>
      </c>
      <c r="AQ114" s="165">
        <f>IF(OR(AQ$4=0,Data_wide!$AT$110=""),"",IFERROR(ROUND(IF(AQ$4=1,1+9*(MIN(MAX(Data_wide!$AT$110,AQ$2),AQ$3)-AQ$2)/(AQ$3-AQ$2),1+9*(AQ$3-MIN(MAX(Data_wide!$AT$110,AQ$2),AQ$3))/(AQ$3-AQ$2)),1),""))</f>
        <v/>
      </c>
      <c r="AR114" s="165">
        <f>IF(OR(AR$4=0,Data_wide!$AU$110=""),"",IFERROR(ROUND(IF(AR$4=1,1+9*(MIN(MAX(Data_wide!$AU$110,AR$2),AR$3)-AR$2)/(AR$3-AR$2),1+9*(AR$3-MIN(MAX(Data_wide!$AU$110,AR$2),AR$3))/(AR$3-AR$2)),1),""))</f>
        <v/>
      </c>
      <c r="AS114" s="165">
        <f>IF(OR(AS$4=0,Data_wide!$AV$110=""),"",IFERROR(ROUND(IF(AS$4=1,1+9*(MIN(MAX(Data_wide!$AV$110,AS$2),AS$3)-AS$2)/(AS$3-AS$2),1+9*(AS$3-MIN(MAX(Data_wide!$AV$110,AS$2),AS$3))/(AS$3-AS$2)),1),""))</f>
        <v/>
      </c>
      <c r="AT114" s="165">
        <f>IF(OR(AT$4=0,Data_wide!$AW$110=""),"",IFERROR(ROUND(IF(AT$4=1,1+9*(MIN(MAX(Data_wide!$AW$110,AT$2),AT$3)-AT$2)/(AT$3-AT$2),1+9*(AT$3-MIN(MAX(Data_wide!$AW$110,AT$2),AT$3))/(AT$3-AT$2)),1),""))</f>
        <v/>
      </c>
      <c r="AU114" s="165">
        <f>IF(OR(AU$4=0,Data_wide!$AX$110=""),"",IFERROR(ROUND(IF(AU$4=1,1+9*(MIN(MAX(Data_wide!$AX$110,AU$2),AU$3)-AU$2)/(AU$3-AU$2),1+9*(AU$3-MIN(MAX(Data_wide!$AX$110,AU$2),AU$3))/(AU$3-AU$2)),1),""))</f>
        <v/>
      </c>
      <c r="AV114" s="165">
        <f>IF(OR(AV$4=0,Data_wide!$AY$110=""),"",IFERROR(ROUND(IF(AV$4=1,1+9*(MIN(MAX(Data_wide!$AY$110,AV$2),AV$3)-AV$2)/(AV$3-AV$2),1+9*(AV$3-MIN(MAX(Data_wide!$AY$110,AV$2),AV$3))/(AV$3-AV$2)),1),""))</f>
        <v/>
      </c>
      <c r="AW114" s="165">
        <f>IF(OR(AW$4=0,Data_wide!$AZ$110=""),"",IFERROR(ROUND(IF(AW$4=1,1+9*(MIN(MAX(Data_wide!$AZ$110,AW$2),AW$3)-AW$2)/(AW$3-AW$2),1+9*(AW$3-MIN(MAX(Data_wide!$AZ$110,AW$2),AW$3))/(AW$3-AW$2)),1),""))</f>
        <v/>
      </c>
      <c r="AX114" s="165">
        <f>IF(OR(AX$4=0,Data_wide!$BA$110=""),"",IFERROR(ROUND(IF(AX$4=1,1+9*(MIN(MAX(Data_wide!$BA$110,AX$2),AX$3)-AX$2)/(AX$3-AX$2),1+9*(AX$3-MIN(MAX(Data_wide!$BA$110,AX$2),AX$3))/(AX$3-AX$2)),1),""))</f>
        <v/>
      </c>
      <c r="AY114" s="165">
        <f>IF(OR(AY$4=0,Data_wide!$BB$110=""),"",IFERROR(ROUND(IF(AY$4=1,1+9*(MIN(MAX(Data_wide!$BB$110,AY$2),AY$3)-AY$2)/(AY$3-AY$2),1+9*(AY$3-MIN(MAX(Data_wide!$BB$110,AY$2),AY$3))/(AY$3-AY$2)),1),""))</f>
        <v/>
      </c>
      <c r="AZ114" s="165">
        <f>IF(OR(AZ$4=0,Data_wide!$BC$110=""),"",IFERROR(ROUND(IF(AZ$4=1,1+9*(MIN(MAX(Data_wide!$BC$110,AZ$2),AZ$3)-AZ$2)/(AZ$3-AZ$2),1+9*(AZ$3-MIN(MAX(Data_wide!$BC$110,AZ$2),AZ$3))/(AZ$3-AZ$2)),1),""))</f>
        <v/>
      </c>
      <c r="BA114" s="165">
        <f>IF(OR(BA$4=0,Data_wide!$BD$110=""),"",IFERROR(ROUND(IF(BA$4=1,1+9*(MIN(MAX(Data_wide!$BD$110,BA$2),BA$3)-BA$2)/(BA$3-BA$2),1+9*(BA$3-MIN(MAX(Data_wide!$BD$110,BA$2),BA$3))/(BA$3-BA$2)),1),""))</f>
        <v/>
      </c>
      <c r="BB114" s="165">
        <f>IF(OR(BB$4=0,Data_wide!$BE$110=""),"",IFERROR(ROUND(IF(BB$4=1,1+9*(MIN(MAX(Data_wide!$BE$110,BB$2),BB$3)-BB$2)/(BB$3-BB$2),1+9*(BB$3-MIN(MAX(Data_wide!$BE$110,BB$2),BB$3))/(BB$3-BB$2)),1),""))</f>
        <v/>
      </c>
      <c r="BC114" s="165">
        <f>IF(OR(BC$4=0,Data_wide!$BF$110=""),"",IFERROR(ROUND(IF(BC$4=1,1+9*(MIN(MAX(Data_wide!$BF$110,BC$2),BC$3)-BC$2)/(BC$3-BC$2),1+9*(BC$3-MIN(MAX(Data_wide!$BF$110,BC$2),BC$3))/(BC$3-BC$2)),1),""))</f>
        <v/>
      </c>
      <c r="BD114" s="165">
        <f>IF(OR(BD$4=0,Data_wide!$BG$110=""),"",IFERROR(ROUND(IF(BD$4=1,1+9*(MIN(MAX(Data_wide!$BG$110,BD$2),BD$3)-BD$2)/(BD$3-BD$2),1+9*(BD$3-MIN(MAX(Data_wide!$BG$110,BD$2),BD$3))/(BD$3-BD$2)),1),""))</f>
        <v/>
      </c>
      <c r="BE114" s="165">
        <f>IF(OR(BE$4=0,Data_wide!$BH$110=""),"",IFERROR(ROUND(IF(BE$4=1,1+9*(MIN(MAX(Data_wide!$BH$110,BE$2),BE$3)-BE$2)/(BE$3-BE$2),1+9*(BE$3-MIN(MAX(Data_wide!$BH$110,BE$2),BE$3))/(BE$3-BE$2)),1),""))</f>
        <v/>
      </c>
      <c r="BF114" s="165">
        <f>IF(OR(BF$4=0,Data_wide!$BI$110=""),"",IFERROR(ROUND(IF(BF$4=1,1+9*(MIN(MAX(Data_wide!$BI$110,BF$2),BF$3)-BF$2)/(BF$3-BF$2),1+9*(BF$3-MIN(MAX(Data_wide!$BI$110,BF$2),BF$3))/(BF$3-BF$2)),1),""))</f>
        <v/>
      </c>
      <c r="BG114" s="165">
        <f>IF(OR(BG$4=0,Data_wide!$BJ$110=""),"",IFERROR(ROUND(IF(BG$4=1,1+9*(MIN(MAX(Data_wide!$BJ$110,BG$2),BG$3)-BG$2)/(BG$3-BG$2),1+9*(BG$3-MIN(MAX(Data_wide!$BJ$110,BG$2),BG$3))/(BG$3-BG$2)),1),""))</f>
        <v/>
      </c>
      <c r="BH114" s="165">
        <f>IF(OR(BH$4=0,Data_wide!$BK$110=""),"",IFERROR(ROUND(IF(BH$4=1,1+9*(MIN(MAX(Data_wide!$BK$110,BH$2),BH$3)-BH$2)/(BH$3-BH$2),1+9*(BH$3-MIN(MAX(Data_wide!$BK$110,BH$2),BH$3))/(BH$3-BH$2)),1),""))</f>
        <v/>
      </c>
      <c r="BI114" s="165">
        <f>IF(OR(BI$4=0,Data_wide!$BL$110=""),"",IFERROR(ROUND(IF(BI$4=1,1+9*(MIN(MAX(Data_wide!$BL$110,BI$2),BI$3)-BI$2)/(BI$3-BI$2),1+9*(BI$3-MIN(MAX(Data_wide!$BL$110,BI$2),BI$3))/(BI$3-BI$2)),1),""))</f>
        <v/>
      </c>
      <c r="BJ114" s="165">
        <f>IF(OR(BJ$4=0,Data_wide!$BM$110=""),"",IFERROR(ROUND(IF(BJ$4=1,1+9*(MIN(MAX(Data_wide!$BM$110,BJ$2),BJ$3)-BJ$2)/(BJ$3-BJ$2),1+9*(BJ$3-MIN(MAX(Data_wide!$BM$110,BJ$2),BJ$3))/(BJ$3-BJ$2)),1),""))</f>
        <v/>
      </c>
      <c r="BK114" s="165">
        <f>IF(OR(BK$4=0,Data_wide!$BN$110=""),"",IFERROR(ROUND(IF(BK$4=1,1+9*(MIN(MAX(Data_wide!$BN$110,BK$2),BK$3)-BK$2)/(BK$3-BK$2),1+9*(BK$3-MIN(MAX(Data_wide!$BN$110,BK$2),BK$3))/(BK$3-BK$2)),1),""))</f>
        <v/>
      </c>
      <c r="BL114" s="165">
        <f>IF(OR(BL$4=0,Data_wide!$BO$110=""),"",IFERROR(ROUND(IF(BL$4=1,1+9*(MIN(MAX(Data_wide!$BO$110,BL$2),BL$3)-BL$2)/(BL$3-BL$2),1+9*(BL$3-MIN(MAX(Data_wide!$BO$110,BL$2),BL$3))/(BL$3-BL$2)),1),""))</f>
        <v/>
      </c>
      <c r="BM114" s="165">
        <f>IF(OR(BM$4=0,Data_wide!$BP$110=""),"",IFERROR(ROUND(IF(BM$4=1,1+9*(MIN(MAX(Data_wide!$BP$110,BM$2),BM$3)-BM$2)/(BM$3-BM$2),1+9*(BM$3-MIN(MAX(Data_wide!$BP$110,BM$2),BM$3))/(BM$3-BM$2)),1),""))</f>
        <v/>
      </c>
      <c r="BN114" s="165">
        <f>IF(OR(BN$4=0,Data_wide!$BQ$110=""),"",IFERROR(ROUND(IF(BN$4=1,1+9*(MIN(MAX(Data_wide!$BQ$110,BN$2),BN$3)-BN$2)/(BN$3-BN$2),1+9*(BN$3-MIN(MAX(Data_wide!$BQ$110,BN$2),BN$3))/(BN$3-BN$2)),1),""))</f>
        <v/>
      </c>
      <c r="BO114" s="165">
        <f>IF(OR(BO$4=0,Data_wide!$BR$110=""),"",IFERROR(ROUND(IF(BO$4=1,1+9*(MIN(MAX(Data_wide!$BR$110,BO$2),BO$3)-BO$2)/(BO$3-BO$2),1+9*(BO$3-MIN(MAX(Data_wide!$BR$110,BO$2),BO$3))/(BO$3-BO$2)),1),""))</f>
        <v/>
      </c>
      <c r="BP114" s="165">
        <f>IF(OR(BP$4=0,Data_wide!$BS$110=""),"",IFERROR(ROUND(IF(BP$4=1,1+9*(MIN(MAX(Data_wide!$BS$110,BP$2),BP$3)-BP$2)/(BP$3-BP$2),1+9*(BP$3-MIN(MAX(Data_wide!$BS$110,BP$2),BP$3))/(BP$3-BP$2)),1),""))</f>
        <v/>
      </c>
      <c r="BQ114" s="165">
        <f>IF(OR(BQ$4=0,Data_wide!$BT$110=""),"",IFERROR(ROUND(IF(BQ$4=1,1+9*(MIN(MAX(Data_wide!$BT$110,BQ$2),BQ$3)-BQ$2)/(BQ$3-BQ$2),1+9*(BQ$3-MIN(MAX(Data_wide!$BT$110,BQ$2),BQ$3))/(BQ$3-BQ$2)),1),""))</f>
        <v/>
      </c>
      <c r="BR114" s="165">
        <f>IF(OR(BR$4=0,Data_wide!$BU$110=""),"",IFERROR(ROUND(IF(BR$4=1,1+9*(MIN(MAX(Data_wide!$BU$110,BR$2),BR$3)-BR$2)/(BR$3-BR$2),1+9*(BR$3-MIN(MAX(Data_wide!$BU$110,BR$2),BR$3))/(BR$3-BR$2)),1),""))</f>
        <v/>
      </c>
      <c r="BS114" s="165">
        <f>IF(OR(BS$4=0,Data_wide!$BV$110=""),"",IFERROR(ROUND(IF(BS$4=1,1+9*(MIN(MAX(Data_wide!$BV$110,BS$2),BS$3)-BS$2)/(BS$3-BS$2),1+9*(BS$3-MIN(MAX(Data_wide!$BV$110,BS$2),BS$3))/(BS$3-BS$2)),1),""))</f>
        <v/>
      </c>
      <c r="BT114" s="165">
        <f>IF(OR(BT$4=0,Data_wide!$BW$110=""),"",IFERROR(ROUND(IF(BT$4=1,1+9*(MIN(MAX(Data_wide!$BW$110,BT$2),BT$3)-BT$2)/(BT$3-BT$2),1+9*(BT$3-MIN(MAX(Data_wide!$BW$110,BT$2),BT$3))/(BT$3-BT$2)),1),""))</f>
        <v/>
      </c>
      <c r="BU114" s="165">
        <f>IF(OR(BU$4=0,Data_wide!$BX$110=""),"",IFERROR(ROUND(IF(BU$4=1,1+9*(MIN(MAX(Data_wide!$BX$110,BU$2),BU$3)-BU$2)/(BU$3-BU$2),1+9*(BU$3-MIN(MAX(Data_wide!$BX$110,BU$2),BU$3))/(BU$3-BU$2)),1),""))</f>
        <v/>
      </c>
      <c r="BV114" s="165">
        <f>IF(OR(BV$4=0,Data_wide!$BY$110=""),"",IFERROR(ROUND(IF(BV$4=1,1+9*(MIN(MAX(Data_wide!$BY$110,BV$2),BV$3)-BV$2)/(BV$3-BV$2),1+9*(BV$3-MIN(MAX(Data_wide!$BY$110,BV$2),BV$3))/(BV$3-BV$2)),1),""))</f>
        <v/>
      </c>
      <c r="BW114" s="165">
        <f>IF(OR(BW$4=0,Data_wide!$BZ$110=""),"",IFERROR(ROUND(IF(BW$4=1,1+9*(MIN(MAX(Data_wide!$BZ$110,BW$2),BW$3)-BW$2)/(BW$3-BW$2),1+9*(BW$3-MIN(MAX(Data_wide!$BZ$110,BW$2),BW$3))/(BW$3-BW$2)),1),""))</f>
        <v/>
      </c>
      <c r="BX114" s="165">
        <f>IF(OR(BX$4=0,Data_wide!$CA$110=""),"",IFERROR(ROUND(IF(BX$4=1,1+9*(MIN(MAX(Data_wide!$CA$110,BX$2),BX$3)-BX$2)/(BX$3-BX$2),1+9*(BX$3-MIN(MAX(Data_wide!$CA$110,BX$2),BX$3))/(BX$3-BX$2)),1),""))</f>
        <v/>
      </c>
      <c r="BY114" s="165">
        <f>IF(OR(BY$4=0,Data_wide!$CB$110=""),"",IFERROR(ROUND(IF(BY$4=1,1+9*(MIN(MAX(Data_wide!$CB$110,BY$2),BY$3)-BY$2)/(BY$3-BY$2),1+9*(BY$3-MIN(MAX(Data_wide!$CB$110,BY$2),BY$3))/(BY$3-BY$2)),1),""))</f>
        <v/>
      </c>
      <c r="BZ114" s="165">
        <f>IF(OR(BZ$4=0,Data_wide!$CC$110=""),"",IFERROR(ROUND(IF(BZ$4=1,1+9*(MIN(MAX(Data_wide!$CC$110,BZ$2),BZ$3)-BZ$2)/(BZ$3-BZ$2),1+9*(BZ$3-MIN(MAX(Data_wide!$CC$110,BZ$2),BZ$3))/(BZ$3-BZ$2)),1),""))</f>
        <v/>
      </c>
      <c r="CA114" s="165">
        <f>IF(OR(CA$4=0,Data_wide!$CD$110=""),"",IFERROR(ROUND(IF(CA$4=1,1+9*(MIN(MAX(Data_wide!$CD$110,CA$2),CA$3)-CA$2)/(CA$3-CA$2),1+9*(CA$3-MIN(MAX(Data_wide!$CD$110,CA$2),CA$3))/(CA$3-CA$2)),1),""))</f>
        <v/>
      </c>
      <c r="CB114" s="165">
        <f>IF(OR(CB$4=0,Data_wide!$CE$110=""),"",IFERROR(ROUND(IF(CB$4=1,1+9*(MIN(MAX(Data_wide!$CE$110,CB$2),CB$3)-CB$2)/(CB$3-CB$2),1+9*(CB$3-MIN(MAX(Data_wide!$CE$110,CB$2),CB$3))/(CB$3-CB$2)),1),""))</f>
        <v/>
      </c>
      <c r="CC114" s="165">
        <f>IF(OR(CC$4=0,Data_wide!$CF$110=""),"",IFERROR(ROUND(IF(CC$4=1,1+9*(MIN(MAX(Data_wide!$CF$110,CC$2),CC$3)-CC$2)/(CC$3-CC$2),1+9*(CC$3-MIN(MAX(Data_wide!$CF$110,CC$2),CC$3))/(CC$3-CC$2)),1),""))</f>
        <v/>
      </c>
      <c r="CD114" s="165">
        <f>IF(OR(CD$4=0,Data_wide!$CG$110=""),"",IFERROR(ROUND(IF(CD$4=1,1+9*(MIN(MAX(Data_wide!$CG$110,CD$2),CD$3)-CD$2)/(CD$3-CD$2),1+9*(CD$3-MIN(MAX(Data_wide!$CG$110,CD$2),CD$3))/(CD$3-CD$2)),1),""))</f>
        <v/>
      </c>
      <c r="CE114" s="165">
        <f>IF(OR(CE$4=0,Data_wide!$CH$110=""),"",IFERROR(ROUND(IF(CE$4=1,1+9*(MIN(MAX(Data_wide!$CH$110,CE$2),CE$3)-CE$2)/(CE$3-CE$2),1+9*(CE$3-MIN(MAX(Data_wide!$CH$110,CE$2),CE$3))/(CE$3-CE$2)),1),""))</f>
        <v/>
      </c>
      <c r="CF114" s="165">
        <f>IF(OR(CF$4=0,Data_wide!$CI$110=""),"",IFERROR(ROUND(IF(CF$4=1,1+9*(MIN(MAX(Data_wide!$CI$110,CF$2),CF$3)-CF$2)/(CF$3-CF$2),1+9*(CF$3-MIN(MAX(Data_wide!$CI$110,CF$2),CF$3))/(CF$3-CF$2)),1),""))</f>
        <v/>
      </c>
      <c r="CG114" s="165">
        <f>IF(OR(CG$4=0,Data_wide!$CJ$110=""),"",IFERROR(ROUND(IF(CG$4=1,1+9*(MIN(MAX(Data_wide!$CJ$110,CG$2),CG$3)-CG$2)/(CG$3-CG$2),1+9*(CG$3-MIN(MAX(Data_wide!$CJ$110,CG$2),CG$3))/(CG$3-CG$2)),1),""))</f>
        <v/>
      </c>
      <c r="CH114" s="165">
        <f>IF(OR(CH$4=0,Data_wide!$CK$110=""),"",IFERROR(ROUND(IF(CH$4=1,1+9*(MIN(MAX(Data_wide!$CK$110,CH$2),CH$3)-CH$2)/(CH$3-CH$2),1+9*(CH$3-MIN(MAX(Data_wide!$CK$110,CH$2),CH$3))/(CH$3-CH$2)),1),""))</f>
        <v/>
      </c>
      <c r="CI114" s="165">
        <f>IF(OR(CI$4=0,Data_wide!$CL$110=""),"",IFERROR(ROUND(IF(CI$4=1,1+9*(MIN(MAX(Data_wide!$CL$110,CI$2),CI$3)-CI$2)/(CI$3-CI$2),1+9*(CI$3-MIN(MAX(Data_wide!$CL$110,CI$2),CI$3))/(CI$3-CI$2)),1),""))</f>
        <v/>
      </c>
      <c r="CJ114" s="165">
        <f>IF(OR(CJ$4=0,Data_wide!$CM$110=""),"",IFERROR(ROUND(IF(CJ$4=1,1+9*(MIN(MAX(Data_wide!$CM$110,CJ$2),CJ$3)-CJ$2)/(CJ$3-CJ$2),1+9*(CJ$3-MIN(MAX(Data_wide!$CM$110,CJ$2),CJ$3))/(CJ$3-CJ$2)),1),""))</f>
        <v/>
      </c>
      <c r="CK114" s="165">
        <f>IF(OR(CK$4=0,Data_wide!$CN$110=""),"",IFERROR(ROUND(IF(CK$4=1,1+9*(MIN(MAX(Data_wide!$CN$110,CK$2),CK$3)-CK$2)/(CK$3-CK$2),1+9*(CK$3-MIN(MAX(Data_wide!$CN$110,CK$2),CK$3))/(CK$3-CK$2)),1),""))</f>
        <v/>
      </c>
      <c r="CL114" s="165">
        <f>IF(OR(CL$4=0,Data_wide!$CO$110=""),"",IFERROR(ROUND(IF(CL$4=1,1+9*(MIN(MAX(Data_wide!$CO$110,CL$2),CL$3)-CL$2)/(CL$3-CL$2),1+9*(CL$3-MIN(MAX(Data_wide!$CO$110,CL$2),CL$3))/(CL$3-CL$2)),1),""))</f>
        <v/>
      </c>
      <c r="CM114" s="165">
        <f>IF(OR(CM$4=0,Data_wide!$CP$110=""),"",IFERROR(ROUND(IF(CM$4=1,1+9*(MIN(MAX(Data_wide!$CP$110,CM$2),CM$3)-CM$2)/(CM$3-CM$2),1+9*(CM$3-MIN(MAX(Data_wide!$CP$110,CM$2),CM$3))/(CM$3-CM$2)),1),""))</f>
        <v/>
      </c>
      <c r="CN114" s="165">
        <f>IF(OR(CN$4=0,Data_wide!$CQ$110=""),"",IFERROR(ROUND(IF(CN$4=1,1+9*(MIN(MAX(Data_wide!$CQ$110,CN$2),CN$3)-CN$2)/(CN$3-CN$2),1+9*(CN$3-MIN(MAX(Data_wide!$CQ$110,CN$2),CN$3))/(CN$3-CN$2)),1),""))</f>
        <v/>
      </c>
      <c r="CO114" s="165">
        <f>IF(OR(CO$4=0,Data_wide!$CR$110=""),"",IFERROR(ROUND(IF(CO$4=1,1+9*(MIN(MAX(Data_wide!$CR$110,CO$2),CO$3)-CO$2)/(CO$3-CO$2),1+9*(CO$3-MIN(MAX(Data_wide!$CR$110,CO$2),CO$3))/(CO$3-CO$2)),1),""))</f>
        <v/>
      </c>
    </row>
    <row r="115" ht="14" customHeight="1">
      <c r="A115" s="161" t="inlineStr">
        <is>
          <t>LVA</t>
        </is>
      </c>
      <c r="B115" s="161" t="inlineStr">
        <is>
          <t>Latvia</t>
        </is>
      </c>
      <c r="C115" s="165">
        <f>IF(OR(C$4=0,Data_wide!$F$111=""),"",IFERROR(ROUND(IF(C$4=1,1+9*(MIN(MAX(Data_wide!$F$111,C$2),C$3)-C$2)/(C$3-C$2),1+9*(C$3-MIN(MAX(Data_wide!$F$111,C$2),C$3))/(C$3-C$2)),1),""))</f>
        <v/>
      </c>
      <c r="D115" s="165">
        <f>IF(OR(D$4=0,Data_wide!$G$111=""),"",IFERROR(ROUND(IF(D$4=1,1+9*(MIN(MAX(Data_wide!$G$111,D$2),D$3)-D$2)/(D$3-D$2),1+9*(D$3-MIN(MAX(Data_wide!$G$111,D$2),D$3))/(D$3-D$2)),1),""))</f>
        <v/>
      </c>
      <c r="E115" s="165">
        <f>IF(OR(E$4=0,Data_wide!$H$111=""),"",IFERROR(ROUND(IF(E$4=1,1+9*(MIN(MAX(Data_wide!$H$111,E$2),E$3)-E$2)/(E$3-E$2),1+9*(E$3-MIN(MAX(Data_wide!$H$111,E$2),E$3))/(E$3-E$2)),1),""))</f>
        <v/>
      </c>
      <c r="F115" s="165">
        <f>IF(OR(F$4=0,Data_wide!$I$111=""),"",IFERROR(ROUND(IF(F$4=1,1+9*(MIN(MAX(Data_wide!$I$111,F$2),F$3)-F$2)/(F$3-F$2),1+9*(F$3-MIN(MAX(Data_wide!$I$111,F$2),F$3))/(F$3-F$2)),1),""))</f>
        <v/>
      </c>
      <c r="G115" s="165">
        <f>IF(OR(G$4=0,Data_wide!$J$111=""),"",IFERROR(ROUND(IF(G$4=1,1+9*(MIN(MAX(Data_wide!$J$111,G$2),G$3)-G$2)/(G$3-G$2),1+9*(G$3-MIN(MAX(Data_wide!$J$111,G$2),G$3))/(G$3-G$2)),1),""))</f>
        <v/>
      </c>
      <c r="H115" s="165">
        <f>IF(OR(H$4=0,Data_wide!$K$111=""),"",IFERROR(ROUND(IF(H$4=1,1+9*(MIN(MAX(Data_wide!$K$111,H$2),H$3)-H$2)/(H$3-H$2),1+9*(H$3-MIN(MAX(Data_wide!$K$111,H$2),H$3))/(H$3-H$2)),1),""))</f>
        <v/>
      </c>
      <c r="I115" s="165">
        <f>IF(OR(I$4=0,Data_wide!$L$111=""),"",IFERROR(ROUND(IF(I$4=1,1+9*(MIN(MAX(Data_wide!$L$111,I$2),I$3)-I$2)/(I$3-I$2),1+9*(I$3-MIN(MAX(Data_wide!$L$111,I$2),I$3))/(I$3-I$2)),1),""))</f>
        <v/>
      </c>
      <c r="J115" s="165">
        <f>IF(OR(J$4=0,Data_wide!$M$111=""),"",IFERROR(ROUND(IF(J$4=1,1+9*(MIN(MAX(Data_wide!$M$111,J$2),J$3)-J$2)/(J$3-J$2),1+9*(J$3-MIN(MAX(Data_wide!$M$111,J$2),J$3))/(J$3-J$2)),1),""))</f>
        <v/>
      </c>
      <c r="K115" s="165">
        <f>IF(OR(K$4=0,Data_wide!$N$111=""),"",IFERROR(ROUND(IF(K$4=1,1+9*(MIN(MAX(Data_wide!$N$111,K$2),K$3)-K$2)/(K$3-K$2),1+9*(K$3-MIN(MAX(Data_wide!$N$111,K$2),K$3))/(K$3-K$2)),1),""))</f>
        <v/>
      </c>
      <c r="L115" s="165">
        <f>IF(OR(L$4=0,Data_wide!$O$111=""),"",IFERROR(ROUND(IF(L$4=1,1+9*(MIN(MAX(Data_wide!$O$111,L$2),L$3)-L$2)/(L$3-L$2),1+9*(L$3-MIN(MAX(Data_wide!$O$111,L$2),L$3))/(L$3-L$2)),1),""))</f>
        <v/>
      </c>
      <c r="M115" s="165">
        <f>IF(OR(M$4=0,Data_wide!$P$111=""),"",IFERROR(ROUND(IF(M$4=1,1+9*(MIN(MAX(Data_wide!$P$111,M$2),M$3)-M$2)/(M$3-M$2),1+9*(M$3-MIN(MAX(Data_wide!$P$111,M$2),M$3))/(M$3-M$2)),1),""))</f>
        <v/>
      </c>
      <c r="N115" s="165">
        <f>IF(OR(N$4=0,Data_wide!$Q$111=""),"",IFERROR(ROUND(IF(N$4=1,1+9*(MIN(MAX(Data_wide!$Q$111,N$2),N$3)-N$2)/(N$3-N$2),1+9*(N$3-MIN(MAX(Data_wide!$Q$111,N$2),N$3))/(N$3-N$2)),1),""))</f>
        <v/>
      </c>
      <c r="O115" s="165">
        <f>IF(OR(O$4=0,Data_wide!$R$111=""),"",IFERROR(ROUND(IF(O$4=1,1+9*(MIN(MAX(Data_wide!$R$111,O$2),O$3)-O$2)/(O$3-O$2),1+9*(O$3-MIN(MAX(Data_wide!$R$111,O$2),O$3))/(O$3-O$2)),1),""))</f>
        <v/>
      </c>
      <c r="P115" s="165">
        <f>IF(OR(P$4=0,Data_wide!$S$111=""),"",IFERROR(ROUND(IF(P$4=1,1+9*(MIN(MAX(Data_wide!$S$111,P$2),P$3)-P$2)/(P$3-P$2),1+9*(P$3-MIN(MAX(Data_wide!$S$111,P$2),P$3))/(P$3-P$2)),1),""))</f>
        <v/>
      </c>
      <c r="Q115" s="165">
        <f>IF(OR(Q$4=0,Data_wide!$T$111=""),"",IFERROR(ROUND(IF(Q$4=1,1+9*(MIN(MAX(Data_wide!$T$111,Q$2),Q$3)-Q$2)/(Q$3-Q$2),1+9*(Q$3-MIN(MAX(Data_wide!$T$111,Q$2),Q$3))/(Q$3-Q$2)),1),""))</f>
        <v/>
      </c>
      <c r="R115" s="165">
        <f>IF(OR(R$4=0,Data_wide!$U$111=""),"",IFERROR(ROUND(IF(R$4=1,1+9*(MIN(MAX(Data_wide!$U$111,R$2),R$3)-R$2)/(R$3-R$2),1+9*(R$3-MIN(MAX(Data_wide!$U$111,R$2),R$3))/(R$3-R$2)),1),""))</f>
        <v/>
      </c>
      <c r="S115" s="165">
        <f>IF(OR(S$4=0,Data_wide!$V$111=""),"",IFERROR(ROUND(IF(S$4=1,1+9*(MIN(MAX(Data_wide!$V$111,S$2),S$3)-S$2)/(S$3-S$2),1+9*(S$3-MIN(MAX(Data_wide!$V$111,S$2),S$3))/(S$3-S$2)),1),""))</f>
        <v/>
      </c>
      <c r="T115" s="165">
        <f>IF(OR(T$4=0,Data_wide!$W$111=""),"",IFERROR(ROUND(IF(T$4=1,1+9*(MIN(MAX(Data_wide!$W$111,T$2),T$3)-T$2)/(T$3-T$2),1+9*(T$3-MIN(MAX(Data_wide!$W$111,T$2),T$3))/(T$3-T$2)),1),""))</f>
        <v/>
      </c>
      <c r="U115" s="165">
        <f>IF(OR(U$4=0,Data_wide!$X$111=""),"",IFERROR(ROUND(IF(U$4=1,1+9*(MIN(MAX(Data_wide!$X$111,U$2),U$3)-U$2)/(U$3-U$2),1+9*(U$3-MIN(MAX(Data_wide!$X$111,U$2),U$3))/(U$3-U$2)),1),""))</f>
        <v/>
      </c>
      <c r="V115" s="165">
        <f>IF(OR(V$4=0,Data_wide!$Y$111=""),"",IFERROR(ROUND(IF(V$4=1,1+9*(MIN(MAX(Data_wide!$Y$111,V$2),V$3)-V$2)/(V$3-V$2),1+9*(V$3-MIN(MAX(Data_wide!$Y$111,V$2),V$3))/(V$3-V$2)),1),""))</f>
        <v/>
      </c>
      <c r="W115" s="165">
        <f>IF(OR(W$4=0,Data_wide!$Z$111=""),"",IFERROR(ROUND(IF(W$4=1,1+9*(MIN(MAX(Data_wide!$Z$111,W$2),W$3)-W$2)/(W$3-W$2),1+9*(W$3-MIN(MAX(Data_wide!$Z$111,W$2),W$3))/(W$3-W$2)),1),""))</f>
        <v/>
      </c>
      <c r="X115" s="165">
        <f>IF(OR(X$4=0,Data_wide!$AA$111=""),"",IFERROR(ROUND(IF(X$4=1,1+9*(MIN(MAX(Data_wide!$AA$111,X$2),X$3)-X$2)/(X$3-X$2),1+9*(X$3-MIN(MAX(Data_wide!$AA$111,X$2),X$3))/(X$3-X$2)),1),""))</f>
        <v/>
      </c>
      <c r="Y115" s="165">
        <f>IF(OR(Y$4=0,Data_wide!$AB$111=""),"",IFERROR(ROUND(IF(Y$4=1,1+9*(MIN(MAX(Data_wide!$AB$111,Y$2),Y$3)-Y$2)/(Y$3-Y$2),1+9*(Y$3-MIN(MAX(Data_wide!$AB$111,Y$2),Y$3))/(Y$3-Y$2)),1),""))</f>
        <v/>
      </c>
      <c r="Z115" s="165">
        <f>IF(OR(Z$4=0,Data_wide!$AC$111=""),"",IFERROR(ROUND(IF(Z$4=1,1+9*(MIN(MAX(Data_wide!$AC$111,Z$2),Z$3)-Z$2)/(Z$3-Z$2),1+9*(Z$3-MIN(MAX(Data_wide!$AC$111,Z$2),Z$3))/(Z$3-Z$2)),1),""))</f>
        <v/>
      </c>
      <c r="AA115" s="165">
        <f>IF(OR(AA$4=0,Data_wide!$AD$111=""),"",IFERROR(ROUND(IF(AA$4=1,1+9*(MIN(MAX(Data_wide!$AD$111,AA$2),AA$3)-AA$2)/(AA$3-AA$2),1+9*(AA$3-MIN(MAX(Data_wide!$AD$111,AA$2),AA$3))/(AA$3-AA$2)),1),""))</f>
        <v/>
      </c>
      <c r="AB115" s="165">
        <f>IF(OR(AB$4=0,Data_wide!$AE$111=""),"",IFERROR(ROUND(IF(AB$4=1,1+9*(MIN(MAX(Data_wide!$AE$111,AB$2),AB$3)-AB$2)/(AB$3-AB$2),1+9*(AB$3-MIN(MAX(Data_wide!$AE$111,AB$2),AB$3))/(AB$3-AB$2)),1),""))</f>
        <v/>
      </c>
      <c r="AC115" s="165">
        <f>IF(OR(AC$4=0,Data_wide!$AF$111=""),"",IFERROR(ROUND(IF(AC$4=1,1+9*(MIN(MAX(Data_wide!$AF$111,AC$2),AC$3)-AC$2)/(AC$3-AC$2),1+9*(AC$3-MIN(MAX(Data_wide!$AF$111,AC$2),AC$3))/(AC$3-AC$2)),1),""))</f>
        <v/>
      </c>
      <c r="AD115" s="165">
        <f>IF(OR(AD$4=0,Data_wide!$AG$111=""),"",IFERROR(ROUND(IF(AD$4=1,1+9*(MIN(MAX(Data_wide!$AG$111,AD$2),AD$3)-AD$2)/(AD$3-AD$2),1+9*(AD$3-MIN(MAX(Data_wide!$AG$111,AD$2),AD$3))/(AD$3-AD$2)),1),""))</f>
        <v/>
      </c>
      <c r="AE115" s="165">
        <f>IF(OR(AE$4=0,Data_wide!$AH$111=""),"",IFERROR(ROUND(IF(AE$4=1,1+9*(MIN(MAX(Data_wide!$AH$111,AE$2),AE$3)-AE$2)/(AE$3-AE$2),1+9*(AE$3-MIN(MAX(Data_wide!$AH$111,AE$2),AE$3))/(AE$3-AE$2)),1),""))</f>
        <v/>
      </c>
      <c r="AF115" s="165">
        <f>IF(OR(AF$4=0,Data_wide!$AI$111=""),"",IFERROR(ROUND(IF(AF$4=1,1+9*(MIN(MAX(Data_wide!$AI$111,AF$2),AF$3)-AF$2)/(AF$3-AF$2),1+9*(AF$3-MIN(MAX(Data_wide!$AI$111,AF$2),AF$3))/(AF$3-AF$2)),1),""))</f>
        <v/>
      </c>
      <c r="AG115" s="165">
        <f>IF(OR(AG$4=0,Data_wide!$AJ$111=""),"",IFERROR(ROUND(IF(AG$4=1,1+9*(MIN(MAX(Data_wide!$AJ$111,AG$2),AG$3)-AG$2)/(AG$3-AG$2),1+9*(AG$3-MIN(MAX(Data_wide!$AJ$111,AG$2),AG$3))/(AG$3-AG$2)),1),""))</f>
        <v/>
      </c>
      <c r="AH115" s="165">
        <f>IF(OR(AH$4=0,Data_wide!$AK$111=""),"",IFERROR(ROUND(IF(AH$4=1,1+9*(MIN(MAX(Data_wide!$AK$111,AH$2),AH$3)-AH$2)/(AH$3-AH$2),1+9*(AH$3-MIN(MAX(Data_wide!$AK$111,AH$2),AH$3))/(AH$3-AH$2)),1),""))</f>
        <v/>
      </c>
      <c r="AI115" s="165">
        <f>IF(OR(AI$4=0,Data_wide!$AL$111=""),"",IFERROR(ROUND(IF(AI$4=1,1+9*(MIN(MAX(Data_wide!$AL$111,AI$2),AI$3)-AI$2)/(AI$3-AI$2),1+9*(AI$3-MIN(MAX(Data_wide!$AL$111,AI$2),AI$3))/(AI$3-AI$2)),1),""))</f>
        <v/>
      </c>
      <c r="AJ115" s="165">
        <f>IF(OR(AJ$4=0,Data_wide!$AM$111=""),"",IFERROR(ROUND(IF(AJ$4=1,1+9*(MIN(MAX(Data_wide!$AM$111,AJ$2),AJ$3)-AJ$2)/(AJ$3-AJ$2),1+9*(AJ$3-MIN(MAX(Data_wide!$AM$111,AJ$2),AJ$3))/(AJ$3-AJ$2)),1),""))</f>
        <v/>
      </c>
      <c r="AK115" s="165">
        <f>IF(OR(AK$4=0,Data_wide!$AN$111=""),"",IFERROR(ROUND(IF(AK$4=1,1+9*(MIN(MAX(Data_wide!$AN$111,AK$2),AK$3)-AK$2)/(AK$3-AK$2),1+9*(AK$3-MIN(MAX(Data_wide!$AN$111,AK$2),AK$3))/(AK$3-AK$2)),1),""))</f>
        <v/>
      </c>
      <c r="AL115" s="165">
        <f>IF(OR(AL$4=0,Data_wide!$AO$111=""),"",IFERROR(ROUND(IF(AL$4=1,1+9*(MIN(MAX(Data_wide!$AO$111,AL$2),AL$3)-AL$2)/(AL$3-AL$2),1+9*(AL$3-MIN(MAX(Data_wide!$AO$111,AL$2),AL$3))/(AL$3-AL$2)),1),""))</f>
        <v/>
      </c>
      <c r="AM115" s="165">
        <f>IF(OR(AM$4=0,Data_wide!$AP$111=""),"",IFERROR(ROUND(IF(AM$4=1,1+9*(MIN(MAX(Data_wide!$AP$111,AM$2),AM$3)-AM$2)/(AM$3-AM$2),1+9*(AM$3-MIN(MAX(Data_wide!$AP$111,AM$2),AM$3))/(AM$3-AM$2)),1),""))</f>
        <v/>
      </c>
      <c r="AN115" s="165">
        <f>IF(OR(AN$4=0,Data_wide!$AQ$111=""),"",IFERROR(ROUND(IF(AN$4=1,1+9*(MIN(MAX(Data_wide!$AQ$111,AN$2),AN$3)-AN$2)/(AN$3-AN$2),1+9*(AN$3-MIN(MAX(Data_wide!$AQ$111,AN$2),AN$3))/(AN$3-AN$2)),1),""))</f>
        <v/>
      </c>
      <c r="AO115" s="165">
        <f>IF(OR(AO$4=0,Data_wide!$AR$111=""),"",IFERROR(ROUND(IF(AO$4=1,1+9*(MIN(MAX(Data_wide!$AR$111,AO$2),AO$3)-AO$2)/(AO$3-AO$2),1+9*(AO$3-MIN(MAX(Data_wide!$AR$111,AO$2),AO$3))/(AO$3-AO$2)),1),""))</f>
        <v/>
      </c>
      <c r="AP115" s="165">
        <f>IF(OR(AP$4=0,Data_wide!$AS$111=""),"",IFERROR(ROUND(IF(AP$4=1,1+9*(MIN(MAX(Data_wide!$AS$111,AP$2),AP$3)-AP$2)/(AP$3-AP$2),1+9*(AP$3-MIN(MAX(Data_wide!$AS$111,AP$2),AP$3))/(AP$3-AP$2)),1),""))</f>
        <v/>
      </c>
      <c r="AQ115" s="165">
        <f>IF(OR(AQ$4=0,Data_wide!$AT$111=""),"",IFERROR(ROUND(IF(AQ$4=1,1+9*(MIN(MAX(Data_wide!$AT$111,AQ$2),AQ$3)-AQ$2)/(AQ$3-AQ$2),1+9*(AQ$3-MIN(MAX(Data_wide!$AT$111,AQ$2),AQ$3))/(AQ$3-AQ$2)),1),""))</f>
        <v/>
      </c>
      <c r="AR115" s="165">
        <f>IF(OR(AR$4=0,Data_wide!$AU$111=""),"",IFERROR(ROUND(IF(AR$4=1,1+9*(MIN(MAX(Data_wide!$AU$111,AR$2),AR$3)-AR$2)/(AR$3-AR$2),1+9*(AR$3-MIN(MAX(Data_wide!$AU$111,AR$2),AR$3))/(AR$3-AR$2)),1),""))</f>
        <v/>
      </c>
      <c r="AS115" s="165">
        <f>IF(OR(AS$4=0,Data_wide!$AV$111=""),"",IFERROR(ROUND(IF(AS$4=1,1+9*(MIN(MAX(Data_wide!$AV$111,AS$2),AS$3)-AS$2)/(AS$3-AS$2),1+9*(AS$3-MIN(MAX(Data_wide!$AV$111,AS$2),AS$3))/(AS$3-AS$2)),1),""))</f>
        <v/>
      </c>
      <c r="AT115" s="165">
        <f>IF(OR(AT$4=0,Data_wide!$AW$111=""),"",IFERROR(ROUND(IF(AT$4=1,1+9*(MIN(MAX(Data_wide!$AW$111,AT$2),AT$3)-AT$2)/(AT$3-AT$2),1+9*(AT$3-MIN(MAX(Data_wide!$AW$111,AT$2),AT$3))/(AT$3-AT$2)),1),""))</f>
        <v/>
      </c>
      <c r="AU115" s="165">
        <f>IF(OR(AU$4=0,Data_wide!$AX$111=""),"",IFERROR(ROUND(IF(AU$4=1,1+9*(MIN(MAX(Data_wide!$AX$111,AU$2),AU$3)-AU$2)/(AU$3-AU$2),1+9*(AU$3-MIN(MAX(Data_wide!$AX$111,AU$2),AU$3))/(AU$3-AU$2)),1),""))</f>
        <v/>
      </c>
      <c r="AV115" s="165">
        <f>IF(OR(AV$4=0,Data_wide!$AY$111=""),"",IFERROR(ROUND(IF(AV$4=1,1+9*(MIN(MAX(Data_wide!$AY$111,AV$2),AV$3)-AV$2)/(AV$3-AV$2),1+9*(AV$3-MIN(MAX(Data_wide!$AY$111,AV$2),AV$3))/(AV$3-AV$2)),1),""))</f>
        <v/>
      </c>
      <c r="AW115" s="165">
        <f>IF(OR(AW$4=0,Data_wide!$AZ$111=""),"",IFERROR(ROUND(IF(AW$4=1,1+9*(MIN(MAX(Data_wide!$AZ$111,AW$2),AW$3)-AW$2)/(AW$3-AW$2),1+9*(AW$3-MIN(MAX(Data_wide!$AZ$111,AW$2),AW$3))/(AW$3-AW$2)),1),""))</f>
        <v/>
      </c>
      <c r="AX115" s="165">
        <f>IF(OR(AX$4=0,Data_wide!$BA$111=""),"",IFERROR(ROUND(IF(AX$4=1,1+9*(MIN(MAX(Data_wide!$BA$111,AX$2),AX$3)-AX$2)/(AX$3-AX$2),1+9*(AX$3-MIN(MAX(Data_wide!$BA$111,AX$2),AX$3))/(AX$3-AX$2)),1),""))</f>
        <v/>
      </c>
      <c r="AY115" s="165">
        <f>IF(OR(AY$4=0,Data_wide!$BB$111=""),"",IFERROR(ROUND(IF(AY$4=1,1+9*(MIN(MAX(Data_wide!$BB$111,AY$2),AY$3)-AY$2)/(AY$3-AY$2),1+9*(AY$3-MIN(MAX(Data_wide!$BB$111,AY$2),AY$3))/(AY$3-AY$2)),1),""))</f>
        <v/>
      </c>
      <c r="AZ115" s="165">
        <f>IF(OR(AZ$4=0,Data_wide!$BC$111=""),"",IFERROR(ROUND(IF(AZ$4=1,1+9*(MIN(MAX(Data_wide!$BC$111,AZ$2),AZ$3)-AZ$2)/(AZ$3-AZ$2),1+9*(AZ$3-MIN(MAX(Data_wide!$BC$111,AZ$2),AZ$3))/(AZ$3-AZ$2)),1),""))</f>
        <v/>
      </c>
      <c r="BA115" s="165">
        <f>IF(OR(BA$4=0,Data_wide!$BD$111=""),"",IFERROR(ROUND(IF(BA$4=1,1+9*(MIN(MAX(Data_wide!$BD$111,BA$2),BA$3)-BA$2)/(BA$3-BA$2),1+9*(BA$3-MIN(MAX(Data_wide!$BD$111,BA$2),BA$3))/(BA$3-BA$2)),1),""))</f>
        <v/>
      </c>
      <c r="BB115" s="165">
        <f>IF(OR(BB$4=0,Data_wide!$BE$111=""),"",IFERROR(ROUND(IF(BB$4=1,1+9*(MIN(MAX(Data_wide!$BE$111,BB$2),BB$3)-BB$2)/(BB$3-BB$2),1+9*(BB$3-MIN(MAX(Data_wide!$BE$111,BB$2),BB$3))/(BB$3-BB$2)),1),""))</f>
        <v/>
      </c>
      <c r="BC115" s="165">
        <f>IF(OR(BC$4=0,Data_wide!$BF$111=""),"",IFERROR(ROUND(IF(BC$4=1,1+9*(MIN(MAX(Data_wide!$BF$111,BC$2),BC$3)-BC$2)/(BC$3-BC$2),1+9*(BC$3-MIN(MAX(Data_wide!$BF$111,BC$2),BC$3))/(BC$3-BC$2)),1),""))</f>
        <v/>
      </c>
      <c r="BD115" s="165">
        <f>IF(OR(BD$4=0,Data_wide!$BG$111=""),"",IFERROR(ROUND(IF(BD$4=1,1+9*(MIN(MAX(Data_wide!$BG$111,BD$2),BD$3)-BD$2)/(BD$3-BD$2),1+9*(BD$3-MIN(MAX(Data_wide!$BG$111,BD$2),BD$3))/(BD$3-BD$2)),1),""))</f>
        <v/>
      </c>
      <c r="BE115" s="165">
        <f>IF(OR(BE$4=0,Data_wide!$BH$111=""),"",IFERROR(ROUND(IF(BE$4=1,1+9*(MIN(MAX(Data_wide!$BH$111,BE$2),BE$3)-BE$2)/(BE$3-BE$2),1+9*(BE$3-MIN(MAX(Data_wide!$BH$111,BE$2),BE$3))/(BE$3-BE$2)),1),""))</f>
        <v/>
      </c>
      <c r="BF115" s="165">
        <f>IF(OR(BF$4=0,Data_wide!$BI$111=""),"",IFERROR(ROUND(IF(BF$4=1,1+9*(MIN(MAX(Data_wide!$BI$111,BF$2),BF$3)-BF$2)/(BF$3-BF$2),1+9*(BF$3-MIN(MAX(Data_wide!$BI$111,BF$2),BF$3))/(BF$3-BF$2)),1),""))</f>
        <v/>
      </c>
      <c r="BG115" s="165">
        <f>IF(OR(BG$4=0,Data_wide!$BJ$111=""),"",IFERROR(ROUND(IF(BG$4=1,1+9*(MIN(MAX(Data_wide!$BJ$111,BG$2),BG$3)-BG$2)/(BG$3-BG$2),1+9*(BG$3-MIN(MAX(Data_wide!$BJ$111,BG$2),BG$3))/(BG$3-BG$2)),1),""))</f>
        <v/>
      </c>
      <c r="BH115" s="165">
        <f>IF(OR(BH$4=0,Data_wide!$BK$111=""),"",IFERROR(ROUND(IF(BH$4=1,1+9*(MIN(MAX(Data_wide!$BK$111,BH$2),BH$3)-BH$2)/(BH$3-BH$2),1+9*(BH$3-MIN(MAX(Data_wide!$BK$111,BH$2),BH$3))/(BH$3-BH$2)),1),""))</f>
        <v/>
      </c>
      <c r="BI115" s="165">
        <f>IF(OR(BI$4=0,Data_wide!$BL$111=""),"",IFERROR(ROUND(IF(BI$4=1,1+9*(MIN(MAX(Data_wide!$BL$111,BI$2),BI$3)-BI$2)/(BI$3-BI$2),1+9*(BI$3-MIN(MAX(Data_wide!$BL$111,BI$2),BI$3))/(BI$3-BI$2)),1),""))</f>
        <v/>
      </c>
      <c r="BJ115" s="165">
        <f>IF(OR(BJ$4=0,Data_wide!$BM$111=""),"",IFERROR(ROUND(IF(BJ$4=1,1+9*(MIN(MAX(Data_wide!$BM$111,BJ$2),BJ$3)-BJ$2)/(BJ$3-BJ$2),1+9*(BJ$3-MIN(MAX(Data_wide!$BM$111,BJ$2),BJ$3))/(BJ$3-BJ$2)),1),""))</f>
        <v/>
      </c>
      <c r="BK115" s="165">
        <f>IF(OR(BK$4=0,Data_wide!$BN$111=""),"",IFERROR(ROUND(IF(BK$4=1,1+9*(MIN(MAX(Data_wide!$BN$111,BK$2),BK$3)-BK$2)/(BK$3-BK$2),1+9*(BK$3-MIN(MAX(Data_wide!$BN$111,BK$2),BK$3))/(BK$3-BK$2)),1),""))</f>
        <v/>
      </c>
      <c r="BL115" s="165">
        <f>IF(OR(BL$4=0,Data_wide!$BO$111=""),"",IFERROR(ROUND(IF(BL$4=1,1+9*(MIN(MAX(Data_wide!$BO$111,BL$2),BL$3)-BL$2)/(BL$3-BL$2),1+9*(BL$3-MIN(MAX(Data_wide!$BO$111,BL$2),BL$3))/(BL$3-BL$2)),1),""))</f>
        <v/>
      </c>
      <c r="BM115" s="165">
        <f>IF(OR(BM$4=0,Data_wide!$BP$111=""),"",IFERROR(ROUND(IF(BM$4=1,1+9*(MIN(MAX(Data_wide!$BP$111,BM$2),BM$3)-BM$2)/(BM$3-BM$2),1+9*(BM$3-MIN(MAX(Data_wide!$BP$111,BM$2),BM$3))/(BM$3-BM$2)),1),""))</f>
        <v/>
      </c>
      <c r="BN115" s="165">
        <f>IF(OR(BN$4=0,Data_wide!$BQ$111=""),"",IFERROR(ROUND(IF(BN$4=1,1+9*(MIN(MAX(Data_wide!$BQ$111,BN$2),BN$3)-BN$2)/(BN$3-BN$2),1+9*(BN$3-MIN(MAX(Data_wide!$BQ$111,BN$2),BN$3))/(BN$3-BN$2)),1),""))</f>
        <v/>
      </c>
      <c r="BO115" s="165">
        <f>IF(OR(BO$4=0,Data_wide!$BR$111=""),"",IFERROR(ROUND(IF(BO$4=1,1+9*(MIN(MAX(Data_wide!$BR$111,BO$2),BO$3)-BO$2)/(BO$3-BO$2),1+9*(BO$3-MIN(MAX(Data_wide!$BR$111,BO$2),BO$3))/(BO$3-BO$2)),1),""))</f>
        <v/>
      </c>
      <c r="BP115" s="165">
        <f>IF(OR(BP$4=0,Data_wide!$BS$111=""),"",IFERROR(ROUND(IF(BP$4=1,1+9*(MIN(MAX(Data_wide!$BS$111,BP$2),BP$3)-BP$2)/(BP$3-BP$2),1+9*(BP$3-MIN(MAX(Data_wide!$BS$111,BP$2),BP$3))/(BP$3-BP$2)),1),""))</f>
        <v/>
      </c>
      <c r="BQ115" s="165">
        <f>IF(OR(BQ$4=0,Data_wide!$BT$111=""),"",IFERROR(ROUND(IF(BQ$4=1,1+9*(MIN(MAX(Data_wide!$BT$111,BQ$2),BQ$3)-BQ$2)/(BQ$3-BQ$2),1+9*(BQ$3-MIN(MAX(Data_wide!$BT$111,BQ$2),BQ$3))/(BQ$3-BQ$2)),1),""))</f>
        <v/>
      </c>
      <c r="BR115" s="165">
        <f>IF(OR(BR$4=0,Data_wide!$BU$111=""),"",IFERROR(ROUND(IF(BR$4=1,1+9*(MIN(MAX(Data_wide!$BU$111,BR$2),BR$3)-BR$2)/(BR$3-BR$2),1+9*(BR$3-MIN(MAX(Data_wide!$BU$111,BR$2),BR$3))/(BR$3-BR$2)),1),""))</f>
        <v/>
      </c>
      <c r="BS115" s="165">
        <f>IF(OR(BS$4=0,Data_wide!$BV$111=""),"",IFERROR(ROUND(IF(BS$4=1,1+9*(MIN(MAX(Data_wide!$BV$111,BS$2),BS$3)-BS$2)/(BS$3-BS$2),1+9*(BS$3-MIN(MAX(Data_wide!$BV$111,BS$2),BS$3))/(BS$3-BS$2)),1),""))</f>
        <v/>
      </c>
      <c r="BT115" s="165">
        <f>IF(OR(BT$4=0,Data_wide!$BW$111=""),"",IFERROR(ROUND(IF(BT$4=1,1+9*(MIN(MAX(Data_wide!$BW$111,BT$2),BT$3)-BT$2)/(BT$3-BT$2),1+9*(BT$3-MIN(MAX(Data_wide!$BW$111,BT$2),BT$3))/(BT$3-BT$2)),1),""))</f>
        <v/>
      </c>
      <c r="BU115" s="165">
        <f>IF(OR(BU$4=0,Data_wide!$BX$111=""),"",IFERROR(ROUND(IF(BU$4=1,1+9*(MIN(MAX(Data_wide!$BX$111,BU$2),BU$3)-BU$2)/(BU$3-BU$2),1+9*(BU$3-MIN(MAX(Data_wide!$BX$111,BU$2),BU$3))/(BU$3-BU$2)),1),""))</f>
        <v/>
      </c>
      <c r="BV115" s="165">
        <f>IF(OR(BV$4=0,Data_wide!$BY$111=""),"",IFERROR(ROUND(IF(BV$4=1,1+9*(MIN(MAX(Data_wide!$BY$111,BV$2),BV$3)-BV$2)/(BV$3-BV$2),1+9*(BV$3-MIN(MAX(Data_wide!$BY$111,BV$2),BV$3))/(BV$3-BV$2)),1),""))</f>
        <v/>
      </c>
      <c r="BW115" s="165">
        <f>IF(OR(BW$4=0,Data_wide!$BZ$111=""),"",IFERROR(ROUND(IF(BW$4=1,1+9*(MIN(MAX(Data_wide!$BZ$111,BW$2),BW$3)-BW$2)/(BW$3-BW$2),1+9*(BW$3-MIN(MAX(Data_wide!$BZ$111,BW$2),BW$3))/(BW$3-BW$2)),1),""))</f>
        <v/>
      </c>
      <c r="BX115" s="165">
        <f>IF(OR(BX$4=0,Data_wide!$CA$111=""),"",IFERROR(ROUND(IF(BX$4=1,1+9*(MIN(MAX(Data_wide!$CA$111,BX$2),BX$3)-BX$2)/(BX$3-BX$2),1+9*(BX$3-MIN(MAX(Data_wide!$CA$111,BX$2),BX$3))/(BX$3-BX$2)),1),""))</f>
        <v/>
      </c>
      <c r="BY115" s="165">
        <f>IF(OR(BY$4=0,Data_wide!$CB$111=""),"",IFERROR(ROUND(IF(BY$4=1,1+9*(MIN(MAX(Data_wide!$CB$111,BY$2),BY$3)-BY$2)/(BY$3-BY$2),1+9*(BY$3-MIN(MAX(Data_wide!$CB$111,BY$2),BY$3))/(BY$3-BY$2)),1),""))</f>
        <v/>
      </c>
      <c r="BZ115" s="165">
        <f>IF(OR(BZ$4=0,Data_wide!$CC$111=""),"",IFERROR(ROUND(IF(BZ$4=1,1+9*(MIN(MAX(Data_wide!$CC$111,BZ$2),BZ$3)-BZ$2)/(BZ$3-BZ$2),1+9*(BZ$3-MIN(MAX(Data_wide!$CC$111,BZ$2),BZ$3))/(BZ$3-BZ$2)),1),""))</f>
        <v/>
      </c>
      <c r="CA115" s="165">
        <f>IF(OR(CA$4=0,Data_wide!$CD$111=""),"",IFERROR(ROUND(IF(CA$4=1,1+9*(MIN(MAX(Data_wide!$CD$111,CA$2),CA$3)-CA$2)/(CA$3-CA$2),1+9*(CA$3-MIN(MAX(Data_wide!$CD$111,CA$2),CA$3))/(CA$3-CA$2)),1),""))</f>
        <v/>
      </c>
      <c r="CB115" s="165">
        <f>IF(OR(CB$4=0,Data_wide!$CE$111=""),"",IFERROR(ROUND(IF(CB$4=1,1+9*(MIN(MAX(Data_wide!$CE$111,CB$2),CB$3)-CB$2)/(CB$3-CB$2),1+9*(CB$3-MIN(MAX(Data_wide!$CE$111,CB$2),CB$3))/(CB$3-CB$2)),1),""))</f>
        <v/>
      </c>
      <c r="CC115" s="165">
        <f>IF(OR(CC$4=0,Data_wide!$CF$111=""),"",IFERROR(ROUND(IF(CC$4=1,1+9*(MIN(MAX(Data_wide!$CF$111,CC$2),CC$3)-CC$2)/(CC$3-CC$2),1+9*(CC$3-MIN(MAX(Data_wide!$CF$111,CC$2),CC$3))/(CC$3-CC$2)),1),""))</f>
        <v/>
      </c>
      <c r="CD115" s="165">
        <f>IF(OR(CD$4=0,Data_wide!$CG$111=""),"",IFERROR(ROUND(IF(CD$4=1,1+9*(MIN(MAX(Data_wide!$CG$111,CD$2),CD$3)-CD$2)/(CD$3-CD$2),1+9*(CD$3-MIN(MAX(Data_wide!$CG$111,CD$2),CD$3))/(CD$3-CD$2)),1),""))</f>
        <v/>
      </c>
      <c r="CE115" s="165">
        <f>IF(OR(CE$4=0,Data_wide!$CH$111=""),"",IFERROR(ROUND(IF(CE$4=1,1+9*(MIN(MAX(Data_wide!$CH$111,CE$2),CE$3)-CE$2)/(CE$3-CE$2),1+9*(CE$3-MIN(MAX(Data_wide!$CH$111,CE$2),CE$3))/(CE$3-CE$2)),1),""))</f>
        <v/>
      </c>
      <c r="CF115" s="165">
        <f>IF(OR(CF$4=0,Data_wide!$CI$111=""),"",IFERROR(ROUND(IF(CF$4=1,1+9*(MIN(MAX(Data_wide!$CI$111,CF$2),CF$3)-CF$2)/(CF$3-CF$2),1+9*(CF$3-MIN(MAX(Data_wide!$CI$111,CF$2),CF$3))/(CF$3-CF$2)),1),""))</f>
        <v/>
      </c>
      <c r="CG115" s="165">
        <f>IF(OR(CG$4=0,Data_wide!$CJ$111=""),"",IFERROR(ROUND(IF(CG$4=1,1+9*(MIN(MAX(Data_wide!$CJ$111,CG$2),CG$3)-CG$2)/(CG$3-CG$2),1+9*(CG$3-MIN(MAX(Data_wide!$CJ$111,CG$2),CG$3))/(CG$3-CG$2)),1),""))</f>
        <v/>
      </c>
      <c r="CH115" s="165">
        <f>IF(OR(CH$4=0,Data_wide!$CK$111=""),"",IFERROR(ROUND(IF(CH$4=1,1+9*(MIN(MAX(Data_wide!$CK$111,CH$2),CH$3)-CH$2)/(CH$3-CH$2),1+9*(CH$3-MIN(MAX(Data_wide!$CK$111,CH$2),CH$3))/(CH$3-CH$2)),1),""))</f>
        <v/>
      </c>
      <c r="CI115" s="165">
        <f>IF(OR(CI$4=0,Data_wide!$CL$111=""),"",IFERROR(ROUND(IF(CI$4=1,1+9*(MIN(MAX(Data_wide!$CL$111,CI$2),CI$3)-CI$2)/(CI$3-CI$2),1+9*(CI$3-MIN(MAX(Data_wide!$CL$111,CI$2),CI$3))/(CI$3-CI$2)),1),""))</f>
        <v/>
      </c>
      <c r="CJ115" s="165">
        <f>IF(OR(CJ$4=0,Data_wide!$CM$111=""),"",IFERROR(ROUND(IF(CJ$4=1,1+9*(MIN(MAX(Data_wide!$CM$111,CJ$2),CJ$3)-CJ$2)/(CJ$3-CJ$2),1+9*(CJ$3-MIN(MAX(Data_wide!$CM$111,CJ$2),CJ$3))/(CJ$3-CJ$2)),1),""))</f>
        <v/>
      </c>
      <c r="CK115" s="165">
        <f>IF(OR(CK$4=0,Data_wide!$CN$111=""),"",IFERROR(ROUND(IF(CK$4=1,1+9*(MIN(MAX(Data_wide!$CN$111,CK$2),CK$3)-CK$2)/(CK$3-CK$2),1+9*(CK$3-MIN(MAX(Data_wide!$CN$111,CK$2),CK$3))/(CK$3-CK$2)),1),""))</f>
        <v/>
      </c>
      <c r="CL115" s="165">
        <f>IF(OR(CL$4=0,Data_wide!$CO$111=""),"",IFERROR(ROUND(IF(CL$4=1,1+9*(MIN(MAX(Data_wide!$CO$111,CL$2),CL$3)-CL$2)/(CL$3-CL$2),1+9*(CL$3-MIN(MAX(Data_wide!$CO$111,CL$2),CL$3))/(CL$3-CL$2)),1),""))</f>
        <v/>
      </c>
      <c r="CM115" s="165">
        <f>IF(OR(CM$4=0,Data_wide!$CP$111=""),"",IFERROR(ROUND(IF(CM$4=1,1+9*(MIN(MAX(Data_wide!$CP$111,CM$2),CM$3)-CM$2)/(CM$3-CM$2),1+9*(CM$3-MIN(MAX(Data_wide!$CP$111,CM$2),CM$3))/(CM$3-CM$2)),1),""))</f>
        <v/>
      </c>
      <c r="CN115" s="165">
        <f>IF(OR(CN$4=0,Data_wide!$CQ$111=""),"",IFERROR(ROUND(IF(CN$4=1,1+9*(MIN(MAX(Data_wide!$CQ$111,CN$2),CN$3)-CN$2)/(CN$3-CN$2),1+9*(CN$3-MIN(MAX(Data_wide!$CQ$111,CN$2),CN$3))/(CN$3-CN$2)),1),""))</f>
        <v/>
      </c>
      <c r="CO115" s="165">
        <f>IF(OR(CO$4=0,Data_wide!$CR$111=""),"",IFERROR(ROUND(IF(CO$4=1,1+9*(MIN(MAX(Data_wide!$CR$111,CO$2),CO$3)-CO$2)/(CO$3-CO$2),1+9*(CO$3-MIN(MAX(Data_wide!$CR$111,CO$2),CO$3))/(CO$3-CO$2)),1),""))</f>
        <v/>
      </c>
    </row>
    <row r="116" ht="14" customHeight="1">
      <c r="A116" s="161" t="inlineStr">
        <is>
          <t>LBN</t>
        </is>
      </c>
      <c r="B116" s="161" t="inlineStr">
        <is>
          <t>Lebanon</t>
        </is>
      </c>
      <c r="C116" s="165">
        <f>IF(OR(C$4=0,Data_wide!$F$112=""),"",IFERROR(ROUND(IF(C$4=1,1+9*(MIN(MAX(Data_wide!$F$112,C$2),C$3)-C$2)/(C$3-C$2),1+9*(C$3-MIN(MAX(Data_wide!$F$112,C$2),C$3))/(C$3-C$2)),1),""))</f>
        <v/>
      </c>
      <c r="D116" s="165">
        <f>IF(OR(D$4=0,Data_wide!$G$112=""),"",IFERROR(ROUND(IF(D$4=1,1+9*(MIN(MAX(Data_wide!$G$112,D$2),D$3)-D$2)/(D$3-D$2),1+9*(D$3-MIN(MAX(Data_wide!$G$112,D$2),D$3))/(D$3-D$2)),1),""))</f>
        <v/>
      </c>
      <c r="E116" s="165">
        <f>IF(OR(E$4=0,Data_wide!$H$112=""),"",IFERROR(ROUND(IF(E$4=1,1+9*(MIN(MAX(Data_wide!$H$112,E$2),E$3)-E$2)/(E$3-E$2),1+9*(E$3-MIN(MAX(Data_wide!$H$112,E$2),E$3))/(E$3-E$2)),1),""))</f>
        <v/>
      </c>
      <c r="F116" s="165">
        <f>IF(OR(F$4=0,Data_wide!$I$112=""),"",IFERROR(ROUND(IF(F$4=1,1+9*(MIN(MAX(Data_wide!$I$112,F$2),F$3)-F$2)/(F$3-F$2),1+9*(F$3-MIN(MAX(Data_wide!$I$112,F$2),F$3))/(F$3-F$2)),1),""))</f>
        <v/>
      </c>
      <c r="G116" s="165">
        <f>IF(OR(G$4=0,Data_wide!$J$112=""),"",IFERROR(ROUND(IF(G$4=1,1+9*(MIN(MAX(Data_wide!$J$112,G$2),G$3)-G$2)/(G$3-G$2),1+9*(G$3-MIN(MAX(Data_wide!$J$112,G$2),G$3))/(G$3-G$2)),1),""))</f>
        <v/>
      </c>
      <c r="H116" s="165">
        <f>IF(OR(H$4=0,Data_wide!$K$112=""),"",IFERROR(ROUND(IF(H$4=1,1+9*(MIN(MAX(Data_wide!$K$112,H$2),H$3)-H$2)/(H$3-H$2),1+9*(H$3-MIN(MAX(Data_wide!$K$112,H$2),H$3))/(H$3-H$2)),1),""))</f>
        <v/>
      </c>
      <c r="I116" s="165">
        <f>IF(OR(I$4=0,Data_wide!$L$112=""),"",IFERROR(ROUND(IF(I$4=1,1+9*(MIN(MAX(Data_wide!$L$112,I$2),I$3)-I$2)/(I$3-I$2),1+9*(I$3-MIN(MAX(Data_wide!$L$112,I$2),I$3))/(I$3-I$2)),1),""))</f>
        <v/>
      </c>
      <c r="J116" s="165">
        <f>IF(OR(J$4=0,Data_wide!$M$112=""),"",IFERROR(ROUND(IF(J$4=1,1+9*(MIN(MAX(Data_wide!$M$112,J$2),J$3)-J$2)/(J$3-J$2),1+9*(J$3-MIN(MAX(Data_wide!$M$112,J$2),J$3))/(J$3-J$2)),1),""))</f>
        <v/>
      </c>
      <c r="K116" s="165">
        <f>IF(OR(K$4=0,Data_wide!$N$112=""),"",IFERROR(ROUND(IF(K$4=1,1+9*(MIN(MAX(Data_wide!$N$112,K$2),K$3)-K$2)/(K$3-K$2),1+9*(K$3-MIN(MAX(Data_wide!$N$112,K$2),K$3))/(K$3-K$2)),1),""))</f>
        <v/>
      </c>
      <c r="L116" s="165">
        <f>IF(OR(L$4=0,Data_wide!$O$112=""),"",IFERROR(ROUND(IF(L$4=1,1+9*(MIN(MAX(Data_wide!$O$112,L$2),L$3)-L$2)/(L$3-L$2),1+9*(L$3-MIN(MAX(Data_wide!$O$112,L$2),L$3))/(L$3-L$2)),1),""))</f>
        <v/>
      </c>
      <c r="M116" s="165">
        <f>IF(OR(M$4=0,Data_wide!$P$112=""),"",IFERROR(ROUND(IF(M$4=1,1+9*(MIN(MAX(Data_wide!$P$112,M$2),M$3)-M$2)/(M$3-M$2),1+9*(M$3-MIN(MAX(Data_wide!$P$112,M$2),M$3))/(M$3-M$2)),1),""))</f>
        <v/>
      </c>
      <c r="N116" s="165">
        <f>IF(OR(N$4=0,Data_wide!$Q$112=""),"",IFERROR(ROUND(IF(N$4=1,1+9*(MIN(MAX(Data_wide!$Q$112,N$2),N$3)-N$2)/(N$3-N$2),1+9*(N$3-MIN(MAX(Data_wide!$Q$112,N$2),N$3))/(N$3-N$2)),1),""))</f>
        <v/>
      </c>
      <c r="O116" s="165">
        <f>IF(OR(O$4=0,Data_wide!$R$112=""),"",IFERROR(ROUND(IF(O$4=1,1+9*(MIN(MAX(Data_wide!$R$112,O$2),O$3)-O$2)/(O$3-O$2),1+9*(O$3-MIN(MAX(Data_wide!$R$112,O$2),O$3))/(O$3-O$2)),1),""))</f>
        <v/>
      </c>
      <c r="P116" s="165">
        <f>IF(OR(P$4=0,Data_wide!$S$112=""),"",IFERROR(ROUND(IF(P$4=1,1+9*(MIN(MAX(Data_wide!$S$112,P$2),P$3)-P$2)/(P$3-P$2),1+9*(P$3-MIN(MAX(Data_wide!$S$112,P$2),P$3))/(P$3-P$2)),1),""))</f>
        <v/>
      </c>
      <c r="Q116" s="165">
        <f>IF(OR(Q$4=0,Data_wide!$T$112=""),"",IFERROR(ROUND(IF(Q$4=1,1+9*(MIN(MAX(Data_wide!$T$112,Q$2),Q$3)-Q$2)/(Q$3-Q$2),1+9*(Q$3-MIN(MAX(Data_wide!$T$112,Q$2),Q$3))/(Q$3-Q$2)),1),""))</f>
        <v/>
      </c>
      <c r="R116" s="165">
        <f>IF(OR(R$4=0,Data_wide!$U$112=""),"",IFERROR(ROUND(IF(R$4=1,1+9*(MIN(MAX(Data_wide!$U$112,R$2),R$3)-R$2)/(R$3-R$2),1+9*(R$3-MIN(MAX(Data_wide!$U$112,R$2),R$3))/(R$3-R$2)),1),""))</f>
        <v/>
      </c>
      <c r="S116" s="165">
        <f>IF(OR(S$4=0,Data_wide!$V$112=""),"",IFERROR(ROUND(IF(S$4=1,1+9*(MIN(MAX(Data_wide!$V$112,S$2),S$3)-S$2)/(S$3-S$2),1+9*(S$3-MIN(MAX(Data_wide!$V$112,S$2),S$3))/(S$3-S$2)),1),""))</f>
        <v/>
      </c>
      <c r="T116" s="165">
        <f>IF(OR(T$4=0,Data_wide!$W$112=""),"",IFERROR(ROUND(IF(T$4=1,1+9*(MIN(MAX(Data_wide!$W$112,T$2),T$3)-T$2)/(T$3-T$2),1+9*(T$3-MIN(MAX(Data_wide!$W$112,T$2),T$3))/(T$3-T$2)),1),""))</f>
        <v/>
      </c>
      <c r="U116" s="165">
        <f>IF(OR(U$4=0,Data_wide!$X$112=""),"",IFERROR(ROUND(IF(U$4=1,1+9*(MIN(MAX(Data_wide!$X$112,U$2),U$3)-U$2)/(U$3-U$2),1+9*(U$3-MIN(MAX(Data_wide!$X$112,U$2),U$3))/(U$3-U$2)),1),""))</f>
        <v/>
      </c>
      <c r="V116" s="165">
        <f>IF(OR(V$4=0,Data_wide!$Y$112=""),"",IFERROR(ROUND(IF(V$4=1,1+9*(MIN(MAX(Data_wide!$Y$112,V$2),V$3)-V$2)/(V$3-V$2),1+9*(V$3-MIN(MAX(Data_wide!$Y$112,V$2),V$3))/(V$3-V$2)),1),""))</f>
        <v/>
      </c>
      <c r="W116" s="165">
        <f>IF(OR(W$4=0,Data_wide!$Z$112=""),"",IFERROR(ROUND(IF(W$4=1,1+9*(MIN(MAX(Data_wide!$Z$112,W$2),W$3)-W$2)/(W$3-W$2),1+9*(W$3-MIN(MAX(Data_wide!$Z$112,W$2),W$3))/(W$3-W$2)),1),""))</f>
        <v/>
      </c>
      <c r="X116" s="165">
        <f>IF(OR(X$4=0,Data_wide!$AA$112=""),"",IFERROR(ROUND(IF(X$4=1,1+9*(MIN(MAX(Data_wide!$AA$112,X$2),X$3)-X$2)/(X$3-X$2),1+9*(X$3-MIN(MAX(Data_wide!$AA$112,X$2),X$3))/(X$3-X$2)),1),""))</f>
        <v/>
      </c>
      <c r="Y116" s="165">
        <f>IF(OR(Y$4=0,Data_wide!$AB$112=""),"",IFERROR(ROUND(IF(Y$4=1,1+9*(MIN(MAX(Data_wide!$AB$112,Y$2),Y$3)-Y$2)/(Y$3-Y$2),1+9*(Y$3-MIN(MAX(Data_wide!$AB$112,Y$2),Y$3))/(Y$3-Y$2)),1),""))</f>
        <v/>
      </c>
      <c r="Z116" s="165">
        <f>IF(OR(Z$4=0,Data_wide!$AC$112=""),"",IFERROR(ROUND(IF(Z$4=1,1+9*(MIN(MAX(Data_wide!$AC$112,Z$2),Z$3)-Z$2)/(Z$3-Z$2),1+9*(Z$3-MIN(MAX(Data_wide!$AC$112,Z$2),Z$3))/(Z$3-Z$2)),1),""))</f>
        <v/>
      </c>
      <c r="AA116" s="165">
        <f>IF(OR(AA$4=0,Data_wide!$AD$112=""),"",IFERROR(ROUND(IF(AA$4=1,1+9*(MIN(MAX(Data_wide!$AD$112,AA$2),AA$3)-AA$2)/(AA$3-AA$2),1+9*(AA$3-MIN(MAX(Data_wide!$AD$112,AA$2),AA$3))/(AA$3-AA$2)),1),""))</f>
        <v/>
      </c>
      <c r="AB116" s="165">
        <f>IF(OR(AB$4=0,Data_wide!$AE$112=""),"",IFERROR(ROUND(IF(AB$4=1,1+9*(MIN(MAX(Data_wide!$AE$112,AB$2),AB$3)-AB$2)/(AB$3-AB$2),1+9*(AB$3-MIN(MAX(Data_wide!$AE$112,AB$2),AB$3))/(AB$3-AB$2)),1),""))</f>
        <v/>
      </c>
      <c r="AC116" s="165">
        <f>IF(OR(AC$4=0,Data_wide!$AF$112=""),"",IFERROR(ROUND(IF(AC$4=1,1+9*(MIN(MAX(Data_wide!$AF$112,AC$2),AC$3)-AC$2)/(AC$3-AC$2),1+9*(AC$3-MIN(MAX(Data_wide!$AF$112,AC$2),AC$3))/(AC$3-AC$2)),1),""))</f>
        <v/>
      </c>
      <c r="AD116" s="165">
        <f>IF(OR(AD$4=0,Data_wide!$AG$112=""),"",IFERROR(ROUND(IF(AD$4=1,1+9*(MIN(MAX(Data_wide!$AG$112,AD$2),AD$3)-AD$2)/(AD$3-AD$2),1+9*(AD$3-MIN(MAX(Data_wide!$AG$112,AD$2),AD$3))/(AD$3-AD$2)),1),""))</f>
        <v/>
      </c>
      <c r="AE116" s="165">
        <f>IF(OR(AE$4=0,Data_wide!$AH$112=""),"",IFERROR(ROUND(IF(AE$4=1,1+9*(MIN(MAX(Data_wide!$AH$112,AE$2),AE$3)-AE$2)/(AE$3-AE$2),1+9*(AE$3-MIN(MAX(Data_wide!$AH$112,AE$2),AE$3))/(AE$3-AE$2)),1),""))</f>
        <v/>
      </c>
      <c r="AF116" s="165">
        <f>IF(OR(AF$4=0,Data_wide!$AI$112=""),"",IFERROR(ROUND(IF(AF$4=1,1+9*(MIN(MAX(Data_wide!$AI$112,AF$2),AF$3)-AF$2)/(AF$3-AF$2),1+9*(AF$3-MIN(MAX(Data_wide!$AI$112,AF$2),AF$3))/(AF$3-AF$2)),1),""))</f>
        <v/>
      </c>
      <c r="AG116" s="165">
        <f>IF(OR(AG$4=0,Data_wide!$AJ$112=""),"",IFERROR(ROUND(IF(AG$4=1,1+9*(MIN(MAX(Data_wide!$AJ$112,AG$2),AG$3)-AG$2)/(AG$3-AG$2),1+9*(AG$3-MIN(MAX(Data_wide!$AJ$112,AG$2),AG$3))/(AG$3-AG$2)),1),""))</f>
        <v/>
      </c>
      <c r="AH116" s="165">
        <f>IF(OR(AH$4=0,Data_wide!$AK$112=""),"",IFERROR(ROUND(IF(AH$4=1,1+9*(MIN(MAX(Data_wide!$AK$112,AH$2),AH$3)-AH$2)/(AH$3-AH$2),1+9*(AH$3-MIN(MAX(Data_wide!$AK$112,AH$2),AH$3))/(AH$3-AH$2)),1),""))</f>
        <v/>
      </c>
      <c r="AI116" s="165">
        <f>IF(OR(AI$4=0,Data_wide!$AL$112=""),"",IFERROR(ROUND(IF(AI$4=1,1+9*(MIN(MAX(Data_wide!$AL$112,AI$2),AI$3)-AI$2)/(AI$3-AI$2),1+9*(AI$3-MIN(MAX(Data_wide!$AL$112,AI$2),AI$3))/(AI$3-AI$2)),1),""))</f>
        <v/>
      </c>
      <c r="AJ116" s="165">
        <f>IF(OR(AJ$4=0,Data_wide!$AM$112=""),"",IFERROR(ROUND(IF(AJ$4=1,1+9*(MIN(MAX(Data_wide!$AM$112,AJ$2),AJ$3)-AJ$2)/(AJ$3-AJ$2),1+9*(AJ$3-MIN(MAX(Data_wide!$AM$112,AJ$2),AJ$3))/(AJ$3-AJ$2)),1),""))</f>
        <v/>
      </c>
      <c r="AK116" s="165">
        <f>IF(OR(AK$4=0,Data_wide!$AN$112=""),"",IFERROR(ROUND(IF(AK$4=1,1+9*(MIN(MAX(Data_wide!$AN$112,AK$2),AK$3)-AK$2)/(AK$3-AK$2),1+9*(AK$3-MIN(MAX(Data_wide!$AN$112,AK$2),AK$3))/(AK$3-AK$2)),1),""))</f>
        <v/>
      </c>
      <c r="AL116" s="165">
        <f>IF(OR(AL$4=0,Data_wide!$AO$112=""),"",IFERROR(ROUND(IF(AL$4=1,1+9*(MIN(MAX(Data_wide!$AO$112,AL$2),AL$3)-AL$2)/(AL$3-AL$2),1+9*(AL$3-MIN(MAX(Data_wide!$AO$112,AL$2),AL$3))/(AL$3-AL$2)),1),""))</f>
        <v/>
      </c>
      <c r="AM116" s="165">
        <f>IF(OR(AM$4=0,Data_wide!$AP$112=""),"",IFERROR(ROUND(IF(AM$4=1,1+9*(MIN(MAX(Data_wide!$AP$112,AM$2),AM$3)-AM$2)/(AM$3-AM$2),1+9*(AM$3-MIN(MAX(Data_wide!$AP$112,AM$2),AM$3))/(AM$3-AM$2)),1),""))</f>
        <v/>
      </c>
      <c r="AN116" s="165">
        <f>IF(OR(AN$4=0,Data_wide!$AQ$112=""),"",IFERROR(ROUND(IF(AN$4=1,1+9*(MIN(MAX(Data_wide!$AQ$112,AN$2),AN$3)-AN$2)/(AN$3-AN$2),1+9*(AN$3-MIN(MAX(Data_wide!$AQ$112,AN$2),AN$3))/(AN$3-AN$2)),1),""))</f>
        <v/>
      </c>
      <c r="AO116" s="165">
        <f>IF(OR(AO$4=0,Data_wide!$AR$112=""),"",IFERROR(ROUND(IF(AO$4=1,1+9*(MIN(MAX(Data_wide!$AR$112,AO$2),AO$3)-AO$2)/(AO$3-AO$2),1+9*(AO$3-MIN(MAX(Data_wide!$AR$112,AO$2),AO$3))/(AO$3-AO$2)),1),""))</f>
        <v/>
      </c>
      <c r="AP116" s="165">
        <f>IF(OR(AP$4=0,Data_wide!$AS$112=""),"",IFERROR(ROUND(IF(AP$4=1,1+9*(MIN(MAX(Data_wide!$AS$112,AP$2),AP$3)-AP$2)/(AP$3-AP$2),1+9*(AP$3-MIN(MAX(Data_wide!$AS$112,AP$2),AP$3))/(AP$3-AP$2)),1),""))</f>
        <v/>
      </c>
      <c r="AQ116" s="165">
        <f>IF(OR(AQ$4=0,Data_wide!$AT$112=""),"",IFERROR(ROUND(IF(AQ$4=1,1+9*(MIN(MAX(Data_wide!$AT$112,AQ$2),AQ$3)-AQ$2)/(AQ$3-AQ$2),1+9*(AQ$3-MIN(MAX(Data_wide!$AT$112,AQ$2),AQ$3))/(AQ$3-AQ$2)),1),""))</f>
        <v/>
      </c>
      <c r="AR116" s="165">
        <f>IF(OR(AR$4=0,Data_wide!$AU$112=""),"",IFERROR(ROUND(IF(AR$4=1,1+9*(MIN(MAX(Data_wide!$AU$112,AR$2),AR$3)-AR$2)/(AR$3-AR$2),1+9*(AR$3-MIN(MAX(Data_wide!$AU$112,AR$2),AR$3))/(AR$3-AR$2)),1),""))</f>
        <v/>
      </c>
      <c r="AS116" s="165">
        <f>IF(OR(AS$4=0,Data_wide!$AV$112=""),"",IFERROR(ROUND(IF(AS$4=1,1+9*(MIN(MAX(Data_wide!$AV$112,AS$2),AS$3)-AS$2)/(AS$3-AS$2),1+9*(AS$3-MIN(MAX(Data_wide!$AV$112,AS$2),AS$3))/(AS$3-AS$2)),1),""))</f>
        <v/>
      </c>
      <c r="AT116" s="165">
        <f>IF(OR(AT$4=0,Data_wide!$AW$112=""),"",IFERROR(ROUND(IF(AT$4=1,1+9*(MIN(MAX(Data_wide!$AW$112,AT$2),AT$3)-AT$2)/(AT$3-AT$2),1+9*(AT$3-MIN(MAX(Data_wide!$AW$112,AT$2),AT$3))/(AT$3-AT$2)),1),""))</f>
        <v/>
      </c>
      <c r="AU116" s="165">
        <f>IF(OR(AU$4=0,Data_wide!$AX$112=""),"",IFERROR(ROUND(IF(AU$4=1,1+9*(MIN(MAX(Data_wide!$AX$112,AU$2),AU$3)-AU$2)/(AU$3-AU$2),1+9*(AU$3-MIN(MAX(Data_wide!$AX$112,AU$2),AU$3))/(AU$3-AU$2)),1),""))</f>
        <v/>
      </c>
      <c r="AV116" s="165">
        <f>IF(OR(AV$4=0,Data_wide!$AY$112=""),"",IFERROR(ROUND(IF(AV$4=1,1+9*(MIN(MAX(Data_wide!$AY$112,AV$2),AV$3)-AV$2)/(AV$3-AV$2),1+9*(AV$3-MIN(MAX(Data_wide!$AY$112,AV$2),AV$3))/(AV$3-AV$2)),1),""))</f>
        <v/>
      </c>
      <c r="AW116" s="165">
        <f>IF(OR(AW$4=0,Data_wide!$AZ$112=""),"",IFERROR(ROUND(IF(AW$4=1,1+9*(MIN(MAX(Data_wide!$AZ$112,AW$2),AW$3)-AW$2)/(AW$3-AW$2),1+9*(AW$3-MIN(MAX(Data_wide!$AZ$112,AW$2),AW$3))/(AW$3-AW$2)),1),""))</f>
        <v/>
      </c>
      <c r="AX116" s="165">
        <f>IF(OR(AX$4=0,Data_wide!$BA$112=""),"",IFERROR(ROUND(IF(AX$4=1,1+9*(MIN(MAX(Data_wide!$BA$112,AX$2),AX$3)-AX$2)/(AX$3-AX$2),1+9*(AX$3-MIN(MAX(Data_wide!$BA$112,AX$2),AX$3))/(AX$3-AX$2)),1),""))</f>
        <v/>
      </c>
      <c r="AY116" s="165">
        <f>IF(OR(AY$4=0,Data_wide!$BB$112=""),"",IFERROR(ROUND(IF(AY$4=1,1+9*(MIN(MAX(Data_wide!$BB$112,AY$2),AY$3)-AY$2)/(AY$3-AY$2),1+9*(AY$3-MIN(MAX(Data_wide!$BB$112,AY$2),AY$3))/(AY$3-AY$2)),1),""))</f>
        <v/>
      </c>
      <c r="AZ116" s="165">
        <f>IF(OR(AZ$4=0,Data_wide!$BC$112=""),"",IFERROR(ROUND(IF(AZ$4=1,1+9*(MIN(MAX(Data_wide!$BC$112,AZ$2),AZ$3)-AZ$2)/(AZ$3-AZ$2),1+9*(AZ$3-MIN(MAX(Data_wide!$BC$112,AZ$2),AZ$3))/(AZ$3-AZ$2)),1),""))</f>
        <v/>
      </c>
      <c r="BA116" s="165">
        <f>IF(OR(BA$4=0,Data_wide!$BD$112=""),"",IFERROR(ROUND(IF(BA$4=1,1+9*(MIN(MAX(Data_wide!$BD$112,BA$2),BA$3)-BA$2)/(BA$3-BA$2),1+9*(BA$3-MIN(MAX(Data_wide!$BD$112,BA$2),BA$3))/(BA$3-BA$2)),1),""))</f>
        <v/>
      </c>
      <c r="BB116" s="165">
        <f>IF(OR(BB$4=0,Data_wide!$BE$112=""),"",IFERROR(ROUND(IF(BB$4=1,1+9*(MIN(MAX(Data_wide!$BE$112,BB$2),BB$3)-BB$2)/(BB$3-BB$2),1+9*(BB$3-MIN(MAX(Data_wide!$BE$112,BB$2),BB$3))/(BB$3-BB$2)),1),""))</f>
        <v/>
      </c>
      <c r="BC116" s="165">
        <f>IF(OR(BC$4=0,Data_wide!$BF$112=""),"",IFERROR(ROUND(IF(BC$4=1,1+9*(MIN(MAX(Data_wide!$BF$112,BC$2),BC$3)-BC$2)/(BC$3-BC$2),1+9*(BC$3-MIN(MAX(Data_wide!$BF$112,BC$2),BC$3))/(BC$3-BC$2)),1),""))</f>
        <v/>
      </c>
      <c r="BD116" s="165">
        <f>IF(OR(BD$4=0,Data_wide!$BG$112=""),"",IFERROR(ROUND(IF(BD$4=1,1+9*(MIN(MAX(Data_wide!$BG$112,BD$2),BD$3)-BD$2)/(BD$3-BD$2),1+9*(BD$3-MIN(MAX(Data_wide!$BG$112,BD$2),BD$3))/(BD$3-BD$2)),1),""))</f>
        <v/>
      </c>
      <c r="BE116" s="165">
        <f>IF(OR(BE$4=0,Data_wide!$BH$112=""),"",IFERROR(ROUND(IF(BE$4=1,1+9*(MIN(MAX(Data_wide!$BH$112,BE$2),BE$3)-BE$2)/(BE$3-BE$2),1+9*(BE$3-MIN(MAX(Data_wide!$BH$112,BE$2),BE$3))/(BE$3-BE$2)),1),""))</f>
        <v/>
      </c>
      <c r="BF116" s="165">
        <f>IF(OR(BF$4=0,Data_wide!$BI$112=""),"",IFERROR(ROUND(IF(BF$4=1,1+9*(MIN(MAX(Data_wide!$BI$112,BF$2),BF$3)-BF$2)/(BF$3-BF$2),1+9*(BF$3-MIN(MAX(Data_wide!$BI$112,BF$2),BF$3))/(BF$3-BF$2)),1),""))</f>
        <v/>
      </c>
      <c r="BG116" s="165">
        <f>IF(OR(BG$4=0,Data_wide!$BJ$112=""),"",IFERROR(ROUND(IF(BG$4=1,1+9*(MIN(MAX(Data_wide!$BJ$112,BG$2),BG$3)-BG$2)/(BG$3-BG$2),1+9*(BG$3-MIN(MAX(Data_wide!$BJ$112,BG$2),BG$3))/(BG$3-BG$2)),1),""))</f>
        <v/>
      </c>
      <c r="BH116" s="165">
        <f>IF(OR(BH$4=0,Data_wide!$BK$112=""),"",IFERROR(ROUND(IF(BH$4=1,1+9*(MIN(MAX(Data_wide!$BK$112,BH$2),BH$3)-BH$2)/(BH$3-BH$2),1+9*(BH$3-MIN(MAX(Data_wide!$BK$112,BH$2),BH$3))/(BH$3-BH$2)),1),""))</f>
        <v/>
      </c>
      <c r="BI116" s="165">
        <f>IF(OR(BI$4=0,Data_wide!$BL$112=""),"",IFERROR(ROUND(IF(BI$4=1,1+9*(MIN(MAX(Data_wide!$BL$112,BI$2),BI$3)-BI$2)/(BI$3-BI$2),1+9*(BI$3-MIN(MAX(Data_wide!$BL$112,BI$2),BI$3))/(BI$3-BI$2)),1),""))</f>
        <v/>
      </c>
      <c r="BJ116" s="165">
        <f>IF(OR(BJ$4=0,Data_wide!$BM$112=""),"",IFERROR(ROUND(IF(BJ$4=1,1+9*(MIN(MAX(Data_wide!$BM$112,BJ$2),BJ$3)-BJ$2)/(BJ$3-BJ$2),1+9*(BJ$3-MIN(MAX(Data_wide!$BM$112,BJ$2),BJ$3))/(BJ$3-BJ$2)),1),""))</f>
        <v/>
      </c>
      <c r="BK116" s="165">
        <f>IF(OR(BK$4=0,Data_wide!$BN$112=""),"",IFERROR(ROUND(IF(BK$4=1,1+9*(MIN(MAX(Data_wide!$BN$112,BK$2),BK$3)-BK$2)/(BK$3-BK$2),1+9*(BK$3-MIN(MAX(Data_wide!$BN$112,BK$2),BK$3))/(BK$3-BK$2)),1),""))</f>
        <v/>
      </c>
      <c r="BL116" s="165">
        <f>IF(OR(BL$4=0,Data_wide!$BO$112=""),"",IFERROR(ROUND(IF(BL$4=1,1+9*(MIN(MAX(Data_wide!$BO$112,BL$2),BL$3)-BL$2)/(BL$3-BL$2),1+9*(BL$3-MIN(MAX(Data_wide!$BO$112,BL$2),BL$3))/(BL$3-BL$2)),1),""))</f>
        <v/>
      </c>
      <c r="BM116" s="165">
        <f>IF(OR(BM$4=0,Data_wide!$BP$112=""),"",IFERROR(ROUND(IF(BM$4=1,1+9*(MIN(MAX(Data_wide!$BP$112,BM$2),BM$3)-BM$2)/(BM$3-BM$2),1+9*(BM$3-MIN(MAX(Data_wide!$BP$112,BM$2),BM$3))/(BM$3-BM$2)),1),""))</f>
        <v/>
      </c>
      <c r="BN116" s="165">
        <f>IF(OR(BN$4=0,Data_wide!$BQ$112=""),"",IFERROR(ROUND(IF(BN$4=1,1+9*(MIN(MAX(Data_wide!$BQ$112,BN$2),BN$3)-BN$2)/(BN$3-BN$2),1+9*(BN$3-MIN(MAX(Data_wide!$BQ$112,BN$2),BN$3))/(BN$3-BN$2)),1),""))</f>
        <v/>
      </c>
      <c r="BO116" s="165">
        <f>IF(OR(BO$4=0,Data_wide!$BR$112=""),"",IFERROR(ROUND(IF(BO$4=1,1+9*(MIN(MAX(Data_wide!$BR$112,BO$2),BO$3)-BO$2)/(BO$3-BO$2),1+9*(BO$3-MIN(MAX(Data_wide!$BR$112,BO$2),BO$3))/(BO$3-BO$2)),1),""))</f>
        <v/>
      </c>
      <c r="BP116" s="165">
        <f>IF(OR(BP$4=0,Data_wide!$BS$112=""),"",IFERROR(ROUND(IF(BP$4=1,1+9*(MIN(MAX(Data_wide!$BS$112,BP$2),BP$3)-BP$2)/(BP$3-BP$2),1+9*(BP$3-MIN(MAX(Data_wide!$BS$112,BP$2),BP$3))/(BP$3-BP$2)),1),""))</f>
        <v/>
      </c>
      <c r="BQ116" s="165">
        <f>IF(OR(BQ$4=0,Data_wide!$BT$112=""),"",IFERROR(ROUND(IF(BQ$4=1,1+9*(MIN(MAX(Data_wide!$BT$112,BQ$2),BQ$3)-BQ$2)/(BQ$3-BQ$2),1+9*(BQ$3-MIN(MAX(Data_wide!$BT$112,BQ$2),BQ$3))/(BQ$3-BQ$2)),1),""))</f>
        <v/>
      </c>
      <c r="BR116" s="165">
        <f>IF(OR(BR$4=0,Data_wide!$BU$112=""),"",IFERROR(ROUND(IF(BR$4=1,1+9*(MIN(MAX(Data_wide!$BU$112,BR$2),BR$3)-BR$2)/(BR$3-BR$2),1+9*(BR$3-MIN(MAX(Data_wide!$BU$112,BR$2),BR$3))/(BR$3-BR$2)),1),""))</f>
        <v/>
      </c>
      <c r="BS116" s="165">
        <f>IF(OR(BS$4=0,Data_wide!$BV$112=""),"",IFERROR(ROUND(IF(BS$4=1,1+9*(MIN(MAX(Data_wide!$BV$112,BS$2),BS$3)-BS$2)/(BS$3-BS$2),1+9*(BS$3-MIN(MAX(Data_wide!$BV$112,BS$2),BS$3))/(BS$3-BS$2)),1),""))</f>
        <v/>
      </c>
      <c r="BT116" s="165">
        <f>IF(OR(BT$4=0,Data_wide!$BW$112=""),"",IFERROR(ROUND(IF(BT$4=1,1+9*(MIN(MAX(Data_wide!$BW$112,BT$2),BT$3)-BT$2)/(BT$3-BT$2),1+9*(BT$3-MIN(MAX(Data_wide!$BW$112,BT$2),BT$3))/(BT$3-BT$2)),1),""))</f>
        <v/>
      </c>
      <c r="BU116" s="165">
        <f>IF(OR(BU$4=0,Data_wide!$BX$112=""),"",IFERROR(ROUND(IF(BU$4=1,1+9*(MIN(MAX(Data_wide!$BX$112,BU$2),BU$3)-BU$2)/(BU$3-BU$2),1+9*(BU$3-MIN(MAX(Data_wide!$BX$112,BU$2),BU$3))/(BU$3-BU$2)),1),""))</f>
        <v/>
      </c>
      <c r="BV116" s="165">
        <f>IF(OR(BV$4=0,Data_wide!$BY$112=""),"",IFERROR(ROUND(IF(BV$4=1,1+9*(MIN(MAX(Data_wide!$BY$112,BV$2),BV$3)-BV$2)/(BV$3-BV$2),1+9*(BV$3-MIN(MAX(Data_wide!$BY$112,BV$2),BV$3))/(BV$3-BV$2)),1),""))</f>
        <v/>
      </c>
      <c r="BW116" s="165">
        <f>IF(OR(BW$4=0,Data_wide!$BZ$112=""),"",IFERROR(ROUND(IF(BW$4=1,1+9*(MIN(MAX(Data_wide!$BZ$112,BW$2),BW$3)-BW$2)/(BW$3-BW$2),1+9*(BW$3-MIN(MAX(Data_wide!$BZ$112,BW$2),BW$3))/(BW$3-BW$2)),1),""))</f>
        <v/>
      </c>
      <c r="BX116" s="165">
        <f>IF(OR(BX$4=0,Data_wide!$CA$112=""),"",IFERROR(ROUND(IF(BX$4=1,1+9*(MIN(MAX(Data_wide!$CA$112,BX$2),BX$3)-BX$2)/(BX$3-BX$2),1+9*(BX$3-MIN(MAX(Data_wide!$CA$112,BX$2),BX$3))/(BX$3-BX$2)),1),""))</f>
        <v/>
      </c>
      <c r="BY116" s="165">
        <f>IF(OR(BY$4=0,Data_wide!$CB$112=""),"",IFERROR(ROUND(IF(BY$4=1,1+9*(MIN(MAX(Data_wide!$CB$112,BY$2),BY$3)-BY$2)/(BY$3-BY$2),1+9*(BY$3-MIN(MAX(Data_wide!$CB$112,BY$2),BY$3))/(BY$3-BY$2)),1),""))</f>
        <v/>
      </c>
      <c r="BZ116" s="165">
        <f>IF(OR(BZ$4=0,Data_wide!$CC$112=""),"",IFERROR(ROUND(IF(BZ$4=1,1+9*(MIN(MAX(Data_wide!$CC$112,BZ$2),BZ$3)-BZ$2)/(BZ$3-BZ$2),1+9*(BZ$3-MIN(MAX(Data_wide!$CC$112,BZ$2),BZ$3))/(BZ$3-BZ$2)),1),""))</f>
        <v/>
      </c>
      <c r="CA116" s="165">
        <f>IF(OR(CA$4=0,Data_wide!$CD$112=""),"",IFERROR(ROUND(IF(CA$4=1,1+9*(MIN(MAX(Data_wide!$CD$112,CA$2),CA$3)-CA$2)/(CA$3-CA$2),1+9*(CA$3-MIN(MAX(Data_wide!$CD$112,CA$2),CA$3))/(CA$3-CA$2)),1),""))</f>
        <v/>
      </c>
      <c r="CB116" s="165">
        <f>IF(OR(CB$4=0,Data_wide!$CE$112=""),"",IFERROR(ROUND(IF(CB$4=1,1+9*(MIN(MAX(Data_wide!$CE$112,CB$2),CB$3)-CB$2)/(CB$3-CB$2),1+9*(CB$3-MIN(MAX(Data_wide!$CE$112,CB$2),CB$3))/(CB$3-CB$2)),1),""))</f>
        <v/>
      </c>
      <c r="CC116" s="165">
        <f>IF(OR(CC$4=0,Data_wide!$CF$112=""),"",IFERROR(ROUND(IF(CC$4=1,1+9*(MIN(MAX(Data_wide!$CF$112,CC$2),CC$3)-CC$2)/(CC$3-CC$2),1+9*(CC$3-MIN(MAX(Data_wide!$CF$112,CC$2),CC$3))/(CC$3-CC$2)),1),""))</f>
        <v/>
      </c>
      <c r="CD116" s="165">
        <f>IF(OR(CD$4=0,Data_wide!$CG$112=""),"",IFERROR(ROUND(IF(CD$4=1,1+9*(MIN(MAX(Data_wide!$CG$112,CD$2),CD$3)-CD$2)/(CD$3-CD$2),1+9*(CD$3-MIN(MAX(Data_wide!$CG$112,CD$2),CD$3))/(CD$3-CD$2)),1),""))</f>
        <v/>
      </c>
      <c r="CE116" s="165">
        <f>IF(OR(CE$4=0,Data_wide!$CH$112=""),"",IFERROR(ROUND(IF(CE$4=1,1+9*(MIN(MAX(Data_wide!$CH$112,CE$2),CE$3)-CE$2)/(CE$3-CE$2),1+9*(CE$3-MIN(MAX(Data_wide!$CH$112,CE$2),CE$3))/(CE$3-CE$2)),1),""))</f>
        <v/>
      </c>
      <c r="CF116" s="165">
        <f>IF(OR(CF$4=0,Data_wide!$CI$112=""),"",IFERROR(ROUND(IF(CF$4=1,1+9*(MIN(MAX(Data_wide!$CI$112,CF$2),CF$3)-CF$2)/(CF$3-CF$2),1+9*(CF$3-MIN(MAX(Data_wide!$CI$112,CF$2),CF$3))/(CF$3-CF$2)),1),""))</f>
        <v/>
      </c>
      <c r="CG116" s="165">
        <f>IF(OR(CG$4=0,Data_wide!$CJ$112=""),"",IFERROR(ROUND(IF(CG$4=1,1+9*(MIN(MAX(Data_wide!$CJ$112,CG$2),CG$3)-CG$2)/(CG$3-CG$2),1+9*(CG$3-MIN(MAX(Data_wide!$CJ$112,CG$2),CG$3))/(CG$3-CG$2)),1),""))</f>
        <v/>
      </c>
      <c r="CH116" s="165">
        <f>IF(OR(CH$4=0,Data_wide!$CK$112=""),"",IFERROR(ROUND(IF(CH$4=1,1+9*(MIN(MAX(Data_wide!$CK$112,CH$2),CH$3)-CH$2)/(CH$3-CH$2),1+9*(CH$3-MIN(MAX(Data_wide!$CK$112,CH$2),CH$3))/(CH$3-CH$2)),1),""))</f>
        <v/>
      </c>
      <c r="CI116" s="165">
        <f>IF(OR(CI$4=0,Data_wide!$CL$112=""),"",IFERROR(ROUND(IF(CI$4=1,1+9*(MIN(MAX(Data_wide!$CL$112,CI$2),CI$3)-CI$2)/(CI$3-CI$2),1+9*(CI$3-MIN(MAX(Data_wide!$CL$112,CI$2),CI$3))/(CI$3-CI$2)),1),""))</f>
        <v/>
      </c>
      <c r="CJ116" s="165">
        <f>IF(OR(CJ$4=0,Data_wide!$CM$112=""),"",IFERROR(ROUND(IF(CJ$4=1,1+9*(MIN(MAX(Data_wide!$CM$112,CJ$2),CJ$3)-CJ$2)/(CJ$3-CJ$2),1+9*(CJ$3-MIN(MAX(Data_wide!$CM$112,CJ$2),CJ$3))/(CJ$3-CJ$2)),1),""))</f>
        <v/>
      </c>
      <c r="CK116" s="165">
        <f>IF(OR(CK$4=0,Data_wide!$CN$112=""),"",IFERROR(ROUND(IF(CK$4=1,1+9*(MIN(MAX(Data_wide!$CN$112,CK$2),CK$3)-CK$2)/(CK$3-CK$2),1+9*(CK$3-MIN(MAX(Data_wide!$CN$112,CK$2),CK$3))/(CK$3-CK$2)),1),""))</f>
        <v/>
      </c>
      <c r="CL116" s="165">
        <f>IF(OR(CL$4=0,Data_wide!$CO$112=""),"",IFERROR(ROUND(IF(CL$4=1,1+9*(MIN(MAX(Data_wide!$CO$112,CL$2),CL$3)-CL$2)/(CL$3-CL$2),1+9*(CL$3-MIN(MAX(Data_wide!$CO$112,CL$2),CL$3))/(CL$3-CL$2)),1),""))</f>
        <v/>
      </c>
      <c r="CM116" s="165">
        <f>IF(OR(CM$4=0,Data_wide!$CP$112=""),"",IFERROR(ROUND(IF(CM$4=1,1+9*(MIN(MAX(Data_wide!$CP$112,CM$2),CM$3)-CM$2)/(CM$3-CM$2),1+9*(CM$3-MIN(MAX(Data_wide!$CP$112,CM$2),CM$3))/(CM$3-CM$2)),1),""))</f>
        <v/>
      </c>
      <c r="CN116" s="165">
        <f>IF(OR(CN$4=0,Data_wide!$CQ$112=""),"",IFERROR(ROUND(IF(CN$4=1,1+9*(MIN(MAX(Data_wide!$CQ$112,CN$2),CN$3)-CN$2)/(CN$3-CN$2),1+9*(CN$3-MIN(MAX(Data_wide!$CQ$112,CN$2),CN$3))/(CN$3-CN$2)),1),""))</f>
        <v/>
      </c>
      <c r="CO116" s="165">
        <f>IF(OR(CO$4=0,Data_wide!$CR$112=""),"",IFERROR(ROUND(IF(CO$4=1,1+9*(MIN(MAX(Data_wide!$CR$112,CO$2),CO$3)-CO$2)/(CO$3-CO$2),1+9*(CO$3-MIN(MAX(Data_wide!$CR$112,CO$2),CO$3))/(CO$3-CO$2)),1),""))</f>
        <v/>
      </c>
    </row>
    <row r="117" ht="14" customHeight="1">
      <c r="A117" s="161" t="inlineStr">
        <is>
          <t>LSO</t>
        </is>
      </c>
      <c r="B117" s="161" t="inlineStr">
        <is>
          <t>Lesotho</t>
        </is>
      </c>
      <c r="C117" s="165">
        <f>IF(OR(C$4=0,Data_wide!$F$113=""),"",IFERROR(ROUND(IF(C$4=1,1+9*(MIN(MAX(Data_wide!$F$113,C$2),C$3)-C$2)/(C$3-C$2),1+9*(C$3-MIN(MAX(Data_wide!$F$113,C$2),C$3))/(C$3-C$2)),1),""))</f>
        <v/>
      </c>
      <c r="D117" s="165">
        <f>IF(OR(D$4=0,Data_wide!$G$113=""),"",IFERROR(ROUND(IF(D$4=1,1+9*(MIN(MAX(Data_wide!$G$113,D$2),D$3)-D$2)/(D$3-D$2),1+9*(D$3-MIN(MAX(Data_wide!$G$113,D$2),D$3))/(D$3-D$2)),1),""))</f>
        <v/>
      </c>
      <c r="E117" s="165">
        <f>IF(OR(E$4=0,Data_wide!$H$113=""),"",IFERROR(ROUND(IF(E$4=1,1+9*(MIN(MAX(Data_wide!$H$113,E$2),E$3)-E$2)/(E$3-E$2),1+9*(E$3-MIN(MAX(Data_wide!$H$113,E$2),E$3))/(E$3-E$2)),1),""))</f>
        <v/>
      </c>
      <c r="F117" s="165">
        <f>IF(OR(F$4=0,Data_wide!$I$113=""),"",IFERROR(ROUND(IF(F$4=1,1+9*(MIN(MAX(Data_wide!$I$113,F$2),F$3)-F$2)/(F$3-F$2),1+9*(F$3-MIN(MAX(Data_wide!$I$113,F$2),F$3))/(F$3-F$2)),1),""))</f>
        <v/>
      </c>
      <c r="G117" s="165">
        <f>IF(OR(G$4=0,Data_wide!$J$113=""),"",IFERROR(ROUND(IF(G$4=1,1+9*(MIN(MAX(Data_wide!$J$113,G$2),G$3)-G$2)/(G$3-G$2),1+9*(G$3-MIN(MAX(Data_wide!$J$113,G$2),G$3))/(G$3-G$2)),1),""))</f>
        <v/>
      </c>
      <c r="H117" s="165">
        <f>IF(OR(H$4=0,Data_wide!$K$113=""),"",IFERROR(ROUND(IF(H$4=1,1+9*(MIN(MAX(Data_wide!$K$113,H$2),H$3)-H$2)/(H$3-H$2),1+9*(H$3-MIN(MAX(Data_wide!$K$113,H$2),H$3))/(H$3-H$2)),1),""))</f>
        <v/>
      </c>
      <c r="I117" s="165">
        <f>IF(OR(I$4=0,Data_wide!$L$113=""),"",IFERROR(ROUND(IF(I$4=1,1+9*(MIN(MAX(Data_wide!$L$113,I$2),I$3)-I$2)/(I$3-I$2),1+9*(I$3-MIN(MAX(Data_wide!$L$113,I$2),I$3))/(I$3-I$2)),1),""))</f>
        <v/>
      </c>
      <c r="J117" s="165">
        <f>IF(OR(J$4=0,Data_wide!$M$113=""),"",IFERROR(ROUND(IF(J$4=1,1+9*(MIN(MAX(Data_wide!$M$113,J$2),J$3)-J$2)/(J$3-J$2),1+9*(J$3-MIN(MAX(Data_wide!$M$113,J$2),J$3))/(J$3-J$2)),1),""))</f>
        <v/>
      </c>
      <c r="K117" s="165">
        <f>IF(OR(K$4=0,Data_wide!$N$113=""),"",IFERROR(ROUND(IF(K$4=1,1+9*(MIN(MAX(Data_wide!$N$113,K$2),K$3)-K$2)/(K$3-K$2),1+9*(K$3-MIN(MAX(Data_wide!$N$113,K$2),K$3))/(K$3-K$2)),1),""))</f>
        <v/>
      </c>
      <c r="L117" s="165">
        <f>IF(OR(L$4=0,Data_wide!$O$113=""),"",IFERROR(ROUND(IF(L$4=1,1+9*(MIN(MAX(Data_wide!$O$113,L$2),L$3)-L$2)/(L$3-L$2),1+9*(L$3-MIN(MAX(Data_wide!$O$113,L$2),L$3))/(L$3-L$2)),1),""))</f>
        <v/>
      </c>
      <c r="M117" s="165">
        <f>IF(OR(M$4=0,Data_wide!$P$113=""),"",IFERROR(ROUND(IF(M$4=1,1+9*(MIN(MAX(Data_wide!$P$113,M$2),M$3)-M$2)/(M$3-M$2),1+9*(M$3-MIN(MAX(Data_wide!$P$113,M$2),M$3))/(M$3-M$2)),1),""))</f>
        <v/>
      </c>
      <c r="N117" s="165">
        <f>IF(OR(N$4=0,Data_wide!$Q$113=""),"",IFERROR(ROUND(IF(N$4=1,1+9*(MIN(MAX(Data_wide!$Q$113,N$2),N$3)-N$2)/(N$3-N$2),1+9*(N$3-MIN(MAX(Data_wide!$Q$113,N$2),N$3))/(N$3-N$2)),1),""))</f>
        <v/>
      </c>
      <c r="O117" s="165">
        <f>IF(OR(O$4=0,Data_wide!$R$113=""),"",IFERROR(ROUND(IF(O$4=1,1+9*(MIN(MAX(Data_wide!$R$113,O$2),O$3)-O$2)/(O$3-O$2),1+9*(O$3-MIN(MAX(Data_wide!$R$113,O$2),O$3))/(O$3-O$2)),1),""))</f>
        <v/>
      </c>
      <c r="P117" s="165">
        <f>IF(OR(P$4=0,Data_wide!$S$113=""),"",IFERROR(ROUND(IF(P$4=1,1+9*(MIN(MAX(Data_wide!$S$113,P$2),P$3)-P$2)/(P$3-P$2),1+9*(P$3-MIN(MAX(Data_wide!$S$113,P$2),P$3))/(P$3-P$2)),1),""))</f>
        <v/>
      </c>
      <c r="Q117" s="165">
        <f>IF(OR(Q$4=0,Data_wide!$T$113=""),"",IFERROR(ROUND(IF(Q$4=1,1+9*(MIN(MAX(Data_wide!$T$113,Q$2),Q$3)-Q$2)/(Q$3-Q$2),1+9*(Q$3-MIN(MAX(Data_wide!$T$113,Q$2),Q$3))/(Q$3-Q$2)),1),""))</f>
        <v/>
      </c>
      <c r="R117" s="165">
        <f>IF(OR(R$4=0,Data_wide!$U$113=""),"",IFERROR(ROUND(IF(R$4=1,1+9*(MIN(MAX(Data_wide!$U$113,R$2),R$3)-R$2)/(R$3-R$2),1+9*(R$3-MIN(MAX(Data_wide!$U$113,R$2),R$3))/(R$3-R$2)),1),""))</f>
        <v/>
      </c>
      <c r="S117" s="165">
        <f>IF(OR(S$4=0,Data_wide!$V$113=""),"",IFERROR(ROUND(IF(S$4=1,1+9*(MIN(MAX(Data_wide!$V$113,S$2),S$3)-S$2)/(S$3-S$2),1+9*(S$3-MIN(MAX(Data_wide!$V$113,S$2),S$3))/(S$3-S$2)),1),""))</f>
        <v/>
      </c>
      <c r="T117" s="165">
        <f>IF(OR(T$4=0,Data_wide!$W$113=""),"",IFERROR(ROUND(IF(T$4=1,1+9*(MIN(MAX(Data_wide!$W$113,T$2),T$3)-T$2)/(T$3-T$2),1+9*(T$3-MIN(MAX(Data_wide!$W$113,T$2),T$3))/(T$3-T$2)),1),""))</f>
        <v/>
      </c>
      <c r="U117" s="165">
        <f>IF(OR(U$4=0,Data_wide!$X$113=""),"",IFERROR(ROUND(IF(U$4=1,1+9*(MIN(MAX(Data_wide!$X$113,U$2),U$3)-U$2)/(U$3-U$2),1+9*(U$3-MIN(MAX(Data_wide!$X$113,U$2),U$3))/(U$3-U$2)),1),""))</f>
        <v/>
      </c>
      <c r="V117" s="165">
        <f>IF(OR(V$4=0,Data_wide!$Y$113=""),"",IFERROR(ROUND(IF(V$4=1,1+9*(MIN(MAX(Data_wide!$Y$113,V$2),V$3)-V$2)/(V$3-V$2),1+9*(V$3-MIN(MAX(Data_wide!$Y$113,V$2),V$3))/(V$3-V$2)),1),""))</f>
        <v/>
      </c>
      <c r="W117" s="165">
        <f>IF(OR(W$4=0,Data_wide!$Z$113=""),"",IFERROR(ROUND(IF(W$4=1,1+9*(MIN(MAX(Data_wide!$Z$113,W$2),W$3)-W$2)/(W$3-W$2),1+9*(W$3-MIN(MAX(Data_wide!$Z$113,W$2),W$3))/(W$3-W$2)),1),""))</f>
        <v/>
      </c>
      <c r="X117" s="165">
        <f>IF(OR(X$4=0,Data_wide!$AA$113=""),"",IFERROR(ROUND(IF(X$4=1,1+9*(MIN(MAX(Data_wide!$AA$113,X$2),X$3)-X$2)/(X$3-X$2),1+9*(X$3-MIN(MAX(Data_wide!$AA$113,X$2),X$3))/(X$3-X$2)),1),""))</f>
        <v/>
      </c>
      <c r="Y117" s="165">
        <f>IF(OR(Y$4=0,Data_wide!$AB$113=""),"",IFERROR(ROUND(IF(Y$4=1,1+9*(MIN(MAX(Data_wide!$AB$113,Y$2),Y$3)-Y$2)/(Y$3-Y$2),1+9*(Y$3-MIN(MAX(Data_wide!$AB$113,Y$2),Y$3))/(Y$3-Y$2)),1),""))</f>
        <v/>
      </c>
      <c r="Z117" s="165">
        <f>IF(OR(Z$4=0,Data_wide!$AC$113=""),"",IFERROR(ROUND(IF(Z$4=1,1+9*(MIN(MAX(Data_wide!$AC$113,Z$2),Z$3)-Z$2)/(Z$3-Z$2),1+9*(Z$3-MIN(MAX(Data_wide!$AC$113,Z$2),Z$3))/(Z$3-Z$2)),1),""))</f>
        <v/>
      </c>
      <c r="AA117" s="165">
        <f>IF(OR(AA$4=0,Data_wide!$AD$113=""),"",IFERROR(ROUND(IF(AA$4=1,1+9*(MIN(MAX(Data_wide!$AD$113,AA$2),AA$3)-AA$2)/(AA$3-AA$2),1+9*(AA$3-MIN(MAX(Data_wide!$AD$113,AA$2),AA$3))/(AA$3-AA$2)),1),""))</f>
        <v/>
      </c>
      <c r="AB117" s="165">
        <f>IF(OR(AB$4=0,Data_wide!$AE$113=""),"",IFERROR(ROUND(IF(AB$4=1,1+9*(MIN(MAX(Data_wide!$AE$113,AB$2),AB$3)-AB$2)/(AB$3-AB$2),1+9*(AB$3-MIN(MAX(Data_wide!$AE$113,AB$2),AB$3))/(AB$3-AB$2)),1),""))</f>
        <v/>
      </c>
      <c r="AC117" s="165">
        <f>IF(OR(AC$4=0,Data_wide!$AF$113=""),"",IFERROR(ROUND(IF(AC$4=1,1+9*(MIN(MAX(Data_wide!$AF$113,AC$2),AC$3)-AC$2)/(AC$3-AC$2),1+9*(AC$3-MIN(MAX(Data_wide!$AF$113,AC$2),AC$3))/(AC$3-AC$2)),1),""))</f>
        <v/>
      </c>
      <c r="AD117" s="165">
        <f>IF(OR(AD$4=0,Data_wide!$AG$113=""),"",IFERROR(ROUND(IF(AD$4=1,1+9*(MIN(MAX(Data_wide!$AG$113,AD$2),AD$3)-AD$2)/(AD$3-AD$2),1+9*(AD$3-MIN(MAX(Data_wide!$AG$113,AD$2),AD$3))/(AD$3-AD$2)),1),""))</f>
        <v/>
      </c>
      <c r="AE117" s="165">
        <f>IF(OR(AE$4=0,Data_wide!$AH$113=""),"",IFERROR(ROUND(IF(AE$4=1,1+9*(MIN(MAX(Data_wide!$AH$113,AE$2),AE$3)-AE$2)/(AE$3-AE$2),1+9*(AE$3-MIN(MAX(Data_wide!$AH$113,AE$2),AE$3))/(AE$3-AE$2)),1),""))</f>
        <v/>
      </c>
      <c r="AF117" s="165">
        <f>IF(OR(AF$4=0,Data_wide!$AI$113=""),"",IFERROR(ROUND(IF(AF$4=1,1+9*(MIN(MAX(Data_wide!$AI$113,AF$2),AF$3)-AF$2)/(AF$3-AF$2),1+9*(AF$3-MIN(MAX(Data_wide!$AI$113,AF$2),AF$3))/(AF$3-AF$2)),1),""))</f>
        <v/>
      </c>
      <c r="AG117" s="165">
        <f>IF(OR(AG$4=0,Data_wide!$AJ$113=""),"",IFERROR(ROUND(IF(AG$4=1,1+9*(MIN(MAX(Data_wide!$AJ$113,AG$2),AG$3)-AG$2)/(AG$3-AG$2),1+9*(AG$3-MIN(MAX(Data_wide!$AJ$113,AG$2),AG$3))/(AG$3-AG$2)),1),""))</f>
        <v/>
      </c>
      <c r="AH117" s="165">
        <f>IF(OR(AH$4=0,Data_wide!$AK$113=""),"",IFERROR(ROUND(IF(AH$4=1,1+9*(MIN(MAX(Data_wide!$AK$113,AH$2),AH$3)-AH$2)/(AH$3-AH$2),1+9*(AH$3-MIN(MAX(Data_wide!$AK$113,AH$2),AH$3))/(AH$3-AH$2)),1),""))</f>
        <v/>
      </c>
      <c r="AI117" s="165">
        <f>IF(OR(AI$4=0,Data_wide!$AL$113=""),"",IFERROR(ROUND(IF(AI$4=1,1+9*(MIN(MAX(Data_wide!$AL$113,AI$2),AI$3)-AI$2)/(AI$3-AI$2),1+9*(AI$3-MIN(MAX(Data_wide!$AL$113,AI$2),AI$3))/(AI$3-AI$2)),1),""))</f>
        <v/>
      </c>
      <c r="AJ117" s="165">
        <f>IF(OR(AJ$4=0,Data_wide!$AM$113=""),"",IFERROR(ROUND(IF(AJ$4=1,1+9*(MIN(MAX(Data_wide!$AM$113,AJ$2),AJ$3)-AJ$2)/(AJ$3-AJ$2),1+9*(AJ$3-MIN(MAX(Data_wide!$AM$113,AJ$2),AJ$3))/(AJ$3-AJ$2)),1),""))</f>
        <v/>
      </c>
      <c r="AK117" s="165">
        <f>IF(OR(AK$4=0,Data_wide!$AN$113=""),"",IFERROR(ROUND(IF(AK$4=1,1+9*(MIN(MAX(Data_wide!$AN$113,AK$2),AK$3)-AK$2)/(AK$3-AK$2),1+9*(AK$3-MIN(MAX(Data_wide!$AN$113,AK$2),AK$3))/(AK$3-AK$2)),1),""))</f>
        <v/>
      </c>
      <c r="AL117" s="165">
        <f>IF(OR(AL$4=0,Data_wide!$AO$113=""),"",IFERROR(ROUND(IF(AL$4=1,1+9*(MIN(MAX(Data_wide!$AO$113,AL$2),AL$3)-AL$2)/(AL$3-AL$2),1+9*(AL$3-MIN(MAX(Data_wide!$AO$113,AL$2),AL$3))/(AL$3-AL$2)),1),""))</f>
        <v/>
      </c>
      <c r="AM117" s="165">
        <f>IF(OR(AM$4=0,Data_wide!$AP$113=""),"",IFERROR(ROUND(IF(AM$4=1,1+9*(MIN(MAX(Data_wide!$AP$113,AM$2),AM$3)-AM$2)/(AM$3-AM$2),1+9*(AM$3-MIN(MAX(Data_wide!$AP$113,AM$2),AM$3))/(AM$3-AM$2)),1),""))</f>
        <v/>
      </c>
      <c r="AN117" s="165">
        <f>IF(OR(AN$4=0,Data_wide!$AQ$113=""),"",IFERROR(ROUND(IF(AN$4=1,1+9*(MIN(MAX(Data_wide!$AQ$113,AN$2),AN$3)-AN$2)/(AN$3-AN$2),1+9*(AN$3-MIN(MAX(Data_wide!$AQ$113,AN$2),AN$3))/(AN$3-AN$2)),1),""))</f>
        <v/>
      </c>
      <c r="AO117" s="165">
        <f>IF(OR(AO$4=0,Data_wide!$AR$113=""),"",IFERROR(ROUND(IF(AO$4=1,1+9*(MIN(MAX(Data_wide!$AR$113,AO$2),AO$3)-AO$2)/(AO$3-AO$2),1+9*(AO$3-MIN(MAX(Data_wide!$AR$113,AO$2),AO$3))/(AO$3-AO$2)),1),""))</f>
        <v/>
      </c>
      <c r="AP117" s="165">
        <f>IF(OR(AP$4=0,Data_wide!$AS$113=""),"",IFERROR(ROUND(IF(AP$4=1,1+9*(MIN(MAX(Data_wide!$AS$113,AP$2),AP$3)-AP$2)/(AP$3-AP$2),1+9*(AP$3-MIN(MAX(Data_wide!$AS$113,AP$2),AP$3))/(AP$3-AP$2)),1),""))</f>
        <v/>
      </c>
      <c r="AQ117" s="165">
        <f>IF(OR(AQ$4=0,Data_wide!$AT$113=""),"",IFERROR(ROUND(IF(AQ$4=1,1+9*(MIN(MAX(Data_wide!$AT$113,AQ$2),AQ$3)-AQ$2)/(AQ$3-AQ$2),1+9*(AQ$3-MIN(MAX(Data_wide!$AT$113,AQ$2),AQ$3))/(AQ$3-AQ$2)),1),""))</f>
        <v/>
      </c>
      <c r="AR117" s="165">
        <f>IF(OR(AR$4=0,Data_wide!$AU$113=""),"",IFERROR(ROUND(IF(AR$4=1,1+9*(MIN(MAX(Data_wide!$AU$113,AR$2),AR$3)-AR$2)/(AR$3-AR$2),1+9*(AR$3-MIN(MAX(Data_wide!$AU$113,AR$2),AR$3))/(AR$3-AR$2)),1),""))</f>
        <v/>
      </c>
      <c r="AS117" s="165">
        <f>IF(OR(AS$4=0,Data_wide!$AV$113=""),"",IFERROR(ROUND(IF(AS$4=1,1+9*(MIN(MAX(Data_wide!$AV$113,AS$2),AS$3)-AS$2)/(AS$3-AS$2),1+9*(AS$3-MIN(MAX(Data_wide!$AV$113,AS$2),AS$3))/(AS$3-AS$2)),1),""))</f>
        <v/>
      </c>
      <c r="AT117" s="165">
        <f>IF(OR(AT$4=0,Data_wide!$AW$113=""),"",IFERROR(ROUND(IF(AT$4=1,1+9*(MIN(MAX(Data_wide!$AW$113,AT$2),AT$3)-AT$2)/(AT$3-AT$2),1+9*(AT$3-MIN(MAX(Data_wide!$AW$113,AT$2),AT$3))/(AT$3-AT$2)),1),""))</f>
        <v/>
      </c>
      <c r="AU117" s="165">
        <f>IF(OR(AU$4=0,Data_wide!$AX$113=""),"",IFERROR(ROUND(IF(AU$4=1,1+9*(MIN(MAX(Data_wide!$AX$113,AU$2),AU$3)-AU$2)/(AU$3-AU$2),1+9*(AU$3-MIN(MAX(Data_wide!$AX$113,AU$2),AU$3))/(AU$3-AU$2)),1),""))</f>
        <v/>
      </c>
      <c r="AV117" s="165">
        <f>IF(OR(AV$4=0,Data_wide!$AY$113=""),"",IFERROR(ROUND(IF(AV$4=1,1+9*(MIN(MAX(Data_wide!$AY$113,AV$2),AV$3)-AV$2)/(AV$3-AV$2),1+9*(AV$3-MIN(MAX(Data_wide!$AY$113,AV$2),AV$3))/(AV$3-AV$2)),1),""))</f>
        <v/>
      </c>
      <c r="AW117" s="165">
        <f>IF(OR(AW$4=0,Data_wide!$AZ$113=""),"",IFERROR(ROUND(IF(AW$4=1,1+9*(MIN(MAX(Data_wide!$AZ$113,AW$2),AW$3)-AW$2)/(AW$3-AW$2),1+9*(AW$3-MIN(MAX(Data_wide!$AZ$113,AW$2),AW$3))/(AW$3-AW$2)),1),""))</f>
        <v/>
      </c>
      <c r="AX117" s="165">
        <f>IF(OR(AX$4=0,Data_wide!$BA$113=""),"",IFERROR(ROUND(IF(AX$4=1,1+9*(MIN(MAX(Data_wide!$BA$113,AX$2),AX$3)-AX$2)/(AX$3-AX$2),1+9*(AX$3-MIN(MAX(Data_wide!$BA$113,AX$2),AX$3))/(AX$3-AX$2)),1),""))</f>
        <v/>
      </c>
      <c r="AY117" s="165">
        <f>IF(OR(AY$4=0,Data_wide!$BB$113=""),"",IFERROR(ROUND(IF(AY$4=1,1+9*(MIN(MAX(Data_wide!$BB$113,AY$2),AY$3)-AY$2)/(AY$3-AY$2),1+9*(AY$3-MIN(MAX(Data_wide!$BB$113,AY$2),AY$3))/(AY$3-AY$2)),1),""))</f>
        <v/>
      </c>
      <c r="AZ117" s="165">
        <f>IF(OR(AZ$4=0,Data_wide!$BC$113=""),"",IFERROR(ROUND(IF(AZ$4=1,1+9*(MIN(MAX(Data_wide!$BC$113,AZ$2),AZ$3)-AZ$2)/(AZ$3-AZ$2),1+9*(AZ$3-MIN(MAX(Data_wide!$BC$113,AZ$2),AZ$3))/(AZ$3-AZ$2)),1),""))</f>
        <v/>
      </c>
      <c r="BA117" s="165">
        <f>IF(OR(BA$4=0,Data_wide!$BD$113=""),"",IFERROR(ROUND(IF(BA$4=1,1+9*(MIN(MAX(Data_wide!$BD$113,BA$2),BA$3)-BA$2)/(BA$3-BA$2),1+9*(BA$3-MIN(MAX(Data_wide!$BD$113,BA$2),BA$3))/(BA$3-BA$2)),1),""))</f>
        <v/>
      </c>
      <c r="BB117" s="165">
        <f>IF(OR(BB$4=0,Data_wide!$BE$113=""),"",IFERROR(ROUND(IF(BB$4=1,1+9*(MIN(MAX(Data_wide!$BE$113,BB$2),BB$3)-BB$2)/(BB$3-BB$2),1+9*(BB$3-MIN(MAX(Data_wide!$BE$113,BB$2),BB$3))/(BB$3-BB$2)),1),""))</f>
        <v/>
      </c>
      <c r="BC117" s="165">
        <f>IF(OR(BC$4=0,Data_wide!$BF$113=""),"",IFERROR(ROUND(IF(BC$4=1,1+9*(MIN(MAX(Data_wide!$BF$113,BC$2),BC$3)-BC$2)/(BC$3-BC$2),1+9*(BC$3-MIN(MAX(Data_wide!$BF$113,BC$2),BC$3))/(BC$3-BC$2)),1),""))</f>
        <v/>
      </c>
      <c r="BD117" s="165">
        <f>IF(OR(BD$4=0,Data_wide!$BG$113=""),"",IFERROR(ROUND(IF(BD$4=1,1+9*(MIN(MAX(Data_wide!$BG$113,BD$2),BD$3)-BD$2)/(BD$3-BD$2),1+9*(BD$3-MIN(MAX(Data_wide!$BG$113,BD$2),BD$3))/(BD$3-BD$2)),1),""))</f>
        <v/>
      </c>
      <c r="BE117" s="165">
        <f>IF(OR(BE$4=0,Data_wide!$BH$113=""),"",IFERROR(ROUND(IF(BE$4=1,1+9*(MIN(MAX(Data_wide!$BH$113,BE$2),BE$3)-BE$2)/(BE$3-BE$2),1+9*(BE$3-MIN(MAX(Data_wide!$BH$113,BE$2),BE$3))/(BE$3-BE$2)),1),""))</f>
        <v/>
      </c>
      <c r="BF117" s="165">
        <f>IF(OR(BF$4=0,Data_wide!$BI$113=""),"",IFERROR(ROUND(IF(BF$4=1,1+9*(MIN(MAX(Data_wide!$BI$113,BF$2),BF$3)-BF$2)/(BF$3-BF$2),1+9*(BF$3-MIN(MAX(Data_wide!$BI$113,BF$2),BF$3))/(BF$3-BF$2)),1),""))</f>
        <v/>
      </c>
      <c r="BG117" s="165">
        <f>IF(OR(BG$4=0,Data_wide!$BJ$113=""),"",IFERROR(ROUND(IF(BG$4=1,1+9*(MIN(MAX(Data_wide!$BJ$113,BG$2),BG$3)-BG$2)/(BG$3-BG$2),1+9*(BG$3-MIN(MAX(Data_wide!$BJ$113,BG$2),BG$3))/(BG$3-BG$2)),1),""))</f>
        <v/>
      </c>
      <c r="BH117" s="165">
        <f>IF(OR(BH$4=0,Data_wide!$BK$113=""),"",IFERROR(ROUND(IF(BH$4=1,1+9*(MIN(MAX(Data_wide!$BK$113,BH$2),BH$3)-BH$2)/(BH$3-BH$2),1+9*(BH$3-MIN(MAX(Data_wide!$BK$113,BH$2),BH$3))/(BH$3-BH$2)),1),""))</f>
        <v/>
      </c>
      <c r="BI117" s="165">
        <f>IF(OR(BI$4=0,Data_wide!$BL$113=""),"",IFERROR(ROUND(IF(BI$4=1,1+9*(MIN(MAX(Data_wide!$BL$113,BI$2),BI$3)-BI$2)/(BI$3-BI$2),1+9*(BI$3-MIN(MAX(Data_wide!$BL$113,BI$2),BI$3))/(BI$3-BI$2)),1),""))</f>
        <v/>
      </c>
      <c r="BJ117" s="165">
        <f>IF(OR(BJ$4=0,Data_wide!$BM$113=""),"",IFERROR(ROUND(IF(BJ$4=1,1+9*(MIN(MAX(Data_wide!$BM$113,BJ$2),BJ$3)-BJ$2)/(BJ$3-BJ$2),1+9*(BJ$3-MIN(MAX(Data_wide!$BM$113,BJ$2),BJ$3))/(BJ$3-BJ$2)),1),""))</f>
        <v/>
      </c>
      <c r="BK117" s="165">
        <f>IF(OR(BK$4=0,Data_wide!$BN$113=""),"",IFERROR(ROUND(IF(BK$4=1,1+9*(MIN(MAX(Data_wide!$BN$113,BK$2),BK$3)-BK$2)/(BK$3-BK$2),1+9*(BK$3-MIN(MAX(Data_wide!$BN$113,BK$2),BK$3))/(BK$3-BK$2)),1),""))</f>
        <v/>
      </c>
      <c r="BL117" s="165">
        <f>IF(OR(BL$4=0,Data_wide!$BO$113=""),"",IFERROR(ROUND(IF(BL$4=1,1+9*(MIN(MAX(Data_wide!$BO$113,BL$2),BL$3)-BL$2)/(BL$3-BL$2),1+9*(BL$3-MIN(MAX(Data_wide!$BO$113,BL$2),BL$3))/(BL$3-BL$2)),1),""))</f>
        <v/>
      </c>
      <c r="BM117" s="165">
        <f>IF(OR(BM$4=0,Data_wide!$BP$113=""),"",IFERROR(ROUND(IF(BM$4=1,1+9*(MIN(MAX(Data_wide!$BP$113,BM$2),BM$3)-BM$2)/(BM$3-BM$2),1+9*(BM$3-MIN(MAX(Data_wide!$BP$113,BM$2),BM$3))/(BM$3-BM$2)),1),""))</f>
        <v/>
      </c>
      <c r="BN117" s="165">
        <f>IF(OR(BN$4=0,Data_wide!$BQ$113=""),"",IFERROR(ROUND(IF(BN$4=1,1+9*(MIN(MAX(Data_wide!$BQ$113,BN$2),BN$3)-BN$2)/(BN$3-BN$2),1+9*(BN$3-MIN(MAX(Data_wide!$BQ$113,BN$2),BN$3))/(BN$3-BN$2)),1),""))</f>
        <v/>
      </c>
      <c r="BO117" s="165">
        <f>IF(OR(BO$4=0,Data_wide!$BR$113=""),"",IFERROR(ROUND(IF(BO$4=1,1+9*(MIN(MAX(Data_wide!$BR$113,BO$2),BO$3)-BO$2)/(BO$3-BO$2),1+9*(BO$3-MIN(MAX(Data_wide!$BR$113,BO$2),BO$3))/(BO$3-BO$2)),1),""))</f>
        <v/>
      </c>
      <c r="BP117" s="165">
        <f>IF(OR(BP$4=0,Data_wide!$BS$113=""),"",IFERROR(ROUND(IF(BP$4=1,1+9*(MIN(MAX(Data_wide!$BS$113,BP$2),BP$3)-BP$2)/(BP$3-BP$2),1+9*(BP$3-MIN(MAX(Data_wide!$BS$113,BP$2),BP$3))/(BP$3-BP$2)),1),""))</f>
        <v/>
      </c>
      <c r="BQ117" s="165">
        <f>IF(OR(BQ$4=0,Data_wide!$BT$113=""),"",IFERROR(ROUND(IF(BQ$4=1,1+9*(MIN(MAX(Data_wide!$BT$113,BQ$2),BQ$3)-BQ$2)/(BQ$3-BQ$2),1+9*(BQ$3-MIN(MAX(Data_wide!$BT$113,BQ$2),BQ$3))/(BQ$3-BQ$2)),1),""))</f>
        <v/>
      </c>
      <c r="BR117" s="165">
        <f>IF(OR(BR$4=0,Data_wide!$BU$113=""),"",IFERROR(ROUND(IF(BR$4=1,1+9*(MIN(MAX(Data_wide!$BU$113,BR$2),BR$3)-BR$2)/(BR$3-BR$2),1+9*(BR$3-MIN(MAX(Data_wide!$BU$113,BR$2),BR$3))/(BR$3-BR$2)),1),""))</f>
        <v/>
      </c>
      <c r="BS117" s="165">
        <f>IF(OR(BS$4=0,Data_wide!$BV$113=""),"",IFERROR(ROUND(IF(BS$4=1,1+9*(MIN(MAX(Data_wide!$BV$113,BS$2),BS$3)-BS$2)/(BS$3-BS$2),1+9*(BS$3-MIN(MAX(Data_wide!$BV$113,BS$2),BS$3))/(BS$3-BS$2)),1),""))</f>
        <v/>
      </c>
      <c r="BT117" s="165">
        <f>IF(OR(BT$4=0,Data_wide!$BW$113=""),"",IFERROR(ROUND(IF(BT$4=1,1+9*(MIN(MAX(Data_wide!$BW$113,BT$2),BT$3)-BT$2)/(BT$3-BT$2),1+9*(BT$3-MIN(MAX(Data_wide!$BW$113,BT$2),BT$3))/(BT$3-BT$2)),1),""))</f>
        <v/>
      </c>
      <c r="BU117" s="165">
        <f>IF(OR(BU$4=0,Data_wide!$BX$113=""),"",IFERROR(ROUND(IF(BU$4=1,1+9*(MIN(MAX(Data_wide!$BX$113,BU$2),BU$3)-BU$2)/(BU$3-BU$2),1+9*(BU$3-MIN(MAX(Data_wide!$BX$113,BU$2),BU$3))/(BU$3-BU$2)),1),""))</f>
        <v/>
      </c>
      <c r="BV117" s="165">
        <f>IF(OR(BV$4=0,Data_wide!$BY$113=""),"",IFERROR(ROUND(IF(BV$4=1,1+9*(MIN(MAX(Data_wide!$BY$113,BV$2),BV$3)-BV$2)/(BV$3-BV$2),1+9*(BV$3-MIN(MAX(Data_wide!$BY$113,BV$2),BV$3))/(BV$3-BV$2)),1),""))</f>
        <v/>
      </c>
      <c r="BW117" s="165">
        <f>IF(OR(BW$4=0,Data_wide!$BZ$113=""),"",IFERROR(ROUND(IF(BW$4=1,1+9*(MIN(MAX(Data_wide!$BZ$113,BW$2),BW$3)-BW$2)/(BW$3-BW$2),1+9*(BW$3-MIN(MAX(Data_wide!$BZ$113,BW$2),BW$3))/(BW$3-BW$2)),1),""))</f>
        <v/>
      </c>
      <c r="BX117" s="165">
        <f>IF(OR(BX$4=0,Data_wide!$CA$113=""),"",IFERROR(ROUND(IF(BX$4=1,1+9*(MIN(MAX(Data_wide!$CA$113,BX$2),BX$3)-BX$2)/(BX$3-BX$2),1+9*(BX$3-MIN(MAX(Data_wide!$CA$113,BX$2),BX$3))/(BX$3-BX$2)),1),""))</f>
        <v/>
      </c>
      <c r="BY117" s="165">
        <f>IF(OR(BY$4=0,Data_wide!$CB$113=""),"",IFERROR(ROUND(IF(BY$4=1,1+9*(MIN(MAX(Data_wide!$CB$113,BY$2),BY$3)-BY$2)/(BY$3-BY$2),1+9*(BY$3-MIN(MAX(Data_wide!$CB$113,BY$2),BY$3))/(BY$3-BY$2)),1),""))</f>
        <v/>
      </c>
      <c r="BZ117" s="165">
        <f>IF(OR(BZ$4=0,Data_wide!$CC$113=""),"",IFERROR(ROUND(IF(BZ$4=1,1+9*(MIN(MAX(Data_wide!$CC$113,BZ$2),BZ$3)-BZ$2)/(BZ$3-BZ$2),1+9*(BZ$3-MIN(MAX(Data_wide!$CC$113,BZ$2),BZ$3))/(BZ$3-BZ$2)),1),""))</f>
        <v/>
      </c>
      <c r="CA117" s="165">
        <f>IF(OR(CA$4=0,Data_wide!$CD$113=""),"",IFERROR(ROUND(IF(CA$4=1,1+9*(MIN(MAX(Data_wide!$CD$113,CA$2),CA$3)-CA$2)/(CA$3-CA$2),1+9*(CA$3-MIN(MAX(Data_wide!$CD$113,CA$2),CA$3))/(CA$3-CA$2)),1),""))</f>
        <v/>
      </c>
      <c r="CB117" s="165">
        <f>IF(OR(CB$4=0,Data_wide!$CE$113=""),"",IFERROR(ROUND(IF(CB$4=1,1+9*(MIN(MAX(Data_wide!$CE$113,CB$2),CB$3)-CB$2)/(CB$3-CB$2),1+9*(CB$3-MIN(MAX(Data_wide!$CE$113,CB$2),CB$3))/(CB$3-CB$2)),1),""))</f>
        <v/>
      </c>
      <c r="CC117" s="165">
        <f>IF(OR(CC$4=0,Data_wide!$CF$113=""),"",IFERROR(ROUND(IF(CC$4=1,1+9*(MIN(MAX(Data_wide!$CF$113,CC$2),CC$3)-CC$2)/(CC$3-CC$2),1+9*(CC$3-MIN(MAX(Data_wide!$CF$113,CC$2),CC$3))/(CC$3-CC$2)),1),""))</f>
        <v/>
      </c>
      <c r="CD117" s="165">
        <f>IF(OR(CD$4=0,Data_wide!$CG$113=""),"",IFERROR(ROUND(IF(CD$4=1,1+9*(MIN(MAX(Data_wide!$CG$113,CD$2),CD$3)-CD$2)/(CD$3-CD$2),1+9*(CD$3-MIN(MAX(Data_wide!$CG$113,CD$2),CD$3))/(CD$3-CD$2)),1),""))</f>
        <v/>
      </c>
      <c r="CE117" s="165">
        <f>IF(OR(CE$4=0,Data_wide!$CH$113=""),"",IFERROR(ROUND(IF(CE$4=1,1+9*(MIN(MAX(Data_wide!$CH$113,CE$2),CE$3)-CE$2)/(CE$3-CE$2),1+9*(CE$3-MIN(MAX(Data_wide!$CH$113,CE$2),CE$3))/(CE$3-CE$2)),1),""))</f>
        <v/>
      </c>
      <c r="CF117" s="165">
        <f>IF(OR(CF$4=0,Data_wide!$CI$113=""),"",IFERROR(ROUND(IF(CF$4=1,1+9*(MIN(MAX(Data_wide!$CI$113,CF$2),CF$3)-CF$2)/(CF$3-CF$2),1+9*(CF$3-MIN(MAX(Data_wide!$CI$113,CF$2),CF$3))/(CF$3-CF$2)),1),""))</f>
        <v/>
      </c>
      <c r="CG117" s="165">
        <f>IF(OR(CG$4=0,Data_wide!$CJ$113=""),"",IFERROR(ROUND(IF(CG$4=1,1+9*(MIN(MAX(Data_wide!$CJ$113,CG$2),CG$3)-CG$2)/(CG$3-CG$2),1+9*(CG$3-MIN(MAX(Data_wide!$CJ$113,CG$2),CG$3))/(CG$3-CG$2)),1),""))</f>
        <v/>
      </c>
      <c r="CH117" s="165">
        <f>IF(OR(CH$4=0,Data_wide!$CK$113=""),"",IFERROR(ROUND(IF(CH$4=1,1+9*(MIN(MAX(Data_wide!$CK$113,CH$2),CH$3)-CH$2)/(CH$3-CH$2),1+9*(CH$3-MIN(MAX(Data_wide!$CK$113,CH$2),CH$3))/(CH$3-CH$2)),1),""))</f>
        <v/>
      </c>
      <c r="CI117" s="165">
        <f>IF(OR(CI$4=0,Data_wide!$CL$113=""),"",IFERROR(ROUND(IF(CI$4=1,1+9*(MIN(MAX(Data_wide!$CL$113,CI$2),CI$3)-CI$2)/(CI$3-CI$2),1+9*(CI$3-MIN(MAX(Data_wide!$CL$113,CI$2),CI$3))/(CI$3-CI$2)),1),""))</f>
        <v/>
      </c>
      <c r="CJ117" s="165">
        <f>IF(OR(CJ$4=0,Data_wide!$CM$113=""),"",IFERROR(ROUND(IF(CJ$4=1,1+9*(MIN(MAX(Data_wide!$CM$113,CJ$2),CJ$3)-CJ$2)/(CJ$3-CJ$2),1+9*(CJ$3-MIN(MAX(Data_wide!$CM$113,CJ$2),CJ$3))/(CJ$3-CJ$2)),1),""))</f>
        <v/>
      </c>
      <c r="CK117" s="165">
        <f>IF(OR(CK$4=0,Data_wide!$CN$113=""),"",IFERROR(ROUND(IF(CK$4=1,1+9*(MIN(MAX(Data_wide!$CN$113,CK$2),CK$3)-CK$2)/(CK$3-CK$2),1+9*(CK$3-MIN(MAX(Data_wide!$CN$113,CK$2),CK$3))/(CK$3-CK$2)),1),""))</f>
        <v/>
      </c>
      <c r="CL117" s="165">
        <f>IF(OR(CL$4=0,Data_wide!$CO$113=""),"",IFERROR(ROUND(IF(CL$4=1,1+9*(MIN(MAX(Data_wide!$CO$113,CL$2),CL$3)-CL$2)/(CL$3-CL$2),1+9*(CL$3-MIN(MAX(Data_wide!$CO$113,CL$2),CL$3))/(CL$3-CL$2)),1),""))</f>
        <v/>
      </c>
      <c r="CM117" s="165">
        <f>IF(OR(CM$4=0,Data_wide!$CP$113=""),"",IFERROR(ROUND(IF(CM$4=1,1+9*(MIN(MAX(Data_wide!$CP$113,CM$2),CM$3)-CM$2)/(CM$3-CM$2),1+9*(CM$3-MIN(MAX(Data_wide!$CP$113,CM$2),CM$3))/(CM$3-CM$2)),1),""))</f>
        <v/>
      </c>
      <c r="CN117" s="165">
        <f>IF(OR(CN$4=0,Data_wide!$CQ$113=""),"",IFERROR(ROUND(IF(CN$4=1,1+9*(MIN(MAX(Data_wide!$CQ$113,CN$2),CN$3)-CN$2)/(CN$3-CN$2),1+9*(CN$3-MIN(MAX(Data_wide!$CQ$113,CN$2),CN$3))/(CN$3-CN$2)),1),""))</f>
        <v/>
      </c>
      <c r="CO117" s="165">
        <f>IF(OR(CO$4=0,Data_wide!$CR$113=""),"",IFERROR(ROUND(IF(CO$4=1,1+9*(MIN(MAX(Data_wide!$CR$113,CO$2),CO$3)-CO$2)/(CO$3-CO$2),1+9*(CO$3-MIN(MAX(Data_wide!$CR$113,CO$2),CO$3))/(CO$3-CO$2)),1),""))</f>
        <v/>
      </c>
    </row>
    <row r="118" ht="14" customHeight="1">
      <c r="A118" s="161" t="inlineStr">
        <is>
          <t>LBR</t>
        </is>
      </c>
      <c r="B118" s="161" t="inlineStr">
        <is>
          <t>Liberia</t>
        </is>
      </c>
      <c r="C118" s="165">
        <f>IF(OR(C$4=0,Data_wide!$F$114=""),"",IFERROR(ROUND(IF(C$4=1,1+9*(MIN(MAX(Data_wide!$F$114,C$2),C$3)-C$2)/(C$3-C$2),1+9*(C$3-MIN(MAX(Data_wide!$F$114,C$2),C$3))/(C$3-C$2)),1),""))</f>
        <v/>
      </c>
      <c r="D118" s="165">
        <f>IF(OR(D$4=0,Data_wide!$G$114=""),"",IFERROR(ROUND(IF(D$4=1,1+9*(MIN(MAX(Data_wide!$G$114,D$2),D$3)-D$2)/(D$3-D$2),1+9*(D$3-MIN(MAX(Data_wide!$G$114,D$2),D$3))/(D$3-D$2)),1),""))</f>
        <v/>
      </c>
      <c r="E118" s="165">
        <f>IF(OR(E$4=0,Data_wide!$H$114=""),"",IFERROR(ROUND(IF(E$4=1,1+9*(MIN(MAX(Data_wide!$H$114,E$2),E$3)-E$2)/(E$3-E$2),1+9*(E$3-MIN(MAX(Data_wide!$H$114,E$2),E$3))/(E$3-E$2)),1),""))</f>
        <v/>
      </c>
      <c r="F118" s="165">
        <f>IF(OR(F$4=0,Data_wide!$I$114=""),"",IFERROR(ROUND(IF(F$4=1,1+9*(MIN(MAX(Data_wide!$I$114,F$2),F$3)-F$2)/(F$3-F$2),1+9*(F$3-MIN(MAX(Data_wide!$I$114,F$2),F$3))/(F$3-F$2)),1),""))</f>
        <v/>
      </c>
      <c r="G118" s="165">
        <f>IF(OR(G$4=0,Data_wide!$J$114=""),"",IFERROR(ROUND(IF(G$4=1,1+9*(MIN(MAX(Data_wide!$J$114,G$2),G$3)-G$2)/(G$3-G$2),1+9*(G$3-MIN(MAX(Data_wide!$J$114,G$2),G$3))/(G$3-G$2)),1),""))</f>
        <v/>
      </c>
      <c r="H118" s="165">
        <f>IF(OR(H$4=0,Data_wide!$K$114=""),"",IFERROR(ROUND(IF(H$4=1,1+9*(MIN(MAX(Data_wide!$K$114,H$2),H$3)-H$2)/(H$3-H$2),1+9*(H$3-MIN(MAX(Data_wide!$K$114,H$2),H$3))/(H$3-H$2)),1),""))</f>
        <v/>
      </c>
      <c r="I118" s="165">
        <f>IF(OR(I$4=0,Data_wide!$L$114=""),"",IFERROR(ROUND(IF(I$4=1,1+9*(MIN(MAX(Data_wide!$L$114,I$2),I$3)-I$2)/(I$3-I$2),1+9*(I$3-MIN(MAX(Data_wide!$L$114,I$2),I$3))/(I$3-I$2)),1),""))</f>
        <v/>
      </c>
      <c r="J118" s="165">
        <f>IF(OR(J$4=0,Data_wide!$M$114=""),"",IFERROR(ROUND(IF(J$4=1,1+9*(MIN(MAX(Data_wide!$M$114,J$2),J$3)-J$2)/(J$3-J$2),1+9*(J$3-MIN(MAX(Data_wide!$M$114,J$2),J$3))/(J$3-J$2)),1),""))</f>
        <v/>
      </c>
      <c r="K118" s="165">
        <f>IF(OR(K$4=0,Data_wide!$N$114=""),"",IFERROR(ROUND(IF(K$4=1,1+9*(MIN(MAX(Data_wide!$N$114,K$2),K$3)-K$2)/(K$3-K$2),1+9*(K$3-MIN(MAX(Data_wide!$N$114,K$2),K$3))/(K$3-K$2)),1),""))</f>
        <v/>
      </c>
      <c r="L118" s="165">
        <f>IF(OR(L$4=0,Data_wide!$O$114=""),"",IFERROR(ROUND(IF(L$4=1,1+9*(MIN(MAX(Data_wide!$O$114,L$2),L$3)-L$2)/(L$3-L$2),1+9*(L$3-MIN(MAX(Data_wide!$O$114,L$2),L$3))/(L$3-L$2)),1),""))</f>
        <v/>
      </c>
      <c r="M118" s="165">
        <f>IF(OR(M$4=0,Data_wide!$P$114=""),"",IFERROR(ROUND(IF(M$4=1,1+9*(MIN(MAX(Data_wide!$P$114,M$2),M$3)-M$2)/(M$3-M$2),1+9*(M$3-MIN(MAX(Data_wide!$P$114,M$2),M$3))/(M$3-M$2)),1),""))</f>
        <v/>
      </c>
      <c r="N118" s="165">
        <f>IF(OR(N$4=0,Data_wide!$Q$114=""),"",IFERROR(ROUND(IF(N$4=1,1+9*(MIN(MAX(Data_wide!$Q$114,N$2),N$3)-N$2)/(N$3-N$2),1+9*(N$3-MIN(MAX(Data_wide!$Q$114,N$2),N$3))/(N$3-N$2)),1),""))</f>
        <v/>
      </c>
      <c r="O118" s="165">
        <f>IF(OR(O$4=0,Data_wide!$R$114=""),"",IFERROR(ROUND(IF(O$4=1,1+9*(MIN(MAX(Data_wide!$R$114,O$2),O$3)-O$2)/(O$3-O$2),1+9*(O$3-MIN(MAX(Data_wide!$R$114,O$2),O$3))/(O$3-O$2)),1),""))</f>
        <v/>
      </c>
      <c r="P118" s="165">
        <f>IF(OR(P$4=0,Data_wide!$S$114=""),"",IFERROR(ROUND(IF(P$4=1,1+9*(MIN(MAX(Data_wide!$S$114,P$2),P$3)-P$2)/(P$3-P$2),1+9*(P$3-MIN(MAX(Data_wide!$S$114,P$2),P$3))/(P$3-P$2)),1),""))</f>
        <v/>
      </c>
      <c r="Q118" s="165">
        <f>IF(OR(Q$4=0,Data_wide!$T$114=""),"",IFERROR(ROUND(IF(Q$4=1,1+9*(MIN(MAX(Data_wide!$T$114,Q$2),Q$3)-Q$2)/(Q$3-Q$2),1+9*(Q$3-MIN(MAX(Data_wide!$T$114,Q$2),Q$3))/(Q$3-Q$2)),1),""))</f>
        <v/>
      </c>
      <c r="R118" s="165">
        <f>IF(OR(R$4=0,Data_wide!$U$114=""),"",IFERROR(ROUND(IF(R$4=1,1+9*(MIN(MAX(Data_wide!$U$114,R$2),R$3)-R$2)/(R$3-R$2),1+9*(R$3-MIN(MAX(Data_wide!$U$114,R$2),R$3))/(R$3-R$2)),1),""))</f>
        <v/>
      </c>
      <c r="S118" s="165">
        <f>IF(OR(S$4=0,Data_wide!$V$114=""),"",IFERROR(ROUND(IF(S$4=1,1+9*(MIN(MAX(Data_wide!$V$114,S$2),S$3)-S$2)/(S$3-S$2),1+9*(S$3-MIN(MAX(Data_wide!$V$114,S$2),S$3))/(S$3-S$2)),1),""))</f>
        <v/>
      </c>
      <c r="T118" s="165">
        <f>IF(OR(T$4=0,Data_wide!$W$114=""),"",IFERROR(ROUND(IF(T$4=1,1+9*(MIN(MAX(Data_wide!$W$114,T$2),T$3)-T$2)/(T$3-T$2),1+9*(T$3-MIN(MAX(Data_wide!$W$114,T$2),T$3))/(T$3-T$2)),1),""))</f>
        <v/>
      </c>
      <c r="U118" s="165">
        <f>IF(OR(U$4=0,Data_wide!$X$114=""),"",IFERROR(ROUND(IF(U$4=1,1+9*(MIN(MAX(Data_wide!$X$114,U$2),U$3)-U$2)/(U$3-U$2),1+9*(U$3-MIN(MAX(Data_wide!$X$114,U$2),U$3))/(U$3-U$2)),1),""))</f>
        <v/>
      </c>
      <c r="V118" s="165">
        <f>IF(OR(V$4=0,Data_wide!$Y$114=""),"",IFERROR(ROUND(IF(V$4=1,1+9*(MIN(MAX(Data_wide!$Y$114,V$2),V$3)-V$2)/(V$3-V$2),1+9*(V$3-MIN(MAX(Data_wide!$Y$114,V$2),V$3))/(V$3-V$2)),1),""))</f>
        <v/>
      </c>
      <c r="W118" s="165">
        <f>IF(OR(W$4=0,Data_wide!$Z$114=""),"",IFERROR(ROUND(IF(W$4=1,1+9*(MIN(MAX(Data_wide!$Z$114,W$2),W$3)-W$2)/(W$3-W$2),1+9*(W$3-MIN(MAX(Data_wide!$Z$114,W$2),W$3))/(W$3-W$2)),1),""))</f>
        <v/>
      </c>
      <c r="X118" s="165">
        <f>IF(OR(X$4=0,Data_wide!$AA$114=""),"",IFERROR(ROUND(IF(X$4=1,1+9*(MIN(MAX(Data_wide!$AA$114,X$2),X$3)-X$2)/(X$3-X$2),1+9*(X$3-MIN(MAX(Data_wide!$AA$114,X$2),X$3))/(X$3-X$2)),1),""))</f>
        <v/>
      </c>
      <c r="Y118" s="165">
        <f>IF(OR(Y$4=0,Data_wide!$AB$114=""),"",IFERROR(ROUND(IF(Y$4=1,1+9*(MIN(MAX(Data_wide!$AB$114,Y$2),Y$3)-Y$2)/(Y$3-Y$2),1+9*(Y$3-MIN(MAX(Data_wide!$AB$114,Y$2),Y$3))/(Y$3-Y$2)),1),""))</f>
        <v/>
      </c>
      <c r="Z118" s="165">
        <f>IF(OR(Z$4=0,Data_wide!$AC$114=""),"",IFERROR(ROUND(IF(Z$4=1,1+9*(MIN(MAX(Data_wide!$AC$114,Z$2),Z$3)-Z$2)/(Z$3-Z$2),1+9*(Z$3-MIN(MAX(Data_wide!$AC$114,Z$2),Z$3))/(Z$3-Z$2)),1),""))</f>
        <v/>
      </c>
      <c r="AA118" s="165">
        <f>IF(OR(AA$4=0,Data_wide!$AD$114=""),"",IFERROR(ROUND(IF(AA$4=1,1+9*(MIN(MAX(Data_wide!$AD$114,AA$2),AA$3)-AA$2)/(AA$3-AA$2),1+9*(AA$3-MIN(MAX(Data_wide!$AD$114,AA$2),AA$3))/(AA$3-AA$2)),1),""))</f>
        <v/>
      </c>
      <c r="AB118" s="165">
        <f>IF(OR(AB$4=0,Data_wide!$AE$114=""),"",IFERROR(ROUND(IF(AB$4=1,1+9*(MIN(MAX(Data_wide!$AE$114,AB$2),AB$3)-AB$2)/(AB$3-AB$2),1+9*(AB$3-MIN(MAX(Data_wide!$AE$114,AB$2),AB$3))/(AB$3-AB$2)),1),""))</f>
        <v/>
      </c>
      <c r="AC118" s="165">
        <f>IF(OR(AC$4=0,Data_wide!$AF$114=""),"",IFERROR(ROUND(IF(AC$4=1,1+9*(MIN(MAX(Data_wide!$AF$114,AC$2),AC$3)-AC$2)/(AC$3-AC$2),1+9*(AC$3-MIN(MAX(Data_wide!$AF$114,AC$2),AC$3))/(AC$3-AC$2)),1),""))</f>
        <v/>
      </c>
      <c r="AD118" s="165">
        <f>IF(OR(AD$4=0,Data_wide!$AG$114=""),"",IFERROR(ROUND(IF(AD$4=1,1+9*(MIN(MAX(Data_wide!$AG$114,AD$2),AD$3)-AD$2)/(AD$3-AD$2),1+9*(AD$3-MIN(MAX(Data_wide!$AG$114,AD$2),AD$3))/(AD$3-AD$2)),1),""))</f>
        <v/>
      </c>
      <c r="AE118" s="165">
        <f>IF(OR(AE$4=0,Data_wide!$AH$114=""),"",IFERROR(ROUND(IF(AE$4=1,1+9*(MIN(MAX(Data_wide!$AH$114,AE$2),AE$3)-AE$2)/(AE$3-AE$2),1+9*(AE$3-MIN(MAX(Data_wide!$AH$114,AE$2),AE$3))/(AE$3-AE$2)),1),""))</f>
        <v/>
      </c>
      <c r="AF118" s="165">
        <f>IF(OR(AF$4=0,Data_wide!$AI$114=""),"",IFERROR(ROUND(IF(AF$4=1,1+9*(MIN(MAX(Data_wide!$AI$114,AF$2),AF$3)-AF$2)/(AF$3-AF$2),1+9*(AF$3-MIN(MAX(Data_wide!$AI$114,AF$2),AF$3))/(AF$3-AF$2)),1),""))</f>
        <v/>
      </c>
      <c r="AG118" s="165">
        <f>IF(OR(AG$4=0,Data_wide!$AJ$114=""),"",IFERROR(ROUND(IF(AG$4=1,1+9*(MIN(MAX(Data_wide!$AJ$114,AG$2),AG$3)-AG$2)/(AG$3-AG$2),1+9*(AG$3-MIN(MAX(Data_wide!$AJ$114,AG$2),AG$3))/(AG$3-AG$2)),1),""))</f>
        <v/>
      </c>
      <c r="AH118" s="165">
        <f>IF(OR(AH$4=0,Data_wide!$AK$114=""),"",IFERROR(ROUND(IF(AH$4=1,1+9*(MIN(MAX(Data_wide!$AK$114,AH$2),AH$3)-AH$2)/(AH$3-AH$2),1+9*(AH$3-MIN(MAX(Data_wide!$AK$114,AH$2),AH$3))/(AH$3-AH$2)),1),""))</f>
        <v/>
      </c>
      <c r="AI118" s="165">
        <f>IF(OR(AI$4=0,Data_wide!$AL$114=""),"",IFERROR(ROUND(IF(AI$4=1,1+9*(MIN(MAX(Data_wide!$AL$114,AI$2),AI$3)-AI$2)/(AI$3-AI$2),1+9*(AI$3-MIN(MAX(Data_wide!$AL$114,AI$2),AI$3))/(AI$3-AI$2)),1),""))</f>
        <v/>
      </c>
      <c r="AJ118" s="165">
        <f>IF(OR(AJ$4=0,Data_wide!$AM$114=""),"",IFERROR(ROUND(IF(AJ$4=1,1+9*(MIN(MAX(Data_wide!$AM$114,AJ$2),AJ$3)-AJ$2)/(AJ$3-AJ$2),1+9*(AJ$3-MIN(MAX(Data_wide!$AM$114,AJ$2),AJ$3))/(AJ$3-AJ$2)),1),""))</f>
        <v/>
      </c>
      <c r="AK118" s="165">
        <f>IF(OR(AK$4=0,Data_wide!$AN$114=""),"",IFERROR(ROUND(IF(AK$4=1,1+9*(MIN(MAX(Data_wide!$AN$114,AK$2),AK$3)-AK$2)/(AK$3-AK$2),1+9*(AK$3-MIN(MAX(Data_wide!$AN$114,AK$2),AK$3))/(AK$3-AK$2)),1),""))</f>
        <v/>
      </c>
      <c r="AL118" s="165">
        <f>IF(OR(AL$4=0,Data_wide!$AO$114=""),"",IFERROR(ROUND(IF(AL$4=1,1+9*(MIN(MAX(Data_wide!$AO$114,AL$2),AL$3)-AL$2)/(AL$3-AL$2),1+9*(AL$3-MIN(MAX(Data_wide!$AO$114,AL$2),AL$3))/(AL$3-AL$2)),1),""))</f>
        <v/>
      </c>
      <c r="AM118" s="165">
        <f>IF(OR(AM$4=0,Data_wide!$AP$114=""),"",IFERROR(ROUND(IF(AM$4=1,1+9*(MIN(MAX(Data_wide!$AP$114,AM$2),AM$3)-AM$2)/(AM$3-AM$2),1+9*(AM$3-MIN(MAX(Data_wide!$AP$114,AM$2),AM$3))/(AM$3-AM$2)),1),""))</f>
        <v/>
      </c>
      <c r="AN118" s="165">
        <f>IF(OR(AN$4=0,Data_wide!$AQ$114=""),"",IFERROR(ROUND(IF(AN$4=1,1+9*(MIN(MAX(Data_wide!$AQ$114,AN$2),AN$3)-AN$2)/(AN$3-AN$2),1+9*(AN$3-MIN(MAX(Data_wide!$AQ$114,AN$2),AN$3))/(AN$3-AN$2)),1),""))</f>
        <v/>
      </c>
      <c r="AO118" s="165">
        <f>IF(OR(AO$4=0,Data_wide!$AR$114=""),"",IFERROR(ROUND(IF(AO$4=1,1+9*(MIN(MAX(Data_wide!$AR$114,AO$2),AO$3)-AO$2)/(AO$3-AO$2),1+9*(AO$3-MIN(MAX(Data_wide!$AR$114,AO$2),AO$3))/(AO$3-AO$2)),1),""))</f>
        <v/>
      </c>
      <c r="AP118" s="165">
        <f>IF(OR(AP$4=0,Data_wide!$AS$114=""),"",IFERROR(ROUND(IF(AP$4=1,1+9*(MIN(MAX(Data_wide!$AS$114,AP$2),AP$3)-AP$2)/(AP$3-AP$2),1+9*(AP$3-MIN(MAX(Data_wide!$AS$114,AP$2),AP$3))/(AP$3-AP$2)),1),""))</f>
        <v/>
      </c>
      <c r="AQ118" s="165">
        <f>IF(OR(AQ$4=0,Data_wide!$AT$114=""),"",IFERROR(ROUND(IF(AQ$4=1,1+9*(MIN(MAX(Data_wide!$AT$114,AQ$2),AQ$3)-AQ$2)/(AQ$3-AQ$2),1+9*(AQ$3-MIN(MAX(Data_wide!$AT$114,AQ$2),AQ$3))/(AQ$3-AQ$2)),1),""))</f>
        <v/>
      </c>
      <c r="AR118" s="165">
        <f>IF(OR(AR$4=0,Data_wide!$AU$114=""),"",IFERROR(ROUND(IF(AR$4=1,1+9*(MIN(MAX(Data_wide!$AU$114,AR$2),AR$3)-AR$2)/(AR$3-AR$2),1+9*(AR$3-MIN(MAX(Data_wide!$AU$114,AR$2),AR$3))/(AR$3-AR$2)),1),""))</f>
        <v/>
      </c>
      <c r="AS118" s="165">
        <f>IF(OR(AS$4=0,Data_wide!$AV$114=""),"",IFERROR(ROUND(IF(AS$4=1,1+9*(MIN(MAX(Data_wide!$AV$114,AS$2),AS$3)-AS$2)/(AS$3-AS$2),1+9*(AS$3-MIN(MAX(Data_wide!$AV$114,AS$2),AS$3))/(AS$3-AS$2)),1),""))</f>
        <v/>
      </c>
      <c r="AT118" s="165">
        <f>IF(OR(AT$4=0,Data_wide!$AW$114=""),"",IFERROR(ROUND(IF(AT$4=1,1+9*(MIN(MAX(Data_wide!$AW$114,AT$2),AT$3)-AT$2)/(AT$3-AT$2),1+9*(AT$3-MIN(MAX(Data_wide!$AW$114,AT$2),AT$3))/(AT$3-AT$2)),1),""))</f>
        <v/>
      </c>
      <c r="AU118" s="165">
        <f>IF(OR(AU$4=0,Data_wide!$AX$114=""),"",IFERROR(ROUND(IF(AU$4=1,1+9*(MIN(MAX(Data_wide!$AX$114,AU$2),AU$3)-AU$2)/(AU$3-AU$2),1+9*(AU$3-MIN(MAX(Data_wide!$AX$114,AU$2),AU$3))/(AU$3-AU$2)),1),""))</f>
        <v/>
      </c>
      <c r="AV118" s="165">
        <f>IF(OR(AV$4=0,Data_wide!$AY$114=""),"",IFERROR(ROUND(IF(AV$4=1,1+9*(MIN(MAX(Data_wide!$AY$114,AV$2),AV$3)-AV$2)/(AV$3-AV$2),1+9*(AV$3-MIN(MAX(Data_wide!$AY$114,AV$2),AV$3))/(AV$3-AV$2)),1),""))</f>
        <v/>
      </c>
      <c r="AW118" s="165">
        <f>IF(OR(AW$4=0,Data_wide!$AZ$114=""),"",IFERROR(ROUND(IF(AW$4=1,1+9*(MIN(MAX(Data_wide!$AZ$114,AW$2),AW$3)-AW$2)/(AW$3-AW$2),1+9*(AW$3-MIN(MAX(Data_wide!$AZ$114,AW$2),AW$3))/(AW$3-AW$2)),1),""))</f>
        <v/>
      </c>
      <c r="AX118" s="165">
        <f>IF(OR(AX$4=0,Data_wide!$BA$114=""),"",IFERROR(ROUND(IF(AX$4=1,1+9*(MIN(MAX(Data_wide!$BA$114,AX$2),AX$3)-AX$2)/(AX$3-AX$2),1+9*(AX$3-MIN(MAX(Data_wide!$BA$114,AX$2),AX$3))/(AX$3-AX$2)),1),""))</f>
        <v/>
      </c>
      <c r="AY118" s="165">
        <f>IF(OR(AY$4=0,Data_wide!$BB$114=""),"",IFERROR(ROUND(IF(AY$4=1,1+9*(MIN(MAX(Data_wide!$BB$114,AY$2),AY$3)-AY$2)/(AY$3-AY$2),1+9*(AY$3-MIN(MAX(Data_wide!$BB$114,AY$2),AY$3))/(AY$3-AY$2)),1),""))</f>
        <v/>
      </c>
      <c r="AZ118" s="165">
        <f>IF(OR(AZ$4=0,Data_wide!$BC$114=""),"",IFERROR(ROUND(IF(AZ$4=1,1+9*(MIN(MAX(Data_wide!$BC$114,AZ$2),AZ$3)-AZ$2)/(AZ$3-AZ$2),1+9*(AZ$3-MIN(MAX(Data_wide!$BC$114,AZ$2),AZ$3))/(AZ$3-AZ$2)),1),""))</f>
        <v/>
      </c>
      <c r="BA118" s="165">
        <f>IF(OR(BA$4=0,Data_wide!$BD$114=""),"",IFERROR(ROUND(IF(BA$4=1,1+9*(MIN(MAX(Data_wide!$BD$114,BA$2),BA$3)-BA$2)/(BA$3-BA$2),1+9*(BA$3-MIN(MAX(Data_wide!$BD$114,BA$2),BA$3))/(BA$3-BA$2)),1),""))</f>
        <v/>
      </c>
      <c r="BB118" s="165">
        <f>IF(OR(BB$4=0,Data_wide!$BE$114=""),"",IFERROR(ROUND(IF(BB$4=1,1+9*(MIN(MAX(Data_wide!$BE$114,BB$2),BB$3)-BB$2)/(BB$3-BB$2),1+9*(BB$3-MIN(MAX(Data_wide!$BE$114,BB$2),BB$3))/(BB$3-BB$2)),1),""))</f>
        <v/>
      </c>
      <c r="BC118" s="165">
        <f>IF(OR(BC$4=0,Data_wide!$BF$114=""),"",IFERROR(ROUND(IF(BC$4=1,1+9*(MIN(MAX(Data_wide!$BF$114,BC$2),BC$3)-BC$2)/(BC$3-BC$2),1+9*(BC$3-MIN(MAX(Data_wide!$BF$114,BC$2),BC$3))/(BC$3-BC$2)),1),""))</f>
        <v/>
      </c>
      <c r="BD118" s="165">
        <f>IF(OR(BD$4=0,Data_wide!$BG$114=""),"",IFERROR(ROUND(IF(BD$4=1,1+9*(MIN(MAX(Data_wide!$BG$114,BD$2),BD$3)-BD$2)/(BD$3-BD$2),1+9*(BD$3-MIN(MAX(Data_wide!$BG$114,BD$2),BD$3))/(BD$3-BD$2)),1),""))</f>
        <v/>
      </c>
      <c r="BE118" s="165">
        <f>IF(OR(BE$4=0,Data_wide!$BH$114=""),"",IFERROR(ROUND(IF(BE$4=1,1+9*(MIN(MAX(Data_wide!$BH$114,BE$2),BE$3)-BE$2)/(BE$3-BE$2),1+9*(BE$3-MIN(MAX(Data_wide!$BH$114,BE$2),BE$3))/(BE$3-BE$2)),1),""))</f>
        <v/>
      </c>
      <c r="BF118" s="165">
        <f>IF(OR(BF$4=0,Data_wide!$BI$114=""),"",IFERROR(ROUND(IF(BF$4=1,1+9*(MIN(MAX(Data_wide!$BI$114,BF$2),BF$3)-BF$2)/(BF$3-BF$2),1+9*(BF$3-MIN(MAX(Data_wide!$BI$114,BF$2),BF$3))/(BF$3-BF$2)),1),""))</f>
        <v/>
      </c>
      <c r="BG118" s="165">
        <f>IF(OR(BG$4=0,Data_wide!$BJ$114=""),"",IFERROR(ROUND(IF(BG$4=1,1+9*(MIN(MAX(Data_wide!$BJ$114,BG$2),BG$3)-BG$2)/(BG$3-BG$2),1+9*(BG$3-MIN(MAX(Data_wide!$BJ$114,BG$2),BG$3))/(BG$3-BG$2)),1),""))</f>
        <v/>
      </c>
      <c r="BH118" s="165">
        <f>IF(OR(BH$4=0,Data_wide!$BK$114=""),"",IFERROR(ROUND(IF(BH$4=1,1+9*(MIN(MAX(Data_wide!$BK$114,BH$2),BH$3)-BH$2)/(BH$3-BH$2),1+9*(BH$3-MIN(MAX(Data_wide!$BK$114,BH$2),BH$3))/(BH$3-BH$2)),1),""))</f>
        <v/>
      </c>
      <c r="BI118" s="165">
        <f>IF(OR(BI$4=0,Data_wide!$BL$114=""),"",IFERROR(ROUND(IF(BI$4=1,1+9*(MIN(MAX(Data_wide!$BL$114,BI$2),BI$3)-BI$2)/(BI$3-BI$2),1+9*(BI$3-MIN(MAX(Data_wide!$BL$114,BI$2),BI$3))/(BI$3-BI$2)),1),""))</f>
        <v/>
      </c>
      <c r="BJ118" s="165">
        <f>IF(OR(BJ$4=0,Data_wide!$BM$114=""),"",IFERROR(ROUND(IF(BJ$4=1,1+9*(MIN(MAX(Data_wide!$BM$114,BJ$2),BJ$3)-BJ$2)/(BJ$3-BJ$2),1+9*(BJ$3-MIN(MAX(Data_wide!$BM$114,BJ$2),BJ$3))/(BJ$3-BJ$2)),1),""))</f>
        <v/>
      </c>
      <c r="BK118" s="165">
        <f>IF(OR(BK$4=0,Data_wide!$BN$114=""),"",IFERROR(ROUND(IF(BK$4=1,1+9*(MIN(MAX(Data_wide!$BN$114,BK$2),BK$3)-BK$2)/(BK$3-BK$2),1+9*(BK$3-MIN(MAX(Data_wide!$BN$114,BK$2),BK$3))/(BK$3-BK$2)),1),""))</f>
        <v/>
      </c>
      <c r="BL118" s="165">
        <f>IF(OR(BL$4=0,Data_wide!$BO$114=""),"",IFERROR(ROUND(IF(BL$4=1,1+9*(MIN(MAX(Data_wide!$BO$114,BL$2),BL$3)-BL$2)/(BL$3-BL$2),1+9*(BL$3-MIN(MAX(Data_wide!$BO$114,BL$2),BL$3))/(BL$3-BL$2)),1),""))</f>
        <v/>
      </c>
      <c r="BM118" s="165">
        <f>IF(OR(BM$4=0,Data_wide!$BP$114=""),"",IFERROR(ROUND(IF(BM$4=1,1+9*(MIN(MAX(Data_wide!$BP$114,BM$2),BM$3)-BM$2)/(BM$3-BM$2),1+9*(BM$3-MIN(MAX(Data_wide!$BP$114,BM$2),BM$3))/(BM$3-BM$2)),1),""))</f>
        <v/>
      </c>
      <c r="BN118" s="165">
        <f>IF(OR(BN$4=0,Data_wide!$BQ$114=""),"",IFERROR(ROUND(IF(BN$4=1,1+9*(MIN(MAX(Data_wide!$BQ$114,BN$2),BN$3)-BN$2)/(BN$3-BN$2),1+9*(BN$3-MIN(MAX(Data_wide!$BQ$114,BN$2),BN$3))/(BN$3-BN$2)),1),""))</f>
        <v/>
      </c>
      <c r="BO118" s="165">
        <f>IF(OR(BO$4=0,Data_wide!$BR$114=""),"",IFERROR(ROUND(IF(BO$4=1,1+9*(MIN(MAX(Data_wide!$BR$114,BO$2),BO$3)-BO$2)/(BO$3-BO$2),1+9*(BO$3-MIN(MAX(Data_wide!$BR$114,BO$2),BO$3))/(BO$3-BO$2)),1),""))</f>
        <v/>
      </c>
      <c r="BP118" s="165">
        <f>IF(OR(BP$4=0,Data_wide!$BS$114=""),"",IFERROR(ROUND(IF(BP$4=1,1+9*(MIN(MAX(Data_wide!$BS$114,BP$2),BP$3)-BP$2)/(BP$3-BP$2),1+9*(BP$3-MIN(MAX(Data_wide!$BS$114,BP$2),BP$3))/(BP$3-BP$2)),1),""))</f>
        <v/>
      </c>
      <c r="BQ118" s="165">
        <f>IF(OR(BQ$4=0,Data_wide!$BT$114=""),"",IFERROR(ROUND(IF(BQ$4=1,1+9*(MIN(MAX(Data_wide!$BT$114,BQ$2),BQ$3)-BQ$2)/(BQ$3-BQ$2),1+9*(BQ$3-MIN(MAX(Data_wide!$BT$114,BQ$2),BQ$3))/(BQ$3-BQ$2)),1),""))</f>
        <v/>
      </c>
      <c r="BR118" s="165">
        <f>IF(OR(BR$4=0,Data_wide!$BU$114=""),"",IFERROR(ROUND(IF(BR$4=1,1+9*(MIN(MAX(Data_wide!$BU$114,BR$2),BR$3)-BR$2)/(BR$3-BR$2),1+9*(BR$3-MIN(MAX(Data_wide!$BU$114,BR$2),BR$3))/(BR$3-BR$2)),1),""))</f>
        <v/>
      </c>
      <c r="BS118" s="165">
        <f>IF(OR(BS$4=0,Data_wide!$BV$114=""),"",IFERROR(ROUND(IF(BS$4=1,1+9*(MIN(MAX(Data_wide!$BV$114,BS$2),BS$3)-BS$2)/(BS$3-BS$2),1+9*(BS$3-MIN(MAX(Data_wide!$BV$114,BS$2),BS$3))/(BS$3-BS$2)),1),""))</f>
        <v/>
      </c>
      <c r="BT118" s="165">
        <f>IF(OR(BT$4=0,Data_wide!$BW$114=""),"",IFERROR(ROUND(IF(BT$4=1,1+9*(MIN(MAX(Data_wide!$BW$114,BT$2),BT$3)-BT$2)/(BT$3-BT$2),1+9*(BT$3-MIN(MAX(Data_wide!$BW$114,BT$2),BT$3))/(BT$3-BT$2)),1),""))</f>
        <v/>
      </c>
      <c r="BU118" s="165">
        <f>IF(OR(BU$4=0,Data_wide!$BX$114=""),"",IFERROR(ROUND(IF(BU$4=1,1+9*(MIN(MAX(Data_wide!$BX$114,BU$2),BU$3)-BU$2)/(BU$3-BU$2),1+9*(BU$3-MIN(MAX(Data_wide!$BX$114,BU$2),BU$3))/(BU$3-BU$2)),1),""))</f>
        <v/>
      </c>
      <c r="BV118" s="165">
        <f>IF(OR(BV$4=0,Data_wide!$BY$114=""),"",IFERROR(ROUND(IF(BV$4=1,1+9*(MIN(MAX(Data_wide!$BY$114,BV$2),BV$3)-BV$2)/(BV$3-BV$2),1+9*(BV$3-MIN(MAX(Data_wide!$BY$114,BV$2),BV$3))/(BV$3-BV$2)),1),""))</f>
        <v/>
      </c>
      <c r="BW118" s="165">
        <f>IF(OR(BW$4=0,Data_wide!$BZ$114=""),"",IFERROR(ROUND(IF(BW$4=1,1+9*(MIN(MAX(Data_wide!$BZ$114,BW$2),BW$3)-BW$2)/(BW$3-BW$2),1+9*(BW$3-MIN(MAX(Data_wide!$BZ$114,BW$2),BW$3))/(BW$3-BW$2)),1),""))</f>
        <v/>
      </c>
      <c r="BX118" s="165">
        <f>IF(OR(BX$4=0,Data_wide!$CA$114=""),"",IFERROR(ROUND(IF(BX$4=1,1+9*(MIN(MAX(Data_wide!$CA$114,BX$2),BX$3)-BX$2)/(BX$3-BX$2),1+9*(BX$3-MIN(MAX(Data_wide!$CA$114,BX$2),BX$3))/(BX$3-BX$2)),1),""))</f>
        <v/>
      </c>
      <c r="BY118" s="165">
        <f>IF(OR(BY$4=0,Data_wide!$CB$114=""),"",IFERROR(ROUND(IF(BY$4=1,1+9*(MIN(MAX(Data_wide!$CB$114,BY$2),BY$3)-BY$2)/(BY$3-BY$2),1+9*(BY$3-MIN(MAX(Data_wide!$CB$114,BY$2),BY$3))/(BY$3-BY$2)),1),""))</f>
        <v/>
      </c>
      <c r="BZ118" s="165">
        <f>IF(OR(BZ$4=0,Data_wide!$CC$114=""),"",IFERROR(ROUND(IF(BZ$4=1,1+9*(MIN(MAX(Data_wide!$CC$114,BZ$2),BZ$3)-BZ$2)/(BZ$3-BZ$2),1+9*(BZ$3-MIN(MAX(Data_wide!$CC$114,BZ$2),BZ$3))/(BZ$3-BZ$2)),1),""))</f>
        <v/>
      </c>
      <c r="CA118" s="165">
        <f>IF(OR(CA$4=0,Data_wide!$CD$114=""),"",IFERROR(ROUND(IF(CA$4=1,1+9*(MIN(MAX(Data_wide!$CD$114,CA$2),CA$3)-CA$2)/(CA$3-CA$2),1+9*(CA$3-MIN(MAX(Data_wide!$CD$114,CA$2),CA$3))/(CA$3-CA$2)),1),""))</f>
        <v/>
      </c>
      <c r="CB118" s="165">
        <f>IF(OR(CB$4=0,Data_wide!$CE$114=""),"",IFERROR(ROUND(IF(CB$4=1,1+9*(MIN(MAX(Data_wide!$CE$114,CB$2),CB$3)-CB$2)/(CB$3-CB$2),1+9*(CB$3-MIN(MAX(Data_wide!$CE$114,CB$2),CB$3))/(CB$3-CB$2)),1),""))</f>
        <v/>
      </c>
      <c r="CC118" s="165">
        <f>IF(OR(CC$4=0,Data_wide!$CF$114=""),"",IFERROR(ROUND(IF(CC$4=1,1+9*(MIN(MAX(Data_wide!$CF$114,CC$2),CC$3)-CC$2)/(CC$3-CC$2),1+9*(CC$3-MIN(MAX(Data_wide!$CF$114,CC$2),CC$3))/(CC$3-CC$2)),1),""))</f>
        <v/>
      </c>
      <c r="CD118" s="165">
        <f>IF(OR(CD$4=0,Data_wide!$CG$114=""),"",IFERROR(ROUND(IF(CD$4=1,1+9*(MIN(MAX(Data_wide!$CG$114,CD$2),CD$3)-CD$2)/(CD$3-CD$2),1+9*(CD$3-MIN(MAX(Data_wide!$CG$114,CD$2),CD$3))/(CD$3-CD$2)),1),""))</f>
        <v/>
      </c>
      <c r="CE118" s="165">
        <f>IF(OR(CE$4=0,Data_wide!$CH$114=""),"",IFERROR(ROUND(IF(CE$4=1,1+9*(MIN(MAX(Data_wide!$CH$114,CE$2),CE$3)-CE$2)/(CE$3-CE$2),1+9*(CE$3-MIN(MAX(Data_wide!$CH$114,CE$2),CE$3))/(CE$3-CE$2)),1),""))</f>
        <v/>
      </c>
      <c r="CF118" s="165">
        <f>IF(OR(CF$4=0,Data_wide!$CI$114=""),"",IFERROR(ROUND(IF(CF$4=1,1+9*(MIN(MAX(Data_wide!$CI$114,CF$2),CF$3)-CF$2)/(CF$3-CF$2),1+9*(CF$3-MIN(MAX(Data_wide!$CI$114,CF$2),CF$3))/(CF$3-CF$2)),1),""))</f>
        <v/>
      </c>
      <c r="CG118" s="165">
        <f>IF(OR(CG$4=0,Data_wide!$CJ$114=""),"",IFERROR(ROUND(IF(CG$4=1,1+9*(MIN(MAX(Data_wide!$CJ$114,CG$2),CG$3)-CG$2)/(CG$3-CG$2),1+9*(CG$3-MIN(MAX(Data_wide!$CJ$114,CG$2),CG$3))/(CG$3-CG$2)),1),""))</f>
        <v/>
      </c>
      <c r="CH118" s="165">
        <f>IF(OR(CH$4=0,Data_wide!$CK$114=""),"",IFERROR(ROUND(IF(CH$4=1,1+9*(MIN(MAX(Data_wide!$CK$114,CH$2),CH$3)-CH$2)/(CH$3-CH$2),1+9*(CH$3-MIN(MAX(Data_wide!$CK$114,CH$2),CH$3))/(CH$3-CH$2)),1),""))</f>
        <v/>
      </c>
      <c r="CI118" s="165">
        <f>IF(OR(CI$4=0,Data_wide!$CL$114=""),"",IFERROR(ROUND(IF(CI$4=1,1+9*(MIN(MAX(Data_wide!$CL$114,CI$2),CI$3)-CI$2)/(CI$3-CI$2),1+9*(CI$3-MIN(MAX(Data_wide!$CL$114,CI$2),CI$3))/(CI$3-CI$2)),1),""))</f>
        <v/>
      </c>
      <c r="CJ118" s="165">
        <f>IF(OR(CJ$4=0,Data_wide!$CM$114=""),"",IFERROR(ROUND(IF(CJ$4=1,1+9*(MIN(MAX(Data_wide!$CM$114,CJ$2),CJ$3)-CJ$2)/(CJ$3-CJ$2),1+9*(CJ$3-MIN(MAX(Data_wide!$CM$114,CJ$2),CJ$3))/(CJ$3-CJ$2)),1),""))</f>
        <v/>
      </c>
      <c r="CK118" s="165">
        <f>IF(OR(CK$4=0,Data_wide!$CN$114=""),"",IFERROR(ROUND(IF(CK$4=1,1+9*(MIN(MAX(Data_wide!$CN$114,CK$2),CK$3)-CK$2)/(CK$3-CK$2),1+9*(CK$3-MIN(MAX(Data_wide!$CN$114,CK$2),CK$3))/(CK$3-CK$2)),1),""))</f>
        <v/>
      </c>
      <c r="CL118" s="165">
        <f>IF(OR(CL$4=0,Data_wide!$CO$114=""),"",IFERROR(ROUND(IF(CL$4=1,1+9*(MIN(MAX(Data_wide!$CO$114,CL$2),CL$3)-CL$2)/(CL$3-CL$2),1+9*(CL$3-MIN(MAX(Data_wide!$CO$114,CL$2),CL$3))/(CL$3-CL$2)),1),""))</f>
        <v/>
      </c>
      <c r="CM118" s="165">
        <f>IF(OR(CM$4=0,Data_wide!$CP$114=""),"",IFERROR(ROUND(IF(CM$4=1,1+9*(MIN(MAX(Data_wide!$CP$114,CM$2),CM$3)-CM$2)/(CM$3-CM$2),1+9*(CM$3-MIN(MAX(Data_wide!$CP$114,CM$2),CM$3))/(CM$3-CM$2)),1),""))</f>
        <v/>
      </c>
      <c r="CN118" s="165">
        <f>IF(OR(CN$4=0,Data_wide!$CQ$114=""),"",IFERROR(ROUND(IF(CN$4=1,1+9*(MIN(MAX(Data_wide!$CQ$114,CN$2),CN$3)-CN$2)/(CN$3-CN$2),1+9*(CN$3-MIN(MAX(Data_wide!$CQ$114,CN$2),CN$3))/(CN$3-CN$2)),1),""))</f>
        <v/>
      </c>
      <c r="CO118" s="165">
        <f>IF(OR(CO$4=0,Data_wide!$CR$114=""),"",IFERROR(ROUND(IF(CO$4=1,1+9*(MIN(MAX(Data_wide!$CR$114,CO$2),CO$3)-CO$2)/(CO$3-CO$2),1+9*(CO$3-MIN(MAX(Data_wide!$CR$114,CO$2),CO$3))/(CO$3-CO$2)),1),""))</f>
        <v/>
      </c>
    </row>
    <row r="119" ht="14" customHeight="1">
      <c r="A119" s="161" t="inlineStr">
        <is>
          <t>LBY</t>
        </is>
      </c>
      <c r="B119" s="161" t="inlineStr">
        <is>
          <t>Libya</t>
        </is>
      </c>
      <c r="C119" s="165">
        <f>IF(OR(C$4=0,Data_wide!$F$115=""),"",IFERROR(ROUND(IF(C$4=1,1+9*(MIN(MAX(Data_wide!$F$115,C$2),C$3)-C$2)/(C$3-C$2),1+9*(C$3-MIN(MAX(Data_wide!$F$115,C$2),C$3))/(C$3-C$2)),1),""))</f>
        <v/>
      </c>
      <c r="D119" s="165">
        <f>IF(OR(D$4=0,Data_wide!$G$115=""),"",IFERROR(ROUND(IF(D$4=1,1+9*(MIN(MAX(Data_wide!$G$115,D$2),D$3)-D$2)/(D$3-D$2),1+9*(D$3-MIN(MAX(Data_wide!$G$115,D$2),D$3))/(D$3-D$2)),1),""))</f>
        <v/>
      </c>
      <c r="E119" s="165">
        <f>IF(OR(E$4=0,Data_wide!$H$115=""),"",IFERROR(ROUND(IF(E$4=1,1+9*(MIN(MAX(Data_wide!$H$115,E$2),E$3)-E$2)/(E$3-E$2),1+9*(E$3-MIN(MAX(Data_wide!$H$115,E$2),E$3))/(E$3-E$2)),1),""))</f>
        <v/>
      </c>
      <c r="F119" s="165">
        <f>IF(OR(F$4=0,Data_wide!$I$115=""),"",IFERROR(ROUND(IF(F$4=1,1+9*(MIN(MAX(Data_wide!$I$115,F$2),F$3)-F$2)/(F$3-F$2),1+9*(F$3-MIN(MAX(Data_wide!$I$115,F$2),F$3))/(F$3-F$2)),1),""))</f>
        <v/>
      </c>
      <c r="G119" s="165">
        <f>IF(OR(G$4=0,Data_wide!$J$115=""),"",IFERROR(ROUND(IF(G$4=1,1+9*(MIN(MAX(Data_wide!$J$115,G$2),G$3)-G$2)/(G$3-G$2),1+9*(G$3-MIN(MAX(Data_wide!$J$115,G$2),G$3))/(G$3-G$2)),1),""))</f>
        <v/>
      </c>
      <c r="H119" s="165">
        <f>IF(OR(H$4=0,Data_wide!$K$115=""),"",IFERROR(ROUND(IF(H$4=1,1+9*(MIN(MAX(Data_wide!$K$115,H$2),H$3)-H$2)/(H$3-H$2),1+9*(H$3-MIN(MAX(Data_wide!$K$115,H$2),H$3))/(H$3-H$2)),1),""))</f>
        <v/>
      </c>
      <c r="I119" s="165">
        <f>IF(OR(I$4=0,Data_wide!$L$115=""),"",IFERROR(ROUND(IF(I$4=1,1+9*(MIN(MAX(Data_wide!$L$115,I$2),I$3)-I$2)/(I$3-I$2),1+9*(I$3-MIN(MAX(Data_wide!$L$115,I$2),I$3))/(I$3-I$2)),1),""))</f>
        <v/>
      </c>
      <c r="J119" s="165">
        <f>IF(OR(J$4=0,Data_wide!$M$115=""),"",IFERROR(ROUND(IF(J$4=1,1+9*(MIN(MAX(Data_wide!$M$115,J$2),J$3)-J$2)/(J$3-J$2),1+9*(J$3-MIN(MAX(Data_wide!$M$115,J$2),J$3))/(J$3-J$2)),1),""))</f>
        <v/>
      </c>
      <c r="K119" s="165">
        <f>IF(OR(K$4=0,Data_wide!$N$115=""),"",IFERROR(ROUND(IF(K$4=1,1+9*(MIN(MAX(Data_wide!$N$115,K$2),K$3)-K$2)/(K$3-K$2),1+9*(K$3-MIN(MAX(Data_wide!$N$115,K$2),K$3))/(K$3-K$2)),1),""))</f>
        <v/>
      </c>
      <c r="L119" s="165">
        <f>IF(OR(L$4=0,Data_wide!$O$115=""),"",IFERROR(ROUND(IF(L$4=1,1+9*(MIN(MAX(Data_wide!$O$115,L$2),L$3)-L$2)/(L$3-L$2),1+9*(L$3-MIN(MAX(Data_wide!$O$115,L$2),L$3))/(L$3-L$2)),1),""))</f>
        <v/>
      </c>
      <c r="M119" s="165">
        <f>IF(OR(M$4=0,Data_wide!$P$115=""),"",IFERROR(ROUND(IF(M$4=1,1+9*(MIN(MAX(Data_wide!$P$115,M$2),M$3)-M$2)/(M$3-M$2),1+9*(M$3-MIN(MAX(Data_wide!$P$115,M$2),M$3))/(M$3-M$2)),1),""))</f>
        <v/>
      </c>
      <c r="N119" s="165">
        <f>IF(OR(N$4=0,Data_wide!$Q$115=""),"",IFERROR(ROUND(IF(N$4=1,1+9*(MIN(MAX(Data_wide!$Q$115,N$2),N$3)-N$2)/(N$3-N$2),1+9*(N$3-MIN(MAX(Data_wide!$Q$115,N$2),N$3))/(N$3-N$2)),1),""))</f>
        <v/>
      </c>
      <c r="O119" s="165">
        <f>IF(OR(O$4=0,Data_wide!$R$115=""),"",IFERROR(ROUND(IF(O$4=1,1+9*(MIN(MAX(Data_wide!$R$115,O$2),O$3)-O$2)/(O$3-O$2),1+9*(O$3-MIN(MAX(Data_wide!$R$115,O$2),O$3))/(O$3-O$2)),1),""))</f>
        <v/>
      </c>
      <c r="P119" s="165">
        <f>IF(OR(P$4=0,Data_wide!$S$115=""),"",IFERROR(ROUND(IF(P$4=1,1+9*(MIN(MAX(Data_wide!$S$115,P$2),P$3)-P$2)/(P$3-P$2),1+9*(P$3-MIN(MAX(Data_wide!$S$115,P$2),P$3))/(P$3-P$2)),1),""))</f>
        <v/>
      </c>
      <c r="Q119" s="165">
        <f>IF(OR(Q$4=0,Data_wide!$T$115=""),"",IFERROR(ROUND(IF(Q$4=1,1+9*(MIN(MAX(Data_wide!$T$115,Q$2),Q$3)-Q$2)/(Q$3-Q$2),1+9*(Q$3-MIN(MAX(Data_wide!$T$115,Q$2),Q$3))/(Q$3-Q$2)),1),""))</f>
        <v/>
      </c>
      <c r="R119" s="165">
        <f>IF(OR(R$4=0,Data_wide!$U$115=""),"",IFERROR(ROUND(IF(R$4=1,1+9*(MIN(MAX(Data_wide!$U$115,R$2),R$3)-R$2)/(R$3-R$2),1+9*(R$3-MIN(MAX(Data_wide!$U$115,R$2),R$3))/(R$3-R$2)),1),""))</f>
        <v/>
      </c>
      <c r="S119" s="165">
        <f>IF(OR(S$4=0,Data_wide!$V$115=""),"",IFERROR(ROUND(IF(S$4=1,1+9*(MIN(MAX(Data_wide!$V$115,S$2),S$3)-S$2)/(S$3-S$2),1+9*(S$3-MIN(MAX(Data_wide!$V$115,S$2),S$3))/(S$3-S$2)),1),""))</f>
        <v/>
      </c>
      <c r="T119" s="165">
        <f>IF(OR(T$4=0,Data_wide!$W$115=""),"",IFERROR(ROUND(IF(T$4=1,1+9*(MIN(MAX(Data_wide!$W$115,T$2),T$3)-T$2)/(T$3-T$2),1+9*(T$3-MIN(MAX(Data_wide!$W$115,T$2),T$3))/(T$3-T$2)),1),""))</f>
        <v/>
      </c>
      <c r="U119" s="165">
        <f>IF(OR(U$4=0,Data_wide!$X$115=""),"",IFERROR(ROUND(IF(U$4=1,1+9*(MIN(MAX(Data_wide!$X$115,U$2),U$3)-U$2)/(U$3-U$2),1+9*(U$3-MIN(MAX(Data_wide!$X$115,U$2),U$3))/(U$3-U$2)),1),""))</f>
        <v/>
      </c>
      <c r="V119" s="165">
        <f>IF(OR(V$4=0,Data_wide!$Y$115=""),"",IFERROR(ROUND(IF(V$4=1,1+9*(MIN(MAX(Data_wide!$Y$115,V$2),V$3)-V$2)/(V$3-V$2),1+9*(V$3-MIN(MAX(Data_wide!$Y$115,V$2),V$3))/(V$3-V$2)),1),""))</f>
        <v/>
      </c>
      <c r="W119" s="165">
        <f>IF(OR(W$4=0,Data_wide!$Z$115=""),"",IFERROR(ROUND(IF(W$4=1,1+9*(MIN(MAX(Data_wide!$Z$115,W$2),W$3)-W$2)/(W$3-W$2),1+9*(W$3-MIN(MAX(Data_wide!$Z$115,W$2),W$3))/(W$3-W$2)),1),""))</f>
        <v/>
      </c>
      <c r="X119" s="165">
        <f>IF(OR(X$4=0,Data_wide!$AA$115=""),"",IFERROR(ROUND(IF(X$4=1,1+9*(MIN(MAX(Data_wide!$AA$115,X$2),X$3)-X$2)/(X$3-X$2),1+9*(X$3-MIN(MAX(Data_wide!$AA$115,X$2),X$3))/(X$3-X$2)),1),""))</f>
        <v/>
      </c>
      <c r="Y119" s="165">
        <f>IF(OR(Y$4=0,Data_wide!$AB$115=""),"",IFERROR(ROUND(IF(Y$4=1,1+9*(MIN(MAX(Data_wide!$AB$115,Y$2),Y$3)-Y$2)/(Y$3-Y$2),1+9*(Y$3-MIN(MAX(Data_wide!$AB$115,Y$2),Y$3))/(Y$3-Y$2)),1),""))</f>
        <v/>
      </c>
      <c r="Z119" s="165">
        <f>IF(OR(Z$4=0,Data_wide!$AC$115=""),"",IFERROR(ROUND(IF(Z$4=1,1+9*(MIN(MAX(Data_wide!$AC$115,Z$2),Z$3)-Z$2)/(Z$3-Z$2),1+9*(Z$3-MIN(MAX(Data_wide!$AC$115,Z$2),Z$3))/(Z$3-Z$2)),1),""))</f>
        <v/>
      </c>
      <c r="AA119" s="165">
        <f>IF(OR(AA$4=0,Data_wide!$AD$115=""),"",IFERROR(ROUND(IF(AA$4=1,1+9*(MIN(MAX(Data_wide!$AD$115,AA$2),AA$3)-AA$2)/(AA$3-AA$2),1+9*(AA$3-MIN(MAX(Data_wide!$AD$115,AA$2),AA$3))/(AA$3-AA$2)),1),""))</f>
        <v/>
      </c>
      <c r="AB119" s="165">
        <f>IF(OR(AB$4=0,Data_wide!$AE$115=""),"",IFERROR(ROUND(IF(AB$4=1,1+9*(MIN(MAX(Data_wide!$AE$115,AB$2),AB$3)-AB$2)/(AB$3-AB$2),1+9*(AB$3-MIN(MAX(Data_wide!$AE$115,AB$2),AB$3))/(AB$3-AB$2)),1),""))</f>
        <v/>
      </c>
      <c r="AC119" s="165">
        <f>IF(OR(AC$4=0,Data_wide!$AF$115=""),"",IFERROR(ROUND(IF(AC$4=1,1+9*(MIN(MAX(Data_wide!$AF$115,AC$2),AC$3)-AC$2)/(AC$3-AC$2),1+9*(AC$3-MIN(MAX(Data_wide!$AF$115,AC$2),AC$3))/(AC$3-AC$2)),1),""))</f>
        <v/>
      </c>
      <c r="AD119" s="165">
        <f>IF(OR(AD$4=0,Data_wide!$AG$115=""),"",IFERROR(ROUND(IF(AD$4=1,1+9*(MIN(MAX(Data_wide!$AG$115,AD$2),AD$3)-AD$2)/(AD$3-AD$2),1+9*(AD$3-MIN(MAX(Data_wide!$AG$115,AD$2),AD$3))/(AD$3-AD$2)),1),""))</f>
        <v/>
      </c>
      <c r="AE119" s="165">
        <f>IF(OR(AE$4=0,Data_wide!$AH$115=""),"",IFERROR(ROUND(IF(AE$4=1,1+9*(MIN(MAX(Data_wide!$AH$115,AE$2),AE$3)-AE$2)/(AE$3-AE$2),1+9*(AE$3-MIN(MAX(Data_wide!$AH$115,AE$2),AE$3))/(AE$3-AE$2)),1),""))</f>
        <v/>
      </c>
      <c r="AF119" s="165">
        <f>IF(OR(AF$4=0,Data_wide!$AI$115=""),"",IFERROR(ROUND(IF(AF$4=1,1+9*(MIN(MAX(Data_wide!$AI$115,AF$2),AF$3)-AF$2)/(AF$3-AF$2),1+9*(AF$3-MIN(MAX(Data_wide!$AI$115,AF$2),AF$3))/(AF$3-AF$2)),1),""))</f>
        <v/>
      </c>
      <c r="AG119" s="165">
        <f>IF(OR(AG$4=0,Data_wide!$AJ$115=""),"",IFERROR(ROUND(IF(AG$4=1,1+9*(MIN(MAX(Data_wide!$AJ$115,AG$2),AG$3)-AG$2)/(AG$3-AG$2),1+9*(AG$3-MIN(MAX(Data_wide!$AJ$115,AG$2),AG$3))/(AG$3-AG$2)),1),""))</f>
        <v/>
      </c>
      <c r="AH119" s="165">
        <f>IF(OR(AH$4=0,Data_wide!$AK$115=""),"",IFERROR(ROUND(IF(AH$4=1,1+9*(MIN(MAX(Data_wide!$AK$115,AH$2),AH$3)-AH$2)/(AH$3-AH$2),1+9*(AH$3-MIN(MAX(Data_wide!$AK$115,AH$2),AH$3))/(AH$3-AH$2)),1),""))</f>
        <v/>
      </c>
      <c r="AI119" s="165">
        <f>IF(OR(AI$4=0,Data_wide!$AL$115=""),"",IFERROR(ROUND(IF(AI$4=1,1+9*(MIN(MAX(Data_wide!$AL$115,AI$2),AI$3)-AI$2)/(AI$3-AI$2),1+9*(AI$3-MIN(MAX(Data_wide!$AL$115,AI$2),AI$3))/(AI$3-AI$2)),1),""))</f>
        <v/>
      </c>
      <c r="AJ119" s="165">
        <f>IF(OR(AJ$4=0,Data_wide!$AM$115=""),"",IFERROR(ROUND(IF(AJ$4=1,1+9*(MIN(MAX(Data_wide!$AM$115,AJ$2),AJ$3)-AJ$2)/(AJ$3-AJ$2),1+9*(AJ$3-MIN(MAX(Data_wide!$AM$115,AJ$2),AJ$3))/(AJ$3-AJ$2)),1),""))</f>
        <v/>
      </c>
      <c r="AK119" s="165">
        <f>IF(OR(AK$4=0,Data_wide!$AN$115=""),"",IFERROR(ROUND(IF(AK$4=1,1+9*(MIN(MAX(Data_wide!$AN$115,AK$2),AK$3)-AK$2)/(AK$3-AK$2),1+9*(AK$3-MIN(MAX(Data_wide!$AN$115,AK$2),AK$3))/(AK$3-AK$2)),1),""))</f>
        <v/>
      </c>
      <c r="AL119" s="165">
        <f>IF(OR(AL$4=0,Data_wide!$AO$115=""),"",IFERROR(ROUND(IF(AL$4=1,1+9*(MIN(MAX(Data_wide!$AO$115,AL$2),AL$3)-AL$2)/(AL$3-AL$2),1+9*(AL$3-MIN(MAX(Data_wide!$AO$115,AL$2),AL$3))/(AL$3-AL$2)),1),""))</f>
        <v/>
      </c>
      <c r="AM119" s="165">
        <f>IF(OR(AM$4=0,Data_wide!$AP$115=""),"",IFERROR(ROUND(IF(AM$4=1,1+9*(MIN(MAX(Data_wide!$AP$115,AM$2),AM$3)-AM$2)/(AM$3-AM$2),1+9*(AM$3-MIN(MAX(Data_wide!$AP$115,AM$2),AM$3))/(AM$3-AM$2)),1),""))</f>
        <v/>
      </c>
      <c r="AN119" s="165">
        <f>IF(OR(AN$4=0,Data_wide!$AQ$115=""),"",IFERROR(ROUND(IF(AN$4=1,1+9*(MIN(MAX(Data_wide!$AQ$115,AN$2),AN$3)-AN$2)/(AN$3-AN$2),1+9*(AN$3-MIN(MAX(Data_wide!$AQ$115,AN$2),AN$3))/(AN$3-AN$2)),1),""))</f>
        <v/>
      </c>
      <c r="AO119" s="165">
        <f>IF(OR(AO$4=0,Data_wide!$AR$115=""),"",IFERROR(ROUND(IF(AO$4=1,1+9*(MIN(MAX(Data_wide!$AR$115,AO$2),AO$3)-AO$2)/(AO$3-AO$2),1+9*(AO$3-MIN(MAX(Data_wide!$AR$115,AO$2),AO$3))/(AO$3-AO$2)),1),""))</f>
        <v/>
      </c>
      <c r="AP119" s="165">
        <f>IF(OR(AP$4=0,Data_wide!$AS$115=""),"",IFERROR(ROUND(IF(AP$4=1,1+9*(MIN(MAX(Data_wide!$AS$115,AP$2),AP$3)-AP$2)/(AP$3-AP$2),1+9*(AP$3-MIN(MAX(Data_wide!$AS$115,AP$2),AP$3))/(AP$3-AP$2)),1),""))</f>
        <v/>
      </c>
      <c r="AQ119" s="165">
        <f>IF(OR(AQ$4=0,Data_wide!$AT$115=""),"",IFERROR(ROUND(IF(AQ$4=1,1+9*(MIN(MAX(Data_wide!$AT$115,AQ$2),AQ$3)-AQ$2)/(AQ$3-AQ$2),1+9*(AQ$3-MIN(MAX(Data_wide!$AT$115,AQ$2),AQ$3))/(AQ$3-AQ$2)),1),""))</f>
        <v/>
      </c>
      <c r="AR119" s="165">
        <f>IF(OR(AR$4=0,Data_wide!$AU$115=""),"",IFERROR(ROUND(IF(AR$4=1,1+9*(MIN(MAX(Data_wide!$AU$115,AR$2),AR$3)-AR$2)/(AR$3-AR$2),1+9*(AR$3-MIN(MAX(Data_wide!$AU$115,AR$2),AR$3))/(AR$3-AR$2)),1),""))</f>
        <v/>
      </c>
      <c r="AS119" s="165">
        <f>IF(OR(AS$4=0,Data_wide!$AV$115=""),"",IFERROR(ROUND(IF(AS$4=1,1+9*(MIN(MAX(Data_wide!$AV$115,AS$2),AS$3)-AS$2)/(AS$3-AS$2),1+9*(AS$3-MIN(MAX(Data_wide!$AV$115,AS$2),AS$3))/(AS$3-AS$2)),1),""))</f>
        <v/>
      </c>
      <c r="AT119" s="165">
        <f>IF(OR(AT$4=0,Data_wide!$AW$115=""),"",IFERROR(ROUND(IF(AT$4=1,1+9*(MIN(MAX(Data_wide!$AW$115,AT$2),AT$3)-AT$2)/(AT$3-AT$2),1+9*(AT$3-MIN(MAX(Data_wide!$AW$115,AT$2),AT$3))/(AT$3-AT$2)),1),""))</f>
        <v/>
      </c>
      <c r="AU119" s="165">
        <f>IF(OR(AU$4=0,Data_wide!$AX$115=""),"",IFERROR(ROUND(IF(AU$4=1,1+9*(MIN(MAX(Data_wide!$AX$115,AU$2),AU$3)-AU$2)/(AU$3-AU$2),1+9*(AU$3-MIN(MAX(Data_wide!$AX$115,AU$2),AU$3))/(AU$3-AU$2)),1),""))</f>
        <v/>
      </c>
      <c r="AV119" s="165">
        <f>IF(OR(AV$4=0,Data_wide!$AY$115=""),"",IFERROR(ROUND(IF(AV$4=1,1+9*(MIN(MAX(Data_wide!$AY$115,AV$2),AV$3)-AV$2)/(AV$3-AV$2),1+9*(AV$3-MIN(MAX(Data_wide!$AY$115,AV$2),AV$3))/(AV$3-AV$2)),1),""))</f>
        <v/>
      </c>
      <c r="AW119" s="165">
        <f>IF(OR(AW$4=0,Data_wide!$AZ$115=""),"",IFERROR(ROUND(IF(AW$4=1,1+9*(MIN(MAX(Data_wide!$AZ$115,AW$2),AW$3)-AW$2)/(AW$3-AW$2),1+9*(AW$3-MIN(MAX(Data_wide!$AZ$115,AW$2),AW$3))/(AW$3-AW$2)),1),""))</f>
        <v/>
      </c>
      <c r="AX119" s="165">
        <f>IF(OR(AX$4=0,Data_wide!$BA$115=""),"",IFERROR(ROUND(IF(AX$4=1,1+9*(MIN(MAX(Data_wide!$BA$115,AX$2),AX$3)-AX$2)/(AX$3-AX$2),1+9*(AX$3-MIN(MAX(Data_wide!$BA$115,AX$2),AX$3))/(AX$3-AX$2)),1),""))</f>
        <v/>
      </c>
      <c r="AY119" s="165">
        <f>IF(OR(AY$4=0,Data_wide!$BB$115=""),"",IFERROR(ROUND(IF(AY$4=1,1+9*(MIN(MAX(Data_wide!$BB$115,AY$2),AY$3)-AY$2)/(AY$3-AY$2),1+9*(AY$3-MIN(MAX(Data_wide!$BB$115,AY$2),AY$3))/(AY$3-AY$2)),1),""))</f>
        <v/>
      </c>
      <c r="AZ119" s="165">
        <f>IF(OR(AZ$4=0,Data_wide!$BC$115=""),"",IFERROR(ROUND(IF(AZ$4=1,1+9*(MIN(MAX(Data_wide!$BC$115,AZ$2),AZ$3)-AZ$2)/(AZ$3-AZ$2),1+9*(AZ$3-MIN(MAX(Data_wide!$BC$115,AZ$2),AZ$3))/(AZ$3-AZ$2)),1),""))</f>
        <v/>
      </c>
      <c r="BA119" s="165">
        <f>IF(OR(BA$4=0,Data_wide!$BD$115=""),"",IFERROR(ROUND(IF(BA$4=1,1+9*(MIN(MAX(Data_wide!$BD$115,BA$2),BA$3)-BA$2)/(BA$3-BA$2),1+9*(BA$3-MIN(MAX(Data_wide!$BD$115,BA$2),BA$3))/(BA$3-BA$2)),1),""))</f>
        <v/>
      </c>
      <c r="BB119" s="165">
        <f>IF(OR(BB$4=0,Data_wide!$BE$115=""),"",IFERROR(ROUND(IF(BB$4=1,1+9*(MIN(MAX(Data_wide!$BE$115,BB$2),BB$3)-BB$2)/(BB$3-BB$2),1+9*(BB$3-MIN(MAX(Data_wide!$BE$115,BB$2),BB$3))/(BB$3-BB$2)),1),""))</f>
        <v/>
      </c>
      <c r="BC119" s="165">
        <f>IF(OR(BC$4=0,Data_wide!$BF$115=""),"",IFERROR(ROUND(IF(BC$4=1,1+9*(MIN(MAX(Data_wide!$BF$115,BC$2),BC$3)-BC$2)/(BC$3-BC$2),1+9*(BC$3-MIN(MAX(Data_wide!$BF$115,BC$2),BC$3))/(BC$3-BC$2)),1),""))</f>
        <v/>
      </c>
      <c r="BD119" s="165">
        <f>IF(OR(BD$4=0,Data_wide!$BG$115=""),"",IFERROR(ROUND(IF(BD$4=1,1+9*(MIN(MAX(Data_wide!$BG$115,BD$2),BD$3)-BD$2)/(BD$3-BD$2),1+9*(BD$3-MIN(MAX(Data_wide!$BG$115,BD$2),BD$3))/(BD$3-BD$2)),1),""))</f>
        <v/>
      </c>
      <c r="BE119" s="165">
        <f>IF(OR(BE$4=0,Data_wide!$BH$115=""),"",IFERROR(ROUND(IF(BE$4=1,1+9*(MIN(MAX(Data_wide!$BH$115,BE$2),BE$3)-BE$2)/(BE$3-BE$2),1+9*(BE$3-MIN(MAX(Data_wide!$BH$115,BE$2),BE$3))/(BE$3-BE$2)),1),""))</f>
        <v/>
      </c>
      <c r="BF119" s="165">
        <f>IF(OR(BF$4=0,Data_wide!$BI$115=""),"",IFERROR(ROUND(IF(BF$4=1,1+9*(MIN(MAX(Data_wide!$BI$115,BF$2),BF$3)-BF$2)/(BF$3-BF$2),1+9*(BF$3-MIN(MAX(Data_wide!$BI$115,BF$2),BF$3))/(BF$3-BF$2)),1),""))</f>
        <v/>
      </c>
      <c r="BG119" s="165">
        <f>IF(OR(BG$4=0,Data_wide!$BJ$115=""),"",IFERROR(ROUND(IF(BG$4=1,1+9*(MIN(MAX(Data_wide!$BJ$115,BG$2),BG$3)-BG$2)/(BG$3-BG$2),1+9*(BG$3-MIN(MAX(Data_wide!$BJ$115,BG$2),BG$3))/(BG$3-BG$2)),1),""))</f>
        <v/>
      </c>
      <c r="BH119" s="165">
        <f>IF(OR(BH$4=0,Data_wide!$BK$115=""),"",IFERROR(ROUND(IF(BH$4=1,1+9*(MIN(MAX(Data_wide!$BK$115,BH$2),BH$3)-BH$2)/(BH$3-BH$2),1+9*(BH$3-MIN(MAX(Data_wide!$BK$115,BH$2),BH$3))/(BH$3-BH$2)),1),""))</f>
        <v/>
      </c>
      <c r="BI119" s="165">
        <f>IF(OR(BI$4=0,Data_wide!$BL$115=""),"",IFERROR(ROUND(IF(BI$4=1,1+9*(MIN(MAX(Data_wide!$BL$115,BI$2),BI$3)-BI$2)/(BI$3-BI$2),1+9*(BI$3-MIN(MAX(Data_wide!$BL$115,BI$2),BI$3))/(BI$3-BI$2)),1),""))</f>
        <v/>
      </c>
      <c r="BJ119" s="165">
        <f>IF(OR(BJ$4=0,Data_wide!$BM$115=""),"",IFERROR(ROUND(IF(BJ$4=1,1+9*(MIN(MAX(Data_wide!$BM$115,BJ$2),BJ$3)-BJ$2)/(BJ$3-BJ$2),1+9*(BJ$3-MIN(MAX(Data_wide!$BM$115,BJ$2),BJ$3))/(BJ$3-BJ$2)),1),""))</f>
        <v/>
      </c>
      <c r="BK119" s="165">
        <f>IF(OR(BK$4=0,Data_wide!$BN$115=""),"",IFERROR(ROUND(IF(BK$4=1,1+9*(MIN(MAX(Data_wide!$BN$115,BK$2),BK$3)-BK$2)/(BK$3-BK$2),1+9*(BK$3-MIN(MAX(Data_wide!$BN$115,BK$2),BK$3))/(BK$3-BK$2)),1),""))</f>
        <v/>
      </c>
      <c r="BL119" s="165">
        <f>IF(OR(BL$4=0,Data_wide!$BO$115=""),"",IFERROR(ROUND(IF(BL$4=1,1+9*(MIN(MAX(Data_wide!$BO$115,BL$2),BL$3)-BL$2)/(BL$3-BL$2),1+9*(BL$3-MIN(MAX(Data_wide!$BO$115,BL$2),BL$3))/(BL$3-BL$2)),1),""))</f>
        <v/>
      </c>
      <c r="BM119" s="165">
        <f>IF(OR(BM$4=0,Data_wide!$BP$115=""),"",IFERROR(ROUND(IF(BM$4=1,1+9*(MIN(MAX(Data_wide!$BP$115,BM$2),BM$3)-BM$2)/(BM$3-BM$2),1+9*(BM$3-MIN(MAX(Data_wide!$BP$115,BM$2),BM$3))/(BM$3-BM$2)),1),""))</f>
        <v/>
      </c>
      <c r="BN119" s="165">
        <f>IF(OR(BN$4=0,Data_wide!$BQ$115=""),"",IFERROR(ROUND(IF(BN$4=1,1+9*(MIN(MAX(Data_wide!$BQ$115,BN$2),BN$3)-BN$2)/(BN$3-BN$2),1+9*(BN$3-MIN(MAX(Data_wide!$BQ$115,BN$2),BN$3))/(BN$3-BN$2)),1),""))</f>
        <v/>
      </c>
      <c r="BO119" s="165">
        <f>IF(OR(BO$4=0,Data_wide!$BR$115=""),"",IFERROR(ROUND(IF(BO$4=1,1+9*(MIN(MAX(Data_wide!$BR$115,BO$2),BO$3)-BO$2)/(BO$3-BO$2),1+9*(BO$3-MIN(MAX(Data_wide!$BR$115,BO$2),BO$3))/(BO$3-BO$2)),1),""))</f>
        <v/>
      </c>
      <c r="BP119" s="165">
        <f>IF(OR(BP$4=0,Data_wide!$BS$115=""),"",IFERROR(ROUND(IF(BP$4=1,1+9*(MIN(MAX(Data_wide!$BS$115,BP$2),BP$3)-BP$2)/(BP$3-BP$2),1+9*(BP$3-MIN(MAX(Data_wide!$BS$115,BP$2),BP$3))/(BP$3-BP$2)),1),""))</f>
        <v/>
      </c>
      <c r="BQ119" s="165">
        <f>IF(OR(BQ$4=0,Data_wide!$BT$115=""),"",IFERROR(ROUND(IF(BQ$4=1,1+9*(MIN(MAX(Data_wide!$BT$115,BQ$2),BQ$3)-BQ$2)/(BQ$3-BQ$2),1+9*(BQ$3-MIN(MAX(Data_wide!$BT$115,BQ$2),BQ$3))/(BQ$3-BQ$2)),1),""))</f>
        <v/>
      </c>
      <c r="BR119" s="165">
        <f>IF(OR(BR$4=0,Data_wide!$BU$115=""),"",IFERROR(ROUND(IF(BR$4=1,1+9*(MIN(MAX(Data_wide!$BU$115,BR$2),BR$3)-BR$2)/(BR$3-BR$2),1+9*(BR$3-MIN(MAX(Data_wide!$BU$115,BR$2),BR$3))/(BR$3-BR$2)),1),""))</f>
        <v/>
      </c>
      <c r="BS119" s="165">
        <f>IF(OR(BS$4=0,Data_wide!$BV$115=""),"",IFERROR(ROUND(IF(BS$4=1,1+9*(MIN(MAX(Data_wide!$BV$115,BS$2),BS$3)-BS$2)/(BS$3-BS$2),1+9*(BS$3-MIN(MAX(Data_wide!$BV$115,BS$2),BS$3))/(BS$3-BS$2)),1),""))</f>
        <v/>
      </c>
      <c r="BT119" s="165">
        <f>IF(OR(BT$4=0,Data_wide!$BW$115=""),"",IFERROR(ROUND(IF(BT$4=1,1+9*(MIN(MAX(Data_wide!$BW$115,BT$2),BT$3)-BT$2)/(BT$3-BT$2),1+9*(BT$3-MIN(MAX(Data_wide!$BW$115,BT$2),BT$3))/(BT$3-BT$2)),1),""))</f>
        <v/>
      </c>
      <c r="BU119" s="165">
        <f>IF(OR(BU$4=0,Data_wide!$BX$115=""),"",IFERROR(ROUND(IF(BU$4=1,1+9*(MIN(MAX(Data_wide!$BX$115,BU$2),BU$3)-BU$2)/(BU$3-BU$2),1+9*(BU$3-MIN(MAX(Data_wide!$BX$115,BU$2),BU$3))/(BU$3-BU$2)),1),""))</f>
        <v/>
      </c>
      <c r="BV119" s="165">
        <f>IF(OR(BV$4=0,Data_wide!$BY$115=""),"",IFERROR(ROUND(IF(BV$4=1,1+9*(MIN(MAX(Data_wide!$BY$115,BV$2),BV$3)-BV$2)/(BV$3-BV$2),1+9*(BV$3-MIN(MAX(Data_wide!$BY$115,BV$2),BV$3))/(BV$3-BV$2)),1),""))</f>
        <v/>
      </c>
      <c r="BW119" s="165">
        <f>IF(OR(BW$4=0,Data_wide!$BZ$115=""),"",IFERROR(ROUND(IF(BW$4=1,1+9*(MIN(MAX(Data_wide!$BZ$115,BW$2),BW$3)-BW$2)/(BW$3-BW$2),1+9*(BW$3-MIN(MAX(Data_wide!$BZ$115,BW$2),BW$3))/(BW$3-BW$2)),1),""))</f>
        <v/>
      </c>
      <c r="BX119" s="165">
        <f>IF(OR(BX$4=0,Data_wide!$CA$115=""),"",IFERROR(ROUND(IF(BX$4=1,1+9*(MIN(MAX(Data_wide!$CA$115,BX$2),BX$3)-BX$2)/(BX$3-BX$2),1+9*(BX$3-MIN(MAX(Data_wide!$CA$115,BX$2),BX$3))/(BX$3-BX$2)),1),""))</f>
        <v/>
      </c>
      <c r="BY119" s="165">
        <f>IF(OR(BY$4=0,Data_wide!$CB$115=""),"",IFERROR(ROUND(IF(BY$4=1,1+9*(MIN(MAX(Data_wide!$CB$115,BY$2),BY$3)-BY$2)/(BY$3-BY$2),1+9*(BY$3-MIN(MAX(Data_wide!$CB$115,BY$2),BY$3))/(BY$3-BY$2)),1),""))</f>
        <v/>
      </c>
      <c r="BZ119" s="165">
        <f>IF(OR(BZ$4=0,Data_wide!$CC$115=""),"",IFERROR(ROUND(IF(BZ$4=1,1+9*(MIN(MAX(Data_wide!$CC$115,BZ$2),BZ$3)-BZ$2)/(BZ$3-BZ$2),1+9*(BZ$3-MIN(MAX(Data_wide!$CC$115,BZ$2),BZ$3))/(BZ$3-BZ$2)),1),""))</f>
        <v/>
      </c>
      <c r="CA119" s="165">
        <f>IF(OR(CA$4=0,Data_wide!$CD$115=""),"",IFERROR(ROUND(IF(CA$4=1,1+9*(MIN(MAX(Data_wide!$CD$115,CA$2),CA$3)-CA$2)/(CA$3-CA$2),1+9*(CA$3-MIN(MAX(Data_wide!$CD$115,CA$2),CA$3))/(CA$3-CA$2)),1),""))</f>
        <v/>
      </c>
      <c r="CB119" s="165">
        <f>IF(OR(CB$4=0,Data_wide!$CE$115=""),"",IFERROR(ROUND(IF(CB$4=1,1+9*(MIN(MAX(Data_wide!$CE$115,CB$2),CB$3)-CB$2)/(CB$3-CB$2),1+9*(CB$3-MIN(MAX(Data_wide!$CE$115,CB$2),CB$3))/(CB$3-CB$2)),1),""))</f>
        <v/>
      </c>
      <c r="CC119" s="165">
        <f>IF(OR(CC$4=0,Data_wide!$CF$115=""),"",IFERROR(ROUND(IF(CC$4=1,1+9*(MIN(MAX(Data_wide!$CF$115,CC$2),CC$3)-CC$2)/(CC$3-CC$2),1+9*(CC$3-MIN(MAX(Data_wide!$CF$115,CC$2),CC$3))/(CC$3-CC$2)),1),""))</f>
        <v/>
      </c>
      <c r="CD119" s="165">
        <f>IF(OR(CD$4=0,Data_wide!$CG$115=""),"",IFERROR(ROUND(IF(CD$4=1,1+9*(MIN(MAX(Data_wide!$CG$115,CD$2),CD$3)-CD$2)/(CD$3-CD$2),1+9*(CD$3-MIN(MAX(Data_wide!$CG$115,CD$2),CD$3))/(CD$3-CD$2)),1),""))</f>
        <v/>
      </c>
      <c r="CE119" s="165">
        <f>IF(OR(CE$4=0,Data_wide!$CH$115=""),"",IFERROR(ROUND(IF(CE$4=1,1+9*(MIN(MAX(Data_wide!$CH$115,CE$2),CE$3)-CE$2)/(CE$3-CE$2),1+9*(CE$3-MIN(MAX(Data_wide!$CH$115,CE$2),CE$3))/(CE$3-CE$2)),1),""))</f>
        <v/>
      </c>
      <c r="CF119" s="165">
        <f>IF(OR(CF$4=0,Data_wide!$CI$115=""),"",IFERROR(ROUND(IF(CF$4=1,1+9*(MIN(MAX(Data_wide!$CI$115,CF$2),CF$3)-CF$2)/(CF$3-CF$2),1+9*(CF$3-MIN(MAX(Data_wide!$CI$115,CF$2),CF$3))/(CF$3-CF$2)),1),""))</f>
        <v/>
      </c>
      <c r="CG119" s="165">
        <f>IF(OR(CG$4=0,Data_wide!$CJ$115=""),"",IFERROR(ROUND(IF(CG$4=1,1+9*(MIN(MAX(Data_wide!$CJ$115,CG$2),CG$3)-CG$2)/(CG$3-CG$2),1+9*(CG$3-MIN(MAX(Data_wide!$CJ$115,CG$2),CG$3))/(CG$3-CG$2)),1),""))</f>
        <v/>
      </c>
      <c r="CH119" s="165">
        <f>IF(OR(CH$4=0,Data_wide!$CK$115=""),"",IFERROR(ROUND(IF(CH$4=1,1+9*(MIN(MAX(Data_wide!$CK$115,CH$2),CH$3)-CH$2)/(CH$3-CH$2),1+9*(CH$3-MIN(MAX(Data_wide!$CK$115,CH$2),CH$3))/(CH$3-CH$2)),1),""))</f>
        <v/>
      </c>
      <c r="CI119" s="165">
        <f>IF(OR(CI$4=0,Data_wide!$CL$115=""),"",IFERROR(ROUND(IF(CI$4=1,1+9*(MIN(MAX(Data_wide!$CL$115,CI$2),CI$3)-CI$2)/(CI$3-CI$2),1+9*(CI$3-MIN(MAX(Data_wide!$CL$115,CI$2),CI$3))/(CI$3-CI$2)),1),""))</f>
        <v/>
      </c>
      <c r="CJ119" s="165">
        <f>IF(OR(CJ$4=0,Data_wide!$CM$115=""),"",IFERROR(ROUND(IF(CJ$4=1,1+9*(MIN(MAX(Data_wide!$CM$115,CJ$2),CJ$3)-CJ$2)/(CJ$3-CJ$2),1+9*(CJ$3-MIN(MAX(Data_wide!$CM$115,CJ$2),CJ$3))/(CJ$3-CJ$2)),1),""))</f>
        <v/>
      </c>
      <c r="CK119" s="165">
        <f>IF(OR(CK$4=0,Data_wide!$CN$115=""),"",IFERROR(ROUND(IF(CK$4=1,1+9*(MIN(MAX(Data_wide!$CN$115,CK$2),CK$3)-CK$2)/(CK$3-CK$2),1+9*(CK$3-MIN(MAX(Data_wide!$CN$115,CK$2),CK$3))/(CK$3-CK$2)),1),""))</f>
        <v/>
      </c>
      <c r="CL119" s="165">
        <f>IF(OR(CL$4=0,Data_wide!$CO$115=""),"",IFERROR(ROUND(IF(CL$4=1,1+9*(MIN(MAX(Data_wide!$CO$115,CL$2),CL$3)-CL$2)/(CL$3-CL$2),1+9*(CL$3-MIN(MAX(Data_wide!$CO$115,CL$2),CL$3))/(CL$3-CL$2)),1),""))</f>
        <v/>
      </c>
      <c r="CM119" s="165">
        <f>IF(OR(CM$4=0,Data_wide!$CP$115=""),"",IFERROR(ROUND(IF(CM$4=1,1+9*(MIN(MAX(Data_wide!$CP$115,CM$2),CM$3)-CM$2)/(CM$3-CM$2),1+9*(CM$3-MIN(MAX(Data_wide!$CP$115,CM$2),CM$3))/(CM$3-CM$2)),1),""))</f>
        <v/>
      </c>
      <c r="CN119" s="165">
        <f>IF(OR(CN$4=0,Data_wide!$CQ$115=""),"",IFERROR(ROUND(IF(CN$4=1,1+9*(MIN(MAX(Data_wide!$CQ$115,CN$2),CN$3)-CN$2)/(CN$3-CN$2),1+9*(CN$3-MIN(MAX(Data_wide!$CQ$115,CN$2),CN$3))/(CN$3-CN$2)),1),""))</f>
        <v/>
      </c>
      <c r="CO119" s="165">
        <f>IF(OR(CO$4=0,Data_wide!$CR$115=""),"",IFERROR(ROUND(IF(CO$4=1,1+9*(MIN(MAX(Data_wide!$CR$115,CO$2),CO$3)-CO$2)/(CO$3-CO$2),1+9*(CO$3-MIN(MAX(Data_wide!$CR$115,CO$2),CO$3))/(CO$3-CO$2)),1),""))</f>
        <v/>
      </c>
    </row>
    <row r="120" ht="14" customHeight="1">
      <c r="A120" s="161" t="inlineStr">
        <is>
          <t>LIE</t>
        </is>
      </c>
      <c r="B120" s="161" t="inlineStr">
        <is>
          <t>Liechtenstein</t>
        </is>
      </c>
      <c r="C120" s="165">
        <f>IF(OR(C$4=0,Data_wide!$F$116=""),"",IFERROR(ROUND(IF(C$4=1,1+9*(MIN(MAX(Data_wide!$F$116,C$2),C$3)-C$2)/(C$3-C$2),1+9*(C$3-MIN(MAX(Data_wide!$F$116,C$2),C$3))/(C$3-C$2)),1),""))</f>
        <v/>
      </c>
      <c r="D120" s="165">
        <f>IF(OR(D$4=0,Data_wide!$G$116=""),"",IFERROR(ROUND(IF(D$4=1,1+9*(MIN(MAX(Data_wide!$G$116,D$2),D$3)-D$2)/(D$3-D$2),1+9*(D$3-MIN(MAX(Data_wide!$G$116,D$2),D$3))/(D$3-D$2)),1),""))</f>
        <v/>
      </c>
      <c r="E120" s="165">
        <f>IF(OR(E$4=0,Data_wide!$H$116=""),"",IFERROR(ROUND(IF(E$4=1,1+9*(MIN(MAX(Data_wide!$H$116,E$2),E$3)-E$2)/(E$3-E$2),1+9*(E$3-MIN(MAX(Data_wide!$H$116,E$2),E$3))/(E$3-E$2)),1),""))</f>
        <v/>
      </c>
      <c r="F120" s="165">
        <f>IF(OR(F$4=0,Data_wide!$I$116=""),"",IFERROR(ROUND(IF(F$4=1,1+9*(MIN(MAX(Data_wide!$I$116,F$2),F$3)-F$2)/(F$3-F$2),1+9*(F$3-MIN(MAX(Data_wide!$I$116,F$2),F$3))/(F$3-F$2)),1),""))</f>
        <v/>
      </c>
      <c r="G120" s="165">
        <f>IF(OR(G$4=0,Data_wide!$J$116=""),"",IFERROR(ROUND(IF(G$4=1,1+9*(MIN(MAX(Data_wide!$J$116,G$2),G$3)-G$2)/(G$3-G$2),1+9*(G$3-MIN(MAX(Data_wide!$J$116,G$2),G$3))/(G$3-G$2)),1),""))</f>
        <v/>
      </c>
      <c r="H120" s="165">
        <f>IF(OR(H$4=0,Data_wide!$K$116=""),"",IFERROR(ROUND(IF(H$4=1,1+9*(MIN(MAX(Data_wide!$K$116,H$2),H$3)-H$2)/(H$3-H$2),1+9*(H$3-MIN(MAX(Data_wide!$K$116,H$2),H$3))/(H$3-H$2)),1),""))</f>
        <v/>
      </c>
      <c r="I120" s="165">
        <f>IF(OR(I$4=0,Data_wide!$L$116=""),"",IFERROR(ROUND(IF(I$4=1,1+9*(MIN(MAX(Data_wide!$L$116,I$2),I$3)-I$2)/(I$3-I$2),1+9*(I$3-MIN(MAX(Data_wide!$L$116,I$2),I$3))/(I$3-I$2)),1),""))</f>
        <v/>
      </c>
      <c r="J120" s="165">
        <f>IF(OR(J$4=0,Data_wide!$M$116=""),"",IFERROR(ROUND(IF(J$4=1,1+9*(MIN(MAX(Data_wide!$M$116,J$2),J$3)-J$2)/(J$3-J$2),1+9*(J$3-MIN(MAX(Data_wide!$M$116,J$2),J$3))/(J$3-J$2)),1),""))</f>
        <v/>
      </c>
      <c r="K120" s="165">
        <f>IF(OR(K$4=0,Data_wide!$N$116=""),"",IFERROR(ROUND(IF(K$4=1,1+9*(MIN(MAX(Data_wide!$N$116,K$2),K$3)-K$2)/(K$3-K$2),1+9*(K$3-MIN(MAX(Data_wide!$N$116,K$2),K$3))/(K$3-K$2)),1),""))</f>
        <v/>
      </c>
      <c r="L120" s="165">
        <f>IF(OR(L$4=0,Data_wide!$O$116=""),"",IFERROR(ROUND(IF(L$4=1,1+9*(MIN(MAX(Data_wide!$O$116,L$2),L$3)-L$2)/(L$3-L$2),1+9*(L$3-MIN(MAX(Data_wide!$O$116,L$2),L$3))/(L$3-L$2)),1),""))</f>
        <v/>
      </c>
      <c r="M120" s="165">
        <f>IF(OR(M$4=0,Data_wide!$P$116=""),"",IFERROR(ROUND(IF(M$4=1,1+9*(MIN(MAX(Data_wide!$P$116,M$2),M$3)-M$2)/(M$3-M$2),1+9*(M$3-MIN(MAX(Data_wide!$P$116,M$2),M$3))/(M$3-M$2)),1),""))</f>
        <v/>
      </c>
      <c r="N120" s="165">
        <f>IF(OR(N$4=0,Data_wide!$Q$116=""),"",IFERROR(ROUND(IF(N$4=1,1+9*(MIN(MAX(Data_wide!$Q$116,N$2),N$3)-N$2)/(N$3-N$2),1+9*(N$3-MIN(MAX(Data_wide!$Q$116,N$2),N$3))/(N$3-N$2)),1),""))</f>
        <v/>
      </c>
      <c r="O120" s="165">
        <f>IF(OR(O$4=0,Data_wide!$R$116=""),"",IFERROR(ROUND(IF(O$4=1,1+9*(MIN(MAX(Data_wide!$R$116,O$2),O$3)-O$2)/(O$3-O$2),1+9*(O$3-MIN(MAX(Data_wide!$R$116,O$2),O$3))/(O$3-O$2)),1),""))</f>
        <v/>
      </c>
      <c r="P120" s="165">
        <f>IF(OR(P$4=0,Data_wide!$S$116=""),"",IFERROR(ROUND(IF(P$4=1,1+9*(MIN(MAX(Data_wide!$S$116,P$2),P$3)-P$2)/(P$3-P$2),1+9*(P$3-MIN(MAX(Data_wide!$S$116,P$2),P$3))/(P$3-P$2)),1),""))</f>
        <v/>
      </c>
      <c r="Q120" s="165">
        <f>IF(OR(Q$4=0,Data_wide!$T$116=""),"",IFERROR(ROUND(IF(Q$4=1,1+9*(MIN(MAX(Data_wide!$T$116,Q$2),Q$3)-Q$2)/(Q$3-Q$2),1+9*(Q$3-MIN(MAX(Data_wide!$T$116,Q$2),Q$3))/(Q$3-Q$2)),1),""))</f>
        <v/>
      </c>
      <c r="R120" s="165">
        <f>IF(OR(R$4=0,Data_wide!$U$116=""),"",IFERROR(ROUND(IF(R$4=1,1+9*(MIN(MAX(Data_wide!$U$116,R$2),R$3)-R$2)/(R$3-R$2),1+9*(R$3-MIN(MAX(Data_wide!$U$116,R$2),R$3))/(R$3-R$2)),1),""))</f>
        <v/>
      </c>
      <c r="S120" s="165">
        <f>IF(OR(S$4=0,Data_wide!$V$116=""),"",IFERROR(ROUND(IF(S$4=1,1+9*(MIN(MAX(Data_wide!$V$116,S$2),S$3)-S$2)/(S$3-S$2),1+9*(S$3-MIN(MAX(Data_wide!$V$116,S$2),S$3))/(S$3-S$2)),1),""))</f>
        <v/>
      </c>
      <c r="T120" s="165">
        <f>IF(OR(T$4=0,Data_wide!$W$116=""),"",IFERROR(ROUND(IF(T$4=1,1+9*(MIN(MAX(Data_wide!$W$116,T$2),T$3)-T$2)/(T$3-T$2),1+9*(T$3-MIN(MAX(Data_wide!$W$116,T$2),T$3))/(T$3-T$2)),1),""))</f>
        <v/>
      </c>
      <c r="U120" s="165">
        <f>IF(OR(U$4=0,Data_wide!$X$116=""),"",IFERROR(ROUND(IF(U$4=1,1+9*(MIN(MAX(Data_wide!$X$116,U$2),U$3)-U$2)/(U$3-U$2),1+9*(U$3-MIN(MAX(Data_wide!$X$116,U$2),U$3))/(U$3-U$2)),1),""))</f>
        <v/>
      </c>
      <c r="V120" s="165">
        <f>IF(OR(V$4=0,Data_wide!$Y$116=""),"",IFERROR(ROUND(IF(V$4=1,1+9*(MIN(MAX(Data_wide!$Y$116,V$2),V$3)-V$2)/(V$3-V$2),1+9*(V$3-MIN(MAX(Data_wide!$Y$116,V$2),V$3))/(V$3-V$2)),1),""))</f>
        <v/>
      </c>
      <c r="W120" s="165">
        <f>IF(OR(W$4=0,Data_wide!$Z$116=""),"",IFERROR(ROUND(IF(W$4=1,1+9*(MIN(MAX(Data_wide!$Z$116,W$2),W$3)-W$2)/(W$3-W$2),1+9*(W$3-MIN(MAX(Data_wide!$Z$116,W$2),W$3))/(W$3-W$2)),1),""))</f>
        <v/>
      </c>
      <c r="X120" s="165">
        <f>IF(OR(X$4=0,Data_wide!$AA$116=""),"",IFERROR(ROUND(IF(X$4=1,1+9*(MIN(MAX(Data_wide!$AA$116,X$2),X$3)-X$2)/(X$3-X$2),1+9*(X$3-MIN(MAX(Data_wide!$AA$116,X$2),X$3))/(X$3-X$2)),1),""))</f>
        <v/>
      </c>
      <c r="Y120" s="165">
        <f>IF(OR(Y$4=0,Data_wide!$AB$116=""),"",IFERROR(ROUND(IF(Y$4=1,1+9*(MIN(MAX(Data_wide!$AB$116,Y$2),Y$3)-Y$2)/(Y$3-Y$2),1+9*(Y$3-MIN(MAX(Data_wide!$AB$116,Y$2),Y$3))/(Y$3-Y$2)),1),""))</f>
        <v/>
      </c>
      <c r="Z120" s="165">
        <f>IF(OR(Z$4=0,Data_wide!$AC$116=""),"",IFERROR(ROUND(IF(Z$4=1,1+9*(MIN(MAX(Data_wide!$AC$116,Z$2),Z$3)-Z$2)/(Z$3-Z$2),1+9*(Z$3-MIN(MAX(Data_wide!$AC$116,Z$2),Z$3))/(Z$3-Z$2)),1),""))</f>
        <v/>
      </c>
      <c r="AA120" s="165">
        <f>IF(OR(AA$4=0,Data_wide!$AD$116=""),"",IFERROR(ROUND(IF(AA$4=1,1+9*(MIN(MAX(Data_wide!$AD$116,AA$2),AA$3)-AA$2)/(AA$3-AA$2),1+9*(AA$3-MIN(MAX(Data_wide!$AD$116,AA$2),AA$3))/(AA$3-AA$2)),1),""))</f>
        <v/>
      </c>
      <c r="AB120" s="165">
        <f>IF(OR(AB$4=0,Data_wide!$AE$116=""),"",IFERROR(ROUND(IF(AB$4=1,1+9*(MIN(MAX(Data_wide!$AE$116,AB$2),AB$3)-AB$2)/(AB$3-AB$2),1+9*(AB$3-MIN(MAX(Data_wide!$AE$116,AB$2),AB$3))/(AB$3-AB$2)),1),""))</f>
        <v/>
      </c>
      <c r="AC120" s="165">
        <f>IF(OR(AC$4=0,Data_wide!$AF$116=""),"",IFERROR(ROUND(IF(AC$4=1,1+9*(MIN(MAX(Data_wide!$AF$116,AC$2),AC$3)-AC$2)/(AC$3-AC$2),1+9*(AC$3-MIN(MAX(Data_wide!$AF$116,AC$2),AC$3))/(AC$3-AC$2)),1),""))</f>
        <v/>
      </c>
      <c r="AD120" s="165">
        <f>IF(OR(AD$4=0,Data_wide!$AG$116=""),"",IFERROR(ROUND(IF(AD$4=1,1+9*(MIN(MAX(Data_wide!$AG$116,AD$2),AD$3)-AD$2)/(AD$3-AD$2),1+9*(AD$3-MIN(MAX(Data_wide!$AG$116,AD$2),AD$3))/(AD$3-AD$2)),1),""))</f>
        <v/>
      </c>
      <c r="AE120" s="165">
        <f>IF(OR(AE$4=0,Data_wide!$AH$116=""),"",IFERROR(ROUND(IF(AE$4=1,1+9*(MIN(MAX(Data_wide!$AH$116,AE$2),AE$3)-AE$2)/(AE$3-AE$2),1+9*(AE$3-MIN(MAX(Data_wide!$AH$116,AE$2),AE$3))/(AE$3-AE$2)),1),""))</f>
        <v/>
      </c>
      <c r="AF120" s="165">
        <f>IF(OR(AF$4=0,Data_wide!$AI$116=""),"",IFERROR(ROUND(IF(AF$4=1,1+9*(MIN(MAX(Data_wide!$AI$116,AF$2),AF$3)-AF$2)/(AF$3-AF$2),1+9*(AF$3-MIN(MAX(Data_wide!$AI$116,AF$2),AF$3))/(AF$3-AF$2)),1),""))</f>
        <v/>
      </c>
      <c r="AG120" s="165">
        <f>IF(OR(AG$4=0,Data_wide!$AJ$116=""),"",IFERROR(ROUND(IF(AG$4=1,1+9*(MIN(MAX(Data_wide!$AJ$116,AG$2),AG$3)-AG$2)/(AG$3-AG$2),1+9*(AG$3-MIN(MAX(Data_wide!$AJ$116,AG$2),AG$3))/(AG$3-AG$2)),1),""))</f>
        <v/>
      </c>
      <c r="AH120" s="165">
        <f>IF(OR(AH$4=0,Data_wide!$AK$116=""),"",IFERROR(ROUND(IF(AH$4=1,1+9*(MIN(MAX(Data_wide!$AK$116,AH$2),AH$3)-AH$2)/(AH$3-AH$2),1+9*(AH$3-MIN(MAX(Data_wide!$AK$116,AH$2),AH$3))/(AH$3-AH$2)),1),""))</f>
        <v/>
      </c>
      <c r="AI120" s="165">
        <f>IF(OR(AI$4=0,Data_wide!$AL$116=""),"",IFERROR(ROUND(IF(AI$4=1,1+9*(MIN(MAX(Data_wide!$AL$116,AI$2),AI$3)-AI$2)/(AI$3-AI$2),1+9*(AI$3-MIN(MAX(Data_wide!$AL$116,AI$2),AI$3))/(AI$3-AI$2)),1),""))</f>
        <v/>
      </c>
      <c r="AJ120" s="165">
        <f>IF(OR(AJ$4=0,Data_wide!$AM$116=""),"",IFERROR(ROUND(IF(AJ$4=1,1+9*(MIN(MAX(Data_wide!$AM$116,AJ$2),AJ$3)-AJ$2)/(AJ$3-AJ$2),1+9*(AJ$3-MIN(MAX(Data_wide!$AM$116,AJ$2),AJ$3))/(AJ$3-AJ$2)),1),""))</f>
        <v/>
      </c>
      <c r="AK120" s="165">
        <f>IF(OR(AK$4=0,Data_wide!$AN$116=""),"",IFERROR(ROUND(IF(AK$4=1,1+9*(MIN(MAX(Data_wide!$AN$116,AK$2),AK$3)-AK$2)/(AK$3-AK$2),1+9*(AK$3-MIN(MAX(Data_wide!$AN$116,AK$2),AK$3))/(AK$3-AK$2)),1),""))</f>
        <v/>
      </c>
      <c r="AL120" s="165">
        <f>IF(OR(AL$4=0,Data_wide!$AO$116=""),"",IFERROR(ROUND(IF(AL$4=1,1+9*(MIN(MAX(Data_wide!$AO$116,AL$2),AL$3)-AL$2)/(AL$3-AL$2),1+9*(AL$3-MIN(MAX(Data_wide!$AO$116,AL$2),AL$3))/(AL$3-AL$2)),1),""))</f>
        <v/>
      </c>
      <c r="AM120" s="165">
        <f>IF(OR(AM$4=0,Data_wide!$AP$116=""),"",IFERROR(ROUND(IF(AM$4=1,1+9*(MIN(MAX(Data_wide!$AP$116,AM$2),AM$3)-AM$2)/(AM$3-AM$2),1+9*(AM$3-MIN(MAX(Data_wide!$AP$116,AM$2),AM$3))/(AM$3-AM$2)),1),""))</f>
        <v/>
      </c>
      <c r="AN120" s="165">
        <f>IF(OR(AN$4=0,Data_wide!$AQ$116=""),"",IFERROR(ROUND(IF(AN$4=1,1+9*(MIN(MAX(Data_wide!$AQ$116,AN$2),AN$3)-AN$2)/(AN$3-AN$2),1+9*(AN$3-MIN(MAX(Data_wide!$AQ$116,AN$2),AN$3))/(AN$3-AN$2)),1),""))</f>
        <v/>
      </c>
      <c r="AO120" s="165">
        <f>IF(OR(AO$4=0,Data_wide!$AR$116=""),"",IFERROR(ROUND(IF(AO$4=1,1+9*(MIN(MAX(Data_wide!$AR$116,AO$2),AO$3)-AO$2)/(AO$3-AO$2),1+9*(AO$3-MIN(MAX(Data_wide!$AR$116,AO$2),AO$3))/(AO$3-AO$2)),1),""))</f>
        <v/>
      </c>
      <c r="AP120" s="165">
        <f>IF(OR(AP$4=0,Data_wide!$AS$116=""),"",IFERROR(ROUND(IF(AP$4=1,1+9*(MIN(MAX(Data_wide!$AS$116,AP$2),AP$3)-AP$2)/(AP$3-AP$2),1+9*(AP$3-MIN(MAX(Data_wide!$AS$116,AP$2),AP$3))/(AP$3-AP$2)),1),""))</f>
        <v/>
      </c>
      <c r="AQ120" s="165">
        <f>IF(OR(AQ$4=0,Data_wide!$AT$116=""),"",IFERROR(ROUND(IF(AQ$4=1,1+9*(MIN(MAX(Data_wide!$AT$116,AQ$2),AQ$3)-AQ$2)/(AQ$3-AQ$2),1+9*(AQ$3-MIN(MAX(Data_wide!$AT$116,AQ$2),AQ$3))/(AQ$3-AQ$2)),1),""))</f>
        <v/>
      </c>
      <c r="AR120" s="165">
        <f>IF(OR(AR$4=0,Data_wide!$AU$116=""),"",IFERROR(ROUND(IF(AR$4=1,1+9*(MIN(MAX(Data_wide!$AU$116,AR$2),AR$3)-AR$2)/(AR$3-AR$2),1+9*(AR$3-MIN(MAX(Data_wide!$AU$116,AR$2),AR$3))/(AR$3-AR$2)),1),""))</f>
        <v/>
      </c>
      <c r="AS120" s="165">
        <f>IF(OR(AS$4=0,Data_wide!$AV$116=""),"",IFERROR(ROUND(IF(AS$4=1,1+9*(MIN(MAX(Data_wide!$AV$116,AS$2),AS$3)-AS$2)/(AS$3-AS$2),1+9*(AS$3-MIN(MAX(Data_wide!$AV$116,AS$2),AS$3))/(AS$3-AS$2)),1),""))</f>
        <v/>
      </c>
      <c r="AT120" s="165">
        <f>IF(OR(AT$4=0,Data_wide!$AW$116=""),"",IFERROR(ROUND(IF(AT$4=1,1+9*(MIN(MAX(Data_wide!$AW$116,AT$2),AT$3)-AT$2)/(AT$3-AT$2),1+9*(AT$3-MIN(MAX(Data_wide!$AW$116,AT$2),AT$3))/(AT$3-AT$2)),1),""))</f>
        <v/>
      </c>
      <c r="AU120" s="165">
        <f>IF(OR(AU$4=0,Data_wide!$AX$116=""),"",IFERROR(ROUND(IF(AU$4=1,1+9*(MIN(MAX(Data_wide!$AX$116,AU$2),AU$3)-AU$2)/(AU$3-AU$2),1+9*(AU$3-MIN(MAX(Data_wide!$AX$116,AU$2),AU$3))/(AU$3-AU$2)),1),""))</f>
        <v/>
      </c>
      <c r="AV120" s="165">
        <f>IF(OR(AV$4=0,Data_wide!$AY$116=""),"",IFERROR(ROUND(IF(AV$4=1,1+9*(MIN(MAX(Data_wide!$AY$116,AV$2),AV$3)-AV$2)/(AV$3-AV$2),1+9*(AV$3-MIN(MAX(Data_wide!$AY$116,AV$2),AV$3))/(AV$3-AV$2)),1),""))</f>
        <v/>
      </c>
      <c r="AW120" s="165">
        <f>IF(OR(AW$4=0,Data_wide!$AZ$116=""),"",IFERROR(ROUND(IF(AW$4=1,1+9*(MIN(MAX(Data_wide!$AZ$116,AW$2),AW$3)-AW$2)/(AW$3-AW$2),1+9*(AW$3-MIN(MAX(Data_wide!$AZ$116,AW$2),AW$3))/(AW$3-AW$2)),1),""))</f>
        <v/>
      </c>
      <c r="AX120" s="165">
        <f>IF(OR(AX$4=0,Data_wide!$BA$116=""),"",IFERROR(ROUND(IF(AX$4=1,1+9*(MIN(MAX(Data_wide!$BA$116,AX$2),AX$3)-AX$2)/(AX$3-AX$2),1+9*(AX$3-MIN(MAX(Data_wide!$BA$116,AX$2),AX$3))/(AX$3-AX$2)),1),""))</f>
        <v/>
      </c>
      <c r="AY120" s="165">
        <f>IF(OR(AY$4=0,Data_wide!$BB$116=""),"",IFERROR(ROUND(IF(AY$4=1,1+9*(MIN(MAX(Data_wide!$BB$116,AY$2),AY$3)-AY$2)/(AY$3-AY$2),1+9*(AY$3-MIN(MAX(Data_wide!$BB$116,AY$2),AY$3))/(AY$3-AY$2)),1),""))</f>
        <v/>
      </c>
      <c r="AZ120" s="165">
        <f>IF(OR(AZ$4=0,Data_wide!$BC$116=""),"",IFERROR(ROUND(IF(AZ$4=1,1+9*(MIN(MAX(Data_wide!$BC$116,AZ$2),AZ$3)-AZ$2)/(AZ$3-AZ$2),1+9*(AZ$3-MIN(MAX(Data_wide!$BC$116,AZ$2),AZ$3))/(AZ$3-AZ$2)),1),""))</f>
        <v/>
      </c>
      <c r="BA120" s="165">
        <f>IF(OR(BA$4=0,Data_wide!$BD$116=""),"",IFERROR(ROUND(IF(BA$4=1,1+9*(MIN(MAX(Data_wide!$BD$116,BA$2),BA$3)-BA$2)/(BA$3-BA$2),1+9*(BA$3-MIN(MAX(Data_wide!$BD$116,BA$2),BA$3))/(BA$3-BA$2)),1),""))</f>
        <v/>
      </c>
      <c r="BB120" s="165">
        <f>IF(OR(BB$4=0,Data_wide!$BE$116=""),"",IFERROR(ROUND(IF(BB$4=1,1+9*(MIN(MAX(Data_wide!$BE$116,BB$2),BB$3)-BB$2)/(BB$3-BB$2),1+9*(BB$3-MIN(MAX(Data_wide!$BE$116,BB$2),BB$3))/(BB$3-BB$2)),1),""))</f>
        <v/>
      </c>
      <c r="BC120" s="165">
        <f>IF(OR(BC$4=0,Data_wide!$BF$116=""),"",IFERROR(ROUND(IF(BC$4=1,1+9*(MIN(MAX(Data_wide!$BF$116,BC$2),BC$3)-BC$2)/(BC$3-BC$2),1+9*(BC$3-MIN(MAX(Data_wide!$BF$116,BC$2),BC$3))/(BC$3-BC$2)),1),""))</f>
        <v/>
      </c>
      <c r="BD120" s="165">
        <f>IF(OR(BD$4=0,Data_wide!$BG$116=""),"",IFERROR(ROUND(IF(BD$4=1,1+9*(MIN(MAX(Data_wide!$BG$116,BD$2),BD$3)-BD$2)/(BD$3-BD$2),1+9*(BD$3-MIN(MAX(Data_wide!$BG$116,BD$2),BD$3))/(BD$3-BD$2)),1),""))</f>
        <v/>
      </c>
      <c r="BE120" s="165">
        <f>IF(OR(BE$4=0,Data_wide!$BH$116=""),"",IFERROR(ROUND(IF(BE$4=1,1+9*(MIN(MAX(Data_wide!$BH$116,BE$2),BE$3)-BE$2)/(BE$3-BE$2),1+9*(BE$3-MIN(MAX(Data_wide!$BH$116,BE$2),BE$3))/(BE$3-BE$2)),1),""))</f>
        <v/>
      </c>
      <c r="BF120" s="165">
        <f>IF(OR(BF$4=0,Data_wide!$BI$116=""),"",IFERROR(ROUND(IF(BF$4=1,1+9*(MIN(MAX(Data_wide!$BI$116,BF$2),BF$3)-BF$2)/(BF$3-BF$2),1+9*(BF$3-MIN(MAX(Data_wide!$BI$116,BF$2),BF$3))/(BF$3-BF$2)),1),""))</f>
        <v/>
      </c>
      <c r="BG120" s="165">
        <f>IF(OR(BG$4=0,Data_wide!$BJ$116=""),"",IFERROR(ROUND(IF(BG$4=1,1+9*(MIN(MAX(Data_wide!$BJ$116,BG$2),BG$3)-BG$2)/(BG$3-BG$2),1+9*(BG$3-MIN(MAX(Data_wide!$BJ$116,BG$2),BG$3))/(BG$3-BG$2)),1),""))</f>
        <v/>
      </c>
      <c r="BH120" s="165">
        <f>IF(OR(BH$4=0,Data_wide!$BK$116=""),"",IFERROR(ROUND(IF(BH$4=1,1+9*(MIN(MAX(Data_wide!$BK$116,BH$2),BH$3)-BH$2)/(BH$3-BH$2),1+9*(BH$3-MIN(MAX(Data_wide!$BK$116,BH$2),BH$3))/(BH$3-BH$2)),1),""))</f>
        <v/>
      </c>
      <c r="BI120" s="165">
        <f>IF(OR(BI$4=0,Data_wide!$BL$116=""),"",IFERROR(ROUND(IF(BI$4=1,1+9*(MIN(MAX(Data_wide!$BL$116,BI$2),BI$3)-BI$2)/(BI$3-BI$2),1+9*(BI$3-MIN(MAX(Data_wide!$BL$116,BI$2),BI$3))/(BI$3-BI$2)),1),""))</f>
        <v/>
      </c>
      <c r="BJ120" s="165">
        <f>IF(OR(BJ$4=0,Data_wide!$BM$116=""),"",IFERROR(ROUND(IF(BJ$4=1,1+9*(MIN(MAX(Data_wide!$BM$116,BJ$2),BJ$3)-BJ$2)/(BJ$3-BJ$2),1+9*(BJ$3-MIN(MAX(Data_wide!$BM$116,BJ$2),BJ$3))/(BJ$3-BJ$2)),1),""))</f>
        <v/>
      </c>
      <c r="BK120" s="165">
        <f>IF(OR(BK$4=0,Data_wide!$BN$116=""),"",IFERROR(ROUND(IF(BK$4=1,1+9*(MIN(MAX(Data_wide!$BN$116,BK$2),BK$3)-BK$2)/(BK$3-BK$2),1+9*(BK$3-MIN(MAX(Data_wide!$BN$116,BK$2),BK$3))/(BK$3-BK$2)),1),""))</f>
        <v/>
      </c>
      <c r="BL120" s="165">
        <f>IF(OR(BL$4=0,Data_wide!$BO$116=""),"",IFERROR(ROUND(IF(BL$4=1,1+9*(MIN(MAX(Data_wide!$BO$116,BL$2),BL$3)-BL$2)/(BL$3-BL$2),1+9*(BL$3-MIN(MAX(Data_wide!$BO$116,BL$2),BL$3))/(BL$3-BL$2)),1),""))</f>
        <v/>
      </c>
      <c r="BM120" s="165">
        <f>IF(OR(BM$4=0,Data_wide!$BP$116=""),"",IFERROR(ROUND(IF(BM$4=1,1+9*(MIN(MAX(Data_wide!$BP$116,BM$2),BM$3)-BM$2)/(BM$3-BM$2),1+9*(BM$3-MIN(MAX(Data_wide!$BP$116,BM$2),BM$3))/(BM$3-BM$2)),1),""))</f>
        <v/>
      </c>
      <c r="BN120" s="165">
        <f>IF(OR(BN$4=0,Data_wide!$BQ$116=""),"",IFERROR(ROUND(IF(BN$4=1,1+9*(MIN(MAX(Data_wide!$BQ$116,BN$2),BN$3)-BN$2)/(BN$3-BN$2),1+9*(BN$3-MIN(MAX(Data_wide!$BQ$116,BN$2),BN$3))/(BN$3-BN$2)),1),""))</f>
        <v/>
      </c>
      <c r="BO120" s="165">
        <f>IF(OR(BO$4=0,Data_wide!$BR$116=""),"",IFERROR(ROUND(IF(BO$4=1,1+9*(MIN(MAX(Data_wide!$BR$116,BO$2),BO$3)-BO$2)/(BO$3-BO$2),1+9*(BO$3-MIN(MAX(Data_wide!$BR$116,BO$2),BO$3))/(BO$3-BO$2)),1),""))</f>
        <v/>
      </c>
      <c r="BP120" s="165">
        <f>IF(OR(BP$4=0,Data_wide!$BS$116=""),"",IFERROR(ROUND(IF(BP$4=1,1+9*(MIN(MAX(Data_wide!$BS$116,BP$2),BP$3)-BP$2)/(BP$3-BP$2),1+9*(BP$3-MIN(MAX(Data_wide!$BS$116,BP$2),BP$3))/(BP$3-BP$2)),1),""))</f>
        <v/>
      </c>
      <c r="BQ120" s="165">
        <f>IF(OR(BQ$4=0,Data_wide!$BT$116=""),"",IFERROR(ROUND(IF(BQ$4=1,1+9*(MIN(MAX(Data_wide!$BT$116,BQ$2),BQ$3)-BQ$2)/(BQ$3-BQ$2),1+9*(BQ$3-MIN(MAX(Data_wide!$BT$116,BQ$2),BQ$3))/(BQ$3-BQ$2)),1),""))</f>
        <v/>
      </c>
      <c r="BR120" s="165">
        <f>IF(OR(BR$4=0,Data_wide!$BU$116=""),"",IFERROR(ROUND(IF(BR$4=1,1+9*(MIN(MAX(Data_wide!$BU$116,BR$2),BR$3)-BR$2)/(BR$3-BR$2),1+9*(BR$3-MIN(MAX(Data_wide!$BU$116,BR$2),BR$3))/(BR$3-BR$2)),1),""))</f>
        <v/>
      </c>
      <c r="BS120" s="165">
        <f>IF(OR(BS$4=0,Data_wide!$BV$116=""),"",IFERROR(ROUND(IF(BS$4=1,1+9*(MIN(MAX(Data_wide!$BV$116,BS$2),BS$3)-BS$2)/(BS$3-BS$2),1+9*(BS$3-MIN(MAX(Data_wide!$BV$116,BS$2),BS$3))/(BS$3-BS$2)),1),""))</f>
        <v/>
      </c>
      <c r="BT120" s="165">
        <f>IF(OR(BT$4=0,Data_wide!$BW$116=""),"",IFERROR(ROUND(IF(BT$4=1,1+9*(MIN(MAX(Data_wide!$BW$116,BT$2),BT$3)-BT$2)/(BT$3-BT$2),1+9*(BT$3-MIN(MAX(Data_wide!$BW$116,BT$2),BT$3))/(BT$3-BT$2)),1),""))</f>
        <v/>
      </c>
      <c r="BU120" s="165">
        <f>IF(OR(BU$4=0,Data_wide!$BX$116=""),"",IFERROR(ROUND(IF(BU$4=1,1+9*(MIN(MAX(Data_wide!$BX$116,BU$2),BU$3)-BU$2)/(BU$3-BU$2),1+9*(BU$3-MIN(MAX(Data_wide!$BX$116,BU$2),BU$3))/(BU$3-BU$2)),1),""))</f>
        <v/>
      </c>
      <c r="BV120" s="165">
        <f>IF(OR(BV$4=0,Data_wide!$BY$116=""),"",IFERROR(ROUND(IF(BV$4=1,1+9*(MIN(MAX(Data_wide!$BY$116,BV$2),BV$3)-BV$2)/(BV$3-BV$2),1+9*(BV$3-MIN(MAX(Data_wide!$BY$116,BV$2),BV$3))/(BV$3-BV$2)),1),""))</f>
        <v/>
      </c>
      <c r="BW120" s="165">
        <f>IF(OR(BW$4=0,Data_wide!$BZ$116=""),"",IFERROR(ROUND(IF(BW$4=1,1+9*(MIN(MAX(Data_wide!$BZ$116,BW$2),BW$3)-BW$2)/(BW$3-BW$2),1+9*(BW$3-MIN(MAX(Data_wide!$BZ$116,BW$2),BW$3))/(BW$3-BW$2)),1),""))</f>
        <v/>
      </c>
      <c r="BX120" s="165">
        <f>IF(OR(BX$4=0,Data_wide!$CA$116=""),"",IFERROR(ROUND(IF(BX$4=1,1+9*(MIN(MAX(Data_wide!$CA$116,BX$2),BX$3)-BX$2)/(BX$3-BX$2),1+9*(BX$3-MIN(MAX(Data_wide!$CA$116,BX$2),BX$3))/(BX$3-BX$2)),1),""))</f>
        <v/>
      </c>
      <c r="BY120" s="165">
        <f>IF(OR(BY$4=0,Data_wide!$CB$116=""),"",IFERROR(ROUND(IF(BY$4=1,1+9*(MIN(MAX(Data_wide!$CB$116,BY$2),BY$3)-BY$2)/(BY$3-BY$2),1+9*(BY$3-MIN(MAX(Data_wide!$CB$116,BY$2),BY$3))/(BY$3-BY$2)),1),""))</f>
        <v/>
      </c>
      <c r="BZ120" s="165">
        <f>IF(OR(BZ$4=0,Data_wide!$CC$116=""),"",IFERROR(ROUND(IF(BZ$4=1,1+9*(MIN(MAX(Data_wide!$CC$116,BZ$2),BZ$3)-BZ$2)/(BZ$3-BZ$2),1+9*(BZ$3-MIN(MAX(Data_wide!$CC$116,BZ$2),BZ$3))/(BZ$3-BZ$2)),1),""))</f>
        <v/>
      </c>
      <c r="CA120" s="165">
        <f>IF(OR(CA$4=0,Data_wide!$CD$116=""),"",IFERROR(ROUND(IF(CA$4=1,1+9*(MIN(MAX(Data_wide!$CD$116,CA$2),CA$3)-CA$2)/(CA$3-CA$2),1+9*(CA$3-MIN(MAX(Data_wide!$CD$116,CA$2),CA$3))/(CA$3-CA$2)),1),""))</f>
        <v/>
      </c>
      <c r="CB120" s="165">
        <f>IF(OR(CB$4=0,Data_wide!$CE$116=""),"",IFERROR(ROUND(IF(CB$4=1,1+9*(MIN(MAX(Data_wide!$CE$116,CB$2),CB$3)-CB$2)/(CB$3-CB$2),1+9*(CB$3-MIN(MAX(Data_wide!$CE$116,CB$2),CB$3))/(CB$3-CB$2)),1),""))</f>
        <v/>
      </c>
      <c r="CC120" s="165">
        <f>IF(OR(CC$4=0,Data_wide!$CF$116=""),"",IFERROR(ROUND(IF(CC$4=1,1+9*(MIN(MAX(Data_wide!$CF$116,CC$2),CC$3)-CC$2)/(CC$3-CC$2),1+9*(CC$3-MIN(MAX(Data_wide!$CF$116,CC$2),CC$3))/(CC$3-CC$2)),1),""))</f>
        <v/>
      </c>
      <c r="CD120" s="165">
        <f>IF(OR(CD$4=0,Data_wide!$CG$116=""),"",IFERROR(ROUND(IF(CD$4=1,1+9*(MIN(MAX(Data_wide!$CG$116,CD$2),CD$3)-CD$2)/(CD$3-CD$2),1+9*(CD$3-MIN(MAX(Data_wide!$CG$116,CD$2),CD$3))/(CD$3-CD$2)),1),""))</f>
        <v/>
      </c>
      <c r="CE120" s="165">
        <f>IF(OR(CE$4=0,Data_wide!$CH$116=""),"",IFERROR(ROUND(IF(CE$4=1,1+9*(MIN(MAX(Data_wide!$CH$116,CE$2),CE$3)-CE$2)/(CE$3-CE$2),1+9*(CE$3-MIN(MAX(Data_wide!$CH$116,CE$2),CE$3))/(CE$3-CE$2)),1),""))</f>
        <v/>
      </c>
      <c r="CF120" s="165">
        <f>IF(OR(CF$4=0,Data_wide!$CI$116=""),"",IFERROR(ROUND(IF(CF$4=1,1+9*(MIN(MAX(Data_wide!$CI$116,CF$2),CF$3)-CF$2)/(CF$3-CF$2),1+9*(CF$3-MIN(MAX(Data_wide!$CI$116,CF$2),CF$3))/(CF$3-CF$2)),1),""))</f>
        <v/>
      </c>
      <c r="CG120" s="165">
        <f>IF(OR(CG$4=0,Data_wide!$CJ$116=""),"",IFERROR(ROUND(IF(CG$4=1,1+9*(MIN(MAX(Data_wide!$CJ$116,CG$2),CG$3)-CG$2)/(CG$3-CG$2),1+9*(CG$3-MIN(MAX(Data_wide!$CJ$116,CG$2),CG$3))/(CG$3-CG$2)),1),""))</f>
        <v/>
      </c>
      <c r="CH120" s="165">
        <f>IF(OR(CH$4=0,Data_wide!$CK$116=""),"",IFERROR(ROUND(IF(CH$4=1,1+9*(MIN(MAX(Data_wide!$CK$116,CH$2),CH$3)-CH$2)/(CH$3-CH$2),1+9*(CH$3-MIN(MAX(Data_wide!$CK$116,CH$2),CH$3))/(CH$3-CH$2)),1),""))</f>
        <v/>
      </c>
      <c r="CI120" s="165">
        <f>IF(OR(CI$4=0,Data_wide!$CL$116=""),"",IFERROR(ROUND(IF(CI$4=1,1+9*(MIN(MAX(Data_wide!$CL$116,CI$2),CI$3)-CI$2)/(CI$3-CI$2),1+9*(CI$3-MIN(MAX(Data_wide!$CL$116,CI$2),CI$3))/(CI$3-CI$2)),1),""))</f>
        <v/>
      </c>
      <c r="CJ120" s="165">
        <f>IF(OR(CJ$4=0,Data_wide!$CM$116=""),"",IFERROR(ROUND(IF(CJ$4=1,1+9*(MIN(MAX(Data_wide!$CM$116,CJ$2),CJ$3)-CJ$2)/(CJ$3-CJ$2),1+9*(CJ$3-MIN(MAX(Data_wide!$CM$116,CJ$2),CJ$3))/(CJ$3-CJ$2)),1),""))</f>
        <v/>
      </c>
      <c r="CK120" s="165">
        <f>IF(OR(CK$4=0,Data_wide!$CN$116=""),"",IFERROR(ROUND(IF(CK$4=1,1+9*(MIN(MAX(Data_wide!$CN$116,CK$2),CK$3)-CK$2)/(CK$3-CK$2),1+9*(CK$3-MIN(MAX(Data_wide!$CN$116,CK$2),CK$3))/(CK$3-CK$2)),1),""))</f>
        <v/>
      </c>
      <c r="CL120" s="165">
        <f>IF(OR(CL$4=0,Data_wide!$CO$116=""),"",IFERROR(ROUND(IF(CL$4=1,1+9*(MIN(MAX(Data_wide!$CO$116,CL$2),CL$3)-CL$2)/(CL$3-CL$2),1+9*(CL$3-MIN(MAX(Data_wide!$CO$116,CL$2),CL$3))/(CL$3-CL$2)),1),""))</f>
        <v/>
      </c>
      <c r="CM120" s="165">
        <f>IF(OR(CM$4=0,Data_wide!$CP$116=""),"",IFERROR(ROUND(IF(CM$4=1,1+9*(MIN(MAX(Data_wide!$CP$116,CM$2),CM$3)-CM$2)/(CM$3-CM$2),1+9*(CM$3-MIN(MAX(Data_wide!$CP$116,CM$2),CM$3))/(CM$3-CM$2)),1),""))</f>
        <v/>
      </c>
      <c r="CN120" s="165">
        <f>IF(OR(CN$4=0,Data_wide!$CQ$116=""),"",IFERROR(ROUND(IF(CN$4=1,1+9*(MIN(MAX(Data_wide!$CQ$116,CN$2),CN$3)-CN$2)/(CN$3-CN$2),1+9*(CN$3-MIN(MAX(Data_wide!$CQ$116,CN$2),CN$3))/(CN$3-CN$2)),1),""))</f>
        <v/>
      </c>
      <c r="CO120" s="165">
        <f>IF(OR(CO$4=0,Data_wide!$CR$116=""),"",IFERROR(ROUND(IF(CO$4=1,1+9*(MIN(MAX(Data_wide!$CR$116,CO$2),CO$3)-CO$2)/(CO$3-CO$2),1+9*(CO$3-MIN(MAX(Data_wide!$CR$116,CO$2),CO$3))/(CO$3-CO$2)),1),""))</f>
        <v/>
      </c>
    </row>
    <row r="121" ht="14" customHeight="1">
      <c r="A121" s="161" t="inlineStr">
        <is>
          <t>LTU</t>
        </is>
      </c>
      <c r="B121" s="161" t="inlineStr">
        <is>
          <t>Lithuania</t>
        </is>
      </c>
      <c r="C121" s="165">
        <f>IF(OR(C$4=0,Data_wide!$F$117=""),"",IFERROR(ROUND(IF(C$4=1,1+9*(MIN(MAX(Data_wide!$F$117,C$2),C$3)-C$2)/(C$3-C$2),1+9*(C$3-MIN(MAX(Data_wide!$F$117,C$2),C$3))/(C$3-C$2)),1),""))</f>
        <v/>
      </c>
      <c r="D121" s="165">
        <f>IF(OR(D$4=0,Data_wide!$G$117=""),"",IFERROR(ROUND(IF(D$4=1,1+9*(MIN(MAX(Data_wide!$G$117,D$2),D$3)-D$2)/(D$3-D$2),1+9*(D$3-MIN(MAX(Data_wide!$G$117,D$2),D$3))/(D$3-D$2)),1),""))</f>
        <v/>
      </c>
      <c r="E121" s="165">
        <f>IF(OR(E$4=0,Data_wide!$H$117=""),"",IFERROR(ROUND(IF(E$4=1,1+9*(MIN(MAX(Data_wide!$H$117,E$2),E$3)-E$2)/(E$3-E$2),1+9*(E$3-MIN(MAX(Data_wide!$H$117,E$2),E$3))/(E$3-E$2)),1),""))</f>
        <v/>
      </c>
      <c r="F121" s="165">
        <f>IF(OR(F$4=0,Data_wide!$I$117=""),"",IFERROR(ROUND(IF(F$4=1,1+9*(MIN(MAX(Data_wide!$I$117,F$2),F$3)-F$2)/(F$3-F$2),1+9*(F$3-MIN(MAX(Data_wide!$I$117,F$2),F$3))/(F$3-F$2)),1),""))</f>
        <v/>
      </c>
      <c r="G121" s="165">
        <f>IF(OR(G$4=0,Data_wide!$J$117=""),"",IFERROR(ROUND(IF(G$4=1,1+9*(MIN(MAX(Data_wide!$J$117,G$2),G$3)-G$2)/(G$3-G$2),1+9*(G$3-MIN(MAX(Data_wide!$J$117,G$2),G$3))/(G$3-G$2)),1),""))</f>
        <v/>
      </c>
      <c r="H121" s="165">
        <f>IF(OR(H$4=0,Data_wide!$K$117=""),"",IFERROR(ROUND(IF(H$4=1,1+9*(MIN(MAX(Data_wide!$K$117,H$2),H$3)-H$2)/(H$3-H$2),1+9*(H$3-MIN(MAX(Data_wide!$K$117,H$2),H$3))/(H$3-H$2)),1),""))</f>
        <v/>
      </c>
      <c r="I121" s="165">
        <f>IF(OR(I$4=0,Data_wide!$L$117=""),"",IFERROR(ROUND(IF(I$4=1,1+9*(MIN(MAX(Data_wide!$L$117,I$2),I$3)-I$2)/(I$3-I$2),1+9*(I$3-MIN(MAX(Data_wide!$L$117,I$2),I$3))/(I$3-I$2)),1),""))</f>
        <v/>
      </c>
      <c r="J121" s="165">
        <f>IF(OR(J$4=0,Data_wide!$M$117=""),"",IFERROR(ROUND(IF(J$4=1,1+9*(MIN(MAX(Data_wide!$M$117,J$2),J$3)-J$2)/(J$3-J$2),1+9*(J$3-MIN(MAX(Data_wide!$M$117,J$2),J$3))/(J$3-J$2)),1),""))</f>
        <v/>
      </c>
      <c r="K121" s="165">
        <f>IF(OR(K$4=0,Data_wide!$N$117=""),"",IFERROR(ROUND(IF(K$4=1,1+9*(MIN(MAX(Data_wide!$N$117,K$2),K$3)-K$2)/(K$3-K$2),1+9*(K$3-MIN(MAX(Data_wide!$N$117,K$2),K$3))/(K$3-K$2)),1),""))</f>
        <v/>
      </c>
      <c r="L121" s="165">
        <f>IF(OR(L$4=0,Data_wide!$O$117=""),"",IFERROR(ROUND(IF(L$4=1,1+9*(MIN(MAX(Data_wide!$O$117,L$2),L$3)-L$2)/(L$3-L$2),1+9*(L$3-MIN(MAX(Data_wide!$O$117,L$2),L$3))/(L$3-L$2)),1),""))</f>
        <v/>
      </c>
      <c r="M121" s="165">
        <f>IF(OR(M$4=0,Data_wide!$P$117=""),"",IFERROR(ROUND(IF(M$4=1,1+9*(MIN(MAX(Data_wide!$P$117,M$2),M$3)-M$2)/(M$3-M$2),1+9*(M$3-MIN(MAX(Data_wide!$P$117,M$2),M$3))/(M$3-M$2)),1),""))</f>
        <v/>
      </c>
      <c r="N121" s="165">
        <f>IF(OR(N$4=0,Data_wide!$Q$117=""),"",IFERROR(ROUND(IF(N$4=1,1+9*(MIN(MAX(Data_wide!$Q$117,N$2),N$3)-N$2)/(N$3-N$2),1+9*(N$3-MIN(MAX(Data_wide!$Q$117,N$2),N$3))/(N$3-N$2)),1),""))</f>
        <v/>
      </c>
      <c r="O121" s="165">
        <f>IF(OR(O$4=0,Data_wide!$R$117=""),"",IFERROR(ROUND(IF(O$4=1,1+9*(MIN(MAX(Data_wide!$R$117,O$2),O$3)-O$2)/(O$3-O$2),1+9*(O$3-MIN(MAX(Data_wide!$R$117,O$2),O$3))/(O$3-O$2)),1),""))</f>
        <v/>
      </c>
      <c r="P121" s="165">
        <f>IF(OR(P$4=0,Data_wide!$S$117=""),"",IFERROR(ROUND(IF(P$4=1,1+9*(MIN(MAX(Data_wide!$S$117,P$2),P$3)-P$2)/(P$3-P$2),1+9*(P$3-MIN(MAX(Data_wide!$S$117,P$2),P$3))/(P$3-P$2)),1),""))</f>
        <v/>
      </c>
      <c r="Q121" s="165">
        <f>IF(OR(Q$4=0,Data_wide!$T$117=""),"",IFERROR(ROUND(IF(Q$4=1,1+9*(MIN(MAX(Data_wide!$T$117,Q$2),Q$3)-Q$2)/(Q$3-Q$2),1+9*(Q$3-MIN(MAX(Data_wide!$T$117,Q$2),Q$3))/(Q$3-Q$2)),1),""))</f>
        <v/>
      </c>
      <c r="R121" s="165">
        <f>IF(OR(R$4=0,Data_wide!$U$117=""),"",IFERROR(ROUND(IF(R$4=1,1+9*(MIN(MAX(Data_wide!$U$117,R$2),R$3)-R$2)/(R$3-R$2),1+9*(R$3-MIN(MAX(Data_wide!$U$117,R$2),R$3))/(R$3-R$2)),1),""))</f>
        <v/>
      </c>
      <c r="S121" s="165">
        <f>IF(OR(S$4=0,Data_wide!$V$117=""),"",IFERROR(ROUND(IF(S$4=1,1+9*(MIN(MAX(Data_wide!$V$117,S$2),S$3)-S$2)/(S$3-S$2),1+9*(S$3-MIN(MAX(Data_wide!$V$117,S$2),S$3))/(S$3-S$2)),1),""))</f>
        <v/>
      </c>
      <c r="T121" s="165">
        <f>IF(OR(T$4=0,Data_wide!$W$117=""),"",IFERROR(ROUND(IF(T$4=1,1+9*(MIN(MAX(Data_wide!$W$117,T$2),T$3)-T$2)/(T$3-T$2),1+9*(T$3-MIN(MAX(Data_wide!$W$117,T$2),T$3))/(T$3-T$2)),1),""))</f>
        <v/>
      </c>
      <c r="U121" s="165">
        <f>IF(OR(U$4=0,Data_wide!$X$117=""),"",IFERROR(ROUND(IF(U$4=1,1+9*(MIN(MAX(Data_wide!$X$117,U$2),U$3)-U$2)/(U$3-U$2),1+9*(U$3-MIN(MAX(Data_wide!$X$117,U$2),U$3))/(U$3-U$2)),1),""))</f>
        <v/>
      </c>
      <c r="V121" s="165">
        <f>IF(OR(V$4=0,Data_wide!$Y$117=""),"",IFERROR(ROUND(IF(V$4=1,1+9*(MIN(MAX(Data_wide!$Y$117,V$2),V$3)-V$2)/(V$3-V$2),1+9*(V$3-MIN(MAX(Data_wide!$Y$117,V$2),V$3))/(V$3-V$2)),1),""))</f>
        <v/>
      </c>
      <c r="W121" s="165">
        <f>IF(OR(W$4=0,Data_wide!$Z$117=""),"",IFERROR(ROUND(IF(W$4=1,1+9*(MIN(MAX(Data_wide!$Z$117,W$2),W$3)-W$2)/(W$3-W$2),1+9*(W$3-MIN(MAX(Data_wide!$Z$117,W$2),W$3))/(W$3-W$2)),1),""))</f>
        <v/>
      </c>
      <c r="X121" s="165">
        <f>IF(OR(X$4=0,Data_wide!$AA$117=""),"",IFERROR(ROUND(IF(X$4=1,1+9*(MIN(MAX(Data_wide!$AA$117,X$2),X$3)-X$2)/(X$3-X$2),1+9*(X$3-MIN(MAX(Data_wide!$AA$117,X$2),X$3))/(X$3-X$2)),1),""))</f>
        <v/>
      </c>
      <c r="Y121" s="165">
        <f>IF(OR(Y$4=0,Data_wide!$AB$117=""),"",IFERROR(ROUND(IF(Y$4=1,1+9*(MIN(MAX(Data_wide!$AB$117,Y$2),Y$3)-Y$2)/(Y$3-Y$2),1+9*(Y$3-MIN(MAX(Data_wide!$AB$117,Y$2),Y$3))/(Y$3-Y$2)),1),""))</f>
        <v/>
      </c>
      <c r="Z121" s="165">
        <f>IF(OR(Z$4=0,Data_wide!$AC$117=""),"",IFERROR(ROUND(IF(Z$4=1,1+9*(MIN(MAX(Data_wide!$AC$117,Z$2),Z$3)-Z$2)/(Z$3-Z$2),1+9*(Z$3-MIN(MAX(Data_wide!$AC$117,Z$2),Z$3))/(Z$3-Z$2)),1),""))</f>
        <v/>
      </c>
      <c r="AA121" s="165">
        <f>IF(OR(AA$4=0,Data_wide!$AD$117=""),"",IFERROR(ROUND(IF(AA$4=1,1+9*(MIN(MAX(Data_wide!$AD$117,AA$2),AA$3)-AA$2)/(AA$3-AA$2),1+9*(AA$3-MIN(MAX(Data_wide!$AD$117,AA$2),AA$3))/(AA$3-AA$2)),1),""))</f>
        <v/>
      </c>
      <c r="AB121" s="165">
        <f>IF(OR(AB$4=0,Data_wide!$AE$117=""),"",IFERROR(ROUND(IF(AB$4=1,1+9*(MIN(MAX(Data_wide!$AE$117,AB$2),AB$3)-AB$2)/(AB$3-AB$2),1+9*(AB$3-MIN(MAX(Data_wide!$AE$117,AB$2),AB$3))/(AB$3-AB$2)),1),""))</f>
        <v/>
      </c>
      <c r="AC121" s="165">
        <f>IF(OR(AC$4=0,Data_wide!$AF$117=""),"",IFERROR(ROUND(IF(AC$4=1,1+9*(MIN(MAX(Data_wide!$AF$117,AC$2),AC$3)-AC$2)/(AC$3-AC$2),1+9*(AC$3-MIN(MAX(Data_wide!$AF$117,AC$2),AC$3))/(AC$3-AC$2)),1),""))</f>
        <v/>
      </c>
      <c r="AD121" s="165">
        <f>IF(OR(AD$4=0,Data_wide!$AG$117=""),"",IFERROR(ROUND(IF(AD$4=1,1+9*(MIN(MAX(Data_wide!$AG$117,AD$2),AD$3)-AD$2)/(AD$3-AD$2),1+9*(AD$3-MIN(MAX(Data_wide!$AG$117,AD$2),AD$3))/(AD$3-AD$2)),1),""))</f>
        <v/>
      </c>
      <c r="AE121" s="165">
        <f>IF(OR(AE$4=0,Data_wide!$AH$117=""),"",IFERROR(ROUND(IF(AE$4=1,1+9*(MIN(MAX(Data_wide!$AH$117,AE$2),AE$3)-AE$2)/(AE$3-AE$2),1+9*(AE$3-MIN(MAX(Data_wide!$AH$117,AE$2),AE$3))/(AE$3-AE$2)),1),""))</f>
        <v/>
      </c>
      <c r="AF121" s="165">
        <f>IF(OR(AF$4=0,Data_wide!$AI$117=""),"",IFERROR(ROUND(IF(AF$4=1,1+9*(MIN(MAX(Data_wide!$AI$117,AF$2),AF$3)-AF$2)/(AF$3-AF$2),1+9*(AF$3-MIN(MAX(Data_wide!$AI$117,AF$2),AF$3))/(AF$3-AF$2)),1),""))</f>
        <v/>
      </c>
      <c r="AG121" s="165">
        <f>IF(OR(AG$4=0,Data_wide!$AJ$117=""),"",IFERROR(ROUND(IF(AG$4=1,1+9*(MIN(MAX(Data_wide!$AJ$117,AG$2),AG$3)-AG$2)/(AG$3-AG$2),1+9*(AG$3-MIN(MAX(Data_wide!$AJ$117,AG$2),AG$3))/(AG$3-AG$2)),1),""))</f>
        <v/>
      </c>
      <c r="AH121" s="165">
        <f>IF(OR(AH$4=0,Data_wide!$AK$117=""),"",IFERROR(ROUND(IF(AH$4=1,1+9*(MIN(MAX(Data_wide!$AK$117,AH$2),AH$3)-AH$2)/(AH$3-AH$2),1+9*(AH$3-MIN(MAX(Data_wide!$AK$117,AH$2),AH$3))/(AH$3-AH$2)),1),""))</f>
        <v/>
      </c>
      <c r="AI121" s="165">
        <f>IF(OR(AI$4=0,Data_wide!$AL$117=""),"",IFERROR(ROUND(IF(AI$4=1,1+9*(MIN(MAX(Data_wide!$AL$117,AI$2),AI$3)-AI$2)/(AI$3-AI$2),1+9*(AI$3-MIN(MAX(Data_wide!$AL$117,AI$2),AI$3))/(AI$3-AI$2)),1),""))</f>
        <v/>
      </c>
      <c r="AJ121" s="165">
        <f>IF(OR(AJ$4=0,Data_wide!$AM$117=""),"",IFERROR(ROUND(IF(AJ$4=1,1+9*(MIN(MAX(Data_wide!$AM$117,AJ$2),AJ$3)-AJ$2)/(AJ$3-AJ$2),1+9*(AJ$3-MIN(MAX(Data_wide!$AM$117,AJ$2),AJ$3))/(AJ$3-AJ$2)),1),""))</f>
        <v/>
      </c>
      <c r="AK121" s="165">
        <f>IF(OR(AK$4=0,Data_wide!$AN$117=""),"",IFERROR(ROUND(IF(AK$4=1,1+9*(MIN(MAX(Data_wide!$AN$117,AK$2),AK$3)-AK$2)/(AK$3-AK$2),1+9*(AK$3-MIN(MAX(Data_wide!$AN$117,AK$2),AK$3))/(AK$3-AK$2)),1),""))</f>
        <v/>
      </c>
      <c r="AL121" s="165">
        <f>IF(OR(AL$4=0,Data_wide!$AO$117=""),"",IFERROR(ROUND(IF(AL$4=1,1+9*(MIN(MAX(Data_wide!$AO$117,AL$2),AL$3)-AL$2)/(AL$3-AL$2),1+9*(AL$3-MIN(MAX(Data_wide!$AO$117,AL$2),AL$3))/(AL$3-AL$2)),1),""))</f>
        <v/>
      </c>
      <c r="AM121" s="165">
        <f>IF(OR(AM$4=0,Data_wide!$AP$117=""),"",IFERROR(ROUND(IF(AM$4=1,1+9*(MIN(MAX(Data_wide!$AP$117,AM$2),AM$3)-AM$2)/(AM$3-AM$2),1+9*(AM$3-MIN(MAX(Data_wide!$AP$117,AM$2),AM$3))/(AM$3-AM$2)),1),""))</f>
        <v/>
      </c>
      <c r="AN121" s="165">
        <f>IF(OR(AN$4=0,Data_wide!$AQ$117=""),"",IFERROR(ROUND(IF(AN$4=1,1+9*(MIN(MAX(Data_wide!$AQ$117,AN$2),AN$3)-AN$2)/(AN$3-AN$2),1+9*(AN$3-MIN(MAX(Data_wide!$AQ$117,AN$2),AN$3))/(AN$3-AN$2)),1),""))</f>
        <v/>
      </c>
      <c r="AO121" s="165">
        <f>IF(OR(AO$4=0,Data_wide!$AR$117=""),"",IFERROR(ROUND(IF(AO$4=1,1+9*(MIN(MAX(Data_wide!$AR$117,AO$2),AO$3)-AO$2)/(AO$3-AO$2),1+9*(AO$3-MIN(MAX(Data_wide!$AR$117,AO$2),AO$3))/(AO$3-AO$2)),1),""))</f>
        <v/>
      </c>
      <c r="AP121" s="165">
        <f>IF(OR(AP$4=0,Data_wide!$AS$117=""),"",IFERROR(ROUND(IF(AP$4=1,1+9*(MIN(MAX(Data_wide!$AS$117,AP$2),AP$3)-AP$2)/(AP$3-AP$2),1+9*(AP$3-MIN(MAX(Data_wide!$AS$117,AP$2),AP$3))/(AP$3-AP$2)),1),""))</f>
        <v/>
      </c>
      <c r="AQ121" s="165">
        <f>IF(OR(AQ$4=0,Data_wide!$AT$117=""),"",IFERROR(ROUND(IF(AQ$4=1,1+9*(MIN(MAX(Data_wide!$AT$117,AQ$2),AQ$3)-AQ$2)/(AQ$3-AQ$2),1+9*(AQ$3-MIN(MAX(Data_wide!$AT$117,AQ$2),AQ$3))/(AQ$3-AQ$2)),1),""))</f>
        <v/>
      </c>
      <c r="AR121" s="165">
        <f>IF(OR(AR$4=0,Data_wide!$AU$117=""),"",IFERROR(ROUND(IF(AR$4=1,1+9*(MIN(MAX(Data_wide!$AU$117,AR$2),AR$3)-AR$2)/(AR$3-AR$2),1+9*(AR$3-MIN(MAX(Data_wide!$AU$117,AR$2),AR$3))/(AR$3-AR$2)),1),""))</f>
        <v/>
      </c>
      <c r="AS121" s="165">
        <f>IF(OR(AS$4=0,Data_wide!$AV$117=""),"",IFERROR(ROUND(IF(AS$4=1,1+9*(MIN(MAX(Data_wide!$AV$117,AS$2),AS$3)-AS$2)/(AS$3-AS$2),1+9*(AS$3-MIN(MAX(Data_wide!$AV$117,AS$2),AS$3))/(AS$3-AS$2)),1),""))</f>
        <v/>
      </c>
      <c r="AT121" s="165">
        <f>IF(OR(AT$4=0,Data_wide!$AW$117=""),"",IFERROR(ROUND(IF(AT$4=1,1+9*(MIN(MAX(Data_wide!$AW$117,AT$2),AT$3)-AT$2)/(AT$3-AT$2),1+9*(AT$3-MIN(MAX(Data_wide!$AW$117,AT$2),AT$3))/(AT$3-AT$2)),1),""))</f>
        <v/>
      </c>
      <c r="AU121" s="165">
        <f>IF(OR(AU$4=0,Data_wide!$AX$117=""),"",IFERROR(ROUND(IF(AU$4=1,1+9*(MIN(MAX(Data_wide!$AX$117,AU$2),AU$3)-AU$2)/(AU$3-AU$2),1+9*(AU$3-MIN(MAX(Data_wide!$AX$117,AU$2),AU$3))/(AU$3-AU$2)),1),""))</f>
        <v/>
      </c>
      <c r="AV121" s="165">
        <f>IF(OR(AV$4=0,Data_wide!$AY$117=""),"",IFERROR(ROUND(IF(AV$4=1,1+9*(MIN(MAX(Data_wide!$AY$117,AV$2),AV$3)-AV$2)/(AV$3-AV$2),1+9*(AV$3-MIN(MAX(Data_wide!$AY$117,AV$2),AV$3))/(AV$3-AV$2)),1),""))</f>
        <v/>
      </c>
      <c r="AW121" s="165">
        <f>IF(OR(AW$4=0,Data_wide!$AZ$117=""),"",IFERROR(ROUND(IF(AW$4=1,1+9*(MIN(MAX(Data_wide!$AZ$117,AW$2),AW$3)-AW$2)/(AW$3-AW$2),1+9*(AW$3-MIN(MAX(Data_wide!$AZ$117,AW$2),AW$3))/(AW$3-AW$2)),1),""))</f>
        <v/>
      </c>
      <c r="AX121" s="165">
        <f>IF(OR(AX$4=0,Data_wide!$BA$117=""),"",IFERROR(ROUND(IF(AX$4=1,1+9*(MIN(MAX(Data_wide!$BA$117,AX$2),AX$3)-AX$2)/(AX$3-AX$2),1+9*(AX$3-MIN(MAX(Data_wide!$BA$117,AX$2),AX$3))/(AX$3-AX$2)),1),""))</f>
        <v/>
      </c>
      <c r="AY121" s="165">
        <f>IF(OR(AY$4=0,Data_wide!$BB$117=""),"",IFERROR(ROUND(IF(AY$4=1,1+9*(MIN(MAX(Data_wide!$BB$117,AY$2),AY$3)-AY$2)/(AY$3-AY$2),1+9*(AY$3-MIN(MAX(Data_wide!$BB$117,AY$2),AY$3))/(AY$3-AY$2)),1),""))</f>
        <v/>
      </c>
      <c r="AZ121" s="165">
        <f>IF(OR(AZ$4=0,Data_wide!$BC$117=""),"",IFERROR(ROUND(IF(AZ$4=1,1+9*(MIN(MAX(Data_wide!$BC$117,AZ$2),AZ$3)-AZ$2)/(AZ$3-AZ$2),1+9*(AZ$3-MIN(MAX(Data_wide!$BC$117,AZ$2),AZ$3))/(AZ$3-AZ$2)),1),""))</f>
        <v/>
      </c>
      <c r="BA121" s="165">
        <f>IF(OR(BA$4=0,Data_wide!$BD$117=""),"",IFERROR(ROUND(IF(BA$4=1,1+9*(MIN(MAX(Data_wide!$BD$117,BA$2),BA$3)-BA$2)/(BA$3-BA$2),1+9*(BA$3-MIN(MAX(Data_wide!$BD$117,BA$2),BA$3))/(BA$3-BA$2)),1),""))</f>
        <v/>
      </c>
      <c r="BB121" s="165">
        <f>IF(OR(BB$4=0,Data_wide!$BE$117=""),"",IFERROR(ROUND(IF(BB$4=1,1+9*(MIN(MAX(Data_wide!$BE$117,BB$2),BB$3)-BB$2)/(BB$3-BB$2),1+9*(BB$3-MIN(MAX(Data_wide!$BE$117,BB$2),BB$3))/(BB$3-BB$2)),1),""))</f>
        <v/>
      </c>
      <c r="BC121" s="165">
        <f>IF(OR(BC$4=0,Data_wide!$BF$117=""),"",IFERROR(ROUND(IF(BC$4=1,1+9*(MIN(MAX(Data_wide!$BF$117,BC$2),BC$3)-BC$2)/(BC$3-BC$2),1+9*(BC$3-MIN(MAX(Data_wide!$BF$117,BC$2),BC$3))/(BC$3-BC$2)),1),""))</f>
        <v/>
      </c>
      <c r="BD121" s="165">
        <f>IF(OR(BD$4=0,Data_wide!$BG$117=""),"",IFERROR(ROUND(IF(BD$4=1,1+9*(MIN(MAX(Data_wide!$BG$117,BD$2),BD$3)-BD$2)/(BD$3-BD$2),1+9*(BD$3-MIN(MAX(Data_wide!$BG$117,BD$2),BD$3))/(BD$3-BD$2)),1),""))</f>
        <v/>
      </c>
      <c r="BE121" s="165">
        <f>IF(OR(BE$4=0,Data_wide!$BH$117=""),"",IFERROR(ROUND(IF(BE$4=1,1+9*(MIN(MAX(Data_wide!$BH$117,BE$2),BE$3)-BE$2)/(BE$3-BE$2),1+9*(BE$3-MIN(MAX(Data_wide!$BH$117,BE$2),BE$3))/(BE$3-BE$2)),1),""))</f>
        <v/>
      </c>
      <c r="BF121" s="165">
        <f>IF(OR(BF$4=0,Data_wide!$BI$117=""),"",IFERROR(ROUND(IF(BF$4=1,1+9*(MIN(MAX(Data_wide!$BI$117,BF$2),BF$3)-BF$2)/(BF$3-BF$2),1+9*(BF$3-MIN(MAX(Data_wide!$BI$117,BF$2),BF$3))/(BF$3-BF$2)),1),""))</f>
        <v/>
      </c>
      <c r="BG121" s="165">
        <f>IF(OR(BG$4=0,Data_wide!$BJ$117=""),"",IFERROR(ROUND(IF(BG$4=1,1+9*(MIN(MAX(Data_wide!$BJ$117,BG$2),BG$3)-BG$2)/(BG$3-BG$2),1+9*(BG$3-MIN(MAX(Data_wide!$BJ$117,BG$2),BG$3))/(BG$3-BG$2)),1),""))</f>
        <v/>
      </c>
      <c r="BH121" s="165">
        <f>IF(OR(BH$4=0,Data_wide!$BK$117=""),"",IFERROR(ROUND(IF(BH$4=1,1+9*(MIN(MAX(Data_wide!$BK$117,BH$2),BH$3)-BH$2)/(BH$3-BH$2),1+9*(BH$3-MIN(MAX(Data_wide!$BK$117,BH$2),BH$3))/(BH$3-BH$2)),1),""))</f>
        <v/>
      </c>
      <c r="BI121" s="165">
        <f>IF(OR(BI$4=0,Data_wide!$BL$117=""),"",IFERROR(ROUND(IF(BI$4=1,1+9*(MIN(MAX(Data_wide!$BL$117,BI$2),BI$3)-BI$2)/(BI$3-BI$2),1+9*(BI$3-MIN(MAX(Data_wide!$BL$117,BI$2),BI$3))/(BI$3-BI$2)),1),""))</f>
        <v/>
      </c>
      <c r="BJ121" s="165">
        <f>IF(OR(BJ$4=0,Data_wide!$BM$117=""),"",IFERROR(ROUND(IF(BJ$4=1,1+9*(MIN(MAX(Data_wide!$BM$117,BJ$2),BJ$3)-BJ$2)/(BJ$3-BJ$2),1+9*(BJ$3-MIN(MAX(Data_wide!$BM$117,BJ$2),BJ$3))/(BJ$3-BJ$2)),1),""))</f>
        <v/>
      </c>
      <c r="BK121" s="165">
        <f>IF(OR(BK$4=0,Data_wide!$BN$117=""),"",IFERROR(ROUND(IF(BK$4=1,1+9*(MIN(MAX(Data_wide!$BN$117,BK$2),BK$3)-BK$2)/(BK$3-BK$2),1+9*(BK$3-MIN(MAX(Data_wide!$BN$117,BK$2),BK$3))/(BK$3-BK$2)),1),""))</f>
        <v/>
      </c>
      <c r="BL121" s="165">
        <f>IF(OR(BL$4=0,Data_wide!$BO$117=""),"",IFERROR(ROUND(IF(BL$4=1,1+9*(MIN(MAX(Data_wide!$BO$117,BL$2),BL$3)-BL$2)/(BL$3-BL$2),1+9*(BL$3-MIN(MAX(Data_wide!$BO$117,BL$2),BL$3))/(BL$3-BL$2)),1),""))</f>
        <v/>
      </c>
      <c r="BM121" s="165">
        <f>IF(OR(BM$4=0,Data_wide!$BP$117=""),"",IFERROR(ROUND(IF(BM$4=1,1+9*(MIN(MAX(Data_wide!$BP$117,BM$2),BM$3)-BM$2)/(BM$3-BM$2),1+9*(BM$3-MIN(MAX(Data_wide!$BP$117,BM$2),BM$3))/(BM$3-BM$2)),1),""))</f>
        <v/>
      </c>
      <c r="BN121" s="165">
        <f>IF(OR(BN$4=0,Data_wide!$BQ$117=""),"",IFERROR(ROUND(IF(BN$4=1,1+9*(MIN(MAX(Data_wide!$BQ$117,BN$2),BN$3)-BN$2)/(BN$3-BN$2),1+9*(BN$3-MIN(MAX(Data_wide!$BQ$117,BN$2),BN$3))/(BN$3-BN$2)),1),""))</f>
        <v/>
      </c>
      <c r="BO121" s="165">
        <f>IF(OR(BO$4=0,Data_wide!$BR$117=""),"",IFERROR(ROUND(IF(BO$4=1,1+9*(MIN(MAX(Data_wide!$BR$117,BO$2),BO$3)-BO$2)/(BO$3-BO$2),1+9*(BO$3-MIN(MAX(Data_wide!$BR$117,BO$2),BO$3))/(BO$3-BO$2)),1),""))</f>
        <v/>
      </c>
      <c r="BP121" s="165">
        <f>IF(OR(BP$4=0,Data_wide!$BS$117=""),"",IFERROR(ROUND(IF(BP$4=1,1+9*(MIN(MAX(Data_wide!$BS$117,BP$2),BP$3)-BP$2)/(BP$3-BP$2),1+9*(BP$3-MIN(MAX(Data_wide!$BS$117,BP$2),BP$3))/(BP$3-BP$2)),1),""))</f>
        <v/>
      </c>
      <c r="BQ121" s="165">
        <f>IF(OR(BQ$4=0,Data_wide!$BT$117=""),"",IFERROR(ROUND(IF(BQ$4=1,1+9*(MIN(MAX(Data_wide!$BT$117,BQ$2),BQ$3)-BQ$2)/(BQ$3-BQ$2),1+9*(BQ$3-MIN(MAX(Data_wide!$BT$117,BQ$2),BQ$3))/(BQ$3-BQ$2)),1),""))</f>
        <v/>
      </c>
      <c r="BR121" s="165">
        <f>IF(OR(BR$4=0,Data_wide!$BU$117=""),"",IFERROR(ROUND(IF(BR$4=1,1+9*(MIN(MAX(Data_wide!$BU$117,BR$2),BR$3)-BR$2)/(BR$3-BR$2),1+9*(BR$3-MIN(MAX(Data_wide!$BU$117,BR$2),BR$3))/(BR$3-BR$2)),1),""))</f>
        <v/>
      </c>
      <c r="BS121" s="165">
        <f>IF(OR(BS$4=0,Data_wide!$BV$117=""),"",IFERROR(ROUND(IF(BS$4=1,1+9*(MIN(MAX(Data_wide!$BV$117,BS$2),BS$3)-BS$2)/(BS$3-BS$2),1+9*(BS$3-MIN(MAX(Data_wide!$BV$117,BS$2),BS$3))/(BS$3-BS$2)),1),""))</f>
        <v/>
      </c>
      <c r="BT121" s="165">
        <f>IF(OR(BT$4=0,Data_wide!$BW$117=""),"",IFERROR(ROUND(IF(BT$4=1,1+9*(MIN(MAX(Data_wide!$BW$117,BT$2),BT$3)-BT$2)/(BT$3-BT$2),1+9*(BT$3-MIN(MAX(Data_wide!$BW$117,BT$2),BT$3))/(BT$3-BT$2)),1),""))</f>
        <v/>
      </c>
      <c r="BU121" s="165">
        <f>IF(OR(BU$4=0,Data_wide!$BX$117=""),"",IFERROR(ROUND(IF(BU$4=1,1+9*(MIN(MAX(Data_wide!$BX$117,BU$2),BU$3)-BU$2)/(BU$3-BU$2),1+9*(BU$3-MIN(MAX(Data_wide!$BX$117,BU$2),BU$3))/(BU$3-BU$2)),1),""))</f>
        <v/>
      </c>
      <c r="BV121" s="165">
        <f>IF(OR(BV$4=0,Data_wide!$BY$117=""),"",IFERROR(ROUND(IF(BV$4=1,1+9*(MIN(MAX(Data_wide!$BY$117,BV$2),BV$3)-BV$2)/(BV$3-BV$2),1+9*(BV$3-MIN(MAX(Data_wide!$BY$117,BV$2),BV$3))/(BV$3-BV$2)),1),""))</f>
        <v/>
      </c>
      <c r="BW121" s="165">
        <f>IF(OR(BW$4=0,Data_wide!$BZ$117=""),"",IFERROR(ROUND(IF(BW$4=1,1+9*(MIN(MAX(Data_wide!$BZ$117,BW$2),BW$3)-BW$2)/(BW$3-BW$2),1+9*(BW$3-MIN(MAX(Data_wide!$BZ$117,BW$2),BW$3))/(BW$3-BW$2)),1),""))</f>
        <v/>
      </c>
      <c r="BX121" s="165">
        <f>IF(OR(BX$4=0,Data_wide!$CA$117=""),"",IFERROR(ROUND(IF(BX$4=1,1+9*(MIN(MAX(Data_wide!$CA$117,BX$2),BX$3)-BX$2)/(BX$3-BX$2),1+9*(BX$3-MIN(MAX(Data_wide!$CA$117,BX$2),BX$3))/(BX$3-BX$2)),1),""))</f>
        <v/>
      </c>
      <c r="BY121" s="165">
        <f>IF(OR(BY$4=0,Data_wide!$CB$117=""),"",IFERROR(ROUND(IF(BY$4=1,1+9*(MIN(MAX(Data_wide!$CB$117,BY$2),BY$3)-BY$2)/(BY$3-BY$2),1+9*(BY$3-MIN(MAX(Data_wide!$CB$117,BY$2),BY$3))/(BY$3-BY$2)),1),""))</f>
        <v/>
      </c>
      <c r="BZ121" s="165">
        <f>IF(OR(BZ$4=0,Data_wide!$CC$117=""),"",IFERROR(ROUND(IF(BZ$4=1,1+9*(MIN(MAX(Data_wide!$CC$117,BZ$2),BZ$3)-BZ$2)/(BZ$3-BZ$2),1+9*(BZ$3-MIN(MAX(Data_wide!$CC$117,BZ$2),BZ$3))/(BZ$3-BZ$2)),1),""))</f>
        <v/>
      </c>
      <c r="CA121" s="165">
        <f>IF(OR(CA$4=0,Data_wide!$CD$117=""),"",IFERROR(ROUND(IF(CA$4=1,1+9*(MIN(MAX(Data_wide!$CD$117,CA$2),CA$3)-CA$2)/(CA$3-CA$2),1+9*(CA$3-MIN(MAX(Data_wide!$CD$117,CA$2),CA$3))/(CA$3-CA$2)),1),""))</f>
        <v/>
      </c>
      <c r="CB121" s="165">
        <f>IF(OR(CB$4=0,Data_wide!$CE$117=""),"",IFERROR(ROUND(IF(CB$4=1,1+9*(MIN(MAX(Data_wide!$CE$117,CB$2),CB$3)-CB$2)/(CB$3-CB$2),1+9*(CB$3-MIN(MAX(Data_wide!$CE$117,CB$2),CB$3))/(CB$3-CB$2)),1),""))</f>
        <v/>
      </c>
      <c r="CC121" s="165">
        <f>IF(OR(CC$4=0,Data_wide!$CF$117=""),"",IFERROR(ROUND(IF(CC$4=1,1+9*(MIN(MAX(Data_wide!$CF$117,CC$2),CC$3)-CC$2)/(CC$3-CC$2),1+9*(CC$3-MIN(MAX(Data_wide!$CF$117,CC$2),CC$3))/(CC$3-CC$2)),1),""))</f>
        <v/>
      </c>
      <c r="CD121" s="165">
        <f>IF(OR(CD$4=0,Data_wide!$CG$117=""),"",IFERROR(ROUND(IF(CD$4=1,1+9*(MIN(MAX(Data_wide!$CG$117,CD$2),CD$3)-CD$2)/(CD$3-CD$2),1+9*(CD$3-MIN(MAX(Data_wide!$CG$117,CD$2),CD$3))/(CD$3-CD$2)),1),""))</f>
        <v/>
      </c>
      <c r="CE121" s="165">
        <f>IF(OR(CE$4=0,Data_wide!$CH$117=""),"",IFERROR(ROUND(IF(CE$4=1,1+9*(MIN(MAX(Data_wide!$CH$117,CE$2),CE$3)-CE$2)/(CE$3-CE$2),1+9*(CE$3-MIN(MAX(Data_wide!$CH$117,CE$2),CE$3))/(CE$3-CE$2)),1),""))</f>
        <v/>
      </c>
      <c r="CF121" s="165">
        <f>IF(OR(CF$4=0,Data_wide!$CI$117=""),"",IFERROR(ROUND(IF(CF$4=1,1+9*(MIN(MAX(Data_wide!$CI$117,CF$2),CF$3)-CF$2)/(CF$3-CF$2),1+9*(CF$3-MIN(MAX(Data_wide!$CI$117,CF$2),CF$3))/(CF$3-CF$2)),1),""))</f>
        <v/>
      </c>
      <c r="CG121" s="165">
        <f>IF(OR(CG$4=0,Data_wide!$CJ$117=""),"",IFERROR(ROUND(IF(CG$4=1,1+9*(MIN(MAX(Data_wide!$CJ$117,CG$2),CG$3)-CG$2)/(CG$3-CG$2),1+9*(CG$3-MIN(MAX(Data_wide!$CJ$117,CG$2),CG$3))/(CG$3-CG$2)),1),""))</f>
        <v/>
      </c>
      <c r="CH121" s="165">
        <f>IF(OR(CH$4=0,Data_wide!$CK$117=""),"",IFERROR(ROUND(IF(CH$4=1,1+9*(MIN(MAX(Data_wide!$CK$117,CH$2),CH$3)-CH$2)/(CH$3-CH$2),1+9*(CH$3-MIN(MAX(Data_wide!$CK$117,CH$2),CH$3))/(CH$3-CH$2)),1),""))</f>
        <v/>
      </c>
      <c r="CI121" s="165">
        <f>IF(OR(CI$4=0,Data_wide!$CL$117=""),"",IFERROR(ROUND(IF(CI$4=1,1+9*(MIN(MAX(Data_wide!$CL$117,CI$2),CI$3)-CI$2)/(CI$3-CI$2),1+9*(CI$3-MIN(MAX(Data_wide!$CL$117,CI$2),CI$3))/(CI$3-CI$2)),1),""))</f>
        <v/>
      </c>
      <c r="CJ121" s="165">
        <f>IF(OR(CJ$4=0,Data_wide!$CM$117=""),"",IFERROR(ROUND(IF(CJ$4=1,1+9*(MIN(MAX(Data_wide!$CM$117,CJ$2),CJ$3)-CJ$2)/(CJ$3-CJ$2),1+9*(CJ$3-MIN(MAX(Data_wide!$CM$117,CJ$2),CJ$3))/(CJ$3-CJ$2)),1),""))</f>
        <v/>
      </c>
      <c r="CK121" s="165">
        <f>IF(OR(CK$4=0,Data_wide!$CN$117=""),"",IFERROR(ROUND(IF(CK$4=1,1+9*(MIN(MAX(Data_wide!$CN$117,CK$2),CK$3)-CK$2)/(CK$3-CK$2),1+9*(CK$3-MIN(MAX(Data_wide!$CN$117,CK$2),CK$3))/(CK$3-CK$2)),1),""))</f>
        <v/>
      </c>
      <c r="CL121" s="165">
        <f>IF(OR(CL$4=0,Data_wide!$CO$117=""),"",IFERROR(ROUND(IF(CL$4=1,1+9*(MIN(MAX(Data_wide!$CO$117,CL$2),CL$3)-CL$2)/(CL$3-CL$2),1+9*(CL$3-MIN(MAX(Data_wide!$CO$117,CL$2),CL$3))/(CL$3-CL$2)),1),""))</f>
        <v/>
      </c>
      <c r="CM121" s="165">
        <f>IF(OR(CM$4=0,Data_wide!$CP$117=""),"",IFERROR(ROUND(IF(CM$4=1,1+9*(MIN(MAX(Data_wide!$CP$117,CM$2),CM$3)-CM$2)/(CM$3-CM$2),1+9*(CM$3-MIN(MAX(Data_wide!$CP$117,CM$2),CM$3))/(CM$3-CM$2)),1),""))</f>
        <v/>
      </c>
      <c r="CN121" s="165">
        <f>IF(OR(CN$4=0,Data_wide!$CQ$117=""),"",IFERROR(ROUND(IF(CN$4=1,1+9*(MIN(MAX(Data_wide!$CQ$117,CN$2),CN$3)-CN$2)/(CN$3-CN$2),1+9*(CN$3-MIN(MAX(Data_wide!$CQ$117,CN$2),CN$3))/(CN$3-CN$2)),1),""))</f>
        <v/>
      </c>
      <c r="CO121" s="165">
        <f>IF(OR(CO$4=0,Data_wide!$CR$117=""),"",IFERROR(ROUND(IF(CO$4=1,1+9*(MIN(MAX(Data_wide!$CR$117,CO$2),CO$3)-CO$2)/(CO$3-CO$2),1+9*(CO$3-MIN(MAX(Data_wide!$CR$117,CO$2),CO$3))/(CO$3-CO$2)),1),""))</f>
        <v/>
      </c>
    </row>
    <row r="122" ht="14" customHeight="1">
      <c r="A122" s="161" t="inlineStr">
        <is>
          <t>LUX</t>
        </is>
      </c>
      <c r="B122" s="161" t="inlineStr">
        <is>
          <t>Luxembourg</t>
        </is>
      </c>
      <c r="C122" s="165">
        <f>IF(OR(C$4=0,Data_wide!$F$118=""),"",IFERROR(ROUND(IF(C$4=1,1+9*(MIN(MAX(Data_wide!$F$118,C$2),C$3)-C$2)/(C$3-C$2),1+9*(C$3-MIN(MAX(Data_wide!$F$118,C$2),C$3))/(C$3-C$2)),1),""))</f>
        <v/>
      </c>
      <c r="D122" s="165">
        <f>IF(OR(D$4=0,Data_wide!$G$118=""),"",IFERROR(ROUND(IF(D$4=1,1+9*(MIN(MAX(Data_wide!$G$118,D$2),D$3)-D$2)/(D$3-D$2),1+9*(D$3-MIN(MAX(Data_wide!$G$118,D$2),D$3))/(D$3-D$2)),1),""))</f>
        <v/>
      </c>
      <c r="E122" s="165">
        <f>IF(OR(E$4=0,Data_wide!$H$118=""),"",IFERROR(ROUND(IF(E$4=1,1+9*(MIN(MAX(Data_wide!$H$118,E$2),E$3)-E$2)/(E$3-E$2),1+9*(E$3-MIN(MAX(Data_wide!$H$118,E$2),E$3))/(E$3-E$2)),1),""))</f>
        <v/>
      </c>
      <c r="F122" s="165">
        <f>IF(OR(F$4=0,Data_wide!$I$118=""),"",IFERROR(ROUND(IF(F$4=1,1+9*(MIN(MAX(Data_wide!$I$118,F$2),F$3)-F$2)/(F$3-F$2),1+9*(F$3-MIN(MAX(Data_wide!$I$118,F$2),F$3))/(F$3-F$2)),1),""))</f>
        <v/>
      </c>
      <c r="G122" s="165">
        <f>IF(OR(G$4=0,Data_wide!$J$118=""),"",IFERROR(ROUND(IF(G$4=1,1+9*(MIN(MAX(Data_wide!$J$118,G$2),G$3)-G$2)/(G$3-G$2),1+9*(G$3-MIN(MAX(Data_wide!$J$118,G$2),G$3))/(G$3-G$2)),1),""))</f>
        <v/>
      </c>
      <c r="H122" s="165">
        <f>IF(OR(H$4=0,Data_wide!$K$118=""),"",IFERROR(ROUND(IF(H$4=1,1+9*(MIN(MAX(Data_wide!$K$118,H$2),H$3)-H$2)/(H$3-H$2),1+9*(H$3-MIN(MAX(Data_wide!$K$118,H$2),H$3))/(H$3-H$2)),1),""))</f>
        <v/>
      </c>
      <c r="I122" s="165">
        <f>IF(OR(I$4=0,Data_wide!$L$118=""),"",IFERROR(ROUND(IF(I$4=1,1+9*(MIN(MAX(Data_wide!$L$118,I$2),I$3)-I$2)/(I$3-I$2),1+9*(I$3-MIN(MAX(Data_wide!$L$118,I$2),I$3))/(I$3-I$2)),1),""))</f>
        <v/>
      </c>
      <c r="J122" s="165">
        <f>IF(OR(J$4=0,Data_wide!$M$118=""),"",IFERROR(ROUND(IF(J$4=1,1+9*(MIN(MAX(Data_wide!$M$118,J$2),J$3)-J$2)/(J$3-J$2),1+9*(J$3-MIN(MAX(Data_wide!$M$118,J$2),J$3))/(J$3-J$2)),1),""))</f>
        <v/>
      </c>
      <c r="K122" s="165">
        <f>IF(OR(K$4=0,Data_wide!$N$118=""),"",IFERROR(ROUND(IF(K$4=1,1+9*(MIN(MAX(Data_wide!$N$118,K$2),K$3)-K$2)/(K$3-K$2),1+9*(K$3-MIN(MAX(Data_wide!$N$118,K$2),K$3))/(K$3-K$2)),1),""))</f>
        <v/>
      </c>
      <c r="L122" s="165">
        <f>IF(OR(L$4=0,Data_wide!$O$118=""),"",IFERROR(ROUND(IF(L$4=1,1+9*(MIN(MAX(Data_wide!$O$118,L$2),L$3)-L$2)/(L$3-L$2),1+9*(L$3-MIN(MAX(Data_wide!$O$118,L$2),L$3))/(L$3-L$2)),1),""))</f>
        <v/>
      </c>
      <c r="M122" s="165">
        <f>IF(OR(M$4=0,Data_wide!$P$118=""),"",IFERROR(ROUND(IF(M$4=1,1+9*(MIN(MAX(Data_wide!$P$118,M$2),M$3)-M$2)/(M$3-M$2),1+9*(M$3-MIN(MAX(Data_wide!$P$118,M$2),M$3))/(M$3-M$2)),1),""))</f>
        <v/>
      </c>
      <c r="N122" s="165">
        <f>IF(OR(N$4=0,Data_wide!$Q$118=""),"",IFERROR(ROUND(IF(N$4=1,1+9*(MIN(MAX(Data_wide!$Q$118,N$2),N$3)-N$2)/(N$3-N$2),1+9*(N$3-MIN(MAX(Data_wide!$Q$118,N$2),N$3))/(N$3-N$2)),1),""))</f>
        <v/>
      </c>
      <c r="O122" s="165">
        <f>IF(OR(O$4=0,Data_wide!$R$118=""),"",IFERROR(ROUND(IF(O$4=1,1+9*(MIN(MAX(Data_wide!$R$118,O$2),O$3)-O$2)/(O$3-O$2),1+9*(O$3-MIN(MAX(Data_wide!$R$118,O$2),O$3))/(O$3-O$2)),1),""))</f>
        <v/>
      </c>
      <c r="P122" s="165">
        <f>IF(OR(P$4=0,Data_wide!$S$118=""),"",IFERROR(ROUND(IF(P$4=1,1+9*(MIN(MAX(Data_wide!$S$118,P$2),P$3)-P$2)/(P$3-P$2),1+9*(P$3-MIN(MAX(Data_wide!$S$118,P$2),P$3))/(P$3-P$2)),1),""))</f>
        <v/>
      </c>
      <c r="Q122" s="165">
        <f>IF(OR(Q$4=0,Data_wide!$T$118=""),"",IFERROR(ROUND(IF(Q$4=1,1+9*(MIN(MAX(Data_wide!$T$118,Q$2),Q$3)-Q$2)/(Q$3-Q$2),1+9*(Q$3-MIN(MAX(Data_wide!$T$118,Q$2),Q$3))/(Q$3-Q$2)),1),""))</f>
        <v/>
      </c>
      <c r="R122" s="165">
        <f>IF(OR(R$4=0,Data_wide!$U$118=""),"",IFERROR(ROUND(IF(R$4=1,1+9*(MIN(MAX(Data_wide!$U$118,R$2),R$3)-R$2)/(R$3-R$2),1+9*(R$3-MIN(MAX(Data_wide!$U$118,R$2),R$3))/(R$3-R$2)),1),""))</f>
        <v/>
      </c>
      <c r="S122" s="165">
        <f>IF(OR(S$4=0,Data_wide!$V$118=""),"",IFERROR(ROUND(IF(S$4=1,1+9*(MIN(MAX(Data_wide!$V$118,S$2),S$3)-S$2)/(S$3-S$2),1+9*(S$3-MIN(MAX(Data_wide!$V$118,S$2),S$3))/(S$3-S$2)),1),""))</f>
        <v/>
      </c>
      <c r="T122" s="165">
        <f>IF(OR(T$4=0,Data_wide!$W$118=""),"",IFERROR(ROUND(IF(T$4=1,1+9*(MIN(MAX(Data_wide!$W$118,T$2),T$3)-T$2)/(T$3-T$2),1+9*(T$3-MIN(MAX(Data_wide!$W$118,T$2),T$3))/(T$3-T$2)),1),""))</f>
        <v/>
      </c>
      <c r="U122" s="165">
        <f>IF(OR(U$4=0,Data_wide!$X$118=""),"",IFERROR(ROUND(IF(U$4=1,1+9*(MIN(MAX(Data_wide!$X$118,U$2),U$3)-U$2)/(U$3-U$2),1+9*(U$3-MIN(MAX(Data_wide!$X$118,U$2),U$3))/(U$3-U$2)),1),""))</f>
        <v/>
      </c>
      <c r="V122" s="165">
        <f>IF(OR(V$4=0,Data_wide!$Y$118=""),"",IFERROR(ROUND(IF(V$4=1,1+9*(MIN(MAX(Data_wide!$Y$118,V$2),V$3)-V$2)/(V$3-V$2),1+9*(V$3-MIN(MAX(Data_wide!$Y$118,V$2),V$3))/(V$3-V$2)),1),""))</f>
        <v/>
      </c>
      <c r="W122" s="165">
        <f>IF(OR(W$4=0,Data_wide!$Z$118=""),"",IFERROR(ROUND(IF(W$4=1,1+9*(MIN(MAX(Data_wide!$Z$118,W$2),W$3)-W$2)/(W$3-W$2),1+9*(W$3-MIN(MAX(Data_wide!$Z$118,W$2),W$3))/(W$3-W$2)),1),""))</f>
        <v/>
      </c>
      <c r="X122" s="165">
        <f>IF(OR(X$4=0,Data_wide!$AA$118=""),"",IFERROR(ROUND(IF(X$4=1,1+9*(MIN(MAX(Data_wide!$AA$118,X$2),X$3)-X$2)/(X$3-X$2),1+9*(X$3-MIN(MAX(Data_wide!$AA$118,X$2),X$3))/(X$3-X$2)),1),""))</f>
        <v/>
      </c>
      <c r="Y122" s="165">
        <f>IF(OR(Y$4=0,Data_wide!$AB$118=""),"",IFERROR(ROUND(IF(Y$4=1,1+9*(MIN(MAX(Data_wide!$AB$118,Y$2),Y$3)-Y$2)/(Y$3-Y$2),1+9*(Y$3-MIN(MAX(Data_wide!$AB$118,Y$2),Y$3))/(Y$3-Y$2)),1),""))</f>
        <v/>
      </c>
      <c r="Z122" s="165">
        <f>IF(OR(Z$4=0,Data_wide!$AC$118=""),"",IFERROR(ROUND(IF(Z$4=1,1+9*(MIN(MAX(Data_wide!$AC$118,Z$2),Z$3)-Z$2)/(Z$3-Z$2),1+9*(Z$3-MIN(MAX(Data_wide!$AC$118,Z$2),Z$3))/(Z$3-Z$2)),1),""))</f>
        <v/>
      </c>
      <c r="AA122" s="165">
        <f>IF(OR(AA$4=0,Data_wide!$AD$118=""),"",IFERROR(ROUND(IF(AA$4=1,1+9*(MIN(MAX(Data_wide!$AD$118,AA$2),AA$3)-AA$2)/(AA$3-AA$2),1+9*(AA$3-MIN(MAX(Data_wide!$AD$118,AA$2),AA$3))/(AA$3-AA$2)),1),""))</f>
        <v/>
      </c>
      <c r="AB122" s="165">
        <f>IF(OR(AB$4=0,Data_wide!$AE$118=""),"",IFERROR(ROUND(IF(AB$4=1,1+9*(MIN(MAX(Data_wide!$AE$118,AB$2),AB$3)-AB$2)/(AB$3-AB$2),1+9*(AB$3-MIN(MAX(Data_wide!$AE$118,AB$2),AB$3))/(AB$3-AB$2)),1),""))</f>
        <v/>
      </c>
      <c r="AC122" s="165">
        <f>IF(OR(AC$4=0,Data_wide!$AF$118=""),"",IFERROR(ROUND(IF(AC$4=1,1+9*(MIN(MAX(Data_wide!$AF$118,AC$2),AC$3)-AC$2)/(AC$3-AC$2),1+9*(AC$3-MIN(MAX(Data_wide!$AF$118,AC$2),AC$3))/(AC$3-AC$2)),1),""))</f>
        <v/>
      </c>
      <c r="AD122" s="165">
        <f>IF(OR(AD$4=0,Data_wide!$AG$118=""),"",IFERROR(ROUND(IF(AD$4=1,1+9*(MIN(MAX(Data_wide!$AG$118,AD$2),AD$3)-AD$2)/(AD$3-AD$2),1+9*(AD$3-MIN(MAX(Data_wide!$AG$118,AD$2),AD$3))/(AD$3-AD$2)),1),""))</f>
        <v/>
      </c>
      <c r="AE122" s="165">
        <f>IF(OR(AE$4=0,Data_wide!$AH$118=""),"",IFERROR(ROUND(IF(AE$4=1,1+9*(MIN(MAX(Data_wide!$AH$118,AE$2),AE$3)-AE$2)/(AE$3-AE$2),1+9*(AE$3-MIN(MAX(Data_wide!$AH$118,AE$2),AE$3))/(AE$3-AE$2)),1),""))</f>
        <v/>
      </c>
      <c r="AF122" s="165">
        <f>IF(OR(AF$4=0,Data_wide!$AI$118=""),"",IFERROR(ROUND(IF(AF$4=1,1+9*(MIN(MAX(Data_wide!$AI$118,AF$2),AF$3)-AF$2)/(AF$3-AF$2),1+9*(AF$3-MIN(MAX(Data_wide!$AI$118,AF$2),AF$3))/(AF$3-AF$2)),1),""))</f>
        <v/>
      </c>
      <c r="AG122" s="165">
        <f>IF(OR(AG$4=0,Data_wide!$AJ$118=""),"",IFERROR(ROUND(IF(AG$4=1,1+9*(MIN(MAX(Data_wide!$AJ$118,AG$2),AG$3)-AG$2)/(AG$3-AG$2),1+9*(AG$3-MIN(MAX(Data_wide!$AJ$118,AG$2),AG$3))/(AG$3-AG$2)),1),""))</f>
        <v/>
      </c>
      <c r="AH122" s="165">
        <f>IF(OR(AH$4=0,Data_wide!$AK$118=""),"",IFERROR(ROUND(IF(AH$4=1,1+9*(MIN(MAX(Data_wide!$AK$118,AH$2),AH$3)-AH$2)/(AH$3-AH$2),1+9*(AH$3-MIN(MAX(Data_wide!$AK$118,AH$2),AH$3))/(AH$3-AH$2)),1),""))</f>
        <v/>
      </c>
      <c r="AI122" s="165">
        <f>IF(OR(AI$4=0,Data_wide!$AL$118=""),"",IFERROR(ROUND(IF(AI$4=1,1+9*(MIN(MAX(Data_wide!$AL$118,AI$2),AI$3)-AI$2)/(AI$3-AI$2),1+9*(AI$3-MIN(MAX(Data_wide!$AL$118,AI$2),AI$3))/(AI$3-AI$2)),1),""))</f>
        <v/>
      </c>
      <c r="AJ122" s="165">
        <f>IF(OR(AJ$4=0,Data_wide!$AM$118=""),"",IFERROR(ROUND(IF(AJ$4=1,1+9*(MIN(MAX(Data_wide!$AM$118,AJ$2),AJ$3)-AJ$2)/(AJ$3-AJ$2),1+9*(AJ$3-MIN(MAX(Data_wide!$AM$118,AJ$2),AJ$3))/(AJ$3-AJ$2)),1),""))</f>
        <v/>
      </c>
      <c r="AK122" s="165">
        <f>IF(OR(AK$4=0,Data_wide!$AN$118=""),"",IFERROR(ROUND(IF(AK$4=1,1+9*(MIN(MAX(Data_wide!$AN$118,AK$2),AK$3)-AK$2)/(AK$3-AK$2),1+9*(AK$3-MIN(MAX(Data_wide!$AN$118,AK$2),AK$3))/(AK$3-AK$2)),1),""))</f>
        <v/>
      </c>
      <c r="AL122" s="165">
        <f>IF(OR(AL$4=0,Data_wide!$AO$118=""),"",IFERROR(ROUND(IF(AL$4=1,1+9*(MIN(MAX(Data_wide!$AO$118,AL$2),AL$3)-AL$2)/(AL$3-AL$2),1+9*(AL$3-MIN(MAX(Data_wide!$AO$118,AL$2),AL$3))/(AL$3-AL$2)),1),""))</f>
        <v/>
      </c>
      <c r="AM122" s="165">
        <f>IF(OR(AM$4=0,Data_wide!$AP$118=""),"",IFERROR(ROUND(IF(AM$4=1,1+9*(MIN(MAX(Data_wide!$AP$118,AM$2),AM$3)-AM$2)/(AM$3-AM$2),1+9*(AM$3-MIN(MAX(Data_wide!$AP$118,AM$2),AM$3))/(AM$3-AM$2)),1),""))</f>
        <v/>
      </c>
      <c r="AN122" s="165">
        <f>IF(OR(AN$4=0,Data_wide!$AQ$118=""),"",IFERROR(ROUND(IF(AN$4=1,1+9*(MIN(MAX(Data_wide!$AQ$118,AN$2),AN$3)-AN$2)/(AN$3-AN$2),1+9*(AN$3-MIN(MAX(Data_wide!$AQ$118,AN$2),AN$3))/(AN$3-AN$2)),1),""))</f>
        <v/>
      </c>
      <c r="AO122" s="165">
        <f>IF(OR(AO$4=0,Data_wide!$AR$118=""),"",IFERROR(ROUND(IF(AO$4=1,1+9*(MIN(MAX(Data_wide!$AR$118,AO$2),AO$3)-AO$2)/(AO$3-AO$2),1+9*(AO$3-MIN(MAX(Data_wide!$AR$118,AO$2),AO$3))/(AO$3-AO$2)),1),""))</f>
        <v/>
      </c>
      <c r="AP122" s="165">
        <f>IF(OR(AP$4=0,Data_wide!$AS$118=""),"",IFERROR(ROUND(IF(AP$4=1,1+9*(MIN(MAX(Data_wide!$AS$118,AP$2),AP$3)-AP$2)/(AP$3-AP$2),1+9*(AP$3-MIN(MAX(Data_wide!$AS$118,AP$2),AP$3))/(AP$3-AP$2)),1),""))</f>
        <v/>
      </c>
      <c r="AQ122" s="165">
        <f>IF(OR(AQ$4=0,Data_wide!$AT$118=""),"",IFERROR(ROUND(IF(AQ$4=1,1+9*(MIN(MAX(Data_wide!$AT$118,AQ$2),AQ$3)-AQ$2)/(AQ$3-AQ$2),1+9*(AQ$3-MIN(MAX(Data_wide!$AT$118,AQ$2),AQ$3))/(AQ$3-AQ$2)),1),""))</f>
        <v/>
      </c>
      <c r="AR122" s="165">
        <f>IF(OR(AR$4=0,Data_wide!$AU$118=""),"",IFERROR(ROUND(IF(AR$4=1,1+9*(MIN(MAX(Data_wide!$AU$118,AR$2),AR$3)-AR$2)/(AR$3-AR$2),1+9*(AR$3-MIN(MAX(Data_wide!$AU$118,AR$2),AR$3))/(AR$3-AR$2)),1),""))</f>
        <v/>
      </c>
      <c r="AS122" s="165">
        <f>IF(OR(AS$4=0,Data_wide!$AV$118=""),"",IFERROR(ROUND(IF(AS$4=1,1+9*(MIN(MAX(Data_wide!$AV$118,AS$2),AS$3)-AS$2)/(AS$3-AS$2),1+9*(AS$3-MIN(MAX(Data_wide!$AV$118,AS$2),AS$3))/(AS$3-AS$2)),1),""))</f>
        <v/>
      </c>
      <c r="AT122" s="165">
        <f>IF(OR(AT$4=0,Data_wide!$AW$118=""),"",IFERROR(ROUND(IF(AT$4=1,1+9*(MIN(MAX(Data_wide!$AW$118,AT$2),AT$3)-AT$2)/(AT$3-AT$2),1+9*(AT$3-MIN(MAX(Data_wide!$AW$118,AT$2),AT$3))/(AT$3-AT$2)),1),""))</f>
        <v/>
      </c>
      <c r="AU122" s="165">
        <f>IF(OR(AU$4=0,Data_wide!$AX$118=""),"",IFERROR(ROUND(IF(AU$4=1,1+9*(MIN(MAX(Data_wide!$AX$118,AU$2),AU$3)-AU$2)/(AU$3-AU$2),1+9*(AU$3-MIN(MAX(Data_wide!$AX$118,AU$2),AU$3))/(AU$3-AU$2)),1),""))</f>
        <v/>
      </c>
      <c r="AV122" s="165">
        <f>IF(OR(AV$4=0,Data_wide!$AY$118=""),"",IFERROR(ROUND(IF(AV$4=1,1+9*(MIN(MAX(Data_wide!$AY$118,AV$2),AV$3)-AV$2)/(AV$3-AV$2),1+9*(AV$3-MIN(MAX(Data_wide!$AY$118,AV$2),AV$3))/(AV$3-AV$2)),1),""))</f>
        <v/>
      </c>
      <c r="AW122" s="165">
        <f>IF(OR(AW$4=0,Data_wide!$AZ$118=""),"",IFERROR(ROUND(IF(AW$4=1,1+9*(MIN(MAX(Data_wide!$AZ$118,AW$2),AW$3)-AW$2)/(AW$3-AW$2),1+9*(AW$3-MIN(MAX(Data_wide!$AZ$118,AW$2),AW$3))/(AW$3-AW$2)),1),""))</f>
        <v/>
      </c>
      <c r="AX122" s="165">
        <f>IF(OR(AX$4=0,Data_wide!$BA$118=""),"",IFERROR(ROUND(IF(AX$4=1,1+9*(MIN(MAX(Data_wide!$BA$118,AX$2),AX$3)-AX$2)/(AX$3-AX$2),1+9*(AX$3-MIN(MAX(Data_wide!$BA$118,AX$2),AX$3))/(AX$3-AX$2)),1),""))</f>
        <v/>
      </c>
      <c r="AY122" s="165">
        <f>IF(OR(AY$4=0,Data_wide!$BB$118=""),"",IFERROR(ROUND(IF(AY$4=1,1+9*(MIN(MAX(Data_wide!$BB$118,AY$2),AY$3)-AY$2)/(AY$3-AY$2),1+9*(AY$3-MIN(MAX(Data_wide!$BB$118,AY$2),AY$3))/(AY$3-AY$2)),1),""))</f>
        <v/>
      </c>
      <c r="AZ122" s="165">
        <f>IF(OR(AZ$4=0,Data_wide!$BC$118=""),"",IFERROR(ROUND(IF(AZ$4=1,1+9*(MIN(MAX(Data_wide!$BC$118,AZ$2),AZ$3)-AZ$2)/(AZ$3-AZ$2),1+9*(AZ$3-MIN(MAX(Data_wide!$BC$118,AZ$2),AZ$3))/(AZ$3-AZ$2)),1),""))</f>
        <v/>
      </c>
      <c r="BA122" s="165">
        <f>IF(OR(BA$4=0,Data_wide!$BD$118=""),"",IFERROR(ROUND(IF(BA$4=1,1+9*(MIN(MAX(Data_wide!$BD$118,BA$2),BA$3)-BA$2)/(BA$3-BA$2),1+9*(BA$3-MIN(MAX(Data_wide!$BD$118,BA$2),BA$3))/(BA$3-BA$2)),1),""))</f>
        <v/>
      </c>
      <c r="BB122" s="165">
        <f>IF(OR(BB$4=0,Data_wide!$BE$118=""),"",IFERROR(ROUND(IF(BB$4=1,1+9*(MIN(MAX(Data_wide!$BE$118,BB$2),BB$3)-BB$2)/(BB$3-BB$2),1+9*(BB$3-MIN(MAX(Data_wide!$BE$118,BB$2),BB$3))/(BB$3-BB$2)),1),""))</f>
        <v/>
      </c>
      <c r="BC122" s="165">
        <f>IF(OR(BC$4=0,Data_wide!$BF$118=""),"",IFERROR(ROUND(IF(BC$4=1,1+9*(MIN(MAX(Data_wide!$BF$118,BC$2),BC$3)-BC$2)/(BC$3-BC$2),1+9*(BC$3-MIN(MAX(Data_wide!$BF$118,BC$2),BC$3))/(BC$3-BC$2)),1),""))</f>
        <v/>
      </c>
      <c r="BD122" s="165">
        <f>IF(OR(BD$4=0,Data_wide!$BG$118=""),"",IFERROR(ROUND(IF(BD$4=1,1+9*(MIN(MAX(Data_wide!$BG$118,BD$2),BD$3)-BD$2)/(BD$3-BD$2),1+9*(BD$3-MIN(MAX(Data_wide!$BG$118,BD$2),BD$3))/(BD$3-BD$2)),1),""))</f>
        <v/>
      </c>
      <c r="BE122" s="165">
        <f>IF(OR(BE$4=0,Data_wide!$BH$118=""),"",IFERROR(ROUND(IF(BE$4=1,1+9*(MIN(MAX(Data_wide!$BH$118,BE$2),BE$3)-BE$2)/(BE$3-BE$2),1+9*(BE$3-MIN(MAX(Data_wide!$BH$118,BE$2),BE$3))/(BE$3-BE$2)),1),""))</f>
        <v/>
      </c>
      <c r="BF122" s="165">
        <f>IF(OR(BF$4=0,Data_wide!$BI$118=""),"",IFERROR(ROUND(IF(BF$4=1,1+9*(MIN(MAX(Data_wide!$BI$118,BF$2),BF$3)-BF$2)/(BF$3-BF$2),1+9*(BF$3-MIN(MAX(Data_wide!$BI$118,BF$2),BF$3))/(BF$3-BF$2)),1),""))</f>
        <v/>
      </c>
      <c r="BG122" s="165">
        <f>IF(OR(BG$4=0,Data_wide!$BJ$118=""),"",IFERROR(ROUND(IF(BG$4=1,1+9*(MIN(MAX(Data_wide!$BJ$118,BG$2),BG$3)-BG$2)/(BG$3-BG$2),1+9*(BG$3-MIN(MAX(Data_wide!$BJ$118,BG$2),BG$3))/(BG$3-BG$2)),1),""))</f>
        <v/>
      </c>
      <c r="BH122" s="165">
        <f>IF(OR(BH$4=0,Data_wide!$BK$118=""),"",IFERROR(ROUND(IF(BH$4=1,1+9*(MIN(MAX(Data_wide!$BK$118,BH$2),BH$3)-BH$2)/(BH$3-BH$2),1+9*(BH$3-MIN(MAX(Data_wide!$BK$118,BH$2),BH$3))/(BH$3-BH$2)),1),""))</f>
        <v/>
      </c>
      <c r="BI122" s="165">
        <f>IF(OR(BI$4=0,Data_wide!$BL$118=""),"",IFERROR(ROUND(IF(BI$4=1,1+9*(MIN(MAX(Data_wide!$BL$118,BI$2),BI$3)-BI$2)/(BI$3-BI$2),1+9*(BI$3-MIN(MAX(Data_wide!$BL$118,BI$2),BI$3))/(BI$3-BI$2)),1),""))</f>
        <v/>
      </c>
      <c r="BJ122" s="165">
        <f>IF(OR(BJ$4=0,Data_wide!$BM$118=""),"",IFERROR(ROUND(IF(BJ$4=1,1+9*(MIN(MAX(Data_wide!$BM$118,BJ$2),BJ$3)-BJ$2)/(BJ$3-BJ$2),1+9*(BJ$3-MIN(MAX(Data_wide!$BM$118,BJ$2),BJ$3))/(BJ$3-BJ$2)),1),""))</f>
        <v/>
      </c>
      <c r="BK122" s="165">
        <f>IF(OR(BK$4=0,Data_wide!$BN$118=""),"",IFERROR(ROUND(IF(BK$4=1,1+9*(MIN(MAX(Data_wide!$BN$118,BK$2),BK$3)-BK$2)/(BK$3-BK$2),1+9*(BK$3-MIN(MAX(Data_wide!$BN$118,BK$2),BK$3))/(BK$3-BK$2)),1),""))</f>
        <v/>
      </c>
      <c r="BL122" s="165">
        <f>IF(OR(BL$4=0,Data_wide!$BO$118=""),"",IFERROR(ROUND(IF(BL$4=1,1+9*(MIN(MAX(Data_wide!$BO$118,BL$2),BL$3)-BL$2)/(BL$3-BL$2),1+9*(BL$3-MIN(MAX(Data_wide!$BO$118,BL$2),BL$3))/(BL$3-BL$2)),1),""))</f>
        <v/>
      </c>
      <c r="BM122" s="165">
        <f>IF(OR(BM$4=0,Data_wide!$BP$118=""),"",IFERROR(ROUND(IF(BM$4=1,1+9*(MIN(MAX(Data_wide!$BP$118,BM$2),BM$3)-BM$2)/(BM$3-BM$2),1+9*(BM$3-MIN(MAX(Data_wide!$BP$118,BM$2),BM$3))/(BM$3-BM$2)),1),""))</f>
        <v/>
      </c>
      <c r="BN122" s="165">
        <f>IF(OR(BN$4=0,Data_wide!$BQ$118=""),"",IFERROR(ROUND(IF(BN$4=1,1+9*(MIN(MAX(Data_wide!$BQ$118,BN$2),BN$3)-BN$2)/(BN$3-BN$2),1+9*(BN$3-MIN(MAX(Data_wide!$BQ$118,BN$2),BN$3))/(BN$3-BN$2)),1),""))</f>
        <v/>
      </c>
      <c r="BO122" s="165">
        <f>IF(OR(BO$4=0,Data_wide!$BR$118=""),"",IFERROR(ROUND(IF(BO$4=1,1+9*(MIN(MAX(Data_wide!$BR$118,BO$2),BO$3)-BO$2)/(BO$3-BO$2),1+9*(BO$3-MIN(MAX(Data_wide!$BR$118,BO$2),BO$3))/(BO$3-BO$2)),1),""))</f>
        <v/>
      </c>
      <c r="BP122" s="165">
        <f>IF(OR(BP$4=0,Data_wide!$BS$118=""),"",IFERROR(ROUND(IF(BP$4=1,1+9*(MIN(MAX(Data_wide!$BS$118,BP$2),BP$3)-BP$2)/(BP$3-BP$2),1+9*(BP$3-MIN(MAX(Data_wide!$BS$118,BP$2),BP$3))/(BP$3-BP$2)),1),""))</f>
        <v/>
      </c>
      <c r="BQ122" s="165">
        <f>IF(OR(BQ$4=0,Data_wide!$BT$118=""),"",IFERROR(ROUND(IF(BQ$4=1,1+9*(MIN(MAX(Data_wide!$BT$118,BQ$2),BQ$3)-BQ$2)/(BQ$3-BQ$2),1+9*(BQ$3-MIN(MAX(Data_wide!$BT$118,BQ$2),BQ$3))/(BQ$3-BQ$2)),1),""))</f>
        <v/>
      </c>
      <c r="BR122" s="165">
        <f>IF(OR(BR$4=0,Data_wide!$BU$118=""),"",IFERROR(ROUND(IF(BR$4=1,1+9*(MIN(MAX(Data_wide!$BU$118,BR$2),BR$3)-BR$2)/(BR$3-BR$2),1+9*(BR$3-MIN(MAX(Data_wide!$BU$118,BR$2),BR$3))/(BR$3-BR$2)),1),""))</f>
        <v/>
      </c>
      <c r="BS122" s="165">
        <f>IF(OR(BS$4=0,Data_wide!$BV$118=""),"",IFERROR(ROUND(IF(BS$4=1,1+9*(MIN(MAX(Data_wide!$BV$118,BS$2),BS$3)-BS$2)/(BS$3-BS$2),1+9*(BS$3-MIN(MAX(Data_wide!$BV$118,BS$2),BS$3))/(BS$3-BS$2)),1),""))</f>
        <v/>
      </c>
      <c r="BT122" s="165">
        <f>IF(OR(BT$4=0,Data_wide!$BW$118=""),"",IFERROR(ROUND(IF(BT$4=1,1+9*(MIN(MAX(Data_wide!$BW$118,BT$2),BT$3)-BT$2)/(BT$3-BT$2),1+9*(BT$3-MIN(MAX(Data_wide!$BW$118,BT$2),BT$3))/(BT$3-BT$2)),1),""))</f>
        <v/>
      </c>
      <c r="BU122" s="165">
        <f>IF(OR(BU$4=0,Data_wide!$BX$118=""),"",IFERROR(ROUND(IF(BU$4=1,1+9*(MIN(MAX(Data_wide!$BX$118,BU$2),BU$3)-BU$2)/(BU$3-BU$2),1+9*(BU$3-MIN(MAX(Data_wide!$BX$118,BU$2),BU$3))/(BU$3-BU$2)),1),""))</f>
        <v/>
      </c>
      <c r="BV122" s="165">
        <f>IF(OR(BV$4=0,Data_wide!$BY$118=""),"",IFERROR(ROUND(IF(BV$4=1,1+9*(MIN(MAX(Data_wide!$BY$118,BV$2),BV$3)-BV$2)/(BV$3-BV$2),1+9*(BV$3-MIN(MAX(Data_wide!$BY$118,BV$2),BV$3))/(BV$3-BV$2)),1),""))</f>
        <v/>
      </c>
      <c r="BW122" s="165">
        <f>IF(OR(BW$4=0,Data_wide!$BZ$118=""),"",IFERROR(ROUND(IF(BW$4=1,1+9*(MIN(MAX(Data_wide!$BZ$118,BW$2),BW$3)-BW$2)/(BW$3-BW$2),1+9*(BW$3-MIN(MAX(Data_wide!$BZ$118,BW$2),BW$3))/(BW$3-BW$2)),1),""))</f>
        <v/>
      </c>
      <c r="BX122" s="165">
        <f>IF(OR(BX$4=0,Data_wide!$CA$118=""),"",IFERROR(ROUND(IF(BX$4=1,1+9*(MIN(MAX(Data_wide!$CA$118,BX$2),BX$3)-BX$2)/(BX$3-BX$2),1+9*(BX$3-MIN(MAX(Data_wide!$CA$118,BX$2),BX$3))/(BX$3-BX$2)),1),""))</f>
        <v/>
      </c>
      <c r="BY122" s="165">
        <f>IF(OR(BY$4=0,Data_wide!$CB$118=""),"",IFERROR(ROUND(IF(BY$4=1,1+9*(MIN(MAX(Data_wide!$CB$118,BY$2),BY$3)-BY$2)/(BY$3-BY$2),1+9*(BY$3-MIN(MAX(Data_wide!$CB$118,BY$2),BY$3))/(BY$3-BY$2)),1),""))</f>
        <v/>
      </c>
      <c r="BZ122" s="165">
        <f>IF(OR(BZ$4=0,Data_wide!$CC$118=""),"",IFERROR(ROUND(IF(BZ$4=1,1+9*(MIN(MAX(Data_wide!$CC$118,BZ$2),BZ$3)-BZ$2)/(BZ$3-BZ$2),1+9*(BZ$3-MIN(MAX(Data_wide!$CC$118,BZ$2),BZ$3))/(BZ$3-BZ$2)),1),""))</f>
        <v/>
      </c>
      <c r="CA122" s="165">
        <f>IF(OR(CA$4=0,Data_wide!$CD$118=""),"",IFERROR(ROUND(IF(CA$4=1,1+9*(MIN(MAX(Data_wide!$CD$118,CA$2),CA$3)-CA$2)/(CA$3-CA$2),1+9*(CA$3-MIN(MAX(Data_wide!$CD$118,CA$2),CA$3))/(CA$3-CA$2)),1),""))</f>
        <v/>
      </c>
      <c r="CB122" s="165">
        <f>IF(OR(CB$4=0,Data_wide!$CE$118=""),"",IFERROR(ROUND(IF(CB$4=1,1+9*(MIN(MAX(Data_wide!$CE$118,CB$2),CB$3)-CB$2)/(CB$3-CB$2),1+9*(CB$3-MIN(MAX(Data_wide!$CE$118,CB$2),CB$3))/(CB$3-CB$2)),1),""))</f>
        <v/>
      </c>
      <c r="CC122" s="165">
        <f>IF(OR(CC$4=0,Data_wide!$CF$118=""),"",IFERROR(ROUND(IF(CC$4=1,1+9*(MIN(MAX(Data_wide!$CF$118,CC$2),CC$3)-CC$2)/(CC$3-CC$2),1+9*(CC$3-MIN(MAX(Data_wide!$CF$118,CC$2),CC$3))/(CC$3-CC$2)),1),""))</f>
        <v/>
      </c>
      <c r="CD122" s="165">
        <f>IF(OR(CD$4=0,Data_wide!$CG$118=""),"",IFERROR(ROUND(IF(CD$4=1,1+9*(MIN(MAX(Data_wide!$CG$118,CD$2),CD$3)-CD$2)/(CD$3-CD$2),1+9*(CD$3-MIN(MAX(Data_wide!$CG$118,CD$2),CD$3))/(CD$3-CD$2)),1),""))</f>
        <v/>
      </c>
      <c r="CE122" s="165">
        <f>IF(OR(CE$4=0,Data_wide!$CH$118=""),"",IFERROR(ROUND(IF(CE$4=1,1+9*(MIN(MAX(Data_wide!$CH$118,CE$2),CE$3)-CE$2)/(CE$3-CE$2),1+9*(CE$3-MIN(MAX(Data_wide!$CH$118,CE$2),CE$3))/(CE$3-CE$2)),1),""))</f>
        <v/>
      </c>
      <c r="CF122" s="165">
        <f>IF(OR(CF$4=0,Data_wide!$CI$118=""),"",IFERROR(ROUND(IF(CF$4=1,1+9*(MIN(MAX(Data_wide!$CI$118,CF$2),CF$3)-CF$2)/(CF$3-CF$2),1+9*(CF$3-MIN(MAX(Data_wide!$CI$118,CF$2),CF$3))/(CF$3-CF$2)),1),""))</f>
        <v/>
      </c>
      <c r="CG122" s="165">
        <f>IF(OR(CG$4=0,Data_wide!$CJ$118=""),"",IFERROR(ROUND(IF(CG$4=1,1+9*(MIN(MAX(Data_wide!$CJ$118,CG$2),CG$3)-CG$2)/(CG$3-CG$2),1+9*(CG$3-MIN(MAX(Data_wide!$CJ$118,CG$2),CG$3))/(CG$3-CG$2)),1),""))</f>
        <v/>
      </c>
      <c r="CH122" s="165">
        <f>IF(OR(CH$4=0,Data_wide!$CK$118=""),"",IFERROR(ROUND(IF(CH$4=1,1+9*(MIN(MAX(Data_wide!$CK$118,CH$2),CH$3)-CH$2)/(CH$3-CH$2),1+9*(CH$3-MIN(MAX(Data_wide!$CK$118,CH$2),CH$3))/(CH$3-CH$2)),1),""))</f>
        <v/>
      </c>
      <c r="CI122" s="165">
        <f>IF(OR(CI$4=0,Data_wide!$CL$118=""),"",IFERROR(ROUND(IF(CI$4=1,1+9*(MIN(MAX(Data_wide!$CL$118,CI$2),CI$3)-CI$2)/(CI$3-CI$2),1+9*(CI$3-MIN(MAX(Data_wide!$CL$118,CI$2),CI$3))/(CI$3-CI$2)),1),""))</f>
        <v/>
      </c>
      <c r="CJ122" s="165">
        <f>IF(OR(CJ$4=0,Data_wide!$CM$118=""),"",IFERROR(ROUND(IF(CJ$4=1,1+9*(MIN(MAX(Data_wide!$CM$118,CJ$2),CJ$3)-CJ$2)/(CJ$3-CJ$2),1+9*(CJ$3-MIN(MAX(Data_wide!$CM$118,CJ$2),CJ$3))/(CJ$3-CJ$2)),1),""))</f>
        <v/>
      </c>
      <c r="CK122" s="165">
        <f>IF(OR(CK$4=0,Data_wide!$CN$118=""),"",IFERROR(ROUND(IF(CK$4=1,1+9*(MIN(MAX(Data_wide!$CN$118,CK$2),CK$3)-CK$2)/(CK$3-CK$2),1+9*(CK$3-MIN(MAX(Data_wide!$CN$118,CK$2),CK$3))/(CK$3-CK$2)),1),""))</f>
        <v/>
      </c>
      <c r="CL122" s="165">
        <f>IF(OR(CL$4=0,Data_wide!$CO$118=""),"",IFERROR(ROUND(IF(CL$4=1,1+9*(MIN(MAX(Data_wide!$CO$118,CL$2),CL$3)-CL$2)/(CL$3-CL$2),1+9*(CL$3-MIN(MAX(Data_wide!$CO$118,CL$2),CL$3))/(CL$3-CL$2)),1),""))</f>
        <v/>
      </c>
      <c r="CM122" s="165">
        <f>IF(OR(CM$4=0,Data_wide!$CP$118=""),"",IFERROR(ROUND(IF(CM$4=1,1+9*(MIN(MAX(Data_wide!$CP$118,CM$2),CM$3)-CM$2)/(CM$3-CM$2),1+9*(CM$3-MIN(MAX(Data_wide!$CP$118,CM$2),CM$3))/(CM$3-CM$2)),1),""))</f>
        <v/>
      </c>
      <c r="CN122" s="165">
        <f>IF(OR(CN$4=0,Data_wide!$CQ$118=""),"",IFERROR(ROUND(IF(CN$4=1,1+9*(MIN(MAX(Data_wide!$CQ$118,CN$2),CN$3)-CN$2)/(CN$3-CN$2),1+9*(CN$3-MIN(MAX(Data_wide!$CQ$118,CN$2),CN$3))/(CN$3-CN$2)),1),""))</f>
        <v/>
      </c>
      <c r="CO122" s="165">
        <f>IF(OR(CO$4=0,Data_wide!$CR$118=""),"",IFERROR(ROUND(IF(CO$4=1,1+9*(MIN(MAX(Data_wide!$CR$118,CO$2),CO$3)-CO$2)/(CO$3-CO$2),1+9*(CO$3-MIN(MAX(Data_wide!$CR$118,CO$2),CO$3))/(CO$3-CO$2)),1),""))</f>
        <v/>
      </c>
    </row>
    <row r="123" ht="14" customHeight="1">
      <c r="A123" s="161" t="inlineStr">
        <is>
          <t>MAC</t>
        </is>
      </c>
      <c r="B123" s="161" t="inlineStr">
        <is>
          <t>Macao SAR, China</t>
        </is>
      </c>
      <c r="C123" s="165">
        <f>IF(OR(C$4=0,Data_wide!$F$119=""),"",IFERROR(ROUND(IF(C$4=1,1+9*(MIN(MAX(Data_wide!$F$119,C$2),C$3)-C$2)/(C$3-C$2),1+9*(C$3-MIN(MAX(Data_wide!$F$119,C$2),C$3))/(C$3-C$2)),1),""))</f>
        <v/>
      </c>
      <c r="D123" s="165">
        <f>IF(OR(D$4=0,Data_wide!$G$119=""),"",IFERROR(ROUND(IF(D$4=1,1+9*(MIN(MAX(Data_wide!$G$119,D$2),D$3)-D$2)/(D$3-D$2),1+9*(D$3-MIN(MAX(Data_wide!$G$119,D$2),D$3))/(D$3-D$2)),1),""))</f>
        <v/>
      </c>
      <c r="E123" s="165">
        <f>IF(OR(E$4=0,Data_wide!$H$119=""),"",IFERROR(ROUND(IF(E$4=1,1+9*(MIN(MAX(Data_wide!$H$119,E$2),E$3)-E$2)/(E$3-E$2),1+9*(E$3-MIN(MAX(Data_wide!$H$119,E$2),E$3))/(E$3-E$2)),1),""))</f>
        <v/>
      </c>
      <c r="F123" s="165">
        <f>IF(OR(F$4=0,Data_wide!$I$119=""),"",IFERROR(ROUND(IF(F$4=1,1+9*(MIN(MAX(Data_wide!$I$119,F$2),F$3)-F$2)/(F$3-F$2),1+9*(F$3-MIN(MAX(Data_wide!$I$119,F$2),F$3))/(F$3-F$2)),1),""))</f>
        <v/>
      </c>
      <c r="G123" s="165">
        <f>IF(OR(G$4=0,Data_wide!$J$119=""),"",IFERROR(ROUND(IF(G$4=1,1+9*(MIN(MAX(Data_wide!$J$119,G$2),G$3)-G$2)/(G$3-G$2),1+9*(G$3-MIN(MAX(Data_wide!$J$119,G$2),G$3))/(G$3-G$2)),1),""))</f>
        <v/>
      </c>
      <c r="H123" s="165">
        <f>IF(OR(H$4=0,Data_wide!$K$119=""),"",IFERROR(ROUND(IF(H$4=1,1+9*(MIN(MAX(Data_wide!$K$119,H$2),H$3)-H$2)/(H$3-H$2),1+9*(H$3-MIN(MAX(Data_wide!$K$119,H$2),H$3))/(H$3-H$2)),1),""))</f>
        <v/>
      </c>
      <c r="I123" s="165">
        <f>IF(OR(I$4=0,Data_wide!$L$119=""),"",IFERROR(ROUND(IF(I$4=1,1+9*(MIN(MAX(Data_wide!$L$119,I$2),I$3)-I$2)/(I$3-I$2),1+9*(I$3-MIN(MAX(Data_wide!$L$119,I$2),I$3))/(I$3-I$2)),1),""))</f>
        <v/>
      </c>
      <c r="J123" s="165">
        <f>IF(OR(J$4=0,Data_wide!$M$119=""),"",IFERROR(ROUND(IF(J$4=1,1+9*(MIN(MAX(Data_wide!$M$119,J$2),J$3)-J$2)/(J$3-J$2),1+9*(J$3-MIN(MAX(Data_wide!$M$119,J$2),J$3))/(J$3-J$2)),1),""))</f>
        <v/>
      </c>
      <c r="K123" s="165">
        <f>IF(OR(K$4=0,Data_wide!$N$119=""),"",IFERROR(ROUND(IF(K$4=1,1+9*(MIN(MAX(Data_wide!$N$119,K$2),K$3)-K$2)/(K$3-K$2),1+9*(K$3-MIN(MAX(Data_wide!$N$119,K$2),K$3))/(K$3-K$2)),1),""))</f>
        <v/>
      </c>
      <c r="L123" s="165">
        <f>IF(OR(L$4=0,Data_wide!$O$119=""),"",IFERROR(ROUND(IF(L$4=1,1+9*(MIN(MAX(Data_wide!$O$119,L$2),L$3)-L$2)/(L$3-L$2),1+9*(L$3-MIN(MAX(Data_wide!$O$119,L$2),L$3))/(L$3-L$2)),1),""))</f>
        <v/>
      </c>
      <c r="M123" s="165">
        <f>IF(OR(M$4=0,Data_wide!$P$119=""),"",IFERROR(ROUND(IF(M$4=1,1+9*(MIN(MAX(Data_wide!$P$119,M$2),M$3)-M$2)/(M$3-M$2),1+9*(M$3-MIN(MAX(Data_wide!$P$119,M$2),M$3))/(M$3-M$2)),1),""))</f>
        <v/>
      </c>
      <c r="N123" s="165">
        <f>IF(OR(N$4=0,Data_wide!$Q$119=""),"",IFERROR(ROUND(IF(N$4=1,1+9*(MIN(MAX(Data_wide!$Q$119,N$2),N$3)-N$2)/(N$3-N$2),1+9*(N$3-MIN(MAX(Data_wide!$Q$119,N$2),N$3))/(N$3-N$2)),1),""))</f>
        <v/>
      </c>
      <c r="O123" s="165">
        <f>IF(OR(O$4=0,Data_wide!$R$119=""),"",IFERROR(ROUND(IF(O$4=1,1+9*(MIN(MAX(Data_wide!$R$119,O$2),O$3)-O$2)/(O$3-O$2),1+9*(O$3-MIN(MAX(Data_wide!$R$119,O$2),O$3))/(O$3-O$2)),1),""))</f>
        <v/>
      </c>
      <c r="P123" s="165">
        <f>IF(OR(P$4=0,Data_wide!$S$119=""),"",IFERROR(ROUND(IF(P$4=1,1+9*(MIN(MAX(Data_wide!$S$119,P$2),P$3)-P$2)/(P$3-P$2),1+9*(P$3-MIN(MAX(Data_wide!$S$119,P$2),P$3))/(P$3-P$2)),1),""))</f>
        <v/>
      </c>
      <c r="Q123" s="165">
        <f>IF(OR(Q$4=0,Data_wide!$T$119=""),"",IFERROR(ROUND(IF(Q$4=1,1+9*(MIN(MAX(Data_wide!$T$119,Q$2),Q$3)-Q$2)/(Q$3-Q$2),1+9*(Q$3-MIN(MAX(Data_wide!$T$119,Q$2),Q$3))/(Q$3-Q$2)),1),""))</f>
        <v/>
      </c>
      <c r="R123" s="165">
        <f>IF(OR(R$4=0,Data_wide!$U$119=""),"",IFERROR(ROUND(IF(R$4=1,1+9*(MIN(MAX(Data_wide!$U$119,R$2),R$3)-R$2)/(R$3-R$2),1+9*(R$3-MIN(MAX(Data_wide!$U$119,R$2),R$3))/(R$3-R$2)),1),""))</f>
        <v/>
      </c>
      <c r="S123" s="165">
        <f>IF(OR(S$4=0,Data_wide!$V$119=""),"",IFERROR(ROUND(IF(S$4=1,1+9*(MIN(MAX(Data_wide!$V$119,S$2),S$3)-S$2)/(S$3-S$2),1+9*(S$3-MIN(MAX(Data_wide!$V$119,S$2),S$3))/(S$3-S$2)),1),""))</f>
        <v/>
      </c>
      <c r="T123" s="165">
        <f>IF(OR(T$4=0,Data_wide!$W$119=""),"",IFERROR(ROUND(IF(T$4=1,1+9*(MIN(MAX(Data_wide!$W$119,T$2),T$3)-T$2)/(T$3-T$2),1+9*(T$3-MIN(MAX(Data_wide!$W$119,T$2),T$3))/(T$3-T$2)),1),""))</f>
        <v/>
      </c>
      <c r="U123" s="165">
        <f>IF(OR(U$4=0,Data_wide!$X$119=""),"",IFERROR(ROUND(IF(U$4=1,1+9*(MIN(MAX(Data_wide!$X$119,U$2),U$3)-U$2)/(U$3-U$2),1+9*(U$3-MIN(MAX(Data_wide!$X$119,U$2),U$3))/(U$3-U$2)),1),""))</f>
        <v/>
      </c>
      <c r="V123" s="165">
        <f>IF(OR(V$4=0,Data_wide!$Y$119=""),"",IFERROR(ROUND(IF(V$4=1,1+9*(MIN(MAX(Data_wide!$Y$119,V$2),V$3)-V$2)/(V$3-V$2),1+9*(V$3-MIN(MAX(Data_wide!$Y$119,V$2),V$3))/(V$3-V$2)),1),""))</f>
        <v/>
      </c>
      <c r="W123" s="165">
        <f>IF(OR(W$4=0,Data_wide!$Z$119=""),"",IFERROR(ROUND(IF(W$4=1,1+9*(MIN(MAX(Data_wide!$Z$119,W$2),W$3)-W$2)/(W$3-W$2),1+9*(W$3-MIN(MAX(Data_wide!$Z$119,W$2),W$3))/(W$3-W$2)),1),""))</f>
        <v/>
      </c>
      <c r="X123" s="165">
        <f>IF(OR(X$4=0,Data_wide!$AA$119=""),"",IFERROR(ROUND(IF(X$4=1,1+9*(MIN(MAX(Data_wide!$AA$119,X$2),X$3)-X$2)/(X$3-X$2),1+9*(X$3-MIN(MAX(Data_wide!$AA$119,X$2),X$3))/(X$3-X$2)),1),""))</f>
        <v/>
      </c>
      <c r="Y123" s="165">
        <f>IF(OR(Y$4=0,Data_wide!$AB$119=""),"",IFERROR(ROUND(IF(Y$4=1,1+9*(MIN(MAX(Data_wide!$AB$119,Y$2),Y$3)-Y$2)/(Y$3-Y$2),1+9*(Y$3-MIN(MAX(Data_wide!$AB$119,Y$2),Y$3))/(Y$3-Y$2)),1),""))</f>
        <v/>
      </c>
      <c r="Z123" s="165">
        <f>IF(OR(Z$4=0,Data_wide!$AC$119=""),"",IFERROR(ROUND(IF(Z$4=1,1+9*(MIN(MAX(Data_wide!$AC$119,Z$2),Z$3)-Z$2)/(Z$3-Z$2),1+9*(Z$3-MIN(MAX(Data_wide!$AC$119,Z$2),Z$3))/(Z$3-Z$2)),1),""))</f>
        <v/>
      </c>
      <c r="AA123" s="165">
        <f>IF(OR(AA$4=0,Data_wide!$AD$119=""),"",IFERROR(ROUND(IF(AA$4=1,1+9*(MIN(MAX(Data_wide!$AD$119,AA$2),AA$3)-AA$2)/(AA$3-AA$2),1+9*(AA$3-MIN(MAX(Data_wide!$AD$119,AA$2),AA$3))/(AA$3-AA$2)),1),""))</f>
        <v/>
      </c>
      <c r="AB123" s="165">
        <f>IF(OR(AB$4=0,Data_wide!$AE$119=""),"",IFERROR(ROUND(IF(AB$4=1,1+9*(MIN(MAX(Data_wide!$AE$119,AB$2),AB$3)-AB$2)/(AB$3-AB$2),1+9*(AB$3-MIN(MAX(Data_wide!$AE$119,AB$2),AB$3))/(AB$3-AB$2)),1),""))</f>
        <v/>
      </c>
      <c r="AC123" s="165">
        <f>IF(OR(AC$4=0,Data_wide!$AF$119=""),"",IFERROR(ROUND(IF(AC$4=1,1+9*(MIN(MAX(Data_wide!$AF$119,AC$2),AC$3)-AC$2)/(AC$3-AC$2),1+9*(AC$3-MIN(MAX(Data_wide!$AF$119,AC$2),AC$3))/(AC$3-AC$2)),1),""))</f>
        <v/>
      </c>
      <c r="AD123" s="165">
        <f>IF(OR(AD$4=0,Data_wide!$AG$119=""),"",IFERROR(ROUND(IF(AD$4=1,1+9*(MIN(MAX(Data_wide!$AG$119,AD$2),AD$3)-AD$2)/(AD$3-AD$2),1+9*(AD$3-MIN(MAX(Data_wide!$AG$119,AD$2),AD$3))/(AD$3-AD$2)),1),""))</f>
        <v/>
      </c>
      <c r="AE123" s="165">
        <f>IF(OR(AE$4=0,Data_wide!$AH$119=""),"",IFERROR(ROUND(IF(AE$4=1,1+9*(MIN(MAX(Data_wide!$AH$119,AE$2),AE$3)-AE$2)/(AE$3-AE$2),1+9*(AE$3-MIN(MAX(Data_wide!$AH$119,AE$2),AE$3))/(AE$3-AE$2)),1),""))</f>
        <v/>
      </c>
      <c r="AF123" s="165">
        <f>IF(OR(AF$4=0,Data_wide!$AI$119=""),"",IFERROR(ROUND(IF(AF$4=1,1+9*(MIN(MAX(Data_wide!$AI$119,AF$2),AF$3)-AF$2)/(AF$3-AF$2),1+9*(AF$3-MIN(MAX(Data_wide!$AI$119,AF$2),AF$3))/(AF$3-AF$2)),1),""))</f>
        <v/>
      </c>
      <c r="AG123" s="165">
        <f>IF(OR(AG$4=0,Data_wide!$AJ$119=""),"",IFERROR(ROUND(IF(AG$4=1,1+9*(MIN(MAX(Data_wide!$AJ$119,AG$2),AG$3)-AG$2)/(AG$3-AG$2),1+9*(AG$3-MIN(MAX(Data_wide!$AJ$119,AG$2),AG$3))/(AG$3-AG$2)),1),""))</f>
        <v/>
      </c>
      <c r="AH123" s="165">
        <f>IF(OR(AH$4=0,Data_wide!$AK$119=""),"",IFERROR(ROUND(IF(AH$4=1,1+9*(MIN(MAX(Data_wide!$AK$119,AH$2),AH$3)-AH$2)/(AH$3-AH$2),1+9*(AH$3-MIN(MAX(Data_wide!$AK$119,AH$2),AH$3))/(AH$3-AH$2)),1),""))</f>
        <v/>
      </c>
      <c r="AI123" s="165">
        <f>IF(OR(AI$4=0,Data_wide!$AL$119=""),"",IFERROR(ROUND(IF(AI$4=1,1+9*(MIN(MAX(Data_wide!$AL$119,AI$2),AI$3)-AI$2)/(AI$3-AI$2),1+9*(AI$3-MIN(MAX(Data_wide!$AL$119,AI$2),AI$3))/(AI$3-AI$2)),1),""))</f>
        <v/>
      </c>
      <c r="AJ123" s="165">
        <f>IF(OR(AJ$4=0,Data_wide!$AM$119=""),"",IFERROR(ROUND(IF(AJ$4=1,1+9*(MIN(MAX(Data_wide!$AM$119,AJ$2),AJ$3)-AJ$2)/(AJ$3-AJ$2),1+9*(AJ$3-MIN(MAX(Data_wide!$AM$119,AJ$2),AJ$3))/(AJ$3-AJ$2)),1),""))</f>
        <v/>
      </c>
      <c r="AK123" s="165">
        <f>IF(OR(AK$4=0,Data_wide!$AN$119=""),"",IFERROR(ROUND(IF(AK$4=1,1+9*(MIN(MAX(Data_wide!$AN$119,AK$2),AK$3)-AK$2)/(AK$3-AK$2),1+9*(AK$3-MIN(MAX(Data_wide!$AN$119,AK$2),AK$3))/(AK$3-AK$2)),1),""))</f>
        <v/>
      </c>
      <c r="AL123" s="165">
        <f>IF(OR(AL$4=0,Data_wide!$AO$119=""),"",IFERROR(ROUND(IF(AL$4=1,1+9*(MIN(MAX(Data_wide!$AO$119,AL$2),AL$3)-AL$2)/(AL$3-AL$2),1+9*(AL$3-MIN(MAX(Data_wide!$AO$119,AL$2),AL$3))/(AL$3-AL$2)),1),""))</f>
        <v/>
      </c>
      <c r="AM123" s="165">
        <f>IF(OR(AM$4=0,Data_wide!$AP$119=""),"",IFERROR(ROUND(IF(AM$4=1,1+9*(MIN(MAX(Data_wide!$AP$119,AM$2),AM$3)-AM$2)/(AM$3-AM$2),1+9*(AM$3-MIN(MAX(Data_wide!$AP$119,AM$2),AM$3))/(AM$3-AM$2)),1),""))</f>
        <v/>
      </c>
      <c r="AN123" s="165">
        <f>IF(OR(AN$4=0,Data_wide!$AQ$119=""),"",IFERROR(ROUND(IF(AN$4=1,1+9*(MIN(MAX(Data_wide!$AQ$119,AN$2),AN$3)-AN$2)/(AN$3-AN$2),1+9*(AN$3-MIN(MAX(Data_wide!$AQ$119,AN$2),AN$3))/(AN$3-AN$2)),1),""))</f>
        <v/>
      </c>
      <c r="AO123" s="165">
        <f>IF(OR(AO$4=0,Data_wide!$AR$119=""),"",IFERROR(ROUND(IF(AO$4=1,1+9*(MIN(MAX(Data_wide!$AR$119,AO$2),AO$3)-AO$2)/(AO$3-AO$2),1+9*(AO$3-MIN(MAX(Data_wide!$AR$119,AO$2),AO$3))/(AO$3-AO$2)),1),""))</f>
        <v/>
      </c>
      <c r="AP123" s="165">
        <f>IF(OR(AP$4=0,Data_wide!$AS$119=""),"",IFERROR(ROUND(IF(AP$4=1,1+9*(MIN(MAX(Data_wide!$AS$119,AP$2),AP$3)-AP$2)/(AP$3-AP$2),1+9*(AP$3-MIN(MAX(Data_wide!$AS$119,AP$2),AP$3))/(AP$3-AP$2)),1),""))</f>
        <v/>
      </c>
      <c r="AQ123" s="165">
        <f>IF(OR(AQ$4=0,Data_wide!$AT$119=""),"",IFERROR(ROUND(IF(AQ$4=1,1+9*(MIN(MAX(Data_wide!$AT$119,AQ$2),AQ$3)-AQ$2)/(AQ$3-AQ$2),1+9*(AQ$3-MIN(MAX(Data_wide!$AT$119,AQ$2),AQ$3))/(AQ$3-AQ$2)),1),""))</f>
        <v/>
      </c>
      <c r="AR123" s="165">
        <f>IF(OR(AR$4=0,Data_wide!$AU$119=""),"",IFERROR(ROUND(IF(AR$4=1,1+9*(MIN(MAX(Data_wide!$AU$119,AR$2),AR$3)-AR$2)/(AR$3-AR$2),1+9*(AR$3-MIN(MAX(Data_wide!$AU$119,AR$2),AR$3))/(AR$3-AR$2)),1),""))</f>
        <v/>
      </c>
      <c r="AS123" s="165">
        <f>IF(OR(AS$4=0,Data_wide!$AV$119=""),"",IFERROR(ROUND(IF(AS$4=1,1+9*(MIN(MAX(Data_wide!$AV$119,AS$2),AS$3)-AS$2)/(AS$3-AS$2),1+9*(AS$3-MIN(MAX(Data_wide!$AV$119,AS$2),AS$3))/(AS$3-AS$2)),1),""))</f>
        <v/>
      </c>
      <c r="AT123" s="165">
        <f>IF(OR(AT$4=0,Data_wide!$AW$119=""),"",IFERROR(ROUND(IF(AT$4=1,1+9*(MIN(MAX(Data_wide!$AW$119,AT$2),AT$3)-AT$2)/(AT$3-AT$2),1+9*(AT$3-MIN(MAX(Data_wide!$AW$119,AT$2),AT$3))/(AT$3-AT$2)),1),""))</f>
        <v/>
      </c>
      <c r="AU123" s="165">
        <f>IF(OR(AU$4=0,Data_wide!$AX$119=""),"",IFERROR(ROUND(IF(AU$4=1,1+9*(MIN(MAX(Data_wide!$AX$119,AU$2),AU$3)-AU$2)/(AU$3-AU$2),1+9*(AU$3-MIN(MAX(Data_wide!$AX$119,AU$2),AU$3))/(AU$3-AU$2)),1),""))</f>
        <v/>
      </c>
      <c r="AV123" s="165">
        <f>IF(OR(AV$4=0,Data_wide!$AY$119=""),"",IFERROR(ROUND(IF(AV$4=1,1+9*(MIN(MAX(Data_wide!$AY$119,AV$2),AV$3)-AV$2)/(AV$3-AV$2),1+9*(AV$3-MIN(MAX(Data_wide!$AY$119,AV$2),AV$3))/(AV$3-AV$2)),1),""))</f>
        <v/>
      </c>
      <c r="AW123" s="165">
        <f>IF(OR(AW$4=0,Data_wide!$AZ$119=""),"",IFERROR(ROUND(IF(AW$4=1,1+9*(MIN(MAX(Data_wide!$AZ$119,AW$2),AW$3)-AW$2)/(AW$3-AW$2),1+9*(AW$3-MIN(MAX(Data_wide!$AZ$119,AW$2),AW$3))/(AW$3-AW$2)),1),""))</f>
        <v/>
      </c>
      <c r="AX123" s="165">
        <f>IF(OR(AX$4=0,Data_wide!$BA$119=""),"",IFERROR(ROUND(IF(AX$4=1,1+9*(MIN(MAX(Data_wide!$BA$119,AX$2),AX$3)-AX$2)/(AX$3-AX$2),1+9*(AX$3-MIN(MAX(Data_wide!$BA$119,AX$2),AX$3))/(AX$3-AX$2)),1),""))</f>
        <v/>
      </c>
      <c r="AY123" s="165">
        <f>IF(OR(AY$4=0,Data_wide!$BB$119=""),"",IFERROR(ROUND(IF(AY$4=1,1+9*(MIN(MAX(Data_wide!$BB$119,AY$2),AY$3)-AY$2)/(AY$3-AY$2),1+9*(AY$3-MIN(MAX(Data_wide!$BB$119,AY$2),AY$3))/(AY$3-AY$2)),1),""))</f>
        <v/>
      </c>
      <c r="AZ123" s="165">
        <f>IF(OR(AZ$4=0,Data_wide!$BC$119=""),"",IFERROR(ROUND(IF(AZ$4=1,1+9*(MIN(MAX(Data_wide!$BC$119,AZ$2),AZ$3)-AZ$2)/(AZ$3-AZ$2),1+9*(AZ$3-MIN(MAX(Data_wide!$BC$119,AZ$2),AZ$3))/(AZ$3-AZ$2)),1),""))</f>
        <v/>
      </c>
      <c r="BA123" s="165">
        <f>IF(OR(BA$4=0,Data_wide!$BD$119=""),"",IFERROR(ROUND(IF(BA$4=1,1+9*(MIN(MAX(Data_wide!$BD$119,BA$2),BA$3)-BA$2)/(BA$3-BA$2),1+9*(BA$3-MIN(MAX(Data_wide!$BD$119,BA$2),BA$3))/(BA$3-BA$2)),1),""))</f>
        <v/>
      </c>
      <c r="BB123" s="165">
        <f>IF(OR(BB$4=0,Data_wide!$BE$119=""),"",IFERROR(ROUND(IF(BB$4=1,1+9*(MIN(MAX(Data_wide!$BE$119,BB$2),BB$3)-BB$2)/(BB$3-BB$2),1+9*(BB$3-MIN(MAX(Data_wide!$BE$119,BB$2),BB$3))/(BB$3-BB$2)),1),""))</f>
        <v/>
      </c>
      <c r="BC123" s="165">
        <f>IF(OR(BC$4=0,Data_wide!$BF$119=""),"",IFERROR(ROUND(IF(BC$4=1,1+9*(MIN(MAX(Data_wide!$BF$119,BC$2),BC$3)-BC$2)/(BC$3-BC$2),1+9*(BC$3-MIN(MAX(Data_wide!$BF$119,BC$2),BC$3))/(BC$3-BC$2)),1),""))</f>
        <v/>
      </c>
      <c r="BD123" s="165">
        <f>IF(OR(BD$4=0,Data_wide!$BG$119=""),"",IFERROR(ROUND(IF(BD$4=1,1+9*(MIN(MAX(Data_wide!$BG$119,BD$2),BD$3)-BD$2)/(BD$3-BD$2),1+9*(BD$3-MIN(MAX(Data_wide!$BG$119,BD$2),BD$3))/(BD$3-BD$2)),1),""))</f>
        <v/>
      </c>
      <c r="BE123" s="165">
        <f>IF(OR(BE$4=0,Data_wide!$BH$119=""),"",IFERROR(ROUND(IF(BE$4=1,1+9*(MIN(MAX(Data_wide!$BH$119,BE$2),BE$3)-BE$2)/(BE$3-BE$2),1+9*(BE$3-MIN(MAX(Data_wide!$BH$119,BE$2),BE$3))/(BE$3-BE$2)),1),""))</f>
        <v/>
      </c>
      <c r="BF123" s="165">
        <f>IF(OR(BF$4=0,Data_wide!$BI$119=""),"",IFERROR(ROUND(IF(BF$4=1,1+9*(MIN(MAX(Data_wide!$BI$119,BF$2),BF$3)-BF$2)/(BF$3-BF$2),1+9*(BF$3-MIN(MAX(Data_wide!$BI$119,BF$2),BF$3))/(BF$3-BF$2)),1),""))</f>
        <v/>
      </c>
      <c r="BG123" s="165">
        <f>IF(OR(BG$4=0,Data_wide!$BJ$119=""),"",IFERROR(ROUND(IF(BG$4=1,1+9*(MIN(MAX(Data_wide!$BJ$119,BG$2),BG$3)-BG$2)/(BG$3-BG$2),1+9*(BG$3-MIN(MAX(Data_wide!$BJ$119,BG$2),BG$3))/(BG$3-BG$2)),1),""))</f>
        <v/>
      </c>
      <c r="BH123" s="165">
        <f>IF(OR(BH$4=0,Data_wide!$BK$119=""),"",IFERROR(ROUND(IF(BH$4=1,1+9*(MIN(MAX(Data_wide!$BK$119,BH$2),BH$3)-BH$2)/(BH$3-BH$2),1+9*(BH$3-MIN(MAX(Data_wide!$BK$119,BH$2),BH$3))/(BH$3-BH$2)),1),""))</f>
        <v/>
      </c>
      <c r="BI123" s="165">
        <f>IF(OR(BI$4=0,Data_wide!$BL$119=""),"",IFERROR(ROUND(IF(BI$4=1,1+9*(MIN(MAX(Data_wide!$BL$119,BI$2),BI$3)-BI$2)/(BI$3-BI$2),1+9*(BI$3-MIN(MAX(Data_wide!$BL$119,BI$2),BI$3))/(BI$3-BI$2)),1),""))</f>
        <v/>
      </c>
      <c r="BJ123" s="165">
        <f>IF(OR(BJ$4=0,Data_wide!$BM$119=""),"",IFERROR(ROUND(IF(BJ$4=1,1+9*(MIN(MAX(Data_wide!$BM$119,BJ$2),BJ$3)-BJ$2)/(BJ$3-BJ$2),1+9*(BJ$3-MIN(MAX(Data_wide!$BM$119,BJ$2),BJ$3))/(BJ$3-BJ$2)),1),""))</f>
        <v/>
      </c>
      <c r="BK123" s="165">
        <f>IF(OR(BK$4=0,Data_wide!$BN$119=""),"",IFERROR(ROUND(IF(BK$4=1,1+9*(MIN(MAX(Data_wide!$BN$119,BK$2),BK$3)-BK$2)/(BK$3-BK$2),1+9*(BK$3-MIN(MAX(Data_wide!$BN$119,BK$2),BK$3))/(BK$3-BK$2)),1),""))</f>
        <v/>
      </c>
      <c r="BL123" s="165">
        <f>IF(OR(BL$4=0,Data_wide!$BO$119=""),"",IFERROR(ROUND(IF(BL$4=1,1+9*(MIN(MAX(Data_wide!$BO$119,BL$2),BL$3)-BL$2)/(BL$3-BL$2),1+9*(BL$3-MIN(MAX(Data_wide!$BO$119,BL$2),BL$3))/(BL$3-BL$2)),1),""))</f>
        <v/>
      </c>
      <c r="BM123" s="165">
        <f>IF(OR(BM$4=0,Data_wide!$BP$119=""),"",IFERROR(ROUND(IF(BM$4=1,1+9*(MIN(MAX(Data_wide!$BP$119,BM$2),BM$3)-BM$2)/(BM$3-BM$2),1+9*(BM$3-MIN(MAX(Data_wide!$BP$119,BM$2),BM$3))/(BM$3-BM$2)),1),""))</f>
        <v/>
      </c>
      <c r="BN123" s="165">
        <f>IF(OR(BN$4=0,Data_wide!$BQ$119=""),"",IFERROR(ROUND(IF(BN$4=1,1+9*(MIN(MAX(Data_wide!$BQ$119,BN$2),BN$3)-BN$2)/(BN$3-BN$2),1+9*(BN$3-MIN(MAX(Data_wide!$BQ$119,BN$2),BN$3))/(BN$3-BN$2)),1),""))</f>
        <v/>
      </c>
      <c r="BO123" s="165">
        <f>IF(OR(BO$4=0,Data_wide!$BR$119=""),"",IFERROR(ROUND(IF(BO$4=1,1+9*(MIN(MAX(Data_wide!$BR$119,BO$2),BO$3)-BO$2)/(BO$3-BO$2),1+9*(BO$3-MIN(MAX(Data_wide!$BR$119,BO$2),BO$3))/(BO$3-BO$2)),1),""))</f>
        <v/>
      </c>
      <c r="BP123" s="165">
        <f>IF(OR(BP$4=0,Data_wide!$BS$119=""),"",IFERROR(ROUND(IF(BP$4=1,1+9*(MIN(MAX(Data_wide!$BS$119,BP$2),BP$3)-BP$2)/(BP$3-BP$2),1+9*(BP$3-MIN(MAX(Data_wide!$BS$119,BP$2),BP$3))/(BP$3-BP$2)),1),""))</f>
        <v/>
      </c>
      <c r="BQ123" s="165">
        <f>IF(OR(BQ$4=0,Data_wide!$BT$119=""),"",IFERROR(ROUND(IF(BQ$4=1,1+9*(MIN(MAX(Data_wide!$BT$119,BQ$2),BQ$3)-BQ$2)/(BQ$3-BQ$2),1+9*(BQ$3-MIN(MAX(Data_wide!$BT$119,BQ$2),BQ$3))/(BQ$3-BQ$2)),1),""))</f>
        <v/>
      </c>
      <c r="BR123" s="165">
        <f>IF(OR(BR$4=0,Data_wide!$BU$119=""),"",IFERROR(ROUND(IF(BR$4=1,1+9*(MIN(MAX(Data_wide!$BU$119,BR$2),BR$3)-BR$2)/(BR$3-BR$2),1+9*(BR$3-MIN(MAX(Data_wide!$BU$119,BR$2),BR$3))/(BR$3-BR$2)),1),""))</f>
        <v/>
      </c>
      <c r="BS123" s="165">
        <f>IF(OR(BS$4=0,Data_wide!$BV$119=""),"",IFERROR(ROUND(IF(BS$4=1,1+9*(MIN(MAX(Data_wide!$BV$119,BS$2),BS$3)-BS$2)/(BS$3-BS$2),1+9*(BS$3-MIN(MAX(Data_wide!$BV$119,BS$2),BS$3))/(BS$3-BS$2)),1),""))</f>
        <v/>
      </c>
      <c r="BT123" s="165">
        <f>IF(OR(BT$4=0,Data_wide!$BW$119=""),"",IFERROR(ROUND(IF(BT$4=1,1+9*(MIN(MAX(Data_wide!$BW$119,BT$2),BT$3)-BT$2)/(BT$3-BT$2),1+9*(BT$3-MIN(MAX(Data_wide!$BW$119,BT$2),BT$3))/(BT$3-BT$2)),1),""))</f>
        <v/>
      </c>
      <c r="BU123" s="165">
        <f>IF(OR(BU$4=0,Data_wide!$BX$119=""),"",IFERROR(ROUND(IF(BU$4=1,1+9*(MIN(MAX(Data_wide!$BX$119,BU$2),BU$3)-BU$2)/(BU$3-BU$2),1+9*(BU$3-MIN(MAX(Data_wide!$BX$119,BU$2),BU$3))/(BU$3-BU$2)),1),""))</f>
        <v/>
      </c>
      <c r="BV123" s="165">
        <f>IF(OR(BV$4=0,Data_wide!$BY$119=""),"",IFERROR(ROUND(IF(BV$4=1,1+9*(MIN(MAX(Data_wide!$BY$119,BV$2),BV$3)-BV$2)/(BV$3-BV$2),1+9*(BV$3-MIN(MAX(Data_wide!$BY$119,BV$2),BV$3))/(BV$3-BV$2)),1),""))</f>
        <v/>
      </c>
      <c r="BW123" s="165">
        <f>IF(OR(BW$4=0,Data_wide!$BZ$119=""),"",IFERROR(ROUND(IF(BW$4=1,1+9*(MIN(MAX(Data_wide!$BZ$119,BW$2),BW$3)-BW$2)/(BW$3-BW$2),1+9*(BW$3-MIN(MAX(Data_wide!$BZ$119,BW$2),BW$3))/(BW$3-BW$2)),1),""))</f>
        <v/>
      </c>
      <c r="BX123" s="165">
        <f>IF(OR(BX$4=0,Data_wide!$CA$119=""),"",IFERROR(ROUND(IF(BX$4=1,1+9*(MIN(MAX(Data_wide!$CA$119,BX$2),BX$3)-BX$2)/(BX$3-BX$2),1+9*(BX$3-MIN(MAX(Data_wide!$CA$119,BX$2),BX$3))/(BX$3-BX$2)),1),""))</f>
        <v/>
      </c>
      <c r="BY123" s="165">
        <f>IF(OR(BY$4=0,Data_wide!$CB$119=""),"",IFERROR(ROUND(IF(BY$4=1,1+9*(MIN(MAX(Data_wide!$CB$119,BY$2),BY$3)-BY$2)/(BY$3-BY$2),1+9*(BY$3-MIN(MAX(Data_wide!$CB$119,BY$2),BY$3))/(BY$3-BY$2)),1),""))</f>
        <v/>
      </c>
      <c r="BZ123" s="165">
        <f>IF(OR(BZ$4=0,Data_wide!$CC$119=""),"",IFERROR(ROUND(IF(BZ$4=1,1+9*(MIN(MAX(Data_wide!$CC$119,BZ$2),BZ$3)-BZ$2)/(BZ$3-BZ$2),1+9*(BZ$3-MIN(MAX(Data_wide!$CC$119,BZ$2),BZ$3))/(BZ$3-BZ$2)),1),""))</f>
        <v/>
      </c>
      <c r="CA123" s="165">
        <f>IF(OR(CA$4=0,Data_wide!$CD$119=""),"",IFERROR(ROUND(IF(CA$4=1,1+9*(MIN(MAX(Data_wide!$CD$119,CA$2),CA$3)-CA$2)/(CA$3-CA$2),1+9*(CA$3-MIN(MAX(Data_wide!$CD$119,CA$2),CA$3))/(CA$3-CA$2)),1),""))</f>
        <v/>
      </c>
      <c r="CB123" s="165">
        <f>IF(OR(CB$4=0,Data_wide!$CE$119=""),"",IFERROR(ROUND(IF(CB$4=1,1+9*(MIN(MAX(Data_wide!$CE$119,CB$2),CB$3)-CB$2)/(CB$3-CB$2),1+9*(CB$3-MIN(MAX(Data_wide!$CE$119,CB$2),CB$3))/(CB$3-CB$2)),1),""))</f>
        <v/>
      </c>
      <c r="CC123" s="165">
        <f>IF(OR(CC$4=0,Data_wide!$CF$119=""),"",IFERROR(ROUND(IF(CC$4=1,1+9*(MIN(MAX(Data_wide!$CF$119,CC$2),CC$3)-CC$2)/(CC$3-CC$2),1+9*(CC$3-MIN(MAX(Data_wide!$CF$119,CC$2),CC$3))/(CC$3-CC$2)),1),""))</f>
        <v/>
      </c>
      <c r="CD123" s="165">
        <f>IF(OR(CD$4=0,Data_wide!$CG$119=""),"",IFERROR(ROUND(IF(CD$4=1,1+9*(MIN(MAX(Data_wide!$CG$119,CD$2),CD$3)-CD$2)/(CD$3-CD$2),1+9*(CD$3-MIN(MAX(Data_wide!$CG$119,CD$2),CD$3))/(CD$3-CD$2)),1),""))</f>
        <v/>
      </c>
      <c r="CE123" s="165">
        <f>IF(OR(CE$4=0,Data_wide!$CH$119=""),"",IFERROR(ROUND(IF(CE$4=1,1+9*(MIN(MAX(Data_wide!$CH$119,CE$2),CE$3)-CE$2)/(CE$3-CE$2),1+9*(CE$3-MIN(MAX(Data_wide!$CH$119,CE$2),CE$3))/(CE$3-CE$2)),1),""))</f>
        <v/>
      </c>
      <c r="CF123" s="165">
        <f>IF(OR(CF$4=0,Data_wide!$CI$119=""),"",IFERROR(ROUND(IF(CF$4=1,1+9*(MIN(MAX(Data_wide!$CI$119,CF$2),CF$3)-CF$2)/(CF$3-CF$2),1+9*(CF$3-MIN(MAX(Data_wide!$CI$119,CF$2),CF$3))/(CF$3-CF$2)),1),""))</f>
        <v/>
      </c>
      <c r="CG123" s="165">
        <f>IF(OR(CG$4=0,Data_wide!$CJ$119=""),"",IFERROR(ROUND(IF(CG$4=1,1+9*(MIN(MAX(Data_wide!$CJ$119,CG$2),CG$3)-CG$2)/(CG$3-CG$2),1+9*(CG$3-MIN(MAX(Data_wide!$CJ$119,CG$2),CG$3))/(CG$3-CG$2)),1),""))</f>
        <v/>
      </c>
      <c r="CH123" s="165">
        <f>IF(OR(CH$4=0,Data_wide!$CK$119=""),"",IFERROR(ROUND(IF(CH$4=1,1+9*(MIN(MAX(Data_wide!$CK$119,CH$2),CH$3)-CH$2)/(CH$3-CH$2),1+9*(CH$3-MIN(MAX(Data_wide!$CK$119,CH$2),CH$3))/(CH$3-CH$2)),1),""))</f>
        <v/>
      </c>
      <c r="CI123" s="165">
        <f>IF(OR(CI$4=0,Data_wide!$CL$119=""),"",IFERROR(ROUND(IF(CI$4=1,1+9*(MIN(MAX(Data_wide!$CL$119,CI$2),CI$3)-CI$2)/(CI$3-CI$2),1+9*(CI$3-MIN(MAX(Data_wide!$CL$119,CI$2),CI$3))/(CI$3-CI$2)),1),""))</f>
        <v/>
      </c>
      <c r="CJ123" s="165">
        <f>IF(OR(CJ$4=0,Data_wide!$CM$119=""),"",IFERROR(ROUND(IF(CJ$4=1,1+9*(MIN(MAX(Data_wide!$CM$119,CJ$2),CJ$3)-CJ$2)/(CJ$3-CJ$2),1+9*(CJ$3-MIN(MAX(Data_wide!$CM$119,CJ$2),CJ$3))/(CJ$3-CJ$2)),1),""))</f>
        <v/>
      </c>
      <c r="CK123" s="165">
        <f>IF(OR(CK$4=0,Data_wide!$CN$119=""),"",IFERROR(ROUND(IF(CK$4=1,1+9*(MIN(MAX(Data_wide!$CN$119,CK$2),CK$3)-CK$2)/(CK$3-CK$2),1+9*(CK$3-MIN(MAX(Data_wide!$CN$119,CK$2),CK$3))/(CK$3-CK$2)),1),""))</f>
        <v/>
      </c>
      <c r="CL123" s="165">
        <f>IF(OR(CL$4=0,Data_wide!$CO$119=""),"",IFERROR(ROUND(IF(CL$4=1,1+9*(MIN(MAX(Data_wide!$CO$119,CL$2),CL$3)-CL$2)/(CL$3-CL$2),1+9*(CL$3-MIN(MAX(Data_wide!$CO$119,CL$2),CL$3))/(CL$3-CL$2)),1),""))</f>
        <v/>
      </c>
      <c r="CM123" s="165">
        <f>IF(OR(CM$4=0,Data_wide!$CP$119=""),"",IFERROR(ROUND(IF(CM$4=1,1+9*(MIN(MAX(Data_wide!$CP$119,CM$2),CM$3)-CM$2)/(CM$3-CM$2),1+9*(CM$3-MIN(MAX(Data_wide!$CP$119,CM$2),CM$3))/(CM$3-CM$2)),1),""))</f>
        <v/>
      </c>
      <c r="CN123" s="165">
        <f>IF(OR(CN$4=0,Data_wide!$CQ$119=""),"",IFERROR(ROUND(IF(CN$4=1,1+9*(MIN(MAX(Data_wide!$CQ$119,CN$2),CN$3)-CN$2)/(CN$3-CN$2),1+9*(CN$3-MIN(MAX(Data_wide!$CQ$119,CN$2),CN$3))/(CN$3-CN$2)),1),""))</f>
        <v/>
      </c>
      <c r="CO123" s="165">
        <f>IF(OR(CO$4=0,Data_wide!$CR$119=""),"",IFERROR(ROUND(IF(CO$4=1,1+9*(MIN(MAX(Data_wide!$CR$119,CO$2),CO$3)-CO$2)/(CO$3-CO$2),1+9*(CO$3-MIN(MAX(Data_wide!$CR$119,CO$2),CO$3))/(CO$3-CO$2)),1),""))</f>
        <v/>
      </c>
    </row>
    <row r="124" ht="14" customHeight="1">
      <c r="A124" s="161" t="inlineStr">
        <is>
          <t>MDG</t>
        </is>
      </c>
      <c r="B124" s="161" t="inlineStr">
        <is>
          <t>Madagascar</t>
        </is>
      </c>
      <c r="C124" s="165">
        <f>IF(OR(C$4=0,Data_wide!$F$120=""),"",IFERROR(ROUND(IF(C$4=1,1+9*(MIN(MAX(Data_wide!$F$120,C$2),C$3)-C$2)/(C$3-C$2),1+9*(C$3-MIN(MAX(Data_wide!$F$120,C$2),C$3))/(C$3-C$2)),1),""))</f>
        <v/>
      </c>
      <c r="D124" s="165">
        <f>IF(OR(D$4=0,Data_wide!$G$120=""),"",IFERROR(ROUND(IF(D$4=1,1+9*(MIN(MAX(Data_wide!$G$120,D$2),D$3)-D$2)/(D$3-D$2),1+9*(D$3-MIN(MAX(Data_wide!$G$120,D$2),D$3))/(D$3-D$2)),1),""))</f>
        <v/>
      </c>
      <c r="E124" s="165">
        <f>IF(OR(E$4=0,Data_wide!$H$120=""),"",IFERROR(ROUND(IF(E$4=1,1+9*(MIN(MAX(Data_wide!$H$120,E$2),E$3)-E$2)/(E$3-E$2),1+9*(E$3-MIN(MAX(Data_wide!$H$120,E$2),E$3))/(E$3-E$2)),1),""))</f>
        <v/>
      </c>
      <c r="F124" s="165">
        <f>IF(OR(F$4=0,Data_wide!$I$120=""),"",IFERROR(ROUND(IF(F$4=1,1+9*(MIN(MAX(Data_wide!$I$120,F$2),F$3)-F$2)/(F$3-F$2),1+9*(F$3-MIN(MAX(Data_wide!$I$120,F$2),F$3))/(F$3-F$2)),1),""))</f>
        <v/>
      </c>
      <c r="G124" s="165">
        <f>IF(OR(G$4=0,Data_wide!$J$120=""),"",IFERROR(ROUND(IF(G$4=1,1+9*(MIN(MAX(Data_wide!$J$120,G$2),G$3)-G$2)/(G$3-G$2),1+9*(G$3-MIN(MAX(Data_wide!$J$120,G$2),G$3))/(G$3-G$2)),1),""))</f>
        <v/>
      </c>
      <c r="H124" s="165">
        <f>IF(OR(H$4=0,Data_wide!$K$120=""),"",IFERROR(ROUND(IF(H$4=1,1+9*(MIN(MAX(Data_wide!$K$120,H$2),H$3)-H$2)/(H$3-H$2),1+9*(H$3-MIN(MAX(Data_wide!$K$120,H$2),H$3))/(H$3-H$2)),1),""))</f>
        <v/>
      </c>
      <c r="I124" s="165">
        <f>IF(OR(I$4=0,Data_wide!$L$120=""),"",IFERROR(ROUND(IF(I$4=1,1+9*(MIN(MAX(Data_wide!$L$120,I$2),I$3)-I$2)/(I$3-I$2),1+9*(I$3-MIN(MAX(Data_wide!$L$120,I$2),I$3))/(I$3-I$2)),1),""))</f>
        <v/>
      </c>
      <c r="J124" s="165">
        <f>IF(OR(J$4=0,Data_wide!$M$120=""),"",IFERROR(ROUND(IF(J$4=1,1+9*(MIN(MAX(Data_wide!$M$120,J$2),J$3)-J$2)/(J$3-J$2),1+9*(J$3-MIN(MAX(Data_wide!$M$120,J$2),J$3))/(J$3-J$2)),1),""))</f>
        <v/>
      </c>
      <c r="K124" s="165">
        <f>IF(OR(K$4=0,Data_wide!$N$120=""),"",IFERROR(ROUND(IF(K$4=1,1+9*(MIN(MAX(Data_wide!$N$120,K$2),K$3)-K$2)/(K$3-K$2),1+9*(K$3-MIN(MAX(Data_wide!$N$120,K$2),K$3))/(K$3-K$2)),1),""))</f>
        <v/>
      </c>
      <c r="L124" s="165">
        <f>IF(OR(L$4=0,Data_wide!$O$120=""),"",IFERROR(ROUND(IF(L$4=1,1+9*(MIN(MAX(Data_wide!$O$120,L$2),L$3)-L$2)/(L$3-L$2),1+9*(L$3-MIN(MAX(Data_wide!$O$120,L$2),L$3))/(L$3-L$2)),1),""))</f>
        <v/>
      </c>
      <c r="M124" s="165">
        <f>IF(OR(M$4=0,Data_wide!$P$120=""),"",IFERROR(ROUND(IF(M$4=1,1+9*(MIN(MAX(Data_wide!$P$120,M$2),M$3)-M$2)/(M$3-M$2),1+9*(M$3-MIN(MAX(Data_wide!$P$120,M$2),M$3))/(M$3-M$2)),1),""))</f>
        <v/>
      </c>
      <c r="N124" s="165">
        <f>IF(OR(N$4=0,Data_wide!$Q$120=""),"",IFERROR(ROUND(IF(N$4=1,1+9*(MIN(MAX(Data_wide!$Q$120,N$2),N$3)-N$2)/(N$3-N$2),1+9*(N$3-MIN(MAX(Data_wide!$Q$120,N$2),N$3))/(N$3-N$2)),1),""))</f>
        <v/>
      </c>
      <c r="O124" s="165">
        <f>IF(OR(O$4=0,Data_wide!$R$120=""),"",IFERROR(ROUND(IF(O$4=1,1+9*(MIN(MAX(Data_wide!$R$120,O$2),O$3)-O$2)/(O$3-O$2),1+9*(O$3-MIN(MAX(Data_wide!$R$120,O$2),O$3))/(O$3-O$2)),1),""))</f>
        <v/>
      </c>
      <c r="P124" s="165">
        <f>IF(OR(P$4=0,Data_wide!$S$120=""),"",IFERROR(ROUND(IF(P$4=1,1+9*(MIN(MAX(Data_wide!$S$120,P$2),P$3)-P$2)/(P$3-P$2),1+9*(P$3-MIN(MAX(Data_wide!$S$120,P$2),P$3))/(P$3-P$2)),1),""))</f>
        <v/>
      </c>
      <c r="Q124" s="165">
        <f>IF(OR(Q$4=0,Data_wide!$T$120=""),"",IFERROR(ROUND(IF(Q$4=1,1+9*(MIN(MAX(Data_wide!$T$120,Q$2),Q$3)-Q$2)/(Q$3-Q$2),1+9*(Q$3-MIN(MAX(Data_wide!$T$120,Q$2),Q$3))/(Q$3-Q$2)),1),""))</f>
        <v/>
      </c>
      <c r="R124" s="165">
        <f>IF(OR(R$4=0,Data_wide!$U$120=""),"",IFERROR(ROUND(IF(R$4=1,1+9*(MIN(MAX(Data_wide!$U$120,R$2),R$3)-R$2)/(R$3-R$2),1+9*(R$3-MIN(MAX(Data_wide!$U$120,R$2),R$3))/(R$3-R$2)),1),""))</f>
        <v/>
      </c>
      <c r="S124" s="165">
        <f>IF(OR(S$4=0,Data_wide!$V$120=""),"",IFERROR(ROUND(IF(S$4=1,1+9*(MIN(MAX(Data_wide!$V$120,S$2),S$3)-S$2)/(S$3-S$2),1+9*(S$3-MIN(MAX(Data_wide!$V$120,S$2),S$3))/(S$3-S$2)),1),""))</f>
        <v/>
      </c>
      <c r="T124" s="165">
        <f>IF(OR(T$4=0,Data_wide!$W$120=""),"",IFERROR(ROUND(IF(T$4=1,1+9*(MIN(MAX(Data_wide!$W$120,T$2),T$3)-T$2)/(T$3-T$2),1+9*(T$3-MIN(MAX(Data_wide!$W$120,T$2),T$3))/(T$3-T$2)),1),""))</f>
        <v/>
      </c>
      <c r="U124" s="165">
        <f>IF(OR(U$4=0,Data_wide!$X$120=""),"",IFERROR(ROUND(IF(U$4=1,1+9*(MIN(MAX(Data_wide!$X$120,U$2),U$3)-U$2)/(U$3-U$2),1+9*(U$3-MIN(MAX(Data_wide!$X$120,U$2),U$3))/(U$3-U$2)),1),""))</f>
        <v/>
      </c>
      <c r="V124" s="165">
        <f>IF(OR(V$4=0,Data_wide!$Y$120=""),"",IFERROR(ROUND(IF(V$4=1,1+9*(MIN(MAX(Data_wide!$Y$120,V$2),V$3)-V$2)/(V$3-V$2),1+9*(V$3-MIN(MAX(Data_wide!$Y$120,V$2),V$3))/(V$3-V$2)),1),""))</f>
        <v/>
      </c>
      <c r="W124" s="165">
        <f>IF(OR(W$4=0,Data_wide!$Z$120=""),"",IFERROR(ROUND(IF(W$4=1,1+9*(MIN(MAX(Data_wide!$Z$120,W$2),W$3)-W$2)/(W$3-W$2),1+9*(W$3-MIN(MAX(Data_wide!$Z$120,W$2),W$3))/(W$3-W$2)),1),""))</f>
        <v/>
      </c>
      <c r="X124" s="165">
        <f>IF(OR(X$4=0,Data_wide!$AA$120=""),"",IFERROR(ROUND(IF(X$4=1,1+9*(MIN(MAX(Data_wide!$AA$120,X$2),X$3)-X$2)/(X$3-X$2),1+9*(X$3-MIN(MAX(Data_wide!$AA$120,X$2),X$3))/(X$3-X$2)),1),""))</f>
        <v/>
      </c>
      <c r="Y124" s="165">
        <f>IF(OR(Y$4=0,Data_wide!$AB$120=""),"",IFERROR(ROUND(IF(Y$4=1,1+9*(MIN(MAX(Data_wide!$AB$120,Y$2),Y$3)-Y$2)/(Y$3-Y$2),1+9*(Y$3-MIN(MAX(Data_wide!$AB$120,Y$2),Y$3))/(Y$3-Y$2)),1),""))</f>
        <v/>
      </c>
      <c r="Z124" s="165">
        <f>IF(OR(Z$4=0,Data_wide!$AC$120=""),"",IFERROR(ROUND(IF(Z$4=1,1+9*(MIN(MAX(Data_wide!$AC$120,Z$2),Z$3)-Z$2)/(Z$3-Z$2),1+9*(Z$3-MIN(MAX(Data_wide!$AC$120,Z$2),Z$3))/(Z$3-Z$2)),1),""))</f>
        <v/>
      </c>
      <c r="AA124" s="165">
        <f>IF(OR(AA$4=0,Data_wide!$AD$120=""),"",IFERROR(ROUND(IF(AA$4=1,1+9*(MIN(MAX(Data_wide!$AD$120,AA$2),AA$3)-AA$2)/(AA$3-AA$2),1+9*(AA$3-MIN(MAX(Data_wide!$AD$120,AA$2),AA$3))/(AA$3-AA$2)),1),""))</f>
        <v/>
      </c>
      <c r="AB124" s="165">
        <f>IF(OR(AB$4=0,Data_wide!$AE$120=""),"",IFERROR(ROUND(IF(AB$4=1,1+9*(MIN(MAX(Data_wide!$AE$120,AB$2),AB$3)-AB$2)/(AB$3-AB$2),1+9*(AB$3-MIN(MAX(Data_wide!$AE$120,AB$2),AB$3))/(AB$3-AB$2)),1),""))</f>
        <v/>
      </c>
      <c r="AC124" s="165">
        <f>IF(OR(AC$4=0,Data_wide!$AF$120=""),"",IFERROR(ROUND(IF(AC$4=1,1+9*(MIN(MAX(Data_wide!$AF$120,AC$2),AC$3)-AC$2)/(AC$3-AC$2),1+9*(AC$3-MIN(MAX(Data_wide!$AF$120,AC$2),AC$3))/(AC$3-AC$2)),1),""))</f>
        <v/>
      </c>
      <c r="AD124" s="165">
        <f>IF(OR(AD$4=0,Data_wide!$AG$120=""),"",IFERROR(ROUND(IF(AD$4=1,1+9*(MIN(MAX(Data_wide!$AG$120,AD$2),AD$3)-AD$2)/(AD$3-AD$2),1+9*(AD$3-MIN(MAX(Data_wide!$AG$120,AD$2),AD$3))/(AD$3-AD$2)),1),""))</f>
        <v/>
      </c>
      <c r="AE124" s="165">
        <f>IF(OR(AE$4=0,Data_wide!$AH$120=""),"",IFERROR(ROUND(IF(AE$4=1,1+9*(MIN(MAX(Data_wide!$AH$120,AE$2),AE$3)-AE$2)/(AE$3-AE$2),1+9*(AE$3-MIN(MAX(Data_wide!$AH$120,AE$2),AE$3))/(AE$3-AE$2)),1),""))</f>
        <v/>
      </c>
      <c r="AF124" s="165">
        <f>IF(OR(AF$4=0,Data_wide!$AI$120=""),"",IFERROR(ROUND(IF(AF$4=1,1+9*(MIN(MAX(Data_wide!$AI$120,AF$2),AF$3)-AF$2)/(AF$3-AF$2),1+9*(AF$3-MIN(MAX(Data_wide!$AI$120,AF$2),AF$3))/(AF$3-AF$2)),1),""))</f>
        <v/>
      </c>
      <c r="AG124" s="165">
        <f>IF(OR(AG$4=0,Data_wide!$AJ$120=""),"",IFERROR(ROUND(IF(AG$4=1,1+9*(MIN(MAX(Data_wide!$AJ$120,AG$2),AG$3)-AG$2)/(AG$3-AG$2),1+9*(AG$3-MIN(MAX(Data_wide!$AJ$120,AG$2),AG$3))/(AG$3-AG$2)),1),""))</f>
        <v/>
      </c>
      <c r="AH124" s="165">
        <f>IF(OR(AH$4=0,Data_wide!$AK$120=""),"",IFERROR(ROUND(IF(AH$4=1,1+9*(MIN(MAX(Data_wide!$AK$120,AH$2),AH$3)-AH$2)/(AH$3-AH$2),1+9*(AH$3-MIN(MAX(Data_wide!$AK$120,AH$2),AH$3))/(AH$3-AH$2)),1),""))</f>
        <v/>
      </c>
      <c r="AI124" s="165">
        <f>IF(OR(AI$4=0,Data_wide!$AL$120=""),"",IFERROR(ROUND(IF(AI$4=1,1+9*(MIN(MAX(Data_wide!$AL$120,AI$2),AI$3)-AI$2)/(AI$3-AI$2),1+9*(AI$3-MIN(MAX(Data_wide!$AL$120,AI$2),AI$3))/(AI$3-AI$2)),1),""))</f>
        <v/>
      </c>
      <c r="AJ124" s="165">
        <f>IF(OR(AJ$4=0,Data_wide!$AM$120=""),"",IFERROR(ROUND(IF(AJ$4=1,1+9*(MIN(MAX(Data_wide!$AM$120,AJ$2),AJ$3)-AJ$2)/(AJ$3-AJ$2),1+9*(AJ$3-MIN(MAX(Data_wide!$AM$120,AJ$2),AJ$3))/(AJ$3-AJ$2)),1),""))</f>
        <v/>
      </c>
      <c r="AK124" s="165">
        <f>IF(OR(AK$4=0,Data_wide!$AN$120=""),"",IFERROR(ROUND(IF(AK$4=1,1+9*(MIN(MAX(Data_wide!$AN$120,AK$2),AK$3)-AK$2)/(AK$3-AK$2),1+9*(AK$3-MIN(MAX(Data_wide!$AN$120,AK$2),AK$3))/(AK$3-AK$2)),1),""))</f>
        <v/>
      </c>
      <c r="AL124" s="165">
        <f>IF(OR(AL$4=0,Data_wide!$AO$120=""),"",IFERROR(ROUND(IF(AL$4=1,1+9*(MIN(MAX(Data_wide!$AO$120,AL$2),AL$3)-AL$2)/(AL$3-AL$2),1+9*(AL$3-MIN(MAX(Data_wide!$AO$120,AL$2),AL$3))/(AL$3-AL$2)),1),""))</f>
        <v/>
      </c>
      <c r="AM124" s="165">
        <f>IF(OR(AM$4=0,Data_wide!$AP$120=""),"",IFERROR(ROUND(IF(AM$4=1,1+9*(MIN(MAX(Data_wide!$AP$120,AM$2),AM$3)-AM$2)/(AM$3-AM$2),1+9*(AM$3-MIN(MAX(Data_wide!$AP$120,AM$2),AM$3))/(AM$3-AM$2)),1),""))</f>
        <v/>
      </c>
      <c r="AN124" s="165">
        <f>IF(OR(AN$4=0,Data_wide!$AQ$120=""),"",IFERROR(ROUND(IF(AN$4=1,1+9*(MIN(MAX(Data_wide!$AQ$120,AN$2),AN$3)-AN$2)/(AN$3-AN$2),1+9*(AN$3-MIN(MAX(Data_wide!$AQ$120,AN$2),AN$3))/(AN$3-AN$2)),1),""))</f>
        <v/>
      </c>
      <c r="AO124" s="165">
        <f>IF(OR(AO$4=0,Data_wide!$AR$120=""),"",IFERROR(ROUND(IF(AO$4=1,1+9*(MIN(MAX(Data_wide!$AR$120,AO$2),AO$3)-AO$2)/(AO$3-AO$2),1+9*(AO$3-MIN(MAX(Data_wide!$AR$120,AO$2),AO$3))/(AO$3-AO$2)),1),""))</f>
        <v/>
      </c>
      <c r="AP124" s="165">
        <f>IF(OR(AP$4=0,Data_wide!$AS$120=""),"",IFERROR(ROUND(IF(AP$4=1,1+9*(MIN(MAX(Data_wide!$AS$120,AP$2),AP$3)-AP$2)/(AP$3-AP$2),1+9*(AP$3-MIN(MAX(Data_wide!$AS$120,AP$2),AP$3))/(AP$3-AP$2)),1),""))</f>
        <v/>
      </c>
      <c r="AQ124" s="165">
        <f>IF(OR(AQ$4=0,Data_wide!$AT$120=""),"",IFERROR(ROUND(IF(AQ$4=1,1+9*(MIN(MAX(Data_wide!$AT$120,AQ$2),AQ$3)-AQ$2)/(AQ$3-AQ$2),1+9*(AQ$3-MIN(MAX(Data_wide!$AT$120,AQ$2),AQ$3))/(AQ$3-AQ$2)),1),""))</f>
        <v/>
      </c>
      <c r="AR124" s="165">
        <f>IF(OR(AR$4=0,Data_wide!$AU$120=""),"",IFERROR(ROUND(IF(AR$4=1,1+9*(MIN(MAX(Data_wide!$AU$120,AR$2),AR$3)-AR$2)/(AR$3-AR$2),1+9*(AR$3-MIN(MAX(Data_wide!$AU$120,AR$2),AR$3))/(AR$3-AR$2)),1),""))</f>
        <v/>
      </c>
      <c r="AS124" s="165">
        <f>IF(OR(AS$4=0,Data_wide!$AV$120=""),"",IFERROR(ROUND(IF(AS$4=1,1+9*(MIN(MAX(Data_wide!$AV$120,AS$2),AS$3)-AS$2)/(AS$3-AS$2),1+9*(AS$3-MIN(MAX(Data_wide!$AV$120,AS$2),AS$3))/(AS$3-AS$2)),1),""))</f>
        <v/>
      </c>
      <c r="AT124" s="165">
        <f>IF(OR(AT$4=0,Data_wide!$AW$120=""),"",IFERROR(ROUND(IF(AT$4=1,1+9*(MIN(MAX(Data_wide!$AW$120,AT$2),AT$3)-AT$2)/(AT$3-AT$2),1+9*(AT$3-MIN(MAX(Data_wide!$AW$120,AT$2),AT$3))/(AT$3-AT$2)),1),""))</f>
        <v/>
      </c>
      <c r="AU124" s="165">
        <f>IF(OR(AU$4=0,Data_wide!$AX$120=""),"",IFERROR(ROUND(IF(AU$4=1,1+9*(MIN(MAX(Data_wide!$AX$120,AU$2),AU$3)-AU$2)/(AU$3-AU$2),1+9*(AU$3-MIN(MAX(Data_wide!$AX$120,AU$2),AU$3))/(AU$3-AU$2)),1),""))</f>
        <v/>
      </c>
      <c r="AV124" s="165">
        <f>IF(OR(AV$4=0,Data_wide!$AY$120=""),"",IFERROR(ROUND(IF(AV$4=1,1+9*(MIN(MAX(Data_wide!$AY$120,AV$2),AV$3)-AV$2)/(AV$3-AV$2),1+9*(AV$3-MIN(MAX(Data_wide!$AY$120,AV$2),AV$3))/(AV$3-AV$2)),1),""))</f>
        <v/>
      </c>
      <c r="AW124" s="165">
        <f>IF(OR(AW$4=0,Data_wide!$AZ$120=""),"",IFERROR(ROUND(IF(AW$4=1,1+9*(MIN(MAX(Data_wide!$AZ$120,AW$2),AW$3)-AW$2)/(AW$3-AW$2),1+9*(AW$3-MIN(MAX(Data_wide!$AZ$120,AW$2),AW$3))/(AW$3-AW$2)),1),""))</f>
        <v/>
      </c>
      <c r="AX124" s="165">
        <f>IF(OR(AX$4=0,Data_wide!$BA$120=""),"",IFERROR(ROUND(IF(AX$4=1,1+9*(MIN(MAX(Data_wide!$BA$120,AX$2),AX$3)-AX$2)/(AX$3-AX$2),1+9*(AX$3-MIN(MAX(Data_wide!$BA$120,AX$2),AX$3))/(AX$3-AX$2)),1),""))</f>
        <v/>
      </c>
      <c r="AY124" s="165">
        <f>IF(OR(AY$4=0,Data_wide!$BB$120=""),"",IFERROR(ROUND(IF(AY$4=1,1+9*(MIN(MAX(Data_wide!$BB$120,AY$2),AY$3)-AY$2)/(AY$3-AY$2),1+9*(AY$3-MIN(MAX(Data_wide!$BB$120,AY$2),AY$3))/(AY$3-AY$2)),1),""))</f>
        <v/>
      </c>
      <c r="AZ124" s="165">
        <f>IF(OR(AZ$4=0,Data_wide!$BC$120=""),"",IFERROR(ROUND(IF(AZ$4=1,1+9*(MIN(MAX(Data_wide!$BC$120,AZ$2),AZ$3)-AZ$2)/(AZ$3-AZ$2),1+9*(AZ$3-MIN(MAX(Data_wide!$BC$120,AZ$2),AZ$3))/(AZ$3-AZ$2)),1),""))</f>
        <v/>
      </c>
      <c r="BA124" s="165">
        <f>IF(OR(BA$4=0,Data_wide!$BD$120=""),"",IFERROR(ROUND(IF(BA$4=1,1+9*(MIN(MAX(Data_wide!$BD$120,BA$2),BA$3)-BA$2)/(BA$3-BA$2),1+9*(BA$3-MIN(MAX(Data_wide!$BD$120,BA$2),BA$3))/(BA$3-BA$2)),1),""))</f>
        <v/>
      </c>
      <c r="BB124" s="165">
        <f>IF(OR(BB$4=0,Data_wide!$BE$120=""),"",IFERROR(ROUND(IF(BB$4=1,1+9*(MIN(MAX(Data_wide!$BE$120,BB$2),BB$3)-BB$2)/(BB$3-BB$2),1+9*(BB$3-MIN(MAX(Data_wide!$BE$120,BB$2),BB$3))/(BB$3-BB$2)),1),""))</f>
        <v/>
      </c>
      <c r="BC124" s="165">
        <f>IF(OR(BC$4=0,Data_wide!$BF$120=""),"",IFERROR(ROUND(IF(BC$4=1,1+9*(MIN(MAX(Data_wide!$BF$120,BC$2),BC$3)-BC$2)/(BC$3-BC$2),1+9*(BC$3-MIN(MAX(Data_wide!$BF$120,BC$2),BC$3))/(BC$3-BC$2)),1),""))</f>
        <v/>
      </c>
      <c r="BD124" s="165">
        <f>IF(OR(BD$4=0,Data_wide!$BG$120=""),"",IFERROR(ROUND(IF(BD$4=1,1+9*(MIN(MAX(Data_wide!$BG$120,BD$2),BD$3)-BD$2)/(BD$3-BD$2),1+9*(BD$3-MIN(MAX(Data_wide!$BG$120,BD$2),BD$3))/(BD$3-BD$2)),1),""))</f>
        <v/>
      </c>
      <c r="BE124" s="165">
        <f>IF(OR(BE$4=0,Data_wide!$BH$120=""),"",IFERROR(ROUND(IF(BE$4=1,1+9*(MIN(MAX(Data_wide!$BH$120,BE$2),BE$3)-BE$2)/(BE$3-BE$2),1+9*(BE$3-MIN(MAX(Data_wide!$BH$120,BE$2),BE$3))/(BE$3-BE$2)),1),""))</f>
        <v/>
      </c>
      <c r="BF124" s="165">
        <f>IF(OR(BF$4=0,Data_wide!$BI$120=""),"",IFERROR(ROUND(IF(BF$4=1,1+9*(MIN(MAX(Data_wide!$BI$120,BF$2),BF$3)-BF$2)/(BF$3-BF$2),1+9*(BF$3-MIN(MAX(Data_wide!$BI$120,BF$2),BF$3))/(BF$3-BF$2)),1),""))</f>
        <v/>
      </c>
      <c r="BG124" s="165">
        <f>IF(OR(BG$4=0,Data_wide!$BJ$120=""),"",IFERROR(ROUND(IF(BG$4=1,1+9*(MIN(MAX(Data_wide!$BJ$120,BG$2),BG$3)-BG$2)/(BG$3-BG$2),1+9*(BG$3-MIN(MAX(Data_wide!$BJ$120,BG$2),BG$3))/(BG$3-BG$2)),1),""))</f>
        <v/>
      </c>
      <c r="BH124" s="165">
        <f>IF(OR(BH$4=0,Data_wide!$BK$120=""),"",IFERROR(ROUND(IF(BH$4=1,1+9*(MIN(MAX(Data_wide!$BK$120,BH$2),BH$3)-BH$2)/(BH$3-BH$2),1+9*(BH$3-MIN(MAX(Data_wide!$BK$120,BH$2),BH$3))/(BH$3-BH$2)),1),""))</f>
        <v/>
      </c>
      <c r="BI124" s="165">
        <f>IF(OR(BI$4=0,Data_wide!$BL$120=""),"",IFERROR(ROUND(IF(BI$4=1,1+9*(MIN(MAX(Data_wide!$BL$120,BI$2),BI$3)-BI$2)/(BI$3-BI$2),1+9*(BI$3-MIN(MAX(Data_wide!$BL$120,BI$2),BI$3))/(BI$3-BI$2)),1),""))</f>
        <v/>
      </c>
      <c r="BJ124" s="165">
        <f>IF(OR(BJ$4=0,Data_wide!$BM$120=""),"",IFERROR(ROUND(IF(BJ$4=1,1+9*(MIN(MAX(Data_wide!$BM$120,BJ$2),BJ$3)-BJ$2)/(BJ$3-BJ$2),1+9*(BJ$3-MIN(MAX(Data_wide!$BM$120,BJ$2),BJ$3))/(BJ$3-BJ$2)),1),""))</f>
        <v/>
      </c>
      <c r="BK124" s="165">
        <f>IF(OR(BK$4=0,Data_wide!$BN$120=""),"",IFERROR(ROUND(IF(BK$4=1,1+9*(MIN(MAX(Data_wide!$BN$120,BK$2),BK$3)-BK$2)/(BK$3-BK$2),1+9*(BK$3-MIN(MAX(Data_wide!$BN$120,BK$2),BK$3))/(BK$3-BK$2)),1),""))</f>
        <v/>
      </c>
      <c r="BL124" s="165">
        <f>IF(OR(BL$4=0,Data_wide!$BO$120=""),"",IFERROR(ROUND(IF(BL$4=1,1+9*(MIN(MAX(Data_wide!$BO$120,BL$2),BL$3)-BL$2)/(BL$3-BL$2),1+9*(BL$3-MIN(MAX(Data_wide!$BO$120,BL$2),BL$3))/(BL$3-BL$2)),1),""))</f>
        <v/>
      </c>
      <c r="BM124" s="165">
        <f>IF(OR(BM$4=0,Data_wide!$BP$120=""),"",IFERROR(ROUND(IF(BM$4=1,1+9*(MIN(MAX(Data_wide!$BP$120,BM$2),BM$3)-BM$2)/(BM$3-BM$2),1+9*(BM$3-MIN(MAX(Data_wide!$BP$120,BM$2),BM$3))/(BM$3-BM$2)),1),""))</f>
        <v/>
      </c>
      <c r="BN124" s="165">
        <f>IF(OR(BN$4=0,Data_wide!$BQ$120=""),"",IFERROR(ROUND(IF(BN$4=1,1+9*(MIN(MAX(Data_wide!$BQ$120,BN$2),BN$3)-BN$2)/(BN$3-BN$2),1+9*(BN$3-MIN(MAX(Data_wide!$BQ$120,BN$2),BN$3))/(BN$3-BN$2)),1),""))</f>
        <v/>
      </c>
      <c r="BO124" s="165">
        <f>IF(OR(BO$4=0,Data_wide!$BR$120=""),"",IFERROR(ROUND(IF(BO$4=1,1+9*(MIN(MAX(Data_wide!$BR$120,BO$2),BO$3)-BO$2)/(BO$3-BO$2),1+9*(BO$3-MIN(MAX(Data_wide!$BR$120,BO$2),BO$3))/(BO$3-BO$2)),1),""))</f>
        <v/>
      </c>
      <c r="BP124" s="165">
        <f>IF(OR(BP$4=0,Data_wide!$BS$120=""),"",IFERROR(ROUND(IF(BP$4=1,1+9*(MIN(MAX(Data_wide!$BS$120,BP$2),BP$3)-BP$2)/(BP$3-BP$2),1+9*(BP$3-MIN(MAX(Data_wide!$BS$120,BP$2),BP$3))/(BP$3-BP$2)),1),""))</f>
        <v/>
      </c>
      <c r="BQ124" s="165">
        <f>IF(OR(BQ$4=0,Data_wide!$BT$120=""),"",IFERROR(ROUND(IF(BQ$4=1,1+9*(MIN(MAX(Data_wide!$BT$120,BQ$2),BQ$3)-BQ$2)/(BQ$3-BQ$2),1+9*(BQ$3-MIN(MAX(Data_wide!$BT$120,BQ$2),BQ$3))/(BQ$3-BQ$2)),1),""))</f>
        <v/>
      </c>
      <c r="BR124" s="165">
        <f>IF(OR(BR$4=0,Data_wide!$BU$120=""),"",IFERROR(ROUND(IF(BR$4=1,1+9*(MIN(MAX(Data_wide!$BU$120,BR$2),BR$3)-BR$2)/(BR$3-BR$2),1+9*(BR$3-MIN(MAX(Data_wide!$BU$120,BR$2),BR$3))/(BR$3-BR$2)),1),""))</f>
        <v/>
      </c>
      <c r="BS124" s="165">
        <f>IF(OR(BS$4=0,Data_wide!$BV$120=""),"",IFERROR(ROUND(IF(BS$4=1,1+9*(MIN(MAX(Data_wide!$BV$120,BS$2),BS$3)-BS$2)/(BS$3-BS$2),1+9*(BS$3-MIN(MAX(Data_wide!$BV$120,BS$2),BS$3))/(BS$3-BS$2)),1),""))</f>
        <v/>
      </c>
      <c r="BT124" s="165">
        <f>IF(OR(BT$4=0,Data_wide!$BW$120=""),"",IFERROR(ROUND(IF(BT$4=1,1+9*(MIN(MAX(Data_wide!$BW$120,BT$2),BT$3)-BT$2)/(BT$3-BT$2),1+9*(BT$3-MIN(MAX(Data_wide!$BW$120,BT$2),BT$3))/(BT$3-BT$2)),1),""))</f>
        <v/>
      </c>
      <c r="BU124" s="165">
        <f>IF(OR(BU$4=0,Data_wide!$BX$120=""),"",IFERROR(ROUND(IF(BU$4=1,1+9*(MIN(MAX(Data_wide!$BX$120,BU$2),BU$3)-BU$2)/(BU$3-BU$2),1+9*(BU$3-MIN(MAX(Data_wide!$BX$120,BU$2),BU$3))/(BU$3-BU$2)),1),""))</f>
        <v/>
      </c>
      <c r="BV124" s="165">
        <f>IF(OR(BV$4=0,Data_wide!$BY$120=""),"",IFERROR(ROUND(IF(BV$4=1,1+9*(MIN(MAX(Data_wide!$BY$120,BV$2),BV$3)-BV$2)/(BV$3-BV$2),1+9*(BV$3-MIN(MAX(Data_wide!$BY$120,BV$2),BV$3))/(BV$3-BV$2)),1),""))</f>
        <v/>
      </c>
      <c r="BW124" s="165">
        <f>IF(OR(BW$4=0,Data_wide!$BZ$120=""),"",IFERROR(ROUND(IF(BW$4=1,1+9*(MIN(MAX(Data_wide!$BZ$120,BW$2),BW$3)-BW$2)/(BW$3-BW$2),1+9*(BW$3-MIN(MAX(Data_wide!$BZ$120,BW$2),BW$3))/(BW$3-BW$2)),1),""))</f>
        <v/>
      </c>
      <c r="BX124" s="165">
        <f>IF(OR(BX$4=0,Data_wide!$CA$120=""),"",IFERROR(ROUND(IF(BX$4=1,1+9*(MIN(MAX(Data_wide!$CA$120,BX$2),BX$3)-BX$2)/(BX$3-BX$2),1+9*(BX$3-MIN(MAX(Data_wide!$CA$120,BX$2),BX$3))/(BX$3-BX$2)),1),""))</f>
        <v/>
      </c>
      <c r="BY124" s="165">
        <f>IF(OR(BY$4=0,Data_wide!$CB$120=""),"",IFERROR(ROUND(IF(BY$4=1,1+9*(MIN(MAX(Data_wide!$CB$120,BY$2),BY$3)-BY$2)/(BY$3-BY$2),1+9*(BY$3-MIN(MAX(Data_wide!$CB$120,BY$2),BY$3))/(BY$3-BY$2)),1),""))</f>
        <v/>
      </c>
      <c r="BZ124" s="165">
        <f>IF(OR(BZ$4=0,Data_wide!$CC$120=""),"",IFERROR(ROUND(IF(BZ$4=1,1+9*(MIN(MAX(Data_wide!$CC$120,BZ$2),BZ$3)-BZ$2)/(BZ$3-BZ$2),1+9*(BZ$3-MIN(MAX(Data_wide!$CC$120,BZ$2),BZ$3))/(BZ$3-BZ$2)),1),""))</f>
        <v/>
      </c>
      <c r="CA124" s="165">
        <f>IF(OR(CA$4=0,Data_wide!$CD$120=""),"",IFERROR(ROUND(IF(CA$4=1,1+9*(MIN(MAX(Data_wide!$CD$120,CA$2),CA$3)-CA$2)/(CA$3-CA$2),1+9*(CA$3-MIN(MAX(Data_wide!$CD$120,CA$2),CA$3))/(CA$3-CA$2)),1),""))</f>
        <v/>
      </c>
      <c r="CB124" s="165">
        <f>IF(OR(CB$4=0,Data_wide!$CE$120=""),"",IFERROR(ROUND(IF(CB$4=1,1+9*(MIN(MAX(Data_wide!$CE$120,CB$2),CB$3)-CB$2)/(CB$3-CB$2),1+9*(CB$3-MIN(MAX(Data_wide!$CE$120,CB$2),CB$3))/(CB$3-CB$2)),1),""))</f>
        <v/>
      </c>
      <c r="CC124" s="165">
        <f>IF(OR(CC$4=0,Data_wide!$CF$120=""),"",IFERROR(ROUND(IF(CC$4=1,1+9*(MIN(MAX(Data_wide!$CF$120,CC$2),CC$3)-CC$2)/(CC$3-CC$2),1+9*(CC$3-MIN(MAX(Data_wide!$CF$120,CC$2),CC$3))/(CC$3-CC$2)),1),""))</f>
        <v/>
      </c>
      <c r="CD124" s="165">
        <f>IF(OR(CD$4=0,Data_wide!$CG$120=""),"",IFERROR(ROUND(IF(CD$4=1,1+9*(MIN(MAX(Data_wide!$CG$120,CD$2),CD$3)-CD$2)/(CD$3-CD$2),1+9*(CD$3-MIN(MAX(Data_wide!$CG$120,CD$2),CD$3))/(CD$3-CD$2)),1),""))</f>
        <v/>
      </c>
      <c r="CE124" s="165">
        <f>IF(OR(CE$4=0,Data_wide!$CH$120=""),"",IFERROR(ROUND(IF(CE$4=1,1+9*(MIN(MAX(Data_wide!$CH$120,CE$2),CE$3)-CE$2)/(CE$3-CE$2),1+9*(CE$3-MIN(MAX(Data_wide!$CH$120,CE$2),CE$3))/(CE$3-CE$2)),1),""))</f>
        <v/>
      </c>
      <c r="CF124" s="165">
        <f>IF(OR(CF$4=0,Data_wide!$CI$120=""),"",IFERROR(ROUND(IF(CF$4=1,1+9*(MIN(MAX(Data_wide!$CI$120,CF$2),CF$3)-CF$2)/(CF$3-CF$2),1+9*(CF$3-MIN(MAX(Data_wide!$CI$120,CF$2),CF$3))/(CF$3-CF$2)),1),""))</f>
        <v/>
      </c>
      <c r="CG124" s="165">
        <f>IF(OR(CG$4=0,Data_wide!$CJ$120=""),"",IFERROR(ROUND(IF(CG$4=1,1+9*(MIN(MAX(Data_wide!$CJ$120,CG$2),CG$3)-CG$2)/(CG$3-CG$2),1+9*(CG$3-MIN(MAX(Data_wide!$CJ$120,CG$2),CG$3))/(CG$3-CG$2)),1),""))</f>
        <v/>
      </c>
      <c r="CH124" s="165">
        <f>IF(OR(CH$4=0,Data_wide!$CK$120=""),"",IFERROR(ROUND(IF(CH$4=1,1+9*(MIN(MAX(Data_wide!$CK$120,CH$2),CH$3)-CH$2)/(CH$3-CH$2),1+9*(CH$3-MIN(MAX(Data_wide!$CK$120,CH$2),CH$3))/(CH$3-CH$2)),1),""))</f>
        <v/>
      </c>
      <c r="CI124" s="165">
        <f>IF(OR(CI$4=0,Data_wide!$CL$120=""),"",IFERROR(ROUND(IF(CI$4=1,1+9*(MIN(MAX(Data_wide!$CL$120,CI$2),CI$3)-CI$2)/(CI$3-CI$2),1+9*(CI$3-MIN(MAX(Data_wide!$CL$120,CI$2),CI$3))/(CI$3-CI$2)),1),""))</f>
        <v/>
      </c>
      <c r="CJ124" s="165">
        <f>IF(OR(CJ$4=0,Data_wide!$CM$120=""),"",IFERROR(ROUND(IF(CJ$4=1,1+9*(MIN(MAX(Data_wide!$CM$120,CJ$2),CJ$3)-CJ$2)/(CJ$3-CJ$2),1+9*(CJ$3-MIN(MAX(Data_wide!$CM$120,CJ$2),CJ$3))/(CJ$3-CJ$2)),1),""))</f>
        <v/>
      </c>
      <c r="CK124" s="165">
        <f>IF(OR(CK$4=0,Data_wide!$CN$120=""),"",IFERROR(ROUND(IF(CK$4=1,1+9*(MIN(MAX(Data_wide!$CN$120,CK$2),CK$3)-CK$2)/(CK$3-CK$2),1+9*(CK$3-MIN(MAX(Data_wide!$CN$120,CK$2),CK$3))/(CK$3-CK$2)),1),""))</f>
        <v/>
      </c>
      <c r="CL124" s="165">
        <f>IF(OR(CL$4=0,Data_wide!$CO$120=""),"",IFERROR(ROUND(IF(CL$4=1,1+9*(MIN(MAX(Data_wide!$CO$120,CL$2),CL$3)-CL$2)/(CL$3-CL$2),1+9*(CL$3-MIN(MAX(Data_wide!$CO$120,CL$2),CL$3))/(CL$3-CL$2)),1),""))</f>
        <v/>
      </c>
      <c r="CM124" s="165">
        <f>IF(OR(CM$4=0,Data_wide!$CP$120=""),"",IFERROR(ROUND(IF(CM$4=1,1+9*(MIN(MAX(Data_wide!$CP$120,CM$2),CM$3)-CM$2)/(CM$3-CM$2),1+9*(CM$3-MIN(MAX(Data_wide!$CP$120,CM$2),CM$3))/(CM$3-CM$2)),1),""))</f>
        <v/>
      </c>
      <c r="CN124" s="165">
        <f>IF(OR(CN$4=0,Data_wide!$CQ$120=""),"",IFERROR(ROUND(IF(CN$4=1,1+9*(MIN(MAX(Data_wide!$CQ$120,CN$2),CN$3)-CN$2)/(CN$3-CN$2),1+9*(CN$3-MIN(MAX(Data_wide!$CQ$120,CN$2),CN$3))/(CN$3-CN$2)),1),""))</f>
        <v/>
      </c>
      <c r="CO124" s="165">
        <f>IF(OR(CO$4=0,Data_wide!$CR$120=""),"",IFERROR(ROUND(IF(CO$4=1,1+9*(MIN(MAX(Data_wide!$CR$120,CO$2),CO$3)-CO$2)/(CO$3-CO$2),1+9*(CO$3-MIN(MAX(Data_wide!$CR$120,CO$2),CO$3))/(CO$3-CO$2)),1),""))</f>
        <v/>
      </c>
    </row>
    <row r="125" ht="14" customHeight="1">
      <c r="A125" s="161" t="inlineStr">
        <is>
          <t>MWI</t>
        </is>
      </c>
      <c r="B125" s="161" t="inlineStr">
        <is>
          <t>Malawi</t>
        </is>
      </c>
      <c r="C125" s="165">
        <f>IF(OR(C$4=0,Data_wide!$F$121=""),"",IFERROR(ROUND(IF(C$4=1,1+9*(MIN(MAX(Data_wide!$F$121,C$2),C$3)-C$2)/(C$3-C$2),1+9*(C$3-MIN(MAX(Data_wide!$F$121,C$2),C$3))/(C$3-C$2)),1),""))</f>
        <v/>
      </c>
      <c r="D125" s="165">
        <f>IF(OR(D$4=0,Data_wide!$G$121=""),"",IFERROR(ROUND(IF(D$4=1,1+9*(MIN(MAX(Data_wide!$G$121,D$2),D$3)-D$2)/(D$3-D$2),1+9*(D$3-MIN(MAX(Data_wide!$G$121,D$2),D$3))/(D$3-D$2)),1),""))</f>
        <v/>
      </c>
      <c r="E125" s="165">
        <f>IF(OR(E$4=0,Data_wide!$H$121=""),"",IFERROR(ROUND(IF(E$4=1,1+9*(MIN(MAX(Data_wide!$H$121,E$2),E$3)-E$2)/(E$3-E$2),1+9*(E$3-MIN(MAX(Data_wide!$H$121,E$2),E$3))/(E$3-E$2)),1),""))</f>
        <v/>
      </c>
      <c r="F125" s="165">
        <f>IF(OR(F$4=0,Data_wide!$I$121=""),"",IFERROR(ROUND(IF(F$4=1,1+9*(MIN(MAX(Data_wide!$I$121,F$2),F$3)-F$2)/(F$3-F$2),1+9*(F$3-MIN(MAX(Data_wide!$I$121,F$2),F$3))/(F$3-F$2)),1),""))</f>
        <v/>
      </c>
      <c r="G125" s="165">
        <f>IF(OR(G$4=0,Data_wide!$J$121=""),"",IFERROR(ROUND(IF(G$4=1,1+9*(MIN(MAX(Data_wide!$J$121,G$2),G$3)-G$2)/(G$3-G$2),1+9*(G$3-MIN(MAX(Data_wide!$J$121,G$2),G$3))/(G$3-G$2)),1),""))</f>
        <v/>
      </c>
      <c r="H125" s="165">
        <f>IF(OR(H$4=0,Data_wide!$K$121=""),"",IFERROR(ROUND(IF(H$4=1,1+9*(MIN(MAX(Data_wide!$K$121,H$2),H$3)-H$2)/(H$3-H$2),1+9*(H$3-MIN(MAX(Data_wide!$K$121,H$2),H$3))/(H$3-H$2)),1),""))</f>
        <v/>
      </c>
      <c r="I125" s="165">
        <f>IF(OR(I$4=0,Data_wide!$L$121=""),"",IFERROR(ROUND(IF(I$4=1,1+9*(MIN(MAX(Data_wide!$L$121,I$2),I$3)-I$2)/(I$3-I$2),1+9*(I$3-MIN(MAX(Data_wide!$L$121,I$2),I$3))/(I$3-I$2)),1),""))</f>
        <v/>
      </c>
      <c r="J125" s="165">
        <f>IF(OR(J$4=0,Data_wide!$M$121=""),"",IFERROR(ROUND(IF(J$4=1,1+9*(MIN(MAX(Data_wide!$M$121,J$2),J$3)-J$2)/(J$3-J$2),1+9*(J$3-MIN(MAX(Data_wide!$M$121,J$2),J$3))/(J$3-J$2)),1),""))</f>
        <v/>
      </c>
      <c r="K125" s="165">
        <f>IF(OR(K$4=0,Data_wide!$N$121=""),"",IFERROR(ROUND(IF(K$4=1,1+9*(MIN(MAX(Data_wide!$N$121,K$2),K$3)-K$2)/(K$3-K$2),1+9*(K$3-MIN(MAX(Data_wide!$N$121,K$2),K$3))/(K$3-K$2)),1),""))</f>
        <v/>
      </c>
      <c r="L125" s="165">
        <f>IF(OR(L$4=0,Data_wide!$O$121=""),"",IFERROR(ROUND(IF(L$4=1,1+9*(MIN(MAX(Data_wide!$O$121,L$2),L$3)-L$2)/(L$3-L$2),1+9*(L$3-MIN(MAX(Data_wide!$O$121,L$2),L$3))/(L$3-L$2)),1),""))</f>
        <v/>
      </c>
      <c r="M125" s="165">
        <f>IF(OR(M$4=0,Data_wide!$P$121=""),"",IFERROR(ROUND(IF(M$4=1,1+9*(MIN(MAX(Data_wide!$P$121,M$2),M$3)-M$2)/(M$3-M$2),1+9*(M$3-MIN(MAX(Data_wide!$P$121,M$2),M$3))/(M$3-M$2)),1),""))</f>
        <v/>
      </c>
      <c r="N125" s="165">
        <f>IF(OR(N$4=0,Data_wide!$Q$121=""),"",IFERROR(ROUND(IF(N$4=1,1+9*(MIN(MAX(Data_wide!$Q$121,N$2),N$3)-N$2)/(N$3-N$2),1+9*(N$3-MIN(MAX(Data_wide!$Q$121,N$2),N$3))/(N$3-N$2)),1),""))</f>
        <v/>
      </c>
      <c r="O125" s="165">
        <f>IF(OR(O$4=0,Data_wide!$R$121=""),"",IFERROR(ROUND(IF(O$4=1,1+9*(MIN(MAX(Data_wide!$R$121,O$2),O$3)-O$2)/(O$3-O$2),1+9*(O$3-MIN(MAX(Data_wide!$R$121,O$2),O$3))/(O$3-O$2)),1),""))</f>
        <v/>
      </c>
      <c r="P125" s="165">
        <f>IF(OR(P$4=0,Data_wide!$S$121=""),"",IFERROR(ROUND(IF(P$4=1,1+9*(MIN(MAX(Data_wide!$S$121,P$2),P$3)-P$2)/(P$3-P$2),1+9*(P$3-MIN(MAX(Data_wide!$S$121,P$2),P$3))/(P$3-P$2)),1),""))</f>
        <v/>
      </c>
      <c r="Q125" s="165">
        <f>IF(OR(Q$4=0,Data_wide!$T$121=""),"",IFERROR(ROUND(IF(Q$4=1,1+9*(MIN(MAX(Data_wide!$T$121,Q$2),Q$3)-Q$2)/(Q$3-Q$2),1+9*(Q$3-MIN(MAX(Data_wide!$T$121,Q$2),Q$3))/(Q$3-Q$2)),1),""))</f>
        <v/>
      </c>
      <c r="R125" s="165">
        <f>IF(OR(R$4=0,Data_wide!$U$121=""),"",IFERROR(ROUND(IF(R$4=1,1+9*(MIN(MAX(Data_wide!$U$121,R$2),R$3)-R$2)/(R$3-R$2),1+9*(R$3-MIN(MAX(Data_wide!$U$121,R$2),R$3))/(R$3-R$2)),1),""))</f>
        <v/>
      </c>
      <c r="S125" s="165">
        <f>IF(OR(S$4=0,Data_wide!$V$121=""),"",IFERROR(ROUND(IF(S$4=1,1+9*(MIN(MAX(Data_wide!$V$121,S$2),S$3)-S$2)/(S$3-S$2),1+9*(S$3-MIN(MAX(Data_wide!$V$121,S$2),S$3))/(S$3-S$2)),1),""))</f>
        <v/>
      </c>
      <c r="T125" s="165">
        <f>IF(OR(T$4=0,Data_wide!$W$121=""),"",IFERROR(ROUND(IF(T$4=1,1+9*(MIN(MAX(Data_wide!$W$121,T$2),T$3)-T$2)/(T$3-T$2),1+9*(T$3-MIN(MAX(Data_wide!$W$121,T$2),T$3))/(T$3-T$2)),1),""))</f>
        <v/>
      </c>
      <c r="U125" s="165">
        <f>IF(OR(U$4=0,Data_wide!$X$121=""),"",IFERROR(ROUND(IF(U$4=1,1+9*(MIN(MAX(Data_wide!$X$121,U$2),U$3)-U$2)/(U$3-U$2),1+9*(U$3-MIN(MAX(Data_wide!$X$121,U$2),U$3))/(U$3-U$2)),1),""))</f>
        <v/>
      </c>
      <c r="V125" s="165">
        <f>IF(OR(V$4=0,Data_wide!$Y$121=""),"",IFERROR(ROUND(IF(V$4=1,1+9*(MIN(MAX(Data_wide!$Y$121,V$2),V$3)-V$2)/(V$3-V$2),1+9*(V$3-MIN(MAX(Data_wide!$Y$121,V$2),V$3))/(V$3-V$2)),1),""))</f>
        <v/>
      </c>
      <c r="W125" s="165">
        <f>IF(OR(W$4=0,Data_wide!$Z$121=""),"",IFERROR(ROUND(IF(W$4=1,1+9*(MIN(MAX(Data_wide!$Z$121,W$2),W$3)-W$2)/(W$3-W$2),1+9*(W$3-MIN(MAX(Data_wide!$Z$121,W$2),W$3))/(W$3-W$2)),1),""))</f>
        <v/>
      </c>
      <c r="X125" s="165">
        <f>IF(OR(X$4=0,Data_wide!$AA$121=""),"",IFERROR(ROUND(IF(X$4=1,1+9*(MIN(MAX(Data_wide!$AA$121,X$2),X$3)-X$2)/(X$3-X$2),1+9*(X$3-MIN(MAX(Data_wide!$AA$121,X$2),X$3))/(X$3-X$2)),1),""))</f>
        <v/>
      </c>
      <c r="Y125" s="165">
        <f>IF(OR(Y$4=0,Data_wide!$AB$121=""),"",IFERROR(ROUND(IF(Y$4=1,1+9*(MIN(MAX(Data_wide!$AB$121,Y$2),Y$3)-Y$2)/(Y$3-Y$2),1+9*(Y$3-MIN(MAX(Data_wide!$AB$121,Y$2),Y$3))/(Y$3-Y$2)),1),""))</f>
        <v/>
      </c>
      <c r="Z125" s="165">
        <f>IF(OR(Z$4=0,Data_wide!$AC$121=""),"",IFERROR(ROUND(IF(Z$4=1,1+9*(MIN(MAX(Data_wide!$AC$121,Z$2),Z$3)-Z$2)/(Z$3-Z$2),1+9*(Z$3-MIN(MAX(Data_wide!$AC$121,Z$2),Z$3))/(Z$3-Z$2)),1),""))</f>
        <v/>
      </c>
      <c r="AA125" s="165">
        <f>IF(OR(AA$4=0,Data_wide!$AD$121=""),"",IFERROR(ROUND(IF(AA$4=1,1+9*(MIN(MAX(Data_wide!$AD$121,AA$2),AA$3)-AA$2)/(AA$3-AA$2),1+9*(AA$3-MIN(MAX(Data_wide!$AD$121,AA$2),AA$3))/(AA$3-AA$2)),1),""))</f>
        <v/>
      </c>
      <c r="AB125" s="165">
        <f>IF(OR(AB$4=0,Data_wide!$AE$121=""),"",IFERROR(ROUND(IF(AB$4=1,1+9*(MIN(MAX(Data_wide!$AE$121,AB$2),AB$3)-AB$2)/(AB$3-AB$2),1+9*(AB$3-MIN(MAX(Data_wide!$AE$121,AB$2),AB$3))/(AB$3-AB$2)),1),""))</f>
        <v/>
      </c>
      <c r="AC125" s="165">
        <f>IF(OR(AC$4=0,Data_wide!$AF$121=""),"",IFERROR(ROUND(IF(AC$4=1,1+9*(MIN(MAX(Data_wide!$AF$121,AC$2),AC$3)-AC$2)/(AC$3-AC$2),1+9*(AC$3-MIN(MAX(Data_wide!$AF$121,AC$2),AC$3))/(AC$3-AC$2)),1),""))</f>
        <v/>
      </c>
      <c r="AD125" s="165">
        <f>IF(OR(AD$4=0,Data_wide!$AG$121=""),"",IFERROR(ROUND(IF(AD$4=1,1+9*(MIN(MAX(Data_wide!$AG$121,AD$2),AD$3)-AD$2)/(AD$3-AD$2),1+9*(AD$3-MIN(MAX(Data_wide!$AG$121,AD$2),AD$3))/(AD$3-AD$2)),1),""))</f>
        <v/>
      </c>
      <c r="AE125" s="165">
        <f>IF(OR(AE$4=0,Data_wide!$AH$121=""),"",IFERROR(ROUND(IF(AE$4=1,1+9*(MIN(MAX(Data_wide!$AH$121,AE$2),AE$3)-AE$2)/(AE$3-AE$2),1+9*(AE$3-MIN(MAX(Data_wide!$AH$121,AE$2),AE$3))/(AE$3-AE$2)),1),""))</f>
        <v/>
      </c>
      <c r="AF125" s="165">
        <f>IF(OR(AF$4=0,Data_wide!$AI$121=""),"",IFERROR(ROUND(IF(AF$4=1,1+9*(MIN(MAX(Data_wide!$AI$121,AF$2),AF$3)-AF$2)/(AF$3-AF$2),1+9*(AF$3-MIN(MAX(Data_wide!$AI$121,AF$2),AF$3))/(AF$3-AF$2)),1),""))</f>
        <v/>
      </c>
      <c r="AG125" s="165">
        <f>IF(OR(AG$4=0,Data_wide!$AJ$121=""),"",IFERROR(ROUND(IF(AG$4=1,1+9*(MIN(MAX(Data_wide!$AJ$121,AG$2),AG$3)-AG$2)/(AG$3-AG$2),1+9*(AG$3-MIN(MAX(Data_wide!$AJ$121,AG$2),AG$3))/(AG$3-AG$2)),1),""))</f>
        <v/>
      </c>
      <c r="AH125" s="165">
        <f>IF(OR(AH$4=0,Data_wide!$AK$121=""),"",IFERROR(ROUND(IF(AH$4=1,1+9*(MIN(MAX(Data_wide!$AK$121,AH$2),AH$3)-AH$2)/(AH$3-AH$2),1+9*(AH$3-MIN(MAX(Data_wide!$AK$121,AH$2),AH$3))/(AH$3-AH$2)),1),""))</f>
        <v/>
      </c>
      <c r="AI125" s="165">
        <f>IF(OR(AI$4=0,Data_wide!$AL$121=""),"",IFERROR(ROUND(IF(AI$4=1,1+9*(MIN(MAX(Data_wide!$AL$121,AI$2),AI$3)-AI$2)/(AI$3-AI$2),1+9*(AI$3-MIN(MAX(Data_wide!$AL$121,AI$2),AI$3))/(AI$3-AI$2)),1),""))</f>
        <v/>
      </c>
      <c r="AJ125" s="165">
        <f>IF(OR(AJ$4=0,Data_wide!$AM$121=""),"",IFERROR(ROUND(IF(AJ$4=1,1+9*(MIN(MAX(Data_wide!$AM$121,AJ$2),AJ$3)-AJ$2)/(AJ$3-AJ$2),1+9*(AJ$3-MIN(MAX(Data_wide!$AM$121,AJ$2),AJ$3))/(AJ$3-AJ$2)),1),""))</f>
        <v/>
      </c>
      <c r="AK125" s="165">
        <f>IF(OR(AK$4=0,Data_wide!$AN$121=""),"",IFERROR(ROUND(IF(AK$4=1,1+9*(MIN(MAX(Data_wide!$AN$121,AK$2),AK$3)-AK$2)/(AK$3-AK$2),1+9*(AK$3-MIN(MAX(Data_wide!$AN$121,AK$2),AK$3))/(AK$3-AK$2)),1),""))</f>
        <v/>
      </c>
      <c r="AL125" s="165">
        <f>IF(OR(AL$4=0,Data_wide!$AO$121=""),"",IFERROR(ROUND(IF(AL$4=1,1+9*(MIN(MAX(Data_wide!$AO$121,AL$2),AL$3)-AL$2)/(AL$3-AL$2),1+9*(AL$3-MIN(MAX(Data_wide!$AO$121,AL$2),AL$3))/(AL$3-AL$2)),1),""))</f>
        <v/>
      </c>
      <c r="AM125" s="165">
        <f>IF(OR(AM$4=0,Data_wide!$AP$121=""),"",IFERROR(ROUND(IF(AM$4=1,1+9*(MIN(MAX(Data_wide!$AP$121,AM$2),AM$3)-AM$2)/(AM$3-AM$2),1+9*(AM$3-MIN(MAX(Data_wide!$AP$121,AM$2),AM$3))/(AM$3-AM$2)),1),""))</f>
        <v/>
      </c>
      <c r="AN125" s="165">
        <f>IF(OR(AN$4=0,Data_wide!$AQ$121=""),"",IFERROR(ROUND(IF(AN$4=1,1+9*(MIN(MAX(Data_wide!$AQ$121,AN$2),AN$3)-AN$2)/(AN$3-AN$2),1+9*(AN$3-MIN(MAX(Data_wide!$AQ$121,AN$2),AN$3))/(AN$3-AN$2)),1),""))</f>
        <v/>
      </c>
      <c r="AO125" s="165">
        <f>IF(OR(AO$4=0,Data_wide!$AR$121=""),"",IFERROR(ROUND(IF(AO$4=1,1+9*(MIN(MAX(Data_wide!$AR$121,AO$2),AO$3)-AO$2)/(AO$3-AO$2),1+9*(AO$3-MIN(MAX(Data_wide!$AR$121,AO$2),AO$3))/(AO$3-AO$2)),1),""))</f>
        <v/>
      </c>
      <c r="AP125" s="165">
        <f>IF(OR(AP$4=0,Data_wide!$AS$121=""),"",IFERROR(ROUND(IF(AP$4=1,1+9*(MIN(MAX(Data_wide!$AS$121,AP$2),AP$3)-AP$2)/(AP$3-AP$2),1+9*(AP$3-MIN(MAX(Data_wide!$AS$121,AP$2),AP$3))/(AP$3-AP$2)),1),""))</f>
        <v/>
      </c>
      <c r="AQ125" s="165">
        <f>IF(OR(AQ$4=0,Data_wide!$AT$121=""),"",IFERROR(ROUND(IF(AQ$4=1,1+9*(MIN(MAX(Data_wide!$AT$121,AQ$2),AQ$3)-AQ$2)/(AQ$3-AQ$2),1+9*(AQ$3-MIN(MAX(Data_wide!$AT$121,AQ$2),AQ$3))/(AQ$3-AQ$2)),1),""))</f>
        <v/>
      </c>
      <c r="AR125" s="165">
        <f>IF(OR(AR$4=0,Data_wide!$AU$121=""),"",IFERROR(ROUND(IF(AR$4=1,1+9*(MIN(MAX(Data_wide!$AU$121,AR$2),AR$3)-AR$2)/(AR$3-AR$2),1+9*(AR$3-MIN(MAX(Data_wide!$AU$121,AR$2),AR$3))/(AR$3-AR$2)),1),""))</f>
        <v/>
      </c>
      <c r="AS125" s="165">
        <f>IF(OR(AS$4=0,Data_wide!$AV$121=""),"",IFERROR(ROUND(IF(AS$4=1,1+9*(MIN(MAX(Data_wide!$AV$121,AS$2),AS$3)-AS$2)/(AS$3-AS$2),1+9*(AS$3-MIN(MAX(Data_wide!$AV$121,AS$2),AS$3))/(AS$3-AS$2)),1),""))</f>
        <v/>
      </c>
      <c r="AT125" s="165">
        <f>IF(OR(AT$4=0,Data_wide!$AW$121=""),"",IFERROR(ROUND(IF(AT$4=1,1+9*(MIN(MAX(Data_wide!$AW$121,AT$2),AT$3)-AT$2)/(AT$3-AT$2),1+9*(AT$3-MIN(MAX(Data_wide!$AW$121,AT$2),AT$3))/(AT$3-AT$2)),1),""))</f>
        <v/>
      </c>
      <c r="AU125" s="165">
        <f>IF(OR(AU$4=0,Data_wide!$AX$121=""),"",IFERROR(ROUND(IF(AU$4=1,1+9*(MIN(MAX(Data_wide!$AX$121,AU$2),AU$3)-AU$2)/(AU$3-AU$2),1+9*(AU$3-MIN(MAX(Data_wide!$AX$121,AU$2),AU$3))/(AU$3-AU$2)),1),""))</f>
        <v/>
      </c>
      <c r="AV125" s="165">
        <f>IF(OR(AV$4=0,Data_wide!$AY$121=""),"",IFERROR(ROUND(IF(AV$4=1,1+9*(MIN(MAX(Data_wide!$AY$121,AV$2),AV$3)-AV$2)/(AV$3-AV$2),1+9*(AV$3-MIN(MAX(Data_wide!$AY$121,AV$2),AV$3))/(AV$3-AV$2)),1),""))</f>
        <v/>
      </c>
      <c r="AW125" s="165">
        <f>IF(OR(AW$4=0,Data_wide!$AZ$121=""),"",IFERROR(ROUND(IF(AW$4=1,1+9*(MIN(MAX(Data_wide!$AZ$121,AW$2),AW$3)-AW$2)/(AW$3-AW$2),1+9*(AW$3-MIN(MAX(Data_wide!$AZ$121,AW$2),AW$3))/(AW$3-AW$2)),1),""))</f>
        <v/>
      </c>
      <c r="AX125" s="165">
        <f>IF(OR(AX$4=0,Data_wide!$BA$121=""),"",IFERROR(ROUND(IF(AX$4=1,1+9*(MIN(MAX(Data_wide!$BA$121,AX$2),AX$3)-AX$2)/(AX$3-AX$2),1+9*(AX$3-MIN(MAX(Data_wide!$BA$121,AX$2),AX$3))/(AX$3-AX$2)),1),""))</f>
        <v/>
      </c>
      <c r="AY125" s="165">
        <f>IF(OR(AY$4=0,Data_wide!$BB$121=""),"",IFERROR(ROUND(IF(AY$4=1,1+9*(MIN(MAX(Data_wide!$BB$121,AY$2),AY$3)-AY$2)/(AY$3-AY$2),1+9*(AY$3-MIN(MAX(Data_wide!$BB$121,AY$2),AY$3))/(AY$3-AY$2)),1),""))</f>
        <v/>
      </c>
      <c r="AZ125" s="165">
        <f>IF(OR(AZ$4=0,Data_wide!$BC$121=""),"",IFERROR(ROUND(IF(AZ$4=1,1+9*(MIN(MAX(Data_wide!$BC$121,AZ$2),AZ$3)-AZ$2)/(AZ$3-AZ$2),1+9*(AZ$3-MIN(MAX(Data_wide!$BC$121,AZ$2),AZ$3))/(AZ$3-AZ$2)),1),""))</f>
        <v/>
      </c>
      <c r="BA125" s="165">
        <f>IF(OR(BA$4=0,Data_wide!$BD$121=""),"",IFERROR(ROUND(IF(BA$4=1,1+9*(MIN(MAX(Data_wide!$BD$121,BA$2),BA$3)-BA$2)/(BA$3-BA$2),1+9*(BA$3-MIN(MAX(Data_wide!$BD$121,BA$2),BA$3))/(BA$3-BA$2)),1),""))</f>
        <v/>
      </c>
      <c r="BB125" s="165">
        <f>IF(OR(BB$4=0,Data_wide!$BE$121=""),"",IFERROR(ROUND(IF(BB$4=1,1+9*(MIN(MAX(Data_wide!$BE$121,BB$2),BB$3)-BB$2)/(BB$3-BB$2),1+9*(BB$3-MIN(MAX(Data_wide!$BE$121,BB$2),BB$3))/(BB$3-BB$2)),1),""))</f>
        <v/>
      </c>
      <c r="BC125" s="165">
        <f>IF(OR(BC$4=0,Data_wide!$BF$121=""),"",IFERROR(ROUND(IF(BC$4=1,1+9*(MIN(MAX(Data_wide!$BF$121,BC$2),BC$3)-BC$2)/(BC$3-BC$2),1+9*(BC$3-MIN(MAX(Data_wide!$BF$121,BC$2),BC$3))/(BC$3-BC$2)),1),""))</f>
        <v/>
      </c>
      <c r="BD125" s="165">
        <f>IF(OR(BD$4=0,Data_wide!$BG$121=""),"",IFERROR(ROUND(IF(BD$4=1,1+9*(MIN(MAX(Data_wide!$BG$121,BD$2),BD$3)-BD$2)/(BD$3-BD$2),1+9*(BD$3-MIN(MAX(Data_wide!$BG$121,BD$2),BD$3))/(BD$3-BD$2)),1),""))</f>
        <v/>
      </c>
      <c r="BE125" s="165">
        <f>IF(OR(BE$4=0,Data_wide!$BH$121=""),"",IFERROR(ROUND(IF(BE$4=1,1+9*(MIN(MAX(Data_wide!$BH$121,BE$2),BE$3)-BE$2)/(BE$3-BE$2),1+9*(BE$3-MIN(MAX(Data_wide!$BH$121,BE$2),BE$3))/(BE$3-BE$2)),1),""))</f>
        <v/>
      </c>
      <c r="BF125" s="165">
        <f>IF(OR(BF$4=0,Data_wide!$BI$121=""),"",IFERROR(ROUND(IF(BF$4=1,1+9*(MIN(MAX(Data_wide!$BI$121,BF$2),BF$3)-BF$2)/(BF$3-BF$2),1+9*(BF$3-MIN(MAX(Data_wide!$BI$121,BF$2),BF$3))/(BF$3-BF$2)),1),""))</f>
        <v/>
      </c>
      <c r="BG125" s="165">
        <f>IF(OR(BG$4=0,Data_wide!$BJ$121=""),"",IFERROR(ROUND(IF(BG$4=1,1+9*(MIN(MAX(Data_wide!$BJ$121,BG$2),BG$3)-BG$2)/(BG$3-BG$2),1+9*(BG$3-MIN(MAX(Data_wide!$BJ$121,BG$2),BG$3))/(BG$3-BG$2)),1),""))</f>
        <v/>
      </c>
      <c r="BH125" s="165">
        <f>IF(OR(BH$4=0,Data_wide!$BK$121=""),"",IFERROR(ROUND(IF(BH$4=1,1+9*(MIN(MAX(Data_wide!$BK$121,BH$2),BH$3)-BH$2)/(BH$3-BH$2),1+9*(BH$3-MIN(MAX(Data_wide!$BK$121,BH$2),BH$3))/(BH$3-BH$2)),1),""))</f>
        <v/>
      </c>
      <c r="BI125" s="165">
        <f>IF(OR(BI$4=0,Data_wide!$BL$121=""),"",IFERROR(ROUND(IF(BI$4=1,1+9*(MIN(MAX(Data_wide!$BL$121,BI$2),BI$3)-BI$2)/(BI$3-BI$2),1+9*(BI$3-MIN(MAX(Data_wide!$BL$121,BI$2),BI$3))/(BI$3-BI$2)),1),""))</f>
        <v/>
      </c>
      <c r="BJ125" s="165">
        <f>IF(OR(BJ$4=0,Data_wide!$BM$121=""),"",IFERROR(ROUND(IF(BJ$4=1,1+9*(MIN(MAX(Data_wide!$BM$121,BJ$2),BJ$3)-BJ$2)/(BJ$3-BJ$2),1+9*(BJ$3-MIN(MAX(Data_wide!$BM$121,BJ$2),BJ$3))/(BJ$3-BJ$2)),1),""))</f>
        <v/>
      </c>
      <c r="BK125" s="165">
        <f>IF(OR(BK$4=0,Data_wide!$BN$121=""),"",IFERROR(ROUND(IF(BK$4=1,1+9*(MIN(MAX(Data_wide!$BN$121,BK$2),BK$3)-BK$2)/(BK$3-BK$2),1+9*(BK$3-MIN(MAX(Data_wide!$BN$121,BK$2),BK$3))/(BK$3-BK$2)),1),""))</f>
        <v/>
      </c>
      <c r="BL125" s="165">
        <f>IF(OR(BL$4=0,Data_wide!$BO$121=""),"",IFERROR(ROUND(IF(BL$4=1,1+9*(MIN(MAX(Data_wide!$BO$121,BL$2),BL$3)-BL$2)/(BL$3-BL$2),1+9*(BL$3-MIN(MAX(Data_wide!$BO$121,BL$2),BL$3))/(BL$3-BL$2)),1),""))</f>
        <v/>
      </c>
      <c r="BM125" s="165">
        <f>IF(OR(BM$4=0,Data_wide!$BP$121=""),"",IFERROR(ROUND(IF(BM$4=1,1+9*(MIN(MAX(Data_wide!$BP$121,BM$2),BM$3)-BM$2)/(BM$3-BM$2),1+9*(BM$3-MIN(MAX(Data_wide!$BP$121,BM$2),BM$3))/(BM$3-BM$2)),1),""))</f>
        <v/>
      </c>
      <c r="BN125" s="165">
        <f>IF(OR(BN$4=0,Data_wide!$BQ$121=""),"",IFERROR(ROUND(IF(BN$4=1,1+9*(MIN(MAX(Data_wide!$BQ$121,BN$2),BN$3)-BN$2)/(BN$3-BN$2),1+9*(BN$3-MIN(MAX(Data_wide!$BQ$121,BN$2),BN$3))/(BN$3-BN$2)),1),""))</f>
        <v/>
      </c>
      <c r="BO125" s="165">
        <f>IF(OR(BO$4=0,Data_wide!$BR$121=""),"",IFERROR(ROUND(IF(BO$4=1,1+9*(MIN(MAX(Data_wide!$BR$121,BO$2),BO$3)-BO$2)/(BO$3-BO$2),1+9*(BO$3-MIN(MAX(Data_wide!$BR$121,BO$2),BO$3))/(BO$3-BO$2)),1),""))</f>
        <v/>
      </c>
      <c r="BP125" s="165">
        <f>IF(OR(BP$4=0,Data_wide!$BS$121=""),"",IFERROR(ROUND(IF(BP$4=1,1+9*(MIN(MAX(Data_wide!$BS$121,BP$2),BP$3)-BP$2)/(BP$3-BP$2),1+9*(BP$3-MIN(MAX(Data_wide!$BS$121,BP$2),BP$3))/(BP$3-BP$2)),1),""))</f>
        <v/>
      </c>
      <c r="BQ125" s="165">
        <f>IF(OR(BQ$4=0,Data_wide!$BT$121=""),"",IFERROR(ROUND(IF(BQ$4=1,1+9*(MIN(MAX(Data_wide!$BT$121,BQ$2),BQ$3)-BQ$2)/(BQ$3-BQ$2),1+9*(BQ$3-MIN(MAX(Data_wide!$BT$121,BQ$2),BQ$3))/(BQ$3-BQ$2)),1),""))</f>
        <v/>
      </c>
      <c r="BR125" s="165">
        <f>IF(OR(BR$4=0,Data_wide!$BU$121=""),"",IFERROR(ROUND(IF(BR$4=1,1+9*(MIN(MAX(Data_wide!$BU$121,BR$2),BR$3)-BR$2)/(BR$3-BR$2),1+9*(BR$3-MIN(MAX(Data_wide!$BU$121,BR$2),BR$3))/(BR$3-BR$2)),1),""))</f>
        <v/>
      </c>
      <c r="BS125" s="165">
        <f>IF(OR(BS$4=0,Data_wide!$BV$121=""),"",IFERROR(ROUND(IF(BS$4=1,1+9*(MIN(MAX(Data_wide!$BV$121,BS$2),BS$3)-BS$2)/(BS$3-BS$2),1+9*(BS$3-MIN(MAX(Data_wide!$BV$121,BS$2),BS$3))/(BS$3-BS$2)),1),""))</f>
        <v/>
      </c>
      <c r="BT125" s="165">
        <f>IF(OR(BT$4=0,Data_wide!$BW$121=""),"",IFERROR(ROUND(IF(BT$4=1,1+9*(MIN(MAX(Data_wide!$BW$121,BT$2),BT$3)-BT$2)/(BT$3-BT$2),1+9*(BT$3-MIN(MAX(Data_wide!$BW$121,BT$2),BT$3))/(BT$3-BT$2)),1),""))</f>
        <v/>
      </c>
      <c r="BU125" s="165">
        <f>IF(OR(BU$4=0,Data_wide!$BX$121=""),"",IFERROR(ROUND(IF(BU$4=1,1+9*(MIN(MAX(Data_wide!$BX$121,BU$2),BU$3)-BU$2)/(BU$3-BU$2),1+9*(BU$3-MIN(MAX(Data_wide!$BX$121,BU$2),BU$3))/(BU$3-BU$2)),1),""))</f>
        <v/>
      </c>
      <c r="BV125" s="165">
        <f>IF(OR(BV$4=0,Data_wide!$BY$121=""),"",IFERROR(ROUND(IF(BV$4=1,1+9*(MIN(MAX(Data_wide!$BY$121,BV$2),BV$3)-BV$2)/(BV$3-BV$2),1+9*(BV$3-MIN(MAX(Data_wide!$BY$121,BV$2),BV$3))/(BV$3-BV$2)),1),""))</f>
        <v/>
      </c>
      <c r="BW125" s="165">
        <f>IF(OR(BW$4=0,Data_wide!$BZ$121=""),"",IFERROR(ROUND(IF(BW$4=1,1+9*(MIN(MAX(Data_wide!$BZ$121,BW$2),BW$3)-BW$2)/(BW$3-BW$2),1+9*(BW$3-MIN(MAX(Data_wide!$BZ$121,BW$2),BW$3))/(BW$3-BW$2)),1),""))</f>
        <v/>
      </c>
      <c r="BX125" s="165">
        <f>IF(OR(BX$4=0,Data_wide!$CA$121=""),"",IFERROR(ROUND(IF(BX$4=1,1+9*(MIN(MAX(Data_wide!$CA$121,BX$2),BX$3)-BX$2)/(BX$3-BX$2),1+9*(BX$3-MIN(MAX(Data_wide!$CA$121,BX$2),BX$3))/(BX$3-BX$2)),1),""))</f>
        <v/>
      </c>
      <c r="BY125" s="165">
        <f>IF(OR(BY$4=0,Data_wide!$CB$121=""),"",IFERROR(ROUND(IF(BY$4=1,1+9*(MIN(MAX(Data_wide!$CB$121,BY$2),BY$3)-BY$2)/(BY$3-BY$2),1+9*(BY$3-MIN(MAX(Data_wide!$CB$121,BY$2),BY$3))/(BY$3-BY$2)),1),""))</f>
        <v/>
      </c>
      <c r="BZ125" s="165">
        <f>IF(OR(BZ$4=0,Data_wide!$CC$121=""),"",IFERROR(ROUND(IF(BZ$4=1,1+9*(MIN(MAX(Data_wide!$CC$121,BZ$2),BZ$3)-BZ$2)/(BZ$3-BZ$2),1+9*(BZ$3-MIN(MAX(Data_wide!$CC$121,BZ$2),BZ$3))/(BZ$3-BZ$2)),1),""))</f>
        <v/>
      </c>
      <c r="CA125" s="165">
        <f>IF(OR(CA$4=0,Data_wide!$CD$121=""),"",IFERROR(ROUND(IF(CA$4=1,1+9*(MIN(MAX(Data_wide!$CD$121,CA$2),CA$3)-CA$2)/(CA$3-CA$2),1+9*(CA$3-MIN(MAX(Data_wide!$CD$121,CA$2),CA$3))/(CA$3-CA$2)),1),""))</f>
        <v/>
      </c>
      <c r="CB125" s="165">
        <f>IF(OR(CB$4=0,Data_wide!$CE$121=""),"",IFERROR(ROUND(IF(CB$4=1,1+9*(MIN(MAX(Data_wide!$CE$121,CB$2),CB$3)-CB$2)/(CB$3-CB$2),1+9*(CB$3-MIN(MAX(Data_wide!$CE$121,CB$2),CB$3))/(CB$3-CB$2)),1),""))</f>
        <v/>
      </c>
      <c r="CC125" s="165">
        <f>IF(OR(CC$4=0,Data_wide!$CF$121=""),"",IFERROR(ROUND(IF(CC$4=1,1+9*(MIN(MAX(Data_wide!$CF$121,CC$2),CC$3)-CC$2)/(CC$3-CC$2),1+9*(CC$3-MIN(MAX(Data_wide!$CF$121,CC$2),CC$3))/(CC$3-CC$2)),1),""))</f>
        <v/>
      </c>
      <c r="CD125" s="165">
        <f>IF(OR(CD$4=0,Data_wide!$CG$121=""),"",IFERROR(ROUND(IF(CD$4=1,1+9*(MIN(MAX(Data_wide!$CG$121,CD$2),CD$3)-CD$2)/(CD$3-CD$2),1+9*(CD$3-MIN(MAX(Data_wide!$CG$121,CD$2),CD$3))/(CD$3-CD$2)),1),""))</f>
        <v/>
      </c>
      <c r="CE125" s="165">
        <f>IF(OR(CE$4=0,Data_wide!$CH$121=""),"",IFERROR(ROUND(IF(CE$4=1,1+9*(MIN(MAX(Data_wide!$CH$121,CE$2),CE$3)-CE$2)/(CE$3-CE$2),1+9*(CE$3-MIN(MAX(Data_wide!$CH$121,CE$2),CE$3))/(CE$3-CE$2)),1),""))</f>
        <v/>
      </c>
      <c r="CF125" s="165">
        <f>IF(OR(CF$4=0,Data_wide!$CI$121=""),"",IFERROR(ROUND(IF(CF$4=1,1+9*(MIN(MAX(Data_wide!$CI$121,CF$2),CF$3)-CF$2)/(CF$3-CF$2),1+9*(CF$3-MIN(MAX(Data_wide!$CI$121,CF$2),CF$3))/(CF$3-CF$2)),1),""))</f>
        <v/>
      </c>
      <c r="CG125" s="165">
        <f>IF(OR(CG$4=0,Data_wide!$CJ$121=""),"",IFERROR(ROUND(IF(CG$4=1,1+9*(MIN(MAX(Data_wide!$CJ$121,CG$2),CG$3)-CG$2)/(CG$3-CG$2),1+9*(CG$3-MIN(MAX(Data_wide!$CJ$121,CG$2),CG$3))/(CG$3-CG$2)),1),""))</f>
        <v/>
      </c>
      <c r="CH125" s="165">
        <f>IF(OR(CH$4=0,Data_wide!$CK$121=""),"",IFERROR(ROUND(IF(CH$4=1,1+9*(MIN(MAX(Data_wide!$CK$121,CH$2),CH$3)-CH$2)/(CH$3-CH$2),1+9*(CH$3-MIN(MAX(Data_wide!$CK$121,CH$2),CH$3))/(CH$3-CH$2)),1),""))</f>
        <v/>
      </c>
      <c r="CI125" s="165">
        <f>IF(OR(CI$4=0,Data_wide!$CL$121=""),"",IFERROR(ROUND(IF(CI$4=1,1+9*(MIN(MAX(Data_wide!$CL$121,CI$2),CI$3)-CI$2)/(CI$3-CI$2),1+9*(CI$3-MIN(MAX(Data_wide!$CL$121,CI$2),CI$3))/(CI$3-CI$2)),1),""))</f>
        <v/>
      </c>
      <c r="CJ125" s="165">
        <f>IF(OR(CJ$4=0,Data_wide!$CM$121=""),"",IFERROR(ROUND(IF(CJ$4=1,1+9*(MIN(MAX(Data_wide!$CM$121,CJ$2),CJ$3)-CJ$2)/(CJ$3-CJ$2),1+9*(CJ$3-MIN(MAX(Data_wide!$CM$121,CJ$2),CJ$3))/(CJ$3-CJ$2)),1),""))</f>
        <v/>
      </c>
      <c r="CK125" s="165">
        <f>IF(OR(CK$4=0,Data_wide!$CN$121=""),"",IFERROR(ROUND(IF(CK$4=1,1+9*(MIN(MAX(Data_wide!$CN$121,CK$2),CK$3)-CK$2)/(CK$3-CK$2),1+9*(CK$3-MIN(MAX(Data_wide!$CN$121,CK$2),CK$3))/(CK$3-CK$2)),1),""))</f>
        <v/>
      </c>
      <c r="CL125" s="165">
        <f>IF(OR(CL$4=0,Data_wide!$CO$121=""),"",IFERROR(ROUND(IF(CL$4=1,1+9*(MIN(MAX(Data_wide!$CO$121,CL$2),CL$3)-CL$2)/(CL$3-CL$2),1+9*(CL$3-MIN(MAX(Data_wide!$CO$121,CL$2),CL$3))/(CL$3-CL$2)),1),""))</f>
        <v/>
      </c>
      <c r="CM125" s="165">
        <f>IF(OR(CM$4=0,Data_wide!$CP$121=""),"",IFERROR(ROUND(IF(CM$4=1,1+9*(MIN(MAX(Data_wide!$CP$121,CM$2),CM$3)-CM$2)/(CM$3-CM$2),1+9*(CM$3-MIN(MAX(Data_wide!$CP$121,CM$2),CM$3))/(CM$3-CM$2)),1),""))</f>
        <v/>
      </c>
      <c r="CN125" s="165">
        <f>IF(OR(CN$4=0,Data_wide!$CQ$121=""),"",IFERROR(ROUND(IF(CN$4=1,1+9*(MIN(MAX(Data_wide!$CQ$121,CN$2),CN$3)-CN$2)/(CN$3-CN$2),1+9*(CN$3-MIN(MAX(Data_wide!$CQ$121,CN$2),CN$3))/(CN$3-CN$2)),1),""))</f>
        <v/>
      </c>
      <c r="CO125" s="165">
        <f>IF(OR(CO$4=0,Data_wide!$CR$121=""),"",IFERROR(ROUND(IF(CO$4=1,1+9*(MIN(MAX(Data_wide!$CR$121,CO$2),CO$3)-CO$2)/(CO$3-CO$2),1+9*(CO$3-MIN(MAX(Data_wide!$CR$121,CO$2),CO$3))/(CO$3-CO$2)),1),""))</f>
        <v/>
      </c>
    </row>
    <row r="126" ht="14" customHeight="1">
      <c r="A126" s="161" t="inlineStr">
        <is>
          <t>MYS</t>
        </is>
      </c>
      <c r="B126" s="161" t="inlineStr">
        <is>
          <t>Malaysia</t>
        </is>
      </c>
      <c r="C126" s="165">
        <f>IF(OR(C$4=0,Data_wide!$F$122=""),"",IFERROR(ROUND(IF(C$4=1,1+9*(MIN(MAX(Data_wide!$F$122,C$2),C$3)-C$2)/(C$3-C$2),1+9*(C$3-MIN(MAX(Data_wide!$F$122,C$2),C$3))/(C$3-C$2)),1),""))</f>
        <v/>
      </c>
      <c r="D126" s="165">
        <f>IF(OR(D$4=0,Data_wide!$G$122=""),"",IFERROR(ROUND(IF(D$4=1,1+9*(MIN(MAX(Data_wide!$G$122,D$2),D$3)-D$2)/(D$3-D$2),1+9*(D$3-MIN(MAX(Data_wide!$G$122,D$2),D$3))/(D$3-D$2)),1),""))</f>
        <v/>
      </c>
      <c r="E126" s="165">
        <f>IF(OR(E$4=0,Data_wide!$H$122=""),"",IFERROR(ROUND(IF(E$4=1,1+9*(MIN(MAX(Data_wide!$H$122,E$2),E$3)-E$2)/(E$3-E$2),1+9*(E$3-MIN(MAX(Data_wide!$H$122,E$2),E$3))/(E$3-E$2)),1),""))</f>
        <v/>
      </c>
      <c r="F126" s="165">
        <f>IF(OR(F$4=0,Data_wide!$I$122=""),"",IFERROR(ROUND(IF(F$4=1,1+9*(MIN(MAX(Data_wide!$I$122,F$2),F$3)-F$2)/(F$3-F$2),1+9*(F$3-MIN(MAX(Data_wide!$I$122,F$2),F$3))/(F$3-F$2)),1),""))</f>
        <v/>
      </c>
      <c r="G126" s="165">
        <f>IF(OR(G$4=0,Data_wide!$J$122=""),"",IFERROR(ROUND(IF(G$4=1,1+9*(MIN(MAX(Data_wide!$J$122,G$2),G$3)-G$2)/(G$3-G$2),1+9*(G$3-MIN(MAX(Data_wide!$J$122,G$2),G$3))/(G$3-G$2)),1),""))</f>
        <v/>
      </c>
      <c r="H126" s="165">
        <f>IF(OR(H$4=0,Data_wide!$K$122=""),"",IFERROR(ROUND(IF(H$4=1,1+9*(MIN(MAX(Data_wide!$K$122,H$2),H$3)-H$2)/(H$3-H$2),1+9*(H$3-MIN(MAX(Data_wide!$K$122,H$2),H$3))/(H$3-H$2)),1),""))</f>
        <v/>
      </c>
      <c r="I126" s="165">
        <f>IF(OR(I$4=0,Data_wide!$L$122=""),"",IFERROR(ROUND(IF(I$4=1,1+9*(MIN(MAX(Data_wide!$L$122,I$2),I$3)-I$2)/(I$3-I$2),1+9*(I$3-MIN(MAX(Data_wide!$L$122,I$2),I$3))/(I$3-I$2)),1),""))</f>
        <v/>
      </c>
      <c r="J126" s="165">
        <f>IF(OR(J$4=0,Data_wide!$M$122=""),"",IFERROR(ROUND(IF(J$4=1,1+9*(MIN(MAX(Data_wide!$M$122,J$2),J$3)-J$2)/(J$3-J$2),1+9*(J$3-MIN(MAX(Data_wide!$M$122,J$2),J$3))/(J$3-J$2)),1),""))</f>
        <v/>
      </c>
      <c r="K126" s="165">
        <f>IF(OR(K$4=0,Data_wide!$N$122=""),"",IFERROR(ROUND(IF(K$4=1,1+9*(MIN(MAX(Data_wide!$N$122,K$2),K$3)-K$2)/(K$3-K$2),1+9*(K$3-MIN(MAX(Data_wide!$N$122,K$2),K$3))/(K$3-K$2)),1),""))</f>
        <v/>
      </c>
      <c r="L126" s="165">
        <f>IF(OR(L$4=0,Data_wide!$O$122=""),"",IFERROR(ROUND(IF(L$4=1,1+9*(MIN(MAX(Data_wide!$O$122,L$2),L$3)-L$2)/(L$3-L$2),1+9*(L$3-MIN(MAX(Data_wide!$O$122,L$2),L$3))/(L$3-L$2)),1),""))</f>
        <v/>
      </c>
      <c r="M126" s="165">
        <f>IF(OR(M$4=0,Data_wide!$P$122=""),"",IFERROR(ROUND(IF(M$4=1,1+9*(MIN(MAX(Data_wide!$P$122,M$2),M$3)-M$2)/(M$3-M$2),1+9*(M$3-MIN(MAX(Data_wide!$P$122,M$2),M$3))/(M$3-M$2)),1),""))</f>
        <v/>
      </c>
      <c r="N126" s="165">
        <f>IF(OR(N$4=0,Data_wide!$Q$122=""),"",IFERROR(ROUND(IF(N$4=1,1+9*(MIN(MAX(Data_wide!$Q$122,N$2),N$3)-N$2)/(N$3-N$2),1+9*(N$3-MIN(MAX(Data_wide!$Q$122,N$2),N$3))/(N$3-N$2)),1),""))</f>
        <v/>
      </c>
      <c r="O126" s="165">
        <f>IF(OR(O$4=0,Data_wide!$R$122=""),"",IFERROR(ROUND(IF(O$4=1,1+9*(MIN(MAX(Data_wide!$R$122,O$2),O$3)-O$2)/(O$3-O$2),1+9*(O$3-MIN(MAX(Data_wide!$R$122,O$2),O$3))/(O$3-O$2)),1),""))</f>
        <v/>
      </c>
      <c r="P126" s="165">
        <f>IF(OR(P$4=0,Data_wide!$S$122=""),"",IFERROR(ROUND(IF(P$4=1,1+9*(MIN(MAX(Data_wide!$S$122,P$2),P$3)-P$2)/(P$3-P$2),1+9*(P$3-MIN(MAX(Data_wide!$S$122,P$2),P$3))/(P$3-P$2)),1),""))</f>
        <v/>
      </c>
      <c r="Q126" s="165">
        <f>IF(OR(Q$4=0,Data_wide!$T$122=""),"",IFERROR(ROUND(IF(Q$4=1,1+9*(MIN(MAX(Data_wide!$T$122,Q$2),Q$3)-Q$2)/(Q$3-Q$2),1+9*(Q$3-MIN(MAX(Data_wide!$T$122,Q$2),Q$3))/(Q$3-Q$2)),1),""))</f>
        <v/>
      </c>
      <c r="R126" s="165">
        <f>IF(OR(R$4=0,Data_wide!$U$122=""),"",IFERROR(ROUND(IF(R$4=1,1+9*(MIN(MAX(Data_wide!$U$122,R$2),R$3)-R$2)/(R$3-R$2),1+9*(R$3-MIN(MAX(Data_wide!$U$122,R$2),R$3))/(R$3-R$2)),1),""))</f>
        <v/>
      </c>
      <c r="S126" s="165">
        <f>IF(OR(S$4=0,Data_wide!$V$122=""),"",IFERROR(ROUND(IF(S$4=1,1+9*(MIN(MAX(Data_wide!$V$122,S$2),S$3)-S$2)/(S$3-S$2),1+9*(S$3-MIN(MAX(Data_wide!$V$122,S$2),S$3))/(S$3-S$2)),1),""))</f>
        <v/>
      </c>
      <c r="T126" s="165">
        <f>IF(OR(T$4=0,Data_wide!$W$122=""),"",IFERROR(ROUND(IF(T$4=1,1+9*(MIN(MAX(Data_wide!$W$122,T$2),T$3)-T$2)/(T$3-T$2),1+9*(T$3-MIN(MAX(Data_wide!$W$122,T$2),T$3))/(T$3-T$2)),1),""))</f>
        <v/>
      </c>
      <c r="U126" s="165">
        <f>IF(OR(U$4=0,Data_wide!$X$122=""),"",IFERROR(ROUND(IF(U$4=1,1+9*(MIN(MAX(Data_wide!$X$122,U$2),U$3)-U$2)/(U$3-U$2),1+9*(U$3-MIN(MAX(Data_wide!$X$122,U$2),U$3))/(U$3-U$2)),1),""))</f>
        <v/>
      </c>
      <c r="V126" s="165">
        <f>IF(OR(V$4=0,Data_wide!$Y$122=""),"",IFERROR(ROUND(IF(V$4=1,1+9*(MIN(MAX(Data_wide!$Y$122,V$2),V$3)-V$2)/(V$3-V$2),1+9*(V$3-MIN(MAX(Data_wide!$Y$122,V$2),V$3))/(V$3-V$2)),1),""))</f>
        <v/>
      </c>
      <c r="W126" s="165">
        <f>IF(OR(W$4=0,Data_wide!$Z$122=""),"",IFERROR(ROUND(IF(W$4=1,1+9*(MIN(MAX(Data_wide!$Z$122,W$2),W$3)-W$2)/(W$3-W$2),1+9*(W$3-MIN(MAX(Data_wide!$Z$122,W$2),W$3))/(W$3-W$2)),1),""))</f>
        <v/>
      </c>
      <c r="X126" s="165">
        <f>IF(OR(X$4=0,Data_wide!$AA$122=""),"",IFERROR(ROUND(IF(X$4=1,1+9*(MIN(MAX(Data_wide!$AA$122,X$2),X$3)-X$2)/(X$3-X$2),1+9*(X$3-MIN(MAX(Data_wide!$AA$122,X$2),X$3))/(X$3-X$2)),1),""))</f>
        <v/>
      </c>
      <c r="Y126" s="165">
        <f>IF(OR(Y$4=0,Data_wide!$AB$122=""),"",IFERROR(ROUND(IF(Y$4=1,1+9*(MIN(MAX(Data_wide!$AB$122,Y$2),Y$3)-Y$2)/(Y$3-Y$2),1+9*(Y$3-MIN(MAX(Data_wide!$AB$122,Y$2),Y$3))/(Y$3-Y$2)),1),""))</f>
        <v/>
      </c>
      <c r="Z126" s="165">
        <f>IF(OR(Z$4=0,Data_wide!$AC$122=""),"",IFERROR(ROUND(IF(Z$4=1,1+9*(MIN(MAX(Data_wide!$AC$122,Z$2),Z$3)-Z$2)/(Z$3-Z$2),1+9*(Z$3-MIN(MAX(Data_wide!$AC$122,Z$2),Z$3))/(Z$3-Z$2)),1),""))</f>
        <v/>
      </c>
      <c r="AA126" s="165">
        <f>IF(OR(AA$4=0,Data_wide!$AD$122=""),"",IFERROR(ROUND(IF(AA$4=1,1+9*(MIN(MAX(Data_wide!$AD$122,AA$2),AA$3)-AA$2)/(AA$3-AA$2),1+9*(AA$3-MIN(MAX(Data_wide!$AD$122,AA$2),AA$3))/(AA$3-AA$2)),1),""))</f>
        <v/>
      </c>
      <c r="AB126" s="165">
        <f>IF(OR(AB$4=0,Data_wide!$AE$122=""),"",IFERROR(ROUND(IF(AB$4=1,1+9*(MIN(MAX(Data_wide!$AE$122,AB$2),AB$3)-AB$2)/(AB$3-AB$2),1+9*(AB$3-MIN(MAX(Data_wide!$AE$122,AB$2),AB$3))/(AB$3-AB$2)),1),""))</f>
        <v/>
      </c>
      <c r="AC126" s="165">
        <f>IF(OR(AC$4=0,Data_wide!$AF$122=""),"",IFERROR(ROUND(IF(AC$4=1,1+9*(MIN(MAX(Data_wide!$AF$122,AC$2),AC$3)-AC$2)/(AC$3-AC$2),1+9*(AC$3-MIN(MAX(Data_wide!$AF$122,AC$2),AC$3))/(AC$3-AC$2)),1),""))</f>
        <v/>
      </c>
      <c r="AD126" s="165">
        <f>IF(OR(AD$4=0,Data_wide!$AG$122=""),"",IFERROR(ROUND(IF(AD$4=1,1+9*(MIN(MAX(Data_wide!$AG$122,AD$2),AD$3)-AD$2)/(AD$3-AD$2),1+9*(AD$3-MIN(MAX(Data_wide!$AG$122,AD$2),AD$3))/(AD$3-AD$2)),1),""))</f>
        <v/>
      </c>
      <c r="AE126" s="165">
        <f>IF(OR(AE$4=0,Data_wide!$AH$122=""),"",IFERROR(ROUND(IF(AE$4=1,1+9*(MIN(MAX(Data_wide!$AH$122,AE$2),AE$3)-AE$2)/(AE$3-AE$2),1+9*(AE$3-MIN(MAX(Data_wide!$AH$122,AE$2),AE$3))/(AE$3-AE$2)),1),""))</f>
        <v/>
      </c>
      <c r="AF126" s="165">
        <f>IF(OR(AF$4=0,Data_wide!$AI$122=""),"",IFERROR(ROUND(IF(AF$4=1,1+9*(MIN(MAX(Data_wide!$AI$122,AF$2),AF$3)-AF$2)/(AF$3-AF$2),1+9*(AF$3-MIN(MAX(Data_wide!$AI$122,AF$2),AF$3))/(AF$3-AF$2)),1),""))</f>
        <v/>
      </c>
      <c r="AG126" s="165">
        <f>IF(OR(AG$4=0,Data_wide!$AJ$122=""),"",IFERROR(ROUND(IF(AG$4=1,1+9*(MIN(MAX(Data_wide!$AJ$122,AG$2),AG$3)-AG$2)/(AG$3-AG$2),1+9*(AG$3-MIN(MAX(Data_wide!$AJ$122,AG$2),AG$3))/(AG$3-AG$2)),1),""))</f>
        <v/>
      </c>
      <c r="AH126" s="165">
        <f>IF(OR(AH$4=0,Data_wide!$AK$122=""),"",IFERROR(ROUND(IF(AH$4=1,1+9*(MIN(MAX(Data_wide!$AK$122,AH$2),AH$3)-AH$2)/(AH$3-AH$2),1+9*(AH$3-MIN(MAX(Data_wide!$AK$122,AH$2),AH$3))/(AH$3-AH$2)),1),""))</f>
        <v/>
      </c>
      <c r="AI126" s="165">
        <f>IF(OR(AI$4=0,Data_wide!$AL$122=""),"",IFERROR(ROUND(IF(AI$4=1,1+9*(MIN(MAX(Data_wide!$AL$122,AI$2),AI$3)-AI$2)/(AI$3-AI$2),1+9*(AI$3-MIN(MAX(Data_wide!$AL$122,AI$2),AI$3))/(AI$3-AI$2)),1),""))</f>
        <v/>
      </c>
      <c r="AJ126" s="165">
        <f>IF(OR(AJ$4=0,Data_wide!$AM$122=""),"",IFERROR(ROUND(IF(AJ$4=1,1+9*(MIN(MAX(Data_wide!$AM$122,AJ$2),AJ$3)-AJ$2)/(AJ$3-AJ$2),1+9*(AJ$3-MIN(MAX(Data_wide!$AM$122,AJ$2),AJ$3))/(AJ$3-AJ$2)),1),""))</f>
        <v/>
      </c>
      <c r="AK126" s="165">
        <f>IF(OR(AK$4=0,Data_wide!$AN$122=""),"",IFERROR(ROUND(IF(AK$4=1,1+9*(MIN(MAX(Data_wide!$AN$122,AK$2),AK$3)-AK$2)/(AK$3-AK$2),1+9*(AK$3-MIN(MAX(Data_wide!$AN$122,AK$2),AK$3))/(AK$3-AK$2)),1),""))</f>
        <v/>
      </c>
      <c r="AL126" s="165">
        <f>IF(OR(AL$4=0,Data_wide!$AO$122=""),"",IFERROR(ROUND(IF(AL$4=1,1+9*(MIN(MAX(Data_wide!$AO$122,AL$2),AL$3)-AL$2)/(AL$3-AL$2),1+9*(AL$3-MIN(MAX(Data_wide!$AO$122,AL$2),AL$3))/(AL$3-AL$2)),1),""))</f>
        <v/>
      </c>
      <c r="AM126" s="165">
        <f>IF(OR(AM$4=0,Data_wide!$AP$122=""),"",IFERROR(ROUND(IF(AM$4=1,1+9*(MIN(MAX(Data_wide!$AP$122,AM$2),AM$3)-AM$2)/(AM$3-AM$2),1+9*(AM$3-MIN(MAX(Data_wide!$AP$122,AM$2),AM$3))/(AM$3-AM$2)),1),""))</f>
        <v/>
      </c>
      <c r="AN126" s="165">
        <f>IF(OR(AN$4=0,Data_wide!$AQ$122=""),"",IFERROR(ROUND(IF(AN$4=1,1+9*(MIN(MAX(Data_wide!$AQ$122,AN$2),AN$3)-AN$2)/(AN$3-AN$2),1+9*(AN$3-MIN(MAX(Data_wide!$AQ$122,AN$2),AN$3))/(AN$3-AN$2)),1),""))</f>
        <v/>
      </c>
      <c r="AO126" s="165">
        <f>IF(OR(AO$4=0,Data_wide!$AR$122=""),"",IFERROR(ROUND(IF(AO$4=1,1+9*(MIN(MAX(Data_wide!$AR$122,AO$2),AO$3)-AO$2)/(AO$3-AO$2),1+9*(AO$3-MIN(MAX(Data_wide!$AR$122,AO$2),AO$3))/(AO$3-AO$2)),1),""))</f>
        <v/>
      </c>
      <c r="AP126" s="165">
        <f>IF(OR(AP$4=0,Data_wide!$AS$122=""),"",IFERROR(ROUND(IF(AP$4=1,1+9*(MIN(MAX(Data_wide!$AS$122,AP$2),AP$3)-AP$2)/(AP$3-AP$2),1+9*(AP$3-MIN(MAX(Data_wide!$AS$122,AP$2),AP$3))/(AP$3-AP$2)),1),""))</f>
        <v/>
      </c>
      <c r="AQ126" s="165">
        <f>IF(OR(AQ$4=0,Data_wide!$AT$122=""),"",IFERROR(ROUND(IF(AQ$4=1,1+9*(MIN(MAX(Data_wide!$AT$122,AQ$2),AQ$3)-AQ$2)/(AQ$3-AQ$2),1+9*(AQ$3-MIN(MAX(Data_wide!$AT$122,AQ$2),AQ$3))/(AQ$3-AQ$2)),1),""))</f>
        <v/>
      </c>
      <c r="AR126" s="165">
        <f>IF(OR(AR$4=0,Data_wide!$AU$122=""),"",IFERROR(ROUND(IF(AR$4=1,1+9*(MIN(MAX(Data_wide!$AU$122,AR$2),AR$3)-AR$2)/(AR$3-AR$2),1+9*(AR$3-MIN(MAX(Data_wide!$AU$122,AR$2),AR$3))/(AR$3-AR$2)),1),""))</f>
        <v/>
      </c>
      <c r="AS126" s="165">
        <f>IF(OR(AS$4=0,Data_wide!$AV$122=""),"",IFERROR(ROUND(IF(AS$4=1,1+9*(MIN(MAX(Data_wide!$AV$122,AS$2),AS$3)-AS$2)/(AS$3-AS$2),1+9*(AS$3-MIN(MAX(Data_wide!$AV$122,AS$2),AS$3))/(AS$3-AS$2)),1),""))</f>
        <v/>
      </c>
      <c r="AT126" s="165">
        <f>IF(OR(AT$4=0,Data_wide!$AW$122=""),"",IFERROR(ROUND(IF(AT$4=1,1+9*(MIN(MAX(Data_wide!$AW$122,AT$2),AT$3)-AT$2)/(AT$3-AT$2),1+9*(AT$3-MIN(MAX(Data_wide!$AW$122,AT$2),AT$3))/(AT$3-AT$2)),1),""))</f>
        <v/>
      </c>
      <c r="AU126" s="165">
        <f>IF(OR(AU$4=0,Data_wide!$AX$122=""),"",IFERROR(ROUND(IF(AU$4=1,1+9*(MIN(MAX(Data_wide!$AX$122,AU$2),AU$3)-AU$2)/(AU$3-AU$2),1+9*(AU$3-MIN(MAX(Data_wide!$AX$122,AU$2),AU$3))/(AU$3-AU$2)),1),""))</f>
        <v/>
      </c>
      <c r="AV126" s="165">
        <f>IF(OR(AV$4=0,Data_wide!$AY$122=""),"",IFERROR(ROUND(IF(AV$4=1,1+9*(MIN(MAX(Data_wide!$AY$122,AV$2),AV$3)-AV$2)/(AV$3-AV$2),1+9*(AV$3-MIN(MAX(Data_wide!$AY$122,AV$2),AV$3))/(AV$3-AV$2)),1),""))</f>
        <v/>
      </c>
      <c r="AW126" s="165">
        <f>IF(OR(AW$4=0,Data_wide!$AZ$122=""),"",IFERROR(ROUND(IF(AW$4=1,1+9*(MIN(MAX(Data_wide!$AZ$122,AW$2),AW$3)-AW$2)/(AW$3-AW$2),1+9*(AW$3-MIN(MAX(Data_wide!$AZ$122,AW$2),AW$3))/(AW$3-AW$2)),1),""))</f>
        <v/>
      </c>
      <c r="AX126" s="165">
        <f>IF(OR(AX$4=0,Data_wide!$BA$122=""),"",IFERROR(ROUND(IF(AX$4=1,1+9*(MIN(MAX(Data_wide!$BA$122,AX$2),AX$3)-AX$2)/(AX$3-AX$2),1+9*(AX$3-MIN(MAX(Data_wide!$BA$122,AX$2),AX$3))/(AX$3-AX$2)),1),""))</f>
        <v/>
      </c>
      <c r="AY126" s="165">
        <f>IF(OR(AY$4=0,Data_wide!$BB$122=""),"",IFERROR(ROUND(IF(AY$4=1,1+9*(MIN(MAX(Data_wide!$BB$122,AY$2),AY$3)-AY$2)/(AY$3-AY$2),1+9*(AY$3-MIN(MAX(Data_wide!$BB$122,AY$2),AY$3))/(AY$3-AY$2)),1),""))</f>
        <v/>
      </c>
      <c r="AZ126" s="165">
        <f>IF(OR(AZ$4=0,Data_wide!$BC$122=""),"",IFERROR(ROUND(IF(AZ$4=1,1+9*(MIN(MAX(Data_wide!$BC$122,AZ$2),AZ$3)-AZ$2)/(AZ$3-AZ$2),1+9*(AZ$3-MIN(MAX(Data_wide!$BC$122,AZ$2),AZ$3))/(AZ$3-AZ$2)),1),""))</f>
        <v/>
      </c>
      <c r="BA126" s="165">
        <f>IF(OR(BA$4=0,Data_wide!$BD$122=""),"",IFERROR(ROUND(IF(BA$4=1,1+9*(MIN(MAX(Data_wide!$BD$122,BA$2),BA$3)-BA$2)/(BA$3-BA$2),1+9*(BA$3-MIN(MAX(Data_wide!$BD$122,BA$2),BA$3))/(BA$3-BA$2)),1),""))</f>
        <v/>
      </c>
      <c r="BB126" s="165">
        <f>IF(OR(BB$4=0,Data_wide!$BE$122=""),"",IFERROR(ROUND(IF(BB$4=1,1+9*(MIN(MAX(Data_wide!$BE$122,BB$2),BB$3)-BB$2)/(BB$3-BB$2),1+9*(BB$3-MIN(MAX(Data_wide!$BE$122,BB$2),BB$3))/(BB$3-BB$2)),1),""))</f>
        <v/>
      </c>
      <c r="BC126" s="165">
        <f>IF(OR(BC$4=0,Data_wide!$BF$122=""),"",IFERROR(ROUND(IF(BC$4=1,1+9*(MIN(MAX(Data_wide!$BF$122,BC$2),BC$3)-BC$2)/(BC$3-BC$2),1+9*(BC$3-MIN(MAX(Data_wide!$BF$122,BC$2),BC$3))/(BC$3-BC$2)),1),""))</f>
        <v/>
      </c>
      <c r="BD126" s="165">
        <f>IF(OR(BD$4=0,Data_wide!$BG$122=""),"",IFERROR(ROUND(IF(BD$4=1,1+9*(MIN(MAX(Data_wide!$BG$122,BD$2),BD$3)-BD$2)/(BD$3-BD$2),1+9*(BD$3-MIN(MAX(Data_wide!$BG$122,BD$2),BD$3))/(BD$3-BD$2)),1),""))</f>
        <v/>
      </c>
      <c r="BE126" s="165">
        <f>IF(OR(BE$4=0,Data_wide!$BH$122=""),"",IFERROR(ROUND(IF(BE$4=1,1+9*(MIN(MAX(Data_wide!$BH$122,BE$2),BE$3)-BE$2)/(BE$3-BE$2),1+9*(BE$3-MIN(MAX(Data_wide!$BH$122,BE$2),BE$3))/(BE$3-BE$2)),1),""))</f>
        <v/>
      </c>
      <c r="BF126" s="165">
        <f>IF(OR(BF$4=0,Data_wide!$BI$122=""),"",IFERROR(ROUND(IF(BF$4=1,1+9*(MIN(MAX(Data_wide!$BI$122,BF$2),BF$3)-BF$2)/(BF$3-BF$2),1+9*(BF$3-MIN(MAX(Data_wide!$BI$122,BF$2),BF$3))/(BF$3-BF$2)),1),""))</f>
        <v/>
      </c>
      <c r="BG126" s="165">
        <f>IF(OR(BG$4=0,Data_wide!$BJ$122=""),"",IFERROR(ROUND(IF(BG$4=1,1+9*(MIN(MAX(Data_wide!$BJ$122,BG$2),BG$3)-BG$2)/(BG$3-BG$2),1+9*(BG$3-MIN(MAX(Data_wide!$BJ$122,BG$2),BG$3))/(BG$3-BG$2)),1),""))</f>
        <v/>
      </c>
      <c r="BH126" s="165">
        <f>IF(OR(BH$4=0,Data_wide!$BK$122=""),"",IFERROR(ROUND(IF(BH$4=1,1+9*(MIN(MAX(Data_wide!$BK$122,BH$2),BH$3)-BH$2)/(BH$3-BH$2),1+9*(BH$3-MIN(MAX(Data_wide!$BK$122,BH$2),BH$3))/(BH$3-BH$2)),1),""))</f>
        <v/>
      </c>
      <c r="BI126" s="165">
        <f>IF(OR(BI$4=0,Data_wide!$BL$122=""),"",IFERROR(ROUND(IF(BI$4=1,1+9*(MIN(MAX(Data_wide!$BL$122,BI$2),BI$3)-BI$2)/(BI$3-BI$2),1+9*(BI$3-MIN(MAX(Data_wide!$BL$122,BI$2),BI$3))/(BI$3-BI$2)),1),""))</f>
        <v/>
      </c>
      <c r="BJ126" s="165">
        <f>IF(OR(BJ$4=0,Data_wide!$BM$122=""),"",IFERROR(ROUND(IF(BJ$4=1,1+9*(MIN(MAX(Data_wide!$BM$122,BJ$2),BJ$3)-BJ$2)/(BJ$3-BJ$2),1+9*(BJ$3-MIN(MAX(Data_wide!$BM$122,BJ$2),BJ$3))/(BJ$3-BJ$2)),1),""))</f>
        <v/>
      </c>
      <c r="BK126" s="165">
        <f>IF(OR(BK$4=0,Data_wide!$BN$122=""),"",IFERROR(ROUND(IF(BK$4=1,1+9*(MIN(MAX(Data_wide!$BN$122,BK$2),BK$3)-BK$2)/(BK$3-BK$2),1+9*(BK$3-MIN(MAX(Data_wide!$BN$122,BK$2),BK$3))/(BK$3-BK$2)),1),""))</f>
        <v/>
      </c>
      <c r="BL126" s="165">
        <f>IF(OR(BL$4=0,Data_wide!$BO$122=""),"",IFERROR(ROUND(IF(BL$4=1,1+9*(MIN(MAX(Data_wide!$BO$122,BL$2),BL$3)-BL$2)/(BL$3-BL$2),1+9*(BL$3-MIN(MAX(Data_wide!$BO$122,BL$2),BL$3))/(BL$3-BL$2)),1),""))</f>
        <v/>
      </c>
      <c r="BM126" s="165">
        <f>IF(OR(BM$4=0,Data_wide!$BP$122=""),"",IFERROR(ROUND(IF(BM$4=1,1+9*(MIN(MAX(Data_wide!$BP$122,BM$2),BM$3)-BM$2)/(BM$3-BM$2),1+9*(BM$3-MIN(MAX(Data_wide!$BP$122,BM$2),BM$3))/(BM$3-BM$2)),1),""))</f>
        <v/>
      </c>
      <c r="BN126" s="165">
        <f>IF(OR(BN$4=0,Data_wide!$BQ$122=""),"",IFERROR(ROUND(IF(BN$4=1,1+9*(MIN(MAX(Data_wide!$BQ$122,BN$2),BN$3)-BN$2)/(BN$3-BN$2),1+9*(BN$3-MIN(MAX(Data_wide!$BQ$122,BN$2),BN$3))/(BN$3-BN$2)),1),""))</f>
        <v/>
      </c>
      <c r="BO126" s="165">
        <f>IF(OR(BO$4=0,Data_wide!$BR$122=""),"",IFERROR(ROUND(IF(BO$4=1,1+9*(MIN(MAX(Data_wide!$BR$122,BO$2),BO$3)-BO$2)/(BO$3-BO$2),1+9*(BO$3-MIN(MAX(Data_wide!$BR$122,BO$2),BO$3))/(BO$3-BO$2)),1),""))</f>
        <v/>
      </c>
      <c r="BP126" s="165">
        <f>IF(OR(BP$4=0,Data_wide!$BS$122=""),"",IFERROR(ROUND(IF(BP$4=1,1+9*(MIN(MAX(Data_wide!$BS$122,BP$2),BP$3)-BP$2)/(BP$3-BP$2),1+9*(BP$3-MIN(MAX(Data_wide!$BS$122,BP$2),BP$3))/(BP$3-BP$2)),1),""))</f>
        <v/>
      </c>
      <c r="BQ126" s="165">
        <f>IF(OR(BQ$4=0,Data_wide!$BT$122=""),"",IFERROR(ROUND(IF(BQ$4=1,1+9*(MIN(MAX(Data_wide!$BT$122,BQ$2),BQ$3)-BQ$2)/(BQ$3-BQ$2),1+9*(BQ$3-MIN(MAX(Data_wide!$BT$122,BQ$2),BQ$3))/(BQ$3-BQ$2)),1),""))</f>
        <v/>
      </c>
      <c r="BR126" s="165">
        <f>IF(OR(BR$4=0,Data_wide!$BU$122=""),"",IFERROR(ROUND(IF(BR$4=1,1+9*(MIN(MAX(Data_wide!$BU$122,BR$2),BR$3)-BR$2)/(BR$3-BR$2),1+9*(BR$3-MIN(MAX(Data_wide!$BU$122,BR$2),BR$3))/(BR$3-BR$2)),1),""))</f>
        <v/>
      </c>
      <c r="BS126" s="165">
        <f>IF(OR(BS$4=0,Data_wide!$BV$122=""),"",IFERROR(ROUND(IF(BS$4=1,1+9*(MIN(MAX(Data_wide!$BV$122,BS$2),BS$3)-BS$2)/(BS$3-BS$2),1+9*(BS$3-MIN(MAX(Data_wide!$BV$122,BS$2),BS$3))/(BS$3-BS$2)),1),""))</f>
        <v/>
      </c>
      <c r="BT126" s="165">
        <f>IF(OR(BT$4=0,Data_wide!$BW$122=""),"",IFERROR(ROUND(IF(BT$4=1,1+9*(MIN(MAX(Data_wide!$BW$122,BT$2),BT$3)-BT$2)/(BT$3-BT$2),1+9*(BT$3-MIN(MAX(Data_wide!$BW$122,BT$2),BT$3))/(BT$3-BT$2)),1),""))</f>
        <v/>
      </c>
      <c r="BU126" s="165">
        <f>IF(OR(BU$4=0,Data_wide!$BX$122=""),"",IFERROR(ROUND(IF(BU$4=1,1+9*(MIN(MAX(Data_wide!$BX$122,BU$2),BU$3)-BU$2)/(BU$3-BU$2),1+9*(BU$3-MIN(MAX(Data_wide!$BX$122,BU$2),BU$3))/(BU$3-BU$2)),1),""))</f>
        <v/>
      </c>
      <c r="BV126" s="165">
        <f>IF(OR(BV$4=0,Data_wide!$BY$122=""),"",IFERROR(ROUND(IF(BV$4=1,1+9*(MIN(MAX(Data_wide!$BY$122,BV$2),BV$3)-BV$2)/(BV$3-BV$2),1+9*(BV$3-MIN(MAX(Data_wide!$BY$122,BV$2),BV$3))/(BV$3-BV$2)),1),""))</f>
        <v/>
      </c>
      <c r="BW126" s="165">
        <f>IF(OR(BW$4=0,Data_wide!$BZ$122=""),"",IFERROR(ROUND(IF(BW$4=1,1+9*(MIN(MAX(Data_wide!$BZ$122,BW$2),BW$3)-BW$2)/(BW$3-BW$2),1+9*(BW$3-MIN(MAX(Data_wide!$BZ$122,BW$2),BW$3))/(BW$3-BW$2)),1),""))</f>
        <v/>
      </c>
      <c r="BX126" s="165">
        <f>IF(OR(BX$4=0,Data_wide!$CA$122=""),"",IFERROR(ROUND(IF(BX$4=1,1+9*(MIN(MAX(Data_wide!$CA$122,BX$2),BX$3)-BX$2)/(BX$3-BX$2),1+9*(BX$3-MIN(MAX(Data_wide!$CA$122,BX$2),BX$3))/(BX$3-BX$2)),1),""))</f>
        <v/>
      </c>
      <c r="BY126" s="165">
        <f>IF(OR(BY$4=0,Data_wide!$CB$122=""),"",IFERROR(ROUND(IF(BY$4=1,1+9*(MIN(MAX(Data_wide!$CB$122,BY$2),BY$3)-BY$2)/(BY$3-BY$2),1+9*(BY$3-MIN(MAX(Data_wide!$CB$122,BY$2),BY$3))/(BY$3-BY$2)),1),""))</f>
        <v/>
      </c>
      <c r="BZ126" s="165">
        <f>IF(OR(BZ$4=0,Data_wide!$CC$122=""),"",IFERROR(ROUND(IF(BZ$4=1,1+9*(MIN(MAX(Data_wide!$CC$122,BZ$2),BZ$3)-BZ$2)/(BZ$3-BZ$2),1+9*(BZ$3-MIN(MAX(Data_wide!$CC$122,BZ$2),BZ$3))/(BZ$3-BZ$2)),1),""))</f>
        <v/>
      </c>
      <c r="CA126" s="165">
        <f>IF(OR(CA$4=0,Data_wide!$CD$122=""),"",IFERROR(ROUND(IF(CA$4=1,1+9*(MIN(MAX(Data_wide!$CD$122,CA$2),CA$3)-CA$2)/(CA$3-CA$2),1+9*(CA$3-MIN(MAX(Data_wide!$CD$122,CA$2),CA$3))/(CA$3-CA$2)),1),""))</f>
        <v/>
      </c>
      <c r="CB126" s="165">
        <f>IF(OR(CB$4=0,Data_wide!$CE$122=""),"",IFERROR(ROUND(IF(CB$4=1,1+9*(MIN(MAX(Data_wide!$CE$122,CB$2),CB$3)-CB$2)/(CB$3-CB$2),1+9*(CB$3-MIN(MAX(Data_wide!$CE$122,CB$2),CB$3))/(CB$3-CB$2)),1),""))</f>
        <v/>
      </c>
      <c r="CC126" s="165">
        <f>IF(OR(CC$4=0,Data_wide!$CF$122=""),"",IFERROR(ROUND(IF(CC$4=1,1+9*(MIN(MAX(Data_wide!$CF$122,CC$2),CC$3)-CC$2)/(CC$3-CC$2),1+9*(CC$3-MIN(MAX(Data_wide!$CF$122,CC$2),CC$3))/(CC$3-CC$2)),1),""))</f>
        <v/>
      </c>
      <c r="CD126" s="165">
        <f>IF(OR(CD$4=0,Data_wide!$CG$122=""),"",IFERROR(ROUND(IF(CD$4=1,1+9*(MIN(MAX(Data_wide!$CG$122,CD$2),CD$3)-CD$2)/(CD$3-CD$2),1+9*(CD$3-MIN(MAX(Data_wide!$CG$122,CD$2),CD$3))/(CD$3-CD$2)),1),""))</f>
        <v/>
      </c>
      <c r="CE126" s="165">
        <f>IF(OR(CE$4=0,Data_wide!$CH$122=""),"",IFERROR(ROUND(IF(CE$4=1,1+9*(MIN(MAX(Data_wide!$CH$122,CE$2),CE$3)-CE$2)/(CE$3-CE$2),1+9*(CE$3-MIN(MAX(Data_wide!$CH$122,CE$2),CE$3))/(CE$3-CE$2)),1),""))</f>
        <v/>
      </c>
      <c r="CF126" s="165">
        <f>IF(OR(CF$4=0,Data_wide!$CI$122=""),"",IFERROR(ROUND(IF(CF$4=1,1+9*(MIN(MAX(Data_wide!$CI$122,CF$2),CF$3)-CF$2)/(CF$3-CF$2),1+9*(CF$3-MIN(MAX(Data_wide!$CI$122,CF$2),CF$3))/(CF$3-CF$2)),1),""))</f>
        <v/>
      </c>
      <c r="CG126" s="165">
        <f>IF(OR(CG$4=0,Data_wide!$CJ$122=""),"",IFERROR(ROUND(IF(CG$4=1,1+9*(MIN(MAX(Data_wide!$CJ$122,CG$2),CG$3)-CG$2)/(CG$3-CG$2),1+9*(CG$3-MIN(MAX(Data_wide!$CJ$122,CG$2),CG$3))/(CG$3-CG$2)),1),""))</f>
        <v/>
      </c>
      <c r="CH126" s="165">
        <f>IF(OR(CH$4=0,Data_wide!$CK$122=""),"",IFERROR(ROUND(IF(CH$4=1,1+9*(MIN(MAX(Data_wide!$CK$122,CH$2),CH$3)-CH$2)/(CH$3-CH$2),1+9*(CH$3-MIN(MAX(Data_wide!$CK$122,CH$2),CH$3))/(CH$3-CH$2)),1),""))</f>
        <v/>
      </c>
      <c r="CI126" s="165">
        <f>IF(OR(CI$4=0,Data_wide!$CL$122=""),"",IFERROR(ROUND(IF(CI$4=1,1+9*(MIN(MAX(Data_wide!$CL$122,CI$2),CI$3)-CI$2)/(CI$3-CI$2),1+9*(CI$3-MIN(MAX(Data_wide!$CL$122,CI$2),CI$3))/(CI$3-CI$2)),1),""))</f>
        <v/>
      </c>
      <c r="CJ126" s="165">
        <f>IF(OR(CJ$4=0,Data_wide!$CM$122=""),"",IFERROR(ROUND(IF(CJ$4=1,1+9*(MIN(MAX(Data_wide!$CM$122,CJ$2),CJ$3)-CJ$2)/(CJ$3-CJ$2),1+9*(CJ$3-MIN(MAX(Data_wide!$CM$122,CJ$2),CJ$3))/(CJ$3-CJ$2)),1),""))</f>
        <v/>
      </c>
      <c r="CK126" s="165">
        <f>IF(OR(CK$4=0,Data_wide!$CN$122=""),"",IFERROR(ROUND(IF(CK$4=1,1+9*(MIN(MAX(Data_wide!$CN$122,CK$2),CK$3)-CK$2)/(CK$3-CK$2),1+9*(CK$3-MIN(MAX(Data_wide!$CN$122,CK$2),CK$3))/(CK$3-CK$2)),1),""))</f>
        <v/>
      </c>
      <c r="CL126" s="165">
        <f>IF(OR(CL$4=0,Data_wide!$CO$122=""),"",IFERROR(ROUND(IF(CL$4=1,1+9*(MIN(MAX(Data_wide!$CO$122,CL$2),CL$3)-CL$2)/(CL$3-CL$2),1+9*(CL$3-MIN(MAX(Data_wide!$CO$122,CL$2),CL$3))/(CL$3-CL$2)),1),""))</f>
        <v/>
      </c>
      <c r="CM126" s="165">
        <f>IF(OR(CM$4=0,Data_wide!$CP$122=""),"",IFERROR(ROUND(IF(CM$4=1,1+9*(MIN(MAX(Data_wide!$CP$122,CM$2),CM$3)-CM$2)/(CM$3-CM$2),1+9*(CM$3-MIN(MAX(Data_wide!$CP$122,CM$2),CM$3))/(CM$3-CM$2)),1),""))</f>
        <v/>
      </c>
      <c r="CN126" s="165">
        <f>IF(OR(CN$4=0,Data_wide!$CQ$122=""),"",IFERROR(ROUND(IF(CN$4=1,1+9*(MIN(MAX(Data_wide!$CQ$122,CN$2),CN$3)-CN$2)/(CN$3-CN$2),1+9*(CN$3-MIN(MAX(Data_wide!$CQ$122,CN$2),CN$3))/(CN$3-CN$2)),1),""))</f>
        <v/>
      </c>
      <c r="CO126" s="165">
        <f>IF(OR(CO$4=0,Data_wide!$CR$122=""),"",IFERROR(ROUND(IF(CO$4=1,1+9*(MIN(MAX(Data_wide!$CR$122,CO$2),CO$3)-CO$2)/(CO$3-CO$2),1+9*(CO$3-MIN(MAX(Data_wide!$CR$122,CO$2),CO$3))/(CO$3-CO$2)),1),""))</f>
        <v/>
      </c>
    </row>
    <row r="127" ht="14" customHeight="1">
      <c r="A127" s="161" t="inlineStr">
        <is>
          <t>MDV</t>
        </is>
      </c>
      <c r="B127" s="161" t="inlineStr">
        <is>
          <t>Maldives</t>
        </is>
      </c>
      <c r="C127" s="165">
        <f>IF(OR(C$4=0,Data_wide!$F$123=""),"",IFERROR(ROUND(IF(C$4=1,1+9*(MIN(MAX(Data_wide!$F$123,C$2),C$3)-C$2)/(C$3-C$2),1+9*(C$3-MIN(MAX(Data_wide!$F$123,C$2),C$3))/(C$3-C$2)),1),""))</f>
        <v/>
      </c>
      <c r="D127" s="165">
        <f>IF(OR(D$4=0,Data_wide!$G$123=""),"",IFERROR(ROUND(IF(D$4=1,1+9*(MIN(MAX(Data_wide!$G$123,D$2),D$3)-D$2)/(D$3-D$2),1+9*(D$3-MIN(MAX(Data_wide!$G$123,D$2),D$3))/(D$3-D$2)),1),""))</f>
        <v/>
      </c>
      <c r="E127" s="165">
        <f>IF(OR(E$4=0,Data_wide!$H$123=""),"",IFERROR(ROUND(IF(E$4=1,1+9*(MIN(MAX(Data_wide!$H$123,E$2),E$3)-E$2)/(E$3-E$2),1+9*(E$3-MIN(MAX(Data_wide!$H$123,E$2),E$3))/(E$3-E$2)),1),""))</f>
        <v/>
      </c>
      <c r="F127" s="165">
        <f>IF(OR(F$4=0,Data_wide!$I$123=""),"",IFERROR(ROUND(IF(F$4=1,1+9*(MIN(MAX(Data_wide!$I$123,F$2),F$3)-F$2)/(F$3-F$2),1+9*(F$3-MIN(MAX(Data_wide!$I$123,F$2),F$3))/(F$3-F$2)),1),""))</f>
        <v/>
      </c>
      <c r="G127" s="165">
        <f>IF(OR(G$4=0,Data_wide!$J$123=""),"",IFERROR(ROUND(IF(G$4=1,1+9*(MIN(MAX(Data_wide!$J$123,G$2),G$3)-G$2)/(G$3-G$2),1+9*(G$3-MIN(MAX(Data_wide!$J$123,G$2),G$3))/(G$3-G$2)),1),""))</f>
        <v/>
      </c>
      <c r="H127" s="165">
        <f>IF(OR(H$4=0,Data_wide!$K$123=""),"",IFERROR(ROUND(IF(H$4=1,1+9*(MIN(MAX(Data_wide!$K$123,H$2),H$3)-H$2)/(H$3-H$2),1+9*(H$3-MIN(MAX(Data_wide!$K$123,H$2),H$3))/(H$3-H$2)),1),""))</f>
        <v/>
      </c>
      <c r="I127" s="165">
        <f>IF(OR(I$4=0,Data_wide!$L$123=""),"",IFERROR(ROUND(IF(I$4=1,1+9*(MIN(MAX(Data_wide!$L$123,I$2),I$3)-I$2)/(I$3-I$2),1+9*(I$3-MIN(MAX(Data_wide!$L$123,I$2),I$3))/(I$3-I$2)),1),""))</f>
        <v/>
      </c>
      <c r="J127" s="165">
        <f>IF(OR(J$4=0,Data_wide!$M$123=""),"",IFERROR(ROUND(IF(J$4=1,1+9*(MIN(MAX(Data_wide!$M$123,J$2),J$3)-J$2)/(J$3-J$2),1+9*(J$3-MIN(MAX(Data_wide!$M$123,J$2),J$3))/(J$3-J$2)),1),""))</f>
        <v/>
      </c>
      <c r="K127" s="165">
        <f>IF(OR(K$4=0,Data_wide!$N$123=""),"",IFERROR(ROUND(IF(K$4=1,1+9*(MIN(MAX(Data_wide!$N$123,K$2),K$3)-K$2)/(K$3-K$2),1+9*(K$3-MIN(MAX(Data_wide!$N$123,K$2),K$3))/(K$3-K$2)),1),""))</f>
        <v/>
      </c>
      <c r="L127" s="165">
        <f>IF(OR(L$4=0,Data_wide!$O$123=""),"",IFERROR(ROUND(IF(L$4=1,1+9*(MIN(MAX(Data_wide!$O$123,L$2),L$3)-L$2)/(L$3-L$2),1+9*(L$3-MIN(MAX(Data_wide!$O$123,L$2),L$3))/(L$3-L$2)),1),""))</f>
        <v/>
      </c>
      <c r="M127" s="165">
        <f>IF(OR(M$4=0,Data_wide!$P$123=""),"",IFERROR(ROUND(IF(M$4=1,1+9*(MIN(MAX(Data_wide!$P$123,M$2),M$3)-M$2)/(M$3-M$2),1+9*(M$3-MIN(MAX(Data_wide!$P$123,M$2),M$3))/(M$3-M$2)),1),""))</f>
        <v/>
      </c>
      <c r="N127" s="165">
        <f>IF(OR(N$4=0,Data_wide!$Q$123=""),"",IFERROR(ROUND(IF(N$4=1,1+9*(MIN(MAX(Data_wide!$Q$123,N$2),N$3)-N$2)/(N$3-N$2),1+9*(N$3-MIN(MAX(Data_wide!$Q$123,N$2),N$3))/(N$3-N$2)),1),""))</f>
        <v/>
      </c>
      <c r="O127" s="165">
        <f>IF(OR(O$4=0,Data_wide!$R$123=""),"",IFERROR(ROUND(IF(O$4=1,1+9*(MIN(MAX(Data_wide!$R$123,O$2),O$3)-O$2)/(O$3-O$2),1+9*(O$3-MIN(MAX(Data_wide!$R$123,O$2),O$3))/(O$3-O$2)),1),""))</f>
        <v/>
      </c>
      <c r="P127" s="165">
        <f>IF(OR(P$4=0,Data_wide!$S$123=""),"",IFERROR(ROUND(IF(P$4=1,1+9*(MIN(MAX(Data_wide!$S$123,P$2),P$3)-P$2)/(P$3-P$2),1+9*(P$3-MIN(MAX(Data_wide!$S$123,P$2),P$3))/(P$3-P$2)),1),""))</f>
        <v/>
      </c>
      <c r="Q127" s="165">
        <f>IF(OR(Q$4=0,Data_wide!$T$123=""),"",IFERROR(ROUND(IF(Q$4=1,1+9*(MIN(MAX(Data_wide!$T$123,Q$2),Q$3)-Q$2)/(Q$3-Q$2),1+9*(Q$3-MIN(MAX(Data_wide!$T$123,Q$2),Q$3))/(Q$3-Q$2)),1),""))</f>
        <v/>
      </c>
      <c r="R127" s="165">
        <f>IF(OR(R$4=0,Data_wide!$U$123=""),"",IFERROR(ROUND(IF(R$4=1,1+9*(MIN(MAX(Data_wide!$U$123,R$2),R$3)-R$2)/(R$3-R$2),1+9*(R$3-MIN(MAX(Data_wide!$U$123,R$2),R$3))/(R$3-R$2)),1),""))</f>
        <v/>
      </c>
      <c r="S127" s="165">
        <f>IF(OR(S$4=0,Data_wide!$V$123=""),"",IFERROR(ROUND(IF(S$4=1,1+9*(MIN(MAX(Data_wide!$V$123,S$2),S$3)-S$2)/(S$3-S$2),1+9*(S$3-MIN(MAX(Data_wide!$V$123,S$2),S$3))/(S$3-S$2)),1),""))</f>
        <v/>
      </c>
      <c r="T127" s="165">
        <f>IF(OR(T$4=0,Data_wide!$W$123=""),"",IFERROR(ROUND(IF(T$4=1,1+9*(MIN(MAX(Data_wide!$W$123,T$2),T$3)-T$2)/(T$3-T$2),1+9*(T$3-MIN(MAX(Data_wide!$W$123,T$2),T$3))/(T$3-T$2)),1),""))</f>
        <v/>
      </c>
      <c r="U127" s="165">
        <f>IF(OR(U$4=0,Data_wide!$X$123=""),"",IFERROR(ROUND(IF(U$4=1,1+9*(MIN(MAX(Data_wide!$X$123,U$2),U$3)-U$2)/(U$3-U$2),1+9*(U$3-MIN(MAX(Data_wide!$X$123,U$2),U$3))/(U$3-U$2)),1),""))</f>
        <v/>
      </c>
      <c r="V127" s="165">
        <f>IF(OR(V$4=0,Data_wide!$Y$123=""),"",IFERROR(ROUND(IF(V$4=1,1+9*(MIN(MAX(Data_wide!$Y$123,V$2),V$3)-V$2)/(V$3-V$2),1+9*(V$3-MIN(MAX(Data_wide!$Y$123,V$2),V$3))/(V$3-V$2)),1),""))</f>
        <v/>
      </c>
      <c r="W127" s="165">
        <f>IF(OR(W$4=0,Data_wide!$Z$123=""),"",IFERROR(ROUND(IF(W$4=1,1+9*(MIN(MAX(Data_wide!$Z$123,W$2),W$3)-W$2)/(W$3-W$2),1+9*(W$3-MIN(MAX(Data_wide!$Z$123,W$2),W$3))/(W$3-W$2)),1),""))</f>
        <v/>
      </c>
      <c r="X127" s="165">
        <f>IF(OR(X$4=0,Data_wide!$AA$123=""),"",IFERROR(ROUND(IF(X$4=1,1+9*(MIN(MAX(Data_wide!$AA$123,X$2),X$3)-X$2)/(X$3-X$2),1+9*(X$3-MIN(MAX(Data_wide!$AA$123,X$2),X$3))/(X$3-X$2)),1),""))</f>
        <v/>
      </c>
      <c r="Y127" s="165">
        <f>IF(OR(Y$4=0,Data_wide!$AB$123=""),"",IFERROR(ROUND(IF(Y$4=1,1+9*(MIN(MAX(Data_wide!$AB$123,Y$2),Y$3)-Y$2)/(Y$3-Y$2),1+9*(Y$3-MIN(MAX(Data_wide!$AB$123,Y$2),Y$3))/(Y$3-Y$2)),1),""))</f>
        <v/>
      </c>
      <c r="Z127" s="165">
        <f>IF(OR(Z$4=0,Data_wide!$AC$123=""),"",IFERROR(ROUND(IF(Z$4=1,1+9*(MIN(MAX(Data_wide!$AC$123,Z$2),Z$3)-Z$2)/(Z$3-Z$2),1+9*(Z$3-MIN(MAX(Data_wide!$AC$123,Z$2),Z$3))/(Z$3-Z$2)),1),""))</f>
        <v/>
      </c>
      <c r="AA127" s="165">
        <f>IF(OR(AA$4=0,Data_wide!$AD$123=""),"",IFERROR(ROUND(IF(AA$4=1,1+9*(MIN(MAX(Data_wide!$AD$123,AA$2),AA$3)-AA$2)/(AA$3-AA$2),1+9*(AA$3-MIN(MAX(Data_wide!$AD$123,AA$2),AA$3))/(AA$3-AA$2)),1),""))</f>
        <v/>
      </c>
      <c r="AB127" s="165">
        <f>IF(OR(AB$4=0,Data_wide!$AE$123=""),"",IFERROR(ROUND(IF(AB$4=1,1+9*(MIN(MAX(Data_wide!$AE$123,AB$2),AB$3)-AB$2)/(AB$3-AB$2),1+9*(AB$3-MIN(MAX(Data_wide!$AE$123,AB$2),AB$3))/(AB$3-AB$2)),1),""))</f>
        <v/>
      </c>
      <c r="AC127" s="165">
        <f>IF(OR(AC$4=0,Data_wide!$AF$123=""),"",IFERROR(ROUND(IF(AC$4=1,1+9*(MIN(MAX(Data_wide!$AF$123,AC$2),AC$3)-AC$2)/(AC$3-AC$2),1+9*(AC$3-MIN(MAX(Data_wide!$AF$123,AC$2),AC$3))/(AC$3-AC$2)),1),""))</f>
        <v/>
      </c>
      <c r="AD127" s="165">
        <f>IF(OR(AD$4=0,Data_wide!$AG$123=""),"",IFERROR(ROUND(IF(AD$4=1,1+9*(MIN(MAX(Data_wide!$AG$123,AD$2),AD$3)-AD$2)/(AD$3-AD$2),1+9*(AD$3-MIN(MAX(Data_wide!$AG$123,AD$2),AD$3))/(AD$3-AD$2)),1),""))</f>
        <v/>
      </c>
      <c r="AE127" s="165">
        <f>IF(OR(AE$4=0,Data_wide!$AH$123=""),"",IFERROR(ROUND(IF(AE$4=1,1+9*(MIN(MAX(Data_wide!$AH$123,AE$2),AE$3)-AE$2)/(AE$3-AE$2),1+9*(AE$3-MIN(MAX(Data_wide!$AH$123,AE$2),AE$3))/(AE$3-AE$2)),1),""))</f>
        <v/>
      </c>
      <c r="AF127" s="165">
        <f>IF(OR(AF$4=0,Data_wide!$AI$123=""),"",IFERROR(ROUND(IF(AF$4=1,1+9*(MIN(MAX(Data_wide!$AI$123,AF$2),AF$3)-AF$2)/(AF$3-AF$2),1+9*(AF$3-MIN(MAX(Data_wide!$AI$123,AF$2),AF$3))/(AF$3-AF$2)),1),""))</f>
        <v/>
      </c>
      <c r="AG127" s="165">
        <f>IF(OR(AG$4=0,Data_wide!$AJ$123=""),"",IFERROR(ROUND(IF(AG$4=1,1+9*(MIN(MAX(Data_wide!$AJ$123,AG$2),AG$3)-AG$2)/(AG$3-AG$2),1+9*(AG$3-MIN(MAX(Data_wide!$AJ$123,AG$2),AG$3))/(AG$3-AG$2)),1),""))</f>
        <v/>
      </c>
      <c r="AH127" s="165">
        <f>IF(OR(AH$4=0,Data_wide!$AK$123=""),"",IFERROR(ROUND(IF(AH$4=1,1+9*(MIN(MAX(Data_wide!$AK$123,AH$2),AH$3)-AH$2)/(AH$3-AH$2),1+9*(AH$3-MIN(MAX(Data_wide!$AK$123,AH$2),AH$3))/(AH$3-AH$2)),1),""))</f>
        <v/>
      </c>
      <c r="AI127" s="165">
        <f>IF(OR(AI$4=0,Data_wide!$AL$123=""),"",IFERROR(ROUND(IF(AI$4=1,1+9*(MIN(MAX(Data_wide!$AL$123,AI$2),AI$3)-AI$2)/(AI$3-AI$2),1+9*(AI$3-MIN(MAX(Data_wide!$AL$123,AI$2),AI$3))/(AI$3-AI$2)),1),""))</f>
        <v/>
      </c>
      <c r="AJ127" s="165">
        <f>IF(OR(AJ$4=0,Data_wide!$AM$123=""),"",IFERROR(ROUND(IF(AJ$4=1,1+9*(MIN(MAX(Data_wide!$AM$123,AJ$2),AJ$3)-AJ$2)/(AJ$3-AJ$2),1+9*(AJ$3-MIN(MAX(Data_wide!$AM$123,AJ$2),AJ$3))/(AJ$3-AJ$2)),1),""))</f>
        <v/>
      </c>
      <c r="AK127" s="165">
        <f>IF(OR(AK$4=0,Data_wide!$AN$123=""),"",IFERROR(ROUND(IF(AK$4=1,1+9*(MIN(MAX(Data_wide!$AN$123,AK$2),AK$3)-AK$2)/(AK$3-AK$2),1+9*(AK$3-MIN(MAX(Data_wide!$AN$123,AK$2),AK$3))/(AK$3-AK$2)),1),""))</f>
        <v/>
      </c>
      <c r="AL127" s="165">
        <f>IF(OR(AL$4=0,Data_wide!$AO$123=""),"",IFERROR(ROUND(IF(AL$4=1,1+9*(MIN(MAX(Data_wide!$AO$123,AL$2),AL$3)-AL$2)/(AL$3-AL$2),1+9*(AL$3-MIN(MAX(Data_wide!$AO$123,AL$2),AL$3))/(AL$3-AL$2)),1),""))</f>
        <v/>
      </c>
      <c r="AM127" s="165">
        <f>IF(OR(AM$4=0,Data_wide!$AP$123=""),"",IFERROR(ROUND(IF(AM$4=1,1+9*(MIN(MAX(Data_wide!$AP$123,AM$2),AM$3)-AM$2)/(AM$3-AM$2),1+9*(AM$3-MIN(MAX(Data_wide!$AP$123,AM$2),AM$3))/(AM$3-AM$2)),1),""))</f>
        <v/>
      </c>
      <c r="AN127" s="165">
        <f>IF(OR(AN$4=0,Data_wide!$AQ$123=""),"",IFERROR(ROUND(IF(AN$4=1,1+9*(MIN(MAX(Data_wide!$AQ$123,AN$2),AN$3)-AN$2)/(AN$3-AN$2),1+9*(AN$3-MIN(MAX(Data_wide!$AQ$123,AN$2),AN$3))/(AN$3-AN$2)),1),""))</f>
        <v/>
      </c>
      <c r="AO127" s="165">
        <f>IF(OR(AO$4=0,Data_wide!$AR$123=""),"",IFERROR(ROUND(IF(AO$4=1,1+9*(MIN(MAX(Data_wide!$AR$123,AO$2),AO$3)-AO$2)/(AO$3-AO$2),1+9*(AO$3-MIN(MAX(Data_wide!$AR$123,AO$2),AO$3))/(AO$3-AO$2)),1),""))</f>
        <v/>
      </c>
      <c r="AP127" s="165">
        <f>IF(OR(AP$4=0,Data_wide!$AS$123=""),"",IFERROR(ROUND(IF(AP$4=1,1+9*(MIN(MAX(Data_wide!$AS$123,AP$2),AP$3)-AP$2)/(AP$3-AP$2),1+9*(AP$3-MIN(MAX(Data_wide!$AS$123,AP$2),AP$3))/(AP$3-AP$2)),1),""))</f>
        <v/>
      </c>
      <c r="AQ127" s="165">
        <f>IF(OR(AQ$4=0,Data_wide!$AT$123=""),"",IFERROR(ROUND(IF(AQ$4=1,1+9*(MIN(MAX(Data_wide!$AT$123,AQ$2),AQ$3)-AQ$2)/(AQ$3-AQ$2),1+9*(AQ$3-MIN(MAX(Data_wide!$AT$123,AQ$2),AQ$3))/(AQ$3-AQ$2)),1),""))</f>
        <v/>
      </c>
      <c r="AR127" s="165">
        <f>IF(OR(AR$4=0,Data_wide!$AU$123=""),"",IFERROR(ROUND(IF(AR$4=1,1+9*(MIN(MAX(Data_wide!$AU$123,AR$2),AR$3)-AR$2)/(AR$3-AR$2),1+9*(AR$3-MIN(MAX(Data_wide!$AU$123,AR$2),AR$3))/(AR$3-AR$2)),1),""))</f>
        <v/>
      </c>
      <c r="AS127" s="165">
        <f>IF(OR(AS$4=0,Data_wide!$AV$123=""),"",IFERROR(ROUND(IF(AS$4=1,1+9*(MIN(MAX(Data_wide!$AV$123,AS$2),AS$3)-AS$2)/(AS$3-AS$2),1+9*(AS$3-MIN(MAX(Data_wide!$AV$123,AS$2),AS$3))/(AS$3-AS$2)),1),""))</f>
        <v/>
      </c>
      <c r="AT127" s="165">
        <f>IF(OR(AT$4=0,Data_wide!$AW$123=""),"",IFERROR(ROUND(IF(AT$4=1,1+9*(MIN(MAX(Data_wide!$AW$123,AT$2),AT$3)-AT$2)/(AT$3-AT$2),1+9*(AT$3-MIN(MAX(Data_wide!$AW$123,AT$2),AT$3))/(AT$3-AT$2)),1),""))</f>
        <v/>
      </c>
      <c r="AU127" s="165">
        <f>IF(OR(AU$4=0,Data_wide!$AX$123=""),"",IFERROR(ROUND(IF(AU$4=1,1+9*(MIN(MAX(Data_wide!$AX$123,AU$2),AU$3)-AU$2)/(AU$3-AU$2),1+9*(AU$3-MIN(MAX(Data_wide!$AX$123,AU$2),AU$3))/(AU$3-AU$2)),1),""))</f>
        <v/>
      </c>
      <c r="AV127" s="165">
        <f>IF(OR(AV$4=0,Data_wide!$AY$123=""),"",IFERROR(ROUND(IF(AV$4=1,1+9*(MIN(MAX(Data_wide!$AY$123,AV$2),AV$3)-AV$2)/(AV$3-AV$2),1+9*(AV$3-MIN(MAX(Data_wide!$AY$123,AV$2),AV$3))/(AV$3-AV$2)),1),""))</f>
        <v/>
      </c>
      <c r="AW127" s="165">
        <f>IF(OR(AW$4=0,Data_wide!$AZ$123=""),"",IFERROR(ROUND(IF(AW$4=1,1+9*(MIN(MAX(Data_wide!$AZ$123,AW$2),AW$3)-AW$2)/(AW$3-AW$2),1+9*(AW$3-MIN(MAX(Data_wide!$AZ$123,AW$2),AW$3))/(AW$3-AW$2)),1),""))</f>
        <v/>
      </c>
      <c r="AX127" s="165">
        <f>IF(OR(AX$4=0,Data_wide!$BA$123=""),"",IFERROR(ROUND(IF(AX$4=1,1+9*(MIN(MAX(Data_wide!$BA$123,AX$2),AX$3)-AX$2)/(AX$3-AX$2),1+9*(AX$3-MIN(MAX(Data_wide!$BA$123,AX$2),AX$3))/(AX$3-AX$2)),1),""))</f>
        <v/>
      </c>
      <c r="AY127" s="165">
        <f>IF(OR(AY$4=0,Data_wide!$BB$123=""),"",IFERROR(ROUND(IF(AY$4=1,1+9*(MIN(MAX(Data_wide!$BB$123,AY$2),AY$3)-AY$2)/(AY$3-AY$2),1+9*(AY$3-MIN(MAX(Data_wide!$BB$123,AY$2),AY$3))/(AY$3-AY$2)),1),""))</f>
        <v/>
      </c>
      <c r="AZ127" s="165">
        <f>IF(OR(AZ$4=0,Data_wide!$BC$123=""),"",IFERROR(ROUND(IF(AZ$4=1,1+9*(MIN(MAX(Data_wide!$BC$123,AZ$2),AZ$3)-AZ$2)/(AZ$3-AZ$2),1+9*(AZ$3-MIN(MAX(Data_wide!$BC$123,AZ$2),AZ$3))/(AZ$3-AZ$2)),1),""))</f>
        <v/>
      </c>
      <c r="BA127" s="165">
        <f>IF(OR(BA$4=0,Data_wide!$BD$123=""),"",IFERROR(ROUND(IF(BA$4=1,1+9*(MIN(MAX(Data_wide!$BD$123,BA$2),BA$3)-BA$2)/(BA$3-BA$2),1+9*(BA$3-MIN(MAX(Data_wide!$BD$123,BA$2),BA$3))/(BA$3-BA$2)),1),""))</f>
        <v/>
      </c>
      <c r="BB127" s="165">
        <f>IF(OR(BB$4=0,Data_wide!$BE$123=""),"",IFERROR(ROUND(IF(BB$4=1,1+9*(MIN(MAX(Data_wide!$BE$123,BB$2),BB$3)-BB$2)/(BB$3-BB$2),1+9*(BB$3-MIN(MAX(Data_wide!$BE$123,BB$2),BB$3))/(BB$3-BB$2)),1),""))</f>
        <v/>
      </c>
      <c r="BC127" s="165">
        <f>IF(OR(BC$4=0,Data_wide!$BF$123=""),"",IFERROR(ROUND(IF(BC$4=1,1+9*(MIN(MAX(Data_wide!$BF$123,BC$2),BC$3)-BC$2)/(BC$3-BC$2),1+9*(BC$3-MIN(MAX(Data_wide!$BF$123,BC$2),BC$3))/(BC$3-BC$2)),1),""))</f>
        <v/>
      </c>
      <c r="BD127" s="165">
        <f>IF(OR(BD$4=0,Data_wide!$BG$123=""),"",IFERROR(ROUND(IF(BD$4=1,1+9*(MIN(MAX(Data_wide!$BG$123,BD$2),BD$3)-BD$2)/(BD$3-BD$2),1+9*(BD$3-MIN(MAX(Data_wide!$BG$123,BD$2),BD$3))/(BD$3-BD$2)),1),""))</f>
        <v/>
      </c>
      <c r="BE127" s="165">
        <f>IF(OR(BE$4=0,Data_wide!$BH$123=""),"",IFERROR(ROUND(IF(BE$4=1,1+9*(MIN(MAX(Data_wide!$BH$123,BE$2),BE$3)-BE$2)/(BE$3-BE$2),1+9*(BE$3-MIN(MAX(Data_wide!$BH$123,BE$2),BE$3))/(BE$3-BE$2)),1),""))</f>
        <v/>
      </c>
      <c r="BF127" s="165">
        <f>IF(OR(BF$4=0,Data_wide!$BI$123=""),"",IFERROR(ROUND(IF(BF$4=1,1+9*(MIN(MAX(Data_wide!$BI$123,BF$2),BF$3)-BF$2)/(BF$3-BF$2),1+9*(BF$3-MIN(MAX(Data_wide!$BI$123,BF$2),BF$3))/(BF$3-BF$2)),1),""))</f>
        <v/>
      </c>
      <c r="BG127" s="165">
        <f>IF(OR(BG$4=0,Data_wide!$BJ$123=""),"",IFERROR(ROUND(IF(BG$4=1,1+9*(MIN(MAX(Data_wide!$BJ$123,BG$2),BG$3)-BG$2)/(BG$3-BG$2),1+9*(BG$3-MIN(MAX(Data_wide!$BJ$123,BG$2),BG$3))/(BG$3-BG$2)),1),""))</f>
        <v/>
      </c>
      <c r="BH127" s="165">
        <f>IF(OR(BH$4=0,Data_wide!$BK$123=""),"",IFERROR(ROUND(IF(BH$4=1,1+9*(MIN(MAX(Data_wide!$BK$123,BH$2),BH$3)-BH$2)/(BH$3-BH$2),1+9*(BH$3-MIN(MAX(Data_wide!$BK$123,BH$2),BH$3))/(BH$3-BH$2)),1),""))</f>
        <v/>
      </c>
      <c r="BI127" s="165">
        <f>IF(OR(BI$4=0,Data_wide!$BL$123=""),"",IFERROR(ROUND(IF(BI$4=1,1+9*(MIN(MAX(Data_wide!$BL$123,BI$2),BI$3)-BI$2)/(BI$3-BI$2),1+9*(BI$3-MIN(MAX(Data_wide!$BL$123,BI$2),BI$3))/(BI$3-BI$2)),1),""))</f>
        <v/>
      </c>
      <c r="BJ127" s="165">
        <f>IF(OR(BJ$4=0,Data_wide!$BM$123=""),"",IFERROR(ROUND(IF(BJ$4=1,1+9*(MIN(MAX(Data_wide!$BM$123,BJ$2),BJ$3)-BJ$2)/(BJ$3-BJ$2),1+9*(BJ$3-MIN(MAX(Data_wide!$BM$123,BJ$2),BJ$3))/(BJ$3-BJ$2)),1),""))</f>
        <v/>
      </c>
      <c r="BK127" s="165">
        <f>IF(OR(BK$4=0,Data_wide!$BN$123=""),"",IFERROR(ROUND(IF(BK$4=1,1+9*(MIN(MAX(Data_wide!$BN$123,BK$2),BK$3)-BK$2)/(BK$3-BK$2),1+9*(BK$3-MIN(MAX(Data_wide!$BN$123,BK$2),BK$3))/(BK$3-BK$2)),1),""))</f>
        <v/>
      </c>
      <c r="BL127" s="165">
        <f>IF(OR(BL$4=0,Data_wide!$BO$123=""),"",IFERROR(ROUND(IF(BL$4=1,1+9*(MIN(MAX(Data_wide!$BO$123,BL$2),BL$3)-BL$2)/(BL$3-BL$2),1+9*(BL$3-MIN(MAX(Data_wide!$BO$123,BL$2),BL$3))/(BL$3-BL$2)),1),""))</f>
        <v/>
      </c>
      <c r="BM127" s="165">
        <f>IF(OR(BM$4=0,Data_wide!$BP$123=""),"",IFERROR(ROUND(IF(BM$4=1,1+9*(MIN(MAX(Data_wide!$BP$123,BM$2),BM$3)-BM$2)/(BM$3-BM$2),1+9*(BM$3-MIN(MAX(Data_wide!$BP$123,BM$2),BM$3))/(BM$3-BM$2)),1),""))</f>
        <v/>
      </c>
      <c r="BN127" s="165">
        <f>IF(OR(BN$4=0,Data_wide!$BQ$123=""),"",IFERROR(ROUND(IF(BN$4=1,1+9*(MIN(MAX(Data_wide!$BQ$123,BN$2),BN$3)-BN$2)/(BN$3-BN$2),1+9*(BN$3-MIN(MAX(Data_wide!$BQ$123,BN$2),BN$3))/(BN$3-BN$2)),1),""))</f>
        <v/>
      </c>
      <c r="BO127" s="165">
        <f>IF(OR(BO$4=0,Data_wide!$BR$123=""),"",IFERROR(ROUND(IF(BO$4=1,1+9*(MIN(MAX(Data_wide!$BR$123,BO$2),BO$3)-BO$2)/(BO$3-BO$2),1+9*(BO$3-MIN(MAX(Data_wide!$BR$123,BO$2),BO$3))/(BO$3-BO$2)),1),""))</f>
        <v/>
      </c>
      <c r="BP127" s="165">
        <f>IF(OR(BP$4=0,Data_wide!$BS$123=""),"",IFERROR(ROUND(IF(BP$4=1,1+9*(MIN(MAX(Data_wide!$BS$123,BP$2),BP$3)-BP$2)/(BP$3-BP$2),1+9*(BP$3-MIN(MAX(Data_wide!$BS$123,BP$2),BP$3))/(BP$3-BP$2)),1),""))</f>
        <v/>
      </c>
      <c r="BQ127" s="165">
        <f>IF(OR(BQ$4=0,Data_wide!$BT$123=""),"",IFERROR(ROUND(IF(BQ$4=1,1+9*(MIN(MAX(Data_wide!$BT$123,BQ$2),BQ$3)-BQ$2)/(BQ$3-BQ$2),1+9*(BQ$3-MIN(MAX(Data_wide!$BT$123,BQ$2),BQ$3))/(BQ$3-BQ$2)),1),""))</f>
        <v/>
      </c>
      <c r="BR127" s="165">
        <f>IF(OR(BR$4=0,Data_wide!$BU$123=""),"",IFERROR(ROUND(IF(BR$4=1,1+9*(MIN(MAX(Data_wide!$BU$123,BR$2),BR$3)-BR$2)/(BR$3-BR$2),1+9*(BR$3-MIN(MAX(Data_wide!$BU$123,BR$2),BR$3))/(BR$3-BR$2)),1),""))</f>
        <v/>
      </c>
      <c r="BS127" s="165">
        <f>IF(OR(BS$4=0,Data_wide!$BV$123=""),"",IFERROR(ROUND(IF(BS$4=1,1+9*(MIN(MAX(Data_wide!$BV$123,BS$2),BS$3)-BS$2)/(BS$3-BS$2),1+9*(BS$3-MIN(MAX(Data_wide!$BV$123,BS$2),BS$3))/(BS$3-BS$2)),1),""))</f>
        <v/>
      </c>
      <c r="BT127" s="165">
        <f>IF(OR(BT$4=0,Data_wide!$BW$123=""),"",IFERROR(ROUND(IF(BT$4=1,1+9*(MIN(MAX(Data_wide!$BW$123,BT$2),BT$3)-BT$2)/(BT$3-BT$2),1+9*(BT$3-MIN(MAX(Data_wide!$BW$123,BT$2),BT$3))/(BT$3-BT$2)),1),""))</f>
        <v/>
      </c>
      <c r="BU127" s="165">
        <f>IF(OR(BU$4=0,Data_wide!$BX$123=""),"",IFERROR(ROUND(IF(BU$4=1,1+9*(MIN(MAX(Data_wide!$BX$123,BU$2),BU$3)-BU$2)/(BU$3-BU$2),1+9*(BU$3-MIN(MAX(Data_wide!$BX$123,BU$2),BU$3))/(BU$3-BU$2)),1),""))</f>
        <v/>
      </c>
      <c r="BV127" s="165">
        <f>IF(OR(BV$4=0,Data_wide!$BY$123=""),"",IFERROR(ROUND(IF(BV$4=1,1+9*(MIN(MAX(Data_wide!$BY$123,BV$2),BV$3)-BV$2)/(BV$3-BV$2),1+9*(BV$3-MIN(MAX(Data_wide!$BY$123,BV$2),BV$3))/(BV$3-BV$2)),1),""))</f>
        <v/>
      </c>
      <c r="BW127" s="165">
        <f>IF(OR(BW$4=0,Data_wide!$BZ$123=""),"",IFERROR(ROUND(IF(BW$4=1,1+9*(MIN(MAX(Data_wide!$BZ$123,BW$2),BW$3)-BW$2)/(BW$3-BW$2),1+9*(BW$3-MIN(MAX(Data_wide!$BZ$123,BW$2),BW$3))/(BW$3-BW$2)),1),""))</f>
        <v/>
      </c>
      <c r="BX127" s="165">
        <f>IF(OR(BX$4=0,Data_wide!$CA$123=""),"",IFERROR(ROUND(IF(BX$4=1,1+9*(MIN(MAX(Data_wide!$CA$123,BX$2),BX$3)-BX$2)/(BX$3-BX$2),1+9*(BX$3-MIN(MAX(Data_wide!$CA$123,BX$2),BX$3))/(BX$3-BX$2)),1),""))</f>
        <v/>
      </c>
      <c r="BY127" s="165">
        <f>IF(OR(BY$4=0,Data_wide!$CB$123=""),"",IFERROR(ROUND(IF(BY$4=1,1+9*(MIN(MAX(Data_wide!$CB$123,BY$2),BY$3)-BY$2)/(BY$3-BY$2),1+9*(BY$3-MIN(MAX(Data_wide!$CB$123,BY$2),BY$3))/(BY$3-BY$2)),1),""))</f>
        <v/>
      </c>
      <c r="BZ127" s="165">
        <f>IF(OR(BZ$4=0,Data_wide!$CC$123=""),"",IFERROR(ROUND(IF(BZ$4=1,1+9*(MIN(MAX(Data_wide!$CC$123,BZ$2),BZ$3)-BZ$2)/(BZ$3-BZ$2),1+9*(BZ$3-MIN(MAX(Data_wide!$CC$123,BZ$2),BZ$3))/(BZ$3-BZ$2)),1),""))</f>
        <v/>
      </c>
      <c r="CA127" s="165">
        <f>IF(OR(CA$4=0,Data_wide!$CD$123=""),"",IFERROR(ROUND(IF(CA$4=1,1+9*(MIN(MAX(Data_wide!$CD$123,CA$2),CA$3)-CA$2)/(CA$3-CA$2),1+9*(CA$3-MIN(MAX(Data_wide!$CD$123,CA$2),CA$3))/(CA$3-CA$2)),1),""))</f>
        <v/>
      </c>
      <c r="CB127" s="165">
        <f>IF(OR(CB$4=0,Data_wide!$CE$123=""),"",IFERROR(ROUND(IF(CB$4=1,1+9*(MIN(MAX(Data_wide!$CE$123,CB$2),CB$3)-CB$2)/(CB$3-CB$2),1+9*(CB$3-MIN(MAX(Data_wide!$CE$123,CB$2),CB$3))/(CB$3-CB$2)),1),""))</f>
        <v/>
      </c>
      <c r="CC127" s="165">
        <f>IF(OR(CC$4=0,Data_wide!$CF$123=""),"",IFERROR(ROUND(IF(CC$4=1,1+9*(MIN(MAX(Data_wide!$CF$123,CC$2),CC$3)-CC$2)/(CC$3-CC$2),1+9*(CC$3-MIN(MAX(Data_wide!$CF$123,CC$2),CC$3))/(CC$3-CC$2)),1),""))</f>
        <v/>
      </c>
      <c r="CD127" s="165">
        <f>IF(OR(CD$4=0,Data_wide!$CG$123=""),"",IFERROR(ROUND(IF(CD$4=1,1+9*(MIN(MAX(Data_wide!$CG$123,CD$2),CD$3)-CD$2)/(CD$3-CD$2),1+9*(CD$3-MIN(MAX(Data_wide!$CG$123,CD$2),CD$3))/(CD$3-CD$2)),1),""))</f>
        <v/>
      </c>
      <c r="CE127" s="165">
        <f>IF(OR(CE$4=0,Data_wide!$CH$123=""),"",IFERROR(ROUND(IF(CE$4=1,1+9*(MIN(MAX(Data_wide!$CH$123,CE$2),CE$3)-CE$2)/(CE$3-CE$2),1+9*(CE$3-MIN(MAX(Data_wide!$CH$123,CE$2),CE$3))/(CE$3-CE$2)),1),""))</f>
        <v/>
      </c>
      <c r="CF127" s="165">
        <f>IF(OR(CF$4=0,Data_wide!$CI$123=""),"",IFERROR(ROUND(IF(CF$4=1,1+9*(MIN(MAX(Data_wide!$CI$123,CF$2),CF$3)-CF$2)/(CF$3-CF$2),1+9*(CF$3-MIN(MAX(Data_wide!$CI$123,CF$2),CF$3))/(CF$3-CF$2)),1),""))</f>
        <v/>
      </c>
      <c r="CG127" s="165">
        <f>IF(OR(CG$4=0,Data_wide!$CJ$123=""),"",IFERROR(ROUND(IF(CG$4=1,1+9*(MIN(MAX(Data_wide!$CJ$123,CG$2),CG$3)-CG$2)/(CG$3-CG$2),1+9*(CG$3-MIN(MAX(Data_wide!$CJ$123,CG$2),CG$3))/(CG$3-CG$2)),1),""))</f>
        <v/>
      </c>
      <c r="CH127" s="165">
        <f>IF(OR(CH$4=0,Data_wide!$CK$123=""),"",IFERROR(ROUND(IF(CH$4=1,1+9*(MIN(MAX(Data_wide!$CK$123,CH$2),CH$3)-CH$2)/(CH$3-CH$2),1+9*(CH$3-MIN(MAX(Data_wide!$CK$123,CH$2),CH$3))/(CH$3-CH$2)),1),""))</f>
        <v/>
      </c>
      <c r="CI127" s="165">
        <f>IF(OR(CI$4=0,Data_wide!$CL$123=""),"",IFERROR(ROUND(IF(CI$4=1,1+9*(MIN(MAX(Data_wide!$CL$123,CI$2),CI$3)-CI$2)/(CI$3-CI$2),1+9*(CI$3-MIN(MAX(Data_wide!$CL$123,CI$2),CI$3))/(CI$3-CI$2)),1),""))</f>
        <v/>
      </c>
      <c r="CJ127" s="165">
        <f>IF(OR(CJ$4=0,Data_wide!$CM$123=""),"",IFERROR(ROUND(IF(CJ$4=1,1+9*(MIN(MAX(Data_wide!$CM$123,CJ$2),CJ$3)-CJ$2)/(CJ$3-CJ$2),1+9*(CJ$3-MIN(MAX(Data_wide!$CM$123,CJ$2),CJ$3))/(CJ$3-CJ$2)),1),""))</f>
        <v/>
      </c>
      <c r="CK127" s="165">
        <f>IF(OR(CK$4=0,Data_wide!$CN$123=""),"",IFERROR(ROUND(IF(CK$4=1,1+9*(MIN(MAX(Data_wide!$CN$123,CK$2),CK$3)-CK$2)/(CK$3-CK$2),1+9*(CK$3-MIN(MAX(Data_wide!$CN$123,CK$2),CK$3))/(CK$3-CK$2)),1),""))</f>
        <v/>
      </c>
      <c r="CL127" s="165">
        <f>IF(OR(CL$4=0,Data_wide!$CO$123=""),"",IFERROR(ROUND(IF(CL$4=1,1+9*(MIN(MAX(Data_wide!$CO$123,CL$2),CL$3)-CL$2)/(CL$3-CL$2),1+9*(CL$3-MIN(MAX(Data_wide!$CO$123,CL$2),CL$3))/(CL$3-CL$2)),1),""))</f>
        <v/>
      </c>
      <c r="CM127" s="165">
        <f>IF(OR(CM$4=0,Data_wide!$CP$123=""),"",IFERROR(ROUND(IF(CM$4=1,1+9*(MIN(MAX(Data_wide!$CP$123,CM$2),CM$3)-CM$2)/(CM$3-CM$2),1+9*(CM$3-MIN(MAX(Data_wide!$CP$123,CM$2),CM$3))/(CM$3-CM$2)),1),""))</f>
        <v/>
      </c>
      <c r="CN127" s="165">
        <f>IF(OR(CN$4=0,Data_wide!$CQ$123=""),"",IFERROR(ROUND(IF(CN$4=1,1+9*(MIN(MAX(Data_wide!$CQ$123,CN$2),CN$3)-CN$2)/(CN$3-CN$2),1+9*(CN$3-MIN(MAX(Data_wide!$CQ$123,CN$2),CN$3))/(CN$3-CN$2)),1),""))</f>
        <v/>
      </c>
      <c r="CO127" s="165">
        <f>IF(OR(CO$4=0,Data_wide!$CR$123=""),"",IFERROR(ROUND(IF(CO$4=1,1+9*(MIN(MAX(Data_wide!$CR$123,CO$2),CO$3)-CO$2)/(CO$3-CO$2),1+9*(CO$3-MIN(MAX(Data_wide!$CR$123,CO$2),CO$3))/(CO$3-CO$2)),1),""))</f>
        <v/>
      </c>
    </row>
    <row r="128" ht="14" customHeight="1">
      <c r="A128" s="161" t="inlineStr">
        <is>
          <t>MLI</t>
        </is>
      </c>
      <c r="B128" s="161" t="inlineStr">
        <is>
          <t>Mali</t>
        </is>
      </c>
      <c r="C128" s="165">
        <f>IF(OR(C$4=0,Data_wide!$F$124=""),"",IFERROR(ROUND(IF(C$4=1,1+9*(MIN(MAX(Data_wide!$F$124,C$2),C$3)-C$2)/(C$3-C$2),1+9*(C$3-MIN(MAX(Data_wide!$F$124,C$2),C$3))/(C$3-C$2)),1),""))</f>
        <v/>
      </c>
      <c r="D128" s="165">
        <f>IF(OR(D$4=0,Data_wide!$G$124=""),"",IFERROR(ROUND(IF(D$4=1,1+9*(MIN(MAX(Data_wide!$G$124,D$2),D$3)-D$2)/(D$3-D$2),1+9*(D$3-MIN(MAX(Data_wide!$G$124,D$2),D$3))/(D$3-D$2)),1),""))</f>
        <v/>
      </c>
      <c r="E128" s="165">
        <f>IF(OR(E$4=0,Data_wide!$H$124=""),"",IFERROR(ROUND(IF(E$4=1,1+9*(MIN(MAX(Data_wide!$H$124,E$2),E$3)-E$2)/(E$3-E$2),1+9*(E$3-MIN(MAX(Data_wide!$H$124,E$2),E$3))/(E$3-E$2)),1),""))</f>
        <v/>
      </c>
      <c r="F128" s="165">
        <f>IF(OR(F$4=0,Data_wide!$I$124=""),"",IFERROR(ROUND(IF(F$4=1,1+9*(MIN(MAX(Data_wide!$I$124,F$2),F$3)-F$2)/(F$3-F$2),1+9*(F$3-MIN(MAX(Data_wide!$I$124,F$2),F$3))/(F$3-F$2)),1),""))</f>
        <v/>
      </c>
      <c r="G128" s="165">
        <f>IF(OR(G$4=0,Data_wide!$J$124=""),"",IFERROR(ROUND(IF(G$4=1,1+9*(MIN(MAX(Data_wide!$J$124,G$2),G$3)-G$2)/(G$3-G$2),1+9*(G$3-MIN(MAX(Data_wide!$J$124,G$2),G$3))/(G$3-G$2)),1),""))</f>
        <v/>
      </c>
      <c r="H128" s="165">
        <f>IF(OR(H$4=0,Data_wide!$K$124=""),"",IFERROR(ROUND(IF(H$4=1,1+9*(MIN(MAX(Data_wide!$K$124,H$2),H$3)-H$2)/(H$3-H$2),1+9*(H$3-MIN(MAX(Data_wide!$K$124,H$2),H$3))/(H$3-H$2)),1),""))</f>
        <v/>
      </c>
      <c r="I128" s="165">
        <f>IF(OR(I$4=0,Data_wide!$L$124=""),"",IFERROR(ROUND(IF(I$4=1,1+9*(MIN(MAX(Data_wide!$L$124,I$2),I$3)-I$2)/(I$3-I$2),1+9*(I$3-MIN(MAX(Data_wide!$L$124,I$2),I$3))/(I$3-I$2)),1),""))</f>
        <v/>
      </c>
      <c r="J128" s="165">
        <f>IF(OR(J$4=0,Data_wide!$M$124=""),"",IFERROR(ROUND(IF(J$4=1,1+9*(MIN(MAX(Data_wide!$M$124,J$2),J$3)-J$2)/(J$3-J$2),1+9*(J$3-MIN(MAX(Data_wide!$M$124,J$2),J$3))/(J$3-J$2)),1),""))</f>
        <v/>
      </c>
      <c r="K128" s="165">
        <f>IF(OR(K$4=0,Data_wide!$N$124=""),"",IFERROR(ROUND(IF(K$4=1,1+9*(MIN(MAX(Data_wide!$N$124,K$2),K$3)-K$2)/(K$3-K$2),1+9*(K$3-MIN(MAX(Data_wide!$N$124,K$2),K$3))/(K$3-K$2)),1),""))</f>
        <v/>
      </c>
      <c r="L128" s="165">
        <f>IF(OR(L$4=0,Data_wide!$O$124=""),"",IFERROR(ROUND(IF(L$4=1,1+9*(MIN(MAX(Data_wide!$O$124,L$2),L$3)-L$2)/(L$3-L$2),1+9*(L$3-MIN(MAX(Data_wide!$O$124,L$2),L$3))/(L$3-L$2)),1),""))</f>
        <v/>
      </c>
      <c r="M128" s="165">
        <f>IF(OR(M$4=0,Data_wide!$P$124=""),"",IFERROR(ROUND(IF(M$4=1,1+9*(MIN(MAX(Data_wide!$P$124,M$2),M$3)-M$2)/(M$3-M$2),1+9*(M$3-MIN(MAX(Data_wide!$P$124,M$2),M$3))/(M$3-M$2)),1),""))</f>
        <v/>
      </c>
      <c r="N128" s="165">
        <f>IF(OR(N$4=0,Data_wide!$Q$124=""),"",IFERROR(ROUND(IF(N$4=1,1+9*(MIN(MAX(Data_wide!$Q$124,N$2),N$3)-N$2)/(N$3-N$2),1+9*(N$3-MIN(MAX(Data_wide!$Q$124,N$2),N$3))/(N$3-N$2)),1),""))</f>
        <v/>
      </c>
      <c r="O128" s="165">
        <f>IF(OR(O$4=0,Data_wide!$R$124=""),"",IFERROR(ROUND(IF(O$4=1,1+9*(MIN(MAX(Data_wide!$R$124,O$2),O$3)-O$2)/(O$3-O$2),1+9*(O$3-MIN(MAX(Data_wide!$R$124,O$2),O$3))/(O$3-O$2)),1),""))</f>
        <v/>
      </c>
      <c r="P128" s="165">
        <f>IF(OR(P$4=0,Data_wide!$S$124=""),"",IFERROR(ROUND(IF(P$4=1,1+9*(MIN(MAX(Data_wide!$S$124,P$2),P$3)-P$2)/(P$3-P$2),1+9*(P$3-MIN(MAX(Data_wide!$S$124,P$2),P$3))/(P$3-P$2)),1),""))</f>
        <v/>
      </c>
      <c r="Q128" s="165">
        <f>IF(OR(Q$4=0,Data_wide!$T$124=""),"",IFERROR(ROUND(IF(Q$4=1,1+9*(MIN(MAX(Data_wide!$T$124,Q$2),Q$3)-Q$2)/(Q$3-Q$2),1+9*(Q$3-MIN(MAX(Data_wide!$T$124,Q$2),Q$3))/(Q$3-Q$2)),1),""))</f>
        <v/>
      </c>
      <c r="R128" s="165">
        <f>IF(OR(R$4=0,Data_wide!$U$124=""),"",IFERROR(ROUND(IF(R$4=1,1+9*(MIN(MAX(Data_wide!$U$124,R$2),R$3)-R$2)/(R$3-R$2),1+9*(R$3-MIN(MAX(Data_wide!$U$124,R$2),R$3))/(R$3-R$2)),1),""))</f>
        <v/>
      </c>
      <c r="S128" s="165">
        <f>IF(OR(S$4=0,Data_wide!$V$124=""),"",IFERROR(ROUND(IF(S$4=1,1+9*(MIN(MAX(Data_wide!$V$124,S$2),S$3)-S$2)/(S$3-S$2),1+9*(S$3-MIN(MAX(Data_wide!$V$124,S$2),S$3))/(S$3-S$2)),1),""))</f>
        <v/>
      </c>
      <c r="T128" s="165">
        <f>IF(OR(T$4=0,Data_wide!$W$124=""),"",IFERROR(ROUND(IF(T$4=1,1+9*(MIN(MAX(Data_wide!$W$124,T$2),T$3)-T$2)/(T$3-T$2),1+9*(T$3-MIN(MAX(Data_wide!$W$124,T$2),T$3))/(T$3-T$2)),1),""))</f>
        <v/>
      </c>
      <c r="U128" s="165">
        <f>IF(OR(U$4=0,Data_wide!$X$124=""),"",IFERROR(ROUND(IF(U$4=1,1+9*(MIN(MAX(Data_wide!$X$124,U$2),U$3)-U$2)/(U$3-U$2),1+9*(U$3-MIN(MAX(Data_wide!$X$124,U$2),U$3))/(U$3-U$2)),1),""))</f>
        <v/>
      </c>
      <c r="V128" s="165">
        <f>IF(OR(V$4=0,Data_wide!$Y$124=""),"",IFERROR(ROUND(IF(V$4=1,1+9*(MIN(MAX(Data_wide!$Y$124,V$2),V$3)-V$2)/(V$3-V$2),1+9*(V$3-MIN(MAX(Data_wide!$Y$124,V$2),V$3))/(V$3-V$2)),1),""))</f>
        <v/>
      </c>
      <c r="W128" s="165">
        <f>IF(OR(W$4=0,Data_wide!$Z$124=""),"",IFERROR(ROUND(IF(W$4=1,1+9*(MIN(MAX(Data_wide!$Z$124,W$2),W$3)-W$2)/(W$3-W$2),1+9*(W$3-MIN(MAX(Data_wide!$Z$124,W$2),W$3))/(W$3-W$2)),1),""))</f>
        <v/>
      </c>
      <c r="X128" s="165">
        <f>IF(OR(X$4=0,Data_wide!$AA$124=""),"",IFERROR(ROUND(IF(X$4=1,1+9*(MIN(MAX(Data_wide!$AA$124,X$2),X$3)-X$2)/(X$3-X$2),1+9*(X$3-MIN(MAX(Data_wide!$AA$124,X$2),X$3))/(X$3-X$2)),1),""))</f>
        <v/>
      </c>
      <c r="Y128" s="165">
        <f>IF(OR(Y$4=0,Data_wide!$AB$124=""),"",IFERROR(ROUND(IF(Y$4=1,1+9*(MIN(MAX(Data_wide!$AB$124,Y$2),Y$3)-Y$2)/(Y$3-Y$2),1+9*(Y$3-MIN(MAX(Data_wide!$AB$124,Y$2),Y$3))/(Y$3-Y$2)),1),""))</f>
        <v/>
      </c>
      <c r="Z128" s="165">
        <f>IF(OR(Z$4=0,Data_wide!$AC$124=""),"",IFERROR(ROUND(IF(Z$4=1,1+9*(MIN(MAX(Data_wide!$AC$124,Z$2),Z$3)-Z$2)/(Z$3-Z$2),1+9*(Z$3-MIN(MAX(Data_wide!$AC$124,Z$2),Z$3))/(Z$3-Z$2)),1),""))</f>
        <v/>
      </c>
      <c r="AA128" s="165">
        <f>IF(OR(AA$4=0,Data_wide!$AD$124=""),"",IFERROR(ROUND(IF(AA$4=1,1+9*(MIN(MAX(Data_wide!$AD$124,AA$2),AA$3)-AA$2)/(AA$3-AA$2),1+9*(AA$3-MIN(MAX(Data_wide!$AD$124,AA$2),AA$3))/(AA$3-AA$2)),1),""))</f>
        <v/>
      </c>
      <c r="AB128" s="165">
        <f>IF(OR(AB$4=0,Data_wide!$AE$124=""),"",IFERROR(ROUND(IF(AB$4=1,1+9*(MIN(MAX(Data_wide!$AE$124,AB$2),AB$3)-AB$2)/(AB$3-AB$2),1+9*(AB$3-MIN(MAX(Data_wide!$AE$124,AB$2),AB$3))/(AB$3-AB$2)),1),""))</f>
        <v/>
      </c>
      <c r="AC128" s="165">
        <f>IF(OR(AC$4=0,Data_wide!$AF$124=""),"",IFERROR(ROUND(IF(AC$4=1,1+9*(MIN(MAX(Data_wide!$AF$124,AC$2),AC$3)-AC$2)/(AC$3-AC$2),1+9*(AC$3-MIN(MAX(Data_wide!$AF$124,AC$2),AC$3))/(AC$3-AC$2)),1),""))</f>
        <v/>
      </c>
      <c r="AD128" s="165">
        <f>IF(OR(AD$4=0,Data_wide!$AG$124=""),"",IFERROR(ROUND(IF(AD$4=1,1+9*(MIN(MAX(Data_wide!$AG$124,AD$2),AD$3)-AD$2)/(AD$3-AD$2),1+9*(AD$3-MIN(MAX(Data_wide!$AG$124,AD$2),AD$3))/(AD$3-AD$2)),1),""))</f>
        <v/>
      </c>
      <c r="AE128" s="165">
        <f>IF(OR(AE$4=0,Data_wide!$AH$124=""),"",IFERROR(ROUND(IF(AE$4=1,1+9*(MIN(MAX(Data_wide!$AH$124,AE$2),AE$3)-AE$2)/(AE$3-AE$2),1+9*(AE$3-MIN(MAX(Data_wide!$AH$124,AE$2),AE$3))/(AE$3-AE$2)),1),""))</f>
        <v/>
      </c>
      <c r="AF128" s="165">
        <f>IF(OR(AF$4=0,Data_wide!$AI$124=""),"",IFERROR(ROUND(IF(AF$4=1,1+9*(MIN(MAX(Data_wide!$AI$124,AF$2),AF$3)-AF$2)/(AF$3-AF$2),1+9*(AF$3-MIN(MAX(Data_wide!$AI$124,AF$2),AF$3))/(AF$3-AF$2)),1),""))</f>
        <v/>
      </c>
      <c r="AG128" s="165">
        <f>IF(OR(AG$4=0,Data_wide!$AJ$124=""),"",IFERROR(ROUND(IF(AG$4=1,1+9*(MIN(MAX(Data_wide!$AJ$124,AG$2),AG$3)-AG$2)/(AG$3-AG$2),1+9*(AG$3-MIN(MAX(Data_wide!$AJ$124,AG$2),AG$3))/(AG$3-AG$2)),1),""))</f>
        <v/>
      </c>
      <c r="AH128" s="165">
        <f>IF(OR(AH$4=0,Data_wide!$AK$124=""),"",IFERROR(ROUND(IF(AH$4=1,1+9*(MIN(MAX(Data_wide!$AK$124,AH$2),AH$3)-AH$2)/(AH$3-AH$2),1+9*(AH$3-MIN(MAX(Data_wide!$AK$124,AH$2),AH$3))/(AH$3-AH$2)),1),""))</f>
        <v/>
      </c>
      <c r="AI128" s="165">
        <f>IF(OR(AI$4=0,Data_wide!$AL$124=""),"",IFERROR(ROUND(IF(AI$4=1,1+9*(MIN(MAX(Data_wide!$AL$124,AI$2),AI$3)-AI$2)/(AI$3-AI$2),1+9*(AI$3-MIN(MAX(Data_wide!$AL$124,AI$2),AI$3))/(AI$3-AI$2)),1),""))</f>
        <v/>
      </c>
      <c r="AJ128" s="165">
        <f>IF(OR(AJ$4=0,Data_wide!$AM$124=""),"",IFERROR(ROUND(IF(AJ$4=1,1+9*(MIN(MAX(Data_wide!$AM$124,AJ$2),AJ$3)-AJ$2)/(AJ$3-AJ$2),1+9*(AJ$3-MIN(MAX(Data_wide!$AM$124,AJ$2),AJ$3))/(AJ$3-AJ$2)),1),""))</f>
        <v/>
      </c>
      <c r="AK128" s="165">
        <f>IF(OR(AK$4=0,Data_wide!$AN$124=""),"",IFERROR(ROUND(IF(AK$4=1,1+9*(MIN(MAX(Data_wide!$AN$124,AK$2),AK$3)-AK$2)/(AK$3-AK$2),1+9*(AK$3-MIN(MAX(Data_wide!$AN$124,AK$2),AK$3))/(AK$3-AK$2)),1),""))</f>
        <v/>
      </c>
      <c r="AL128" s="165">
        <f>IF(OR(AL$4=0,Data_wide!$AO$124=""),"",IFERROR(ROUND(IF(AL$4=1,1+9*(MIN(MAX(Data_wide!$AO$124,AL$2),AL$3)-AL$2)/(AL$3-AL$2),1+9*(AL$3-MIN(MAX(Data_wide!$AO$124,AL$2),AL$3))/(AL$3-AL$2)),1),""))</f>
        <v/>
      </c>
      <c r="AM128" s="165">
        <f>IF(OR(AM$4=0,Data_wide!$AP$124=""),"",IFERROR(ROUND(IF(AM$4=1,1+9*(MIN(MAX(Data_wide!$AP$124,AM$2),AM$3)-AM$2)/(AM$3-AM$2),1+9*(AM$3-MIN(MAX(Data_wide!$AP$124,AM$2),AM$3))/(AM$3-AM$2)),1),""))</f>
        <v/>
      </c>
      <c r="AN128" s="165">
        <f>IF(OR(AN$4=0,Data_wide!$AQ$124=""),"",IFERROR(ROUND(IF(AN$4=1,1+9*(MIN(MAX(Data_wide!$AQ$124,AN$2),AN$3)-AN$2)/(AN$3-AN$2),1+9*(AN$3-MIN(MAX(Data_wide!$AQ$124,AN$2),AN$3))/(AN$3-AN$2)),1),""))</f>
        <v/>
      </c>
      <c r="AO128" s="165">
        <f>IF(OR(AO$4=0,Data_wide!$AR$124=""),"",IFERROR(ROUND(IF(AO$4=1,1+9*(MIN(MAX(Data_wide!$AR$124,AO$2),AO$3)-AO$2)/(AO$3-AO$2),1+9*(AO$3-MIN(MAX(Data_wide!$AR$124,AO$2),AO$3))/(AO$3-AO$2)),1),""))</f>
        <v/>
      </c>
      <c r="AP128" s="165">
        <f>IF(OR(AP$4=0,Data_wide!$AS$124=""),"",IFERROR(ROUND(IF(AP$4=1,1+9*(MIN(MAX(Data_wide!$AS$124,AP$2),AP$3)-AP$2)/(AP$3-AP$2),1+9*(AP$3-MIN(MAX(Data_wide!$AS$124,AP$2),AP$3))/(AP$3-AP$2)),1),""))</f>
        <v/>
      </c>
      <c r="AQ128" s="165">
        <f>IF(OR(AQ$4=0,Data_wide!$AT$124=""),"",IFERROR(ROUND(IF(AQ$4=1,1+9*(MIN(MAX(Data_wide!$AT$124,AQ$2),AQ$3)-AQ$2)/(AQ$3-AQ$2),1+9*(AQ$3-MIN(MAX(Data_wide!$AT$124,AQ$2),AQ$3))/(AQ$3-AQ$2)),1),""))</f>
        <v/>
      </c>
      <c r="AR128" s="165">
        <f>IF(OR(AR$4=0,Data_wide!$AU$124=""),"",IFERROR(ROUND(IF(AR$4=1,1+9*(MIN(MAX(Data_wide!$AU$124,AR$2),AR$3)-AR$2)/(AR$3-AR$2),1+9*(AR$3-MIN(MAX(Data_wide!$AU$124,AR$2),AR$3))/(AR$3-AR$2)),1),""))</f>
        <v/>
      </c>
      <c r="AS128" s="165">
        <f>IF(OR(AS$4=0,Data_wide!$AV$124=""),"",IFERROR(ROUND(IF(AS$4=1,1+9*(MIN(MAX(Data_wide!$AV$124,AS$2),AS$3)-AS$2)/(AS$3-AS$2),1+9*(AS$3-MIN(MAX(Data_wide!$AV$124,AS$2),AS$3))/(AS$3-AS$2)),1),""))</f>
        <v/>
      </c>
      <c r="AT128" s="165">
        <f>IF(OR(AT$4=0,Data_wide!$AW$124=""),"",IFERROR(ROUND(IF(AT$4=1,1+9*(MIN(MAX(Data_wide!$AW$124,AT$2),AT$3)-AT$2)/(AT$3-AT$2),1+9*(AT$3-MIN(MAX(Data_wide!$AW$124,AT$2),AT$3))/(AT$3-AT$2)),1),""))</f>
        <v/>
      </c>
      <c r="AU128" s="165">
        <f>IF(OR(AU$4=0,Data_wide!$AX$124=""),"",IFERROR(ROUND(IF(AU$4=1,1+9*(MIN(MAX(Data_wide!$AX$124,AU$2),AU$3)-AU$2)/(AU$3-AU$2),1+9*(AU$3-MIN(MAX(Data_wide!$AX$124,AU$2),AU$3))/(AU$3-AU$2)),1),""))</f>
        <v/>
      </c>
      <c r="AV128" s="165">
        <f>IF(OR(AV$4=0,Data_wide!$AY$124=""),"",IFERROR(ROUND(IF(AV$4=1,1+9*(MIN(MAX(Data_wide!$AY$124,AV$2),AV$3)-AV$2)/(AV$3-AV$2),1+9*(AV$3-MIN(MAX(Data_wide!$AY$124,AV$2),AV$3))/(AV$3-AV$2)),1),""))</f>
        <v/>
      </c>
      <c r="AW128" s="165">
        <f>IF(OR(AW$4=0,Data_wide!$AZ$124=""),"",IFERROR(ROUND(IF(AW$4=1,1+9*(MIN(MAX(Data_wide!$AZ$124,AW$2),AW$3)-AW$2)/(AW$3-AW$2),1+9*(AW$3-MIN(MAX(Data_wide!$AZ$124,AW$2),AW$3))/(AW$3-AW$2)),1),""))</f>
        <v/>
      </c>
      <c r="AX128" s="165">
        <f>IF(OR(AX$4=0,Data_wide!$BA$124=""),"",IFERROR(ROUND(IF(AX$4=1,1+9*(MIN(MAX(Data_wide!$BA$124,AX$2),AX$3)-AX$2)/(AX$3-AX$2),1+9*(AX$3-MIN(MAX(Data_wide!$BA$124,AX$2),AX$3))/(AX$3-AX$2)),1),""))</f>
        <v/>
      </c>
      <c r="AY128" s="165">
        <f>IF(OR(AY$4=0,Data_wide!$BB$124=""),"",IFERROR(ROUND(IF(AY$4=1,1+9*(MIN(MAX(Data_wide!$BB$124,AY$2),AY$3)-AY$2)/(AY$3-AY$2),1+9*(AY$3-MIN(MAX(Data_wide!$BB$124,AY$2),AY$3))/(AY$3-AY$2)),1),""))</f>
        <v/>
      </c>
      <c r="AZ128" s="165">
        <f>IF(OR(AZ$4=0,Data_wide!$BC$124=""),"",IFERROR(ROUND(IF(AZ$4=1,1+9*(MIN(MAX(Data_wide!$BC$124,AZ$2),AZ$3)-AZ$2)/(AZ$3-AZ$2),1+9*(AZ$3-MIN(MAX(Data_wide!$BC$124,AZ$2),AZ$3))/(AZ$3-AZ$2)),1),""))</f>
        <v/>
      </c>
      <c r="BA128" s="165">
        <f>IF(OR(BA$4=0,Data_wide!$BD$124=""),"",IFERROR(ROUND(IF(BA$4=1,1+9*(MIN(MAX(Data_wide!$BD$124,BA$2),BA$3)-BA$2)/(BA$3-BA$2),1+9*(BA$3-MIN(MAX(Data_wide!$BD$124,BA$2),BA$3))/(BA$3-BA$2)),1),""))</f>
        <v/>
      </c>
      <c r="BB128" s="165">
        <f>IF(OR(BB$4=0,Data_wide!$BE$124=""),"",IFERROR(ROUND(IF(BB$4=1,1+9*(MIN(MAX(Data_wide!$BE$124,BB$2),BB$3)-BB$2)/(BB$3-BB$2),1+9*(BB$3-MIN(MAX(Data_wide!$BE$124,BB$2),BB$3))/(BB$3-BB$2)),1),""))</f>
        <v/>
      </c>
      <c r="BC128" s="165">
        <f>IF(OR(BC$4=0,Data_wide!$BF$124=""),"",IFERROR(ROUND(IF(BC$4=1,1+9*(MIN(MAX(Data_wide!$BF$124,BC$2),BC$3)-BC$2)/(BC$3-BC$2),1+9*(BC$3-MIN(MAX(Data_wide!$BF$124,BC$2),BC$3))/(BC$3-BC$2)),1),""))</f>
        <v/>
      </c>
      <c r="BD128" s="165">
        <f>IF(OR(BD$4=0,Data_wide!$BG$124=""),"",IFERROR(ROUND(IF(BD$4=1,1+9*(MIN(MAX(Data_wide!$BG$124,BD$2),BD$3)-BD$2)/(BD$3-BD$2),1+9*(BD$3-MIN(MAX(Data_wide!$BG$124,BD$2),BD$3))/(BD$3-BD$2)),1),""))</f>
        <v/>
      </c>
      <c r="BE128" s="165">
        <f>IF(OR(BE$4=0,Data_wide!$BH$124=""),"",IFERROR(ROUND(IF(BE$4=1,1+9*(MIN(MAX(Data_wide!$BH$124,BE$2),BE$3)-BE$2)/(BE$3-BE$2),1+9*(BE$3-MIN(MAX(Data_wide!$BH$124,BE$2),BE$3))/(BE$3-BE$2)),1),""))</f>
        <v/>
      </c>
      <c r="BF128" s="165">
        <f>IF(OR(BF$4=0,Data_wide!$BI$124=""),"",IFERROR(ROUND(IF(BF$4=1,1+9*(MIN(MAX(Data_wide!$BI$124,BF$2),BF$3)-BF$2)/(BF$3-BF$2),1+9*(BF$3-MIN(MAX(Data_wide!$BI$124,BF$2),BF$3))/(BF$3-BF$2)),1),""))</f>
        <v/>
      </c>
      <c r="BG128" s="165">
        <f>IF(OR(BG$4=0,Data_wide!$BJ$124=""),"",IFERROR(ROUND(IF(BG$4=1,1+9*(MIN(MAX(Data_wide!$BJ$124,BG$2),BG$3)-BG$2)/(BG$3-BG$2),1+9*(BG$3-MIN(MAX(Data_wide!$BJ$124,BG$2),BG$3))/(BG$3-BG$2)),1),""))</f>
        <v/>
      </c>
      <c r="BH128" s="165">
        <f>IF(OR(BH$4=0,Data_wide!$BK$124=""),"",IFERROR(ROUND(IF(BH$4=1,1+9*(MIN(MAX(Data_wide!$BK$124,BH$2),BH$3)-BH$2)/(BH$3-BH$2),1+9*(BH$3-MIN(MAX(Data_wide!$BK$124,BH$2),BH$3))/(BH$3-BH$2)),1),""))</f>
        <v/>
      </c>
      <c r="BI128" s="165">
        <f>IF(OR(BI$4=0,Data_wide!$BL$124=""),"",IFERROR(ROUND(IF(BI$4=1,1+9*(MIN(MAX(Data_wide!$BL$124,BI$2),BI$3)-BI$2)/(BI$3-BI$2),1+9*(BI$3-MIN(MAX(Data_wide!$BL$124,BI$2),BI$3))/(BI$3-BI$2)),1),""))</f>
        <v/>
      </c>
      <c r="BJ128" s="165">
        <f>IF(OR(BJ$4=0,Data_wide!$BM$124=""),"",IFERROR(ROUND(IF(BJ$4=1,1+9*(MIN(MAX(Data_wide!$BM$124,BJ$2),BJ$3)-BJ$2)/(BJ$3-BJ$2),1+9*(BJ$3-MIN(MAX(Data_wide!$BM$124,BJ$2),BJ$3))/(BJ$3-BJ$2)),1),""))</f>
        <v/>
      </c>
      <c r="BK128" s="165">
        <f>IF(OR(BK$4=0,Data_wide!$BN$124=""),"",IFERROR(ROUND(IF(BK$4=1,1+9*(MIN(MAX(Data_wide!$BN$124,BK$2),BK$3)-BK$2)/(BK$3-BK$2),1+9*(BK$3-MIN(MAX(Data_wide!$BN$124,BK$2),BK$3))/(BK$3-BK$2)),1),""))</f>
        <v/>
      </c>
      <c r="BL128" s="165">
        <f>IF(OR(BL$4=0,Data_wide!$BO$124=""),"",IFERROR(ROUND(IF(BL$4=1,1+9*(MIN(MAX(Data_wide!$BO$124,BL$2),BL$3)-BL$2)/(BL$3-BL$2),1+9*(BL$3-MIN(MAX(Data_wide!$BO$124,BL$2),BL$3))/(BL$3-BL$2)),1),""))</f>
        <v/>
      </c>
      <c r="BM128" s="165">
        <f>IF(OR(BM$4=0,Data_wide!$BP$124=""),"",IFERROR(ROUND(IF(BM$4=1,1+9*(MIN(MAX(Data_wide!$BP$124,BM$2),BM$3)-BM$2)/(BM$3-BM$2),1+9*(BM$3-MIN(MAX(Data_wide!$BP$124,BM$2),BM$3))/(BM$3-BM$2)),1),""))</f>
        <v/>
      </c>
      <c r="BN128" s="165">
        <f>IF(OR(BN$4=0,Data_wide!$BQ$124=""),"",IFERROR(ROUND(IF(BN$4=1,1+9*(MIN(MAX(Data_wide!$BQ$124,BN$2),BN$3)-BN$2)/(BN$3-BN$2),1+9*(BN$3-MIN(MAX(Data_wide!$BQ$124,BN$2),BN$3))/(BN$3-BN$2)),1),""))</f>
        <v/>
      </c>
      <c r="BO128" s="165">
        <f>IF(OR(BO$4=0,Data_wide!$BR$124=""),"",IFERROR(ROUND(IF(BO$4=1,1+9*(MIN(MAX(Data_wide!$BR$124,BO$2),BO$3)-BO$2)/(BO$3-BO$2),1+9*(BO$3-MIN(MAX(Data_wide!$BR$124,BO$2),BO$3))/(BO$3-BO$2)),1),""))</f>
        <v/>
      </c>
      <c r="BP128" s="165">
        <f>IF(OR(BP$4=0,Data_wide!$BS$124=""),"",IFERROR(ROUND(IF(BP$4=1,1+9*(MIN(MAX(Data_wide!$BS$124,BP$2),BP$3)-BP$2)/(BP$3-BP$2),1+9*(BP$3-MIN(MAX(Data_wide!$BS$124,BP$2),BP$3))/(BP$3-BP$2)),1),""))</f>
        <v/>
      </c>
      <c r="BQ128" s="165">
        <f>IF(OR(BQ$4=0,Data_wide!$BT$124=""),"",IFERROR(ROUND(IF(BQ$4=1,1+9*(MIN(MAX(Data_wide!$BT$124,BQ$2),BQ$3)-BQ$2)/(BQ$3-BQ$2),1+9*(BQ$3-MIN(MAX(Data_wide!$BT$124,BQ$2),BQ$3))/(BQ$3-BQ$2)),1),""))</f>
        <v/>
      </c>
      <c r="BR128" s="165">
        <f>IF(OR(BR$4=0,Data_wide!$BU$124=""),"",IFERROR(ROUND(IF(BR$4=1,1+9*(MIN(MAX(Data_wide!$BU$124,BR$2),BR$3)-BR$2)/(BR$3-BR$2),1+9*(BR$3-MIN(MAX(Data_wide!$BU$124,BR$2),BR$3))/(BR$3-BR$2)),1),""))</f>
        <v/>
      </c>
      <c r="BS128" s="165">
        <f>IF(OR(BS$4=0,Data_wide!$BV$124=""),"",IFERROR(ROUND(IF(BS$4=1,1+9*(MIN(MAX(Data_wide!$BV$124,BS$2),BS$3)-BS$2)/(BS$3-BS$2),1+9*(BS$3-MIN(MAX(Data_wide!$BV$124,BS$2),BS$3))/(BS$3-BS$2)),1),""))</f>
        <v/>
      </c>
      <c r="BT128" s="165">
        <f>IF(OR(BT$4=0,Data_wide!$BW$124=""),"",IFERROR(ROUND(IF(BT$4=1,1+9*(MIN(MAX(Data_wide!$BW$124,BT$2),BT$3)-BT$2)/(BT$3-BT$2),1+9*(BT$3-MIN(MAX(Data_wide!$BW$124,BT$2),BT$3))/(BT$3-BT$2)),1),""))</f>
        <v/>
      </c>
      <c r="BU128" s="165">
        <f>IF(OR(BU$4=0,Data_wide!$BX$124=""),"",IFERROR(ROUND(IF(BU$4=1,1+9*(MIN(MAX(Data_wide!$BX$124,BU$2),BU$3)-BU$2)/(BU$3-BU$2),1+9*(BU$3-MIN(MAX(Data_wide!$BX$124,BU$2),BU$3))/(BU$3-BU$2)),1),""))</f>
        <v/>
      </c>
      <c r="BV128" s="165">
        <f>IF(OR(BV$4=0,Data_wide!$BY$124=""),"",IFERROR(ROUND(IF(BV$4=1,1+9*(MIN(MAX(Data_wide!$BY$124,BV$2),BV$3)-BV$2)/(BV$3-BV$2),1+9*(BV$3-MIN(MAX(Data_wide!$BY$124,BV$2),BV$3))/(BV$3-BV$2)),1),""))</f>
        <v/>
      </c>
      <c r="BW128" s="165">
        <f>IF(OR(BW$4=0,Data_wide!$BZ$124=""),"",IFERROR(ROUND(IF(BW$4=1,1+9*(MIN(MAX(Data_wide!$BZ$124,BW$2),BW$3)-BW$2)/(BW$3-BW$2),1+9*(BW$3-MIN(MAX(Data_wide!$BZ$124,BW$2),BW$3))/(BW$3-BW$2)),1),""))</f>
        <v/>
      </c>
      <c r="BX128" s="165">
        <f>IF(OR(BX$4=0,Data_wide!$CA$124=""),"",IFERROR(ROUND(IF(BX$4=1,1+9*(MIN(MAX(Data_wide!$CA$124,BX$2),BX$3)-BX$2)/(BX$3-BX$2),1+9*(BX$3-MIN(MAX(Data_wide!$CA$124,BX$2),BX$3))/(BX$3-BX$2)),1),""))</f>
        <v/>
      </c>
      <c r="BY128" s="165">
        <f>IF(OR(BY$4=0,Data_wide!$CB$124=""),"",IFERROR(ROUND(IF(BY$4=1,1+9*(MIN(MAX(Data_wide!$CB$124,BY$2),BY$3)-BY$2)/(BY$3-BY$2),1+9*(BY$3-MIN(MAX(Data_wide!$CB$124,BY$2),BY$3))/(BY$3-BY$2)),1),""))</f>
        <v/>
      </c>
      <c r="BZ128" s="165">
        <f>IF(OR(BZ$4=0,Data_wide!$CC$124=""),"",IFERROR(ROUND(IF(BZ$4=1,1+9*(MIN(MAX(Data_wide!$CC$124,BZ$2),BZ$3)-BZ$2)/(BZ$3-BZ$2),1+9*(BZ$3-MIN(MAX(Data_wide!$CC$124,BZ$2),BZ$3))/(BZ$3-BZ$2)),1),""))</f>
        <v/>
      </c>
      <c r="CA128" s="165">
        <f>IF(OR(CA$4=0,Data_wide!$CD$124=""),"",IFERROR(ROUND(IF(CA$4=1,1+9*(MIN(MAX(Data_wide!$CD$124,CA$2),CA$3)-CA$2)/(CA$3-CA$2),1+9*(CA$3-MIN(MAX(Data_wide!$CD$124,CA$2),CA$3))/(CA$3-CA$2)),1),""))</f>
        <v/>
      </c>
      <c r="CB128" s="165">
        <f>IF(OR(CB$4=0,Data_wide!$CE$124=""),"",IFERROR(ROUND(IF(CB$4=1,1+9*(MIN(MAX(Data_wide!$CE$124,CB$2),CB$3)-CB$2)/(CB$3-CB$2),1+9*(CB$3-MIN(MAX(Data_wide!$CE$124,CB$2),CB$3))/(CB$3-CB$2)),1),""))</f>
        <v/>
      </c>
      <c r="CC128" s="165">
        <f>IF(OR(CC$4=0,Data_wide!$CF$124=""),"",IFERROR(ROUND(IF(CC$4=1,1+9*(MIN(MAX(Data_wide!$CF$124,CC$2),CC$3)-CC$2)/(CC$3-CC$2),1+9*(CC$3-MIN(MAX(Data_wide!$CF$124,CC$2),CC$3))/(CC$3-CC$2)),1),""))</f>
        <v/>
      </c>
      <c r="CD128" s="165">
        <f>IF(OR(CD$4=0,Data_wide!$CG$124=""),"",IFERROR(ROUND(IF(CD$4=1,1+9*(MIN(MAX(Data_wide!$CG$124,CD$2),CD$3)-CD$2)/(CD$3-CD$2),1+9*(CD$3-MIN(MAX(Data_wide!$CG$124,CD$2),CD$3))/(CD$3-CD$2)),1),""))</f>
        <v/>
      </c>
      <c r="CE128" s="165">
        <f>IF(OR(CE$4=0,Data_wide!$CH$124=""),"",IFERROR(ROUND(IF(CE$4=1,1+9*(MIN(MAX(Data_wide!$CH$124,CE$2),CE$3)-CE$2)/(CE$3-CE$2),1+9*(CE$3-MIN(MAX(Data_wide!$CH$124,CE$2),CE$3))/(CE$3-CE$2)),1),""))</f>
        <v/>
      </c>
      <c r="CF128" s="165">
        <f>IF(OR(CF$4=0,Data_wide!$CI$124=""),"",IFERROR(ROUND(IF(CF$4=1,1+9*(MIN(MAX(Data_wide!$CI$124,CF$2),CF$3)-CF$2)/(CF$3-CF$2),1+9*(CF$3-MIN(MAX(Data_wide!$CI$124,CF$2),CF$3))/(CF$3-CF$2)),1),""))</f>
        <v/>
      </c>
      <c r="CG128" s="165">
        <f>IF(OR(CG$4=0,Data_wide!$CJ$124=""),"",IFERROR(ROUND(IF(CG$4=1,1+9*(MIN(MAX(Data_wide!$CJ$124,CG$2),CG$3)-CG$2)/(CG$3-CG$2),1+9*(CG$3-MIN(MAX(Data_wide!$CJ$124,CG$2),CG$3))/(CG$3-CG$2)),1),""))</f>
        <v/>
      </c>
      <c r="CH128" s="165">
        <f>IF(OR(CH$4=0,Data_wide!$CK$124=""),"",IFERROR(ROUND(IF(CH$4=1,1+9*(MIN(MAX(Data_wide!$CK$124,CH$2),CH$3)-CH$2)/(CH$3-CH$2),1+9*(CH$3-MIN(MAX(Data_wide!$CK$124,CH$2),CH$3))/(CH$3-CH$2)),1),""))</f>
        <v/>
      </c>
      <c r="CI128" s="165">
        <f>IF(OR(CI$4=0,Data_wide!$CL$124=""),"",IFERROR(ROUND(IF(CI$4=1,1+9*(MIN(MAX(Data_wide!$CL$124,CI$2),CI$3)-CI$2)/(CI$3-CI$2),1+9*(CI$3-MIN(MAX(Data_wide!$CL$124,CI$2),CI$3))/(CI$3-CI$2)),1),""))</f>
        <v/>
      </c>
      <c r="CJ128" s="165">
        <f>IF(OR(CJ$4=0,Data_wide!$CM$124=""),"",IFERROR(ROUND(IF(CJ$4=1,1+9*(MIN(MAX(Data_wide!$CM$124,CJ$2),CJ$3)-CJ$2)/(CJ$3-CJ$2),1+9*(CJ$3-MIN(MAX(Data_wide!$CM$124,CJ$2),CJ$3))/(CJ$3-CJ$2)),1),""))</f>
        <v/>
      </c>
      <c r="CK128" s="165">
        <f>IF(OR(CK$4=0,Data_wide!$CN$124=""),"",IFERROR(ROUND(IF(CK$4=1,1+9*(MIN(MAX(Data_wide!$CN$124,CK$2),CK$3)-CK$2)/(CK$3-CK$2),1+9*(CK$3-MIN(MAX(Data_wide!$CN$124,CK$2),CK$3))/(CK$3-CK$2)),1),""))</f>
        <v/>
      </c>
      <c r="CL128" s="165">
        <f>IF(OR(CL$4=0,Data_wide!$CO$124=""),"",IFERROR(ROUND(IF(CL$4=1,1+9*(MIN(MAX(Data_wide!$CO$124,CL$2),CL$3)-CL$2)/(CL$3-CL$2),1+9*(CL$3-MIN(MAX(Data_wide!$CO$124,CL$2),CL$3))/(CL$3-CL$2)),1),""))</f>
        <v/>
      </c>
      <c r="CM128" s="165">
        <f>IF(OR(CM$4=0,Data_wide!$CP$124=""),"",IFERROR(ROUND(IF(CM$4=1,1+9*(MIN(MAX(Data_wide!$CP$124,CM$2),CM$3)-CM$2)/(CM$3-CM$2),1+9*(CM$3-MIN(MAX(Data_wide!$CP$124,CM$2),CM$3))/(CM$3-CM$2)),1),""))</f>
        <v/>
      </c>
      <c r="CN128" s="165">
        <f>IF(OR(CN$4=0,Data_wide!$CQ$124=""),"",IFERROR(ROUND(IF(CN$4=1,1+9*(MIN(MAX(Data_wide!$CQ$124,CN$2),CN$3)-CN$2)/(CN$3-CN$2),1+9*(CN$3-MIN(MAX(Data_wide!$CQ$124,CN$2),CN$3))/(CN$3-CN$2)),1),""))</f>
        <v/>
      </c>
      <c r="CO128" s="165">
        <f>IF(OR(CO$4=0,Data_wide!$CR$124=""),"",IFERROR(ROUND(IF(CO$4=1,1+9*(MIN(MAX(Data_wide!$CR$124,CO$2),CO$3)-CO$2)/(CO$3-CO$2),1+9*(CO$3-MIN(MAX(Data_wide!$CR$124,CO$2),CO$3))/(CO$3-CO$2)),1),""))</f>
        <v/>
      </c>
    </row>
    <row r="129" ht="14" customHeight="1">
      <c r="A129" s="161" t="inlineStr">
        <is>
          <t>MLT</t>
        </is>
      </c>
      <c r="B129" s="161" t="inlineStr">
        <is>
          <t>Malta</t>
        </is>
      </c>
      <c r="C129" s="165">
        <f>IF(OR(C$4=0,Data_wide!$F$125=""),"",IFERROR(ROUND(IF(C$4=1,1+9*(MIN(MAX(Data_wide!$F$125,C$2),C$3)-C$2)/(C$3-C$2),1+9*(C$3-MIN(MAX(Data_wide!$F$125,C$2),C$3))/(C$3-C$2)),1),""))</f>
        <v/>
      </c>
      <c r="D129" s="165">
        <f>IF(OR(D$4=0,Data_wide!$G$125=""),"",IFERROR(ROUND(IF(D$4=1,1+9*(MIN(MAX(Data_wide!$G$125,D$2),D$3)-D$2)/(D$3-D$2),1+9*(D$3-MIN(MAX(Data_wide!$G$125,D$2),D$3))/(D$3-D$2)),1),""))</f>
        <v/>
      </c>
      <c r="E129" s="165">
        <f>IF(OR(E$4=0,Data_wide!$H$125=""),"",IFERROR(ROUND(IF(E$4=1,1+9*(MIN(MAX(Data_wide!$H$125,E$2),E$3)-E$2)/(E$3-E$2),1+9*(E$3-MIN(MAX(Data_wide!$H$125,E$2),E$3))/(E$3-E$2)),1),""))</f>
        <v/>
      </c>
      <c r="F129" s="165">
        <f>IF(OR(F$4=0,Data_wide!$I$125=""),"",IFERROR(ROUND(IF(F$4=1,1+9*(MIN(MAX(Data_wide!$I$125,F$2),F$3)-F$2)/(F$3-F$2),1+9*(F$3-MIN(MAX(Data_wide!$I$125,F$2),F$3))/(F$3-F$2)),1),""))</f>
        <v/>
      </c>
      <c r="G129" s="165">
        <f>IF(OR(G$4=0,Data_wide!$J$125=""),"",IFERROR(ROUND(IF(G$4=1,1+9*(MIN(MAX(Data_wide!$J$125,G$2),G$3)-G$2)/(G$3-G$2),1+9*(G$3-MIN(MAX(Data_wide!$J$125,G$2),G$3))/(G$3-G$2)),1),""))</f>
        <v/>
      </c>
      <c r="H129" s="165">
        <f>IF(OR(H$4=0,Data_wide!$K$125=""),"",IFERROR(ROUND(IF(H$4=1,1+9*(MIN(MAX(Data_wide!$K$125,H$2),H$3)-H$2)/(H$3-H$2),1+9*(H$3-MIN(MAX(Data_wide!$K$125,H$2),H$3))/(H$3-H$2)),1),""))</f>
        <v/>
      </c>
      <c r="I129" s="165">
        <f>IF(OR(I$4=0,Data_wide!$L$125=""),"",IFERROR(ROUND(IF(I$4=1,1+9*(MIN(MAX(Data_wide!$L$125,I$2),I$3)-I$2)/(I$3-I$2),1+9*(I$3-MIN(MAX(Data_wide!$L$125,I$2),I$3))/(I$3-I$2)),1),""))</f>
        <v/>
      </c>
      <c r="J129" s="165">
        <f>IF(OR(J$4=0,Data_wide!$M$125=""),"",IFERROR(ROUND(IF(J$4=1,1+9*(MIN(MAX(Data_wide!$M$125,J$2),J$3)-J$2)/(J$3-J$2),1+9*(J$3-MIN(MAX(Data_wide!$M$125,J$2),J$3))/(J$3-J$2)),1),""))</f>
        <v/>
      </c>
      <c r="K129" s="165">
        <f>IF(OR(K$4=0,Data_wide!$N$125=""),"",IFERROR(ROUND(IF(K$4=1,1+9*(MIN(MAX(Data_wide!$N$125,K$2),K$3)-K$2)/(K$3-K$2),1+9*(K$3-MIN(MAX(Data_wide!$N$125,K$2),K$3))/(K$3-K$2)),1),""))</f>
        <v/>
      </c>
      <c r="L129" s="165">
        <f>IF(OR(L$4=0,Data_wide!$O$125=""),"",IFERROR(ROUND(IF(L$4=1,1+9*(MIN(MAX(Data_wide!$O$125,L$2),L$3)-L$2)/(L$3-L$2),1+9*(L$3-MIN(MAX(Data_wide!$O$125,L$2),L$3))/(L$3-L$2)),1),""))</f>
        <v/>
      </c>
      <c r="M129" s="165">
        <f>IF(OR(M$4=0,Data_wide!$P$125=""),"",IFERROR(ROUND(IF(M$4=1,1+9*(MIN(MAX(Data_wide!$P$125,M$2),M$3)-M$2)/(M$3-M$2),1+9*(M$3-MIN(MAX(Data_wide!$P$125,M$2),M$3))/(M$3-M$2)),1),""))</f>
        <v/>
      </c>
      <c r="N129" s="165">
        <f>IF(OR(N$4=0,Data_wide!$Q$125=""),"",IFERROR(ROUND(IF(N$4=1,1+9*(MIN(MAX(Data_wide!$Q$125,N$2),N$3)-N$2)/(N$3-N$2),1+9*(N$3-MIN(MAX(Data_wide!$Q$125,N$2),N$3))/(N$3-N$2)),1),""))</f>
        <v/>
      </c>
      <c r="O129" s="165">
        <f>IF(OR(O$4=0,Data_wide!$R$125=""),"",IFERROR(ROUND(IF(O$4=1,1+9*(MIN(MAX(Data_wide!$R$125,O$2),O$3)-O$2)/(O$3-O$2),1+9*(O$3-MIN(MAX(Data_wide!$R$125,O$2),O$3))/(O$3-O$2)),1),""))</f>
        <v/>
      </c>
      <c r="P129" s="165">
        <f>IF(OR(P$4=0,Data_wide!$S$125=""),"",IFERROR(ROUND(IF(P$4=1,1+9*(MIN(MAX(Data_wide!$S$125,P$2),P$3)-P$2)/(P$3-P$2),1+9*(P$3-MIN(MAX(Data_wide!$S$125,P$2),P$3))/(P$3-P$2)),1),""))</f>
        <v/>
      </c>
      <c r="Q129" s="165">
        <f>IF(OR(Q$4=0,Data_wide!$T$125=""),"",IFERROR(ROUND(IF(Q$4=1,1+9*(MIN(MAX(Data_wide!$T$125,Q$2),Q$3)-Q$2)/(Q$3-Q$2),1+9*(Q$3-MIN(MAX(Data_wide!$T$125,Q$2),Q$3))/(Q$3-Q$2)),1),""))</f>
        <v/>
      </c>
      <c r="R129" s="165">
        <f>IF(OR(R$4=0,Data_wide!$U$125=""),"",IFERROR(ROUND(IF(R$4=1,1+9*(MIN(MAX(Data_wide!$U$125,R$2),R$3)-R$2)/(R$3-R$2),1+9*(R$3-MIN(MAX(Data_wide!$U$125,R$2),R$3))/(R$3-R$2)),1),""))</f>
        <v/>
      </c>
      <c r="S129" s="165">
        <f>IF(OR(S$4=0,Data_wide!$V$125=""),"",IFERROR(ROUND(IF(S$4=1,1+9*(MIN(MAX(Data_wide!$V$125,S$2),S$3)-S$2)/(S$3-S$2),1+9*(S$3-MIN(MAX(Data_wide!$V$125,S$2),S$3))/(S$3-S$2)),1),""))</f>
        <v/>
      </c>
      <c r="T129" s="165">
        <f>IF(OR(T$4=0,Data_wide!$W$125=""),"",IFERROR(ROUND(IF(T$4=1,1+9*(MIN(MAX(Data_wide!$W$125,T$2),T$3)-T$2)/(T$3-T$2),1+9*(T$3-MIN(MAX(Data_wide!$W$125,T$2),T$3))/(T$3-T$2)),1),""))</f>
        <v/>
      </c>
      <c r="U129" s="165">
        <f>IF(OR(U$4=0,Data_wide!$X$125=""),"",IFERROR(ROUND(IF(U$4=1,1+9*(MIN(MAX(Data_wide!$X$125,U$2),U$3)-U$2)/(U$3-U$2),1+9*(U$3-MIN(MAX(Data_wide!$X$125,U$2),U$3))/(U$3-U$2)),1),""))</f>
        <v/>
      </c>
      <c r="V129" s="165">
        <f>IF(OR(V$4=0,Data_wide!$Y$125=""),"",IFERROR(ROUND(IF(V$4=1,1+9*(MIN(MAX(Data_wide!$Y$125,V$2),V$3)-V$2)/(V$3-V$2),1+9*(V$3-MIN(MAX(Data_wide!$Y$125,V$2),V$3))/(V$3-V$2)),1),""))</f>
        <v/>
      </c>
      <c r="W129" s="165">
        <f>IF(OR(W$4=0,Data_wide!$Z$125=""),"",IFERROR(ROUND(IF(W$4=1,1+9*(MIN(MAX(Data_wide!$Z$125,W$2),W$3)-W$2)/(W$3-W$2),1+9*(W$3-MIN(MAX(Data_wide!$Z$125,W$2),W$3))/(W$3-W$2)),1),""))</f>
        <v/>
      </c>
      <c r="X129" s="165">
        <f>IF(OR(X$4=0,Data_wide!$AA$125=""),"",IFERROR(ROUND(IF(X$4=1,1+9*(MIN(MAX(Data_wide!$AA$125,X$2),X$3)-X$2)/(X$3-X$2),1+9*(X$3-MIN(MAX(Data_wide!$AA$125,X$2),X$3))/(X$3-X$2)),1),""))</f>
        <v/>
      </c>
      <c r="Y129" s="165">
        <f>IF(OR(Y$4=0,Data_wide!$AB$125=""),"",IFERROR(ROUND(IF(Y$4=1,1+9*(MIN(MAX(Data_wide!$AB$125,Y$2),Y$3)-Y$2)/(Y$3-Y$2),1+9*(Y$3-MIN(MAX(Data_wide!$AB$125,Y$2),Y$3))/(Y$3-Y$2)),1),""))</f>
        <v/>
      </c>
      <c r="Z129" s="165">
        <f>IF(OR(Z$4=0,Data_wide!$AC$125=""),"",IFERROR(ROUND(IF(Z$4=1,1+9*(MIN(MAX(Data_wide!$AC$125,Z$2),Z$3)-Z$2)/(Z$3-Z$2),1+9*(Z$3-MIN(MAX(Data_wide!$AC$125,Z$2),Z$3))/(Z$3-Z$2)),1),""))</f>
        <v/>
      </c>
      <c r="AA129" s="165">
        <f>IF(OR(AA$4=0,Data_wide!$AD$125=""),"",IFERROR(ROUND(IF(AA$4=1,1+9*(MIN(MAX(Data_wide!$AD$125,AA$2),AA$3)-AA$2)/(AA$3-AA$2),1+9*(AA$3-MIN(MAX(Data_wide!$AD$125,AA$2),AA$3))/(AA$3-AA$2)),1),""))</f>
        <v/>
      </c>
      <c r="AB129" s="165">
        <f>IF(OR(AB$4=0,Data_wide!$AE$125=""),"",IFERROR(ROUND(IF(AB$4=1,1+9*(MIN(MAX(Data_wide!$AE$125,AB$2),AB$3)-AB$2)/(AB$3-AB$2),1+9*(AB$3-MIN(MAX(Data_wide!$AE$125,AB$2),AB$3))/(AB$3-AB$2)),1),""))</f>
        <v/>
      </c>
      <c r="AC129" s="165">
        <f>IF(OR(AC$4=0,Data_wide!$AF$125=""),"",IFERROR(ROUND(IF(AC$4=1,1+9*(MIN(MAX(Data_wide!$AF$125,AC$2),AC$3)-AC$2)/(AC$3-AC$2),1+9*(AC$3-MIN(MAX(Data_wide!$AF$125,AC$2),AC$3))/(AC$3-AC$2)),1),""))</f>
        <v/>
      </c>
      <c r="AD129" s="165">
        <f>IF(OR(AD$4=0,Data_wide!$AG$125=""),"",IFERROR(ROUND(IF(AD$4=1,1+9*(MIN(MAX(Data_wide!$AG$125,AD$2),AD$3)-AD$2)/(AD$3-AD$2),1+9*(AD$3-MIN(MAX(Data_wide!$AG$125,AD$2),AD$3))/(AD$3-AD$2)),1),""))</f>
        <v/>
      </c>
      <c r="AE129" s="165">
        <f>IF(OR(AE$4=0,Data_wide!$AH$125=""),"",IFERROR(ROUND(IF(AE$4=1,1+9*(MIN(MAX(Data_wide!$AH$125,AE$2),AE$3)-AE$2)/(AE$3-AE$2),1+9*(AE$3-MIN(MAX(Data_wide!$AH$125,AE$2),AE$3))/(AE$3-AE$2)),1),""))</f>
        <v/>
      </c>
      <c r="AF129" s="165">
        <f>IF(OR(AF$4=0,Data_wide!$AI$125=""),"",IFERROR(ROUND(IF(AF$4=1,1+9*(MIN(MAX(Data_wide!$AI$125,AF$2),AF$3)-AF$2)/(AF$3-AF$2),1+9*(AF$3-MIN(MAX(Data_wide!$AI$125,AF$2),AF$3))/(AF$3-AF$2)),1),""))</f>
        <v/>
      </c>
      <c r="AG129" s="165">
        <f>IF(OR(AG$4=0,Data_wide!$AJ$125=""),"",IFERROR(ROUND(IF(AG$4=1,1+9*(MIN(MAX(Data_wide!$AJ$125,AG$2),AG$3)-AG$2)/(AG$3-AG$2),1+9*(AG$3-MIN(MAX(Data_wide!$AJ$125,AG$2),AG$3))/(AG$3-AG$2)),1),""))</f>
        <v/>
      </c>
      <c r="AH129" s="165">
        <f>IF(OR(AH$4=0,Data_wide!$AK$125=""),"",IFERROR(ROUND(IF(AH$4=1,1+9*(MIN(MAX(Data_wide!$AK$125,AH$2),AH$3)-AH$2)/(AH$3-AH$2),1+9*(AH$3-MIN(MAX(Data_wide!$AK$125,AH$2),AH$3))/(AH$3-AH$2)),1),""))</f>
        <v/>
      </c>
      <c r="AI129" s="165">
        <f>IF(OR(AI$4=0,Data_wide!$AL$125=""),"",IFERROR(ROUND(IF(AI$4=1,1+9*(MIN(MAX(Data_wide!$AL$125,AI$2),AI$3)-AI$2)/(AI$3-AI$2),1+9*(AI$3-MIN(MAX(Data_wide!$AL$125,AI$2),AI$3))/(AI$3-AI$2)),1),""))</f>
        <v/>
      </c>
      <c r="AJ129" s="165">
        <f>IF(OR(AJ$4=0,Data_wide!$AM$125=""),"",IFERROR(ROUND(IF(AJ$4=1,1+9*(MIN(MAX(Data_wide!$AM$125,AJ$2),AJ$3)-AJ$2)/(AJ$3-AJ$2),1+9*(AJ$3-MIN(MAX(Data_wide!$AM$125,AJ$2),AJ$3))/(AJ$3-AJ$2)),1),""))</f>
        <v/>
      </c>
      <c r="AK129" s="165">
        <f>IF(OR(AK$4=0,Data_wide!$AN$125=""),"",IFERROR(ROUND(IF(AK$4=1,1+9*(MIN(MAX(Data_wide!$AN$125,AK$2),AK$3)-AK$2)/(AK$3-AK$2),1+9*(AK$3-MIN(MAX(Data_wide!$AN$125,AK$2),AK$3))/(AK$3-AK$2)),1),""))</f>
        <v/>
      </c>
      <c r="AL129" s="165">
        <f>IF(OR(AL$4=0,Data_wide!$AO$125=""),"",IFERROR(ROUND(IF(AL$4=1,1+9*(MIN(MAX(Data_wide!$AO$125,AL$2),AL$3)-AL$2)/(AL$3-AL$2),1+9*(AL$3-MIN(MAX(Data_wide!$AO$125,AL$2),AL$3))/(AL$3-AL$2)),1),""))</f>
        <v/>
      </c>
      <c r="AM129" s="165">
        <f>IF(OR(AM$4=0,Data_wide!$AP$125=""),"",IFERROR(ROUND(IF(AM$4=1,1+9*(MIN(MAX(Data_wide!$AP$125,AM$2),AM$3)-AM$2)/(AM$3-AM$2),1+9*(AM$3-MIN(MAX(Data_wide!$AP$125,AM$2),AM$3))/(AM$3-AM$2)),1),""))</f>
        <v/>
      </c>
      <c r="AN129" s="165">
        <f>IF(OR(AN$4=0,Data_wide!$AQ$125=""),"",IFERROR(ROUND(IF(AN$4=1,1+9*(MIN(MAX(Data_wide!$AQ$125,AN$2),AN$3)-AN$2)/(AN$3-AN$2),1+9*(AN$3-MIN(MAX(Data_wide!$AQ$125,AN$2),AN$3))/(AN$3-AN$2)),1),""))</f>
        <v/>
      </c>
      <c r="AO129" s="165">
        <f>IF(OR(AO$4=0,Data_wide!$AR$125=""),"",IFERROR(ROUND(IF(AO$4=1,1+9*(MIN(MAX(Data_wide!$AR$125,AO$2),AO$3)-AO$2)/(AO$3-AO$2),1+9*(AO$3-MIN(MAX(Data_wide!$AR$125,AO$2),AO$3))/(AO$3-AO$2)),1),""))</f>
        <v/>
      </c>
      <c r="AP129" s="165">
        <f>IF(OR(AP$4=0,Data_wide!$AS$125=""),"",IFERROR(ROUND(IF(AP$4=1,1+9*(MIN(MAX(Data_wide!$AS$125,AP$2),AP$3)-AP$2)/(AP$3-AP$2),1+9*(AP$3-MIN(MAX(Data_wide!$AS$125,AP$2),AP$3))/(AP$3-AP$2)),1),""))</f>
        <v/>
      </c>
      <c r="AQ129" s="165">
        <f>IF(OR(AQ$4=0,Data_wide!$AT$125=""),"",IFERROR(ROUND(IF(AQ$4=1,1+9*(MIN(MAX(Data_wide!$AT$125,AQ$2),AQ$3)-AQ$2)/(AQ$3-AQ$2),1+9*(AQ$3-MIN(MAX(Data_wide!$AT$125,AQ$2),AQ$3))/(AQ$3-AQ$2)),1),""))</f>
        <v/>
      </c>
      <c r="AR129" s="165">
        <f>IF(OR(AR$4=0,Data_wide!$AU$125=""),"",IFERROR(ROUND(IF(AR$4=1,1+9*(MIN(MAX(Data_wide!$AU$125,AR$2),AR$3)-AR$2)/(AR$3-AR$2),1+9*(AR$3-MIN(MAX(Data_wide!$AU$125,AR$2),AR$3))/(AR$3-AR$2)),1),""))</f>
        <v/>
      </c>
      <c r="AS129" s="165">
        <f>IF(OR(AS$4=0,Data_wide!$AV$125=""),"",IFERROR(ROUND(IF(AS$4=1,1+9*(MIN(MAX(Data_wide!$AV$125,AS$2),AS$3)-AS$2)/(AS$3-AS$2),1+9*(AS$3-MIN(MAX(Data_wide!$AV$125,AS$2),AS$3))/(AS$3-AS$2)),1),""))</f>
        <v/>
      </c>
      <c r="AT129" s="165">
        <f>IF(OR(AT$4=0,Data_wide!$AW$125=""),"",IFERROR(ROUND(IF(AT$4=1,1+9*(MIN(MAX(Data_wide!$AW$125,AT$2),AT$3)-AT$2)/(AT$3-AT$2),1+9*(AT$3-MIN(MAX(Data_wide!$AW$125,AT$2),AT$3))/(AT$3-AT$2)),1),""))</f>
        <v/>
      </c>
      <c r="AU129" s="165">
        <f>IF(OR(AU$4=0,Data_wide!$AX$125=""),"",IFERROR(ROUND(IF(AU$4=1,1+9*(MIN(MAX(Data_wide!$AX$125,AU$2),AU$3)-AU$2)/(AU$3-AU$2),1+9*(AU$3-MIN(MAX(Data_wide!$AX$125,AU$2),AU$3))/(AU$3-AU$2)),1),""))</f>
        <v/>
      </c>
      <c r="AV129" s="165">
        <f>IF(OR(AV$4=0,Data_wide!$AY$125=""),"",IFERROR(ROUND(IF(AV$4=1,1+9*(MIN(MAX(Data_wide!$AY$125,AV$2),AV$3)-AV$2)/(AV$3-AV$2),1+9*(AV$3-MIN(MAX(Data_wide!$AY$125,AV$2),AV$3))/(AV$3-AV$2)),1),""))</f>
        <v/>
      </c>
      <c r="AW129" s="165">
        <f>IF(OR(AW$4=0,Data_wide!$AZ$125=""),"",IFERROR(ROUND(IF(AW$4=1,1+9*(MIN(MAX(Data_wide!$AZ$125,AW$2),AW$3)-AW$2)/(AW$3-AW$2),1+9*(AW$3-MIN(MAX(Data_wide!$AZ$125,AW$2),AW$3))/(AW$3-AW$2)),1),""))</f>
        <v/>
      </c>
      <c r="AX129" s="165">
        <f>IF(OR(AX$4=0,Data_wide!$BA$125=""),"",IFERROR(ROUND(IF(AX$4=1,1+9*(MIN(MAX(Data_wide!$BA$125,AX$2),AX$3)-AX$2)/(AX$3-AX$2),1+9*(AX$3-MIN(MAX(Data_wide!$BA$125,AX$2),AX$3))/(AX$3-AX$2)),1),""))</f>
        <v/>
      </c>
      <c r="AY129" s="165">
        <f>IF(OR(AY$4=0,Data_wide!$BB$125=""),"",IFERROR(ROUND(IF(AY$4=1,1+9*(MIN(MAX(Data_wide!$BB$125,AY$2),AY$3)-AY$2)/(AY$3-AY$2),1+9*(AY$3-MIN(MAX(Data_wide!$BB$125,AY$2),AY$3))/(AY$3-AY$2)),1),""))</f>
        <v/>
      </c>
      <c r="AZ129" s="165">
        <f>IF(OR(AZ$4=0,Data_wide!$BC$125=""),"",IFERROR(ROUND(IF(AZ$4=1,1+9*(MIN(MAX(Data_wide!$BC$125,AZ$2),AZ$3)-AZ$2)/(AZ$3-AZ$2),1+9*(AZ$3-MIN(MAX(Data_wide!$BC$125,AZ$2),AZ$3))/(AZ$3-AZ$2)),1),""))</f>
        <v/>
      </c>
      <c r="BA129" s="165">
        <f>IF(OR(BA$4=0,Data_wide!$BD$125=""),"",IFERROR(ROUND(IF(BA$4=1,1+9*(MIN(MAX(Data_wide!$BD$125,BA$2),BA$3)-BA$2)/(BA$3-BA$2),1+9*(BA$3-MIN(MAX(Data_wide!$BD$125,BA$2),BA$3))/(BA$3-BA$2)),1),""))</f>
        <v/>
      </c>
      <c r="BB129" s="165">
        <f>IF(OR(BB$4=0,Data_wide!$BE$125=""),"",IFERROR(ROUND(IF(BB$4=1,1+9*(MIN(MAX(Data_wide!$BE$125,BB$2),BB$3)-BB$2)/(BB$3-BB$2),1+9*(BB$3-MIN(MAX(Data_wide!$BE$125,BB$2),BB$3))/(BB$3-BB$2)),1),""))</f>
        <v/>
      </c>
      <c r="BC129" s="165">
        <f>IF(OR(BC$4=0,Data_wide!$BF$125=""),"",IFERROR(ROUND(IF(BC$4=1,1+9*(MIN(MAX(Data_wide!$BF$125,BC$2),BC$3)-BC$2)/(BC$3-BC$2),1+9*(BC$3-MIN(MAX(Data_wide!$BF$125,BC$2),BC$3))/(BC$3-BC$2)),1),""))</f>
        <v/>
      </c>
      <c r="BD129" s="165">
        <f>IF(OR(BD$4=0,Data_wide!$BG$125=""),"",IFERROR(ROUND(IF(BD$4=1,1+9*(MIN(MAX(Data_wide!$BG$125,BD$2),BD$3)-BD$2)/(BD$3-BD$2),1+9*(BD$3-MIN(MAX(Data_wide!$BG$125,BD$2),BD$3))/(BD$3-BD$2)),1),""))</f>
        <v/>
      </c>
      <c r="BE129" s="165">
        <f>IF(OR(BE$4=0,Data_wide!$BH$125=""),"",IFERROR(ROUND(IF(BE$4=1,1+9*(MIN(MAX(Data_wide!$BH$125,BE$2),BE$3)-BE$2)/(BE$3-BE$2),1+9*(BE$3-MIN(MAX(Data_wide!$BH$125,BE$2),BE$3))/(BE$3-BE$2)),1),""))</f>
        <v/>
      </c>
      <c r="BF129" s="165">
        <f>IF(OR(BF$4=0,Data_wide!$BI$125=""),"",IFERROR(ROUND(IF(BF$4=1,1+9*(MIN(MAX(Data_wide!$BI$125,BF$2),BF$3)-BF$2)/(BF$3-BF$2),1+9*(BF$3-MIN(MAX(Data_wide!$BI$125,BF$2),BF$3))/(BF$3-BF$2)),1),""))</f>
        <v/>
      </c>
      <c r="BG129" s="165">
        <f>IF(OR(BG$4=0,Data_wide!$BJ$125=""),"",IFERROR(ROUND(IF(BG$4=1,1+9*(MIN(MAX(Data_wide!$BJ$125,BG$2),BG$3)-BG$2)/(BG$3-BG$2),1+9*(BG$3-MIN(MAX(Data_wide!$BJ$125,BG$2),BG$3))/(BG$3-BG$2)),1),""))</f>
        <v/>
      </c>
      <c r="BH129" s="165">
        <f>IF(OR(BH$4=0,Data_wide!$BK$125=""),"",IFERROR(ROUND(IF(BH$4=1,1+9*(MIN(MAX(Data_wide!$BK$125,BH$2),BH$3)-BH$2)/(BH$3-BH$2),1+9*(BH$3-MIN(MAX(Data_wide!$BK$125,BH$2),BH$3))/(BH$3-BH$2)),1),""))</f>
        <v/>
      </c>
      <c r="BI129" s="165">
        <f>IF(OR(BI$4=0,Data_wide!$BL$125=""),"",IFERROR(ROUND(IF(BI$4=1,1+9*(MIN(MAX(Data_wide!$BL$125,BI$2),BI$3)-BI$2)/(BI$3-BI$2),1+9*(BI$3-MIN(MAX(Data_wide!$BL$125,BI$2),BI$3))/(BI$3-BI$2)),1),""))</f>
        <v/>
      </c>
      <c r="BJ129" s="165">
        <f>IF(OR(BJ$4=0,Data_wide!$BM$125=""),"",IFERROR(ROUND(IF(BJ$4=1,1+9*(MIN(MAX(Data_wide!$BM$125,BJ$2),BJ$3)-BJ$2)/(BJ$3-BJ$2),1+9*(BJ$3-MIN(MAX(Data_wide!$BM$125,BJ$2),BJ$3))/(BJ$3-BJ$2)),1),""))</f>
        <v/>
      </c>
      <c r="BK129" s="165">
        <f>IF(OR(BK$4=0,Data_wide!$BN$125=""),"",IFERROR(ROUND(IF(BK$4=1,1+9*(MIN(MAX(Data_wide!$BN$125,BK$2),BK$3)-BK$2)/(BK$3-BK$2),1+9*(BK$3-MIN(MAX(Data_wide!$BN$125,BK$2),BK$3))/(BK$3-BK$2)),1),""))</f>
        <v/>
      </c>
      <c r="BL129" s="165">
        <f>IF(OR(BL$4=0,Data_wide!$BO$125=""),"",IFERROR(ROUND(IF(BL$4=1,1+9*(MIN(MAX(Data_wide!$BO$125,BL$2),BL$3)-BL$2)/(BL$3-BL$2),1+9*(BL$3-MIN(MAX(Data_wide!$BO$125,BL$2),BL$3))/(BL$3-BL$2)),1),""))</f>
        <v/>
      </c>
      <c r="BM129" s="165">
        <f>IF(OR(BM$4=0,Data_wide!$BP$125=""),"",IFERROR(ROUND(IF(BM$4=1,1+9*(MIN(MAX(Data_wide!$BP$125,BM$2),BM$3)-BM$2)/(BM$3-BM$2),1+9*(BM$3-MIN(MAX(Data_wide!$BP$125,BM$2),BM$3))/(BM$3-BM$2)),1),""))</f>
        <v/>
      </c>
      <c r="BN129" s="165">
        <f>IF(OR(BN$4=0,Data_wide!$BQ$125=""),"",IFERROR(ROUND(IF(BN$4=1,1+9*(MIN(MAX(Data_wide!$BQ$125,BN$2),BN$3)-BN$2)/(BN$3-BN$2),1+9*(BN$3-MIN(MAX(Data_wide!$BQ$125,BN$2),BN$3))/(BN$3-BN$2)),1),""))</f>
        <v/>
      </c>
      <c r="BO129" s="165">
        <f>IF(OR(BO$4=0,Data_wide!$BR$125=""),"",IFERROR(ROUND(IF(BO$4=1,1+9*(MIN(MAX(Data_wide!$BR$125,BO$2),BO$3)-BO$2)/(BO$3-BO$2),1+9*(BO$3-MIN(MAX(Data_wide!$BR$125,BO$2),BO$3))/(BO$3-BO$2)),1),""))</f>
        <v/>
      </c>
      <c r="BP129" s="165">
        <f>IF(OR(BP$4=0,Data_wide!$BS$125=""),"",IFERROR(ROUND(IF(BP$4=1,1+9*(MIN(MAX(Data_wide!$BS$125,BP$2),BP$3)-BP$2)/(BP$3-BP$2),1+9*(BP$3-MIN(MAX(Data_wide!$BS$125,BP$2),BP$3))/(BP$3-BP$2)),1),""))</f>
        <v/>
      </c>
      <c r="BQ129" s="165">
        <f>IF(OR(BQ$4=0,Data_wide!$BT$125=""),"",IFERROR(ROUND(IF(BQ$4=1,1+9*(MIN(MAX(Data_wide!$BT$125,BQ$2),BQ$3)-BQ$2)/(BQ$3-BQ$2),1+9*(BQ$3-MIN(MAX(Data_wide!$BT$125,BQ$2),BQ$3))/(BQ$3-BQ$2)),1),""))</f>
        <v/>
      </c>
      <c r="BR129" s="165">
        <f>IF(OR(BR$4=0,Data_wide!$BU$125=""),"",IFERROR(ROUND(IF(BR$4=1,1+9*(MIN(MAX(Data_wide!$BU$125,BR$2),BR$3)-BR$2)/(BR$3-BR$2),1+9*(BR$3-MIN(MAX(Data_wide!$BU$125,BR$2),BR$3))/(BR$3-BR$2)),1),""))</f>
        <v/>
      </c>
      <c r="BS129" s="165">
        <f>IF(OR(BS$4=0,Data_wide!$BV$125=""),"",IFERROR(ROUND(IF(BS$4=1,1+9*(MIN(MAX(Data_wide!$BV$125,BS$2),BS$3)-BS$2)/(BS$3-BS$2),1+9*(BS$3-MIN(MAX(Data_wide!$BV$125,BS$2),BS$3))/(BS$3-BS$2)),1),""))</f>
        <v/>
      </c>
      <c r="BT129" s="165">
        <f>IF(OR(BT$4=0,Data_wide!$BW$125=""),"",IFERROR(ROUND(IF(BT$4=1,1+9*(MIN(MAX(Data_wide!$BW$125,BT$2),BT$3)-BT$2)/(BT$3-BT$2),1+9*(BT$3-MIN(MAX(Data_wide!$BW$125,BT$2),BT$3))/(BT$3-BT$2)),1),""))</f>
        <v/>
      </c>
      <c r="BU129" s="165">
        <f>IF(OR(BU$4=0,Data_wide!$BX$125=""),"",IFERROR(ROUND(IF(BU$4=1,1+9*(MIN(MAX(Data_wide!$BX$125,BU$2),BU$3)-BU$2)/(BU$3-BU$2),1+9*(BU$3-MIN(MAX(Data_wide!$BX$125,BU$2),BU$3))/(BU$3-BU$2)),1),""))</f>
        <v/>
      </c>
      <c r="BV129" s="165">
        <f>IF(OR(BV$4=0,Data_wide!$BY$125=""),"",IFERROR(ROUND(IF(BV$4=1,1+9*(MIN(MAX(Data_wide!$BY$125,BV$2),BV$3)-BV$2)/(BV$3-BV$2),1+9*(BV$3-MIN(MAX(Data_wide!$BY$125,BV$2),BV$3))/(BV$3-BV$2)),1),""))</f>
        <v/>
      </c>
      <c r="BW129" s="165">
        <f>IF(OR(BW$4=0,Data_wide!$BZ$125=""),"",IFERROR(ROUND(IF(BW$4=1,1+9*(MIN(MAX(Data_wide!$BZ$125,BW$2),BW$3)-BW$2)/(BW$3-BW$2),1+9*(BW$3-MIN(MAX(Data_wide!$BZ$125,BW$2),BW$3))/(BW$3-BW$2)),1),""))</f>
        <v/>
      </c>
      <c r="BX129" s="165">
        <f>IF(OR(BX$4=0,Data_wide!$CA$125=""),"",IFERROR(ROUND(IF(BX$4=1,1+9*(MIN(MAX(Data_wide!$CA$125,BX$2),BX$3)-BX$2)/(BX$3-BX$2),1+9*(BX$3-MIN(MAX(Data_wide!$CA$125,BX$2),BX$3))/(BX$3-BX$2)),1),""))</f>
        <v/>
      </c>
      <c r="BY129" s="165">
        <f>IF(OR(BY$4=0,Data_wide!$CB$125=""),"",IFERROR(ROUND(IF(BY$4=1,1+9*(MIN(MAX(Data_wide!$CB$125,BY$2),BY$3)-BY$2)/(BY$3-BY$2),1+9*(BY$3-MIN(MAX(Data_wide!$CB$125,BY$2),BY$3))/(BY$3-BY$2)),1),""))</f>
        <v/>
      </c>
      <c r="BZ129" s="165">
        <f>IF(OR(BZ$4=0,Data_wide!$CC$125=""),"",IFERROR(ROUND(IF(BZ$4=1,1+9*(MIN(MAX(Data_wide!$CC$125,BZ$2),BZ$3)-BZ$2)/(BZ$3-BZ$2),1+9*(BZ$3-MIN(MAX(Data_wide!$CC$125,BZ$2),BZ$3))/(BZ$3-BZ$2)),1),""))</f>
        <v/>
      </c>
      <c r="CA129" s="165">
        <f>IF(OR(CA$4=0,Data_wide!$CD$125=""),"",IFERROR(ROUND(IF(CA$4=1,1+9*(MIN(MAX(Data_wide!$CD$125,CA$2),CA$3)-CA$2)/(CA$3-CA$2),1+9*(CA$3-MIN(MAX(Data_wide!$CD$125,CA$2),CA$3))/(CA$3-CA$2)),1),""))</f>
        <v/>
      </c>
      <c r="CB129" s="165">
        <f>IF(OR(CB$4=0,Data_wide!$CE$125=""),"",IFERROR(ROUND(IF(CB$4=1,1+9*(MIN(MAX(Data_wide!$CE$125,CB$2),CB$3)-CB$2)/(CB$3-CB$2),1+9*(CB$3-MIN(MAX(Data_wide!$CE$125,CB$2),CB$3))/(CB$3-CB$2)),1),""))</f>
        <v/>
      </c>
      <c r="CC129" s="165">
        <f>IF(OR(CC$4=0,Data_wide!$CF$125=""),"",IFERROR(ROUND(IF(CC$4=1,1+9*(MIN(MAX(Data_wide!$CF$125,CC$2),CC$3)-CC$2)/(CC$3-CC$2),1+9*(CC$3-MIN(MAX(Data_wide!$CF$125,CC$2),CC$3))/(CC$3-CC$2)),1),""))</f>
        <v/>
      </c>
      <c r="CD129" s="165">
        <f>IF(OR(CD$4=0,Data_wide!$CG$125=""),"",IFERROR(ROUND(IF(CD$4=1,1+9*(MIN(MAX(Data_wide!$CG$125,CD$2),CD$3)-CD$2)/(CD$3-CD$2),1+9*(CD$3-MIN(MAX(Data_wide!$CG$125,CD$2),CD$3))/(CD$3-CD$2)),1),""))</f>
        <v/>
      </c>
      <c r="CE129" s="165">
        <f>IF(OR(CE$4=0,Data_wide!$CH$125=""),"",IFERROR(ROUND(IF(CE$4=1,1+9*(MIN(MAX(Data_wide!$CH$125,CE$2),CE$3)-CE$2)/(CE$3-CE$2),1+9*(CE$3-MIN(MAX(Data_wide!$CH$125,CE$2),CE$3))/(CE$3-CE$2)),1),""))</f>
        <v/>
      </c>
      <c r="CF129" s="165">
        <f>IF(OR(CF$4=0,Data_wide!$CI$125=""),"",IFERROR(ROUND(IF(CF$4=1,1+9*(MIN(MAX(Data_wide!$CI$125,CF$2),CF$3)-CF$2)/(CF$3-CF$2),1+9*(CF$3-MIN(MAX(Data_wide!$CI$125,CF$2),CF$3))/(CF$3-CF$2)),1),""))</f>
        <v/>
      </c>
      <c r="CG129" s="165">
        <f>IF(OR(CG$4=0,Data_wide!$CJ$125=""),"",IFERROR(ROUND(IF(CG$4=1,1+9*(MIN(MAX(Data_wide!$CJ$125,CG$2),CG$3)-CG$2)/(CG$3-CG$2),1+9*(CG$3-MIN(MAX(Data_wide!$CJ$125,CG$2),CG$3))/(CG$3-CG$2)),1),""))</f>
        <v/>
      </c>
      <c r="CH129" s="165">
        <f>IF(OR(CH$4=0,Data_wide!$CK$125=""),"",IFERROR(ROUND(IF(CH$4=1,1+9*(MIN(MAX(Data_wide!$CK$125,CH$2),CH$3)-CH$2)/(CH$3-CH$2),1+9*(CH$3-MIN(MAX(Data_wide!$CK$125,CH$2),CH$3))/(CH$3-CH$2)),1),""))</f>
        <v/>
      </c>
      <c r="CI129" s="165">
        <f>IF(OR(CI$4=0,Data_wide!$CL$125=""),"",IFERROR(ROUND(IF(CI$4=1,1+9*(MIN(MAX(Data_wide!$CL$125,CI$2),CI$3)-CI$2)/(CI$3-CI$2),1+9*(CI$3-MIN(MAX(Data_wide!$CL$125,CI$2),CI$3))/(CI$3-CI$2)),1),""))</f>
        <v/>
      </c>
      <c r="CJ129" s="165">
        <f>IF(OR(CJ$4=0,Data_wide!$CM$125=""),"",IFERROR(ROUND(IF(CJ$4=1,1+9*(MIN(MAX(Data_wide!$CM$125,CJ$2),CJ$3)-CJ$2)/(CJ$3-CJ$2),1+9*(CJ$3-MIN(MAX(Data_wide!$CM$125,CJ$2),CJ$3))/(CJ$3-CJ$2)),1),""))</f>
        <v/>
      </c>
      <c r="CK129" s="165">
        <f>IF(OR(CK$4=0,Data_wide!$CN$125=""),"",IFERROR(ROUND(IF(CK$4=1,1+9*(MIN(MAX(Data_wide!$CN$125,CK$2),CK$3)-CK$2)/(CK$3-CK$2),1+9*(CK$3-MIN(MAX(Data_wide!$CN$125,CK$2),CK$3))/(CK$3-CK$2)),1),""))</f>
        <v/>
      </c>
      <c r="CL129" s="165">
        <f>IF(OR(CL$4=0,Data_wide!$CO$125=""),"",IFERROR(ROUND(IF(CL$4=1,1+9*(MIN(MAX(Data_wide!$CO$125,CL$2),CL$3)-CL$2)/(CL$3-CL$2),1+9*(CL$3-MIN(MAX(Data_wide!$CO$125,CL$2),CL$3))/(CL$3-CL$2)),1),""))</f>
        <v/>
      </c>
      <c r="CM129" s="165">
        <f>IF(OR(CM$4=0,Data_wide!$CP$125=""),"",IFERROR(ROUND(IF(CM$4=1,1+9*(MIN(MAX(Data_wide!$CP$125,CM$2),CM$3)-CM$2)/(CM$3-CM$2),1+9*(CM$3-MIN(MAX(Data_wide!$CP$125,CM$2),CM$3))/(CM$3-CM$2)),1),""))</f>
        <v/>
      </c>
      <c r="CN129" s="165">
        <f>IF(OR(CN$4=0,Data_wide!$CQ$125=""),"",IFERROR(ROUND(IF(CN$4=1,1+9*(MIN(MAX(Data_wide!$CQ$125,CN$2),CN$3)-CN$2)/(CN$3-CN$2),1+9*(CN$3-MIN(MAX(Data_wide!$CQ$125,CN$2),CN$3))/(CN$3-CN$2)),1),""))</f>
        <v/>
      </c>
      <c r="CO129" s="165">
        <f>IF(OR(CO$4=0,Data_wide!$CR$125=""),"",IFERROR(ROUND(IF(CO$4=1,1+9*(MIN(MAX(Data_wide!$CR$125,CO$2),CO$3)-CO$2)/(CO$3-CO$2),1+9*(CO$3-MIN(MAX(Data_wide!$CR$125,CO$2),CO$3))/(CO$3-CO$2)),1),""))</f>
        <v/>
      </c>
    </row>
    <row r="130" ht="14" customHeight="1">
      <c r="A130" s="161" t="inlineStr">
        <is>
          <t>MHL</t>
        </is>
      </c>
      <c r="B130" s="161" t="inlineStr">
        <is>
          <t>Marshall Islands</t>
        </is>
      </c>
      <c r="C130" s="165">
        <f>IF(OR(C$4=0,Data_wide!$F$126=""),"",IFERROR(ROUND(IF(C$4=1,1+9*(MIN(MAX(Data_wide!$F$126,C$2),C$3)-C$2)/(C$3-C$2),1+9*(C$3-MIN(MAX(Data_wide!$F$126,C$2),C$3))/(C$3-C$2)),1),""))</f>
        <v/>
      </c>
      <c r="D130" s="165">
        <f>IF(OR(D$4=0,Data_wide!$G$126=""),"",IFERROR(ROUND(IF(D$4=1,1+9*(MIN(MAX(Data_wide!$G$126,D$2),D$3)-D$2)/(D$3-D$2),1+9*(D$3-MIN(MAX(Data_wide!$G$126,D$2),D$3))/(D$3-D$2)),1),""))</f>
        <v/>
      </c>
      <c r="E130" s="165">
        <f>IF(OR(E$4=0,Data_wide!$H$126=""),"",IFERROR(ROUND(IF(E$4=1,1+9*(MIN(MAX(Data_wide!$H$126,E$2),E$3)-E$2)/(E$3-E$2),1+9*(E$3-MIN(MAX(Data_wide!$H$126,E$2),E$3))/(E$3-E$2)),1),""))</f>
        <v/>
      </c>
      <c r="F130" s="165">
        <f>IF(OR(F$4=0,Data_wide!$I$126=""),"",IFERROR(ROUND(IF(F$4=1,1+9*(MIN(MAX(Data_wide!$I$126,F$2),F$3)-F$2)/(F$3-F$2),1+9*(F$3-MIN(MAX(Data_wide!$I$126,F$2),F$3))/(F$3-F$2)),1),""))</f>
        <v/>
      </c>
      <c r="G130" s="165">
        <f>IF(OR(G$4=0,Data_wide!$J$126=""),"",IFERROR(ROUND(IF(G$4=1,1+9*(MIN(MAX(Data_wide!$J$126,G$2),G$3)-G$2)/(G$3-G$2),1+9*(G$3-MIN(MAX(Data_wide!$J$126,G$2),G$3))/(G$3-G$2)),1),""))</f>
        <v/>
      </c>
      <c r="H130" s="165">
        <f>IF(OR(H$4=0,Data_wide!$K$126=""),"",IFERROR(ROUND(IF(H$4=1,1+9*(MIN(MAX(Data_wide!$K$126,H$2),H$3)-H$2)/(H$3-H$2),1+9*(H$3-MIN(MAX(Data_wide!$K$126,H$2),H$3))/(H$3-H$2)),1),""))</f>
        <v/>
      </c>
      <c r="I130" s="165">
        <f>IF(OR(I$4=0,Data_wide!$L$126=""),"",IFERROR(ROUND(IF(I$4=1,1+9*(MIN(MAX(Data_wide!$L$126,I$2),I$3)-I$2)/(I$3-I$2),1+9*(I$3-MIN(MAX(Data_wide!$L$126,I$2),I$3))/(I$3-I$2)),1),""))</f>
        <v/>
      </c>
      <c r="J130" s="165">
        <f>IF(OR(J$4=0,Data_wide!$M$126=""),"",IFERROR(ROUND(IF(J$4=1,1+9*(MIN(MAX(Data_wide!$M$126,J$2),J$3)-J$2)/(J$3-J$2),1+9*(J$3-MIN(MAX(Data_wide!$M$126,J$2),J$3))/(J$3-J$2)),1),""))</f>
        <v/>
      </c>
      <c r="K130" s="165">
        <f>IF(OR(K$4=0,Data_wide!$N$126=""),"",IFERROR(ROUND(IF(K$4=1,1+9*(MIN(MAX(Data_wide!$N$126,K$2),K$3)-K$2)/(K$3-K$2),1+9*(K$3-MIN(MAX(Data_wide!$N$126,K$2),K$3))/(K$3-K$2)),1),""))</f>
        <v/>
      </c>
      <c r="L130" s="165">
        <f>IF(OR(L$4=0,Data_wide!$O$126=""),"",IFERROR(ROUND(IF(L$4=1,1+9*(MIN(MAX(Data_wide!$O$126,L$2),L$3)-L$2)/(L$3-L$2),1+9*(L$3-MIN(MAX(Data_wide!$O$126,L$2),L$3))/(L$3-L$2)),1),""))</f>
        <v/>
      </c>
      <c r="M130" s="165">
        <f>IF(OR(M$4=0,Data_wide!$P$126=""),"",IFERROR(ROUND(IF(M$4=1,1+9*(MIN(MAX(Data_wide!$P$126,M$2),M$3)-M$2)/(M$3-M$2),1+9*(M$3-MIN(MAX(Data_wide!$P$126,M$2),M$3))/(M$3-M$2)),1),""))</f>
        <v/>
      </c>
      <c r="N130" s="165">
        <f>IF(OR(N$4=0,Data_wide!$Q$126=""),"",IFERROR(ROUND(IF(N$4=1,1+9*(MIN(MAX(Data_wide!$Q$126,N$2),N$3)-N$2)/(N$3-N$2),1+9*(N$3-MIN(MAX(Data_wide!$Q$126,N$2),N$3))/(N$3-N$2)),1),""))</f>
        <v/>
      </c>
      <c r="O130" s="165">
        <f>IF(OR(O$4=0,Data_wide!$R$126=""),"",IFERROR(ROUND(IF(O$4=1,1+9*(MIN(MAX(Data_wide!$R$126,O$2),O$3)-O$2)/(O$3-O$2),1+9*(O$3-MIN(MAX(Data_wide!$R$126,O$2),O$3))/(O$3-O$2)),1),""))</f>
        <v/>
      </c>
      <c r="P130" s="165">
        <f>IF(OR(P$4=0,Data_wide!$S$126=""),"",IFERROR(ROUND(IF(P$4=1,1+9*(MIN(MAX(Data_wide!$S$126,P$2),P$3)-P$2)/(P$3-P$2),1+9*(P$3-MIN(MAX(Data_wide!$S$126,P$2),P$3))/(P$3-P$2)),1),""))</f>
        <v/>
      </c>
      <c r="Q130" s="165">
        <f>IF(OR(Q$4=0,Data_wide!$T$126=""),"",IFERROR(ROUND(IF(Q$4=1,1+9*(MIN(MAX(Data_wide!$T$126,Q$2),Q$3)-Q$2)/(Q$3-Q$2),1+9*(Q$3-MIN(MAX(Data_wide!$T$126,Q$2),Q$3))/(Q$3-Q$2)),1),""))</f>
        <v/>
      </c>
      <c r="R130" s="165">
        <f>IF(OR(R$4=0,Data_wide!$U$126=""),"",IFERROR(ROUND(IF(R$4=1,1+9*(MIN(MAX(Data_wide!$U$126,R$2),R$3)-R$2)/(R$3-R$2),1+9*(R$3-MIN(MAX(Data_wide!$U$126,R$2),R$3))/(R$3-R$2)),1),""))</f>
        <v/>
      </c>
      <c r="S130" s="165">
        <f>IF(OR(S$4=0,Data_wide!$V$126=""),"",IFERROR(ROUND(IF(S$4=1,1+9*(MIN(MAX(Data_wide!$V$126,S$2),S$3)-S$2)/(S$3-S$2),1+9*(S$3-MIN(MAX(Data_wide!$V$126,S$2),S$3))/(S$3-S$2)),1),""))</f>
        <v/>
      </c>
      <c r="T130" s="165">
        <f>IF(OR(T$4=0,Data_wide!$W$126=""),"",IFERROR(ROUND(IF(T$4=1,1+9*(MIN(MAX(Data_wide!$W$126,T$2),T$3)-T$2)/(T$3-T$2),1+9*(T$3-MIN(MAX(Data_wide!$W$126,T$2),T$3))/(T$3-T$2)),1),""))</f>
        <v/>
      </c>
      <c r="U130" s="165">
        <f>IF(OR(U$4=0,Data_wide!$X$126=""),"",IFERROR(ROUND(IF(U$4=1,1+9*(MIN(MAX(Data_wide!$X$126,U$2),U$3)-U$2)/(U$3-U$2),1+9*(U$3-MIN(MAX(Data_wide!$X$126,U$2),U$3))/(U$3-U$2)),1),""))</f>
        <v/>
      </c>
      <c r="V130" s="165">
        <f>IF(OR(V$4=0,Data_wide!$Y$126=""),"",IFERROR(ROUND(IF(V$4=1,1+9*(MIN(MAX(Data_wide!$Y$126,V$2),V$3)-V$2)/(V$3-V$2),1+9*(V$3-MIN(MAX(Data_wide!$Y$126,V$2),V$3))/(V$3-V$2)),1),""))</f>
        <v/>
      </c>
      <c r="W130" s="165">
        <f>IF(OR(W$4=0,Data_wide!$Z$126=""),"",IFERROR(ROUND(IF(W$4=1,1+9*(MIN(MAX(Data_wide!$Z$126,W$2),W$3)-W$2)/(W$3-W$2),1+9*(W$3-MIN(MAX(Data_wide!$Z$126,W$2),W$3))/(W$3-W$2)),1),""))</f>
        <v/>
      </c>
      <c r="X130" s="165">
        <f>IF(OR(X$4=0,Data_wide!$AA$126=""),"",IFERROR(ROUND(IF(X$4=1,1+9*(MIN(MAX(Data_wide!$AA$126,X$2),X$3)-X$2)/(X$3-X$2),1+9*(X$3-MIN(MAX(Data_wide!$AA$126,X$2),X$3))/(X$3-X$2)),1),""))</f>
        <v/>
      </c>
      <c r="Y130" s="165">
        <f>IF(OR(Y$4=0,Data_wide!$AB$126=""),"",IFERROR(ROUND(IF(Y$4=1,1+9*(MIN(MAX(Data_wide!$AB$126,Y$2),Y$3)-Y$2)/(Y$3-Y$2),1+9*(Y$3-MIN(MAX(Data_wide!$AB$126,Y$2),Y$3))/(Y$3-Y$2)),1),""))</f>
        <v/>
      </c>
      <c r="Z130" s="165">
        <f>IF(OR(Z$4=0,Data_wide!$AC$126=""),"",IFERROR(ROUND(IF(Z$4=1,1+9*(MIN(MAX(Data_wide!$AC$126,Z$2),Z$3)-Z$2)/(Z$3-Z$2),1+9*(Z$3-MIN(MAX(Data_wide!$AC$126,Z$2),Z$3))/(Z$3-Z$2)),1),""))</f>
        <v/>
      </c>
      <c r="AA130" s="165">
        <f>IF(OR(AA$4=0,Data_wide!$AD$126=""),"",IFERROR(ROUND(IF(AA$4=1,1+9*(MIN(MAX(Data_wide!$AD$126,AA$2),AA$3)-AA$2)/(AA$3-AA$2),1+9*(AA$3-MIN(MAX(Data_wide!$AD$126,AA$2),AA$3))/(AA$3-AA$2)),1),""))</f>
        <v/>
      </c>
      <c r="AB130" s="165">
        <f>IF(OR(AB$4=0,Data_wide!$AE$126=""),"",IFERROR(ROUND(IF(AB$4=1,1+9*(MIN(MAX(Data_wide!$AE$126,AB$2),AB$3)-AB$2)/(AB$3-AB$2),1+9*(AB$3-MIN(MAX(Data_wide!$AE$126,AB$2),AB$3))/(AB$3-AB$2)),1),""))</f>
        <v/>
      </c>
      <c r="AC130" s="165">
        <f>IF(OR(AC$4=0,Data_wide!$AF$126=""),"",IFERROR(ROUND(IF(AC$4=1,1+9*(MIN(MAX(Data_wide!$AF$126,AC$2),AC$3)-AC$2)/(AC$3-AC$2),1+9*(AC$3-MIN(MAX(Data_wide!$AF$126,AC$2),AC$3))/(AC$3-AC$2)),1),""))</f>
        <v/>
      </c>
      <c r="AD130" s="165">
        <f>IF(OR(AD$4=0,Data_wide!$AG$126=""),"",IFERROR(ROUND(IF(AD$4=1,1+9*(MIN(MAX(Data_wide!$AG$126,AD$2),AD$3)-AD$2)/(AD$3-AD$2),1+9*(AD$3-MIN(MAX(Data_wide!$AG$126,AD$2),AD$3))/(AD$3-AD$2)),1),""))</f>
        <v/>
      </c>
      <c r="AE130" s="165">
        <f>IF(OR(AE$4=0,Data_wide!$AH$126=""),"",IFERROR(ROUND(IF(AE$4=1,1+9*(MIN(MAX(Data_wide!$AH$126,AE$2),AE$3)-AE$2)/(AE$3-AE$2),1+9*(AE$3-MIN(MAX(Data_wide!$AH$126,AE$2),AE$3))/(AE$3-AE$2)),1),""))</f>
        <v/>
      </c>
      <c r="AF130" s="165">
        <f>IF(OR(AF$4=0,Data_wide!$AI$126=""),"",IFERROR(ROUND(IF(AF$4=1,1+9*(MIN(MAX(Data_wide!$AI$126,AF$2),AF$3)-AF$2)/(AF$3-AF$2),1+9*(AF$3-MIN(MAX(Data_wide!$AI$126,AF$2),AF$3))/(AF$3-AF$2)),1),""))</f>
        <v/>
      </c>
      <c r="AG130" s="165">
        <f>IF(OR(AG$4=0,Data_wide!$AJ$126=""),"",IFERROR(ROUND(IF(AG$4=1,1+9*(MIN(MAX(Data_wide!$AJ$126,AG$2),AG$3)-AG$2)/(AG$3-AG$2),1+9*(AG$3-MIN(MAX(Data_wide!$AJ$126,AG$2),AG$3))/(AG$3-AG$2)),1),""))</f>
        <v/>
      </c>
      <c r="AH130" s="165">
        <f>IF(OR(AH$4=0,Data_wide!$AK$126=""),"",IFERROR(ROUND(IF(AH$4=1,1+9*(MIN(MAX(Data_wide!$AK$126,AH$2),AH$3)-AH$2)/(AH$3-AH$2),1+9*(AH$3-MIN(MAX(Data_wide!$AK$126,AH$2),AH$3))/(AH$3-AH$2)),1),""))</f>
        <v/>
      </c>
      <c r="AI130" s="165">
        <f>IF(OR(AI$4=0,Data_wide!$AL$126=""),"",IFERROR(ROUND(IF(AI$4=1,1+9*(MIN(MAX(Data_wide!$AL$126,AI$2),AI$3)-AI$2)/(AI$3-AI$2),1+9*(AI$3-MIN(MAX(Data_wide!$AL$126,AI$2),AI$3))/(AI$3-AI$2)),1),""))</f>
        <v/>
      </c>
      <c r="AJ130" s="165">
        <f>IF(OR(AJ$4=0,Data_wide!$AM$126=""),"",IFERROR(ROUND(IF(AJ$4=1,1+9*(MIN(MAX(Data_wide!$AM$126,AJ$2),AJ$3)-AJ$2)/(AJ$3-AJ$2),1+9*(AJ$3-MIN(MAX(Data_wide!$AM$126,AJ$2),AJ$3))/(AJ$3-AJ$2)),1),""))</f>
        <v/>
      </c>
      <c r="AK130" s="165">
        <f>IF(OR(AK$4=0,Data_wide!$AN$126=""),"",IFERROR(ROUND(IF(AK$4=1,1+9*(MIN(MAX(Data_wide!$AN$126,AK$2),AK$3)-AK$2)/(AK$3-AK$2),1+9*(AK$3-MIN(MAX(Data_wide!$AN$126,AK$2),AK$3))/(AK$3-AK$2)),1),""))</f>
        <v/>
      </c>
      <c r="AL130" s="165">
        <f>IF(OR(AL$4=0,Data_wide!$AO$126=""),"",IFERROR(ROUND(IF(AL$4=1,1+9*(MIN(MAX(Data_wide!$AO$126,AL$2),AL$3)-AL$2)/(AL$3-AL$2),1+9*(AL$3-MIN(MAX(Data_wide!$AO$126,AL$2),AL$3))/(AL$3-AL$2)),1),""))</f>
        <v/>
      </c>
      <c r="AM130" s="165">
        <f>IF(OR(AM$4=0,Data_wide!$AP$126=""),"",IFERROR(ROUND(IF(AM$4=1,1+9*(MIN(MAX(Data_wide!$AP$126,AM$2),AM$3)-AM$2)/(AM$3-AM$2),1+9*(AM$3-MIN(MAX(Data_wide!$AP$126,AM$2),AM$3))/(AM$3-AM$2)),1),""))</f>
        <v/>
      </c>
      <c r="AN130" s="165">
        <f>IF(OR(AN$4=0,Data_wide!$AQ$126=""),"",IFERROR(ROUND(IF(AN$4=1,1+9*(MIN(MAX(Data_wide!$AQ$126,AN$2),AN$3)-AN$2)/(AN$3-AN$2),1+9*(AN$3-MIN(MAX(Data_wide!$AQ$126,AN$2),AN$3))/(AN$3-AN$2)),1),""))</f>
        <v/>
      </c>
      <c r="AO130" s="165">
        <f>IF(OR(AO$4=0,Data_wide!$AR$126=""),"",IFERROR(ROUND(IF(AO$4=1,1+9*(MIN(MAX(Data_wide!$AR$126,AO$2),AO$3)-AO$2)/(AO$3-AO$2),1+9*(AO$3-MIN(MAX(Data_wide!$AR$126,AO$2),AO$3))/(AO$3-AO$2)),1),""))</f>
        <v/>
      </c>
      <c r="AP130" s="165">
        <f>IF(OR(AP$4=0,Data_wide!$AS$126=""),"",IFERROR(ROUND(IF(AP$4=1,1+9*(MIN(MAX(Data_wide!$AS$126,AP$2),AP$3)-AP$2)/(AP$3-AP$2),1+9*(AP$3-MIN(MAX(Data_wide!$AS$126,AP$2),AP$3))/(AP$3-AP$2)),1),""))</f>
        <v/>
      </c>
      <c r="AQ130" s="165">
        <f>IF(OR(AQ$4=0,Data_wide!$AT$126=""),"",IFERROR(ROUND(IF(AQ$4=1,1+9*(MIN(MAX(Data_wide!$AT$126,AQ$2),AQ$3)-AQ$2)/(AQ$3-AQ$2),1+9*(AQ$3-MIN(MAX(Data_wide!$AT$126,AQ$2),AQ$3))/(AQ$3-AQ$2)),1),""))</f>
        <v/>
      </c>
      <c r="AR130" s="165">
        <f>IF(OR(AR$4=0,Data_wide!$AU$126=""),"",IFERROR(ROUND(IF(AR$4=1,1+9*(MIN(MAX(Data_wide!$AU$126,AR$2),AR$3)-AR$2)/(AR$3-AR$2),1+9*(AR$3-MIN(MAX(Data_wide!$AU$126,AR$2),AR$3))/(AR$3-AR$2)),1),""))</f>
        <v/>
      </c>
      <c r="AS130" s="165">
        <f>IF(OR(AS$4=0,Data_wide!$AV$126=""),"",IFERROR(ROUND(IF(AS$4=1,1+9*(MIN(MAX(Data_wide!$AV$126,AS$2),AS$3)-AS$2)/(AS$3-AS$2),1+9*(AS$3-MIN(MAX(Data_wide!$AV$126,AS$2),AS$3))/(AS$3-AS$2)),1),""))</f>
        <v/>
      </c>
      <c r="AT130" s="165">
        <f>IF(OR(AT$4=0,Data_wide!$AW$126=""),"",IFERROR(ROUND(IF(AT$4=1,1+9*(MIN(MAX(Data_wide!$AW$126,AT$2),AT$3)-AT$2)/(AT$3-AT$2),1+9*(AT$3-MIN(MAX(Data_wide!$AW$126,AT$2),AT$3))/(AT$3-AT$2)),1),""))</f>
        <v/>
      </c>
      <c r="AU130" s="165">
        <f>IF(OR(AU$4=0,Data_wide!$AX$126=""),"",IFERROR(ROUND(IF(AU$4=1,1+9*(MIN(MAX(Data_wide!$AX$126,AU$2),AU$3)-AU$2)/(AU$3-AU$2),1+9*(AU$3-MIN(MAX(Data_wide!$AX$126,AU$2),AU$3))/(AU$3-AU$2)),1),""))</f>
        <v/>
      </c>
      <c r="AV130" s="165">
        <f>IF(OR(AV$4=0,Data_wide!$AY$126=""),"",IFERROR(ROUND(IF(AV$4=1,1+9*(MIN(MAX(Data_wide!$AY$126,AV$2),AV$3)-AV$2)/(AV$3-AV$2),1+9*(AV$3-MIN(MAX(Data_wide!$AY$126,AV$2),AV$3))/(AV$3-AV$2)),1),""))</f>
        <v/>
      </c>
      <c r="AW130" s="165">
        <f>IF(OR(AW$4=0,Data_wide!$AZ$126=""),"",IFERROR(ROUND(IF(AW$4=1,1+9*(MIN(MAX(Data_wide!$AZ$126,AW$2),AW$3)-AW$2)/(AW$3-AW$2),1+9*(AW$3-MIN(MAX(Data_wide!$AZ$126,AW$2),AW$3))/(AW$3-AW$2)),1),""))</f>
        <v/>
      </c>
      <c r="AX130" s="165">
        <f>IF(OR(AX$4=0,Data_wide!$BA$126=""),"",IFERROR(ROUND(IF(AX$4=1,1+9*(MIN(MAX(Data_wide!$BA$126,AX$2),AX$3)-AX$2)/(AX$3-AX$2),1+9*(AX$3-MIN(MAX(Data_wide!$BA$126,AX$2),AX$3))/(AX$3-AX$2)),1),""))</f>
        <v/>
      </c>
      <c r="AY130" s="165">
        <f>IF(OR(AY$4=0,Data_wide!$BB$126=""),"",IFERROR(ROUND(IF(AY$4=1,1+9*(MIN(MAX(Data_wide!$BB$126,AY$2),AY$3)-AY$2)/(AY$3-AY$2),1+9*(AY$3-MIN(MAX(Data_wide!$BB$126,AY$2),AY$3))/(AY$3-AY$2)),1),""))</f>
        <v/>
      </c>
      <c r="AZ130" s="165">
        <f>IF(OR(AZ$4=0,Data_wide!$BC$126=""),"",IFERROR(ROUND(IF(AZ$4=1,1+9*(MIN(MAX(Data_wide!$BC$126,AZ$2),AZ$3)-AZ$2)/(AZ$3-AZ$2),1+9*(AZ$3-MIN(MAX(Data_wide!$BC$126,AZ$2),AZ$3))/(AZ$3-AZ$2)),1),""))</f>
        <v/>
      </c>
      <c r="BA130" s="165">
        <f>IF(OR(BA$4=0,Data_wide!$BD$126=""),"",IFERROR(ROUND(IF(BA$4=1,1+9*(MIN(MAX(Data_wide!$BD$126,BA$2),BA$3)-BA$2)/(BA$3-BA$2),1+9*(BA$3-MIN(MAX(Data_wide!$BD$126,BA$2),BA$3))/(BA$3-BA$2)),1),""))</f>
        <v/>
      </c>
      <c r="BB130" s="165">
        <f>IF(OR(BB$4=0,Data_wide!$BE$126=""),"",IFERROR(ROUND(IF(BB$4=1,1+9*(MIN(MAX(Data_wide!$BE$126,BB$2),BB$3)-BB$2)/(BB$3-BB$2),1+9*(BB$3-MIN(MAX(Data_wide!$BE$126,BB$2),BB$3))/(BB$3-BB$2)),1),""))</f>
        <v/>
      </c>
      <c r="BC130" s="165">
        <f>IF(OR(BC$4=0,Data_wide!$BF$126=""),"",IFERROR(ROUND(IF(BC$4=1,1+9*(MIN(MAX(Data_wide!$BF$126,BC$2),BC$3)-BC$2)/(BC$3-BC$2),1+9*(BC$3-MIN(MAX(Data_wide!$BF$126,BC$2),BC$3))/(BC$3-BC$2)),1),""))</f>
        <v/>
      </c>
      <c r="BD130" s="165">
        <f>IF(OR(BD$4=0,Data_wide!$BG$126=""),"",IFERROR(ROUND(IF(BD$4=1,1+9*(MIN(MAX(Data_wide!$BG$126,BD$2),BD$3)-BD$2)/(BD$3-BD$2),1+9*(BD$3-MIN(MAX(Data_wide!$BG$126,BD$2),BD$3))/(BD$3-BD$2)),1),""))</f>
        <v/>
      </c>
      <c r="BE130" s="165">
        <f>IF(OR(BE$4=0,Data_wide!$BH$126=""),"",IFERROR(ROUND(IF(BE$4=1,1+9*(MIN(MAX(Data_wide!$BH$126,BE$2),BE$3)-BE$2)/(BE$3-BE$2),1+9*(BE$3-MIN(MAX(Data_wide!$BH$126,BE$2),BE$3))/(BE$3-BE$2)),1),""))</f>
        <v/>
      </c>
      <c r="BF130" s="165">
        <f>IF(OR(BF$4=0,Data_wide!$BI$126=""),"",IFERROR(ROUND(IF(BF$4=1,1+9*(MIN(MAX(Data_wide!$BI$126,BF$2),BF$3)-BF$2)/(BF$3-BF$2),1+9*(BF$3-MIN(MAX(Data_wide!$BI$126,BF$2),BF$3))/(BF$3-BF$2)),1),""))</f>
        <v/>
      </c>
      <c r="BG130" s="165">
        <f>IF(OR(BG$4=0,Data_wide!$BJ$126=""),"",IFERROR(ROUND(IF(BG$4=1,1+9*(MIN(MAX(Data_wide!$BJ$126,BG$2),BG$3)-BG$2)/(BG$3-BG$2),1+9*(BG$3-MIN(MAX(Data_wide!$BJ$126,BG$2),BG$3))/(BG$3-BG$2)),1),""))</f>
        <v/>
      </c>
      <c r="BH130" s="165">
        <f>IF(OR(BH$4=0,Data_wide!$BK$126=""),"",IFERROR(ROUND(IF(BH$4=1,1+9*(MIN(MAX(Data_wide!$BK$126,BH$2),BH$3)-BH$2)/(BH$3-BH$2),1+9*(BH$3-MIN(MAX(Data_wide!$BK$126,BH$2),BH$3))/(BH$3-BH$2)),1),""))</f>
        <v/>
      </c>
      <c r="BI130" s="165">
        <f>IF(OR(BI$4=0,Data_wide!$BL$126=""),"",IFERROR(ROUND(IF(BI$4=1,1+9*(MIN(MAX(Data_wide!$BL$126,BI$2),BI$3)-BI$2)/(BI$3-BI$2),1+9*(BI$3-MIN(MAX(Data_wide!$BL$126,BI$2),BI$3))/(BI$3-BI$2)),1),""))</f>
        <v/>
      </c>
      <c r="BJ130" s="165">
        <f>IF(OR(BJ$4=0,Data_wide!$BM$126=""),"",IFERROR(ROUND(IF(BJ$4=1,1+9*(MIN(MAX(Data_wide!$BM$126,BJ$2),BJ$3)-BJ$2)/(BJ$3-BJ$2),1+9*(BJ$3-MIN(MAX(Data_wide!$BM$126,BJ$2),BJ$3))/(BJ$3-BJ$2)),1),""))</f>
        <v/>
      </c>
      <c r="BK130" s="165">
        <f>IF(OR(BK$4=0,Data_wide!$BN$126=""),"",IFERROR(ROUND(IF(BK$4=1,1+9*(MIN(MAX(Data_wide!$BN$126,BK$2),BK$3)-BK$2)/(BK$3-BK$2),1+9*(BK$3-MIN(MAX(Data_wide!$BN$126,BK$2),BK$3))/(BK$3-BK$2)),1),""))</f>
        <v/>
      </c>
      <c r="BL130" s="165">
        <f>IF(OR(BL$4=0,Data_wide!$BO$126=""),"",IFERROR(ROUND(IF(BL$4=1,1+9*(MIN(MAX(Data_wide!$BO$126,BL$2),BL$3)-BL$2)/(BL$3-BL$2),1+9*(BL$3-MIN(MAX(Data_wide!$BO$126,BL$2),BL$3))/(BL$3-BL$2)),1),""))</f>
        <v/>
      </c>
      <c r="BM130" s="165">
        <f>IF(OR(BM$4=0,Data_wide!$BP$126=""),"",IFERROR(ROUND(IF(BM$4=1,1+9*(MIN(MAX(Data_wide!$BP$126,BM$2),BM$3)-BM$2)/(BM$3-BM$2),1+9*(BM$3-MIN(MAX(Data_wide!$BP$126,BM$2),BM$3))/(BM$3-BM$2)),1),""))</f>
        <v/>
      </c>
      <c r="BN130" s="165">
        <f>IF(OR(BN$4=0,Data_wide!$BQ$126=""),"",IFERROR(ROUND(IF(BN$4=1,1+9*(MIN(MAX(Data_wide!$BQ$126,BN$2),BN$3)-BN$2)/(BN$3-BN$2),1+9*(BN$3-MIN(MAX(Data_wide!$BQ$126,BN$2),BN$3))/(BN$3-BN$2)),1),""))</f>
        <v/>
      </c>
      <c r="BO130" s="165">
        <f>IF(OR(BO$4=0,Data_wide!$BR$126=""),"",IFERROR(ROUND(IF(BO$4=1,1+9*(MIN(MAX(Data_wide!$BR$126,BO$2),BO$3)-BO$2)/(BO$3-BO$2),1+9*(BO$3-MIN(MAX(Data_wide!$BR$126,BO$2),BO$3))/(BO$3-BO$2)),1),""))</f>
        <v/>
      </c>
      <c r="BP130" s="165">
        <f>IF(OR(BP$4=0,Data_wide!$BS$126=""),"",IFERROR(ROUND(IF(BP$4=1,1+9*(MIN(MAX(Data_wide!$BS$126,BP$2),BP$3)-BP$2)/(BP$3-BP$2),1+9*(BP$3-MIN(MAX(Data_wide!$BS$126,BP$2),BP$3))/(BP$3-BP$2)),1),""))</f>
        <v/>
      </c>
      <c r="BQ130" s="165">
        <f>IF(OR(BQ$4=0,Data_wide!$BT$126=""),"",IFERROR(ROUND(IF(BQ$4=1,1+9*(MIN(MAX(Data_wide!$BT$126,BQ$2),BQ$3)-BQ$2)/(BQ$3-BQ$2),1+9*(BQ$3-MIN(MAX(Data_wide!$BT$126,BQ$2),BQ$3))/(BQ$3-BQ$2)),1),""))</f>
        <v/>
      </c>
      <c r="BR130" s="165">
        <f>IF(OR(BR$4=0,Data_wide!$BU$126=""),"",IFERROR(ROUND(IF(BR$4=1,1+9*(MIN(MAX(Data_wide!$BU$126,BR$2),BR$3)-BR$2)/(BR$3-BR$2),1+9*(BR$3-MIN(MAX(Data_wide!$BU$126,BR$2),BR$3))/(BR$3-BR$2)),1),""))</f>
        <v/>
      </c>
      <c r="BS130" s="165">
        <f>IF(OR(BS$4=0,Data_wide!$BV$126=""),"",IFERROR(ROUND(IF(BS$4=1,1+9*(MIN(MAX(Data_wide!$BV$126,BS$2),BS$3)-BS$2)/(BS$3-BS$2),1+9*(BS$3-MIN(MAX(Data_wide!$BV$126,BS$2),BS$3))/(BS$3-BS$2)),1),""))</f>
        <v/>
      </c>
      <c r="BT130" s="165">
        <f>IF(OR(BT$4=0,Data_wide!$BW$126=""),"",IFERROR(ROUND(IF(BT$4=1,1+9*(MIN(MAX(Data_wide!$BW$126,BT$2),BT$3)-BT$2)/(BT$3-BT$2),1+9*(BT$3-MIN(MAX(Data_wide!$BW$126,BT$2),BT$3))/(BT$3-BT$2)),1),""))</f>
        <v/>
      </c>
      <c r="BU130" s="165">
        <f>IF(OR(BU$4=0,Data_wide!$BX$126=""),"",IFERROR(ROUND(IF(BU$4=1,1+9*(MIN(MAX(Data_wide!$BX$126,BU$2),BU$3)-BU$2)/(BU$3-BU$2),1+9*(BU$3-MIN(MAX(Data_wide!$BX$126,BU$2),BU$3))/(BU$3-BU$2)),1),""))</f>
        <v/>
      </c>
      <c r="BV130" s="165">
        <f>IF(OR(BV$4=0,Data_wide!$BY$126=""),"",IFERROR(ROUND(IF(BV$4=1,1+9*(MIN(MAX(Data_wide!$BY$126,BV$2),BV$3)-BV$2)/(BV$3-BV$2),1+9*(BV$3-MIN(MAX(Data_wide!$BY$126,BV$2),BV$3))/(BV$3-BV$2)),1),""))</f>
        <v/>
      </c>
      <c r="BW130" s="165">
        <f>IF(OR(BW$4=0,Data_wide!$BZ$126=""),"",IFERROR(ROUND(IF(BW$4=1,1+9*(MIN(MAX(Data_wide!$BZ$126,BW$2),BW$3)-BW$2)/(BW$3-BW$2),1+9*(BW$3-MIN(MAX(Data_wide!$BZ$126,BW$2),BW$3))/(BW$3-BW$2)),1),""))</f>
        <v/>
      </c>
      <c r="BX130" s="165">
        <f>IF(OR(BX$4=0,Data_wide!$CA$126=""),"",IFERROR(ROUND(IF(BX$4=1,1+9*(MIN(MAX(Data_wide!$CA$126,BX$2),BX$3)-BX$2)/(BX$3-BX$2),1+9*(BX$3-MIN(MAX(Data_wide!$CA$126,BX$2),BX$3))/(BX$3-BX$2)),1),""))</f>
        <v/>
      </c>
      <c r="BY130" s="165">
        <f>IF(OR(BY$4=0,Data_wide!$CB$126=""),"",IFERROR(ROUND(IF(BY$4=1,1+9*(MIN(MAX(Data_wide!$CB$126,BY$2),BY$3)-BY$2)/(BY$3-BY$2),1+9*(BY$3-MIN(MAX(Data_wide!$CB$126,BY$2),BY$3))/(BY$3-BY$2)),1),""))</f>
        <v/>
      </c>
      <c r="BZ130" s="165">
        <f>IF(OR(BZ$4=0,Data_wide!$CC$126=""),"",IFERROR(ROUND(IF(BZ$4=1,1+9*(MIN(MAX(Data_wide!$CC$126,BZ$2),BZ$3)-BZ$2)/(BZ$3-BZ$2),1+9*(BZ$3-MIN(MAX(Data_wide!$CC$126,BZ$2),BZ$3))/(BZ$3-BZ$2)),1),""))</f>
        <v/>
      </c>
      <c r="CA130" s="165">
        <f>IF(OR(CA$4=0,Data_wide!$CD$126=""),"",IFERROR(ROUND(IF(CA$4=1,1+9*(MIN(MAX(Data_wide!$CD$126,CA$2),CA$3)-CA$2)/(CA$3-CA$2),1+9*(CA$3-MIN(MAX(Data_wide!$CD$126,CA$2),CA$3))/(CA$3-CA$2)),1),""))</f>
        <v/>
      </c>
      <c r="CB130" s="165">
        <f>IF(OR(CB$4=0,Data_wide!$CE$126=""),"",IFERROR(ROUND(IF(CB$4=1,1+9*(MIN(MAX(Data_wide!$CE$126,CB$2),CB$3)-CB$2)/(CB$3-CB$2),1+9*(CB$3-MIN(MAX(Data_wide!$CE$126,CB$2),CB$3))/(CB$3-CB$2)),1),""))</f>
        <v/>
      </c>
      <c r="CC130" s="165">
        <f>IF(OR(CC$4=0,Data_wide!$CF$126=""),"",IFERROR(ROUND(IF(CC$4=1,1+9*(MIN(MAX(Data_wide!$CF$126,CC$2),CC$3)-CC$2)/(CC$3-CC$2),1+9*(CC$3-MIN(MAX(Data_wide!$CF$126,CC$2),CC$3))/(CC$3-CC$2)),1),""))</f>
        <v/>
      </c>
      <c r="CD130" s="165">
        <f>IF(OR(CD$4=0,Data_wide!$CG$126=""),"",IFERROR(ROUND(IF(CD$4=1,1+9*(MIN(MAX(Data_wide!$CG$126,CD$2),CD$3)-CD$2)/(CD$3-CD$2),1+9*(CD$3-MIN(MAX(Data_wide!$CG$126,CD$2),CD$3))/(CD$3-CD$2)),1),""))</f>
        <v/>
      </c>
      <c r="CE130" s="165">
        <f>IF(OR(CE$4=0,Data_wide!$CH$126=""),"",IFERROR(ROUND(IF(CE$4=1,1+9*(MIN(MAX(Data_wide!$CH$126,CE$2),CE$3)-CE$2)/(CE$3-CE$2),1+9*(CE$3-MIN(MAX(Data_wide!$CH$126,CE$2),CE$3))/(CE$3-CE$2)),1),""))</f>
        <v/>
      </c>
      <c r="CF130" s="165">
        <f>IF(OR(CF$4=0,Data_wide!$CI$126=""),"",IFERROR(ROUND(IF(CF$4=1,1+9*(MIN(MAX(Data_wide!$CI$126,CF$2),CF$3)-CF$2)/(CF$3-CF$2),1+9*(CF$3-MIN(MAX(Data_wide!$CI$126,CF$2),CF$3))/(CF$3-CF$2)),1),""))</f>
        <v/>
      </c>
      <c r="CG130" s="165">
        <f>IF(OR(CG$4=0,Data_wide!$CJ$126=""),"",IFERROR(ROUND(IF(CG$4=1,1+9*(MIN(MAX(Data_wide!$CJ$126,CG$2),CG$3)-CG$2)/(CG$3-CG$2),1+9*(CG$3-MIN(MAX(Data_wide!$CJ$126,CG$2),CG$3))/(CG$3-CG$2)),1),""))</f>
        <v/>
      </c>
      <c r="CH130" s="165">
        <f>IF(OR(CH$4=0,Data_wide!$CK$126=""),"",IFERROR(ROUND(IF(CH$4=1,1+9*(MIN(MAX(Data_wide!$CK$126,CH$2),CH$3)-CH$2)/(CH$3-CH$2),1+9*(CH$3-MIN(MAX(Data_wide!$CK$126,CH$2),CH$3))/(CH$3-CH$2)),1),""))</f>
        <v/>
      </c>
      <c r="CI130" s="165">
        <f>IF(OR(CI$4=0,Data_wide!$CL$126=""),"",IFERROR(ROUND(IF(CI$4=1,1+9*(MIN(MAX(Data_wide!$CL$126,CI$2),CI$3)-CI$2)/(CI$3-CI$2),1+9*(CI$3-MIN(MAX(Data_wide!$CL$126,CI$2),CI$3))/(CI$3-CI$2)),1),""))</f>
        <v/>
      </c>
      <c r="CJ130" s="165">
        <f>IF(OR(CJ$4=0,Data_wide!$CM$126=""),"",IFERROR(ROUND(IF(CJ$4=1,1+9*(MIN(MAX(Data_wide!$CM$126,CJ$2),CJ$3)-CJ$2)/(CJ$3-CJ$2),1+9*(CJ$3-MIN(MAX(Data_wide!$CM$126,CJ$2),CJ$3))/(CJ$3-CJ$2)),1),""))</f>
        <v/>
      </c>
      <c r="CK130" s="165">
        <f>IF(OR(CK$4=0,Data_wide!$CN$126=""),"",IFERROR(ROUND(IF(CK$4=1,1+9*(MIN(MAX(Data_wide!$CN$126,CK$2),CK$3)-CK$2)/(CK$3-CK$2),1+9*(CK$3-MIN(MAX(Data_wide!$CN$126,CK$2),CK$3))/(CK$3-CK$2)),1),""))</f>
        <v/>
      </c>
      <c r="CL130" s="165">
        <f>IF(OR(CL$4=0,Data_wide!$CO$126=""),"",IFERROR(ROUND(IF(CL$4=1,1+9*(MIN(MAX(Data_wide!$CO$126,CL$2),CL$3)-CL$2)/(CL$3-CL$2),1+9*(CL$3-MIN(MAX(Data_wide!$CO$126,CL$2),CL$3))/(CL$3-CL$2)),1),""))</f>
        <v/>
      </c>
      <c r="CM130" s="165">
        <f>IF(OR(CM$4=0,Data_wide!$CP$126=""),"",IFERROR(ROUND(IF(CM$4=1,1+9*(MIN(MAX(Data_wide!$CP$126,CM$2),CM$3)-CM$2)/(CM$3-CM$2),1+9*(CM$3-MIN(MAX(Data_wide!$CP$126,CM$2),CM$3))/(CM$3-CM$2)),1),""))</f>
        <v/>
      </c>
      <c r="CN130" s="165">
        <f>IF(OR(CN$4=0,Data_wide!$CQ$126=""),"",IFERROR(ROUND(IF(CN$4=1,1+9*(MIN(MAX(Data_wide!$CQ$126,CN$2),CN$3)-CN$2)/(CN$3-CN$2),1+9*(CN$3-MIN(MAX(Data_wide!$CQ$126,CN$2),CN$3))/(CN$3-CN$2)),1),""))</f>
        <v/>
      </c>
      <c r="CO130" s="165">
        <f>IF(OR(CO$4=0,Data_wide!$CR$126=""),"",IFERROR(ROUND(IF(CO$4=1,1+9*(MIN(MAX(Data_wide!$CR$126,CO$2),CO$3)-CO$2)/(CO$3-CO$2),1+9*(CO$3-MIN(MAX(Data_wide!$CR$126,CO$2),CO$3))/(CO$3-CO$2)),1),""))</f>
        <v/>
      </c>
    </row>
    <row r="131" ht="14" customHeight="1">
      <c r="A131" s="161" t="inlineStr">
        <is>
          <t>MRT</t>
        </is>
      </c>
      <c r="B131" s="161" t="inlineStr">
        <is>
          <t>Mauritania</t>
        </is>
      </c>
      <c r="C131" s="165">
        <f>IF(OR(C$4=0,Data_wide!$F$127=""),"",IFERROR(ROUND(IF(C$4=1,1+9*(MIN(MAX(Data_wide!$F$127,C$2),C$3)-C$2)/(C$3-C$2),1+9*(C$3-MIN(MAX(Data_wide!$F$127,C$2),C$3))/(C$3-C$2)),1),""))</f>
        <v/>
      </c>
      <c r="D131" s="165">
        <f>IF(OR(D$4=0,Data_wide!$G$127=""),"",IFERROR(ROUND(IF(D$4=1,1+9*(MIN(MAX(Data_wide!$G$127,D$2),D$3)-D$2)/(D$3-D$2),1+9*(D$3-MIN(MAX(Data_wide!$G$127,D$2),D$3))/(D$3-D$2)),1),""))</f>
        <v/>
      </c>
      <c r="E131" s="165">
        <f>IF(OR(E$4=0,Data_wide!$H$127=""),"",IFERROR(ROUND(IF(E$4=1,1+9*(MIN(MAX(Data_wide!$H$127,E$2),E$3)-E$2)/(E$3-E$2),1+9*(E$3-MIN(MAX(Data_wide!$H$127,E$2),E$3))/(E$3-E$2)),1),""))</f>
        <v/>
      </c>
      <c r="F131" s="165">
        <f>IF(OR(F$4=0,Data_wide!$I$127=""),"",IFERROR(ROUND(IF(F$4=1,1+9*(MIN(MAX(Data_wide!$I$127,F$2),F$3)-F$2)/(F$3-F$2),1+9*(F$3-MIN(MAX(Data_wide!$I$127,F$2),F$3))/(F$3-F$2)),1),""))</f>
        <v/>
      </c>
      <c r="G131" s="165">
        <f>IF(OR(G$4=0,Data_wide!$J$127=""),"",IFERROR(ROUND(IF(G$4=1,1+9*(MIN(MAX(Data_wide!$J$127,G$2),G$3)-G$2)/(G$3-G$2),1+9*(G$3-MIN(MAX(Data_wide!$J$127,G$2),G$3))/(G$3-G$2)),1),""))</f>
        <v/>
      </c>
      <c r="H131" s="165">
        <f>IF(OR(H$4=0,Data_wide!$K$127=""),"",IFERROR(ROUND(IF(H$4=1,1+9*(MIN(MAX(Data_wide!$K$127,H$2),H$3)-H$2)/(H$3-H$2),1+9*(H$3-MIN(MAX(Data_wide!$K$127,H$2),H$3))/(H$3-H$2)),1),""))</f>
        <v/>
      </c>
      <c r="I131" s="165">
        <f>IF(OR(I$4=0,Data_wide!$L$127=""),"",IFERROR(ROUND(IF(I$4=1,1+9*(MIN(MAX(Data_wide!$L$127,I$2),I$3)-I$2)/(I$3-I$2),1+9*(I$3-MIN(MAX(Data_wide!$L$127,I$2),I$3))/(I$3-I$2)),1),""))</f>
        <v/>
      </c>
      <c r="J131" s="165">
        <f>IF(OR(J$4=0,Data_wide!$M$127=""),"",IFERROR(ROUND(IF(J$4=1,1+9*(MIN(MAX(Data_wide!$M$127,J$2),J$3)-J$2)/(J$3-J$2),1+9*(J$3-MIN(MAX(Data_wide!$M$127,J$2),J$3))/(J$3-J$2)),1),""))</f>
        <v/>
      </c>
      <c r="K131" s="165">
        <f>IF(OR(K$4=0,Data_wide!$N$127=""),"",IFERROR(ROUND(IF(K$4=1,1+9*(MIN(MAX(Data_wide!$N$127,K$2),K$3)-K$2)/(K$3-K$2),1+9*(K$3-MIN(MAX(Data_wide!$N$127,K$2),K$3))/(K$3-K$2)),1),""))</f>
        <v/>
      </c>
      <c r="L131" s="165">
        <f>IF(OR(L$4=0,Data_wide!$O$127=""),"",IFERROR(ROUND(IF(L$4=1,1+9*(MIN(MAX(Data_wide!$O$127,L$2),L$3)-L$2)/(L$3-L$2),1+9*(L$3-MIN(MAX(Data_wide!$O$127,L$2),L$3))/(L$3-L$2)),1),""))</f>
        <v/>
      </c>
      <c r="M131" s="165">
        <f>IF(OR(M$4=0,Data_wide!$P$127=""),"",IFERROR(ROUND(IF(M$4=1,1+9*(MIN(MAX(Data_wide!$P$127,M$2),M$3)-M$2)/(M$3-M$2),1+9*(M$3-MIN(MAX(Data_wide!$P$127,M$2),M$3))/(M$3-M$2)),1),""))</f>
        <v/>
      </c>
      <c r="N131" s="165">
        <f>IF(OR(N$4=0,Data_wide!$Q$127=""),"",IFERROR(ROUND(IF(N$4=1,1+9*(MIN(MAX(Data_wide!$Q$127,N$2),N$3)-N$2)/(N$3-N$2),1+9*(N$3-MIN(MAX(Data_wide!$Q$127,N$2),N$3))/(N$3-N$2)),1),""))</f>
        <v/>
      </c>
      <c r="O131" s="165">
        <f>IF(OR(O$4=0,Data_wide!$R$127=""),"",IFERROR(ROUND(IF(O$4=1,1+9*(MIN(MAX(Data_wide!$R$127,O$2),O$3)-O$2)/(O$3-O$2),1+9*(O$3-MIN(MAX(Data_wide!$R$127,O$2),O$3))/(O$3-O$2)),1),""))</f>
        <v/>
      </c>
      <c r="P131" s="165">
        <f>IF(OR(P$4=0,Data_wide!$S$127=""),"",IFERROR(ROUND(IF(P$4=1,1+9*(MIN(MAX(Data_wide!$S$127,P$2),P$3)-P$2)/(P$3-P$2),1+9*(P$3-MIN(MAX(Data_wide!$S$127,P$2),P$3))/(P$3-P$2)),1),""))</f>
        <v/>
      </c>
      <c r="Q131" s="165">
        <f>IF(OR(Q$4=0,Data_wide!$T$127=""),"",IFERROR(ROUND(IF(Q$4=1,1+9*(MIN(MAX(Data_wide!$T$127,Q$2),Q$3)-Q$2)/(Q$3-Q$2),1+9*(Q$3-MIN(MAX(Data_wide!$T$127,Q$2),Q$3))/(Q$3-Q$2)),1),""))</f>
        <v/>
      </c>
      <c r="R131" s="165">
        <f>IF(OR(R$4=0,Data_wide!$U$127=""),"",IFERROR(ROUND(IF(R$4=1,1+9*(MIN(MAX(Data_wide!$U$127,R$2),R$3)-R$2)/(R$3-R$2),1+9*(R$3-MIN(MAX(Data_wide!$U$127,R$2),R$3))/(R$3-R$2)),1),""))</f>
        <v/>
      </c>
      <c r="S131" s="165">
        <f>IF(OR(S$4=0,Data_wide!$V$127=""),"",IFERROR(ROUND(IF(S$4=1,1+9*(MIN(MAX(Data_wide!$V$127,S$2),S$3)-S$2)/(S$3-S$2),1+9*(S$3-MIN(MAX(Data_wide!$V$127,S$2),S$3))/(S$3-S$2)),1),""))</f>
        <v/>
      </c>
      <c r="T131" s="165">
        <f>IF(OR(T$4=0,Data_wide!$W$127=""),"",IFERROR(ROUND(IF(T$4=1,1+9*(MIN(MAX(Data_wide!$W$127,T$2),T$3)-T$2)/(T$3-T$2),1+9*(T$3-MIN(MAX(Data_wide!$W$127,T$2),T$3))/(T$3-T$2)),1),""))</f>
        <v/>
      </c>
      <c r="U131" s="165">
        <f>IF(OR(U$4=0,Data_wide!$X$127=""),"",IFERROR(ROUND(IF(U$4=1,1+9*(MIN(MAX(Data_wide!$X$127,U$2),U$3)-U$2)/(U$3-U$2),1+9*(U$3-MIN(MAX(Data_wide!$X$127,U$2),U$3))/(U$3-U$2)),1),""))</f>
        <v/>
      </c>
      <c r="V131" s="165">
        <f>IF(OR(V$4=0,Data_wide!$Y$127=""),"",IFERROR(ROUND(IF(V$4=1,1+9*(MIN(MAX(Data_wide!$Y$127,V$2),V$3)-V$2)/(V$3-V$2),1+9*(V$3-MIN(MAX(Data_wide!$Y$127,V$2),V$3))/(V$3-V$2)),1),""))</f>
        <v/>
      </c>
      <c r="W131" s="165">
        <f>IF(OR(W$4=0,Data_wide!$Z$127=""),"",IFERROR(ROUND(IF(W$4=1,1+9*(MIN(MAX(Data_wide!$Z$127,W$2),W$3)-W$2)/(W$3-W$2),1+9*(W$3-MIN(MAX(Data_wide!$Z$127,W$2),W$3))/(W$3-W$2)),1),""))</f>
        <v/>
      </c>
      <c r="X131" s="165">
        <f>IF(OR(X$4=0,Data_wide!$AA$127=""),"",IFERROR(ROUND(IF(X$4=1,1+9*(MIN(MAX(Data_wide!$AA$127,X$2),X$3)-X$2)/(X$3-X$2),1+9*(X$3-MIN(MAX(Data_wide!$AA$127,X$2),X$3))/(X$3-X$2)),1),""))</f>
        <v/>
      </c>
      <c r="Y131" s="165">
        <f>IF(OR(Y$4=0,Data_wide!$AB$127=""),"",IFERROR(ROUND(IF(Y$4=1,1+9*(MIN(MAX(Data_wide!$AB$127,Y$2),Y$3)-Y$2)/(Y$3-Y$2),1+9*(Y$3-MIN(MAX(Data_wide!$AB$127,Y$2),Y$3))/(Y$3-Y$2)),1),""))</f>
        <v/>
      </c>
      <c r="Z131" s="165">
        <f>IF(OR(Z$4=0,Data_wide!$AC$127=""),"",IFERROR(ROUND(IF(Z$4=1,1+9*(MIN(MAX(Data_wide!$AC$127,Z$2),Z$3)-Z$2)/(Z$3-Z$2),1+9*(Z$3-MIN(MAX(Data_wide!$AC$127,Z$2),Z$3))/(Z$3-Z$2)),1),""))</f>
        <v/>
      </c>
      <c r="AA131" s="165">
        <f>IF(OR(AA$4=0,Data_wide!$AD$127=""),"",IFERROR(ROUND(IF(AA$4=1,1+9*(MIN(MAX(Data_wide!$AD$127,AA$2),AA$3)-AA$2)/(AA$3-AA$2),1+9*(AA$3-MIN(MAX(Data_wide!$AD$127,AA$2),AA$3))/(AA$3-AA$2)),1),""))</f>
        <v/>
      </c>
      <c r="AB131" s="165">
        <f>IF(OR(AB$4=0,Data_wide!$AE$127=""),"",IFERROR(ROUND(IF(AB$4=1,1+9*(MIN(MAX(Data_wide!$AE$127,AB$2),AB$3)-AB$2)/(AB$3-AB$2),1+9*(AB$3-MIN(MAX(Data_wide!$AE$127,AB$2),AB$3))/(AB$3-AB$2)),1),""))</f>
        <v/>
      </c>
      <c r="AC131" s="165">
        <f>IF(OR(AC$4=0,Data_wide!$AF$127=""),"",IFERROR(ROUND(IF(AC$4=1,1+9*(MIN(MAX(Data_wide!$AF$127,AC$2),AC$3)-AC$2)/(AC$3-AC$2),1+9*(AC$3-MIN(MAX(Data_wide!$AF$127,AC$2),AC$3))/(AC$3-AC$2)),1),""))</f>
        <v/>
      </c>
      <c r="AD131" s="165">
        <f>IF(OR(AD$4=0,Data_wide!$AG$127=""),"",IFERROR(ROUND(IF(AD$4=1,1+9*(MIN(MAX(Data_wide!$AG$127,AD$2),AD$3)-AD$2)/(AD$3-AD$2),1+9*(AD$3-MIN(MAX(Data_wide!$AG$127,AD$2),AD$3))/(AD$3-AD$2)),1),""))</f>
        <v/>
      </c>
      <c r="AE131" s="165">
        <f>IF(OR(AE$4=0,Data_wide!$AH$127=""),"",IFERROR(ROUND(IF(AE$4=1,1+9*(MIN(MAX(Data_wide!$AH$127,AE$2),AE$3)-AE$2)/(AE$3-AE$2),1+9*(AE$3-MIN(MAX(Data_wide!$AH$127,AE$2),AE$3))/(AE$3-AE$2)),1),""))</f>
        <v/>
      </c>
      <c r="AF131" s="165">
        <f>IF(OR(AF$4=0,Data_wide!$AI$127=""),"",IFERROR(ROUND(IF(AF$4=1,1+9*(MIN(MAX(Data_wide!$AI$127,AF$2),AF$3)-AF$2)/(AF$3-AF$2),1+9*(AF$3-MIN(MAX(Data_wide!$AI$127,AF$2),AF$3))/(AF$3-AF$2)),1),""))</f>
        <v/>
      </c>
      <c r="AG131" s="165">
        <f>IF(OR(AG$4=0,Data_wide!$AJ$127=""),"",IFERROR(ROUND(IF(AG$4=1,1+9*(MIN(MAX(Data_wide!$AJ$127,AG$2),AG$3)-AG$2)/(AG$3-AG$2),1+9*(AG$3-MIN(MAX(Data_wide!$AJ$127,AG$2),AG$3))/(AG$3-AG$2)),1),""))</f>
        <v/>
      </c>
      <c r="AH131" s="165">
        <f>IF(OR(AH$4=0,Data_wide!$AK$127=""),"",IFERROR(ROUND(IF(AH$4=1,1+9*(MIN(MAX(Data_wide!$AK$127,AH$2),AH$3)-AH$2)/(AH$3-AH$2),1+9*(AH$3-MIN(MAX(Data_wide!$AK$127,AH$2),AH$3))/(AH$3-AH$2)),1),""))</f>
        <v/>
      </c>
      <c r="AI131" s="165">
        <f>IF(OR(AI$4=0,Data_wide!$AL$127=""),"",IFERROR(ROUND(IF(AI$4=1,1+9*(MIN(MAX(Data_wide!$AL$127,AI$2),AI$3)-AI$2)/(AI$3-AI$2),1+9*(AI$3-MIN(MAX(Data_wide!$AL$127,AI$2),AI$3))/(AI$3-AI$2)),1),""))</f>
        <v/>
      </c>
      <c r="AJ131" s="165">
        <f>IF(OR(AJ$4=0,Data_wide!$AM$127=""),"",IFERROR(ROUND(IF(AJ$4=1,1+9*(MIN(MAX(Data_wide!$AM$127,AJ$2),AJ$3)-AJ$2)/(AJ$3-AJ$2),1+9*(AJ$3-MIN(MAX(Data_wide!$AM$127,AJ$2),AJ$3))/(AJ$3-AJ$2)),1),""))</f>
        <v/>
      </c>
      <c r="AK131" s="165">
        <f>IF(OR(AK$4=0,Data_wide!$AN$127=""),"",IFERROR(ROUND(IF(AK$4=1,1+9*(MIN(MAX(Data_wide!$AN$127,AK$2),AK$3)-AK$2)/(AK$3-AK$2),1+9*(AK$3-MIN(MAX(Data_wide!$AN$127,AK$2),AK$3))/(AK$3-AK$2)),1),""))</f>
        <v/>
      </c>
      <c r="AL131" s="165">
        <f>IF(OR(AL$4=0,Data_wide!$AO$127=""),"",IFERROR(ROUND(IF(AL$4=1,1+9*(MIN(MAX(Data_wide!$AO$127,AL$2),AL$3)-AL$2)/(AL$3-AL$2),1+9*(AL$3-MIN(MAX(Data_wide!$AO$127,AL$2),AL$3))/(AL$3-AL$2)),1),""))</f>
        <v/>
      </c>
      <c r="AM131" s="165">
        <f>IF(OR(AM$4=0,Data_wide!$AP$127=""),"",IFERROR(ROUND(IF(AM$4=1,1+9*(MIN(MAX(Data_wide!$AP$127,AM$2),AM$3)-AM$2)/(AM$3-AM$2),1+9*(AM$3-MIN(MAX(Data_wide!$AP$127,AM$2),AM$3))/(AM$3-AM$2)),1),""))</f>
        <v/>
      </c>
      <c r="AN131" s="165">
        <f>IF(OR(AN$4=0,Data_wide!$AQ$127=""),"",IFERROR(ROUND(IF(AN$4=1,1+9*(MIN(MAX(Data_wide!$AQ$127,AN$2),AN$3)-AN$2)/(AN$3-AN$2),1+9*(AN$3-MIN(MAX(Data_wide!$AQ$127,AN$2),AN$3))/(AN$3-AN$2)),1),""))</f>
        <v/>
      </c>
      <c r="AO131" s="165">
        <f>IF(OR(AO$4=0,Data_wide!$AR$127=""),"",IFERROR(ROUND(IF(AO$4=1,1+9*(MIN(MAX(Data_wide!$AR$127,AO$2),AO$3)-AO$2)/(AO$3-AO$2),1+9*(AO$3-MIN(MAX(Data_wide!$AR$127,AO$2),AO$3))/(AO$3-AO$2)),1),""))</f>
        <v/>
      </c>
      <c r="AP131" s="165">
        <f>IF(OR(AP$4=0,Data_wide!$AS$127=""),"",IFERROR(ROUND(IF(AP$4=1,1+9*(MIN(MAX(Data_wide!$AS$127,AP$2),AP$3)-AP$2)/(AP$3-AP$2),1+9*(AP$3-MIN(MAX(Data_wide!$AS$127,AP$2),AP$3))/(AP$3-AP$2)),1),""))</f>
        <v/>
      </c>
      <c r="AQ131" s="165">
        <f>IF(OR(AQ$4=0,Data_wide!$AT$127=""),"",IFERROR(ROUND(IF(AQ$4=1,1+9*(MIN(MAX(Data_wide!$AT$127,AQ$2),AQ$3)-AQ$2)/(AQ$3-AQ$2),1+9*(AQ$3-MIN(MAX(Data_wide!$AT$127,AQ$2),AQ$3))/(AQ$3-AQ$2)),1),""))</f>
        <v/>
      </c>
      <c r="AR131" s="165">
        <f>IF(OR(AR$4=0,Data_wide!$AU$127=""),"",IFERROR(ROUND(IF(AR$4=1,1+9*(MIN(MAX(Data_wide!$AU$127,AR$2),AR$3)-AR$2)/(AR$3-AR$2),1+9*(AR$3-MIN(MAX(Data_wide!$AU$127,AR$2),AR$3))/(AR$3-AR$2)),1),""))</f>
        <v/>
      </c>
      <c r="AS131" s="165">
        <f>IF(OR(AS$4=0,Data_wide!$AV$127=""),"",IFERROR(ROUND(IF(AS$4=1,1+9*(MIN(MAX(Data_wide!$AV$127,AS$2),AS$3)-AS$2)/(AS$3-AS$2),1+9*(AS$3-MIN(MAX(Data_wide!$AV$127,AS$2),AS$3))/(AS$3-AS$2)),1),""))</f>
        <v/>
      </c>
      <c r="AT131" s="165">
        <f>IF(OR(AT$4=0,Data_wide!$AW$127=""),"",IFERROR(ROUND(IF(AT$4=1,1+9*(MIN(MAX(Data_wide!$AW$127,AT$2),AT$3)-AT$2)/(AT$3-AT$2),1+9*(AT$3-MIN(MAX(Data_wide!$AW$127,AT$2),AT$3))/(AT$3-AT$2)),1),""))</f>
        <v/>
      </c>
      <c r="AU131" s="165">
        <f>IF(OR(AU$4=0,Data_wide!$AX$127=""),"",IFERROR(ROUND(IF(AU$4=1,1+9*(MIN(MAX(Data_wide!$AX$127,AU$2),AU$3)-AU$2)/(AU$3-AU$2),1+9*(AU$3-MIN(MAX(Data_wide!$AX$127,AU$2),AU$3))/(AU$3-AU$2)),1),""))</f>
        <v/>
      </c>
      <c r="AV131" s="165">
        <f>IF(OR(AV$4=0,Data_wide!$AY$127=""),"",IFERROR(ROUND(IF(AV$4=1,1+9*(MIN(MAX(Data_wide!$AY$127,AV$2),AV$3)-AV$2)/(AV$3-AV$2),1+9*(AV$3-MIN(MAX(Data_wide!$AY$127,AV$2),AV$3))/(AV$3-AV$2)),1),""))</f>
        <v/>
      </c>
      <c r="AW131" s="165">
        <f>IF(OR(AW$4=0,Data_wide!$AZ$127=""),"",IFERROR(ROUND(IF(AW$4=1,1+9*(MIN(MAX(Data_wide!$AZ$127,AW$2),AW$3)-AW$2)/(AW$3-AW$2),1+9*(AW$3-MIN(MAX(Data_wide!$AZ$127,AW$2),AW$3))/(AW$3-AW$2)),1),""))</f>
        <v/>
      </c>
      <c r="AX131" s="165">
        <f>IF(OR(AX$4=0,Data_wide!$BA$127=""),"",IFERROR(ROUND(IF(AX$4=1,1+9*(MIN(MAX(Data_wide!$BA$127,AX$2),AX$3)-AX$2)/(AX$3-AX$2),1+9*(AX$3-MIN(MAX(Data_wide!$BA$127,AX$2),AX$3))/(AX$3-AX$2)),1),""))</f>
        <v/>
      </c>
      <c r="AY131" s="165">
        <f>IF(OR(AY$4=0,Data_wide!$BB$127=""),"",IFERROR(ROUND(IF(AY$4=1,1+9*(MIN(MAX(Data_wide!$BB$127,AY$2),AY$3)-AY$2)/(AY$3-AY$2),1+9*(AY$3-MIN(MAX(Data_wide!$BB$127,AY$2),AY$3))/(AY$3-AY$2)),1),""))</f>
        <v/>
      </c>
      <c r="AZ131" s="165">
        <f>IF(OR(AZ$4=0,Data_wide!$BC$127=""),"",IFERROR(ROUND(IF(AZ$4=1,1+9*(MIN(MAX(Data_wide!$BC$127,AZ$2),AZ$3)-AZ$2)/(AZ$3-AZ$2),1+9*(AZ$3-MIN(MAX(Data_wide!$BC$127,AZ$2),AZ$3))/(AZ$3-AZ$2)),1),""))</f>
        <v/>
      </c>
      <c r="BA131" s="165">
        <f>IF(OR(BA$4=0,Data_wide!$BD$127=""),"",IFERROR(ROUND(IF(BA$4=1,1+9*(MIN(MAX(Data_wide!$BD$127,BA$2),BA$3)-BA$2)/(BA$3-BA$2),1+9*(BA$3-MIN(MAX(Data_wide!$BD$127,BA$2),BA$3))/(BA$3-BA$2)),1),""))</f>
        <v/>
      </c>
      <c r="BB131" s="165">
        <f>IF(OR(BB$4=0,Data_wide!$BE$127=""),"",IFERROR(ROUND(IF(BB$4=1,1+9*(MIN(MAX(Data_wide!$BE$127,BB$2),BB$3)-BB$2)/(BB$3-BB$2),1+9*(BB$3-MIN(MAX(Data_wide!$BE$127,BB$2),BB$3))/(BB$3-BB$2)),1),""))</f>
        <v/>
      </c>
      <c r="BC131" s="165">
        <f>IF(OR(BC$4=0,Data_wide!$BF$127=""),"",IFERROR(ROUND(IF(BC$4=1,1+9*(MIN(MAX(Data_wide!$BF$127,BC$2),BC$3)-BC$2)/(BC$3-BC$2),1+9*(BC$3-MIN(MAX(Data_wide!$BF$127,BC$2),BC$3))/(BC$3-BC$2)),1),""))</f>
        <v/>
      </c>
      <c r="BD131" s="165">
        <f>IF(OR(BD$4=0,Data_wide!$BG$127=""),"",IFERROR(ROUND(IF(BD$4=1,1+9*(MIN(MAX(Data_wide!$BG$127,BD$2),BD$3)-BD$2)/(BD$3-BD$2),1+9*(BD$3-MIN(MAX(Data_wide!$BG$127,BD$2),BD$3))/(BD$3-BD$2)),1),""))</f>
        <v/>
      </c>
      <c r="BE131" s="165">
        <f>IF(OR(BE$4=0,Data_wide!$BH$127=""),"",IFERROR(ROUND(IF(BE$4=1,1+9*(MIN(MAX(Data_wide!$BH$127,BE$2),BE$3)-BE$2)/(BE$3-BE$2),1+9*(BE$3-MIN(MAX(Data_wide!$BH$127,BE$2),BE$3))/(BE$3-BE$2)),1),""))</f>
        <v/>
      </c>
      <c r="BF131" s="165">
        <f>IF(OR(BF$4=0,Data_wide!$BI$127=""),"",IFERROR(ROUND(IF(BF$4=1,1+9*(MIN(MAX(Data_wide!$BI$127,BF$2),BF$3)-BF$2)/(BF$3-BF$2),1+9*(BF$3-MIN(MAX(Data_wide!$BI$127,BF$2),BF$3))/(BF$3-BF$2)),1),""))</f>
        <v/>
      </c>
      <c r="BG131" s="165">
        <f>IF(OR(BG$4=0,Data_wide!$BJ$127=""),"",IFERROR(ROUND(IF(BG$4=1,1+9*(MIN(MAX(Data_wide!$BJ$127,BG$2),BG$3)-BG$2)/(BG$3-BG$2),1+9*(BG$3-MIN(MAX(Data_wide!$BJ$127,BG$2),BG$3))/(BG$3-BG$2)),1),""))</f>
        <v/>
      </c>
      <c r="BH131" s="165">
        <f>IF(OR(BH$4=0,Data_wide!$BK$127=""),"",IFERROR(ROUND(IF(BH$4=1,1+9*(MIN(MAX(Data_wide!$BK$127,BH$2),BH$3)-BH$2)/(BH$3-BH$2),1+9*(BH$3-MIN(MAX(Data_wide!$BK$127,BH$2),BH$3))/(BH$3-BH$2)),1),""))</f>
        <v/>
      </c>
      <c r="BI131" s="165">
        <f>IF(OR(BI$4=0,Data_wide!$BL$127=""),"",IFERROR(ROUND(IF(BI$4=1,1+9*(MIN(MAX(Data_wide!$BL$127,BI$2),BI$3)-BI$2)/(BI$3-BI$2),1+9*(BI$3-MIN(MAX(Data_wide!$BL$127,BI$2),BI$3))/(BI$3-BI$2)),1),""))</f>
        <v/>
      </c>
      <c r="BJ131" s="165">
        <f>IF(OR(BJ$4=0,Data_wide!$BM$127=""),"",IFERROR(ROUND(IF(BJ$4=1,1+9*(MIN(MAX(Data_wide!$BM$127,BJ$2),BJ$3)-BJ$2)/(BJ$3-BJ$2),1+9*(BJ$3-MIN(MAX(Data_wide!$BM$127,BJ$2),BJ$3))/(BJ$3-BJ$2)),1),""))</f>
        <v/>
      </c>
      <c r="BK131" s="165">
        <f>IF(OR(BK$4=0,Data_wide!$BN$127=""),"",IFERROR(ROUND(IF(BK$4=1,1+9*(MIN(MAX(Data_wide!$BN$127,BK$2),BK$3)-BK$2)/(BK$3-BK$2),1+9*(BK$3-MIN(MAX(Data_wide!$BN$127,BK$2),BK$3))/(BK$3-BK$2)),1),""))</f>
        <v/>
      </c>
      <c r="BL131" s="165">
        <f>IF(OR(BL$4=0,Data_wide!$BO$127=""),"",IFERROR(ROUND(IF(BL$4=1,1+9*(MIN(MAX(Data_wide!$BO$127,BL$2),BL$3)-BL$2)/(BL$3-BL$2),1+9*(BL$3-MIN(MAX(Data_wide!$BO$127,BL$2),BL$3))/(BL$3-BL$2)),1),""))</f>
        <v/>
      </c>
      <c r="BM131" s="165">
        <f>IF(OR(BM$4=0,Data_wide!$BP$127=""),"",IFERROR(ROUND(IF(BM$4=1,1+9*(MIN(MAX(Data_wide!$BP$127,BM$2),BM$3)-BM$2)/(BM$3-BM$2),1+9*(BM$3-MIN(MAX(Data_wide!$BP$127,BM$2),BM$3))/(BM$3-BM$2)),1),""))</f>
        <v/>
      </c>
      <c r="BN131" s="165">
        <f>IF(OR(BN$4=0,Data_wide!$BQ$127=""),"",IFERROR(ROUND(IF(BN$4=1,1+9*(MIN(MAX(Data_wide!$BQ$127,BN$2),BN$3)-BN$2)/(BN$3-BN$2),1+9*(BN$3-MIN(MAX(Data_wide!$BQ$127,BN$2),BN$3))/(BN$3-BN$2)),1),""))</f>
        <v/>
      </c>
      <c r="BO131" s="165">
        <f>IF(OR(BO$4=0,Data_wide!$BR$127=""),"",IFERROR(ROUND(IF(BO$4=1,1+9*(MIN(MAX(Data_wide!$BR$127,BO$2),BO$3)-BO$2)/(BO$3-BO$2),1+9*(BO$3-MIN(MAX(Data_wide!$BR$127,BO$2),BO$3))/(BO$3-BO$2)),1),""))</f>
        <v/>
      </c>
      <c r="BP131" s="165">
        <f>IF(OR(BP$4=0,Data_wide!$BS$127=""),"",IFERROR(ROUND(IF(BP$4=1,1+9*(MIN(MAX(Data_wide!$BS$127,BP$2),BP$3)-BP$2)/(BP$3-BP$2),1+9*(BP$3-MIN(MAX(Data_wide!$BS$127,BP$2),BP$3))/(BP$3-BP$2)),1),""))</f>
        <v/>
      </c>
      <c r="BQ131" s="165">
        <f>IF(OR(BQ$4=0,Data_wide!$BT$127=""),"",IFERROR(ROUND(IF(BQ$4=1,1+9*(MIN(MAX(Data_wide!$BT$127,BQ$2),BQ$3)-BQ$2)/(BQ$3-BQ$2),1+9*(BQ$3-MIN(MAX(Data_wide!$BT$127,BQ$2),BQ$3))/(BQ$3-BQ$2)),1),""))</f>
        <v/>
      </c>
      <c r="BR131" s="165">
        <f>IF(OR(BR$4=0,Data_wide!$BU$127=""),"",IFERROR(ROUND(IF(BR$4=1,1+9*(MIN(MAX(Data_wide!$BU$127,BR$2),BR$3)-BR$2)/(BR$3-BR$2),1+9*(BR$3-MIN(MAX(Data_wide!$BU$127,BR$2),BR$3))/(BR$3-BR$2)),1),""))</f>
        <v/>
      </c>
      <c r="BS131" s="165">
        <f>IF(OR(BS$4=0,Data_wide!$BV$127=""),"",IFERROR(ROUND(IF(BS$4=1,1+9*(MIN(MAX(Data_wide!$BV$127,BS$2),BS$3)-BS$2)/(BS$3-BS$2),1+9*(BS$3-MIN(MAX(Data_wide!$BV$127,BS$2),BS$3))/(BS$3-BS$2)),1),""))</f>
        <v/>
      </c>
      <c r="BT131" s="165">
        <f>IF(OR(BT$4=0,Data_wide!$BW$127=""),"",IFERROR(ROUND(IF(BT$4=1,1+9*(MIN(MAX(Data_wide!$BW$127,BT$2),BT$3)-BT$2)/(BT$3-BT$2),1+9*(BT$3-MIN(MAX(Data_wide!$BW$127,BT$2),BT$3))/(BT$3-BT$2)),1),""))</f>
        <v/>
      </c>
      <c r="BU131" s="165">
        <f>IF(OR(BU$4=0,Data_wide!$BX$127=""),"",IFERROR(ROUND(IF(BU$4=1,1+9*(MIN(MAX(Data_wide!$BX$127,BU$2),BU$3)-BU$2)/(BU$3-BU$2),1+9*(BU$3-MIN(MAX(Data_wide!$BX$127,BU$2),BU$3))/(BU$3-BU$2)),1),""))</f>
        <v/>
      </c>
      <c r="BV131" s="165">
        <f>IF(OR(BV$4=0,Data_wide!$BY$127=""),"",IFERROR(ROUND(IF(BV$4=1,1+9*(MIN(MAX(Data_wide!$BY$127,BV$2),BV$3)-BV$2)/(BV$3-BV$2),1+9*(BV$3-MIN(MAX(Data_wide!$BY$127,BV$2),BV$3))/(BV$3-BV$2)),1),""))</f>
        <v/>
      </c>
      <c r="BW131" s="165">
        <f>IF(OR(BW$4=0,Data_wide!$BZ$127=""),"",IFERROR(ROUND(IF(BW$4=1,1+9*(MIN(MAX(Data_wide!$BZ$127,BW$2),BW$3)-BW$2)/(BW$3-BW$2),1+9*(BW$3-MIN(MAX(Data_wide!$BZ$127,BW$2),BW$3))/(BW$3-BW$2)),1),""))</f>
        <v/>
      </c>
      <c r="BX131" s="165">
        <f>IF(OR(BX$4=0,Data_wide!$CA$127=""),"",IFERROR(ROUND(IF(BX$4=1,1+9*(MIN(MAX(Data_wide!$CA$127,BX$2),BX$3)-BX$2)/(BX$3-BX$2),1+9*(BX$3-MIN(MAX(Data_wide!$CA$127,BX$2),BX$3))/(BX$3-BX$2)),1),""))</f>
        <v/>
      </c>
      <c r="BY131" s="165">
        <f>IF(OR(BY$4=0,Data_wide!$CB$127=""),"",IFERROR(ROUND(IF(BY$4=1,1+9*(MIN(MAX(Data_wide!$CB$127,BY$2),BY$3)-BY$2)/(BY$3-BY$2),1+9*(BY$3-MIN(MAX(Data_wide!$CB$127,BY$2),BY$3))/(BY$3-BY$2)),1),""))</f>
        <v/>
      </c>
      <c r="BZ131" s="165">
        <f>IF(OR(BZ$4=0,Data_wide!$CC$127=""),"",IFERROR(ROUND(IF(BZ$4=1,1+9*(MIN(MAX(Data_wide!$CC$127,BZ$2),BZ$3)-BZ$2)/(BZ$3-BZ$2),1+9*(BZ$3-MIN(MAX(Data_wide!$CC$127,BZ$2),BZ$3))/(BZ$3-BZ$2)),1),""))</f>
        <v/>
      </c>
      <c r="CA131" s="165">
        <f>IF(OR(CA$4=0,Data_wide!$CD$127=""),"",IFERROR(ROUND(IF(CA$4=1,1+9*(MIN(MAX(Data_wide!$CD$127,CA$2),CA$3)-CA$2)/(CA$3-CA$2),1+9*(CA$3-MIN(MAX(Data_wide!$CD$127,CA$2),CA$3))/(CA$3-CA$2)),1),""))</f>
        <v/>
      </c>
      <c r="CB131" s="165">
        <f>IF(OR(CB$4=0,Data_wide!$CE$127=""),"",IFERROR(ROUND(IF(CB$4=1,1+9*(MIN(MAX(Data_wide!$CE$127,CB$2),CB$3)-CB$2)/(CB$3-CB$2),1+9*(CB$3-MIN(MAX(Data_wide!$CE$127,CB$2),CB$3))/(CB$3-CB$2)),1),""))</f>
        <v/>
      </c>
      <c r="CC131" s="165">
        <f>IF(OR(CC$4=0,Data_wide!$CF$127=""),"",IFERROR(ROUND(IF(CC$4=1,1+9*(MIN(MAX(Data_wide!$CF$127,CC$2),CC$3)-CC$2)/(CC$3-CC$2),1+9*(CC$3-MIN(MAX(Data_wide!$CF$127,CC$2),CC$3))/(CC$3-CC$2)),1),""))</f>
        <v/>
      </c>
      <c r="CD131" s="165">
        <f>IF(OR(CD$4=0,Data_wide!$CG$127=""),"",IFERROR(ROUND(IF(CD$4=1,1+9*(MIN(MAX(Data_wide!$CG$127,CD$2),CD$3)-CD$2)/(CD$3-CD$2),1+9*(CD$3-MIN(MAX(Data_wide!$CG$127,CD$2),CD$3))/(CD$3-CD$2)),1),""))</f>
        <v/>
      </c>
      <c r="CE131" s="165">
        <f>IF(OR(CE$4=0,Data_wide!$CH$127=""),"",IFERROR(ROUND(IF(CE$4=1,1+9*(MIN(MAX(Data_wide!$CH$127,CE$2),CE$3)-CE$2)/(CE$3-CE$2),1+9*(CE$3-MIN(MAX(Data_wide!$CH$127,CE$2),CE$3))/(CE$3-CE$2)),1),""))</f>
        <v/>
      </c>
      <c r="CF131" s="165">
        <f>IF(OR(CF$4=0,Data_wide!$CI$127=""),"",IFERROR(ROUND(IF(CF$4=1,1+9*(MIN(MAX(Data_wide!$CI$127,CF$2),CF$3)-CF$2)/(CF$3-CF$2),1+9*(CF$3-MIN(MAX(Data_wide!$CI$127,CF$2),CF$3))/(CF$3-CF$2)),1),""))</f>
        <v/>
      </c>
      <c r="CG131" s="165">
        <f>IF(OR(CG$4=0,Data_wide!$CJ$127=""),"",IFERROR(ROUND(IF(CG$4=1,1+9*(MIN(MAX(Data_wide!$CJ$127,CG$2),CG$3)-CG$2)/(CG$3-CG$2),1+9*(CG$3-MIN(MAX(Data_wide!$CJ$127,CG$2),CG$3))/(CG$3-CG$2)),1),""))</f>
        <v/>
      </c>
      <c r="CH131" s="165">
        <f>IF(OR(CH$4=0,Data_wide!$CK$127=""),"",IFERROR(ROUND(IF(CH$4=1,1+9*(MIN(MAX(Data_wide!$CK$127,CH$2),CH$3)-CH$2)/(CH$3-CH$2),1+9*(CH$3-MIN(MAX(Data_wide!$CK$127,CH$2),CH$3))/(CH$3-CH$2)),1),""))</f>
        <v/>
      </c>
      <c r="CI131" s="165">
        <f>IF(OR(CI$4=0,Data_wide!$CL$127=""),"",IFERROR(ROUND(IF(CI$4=1,1+9*(MIN(MAX(Data_wide!$CL$127,CI$2),CI$3)-CI$2)/(CI$3-CI$2),1+9*(CI$3-MIN(MAX(Data_wide!$CL$127,CI$2),CI$3))/(CI$3-CI$2)),1),""))</f>
        <v/>
      </c>
      <c r="CJ131" s="165">
        <f>IF(OR(CJ$4=0,Data_wide!$CM$127=""),"",IFERROR(ROUND(IF(CJ$4=1,1+9*(MIN(MAX(Data_wide!$CM$127,CJ$2),CJ$3)-CJ$2)/(CJ$3-CJ$2),1+9*(CJ$3-MIN(MAX(Data_wide!$CM$127,CJ$2),CJ$3))/(CJ$3-CJ$2)),1),""))</f>
        <v/>
      </c>
      <c r="CK131" s="165">
        <f>IF(OR(CK$4=0,Data_wide!$CN$127=""),"",IFERROR(ROUND(IF(CK$4=1,1+9*(MIN(MAX(Data_wide!$CN$127,CK$2),CK$3)-CK$2)/(CK$3-CK$2),1+9*(CK$3-MIN(MAX(Data_wide!$CN$127,CK$2),CK$3))/(CK$3-CK$2)),1),""))</f>
        <v/>
      </c>
      <c r="CL131" s="165">
        <f>IF(OR(CL$4=0,Data_wide!$CO$127=""),"",IFERROR(ROUND(IF(CL$4=1,1+9*(MIN(MAX(Data_wide!$CO$127,CL$2),CL$3)-CL$2)/(CL$3-CL$2),1+9*(CL$3-MIN(MAX(Data_wide!$CO$127,CL$2),CL$3))/(CL$3-CL$2)),1),""))</f>
        <v/>
      </c>
      <c r="CM131" s="165">
        <f>IF(OR(CM$4=0,Data_wide!$CP$127=""),"",IFERROR(ROUND(IF(CM$4=1,1+9*(MIN(MAX(Data_wide!$CP$127,CM$2),CM$3)-CM$2)/(CM$3-CM$2),1+9*(CM$3-MIN(MAX(Data_wide!$CP$127,CM$2),CM$3))/(CM$3-CM$2)),1),""))</f>
        <v/>
      </c>
      <c r="CN131" s="165">
        <f>IF(OR(CN$4=0,Data_wide!$CQ$127=""),"",IFERROR(ROUND(IF(CN$4=1,1+9*(MIN(MAX(Data_wide!$CQ$127,CN$2),CN$3)-CN$2)/(CN$3-CN$2),1+9*(CN$3-MIN(MAX(Data_wide!$CQ$127,CN$2),CN$3))/(CN$3-CN$2)),1),""))</f>
        <v/>
      </c>
      <c r="CO131" s="165">
        <f>IF(OR(CO$4=0,Data_wide!$CR$127=""),"",IFERROR(ROUND(IF(CO$4=1,1+9*(MIN(MAX(Data_wide!$CR$127,CO$2),CO$3)-CO$2)/(CO$3-CO$2),1+9*(CO$3-MIN(MAX(Data_wide!$CR$127,CO$2),CO$3))/(CO$3-CO$2)),1),""))</f>
        <v/>
      </c>
    </row>
    <row r="132" ht="14" customHeight="1">
      <c r="A132" s="161" t="inlineStr">
        <is>
          <t>MUS</t>
        </is>
      </c>
      <c r="B132" s="161" t="inlineStr">
        <is>
          <t>Mauritius</t>
        </is>
      </c>
      <c r="C132" s="165">
        <f>IF(OR(C$4=0,Data_wide!$F$128=""),"",IFERROR(ROUND(IF(C$4=1,1+9*(MIN(MAX(Data_wide!$F$128,C$2),C$3)-C$2)/(C$3-C$2),1+9*(C$3-MIN(MAX(Data_wide!$F$128,C$2),C$3))/(C$3-C$2)),1),""))</f>
        <v/>
      </c>
      <c r="D132" s="165">
        <f>IF(OR(D$4=0,Data_wide!$G$128=""),"",IFERROR(ROUND(IF(D$4=1,1+9*(MIN(MAX(Data_wide!$G$128,D$2),D$3)-D$2)/(D$3-D$2),1+9*(D$3-MIN(MAX(Data_wide!$G$128,D$2),D$3))/(D$3-D$2)),1),""))</f>
        <v/>
      </c>
      <c r="E132" s="165">
        <f>IF(OR(E$4=0,Data_wide!$H$128=""),"",IFERROR(ROUND(IF(E$4=1,1+9*(MIN(MAX(Data_wide!$H$128,E$2),E$3)-E$2)/(E$3-E$2),1+9*(E$3-MIN(MAX(Data_wide!$H$128,E$2),E$3))/(E$3-E$2)),1),""))</f>
        <v/>
      </c>
      <c r="F132" s="165">
        <f>IF(OR(F$4=0,Data_wide!$I$128=""),"",IFERROR(ROUND(IF(F$4=1,1+9*(MIN(MAX(Data_wide!$I$128,F$2),F$3)-F$2)/(F$3-F$2),1+9*(F$3-MIN(MAX(Data_wide!$I$128,F$2),F$3))/(F$3-F$2)),1),""))</f>
        <v/>
      </c>
      <c r="G132" s="165">
        <f>IF(OR(G$4=0,Data_wide!$J$128=""),"",IFERROR(ROUND(IF(G$4=1,1+9*(MIN(MAX(Data_wide!$J$128,G$2),G$3)-G$2)/(G$3-G$2),1+9*(G$3-MIN(MAX(Data_wide!$J$128,G$2),G$3))/(G$3-G$2)),1),""))</f>
        <v/>
      </c>
      <c r="H132" s="165">
        <f>IF(OR(H$4=0,Data_wide!$K$128=""),"",IFERROR(ROUND(IF(H$4=1,1+9*(MIN(MAX(Data_wide!$K$128,H$2),H$3)-H$2)/(H$3-H$2),1+9*(H$3-MIN(MAX(Data_wide!$K$128,H$2),H$3))/(H$3-H$2)),1),""))</f>
        <v/>
      </c>
      <c r="I132" s="165">
        <f>IF(OR(I$4=0,Data_wide!$L$128=""),"",IFERROR(ROUND(IF(I$4=1,1+9*(MIN(MAX(Data_wide!$L$128,I$2),I$3)-I$2)/(I$3-I$2),1+9*(I$3-MIN(MAX(Data_wide!$L$128,I$2),I$3))/(I$3-I$2)),1),""))</f>
        <v/>
      </c>
      <c r="J132" s="165">
        <f>IF(OR(J$4=0,Data_wide!$M$128=""),"",IFERROR(ROUND(IF(J$4=1,1+9*(MIN(MAX(Data_wide!$M$128,J$2),J$3)-J$2)/(J$3-J$2),1+9*(J$3-MIN(MAX(Data_wide!$M$128,J$2),J$3))/(J$3-J$2)),1),""))</f>
        <v/>
      </c>
      <c r="K132" s="165">
        <f>IF(OR(K$4=0,Data_wide!$N$128=""),"",IFERROR(ROUND(IF(K$4=1,1+9*(MIN(MAX(Data_wide!$N$128,K$2),K$3)-K$2)/(K$3-K$2),1+9*(K$3-MIN(MAX(Data_wide!$N$128,K$2),K$3))/(K$3-K$2)),1),""))</f>
        <v/>
      </c>
      <c r="L132" s="165">
        <f>IF(OR(L$4=0,Data_wide!$O$128=""),"",IFERROR(ROUND(IF(L$4=1,1+9*(MIN(MAX(Data_wide!$O$128,L$2),L$3)-L$2)/(L$3-L$2),1+9*(L$3-MIN(MAX(Data_wide!$O$128,L$2),L$3))/(L$3-L$2)),1),""))</f>
        <v/>
      </c>
      <c r="M132" s="165">
        <f>IF(OR(M$4=0,Data_wide!$P$128=""),"",IFERROR(ROUND(IF(M$4=1,1+9*(MIN(MAX(Data_wide!$P$128,M$2),M$3)-M$2)/(M$3-M$2),1+9*(M$3-MIN(MAX(Data_wide!$P$128,M$2),M$3))/(M$3-M$2)),1),""))</f>
        <v/>
      </c>
      <c r="N132" s="165">
        <f>IF(OR(N$4=0,Data_wide!$Q$128=""),"",IFERROR(ROUND(IF(N$4=1,1+9*(MIN(MAX(Data_wide!$Q$128,N$2),N$3)-N$2)/(N$3-N$2),1+9*(N$3-MIN(MAX(Data_wide!$Q$128,N$2),N$3))/(N$3-N$2)),1),""))</f>
        <v/>
      </c>
      <c r="O132" s="165">
        <f>IF(OR(O$4=0,Data_wide!$R$128=""),"",IFERROR(ROUND(IF(O$4=1,1+9*(MIN(MAX(Data_wide!$R$128,O$2),O$3)-O$2)/(O$3-O$2),1+9*(O$3-MIN(MAX(Data_wide!$R$128,O$2),O$3))/(O$3-O$2)),1),""))</f>
        <v/>
      </c>
      <c r="P132" s="165">
        <f>IF(OR(P$4=0,Data_wide!$S$128=""),"",IFERROR(ROUND(IF(P$4=1,1+9*(MIN(MAX(Data_wide!$S$128,P$2),P$3)-P$2)/(P$3-P$2),1+9*(P$3-MIN(MAX(Data_wide!$S$128,P$2),P$3))/(P$3-P$2)),1),""))</f>
        <v/>
      </c>
      <c r="Q132" s="165">
        <f>IF(OR(Q$4=0,Data_wide!$T$128=""),"",IFERROR(ROUND(IF(Q$4=1,1+9*(MIN(MAX(Data_wide!$T$128,Q$2),Q$3)-Q$2)/(Q$3-Q$2),1+9*(Q$3-MIN(MAX(Data_wide!$T$128,Q$2),Q$3))/(Q$3-Q$2)),1),""))</f>
        <v/>
      </c>
      <c r="R132" s="165">
        <f>IF(OR(R$4=0,Data_wide!$U$128=""),"",IFERROR(ROUND(IF(R$4=1,1+9*(MIN(MAX(Data_wide!$U$128,R$2),R$3)-R$2)/(R$3-R$2),1+9*(R$3-MIN(MAX(Data_wide!$U$128,R$2),R$3))/(R$3-R$2)),1),""))</f>
        <v/>
      </c>
      <c r="S132" s="165">
        <f>IF(OR(S$4=0,Data_wide!$V$128=""),"",IFERROR(ROUND(IF(S$4=1,1+9*(MIN(MAX(Data_wide!$V$128,S$2),S$3)-S$2)/(S$3-S$2),1+9*(S$3-MIN(MAX(Data_wide!$V$128,S$2),S$3))/(S$3-S$2)),1),""))</f>
        <v/>
      </c>
      <c r="T132" s="165">
        <f>IF(OR(T$4=0,Data_wide!$W$128=""),"",IFERROR(ROUND(IF(T$4=1,1+9*(MIN(MAX(Data_wide!$W$128,T$2),T$3)-T$2)/(T$3-T$2),1+9*(T$3-MIN(MAX(Data_wide!$W$128,T$2),T$3))/(T$3-T$2)),1),""))</f>
        <v/>
      </c>
      <c r="U132" s="165">
        <f>IF(OR(U$4=0,Data_wide!$X$128=""),"",IFERROR(ROUND(IF(U$4=1,1+9*(MIN(MAX(Data_wide!$X$128,U$2),U$3)-U$2)/(U$3-U$2),1+9*(U$3-MIN(MAX(Data_wide!$X$128,U$2),U$3))/(U$3-U$2)),1),""))</f>
        <v/>
      </c>
      <c r="V132" s="165">
        <f>IF(OR(V$4=0,Data_wide!$Y$128=""),"",IFERROR(ROUND(IF(V$4=1,1+9*(MIN(MAX(Data_wide!$Y$128,V$2),V$3)-V$2)/(V$3-V$2),1+9*(V$3-MIN(MAX(Data_wide!$Y$128,V$2),V$3))/(V$3-V$2)),1),""))</f>
        <v/>
      </c>
      <c r="W132" s="165">
        <f>IF(OR(W$4=0,Data_wide!$Z$128=""),"",IFERROR(ROUND(IF(W$4=1,1+9*(MIN(MAX(Data_wide!$Z$128,W$2),W$3)-W$2)/(W$3-W$2),1+9*(W$3-MIN(MAX(Data_wide!$Z$128,W$2),W$3))/(W$3-W$2)),1),""))</f>
        <v/>
      </c>
      <c r="X132" s="165">
        <f>IF(OR(X$4=0,Data_wide!$AA$128=""),"",IFERROR(ROUND(IF(X$4=1,1+9*(MIN(MAX(Data_wide!$AA$128,X$2),X$3)-X$2)/(X$3-X$2),1+9*(X$3-MIN(MAX(Data_wide!$AA$128,X$2),X$3))/(X$3-X$2)),1),""))</f>
        <v/>
      </c>
      <c r="Y132" s="165">
        <f>IF(OR(Y$4=0,Data_wide!$AB$128=""),"",IFERROR(ROUND(IF(Y$4=1,1+9*(MIN(MAX(Data_wide!$AB$128,Y$2),Y$3)-Y$2)/(Y$3-Y$2),1+9*(Y$3-MIN(MAX(Data_wide!$AB$128,Y$2),Y$3))/(Y$3-Y$2)),1),""))</f>
        <v/>
      </c>
      <c r="Z132" s="165">
        <f>IF(OR(Z$4=0,Data_wide!$AC$128=""),"",IFERROR(ROUND(IF(Z$4=1,1+9*(MIN(MAX(Data_wide!$AC$128,Z$2),Z$3)-Z$2)/(Z$3-Z$2),1+9*(Z$3-MIN(MAX(Data_wide!$AC$128,Z$2),Z$3))/(Z$3-Z$2)),1),""))</f>
        <v/>
      </c>
      <c r="AA132" s="165">
        <f>IF(OR(AA$4=0,Data_wide!$AD$128=""),"",IFERROR(ROUND(IF(AA$4=1,1+9*(MIN(MAX(Data_wide!$AD$128,AA$2),AA$3)-AA$2)/(AA$3-AA$2),1+9*(AA$3-MIN(MAX(Data_wide!$AD$128,AA$2),AA$3))/(AA$3-AA$2)),1),""))</f>
        <v/>
      </c>
      <c r="AB132" s="165">
        <f>IF(OR(AB$4=0,Data_wide!$AE$128=""),"",IFERROR(ROUND(IF(AB$4=1,1+9*(MIN(MAX(Data_wide!$AE$128,AB$2),AB$3)-AB$2)/(AB$3-AB$2),1+9*(AB$3-MIN(MAX(Data_wide!$AE$128,AB$2),AB$3))/(AB$3-AB$2)),1),""))</f>
        <v/>
      </c>
      <c r="AC132" s="165">
        <f>IF(OR(AC$4=0,Data_wide!$AF$128=""),"",IFERROR(ROUND(IF(AC$4=1,1+9*(MIN(MAX(Data_wide!$AF$128,AC$2),AC$3)-AC$2)/(AC$3-AC$2),1+9*(AC$3-MIN(MAX(Data_wide!$AF$128,AC$2),AC$3))/(AC$3-AC$2)),1),""))</f>
        <v/>
      </c>
      <c r="AD132" s="165">
        <f>IF(OR(AD$4=0,Data_wide!$AG$128=""),"",IFERROR(ROUND(IF(AD$4=1,1+9*(MIN(MAX(Data_wide!$AG$128,AD$2),AD$3)-AD$2)/(AD$3-AD$2),1+9*(AD$3-MIN(MAX(Data_wide!$AG$128,AD$2),AD$3))/(AD$3-AD$2)),1),""))</f>
        <v/>
      </c>
      <c r="AE132" s="165">
        <f>IF(OR(AE$4=0,Data_wide!$AH$128=""),"",IFERROR(ROUND(IF(AE$4=1,1+9*(MIN(MAX(Data_wide!$AH$128,AE$2),AE$3)-AE$2)/(AE$3-AE$2),1+9*(AE$3-MIN(MAX(Data_wide!$AH$128,AE$2),AE$3))/(AE$3-AE$2)),1),""))</f>
        <v/>
      </c>
      <c r="AF132" s="165">
        <f>IF(OR(AF$4=0,Data_wide!$AI$128=""),"",IFERROR(ROUND(IF(AF$4=1,1+9*(MIN(MAX(Data_wide!$AI$128,AF$2),AF$3)-AF$2)/(AF$3-AF$2),1+9*(AF$3-MIN(MAX(Data_wide!$AI$128,AF$2),AF$3))/(AF$3-AF$2)),1),""))</f>
        <v/>
      </c>
      <c r="AG132" s="165">
        <f>IF(OR(AG$4=0,Data_wide!$AJ$128=""),"",IFERROR(ROUND(IF(AG$4=1,1+9*(MIN(MAX(Data_wide!$AJ$128,AG$2),AG$3)-AG$2)/(AG$3-AG$2),1+9*(AG$3-MIN(MAX(Data_wide!$AJ$128,AG$2),AG$3))/(AG$3-AG$2)),1),""))</f>
        <v/>
      </c>
      <c r="AH132" s="165">
        <f>IF(OR(AH$4=0,Data_wide!$AK$128=""),"",IFERROR(ROUND(IF(AH$4=1,1+9*(MIN(MAX(Data_wide!$AK$128,AH$2),AH$3)-AH$2)/(AH$3-AH$2),1+9*(AH$3-MIN(MAX(Data_wide!$AK$128,AH$2),AH$3))/(AH$3-AH$2)),1),""))</f>
        <v/>
      </c>
      <c r="AI132" s="165">
        <f>IF(OR(AI$4=0,Data_wide!$AL$128=""),"",IFERROR(ROUND(IF(AI$4=1,1+9*(MIN(MAX(Data_wide!$AL$128,AI$2),AI$3)-AI$2)/(AI$3-AI$2),1+9*(AI$3-MIN(MAX(Data_wide!$AL$128,AI$2),AI$3))/(AI$3-AI$2)),1),""))</f>
        <v/>
      </c>
      <c r="AJ132" s="165">
        <f>IF(OR(AJ$4=0,Data_wide!$AM$128=""),"",IFERROR(ROUND(IF(AJ$4=1,1+9*(MIN(MAX(Data_wide!$AM$128,AJ$2),AJ$3)-AJ$2)/(AJ$3-AJ$2),1+9*(AJ$3-MIN(MAX(Data_wide!$AM$128,AJ$2),AJ$3))/(AJ$3-AJ$2)),1),""))</f>
        <v/>
      </c>
      <c r="AK132" s="165">
        <f>IF(OR(AK$4=0,Data_wide!$AN$128=""),"",IFERROR(ROUND(IF(AK$4=1,1+9*(MIN(MAX(Data_wide!$AN$128,AK$2),AK$3)-AK$2)/(AK$3-AK$2),1+9*(AK$3-MIN(MAX(Data_wide!$AN$128,AK$2),AK$3))/(AK$3-AK$2)),1),""))</f>
        <v/>
      </c>
      <c r="AL132" s="165">
        <f>IF(OR(AL$4=0,Data_wide!$AO$128=""),"",IFERROR(ROUND(IF(AL$4=1,1+9*(MIN(MAX(Data_wide!$AO$128,AL$2),AL$3)-AL$2)/(AL$3-AL$2),1+9*(AL$3-MIN(MAX(Data_wide!$AO$128,AL$2),AL$3))/(AL$3-AL$2)),1),""))</f>
        <v/>
      </c>
      <c r="AM132" s="165">
        <f>IF(OR(AM$4=0,Data_wide!$AP$128=""),"",IFERROR(ROUND(IF(AM$4=1,1+9*(MIN(MAX(Data_wide!$AP$128,AM$2),AM$3)-AM$2)/(AM$3-AM$2),1+9*(AM$3-MIN(MAX(Data_wide!$AP$128,AM$2),AM$3))/(AM$3-AM$2)),1),""))</f>
        <v/>
      </c>
      <c r="AN132" s="165">
        <f>IF(OR(AN$4=0,Data_wide!$AQ$128=""),"",IFERROR(ROUND(IF(AN$4=1,1+9*(MIN(MAX(Data_wide!$AQ$128,AN$2),AN$3)-AN$2)/(AN$3-AN$2),1+9*(AN$3-MIN(MAX(Data_wide!$AQ$128,AN$2),AN$3))/(AN$3-AN$2)),1),""))</f>
        <v/>
      </c>
      <c r="AO132" s="165">
        <f>IF(OR(AO$4=0,Data_wide!$AR$128=""),"",IFERROR(ROUND(IF(AO$4=1,1+9*(MIN(MAX(Data_wide!$AR$128,AO$2),AO$3)-AO$2)/(AO$3-AO$2),1+9*(AO$3-MIN(MAX(Data_wide!$AR$128,AO$2),AO$3))/(AO$3-AO$2)),1),""))</f>
        <v/>
      </c>
      <c r="AP132" s="165">
        <f>IF(OR(AP$4=0,Data_wide!$AS$128=""),"",IFERROR(ROUND(IF(AP$4=1,1+9*(MIN(MAX(Data_wide!$AS$128,AP$2),AP$3)-AP$2)/(AP$3-AP$2),1+9*(AP$3-MIN(MAX(Data_wide!$AS$128,AP$2),AP$3))/(AP$3-AP$2)),1),""))</f>
        <v/>
      </c>
      <c r="AQ132" s="165">
        <f>IF(OR(AQ$4=0,Data_wide!$AT$128=""),"",IFERROR(ROUND(IF(AQ$4=1,1+9*(MIN(MAX(Data_wide!$AT$128,AQ$2),AQ$3)-AQ$2)/(AQ$3-AQ$2),1+9*(AQ$3-MIN(MAX(Data_wide!$AT$128,AQ$2),AQ$3))/(AQ$3-AQ$2)),1),""))</f>
        <v/>
      </c>
      <c r="AR132" s="165">
        <f>IF(OR(AR$4=0,Data_wide!$AU$128=""),"",IFERROR(ROUND(IF(AR$4=1,1+9*(MIN(MAX(Data_wide!$AU$128,AR$2),AR$3)-AR$2)/(AR$3-AR$2),1+9*(AR$3-MIN(MAX(Data_wide!$AU$128,AR$2),AR$3))/(AR$3-AR$2)),1),""))</f>
        <v/>
      </c>
      <c r="AS132" s="165">
        <f>IF(OR(AS$4=0,Data_wide!$AV$128=""),"",IFERROR(ROUND(IF(AS$4=1,1+9*(MIN(MAX(Data_wide!$AV$128,AS$2),AS$3)-AS$2)/(AS$3-AS$2),1+9*(AS$3-MIN(MAX(Data_wide!$AV$128,AS$2),AS$3))/(AS$3-AS$2)),1),""))</f>
        <v/>
      </c>
      <c r="AT132" s="165">
        <f>IF(OR(AT$4=0,Data_wide!$AW$128=""),"",IFERROR(ROUND(IF(AT$4=1,1+9*(MIN(MAX(Data_wide!$AW$128,AT$2),AT$3)-AT$2)/(AT$3-AT$2),1+9*(AT$3-MIN(MAX(Data_wide!$AW$128,AT$2),AT$3))/(AT$3-AT$2)),1),""))</f>
        <v/>
      </c>
      <c r="AU132" s="165">
        <f>IF(OR(AU$4=0,Data_wide!$AX$128=""),"",IFERROR(ROUND(IF(AU$4=1,1+9*(MIN(MAX(Data_wide!$AX$128,AU$2),AU$3)-AU$2)/(AU$3-AU$2),1+9*(AU$3-MIN(MAX(Data_wide!$AX$128,AU$2),AU$3))/(AU$3-AU$2)),1),""))</f>
        <v/>
      </c>
      <c r="AV132" s="165">
        <f>IF(OR(AV$4=0,Data_wide!$AY$128=""),"",IFERROR(ROUND(IF(AV$4=1,1+9*(MIN(MAX(Data_wide!$AY$128,AV$2),AV$3)-AV$2)/(AV$3-AV$2),1+9*(AV$3-MIN(MAX(Data_wide!$AY$128,AV$2),AV$3))/(AV$3-AV$2)),1),""))</f>
        <v/>
      </c>
      <c r="AW132" s="165">
        <f>IF(OR(AW$4=0,Data_wide!$AZ$128=""),"",IFERROR(ROUND(IF(AW$4=1,1+9*(MIN(MAX(Data_wide!$AZ$128,AW$2),AW$3)-AW$2)/(AW$3-AW$2),1+9*(AW$3-MIN(MAX(Data_wide!$AZ$128,AW$2),AW$3))/(AW$3-AW$2)),1),""))</f>
        <v/>
      </c>
      <c r="AX132" s="165">
        <f>IF(OR(AX$4=0,Data_wide!$BA$128=""),"",IFERROR(ROUND(IF(AX$4=1,1+9*(MIN(MAX(Data_wide!$BA$128,AX$2),AX$3)-AX$2)/(AX$3-AX$2),1+9*(AX$3-MIN(MAX(Data_wide!$BA$128,AX$2),AX$3))/(AX$3-AX$2)),1),""))</f>
        <v/>
      </c>
      <c r="AY132" s="165">
        <f>IF(OR(AY$4=0,Data_wide!$BB$128=""),"",IFERROR(ROUND(IF(AY$4=1,1+9*(MIN(MAX(Data_wide!$BB$128,AY$2),AY$3)-AY$2)/(AY$3-AY$2),1+9*(AY$3-MIN(MAX(Data_wide!$BB$128,AY$2),AY$3))/(AY$3-AY$2)),1),""))</f>
        <v/>
      </c>
      <c r="AZ132" s="165">
        <f>IF(OR(AZ$4=0,Data_wide!$BC$128=""),"",IFERROR(ROUND(IF(AZ$4=1,1+9*(MIN(MAX(Data_wide!$BC$128,AZ$2),AZ$3)-AZ$2)/(AZ$3-AZ$2),1+9*(AZ$3-MIN(MAX(Data_wide!$BC$128,AZ$2),AZ$3))/(AZ$3-AZ$2)),1),""))</f>
        <v/>
      </c>
      <c r="BA132" s="165">
        <f>IF(OR(BA$4=0,Data_wide!$BD$128=""),"",IFERROR(ROUND(IF(BA$4=1,1+9*(MIN(MAX(Data_wide!$BD$128,BA$2),BA$3)-BA$2)/(BA$3-BA$2),1+9*(BA$3-MIN(MAX(Data_wide!$BD$128,BA$2),BA$3))/(BA$3-BA$2)),1),""))</f>
        <v/>
      </c>
      <c r="BB132" s="165">
        <f>IF(OR(BB$4=0,Data_wide!$BE$128=""),"",IFERROR(ROUND(IF(BB$4=1,1+9*(MIN(MAX(Data_wide!$BE$128,BB$2),BB$3)-BB$2)/(BB$3-BB$2),1+9*(BB$3-MIN(MAX(Data_wide!$BE$128,BB$2),BB$3))/(BB$3-BB$2)),1),""))</f>
        <v/>
      </c>
      <c r="BC132" s="165">
        <f>IF(OR(BC$4=0,Data_wide!$BF$128=""),"",IFERROR(ROUND(IF(BC$4=1,1+9*(MIN(MAX(Data_wide!$BF$128,BC$2),BC$3)-BC$2)/(BC$3-BC$2),1+9*(BC$3-MIN(MAX(Data_wide!$BF$128,BC$2),BC$3))/(BC$3-BC$2)),1),""))</f>
        <v/>
      </c>
      <c r="BD132" s="165">
        <f>IF(OR(BD$4=0,Data_wide!$BG$128=""),"",IFERROR(ROUND(IF(BD$4=1,1+9*(MIN(MAX(Data_wide!$BG$128,BD$2),BD$3)-BD$2)/(BD$3-BD$2),1+9*(BD$3-MIN(MAX(Data_wide!$BG$128,BD$2),BD$3))/(BD$3-BD$2)),1),""))</f>
        <v/>
      </c>
      <c r="BE132" s="165">
        <f>IF(OR(BE$4=0,Data_wide!$BH$128=""),"",IFERROR(ROUND(IF(BE$4=1,1+9*(MIN(MAX(Data_wide!$BH$128,BE$2),BE$3)-BE$2)/(BE$3-BE$2),1+9*(BE$3-MIN(MAX(Data_wide!$BH$128,BE$2),BE$3))/(BE$3-BE$2)),1),""))</f>
        <v/>
      </c>
      <c r="BF132" s="165">
        <f>IF(OR(BF$4=0,Data_wide!$BI$128=""),"",IFERROR(ROUND(IF(BF$4=1,1+9*(MIN(MAX(Data_wide!$BI$128,BF$2),BF$3)-BF$2)/(BF$3-BF$2),1+9*(BF$3-MIN(MAX(Data_wide!$BI$128,BF$2),BF$3))/(BF$3-BF$2)),1),""))</f>
        <v/>
      </c>
      <c r="BG132" s="165">
        <f>IF(OR(BG$4=0,Data_wide!$BJ$128=""),"",IFERROR(ROUND(IF(BG$4=1,1+9*(MIN(MAX(Data_wide!$BJ$128,BG$2),BG$3)-BG$2)/(BG$3-BG$2),1+9*(BG$3-MIN(MAX(Data_wide!$BJ$128,BG$2),BG$3))/(BG$3-BG$2)),1),""))</f>
        <v/>
      </c>
      <c r="BH132" s="165">
        <f>IF(OR(BH$4=0,Data_wide!$BK$128=""),"",IFERROR(ROUND(IF(BH$4=1,1+9*(MIN(MAX(Data_wide!$BK$128,BH$2),BH$3)-BH$2)/(BH$3-BH$2),1+9*(BH$3-MIN(MAX(Data_wide!$BK$128,BH$2),BH$3))/(BH$3-BH$2)),1),""))</f>
        <v/>
      </c>
      <c r="BI132" s="165">
        <f>IF(OR(BI$4=0,Data_wide!$BL$128=""),"",IFERROR(ROUND(IF(BI$4=1,1+9*(MIN(MAX(Data_wide!$BL$128,BI$2),BI$3)-BI$2)/(BI$3-BI$2),1+9*(BI$3-MIN(MAX(Data_wide!$BL$128,BI$2),BI$3))/(BI$3-BI$2)),1),""))</f>
        <v/>
      </c>
      <c r="BJ132" s="165">
        <f>IF(OR(BJ$4=0,Data_wide!$BM$128=""),"",IFERROR(ROUND(IF(BJ$4=1,1+9*(MIN(MAX(Data_wide!$BM$128,BJ$2),BJ$3)-BJ$2)/(BJ$3-BJ$2),1+9*(BJ$3-MIN(MAX(Data_wide!$BM$128,BJ$2),BJ$3))/(BJ$3-BJ$2)),1),""))</f>
        <v/>
      </c>
      <c r="BK132" s="165">
        <f>IF(OR(BK$4=0,Data_wide!$BN$128=""),"",IFERROR(ROUND(IF(BK$4=1,1+9*(MIN(MAX(Data_wide!$BN$128,BK$2),BK$3)-BK$2)/(BK$3-BK$2),1+9*(BK$3-MIN(MAX(Data_wide!$BN$128,BK$2),BK$3))/(BK$3-BK$2)),1),""))</f>
        <v/>
      </c>
      <c r="BL132" s="165">
        <f>IF(OR(BL$4=0,Data_wide!$BO$128=""),"",IFERROR(ROUND(IF(BL$4=1,1+9*(MIN(MAX(Data_wide!$BO$128,BL$2),BL$3)-BL$2)/(BL$3-BL$2),1+9*(BL$3-MIN(MAX(Data_wide!$BO$128,BL$2),BL$3))/(BL$3-BL$2)),1),""))</f>
        <v/>
      </c>
      <c r="BM132" s="165">
        <f>IF(OR(BM$4=0,Data_wide!$BP$128=""),"",IFERROR(ROUND(IF(BM$4=1,1+9*(MIN(MAX(Data_wide!$BP$128,BM$2),BM$3)-BM$2)/(BM$3-BM$2),1+9*(BM$3-MIN(MAX(Data_wide!$BP$128,BM$2),BM$3))/(BM$3-BM$2)),1),""))</f>
        <v/>
      </c>
      <c r="BN132" s="165">
        <f>IF(OR(BN$4=0,Data_wide!$BQ$128=""),"",IFERROR(ROUND(IF(BN$4=1,1+9*(MIN(MAX(Data_wide!$BQ$128,BN$2),BN$3)-BN$2)/(BN$3-BN$2),1+9*(BN$3-MIN(MAX(Data_wide!$BQ$128,BN$2),BN$3))/(BN$3-BN$2)),1),""))</f>
        <v/>
      </c>
      <c r="BO132" s="165">
        <f>IF(OR(BO$4=0,Data_wide!$BR$128=""),"",IFERROR(ROUND(IF(BO$4=1,1+9*(MIN(MAX(Data_wide!$BR$128,BO$2),BO$3)-BO$2)/(BO$3-BO$2),1+9*(BO$3-MIN(MAX(Data_wide!$BR$128,BO$2),BO$3))/(BO$3-BO$2)),1),""))</f>
        <v/>
      </c>
      <c r="BP132" s="165">
        <f>IF(OR(BP$4=0,Data_wide!$BS$128=""),"",IFERROR(ROUND(IF(BP$4=1,1+9*(MIN(MAX(Data_wide!$BS$128,BP$2),BP$3)-BP$2)/(BP$3-BP$2),1+9*(BP$3-MIN(MAX(Data_wide!$BS$128,BP$2),BP$3))/(BP$3-BP$2)),1),""))</f>
        <v/>
      </c>
      <c r="BQ132" s="165">
        <f>IF(OR(BQ$4=0,Data_wide!$BT$128=""),"",IFERROR(ROUND(IF(BQ$4=1,1+9*(MIN(MAX(Data_wide!$BT$128,BQ$2),BQ$3)-BQ$2)/(BQ$3-BQ$2),1+9*(BQ$3-MIN(MAX(Data_wide!$BT$128,BQ$2),BQ$3))/(BQ$3-BQ$2)),1),""))</f>
        <v/>
      </c>
      <c r="BR132" s="165">
        <f>IF(OR(BR$4=0,Data_wide!$BU$128=""),"",IFERROR(ROUND(IF(BR$4=1,1+9*(MIN(MAX(Data_wide!$BU$128,BR$2),BR$3)-BR$2)/(BR$3-BR$2),1+9*(BR$3-MIN(MAX(Data_wide!$BU$128,BR$2),BR$3))/(BR$3-BR$2)),1),""))</f>
        <v/>
      </c>
      <c r="BS132" s="165">
        <f>IF(OR(BS$4=0,Data_wide!$BV$128=""),"",IFERROR(ROUND(IF(BS$4=1,1+9*(MIN(MAX(Data_wide!$BV$128,BS$2),BS$3)-BS$2)/(BS$3-BS$2),1+9*(BS$3-MIN(MAX(Data_wide!$BV$128,BS$2),BS$3))/(BS$3-BS$2)),1),""))</f>
        <v/>
      </c>
      <c r="BT132" s="165">
        <f>IF(OR(BT$4=0,Data_wide!$BW$128=""),"",IFERROR(ROUND(IF(BT$4=1,1+9*(MIN(MAX(Data_wide!$BW$128,BT$2),BT$3)-BT$2)/(BT$3-BT$2),1+9*(BT$3-MIN(MAX(Data_wide!$BW$128,BT$2),BT$3))/(BT$3-BT$2)),1),""))</f>
        <v/>
      </c>
      <c r="BU132" s="165">
        <f>IF(OR(BU$4=0,Data_wide!$BX$128=""),"",IFERROR(ROUND(IF(BU$4=1,1+9*(MIN(MAX(Data_wide!$BX$128,BU$2),BU$3)-BU$2)/(BU$3-BU$2),1+9*(BU$3-MIN(MAX(Data_wide!$BX$128,BU$2),BU$3))/(BU$3-BU$2)),1),""))</f>
        <v/>
      </c>
      <c r="BV132" s="165">
        <f>IF(OR(BV$4=0,Data_wide!$BY$128=""),"",IFERROR(ROUND(IF(BV$4=1,1+9*(MIN(MAX(Data_wide!$BY$128,BV$2),BV$3)-BV$2)/(BV$3-BV$2),1+9*(BV$3-MIN(MAX(Data_wide!$BY$128,BV$2),BV$3))/(BV$3-BV$2)),1),""))</f>
        <v/>
      </c>
      <c r="BW132" s="165">
        <f>IF(OR(BW$4=0,Data_wide!$BZ$128=""),"",IFERROR(ROUND(IF(BW$4=1,1+9*(MIN(MAX(Data_wide!$BZ$128,BW$2),BW$3)-BW$2)/(BW$3-BW$2),1+9*(BW$3-MIN(MAX(Data_wide!$BZ$128,BW$2),BW$3))/(BW$3-BW$2)),1),""))</f>
        <v/>
      </c>
      <c r="BX132" s="165">
        <f>IF(OR(BX$4=0,Data_wide!$CA$128=""),"",IFERROR(ROUND(IF(BX$4=1,1+9*(MIN(MAX(Data_wide!$CA$128,BX$2),BX$3)-BX$2)/(BX$3-BX$2),1+9*(BX$3-MIN(MAX(Data_wide!$CA$128,BX$2),BX$3))/(BX$3-BX$2)),1),""))</f>
        <v/>
      </c>
      <c r="BY132" s="165">
        <f>IF(OR(BY$4=0,Data_wide!$CB$128=""),"",IFERROR(ROUND(IF(BY$4=1,1+9*(MIN(MAX(Data_wide!$CB$128,BY$2),BY$3)-BY$2)/(BY$3-BY$2),1+9*(BY$3-MIN(MAX(Data_wide!$CB$128,BY$2),BY$3))/(BY$3-BY$2)),1),""))</f>
        <v/>
      </c>
      <c r="BZ132" s="165">
        <f>IF(OR(BZ$4=0,Data_wide!$CC$128=""),"",IFERROR(ROUND(IF(BZ$4=1,1+9*(MIN(MAX(Data_wide!$CC$128,BZ$2),BZ$3)-BZ$2)/(BZ$3-BZ$2),1+9*(BZ$3-MIN(MAX(Data_wide!$CC$128,BZ$2),BZ$3))/(BZ$3-BZ$2)),1),""))</f>
        <v/>
      </c>
      <c r="CA132" s="165">
        <f>IF(OR(CA$4=0,Data_wide!$CD$128=""),"",IFERROR(ROUND(IF(CA$4=1,1+9*(MIN(MAX(Data_wide!$CD$128,CA$2),CA$3)-CA$2)/(CA$3-CA$2),1+9*(CA$3-MIN(MAX(Data_wide!$CD$128,CA$2),CA$3))/(CA$3-CA$2)),1),""))</f>
        <v/>
      </c>
      <c r="CB132" s="165">
        <f>IF(OR(CB$4=0,Data_wide!$CE$128=""),"",IFERROR(ROUND(IF(CB$4=1,1+9*(MIN(MAX(Data_wide!$CE$128,CB$2),CB$3)-CB$2)/(CB$3-CB$2),1+9*(CB$3-MIN(MAX(Data_wide!$CE$128,CB$2),CB$3))/(CB$3-CB$2)),1),""))</f>
        <v/>
      </c>
      <c r="CC132" s="165">
        <f>IF(OR(CC$4=0,Data_wide!$CF$128=""),"",IFERROR(ROUND(IF(CC$4=1,1+9*(MIN(MAX(Data_wide!$CF$128,CC$2),CC$3)-CC$2)/(CC$3-CC$2),1+9*(CC$3-MIN(MAX(Data_wide!$CF$128,CC$2),CC$3))/(CC$3-CC$2)),1),""))</f>
        <v/>
      </c>
      <c r="CD132" s="165">
        <f>IF(OR(CD$4=0,Data_wide!$CG$128=""),"",IFERROR(ROUND(IF(CD$4=1,1+9*(MIN(MAX(Data_wide!$CG$128,CD$2),CD$3)-CD$2)/(CD$3-CD$2),1+9*(CD$3-MIN(MAX(Data_wide!$CG$128,CD$2),CD$3))/(CD$3-CD$2)),1),""))</f>
        <v/>
      </c>
      <c r="CE132" s="165">
        <f>IF(OR(CE$4=0,Data_wide!$CH$128=""),"",IFERROR(ROUND(IF(CE$4=1,1+9*(MIN(MAX(Data_wide!$CH$128,CE$2),CE$3)-CE$2)/(CE$3-CE$2),1+9*(CE$3-MIN(MAX(Data_wide!$CH$128,CE$2),CE$3))/(CE$3-CE$2)),1),""))</f>
        <v/>
      </c>
      <c r="CF132" s="165">
        <f>IF(OR(CF$4=0,Data_wide!$CI$128=""),"",IFERROR(ROUND(IF(CF$4=1,1+9*(MIN(MAX(Data_wide!$CI$128,CF$2),CF$3)-CF$2)/(CF$3-CF$2),1+9*(CF$3-MIN(MAX(Data_wide!$CI$128,CF$2),CF$3))/(CF$3-CF$2)),1),""))</f>
        <v/>
      </c>
      <c r="CG132" s="165">
        <f>IF(OR(CG$4=0,Data_wide!$CJ$128=""),"",IFERROR(ROUND(IF(CG$4=1,1+9*(MIN(MAX(Data_wide!$CJ$128,CG$2),CG$3)-CG$2)/(CG$3-CG$2),1+9*(CG$3-MIN(MAX(Data_wide!$CJ$128,CG$2),CG$3))/(CG$3-CG$2)),1),""))</f>
        <v/>
      </c>
      <c r="CH132" s="165">
        <f>IF(OR(CH$4=0,Data_wide!$CK$128=""),"",IFERROR(ROUND(IF(CH$4=1,1+9*(MIN(MAX(Data_wide!$CK$128,CH$2),CH$3)-CH$2)/(CH$3-CH$2),1+9*(CH$3-MIN(MAX(Data_wide!$CK$128,CH$2),CH$3))/(CH$3-CH$2)),1),""))</f>
        <v/>
      </c>
      <c r="CI132" s="165">
        <f>IF(OR(CI$4=0,Data_wide!$CL$128=""),"",IFERROR(ROUND(IF(CI$4=1,1+9*(MIN(MAX(Data_wide!$CL$128,CI$2),CI$3)-CI$2)/(CI$3-CI$2),1+9*(CI$3-MIN(MAX(Data_wide!$CL$128,CI$2),CI$3))/(CI$3-CI$2)),1),""))</f>
        <v/>
      </c>
      <c r="CJ132" s="165">
        <f>IF(OR(CJ$4=0,Data_wide!$CM$128=""),"",IFERROR(ROUND(IF(CJ$4=1,1+9*(MIN(MAX(Data_wide!$CM$128,CJ$2),CJ$3)-CJ$2)/(CJ$3-CJ$2),1+9*(CJ$3-MIN(MAX(Data_wide!$CM$128,CJ$2),CJ$3))/(CJ$3-CJ$2)),1),""))</f>
        <v/>
      </c>
      <c r="CK132" s="165">
        <f>IF(OR(CK$4=0,Data_wide!$CN$128=""),"",IFERROR(ROUND(IF(CK$4=1,1+9*(MIN(MAX(Data_wide!$CN$128,CK$2),CK$3)-CK$2)/(CK$3-CK$2),1+9*(CK$3-MIN(MAX(Data_wide!$CN$128,CK$2),CK$3))/(CK$3-CK$2)),1),""))</f>
        <v/>
      </c>
      <c r="CL132" s="165">
        <f>IF(OR(CL$4=0,Data_wide!$CO$128=""),"",IFERROR(ROUND(IF(CL$4=1,1+9*(MIN(MAX(Data_wide!$CO$128,CL$2),CL$3)-CL$2)/(CL$3-CL$2),1+9*(CL$3-MIN(MAX(Data_wide!$CO$128,CL$2),CL$3))/(CL$3-CL$2)),1),""))</f>
        <v/>
      </c>
      <c r="CM132" s="165">
        <f>IF(OR(CM$4=0,Data_wide!$CP$128=""),"",IFERROR(ROUND(IF(CM$4=1,1+9*(MIN(MAX(Data_wide!$CP$128,CM$2),CM$3)-CM$2)/(CM$3-CM$2),1+9*(CM$3-MIN(MAX(Data_wide!$CP$128,CM$2),CM$3))/(CM$3-CM$2)),1),""))</f>
        <v/>
      </c>
      <c r="CN132" s="165">
        <f>IF(OR(CN$4=0,Data_wide!$CQ$128=""),"",IFERROR(ROUND(IF(CN$4=1,1+9*(MIN(MAX(Data_wide!$CQ$128,CN$2),CN$3)-CN$2)/(CN$3-CN$2),1+9*(CN$3-MIN(MAX(Data_wide!$CQ$128,CN$2),CN$3))/(CN$3-CN$2)),1),""))</f>
        <v/>
      </c>
      <c r="CO132" s="165">
        <f>IF(OR(CO$4=0,Data_wide!$CR$128=""),"",IFERROR(ROUND(IF(CO$4=1,1+9*(MIN(MAX(Data_wide!$CR$128,CO$2),CO$3)-CO$2)/(CO$3-CO$2),1+9*(CO$3-MIN(MAX(Data_wide!$CR$128,CO$2),CO$3))/(CO$3-CO$2)),1),""))</f>
        <v/>
      </c>
    </row>
    <row r="133" ht="14" customHeight="1">
      <c r="A133" s="161" t="inlineStr">
        <is>
          <t>MEX</t>
        </is>
      </c>
      <c r="B133" s="161" t="inlineStr">
        <is>
          <t>Mexico</t>
        </is>
      </c>
      <c r="C133" s="165">
        <f>IF(OR(C$4=0,Data_wide!$F$129=""),"",IFERROR(ROUND(IF(C$4=1,1+9*(MIN(MAX(Data_wide!$F$129,C$2),C$3)-C$2)/(C$3-C$2),1+9*(C$3-MIN(MAX(Data_wide!$F$129,C$2),C$3))/(C$3-C$2)),1),""))</f>
        <v/>
      </c>
      <c r="D133" s="165">
        <f>IF(OR(D$4=0,Data_wide!$G$129=""),"",IFERROR(ROUND(IF(D$4=1,1+9*(MIN(MAX(Data_wide!$G$129,D$2),D$3)-D$2)/(D$3-D$2),1+9*(D$3-MIN(MAX(Data_wide!$G$129,D$2),D$3))/(D$3-D$2)),1),""))</f>
        <v/>
      </c>
      <c r="E133" s="165">
        <f>IF(OR(E$4=0,Data_wide!$H$129=""),"",IFERROR(ROUND(IF(E$4=1,1+9*(MIN(MAX(Data_wide!$H$129,E$2),E$3)-E$2)/(E$3-E$2),1+9*(E$3-MIN(MAX(Data_wide!$H$129,E$2),E$3))/(E$3-E$2)),1),""))</f>
        <v/>
      </c>
      <c r="F133" s="165">
        <f>IF(OR(F$4=0,Data_wide!$I$129=""),"",IFERROR(ROUND(IF(F$4=1,1+9*(MIN(MAX(Data_wide!$I$129,F$2),F$3)-F$2)/(F$3-F$2),1+9*(F$3-MIN(MAX(Data_wide!$I$129,F$2),F$3))/(F$3-F$2)),1),""))</f>
        <v/>
      </c>
      <c r="G133" s="165">
        <f>IF(OR(G$4=0,Data_wide!$J$129=""),"",IFERROR(ROUND(IF(G$4=1,1+9*(MIN(MAX(Data_wide!$J$129,G$2),G$3)-G$2)/(G$3-G$2),1+9*(G$3-MIN(MAX(Data_wide!$J$129,G$2),G$3))/(G$3-G$2)),1),""))</f>
        <v/>
      </c>
      <c r="H133" s="165">
        <f>IF(OR(H$4=0,Data_wide!$K$129=""),"",IFERROR(ROUND(IF(H$4=1,1+9*(MIN(MAX(Data_wide!$K$129,H$2),H$3)-H$2)/(H$3-H$2),1+9*(H$3-MIN(MAX(Data_wide!$K$129,H$2),H$3))/(H$3-H$2)),1),""))</f>
        <v/>
      </c>
      <c r="I133" s="165">
        <f>IF(OR(I$4=0,Data_wide!$L$129=""),"",IFERROR(ROUND(IF(I$4=1,1+9*(MIN(MAX(Data_wide!$L$129,I$2),I$3)-I$2)/(I$3-I$2),1+9*(I$3-MIN(MAX(Data_wide!$L$129,I$2),I$3))/(I$3-I$2)),1),""))</f>
        <v/>
      </c>
      <c r="J133" s="165">
        <f>IF(OR(J$4=0,Data_wide!$M$129=""),"",IFERROR(ROUND(IF(J$4=1,1+9*(MIN(MAX(Data_wide!$M$129,J$2),J$3)-J$2)/(J$3-J$2),1+9*(J$3-MIN(MAX(Data_wide!$M$129,J$2),J$3))/(J$3-J$2)),1),""))</f>
        <v/>
      </c>
      <c r="K133" s="165">
        <f>IF(OR(K$4=0,Data_wide!$N$129=""),"",IFERROR(ROUND(IF(K$4=1,1+9*(MIN(MAX(Data_wide!$N$129,K$2),K$3)-K$2)/(K$3-K$2),1+9*(K$3-MIN(MAX(Data_wide!$N$129,K$2),K$3))/(K$3-K$2)),1),""))</f>
        <v/>
      </c>
      <c r="L133" s="165">
        <f>IF(OR(L$4=0,Data_wide!$O$129=""),"",IFERROR(ROUND(IF(L$4=1,1+9*(MIN(MAX(Data_wide!$O$129,L$2),L$3)-L$2)/(L$3-L$2),1+9*(L$3-MIN(MAX(Data_wide!$O$129,L$2),L$3))/(L$3-L$2)),1),""))</f>
        <v/>
      </c>
      <c r="M133" s="165">
        <f>IF(OR(M$4=0,Data_wide!$P$129=""),"",IFERROR(ROUND(IF(M$4=1,1+9*(MIN(MAX(Data_wide!$P$129,M$2),M$3)-M$2)/(M$3-M$2),1+9*(M$3-MIN(MAX(Data_wide!$P$129,M$2),M$3))/(M$3-M$2)),1),""))</f>
        <v/>
      </c>
      <c r="N133" s="165">
        <f>IF(OR(N$4=0,Data_wide!$Q$129=""),"",IFERROR(ROUND(IF(N$4=1,1+9*(MIN(MAX(Data_wide!$Q$129,N$2),N$3)-N$2)/(N$3-N$2),1+9*(N$3-MIN(MAX(Data_wide!$Q$129,N$2),N$3))/(N$3-N$2)),1),""))</f>
        <v/>
      </c>
      <c r="O133" s="165">
        <f>IF(OR(O$4=0,Data_wide!$R$129=""),"",IFERROR(ROUND(IF(O$4=1,1+9*(MIN(MAX(Data_wide!$R$129,O$2),O$3)-O$2)/(O$3-O$2),1+9*(O$3-MIN(MAX(Data_wide!$R$129,O$2),O$3))/(O$3-O$2)),1),""))</f>
        <v/>
      </c>
      <c r="P133" s="165">
        <f>IF(OR(P$4=0,Data_wide!$S$129=""),"",IFERROR(ROUND(IF(P$4=1,1+9*(MIN(MAX(Data_wide!$S$129,P$2),P$3)-P$2)/(P$3-P$2),1+9*(P$3-MIN(MAX(Data_wide!$S$129,P$2),P$3))/(P$3-P$2)),1),""))</f>
        <v/>
      </c>
      <c r="Q133" s="165">
        <f>IF(OR(Q$4=0,Data_wide!$T$129=""),"",IFERROR(ROUND(IF(Q$4=1,1+9*(MIN(MAX(Data_wide!$T$129,Q$2),Q$3)-Q$2)/(Q$3-Q$2),1+9*(Q$3-MIN(MAX(Data_wide!$T$129,Q$2),Q$3))/(Q$3-Q$2)),1),""))</f>
        <v/>
      </c>
      <c r="R133" s="165">
        <f>IF(OR(R$4=0,Data_wide!$U$129=""),"",IFERROR(ROUND(IF(R$4=1,1+9*(MIN(MAX(Data_wide!$U$129,R$2),R$3)-R$2)/(R$3-R$2),1+9*(R$3-MIN(MAX(Data_wide!$U$129,R$2),R$3))/(R$3-R$2)),1),""))</f>
        <v/>
      </c>
      <c r="S133" s="165">
        <f>IF(OR(S$4=0,Data_wide!$V$129=""),"",IFERROR(ROUND(IF(S$4=1,1+9*(MIN(MAX(Data_wide!$V$129,S$2),S$3)-S$2)/(S$3-S$2),1+9*(S$3-MIN(MAX(Data_wide!$V$129,S$2),S$3))/(S$3-S$2)),1),""))</f>
        <v/>
      </c>
      <c r="T133" s="165">
        <f>IF(OR(T$4=0,Data_wide!$W$129=""),"",IFERROR(ROUND(IF(T$4=1,1+9*(MIN(MAX(Data_wide!$W$129,T$2),T$3)-T$2)/(T$3-T$2),1+9*(T$3-MIN(MAX(Data_wide!$W$129,T$2),T$3))/(T$3-T$2)),1),""))</f>
        <v/>
      </c>
      <c r="U133" s="165">
        <f>IF(OR(U$4=0,Data_wide!$X$129=""),"",IFERROR(ROUND(IF(U$4=1,1+9*(MIN(MAX(Data_wide!$X$129,U$2),U$3)-U$2)/(U$3-U$2),1+9*(U$3-MIN(MAX(Data_wide!$X$129,U$2),U$3))/(U$3-U$2)),1),""))</f>
        <v/>
      </c>
      <c r="V133" s="165">
        <f>IF(OR(V$4=0,Data_wide!$Y$129=""),"",IFERROR(ROUND(IF(V$4=1,1+9*(MIN(MAX(Data_wide!$Y$129,V$2),V$3)-V$2)/(V$3-V$2),1+9*(V$3-MIN(MAX(Data_wide!$Y$129,V$2),V$3))/(V$3-V$2)),1),""))</f>
        <v/>
      </c>
      <c r="W133" s="165">
        <f>IF(OR(W$4=0,Data_wide!$Z$129=""),"",IFERROR(ROUND(IF(W$4=1,1+9*(MIN(MAX(Data_wide!$Z$129,W$2),W$3)-W$2)/(W$3-W$2),1+9*(W$3-MIN(MAX(Data_wide!$Z$129,W$2),W$3))/(W$3-W$2)),1),""))</f>
        <v/>
      </c>
      <c r="X133" s="165">
        <f>IF(OR(X$4=0,Data_wide!$AA$129=""),"",IFERROR(ROUND(IF(X$4=1,1+9*(MIN(MAX(Data_wide!$AA$129,X$2),X$3)-X$2)/(X$3-X$2),1+9*(X$3-MIN(MAX(Data_wide!$AA$129,X$2),X$3))/(X$3-X$2)),1),""))</f>
        <v/>
      </c>
      <c r="Y133" s="165">
        <f>IF(OR(Y$4=0,Data_wide!$AB$129=""),"",IFERROR(ROUND(IF(Y$4=1,1+9*(MIN(MAX(Data_wide!$AB$129,Y$2),Y$3)-Y$2)/(Y$3-Y$2),1+9*(Y$3-MIN(MAX(Data_wide!$AB$129,Y$2),Y$3))/(Y$3-Y$2)),1),""))</f>
        <v/>
      </c>
      <c r="Z133" s="165">
        <f>IF(OR(Z$4=0,Data_wide!$AC$129=""),"",IFERROR(ROUND(IF(Z$4=1,1+9*(MIN(MAX(Data_wide!$AC$129,Z$2),Z$3)-Z$2)/(Z$3-Z$2),1+9*(Z$3-MIN(MAX(Data_wide!$AC$129,Z$2),Z$3))/(Z$3-Z$2)),1),""))</f>
        <v/>
      </c>
      <c r="AA133" s="165">
        <f>IF(OR(AA$4=0,Data_wide!$AD$129=""),"",IFERROR(ROUND(IF(AA$4=1,1+9*(MIN(MAX(Data_wide!$AD$129,AA$2),AA$3)-AA$2)/(AA$3-AA$2),1+9*(AA$3-MIN(MAX(Data_wide!$AD$129,AA$2),AA$3))/(AA$3-AA$2)),1),""))</f>
        <v/>
      </c>
      <c r="AB133" s="165">
        <f>IF(OR(AB$4=0,Data_wide!$AE$129=""),"",IFERROR(ROUND(IF(AB$4=1,1+9*(MIN(MAX(Data_wide!$AE$129,AB$2),AB$3)-AB$2)/(AB$3-AB$2),1+9*(AB$3-MIN(MAX(Data_wide!$AE$129,AB$2),AB$3))/(AB$3-AB$2)),1),""))</f>
        <v/>
      </c>
      <c r="AC133" s="165">
        <f>IF(OR(AC$4=0,Data_wide!$AF$129=""),"",IFERROR(ROUND(IF(AC$4=1,1+9*(MIN(MAX(Data_wide!$AF$129,AC$2),AC$3)-AC$2)/(AC$3-AC$2),1+9*(AC$3-MIN(MAX(Data_wide!$AF$129,AC$2),AC$3))/(AC$3-AC$2)),1),""))</f>
        <v/>
      </c>
      <c r="AD133" s="165">
        <f>IF(OR(AD$4=0,Data_wide!$AG$129=""),"",IFERROR(ROUND(IF(AD$4=1,1+9*(MIN(MAX(Data_wide!$AG$129,AD$2),AD$3)-AD$2)/(AD$3-AD$2),1+9*(AD$3-MIN(MAX(Data_wide!$AG$129,AD$2),AD$3))/(AD$3-AD$2)),1),""))</f>
        <v/>
      </c>
      <c r="AE133" s="165">
        <f>IF(OR(AE$4=0,Data_wide!$AH$129=""),"",IFERROR(ROUND(IF(AE$4=1,1+9*(MIN(MAX(Data_wide!$AH$129,AE$2),AE$3)-AE$2)/(AE$3-AE$2),1+9*(AE$3-MIN(MAX(Data_wide!$AH$129,AE$2),AE$3))/(AE$3-AE$2)),1),""))</f>
        <v/>
      </c>
      <c r="AF133" s="165">
        <f>IF(OR(AF$4=0,Data_wide!$AI$129=""),"",IFERROR(ROUND(IF(AF$4=1,1+9*(MIN(MAX(Data_wide!$AI$129,AF$2),AF$3)-AF$2)/(AF$3-AF$2),1+9*(AF$3-MIN(MAX(Data_wide!$AI$129,AF$2),AF$3))/(AF$3-AF$2)),1),""))</f>
        <v/>
      </c>
      <c r="AG133" s="165">
        <f>IF(OR(AG$4=0,Data_wide!$AJ$129=""),"",IFERROR(ROUND(IF(AG$4=1,1+9*(MIN(MAX(Data_wide!$AJ$129,AG$2),AG$3)-AG$2)/(AG$3-AG$2),1+9*(AG$3-MIN(MAX(Data_wide!$AJ$129,AG$2),AG$3))/(AG$3-AG$2)),1),""))</f>
        <v/>
      </c>
      <c r="AH133" s="165">
        <f>IF(OR(AH$4=0,Data_wide!$AK$129=""),"",IFERROR(ROUND(IF(AH$4=1,1+9*(MIN(MAX(Data_wide!$AK$129,AH$2),AH$3)-AH$2)/(AH$3-AH$2),1+9*(AH$3-MIN(MAX(Data_wide!$AK$129,AH$2),AH$3))/(AH$3-AH$2)),1),""))</f>
        <v/>
      </c>
      <c r="AI133" s="165">
        <f>IF(OR(AI$4=0,Data_wide!$AL$129=""),"",IFERROR(ROUND(IF(AI$4=1,1+9*(MIN(MAX(Data_wide!$AL$129,AI$2),AI$3)-AI$2)/(AI$3-AI$2),1+9*(AI$3-MIN(MAX(Data_wide!$AL$129,AI$2),AI$3))/(AI$3-AI$2)),1),""))</f>
        <v/>
      </c>
      <c r="AJ133" s="165">
        <f>IF(OR(AJ$4=0,Data_wide!$AM$129=""),"",IFERROR(ROUND(IF(AJ$4=1,1+9*(MIN(MAX(Data_wide!$AM$129,AJ$2),AJ$3)-AJ$2)/(AJ$3-AJ$2),1+9*(AJ$3-MIN(MAX(Data_wide!$AM$129,AJ$2),AJ$3))/(AJ$3-AJ$2)),1),""))</f>
        <v/>
      </c>
      <c r="AK133" s="165">
        <f>IF(OR(AK$4=0,Data_wide!$AN$129=""),"",IFERROR(ROUND(IF(AK$4=1,1+9*(MIN(MAX(Data_wide!$AN$129,AK$2),AK$3)-AK$2)/(AK$3-AK$2),1+9*(AK$3-MIN(MAX(Data_wide!$AN$129,AK$2),AK$3))/(AK$3-AK$2)),1),""))</f>
        <v/>
      </c>
      <c r="AL133" s="165">
        <f>IF(OR(AL$4=0,Data_wide!$AO$129=""),"",IFERROR(ROUND(IF(AL$4=1,1+9*(MIN(MAX(Data_wide!$AO$129,AL$2),AL$3)-AL$2)/(AL$3-AL$2),1+9*(AL$3-MIN(MAX(Data_wide!$AO$129,AL$2),AL$3))/(AL$3-AL$2)),1),""))</f>
        <v/>
      </c>
      <c r="AM133" s="165">
        <f>IF(OR(AM$4=0,Data_wide!$AP$129=""),"",IFERROR(ROUND(IF(AM$4=1,1+9*(MIN(MAX(Data_wide!$AP$129,AM$2),AM$3)-AM$2)/(AM$3-AM$2),1+9*(AM$3-MIN(MAX(Data_wide!$AP$129,AM$2),AM$3))/(AM$3-AM$2)),1),""))</f>
        <v/>
      </c>
      <c r="AN133" s="165">
        <f>IF(OR(AN$4=0,Data_wide!$AQ$129=""),"",IFERROR(ROUND(IF(AN$4=1,1+9*(MIN(MAX(Data_wide!$AQ$129,AN$2),AN$3)-AN$2)/(AN$3-AN$2),1+9*(AN$3-MIN(MAX(Data_wide!$AQ$129,AN$2),AN$3))/(AN$3-AN$2)),1),""))</f>
        <v/>
      </c>
      <c r="AO133" s="165">
        <f>IF(OR(AO$4=0,Data_wide!$AR$129=""),"",IFERROR(ROUND(IF(AO$4=1,1+9*(MIN(MAX(Data_wide!$AR$129,AO$2),AO$3)-AO$2)/(AO$3-AO$2),1+9*(AO$3-MIN(MAX(Data_wide!$AR$129,AO$2),AO$3))/(AO$3-AO$2)),1),""))</f>
        <v/>
      </c>
      <c r="AP133" s="165">
        <f>IF(OR(AP$4=0,Data_wide!$AS$129=""),"",IFERROR(ROUND(IF(AP$4=1,1+9*(MIN(MAX(Data_wide!$AS$129,AP$2),AP$3)-AP$2)/(AP$3-AP$2),1+9*(AP$3-MIN(MAX(Data_wide!$AS$129,AP$2),AP$3))/(AP$3-AP$2)),1),""))</f>
        <v/>
      </c>
      <c r="AQ133" s="165">
        <f>IF(OR(AQ$4=0,Data_wide!$AT$129=""),"",IFERROR(ROUND(IF(AQ$4=1,1+9*(MIN(MAX(Data_wide!$AT$129,AQ$2),AQ$3)-AQ$2)/(AQ$3-AQ$2),1+9*(AQ$3-MIN(MAX(Data_wide!$AT$129,AQ$2),AQ$3))/(AQ$3-AQ$2)),1),""))</f>
        <v/>
      </c>
      <c r="AR133" s="165">
        <f>IF(OR(AR$4=0,Data_wide!$AU$129=""),"",IFERROR(ROUND(IF(AR$4=1,1+9*(MIN(MAX(Data_wide!$AU$129,AR$2),AR$3)-AR$2)/(AR$3-AR$2),1+9*(AR$3-MIN(MAX(Data_wide!$AU$129,AR$2),AR$3))/(AR$3-AR$2)),1),""))</f>
        <v/>
      </c>
      <c r="AS133" s="165">
        <f>IF(OR(AS$4=0,Data_wide!$AV$129=""),"",IFERROR(ROUND(IF(AS$4=1,1+9*(MIN(MAX(Data_wide!$AV$129,AS$2),AS$3)-AS$2)/(AS$3-AS$2),1+9*(AS$3-MIN(MAX(Data_wide!$AV$129,AS$2),AS$3))/(AS$3-AS$2)),1),""))</f>
        <v/>
      </c>
      <c r="AT133" s="165">
        <f>IF(OR(AT$4=0,Data_wide!$AW$129=""),"",IFERROR(ROUND(IF(AT$4=1,1+9*(MIN(MAX(Data_wide!$AW$129,AT$2),AT$3)-AT$2)/(AT$3-AT$2),1+9*(AT$3-MIN(MAX(Data_wide!$AW$129,AT$2),AT$3))/(AT$3-AT$2)),1),""))</f>
        <v/>
      </c>
      <c r="AU133" s="165">
        <f>IF(OR(AU$4=0,Data_wide!$AX$129=""),"",IFERROR(ROUND(IF(AU$4=1,1+9*(MIN(MAX(Data_wide!$AX$129,AU$2),AU$3)-AU$2)/(AU$3-AU$2),1+9*(AU$3-MIN(MAX(Data_wide!$AX$129,AU$2),AU$3))/(AU$3-AU$2)),1),""))</f>
        <v/>
      </c>
      <c r="AV133" s="165">
        <f>IF(OR(AV$4=0,Data_wide!$AY$129=""),"",IFERROR(ROUND(IF(AV$4=1,1+9*(MIN(MAX(Data_wide!$AY$129,AV$2),AV$3)-AV$2)/(AV$3-AV$2),1+9*(AV$3-MIN(MAX(Data_wide!$AY$129,AV$2),AV$3))/(AV$3-AV$2)),1),""))</f>
        <v/>
      </c>
      <c r="AW133" s="165">
        <f>IF(OR(AW$4=0,Data_wide!$AZ$129=""),"",IFERROR(ROUND(IF(AW$4=1,1+9*(MIN(MAX(Data_wide!$AZ$129,AW$2),AW$3)-AW$2)/(AW$3-AW$2),1+9*(AW$3-MIN(MAX(Data_wide!$AZ$129,AW$2),AW$3))/(AW$3-AW$2)),1),""))</f>
        <v/>
      </c>
      <c r="AX133" s="165">
        <f>IF(OR(AX$4=0,Data_wide!$BA$129=""),"",IFERROR(ROUND(IF(AX$4=1,1+9*(MIN(MAX(Data_wide!$BA$129,AX$2),AX$3)-AX$2)/(AX$3-AX$2),1+9*(AX$3-MIN(MAX(Data_wide!$BA$129,AX$2),AX$3))/(AX$3-AX$2)),1),""))</f>
        <v/>
      </c>
      <c r="AY133" s="165">
        <f>IF(OR(AY$4=0,Data_wide!$BB$129=""),"",IFERROR(ROUND(IF(AY$4=1,1+9*(MIN(MAX(Data_wide!$BB$129,AY$2),AY$3)-AY$2)/(AY$3-AY$2),1+9*(AY$3-MIN(MAX(Data_wide!$BB$129,AY$2),AY$3))/(AY$3-AY$2)),1),""))</f>
        <v/>
      </c>
      <c r="AZ133" s="165">
        <f>IF(OR(AZ$4=0,Data_wide!$BC$129=""),"",IFERROR(ROUND(IF(AZ$4=1,1+9*(MIN(MAX(Data_wide!$BC$129,AZ$2),AZ$3)-AZ$2)/(AZ$3-AZ$2),1+9*(AZ$3-MIN(MAX(Data_wide!$BC$129,AZ$2),AZ$3))/(AZ$3-AZ$2)),1),""))</f>
        <v/>
      </c>
      <c r="BA133" s="165">
        <f>IF(OR(BA$4=0,Data_wide!$BD$129=""),"",IFERROR(ROUND(IF(BA$4=1,1+9*(MIN(MAX(Data_wide!$BD$129,BA$2),BA$3)-BA$2)/(BA$3-BA$2),1+9*(BA$3-MIN(MAX(Data_wide!$BD$129,BA$2),BA$3))/(BA$3-BA$2)),1),""))</f>
        <v/>
      </c>
      <c r="BB133" s="165">
        <f>IF(OR(BB$4=0,Data_wide!$BE$129=""),"",IFERROR(ROUND(IF(BB$4=1,1+9*(MIN(MAX(Data_wide!$BE$129,BB$2),BB$3)-BB$2)/(BB$3-BB$2),1+9*(BB$3-MIN(MAX(Data_wide!$BE$129,BB$2),BB$3))/(BB$3-BB$2)),1),""))</f>
        <v/>
      </c>
      <c r="BC133" s="165">
        <f>IF(OR(BC$4=0,Data_wide!$BF$129=""),"",IFERROR(ROUND(IF(BC$4=1,1+9*(MIN(MAX(Data_wide!$BF$129,BC$2),BC$3)-BC$2)/(BC$3-BC$2),1+9*(BC$3-MIN(MAX(Data_wide!$BF$129,BC$2),BC$3))/(BC$3-BC$2)),1),""))</f>
        <v/>
      </c>
      <c r="BD133" s="165">
        <f>IF(OR(BD$4=0,Data_wide!$BG$129=""),"",IFERROR(ROUND(IF(BD$4=1,1+9*(MIN(MAX(Data_wide!$BG$129,BD$2),BD$3)-BD$2)/(BD$3-BD$2),1+9*(BD$3-MIN(MAX(Data_wide!$BG$129,BD$2),BD$3))/(BD$3-BD$2)),1),""))</f>
        <v/>
      </c>
      <c r="BE133" s="165">
        <f>IF(OR(BE$4=0,Data_wide!$BH$129=""),"",IFERROR(ROUND(IF(BE$4=1,1+9*(MIN(MAX(Data_wide!$BH$129,BE$2),BE$3)-BE$2)/(BE$3-BE$2),1+9*(BE$3-MIN(MAX(Data_wide!$BH$129,BE$2),BE$3))/(BE$3-BE$2)),1),""))</f>
        <v/>
      </c>
      <c r="BF133" s="165">
        <f>IF(OR(BF$4=0,Data_wide!$BI$129=""),"",IFERROR(ROUND(IF(BF$4=1,1+9*(MIN(MAX(Data_wide!$BI$129,BF$2),BF$3)-BF$2)/(BF$3-BF$2),1+9*(BF$3-MIN(MAX(Data_wide!$BI$129,BF$2),BF$3))/(BF$3-BF$2)),1),""))</f>
        <v/>
      </c>
      <c r="BG133" s="165">
        <f>IF(OR(BG$4=0,Data_wide!$BJ$129=""),"",IFERROR(ROUND(IF(BG$4=1,1+9*(MIN(MAX(Data_wide!$BJ$129,BG$2),BG$3)-BG$2)/(BG$3-BG$2),1+9*(BG$3-MIN(MAX(Data_wide!$BJ$129,BG$2),BG$3))/(BG$3-BG$2)),1),""))</f>
        <v/>
      </c>
      <c r="BH133" s="165">
        <f>IF(OR(BH$4=0,Data_wide!$BK$129=""),"",IFERROR(ROUND(IF(BH$4=1,1+9*(MIN(MAX(Data_wide!$BK$129,BH$2),BH$3)-BH$2)/(BH$3-BH$2),1+9*(BH$3-MIN(MAX(Data_wide!$BK$129,BH$2),BH$3))/(BH$3-BH$2)),1),""))</f>
        <v/>
      </c>
      <c r="BI133" s="165">
        <f>IF(OR(BI$4=0,Data_wide!$BL$129=""),"",IFERROR(ROUND(IF(BI$4=1,1+9*(MIN(MAX(Data_wide!$BL$129,BI$2),BI$3)-BI$2)/(BI$3-BI$2),1+9*(BI$3-MIN(MAX(Data_wide!$BL$129,BI$2),BI$3))/(BI$3-BI$2)),1),""))</f>
        <v/>
      </c>
      <c r="BJ133" s="165">
        <f>IF(OR(BJ$4=0,Data_wide!$BM$129=""),"",IFERROR(ROUND(IF(BJ$4=1,1+9*(MIN(MAX(Data_wide!$BM$129,BJ$2),BJ$3)-BJ$2)/(BJ$3-BJ$2),1+9*(BJ$3-MIN(MAX(Data_wide!$BM$129,BJ$2),BJ$3))/(BJ$3-BJ$2)),1),""))</f>
        <v/>
      </c>
      <c r="BK133" s="165">
        <f>IF(OR(BK$4=0,Data_wide!$BN$129=""),"",IFERROR(ROUND(IF(BK$4=1,1+9*(MIN(MAX(Data_wide!$BN$129,BK$2),BK$3)-BK$2)/(BK$3-BK$2),1+9*(BK$3-MIN(MAX(Data_wide!$BN$129,BK$2),BK$3))/(BK$3-BK$2)),1),""))</f>
        <v/>
      </c>
      <c r="BL133" s="165">
        <f>IF(OR(BL$4=0,Data_wide!$BO$129=""),"",IFERROR(ROUND(IF(BL$4=1,1+9*(MIN(MAX(Data_wide!$BO$129,BL$2),BL$3)-BL$2)/(BL$3-BL$2),1+9*(BL$3-MIN(MAX(Data_wide!$BO$129,BL$2),BL$3))/(BL$3-BL$2)),1),""))</f>
        <v/>
      </c>
      <c r="BM133" s="165">
        <f>IF(OR(BM$4=0,Data_wide!$BP$129=""),"",IFERROR(ROUND(IF(BM$4=1,1+9*(MIN(MAX(Data_wide!$BP$129,BM$2),BM$3)-BM$2)/(BM$3-BM$2),1+9*(BM$3-MIN(MAX(Data_wide!$BP$129,BM$2),BM$3))/(BM$3-BM$2)),1),""))</f>
        <v/>
      </c>
      <c r="BN133" s="165">
        <f>IF(OR(BN$4=0,Data_wide!$BQ$129=""),"",IFERROR(ROUND(IF(BN$4=1,1+9*(MIN(MAX(Data_wide!$BQ$129,BN$2),BN$3)-BN$2)/(BN$3-BN$2),1+9*(BN$3-MIN(MAX(Data_wide!$BQ$129,BN$2),BN$3))/(BN$3-BN$2)),1),""))</f>
        <v/>
      </c>
      <c r="BO133" s="165">
        <f>IF(OR(BO$4=0,Data_wide!$BR$129=""),"",IFERROR(ROUND(IF(BO$4=1,1+9*(MIN(MAX(Data_wide!$BR$129,BO$2),BO$3)-BO$2)/(BO$3-BO$2),1+9*(BO$3-MIN(MAX(Data_wide!$BR$129,BO$2),BO$3))/(BO$3-BO$2)),1),""))</f>
        <v/>
      </c>
      <c r="BP133" s="165">
        <f>IF(OR(BP$4=0,Data_wide!$BS$129=""),"",IFERROR(ROUND(IF(BP$4=1,1+9*(MIN(MAX(Data_wide!$BS$129,BP$2),BP$3)-BP$2)/(BP$3-BP$2),1+9*(BP$3-MIN(MAX(Data_wide!$BS$129,BP$2),BP$3))/(BP$3-BP$2)),1),""))</f>
        <v/>
      </c>
      <c r="BQ133" s="165">
        <f>IF(OR(BQ$4=0,Data_wide!$BT$129=""),"",IFERROR(ROUND(IF(BQ$4=1,1+9*(MIN(MAX(Data_wide!$BT$129,BQ$2),BQ$3)-BQ$2)/(BQ$3-BQ$2),1+9*(BQ$3-MIN(MAX(Data_wide!$BT$129,BQ$2),BQ$3))/(BQ$3-BQ$2)),1),""))</f>
        <v/>
      </c>
      <c r="BR133" s="165">
        <f>IF(OR(BR$4=0,Data_wide!$BU$129=""),"",IFERROR(ROUND(IF(BR$4=1,1+9*(MIN(MAX(Data_wide!$BU$129,BR$2),BR$3)-BR$2)/(BR$3-BR$2),1+9*(BR$3-MIN(MAX(Data_wide!$BU$129,BR$2),BR$3))/(BR$3-BR$2)),1),""))</f>
        <v/>
      </c>
      <c r="BS133" s="165">
        <f>IF(OR(BS$4=0,Data_wide!$BV$129=""),"",IFERROR(ROUND(IF(BS$4=1,1+9*(MIN(MAX(Data_wide!$BV$129,BS$2),BS$3)-BS$2)/(BS$3-BS$2),1+9*(BS$3-MIN(MAX(Data_wide!$BV$129,BS$2),BS$3))/(BS$3-BS$2)),1),""))</f>
        <v/>
      </c>
      <c r="BT133" s="165">
        <f>IF(OR(BT$4=0,Data_wide!$BW$129=""),"",IFERROR(ROUND(IF(BT$4=1,1+9*(MIN(MAX(Data_wide!$BW$129,BT$2),BT$3)-BT$2)/(BT$3-BT$2),1+9*(BT$3-MIN(MAX(Data_wide!$BW$129,BT$2),BT$3))/(BT$3-BT$2)),1),""))</f>
        <v/>
      </c>
      <c r="BU133" s="165">
        <f>IF(OR(BU$4=0,Data_wide!$BX$129=""),"",IFERROR(ROUND(IF(BU$4=1,1+9*(MIN(MAX(Data_wide!$BX$129,BU$2),BU$3)-BU$2)/(BU$3-BU$2),1+9*(BU$3-MIN(MAX(Data_wide!$BX$129,BU$2),BU$3))/(BU$3-BU$2)),1),""))</f>
        <v/>
      </c>
      <c r="BV133" s="165">
        <f>IF(OR(BV$4=0,Data_wide!$BY$129=""),"",IFERROR(ROUND(IF(BV$4=1,1+9*(MIN(MAX(Data_wide!$BY$129,BV$2),BV$3)-BV$2)/(BV$3-BV$2),1+9*(BV$3-MIN(MAX(Data_wide!$BY$129,BV$2),BV$3))/(BV$3-BV$2)),1),""))</f>
        <v/>
      </c>
      <c r="BW133" s="165">
        <f>IF(OR(BW$4=0,Data_wide!$BZ$129=""),"",IFERROR(ROUND(IF(BW$4=1,1+9*(MIN(MAX(Data_wide!$BZ$129,BW$2),BW$3)-BW$2)/(BW$3-BW$2),1+9*(BW$3-MIN(MAX(Data_wide!$BZ$129,BW$2),BW$3))/(BW$3-BW$2)),1),""))</f>
        <v/>
      </c>
      <c r="BX133" s="165">
        <f>IF(OR(BX$4=0,Data_wide!$CA$129=""),"",IFERROR(ROUND(IF(BX$4=1,1+9*(MIN(MAX(Data_wide!$CA$129,BX$2),BX$3)-BX$2)/(BX$3-BX$2),1+9*(BX$3-MIN(MAX(Data_wide!$CA$129,BX$2),BX$3))/(BX$3-BX$2)),1),""))</f>
        <v/>
      </c>
      <c r="BY133" s="165">
        <f>IF(OR(BY$4=0,Data_wide!$CB$129=""),"",IFERROR(ROUND(IF(BY$4=1,1+9*(MIN(MAX(Data_wide!$CB$129,BY$2),BY$3)-BY$2)/(BY$3-BY$2),1+9*(BY$3-MIN(MAX(Data_wide!$CB$129,BY$2),BY$3))/(BY$3-BY$2)),1),""))</f>
        <v/>
      </c>
      <c r="BZ133" s="165">
        <f>IF(OR(BZ$4=0,Data_wide!$CC$129=""),"",IFERROR(ROUND(IF(BZ$4=1,1+9*(MIN(MAX(Data_wide!$CC$129,BZ$2),BZ$3)-BZ$2)/(BZ$3-BZ$2),1+9*(BZ$3-MIN(MAX(Data_wide!$CC$129,BZ$2),BZ$3))/(BZ$3-BZ$2)),1),""))</f>
        <v/>
      </c>
      <c r="CA133" s="165">
        <f>IF(OR(CA$4=0,Data_wide!$CD$129=""),"",IFERROR(ROUND(IF(CA$4=1,1+9*(MIN(MAX(Data_wide!$CD$129,CA$2),CA$3)-CA$2)/(CA$3-CA$2),1+9*(CA$3-MIN(MAX(Data_wide!$CD$129,CA$2),CA$3))/(CA$3-CA$2)),1),""))</f>
        <v/>
      </c>
      <c r="CB133" s="165">
        <f>IF(OR(CB$4=0,Data_wide!$CE$129=""),"",IFERROR(ROUND(IF(CB$4=1,1+9*(MIN(MAX(Data_wide!$CE$129,CB$2),CB$3)-CB$2)/(CB$3-CB$2),1+9*(CB$3-MIN(MAX(Data_wide!$CE$129,CB$2),CB$3))/(CB$3-CB$2)),1),""))</f>
        <v/>
      </c>
      <c r="CC133" s="165">
        <f>IF(OR(CC$4=0,Data_wide!$CF$129=""),"",IFERROR(ROUND(IF(CC$4=1,1+9*(MIN(MAX(Data_wide!$CF$129,CC$2),CC$3)-CC$2)/(CC$3-CC$2),1+9*(CC$3-MIN(MAX(Data_wide!$CF$129,CC$2),CC$3))/(CC$3-CC$2)),1),""))</f>
        <v/>
      </c>
      <c r="CD133" s="165">
        <f>IF(OR(CD$4=0,Data_wide!$CG$129=""),"",IFERROR(ROUND(IF(CD$4=1,1+9*(MIN(MAX(Data_wide!$CG$129,CD$2),CD$3)-CD$2)/(CD$3-CD$2),1+9*(CD$3-MIN(MAX(Data_wide!$CG$129,CD$2),CD$3))/(CD$3-CD$2)),1),""))</f>
        <v/>
      </c>
      <c r="CE133" s="165">
        <f>IF(OR(CE$4=0,Data_wide!$CH$129=""),"",IFERROR(ROUND(IF(CE$4=1,1+9*(MIN(MAX(Data_wide!$CH$129,CE$2),CE$3)-CE$2)/(CE$3-CE$2),1+9*(CE$3-MIN(MAX(Data_wide!$CH$129,CE$2),CE$3))/(CE$3-CE$2)),1),""))</f>
        <v/>
      </c>
      <c r="CF133" s="165">
        <f>IF(OR(CF$4=0,Data_wide!$CI$129=""),"",IFERROR(ROUND(IF(CF$4=1,1+9*(MIN(MAX(Data_wide!$CI$129,CF$2),CF$3)-CF$2)/(CF$3-CF$2),1+9*(CF$3-MIN(MAX(Data_wide!$CI$129,CF$2),CF$3))/(CF$3-CF$2)),1),""))</f>
        <v/>
      </c>
      <c r="CG133" s="165">
        <f>IF(OR(CG$4=0,Data_wide!$CJ$129=""),"",IFERROR(ROUND(IF(CG$4=1,1+9*(MIN(MAX(Data_wide!$CJ$129,CG$2),CG$3)-CG$2)/(CG$3-CG$2),1+9*(CG$3-MIN(MAX(Data_wide!$CJ$129,CG$2),CG$3))/(CG$3-CG$2)),1),""))</f>
        <v/>
      </c>
      <c r="CH133" s="165">
        <f>IF(OR(CH$4=0,Data_wide!$CK$129=""),"",IFERROR(ROUND(IF(CH$4=1,1+9*(MIN(MAX(Data_wide!$CK$129,CH$2),CH$3)-CH$2)/(CH$3-CH$2),1+9*(CH$3-MIN(MAX(Data_wide!$CK$129,CH$2),CH$3))/(CH$3-CH$2)),1),""))</f>
        <v/>
      </c>
      <c r="CI133" s="165">
        <f>IF(OR(CI$4=0,Data_wide!$CL$129=""),"",IFERROR(ROUND(IF(CI$4=1,1+9*(MIN(MAX(Data_wide!$CL$129,CI$2),CI$3)-CI$2)/(CI$3-CI$2),1+9*(CI$3-MIN(MAX(Data_wide!$CL$129,CI$2),CI$3))/(CI$3-CI$2)),1),""))</f>
        <v/>
      </c>
      <c r="CJ133" s="165">
        <f>IF(OR(CJ$4=0,Data_wide!$CM$129=""),"",IFERROR(ROUND(IF(CJ$4=1,1+9*(MIN(MAX(Data_wide!$CM$129,CJ$2),CJ$3)-CJ$2)/(CJ$3-CJ$2),1+9*(CJ$3-MIN(MAX(Data_wide!$CM$129,CJ$2),CJ$3))/(CJ$3-CJ$2)),1),""))</f>
        <v/>
      </c>
      <c r="CK133" s="165">
        <f>IF(OR(CK$4=0,Data_wide!$CN$129=""),"",IFERROR(ROUND(IF(CK$4=1,1+9*(MIN(MAX(Data_wide!$CN$129,CK$2),CK$3)-CK$2)/(CK$3-CK$2),1+9*(CK$3-MIN(MAX(Data_wide!$CN$129,CK$2),CK$3))/(CK$3-CK$2)),1),""))</f>
        <v/>
      </c>
      <c r="CL133" s="165">
        <f>IF(OR(CL$4=0,Data_wide!$CO$129=""),"",IFERROR(ROUND(IF(CL$4=1,1+9*(MIN(MAX(Data_wide!$CO$129,CL$2),CL$3)-CL$2)/(CL$3-CL$2),1+9*(CL$3-MIN(MAX(Data_wide!$CO$129,CL$2),CL$3))/(CL$3-CL$2)),1),""))</f>
        <v/>
      </c>
      <c r="CM133" s="165">
        <f>IF(OR(CM$4=0,Data_wide!$CP$129=""),"",IFERROR(ROUND(IF(CM$4=1,1+9*(MIN(MAX(Data_wide!$CP$129,CM$2),CM$3)-CM$2)/(CM$3-CM$2),1+9*(CM$3-MIN(MAX(Data_wide!$CP$129,CM$2),CM$3))/(CM$3-CM$2)),1),""))</f>
        <v/>
      </c>
      <c r="CN133" s="165">
        <f>IF(OR(CN$4=0,Data_wide!$CQ$129=""),"",IFERROR(ROUND(IF(CN$4=1,1+9*(MIN(MAX(Data_wide!$CQ$129,CN$2),CN$3)-CN$2)/(CN$3-CN$2),1+9*(CN$3-MIN(MAX(Data_wide!$CQ$129,CN$2),CN$3))/(CN$3-CN$2)),1),""))</f>
        <v/>
      </c>
      <c r="CO133" s="165">
        <f>IF(OR(CO$4=0,Data_wide!$CR$129=""),"",IFERROR(ROUND(IF(CO$4=1,1+9*(MIN(MAX(Data_wide!$CR$129,CO$2),CO$3)-CO$2)/(CO$3-CO$2),1+9*(CO$3-MIN(MAX(Data_wide!$CR$129,CO$2),CO$3))/(CO$3-CO$2)),1),""))</f>
        <v/>
      </c>
    </row>
    <row r="134" ht="14" customHeight="1">
      <c r="A134" s="161" t="inlineStr">
        <is>
          <t>FSM</t>
        </is>
      </c>
      <c r="B134" s="161" t="inlineStr">
        <is>
          <t>Micronesia, Fed. Sts.</t>
        </is>
      </c>
      <c r="C134" s="165">
        <f>IF(OR(C$4=0,Data_wide!$F$130=""),"",IFERROR(ROUND(IF(C$4=1,1+9*(MIN(MAX(Data_wide!$F$130,C$2),C$3)-C$2)/(C$3-C$2),1+9*(C$3-MIN(MAX(Data_wide!$F$130,C$2),C$3))/(C$3-C$2)),1),""))</f>
        <v/>
      </c>
      <c r="D134" s="165">
        <f>IF(OR(D$4=0,Data_wide!$G$130=""),"",IFERROR(ROUND(IF(D$4=1,1+9*(MIN(MAX(Data_wide!$G$130,D$2),D$3)-D$2)/(D$3-D$2),1+9*(D$3-MIN(MAX(Data_wide!$G$130,D$2),D$3))/(D$3-D$2)),1),""))</f>
        <v/>
      </c>
      <c r="E134" s="165">
        <f>IF(OR(E$4=0,Data_wide!$H$130=""),"",IFERROR(ROUND(IF(E$4=1,1+9*(MIN(MAX(Data_wide!$H$130,E$2),E$3)-E$2)/(E$3-E$2),1+9*(E$3-MIN(MAX(Data_wide!$H$130,E$2),E$3))/(E$3-E$2)),1),""))</f>
        <v/>
      </c>
      <c r="F134" s="165">
        <f>IF(OR(F$4=0,Data_wide!$I$130=""),"",IFERROR(ROUND(IF(F$4=1,1+9*(MIN(MAX(Data_wide!$I$130,F$2),F$3)-F$2)/(F$3-F$2),1+9*(F$3-MIN(MAX(Data_wide!$I$130,F$2),F$3))/(F$3-F$2)),1),""))</f>
        <v/>
      </c>
      <c r="G134" s="165">
        <f>IF(OR(G$4=0,Data_wide!$J$130=""),"",IFERROR(ROUND(IF(G$4=1,1+9*(MIN(MAX(Data_wide!$J$130,G$2),G$3)-G$2)/(G$3-G$2),1+9*(G$3-MIN(MAX(Data_wide!$J$130,G$2),G$3))/(G$3-G$2)),1),""))</f>
        <v/>
      </c>
      <c r="H134" s="165">
        <f>IF(OR(H$4=0,Data_wide!$K$130=""),"",IFERROR(ROUND(IF(H$4=1,1+9*(MIN(MAX(Data_wide!$K$130,H$2),H$3)-H$2)/(H$3-H$2),1+9*(H$3-MIN(MAX(Data_wide!$K$130,H$2),H$3))/(H$3-H$2)),1),""))</f>
        <v/>
      </c>
      <c r="I134" s="165">
        <f>IF(OR(I$4=0,Data_wide!$L$130=""),"",IFERROR(ROUND(IF(I$4=1,1+9*(MIN(MAX(Data_wide!$L$130,I$2),I$3)-I$2)/(I$3-I$2),1+9*(I$3-MIN(MAX(Data_wide!$L$130,I$2),I$3))/(I$3-I$2)),1),""))</f>
        <v/>
      </c>
      <c r="J134" s="165">
        <f>IF(OR(J$4=0,Data_wide!$M$130=""),"",IFERROR(ROUND(IF(J$4=1,1+9*(MIN(MAX(Data_wide!$M$130,J$2),J$3)-J$2)/(J$3-J$2),1+9*(J$3-MIN(MAX(Data_wide!$M$130,J$2),J$3))/(J$3-J$2)),1),""))</f>
        <v/>
      </c>
      <c r="K134" s="165">
        <f>IF(OR(K$4=0,Data_wide!$N$130=""),"",IFERROR(ROUND(IF(K$4=1,1+9*(MIN(MAX(Data_wide!$N$130,K$2),K$3)-K$2)/(K$3-K$2),1+9*(K$3-MIN(MAX(Data_wide!$N$130,K$2),K$3))/(K$3-K$2)),1),""))</f>
        <v/>
      </c>
      <c r="L134" s="165">
        <f>IF(OR(L$4=0,Data_wide!$O$130=""),"",IFERROR(ROUND(IF(L$4=1,1+9*(MIN(MAX(Data_wide!$O$130,L$2),L$3)-L$2)/(L$3-L$2),1+9*(L$3-MIN(MAX(Data_wide!$O$130,L$2),L$3))/(L$3-L$2)),1),""))</f>
        <v/>
      </c>
      <c r="M134" s="165">
        <f>IF(OR(M$4=0,Data_wide!$P$130=""),"",IFERROR(ROUND(IF(M$4=1,1+9*(MIN(MAX(Data_wide!$P$130,M$2),M$3)-M$2)/(M$3-M$2),1+9*(M$3-MIN(MAX(Data_wide!$P$130,M$2),M$3))/(M$3-M$2)),1),""))</f>
        <v/>
      </c>
      <c r="N134" s="165">
        <f>IF(OR(N$4=0,Data_wide!$Q$130=""),"",IFERROR(ROUND(IF(N$4=1,1+9*(MIN(MAX(Data_wide!$Q$130,N$2),N$3)-N$2)/(N$3-N$2),1+9*(N$3-MIN(MAX(Data_wide!$Q$130,N$2),N$3))/(N$3-N$2)),1),""))</f>
        <v/>
      </c>
      <c r="O134" s="165">
        <f>IF(OR(O$4=0,Data_wide!$R$130=""),"",IFERROR(ROUND(IF(O$4=1,1+9*(MIN(MAX(Data_wide!$R$130,O$2),O$3)-O$2)/(O$3-O$2),1+9*(O$3-MIN(MAX(Data_wide!$R$130,O$2),O$3))/(O$3-O$2)),1),""))</f>
        <v/>
      </c>
      <c r="P134" s="165">
        <f>IF(OR(P$4=0,Data_wide!$S$130=""),"",IFERROR(ROUND(IF(P$4=1,1+9*(MIN(MAX(Data_wide!$S$130,P$2),P$3)-P$2)/(P$3-P$2),1+9*(P$3-MIN(MAX(Data_wide!$S$130,P$2),P$3))/(P$3-P$2)),1),""))</f>
        <v/>
      </c>
      <c r="Q134" s="165">
        <f>IF(OR(Q$4=0,Data_wide!$T$130=""),"",IFERROR(ROUND(IF(Q$4=1,1+9*(MIN(MAX(Data_wide!$T$130,Q$2),Q$3)-Q$2)/(Q$3-Q$2),1+9*(Q$3-MIN(MAX(Data_wide!$T$130,Q$2),Q$3))/(Q$3-Q$2)),1),""))</f>
        <v/>
      </c>
      <c r="R134" s="165">
        <f>IF(OR(R$4=0,Data_wide!$U$130=""),"",IFERROR(ROUND(IF(R$4=1,1+9*(MIN(MAX(Data_wide!$U$130,R$2),R$3)-R$2)/(R$3-R$2),1+9*(R$3-MIN(MAX(Data_wide!$U$130,R$2),R$3))/(R$3-R$2)),1),""))</f>
        <v/>
      </c>
      <c r="S134" s="165">
        <f>IF(OR(S$4=0,Data_wide!$V$130=""),"",IFERROR(ROUND(IF(S$4=1,1+9*(MIN(MAX(Data_wide!$V$130,S$2),S$3)-S$2)/(S$3-S$2),1+9*(S$3-MIN(MAX(Data_wide!$V$130,S$2),S$3))/(S$3-S$2)),1),""))</f>
        <v/>
      </c>
      <c r="T134" s="165">
        <f>IF(OR(T$4=0,Data_wide!$W$130=""),"",IFERROR(ROUND(IF(T$4=1,1+9*(MIN(MAX(Data_wide!$W$130,T$2),T$3)-T$2)/(T$3-T$2),1+9*(T$3-MIN(MAX(Data_wide!$W$130,T$2),T$3))/(T$3-T$2)),1),""))</f>
        <v/>
      </c>
      <c r="U134" s="165">
        <f>IF(OR(U$4=0,Data_wide!$X$130=""),"",IFERROR(ROUND(IF(U$4=1,1+9*(MIN(MAX(Data_wide!$X$130,U$2),U$3)-U$2)/(U$3-U$2),1+9*(U$3-MIN(MAX(Data_wide!$X$130,U$2),U$3))/(U$3-U$2)),1),""))</f>
        <v/>
      </c>
      <c r="V134" s="165">
        <f>IF(OR(V$4=0,Data_wide!$Y$130=""),"",IFERROR(ROUND(IF(V$4=1,1+9*(MIN(MAX(Data_wide!$Y$130,V$2),V$3)-V$2)/(V$3-V$2),1+9*(V$3-MIN(MAX(Data_wide!$Y$130,V$2),V$3))/(V$3-V$2)),1),""))</f>
        <v/>
      </c>
      <c r="W134" s="165">
        <f>IF(OR(W$4=0,Data_wide!$Z$130=""),"",IFERROR(ROUND(IF(W$4=1,1+9*(MIN(MAX(Data_wide!$Z$130,W$2),W$3)-W$2)/(W$3-W$2),1+9*(W$3-MIN(MAX(Data_wide!$Z$130,W$2),W$3))/(W$3-W$2)),1),""))</f>
        <v/>
      </c>
      <c r="X134" s="165">
        <f>IF(OR(X$4=0,Data_wide!$AA$130=""),"",IFERROR(ROUND(IF(X$4=1,1+9*(MIN(MAX(Data_wide!$AA$130,X$2),X$3)-X$2)/(X$3-X$2),1+9*(X$3-MIN(MAX(Data_wide!$AA$130,X$2),X$3))/(X$3-X$2)),1),""))</f>
        <v/>
      </c>
      <c r="Y134" s="165">
        <f>IF(OR(Y$4=0,Data_wide!$AB$130=""),"",IFERROR(ROUND(IF(Y$4=1,1+9*(MIN(MAX(Data_wide!$AB$130,Y$2),Y$3)-Y$2)/(Y$3-Y$2),1+9*(Y$3-MIN(MAX(Data_wide!$AB$130,Y$2),Y$3))/(Y$3-Y$2)),1),""))</f>
        <v/>
      </c>
      <c r="Z134" s="165">
        <f>IF(OR(Z$4=0,Data_wide!$AC$130=""),"",IFERROR(ROUND(IF(Z$4=1,1+9*(MIN(MAX(Data_wide!$AC$130,Z$2),Z$3)-Z$2)/(Z$3-Z$2),1+9*(Z$3-MIN(MAX(Data_wide!$AC$130,Z$2),Z$3))/(Z$3-Z$2)),1),""))</f>
        <v/>
      </c>
      <c r="AA134" s="165">
        <f>IF(OR(AA$4=0,Data_wide!$AD$130=""),"",IFERROR(ROUND(IF(AA$4=1,1+9*(MIN(MAX(Data_wide!$AD$130,AA$2),AA$3)-AA$2)/(AA$3-AA$2),1+9*(AA$3-MIN(MAX(Data_wide!$AD$130,AA$2),AA$3))/(AA$3-AA$2)),1),""))</f>
        <v/>
      </c>
      <c r="AB134" s="165">
        <f>IF(OR(AB$4=0,Data_wide!$AE$130=""),"",IFERROR(ROUND(IF(AB$4=1,1+9*(MIN(MAX(Data_wide!$AE$130,AB$2),AB$3)-AB$2)/(AB$3-AB$2),1+9*(AB$3-MIN(MAX(Data_wide!$AE$130,AB$2),AB$3))/(AB$3-AB$2)),1),""))</f>
        <v/>
      </c>
      <c r="AC134" s="165">
        <f>IF(OR(AC$4=0,Data_wide!$AF$130=""),"",IFERROR(ROUND(IF(AC$4=1,1+9*(MIN(MAX(Data_wide!$AF$130,AC$2),AC$3)-AC$2)/(AC$3-AC$2),1+9*(AC$3-MIN(MAX(Data_wide!$AF$130,AC$2),AC$3))/(AC$3-AC$2)),1),""))</f>
        <v/>
      </c>
      <c r="AD134" s="165">
        <f>IF(OR(AD$4=0,Data_wide!$AG$130=""),"",IFERROR(ROUND(IF(AD$4=1,1+9*(MIN(MAX(Data_wide!$AG$130,AD$2),AD$3)-AD$2)/(AD$3-AD$2),1+9*(AD$3-MIN(MAX(Data_wide!$AG$130,AD$2),AD$3))/(AD$3-AD$2)),1),""))</f>
        <v/>
      </c>
      <c r="AE134" s="165">
        <f>IF(OR(AE$4=0,Data_wide!$AH$130=""),"",IFERROR(ROUND(IF(AE$4=1,1+9*(MIN(MAX(Data_wide!$AH$130,AE$2),AE$3)-AE$2)/(AE$3-AE$2),1+9*(AE$3-MIN(MAX(Data_wide!$AH$130,AE$2),AE$3))/(AE$3-AE$2)),1),""))</f>
        <v/>
      </c>
      <c r="AF134" s="165">
        <f>IF(OR(AF$4=0,Data_wide!$AI$130=""),"",IFERROR(ROUND(IF(AF$4=1,1+9*(MIN(MAX(Data_wide!$AI$130,AF$2),AF$3)-AF$2)/(AF$3-AF$2),1+9*(AF$3-MIN(MAX(Data_wide!$AI$130,AF$2),AF$3))/(AF$3-AF$2)),1),""))</f>
        <v/>
      </c>
      <c r="AG134" s="165">
        <f>IF(OR(AG$4=0,Data_wide!$AJ$130=""),"",IFERROR(ROUND(IF(AG$4=1,1+9*(MIN(MAX(Data_wide!$AJ$130,AG$2),AG$3)-AG$2)/(AG$3-AG$2),1+9*(AG$3-MIN(MAX(Data_wide!$AJ$130,AG$2),AG$3))/(AG$3-AG$2)),1),""))</f>
        <v/>
      </c>
      <c r="AH134" s="165">
        <f>IF(OR(AH$4=0,Data_wide!$AK$130=""),"",IFERROR(ROUND(IF(AH$4=1,1+9*(MIN(MAX(Data_wide!$AK$130,AH$2),AH$3)-AH$2)/(AH$3-AH$2),1+9*(AH$3-MIN(MAX(Data_wide!$AK$130,AH$2),AH$3))/(AH$3-AH$2)),1),""))</f>
        <v/>
      </c>
      <c r="AI134" s="165">
        <f>IF(OR(AI$4=0,Data_wide!$AL$130=""),"",IFERROR(ROUND(IF(AI$4=1,1+9*(MIN(MAX(Data_wide!$AL$130,AI$2),AI$3)-AI$2)/(AI$3-AI$2),1+9*(AI$3-MIN(MAX(Data_wide!$AL$130,AI$2),AI$3))/(AI$3-AI$2)),1),""))</f>
        <v/>
      </c>
      <c r="AJ134" s="165">
        <f>IF(OR(AJ$4=0,Data_wide!$AM$130=""),"",IFERROR(ROUND(IF(AJ$4=1,1+9*(MIN(MAX(Data_wide!$AM$130,AJ$2),AJ$3)-AJ$2)/(AJ$3-AJ$2),1+9*(AJ$3-MIN(MAX(Data_wide!$AM$130,AJ$2),AJ$3))/(AJ$3-AJ$2)),1),""))</f>
        <v/>
      </c>
      <c r="AK134" s="165">
        <f>IF(OR(AK$4=0,Data_wide!$AN$130=""),"",IFERROR(ROUND(IF(AK$4=1,1+9*(MIN(MAX(Data_wide!$AN$130,AK$2),AK$3)-AK$2)/(AK$3-AK$2),1+9*(AK$3-MIN(MAX(Data_wide!$AN$130,AK$2),AK$3))/(AK$3-AK$2)),1),""))</f>
        <v/>
      </c>
      <c r="AL134" s="165">
        <f>IF(OR(AL$4=0,Data_wide!$AO$130=""),"",IFERROR(ROUND(IF(AL$4=1,1+9*(MIN(MAX(Data_wide!$AO$130,AL$2),AL$3)-AL$2)/(AL$3-AL$2),1+9*(AL$3-MIN(MAX(Data_wide!$AO$130,AL$2),AL$3))/(AL$3-AL$2)),1),""))</f>
        <v/>
      </c>
      <c r="AM134" s="165">
        <f>IF(OR(AM$4=0,Data_wide!$AP$130=""),"",IFERROR(ROUND(IF(AM$4=1,1+9*(MIN(MAX(Data_wide!$AP$130,AM$2),AM$3)-AM$2)/(AM$3-AM$2),1+9*(AM$3-MIN(MAX(Data_wide!$AP$130,AM$2),AM$3))/(AM$3-AM$2)),1),""))</f>
        <v/>
      </c>
      <c r="AN134" s="165">
        <f>IF(OR(AN$4=0,Data_wide!$AQ$130=""),"",IFERROR(ROUND(IF(AN$4=1,1+9*(MIN(MAX(Data_wide!$AQ$130,AN$2),AN$3)-AN$2)/(AN$3-AN$2),1+9*(AN$3-MIN(MAX(Data_wide!$AQ$130,AN$2),AN$3))/(AN$3-AN$2)),1),""))</f>
        <v/>
      </c>
      <c r="AO134" s="165">
        <f>IF(OR(AO$4=0,Data_wide!$AR$130=""),"",IFERROR(ROUND(IF(AO$4=1,1+9*(MIN(MAX(Data_wide!$AR$130,AO$2),AO$3)-AO$2)/(AO$3-AO$2),1+9*(AO$3-MIN(MAX(Data_wide!$AR$130,AO$2),AO$3))/(AO$3-AO$2)),1),""))</f>
        <v/>
      </c>
      <c r="AP134" s="165">
        <f>IF(OR(AP$4=0,Data_wide!$AS$130=""),"",IFERROR(ROUND(IF(AP$4=1,1+9*(MIN(MAX(Data_wide!$AS$130,AP$2),AP$3)-AP$2)/(AP$3-AP$2),1+9*(AP$3-MIN(MAX(Data_wide!$AS$130,AP$2),AP$3))/(AP$3-AP$2)),1),""))</f>
        <v/>
      </c>
      <c r="AQ134" s="165">
        <f>IF(OR(AQ$4=0,Data_wide!$AT$130=""),"",IFERROR(ROUND(IF(AQ$4=1,1+9*(MIN(MAX(Data_wide!$AT$130,AQ$2),AQ$3)-AQ$2)/(AQ$3-AQ$2),1+9*(AQ$3-MIN(MAX(Data_wide!$AT$130,AQ$2),AQ$3))/(AQ$3-AQ$2)),1),""))</f>
        <v/>
      </c>
      <c r="AR134" s="165">
        <f>IF(OR(AR$4=0,Data_wide!$AU$130=""),"",IFERROR(ROUND(IF(AR$4=1,1+9*(MIN(MAX(Data_wide!$AU$130,AR$2),AR$3)-AR$2)/(AR$3-AR$2),1+9*(AR$3-MIN(MAX(Data_wide!$AU$130,AR$2),AR$3))/(AR$3-AR$2)),1),""))</f>
        <v/>
      </c>
      <c r="AS134" s="165">
        <f>IF(OR(AS$4=0,Data_wide!$AV$130=""),"",IFERROR(ROUND(IF(AS$4=1,1+9*(MIN(MAX(Data_wide!$AV$130,AS$2),AS$3)-AS$2)/(AS$3-AS$2),1+9*(AS$3-MIN(MAX(Data_wide!$AV$130,AS$2),AS$3))/(AS$3-AS$2)),1),""))</f>
        <v/>
      </c>
      <c r="AT134" s="165">
        <f>IF(OR(AT$4=0,Data_wide!$AW$130=""),"",IFERROR(ROUND(IF(AT$4=1,1+9*(MIN(MAX(Data_wide!$AW$130,AT$2),AT$3)-AT$2)/(AT$3-AT$2),1+9*(AT$3-MIN(MAX(Data_wide!$AW$130,AT$2),AT$3))/(AT$3-AT$2)),1),""))</f>
        <v/>
      </c>
      <c r="AU134" s="165">
        <f>IF(OR(AU$4=0,Data_wide!$AX$130=""),"",IFERROR(ROUND(IF(AU$4=1,1+9*(MIN(MAX(Data_wide!$AX$130,AU$2),AU$3)-AU$2)/(AU$3-AU$2),1+9*(AU$3-MIN(MAX(Data_wide!$AX$130,AU$2),AU$3))/(AU$3-AU$2)),1),""))</f>
        <v/>
      </c>
      <c r="AV134" s="165">
        <f>IF(OR(AV$4=0,Data_wide!$AY$130=""),"",IFERROR(ROUND(IF(AV$4=1,1+9*(MIN(MAX(Data_wide!$AY$130,AV$2),AV$3)-AV$2)/(AV$3-AV$2),1+9*(AV$3-MIN(MAX(Data_wide!$AY$130,AV$2),AV$3))/(AV$3-AV$2)),1),""))</f>
        <v/>
      </c>
      <c r="AW134" s="165">
        <f>IF(OR(AW$4=0,Data_wide!$AZ$130=""),"",IFERROR(ROUND(IF(AW$4=1,1+9*(MIN(MAX(Data_wide!$AZ$130,AW$2),AW$3)-AW$2)/(AW$3-AW$2),1+9*(AW$3-MIN(MAX(Data_wide!$AZ$130,AW$2),AW$3))/(AW$3-AW$2)),1),""))</f>
        <v/>
      </c>
      <c r="AX134" s="165">
        <f>IF(OR(AX$4=0,Data_wide!$BA$130=""),"",IFERROR(ROUND(IF(AX$4=1,1+9*(MIN(MAX(Data_wide!$BA$130,AX$2),AX$3)-AX$2)/(AX$3-AX$2),1+9*(AX$3-MIN(MAX(Data_wide!$BA$130,AX$2),AX$3))/(AX$3-AX$2)),1),""))</f>
        <v/>
      </c>
      <c r="AY134" s="165">
        <f>IF(OR(AY$4=0,Data_wide!$BB$130=""),"",IFERROR(ROUND(IF(AY$4=1,1+9*(MIN(MAX(Data_wide!$BB$130,AY$2),AY$3)-AY$2)/(AY$3-AY$2),1+9*(AY$3-MIN(MAX(Data_wide!$BB$130,AY$2),AY$3))/(AY$3-AY$2)),1),""))</f>
        <v/>
      </c>
      <c r="AZ134" s="165">
        <f>IF(OR(AZ$4=0,Data_wide!$BC$130=""),"",IFERROR(ROUND(IF(AZ$4=1,1+9*(MIN(MAX(Data_wide!$BC$130,AZ$2),AZ$3)-AZ$2)/(AZ$3-AZ$2),1+9*(AZ$3-MIN(MAX(Data_wide!$BC$130,AZ$2),AZ$3))/(AZ$3-AZ$2)),1),""))</f>
        <v/>
      </c>
      <c r="BA134" s="165">
        <f>IF(OR(BA$4=0,Data_wide!$BD$130=""),"",IFERROR(ROUND(IF(BA$4=1,1+9*(MIN(MAX(Data_wide!$BD$130,BA$2),BA$3)-BA$2)/(BA$3-BA$2),1+9*(BA$3-MIN(MAX(Data_wide!$BD$130,BA$2),BA$3))/(BA$3-BA$2)),1),""))</f>
        <v/>
      </c>
      <c r="BB134" s="165">
        <f>IF(OR(BB$4=0,Data_wide!$BE$130=""),"",IFERROR(ROUND(IF(BB$4=1,1+9*(MIN(MAX(Data_wide!$BE$130,BB$2),BB$3)-BB$2)/(BB$3-BB$2),1+9*(BB$3-MIN(MAX(Data_wide!$BE$130,BB$2),BB$3))/(BB$3-BB$2)),1),""))</f>
        <v/>
      </c>
      <c r="BC134" s="165">
        <f>IF(OR(BC$4=0,Data_wide!$BF$130=""),"",IFERROR(ROUND(IF(BC$4=1,1+9*(MIN(MAX(Data_wide!$BF$130,BC$2),BC$3)-BC$2)/(BC$3-BC$2),1+9*(BC$3-MIN(MAX(Data_wide!$BF$130,BC$2),BC$3))/(BC$3-BC$2)),1),""))</f>
        <v/>
      </c>
      <c r="BD134" s="165">
        <f>IF(OR(BD$4=0,Data_wide!$BG$130=""),"",IFERROR(ROUND(IF(BD$4=1,1+9*(MIN(MAX(Data_wide!$BG$130,BD$2),BD$3)-BD$2)/(BD$3-BD$2),1+9*(BD$3-MIN(MAX(Data_wide!$BG$130,BD$2),BD$3))/(BD$3-BD$2)),1),""))</f>
        <v/>
      </c>
      <c r="BE134" s="165">
        <f>IF(OR(BE$4=0,Data_wide!$BH$130=""),"",IFERROR(ROUND(IF(BE$4=1,1+9*(MIN(MAX(Data_wide!$BH$130,BE$2),BE$3)-BE$2)/(BE$3-BE$2),1+9*(BE$3-MIN(MAX(Data_wide!$BH$130,BE$2),BE$3))/(BE$3-BE$2)),1),""))</f>
        <v/>
      </c>
      <c r="BF134" s="165">
        <f>IF(OR(BF$4=0,Data_wide!$BI$130=""),"",IFERROR(ROUND(IF(BF$4=1,1+9*(MIN(MAX(Data_wide!$BI$130,BF$2),BF$3)-BF$2)/(BF$3-BF$2),1+9*(BF$3-MIN(MAX(Data_wide!$BI$130,BF$2),BF$3))/(BF$3-BF$2)),1),""))</f>
        <v/>
      </c>
      <c r="BG134" s="165">
        <f>IF(OR(BG$4=0,Data_wide!$BJ$130=""),"",IFERROR(ROUND(IF(BG$4=1,1+9*(MIN(MAX(Data_wide!$BJ$130,BG$2),BG$3)-BG$2)/(BG$3-BG$2),1+9*(BG$3-MIN(MAX(Data_wide!$BJ$130,BG$2),BG$3))/(BG$3-BG$2)),1),""))</f>
        <v/>
      </c>
      <c r="BH134" s="165">
        <f>IF(OR(BH$4=0,Data_wide!$BK$130=""),"",IFERROR(ROUND(IF(BH$4=1,1+9*(MIN(MAX(Data_wide!$BK$130,BH$2),BH$3)-BH$2)/(BH$3-BH$2),1+9*(BH$3-MIN(MAX(Data_wide!$BK$130,BH$2),BH$3))/(BH$3-BH$2)),1),""))</f>
        <v/>
      </c>
      <c r="BI134" s="165">
        <f>IF(OR(BI$4=0,Data_wide!$BL$130=""),"",IFERROR(ROUND(IF(BI$4=1,1+9*(MIN(MAX(Data_wide!$BL$130,BI$2),BI$3)-BI$2)/(BI$3-BI$2),1+9*(BI$3-MIN(MAX(Data_wide!$BL$130,BI$2),BI$3))/(BI$3-BI$2)),1),""))</f>
        <v/>
      </c>
      <c r="BJ134" s="165">
        <f>IF(OR(BJ$4=0,Data_wide!$BM$130=""),"",IFERROR(ROUND(IF(BJ$4=1,1+9*(MIN(MAX(Data_wide!$BM$130,BJ$2),BJ$3)-BJ$2)/(BJ$3-BJ$2),1+9*(BJ$3-MIN(MAX(Data_wide!$BM$130,BJ$2),BJ$3))/(BJ$3-BJ$2)),1),""))</f>
        <v/>
      </c>
      <c r="BK134" s="165">
        <f>IF(OR(BK$4=0,Data_wide!$BN$130=""),"",IFERROR(ROUND(IF(BK$4=1,1+9*(MIN(MAX(Data_wide!$BN$130,BK$2),BK$3)-BK$2)/(BK$3-BK$2),1+9*(BK$3-MIN(MAX(Data_wide!$BN$130,BK$2),BK$3))/(BK$3-BK$2)),1),""))</f>
        <v/>
      </c>
      <c r="BL134" s="165">
        <f>IF(OR(BL$4=0,Data_wide!$BO$130=""),"",IFERROR(ROUND(IF(BL$4=1,1+9*(MIN(MAX(Data_wide!$BO$130,BL$2),BL$3)-BL$2)/(BL$3-BL$2),1+9*(BL$3-MIN(MAX(Data_wide!$BO$130,BL$2),BL$3))/(BL$3-BL$2)),1),""))</f>
        <v/>
      </c>
      <c r="BM134" s="165">
        <f>IF(OR(BM$4=0,Data_wide!$BP$130=""),"",IFERROR(ROUND(IF(BM$4=1,1+9*(MIN(MAX(Data_wide!$BP$130,BM$2),BM$3)-BM$2)/(BM$3-BM$2),1+9*(BM$3-MIN(MAX(Data_wide!$BP$130,BM$2),BM$3))/(BM$3-BM$2)),1),""))</f>
        <v/>
      </c>
      <c r="BN134" s="165">
        <f>IF(OR(BN$4=0,Data_wide!$BQ$130=""),"",IFERROR(ROUND(IF(BN$4=1,1+9*(MIN(MAX(Data_wide!$BQ$130,BN$2),BN$3)-BN$2)/(BN$3-BN$2),1+9*(BN$3-MIN(MAX(Data_wide!$BQ$130,BN$2),BN$3))/(BN$3-BN$2)),1),""))</f>
        <v/>
      </c>
      <c r="BO134" s="165">
        <f>IF(OR(BO$4=0,Data_wide!$BR$130=""),"",IFERROR(ROUND(IF(BO$4=1,1+9*(MIN(MAX(Data_wide!$BR$130,BO$2),BO$3)-BO$2)/(BO$3-BO$2),1+9*(BO$3-MIN(MAX(Data_wide!$BR$130,BO$2),BO$3))/(BO$3-BO$2)),1),""))</f>
        <v/>
      </c>
      <c r="BP134" s="165">
        <f>IF(OR(BP$4=0,Data_wide!$BS$130=""),"",IFERROR(ROUND(IF(BP$4=1,1+9*(MIN(MAX(Data_wide!$BS$130,BP$2),BP$3)-BP$2)/(BP$3-BP$2),1+9*(BP$3-MIN(MAX(Data_wide!$BS$130,BP$2),BP$3))/(BP$3-BP$2)),1),""))</f>
        <v/>
      </c>
      <c r="BQ134" s="165">
        <f>IF(OR(BQ$4=0,Data_wide!$BT$130=""),"",IFERROR(ROUND(IF(BQ$4=1,1+9*(MIN(MAX(Data_wide!$BT$130,BQ$2),BQ$3)-BQ$2)/(BQ$3-BQ$2),1+9*(BQ$3-MIN(MAX(Data_wide!$BT$130,BQ$2),BQ$3))/(BQ$3-BQ$2)),1),""))</f>
        <v/>
      </c>
      <c r="BR134" s="165">
        <f>IF(OR(BR$4=0,Data_wide!$BU$130=""),"",IFERROR(ROUND(IF(BR$4=1,1+9*(MIN(MAX(Data_wide!$BU$130,BR$2),BR$3)-BR$2)/(BR$3-BR$2),1+9*(BR$3-MIN(MAX(Data_wide!$BU$130,BR$2),BR$3))/(BR$3-BR$2)),1),""))</f>
        <v/>
      </c>
      <c r="BS134" s="165">
        <f>IF(OR(BS$4=0,Data_wide!$BV$130=""),"",IFERROR(ROUND(IF(BS$4=1,1+9*(MIN(MAX(Data_wide!$BV$130,BS$2),BS$3)-BS$2)/(BS$3-BS$2),1+9*(BS$3-MIN(MAX(Data_wide!$BV$130,BS$2),BS$3))/(BS$3-BS$2)),1),""))</f>
        <v/>
      </c>
      <c r="BT134" s="165">
        <f>IF(OR(BT$4=0,Data_wide!$BW$130=""),"",IFERROR(ROUND(IF(BT$4=1,1+9*(MIN(MAX(Data_wide!$BW$130,BT$2),BT$3)-BT$2)/(BT$3-BT$2),1+9*(BT$3-MIN(MAX(Data_wide!$BW$130,BT$2),BT$3))/(BT$3-BT$2)),1),""))</f>
        <v/>
      </c>
      <c r="BU134" s="165">
        <f>IF(OR(BU$4=0,Data_wide!$BX$130=""),"",IFERROR(ROUND(IF(BU$4=1,1+9*(MIN(MAX(Data_wide!$BX$130,BU$2),BU$3)-BU$2)/(BU$3-BU$2),1+9*(BU$3-MIN(MAX(Data_wide!$BX$130,BU$2),BU$3))/(BU$3-BU$2)),1),""))</f>
        <v/>
      </c>
      <c r="BV134" s="165">
        <f>IF(OR(BV$4=0,Data_wide!$BY$130=""),"",IFERROR(ROUND(IF(BV$4=1,1+9*(MIN(MAX(Data_wide!$BY$130,BV$2),BV$3)-BV$2)/(BV$3-BV$2),1+9*(BV$3-MIN(MAX(Data_wide!$BY$130,BV$2),BV$3))/(BV$3-BV$2)),1),""))</f>
        <v/>
      </c>
      <c r="BW134" s="165">
        <f>IF(OR(BW$4=0,Data_wide!$BZ$130=""),"",IFERROR(ROUND(IF(BW$4=1,1+9*(MIN(MAX(Data_wide!$BZ$130,BW$2),BW$3)-BW$2)/(BW$3-BW$2),1+9*(BW$3-MIN(MAX(Data_wide!$BZ$130,BW$2),BW$3))/(BW$3-BW$2)),1),""))</f>
        <v/>
      </c>
      <c r="BX134" s="165">
        <f>IF(OR(BX$4=0,Data_wide!$CA$130=""),"",IFERROR(ROUND(IF(BX$4=1,1+9*(MIN(MAX(Data_wide!$CA$130,BX$2),BX$3)-BX$2)/(BX$3-BX$2),1+9*(BX$3-MIN(MAX(Data_wide!$CA$130,BX$2),BX$3))/(BX$3-BX$2)),1),""))</f>
        <v/>
      </c>
      <c r="BY134" s="165">
        <f>IF(OR(BY$4=0,Data_wide!$CB$130=""),"",IFERROR(ROUND(IF(BY$4=1,1+9*(MIN(MAX(Data_wide!$CB$130,BY$2),BY$3)-BY$2)/(BY$3-BY$2),1+9*(BY$3-MIN(MAX(Data_wide!$CB$130,BY$2),BY$3))/(BY$3-BY$2)),1),""))</f>
        <v/>
      </c>
      <c r="BZ134" s="165">
        <f>IF(OR(BZ$4=0,Data_wide!$CC$130=""),"",IFERROR(ROUND(IF(BZ$4=1,1+9*(MIN(MAX(Data_wide!$CC$130,BZ$2),BZ$3)-BZ$2)/(BZ$3-BZ$2),1+9*(BZ$3-MIN(MAX(Data_wide!$CC$130,BZ$2),BZ$3))/(BZ$3-BZ$2)),1),""))</f>
        <v/>
      </c>
      <c r="CA134" s="165">
        <f>IF(OR(CA$4=0,Data_wide!$CD$130=""),"",IFERROR(ROUND(IF(CA$4=1,1+9*(MIN(MAX(Data_wide!$CD$130,CA$2),CA$3)-CA$2)/(CA$3-CA$2),1+9*(CA$3-MIN(MAX(Data_wide!$CD$130,CA$2),CA$3))/(CA$3-CA$2)),1),""))</f>
        <v/>
      </c>
      <c r="CB134" s="165">
        <f>IF(OR(CB$4=0,Data_wide!$CE$130=""),"",IFERROR(ROUND(IF(CB$4=1,1+9*(MIN(MAX(Data_wide!$CE$130,CB$2),CB$3)-CB$2)/(CB$3-CB$2),1+9*(CB$3-MIN(MAX(Data_wide!$CE$130,CB$2),CB$3))/(CB$3-CB$2)),1),""))</f>
        <v/>
      </c>
      <c r="CC134" s="165">
        <f>IF(OR(CC$4=0,Data_wide!$CF$130=""),"",IFERROR(ROUND(IF(CC$4=1,1+9*(MIN(MAX(Data_wide!$CF$130,CC$2),CC$3)-CC$2)/(CC$3-CC$2),1+9*(CC$3-MIN(MAX(Data_wide!$CF$130,CC$2),CC$3))/(CC$3-CC$2)),1),""))</f>
        <v/>
      </c>
      <c r="CD134" s="165">
        <f>IF(OR(CD$4=0,Data_wide!$CG$130=""),"",IFERROR(ROUND(IF(CD$4=1,1+9*(MIN(MAX(Data_wide!$CG$130,CD$2),CD$3)-CD$2)/(CD$3-CD$2),1+9*(CD$3-MIN(MAX(Data_wide!$CG$130,CD$2),CD$3))/(CD$3-CD$2)),1),""))</f>
        <v/>
      </c>
      <c r="CE134" s="165">
        <f>IF(OR(CE$4=0,Data_wide!$CH$130=""),"",IFERROR(ROUND(IF(CE$4=1,1+9*(MIN(MAX(Data_wide!$CH$130,CE$2),CE$3)-CE$2)/(CE$3-CE$2),1+9*(CE$3-MIN(MAX(Data_wide!$CH$130,CE$2),CE$3))/(CE$3-CE$2)),1),""))</f>
        <v/>
      </c>
      <c r="CF134" s="165">
        <f>IF(OR(CF$4=0,Data_wide!$CI$130=""),"",IFERROR(ROUND(IF(CF$4=1,1+9*(MIN(MAX(Data_wide!$CI$130,CF$2),CF$3)-CF$2)/(CF$3-CF$2),1+9*(CF$3-MIN(MAX(Data_wide!$CI$130,CF$2),CF$3))/(CF$3-CF$2)),1),""))</f>
        <v/>
      </c>
      <c r="CG134" s="165">
        <f>IF(OR(CG$4=0,Data_wide!$CJ$130=""),"",IFERROR(ROUND(IF(CG$4=1,1+9*(MIN(MAX(Data_wide!$CJ$130,CG$2),CG$3)-CG$2)/(CG$3-CG$2),1+9*(CG$3-MIN(MAX(Data_wide!$CJ$130,CG$2),CG$3))/(CG$3-CG$2)),1),""))</f>
        <v/>
      </c>
      <c r="CH134" s="165">
        <f>IF(OR(CH$4=0,Data_wide!$CK$130=""),"",IFERROR(ROUND(IF(CH$4=1,1+9*(MIN(MAX(Data_wide!$CK$130,CH$2),CH$3)-CH$2)/(CH$3-CH$2),1+9*(CH$3-MIN(MAX(Data_wide!$CK$130,CH$2),CH$3))/(CH$3-CH$2)),1),""))</f>
        <v/>
      </c>
      <c r="CI134" s="165">
        <f>IF(OR(CI$4=0,Data_wide!$CL$130=""),"",IFERROR(ROUND(IF(CI$4=1,1+9*(MIN(MAX(Data_wide!$CL$130,CI$2),CI$3)-CI$2)/(CI$3-CI$2),1+9*(CI$3-MIN(MAX(Data_wide!$CL$130,CI$2),CI$3))/(CI$3-CI$2)),1),""))</f>
        <v/>
      </c>
      <c r="CJ134" s="165">
        <f>IF(OR(CJ$4=0,Data_wide!$CM$130=""),"",IFERROR(ROUND(IF(CJ$4=1,1+9*(MIN(MAX(Data_wide!$CM$130,CJ$2),CJ$3)-CJ$2)/(CJ$3-CJ$2),1+9*(CJ$3-MIN(MAX(Data_wide!$CM$130,CJ$2),CJ$3))/(CJ$3-CJ$2)),1),""))</f>
        <v/>
      </c>
      <c r="CK134" s="165">
        <f>IF(OR(CK$4=0,Data_wide!$CN$130=""),"",IFERROR(ROUND(IF(CK$4=1,1+9*(MIN(MAX(Data_wide!$CN$130,CK$2),CK$3)-CK$2)/(CK$3-CK$2),1+9*(CK$3-MIN(MAX(Data_wide!$CN$130,CK$2),CK$3))/(CK$3-CK$2)),1),""))</f>
        <v/>
      </c>
      <c r="CL134" s="165">
        <f>IF(OR(CL$4=0,Data_wide!$CO$130=""),"",IFERROR(ROUND(IF(CL$4=1,1+9*(MIN(MAX(Data_wide!$CO$130,CL$2),CL$3)-CL$2)/(CL$3-CL$2),1+9*(CL$3-MIN(MAX(Data_wide!$CO$130,CL$2),CL$3))/(CL$3-CL$2)),1),""))</f>
        <v/>
      </c>
      <c r="CM134" s="165">
        <f>IF(OR(CM$4=0,Data_wide!$CP$130=""),"",IFERROR(ROUND(IF(CM$4=1,1+9*(MIN(MAX(Data_wide!$CP$130,CM$2),CM$3)-CM$2)/(CM$3-CM$2),1+9*(CM$3-MIN(MAX(Data_wide!$CP$130,CM$2),CM$3))/(CM$3-CM$2)),1),""))</f>
        <v/>
      </c>
      <c r="CN134" s="165">
        <f>IF(OR(CN$4=0,Data_wide!$CQ$130=""),"",IFERROR(ROUND(IF(CN$4=1,1+9*(MIN(MAX(Data_wide!$CQ$130,CN$2),CN$3)-CN$2)/(CN$3-CN$2),1+9*(CN$3-MIN(MAX(Data_wide!$CQ$130,CN$2),CN$3))/(CN$3-CN$2)),1),""))</f>
        <v/>
      </c>
      <c r="CO134" s="165">
        <f>IF(OR(CO$4=0,Data_wide!$CR$130=""),"",IFERROR(ROUND(IF(CO$4=1,1+9*(MIN(MAX(Data_wide!$CR$130,CO$2),CO$3)-CO$2)/(CO$3-CO$2),1+9*(CO$3-MIN(MAX(Data_wide!$CR$130,CO$2),CO$3))/(CO$3-CO$2)),1),""))</f>
        <v/>
      </c>
    </row>
    <row r="135" ht="14" customHeight="1">
      <c r="A135" s="161" t="inlineStr">
        <is>
          <t>MDA</t>
        </is>
      </c>
      <c r="B135" s="161" t="inlineStr">
        <is>
          <t>Moldova</t>
        </is>
      </c>
      <c r="C135" s="165">
        <f>IF(OR(C$4=0,Data_wide!$F$131=""),"",IFERROR(ROUND(IF(C$4=1,1+9*(MIN(MAX(Data_wide!$F$131,C$2),C$3)-C$2)/(C$3-C$2),1+9*(C$3-MIN(MAX(Data_wide!$F$131,C$2),C$3))/(C$3-C$2)),1),""))</f>
        <v/>
      </c>
      <c r="D135" s="165">
        <f>IF(OR(D$4=0,Data_wide!$G$131=""),"",IFERROR(ROUND(IF(D$4=1,1+9*(MIN(MAX(Data_wide!$G$131,D$2),D$3)-D$2)/(D$3-D$2),1+9*(D$3-MIN(MAX(Data_wide!$G$131,D$2),D$3))/(D$3-D$2)),1),""))</f>
        <v/>
      </c>
      <c r="E135" s="165">
        <f>IF(OR(E$4=0,Data_wide!$H$131=""),"",IFERROR(ROUND(IF(E$4=1,1+9*(MIN(MAX(Data_wide!$H$131,E$2),E$3)-E$2)/(E$3-E$2),1+9*(E$3-MIN(MAX(Data_wide!$H$131,E$2),E$3))/(E$3-E$2)),1),""))</f>
        <v/>
      </c>
      <c r="F135" s="165">
        <f>IF(OR(F$4=0,Data_wide!$I$131=""),"",IFERROR(ROUND(IF(F$4=1,1+9*(MIN(MAX(Data_wide!$I$131,F$2),F$3)-F$2)/(F$3-F$2),1+9*(F$3-MIN(MAX(Data_wide!$I$131,F$2),F$3))/(F$3-F$2)),1),""))</f>
        <v/>
      </c>
      <c r="G135" s="165">
        <f>IF(OR(G$4=0,Data_wide!$J$131=""),"",IFERROR(ROUND(IF(G$4=1,1+9*(MIN(MAX(Data_wide!$J$131,G$2),G$3)-G$2)/(G$3-G$2),1+9*(G$3-MIN(MAX(Data_wide!$J$131,G$2),G$3))/(G$3-G$2)),1),""))</f>
        <v/>
      </c>
      <c r="H135" s="165">
        <f>IF(OR(H$4=0,Data_wide!$K$131=""),"",IFERROR(ROUND(IF(H$4=1,1+9*(MIN(MAX(Data_wide!$K$131,H$2),H$3)-H$2)/(H$3-H$2),1+9*(H$3-MIN(MAX(Data_wide!$K$131,H$2),H$3))/(H$3-H$2)),1),""))</f>
        <v/>
      </c>
      <c r="I135" s="165">
        <f>IF(OR(I$4=0,Data_wide!$L$131=""),"",IFERROR(ROUND(IF(I$4=1,1+9*(MIN(MAX(Data_wide!$L$131,I$2),I$3)-I$2)/(I$3-I$2),1+9*(I$3-MIN(MAX(Data_wide!$L$131,I$2),I$3))/(I$3-I$2)),1),""))</f>
        <v/>
      </c>
      <c r="J135" s="165">
        <f>IF(OR(J$4=0,Data_wide!$M$131=""),"",IFERROR(ROUND(IF(J$4=1,1+9*(MIN(MAX(Data_wide!$M$131,J$2),J$3)-J$2)/(J$3-J$2),1+9*(J$3-MIN(MAX(Data_wide!$M$131,J$2),J$3))/(J$3-J$2)),1),""))</f>
        <v/>
      </c>
      <c r="K135" s="165">
        <f>IF(OR(K$4=0,Data_wide!$N$131=""),"",IFERROR(ROUND(IF(K$4=1,1+9*(MIN(MAX(Data_wide!$N$131,K$2),K$3)-K$2)/(K$3-K$2),1+9*(K$3-MIN(MAX(Data_wide!$N$131,K$2),K$3))/(K$3-K$2)),1),""))</f>
        <v/>
      </c>
      <c r="L135" s="165">
        <f>IF(OR(L$4=0,Data_wide!$O$131=""),"",IFERROR(ROUND(IF(L$4=1,1+9*(MIN(MAX(Data_wide!$O$131,L$2),L$3)-L$2)/(L$3-L$2),1+9*(L$3-MIN(MAX(Data_wide!$O$131,L$2),L$3))/(L$3-L$2)),1),""))</f>
        <v/>
      </c>
      <c r="M135" s="165">
        <f>IF(OR(M$4=0,Data_wide!$P$131=""),"",IFERROR(ROUND(IF(M$4=1,1+9*(MIN(MAX(Data_wide!$P$131,M$2),M$3)-M$2)/(M$3-M$2),1+9*(M$3-MIN(MAX(Data_wide!$P$131,M$2),M$3))/(M$3-M$2)),1),""))</f>
        <v/>
      </c>
      <c r="N135" s="165">
        <f>IF(OR(N$4=0,Data_wide!$Q$131=""),"",IFERROR(ROUND(IF(N$4=1,1+9*(MIN(MAX(Data_wide!$Q$131,N$2),N$3)-N$2)/(N$3-N$2),1+9*(N$3-MIN(MAX(Data_wide!$Q$131,N$2),N$3))/(N$3-N$2)),1),""))</f>
        <v/>
      </c>
      <c r="O135" s="165">
        <f>IF(OR(O$4=0,Data_wide!$R$131=""),"",IFERROR(ROUND(IF(O$4=1,1+9*(MIN(MAX(Data_wide!$R$131,O$2),O$3)-O$2)/(O$3-O$2),1+9*(O$3-MIN(MAX(Data_wide!$R$131,O$2),O$3))/(O$3-O$2)),1),""))</f>
        <v/>
      </c>
      <c r="P135" s="165">
        <f>IF(OR(P$4=0,Data_wide!$S$131=""),"",IFERROR(ROUND(IF(P$4=1,1+9*(MIN(MAX(Data_wide!$S$131,P$2),P$3)-P$2)/(P$3-P$2),1+9*(P$3-MIN(MAX(Data_wide!$S$131,P$2),P$3))/(P$3-P$2)),1),""))</f>
        <v/>
      </c>
      <c r="Q135" s="165">
        <f>IF(OR(Q$4=0,Data_wide!$T$131=""),"",IFERROR(ROUND(IF(Q$4=1,1+9*(MIN(MAX(Data_wide!$T$131,Q$2),Q$3)-Q$2)/(Q$3-Q$2),1+9*(Q$3-MIN(MAX(Data_wide!$T$131,Q$2),Q$3))/(Q$3-Q$2)),1),""))</f>
        <v/>
      </c>
      <c r="R135" s="165">
        <f>IF(OR(R$4=0,Data_wide!$U$131=""),"",IFERROR(ROUND(IF(R$4=1,1+9*(MIN(MAX(Data_wide!$U$131,R$2),R$3)-R$2)/(R$3-R$2),1+9*(R$3-MIN(MAX(Data_wide!$U$131,R$2),R$3))/(R$3-R$2)),1),""))</f>
        <v/>
      </c>
      <c r="S135" s="165">
        <f>IF(OR(S$4=0,Data_wide!$V$131=""),"",IFERROR(ROUND(IF(S$4=1,1+9*(MIN(MAX(Data_wide!$V$131,S$2),S$3)-S$2)/(S$3-S$2),1+9*(S$3-MIN(MAX(Data_wide!$V$131,S$2),S$3))/(S$3-S$2)),1),""))</f>
        <v/>
      </c>
      <c r="T135" s="165">
        <f>IF(OR(T$4=0,Data_wide!$W$131=""),"",IFERROR(ROUND(IF(T$4=1,1+9*(MIN(MAX(Data_wide!$W$131,T$2),T$3)-T$2)/(T$3-T$2),1+9*(T$3-MIN(MAX(Data_wide!$W$131,T$2),T$3))/(T$3-T$2)),1),""))</f>
        <v/>
      </c>
      <c r="U135" s="165">
        <f>IF(OR(U$4=0,Data_wide!$X$131=""),"",IFERROR(ROUND(IF(U$4=1,1+9*(MIN(MAX(Data_wide!$X$131,U$2),U$3)-U$2)/(U$3-U$2),1+9*(U$3-MIN(MAX(Data_wide!$X$131,U$2),U$3))/(U$3-U$2)),1),""))</f>
        <v/>
      </c>
      <c r="V135" s="165">
        <f>IF(OR(V$4=0,Data_wide!$Y$131=""),"",IFERROR(ROUND(IF(V$4=1,1+9*(MIN(MAX(Data_wide!$Y$131,V$2),V$3)-V$2)/(V$3-V$2),1+9*(V$3-MIN(MAX(Data_wide!$Y$131,V$2),V$3))/(V$3-V$2)),1),""))</f>
        <v/>
      </c>
      <c r="W135" s="165">
        <f>IF(OR(W$4=0,Data_wide!$Z$131=""),"",IFERROR(ROUND(IF(W$4=1,1+9*(MIN(MAX(Data_wide!$Z$131,W$2),W$3)-W$2)/(W$3-W$2),1+9*(W$3-MIN(MAX(Data_wide!$Z$131,W$2),W$3))/(W$3-W$2)),1),""))</f>
        <v/>
      </c>
      <c r="X135" s="165">
        <f>IF(OR(X$4=0,Data_wide!$AA$131=""),"",IFERROR(ROUND(IF(X$4=1,1+9*(MIN(MAX(Data_wide!$AA$131,X$2),X$3)-X$2)/(X$3-X$2),1+9*(X$3-MIN(MAX(Data_wide!$AA$131,X$2),X$3))/(X$3-X$2)),1),""))</f>
        <v/>
      </c>
      <c r="Y135" s="165">
        <f>IF(OR(Y$4=0,Data_wide!$AB$131=""),"",IFERROR(ROUND(IF(Y$4=1,1+9*(MIN(MAX(Data_wide!$AB$131,Y$2),Y$3)-Y$2)/(Y$3-Y$2),1+9*(Y$3-MIN(MAX(Data_wide!$AB$131,Y$2),Y$3))/(Y$3-Y$2)),1),""))</f>
        <v/>
      </c>
      <c r="Z135" s="165">
        <f>IF(OR(Z$4=0,Data_wide!$AC$131=""),"",IFERROR(ROUND(IF(Z$4=1,1+9*(MIN(MAX(Data_wide!$AC$131,Z$2),Z$3)-Z$2)/(Z$3-Z$2),1+9*(Z$3-MIN(MAX(Data_wide!$AC$131,Z$2),Z$3))/(Z$3-Z$2)),1),""))</f>
        <v/>
      </c>
      <c r="AA135" s="165">
        <f>IF(OR(AA$4=0,Data_wide!$AD$131=""),"",IFERROR(ROUND(IF(AA$4=1,1+9*(MIN(MAX(Data_wide!$AD$131,AA$2),AA$3)-AA$2)/(AA$3-AA$2),1+9*(AA$3-MIN(MAX(Data_wide!$AD$131,AA$2),AA$3))/(AA$3-AA$2)),1),""))</f>
        <v/>
      </c>
      <c r="AB135" s="165">
        <f>IF(OR(AB$4=0,Data_wide!$AE$131=""),"",IFERROR(ROUND(IF(AB$4=1,1+9*(MIN(MAX(Data_wide!$AE$131,AB$2),AB$3)-AB$2)/(AB$3-AB$2),1+9*(AB$3-MIN(MAX(Data_wide!$AE$131,AB$2),AB$3))/(AB$3-AB$2)),1),""))</f>
        <v/>
      </c>
      <c r="AC135" s="165">
        <f>IF(OR(AC$4=0,Data_wide!$AF$131=""),"",IFERROR(ROUND(IF(AC$4=1,1+9*(MIN(MAX(Data_wide!$AF$131,AC$2),AC$3)-AC$2)/(AC$3-AC$2),1+9*(AC$3-MIN(MAX(Data_wide!$AF$131,AC$2),AC$3))/(AC$3-AC$2)),1),""))</f>
        <v/>
      </c>
      <c r="AD135" s="165">
        <f>IF(OR(AD$4=0,Data_wide!$AG$131=""),"",IFERROR(ROUND(IF(AD$4=1,1+9*(MIN(MAX(Data_wide!$AG$131,AD$2),AD$3)-AD$2)/(AD$3-AD$2),1+9*(AD$3-MIN(MAX(Data_wide!$AG$131,AD$2),AD$3))/(AD$3-AD$2)),1),""))</f>
        <v/>
      </c>
      <c r="AE135" s="165">
        <f>IF(OR(AE$4=0,Data_wide!$AH$131=""),"",IFERROR(ROUND(IF(AE$4=1,1+9*(MIN(MAX(Data_wide!$AH$131,AE$2),AE$3)-AE$2)/(AE$3-AE$2),1+9*(AE$3-MIN(MAX(Data_wide!$AH$131,AE$2),AE$3))/(AE$3-AE$2)),1),""))</f>
        <v/>
      </c>
      <c r="AF135" s="165">
        <f>IF(OR(AF$4=0,Data_wide!$AI$131=""),"",IFERROR(ROUND(IF(AF$4=1,1+9*(MIN(MAX(Data_wide!$AI$131,AF$2),AF$3)-AF$2)/(AF$3-AF$2),1+9*(AF$3-MIN(MAX(Data_wide!$AI$131,AF$2),AF$3))/(AF$3-AF$2)),1),""))</f>
        <v/>
      </c>
      <c r="AG135" s="165">
        <f>IF(OR(AG$4=0,Data_wide!$AJ$131=""),"",IFERROR(ROUND(IF(AG$4=1,1+9*(MIN(MAX(Data_wide!$AJ$131,AG$2),AG$3)-AG$2)/(AG$3-AG$2),1+9*(AG$3-MIN(MAX(Data_wide!$AJ$131,AG$2),AG$3))/(AG$3-AG$2)),1),""))</f>
        <v/>
      </c>
      <c r="AH135" s="165">
        <f>IF(OR(AH$4=0,Data_wide!$AK$131=""),"",IFERROR(ROUND(IF(AH$4=1,1+9*(MIN(MAX(Data_wide!$AK$131,AH$2),AH$3)-AH$2)/(AH$3-AH$2),1+9*(AH$3-MIN(MAX(Data_wide!$AK$131,AH$2),AH$3))/(AH$3-AH$2)),1),""))</f>
        <v/>
      </c>
      <c r="AI135" s="165">
        <f>IF(OR(AI$4=0,Data_wide!$AL$131=""),"",IFERROR(ROUND(IF(AI$4=1,1+9*(MIN(MAX(Data_wide!$AL$131,AI$2),AI$3)-AI$2)/(AI$3-AI$2),1+9*(AI$3-MIN(MAX(Data_wide!$AL$131,AI$2),AI$3))/(AI$3-AI$2)),1),""))</f>
        <v/>
      </c>
      <c r="AJ135" s="165">
        <f>IF(OR(AJ$4=0,Data_wide!$AM$131=""),"",IFERROR(ROUND(IF(AJ$4=1,1+9*(MIN(MAX(Data_wide!$AM$131,AJ$2),AJ$3)-AJ$2)/(AJ$3-AJ$2),1+9*(AJ$3-MIN(MAX(Data_wide!$AM$131,AJ$2),AJ$3))/(AJ$3-AJ$2)),1),""))</f>
        <v/>
      </c>
      <c r="AK135" s="165">
        <f>IF(OR(AK$4=0,Data_wide!$AN$131=""),"",IFERROR(ROUND(IF(AK$4=1,1+9*(MIN(MAX(Data_wide!$AN$131,AK$2),AK$3)-AK$2)/(AK$3-AK$2),1+9*(AK$3-MIN(MAX(Data_wide!$AN$131,AK$2),AK$3))/(AK$3-AK$2)),1),""))</f>
        <v/>
      </c>
      <c r="AL135" s="165">
        <f>IF(OR(AL$4=0,Data_wide!$AO$131=""),"",IFERROR(ROUND(IF(AL$4=1,1+9*(MIN(MAX(Data_wide!$AO$131,AL$2),AL$3)-AL$2)/(AL$3-AL$2),1+9*(AL$3-MIN(MAX(Data_wide!$AO$131,AL$2),AL$3))/(AL$3-AL$2)),1),""))</f>
        <v/>
      </c>
      <c r="AM135" s="165">
        <f>IF(OR(AM$4=0,Data_wide!$AP$131=""),"",IFERROR(ROUND(IF(AM$4=1,1+9*(MIN(MAX(Data_wide!$AP$131,AM$2),AM$3)-AM$2)/(AM$3-AM$2),1+9*(AM$3-MIN(MAX(Data_wide!$AP$131,AM$2),AM$3))/(AM$3-AM$2)),1),""))</f>
        <v/>
      </c>
      <c r="AN135" s="165">
        <f>IF(OR(AN$4=0,Data_wide!$AQ$131=""),"",IFERROR(ROUND(IF(AN$4=1,1+9*(MIN(MAX(Data_wide!$AQ$131,AN$2),AN$3)-AN$2)/(AN$3-AN$2),1+9*(AN$3-MIN(MAX(Data_wide!$AQ$131,AN$2),AN$3))/(AN$3-AN$2)),1),""))</f>
        <v/>
      </c>
      <c r="AO135" s="165">
        <f>IF(OR(AO$4=0,Data_wide!$AR$131=""),"",IFERROR(ROUND(IF(AO$4=1,1+9*(MIN(MAX(Data_wide!$AR$131,AO$2),AO$3)-AO$2)/(AO$3-AO$2),1+9*(AO$3-MIN(MAX(Data_wide!$AR$131,AO$2),AO$3))/(AO$3-AO$2)),1),""))</f>
        <v/>
      </c>
      <c r="AP135" s="165">
        <f>IF(OR(AP$4=0,Data_wide!$AS$131=""),"",IFERROR(ROUND(IF(AP$4=1,1+9*(MIN(MAX(Data_wide!$AS$131,AP$2),AP$3)-AP$2)/(AP$3-AP$2),1+9*(AP$3-MIN(MAX(Data_wide!$AS$131,AP$2),AP$3))/(AP$3-AP$2)),1),""))</f>
        <v/>
      </c>
      <c r="AQ135" s="165">
        <f>IF(OR(AQ$4=0,Data_wide!$AT$131=""),"",IFERROR(ROUND(IF(AQ$4=1,1+9*(MIN(MAX(Data_wide!$AT$131,AQ$2),AQ$3)-AQ$2)/(AQ$3-AQ$2),1+9*(AQ$3-MIN(MAX(Data_wide!$AT$131,AQ$2),AQ$3))/(AQ$3-AQ$2)),1),""))</f>
        <v/>
      </c>
      <c r="AR135" s="165">
        <f>IF(OR(AR$4=0,Data_wide!$AU$131=""),"",IFERROR(ROUND(IF(AR$4=1,1+9*(MIN(MAX(Data_wide!$AU$131,AR$2),AR$3)-AR$2)/(AR$3-AR$2),1+9*(AR$3-MIN(MAX(Data_wide!$AU$131,AR$2),AR$3))/(AR$3-AR$2)),1),""))</f>
        <v/>
      </c>
      <c r="AS135" s="165">
        <f>IF(OR(AS$4=0,Data_wide!$AV$131=""),"",IFERROR(ROUND(IF(AS$4=1,1+9*(MIN(MAX(Data_wide!$AV$131,AS$2),AS$3)-AS$2)/(AS$3-AS$2),1+9*(AS$3-MIN(MAX(Data_wide!$AV$131,AS$2),AS$3))/(AS$3-AS$2)),1),""))</f>
        <v/>
      </c>
      <c r="AT135" s="165">
        <f>IF(OR(AT$4=0,Data_wide!$AW$131=""),"",IFERROR(ROUND(IF(AT$4=1,1+9*(MIN(MAX(Data_wide!$AW$131,AT$2),AT$3)-AT$2)/(AT$3-AT$2),1+9*(AT$3-MIN(MAX(Data_wide!$AW$131,AT$2),AT$3))/(AT$3-AT$2)),1),""))</f>
        <v/>
      </c>
      <c r="AU135" s="165">
        <f>IF(OR(AU$4=0,Data_wide!$AX$131=""),"",IFERROR(ROUND(IF(AU$4=1,1+9*(MIN(MAX(Data_wide!$AX$131,AU$2),AU$3)-AU$2)/(AU$3-AU$2),1+9*(AU$3-MIN(MAX(Data_wide!$AX$131,AU$2),AU$3))/(AU$3-AU$2)),1),""))</f>
        <v/>
      </c>
      <c r="AV135" s="165">
        <f>IF(OR(AV$4=0,Data_wide!$AY$131=""),"",IFERROR(ROUND(IF(AV$4=1,1+9*(MIN(MAX(Data_wide!$AY$131,AV$2),AV$3)-AV$2)/(AV$3-AV$2),1+9*(AV$3-MIN(MAX(Data_wide!$AY$131,AV$2),AV$3))/(AV$3-AV$2)),1),""))</f>
        <v/>
      </c>
      <c r="AW135" s="165">
        <f>IF(OR(AW$4=0,Data_wide!$AZ$131=""),"",IFERROR(ROUND(IF(AW$4=1,1+9*(MIN(MAX(Data_wide!$AZ$131,AW$2),AW$3)-AW$2)/(AW$3-AW$2),1+9*(AW$3-MIN(MAX(Data_wide!$AZ$131,AW$2),AW$3))/(AW$3-AW$2)),1),""))</f>
        <v/>
      </c>
      <c r="AX135" s="165">
        <f>IF(OR(AX$4=0,Data_wide!$BA$131=""),"",IFERROR(ROUND(IF(AX$4=1,1+9*(MIN(MAX(Data_wide!$BA$131,AX$2),AX$3)-AX$2)/(AX$3-AX$2),1+9*(AX$3-MIN(MAX(Data_wide!$BA$131,AX$2),AX$3))/(AX$3-AX$2)),1),""))</f>
        <v/>
      </c>
      <c r="AY135" s="165">
        <f>IF(OR(AY$4=0,Data_wide!$BB$131=""),"",IFERROR(ROUND(IF(AY$4=1,1+9*(MIN(MAX(Data_wide!$BB$131,AY$2),AY$3)-AY$2)/(AY$3-AY$2),1+9*(AY$3-MIN(MAX(Data_wide!$BB$131,AY$2),AY$3))/(AY$3-AY$2)),1),""))</f>
        <v/>
      </c>
      <c r="AZ135" s="165">
        <f>IF(OR(AZ$4=0,Data_wide!$BC$131=""),"",IFERROR(ROUND(IF(AZ$4=1,1+9*(MIN(MAX(Data_wide!$BC$131,AZ$2),AZ$3)-AZ$2)/(AZ$3-AZ$2),1+9*(AZ$3-MIN(MAX(Data_wide!$BC$131,AZ$2),AZ$3))/(AZ$3-AZ$2)),1),""))</f>
        <v/>
      </c>
      <c r="BA135" s="165">
        <f>IF(OR(BA$4=0,Data_wide!$BD$131=""),"",IFERROR(ROUND(IF(BA$4=1,1+9*(MIN(MAX(Data_wide!$BD$131,BA$2),BA$3)-BA$2)/(BA$3-BA$2),1+9*(BA$3-MIN(MAX(Data_wide!$BD$131,BA$2),BA$3))/(BA$3-BA$2)),1),""))</f>
        <v/>
      </c>
      <c r="BB135" s="165">
        <f>IF(OR(BB$4=0,Data_wide!$BE$131=""),"",IFERROR(ROUND(IF(BB$4=1,1+9*(MIN(MAX(Data_wide!$BE$131,BB$2),BB$3)-BB$2)/(BB$3-BB$2),1+9*(BB$3-MIN(MAX(Data_wide!$BE$131,BB$2),BB$3))/(BB$3-BB$2)),1),""))</f>
        <v/>
      </c>
      <c r="BC135" s="165">
        <f>IF(OR(BC$4=0,Data_wide!$BF$131=""),"",IFERROR(ROUND(IF(BC$4=1,1+9*(MIN(MAX(Data_wide!$BF$131,BC$2),BC$3)-BC$2)/(BC$3-BC$2),1+9*(BC$3-MIN(MAX(Data_wide!$BF$131,BC$2),BC$3))/(BC$3-BC$2)),1),""))</f>
        <v/>
      </c>
      <c r="BD135" s="165">
        <f>IF(OR(BD$4=0,Data_wide!$BG$131=""),"",IFERROR(ROUND(IF(BD$4=1,1+9*(MIN(MAX(Data_wide!$BG$131,BD$2),BD$3)-BD$2)/(BD$3-BD$2),1+9*(BD$3-MIN(MAX(Data_wide!$BG$131,BD$2),BD$3))/(BD$3-BD$2)),1),""))</f>
        <v/>
      </c>
      <c r="BE135" s="165">
        <f>IF(OR(BE$4=0,Data_wide!$BH$131=""),"",IFERROR(ROUND(IF(BE$4=1,1+9*(MIN(MAX(Data_wide!$BH$131,BE$2),BE$3)-BE$2)/(BE$3-BE$2),1+9*(BE$3-MIN(MAX(Data_wide!$BH$131,BE$2),BE$3))/(BE$3-BE$2)),1),""))</f>
        <v/>
      </c>
      <c r="BF135" s="165">
        <f>IF(OR(BF$4=0,Data_wide!$BI$131=""),"",IFERROR(ROUND(IF(BF$4=1,1+9*(MIN(MAX(Data_wide!$BI$131,BF$2),BF$3)-BF$2)/(BF$3-BF$2),1+9*(BF$3-MIN(MAX(Data_wide!$BI$131,BF$2),BF$3))/(BF$3-BF$2)),1),""))</f>
        <v/>
      </c>
      <c r="BG135" s="165">
        <f>IF(OR(BG$4=0,Data_wide!$BJ$131=""),"",IFERROR(ROUND(IF(BG$4=1,1+9*(MIN(MAX(Data_wide!$BJ$131,BG$2),BG$3)-BG$2)/(BG$3-BG$2),1+9*(BG$3-MIN(MAX(Data_wide!$BJ$131,BG$2),BG$3))/(BG$3-BG$2)),1),""))</f>
        <v/>
      </c>
      <c r="BH135" s="165">
        <f>IF(OR(BH$4=0,Data_wide!$BK$131=""),"",IFERROR(ROUND(IF(BH$4=1,1+9*(MIN(MAX(Data_wide!$BK$131,BH$2),BH$3)-BH$2)/(BH$3-BH$2),1+9*(BH$3-MIN(MAX(Data_wide!$BK$131,BH$2),BH$3))/(BH$3-BH$2)),1),""))</f>
        <v/>
      </c>
      <c r="BI135" s="165">
        <f>IF(OR(BI$4=0,Data_wide!$BL$131=""),"",IFERROR(ROUND(IF(BI$4=1,1+9*(MIN(MAX(Data_wide!$BL$131,BI$2),BI$3)-BI$2)/(BI$3-BI$2),1+9*(BI$3-MIN(MAX(Data_wide!$BL$131,BI$2),BI$3))/(BI$3-BI$2)),1),""))</f>
        <v/>
      </c>
      <c r="BJ135" s="165">
        <f>IF(OR(BJ$4=0,Data_wide!$BM$131=""),"",IFERROR(ROUND(IF(BJ$4=1,1+9*(MIN(MAX(Data_wide!$BM$131,BJ$2),BJ$3)-BJ$2)/(BJ$3-BJ$2),1+9*(BJ$3-MIN(MAX(Data_wide!$BM$131,BJ$2),BJ$3))/(BJ$3-BJ$2)),1),""))</f>
        <v/>
      </c>
      <c r="BK135" s="165">
        <f>IF(OR(BK$4=0,Data_wide!$BN$131=""),"",IFERROR(ROUND(IF(BK$4=1,1+9*(MIN(MAX(Data_wide!$BN$131,BK$2),BK$3)-BK$2)/(BK$3-BK$2),1+9*(BK$3-MIN(MAX(Data_wide!$BN$131,BK$2),BK$3))/(BK$3-BK$2)),1),""))</f>
        <v/>
      </c>
      <c r="BL135" s="165">
        <f>IF(OR(BL$4=0,Data_wide!$BO$131=""),"",IFERROR(ROUND(IF(BL$4=1,1+9*(MIN(MAX(Data_wide!$BO$131,BL$2),BL$3)-BL$2)/(BL$3-BL$2),1+9*(BL$3-MIN(MAX(Data_wide!$BO$131,BL$2),BL$3))/(BL$3-BL$2)),1),""))</f>
        <v/>
      </c>
      <c r="BM135" s="165">
        <f>IF(OR(BM$4=0,Data_wide!$BP$131=""),"",IFERROR(ROUND(IF(BM$4=1,1+9*(MIN(MAX(Data_wide!$BP$131,BM$2),BM$3)-BM$2)/(BM$3-BM$2),1+9*(BM$3-MIN(MAX(Data_wide!$BP$131,BM$2),BM$3))/(BM$3-BM$2)),1),""))</f>
        <v/>
      </c>
      <c r="BN135" s="165">
        <f>IF(OR(BN$4=0,Data_wide!$BQ$131=""),"",IFERROR(ROUND(IF(BN$4=1,1+9*(MIN(MAX(Data_wide!$BQ$131,BN$2),BN$3)-BN$2)/(BN$3-BN$2),1+9*(BN$3-MIN(MAX(Data_wide!$BQ$131,BN$2),BN$3))/(BN$3-BN$2)),1),""))</f>
        <v/>
      </c>
      <c r="BO135" s="165">
        <f>IF(OR(BO$4=0,Data_wide!$BR$131=""),"",IFERROR(ROUND(IF(BO$4=1,1+9*(MIN(MAX(Data_wide!$BR$131,BO$2),BO$3)-BO$2)/(BO$3-BO$2),1+9*(BO$3-MIN(MAX(Data_wide!$BR$131,BO$2),BO$3))/(BO$3-BO$2)),1),""))</f>
        <v/>
      </c>
      <c r="BP135" s="165">
        <f>IF(OR(BP$4=0,Data_wide!$BS$131=""),"",IFERROR(ROUND(IF(BP$4=1,1+9*(MIN(MAX(Data_wide!$BS$131,BP$2),BP$3)-BP$2)/(BP$3-BP$2),1+9*(BP$3-MIN(MAX(Data_wide!$BS$131,BP$2),BP$3))/(BP$3-BP$2)),1),""))</f>
        <v/>
      </c>
      <c r="BQ135" s="165">
        <f>IF(OR(BQ$4=0,Data_wide!$BT$131=""),"",IFERROR(ROUND(IF(BQ$4=1,1+9*(MIN(MAX(Data_wide!$BT$131,BQ$2),BQ$3)-BQ$2)/(BQ$3-BQ$2),1+9*(BQ$3-MIN(MAX(Data_wide!$BT$131,BQ$2),BQ$3))/(BQ$3-BQ$2)),1),""))</f>
        <v/>
      </c>
      <c r="BR135" s="165">
        <f>IF(OR(BR$4=0,Data_wide!$BU$131=""),"",IFERROR(ROUND(IF(BR$4=1,1+9*(MIN(MAX(Data_wide!$BU$131,BR$2),BR$3)-BR$2)/(BR$3-BR$2),1+9*(BR$3-MIN(MAX(Data_wide!$BU$131,BR$2),BR$3))/(BR$3-BR$2)),1),""))</f>
        <v/>
      </c>
      <c r="BS135" s="165">
        <f>IF(OR(BS$4=0,Data_wide!$BV$131=""),"",IFERROR(ROUND(IF(BS$4=1,1+9*(MIN(MAX(Data_wide!$BV$131,BS$2),BS$3)-BS$2)/(BS$3-BS$2),1+9*(BS$3-MIN(MAX(Data_wide!$BV$131,BS$2),BS$3))/(BS$3-BS$2)),1),""))</f>
        <v/>
      </c>
      <c r="BT135" s="165">
        <f>IF(OR(BT$4=0,Data_wide!$BW$131=""),"",IFERROR(ROUND(IF(BT$4=1,1+9*(MIN(MAX(Data_wide!$BW$131,BT$2),BT$3)-BT$2)/(BT$3-BT$2),1+9*(BT$3-MIN(MAX(Data_wide!$BW$131,BT$2),BT$3))/(BT$3-BT$2)),1),""))</f>
        <v/>
      </c>
      <c r="BU135" s="165">
        <f>IF(OR(BU$4=0,Data_wide!$BX$131=""),"",IFERROR(ROUND(IF(BU$4=1,1+9*(MIN(MAX(Data_wide!$BX$131,BU$2),BU$3)-BU$2)/(BU$3-BU$2),1+9*(BU$3-MIN(MAX(Data_wide!$BX$131,BU$2),BU$3))/(BU$3-BU$2)),1),""))</f>
        <v/>
      </c>
      <c r="BV135" s="165">
        <f>IF(OR(BV$4=0,Data_wide!$BY$131=""),"",IFERROR(ROUND(IF(BV$4=1,1+9*(MIN(MAX(Data_wide!$BY$131,BV$2),BV$3)-BV$2)/(BV$3-BV$2),1+9*(BV$3-MIN(MAX(Data_wide!$BY$131,BV$2),BV$3))/(BV$3-BV$2)),1),""))</f>
        <v/>
      </c>
      <c r="BW135" s="165">
        <f>IF(OR(BW$4=0,Data_wide!$BZ$131=""),"",IFERROR(ROUND(IF(BW$4=1,1+9*(MIN(MAX(Data_wide!$BZ$131,BW$2),BW$3)-BW$2)/(BW$3-BW$2),1+9*(BW$3-MIN(MAX(Data_wide!$BZ$131,BW$2),BW$3))/(BW$3-BW$2)),1),""))</f>
        <v/>
      </c>
      <c r="BX135" s="165">
        <f>IF(OR(BX$4=0,Data_wide!$CA$131=""),"",IFERROR(ROUND(IF(BX$4=1,1+9*(MIN(MAX(Data_wide!$CA$131,BX$2),BX$3)-BX$2)/(BX$3-BX$2),1+9*(BX$3-MIN(MAX(Data_wide!$CA$131,BX$2),BX$3))/(BX$3-BX$2)),1),""))</f>
        <v/>
      </c>
      <c r="BY135" s="165">
        <f>IF(OR(BY$4=0,Data_wide!$CB$131=""),"",IFERROR(ROUND(IF(BY$4=1,1+9*(MIN(MAX(Data_wide!$CB$131,BY$2),BY$3)-BY$2)/(BY$3-BY$2),1+9*(BY$3-MIN(MAX(Data_wide!$CB$131,BY$2),BY$3))/(BY$3-BY$2)),1),""))</f>
        <v/>
      </c>
      <c r="BZ135" s="165">
        <f>IF(OR(BZ$4=0,Data_wide!$CC$131=""),"",IFERROR(ROUND(IF(BZ$4=1,1+9*(MIN(MAX(Data_wide!$CC$131,BZ$2),BZ$3)-BZ$2)/(BZ$3-BZ$2),1+9*(BZ$3-MIN(MAX(Data_wide!$CC$131,BZ$2),BZ$3))/(BZ$3-BZ$2)),1),""))</f>
        <v/>
      </c>
      <c r="CA135" s="165">
        <f>IF(OR(CA$4=0,Data_wide!$CD$131=""),"",IFERROR(ROUND(IF(CA$4=1,1+9*(MIN(MAX(Data_wide!$CD$131,CA$2),CA$3)-CA$2)/(CA$3-CA$2),1+9*(CA$3-MIN(MAX(Data_wide!$CD$131,CA$2),CA$3))/(CA$3-CA$2)),1),""))</f>
        <v/>
      </c>
      <c r="CB135" s="165">
        <f>IF(OR(CB$4=0,Data_wide!$CE$131=""),"",IFERROR(ROUND(IF(CB$4=1,1+9*(MIN(MAX(Data_wide!$CE$131,CB$2),CB$3)-CB$2)/(CB$3-CB$2),1+9*(CB$3-MIN(MAX(Data_wide!$CE$131,CB$2),CB$3))/(CB$3-CB$2)),1),""))</f>
        <v/>
      </c>
      <c r="CC135" s="165">
        <f>IF(OR(CC$4=0,Data_wide!$CF$131=""),"",IFERROR(ROUND(IF(CC$4=1,1+9*(MIN(MAX(Data_wide!$CF$131,CC$2),CC$3)-CC$2)/(CC$3-CC$2),1+9*(CC$3-MIN(MAX(Data_wide!$CF$131,CC$2),CC$3))/(CC$3-CC$2)),1),""))</f>
        <v/>
      </c>
      <c r="CD135" s="165">
        <f>IF(OR(CD$4=0,Data_wide!$CG$131=""),"",IFERROR(ROUND(IF(CD$4=1,1+9*(MIN(MAX(Data_wide!$CG$131,CD$2),CD$3)-CD$2)/(CD$3-CD$2),1+9*(CD$3-MIN(MAX(Data_wide!$CG$131,CD$2),CD$3))/(CD$3-CD$2)),1),""))</f>
        <v/>
      </c>
      <c r="CE135" s="165">
        <f>IF(OR(CE$4=0,Data_wide!$CH$131=""),"",IFERROR(ROUND(IF(CE$4=1,1+9*(MIN(MAX(Data_wide!$CH$131,CE$2),CE$3)-CE$2)/(CE$3-CE$2),1+9*(CE$3-MIN(MAX(Data_wide!$CH$131,CE$2),CE$3))/(CE$3-CE$2)),1),""))</f>
        <v/>
      </c>
      <c r="CF135" s="165">
        <f>IF(OR(CF$4=0,Data_wide!$CI$131=""),"",IFERROR(ROUND(IF(CF$4=1,1+9*(MIN(MAX(Data_wide!$CI$131,CF$2),CF$3)-CF$2)/(CF$3-CF$2),1+9*(CF$3-MIN(MAX(Data_wide!$CI$131,CF$2),CF$3))/(CF$3-CF$2)),1),""))</f>
        <v/>
      </c>
      <c r="CG135" s="165">
        <f>IF(OR(CG$4=0,Data_wide!$CJ$131=""),"",IFERROR(ROUND(IF(CG$4=1,1+9*(MIN(MAX(Data_wide!$CJ$131,CG$2),CG$3)-CG$2)/(CG$3-CG$2),1+9*(CG$3-MIN(MAX(Data_wide!$CJ$131,CG$2),CG$3))/(CG$3-CG$2)),1),""))</f>
        <v/>
      </c>
      <c r="CH135" s="165">
        <f>IF(OR(CH$4=0,Data_wide!$CK$131=""),"",IFERROR(ROUND(IF(CH$4=1,1+9*(MIN(MAX(Data_wide!$CK$131,CH$2),CH$3)-CH$2)/(CH$3-CH$2),1+9*(CH$3-MIN(MAX(Data_wide!$CK$131,CH$2),CH$3))/(CH$3-CH$2)),1),""))</f>
        <v/>
      </c>
      <c r="CI135" s="165">
        <f>IF(OR(CI$4=0,Data_wide!$CL$131=""),"",IFERROR(ROUND(IF(CI$4=1,1+9*(MIN(MAX(Data_wide!$CL$131,CI$2),CI$3)-CI$2)/(CI$3-CI$2),1+9*(CI$3-MIN(MAX(Data_wide!$CL$131,CI$2),CI$3))/(CI$3-CI$2)),1),""))</f>
        <v/>
      </c>
      <c r="CJ135" s="165">
        <f>IF(OR(CJ$4=0,Data_wide!$CM$131=""),"",IFERROR(ROUND(IF(CJ$4=1,1+9*(MIN(MAX(Data_wide!$CM$131,CJ$2),CJ$3)-CJ$2)/(CJ$3-CJ$2),1+9*(CJ$3-MIN(MAX(Data_wide!$CM$131,CJ$2),CJ$3))/(CJ$3-CJ$2)),1),""))</f>
        <v/>
      </c>
      <c r="CK135" s="165">
        <f>IF(OR(CK$4=0,Data_wide!$CN$131=""),"",IFERROR(ROUND(IF(CK$4=1,1+9*(MIN(MAX(Data_wide!$CN$131,CK$2),CK$3)-CK$2)/(CK$3-CK$2),1+9*(CK$3-MIN(MAX(Data_wide!$CN$131,CK$2),CK$3))/(CK$3-CK$2)),1),""))</f>
        <v/>
      </c>
      <c r="CL135" s="165">
        <f>IF(OR(CL$4=0,Data_wide!$CO$131=""),"",IFERROR(ROUND(IF(CL$4=1,1+9*(MIN(MAX(Data_wide!$CO$131,CL$2),CL$3)-CL$2)/(CL$3-CL$2),1+9*(CL$3-MIN(MAX(Data_wide!$CO$131,CL$2),CL$3))/(CL$3-CL$2)),1),""))</f>
        <v/>
      </c>
      <c r="CM135" s="165">
        <f>IF(OR(CM$4=0,Data_wide!$CP$131=""),"",IFERROR(ROUND(IF(CM$4=1,1+9*(MIN(MAX(Data_wide!$CP$131,CM$2),CM$3)-CM$2)/(CM$3-CM$2),1+9*(CM$3-MIN(MAX(Data_wide!$CP$131,CM$2),CM$3))/(CM$3-CM$2)),1),""))</f>
        <v/>
      </c>
      <c r="CN135" s="165">
        <f>IF(OR(CN$4=0,Data_wide!$CQ$131=""),"",IFERROR(ROUND(IF(CN$4=1,1+9*(MIN(MAX(Data_wide!$CQ$131,CN$2),CN$3)-CN$2)/(CN$3-CN$2),1+9*(CN$3-MIN(MAX(Data_wide!$CQ$131,CN$2),CN$3))/(CN$3-CN$2)),1),""))</f>
        <v/>
      </c>
      <c r="CO135" s="165">
        <f>IF(OR(CO$4=0,Data_wide!$CR$131=""),"",IFERROR(ROUND(IF(CO$4=1,1+9*(MIN(MAX(Data_wide!$CR$131,CO$2),CO$3)-CO$2)/(CO$3-CO$2),1+9*(CO$3-MIN(MAX(Data_wide!$CR$131,CO$2),CO$3))/(CO$3-CO$2)),1),""))</f>
        <v/>
      </c>
    </row>
    <row r="136" ht="14" customHeight="1">
      <c r="A136" s="161" t="inlineStr">
        <is>
          <t>MCO</t>
        </is>
      </c>
      <c r="B136" s="161" t="inlineStr">
        <is>
          <t>Monaco</t>
        </is>
      </c>
      <c r="C136" s="165">
        <f>IF(OR(C$4=0,Data_wide!$F$132=""),"",IFERROR(ROUND(IF(C$4=1,1+9*(MIN(MAX(Data_wide!$F$132,C$2),C$3)-C$2)/(C$3-C$2),1+9*(C$3-MIN(MAX(Data_wide!$F$132,C$2),C$3))/(C$3-C$2)),1),""))</f>
        <v/>
      </c>
      <c r="D136" s="165">
        <f>IF(OR(D$4=0,Data_wide!$G$132=""),"",IFERROR(ROUND(IF(D$4=1,1+9*(MIN(MAX(Data_wide!$G$132,D$2),D$3)-D$2)/(D$3-D$2),1+9*(D$3-MIN(MAX(Data_wide!$G$132,D$2),D$3))/(D$3-D$2)),1),""))</f>
        <v/>
      </c>
      <c r="E136" s="165">
        <f>IF(OR(E$4=0,Data_wide!$H$132=""),"",IFERROR(ROUND(IF(E$4=1,1+9*(MIN(MAX(Data_wide!$H$132,E$2),E$3)-E$2)/(E$3-E$2),1+9*(E$3-MIN(MAX(Data_wide!$H$132,E$2),E$3))/(E$3-E$2)),1),""))</f>
        <v/>
      </c>
      <c r="F136" s="165">
        <f>IF(OR(F$4=0,Data_wide!$I$132=""),"",IFERROR(ROUND(IF(F$4=1,1+9*(MIN(MAX(Data_wide!$I$132,F$2),F$3)-F$2)/(F$3-F$2),1+9*(F$3-MIN(MAX(Data_wide!$I$132,F$2),F$3))/(F$3-F$2)),1),""))</f>
        <v/>
      </c>
      <c r="G136" s="165">
        <f>IF(OR(G$4=0,Data_wide!$J$132=""),"",IFERROR(ROUND(IF(G$4=1,1+9*(MIN(MAX(Data_wide!$J$132,G$2),G$3)-G$2)/(G$3-G$2),1+9*(G$3-MIN(MAX(Data_wide!$J$132,G$2),G$3))/(G$3-G$2)),1),""))</f>
        <v/>
      </c>
      <c r="H136" s="165">
        <f>IF(OR(H$4=0,Data_wide!$K$132=""),"",IFERROR(ROUND(IF(H$4=1,1+9*(MIN(MAX(Data_wide!$K$132,H$2),H$3)-H$2)/(H$3-H$2),1+9*(H$3-MIN(MAX(Data_wide!$K$132,H$2),H$3))/(H$3-H$2)),1),""))</f>
        <v/>
      </c>
      <c r="I136" s="165">
        <f>IF(OR(I$4=0,Data_wide!$L$132=""),"",IFERROR(ROUND(IF(I$4=1,1+9*(MIN(MAX(Data_wide!$L$132,I$2),I$3)-I$2)/(I$3-I$2),1+9*(I$3-MIN(MAX(Data_wide!$L$132,I$2),I$3))/(I$3-I$2)),1),""))</f>
        <v/>
      </c>
      <c r="J136" s="165">
        <f>IF(OR(J$4=0,Data_wide!$M$132=""),"",IFERROR(ROUND(IF(J$4=1,1+9*(MIN(MAX(Data_wide!$M$132,J$2),J$3)-J$2)/(J$3-J$2),1+9*(J$3-MIN(MAX(Data_wide!$M$132,J$2),J$3))/(J$3-J$2)),1),""))</f>
        <v/>
      </c>
      <c r="K136" s="165">
        <f>IF(OR(K$4=0,Data_wide!$N$132=""),"",IFERROR(ROUND(IF(K$4=1,1+9*(MIN(MAX(Data_wide!$N$132,K$2),K$3)-K$2)/(K$3-K$2),1+9*(K$3-MIN(MAX(Data_wide!$N$132,K$2),K$3))/(K$3-K$2)),1),""))</f>
        <v/>
      </c>
      <c r="L136" s="165">
        <f>IF(OR(L$4=0,Data_wide!$O$132=""),"",IFERROR(ROUND(IF(L$4=1,1+9*(MIN(MAX(Data_wide!$O$132,L$2),L$3)-L$2)/(L$3-L$2),1+9*(L$3-MIN(MAX(Data_wide!$O$132,L$2),L$3))/(L$3-L$2)),1),""))</f>
        <v/>
      </c>
      <c r="M136" s="165">
        <f>IF(OR(M$4=0,Data_wide!$P$132=""),"",IFERROR(ROUND(IF(M$4=1,1+9*(MIN(MAX(Data_wide!$P$132,M$2),M$3)-M$2)/(M$3-M$2),1+9*(M$3-MIN(MAX(Data_wide!$P$132,M$2),M$3))/(M$3-M$2)),1),""))</f>
        <v/>
      </c>
      <c r="N136" s="165">
        <f>IF(OR(N$4=0,Data_wide!$Q$132=""),"",IFERROR(ROUND(IF(N$4=1,1+9*(MIN(MAX(Data_wide!$Q$132,N$2),N$3)-N$2)/(N$3-N$2),1+9*(N$3-MIN(MAX(Data_wide!$Q$132,N$2),N$3))/(N$3-N$2)),1),""))</f>
        <v/>
      </c>
      <c r="O136" s="165">
        <f>IF(OR(O$4=0,Data_wide!$R$132=""),"",IFERROR(ROUND(IF(O$4=1,1+9*(MIN(MAX(Data_wide!$R$132,O$2),O$3)-O$2)/(O$3-O$2),1+9*(O$3-MIN(MAX(Data_wide!$R$132,O$2),O$3))/(O$3-O$2)),1),""))</f>
        <v/>
      </c>
      <c r="P136" s="165">
        <f>IF(OR(P$4=0,Data_wide!$S$132=""),"",IFERROR(ROUND(IF(P$4=1,1+9*(MIN(MAX(Data_wide!$S$132,P$2),P$3)-P$2)/(P$3-P$2),1+9*(P$3-MIN(MAX(Data_wide!$S$132,P$2),P$3))/(P$3-P$2)),1),""))</f>
        <v/>
      </c>
      <c r="Q136" s="165">
        <f>IF(OR(Q$4=0,Data_wide!$T$132=""),"",IFERROR(ROUND(IF(Q$4=1,1+9*(MIN(MAX(Data_wide!$T$132,Q$2),Q$3)-Q$2)/(Q$3-Q$2),1+9*(Q$3-MIN(MAX(Data_wide!$T$132,Q$2),Q$3))/(Q$3-Q$2)),1),""))</f>
        <v/>
      </c>
      <c r="R136" s="165">
        <f>IF(OR(R$4=0,Data_wide!$U$132=""),"",IFERROR(ROUND(IF(R$4=1,1+9*(MIN(MAX(Data_wide!$U$132,R$2),R$3)-R$2)/(R$3-R$2),1+9*(R$3-MIN(MAX(Data_wide!$U$132,R$2),R$3))/(R$3-R$2)),1),""))</f>
        <v/>
      </c>
      <c r="S136" s="165">
        <f>IF(OR(S$4=0,Data_wide!$V$132=""),"",IFERROR(ROUND(IF(S$4=1,1+9*(MIN(MAX(Data_wide!$V$132,S$2),S$3)-S$2)/(S$3-S$2),1+9*(S$3-MIN(MAX(Data_wide!$V$132,S$2),S$3))/(S$3-S$2)),1),""))</f>
        <v/>
      </c>
      <c r="T136" s="165">
        <f>IF(OR(T$4=0,Data_wide!$W$132=""),"",IFERROR(ROUND(IF(T$4=1,1+9*(MIN(MAX(Data_wide!$W$132,T$2),T$3)-T$2)/(T$3-T$2),1+9*(T$3-MIN(MAX(Data_wide!$W$132,T$2),T$3))/(T$3-T$2)),1),""))</f>
        <v/>
      </c>
      <c r="U136" s="165">
        <f>IF(OR(U$4=0,Data_wide!$X$132=""),"",IFERROR(ROUND(IF(U$4=1,1+9*(MIN(MAX(Data_wide!$X$132,U$2),U$3)-U$2)/(U$3-U$2),1+9*(U$3-MIN(MAX(Data_wide!$X$132,U$2),U$3))/(U$3-U$2)),1),""))</f>
        <v/>
      </c>
      <c r="V136" s="165">
        <f>IF(OR(V$4=0,Data_wide!$Y$132=""),"",IFERROR(ROUND(IF(V$4=1,1+9*(MIN(MAX(Data_wide!$Y$132,V$2),V$3)-V$2)/(V$3-V$2),1+9*(V$3-MIN(MAX(Data_wide!$Y$132,V$2),V$3))/(V$3-V$2)),1),""))</f>
        <v/>
      </c>
      <c r="W136" s="165">
        <f>IF(OR(W$4=0,Data_wide!$Z$132=""),"",IFERROR(ROUND(IF(W$4=1,1+9*(MIN(MAX(Data_wide!$Z$132,W$2),W$3)-W$2)/(W$3-W$2),1+9*(W$3-MIN(MAX(Data_wide!$Z$132,W$2),W$3))/(W$3-W$2)),1),""))</f>
        <v/>
      </c>
      <c r="X136" s="165">
        <f>IF(OR(X$4=0,Data_wide!$AA$132=""),"",IFERROR(ROUND(IF(X$4=1,1+9*(MIN(MAX(Data_wide!$AA$132,X$2),X$3)-X$2)/(X$3-X$2),1+9*(X$3-MIN(MAX(Data_wide!$AA$132,X$2),X$3))/(X$3-X$2)),1),""))</f>
        <v/>
      </c>
      <c r="Y136" s="165">
        <f>IF(OR(Y$4=0,Data_wide!$AB$132=""),"",IFERROR(ROUND(IF(Y$4=1,1+9*(MIN(MAX(Data_wide!$AB$132,Y$2),Y$3)-Y$2)/(Y$3-Y$2),1+9*(Y$3-MIN(MAX(Data_wide!$AB$132,Y$2),Y$3))/(Y$3-Y$2)),1),""))</f>
        <v/>
      </c>
      <c r="Z136" s="165">
        <f>IF(OR(Z$4=0,Data_wide!$AC$132=""),"",IFERROR(ROUND(IF(Z$4=1,1+9*(MIN(MAX(Data_wide!$AC$132,Z$2),Z$3)-Z$2)/(Z$3-Z$2),1+9*(Z$3-MIN(MAX(Data_wide!$AC$132,Z$2),Z$3))/(Z$3-Z$2)),1),""))</f>
        <v/>
      </c>
      <c r="AA136" s="165">
        <f>IF(OR(AA$4=0,Data_wide!$AD$132=""),"",IFERROR(ROUND(IF(AA$4=1,1+9*(MIN(MAX(Data_wide!$AD$132,AA$2),AA$3)-AA$2)/(AA$3-AA$2),1+9*(AA$3-MIN(MAX(Data_wide!$AD$132,AA$2),AA$3))/(AA$3-AA$2)),1),""))</f>
        <v/>
      </c>
      <c r="AB136" s="165">
        <f>IF(OR(AB$4=0,Data_wide!$AE$132=""),"",IFERROR(ROUND(IF(AB$4=1,1+9*(MIN(MAX(Data_wide!$AE$132,AB$2),AB$3)-AB$2)/(AB$3-AB$2),1+9*(AB$3-MIN(MAX(Data_wide!$AE$132,AB$2),AB$3))/(AB$3-AB$2)),1),""))</f>
        <v/>
      </c>
      <c r="AC136" s="165">
        <f>IF(OR(AC$4=0,Data_wide!$AF$132=""),"",IFERROR(ROUND(IF(AC$4=1,1+9*(MIN(MAX(Data_wide!$AF$132,AC$2),AC$3)-AC$2)/(AC$3-AC$2),1+9*(AC$3-MIN(MAX(Data_wide!$AF$132,AC$2),AC$3))/(AC$3-AC$2)),1),""))</f>
        <v/>
      </c>
      <c r="AD136" s="165">
        <f>IF(OR(AD$4=0,Data_wide!$AG$132=""),"",IFERROR(ROUND(IF(AD$4=1,1+9*(MIN(MAX(Data_wide!$AG$132,AD$2),AD$3)-AD$2)/(AD$3-AD$2),1+9*(AD$3-MIN(MAX(Data_wide!$AG$132,AD$2),AD$3))/(AD$3-AD$2)),1),""))</f>
        <v/>
      </c>
      <c r="AE136" s="165">
        <f>IF(OR(AE$4=0,Data_wide!$AH$132=""),"",IFERROR(ROUND(IF(AE$4=1,1+9*(MIN(MAX(Data_wide!$AH$132,AE$2),AE$3)-AE$2)/(AE$3-AE$2),1+9*(AE$3-MIN(MAX(Data_wide!$AH$132,AE$2),AE$3))/(AE$3-AE$2)),1),""))</f>
        <v/>
      </c>
      <c r="AF136" s="165">
        <f>IF(OR(AF$4=0,Data_wide!$AI$132=""),"",IFERROR(ROUND(IF(AF$4=1,1+9*(MIN(MAX(Data_wide!$AI$132,AF$2),AF$3)-AF$2)/(AF$3-AF$2),1+9*(AF$3-MIN(MAX(Data_wide!$AI$132,AF$2),AF$3))/(AF$3-AF$2)),1),""))</f>
        <v/>
      </c>
      <c r="AG136" s="165">
        <f>IF(OR(AG$4=0,Data_wide!$AJ$132=""),"",IFERROR(ROUND(IF(AG$4=1,1+9*(MIN(MAX(Data_wide!$AJ$132,AG$2),AG$3)-AG$2)/(AG$3-AG$2),1+9*(AG$3-MIN(MAX(Data_wide!$AJ$132,AG$2),AG$3))/(AG$3-AG$2)),1),""))</f>
        <v/>
      </c>
      <c r="AH136" s="165">
        <f>IF(OR(AH$4=0,Data_wide!$AK$132=""),"",IFERROR(ROUND(IF(AH$4=1,1+9*(MIN(MAX(Data_wide!$AK$132,AH$2),AH$3)-AH$2)/(AH$3-AH$2),1+9*(AH$3-MIN(MAX(Data_wide!$AK$132,AH$2),AH$3))/(AH$3-AH$2)),1),""))</f>
        <v/>
      </c>
      <c r="AI136" s="165">
        <f>IF(OR(AI$4=0,Data_wide!$AL$132=""),"",IFERROR(ROUND(IF(AI$4=1,1+9*(MIN(MAX(Data_wide!$AL$132,AI$2),AI$3)-AI$2)/(AI$3-AI$2),1+9*(AI$3-MIN(MAX(Data_wide!$AL$132,AI$2),AI$3))/(AI$3-AI$2)),1),""))</f>
        <v/>
      </c>
      <c r="AJ136" s="165">
        <f>IF(OR(AJ$4=0,Data_wide!$AM$132=""),"",IFERROR(ROUND(IF(AJ$4=1,1+9*(MIN(MAX(Data_wide!$AM$132,AJ$2),AJ$3)-AJ$2)/(AJ$3-AJ$2),1+9*(AJ$3-MIN(MAX(Data_wide!$AM$132,AJ$2),AJ$3))/(AJ$3-AJ$2)),1),""))</f>
        <v/>
      </c>
      <c r="AK136" s="165">
        <f>IF(OR(AK$4=0,Data_wide!$AN$132=""),"",IFERROR(ROUND(IF(AK$4=1,1+9*(MIN(MAX(Data_wide!$AN$132,AK$2),AK$3)-AK$2)/(AK$3-AK$2),1+9*(AK$3-MIN(MAX(Data_wide!$AN$132,AK$2),AK$3))/(AK$3-AK$2)),1),""))</f>
        <v/>
      </c>
      <c r="AL136" s="165">
        <f>IF(OR(AL$4=0,Data_wide!$AO$132=""),"",IFERROR(ROUND(IF(AL$4=1,1+9*(MIN(MAX(Data_wide!$AO$132,AL$2),AL$3)-AL$2)/(AL$3-AL$2),1+9*(AL$3-MIN(MAX(Data_wide!$AO$132,AL$2),AL$3))/(AL$3-AL$2)),1),""))</f>
        <v/>
      </c>
      <c r="AM136" s="165">
        <f>IF(OR(AM$4=0,Data_wide!$AP$132=""),"",IFERROR(ROUND(IF(AM$4=1,1+9*(MIN(MAX(Data_wide!$AP$132,AM$2),AM$3)-AM$2)/(AM$3-AM$2),1+9*(AM$3-MIN(MAX(Data_wide!$AP$132,AM$2),AM$3))/(AM$3-AM$2)),1),""))</f>
        <v/>
      </c>
      <c r="AN136" s="165">
        <f>IF(OR(AN$4=0,Data_wide!$AQ$132=""),"",IFERROR(ROUND(IF(AN$4=1,1+9*(MIN(MAX(Data_wide!$AQ$132,AN$2),AN$3)-AN$2)/(AN$3-AN$2),1+9*(AN$3-MIN(MAX(Data_wide!$AQ$132,AN$2),AN$3))/(AN$3-AN$2)),1),""))</f>
        <v/>
      </c>
      <c r="AO136" s="165">
        <f>IF(OR(AO$4=0,Data_wide!$AR$132=""),"",IFERROR(ROUND(IF(AO$4=1,1+9*(MIN(MAX(Data_wide!$AR$132,AO$2),AO$3)-AO$2)/(AO$3-AO$2),1+9*(AO$3-MIN(MAX(Data_wide!$AR$132,AO$2),AO$3))/(AO$3-AO$2)),1),""))</f>
        <v/>
      </c>
      <c r="AP136" s="165">
        <f>IF(OR(AP$4=0,Data_wide!$AS$132=""),"",IFERROR(ROUND(IF(AP$4=1,1+9*(MIN(MAX(Data_wide!$AS$132,AP$2),AP$3)-AP$2)/(AP$3-AP$2),1+9*(AP$3-MIN(MAX(Data_wide!$AS$132,AP$2),AP$3))/(AP$3-AP$2)),1),""))</f>
        <v/>
      </c>
      <c r="AQ136" s="165">
        <f>IF(OR(AQ$4=0,Data_wide!$AT$132=""),"",IFERROR(ROUND(IF(AQ$4=1,1+9*(MIN(MAX(Data_wide!$AT$132,AQ$2),AQ$3)-AQ$2)/(AQ$3-AQ$2),1+9*(AQ$3-MIN(MAX(Data_wide!$AT$132,AQ$2),AQ$3))/(AQ$3-AQ$2)),1),""))</f>
        <v/>
      </c>
      <c r="AR136" s="165">
        <f>IF(OR(AR$4=0,Data_wide!$AU$132=""),"",IFERROR(ROUND(IF(AR$4=1,1+9*(MIN(MAX(Data_wide!$AU$132,AR$2),AR$3)-AR$2)/(AR$3-AR$2),1+9*(AR$3-MIN(MAX(Data_wide!$AU$132,AR$2),AR$3))/(AR$3-AR$2)),1),""))</f>
        <v/>
      </c>
      <c r="AS136" s="165">
        <f>IF(OR(AS$4=0,Data_wide!$AV$132=""),"",IFERROR(ROUND(IF(AS$4=1,1+9*(MIN(MAX(Data_wide!$AV$132,AS$2),AS$3)-AS$2)/(AS$3-AS$2),1+9*(AS$3-MIN(MAX(Data_wide!$AV$132,AS$2),AS$3))/(AS$3-AS$2)),1),""))</f>
        <v/>
      </c>
      <c r="AT136" s="165">
        <f>IF(OR(AT$4=0,Data_wide!$AW$132=""),"",IFERROR(ROUND(IF(AT$4=1,1+9*(MIN(MAX(Data_wide!$AW$132,AT$2),AT$3)-AT$2)/(AT$3-AT$2),1+9*(AT$3-MIN(MAX(Data_wide!$AW$132,AT$2),AT$3))/(AT$3-AT$2)),1),""))</f>
        <v/>
      </c>
      <c r="AU136" s="165">
        <f>IF(OR(AU$4=0,Data_wide!$AX$132=""),"",IFERROR(ROUND(IF(AU$4=1,1+9*(MIN(MAX(Data_wide!$AX$132,AU$2),AU$3)-AU$2)/(AU$3-AU$2),1+9*(AU$3-MIN(MAX(Data_wide!$AX$132,AU$2),AU$3))/(AU$3-AU$2)),1),""))</f>
        <v/>
      </c>
      <c r="AV136" s="165">
        <f>IF(OR(AV$4=0,Data_wide!$AY$132=""),"",IFERROR(ROUND(IF(AV$4=1,1+9*(MIN(MAX(Data_wide!$AY$132,AV$2),AV$3)-AV$2)/(AV$3-AV$2),1+9*(AV$3-MIN(MAX(Data_wide!$AY$132,AV$2),AV$3))/(AV$3-AV$2)),1),""))</f>
        <v/>
      </c>
      <c r="AW136" s="165">
        <f>IF(OR(AW$4=0,Data_wide!$AZ$132=""),"",IFERROR(ROUND(IF(AW$4=1,1+9*(MIN(MAX(Data_wide!$AZ$132,AW$2),AW$3)-AW$2)/(AW$3-AW$2),1+9*(AW$3-MIN(MAX(Data_wide!$AZ$132,AW$2),AW$3))/(AW$3-AW$2)),1),""))</f>
        <v/>
      </c>
      <c r="AX136" s="165">
        <f>IF(OR(AX$4=0,Data_wide!$BA$132=""),"",IFERROR(ROUND(IF(AX$4=1,1+9*(MIN(MAX(Data_wide!$BA$132,AX$2),AX$3)-AX$2)/(AX$3-AX$2),1+9*(AX$3-MIN(MAX(Data_wide!$BA$132,AX$2),AX$3))/(AX$3-AX$2)),1),""))</f>
        <v/>
      </c>
      <c r="AY136" s="165">
        <f>IF(OR(AY$4=0,Data_wide!$BB$132=""),"",IFERROR(ROUND(IF(AY$4=1,1+9*(MIN(MAX(Data_wide!$BB$132,AY$2),AY$3)-AY$2)/(AY$3-AY$2),1+9*(AY$3-MIN(MAX(Data_wide!$BB$132,AY$2),AY$3))/(AY$3-AY$2)),1),""))</f>
        <v/>
      </c>
      <c r="AZ136" s="165">
        <f>IF(OR(AZ$4=0,Data_wide!$BC$132=""),"",IFERROR(ROUND(IF(AZ$4=1,1+9*(MIN(MAX(Data_wide!$BC$132,AZ$2),AZ$3)-AZ$2)/(AZ$3-AZ$2),1+9*(AZ$3-MIN(MAX(Data_wide!$BC$132,AZ$2),AZ$3))/(AZ$3-AZ$2)),1),""))</f>
        <v/>
      </c>
      <c r="BA136" s="165">
        <f>IF(OR(BA$4=0,Data_wide!$BD$132=""),"",IFERROR(ROUND(IF(BA$4=1,1+9*(MIN(MAX(Data_wide!$BD$132,BA$2),BA$3)-BA$2)/(BA$3-BA$2),1+9*(BA$3-MIN(MAX(Data_wide!$BD$132,BA$2),BA$3))/(BA$3-BA$2)),1),""))</f>
        <v/>
      </c>
      <c r="BB136" s="165">
        <f>IF(OR(BB$4=0,Data_wide!$BE$132=""),"",IFERROR(ROUND(IF(BB$4=1,1+9*(MIN(MAX(Data_wide!$BE$132,BB$2),BB$3)-BB$2)/(BB$3-BB$2),1+9*(BB$3-MIN(MAX(Data_wide!$BE$132,BB$2),BB$3))/(BB$3-BB$2)),1),""))</f>
        <v/>
      </c>
      <c r="BC136" s="165">
        <f>IF(OR(BC$4=0,Data_wide!$BF$132=""),"",IFERROR(ROUND(IF(BC$4=1,1+9*(MIN(MAX(Data_wide!$BF$132,BC$2),BC$3)-BC$2)/(BC$3-BC$2),1+9*(BC$3-MIN(MAX(Data_wide!$BF$132,BC$2),BC$3))/(BC$3-BC$2)),1),""))</f>
        <v/>
      </c>
      <c r="BD136" s="165">
        <f>IF(OR(BD$4=0,Data_wide!$BG$132=""),"",IFERROR(ROUND(IF(BD$4=1,1+9*(MIN(MAX(Data_wide!$BG$132,BD$2),BD$3)-BD$2)/(BD$3-BD$2),1+9*(BD$3-MIN(MAX(Data_wide!$BG$132,BD$2),BD$3))/(BD$3-BD$2)),1),""))</f>
        <v/>
      </c>
      <c r="BE136" s="165">
        <f>IF(OR(BE$4=0,Data_wide!$BH$132=""),"",IFERROR(ROUND(IF(BE$4=1,1+9*(MIN(MAX(Data_wide!$BH$132,BE$2),BE$3)-BE$2)/(BE$3-BE$2),1+9*(BE$3-MIN(MAX(Data_wide!$BH$132,BE$2),BE$3))/(BE$3-BE$2)),1),""))</f>
        <v/>
      </c>
      <c r="BF136" s="165">
        <f>IF(OR(BF$4=0,Data_wide!$BI$132=""),"",IFERROR(ROUND(IF(BF$4=1,1+9*(MIN(MAX(Data_wide!$BI$132,BF$2),BF$3)-BF$2)/(BF$3-BF$2),1+9*(BF$3-MIN(MAX(Data_wide!$BI$132,BF$2),BF$3))/(BF$3-BF$2)),1),""))</f>
        <v/>
      </c>
      <c r="BG136" s="165">
        <f>IF(OR(BG$4=0,Data_wide!$BJ$132=""),"",IFERROR(ROUND(IF(BG$4=1,1+9*(MIN(MAX(Data_wide!$BJ$132,BG$2),BG$3)-BG$2)/(BG$3-BG$2),1+9*(BG$3-MIN(MAX(Data_wide!$BJ$132,BG$2),BG$3))/(BG$3-BG$2)),1),""))</f>
        <v/>
      </c>
      <c r="BH136" s="165">
        <f>IF(OR(BH$4=0,Data_wide!$BK$132=""),"",IFERROR(ROUND(IF(BH$4=1,1+9*(MIN(MAX(Data_wide!$BK$132,BH$2),BH$3)-BH$2)/(BH$3-BH$2),1+9*(BH$3-MIN(MAX(Data_wide!$BK$132,BH$2),BH$3))/(BH$3-BH$2)),1),""))</f>
        <v/>
      </c>
      <c r="BI136" s="165">
        <f>IF(OR(BI$4=0,Data_wide!$BL$132=""),"",IFERROR(ROUND(IF(BI$4=1,1+9*(MIN(MAX(Data_wide!$BL$132,BI$2),BI$3)-BI$2)/(BI$3-BI$2),1+9*(BI$3-MIN(MAX(Data_wide!$BL$132,BI$2),BI$3))/(BI$3-BI$2)),1),""))</f>
        <v/>
      </c>
      <c r="BJ136" s="165">
        <f>IF(OR(BJ$4=0,Data_wide!$BM$132=""),"",IFERROR(ROUND(IF(BJ$4=1,1+9*(MIN(MAX(Data_wide!$BM$132,BJ$2),BJ$3)-BJ$2)/(BJ$3-BJ$2),1+9*(BJ$3-MIN(MAX(Data_wide!$BM$132,BJ$2),BJ$3))/(BJ$3-BJ$2)),1),""))</f>
        <v/>
      </c>
      <c r="BK136" s="165">
        <f>IF(OR(BK$4=0,Data_wide!$BN$132=""),"",IFERROR(ROUND(IF(BK$4=1,1+9*(MIN(MAX(Data_wide!$BN$132,BK$2),BK$3)-BK$2)/(BK$3-BK$2),1+9*(BK$3-MIN(MAX(Data_wide!$BN$132,BK$2),BK$3))/(BK$3-BK$2)),1),""))</f>
        <v/>
      </c>
      <c r="BL136" s="165">
        <f>IF(OR(BL$4=0,Data_wide!$BO$132=""),"",IFERROR(ROUND(IF(BL$4=1,1+9*(MIN(MAX(Data_wide!$BO$132,BL$2),BL$3)-BL$2)/(BL$3-BL$2),1+9*(BL$3-MIN(MAX(Data_wide!$BO$132,BL$2),BL$3))/(BL$3-BL$2)),1),""))</f>
        <v/>
      </c>
      <c r="BM136" s="165">
        <f>IF(OR(BM$4=0,Data_wide!$BP$132=""),"",IFERROR(ROUND(IF(BM$4=1,1+9*(MIN(MAX(Data_wide!$BP$132,BM$2),BM$3)-BM$2)/(BM$3-BM$2),1+9*(BM$3-MIN(MAX(Data_wide!$BP$132,BM$2),BM$3))/(BM$3-BM$2)),1),""))</f>
        <v/>
      </c>
      <c r="BN136" s="165">
        <f>IF(OR(BN$4=0,Data_wide!$BQ$132=""),"",IFERROR(ROUND(IF(BN$4=1,1+9*(MIN(MAX(Data_wide!$BQ$132,BN$2),BN$3)-BN$2)/(BN$3-BN$2),1+9*(BN$3-MIN(MAX(Data_wide!$BQ$132,BN$2),BN$3))/(BN$3-BN$2)),1),""))</f>
        <v/>
      </c>
      <c r="BO136" s="165">
        <f>IF(OR(BO$4=0,Data_wide!$BR$132=""),"",IFERROR(ROUND(IF(BO$4=1,1+9*(MIN(MAX(Data_wide!$BR$132,BO$2),BO$3)-BO$2)/(BO$3-BO$2),1+9*(BO$3-MIN(MAX(Data_wide!$BR$132,BO$2),BO$3))/(BO$3-BO$2)),1),""))</f>
        <v/>
      </c>
      <c r="BP136" s="165">
        <f>IF(OR(BP$4=0,Data_wide!$BS$132=""),"",IFERROR(ROUND(IF(BP$4=1,1+9*(MIN(MAX(Data_wide!$BS$132,BP$2),BP$3)-BP$2)/(BP$3-BP$2),1+9*(BP$3-MIN(MAX(Data_wide!$BS$132,BP$2),BP$3))/(BP$3-BP$2)),1),""))</f>
        <v/>
      </c>
      <c r="BQ136" s="165">
        <f>IF(OR(BQ$4=0,Data_wide!$BT$132=""),"",IFERROR(ROUND(IF(BQ$4=1,1+9*(MIN(MAX(Data_wide!$BT$132,BQ$2),BQ$3)-BQ$2)/(BQ$3-BQ$2),1+9*(BQ$3-MIN(MAX(Data_wide!$BT$132,BQ$2),BQ$3))/(BQ$3-BQ$2)),1),""))</f>
        <v/>
      </c>
      <c r="BR136" s="165">
        <f>IF(OR(BR$4=0,Data_wide!$BU$132=""),"",IFERROR(ROUND(IF(BR$4=1,1+9*(MIN(MAX(Data_wide!$BU$132,BR$2),BR$3)-BR$2)/(BR$3-BR$2),1+9*(BR$3-MIN(MAX(Data_wide!$BU$132,BR$2),BR$3))/(BR$3-BR$2)),1),""))</f>
        <v/>
      </c>
      <c r="BS136" s="165">
        <f>IF(OR(BS$4=0,Data_wide!$BV$132=""),"",IFERROR(ROUND(IF(BS$4=1,1+9*(MIN(MAX(Data_wide!$BV$132,BS$2),BS$3)-BS$2)/(BS$3-BS$2),1+9*(BS$3-MIN(MAX(Data_wide!$BV$132,BS$2),BS$3))/(BS$3-BS$2)),1),""))</f>
        <v/>
      </c>
      <c r="BT136" s="165">
        <f>IF(OR(BT$4=0,Data_wide!$BW$132=""),"",IFERROR(ROUND(IF(BT$4=1,1+9*(MIN(MAX(Data_wide!$BW$132,BT$2),BT$3)-BT$2)/(BT$3-BT$2),1+9*(BT$3-MIN(MAX(Data_wide!$BW$132,BT$2),BT$3))/(BT$3-BT$2)),1),""))</f>
        <v/>
      </c>
      <c r="BU136" s="165">
        <f>IF(OR(BU$4=0,Data_wide!$BX$132=""),"",IFERROR(ROUND(IF(BU$4=1,1+9*(MIN(MAX(Data_wide!$BX$132,BU$2),BU$3)-BU$2)/(BU$3-BU$2),1+9*(BU$3-MIN(MAX(Data_wide!$BX$132,BU$2),BU$3))/(BU$3-BU$2)),1),""))</f>
        <v/>
      </c>
      <c r="BV136" s="165">
        <f>IF(OR(BV$4=0,Data_wide!$BY$132=""),"",IFERROR(ROUND(IF(BV$4=1,1+9*(MIN(MAX(Data_wide!$BY$132,BV$2),BV$3)-BV$2)/(BV$3-BV$2),1+9*(BV$3-MIN(MAX(Data_wide!$BY$132,BV$2),BV$3))/(BV$3-BV$2)),1),""))</f>
        <v/>
      </c>
      <c r="BW136" s="165">
        <f>IF(OR(BW$4=0,Data_wide!$BZ$132=""),"",IFERROR(ROUND(IF(BW$4=1,1+9*(MIN(MAX(Data_wide!$BZ$132,BW$2),BW$3)-BW$2)/(BW$3-BW$2),1+9*(BW$3-MIN(MAX(Data_wide!$BZ$132,BW$2),BW$3))/(BW$3-BW$2)),1),""))</f>
        <v/>
      </c>
      <c r="BX136" s="165">
        <f>IF(OR(BX$4=0,Data_wide!$CA$132=""),"",IFERROR(ROUND(IF(BX$4=1,1+9*(MIN(MAX(Data_wide!$CA$132,BX$2),BX$3)-BX$2)/(BX$3-BX$2),1+9*(BX$3-MIN(MAX(Data_wide!$CA$132,BX$2),BX$3))/(BX$3-BX$2)),1),""))</f>
        <v/>
      </c>
      <c r="BY136" s="165">
        <f>IF(OR(BY$4=0,Data_wide!$CB$132=""),"",IFERROR(ROUND(IF(BY$4=1,1+9*(MIN(MAX(Data_wide!$CB$132,BY$2),BY$3)-BY$2)/(BY$3-BY$2),1+9*(BY$3-MIN(MAX(Data_wide!$CB$132,BY$2),BY$3))/(BY$3-BY$2)),1),""))</f>
        <v/>
      </c>
      <c r="BZ136" s="165">
        <f>IF(OR(BZ$4=0,Data_wide!$CC$132=""),"",IFERROR(ROUND(IF(BZ$4=1,1+9*(MIN(MAX(Data_wide!$CC$132,BZ$2),BZ$3)-BZ$2)/(BZ$3-BZ$2),1+9*(BZ$3-MIN(MAX(Data_wide!$CC$132,BZ$2),BZ$3))/(BZ$3-BZ$2)),1),""))</f>
        <v/>
      </c>
      <c r="CA136" s="165">
        <f>IF(OR(CA$4=0,Data_wide!$CD$132=""),"",IFERROR(ROUND(IF(CA$4=1,1+9*(MIN(MAX(Data_wide!$CD$132,CA$2),CA$3)-CA$2)/(CA$3-CA$2),1+9*(CA$3-MIN(MAX(Data_wide!$CD$132,CA$2),CA$3))/(CA$3-CA$2)),1),""))</f>
        <v/>
      </c>
      <c r="CB136" s="165">
        <f>IF(OR(CB$4=0,Data_wide!$CE$132=""),"",IFERROR(ROUND(IF(CB$4=1,1+9*(MIN(MAX(Data_wide!$CE$132,CB$2),CB$3)-CB$2)/(CB$3-CB$2),1+9*(CB$3-MIN(MAX(Data_wide!$CE$132,CB$2),CB$3))/(CB$3-CB$2)),1),""))</f>
        <v/>
      </c>
      <c r="CC136" s="165">
        <f>IF(OR(CC$4=0,Data_wide!$CF$132=""),"",IFERROR(ROUND(IF(CC$4=1,1+9*(MIN(MAX(Data_wide!$CF$132,CC$2),CC$3)-CC$2)/(CC$3-CC$2),1+9*(CC$3-MIN(MAX(Data_wide!$CF$132,CC$2),CC$3))/(CC$3-CC$2)),1),""))</f>
        <v/>
      </c>
      <c r="CD136" s="165">
        <f>IF(OR(CD$4=0,Data_wide!$CG$132=""),"",IFERROR(ROUND(IF(CD$4=1,1+9*(MIN(MAX(Data_wide!$CG$132,CD$2),CD$3)-CD$2)/(CD$3-CD$2),1+9*(CD$3-MIN(MAX(Data_wide!$CG$132,CD$2),CD$3))/(CD$3-CD$2)),1),""))</f>
        <v/>
      </c>
      <c r="CE136" s="165">
        <f>IF(OR(CE$4=0,Data_wide!$CH$132=""),"",IFERROR(ROUND(IF(CE$4=1,1+9*(MIN(MAX(Data_wide!$CH$132,CE$2),CE$3)-CE$2)/(CE$3-CE$2),1+9*(CE$3-MIN(MAX(Data_wide!$CH$132,CE$2),CE$3))/(CE$3-CE$2)),1),""))</f>
        <v/>
      </c>
      <c r="CF136" s="165">
        <f>IF(OR(CF$4=0,Data_wide!$CI$132=""),"",IFERROR(ROUND(IF(CF$4=1,1+9*(MIN(MAX(Data_wide!$CI$132,CF$2),CF$3)-CF$2)/(CF$3-CF$2),1+9*(CF$3-MIN(MAX(Data_wide!$CI$132,CF$2),CF$3))/(CF$3-CF$2)),1),""))</f>
        <v/>
      </c>
      <c r="CG136" s="165">
        <f>IF(OR(CG$4=0,Data_wide!$CJ$132=""),"",IFERROR(ROUND(IF(CG$4=1,1+9*(MIN(MAX(Data_wide!$CJ$132,CG$2),CG$3)-CG$2)/(CG$3-CG$2),1+9*(CG$3-MIN(MAX(Data_wide!$CJ$132,CG$2),CG$3))/(CG$3-CG$2)),1),""))</f>
        <v/>
      </c>
      <c r="CH136" s="165">
        <f>IF(OR(CH$4=0,Data_wide!$CK$132=""),"",IFERROR(ROUND(IF(CH$4=1,1+9*(MIN(MAX(Data_wide!$CK$132,CH$2),CH$3)-CH$2)/(CH$3-CH$2),1+9*(CH$3-MIN(MAX(Data_wide!$CK$132,CH$2),CH$3))/(CH$3-CH$2)),1),""))</f>
        <v/>
      </c>
      <c r="CI136" s="165">
        <f>IF(OR(CI$4=0,Data_wide!$CL$132=""),"",IFERROR(ROUND(IF(CI$4=1,1+9*(MIN(MAX(Data_wide!$CL$132,CI$2),CI$3)-CI$2)/(CI$3-CI$2),1+9*(CI$3-MIN(MAX(Data_wide!$CL$132,CI$2),CI$3))/(CI$3-CI$2)),1),""))</f>
        <v/>
      </c>
      <c r="CJ136" s="165">
        <f>IF(OR(CJ$4=0,Data_wide!$CM$132=""),"",IFERROR(ROUND(IF(CJ$4=1,1+9*(MIN(MAX(Data_wide!$CM$132,CJ$2),CJ$3)-CJ$2)/(CJ$3-CJ$2),1+9*(CJ$3-MIN(MAX(Data_wide!$CM$132,CJ$2),CJ$3))/(CJ$3-CJ$2)),1),""))</f>
        <v/>
      </c>
      <c r="CK136" s="165">
        <f>IF(OR(CK$4=0,Data_wide!$CN$132=""),"",IFERROR(ROUND(IF(CK$4=1,1+9*(MIN(MAX(Data_wide!$CN$132,CK$2),CK$3)-CK$2)/(CK$3-CK$2),1+9*(CK$3-MIN(MAX(Data_wide!$CN$132,CK$2),CK$3))/(CK$3-CK$2)),1),""))</f>
        <v/>
      </c>
      <c r="CL136" s="165">
        <f>IF(OR(CL$4=0,Data_wide!$CO$132=""),"",IFERROR(ROUND(IF(CL$4=1,1+9*(MIN(MAX(Data_wide!$CO$132,CL$2),CL$3)-CL$2)/(CL$3-CL$2),1+9*(CL$3-MIN(MAX(Data_wide!$CO$132,CL$2),CL$3))/(CL$3-CL$2)),1),""))</f>
        <v/>
      </c>
      <c r="CM136" s="165">
        <f>IF(OR(CM$4=0,Data_wide!$CP$132=""),"",IFERROR(ROUND(IF(CM$4=1,1+9*(MIN(MAX(Data_wide!$CP$132,CM$2),CM$3)-CM$2)/(CM$3-CM$2),1+9*(CM$3-MIN(MAX(Data_wide!$CP$132,CM$2),CM$3))/(CM$3-CM$2)),1),""))</f>
        <v/>
      </c>
      <c r="CN136" s="165">
        <f>IF(OR(CN$4=0,Data_wide!$CQ$132=""),"",IFERROR(ROUND(IF(CN$4=1,1+9*(MIN(MAX(Data_wide!$CQ$132,CN$2),CN$3)-CN$2)/(CN$3-CN$2),1+9*(CN$3-MIN(MAX(Data_wide!$CQ$132,CN$2),CN$3))/(CN$3-CN$2)),1),""))</f>
        <v/>
      </c>
      <c r="CO136" s="165">
        <f>IF(OR(CO$4=0,Data_wide!$CR$132=""),"",IFERROR(ROUND(IF(CO$4=1,1+9*(MIN(MAX(Data_wide!$CR$132,CO$2),CO$3)-CO$2)/(CO$3-CO$2),1+9*(CO$3-MIN(MAX(Data_wide!$CR$132,CO$2),CO$3))/(CO$3-CO$2)),1),""))</f>
        <v/>
      </c>
    </row>
    <row r="137" ht="14" customHeight="1">
      <c r="A137" s="161" t="inlineStr">
        <is>
          <t>MNG</t>
        </is>
      </c>
      <c r="B137" s="161" t="inlineStr">
        <is>
          <t>Mongolia</t>
        </is>
      </c>
      <c r="C137" s="165">
        <f>IF(OR(C$4=0,Data_wide!$F$133=""),"",IFERROR(ROUND(IF(C$4=1,1+9*(MIN(MAX(Data_wide!$F$133,C$2),C$3)-C$2)/(C$3-C$2),1+9*(C$3-MIN(MAX(Data_wide!$F$133,C$2),C$3))/(C$3-C$2)),1),""))</f>
        <v/>
      </c>
      <c r="D137" s="165">
        <f>IF(OR(D$4=0,Data_wide!$G$133=""),"",IFERROR(ROUND(IF(D$4=1,1+9*(MIN(MAX(Data_wide!$G$133,D$2),D$3)-D$2)/(D$3-D$2),1+9*(D$3-MIN(MAX(Data_wide!$G$133,D$2),D$3))/(D$3-D$2)),1),""))</f>
        <v/>
      </c>
      <c r="E137" s="165">
        <f>IF(OR(E$4=0,Data_wide!$H$133=""),"",IFERROR(ROUND(IF(E$4=1,1+9*(MIN(MAX(Data_wide!$H$133,E$2),E$3)-E$2)/(E$3-E$2),1+9*(E$3-MIN(MAX(Data_wide!$H$133,E$2),E$3))/(E$3-E$2)),1),""))</f>
        <v/>
      </c>
      <c r="F137" s="165">
        <f>IF(OR(F$4=0,Data_wide!$I$133=""),"",IFERROR(ROUND(IF(F$4=1,1+9*(MIN(MAX(Data_wide!$I$133,F$2),F$3)-F$2)/(F$3-F$2),1+9*(F$3-MIN(MAX(Data_wide!$I$133,F$2),F$3))/(F$3-F$2)),1),""))</f>
        <v/>
      </c>
      <c r="G137" s="165">
        <f>IF(OR(G$4=0,Data_wide!$J$133=""),"",IFERROR(ROUND(IF(G$4=1,1+9*(MIN(MAX(Data_wide!$J$133,G$2),G$3)-G$2)/(G$3-G$2),1+9*(G$3-MIN(MAX(Data_wide!$J$133,G$2),G$3))/(G$3-G$2)),1),""))</f>
        <v/>
      </c>
      <c r="H137" s="165">
        <f>IF(OR(H$4=0,Data_wide!$K$133=""),"",IFERROR(ROUND(IF(H$4=1,1+9*(MIN(MAX(Data_wide!$K$133,H$2),H$3)-H$2)/(H$3-H$2),1+9*(H$3-MIN(MAX(Data_wide!$K$133,H$2),H$3))/(H$3-H$2)),1),""))</f>
        <v/>
      </c>
      <c r="I137" s="165">
        <f>IF(OR(I$4=0,Data_wide!$L$133=""),"",IFERROR(ROUND(IF(I$4=1,1+9*(MIN(MAX(Data_wide!$L$133,I$2),I$3)-I$2)/(I$3-I$2),1+9*(I$3-MIN(MAX(Data_wide!$L$133,I$2),I$3))/(I$3-I$2)),1),""))</f>
        <v/>
      </c>
      <c r="J137" s="165">
        <f>IF(OR(J$4=0,Data_wide!$M$133=""),"",IFERROR(ROUND(IF(J$4=1,1+9*(MIN(MAX(Data_wide!$M$133,J$2),J$3)-J$2)/(J$3-J$2),1+9*(J$3-MIN(MAX(Data_wide!$M$133,J$2),J$3))/(J$3-J$2)),1),""))</f>
        <v/>
      </c>
      <c r="K137" s="165">
        <f>IF(OR(K$4=0,Data_wide!$N$133=""),"",IFERROR(ROUND(IF(K$4=1,1+9*(MIN(MAX(Data_wide!$N$133,K$2),K$3)-K$2)/(K$3-K$2),1+9*(K$3-MIN(MAX(Data_wide!$N$133,K$2),K$3))/(K$3-K$2)),1),""))</f>
        <v/>
      </c>
      <c r="L137" s="165">
        <f>IF(OR(L$4=0,Data_wide!$O$133=""),"",IFERROR(ROUND(IF(L$4=1,1+9*(MIN(MAX(Data_wide!$O$133,L$2),L$3)-L$2)/(L$3-L$2),1+9*(L$3-MIN(MAX(Data_wide!$O$133,L$2),L$3))/(L$3-L$2)),1),""))</f>
        <v/>
      </c>
      <c r="M137" s="165">
        <f>IF(OR(M$4=0,Data_wide!$P$133=""),"",IFERROR(ROUND(IF(M$4=1,1+9*(MIN(MAX(Data_wide!$P$133,M$2),M$3)-M$2)/(M$3-M$2),1+9*(M$3-MIN(MAX(Data_wide!$P$133,M$2),M$3))/(M$3-M$2)),1),""))</f>
        <v/>
      </c>
      <c r="N137" s="165">
        <f>IF(OR(N$4=0,Data_wide!$Q$133=""),"",IFERROR(ROUND(IF(N$4=1,1+9*(MIN(MAX(Data_wide!$Q$133,N$2),N$3)-N$2)/(N$3-N$2),1+9*(N$3-MIN(MAX(Data_wide!$Q$133,N$2),N$3))/(N$3-N$2)),1),""))</f>
        <v/>
      </c>
      <c r="O137" s="165">
        <f>IF(OR(O$4=0,Data_wide!$R$133=""),"",IFERROR(ROUND(IF(O$4=1,1+9*(MIN(MAX(Data_wide!$R$133,O$2),O$3)-O$2)/(O$3-O$2),1+9*(O$3-MIN(MAX(Data_wide!$R$133,O$2),O$3))/(O$3-O$2)),1),""))</f>
        <v/>
      </c>
      <c r="P137" s="165">
        <f>IF(OR(P$4=0,Data_wide!$S$133=""),"",IFERROR(ROUND(IF(P$4=1,1+9*(MIN(MAX(Data_wide!$S$133,P$2),P$3)-P$2)/(P$3-P$2),1+9*(P$3-MIN(MAX(Data_wide!$S$133,P$2),P$3))/(P$3-P$2)),1),""))</f>
        <v/>
      </c>
      <c r="Q137" s="165">
        <f>IF(OR(Q$4=0,Data_wide!$T$133=""),"",IFERROR(ROUND(IF(Q$4=1,1+9*(MIN(MAX(Data_wide!$T$133,Q$2),Q$3)-Q$2)/(Q$3-Q$2),1+9*(Q$3-MIN(MAX(Data_wide!$T$133,Q$2),Q$3))/(Q$3-Q$2)),1),""))</f>
        <v/>
      </c>
      <c r="R137" s="165">
        <f>IF(OR(R$4=0,Data_wide!$U$133=""),"",IFERROR(ROUND(IF(R$4=1,1+9*(MIN(MAX(Data_wide!$U$133,R$2),R$3)-R$2)/(R$3-R$2),1+9*(R$3-MIN(MAX(Data_wide!$U$133,R$2),R$3))/(R$3-R$2)),1),""))</f>
        <v/>
      </c>
      <c r="S137" s="165">
        <f>IF(OR(S$4=0,Data_wide!$V$133=""),"",IFERROR(ROUND(IF(S$4=1,1+9*(MIN(MAX(Data_wide!$V$133,S$2),S$3)-S$2)/(S$3-S$2),1+9*(S$3-MIN(MAX(Data_wide!$V$133,S$2),S$3))/(S$3-S$2)),1),""))</f>
        <v/>
      </c>
      <c r="T137" s="165">
        <f>IF(OR(T$4=0,Data_wide!$W$133=""),"",IFERROR(ROUND(IF(T$4=1,1+9*(MIN(MAX(Data_wide!$W$133,T$2),T$3)-T$2)/(T$3-T$2),1+9*(T$3-MIN(MAX(Data_wide!$W$133,T$2),T$3))/(T$3-T$2)),1),""))</f>
        <v/>
      </c>
      <c r="U137" s="165">
        <f>IF(OR(U$4=0,Data_wide!$X$133=""),"",IFERROR(ROUND(IF(U$4=1,1+9*(MIN(MAX(Data_wide!$X$133,U$2),U$3)-U$2)/(U$3-U$2),1+9*(U$3-MIN(MAX(Data_wide!$X$133,U$2),U$3))/(U$3-U$2)),1),""))</f>
        <v/>
      </c>
      <c r="V137" s="165">
        <f>IF(OR(V$4=0,Data_wide!$Y$133=""),"",IFERROR(ROUND(IF(V$4=1,1+9*(MIN(MAX(Data_wide!$Y$133,V$2),V$3)-V$2)/(V$3-V$2),1+9*(V$3-MIN(MAX(Data_wide!$Y$133,V$2),V$3))/(V$3-V$2)),1),""))</f>
        <v/>
      </c>
      <c r="W137" s="165">
        <f>IF(OR(W$4=0,Data_wide!$Z$133=""),"",IFERROR(ROUND(IF(W$4=1,1+9*(MIN(MAX(Data_wide!$Z$133,W$2),W$3)-W$2)/(W$3-W$2),1+9*(W$3-MIN(MAX(Data_wide!$Z$133,W$2),W$3))/(W$3-W$2)),1),""))</f>
        <v/>
      </c>
      <c r="X137" s="165">
        <f>IF(OR(X$4=0,Data_wide!$AA$133=""),"",IFERROR(ROUND(IF(X$4=1,1+9*(MIN(MAX(Data_wide!$AA$133,X$2),X$3)-X$2)/(X$3-X$2),1+9*(X$3-MIN(MAX(Data_wide!$AA$133,X$2),X$3))/(X$3-X$2)),1),""))</f>
        <v/>
      </c>
      <c r="Y137" s="165">
        <f>IF(OR(Y$4=0,Data_wide!$AB$133=""),"",IFERROR(ROUND(IF(Y$4=1,1+9*(MIN(MAX(Data_wide!$AB$133,Y$2),Y$3)-Y$2)/(Y$3-Y$2),1+9*(Y$3-MIN(MAX(Data_wide!$AB$133,Y$2),Y$3))/(Y$3-Y$2)),1),""))</f>
        <v/>
      </c>
      <c r="Z137" s="165">
        <f>IF(OR(Z$4=0,Data_wide!$AC$133=""),"",IFERROR(ROUND(IF(Z$4=1,1+9*(MIN(MAX(Data_wide!$AC$133,Z$2),Z$3)-Z$2)/(Z$3-Z$2),1+9*(Z$3-MIN(MAX(Data_wide!$AC$133,Z$2),Z$3))/(Z$3-Z$2)),1),""))</f>
        <v/>
      </c>
      <c r="AA137" s="165">
        <f>IF(OR(AA$4=0,Data_wide!$AD$133=""),"",IFERROR(ROUND(IF(AA$4=1,1+9*(MIN(MAX(Data_wide!$AD$133,AA$2),AA$3)-AA$2)/(AA$3-AA$2),1+9*(AA$3-MIN(MAX(Data_wide!$AD$133,AA$2),AA$3))/(AA$3-AA$2)),1),""))</f>
        <v/>
      </c>
      <c r="AB137" s="165">
        <f>IF(OR(AB$4=0,Data_wide!$AE$133=""),"",IFERROR(ROUND(IF(AB$4=1,1+9*(MIN(MAX(Data_wide!$AE$133,AB$2),AB$3)-AB$2)/(AB$3-AB$2),1+9*(AB$3-MIN(MAX(Data_wide!$AE$133,AB$2),AB$3))/(AB$3-AB$2)),1),""))</f>
        <v/>
      </c>
      <c r="AC137" s="165">
        <f>IF(OR(AC$4=0,Data_wide!$AF$133=""),"",IFERROR(ROUND(IF(AC$4=1,1+9*(MIN(MAX(Data_wide!$AF$133,AC$2),AC$3)-AC$2)/(AC$3-AC$2),1+9*(AC$3-MIN(MAX(Data_wide!$AF$133,AC$2),AC$3))/(AC$3-AC$2)),1),""))</f>
        <v/>
      </c>
      <c r="AD137" s="165">
        <f>IF(OR(AD$4=0,Data_wide!$AG$133=""),"",IFERROR(ROUND(IF(AD$4=1,1+9*(MIN(MAX(Data_wide!$AG$133,AD$2),AD$3)-AD$2)/(AD$3-AD$2),1+9*(AD$3-MIN(MAX(Data_wide!$AG$133,AD$2),AD$3))/(AD$3-AD$2)),1),""))</f>
        <v/>
      </c>
      <c r="AE137" s="165">
        <f>IF(OR(AE$4=0,Data_wide!$AH$133=""),"",IFERROR(ROUND(IF(AE$4=1,1+9*(MIN(MAX(Data_wide!$AH$133,AE$2),AE$3)-AE$2)/(AE$3-AE$2),1+9*(AE$3-MIN(MAX(Data_wide!$AH$133,AE$2),AE$3))/(AE$3-AE$2)),1),""))</f>
        <v/>
      </c>
      <c r="AF137" s="165">
        <f>IF(OR(AF$4=0,Data_wide!$AI$133=""),"",IFERROR(ROUND(IF(AF$4=1,1+9*(MIN(MAX(Data_wide!$AI$133,AF$2),AF$3)-AF$2)/(AF$3-AF$2),1+9*(AF$3-MIN(MAX(Data_wide!$AI$133,AF$2),AF$3))/(AF$3-AF$2)),1),""))</f>
        <v/>
      </c>
      <c r="AG137" s="165">
        <f>IF(OR(AG$4=0,Data_wide!$AJ$133=""),"",IFERROR(ROUND(IF(AG$4=1,1+9*(MIN(MAX(Data_wide!$AJ$133,AG$2),AG$3)-AG$2)/(AG$3-AG$2),1+9*(AG$3-MIN(MAX(Data_wide!$AJ$133,AG$2),AG$3))/(AG$3-AG$2)),1),""))</f>
        <v/>
      </c>
      <c r="AH137" s="165">
        <f>IF(OR(AH$4=0,Data_wide!$AK$133=""),"",IFERROR(ROUND(IF(AH$4=1,1+9*(MIN(MAX(Data_wide!$AK$133,AH$2),AH$3)-AH$2)/(AH$3-AH$2),1+9*(AH$3-MIN(MAX(Data_wide!$AK$133,AH$2),AH$3))/(AH$3-AH$2)),1),""))</f>
        <v/>
      </c>
      <c r="AI137" s="165">
        <f>IF(OR(AI$4=0,Data_wide!$AL$133=""),"",IFERROR(ROUND(IF(AI$4=1,1+9*(MIN(MAX(Data_wide!$AL$133,AI$2),AI$3)-AI$2)/(AI$3-AI$2),1+9*(AI$3-MIN(MAX(Data_wide!$AL$133,AI$2),AI$3))/(AI$3-AI$2)),1),""))</f>
        <v/>
      </c>
      <c r="AJ137" s="165">
        <f>IF(OR(AJ$4=0,Data_wide!$AM$133=""),"",IFERROR(ROUND(IF(AJ$4=1,1+9*(MIN(MAX(Data_wide!$AM$133,AJ$2),AJ$3)-AJ$2)/(AJ$3-AJ$2),1+9*(AJ$3-MIN(MAX(Data_wide!$AM$133,AJ$2),AJ$3))/(AJ$3-AJ$2)),1),""))</f>
        <v/>
      </c>
      <c r="AK137" s="165">
        <f>IF(OR(AK$4=0,Data_wide!$AN$133=""),"",IFERROR(ROUND(IF(AK$4=1,1+9*(MIN(MAX(Data_wide!$AN$133,AK$2),AK$3)-AK$2)/(AK$3-AK$2),1+9*(AK$3-MIN(MAX(Data_wide!$AN$133,AK$2),AK$3))/(AK$3-AK$2)),1),""))</f>
        <v/>
      </c>
      <c r="AL137" s="165">
        <f>IF(OR(AL$4=0,Data_wide!$AO$133=""),"",IFERROR(ROUND(IF(AL$4=1,1+9*(MIN(MAX(Data_wide!$AO$133,AL$2),AL$3)-AL$2)/(AL$3-AL$2),1+9*(AL$3-MIN(MAX(Data_wide!$AO$133,AL$2),AL$3))/(AL$3-AL$2)),1),""))</f>
        <v/>
      </c>
      <c r="AM137" s="165">
        <f>IF(OR(AM$4=0,Data_wide!$AP$133=""),"",IFERROR(ROUND(IF(AM$4=1,1+9*(MIN(MAX(Data_wide!$AP$133,AM$2),AM$3)-AM$2)/(AM$3-AM$2),1+9*(AM$3-MIN(MAX(Data_wide!$AP$133,AM$2),AM$3))/(AM$3-AM$2)),1),""))</f>
        <v/>
      </c>
      <c r="AN137" s="165">
        <f>IF(OR(AN$4=0,Data_wide!$AQ$133=""),"",IFERROR(ROUND(IF(AN$4=1,1+9*(MIN(MAX(Data_wide!$AQ$133,AN$2),AN$3)-AN$2)/(AN$3-AN$2),1+9*(AN$3-MIN(MAX(Data_wide!$AQ$133,AN$2),AN$3))/(AN$3-AN$2)),1),""))</f>
        <v/>
      </c>
      <c r="AO137" s="165">
        <f>IF(OR(AO$4=0,Data_wide!$AR$133=""),"",IFERROR(ROUND(IF(AO$4=1,1+9*(MIN(MAX(Data_wide!$AR$133,AO$2),AO$3)-AO$2)/(AO$3-AO$2),1+9*(AO$3-MIN(MAX(Data_wide!$AR$133,AO$2),AO$3))/(AO$3-AO$2)),1),""))</f>
        <v/>
      </c>
      <c r="AP137" s="165">
        <f>IF(OR(AP$4=0,Data_wide!$AS$133=""),"",IFERROR(ROUND(IF(AP$4=1,1+9*(MIN(MAX(Data_wide!$AS$133,AP$2),AP$3)-AP$2)/(AP$3-AP$2),1+9*(AP$3-MIN(MAX(Data_wide!$AS$133,AP$2),AP$3))/(AP$3-AP$2)),1),""))</f>
        <v/>
      </c>
      <c r="AQ137" s="165">
        <f>IF(OR(AQ$4=0,Data_wide!$AT$133=""),"",IFERROR(ROUND(IF(AQ$4=1,1+9*(MIN(MAX(Data_wide!$AT$133,AQ$2),AQ$3)-AQ$2)/(AQ$3-AQ$2),1+9*(AQ$3-MIN(MAX(Data_wide!$AT$133,AQ$2),AQ$3))/(AQ$3-AQ$2)),1),""))</f>
        <v/>
      </c>
      <c r="AR137" s="165">
        <f>IF(OR(AR$4=0,Data_wide!$AU$133=""),"",IFERROR(ROUND(IF(AR$4=1,1+9*(MIN(MAX(Data_wide!$AU$133,AR$2),AR$3)-AR$2)/(AR$3-AR$2),1+9*(AR$3-MIN(MAX(Data_wide!$AU$133,AR$2),AR$3))/(AR$3-AR$2)),1),""))</f>
        <v/>
      </c>
      <c r="AS137" s="165">
        <f>IF(OR(AS$4=0,Data_wide!$AV$133=""),"",IFERROR(ROUND(IF(AS$4=1,1+9*(MIN(MAX(Data_wide!$AV$133,AS$2),AS$3)-AS$2)/(AS$3-AS$2),1+9*(AS$3-MIN(MAX(Data_wide!$AV$133,AS$2),AS$3))/(AS$3-AS$2)),1),""))</f>
        <v/>
      </c>
      <c r="AT137" s="165">
        <f>IF(OR(AT$4=0,Data_wide!$AW$133=""),"",IFERROR(ROUND(IF(AT$4=1,1+9*(MIN(MAX(Data_wide!$AW$133,AT$2),AT$3)-AT$2)/(AT$3-AT$2),1+9*(AT$3-MIN(MAX(Data_wide!$AW$133,AT$2),AT$3))/(AT$3-AT$2)),1),""))</f>
        <v/>
      </c>
      <c r="AU137" s="165">
        <f>IF(OR(AU$4=0,Data_wide!$AX$133=""),"",IFERROR(ROUND(IF(AU$4=1,1+9*(MIN(MAX(Data_wide!$AX$133,AU$2),AU$3)-AU$2)/(AU$3-AU$2),1+9*(AU$3-MIN(MAX(Data_wide!$AX$133,AU$2),AU$3))/(AU$3-AU$2)),1),""))</f>
        <v/>
      </c>
      <c r="AV137" s="165">
        <f>IF(OR(AV$4=0,Data_wide!$AY$133=""),"",IFERROR(ROUND(IF(AV$4=1,1+9*(MIN(MAX(Data_wide!$AY$133,AV$2),AV$3)-AV$2)/(AV$3-AV$2),1+9*(AV$3-MIN(MAX(Data_wide!$AY$133,AV$2),AV$3))/(AV$3-AV$2)),1),""))</f>
        <v/>
      </c>
      <c r="AW137" s="165">
        <f>IF(OR(AW$4=0,Data_wide!$AZ$133=""),"",IFERROR(ROUND(IF(AW$4=1,1+9*(MIN(MAX(Data_wide!$AZ$133,AW$2),AW$3)-AW$2)/(AW$3-AW$2),1+9*(AW$3-MIN(MAX(Data_wide!$AZ$133,AW$2),AW$3))/(AW$3-AW$2)),1),""))</f>
        <v/>
      </c>
      <c r="AX137" s="165">
        <f>IF(OR(AX$4=0,Data_wide!$BA$133=""),"",IFERROR(ROUND(IF(AX$4=1,1+9*(MIN(MAX(Data_wide!$BA$133,AX$2),AX$3)-AX$2)/(AX$3-AX$2),1+9*(AX$3-MIN(MAX(Data_wide!$BA$133,AX$2),AX$3))/(AX$3-AX$2)),1),""))</f>
        <v/>
      </c>
      <c r="AY137" s="165">
        <f>IF(OR(AY$4=0,Data_wide!$BB$133=""),"",IFERROR(ROUND(IF(AY$4=1,1+9*(MIN(MAX(Data_wide!$BB$133,AY$2),AY$3)-AY$2)/(AY$3-AY$2),1+9*(AY$3-MIN(MAX(Data_wide!$BB$133,AY$2),AY$3))/(AY$3-AY$2)),1),""))</f>
        <v/>
      </c>
      <c r="AZ137" s="165">
        <f>IF(OR(AZ$4=0,Data_wide!$BC$133=""),"",IFERROR(ROUND(IF(AZ$4=1,1+9*(MIN(MAX(Data_wide!$BC$133,AZ$2),AZ$3)-AZ$2)/(AZ$3-AZ$2),1+9*(AZ$3-MIN(MAX(Data_wide!$BC$133,AZ$2),AZ$3))/(AZ$3-AZ$2)),1),""))</f>
        <v/>
      </c>
      <c r="BA137" s="165">
        <f>IF(OR(BA$4=0,Data_wide!$BD$133=""),"",IFERROR(ROUND(IF(BA$4=1,1+9*(MIN(MAX(Data_wide!$BD$133,BA$2),BA$3)-BA$2)/(BA$3-BA$2),1+9*(BA$3-MIN(MAX(Data_wide!$BD$133,BA$2),BA$3))/(BA$3-BA$2)),1),""))</f>
        <v/>
      </c>
      <c r="BB137" s="165">
        <f>IF(OR(BB$4=0,Data_wide!$BE$133=""),"",IFERROR(ROUND(IF(BB$4=1,1+9*(MIN(MAX(Data_wide!$BE$133,BB$2),BB$3)-BB$2)/(BB$3-BB$2),1+9*(BB$3-MIN(MAX(Data_wide!$BE$133,BB$2),BB$3))/(BB$3-BB$2)),1),""))</f>
        <v/>
      </c>
      <c r="BC137" s="165">
        <f>IF(OR(BC$4=0,Data_wide!$BF$133=""),"",IFERROR(ROUND(IF(BC$4=1,1+9*(MIN(MAX(Data_wide!$BF$133,BC$2),BC$3)-BC$2)/(BC$3-BC$2),1+9*(BC$3-MIN(MAX(Data_wide!$BF$133,BC$2),BC$3))/(BC$3-BC$2)),1),""))</f>
        <v/>
      </c>
      <c r="BD137" s="165">
        <f>IF(OR(BD$4=0,Data_wide!$BG$133=""),"",IFERROR(ROUND(IF(BD$4=1,1+9*(MIN(MAX(Data_wide!$BG$133,BD$2),BD$3)-BD$2)/(BD$3-BD$2),1+9*(BD$3-MIN(MAX(Data_wide!$BG$133,BD$2),BD$3))/(BD$3-BD$2)),1),""))</f>
        <v/>
      </c>
      <c r="BE137" s="165">
        <f>IF(OR(BE$4=0,Data_wide!$BH$133=""),"",IFERROR(ROUND(IF(BE$4=1,1+9*(MIN(MAX(Data_wide!$BH$133,BE$2),BE$3)-BE$2)/(BE$3-BE$2),1+9*(BE$3-MIN(MAX(Data_wide!$BH$133,BE$2),BE$3))/(BE$3-BE$2)),1),""))</f>
        <v/>
      </c>
      <c r="BF137" s="165">
        <f>IF(OR(BF$4=0,Data_wide!$BI$133=""),"",IFERROR(ROUND(IF(BF$4=1,1+9*(MIN(MAX(Data_wide!$BI$133,BF$2),BF$3)-BF$2)/(BF$3-BF$2),1+9*(BF$3-MIN(MAX(Data_wide!$BI$133,BF$2),BF$3))/(BF$3-BF$2)),1),""))</f>
        <v/>
      </c>
      <c r="BG137" s="165">
        <f>IF(OR(BG$4=0,Data_wide!$BJ$133=""),"",IFERROR(ROUND(IF(BG$4=1,1+9*(MIN(MAX(Data_wide!$BJ$133,BG$2),BG$3)-BG$2)/(BG$3-BG$2),1+9*(BG$3-MIN(MAX(Data_wide!$BJ$133,BG$2),BG$3))/(BG$3-BG$2)),1),""))</f>
        <v/>
      </c>
      <c r="BH137" s="165">
        <f>IF(OR(BH$4=0,Data_wide!$BK$133=""),"",IFERROR(ROUND(IF(BH$4=1,1+9*(MIN(MAX(Data_wide!$BK$133,BH$2),BH$3)-BH$2)/(BH$3-BH$2),1+9*(BH$3-MIN(MAX(Data_wide!$BK$133,BH$2),BH$3))/(BH$3-BH$2)),1),""))</f>
        <v/>
      </c>
      <c r="BI137" s="165">
        <f>IF(OR(BI$4=0,Data_wide!$BL$133=""),"",IFERROR(ROUND(IF(BI$4=1,1+9*(MIN(MAX(Data_wide!$BL$133,BI$2),BI$3)-BI$2)/(BI$3-BI$2),1+9*(BI$3-MIN(MAX(Data_wide!$BL$133,BI$2),BI$3))/(BI$3-BI$2)),1),""))</f>
        <v/>
      </c>
      <c r="BJ137" s="165">
        <f>IF(OR(BJ$4=0,Data_wide!$BM$133=""),"",IFERROR(ROUND(IF(BJ$4=1,1+9*(MIN(MAX(Data_wide!$BM$133,BJ$2),BJ$3)-BJ$2)/(BJ$3-BJ$2),1+9*(BJ$3-MIN(MAX(Data_wide!$BM$133,BJ$2),BJ$3))/(BJ$3-BJ$2)),1),""))</f>
        <v/>
      </c>
      <c r="BK137" s="165">
        <f>IF(OR(BK$4=0,Data_wide!$BN$133=""),"",IFERROR(ROUND(IF(BK$4=1,1+9*(MIN(MAX(Data_wide!$BN$133,BK$2),BK$3)-BK$2)/(BK$3-BK$2),1+9*(BK$3-MIN(MAX(Data_wide!$BN$133,BK$2),BK$3))/(BK$3-BK$2)),1),""))</f>
        <v/>
      </c>
      <c r="BL137" s="165">
        <f>IF(OR(BL$4=0,Data_wide!$BO$133=""),"",IFERROR(ROUND(IF(BL$4=1,1+9*(MIN(MAX(Data_wide!$BO$133,BL$2),BL$3)-BL$2)/(BL$3-BL$2),1+9*(BL$3-MIN(MAX(Data_wide!$BO$133,BL$2),BL$3))/(BL$3-BL$2)),1),""))</f>
        <v/>
      </c>
      <c r="BM137" s="165">
        <f>IF(OR(BM$4=0,Data_wide!$BP$133=""),"",IFERROR(ROUND(IF(BM$4=1,1+9*(MIN(MAX(Data_wide!$BP$133,BM$2),BM$3)-BM$2)/(BM$3-BM$2),1+9*(BM$3-MIN(MAX(Data_wide!$BP$133,BM$2),BM$3))/(BM$3-BM$2)),1),""))</f>
        <v/>
      </c>
      <c r="BN137" s="165">
        <f>IF(OR(BN$4=0,Data_wide!$BQ$133=""),"",IFERROR(ROUND(IF(BN$4=1,1+9*(MIN(MAX(Data_wide!$BQ$133,BN$2),BN$3)-BN$2)/(BN$3-BN$2),1+9*(BN$3-MIN(MAX(Data_wide!$BQ$133,BN$2),BN$3))/(BN$3-BN$2)),1),""))</f>
        <v/>
      </c>
      <c r="BO137" s="165">
        <f>IF(OR(BO$4=0,Data_wide!$BR$133=""),"",IFERROR(ROUND(IF(BO$4=1,1+9*(MIN(MAX(Data_wide!$BR$133,BO$2),BO$3)-BO$2)/(BO$3-BO$2),1+9*(BO$3-MIN(MAX(Data_wide!$BR$133,BO$2),BO$3))/(BO$3-BO$2)),1),""))</f>
        <v/>
      </c>
      <c r="BP137" s="165">
        <f>IF(OR(BP$4=0,Data_wide!$BS$133=""),"",IFERROR(ROUND(IF(BP$4=1,1+9*(MIN(MAX(Data_wide!$BS$133,BP$2),BP$3)-BP$2)/(BP$3-BP$2),1+9*(BP$3-MIN(MAX(Data_wide!$BS$133,BP$2),BP$3))/(BP$3-BP$2)),1),""))</f>
        <v/>
      </c>
      <c r="BQ137" s="165">
        <f>IF(OR(BQ$4=0,Data_wide!$BT$133=""),"",IFERROR(ROUND(IF(BQ$4=1,1+9*(MIN(MAX(Data_wide!$BT$133,BQ$2),BQ$3)-BQ$2)/(BQ$3-BQ$2),1+9*(BQ$3-MIN(MAX(Data_wide!$BT$133,BQ$2),BQ$3))/(BQ$3-BQ$2)),1),""))</f>
        <v/>
      </c>
      <c r="BR137" s="165">
        <f>IF(OR(BR$4=0,Data_wide!$BU$133=""),"",IFERROR(ROUND(IF(BR$4=1,1+9*(MIN(MAX(Data_wide!$BU$133,BR$2),BR$3)-BR$2)/(BR$3-BR$2),1+9*(BR$3-MIN(MAX(Data_wide!$BU$133,BR$2),BR$3))/(BR$3-BR$2)),1),""))</f>
        <v/>
      </c>
      <c r="BS137" s="165">
        <f>IF(OR(BS$4=0,Data_wide!$BV$133=""),"",IFERROR(ROUND(IF(BS$4=1,1+9*(MIN(MAX(Data_wide!$BV$133,BS$2),BS$3)-BS$2)/(BS$3-BS$2),1+9*(BS$3-MIN(MAX(Data_wide!$BV$133,BS$2),BS$3))/(BS$3-BS$2)),1),""))</f>
        <v/>
      </c>
      <c r="BT137" s="165">
        <f>IF(OR(BT$4=0,Data_wide!$BW$133=""),"",IFERROR(ROUND(IF(BT$4=1,1+9*(MIN(MAX(Data_wide!$BW$133,BT$2),BT$3)-BT$2)/(BT$3-BT$2),1+9*(BT$3-MIN(MAX(Data_wide!$BW$133,BT$2),BT$3))/(BT$3-BT$2)),1),""))</f>
        <v/>
      </c>
      <c r="BU137" s="165">
        <f>IF(OR(BU$4=0,Data_wide!$BX$133=""),"",IFERROR(ROUND(IF(BU$4=1,1+9*(MIN(MAX(Data_wide!$BX$133,BU$2),BU$3)-BU$2)/(BU$3-BU$2),1+9*(BU$3-MIN(MAX(Data_wide!$BX$133,BU$2),BU$3))/(BU$3-BU$2)),1),""))</f>
        <v/>
      </c>
      <c r="BV137" s="165">
        <f>IF(OR(BV$4=0,Data_wide!$BY$133=""),"",IFERROR(ROUND(IF(BV$4=1,1+9*(MIN(MAX(Data_wide!$BY$133,BV$2),BV$3)-BV$2)/(BV$3-BV$2),1+9*(BV$3-MIN(MAX(Data_wide!$BY$133,BV$2),BV$3))/(BV$3-BV$2)),1),""))</f>
        <v/>
      </c>
      <c r="BW137" s="165">
        <f>IF(OR(BW$4=0,Data_wide!$BZ$133=""),"",IFERROR(ROUND(IF(BW$4=1,1+9*(MIN(MAX(Data_wide!$BZ$133,BW$2),BW$3)-BW$2)/(BW$3-BW$2),1+9*(BW$3-MIN(MAX(Data_wide!$BZ$133,BW$2),BW$3))/(BW$3-BW$2)),1),""))</f>
        <v/>
      </c>
      <c r="BX137" s="165">
        <f>IF(OR(BX$4=0,Data_wide!$CA$133=""),"",IFERROR(ROUND(IF(BX$4=1,1+9*(MIN(MAX(Data_wide!$CA$133,BX$2),BX$3)-BX$2)/(BX$3-BX$2),1+9*(BX$3-MIN(MAX(Data_wide!$CA$133,BX$2),BX$3))/(BX$3-BX$2)),1),""))</f>
        <v/>
      </c>
      <c r="BY137" s="165">
        <f>IF(OR(BY$4=0,Data_wide!$CB$133=""),"",IFERROR(ROUND(IF(BY$4=1,1+9*(MIN(MAX(Data_wide!$CB$133,BY$2),BY$3)-BY$2)/(BY$3-BY$2),1+9*(BY$3-MIN(MAX(Data_wide!$CB$133,BY$2),BY$3))/(BY$3-BY$2)),1),""))</f>
        <v/>
      </c>
      <c r="BZ137" s="165">
        <f>IF(OR(BZ$4=0,Data_wide!$CC$133=""),"",IFERROR(ROUND(IF(BZ$4=1,1+9*(MIN(MAX(Data_wide!$CC$133,BZ$2),BZ$3)-BZ$2)/(BZ$3-BZ$2),1+9*(BZ$3-MIN(MAX(Data_wide!$CC$133,BZ$2),BZ$3))/(BZ$3-BZ$2)),1),""))</f>
        <v/>
      </c>
      <c r="CA137" s="165">
        <f>IF(OR(CA$4=0,Data_wide!$CD$133=""),"",IFERROR(ROUND(IF(CA$4=1,1+9*(MIN(MAX(Data_wide!$CD$133,CA$2),CA$3)-CA$2)/(CA$3-CA$2),1+9*(CA$3-MIN(MAX(Data_wide!$CD$133,CA$2),CA$3))/(CA$3-CA$2)),1),""))</f>
        <v/>
      </c>
      <c r="CB137" s="165">
        <f>IF(OR(CB$4=0,Data_wide!$CE$133=""),"",IFERROR(ROUND(IF(CB$4=1,1+9*(MIN(MAX(Data_wide!$CE$133,CB$2),CB$3)-CB$2)/(CB$3-CB$2),1+9*(CB$3-MIN(MAX(Data_wide!$CE$133,CB$2),CB$3))/(CB$3-CB$2)),1),""))</f>
        <v/>
      </c>
      <c r="CC137" s="165">
        <f>IF(OR(CC$4=0,Data_wide!$CF$133=""),"",IFERROR(ROUND(IF(CC$4=1,1+9*(MIN(MAX(Data_wide!$CF$133,CC$2),CC$3)-CC$2)/(CC$3-CC$2),1+9*(CC$3-MIN(MAX(Data_wide!$CF$133,CC$2),CC$3))/(CC$3-CC$2)),1),""))</f>
        <v/>
      </c>
      <c r="CD137" s="165">
        <f>IF(OR(CD$4=0,Data_wide!$CG$133=""),"",IFERROR(ROUND(IF(CD$4=1,1+9*(MIN(MAX(Data_wide!$CG$133,CD$2),CD$3)-CD$2)/(CD$3-CD$2),1+9*(CD$3-MIN(MAX(Data_wide!$CG$133,CD$2),CD$3))/(CD$3-CD$2)),1),""))</f>
        <v/>
      </c>
      <c r="CE137" s="165">
        <f>IF(OR(CE$4=0,Data_wide!$CH$133=""),"",IFERROR(ROUND(IF(CE$4=1,1+9*(MIN(MAX(Data_wide!$CH$133,CE$2),CE$3)-CE$2)/(CE$3-CE$2),1+9*(CE$3-MIN(MAX(Data_wide!$CH$133,CE$2),CE$3))/(CE$3-CE$2)),1),""))</f>
        <v/>
      </c>
      <c r="CF137" s="165">
        <f>IF(OR(CF$4=0,Data_wide!$CI$133=""),"",IFERROR(ROUND(IF(CF$4=1,1+9*(MIN(MAX(Data_wide!$CI$133,CF$2),CF$3)-CF$2)/(CF$3-CF$2),1+9*(CF$3-MIN(MAX(Data_wide!$CI$133,CF$2),CF$3))/(CF$3-CF$2)),1),""))</f>
        <v/>
      </c>
      <c r="CG137" s="165">
        <f>IF(OR(CG$4=0,Data_wide!$CJ$133=""),"",IFERROR(ROUND(IF(CG$4=1,1+9*(MIN(MAX(Data_wide!$CJ$133,CG$2),CG$3)-CG$2)/(CG$3-CG$2),1+9*(CG$3-MIN(MAX(Data_wide!$CJ$133,CG$2),CG$3))/(CG$3-CG$2)),1),""))</f>
        <v/>
      </c>
      <c r="CH137" s="165">
        <f>IF(OR(CH$4=0,Data_wide!$CK$133=""),"",IFERROR(ROUND(IF(CH$4=1,1+9*(MIN(MAX(Data_wide!$CK$133,CH$2),CH$3)-CH$2)/(CH$3-CH$2),1+9*(CH$3-MIN(MAX(Data_wide!$CK$133,CH$2),CH$3))/(CH$3-CH$2)),1),""))</f>
        <v/>
      </c>
      <c r="CI137" s="165">
        <f>IF(OR(CI$4=0,Data_wide!$CL$133=""),"",IFERROR(ROUND(IF(CI$4=1,1+9*(MIN(MAX(Data_wide!$CL$133,CI$2),CI$3)-CI$2)/(CI$3-CI$2),1+9*(CI$3-MIN(MAX(Data_wide!$CL$133,CI$2),CI$3))/(CI$3-CI$2)),1),""))</f>
        <v/>
      </c>
      <c r="CJ137" s="165">
        <f>IF(OR(CJ$4=0,Data_wide!$CM$133=""),"",IFERROR(ROUND(IF(CJ$4=1,1+9*(MIN(MAX(Data_wide!$CM$133,CJ$2),CJ$3)-CJ$2)/(CJ$3-CJ$2),1+9*(CJ$3-MIN(MAX(Data_wide!$CM$133,CJ$2),CJ$3))/(CJ$3-CJ$2)),1),""))</f>
        <v/>
      </c>
      <c r="CK137" s="165">
        <f>IF(OR(CK$4=0,Data_wide!$CN$133=""),"",IFERROR(ROUND(IF(CK$4=1,1+9*(MIN(MAX(Data_wide!$CN$133,CK$2),CK$3)-CK$2)/(CK$3-CK$2),1+9*(CK$3-MIN(MAX(Data_wide!$CN$133,CK$2),CK$3))/(CK$3-CK$2)),1),""))</f>
        <v/>
      </c>
      <c r="CL137" s="165">
        <f>IF(OR(CL$4=0,Data_wide!$CO$133=""),"",IFERROR(ROUND(IF(CL$4=1,1+9*(MIN(MAX(Data_wide!$CO$133,CL$2),CL$3)-CL$2)/(CL$3-CL$2),1+9*(CL$3-MIN(MAX(Data_wide!$CO$133,CL$2),CL$3))/(CL$3-CL$2)),1),""))</f>
        <v/>
      </c>
      <c r="CM137" s="165">
        <f>IF(OR(CM$4=0,Data_wide!$CP$133=""),"",IFERROR(ROUND(IF(CM$4=1,1+9*(MIN(MAX(Data_wide!$CP$133,CM$2),CM$3)-CM$2)/(CM$3-CM$2),1+9*(CM$3-MIN(MAX(Data_wide!$CP$133,CM$2),CM$3))/(CM$3-CM$2)),1),""))</f>
        <v/>
      </c>
      <c r="CN137" s="165">
        <f>IF(OR(CN$4=0,Data_wide!$CQ$133=""),"",IFERROR(ROUND(IF(CN$4=1,1+9*(MIN(MAX(Data_wide!$CQ$133,CN$2),CN$3)-CN$2)/(CN$3-CN$2),1+9*(CN$3-MIN(MAX(Data_wide!$CQ$133,CN$2),CN$3))/(CN$3-CN$2)),1),""))</f>
        <v/>
      </c>
      <c r="CO137" s="165">
        <f>IF(OR(CO$4=0,Data_wide!$CR$133=""),"",IFERROR(ROUND(IF(CO$4=1,1+9*(MIN(MAX(Data_wide!$CR$133,CO$2),CO$3)-CO$2)/(CO$3-CO$2),1+9*(CO$3-MIN(MAX(Data_wide!$CR$133,CO$2),CO$3))/(CO$3-CO$2)),1),""))</f>
        <v/>
      </c>
    </row>
    <row r="138" ht="14" customHeight="1">
      <c r="A138" s="161" t="inlineStr">
        <is>
          <t>MNE</t>
        </is>
      </c>
      <c r="B138" s="161" t="inlineStr">
        <is>
          <t>Montenegro</t>
        </is>
      </c>
      <c r="C138" s="165">
        <f>IF(OR(C$4=0,Data_wide!$F$134=""),"",IFERROR(ROUND(IF(C$4=1,1+9*(MIN(MAX(Data_wide!$F$134,C$2),C$3)-C$2)/(C$3-C$2),1+9*(C$3-MIN(MAX(Data_wide!$F$134,C$2),C$3))/(C$3-C$2)),1),""))</f>
        <v/>
      </c>
      <c r="D138" s="165">
        <f>IF(OR(D$4=0,Data_wide!$G$134=""),"",IFERROR(ROUND(IF(D$4=1,1+9*(MIN(MAX(Data_wide!$G$134,D$2),D$3)-D$2)/(D$3-D$2),1+9*(D$3-MIN(MAX(Data_wide!$G$134,D$2),D$3))/(D$3-D$2)),1),""))</f>
        <v/>
      </c>
      <c r="E138" s="165">
        <f>IF(OR(E$4=0,Data_wide!$H$134=""),"",IFERROR(ROUND(IF(E$4=1,1+9*(MIN(MAX(Data_wide!$H$134,E$2),E$3)-E$2)/(E$3-E$2),1+9*(E$3-MIN(MAX(Data_wide!$H$134,E$2),E$3))/(E$3-E$2)),1),""))</f>
        <v/>
      </c>
      <c r="F138" s="165">
        <f>IF(OR(F$4=0,Data_wide!$I$134=""),"",IFERROR(ROUND(IF(F$4=1,1+9*(MIN(MAX(Data_wide!$I$134,F$2),F$3)-F$2)/(F$3-F$2),1+9*(F$3-MIN(MAX(Data_wide!$I$134,F$2),F$3))/(F$3-F$2)),1),""))</f>
        <v/>
      </c>
      <c r="G138" s="165">
        <f>IF(OR(G$4=0,Data_wide!$J$134=""),"",IFERROR(ROUND(IF(G$4=1,1+9*(MIN(MAX(Data_wide!$J$134,G$2),G$3)-G$2)/(G$3-G$2),1+9*(G$3-MIN(MAX(Data_wide!$J$134,G$2),G$3))/(G$3-G$2)),1),""))</f>
        <v/>
      </c>
      <c r="H138" s="165">
        <f>IF(OR(H$4=0,Data_wide!$K$134=""),"",IFERROR(ROUND(IF(H$4=1,1+9*(MIN(MAX(Data_wide!$K$134,H$2),H$3)-H$2)/(H$3-H$2),1+9*(H$3-MIN(MAX(Data_wide!$K$134,H$2),H$3))/(H$3-H$2)),1),""))</f>
        <v/>
      </c>
      <c r="I138" s="165">
        <f>IF(OR(I$4=0,Data_wide!$L$134=""),"",IFERROR(ROUND(IF(I$4=1,1+9*(MIN(MAX(Data_wide!$L$134,I$2),I$3)-I$2)/(I$3-I$2),1+9*(I$3-MIN(MAX(Data_wide!$L$134,I$2),I$3))/(I$3-I$2)),1),""))</f>
        <v/>
      </c>
      <c r="J138" s="165">
        <f>IF(OR(J$4=0,Data_wide!$M$134=""),"",IFERROR(ROUND(IF(J$4=1,1+9*(MIN(MAX(Data_wide!$M$134,J$2),J$3)-J$2)/(J$3-J$2),1+9*(J$3-MIN(MAX(Data_wide!$M$134,J$2),J$3))/(J$3-J$2)),1),""))</f>
        <v/>
      </c>
      <c r="K138" s="165">
        <f>IF(OR(K$4=0,Data_wide!$N$134=""),"",IFERROR(ROUND(IF(K$4=1,1+9*(MIN(MAX(Data_wide!$N$134,K$2),K$3)-K$2)/(K$3-K$2),1+9*(K$3-MIN(MAX(Data_wide!$N$134,K$2),K$3))/(K$3-K$2)),1),""))</f>
        <v/>
      </c>
      <c r="L138" s="165">
        <f>IF(OR(L$4=0,Data_wide!$O$134=""),"",IFERROR(ROUND(IF(L$4=1,1+9*(MIN(MAX(Data_wide!$O$134,L$2),L$3)-L$2)/(L$3-L$2),1+9*(L$3-MIN(MAX(Data_wide!$O$134,L$2),L$3))/(L$3-L$2)),1),""))</f>
        <v/>
      </c>
      <c r="M138" s="165">
        <f>IF(OR(M$4=0,Data_wide!$P$134=""),"",IFERROR(ROUND(IF(M$4=1,1+9*(MIN(MAX(Data_wide!$P$134,M$2),M$3)-M$2)/(M$3-M$2),1+9*(M$3-MIN(MAX(Data_wide!$P$134,M$2),M$3))/(M$3-M$2)),1),""))</f>
        <v/>
      </c>
      <c r="N138" s="165">
        <f>IF(OR(N$4=0,Data_wide!$Q$134=""),"",IFERROR(ROUND(IF(N$4=1,1+9*(MIN(MAX(Data_wide!$Q$134,N$2),N$3)-N$2)/(N$3-N$2),1+9*(N$3-MIN(MAX(Data_wide!$Q$134,N$2),N$3))/(N$3-N$2)),1),""))</f>
        <v/>
      </c>
      <c r="O138" s="165">
        <f>IF(OR(O$4=0,Data_wide!$R$134=""),"",IFERROR(ROUND(IF(O$4=1,1+9*(MIN(MAX(Data_wide!$R$134,O$2),O$3)-O$2)/(O$3-O$2),1+9*(O$3-MIN(MAX(Data_wide!$R$134,O$2),O$3))/(O$3-O$2)),1),""))</f>
        <v/>
      </c>
      <c r="P138" s="165">
        <f>IF(OR(P$4=0,Data_wide!$S$134=""),"",IFERROR(ROUND(IF(P$4=1,1+9*(MIN(MAX(Data_wide!$S$134,P$2),P$3)-P$2)/(P$3-P$2),1+9*(P$3-MIN(MAX(Data_wide!$S$134,P$2),P$3))/(P$3-P$2)),1),""))</f>
        <v/>
      </c>
      <c r="Q138" s="165">
        <f>IF(OR(Q$4=0,Data_wide!$T$134=""),"",IFERROR(ROUND(IF(Q$4=1,1+9*(MIN(MAX(Data_wide!$T$134,Q$2),Q$3)-Q$2)/(Q$3-Q$2),1+9*(Q$3-MIN(MAX(Data_wide!$T$134,Q$2),Q$3))/(Q$3-Q$2)),1),""))</f>
        <v/>
      </c>
      <c r="R138" s="165">
        <f>IF(OR(R$4=0,Data_wide!$U$134=""),"",IFERROR(ROUND(IF(R$4=1,1+9*(MIN(MAX(Data_wide!$U$134,R$2),R$3)-R$2)/(R$3-R$2),1+9*(R$3-MIN(MAX(Data_wide!$U$134,R$2),R$3))/(R$3-R$2)),1),""))</f>
        <v/>
      </c>
      <c r="S138" s="165">
        <f>IF(OR(S$4=0,Data_wide!$V$134=""),"",IFERROR(ROUND(IF(S$4=1,1+9*(MIN(MAX(Data_wide!$V$134,S$2),S$3)-S$2)/(S$3-S$2),1+9*(S$3-MIN(MAX(Data_wide!$V$134,S$2),S$3))/(S$3-S$2)),1),""))</f>
        <v/>
      </c>
      <c r="T138" s="165">
        <f>IF(OR(T$4=0,Data_wide!$W$134=""),"",IFERROR(ROUND(IF(T$4=1,1+9*(MIN(MAX(Data_wide!$W$134,T$2),T$3)-T$2)/(T$3-T$2),1+9*(T$3-MIN(MAX(Data_wide!$W$134,T$2),T$3))/(T$3-T$2)),1),""))</f>
        <v/>
      </c>
      <c r="U138" s="165">
        <f>IF(OR(U$4=0,Data_wide!$X$134=""),"",IFERROR(ROUND(IF(U$4=1,1+9*(MIN(MAX(Data_wide!$X$134,U$2),U$3)-U$2)/(U$3-U$2),1+9*(U$3-MIN(MAX(Data_wide!$X$134,U$2),U$3))/(U$3-U$2)),1),""))</f>
        <v/>
      </c>
      <c r="V138" s="165">
        <f>IF(OR(V$4=0,Data_wide!$Y$134=""),"",IFERROR(ROUND(IF(V$4=1,1+9*(MIN(MAX(Data_wide!$Y$134,V$2),V$3)-V$2)/(V$3-V$2),1+9*(V$3-MIN(MAX(Data_wide!$Y$134,V$2),V$3))/(V$3-V$2)),1),""))</f>
        <v/>
      </c>
      <c r="W138" s="165">
        <f>IF(OR(W$4=0,Data_wide!$Z$134=""),"",IFERROR(ROUND(IF(W$4=1,1+9*(MIN(MAX(Data_wide!$Z$134,W$2),W$3)-W$2)/(W$3-W$2),1+9*(W$3-MIN(MAX(Data_wide!$Z$134,W$2),W$3))/(W$3-W$2)),1),""))</f>
        <v/>
      </c>
      <c r="X138" s="165">
        <f>IF(OR(X$4=0,Data_wide!$AA$134=""),"",IFERROR(ROUND(IF(X$4=1,1+9*(MIN(MAX(Data_wide!$AA$134,X$2),X$3)-X$2)/(X$3-X$2),1+9*(X$3-MIN(MAX(Data_wide!$AA$134,X$2),X$3))/(X$3-X$2)),1),""))</f>
        <v/>
      </c>
      <c r="Y138" s="165">
        <f>IF(OR(Y$4=0,Data_wide!$AB$134=""),"",IFERROR(ROUND(IF(Y$4=1,1+9*(MIN(MAX(Data_wide!$AB$134,Y$2),Y$3)-Y$2)/(Y$3-Y$2),1+9*(Y$3-MIN(MAX(Data_wide!$AB$134,Y$2),Y$3))/(Y$3-Y$2)),1),""))</f>
        <v/>
      </c>
      <c r="Z138" s="165">
        <f>IF(OR(Z$4=0,Data_wide!$AC$134=""),"",IFERROR(ROUND(IF(Z$4=1,1+9*(MIN(MAX(Data_wide!$AC$134,Z$2),Z$3)-Z$2)/(Z$3-Z$2),1+9*(Z$3-MIN(MAX(Data_wide!$AC$134,Z$2),Z$3))/(Z$3-Z$2)),1),""))</f>
        <v/>
      </c>
      <c r="AA138" s="165">
        <f>IF(OR(AA$4=0,Data_wide!$AD$134=""),"",IFERROR(ROUND(IF(AA$4=1,1+9*(MIN(MAX(Data_wide!$AD$134,AA$2),AA$3)-AA$2)/(AA$3-AA$2),1+9*(AA$3-MIN(MAX(Data_wide!$AD$134,AA$2),AA$3))/(AA$3-AA$2)),1),""))</f>
        <v/>
      </c>
      <c r="AB138" s="165">
        <f>IF(OR(AB$4=0,Data_wide!$AE$134=""),"",IFERROR(ROUND(IF(AB$4=1,1+9*(MIN(MAX(Data_wide!$AE$134,AB$2),AB$3)-AB$2)/(AB$3-AB$2),1+9*(AB$3-MIN(MAX(Data_wide!$AE$134,AB$2),AB$3))/(AB$3-AB$2)),1),""))</f>
        <v/>
      </c>
      <c r="AC138" s="165">
        <f>IF(OR(AC$4=0,Data_wide!$AF$134=""),"",IFERROR(ROUND(IF(AC$4=1,1+9*(MIN(MAX(Data_wide!$AF$134,AC$2),AC$3)-AC$2)/(AC$3-AC$2),1+9*(AC$3-MIN(MAX(Data_wide!$AF$134,AC$2),AC$3))/(AC$3-AC$2)),1),""))</f>
        <v/>
      </c>
      <c r="AD138" s="165">
        <f>IF(OR(AD$4=0,Data_wide!$AG$134=""),"",IFERROR(ROUND(IF(AD$4=1,1+9*(MIN(MAX(Data_wide!$AG$134,AD$2),AD$3)-AD$2)/(AD$3-AD$2),1+9*(AD$3-MIN(MAX(Data_wide!$AG$134,AD$2),AD$3))/(AD$3-AD$2)),1),""))</f>
        <v/>
      </c>
      <c r="AE138" s="165">
        <f>IF(OR(AE$4=0,Data_wide!$AH$134=""),"",IFERROR(ROUND(IF(AE$4=1,1+9*(MIN(MAX(Data_wide!$AH$134,AE$2),AE$3)-AE$2)/(AE$3-AE$2),1+9*(AE$3-MIN(MAX(Data_wide!$AH$134,AE$2),AE$3))/(AE$3-AE$2)),1),""))</f>
        <v/>
      </c>
      <c r="AF138" s="165">
        <f>IF(OR(AF$4=0,Data_wide!$AI$134=""),"",IFERROR(ROUND(IF(AF$4=1,1+9*(MIN(MAX(Data_wide!$AI$134,AF$2),AF$3)-AF$2)/(AF$3-AF$2),1+9*(AF$3-MIN(MAX(Data_wide!$AI$134,AF$2),AF$3))/(AF$3-AF$2)),1),""))</f>
        <v/>
      </c>
      <c r="AG138" s="165">
        <f>IF(OR(AG$4=0,Data_wide!$AJ$134=""),"",IFERROR(ROUND(IF(AG$4=1,1+9*(MIN(MAX(Data_wide!$AJ$134,AG$2),AG$3)-AG$2)/(AG$3-AG$2),1+9*(AG$3-MIN(MAX(Data_wide!$AJ$134,AG$2),AG$3))/(AG$3-AG$2)),1),""))</f>
        <v/>
      </c>
      <c r="AH138" s="165">
        <f>IF(OR(AH$4=0,Data_wide!$AK$134=""),"",IFERROR(ROUND(IF(AH$4=1,1+9*(MIN(MAX(Data_wide!$AK$134,AH$2),AH$3)-AH$2)/(AH$3-AH$2),1+9*(AH$3-MIN(MAX(Data_wide!$AK$134,AH$2),AH$3))/(AH$3-AH$2)),1),""))</f>
        <v/>
      </c>
      <c r="AI138" s="165">
        <f>IF(OR(AI$4=0,Data_wide!$AL$134=""),"",IFERROR(ROUND(IF(AI$4=1,1+9*(MIN(MAX(Data_wide!$AL$134,AI$2),AI$3)-AI$2)/(AI$3-AI$2),1+9*(AI$3-MIN(MAX(Data_wide!$AL$134,AI$2),AI$3))/(AI$3-AI$2)),1),""))</f>
        <v/>
      </c>
      <c r="AJ138" s="165">
        <f>IF(OR(AJ$4=0,Data_wide!$AM$134=""),"",IFERROR(ROUND(IF(AJ$4=1,1+9*(MIN(MAX(Data_wide!$AM$134,AJ$2),AJ$3)-AJ$2)/(AJ$3-AJ$2),1+9*(AJ$3-MIN(MAX(Data_wide!$AM$134,AJ$2),AJ$3))/(AJ$3-AJ$2)),1),""))</f>
        <v/>
      </c>
      <c r="AK138" s="165">
        <f>IF(OR(AK$4=0,Data_wide!$AN$134=""),"",IFERROR(ROUND(IF(AK$4=1,1+9*(MIN(MAX(Data_wide!$AN$134,AK$2),AK$3)-AK$2)/(AK$3-AK$2),1+9*(AK$3-MIN(MAX(Data_wide!$AN$134,AK$2),AK$3))/(AK$3-AK$2)),1),""))</f>
        <v/>
      </c>
      <c r="AL138" s="165">
        <f>IF(OR(AL$4=0,Data_wide!$AO$134=""),"",IFERROR(ROUND(IF(AL$4=1,1+9*(MIN(MAX(Data_wide!$AO$134,AL$2),AL$3)-AL$2)/(AL$3-AL$2),1+9*(AL$3-MIN(MAX(Data_wide!$AO$134,AL$2),AL$3))/(AL$3-AL$2)),1),""))</f>
        <v/>
      </c>
      <c r="AM138" s="165">
        <f>IF(OR(AM$4=0,Data_wide!$AP$134=""),"",IFERROR(ROUND(IF(AM$4=1,1+9*(MIN(MAX(Data_wide!$AP$134,AM$2),AM$3)-AM$2)/(AM$3-AM$2),1+9*(AM$3-MIN(MAX(Data_wide!$AP$134,AM$2),AM$3))/(AM$3-AM$2)),1),""))</f>
        <v/>
      </c>
      <c r="AN138" s="165">
        <f>IF(OR(AN$4=0,Data_wide!$AQ$134=""),"",IFERROR(ROUND(IF(AN$4=1,1+9*(MIN(MAX(Data_wide!$AQ$134,AN$2),AN$3)-AN$2)/(AN$3-AN$2),1+9*(AN$3-MIN(MAX(Data_wide!$AQ$134,AN$2),AN$3))/(AN$3-AN$2)),1),""))</f>
        <v/>
      </c>
      <c r="AO138" s="165">
        <f>IF(OR(AO$4=0,Data_wide!$AR$134=""),"",IFERROR(ROUND(IF(AO$4=1,1+9*(MIN(MAX(Data_wide!$AR$134,AO$2),AO$3)-AO$2)/(AO$3-AO$2),1+9*(AO$3-MIN(MAX(Data_wide!$AR$134,AO$2),AO$3))/(AO$3-AO$2)),1),""))</f>
        <v/>
      </c>
      <c r="AP138" s="165">
        <f>IF(OR(AP$4=0,Data_wide!$AS$134=""),"",IFERROR(ROUND(IF(AP$4=1,1+9*(MIN(MAX(Data_wide!$AS$134,AP$2),AP$3)-AP$2)/(AP$3-AP$2),1+9*(AP$3-MIN(MAX(Data_wide!$AS$134,AP$2),AP$3))/(AP$3-AP$2)),1),""))</f>
        <v/>
      </c>
      <c r="AQ138" s="165">
        <f>IF(OR(AQ$4=0,Data_wide!$AT$134=""),"",IFERROR(ROUND(IF(AQ$4=1,1+9*(MIN(MAX(Data_wide!$AT$134,AQ$2),AQ$3)-AQ$2)/(AQ$3-AQ$2),1+9*(AQ$3-MIN(MAX(Data_wide!$AT$134,AQ$2),AQ$3))/(AQ$3-AQ$2)),1),""))</f>
        <v/>
      </c>
      <c r="AR138" s="165">
        <f>IF(OR(AR$4=0,Data_wide!$AU$134=""),"",IFERROR(ROUND(IF(AR$4=1,1+9*(MIN(MAX(Data_wide!$AU$134,AR$2),AR$3)-AR$2)/(AR$3-AR$2),1+9*(AR$3-MIN(MAX(Data_wide!$AU$134,AR$2),AR$3))/(AR$3-AR$2)),1),""))</f>
        <v/>
      </c>
      <c r="AS138" s="165">
        <f>IF(OR(AS$4=0,Data_wide!$AV$134=""),"",IFERROR(ROUND(IF(AS$4=1,1+9*(MIN(MAX(Data_wide!$AV$134,AS$2),AS$3)-AS$2)/(AS$3-AS$2),1+9*(AS$3-MIN(MAX(Data_wide!$AV$134,AS$2),AS$3))/(AS$3-AS$2)),1),""))</f>
        <v/>
      </c>
      <c r="AT138" s="165">
        <f>IF(OR(AT$4=0,Data_wide!$AW$134=""),"",IFERROR(ROUND(IF(AT$4=1,1+9*(MIN(MAX(Data_wide!$AW$134,AT$2),AT$3)-AT$2)/(AT$3-AT$2),1+9*(AT$3-MIN(MAX(Data_wide!$AW$134,AT$2),AT$3))/(AT$3-AT$2)),1),""))</f>
        <v/>
      </c>
      <c r="AU138" s="165">
        <f>IF(OR(AU$4=0,Data_wide!$AX$134=""),"",IFERROR(ROUND(IF(AU$4=1,1+9*(MIN(MAX(Data_wide!$AX$134,AU$2),AU$3)-AU$2)/(AU$3-AU$2),1+9*(AU$3-MIN(MAX(Data_wide!$AX$134,AU$2),AU$3))/(AU$3-AU$2)),1),""))</f>
        <v/>
      </c>
      <c r="AV138" s="165">
        <f>IF(OR(AV$4=0,Data_wide!$AY$134=""),"",IFERROR(ROUND(IF(AV$4=1,1+9*(MIN(MAX(Data_wide!$AY$134,AV$2),AV$3)-AV$2)/(AV$3-AV$2),1+9*(AV$3-MIN(MAX(Data_wide!$AY$134,AV$2),AV$3))/(AV$3-AV$2)),1),""))</f>
        <v/>
      </c>
      <c r="AW138" s="165">
        <f>IF(OR(AW$4=0,Data_wide!$AZ$134=""),"",IFERROR(ROUND(IF(AW$4=1,1+9*(MIN(MAX(Data_wide!$AZ$134,AW$2),AW$3)-AW$2)/(AW$3-AW$2),1+9*(AW$3-MIN(MAX(Data_wide!$AZ$134,AW$2),AW$3))/(AW$3-AW$2)),1),""))</f>
        <v/>
      </c>
      <c r="AX138" s="165">
        <f>IF(OR(AX$4=0,Data_wide!$BA$134=""),"",IFERROR(ROUND(IF(AX$4=1,1+9*(MIN(MAX(Data_wide!$BA$134,AX$2),AX$3)-AX$2)/(AX$3-AX$2),1+9*(AX$3-MIN(MAX(Data_wide!$BA$134,AX$2),AX$3))/(AX$3-AX$2)),1),""))</f>
        <v/>
      </c>
      <c r="AY138" s="165">
        <f>IF(OR(AY$4=0,Data_wide!$BB$134=""),"",IFERROR(ROUND(IF(AY$4=1,1+9*(MIN(MAX(Data_wide!$BB$134,AY$2),AY$3)-AY$2)/(AY$3-AY$2),1+9*(AY$3-MIN(MAX(Data_wide!$BB$134,AY$2),AY$3))/(AY$3-AY$2)),1),""))</f>
        <v/>
      </c>
      <c r="AZ138" s="165">
        <f>IF(OR(AZ$4=0,Data_wide!$BC$134=""),"",IFERROR(ROUND(IF(AZ$4=1,1+9*(MIN(MAX(Data_wide!$BC$134,AZ$2),AZ$3)-AZ$2)/(AZ$3-AZ$2),1+9*(AZ$3-MIN(MAX(Data_wide!$BC$134,AZ$2),AZ$3))/(AZ$3-AZ$2)),1),""))</f>
        <v/>
      </c>
      <c r="BA138" s="165">
        <f>IF(OR(BA$4=0,Data_wide!$BD$134=""),"",IFERROR(ROUND(IF(BA$4=1,1+9*(MIN(MAX(Data_wide!$BD$134,BA$2),BA$3)-BA$2)/(BA$3-BA$2),1+9*(BA$3-MIN(MAX(Data_wide!$BD$134,BA$2),BA$3))/(BA$3-BA$2)),1),""))</f>
        <v/>
      </c>
      <c r="BB138" s="165">
        <f>IF(OR(BB$4=0,Data_wide!$BE$134=""),"",IFERROR(ROUND(IF(BB$4=1,1+9*(MIN(MAX(Data_wide!$BE$134,BB$2),BB$3)-BB$2)/(BB$3-BB$2),1+9*(BB$3-MIN(MAX(Data_wide!$BE$134,BB$2),BB$3))/(BB$3-BB$2)),1),""))</f>
        <v/>
      </c>
      <c r="BC138" s="165">
        <f>IF(OR(BC$4=0,Data_wide!$BF$134=""),"",IFERROR(ROUND(IF(BC$4=1,1+9*(MIN(MAX(Data_wide!$BF$134,BC$2),BC$3)-BC$2)/(BC$3-BC$2),1+9*(BC$3-MIN(MAX(Data_wide!$BF$134,BC$2),BC$3))/(BC$3-BC$2)),1),""))</f>
        <v/>
      </c>
      <c r="BD138" s="165">
        <f>IF(OR(BD$4=0,Data_wide!$BG$134=""),"",IFERROR(ROUND(IF(BD$4=1,1+9*(MIN(MAX(Data_wide!$BG$134,BD$2),BD$3)-BD$2)/(BD$3-BD$2),1+9*(BD$3-MIN(MAX(Data_wide!$BG$134,BD$2),BD$3))/(BD$3-BD$2)),1),""))</f>
        <v/>
      </c>
      <c r="BE138" s="165">
        <f>IF(OR(BE$4=0,Data_wide!$BH$134=""),"",IFERROR(ROUND(IF(BE$4=1,1+9*(MIN(MAX(Data_wide!$BH$134,BE$2),BE$3)-BE$2)/(BE$3-BE$2),1+9*(BE$3-MIN(MAX(Data_wide!$BH$134,BE$2),BE$3))/(BE$3-BE$2)),1),""))</f>
        <v/>
      </c>
      <c r="BF138" s="165">
        <f>IF(OR(BF$4=0,Data_wide!$BI$134=""),"",IFERROR(ROUND(IF(BF$4=1,1+9*(MIN(MAX(Data_wide!$BI$134,BF$2),BF$3)-BF$2)/(BF$3-BF$2),1+9*(BF$3-MIN(MAX(Data_wide!$BI$134,BF$2),BF$3))/(BF$3-BF$2)),1),""))</f>
        <v/>
      </c>
      <c r="BG138" s="165">
        <f>IF(OR(BG$4=0,Data_wide!$BJ$134=""),"",IFERROR(ROUND(IF(BG$4=1,1+9*(MIN(MAX(Data_wide!$BJ$134,BG$2),BG$3)-BG$2)/(BG$3-BG$2),1+9*(BG$3-MIN(MAX(Data_wide!$BJ$134,BG$2),BG$3))/(BG$3-BG$2)),1),""))</f>
        <v/>
      </c>
      <c r="BH138" s="165">
        <f>IF(OR(BH$4=0,Data_wide!$BK$134=""),"",IFERROR(ROUND(IF(BH$4=1,1+9*(MIN(MAX(Data_wide!$BK$134,BH$2),BH$3)-BH$2)/(BH$3-BH$2),1+9*(BH$3-MIN(MAX(Data_wide!$BK$134,BH$2),BH$3))/(BH$3-BH$2)),1),""))</f>
        <v/>
      </c>
      <c r="BI138" s="165">
        <f>IF(OR(BI$4=0,Data_wide!$BL$134=""),"",IFERROR(ROUND(IF(BI$4=1,1+9*(MIN(MAX(Data_wide!$BL$134,BI$2),BI$3)-BI$2)/(BI$3-BI$2),1+9*(BI$3-MIN(MAX(Data_wide!$BL$134,BI$2),BI$3))/(BI$3-BI$2)),1),""))</f>
        <v/>
      </c>
      <c r="BJ138" s="165">
        <f>IF(OR(BJ$4=0,Data_wide!$BM$134=""),"",IFERROR(ROUND(IF(BJ$4=1,1+9*(MIN(MAX(Data_wide!$BM$134,BJ$2),BJ$3)-BJ$2)/(BJ$3-BJ$2),1+9*(BJ$3-MIN(MAX(Data_wide!$BM$134,BJ$2),BJ$3))/(BJ$3-BJ$2)),1),""))</f>
        <v/>
      </c>
      <c r="BK138" s="165">
        <f>IF(OR(BK$4=0,Data_wide!$BN$134=""),"",IFERROR(ROUND(IF(BK$4=1,1+9*(MIN(MAX(Data_wide!$BN$134,BK$2),BK$3)-BK$2)/(BK$3-BK$2),1+9*(BK$3-MIN(MAX(Data_wide!$BN$134,BK$2),BK$3))/(BK$3-BK$2)),1),""))</f>
        <v/>
      </c>
      <c r="BL138" s="165">
        <f>IF(OR(BL$4=0,Data_wide!$BO$134=""),"",IFERROR(ROUND(IF(BL$4=1,1+9*(MIN(MAX(Data_wide!$BO$134,BL$2),BL$3)-BL$2)/(BL$3-BL$2),1+9*(BL$3-MIN(MAX(Data_wide!$BO$134,BL$2),BL$3))/(BL$3-BL$2)),1),""))</f>
        <v/>
      </c>
      <c r="BM138" s="165">
        <f>IF(OR(BM$4=0,Data_wide!$BP$134=""),"",IFERROR(ROUND(IF(BM$4=1,1+9*(MIN(MAX(Data_wide!$BP$134,BM$2),BM$3)-BM$2)/(BM$3-BM$2),1+9*(BM$3-MIN(MAX(Data_wide!$BP$134,BM$2),BM$3))/(BM$3-BM$2)),1),""))</f>
        <v/>
      </c>
      <c r="BN138" s="165">
        <f>IF(OR(BN$4=0,Data_wide!$BQ$134=""),"",IFERROR(ROUND(IF(BN$4=1,1+9*(MIN(MAX(Data_wide!$BQ$134,BN$2),BN$3)-BN$2)/(BN$3-BN$2),1+9*(BN$3-MIN(MAX(Data_wide!$BQ$134,BN$2),BN$3))/(BN$3-BN$2)),1),""))</f>
        <v/>
      </c>
      <c r="BO138" s="165">
        <f>IF(OR(BO$4=0,Data_wide!$BR$134=""),"",IFERROR(ROUND(IF(BO$4=1,1+9*(MIN(MAX(Data_wide!$BR$134,BO$2),BO$3)-BO$2)/(BO$3-BO$2),1+9*(BO$3-MIN(MAX(Data_wide!$BR$134,BO$2),BO$3))/(BO$3-BO$2)),1),""))</f>
        <v/>
      </c>
      <c r="BP138" s="165">
        <f>IF(OR(BP$4=0,Data_wide!$BS$134=""),"",IFERROR(ROUND(IF(BP$4=1,1+9*(MIN(MAX(Data_wide!$BS$134,BP$2),BP$3)-BP$2)/(BP$3-BP$2),1+9*(BP$3-MIN(MAX(Data_wide!$BS$134,BP$2),BP$3))/(BP$3-BP$2)),1),""))</f>
        <v/>
      </c>
      <c r="BQ138" s="165">
        <f>IF(OR(BQ$4=0,Data_wide!$BT$134=""),"",IFERROR(ROUND(IF(BQ$4=1,1+9*(MIN(MAX(Data_wide!$BT$134,BQ$2),BQ$3)-BQ$2)/(BQ$3-BQ$2),1+9*(BQ$3-MIN(MAX(Data_wide!$BT$134,BQ$2),BQ$3))/(BQ$3-BQ$2)),1),""))</f>
        <v/>
      </c>
      <c r="BR138" s="165">
        <f>IF(OR(BR$4=0,Data_wide!$BU$134=""),"",IFERROR(ROUND(IF(BR$4=1,1+9*(MIN(MAX(Data_wide!$BU$134,BR$2),BR$3)-BR$2)/(BR$3-BR$2),1+9*(BR$3-MIN(MAX(Data_wide!$BU$134,BR$2),BR$3))/(BR$3-BR$2)),1),""))</f>
        <v/>
      </c>
      <c r="BS138" s="165">
        <f>IF(OR(BS$4=0,Data_wide!$BV$134=""),"",IFERROR(ROUND(IF(BS$4=1,1+9*(MIN(MAX(Data_wide!$BV$134,BS$2),BS$3)-BS$2)/(BS$3-BS$2),1+9*(BS$3-MIN(MAX(Data_wide!$BV$134,BS$2),BS$3))/(BS$3-BS$2)),1),""))</f>
        <v/>
      </c>
      <c r="BT138" s="165">
        <f>IF(OR(BT$4=0,Data_wide!$BW$134=""),"",IFERROR(ROUND(IF(BT$4=1,1+9*(MIN(MAX(Data_wide!$BW$134,BT$2),BT$3)-BT$2)/(BT$3-BT$2),1+9*(BT$3-MIN(MAX(Data_wide!$BW$134,BT$2),BT$3))/(BT$3-BT$2)),1),""))</f>
        <v/>
      </c>
      <c r="BU138" s="165">
        <f>IF(OR(BU$4=0,Data_wide!$BX$134=""),"",IFERROR(ROUND(IF(BU$4=1,1+9*(MIN(MAX(Data_wide!$BX$134,BU$2),BU$3)-BU$2)/(BU$3-BU$2),1+9*(BU$3-MIN(MAX(Data_wide!$BX$134,BU$2),BU$3))/(BU$3-BU$2)),1),""))</f>
        <v/>
      </c>
      <c r="BV138" s="165">
        <f>IF(OR(BV$4=0,Data_wide!$BY$134=""),"",IFERROR(ROUND(IF(BV$4=1,1+9*(MIN(MAX(Data_wide!$BY$134,BV$2),BV$3)-BV$2)/(BV$3-BV$2),1+9*(BV$3-MIN(MAX(Data_wide!$BY$134,BV$2),BV$3))/(BV$3-BV$2)),1),""))</f>
        <v/>
      </c>
      <c r="BW138" s="165">
        <f>IF(OR(BW$4=0,Data_wide!$BZ$134=""),"",IFERROR(ROUND(IF(BW$4=1,1+9*(MIN(MAX(Data_wide!$BZ$134,BW$2),BW$3)-BW$2)/(BW$3-BW$2),1+9*(BW$3-MIN(MAX(Data_wide!$BZ$134,BW$2),BW$3))/(BW$3-BW$2)),1),""))</f>
        <v/>
      </c>
      <c r="BX138" s="165">
        <f>IF(OR(BX$4=0,Data_wide!$CA$134=""),"",IFERROR(ROUND(IF(BX$4=1,1+9*(MIN(MAX(Data_wide!$CA$134,BX$2),BX$3)-BX$2)/(BX$3-BX$2),1+9*(BX$3-MIN(MAX(Data_wide!$CA$134,BX$2),BX$3))/(BX$3-BX$2)),1),""))</f>
        <v/>
      </c>
      <c r="BY138" s="165">
        <f>IF(OR(BY$4=0,Data_wide!$CB$134=""),"",IFERROR(ROUND(IF(BY$4=1,1+9*(MIN(MAX(Data_wide!$CB$134,BY$2),BY$3)-BY$2)/(BY$3-BY$2),1+9*(BY$3-MIN(MAX(Data_wide!$CB$134,BY$2),BY$3))/(BY$3-BY$2)),1),""))</f>
        <v/>
      </c>
      <c r="BZ138" s="165">
        <f>IF(OR(BZ$4=0,Data_wide!$CC$134=""),"",IFERROR(ROUND(IF(BZ$4=1,1+9*(MIN(MAX(Data_wide!$CC$134,BZ$2),BZ$3)-BZ$2)/(BZ$3-BZ$2),1+9*(BZ$3-MIN(MAX(Data_wide!$CC$134,BZ$2),BZ$3))/(BZ$3-BZ$2)),1),""))</f>
        <v/>
      </c>
      <c r="CA138" s="165">
        <f>IF(OR(CA$4=0,Data_wide!$CD$134=""),"",IFERROR(ROUND(IF(CA$4=1,1+9*(MIN(MAX(Data_wide!$CD$134,CA$2),CA$3)-CA$2)/(CA$3-CA$2),1+9*(CA$3-MIN(MAX(Data_wide!$CD$134,CA$2),CA$3))/(CA$3-CA$2)),1),""))</f>
        <v/>
      </c>
      <c r="CB138" s="165">
        <f>IF(OR(CB$4=0,Data_wide!$CE$134=""),"",IFERROR(ROUND(IF(CB$4=1,1+9*(MIN(MAX(Data_wide!$CE$134,CB$2),CB$3)-CB$2)/(CB$3-CB$2),1+9*(CB$3-MIN(MAX(Data_wide!$CE$134,CB$2),CB$3))/(CB$3-CB$2)),1),""))</f>
        <v/>
      </c>
      <c r="CC138" s="165">
        <f>IF(OR(CC$4=0,Data_wide!$CF$134=""),"",IFERROR(ROUND(IF(CC$4=1,1+9*(MIN(MAX(Data_wide!$CF$134,CC$2),CC$3)-CC$2)/(CC$3-CC$2),1+9*(CC$3-MIN(MAX(Data_wide!$CF$134,CC$2),CC$3))/(CC$3-CC$2)),1),""))</f>
        <v/>
      </c>
      <c r="CD138" s="165">
        <f>IF(OR(CD$4=0,Data_wide!$CG$134=""),"",IFERROR(ROUND(IF(CD$4=1,1+9*(MIN(MAX(Data_wide!$CG$134,CD$2),CD$3)-CD$2)/(CD$3-CD$2),1+9*(CD$3-MIN(MAX(Data_wide!$CG$134,CD$2),CD$3))/(CD$3-CD$2)),1),""))</f>
        <v/>
      </c>
      <c r="CE138" s="165">
        <f>IF(OR(CE$4=0,Data_wide!$CH$134=""),"",IFERROR(ROUND(IF(CE$4=1,1+9*(MIN(MAX(Data_wide!$CH$134,CE$2),CE$3)-CE$2)/(CE$3-CE$2),1+9*(CE$3-MIN(MAX(Data_wide!$CH$134,CE$2),CE$3))/(CE$3-CE$2)),1),""))</f>
        <v/>
      </c>
      <c r="CF138" s="165">
        <f>IF(OR(CF$4=0,Data_wide!$CI$134=""),"",IFERROR(ROUND(IF(CF$4=1,1+9*(MIN(MAX(Data_wide!$CI$134,CF$2),CF$3)-CF$2)/(CF$3-CF$2),1+9*(CF$3-MIN(MAX(Data_wide!$CI$134,CF$2),CF$3))/(CF$3-CF$2)),1),""))</f>
        <v/>
      </c>
      <c r="CG138" s="165">
        <f>IF(OR(CG$4=0,Data_wide!$CJ$134=""),"",IFERROR(ROUND(IF(CG$4=1,1+9*(MIN(MAX(Data_wide!$CJ$134,CG$2),CG$3)-CG$2)/(CG$3-CG$2),1+9*(CG$3-MIN(MAX(Data_wide!$CJ$134,CG$2),CG$3))/(CG$3-CG$2)),1),""))</f>
        <v/>
      </c>
      <c r="CH138" s="165">
        <f>IF(OR(CH$4=0,Data_wide!$CK$134=""),"",IFERROR(ROUND(IF(CH$4=1,1+9*(MIN(MAX(Data_wide!$CK$134,CH$2),CH$3)-CH$2)/(CH$3-CH$2),1+9*(CH$3-MIN(MAX(Data_wide!$CK$134,CH$2),CH$3))/(CH$3-CH$2)),1),""))</f>
        <v/>
      </c>
      <c r="CI138" s="165">
        <f>IF(OR(CI$4=0,Data_wide!$CL$134=""),"",IFERROR(ROUND(IF(CI$4=1,1+9*(MIN(MAX(Data_wide!$CL$134,CI$2),CI$3)-CI$2)/(CI$3-CI$2),1+9*(CI$3-MIN(MAX(Data_wide!$CL$134,CI$2),CI$3))/(CI$3-CI$2)),1),""))</f>
        <v/>
      </c>
      <c r="CJ138" s="165">
        <f>IF(OR(CJ$4=0,Data_wide!$CM$134=""),"",IFERROR(ROUND(IF(CJ$4=1,1+9*(MIN(MAX(Data_wide!$CM$134,CJ$2),CJ$3)-CJ$2)/(CJ$3-CJ$2),1+9*(CJ$3-MIN(MAX(Data_wide!$CM$134,CJ$2),CJ$3))/(CJ$3-CJ$2)),1),""))</f>
        <v/>
      </c>
      <c r="CK138" s="165">
        <f>IF(OR(CK$4=0,Data_wide!$CN$134=""),"",IFERROR(ROUND(IF(CK$4=1,1+9*(MIN(MAX(Data_wide!$CN$134,CK$2),CK$3)-CK$2)/(CK$3-CK$2),1+9*(CK$3-MIN(MAX(Data_wide!$CN$134,CK$2),CK$3))/(CK$3-CK$2)),1),""))</f>
        <v/>
      </c>
      <c r="CL138" s="165">
        <f>IF(OR(CL$4=0,Data_wide!$CO$134=""),"",IFERROR(ROUND(IF(CL$4=1,1+9*(MIN(MAX(Data_wide!$CO$134,CL$2),CL$3)-CL$2)/(CL$3-CL$2),1+9*(CL$3-MIN(MAX(Data_wide!$CO$134,CL$2),CL$3))/(CL$3-CL$2)),1),""))</f>
        <v/>
      </c>
      <c r="CM138" s="165">
        <f>IF(OR(CM$4=0,Data_wide!$CP$134=""),"",IFERROR(ROUND(IF(CM$4=1,1+9*(MIN(MAX(Data_wide!$CP$134,CM$2),CM$3)-CM$2)/(CM$3-CM$2),1+9*(CM$3-MIN(MAX(Data_wide!$CP$134,CM$2),CM$3))/(CM$3-CM$2)),1),""))</f>
        <v/>
      </c>
      <c r="CN138" s="165">
        <f>IF(OR(CN$4=0,Data_wide!$CQ$134=""),"",IFERROR(ROUND(IF(CN$4=1,1+9*(MIN(MAX(Data_wide!$CQ$134,CN$2),CN$3)-CN$2)/(CN$3-CN$2),1+9*(CN$3-MIN(MAX(Data_wide!$CQ$134,CN$2),CN$3))/(CN$3-CN$2)),1),""))</f>
        <v/>
      </c>
      <c r="CO138" s="165">
        <f>IF(OR(CO$4=0,Data_wide!$CR$134=""),"",IFERROR(ROUND(IF(CO$4=1,1+9*(MIN(MAX(Data_wide!$CR$134,CO$2),CO$3)-CO$2)/(CO$3-CO$2),1+9*(CO$3-MIN(MAX(Data_wide!$CR$134,CO$2),CO$3))/(CO$3-CO$2)),1),""))</f>
        <v/>
      </c>
    </row>
    <row r="139" ht="14" customHeight="1">
      <c r="A139" s="161" t="inlineStr">
        <is>
          <t>MAR</t>
        </is>
      </c>
      <c r="B139" s="161" t="inlineStr">
        <is>
          <t>Morocco</t>
        </is>
      </c>
      <c r="C139" s="165">
        <f>IF(OR(C$4=0,Data_wide!$F$135=""),"",IFERROR(ROUND(IF(C$4=1,1+9*(MIN(MAX(Data_wide!$F$135,C$2),C$3)-C$2)/(C$3-C$2),1+9*(C$3-MIN(MAX(Data_wide!$F$135,C$2),C$3))/(C$3-C$2)),1),""))</f>
        <v/>
      </c>
      <c r="D139" s="165">
        <f>IF(OR(D$4=0,Data_wide!$G$135=""),"",IFERROR(ROUND(IF(D$4=1,1+9*(MIN(MAX(Data_wide!$G$135,D$2),D$3)-D$2)/(D$3-D$2),1+9*(D$3-MIN(MAX(Data_wide!$G$135,D$2),D$3))/(D$3-D$2)),1),""))</f>
        <v/>
      </c>
      <c r="E139" s="165">
        <f>IF(OR(E$4=0,Data_wide!$H$135=""),"",IFERROR(ROUND(IF(E$4=1,1+9*(MIN(MAX(Data_wide!$H$135,E$2),E$3)-E$2)/(E$3-E$2),1+9*(E$3-MIN(MAX(Data_wide!$H$135,E$2),E$3))/(E$3-E$2)),1),""))</f>
        <v/>
      </c>
      <c r="F139" s="165">
        <f>IF(OR(F$4=0,Data_wide!$I$135=""),"",IFERROR(ROUND(IF(F$4=1,1+9*(MIN(MAX(Data_wide!$I$135,F$2),F$3)-F$2)/(F$3-F$2),1+9*(F$3-MIN(MAX(Data_wide!$I$135,F$2),F$3))/(F$3-F$2)),1),""))</f>
        <v/>
      </c>
      <c r="G139" s="165">
        <f>IF(OR(G$4=0,Data_wide!$J$135=""),"",IFERROR(ROUND(IF(G$4=1,1+9*(MIN(MAX(Data_wide!$J$135,G$2),G$3)-G$2)/(G$3-G$2),1+9*(G$3-MIN(MAX(Data_wide!$J$135,G$2),G$3))/(G$3-G$2)),1),""))</f>
        <v/>
      </c>
      <c r="H139" s="165">
        <f>IF(OR(H$4=0,Data_wide!$K$135=""),"",IFERROR(ROUND(IF(H$4=1,1+9*(MIN(MAX(Data_wide!$K$135,H$2),H$3)-H$2)/(H$3-H$2),1+9*(H$3-MIN(MAX(Data_wide!$K$135,H$2),H$3))/(H$3-H$2)),1),""))</f>
        <v/>
      </c>
      <c r="I139" s="165">
        <f>IF(OR(I$4=0,Data_wide!$L$135=""),"",IFERROR(ROUND(IF(I$4=1,1+9*(MIN(MAX(Data_wide!$L$135,I$2),I$3)-I$2)/(I$3-I$2),1+9*(I$3-MIN(MAX(Data_wide!$L$135,I$2),I$3))/(I$3-I$2)),1),""))</f>
        <v/>
      </c>
      <c r="J139" s="165">
        <f>IF(OR(J$4=0,Data_wide!$M$135=""),"",IFERROR(ROUND(IF(J$4=1,1+9*(MIN(MAX(Data_wide!$M$135,J$2),J$3)-J$2)/(J$3-J$2),1+9*(J$3-MIN(MAX(Data_wide!$M$135,J$2),J$3))/(J$3-J$2)),1),""))</f>
        <v/>
      </c>
      <c r="K139" s="165">
        <f>IF(OR(K$4=0,Data_wide!$N$135=""),"",IFERROR(ROUND(IF(K$4=1,1+9*(MIN(MAX(Data_wide!$N$135,K$2),K$3)-K$2)/(K$3-K$2),1+9*(K$3-MIN(MAX(Data_wide!$N$135,K$2),K$3))/(K$3-K$2)),1),""))</f>
        <v/>
      </c>
      <c r="L139" s="165">
        <f>IF(OR(L$4=0,Data_wide!$O$135=""),"",IFERROR(ROUND(IF(L$4=1,1+9*(MIN(MAX(Data_wide!$O$135,L$2),L$3)-L$2)/(L$3-L$2),1+9*(L$3-MIN(MAX(Data_wide!$O$135,L$2),L$3))/(L$3-L$2)),1),""))</f>
        <v/>
      </c>
      <c r="M139" s="165">
        <f>IF(OR(M$4=0,Data_wide!$P$135=""),"",IFERROR(ROUND(IF(M$4=1,1+9*(MIN(MAX(Data_wide!$P$135,M$2),M$3)-M$2)/(M$3-M$2),1+9*(M$3-MIN(MAX(Data_wide!$P$135,M$2),M$3))/(M$3-M$2)),1),""))</f>
        <v/>
      </c>
      <c r="N139" s="165">
        <f>IF(OR(N$4=0,Data_wide!$Q$135=""),"",IFERROR(ROUND(IF(N$4=1,1+9*(MIN(MAX(Data_wide!$Q$135,N$2),N$3)-N$2)/(N$3-N$2),1+9*(N$3-MIN(MAX(Data_wide!$Q$135,N$2),N$3))/(N$3-N$2)),1),""))</f>
        <v/>
      </c>
      <c r="O139" s="165">
        <f>IF(OR(O$4=0,Data_wide!$R$135=""),"",IFERROR(ROUND(IF(O$4=1,1+9*(MIN(MAX(Data_wide!$R$135,O$2),O$3)-O$2)/(O$3-O$2),1+9*(O$3-MIN(MAX(Data_wide!$R$135,O$2),O$3))/(O$3-O$2)),1),""))</f>
        <v/>
      </c>
      <c r="P139" s="165">
        <f>IF(OR(P$4=0,Data_wide!$S$135=""),"",IFERROR(ROUND(IF(P$4=1,1+9*(MIN(MAX(Data_wide!$S$135,P$2),P$3)-P$2)/(P$3-P$2),1+9*(P$3-MIN(MAX(Data_wide!$S$135,P$2),P$3))/(P$3-P$2)),1),""))</f>
        <v/>
      </c>
      <c r="Q139" s="165">
        <f>IF(OR(Q$4=0,Data_wide!$T$135=""),"",IFERROR(ROUND(IF(Q$4=1,1+9*(MIN(MAX(Data_wide!$T$135,Q$2),Q$3)-Q$2)/(Q$3-Q$2),1+9*(Q$3-MIN(MAX(Data_wide!$T$135,Q$2),Q$3))/(Q$3-Q$2)),1),""))</f>
        <v/>
      </c>
      <c r="R139" s="165">
        <f>IF(OR(R$4=0,Data_wide!$U$135=""),"",IFERROR(ROUND(IF(R$4=1,1+9*(MIN(MAX(Data_wide!$U$135,R$2),R$3)-R$2)/(R$3-R$2),1+9*(R$3-MIN(MAX(Data_wide!$U$135,R$2),R$3))/(R$3-R$2)),1),""))</f>
        <v/>
      </c>
      <c r="S139" s="165">
        <f>IF(OR(S$4=0,Data_wide!$V$135=""),"",IFERROR(ROUND(IF(S$4=1,1+9*(MIN(MAX(Data_wide!$V$135,S$2),S$3)-S$2)/(S$3-S$2),1+9*(S$3-MIN(MAX(Data_wide!$V$135,S$2),S$3))/(S$3-S$2)),1),""))</f>
        <v/>
      </c>
      <c r="T139" s="165">
        <f>IF(OR(T$4=0,Data_wide!$W$135=""),"",IFERROR(ROUND(IF(T$4=1,1+9*(MIN(MAX(Data_wide!$W$135,T$2),T$3)-T$2)/(T$3-T$2),1+9*(T$3-MIN(MAX(Data_wide!$W$135,T$2),T$3))/(T$3-T$2)),1),""))</f>
        <v/>
      </c>
      <c r="U139" s="165">
        <f>IF(OR(U$4=0,Data_wide!$X$135=""),"",IFERROR(ROUND(IF(U$4=1,1+9*(MIN(MAX(Data_wide!$X$135,U$2),U$3)-U$2)/(U$3-U$2),1+9*(U$3-MIN(MAX(Data_wide!$X$135,U$2),U$3))/(U$3-U$2)),1),""))</f>
        <v/>
      </c>
      <c r="V139" s="165">
        <f>IF(OR(V$4=0,Data_wide!$Y$135=""),"",IFERROR(ROUND(IF(V$4=1,1+9*(MIN(MAX(Data_wide!$Y$135,V$2),V$3)-V$2)/(V$3-V$2),1+9*(V$3-MIN(MAX(Data_wide!$Y$135,V$2),V$3))/(V$3-V$2)),1),""))</f>
        <v/>
      </c>
      <c r="W139" s="165">
        <f>IF(OR(W$4=0,Data_wide!$Z$135=""),"",IFERROR(ROUND(IF(W$4=1,1+9*(MIN(MAX(Data_wide!$Z$135,W$2),W$3)-W$2)/(W$3-W$2),1+9*(W$3-MIN(MAX(Data_wide!$Z$135,W$2),W$3))/(W$3-W$2)),1),""))</f>
        <v/>
      </c>
      <c r="X139" s="165">
        <f>IF(OR(X$4=0,Data_wide!$AA$135=""),"",IFERROR(ROUND(IF(X$4=1,1+9*(MIN(MAX(Data_wide!$AA$135,X$2),X$3)-X$2)/(X$3-X$2),1+9*(X$3-MIN(MAX(Data_wide!$AA$135,X$2),X$3))/(X$3-X$2)),1),""))</f>
        <v/>
      </c>
      <c r="Y139" s="165">
        <f>IF(OR(Y$4=0,Data_wide!$AB$135=""),"",IFERROR(ROUND(IF(Y$4=1,1+9*(MIN(MAX(Data_wide!$AB$135,Y$2),Y$3)-Y$2)/(Y$3-Y$2),1+9*(Y$3-MIN(MAX(Data_wide!$AB$135,Y$2),Y$3))/(Y$3-Y$2)),1),""))</f>
        <v/>
      </c>
      <c r="Z139" s="165">
        <f>IF(OR(Z$4=0,Data_wide!$AC$135=""),"",IFERROR(ROUND(IF(Z$4=1,1+9*(MIN(MAX(Data_wide!$AC$135,Z$2),Z$3)-Z$2)/(Z$3-Z$2),1+9*(Z$3-MIN(MAX(Data_wide!$AC$135,Z$2),Z$3))/(Z$3-Z$2)),1),""))</f>
        <v/>
      </c>
      <c r="AA139" s="165">
        <f>IF(OR(AA$4=0,Data_wide!$AD$135=""),"",IFERROR(ROUND(IF(AA$4=1,1+9*(MIN(MAX(Data_wide!$AD$135,AA$2),AA$3)-AA$2)/(AA$3-AA$2),1+9*(AA$3-MIN(MAX(Data_wide!$AD$135,AA$2),AA$3))/(AA$3-AA$2)),1),""))</f>
        <v/>
      </c>
      <c r="AB139" s="165">
        <f>IF(OR(AB$4=0,Data_wide!$AE$135=""),"",IFERROR(ROUND(IF(AB$4=1,1+9*(MIN(MAX(Data_wide!$AE$135,AB$2),AB$3)-AB$2)/(AB$3-AB$2),1+9*(AB$3-MIN(MAX(Data_wide!$AE$135,AB$2),AB$3))/(AB$3-AB$2)),1),""))</f>
        <v/>
      </c>
      <c r="AC139" s="165">
        <f>IF(OR(AC$4=0,Data_wide!$AF$135=""),"",IFERROR(ROUND(IF(AC$4=1,1+9*(MIN(MAX(Data_wide!$AF$135,AC$2),AC$3)-AC$2)/(AC$3-AC$2),1+9*(AC$3-MIN(MAX(Data_wide!$AF$135,AC$2),AC$3))/(AC$3-AC$2)),1),""))</f>
        <v/>
      </c>
      <c r="AD139" s="165">
        <f>IF(OR(AD$4=0,Data_wide!$AG$135=""),"",IFERROR(ROUND(IF(AD$4=1,1+9*(MIN(MAX(Data_wide!$AG$135,AD$2),AD$3)-AD$2)/(AD$3-AD$2),1+9*(AD$3-MIN(MAX(Data_wide!$AG$135,AD$2),AD$3))/(AD$3-AD$2)),1),""))</f>
        <v/>
      </c>
      <c r="AE139" s="165">
        <f>IF(OR(AE$4=0,Data_wide!$AH$135=""),"",IFERROR(ROUND(IF(AE$4=1,1+9*(MIN(MAX(Data_wide!$AH$135,AE$2),AE$3)-AE$2)/(AE$3-AE$2),1+9*(AE$3-MIN(MAX(Data_wide!$AH$135,AE$2),AE$3))/(AE$3-AE$2)),1),""))</f>
        <v/>
      </c>
      <c r="AF139" s="165">
        <f>IF(OR(AF$4=0,Data_wide!$AI$135=""),"",IFERROR(ROUND(IF(AF$4=1,1+9*(MIN(MAX(Data_wide!$AI$135,AF$2),AF$3)-AF$2)/(AF$3-AF$2),1+9*(AF$3-MIN(MAX(Data_wide!$AI$135,AF$2),AF$3))/(AF$3-AF$2)),1),""))</f>
        <v/>
      </c>
      <c r="AG139" s="165">
        <f>IF(OR(AG$4=0,Data_wide!$AJ$135=""),"",IFERROR(ROUND(IF(AG$4=1,1+9*(MIN(MAX(Data_wide!$AJ$135,AG$2),AG$3)-AG$2)/(AG$3-AG$2),1+9*(AG$3-MIN(MAX(Data_wide!$AJ$135,AG$2),AG$3))/(AG$3-AG$2)),1),""))</f>
        <v/>
      </c>
      <c r="AH139" s="165">
        <f>IF(OR(AH$4=0,Data_wide!$AK$135=""),"",IFERROR(ROUND(IF(AH$4=1,1+9*(MIN(MAX(Data_wide!$AK$135,AH$2),AH$3)-AH$2)/(AH$3-AH$2),1+9*(AH$3-MIN(MAX(Data_wide!$AK$135,AH$2),AH$3))/(AH$3-AH$2)),1),""))</f>
        <v/>
      </c>
      <c r="AI139" s="165">
        <f>IF(OR(AI$4=0,Data_wide!$AL$135=""),"",IFERROR(ROUND(IF(AI$4=1,1+9*(MIN(MAX(Data_wide!$AL$135,AI$2),AI$3)-AI$2)/(AI$3-AI$2),1+9*(AI$3-MIN(MAX(Data_wide!$AL$135,AI$2),AI$3))/(AI$3-AI$2)),1),""))</f>
        <v/>
      </c>
      <c r="AJ139" s="165">
        <f>IF(OR(AJ$4=0,Data_wide!$AM$135=""),"",IFERROR(ROUND(IF(AJ$4=1,1+9*(MIN(MAX(Data_wide!$AM$135,AJ$2),AJ$3)-AJ$2)/(AJ$3-AJ$2),1+9*(AJ$3-MIN(MAX(Data_wide!$AM$135,AJ$2),AJ$3))/(AJ$3-AJ$2)),1),""))</f>
        <v/>
      </c>
      <c r="AK139" s="165">
        <f>IF(OR(AK$4=0,Data_wide!$AN$135=""),"",IFERROR(ROUND(IF(AK$4=1,1+9*(MIN(MAX(Data_wide!$AN$135,AK$2),AK$3)-AK$2)/(AK$3-AK$2),1+9*(AK$3-MIN(MAX(Data_wide!$AN$135,AK$2),AK$3))/(AK$3-AK$2)),1),""))</f>
        <v/>
      </c>
      <c r="AL139" s="165">
        <f>IF(OR(AL$4=0,Data_wide!$AO$135=""),"",IFERROR(ROUND(IF(AL$4=1,1+9*(MIN(MAX(Data_wide!$AO$135,AL$2),AL$3)-AL$2)/(AL$3-AL$2),1+9*(AL$3-MIN(MAX(Data_wide!$AO$135,AL$2),AL$3))/(AL$3-AL$2)),1),""))</f>
        <v/>
      </c>
      <c r="AM139" s="165">
        <f>IF(OR(AM$4=0,Data_wide!$AP$135=""),"",IFERROR(ROUND(IF(AM$4=1,1+9*(MIN(MAX(Data_wide!$AP$135,AM$2),AM$3)-AM$2)/(AM$3-AM$2),1+9*(AM$3-MIN(MAX(Data_wide!$AP$135,AM$2),AM$3))/(AM$3-AM$2)),1),""))</f>
        <v/>
      </c>
      <c r="AN139" s="165">
        <f>IF(OR(AN$4=0,Data_wide!$AQ$135=""),"",IFERROR(ROUND(IF(AN$4=1,1+9*(MIN(MAX(Data_wide!$AQ$135,AN$2),AN$3)-AN$2)/(AN$3-AN$2),1+9*(AN$3-MIN(MAX(Data_wide!$AQ$135,AN$2),AN$3))/(AN$3-AN$2)),1),""))</f>
        <v/>
      </c>
      <c r="AO139" s="165">
        <f>IF(OR(AO$4=0,Data_wide!$AR$135=""),"",IFERROR(ROUND(IF(AO$4=1,1+9*(MIN(MAX(Data_wide!$AR$135,AO$2),AO$3)-AO$2)/(AO$3-AO$2),1+9*(AO$3-MIN(MAX(Data_wide!$AR$135,AO$2),AO$3))/(AO$3-AO$2)),1),""))</f>
        <v/>
      </c>
      <c r="AP139" s="165">
        <f>IF(OR(AP$4=0,Data_wide!$AS$135=""),"",IFERROR(ROUND(IF(AP$4=1,1+9*(MIN(MAX(Data_wide!$AS$135,AP$2),AP$3)-AP$2)/(AP$3-AP$2),1+9*(AP$3-MIN(MAX(Data_wide!$AS$135,AP$2),AP$3))/(AP$3-AP$2)),1),""))</f>
        <v/>
      </c>
      <c r="AQ139" s="165">
        <f>IF(OR(AQ$4=0,Data_wide!$AT$135=""),"",IFERROR(ROUND(IF(AQ$4=1,1+9*(MIN(MAX(Data_wide!$AT$135,AQ$2),AQ$3)-AQ$2)/(AQ$3-AQ$2),1+9*(AQ$3-MIN(MAX(Data_wide!$AT$135,AQ$2),AQ$3))/(AQ$3-AQ$2)),1),""))</f>
        <v/>
      </c>
      <c r="AR139" s="165">
        <f>IF(OR(AR$4=0,Data_wide!$AU$135=""),"",IFERROR(ROUND(IF(AR$4=1,1+9*(MIN(MAX(Data_wide!$AU$135,AR$2),AR$3)-AR$2)/(AR$3-AR$2),1+9*(AR$3-MIN(MAX(Data_wide!$AU$135,AR$2),AR$3))/(AR$3-AR$2)),1),""))</f>
        <v/>
      </c>
      <c r="AS139" s="165">
        <f>IF(OR(AS$4=0,Data_wide!$AV$135=""),"",IFERROR(ROUND(IF(AS$4=1,1+9*(MIN(MAX(Data_wide!$AV$135,AS$2),AS$3)-AS$2)/(AS$3-AS$2),1+9*(AS$3-MIN(MAX(Data_wide!$AV$135,AS$2),AS$3))/(AS$3-AS$2)),1),""))</f>
        <v/>
      </c>
      <c r="AT139" s="165">
        <f>IF(OR(AT$4=0,Data_wide!$AW$135=""),"",IFERROR(ROUND(IF(AT$4=1,1+9*(MIN(MAX(Data_wide!$AW$135,AT$2),AT$3)-AT$2)/(AT$3-AT$2),1+9*(AT$3-MIN(MAX(Data_wide!$AW$135,AT$2),AT$3))/(AT$3-AT$2)),1),""))</f>
        <v/>
      </c>
      <c r="AU139" s="165">
        <f>IF(OR(AU$4=0,Data_wide!$AX$135=""),"",IFERROR(ROUND(IF(AU$4=1,1+9*(MIN(MAX(Data_wide!$AX$135,AU$2),AU$3)-AU$2)/(AU$3-AU$2),1+9*(AU$3-MIN(MAX(Data_wide!$AX$135,AU$2),AU$3))/(AU$3-AU$2)),1),""))</f>
        <v/>
      </c>
      <c r="AV139" s="165">
        <f>IF(OR(AV$4=0,Data_wide!$AY$135=""),"",IFERROR(ROUND(IF(AV$4=1,1+9*(MIN(MAX(Data_wide!$AY$135,AV$2),AV$3)-AV$2)/(AV$3-AV$2),1+9*(AV$3-MIN(MAX(Data_wide!$AY$135,AV$2),AV$3))/(AV$3-AV$2)),1),""))</f>
        <v/>
      </c>
      <c r="AW139" s="165">
        <f>IF(OR(AW$4=0,Data_wide!$AZ$135=""),"",IFERROR(ROUND(IF(AW$4=1,1+9*(MIN(MAX(Data_wide!$AZ$135,AW$2),AW$3)-AW$2)/(AW$3-AW$2),1+9*(AW$3-MIN(MAX(Data_wide!$AZ$135,AW$2),AW$3))/(AW$3-AW$2)),1),""))</f>
        <v/>
      </c>
      <c r="AX139" s="165">
        <f>IF(OR(AX$4=0,Data_wide!$BA$135=""),"",IFERROR(ROUND(IF(AX$4=1,1+9*(MIN(MAX(Data_wide!$BA$135,AX$2),AX$3)-AX$2)/(AX$3-AX$2),1+9*(AX$3-MIN(MAX(Data_wide!$BA$135,AX$2),AX$3))/(AX$3-AX$2)),1),""))</f>
        <v/>
      </c>
      <c r="AY139" s="165">
        <f>IF(OR(AY$4=0,Data_wide!$BB$135=""),"",IFERROR(ROUND(IF(AY$4=1,1+9*(MIN(MAX(Data_wide!$BB$135,AY$2),AY$3)-AY$2)/(AY$3-AY$2),1+9*(AY$3-MIN(MAX(Data_wide!$BB$135,AY$2),AY$3))/(AY$3-AY$2)),1),""))</f>
        <v/>
      </c>
      <c r="AZ139" s="165">
        <f>IF(OR(AZ$4=0,Data_wide!$BC$135=""),"",IFERROR(ROUND(IF(AZ$4=1,1+9*(MIN(MAX(Data_wide!$BC$135,AZ$2),AZ$3)-AZ$2)/(AZ$3-AZ$2),1+9*(AZ$3-MIN(MAX(Data_wide!$BC$135,AZ$2),AZ$3))/(AZ$3-AZ$2)),1),""))</f>
        <v/>
      </c>
      <c r="BA139" s="165">
        <f>IF(OR(BA$4=0,Data_wide!$BD$135=""),"",IFERROR(ROUND(IF(BA$4=1,1+9*(MIN(MAX(Data_wide!$BD$135,BA$2),BA$3)-BA$2)/(BA$3-BA$2),1+9*(BA$3-MIN(MAX(Data_wide!$BD$135,BA$2),BA$3))/(BA$3-BA$2)),1),""))</f>
        <v/>
      </c>
      <c r="BB139" s="165">
        <f>IF(OR(BB$4=0,Data_wide!$BE$135=""),"",IFERROR(ROUND(IF(BB$4=1,1+9*(MIN(MAX(Data_wide!$BE$135,BB$2),BB$3)-BB$2)/(BB$3-BB$2),1+9*(BB$3-MIN(MAX(Data_wide!$BE$135,BB$2),BB$3))/(BB$3-BB$2)),1),""))</f>
        <v/>
      </c>
      <c r="BC139" s="165">
        <f>IF(OR(BC$4=0,Data_wide!$BF$135=""),"",IFERROR(ROUND(IF(BC$4=1,1+9*(MIN(MAX(Data_wide!$BF$135,BC$2),BC$3)-BC$2)/(BC$3-BC$2),1+9*(BC$3-MIN(MAX(Data_wide!$BF$135,BC$2),BC$3))/(BC$3-BC$2)),1),""))</f>
        <v/>
      </c>
      <c r="BD139" s="165">
        <f>IF(OR(BD$4=0,Data_wide!$BG$135=""),"",IFERROR(ROUND(IF(BD$4=1,1+9*(MIN(MAX(Data_wide!$BG$135,BD$2),BD$3)-BD$2)/(BD$3-BD$2),1+9*(BD$3-MIN(MAX(Data_wide!$BG$135,BD$2),BD$3))/(BD$3-BD$2)),1),""))</f>
        <v/>
      </c>
      <c r="BE139" s="165">
        <f>IF(OR(BE$4=0,Data_wide!$BH$135=""),"",IFERROR(ROUND(IF(BE$4=1,1+9*(MIN(MAX(Data_wide!$BH$135,BE$2),BE$3)-BE$2)/(BE$3-BE$2),1+9*(BE$3-MIN(MAX(Data_wide!$BH$135,BE$2),BE$3))/(BE$3-BE$2)),1),""))</f>
        <v/>
      </c>
      <c r="BF139" s="165">
        <f>IF(OR(BF$4=0,Data_wide!$BI$135=""),"",IFERROR(ROUND(IF(BF$4=1,1+9*(MIN(MAX(Data_wide!$BI$135,BF$2),BF$3)-BF$2)/(BF$3-BF$2),1+9*(BF$3-MIN(MAX(Data_wide!$BI$135,BF$2),BF$3))/(BF$3-BF$2)),1),""))</f>
        <v/>
      </c>
      <c r="BG139" s="165">
        <f>IF(OR(BG$4=0,Data_wide!$BJ$135=""),"",IFERROR(ROUND(IF(BG$4=1,1+9*(MIN(MAX(Data_wide!$BJ$135,BG$2),BG$3)-BG$2)/(BG$3-BG$2),1+9*(BG$3-MIN(MAX(Data_wide!$BJ$135,BG$2),BG$3))/(BG$3-BG$2)),1),""))</f>
        <v/>
      </c>
      <c r="BH139" s="165">
        <f>IF(OR(BH$4=0,Data_wide!$BK$135=""),"",IFERROR(ROUND(IF(BH$4=1,1+9*(MIN(MAX(Data_wide!$BK$135,BH$2),BH$3)-BH$2)/(BH$3-BH$2),1+9*(BH$3-MIN(MAX(Data_wide!$BK$135,BH$2),BH$3))/(BH$3-BH$2)),1),""))</f>
        <v/>
      </c>
      <c r="BI139" s="165">
        <f>IF(OR(BI$4=0,Data_wide!$BL$135=""),"",IFERROR(ROUND(IF(BI$4=1,1+9*(MIN(MAX(Data_wide!$BL$135,BI$2),BI$3)-BI$2)/(BI$3-BI$2),1+9*(BI$3-MIN(MAX(Data_wide!$BL$135,BI$2),BI$3))/(BI$3-BI$2)),1),""))</f>
        <v/>
      </c>
      <c r="BJ139" s="165">
        <f>IF(OR(BJ$4=0,Data_wide!$BM$135=""),"",IFERROR(ROUND(IF(BJ$4=1,1+9*(MIN(MAX(Data_wide!$BM$135,BJ$2),BJ$3)-BJ$2)/(BJ$3-BJ$2),1+9*(BJ$3-MIN(MAX(Data_wide!$BM$135,BJ$2),BJ$3))/(BJ$3-BJ$2)),1),""))</f>
        <v/>
      </c>
      <c r="BK139" s="165">
        <f>IF(OR(BK$4=0,Data_wide!$BN$135=""),"",IFERROR(ROUND(IF(BK$4=1,1+9*(MIN(MAX(Data_wide!$BN$135,BK$2),BK$3)-BK$2)/(BK$3-BK$2),1+9*(BK$3-MIN(MAX(Data_wide!$BN$135,BK$2),BK$3))/(BK$3-BK$2)),1),""))</f>
        <v/>
      </c>
      <c r="BL139" s="165">
        <f>IF(OR(BL$4=0,Data_wide!$BO$135=""),"",IFERROR(ROUND(IF(BL$4=1,1+9*(MIN(MAX(Data_wide!$BO$135,BL$2),BL$3)-BL$2)/(BL$3-BL$2),1+9*(BL$3-MIN(MAX(Data_wide!$BO$135,BL$2),BL$3))/(BL$3-BL$2)),1),""))</f>
        <v/>
      </c>
      <c r="BM139" s="165">
        <f>IF(OR(BM$4=0,Data_wide!$BP$135=""),"",IFERROR(ROUND(IF(BM$4=1,1+9*(MIN(MAX(Data_wide!$BP$135,BM$2),BM$3)-BM$2)/(BM$3-BM$2),1+9*(BM$3-MIN(MAX(Data_wide!$BP$135,BM$2),BM$3))/(BM$3-BM$2)),1),""))</f>
        <v/>
      </c>
      <c r="BN139" s="165">
        <f>IF(OR(BN$4=0,Data_wide!$BQ$135=""),"",IFERROR(ROUND(IF(BN$4=1,1+9*(MIN(MAX(Data_wide!$BQ$135,BN$2),BN$3)-BN$2)/(BN$3-BN$2),1+9*(BN$3-MIN(MAX(Data_wide!$BQ$135,BN$2),BN$3))/(BN$3-BN$2)),1),""))</f>
        <v/>
      </c>
      <c r="BO139" s="165">
        <f>IF(OR(BO$4=0,Data_wide!$BR$135=""),"",IFERROR(ROUND(IF(BO$4=1,1+9*(MIN(MAX(Data_wide!$BR$135,BO$2),BO$3)-BO$2)/(BO$3-BO$2),1+9*(BO$3-MIN(MAX(Data_wide!$BR$135,BO$2),BO$3))/(BO$3-BO$2)),1),""))</f>
        <v/>
      </c>
      <c r="BP139" s="165">
        <f>IF(OR(BP$4=0,Data_wide!$BS$135=""),"",IFERROR(ROUND(IF(BP$4=1,1+9*(MIN(MAX(Data_wide!$BS$135,BP$2),BP$3)-BP$2)/(BP$3-BP$2),1+9*(BP$3-MIN(MAX(Data_wide!$BS$135,BP$2),BP$3))/(BP$3-BP$2)),1),""))</f>
        <v/>
      </c>
      <c r="BQ139" s="165">
        <f>IF(OR(BQ$4=0,Data_wide!$BT$135=""),"",IFERROR(ROUND(IF(BQ$4=1,1+9*(MIN(MAX(Data_wide!$BT$135,BQ$2),BQ$3)-BQ$2)/(BQ$3-BQ$2),1+9*(BQ$3-MIN(MAX(Data_wide!$BT$135,BQ$2),BQ$3))/(BQ$3-BQ$2)),1),""))</f>
        <v/>
      </c>
      <c r="BR139" s="165">
        <f>IF(OR(BR$4=0,Data_wide!$BU$135=""),"",IFERROR(ROUND(IF(BR$4=1,1+9*(MIN(MAX(Data_wide!$BU$135,BR$2),BR$3)-BR$2)/(BR$3-BR$2),1+9*(BR$3-MIN(MAX(Data_wide!$BU$135,BR$2),BR$3))/(BR$3-BR$2)),1),""))</f>
        <v/>
      </c>
      <c r="BS139" s="165">
        <f>IF(OR(BS$4=0,Data_wide!$BV$135=""),"",IFERROR(ROUND(IF(BS$4=1,1+9*(MIN(MAX(Data_wide!$BV$135,BS$2),BS$3)-BS$2)/(BS$3-BS$2),1+9*(BS$3-MIN(MAX(Data_wide!$BV$135,BS$2),BS$3))/(BS$3-BS$2)),1),""))</f>
        <v/>
      </c>
      <c r="BT139" s="165">
        <f>IF(OR(BT$4=0,Data_wide!$BW$135=""),"",IFERROR(ROUND(IF(BT$4=1,1+9*(MIN(MAX(Data_wide!$BW$135,BT$2),BT$3)-BT$2)/(BT$3-BT$2),1+9*(BT$3-MIN(MAX(Data_wide!$BW$135,BT$2),BT$3))/(BT$3-BT$2)),1),""))</f>
        <v/>
      </c>
      <c r="BU139" s="165">
        <f>IF(OR(BU$4=0,Data_wide!$BX$135=""),"",IFERROR(ROUND(IF(BU$4=1,1+9*(MIN(MAX(Data_wide!$BX$135,BU$2),BU$3)-BU$2)/(BU$3-BU$2),1+9*(BU$3-MIN(MAX(Data_wide!$BX$135,BU$2),BU$3))/(BU$3-BU$2)),1),""))</f>
        <v/>
      </c>
      <c r="BV139" s="165">
        <f>IF(OR(BV$4=0,Data_wide!$BY$135=""),"",IFERROR(ROUND(IF(BV$4=1,1+9*(MIN(MAX(Data_wide!$BY$135,BV$2),BV$3)-BV$2)/(BV$3-BV$2),1+9*(BV$3-MIN(MAX(Data_wide!$BY$135,BV$2),BV$3))/(BV$3-BV$2)),1),""))</f>
        <v/>
      </c>
      <c r="BW139" s="165">
        <f>IF(OR(BW$4=0,Data_wide!$BZ$135=""),"",IFERROR(ROUND(IF(BW$4=1,1+9*(MIN(MAX(Data_wide!$BZ$135,BW$2),BW$3)-BW$2)/(BW$3-BW$2),1+9*(BW$3-MIN(MAX(Data_wide!$BZ$135,BW$2),BW$3))/(BW$3-BW$2)),1),""))</f>
        <v/>
      </c>
      <c r="BX139" s="165">
        <f>IF(OR(BX$4=0,Data_wide!$CA$135=""),"",IFERROR(ROUND(IF(BX$4=1,1+9*(MIN(MAX(Data_wide!$CA$135,BX$2),BX$3)-BX$2)/(BX$3-BX$2),1+9*(BX$3-MIN(MAX(Data_wide!$CA$135,BX$2),BX$3))/(BX$3-BX$2)),1),""))</f>
        <v/>
      </c>
      <c r="BY139" s="165">
        <f>IF(OR(BY$4=0,Data_wide!$CB$135=""),"",IFERROR(ROUND(IF(BY$4=1,1+9*(MIN(MAX(Data_wide!$CB$135,BY$2),BY$3)-BY$2)/(BY$3-BY$2),1+9*(BY$3-MIN(MAX(Data_wide!$CB$135,BY$2),BY$3))/(BY$3-BY$2)),1),""))</f>
        <v/>
      </c>
      <c r="BZ139" s="165">
        <f>IF(OR(BZ$4=0,Data_wide!$CC$135=""),"",IFERROR(ROUND(IF(BZ$4=1,1+9*(MIN(MAX(Data_wide!$CC$135,BZ$2),BZ$3)-BZ$2)/(BZ$3-BZ$2),1+9*(BZ$3-MIN(MAX(Data_wide!$CC$135,BZ$2),BZ$3))/(BZ$3-BZ$2)),1),""))</f>
        <v/>
      </c>
      <c r="CA139" s="165">
        <f>IF(OR(CA$4=0,Data_wide!$CD$135=""),"",IFERROR(ROUND(IF(CA$4=1,1+9*(MIN(MAX(Data_wide!$CD$135,CA$2),CA$3)-CA$2)/(CA$3-CA$2),1+9*(CA$3-MIN(MAX(Data_wide!$CD$135,CA$2),CA$3))/(CA$3-CA$2)),1),""))</f>
        <v/>
      </c>
      <c r="CB139" s="165">
        <f>IF(OR(CB$4=0,Data_wide!$CE$135=""),"",IFERROR(ROUND(IF(CB$4=1,1+9*(MIN(MAX(Data_wide!$CE$135,CB$2),CB$3)-CB$2)/(CB$3-CB$2),1+9*(CB$3-MIN(MAX(Data_wide!$CE$135,CB$2),CB$3))/(CB$3-CB$2)),1),""))</f>
        <v/>
      </c>
      <c r="CC139" s="165">
        <f>IF(OR(CC$4=0,Data_wide!$CF$135=""),"",IFERROR(ROUND(IF(CC$4=1,1+9*(MIN(MAX(Data_wide!$CF$135,CC$2),CC$3)-CC$2)/(CC$3-CC$2),1+9*(CC$3-MIN(MAX(Data_wide!$CF$135,CC$2),CC$3))/(CC$3-CC$2)),1),""))</f>
        <v/>
      </c>
      <c r="CD139" s="165">
        <f>IF(OR(CD$4=0,Data_wide!$CG$135=""),"",IFERROR(ROUND(IF(CD$4=1,1+9*(MIN(MAX(Data_wide!$CG$135,CD$2),CD$3)-CD$2)/(CD$3-CD$2),1+9*(CD$3-MIN(MAX(Data_wide!$CG$135,CD$2),CD$3))/(CD$3-CD$2)),1),""))</f>
        <v/>
      </c>
      <c r="CE139" s="165">
        <f>IF(OR(CE$4=0,Data_wide!$CH$135=""),"",IFERROR(ROUND(IF(CE$4=1,1+9*(MIN(MAX(Data_wide!$CH$135,CE$2),CE$3)-CE$2)/(CE$3-CE$2),1+9*(CE$3-MIN(MAX(Data_wide!$CH$135,CE$2),CE$3))/(CE$3-CE$2)),1),""))</f>
        <v/>
      </c>
      <c r="CF139" s="165">
        <f>IF(OR(CF$4=0,Data_wide!$CI$135=""),"",IFERROR(ROUND(IF(CF$4=1,1+9*(MIN(MAX(Data_wide!$CI$135,CF$2),CF$3)-CF$2)/(CF$3-CF$2),1+9*(CF$3-MIN(MAX(Data_wide!$CI$135,CF$2),CF$3))/(CF$3-CF$2)),1),""))</f>
        <v/>
      </c>
      <c r="CG139" s="165">
        <f>IF(OR(CG$4=0,Data_wide!$CJ$135=""),"",IFERROR(ROUND(IF(CG$4=1,1+9*(MIN(MAX(Data_wide!$CJ$135,CG$2),CG$3)-CG$2)/(CG$3-CG$2),1+9*(CG$3-MIN(MAX(Data_wide!$CJ$135,CG$2),CG$3))/(CG$3-CG$2)),1),""))</f>
        <v/>
      </c>
      <c r="CH139" s="165">
        <f>IF(OR(CH$4=0,Data_wide!$CK$135=""),"",IFERROR(ROUND(IF(CH$4=1,1+9*(MIN(MAX(Data_wide!$CK$135,CH$2),CH$3)-CH$2)/(CH$3-CH$2),1+9*(CH$3-MIN(MAX(Data_wide!$CK$135,CH$2),CH$3))/(CH$3-CH$2)),1),""))</f>
        <v/>
      </c>
      <c r="CI139" s="165">
        <f>IF(OR(CI$4=0,Data_wide!$CL$135=""),"",IFERROR(ROUND(IF(CI$4=1,1+9*(MIN(MAX(Data_wide!$CL$135,CI$2),CI$3)-CI$2)/(CI$3-CI$2),1+9*(CI$3-MIN(MAX(Data_wide!$CL$135,CI$2),CI$3))/(CI$3-CI$2)),1),""))</f>
        <v/>
      </c>
      <c r="CJ139" s="165">
        <f>IF(OR(CJ$4=0,Data_wide!$CM$135=""),"",IFERROR(ROUND(IF(CJ$4=1,1+9*(MIN(MAX(Data_wide!$CM$135,CJ$2),CJ$3)-CJ$2)/(CJ$3-CJ$2),1+9*(CJ$3-MIN(MAX(Data_wide!$CM$135,CJ$2),CJ$3))/(CJ$3-CJ$2)),1),""))</f>
        <v/>
      </c>
      <c r="CK139" s="165">
        <f>IF(OR(CK$4=0,Data_wide!$CN$135=""),"",IFERROR(ROUND(IF(CK$4=1,1+9*(MIN(MAX(Data_wide!$CN$135,CK$2),CK$3)-CK$2)/(CK$3-CK$2),1+9*(CK$3-MIN(MAX(Data_wide!$CN$135,CK$2),CK$3))/(CK$3-CK$2)),1),""))</f>
        <v/>
      </c>
      <c r="CL139" s="165">
        <f>IF(OR(CL$4=0,Data_wide!$CO$135=""),"",IFERROR(ROUND(IF(CL$4=1,1+9*(MIN(MAX(Data_wide!$CO$135,CL$2),CL$3)-CL$2)/(CL$3-CL$2),1+9*(CL$3-MIN(MAX(Data_wide!$CO$135,CL$2),CL$3))/(CL$3-CL$2)),1),""))</f>
        <v/>
      </c>
      <c r="CM139" s="165">
        <f>IF(OR(CM$4=0,Data_wide!$CP$135=""),"",IFERROR(ROUND(IF(CM$4=1,1+9*(MIN(MAX(Data_wide!$CP$135,CM$2),CM$3)-CM$2)/(CM$3-CM$2),1+9*(CM$3-MIN(MAX(Data_wide!$CP$135,CM$2),CM$3))/(CM$3-CM$2)),1),""))</f>
        <v/>
      </c>
      <c r="CN139" s="165">
        <f>IF(OR(CN$4=0,Data_wide!$CQ$135=""),"",IFERROR(ROUND(IF(CN$4=1,1+9*(MIN(MAX(Data_wide!$CQ$135,CN$2),CN$3)-CN$2)/(CN$3-CN$2),1+9*(CN$3-MIN(MAX(Data_wide!$CQ$135,CN$2),CN$3))/(CN$3-CN$2)),1),""))</f>
        <v/>
      </c>
      <c r="CO139" s="165">
        <f>IF(OR(CO$4=0,Data_wide!$CR$135=""),"",IFERROR(ROUND(IF(CO$4=1,1+9*(MIN(MAX(Data_wide!$CR$135,CO$2),CO$3)-CO$2)/(CO$3-CO$2),1+9*(CO$3-MIN(MAX(Data_wide!$CR$135,CO$2),CO$3))/(CO$3-CO$2)),1),""))</f>
        <v/>
      </c>
    </row>
    <row r="140" ht="14" customHeight="1">
      <c r="A140" s="161" t="inlineStr">
        <is>
          <t>MOZ</t>
        </is>
      </c>
      <c r="B140" s="161" t="inlineStr">
        <is>
          <t>Mozambique</t>
        </is>
      </c>
      <c r="C140" s="165">
        <f>IF(OR(C$4=0,Data_wide!$F$136=""),"",IFERROR(ROUND(IF(C$4=1,1+9*(MIN(MAX(Data_wide!$F$136,C$2),C$3)-C$2)/(C$3-C$2),1+9*(C$3-MIN(MAX(Data_wide!$F$136,C$2),C$3))/(C$3-C$2)),1),""))</f>
        <v/>
      </c>
      <c r="D140" s="165">
        <f>IF(OR(D$4=0,Data_wide!$G$136=""),"",IFERROR(ROUND(IF(D$4=1,1+9*(MIN(MAX(Data_wide!$G$136,D$2),D$3)-D$2)/(D$3-D$2),1+9*(D$3-MIN(MAX(Data_wide!$G$136,D$2),D$3))/(D$3-D$2)),1),""))</f>
        <v/>
      </c>
      <c r="E140" s="165">
        <f>IF(OR(E$4=0,Data_wide!$H$136=""),"",IFERROR(ROUND(IF(E$4=1,1+9*(MIN(MAX(Data_wide!$H$136,E$2),E$3)-E$2)/(E$3-E$2),1+9*(E$3-MIN(MAX(Data_wide!$H$136,E$2),E$3))/(E$3-E$2)),1),""))</f>
        <v/>
      </c>
      <c r="F140" s="165">
        <f>IF(OR(F$4=0,Data_wide!$I$136=""),"",IFERROR(ROUND(IF(F$4=1,1+9*(MIN(MAX(Data_wide!$I$136,F$2),F$3)-F$2)/(F$3-F$2),1+9*(F$3-MIN(MAX(Data_wide!$I$136,F$2),F$3))/(F$3-F$2)),1),""))</f>
        <v/>
      </c>
      <c r="G140" s="165">
        <f>IF(OR(G$4=0,Data_wide!$J$136=""),"",IFERROR(ROUND(IF(G$4=1,1+9*(MIN(MAX(Data_wide!$J$136,G$2),G$3)-G$2)/(G$3-G$2),1+9*(G$3-MIN(MAX(Data_wide!$J$136,G$2),G$3))/(G$3-G$2)),1),""))</f>
        <v/>
      </c>
      <c r="H140" s="165">
        <f>IF(OR(H$4=0,Data_wide!$K$136=""),"",IFERROR(ROUND(IF(H$4=1,1+9*(MIN(MAX(Data_wide!$K$136,H$2),H$3)-H$2)/(H$3-H$2),1+9*(H$3-MIN(MAX(Data_wide!$K$136,H$2),H$3))/(H$3-H$2)),1),""))</f>
        <v/>
      </c>
      <c r="I140" s="165">
        <f>IF(OR(I$4=0,Data_wide!$L$136=""),"",IFERROR(ROUND(IF(I$4=1,1+9*(MIN(MAX(Data_wide!$L$136,I$2),I$3)-I$2)/(I$3-I$2),1+9*(I$3-MIN(MAX(Data_wide!$L$136,I$2),I$3))/(I$3-I$2)),1),""))</f>
        <v/>
      </c>
      <c r="J140" s="165">
        <f>IF(OR(J$4=0,Data_wide!$M$136=""),"",IFERROR(ROUND(IF(J$4=1,1+9*(MIN(MAX(Data_wide!$M$136,J$2),J$3)-J$2)/(J$3-J$2),1+9*(J$3-MIN(MAX(Data_wide!$M$136,J$2),J$3))/(J$3-J$2)),1),""))</f>
        <v/>
      </c>
      <c r="K140" s="165">
        <f>IF(OR(K$4=0,Data_wide!$N$136=""),"",IFERROR(ROUND(IF(K$4=1,1+9*(MIN(MAX(Data_wide!$N$136,K$2),K$3)-K$2)/(K$3-K$2),1+9*(K$3-MIN(MAX(Data_wide!$N$136,K$2),K$3))/(K$3-K$2)),1),""))</f>
        <v/>
      </c>
      <c r="L140" s="165">
        <f>IF(OR(L$4=0,Data_wide!$O$136=""),"",IFERROR(ROUND(IF(L$4=1,1+9*(MIN(MAX(Data_wide!$O$136,L$2),L$3)-L$2)/(L$3-L$2),1+9*(L$3-MIN(MAX(Data_wide!$O$136,L$2),L$3))/(L$3-L$2)),1),""))</f>
        <v/>
      </c>
      <c r="M140" s="165">
        <f>IF(OR(M$4=0,Data_wide!$P$136=""),"",IFERROR(ROUND(IF(M$4=1,1+9*(MIN(MAX(Data_wide!$P$136,M$2),M$3)-M$2)/(M$3-M$2),1+9*(M$3-MIN(MAX(Data_wide!$P$136,M$2),M$3))/(M$3-M$2)),1),""))</f>
        <v/>
      </c>
      <c r="N140" s="165">
        <f>IF(OR(N$4=0,Data_wide!$Q$136=""),"",IFERROR(ROUND(IF(N$4=1,1+9*(MIN(MAX(Data_wide!$Q$136,N$2),N$3)-N$2)/(N$3-N$2),1+9*(N$3-MIN(MAX(Data_wide!$Q$136,N$2),N$3))/(N$3-N$2)),1),""))</f>
        <v/>
      </c>
      <c r="O140" s="165">
        <f>IF(OR(O$4=0,Data_wide!$R$136=""),"",IFERROR(ROUND(IF(O$4=1,1+9*(MIN(MAX(Data_wide!$R$136,O$2),O$3)-O$2)/(O$3-O$2),1+9*(O$3-MIN(MAX(Data_wide!$R$136,O$2),O$3))/(O$3-O$2)),1),""))</f>
        <v/>
      </c>
      <c r="P140" s="165">
        <f>IF(OR(P$4=0,Data_wide!$S$136=""),"",IFERROR(ROUND(IF(P$4=1,1+9*(MIN(MAX(Data_wide!$S$136,P$2),P$3)-P$2)/(P$3-P$2),1+9*(P$3-MIN(MAX(Data_wide!$S$136,P$2),P$3))/(P$3-P$2)),1),""))</f>
        <v/>
      </c>
      <c r="Q140" s="165">
        <f>IF(OR(Q$4=0,Data_wide!$T$136=""),"",IFERROR(ROUND(IF(Q$4=1,1+9*(MIN(MAX(Data_wide!$T$136,Q$2),Q$3)-Q$2)/(Q$3-Q$2),1+9*(Q$3-MIN(MAX(Data_wide!$T$136,Q$2),Q$3))/(Q$3-Q$2)),1),""))</f>
        <v/>
      </c>
      <c r="R140" s="165">
        <f>IF(OR(R$4=0,Data_wide!$U$136=""),"",IFERROR(ROUND(IF(R$4=1,1+9*(MIN(MAX(Data_wide!$U$136,R$2),R$3)-R$2)/(R$3-R$2),1+9*(R$3-MIN(MAX(Data_wide!$U$136,R$2),R$3))/(R$3-R$2)),1),""))</f>
        <v/>
      </c>
      <c r="S140" s="165">
        <f>IF(OR(S$4=0,Data_wide!$V$136=""),"",IFERROR(ROUND(IF(S$4=1,1+9*(MIN(MAX(Data_wide!$V$136,S$2),S$3)-S$2)/(S$3-S$2),1+9*(S$3-MIN(MAX(Data_wide!$V$136,S$2),S$3))/(S$3-S$2)),1),""))</f>
        <v/>
      </c>
      <c r="T140" s="165">
        <f>IF(OR(T$4=0,Data_wide!$W$136=""),"",IFERROR(ROUND(IF(T$4=1,1+9*(MIN(MAX(Data_wide!$W$136,T$2),T$3)-T$2)/(T$3-T$2),1+9*(T$3-MIN(MAX(Data_wide!$W$136,T$2),T$3))/(T$3-T$2)),1),""))</f>
        <v/>
      </c>
      <c r="U140" s="165">
        <f>IF(OR(U$4=0,Data_wide!$X$136=""),"",IFERROR(ROUND(IF(U$4=1,1+9*(MIN(MAX(Data_wide!$X$136,U$2),U$3)-U$2)/(U$3-U$2),1+9*(U$3-MIN(MAX(Data_wide!$X$136,U$2),U$3))/(U$3-U$2)),1),""))</f>
        <v/>
      </c>
      <c r="V140" s="165">
        <f>IF(OR(V$4=0,Data_wide!$Y$136=""),"",IFERROR(ROUND(IF(V$4=1,1+9*(MIN(MAX(Data_wide!$Y$136,V$2),V$3)-V$2)/(V$3-V$2),1+9*(V$3-MIN(MAX(Data_wide!$Y$136,V$2),V$3))/(V$3-V$2)),1),""))</f>
        <v/>
      </c>
      <c r="W140" s="165">
        <f>IF(OR(W$4=0,Data_wide!$Z$136=""),"",IFERROR(ROUND(IF(W$4=1,1+9*(MIN(MAX(Data_wide!$Z$136,W$2),W$3)-W$2)/(W$3-W$2),1+9*(W$3-MIN(MAX(Data_wide!$Z$136,W$2),W$3))/(W$3-W$2)),1),""))</f>
        <v/>
      </c>
      <c r="X140" s="165">
        <f>IF(OR(X$4=0,Data_wide!$AA$136=""),"",IFERROR(ROUND(IF(X$4=1,1+9*(MIN(MAX(Data_wide!$AA$136,X$2),X$3)-X$2)/(X$3-X$2),1+9*(X$3-MIN(MAX(Data_wide!$AA$136,X$2),X$3))/(X$3-X$2)),1),""))</f>
        <v/>
      </c>
      <c r="Y140" s="165">
        <f>IF(OR(Y$4=0,Data_wide!$AB$136=""),"",IFERROR(ROUND(IF(Y$4=1,1+9*(MIN(MAX(Data_wide!$AB$136,Y$2),Y$3)-Y$2)/(Y$3-Y$2),1+9*(Y$3-MIN(MAX(Data_wide!$AB$136,Y$2),Y$3))/(Y$3-Y$2)),1),""))</f>
        <v/>
      </c>
      <c r="Z140" s="165">
        <f>IF(OR(Z$4=0,Data_wide!$AC$136=""),"",IFERROR(ROUND(IF(Z$4=1,1+9*(MIN(MAX(Data_wide!$AC$136,Z$2),Z$3)-Z$2)/(Z$3-Z$2),1+9*(Z$3-MIN(MAX(Data_wide!$AC$136,Z$2),Z$3))/(Z$3-Z$2)),1),""))</f>
        <v/>
      </c>
      <c r="AA140" s="165">
        <f>IF(OR(AA$4=0,Data_wide!$AD$136=""),"",IFERROR(ROUND(IF(AA$4=1,1+9*(MIN(MAX(Data_wide!$AD$136,AA$2),AA$3)-AA$2)/(AA$3-AA$2),1+9*(AA$3-MIN(MAX(Data_wide!$AD$136,AA$2),AA$3))/(AA$3-AA$2)),1),""))</f>
        <v/>
      </c>
      <c r="AB140" s="165">
        <f>IF(OR(AB$4=0,Data_wide!$AE$136=""),"",IFERROR(ROUND(IF(AB$4=1,1+9*(MIN(MAX(Data_wide!$AE$136,AB$2),AB$3)-AB$2)/(AB$3-AB$2),1+9*(AB$3-MIN(MAX(Data_wide!$AE$136,AB$2),AB$3))/(AB$3-AB$2)),1),""))</f>
        <v/>
      </c>
      <c r="AC140" s="165">
        <f>IF(OR(AC$4=0,Data_wide!$AF$136=""),"",IFERROR(ROUND(IF(AC$4=1,1+9*(MIN(MAX(Data_wide!$AF$136,AC$2),AC$3)-AC$2)/(AC$3-AC$2),1+9*(AC$3-MIN(MAX(Data_wide!$AF$136,AC$2),AC$3))/(AC$3-AC$2)),1),""))</f>
        <v/>
      </c>
      <c r="AD140" s="165">
        <f>IF(OR(AD$4=0,Data_wide!$AG$136=""),"",IFERROR(ROUND(IF(AD$4=1,1+9*(MIN(MAX(Data_wide!$AG$136,AD$2),AD$3)-AD$2)/(AD$3-AD$2),1+9*(AD$3-MIN(MAX(Data_wide!$AG$136,AD$2),AD$3))/(AD$3-AD$2)),1),""))</f>
        <v/>
      </c>
      <c r="AE140" s="165">
        <f>IF(OR(AE$4=0,Data_wide!$AH$136=""),"",IFERROR(ROUND(IF(AE$4=1,1+9*(MIN(MAX(Data_wide!$AH$136,AE$2),AE$3)-AE$2)/(AE$3-AE$2),1+9*(AE$3-MIN(MAX(Data_wide!$AH$136,AE$2),AE$3))/(AE$3-AE$2)),1),""))</f>
        <v/>
      </c>
      <c r="AF140" s="165">
        <f>IF(OR(AF$4=0,Data_wide!$AI$136=""),"",IFERROR(ROUND(IF(AF$4=1,1+9*(MIN(MAX(Data_wide!$AI$136,AF$2),AF$3)-AF$2)/(AF$3-AF$2),1+9*(AF$3-MIN(MAX(Data_wide!$AI$136,AF$2),AF$3))/(AF$3-AF$2)),1),""))</f>
        <v/>
      </c>
      <c r="AG140" s="165">
        <f>IF(OR(AG$4=0,Data_wide!$AJ$136=""),"",IFERROR(ROUND(IF(AG$4=1,1+9*(MIN(MAX(Data_wide!$AJ$136,AG$2),AG$3)-AG$2)/(AG$3-AG$2),1+9*(AG$3-MIN(MAX(Data_wide!$AJ$136,AG$2),AG$3))/(AG$3-AG$2)),1),""))</f>
        <v/>
      </c>
      <c r="AH140" s="165">
        <f>IF(OR(AH$4=0,Data_wide!$AK$136=""),"",IFERROR(ROUND(IF(AH$4=1,1+9*(MIN(MAX(Data_wide!$AK$136,AH$2),AH$3)-AH$2)/(AH$3-AH$2),1+9*(AH$3-MIN(MAX(Data_wide!$AK$136,AH$2),AH$3))/(AH$3-AH$2)),1),""))</f>
        <v/>
      </c>
      <c r="AI140" s="165">
        <f>IF(OR(AI$4=0,Data_wide!$AL$136=""),"",IFERROR(ROUND(IF(AI$4=1,1+9*(MIN(MAX(Data_wide!$AL$136,AI$2),AI$3)-AI$2)/(AI$3-AI$2),1+9*(AI$3-MIN(MAX(Data_wide!$AL$136,AI$2),AI$3))/(AI$3-AI$2)),1),""))</f>
        <v/>
      </c>
      <c r="AJ140" s="165">
        <f>IF(OR(AJ$4=0,Data_wide!$AM$136=""),"",IFERROR(ROUND(IF(AJ$4=1,1+9*(MIN(MAX(Data_wide!$AM$136,AJ$2),AJ$3)-AJ$2)/(AJ$3-AJ$2),1+9*(AJ$3-MIN(MAX(Data_wide!$AM$136,AJ$2),AJ$3))/(AJ$3-AJ$2)),1),""))</f>
        <v/>
      </c>
      <c r="AK140" s="165">
        <f>IF(OR(AK$4=0,Data_wide!$AN$136=""),"",IFERROR(ROUND(IF(AK$4=1,1+9*(MIN(MAX(Data_wide!$AN$136,AK$2),AK$3)-AK$2)/(AK$3-AK$2),1+9*(AK$3-MIN(MAX(Data_wide!$AN$136,AK$2),AK$3))/(AK$3-AK$2)),1),""))</f>
        <v/>
      </c>
      <c r="AL140" s="165">
        <f>IF(OR(AL$4=0,Data_wide!$AO$136=""),"",IFERROR(ROUND(IF(AL$4=1,1+9*(MIN(MAX(Data_wide!$AO$136,AL$2),AL$3)-AL$2)/(AL$3-AL$2),1+9*(AL$3-MIN(MAX(Data_wide!$AO$136,AL$2),AL$3))/(AL$3-AL$2)),1),""))</f>
        <v/>
      </c>
      <c r="AM140" s="165">
        <f>IF(OR(AM$4=0,Data_wide!$AP$136=""),"",IFERROR(ROUND(IF(AM$4=1,1+9*(MIN(MAX(Data_wide!$AP$136,AM$2),AM$3)-AM$2)/(AM$3-AM$2),1+9*(AM$3-MIN(MAX(Data_wide!$AP$136,AM$2),AM$3))/(AM$3-AM$2)),1),""))</f>
        <v/>
      </c>
      <c r="AN140" s="165">
        <f>IF(OR(AN$4=0,Data_wide!$AQ$136=""),"",IFERROR(ROUND(IF(AN$4=1,1+9*(MIN(MAX(Data_wide!$AQ$136,AN$2),AN$3)-AN$2)/(AN$3-AN$2),1+9*(AN$3-MIN(MAX(Data_wide!$AQ$136,AN$2),AN$3))/(AN$3-AN$2)),1),""))</f>
        <v/>
      </c>
      <c r="AO140" s="165">
        <f>IF(OR(AO$4=0,Data_wide!$AR$136=""),"",IFERROR(ROUND(IF(AO$4=1,1+9*(MIN(MAX(Data_wide!$AR$136,AO$2),AO$3)-AO$2)/(AO$3-AO$2),1+9*(AO$3-MIN(MAX(Data_wide!$AR$136,AO$2),AO$3))/(AO$3-AO$2)),1),""))</f>
        <v/>
      </c>
      <c r="AP140" s="165">
        <f>IF(OR(AP$4=0,Data_wide!$AS$136=""),"",IFERROR(ROUND(IF(AP$4=1,1+9*(MIN(MAX(Data_wide!$AS$136,AP$2),AP$3)-AP$2)/(AP$3-AP$2),1+9*(AP$3-MIN(MAX(Data_wide!$AS$136,AP$2),AP$3))/(AP$3-AP$2)),1),""))</f>
        <v/>
      </c>
      <c r="AQ140" s="165">
        <f>IF(OR(AQ$4=0,Data_wide!$AT$136=""),"",IFERROR(ROUND(IF(AQ$4=1,1+9*(MIN(MAX(Data_wide!$AT$136,AQ$2),AQ$3)-AQ$2)/(AQ$3-AQ$2),1+9*(AQ$3-MIN(MAX(Data_wide!$AT$136,AQ$2),AQ$3))/(AQ$3-AQ$2)),1),""))</f>
        <v/>
      </c>
      <c r="AR140" s="165">
        <f>IF(OR(AR$4=0,Data_wide!$AU$136=""),"",IFERROR(ROUND(IF(AR$4=1,1+9*(MIN(MAX(Data_wide!$AU$136,AR$2),AR$3)-AR$2)/(AR$3-AR$2),1+9*(AR$3-MIN(MAX(Data_wide!$AU$136,AR$2),AR$3))/(AR$3-AR$2)),1),""))</f>
        <v/>
      </c>
      <c r="AS140" s="165">
        <f>IF(OR(AS$4=0,Data_wide!$AV$136=""),"",IFERROR(ROUND(IF(AS$4=1,1+9*(MIN(MAX(Data_wide!$AV$136,AS$2),AS$3)-AS$2)/(AS$3-AS$2),1+9*(AS$3-MIN(MAX(Data_wide!$AV$136,AS$2),AS$3))/(AS$3-AS$2)),1),""))</f>
        <v/>
      </c>
      <c r="AT140" s="165">
        <f>IF(OR(AT$4=0,Data_wide!$AW$136=""),"",IFERROR(ROUND(IF(AT$4=1,1+9*(MIN(MAX(Data_wide!$AW$136,AT$2),AT$3)-AT$2)/(AT$3-AT$2),1+9*(AT$3-MIN(MAX(Data_wide!$AW$136,AT$2),AT$3))/(AT$3-AT$2)),1),""))</f>
        <v/>
      </c>
      <c r="AU140" s="165">
        <f>IF(OR(AU$4=0,Data_wide!$AX$136=""),"",IFERROR(ROUND(IF(AU$4=1,1+9*(MIN(MAX(Data_wide!$AX$136,AU$2),AU$3)-AU$2)/(AU$3-AU$2),1+9*(AU$3-MIN(MAX(Data_wide!$AX$136,AU$2),AU$3))/(AU$3-AU$2)),1),""))</f>
        <v/>
      </c>
      <c r="AV140" s="165">
        <f>IF(OR(AV$4=0,Data_wide!$AY$136=""),"",IFERROR(ROUND(IF(AV$4=1,1+9*(MIN(MAX(Data_wide!$AY$136,AV$2),AV$3)-AV$2)/(AV$3-AV$2),1+9*(AV$3-MIN(MAX(Data_wide!$AY$136,AV$2),AV$3))/(AV$3-AV$2)),1),""))</f>
        <v/>
      </c>
      <c r="AW140" s="165">
        <f>IF(OR(AW$4=0,Data_wide!$AZ$136=""),"",IFERROR(ROUND(IF(AW$4=1,1+9*(MIN(MAX(Data_wide!$AZ$136,AW$2),AW$3)-AW$2)/(AW$3-AW$2),1+9*(AW$3-MIN(MAX(Data_wide!$AZ$136,AW$2),AW$3))/(AW$3-AW$2)),1),""))</f>
        <v/>
      </c>
      <c r="AX140" s="165">
        <f>IF(OR(AX$4=0,Data_wide!$BA$136=""),"",IFERROR(ROUND(IF(AX$4=1,1+9*(MIN(MAX(Data_wide!$BA$136,AX$2),AX$3)-AX$2)/(AX$3-AX$2),1+9*(AX$3-MIN(MAX(Data_wide!$BA$136,AX$2),AX$3))/(AX$3-AX$2)),1),""))</f>
        <v/>
      </c>
      <c r="AY140" s="165">
        <f>IF(OR(AY$4=0,Data_wide!$BB$136=""),"",IFERROR(ROUND(IF(AY$4=1,1+9*(MIN(MAX(Data_wide!$BB$136,AY$2),AY$3)-AY$2)/(AY$3-AY$2),1+9*(AY$3-MIN(MAX(Data_wide!$BB$136,AY$2),AY$3))/(AY$3-AY$2)),1),""))</f>
        <v/>
      </c>
      <c r="AZ140" s="165">
        <f>IF(OR(AZ$4=0,Data_wide!$BC$136=""),"",IFERROR(ROUND(IF(AZ$4=1,1+9*(MIN(MAX(Data_wide!$BC$136,AZ$2),AZ$3)-AZ$2)/(AZ$3-AZ$2),1+9*(AZ$3-MIN(MAX(Data_wide!$BC$136,AZ$2),AZ$3))/(AZ$3-AZ$2)),1),""))</f>
        <v/>
      </c>
      <c r="BA140" s="165">
        <f>IF(OR(BA$4=0,Data_wide!$BD$136=""),"",IFERROR(ROUND(IF(BA$4=1,1+9*(MIN(MAX(Data_wide!$BD$136,BA$2),BA$3)-BA$2)/(BA$3-BA$2),1+9*(BA$3-MIN(MAX(Data_wide!$BD$136,BA$2),BA$3))/(BA$3-BA$2)),1),""))</f>
        <v/>
      </c>
      <c r="BB140" s="165">
        <f>IF(OR(BB$4=0,Data_wide!$BE$136=""),"",IFERROR(ROUND(IF(BB$4=1,1+9*(MIN(MAX(Data_wide!$BE$136,BB$2),BB$3)-BB$2)/(BB$3-BB$2),1+9*(BB$3-MIN(MAX(Data_wide!$BE$136,BB$2),BB$3))/(BB$3-BB$2)),1),""))</f>
        <v/>
      </c>
      <c r="BC140" s="165">
        <f>IF(OR(BC$4=0,Data_wide!$BF$136=""),"",IFERROR(ROUND(IF(BC$4=1,1+9*(MIN(MAX(Data_wide!$BF$136,BC$2),BC$3)-BC$2)/(BC$3-BC$2),1+9*(BC$3-MIN(MAX(Data_wide!$BF$136,BC$2),BC$3))/(BC$3-BC$2)),1),""))</f>
        <v/>
      </c>
      <c r="BD140" s="165">
        <f>IF(OR(BD$4=0,Data_wide!$BG$136=""),"",IFERROR(ROUND(IF(BD$4=1,1+9*(MIN(MAX(Data_wide!$BG$136,BD$2),BD$3)-BD$2)/(BD$3-BD$2),1+9*(BD$3-MIN(MAX(Data_wide!$BG$136,BD$2),BD$3))/(BD$3-BD$2)),1),""))</f>
        <v/>
      </c>
      <c r="BE140" s="165">
        <f>IF(OR(BE$4=0,Data_wide!$BH$136=""),"",IFERROR(ROUND(IF(BE$4=1,1+9*(MIN(MAX(Data_wide!$BH$136,BE$2),BE$3)-BE$2)/(BE$3-BE$2),1+9*(BE$3-MIN(MAX(Data_wide!$BH$136,BE$2),BE$3))/(BE$3-BE$2)),1),""))</f>
        <v/>
      </c>
      <c r="BF140" s="165">
        <f>IF(OR(BF$4=0,Data_wide!$BI$136=""),"",IFERROR(ROUND(IF(BF$4=1,1+9*(MIN(MAX(Data_wide!$BI$136,BF$2),BF$3)-BF$2)/(BF$3-BF$2),1+9*(BF$3-MIN(MAX(Data_wide!$BI$136,BF$2),BF$3))/(BF$3-BF$2)),1),""))</f>
        <v/>
      </c>
      <c r="BG140" s="165">
        <f>IF(OR(BG$4=0,Data_wide!$BJ$136=""),"",IFERROR(ROUND(IF(BG$4=1,1+9*(MIN(MAX(Data_wide!$BJ$136,BG$2),BG$3)-BG$2)/(BG$3-BG$2),1+9*(BG$3-MIN(MAX(Data_wide!$BJ$136,BG$2),BG$3))/(BG$3-BG$2)),1),""))</f>
        <v/>
      </c>
      <c r="BH140" s="165">
        <f>IF(OR(BH$4=0,Data_wide!$BK$136=""),"",IFERROR(ROUND(IF(BH$4=1,1+9*(MIN(MAX(Data_wide!$BK$136,BH$2),BH$3)-BH$2)/(BH$3-BH$2),1+9*(BH$3-MIN(MAX(Data_wide!$BK$136,BH$2),BH$3))/(BH$3-BH$2)),1),""))</f>
        <v/>
      </c>
      <c r="BI140" s="165">
        <f>IF(OR(BI$4=0,Data_wide!$BL$136=""),"",IFERROR(ROUND(IF(BI$4=1,1+9*(MIN(MAX(Data_wide!$BL$136,BI$2),BI$3)-BI$2)/(BI$3-BI$2),1+9*(BI$3-MIN(MAX(Data_wide!$BL$136,BI$2),BI$3))/(BI$3-BI$2)),1),""))</f>
        <v/>
      </c>
      <c r="BJ140" s="165">
        <f>IF(OR(BJ$4=0,Data_wide!$BM$136=""),"",IFERROR(ROUND(IF(BJ$4=1,1+9*(MIN(MAX(Data_wide!$BM$136,BJ$2),BJ$3)-BJ$2)/(BJ$3-BJ$2),1+9*(BJ$3-MIN(MAX(Data_wide!$BM$136,BJ$2),BJ$3))/(BJ$3-BJ$2)),1),""))</f>
        <v/>
      </c>
      <c r="BK140" s="165">
        <f>IF(OR(BK$4=0,Data_wide!$BN$136=""),"",IFERROR(ROUND(IF(BK$4=1,1+9*(MIN(MAX(Data_wide!$BN$136,BK$2),BK$3)-BK$2)/(BK$3-BK$2),1+9*(BK$3-MIN(MAX(Data_wide!$BN$136,BK$2),BK$3))/(BK$3-BK$2)),1),""))</f>
        <v/>
      </c>
      <c r="BL140" s="165">
        <f>IF(OR(BL$4=0,Data_wide!$BO$136=""),"",IFERROR(ROUND(IF(BL$4=1,1+9*(MIN(MAX(Data_wide!$BO$136,BL$2),BL$3)-BL$2)/(BL$3-BL$2),1+9*(BL$3-MIN(MAX(Data_wide!$BO$136,BL$2),BL$3))/(BL$3-BL$2)),1),""))</f>
        <v/>
      </c>
      <c r="BM140" s="165">
        <f>IF(OR(BM$4=0,Data_wide!$BP$136=""),"",IFERROR(ROUND(IF(BM$4=1,1+9*(MIN(MAX(Data_wide!$BP$136,BM$2),BM$3)-BM$2)/(BM$3-BM$2),1+9*(BM$3-MIN(MAX(Data_wide!$BP$136,BM$2),BM$3))/(BM$3-BM$2)),1),""))</f>
        <v/>
      </c>
      <c r="BN140" s="165">
        <f>IF(OR(BN$4=0,Data_wide!$BQ$136=""),"",IFERROR(ROUND(IF(BN$4=1,1+9*(MIN(MAX(Data_wide!$BQ$136,BN$2),BN$3)-BN$2)/(BN$3-BN$2),1+9*(BN$3-MIN(MAX(Data_wide!$BQ$136,BN$2),BN$3))/(BN$3-BN$2)),1),""))</f>
        <v/>
      </c>
      <c r="BO140" s="165">
        <f>IF(OR(BO$4=0,Data_wide!$BR$136=""),"",IFERROR(ROUND(IF(BO$4=1,1+9*(MIN(MAX(Data_wide!$BR$136,BO$2),BO$3)-BO$2)/(BO$3-BO$2),1+9*(BO$3-MIN(MAX(Data_wide!$BR$136,BO$2),BO$3))/(BO$3-BO$2)),1),""))</f>
        <v/>
      </c>
      <c r="BP140" s="165">
        <f>IF(OR(BP$4=0,Data_wide!$BS$136=""),"",IFERROR(ROUND(IF(BP$4=1,1+9*(MIN(MAX(Data_wide!$BS$136,BP$2),BP$3)-BP$2)/(BP$3-BP$2),1+9*(BP$3-MIN(MAX(Data_wide!$BS$136,BP$2),BP$3))/(BP$3-BP$2)),1),""))</f>
        <v/>
      </c>
      <c r="BQ140" s="165">
        <f>IF(OR(BQ$4=0,Data_wide!$BT$136=""),"",IFERROR(ROUND(IF(BQ$4=1,1+9*(MIN(MAX(Data_wide!$BT$136,BQ$2),BQ$3)-BQ$2)/(BQ$3-BQ$2),1+9*(BQ$3-MIN(MAX(Data_wide!$BT$136,BQ$2),BQ$3))/(BQ$3-BQ$2)),1),""))</f>
        <v/>
      </c>
      <c r="BR140" s="165">
        <f>IF(OR(BR$4=0,Data_wide!$BU$136=""),"",IFERROR(ROUND(IF(BR$4=1,1+9*(MIN(MAX(Data_wide!$BU$136,BR$2),BR$3)-BR$2)/(BR$3-BR$2),1+9*(BR$3-MIN(MAX(Data_wide!$BU$136,BR$2),BR$3))/(BR$3-BR$2)),1),""))</f>
        <v/>
      </c>
      <c r="BS140" s="165">
        <f>IF(OR(BS$4=0,Data_wide!$BV$136=""),"",IFERROR(ROUND(IF(BS$4=1,1+9*(MIN(MAX(Data_wide!$BV$136,BS$2),BS$3)-BS$2)/(BS$3-BS$2),1+9*(BS$3-MIN(MAX(Data_wide!$BV$136,BS$2),BS$3))/(BS$3-BS$2)),1),""))</f>
        <v/>
      </c>
      <c r="BT140" s="165">
        <f>IF(OR(BT$4=0,Data_wide!$BW$136=""),"",IFERROR(ROUND(IF(BT$4=1,1+9*(MIN(MAX(Data_wide!$BW$136,BT$2),BT$3)-BT$2)/(BT$3-BT$2),1+9*(BT$3-MIN(MAX(Data_wide!$BW$136,BT$2),BT$3))/(BT$3-BT$2)),1),""))</f>
        <v/>
      </c>
      <c r="BU140" s="165">
        <f>IF(OR(BU$4=0,Data_wide!$BX$136=""),"",IFERROR(ROUND(IF(BU$4=1,1+9*(MIN(MAX(Data_wide!$BX$136,BU$2),BU$3)-BU$2)/(BU$3-BU$2),1+9*(BU$3-MIN(MAX(Data_wide!$BX$136,BU$2),BU$3))/(BU$3-BU$2)),1),""))</f>
        <v/>
      </c>
      <c r="BV140" s="165">
        <f>IF(OR(BV$4=0,Data_wide!$BY$136=""),"",IFERROR(ROUND(IF(BV$4=1,1+9*(MIN(MAX(Data_wide!$BY$136,BV$2),BV$3)-BV$2)/(BV$3-BV$2),1+9*(BV$3-MIN(MAX(Data_wide!$BY$136,BV$2),BV$3))/(BV$3-BV$2)),1),""))</f>
        <v/>
      </c>
      <c r="BW140" s="165">
        <f>IF(OR(BW$4=0,Data_wide!$BZ$136=""),"",IFERROR(ROUND(IF(BW$4=1,1+9*(MIN(MAX(Data_wide!$BZ$136,BW$2),BW$3)-BW$2)/(BW$3-BW$2),1+9*(BW$3-MIN(MAX(Data_wide!$BZ$136,BW$2),BW$3))/(BW$3-BW$2)),1),""))</f>
        <v/>
      </c>
      <c r="BX140" s="165">
        <f>IF(OR(BX$4=0,Data_wide!$CA$136=""),"",IFERROR(ROUND(IF(BX$4=1,1+9*(MIN(MAX(Data_wide!$CA$136,BX$2),BX$3)-BX$2)/(BX$3-BX$2),1+9*(BX$3-MIN(MAX(Data_wide!$CA$136,BX$2),BX$3))/(BX$3-BX$2)),1),""))</f>
        <v/>
      </c>
      <c r="BY140" s="165">
        <f>IF(OR(BY$4=0,Data_wide!$CB$136=""),"",IFERROR(ROUND(IF(BY$4=1,1+9*(MIN(MAX(Data_wide!$CB$136,BY$2),BY$3)-BY$2)/(BY$3-BY$2),1+9*(BY$3-MIN(MAX(Data_wide!$CB$136,BY$2),BY$3))/(BY$3-BY$2)),1),""))</f>
        <v/>
      </c>
      <c r="BZ140" s="165">
        <f>IF(OR(BZ$4=0,Data_wide!$CC$136=""),"",IFERROR(ROUND(IF(BZ$4=1,1+9*(MIN(MAX(Data_wide!$CC$136,BZ$2),BZ$3)-BZ$2)/(BZ$3-BZ$2),1+9*(BZ$3-MIN(MAX(Data_wide!$CC$136,BZ$2),BZ$3))/(BZ$3-BZ$2)),1),""))</f>
        <v/>
      </c>
      <c r="CA140" s="165">
        <f>IF(OR(CA$4=0,Data_wide!$CD$136=""),"",IFERROR(ROUND(IF(CA$4=1,1+9*(MIN(MAX(Data_wide!$CD$136,CA$2),CA$3)-CA$2)/(CA$3-CA$2),1+9*(CA$3-MIN(MAX(Data_wide!$CD$136,CA$2),CA$3))/(CA$3-CA$2)),1),""))</f>
        <v/>
      </c>
      <c r="CB140" s="165">
        <f>IF(OR(CB$4=0,Data_wide!$CE$136=""),"",IFERROR(ROUND(IF(CB$4=1,1+9*(MIN(MAX(Data_wide!$CE$136,CB$2),CB$3)-CB$2)/(CB$3-CB$2),1+9*(CB$3-MIN(MAX(Data_wide!$CE$136,CB$2),CB$3))/(CB$3-CB$2)),1),""))</f>
        <v/>
      </c>
      <c r="CC140" s="165">
        <f>IF(OR(CC$4=0,Data_wide!$CF$136=""),"",IFERROR(ROUND(IF(CC$4=1,1+9*(MIN(MAX(Data_wide!$CF$136,CC$2),CC$3)-CC$2)/(CC$3-CC$2),1+9*(CC$3-MIN(MAX(Data_wide!$CF$136,CC$2),CC$3))/(CC$3-CC$2)),1),""))</f>
        <v/>
      </c>
      <c r="CD140" s="165">
        <f>IF(OR(CD$4=0,Data_wide!$CG$136=""),"",IFERROR(ROUND(IF(CD$4=1,1+9*(MIN(MAX(Data_wide!$CG$136,CD$2),CD$3)-CD$2)/(CD$3-CD$2),1+9*(CD$3-MIN(MAX(Data_wide!$CG$136,CD$2),CD$3))/(CD$3-CD$2)),1),""))</f>
        <v/>
      </c>
      <c r="CE140" s="165">
        <f>IF(OR(CE$4=0,Data_wide!$CH$136=""),"",IFERROR(ROUND(IF(CE$4=1,1+9*(MIN(MAX(Data_wide!$CH$136,CE$2),CE$3)-CE$2)/(CE$3-CE$2),1+9*(CE$3-MIN(MAX(Data_wide!$CH$136,CE$2),CE$3))/(CE$3-CE$2)),1),""))</f>
        <v/>
      </c>
      <c r="CF140" s="165">
        <f>IF(OR(CF$4=0,Data_wide!$CI$136=""),"",IFERROR(ROUND(IF(CF$4=1,1+9*(MIN(MAX(Data_wide!$CI$136,CF$2),CF$3)-CF$2)/(CF$3-CF$2),1+9*(CF$3-MIN(MAX(Data_wide!$CI$136,CF$2),CF$3))/(CF$3-CF$2)),1),""))</f>
        <v/>
      </c>
      <c r="CG140" s="165">
        <f>IF(OR(CG$4=0,Data_wide!$CJ$136=""),"",IFERROR(ROUND(IF(CG$4=1,1+9*(MIN(MAX(Data_wide!$CJ$136,CG$2),CG$3)-CG$2)/(CG$3-CG$2),1+9*(CG$3-MIN(MAX(Data_wide!$CJ$136,CG$2),CG$3))/(CG$3-CG$2)),1),""))</f>
        <v/>
      </c>
      <c r="CH140" s="165">
        <f>IF(OR(CH$4=0,Data_wide!$CK$136=""),"",IFERROR(ROUND(IF(CH$4=1,1+9*(MIN(MAX(Data_wide!$CK$136,CH$2),CH$3)-CH$2)/(CH$3-CH$2),1+9*(CH$3-MIN(MAX(Data_wide!$CK$136,CH$2),CH$3))/(CH$3-CH$2)),1),""))</f>
        <v/>
      </c>
      <c r="CI140" s="165">
        <f>IF(OR(CI$4=0,Data_wide!$CL$136=""),"",IFERROR(ROUND(IF(CI$4=1,1+9*(MIN(MAX(Data_wide!$CL$136,CI$2),CI$3)-CI$2)/(CI$3-CI$2),1+9*(CI$3-MIN(MAX(Data_wide!$CL$136,CI$2),CI$3))/(CI$3-CI$2)),1),""))</f>
        <v/>
      </c>
      <c r="CJ140" s="165">
        <f>IF(OR(CJ$4=0,Data_wide!$CM$136=""),"",IFERROR(ROUND(IF(CJ$4=1,1+9*(MIN(MAX(Data_wide!$CM$136,CJ$2),CJ$3)-CJ$2)/(CJ$3-CJ$2),1+9*(CJ$3-MIN(MAX(Data_wide!$CM$136,CJ$2),CJ$3))/(CJ$3-CJ$2)),1),""))</f>
        <v/>
      </c>
      <c r="CK140" s="165">
        <f>IF(OR(CK$4=0,Data_wide!$CN$136=""),"",IFERROR(ROUND(IF(CK$4=1,1+9*(MIN(MAX(Data_wide!$CN$136,CK$2),CK$3)-CK$2)/(CK$3-CK$2),1+9*(CK$3-MIN(MAX(Data_wide!$CN$136,CK$2),CK$3))/(CK$3-CK$2)),1),""))</f>
        <v/>
      </c>
      <c r="CL140" s="165">
        <f>IF(OR(CL$4=0,Data_wide!$CO$136=""),"",IFERROR(ROUND(IF(CL$4=1,1+9*(MIN(MAX(Data_wide!$CO$136,CL$2),CL$3)-CL$2)/(CL$3-CL$2),1+9*(CL$3-MIN(MAX(Data_wide!$CO$136,CL$2),CL$3))/(CL$3-CL$2)),1),""))</f>
        <v/>
      </c>
      <c r="CM140" s="165">
        <f>IF(OR(CM$4=0,Data_wide!$CP$136=""),"",IFERROR(ROUND(IF(CM$4=1,1+9*(MIN(MAX(Data_wide!$CP$136,CM$2),CM$3)-CM$2)/(CM$3-CM$2),1+9*(CM$3-MIN(MAX(Data_wide!$CP$136,CM$2),CM$3))/(CM$3-CM$2)),1),""))</f>
        <v/>
      </c>
      <c r="CN140" s="165">
        <f>IF(OR(CN$4=0,Data_wide!$CQ$136=""),"",IFERROR(ROUND(IF(CN$4=1,1+9*(MIN(MAX(Data_wide!$CQ$136,CN$2),CN$3)-CN$2)/(CN$3-CN$2),1+9*(CN$3-MIN(MAX(Data_wide!$CQ$136,CN$2),CN$3))/(CN$3-CN$2)),1),""))</f>
        <v/>
      </c>
      <c r="CO140" s="165">
        <f>IF(OR(CO$4=0,Data_wide!$CR$136=""),"",IFERROR(ROUND(IF(CO$4=1,1+9*(MIN(MAX(Data_wide!$CR$136,CO$2),CO$3)-CO$2)/(CO$3-CO$2),1+9*(CO$3-MIN(MAX(Data_wide!$CR$136,CO$2),CO$3))/(CO$3-CO$2)),1),""))</f>
        <v/>
      </c>
    </row>
    <row r="141" ht="14" customHeight="1">
      <c r="A141" s="161" t="inlineStr">
        <is>
          <t>MMR</t>
        </is>
      </c>
      <c r="B141" s="161" t="inlineStr">
        <is>
          <t>Myanmar</t>
        </is>
      </c>
      <c r="C141" s="165">
        <f>IF(OR(C$4=0,Data_wide!$F$137=""),"",IFERROR(ROUND(IF(C$4=1,1+9*(MIN(MAX(Data_wide!$F$137,C$2),C$3)-C$2)/(C$3-C$2),1+9*(C$3-MIN(MAX(Data_wide!$F$137,C$2),C$3))/(C$3-C$2)),1),""))</f>
        <v/>
      </c>
      <c r="D141" s="165">
        <f>IF(OR(D$4=0,Data_wide!$G$137=""),"",IFERROR(ROUND(IF(D$4=1,1+9*(MIN(MAX(Data_wide!$G$137,D$2),D$3)-D$2)/(D$3-D$2),1+9*(D$3-MIN(MAX(Data_wide!$G$137,D$2),D$3))/(D$3-D$2)),1),""))</f>
        <v/>
      </c>
      <c r="E141" s="165">
        <f>IF(OR(E$4=0,Data_wide!$H$137=""),"",IFERROR(ROUND(IF(E$4=1,1+9*(MIN(MAX(Data_wide!$H$137,E$2),E$3)-E$2)/(E$3-E$2),1+9*(E$3-MIN(MAX(Data_wide!$H$137,E$2),E$3))/(E$3-E$2)),1),""))</f>
        <v/>
      </c>
      <c r="F141" s="165">
        <f>IF(OR(F$4=0,Data_wide!$I$137=""),"",IFERROR(ROUND(IF(F$4=1,1+9*(MIN(MAX(Data_wide!$I$137,F$2),F$3)-F$2)/(F$3-F$2),1+9*(F$3-MIN(MAX(Data_wide!$I$137,F$2),F$3))/(F$3-F$2)),1),""))</f>
        <v/>
      </c>
      <c r="G141" s="165">
        <f>IF(OR(G$4=0,Data_wide!$J$137=""),"",IFERROR(ROUND(IF(G$4=1,1+9*(MIN(MAX(Data_wide!$J$137,G$2),G$3)-G$2)/(G$3-G$2),1+9*(G$3-MIN(MAX(Data_wide!$J$137,G$2),G$3))/(G$3-G$2)),1),""))</f>
        <v/>
      </c>
      <c r="H141" s="165">
        <f>IF(OR(H$4=0,Data_wide!$K$137=""),"",IFERROR(ROUND(IF(H$4=1,1+9*(MIN(MAX(Data_wide!$K$137,H$2),H$3)-H$2)/(H$3-H$2),1+9*(H$3-MIN(MAX(Data_wide!$K$137,H$2),H$3))/(H$3-H$2)),1),""))</f>
        <v/>
      </c>
      <c r="I141" s="165">
        <f>IF(OR(I$4=0,Data_wide!$L$137=""),"",IFERROR(ROUND(IF(I$4=1,1+9*(MIN(MAX(Data_wide!$L$137,I$2),I$3)-I$2)/(I$3-I$2),1+9*(I$3-MIN(MAX(Data_wide!$L$137,I$2),I$3))/(I$3-I$2)),1),""))</f>
        <v/>
      </c>
      <c r="J141" s="165">
        <f>IF(OR(J$4=0,Data_wide!$M$137=""),"",IFERROR(ROUND(IF(J$4=1,1+9*(MIN(MAX(Data_wide!$M$137,J$2),J$3)-J$2)/(J$3-J$2),1+9*(J$3-MIN(MAX(Data_wide!$M$137,J$2),J$3))/(J$3-J$2)),1),""))</f>
        <v/>
      </c>
      <c r="K141" s="165">
        <f>IF(OR(K$4=0,Data_wide!$N$137=""),"",IFERROR(ROUND(IF(K$4=1,1+9*(MIN(MAX(Data_wide!$N$137,K$2),K$3)-K$2)/(K$3-K$2),1+9*(K$3-MIN(MAX(Data_wide!$N$137,K$2),K$3))/(K$3-K$2)),1),""))</f>
        <v/>
      </c>
      <c r="L141" s="165">
        <f>IF(OR(L$4=0,Data_wide!$O$137=""),"",IFERROR(ROUND(IF(L$4=1,1+9*(MIN(MAX(Data_wide!$O$137,L$2),L$3)-L$2)/(L$3-L$2),1+9*(L$3-MIN(MAX(Data_wide!$O$137,L$2),L$3))/(L$3-L$2)),1),""))</f>
        <v/>
      </c>
      <c r="M141" s="165">
        <f>IF(OR(M$4=0,Data_wide!$P$137=""),"",IFERROR(ROUND(IF(M$4=1,1+9*(MIN(MAX(Data_wide!$P$137,M$2),M$3)-M$2)/(M$3-M$2),1+9*(M$3-MIN(MAX(Data_wide!$P$137,M$2),M$3))/(M$3-M$2)),1),""))</f>
        <v/>
      </c>
      <c r="N141" s="165">
        <f>IF(OR(N$4=0,Data_wide!$Q$137=""),"",IFERROR(ROUND(IF(N$4=1,1+9*(MIN(MAX(Data_wide!$Q$137,N$2),N$3)-N$2)/(N$3-N$2),1+9*(N$3-MIN(MAX(Data_wide!$Q$137,N$2),N$3))/(N$3-N$2)),1),""))</f>
        <v/>
      </c>
      <c r="O141" s="165">
        <f>IF(OR(O$4=0,Data_wide!$R$137=""),"",IFERROR(ROUND(IF(O$4=1,1+9*(MIN(MAX(Data_wide!$R$137,O$2),O$3)-O$2)/(O$3-O$2),1+9*(O$3-MIN(MAX(Data_wide!$R$137,O$2),O$3))/(O$3-O$2)),1),""))</f>
        <v/>
      </c>
      <c r="P141" s="165">
        <f>IF(OR(P$4=0,Data_wide!$S$137=""),"",IFERROR(ROUND(IF(P$4=1,1+9*(MIN(MAX(Data_wide!$S$137,P$2),P$3)-P$2)/(P$3-P$2),1+9*(P$3-MIN(MAX(Data_wide!$S$137,P$2),P$3))/(P$3-P$2)),1),""))</f>
        <v/>
      </c>
      <c r="Q141" s="165">
        <f>IF(OR(Q$4=0,Data_wide!$T$137=""),"",IFERROR(ROUND(IF(Q$4=1,1+9*(MIN(MAX(Data_wide!$T$137,Q$2),Q$3)-Q$2)/(Q$3-Q$2),1+9*(Q$3-MIN(MAX(Data_wide!$T$137,Q$2),Q$3))/(Q$3-Q$2)),1),""))</f>
        <v/>
      </c>
      <c r="R141" s="165">
        <f>IF(OR(R$4=0,Data_wide!$U$137=""),"",IFERROR(ROUND(IF(R$4=1,1+9*(MIN(MAX(Data_wide!$U$137,R$2),R$3)-R$2)/(R$3-R$2),1+9*(R$3-MIN(MAX(Data_wide!$U$137,R$2),R$3))/(R$3-R$2)),1),""))</f>
        <v/>
      </c>
      <c r="S141" s="165">
        <f>IF(OR(S$4=0,Data_wide!$V$137=""),"",IFERROR(ROUND(IF(S$4=1,1+9*(MIN(MAX(Data_wide!$V$137,S$2),S$3)-S$2)/(S$3-S$2),1+9*(S$3-MIN(MAX(Data_wide!$V$137,S$2),S$3))/(S$3-S$2)),1),""))</f>
        <v/>
      </c>
      <c r="T141" s="165">
        <f>IF(OR(T$4=0,Data_wide!$W$137=""),"",IFERROR(ROUND(IF(T$4=1,1+9*(MIN(MAX(Data_wide!$W$137,T$2),T$3)-T$2)/(T$3-T$2),1+9*(T$3-MIN(MAX(Data_wide!$W$137,T$2),T$3))/(T$3-T$2)),1),""))</f>
        <v/>
      </c>
      <c r="U141" s="165">
        <f>IF(OR(U$4=0,Data_wide!$X$137=""),"",IFERROR(ROUND(IF(U$4=1,1+9*(MIN(MAX(Data_wide!$X$137,U$2),U$3)-U$2)/(U$3-U$2),1+9*(U$3-MIN(MAX(Data_wide!$X$137,U$2),U$3))/(U$3-U$2)),1),""))</f>
        <v/>
      </c>
      <c r="V141" s="165">
        <f>IF(OR(V$4=0,Data_wide!$Y$137=""),"",IFERROR(ROUND(IF(V$4=1,1+9*(MIN(MAX(Data_wide!$Y$137,V$2),V$3)-V$2)/(V$3-V$2),1+9*(V$3-MIN(MAX(Data_wide!$Y$137,V$2),V$3))/(V$3-V$2)),1),""))</f>
        <v/>
      </c>
      <c r="W141" s="165">
        <f>IF(OR(W$4=0,Data_wide!$Z$137=""),"",IFERROR(ROUND(IF(W$4=1,1+9*(MIN(MAX(Data_wide!$Z$137,W$2),W$3)-W$2)/(W$3-W$2),1+9*(W$3-MIN(MAX(Data_wide!$Z$137,W$2),W$3))/(W$3-W$2)),1),""))</f>
        <v/>
      </c>
      <c r="X141" s="165">
        <f>IF(OR(X$4=0,Data_wide!$AA$137=""),"",IFERROR(ROUND(IF(X$4=1,1+9*(MIN(MAX(Data_wide!$AA$137,X$2),X$3)-X$2)/(X$3-X$2),1+9*(X$3-MIN(MAX(Data_wide!$AA$137,X$2),X$3))/(X$3-X$2)),1),""))</f>
        <v/>
      </c>
      <c r="Y141" s="165">
        <f>IF(OR(Y$4=0,Data_wide!$AB$137=""),"",IFERROR(ROUND(IF(Y$4=1,1+9*(MIN(MAX(Data_wide!$AB$137,Y$2),Y$3)-Y$2)/(Y$3-Y$2),1+9*(Y$3-MIN(MAX(Data_wide!$AB$137,Y$2),Y$3))/(Y$3-Y$2)),1),""))</f>
        <v/>
      </c>
      <c r="Z141" s="165">
        <f>IF(OR(Z$4=0,Data_wide!$AC$137=""),"",IFERROR(ROUND(IF(Z$4=1,1+9*(MIN(MAX(Data_wide!$AC$137,Z$2),Z$3)-Z$2)/(Z$3-Z$2),1+9*(Z$3-MIN(MAX(Data_wide!$AC$137,Z$2),Z$3))/(Z$3-Z$2)),1),""))</f>
        <v/>
      </c>
      <c r="AA141" s="165">
        <f>IF(OR(AA$4=0,Data_wide!$AD$137=""),"",IFERROR(ROUND(IF(AA$4=1,1+9*(MIN(MAX(Data_wide!$AD$137,AA$2),AA$3)-AA$2)/(AA$3-AA$2),1+9*(AA$3-MIN(MAX(Data_wide!$AD$137,AA$2),AA$3))/(AA$3-AA$2)),1),""))</f>
        <v/>
      </c>
      <c r="AB141" s="165">
        <f>IF(OR(AB$4=0,Data_wide!$AE$137=""),"",IFERROR(ROUND(IF(AB$4=1,1+9*(MIN(MAX(Data_wide!$AE$137,AB$2),AB$3)-AB$2)/(AB$3-AB$2),1+9*(AB$3-MIN(MAX(Data_wide!$AE$137,AB$2),AB$3))/(AB$3-AB$2)),1),""))</f>
        <v/>
      </c>
      <c r="AC141" s="165">
        <f>IF(OR(AC$4=0,Data_wide!$AF$137=""),"",IFERROR(ROUND(IF(AC$4=1,1+9*(MIN(MAX(Data_wide!$AF$137,AC$2),AC$3)-AC$2)/(AC$3-AC$2),1+9*(AC$3-MIN(MAX(Data_wide!$AF$137,AC$2),AC$3))/(AC$3-AC$2)),1),""))</f>
        <v/>
      </c>
      <c r="AD141" s="165">
        <f>IF(OR(AD$4=0,Data_wide!$AG$137=""),"",IFERROR(ROUND(IF(AD$4=1,1+9*(MIN(MAX(Data_wide!$AG$137,AD$2),AD$3)-AD$2)/(AD$3-AD$2),1+9*(AD$3-MIN(MAX(Data_wide!$AG$137,AD$2),AD$3))/(AD$3-AD$2)),1),""))</f>
        <v/>
      </c>
      <c r="AE141" s="165">
        <f>IF(OR(AE$4=0,Data_wide!$AH$137=""),"",IFERROR(ROUND(IF(AE$4=1,1+9*(MIN(MAX(Data_wide!$AH$137,AE$2),AE$3)-AE$2)/(AE$3-AE$2),1+9*(AE$3-MIN(MAX(Data_wide!$AH$137,AE$2),AE$3))/(AE$3-AE$2)),1),""))</f>
        <v/>
      </c>
      <c r="AF141" s="165">
        <f>IF(OR(AF$4=0,Data_wide!$AI$137=""),"",IFERROR(ROUND(IF(AF$4=1,1+9*(MIN(MAX(Data_wide!$AI$137,AF$2),AF$3)-AF$2)/(AF$3-AF$2),1+9*(AF$3-MIN(MAX(Data_wide!$AI$137,AF$2),AF$3))/(AF$3-AF$2)),1),""))</f>
        <v/>
      </c>
      <c r="AG141" s="165">
        <f>IF(OR(AG$4=0,Data_wide!$AJ$137=""),"",IFERROR(ROUND(IF(AG$4=1,1+9*(MIN(MAX(Data_wide!$AJ$137,AG$2),AG$3)-AG$2)/(AG$3-AG$2),1+9*(AG$3-MIN(MAX(Data_wide!$AJ$137,AG$2),AG$3))/(AG$3-AG$2)),1),""))</f>
        <v/>
      </c>
      <c r="AH141" s="165">
        <f>IF(OR(AH$4=0,Data_wide!$AK$137=""),"",IFERROR(ROUND(IF(AH$4=1,1+9*(MIN(MAX(Data_wide!$AK$137,AH$2),AH$3)-AH$2)/(AH$3-AH$2),1+9*(AH$3-MIN(MAX(Data_wide!$AK$137,AH$2),AH$3))/(AH$3-AH$2)),1),""))</f>
        <v/>
      </c>
      <c r="AI141" s="165">
        <f>IF(OR(AI$4=0,Data_wide!$AL$137=""),"",IFERROR(ROUND(IF(AI$4=1,1+9*(MIN(MAX(Data_wide!$AL$137,AI$2),AI$3)-AI$2)/(AI$3-AI$2),1+9*(AI$3-MIN(MAX(Data_wide!$AL$137,AI$2),AI$3))/(AI$3-AI$2)),1),""))</f>
        <v/>
      </c>
      <c r="AJ141" s="165">
        <f>IF(OR(AJ$4=0,Data_wide!$AM$137=""),"",IFERROR(ROUND(IF(AJ$4=1,1+9*(MIN(MAX(Data_wide!$AM$137,AJ$2),AJ$3)-AJ$2)/(AJ$3-AJ$2),1+9*(AJ$3-MIN(MAX(Data_wide!$AM$137,AJ$2),AJ$3))/(AJ$3-AJ$2)),1),""))</f>
        <v/>
      </c>
      <c r="AK141" s="165">
        <f>IF(OR(AK$4=0,Data_wide!$AN$137=""),"",IFERROR(ROUND(IF(AK$4=1,1+9*(MIN(MAX(Data_wide!$AN$137,AK$2),AK$3)-AK$2)/(AK$3-AK$2),1+9*(AK$3-MIN(MAX(Data_wide!$AN$137,AK$2),AK$3))/(AK$3-AK$2)),1),""))</f>
        <v/>
      </c>
      <c r="AL141" s="165">
        <f>IF(OR(AL$4=0,Data_wide!$AO$137=""),"",IFERROR(ROUND(IF(AL$4=1,1+9*(MIN(MAX(Data_wide!$AO$137,AL$2),AL$3)-AL$2)/(AL$3-AL$2),1+9*(AL$3-MIN(MAX(Data_wide!$AO$137,AL$2),AL$3))/(AL$3-AL$2)),1),""))</f>
        <v/>
      </c>
      <c r="AM141" s="165">
        <f>IF(OR(AM$4=0,Data_wide!$AP$137=""),"",IFERROR(ROUND(IF(AM$4=1,1+9*(MIN(MAX(Data_wide!$AP$137,AM$2),AM$3)-AM$2)/(AM$3-AM$2),1+9*(AM$3-MIN(MAX(Data_wide!$AP$137,AM$2),AM$3))/(AM$3-AM$2)),1),""))</f>
        <v/>
      </c>
      <c r="AN141" s="165">
        <f>IF(OR(AN$4=0,Data_wide!$AQ$137=""),"",IFERROR(ROUND(IF(AN$4=1,1+9*(MIN(MAX(Data_wide!$AQ$137,AN$2),AN$3)-AN$2)/(AN$3-AN$2),1+9*(AN$3-MIN(MAX(Data_wide!$AQ$137,AN$2),AN$3))/(AN$3-AN$2)),1),""))</f>
        <v/>
      </c>
      <c r="AO141" s="165">
        <f>IF(OR(AO$4=0,Data_wide!$AR$137=""),"",IFERROR(ROUND(IF(AO$4=1,1+9*(MIN(MAX(Data_wide!$AR$137,AO$2),AO$3)-AO$2)/(AO$3-AO$2),1+9*(AO$3-MIN(MAX(Data_wide!$AR$137,AO$2),AO$3))/(AO$3-AO$2)),1),""))</f>
        <v/>
      </c>
      <c r="AP141" s="165">
        <f>IF(OR(AP$4=0,Data_wide!$AS$137=""),"",IFERROR(ROUND(IF(AP$4=1,1+9*(MIN(MAX(Data_wide!$AS$137,AP$2),AP$3)-AP$2)/(AP$3-AP$2),1+9*(AP$3-MIN(MAX(Data_wide!$AS$137,AP$2),AP$3))/(AP$3-AP$2)),1),""))</f>
        <v/>
      </c>
      <c r="AQ141" s="165">
        <f>IF(OR(AQ$4=0,Data_wide!$AT$137=""),"",IFERROR(ROUND(IF(AQ$4=1,1+9*(MIN(MAX(Data_wide!$AT$137,AQ$2),AQ$3)-AQ$2)/(AQ$3-AQ$2),1+9*(AQ$3-MIN(MAX(Data_wide!$AT$137,AQ$2),AQ$3))/(AQ$3-AQ$2)),1),""))</f>
        <v/>
      </c>
      <c r="AR141" s="165">
        <f>IF(OR(AR$4=0,Data_wide!$AU$137=""),"",IFERROR(ROUND(IF(AR$4=1,1+9*(MIN(MAX(Data_wide!$AU$137,AR$2),AR$3)-AR$2)/(AR$3-AR$2),1+9*(AR$3-MIN(MAX(Data_wide!$AU$137,AR$2),AR$3))/(AR$3-AR$2)),1),""))</f>
        <v/>
      </c>
      <c r="AS141" s="165">
        <f>IF(OR(AS$4=0,Data_wide!$AV$137=""),"",IFERROR(ROUND(IF(AS$4=1,1+9*(MIN(MAX(Data_wide!$AV$137,AS$2),AS$3)-AS$2)/(AS$3-AS$2),1+9*(AS$3-MIN(MAX(Data_wide!$AV$137,AS$2),AS$3))/(AS$3-AS$2)),1),""))</f>
        <v/>
      </c>
      <c r="AT141" s="165">
        <f>IF(OR(AT$4=0,Data_wide!$AW$137=""),"",IFERROR(ROUND(IF(AT$4=1,1+9*(MIN(MAX(Data_wide!$AW$137,AT$2),AT$3)-AT$2)/(AT$3-AT$2),1+9*(AT$3-MIN(MAX(Data_wide!$AW$137,AT$2),AT$3))/(AT$3-AT$2)),1),""))</f>
        <v/>
      </c>
      <c r="AU141" s="165">
        <f>IF(OR(AU$4=0,Data_wide!$AX$137=""),"",IFERROR(ROUND(IF(AU$4=1,1+9*(MIN(MAX(Data_wide!$AX$137,AU$2),AU$3)-AU$2)/(AU$3-AU$2),1+9*(AU$3-MIN(MAX(Data_wide!$AX$137,AU$2),AU$3))/(AU$3-AU$2)),1),""))</f>
        <v/>
      </c>
      <c r="AV141" s="165">
        <f>IF(OR(AV$4=0,Data_wide!$AY$137=""),"",IFERROR(ROUND(IF(AV$4=1,1+9*(MIN(MAX(Data_wide!$AY$137,AV$2),AV$3)-AV$2)/(AV$3-AV$2),1+9*(AV$3-MIN(MAX(Data_wide!$AY$137,AV$2),AV$3))/(AV$3-AV$2)),1),""))</f>
        <v/>
      </c>
      <c r="AW141" s="165">
        <f>IF(OR(AW$4=0,Data_wide!$AZ$137=""),"",IFERROR(ROUND(IF(AW$4=1,1+9*(MIN(MAX(Data_wide!$AZ$137,AW$2),AW$3)-AW$2)/(AW$3-AW$2),1+9*(AW$3-MIN(MAX(Data_wide!$AZ$137,AW$2),AW$3))/(AW$3-AW$2)),1),""))</f>
        <v/>
      </c>
      <c r="AX141" s="165">
        <f>IF(OR(AX$4=0,Data_wide!$BA$137=""),"",IFERROR(ROUND(IF(AX$4=1,1+9*(MIN(MAX(Data_wide!$BA$137,AX$2),AX$3)-AX$2)/(AX$3-AX$2),1+9*(AX$3-MIN(MAX(Data_wide!$BA$137,AX$2),AX$3))/(AX$3-AX$2)),1),""))</f>
        <v/>
      </c>
      <c r="AY141" s="165">
        <f>IF(OR(AY$4=0,Data_wide!$BB$137=""),"",IFERROR(ROUND(IF(AY$4=1,1+9*(MIN(MAX(Data_wide!$BB$137,AY$2),AY$3)-AY$2)/(AY$3-AY$2),1+9*(AY$3-MIN(MAX(Data_wide!$BB$137,AY$2),AY$3))/(AY$3-AY$2)),1),""))</f>
        <v/>
      </c>
      <c r="AZ141" s="165">
        <f>IF(OR(AZ$4=0,Data_wide!$BC$137=""),"",IFERROR(ROUND(IF(AZ$4=1,1+9*(MIN(MAX(Data_wide!$BC$137,AZ$2),AZ$3)-AZ$2)/(AZ$3-AZ$2),1+9*(AZ$3-MIN(MAX(Data_wide!$BC$137,AZ$2),AZ$3))/(AZ$3-AZ$2)),1),""))</f>
        <v/>
      </c>
      <c r="BA141" s="165">
        <f>IF(OR(BA$4=0,Data_wide!$BD$137=""),"",IFERROR(ROUND(IF(BA$4=1,1+9*(MIN(MAX(Data_wide!$BD$137,BA$2),BA$3)-BA$2)/(BA$3-BA$2),1+9*(BA$3-MIN(MAX(Data_wide!$BD$137,BA$2),BA$3))/(BA$3-BA$2)),1),""))</f>
        <v/>
      </c>
      <c r="BB141" s="165">
        <f>IF(OR(BB$4=0,Data_wide!$BE$137=""),"",IFERROR(ROUND(IF(BB$4=1,1+9*(MIN(MAX(Data_wide!$BE$137,BB$2),BB$3)-BB$2)/(BB$3-BB$2),1+9*(BB$3-MIN(MAX(Data_wide!$BE$137,BB$2),BB$3))/(BB$3-BB$2)),1),""))</f>
        <v/>
      </c>
      <c r="BC141" s="165">
        <f>IF(OR(BC$4=0,Data_wide!$BF$137=""),"",IFERROR(ROUND(IF(BC$4=1,1+9*(MIN(MAX(Data_wide!$BF$137,BC$2),BC$3)-BC$2)/(BC$3-BC$2),1+9*(BC$3-MIN(MAX(Data_wide!$BF$137,BC$2),BC$3))/(BC$3-BC$2)),1),""))</f>
        <v/>
      </c>
      <c r="BD141" s="165">
        <f>IF(OR(BD$4=0,Data_wide!$BG$137=""),"",IFERROR(ROUND(IF(BD$4=1,1+9*(MIN(MAX(Data_wide!$BG$137,BD$2),BD$3)-BD$2)/(BD$3-BD$2),1+9*(BD$3-MIN(MAX(Data_wide!$BG$137,BD$2),BD$3))/(BD$3-BD$2)),1),""))</f>
        <v/>
      </c>
      <c r="BE141" s="165">
        <f>IF(OR(BE$4=0,Data_wide!$BH$137=""),"",IFERROR(ROUND(IF(BE$4=1,1+9*(MIN(MAX(Data_wide!$BH$137,BE$2),BE$3)-BE$2)/(BE$3-BE$2),1+9*(BE$3-MIN(MAX(Data_wide!$BH$137,BE$2),BE$3))/(BE$3-BE$2)),1),""))</f>
        <v/>
      </c>
      <c r="BF141" s="165">
        <f>IF(OR(BF$4=0,Data_wide!$BI$137=""),"",IFERROR(ROUND(IF(BF$4=1,1+9*(MIN(MAX(Data_wide!$BI$137,BF$2),BF$3)-BF$2)/(BF$3-BF$2),1+9*(BF$3-MIN(MAX(Data_wide!$BI$137,BF$2),BF$3))/(BF$3-BF$2)),1),""))</f>
        <v/>
      </c>
      <c r="BG141" s="165">
        <f>IF(OR(BG$4=0,Data_wide!$BJ$137=""),"",IFERROR(ROUND(IF(BG$4=1,1+9*(MIN(MAX(Data_wide!$BJ$137,BG$2),BG$3)-BG$2)/(BG$3-BG$2),1+9*(BG$3-MIN(MAX(Data_wide!$BJ$137,BG$2),BG$3))/(BG$3-BG$2)),1),""))</f>
        <v/>
      </c>
      <c r="BH141" s="165">
        <f>IF(OR(BH$4=0,Data_wide!$BK$137=""),"",IFERROR(ROUND(IF(BH$4=1,1+9*(MIN(MAX(Data_wide!$BK$137,BH$2),BH$3)-BH$2)/(BH$3-BH$2),1+9*(BH$3-MIN(MAX(Data_wide!$BK$137,BH$2),BH$3))/(BH$3-BH$2)),1),""))</f>
        <v/>
      </c>
      <c r="BI141" s="165">
        <f>IF(OR(BI$4=0,Data_wide!$BL$137=""),"",IFERROR(ROUND(IF(BI$4=1,1+9*(MIN(MAX(Data_wide!$BL$137,BI$2),BI$3)-BI$2)/(BI$3-BI$2),1+9*(BI$3-MIN(MAX(Data_wide!$BL$137,BI$2),BI$3))/(BI$3-BI$2)),1),""))</f>
        <v/>
      </c>
      <c r="BJ141" s="165">
        <f>IF(OR(BJ$4=0,Data_wide!$BM$137=""),"",IFERROR(ROUND(IF(BJ$4=1,1+9*(MIN(MAX(Data_wide!$BM$137,BJ$2),BJ$3)-BJ$2)/(BJ$3-BJ$2),1+9*(BJ$3-MIN(MAX(Data_wide!$BM$137,BJ$2),BJ$3))/(BJ$3-BJ$2)),1),""))</f>
        <v/>
      </c>
      <c r="BK141" s="165">
        <f>IF(OR(BK$4=0,Data_wide!$BN$137=""),"",IFERROR(ROUND(IF(BK$4=1,1+9*(MIN(MAX(Data_wide!$BN$137,BK$2),BK$3)-BK$2)/(BK$3-BK$2),1+9*(BK$3-MIN(MAX(Data_wide!$BN$137,BK$2),BK$3))/(BK$3-BK$2)),1),""))</f>
        <v/>
      </c>
      <c r="BL141" s="165">
        <f>IF(OR(BL$4=0,Data_wide!$BO$137=""),"",IFERROR(ROUND(IF(BL$4=1,1+9*(MIN(MAX(Data_wide!$BO$137,BL$2),BL$3)-BL$2)/(BL$3-BL$2),1+9*(BL$3-MIN(MAX(Data_wide!$BO$137,BL$2),BL$3))/(BL$3-BL$2)),1),""))</f>
        <v/>
      </c>
      <c r="BM141" s="165">
        <f>IF(OR(BM$4=0,Data_wide!$BP$137=""),"",IFERROR(ROUND(IF(BM$4=1,1+9*(MIN(MAX(Data_wide!$BP$137,BM$2),BM$3)-BM$2)/(BM$3-BM$2),1+9*(BM$3-MIN(MAX(Data_wide!$BP$137,BM$2),BM$3))/(BM$3-BM$2)),1),""))</f>
        <v/>
      </c>
      <c r="BN141" s="165">
        <f>IF(OR(BN$4=0,Data_wide!$BQ$137=""),"",IFERROR(ROUND(IF(BN$4=1,1+9*(MIN(MAX(Data_wide!$BQ$137,BN$2),BN$3)-BN$2)/(BN$3-BN$2),1+9*(BN$3-MIN(MAX(Data_wide!$BQ$137,BN$2),BN$3))/(BN$3-BN$2)),1),""))</f>
        <v/>
      </c>
      <c r="BO141" s="165">
        <f>IF(OR(BO$4=0,Data_wide!$BR$137=""),"",IFERROR(ROUND(IF(BO$4=1,1+9*(MIN(MAX(Data_wide!$BR$137,BO$2),BO$3)-BO$2)/(BO$3-BO$2),1+9*(BO$3-MIN(MAX(Data_wide!$BR$137,BO$2),BO$3))/(BO$3-BO$2)),1),""))</f>
        <v/>
      </c>
      <c r="BP141" s="165">
        <f>IF(OR(BP$4=0,Data_wide!$BS$137=""),"",IFERROR(ROUND(IF(BP$4=1,1+9*(MIN(MAX(Data_wide!$BS$137,BP$2),BP$3)-BP$2)/(BP$3-BP$2),1+9*(BP$3-MIN(MAX(Data_wide!$BS$137,BP$2),BP$3))/(BP$3-BP$2)),1),""))</f>
        <v/>
      </c>
      <c r="BQ141" s="165">
        <f>IF(OR(BQ$4=0,Data_wide!$BT$137=""),"",IFERROR(ROUND(IF(BQ$4=1,1+9*(MIN(MAX(Data_wide!$BT$137,BQ$2),BQ$3)-BQ$2)/(BQ$3-BQ$2),1+9*(BQ$3-MIN(MAX(Data_wide!$BT$137,BQ$2),BQ$3))/(BQ$3-BQ$2)),1),""))</f>
        <v/>
      </c>
      <c r="BR141" s="165">
        <f>IF(OR(BR$4=0,Data_wide!$BU$137=""),"",IFERROR(ROUND(IF(BR$4=1,1+9*(MIN(MAX(Data_wide!$BU$137,BR$2),BR$3)-BR$2)/(BR$3-BR$2),1+9*(BR$3-MIN(MAX(Data_wide!$BU$137,BR$2),BR$3))/(BR$3-BR$2)),1),""))</f>
        <v/>
      </c>
      <c r="BS141" s="165">
        <f>IF(OR(BS$4=0,Data_wide!$BV$137=""),"",IFERROR(ROUND(IF(BS$4=1,1+9*(MIN(MAX(Data_wide!$BV$137,BS$2),BS$3)-BS$2)/(BS$3-BS$2),1+9*(BS$3-MIN(MAX(Data_wide!$BV$137,BS$2),BS$3))/(BS$3-BS$2)),1),""))</f>
        <v/>
      </c>
      <c r="BT141" s="165">
        <f>IF(OR(BT$4=0,Data_wide!$BW$137=""),"",IFERROR(ROUND(IF(BT$4=1,1+9*(MIN(MAX(Data_wide!$BW$137,BT$2),BT$3)-BT$2)/(BT$3-BT$2),1+9*(BT$3-MIN(MAX(Data_wide!$BW$137,BT$2),BT$3))/(BT$3-BT$2)),1),""))</f>
        <v/>
      </c>
      <c r="BU141" s="165">
        <f>IF(OR(BU$4=0,Data_wide!$BX$137=""),"",IFERROR(ROUND(IF(BU$4=1,1+9*(MIN(MAX(Data_wide!$BX$137,BU$2),BU$3)-BU$2)/(BU$3-BU$2),1+9*(BU$3-MIN(MAX(Data_wide!$BX$137,BU$2),BU$3))/(BU$3-BU$2)),1),""))</f>
        <v/>
      </c>
      <c r="BV141" s="165">
        <f>IF(OR(BV$4=0,Data_wide!$BY$137=""),"",IFERROR(ROUND(IF(BV$4=1,1+9*(MIN(MAX(Data_wide!$BY$137,BV$2),BV$3)-BV$2)/(BV$3-BV$2),1+9*(BV$3-MIN(MAX(Data_wide!$BY$137,BV$2),BV$3))/(BV$3-BV$2)),1),""))</f>
        <v/>
      </c>
      <c r="BW141" s="165">
        <f>IF(OR(BW$4=0,Data_wide!$BZ$137=""),"",IFERROR(ROUND(IF(BW$4=1,1+9*(MIN(MAX(Data_wide!$BZ$137,BW$2),BW$3)-BW$2)/(BW$3-BW$2),1+9*(BW$3-MIN(MAX(Data_wide!$BZ$137,BW$2),BW$3))/(BW$3-BW$2)),1),""))</f>
        <v/>
      </c>
      <c r="BX141" s="165">
        <f>IF(OR(BX$4=0,Data_wide!$CA$137=""),"",IFERROR(ROUND(IF(BX$4=1,1+9*(MIN(MAX(Data_wide!$CA$137,BX$2),BX$3)-BX$2)/(BX$3-BX$2),1+9*(BX$3-MIN(MAX(Data_wide!$CA$137,BX$2),BX$3))/(BX$3-BX$2)),1),""))</f>
        <v/>
      </c>
      <c r="BY141" s="165">
        <f>IF(OR(BY$4=0,Data_wide!$CB$137=""),"",IFERROR(ROUND(IF(BY$4=1,1+9*(MIN(MAX(Data_wide!$CB$137,BY$2),BY$3)-BY$2)/(BY$3-BY$2),1+9*(BY$3-MIN(MAX(Data_wide!$CB$137,BY$2),BY$3))/(BY$3-BY$2)),1),""))</f>
        <v/>
      </c>
      <c r="BZ141" s="165">
        <f>IF(OR(BZ$4=0,Data_wide!$CC$137=""),"",IFERROR(ROUND(IF(BZ$4=1,1+9*(MIN(MAX(Data_wide!$CC$137,BZ$2),BZ$3)-BZ$2)/(BZ$3-BZ$2),1+9*(BZ$3-MIN(MAX(Data_wide!$CC$137,BZ$2),BZ$3))/(BZ$3-BZ$2)),1),""))</f>
        <v/>
      </c>
      <c r="CA141" s="165">
        <f>IF(OR(CA$4=0,Data_wide!$CD$137=""),"",IFERROR(ROUND(IF(CA$4=1,1+9*(MIN(MAX(Data_wide!$CD$137,CA$2),CA$3)-CA$2)/(CA$3-CA$2),1+9*(CA$3-MIN(MAX(Data_wide!$CD$137,CA$2),CA$3))/(CA$3-CA$2)),1),""))</f>
        <v/>
      </c>
      <c r="CB141" s="165">
        <f>IF(OR(CB$4=0,Data_wide!$CE$137=""),"",IFERROR(ROUND(IF(CB$4=1,1+9*(MIN(MAX(Data_wide!$CE$137,CB$2),CB$3)-CB$2)/(CB$3-CB$2),1+9*(CB$3-MIN(MAX(Data_wide!$CE$137,CB$2),CB$3))/(CB$3-CB$2)),1),""))</f>
        <v/>
      </c>
      <c r="CC141" s="165">
        <f>IF(OR(CC$4=0,Data_wide!$CF$137=""),"",IFERROR(ROUND(IF(CC$4=1,1+9*(MIN(MAX(Data_wide!$CF$137,CC$2),CC$3)-CC$2)/(CC$3-CC$2),1+9*(CC$3-MIN(MAX(Data_wide!$CF$137,CC$2),CC$3))/(CC$3-CC$2)),1),""))</f>
        <v/>
      </c>
      <c r="CD141" s="165">
        <f>IF(OR(CD$4=0,Data_wide!$CG$137=""),"",IFERROR(ROUND(IF(CD$4=1,1+9*(MIN(MAX(Data_wide!$CG$137,CD$2),CD$3)-CD$2)/(CD$3-CD$2),1+9*(CD$3-MIN(MAX(Data_wide!$CG$137,CD$2),CD$3))/(CD$3-CD$2)),1),""))</f>
        <v/>
      </c>
      <c r="CE141" s="165">
        <f>IF(OR(CE$4=0,Data_wide!$CH$137=""),"",IFERROR(ROUND(IF(CE$4=1,1+9*(MIN(MAX(Data_wide!$CH$137,CE$2),CE$3)-CE$2)/(CE$3-CE$2),1+9*(CE$3-MIN(MAX(Data_wide!$CH$137,CE$2),CE$3))/(CE$3-CE$2)),1),""))</f>
        <v/>
      </c>
      <c r="CF141" s="165">
        <f>IF(OR(CF$4=0,Data_wide!$CI$137=""),"",IFERROR(ROUND(IF(CF$4=1,1+9*(MIN(MAX(Data_wide!$CI$137,CF$2),CF$3)-CF$2)/(CF$3-CF$2),1+9*(CF$3-MIN(MAX(Data_wide!$CI$137,CF$2),CF$3))/(CF$3-CF$2)),1),""))</f>
        <v/>
      </c>
      <c r="CG141" s="165">
        <f>IF(OR(CG$4=0,Data_wide!$CJ$137=""),"",IFERROR(ROUND(IF(CG$4=1,1+9*(MIN(MAX(Data_wide!$CJ$137,CG$2),CG$3)-CG$2)/(CG$3-CG$2),1+9*(CG$3-MIN(MAX(Data_wide!$CJ$137,CG$2),CG$3))/(CG$3-CG$2)),1),""))</f>
        <v/>
      </c>
      <c r="CH141" s="165">
        <f>IF(OR(CH$4=0,Data_wide!$CK$137=""),"",IFERROR(ROUND(IF(CH$4=1,1+9*(MIN(MAX(Data_wide!$CK$137,CH$2),CH$3)-CH$2)/(CH$3-CH$2),1+9*(CH$3-MIN(MAX(Data_wide!$CK$137,CH$2),CH$3))/(CH$3-CH$2)),1),""))</f>
        <v/>
      </c>
      <c r="CI141" s="165">
        <f>IF(OR(CI$4=0,Data_wide!$CL$137=""),"",IFERROR(ROUND(IF(CI$4=1,1+9*(MIN(MAX(Data_wide!$CL$137,CI$2),CI$3)-CI$2)/(CI$3-CI$2),1+9*(CI$3-MIN(MAX(Data_wide!$CL$137,CI$2),CI$3))/(CI$3-CI$2)),1),""))</f>
        <v/>
      </c>
      <c r="CJ141" s="165">
        <f>IF(OR(CJ$4=0,Data_wide!$CM$137=""),"",IFERROR(ROUND(IF(CJ$4=1,1+9*(MIN(MAX(Data_wide!$CM$137,CJ$2),CJ$3)-CJ$2)/(CJ$3-CJ$2),1+9*(CJ$3-MIN(MAX(Data_wide!$CM$137,CJ$2),CJ$3))/(CJ$3-CJ$2)),1),""))</f>
        <v/>
      </c>
      <c r="CK141" s="165">
        <f>IF(OR(CK$4=0,Data_wide!$CN$137=""),"",IFERROR(ROUND(IF(CK$4=1,1+9*(MIN(MAX(Data_wide!$CN$137,CK$2),CK$3)-CK$2)/(CK$3-CK$2),1+9*(CK$3-MIN(MAX(Data_wide!$CN$137,CK$2),CK$3))/(CK$3-CK$2)),1),""))</f>
        <v/>
      </c>
      <c r="CL141" s="165">
        <f>IF(OR(CL$4=0,Data_wide!$CO$137=""),"",IFERROR(ROUND(IF(CL$4=1,1+9*(MIN(MAX(Data_wide!$CO$137,CL$2),CL$3)-CL$2)/(CL$3-CL$2),1+9*(CL$3-MIN(MAX(Data_wide!$CO$137,CL$2),CL$3))/(CL$3-CL$2)),1),""))</f>
        <v/>
      </c>
      <c r="CM141" s="165">
        <f>IF(OR(CM$4=0,Data_wide!$CP$137=""),"",IFERROR(ROUND(IF(CM$4=1,1+9*(MIN(MAX(Data_wide!$CP$137,CM$2),CM$3)-CM$2)/(CM$3-CM$2),1+9*(CM$3-MIN(MAX(Data_wide!$CP$137,CM$2),CM$3))/(CM$3-CM$2)),1),""))</f>
        <v/>
      </c>
      <c r="CN141" s="165">
        <f>IF(OR(CN$4=0,Data_wide!$CQ$137=""),"",IFERROR(ROUND(IF(CN$4=1,1+9*(MIN(MAX(Data_wide!$CQ$137,CN$2),CN$3)-CN$2)/(CN$3-CN$2),1+9*(CN$3-MIN(MAX(Data_wide!$CQ$137,CN$2),CN$3))/(CN$3-CN$2)),1),""))</f>
        <v/>
      </c>
      <c r="CO141" s="165">
        <f>IF(OR(CO$4=0,Data_wide!$CR$137=""),"",IFERROR(ROUND(IF(CO$4=1,1+9*(MIN(MAX(Data_wide!$CR$137,CO$2),CO$3)-CO$2)/(CO$3-CO$2),1+9*(CO$3-MIN(MAX(Data_wide!$CR$137,CO$2),CO$3))/(CO$3-CO$2)),1),""))</f>
        <v/>
      </c>
    </row>
    <row r="142" ht="14" customHeight="1">
      <c r="A142" s="161" t="inlineStr">
        <is>
          <t>NAM</t>
        </is>
      </c>
      <c r="B142" s="161" t="inlineStr">
        <is>
          <t>Namibia</t>
        </is>
      </c>
      <c r="C142" s="165">
        <f>IF(OR(C$4=0,Data_wide!$F$138=""),"",IFERROR(ROUND(IF(C$4=1,1+9*(MIN(MAX(Data_wide!$F$138,C$2),C$3)-C$2)/(C$3-C$2),1+9*(C$3-MIN(MAX(Data_wide!$F$138,C$2),C$3))/(C$3-C$2)),1),""))</f>
        <v/>
      </c>
      <c r="D142" s="165">
        <f>IF(OR(D$4=0,Data_wide!$G$138=""),"",IFERROR(ROUND(IF(D$4=1,1+9*(MIN(MAX(Data_wide!$G$138,D$2),D$3)-D$2)/(D$3-D$2),1+9*(D$3-MIN(MAX(Data_wide!$G$138,D$2),D$3))/(D$3-D$2)),1),""))</f>
        <v/>
      </c>
      <c r="E142" s="165">
        <f>IF(OR(E$4=0,Data_wide!$H$138=""),"",IFERROR(ROUND(IF(E$4=1,1+9*(MIN(MAX(Data_wide!$H$138,E$2),E$3)-E$2)/(E$3-E$2),1+9*(E$3-MIN(MAX(Data_wide!$H$138,E$2),E$3))/(E$3-E$2)),1),""))</f>
        <v/>
      </c>
      <c r="F142" s="165">
        <f>IF(OR(F$4=0,Data_wide!$I$138=""),"",IFERROR(ROUND(IF(F$4=1,1+9*(MIN(MAX(Data_wide!$I$138,F$2),F$3)-F$2)/(F$3-F$2),1+9*(F$3-MIN(MAX(Data_wide!$I$138,F$2),F$3))/(F$3-F$2)),1),""))</f>
        <v/>
      </c>
      <c r="G142" s="165">
        <f>IF(OR(G$4=0,Data_wide!$J$138=""),"",IFERROR(ROUND(IF(G$4=1,1+9*(MIN(MAX(Data_wide!$J$138,G$2),G$3)-G$2)/(G$3-G$2),1+9*(G$3-MIN(MAX(Data_wide!$J$138,G$2),G$3))/(G$3-G$2)),1),""))</f>
        <v/>
      </c>
      <c r="H142" s="165">
        <f>IF(OR(H$4=0,Data_wide!$K$138=""),"",IFERROR(ROUND(IF(H$4=1,1+9*(MIN(MAX(Data_wide!$K$138,H$2),H$3)-H$2)/(H$3-H$2),1+9*(H$3-MIN(MAX(Data_wide!$K$138,H$2),H$3))/(H$3-H$2)),1),""))</f>
        <v/>
      </c>
      <c r="I142" s="165">
        <f>IF(OR(I$4=0,Data_wide!$L$138=""),"",IFERROR(ROUND(IF(I$4=1,1+9*(MIN(MAX(Data_wide!$L$138,I$2),I$3)-I$2)/(I$3-I$2),1+9*(I$3-MIN(MAX(Data_wide!$L$138,I$2),I$3))/(I$3-I$2)),1),""))</f>
        <v/>
      </c>
      <c r="J142" s="165">
        <f>IF(OR(J$4=0,Data_wide!$M$138=""),"",IFERROR(ROUND(IF(J$4=1,1+9*(MIN(MAX(Data_wide!$M$138,J$2),J$3)-J$2)/(J$3-J$2),1+9*(J$3-MIN(MAX(Data_wide!$M$138,J$2),J$3))/(J$3-J$2)),1),""))</f>
        <v/>
      </c>
      <c r="K142" s="165">
        <f>IF(OR(K$4=0,Data_wide!$N$138=""),"",IFERROR(ROUND(IF(K$4=1,1+9*(MIN(MAX(Data_wide!$N$138,K$2),K$3)-K$2)/(K$3-K$2),1+9*(K$3-MIN(MAX(Data_wide!$N$138,K$2),K$3))/(K$3-K$2)),1),""))</f>
        <v/>
      </c>
      <c r="L142" s="165">
        <f>IF(OR(L$4=0,Data_wide!$O$138=""),"",IFERROR(ROUND(IF(L$4=1,1+9*(MIN(MAX(Data_wide!$O$138,L$2),L$3)-L$2)/(L$3-L$2),1+9*(L$3-MIN(MAX(Data_wide!$O$138,L$2),L$3))/(L$3-L$2)),1),""))</f>
        <v/>
      </c>
      <c r="M142" s="165">
        <f>IF(OR(M$4=0,Data_wide!$P$138=""),"",IFERROR(ROUND(IF(M$4=1,1+9*(MIN(MAX(Data_wide!$P$138,M$2),M$3)-M$2)/(M$3-M$2),1+9*(M$3-MIN(MAX(Data_wide!$P$138,M$2),M$3))/(M$3-M$2)),1),""))</f>
        <v/>
      </c>
      <c r="N142" s="165">
        <f>IF(OR(N$4=0,Data_wide!$Q$138=""),"",IFERROR(ROUND(IF(N$4=1,1+9*(MIN(MAX(Data_wide!$Q$138,N$2),N$3)-N$2)/(N$3-N$2),1+9*(N$3-MIN(MAX(Data_wide!$Q$138,N$2),N$3))/(N$3-N$2)),1),""))</f>
        <v/>
      </c>
      <c r="O142" s="165">
        <f>IF(OR(O$4=0,Data_wide!$R$138=""),"",IFERROR(ROUND(IF(O$4=1,1+9*(MIN(MAX(Data_wide!$R$138,O$2),O$3)-O$2)/(O$3-O$2),1+9*(O$3-MIN(MAX(Data_wide!$R$138,O$2),O$3))/(O$3-O$2)),1),""))</f>
        <v/>
      </c>
      <c r="P142" s="165">
        <f>IF(OR(P$4=0,Data_wide!$S$138=""),"",IFERROR(ROUND(IF(P$4=1,1+9*(MIN(MAX(Data_wide!$S$138,P$2),P$3)-P$2)/(P$3-P$2),1+9*(P$3-MIN(MAX(Data_wide!$S$138,P$2),P$3))/(P$3-P$2)),1),""))</f>
        <v/>
      </c>
      <c r="Q142" s="165">
        <f>IF(OR(Q$4=0,Data_wide!$T$138=""),"",IFERROR(ROUND(IF(Q$4=1,1+9*(MIN(MAX(Data_wide!$T$138,Q$2),Q$3)-Q$2)/(Q$3-Q$2),1+9*(Q$3-MIN(MAX(Data_wide!$T$138,Q$2),Q$3))/(Q$3-Q$2)),1),""))</f>
        <v/>
      </c>
      <c r="R142" s="165">
        <f>IF(OR(R$4=0,Data_wide!$U$138=""),"",IFERROR(ROUND(IF(R$4=1,1+9*(MIN(MAX(Data_wide!$U$138,R$2),R$3)-R$2)/(R$3-R$2),1+9*(R$3-MIN(MAX(Data_wide!$U$138,R$2),R$3))/(R$3-R$2)),1),""))</f>
        <v/>
      </c>
      <c r="S142" s="165">
        <f>IF(OR(S$4=0,Data_wide!$V$138=""),"",IFERROR(ROUND(IF(S$4=1,1+9*(MIN(MAX(Data_wide!$V$138,S$2),S$3)-S$2)/(S$3-S$2),1+9*(S$3-MIN(MAX(Data_wide!$V$138,S$2),S$3))/(S$3-S$2)),1),""))</f>
        <v/>
      </c>
      <c r="T142" s="165">
        <f>IF(OR(T$4=0,Data_wide!$W$138=""),"",IFERROR(ROUND(IF(T$4=1,1+9*(MIN(MAX(Data_wide!$W$138,T$2),T$3)-T$2)/(T$3-T$2),1+9*(T$3-MIN(MAX(Data_wide!$W$138,T$2),T$3))/(T$3-T$2)),1),""))</f>
        <v/>
      </c>
      <c r="U142" s="165">
        <f>IF(OR(U$4=0,Data_wide!$X$138=""),"",IFERROR(ROUND(IF(U$4=1,1+9*(MIN(MAX(Data_wide!$X$138,U$2),U$3)-U$2)/(U$3-U$2),1+9*(U$3-MIN(MAX(Data_wide!$X$138,U$2),U$3))/(U$3-U$2)),1),""))</f>
        <v/>
      </c>
      <c r="V142" s="165">
        <f>IF(OR(V$4=0,Data_wide!$Y$138=""),"",IFERROR(ROUND(IF(V$4=1,1+9*(MIN(MAX(Data_wide!$Y$138,V$2),V$3)-V$2)/(V$3-V$2),1+9*(V$3-MIN(MAX(Data_wide!$Y$138,V$2),V$3))/(V$3-V$2)),1),""))</f>
        <v/>
      </c>
      <c r="W142" s="165">
        <f>IF(OR(W$4=0,Data_wide!$Z$138=""),"",IFERROR(ROUND(IF(W$4=1,1+9*(MIN(MAX(Data_wide!$Z$138,W$2),W$3)-W$2)/(W$3-W$2),1+9*(W$3-MIN(MAX(Data_wide!$Z$138,W$2),W$3))/(W$3-W$2)),1),""))</f>
        <v/>
      </c>
      <c r="X142" s="165">
        <f>IF(OR(X$4=0,Data_wide!$AA$138=""),"",IFERROR(ROUND(IF(X$4=1,1+9*(MIN(MAX(Data_wide!$AA$138,X$2),X$3)-X$2)/(X$3-X$2),1+9*(X$3-MIN(MAX(Data_wide!$AA$138,X$2),X$3))/(X$3-X$2)),1),""))</f>
        <v/>
      </c>
      <c r="Y142" s="165">
        <f>IF(OR(Y$4=0,Data_wide!$AB$138=""),"",IFERROR(ROUND(IF(Y$4=1,1+9*(MIN(MAX(Data_wide!$AB$138,Y$2),Y$3)-Y$2)/(Y$3-Y$2),1+9*(Y$3-MIN(MAX(Data_wide!$AB$138,Y$2),Y$3))/(Y$3-Y$2)),1),""))</f>
        <v/>
      </c>
      <c r="Z142" s="165">
        <f>IF(OR(Z$4=0,Data_wide!$AC$138=""),"",IFERROR(ROUND(IF(Z$4=1,1+9*(MIN(MAX(Data_wide!$AC$138,Z$2),Z$3)-Z$2)/(Z$3-Z$2),1+9*(Z$3-MIN(MAX(Data_wide!$AC$138,Z$2),Z$3))/(Z$3-Z$2)),1),""))</f>
        <v/>
      </c>
      <c r="AA142" s="165">
        <f>IF(OR(AA$4=0,Data_wide!$AD$138=""),"",IFERROR(ROUND(IF(AA$4=1,1+9*(MIN(MAX(Data_wide!$AD$138,AA$2),AA$3)-AA$2)/(AA$3-AA$2),1+9*(AA$3-MIN(MAX(Data_wide!$AD$138,AA$2),AA$3))/(AA$3-AA$2)),1),""))</f>
        <v/>
      </c>
      <c r="AB142" s="165">
        <f>IF(OR(AB$4=0,Data_wide!$AE$138=""),"",IFERROR(ROUND(IF(AB$4=1,1+9*(MIN(MAX(Data_wide!$AE$138,AB$2),AB$3)-AB$2)/(AB$3-AB$2),1+9*(AB$3-MIN(MAX(Data_wide!$AE$138,AB$2),AB$3))/(AB$3-AB$2)),1),""))</f>
        <v/>
      </c>
      <c r="AC142" s="165">
        <f>IF(OR(AC$4=0,Data_wide!$AF$138=""),"",IFERROR(ROUND(IF(AC$4=1,1+9*(MIN(MAX(Data_wide!$AF$138,AC$2),AC$3)-AC$2)/(AC$3-AC$2),1+9*(AC$3-MIN(MAX(Data_wide!$AF$138,AC$2),AC$3))/(AC$3-AC$2)),1),""))</f>
        <v/>
      </c>
      <c r="AD142" s="165">
        <f>IF(OR(AD$4=0,Data_wide!$AG$138=""),"",IFERROR(ROUND(IF(AD$4=1,1+9*(MIN(MAX(Data_wide!$AG$138,AD$2),AD$3)-AD$2)/(AD$3-AD$2),1+9*(AD$3-MIN(MAX(Data_wide!$AG$138,AD$2),AD$3))/(AD$3-AD$2)),1),""))</f>
        <v/>
      </c>
      <c r="AE142" s="165">
        <f>IF(OR(AE$4=0,Data_wide!$AH$138=""),"",IFERROR(ROUND(IF(AE$4=1,1+9*(MIN(MAX(Data_wide!$AH$138,AE$2),AE$3)-AE$2)/(AE$3-AE$2),1+9*(AE$3-MIN(MAX(Data_wide!$AH$138,AE$2),AE$3))/(AE$3-AE$2)),1),""))</f>
        <v/>
      </c>
      <c r="AF142" s="165">
        <f>IF(OR(AF$4=0,Data_wide!$AI$138=""),"",IFERROR(ROUND(IF(AF$4=1,1+9*(MIN(MAX(Data_wide!$AI$138,AF$2),AF$3)-AF$2)/(AF$3-AF$2),1+9*(AF$3-MIN(MAX(Data_wide!$AI$138,AF$2),AF$3))/(AF$3-AF$2)),1),""))</f>
        <v/>
      </c>
      <c r="AG142" s="165">
        <f>IF(OR(AG$4=0,Data_wide!$AJ$138=""),"",IFERROR(ROUND(IF(AG$4=1,1+9*(MIN(MAX(Data_wide!$AJ$138,AG$2),AG$3)-AG$2)/(AG$3-AG$2),1+9*(AG$3-MIN(MAX(Data_wide!$AJ$138,AG$2),AG$3))/(AG$3-AG$2)),1),""))</f>
        <v/>
      </c>
      <c r="AH142" s="165">
        <f>IF(OR(AH$4=0,Data_wide!$AK$138=""),"",IFERROR(ROUND(IF(AH$4=1,1+9*(MIN(MAX(Data_wide!$AK$138,AH$2),AH$3)-AH$2)/(AH$3-AH$2),1+9*(AH$3-MIN(MAX(Data_wide!$AK$138,AH$2),AH$3))/(AH$3-AH$2)),1),""))</f>
        <v/>
      </c>
      <c r="AI142" s="165">
        <f>IF(OR(AI$4=0,Data_wide!$AL$138=""),"",IFERROR(ROUND(IF(AI$4=1,1+9*(MIN(MAX(Data_wide!$AL$138,AI$2),AI$3)-AI$2)/(AI$3-AI$2),1+9*(AI$3-MIN(MAX(Data_wide!$AL$138,AI$2),AI$3))/(AI$3-AI$2)),1),""))</f>
        <v/>
      </c>
      <c r="AJ142" s="165">
        <f>IF(OR(AJ$4=0,Data_wide!$AM$138=""),"",IFERROR(ROUND(IF(AJ$4=1,1+9*(MIN(MAX(Data_wide!$AM$138,AJ$2),AJ$3)-AJ$2)/(AJ$3-AJ$2),1+9*(AJ$3-MIN(MAX(Data_wide!$AM$138,AJ$2),AJ$3))/(AJ$3-AJ$2)),1),""))</f>
        <v/>
      </c>
      <c r="AK142" s="165">
        <f>IF(OR(AK$4=0,Data_wide!$AN$138=""),"",IFERROR(ROUND(IF(AK$4=1,1+9*(MIN(MAX(Data_wide!$AN$138,AK$2),AK$3)-AK$2)/(AK$3-AK$2),1+9*(AK$3-MIN(MAX(Data_wide!$AN$138,AK$2),AK$3))/(AK$3-AK$2)),1),""))</f>
        <v/>
      </c>
      <c r="AL142" s="165">
        <f>IF(OR(AL$4=0,Data_wide!$AO$138=""),"",IFERROR(ROUND(IF(AL$4=1,1+9*(MIN(MAX(Data_wide!$AO$138,AL$2),AL$3)-AL$2)/(AL$3-AL$2),1+9*(AL$3-MIN(MAX(Data_wide!$AO$138,AL$2),AL$3))/(AL$3-AL$2)),1),""))</f>
        <v/>
      </c>
      <c r="AM142" s="165">
        <f>IF(OR(AM$4=0,Data_wide!$AP$138=""),"",IFERROR(ROUND(IF(AM$4=1,1+9*(MIN(MAX(Data_wide!$AP$138,AM$2),AM$3)-AM$2)/(AM$3-AM$2),1+9*(AM$3-MIN(MAX(Data_wide!$AP$138,AM$2),AM$3))/(AM$3-AM$2)),1),""))</f>
        <v/>
      </c>
      <c r="AN142" s="165">
        <f>IF(OR(AN$4=0,Data_wide!$AQ$138=""),"",IFERROR(ROUND(IF(AN$4=1,1+9*(MIN(MAX(Data_wide!$AQ$138,AN$2),AN$3)-AN$2)/(AN$3-AN$2),1+9*(AN$3-MIN(MAX(Data_wide!$AQ$138,AN$2),AN$3))/(AN$3-AN$2)),1),""))</f>
        <v/>
      </c>
      <c r="AO142" s="165">
        <f>IF(OR(AO$4=0,Data_wide!$AR$138=""),"",IFERROR(ROUND(IF(AO$4=1,1+9*(MIN(MAX(Data_wide!$AR$138,AO$2),AO$3)-AO$2)/(AO$3-AO$2),1+9*(AO$3-MIN(MAX(Data_wide!$AR$138,AO$2),AO$3))/(AO$3-AO$2)),1),""))</f>
        <v/>
      </c>
      <c r="AP142" s="165">
        <f>IF(OR(AP$4=0,Data_wide!$AS$138=""),"",IFERROR(ROUND(IF(AP$4=1,1+9*(MIN(MAX(Data_wide!$AS$138,AP$2),AP$3)-AP$2)/(AP$3-AP$2),1+9*(AP$3-MIN(MAX(Data_wide!$AS$138,AP$2),AP$3))/(AP$3-AP$2)),1),""))</f>
        <v/>
      </c>
      <c r="AQ142" s="165">
        <f>IF(OR(AQ$4=0,Data_wide!$AT$138=""),"",IFERROR(ROUND(IF(AQ$4=1,1+9*(MIN(MAX(Data_wide!$AT$138,AQ$2),AQ$3)-AQ$2)/(AQ$3-AQ$2),1+9*(AQ$3-MIN(MAX(Data_wide!$AT$138,AQ$2),AQ$3))/(AQ$3-AQ$2)),1),""))</f>
        <v/>
      </c>
      <c r="AR142" s="165">
        <f>IF(OR(AR$4=0,Data_wide!$AU$138=""),"",IFERROR(ROUND(IF(AR$4=1,1+9*(MIN(MAX(Data_wide!$AU$138,AR$2),AR$3)-AR$2)/(AR$3-AR$2),1+9*(AR$3-MIN(MAX(Data_wide!$AU$138,AR$2),AR$3))/(AR$3-AR$2)),1),""))</f>
        <v/>
      </c>
      <c r="AS142" s="165">
        <f>IF(OR(AS$4=0,Data_wide!$AV$138=""),"",IFERROR(ROUND(IF(AS$4=1,1+9*(MIN(MAX(Data_wide!$AV$138,AS$2),AS$3)-AS$2)/(AS$3-AS$2),1+9*(AS$3-MIN(MAX(Data_wide!$AV$138,AS$2),AS$3))/(AS$3-AS$2)),1),""))</f>
        <v/>
      </c>
      <c r="AT142" s="165">
        <f>IF(OR(AT$4=0,Data_wide!$AW$138=""),"",IFERROR(ROUND(IF(AT$4=1,1+9*(MIN(MAX(Data_wide!$AW$138,AT$2),AT$3)-AT$2)/(AT$3-AT$2),1+9*(AT$3-MIN(MAX(Data_wide!$AW$138,AT$2),AT$3))/(AT$3-AT$2)),1),""))</f>
        <v/>
      </c>
      <c r="AU142" s="165">
        <f>IF(OR(AU$4=0,Data_wide!$AX$138=""),"",IFERROR(ROUND(IF(AU$4=1,1+9*(MIN(MAX(Data_wide!$AX$138,AU$2),AU$3)-AU$2)/(AU$3-AU$2),1+9*(AU$3-MIN(MAX(Data_wide!$AX$138,AU$2),AU$3))/(AU$3-AU$2)),1),""))</f>
        <v/>
      </c>
      <c r="AV142" s="165">
        <f>IF(OR(AV$4=0,Data_wide!$AY$138=""),"",IFERROR(ROUND(IF(AV$4=1,1+9*(MIN(MAX(Data_wide!$AY$138,AV$2),AV$3)-AV$2)/(AV$3-AV$2),1+9*(AV$3-MIN(MAX(Data_wide!$AY$138,AV$2),AV$3))/(AV$3-AV$2)),1),""))</f>
        <v/>
      </c>
      <c r="AW142" s="165">
        <f>IF(OR(AW$4=0,Data_wide!$AZ$138=""),"",IFERROR(ROUND(IF(AW$4=1,1+9*(MIN(MAX(Data_wide!$AZ$138,AW$2),AW$3)-AW$2)/(AW$3-AW$2),1+9*(AW$3-MIN(MAX(Data_wide!$AZ$138,AW$2),AW$3))/(AW$3-AW$2)),1),""))</f>
        <v/>
      </c>
      <c r="AX142" s="165">
        <f>IF(OR(AX$4=0,Data_wide!$BA$138=""),"",IFERROR(ROUND(IF(AX$4=1,1+9*(MIN(MAX(Data_wide!$BA$138,AX$2),AX$3)-AX$2)/(AX$3-AX$2),1+9*(AX$3-MIN(MAX(Data_wide!$BA$138,AX$2),AX$3))/(AX$3-AX$2)),1),""))</f>
        <v/>
      </c>
      <c r="AY142" s="165">
        <f>IF(OR(AY$4=0,Data_wide!$BB$138=""),"",IFERROR(ROUND(IF(AY$4=1,1+9*(MIN(MAX(Data_wide!$BB$138,AY$2),AY$3)-AY$2)/(AY$3-AY$2),1+9*(AY$3-MIN(MAX(Data_wide!$BB$138,AY$2),AY$3))/(AY$3-AY$2)),1),""))</f>
        <v/>
      </c>
      <c r="AZ142" s="165">
        <f>IF(OR(AZ$4=0,Data_wide!$BC$138=""),"",IFERROR(ROUND(IF(AZ$4=1,1+9*(MIN(MAX(Data_wide!$BC$138,AZ$2),AZ$3)-AZ$2)/(AZ$3-AZ$2),1+9*(AZ$3-MIN(MAX(Data_wide!$BC$138,AZ$2),AZ$3))/(AZ$3-AZ$2)),1),""))</f>
        <v/>
      </c>
      <c r="BA142" s="165">
        <f>IF(OR(BA$4=0,Data_wide!$BD$138=""),"",IFERROR(ROUND(IF(BA$4=1,1+9*(MIN(MAX(Data_wide!$BD$138,BA$2),BA$3)-BA$2)/(BA$3-BA$2),1+9*(BA$3-MIN(MAX(Data_wide!$BD$138,BA$2),BA$3))/(BA$3-BA$2)),1),""))</f>
        <v/>
      </c>
      <c r="BB142" s="165">
        <f>IF(OR(BB$4=0,Data_wide!$BE$138=""),"",IFERROR(ROUND(IF(BB$4=1,1+9*(MIN(MAX(Data_wide!$BE$138,BB$2),BB$3)-BB$2)/(BB$3-BB$2),1+9*(BB$3-MIN(MAX(Data_wide!$BE$138,BB$2),BB$3))/(BB$3-BB$2)),1),""))</f>
        <v/>
      </c>
      <c r="BC142" s="165">
        <f>IF(OR(BC$4=0,Data_wide!$BF$138=""),"",IFERROR(ROUND(IF(BC$4=1,1+9*(MIN(MAX(Data_wide!$BF$138,BC$2),BC$3)-BC$2)/(BC$3-BC$2),1+9*(BC$3-MIN(MAX(Data_wide!$BF$138,BC$2),BC$3))/(BC$3-BC$2)),1),""))</f>
        <v/>
      </c>
      <c r="BD142" s="165">
        <f>IF(OR(BD$4=0,Data_wide!$BG$138=""),"",IFERROR(ROUND(IF(BD$4=1,1+9*(MIN(MAX(Data_wide!$BG$138,BD$2),BD$3)-BD$2)/(BD$3-BD$2),1+9*(BD$3-MIN(MAX(Data_wide!$BG$138,BD$2),BD$3))/(BD$3-BD$2)),1),""))</f>
        <v/>
      </c>
      <c r="BE142" s="165">
        <f>IF(OR(BE$4=0,Data_wide!$BH$138=""),"",IFERROR(ROUND(IF(BE$4=1,1+9*(MIN(MAX(Data_wide!$BH$138,BE$2),BE$3)-BE$2)/(BE$3-BE$2),1+9*(BE$3-MIN(MAX(Data_wide!$BH$138,BE$2),BE$3))/(BE$3-BE$2)),1),""))</f>
        <v/>
      </c>
      <c r="BF142" s="165">
        <f>IF(OR(BF$4=0,Data_wide!$BI$138=""),"",IFERROR(ROUND(IF(BF$4=1,1+9*(MIN(MAX(Data_wide!$BI$138,BF$2),BF$3)-BF$2)/(BF$3-BF$2),1+9*(BF$3-MIN(MAX(Data_wide!$BI$138,BF$2),BF$3))/(BF$3-BF$2)),1),""))</f>
        <v/>
      </c>
      <c r="BG142" s="165">
        <f>IF(OR(BG$4=0,Data_wide!$BJ$138=""),"",IFERROR(ROUND(IF(BG$4=1,1+9*(MIN(MAX(Data_wide!$BJ$138,BG$2),BG$3)-BG$2)/(BG$3-BG$2),1+9*(BG$3-MIN(MAX(Data_wide!$BJ$138,BG$2),BG$3))/(BG$3-BG$2)),1),""))</f>
        <v/>
      </c>
      <c r="BH142" s="165">
        <f>IF(OR(BH$4=0,Data_wide!$BK$138=""),"",IFERROR(ROUND(IF(BH$4=1,1+9*(MIN(MAX(Data_wide!$BK$138,BH$2),BH$3)-BH$2)/(BH$3-BH$2),1+9*(BH$3-MIN(MAX(Data_wide!$BK$138,BH$2),BH$3))/(BH$3-BH$2)),1),""))</f>
        <v/>
      </c>
      <c r="BI142" s="165">
        <f>IF(OR(BI$4=0,Data_wide!$BL$138=""),"",IFERROR(ROUND(IF(BI$4=1,1+9*(MIN(MAX(Data_wide!$BL$138,BI$2),BI$3)-BI$2)/(BI$3-BI$2),1+9*(BI$3-MIN(MAX(Data_wide!$BL$138,BI$2),BI$3))/(BI$3-BI$2)),1),""))</f>
        <v/>
      </c>
      <c r="BJ142" s="165">
        <f>IF(OR(BJ$4=0,Data_wide!$BM$138=""),"",IFERROR(ROUND(IF(BJ$4=1,1+9*(MIN(MAX(Data_wide!$BM$138,BJ$2),BJ$3)-BJ$2)/(BJ$3-BJ$2),1+9*(BJ$3-MIN(MAX(Data_wide!$BM$138,BJ$2),BJ$3))/(BJ$3-BJ$2)),1),""))</f>
        <v/>
      </c>
      <c r="BK142" s="165">
        <f>IF(OR(BK$4=0,Data_wide!$BN$138=""),"",IFERROR(ROUND(IF(BK$4=1,1+9*(MIN(MAX(Data_wide!$BN$138,BK$2),BK$3)-BK$2)/(BK$3-BK$2),1+9*(BK$3-MIN(MAX(Data_wide!$BN$138,BK$2),BK$3))/(BK$3-BK$2)),1),""))</f>
        <v/>
      </c>
      <c r="BL142" s="165">
        <f>IF(OR(BL$4=0,Data_wide!$BO$138=""),"",IFERROR(ROUND(IF(BL$4=1,1+9*(MIN(MAX(Data_wide!$BO$138,BL$2),BL$3)-BL$2)/(BL$3-BL$2),1+9*(BL$3-MIN(MAX(Data_wide!$BO$138,BL$2),BL$3))/(BL$3-BL$2)),1),""))</f>
        <v/>
      </c>
      <c r="BM142" s="165">
        <f>IF(OR(BM$4=0,Data_wide!$BP$138=""),"",IFERROR(ROUND(IF(BM$4=1,1+9*(MIN(MAX(Data_wide!$BP$138,BM$2),BM$3)-BM$2)/(BM$3-BM$2),1+9*(BM$3-MIN(MAX(Data_wide!$BP$138,BM$2),BM$3))/(BM$3-BM$2)),1),""))</f>
        <v/>
      </c>
      <c r="BN142" s="165">
        <f>IF(OR(BN$4=0,Data_wide!$BQ$138=""),"",IFERROR(ROUND(IF(BN$4=1,1+9*(MIN(MAX(Data_wide!$BQ$138,BN$2),BN$3)-BN$2)/(BN$3-BN$2),1+9*(BN$3-MIN(MAX(Data_wide!$BQ$138,BN$2),BN$3))/(BN$3-BN$2)),1),""))</f>
        <v/>
      </c>
      <c r="BO142" s="165">
        <f>IF(OR(BO$4=0,Data_wide!$BR$138=""),"",IFERROR(ROUND(IF(BO$4=1,1+9*(MIN(MAX(Data_wide!$BR$138,BO$2),BO$3)-BO$2)/(BO$3-BO$2),1+9*(BO$3-MIN(MAX(Data_wide!$BR$138,BO$2),BO$3))/(BO$3-BO$2)),1),""))</f>
        <v/>
      </c>
      <c r="BP142" s="165">
        <f>IF(OR(BP$4=0,Data_wide!$BS$138=""),"",IFERROR(ROUND(IF(BP$4=1,1+9*(MIN(MAX(Data_wide!$BS$138,BP$2),BP$3)-BP$2)/(BP$3-BP$2),1+9*(BP$3-MIN(MAX(Data_wide!$BS$138,BP$2),BP$3))/(BP$3-BP$2)),1),""))</f>
        <v/>
      </c>
      <c r="BQ142" s="165">
        <f>IF(OR(BQ$4=0,Data_wide!$BT$138=""),"",IFERROR(ROUND(IF(BQ$4=1,1+9*(MIN(MAX(Data_wide!$BT$138,BQ$2),BQ$3)-BQ$2)/(BQ$3-BQ$2),1+9*(BQ$3-MIN(MAX(Data_wide!$BT$138,BQ$2),BQ$3))/(BQ$3-BQ$2)),1),""))</f>
        <v/>
      </c>
      <c r="BR142" s="165">
        <f>IF(OR(BR$4=0,Data_wide!$BU$138=""),"",IFERROR(ROUND(IF(BR$4=1,1+9*(MIN(MAX(Data_wide!$BU$138,BR$2),BR$3)-BR$2)/(BR$3-BR$2),1+9*(BR$3-MIN(MAX(Data_wide!$BU$138,BR$2),BR$3))/(BR$3-BR$2)),1),""))</f>
        <v/>
      </c>
      <c r="BS142" s="165">
        <f>IF(OR(BS$4=0,Data_wide!$BV$138=""),"",IFERROR(ROUND(IF(BS$4=1,1+9*(MIN(MAX(Data_wide!$BV$138,BS$2),BS$3)-BS$2)/(BS$3-BS$2),1+9*(BS$3-MIN(MAX(Data_wide!$BV$138,BS$2),BS$3))/(BS$3-BS$2)),1),""))</f>
        <v/>
      </c>
      <c r="BT142" s="165">
        <f>IF(OR(BT$4=0,Data_wide!$BW$138=""),"",IFERROR(ROUND(IF(BT$4=1,1+9*(MIN(MAX(Data_wide!$BW$138,BT$2),BT$3)-BT$2)/(BT$3-BT$2),1+9*(BT$3-MIN(MAX(Data_wide!$BW$138,BT$2),BT$3))/(BT$3-BT$2)),1),""))</f>
        <v/>
      </c>
      <c r="BU142" s="165">
        <f>IF(OR(BU$4=0,Data_wide!$BX$138=""),"",IFERROR(ROUND(IF(BU$4=1,1+9*(MIN(MAX(Data_wide!$BX$138,BU$2),BU$3)-BU$2)/(BU$3-BU$2),1+9*(BU$3-MIN(MAX(Data_wide!$BX$138,BU$2),BU$3))/(BU$3-BU$2)),1),""))</f>
        <v/>
      </c>
      <c r="BV142" s="165">
        <f>IF(OR(BV$4=0,Data_wide!$BY$138=""),"",IFERROR(ROUND(IF(BV$4=1,1+9*(MIN(MAX(Data_wide!$BY$138,BV$2),BV$3)-BV$2)/(BV$3-BV$2),1+9*(BV$3-MIN(MAX(Data_wide!$BY$138,BV$2),BV$3))/(BV$3-BV$2)),1),""))</f>
        <v/>
      </c>
      <c r="BW142" s="165">
        <f>IF(OR(BW$4=0,Data_wide!$BZ$138=""),"",IFERROR(ROUND(IF(BW$4=1,1+9*(MIN(MAX(Data_wide!$BZ$138,BW$2),BW$3)-BW$2)/(BW$3-BW$2),1+9*(BW$3-MIN(MAX(Data_wide!$BZ$138,BW$2),BW$3))/(BW$3-BW$2)),1),""))</f>
        <v/>
      </c>
      <c r="BX142" s="165">
        <f>IF(OR(BX$4=0,Data_wide!$CA$138=""),"",IFERROR(ROUND(IF(BX$4=1,1+9*(MIN(MAX(Data_wide!$CA$138,BX$2),BX$3)-BX$2)/(BX$3-BX$2),1+9*(BX$3-MIN(MAX(Data_wide!$CA$138,BX$2),BX$3))/(BX$3-BX$2)),1),""))</f>
        <v/>
      </c>
      <c r="BY142" s="165">
        <f>IF(OR(BY$4=0,Data_wide!$CB$138=""),"",IFERROR(ROUND(IF(BY$4=1,1+9*(MIN(MAX(Data_wide!$CB$138,BY$2),BY$3)-BY$2)/(BY$3-BY$2),1+9*(BY$3-MIN(MAX(Data_wide!$CB$138,BY$2),BY$3))/(BY$3-BY$2)),1),""))</f>
        <v/>
      </c>
      <c r="BZ142" s="165">
        <f>IF(OR(BZ$4=0,Data_wide!$CC$138=""),"",IFERROR(ROUND(IF(BZ$4=1,1+9*(MIN(MAX(Data_wide!$CC$138,BZ$2),BZ$3)-BZ$2)/(BZ$3-BZ$2),1+9*(BZ$3-MIN(MAX(Data_wide!$CC$138,BZ$2),BZ$3))/(BZ$3-BZ$2)),1),""))</f>
        <v/>
      </c>
      <c r="CA142" s="165">
        <f>IF(OR(CA$4=0,Data_wide!$CD$138=""),"",IFERROR(ROUND(IF(CA$4=1,1+9*(MIN(MAX(Data_wide!$CD$138,CA$2),CA$3)-CA$2)/(CA$3-CA$2),1+9*(CA$3-MIN(MAX(Data_wide!$CD$138,CA$2),CA$3))/(CA$3-CA$2)),1),""))</f>
        <v/>
      </c>
      <c r="CB142" s="165">
        <f>IF(OR(CB$4=0,Data_wide!$CE$138=""),"",IFERROR(ROUND(IF(CB$4=1,1+9*(MIN(MAX(Data_wide!$CE$138,CB$2),CB$3)-CB$2)/(CB$3-CB$2),1+9*(CB$3-MIN(MAX(Data_wide!$CE$138,CB$2),CB$3))/(CB$3-CB$2)),1),""))</f>
        <v/>
      </c>
      <c r="CC142" s="165">
        <f>IF(OR(CC$4=0,Data_wide!$CF$138=""),"",IFERROR(ROUND(IF(CC$4=1,1+9*(MIN(MAX(Data_wide!$CF$138,CC$2),CC$3)-CC$2)/(CC$3-CC$2),1+9*(CC$3-MIN(MAX(Data_wide!$CF$138,CC$2),CC$3))/(CC$3-CC$2)),1),""))</f>
        <v/>
      </c>
      <c r="CD142" s="165">
        <f>IF(OR(CD$4=0,Data_wide!$CG$138=""),"",IFERROR(ROUND(IF(CD$4=1,1+9*(MIN(MAX(Data_wide!$CG$138,CD$2),CD$3)-CD$2)/(CD$3-CD$2),1+9*(CD$3-MIN(MAX(Data_wide!$CG$138,CD$2),CD$3))/(CD$3-CD$2)),1),""))</f>
        <v/>
      </c>
      <c r="CE142" s="165">
        <f>IF(OR(CE$4=0,Data_wide!$CH$138=""),"",IFERROR(ROUND(IF(CE$4=1,1+9*(MIN(MAX(Data_wide!$CH$138,CE$2),CE$3)-CE$2)/(CE$3-CE$2),1+9*(CE$3-MIN(MAX(Data_wide!$CH$138,CE$2),CE$3))/(CE$3-CE$2)),1),""))</f>
        <v/>
      </c>
      <c r="CF142" s="165">
        <f>IF(OR(CF$4=0,Data_wide!$CI$138=""),"",IFERROR(ROUND(IF(CF$4=1,1+9*(MIN(MAX(Data_wide!$CI$138,CF$2),CF$3)-CF$2)/(CF$3-CF$2),1+9*(CF$3-MIN(MAX(Data_wide!$CI$138,CF$2),CF$3))/(CF$3-CF$2)),1),""))</f>
        <v/>
      </c>
      <c r="CG142" s="165">
        <f>IF(OR(CG$4=0,Data_wide!$CJ$138=""),"",IFERROR(ROUND(IF(CG$4=1,1+9*(MIN(MAX(Data_wide!$CJ$138,CG$2),CG$3)-CG$2)/(CG$3-CG$2),1+9*(CG$3-MIN(MAX(Data_wide!$CJ$138,CG$2),CG$3))/(CG$3-CG$2)),1),""))</f>
        <v/>
      </c>
      <c r="CH142" s="165">
        <f>IF(OR(CH$4=0,Data_wide!$CK$138=""),"",IFERROR(ROUND(IF(CH$4=1,1+9*(MIN(MAX(Data_wide!$CK$138,CH$2),CH$3)-CH$2)/(CH$3-CH$2),1+9*(CH$3-MIN(MAX(Data_wide!$CK$138,CH$2),CH$3))/(CH$3-CH$2)),1),""))</f>
        <v/>
      </c>
      <c r="CI142" s="165">
        <f>IF(OR(CI$4=0,Data_wide!$CL$138=""),"",IFERROR(ROUND(IF(CI$4=1,1+9*(MIN(MAX(Data_wide!$CL$138,CI$2),CI$3)-CI$2)/(CI$3-CI$2),1+9*(CI$3-MIN(MAX(Data_wide!$CL$138,CI$2),CI$3))/(CI$3-CI$2)),1),""))</f>
        <v/>
      </c>
      <c r="CJ142" s="165">
        <f>IF(OR(CJ$4=0,Data_wide!$CM$138=""),"",IFERROR(ROUND(IF(CJ$4=1,1+9*(MIN(MAX(Data_wide!$CM$138,CJ$2),CJ$3)-CJ$2)/(CJ$3-CJ$2),1+9*(CJ$3-MIN(MAX(Data_wide!$CM$138,CJ$2),CJ$3))/(CJ$3-CJ$2)),1),""))</f>
        <v/>
      </c>
      <c r="CK142" s="165">
        <f>IF(OR(CK$4=0,Data_wide!$CN$138=""),"",IFERROR(ROUND(IF(CK$4=1,1+9*(MIN(MAX(Data_wide!$CN$138,CK$2),CK$3)-CK$2)/(CK$3-CK$2),1+9*(CK$3-MIN(MAX(Data_wide!$CN$138,CK$2),CK$3))/(CK$3-CK$2)),1),""))</f>
        <v/>
      </c>
      <c r="CL142" s="165">
        <f>IF(OR(CL$4=0,Data_wide!$CO$138=""),"",IFERROR(ROUND(IF(CL$4=1,1+9*(MIN(MAX(Data_wide!$CO$138,CL$2),CL$3)-CL$2)/(CL$3-CL$2),1+9*(CL$3-MIN(MAX(Data_wide!$CO$138,CL$2),CL$3))/(CL$3-CL$2)),1),""))</f>
        <v/>
      </c>
      <c r="CM142" s="165">
        <f>IF(OR(CM$4=0,Data_wide!$CP$138=""),"",IFERROR(ROUND(IF(CM$4=1,1+9*(MIN(MAX(Data_wide!$CP$138,CM$2),CM$3)-CM$2)/(CM$3-CM$2),1+9*(CM$3-MIN(MAX(Data_wide!$CP$138,CM$2),CM$3))/(CM$3-CM$2)),1),""))</f>
        <v/>
      </c>
      <c r="CN142" s="165">
        <f>IF(OR(CN$4=0,Data_wide!$CQ$138=""),"",IFERROR(ROUND(IF(CN$4=1,1+9*(MIN(MAX(Data_wide!$CQ$138,CN$2),CN$3)-CN$2)/(CN$3-CN$2),1+9*(CN$3-MIN(MAX(Data_wide!$CQ$138,CN$2),CN$3))/(CN$3-CN$2)),1),""))</f>
        <v/>
      </c>
      <c r="CO142" s="165">
        <f>IF(OR(CO$4=0,Data_wide!$CR$138=""),"",IFERROR(ROUND(IF(CO$4=1,1+9*(MIN(MAX(Data_wide!$CR$138,CO$2),CO$3)-CO$2)/(CO$3-CO$2),1+9*(CO$3-MIN(MAX(Data_wide!$CR$138,CO$2),CO$3))/(CO$3-CO$2)),1),""))</f>
        <v/>
      </c>
    </row>
    <row r="143" ht="14" customHeight="1">
      <c r="A143" s="161" t="inlineStr">
        <is>
          <t>NRU</t>
        </is>
      </c>
      <c r="B143" s="161" t="inlineStr">
        <is>
          <t>Naoero</t>
        </is>
      </c>
      <c r="C143" s="165">
        <f>IF(OR(C$4=0,Data_wide!$F$139=""),"",IFERROR(ROUND(IF(C$4=1,1+9*(MIN(MAX(Data_wide!$F$139,C$2),C$3)-C$2)/(C$3-C$2),1+9*(C$3-MIN(MAX(Data_wide!$F$139,C$2),C$3))/(C$3-C$2)),1),""))</f>
        <v/>
      </c>
      <c r="D143" s="165">
        <f>IF(OR(D$4=0,Data_wide!$G$139=""),"",IFERROR(ROUND(IF(D$4=1,1+9*(MIN(MAX(Data_wide!$G$139,D$2),D$3)-D$2)/(D$3-D$2),1+9*(D$3-MIN(MAX(Data_wide!$G$139,D$2),D$3))/(D$3-D$2)),1),""))</f>
        <v/>
      </c>
      <c r="E143" s="165">
        <f>IF(OR(E$4=0,Data_wide!$H$139=""),"",IFERROR(ROUND(IF(E$4=1,1+9*(MIN(MAX(Data_wide!$H$139,E$2),E$3)-E$2)/(E$3-E$2),1+9*(E$3-MIN(MAX(Data_wide!$H$139,E$2),E$3))/(E$3-E$2)),1),""))</f>
        <v/>
      </c>
      <c r="F143" s="165">
        <f>IF(OR(F$4=0,Data_wide!$I$139=""),"",IFERROR(ROUND(IF(F$4=1,1+9*(MIN(MAX(Data_wide!$I$139,F$2),F$3)-F$2)/(F$3-F$2),1+9*(F$3-MIN(MAX(Data_wide!$I$139,F$2),F$3))/(F$3-F$2)),1),""))</f>
        <v/>
      </c>
      <c r="G143" s="165">
        <f>IF(OR(G$4=0,Data_wide!$J$139=""),"",IFERROR(ROUND(IF(G$4=1,1+9*(MIN(MAX(Data_wide!$J$139,G$2),G$3)-G$2)/(G$3-G$2),1+9*(G$3-MIN(MAX(Data_wide!$J$139,G$2),G$3))/(G$3-G$2)),1),""))</f>
        <v/>
      </c>
      <c r="H143" s="165">
        <f>IF(OR(H$4=0,Data_wide!$K$139=""),"",IFERROR(ROUND(IF(H$4=1,1+9*(MIN(MAX(Data_wide!$K$139,H$2),H$3)-H$2)/(H$3-H$2),1+9*(H$3-MIN(MAX(Data_wide!$K$139,H$2),H$3))/(H$3-H$2)),1),""))</f>
        <v/>
      </c>
      <c r="I143" s="165">
        <f>IF(OR(I$4=0,Data_wide!$L$139=""),"",IFERROR(ROUND(IF(I$4=1,1+9*(MIN(MAX(Data_wide!$L$139,I$2),I$3)-I$2)/(I$3-I$2),1+9*(I$3-MIN(MAX(Data_wide!$L$139,I$2),I$3))/(I$3-I$2)),1),""))</f>
        <v/>
      </c>
      <c r="J143" s="165">
        <f>IF(OR(J$4=0,Data_wide!$M$139=""),"",IFERROR(ROUND(IF(J$4=1,1+9*(MIN(MAX(Data_wide!$M$139,J$2),J$3)-J$2)/(J$3-J$2),1+9*(J$3-MIN(MAX(Data_wide!$M$139,J$2),J$3))/(J$3-J$2)),1),""))</f>
        <v/>
      </c>
      <c r="K143" s="165">
        <f>IF(OR(K$4=0,Data_wide!$N$139=""),"",IFERROR(ROUND(IF(K$4=1,1+9*(MIN(MAX(Data_wide!$N$139,K$2),K$3)-K$2)/(K$3-K$2),1+9*(K$3-MIN(MAX(Data_wide!$N$139,K$2),K$3))/(K$3-K$2)),1),""))</f>
        <v/>
      </c>
      <c r="L143" s="165">
        <f>IF(OR(L$4=0,Data_wide!$O$139=""),"",IFERROR(ROUND(IF(L$4=1,1+9*(MIN(MAX(Data_wide!$O$139,L$2),L$3)-L$2)/(L$3-L$2),1+9*(L$3-MIN(MAX(Data_wide!$O$139,L$2),L$3))/(L$3-L$2)),1),""))</f>
        <v/>
      </c>
      <c r="M143" s="165">
        <f>IF(OR(M$4=0,Data_wide!$P$139=""),"",IFERROR(ROUND(IF(M$4=1,1+9*(MIN(MAX(Data_wide!$P$139,M$2),M$3)-M$2)/(M$3-M$2),1+9*(M$3-MIN(MAX(Data_wide!$P$139,M$2),M$3))/(M$3-M$2)),1),""))</f>
        <v/>
      </c>
      <c r="N143" s="165">
        <f>IF(OR(N$4=0,Data_wide!$Q$139=""),"",IFERROR(ROUND(IF(N$4=1,1+9*(MIN(MAX(Data_wide!$Q$139,N$2),N$3)-N$2)/(N$3-N$2),1+9*(N$3-MIN(MAX(Data_wide!$Q$139,N$2),N$3))/(N$3-N$2)),1),""))</f>
        <v/>
      </c>
      <c r="O143" s="165">
        <f>IF(OR(O$4=0,Data_wide!$R$139=""),"",IFERROR(ROUND(IF(O$4=1,1+9*(MIN(MAX(Data_wide!$R$139,O$2),O$3)-O$2)/(O$3-O$2),1+9*(O$3-MIN(MAX(Data_wide!$R$139,O$2),O$3))/(O$3-O$2)),1),""))</f>
        <v/>
      </c>
      <c r="P143" s="165">
        <f>IF(OR(P$4=0,Data_wide!$S$139=""),"",IFERROR(ROUND(IF(P$4=1,1+9*(MIN(MAX(Data_wide!$S$139,P$2),P$3)-P$2)/(P$3-P$2),1+9*(P$3-MIN(MAX(Data_wide!$S$139,P$2),P$3))/(P$3-P$2)),1),""))</f>
        <v/>
      </c>
      <c r="Q143" s="165">
        <f>IF(OR(Q$4=0,Data_wide!$T$139=""),"",IFERROR(ROUND(IF(Q$4=1,1+9*(MIN(MAX(Data_wide!$T$139,Q$2),Q$3)-Q$2)/(Q$3-Q$2),1+9*(Q$3-MIN(MAX(Data_wide!$T$139,Q$2),Q$3))/(Q$3-Q$2)),1),""))</f>
        <v/>
      </c>
      <c r="R143" s="165">
        <f>IF(OR(R$4=0,Data_wide!$U$139=""),"",IFERROR(ROUND(IF(R$4=1,1+9*(MIN(MAX(Data_wide!$U$139,R$2),R$3)-R$2)/(R$3-R$2),1+9*(R$3-MIN(MAX(Data_wide!$U$139,R$2),R$3))/(R$3-R$2)),1),""))</f>
        <v/>
      </c>
      <c r="S143" s="165">
        <f>IF(OR(S$4=0,Data_wide!$V$139=""),"",IFERROR(ROUND(IF(S$4=1,1+9*(MIN(MAX(Data_wide!$V$139,S$2),S$3)-S$2)/(S$3-S$2),1+9*(S$3-MIN(MAX(Data_wide!$V$139,S$2),S$3))/(S$3-S$2)),1),""))</f>
        <v/>
      </c>
      <c r="T143" s="165">
        <f>IF(OR(T$4=0,Data_wide!$W$139=""),"",IFERROR(ROUND(IF(T$4=1,1+9*(MIN(MAX(Data_wide!$W$139,T$2),T$3)-T$2)/(T$3-T$2),1+9*(T$3-MIN(MAX(Data_wide!$W$139,T$2),T$3))/(T$3-T$2)),1),""))</f>
        <v/>
      </c>
      <c r="U143" s="165">
        <f>IF(OR(U$4=0,Data_wide!$X$139=""),"",IFERROR(ROUND(IF(U$4=1,1+9*(MIN(MAX(Data_wide!$X$139,U$2),U$3)-U$2)/(U$3-U$2),1+9*(U$3-MIN(MAX(Data_wide!$X$139,U$2),U$3))/(U$3-U$2)),1),""))</f>
        <v/>
      </c>
      <c r="V143" s="165">
        <f>IF(OR(V$4=0,Data_wide!$Y$139=""),"",IFERROR(ROUND(IF(V$4=1,1+9*(MIN(MAX(Data_wide!$Y$139,V$2),V$3)-V$2)/(V$3-V$2),1+9*(V$3-MIN(MAX(Data_wide!$Y$139,V$2),V$3))/(V$3-V$2)),1),""))</f>
        <v/>
      </c>
      <c r="W143" s="165">
        <f>IF(OR(W$4=0,Data_wide!$Z$139=""),"",IFERROR(ROUND(IF(W$4=1,1+9*(MIN(MAX(Data_wide!$Z$139,W$2),W$3)-W$2)/(W$3-W$2),1+9*(W$3-MIN(MAX(Data_wide!$Z$139,W$2),W$3))/(W$3-W$2)),1),""))</f>
        <v/>
      </c>
      <c r="X143" s="165">
        <f>IF(OR(X$4=0,Data_wide!$AA$139=""),"",IFERROR(ROUND(IF(X$4=1,1+9*(MIN(MAX(Data_wide!$AA$139,X$2),X$3)-X$2)/(X$3-X$2),1+9*(X$3-MIN(MAX(Data_wide!$AA$139,X$2),X$3))/(X$3-X$2)),1),""))</f>
        <v/>
      </c>
      <c r="Y143" s="165">
        <f>IF(OR(Y$4=0,Data_wide!$AB$139=""),"",IFERROR(ROUND(IF(Y$4=1,1+9*(MIN(MAX(Data_wide!$AB$139,Y$2),Y$3)-Y$2)/(Y$3-Y$2),1+9*(Y$3-MIN(MAX(Data_wide!$AB$139,Y$2),Y$3))/(Y$3-Y$2)),1),""))</f>
        <v/>
      </c>
      <c r="Z143" s="165">
        <f>IF(OR(Z$4=0,Data_wide!$AC$139=""),"",IFERROR(ROUND(IF(Z$4=1,1+9*(MIN(MAX(Data_wide!$AC$139,Z$2),Z$3)-Z$2)/(Z$3-Z$2),1+9*(Z$3-MIN(MAX(Data_wide!$AC$139,Z$2),Z$3))/(Z$3-Z$2)),1),""))</f>
        <v/>
      </c>
      <c r="AA143" s="165">
        <f>IF(OR(AA$4=0,Data_wide!$AD$139=""),"",IFERROR(ROUND(IF(AA$4=1,1+9*(MIN(MAX(Data_wide!$AD$139,AA$2),AA$3)-AA$2)/(AA$3-AA$2),1+9*(AA$3-MIN(MAX(Data_wide!$AD$139,AA$2),AA$3))/(AA$3-AA$2)),1),""))</f>
        <v/>
      </c>
      <c r="AB143" s="165">
        <f>IF(OR(AB$4=0,Data_wide!$AE$139=""),"",IFERROR(ROUND(IF(AB$4=1,1+9*(MIN(MAX(Data_wide!$AE$139,AB$2),AB$3)-AB$2)/(AB$3-AB$2),1+9*(AB$3-MIN(MAX(Data_wide!$AE$139,AB$2),AB$3))/(AB$3-AB$2)),1),""))</f>
        <v/>
      </c>
      <c r="AC143" s="165">
        <f>IF(OR(AC$4=0,Data_wide!$AF$139=""),"",IFERROR(ROUND(IF(AC$4=1,1+9*(MIN(MAX(Data_wide!$AF$139,AC$2),AC$3)-AC$2)/(AC$3-AC$2),1+9*(AC$3-MIN(MAX(Data_wide!$AF$139,AC$2),AC$3))/(AC$3-AC$2)),1),""))</f>
        <v/>
      </c>
      <c r="AD143" s="165">
        <f>IF(OR(AD$4=0,Data_wide!$AG$139=""),"",IFERROR(ROUND(IF(AD$4=1,1+9*(MIN(MAX(Data_wide!$AG$139,AD$2),AD$3)-AD$2)/(AD$3-AD$2),1+9*(AD$3-MIN(MAX(Data_wide!$AG$139,AD$2),AD$3))/(AD$3-AD$2)),1),""))</f>
        <v/>
      </c>
      <c r="AE143" s="165">
        <f>IF(OR(AE$4=0,Data_wide!$AH$139=""),"",IFERROR(ROUND(IF(AE$4=1,1+9*(MIN(MAX(Data_wide!$AH$139,AE$2),AE$3)-AE$2)/(AE$3-AE$2),1+9*(AE$3-MIN(MAX(Data_wide!$AH$139,AE$2),AE$3))/(AE$3-AE$2)),1),""))</f>
        <v/>
      </c>
      <c r="AF143" s="165">
        <f>IF(OR(AF$4=0,Data_wide!$AI$139=""),"",IFERROR(ROUND(IF(AF$4=1,1+9*(MIN(MAX(Data_wide!$AI$139,AF$2),AF$3)-AF$2)/(AF$3-AF$2),1+9*(AF$3-MIN(MAX(Data_wide!$AI$139,AF$2),AF$3))/(AF$3-AF$2)),1),""))</f>
        <v/>
      </c>
      <c r="AG143" s="165">
        <f>IF(OR(AG$4=0,Data_wide!$AJ$139=""),"",IFERROR(ROUND(IF(AG$4=1,1+9*(MIN(MAX(Data_wide!$AJ$139,AG$2),AG$3)-AG$2)/(AG$3-AG$2),1+9*(AG$3-MIN(MAX(Data_wide!$AJ$139,AG$2),AG$3))/(AG$3-AG$2)),1),""))</f>
        <v/>
      </c>
      <c r="AH143" s="165">
        <f>IF(OR(AH$4=0,Data_wide!$AK$139=""),"",IFERROR(ROUND(IF(AH$4=1,1+9*(MIN(MAX(Data_wide!$AK$139,AH$2),AH$3)-AH$2)/(AH$3-AH$2),1+9*(AH$3-MIN(MAX(Data_wide!$AK$139,AH$2),AH$3))/(AH$3-AH$2)),1),""))</f>
        <v/>
      </c>
      <c r="AI143" s="165">
        <f>IF(OR(AI$4=0,Data_wide!$AL$139=""),"",IFERROR(ROUND(IF(AI$4=1,1+9*(MIN(MAX(Data_wide!$AL$139,AI$2),AI$3)-AI$2)/(AI$3-AI$2),1+9*(AI$3-MIN(MAX(Data_wide!$AL$139,AI$2),AI$3))/(AI$3-AI$2)),1),""))</f>
        <v/>
      </c>
      <c r="AJ143" s="165">
        <f>IF(OR(AJ$4=0,Data_wide!$AM$139=""),"",IFERROR(ROUND(IF(AJ$4=1,1+9*(MIN(MAX(Data_wide!$AM$139,AJ$2),AJ$3)-AJ$2)/(AJ$3-AJ$2),1+9*(AJ$3-MIN(MAX(Data_wide!$AM$139,AJ$2),AJ$3))/(AJ$3-AJ$2)),1),""))</f>
        <v/>
      </c>
      <c r="AK143" s="165">
        <f>IF(OR(AK$4=0,Data_wide!$AN$139=""),"",IFERROR(ROUND(IF(AK$4=1,1+9*(MIN(MAX(Data_wide!$AN$139,AK$2),AK$3)-AK$2)/(AK$3-AK$2),1+9*(AK$3-MIN(MAX(Data_wide!$AN$139,AK$2),AK$3))/(AK$3-AK$2)),1),""))</f>
        <v/>
      </c>
      <c r="AL143" s="165">
        <f>IF(OR(AL$4=0,Data_wide!$AO$139=""),"",IFERROR(ROUND(IF(AL$4=1,1+9*(MIN(MAX(Data_wide!$AO$139,AL$2),AL$3)-AL$2)/(AL$3-AL$2),1+9*(AL$3-MIN(MAX(Data_wide!$AO$139,AL$2),AL$3))/(AL$3-AL$2)),1),""))</f>
        <v/>
      </c>
      <c r="AM143" s="165">
        <f>IF(OR(AM$4=0,Data_wide!$AP$139=""),"",IFERROR(ROUND(IF(AM$4=1,1+9*(MIN(MAX(Data_wide!$AP$139,AM$2),AM$3)-AM$2)/(AM$3-AM$2),1+9*(AM$3-MIN(MAX(Data_wide!$AP$139,AM$2),AM$3))/(AM$3-AM$2)),1),""))</f>
        <v/>
      </c>
      <c r="AN143" s="165">
        <f>IF(OR(AN$4=0,Data_wide!$AQ$139=""),"",IFERROR(ROUND(IF(AN$4=1,1+9*(MIN(MAX(Data_wide!$AQ$139,AN$2),AN$3)-AN$2)/(AN$3-AN$2),1+9*(AN$3-MIN(MAX(Data_wide!$AQ$139,AN$2),AN$3))/(AN$3-AN$2)),1),""))</f>
        <v/>
      </c>
      <c r="AO143" s="165">
        <f>IF(OR(AO$4=0,Data_wide!$AR$139=""),"",IFERROR(ROUND(IF(AO$4=1,1+9*(MIN(MAX(Data_wide!$AR$139,AO$2),AO$3)-AO$2)/(AO$3-AO$2),1+9*(AO$3-MIN(MAX(Data_wide!$AR$139,AO$2),AO$3))/(AO$3-AO$2)),1),""))</f>
        <v/>
      </c>
      <c r="AP143" s="165">
        <f>IF(OR(AP$4=0,Data_wide!$AS$139=""),"",IFERROR(ROUND(IF(AP$4=1,1+9*(MIN(MAX(Data_wide!$AS$139,AP$2),AP$3)-AP$2)/(AP$3-AP$2),1+9*(AP$3-MIN(MAX(Data_wide!$AS$139,AP$2),AP$3))/(AP$3-AP$2)),1),""))</f>
        <v/>
      </c>
      <c r="AQ143" s="165">
        <f>IF(OR(AQ$4=0,Data_wide!$AT$139=""),"",IFERROR(ROUND(IF(AQ$4=1,1+9*(MIN(MAX(Data_wide!$AT$139,AQ$2),AQ$3)-AQ$2)/(AQ$3-AQ$2),1+9*(AQ$3-MIN(MAX(Data_wide!$AT$139,AQ$2),AQ$3))/(AQ$3-AQ$2)),1),""))</f>
        <v/>
      </c>
      <c r="AR143" s="165">
        <f>IF(OR(AR$4=0,Data_wide!$AU$139=""),"",IFERROR(ROUND(IF(AR$4=1,1+9*(MIN(MAX(Data_wide!$AU$139,AR$2),AR$3)-AR$2)/(AR$3-AR$2),1+9*(AR$3-MIN(MAX(Data_wide!$AU$139,AR$2),AR$3))/(AR$3-AR$2)),1),""))</f>
        <v/>
      </c>
      <c r="AS143" s="165">
        <f>IF(OR(AS$4=0,Data_wide!$AV$139=""),"",IFERROR(ROUND(IF(AS$4=1,1+9*(MIN(MAX(Data_wide!$AV$139,AS$2),AS$3)-AS$2)/(AS$3-AS$2),1+9*(AS$3-MIN(MAX(Data_wide!$AV$139,AS$2),AS$3))/(AS$3-AS$2)),1),""))</f>
        <v/>
      </c>
      <c r="AT143" s="165">
        <f>IF(OR(AT$4=0,Data_wide!$AW$139=""),"",IFERROR(ROUND(IF(AT$4=1,1+9*(MIN(MAX(Data_wide!$AW$139,AT$2),AT$3)-AT$2)/(AT$3-AT$2),1+9*(AT$3-MIN(MAX(Data_wide!$AW$139,AT$2),AT$3))/(AT$3-AT$2)),1),""))</f>
        <v/>
      </c>
      <c r="AU143" s="165">
        <f>IF(OR(AU$4=0,Data_wide!$AX$139=""),"",IFERROR(ROUND(IF(AU$4=1,1+9*(MIN(MAX(Data_wide!$AX$139,AU$2),AU$3)-AU$2)/(AU$3-AU$2),1+9*(AU$3-MIN(MAX(Data_wide!$AX$139,AU$2),AU$3))/(AU$3-AU$2)),1),""))</f>
        <v/>
      </c>
      <c r="AV143" s="165">
        <f>IF(OR(AV$4=0,Data_wide!$AY$139=""),"",IFERROR(ROUND(IF(AV$4=1,1+9*(MIN(MAX(Data_wide!$AY$139,AV$2),AV$3)-AV$2)/(AV$3-AV$2),1+9*(AV$3-MIN(MAX(Data_wide!$AY$139,AV$2),AV$3))/(AV$3-AV$2)),1),""))</f>
        <v/>
      </c>
      <c r="AW143" s="165">
        <f>IF(OR(AW$4=0,Data_wide!$AZ$139=""),"",IFERROR(ROUND(IF(AW$4=1,1+9*(MIN(MAX(Data_wide!$AZ$139,AW$2),AW$3)-AW$2)/(AW$3-AW$2),1+9*(AW$3-MIN(MAX(Data_wide!$AZ$139,AW$2),AW$3))/(AW$3-AW$2)),1),""))</f>
        <v/>
      </c>
      <c r="AX143" s="165">
        <f>IF(OR(AX$4=0,Data_wide!$BA$139=""),"",IFERROR(ROUND(IF(AX$4=1,1+9*(MIN(MAX(Data_wide!$BA$139,AX$2),AX$3)-AX$2)/(AX$3-AX$2),1+9*(AX$3-MIN(MAX(Data_wide!$BA$139,AX$2),AX$3))/(AX$3-AX$2)),1),""))</f>
        <v/>
      </c>
      <c r="AY143" s="165">
        <f>IF(OR(AY$4=0,Data_wide!$BB$139=""),"",IFERROR(ROUND(IF(AY$4=1,1+9*(MIN(MAX(Data_wide!$BB$139,AY$2),AY$3)-AY$2)/(AY$3-AY$2),1+9*(AY$3-MIN(MAX(Data_wide!$BB$139,AY$2),AY$3))/(AY$3-AY$2)),1),""))</f>
        <v/>
      </c>
      <c r="AZ143" s="165">
        <f>IF(OR(AZ$4=0,Data_wide!$BC$139=""),"",IFERROR(ROUND(IF(AZ$4=1,1+9*(MIN(MAX(Data_wide!$BC$139,AZ$2),AZ$3)-AZ$2)/(AZ$3-AZ$2),1+9*(AZ$3-MIN(MAX(Data_wide!$BC$139,AZ$2),AZ$3))/(AZ$3-AZ$2)),1),""))</f>
        <v/>
      </c>
      <c r="BA143" s="165">
        <f>IF(OR(BA$4=0,Data_wide!$BD$139=""),"",IFERROR(ROUND(IF(BA$4=1,1+9*(MIN(MAX(Data_wide!$BD$139,BA$2),BA$3)-BA$2)/(BA$3-BA$2),1+9*(BA$3-MIN(MAX(Data_wide!$BD$139,BA$2),BA$3))/(BA$3-BA$2)),1),""))</f>
        <v/>
      </c>
      <c r="BB143" s="165">
        <f>IF(OR(BB$4=0,Data_wide!$BE$139=""),"",IFERROR(ROUND(IF(BB$4=1,1+9*(MIN(MAX(Data_wide!$BE$139,BB$2),BB$3)-BB$2)/(BB$3-BB$2),1+9*(BB$3-MIN(MAX(Data_wide!$BE$139,BB$2),BB$3))/(BB$3-BB$2)),1),""))</f>
        <v/>
      </c>
      <c r="BC143" s="165">
        <f>IF(OR(BC$4=0,Data_wide!$BF$139=""),"",IFERROR(ROUND(IF(BC$4=1,1+9*(MIN(MAX(Data_wide!$BF$139,BC$2),BC$3)-BC$2)/(BC$3-BC$2),1+9*(BC$3-MIN(MAX(Data_wide!$BF$139,BC$2),BC$3))/(BC$3-BC$2)),1),""))</f>
        <v/>
      </c>
      <c r="BD143" s="165">
        <f>IF(OR(BD$4=0,Data_wide!$BG$139=""),"",IFERROR(ROUND(IF(BD$4=1,1+9*(MIN(MAX(Data_wide!$BG$139,BD$2),BD$3)-BD$2)/(BD$3-BD$2),1+9*(BD$3-MIN(MAX(Data_wide!$BG$139,BD$2),BD$3))/(BD$3-BD$2)),1),""))</f>
        <v/>
      </c>
      <c r="BE143" s="165">
        <f>IF(OR(BE$4=0,Data_wide!$BH$139=""),"",IFERROR(ROUND(IF(BE$4=1,1+9*(MIN(MAX(Data_wide!$BH$139,BE$2),BE$3)-BE$2)/(BE$3-BE$2),1+9*(BE$3-MIN(MAX(Data_wide!$BH$139,BE$2),BE$3))/(BE$3-BE$2)),1),""))</f>
        <v/>
      </c>
      <c r="BF143" s="165">
        <f>IF(OR(BF$4=0,Data_wide!$BI$139=""),"",IFERROR(ROUND(IF(BF$4=1,1+9*(MIN(MAX(Data_wide!$BI$139,BF$2),BF$3)-BF$2)/(BF$3-BF$2),1+9*(BF$3-MIN(MAX(Data_wide!$BI$139,BF$2),BF$3))/(BF$3-BF$2)),1),""))</f>
        <v/>
      </c>
      <c r="BG143" s="165">
        <f>IF(OR(BG$4=0,Data_wide!$BJ$139=""),"",IFERROR(ROUND(IF(BG$4=1,1+9*(MIN(MAX(Data_wide!$BJ$139,BG$2),BG$3)-BG$2)/(BG$3-BG$2),1+9*(BG$3-MIN(MAX(Data_wide!$BJ$139,BG$2),BG$3))/(BG$3-BG$2)),1),""))</f>
        <v/>
      </c>
      <c r="BH143" s="165">
        <f>IF(OR(BH$4=0,Data_wide!$BK$139=""),"",IFERROR(ROUND(IF(BH$4=1,1+9*(MIN(MAX(Data_wide!$BK$139,BH$2),BH$3)-BH$2)/(BH$3-BH$2),1+9*(BH$3-MIN(MAX(Data_wide!$BK$139,BH$2),BH$3))/(BH$3-BH$2)),1),""))</f>
        <v/>
      </c>
      <c r="BI143" s="165">
        <f>IF(OR(BI$4=0,Data_wide!$BL$139=""),"",IFERROR(ROUND(IF(BI$4=1,1+9*(MIN(MAX(Data_wide!$BL$139,BI$2),BI$3)-BI$2)/(BI$3-BI$2),1+9*(BI$3-MIN(MAX(Data_wide!$BL$139,BI$2),BI$3))/(BI$3-BI$2)),1),""))</f>
        <v/>
      </c>
      <c r="BJ143" s="165">
        <f>IF(OR(BJ$4=0,Data_wide!$BM$139=""),"",IFERROR(ROUND(IF(BJ$4=1,1+9*(MIN(MAX(Data_wide!$BM$139,BJ$2),BJ$3)-BJ$2)/(BJ$3-BJ$2),1+9*(BJ$3-MIN(MAX(Data_wide!$BM$139,BJ$2),BJ$3))/(BJ$3-BJ$2)),1),""))</f>
        <v/>
      </c>
      <c r="BK143" s="165">
        <f>IF(OR(BK$4=0,Data_wide!$BN$139=""),"",IFERROR(ROUND(IF(BK$4=1,1+9*(MIN(MAX(Data_wide!$BN$139,BK$2),BK$3)-BK$2)/(BK$3-BK$2),1+9*(BK$3-MIN(MAX(Data_wide!$BN$139,BK$2),BK$3))/(BK$3-BK$2)),1),""))</f>
        <v/>
      </c>
      <c r="BL143" s="165">
        <f>IF(OR(BL$4=0,Data_wide!$BO$139=""),"",IFERROR(ROUND(IF(BL$4=1,1+9*(MIN(MAX(Data_wide!$BO$139,BL$2),BL$3)-BL$2)/(BL$3-BL$2),1+9*(BL$3-MIN(MAX(Data_wide!$BO$139,BL$2),BL$3))/(BL$3-BL$2)),1),""))</f>
        <v/>
      </c>
      <c r="BM143" s="165">
        <f>IF(OR(BM$4=0,Data_wide!$BP$139=""),"",IFERROR(ROUND(IF(BM$4=1,1+9*(MIN(MAX(Data_wide!$BP$139,BM$2),BM$3)-BM$2)/(BM$3-BM$2),1+9*(BM$3-MIN(MAX(Data_wide!$BP$139,BM$2),BM$3))/(BM$3-BM$2)),1),""))</f>
        <v/>
      </c>
      <c r="BN143" s="165">
        <f>IF(OR(BN$4=0,Data_wide!$BQ$139=""),"",IFERROR(ROUND(IF(BN$4=1,1+9*(MIN(MAX(Data_wide!$BQ$139,BN$2),BN$3)-BN$2)/(BN$3-BN$2),1+9*(BN$3-MIN(MAX(Data_wide!$BQ$139,BN$2),BN$3))/(BN$3-BN$2)),1),""))</f>
        <v/>
      </c>
      <c r="BO143" s="165">
        <f>IF(OR(BO$4=0,Data_wide!$BR$139=""),"",IFERROR(ROUND(IF(BO$4=1,1+9*(MIN(MAX(Data_wide!$BR$139,BO$2),BO$3)-BO$2)/(BO$3-BO$2),1+9*(BO$3-MIN(MAX(Data_wide!$BR$139,BO$2),BO$3))/(BO$3-BO$2)),1),""))</f>
        <v/>
      </c>
      <c r="BP143" s="165">
        <f>IF(OR(BP$4=0,Data_wide!$BS$139=""),"",IFERROR(ROUND(IF(BP$4=1,1+9*(MIN(MAX(Data_wide!$BS$139,BP$2),BP$3)-BP$2)/(BP$3-BP$2),1+9*(BP$3-MIN(MAX(Data_wide!$BS$139,BP$2),BP$3))/(BP$3-BP$2)),1),""))</f>
        <v/>
      </c>
      <c r="BQ143" s="165">
        <f>IF(OR(BQ$4=0,Data_wide!$BT$139=""),"",IFERROR(ROUND(IF(BQ$4=1,1+9*(MIN(MAX(Data_wide!$BT$139,BQ$2),BQ$3)-BQ$2)/(BQ$3-BQ$2),1+9*(BQ$3-MIN(MAX(Data_wide!$BT$139,BQ$2),BQ$3))/(BQ$3-BQ$2)),1),""))</f>
        <v/>
      </c>
      <c r="BR143" s="165">
        <f>IF(OR(BR$4=0,Data_wide!$BU$139=""),"",IFERROR(ROUND(IF(BR$4=1,1+9*(MIN(MAX(Data_wide!$BU$139,BR$2),BR$3)-BR$2)/(BR$3-BR$2),1+9*(BR$3-MIN(MAX(Data_wide!$BU$139,BR$2),BR$3))/(BR$3-BR$2)),1),""))</f>
        <v/>
      </c>
      <c r="BS143" s="165">
        <f>IF(OR(BS$4=0,Data_wide!$BV$139=""),"",IFERROR(ROUND(IF(BS$4=1,1+9*(MIN(MAX(Data_wide!$BV$139,BS$2),BS$3)-BS$2)/(BS$3-BS$2),1+9*(BS$3-MIN(MAX(Data_wide!$BV$139,BS$2),BS$3))/(BS$3-BS$2)),1),""))</f>
        <v/>
      </c>
      <c r="BT143" s="165">
        <f>IF(OR(BT$4=0,Data_wide!$BW$139=""),"",IFERROR(ROUND(IF(BT$4=1,1+9*(MIN(MAX(Data_wide!$BW$139,BT$2),BT$3)-BT$2)/(BT$3-BT$2),1+9*(BT$3-MIN(MAX(Data_wide!$BW$139,BT$2),BT$3))/(BT$3-BT$2)),1),""))</f>
        <v/>
      </c>
      <c r="BU143" s="165">
        <f>IF(OR(BU$4=0,Data_wide!$BX$139=""),"",IFERROR(ROUND(IF(BU$4=1,1+9*(MIN(MAX(Data_wide!$BX$139,BU$2),BU$3)-BU$2)/(BU$3-BU$2),1+9*(BU$3-MIN(MAX(Data_wide!$BX$139,BU$2),BU$3))/(BU$3-BU$2)),1),""))</f>
        <v/>
      </c>
      <c r="BV143" s="165">
        <f>IF(OR(BV$4=0,Data_wide!$BY$139=""),"",IFERROR(ROUND(IF(BV$4=1,1+9*(MIN(MAX(Data_wide!$BY$139,BV$2),BV$3)-BV$2)/(BV$3-BV$2),1+9*(BV$3-MIN(MAX(Data_wide!$BY$139,BV$2),BV$3))/(BV$3-BV$2)),1),""))</f>
        <v/>
      </c>
      <c r="BW143" s="165">
        <f>IF(OR(BW$4=0,Data_wide!$BZ$139=""),"",IFERROR(ROUND(IF(BW$4=1,1+9*(MIN(MAX(Data_wide!$BZ$139,BW$2),BW$3)-BW$2)/(BW$3-BW$2),1+9*(BW$3-MIN(MAX(Data_wide!$BZ$139,BW$2),BW$3))/(BW$3-BW$2)),1),""))</f>
        <v/>
      </c>
      <c r="BX143" s="165">
        <f>IF(OR(BX$4=0,Data_wide!$CA$139=""),"",IFERROR(ROUND(IF(BX$4=1,1+9*(MIN(MAX(Data_wide!$CA$139,BX$2),BX$3)-BX$2)/(BX$3-BX$2),1+9*(BX$3-MIN(MAX(Data_wide!$CA$139,BX$2),BX$3))/(BX$3-BX$2)),1),""))</f>
        <v/>
      </c>
      <c r="BY143" s="165">
        <f>IF(OR(BY$4=0,Data_wide!$CB$139=""),"",IFERROR(ROUND(IF(BY$4=1,1+9*(MIN(MAX(Data_wide!$CB$139,BY$2),BY$3)-BY$2)/(BY$3-BY$2),1+9*(BY$3-MIN(MAX(Data_wide!$CB$139,BY$2),BY$3))/(BY$3-BY$2)),1),""))</f>
        <v/>
      </c>
      <c r="BZ143" s="165">
        <f>IF(OR(BZ$4=0,Data_wide!$CC$139=""),"",IFERROR(ROUND(IF(BZ$4=1,1+9*(MIN(MAX(Data_wide!$CC$139,BZ$2),BZ$3)-BZ$2)/(BZ$3-BZ$2),1+9*(BZ$3-MIN(MAX(Data_wide!$CC$139,BZ$2),BZ$3))/(BZ$3-BZ$2)),1),""))</f>
        <v/>
      </c>
      <c r="CA143" s="165">
        <f>IF(OR(CA$4=0,Data_wide!$CD$139=""),"",IFERROR(ROUND(IF(CA$4=1,1+9*(MIN(MAX(Data_wide!$CD$139,CA$2),CA$3)-CA$2)/(CA$3-CA$2),1+9*(CA$3-MIN(MAX(Data_wide!$CD$139,CA$2),CA$3))/(CA$3-CA$2)),1),""))</f>
        <v/>
      </c>
      <c r="CB143" s="165">
        <f>IF(OR(CB$4=0,Data_wide!$CE$139=""),"",IFERROR(ROUND(IF(CB$4=1,1+9*(MIN(MAX(Data_wide!$CE$139,CB$2),CB$3)-CB$2)/(CB$3-CB$2),1+9*(CB$3-MIN(MAX(Data_wide!$CE$139,CB$2),CB$3))/(CB$3-CB$2)),1),""))</f>
        <v/>
      </c>
      <c r="CC143" s="165">
        <f>IF(OR(CC$4=0,Data_wide!$CF$139=""),"",IFERROR(ROUND(IF(CC$4=1,1+9*(MIN(MAX(Data_wide!$CF$139,CC$2),CC$3)-CC$2)/(CC$3-CC$2),1+9*(CC$3-MIN(MAX(Data_wide!$CF$139,CC$2),CC$3))/(CC$3-CC$2)),1),""))</f>
        <v/>
      </c>
      <c r="CD143" s="165">
        <f>IF(OR(CD$4=0,Data_wide!$CG$139=""),"",IFERROR(ROUND(IF(CD$4=1,1+9*(MIN(MAX(Data_wide!$CG$139,CD$2),CD$3)-CD$2)/(CD$3-CD$2),1+9*(CD$3-MIN(MAX(Data_wide!$CG$139,CD$2),CD$3))/(CD$3-CD$2)),1),""))</f>
        <v/>
      </c>
      <c r="CE143" s="165">
        <f>IF(OR(CE$4=0,Data_wide!$CH$139=""),"",IFERROR(ROUND(IF(CE$4=1,1+9*(MIN(MAX(Data_wide!$CH$139,CE$2),CE$3)-CE$2)/(CE$3-CE$2),1+9*(CE$3-MIN(MAX(Data_wide!$CH$139,CE$2),CE$3))/(CE$3-CE$2)),1),""))</f>
        <v/>
      </c>
      <c r="CF143" s="165">
        <f>IF(OR(CF$4=0,Data_wide!$CI$139=""),"",IFERROR(ROUND(IF(CF$4=1,1+9*(MIN(MAX(Data_wide!$CI$139,CF$2),CF$3)-CF$2)/(CF$3-CF$2),1+9*(CF$3-MIN(MAX(Data_wide!$CI$139,CF$2),CF$3))/(CF$3-CF$2)),1),""))</f>
        <v/>
      </c>
      <c r="CG143" s="165">
        <f>IF(OR(CG$4=0,Data_wide!$CJ$139=""),"",IFERROR(ROUND(IF(CG$4=1,1+9*(MIN(MAX(Data_wide!$CJ$139,CG$2),CG$3)-CG$2)/(CG$3-CG$2),1+9*(CG$3-MIN(MAX(Data_wide!$CJ$139,CG$2),CG$3))/(CG$3-CG$2)),1),""))</f>
        <v/>
      </c>
      <c r="CH143" s="165">
        <f>IF(OR(CH$4=0,Data_wide!$CK$139=""),"",IFERROR(ROUND(IF(CH$4=1,1+9*(MIN(MAX(Data_wide!$CK$139,CH$2),CH$3)-CH$2)/(CH$3-CH$2),1+9*(CH$3-MIN(MAX(Data_wide!$CK$139,CH$2),CH$3))/(CH$3-CH$2)),1),""))</f>
        <v/>
      </c>
      <c r="CI143" s="165">
        <f>IF(OR(CI$4=0,Data_wide!$CL$139=""),"",IFERROR(ROUND(IF(CI$4=1,1+9*(MIN(MAX(Data_wide!$CL$139,CI$2),CI$3)-CI$2)/(CI$3-CI$2),1+9*(CI$3-MIN(MAX(Data_wide!$CL$139,CI$2),CI$3))/(CI$3-CI$2)),1),""))</f>
        <v/>
      </c>
      <c r="CJ143" s="165">
        <f>IF(OR(CJ$4=0,Data_wide!$CM$139=""),"",IFERROR(ROUND(IF(CJ$4=1,1+9*(MIN(MAX(Data_wide!$CM$139,CJ$2),CJ$3)-CJ$2)/(CJ$3-CJ$2),1+9*(CJ$3-MIN(MAX(Data_wide!$CM$139,CJ$2),CJ$3))/(CJ$3-CJ$2)),1),""))</f>
        <v/>
      </c>
      <c r="CK143" s="165">
        <f>IF(OR(CK$4=0,Data_wide!$CN$139=""),"",IFERROR(ROUND(IF(CK$4=1,1+9*(MIN(MAX(Data_wide!$CN$139,CK$2),CK$3)-CK$2)/(CK$3-CK$2),1+9*(CK$3-MIN(MAX(Data_wide!$CN$139,CK$2),CK$3))/(CK$3-CK$2)),1),""))</f>
        <v/>
      </c>
      <c r="CL143" s="165">
        <f>IF(OR(CL$4=0,Data_wide!$CO$139=""),"",IFERROR(ROUND(IF(CL$4=1,1+9*(MIN(MAX(Data_wide!$CO$139,CL$2),CL$3)-CL$2)/(CL$3-CL$2),1+9*(CL$3-MIN(MAX(Data_wide!$CO$139,CL$2),CL$3))/(CL$3-CL$2)),1),""))</f>
        <v/>
      </c>
      <c r="CM143" s="165">
        <f>IF(OR(CM$4=0,Data_wide!$CP$139=""),"",IFERROR(ROUND(IF(CM$4=1,1+9*(MIN(MAX(Data_wide!$CP$139,CM$2),CM$3)-CM$2)/(CM$3-CM$2),1+9*(CM$3-MIN(MAX(Data_wide!$CP$139,CM$2),CM$3))/(CM$3-CM$2)),1),""))</f>
        <v/>
      </c>
      <c r="CN143" s="165">
        <f>IF(OR(CN$4=0,Data_wide!$CQ$139=""),"",IFERROR(ROUND(IF(CN$4=1,1+9*(MIN(MAX(Data_wide!$CQ$139,CN$2),CN$3)-CN$2)/(CN$3-CN$2),1+9*(CN$3-MIN(MAX(Data_wide!$CQ$139,CN$2),CN$3))/(CN$3-CN$2)),1),""))</f>
        <v/>
      </c>
      <c r="CO143" s="165">
        <f>IF(OR(CO$4=0,Data_wide!$CR$139=""),"",IFERROR(ROUND(IF(CO$4=1,1+9*(MIN(MAX(Data_wide!$CR$139,CO$2),CO$3)-CO$2)/(CO$3-CO$2),1+9*(CO$3-MIN(MAX(Data_wide!$CR$139,CO$2),CO$3))/(CO$3-CO$2)),1),""))</f>
        <v/>
      </c>
    </row>
    <row r="144" ht="14" customHeight="1">
      <c r="A144" s="161" t="inlineStr">
        <is>
          <t>NPL</t>
        </is>
      </c>
      <c r="B144" s="161" t="inlineStr">
        <is>
          <t>Nepal</t>
        </is>
      </c>
      <c r="C144" s="165">
        <f>IF(OR(C$4=0,Data_wide!$F$140=""),"",IFERROR(ROUND(IF(C$4=1,1+9*(MIN(MAX(Data_wide!$F$140,C$2),C$3)-C$2)/(C$3-C$2),1+9*(C$3-MIN(MAX(Data_wide!$F$140,C$2),C$3))/(C$3-C$2)),1),""))</f>
        <v/>
      </c>
      <c r="D144" s="165">
        <f>IF(OR(D$4=0,Data_wide!$G$140=""),"",IFERROR(ROUND(IF(D$4=1,1+9*(MIN(MAX(Data_wide!$G$140,D$2),D$3)-D$2)/(D$3-D$2),1+9*(D$3-MIN(MAX(Data_wide!$G$140,D$2),D$3))/(D$3-D$2)),1),""))</f>
        <v/>
      </c>
      <c r="E144" s="165">
        <f>IF(OR(E$4=0,Data_wide!$H$140=""),"",IFERROR(ROUND(IF(E$4=1,1+9*(MIN(MAX(Data_wide!$H$140,E$2),E$3)-E$2)/(E$3-E$2),1+9*(E$3-MIN(MAX(Data_wide!$H$140,E$2),E$3))/(E$3-E$2)),1),""))</f>
        <v/>
      </c>
      <c r="F144" s="165">
        <f>IF(OR(F$4=0,Data_wide!$I$140=""),"",IFERROR(ROUND(IF(F$4=1,1+9*(MIN(MAX(Data_wide!$I$140,F$2),F$3)-F$2)/(F$3-F$2),1+9*(F$3-MIN(MAX(Data_wide!$I$140,F$2),F$3))/(F$3-F$2)),1),""))</f>
        <v/>
      </c>
      <c r="G144" s="165">
        <f>IF(OR(G$4=0,Data_wide!$J$140=""),"",IFERROR(ROUND(IF(G$4=1,1+9*(MIN(MAX(Data_wide!$J$140,G$2),G$3)-G$2)/(G$3-G$2),1+9*(G$3-MIN(MAX(Data_wide!$J$140,G$2),G$3))/(G$3-G$2)),1),""))</f>
        <v/>
      </c>
      <c r="H144" s="165">
        <f>IF(OR(H$4=0,Data_wide!$K$140=""),"",IFERROR(ROUND(IF(H$4=1,1+9*(MIN(MAX(Data_wide!$K$140,H$2),H$3)-H$2)/(H$3-H$2),1+9*(H$3-MIN(MAX(Data_wide!$K$140,H$2),H$3))/(H$3-H$2)),1),""))</f>
        <v/>
      </c>
      <c r="I144" s="165">
        <f>IF(OR(I$4=0,Data_wide!$L$140=""),"",IFERROR(ROUND(IF(I$4=1,1+9*(MIN(MAX(Data_wide!$L$140,I$2),I$3)-I$2)/(I$3-I$2),1+9*(I$3-MIN(MAX(Data_wide!$L$140,I$2),I$3))/(I$3-I$2)),1),""))</f>
        <v/>
      </c>
      <c r="J144" s="165">
        <f>IF(OR(J$4=0,Data_wide!$M$140=""),"",IFERROR(ROUND(IF(J$4=1,1+9*(MIN(MAX(Data_wide!$M$140,J$2),J$3)-J$2)/(J$3-J$2),1+9*(J$3-MIN(MAX(Data_wide!$M$140,J$2),J$3))/(J$3-J$2)),1),""))</f>
        <v/>
      </c>
      <c r="K144" s="165">
        <f>IF(OR(K$4=0,Data_wide!$N$140=""),"",IFERROR(ROUND(IF(K$4=1,1+9*(MIN(MAX(Data_wide!$N$140,K$2),K$3)-K$2)/(K$3-K$2),1+9*(K$3-MIN(MAX(Data_wide!$N$140,K$2),K$3))/(K$3-K$2)),1),""))</f>
        <v/>
      </c>
      <c r="L144" s="165">
        <f>IF(OR(L$4=0,Data_wide!$O$140=""),"",IFERROR(ROUND(IF(L$4=1,1+9*(MIN(MAX(Data_wide!$O$140,L$2),L$3)-L$2)/(L$3-L$2),1+9*(L$3-MIN(MAX(Data_wide!$O$140,L$2),L$3))/(L$3-L$2)),1),""))</f>
        <v/>
      </c>
      <c r="M144" s="165">
        <f>IF(OR(M$4=0,Data_wide!$P$140=""),"",IFERROR(ROUND(IF(M$4=1,1+9*(MIN(MAX(Data_wide!$P$140,M$2),M$3)-M$2)/(M$3-M$2),1+9*(M$3-MIN(MAX(Data_wide!$P$140,M$2),M$3))/(M$3-M$2)),1),""))</f>
        <v/>
      </c>
      <c r="N144" s="165">
        <f>IF(OR(N$4=0,Data_wide!$Q$140=""),"",IFERROR(ROUND(IF(N$4=1,1+9*(MIN(MAX(Data_wide!$Q$140,N$2),N$3)-N$2)/(N$3-N$2),1+9*(N$3-MIN(MAX(Data_wide!$Q$140,N$2),N$3))/(N$3-N$2)),1),""))</f>
        <v/>
      </c>
      <c r="O144" s="165">
        <f>IF(OR(O$4=0,Data_wide!$R$140=""),"",IFERROR(ROUND(IF(O$4=1,1+9*(MIN(MAX(Data_wide!$R$140,O$2),O$3)-O$2)/(O$3-O$2),1+9*(O$3-MIN(MAX(Data_wide!$R$140,O$2),O$3))/(O$3-O$2)),1),""))</f>
        <v/>
      </c>
      <c r="P144" s="165">
        <f>IF(OR(P$4=0,Data_wide!$S$140=""),"",IFERROR(ROUND(IF(P$4=1,1+9*(MIN(MAX(Data_wide!$S$140,P$2),P$3)-P$2)/(P$3-P$2),1+9*(P$3-MIN(MAX(Data_wide!$S$140,P$2),P$3))/(P$3-P$2)),1),""))</f>
        <v/>
      </c>
      <c r="Q144" s="165">
        <f>IF(OR(Q$4=0,Data_wide!$T$140=""),"",IFERROR(ROUND(IF(Q$4=1,1+9*(MIN(MAX(Data_wide!$T$140,Q$2),Q$3)-Q$2)/(Q$3-Q$2),1+9*(Q$3-MIN(MAX(Data_wide!$T$140,Q$2),Q$3))/(Q$3-Q$2)),1),""))</f>
        <v/>
      </c>
      <c r="R144" s="165">
        <f>IF(OR(R$4=0,Data_wide!$U$140=""),"",IFERROR(ROUND(IF(R$4=1,1+9*(MIN(MAX(Data_wide!$U$140,R$2),R$3)-R$2)/(R$3-R$2),1+9*(R$3-MIN(MAX(Data_wide!$U$140,R$2),R$3))/(R$3-R$2)),1),""))</f>
        <v/>
      </c>
      <c r="S144" s="165">
        <f>IF(OR(S$4=0,Data_wide!$V$140=""),"",IFERROR(ROUND(IF(S$4=1,1+9*(MIN(MAX(Data_wide!$V$140,S$2),S$3)-S$2)/(S$3-S$2),1+9*(S$3-MIN(MAX(Data_wide!$V$140,S$2),S$3))/(S$3-S$2)),1),""))</f>
        <v/>
      </c>
      <c r="T144" s="165">
        <f>IF(OR(T$4=0,Data_wide!$W$140=""),"",IFERROR(ROUND(IF(T$4=1,1+9*(MIN(MAX(Data_wide!$W$140,T$2),T$3)-T$2)/(T$3-T$2),1+9*(T$3-MIN(MAX(Data_wide!$W$140,T$2),T$3))/(T$3-T$2)),1),""))</f>
        <v/>
      </c>
      <c r="U144" s="165">
        <f>IF(OR(U$4=0,Data_wide!$X$140=""),"",IFERROR(ROUND(IF(U$4=1,1+9*(MIN(MAX(Data_wide!$X$140,U$2),U$3)-U$2)/(U$3-U$2),1+9*(U$3-MIN(MAX(Data_wide!$X$140,U$2),U$3))/(U$3-U$2)),1),""))</f>
        <v/>
      </c>
      <c r="V144" s="165">
        <f>IF(OR(V$4=0,Data_wide!$Y$140=""),"",IFERROR(ROUND(IF(V$4=1,1+9*(MIN(MAX(Data_wide!$Y$140,V$2),V$3)-V$2)/(V$3-V$2),1+9*(V$3-MIN(MAX(Data_wide!$Y$140,V$2),V$3))/(V$3-V$2)),1),""))</f>
        <v/>
      </c>
      <c r="W144" s="165">
        <f>IF(OR(W$4=0,Data_wide!$Z$140=""),"",IFERROR(ROUND(IF(W$4=1,1+9*(MIN(MAX(Data_wide!$Z$140,W$2),W$3)-W$2)/(W$3-W$2),1+9*(W$3-MIN(MAX(Data_wide!$Z$140,W$2),W$3))/(W$3-W$2)),1),""))</f>
        <v/>
      </c>
      <c r="X144" s="165">
        <f>IF(OR(X$4=0,Data_wide!$AA$140=""),"",IFERROR(ROUND(IF(X$4=1,1+9*(MIN(MAX(Data_wide!$AA$140,X$2),X$3)-X$2)/(X$3-X$2),1+9*(X$3-MIN(MAX(Data_wide!$AA$140,X$2),X$3))/(X$3-X$2)),1),""))</f>
        <v/>
      </c>
      <c r="Y144" s="165">
        <f>IF(OR(Y$4=0,Data_wide!$AB$140=""),"",IFERROR(ROUND(IF(Y$4=1,1+9*(MIN(MAX(Data_wide!$AB$140,Y$2),Y$3)-Y$2)/(Y$3-Y$2),1+9*(Y$3-MIN(MAX(Data_wide!$AB$140,Y$2),Y$3))/(Y$3-Y$2)),1),""))</f>
        <v/>
      </c>
      <c r="Z144" s="165">
        <f>IF(OR(Z$4=0,Data_wide!$AC$140=""),"",IFERROR(ROUND(IF(Z$4=1,1+9*(MIN(MAX(Data_wide!$AC$140,Z$2),Z$3)-Z$2)/(Z$3-Z$2),1+9*(Z$3-MIN(MAX(Data_wide!$AC$140,Z$2),Z$3))/(Z$3-Z$2)),1),""))</f>
        <v/>
      </c>
      <c r="AA144" s="165">
        <f>IF(OR(AA$4=0,Data_wide!$AD$140=""),"",IFERROR(ROUND(IF(AA$4=1,1+9*(MIN(MAX(Data_wide!$AD$140,AA$2),AA$3)-AA$2)/(AA$3-AA$2),1+9*(AA$3-MIN(MAX(Data_wide!$AD$140,AA$2),AA$3))/(AA$3-AA$2)),1),""))</f>
        <v/>
      </c>
      <c r="AB144" s="165">
        <f>IF(OR(AB$4=0,Data_wide!$AE$140=""),"",IFERROR(ROUND(IF(AB$4=1,1+9*(MIN(MAX(Data_wide!$AE$140,AB$2),AB$3)-AB$2)/(AB$3-AB$2),1+9*(AB$3-MIN(MAX(Data_wide!$AE$140,AB$2),AB$3))/(AB$3-AB$2)),1),""))</f>
        <v/>
      </c>
      <c r="AC144" s="165">
        <f>IF(OR(AC$4=0,Data_wide!$AF$140=""),"",IFERROR(ROUND(IF(AC$4=1,1+9*(MIN(MAX(Data_wide!$AF$140,AC$2),AC$3)-AC$2)/(AC$3-AC$2),1+9*(AC$3-MIN(MAX(Data_wide!$AF$140,AC$2),AC$3))/(AC$3-AC$2)),1),""))</f>
        <v/>
      </c>
      <c r="AD144" s="165">
        <f>IF(OR(AD$4=0,Data_wide!$AG$140=""),"",IFERROR(ROUND(IF(AD$4=1,1+9*(MIN(MAX(Data_wide!$AG$140,AD$2),AD$3)-AD$2)/(AD$3-AD$2),1+9*(AD$3-MIN(MAX(Data_wide!$AG$140,AD$2),AD$3))/(AD$3-AD$2)),1),""))</f>
        <v/>
      </c>
      <c r="AE144" s="165">
        <f>IF(OR(AE$4=0,Data_wide!$AH$140=""),"",IFERROR(ROUND(IF(AE$4=1,1+9*(MIN(MAX(Data_wide!$AH$140,AE$2),AE$3)-AE$2)/(AE$3-AE$2),1+9*(AE$3-MIN(MAX(Data_wide!$AH$140,AE$2),AE$3))/(AE$3-AE$2)),1),""))</f>
        <v/>
      </c>
      <c r="AF144" s="165">
        <f>IF(OR(AF$4=0,Data_wide!$AI$140=""),"",IFERROR(ROUND(IF(AF$4=1,1+9*(MIN(MAX(Data_wide!$AI$140,AF$2),AF$3)-AF$2)/(AF$3-AF$2),1+9*(AF$3-MIN(MAX(Data_wide!$AI$140,AF$2),AF$3))/(AF$3-AF$2)),1),""))</f>
        <v/>
      </c>
      <c r="AG144" s="165">
        <f>IF(OR(AG$4=0,Data_wide!$AJ$140=""),"",IFERROR(ROUND(IF(AG$4=1,1+9*(MIN(MAX(Data_wide!$AJ$140,AG$2),AG$3)-AG$2)/(AG$3-AG$2),1+9*(AG$3-MIN(MAX(Data_wide!$AJ$140,AG$2),AG$3))/(AG$3-AG$2)),1),""))</f>
        <v/>
      </c>
      <c r="AH144" s="165">
        <f>IF(OR(AH$4=0,Data_wide!$AK$140=""),"",IFERROR(ROUND(IF(AH$4=1,1+9*(MIN(MAX(Data_wide!$AK$140,AH$2),AH$3)-AH$2)/(AH$3-AH$2),1+9*(AH$3-MIN(MAX(Data_wide!$AK$140,AH$2),AH$3))/(AH$3-AH$2)),1),""))</f>
        <v/>
      </c>
      <c r="AI144" s="165">
        <f>IF(OR(AI$4=0,Data_wide!$AL$140=""),"",IFERROR(ROUND(IF(AI$4=1,1+9*(MIN(MAX(Data_wide!$AL$140,AI$2),AI$3)-AI$2)/(AI$3-AI$2),1+9*(AI$3-MIN(MAX(Data_wide!$AL$140,AI$2),AI$3))/(AI$3-AI$2)),1),""))</f>
        <v/>
      </c>
      <c r="AJ144" s="165">
        <f>IF(OR(AJ$4=0,Data_wide!$AM$140=""),"",IFERROR(ROUND(IF(AJ$4=1,1+9*(MIN(MAX(Data_wide!$AM$140,AJ$2),AJ$3)-AJ$2)/(AJ$3-AJ$2),1+9*(AJ$3-MIN(MAX(Data_wide!$AM$140,AJ$2),AJ$3))/(AJ$3-AJ$2)),1),""))</f>
        <v/>
      </c>
      <c r="AK144" s="165">
        <f>IF(OR(AK$4=0,Data_wide!$AN$140=""),"",IFERROR(ROUND(IF(AK$4=1,1+9*(MIN(MAX(Data_wide!$AN$140,AK$2),AK$3)-AK$2)/(AK$3-AK$2),1+9*(AK$3-MIN(MAX(Data_wide!$AN$140,AK$2),AK$3))/(AK$3-AK$2)),1),""))</f>
        <v/>
      </c>
      <c r="AL144" s="165">
        <f>IF(OR(AL$4=0,Data_wide!$AO$140=""),"",IFERROR(ROUND(IF(AL$4=1,1+9*(MIN(MAX(Data_wide!$AO$140,AL$2),AL$3)-AL$2)/(AL$3-AL$2),1+9*(AL$3-MIN(MAX(Data_wide!$AO$140,AL$2),AL$3))/(AL$3-AL$2)),1),""))</f>
        <v/>
      </c>
      <c r="AM144" s="165">
        <f>IF(OR(AM$4=0,Data_wide!$AP$140=""),"",IFERROR(ROUND(IF(AM$4=1,1+9*(MIN(MAX(Data_wide!$AP$140,AM$2),AM$3)-AM$2)/(AM$3-AM$2),1+9*(AM$3-MIN(MAX(Data_wide!$AP$140,AM$2),AM$3))/(AM$3-AM$2)),1),""))</f>
        <v/>
      </c>
      <c r="AN144" s="165">
        <f>IF(OR(AN$4=0,Data_wide!$AQ$140=""),"",IFERROR(ROUND(IF(AN$4=1,1+9*(MIN(MAX(Data_wide!$AQ$140,AN$2),AN$3)-AN$2)/(AN$3-AN$2),1+9*(AN$3-MIN(MAX(Data_wide!$AQ$140,AN$2),AN$3))/(AN$3-AN$2)),1),""))</f>
        <v/>
      </c>
      <c r="AO144" s="165">
        <f>IF(OR(AO$4=0,Data_wide!$AR$140=""),"",IFERROR(ROUND(IF(AO$4=1,1+9*(MIN(MAX(Data_wide!$AR$140,AO$2),AO$3)-AO$2)/(AO$3-AO$2),1+9*(AO$3-MIN(MAX(Data_wide!$AR$140,AO$2),AO$3))/(AO$3-AO$2)),1),""))</f>
        <v/>
      </c>
      <c r="AP144" s="165">
        <f>IF(OR(AP$4=0,Data_wide!$AS$140=""),"",IFERROR(ROUND(IF(AP$4=1,1+9*(MIN(MAX(Data_wide!$AS$140,AP$2),AP$3)-AP$2)/(AP$3-AP$2),1+9*(AP$3-MIN(MAX(Data_wide!$AS$140,AP$2),AP$3))/(AP$3-AP$2)),1),""))</f>
        <v/>
      </c>
      <c r="AQ144" s="165">
        <f>IF(OR(AQ$4=0,Data_wide!$AT$140=""),"",IFERROR(ROUND(IF(AQ$4=1,1+9*(MIN(MAX(Data_wide!$AT$140,AQ$2),AQ$3)-AQ$2)/(AQ$3-AQ$2),1+9*(AQ$3-MIN(MAX(Data_wide!$AT$140,AQ$2),AQ$3))/(AQ$3-AQ$2)),1),""))</f>
        <v/>
      </c>
      <c r="AR144" s="165">
        <f>IF(OR(AR$4=0,Data_wide!$AU$140=""),"",IFERROR(ROUND(IF(AR$4=1,1+9*(MIN(MAX(Data_wide!$AU$140,AR$2),AR$3)-AR$2)/(AR$3-AR$2),1+9*(AR$3-MIN(MAX(Data_wide!$AU$140,AR$2),AR$3))/(AR$3-AR$2)),1),""))</f>
        <v/>
      </c>
      <c r="AS144" s="165">
        <f>IF(OR(AS$4=0,Data_wide!$AV$140=""),"",IFERROR(ROUND(IF(AS$4=1,1+9*(MIN(MAX(Data_wide!$AV$140,AS$2),AS$3)-AS$2)/(AS$3-AS$2),1+9*(AS$3-MIN(MAX(Data_wide!$AV$140,AS$2),AS$3))/(AS$3-AS$2)),1),""))</f>
        <v/>
      </c>
      <c r="AT144" s="165">
        <f>IF(OR(AT$4=0,Data_wide!$AW$140=""),"",IFERROR(ROUND(IF(AT$4=1,1+9*(MIN(MAX(Data_wide!$AW$140,AT$2),AT$3)-AT$2)/(AT$3-AT$2),1+9*(AT$3-MIN(MAX(Data_wide!$AW$140,AT$2),AT$3))/(AT$3-AT$2)),1),""))</f>
        <v/>
      </c>
      <c r="AU144" s="165">
        <f>IF(OR(AU$4=0,Data_wide!$AX$140=""),"",IFERROR(ROUND(IF(AU$4=1,1+9*(MIN(MAX(Data_wide!$AX$140,AU$2),AU$3)-AU$2)/(AU$3-AU$2),1+9*(AU$3-MIN(MAX(Data_wide!$AX$140,AU$2),AU$3))/(AU$3-AU$2)),1),""))</f>
        <v/>
      </c>
      <c r="AV144" s="165">
        <f>IF(OR(AV$4=0,Data_wide!$AY$140=""),"",IFERROR(ROUND(IF(AV$4=1,1+9*(MIN(MAX(Data_wide!$AY$140,AV$2),AV$3)-AV$2)/(AV$3-AV$2),1+9*(AV$3-MIN(MAX(Data_wide!$AY$140,AV$2),AV$3))/(AV$3-AV$2)),1),""))</f>
        <v/>
      </c>
      <c r="AW144" s="165">
        <f>IF(OR(AW$4=0,Data_wide!$AZ$140=""),"",IFERROR(ROUND(IF(AW$4=1,1+9*(MIN(MAX(Data_wide!$AZ$140,AW$2),AW$3)-AW$2)/(AW$3-AW$2),1+9*(AW$3-MIN(MAX(Data_wide!$AZ$140,AW$2),AW$3))/(AW$3-AW$2)),1),""))</f>
        <v/>
      </c>
      <c r="AX144" s="165">
        <f>IF(OR(AX$4=0,Data_wide!$BA$140=""),"",IFERROR(ROUND(IF(AX$4=1,1+9*(MIN(MAX(Data_wide!$BA$140,AX$2),AX$3)-AX$2)/(AX$3-AX$2),1+9*(AX$3-MIN(MAX(Data_wide!$BA$140,AX$2),AX$3))/(AX$3-AX$2)),1),""))</f>
        <v/>
      </c>
      <c r="AY144" s="165">
        <f>IF(OR(AY$4=0,Data_wide!$BB$140=""),"",IFERROR(ROUND(IF(AY$4=1,1+9*(MIN(MAX(Data_wide!$BB$140,AY$2),AY$3)-AY$2)/(AY$3-AY$2),1+9*(AY$3-MIN(MAX(Data_wide!$BB$140,AY$2),AY$3))/(AY$3-AY$2)),1),""))</f>
        <v/>
      </c>
      <c r="AZ144" s="165">
        <f>IF(OR(AZ$4=0,Data_wide!$BC$140=""),"",IFERROR(ROUND(IF(AZ$4=1,1+9*(MIN(MAX(Data_wide!$BC$140,AZ$2),AZ$3)-AZ$2)/(AZ$3-AZ$2),1+9*(AZ$3-MIN(MAX(Data_wide!$BC$140,AZ$2),AZ$3))/(AZ$3-AZ$2)),1),""))</f>
        <v/>
      </c>
      <c r="BA144" s="165">
        <f>IF(OR(BA$4=0,Data_wide!$BD$140=""),"",IFERROR(ROUND(IF(BA$4=1,1+9*(MIN(MAX(Data_wide!$BD$140,BA$2),BA$3)-BA$2)/(BA$3-BA$2),1+9*(BA$3-MIN(MAX(Data_wide!$BD$140,BA$2),BA$3))/(BA$3-BA$2)),1),""))</f>
        <v/>
      </c>
      <c r="BB144" s="165">
        <f>IF(OR(BB$4=0,Data_wide!$BE$140=""),"",IFERROR(ROUND(IF(BB$4=1,1+9*(MIN(MAX(Data_wide!$BE$140,BB$2),BB$3)-BB$2)/(BB$3-BB$2),1+9*(BB$3-MIN(MAX(Data_wide!$BE$140,BB$2),BB$3))/(BB$3-BB$2)),1),""))</f>
        <v/>
      </c>
      <c r="BC144" s="165">
        <f>IF(OR(BC$4=0,Data_wide!$BF$140=""),"",IFERROR(ROUND(IF(BC$4=1,1+9*(MIN(MAX(Data_wide!$BF$140,BC$2),BC$3)-BC$2)/(BC$3-BC$2),1+9*(BC$3-MIN(MAX(Data_wide!$BF$140,BC$2),BC$3))/(BC$3-BC$2)),1),""))</f>
        <v/>
      </c>
      <c r="BD144" s="165">
        <f>IF(OR(BD$4=0,Data_wide!$BG$140=""),"",IFERROR(ROUND(IF(BD$4=1,1+9*(MIN(MAX(Data_wide!$BG$140,BD$2),BD$3)-BD$2)/(BD$3-BD$2),1+9*(BD$3-MIN(MAX(Data_wide!$BG$140,BD$2),BD$3))/(BD$3-BD$2)),1),""))</f>
        <v/>
      </c>
      <c r="BE144" s="165">
        <f>IF(OR(BE$4=0,Data_wide!$BH$140=""),"",IFERROR(ROUND(IF(BE$4=1,1+9*(MIN(MAX(Data_wide!$BH$140,BE$2),BE$3)-BE$2)/(BE$3-BE$2),1+9*(BE$3-MIN(MAX(Data_wide!$BH$140,BE$2),BE$3))/(BE$3-BE$2)),1),""))</f>
        <v/>
      </c>
      <c r="BF144" s="165">
        <f>IF(OR(BF$4=0,Data_wide!$BI$140=""),"",IFERROR(ROUND(IF(BF$4=1,1+9*(MIN(MAX(Data_wide!$BI$140,BF$2),BF$3)-BF$2)/(BF$3-BF$2),1+9*(BF$3-MIN(MAX(Data_wide!$BI$140,BF$2),BF$3))/(BF$3-BF$2)),1),""))</f>
        <v/>
      </c>
      <c r="BG144" s="165">
        <f>IF(OR(BG$4=0,Data_wide!$BJ$140=""),"",IFERROR(ROUND(IF(BG$4=1,1+9*(MIN(MAX(Data_wide!$BJ$140,BG$2),BG$3)-BG$2)/(BG$3-BG$2),1+9*(BG$3-MIN(MAX(Data_wide!$BJ$140,BG$2),BG$3))/(BG$3-BG$2)),1),""))</f>
        <v/>
      </c>
      <c r="BH144" s="165">
        <f>IF(OR(BH$4=0,Data_wide!$BK$140=""),"",IFERROR(ROUND(IF(BH$4=1,1+9*(MIN(MAX(Data_wide!$BK$140,BH$2),BH$3)-BH$2)/(BH$3-BH$2),1+9*(BH$3-MIN(MAX(Data_wide!$BK$140,BH$2),BH$3))/(BH$3-BH$2)),1),""))</f>
        <v/>
      </c>
      <c r="BI144" s="165">
        <f>IF(OR(BI$4=0,Data_wide!$BL$140=""),"",IFERROR(ROUND(IF(BI$4=1,1+9*(MIN(MAX(Data_wide!$BL$140,BI$2),BI$3)-BI$2)/(BI$3-BI$2),1+9*(BI$3-MIN(MAX(Data_wide!$BL$140,BI$2),BI$3))/(BI$3-BI$2)),1),""))</f>
        <v/>
      </c>
      <c r="BJ144" s="165">
        <f>IF(OR(BJ$4=0,Data_wide!$BM$140=""),"",IFERROR(ROUND(IF(BJ$4=1,1+9*(MIN(MAX(Data_wide!$BM$140,BJ$2),BJ$3)-BJ$2)/(BJ$3-BJ$2),1+9*(BJ$3-MIN(MAX(Data_wide!$BM$140,BJ$2),BJ$3))/(BJ$3-BJ$2)),1),""))</f>
        <v/>
      </c>
      <c r="BK144" s="165">
        <f>IF(OR(BK$4=0,Data_wide!$BN$140=""),"",IFERROR(ROUND(IF(BK$4=1,1+9*(MIN(MAX(Data_wide!$BN$140,BK$2),BK$3)-BK$2)/(BK$3-BK$2),1+9*(BK$3-MIN(MAX(Data_wide!$BN$140,BK$2),BK$3))/(BK$3-BK$2)),1),""))</f>
        <v/>
      </c>
      <c r="BL144" s="165">
        <f>IF(OR(BL$4=0,Data_wide!$BO$140=""),"",IFERROR(ROUND(IF(BL$4=1,1+9*(MIN(MAX(Data_wide!$BO$140,BL$2),BL$3)-BL$2)/(BL$3-BL$2),1+9*(BL$3-MIN(MAX(Data_wide!$BO$140,BL$2),BL$3))/(BL$3-BL$2)),1),""))</f>
        <v/>
      </c>
      <c r="BM144" s="165">
        <f>IF(OR(BM$4=0,Data_wide!$BP$140=""),"",IFERROR(ROUND(IF(BM$4=1,1+9*(MIN(MAX(Data_wide!$BP$140,BM$2),BM$3)-BM$2)/(BM$3-BM$2),1+9*(BM$3-MIN(MAX(Data_wide!$BP$140,BM$2),BM$3))/(BM$3-BM$2)),1),""))</f>
        <v/>
      </c>
      <c r="BN144" s="165">
        <f>IF(OR(BN$4=0,Data_wide!$BQ$140=""),"",IFERROR(ROUND(IF(BN$4=1,1+9*(MIN(MAX(Data_wide!$BQ$140,BN$2),BN$3)-BN$2)/(BN$3-BN$2),1+9*(BN$3-MIN(MAX(Data_wide!$BQ$140,BN$2),BN$3))/(BN$3-BN$2)),1),""))</f>
        <v/>
      </c>
      <c r="BO144" s="165">
        <f>IF(OR(BO$4=0,Data_wide!$BR$140=""),"",IFERROR(ROUND(IF(BO$4=1,1+9*(MIN(MAX(Data_wide!$BR$140,BO$2),BO$3)-BO$2)/(BO$3-BO$2),1+9*(BO$3-MIN(MAX(Data_wide!$BR$140,BO$2),BO$3))/(BO$3-BO$2)),1),""))</f>
        <v/>
      </c>
      <c r="BP144" s="165">
        <f>IF(OR(BP$4=0,Data_wide!$BS$140=""),"",IFERROR(ROUND(IF(BP$4=1,1+9*(MIN(MAX(Data_wide!$BS$140,BP$2),BP$3)-BP$2)/(BP$3-BP$2),1+9*(BP$3-MIN(MAX(Data_wide!$BS$140,BP$2),BP$3))/(BP$3-BP$2)),1),""))</f>
        <v/>
      </c>
      <c r="BQ144" s="165">
        <f>IF(OR(BQ$4=0,Data_wide!$BT$140=""),"",IFERROR(ROUND(IF(BQ$4=1,1+9*(MIN(MAX(Data_wide!$BT$140,BQ$2),BQ$3)-BQ$2)/(BQ$3-BQ$2),1+9*(BQ$3-MIN(MAX(Data_wide!$BT$140,BQ$2),BQ$3))/(BQ$3-BQ$2)),1),""))</f>
        <v/>
      </c>
      <c r="BR144" s="165">
        <f>IF(OR(BR$4=0,Data_wide!$BU$140=""),"",IFERROR(ROUND(IF(BR$4=1,1+9*(MIN(MAX(Data_wide!$BU$140,BR$2),BR$3)-BR$2)/(BR$3-BR$2),1+9*(BR$3-MIN(MAX(Data_wide!$BU$140,BR$2),BR$3))/(BR$3-BR$2)),1),""))</f>
        <v/>
      </c>
      <c r="BS144" s="165">
        <f>IF(OR(BS$4=0,Data_wide!$BV$140=""),"",IFERROR(ROUND(IF(BS$4=1,1+9*(MIN(MAX(Data_wide!$BV$140,BS$2),BS$3)-BS$2)/(BS$3-BS$2),1+9*(BS$3-MIN(MAX(Data_wide!$BV$140,BS$2),BS$3))/(BS$3-BS$2)),1),""))</f>
        <v/>
      </c>
      <c r="BT144" s="165">
        <f>IF(OR(BT$4=0,Data_wide!$BW$140=""),"",IFERROR(ROUND(IF(BT$4=1,1+9*(MIN(MAX(Data_wide!$BW$140,BT$2),BT$3)-BT$2)/(BT$3-BT$2),1+9*(BT$3-MIN(MAX(Data_wide!$BW$140,BT$2),BT$3))/(BT$3-BT$2)),1),""))</f>
        <v/>
      </c>
      <c r="BU144" s="165">
        <f>IF(OR(BU$4=0,Data_wide!$BX$140=""),"",IFERROR(ROUND(IF(BU$4=1,1+9*(MIN(MAX(Data_wide!$BX$140,BU$2),BU$3)-BU$2)/(BU$3-BU$2),1+9*(BU$3-MIN(MAX(Data_wide!$BX$140,BU$2),BU$3))/(BU$3-BU$2)),1),""))</f>
        <v/>
      </c>
      <c r="BV144" s="165">
        <f>IF(OR(BV$4=0,Data_wide!$BY$140=""),"",IFERROR(ROUND(IF(BV$4=1,1+9*(MIN(MAX(Data_wide!$BY$140,BV$2),BV$3)-BV$2)/(BV$3-BV$2),1+9*(BV$3-MIN(MAX(Data_wide!$BY$140,BV$2),BV$3))/(BV$3-BV$2)),1),""))</f>
        <v/>
      </c>
      <c r="BW144" s="165">
        <f>IF(OR(BW$4=0,Data_wide!$BZ$140=""),"",IFERROR(ROUND(IF(BW$4=1,1+9*(MIN(MAX(Data_wide!$BZ$140,BW$2),BW$3)-BW$2)/(BW$3-BW$2),1+9*(BW$3-MIN(MAX(Data_wide!$BZ$140,BW$2),BW$3))/(BW$3-BW$2)),1),""))</f>
        <v/>
      </c>
      <c r="BX144" s="165">
        <f>IF(OR(BX$4=0,Data_wide!$CA$140=""),"",IFERROR(ROUND(IF(BX$4=1,1+9*(MIN(MAX(Data_wide!$CA$140,BX$2),BX$3)-BX$2)/(BX$3-BX$2),1+9*(BX$3-MIN(MAX(Data_wide!$CA$140,BX$2),BX$3))/(BX$3-BX$2)),1),""))</f>
        <v/>
      </c>
      <c r="BY144" s="165">
        <f>IF(OR(BY$4=0,Data_wide!$CB$140=""),"",IFERROR(ROUND(IF(BY$4=1,1+9*(MIN(MAX(Data_wide!$CB$140,BY$2),BY$3)-BY$2)/(BY$3-BY$2),1+9*(BY$3-MIN(MAX(Data_wide!$CB$140,BY$2),BY$3))/(BY$3-BY$2)),1),""))</f>
        <v/>
      </c>
      <c r="BZ144" s="165">
        <f>IF(OR(BZ$4=0,Data_wide!$CC$140=""),"",IFERROR(ROUND(IF(BZ$4=1,1+9*(MIN(MAX(Data_wide!$CC$140,BZ$2),BZ$3)-BZ$2)/(BZ$3-BZ$2),1+9*(BZ$3-MIN(MAX(Data_wide!$CC$140,BZ$2),BZ$3))/(BZ$3-BZ$2)),1),""))</f>
        <v/>
      </c>
      <c r="CA144" s="165">
        <f>IF(OR(CA$4=0,Data_wide!$CD$140=""),"",IFERROR(ROUND(IF(CA$4=1,1+9*(MIN(MAX(Data_wide!$CD$140,CA$2),CA$3)-CA$2)/(CA$3-CA$2),1+9*(CA$3-MIN(MAX(Data_wide!$CD$140,CA$2),CA$3))/(CA$3-CA$2)),1),""))</f>
        <v/>
      </c>
      <c r="CB144" s="165">
        <f>IF(OR(CB$4=0,Data_wide!$CE$140=""),"",IFERROR(ROUND(IF(CB$4=1,1+9*(MIN(MAX(Data_wide!$CE$140,CB$2),CB$3)-CB$2)/(CB$3-CB$2),1+9*(CB$3-MIN(MAX(Data_wide!$CE$140,CB$2),CB$3))/(CB$3-CB$2)),1),""))</f>
        <v/>
      </c>
      <c r="CC144" s="165">
        <f>IF(OR(CC$4=0,Data_wide!$CF$140=""),"",IFERROR(ROUND(IF(CC$4=1,1+9*(MIN(MAX(Data_wide!$CF$140,CC$2),CC$3)-CC$2)/(CC$3-CC$2),1+9*(CC$3-MIN(MAX(Data_wide!$CF$140,CC$2),CC$3))/(CC$3-CC$2)),1),""))</f>
        <v/>
      </c>
      <c r="CD144" s="165">
        <f>IF(OR(CD$4=0,Data_wide!$CG$140=""),"",IFERROR(ROUND(IF(CD$4=1,1+9*(MIN(MAX(Data_wide!$CG$140,CD$2),CD$3)-CD$2)/(CD$3-CD$2),1+9*(CD$3-MIN(MAX(Data_wide!$CG$140,CD$2),CD$3))/(CD$3-CD$2)),1),""))</f>
        <v/>
      </c>
      <c r="CE144" s="165">
        <f>IF(OR(CE$4=0,Data_wide!$CH$140=""),"",IFERROR(ROUND(IF(CE$4=1,1+9*(MIN(MAX(Data_wide!$CH$140,CE$2),CE$3)-CE$2)/(CE$3-CE$2),1+9*(CE$3-MIN(MAX(Data_wide!$CH$140,CE$2),CE$3))/(CE$3-CE$2)),1),""))</f>
        <v/>
      </c>
      <c r="CF144" s="165">
        <f>IF(OR(CF$4=0,Data_wide!$CI$140=""),"",IFERROR(ROUND(IF(CF$4=1,1+9*(MIN(MAX(Data_wide!$CI$140,CF$2),CF$3)-CF$2)/(CF$3-CF$2),1+9*(CF$3-MIN(MAX(Data_wide!$CI$140,CF$2),CF$3))/(CF$3-CF$2)),1),""))</f>
        <v/>
      </c>
      <c r="CG144" s="165">
        <f>IF(OR(CG$4=0,Data_wide!$CJ$140=""),"",IFERROR(ROUND(IF(CG$4=1,1+9*(MIN(MAX(Data_wide!$CJ$140,CG$2),CG$3)-CG$2)/(CG$3-CG$2),1+9*(CG$3-MIN(MAX(Data_wide!$CJ$140,CG$2),CG$3))/(CG$3-CG$2)),1),""))</f>
        <v/>
      </c>
      <c r="CH144" s="165">
        <f>IF(OR(CH$4=0,Data_wide!$CK$140=""),"",IFERROR(ROUND(IF(CH$4=1,1+9*(MIN(MAX(Data_wide!$CK$140,CH$2),CH$3)-CH$2)/(CH$3-CH$2),1+9*(CH$3-MIN(MAX(Data_wide!$CK$140,CH$2),CH$3))/(CH$3-CH$2)),1),""))</f>
        <v/>
      </c>
      <c r="CI144" s="165">
        <f>IF(OR(CI$4=0,Data_wide!$CL$140=""),"",IFERROR(ROUND(IF(CI$4=1,1+9*(MIN(MAX(Data_wide!$CL$140,CI$2),CI$3)-CI$2)/(CI$3-CI$2),1+9*(CI$3-MIN(MAX(Data_wide!$CL$140,CI$2),CI$3))/(CI$3-CI$2)),1),""))</f>
        <v/>
      </c>
      <c r="CJ144" s="165">
        <f>IF(OR(CJ$4=0,Data_wide!$CM$140=""),"",IFERROR(ROUND(IF(CJ$4=1,1+9*(MIN(MAX(Data_wide!$CM$140,CJ$2),CJ$3)-CJ$2)/(CJ$3-CJ$2),1+9*(CJ$3-MIN(MAX(Data_wide!$CM$140,CJ$2),CJ$3))/(CJ$3-CJ$2)),1),""))</f>
        <v/>
      </c>
      <c r="CK144" s="165">
        <f>IF(OR(CK$4=0,Data_wide!$CN$140=""),"",IFERROR(ROUND(IF(CK$4=1,1+9*(MIN(MAX(Data_wide!$CN$140,CK$2),CK$3)-CK$2)/(CK$3-CK$2),1+9*(CK$3-MIN(MAX(Data_wide!$CN$140,CK$2),CK$3))/(CK$3-CK$2)),1),""))</f>
        <v/>
      </c>
      <c r="CL144" s="165">
        <f>IF(OR(CL$4=0,Data_wide!$CO$140=""),"",IFERROR(ROUND(IF(CL$4=1,1+9*(MIN(MAX(Data_wide!$CO$140,CL$2),CL$3)-CL$2)/(CL$3-CL$2),1+9*(CL$3-MIN(MAX(Data_wide!$CO$140,CL$2),CL$3))/(CL$3-CL$2)),1),""))</f>
        <v/>
      </c>
      <c r="CM144" s="165">
        <f>IF(OR(CM$4=0,Data_wide!$CP$140=""),"",IFERROR(ROUND(IF(CM$4=1,1+9*(MIN(MAX(Data_wide!$CP$140,CM$2),CM$3)-CM$2)/(CM$3-CM$2),1+9*(CM$3-MIN(MAX(Data_wide!$CP$140,CM$2),CM$3))/(CM$3-CM$2)),1),""))</f>
        <v/>
      </c>
      <c r="CN144" s="165">
        <f>IF(OR(CN$4=0,Data_wide!$CQ$140=""),"",IFERROR(ROUND(IF(CN$4=1,1+9*(MIN(MAX(Data_wide!$CQ$140,CN$2),CN$3)-CN$2)/(CN$3-CN$2),1+9*(CN$3-MIN(MAX(Data_wide!$CQ$140,CN$2),CN$3))/(CN$3-CN$2)),1),""))</f>
        <v/>
      </c>
      <c r="CO144" s="165">
        <f>IF(OR(CO$4=0,Data_wide!$CR$140=""),"",IFERROR(ROUND(IF(CO$4=1,1+9*(MIN(MAX(Data_wide!$CR$140,CO$2),CO$3)-CO$2)/(CO$3-CO$2),1+9*(CO$3-MIN(MAX(Data_wide!$CR$140,CO$2),CO$3))/(CO$3-CO$2)),1),""))</f>
        <v/>
      </c>
    </row>
    <row r="145" ht="14" customHeight="1">
      <c r="A145" s="161" t="inlineStr">
        <is>
          <t>NLD</t>
        </is>
      </c>
      <c r="B145" s="161" t="inlineStr">
        <is>
          <t>Netherlands</t>
        </is>
      </c>
      <c r="C145" s="165">
        <f>IF(OR(C$4=0,Data_wide!$F$141=""),"",IFERROR(ROUND(IF(C$4=1,1+9*(MIN(MAX(Data_wide!$F$141,C$2),C$3)-C$2)/(C$3-C$2),1+9*(C$3-MIN(MAX(Data_wide!$F$141,C$2),C$3))/(C$3-C$2)),1),""))</f>
        <v/>
      </c>
      <c r="D145" s="165">
        <f>IF(OR(D$4=0,Data_wide!$G$141=""),"",IFERROR(ROUND(IF(D$4=1,1+9*(MIN(MAX(Data_wide!$G$141,D$2),D$3)-D$2)/(D$3-D$2),1+9*(D$3-MIN(MAX(Data_wide!$G$141,D$2),D$3))/(D$3-D$2)),1),""))</f>
        <v/>
      </c>
      <c r="E145" s="165">
        <f>IF(OR(E$4=0,Data_wide!$H$141=""),"",IFERROR(ROUND(IF(E$4=1,1+9*(MIN(MAX(Data_wide!$H$141,E$2),E$3)-E$2)/(E$3-E$2),1+9*(E$3-MIN(MAX(Data_wide!$H$141,E$2),E$3))/(E$3-E$2)),1),""))</f>
        <v/>
      </c>
      <c r="F145" s="165">
        <f>IF(OR(F$4=0,Data_wide!$I$141=""),"",IFERROR(ROUND(IF(F$4=1,1+9*(MIN(MAX(Data_wide!$I$141,F$2),F$3)-F$2)/(F$3-F$2),1+9*(F$3-MIN(MAX(Data_wide!$I$141,F$2),F$3))/(F$3-F$2)),1),""))</f>
        <v/>
      </c>
      <c r="G145" s="165">
        <f>IF(OR(G$4=0,Data_wide!$J$141=""),"",IFERROR(ROUND(IF(G$4=1,1+9*(MIN(MAX(Data_wide!$J$141,G$2),G$3)-G$2)/(G$3-G$2),1+9*(G$3-MIN(MAX(Data_wide!$J$141,G$2),G$3))/(G$3-G$2)),1),""))</f>
        <v/>
      </c>
      <c r="H145" s="165">
        <f>IF(OR(H$4=0,Data_wide!$K$141=""),"",IFERROR(ROUND(IF(H$4=1,1+9*(MIN(MAX(Data_wide!$K$141,H$2),H$3)-H$2)/(H$3-H$2),1+9*(H$3-MIN(MAX(Data_wide!$K$141,H$2),H$3))/(H$3-H$2)),1),""))</f>
        <v/>
      </c>
      <c r="I145" s="165">
        <f>IF(OR(I$4=0,Data_wide!$L$141=""),"",IFERROR(ROUND(IF(I$4=1,1+9*(MIN(MAX(Data_wide!$L$141,I$2),I$3)-I$2)/(I$3-I$2),1+9*(I$3-MIN(MAX(Data_wide!$L$141,I$2),I$3))/(I$3-I$2)),1),""))</f>
        <v/>
      </c>
      <c r="J145" s="165">
        <f>IF(OR(J$4=0,Data_wide!$M$141=""),"",IFERROR(ROUND(IF(J$4=1,1+9*(MIN(MAX(Data_wide!$M$141,J$2),J$3)-J$2)/(J$3-J$2),1+9*(J$3-MIN(MAX(Data_wide!$M$141,J$2),J$3))/(J$3-J$2)),1),""))</f>
        <v/>
      </c>
      <c r="K145" s="165">
        <f>IF(OR(K$4=0,Data_wide!$N$141=""),"",IFERROR(ROUND(IF(K$4=1,1+9*(MIN(MAX(Data_wide!$N$141,K$2),K$3)-K$2)/(K$3-K$2),1+9*(K$3-MIN(MAX(Data_wide!$N$141,K$2),K$3))/(K$3-K$2)),1),""))</f>
        <v/>
      </c>
      <c r="L145" s="165">
        <f>IF(OR(L$4=0,Data_wide!$O$141=""),"",IFERROR(ROUND(IF(L$4=1,1+9*(MIN(MAX(Data_wide!$O$141,L$2),L$3)-L$2)/(L$3-L$2),1+9*(L$3-MIN(MAX(Data_wide!$O$141,L$2),L$3))/(L$3-L$2)),1),""))</f>
        <v/>
      </c>
      <c r="M145" s="165">
        <f>IF(OR(M$4=0,Data_wide!$P$141=""),"",IFERROR(ROUND(IF(M$4=1,1+9*(MIN(MAX(Data_wide!$P$141,M$2),M$3)-M$2)/(M$3-M$2),1+9*(M$3-MIN(MAX(Data_wide!$P$141,M$2),M$3))/(M$3-M$2)),1),""))</f>
        <v/>
      </c>
      <c r="N145" s="165">
        <f>IF(OR(N$4=0,Data_wide!$Q$141=""),"",IFERROR(ROUND(IF(N$4=1,1+9*(MIN(MAX(Data_wide!$Q$141,N$2),N$3)-N$2)/(N$3-N$2),1+9*(N$3-MIN(MAX(Data_wide!$Q$141,N$2),N$3))/(N$3-N$2)),1),""))</f>
        <v/>
      </c>
      <c r="O145" s="165">
        <f>IF(OR(O$4=0,Data_wide!$R$141=""),"",IFERROR(ROUND(IF(O$4=1,1+9*(MIN(MAX(Data_wide!$R$141,O$2),O$3)-O$2)/(O$3-O$2),1+9*(O$3-MIN(MAX(Data_wide!$R$141,O$2),O$3))/(O$3-O$2)),1),""))</f>
        <v/>
      </c>
      <c r="P145" s="165">
        <f>IF(OR(P$4=0,Data_wide!$S$141=""),"",IFERROR(ROUND(IF(P$4=1,1+9*(MIN(MAX(Data_wide!$S$141,P$2),P$3)-P$2)/(P$3-P$2),1+9*(P$3-MIN(MAX(Data_wide!$S$141,P$2),P$3))/(P$3-P$2)),1),""))</f>
        <v/>
      </c>
      <c r="Q145" s="165">
        <f>IF(OR(Q$4=0,Data_wide!$T$141=""),"",IFERROR(ROUND(IF(Q$4=1,1+9*(MIN(MAX(Data_wide!$T$141,Q$2),Q$3)-Q$2)/(Q$3-Q$2),1+9*(Q$3-MIN(MAX(Data_wide!$T$141,Q$2),Q$3))/(Q$3-Q$2)),1),""))</f>
        <v/>
      </c>
      <c r="R145" s="165">
        <f>IF(OR(R$4=0,Data_wide!$U$141=""),"",IFERROR(ROUND(IF(R$4=1,1+9*(MIN(MAX(Data_wide!$U$141,R$2),R$3)-R$2)/(R$3-R$2),1+9*(R$3-MIN(MAX(Data_wide!$U$141,R$2),R$3))/(R$3-R$2)),1),""))</f>
        <v/>
      </c>
      <c r="S145" s="165">
        <f>IF(OR(S$4=0,Data_wide!$V$141=""),"",IFERROR(ROUND(IF(S$4=1,1+9*(MIN(MAX(Data_wide!$V$141,S$2),S$3)-S$2)/(S$3-S$2),1+9*(S$3-MIN(MAX(Data_wide!$V$141,S$2),S$3))/(S$3-S$2)),1),""))</f>
        <v/>
      </c>
      <c r="T145" s="165">
        <f>IF(OR(T$4=0,Data_wide!$W$141=""),"",IFERROR(ROUND(IF(T$4=1,1+9*(MIN(MAX(Data_wide!$W$141,T$2),T$3)-T$2)/(T$3-T$2),1+9*(T$3-MIN(MAX(Data_wide!$W$141,T$2),T$3))/(T$3-T$2)),1),""))</f>
        <v/>
      </c>
      <c r="U145" s="165">
        <f>IF(OR(U$4=0,Data_wide!$X$141=""),"",IFERROR(ROUND(IF(U$4=1,1+9*(MIN(MAX(Data_wide!$X$141,U$2),U$3)-U$2)/(U$3-U$2),1+9*(U$3-MIN(MAX(Data_wide!$X$141,U$2),U$3))/(U$3-U$2)),1),""))</f>
        <v/>
      </c>
      <c r="V145" s="165">
        <f>IF(OR(V$4=0,Data_wide!$Y$141=""),"",IFERROR(ROUND(IF(V$4=1,1+9*(MIN(MAX(Data_wide!$Y$141,V$2),V$3)-V$2)/(V$3-V$2),1+9*(V$3-MIN(MAX(Data_wide!$Y$141,V$2),V$3))/(V$3-V$2)),1),""))</f>
        <v/>
      </c>
      <c r="W145" s="165">
        <f>IF(OR(W$4=0,Data_wide!$Z$141=""),"",IFERROR(ROUND(IF(W$4=1,1+9*(MIN(MAX(Data_wide!$Z$141,W$2),W$3)-W$2)/(W$3-W$2),1+9*(W$3-MIN(MAX(Data_wide!$Z$141,W$2),W$3))/(W$3-W$2)),1),""))</f>
        <v/>
      </c>
      <c r="X145" s="165">
        <f>IF(OR(X$4=0,Data_wide!$AA$141=""),"",IFERROR(ROUND(IF(X$4=1,1+9*(MIN(MAX(Data_wide!$AA$141,X$2),X$3)-X$2)/(X$3-X$2),1+9*(X$3-MIN(MAX(Data_wide!$AA$141,X$2),X$3))/(X$3-X$2)),1),""))</f>
        <v/>
      </c>
      <c r="Y145" s="165">
        <f>IF(OR(Y$4=0,Data_wide!$AB$141=""),"",IFERROR(ROUND(IF(Y$4=1,1+9*(MIN(MAX(Data_wide!$AB$141,Y$2),Y$3)-Y$2)/(Y$3-Y$2),1+9*(Y$3-MIN(MAX(Data_wide!$AB$141,Y$2),Y$3))/(Y$3-Y$2)),1),""))</f>
        <v/>
      </c>
      <c r="Z145" s="165">
        <f>IF(OR(Z$4=0,Data_wide!$AC$141=""),"",IFERROR(ROUND(IF(Z$4=1,1+9*(MIN(MAX(Data_wide!$AC$141,Z$2),Z$3)-Z$2)/(Z$3-Z$2),1+9*(Z$3-MIN(MAX(Data_wide!$AC$141,Z$2),Z$3))/(Z$3-Z$2)),1),""))</f>
        <v/>
      </c>
      <c r="AA145" s="165">
        <f>IF(OR(AA$4=0,Data_wide!$AD$141=""),"",IFERROR(ROUND(IF(AA$4=1,1+9*(MIN(MAX(Data_wide!$AD$141,AA$2),AA$3)-AA$2)/(AA$3-AA$2),1+9*(AA$3-MIN(MAX(Data_wide!$AD$141,AA$2),AA$3))/(AA$3-AA$2)),1),""))</f>
        <v/>
      </c>
      <c r="AB145" s="165">
        <f>IF(OR(AB$4=0,Data_wide!$AE$141=""),"",IFERROR(ROUND(IF(AB$4=1,1+9*(MIN(MAX(Data_wide!$AE$141,AB$2),AB$3)-AB$2)/(AB$3-AB$2),1+9*(AB$3-MIN(MAX(Data_wide!$AE$141,AB$2),AB$3))/(AB$3-AB$2)),1),""))</f>
        <v/>
      </c>
      <c r="AC145" s="165">
        <f>IF(OR(AC$4=0,Data_wide!$AF$141=""),"",IFERROR(ROUND(IF(AC$4=1,1+9*(MIN(MAX(Data_wide!$AF$141,AC$2),AC$3)-AC$2)/(AC$3-AC$2),1+9*(AC$3-MIN(MAX(Data_wide!$AF$141,AC$2),AC$3))/(AC$3-AC$2)),1),""))</f>
        <v/>
      </c>
      <c r="AD145" s="165">
        <f>IF(OR(AD$4=0,Data_wide!$AG$141=""),"",IFERROR(ROUND(IF(AD$4=1,1+9*(MIN(MAX(Data_wide!$AG$141,AD$2),AD$3)-AD$2)/(AD$3-AD$2),1+9*(AD$3-MIN(MAX(Data_wide!$AG$141,AD$2),AD$3))/(AD$3-AD$2)),1),""))</f>
        <v/>
      </c>
      <c r="AE145" s="165">
        <f>IF(OR(AE$4=0,Data_wide!$AH$141=""),"",IFERROR(ROUND(IF(AE$4=1,1+9*(MIN(MAX(Data_wide!$AH$141,AE$2),AE$3)-AE$2)/(AE$3-AE$2),1+9*(AE$3-MIN(MAX(Data_wide!$AH$141,AE$2),AE$3))/(AE$3-AE$2)),1),""))</f>
        <v/>
      </c>
      <c r="AF145" s="165">
        <f>IF(OR(AF$4=0,Data_wide!$AI$141=""),"",IFERROR(ROUND(IF(AF$4=1,1+9*(MIN(MAX(Data_wide!$AI$141,AF$2),AF$3)-AF$2)/(AF$3-AF$2),1+9*(AF$3-MIN(MAX(Data_wide!$AI$141,AF$2),AF$3))/(AF$3-AF$2)),1),""))</f>
        <v/>
      </c>
      <c r="AG145" s="165">
        <f>IF(OR(AG$4=0,Data_wide!$AJ$141=""),"",IFERROR(ROUND(IF(AG$4=1,1+9*(MIN(MAX(Data_wide!$AJ$141,AG$2),AG$3)-AG$2)/(AG$3-AG$2),1+9*(AG$3-MIN(MAX(Data_wide!$AJ$141,AG$2),AG$3))/(AG$3-AG$2)),1),""))</f>
        <v/>
      </c>
      <c r="AH145" s="165">
        <f>IF(OR(AH$4=0,Data_wide!$AK$141=""),"",IFERROR(ROUND(IF(AH$4=1,1+9*(MIN(MAX(Data_wide!$AK$141,AH$2),AH$3)-AH$2)/(AH$3-AH$2),1+9*(AH$3-MIN(MAX(Data_wide!$AK$141,AH$2),AH$3))/(AH$3-AH$2)),1),""))</f>
        <v/>
      </c>
      <c r="AI145" s="165">
        <f>IF(OR(AI$4=0,Data_wide!$AL$141=""),"",IFERROR(ROUND(IF(AI$4=1,1+9*(MIN(MAX(Data_wide!$AL$141,AI$2),AI$3)-AI$2)/(AI$3-AI$2),1+9*(AI$3-MIN(MAX(Data_wide!$AL$141,AI$2),AI$3))/(AI$3-AI$2)),1),""))</f>
        <v/>
      </c>
      <c r="AJ145" s="165">
        <f>IF(OR(AJ$4=0,Data_wide!$AM$141=""),"",IFERROR(ROUND(IF(AJ$4=1,1+9*(MIN(MAX(Data_wide!$AM$141,AJ$2),AJ$3)-AJ$2)/(AJ$3-AJ$2),1+9*(AJ$3-MIN(MAX(Data_wide!$AM$141,AJ$2),AJ$3))/(AJ$3-AJ$2)),1),""))</f>
        <v/>
      </c>
      <c r="AK145" s="165">
        <f>IF(OR(AK$4=0,Data_wide!$AN$141=""),"",IFERROR(ROUND(IF(AK$4=1,1+9*(MIN(MAX(Data_wide!$AN$141,AK$2),AK$3)-AK$2)/(AK$3-AK$2),1+9*(AK$3-MIN(MAX(Data_wide!$AN$141,AK$2),AK$3))/(AK$3-AK$2)),1),""))</f>
        <v/>
      </c>
      <c r="AL145" s="165">
        <f>IF(OR(AL$4=0,Data_wide!$AO$141=""),"",IFERROR(ROUND(IF(AL$4=1,1+9*(MIN(MAX(Data_wide!$AO$141,AL$2),AL$3)-AL$2)/(AL$3-AL$2),1+9*(AL$3-MIN(MAX(Data_wide!$AO$141,AL$2),AL$3))/(AL$3-AL$2)),1),""))</f>
        <v/>
      </c>
      <c r="AM145" s="165">
        <f>IF(OR(AM$4=0,Data_wide!$AP$141=""),"",IFERROR(ROUND(IF(AM$4=1,1+9*(MIN(MAX(Data_wide!$AP$141,AM$2),AM$3)-AM$2)/(AM$3-AM$2),1+9*(AM$3-MIN(MAX(Data_wide!$AP$141,AM$2),AM$3))/(AM$3-AM$2)),1),""))</f>
        <v/>
      </c>
      <c r="AN145" s="165">
        <f>IF(OR(AN$4=0,Data_wide!$AQ$141=""),"",IFERROR(ROUND(IF(AN$4=1,1+9*(MIN(MAX(Data_wide!$AQ$141,AN$2),AN$3)-AN$2)/(AN$3-AN$2),1+9*(AN$3-MIN(MAX(Data_wide!$AQ$141,AN$2),AN$3))/(AN$3-AN$2)),1),""))</f>
        <v/>
      </c>
      <c r="AO145" s="165">
        <f>IF(OR(AO$4=0,Data_wide!$AR$141=""),"",IFERROR(ROUND(IF(AO$4=1,1+9*(MIN(MAX(Data_wide!$AR$141,AO$2),AO$3)-AO$2)/(AO$3-AO$2),1+9*(AO$3-MIN(MAX(Data_wide!$AR$141,AO$2),AO$3))/(AO$3-AO$2)),1),""))</f>
        <v/>
      </c>
      <c r="AP145" s="165">
        <f>IF(OR(AP$4=0,Data_wide!$AS$141=""),"",IFERROR(ROUND(IF(AP$4=1,1+9*(MIN(MAX(Data_wide!$AS$141,AP$2),AP$3)-AP$2)/(AP$3-AP$2),1+9*(AP$3-MIN(MAX(Data_wide!$AS$141,AP$2),AP$3))/(AP$3-AP$2)),1),""))</f>
        <v/>
      </c>
      <c r="AQ145" s="165">
        <f>IF(OR(AQ$4=0,Data_wide!$AT$141=""),"",IFERROR(ROUND(IF(AQ$4=1,1+9*(MIN(MAX(Data_wide!$AT$141,AQ$2),AQ$3)-AQ$2)/(AQ$3-AQ$2),1+9*(AQ$3-MIN(MAX(Data_wide!$AT$141,AQ$2),AQ$3))/(AQ$3-AQ$2)),1),""))</f>
        <v/>
      </c>
      <c r="AR145" s="165">
        <f>IF(OR(AR$4=0,Data_wide!$AU$141=""),"",IFERROR(ROUND(IF(AR$4=1,1+9*(MIN(MAX(Data_wide!$AU$141,AR$2),AR$3)-AR$2)/(AR$3-AR$2),1+9*(AR$3-MIN(MAX(Data_wide!$AU$141,AR$2),AR$3))/(AR$3-AR$2)),1),""))</f>
        <v/>
      </c>
      <c r="AS145" s="165">
        <f>IF(OR(AS$4=0,Data_wide!$AV$141=""),"",IFERROR(ROUND(IF(AS$4=1,1+9*(MIN(MAX(Data_wide!$AV$141,AS$2),AS$3)-AS$2)/(AS$3-AS$2),1+9*(AS$3-MIN(MAX(Data_wide!$AV$141,AS$2),AS$3))/(AS$3-AS$2)),1),""))</f>
        <v/>
      </c>
      <c r="AT145" s="165">
        <f>IF(OR(AT$4=0,Data_wide!$AW$141=""),"",IFERROR(ROUND(IF(AT$4=1,1+9*(MIN(MAX(Data_wide!$AW$141,AT$2),AT$3)-AT$2)/(AT$3-AT$2),1+9*(AT$3-MIN(MAX(Data_wide!$AW$141,AT$2),AT$3))/(AT$3-AT$2)),1),""))</f>
        <v/>
      </c>
      <c r="AU145" s="165">
        <f>IF(OR(AU$4=0,Data_wide!$AX$141=""),"",IFERROR(ROUND(IF(AU$4=1,1+9*(MIN(MAX(Data_wide!$AX$141,AU$2),AU$3)-AU$2)/(AU$3-AU$2),1+9*(AU$3-MIN(MAX(Data_wide!$AX$141,AU$2),AU$3))/(AU$3-AU$2)),1),""))</f>
        <v/>
      </c>
      <c r="AV145" s="165">
        <f>IF(OR(AV$4=0,Data_wide!$AY$141=""),"",IFERROR(ROUND(IF(AV$4=1,1+9*(MIN(MAX(Data_wide!$AY$141,AV$2),AV$3)-AV$2)/(AV$3-AV$2),1+9*(AV$3-MIN(MAX(Data_wide!$AY$141,AV$2),AV$3))/(AV$3-AV$2)),1),""))</f>
        <v/>
      </c>
      <c r="AW145" s="165">
        <f>IF(OR(AW$4=0,Data_wide!$AZ$141=""),"",IFERROR(ROUND(IF(AW$4=1,1+9*(MIN(MAX(Data_wide!$AZ$141,AW$2),AW$3)-AW$2)/(AW$3-AW$2),1+9*(AW$3-MIN(MAX(Data_wide!$AZ$141,AW$2),AW$3))/(AW$3-AW$2)),1),""))</f>
        <v/>
      </c>
      <c r="AX145" s="165">
        <f>IF(OR(AX$4=0,Data_wide!$BA$141=""),"",IFERROR(ROUND(IF(AX$4=1,1+9*(MIN(MAX(Data_wide!$BA$141,AX$2),AX$3)-AX$2)/(AX$3-AX$2),1+9*(AX$3-MIN(MAX(Data_wide!$BA$141,AX$2),AX$3))/(AX$3-AX$2)),1),""))</f>
        <v/>
      </c>
      <c r="AY145" s="165">
        <f>IF(OR(AY$4=0,Data_wide!$BB$141=""),"",IFERROR(ROUND(IF(AY$4=1,1+9*(MIN(MAX(Data_wide!$BB$141,AY$2),AY$3)-AY$2)/(AY$3-AY$2),1+9*(AY$3-MIN(MAX(Data_wide!$BB$141,AY$2),AY$3))/(AY$3-AY$2)),1),""))</f>
        <v/>
      </c>
      <c r="AZ145" s="165">
        <f>IF(OR(AZ$4=0,Data_wide!$BC$141=""),"",IFERROR(ROUND(IF(AZ$4=1,1+9*(MIN(MAX(Data_wide!$BC$141,AZ$2),AZ$3)-AZ$2)/(AZ$3-AZ$2),1+9*(AZ$3-MIN(MAX(Data_wide!$BC$141,AZ$2),AZ$3))/(AZ$3-AZ$2)),1),""))</f>
        <v/>
      </c>
      <c r="BA145" s="165">
        <f>IF(OR(BA$4=0,Data_wide!$BD$141=""),"",IFERROR(ROUND(IF(BA$4=1,1+9*(MIN(MAX(Data_wide!$BD$141,BA$2),BA$3)-BA$2)/(BA$3-BA$2),1+9*(BA$3-MIN(MAX(Data_wide!$BD$141,BA$2),BA$3))/(BA$3-BA$2)),1),""))</f>
        <v/>
      </c>
      <c r="BB145" s="165">
        <f>IF(OR(BB$4=0,Data_wide!$BE$141=""),"",IFERROR(ROUND(IF(BB$4=1,1+9*(MIN(MAX(Data_wide!$BE$141,BB$2),BB$3)-BB$2)/(BB$3-BB$2),1+9*(BB$3-MIN(MAX(Data_wide!$BE$141,BB$2),BB$3))/(BB$3-BB$2)),1),""))</f>
        <v/>
      </c>
      <c r="BC145" s="165">
        <f>IF(OR(BC$4=0,Data_wide!$BF$141=""),"",IFERROR(ROUND(IF(BC$4=1,1+9*(MIN(MAX(Data_wide!$BF$141,BC$2),BC$3)-BC$2)/(BC$3-BC$2),1+9*(BC$3-MIN(MAX(Data_wide!$BF$141,BC$2),BC$3))/(BC$3-BC$2)),1),""))</f>
        <v/>
      </c>
      <c r="BD145" s="165">
        <f>IF(OR(BD$4=0,Data_wide!$BG$141=""),"",IFERROR(ROUND(IF(BD$4=1,1+9*(MIN(MAX(Data_wide!$BG$141,BD$2),BD$3)-BD$2)/(BD$3-BD$2),1+9*(BD$3-MIN(MAX(Data_wide!$BG$141,BD$2),BD$3))/(BD$3-BD$2)),1),""))</f>
        <v/>
      </c>
      <c r="BE145" s="165">
        <f>IF(OR(BE$4=0,Data_wide!$BH$141=""),"",IFERROR(ROUND(IF(BE$4=1,1+9*(MIN(MAX(Data_wide!$BH$141,BE$2),BE$3)-BE$2)/(BE$3-BE$2),1+9*(BE$3-MIN(MAX(Data_wide!$BH$141,BE$2),BE$3))/(BE$3-BE$2)),1),""))</f>
        <v/>
      </c>
      <c r="BF145" s="165">
        <f>IF(OR(BF$4=0,Data_wide!$BI$141=""),"",IFERROR(ROUND(IF(BF$4=1,1+9*(MIN(MAX(Data_wide!$BI$141,BF$2),BF$3)-BF$2)/(BF$3-BF$2),1+9*(BF$3-MIN(MAX(Data_wide!$BI$141,BF$2),BF$3))/(BF$3-BF$2)),1),""))</f>
        <v/>
      </c>
      <c r="BG145" s="165">
        <f>IF(OR(BG$4=0,Data_wide!$BJ$141=""),"",IFERROR(ROUND(IF(BG$4=1,1+9*(MIN(MAX(Data_wide!$BJ$141,BG$2),BG$3)-BG$2)/(BG$3-BG$2),1+9*(BG$3-MIN(MAX(Data_wide!$BJ$141,BG$2),BG$3))/(BG$3-BG$2)),1),""))</f>
        <v/>
      </c>
      <c r="BH145" s="165">
        <f>IF(OR(BH$4=0,Data_wide!$BK$141=""),"",IFERROR(ROUND(IF(BH$4=1,1+9*(MIN(MAX(Data_wide!$BK$141,BH$2),BH$3)-BH$2)/(BH$3-BH$2),1+9*(BH$3-MIN(MAX(Data_wide!$BK$141,BH$2),BH$3))/(BH$3-BH$2)),1),""))</f>
        <v/>
      </c>
      <c r="BI145" s="165">
        <f>IF(OR(BI$4=0,Data_wide!$BL$141=""),"",IFERROR(ROUND(IF(BI$4=1,1+9*(MIN(MAX(Data_wide!$BL$141,BI$2),BI$3)-BI$2)/(BI$3-BI$2),1+9*(BI$3-MIN(MAX(Data_wide!$BL$141,BI$2),BI$3))/(BI$3-BI$2)),1),""))</f>
        <v/>
      </c>
      <c r="BJ145" s="165">
        <f>IF(OR(BJ$4=0,Data_wide!$BM$141=""),"",IFERROR(ROUND(IF(BJ$4=1,1+9*(MIN(MAX(Data_wide!$BM$141,BJ$2),BJ$3)-BJ$2)/(BJ$3-BJ$2),1+9*(BJ$3-MIN(MAX(Data_wide!$BM$141,BJ$2),BJ$3))/(BJ$3-BJ$2)),1),""))</f>
        <v/>
      </c>
      <c r="BK145" s="165">
        <f>IF(OR(BK$4=0,Data_wide!$BN$141=""),"",IFERROR(ROUND(IF(BK$4=1,1+9*(MIN(MAX(Data_wide!$BN$141,BK$2),BK$3)-BK$2)/(BK$3-BK$2),1+9*(BK$3-MIN(MAX(Data_wide!$BN$141,BK$2),BK$3))/(BK$3-BK$2)),1),""))</f>
        <v/>
      </c>
      <c r="BL145" s="165">
        <f>IF(OR(BL$4=0,Data_wide!$BO$141=""),"",IFERROR(ROUND(IF(BL$4=1,1+9*(MIN(MAX(Data_wide!$BO$141,BL$2),BL$3)-BL$2)/(BL$3-BL$2),1+9*(BL$3-MIN(MAX(Data_wide!$BO$141,BL$2),BL$3))/(BL$3-BL$2)),1),""))</f>
        <v/>
      </c>
      <c r="BM145" s="165">
        <f>IF(OR(BM$4=0,Data_wide!$BP$141=""),"",IFERROR(ROUND(IF(BM$4=1,1+9*(MIN(MAX(Data_wide!$BP$141,BM$2),BM$3)-BM$2)/(BM$3-BM$2),1+9*(BM$3-MIN(MAX(Data_wide!$BP$141,BM$2),BM$3))/(BM$3-BM$2)),1),""))</f>
        <v/>
      </c>
      <c r="BN145" s="165">
        <f>IF(OR(BN$4=0,Data_wide!$BQ$141=""),"",IFERROR(ROUND(IF(BN$4=1,1+9*(MIN(MAX(Data_wide!$BQ$141,BN$2),BN$3)-BN$2)/(BN$3-BN$2),1+9*(BN$3-MIN(MAX(Data_wide!$BQ$141,BN$2),BN$3))/(BN$3-BN$2)),1),""))</f>
        <v/>
      </c>
      <c r="BO145" s="165">
        <f>IF(OR(BO$4=0,Data_wide!$BR$141=""),"",IFERROR(ROUND(IF(BO$4=1,1+9*(MIN(MAX(Data_wide!$BR$141,BO$2),BO$3)-BO$2)/(BO$3-BO$2),1+9*(BO$3-MIN(MAX(Data_wide!$BR$141,BO$2),BO$3))/(BO$3-BO$2)),1),""))</f>
        <v/>
      </c>
      <c r="BP145" s="165">
        <f>IF(OR(BP$4=0,Data_wide!$BS$141=""),"",IFERROR(ROUND(IF(BP$4=1,1+9*(MIN(MAX(Data_wide!$BS$141,BP$2),BP$3)-BP$2)/(BP$3-BP$2),1+9*(BP$3-MIN(MAX(Data_wide!$BS$141,BP$2),BP$3))/(BP$3-BP$2)),1),""))</f>
        <v/>
      </c>
      <c r="BQ145" s="165">
        <f>IF(OR(BQ$4=0,Data_wide!$BT$141=""),"",IFERROR(ROUND(IF(BQ$4=1,1+9*(MIN(MAX(Data_wide!$BT$141,BQ$2),BQ$3)-BQ$2)/(BQ$3-BQ$2),1+9*(BQ$3-MIN(MAX(Data_wide!$BT$141,BQ$2),BQ$3))/(BQ$3-BQ$2)),1),""))</f>
        <v/>
      </c>
      <c r="BR145" s="165">
        <f>IF(OR(BR$4=0,Data_wide!$BU$141=""),"",IFERROR(ROUND(IF(BR$4=1,1+9*(MIN(MAX(Data_wide!$BU$141,BR$2),BR$3)-BR$2)/(BR$3-BR$2),1+9*(BR$3-MIN(MAX(Data_wide!$BU$141,BR$2),BR$3))/(BR$3-BR$2)),1),""))</f>
        <v/>
      </c>
      <c r="BS145" s="165">
        <f>IF(OR(BS$4=0,Data_wide!$BV$141=""),"",IFERROR(ROUND(IF(BS$4=1,1+9*(MIN(MAX(Data_wide!$BV$141,BS$2),BS$3)-BS$2)/(BS$3-BS$2),1+9*(BS$3-MIN(MAX(Data_wide!$BV$141,BS$2),BS$3))/(BS$3-BS$2)),1),""))</f>
        <v/>
      </c>
      <c r="BT145" s="165">
        <f>IF(OR(BT$4=0,Data_wide!$BW$141=""),"",IFERROR(ROUND(IF(BT$4=1,1+9*(MIN(MAX(Data_wide!$BW$141,BT$2),BT$3)-BT$2)/(BT$3-BT$2),1+9*(BT$3-MIN(MAX(Data_wide!$BW$141,BT$2),BT$3))/(BT$3-BT$2)),1),""))</f>
        <v/>
      </c>
      <c r="BU145" s="165">
        <f>IF(OR(BU$4=0,Data_wide!$BX$141=""),"",IFERROR(ROUND(IF(BU$4=1,1+9*(MIN(MAX(Data_wide!$BX$141,BU$2),BU$3)-BU$2)/(BU$3-BU$2),1+9*(BU$3-MIN(MAX(Data_wide!$BX$141,BU$2),BU$3))/(BU$3-BU$2)),1),""))</f>
        <v/>
      </c>
      <c r="BV145" s="165">
        <f>IF(OR(BV$4=0,Data_wide!$BY$141=""),"",IFERROR(ROUND(IF(BV$4=1,1+9*(MIN(MAX(Data_wide!$BY$141,BV$2),BV$3)-BV$2)/(BV$3-BV$2),1+9*(BV$3-MIN(MAX(Data_wide!$BY$141,BV$2),BV$3))/(BV$3-BV$2)),1),""))</f>
        <v/>
      </c>
      <c r="BW145" s="165">
        <f>IF(OR(BW$4=0,Data_wide!$BZ$141=""),"",IFERROR(ROUND(IF(BW$4=1,1+9*(MIN(MAX(Data_wide!$BZ$141,BW$2),BW$3)-BW$2)/(BW$3-BW$2),1+9*(BW$3-MIN(MAX(Data_wide!$BZ$141,BW$2),BW$3))/(BW$3-BW$2)),1),""))</f>
        <v/>
      </c>
      <c r="BX145" s="165">
        <f>IF(OR(BX$4=0,Data_wide!$CA$141=""),"",IFERROR(ROUND(IF(BX$4=1,1+9*(MIN(MAX(Data_wide!$CA$141,BX$2),BX$3)-BX$2)/(BX$3-BX$2),1+9*(BX$3-MIN(MAX(Data_wide!$CA$141,BX$2),BX$3))/(BX$3-BX$2)),1),""))</f>
        <v/>
      </c>
      <c r="BY145" s="165">
        <f>IF(OR(BY$4=0,Data_wide!$CB$141=""),"",IFERROR(ROUND(IF(BY$4=1,1+9*(MIN(MAX(Data_wide!$CB$141,BY$2),BY$3)-BY$2)/(BY$3-BY$2),1+9*(BY$3-MIN(MAX(Data_wide!$CB$141,BY$2),BY$3))/(BY$3-BY$2)),1),""))</f>
        <v/>
      </c>
      <c r="BZ145" s="165">
        <f>IF(OR(BZ$4=0,Data_wide!$CC$141=""),"",IFERROR(ROUND(IF(BZ$4=1,1+9*(MIN(MAX(Data_wide!$CC$141,BZ$2),BZ$3)-BZ$2)/(BZ$3-BZ$2),1+9*(BZ$3-MIN(MAX(Data_wide!$CC$141,BZ$2),BZ$3))/(BZ$3-BZ$2)),1),""))</f>
        <v/>
      </c>
      <c r="CA145" s="165">
        <f>IF(OR(CA$4=0,Data_wide!$CD$141=""),"",IFERROR(ROUND(IF(CA$4=1,1+9*(MIN(MAX(Data_wide!$CD$141,CA$2),CA$3)-CA$2)/(CA$3-CA$2),1+9*(CA$3-MIN(MAX(Data_wide!$CD$141,CA$2),CA$3))/(CA$3-CA$2)),1),""))</f>
        <v/>
      </c>
      <c r="CB145" s="165">
        <f>IF(OR(CB$4=0,Data_wide!$CE$141=""),"",IFERROR(ROUND(IF(CB$4=1,1+9*(MIN(MAX(Data_wide!$CE$141,CB$2),CB$3)-CB$2)/(CB$3-CB$2),1+9*(CB$3-MIN(MAX(Data_wide!$CE$141,CB$2),CB$3))/(CB$3-CB$2)),1),""))</f>
        <v/>
      </c>
      <c r="CC145" s="165">
        <f>IF(OR(CC$4=0,Data_wide!$CF$141=""),"",IFERROR(ROUND(IF(CC$4=1,1+9*(MIN(MAX(Data_wide!$CF$141,CC$2),CC$3)-CC$2)/(CC$3-CC$2),1+9*(CC$3-MIN(MAX(Data_wide!$CF$141,CC$2),CC$3))/(CC$3-CC$2)),1),""))</f>
        <v/>
      </c>
      <c r="CD145" s="165">
        <f>IF(OR(CD$4=0,Data_wide!$CG$141=""),"",IFERROR(ROUND(IF(CD$4=1,1+9*(MIN(MAX(Data_wide!$CG$141,CD$2),CD$3)-CD$2)/(CD$3-CD$2),1+9*(CD$3-MIN(MAX(Data_wide!$CG$141,CD$2),CD$3))/(CD$3-CD$2)),1),""))</f>
        <v/>
      </c>
      <c r="CE145" s="165">
        <f>IF(OR(CE$4=0,Data_wide!$CH$141=""),"",IFERROR(ROUND(IF(CE$4=1,1+9*(MIN(MAX(Data_wide!$CH$141,CE$2),CE$3)-CE$2)/(CE$3-CE$2),1+9*(CE$3-MIN(MAX(Data_wide!$CH$141,CE$2),CE$3))/(CE$3-CE$2)),1),""))</f>
        <v/>
      </c>
      <c r="CF145" s="165">
        <f>IF(OR(CF$4=0,Data_wide!$CI$141=""),"",IFERROR(ROUND(IF(CF$4=1,1+9*(MIN(MAX(Data_wide!$CI$141,CF$2),CF$3)-CF$2)/(CF$3-CF$2),1+9*(CF$3-MIN(MAX(Data_wide!$CI$141,CF$2),CF$3))/(CF$3-CF$2)),1),""))</f>
        <v/>
      </c>
      <c r="CG145" s="165">
        <f>IF(OR(CG$4=0,Data_wide!$CJ$141=""),"",IFERROR(ROUND(IF(CG$4=1,1+9*(MIN(MAX(Data_wide!$CJ$141,CG$2),CG$3)-CG$2)/(CG$3-CG$2),1+9*(CG$3-MIN(MAX(Data_wide!$CJ$141,CG$2),CG$3))/(CG$3-CG$2)),1),""))</f>
        <v/>
      </c>
      <c r="CH145" s="165">
        <f>IF(OR(CH$4=0,Data_wide!$CK$141=""),"",IFERROR(ROUND(IF(CH$4=1,1+9*(MIN(MAX(Data_wide!$CK$141,CH$2),CH$3)-CH$2)/(CH$3-CH$2),1+9*(CH$3-MIN(MAX(Data_wide!$CK$141,CH$2),CH$3))/(CH$3-CH$2)),1),""))</f>
        <v/>
      </c>
      <c r="CI145" s="165">
        <f>IF(OR(CI$4=0,Data_wide!$CL$141=""),"",IFERROR(ROUND(IF(CI$4=1,1+9*(MIN(MAX(Data_wide!$CL$141,CI$2),CI$3)-CI$2)/(CI$3-CI$2),1+9*(CI$3-MIN(MAX(Data_wide!$CL$141,CI$2),CI$3))/(CI$3-CI$2)),1),""))</f>
        <v/>
      </c>
      <c r="CJ145" s="165">
        <f>IF(OR(CJ$4=0,Data_wide!$CM$141=""),"",IFERROR(ROUND(IF(CJ$4=1,1+9*(MIN(MAX(Data_wide!$CM$141,CJ$2),CJ$3)-CJ$2)/(CJ$3-CJ$2),1+9*(CJ$3-MIN(MAX(Data_wide!$CM$141,CJ$2),CJ$3))/(CJ$3-CJ$2)),1),""))</f>
        <v/>
      </c>
      <c r="CK145" s="165">
        <f>IF(OR(CK$4=0,Data_wide!$CN$141=""),"",IFERROR(ROUND(IF(CK$4=1,1+9*(MIN(MAX(Data_wide!$CN$141,CK$2),CK$3)-CK$2)/(CK$3-CK$2),1+9*(CK$3-MIN(MAX(Data_wide!$CN$141,CK$2),CK$3))/(CK$3-CK$2)),1),""))</f>
        <v/>
      </c>
      <c r="CL145" s="165">
        <f>IF(OR(CL$4=0,Data_wide!$CO$141=""),"",IFERROR(ROUND(IF(CL$4=1,1+9*(MIN(MAX(Data_wide!$CO$141,CL$2),CL$3)-CL$2)/(CL$3-CL$2),1+9*(CL$3-MIN(MAX(Data_wide!$CO$141,CL$2),CL$3))/(CL$3-CL$2)),1),""))</f>
        <v/>
      </c>
      <c r="CM145" s="165">
        <f>IF(OR(CM$4=0,Data_wide!$CP$141=""),"",IFERROR(ROUND(IF(CM$4=1,1+9*(MIN(MAX(Data_wide!$CP$141,CM$2),CM$3)-CM$2)/(CM$3-CM$2),1+9*(CM$3-MIN(MAX(Data_wide!$CP$141,CM$2),CM$3))/(CM$3-CM$2)),1),""))</f>
        <v/>
      </c>
      <c r="CN145" s="165">
        <f>IF(OR(CN$4=0,Data_wide!$CQ$141=""),"",IFERROR(ROUND(IF(CN$4=1,1+9*(MIN(MAX(Data_wide!$CQ$141,CN$2),CN$3)-CN$2)/(CN$3-CN$2),1+9*(CN$3-MIN(MAX(Data_wide!$CQ$141,CN$2),CN$3))/(CN$3-CN$2)),1),""))</f>
        <v/>
      </c>
      <c r="CO145" s="165">
        <f>IF(OR(CO$4=0,Data_wide!$CR$141=""),"",IFERROR(ROUND(IF(CO$4=1,1+9*(MIN(MAX(Data_wide!$CR$141,CO$2),CO$3)-CO$2)/(CO$3-CO$2),1+9*(CO$3-MIN(MAX(Data_wide!$CR$141,CO$2),CO$3))/(CO$3-CO$2)),1),""))</f>
        <v/>
      </c>
    </row>
    <row r="146" ht="14" customHeight="1">
      <c r="A146" s="161" t="inlineStr">
        <is>
          <t>NCL</t>
        </is>
      </c>
      <c r="B146" s="161" t="inlineStr">
        <is>
          <t>New Caledonia</t>
        </is>
      </c>
      <c r="C146" s="165">
        <f>IF(OR(C$4=0,Data_wide!$F$142=""),"",IFERROR(ROUND(IF(C$4=1,1+9*(MIN(MAX(Data_wide!$F$142,C$2),C$3)-C$2)/(C$3-C$2),1+9*(C$3-MIN(MAX(Data_wide!$F$142,C$2),C$3))/(C$3-C$2)),1),""))</f>
        <v/>
      </c>
      <c r="D146" s="165">
        <f>IF(OR(D$4=0,Data_wide!$G$142=""),"",IFERROR(ROUND(IF(D$4=1,1+9*(MIN(MAX(Data_wide!$G$142,D$2),D$3)-D$2)/(D$3-D$2),1+9*(D$3-MIN(MAX(Data_wide!$G$142,D$2),D$3))/(D$3-D$2)),1),""))</f>
        <v/>
      </c>
      <c r="E146" s="165">
        <f>IF(OR(E$4=0,Data_wide!$H$142=""),"",IFERROR(ROUND(IF(E$4=1,1+9*(MIN(MAX(Data_wide!$H$142,E$2),E$3)-E$2)/(E$3-E$2),1+9*(E$3-MIN(MAX(Data_wide!$H$142,E$2),E$3))/(E$3-E$2)),1),""))</f>
        <v/>
      </c>
      <c r="F146" s="165">
        <f>IF(OR(F$4=0,Data_wide!$I$142=""),"",IFERROR(ROUND(IF(F$4=1,1+9*(MIN(MAX(Data_wide!$I$142,F$2),F$3)-F$2)/(F$3-F$2),1+9*(F$3-MIN(MAX(Data_wide!$I$142,F$2),F$3))/(F$3-F$2)),1),""))</f>
        <v/>
      </c>
      <c r="G146" s="165">
        <f>IF(OR(G$4=0,Data_wide!$J$142=""),"",IFERROR(ROUND(IF(G$4=1,1+9*(MIN(MAX(Data_wide!$J$142,G$2),G$3)-G$2)/(G$3-G$2),1+9*(G$3-MIN(MAX(Data_wide!$J$142,G$2),G$3))/(G$3-G$2)),1),""))</f>
        <v/>
      </c>
      <c r="H146" s="165">
        <f>IF(OR(H$4=0,Data_wide!$K$142=""),"",IFERROR(ROUND(IF(H$4=1,1+9*(MIN(MAX(Data_wide!$K$142,H$2),H$3)-H$2)/(H$3-H$2),1+9*(H$3-MIN(MAX(Data_wide!$K$142,H$2),H$3))/(H$3-H$2)),1),""))</f>
        <v/>
      </c>
      <c r="I146" s="165">
        <f>IF(OR(I$4=0,Data_wide!$L$142=""),"",IFERROR(ROUND(IF(I$4=1,1+9*(MIN(MAX(Data_wide!$L$142,I$2),I$3)-I$2)/(I$3-I$2),1+9*(I$3-MIN(MAX(Data_wide!$L$142,I$2),I$3))/(I$3-I$2)),1),""))</f>
        <v/>
      </c>
      <c r="J146" s="165">
        <f>IF(OR(J$4=0,Data_wide!$M$142=""),"",IFERROR(ROUND(IF(J$4=1,1+9*(MIN(MAX(Data_wide!$M$142,J$2),J$3)-J$2)/(J$3-J$2),1+9*(J$3-MIN(MAX(Data_wide!$M$142,J$2),J$3))/(J$3-J$2)),1),""))</f>
        <v/>
      </c>
      <c r="K146" s="165">
        <f>IF(OR(K$4=0,Data_wide!$N$142=""),"",IFERROR(ROUND(IF(K$4=1,1+9*(MIN(MAX(Data_wide!$N$142,K$2),K$3)-K$2)/(K$3-K$2),1+9*(K$3-MIN(MAX(Data_wide!$N$142,K$2),K$3))/(K$3-K$2)),1),""))</f>
        <v/>
      </c>
      <c r="L146" s="165">
        <f>IF(OR(L$4=0,Data_wide!$O$142=""),"",IFERROR(ROUND(IF(L$4=1,1+9*(MIN(MAX(Data_wide!$O$142,L$2),L$3)-L$2)/(L$3-L$2),1+9*(L$3-MIN(MAX(Data_wide!$O$142,L$2),L$3))/(L$3-L$2)),1),""))</f>
        <v/>
      </c>
      <c r="M146" s="165">
        <f>IF(OR(M$4=0,Data_wide!$P$142=""),"",IFERROR(ROUND(IF(M$4=1,1+9*(MIN(MAX(Data_wide!$P$142,M$2),M$3)-M$2)/(M$3-M$2),1+9*(M$3-MIN(MAX(Data_wide!$P$142,M$2),M$3))/(M$3-M$2)),1),""))</f>
        <v/>
      </c>
      <c r="N146" s="165">
        <f>IF(OR(N$4=0,Data_wide!$Q$142=""),"",IFERROR(ROUND(IF(N$4=1,1+9*(MIN(MAX(Data_wide!$Q$142,N$2),N$3)-N$2)/(N$3-N$2),1+9*(N$3-MIN(MAX(Data_wide!$Q$142,N$2),N$3))/(N$3-N$2)),1),""))</f>
        <v/>
      </c>
      <c r="O146" s="165">
        <f>IF(OR(O$4=0,Data_wide!$R$142=""),"",IFERROR(ROUND(IF(O$4=1,1+9*(MIN(MAX(Data_wide!$R$142,O$2),O$3)-O$2)/(O$3-O$2),1+9*(O$3-MIN(MAX(Data_wide!$R$142,O$2),O$3))/(O$3-O$2)),1),""))</f>
        <v/>
      </c>
      <c r="P146" s="165">
        <f>IF(OR(P$4=0,Data_wide!$S$142=""),"",IFERROR(ROUND(IF(P$4=1,1+9*(MIN(MAX(Data_wide!$S$142,P$2),P$3)-P$2)/(P$3-P$2),1+9*(P$3-MIN(MAX(Data_wide!$S$142,P$2),P$3))/(P$3-P$2)),1),""))</f>
        <v/>
      </c>
      <c r="Q146" s="165">
        <f>IF(OR(Q$4=0,Data_wide!$T$142=""),"",IFERROR(ROUND(IF(Q$4=1,1+9*(MIN(MAX(Data_wide!$T$142,Q$2),Q$3)-Q$2)/(Q$3-Q$2),1+9*(Q$3-MIN(MAX(Data_wide!$T$142,Q$2),Q$3))/(Q$3-Q$2)),1),""))</f>
        <v/>
      </c>
      <c r="R146" s="165">
        <f>IF(OR(R$4=0,Data_wide!$U$142=""),"",IFERROR(ROUND(IF(R$4=1,1+9*(MIN(MAX(Data_wide!$U$142,R$2),R$3)-R$2)/(R$3-R$2),1+9*(R$3-MIN(MAX(Data_wide!$U$142,R$2),R$3))/(R$3-R$2)),1),""))</f>
        <v/>
      </c>
      <c r="S146" s="165">
        <f>IF(OR(S$4=0,Data_wide!$V$142=""),"",IFERROR(ROUND(IF(S$4=1,1+9*(MIN(MAX(Data_wide!$V$142,S$2),S$3)-S$2)/(S$3-S$2),1+9*(S$3-MIN(MAX(Data_wide!$V$142,S$2),S$3))/(S$3-S$2)),1),""))</f>
        <v/>
      </c>
      <c r="T146" s="165">
        <f>IF(OR(T$4=0,Data_wide!$W$142=""),"",IFERROR(ROUND(IF(T$4=1,1+9*(MIN(MAX(Data_wide!$W$142,T$2),T$3)-T$2)/(T$3-T$2),1+9*(T$3-MIN(MAX(Data_wide!$W$142,T$2),T$3))/(T$3-T$2)),1),""))</f>
        <v/>
      </c>
      <c r="U146" s="165">
        <f>IF(OR(U$4=0,Data_wide!$X$142=""),"",IFERROR(ROUND(IF(U$4=1,1+9*(MIN(MAX(Data_wide!$X$142,U$2),U$3)-U$2)/(U$3-U$2),1+9*(U$3-MIN(MAX(Data_wide!$X$142,U$2),U$3))/(U$3-U$2)),1),""))</f>
        <v/>
      </c>
      <c r="V146" s="165">
        <f>IF(OR(V$4=0,Data_wide!$Y$142=""),"",IFERROR(ROUND(IF(V$4=1,1+9*(MIN(MAX(Data_wide!$Y$142,V$2),V$3)-V$2)/(V$3-V$2),1+9*(V$3-MIN(MAX(Data_wide!$Y$142,V$2),V$3))/(V$3-V$2)),1),""))</f>
        <v/>
      </c>
      <c r="W146" s="165">
        <f>IF(OR(W$4=0,Data_wide!$Z$142=""),"",IFERROR(ROUND(IF(W$4=1,1+9*(MIN(MAX(Data_wide!$Z$142,W$2),W$3)-W$2)/(W$3-W$2),1+9*(W$3-MIN(MAX(Data_wide!$Z$142,W$2),W$3))/(W$3-W$2)),1),""))</f>
        <v/>
      </c>
      <c r="X146" s="165">
        <f>IF(OR(X$4=0,Data_wide!$AA$142=""),"",IFERROR(ROUND(IF(X$4=1,1+9*(MIN(MAX(Data_wide!$AA$142,X$2),X$3)-X$2)/(X$3-X$2),1+9*(X$3-MIN(MAX(Data_wide!$AA$142,X$2),X$3))/(X$3-X$2)),1),""))</f>
        <v/>
      </c>
      <c r="Y146" s="165">
        <f>IF(OR(Y$4=0,Data_wide!$AB$142=""),"",IFERROR(ROUND(IF(Y$4=1,1+9*(MIN(MAX(Data_wide!$AB$142,Y$2),Y$3)-Y$2)/(Y$3-Y$2),1+9*(Y$3-MIN(MAX(Data_wide!$AB$142,Y$2),Y$3))/(Y$3-Y$2)),1),""))</f>
        <v/>
      </c>
      <c r="Z146" s="165">
        <f>IF(OR(Z$4=0,Data_wide!$AC$142=""),"",IFERROR(ROUND(IF(Z$4=1,1+9*(MIN(MAX(Data_wide!$AC$142,Z$2),Z$3)-Z$2)/(Z$3-Z$2),1+9*(Z$3-MIN(MAX(Data_wide!$AC$142,Z$2),Z$3))/(Z$3-Z$2)),1),""))</f>
        <v/>
      </c>
      <c r="AA146" s="165">
        <f>IF(OR(AA$4=0,Data_wide!$AD$142=""),"",IFERROR(ROUND(IF(AA$4=1,1+9*(MIN(MAX(Data_wide!$AD$142,AA$2),AA$3)-AA$2)/(AA$3-AA$2),1+9*(AA$3-MIN(MAX(Data_wide!$AD$142,AA$2),AA$3))/(AA$3-AA$2)),1),""))</f>
        <v/>
      </c>
      <c r="AB146" s="165">
        <f>IF(OR(AB$4=0,Data_wide!$AE$142=""),"",IFERROR(ROUND(IF(AB$4=1,1+9*(MIN(MAX(Data_wide!$AE$142,AB$2),AB$3)-AB$2)/(AB$3-AB$2),1+9*(AB$3-MIN(MAX(Data_wide!$AE$142,AB$2),AB$3))/(AB$3-AB$2)),1),""))</f>
        <v/>
      </c>
      <c r="AC146" s="165">
        <f>IF(OR(AC$4=0,Data_wide!$AF$142=""),"",IFERROR(ROUND(IF(AC$4=1,1+9*(MIN(MAX(Data_wide!$AF$142,AC$2),AC$3)-AC$2)/(AC$3-AC$2),1+9*(AC$3-MIN(MAX(Data_wide!$AF$142,AC$2),AC$3))/(AC$3-AC$2)),1),""))</f>
        <v/>
      </c>
      <c r="AD146" s="165">
        <f>IF(OR(AD$4=0,Data_wide!$AG$142=""),"",IFERROR(ROUND(IF(AD$4=1,1+9*(MIN(MAX(Data_wide!$AG$142,AD$2),AD$3)-AD$2)/(AD$3-AD$2),1+9*(AD$3-MIN(MAX(Data_wide!$AG$142,AD$2),AD$3))/(AD$3-AD$2)),1),""))</f>
        <v/>
      </c>
      <c r="AE146" s="165">
        <f>IF(OR(AE$4=0,Data_wide!$AH$142=""),"",IFERROR(ROUND(IF(AE$4=1,1+9*(MIN(MAX(Data_wide!$AH$142,AE$2),AE$3)-AE$2)/(AE$3-AE$2),1+9*(AE$3-MIN(MAX(Data_wide!$AH$142,AE$2),AE$3))/(AE$3-AE$2)),1),""))</f>
        <v/>
      </c>
      <c r="AF146" s="165">
        <f>IF(OR(AF$4=0,Data_wide!$AI$142=""),"",IFERROR(ROUND(IF(AF$4=1,1+9*(MIN(MAX(Data_wide!$AI$142,AF$2),AF$3)-AF$2)/(AF$3-AF$2),1+9*(AF$3-MIN(MAX(Data_wide!$AI$142,AF$2),AF$3))/(AF$3-AF$2)),1),""))</f>
        <v/>
      </c>
      <c r="AG146" s="165">
        <f>IF(OR(AG$4=0,Data_wide!$AJ$142=""),"",IFERROR(ROUND(IF(AG$4=1,1+9*(MIN(MAX(Data_wide!$AJ$142,AG$2),AG$3)-AG$2)/(AG$3-AG$2),1+9*(AG$3-MIN(MAX(Data_wide!$AJ$142,AG$2),AG$3))/(AG$3-AG$2)),1),""))</f>
        <v/>
      </c>
      <c r="AH146" s="165">
        <f>IF(OR(AH$4=0,Data_wide!$AK$142=""),"",IFERROR(ROUND(IF(AH$4=1,1+9*(MIN(MAX(Data_wide!$AK$142,AH$2),AH$3)-AH$2)/(AH$3-AH$2),1+9*(AH$3-MIN(MAX(Data_wide!$AK$142,AH$2),AH$3))/(AH$3-AH$2)),1),""))</f>
        <v/>
      </c>
      <c r="AI146" s="165">
        <f>IF(OR(AI$4=0,Data_wide!$AL$142=""),"",IFERROR(ROUND(IF(AI$4=1,1+9*(MIN(MAX(Data_wide!$AL$142,AI$2),AI$3)-AI$2)/(AI$3-AI$2),1+9*(AI$3-MIN(MAX(Data_wide!$AL$142,AI$2),AI$3))/(AI$3-AI$2)),1),""))</f>
        <v/>
      </c>
      <c r="AJ146" s="165">
        <f>IF(OR(AJ$4=0,Data_wide!$AM$142=""),"",IFERROR(ROUND(IF(AJ$4=1,1+9*(MIN(MAX(Data_wide!$AM$142,AJ$2),AJ$3)-AJ$2)/(AJ$3-AJ$2),1+9*(AJ$3-MIN(MAX(Data_wide!$AM$142,AJ$2),AJ$3))/(AJ$3-AJ$2)),1),""))</f>
        <v/>
      </c>
      <c r="AK146" s="165">
        <f>IF(OR(AK$4=0,Data_wide!$AN$142=""),"",IFERROR(ROUND(IF(AK$4=1,1+9*(MIN(MAX(Data_wide!$AN$142,AK$2),AK$3)-AK$2)/(AK$3-AK$2),1+9*(AK$3-MIN(MAX(Data_wide!$AN$142,AK$2),AK$3))/(AK$3-AK$2)),1),""))</f>
        <v/>
      </c>
      <c r="AL146" s="165">
        <f>IF(OR(AL$4=0,Data_wide!$AO$142=""),"",IFERROR(ROUND(IF(AL$4=1,1+9*(MIN(MAX(Data_wide!$AO$142,AL$2),AL$3)-AL$2)/(AL$3-AL$2),1+9*(AL$3-MIN(MAX(Data_wide!$AO$142,AL$2),AL$3))/(AL$3-AL$2)),1),""))</f>
        <v/>
      </c>
      <c r="AM146" s="165">
        <f>IF(OR(AM$4=0,Data_wide!$AP$142=""),"",IFERROR(ROUND(IF(AM$4=1,1+9*(MIN(MAX(Data_wide!$AP$142,AM$2),AM$3)-AM$2)/(AM$3-AM$2),1+9*(AM$3-MIN(MAX(Data_wide!$AP$142,AM$2),AM$3))/(AM$3-AM$2)),1),""))</f>
        <v/>
      </c>
      <c r="AN146" s="165">
        <f>IF(OR(AN$4=0,Data_wide!$AQ$142=""),"",IFERROR(ROUND(IF(AN$4=1,1+9*(MIN(MAX(Data_wide!$AQ$142,AN$2),AN$3)-AN$2)/(AN$3-AN$2),1+9*(AN$3-MIN(MAX(Data_wide!$AQ$142,AN$2),AN$3))/(AN$3-AN$2)),1),""))</f>
        <v/>
      </c>
      <c r="AO146" s="165">
        <f>IF(OR(AO$4=0,Data_wide!$AR$142=""),"",IFERROR(ROUND(IF(AO$4=1,1+9*(MIN(MAX(Data_wide!$AR$142,AO$2),AO$3)-AO$2)/(AO$3-AO$2),1+9*(AO$3-MIN(MAX(Data_wide!$AR$142,AO$2),AO$3))/(AO$3-AO$2)),1),""))</f>
        <v/>
      </c>
      <c r="AP146" s="165">
        <f>IF(OR(AP$4=0,Data_wide!$AS$142=""),"",IFERROR(ROUND(IF(AP$4=1,1+9*(MIN(MAX(Data_wide!$AS$142,AP$2),AP$3)-AP$2)/(AP$3-AP$2),1+9*(AP$3-MIN(MAX(Data_wide!$AS$142,AP$2),AP$3))/(AP$3-AP$2)),1),""))</f>
        <v/>
      </c>
      <c r="AQ146" s="165">
        <f>IF(OR(AQ$4=0,Data_wide!$AT$142=""),"",IFERROR(ROUND(IF(AQ$4=1,1+9*(MIN(MAX(Data_wide!$AT$142,AQ$2),AQ$3)-AQ$2)/(AQ$3-AQ$2),1+9*(AQ$3-MIN(MAX(Data_wide!$AT$142,AQ$2),AQ$3))/(AQ$3-AQ$2)),1),""))</f>
        <v/>
      </c>
      <c r="AR146" s="165">
        <f>IF(OR(AR$4=0,Data_wide!$AU$142=""),"",IFERROR(ROUND(IF(AR$4=1,1+9*(MIN(MAX(Data_wide!$AU$142,AR$2),AR$3)-AR$2)/(AR$3-AR$2),1+9*(AR$3-MIN(MAX(Data_wide!$AU$142,AR$2),AR$3))/(AR$3-AR$2)),1),""))</f>
        <v/>
      </c>
      <c r="AS146" s="165">
        <f>IF(OR(AS$4=0,Data_wide!$AV$142=""),"",IFERROR(ROUND(IF(AS$4=1,1+9*(MIN(MAX(Data_wide!$AV$142,AS$2),AS$3)-AS$2)/(AS$3-AS$2),1+9*(AS$3-MIN(MAX(Data_wide!$AV$142,AS$2),AS$3))/(AS$3-AS$2)),1),""))</f>
        <v/>
      </c>
      <c r="AT146" s="165">
        <f>IF(OR(AT$4=0,Data_wide!$AW$142=""),"",IFERROR(ROUND(IF(AT$4=1,1+9*(MIN(MAX(Data_wide!$AW$142,AT$2),AT$3)-AT$2)/(AT$3-AT$2),1+9*(AT$3-MIN(MAX(Data_wide!$AW$142,AT$2),AT$3))/(AT$3-AT$2)),1),""))</f>
        <v/>
      </c>
      <c r="AU146" s="165">
        <f>IF(OR(AU$4=0,Data_wide!$AX$142=""),"",IFERROR(ROUND(IF(AU$4=1,1+9*(MIN(MAX(Data_wide!$AX$142,AU$2),AU$3)-AU$2)/(AU$3-AU$2),1+9*(AU$3-MIN(MAX(Data_wide!$AX$142,AU$2),AU$3))/(AU$3-AU$2)),1),""))</f>
        <v/>
      </c>
      <c r="AV146" s="165">
        <f>IF(OR(AV$4=0,Data_wide!$AY$142=""),"",IFERROR(ROUND(IF(AV$4=1,1+9*(MIN(MAX(Data_wide!$AY$142,AV$2),AV$3)-AV$2)/(AV$3-AV$2),1+9*(AV$3-MIN(MAX(Data_wide!$AY$142,AV$2),AV$3))/(AV$3-AV$2)),1),""))</f>
        <v/>
      </c>
      <c r="AW146" s="165">
        <f>IF(OR(AW$4=0,Data_wide!$AZ$142=""),"",IFERROR(ROUND(IF(AW$4=1,1+9*(MIN(MAX(Data_wide!$AZ$142,AW$2),AW$3)-AW$2)/(AW$3-AW$2),1+9*(AW$3-MIN(MAX(Data_wide!$AZ$142,AW$2),AW$3))/(AW$3-AW$2)),1),""))</f>
        <v/>
      </c>
      <c r="AX146" s="165">
        <f>IF(OR(AX$4=0,Data_wide!$BA$142=""),"",IFERROR(ROUND(IF(AX$4=1,1+9*(MIN(MAX(Data_wide!$BA$142,AX$2),AX$3)-AX$2)/(AX$3-AX$2),1+9*(AX$3-MIN(MAX(Data_wide!$BA$142,AX$2),AX$3))/(AX$3-AX$2)),1),""))</f>
        <v/>
      </c>
      <c r="AY146" s="165">
        <f>IF(OR(AY$4=0,Data_wide!$BB$142=""),"",IFERROR(ROUND(IF(AY$4=1,1+9*(MIN(MAX(Data_wide!$BB$142,AY$2),AY$3)-AY$2)/(AY$3-AY$2),1+9*(AY$3-MIN(MAX(Data_wide!$BB$142,AY$2),AY$3))/(AY$3-AY$2)),1),""))</f>
        <v/>
      </c>
      <c r="AZ146" s="165">
        <f>IF(OR(AZ$4=0,Data_wide!$BC$142=""),"",IFERROR(ROUND(IF(AZ$4=1,1+9*(MIN(MAX(Data_wide!$BC$142,AZ$2),AZ$3)-AZ$2)/(AZ$3-AZ$2),1+9*(AZ$3-MIN(MAX(Data_wide!$BC$142,AZ$2),AZ$3))/(AZ$3-AZ$2)),1),""))</f>
        <v/>
      </c>
      <c r="BA146" s="165">
        <f>IF(OR(BA$4=0,Data_wide!$BD$142=""),"",IFERROR(ROUND(IF(BA$4=1,1+9*(MIN(MAX(Data_wide!$BD$142,BA$2),BA$3)-BA$2)/(BA$3-BA$2),1+9*(BA$3-MIN(MAX(Data_wide!$BD$142,BA$2),BA$3))/(BA$3-BA$2)),1),""))</f>
        <v/>
      </c>
      <c r="BB146" s="165">
        <f>IF(OR(BB$4=0,Data_wide!$BE$142=""),"",IFERROR(ROUND(IF(BB$4=1,1+9*(MIN(MAX(Data_wide!$BE$142,BB$2),BB$3)-BB$2)/(BB$3-BB$2),1+9*(BB$3-MIN(MAX(Data_wide!$BE$142,BB$2),BB$3))/(BB$3-BB$2)),1),""))</f>
        <v/>
      </c>
      <c r="BC146" s="165">
        <f>IF(OR(BC$4=0,Data_wide!$BF$142=""),"",IFERROR(ROUND(IF(BC$4=1,1+9*(MIN(MAX(Data_wide!$BF$142,BC$2),BC$3)-BC$2)/(BC$3-BC$2),1+9*(BC$3-MIN(MAX(Data_wide!$BF$142,BC$2),BC$3))/(BC$3-BC$2)),1),""))</f>
        <v/>
      </c>
      <c r="BD146" s="165">
        <f>IF(OR(BD$4=0,Data_wide!$BG$142=""),"",IFERROR(ROUND(IF(BD$4=1,1+9*(MIN(MAX(Data_wide!$BG$142,BD$2),BD$3)-BD$2)/(BD$3-BD$2),1+9*(BD$3-MIN(MAX(Data_wide!$BG$142,BD$2),BD$3))/(BD$3-BD$2)),1),""))</f>
        <v/>
      </c>
      <c r="BE146" s="165">
        <f>IF(OR(BE$4=0,Data_wide!$BH$142=""),"",IFERROR(ROUND(IF(BE$4=1,1+9*(MIN(MAX(Data_wide!$BH$142,BE$2),BE$3)-BE$2)/(BE$3-BE$2),1+9*(BE$3-MIN(MAX(Data_wide!$BH$142,BE$2),BE$3))/(BE$3-BE$2)),1),""))</f>
        <v/>
      </c>
      <c r="BF146" s="165">
        <f>IF(OR(BF$4=0,Data_wide!$BI$142=""),"",IFERROR(ROUND(IF(BF$4=1,1+9*(MIN(MAX(Data_wide!$BI$142,BF$2),BF$3)-BF$2)/(BF$3-BF$2),1+9*(BF$3-MIN(MAX(Data_wide!$BI$142,BF$2),BF$3))/(BF$3-BF$2)),1),""))</f>
        <v/>
      </c>
      <c r="BG146" s="165">
        <f>IF(OR(BG$4=0,Data_wide!$BJ$142=""),"",IFERROR(ROUND(IF(BG$4=1,1+9*(MIN(MAX(Data_wide!$BJ$142,BG$2),BG$3)-BG$2)/(BG$3-BG$2),1+9*(BG$3-MIN(MAX(Data_wide!$BJ$142,BG$2),BG$3))/(BG$3-BG$2)),1),""))</f>
        <v/>
      </c>
      <c r="BH146" s="165">
        <f>IF(OR(BH$4=0,Data_wide!$BK$142=""),"",IFERROR(ROUND(IF(BH$4=1,1+9*(MIN(MAX(Data_wide!$BK$142,BH$2),BH$3)-BH$2)/(BH$3-BH$2),1+9*(BH$3-MIN(MAX(Data_wide!$BK$142,BH$2),BH$3))/(BH$3-BH$2)),1),""))</f>
        <v/>
      </c>
      <c r="BI146" s="165">
        <f>IF(OR(BI$4=0,Data_wide!$BL$142=""),"",IFERROR(ROUND(IF(BI$4=1,1+9*(MIN(MAX(Data_wide!$BL$142,BI$2),BI$3)-BI$2)/(BI$3-BI$2),1+9*(BI$3-MIN(MAX(Data_wide!$BL$142,BI$2),BI$3))/(BI$3-BI$2)),1),""))</f>
        <v/>
      </c>
      <c r="BJ146" s="165">
        <f>IF(OR(BJ$4=0,Data_wide!$BM$142=""),"",IFERROR(ROUND(IF(BJ$4=1,1+9*(MIN(MAX(Data_wide!$BM$142,BJ$2),BJ$3)-BJ$2)/(BJ$3-BJ$2),1+9*(BJ$3-MIN(MAX(Data_wide!$BM$142,BJ$2),BJ$3))/(BJ$3-BJ$2)),1),""))</f>
        <v/>
      </c>
      <c r="BK146" s="165">
        <f>IF(OR(BK$4=0,Data_wide!$BN$142=""),"",IFERROR(ROUND(IF(BK$4=1,1+9*(MIN(MAX(Data_wide!$BN$142,BK$2),BK$3)-BK$2)/(BK$3-BK$2),1+9*(BK$3-MIN(MAX(Data_wide!$BN$142,BK$2),BK$3))/(BK$3-BK$2)),1),""))</f>
        <v/>
      </c>
      <c r="BL146" s="165">
        <f>IF(OR(BL$4=0,Data_wide!$BO$142=""),"",IFERROR(ROUND(IF(BL$4=1,1+9*(MIN(MAX(Data_wide!$BO$142,BL$2),BL$3)-BL$2)/(BL$3-BL$2),1+9*(BL$3-MIN(MAX(Data_wide!$BO$142,BL$2),BL$3))/(BL$3-BL$2)),1),""))</f>
        <v/>
      </c>
      <c r="BM146" s="165">
        <f>IF(OR(BM$4=0,Data_wide!$BP$142=""),"",IFERROR(ROUND(IF(BM$4=1,1+9*(MIN(MAX(Data_wide!$BP$142,BM$2),BM$3)-BM$2)/(BM$3-BM$2),1+9*(BM$3-MIN(MAX(Data_wide!$BP$142,BM$2),BM$3))/(BM$3-BM$2)),1),""))</f>
        <v/>
      </c>
      <c r="BN146" s="165">
        <f>IF(OR(BN$4=0,Data_wide!$BQ$142=""),"",IFERROR(ROUND(IF(BN$4=1,1+9*(MIN(MAX(Data_wide!$BQ$142,BN$2),BN$3)-BN$2)/(BN$3-BN$2),1+9*(BN$3-MIN(MAX(Data_wide!$BQ$142,BN$2),BN$3))/(BN$3-BN$2)),1),""))</f>
        <v/>
      </c>
      <c r="BO146" s="165">
        <f>IF(OR(BO$4=0,Data_wide!$BR$142=""),"",IFERROR(ROUND(IF(BO$4=1,1+9*(MIN(MAX(Data_wide!$BR$142,BO$2),BO$3)-BO$2)/(BO$3-BO$2),1+9*(BO$3-MIN(MAX(Data_wide!$BR$142,BO$2),BO$3))/(BO$3-BO$2)),1),""))</f>
        <v/>
      </c>
      <c r="BP146" s="165">
        <f>IF(OR(BP$4=0,Data_wide!$BS$142=""),"",IFERROR(ROUND(IF(BP$4=1,1+9*(MIN(MAX(Data_wide!$BS$142,BP$2),BP$3)-BP$2)/(BP$3-BP$2),1+9*(BP$3-MIN(MAX(Data_wide!$BS$142,BP$2),BP$3))/(BP$3-BP$2)),1),""))</f>
        <v/>
      </c>
      <c r="BQ146" s="165">
        <f>IF(OR(BQ$4=0,Data_wide!$BT$142=""),"",IFERROR(ROUND(IF(BQ$4=1,1+9*(MIN(MAX(Data_wide!$BT$142,BQ$2),BQ$3)-BQ$2)/(BQ$3-BQ$2),1+9*(BQ$3-MIN(MAX(Data_wide!$BT$142,BQ$2),BQ$3))/(BQ$3-BQ$2)),1),""))</f>
        <v/>
      </c>
      <c r="BR146" s="165">
        <f>IF(OR(BR$4=0,Data_wide!$BU$142=""),"",IFERROR(ROUND(IF(BR$4=1,1+9*(MIN(MAX(Data_wide!$BU$142,BR$2),BR$3)-BR$2)/(BR$3-BR$2),1+9*(BR$3-MIN(MAX(Data_wide!$BU$142,BR$2),BR$3))/(BR$3-BR$2)),1),""))</f>
        <v/>
      </c>
      <c r="BS146" s="165">
        <f>IF(OR(BS$4=0,Data_wide!$BV$142=""),"",IFERROR(ROUND(IF(BS$4=1,1+9*(MIN(MAX(Data_wide!$BV$142,BS$2),BS$3)-BS$2)/(BS$3-BS$2),1+9*(BS$3-MIN(MAX(Data_wide!$BV$142,BS$2),BS$3))/(BS$3-BS$2)),1),""))</f>
        <v/>
      </c>
      <c r="BT146" s="165">
        <f>IF(OR(BT$4=0,Data_wide!$BW$142=""),"",IFERROR(ROUND(IF(BT$4=1,1+9*(MIN(MAX(Data_wide!$BW$142,BT$2),BT$3)-BT$2)/(BT$3-BT$2),1+9*(BT$3-MIN(MAX(Data_wide!$BW$142,BT$2),BT$3))/(BT$3-BT$2)),1),""))</f>
        <v/>
      </c>
      <c r="BU146" s="165">
        <f>IF(OR(BU$4=0,Data_wide!$BX$142=""),"",IFERROR(ROUND(IF(BU$4=1,1+9*(MIN(MAX(Data_wide!$BX$142,BU$2),BU$3)-BU$2)/(BU$3-BU$2),1+9*(BU$3-MIN(MAX(Data_wide!$BX$142,BU$2),BU$3))/(BU$3-BU$2)),1),""))</f>
        <v/>
      </c>
      <c r="BV146" s="165">
        <f>IF(OR(BV$4=0,Data_wide!$BY$142=""),"",IFERROR(ROUND(IF(BV$4=1,1+9*(MIN(MAX(Data_wide!$BY$142,BV$2),BV$3)-BV$2)/(BV$3-BV$2),1+9*(BV$3-MIN(MAX(Data_wide!$BY$142,BV$2),BV$3))/(BV$3-BV$2)),1),""))</f>
        <v/>
      </c>
      <c r="BW146" s="165">
        <f>IF(OR(BW$4=0,Data_wide!$BZ$142=""),"",IFERROR(ROUND(IF(BW$4=1,1+9*(MIN(MAX(Data_wide!$BZ$142,BW$2),BW$3)-BW$2)/(BW$3-BW$2),1+9*(BW$3-MIN(MAX(Data_wide!$BZ$142,BW$2),BW$3))/(BW$3-BW$2)),1),""))</f>
        <v/>
      </c>
      <c r="BX146" s="165">
        <f>IF(OR(BX$4=0,Data_wide!$CA$142=""),"",IFERROR(ROUND(IF(BX$4=1,1+9*(MIN(MAX(Data_wide!$CA$142,BX$2),BX$3)-BX$2)/(BX$3-BX$2),1+9*(BX$3-MIN(MAX(Data_wide!$CA$142,BX$2),BX$3))/(BX$3-BX$2)),1),""))</f>
        <v/>
      </c>
      <c r="BY146" s="165">
        <f>IF(OR(BY$4=0,Data_wide!$CB$142=""),"",IFERROR(ROUND(IF(BY$4=1,1+9*(MIN(MAX(Data_wide!$CB$142,BY$2),BY$3)-BY$2)/(BY$3-BY$2),1+9*(BY$3-MIN(MAX(Data_wide!$CB$142,BY$2),BY$3))/(BY$3-BY$2)),1),""))</f>
        <v/>
      </c>
      <c r="BZ146" s="165">
        <f>IF(OR(BZ$4=0,Data_wide!$CC$142=""),"",IFERROR(ROUND(IF(BZ$4=1,1+9*(MIN(MAX(Data_wide!$CC$142,BZ$2),BZ$3)-BZ$2)/(BZ$3-BZ$2),1+9*(BZ$3-MIN(MAX(Data_wide!$CC$142,BZ$2),BZ$3))/(BZ$3-BZ$2)),1),""))</f>
        <v/>
      </c>
      <c r="CA146" s="165">
        <f>IF(OR(CA$4=0,Data_wide!$CD$142=""),"",IFERROR(ROUND(IF(CA$4=1,1+9*(MIN(MAX(Data_wide!$CD$142,CA$2),CA$3)-CA$2)/(CA$3-CA$2),1+9*(CA$3-MIN(MAX(Data_wide!$CD$142,CA$2),CA$3))/(CA$3-CA$2)),1),""))</f>
        <v/>
      </c>
      <c r="CB146" s="165">
        <f>IF(OR(CB$4=0,Data_wide!$CE$142=""),"",IFERROR(ROUND(IF(CB$4=1,1+9*(MIN(MAX(Data_wide!$CE$142,CB$2),CB$3)-CB$2)/(CB$3-CB$2),1+9*(CB$3-MIN(MAX(Data_wide!$CE$142,CB$2),CB$3))/(CB$3-CB$2)),1),""))</f>
        <v/>
      </c>
      <c r="CC146" s="165">
        <f>IF(OR(CC$4=0,Data_wide!$CF$142=""),"",IFERROR(ROUND(IF(CC$4=1,1+9*(MIN(MAX(Data_wide!$CF$142,CC$2),CC$3)-CC$2)/(CC$3-CC$2),1+9*(CC$3-MIN(MAX(Data_wide!$CF$142,CC$2),CC$3))/(CC$3-CC$2)),1),""))</f>
        <v/>
      </c>
      <c r="CD146" s="165">
        <f>IF(OR(CD$4=0,Data_wide!$CG$142=""),"",IFERROR(ROUND(IF(CD$4=1,1+9*(MIN(MAX(Data_wide!$CG$142,CD$2),CD$3)-CD$2)/(CD$3-CD$2),1+9*(CD$3-MIN(MAX(Data_wide!$CG$142,CD$2),CD$3))/(CD$3-CD$2)),1),""))</f>
        <v/>
      </c>
      <c r="CE146" s="165">
        <f>IF(OR(CE$4=0,Data_wide!$CH$142=""),"",IFERROR(ROUND(IF(CE$4=1,1+9*(MIN(MAX(Data_wide!$CH$142,CE$2),CE$3)-CE$2)/(CE$3-CE$2),1+9*(CE$3-MIN(MAX(Data_wide!$CH$142,CE$2),CE$3))/(CE$3-CE$2)),1),""))</f>
        <v/>
      </c>
      <c r="CF146" s="165">
        <f>IF(OR(CF$4=0,Data_wide!$CI$142=""),"",IFERROR(ROUND(IF(CF$4=1,1+9*(MIN(MAX(Data_wide!$CI$142,CF$2),CF$3)-CF$2)/(CF$3-CF$2),1+9*(CF$3-MIN(MAX(Data_wide!$CI$142,CF$2),CF$3))/(CF$3-CF$2)),1),""))</f>
        <v/>
      </c>
      <c r="CG146" s="165">
        <f>IF(OR(CG$4=0,Data_wide!$CJ$142=""),"",IFERROR(ROUND(IF(CG$4=1,1+9*(MIN(MAX(Data_wide!$CJ$142,CG$2),CG$3)-CG$2)/(CG$3-CG$2),1+9*(CG$3-MIN(MAX(Data_wide!$CJ$142,CG$2),CG$3))/(CG$3-CG$2)),1),""))</f>
        <v/>
      </c>
      <c r="CH146" s="165">
        <f>IF(OR(CH$4=0,Data_wide!$CK$142=""),"",IFERROR(ROUND(IF(CH$4=1,1+9*(MIN(MAX(Data_wide!$CK$142,CH$2),CH$3)-CH$2)/(CH$3-CH$2),1+9*(CH$3-MIN(MAX(Data_wide!$CK$142,CH$2),CH$3))/(CH$3-CH$2)),1),""))</f>
        <v/>
      </c>
      <c r="CI146" s="165">
        <f>IF(OR(CI$4=0,Data_wide!$CL$142=""),"",IFERROR(ROUND(IF(CI$4=1,1+9*(MIN(MAX(Data_wide!$CL$142,CI$2),CI$3)-CI$2)/(CI$3-CI$2),1+9*(CI$3-MIN(MAX(Data_wide!$CL$142,CI$2),CI$3))/(CI$3-CI$2)),1),""))</f>
        <v/>
      </c>
      <c r="CJ146" s="165">
        <f>IF(OR(CJ$4=0,Data_wide!$CM$142=""),"",IFERROR(ROUND(IF(CJ$4=1,1+9*(MIN(MAX(Data_wide!$CM$142,CJ$2),CJ$3)-CJ$2)/(CJ$3-CJ$2),1+9*(CJ$3-MIN(MAX(Data_wide!$CM$142,CJ$2),CJ$3))/(CJ$3-CJ$2)),1),""))</f>
        <v/>
      </c>
      <c r="CK146" s="165">
        <f>IF(OR(CK$4=0,Data_wide!$CN$142=""),"",IFERROR(ROUND(IF(CK$4=1,1+9*(MIN(MAX(Data_wide!$CN$142,CK$2),CK$3)-CK$2)/(CK$3-CK$2),1+9*(CK$3-MIN(MAX(Data_wide!$CN$142,CK$2),CK$3))/(CK$3-CK$2)),1),""))</f>
        <v/>
      </c>
      <c r="CL146" s="165">
        <f>IF(OR(CL$4=0,Data_wide!$CO$142=""),"",IFERROR(ROUND(IF(CL$4=1,1+9*(MIN(MAX(Data_wide!$CO$142,CL$2),CL$3)-CL$2)/(CL$3-CL$2),1+9*(CL$3-MIN(MAX(Data_wide!$CO$142,CL$2),CL$3))/(CL$3-CL$2)),1),""))</f>
        <v/>
      </c>
      <c r="CM146" s="165">
        <f>IF(OR(CM$4=0,Data_wide!$CP$142=""),"",IFERROR(ROUND(IF(CM$4=1,1+9*(MIN(MAX(Data_wide!$CP$142,CM$2),CM$3)-CM$2)/(CM$3-CM$2),1+9*(CM$3-MIN(MAX(Data_wide!$CP$142,CM$2),CM$3))/(CM$3-CM$2)),1),""))</f>
        <v/>
      </c>
      <c r="CN146" s="165">
        <f>IF(OR(CN$4=0,Data_wide!$CQ$142=""),"",IFERROR(ROUND(IF(CN$4=1,1+9*(MIN(MAX(Data_wide!$CQ$142,CN$2),CN$3)-CN$2)/(CN$3-CN$2),1+9*(CN$3-MIN(MAX(Data_wide!$CQ$142,CN$2),CN$3))/(CN$3-CN$2)),1),""))</f>
        <v/>
      </c>
      <c r="CO146" s="165">
        <f>IF(OR(CO$4=0,Data_wide!$CR$142=""),"",IFERROR(ROUND(IF(CO$4=1,1+9*(MIN(MAX(Data_wide!$CR$142,CO$2),CO$3)-CO$2)/(CO$3-CO$2),1+9*(CO$3-MIN(MAX(Data_wide!$CR$142,CO$2),CO$3))/(CO$3-CO$2)),1),""))</f>
        <v/>
      </c>
    </row>
    <row r="147" ht="14" customHeight="1">
      <c r="A147" s="161" t="inlineStr">
        <is>
          <t>NZL</t>
        </is>
      </c>
      <c r="B147" s="161" t="inlineStr">
        <is>
          <t>New Zealand</t>
        </is>
      </c>
      <c r="C147" s="165">
        <f>IF(OR(C$4=0,Data_wide!$F$143=""),"",IFERROR(ROUND(IF(C$4=1,1+9*(MIN(MAX(Data_wide!$F$143,C$2),C$3)-C$2)/(C$3-C$2),1+9*(C$3-MIN(MAX(Data_wide!$F$143,C$2),C$3))/(C$3-C$2)),1),""))</f>
        <v/>
      </c>
      <c r="D147" s="165">
        <f>IF(OR(D$4=0,Data_wide!$G$143=""),"",IFERROR(ROUND(IF(D$4=1,1+9*(MIN(MAX(Data_wide!$G$143,D$2),D$3)-D$2)/(D$3-D$2),1+9*(D$3-MIN(MAX(Data_wide!$G$143,D$2),D$3))/(D$3-D$2)),1),""))</f>
        <v/>
      </c>
      <c r="E147" s="165">
        <f>IF(OR(E$4=0,Data_wide!$H$143=""),"",IFERROR(ROUND(IF(E$4=1,1+9*(MIN(MAX(Data_wide!$H$143,E$2),E$3)-E$2)/(E$3-E$2),1+9*(E$3-MIN(MAX(Data_wide!$H$143,E$2),E$3))/(E$3-E$2)),1),""))</f>
        <v/>
      </c>
      <c r="F147" s="165">
        <f>IF(OR(F$4=0,Data_wide!$I$143=""),"",IFERROR(ROUND(IF(F$4=1,1+9*(MIN(MAX(Data_wide!$I$143,F$2),F$3)-F$2)/(F$3-F$2),1+9*(F$3-MIN(MAX(Data_wide!$I$143,F$2),F$3))/(F$3-F$2)),1),""))</f>
        <v/>
      </c>
      <c r="G147" s="165">
        <f>IF(OR(G$4=0,Data_wide!$J$143=""),"",IFERROR(ROUND(IF(G$4=1,1+9*(MIN(MAX(Data_wide!$J$143,G$2),G$3)-G$2)/(G$3-G$2),1+9*(G$3-MIN(MAX(Data_wide!$J$143,G$2),G$3))/(G$3-G$2)),1),""))</f>
        <v/>
      </c>
      <c r="H147" s="165">
        <f>IF(OR(H$4=0,Data_wide!$K$143=""),"",IFERROR(ROUND(IF(H$4=1,1+9*(MIN(MAX(Data_wide!$K$143,H$2),H$3)-H$2)/(H$3-H$2),1+9*(H$3-MIN(MAX(Data_wide!$K$143,H$2),H$3))/(H$3-H$2)),1),""))</f>
        <v/>
      </c>
      <c r="I147" s="165">
        <f>IF(OR(I$4=0,Data_wide!$L$143=""),"",IFERROR(ROUND(IF(I$4=1,1+9*(MIN(MAX(Data_wide!$L$143,I$2),I$3)-I$2)/(I$3-I$2),1+9*(I$3-MIN(MAX(Data_wide!$L$143,I$2),I$3))/(I$3-I$2)),1),""))</f>
        <v/>
      </c>
      <c r="J147" s="165">
        <f>IF(OR(J$4=0,Data_wide!$M$143=""),"",IFERROR(ROUND(IF(J$4=1,1+9*(MIN(MAX(Data_wide!$M$143,J$2),J$3)-J$2)/(J$3-J$2),1+9*(J$3-MIN(MAX(Data_wide!$M$143,J$2),J$3))/(J$3-J$2)),1),""))</f>
        <v/>
      </c>
      <c r="K147" s="165">
        <f>IF(OR(K$4=0,Data_wide!$N$143=""),"",IFERROR(ROUND(IF(K$4=1,1+9*(MIN(MAX(Data_wide!$N$143,K$2),K$3)-K$2)/(K$3-K$2),1+9*(K$3-MIN(MAX(Data_wide!$N$143,K$2),K$3))/(K$3-K$2)),1),""))</f>
        <v/>
      </c>
      <c r="L147" s="165">
        <f>IF(OR(L$4=0,Data_wide!$O$143=""),"",IFERROR(ROUND(IF(L$4=1,1+9*(MIN(MAX(Data_wide!$O$143,L$2),L$3)-L$2)/(L$3-L$2),1+9*(L$3-MIN(MAX(Data_wide!$O$143,L$2),L$3))/(L$3-L$2)),1),""))</f>
        <v/>
      </c>
      <c r="M147" s="165">
        <f>IF(OR(M$4=0,Data_wide!$P$143=""),"",IFERROR(ROUND(IF(M$4=1,1+9*(MIN(MAX(Data_wide!$P$143,M$2),M$3)-M$2)/(M$3-M$2),1+9*(M$3-MIN(MAX(Data_wide!$P$143,M$2),M$3))/(M$3-M$2)),1),""))</f>
        <v/>
      </c>
      <c r="N147" s="165">
        <f>IF(OR(N$4=0,Data_wide!$Q$143=""),"",IFERROR(ROUND(IF(N$4=1,1+9*(MIN(MAX(Data_wide!$Q$143,N$2),N$3)-N$2)/(N$3-N$2),1+9*(N$3-MIN(MAX(Data_wide!$Q$143,N$2),N$3))/(N$3-N$2)),1),""))</f>
        <v/>
      </c>
      <c r="O147" s="165">
        <f>IF(OR(O$4=0,Data_wide!$R$143=""),"",IFERROR(ROUND(IF(O$4=1,1+9*(MIN(MAX(Data_wide!$R$143,O$2),O$3)-O$2)/(O$3-O$2),1+9*(O$3-MIN(MAX(Data_wide!$R$143,O$2),O$3))/(O$3-O$2)),1),""))</f>
        <v/>
      </c>
      <c r="P147" s="165">
        <f>IF(OR(P$4=0,Data_wide!$S$143=""),"",IFERROR(ROUND(IF(P$4=1,1+9*(MIN(MAX(Data_wide!$S$143,P$2),P$3)-P$2)/(P$3-P$2),1+9*(P$3-MIN(MAX(Data_wide!$S$143,P$2),P$3))/(P$3-P$2)),1),""))</f>
        <v/>
      </c>
      <c r="Q147" s="165">
        <f>IF(OR(Q$4=0,Data_wide!$T$143=""),"",IFERROR(ROUND(IF(Q$4=1,1+9*(MIN(MAX(Data_wide!$T$143,Q$2),Q$3)-Q$2)/(Q$3-Q$2),1+9*(Q$3-MIN(MAX(Data_wide!$T$143,Q$2),Q$3))/(Q$3-Q$2)),1),""))</f>
        <v/>
      </c>
      <c r="R147" s="165">
        <f>IF(OR(R$4=0,Data_wide!$U$143=""),"",IFERROR(ROUND(IF(R$4=1,1+9*(MIN(MAX(Data_wide!$U$143,R$2),R$3)-R$2)/(R$3-R$2),1+9*(R$3-MIN(MAX(Data_wide!$U$143,R$2),R$3))/(R$3-R$2)),1),""))</f>
        <v/>
      </c>
      <c r="S147" s="165">
        <f>IF(OR(S$4=0,Data_wide!$V$143=""),"",IFERROR(ROUND(IF(S$4=1,1+9*(MIN(MAX(Data_wide!$V$143,S$2),S$3)-S$2)/(S$3-S$2),1+9*(S$3-MIN(MAX(Data_wide!$V$143,S$2),S$3))/(S$3-S$2)),1),""))</f>
        <v/>
      </c>
      <c r="T147" s="165">
        <f>IF(OR(T$4=0,Data_wide!$W$143=""),"",IFERROR(ROUND(IF(T$4=1,1+9*(MIN(MAX(Data_wide!$W$143,T$2),T$3)-T$2)/(T$3-T$2),1+9*(T$3-MIN(MAX(Data_wide!$W$143,T$2),T$3))/(T$3-T$2)),1),""))</f>
        <v/>
      </c>
      <c r="U147" s="165">
        <f>IF(OR(U$4=0,Data_wide!$X$143=""),"",IFERROR(ROUND(IF(U$4=1,1+9*(MIN(MAX(Data_wide!$X$143,U$2),U$3)-U$2)/(U$3-U$2),1+9*(U$3-MIN(MAX(Data_wide!$X$143,U$2),U$3))/(U$3-U$2)),1),""))</f>
        <v/>
      </c>
      <c r="V147" s="165">
        <f>IF(OR(V$4=0,Data_wide!$Y$143=""),"",IFERROR(ROUND(IF(V$4=1,1+9*(MIN(MAX(Data_wide!$Y$143,V$2),V$3)-V$2)/(V$3-V$2),1+9*(V$3-MIN(MAX(Data_wide!$Y$143,V$2),V$3))/(V$3-V$2)),1),""))</f>
        <v/>
      </c>
      <c r="W147" s="165">
        <f>IF(OR(W$4=0,Data_wide!$Z$143=""),"",IFERROR(ROUND(IF(W$4=1,1+9*(MIN(MAX(Data_wide!$Z$143,W$2),W$3)-W$2)/(W$3-W$2),1+9*(W$3-MIN(MAX(Data_wide!$Z$143,W$2),W$3))/(W$3-W$2)),1),""))</f>
        <v/>
      </c>
      <c r="X147" s="165">
        <f>IF(OR(X$4=0,Data_wide!$AA$143=""),"",IFERROR(ROUND(IF(X$4=1,1+9*(MIN(MAX(Data_wide!$AA$143,X$2),X$3)-X$2)/(X$3-X$2),1+9*(X$3-MIN(MAX(Data_wide!$AA$143,X$2),X$3))/(X$3-X$2)),1),""))</f>
        <v/>
      </c>
      <c r="Y147" s="165">
        <f>IF(OR(Y$4=0,Data_wide!$AB$143=""),"",IFERROR(ROUND(IF(Y$4=1,1+9*(MIN(MAX(Data_wide!$AB$143,Y$2),Y$3)-Y$2)/(Y$3-Y$2),1+9*(Y$3-MIN(MAX(Data_wide!$AB$143,Y$2),Y$3))/(Y$3-Y$2)),1),""))</f>
        <v/>
      </c>
      <c r="Z147" s="165">
        <f>IF(OR(Z$4=0,Data_wide!$AC$143=""),"",IFERROR(ROUND(IF(Z$4=1,1+9*(MIN(MAX(Data_wide!$AC$143,Z$2),Z$3)-Z$2)/(Z$3-Z$2),1+9*(Z$3-MIN(MAX(Data_wide!$AC$143,Z$2),Z$3))/(Z$3-Z$2)),1),""))</f>
        <v/>
      </c>
      <c r="AA147" s="165">
        <f>IF(OR(AA$4=0,Data_wide!$AD$143=""),"",IFERROR(ROUND(IF(AA$4=1,1+9*(MIN(MAX(Data_wide!$AD$143,AA$2),AA$3)-AA$2)/(AA$3-AA$2),1+9*(AA$3-MIN(MAX(Data_wide!$AD$143,AA$2),AA$3))/(AA$3-AA$2)),1),""))</f>
        <v/>
      </c>
      <c r="AB147" s="165">
        <f>IF(OR(AB$4=0,Data_wide!$AE$143=""),"",IFERROR(ROUND(IF(AB$4=1,1+9*(MIN(MAX(Data_wide!$AE$143,AB$2),AB$3)-AB$2)/(AB$3-AB$2),1+9*(AB$3-MIN(MAX(Data_wide!$AE$143,AB$2),AB$3))/(AB$3-AB$2)),1),""))</f>
        <v/>
      </c>
      <c r="AC147" s="165">
        <f>IF(OR(AC$4=0,Data_wide!$AF$143=""),"",IFERROR(ROUND(IF(AC$4=1,1+9*(MIN(MAX(Data_wide!$AF$143,AC$2),AC$3)-AC$2)/(AC$3-AC$2),1+9*(AC$3-MIN(MAX(Data_wide!$AF$143,AC$2),AC$3))/(AC$3-AC$2)),1),""))</f>
        <v/>
      </c>
      <c r="AD147" s="165">
        <f>IF(OR(AD$4=0,Data_wide!$AG$143=""),"",IFERROR(ROUND(IF(AD$4=1,1+9*(MIN(MAX(Data_wide!$AG$143,AD$2),AD$3)-AD$2)/(AD$3-AD$2),1+9*(AD$3-MIN(MAX(Data_wide!$AG$143,AD$2),AD$3))/(AD$3-AD$2)),1),""))</f>
        <v/>
      </c>
      <c r="AE147" s="165">
        <f>IF(OR(AE$4=0,Data_wide!$AH$143=""),"",IFERROR(ROUND(IF(AE$4=1,1+9*(MIN(MAX(Data_wide!$AH$143,AE$2),AE$3)-AE$2)/(AE$3-AE$2),1+9*(AE$3-MIN(MAX(Data_wide!$AH$143,AE$2),AE$3))/(AE$3-AE$2)),1),""))</f>
        <v/>
      </c>
      <c r="AF147" s="165">
        <f>IF(OR(AF$4=0,Data_wide!$AI$143=""),"",IFERROR(ROUND(IF(AF$4=1,1+9*(MIN(MAX(Data_wide!$AI$143,AF$2),AF$3)-AF$2)/(AF$3-AF$2),1+9*(AF$3-MIN(MAX(Data_wide!$AI$143,AF$2),AF$3))/(AF$3-AF$2)),1),""))</f>
        <v/>
      </c>
      <c r="AG147" s="165">
        <f>IF(OR(AG$4=0,Data_wide!$AJ$143=""),"",IFERROR(ROUND(IF(AG$4=1,1+9*(MIN(MAX(Data_wide!$AJ$143,AG$2),AG$3)-AG$2)/(AG$3-AG$2),1+9*(AG$3-MIN(MAX(Data_wide!$AJ$143,AG$2),AG$3))/(AG$3-AG$2)),1),""))</f>
        <v/>
      </c>
      <c r="AH147" s="165">
        <f>IF(OR(AH$4=0,Data_wide!$AK$143=""),"",IFERROR(ROUND(IF(AH$4=1,1+9*(MIN(MAX(Data_wide!$AK$143,AH$2),AH$3)-AH$2)/(AH$3-AH$2),1+9*(AH$3-MIN(MAX(Data_wide!$AK$143,AH$2),AH$3))/(AH$3-AH$2)),1),""))</f>
        <v/>
      </c>
      <c r="AI147" s="165">
        <f>IF(OR(AI$4=0,Data_wide!$AL$143=""),"",IFERROR(ROUND(IF(AI$4=1,1+9*(MIN(MAX(Data_wide!$AL$143,AI$2),AI$3)-AI$2)/(AI$3-AI$2),1+9*(AI$3-MIN(MAX(Data_wide!$AL$143,AI$2),AI$3))/(AI$3-AI$2)),1),""))</f>
        <v/>
      </c>
      <c r="AJ147" s="165">
        <f>IF(OR(AJ$4=0,Data_wide!$AM$143=""),"",IFERROR(ROUND(IF(AJ$4=1,1+9*(MIN(MAX(Data_wide!$AM$143,AJ$2),AJ$3)-AJ$2)/(AJ$3-AJ$2),1+9*(AJ$3-MIN(MAX(Data_wide!$AM$143,AJ$2),AJ$3))/(AJ$3-AJ$2)),1),""))</f>
        <v/>
      </c>
      <c r="AK147" s="165">
        <f>IF(OR(AK$4=0,Data_wide!$AN$143=""),"",IFERROR(ROUND(IF(AK$4=1,1+9*(MIN(MAX(Data_wide!$AN$143,AK$2),AK$3)-AK$2)/(AK$3-AK$2),1+9*(AK$3-MIN(MAX(Data_wide!$AN$143,AK$2),AK$3))/(AK$3-AK$2)),1),""))</f>
        <v/>
      </c>
      <c r="AL147" s="165">
        <f>IF(OR(AL$4=0,Data_wide!$AO$143=""),"",IFERROR(ROUND(IF(AL$4=1,1+9*(MIN(MAX(Data_wide!$AO$143,AL$2),AL$3)-AL$2)/(AL$3-AL$2),1+9*(AL$3-MIN(MAX(Data_wide!$AO$143,AL$2),AL$3))/(AL$3-AL$2)),1),""))</f>
        <v/>
      </c>
      <c r="AM147" s="165">
        <f>IF(OR(AM$4=0,Data_wide!$AP$143=""),"",IFERROR(ROUND(IF(AM$4=1,1+9*(MIN(MAX(Data_wide!$AP$143,AM$2),AM$3)-AM$2)/(AM$3-AM$2),1+9*(AM$3-MIN(MAX(Data_wide!$AP$143,AM$2),AM$3))/(AM$3-AM$2)),1),""))</f>
        <v/>
      </c>
      <c r="AN147" s="165">
        <f>IF(OR(AN$4=0,Data_wide!$AQ$143=""),"",IFERROR(ROUND(IF(AN$4=1,1+9*(MIN(MAX(Data_wide!$AQ$143,AN$2),AN$3)-AN$2)/(AN$3-AN$2),1+9*(AN$3-MIN(MAX(Data_wide!$AQ$143,AN$2),AN$3))/(AN$3-AN$2)),1),""))</f>
        <v/>
      </c>
      <c r="AO147" s="165">
        <f>IF(OR(AO$4=0,Data_wide!$AR$143=""),"",IFERROR(ROUND(IF(AO$4=1,1+9*(MIN(MAX(Data_wide!$AR$143,AO$2),AO$3)-AO$2)/(AO$3-AO$2),1+9*(AO$3-MIN(MAX(Data_wide!$AR$143,AO$2),AO$3))/(AO$3-AO$2)),1),""))</f>
        <v/>
      </c>
      <c r="AP147" s="165">
        <f>IF(OR(AP$4=0,Data_wide!$AS$143=""),"",IFERROR(ROUND(IF(AP$4=1,1+9*(MIN(MAX(Data_wide!$AS$143,AP$2),AP$3)-AP$2)/(AP$3-AP$2),1+9*(AP$3-MIN(MAX(Data_wide!$AS$143,AP$2),AP$3))/(AP$3-AP$2)),1),""))</f>
        <v/>
      </c>
      <c r="AQ147" s="165">
        <f>IF(OR(AQ$4=0,Data_wide!$AT$143=""),"",IFERROR(ROUND(IF(AQ$4=1,1+9*(MIN(MAX(Data_wide!$AT$143,AQ$2),AQ$3)-AQ$2)/(AQ$3-AQ$2),1+9*(AQ$3-MIN(MAX(Data_wide!$AT$143,AQ$2),AQ$3))/(AQ$3-AQ$2)),1),""))</f>
        <v/>
      </c>
      <c r="AR147" s="165">
        <f>IF(OR(AR$4=0,Data_wide!$AU$143=""),"",IFERROR(ROUND(IF(AR$4=1,1+9*(MIN(MAX(Data_wide!$AU$143,AR$2),AR$3)-AR$2)/(AR$3-AR$2),1+9*(AR$3-MIN(MAX(Data_wide!$AU$143,AR$2),AR$3))/(AR$3-AR$2)),1),""))</f>
        <v/>
      </c>
      <c r="AS147" s="165">
        <f>IF(OR(AS$4=0,Data_wide!$AV$143=""),"",IFERROR(ROUND(IF(AS$4=1,1+9*(MIN(MAX(Data_wide!$AV$143,AS$2),AS$3)-AS$2)/(AS$3-AS$2),1+9*(AS$3-MIN(MAX(Data_wide!$AV$143,AS$2),AS$3))/(AS$3-AS$2)),1),""))</f>
        <v/>
      </c>
      <c r="AT147" s="165">
        <f>IF(OR(AT$4=0,Data_wide!$AW$143=""),"",IFERROR(ROUND(IF(AT$4=1,1+9*(MIN(MAX(Data_wide!$AW$143,AT$2),AT$3)-AT$2)/(AT$3-AT$2),1+9*(AT$3-MIN(MAX(Data_wide!$AW$143,AT$2),AT$3))/(AT$3-AT$2)),1),""))</f>
        <v/>
      </c>
      <c r="AU147" s="165">
        <f>IF(OR(AU$4=0,Data_wide!$AX$143=""),"",IFERROR(ROUND(IF(AU$4=1,1+9*(MIN(MAX(Data_wide!$AX$143,AU$2),AU$3)-AU$2)/(AU$3-AU$2),1+9*(AU$3-MIN(MAX(Data_wide!$AX$143,AU$2),AU$3))/(AU$3-AU$2)),1),""))</f>
        <v/>
      </c>
      <c r="AV147" s="165">
        <f>IF(OR(AV$4=0,Data_wide!$AY$143=""),"",IFERROR(ROUND(IF(AV$4=1,1+9*(MIN(MAX(Data_wide!$AY$143,AV$2),AV$3)-AV$2)/(AV$3-AV$2),1+9*(AV$3-MIN(MAX(Data_wide!$AY$143,AV$2),AV$3))/(AV$3-AV$2)),1),""))</f>
        <v/>
      </c>
      <c r="AW147" s="165">
        <f>IF(OR(AW$4=0,Data_wide!$AZ$143=""),"",IFERROR(ROUND(IF(AW$4=1,1+9*(MIN(MAX(Data_wide!$AZ$143,AW$2),AW$3)-AW$2)/(AW$3-AW$2),1+9*(AW$3-MIN(MAX(Data_wide!$AZ$143,AW$2),AW$3))/(AW$3-AW$2)),1),""))</f>
        <v/>
      </c>
      <c r="AX147" s="165">
        <f>IF(OR(AX$4=0,Data_wide!$BA$143=""),"",IFERROR(ROUND(IF(AX$4=1,1+9*(MIN(MAX(Data_wide!$BA$143,AX$2),AX$3)-AX$2)/(AX$3-AX$2),1+9*(AX$3-MIN(MAX(Data_wide!$BA$143,AX$2),AX$3))/(AX$3-AX$2)),1),""))</f>
        <v/>
      </c>
      <c r="AY147" s="165">
        <f>IF(OR(AY$4=0,Data_wide!$BB$143=""),"",IFERROR(ROUND(IF(AY$4=1,1+9*(MIN(MAX(Data_wide!$BB$143,AY$2),AY$3)-AY$2)/(AY$3-AY$2),1+9*(AY$3-MIN(MAX(Data_wide!$BB$143,AY$2),AY$3))/(AY$3-AY$2)),1),""))</f>
        <v/>
      </c>
      <c r="AZ147" s="165">
        <f>IF(OR(AZ$4=0,Data_wide!$BC$143=""),"",IFERROR(ROUND(IF(AZ$4=1,1+9*(MIN(MAX(Data_wide!$BC$143,AZ$2),AZ$3)-AZ$2)/(AZ$3-AZ$2),1+9*(AZ$3-MIN(MAX(Data_wide!$BC$143,AZ$2),AZ$3))/(AZ$3-AZ$2)),1),""))</f>
        <v/>
      </c>
      <c r="BA147" s="165">
        <f>IF(OR(BA$4=0,Data_wide!$BD$143=""),"",IFERROR(ROUND(IF(BA$4=1,1+9*(MIN(MAX(Data_wide!$BD$143,BA$2),BA$3)-BA$2)/(BA$3-BA$2),1+9*(BA$3-MIN(MAX(Data_wide!$BD$143,BA$2),BA$3))/(BA$3-BA$2)),1),""))</f>
        <v/>
      </c>
      <c r="BB147" s="165">
        <f>IF(OR(BB$4=0,Data_wide!$BE$143=""),"",IFERROR(ROUND(IF(BB$4=1,1+9*(MIN(MAX(Data_wide!$BE$143,BB$2),BB$3)-BB$2)/(BB$3-BB$2),1+9*(BB$3-MIN(MAX(Data_wide!$BE$143,BB$2),BB$3))/(BB$3-BB$2)),1),""))</f>
        <v/>
      </c>
      <c r="BC147" s="165">
        <f>IF(OR(BC$4=0,Data_wide!$BF$143=""),"",IFERROR(ROUND(IF(BC$4=1,1+9*(MIN(MAX(Data_wide!$BF$143,BC$2),BC$3)-BC$2)/(BC$3-BC$2),1+9*(BC$3-MIN(MAX(Data_wide!$BF$143,BC$2),BC$3))/(BC$3-BC$2)),1),""))</f>
        <v/>
      </c>
      <c r="BD147" s="165">
        <f>IF(OR(BD$4=0,Data_wide!$BG$143=""),"",IFERROR(ROUND(IF(BD$4=1,1+9*(MIN(MAX(Data_wide!$BG$143,BD$2),BD$3)-BD$2)/(BD$3-BD$2),1+9*(BD$3-MIN(MAX(Data_wide!$BG$143,BD$2),BD$3))/(BD$3-BD$2)),1),""))</f>
        <v/>
      </c>
      <c r="BE147" s="165">
        <f>IF(OR(BE$4=0,Data_wide!$BH$143=""),"",IFERROR(ROUND(IF(BE$4=1,1+9*(MIN(MAX(Data_wide!$BH$143,BE$2),BE$3)-BE$2)/(BE$3-BE$2),1+9*(BE$3-MIN(MAX(Data_wide!$BH$143,BE$2),BE$3))/(BE$3-BE$2)),1),""))</f>
        <v/>
      </c>
      <c r="BF147" s="165">
        <f>IF(OR(BF$4=0,Data_wide!$BI$143=""),"",IFERROR(ROUND(IF(BF$4=1,1+9*(MIN(MAX(Data_wide!$BI$143,BF$2),BF$3)-BF$2)/(BF$3-BF$2),1+9*(BF$3-MIN(MAX(Data_wide!$BI$143,BF$2),BF$3))/(BF$3-BF$2)),1),""))</f>
        <v/>
      </c>
      <c r="BG147" s="165">
        <f>IF(OR(BG$4=0,Data_wide!$BJ$143=""),"",IFERROR(ROUND(IF(BG$4=1,1+9*(MIN(MAX(Data_wide!$BJ$143,BG$2),BG$3)-BG$2)/(BG$3-BG$2),1+9*(BG$3-MIN(MAX(Data_wide!$BJ$143,BG$2),BG$3))/(BG$3-BG$2)),1),""))</f>
        <v/>
      </c>
      <c r="BH147" s="165">
        <f>IF(OR(BH$4=0,Data_wide!$BK$143=""),"",IFERROR(ROUND(IF(BH$4=1,1+9*(MIN(MAX(Data_wide!$BK$143,BH$2),BH$3)-BH$2)/(BH$3-BH$2),1+9*(BH$3-MIN(MAX(Data_wide!$BK$143,BH$2),BH$3))/(BH$3-BH$2)),1),""))</f>
        <v/>
      </c>
      <c r="BI147" s="165">
        <f>IF(OR(BI$4=0,Data_wide!$BL$143=""),"",IFERROR(ROUND(IF(BI$4=1,1+9*(MIN(MAX(Data_wide!$BL$143,BI$2),BI$3)-BI$2)/(BI$3-BI$2),1+9*(BI$3-MIN(MAX(Data_wide!$BL$143,BI$2),BI$3))/(BI$3-BI$2)),1),""))</f>
        <v/>
      </c>
      <c r="BJ147" s="165">
        <f>IF(OR(BJ$4=0,Data_wide!$BM$143=""),"",IFERROR(ROUND(IF(BJ$4=1,1+9*(MIN(MAX(Data_wide!$BM$143,BJ$2),BJ$3)-BJ$2)/(BJ$3-BJ$2),1+9*(BJ$3-MIN(MAX(Data_wide!$BM$143,BJ$2),BJ$3))/(BJ$3-BJ$2)),1),""))</f>
        <v/>
      </c>
      <c r="BK147" s="165">
        <f>IF(OR(BK$4=0,Data_wide!$BN$143=""),"",IFERROR(ROUND(IF(BK$4=1,1+9*(MIN(MAX(Data_wide!$BN$143,BK$2),BK$3)-BK$2)/(BK$3-BK$2),1+9*(BK$3-MIN(MAX(Data_wide!$BN$143,BK$2),BK$3))/(BK$3-BK$2)),1),""))</f>
        <v/>
      </c>
      <c r="BL147" s="165">
        <f>IF(OR(BL$4=0,Data_wide!$BO$143=""),"",IFERROR(ROUND(IF(BL$4=1,1+9*(MIN(MAX(Data_wide!$BO$143,BL$2),BL$3)-BL$2)/(BL$3-BL$2),1+9*(BL$3-MIN(MAX(Data_wide!$BO$143,BL$2),BL$3))/(BL$3-BL$2)),1),""))</f>
        <v/>
      </c>
      <c r="BM147" s="165">
        <f>IF(OR(BM$4=0,Data_wide!$BP$143=""),"",IFERROR(ROUND(IF(BM$4=1,1+9*(MIN(MAX(Data_wide!$BP$143,BM$2),BM$3)-BM$2)/(BM$3-BM$2),1+9*(BM$3-MIN(MAX(Data_wide!$BP$143,BM$2),BM$3))/(BM$3-BM$2)),1),""))</f>
        <v/>
      </c>
      <c r="BN147" s="165">
        <f>IF(OR(BN$4=0,Data_wide!$BQ$143=""),"",IFERROR(ROUND(IF(BN$4=1,1+9*(MIN(MAX(Data_wide!$BQ$143,BN$2),BN$3)-BN$2)/(BN$3-BN$2),1+9*(BN$3-MIN(MAX(Data_wide!$BQ$143,BN$2),BN$3))/(BN$3-BN$2)),1),""))</f>
        <v/>
      </c>
      <c r="BO147" s="165">
        <f>IF(OR(BO$4=0,Data_wide!$BR$143=""),"",IFERROR(ROUND(IF(BO$4=1,1+9*(MIN(MAX(Data_wide!$BR$143,BO$2),BO$3)-BO$2)/(BO$3-BO$2),1+9*(BO$3-MIN(MAX(Data_wide!$BR$143,BO$2),BO$3))/(BO$3-BO$2)),1),""))</f>
        <v/>
      </c>
      <c r="BP147" s="165">
        <f>IF(OR(BP$4=0,Data_wide!$BS$143=""),"",IFERROR(ROUND(IF(BP$4=1,1+9*(MIN(MAX(Data_wide!$BS$143,BP$2),BP$3)-BP$2)/(BP$3-BP$2),1+9*(BP$3-MIN(MAX(Data_wide!$BS$143,BP$2),BP$3))/(BP$3-BP$2)),1),""))</f>
        <v/>
      </c>
      <c r="BQ147" s="165">
        <f>IF(OR(BQ$4=0,Data_wide!$BT$143=""),"",IFERROR(ROUND(IF(BQ$4=1,1+9*(MIN(MAX(Data_wide!$BT$143,BQ$2),BQ$3)-BQ$2)/(BQ$3-BQ$2),1+9*(BQ$3-MIN(MAX(Data_wide!$BT$143,BQ$2),BQ$3))/(BQ$3-BQ$2)),1),""))</f>
        <v/>
      </c>
      <c r="BR147" s="165">
        <f>IF(OR(BR$4=0,Data_wide!$BU$143=""),"",IFERROR(ROUND(IF(BR$4=1,1+9*(MIN(MAX(Data_wide!$BU$143,BR$2),BR$3)-BR$2)/(BR$3-BR$2),1+9*(BR$3-MIN(MAX(Data_wide!$BU$143,BR$2),BR$3))/(BR$3-BR$2)),1),""))</f>
        <v/>
      </c>
      <c r="BS147" s="165">
        <f>IF(OR(BS$4=0,Data_wide!$BV$143=""),"",IFERROR(ROUND(IF(BS$4=1,1+9*(MIN(MAX(Data_wide!$BV$143,BS$2),BS$3)-BS$2)/(BS$3-BS$2),1+9*(BS$3-MIN(MAX(Data_wide!$BV$143,BS$2),BS$3))/(BS$3-BS$2)),1),""))</f>
        <v/>
      </c>
      <c r="BT147" s="165">
        <f>IF(OR(BT$4=0,Data_wide!$BW$143=""),"",IFERROR(ROUND(IF(BT$4=1,1+9*(MIN(MAX(Data_wide!$BW$143,BT$2),BT$3)-BT$2)/(BT$3-BT$2),1+9*(BT$3-MIN(MAX(Data_wide!$BW$143,BT$2),BT$3))/(BT$3-BT$2)),1),""))</f>
        <v/>
      </c>
      <c r="BU147" s="165">
        <f>IF(OR(BU$4=0,Data_wide!$BX$143=""),"",IFERROR(ROUND(IF(BU$4=1,1+9*(MIN(MAX(Data_wide!$BX$143,BU$2),BU$3)-BU$2)/(BU$3-BU$2),1+9*(BU$3-MIN(MAX(Data_wide!$BX$143,BU$2),BU$3))/(BU$3-BU$2)),1),""))</f>
        <v/>
      </c>
      <c r="BV147" s="165">
        <f>IF(OR(BV$4=0,Data_wide!$BY$143=""),"",IFERROR(ROUND(IF(BV$4=1,1+9*(MIN(MAX(Data_wide!$BY$143,BV$2),BV$3)-BV$2)/(BV$3-BV$2),1+9*(BV$3-MIN(MAX(Data_wide!$BY$143,BV$2),BV$3))/(BV$3-BV$2)),1),""))</f>
        <v/>
      </c>
      <c r="BW147" s="165">
        <f>IF(OR(BW$4=0,Data_wide!$BZ$143=""),"",IFERROR(ROUND(IF(BW$4=1,1+9*(MIN(MAX(Data_wide!$BZ$143,BW$2),BW$3)-BW$2)/(BW$3-BW$2),1+9*(BW$3-MIN(MAX(Data_wide!$BZ$143,BW$2),BW$3))/(BW$3-BW$2)),1),""))</f>
        <v/>
      </c>
      <c r="BX147" s="165">
        <f>IF(OR(BX$4=0,Data_wide!$CA$143=""),"",IFERROR(ROUND(IF(BX$4=1,1+9*(MIN(MAX(Data_wide!$CA$143,BX$2),BX$3)-BX$2)/(BX$3-BX$2),1+9*(BX$3-MIN(MAX(Data_wide!$CA$143,BX$2),BX$3))/(BX$3-BX$2)),1),""))</f>
        <v/>
      </c>
      <c r="BY147" s="165">
        <f>IF(OR(BY$4=0,Data_wide!$CB$143=""),"",IFERROR(ROUND(IF(BY$4=1,1+9*(MIN(MAX(Data_wide!$CB$143,BY$2),BY$3)-BY$2)/(BY$3-BY$2),1+9*(BY$3-MIN(MAX(Data_wide!$CB$143,BY$2),BY$3))/(BY$3-BY$2)),1),""))</f>
        <v/>
      </c>
      <c r="BZ147" s="165">
        <f>IF(OR(BZ$4=0,Data_wide!$CC$143=""),"",IFERROR(ROUND(IF(BZ$4=1,1+9*(MIN(MAX(Data_wide!$CC$143,BZ$2),BZ$3)-BZ$2)/(BZ$3-BZ$2),1+9*(BZ$3-MIN(MAX(Data_wide!$CC$143,BZ$2),BZ$3))/(BZ$3-BZ$2)),1),""))</f>
        <v/>
      </c>
      <c r="CA147" s="165">
        <f>IF(OR(CA$4=0,Data_wide!$CD$143=""),"",IFERROR(ROUND(IF(CA$4=1,1+9*(MIN(MAX(Data_wide!$CD$143,CA$2),CA$3)-CA$2)/(CA$3-CA$2),1+9*(CA$3-MIN(MAX(Data_wide!$CD$143,CA$2),CA$3))/(CA$3-CA$2)),1),""))</f>
        <v/>
      </c>
      <c r="CB147" s="165">
        <f>IF(OR(CB$4=0,Data_wide!$CE$143=""),"",IFERROR(ROUND(IF(CB$4=1,1+9*(MIN(MAX(Data_wide!$CE$143,CB$2),CB$3)-CB$2)/(CB$3-CB$2),1+9*(CB$3-MIN(MAX(Data_wide!$CE$143,CB$2),CB$3))/(CB$3-CB$2)),1),""))</f>
        <v/>
      </c>
      <c r="CC147" s="165">
        <f>IF(OR(CC$4=0,Data_wide!$CF$143=""),"",IFERROR(ROUND(IF(CC$4=1,1+9*(MIN(MAX(Data_wide!$CF$143,CC$2),CC$3)-CC$2)/(CC$3-CC$2),1+9*(CC$3-MIN(MAX(Data_wide!$CF$143,CC$2),CC$3))/(CC$3-CC$2)),1),""))</f>
        <v/>
      </c>
      <c r="CD147" s="165">
        <f>IF(OR(CD$4=0,Data_wide!$CG$143=""),"",IFERROR(ROUND(IF(CD$4=1,1+9*(MIN(MAX(Data_wide!$CG$143,CD$2),CD$3)-CD$2)/(CD$3-CD$2),1+9*(CD$3-MIN(MAX(Data_wide!$CG$143,CD$2),CD$3))/(CD$3-CD$2)),1),""))</f>
        <v/>
      </c>
      <c r="CE147" s="165">
        <f>IF(OR(CE$4=0,Data_wide!$CH$143=""),"",IFERROR(ROUND(IF(CE$4=1,1+9*(MIN(MAX(Data_wide!$CH$143,CE$2),CE$3)-CE$2)/(CE$3-CE$2),1+9*(CE$3-MIN(MAX(Data_wide!$CH$143,CE$2),CE$3))/(CE$3-CE$2)),1),""))</f>
        <v/>
      </c>
      <c r="CF147" s="165">
        <f>IF(OR(CF$4=0,Data_wide!$CI$143=""),"",IFERROR(ROUND(IF(CF$4=1,1+9*(MIN(MAX(Data_wide!$CI$143,CF$2),CF$3)-CF$2)/(CF$3-CF$2),1+9*(CF$3-MIN(MAX(Data_wide!$CI$143,CF$2),CF$3))/(CF$3-CF$2)),1),""))</f>
        <v/>
      </c>
      <c r="CG147" s="165">
        <f>IF(OR(CG$4=0,Data_wide!$CJ$143=""),"",IFERROR(ROUND(IF(CG$4=1,1+9*(MIN(MAX(Data_wide!$CJ$143,CG$2),CG$3)-CG$2)/(CG$3-CG$2),1+9*(CG$3-MIN(MAX(Data_wide!$CJ$143,CG$2),CG$3))/(CG$3-CG$2)),1),""))</f>
        <v/>
      </c>
      <c r="CH147" s="165">
        <f>IF(OR(CH$4=0,Data_wide!$CK$143=""),"",IFERROR(ROUND(IF(CH$4=1,1+9*(MIN(MAX(Data_wide!$CK$143,CH$2),CH$3)-CH$2)/(CH$3-CH$2),1+9*(CH$3-MIN(MAX(Data_wide!$CK$143,CH$2),CH$3))/(CH$3-CH$2)),1),""))</f>
        <v/>
      </c>
      <c r="CI147" s="165">
        <f>IF(OR(CI$4=0,Data_wide!$CL$143=""),"",IFERROR(ROUND(IF(CI$4=1,1+9*(MIN(MAX(Data_wide!$CL$143,CI$2),CI$3)-CI$2)/(CI$3-CI$2),1+9*(CI$3-MIN(MAX(Data_wide!$CL$143,CI$2),CI$3))/(CI$3-CI$2)),1),""))</f>
        <v/>
      </c>
      <c r="CJ147" s="165">
        <f>IF(OR(CJ$4=0,Data_wide!$CM$143=""),"",IFERROR(ROUND(IF(CJ$4=1,1+9*(MIN(MAX(Data_wide!$CM$143,CJ$2),CJ$3)-CJ$2)/(CJ$3-CJ$2),1+9*(CJ$3-MIN(MAX(Data_wide!$CM$143,CJ$2),CJ$3))/(CJ$3-CJ$2)),1),""))</f>
        <v/>
      </c>
      <c r="CK147" s="165">
        <f>IF(OR(CK$4=0,Data_wide!$CN$143=""),"",IFERROR(ROUND(IF(CK$4=1,1+9*(MIN(MAX(Data_wide!$CN$143,CK$2),CK$3)-CK$2)/(CK$3-CK$2),1+9*(CK$3-MIN(MAX(Data_wide!$CN$143,CK$2),CK$3))/(CK$3-CK$2)),1),""))</f>
        <v/>
      </c>
      <c r="CL147" s="165">
        <f>IF(OR(CL$4=0,Data_wide!$CO$143=""),"",IFERROR(ROUND(IF(CL$4=1,1+9*(MIN(MAX(Data_wide!$CO$143,CL$2),CL$3)-CL$2)/(CL$3-CL$2),1+9*(CL$3-MIN(MAX(Data_wide!$CO$143,CL$2),CL$3))/(CL$3-CL$2)),1),""))</f>
        <v/>
      </c>
      <c r="CM147" s="165">
        <f>IF(OR(CM$4=0,Data_wide!$CP$143=""),"",IFERROR(ROUND(IF(CM$4=1,1+9*(MIN(MAX(Data_wide!$CP$143,CM$2),CM$3)-CM$2)/(CM$3-CM$2),1+9*(CM$3-MIN(MAX(Data_wide!$CP$143,CM$2),CM$3))/(CM$3-CM$2)),1),""))</f>
        <v/>
      </c>
      <c r="CN147" s="165">
        <f>IF(OR(CN$4=0,Data_wide!$CQ$143=""),"",IFERROR(ROUND(IF(CN$4=1,1+9*(MIN(MAX(Data_wide!$CQ$143,CN$2),CN$3)-CN$2)/(CN$3-CN$2),1+9*(CN$3-MIN(MAX(Data_wide!$CQ$143,CN$2),CN$3))/(CN$3-CN$2)),1),""))</f>
        <v/>
      </c>
      <c r="CO147" s="165">
        <f>IF(OR(CO$4=0,Data_wide!$CR$143=""),"",IFERROR(ROUND(IF(CO$4=1,1+9*(MIN(MAX(Data_wide!$CR$143,CO$2),CO$3)-CO$2)/(CO$3-CO$2),1+9*(CO$3-MIN(MAX(Data_wide!$CR$143,CO$2),CO$3))/(CO$3-CO$2)),1),""))</f>
        <v/>
      </c>
    </row>
    <row r="148" ht="14" customHeight="1">
      <c r="A148" s="161" t="inlineStr">
        <is>
          <t>NIC</t>
        </is>
      </c>
      <c r="B148" s="161" t="inlineStr">
        <is>
          <t>Nicaragua</t>
        </is>
      </c>
      <c r="C148" s="165">
        <f>IF(OR(C$4=0,Data_wide!$F$144=""),"",IFERROR(ROUND(IF(C$4=1,1+9*(MIN(MAX(Data_wide!$F$144,C$2),C$3)-C$2)/(C$3-C$2),1+9*(C$3-MIN(MAX(Data_wide!$F$144,C$2),C$3))/(C$3-C$2)),1),""))</f>
        <v/>
      </c>
      <c r="D148" s="165">
        <f>IF(OR(D$4=0,Data_wide!$G$144=""),"",IFERROR(ROUND(IF(D$4=1,1+9*(MIN(MAX(Data_wide!$G$144,D$2),D$3)-D$2)/(D$3-D$2),1+9*(D$3-MIN(MAX(Data_wide!$G$144,D$2),D$3))/(D$3-D$2)),1),""))</f>
        <v/>
      </c>
      <c r="E148" s="165">
        <f>IF(OR(E$4=0,Data_wide!$H$144=""),"",IFERROR(ROUND(IF(E$4=1,1+9*(MIN(MAX(Data_wide!$H$144,E$2),E$3)-E$2)/(E$3-E$2),1+9*(E$3-MIN(MAX(Data_wide!$H$144,E$2),E$3))/(E$3-E$2)),1),""))</f>
        <v/>
      </c>
      <c r="F148" s="165">
        <f>IF(OR(F$4=0,Data_wide!$I$144=""),"",IFERROR(ROUND(IF(F$4=1,1+9*(MIN(MAX(Data_wide!$I$144,F$2),F$3)-F$2)/(F$3-F$2),1+9*(F$3-MIN(MAX(Data_wide!$I$144,F$2),F$3))/(F$3-F$2)),1),""))</f>
        <v/>
      </c>
      <c r="G148" s="165">
        <f>IF(OR(G$4=0,Data_wide!$J$144=""),"",IFERROR(ROUND(IF(G$4=1,1+9*(MIN(MAX(Data_wide!$J$144,G$2),G$3)-G$2)/(G$3-G$2),1+9*(G$3-MIN(MAX(Data_wide!$J$144,G$2),G$3))/(G$3-G$2)),1),""))</f>
        <v/>
      </c>
      <c r="H148" s="165">
        <f>IF(OR(H$4=0,Data_wide!$K$144=""),"",IFERROR(ROUND(IF(H$4=1,1+9*(MIN(MAX(Data_wide!$K$144,H$2),H$3)-H$2)/(H$3-H$2),1+9*(H$3-MIN(MAX(Data_wide!$K$144,H$2),H$3))/(H$3-H$2)),1),""))</f>
        <v/>
      </c>
      <c r="I148" s="165">
        <f>IF(OR(I$4=0,Data_wide!$L$144=""),"",IFERROR(ROUND(IF(I$4=1,1+9*(MIN(MAX(Data_wide!$L$144,I$2),I$3)-I$2)/(I$3-I$2),1+9*(I$3-MIN(MAX(Data_wide!$L$144,I$2),I$3))/(I$3-I$2)),1),""))</f>
        <v/>
      </c>
      <c r="J148" s="165">
        <f>IF(OR(J$4=0,Data_wide!$M$144=""),"",IFERROR(ROUND(IF(J$4=1,1+9*(MIN(MAX(Data_wide!$M$144,J$2),J$3)-J$2)/(J$3-J$2),1+9*(J$3-MIN(MAX(Data_wide!$M$144,J$2),J$3))/(J$3-J$2)),1),""))</f>
        <v/>
      </c>
      <c r="K148" s="165">
        <f>IF(OR(K$4=0,Data_wide!$N$144=""),"",IFERROR(ROUND(IF(K$4=1,1+9*(MIN(MAX(Data_wide!$N$144,K$2),K$3)-K$2)/(K$3-K$2),1+9*(K$3-MIN(MAX(Data_wide!$N$144,K$2),K$3))/(K$3-K$2)),1),""))</f>
        <v/>
      </c>
      <c r="L148" s="165">
        <f>IF(OR(L$4=0,Data_wide!$O$144=""),"",IFERROR(ROUND(IF(L$4=1,1+9*(MIN(MAX(Data_wide!$O$144,L$2),L$3)-L$2)/(L$3-L$2),1+9*(L$3-MIN(MAX(Data_wide!$O$144,L$2),L$3))/(L$3-L$2)),1),""))</f>
        <v/>
      </c>
      <c r="M148" s="165">
        <f>IF(OR(M$4=0,Data_wide!$P$144=""),"",IFERROR(ROUND(IF(M$4=1,1+9*(MIN(MAX(Data_wide!$P$144,M$2),M$3)-M$2)/(M$3-M$2),1+9*(M$3-MIN(MAX(Data_wide!$P$144,M$2),M$3))/(M$3-M$2)),1),""))</f>
        <v/>
      </c>
      <c r="N148" s="165">
        <f>IF(OR(N$4=0,Data_wide!$Q$144=""),"",IFERROR(ROUND(IF(N$4=1,1+9*(MIN(MAX(Data_wide!$Q$144,N$2),N$3)-N$2)/(N$3-N$2),1+9*(N$3-MIN(MAX(Data_wide!$Q$144,N$2),N$3))/(N$3-N$2)),1),""))</f>
        <v/>
      </c>
      <c r="O148" s="165">
        <f>IF(OR(O$4=0,Data_wide!$R$144=""),"",IFERROR(ROUND(IF(O$4=1,1+9*(MIN(MAX(Data_wide!$R$144,O$2),O$3)-O$2)/(O$3-O$2),1+9*(O$3-MIN(MAX(Data_wide!$R$144,O$2),O$3))/(O$3-O$2)),1),""))</f>
        <v/>
      </c>
      <c r="P148" s="165">
        <f>IF(OR(P$4=0,Data_wide!$S$144=""),"",IFERROR(ROUND(IF(P$4=1,1+9*(MIN(MAX(Data_wide!$S$144,P$2),P$3)-P$2)/(P$3-P$2),1+9*(P$3-MIN(MAX(Data_wide!$S$144,P$2),P$3))/(P$3-P$2)),1),""))</f>
        <v/>
      </c>
      <c r="Q148" s="165">
        <f>IF(OR(Q$4=0,Data_wide!$T$144=""),"",IFERROR(ROUND(IF(Q$4=1,1+9*(MIN(MAX(Data_wide!$T$144,Q$2),Q$3)-Q$2)/(Q$3-Q$2),1+9*(Q$3-MIN(MAX(Data_wide!$T$144,Q$2),Q$3))/(Q$3-Q$2)),1),""))</f>
        <v/>
      </c>
      <c r="R148" s="165">
        <f>IF(OR(R$4=0,Data_wide!$U$144=""),"",IFERROR(ROUND(IF(R$4=1,1+9*(MIN(MAX(Data_wide!$U$144,R$2),R$3)-R$2)/(R$3-R$2),1+9*(R$3-MIN(MAX(Data_wide!$U$144,R$2),R$3))/(R$3-R$2)),1),""))</f>
        <v/>
      </c>
      <c r="S148" s="165">
        <f>IF(OR(S$4=0,Data_wide!$V$144=""),"",IFERROR(ROUND(IF(S$4=1,1+9*(MIN(MAX(Data_wide!$V$144,S$2),S$3)-S$2)/(S$3-S$2),1+9*(S$3-MIN(MAX(Data_wide!$V$144,S$2),S$3))/(S$3-S$2)),1),""))</f>
        <v/>
      </c>
      <c r="T148" s="165">
        <f>IF(OR(T$4=0,Data_wide!$W$144=""),"",IFERROR(ROUND(IF(T$4=1,1+9*(MIN(MAX(Data_wide!$W$144,T$2),T$3)-T$2)/(T$3-T$2),1+9*(T$3-MIN(MAX(Data_wide!$W$144,T$2),T$3))/(T$3-T$2)),1),""))</f>
        <v/>
      </c>
      <c r="U148" s="165">
        <f>IF(OR(U$4=0,Data_wide!$X$144=""),"",IFERROR(ROUND(IF(U$4=1,1+9*(MIN(MAX(Data_wide!$X$144,U$2),U$3)-U$2)/(U$3-U$2),1+9*(U$3-MIN(MAX(Data_wide!$X$144,U$2),U$3))/(U$3-U$2)),1),""))</f>
        <v/>
      </c>
      <c r="V148" s="165">
        <f>IF(OR(V$4=0,Data_wide!$Y$144=""),"",IFERROR(ROUND(IF(V$4=1,1+9*(MIN(MAX(Data_wide!$Y$144,V$2),V$3)-V$2)/(V$3-V$2),1+9*(V$3-MIN(MAX(Data_wide!$Y$144,V$2),V$3))/(V$3-V$2)),1),""))</f>
        <v/>
      </c>
      <c r="W148" s="165">
        <f>IF(OR(W$4=0,Data_wide!$Z$144=""),"",IFERROR(ROUND(IF(W$4=1,1+9*(MIN(MAX(Data_wide!$Z$144,W$2),W$3)-W$2)/(W$3-W$2),1+9*(W$3-MIN(MAX(Data_wide!$Z$144,W$2),W$3))/(W$3-W$2)),1),""))</f>
        <v/>
      </c>
      <c r="X148" s="165">
        <f>IF(OR(X$4=0,Data_wide!$AA$144=""),"",IFERROR(ROUND(IF(X$4=1,1+9*(MIN(MAX(Data_wide!$AA$144,X$2),X$3)-X$2)/(X$3-X$2),1+9*(X$3-MIN(MAX(Data_wide!$AA$144,X$2),X$3))/(X$3-X$2)),1),""))</f>
        <v/>
      </c>
      <c r="Y148" s="165">
        <f>IF(OR(Y$4=0,Data_wide!$AB$144=""),"",IFERROR(ROUND(IF(Y$4=1,1+9*(MIN(MAX(Data_wide!$AB$144,Y$2),Y$3)-Y$2)/(Y$3-Y$2),1+9*(Y$3-MIN(MAX(Data_wide!$AB$144,Y$2),Y$3))/(Y$3-Y$2)),1),""))</f>
        <v/>
      </c>
      <c r="Z148" s="165">
        <f>IF(OR(Z$4=0,Data_wide!$AC$144=""),"",IFERROR(ROUND(IF(Z$4=1,1+9*(MIN(MAX(Data_wide!$AC$144,Z$2),Z$3)-Z$2)/(Z$3-Z$2),1+9*(Z$3-MIN(MAX(Data_wide!$AC$144,Z$2),Z$3))/(Z$3-Z$2)),1),""))</f>
        <v/>
      </c>
      <c r="AA148" s="165">
        <f>IF(OR(AA$4=0,Data_wide!$AD$144=""),"",IFERROR(ROUND(IF(AA$4=1,1+9*(MIN(MAX(Data_wide!$AD$144,AA$2),AA$3)-AA$2)/(AA$3-AA$2),1+9*(AA$3-MIN(MAX(Data_wide!$AD$144,AA$2),AA$3))/(AA$3-AA$2)),1),""))</f>
        <v/>
      </c>
      <c r="AB148" s="165">
        <f>IF(OR(AB$4=0,Data_wide!$AE$144=""),"",IFERROR(ROUND(IF(AB$4=1,1+9*(MIN(MAX(Data_wide!$AE$144,AB$2),AB$3)-AB$2)/(AB$3-AB$2),1+9*(AB$3-MIN(MAX(Data_wide!$AE$144,AB$2),AB$3))/(AB$3-AB$2)),1),""))</f>
        <v/>
      </c>
      <c r="AC148" s="165">
        <f>IF(OR(AC$4=0,Data_wide!$AF$144=""),"",IFERROR(ROUND(IF(AC$4=1,1+9*(MIN(MAX(Data_wide!$AF$144,AC$2),AC$3)-AC$2)/(AC$3-AC$2),1+9*(AC$3-MIN(MAX(Data_wide!$AF$144,AC$2),AC$3))/(AC$3-AC$2)),1),""))</f>
        <v/>
      </c>
      <c r="AD148" s="165">
        <f>IF(OR(AD$4=0,Data_wide!$AG$144=""),"",IFERROR(ROUND(IF(AD$4=1,1+9*(MIN(MAX(Data_wide!$AG$144,AD$2),AD$3)-AD$2)/(AD$3-AD$2),1+9*(AD$3-MIN(MAX(Data_wide!$AG$144,AD$2),AD$3))/(AD$3-AD$2)),1),""))</f>
        <v/>
      </c>
      <c r="AE148" s="165">
        <f>IF(OR(AE$4=0,Data_wide!$AH$144=""),"",IFERROR(ROUND(IF(AE$4=1,1+9*(MIN(MAX(Data_wide!$AH$144,AE$2),AE$3)-AE$2)/(AE$3-AE$2),1+9*(AE$3-MIN(MAX(Data_wide!$AH$144,AE$2),AE$3))/(AE$3-AE$2)),1),""))</f>
        <v/>
      </c>
      <c r="AF148" s="165">
        <f>IF(OR(AF$4=0,Data_wide!$AI$144=""),"",IFERROR(ROUND(IF(AF$4=1,1+9*(MIN(MAX(Data_wide!$AI$144,AF$2),AF$3)-AF$2)/(AF$3-AF$2),1+9*(AF$3-MIN(MAX(Data_wide!$AI$144,AF$2),AF$3))/(AF$3-AF$2)),1),""))</f>
        <v/>
      </c>
      <c r="AG148" s="165">
        <f>IF(OR(AG$4=0,Data_wide!$AJ$144=""),"",IFERROR(ROUND(IF(AG$4=1,1+9*(MIN(MAX(Data_wide!$AJ$144,AG$2),AG$3)-AG$2)/(AG$3-AG$2),1+9*(AG$3-MIN(MAX(Data_wide!$AJ$144,AG$2),AG$3))/(AG$3-AG$2)),1),""))</f>
        <v/>
      </c>
      <c r="AH148" s="165">
        <f>IF(OR(AH$4=0,Data_wide!$AK$144=""),"",IFERROR(ROUND(IF(AH$4=1,1+9*(MIN(MAX(Data_wide!$AK$144,AH$2),AH$3)-AH$2)/(AH$3-AH$2),1+9*(AH$3-MIN(MAX(Data_wide!$AK$144,AH$2),AH$3))/(AH$3-AH$2)),1),""))</f>
        <v/>
      </c>
      <c r="AI148" s="165">
        <f>IF(OR(AI$4=0,Data_wide!$AL$144=""),"",IFERROR(ROUND(IF(AI$4=1,1+9*(MIN(MAX(Data_wide!$AL$144,AI$2),AI$3)-AI$2)/(AI$3-AI$2),1+9*(AI$3-MIN(MAX(Data_wide!$AL$144,AI$2),AI$3))/(AI$3-AI$2)),1),""))</f>
        <v/>
      </c>
      <c r="AJ148" s="165">
        <f>IF(OR(AJ$4=0,Data_wide!$AM$144=""),"",IFERROR(ROUND(IF(AJ$4=1,1+9*(MIN(MAX(Data_wide!$AM$144,AJ$2),AJ$3)-AJ$2)/(AJ$3-AJ$2),1+9*(AJ$3-MIN(MAX(Data_wide!$AM$144,AJ$2),AJ$3))/(AJ$3-AJ$2)),1),""))</f>
        <v/>
      </c>
      <c r="AK148" s="165">
        <f>IF(OR(AK$4=0,Data_wide!$AN$144=""),"",IFERROR(ROUND(IF(AK$4=1,1+9*(MIN(MAX(Data_wide!$AN$144,AK$2),AK$3)-AK$2)/(AK$3-AK$2),1+9*(AK$3-MIN(MAX(Data_wide!$AN$144,AK$2),AK$3))/(AK$3-AK$2)),1),""))</f>
        <v/>
      </c>
      <c r="AL148" s="165">
        <f>IF(OR(AL$4=0,Data_wide!$AO$144=""),"",IFERROR(ROUND(IF(AL$4=1,1+9*(MIN(MAX(Data_wide!$AO$144,AL$2),AL$3)-AL$2)/(AL$3-AL$2),1+9*(AL$3-MIN(MAX(Data_wide!$AO$144,AL$2),AL$3))/(AL$3-AL$2)),1),""))</f>
        <v/>
      </c>
      <c r="AM148" s="165">
        <f>IF(OR(AM$4=0,Data_wide!$AP$144=""),"",IFERROR(ROUND(IF(AM$4=1,1+9*(MIN(MAX(Data_wide!$AP$144,AM$2),AM$3)-AM$2)/(AM$3-AM$2),1+9*(AM$3-MIN(MAX(Data_wide!$AP$144,AM$2),AM$3))/(AM$3-AM$2)),1),""))</f>
        <v/>
      </c>
      <c r="AN148" s="165">
        <f>IF(OR(AN$4=0,Data_wide!$AQ$144=""),"",IFERROR(ROUND(IF(AN$4=1,1+9*(MIN(MAX(Data_wide!$AQ$144,AN$2),AN$3)-AN$2)/(AN$3-AN$2),1+9*(AN$3-MIN(MAX(Data_wide!$AQ$144,AN$2),AN$3))/(AN$3-AN$2)),1),""))</f>
        <v/>
      </c>
      <c r="AO148" s="165">
        <f>IF(OR(AO$4=0,Data_wide!$AR$144=""),"",IFERROR(ROUND(IF(AO$4=1,1+9*(MIN(MAX(Data_wide!$AR$144,AO$2),AO$3)-AO$2)/(AO$3-AO$2),1+9*(AO$3-MIN(MAX(Data_wide!$AR$144,AO$2),AO$3))/(AO$3-AO$2)),1),""))</f>
        <v/>
      </c>
      <c r="AP148" s="165">
        <f>IF(OR(AP$4=0,Data_wide!$AS$144=""),"",IFERROR(ROUND(IF(AP$4=1,1+9*(MIN(MAX(Data_wide!$AS$144,AP$2),AP$3)-AP$2)/(AP$3-AP$2),1+9*(AP$3-MIN(MAX(Data_wide!$AS$144,AP$2),AP$3))/(AP$3-AP$2)),1),""))</f>
        <v/>
      </c>
      <c r="AQ148" s="165">
        <f>IF(OR(AQ$4=0,Data_wide!$AT$144=""),"",IFERROR(ROUND(IF(AQ$4=1,1+9*(MIN(MAX(Data_wide!$AT$144,AQ$2),AQ$3)-AQ$2)/(AQ$3-AQ$2),1+9*(AQ$3-MIN(MAX(Data_wide!$AT$144,AQ$2),AQ$3))/(AQ$3-AQ$2)),1),""))</f>
        <v/>
      </c>
      <c r="AR148" s="165">
        <f>IF(OR(AR$4=0,Data_wide!$AU$144=""),"",IFERROR(ROUND(IF(AR$4=1,1+9*(MIN(MAX(Data_wide!$AU$144,AR$2),AR$3)-AR$2)/(AR$3-AR$2),1+9*(AR$3-MIN(MAX(Data_wide!$AU$144,AR$2),AR$3))/(AR$3-AR$2)),1),""))</f>
        <v/>
      </c>
      <c r="AS148" s="165">
        <f>IF(OR(AS$4=0,Data_wide!$AV$144=""),"",IFERROR(ROUND(IF(AS$4=1,1+9*(MIN(MAX(Data_wide!$AV$144,AS$2),AS$3)-AS$2)/(AS$3-AS$2),1+9*(AS$3-MIN(MAX(Data_wide!$AV$144,AS$2),AS$3))/(AS$3-AS$2)),1),""))</f>
        <v/>
      </c>
      <c r="AT148" s="165">
        <f>IF(OR(AT$4=0,Data_wide!$AW$144=""),"",IFERROR(ROUND(IF(AT$4=1,1+9*(MIN(MAX(Data_wide!$AW$144,AT$2),AT$3)-AT$2)/(AT$3-AT$2),1+9*(AT$3-MIN(MAX(Data_wide!$AW$144,AT$2),AT$3))/(AT$3-AT$2)),1),""))</f>
        <v/>
      </c>
      <c r="AU148" s="165">
        <f>IF(OR(AU$4=0,Data_wide!$AX$144=""),"",IFERROR(ROUND(IF(AU$4=1,1+9*(MIN(MAX(Data_wide!$AX$144,AU$2),AU$3)-AU$2)/(AU$3-AU$2),1+9*(AU$3-MIN(MAX(Data_wide!$AX$144,AU$2),AU$3))/(AU$3-AU$2)),1),""))</f>
        <v/>
      </c>
      <c r="AV148" s="165">
        <f>IF(OR(AV$4=0,Data_wide!$AY$144=""),"",IFERROR(ROUND(IF(AV$4=1,1+9*(MIN(MAX(Data_wide!$AY$144,AV$2),AV$3)-AV$2)/(AV$3-AV$2),1+9*(AV$3-MIN(MAX(Data_wide!$AY$144,AV$2),AV$3))/(AV$3-AV$2)),1),""))</f>
        <v/>
      </c>
      <c r="AW148" s="165">
        <f>IF(OR(AW$4=0,Data_wide!$AZ$144=""),"",IFERROR(ROUND(IF(AW$4=1,1+9*(MIN(MAX(Data_wide!$AZ$144,AW$2),AW$3)-AW$2)/(AW$3-AW$2),1+9*(AW$3-MIN(MAX(Data_wide!$AZ$144,AW$2),AW$3))/(AW$3-AW$2)),1),""))</f>
        <v/>
      </c>
      <c r="AX148" s="165">
        <f>IF(OR(AX$4=0,Data_wide!$BA$144=""),"",IFERROR(ROUND(IF(AX$4=1,1+9*(MIN(MAX(Data_wide!$BA$144,AX$2),AX$3)-AX$2)/(AX$3-AX$2),1+9*(AX$3-MIN(MAX(Data_wide!$BA$144,AX$2),AX$3))/(AX$3-AX$2)),1),""))</f>
        <v/>
      </c>
      <c r="AY148" s="165">
        <f>IF(OR(AY$4=0,Data_wide!$BB$144=""),"",IFERROR(ROUND(IF(AY$4=1,1+9*(MIN(MAX(Data_wide!$BB$144,AY$2),AY$3)-AY$2)/(AY$3-AY$2),1+9*(AY$3-MIN(MAX(Data_wide!$BB$144,AY$2),AY$3))/(AY$3-AY$2)),1),""))</f>
        <v/>
      </c>
      <c r="AZ148" s="165">
        <f>IF(OR(AZ$4=0,Data_wide!$BC$144=""),"",IFERROR(ROUND(IF(AZ$4=1,1+9*(MIN(MAX(Data_wide!$BC$144,AZ$2),AZ$3)-AZ$2)/(AZ$3-AZ$2),1+9*(AZ$3-MIN(MAX(Data_wide!$BC$144,AZ$2),AZ$3))/(AZ$3-AZ$2)),1),""))</f>
        <v/>
      </c>
      <c r="BA148" s="165">
        <f>IF(OR(BA$4=0,Data_wide!$BD$144=""),"",IFERROR(ROUND(IF(BA$4=1,1+9*(MIN(MAX(Data_wide!$BD$144,BA$2),BA$3)-BA$2)/(BA$3-BA$2),1+9*(BA$3-MIN(MAX(Data_wide!$BD$144,BA$2),BA$3))/(BA$3-BA$2)),1),""))</f>
        <v/>
      </c>
      <c r="BB148" s="165">
        <f>IF(OR(BB$4=0,Data_wide!$BE$144=""),"",IFERROR(ROUND(IF(BB$4=1,1+9*(MIN(MAX(Data_wide!$BE$144,BB$2),BB$3)-BB$2)/(BB$3-BB$2),1+9*(BB$3-MIN(MAX(Data_wide!$BE$144,BB$2),BB$3))/(BB$3-BB$2)),1),""))</f>
        <v/>
      </c>
      <c r="BC148" s="165">
        <f>IF(OR(BC$4=0,Data_wide!$BF$144=""),"",IFERROR(ROUND(IF(BC$4=1,1+9*(MIN(MAX(Data_wide!$BF$144,BC$2),BC$3)-BC$2)/(BC$3-BC$2),1+9*(BC$3-MIN(MAX(Data_wide!$BF$144,BC$2),BC$3))/(BC$3-BC$2)),1),""))</f>
        <v/>
      </c>
      <c r="BD148" s="165">
        <f>IF(OR(BD$4=0,Data_wide!$BG$144=""),"",IFERROR(ROUND(IF(BD$4=1,1+9*(MIN(MAX(Data_wide!$BG$144,BD$2),BD$3)-BD$2)/(BD$3-BD$2),1+9*(BD$3-MIN(MAX(Data_wide!$BG$144,BD$2),BD$3))/(BD$3-BD$2)),1),""))</f>
        <v/>
      </c>
      <c r="BE148" s="165">
        <f>IF(OR(BE$4=0,Data_wide!$BH$144=""),"",IFERROR(ROUND(IF(BE$4=1,1+9*(MIN(MAX(Data_wide!$BH$144,BE$2),BE$3)-BE$2)/(BE$3-BE$2),1+9*(BE$3-MIN(MAX(Data_wide!$BH$144,BE$2),BE$3))/(BE$3-BE$2)),1),""))</f>
        <v/>
      </c>
      <c r="BF148" s="165">
        <f>IF(OR(BF$4=0,Data_wide!$BI$144=""),"",IFERROR(ROUND(IF(BF$4=1,1+9*(MIN(MAX(Data_wide!$BI$144,BF$2),BF$3)-BF$2)/(BF$3-BF$2),1+9*(BF$3-MIN(MAX(Data_wide!$BI$144,BF$2),BF$3))/(BF$3-BF$2)),1),""))</f>
        <v/>
      </c>
      <c r="BG148" s="165">
        <f>IF(OR(BG$4=0,Data_wide!$BJ$144=""),"",IFERROR(ROUND(IF(BG$4=1,1+9*(MIN(MAX(Data_wide!$BJ$144,BG$2),BG$3)-BG$2)/(BG$3-BG$2),1+9*(BG$3-MIN(MAX(Data_wide!$BJ$144,BG$2),BG$3))/(BG$3-BG$2)),1),""))</f>
        <v/>
      </c>
      <c r="BH148" s="165">
        <f>IF(OR(BH$4=0,Data_wide!$BK$144=""),"",IFERROR(ROUND(IF(BH$4=1,1+9*(MIN(MAX(Data_wide!$BK$144,BH$2),BH$3)-BH$2)/(BH$3-BH$2),1+9*(BH$3-MIN(MAX(Data_wide!$BK$144,BH$2),BH$3))/(BH$3-BH$2)),1),""))</f>
        <v/>
      </c>
      <c r="BI148" s="165">
        <f>IF(OR(BI$4=0,Data_wide!$BL$144=""),"",IFERROR(ROUND(IF(BI$4=1,1+9*(MIN(MAX(Data_wide!$BL$144,BI$2),BI$3)-BI$2)/(BI$3-BI$2),1+9*(BI$3-MIN(MAX(Data_wide!$BL$144,BI$2),BI$3))/(BI$3-BI$2)),1),""))</f>
        <v/>
      </c>
      <c r="BJ148" s="165">
        <f>IF(OR(BJ$4=0,Data_wide!$BM$144=""),"",IFERROR(ROUND(IF(BJ$4=1,1+9*(MIN(MAX(Data_wide!$BM$144,BJ$2),BJ$3)-BJ$2)/(BJ$3-BJ$2),1+9*(BJ$3-MIN(MAX(Data_wide!$BM$144,BJ$2),BJ$3))/(BJ$3-BJ$2)),1),""))</f>
        <v/>
      </c>
      <c r="BK148" s="165">
        <f>IF(OR(BK$4=0,Data_wide!$BN$144=""),"",IFERROR(ROUND(IF(BK$4=1,1+9*(MIN(MAX(Data_wide!$BN$144,BK$2),BK$3)-BK$2)/(BK$3-BK$2),1+9*(BK$3-MIN(MAX(Data_wide!$BN$144,BK$2),BK$3))/(BK$3-BK$2)),1),""))</f>
        <v/>
      </c>
      <c r="BL148" s="165">
        <f>IF(OR(BL$4=0,Data_wide!$BO$144=""),"",IFERROR(ROUND(IF(BL$4=1,1+9*(MIN(MAX(Data_wide!$BO$144,BL$2),BL$3)-BL$2)/(BL$3-BL$2),1+9*(BL$3-MIN(MAX(Data_wide!$BO$144,BL$2),BL$3))/(BL$3-BL$2)),1),""))</f>
        <v/>
      </c>
      <c r="BM148" s="165">
        <f>IF(OR(BM$4=0,Data_wide!$BP$144=""),"",IFERROR(ROUND(IF(BM$4=1,1+9*(MIN(MAX(Data_wide!$BP$144,BM$2),BM$3)-BM$2)/(BM$3-BM$2),1+9*(BM$3-MIN(MAX(Data_wide!$BP$144,BM$2),BM$3))/(BM$3-BM$2)),1),""))</f>
        <v/>
      </c>
      <c r="BN148" s="165">
        <f>IF(OR(BN$4=0,Data_wide!$BQ$144=""),"",IFERROR(ROUND(IF(BN$4=1,1+9*(MIN(MAX(Data_wide!$BQ$144,BN$2),BN$3)-BN$2)/(BN$3-BN$2),1+9*(BN$3-MIN(MAX(Data_wide!$BQ$144,BN$2),BN$3))/(BN$3-BN$2)),1),""))</f>
        <v/>
      </c>
      <c r="BO148" s="165">
        <f>IF(OR(BO$4=0,Data_wide!$BR$144=""),"",IFERROR(ROUND(IF(BO$4=1,1+9*(MIN(MAX(Data_wide!$BR$144,BO$2),BO$3)-BO$2)/(BO$3-BO$2),1+9*(BO$3-MIN(MAX(Data_wide!$BR$144,BO$2),BO$3))/(BO$3-BO$2)),1),""))</f>
        <v/>
      </c>
      <c r="BP148" s="165">
        <f>IF(OR(BP$4=0,Data_wide!$BS$144=""),"",IFERROR(ROUND(IF(BP$4=1,1+9*(MIN(MAX(Data_wide!$BS$144,BP$2),BP$3)-BP$2)/(BP$3-BP$2),1+9*(BP$3-MIN(MAX(Data_wide!$BS$144,BP$2),BP$3))/(BP$3-BP$2)),1),""))</f>
        <v/>
      </c>
      <c r="BQ148" s="165">
        <f>IF(OR(BQ$4=0,Data_wide!$BT$144=""),"",IFERROR(ROUND(IF(BQ$4=1,1+9*(MIN(MAX(Data_wide!$BT$144,BQ$2),BQ$3)-BQ$2)/(BQ$3-BQ$2),1+9*(BQ$3-MIN(MAX(Data_wide!$BT$144,BQ$2),BQ$3))/(BQ$3-BQ$2)),1),""))</f>
        <v/>
      </c>
      <c r="BR148" s="165">
        <f>IF(OR(BR$4=0,Data_wide!$BU$144=""),"",IFERROR(ROUND(IF(BR$4=1,1+9*(MIN(MAX(Data_wide!$BU$144,BR$2),BR$3)-BR$2)/(BR$3-BR$2),1+9*(BR$3-MIN(MAX(Data_wide!$BU$144,BR$2),BR$3))/(BR$3-BR$2)),1),""))</f>
        <v/>
      </c>
      <c r="BS148" s="165">
        <f>IF(OR(BS$4=0,Data_wide!$BV$144=""),"",IFERROR(ROUND(IF(BS$4=1,1+9*(MIN(MAX(Data_wide!$BV$144,BS$2),BS$3)-BS$2)/(BS$3-BS$2),1+9*(BS$3-MIN(MAX(Data_wide!$BV$144,BS$2),BS$3))/(BS$3-BS$2)),1),""))</f>
        <v/>
      </c>
      <c r="BT148" s="165">
        <f>IF(OR(BT$4=0,Data_wide!$BW$144=""),"",IFERROR(ROUND(IF(BT$4=1,1+9*(MIN(MAX(Data_wide!$BW$144,BT$2),BT$3)-BT$2)/(BT$3-BT$2),1+9*(BT$3-MIN(MAX(Data_wide!$BW$144,BT$2),BT$3))/(BT$3-BT$2)),1),""))</f>
        <v/>
      </c>
      <c r="BU148" s="165">
        <f>IF(OR(BU$4=0,Data_wide!$BX$144=""),"",IFERROR(ROUND(IF(BU$4=1,1+9*(MIN(MAX(Data_wide!$BX$144,BU$2),BU$3)-BU$2)/(BU$3-BU$2),1+9*(BU$3-MIN(MAX(Data_wide!$BX$144,BU$2),BU$3))/(BU$3-BU$2)),1),""))</f>
        <v/>
      </c>
      <c r="BV148" s="165">
        <f>IF(OR(BV$4=0,Data_wide!$BY$144=""),"",IFERROR(ROUND(IF(BV$4=1,1+9*(MIN(MAX(Data_wide!$BY$144,BV$2),BV$3)-BV$2)/(BV$3-BV$2),1+9*(BV$3-MIN(MAX(Data_wide!$BY$144,BV$2),BV$3))/(BV$3-BV$2)),1),""))</f>
        <v/>
      </c>
      <c r="BW148" s="165">
        <f>IF(OR(BW$4=0,Data_wide!$BZ$144=""),"",IFERROR(ROUND(IF(BW$4=1,1+9*(MIN(MAX(Data_wide!$BZ$144,BW$2),BW$3)-BW$2)/(BW$3-BW$2),1+9*(BW$3-MIN(MAX(Data_wide!$BZ$144,BW$2),BW$3))/(BW$3-BW$2)),1),""))</f>
        <v/>
      </c>
      <c r="BX148" s="165">
        <f>IF(OR(BX$4=0,Data_wide!$CA$144=""),"",IFERROR(ROUND(IF(BX$4=1,1+9*(MIN(MAX(Data_wide!$CA$144,BX$2),BX$3)-BX$2)/(BX$3-BX$2),1+9*(BX$3-MIN(MAX(Data_wide!$CA$144,BX$2),BX$3))/(BX$3-BX$2)),1),""))</f>
        <v/>
      </c>
      <c r="BY148" s="165">
        <f>IF(OR(BY$4=0,Data_wide!$CB$144=""),"",IFERROR(ROUND(IF(BY$4=1,1+9*(MIN(MAX(Data_wide!$CB$144,BY$2),BY$3)-BY$2)/(BY$3-BY$2),1+9*(BY$3-MIN(MAX(Data_wide!$CB$144,BY$2),BY$3))/(BY$3-BY$2)),1),""))</f>
        <v/>
      </c>
      <c r="BZ148" s="165">
        <f>IF(OR(BZ$4=0,Data_wide!$CC$144=""),"",IFERROR(ROUND(IF(BZ$4=1,1+9*(MIN(MAX(Data_wide!$CC$144,BZ$2),BZ$3)-BZ$2)/(BZ$3-BZ$2),1+9*(BZ$3-MIN(MAX(Data_wide!$CC$144,BZ$2),BZ$3))/(BZ$3-BZ$2)),1),""))</f>
        <v/>
      </c>
      <c r="CA148" s="165">
        <f>IF(OR(CA$4=0,Data_wide!$CD$144=""),"",IFERROR(ROUND(IF(CA$4=1,1+9*(MIN(MAX(Data_wide!$CD$144,CA$2),CA$3)-CA$2)/(CA$3-CA$2),1+9*(CA$3-MIN(MAX(Data_wide!$CD$144,CA$2),CA$3))/(CA$3-CA$2)),1),""))</f>
        <v/>
      </c>
      <c r="CB148" s="165">
        <f>IF(OR(CB$4=0,Data_wide!$CE$144=""),"",IFERROR(ROUND(IF(CB$4=1,1+9*(MIN(MAX(Data_wide!$CE$144,CB$2),CB$3)-CB$2)/(CB$3-CB$2),1+9*(CB$3-MIN(MAX(Data_wide!$CE$144,CB$2),CB$3))/(CB$3-CB$2)),1),""))</f>
        <v/>
      </c>
      <c r="CC148" s="165">
        <f>IF(OR(CC$4=0,Data_wide!$CF$144=""),"",IFERROR(ROUND(IF(CC$4=1,1+9*(MIN(MAX(Data_wide!$CF$144,CC$2),CC$3)-CC$2)/(CC$3-CC$2),1+9*(CC$3-MIN(MAX(Data_wide!$CF$144,CC$2),CC$3))/(CC$3-CC$2)),1),""))</f>
        <v/>
      </c>
      <c r="CD148" s="165">
        <f>IF(OR(CD$4=0,Data_wide!$CG$144=""),"",IFERROR(ROUND(IF(CD$4=1,1+9*(MIN(MAX(Data_wide!$CG$144,CD$2),CD$3)-CD$2)/(CD$3-CD$2),1+9*(CD$3-MIN(MAX(Data_wide!$CG$144,CD$2),CD$3))/(CD$3-CD$2)),1),""))</f>
        <v/>
      </c>
      <c r="CE148" s="165">
        <f>IF(OR(CE$4=0,Data_wide!$CH$144=""),"",IFERROR(ROUND(IF(CE$4=1,1+9*(MIN(MAX(Data_wide!$CH$144,CE$2),CE$3)-CE$2)/(CE$3-CE$2),1+9*(CE$3-MIN(MAX(Data_wide!$CH$144,CE$2),CE$3))/(CE$3-CE$2)),1),""))</f>
        <v/>
      </c>
      <c r="CF148" s="165">
        <f>IF(OR(CF$4=0,Data_wide!$CI$144=""),"",IFERROR(ROUND(IF(CF$4=1,1+9*(MIN(MAX(Data_wide!$CI$144,CF$2),CF$3)-CF$2)/(CF$3-CF$2),1+9*(CF$3-MIN(MAX(Data_wide!$CI$144,CF$2),CF$3))/(CF$3-CF$2)),1),""))</f>
        <v/>
      </c>
      <c r="CG148" s="165">
        <f>IF(OR(CG$4=0,Data_wide!$CJ$144=""),"",IFERROR(ROUND(IF(CG$4=1,1+9*(MIN(MAX(Data_wide!$CJ$144,CG$2),CG$3)-CG$2)/(CG$3-CG$2),1+9*(CG$3-MIN(MAX(Data_wide!$CJ$144,CG$2),CG$3))/(CG$3-CG$2)),1),""))</f>
        <v/>
      </c>
      <c r="CH148" s="165">
        <f>IF(OR(CH$4=0,Data_wide!$CK$144=""),"",IFERROR(ROUND(IF(CH$4=1,1+9*(MIN(MAX(Data_wide!$CK$144,CH$2),CH$3)-CH$2)/(CH$3-CH$2),1+9*(CH$3-MIN(MAX(Data_wide!$CK$144,CH$2),CH$3))/(CH$3-CH$2)),1),""))</f>
        <v/>
      </c>
      <c r="CI148" s="165">
        <f>IF(OR(CI$4=0,Data_wide!$CL$144=""),"",IFERROR(ROUND(IF(CI$4=1,1+9*(MIN(MAX(Data_wide!$CL$144,CI$2),CI$3)-CI$2)/(CI$3-CI$2),1+9*(CI$3-MIN(MAX(Data_wide!$CL$144,CI$2),CI$3))/(CI$3-CI$2)),1),""))</f>
        <v/>
      </c>
      <c r="CJ148" s="165">
        <f>IF(OR(CJ$4=0,Data_wide!$CM$144=""),"",IFERROR(ROUND(IF(CJ$4=1,1+9*(MIN(MAX(Data_wide!$CM$144,CJ$2),CJ$3)-CJ$2)/(CJ$3-CJ$2),1+9*(CJ$3-MIN(MAX(Data_wide!$CM$144,CJ$2),CJ$3))/(CJ$3-CJ$2)),1),""))</f>
        <v/>
      </c>
      <c r="CK148" s="165">
        <f>IF(OR(CK$4=0,Data_wide!$CN$144=""),"",IFERROR(ROUND(IF(CK$4=1,1+9*(MIN(MAX(Data_wide!$CN$144,CK$2),CK$3)-CK$2)/(CK$3-CK$2),1+9*(CK$3-MIN(MAX(Data_wide!$CN$144,CK$2),CK$3))/(CK$3-CK$2)),1),""))</f>
        <v/>
      </c>
      <c r="CL148" s="165">
        <f>IF(OR(CL$4=0,Data_wide!$CO$144=""),"",IFERROR(ROUND(IF(CL$4=1,1+9*(MIN(MAX(Data_wide!$CO$144,CL$2),CL$3)-CL$2)/(CL$3-CL$2),1+9*(CL$3-MIN(MAX(Data_wide!$CO$144,CL$2),CL$3))/(CL$3-CL$2)),1),""))</f>
        <v/>
      </c>
      <c r="CM148" s="165">
        <f>IF(OR(CM$4=0,Data_wide!$CP$144=""),"",IFERROR(ROUND(IF(CM$4=1,1+9*(MIN(MAX(Data_wide!$CP$144,CM$2),CM$3)-CM$2)/(CM$3-CM$2),1+9*(CM$3-MIN(MAX(Data_wide!$CP$144,CM$2),CM$3))/(CM$3-CM$2)),1),""))</f>
        <v/>
      </c>
      <c r="CN148" s="165">
        <f>IF(OR(CN$4=0,Data_wide!$CQ$144=""),"",IFERROR(ROUND(IF(CN$4=1,1+9*(MIN(MAX(Data_wide!$CQ$144,CN$2),CN$3)-CN$2)/(CN$3-CN$2),1+9*(CN$3-MIN(MAX(Data_wide!$CQ$144,CN$2),CN$3))/(CN$3-CN$2)),1),""))</f>
        <v/>
      </c>
      <c r="CO148" s="165">
        <f>IF(OR(CO$4=0,Data_wide!$CR$144=""),"",IFERROR(ROUND(IF(CO$4=1,1+9*(MIN(MAX(Data_wide!$CR$144,CO$2),CO$3)-CO$2)/(CO$3-CO$2),1+9*(CO$3-MIN(MAX(Data_wide!$CR$144,CO$2),CO$3))/(CO$3-CO$2)),1),""))</f>
        <v/>
      </c>
    </row>
    <row r="149" ht="14" customHeight="1">
      <c r="A149" s="161" t="inlineStr">
        <is>
          <t>NER</t>
        </is>
      </c>
      <c r="B149" s="161" t="inlineStr">
        <is>
          <t>Niger</t>
        </is>
      </c>
      <c r="C149" s="165">
        <f>IF(OR(C$4=0,Data_wide!$F$145=""),"",IFERROR(ROUND(IF(C$4=1,1+9*(MIN(MAX(Data_wide!$F$145,C$2),C$3)-C$2)/(C$3-C$2),1+9*(C$3-MIN(MAX(Data_wide!$F$145,C$2),C$3))/(C$3-C$2)),1),""))</f>
        <v/>
      </c>
      <c r="D149" s="165">
        <f>IF(OR(D$4=0,Data_wide!$G$145=""),"",IFERROR(ROUND(IF(D$4=1,1+9*(MIN(MAX(Data_wide!$G$145,D$2),D$3)-D$2)/(D$3-D$2),1+9*(D$3-MIN(MAX(Data_wide!$G$145,D$2),D$3))/(D$3-D$2)),1),""))</f>
        <v/>
      </c>
      <c r="E149" s="165">
        <f>IF(OR(E$4=0,Data_wide!$H$145=""),"",IFERROR(ROUND(IF(E$4=1,1+9*(MIN(MAX(Data_wide!$H$145,E$2),E$3)-E$2)/(E$3-E$2),1+9*(E$3-MIN(MAX(Data_wide!$H$145,E$2),E$3))/(E$3-E$2)),1),""))</f>
        <v/>
      </c>
      <c r="F149" s="165">
        <f>IF(OR(F$4=0,Data_wide!$I$145=""),"",IFERROR(ROUND(IF(F$4=1,1+9*(MIN(MAX(Data_wide!$I$145,F$2),F$3)-F$2)/(F$3-F$2),1+9*(F$3-MIN(MAX(Data_wide!$I$145,F$2),F$3))/(F$3-F$2)),1),""))</f>
        <v/>
      </c>
      <c r="G149" s="165">
        <f>IF(OR(G$4=0,Data_wide!$J$145=""),"",IFERROR(ROUND(IF(G$4=1,1+9*(MIN(MAX(Data_wide!$J$145,G$2),G$3)-G$2)/(G$3-G$2),1+9*(G$3-MIN(MAX(Data_wide!$J$145,G$2),G$3))/(G$3-G$2)),1),""))</f>
        <v/>
      </c>
      <c r="H149" s="165">
        <f>IF(OR(H$4=0,Data_wide!$K$145=""),"",IFERROR(ROUND(IF(H$4=1,1+9*(MIN(MAX(Data_wide!$K$145,H$2),H$3)-H$2)/(H$3-H$2),1+9*(H$3-MIN(MAX(Data_wide!$K$145,H$2),H$3))/(H$3-H$2)),1),""))</f>
        <v/>
      </c>
      <c r="I149" s="165">
        <f>IF(OR(I$4=0,Data_wide!$L$145=""),"",IFERROR(ROUND(IF(I$4=1,1+9*(MIN(MAX(Data_wide!$L$145,I$2),I$3)-I$2)/(I$3-I$2),1+9*(I$3-MIN(MAX(Data_wide!$L$145,I$2),I$3))/(I$3-I$2)),1),""))</f>
        <v/>
      </c>
      <c r="J149" s="165">
        <f>IF(OR(J$4=0,Data_wide!$M$145=""),"",IFERROR(ROUND(IF(J$4=1,1+9*(MIN(MAX(Data_wide!$M$145,J$2),J$3)-J$2)/(J$3-J$2),1+9*(J$3-MIN(MAX(Data_wide!$M$145,J$2),J$3))/(J$3-J$2)),1),""))</f>
        <v/>
      </c>
      <c r="K149" s="165">
        <f>IF(OR(K$4=0,Data_wide!$N$145=""),"",IFERROR(ROUND(IF(K$4=1,1+9*(MIN(MAX(Data_wide!$N$145,K$2),K$3)-K$2)/(K$3-K$2),1+9*(K$3-MIN(MAX(Data_wide!$N$145,K$2),K$3))/(K$3-K$2)),1),""))</f>
        <v/>
      </c>
      <c r="L149" s="165">
        <f>IF(OR(L$4=0,Data_wide!$O$145=""),"",IFERROR(ROUND(IF(L$4=1,1+9*(MIN(MAX(Data_wide!$O$145,L$2),L$3)-L$2)/(L$3-L$2),1+9*(L$3-MIN(MAX(Data_wide!$O$145,L$2),L$3))/(L$3-L$2)),1),""))</f>
        <v/>
      </c>
      <c r="M149" s="165">
        <f>IF(OR(M$4=0,Data_wide!$P$145=""),"",IFERROR(ROUND(IF(M$4=1,1+9*(MIN(MAX(Data_wide!$P$145,M$2),M$3)-M$2)/(M$3-M$2),1+9*(M$3-MIN(MAX(Data_wide!$P$145,M$2),M$3))/(M$3-M$2)),1),""))</f>
        <v/>
      </c>
      <c r="N149" s="165">
        <f>IF(OR(N$4=0,Data_wide!$Q$145=""),"",IFERROR(ROUND(IF(N$4=1,1+9*(MIN(MAX(Data_wide!$Q$145,N$2),N$3)-N$2)/(N$3-N$2),1+9*(N$3-MIN(MAX(Data_wide!$Q$145,N$2),N$3))/(N$3-N$2)),1),""))</f>
        <v/>
      </c>
      <c r="O149" s="165">
        <f>IF(OR(O$4=0,Data_wide!$R$145=""),"",IFERROR(ROUND(IF(O$4=1,1+9*(MIN(MAX(Data_wide!$R$145,O$2),O$3)-O$2)/(O$3-O$2),1+9*(O$3-MIN(MAX(Data_wide!$R$145,O$2),O$3))/(O$3-O$2)),1),""))</f>
        <v/>
      </c>
      <c r="P149" s="165">
        <f>IF(OR(P$4=0,Data_wide!$S$145=""),"",IFERROR(ROUND(IF(P$4=1,1+9*(MIN(MAX(Data_wide!$S$145,P$2),P$3)-P$2)/(P$3-P$2),1+9*(P$3-MIN(MAX(Data_wide!$S$145,P$2),P$3))/(P$3-P$2)),1),""))</f>
        <v/>
      </c>
      <c r="Q149" s="165">
        <f>IF(OR(Q$4=0,Data_wide!$T$145=""),"",IFERROR(ROUND(IF(Q$4=1,1+9*(MIN(MAX(Data_wide!$T$145,Q$2),Q$3)-Q$2)/(Q$3-Q$2),1+9*(Q$3-MIN(MAX(Data_wide!$T$145,Q$2),Q$3))/(Q$3-Q$2)),1),""))</f>
        <v/>
      </c>
      <c r="R149" s="165">
        <f>IF(OR(R$4=0,Data_wide!$U$145=""),"",IFERROR(ROUND(IF(R$4=1,1+9*(MIN(MAX(Data_wide!$U$145,R$2),R$3)-R$2)/(R$3-R$2),1+9*(R$3-MIN(MAX(Data_wide!$U$145,R$2),R$3))/(R$3-R$2)),1),""))</f>
        <v/>
      </c>
      <c r="S149" s="165">
        <f>IF(OR(S$4=0,Data_wide!$V$145=""),"",IFERROR(ROUND(IF(S$4=1,1+9*(MIN(MAX(Data_wide!$V$145,S$2),S$3)-S$2)/(S$3-S$2),1+9*(S$3-MIN(MAX(Data_wide!$V$145,S$2),S$3))/(S$3-S$2)),1),""))</f>
        <v/>
      </c>
      <c r="T149" s="165">
        <f>IF(OR(T$4=0,Data_wide!$W$145=""),"",IFERROR(ROUND(IF(T$4=1,1+9*(MIN(MAX(Data_wide!$W$145,T$2),T$3)-T$2)/(T$3-T$2),1+9*(T$3-MIN(MAX(Data_wide!$W$145,T$2),T$3))/(T$3-T$2)),1),""))</f>
        <v/>
      </c>
      <c r="U149" s="165">
        <f>IF(OR(U$4=0,Data_wide!$X$145=""),"",IFERROR(ROUND(IF(U$4=1,1+9*(MIN(MAX(Data_wide!$X$145,U$2),U$3)-U$2)/(U$3-U$2),1+9*(U$3-MIN(MAX(Data_wide!$X$145,U$2),U$3))/(U$3-U$2)),1),""))</f>
        <v/>
      </c>
      <c r="V149" s="165">
        <f>IF(OR(V$4=0,Data_wide!$Y$145=""),"",IFERROR(ROUND(IF(V$4=1,1+9*(MIN(MAX(Data_wide!$Y$145,V$2),V$3)-V$2)/(V$3-V$2),1+9*(V$3-MIN(MAX(Data_wide!$Y$145,V$2),V$3))/(V$3-V$2)),1),""))</f>
        <v/>
      </c>
      <c r="W149" s="165">
        <f>IF(OR(W$4=0,Data_wide!$Z$145=""),"",IFERROR(ROUND(IF(W$4=1,1+9*(MIN(MAX(Data_wide!$Z$145,W$2),W$3)-W$2)/(W$3-W$2),1+9*(W$3-MIN(MAX(Data_wide!$Z$145,W$2),W$3))/(W$3-W$2)),1),""))</f>
        <v/>
      </c>
      <c r="X149" s="165">
        <f>IF(OR(X$4=0,Data_wide!$AA$145=""),"",IFERROR(ROUND(IF(X$4=1,1+9*(MIN(MAX(Data_wide!$AA$145,X$2),X$3)-X$2)/(X$3-X$2),1+9*(X$3-MIN(MAX(Data_wide!$AA$145,X$2),X$3))/(X$3-X$2)),1),""))</f>
        <v/>
      </c>
      <c r="Y149" s="165">
        <f>IF(OR(Y$4=0,Data_wide!$AB$145=""),"",IFERROR(ROUND(IF(Y$4=1,1+9*(MIN(MAX(Data_wide!$AB$145,Y$2),Y$3)-Y$2)/(Y$3-Y$2),1+9*(Y$3-MIN(MAX(Data_wide!$AB$145,Y$2),Y$3))/(Y$3-Y$2)),1),""))</f>
        <v/>
      </c>
      <c r="Z149" s="165">
        <f>IF(OR(Z$4=0,Data_wide!$AC$145=""),"",IFERROR(ROUND(IF(Z$4=1,1+9*(MIN(MAX(Data_wide!$AC$145,Z$2),Z$3)-Z$2)/(Z$3-Z$2),1+9*(Z$3-MIN(MAX(Data_wide!$AC$145,Z$2),Z$3))/(Z$3-Z$2)),1),""))</f>
        <v/>
      </c>
      <c r="AA149" s="165">
        <f>IF(OR(AA$4=0,Data_wide!$AD$145=""),"",IFERROR(ROUND(IF(AA$4=1,1+9*(MIN(MAX(Data_wide!$AD$145,AA$2),AA$3)-AA$2)/(AA$3-AA$2),1+9*(AA$3-MIN(MAX(Data_wide!$AD$145,AA$2),AA$3))/(AA$3-AA$2)),1),""))</f>
        <v/>
      </c>
      <c r="AB149" s="165">
        <f>IF(OR(AB$4=0,Data_wide!$AE$145=""),"",IFERROR(ROUND(IF(AB$4=1,1+9*(MIN(MAX(Data_wide!$AE$145,AB$2),AB$3)-AB$2)/(AB$3-AB$2),1+9*(AB$3-MIN(MAX(Data_wide!$AE$145,AB$2),AB$3))/(AB$3-AB$2)),1),""))</f>
        <v/>
      </c>
      <c r="AC149" s="165">
        <f>IF(OR(AC$4=0,Data_wide!$AF$145=""),"",IFERROR(ROUND(IF(AC$4=1,1+9*(MIN(MAX(Data_wide!$AF$145,AC$2),AC$3)-AC$2)/(AC$3-AC$2),1+9*(AC$3-MIN(MAX(Data_wide!$AF$145,AC$2),AC$3))/(AC$3-AC$2)),1),""))</f>
        <v/>
      </c>
      <c r="AD149" s="165">
        <f>IF(OR(AD$4=0,Data_wide!$AG$145=""),"",IFERROR(ROUND(IF(AD$4=1,1+9*(MIN(MAX(Data_wide!$AG$145,AD$2),AD$3)-AD$2)/(AD$3-AD$2),1+9*(AD$3-MIN(MAX(Data_wide!$AG$145,AD$2),AD$3))/(AD$3-AD$2)),1),""))</f>
        <v/>
      </c>
      <c r="AE149" s="165">
        <f>IF(OR(AE$4=0,Data_wide!$AH$145=""),"",IFERROR(ROUND(IF(AE$4=1,1+9*(MIN(MAX(Data_wide!$AH$145,AE$2),AE$3)-AE$2)/(AE$3-AE$2),1+9*(AE$3-MIN(MAX(Data_wide!$AH$145,AE$2),AE$3))/(AE$3-AE$2)),1),""))</f>
        <v/>
      </c>
      <c r="AF149" s="165">
        <f>IF(OR(AF$4=0,Data_wide!$AI$145=""),"",IFERROR(ROUND(IF(AF$4=1,1+9*(MIN(MAX(Data_wide!$AI$145,AF$2),AF$3)-AF$2)/(AF$3-AF$2),1+9*(AF$3-MIN(MAX(Data_wide!$AI$145,AF$2),AF$3))/(AF$3-AF$2)),1),""))</f>
        <v/>
      </c>
      <c r="AG149" s="165">
        <f>IF(OR(AG$4=0,Data_wide!$AJ$145=""),"",IFERROR(ROUND(IF(AG$4=1,1+9*(MIN(MAX(Data_wide!$AJ$145,AG$2),AG$3)-AG$2)/(AG$3-AG$2),1+9*(AG$3-MIN(MAX(Data_wide!$AJ$145,AG$2),AG$3))/(AG$3-AG$2)),1),""))</f>
        <v/>
      </c>
      <c r="AH149" s="165">
        <f>IF(OR(AH$4=0,Data_wide!$AK$145=""),"",IFERROR(ROUND(IF(AH$4=1,1+9*(MIN(MAX(Data_wide!$AK$145,AH$2),AH$3)-AH$2)/(AH$3-AH$2),1+9*(AH$3-MIN(MAX(Data_wide!$AK$145,AH$2),AH$3))/(AH$3-AH$2)),1),""))</f>
        <v/>
      </c>
      <c r="AI149" s="165">
        <f>IF(OR(AI$4=0,Data_wide!$AL$145=""),"",IFERROR(ROUND(IF(AI$4=1,1+9*(MIN(MAX(Data_wide!$AL$145,AI$2),AI$3)-AI$2)/(AI$3-AI$2),1+9*(AI$3-MIN(MAX(Data_wide!$AL$145,AI$2),AI$3))/(AI$3-AI$2)),1),""))</f>
        <v/>
      </c>
      <c r="AJ149" s="165">
        <f>IF(OR(AJ$4=0,Data_wide!$AM$145=""),"",IFERROR(ROUND(IF(AJ$4=1,1+9*(MIN(MAX(Data_wide!$AM$145,AJ$2),AJ$3)-AJ$2)/(AJ$3-AJ$2),1+9*(AJ$3-MIN(MAX(Data_wide!$AM$145,AJ$2),AJ$3))/(AJ$3-AJ$2)),1),""))</f>
        <v/>
      </c>
      <c r="AK149" s="165">
        <f>IF(OR(AK$4=0,Data_wide!$AN$145=""),"",IFERROR(ROUND(IF(AK$4=1,1+9*(MIN(MAX(Data_wide!$AN$145,AK$2),AK$3)-AK$2)/(AK$3-AK$2),1+9*(AK$3-MIN(MAX(Data_wide!$AN$145,AK$2),AK$3))/(AK$3-AK$2)),1),""))</f>
        <v/>
      </c>
      <c r="AL149" s="165">
        <f>IF(OR(AL$4=0,Data_wide!$AO$145=""),"",IFERROR(ROUND(IF(AL$4=1,1+9*(MIN(MAX(Data_wide!$AO$145,AL$2),AL$3)-AL$2)/(AL$3-AL$2),1+9*(AL$3-MIN(MAX(Data_wide!$AO$145,AL$2),AL$3))/(AL$3-AL$2)),1),""))</f>
        <v/>
      </c>
      <c r="AM149" s="165">
        <f>IF(OR(AM$4=0,Data_wide!$AP$145=""),"",IFERROR(ROUND(IF(AM$4=1,1+9*(MIN(MAX(Data_wide!$AP$145,AM$2),AM$3)-AM$2)/(AM$3-AM$2),1+9*(AM$3-MIN(MAX(Data_wide!$AP$145,AM$2),AM$3))/(AM$3-AM$2)),1),""))</f>
        <v/>
      </c>
      <c r="AN149" s="165">
        <f>IF(OR(AN$4=0,Data_wide!$AQ$145=""),"",IFERROR(ROUND(IF(AN$4=1,1+9*(MIN(MAX(Data_wide!$AQ$145,AN$2),AN$3)-AN$2)/(AN$3-AN$2),1+9*(AN$3-MIN(MAX(Data_wide!$AQ$145,AN$2),AN$3))/(AN$3-AN$2)),1),""))</f>
        <v/>
      </c>
      <c r="AO149" s="165">
        <f>IF(OR(AO$4=0,Data_wide!$AR$145=""),"",IFERROR(ROUND(IF(AO$4=1,1+9*(MIN(MAX(Data_wide!$AR$145,AO$2),AO$3)-AO$2)/(AO$3-AO$2),1+9*(AO$3-MIN(MAX(Data_wide!$AR$145,AO$2),AO$3))/(AO$3-AO$2)),1),""))</f>
        <v/>
      </c>
      <c r="AP149" s="165">
        <f>IF(OR(AP$4=0,Data_wide!$AS$145=""),"",IFERROR(ROUND(IF(AP$4=1,1+9*(MIN(MAX(Data_wide!$AS$145,AP$2),AP$3)-AP$2)/(AP$3-AP$2),1+9*(AP$3-MIN(MAX(Data_wide!$AS$145,AP$2),AP$3))/(AP$3-AP$2)),1),""))</f>
        <v/>
      </c>
      <c r="AQ149" s="165">
        <f>IF(OR(AQ$4=0,Data_wide!$AT$145=""),"",IFERROR(ROUND(IF(AQ$4=1,1+9*(MIN(MAX(Data_wide!$AT$145,AQ$2),AQ$3)-AQ$2)/(AQ$3-AQ$2),1+9*(AQ$3-MIN(MAX(Data_wide!$AT$145,AQ$2),AQ$3))/(AQ$3-AQ$2)),1),""))</f>
        <v/>
      </c>
      <c r="AR149" s="165">
        <f>IF(OR(AR$4=0,Data_wide!$AU$145=""),"",IFERROR(ROUND(IF(AR$4=1,1+9*(MIN(MAX(Data_wide!$AU$145,AR$2),AR$3)-AR$2)/(AR$3-AR$2),1+9*(AR$3-MIN(MAX(Data_wide!$AU$145,AR$2),AR$3))/(AR$3-AR$2)),1),""))</f>
        <v/>
      </c>
      <c r="AS149" s="165">
        <f>IF(OR(AS$4=0,Data_wide!$AV$145=""),"",IFERROR(ROUND(IF(AS$4=1,1+9*(MIN(MAX(Data_wide!$AV$145,AS$2),AS$3)-AS$2)/(AS$3-AS$2),1+9*(AS$3-MIN(MAX(Data_wide!$AV$145,AS$2),AS$3))/(AS$3-AS$2)),1),""))</f>
        <v/>
      </c>
      <c r="AT149" s="165">
        <f>IF(OR(AT$4=0,Data_wide!$AW$145=""),"",IFERROR(ROUND(IF(AT$4=1,1+9*(MIN(MAX(Data_wide!$AW$145,AT$2),AT$3)-AT$2)/(AT$3-AT$2),1+9*(AT$3-MIN(MAX(Data_wide!$AW$145,AT$2),AT$3))/(AT$3-AT$2)),1),""))</f>
        <v/>
      </c>
      <c r="AU149" s="165">
        <f>IF(OR(AU$4=0,Data_wide!$AX$145=""),"",IFERROR(ROUND(IF(AU$4=1,1+9*(MIN(MAX(Data_wide!$AX$145,AU$2),AU$3)-AU$2)/(AU$3-AU$2),1+9*(AU$3-MIN(MAX(Data_wide!$AX$145,AU$2),AU$3))/(AU$3-AU$2)),1),""))</f>
        <v/>
      </c>
      <c r="AV149" s="165">
        <f>IF(OR(AV$4=0,Data_wide!$AY$145=""),"",IFERROR(ROUND(IF(AV$4=1,1+9*(MIN(MAX(Data_wide!$AY$145,AV$2),AV$3)-AV$2)/(AV$3-AV$2),1+9*(AV$3-MIN(MAX(Data_wide!$AY$145,AV$2),AV$3))/(AV$3-AV$2)),1),""))</f>
        <v/>
      </c>
      <c r="AW149" s="165">
        <f>IF(OR(AW$4=0,Data_wide!$AZ$145=""),"",IFERROR(ROUND(IF(AW$4=1,1+9*(MIN(MAX(Data_wide!$AZ$145,AW$2),AW$3)-AW$2)/(AW$3-AW$2),1+9*(AW$3-MIN(MAX(Data_wide!$AZ$145,AW$2),AW$3))/(AW$3-AW$2)),1),""))</f>
        <v/>
      </c>
      <c r="AX149" s="165">
        <f>IF(OR(AX$4=0,Data_wide!$BA$145=""),"",IFERROR(ROUND(IF(AX$4=1,1+9*(MIN(MAX(Data_wide!$BA$145,AX$2),AX$3)-AX$2)/(AX$3-AX$2),1+9*(AX$3-MIN(MAX(Data_wide!$BA$145,AX$2),AX$3))/(AX$3-AX$2)),1),""))</f>
        <v/>
      </c>
      <c r="AY149" s="165">
        <f>IF(OR(AY$4=0,Data_wide!$BB$145=""),"",IFERROR(ROUND(IF(AY$4=1,1+9*(MIN(MAX(Data_wide!$BB$145,AY$2),AY$3)-AY$2)/(AY$3-AY$2),1+9*(AY$3-MIN(MAX(Data_wide!$BB$145,AY$2),AY$3))/(AY$3-AY$2)),1),""))</f>
        <v/>
      </c>
      <c r="AZ149" s="165">
        <f>IF(OR(AZ$4=0,Data_wide!$BC$145=""),"",IFERROR(ROUND(IF(AZ$4=1,1+9*(MIN(MAX(Data_wide!$BC$145,AZ$2),AZ$3)-AZ$2)/(AZ$3-AZ$2),1+9*(AZ$3-MIN(MAX(Data_wide!$BC$145,AZ$2),AZ$3))/(AZ$3-AZ$2)),1),""))</f>
        <v/>
      </c>
      <c r="BA149" s="165">
        <f>IF(OR(BA$4=0,Data_wide!$BD$145=""),"",IFERROR(ROUND(IF(BA$4=1,1+9*(MIN(MAX(Data_wide!$BD$145,BA$2),BA$3)-BA$2)/(BA$3-BA$2),1+9*(BA$3-MIN(MAX(Data_wide!$BD$145,BA$2),BA$3))/(BA$3-BA$2)),1),""))</f>
        <v/>
      </c>
      <c r="BB149" s="165">
        <f>IF(OR(BB$4=0,Data_wide!$BE$145=""),"",IFERROR(ROUND(IF(BB$4=1,1+9*(MIN(MAX(Data_wide!$BE$145,BB$2),BB$3)-BB$2)/(BB$3-BB$2),1+9*(BB$3-MIN(MAX(Data_wide!$BE$145,BB$2),BB$3))/(BB$3-BB$2)),1),""))</f>
        <v/>
      </c>
      <c r="BC149" s="165">
        <f>IF(OR(BC$4=0,Data_wide!$BF$145=""),"",IFERROR(ROUND(IF(BC$4=1,1+9*(MIN(MAX(Data_wide!$BF$145,BC$2),BC$3)-BC$2)/(BC$3-BC$2),1+9*(BC$3-MIN(MAX(Data_wide!$BF$145,BC$2),BC$3))/(BC$3-BC$2)),1),""))</f>
        <v/>
      </c>
      <c r="BD149" s="165">
        <f>IF(OR(BD$4=0,Data_wide!$BG$145=""),"",IFERROR(ROUND(IF(BD$4=1,1+9*(MIN(MAX(Data_wide!$BG$145,BD$2),BD$3)-BD$2)/(BD$3-BD$2),1+9*(BD$3-MIN(MAX(Data_wide!$BG$145,BD$2),BD$3))/(BD$3-BD$2)),1),""))</f>
        <v/>
      </c>
      <c r="BE149" s="165">
        <f>IF(OR(BE$4=0,Data_wide!$BH$145=""),"",IFERROR(ROUND(IF(BE$4=1,1+9*(MIN(MAX(Data_wide!$BH$145,BE$2),BE$3)-BE$2)/(BE$3-BE$2),1+9*(BE$3-MIN(MAX(Data_wide!$BH$145,BE$2),BE$3))/(BE$3-BE$2)),1),""))</f>
        <v/>
      </c>
      <c r="BF149" s="165">
        <f>IF(OR(BF$4=0,Data_wide!$BI$145=""),"",IFERROR(ROUND(IF(BF$4=1,1+9*(MIN(MAX(Data_wide!$BI$145,BF$2),BF$3)-BF$2)/(BF$3-BF$2),1+9*(BF$3-MIN(MAX(Data_wide!$BI$145,BF$2),BF$3))/(BF$3-BF$2)),1),""))</f>
        <v/>
      </c>
      <c r="BG149" s="165">
        <f>IF(OR(BG$4=0,Data_wide!$BJ$145=""),"",IFERROR(ROUND(IF(BG$4=1,1+9*(MIN(MAX(Data_wide!$BJ$145,BG$2),BG$3)-BG$2)/(BG$3-BG$2),1+9*(BG$3-MIN(MAX(Data_wide!$BJ$145,BG$2),BG$3))/(BG$3-BG$2)),1),""))</f>
        <v/>
      </c>
      <c r="BH149" s="165">
        <f>IF(OR(BH$4=0,Data_wide!$BK$145=""),"",IFERROR(ROUND(IF(BH$4=1,1+9*(MIN(MAX(Data_wide!$BK$145,BH$2),BH$3)-BH$2)/(BH$3-BH$2),1+9*(BH$3-MIN(MAX(Data_wide!$BK$145,BH$2),BH$3))/(BH$3-BH$2)),1),""))</f>
        <v/>
      </c>
      <c r="BI149" s="165">
        <f>IF(OR(BI$4=0,Data_wide!$BL$145=""),"",IFERROR(ROUND(IF(BI$4=1,1+9*(MIN(MAX(Data_wide!$BL$145,BI$2),BI$3)-BI$2)/(BI$3-BI$2),1+9*(BI$3-MIN(MAX(Data_wide!$BL$145,BI$2),BI$3))/(BI$3-BI$2)),1),""))</f>
        <v/>
      </c>
      <c r="BJ149" s="165">
        <f>IF(OR(BJ$4=0,Data_wide!$BM$145=""),"",IFERROR(ROUND(IF(BJ$4=1,1+9*(MIN(MAX(Data_wide!$BM$145,BJ$2),BJ$3)-BJ$2)/(BJ$3-BJ$2),1+9*(BJ$3-MIN(MAX(Data_wide!$BM$145,BJ$2),BJ$3))/(BJ$3-BJ$2)),1),""))</f>
        <v/>
      </c>
      <c r="BK149" s="165">
        <f>IF(OR(BK$4=0,Data_wide!$BN$145=""),"",IFERROR(ROUND(IF(BK$4=1,1+9*(MIN(MAX(Data_wide!$BN$145,BK$2),BK$3)-BK$2)/(BK$3-BK$2),1+9*(BK$3-MIN(MAX(Data_wide!$BN$145,BK$2),BK$3))/(BK$3-BK$2)),1),""))</f>
        <v/>
      </c>
      <c r="BL149" s="165">
        <f>IF(OR(BL$4=0,Data_wide!$BO$145=""),"",IFERROR(ROUND(IF(BL$4=1,1+9*(MIN(MAX(Data_wide!$BO$145,BL$2),BL$3)-BL$2)/(BL$3-BL$2),1+9*(BL$3-MIN(MAX(Data_wide!$BO$145,BL$2),BL$3))/(BL$3-BL$2)),1),""))</f>
        <v/>
      </c>
      <c r="BM149" s="165">
        <f>IF(OR(BM$4=0,Data_wide!$BP$145=""),"",IFERROR(ROUND(IF(BM$4=1,1+9*(MIN(MAX(Data_wide!$BP$145,BM$2),BM$3)-BM$2)/(BM$3-BM$2),1+9*(BM$3-MIN(MAX(Data_wide!$BP$145,BM$2),BM$3))/(BM$3-BM$2)),1),""))</f>
        <v/>
      </c>
      <c r="BN149" s="165">
        <f>IF(OR(BN$4=0,Data_wide!$BQ$145=""),"",IFERROR(ROUND(IF(BN$4=1,1+9*(MIN(MAX(Data_wide!$BQ$145,BN$2),BN$3)-BN$2)/(BN$3-BN$2),1+9*(BN$3-MIN(MAX(Data_wide!$BQ$145,BN$2),BN$3))/(BN$3-BN$2)),1),""))</f>
        <v/>
      </c>
      <c r="BO149" s="165">
        <f>IF(OR(BO$4=0,Data_wide!$BR$145=""),"",IFERROR(ROUND(IF(BO$4=1,1+9*(MIN(MAX(Data_wide!$BR$145,BO$2),BO$3)-BO$2)/(BO$3-BO$2),1+9*(BO$3-MIN(MAX(Data_wide!$BR$145,BO$2),BO$3))/(BO$3-BO$2)),1),""))</f>
        <v/>
      </c>
      <c r="BP149" s="165">
        <f>IF(OR(BP$4=0,Data_wide!$BS$145=""),"",IFERROR(ROUND(IF(BP$4=1,1+9*(MIN(MAX(Data_wide!$BS$145,BP$2),BP$3)-BP$2)/(BP$3-BP$2),1+9*(BP$3-MIN(MAX(Data_wide!$BS$145,BP$2),BP$3))/(BP$3-BP$2)),1),""))</f>
        <v/>
      </c>
      <c r="BQ149" s="165">
        <f>IF(OR(BQ$4=0,Data_wide!$BT$145=""),"",IFERROR(ROUND(IF(BQ$4=1,1+9*(MIN(MAX(Data_wide!$BT$145,BQ$2),BQ$3)-BQ$2)/(BQ$3-BQ$2),1+9*(BQ$3-MIN(MAX(Data_wide!$BT$145,BQ$2),BQ$3))/(BQ$3-BQ$2)),1),""))</f>
        <v/>
      </c>
      <c r="BR149" s="165">
        <f>IF(OR(BR$4=0,Data_wide!$BU$145=""),"",IFERROR(ROUND(IF(BR$4=1,1+9*(MIN(MAX(Data_wide!$BU$145,BR$2),BR$3)-BR$2)/(BR$3-BR$2),1+9*(BR$3-MIN(MAX(Data_wide!$BU$145,BR$2),BR$3))/(BR$3-BR$2)),1),""))</f>
        <v/>
      </c>
      <c r="BS149" s="165">
        <f>IF(OR(BS$4=0,Data_wide!$BV$145=""),"",IFERROR(ROUND(IF(BS$4=1,1+9*(MIN(MAX(Data_wide!$BV$145,BS$2),BS$3)-BS$2)/(BS$3-BS$2),1+9*(BS$3-MIN(MAX(Data_wide!$BV$145,BS$2),BS$3))/(BS$3-BS$2)),1),""))</f>
        <v/>
      </c>
      <c r="BT149" s="165">
        <f>IF(OR(BT$4=0,Data_wide!$BW$145=""),"",IFERROR(ROUND(IF(BT$4=1,1+9*(MIN(MAX(Data_wide!$BW$145,BT$2),BT$3)-BT$2)/(BT$3-BT$2),1+9*(BT$3-MIN(MAX(Data_wide!$BW$145,BT$2),BT$3))/(BT$3-BT$2)),1),""))</f>
        <v/>
      </c>
      <c r="BU149" s="165">
        <f>IF(OR(BU$4=0,Data_wide!$BX$145=""),"",IFERROR(ROUND(IF(BU$4=1,1+9*(MIN(MAX(Data_wide!$BX$145,BU$2),BU$3)-BU$2)/(BU$3-BU$2),1+9*(BU$3-MIN(MAX(Data_wide!$BX$145,BU$2),BU$3))/(BU$3-BU$2)),1),""))</f>
        <v/>
      </c>
      <c r="BV149" s="165">
        <f>IF(OR(BV$4=0,Data_wide!$BY$145=""),"",IFERROR(ROUND(IF(BV$4=1,1+9*(MIN(MAX(Data_wide!$BY$145,BV$2),BV$3)-BV$2)/(BV$3-BV$2),1+9*(BV$3-MIN(MAX(Data_wide!$BY$145,BV$2),BV$3))/(BV$3-BV$2)),1),""))</f>
        <v/>
      </c>
      <c r="BW149" s="165">
        <f>IF(OR(BW$4=0,Data_wide!$BZ$145=""),"",IFERROR(ROUND(IF(BW$4=1,1+9*(MIN(MAX(Data_wide!$BZ$145,BW$2),BW$3)-BW$2)/(BW$3-BW$2),1+9*(BW$3-MIN(MAX(Data_wide!$BZ$145,BW$2),BW$3))/(BW$3-BW$2)),1),""))</f>
        <v/>
      </c>
      <c r="BX149" s="165">
        <f>IF(OR(BX$4=0,Data_wide!$CA$145=""),"",IFERROR(ROUND(IF(BX$4=1,1+9*(MIN(MAX(Data_wide!$CA$145,BX$2),BX$3)-BX$2)/(BX$3-BX$2),1+9*(BX$3-MIN(MAX(Data_wide!$CA$145,BX$2),BX$3))/(BX$3-BX$2)),1),""))</f>
        <v/>
      </c>
      <c r="BY149" s="165">
        <f>IF(OR(BY$4=0,Data_wide!$CB$145=""),"",IFERROR(ROUND(IF(BY$4=1,1+9*(MIN(MAX(Data_wide!$CB$145,BY$2),BY$3)-BY$2)/(BY$3-BY$2),1+9*(BY$3-MIN(MAX(Data_wide!$CB$145,BY$2),BY$3))/(BY$3-BY$2)),1),""))</f>
        <v/>
      </c>
      <c r="BZ149" s="165">
        <f>IF(OR(BZ$4=0,Data_wide!$CC$145=""),"",IFERROR(ROUND(IF(BZ$4=1,1+9*(MIN(MAX(Data_wide!$CC$145,BZ$2),BZ$3)-BZ$2)/(BZ$3-BZ$2),1+9*(BZ$3-MIN(MAX(Data_wide!$CC$145,BZ$2),BZ$3))/(BZ$3-BZ$2)),1),""))</f>
        <v/>
      </c>
      <c r="CA149" s="165">
        <f>IF(OR(CA$4=0,Data_wide!$CD$145=""),"",IFERROR(ROUND(IF(CA$4=1,1+9*(MIN(MAX(Data_wide!$CD$145,CA$2),CA$3)-CA$2)/(CA$3-CA$2),1+9*(CA$3-MIN(MAX(Data_wide!$CD$145,CA$2),CA$3))/(CA$3-CA$2)),1),""))</f>
        <v/>
      </c>
      <c r="CB149" s="165">
        <f>IF(OR(CB$4=0,Data_wide!$CE$145=""),"",IFERROR(ROUND(IF(CB$4=1,1+9*(MIN(MAX(Data_wide!$CE$145,CB$2),CB$3)-CB$2)/(CB$3-CB$2),1+9*(CB$3-MIN(MAX(Data_wide!$CE$145,CB$2),CB$3))/(CB$3-CB$2)),1),""))</f>
        <v/>
      </c>
      <c r="CC149" s="165">
        <f>IF(OR(CC$4=0,Data_wide!$CF$145=""),"",IFERROR(ROUND(IF(CC$4=1,1+9*(MIN(MAX(Data_wide!$CF$145,CC$2),CC$3)-CC$2)/(CC$3-CC$2),1+9*(CC$3-MIN(MAX(Data_wide!$CF$145,CC$2),CC$3))/(CC$3-CC$2)),1),""))</f>
        <v/>
      </c>
      <c r="CD149" s="165">
        <f>IF(OR(CD$4=0,Data_wide!$CG$145=""),"",IFERROR(ROUND(IF(CD$4=1,1+9*(MIN(MAX(Data_wide!$CG$145,CD$2),CD$3)-CD$2)/(CD$3-CD$2),1+9*(CD$3-MIN(MAX(Data_wide!$CG$145,CD$2),CD$3))/(CD$3-CD$2)),1),""))</f>
        <v/>
      </c>
      <c r="CE149" s="165">
        <f>IF(OR(CE$4=0,Data_wide!$CH$145=""),"",IFERROR(ROUND(IF(CE$4=1,1+9*(MIN(MAX(Data_wide!$CH$145,CE$2),CE$3)-CE$2)/(CE$3-CE$2),1+9*(CE$3-MIN(MAX(Data_wide!$CH$145,CE$2),CE$3))/(CE$3-CE$2)),1),""))</f>
        <v/>
      </c>
      <c r="CF149" s="165">
        <f>IF(OR(CF$4=0,Data_wide!$CI$145=""),"",IFERROR(ROUND(IF(CF$4=1,1+9*(MIN(MAX(Data_wide!$CI$145,CF$2),CF$3)-CF$2)/(CF$3-CF$2),1+9*(CF$3-MIN(MAX(Data_wide!$CI$145,CF$2),CF$3))/(CF$3-CF$2)),1),""))</f>
        <v/>
      </c>
      <c r="CG149" s="165">
        <f>IF(OR(CG$4=0,Data_wide!$CJ$145=""),"",IFERROR(ROUND(IF(CG$4=1,1+9*(MIN(MAX(Data_wide!$CJ$145,CG$2),CG$3)-CG$2)/(CG$3-CG$2),1+9*(CG$3-MIN(MAX(Data_wide!$CJ$145,CG$2),CG$3))/(CG$3-CG$2)),1),""))</f>
        <v/>
      </c>
      <c r="CH149" s="165">
        <f>IF(OR(CH$4=0,Data_wide!$CK$145=""),"",IFERROR(ROUND(IF(CH$4=1,1+9*(MIN(MAX(Data_wide!$CK$145,CH$2),CH$3)-CH$2)/(CH$3-CH$2),1+9*(CH$3-MIN(MAX(Data_wide!$CK$145,CH$2),CH$3))/(CH$3-CH$2)),1),""))</f>
        <v/>
      </c>
      <c r="CI149" s="165">
        <f>IF(OR(CI$4=0,Data_wide!$CL$145=""),"",IFERROR(ROUND(IF(CI$4=1,1+9*(MIN(MAX(Data_wide!$CL$145,CI$2),CI$3)-CI$2)/(CI$3-CI$2),1+9*(CI$3-MIN(MAX(Data_wide!$CL$145,CI$2),CI$3))/(CI$3-CI$2)),1),""))</f>
        <v/>
      </c>
      <c r="CJ149" s="165">
        <f>IF(OR(CJ$4=0,Data_wide!$CM$145=""),"",IFERROR(ROUND(IF(CJ$4=1,1+9*(MIN(MAX(Data_wide!$CM$145,CJ$2),CJ$3)-CJ$2)/(CJ$3-CJ$2),1+9*(CJ$3-MIN(MAX(Data_wide!$CM$145,CJ$2),CJ$3))/(CJ$3-CJ$2)),1),""))</f>
        <v/>
      </c>
      <c r="CK149" s="165">
        <f>IF(OR(CK$4=0,Data_wide!$CN$145=""),"",IFERROR(ROUND(IF(CK$4=1,1+9*(MIN(MAX(Data_wide!$CN$145,CK$2),CK$3)-CK$2)/(CK$3-CK$2),1+9*(CK$3-MIN(MAX(Data_wide!$CN$145,CK$2),CK$3))/(CK$3-CK$2)),1),""))</f>
        <v/>
      </c>
      <c r="CL149" s="165">
        <f>IF(OR(CL$4=0,Data_wide!$CO$145=""),"",IFERROR(ROUND(IF(CL$4=1,1+9*(MIN(MAX(Data_wide!$CO$145,CL$2),CL$3)-CL$2)/(CL$3-CL$2),1+9*(CL$3-MIN(MAX(Data_wide!$CO$145,CL$2),CL$3))/(CL$3-CL$2)),1),""))</f>
        <v/>
      </c>
      <c r="CM149" s="165">
        <f>IF(OR(CM$4=0,Data_wide!$CP$145=""),"",IFERROR(ROUND(IF(CM$4=1,1+9*(MIN(MAX(Data_wide!$CP$145,CM$2),CM$3)-CM$2)/(CM$3-CM$2),1+9*(CM$3-MIN(MAX(Data_wide!$CP$145,CM$2),CM$3))/(CM$3-CM$2)),1),""))</f>
        <v/>
      </c>
      <c r="CN149" s="165">
        <f>IF(OR(CN$4=0,Data_wide!$CQ$145=""),"",IFERROR(ROUND(IF(CN$4=1,1+9*(MIN(MAX(Data_wide!$CQ$145,CN$2),CN$3)-CN$2)/(CN$3-CN$2),1+9*(CN$3-MIN(MAX(Data_wide!$CQ$145,CN$2),CN$3))/(CN$3-CN$2)),1),""))</f>
        <v/>
      </c>
      <c r="CO149" s="165">
        <f>IF(OR(CO$4=0,Data_wide!$CR$145=""),"",IFERROR(ROUND(IF(CO$4=1,1+9*(MIN(MAX(Data_wide!$CR$145,CO$2),CO$3)-CO$2)/(CO$3-CO$2),1+9*(CO$3-MIN(MAX(Data_wide!$CR$145,CO$2),CO$3))/(CO$3-CO$2)),1),""))</f>
        <v/>
      </c>
    </row>
    <row r="150" ht="14" customHeight="1">
      <c r="A150" s="161" t="inlineStr">
        <is>
          <t>NGA</t>
        </is>
      </c>
      <c r="B150" s="161" t="inlineStr">
        <is>
          <t>Nigeria</t>
        </is>
      </c>
      <c r="C150" s="165">
        <f>IF(OR(C$4=0,Data_wide!$F$146=""),"",IFERROR(ROUND(IF(C$4=1,1+9*(MIN(MAX(Data_wide!$F$146,C$2),C$3)-C$2)/(C$3-C$2),1+9*(C$3-MIN(MAX(Data_wide!$F$146,C$2),C$3))/(C$3-C$2)),1),""))</f>
        <v/>
      </c>
      <c r="D150" s="165">
        <f>IF(OR(D$4=0,Data_wide!$G$146=""),"",IFERROR(ROUND(IF(D$4=1,1+9*(MIN(MAX(Data_wide!$G$146,D$2),D$3)-D$2)/(D$3-D$2),1+9*(D$3-MIN(MAX(Data_wide!$G$146,D$2),D$3))/(D$3-D$2)),1),""))</f>
        <v/>
      </c>
      <c r="E150" s="165">
        <f>IF(OR(E$4=0,Data_wide!$H$146=""),"",IFERROR(ROUND(IF(E$4=1,1+9*(MIN(MAX(Data_wide!$H$146,E$2),E$3)-E$2)/(E$3-E$2),1+9*(E$3-MIN(MAX(Data_wide!$H$146,E$2),E$3))/(E$3-E$2)),1),""))</f>
        <v/>
      </c>
      <c r="F150" s="165">
        <f>IF(OR(F$4=0,Data_wide!$I$146=""),"",IFERROR(ROUND(IF(F$4=1,1+9*(MIN(MAX(Data_wide!$I$146,F$2),F$3)-F$2)/(F$3-F$2),1+9*(F$3-MIN(MAX(Data_wide!$I$146,F$2),F$3))/(F$3-F$2)),1),""))</f>
        <v/>
      </c>
      <c r="G150" s="165">
        <f>IF(OR(G$4=0,Data_wide!$J$146=""),"",IFERROR(ROUND(IF(G$4=1,1+9*(MIN(MAX(Data_wide!$J$146,G$2),G$3)-G$2)/(G$3-G$2),1+9*(G$3-MIN(MAX(Data_wide!$J$146,G$2),G$3))/(G$3-G$2)),1),""))</f>
        <v/>
      </c>
      <c r="H150" s="165">
        <f>IF(OR(H$4=0,Data_wide!$K$146=""),"",IFERROR(ROUND(IF(H$4=1,1+9*(MIN(MAX(Data_wide!$K$146,H$2),H$3)-H$2)/(H$3-H$2),1+9*(H$3-MIN(MAX(Data_wide!$K$146,H$2),H$3))/(H$3-H$2)),1),""))</f>
        <v/>
      </c>
      <c r="I150" s="165">
        <f>IF(OR(I$4=0,Data_wide!$L$146=""),"",IFERROR(ROUND(IF(I$4=1,1+9*(MIN(MAX(Data_wide!$L$146,I$2),I$3)-I$2)/(I$3-I$2),1+9*(I$3-MIN(MAX(Data_wide!$L$146,I$2),I$3))/(I$3-I$2)),1),""))</f>
        <v/>
      </c>
      <c r="J150" s="165">
        <f>IF(OR(J$4=0,Data_wide!$M$146=""),"",IFERROR(ROUND(IF(J$4=1,1+9*(MIN(MAX(Data_wide!$M$146,J$2),J$3)-J$2)/(J$3-J$2),1+9*(J$3-MIN(MAX(Data_wide!$M$146,J$2),J$3))/(J$3-J$2)),1),""))</f>
        <v/>
      </c>
      <c r="K150" s="165">
        <f>IF(OR(K$4=0,Data_wide!$N$146=""),"",IFERROR(ROUND(IF(K$4=1,1+9*(MIN(MAX(Data_wide!$N$146,K$2),K$3)-K$2)/(K$3-K$2),1+9*(K$3-MIN(MAX(Data_wide!$N$146,K$2),K$3))/(K$3-K$2)),1),""))</f>
        <v/>
      </c>
      <c r="L150" s="165">
        <f>IF(OR(L$4=0,Data_wide!$O$146=""),"",IFERROR(ROUND(IF(L$4=1,1+9*(MIN(MAX(Data_wide!$O$146,L$2),L$3)-L$2)/(L$3-L$2),1+9*(L$3-MIN(MAX(Data_wide!$O$146,L$2),L$3))/(L$3-L$2)),1),""))</f>
        <v/>
      </c>
      <c r="M150" s="165">
        <f>IF(OR(M$4=0,Data_wide!$P$146=""),"",IFERROR(ROUND(IF(M$4=1,1+9*(MIN(MAX(Data_wide!$P$146,M$2),M$3)-M$2)/(M$3-M$2),1+9*(M$3-MIN(MAX(Data_wide!$P$146,M$2),M$3))/(M$3-M$2)),1),""))</f>
        <v/>
      </c>
      <c r="N150" s="165">
        <f>IF(OR(N$4=0,Data_wide!$Q$146=""),"",IFERROR(ROUND(IF(N$4=1,1+9*(MIN(MAX(Data_wide!$Q$146,N$2),N$3)-N$2)/(N$3-N$2),1+9*(N$3-MIN(MAX(Data_wide!$Q$146,N$2),N$3))/(N$3-N$2)),1),""))</f>
        <v/>
      </c>
      <c r="O150" s="165">
        <f>IF(OR(O$4=0,Data_wide!$R$146=""),"",IFERROR(ROUND(IF(O$4=1,1+9*(MIN(MAX(Data_wide!$R$146,O$2),O$3)-O$2)/(O$3-O$2),1+9*(O$3-MIN(MAX(Data_wide!$R$146,O$2),O$3))/(O$3-O$2)),1),""))</f>
        <v/>
      </c>
      <c r="P150" s="165">
        <f>IF(OR(P$4=0,Data_wide!$S$146=""),"",IFERROR(ROUND(IF(P$4=1,1+9*(MIN(MAX(Data_wide!$S$146,P$2),P$3)-P$2)/(P$3-P$2),1+9*(P$3-MIN(MAX(Data_wide!$S$146,P$2),P$3))/(P$3-P$2)),1),""))</f>
        <v/>
      </c>
      <c r="Q150" s="165">
        <f>IF(OR(Q$4=0,Data_wide!$T$146=""),"",IFERROR(ROUND(IF(Q$4=1,1+9*(MIN(MAX(Data_wide!$T$146,Q$2),Q$3)-Q$2)/(Q$3-Q$2),1+9*(Q$3-MIN(MAX(Data_wide!$T$146,Q$2),Q$3))/(Q$3-Q$2)),1),""))</f>
        <v/>
      </c>
      <c r="R150" s="165">
        <f>IF(OR(R$4=0,Data_wide!$U$146=""),"",IFERROR(ROUND(IF(R$4=1,1+9*(MIN(MAX(Data_wide!$U$146,R$2),R$3)-R$2)/(R$3-R$2),1+9*(R$3-MIN(MAX(Data_wide!$U$146,R$2),R$3))/(R$3-R$2)),1),""))</f>
        <v/>
      </c>
      <c r="S150" s="165">
        <f>IF(OR(S$4=0,Data_wide!$V$146=""),"",IFERROR(ROUND(IF(S$4=1,1+9*(MIN(MAX(Data_wide!$V$146,S$2),S$3)-S$2)/(S$3-S$2),1+9*(S$3-MIN(MAX(Data_wide!$V$146,S$2),S$3))/(S$3-S$2)),1),""))</f>
        <v/>
      </c>
      <c r="T150" s="165">
        <f>IF(OR(T$4=0,Data_wide!$W$146=""),"",IFERROR(ROUND(IF(T$4=1,1+9*(MIN(MAX(Data_wide!$W$146,T$2),T$3)-T$2)/(T$3-T$2),1+9*(T$3-MIN(MAX(Data_wide!$W$146,T$2),T$3))/(T$3-T$2)),1),""))</f>
        <v/>
      </c>
      <c r="U150" s="165">
        <f>IF(OR(U$4=0,Data_wide!$X$146=""),"",IFERROR(ROUND(IF(U$4=1,1+9*(MIN(MAX(Data_wide!$X$146,U$2),U$3)-U$2)/(U$3-U$2),1+9*(U$3-MIN(MAX(Data_wide!$X$146,U$2),U$3))/(U$3-U$2)),1),""))</f>
        <v/>
      </c>
      <c r="V150" s="165">
        <f>IF(OR(V$4=0,Data_wide!$Y$146=""),"",IFERROR(ROUND(IF(V$4=1,1+9*(MIN(MAX(Data_wide!$Y$146,V$2),V$3)-V$2)/(V$3-V$2),1+9*(V$3-MIN(MAX(Data_wide!$Y$146,V$2),V$3))/(V$3-V$2)),1),""))</f>
        <v/>
      </c>
      <c r="W150" s="165">
        <f>IF(OR(W$4=0,Data_wide!$Z$146=""),"",IFERROR(ROUND(IF(W$4=1,1+9*(MIN(MAX(Data_wide!$Z$146,W$2),W$3)-W$2)/(W$3-W$2),1+9*(W$3-MIN(MAX(Data_wide!$Z$146,W$2),W$3))/(W$3-W$2)),1),""))</f>
        <v/>
      </c>
      <c r="X150" s="165">
        <f>IF(OR(X$4=0,Data_wide!$AA$146=""),"",IFERROR(ROUND(IF(X$4=1,1+9*(MIN(MAX(Data_wide!$AA$146,X$2),X$3)-X$2)/(X$3-X$2),1+9*(X$3-MIN(MAX(Data_wide!$AA$146,X$2),X$3))/(X$3-X$2)),1),""))</f>
        <v/>
      </c>
      <c r="Y150" s="165">
        <f>IF(OR(Y$4=0,Data_wide!$AB$146=""),"",IFERROR(ROUND(IF(Y$4=1,1+9*(MIN(MAX(Data_wide!$AB$146,Y$2),Y$3)-Y$2)/(Y$3-Y$2),1+9*(Y$3-MIN(MAX(Data_wide!$AB$146,Y$2),Y$3))/(Y$3-Y$2)),1),""))</f>
        <v/>
      </c>
      <c r="Z150" s="165">
        <f>IF(OR(Z$4=0,Data_wide!$AC$146=""),"",IFERROR(ROUND(IF(Z$4=1,1+9*(MIN(MAX(Data_wide!$AC$146,Z$2),Z$3)-Z$2)/(Z$3-Z$2),1+9*(Z$3-MIN(MAX(Data_wide!$AC$146,Z$2),Z$3))/(Z$3-Z$2)),1),""))</f>
        <v/>
      </c>
      <c r="AA150" s="165">
        <f>IF(OR(AA$4=0,Data_wide!$AD$146=""),"",IFERROR(ROUND(IF(AA$4=1,1+9*(MIN(MAX(Data_wide!$AD$146,AA$2),AA$3)-AA$2)/(AA$3-AA$2),1+9*(AA$3-MIN(MAX(Data_wide!$AD$146,AA$2),AA$3))/(AA$3-AA$2)),1),""))</f>
        <v/>
      </c>
      <c r="AB150" s="165">
        <f>IF(OR(AB$4=0,Data_wide!$AE$146=""),"",IFERROR(ROUND(IF(AB$4=1,1+9*(MIN(MAX(Data_wide!$AE$146,AB$2),AB$3)-AB$2)/(AB$3-AB$2),1+9*(AB$3-MIN(MAX(Data_wide!$AE$146,AB$2),AB$3))/(AB$3-AB$2)),1),""))</f>
        <v/>
      </c>
      <c r="AC150" s="165">
        <f>IF(OR(AC$4=0,Data_wide!$AF$146=""),"",IFERROR(ROUND(IF(AC$4=1,1+9*(MIN(MAX(Data_wide!$AF$146,AC$2),AC$3)-AC$2)/(AC$3-AC$2),1+9*(AC$3-MIN(MAX(Data_wide!$AF$146,AC$2),AC$3))/(AC$3-AC$2)),1),""))</f>
        <v/>
      </c>
      <c r="AD150" s="165">
        <f>IF(OR(AD$4=0,Data_wide!$AG$146=""),"",IFERROR(ROUND(IF(AD$4=1,1+9*(MIN(MAX(Data_wide!$AG$146,AD$2),AD$3)-AD$2)/(AD$3-AD$2),1+9*(AD$3-MIN(MAX(Data_wide!$AG$146,AD$2),AD$3))/(AD$3-AD$2)),1),""))</f>
        <v/>
      </c>
      <c r="AE150" s="165">
        <f>IF(OR(AE$4=0,Data_wide!$AH$146=""),"",IFERROR(ROUND(IF(AE$4=1,1+9*(MIN(MAX(Data_wide!$AH$146,AE$2),AE$3)-AE$2)/(AE$3-AE$2),1+9*(AE$3-MIN(MAX(Data_wide!$AH$146,AE$2),AE$3))/(AE$3-AE$2)),1),""))</f>
        <v/>
      </c>
      <c r="AF150" s="165">
        <f>IF(OR(AF$4=0,Data_wide!$AI$146=""),"",IFERROR(ROUND(IF(AF$4=1,1+9*(MIN(MAX(Data_wide!$AI$146,AF$2),AF$3)-AF$2)/(AF$3-AF$2),1+9*(AF$3-MIN(MAX(Data_wide!$AI$146,AF$2),AF$3))/(AF$3-AF$2)),1),""))</f>
        <v/>
      </c>
      <c r="AG150" s="165">
        <f>IF(OR(AG$4=0,Data_wide!$AJ$146=""),"",IFERROR(ROUND(IF(AG$4=1,1+9*(MIN(MAX(Data_wide!$AJ$146,AG$2),AG$3)-AG$2)/(AG$3-AG$2),1+9*(AG$3-MIN(MAX(Data_wide!$AJ$146,AG$2),AG$3))/(AG$3-AG$2)),1),""))</f>
        <v/>
      </c>
      <c r="AH150" s="165">
        <f>IF(OR(AH$4=0,Data_wide!$AK$146=""),"",IFERROR(ROUND(IF(AH$4=1,1+9*(MIN(MAX(Data_wide!$AK$146,AH$2),AH$3)-AH$2)/(AH$3-AH$2),1+9*(AH$3-MIN(MAX(Data_wide!$AK$146,AH$2),AH$3))/(AH$3-AH$2)),1),""))</f>
        <v/>
      </c>
      <c r="AI150" s="165">
        <f>IF(OR(AI$4=0,Data_wide!$AL$146=""),"",IFERROR(ROUND(IF(AI$4=1,1+9*(MIN(MAX(Data_wide!$AL$146,AI$2),AI$3)-AI$2)/(AI$3-AI$2),1+9*(AI$3-MIN(MAX(Data_wide!$AL$146,AI$2),AI$3))/(AI$3-AI$2)),1),""))</f>
        <v/>
      </c>
      <c r="AJ150" s="165">
        <f>IF(OR(AJ$4=0,Data_wide!$AM$146=""),"",IFERROR(ROUND(IF(AJ$4=1,1+9*(MIN(MAX(Data_wide!$AM$146,AJ$2),AJ$3)-AJ$2)/(AJ$3-AJ$2),1+9*(AJ$3-MIN(MAX(Data_wide!$AM$146,AJ$2),AJ$3))/(AJ$3-AJ$2)),1),""))</f>
        <v/>
      </c>
      <c r="AK150" s="165">
        <f>IF(OR(AK$4=0,Data_wide!$AN$146=""),"",IFERROR(ROUND(IF(AK$4=1,1+9*(MIN(MAX(Data_wide!$AN$146,AK$2),AK$3)-AK$2)/(AK$3-AK$2),1+9*(AK$3-MIN(MAX(Data_wide!$AN$146,AK$2),AK$3))/(AK$3-AK$2)),1),""))</f>
        <v/>
      </c>
      <c r="AL150" s="165">
        <f>IF(OR(AL$4=0,Data_wide!$AO$146=""),"",IFERROR(ROUND(IF(AL$4=1,1+9*(MIN(MAX(Data_wide!$AO$146,AL$2),AL$3)-AL$2)/(AL$3-AL$2),1+9*(AL$3-MIN(MAX(Data_wide!$AO$146,AL$2),AL$3))/(AL$3-AL$2)),1),""))</f>
        <v/>
      </c>
      <c r="AM150" s="165">
        <f>IF(OR(AM$4=0,Data_wide!$AP$146=""),"",IFERROR(ROUND(IF(AM$4=1,1+9*(MIN(MAX(Data_wide!$AP$146,AM$2),AM$3)-AM$2)/(AM$3-AM$2),1+9*(AM$3-MIN(MAX(Data_wide!$AP$146,AM$2),AM$3))/(AM$3-AM$2)),1),""))</f>
        <v/>
      </c>
      <c r="AN150" s="165">
        <f>IF(OR(AN$4=0,Data_wide!$AQ$146=""),"",IFERROR(ROUND(IF(AN$4=1,1+9*(MIN(MAX(Data_wide!$AQ$146,AN$2),AN$3)-AN$2)/(AN$3-AN$2),1+9*(AN$3-MIN(MAX(Data_wide!$AQ$146,AN$2),AN$3))/(AN$3-AN$2)),1),""))</f>
        <v/>
      </c>
      <c r="AO150" s="165">
        <f>IF(OR(AO$4=0,Data_wide!$AR$146=""),"",IFERROR(ROUND(IF(AO$4=1,1+9*(MIN(MAX(Data_wide!$AR$146,AO$2),AO$3)-AO$2)/(AO$3-AO$2),1+9*(AO$3-MIN(MAX(Data_wide!$AR$146,AO$2),AO$3))/(AO$3-AO$2)),1),""))</f>
        <v/>
      </c>
      <c r="AP150" s="165">
        <f>IF(OR(AP$4=0,Data_wide!$AS$146=""),"",IFERROR(ROUND(IF(AP$4=1,1+9*(MIN(MAX(Data_wide!$AS$146,AP$2),AP$3)-AP$2)/(AP$3-AP$2),1+9*(AP$3-MIN(MAX(Data_wide!$AS$146,AP$2),AP$3))/(AP$3-AP$2)),1),""))</f>
        <v/>
      </c>
      <c r="AQ150" s="165">
        <f>IF(OR(AQ$4=0,Data_wide!$AT$146=""),"",IFERROR(ROUND(IF(AQ$4=1,1+9*(MIN(MAX(Data_wide!$AT$146,AQ$2),AQ$3)-AQ$2)/(AQ$3-AQ$2),1+9*(AQ$3-MIN(MAX(Data_wide!$AT$146,AQ$2),AQ$3))/(AQ$3-AQ$2)),1),""))</f>
        <v/>
      </c>
      <c r="AR150" s="165">
        <f>IF(OR(AR$4=0,Data_wide!$AU$146=""),"",IFERROR(ROUND(IF(AR$4=1,1+9*(MIN(MAX(Data_wide!$AU$146,AR$2),AR$3)-AR$2)/(AR$3-AR$2),1+9*(AR$3-MIN(MAX(Data_wide!$AU$146,AR$2),AR$3))/(AR$3-AR$2)),1),""))</f>
        <v/>
      </c>
      <c r="AS150" s="165">
        <f>IF(OR(AS$4=0,Data_wide!$AV$146=""),"",IFERROR(ROUND(IF(AS$4=1,1+9*(MIN(MAX(Data_wide!$AV$146,AS$2),AS$3)-AS$2)/(AS$3-AS$2),1+9*(AS$3-MIN(MAX(Data_wide!$AV$146,AS$2),AS$3))/(AS$3-AS$2)),1),""))</f>
        <v/>
      </c>
      <c r="AT150" s="165">
        <f>IF(OR(AT$4=0,Data_wide!$AW$146=""),"",IFERROR(ROUND(IF(AT$4=1,1+9*(MIN(MAX(Data_wide!$AW$146,AT$2),AT$3)-AT$2)/(AT$3-AT$2),1+9*(AT$3-MIN(MAX(Data_wide!$AW$146,AT$2),AT$3))/(AT$3-AT$2)),1),""))</f>
        <v/>
      </c>
      <c r="AU150" s="165">
        <f>IF(OR(AU$4=0,Data_wide!$AX$146=""),"",IFERROR(ROUND(IF(AU$4=1,1+9*(MIN(MAX(Data_wide!$AX$146,AU$2),AU$3)-AU$2)/(AU$3-AU$2),1+9*(AU$3-MIN(MAX(Data_wide!$AX$146,AU$2),AU$3))/(AU$3-AU$2)),1),""))</f>
        <v/>
      </c>
      <c r="AV150" s="165">
        <f>IF(OR(AV$4=0,Data_wide!$AY$146=""),"",IFERROR(ROUND(IF(AV$4=1,1+9*(MIN(MAX(Data_wide!$AY$146,AV$2),AV$3)-AV$2)/(AV$3-AV$2),1+9*(AV$3-MIN(MAX(Data_wide!$AY$146,AV$2),AV$3))/(AV$3-AV$2)),1),""))</f>
        <v/>
      </c>
      <c r="AW150" s="165">
        <f>IF(OR(AW$4=0,Data_wide!$AZ$146=""),"",IFERROR(ROUND(IF(AW$4=1,1+9*(MIN(MAX(Data_wide!$AZ$146,AW$2),AW$3)-AW$2)/(AW$3-AW$2),1+9*(AW$3-MIN(MAX(Data_wide!$AZ$146,AW$2),AW$3))/(AW$3-AW$2)),1),""))</f>
        <v/>
      </c>
      <c r="AX150" s="165">
        <f>IF(OR(AX$4=0,Data_wide!$BA$146=""),"",IFERROR(ROUND(IF(AX$4=1,1+9*(MIN(MAX(Data_wide!$BA$146,AX$2),AX$3)-AX$2)/(AX$3-AX$2),1+9*(AX$3-MIN(MAX(Data_wide!$BA$146,AX$2),AX$3))/(AX$3-AX$2)),1),""))</f>
        <v/>
      </c>
      <c r="AY150" s="165">
        <f>IF(OR(AY$4=0,Data_wide!$BB$146=""),"",IFERROR(ROUND(IF(AY$4=1,1+9*(MIN(MAX(Data_wide!$BB$146,AY$2),AY$3)-AY$2)/(AY$3-AY$2),1+9*(AY$3-MIN(MAX(Data_wide!$BB$146,AY$2),AY$3))/(AY$3-AY$2)),1),""))</f>
        <v/>
      </c>
      <c r="AZ150" s="165">
        <f>IF(OR(AZ$4=0,Data_wide!$BC$146=""),"",IFERROR(ROUND(IF(AZ$4=1,1+9*(MIN(MAX(Data_wide!$BC$146,AZ$2),AZ$3)-AZ$2)/(AZ$3-AZ$2),1+9*(AZ$3-MIN(MAX(Data_wide!$BC$146,AZ$2),AZ$3))/(AZ$3-AZ$2)),1),""))</f>
        <v/>
      </c>
      <c r="BA150" s="165">
        <f>IF(OR(BA$4=0,Data_wide!$BD$146=""),"",IFERROR(ROUND(IF(BA$4=1,1+9*(MIN(MAX(Data_wide!$BD$146,BA$2),BA$3)-BA$2)/(BA$3-BA$2),1+9*(BA$3-MIN(MAX(Data_wide!$BD$146,BA$2),BA$3))/(BA$3-BA$2)),1),""))</f>
        <v/>
      </c>
      <c r="BB150" s="165">
        <f>IF(OR(BB$4=0,Data_wide!$BE$146=""),"",IFERROR(ROUND(IF(BB$4=1,1+9*(MIN(MAX(Data_wide!$BE$146,BB$2),BB$3)-BB$2)/(BB$3-BB$2),1+9*(BB$3-MIN(MAX(Data_wide!$BE$146,BB$2),BB$3))/(BB$3-BB$2)),1),""))</f>
        <v/>
      </c>
      <c r="BC150" s="165">
        <f>IF(OR(BC$4=0,Data_wide!$BF$146=""),"",IFERROR(ROUND(IF(BC$4=1,1+9*(MIN(MAX(Data_wide!$BF$146,BC$2),BC$3)-BC$2)/(BC$3-BC$2),1+9*(BC$3-MIN(MAX(Data_wide!$BF$146,BC$2),BC$3))/(BC$3-BC$2)),1),""))</f>
        <v/>
      </c>
      <c r="BD150" s="165">
        <f>IF(OR(BD$4=0,Data_wide!$BG$146=""),"",IFERROR(ROUND(IF(BD$4=1,1+9*(MIN(MAX(Data_wide!$BG$146,BD$2),BD$3)-BD$2)/(BD$3-BD$2),1+9*(BD$3-MIN(MAX(Data_wide!$BG$146,BD$2),BD$3))/(BD$3-BD$2)),1),""))</f>
        <v/>
      </c>
      <c r="BE150" s="165">
        <f>IF(OR(BE$4=0,Data_wide!$BH$146=""),"",IFERROR(ROUND(IF(BE$4=1,1+9*(MIN(MAX(Data_wide!$BH$146,BE$2),BE$3)-BE$2)/(BE$3-BE$2),1+9*(BE$3-MIN(MAX(Data_wide!$BH$146,BE$2),BE$3))/(BE$3-BE$2)),1),""))</f>
        <v/>
      </c>
      <c r="BF150" s="165">
        <f>IF(OR(BF$4=0,Data_wide!$BI$146=""),"",IFERROR(ROUND(IF(BF$4=1,1+9*(MIN(MAX(Data_wide!$BI$146,BF$2),BF$3)-BF$2)/(BF$3-BF$2),1+9*(BF$3-MIN(MAX(Data_wide!$BI$146,BF$2),BF$3))/(BF$3-BF$2)),1),""))</f>
        <v/>
      </c>
      <c r="BG150" s="165">
        <f>IF(OR(BG$4=0,Data_wide!$BJ$146=""),"",IFERROR(ROUND(IF(BG$4=1,1+9*(MIN(MAX(Data_wide!$BJ$146,BG$2),BG$3)-BG$2)/(BG$3-BG$2),1+9*(BG$3-MIN(MAX(Data_wide!$BJ$146,BG$2),BG$3))/(BG$3-BG$2)),1),""))</f>
        <v/>
      </c>
      <c r="BH150" s="165">
        <f>IF(OR(BH$4=0,Data_wide!$BK$146=""),"",IFERROR(ROUND(IF(BH$4=1,1+9*(MIN(MAX(Data_wide!$BK$146,BH$2),BH$3)-BH$2)/(BH$3-BH$2),1+9*(BH$3-MIN(MAX(Data_wide!$BK$146,BH$2),BH$3))/(BH$3-BH$2)),1),""))</f>
        <v/>
      </c>
      <c r="BI150" s="165">
        <f>IF(OR(BI$4=0,Data_wide!$BL$146=""),"",IFERROR(ROUND(IF(BI$4=1,1+9*(MIN(MAX(Data_wide!$BL$146,BI$2),BI$3)-BI$2)/(BI$3-BI$2),1+9*(BI$3-MIN(MAX(Data_wide!$BL$146,BI$2),BI$3))/(BI$3-BI$2)),1),""))</f>
        <v/>
      </c>
      <c r="BJ150" s="165">
        <f>IF(OR(BJ$4=0,Data_wide!$BM$146=""),"",IFERROR(ROUND(IF(BJ$4=1,1+9*(MIN(MAX(Data_wide!$BM$146,BJ$2),BJ$3)-BJ$2)/(BJ$3-BJ$2),1+9*(BJ$3-MIN(MAX(Data_wide!$BM$146,BJ$2),BJ$3))/(BJ$3-BJ$2)),1),""))</f>
        <v/>
      </c>
      <c r="BK150" s="165">
        <f>IF(OR(BK$4=0,Data_wide!$BN$146=""),"",IFERROR(ROUND(IF(BK$4=1,1+9*(MIN(MAX(Data_wide!$BN$146,BK$2),BK$3)-BK$2)/(BK$3-BK$2),1+9*(BK$3-MIN(MAX(Data_wide!$BN$146,BK$2),BK$3))/(BK$3-BK$2)),1),""))</f>
        <v/>
      </c>
      <c r="BL150" s="165">
        <f>IF(OR(BL$4=0,Data_wide!$BO$146=""),"",IFERROR(ROUND(IF(BL$4=1,1+9*(MIN(MAX(Data_wide!$BO$146,BL$2),BL$3)-BL$2)/(BL$3-BL$2),1+9*(BL$3-MIN(MAX(Data_wide!$BO$146,BL$2),BL$3))/(BL$3-BL$2)),1),""))</f>
        <v/>
      </c>
      <c r="BM150" s="165">
        <f>IF(OR(BM$4=0,Data_wide!$BP$146=""),"",IFERROR(ROUND(IF(BM$4=1,1+9*(MIN(MAX(Data_wide!$BP$146,BM$2),BM$3)-BM$2)/(BM$3-BM$2),1+9*(BM$3-MIN(MAX(Data_wide!$BP$146,BM$2),BM$3))/(BM$3-BM$2)),1),""))</f>
        <v/>
      </c>
      <c r="BN150" s="165">
        <f>IF(OR(BN$4=0,Data_wide!$BQ$146=""),"",IFERROR(ROUND(IF(BN$4=1,1+9*(MIN(MAX(Data_wide!$BQ$146,BN$2),BN$3)-BN$2)/(BN$3-BN$2),1+9*(BN$3-MIN(MAX(Data_wide!$BQ$146,BN$2),BN$3))/(BN$3-BN$2)),1),""))</f>
        <v/>
      </c>
      <c r="BO150" s="165">
        <f>IF(OR(BO$4=0,Data_wide!$BR$146=""),"",IFERROR(ROUND(IF(BO$4=1,1+9*(MIN(MAX(Data_wide!$BR$146,BO$2),BO$3)-BO$2)/(BO$3-BO$2),1+9*(BO$3-MIN(MAX(Data_wide!$BR$146,BO$2),BO$3))/(BO$3-BO$2)),1),""))</f>
        <v/>
      </c>
      <c r="BP150" s="165">
        <f>IF(OR(BP$4=0,Data_wide!$BS$146=""),"",IFERROR(ROUND(IF(BP$4=1,1+9*(MIN(MAX(Data_wide!$BS$146,BP$2),BP$3)-BP$2)/(BP$3-BP$2),1+9*(BP$3-MIN(MAX(Data_wide!$BS$146,BP$2),BP$3))/(BP$3-BP$2)),1),""))</f>
        <v/>
      </c>
      <c r="BQ150" s="165">
        <f>IF(OR(BQ$4=0,Data_wide!$BT$146=""),"",IFERROR(ROUND(IF(BQ$4=1,1+9*(MIN(MAX(Data_wide!$BT$146,BQ$2),BQ$3)-BQ$2)/(BQ$3-BQ$2),1+9*(BQ$3-MIN(MAX(Data_wide!$BT$146,BQ$2),BQ$3))/(BQ$3-BQ$2)),1),""))</f>
        <v/>
      </c>
      <c r="BR150" s="165">
        <f>IF(OR(BR$4=0,Data_wide!$BU$146=""),"",IFERROR(ROUND(IF(BR$4=1,1+9*(MIN(MAX(Data_wide!$BU$146,BR$2),BR$3)-BR$2)/(BR$3-BR$2),1+9*(BR$3-MIN(MAX(Data_wide!$BU$146,BR$2),BR$3))/(BR$3-BR$2)),1),""))</f>
        <v/>
      </c>
      <c r="BS150" s="165">
        <f>IF(OR(BS$4=0,Data_wide!$BV$146=""),"",IFERROR(ROUND(IF(BS$4=1,1+9*(MIN(MAX(Data_wide!$BV$146,BS$2),BS$3)-BS$2)/(BS$3-BS$2),1+9*(BS$3-MIN(MAX(Data_wide!$BV$146,BS$2),BS$3))/(BS$3-BS$2)),1),""))</f>
        <v/>
      </c>
      <c r="BT150" s="165">
        <f>IF(OR(BT$4=0,Data_wide!$BW$146=""),"",IFERROR(ROUND(IF(BT$4=1,1+9*(MIN(MAX(Data_wide!$BW$146,BT$2),BT$3)-BT$2)/(BT$3-BT$2),1+9*(BT$3-MIN(MAX(Data_wide!$BW$146,BT$2),BT$3))/(BT$3-BT$2)),1),""))</f>
        <v/>
      </c>
      <c r="BU150" s="165">
        <f>IF(OR(BU$4=0,Data_wide!$BX$146=""),"",IFERROR(ROUND(IF(BU$4=1,1+9*(MIN(MAX(Data_wide!$BX$146,BU$2),BU$3)-BU$2)/(BU$3-BU$2),1+9*(BU$3-MIN(MAX(Data_wide!$BX$146,BU$2),BU$3))/(BU$3-BU$2)),1),""))</f>
        <v/>
      </c>
      <c r="BV150" s="165">
        <f>IF(OR(BV$4=0,Data_wide!$BY$146=""),"",IFERROR(ROUND(IF(BV$4=1,1+9*(MIN(MAX(Data_wide!$BY$146,BV$2),BV$3)-BV$2)/(BV$3-BV$2),1+9*(BV$3-MIN(MAX(Data_wide!$BY$146,BV$2),BV$3))/(BV$3-BV$2)),1),""))</f>
        <v/>
      </c>
      <c r="BW150" s="165">
        <f>IF(OR(BW$4=0,Data_wide!$BZ$146=""),"",IFERROR(ROUND(IF(BW$4=1,1+9*(MIN(MAX(Data_wide!$BZ$146,BW$2),BW$3)-BW$2)/(BW$3-BW$2),1+9*(BW$3-MIN(MAX(Data_wide!$BZ$146,BW$2),BW$3))/(BW$3-BW$2)),1),""))</f>
        <v/>
      </c>
      <c r="BX150" s="165">
        <f>IF(OR(BX$4=0,Data_wide!$CA$146=""),"",IFERROR(ROUND(IF(BX$4=1,1+9*(MIN(MAX(Data_wide!$CA$146,BX$2),BX$3)-BX$2)/(BX$3-BX$2),1+9*(BX$3-MIN(MAX(Data_wide!$CA$146,BX$2),BX$3))/(BX$3-BX$2)),1),""))</f>
        <v/>
      </c>
      <c r="BY150" s="165">
        <f>IF(OR(BY$4=0,Data_wide!$CB$146=""),"",IFERROR(ROUND(IF(BY$4=1,1+9*(MIN(MAX(Data_wide!$CB$146,BY$2),BY$3)-BY$2)/(BY$3-BY$2),1+9*(BY$3-MIN(MAX(Data_wide!$CB$146,BY$2),BY$3))/(BY$3-BY$2)),1),""))</f>
        <v/>
      </c>
      <c r="BZ150" s="165">
        <f>IF(OR(BZ$4=0,Data_wide!$CC$146=""),"",IFERROR(ROUND(IF(BZ$4=1,1+9*(MIN(MAX(Data_wide!$CC$146,BZ$2),BZ$3)-BZ$2)/(BZ$3-BZ$2),1+9*(BZ$3-MIN(MAX(Data_wide!$CC$146,BZ$2),BZ$3))/(BZ$3-BZ$2)),1),""))</f>
        <v/>
      </c>
      <c r="CA150" s="165">
        <f>IF(OR(CA$4=0,Data_wide!$CD$146=""),"",IFERROR(ROUND(IF(CA$4=1,1+9*(MIN(MAX(Data_wide!$CD$146,CA$2),CA$3)-CA$2)/(CA$3-CA$2),1+9*(CA$3-MIN(MAX(Data_wide!$CD$146,CA$2),CA$3))/(CA$3-CA$2)),1),""))</f>
        <v/>
      </c>
      <c r="CB150" s="165">
        <f>IF(OR(CB$4=0,Data_wide!$CE$146=""),"",IFERROR(ROUND(IF(CB$4=1,1+9*(MIN(MAX(Data_wide!$CE$146,CB$2),CB$3)-CB$2)/(CB$3-CB$2),1+9*(CB$3-MIN(MAX(Data_wide!$CE$146,CB$2),CB$3))/(CB$3-CB$2)),1),""))</f>
        <v/>
      </c>
      <c r="CC150" s="165">
        <f>IF(OR(CC$4=0,Data_wide!$CF$146=""),"",IFERROR(ROUND(IF(CC$4=1,1+9*(MIN(MAX(Data_wide!$CF$146,CC$2),CC$3)-CC$2)/(CC$3-CC$2),1+9*(CC$3-MIN(MAX(Data_wide!$CF$146,CC$2),CC$3))/(CC$3-CC$2)),1),""))</f>
        <v/>
      </c>
      <c r="CD150" s="165">
        <f>IF(OR(CD$4=0,Data_wide!$CG$146=""),"",IFERROR(ROUND(IF(CD$4=1,1+9*(MIN(MAX(Data_wide!$CG$146,CD$2),CD$3)-CD$2)/(CD$3-CD$2),1+9*(CD$3-MIN(MAX(Data_wide!$CG$146,CD$2),CD$3))/(CD$3-CD$2)),1),""))</f>
        <v/>
      </c>
      <c r="CE150" s="165">
        <f>IF(OR(CE$4=0,Data_wide!$CH$146=""),"",IFERROR(ROUND(IF(CE$4=1,1+9*(MIN(MAX(Data_wide!$CH$146,CE$2),CE$3)-CE$2)/(CE$3-CE$2),1+9*(CE$3-MIN(MAX(Data_wide!$CH$146,CE$2),CE$3))/(CE$3-CE$2)),1),""))</f>
        <v/>
      </c>
      <c r="CF150" s="165">
        <f>IF(OR(CF$4=0,Data_wide!$CI$146=""),"",IFERROR(ROUND(IF(CF$4=1,1+9*(MIN(MAX(Data_wide!$CI$146,CF$2),CF$3)-CF$2)/(CF$3-CF$2),1+9*(CF$3-MIN(MAX(Data_wide!$CI$146,CF$2),CF$3))/(CF$3-CF$2)),1),""))</f>
        <v/>
      </c>
      <c r="CG150" s="165">
        <f>IF(OR(CG$4=0,Data_wide!$CJ$146=""),"",IFERROR(ROUND(IF(CG$4=1,1+9*(MIN(MAX(Data_wide!$CJ$146,CG$2),CG$3)-CG$2)/(CG$3-CG$2),1+9*(CG$3-MIN(MAX(Data_wide!$CJ$146,CG$2),CG$3))/(CG$3-CG$2)),1),""))</f>
        <v/>
      </c>
      <c r="CH150" s="165">
        <f>IF(OR(CH$4=0,Data_wide!$CK$146=""),"",IFERROR(ROUND(IF(CH$4=1,1+9*(MIN(MAX(Data_wide!$CK$146,CH$2),CH$3)-CH$2)/(CH$3-CH$2),1+9*(CH$3-MIN(MAX(Data_wide!$CK$146,CH$2),CH$3))/(CH$3-CH$2)),1),""))</f>
        <v/>
      </c>
      <c r="CI150" s="165">
        <f>IF(OR(CI$4=0,Data_wide!$CL$146=""),"",IFERROR(ROUND(IF(CI$4=1,1+9*(MIN(MAX(Data_wide!$CL$146,CI$2),CI$3)-CI$2)/(CI$3-CI$2),1+9*(CI$3-MIN(MAX(Data_wide!$CL$146,CI$2),CI$3))/(CI$3-CI$2)),1),""))</f>
        <v/>
      </c>
      <c r="CJ150" s="165">
        <f>IF(OR(CJ$4=0,Data_wide!$CM$146=""),"",IFERROR(ROUND(IF(CJ$4=1,1+9*(MIN(MAX(Data_wide!$CM$146,CJ$2),CJ$3)-CJ$2)/(CJ$3-CJ$2),1+9*(CJ$3-MIN(MAX(Data_wide!$CM$146,CJ$2),CJ$3))/(CJ$3-CJ$2)),1),""))</f>
        <v/>
      </c>
      <c r="CK150" s="165">
        <f>IF(OR(CK$4=0,Data_wide!$CN$146=""),"",IFERROR(ROUND(IF(CK$4=1,1+9*(MIN(MAX(Data_wide!$CN$146,CK$2),CK$3)-CK$2)/(CK$3-CK$2),1+9*(CK$3-MIN(MAX(Data_wide!$CN$146,CK$2),CK$3))/(CK$3-CK$2)),1),""))</f>
        <v/>
      </c>
      <c r="CL150" s="165">
        <f>IF(OR(CL$4=0,Data_wide!$CO$146=""),"",IFERROR(ROUND(IF(CL$4=1,1+9*(MIN(MAX(Data_wide!$CO$146,CL$2),CL$3)-CL$2)/(CL$3-CL$2),1+9*(CL$3-MIN(MAX(Data_wide!$CO$146,CL$2),CL$3))/(CL$3-CL$2)),1),""))</f>
        <v/>
      </c>
      <c r="CM150" s="165">
        <f>IF(OR(CM$4=0,Data_wide!$CP$146=""),"",IFERROR(ROUND(IF(CM$4=1,1+9*(MIN(MAX(Data_wide!$CP$146,CM$2),CM$3)-CM$2)/(CM$3-CM$2),1+9*(CM$3-MIN(MAX(Data_wide!$CP$146,CM$2),CM$3))/(CM$3-CM$2)),1),""))</f>
        <v/>
      </c>
      <c r="CN150" s="165">
        <f>IF(OR(CN$4=0,Data_wide!$CQ$146=""),"",IFERROR(ROUND(IF(CN$4=1,1+9*(MIN(MAX(Data_wide!$CQ$146,CN$2),CN$3)-CN$2)/(CN$3-CN$2),1+9*(CN$3-MIN(MAX(Data_wide!$CQ$146,CN$2),CN$3))/(CN$3-CN$2)),1),""))</f>
        <v/>
      </c>
      <c r="CO150" s="165">
        <f>IF(OR(CO$4=0,Data_wide!$CR$146=""),"",IFERROR(ROUND(IF(CO$4=1,1+9*(MIN(MAX(Data_wide!$CR$146,CO$2),CO$3)-CO$2)/(CO$3-CO$2),1+9*(CO$3-MIN(MAX(Data_wide!$CR$146,CO$2),CO$3))/(CO$3-CO$2)),1),""))</f>
        <v/>
      </c>
    </row>
    <row r="151" ht="14" customHeight="1">
      <c r="A151" s="161" t="inlineStr">
        <is>
          <t>MKD</t>
        </is>
      </c>
      <c r="B151" s="161" t="inlineStr">
        <is>
          <t>North Macedonia</t>
        </is>
      </c>
      <c r="C151" s="165">
        <f>IF(OR(C$4=0,Data_wide!$F$147=""),"",IFERROR(ROUND(IF(C$4=1,1+9*(MIN(MAX(Data_wide!$F$147,C$2),C$3)-C$2)/(C$3-C$2),1+9*(C$3-MIN(MAX(Data_wide!$F$147,C$2),C$3))/(C$3-C$2)),1),""))</f>
        <v/>
      </c>
      <c r="D151" s="165">
        <f>IF(OR(D$4=0,Data_wide!$G$147=""),"",IFERROR(ROUND(IF(D$4=1,1+9*(MIN(MAX(Data_wide!$G$147,D$2),D$3)-D$2)/(D$3-D$2),1+9*(D$3-MIN(MAX(Data_wide!$G$147,D$2),D$3))/(D$3-D$2)),1),""))</f>
        <v/>
      </c>
      <c r="E151" s="165">
        <f>IF(OR(E$4=0,Data_wide!$H$147=""),"",IFERROR(ROUND(IF(E$4=1,1+9*(MIN(MAX(Data_wide!$H$147,E$2),E$3)-E$2)/(E$3-E$2),1+9*(E$3-MIN(MAX(Data_wide!$H$147,E$2),E$3))/(E$3-E$2)),1),""))</f>
        <v/>
      </c>
      <c r="F151" s="165">
        <f>IF(OR(F$4=0,Data_wide!$I$147=""),"",IFERROR(ROUND(IF(F$4=1,1+9*(MIN(MAX(Data_wide!$I$147,F$2),F$3)-F$2)/(F$3-F$2),1+9*(F$3-MIN(MAX(Data_wide!$I$147,F$2),F$3))/(F$3-F$2)),1),""))</f>
        <v/>
      </c>
      <c r="G151" s="165">
        <f>IF(OR(G$4=0,Data_wide!$J$147=""),"",IFERROR(ROUND(IF(G$4=1,1+9*(MIN(MAX(Data_wide!$J$147,G$2),G$3)-G$2)/(G$3-G$2),1+9*(G$3-MIN(MAX(Data_wide!$J$147,G$2),G$3))/(G$3-G$2)),1),""))</f>
        <v/>
      </c>
      <c r="H151" s="165">
        <f>IF(OR(H$4=0,Data_wide!$K$147=""),"",IFERROR(ROUND(IF(H$4=1,1+9*(MIN(MAX(Data_wide!$K$147,H$2),H$3)-H$2)/(H$3-H$2),1+9*(H$3-MIN(MAX(Data_wide!$K$147,H$2),H$3))/(H$3-H$2)),1),""))</f>
        <v/>
      </c>
      <c r="I151" s="165">
        <f>IF(OR(I$4=0,Data_wide!$L$147=""),"",IFERROR(ROUND(IF(I$4=1,1+9*(MIN(MAX(Data_wide!$L$147,I$2),I$3)-I$2)/(I$3-I$2),1+9*(I$3-MIN(MAX(Data_wide!$L$147,I$2),I$3))/(I$3-I$2)),1),""))</f>
        <v/>
      </c>
      <c r="J151" s="165">
        <f>IF(OR(J$4=0,Data_wide!$M$147=""),"",IFERROR(ROUND(IF(J$4=1,1+9*(MIN(MAX(Data_wide!$M$147,J$2),J$3)-J$2)/(J$3-J$2),1+9*(J$3-MIN(MAX(Data_wide!$M$147,J$2),J$3))/(J$3-J$2)),1),""))</f>
        <v/>
      </c>
      <c r="K151" s="165">
        <f>IF(OR(K$4=0,Data_wide!$N$147=""),"",IFERROR(ROUND(IF(K$4=1,1+9*(MIN(MAX(Data_wide!$N$147,K$2),K$3)-K$2)/(K$3-K$2),1+9*(K$3-MIN(MAX(Data_wide!$N$147,K$2),K$3))/(K$3-K$2)),1),""))</f>
        <v/>
      </c>
      <c r="L151" s="165">
        <f>IF(OR(L$4=0,Data_wide!$O$147=""),"",IFERROR(ROUND(IF(L$4=1,1+9*(MIN(MAX(Data_wide!$O$147,L$2),L$3)-L$2)/(L$3-L$2),1+9*(L$3-MIN(MAX(Data_wide!$O$147,L$2),L$3))/(L$3-L$2)),1),""))</f>
        <v/>
      </c>
      <c r="M151" s="165">
        <f>IF(OR(M$4=0,Data_wide!$P$147=""),"",IFERROR(ROUND(IF(M$4=1,1+9*(MIN(MAX(Data_wide!$P$147,M$2),M$3)-M$2)/(M$3-M$2),1+9*(M$3-MIN(MAX(Data_wide!$P$147,M$2),M$3))/(M$3-M$2)),1),""))</f>
        <v/>
      </c>
      <c r="N151" s="165">
        <f>IF(OR(N$4=0,Data_wide!$Q$147=""),"",IFERROR(ROUND(IF(N$4=1,1+9*(MIN(MAX(Data_wide!$Q$147,N$2),N$3)-N$2)/(N$3-N$2),1+9*(N$3-MIN(MAX(Data_wide!$Q$147,N$2),N$3))/(N$3-N$2)),1),""))</f>
        <v/>
      </c>
      <c r="O151" s="165">
        <f>IF(OR(O$4=0,Data_wide!$R$147=""),"",IFERROR(ROUND(IF(O$4=1,1+9*(MIN(MAX(Data_wide!$R$147,O$2),O$3)-O$2)/(O$3-O$2),1+9*(O$3-MIN(MAX(Data_wide!$R$147,O$2),O$3))/(O$3-O$2)),1),""))</f>
        <v/>
      </c>
      <c r="P151" s="165">
        <f>IF(OR(P$4=0,Data_wide!$S$147=""),"",IFERROR(ROUND(IF(P$4=1,1+9*(MIN(MAX(Data_wide!$S$147,P$2),P$3)-P$2)/(P$3-P$2),1+9*(P$3-MIN(MAX(Data_wide!$S$147,P$2),P$3))/(P$3-P$2)),1),""))</f>
        <v/>
      </c>
      <c r="Q151" s="165">
        <f>IF(OR(Q$4=0,Data_wide!$T$147=""),"",IFERROR(ROUND(IF(Q$4=1,1+9*(MIN(MAX(Data_wide!$T$147,Q$2),Q$3)-Q$2)/(Q$3-Q$2),1+9*(Q$3-MIN(MAX(Data_wide!$T$147,Q$2),Q$3))/(Q$3-Q$2)),1),""))</f>
        <v/>
      </c>
      <c r="R151" s="165">
        <f>IF(OR(R$4=0,Data_wide!$U$147=""),"",IFERROR(ROUND(IF(R$4=1,1+9*(MIN(MAX(Data_wide!$U$147,R$2),R$3)-R$2)/(R$3-R$2),1+9*(R$3-MIN(MAX(Data_wide!$U$147,R$2),R$3))/(R$3-R$2)),1),""))</f>
        <v/>
      </c>
      <c r="S151" s="165">
        <f>IF(OR(S$4=0,Data_wide!$V$147=""),"",IFERROR(ROUND(IF(S$4=1,1+9*(MIN(MAX(Data_wide!$V$147,S$2),S$3)-S$2)/(S$3-S$2),1+9*(S$3-MIN(MAX(Data_wide!$V$147,S$2),S$3))/(S$3-S$2)),1),""))</f>
        <v/>
      </c>
      <c r="T151" s="165">
        <f>IF(OR(T$4=0,Data_wide!$W$147=""),"",IFERROR(ROUND(IF(T$4=1,1+9*(MIN(MAX(Data_wide!$W$147,T$2),T$3)-T$2)/(T$3-T$2),1+9*(T$3-MIN(MAX(Data_wide!$W$147,T$2),T$3))/(T$3-T$2)),1),""))</f>
        <v/>
      </c>
      <c r="U151" s="165">
        <f>IF(OR(U$4=0,Data_wide!$X$147=""),"",IFERROR(ROUND(IF(U$4=1,1+9*(MIN(MAX(Data_wide!$X$147,U$2),U$3)-U$2)/(U$3-U$2),1+9*(U$3-MIN(MAX(Data_wide!$X$147,U$2),U$3))/(U$3-U$2)),1),""))</f>
        <v/>
      </c>
      <c r="V151" s="165">
        <f>IF(OR(V$4=0,Data_wide!$Y$147=""),"",IFERROR(ROUND(IF(V$4=1,1+9*(MIN(MAX(Data_wide!$Y$147,V$2),V$3)-V$2)/(V$3-V$2),1+9*(V$3-MIN(MAX(Data_wide!$Y$147,V$2),V$3))/(V$3-V$2)),1),""))</f>
        <v/>
      </c>
      <c r="W151" s="165">
        <f>IF(OR(W$4=0,Data_wide!$Z$147=""),"",IFERROR(ROUND(IF(W$4=1,1+9*(MIN(MAX(Data_wide!$Z$147,W$2),W$3)-W$2)/(W$3-W$2),1+9*(W$3-MIN(MAX(Data_wide!$Z$147,W$2),W$3))/(W$3-W$2)),1),""))</f>
        <v/>
      </c>
      <c r="X151" s="165">
        <f>IF(OR(X$4=0,Data_wide!$AA$147=""),"",IFERROR(ROUND(IF(X$4=1,1+9*(MIN(MAX(Data_wide!$AA$147,X$2),X$3)-X$2)/(X$3-X$2),1+9*(X$3-MIN(MAX(Data_wide!$AA$147,X$2),X$3))/(X$3-X$2)),1),""))</f>
        <v/>
      </c>
      <c r="Y151" s="165">
        <f>IF(OR(Y$4=0,Data_wide!$AB$147=""),"",IFERROR(ROUND(IF(Y$4=1,1+9*(MIN(MAX(Data_wide!$AB$147,Y$2),Y$3)-Y$2)/(Y$3-Y$2),1+9*(Y$3-MIN(MAX(Data_wide!$AB$147,Y$2),Y$3))/(Y$3-Y$2)),1),""))</f>
        <v/>
      </c>
      <c r="Z151" s="165">
        <f>IF(OR(Z$4=0,Data_wide!$AC$147=""),"",IFERROR(ROUND(IF(Z$4=1,1+9*(MIN(MAX(Data_wide!$AC$147,Z$2),Z$3)-Z$2)/(Z$3-Z$2),1+9*(Z$3-MIN(MAX(Data_wide!$AC$147,Z$2),Z$3))/(Z$3-Z$2)),1),""))</f>
        <v/>
      </c>
      <c r="AA151" s="165">
        <f>IF(OR(AA$4=0,Data_wide!$AD$147=""),"",IFERROR(ROUND(IF(AA$4=1,1+9*(MIN(MAX(Data_wide!$AD$147,AA$2),AA$3)-AA$2)/(AA$3-AA$2),1+9*(AA$3-MIN(MAX(Data_wide!$AD$147,AA$2),AA$3))/(AA$3-AA$2)),1),""))</f>
        <v/>
      </c>
      <c r="AB151" s="165">
        <f>IF(OR(AB$4=0,Data_wide!$AE$147=""),"",IFERROR(ROUND(IF(AB$4=1,1+9*(MIN(MAX(Data_wide!$AE$147,AB$2),AB$3)-AB$2)/(AB$3-AB$2),1+9*(AB$3-MIN(MAX(Data_wide!$AE$147,AB$2),AB$3))/(AB$3-AB$2)),1),""))</f>
        <v/>
      </c>
      <c r="AC151" s="165">
        <f>IF(OR(AC$4=0,Data_wide!$AF$147=""),"",IFERROR(ROUND(IF(AC$4=1,1+9*(MIN(MAX(Data_wide!$AF$147,AC$2),AC$3)-AC$2)/(AC$3-AC$2),1+9*(AC$3-MIN(MAX(Data_wide!$AF$147,AC$2),AC$3))/(AC$3-AC$2)),1),""))</f>
        <v/>
      </c>
      <c r="AD151" s="165">
        <f>IF(OR(AD$4=0,Data_wide!$AG$147=""),"",IFERROR(ROUND(IF(AD$4=1,1+9*(MIN(MAX(Data_wide!$AG$147,AD$2),AD$3)-AD$2)/(AD$3-AD$2),1+9*(AD$3-MIN(MAX(Data_wide!$AG$147,AD$2),AD$3))/(AD$3-AD$2)),1),""))</f>
        <v/>
      </c>
      <c r="AE151" s="165">
        <f>IF(OR(AE$4=0,Data_wide!$AH$147=""),"",IFERROR(ROUND(IF(AE$4=1,1+9*(MIN(MAX(Data_wide!$AH$147,AE$2),AE$3)-AE$2)/(AE$3-AE$2),1+9*(AE$3-MIN(MAX(Data_wide!$AH$147,AE$2),AE$3))/(AE$3-AE$2)),1),""))</f>
        <v/>
      </c>
      <c r="AF151" s="165">
        <f>IF(OR(AF$4=0,Data_wide!$AI$147=""),"",IFERROR(ROUND(IF(AF$4=1,1+9*(MIN(MAX(Data_wide!$AI$147,AF$2),AF$3)-AF$2)/(AF$3-AF$2),1+9*(AF$3-MIN(MAX(Data_wide!$AI$147,AF$2),AF$3))/(AF$3-AF$2)),1),""))</f>
        <v/>
      </c>
      <c r="AG151" s="165">
        <f>IF(OR(AG$4=0,Data_wide!$AJ$147=""),"",IFERROR(ROUND(IF(AG$4=1,1+9*(MIN(MAX(Data_wide!$AJ$147,AG$2),AG$3)-AG$2)/(AG$3-AG$2),1+9*(AG$3-MIN(MAX(Data_wide!$AJ$147,AG$2),AG$3))/(AG$3-AG$2)),1),""))</f>
        <v/>
      </c>
      <c r="AH151" s="165">
        <f>IF(OR(AH$4=0,Data_wide!$AK$147=""),"",IFERROR(ROUND(IF(AH$4=1,1+9*(MIN(MAX(Data_wide!$AK$147,AH$2),AH$3)-AH$2)/(AH$3-AH$2),1+9*(AH$3-MIN(MAX(Data_wide!$AK$147,AH$2),AH$3))/(AH$3-AH$2)),1),""))</f>
        <v/>
      </c>
      <c r="AI151" s="165">
        <f>IF(OR(AI$4=0,Data_wide!$AL$147=""),"",IFERROR(ROUND(IF(AI$4=1,1+9*(MIN(MAX(Data_wide!$AL$147,AI$2),AI$3)-AI$2)/(AI$3-AI$2),1+9*(AI$3-MIN(MAX(Data_wide!$AL$147,AI$2),AI$3))/(AI$3-AI$2)),1),""))</f>
        <v/>
      </c>
      <c r="AJ151" s="165">
        <f>IF(OR(AJ$4=0,Data_wide!$AM$147=""),"",IFERROR(ROUND(IF(AJ$4=1,1+9*(MIN(MAX(Data_wide!$AM$147,AJ$2),AJ$3)-AJ$2)/(AJ$3-AJ$2),1+9*(AJ$3-MIN(MAX(Data_wide!$AM$147,AJ$2),AJ$3))/(AJ$3-AJ$2)),1),""))</f>
        <v/>
      </c>
      <c r="AK151" s="165">
        <f>IF(OR(AK$4=0,Data_wide!$AN$147=""),"",IFERROR(ROUND(IF(AK$4=1,1+9*(MIN(MAX(Data_wide!$AN$147,AK$2),AK$3)-AK$2)/(AK$3-AK$2),1+9*(AK$3-MIN(MAX(Data_wide!$AN$147,AK$2),AK$3))/(AK$3-AK$2)),1),""))</f>
        <v/>
      </c>
      <c r="AL151" s="165">
        <f>IF(OR(AL$4=0,Data_wide!$AO$147=""),"",IFERROR(ROUND(IF(AL$4=1,1+9*(MIN(MAX(Data_wide!$AO$147,AL$2),AL$3)-AL$2)/(AL$3-AL$2),1+9*(AL$3-MIN(MAX(Data_wide!$AO$147,AL$2),AL$3))/(AL$3-AL$2)),1),""))</f>
        <v/>
      </c>
      <c r="AM151" s="165">
        <f>IF(OR(AM$4=0,Data_wide!$AP$147=""),"",IFERROR(ROUND(IF(AM$4=1,1+9*(MIN(MAX(Data_wide!$AP$147,AM$2),AM$3)-AM$2)/(AM$3-AM$2),1+9*(AM$3-MIN(MAX(Data_wide!$AP$147,AM$2),AM$3))/(AM$3-AM$2)),1),""))</f>
        <v/>
      </c>
      <c r="AN151" s="165">
        <f>IF(OR(AN$4=0,Data_wide!$AQ$147=""),"",IFERROR(ROUND(IF(AN$4=1,1+9*(MIN(MAX(Data_wide!$AQ$147,AN$2),AN$3)-AN$2)/(AN$3-AN$2),1+9*(AN$3-MIN(MAX(Data_wide!$AQ$147,AN$2),AN$3))/(AN$3-AN$2)),1),""))</f>
        <v/>
      </c>
      <c r="AO151" s="165">
        <f>IF(OR(AO$4=0,Data_wide!$AR$147=""),"",IFERROR(ROUND(IF(AO$4=1,1+9*(MIN(MAX(Data_wide!$AR$147,AO$2),AO$3)-AO$2)/(AO$3-AO$2),1+9*(AO$3-MIN(MAX(Data_wide!$AR$147,AO$2),AO$3))/(AO$3-AO$2)),1),""))</f>
        <v/>
      </c>
      <c r="AP151" s="165">
        <f>IF(OR(AP$4=0,Data_wide!$AS$147=""),"",IFERROR(ROUND(IF(AP$4=1,1+9*(MIN(MAX(Data_wide!$AS$147,AP$2),AP$3)-AP$2)/(AP$3-AP$2),1+9*(AP$3-MIN(MAX(Data_wide!$AS$147,AP$2),AP$3))/(AP$3-AP$2)),1),""))</f>
        <v/>
      </c>
      <c r="AQ151" s="165">
        <f>IF(OR(AQ$4=0,Data_wide!$AT$147=""),"",IFERROR(ROUND(IF(AQ$4=1,1+9*(MIN(MAX(Data_wide!$AT$147,AQ$2),AQ$3)-AQ$2)/(AQ$3-AQ$2),1+9*(AQ$3-MIN(MAX(Data_wide!$AT$147,AQ$2),AQ$3))/(AQ$3-AQ$2)),1),""))</f>
        <v/>
      </c>
      <c r="AR151" s="165">
        <f>IF(OR(AR$4=0,Data_wide!$AU$147=""),"",IFERROR(ROUND(IF(AR$4=1,1+9*(MIN(MAX(Data_wide!$AU$147,AR$2),AR$3)-AR$2)/(AR$3-AR$2),1+9*(AR$3-MIN(MAX(Data_wide!$AU$147,AR$2),AR$3))/(AR$3-AR$2)),1),""))</f>
        <v/>
      </c>
      <c r="AS151" s="165">
        <f>IF(OR(AS$4=0,Data_wide!$AV$147=""),"",IFERROR(ROUND(IF(AS$4=1,1+9*(MIN(MAX(Data_wide!$AV$147,AS$2),AS$3)-AS$2)/(AS$3-AS$2),1+9*(AS$3-MIN(MAX(Data_wide!$AV$147,AS$2),AS$3))/(AS$3-AS$2)),1),""))</f>
        <v/>
      </c>
      <c r="AT151" s="165">
        <f>IF(OR(AT$4=0,Data_wide!$AW$147=""),"",IFERROR(ROUND(IF(AT$4=1,1+9*(MIN(MAX(Data_wide!$AW$147,AT$2),AT$3)-AT$2)/(AT$3-AT$2),1+9*(AT$3-MIN(MAX(Data_wide!$AW$147,AT$2),AT$3))/(AT$3-AT$2)),1),""))</f>
        <v/>
      </c>
      <c r="AU151" s="165">
        <f>IF(OR(AU$4=0,Data_wide!$AX$147=""),"",IFERROR(ROUND(IF(AU$4=1,1+9*(MIN(MAX(Data_wide!$AX$147,AU$2),AU$3)-AU$2)/(AU$3-AU$2),1+9*(AU$3-MIN(MAX(Data_wide!$AX$147,AU$2),AU$3))/(AU$3-AU$2)),1),""))</f>
        <v/>
      </c>
      <c r="AV151" s="165">
        <f>IF(OR(AV$4=0,Data_wide!$AY$147=""),"",IFERROR(ROUND(IF(AV$4=1,1+9*(MIN(MAX(Data_wide!$AY$147,AV$2),AV$3)-AV$2)/(AV$3-AV$2),1+9*(AV$3-MIN(MAX(Data_wide!$AY$147,AV$2),AV$3))/(AV$3-AV$2)),1),""))</f>
        <v/>
      </c>
      <c r="AW151" s="165">
        <f>IF(OR(AW$4=0,Data_wide!$AZ$147=""),"",IFERROR(ROUND(IF(AW$4=1,1+9*(MIN(MAX(Data_wide!$AZ$147,AW$2),AW$3)-AW$2)/(AW$3-AW$2),1+9*(AW$3-MIN(MAX(Data_wide!$AZ$147,AW$2),AW$3))/(AW$3-AW$2)),1),""))</f>
        <v/>
      </c>
      <c r="AX151" s="165">
        <f>IF(OR(AX$4=0,Data_wide!$BA$147=""),"",IFERROR(ROUND(IF(AX$4=1,1+9*(MIN(MAX(Data_wide!$BA$147,AX$2),AX$3)-AX$2)/(AX$3-AX$2),1+9*(AX$3-MIN(MAX(Data_wide!$BA$147,AX$2),AX$3))/(AX$3-AX$2)),1),""))</f>
        <v/>
      </c>
      <c r="AY151" s="165">
        <f>IF(OR(AY$4=0,Data_wide!$BB$147=""),"",IFERROR(ROUND(IF(AY$4=1,1+9*(MIN(MAX(Data_wide!$BB$147,AY$2),AY$3)-AY$2)/(AY$3-AY$2),1+9*(AY$3-MIN(MAX(Data_wide!$BB$147,AY$2),AY$3))/(AY$3-AY$2)),1),""))</f>
        <v/>
      </c>
      <c r="AZ151" s="165">
        <f>IF(OR(AZ$4=0,Data_wide!$BC$147=""),"",IFERROR(ROUND(IF(AZ$4=1,1+9*(MIN(MAX(Data_wide!$BC$147,AZ$2),AZ$3)-AZ$2)/(AZ$3-AZ$2),1+9*(AZ$3-MIN(MAX(Data_wide!$BC$147,AZ$2),AZ$3))/(AZ$3-AZ$2)),1),""))</f>
        <v/>
      </c>
      <c r="BA151" s="165">
        <f>IF(OR(BA$4=0,Data_wide!$BD$147=""),"",IFERROR(ROUND(IF(BA$4=1,1+9*(MIN(MAX(Data_wide!$BD$147,BA$2),BA$3)-BA$2)/(BA$3-BA$2),1+9*(BA$3-MIN(MAX(Data_wide!$BD$147,BA$2),BA$3))/(BA$3-BA$2)),1),""))</f>
        <v/>
      </c>
      <c r="BB151" s="165">
        <f>IF(OR(BB$4=0,Data_wide!$BE$147=""),"",IFERROR(ROUND(IF(BB$4=1,1+9*(MIN(MAX(Data_wide!$BE$147,BB$2),BB$3)-BB$2)/(BB$3-BB$2),1+9*(BB$3-MIN(MAX(Data_wide!$BE$147,BB$2),BB$3))/(BB$3-BB$2)),1),""))</f>
        <v/>
      </c>
      <c r="BC151" s="165">
        <f>IF(OR(BC$4=0,Data_wide!$BF$147=""),"",IFERROR(ROUND(IF(BC$4=1,1+9*(MIN(MAX(Data_wide!$BF$147,BC$2),BC$3)-BC$2)/(BC$3-BC$2),1+9*(BC$3-MIN(MAX(Data_wide!$BF$147,BC$2),BC$3))/(BC$3-BC$2)),1),""))</f>
        <v/>
      </c>
      <c r="BD151" s="165">
        <f>IF(OR(BD$4=0,Data_wide!$BG$147=""),"",IFERROR(ROUND(IF(BD$4=1,1+9*(MIN(MAX(Data_wide!$BG$147,BD$2),BD$3)-BD$2)/(BD$3-BD$2),1+9*(BD$3-MIN(MAX(Data_wide!$BG$147,BD$2),BD$3))/(BD$3-BD$2)),1),""))</f>
        <v/>
      </c>
      <c r="BE151" s="165">
        <f>IF(OR(BE$4=0,Data_wide!$BH$147=""),"",IFERROR(ROUND(IF(BE$4=1,1+9*(MIN(MAX(Data_wide!$BH$147,BE$2),BE$3)-BE$2)/(BE$3-BE$2),1+9*(BE$3-MIN(MAX(Data_wide!$BH$147,BE$2),BE$3))/(BE$3-BE$2)),1),""))</f>
        <v/>
      </c>
      <c r="BF151" s="165">
        <f>IF(OR(BF$4=0,Data_wide!$BI$147=""),"",IFERROR(ROUND(IF(BF$4=1,1+9*(MIN(MAX(Data_wide!$BI$147,BF$2),BF$3)-BF$2)/(BF$3-BF$2),1+9*(BF$3-MIN(MAX(Data_wide!$BI$147,BF$2),BF$3))/(BF$3-BF$2)),1),""))</f>
        <v/>
      </c>
      <c r="BG151" s="165">
        <f>IF(OR(BG$4=0,Data_wide!$BJ$147=""),"",IFERROR(ROUND(IF(BG$4=1,1+9*(MIN(MAX(Data_wide!$BJ$147,BG$2),BG$3)-BG$2)/(BG$3-BG$2),1+9*(BG$3-MIN(MAX(Data_wide!$BJ$147,BG$2),BG$3))/(BG$3-BG$2)),1),""))</f>
        <v/>
      </c>
      <c r="BH151" s="165">
        <f>IF(OR(BH$4=0,Data_wide!$BK$147=""),"",IFERROR(ROUND(IF(BH$4=1,1+9*(MIN(MAX(Data_wide!$BK$147,BH$2),BH$3)-BH$2)/(BH$3-BH$2),1+9*(BH$3-MIN(MAX(Data_wide!$BK$147,BH$2),BH$3))/(BH$3-BH$2)),1),""))</f>
        <v/>
      </c>
      <c r="BI151" s="165">
        <f>IF(OR(BI$4=0,Data_wide!$BL$147=""),"",IFERROR(ROUND(IF(BI$4=1,1+9*(MIN(MAX(Data_wide!$BL$147,BI$2),BI$3)-BI$2)/(BI$3-BI$2),1+9*(BI$3-MIN(MAX(Data_wide!$BL$147,BI$2),BI$3))/(BI$3-BI$2)),1),""))</f>
        <v/>
      </c>
      <c r="BJ151" s="165">
        <f>IF(OR(BJ$4=0,Data_wide!$BM$147=""),"",IFERROR(ROUND(IF(BJ$4=1,1+9*(MIN(MAX(Data_wide!$BM$147,BJ$2),BJ$3)-BJ$2)/(BJ$3-BJ$2),1+9*(BJ$3-MIN(MAX(Data_wide!$BM$147,BJ$2),BJ$3))/(BJ$3-BJ$2)),1),""))</f>
        <v/>
      </c>
      <c r="BK151" s="165">
        <f>IF(OR(BK$4=0,Data_wide!$BN$147=""),"",IFERROR(ROUND(IF(BK$4=1,1+9*(MIN(MAX(Data_wide!$BN$147,BK$2),BK$3)-BK$2)/(BK$3-BK$2),1+9*(BK$3-MIN(MAX(Data_wide!$BN$147,BK$2),BK$3))/(BK$3-BK$2)),1),""))</f>
        <v/>
      </c>
      <c r="BL151" s="165">
        <f>IF(OR(BL$4=0,Data_wide!$BO$147=""),"",IFERROR(ROUND(IF(BL$4=1,1+9*(MIN(MAX(Data_wide!$BO$147,BL$2),BL$3)-BL$2)/(BL$3-BL$2),1+9*(BL$3-MIN(MAX(Data_wide!$BO$147,BL$2),BL$3))/(BL$3-BL$2)),1),""))</f>
        <v/>
      </c>
      <c r="BM151" s="165">
        <f>IF(OR(BM$4=0,Data_wide!$BP$147=""),"",IFERROR(ROUND(IF(BM$4=1,1+9*(MIN(MAX(Data_wide!$BP$147,BM$2),BM$3)-BM$2)/(BM$3-BM$2),1+9*(BM$3-MIN(MAX(Data_wide!$BP$147,BM$2),BM$3))/(BM$3-BM$2)),1),""))</f>
        <v/>
      </c>
      <c r="BN151" s="165">
        <f>IF(OR(BN$4=0,Data_wide!$BQ$147=""),"",IFERROR(ROUND(IF(BN$4=1,1+9*(MIN(MAX(Data_wide!$BQ$147,BN$2),BN$3)-BN$2)/(BN$3-BN$2),1+9*(BN$3-MIN(MAX(Data_wide!$BQ$147,BN$2),BN$3))/(BN$3-BN$2)),1),""))</f>
        <v/>
      </c>
      <c r="BO151" s="165">
        <f>IF(OR(BO$4=0,Data_wide!$BR$147=""),"",IFERROR(ROUND(IF(BO$4=1,1+9*(MIN(MAX(Data_wide!$BR$147,BO$2),BO$3)-BO$2)/(BO$3-BO$2),1+9*(BO$3-MIN(MAX(Data_wide!$BR$147,BO$2),BO$3))/(BO$3-BO$2)),1),""))</f>
        <v/>
      </c>
      <c r="BP151" s="165">
        <f>IF(OR(BP$4=0,Data_wide!$BS$147=""),"",IFERROR(ROUND(IF(BP$4=1,1+9*(MIN(MAX(Data_wide!$BS$147,BP$2),BP$3)-BP$2)/(BP$3-BP$2),1+9*(BP$3-MIN(MAX(Data_wide!$BS$147,BP$2),BP$3))/(BP$3-BP$2)),1),""))</f>
        <v/>
      </c>
      <c r="BQ151" s="165">
        <f>IF(OR(BQ$4=0,Data_wide!$BT$147=""),"",IFERROR(ROUND(IF(BQ$4=1,1+9*(MIN(MAX(Data_wide!$BT$147,BQ$2),BQ$3)-BQ$2)/(BQ$3-BQ$2),1+9*(BQ$3-MIN(MAX(Data_wide!$BT$147,BQ$2),BQ$3))/(BQ$3-BQ$2)),1),""))</f>
        <v/>
      </c>
      <c r="BR151" s="165">
        <f>IF(OR(BR$4=0,Data_wide!$BU$147=""),"",IFERROR(ROUND(IF(BR$4=1,1+9*(MIN(MAX(Data_wide!$BU$147,BR$2),BR$3)-BR$2)/(BR$3-BR$2),1+9*(BR$3-MIN(MAX(Data_wide!$BU$147,BR$2),BR$3))/(BR$3-BR$2)),1),""))</f>
        <v/>
      </c>
      <c r="BS151" s="165">
        <f>IF(OR(BS$4=0,Data_wide!$BV$147=""),"",IFERROR(ROUND(IF(BS$4=1,1+9*(MIN(MAX(Data_wide!$BV$147,BS$2),BS$3)-BS$2)/(BS$3-BS$2),1+9*(BS$3-MIN(MAX(Data_wide!$BV$147,BS$2),BS$3))/(BS$3-BS$2)),1),""))</f>
        <v/>
      </c>
      <c r="BT151" s="165">
        <f>IF(OR(BT$4=0,Data_wide!$BW$147=""),"",IFERROR(ROUND(IF(BT$4=1,1+9*(MIN(MAX(Data_wide!$BW$147,BT$2),BT$3)-BT$2)/(BT$3-BT$2),1+9*(BT$3-MIN(MAX(Data_wide!$BW$147,BT$2),BT$3))/(BT$3-BT$2)),1),""))</f>
        <v/>
      </c>
      <c r="BU151" s="165">
        <f>IF(OR(BU$4=0,Data_wide!$BX$147=""),"",IFERROR(ROUND(IF(BU$4=1,1+9*(MIN(MAX(Data_wide!$BX$147,BU$2),BU$3)-BU$2)/(BU$3-BU$2),1+9*(BU$3-MIN(MAX(Data_wide!$BX$147,BU$2),BU$3))/(BU$3-BU$2)),1),""))</f>
        <v/>
      </c>
      <c r="BV151" s="165">
        <f>IF(OR(BV$4=0,Data_wide!$BY$147=""),"",IFERROR(ROUND(IF(BV$4=1,1+9*(MIN(MAX(Data_wide!$BY$147,BV$2),BV$3)-BV$2)/(BV$3-BV$2),1+9*(BV$3-MIN(MAX(Data_wide!$BY$147,BV$2),BV$3))/(BV$3-BV$2)),1),""))</f>
        <v/>
      </c>
      <c r="BW151" s="165">
        <f>IF(OR(BW$4=0,Data_wide!$BZ$147=""),"",IFERROR(ROUND(IF(BW$4=1,1+9*(MIN(MAX(Data_wide!$BZ$147,BW$2),BW$3)-BW$2)/(BW$3-BW$2),1+9*(BW$3-MIN(MAX(Data_wide!$BZ$147,BW$2),BW$3))/(BW$3-BW$2)),1),""))</f>
        <v/>
      </c>
      <c r="BX151" s="165">
        <f>IF(OR(BX$4=0,Data_wide!$CA$147=""),"",IFERROR(ROUND(IF(BX$4=1,1+9*(MIN(MAX(Data_wide!$CA$147,BX$2),BX$3)-BX$2)/(BX$3-BX$2),1+9*(BX$3-MIN(MAX(Data_wide!$CA$147,BX$2),BX$3))/(BX$3-BX$2)),1),""))</f>
        <v/>
      </c>
      <c r="BY151" s="165">
        <f>IF(OR(BY$4=0,Data_wide!$CB$147=""),"",IFERROR(ROUND(IF(BY$4=1,1+9*(MIN(MAX(Data_wide!$CB$147,BY$2),BY$3)-BY$2)/(BY$3-BY$2),1+9*(BY$3-MIN(MAX(Data_wide!$CB$147,BY$2),BY$3))/(BY$3-BY$2)),1),""))</f>
        <v/>
      </c>
      <c r="BZ151" s="165">
        <f>IF(OR(BZ$4=0,Data_wide!$CC$147=""),"",IFERROR(ROUND(IF(BZ$4=1,1+9*(MIN(MAX(Data_wide!$CC$147,BZ$2),BZ$3)-BZ$2)/(BZ$3-BZ$2),1+9*(BZ$3-MIN(MAX(Data_wide!$CC$147,BZ$2),BZ$3))/(BZ$3-BZ$2)),1),""))</f>
        <v/>
      </c>
      <c r="CA151" s="165">
        <f>IF(OR(CA$4=0,Data_wide!$CD$147=""),"",IFERROR(ROUND(IF(CA$4=1,1+9*(MIN(MAX(Data_wide!$CD$147,CA$2),CA$3)-CA$2)/(CA$3-CA$2),1+9*(CA$3-MIN(MAX(Data_wide!$CD$147,CA$2),CA$3))/(CA$3-CA$2)),1),""))</f>
        <v/>
      </c>
      <c r="CB151" s="165">
        <f>IF(OR(CB$4=0,Data_wide!$CE$147=""),"",IFERROR(ROUND(IF(CB$4=1,1+9*(MIN(MAX(Data_wide!$CE$147,CB$2),CB$3)-CB$2)/(CB$3-CB$2),1+9*(CB$3-MIN(MAX(Data_wide!$CE$147,CB$2),CB$3))/(CB$3-CB$2)),1),""))</f>
        <v/>
      </c>
      <c r="CC151" s="165">
        <f>IF(OR(CC$4=0,Data_wide!$CF$147=""),"",IFERROR(ROUND(IF(CC$4=1,1+9*(MIN(MAX(Data_wide!$CF$147,CC$2),CC$3)-CC$2)/(CC$3-CC$2),1+9*(CC$3-MIN(MAX(Data_wide!$CF$147,CC$2),CC$3))/(CC$3-CC$2)),1),""))</f>
        <v/>
      </c>
      <c r="CD151" s="165">
        <f>IF(OR(CD$4=0,Data_wide!$CG$147=""),"",IFERROR(ROUND(IF(CD$4=1,1+9*(MIN(MAX(Data_wide!$CG$147,CD$2),CD$3)-CD$2)/(CD$3-CD$2),1+9*(CD$3-MIN(MAX(Data_wide!$CG$147,CD$2),CD$3))/(CD$3-CD$2)),1),""))</f>
        <v/>
      </c>
      <c r="CE151" s="165">
        <f>IF(OR(CE$4=0,Data_wide!$CH$147=""),"",IFERROR(ROUND(IF(CE$4=1,1+9*(MIN(MAX(Data_wide!$CH$147,CE$2),CE$3)-CE$2)/(CE$3-CE$2),1+9*(CE$3-MIN(MAX(Data_wide!$CH$147,CE$2),CE$3))/(CE$3-CE$2)),1),""))</f>
        <v/>
      </c>
      <c r="CF151" s="165">
        <f>IF(OR(CF$4=0,Data_wide!$CI$147=""),"",IFERROR(ROUND(IF(CF$4=1,1+9*(MIN(MAX(Data_wide!$CI$147,CF$2),CF$3)-CF$2)/(CF$3-CF$2),1+9*(CF$3-MIN(MAX(Data_wide!$CI$147,CF$2),CF$3))/(CF$3-CF$2)),1),""))</f>
        <v/>
      </c>
      <c r="CG151" s="165">
        <f>IF(OR(CG$4=0,Data_wide!$CJ$147=""),"",IFERROR(ROUND(IF(CG$4=1,1+9*(MIN(MAX(Data_wide!$CJ$147,CG$2),CG$3)-CG$2)/(CG$3-CG$2),1+9*(CG$3-MIN(MAX(Data_wide!$CJ$147,CG$2),CG$3))/(CG$3-CG$2)),1),""))</f>
        <v/>
      </c>
      <c r="CH151" s="165">
        <f>IF(OR(CH$4=0,Data_wide!$CK$147=""),"",IFERROR(ROUND(IF(CH$4=1,1+9*(MIN(MAX(Data_wide!$CK$147,CH$2),CH$3)-CH$2)/(CH$3-CH$2),1+9*(CH$3-MIN(MAX(Data_wide!$CK$147,CH$2),CH$3))/(CH$3-CH$2)),1),""))</f>
        <v/>
      </c>
      <c r="CI151" s="165">
        <f>IF(OR(CI$4=0,Data_wide!$CL$147=""),"",IFERROR(ROUND(IF(CI$4=1,1+9*(MIN(MAX(Data_wide!$CL$147,CI$2),CI$3)-CI$2)/(CI$3-CI$2),1+9*(CI$3-MIN(MAX(Data_wide!$CL$147,CI$2),CI$3))/(CI$3-CI$2)),1),""))</f>
        <v/>
      </c>
      <c r="CJ151" s="165">
        <f>IF(OR(CJ$4=0,Data_wide!$CM$147=""),"",IFERROR(ROUND(IF(CJ$4=1,1+9*(MIN(MAX(Data_wide!$CM$147,CJ$2),CJ$3)-CJ$2)/(CJ$3-CJ$2),1+9*(CJ$3-MIN(MAX(Data_wide!$CM$147,CJ$2),CJ$3))/(CJ$3-CJ$2)),1),""))</f>
        <v/>
      </c>
      <c r="CK151" s="165">
        <f>IF(OR(CK$4=0,Data_wide!$CN$147=""),"",IFERROR(ROUND(IF(CK$4=1,1+9*(MIN(MAX(Data_wide!$CN$147,CK$2),CK$3)-CK$2)/(CK$3-CK$2),1+9*(CK$3-MIN(MAX(Data_wide!$CN$147,CK$2),CK$3))/(CK$3-CK$2)),1),""))</f>
        <v/>
      </c>
      <c r="CL151" s="165">
        <f>IF(OR(CL$4=0,Data_wide!$CO$147=""),"",IFERROR(ROUND(IF(CL$4=1,1+9*(MIN(MAX(Data_wide!$CO$147,CL$2),CL$3)-CL$2)/(CL$3-CL$2),1+9*(CL$3-MIN(MAX(Data_wide!$CO$147,CL$2),CL$3))/(CL$3-CL$2)),1),""))</f>
        <v/>
      </c>
      <c r="CM151" s="165">
        <f>IF(OR(CM$4=0,Data_wide!$CP$147=""),"",IFERROR(ROUND(IF(CM$4=1,1+9*(MIN(MAX(Data_wide!$CP$147,CM$2),CM$3)-CM$2)/(CM$3-CM$2),1+9*(CM$3-MIN(MAX(Data_wide!$CP$147,CM$2),CM$3))/(CM$3-CM$2)),1),""))</f>
        <v/>
      </c>
      <c r="CN151" s="165">
        <f>IF(OR(CN$4=0,Data_wide!$CQ$147=""),"",IFERROR(ROUND(IF(CN$4=1,1+9*(MIN(MAX(Data_wide!$CQ$147,CN$2),CN$3)-CN$2)/(CN$3-CN$2),1+9*(CN$3-MIN(MAX(Data_wide!$CQ$147,CN$2),CN$3))/(CN$3-CN$2)),1),""))</f>
        <v/>
      </c>
      <c r="CO151" s="165">
        <f>IF(OR(CO$4=0,Data_wide!$CR$147=""),"",IFERROR(ROUND(IF(CO$4=1,1+9*(MIN(MAX(Data_wide!$CR$147,CO$2),CO$3)-CO$2)/(CO$3-CO$2),1+9*(CO$3-MIN(MAX(Data_wide!$CR$147,CO$2),CO$3))/(CO$3-CO$2)),1),""))</f>
        <v/>
      </c>
    </row>
    <row r="152" ht="14" customHeight="1">
      <c r="A152" s="161" t="inlineStr">
        <is>
          <t>MNP</t>
        </is>
      </c>
      <c r="B152" s="161" t="inlineStr">
        <is>
          <t>Northern Mariana Islands</t>
        </is>
      </c>
      <c r="C152" s="165">
        <f>IF(OR(C$4=0,Data_wide!$F$148=""),"",IFERROR(ROUND(IF(C$4=1,1+9*(MIN(MAX(Data_wide!$F$148,C$2),C$3)-C$2)/(C$3-C$2),1+9*(C$3-MIN(MAX(Data_wide!$F$148,C$2),C$3))/(C$3-C$2)),1),""))</f>
        <v/>
      </c>
      <c r="D152" s="165">
        <f>IF(OR(D$4=0,Data_wide!$G$148=""),"",IFERROR(ROUND(IF(D$4=1,1+9*(MIN(MAX(Data_wide!$G$148,D$2),D$3)-D$2)/(D$3-D$2),1+9*(D$3-MIN(MAX(Data_wide!$G$148,D$2),D$3))/(D$3-D$2)),1),""))</f>
        <v/>
      </c>
      <c r="E152" s="165">
        <f>IF(OR(E$4=0,Data_wide!$H$148=""),"",IFERROR(ROUND(IF(E$4=1,1+9*(MIN(MAX(Data_wide!$H$148,E$2),E$3)-E$2)/(E$3-E$2),1+9*(E$3-MIN(MAX(Data_wide!$H$148,E$2),E$3))/(E$3-E$2)),1),""))</f>
        <v/>
      </c>
      <c r="F152" s="165">
        <f>IF(OR(F$4=0,Data_wide!$I$148=""),"",IFERROR(ROUND(IF(F$4=1,1+9*(MIN(MAX(Data_wide!$I$148,F$2),F$3)-F$2)/(F$3-F$2),1+9*(F$3-MIN(MAX(Data_wide!$I$148,F$2),F$3))/(F$3-F$2)),1),""))</f>
        <v/>
      </c>
      <c r="G152" s="165">
        <f>IF(OR(G$4=0,Data_wide!$J$148=""),"",IFERROR(ROUND(IF(G$4=1,1+9*(MIN(MAX(Data_wide!$J$148,G$2),G$3)-G$2)/(G$3-G$2),1+9*(G$3-MIN(MAX(Data_wide!$J$148,G$2),G$3))/(G$3-G$2)),1),""))</f>
        <v/>
      </c>
      <c r="H152" s="165">
        <f>IF(OR(H$4=0,Data_wide!$K$148=""),"",IFERROR(ROUND(IF(H$4=1,1+9*(MIN(MAX(Data_wide!$K$148,H$2),H$3)-H$2)/(H$3-H$2),1+9*(H$3-MIN(MAX(Data_wide!$K$148,H$2),H$3))/(H$3-H$2)),1),""))</f>
        <v/>
      </c>
      <c r="I152" s="165">
        <f>IF(OR(I$4=0,Data_wide!$L$148=""),"",IFERROR(ROUND(IF(I$4=1,1+9*(MIN(MAX(Data_wide!$L$148,I$2),I$3)-I$2)/(I$3-I$2),1+9*(I$3-MIN(MAX(Data_wide!$L$148,I$2),I$3))/(I$3-I$2)),1),""))</f>
        <v/>
      </c>
      <c r="J152" s="165">
        <f>IF(OR(J$4=0,Data_wide!$M$148=""),"",IFERROR(ROUND(IF(J$4=1,1+9*(MIN(MAX(Data_wide!$M$148,J$2),J$3)-J$2)/(J$3-J$2),1+9*(J$3-MIN(MAX(Data_wide!$M$148,J$2),J$3))/(J$3-J$2)),1),""))</f>
        <v/>
      </c>
      <c r="K152" s="165">
        <f>IF(OR(K$4=0,Data_wide!$N$148=""),"",IFERROR(ROUND(IF(K$4=1,1+9*(MIN(MAX(Data_wide!$N$148,K$2),K$3)-K$2)/(K$3-K$2),1+9*(K$3-MIN(MAX(Data_wide!$N$148,K$2),K$3))/(K$3-K$2)),1),""))</f>
        <v/>
      </c>
      <c r="L152" s="165">
        <f>IF(OR(L$4=0,Data_wide!$O$148=""),"",IFERROR(ROUND(IF(L$4=1,1+9*(MIN(MAX(Data_wide!$O$148,L$2),L$3)-L$2)/(L$3-L$2),1+9*(L$3-MIN(MAX(Data_wide!$O$148,L$2),L$3))/(L$3-L$2)),1),""))</f>
        <v/>
      </c>
      <c r="M152" s="165">
        <f>IF(OR(M$4=0,Data_wide!$P$148=""),"",IFERROR(ROUND(IF(M$4=1,1+9*(MIN(MAX(Data_wide!$P$148,M$2),M$3)-M$2)/(M$3-M$2),1+9*(M$3-MIN(MAX(Data_wide!$P$148,M$2),M$3))/(M$3-M$2)),1),""))</f>
        <v/>
      </c>
      <c r="N152" s="165">
        <f>IF(OR(N$4=0,Data_wide!$Q$148=""),"",IFERROR(ROUND(IF(N$4=1,1+9*(MIN(MAX(Data_wide!$Q$148,N$2),N$3)-N$2)/(N$3-N$2),1+9*(N$3-MIN(MAX(Data_wide!$Q$148,N$2),N$3))/(N$3-N$2)),1),""))</f>
        <v/>
      </c>
      <c r="O152" s="165">
        <f>IF(OR(O$4=0,Data_wide!$R$148=""),"",IFERROR(ROUND(IF(O$4=1,1+9*(MIN(MAX(Data_wide!$R$148,O$2),O$3)-O$2)/(O$3-O$2),1+9*(O$3-MIN(MAX(Data_wide!$R$148,O$2),O$3))/(O$3-O$2)),1),""))</f>
        <v/>
      </c>
      <c r="P152" s="165">
        <f>IF(OR(P$4=0,Data_wide!$S$148=""),"",IFERROR(ROUND(IF(P$4=1,1+9*(MIN(MAX(Data_wide!$S$148,P$2),P$3)-P$2)/(P$3-P$2),1+9*(P$3-MIN(MAX(Data_wide!$S$148,P$2),P$3))/(P$3-P$2)),1),""))</f>
        <v/>
      </c>
      <c r="Q152" s="165">
        <f>IF(OR(Q$4=0,Data_wide!$T$148=""),"",IFERROR(ROUND(IF(Q$4=1,1+9*(MIN(MAX(Data_wide!$T$148,Q$2),Q$3)-Q$2)/(Q$3-Q$2),1+9*(Q$3-MIN(MAX(Data_wide!$T$148,Q$2),Q$3))/(Q$3-Q$2)),1),""))</f>
        <v/>
      </c>
      <c r="R152" s="165">
        <f>IF(OR(R$4=0,Data_wide!$U$148=""),"",IFERROR(ROUND(IF(R$4=1,1+9*(MIN(MAX(Data_wide!$U$148,R$2),R$3)-R$2)/(R$3-R$2),1+9*(R$3-MIN(MAX(Data_wide!$U$148,R$2),R$3))/(R$3-R$2)),1),""))</f>
        <v/>
      </c>
      <c r="S152" s="165">
        <f>IF(OR(S$4=0,Data_wide!$V$148=""),"",IFERROR(ROUND(IF(S$4=1,1+9*(MIN(MAX(Data_wide!$V$148,S$2),S$3)-S$2)/(S$3-S$2),1+9*(S$3-MIN(MAX(Data_wide!$V$148,S$2),S$3))/(S$3-S$2)),1),""))</f>
        <v/>
      </c>
      <c r="T152" s="165">
        <f>IF(OR(T$4=0,Data_wide!$W$148=""),"",IFERROR(ROUND(IF(T$4=1,1+9*(MIN(MAX(Data_wide!$W$148,T$2),T$3)-T$2)/(T$3-T$2),1+9*(T$3-MIN(MAX(Data_wide!$W$148,T$2),T$3))/(T$3-T$2)),1),""))</f>
        <v/>
      </c>
      <c r="U152" s="165">
        <f>IF(OR(U$4=0,Data_wide!$X$148=""),"",IFERROR(ROUND(IF(U$4=1,1+9*(MIN(MAX(Data_wide!$X$148,U$2),U$3)-U$2)/(U$3-U$2),1+9*(U$3-MIN(MAX(Data_wide!$X$148,U$2),U$3))/(U$3-U$2)),1),""))</f>
        <v/>
      </c>
      <c r="V152" s="165">
        <f>IF(OR(V$4=0,Data_wide!$Y$148=""),"",IFERROR(ROUND(IF(V$4=1,1+9*(MIN(MAX(Data_wide!$Y$148,V$2),V$3)-V$2)/(V$3-V$2),1+9*(V$3-MIN(MAX(Data_wide!$Y$148,V$2),V$3))/(V$3-V$2)),1),""))</f>
        <v/>
      </c>
      <c r="W152" s="165">
        <f>IF(OR(W$4=0,Data_wide!$Z$148=""),"",IFERROR(ROUND(IF(W$4=1,1+9*(MIN(MAX(Data_wide!$Z$148,W$2),W$3)-W$2)/(W$3-W$2),1+9*(W$3-MIN(MAX(Data_wide!$Z$148,W$2),W$3))/(W$3-W$2)),1),""))</f>
        <v/>
      </c>
      <c r="X152" s="165">
        <f>IF(OR(X$4=0,Data_wide!$AA$148=""),"",IFERROR(ROUND(IF(X$4=1,1+9*(MIN(MAX(Data_wide!$AA$148,X$2),X$3)-X$2)/(X$3-X$2),1+9*(X$3-MIN(MAX(Data_wide!$AA$148,X$2),X$3))/(X$3-X$2)),1),""))</f>
        <v/>
      </c>
      <c r="Y152" s="165">
        <f>IF(OR(Y$4=0,Data_wide!$AB$148=""),"",IFERROR(ROUND(IF(Y$4=1,1+9*(MIN(MAX(Data_wide!$AB$148,Y$2),Y$3)-Y$2)/(Y$3-Y$2),1+9*(Y$3-MIN(MAX(Data_wide!$AB$148,Y$2),Y$3))/(Y$3-Y$2)),1),""))</f>
        <v/>
      </c>
      <c r="Z152" s="165">
        <f>IF(OR(Z$4=0,Data_wide!$AC$148=""),"",IFERROR(ROUND(IF(Z$4=1,1+9*(MIN(MAX(Data_wide!$AC$148,Z$2),Z$3)-Z$2)/(Z$3-Z$2),1+9*(Z$3-MIN(MAX(Data_wide!$AC$148,Z$2),Z$3))/(Z$3-Z$2)),1),""))</f>
        <v/>
      </c>
      <c r="AA152" s="165">
        <f>IF(OR(AA$4=0,Data_wide!$AD$148=""),"",IFERROR(ROUND(IF(AA$4=1,1+9*(MIN(MAX(Data_wide!$AD$148,AA$2),AA$3)-AA$2)/(AA$3-AA$2),1+9*(AA$3-MIN(MAX(Data_wide!$AD$148,AA$2),AA$3))/(AA$3-AA$2)),1),""))</f>
        <v/>
      </c>
      <c r="AB152" s="165">
        <f>IF(OR(AB$4=0,Data_wide!$AE$148=""),"",IFERROR(ROUND(IF(AB$4=1,1+9*(MIN(MAX(Data_wide!$AE$148,AB$2),AB$3)-AB$2)/(AB$3-AB$2),1+9*(AB$3-MIN(MAX(Data_wide!$AE$148,AB$2),AB$3))/(AB$3-AB$2)),1),""))</f>
        <v/>
      </c>
      <c r="AC152" s="165">
        <f>IF(OR(AC$4=0,Data_wide!$AF$148=""),"",IFERROR(ROUND(IF(AC$4=1,1+9*(MIN(MAX(Data_wide!$AF$148,AC$2),AC$3)-AC$2)/(AC$3-AC$2),1+9*(AC$3-MIN(MAX(Data_wide!$AF$148,AC$2),AC$3))/(AC$3-AC$2)),1),""))</f>
        <v/>
      </c>
      <c r="AD152" s="165">
        <f>IF(OR(AD$4=0,Data_wide!$AG$148=""),"",IFERROR(ROUND(IF(AD$4=1,1+9*(MIN(MAX(Data_wide!$AG$148,AD$2),AD$3)-AD$2)/(AD$3-AD$2),1+9*(AD$3-MIN(MAX(Data_wide!$AG$148,AD$2),AD$3))/(AD$3-AD$2)),1),""))</f>
        <v/>
      </c>
      <c r="AE152" s="165">
        <f>IF(OR(AE$4=0,Data_wide!$AH$148=""),"",IFERROR(ROUND(IF(AE$4=1,1+9*(MIN(MAX(Data_wide!$AH$148,AE$2),AE$3)-AE$2)/(AE$3-AE$2),1+9*(AE$3-MIN(MAX(Data_wide!$AH$148,AE$2),AE$3))/(AE$3-AE$2)),1),""))</f>
        <v/>
      </c>
      <c r="AF152" s="165">
        <f>IF(OR(AF$4=0,Data_wide!$AI$148=""),"",IFERROR(ROUND(IF(AF$4=1,1+9*(MIN(MAX(Data_wide!$AI$148,AF$2),AF$3)-AF$2)/(AF$3-AF$2),1+9*(AF$3-MIN(MAX(Data_wide!$AI$148,AF$2),AF$3))/(AF$3-AF$2)),1),""))</f>
        <v/>
      </c>
      <c r="AG152" s="165">
        <f>IF(OR(AG$4=0,Data_wide!$AJ$148=""),"",IFERROR(ROUND(IF(AG$4=1,1+9*(MIN(MAX(Data_wide!$AJ$148,AG$2),AG$3)-AG$2)/(AG$3-AG$2),1+9*(AG$3-MIN(MAX(Data_wide!$AJ$148,AG$2),AG$3))/(AG$3-AG$2)),1),""))</f>
        <v/>
      </c>
      <c r="AH152" s="165">
        <f>IF(OR(AH$4=0,Data_wide!$AK$148=""),"",IFERROR(ROUND(IF(AH$4=1,1+9*(MIN(MAX(Data_wide!$AK$148,AH$2),AH$3)-AH$2)/(AH$3-AH$2),1+9*(AH$3-MIN(MAX(Data_wide!$AK$148,AH$2),AH$3))/(AH$3-AH$2)),1),""))</f>
        <v/>
      </c>
      <c r="AI152" s="165">
        <f>IF(OR(AI$4=0,Data_wide!$AL$148=""),"",IFERROR(ROUND(IF(AI$4=1,1+9*(MIN(MAX(Data_wide!$AL$148,AI$2),AI$3)-AI$2)/(AI$3-AI$2),1+9*(AI$3-MIN(MAX(Data_wide!$AL$148,AI$2),AI$3))/(AI$3-AI$2)),1),""))</f>
        <v/>
      </c>
      <c r="AJ152" s="165">
        <f>IF(OR(AJ$4=0,Data_wide!$AM$148=""),"",IFERROR(ROUND(IF(AJ$4=1,1+9*(MIN(MAX(Data_wide!$AM$148,AJ$2),AJ$3)-AJ$2)/(AJ$3-AJ$2),1+9*(AJ$3-MIN(MAX(Data_wide!$AM$148,AJ$2),AJ$3))/(AJ$3-AJ$2)),1),""))</f>
        <v/>
      </c>
      <c r="AK152" s="165">
        <f>IF(OR(AK$4=0,Data_wide!$AN$148=""),"",IFERROR(ROUND(IF(AK$4=1,1+9*(MIN(MAX(Data_wide!$AN$148,AK$2),AK$3)-AK$2)/(AK$3-AK$2),1+9*(AK$3-MIN(MAX(Data_wide!$AN$148,AK$2),AK$3))/(AK$3-AK$2)),1),""))</f>
        <v/>
      </c>
      <c r="AL152" s="165">
        <f>IF(OR(AL$4=0,Data_wide!$AO$148=""),"",IFERROR(ROUND(IF(AL$4=1,1+9*(MIN(MAX(Data_wide!$AO$148,AL$2),AL$3)-AL$2)/(AL$3-AL$2),1+9*(AL$3-MIN(MAX(Data_wide!$AO$148,AL$2),AL$3))/(AL$3-AL$2)),1),""))</f>
        <v/>
      </c>
      <c r="AM152" s="165">
        <f>IF(OR(AM$4=0,Data_wide!$AP$148=""),"",IFERROR(ROUND(IF(AM$4=1,1+9*(MIN(MAX(Data_wide!$AP$148,AM$2),AM$3)-AM$2)/(AM$3-AM$2),1+9*(AM$3-MIN(MAX(Data_wide!$AP$148,AM$2),AM$3))/(AM$3-AM$2)),1),""))</f>
        <v/>
      </c>
      <c r="AN152" s="165">
        <f>IF(OR(AN$4=0,Data_wide!$AQ$148=""),"",IFERROR(ROUND(IF(AN$4=1,1+9*(MIN(MAX(Data_wide!$AQ$148,AN$2),AN$3)-AN$2)/(AN$3-AN$2),1+9*(AN$3-MIN(MAX(Data_wide!$AQ$148,AN$2),AN$3))/(AN$3-AN$2)),1),""))</f>
        <v/>
      </c>
      <c r="AO152" s="165">
        <f>IF(OR(AO$4=0,Data_wide!$AR$148=""),"",IFERROR(ROUND(IF(AO$4=1,1+9*(MIN(MAX(Data_wide!$AR$148,AO$2),AO$3)-AO$2)/(AO$3-AO$2),1+9*(AO$3-MIN(MAX(Data_wide!$AR$148,AO$2),AO$3))/(AO$3-AO$2)),1),""))</f>
        <v/>
      </c>
      <c r="AP152" s="165">
        <f>IF(OR(AP$4=0,Data_wide!$AS$148=""),"",IFERROR(ROUND(IF(AP$4=1,1+9*(MIN(MAX(Data_wide!$AS$148,AP$2),AP$3)-AP$2)/(AP$3-AP$2),1+9*(AP$3-MIN(MAX(Data_wide!$AS$148,AP$2),AP$3))/(AP$3-AP$2)),1),""))</f>
        <v/>
      </c>
      <c r="AQ152" s="165">
        <f>IF(OR(AQ$4=0,Data_wide!$AT$148=""),"",IFERROR(ROUND(IF(AQ$4=1,1+9*(MIN(MAX(Data_wide!$AT$148,AQ$2),AQ$3)-AQ$2)/(AQ$3-AQ$2),1+9*(AQ$3-MIN(MAX(Data_wide!$AT$148,AQ$2),AQ$3))/(AQ$3-AQ$2)),1),""))</f>
        <v/>
      </c>
      <c r="AR152" s="165">
        <f>IF(OR(AR$4=0,Data_wide!$AU$148=""),"",IFERROR(ROUND(IF(AR$4=1,1+9*(MIN(MAX(Data_wide!$AU$148,AR$2),AR$3)-AR$2)/(AR$3-AR$2),1+9*(AR$3-MIN(MAX(Data_wide!$AU$148,AR$2),AR$3))/(AR$3-AR$2)),1),""))</f>
        <v/>
      </c>
      <c r="AS152" s="165">
        <f>IF(OR(AS$4=0,Data_wide!$AV$148=""),"",IFERROR(ROUND(IF(AS$4=1,1+9*(MIN(MAX(Data_wide!$AV$148,AS$2),AS$3)-AS$2)/(AS$3-AS$2),1+9*(AS$3-MIN(MAX(Data_wide!$AV$148,AS$2),AS$3))/(AS$3-AS$2)),1),""))</f>
        <v/>
      </c>
      <c r="AT152" s="165">
        <f>IF(OR(AT$4=0,Data_wide!$AW$148=""),"",IFERROR(ROUND(IF(AT$4=1,1+9*(MIN(MAX(Data_wide!$AW$148,AT$2),AT$3)-AT$2)/(AT$3-AT$2),1+9*(AT$3-MIN(MAX(Data_wide!$AW$148,AT$2),AT$3))/(AT$3-AT$2)),1),""))</f>
        <v/>
      </c>
      <c r="AU152" s="165">
        <f>IF(OR(AU$4=0,Data_wide!$AX$148=""),"",IFERROR(ROUND(IF(AU$4=1,1+9*(MIN(MAX(Data_wide!$AX$148,AU$2),AU$3)-AU$2)/(AU$3-AU$2),1+9*(AU$3-MIN(MAX(Data_wide!$AX$148,AU$2),AU$3))/(AU$3-AU$2)),1),""))</f>
        <v/>
      </c>
      <c r="AV152" s="165">
        <f>IF(OR(AV$4=0,Data_wide!$AY$148=""),"",IFERROR(ROUND(IF(AV$4=1,1+9*(MIN(MAX(Data_wide!$AY$148,AV$2),AV$3)-AV$2)/(AV$3-AV$2),1+9*(AV$3-MIN(MAX(Data_wide!$AY$148,AV$2),AV$3))/(AV$3-AV$2)),1),""))</f>
        <v/>
      </c>
      <c r="AW152" s="165">
        <f>IF(OR(AW$4=0,Data_wide!$AZ$148=""),"",IFERROR(ROUND(IF(AW$4=1,1+9*(MIN(MAX(Data_wide!$AZ$148,AW$2),AW$3)-AW$2)/(AW$3-AW$2),1+9*(AW$3-MIN(MAX(Data_wide!$AZ$148,AW$2),AW$3))/(AW$3-AW$2)),1),""))</f>
        <v/>
      </c>
      <c r="AX152" s="165">
        <f>IF(OR(AX$4=0,Data_wide!$BA$148=""),"",IFERROR(ROUND(IF(AX$4=1,1+9*(MIN(MAX(Data_wide!$BA$148,AX$2),AX$3)-AX$2)/(AX$3-AX$2),1+9*(AX$3-MIN(MAX(Data_wide!$BA$148,AX$2),AX$3))/(AX$3-AX$2)),1),""))</f>
        <v/>
      </c>
      <c r="AY152" s="165">
        <f>IF(OR(AY$4=0,Data_wide!$BB$148=""),"",IFERROR(ROUND(IF(AY$4=1,1+9*(MIN(MAX(Data_wide!$BB$148,AY$2),AY$3)-AY$2)/(AY$3-AY$2),1+9*(AY$3-MIN(MAX(Data_wide!$BB$148,AY$2),AY$3))/(AY$3-AY$2)),1),""))</f>
        <v/>
      </c>
      <c r="AZ152" s="165">
        <f>IF(OR(AZ$4=0,Data_wide!$BC$148=""),"",IFERROR(ROUND(IF(AZ$4=1,1+9*(MIN(MAX(Data_wide!$BC$148,AZ$2),AZ$3)-AZ$2)/(AZ$3-AZ$2),1+9*(AZ$3-MIN(MAX(Data_wide!$BC$148,AZ$2),AZ$3))/(AZ$3-AZ$2)),1),""))</f>
        <v/>
      </c>
      <c r="BA152" s="165">
        <f>IF(OR(BA$4=0,Data_wide!$BD$148=""),"",IFERROR(ROUND(IF(BA$4=1,1+9*(MIN(MAX(Data_wide!$BD$148,BA$2),BA$3)-BA$2)/(BA$3-BA$2),1+9*(BA$3-MIN(MAX(Data_wide!$BD$148,BA$2),BA$3))/(BA$3-BA$2)),1),""))</f>
        <v/>
      </c>
      <c r="BB152" s="165">
        <f>IF(OR(BB$4=0,Data_wide!$BE$148=""),"",IFERROR(ROUND(IF(BB$4=1,1+9*(MIN(MAX(Data_wide!$BE$148,BB$2),BB$3)-BB$2)/(BB$3-BB$2),1+9*(BB$3-MIN(MAX(Data_wide!$BE$148,BB$2),BB$3))/(BB$3-BB$2)),1),""))</f>
        <v/>
      </c>
      <c r="BC152" s="165">
        <f>IF(OR(BC$4=0,Data_wide!$BF$148=""),"",IFERROR(ROUND(IF(BC$4=1,1+9*(MIN(MAX(Data_wide!$BF$148,BC$2),BC$3)-BC$2)/(BC$3-BC$2),1+9*(BC$3-MIN(MAX(Data_wide!$BF$148,BC$2),BC$3))/(BC$3-BC$2)),1),""))</f>
        <v/>
      </c>
      <c r="BD152" s="165">
        <f>IF(OR(BD$4=0,Data_wide!$BG$148=""),"",IFERROR(ROUND(IF(BD$4=1,1+9*(MIN(MAX(Data_wide!$BG$148,BD$2),BD$3)-BD$2)/(BD$3-BD$2),1+9*(BD$3-MIN(MAX(Data_wide!$BG$148,BD$2),BD$3))/(BD$3-BD$2)),1),""))</f>
        <v/>
      </c>
      <c r="BE152" s="165">
        <f>IF(OR(BE$4=0,Data_wide!$BH$148=""),"",IFERROR(ROUND(IF(BE$4=1,1+9*(MIN(MAX(Data_wide!$BH$148,BE$2),BE$3)-BE$2)/(BE$3-BE$2),1+9*(BE$3-MIN(MAX(Data_wide!$BH$148,BE$2),BE$3))/(BE$3-BE$2)),1),""))</f>
        <v/>
      </c>
      <c r="BF152" s="165">
        <f>IF(OR(BF$4=0,Data_wide!$BI$148=""),"",IFERROR(ROUND(IF(BF$4=1,1+9*(MIN(MAX(Data_wide!$BI$148,BF$2),BF$3)-BF$2)/(BF$3-BF$2),1+9*(BF$3-MIN(MAX(Data_wide!$BI$148,BF$2),BF$3))/(BF$3-BF$2)),1),""))</f>
        <v/>
      </c>
      <c r="BG152" s="165">
        <f>IF(OR(BG$4=0,Data_wide!$BJ$148=""),"",IFERROR(ROUND(IF(BG$4=1,1+9*(MIN(MAX(Data_wide!$BJ$148,BG$2),BG$3)-BG$2)/(BG$3-BG$2),1+9*(BG$3-MIN(MAX(Data_wide!$BJ$148,BG$2),BG$3))/(BG$3-BG$2)),1),""))</f>
        <v/>
      </c>
      <c r="BH152" s="165">
        <f>IF(OR(BH$4=0,Data_wide!$BK$148=""),"",IFERROR(ROUND(IF(BH$4=1,1+9*(MIN(MAX(Data_wide!$BK$148,BH$2),BH$3)-BH$2)/(BH$3-BH$2),1+9*(BH$3-MIN(MAX(Data_wide!$BK$148,BH$2),BH$3))/(BH$3-BH$2)),1),""))</f>
        <v/>
      </c>
      <c r="BI152" s="165">
        <f>IF(OR(BI$4=0,Data_wide!$BL$148=""),"",IFERROR(ROUND(IF(BI$4=1,1+9*(MIN(MAX(Data_wide!$BL$148,BI$2),BI$3)-BI$2)/(BI$3-BI$2),1+9*(BI$3-MIN(MAX(Data_wide!$BL$148,BI$2),BI$3))/(BI$3-BI$2)),1),""))</f>
        <v/>
      </c>
      <c r="BJ152" s="165">
        <f>IF(OR(BJ$4=0,Data_wide!$BM$148=""),"",IFERROR(ROUND(IF(BJ$4=1,1+9*(MIN(MAX(Data_wide!$BM$148,BJ$2),BJ$3)-BJ$2)/(BJ$3-BJ$2),1+9*(BJ$3-MIN(MAX(Data_wide!$BM$148,BJ$2),BJ$3))/(BJ$3-BJ$2)),1),""))</f>
        <v/>
      </c>
      <c r="BK152" s="165">
        <f>IF(OR(BK$4=0,Data_wide!$BN$148=""),"",IFERROR(ROUND(IF(BK$4=1,1+9*(MIN(MAX(Data_wide!$BN$148,BK$2),BK$3)-BK$2)/(BK$3-BK$2),1+9*(BK$3-MIN(MAX(Data_wide!$BN$148,BK$2),BK$3))/(BK$3-BK$2)),1),""))</f>
        <v/>
      </c>
      <c r="BL152" s="165">
        <f>IF(OR(BL$4=0,Data_wide!$BO$148=""),"",IFERROR(ROUND(IF(BL$4=1,1+9*(MIN(MAX(Data_wide!$BO$148,BL$2),BL$3)-BL$2)/(BL$3-BL$2),1+9*(BL$3-MIN(MAX(Data_wide!$BO$148,BL$2),BL$3))/(BL$3-BL$2)),1),""))</f>
        <v/>
      </c>
      <c r="BM152" s="165">
        <f>IF(OR(BM$4=0,Data_wide!$BP$148=""),"",IFERROR(ROUND(IF(BM$4=1,1+9*(MIN(MAX(Data_wide!$BP$148,BM$2),BM$3)-BM$2)/(BM$3-BM$2),1+9*(BM$3-MIN(MAX(Data_wide!$BP$148,BM$2),BM$3))/(BM$3-BM$2)),1),""))</f>
        <v/>
      </c>
      <c r="BN152" s="165">
        <f>IF(OR(BN$4=0,Data_wide!$BQ$148=""),"",IFERROR(ROUND(IF(BN$4=1,1+9*(MIN(MAX(Data_wide!$BQ$148,BN$2),BN$3)-BN$2)/(BN$3-BN$2),1+9*(BN$3-MIN(MAX(Data_wide!$BQ$148,BN$2),BN$3))/(BN$3-BN$2)),1),""))</f>
        <v/>
      </c>
      <c r="BO152" s="165">
        <f>IF(OR(BO$4=0,Data_wide!$BR$148=""),"",IFERROR(ROUND(IF(BO$4=1,1+9*(MIN(MAX(Data_wide!$BR$148,BO$2),BO$3)-BO$2)/(BO$3-BO$2),1+9*(BO$3-MIN(MAX(Data_wide!$BR$148,BO$2),BO$3))/(BO$3-BO$2)),1),""))</f>
        <v/>
      </c>
      <c r="BP152" s="165">
        <f>IF(OR(BP$4=0,Data_wide!$BS$148=""),"",IFERROR(ROUND(IF(BP$4=1,1+9*(MIN(MAX(Data_wide!$BS$148,BP$2),BP$3)-BP$2)/(BP$3-BP$2),1+9*(BP$3-MIN(MAX(Data_wide!$BS$148,BP$2),BP$3))/(BP$3-BP$2)),1),""))</f>
        <v/>
      </c>
      <c r="BQ152" s="165">
        <f>IF(OR(BQ$4=0,Data_wide!$BT$148=""),"",IFERROR(ROUND(IF(BQ$4=1,1+9*(MIN(MAX(Data_wide!$BT$148,BQ$2),BQ$3)-BQ$2)/(BQ$3-BQ$2),1+9*(BQ$3-MIN(MAX(Data_wide!$BT$148,BQ$2),BQ$3))/(BQ$3-BQ$2)),1),""))</f>
        <v/>
      </c>
      <c r="BR152" s="165">
        <f>IF(OR(BR$4=0,Data_wide!$BU$148=""),"",IFERROR(ROUND(IF(BR$4=1,1+9*(MIN(MAX(Data_wide!$BU$148,BR$2),BR$3)-BR$2)/(BR$3-BR$2),1+9*(BR$3-MIN(MAX(Data_wide!$BU$148,BR$2),BR$3))/(BR$3-BR$2)),1),""))</f>
        <v/>
      </c>
      <c r="BS152" s="165">
        <f>IF(OR(BS$4=0,Data_wide!$BV$148=""),"",IFERROR(ROUND(IF(BS$4=1,1+9*(MIN(MAX(Data_wide!$BV$148,BS$2),BS$3)-BS$2)/(BS$3-BS$2),1+9*(BS$3-MIN(MAX(Data_wide!$BV$148,BS$2),BS$3))/(BS$3-BS$2)),1),""))</f>
        <v/>
      </c>
      <c r="BT152" s="165">
        <f>IF(OR(BT$4=0,Data_wide!$BW$148=""),"",IFERROR(ROUND(IF(BT$4=1,1+9*(MIN(MAX(Data_wide!$BW$148,BT$2),BT$3)-BT$2)/(BT$3-BT$2),1+9*(BT$3-MIN(MAX(Data_wide!$BW$148,BT$2),BT$3))/(BT$3-BT$2)),1),""))</f>
        <v/>
      </c>
      <c r="BU152" s="165">
        <f>IF(OR(BU$4=0,Data_wide!$BX$148=""),"",IFERROR(ROUND(IF(BU$4=1,1+9*(MIN(MAX(Data_wide!$BX$148,BU$2),BU$3)-BU$2)/(BU$3-BU$2),1+9*(BU$3-MIN(MAX(Data_wide!$BX$148,BU$2),BU$3))/(BU$3-BU$2)),1),""))</f>
        <v/>
      </c>
      <c r="BV152" s="165">
        <f>IF(OR(BV$4=0,Data_wide!$BY$148=""),"",IFERROR(ROUND(IF(BV$4=1,1+9*(MIN(MAX(Data_wide!$BY$148,BV$2),BV$3)-BV$2)/(BV$3-BV$2),1+9*(BV$3-MIN(MAX(Data_wide!$BY$148,BV$2),BV$3))/(BV$3-BV$2)),1),""))</f>
        <v/>
      </c>
      <c r="BW152" s="165">
        <f>IF(OR(BW$4=0,Data_wide!$BZ$148=""),"",IFERROR(ROUND(IF(BW$4=1,1+9*(MIN(MAX(Data_wide!$BZ$148,BW$2),BW$3)-BW$2)/(BW$3-BW$2),1+9*(BW$3-MIN(MAX(Data_wide!$BZ$148,BW$2),BW$3))/(BW$3-BW$2)),1),""))</f>
        <v/>
      </c>
      <c r="BX152" s="165">
        <f>IF(OR(BX$4=0,Data_wide!$CA$148=""),"",IFERROR(ROUND(IF(BX$4=1,1+9*(MIN(MAX(Data_wide!$CA$148,BX$2),BX$3)-BX$2)/(BX$3-BX$2),1+9*(BX$3-MIN(MAX(Data_wide!$CA$148,BX$2),BX$3))/(BX$3-BX$2)),1),""))</f>
        <v/>
      </c>
      <c r="BY152" s="165">
        <f>IF(OR(BY$4=0,Data_wide!$CB$148=""),"",IFERROR(ROUND(IF(BY$4=1,1+9*(MIN(MAX(Data_wide!$CB$148,BY$2),BY$3)-BY$2)/(BY$3-BY$2),1+9*(BY$3-MIN(MAX(Data_wide!$CB$148,BY$2),BY$3))/(BY$3-BY$2)),1),""))</f>
        <v/>
      </c>
      <c r="BZ152" s="165">
        <f>IF(OR(BZ$4=0,Data_wide!$CC$148=""),"",IFERROR(ROUND(IF(BZ$4=1,1+9*(MIN(MAX(Data_wide!$CC$148,BZ$2),BZ$3)-BZ$2)/(BZ$3-BZ$2),1+9*(BZ$3-MIN(MAX(Data_wide!$CC$148,BZ$2),BZ$3))/(BZ$3-BZ$2)),1),""))</f>
        <v/>
      </c>
      <c r="CA152" s="165">
        <f>IF(OR(CA$4=0,Data_wide!$CD$148=""),"",IFERROR(ROUND(IF(CA$4=1,1+9*(MIN(MAX(Data_wide!$CD$148,CA$2),CA$3)-CA$2)/(CA$3-CA$2),1+9*(CA$3-MIN(MAX(Data_wide!$CD$148,CA$2),CA$3))/(CA$3-CA$2)),1),""))</f>
        <v/>
      </c>
      <c r="CB152" s="165">
        <f>IF(OR(CB$4=0,Data_wide!$CE$148=""),"",IFERROR(ROUND(IF(CB$4=1,1+9*(MIN(MAX(Data_wide!$CE$148,CB$2),CB$3)-CB$2)/(CB$3-CB$2),1+9*(CB$3-MIN(MAX(Data_wide!$CE$148,CB$2),CB$3))/(CB$3-CB$2)),1),""))</f>
        <v/>
      </c>
      <c r="CC152" s="165">
        <f>IF(OR(CC$4=0,Data_wide!$CF$148=""),"",IFERROR(ROUND(IF(CC$4=1,1+9*(MIN(MAX(Data_wide!$CF$148,CC$2),CC$3)-CC$2)/(CC$3-CC$2),1+9*(CC$3-MIN(MAX(Data_wide!$CF$148,CC$2),CC$3))/(CC$3-CC$2)),1),""))</f>
        <v/>
      </c>
      <c r="CD152" s="165">
        <f>IF(OR(CD$4=0,Data_wide!$CG$148=""),"",IFERROR(ROUND(IF(CD$4=1,1+9*(MIN(MAX(Data_wide!$CG$148,CD$2),CD$3)-CD$2)/(CD$3-CD$2),1+9*(CD$3-MIN(MAX(Data_wide!$CG$148,CD$2),CD$3))/(CD$3-CD$2)),1),""))</f>
        <v/>
      </c>
      <c r="CE152" s="165">
        <f>IF(OR(CE$4=0,Data_wide!$CH$148=""),"",IFERROR(ROUND(IF(CE$4=1,1+9*(MIN(MAX(Data_wide!$CH$148,CE$2),CE$3)-CE$2)/(CE$3-CE$2),1+9*(CE$3-MIN(MAX(Data_wide!$CH$148,CE$2),CE$3))/(CE$3-CE$2)),1),""))</f>
        <v/>
      </c>
      <c r="CF152" s="165">
        <f>IF(OR(CF$4=0,Data_wide!$CI$148=""),"",IFERROR(ROUND(IF(CF$4=1,1+9*(MIN(MAX(Data_wide!$CI$148,CF$2),CF$3)-CF$2)/(CF$3-CF$2),1+9*(CF$3-MIN(MAX(Data_wide!$CI$148,CF$2),CF$3))/(CF$3-CF$2)),1),""))</f>
        <v/>
      </c>
      <c r="CG152" s="165">
        <f>IF(OR(CG$4=0,Data_wide!$CJ$148=""),"",IFERROR(ROUND(IF(CG$4=1,1+9*(MIN(MAX(Data_wide!$CJ$148,CG$2),CG$3)-CG$2)/(CG$3-CG$2),1+9*(CG$3-MIN(MAX(Data_wide!$CJ$148,CG$2),CG$3))/(CG$3-CG$2)),1),""))</f>
        <v/>
      </c>
      <c r="CH152" s="165">
        <f>IF(OR(CH$4=0,Data_wide!$CK$148=""),"",IFERROR(ROUND(IF(CH$4=1,1+9*(MIN(MAX(Data_wide!$CK$148,CH$2),CH$3)-CH$2)/(CH$3-CH$2),1+9*(CH$3-MIN(MAX(Data_wide!$CK$148,CH$2),CH$3))/(CH$3-CH$2)),1),""))</f>
        <v/>
      </c>
      <c r="CI152" s="165">
        <f>IF(OR(CI$4=0,Data_wide!$CL$148=""),"",IFERROR(ROUND(IF(CI$4=1,1+9*(MIN(MAX(Data_wide!$CL$148,CI$2),CI$3)-CI$2)/(CI$3-CI$2),1+9*(CI$3-MIN(MAX(Data_wide!$CL$148,CI$2),CI$3))/(CI$3-CI$2)),1),""))</f>
        <v/>
      </c>
      <c r="CJ152" s="165">
        <f>IF(OR(CJ$4=0,Data_wide!$CM$148=""),"",IFERROR(ROUND(IF(CJ$4=1,1+9*(MIN(MAX(Data_wide!$CM$148,CJ$2),CJ$3)-CJ$2)/(CJ$3-CJ$2),1+9*(CJ$3-MIN(MAX(Data_wide!$CM$148,CJ$2),CJ$3))/(CJ$3-CJ$2)),1),""))</f>
        <v/>
      </c>
      <c r="CK152" s="165">
        <f>IF(OR(CK$4=0,Data_wide!$CN$148=""),"",IFERROR(ROUND(IF(CK$4=1,1+9*(MIN(MAX(Data_wide!$CN$148,CK$2),CK$3)-CK$2)/(CK$3-CK$2),1+9*(CK$3-MIN(MAX(Data_wide!$CN$148,CK$2),CK$3))/(CK$3-CK$2)),1),""))</f>
        <v/>
      </c>
      <c r="CL152" s="165">
        <f>IF(OR(CL$4=0,Data_wide!$CO$148=""),"",IFERROR(ROUND(IF(CL$4=1,1+9*(MIN(MAX(Data_wide!$CO$148,CL$2),CL$3)-CL$2)/(CL$3-CL$2),1+9*(CL$3-MIN(MAX(Data_wide!$CO$148,CL$2),CL$3))/(CL$3-CL$2)),1),""))</f>
        <v/>
      </c>
      <c r="CM152" s="165">
        <f>IF(OR(CM$4=0,Data_wide!$CP$148=""),"",IFERROR(ROUND(IF(CM$4=1,1+9*(MIN(MAX(Data_wide!$CP$148,CM$2),CM$3)-CM$2)/(CM$3-CM$2),1+9*(CM$3-MIN(MAX(Data_wide!$CP$148,CM$2),CM$3))/(CM$3-CM$2)),1),""))</f>
        <v/>
      </c>
      <c r="CN152" s="165">
        <f>IF(OR(CN$4=0,Data_wide!$CQ$148=""),"",IFERROR(ROUND(IF(CN$4=1,1+9*(MIN(MAX(Data_wide!$CQ$148,CN$2),CN$3)-CN$2)/(CN$3-CN$2),1+9*(CN$3-MIN(MAX(Data_wide!$CQ$148,CN$2),CN$3))/(CN$3-CN$2)),1),""))</f>
        <v/>
      </c>
      <c r="CO152" s="165">
        <f>IF(OR(CO$4=0,Data_wide!$CR$148=""),"",IFERROR(ROUND(IF(CO$4=1,1+9*(MIN(MAX(Data_wide!$CR$148,CO$2),CO$3)-CO$2)/(CO$3-CO$2),1+9*(CO$3-MIN(MAX(Data_wide!$CR$148,CO$2),CO$3))/(CO$3-CO$2)),1),""))</f>
        <v/>
      </c>
    </row>
    <row r="153" ht="14" customHeight="1">
      <c r="A153" s="161" t="inlineStr">
        <is>
          <t>NOR</t>
        </is>
      </c>
      <c r="B153" s="161" t="inlineStr">
        <is>
          <t>Norway</t>
        </is>
      </c>
      <c r="C153" s="165">
        <f>IF(OR(C$4=0,Data_wide!$F$149=""),"",IFERROR(ROUND(IF(C$4=1,1+9*(MIN(MAX(Data_wide!$F$149,C$2),C$3)-C$2)/(C$3-C$2),1+9*(C$3-MIN(MAX(Data_wide!$F$149,C$2),C$3))/(C$3-C$2)),1),""))</f>
        <v/>
      </c>
      <c r="D153" s="165">
        <f>IF(OR(D$4=0,Data_wide!$G$149=""),"",IFERROR(ROUND(IF(D$4=1,1+9*(MIN(MAX(Data_wide!$G$149,D$2),D$3)-D$2)/(D$3-D$2),1+9*(D$3-MIN(MAX(Data_wide!$G$149,D$2),D$3))/(D$3-D$2)),1),""))</f>
        <v/>
      </c>
      <c r="E153" s="165">
        <f>IF(OR(E$4=0,Data_wide!$H$149=""),"",IFERROR(ROUND(IF(E$4=1,1+9*(MIN(MAX(Data_wide!$H$149,E$2),E$3)-E$2)/(E$3-E$2),1+9*(E$3-MIN(MAX(Data_wide!$H$149,E$2),E$3))/(E$3-E$2)),1),""))</f>
        <v/>
      </c>
      <c r="F153" s="165">
        <f>IF(OR(F$4=0,Data_wide!$I$149=""),"",IFERROR(ROUND(IF(F$4=1,1+9*(MIN(MAX(Data_wide!$I$149,F$2),F$3)-F$2)/(F$3-F$2),1+9*(F$3-MIN(MAX(Data_wide!$I$149,F$2),F$3))/(F$3-F$2)),1),""))</f>
        <v/>
      </c>
      <c r="G153" s="165">
        <f>IF(OR(G$4=0,Data_wide!$J$149=""),"",IFERROR(ROUND(IF(G$4=1,1+9*(MIN(MAX(Data_wide!$J$149,G$2),G$3)-G$2)/(G$3-G$2),1+9*(G$3-MIN(MAX(Data_wide!$J$149,G$2),G$3))/(G$3-G$2)),1),""))</f>
        <v/>
      </c>
      <c r="H153" s="165">
        <f>IF(OR(H$4=0,Data_wide!$K$149=""),"",IFERROR(ROUND(IF(H$4=1,1+9*(MIN(MAX(Data_wide!$K$149,H$2),H$3)-H$2)/(H$3-H$2),1+9*(H$3-MIN(MAX(Data_wide!$K$149,H$2),H$3))/(H$3-H$2)),1),""))</f>
        <v/>
      </c>
      <c r="I153" s="165">
        <f>IF(OR(I$4=0,Data_wide!$L$149=""),"",IFERROR(ROUND(IF(I$4=1,1+9*(MIN(MAX(Data_wide!$L$149,I$2),I$3)-I$2)/(I$3-I$2),1+9*(I$3-MIN(MAX(Data_wide!$L$149,I$2),I$3))/(I$3-I$2)),1),""))</f>
        <v/>
      </c>
      <c r="J153" s="165">
        <f>IF(OR(J$4=0,Data_wide!$M$149=""),"",IFERROR(ROUND(IF(J$4=1,1+9*(MIN(MAX(Data_wide!$M$149,J$2),J$3)-J$2)/(J$3-J$2),1+9*(J$3-MIN(MAX(Data_wide!$M$149,J$2),J$3))/(J$3-J$2)),1),""))</f>
        <v/>
      </c>
      <c r="K153" s="165">
        <f>IF(OR(K$4=0,Data_wide!$N$149=""),"",IFERROR(ROUND(IF(K$4=1,1+9*(MIN(MAX(Data_wide!$N$149,K$2),K$3)-K$2)/(K$3-K$2),1+9*(K$3-MIN(MAX(Data_wide!$N$149,K$2),K$3))/(K$3-K$2)),1),""))</f>
        <v/>
      </c>
      <c r="L153" s="165">
        <f>IF(OR(L$4=0,Data_wide!$O$149=""),"",IFERROR(ROUND(IF(L$4=1,1+9*(MIN(MAX(Data_wide!$O$149,L$2),L$3)-L$2)/(L$3-L$2),1+9*(L$3-MIN(MAX(Data_wide!$O$149,L$2),L$3))/(L$3-L$2)),1),""))</f>
        <v/>
      </c>
      <c r="M153" s="165">
        <f>IF(OR(M$4=0,Data_wide!$P$149=""),"",IFERROR(ROUND(IF(M$4=1,1+9*(MIN(MAX(Data_wide!$P$149,M$2),M$3)-M$2)/(M$3-M$2),1+9*(M$3-MIN(MAX(Data_wide!$P$149,M$2),M$3))/(M$3-M$2)),1),""))</f>
        <v/>
      </c>
      <c r="N153" s="165">
        <f>IF(OR(N$4=0,Data_wide!$Q$149=""),"",IFERROR(ROUND(IF(N$4=1,1+9*(MIN(MAX(Data_wide!$Q$149,N$2),N$3)-N$2)/(N$3-N$2),1+9*(N$3-MIN(MAX(Data_wide!$Q$149,N$2),N$3))/(N$3-N$2)),1),""))</f>
        <v/>
      </c>
      <c r="O153" s="165">
        <f>IF(OR(O$4=0,Data_wide!$R$149=""),"",IFERROR(ROUND(IF(O$4=1,1+9*(MIN(MAX(Data_wide!$R$149,O$2),O$3)-O$2)/(O$3-O$2),1+9*(O$3-MIN(MAX(Data_wide!$R$149,O$2),O$3))/(O$3-O$2)),1),""))</f>
        <v/>
      </c>
      <c r="P153" s="165">
        <f>IF(OR(P$4=0,Data_wide!$S$149=""),"",IFERROR(ROUND(IF(P$4=1,1+9*(MIN(MAX(Data_wide!$S$149,P$2),P$3)-P$2)/(P$3-P$2),1+9*(P$3-MIN(MAX(Data_wide!$S$149,P$2),P$3))/(P$3-P$2)),1),""))</f>
        <v/>
      </c>
      <c r="Q153" s="165">
        <f>IF(OR(Q$4=0,Data_wide!$T$149=""),"",IFERROR(ROUND(IF(Q$4=1,1+9*(MIN(MAX(Data_wide!$T$149,Q$2),Q$3)-Q$2)/(Q$3-Q$2),1+9*(Q$3-MIN(MAX(Data_wide!$T$149,Q$2),Q$3))/(Q$3-Q$2)),1),""))</f>
        <v/>
      </c>
      <c r="R153" s="165">
        <f>IF(OR(R$4=0,Data_wide!$U$149=""),"",IFERROR(ROUND(IF(R$4=1,1+9*(MIN(MAX(Data_wide!$U$149,R$2),R$3)-R$2)/(R$3-R$2),1+9*(R$3-MIN(MAX(Data_wide!$U$149,R$2),R$3))/(R$3-R$2)),1),""))</f>
        <v/>
      </c>
      <c r="S153" s="165">
        <f>IF(OR(S$4=0,Data_wide!$V$149=""),"",IFERROR(ROUND(IF(S$4=1,1+9*(MIN(MAX(Data_wide!$V$149,S$2),S$3)-S$2)/(S$3-S$2),1+9*(S$3-MIN(MAX(Data_wide!$V$149,S$2),S$3))/(S$3-S$2)),1),""))</f>
        <v/>
      </c>
      <c r="T153" s="165">
        <f>IF(OR(T$4=0,Data_wide!$W$149=""),"",IFERROR(ROUND(IF(T$4=1,1+9*(MIN(MAX(Data_wide!$W$149,T$2),T$3)-T$2)/(T$3-T$2),1+9*(T$3-MIN(MAX(Data_wide!$W$149,T$2),T$3))/(T$3-T$2)),1),""))</f>
        <v/>
      </c>
      <c r="U153" s="165">
        <f>IF(OR(U$4=0,Data_wide!$X$149=""),"",IFERROR(ROUND(IF(U$4=1,1+9*(MIN(MAX(Data_wide!$X$149,U$2),U$3)-U$2)/(U$3-U$2),1+9*(U$3-MIN(MAX(Data_wide!$X$149,U$2),U$3))/(U$3-U$2)),1),""))</f>
        <v/>
      </c>
      <c r="V153" s="165">
        <f>IF(OR(V$4=0,Data_wide!$Y$149=""),"",IFERROR(ROUND(IF(V$4=1,1+9*(MIN(MAX(Data_wide!$Y$149,V$2),V$3)-V$2)/(V$3-V$2),1+9*(V$3-MIN(MAX(Data_wide!$Y$149,V$2),V$3))/(V$3-V$2)),1),""))</f>
        <v/>
      </c>
      <c r="W153" s="165">
        <f>IF(OR(W$4=0,Data_wide!$Z$149=""),"",IFERROR(ROUND(IF(W$4=1,1+9*(MIN(MAX(Data_wide!$Z$149,W$2),W$3)-W$2)/(W$3-W$2),1+9*(W$3-MIN(MAX(Data_wide!$Z$149,W$2),W$3))/(W$3-W$2)),1),""))</f>
        <v/>
      </c>
      <c r="X153" s="165">
        <f>IF(OR(X$4=0,Data_wide!$AA$149=""),"",IFERROR(ROUND(IF(X$4=1,1+9*(MIN(MAX(Data_wide!$AA$149,X$2),X$3)-X$2)/(X$3-X$2),1+9*(X$3-MIN(MAX(Data_wide!$AA$149,X$2),X$3))/(X$3-X$2)),1),""))</f>
        <v/>
      </c>
      <c r="Y153" s="165">
        <f>IF(OR(Y$4=0,Data_wide!$AB$149=""),"",IFERROR(ROUND(IF(Y$4=1,1+9*(MIN(MAX(Data_wide!$AB$149,Y$2),Y$3)-Y$2)/(Y$3-Y$2),1+9*(Y$3-MIN(MAX(Data_wide!$AB$149,Y$2),Y$3))/(Y$3-Y$2)),1),""))</f>
        <v/>
      </c>
      <c r="Z153" s="165">
        <f>IF(OR(Z$4=0,Data_wide!$AC$149=""),"",IFERROR(ROUND(IF(Z$4=1,1+9*(MIN(MAX(Data_wide!$AC$149,Z$2),Z$3)-Z$2)/(Z$3-Z$2),1+9*(Z$3-MIN(MAX(Data_wide!$AC$149,Z$2),Z$3))/(Z$3-Z$2)),1),""))</f>
        <v/>
      </c>
      <c r="AA153" s="165">
        <f>IF(OR(AA$4=0,Data_wide!$AD$149=""),"",IFERROR(ROUND(IF(AA$4=1,1+9*(MIN(MAX(Data_wide!$AD$149,AA$2),AA$3)-AA$2)/(AA$3-AA$2),1+9*(AA$3-MIN(MAX(Data_wide!$AD$149,AA$2),AA$3))/(AA$3-AA$2)),1),""))</f>
        <v/>
      </c>
      <c r="AB153" s="165">
        <f>IF(OR(AB$4=0,Data_wide!$AE$149=""),"",IFERROR(ROUND(IF(AB$4=1,1+9*(MIN(MAX(Data_wide!$AE$149,AB$2),AB$3)-AB$2)/(AB$3-AB$2),1+9*(AB$3-MIN(MAX(Data_wide!$AE$149,AB$2),AB$3))/(AB$3-AB$2)),1),""))</f>
        <v/>
      </c>
      <c r="AC153" s="165">
        <f>IF(OR(AC$4=0,Data_wide!$AF$149=""),"",IFERROR(ROUND(IF(AC$4=1,1+9*(MIN(MAX(Data_wide!$AF$149,AC$2),AC$3)-AC$2)/(AC$3-AC$2),1+9*(AC$3-MIN(MAX(Data_wide!$AF$149,AC$2),AC$3))/(AC$3-AC$2)),1),""))</f>
        <v/>
      </c>
      <c r="AD153" s="165">
        <f>IF(OR(AD$4=0,Data_wide!$AG$149=""),"",IFERROR(ROUND(IF(AD$4=1,1+9*(MIN(MAX(Data_wide!$AG$149,AD$2),AD$3)-AD$2)/(AD$3-AD$2),1+9*(AD$3-MIN(MAX(Data_wide!$AG$149,AD$2),AD$3))/(AD$3-AD$2)),1),""))</f>
        <v/>
      </c>
      <c r="AE153" s="165">
        <f>IF(OR(AE$4=0,Data_wide!$AH$149=""),"",IFERROR(ROUND(IF(AE$4=1,1+9*(MIN(MAX(Data_wide!$AH$149,AE$2),AE$3)-AE$2)/(AE$3-AE$2),1+9*(AE$3-MIN(MAX(Data_wide!$AH$149,AE$2),AE$3))/(AE$3-AE$2)),1),""))</f>
        <v/>
      </c>
      <c r="AF153" s="165">
        <f>IF(OR(AF$4=0,Data_wide!$AI$149=""),"",IFERROR(ROUND(IF(AF$4=1,1+9*(MIN(MAX(Data_wide!$AI$149,AF$2),AF$3)-AF$2)/(AF$3-AF$2),1+9*(AF$3-MIN(MAX(Data_wide!$AI$149,AF$2),AF$3))/(AF$3-AF$2)),1),""))</f>
        <v/>
      </c>
      <c r="AG153" s="165">
        <f>IF(OR(AG$4=0,Data_wide!$AJ$149=""),"",IFERROR(ROUND(IF(AG$4=1,1+9*(MIN(MAX(Data_wide!$AJ$149,AG$2),AG$3)-AG$2)/(AG$3-AG$2),1+9*(AG$3-MIN(MAX(Data_wide!$AJ$149,AG$2),AG$3))/(AG$3-AG$2)),1),""))</f>
        <v/>
      </c>
      <c r="AH153" s="165">
        <f>IF(OR(AH$4=0,Data_wide!$AK$149=""),"",IFERROR(ROUND(IF(AH$4=1,1+9*(MIN(MAX(Data_wide!$AK$149,AH$2),AH$3)-AH$2)/(AH$3-AH$2),1+9*(AH$3-MIN(MAX(Data_wide!$AK$149,AH$2),AH$3))/(AH$3-AH$2)),1),""))</f>
        <v/>
      </c>
      <c r="AI153" s="165">
        <f>IF(OR(AI$4=0,Data_wide!$AL$149=""),"",IFERROR(ROUND(IF(AI$4=1,1+9*(MIN(MAX(Data_wide!$AL$149,AI$2),AI$3)-AI$2)/(AI$3-AI$2),1+9*(AI$3-MIN(MAX(Data_wide!$AL$149,AI$2),AI$3))/(AI$3-AI$2)),1),""))</f>
        <v/>
      </c>
      <c r="AJ153" s="165">
        <f>IF(OR(AJ$4=0,Data_wide!$AM$149=""),"",IFERROR(ROUND(IF(AJ$4=1,1+9*(MIN(MAX(Data_wide!$AM$149,AJ$2),AJ$3)-AJ$2)/(AJ$3-AJ$2),1+9*(AJ$3-MIN(MAX(Data_wide!$AM$149,AJ$2),AJ$3))/(AJ$3-AJ$2)),1),""))</f>
        <v/>
      </c>
      <c r="AK153" s="165">
        <f>IF(OR(AK$4=0,Data_wide!$AN$149=""),"",IFERROR(ROUND(IF(AK$4=1,1+9*(MIN(MAX(Data_wide!$AN$149,AK$2),AK$3)-AK$2)/(AK$3-AK$2),1+9*(AK$3-MIN(MAX(Data_wide!$AN$149,AK$2),AK$3))/(AK$3-AK$2)),1),""))</f>
        <v/>
      </c>
      <c r="AL153" s="165">
        <f>IF(OR(AL$4=0,Data_wide!$AO$149=""),"",IFERROR(ROUND(IF(AL$4=1,1+9*(MIN(MAX(Data_wide!$AO$149,AL$2),AL$3)-AL$2)/(AL$3-AL$2),1+9*(AL$3-MIN(MAX(Data_wide!$AO$149,AL$2),AL$3))/(AL$3-AL$2)),1),""))</f>
        <v/>
      </c>
      <c r="AM153" s="165">
        <f>IF(OR(AM$4=0,Data_wide!$AP$149=""),"",IFERROR(ROUND(IF(AM$4=1,1+9*(MIN(MAX(Data_wide!$AP$149,AM$2),AM$3)-AM$2)/(AM$3-AM$2),1+9*(AM$3-MIN(MAX(Data_wide!$AP$149,AM$2),AM$3))/(AM$3-AM$2)),1),""))</f>
        <v/>
      </c>
      <c r="AN153" s="165">
        <f>IF(OR(AN$4=0,Data_wide!$AQ$149=""),"",IFERROR(ROUND(IF(AN$4=1,1+9*(MIN(MAX(Data_wide!$AQ$149,AN$2),AN$3)-AN$2)/(AN$3-AN$2),1+9*(AN$3-MIN(MAX(Data_wide!$AQ$149,AN$2),AN$3))/(AN$3-AN$2)),1),""))</f>
        <v/>
      </c>
      <c r="AO153" s="165">
        <f>IF(OR(AO$4=0,Data_wide!$AR$149=""),"",IFERROR(ROUND(IF(AO$4=1,1+9*(MIN(MAX(Data_wide!$AR$149,AO$2),AO$3)-AO$2)/(AO$3-AO$2),1+9*(AO$3-MIN(MAX(Data_wide!$AR$149,AO$2),AO$3))/(AO$3-AO$2)),1),""))</f>
        <v/>
      </c>
      <c r="AP153" s="165">
        <f>IF(OR(AP$4=0,Data_wide!$AS$149=""),"",IFERROR(ROUND(IF(AP$4=1,1+9*(MIN(MAX(Data_wide!$AS$149,AP$2),AP$3)-AP$2)/(AP$3-AP$2),1+9*(AP$3-MIN(MAX(Data_wide!$AS$149,AP$2),AP$3))/(AP$3-AP$2)),1),""))</f>
        <v/>
      </c>
      <c r="AQ153" s="165">
        <f>IF(OR(AQ$4=0,Data_wide!$AT$149=""),"",IFERROR(ROUND(IF(AQ$4=1,1+9*(MIN(MAX(Data_wide!$AT$149,AQ$2),AQ$3)-AQ$2)/(AQ$3-AQ$2),1+9*(AQ$3-MIN(MAX(Data_wide!$AT$149,AQ$2),AQ$3))/(AQ$3-AQ$2)),1),""))</f>
        <v/>
      </c>
      <c r="AR153" s="165">
        <f>IF(OR(AR$4=0,Data_wide!$AU$149=""),"",IFERROR(ROUND(IF(AR$4=1,1+9*(MIN(MAX(Data_wide!$AU$149,AR$2),AR$3)-AR$2)/(AR$3-AR$2),1+9*(AR$3-MIN(MAX(Data_wide!$AU$149,AR$2),AR$3))/(AR$3-AR$2)),1),""))</f>
        <v/>
      </c>
      <c r="AS153" s="165">
        <f>IF(OR(AS$4=0,Data_wide!$AV$149=""),"",IFERROR(ROUND(IF(AS$4=1,1+9*(MIN(MAX(Data_wide!$AV$149,AS$2),AS$3)-AS$2)/(AS$3-AS$2),1+9*(AS$3-MIN(MAX(Data_wide!$AV$149,AS$2),AS$3))/(AS$3-AS$2)),1),""))</f>
        <v/>
      </c>
      <c r="AT153" s="165">
        <f>IF(OR(AT$4=0,Data_wide!$AW$149=""),"",IFERROR(ROUND(IF(AT$4=1,1+9*(MIN(MAX(Data_wide!$AW$149,AT$2),AT$3)-AT$2)/(AT$3-AT$2),1+9*(AT$3-MIN(MAX(Data_wide!$AW$149,AT$2),AT$3))/(AT$3-AT$2)),1),""))</f>
        <v/>
      </c>
      <c r="AU153" s="165">
        <f>IF(OR(AU$4=0,Data_wide!$AX$149=""),"",IFERROR(ROUND(IF(AU$4=1,1+9*(MIN(MAX(Data_wide!$AX$149,AU$2),AU$3)-AU$2)/(AU$3-AU$2),1+9*(AU$3-MIN(MAX(Data_wide!$AX$149,AU$2),AU$3))/(AU$3-AU$2)),1),""))</f>
        <v/>
      </c>
      <c r="AV153" s="165">
        <f>IF(OR(AV$4=0,Data_wide!$AY$149=""),"",IFERROR(ROUND(IF(AV$4=1,1+9*(MIN(MAX(Data_wide!$AY$149,AV$2),AV$3)-AV$2)/(AV$3-AV$2),1+9*(AV$3-MIN(MAX(Data_wide!$AY$149,AV$2),AV$3))/(AV$3-AV$2)),1),""))</f>
        <v/>
      </c>
      <c r="AW153" s="165">
        <f>IF(OR(AW$4=0,Data_wide!$AZ$149=""),"",IFERROR(ROUND(IF(AW$4=1,1+9*(MIN(MAX(Data_wide!$AZ$149,AW$2),AW$3)-AW$2)/(AW$3-AW$2),1+9*(AW$3-MIN(MAX(Data_wide!$AZ$149,AW$2),AW$3))/(AW$3-AW$2)),1),""))</f>
        <v/>
      </c>
      <c r="AX153" s="165">
        <f>IF(OR(AX$4=0,Data_wide!$BA$149=""),"",IFERROR(ROUND(IF(AX$4=1,1+9*(MIN(MAX(Data_wide!$BA$149,AX$2),AX$3)-AX$2)/(AX$3-AX$2),1+9*(AX$3-MIN(MAX(Data_wide!$BA$149,AX$2),AX$3))/(AX$3-AX$2)),1),""))</f>
        <v/>
      </c>
      <c r="AY153" s="165">
        <f>IF(OR(AY$4=0,Data_wide!$BB$149=""),"",IFERROR(ROUND(IF(AY$4=1,1+9*(MIN(MAX(Data_wide!$BB$149,AY$2),AY$3)-AY$2)/(AY$3-AY$2),1+9*(AY$3-MIN(MAX(Data_wide!$BB$149,AY$2),AY$3))/(AY$3-AY$2)),1),""))</f>
        <v/>
      </c>
      <c r="AZ153" s="165">
        <f>IF(OR(AZ$4=0,Data_wide!$BC$149=""),"",IFERROR(ROUND(IF(AZ$4=1,1+9*(MIN(MAX(Data_wide!$BC$149,AZ$2),AZ$3)-AZ$2)/(AZ$3-AZ$2),1+9*(AZ$3-MIN(MAX(Data_wide!$BC$149,AZ$2),AZ$3))/(AZ$3-AZ$2)),1),""))</f>
        <v/>
      </c>
      <c r="BA153" s="165">
        <f>IF(OR(BA$4=0,Data_wide!$BD$149=""),"",IFERROR(ROUND(IF(BA$4=1,1+9*(MIN(MAX(Data_wide!$BD$149,BA$2),BA$3)-BA$2)/(BA$3-BA$2),1+9*(BA$3-MIN(MAX(Data_wide!$BD$149,BA$2),BA$3))/(BA$3-BA$2)),1),""))</f>
        <v/>
      </c>
      <c r="BB153" s="165">
        <f>IF(OR(BB$4=0,Data_wide!$BE$149=""),"",IFERROR(ROUND(IF(BB$4=1,1+9*(MIN(MAX(Data_wide!$BE$149,BB$2),BB$3)-BB$2)/(BB$3-BB$2),1+9*(BB$3-MIN(MAX(Data_wide!$BE$149,BB$2),BB$3))/(BB$3-BB$2)),1),""))</f>
        <v/>
      </c>
      <c r="BC153" s="165">
        <f>IF(OR(BC$4=0,Data_wide!$BF$149=""),"",IFERROR(ROUND(IF(BC$4=1,1+9*(MIN(MAX(Data_wide!$BF$149,BC$2),BC$3)-BC$2)/(BC$3-BC$2),1+9*(BC$3-MIN(MAX(Data_wide!$BF$149,BC$2),BC$3))/(BC$3-BC$2)),1),""))</f>
        <v/>
      </c>
      <c r="BD153" s="165">
        <f>IF(OR(BD$4=0,Data_wide!$BG$149=""),"",IFERROR(ROUND(IF(BD$4=1,1+9*(MIN(MAX(Data_wide!$BG$149,BD$2),BD$3)-BD$2)/(BD$3-BD$2),1+9*(BD$3-MIN(MAX(Data_wide!$BG$149,BD$2),BD$3))/(BD$3-BD$2)),1),""))</f>
        <v/>
      </c>
      <c r="BE153" s="165">
        <f>IF(OR(BE$4=0,Data_wide!$BH$149=""),"",IFERROR(ROUND(IF(BE$4=1,1+9*(MIN(MAX(Data_wide!$BH$149,BE$2),BE$3)-BE$2)/(BE$3-BE$2),1+9*(BE$3-MIN(MAX(Data_wide!$BH$149,BE$2),BE$3))/(BE$3-BE$2)),1),""))</f>
        <v/>
      </c>
      <c r="BF153" s="165">
        <f>IF(OR(BF$4=0,Data_wide!$BI$149=""),"",IFERROR(ROUND(IF(BF$4=1,1+9*(MIN(MAX(Data_wide!$BI$149,BF$2),BF$3)-BF$2)/(BF$3-BF$2),1+9*(BF$3-MIN(MAX(Data_wide!$BI$149,BF$2),BF$3))/(BF$3-BF$2)),1),""))</f>
        <v/>
      </c>
      <c r="BG153" s="165">
        <f>IF(OR(BG$4=0,Data_wide!$BJ$149=""),"",IFERROR(ROUND(IF(BG$4=1,1+9*(MIN(MAX(Data_wide!$BJ$149,BG$2),BG$3)-BG$2)/(BG$3-BG$2),1+9*(BG$3-MIN(MAX(Data_wide!$BJ$149,BG$2),BG$3))/(BG$3-BG$2)),1),""))</f>
        <v/>
      </c>
      <c r="BH153" s="165">
        <f>IF(OR(BH$4=0,Data_wide!$BK$149=""),"",IFERROR(ROUND(IF(BH$4=1,1+9*(MIN(MAX(Data_wide!$BK$149,BH$2),BH$3)-BH$2)/(BH$3-BH$2),1+9*(BH$3-MIN(MAX(Data_wide!$BK$149,BH$2),BH$3))/(BH$3-BH$2)),1),""))</f>
        <v/>
      </c>
      <c r="BI153" s="165">
        <f>IF(OR(BI$4=0,Data_wide!$BL$149=""),"",IFERROR(ROUND(IF(BI$4=1,1+9*(MIN(MAX(Data_wide!$BL$149,BI$2),BI$3)-BI$2)/(BI$3-BI$2),1+9*(BI$3-MIN(MAX(Data_wide!$BL$149,BI$2),BI$3))/(BI$3-BI$2)),1),""))</f>
        <v/>
      </c>
      <c r="BJ153" s="165">
        <f>IF(OR(BJ$4=0,Data_wide!$BM$149=""),"",IFERROR(ROUND(IF(BJ$4=1,1+9*(MIN(MAX(Data_wide!$BM$149,BJ$2),BJ$3)-BJ$2)/(BJ$3-BJ$2),1+9*(BJ$3-MIN(MAX(Data_wide!$BM$149,BJ$2),BJ$3))/(BJ$3-BJ$2)),1),""))</f>
        <v/>
      </c>
      <c r="BK153" s="165">
        <f>IF(OR(BK$4=0,Data_wide!$BN$149=""),"",IFERROR(ROUND(IF(BK$4=1,1+9*(MIN(MAX(Data_wide!$BN$149,BK$2),BK$3)-BK$2)/(BK$3-BK$2),1+9*(BK$3-MIN(MAX(Data_wide!$BN$149,BK$2),BK$3))/(BK$3-BK$2)),1),""))</f>
        <v/>
      </c>
      <c r="BL153" s="165">
        <f>IF(OR(BL$4=0,Data_wide!$BO$149=""),"",IFERROR(ROUND(IF(BL$4=1,1+9*(MIN(MAX(Data_wide!$BO$149,BL$2),BL$3)-BL$2)/(BL$3-BL$2),1+9*(BL$3-MIN(MAX(Data_wide!$BO$149,BL$2),BL$3))/(BL$3-BL$2)),1),""))</f>
        <v/>
      </c>
      <c r="BM153" s="165">
        <f>IF(OR(BM$4=0,Data_wide!$BP$149=""),"",IFERROR(ROUND(IF(BM$4=1,1+9*(MIN(MAX(Data_wide!$BP$149,BM$2),BM$3)-BM$2)/(BM$3-BM$2),1+9*(BM$3-MIN(MAX(Data_wide!$BP$149,BM$2),BM$3))/(BM$3-BM$2)),1),""))</f>
        <v/>
      </c>
      <c r="BN153" s="165">
        <f>IF(OR(BN$4=0,Data_wide!$BQ$149=""),"",IFERROR(ROUND(IF(BN$4=1,1+9*(MIN(MAX(Data_wide!$BQ$149,BN$2),BN$3)-BN$2)/(BN$3-BN$2),1+9*(BN$3-MIN(MAX(Data_wide!$BQ$149,BN$2),BN$3))/(BN$3-BN$2)),1),""))</f>
        <v/>
      </c>
      <c r="BO153" s="165">
        <f>IF(OR(BO$4=0,Data_wide!$BR$149=""),"",IFERROR(ROUND(IF(BO$4=1,1+9*(MIN(MAX(Data_wide!$BR$149,BO$2),BO$3)-BO$2)/(BO$3-BO$2),1+9*(BO$3-MIN(MAX(Data_wide!$BR$149,BO$2),BO$3))/(BO$3-BO$2)),1),""))</f>
        <v/>
      </c>
      <c r="BP153" s="165">
        <f>IF(OR(BP$4=0,Data_wide!$BS$149=""),"",IFERROR(ROUND(IF(BP$4=1,1+9*(MIN(MAX(Data_wide!$BS$149,BP$2),BP$3)-BP$2)/(BP$3-BP$2),1+9*(BP$3-MIN(MAX(Data_wide!$BS$149,BP$2),BP$3))/(BP$3-BP$2)),1),""))</f>
        <v/>
      </c>
      <c r="BQ153" s="165">
        <f>IF(OR(BQ$4=0,Data_wide!$BT$149=""),"",IFERROR(ROUND(IF(BQ$4=1,1+9*(MIN(MAX(Data_wide!$BT$149,BQ$2),BQ$3)-BQ$2)/(BQ$3-BQ$2),1+9*(BQ$3-MIN(MAX(Data_wide!$BT$149,BQ$2),BQ$3))/(BQ$3-BQ$2)),1),""))</f>
        <v/>
      </c>
      <c r="BR153" s="165">
        <f>IF(OR(BR$4=0,Data_wide!$BU$149=""),"",IFERROR(ROUND(IF(BR$4=1,1+9*(MIN(MAX(Data_wide!$BU$149,BR$2),BR$3)-BR$2)/(BR$3-BR$2),1+9*(BR$3-MIN(MAX(Data_wide!$BU$149,BR$2),BR$3))/(BR$3-BR$2)),1),""))</f>
        <v/>
      </c>
      <c r="BS153" s="165">
        <f>IF(OR(BS$4=0,Data_wide!$BV$149=""),"",IFERROR(ROUND(IF(BS$4=1,1+9*(MIN(MAX(Data_wide!$BV$149,BS$2),BS$3)-BS$2)/(BS$3-BS$2),1+9*(BS$3-MIN(MAX(Data_wide!$BV$149,BS$2),BS$3))/(BS$3-BS$2)),1),""))</f>
        <v/>
      </c>
      <c r="BT153" s="165">
        <f>IF(OR(BT$4=0,Data_wide!$BW$149=""),"",IFERROR(ROUND(IF(BT$4=1,1+9*(MIN(MAX(Data_wide!$BW$149,BT$2),BT$3)-BT$2)/(BT$3-BT$2),1+9*(BT$3-MIN(MAX(Data_wide!$BW$149,BT$2),BT$3))/(BT$3-BT$2)),1),""))</f>
        <v/>
      </c>
      <c r="BU153" s="165">
        <f>IF(OR(BU$4=0,Data_wide!$BX$149=""),"",IFERROR(ROUND(IF(BU$4=1,1+9*(MIN(MAX(Data_wide!$BX$149,BU$2),BU$3)-BU$2)/(BU$3-BU$2),1+9*(BU$3-MIN(MAX(Data_wide!$BX$149,BU$2),BU$3))/(BU$3-BU$2)),1),""))</f>
        <v/>
      </c>
      <c r="BV153" s="165">
        <f>IF(OR(BV$4=0,Data_wide!$BY$149=""),"",IFERROR(ROUND(IF(BV$4=1,1+9*(MIN(MAX(Data_wide!$BY$149,BV$2),BV$3)-BV$2)/(BV$3-BV$2),1+9*(BV$3-MIN(MAX(Data_wide!$BY$149,BV$2),BV$3))/(BV$3-BV$2)),1),""))</f>
        <v/>
      </c>
      <c r="BW153" s="165">
        <f>IF(OR(BW$4=0,Data_wide!$BZ$149=""),"",IFERROR(ROUND(IF(BW$4=1,1+9*(MIN(MAX(Data_wide!$BZ$149,BW$2),BW$3)-BW$2)/(BW$3-BW$2),1+9*(BW$3-MIN(MAX(Data_wide!$BZ$149,BW$2),BW$3))/(BW$3-BW$2)),1),""))</f>
        <v/>
      </c>
      <c r="BX153" s="165">
        <f>IF(OR(BX$4=0,Data_wide!$CA$149=""),"",IFERROR(ROUND(IF(BX$4=1,1+9*(MIN(MAX(Data_wide!$CA$149,BX$2),BX$3)-BX$2)/(BX$3-BX$2),1+9*(BX$3-MIN(MAX(Data_wide!$CA$149,BX$2),BX$3))/(BX$3-BX$2)),1),""))</f>
        <v/>
      </c>
      <c r="BY153" s="165">
        <f>IF(OR(BY$4=0,Data_wide!$CB$149=""),"",IFERROR(ROUND(IF(BY$4=1,1+9*(MIN(MAX(Data_wide!$CB$149,BY$2),BY$3)-BY$2)/(BY$3-BY$2),1+9*(BY$3-MIN(MAX(Data_wide!$CB$149,BY$2),BY$3))/(BY$3-BY$2)),1),""))</f>
        <v/>
      </c>
      <c r="BZ153" s="165">
        <f>IF(OR(BZ$4=0,Data_wide!$CC$149=""),"",IFERROR(ROUND(IF(BZ$4=1,1+9*(MIN(MAX(Data_wide!$CC$149,BZ$2),BZ$3)-BZ$2)/(BZ$3-BZ$2),1+9*(BZ$3-MIN(MAX(Data_wide!$CC$149,BZ$2),BZ$3))/(BZ$3-BZ$2)),1),""))</f>
        <v/>
      </c>
      <c r="CA153" s="165">
        <f>IF(OR(CA$4=0,Data_wide!$CD$149=""),"",IFERROR(ROUND(IF(CA$4=1,1+9*(MIN(MAX(Data_wide!$CD$149,CA$2),CA$3)-CA$2)/(CA$3-CA$2),1+9*(CA$3-MIN(MAX(Data_wide!$CD$149,CA$2),CA$3))/(CA$3-CA$2)),1),""))</f>
        <v/>
      </c>
      <c r="CB153" s="165">
        <f>IF(OR(CB$4=0,Data_wide!$CE$149=""),"",IFERROR(ROUND(IF(CB$4=1,1+9*(MIN(MAX(Data_wide!$CE$149,CB$2),CB$3)-CB$2)/(CB$3-CB$2),1+9*(CB$3-MIN(MAX(Data_wide!$CE$149,CB$2),CB$3))/(CB$3-CB$2)),1),""))</f>
        <v/>
      </c>
      <c r="CC153" s="165">
        <f>IF(OR(CC$4=0,Data_wide!$CF$149=""),"",IFERROR(ROUND(IF(CC$4=1,1+9*(MIN(MAX(Data_wide!$CF$149,CC$2),CC$3)-CC$2)/(CC$3-CC$2),1+9*(CC$3-MIN(MAX(Data_wide!$CF$149,CC$2),CC$3))/(CC$3-CC$2)),1),""))</f>
        <v/>
      </c>
      <c r="CD153" s="165">
        <f>IF(OR(CD$4=0,Data_wide!$CG$149=""),"",IFERROR(ROUND(IF(CD$4=1,1+9*(MIN(MAX(Data_wide!$CG$149,CD$2),CD$3)-CD$2)/(CD$3-CD$2),1+9*(CD$3-MIN(MAX(Data_wide!$CG$149,CD$2),CD$3))/(CD$3-CD$2)),1),""))</f>
        <v/>
      </c>
      <c r="CE153" s="165">
        <f>IF(OR(CE$4=0,Data_wide!$CH$149=""),"",IFERROR(ROUND(IF(CE$4=1,1+9*(MIN(MAX(Data_wide!$CH$149,CE$2),CE$3)-CE$2)/(CE$3-CE$2),1+9*(CE$3-MIN(MAX(Data_wide!$CH$149,CE$2),CE$3))/(CE$3-CE$2)),1),""))</f>
        <v/>
      </c>
      <c r="CF153" s="165">
        <f>IF(OR(CF$4=0,Data_wide!$CI$149=""),"",IFERROR(ROUND(IF(CF$4=1,1+9*(MIN(MAX(Data_wide!$CI$149,CF$2),CF$3)-CF$2)/(CF$3-CF$2),1+9*(CF$3-MIN(MAX(Data_wide!$CI$149,CF$2),CF$3))/(CF$3-CF$2)),1),""))</f>
        <v/>
      </c>
      <c r="CG153" s="165">
        <f>IF(OR(CG$4=0,Data_wide!$CJ$149=""),"",IFERROR(ROUND(IF(CG$4=1,1+9*(MIN(MAX(Data_wide!$CJ$149,CG$2),CG$3)-CG$2)/(CG$3-CG$2),1+9*(CG$3-MIN(MAX(Data_wide!$CJ$149,CG$2),CG$3))/(CG$3-CG$2)),1),""))</f>
        <v/>
      </c>
      <c r="CH153" s="165">
        <f>IF(OR(CH$4=0,Data_wide!$CK$149=""),"",IFERROR(ROUND(IF(CH$4=1,1+9*(MIN(MAX(Data_wide!$CK$149,CH$2),CH$3)-CH$2)/(CH$3-CH$2),1+9*(CH$3-MIN(MAX(Data_wide!$CK$149,CH$2),CH$3))/(CH$3-CH$2)),1),""))</f>
        <v/>
      </c>
      <c r="CI153" s="165">
        <f>IF(OR(CI$4=0,Data_wide!$CL$149=""),"",IFERROR(ROUND(IF(CI$4=1,1+9*(MIN(MAX(Data_wide!$CL$149,CI$2),CI$3)-CI$2)/(CI$3-CI$2),1+9*(CI$3-MIN(MAX(Data_wide!$CL$149,CI$2),CI$3))/(CI$3-CI$2)),1),""))</f>
        <v/>
      </c>
      <c r="CJ153" s="165">
        <f>IF(OR(CJ$4=0,Data_wide!$CM$149=""),"",IFERROR(ROUND(IF(CJ$4=1,1+9*(MIN(MAX(Data_wide!$CM$149,CJ$2),CJ$3)-CJ$2)/(CJ$3-CJ$2),1+9*(CJ$3-MIN(MAX(Data_wide!$CM$149,CJ$2),CJ$3))/(CJ$3-CJ$2)),1),""))</f>
        <v/>
      </c>
      <c r="CK153" s="165">
        <f>IF(OR(CK$4=0,Data_wide!$CN$149=""),"",IFERROR(ROUND(IF(CK$4=1,1+9*(MIN(MAX(Data_wide!$CN$149,CK$2),CK$3)-CK$2)/(CK$3-CK$2),1+9*(CK$3-MIN(MAX(Data_wide!$CN$149,CK$2),CK$3))/(CK$3-CK$2)),1),""))</f>
        <v/>
      </c>
      <c r="CL153" s="165">
        <f>IF(OR(CL$4=0,Data_wide!$CO$149=""),"",IFERROR(ROUND(IF(CL$4=1,1+9*(MIN(MAX(Data_wide!$CO$149,CL$2),CL$3)-CL$2)/(CL$3-CL$2),1+9*(CL$3-MIN(MAX(Data_wide!$CO$149,CL$2),CL$3))/(CL$3-CL$2)),1),""))</f>
        <v/>
      </c>
      <c r="CM153" s="165">
        <f>IF(OR(CM$4=0,Data_wide!$CP$149=""),"",IFERROR(ROUND(IF(CM$4=1,1+9*(MIN(MAX(Data_wide!$CP$149,CM$2),CM$3)-CM$2)/(CM$3-CM$2),1+9*(CM$3-MIN(MAX(Data_wide!$CP$149,CM$2),CM$3))/(CM$3-CM$2)),1),""))</f>
        <v/>
      </c>
      <c r="CN153" s="165">
        <f>IF(OR(CN$4=0,Data_wide!$CQ$149=""),"",IFERROR(ROUND(IF(CN$4=1,1+9*(MIN(MAX(Data_wide!$CQ$149,CN$2),CN$3)-CN$2)/(CN$3-CN$2),1+9*(CN$3-MIN(MAX(Data_wide!$CQ$149,CN$2),CN$3))/(CN$3-CN$2)),1),""))</f>
        <v/>
      </c>
      <c r="CO153" s="165">
        <f>IF(OR(CO$4=0,Data_wide!$CR$149=""),"",IFERROR(ROUND(IF(CO$4=1,1+9*(MIN(MAX(Data_wide!$CR$149,CO$2),CO$3)-CO$2)/(CO$3-CO$2),1+9*(CO$3-MIN(MAX(Data_wide!$CR$149,CO$2),CO$3))/(CO$3-CO$2)),1),""))</f>
        <v/>
      </c>
    </row>
    <row r="154" ht="14" customHeight="1">
      <c r="A154" s="161" t="inlineStr">
        <is>
          <t>OMN</t>
        </is>
      </c>
      <c r="B154" s="161" t="inlineStr">
        <is>
          <t>Oman</t>
        </is>
      </c>
      <c r="C154" s="165">
        <f>IF(OR(C$4=0,Data_wide!$F$150=""),"",IFERROR(ROUND(IF(C$4=1,1+9*(MIN(MAX(Data_wide!$F$150,C$2),C$3)-C$2)/(C$3-C$2),1+9*(C$3-MIN(MAX(Data_wide!$F$150,C$2),C$3))/(C$3-C$2)),1),""))</f>
        <v/>
      </c>
      <c r="D154" s="165">
        <f>IF(OR(D$4=0,Data_wide!$G$150=""),"",IFERROR(ROUND(IF(D$4=1,1+9*(MIN(MAX(Data_wide!$G$150,D$2),D$3)-D$2)/(D$3-D$2),1+9*(D$3-MIN(MAX(Data_wide!$G$150,D$2),D$3))/(D$3-D$2)),1),""))</f>
        <v/>
      </c>
      <c r="E154" s="165">
        <f>IF(OR(E$4=0,Data_wide!$H$150=""),"",IFERROR(ROUND(IF(E$4=1,1+9*(MIN(MAX(Data_wide!$H$150,E$2),E$3)-E$2)/(E$3-E$2),1+9*(E$3-MIN(MAX(Data_wide!$H$150,E$2),E$3))/(E$3-E$2)),1),""))</f>
        <v/>
      </c>
      <c r="F154" s="165">
        <f>IF(OR(F$4=0,Data_wide!$I$150=""),"",IFERROR(ROUND(IF(F$4=1,1+9*(MIN(MAX(Data_wide!$I$150,F$2),F$3)-F$2)/(F$3-F$2),1+9*(F$3-MIN(MAX(Data_wide!$I$150,F$2),F$3))/(F$3-F$2)),1),""))</f>
        <v/>
      </c>
      <c r="G154" s="165">
        <f>IF(OR(G$4=0,Data_wide!$J$150=""),"",IFERROR(ROUND(IF(G$4=1,1+9*(MIN(MAX(Data_wide!$J$150,G$2),G$3)-G$2)/(G$3-G$2),1+9*(G$3-MIN(MAX(Data_wide!$J$150,G$2),G$3))/(G$3-G$2)),1),""))</f>
        <v/>
      </c>
      <c r="H154" s="165">
        <f>IF(OR(H$4=0,Data_wide!$K$150=""),"",IFERROR(ROUND(IF(H$4=1,1+9*(MIN(MAX(Data_wide!$K$150,H$2),H$3)-H$2)/(H$3-H$2),1+9*(H$3-MIN(MAX(Data_wide!$K$150,H$2),H$3))/(H$3-H$2)),1),""))</f>
        <v/>
      </c>
      <c r="I154" s="165">
        <f>IF(OR(I$4=0,Data_wide!$L$150=""),"",IFERROR(ROUND(IF(I$4=1,1+9*(MIN(MAX(Data_wide!$L$150,I$2),I$3)-I$2)/(I$3-I$2),1+9*(I$3-MIN(MAX(Data_wide!$L$150,I$2),I$3))/(I$3-I$2)),1),""))</f>
        <v/>
      </c>
      <c r="J154" s="165">
        <f>IF(OR(J$4=0,Data_wide!$M$150=""),"",IFERROR(ROUND(IF(J$4=1,1+9*(MIN(MAX(Data_wide!$M$150,J$2),J$3)-J$2)/(J$3-J$2),1+9*(J$3-MIN(MAX(Data_wide!$M$150,J$2),J$3))/(J$3-J$2)),1),""))</f>
        <v/>
      </c>
      <c r="K154" s="165">
        <f>IF(OR(K$4=0,Data_wide!$N$150=""),"",IFERROR(ROUND(IF(K$4=1,1+9*(MIN(MAX(Data_wide!$N$150,K$2),K$3)-K$2)/(K$3-K$2),1+9*(K$3-MIN(MAX(Data_wide!$N$150,K$2),K$3))/(K$3-K$2)),1),""))</f>
        <v/>
      </c>
      <c r="L154" s="165">
        <f>IF(OR(L$4=0,Data_wide!$O$150=""),"",IFERROR(ROUND(IF(L$4=1,1+9*(MIN(MAX(Data_wide!$O$150,L$2),L$3)-L$2)/(L$3-L$2),1+9*(L$3-MIN(MAX(Data_wide!$O$150,L$2),L$3))/(L$3-L$2)),1),""))</f>
        <v/>
      </c>
      <c r="M154" s="165">
        <f>IF(OR(M$4=0,Data_wide!$P$150=""),"",IFERROR(ROUND(IF(M$4=1,1+9*(MIN(MAX(Data_wide!$P$150,M$2),M$3)-M$2)/(M$3-M$2),1+9*(M$3-MIN(MAX(Data_wide!$P$150,M$2),M$3))/(M$3-M$2)),1),""))</f>
        <v/>
      </c>
      <c r="N154" s="165">
        <f>IF(OR(N$4=0,Data_wide!$Q$150=""),"",IFERROR(ROUND(IF(N$4=1,1+9*(MIN(MAX(Data_wide!$Q$150,N$2),N$3)-N$2)/(N$3-N$2),1+9*(N$3-MIN(MAX(Data_wide!$Q$150,N$2),N$3))/(N$3-N$2)),1),""))</f>
        <v/>
      </c>
      <c r="O154" s="165">
        <f>IF(OR(O$4=0,Data_wide!$R$150=""),"",IFERROR(ROUND(IF(O$4=1,1+9*(MIN(MAX(Data_wide!$R$150,O$2),O$3)-O$2)/(O$3-O$2),1+9*(O$3-MIN(MAX(Data_wide!$R$150,O$2),O$3))/(O$3-O$2)),1),""))</f>
        <v/>
      </c>
      <c r="P154" s="165">
        <f>IF(OR(P$4=0,Data_wide!$S$150=""),"",IFERROR(ROUND(IF(P$4=1,1+9*(MIN(MAX(Data_wide!$S$150,P$2),P$3)-P$2)/(P$3-P$2),1+9*(P$3-MIN(MAX(Data_wide!$S$150,P$2),P$3))/(P$3-P$2)),1),""))</f>
        <v/>
      </c>
      <c r="Q154" s="165">
        <f>IF(OR(Q$4=0,Data_wide!$T$150=""),"",IFERROR(ROUND(IF(Q$4=1,1+9*(MIN(MAX(Data_wide!$T$150,Q$2),Q$3)-Q$2)/(Q$3-Q$2),1+9*(Q$3-MIN(MAX(Data_wide!$T$150,Q$2),Q$3))/(Q$3-Q$2)),1),""))</f>
        <v/>
      </c>
      <c r="R154" s="165">
        <f>IF(OR(R$4=0,Data_wide!$U$150=""),"",IFERROR(ROUND(IF(R$4=1,1+9*(MIN(MAX(Data_wide!$U$150,R$2),R$3)-R$2)/(R$3-R$2),1+9*(R$3-MIN(MAX(Data_wide!$U$150,R$2),R$3))/(R$3-R$2)),1),""))</f>
        <v/>
      </c>
      <c r="S154" s="165">
        <f>IF(OR(S$4=0,Data_wide!$V$150=""),"",IFERROR(ROUND(IF(S$4=1,1+9*(MIN(MAX(Data_wide!$V$150,S$2),S$3)-S$2)/(S$3-S$2),1+9*(S$3-MIN(MAX(Data_wide!$V$150,S$2),S$3))/(S$3-S$2)),1),""))</f>
        <v/>
      </c>
      <c r="T154" s="165">
        <f>IF(OR(T$4=0,Data_wide!$W$150=""),"",IFERROR(ROUND(IF(T$4=1,1+9*(MIN(MAX(Data_wide!$W$150,T$2),T$3)-T$2)/(T$3-T$2),1+9*(T$3-MIN(MAX(Data_wide!$W$150,T$2),T$3))/(T$3-T$2)),1),""))</f>
        <v/>
      </c>
      <c r="U154" s="165">
        <f>IF(OR(U$4=0,Data_wide!$X$150=""),"",IFERROR(ROUND(IF(U$4=1,1+9*(MIN(MAX(Data_wide!$X$150,U$2),U$3)-U$2)/(U$3-U$2),1+9*(U$3-MIN(MAX(Data_wide!$X$150,U$2),U$3))/(U$3-U$2)),1),""))</f>
        <v/>
      </c>
      <c r="V154" s="165">
        <f>IF(OR(V$4=0,Data_wide!$Y$150=""),"",IFERROR(ROUND(IF(V$4=1,1+9*(MIN(MAX(Data_wide!$Y$150,V$2),V$3)-V$2)/(V$3-V$2),1+9*(V$3-MIN(MAX(Data_wide!$Y$150,V$2),V$3))/(V$3-V$2)),1),""))</f>
        <v/>
      </c>
      <c r="W154" s="165">
        <f>IF(OR(W$4=0,Data_wide!$Z$150=""),"",IFERROR(ROUND(IF(W$4=1,1+9*(MIN(MAX(Data_wide!$Z$150,W$2),W$3)-W$2)/(W$3-W$2),1+9*(W$3-MIN(MAX(Data_wide!$Z$150,W$2),W$3))/(W$3-W$2)),1),""))</f>
        <v/>
      </c>
      <c r="X154" s="165">
        <f>IF(OR(X$4=0,Data_wide!$AA$150=""),"",IFERROR(ROUND(IF(X$4=1,1+9*(MIN(MAX(Data_wide!$AA$150,X$2),X$3)-X$2)/(X$3-X$2),1+9*(X$3-MIN(MAX(Data_wide!$AA$150,X$2),X$3))/(X$3-X$2)),1),""))</f>
        <v/>
      </c>
      <c r="Y154" s="165">
        <f>IF(OR(Y$4=0,Data_wide!$AB$150=""),"",IFERROR(ROUND(IF(Y$4=1,1+9*(MIN(MAX(Data_wide!$AB$150,Y$2),Y$3)-Y$2)/(Y$3-Y$2),1+9*(Y$3-MIN(MAX(Data_wide!$AB$150,Y$2),Y$3))/(Y$3-Y$2)),1),""))</f>
        <v/>
      </c>
      <c r="Z154" s="165">
        <f>IF(OR(Z$4=0,Data_wide!$AC$150=""),"",IFERROR(ROUND(IF(Z$4=1,1+9*(MIN(MAX(Data_wide!$AC$150,Z$2),Z$3)-Z$2)/(Z$3-Z$2),1+9*(Z$3-MIN(MAX(Data_wide!$AC$150,Z$2),Z$3))/(Z$3-Z$2)),1),""))</f>
        <v/>
      </c>
      <c r="AA154" s="165">
        <f>IF(OR(AA$4=0,Data_wide!$AD$150=""),"",IFERROR(ROUND(IF(AA$4=1,1+9*(MIN(MAX(Data_wide!$AD$150,AA$2),AA$3)-AA$2)/(AA$3-AA$2),1+9*(AA$3-MIN(MAX(Data_wide!$AD$150,AA$2),AA$3))/(AA$3-AA$2)),1),""))</f>
        <v/>
      </c>
      <c r="AB154" s="165">
        <f>IF(OR(AB$4=0,Data_wide!$AE$150=""),"",IFERROR(ROUND(IF(AB$4=1,1+9*(MIN(MAX(Data_wide!$AE$150,AB$2),AB$3)-AB$2)/(AB$3-AB$2),1+9*(AB$3-MIN(MAX(Data_wide!$AE$150,AB$2),AB$3))/(AB$3-AB$2)),1),""))</f>
        <v/>
      </c>
      <c r="AC154" s="165">
        <f>IF(OR(AC$4=0,Data_wide!$AF$150=""),"",IFERROR(ROUND(IF(AC$4=1,1+9*(MIN(MAX(Data_wide!$AF$150,AC$2),AC$3)-AC$2)/(AC$3-AC$2),1+9*(AC$3-MIN(MAX(Data_wide!$AF$150,AC$2),AC$3))/(AC$3-AC$2)),1),""))</f>
        <v/>
      </c>
      <c r="AD154" s="165">
        <f>IF(OR(AD$4=0,Data_wide!$AG$150=""),"",IFERROR(ROUND(IF(AD$4=1,1+9*(MIN(MAX(Data_wide!$AG$150,AD$2),AD$3)-AD$2)/(AD$3-AD$2),1+9*(AD$3-MIN(MAX(Data_wide!$AG$150,AD$2),AD$3))/(AD$3-AD$2)),1),""))</f>
        <v/>
      </c>
      <c r="AE154" s="165">
        <f>IF(OR(AE$4=0,Data_wide!$AH$150=""),"",IFERROR(ROUND(IF(AE$4=1,1+9*(MIN(MAX(Data_wide!$AH$150,AE$2),AE$3)-AE$2)/(AE$3-AE$2),1+9*(AE$3-MIN(MAX(Data_wide!$AH$150,AE$2),AE$3))/(AE$3-AE$2)),1),""))</f>
        <v/>
      </c>
      <c r="AF154" s="165">
        <f>IF(OR(AF$4=0,Data_wide!$AI$150=""),"",IFERROR(ROUND(IF(AF$4=1,1+9*(MIN(MAX(Data_wide!$AI$150,AF$2),AF$3)-AF$2)/(AF$3-AF$2),1+9*(AF$3-MIN(MAX(Data_wide!$AI$150,AF$2),AF$3))/(AF$3-AF$2)),1),""))</f>
        <v/>
      </c>
      <c r="AG154" s="165">
        <f>IF(OR(AG$4=0,Data_wide!$AJ$150=""),"",IFERROR(ROUND(IF(AG$4=1,1+9*(MIN(MAX(Data_wide!$AJ$150,AG$2),AG$3)-AG$2)/(AG$3-AG$2),1+9*(AG$3-MIN(MAX(Data_wide!$AJ$150,AG$2),AG$3))/(AG$3-AG$2)),1),""))</f>
        <v/>
      </c>
      <c r="AH154" s="165">
        <f>IF(OR(AH$4=0,Data_wide!$AK$150=""),"",IFERROR(ROUND(IF(AH$4=1,1+9*(MIN(MAX(Data_wide!$AK$150,AH$2),AH$3)-AH$2)/(AH$3-AH$2),1+9*(AH$3-MIN(MAX(Data_wide!$AK$150,AH$2),AH$3))/(AH$3-AH$2)),1),""))</f>
        <v/>
      </c>
      <c r="AI154" s="165">
        <f>IF(OR(AI$4=0,Data_wide!$AL$150=""),"",IFERROR(ROUND(IF(AI$4=1,1+9*(MIN(MAX(Data_wide!$AL$150,AI$2),AI$3)-AI$2)/(AI$3-AI$2),1+9*(AI$3-MIN(MAX(Data_wide!$AL$150,AI$2),AI$3))/(AI$3-AI$2)),1),""))</f>
        <v/>
      </c>
      <c r="AJ154" s="165">
        <f>IF(OR(AJ$4=0,Data_wide!$AM$150=""),"",IFERROR(ROUND(IF(AJ$4=1,1+9*(MIN(MAX(Data_wide!$AM$150,AJ$2),AJ$3)-AJ$2)/(AJ$3-AJ$2),1+9*(AJ$3-MIN(MAX(Data_wide!$AM$150,AJ$2),AJ$3))/(AJ$3-AJ$2)),1),""))</f>
        <v/>
      </c>
      <c r="AK154" s="165">
        <f>IF(OR(AK$4=0,Data_wide!$AN$150=""),"",IFERROR(ROUND(IF(AK$4=1,1+9*(MIN(MAX(Data_wide!$AN$150,AK$2),AK$3)-AK$2)/(AK$3-AK$2),1+9*(AK$3-MIN(MAX(Data_wide!$AN$150,AK$2),AK$3))/(AK$3-AK$2)),1),""))</f>
        <v/>
      </c>
      <c r="AL154" s="165">
        <f>IF(OR(AL$4=0,Data_wide!$AO$150=""),"",IFERROR(ROUND(IF(AL$4=1,1+9*(MIN(MAX(Data_wide!$AO$150,AL$2),AL$3)-AL$2)/(AL$3-AL$2),1+9*(AL$3-MIN(MAX(Data_wide!$AO$150,AL$2),AL$3))/(AL$3-AL$2)),1),""))</f>
        <v/>
      </c>
      <c r="AM154" s="165">
        <f>IF(OR(AM$4=0,Data_wide!$AP$150=""),"",IFERROR(ROUND(IF(AM$4=1,1+9*(MIN(MAX(Data_wide!$AP$150,AM$2),AM$3)-AM$2)/(AM$3-AM$2),1+9*(AM$3-MIN(MAX(Data_wide!$AP$150,AM$2),AM$3))/(AM$3-AM$2)),1),""))</f>
        <v/>
      </c>
      <c r="AN154" s="165">
        <f>IF(OR(AN$4=0,Data_wide!$AQ$150=""),"",IFERROR(ROUND(IF(AN$4=1,1+9*(MIN(MAX(Data_wide!$AQ$150,AN$2),AN$3)-AN$2)/(AN$3-AN$2),1+9*(AN$3-MIN(MAX(Data_wide!$AQ$150,AN$2),AN$3))/(AN$3-AN$2)),1),""))</f>
        <v/>
      </c>
      <c r="AO154" s="165">
        <f>IF(OR(AO$4=0,Data_wide!$AR$150=""),"",IFERROR(ROUND(IF(AO$4=1,1+9*(MIN(MAX(Data_wide!$AR$150,AO$2),AO$3)-AO$2)/(AO$3-AO$2),1+9*(AO$3-MIN(MAX(Data_wide!$AR$150,AO$2),AO$3))/(AO$3-AO$2)),1),""))</f>
        <v/>
      </c>
      <c r="AP154" s="165">
        <f>IF(OR(AP$4=0,Data_wide!$AS$150=""),"",IFERROR(ROUND(IF(AP$4=1,1+9*(MIN(MAX(Data_wide!$AS$150,AP$2),AP$3)-AP$2)/(AP$3-AP$2),1+9*(AP$3-MIN(MAX(Data_wide!$AS$150,AP$2),AP$3))/(AP$3-AP$2)),1),""))</f>
        <v/>
      </c>
      <c r="AQ154" s="165">
        <f>IF(OR(AQ$4=0,Data_wide!$AT$150=""),"",IFERROR(ROUND(IF(AQ$4=1,1+9*(MIN(MAX(Data_wide!$AT$150,AQ$2),AQ$3)-AQ$2)/(AQ$3-AQ$2),1+9*(AQ$3-MIN(MAX(Data_wide!$AT$150,AQ$2),AQ$3))/(AQ$3-AQ$2)),1),""))</f>
        <v/>
      </c>
      <c r="AR154" s="165">
        <f>IF(OR(AR$4=0,Data_wide!$AU$150=""),"",IFERROR(ROUND(IF(AR$4=1,1+9*(MIN(MAX(Data_wide!$AU$150,AR$2),AR$3)-AR$2)/(AR$3-AR$2),1+9*(AR$3-MIN(MAX(Data_wide!$AU$150,AR$2),AR$3))/(AR$3-AR$2)),1),""))</f>
        <v/>
      </c>
      <c r="AS154" s="165">
        <f>IF(OR(AS$4=0,Data_wide!$AV$150=""),"",IFERROR(ROUND(IF(AS$4=1,1+9*(MIN(MAX(Data_wide!$AV$150,AS$2),AS$3)-AS$2)/(AS$3-AS$2),1+9*(AS$3-MIN(MAX(Data_wide!$AV$150,AS$2),AS$3))/(AS$3-AS$2)),1),""))</f>
        <v/>
      </c>
      <c r="AT154" s="165">
        <f>IF(OR(AT$4=0,Data_wide!$AW$150=""),"",IFERROR(ROUND(IF(AT$4=1,1+9*(MIN(MAX(Data_wide!$AW$150,AT$2),AT$3)-AT$2)/(AT$3-AT$2),1+9*(AT$3-MIN(MAX(Data_wide!$AW$150,AT$2),AT$3))/(AT$3-AT$2)),1),""))</f>
        <v/>
      </c>
      <c r="AU154" s="165">
        <f>IF(OR(AU$4=0,Data_wide!$AX$150=""),"",IFERROR(ROUND(IF(AU$4=1,1+9*(MIN(MAX(Data_wide!$AX$150,AU$2),AU$3)-AU$2)/(AU$3-AU$2),1+9*(AU$3-MIN(MAX(Data_wide!$AX$150,AU$2),AU$3))/(AU$3-AU$2)),1),""))</f>
        <v/>
      </c>
      <c r="AV154" s="165">
        <f>IF(OR(AV$4=0,Data_wide!$AY$150=""),"",IFERROR(ROUND(IF(AV$4=1,1+9*(MIN(MAX(Data_wide!$AY$150,AV$2),AV$3)-AV$2)/(AV$3-AV$2),1+9*(AV$3-MIN(MAX(Data_wide!$AY$150,AV$2),AV$3))/(AV$3-AV$2)),1),""))</f>
        <v/>
      </c>
      <c r="AW154" s="165">
        <f>IF(OR(AW$4=0,Data_wide!$AZ$150=""),"",IFERROR(ROUND(IF(AW$4=1,1+9*(MIN(MAX(Data_wide!$AZ$150,AW$2),AW$3)-AW$2)/(AW$3-AW$2),1+9*(AW$3-MIN(MAX(Data_wide!$AZ$150,AW$2),AW$3))/(AW$3-AW$2)),1),""))</f>
        <v/>
      </c>
      <c r="AX154" s="165">
        <f>IF(OR(AX$4=0,Data_wide!$BA$150=""),"",IFERROR(ROUND(IF(AX$4=1,1+9*(MIN(MAX(Data_wide!$BA$150,AX$2),AX$3)-AX$2)/(AX$3-AX$2),1+9*(AX$3-MIN(MAX(Data_wide!$BA$150,AX$2),AX$3))/(AX$3-AX$2)),1),""))</f>
        <v/>
      </c>
      <c r="AY154" s="165">
        <f>IF(OR(AY$4=0,Data_wide!$BB$150=""),"",IFERROR(ROUND(IF(AY$4=1,1+9*(MIN(MAX(Data_wide!$BB$150,AY$2),AY$3)-AY$2)/(AY$3-AY$2),1+9*(AY$3-MIN(MAX(Data_wide!$BB$150,AY$2),AY$3))/(AY$3-AY$2)),1),""))</f>
        <v/>
      </c>
      <c r="AZ154" s="165">
        <f>IF(OR(AZ$4=0,Data_wide!$BC$150=""),"",IFERROR(ROUND(IF(AZ$4=1,1+9*(MIN(MAX(Data_wide!$BC$150,AZ$2),AZ$3)-AZ$2)/(AZ$3-AZ$2),1+9*(AZ$3-MIN(MAX(Data_wide!$BC$150,AZ$2),AZ$3))/(AZ$3-AZ$2)),1),""))</f>
        <v/>
      </c>
      <c r="BA154" s="165">
        <f>IF(OR(BA$4=0,Data_wide!$BD$150=""),"",IFERROR(ROUND(IF(BA$4=1,1+9*(MIN(MAX(Data_wide!$BD$150,BA$2),BA$3)-BA$2)/(BA$3-BA$2),1+9*(BA$3-MIN(MAX(Data_wide!$BD$150,BA$2),BA$3))/(BA$3-BA$2)),1),""))</f>
        <v/>
      </c>
      <c r="BB154" s="165">
        <f>IF(OR(BB$4=0,Data_wide!$BE$150=""),"",IFERROR(ROUND(IF(BB$4=1,1+9*(MIN(MAX(Data_wide!$BE$150,BB$2),BB$3)-BB$2)/(BB$3-BB$2),1+9*(BB$3-MIN(MAX(Data_wide!$BE$150,BB$2),BB$3))/(BB$3-BB$2)),1),""))</f>
        <v/>
      </c>
      <c r="BC154" s="165">
        <f>IF(OR(BC$4=0,Data_wide!$BF$150=""),"",IFERROR(ROUND(IF(BC$4=1,1+9*(MIN(MAX(Data_wide!$BF$150,BC$2),BC$3)-BC$2)/(BC$3-BC$2),1+9*(BC$3-MIN(MAX(Data_wide!$BF$150,BC$2),BC$3))/(BC$3-BC$2)),1),""))</f>
        <v/>
      </c>
      <c r="BD154" s="165">
        <f>IF(OR(BD$4=0,Data_wide!$BG$150=""),"",IFERROR(ROUND(IF(BD$4=1,1+9*(MIN(MAX(Data_wide!$BG$150,BD$2),BD$3)-BD$2)/(BD$3-BD$2),1+9*(BD$3-MIN(MAX(Data_wide!$BG$150,BD$2),BD$3))/(BD$3-BD$2)),1),""))</f>
        <v/>
      </c>
      <c r="BE154" s="165">
        <f>IF(OR(BE$4=0,Data_wide!$BH$150=""),"",IFERROR(ROUND(IF(BE$4=1,1+9*(MIN(MAX(Data_wide!$BH$150,BE$2),BE$3)-BE$2)/(BE$3-BE$2),1+9*(BE$3-MIN(MAX(Data_wide!$BH$150,BE$2),BE$3))/(BE$3-BE$2)),1),""))</f>
        <v/>
      </c>
      <c r="BF154" s="165">
        <f>IF(OR(BF$4=0,Data_wide!$BI$150=""),"",IFERROR(ROUND(IF(BF$4=1,1+9*(MIN(MAX(Data_wide!$BI$150,BF$2),BF$3)-BF$2)/(BF$3-BF$2),1+9*(BF$3-MIN(MAX(Data_wide!$BI$150,BF$2),BF$3))/(BF$3-BF$2)),1),""))</f>
        <v/>
      </c>
      <c r="BG154" s="165">
        <f>IF(OR(BG$4=0,Data_wide!$BJ$150=""),"",IFERROR(ROUND(IF(BG$4=1,1+9*(MIN(MAX(Data_wide!$BJ$150,BG$2),BG$3)-BG$2)/(BG$3-BG$2),1+9*(BG$3-MIN(MAX(Data_wide!$BJ$150,BG$2),BG$3))/(BG$3-BG$2)),1),""))</f>
        <v/>
      </c>
      <c r="BH154" s="165">
        <f>IF(OR(BH$4=0,Data_wide!$BK$150=""),"",IFERROR(ROUND(IF(BH$4=1,1+9*(MIN(MAX(Data_wide!$BK$150,BH$2),BH$3)-BH$2)/(BH$3-BH$2),1+9*(BH$3-MIN(MAX(Data_wide!$BK$150,BH$2),BH$3))/(BH$3-BH$2)),1),""))</f>
        <v/>
      </c>
      <c r="BI154" s="165">
        <f>IF(OR(BI$4=0,Data_wide!$BL$150=""),"",IFERROR(ROUND(IF(BI$4=1,1+9*(MIN(MAX(Data_wide!$BL$150,BI$2),BI$3)-BI$2)/(BI$3-BI$2),1+9*(BI$3-MIN(MAX(Data_wide!$BL$150,BI$2),BI$3))/(BI$3-BI$2)),1),""))</f>
        <v/>
      </c>
      <c r="BJ154" s="165">
        <f>IF(OR(BJ$4=0,Data_wide!$BM$150=""),"",IFERROR(ROUND(IF(BJ$4=1,1+9*(MIN(MAX(Data_wide!$BM$150,BJ$2),BJ$3)-BJ$2)/(BJ$3-BJ$2),1+9*(BJ$3-MIN(MAX(Data_wide!$BM$150,BJ$2),BJ$3))/(BJ$3-BJ$2)),1),""))</f>
        <v/>
      </c>
      <c r="BK154" s="165">
        <f>IF(OR(BK$4=0,Data_wide!$BN$150=""),"",IFERROR(ROUND(IF(BK$4=1,1+9*(MIN(MAX(Data_wide!$BN$150,BK$2),BK$3)-BK$2)/(BK$3-BK$2),1+9*(BK$3-MIN(MAX(Data_wide!$BN$150,BK$2),BK$3))/(BK$3-BK$2)),1),""))</f>
        <v/>
      </c>
      <c r="BL154" s="165">
        <f>IF(OR(BL$4=0,Data_wide!$BO$150=""),"",IFERROR(ROUND(IF(BL$4=1,1+9*(MIN(MAX(Data_wide!$BO$150,BL$2),BL$3)-BL$2)/(BL$3-BL$2),1+9*(BL$3-MIN(MAX(Data_wide!$BO$150,BL$2),BL$3))/(BL$3-BL$2)),1),""))</f>
        <v/>
      </c>
      <c r="BM154" s="165">
        <f>IF(OR(BM$4=0,Data_wide!$BP$150=""),"",IFERROR(ROUND(IF(BM$4=1,1+9*(MIN(MAX(Data_wide!$BP$150,BM$2),BM$3)-BM$2)/(BM$3-BM$2),1+9*(BM$3-MIN(MAX(Data_wide!$BP$150,BM$2),BM$3))/(BM$3-BM$2)),1),""))</f>
        <v/>
      </c>
      <c r="BN154" s="165">
        <f>IF(OR(BN$4=0,Data_wide!$BQ$150=""),"",IFERROR(ROUND(IF(BN$4=1,1+9*(MIN(MAX(Data_wide!$BQ$150,BN$2),BN$3)-BN$2)/(BN$3-BN$2),1+9*(BN$3-MIN(MAX(Data_wide!$BQ$150,BN$2),BN$3))/(BN$3-BN$2)),1),""))</f>
        <v/>
      </c>
      <c r="BO154" s="165">
        <f>IF(OR(BO$4=0,Data_wide!$BR$150=""),"",IFERROR(ROUND(IF(BO$4=1,1+9*(MIN(MAX(Data_wide!$BR$150,BO$2),BO$3)-BO$2)/(BO$3-BO$2),1+9*(BO$3-MIN(MAX(Data_wide!$BR$150,BO$2),BO$3))/(BO$3-BO$2)),1),""))</f>
        <v/>
      </c>
      <c r="BP154" s="165">
        <f>IF(OR(BP$4=0,Data_wide!$BS$150=""),"",IFERROR(ROUND(IF(BP$4=1,1+9*(MIN(MAX(Data_wide!$BS$150,BP$2),BP$3)-BP$2)/(BP$3-BP$2),1+9*(BP$3-MIN(MAX(Data_wide!$BS$150,BP$2),BP$3))/(BP$3-BP$2)),1),""))</f>
        <v/>
      </c>
      <c r="BQ154" s="165">
        <f>IF(OR(BQ$4=0,Data_wide!$BT$150=""),"",IFERROR(ROUND(IF(BQ$4=1,1+9*(MIN(MAX(Data_wide!$BT$150,BQ$2),BQ$3)-BQ$2)/(BQ$3-BQ$2),1+9*(BQ$3-MIN(MAX(Data_wide!$BT$150,BQ$2),BQ$3))/(BQ$3-BQ$2)),1),""))</f>
        <v/>
      </c>
      <c r="BR154" s="165">
        <f>IF(OR(BR$4=0,Data_wide!$BU$150=""),"",IFERROR(ROUND(IF(BR$4=1,1+9*(MIN(MAX(Data_wide!$BU$150,BR$2),BR$3)-BR$2)/(BR$3-BR$2),1+9*(BR$3-MIN(MAX(Data_wide!$BU$150,BR$2),BR$3))/(BR$3-BR$2)),1),""))</f>
        <v/>
      </c>
      <c r="BS154" s="165">
        <f>IF(OR(BS$4=0,Data_wide!$BV$150=""),"",IFERROR(ROUND(IF(BS$4=1,1+9*(MIN(MAX(Data_wide!$BV$150,BS$2),BS$3)-BS$2)/(BS$3-BS$2),1+9*(BS$3-MIN(MAX(Data_wide!$BV$150,BS$2),BS$3))/(BS$3-BS$2)),1),""))</f>
        <v/>
      </c>
      <c r="BT154" s="165">
        <f>IF(OR(BT$4=0,Data_wide!$BW$150=""),"",IFERROR(ROUND(IF(BT$4=1,1+9*(MIN(MAX(Data_wide!$BW$150,BT$2),BT$3)-BT$2)/(BT$3-BT$2),1+9*(BT$3-MIN(MAX(Data_wide!$BW$150,BT$2),BT$3))/(BT$3-BT$2)),1),""))</f>
        <v/>
      </c>
      <c r="BU154" s="165">
        <f>IF(OR(BU$4=0,Data_wide!$BX$150=""),"",IFERROR(ROUND(IF(BU$4=1,1+9*(MIN(MAX(Data_wide!$BX$150,BU$2),BU$3)-BU$2)/(BU$3-BU$2),1+9*(BU$3-MIN(MAX(Data_wide!$BX$150,BU$2),BU$3))/(BU$3-BU$2)),1),""))</f>
        <v/>
      </c>
      <c r="BV154" s="165">
        <f>IF(OR(BV$4=0,Data_wide!$BY$150=""),"",IFERROR(ROUND(IF(BV$4=1,1+9*(MIN(MAX(Data_wide!$BY$150,BV$2),BV$3)-BV$2)/(BV$3-BV$2),1+9*(BV$3-MIN(MAX(Data_wide!$BY$150,BV$2),BV$3))/(BV$3-BV$2)),1),""))</f>
        <v/>
      </c>
      <c r="BW154" s="165">
        <f>IF(OR(BW$4=0,Data_wide!$BZ$150=""),"",IFERROR(ROUND(IF(BW$4=1,1+9*(MIN(MAX(Data_wide!$BZ$150,BW$2),BW$3)-BW$2)/(BW$3-BW$2),1+9*(BW$3-MIN(MAX(Data_wide!$BZ$150,BW$2),BW$3))/(BW$3-BW$2)),1),""))</f>
        <v/>
      </c>
      <c r="BX154" s="165">
        <f>IF(OR(BX$4=0,Data_wide!$CA$150=""),"",IFERROR(ROUND(IF(BX$4=1,1+9*(MIN(MAX(Data_wide!$CA$150,BX$2),BX$3)-BX$2)/(BX$3-BX$2),1+9*(BX$3-MIN(MAX(Data_wide!$CA$150,BX$2),BX$3))/(BX$3-BX$2)),1),""))</f>
        <v/>
      </c>
      <c r="BY154" s="165">
        <f>IF(OR(BY$4=0,Data_wide!$CB$150=""),"",IFERROR(ROUND(IF(BY$4=1,1+9*(MIN(MAX(Data_wide!$CB$150,BY$2),BY$3)-BY$2)/(BY$3-BY$2),1+9*(BY$3-MIN(MAX(Data_wide!$CB$150,BY$2),BY$3))/(BY$3-BY$2)),1),""))</f>
        <v/>
      </c>
      <c r="BZ154" s="165">
        <f>IF(OR(BZ$4=0,Data_wide!$CC$150=""),"",IFERROR(ROUND(IF(BZ$4=1,1+9*(MIN(MAX(Data_wide!$CC$150,BZ$2),BZ$3)-BZ$2)/(BZ$3-BZ$2),1+9*(BZ$3-MIN(MAX(Data_wide!$CC$150,BZ$2),BZ$3))/(BZ$3-BZ$2)),1),""))</f>
        <v/>
      </c>
      <c r="CA154" s="165">
        <f>IF(OR(CA$4=0,Data_wide!$CD$150=""),"",IFERROR(ROUND(IF(CA$4=1,1+9*(MIN(MAX(Data_wide!$CD$150,CA$2),CA$3)-CA$2)/(CA$3-CA$2),1+9*(CA$3-MIN(MAX(Data_wide!$CD$150,CA$2),CA$3))/(CA$3-CA$2)),1),""))</f>
        <v/>
      </c>
      <c r="CB154" s="165">
        <f>IF(OR(CB$4=0,Data_wide!$CE$150=""),"",IFERROR(ROUND(IF(CB$4=1,1+9*(MIN(MAX(Data_wide!$CE$150,CB$2),CB$3)-CB$2)/(CB$3-CB$2),1+9*(CB$3-MIN(MAX(Data_wide!$CE$150,CB$2),CB$3))/(CB$3-CB$2)),1),""))</f>
        <v/>
      </c>
      <c r="CC154" s="165">
        <f>IF(OR(CC$4=0,Data_wide!$CF$150=""),"",IFERROR(ROUND(IF(CC$4=1,1+9*(MIN(MAX(Data_wide!$CF$150,CC$2),CC$3)-CC$2)/(CC$3-CC$2),1+9*(CC$3-MIN(MAX(Data_wide!$CF$150,CC$2),CC$3))/(CC$3-CC$2)),1),""))</f>
        <v/>
      </c>
      <c r="CD154" s="165">
        <f>IF(OR(CD$4=0,Data_wide!$CG$150=""),"",IFERROR(ROUND(IF(CD$4=1,1+9*(MIN(MAX(Data_wide!$CG$150,CD$2),CD$3)-CD$2)/(CD$3-CD$2),1+9*(CD$3-MIN(MAX(Data_wide!$CG$150,CD$2),CD$3))/(CD$3-CD$2)),1),""))</f>
        <v/>
      </c>
      <c r="CE154" s="165">
        <f>IF(OR(CE$4=0,Data_wide!$CH$150=""),"",IFERROR(ROUND(IF(CE$4=1,1+9*(MIN(MAX(Data_wide!$CH$150,CE$2),CE$3)-CE$2)/(CE$3-CE$2),1+9*(CE$3-MIN(MAX(Data_wide!$CH$150,CE$2),CE$3))/(CE$3-CE$2)),1),""))</f>
        <v/>
      </c>
      <c r="CF154" s="165">
        <f>IF(OR(CF$4=0,Data_wide!$CI$150=""),"",IFERROR(ROUND(IF(CF$4=1,1+9*(MIN(MAX(Data_wide!$CI$150,CF$2),CF$3)-CF$2)/(CF$3-CF$2),1+9*(CF$3-MIN(MAX(Data_wide!$CI$150,CF$2),CF$3))/(CF$3-CF$2)),1),""))</f>
        <v/>
      </c>
      <c r="CG154" s="165">
        <f>IF(OR(CG$4=0,Data_wide!$CJ$150=""),"",IFERROR(ROUND(IF(CG$4=1,1+9*(MIN(MAX(Data_wide!$CJ$150,CG$2),CG$3)-CG$2)/(CG$3-CG$2),1+9*(CG$3-MIN(MAX(Data_wide!$CJ$150,CG$2),CG$3))/(CG$3-CG$2)),1),""))</f>
        <v/>
      </c>
      <c r="CH154" s="165">
        <f>IF(OR(CH$4=0,Data_wide!$CK$150=""),"",IFERROR(ROUND(IF(CH$4=1,1+9*(MIN(MAX(Data_wide!$CK$150,CH$2),CH$3)-CH$2)/(CH$3-CH$2),1+9*(CH$3-MIN(MAX(Data_wide!$CK$150,CH$2),CH$3))/(CH$3-CH$2)),1),""))</f>
        <v/>
      </c>
      <c r="CI154" s="165">
        <f>IF(OR(CI$4=0,Data_wide!$CL$150=""),"",IFERROR(ROUND(IF(CI$4=1,1+9*(MIN(MAX(Data_wide!$CL$150,CI$2),CI$3)-CI$2)/(CI$3-CI$2),1+9*(CI$3-MIN(MAX(Data_wide!$CL$150,CI$2),CI$3))/(CI$3-CI$2)),1),""))</f>
        <v/>
      </c>
      <c r="CJ154" s="165">
        <f>IF(OR(CJ$4=0,Data_wide!$CM$150=""),"",IFERROR(ROUND(IF(CJ$4=1,1+9*(MIN(MAX(Data_wide!$CM$150,CJ$2),CJ$3)-CJ$2)/(CJ$3-CJ$2),1+9*(CJ$3-MIN(MAX(Data_wide!$CM$150,CJ$2),CJ$3))/(CJ$3-CJ$2)),1),""))</f>
        <v/>
      </c>
      <c r="CK154" s="165">
        <f>IF(OR(CK$4=0,Data_wide!$CN$150=""),"",IFERROR(ROUND(IF(CK$4=1,1+9*(MIN(MAX(Data_wide!$CN$150,CK$2),CK$3)-CK$2)/(CK$3-CK$2),1+9*(CK$3-MIN(MAX(Data_wide!$CN$150,CK$2),CK$3))/(CK$3-CK$2)),1),""))</f>
        <v/>
      </c>
      <c r="CL154" s="165">
        <f>IF(OR(CL$4=0,Data_wide!$CO$150=""),"",IFERROR(ROUND(IF(CL$4=1,1+9*(MIN(MAX(Data_wide!$CO$150,CL$2),CL$3)-CL$2)/(CL$3-CL$2),1+9*(CL$3-MIN(MAX(Data_wide!$CO$150,CL$2),CL$3))/(CL$3-CL$2)),1),""))</f>
        <v/>
      </c>
      <c r="CM154" s="165">
        <f>IF(OR(CM$4=0,Data_wide!$CP$150=""),"",IFERROR(ROUND(IF(CM$4=1,1+9*(MIN(MAX(Data_wide!$CP$150,CM$2),CM$3)-CM$2)/(CM$3-CM$2),1+9*(CM$3-MIN(MAX(Data_wide!$CP$150,CM$2),CM$3))/(CM$3-CM$2)),1),""))</f>
        <v/>
      </c>
      <c r="CN154" s="165">
        <f>IF(OR(CN$4=0,Data_wide!$CQ$150=""),"",IFERROR(ROUND(IF(CN$4=1,1+9*(MIN(MAX(Data_wide!$CQ$150,CN$2),CN$3)-CN$2)/(CN$3-CN$2),1+9*(CN$3-MIN(MAX(Data_wide!$CQ$150,CN$2),CN$3))/(CN$3-CN$2)),1),""))</f>
        <v/>
      </c>
      <c r="CO154" s="165">
        <f>IF(OR(CO$4=0,Data_wide!$CR$150=""),"",IFERROR(ROUND(IF(CO$4=1,1+9*(MIN(MAX(Data_wide!$CR$150,CO$2),CO$3)-CO$2)/(CO$3-CO$2),1+9*(CO$3-MIN(MAX(Data_wide!$CR$150,CO$2),CO$3))/(CO$3-CO$2)),1),""))</f>
        <v/>
      </c>
    </row>
    <row r="155" ht="14" customHeight="1">
      <c r="A155" s="161" t="inlineStr">
        <is>
          <t>PAK</t>
        </is>
      </c>
      <c r="B155" s="161" t="inlineStr">
        <is>
          <t>Pakistan</t>
        </is>
      </c>
      <c r="C155" s="165">
        <f>IF(OR(C$4=0,Data_wide!$F$151=""),"",IFERROR(ROUND(IF(C$4=1,1+9*(MIN(MAX(Data_wide!$F$151,C$2),C$3)-C$2)/(C$3-C$2),1+9*(C$3-MIN(MAX(Data_wide!$F$151,C$2),C$3))/(C$3-C$2)),1),""))</f>
        <v/>
      </c>
      <c r="D155" s="165">
        <f>IF(OR(D$4=0,Data_wide!$G$151=""),"",IFERROR(ROUND(IF(D$4=1,1+9*(MIN(MAX(Data_wide!$G$151,D$2),D$3)-D$2)/(D$3-D$2),1+9*(D$3-MIN(MAX(Data_wide!$G$151,D$2),D$3))/(D$3-D$2)),1),""))</f>
        <v/>
      </c>
      <c r="E155" s="165">
        <f>IF(OR(E$4=0,Data_wide!$H$151=""),"",IFERROR(ROUND(IF(E$4=1,1+9*(MIN(MAX(Data_wide!$H$151,E$2),E$3)-E$2)/(E$3-E$2),1+9*(E$3-MIN(MAX(Data_wide!$H$151,E$2),E$3))/(E$3-E$2)),1),""))</f>
        <v/>
      </c>
      <c r="F155" s="165">
        <f>IF(OR(F$4=0,Data_wide!$I$151=""),"",IFERROR(ROUND(IF(F$4=1,1+9*(MIN(MAX(Data_wide!$I$151,F$2),F$3)-F$2)/(F$3-F$2),1+9*(F$3-MIN(MAX(Data_wide!$I$151,F$2),F$3))/(F$3-F$2)),1),""))</f>
        <v/>
      </c>
      <c r="G155" s="165">
        <f>IF(OR(G$4=0,Data_wide!$J$151=""),"",IFERROR(ROUND(IF(G$4=1,1+9*(MIN(MAX(Data_wide!$J$151,G$2),G$3)-G$2)/(G$3-G$2),1+9*(G$3-MIN(MAX(Data_wide!$J$151,G$2),G$3))/(G$3-G$2)),1),""))</f>
        <v/>
      </c>
      <c r="H155" s="165">
        <f>IF(OR(H$4=0,Data_wide!$K$151=""),"",IFERROR(ROUND(IF(H$4=1,1+9*(MIN(MAX(Data_wide!$K$151,H$2),H$3)-H$2)/(H$3-H$2),1+9*(H$3-MIN(MAX(Data_wide!$K$151,H$2),H$3))/(H$3-H$2)),1),""))</f>
        <v/>
      </c>
      <c r="I155" s="165">
        <f>IF(OR(I$4=0,Data_wide!$L$151=""),"",IFERROR(ROUND(IF(I$4=1,1+9*(MIN(MAX(Data_wide!$L$151,I$2),I$3)-I$2)/(I$3-I$2),1+9*(I$3-MIN(MAX(Data_wide!$L$151,I$2),I$3))/(I$3-I$2)),1),""))</f>
        <v/>
      </c>
      <c r="J155" s="165">
        <f>IF(OR(J$4=0,Data_wide!$M$151=""),"",IFERROR(ROUND(IF(J$4=1,1+9*(MIN(MAX(Data_wide!$M$151,J$2),J$3)-J$2)/(J$3-J$2),1+9*(J$3-MIN(MAX(Data_wide!$M$151,J$2),J$3))/(J$3-J$2)),1),""))</f>
        <v/>
      </c>
      <c r="K155" s="165">
        <f>IF(OR(K$4=0,Data_wide!$N$151=""),"",IFERROR(ROUND(IF(K$4=1,1+9*(MIN(MAX(Data_wide!$N$151,K$2),K$3)-K$2)/(K$3-K$2),1+9*(K$3-MIN(MAX(Data_wide!$N$151,K$2),K$3))/(K$3-K$2)),1),""))</f>
        <v/>
      </c>
      <c r="L155" s="165">
        <f>IF(OR(L$4=0,Data_wide!$O$151=""),"",IFERROR(ROUND(IF(L$4=1,1+9*(MIN(MAX(Data_wide!$O$151,L$2),L$3)-L$2)/(L$3-L$2),1+9*(L$3-MIN(MAX(Data_wide!$O$151,L$2),L$3))/(L$3-L$2)),1),""))</f>
        <v/>
      </c>
      <c r="M155" s="165">
        <f>IF(OR(M$4=0,Data_wide!$P$151=""),"",IFERROR(ROUND(IF(M$4=1,1+9*(MIN(MAX(Data_wide!$P$151,M$2),M$3)-M$2)/(M$3-M$2),1+9*(M$3-MIN(MAX(Data_wide!$P$151,M$2),M$3))/(M$3-M$2)),1),""))</f>
        <v/>
      </c>
      <c r="N155" s="165">
        <f>IF(OR(N$4=0,Data_wide!$Q$151=""),"",IFERROR(ROUND(IF(N$4=1,1+9*(MIN(MAX(Data_wide!$Q$151,N$2),N$3)-N$2)/(N$3-N$2),1+9*(N$3-MIN(MAX(Data_wide!$Q$151,N$2),N$3))/(N$3-N$2)),1),""))</f>
        <v/>
      </c>
      <c r="O155" s="165">
        <f>IF(OR(O$4=0,Data_wide!$R$151=""),"",IFERROR(ROUND(IF(O$4=1,1+9*(MIN(MAX(Data_wide!$R$151,O$2),O$3)-O$2)/(O$3-O$2),1+9*(O$3-MIN(MAX(Data_wide!$R$151,O$2),O$3))/(O$3-O$2)),1),""))</f>
        <v/>
      </c>
      <c r="P155" s="165">
        <f>IF(OR(P$4=0,Data_wide!$S$151=""),"",IFERROR(ROUND(IF(P$4=1,1+9*(MIN(MAX(Data_wide!$S$151,P$2),P$3)-P$2)/(P$3-P$2),1+9*(P$3-MIN(MAX(Data_wide!$S$151,P$2),P$3))/(P$3-P$2)),1),""))</f>
        <v/>
      </c>
      <c r="Q155" s="165">
        <f>IF(OR(Q$4=0,Data_wide!$T$151=""),"",IFERROR(ROUND(IF(Q$4=1,1+9*(MIN(MAX(Data_wide!$T$151,Q$2),Q$3)-Q$2)/(Q$3-Q$2),1+9*(Q$3-MIN(MAX(Data_wide!$T$151,Q$2),Q$3))/(Q$3-Q$2)),1),""))</f>
        <v/>
      </c>
      <c r="R155" s="165">
        <f>IF(OR(R$4=0,Data_wide!$U$151=""),"",IFERROR(ROUND(IF(R$4=1,1+9*(MIN(MAX(Data_wide!$U$151,R$2),R$3)-R$2)/(R$3-R$2),1+9*(R$3-MIN(MAX(Data_wide!$U$151,R$2),R$3))/(R$3-R$2)),1),""))</f>
        <v/>
      </c>
      <c r="S155" s="165">
        <f>IF(OR(S$4=0,Data_wide!$V$151=""),"",IFERROR(ROUND(IF(S$4=1,1+9*(MIN(MAX(Data_wide!$V$151,S$2),S$3)-S$2)/(S$3-S$2),1+9*(S$3-MIN(MAX(Data_wide!$V$151,S$2),S$3))/(S$3-S$2)),1),""))</f>
        <v/>
      </c>
      <c r="T155" s="165">
        <f>IF(OR(T$4=0,Data_wide!$W$151=""),"",IFERROR(ROUND(IF(T$4=1,1+9*(MIN(MAX(Data_wide!$W$151,T$2),T$3)-T$2)/(T$3-T$2),1+9*(T$3-MIN(MAX(Data_wide!$W$151,T$2),T$3))/(T$3-T$2)),1),""))</f>
        <v/>
      </c>
      <c r="U155" s="165">
        <f>IF(OR(U$4=0,Data_wide!$X$151=""),"",IFERROR(ROUND(IF(U$4=1,1+9*(MIN(MAX(Data_wide!$X$151,U$2),U$3)-U$2)/(U$3-U$2),1+9*(U$3-MIN(MAX(Data_wide!$X$151,U$2),U$3))/(U$3-U$2)),1),""))</f>
        <v/>
      </c>
      <c r="V155" s="165">
        <f>IF(OR(V$4=0,Data_wide!$Y$151=""),"",IFERROR(ROUND(IF(V$4=1,1+9*(MIN(MAX(Data_wide!$Y$151,V$2),V$3)-V$2)/(V$3-V$2),1+9*(V$3-MIN(MAX(Data_wide!$Y$151,V$2),V$3))/(V$3-V$2)),1),""))</f>
        <v/>
      </c>
      <c r="W155" s="165">
        <f>IF(OR(W$4=0,Data_wide!$Z$151=""),"",IFERROR(ROUND(IF(W$4=1,1+9*(MIN(MAX(Data_wide!$Z$151,W$2),W$3)-W$2)/(W$3-W$2),1+9*(W$3-MIN(MAX(Data_wide!$Z$151,W$2),W$3))/(W$3-W$2)),1),""))</f>
        <v/>
      </c>
      <c r="X155" s="165">
        <f>IF(OR(X$4=0,Data_wide!$AA$151=""),"",IFERROR(ROUND(IF(X$4=1,1+9*(MIN(MAX(Data_wide!$AA$151,X$2),X$3)-X$2)/(X$3-X$2),1+9*(X$3-MIN(MAX(Data_wide!$AA$151,X$2),X$3))/(X$3-X$2)),1),""))</f>
        <v/>
      </c>
      <c r="Y155" s="165">
        <f>IF(OR(Y$4=0,Data_wide!$AB$151=""),"",IFERROR(ROUND(IF(Y$4=1,1+9*(MIN(MAX(Data_wide!$AB$151,Y$2),Y$3)-Y$2)/(Y$3-Y$2),1+9*(Y$3-MIN(MAX(Data_wide!$AB$151,Y$2),Y$3))/(Y$3-Y$2)),1),""))</f>
        <v/>
      </c>
      <c r="Z155" s="165">
        <f>IF(OR(Z$4=0,Data_wide!$AC$151=""),"",IFERROR(ROUND(IF(Z$4=1,1+9*(MIN(MAX(Data_wide!$AC$151,Z$2),Z$3)-Z$2)/(Z$3-Z$2),1+9*(Z$3-MIN(MAX(Data_wide!$AC$151,Z$2),Z$3))/(Z$3-Z$2)),1),""))</f>
        <v/>
      </c>
      <c r="AA155" s="165">
        <f>IF(OR(AA$4=0,Data_wide!$AD$151=""),"",IFERROR(ROUND(IF(AA$4=1,1+9*(MIN(MAX(Data_wide!$AD$151,AA$2),AA$3)-AA$2)/(AA$3-AA$2),1+9*(AA$3-MIN(MAX(Data_wide!$AD$151,AA$2),AA$3))/(AA$3-AA$2)),1),""))</f>
        <v/>
      </c>
      <c r="AB155" s="165">
        <f>IF(OR(AB$4=0,Data_wide!$AE$151=""),"",IFERROR(ROUND(IF(AB$4=1,1+9*(MIN(MAX(Data_wide!$AE$151,AB$2),AB$3)-AB$2)/(AB$3-AB$2),1+9*(AB$3-MIN(MAX(Data_wide!$AE$151,AB$2),AB$3))/(AB$3-AB$2)),1),""))</f>
        <v/>
      </c>
      <c r="AC155" s="165">
        <f>IF(OR(AC$4=0,Data_wide!$AF$151=""),"",IFERROR(ROUND(IF(AC$4=1,1+9*(MIN(MAX(Data_wide!$AF$151,AC$2),AC$3)-AC$2)/(AC$3-AC$2),1+9*(AC$3-MIN(MAX(Data_wide!$AF$151,AC$2),AC$3))/(AC$3-AC$2)),1),""))</f>
        <v/>
      </c>
      <c r="AD155" s="165">
        <f>IF(OR(AD$4=0,Data_wide!$AG$151=""),"",IFERROR(ROUND(IF(AD$4=1,1+9*(MIN(MAX(Data_wide!$AG$151,AD$2),AD$3)-AD$2)/(AD$3-AD$2),1+9*(AD$3-MIN(MAX(Data_wide!$AG$151,AD$2),AD$3))/(AD$3-AD$2)),1),""))</f>
        <v/>
      </c>
      <c r="AE155" s="165">
        <f>IF(OR(AE$4=0,Data_wide!$AH$151=""),"",IFERROR(ROUND(IF(AE$4=1,1+9*(MIN(MAX(Data_wide!$AH$151,AE$2),AE$3)-AE$2)/(AE$3-AE$2),1+9*(AE$3-MIN(MAX(Data_wide!$AH$151,AE$2),AE$3))/(AE$3-AE$2)),1),""))</f>
        <v/>
      </c>
      <c r="AF155" s="165">
        <f>IF(OR(AF$4=0,Data_wide!$AI$151=""),"",IFERROR(ROUND(IF(AF$4=1,1+9*(MIN(MAX(Data_wide!$AI$151,AF$2),AF$3)-AF$2)/(AF$3-AF$2),1+9*(AF$3-MIN(MAX(Data_wide!$AI$151,AF$2),AF$3))/(AF$3-AF$2)),1),""))</f>
        <v/>
      </c>
      <c r="AG155" s="165">
        <f>IF(OR(AG$4=0,Data_wide!$AJ$151=""),"",IFERROR(ROUND(IF(AG$4=1,1+9*(MIN(MAX(Data_wide!$AJ$151,AG$2),AG$3)-AG$2)/(AG$3-AG$2),1+9*(AG$3-MIN(MAX(Data_wide!$AJ$151,AG$2),AG$3))/(AG$3-AG$2)),1),""))</f>
        <v/>
      </c>
      <c r="AH155" s="165">
        <f>IF(OR(AH$4=0,Data_wide!$AK$151=""),"",IFERROR(ROUND(IF(AH$4=1,1+9*(MIN(MAX(Data_wide!$AK$151,AH$2),AH$3)-AH$2)/(AH$3-AH$2),1+9*(AH$3-MIN(MAX(Data_wide!$AK$151,AH$2),AH$3))/(AH$3-AH$2)),1),""))</f>
        <v/>
      </c>
      <c r="AI155" s="165">
        <f>IF(OR(AI$4=0,Data_wide!$AL$151=""),"",IFERROR(ROUND(IF(AI$4=1,1+9*(MIN(MAX(Data_wide!$AL$151,AI$2),AI$3)-AI$2)/(AI$3-AI$2),1+9*(AI$3-MIN(MAX(Data_wide!$AL$151,AI$2),AI$3))/(AI$3-AI$2)),1),""))</f>
        <v/>
      </c>
      <c r="AJ155" s="165">
        <f>IF(OR(AJ$4=0,Data_wide!$AM$151=""),"",IFERROR(ROUND(IF(AJ$4=1,1+9*(MIN(MAX(Data_wide!$AM$151,AJ$2),AJ$3)-AJ$2)/(AJ$3-AJ$2),1+9*(AJ$3-MIN(MAX(Data_wide!$AM$151,AJ$2),AJ$3))/(AJ$3-AJ$2)),1),""))</f>
        <v/>
      </c>
      <c r="AK155" s="165">
        <f>IF(OR(AK$4=0,Data_wide!$AN$151=""),"",IFERROR(ROUND(IF(AK$4=1,1+9*(MIN(MAX(Data_wide!$AN$151,AK$2),AK$3)-AK$2)/(AK$3-AK$2),1+9*(AK$3-MIN(MAX(Data_wide!$AN$151,AK$2),AK$3))/(AK$3-AK$2)),1),""))</f>
        <v/>
      </c>
      <c r="AL155" s="165">
        <f>IF(OR(AL$4=0,Data_wide!$AO$151=""),"",IFERROR(ROUND(IF(AL$4=1,1+9*(MIN(MAX(Data_wide!$AO$151,AL$2),AL$3)-AL$2)/(AL$3-AL$2),1+9*(AL$3-MIN(MAX(Data_wide!$AO$151,AL$2),AL$3))/(AL$3-AL$2)),1),""))</f>
        <v/>
      </c>
      <c r="AM155" s="165">
        <f>IF(OR(AM$4=0,Data_wide!$AP$151=""),"",IFERROR(ROUND(IF(AM$4=1,1+9*(MIN(MAX(Data_wide!$AP$151,AM$2),AM$3)-AM$2)/(AM$3-AM$2),1+9*(AM$3-MIN(MAX(Data_wide!$AP$151,AM$2),AM$3))/(AM$3-AM$2)),1),""))</f>
        <v/>
      </c>
      <c r="AN155" s="165">
        <f>IF(OR(AN$4=0,Data_wide!$AQ$151=""),"",IFERROR(ROUND(IF(AN$4=1,1+9*(MIN(MAX(Data_wide!$AQ$151,AN$2),AN$3)-AN$2)/(AN$3-AN$2),1+9*(AN$3-MIN(MAX(Data_wide!$AQ$151,AN$2),AN$3))/(AN$3-AN$2)),1),""))</f>
        <v/>
      </c>
      <c r="AO155" s="165">
        <f>IF(OR(AO$4=0,Data_wide!$AR$151=""),"",IFERROR(ROUND(IF(AO$4=1,1+9*(MIN(MAX(Data_wide!$AR$151,AO$2),AO$3)-AO$2)/(AO$3-AO$2),1+9*(AO$3-MIN(MAX(Data_wide!$AR$151,AO$2),AO$3))/(AO$3-AO$2)),1),""))</f>
        <v/>
      </c>
      <c r="AP155" s="165">
        <f>IF(OR(AP$4=0,Data_wide!$AS$151=""),"",IFERROR(ROUND(IF(AP$4=1,1+9*(MIN(MAX(Data_wide!$AS$151,AP$2),AP$3)-AP$2)/(AP$3-AP$2),1+9*(AP$3-MIN(MAX(Data_wide!$AS$151,AP$2),AP$3))/(AP$3-AP$2)),1),""))</f>
        <v/>
      </c>
      <c r="AQ155" s="165">
        <f>IF(OR(AQ$4=0,Data_wide!$AT$151=""),"",IFERROR(ROUND(IF(AQ$4=1,1+9*(MIN(MAX(Data_wide!$AT$151,AQ$2),AQ$3)-AQ$2)/(AQ$3-AQ$2),1+9*(AQ$3-MIN(MAX(Data_wide!$AT$151,AQ$2),AQ$3))/(AQ$3-AQ$2)),1),""))</f>
        <v/>
      </c>
      <c r="AR155" s="165">
        <f>IF(OR(AR$4=0,Data_wide!$AU$151=""),"",IFERROR(ROUND(IF(AR$4=1,1+9*(MIN(MAX(Data_wide!$AU$151,AR$2),AR$3)-AR$2)/(AR$3-AR$2),1+9*(AR$3-MIN(MAX(Data_wide!$AU$151,AR$2),AR$3))/(AR$3-AR$2)),1),""))</f>
        <v/>
      </c>
      <c r="AS155" s="165">
        <f>IF(OR(AS$4=0,Data_wide!$AV$151=""),"",IFERROR(ROUND(IF(AS$4=1,1+9*(MIN(MAX(Data_wide!$AV$151,AS$2),AS$3)-AS$2)/(AS$3-AS$2),1+9*(AS$3-MIN(MAX(Data_wide!$AV$151,AS$2),AS$3))/(AS$3-AS$2)),1),""))</f>
        <v/>
      </c>
      <c r="AT155" s="165">
        <f>IF(OR(AT$4=0,Data_wide!$AW$151=""),"",IFERROR(ROUND(IF(AT$4=1,1+9*(MIN(MAX(Data_wide!$AW$151,AT$2),AT$3)-AT$2)/(AT$3-AT$2),1+9*(AT$3-MIN(MAX(Data_wide!$AW$151,AT$2),AT$3))/(AT$3-AT$2)),1),""))</f>
        <v/>
      </c>
      <c r="AU155" s="165">
        <f>IF(OR(AU$4=0,Data_wide!$AX$151=""),"",IFERROR(ROUND(IF(AU$4=1,1+9*(MIN(MAX(Data_wide!$AX$151,AU$2),AU$3)-AU$2)/(AU$3-AU$2),1+9*(AU$3-MIN(MAX(Data_wide!$AX$151,AU$2),AU$3))/(AU$3-AU$2)),1),""))</f>
        <v/>
      </c>
      <c r="AV155" s="165">
        <f>IF(OR(AV$4=0,Data_wide!$AY$151=""),"",IFERROR(ROUND(IF(AV$4=1,1+9*(MIN(MAX(Data_wide!$AY$151,AV$2),AV$3)-AV$2)/(AV$3-AV$2),1+9*(AV$3-MIN(MAX(Data_wide!$AY$151,AV$2),AV$3))/(AV$3-AV$2)),1),""))</f>
        <v/>
      </c>
      <c r="AW155" s="165">
        <f>IF(OR(AW$4=0,Data_wide!$AZ$151=""),"",IFERROR(ROUND(IF(AW$4=1,1+9*(MIN(MAX(Data_wide!$AZ$151,AW$2),AW$3)-AW$2)/(AW$3-AW$2),1+9*(AW$3-MIN(MAX(Data_wide!$AZ$151,AW$2),AW$3))/(AW$3-AW$2)),1),""))</f>
        <v/>
      </c>
      <c r="AX155" s="165">
        <f>IF(OR(AX$4=0,Data_wide!$BA$151=""),"",IFERROR(ROUND(IF(AX$4=1,1+9*(MIN(MAX(Data_wide!$BA$151,AX$2),AX$3)-AX$2)/(AX$3-AX$2),1+9*(AX$3-MIN(MAX(Data_wide!$BA$151,AX$2),AX$3))/(AX$3-AX$2)),1),""))</f>
        <v/>
      </c>
      <c r="AY155" s="165">
        <f>IF(OR(AY$4=0,Data_wide!$BB$151=""),"",IFERROR(ROUND(IF(AY$4=1,1+9*(MIN(MAX(Data_wide!$BB$151,AY$2),AY$3)-AY$2)/(AY$3-AY$2),1+9*(AY$3-MIN(MAX(Data_wide!$BB$151,AY$2),AY$3))/(AY$3-AY$2)),1),""))</f>
        <v/>
      </c>
      <c r="AZ155" s="165">
        <f>IF(OR(AZ$4=0,Data_wide!$BC$151=""),"",IFERROR(ROUND(IF(AZ$4=1,1+9*(MIN(MAX(Data_wide!$BC$151,AZ$2),AZ$3)-AZ$2)/(AZ$3-AZ$2),1+9*(AZ$3-MIN(MAX(Data_wide!$BC$151,AZ$2),AZ$3))/(AZ$3-AZ$2)),1),""))</f>
        <v/>
      </c>
      <c r="BA155" s="165">
        <f>IF(OR(BA$4=0,Data_wide!$BD$151=""),"",IFERROR(ROUND(IF(BA$4=1,1+9*(MIN(MAX(Data_wide!$BD$151,BA$2),BA$3)-BA$2)/(BA$3-BA$2),1+9*(BA$3-MIN(MAX(Data_wide!$BD$151,BA$2),BA$3))/(BA$3-BA$2)),1),""))</f>
        <v/>
      </c>
      <c r="BB155" s="165">
        <f>IF(OR(BB$4=0,Data_wide!$BE$151=""),"",IFERROR(ROUND(IF(BB$4=1,1+9*(MIN(MAX(Data_wide!$BE$151,BB$2),BB$3)-BB$2)/(BB$3-BB$2),1+9*(BB$3-MIN(MAX(Data_wide!$BE$151,BB$2),BB$3))/(BB$3-BB$2)),1),""))</f>
        <v/>
      </c>
      <c r="BC155" s="165">
        <f>IF(OR(BC$4=0,Data_wide!$BF$151=""),"",IFERROR(ROUND(IF(BC$4=1,1+9*(MIN(MAX(Data_wide!$BF$151,BC$2),BC$3)-BC$2)/(BC$3-BC$2),1+9*(BC$3-MIN(MAX(Data_wide!$BF$151,BC$2),BC$3))/(BC$3-BC$2)),1),""))</f>
        <v/>
      </c>
      <c r="BD155" s="165">
        <f>IF(OR(BD$4=0,Data_wide!$BG$151=""),"",IFERROR(ROUND(IF(BD$4=1,1+9*(MIN(MAX(Data_wide!$BG$151,BD$2),BD$3)-BD$2)/(BD$3-BD$2),1+9*(BD$3-MIN(MAX(Data_wide!$BG$151,BD$2),BD$3))/(BD$3-BD$2)),1),""))</f>
        <v/>
      </c>
      <c r="BE155" s="165">
        <f>IF(OR(BE$4=0,Data_wide!$BH$151=""),"",IFERROR(ROUND(IF(BE$4=1,1+9*(MIN(MAX(Data_wide!$BH$151,BE$2),BE$3)-BE$2)/(BE$3-BE$2),1+9*(BE$3-MIN(MAX(Data_wide!$BH$151,BE$2),BE$3))/(BE$3-BE$2)),1),""))</f>
        <v/>
      </c>
      <c r="BF155" s="165">
        <f>IF(OR(BF$4=0,Data_wide!$BI$151=""),"",IFERROR(ROUND(IF(BF$4=1,1+9*(MIN(MAX(Data_wide!$BI$151,BF$2),BF$3)-BF$2)/(BF$3-BF$2),1+9*(BF$3-MIN(MAX(Data_wide!$BI$151,BF$2),BF$3))/(BF$3-BF$2)),1),""))</f>
        <v/>
      </c>
      <c r="BG155" s="165">
        <f>IF(OR(BG$4=0,Data_wide!$BJ$151=""),"",IFERROR(ROUND(IF(BG$4=1,1+9*(MIN(MAX(Data_wide!$BJ$151,BG$2),BG$3)-BG$2)/(BG$3-BG$2),1+9*(BG$3-MIN(MAX(Data_wide!$BJ$151,BG$2),BG$3))/(BG$3-BG$2)),1),""))</f>
        <v/>
      </c>
      <c r="BH155" s="165">
        <f>IF(OR(BH$4=0,Data_wide!$BK$151=""),"",IFERROR(ROUND(IF(BH$4=1,1+9*(MIN(MAX(Data_wide!$BK$151,BH$2),BH$3)-BH$2)/(BH$3-BH$2),1+9*(BH$3-MIN(MAX(Data_wide!$BK$151,BH$2),BH$3))/(BH$3-BH$2)),1),""))</f>
        <v/>
      </c>
      <c r="BI155" s="165">
        <f>IF(OR(BI$4=0,Data_wide!$BL$151=""),"",IFERROR(ROUND(IF(BI$4=1,1+9*(MIN(MAX(Data_wide!$BL$151,BI$2),BI$3)-BI$2)/(BI$3-BI$2),1+9*(BI$3-MIN(MAX(Data_wide!$BL$151,BI$2),BI$3))/(BI$3-BI$2)),1),""))</f>
        <v/>
      </c>
      <c r="BJ155" s="165">
        <f>IF(OR(BJ$4=0,Data_wide!$BM$151=""),"",IFERROR(ROUND(IF(BJ$4=1,1+9*(MIN(MAX(Data_wide!$BM$151,BJ$2),BJ$3)-BJ$2)/(BJ$3-BJ$2),1+9*(BJ$3-MIN(MAX(Data_wide!$BM$151,BJ$2),BJ$3))/(BJ$3-BJ$2)),1),""))</f>
        <v/>
      </c>
      <c r="BK155" s="165">
        <f>IF(OR(BK$4=0,Data_wide!$BN$151=""),"",IFERROR(ROUND(IF(BK$4=1,1+9*(MIN(MAX(Data_wide!$BN$151,BK$2),BK$3)-BK$2)/(BK$3-BK$2),1+9*(BK$3-MIN(MAX(Data_wide!$BN$151,BK$2),BK$3))/(BK$3-BK$2)),1),""))</f>
        <v/>
      </c>
      <c r="BL155" s="165">
        <f>IF(OR(BL$4=0,Data_wide!$BO$151=""),"",IFERROR(ROUND(IF(BL$4=1,1+9*(MIN(MAX(Data_wide!$BO$151,BL$2),BL$3)-BL$2)/(BL$3-BL$2),1+9*(BL$3-MIN(MAX(Data_wide!$BO$151,BL$2),BL$3))/(BL$3-BL$2)),1),""))</f>
        <v/>
      </c>
      <c r="BM155" s="165">
        <f>IF(OR(BM$4=0,Data_wide!$BP$151=""),"",IFERROR(ROUND(IF(BM$4=1,1+9*(MIN(MAX(Data_wide!$BP$151,BM$2),BM$3)-BM$2)/(BM$3-BM$2),1+9*(BM$3-MIN(MAX(Data_wide!$BP$151,BM$2),BM$3))/(BM$3-BM$2)),1),""))</f>
        <v/>
      </c>
      <c r="BN155" s="165">
        <f>IF(OR(BN$4=0,Data_wide!$BQ$151=""),"",IFERROR(ROUND(IF(BN$4=1,1+9*(MIN(MAX(Data_wide!$BQ$151,BN$2),BN$3)-BN$2)/(BN$3-BN$2),1+9*(BN$3-MIN(MAX(Data_wide!$BQ$151,BN$2),BN$3))/(BN$3-BN$2)),1),""))</f>
        <v/>
      </c>
      <c r="BO155" s="165">
        <f>IF(OR(BO$4=0,Data_wide!$BR$151=""),"",IFERROR(ROUND(IF(BO$4=1,1+9*(MIN(MAX(Data_wide!$BR$151,BO$2),BO$3)-BO$2)/(BO$3-BO$2),1+9*(BO$3-MIN(MAX(Data_wide!$BR$151,BO$2),BO$3))/(BO$3-BO$2)),1),""))</f>
        <v/>
      </c>
      <c r="BP155" s="165">
        <f>IF(OR(BP$4=0,Data_wide!$BS$151=""),"",IFERROR(ROUND(IF(BP$4=1,1+9*(MIN(MAX(Data_wide!$BS$151,BP$2),BP$3)-BP$2)/(BP$3-BP$2),1+9*(BP$3-MIN(MAX(Data_wide!$BS$151,BP$2),BP$3))/(BP$3-BP$2)),1),""))</f>
        <v/>
      </c>
      <c r="BQ155" s="165">
        <f>IF(OR(BQ$4=0,Data_wide!$BT$151=""),"",IFERROR(ROUND(IF(BQ$4=1,1+9*(MIN(MAX(Data_wide!$BT$151,BQ$2),BQ$3)-BQ$2)/(BQ$3-BQ$2),1+9*(BQ$3-MIN(MAX(Data_wide!$BT$151,BQ$2),BQ$3))/(BQ$3-BQ$2)),1),""))</f>
        <v/>
      </c>
      <c r="BR155" s="165">
        <f>IF(OR(BR$4=0,Data_wide!$BU$151=""),"",IFERROR(ROUND(IF(BR$4=1,1+9*(MIN(MAX(Data_wide!$BU$151,BR$2),BR$3)-BR$2)/(BR$3-BR$2),1+9*(BR$3-MIN(MAX(Data_wide!$BU$151,BR$2),BR$3))/(BR$3-BR$2)),1),""))</f>
        <v/>
      </c>
      <c r="BS155" s="165">
        <f>IF(OR(BS$4=0,Data_wide!$BV$151=""),"",IFERROR(ROUND(IF(BS$4=1,1+9*(MIN(MAX(Data_wide!$BV$151,BS$2),BS$3)-BS$2)/(BS$3-BS$2),1+9*(BS$3-MIN(MAX(Data_wide!$BV$151,BS$2),BS$3))/(BS$3-BS$2)),1),""))</f>
        <v/>
      </c>
      <c r="BT155" s="165">
        <f>IF(OR(BT$4=0,Data_wide!$BW$151=""),"",IFERROR(ROUND(IF(BT$4=1,1+9*(MIN(MAX(Data_wide!$BW$151,BT$2),BT$3)-BT$2)/(BT$3-BT$2),1+9*(BT$3-MIN(MAX(Data_wide!$BW$151,BT$2),BT$3))/(BT$3-BT$2)),1),""))</f>
        <v/>
      </c>
      <c r="BU155" s="165">
        <f>IF(OR(BU$4=0,Data_wide!$BX$151=""),"",IFERROR(ROUND(IF(BU$4=1,1+9*(MIN(MAX(Data_wide!$BX$151,BU$2),BU$3)-BU$2)/(BU$3-BU$2),1+9*(BU$3-MIN(MAX(Data_wide!$BX$151,BU$2),BU$3))/(BU$3-BU$2)),1),""))</f>
        <v/>
      </c>
      <c r="BV155" s="165">
        <f>IF(OR(BV$4=0,Data_wide!$BY$151=""),"",IFERROR(ROUND(IF(BV$4=1,1+9*(MIN(MAX(Data_wide!$BY$151,BV$2),BV$3)-BV$2)/(BV$3-BV$2),1+9*(BV$3-MIN(MAX(Data_wide!$BY$151,BV$2),BV$3))/(BV$3-BV$2)),1),""))</f>
        <v/>
      </c>
      <c r="BW155" s="165">
        <f>IF(OR(BW$4=0,Data_wide!$BZ$151=""),"",IFERROR(ROUND(IF(BW$4=1,1+9*(MIN(MAX(Data_wide!$BZ$151,BW$2),BW$3)-BW$2)/(BW$3-BW$2),1+9*(BW$3-MIN(MAX(Data_wide!$BZ$151,BW$2),BW$3))/(BW$3-BW$2)),1),""))</f>
        <v/>
      </c>
      <c r="BX155" s="165">
        <f>IF(OR(BX$4=0,Data_wide!$CA$151=""),"",IFERROR(ROUND(IF(BX$4=1,1+9*(MIN(MAX(Data_wide!$CA$151,BX$2),BX$3)-BX$2)/(BX$3-BX$2),1+9*(BX$3-MIN(MAX(Data_wide!$CA$151,BX$2),BX$3))/(BX$3-BX$2)),1),""))</f>
        <v/>
      </c>
      <c r="BY155" s="165">
        <f>IF(OR(BY$4=0,Data_wide!$CB$151=""),"",IFERROR(ROUND(IF(BY$4=1,1+9*(MIN(MAX(Data_wide!$CB$151,BY$2),BY$3)-BY$2)/(BY$3-BY$2),1+9*(BY$3-MIN(MAX(Data_wide!$CB$151,BY$2),BY$3))/(BY$3-BY$2)),1),""))</f>
        <v/>
      </c>
      <c r="BZ155" s="165">
        <f>IF(OR(BZ$4=0,Data_wide!$CC$151=""),"",IFERROR(ROUND(IF(BZ$4=1,1+9*(MIN(MAX(Data_wide!$CC$151,BZ$2),BZ$3)-BZ$2)/(BZ$3-BZ$2),1+9*(BZ$3-MIN(MAX(Data_wide!$CC$151,BZ$2),BZ$3))/(BZ$3-BZ$2)),1),""))</f>
        <v/>
      </c>
      <c r="CA155" s="165">
        <f>IF(OR(CA$4=0,Data_wide!$CD$151=""),"",IFERROR(ROUND(IF(CA$4=1,1+9*(MIN(MAX(Data_wide!$CD$151,CA$2),CA$3)-CA$2)/(CA$3-CA$2),1+9*(CA$3-MIN(MAX(Data_wide!$CD$151,CA$2),CA$3))/(CA$3-CA$2)),1),""))</f>
        <v/>
      </c>
      <c r="CB155" s="165">
        <f>IF(OR(CB$4=0,Data_wide!$CE$151=""),"",IFERROR(ROUND(IF(CB$4=1,1+9*(MIN(MAX(Data_wide!$CE$151,CB$2),CB$3)-CB$2)/(CB$3-CB$2),1+9*(CB$3-MIN(MAX(Data_wide!$CE$151,CB$2),CB$3))/(CB$3-CB$2)),1),""))</f>
        <v/>
      </c>
      <c r="CC155" s="165">
        <f>IF(OR(CC$4=0,Data_wide!$CF$151=""),"",IFERROR(ROUND(IF(CC$4=1,1+9*(MIN(MAX(Data_wide!$CF$151,CC$2),CC$3)-CC$2)/(CC$3-CC$2),1+9*(CC$3-MIN(MAX(Data_wide!$CF$151,CC$2),CC$3))/(CC$3-CC$2)),1),""))</f>
        <v/>
      </c>
      <c r="CD155" s="165">
        <f>IF(OR(CD$4=0,Data_wide!$CG$151=""),"",IFERROR(ROUND(IF(CD$4=1,1+9*(MIN(MAX(Data_wide!$CG$151,CD$2),CD$3)-CD$2)/(CD$3-CD$2),1+9*(CD$3-MIN(MAX(Data_wide!$CG$151,CD$2),CD$3))/(CD$3-CD$2)),1),""))</f>
        <v/>
      </c>
      <c r="CE155" s="165">
        <f>IF(OR(CE$4=0,Data_wide!$CH$151=""),"",IFERROR(ROUND(IF(CE$4=1,1+9*(MIN(MAX(Data_wide!$CH$151,CE$2),CE$3)-CE$2)/(CE$3-CE$2),1+9*(CE$3-MIN(MAX(Data_wide!$CH$151,CE$2),CE$3))/(CE$3-CE$2)),1),""))</f>
        <v/>
      </c>
      <c r="CF155" s="165">
        <f>IF(OR(CF$4=0,Data_wide!$CI$151=""),"",IFERROR(ROUND(IF(CF$4=1,1+9*(MIN(MAX(Data_wide!$CI$151,CF$2),CF$3)-CF$2)/(CF$3-CF$2),1+9*(CF$3-MIN(MAX(Data_wide!$CI$151,CF$2),CF$3))/(CF$3-CF$2)),1),""))</f>
        <v/>
      </c>
      <c r="CG155" s="165">
        <f>IF(OR(CG$4=0,Data_wide!$CJ$151=""),"",IFERROR(ROUND(IF(CG$4=1,1+9*(MIN(MAX(Data_wide!$CJ$151,CG$2),CG$3)-CG$2)/(CG$3-CG$2),1+9*(CG$3-MIN(MAX(Data_wide!$CJ$151,CG$2),CG$3))/(CG$3-CG$2)),1),""))</f>
        <v/>
      </c>
      <c r="CH155" s="165">
        <f>IF(OR(CH$4=0,Data_wide!$CK$151=""),"",IFERROR(ROUND(IF(CH$4=1,1+9*(MIN(MAX(Data_wide!$CK$151,CH$2),CH$3)-CH$2)/(CH$3-CH$2),1+9*(CH$3-MIN(MAX(Data_wide!$CK$151,CH$2),CH$3))/(CH$3-CH$2)),1),""))</f>
        <v/>
      </c>
      <c r="CI155" s="165">
        <f>IF(OR(CI$4=0,Data_wide!$CL$151=""),"",IFERROR(ROUND(IF(CI$4=1,1+9*(MIN(MAX(Data_wide!$CL$151,CI$2),CI$3)-CI$2)/(CI$3-CI$2),1+9*(CI$3-MIN(MAX(Data_wide!$CL$151,CI$2),CI$3))/(CI$3-CI$2)),1),""))</f>
        <v/>
      </c>
      <c r="CJ155" s="165">
        <f>IF(OR(CJ$4=0,Data_wide!$CM$151=""),"",IFERROR(ROUND(IF(CJ$4=1,1+9*(MIN(MAX(Data_wide!$CM$151,CJ$2),CJ$3)-CJ$2)/(CJ$3-CJ$2),1+9*(CJ$3-MIN(MAX(Data_wide!$CM$151,CJ$2),CJ$3))/(CJ$3-CJ$2)),1),""))</f>
        <v/>
      </c>
      <c r="CK155" s="165">
        <f>IF(OR(CK$4=0,Data_wide!$CN$151=""),"",IFERROR(ROUND(IF(CK$4=1,1+9*(MIN(MAX(Data_wide!$CN$151,CK$2),CK$3)-CK$2)/(CK$3-CK$2),1+9*(CK$3-MIN(MAX(Data_wide!$CN$151,CK$2),CK$3))/(CK$3-CK$2)),1),""))</f>
        <v/>
      </c>
      <c r="CL155" s="165">
        <f>IF(OR(CL$4=0,Data_wide!$CO$151=""),"",IFERROR(ROUND(IF(CL$4=1,1+9*(MIN(MAX(Data_wide!$CO$151,CL$2),CL$3)-CL$2)/(CL$3-CL$2),1+9*(CL$3-MIN(MAX(Data_wide!$CO$151,CL$2),CL$3))/(CL$3-CL$2)),1),""))</f>
        <v/>
      </c>
      <c r="CM155" s="165">
        <f>IF(OR(CM$4=0,Data_wide!$CP$151=""),"",IFERROR(ROUND(IF(CM$4=1,1+9*(MIN(MAX(Data_wide!$CP$151,CM$2),CM$3)-CM$2)/(CM$3-CM$2),1+9*(CM$3-MIN(MAX(Data_wide!$CP$151,CM$2),CM$3))/(CM$3-CM$2)),1),""))</f>
        <v/>
      </c>
      <c r="CN155" s="165">
        <f>IF(OR(CN$4=0,Data_wide!$CQ$151=""),"",IFERROR(ROUND(IF(CN$4=1,1+9*(MIN(MAX(Data_wide!$CQ$151,CN$2),CN$3)-CN$2)/(CN$3-CN$2),1+9*(CN$3-MIN(MAX(Data_wide!$CQ$151,CN$2),CN$3))/(CN$3-CN$2)),1),""))</f>
        <v/>
      </c>
      <c r="CO155" s="165">
        <f>IF(OR(CO$4=0,Data_wide!$CR$151=""),"",IFERROR(ROUND(IF(CO$4=1,1+9*(MIN(MAX(Data_wide!$CR$151,CO$2),CO$3)-CO$2)/(CO$3-CO$2),1+9*(CO$3-MIN(MAX(Data_wide!$CR$151,CO$2),CO$3))/(CO$3-CO$2)),1),""))</f>
        <v/>
      </c>
    </row>
    <row r="156" ht="14" customHeight="1">
      <c r="A156" s="161" t="inlineStr">
        <is>
          <t>PLW</t>
        </is>
      </c>
      <c r="B156" s="161" t="inlineStr">
        <is>
          <t>Palau</t>
        </is>
      </c>
      <c r="C156" s="165">
        <f>IF(OR(C$4=0,Data_wide!$F$152=""),"",IFERROR(ROUND(IF(C$4=1,1+9*(MIN(MAX(Data_wide!$F$152,C$2),C$3)-C$2)/(C$3-C$2),1+9*(C$3-MIN(MAX(Data_wide!$F$152,C$2),C$3))/(C$3-C$2)),1),""))</f>
        <v/>
      </c>
      <c r="D156" s="165">
        <f>IF(OR(D$4=0,Data_wide!$G$152=""),"",IFERROR(ROUND(IF(D$4=1,1+9*(MIN(MAX(Data_wide!$G$152,D$2),D$3)-D$2)/(D$3-D$2),1+9*(D$3-MIN(MAX(Data_wide!$G$152,D$2),D$3))/(D$3-D$2)),1),""))</f>
        <v/>
      </c>
      <c r="E156" s="165">
        <f>IF(OR(E$4=0,Data_wide!$H$152=""),"",IFERROR(ROUND(IF(E$4=1,1+9*(MIN(MAX(Data_wide!$H$152,E$2),E$3)-E$2)/(E$3-E$2),1+9*(E$3-MIN(MAX(Data_wide!$H$152,E$2),E$3))/(E$3-E$2)),1),""))</f>
        <v/>
      </c>
      <c r="F156" s="165">
        <f>IF(OR(F$4=0,Data_wide!$I$152=""),"",IFERROR(ROUND(IF(F$4=1,1+9*(MIN(MAX(Data_wide!$I$152,F$2),F$3)-F$2)/(F$3-F$2),1+9*(F$3-MIN(MAX(Data_wide!$I$152,F$2),F$3))/(F$3-F$2)),1),""))</f>
        <v/>
      </c>
      <c r="G156" s="165">
        <f>IF(OR(G$4=0,Data_wide!$J$152=""),"",IFERROR(ROUND(IF(G$4=1,1+9*(MIN(MAX(Data_wide!$J$152,G$2),G$3)-G$2)/(G$3-G$2),1+9*(G$3-MIN(MAX(Data_wide!$J$152,G$2),G$3))/(G$3-G$2)),1),""))</f>
        <v/>
      </c>
      <c r="H156" s="165">
        <f>IF(OR(H$4=0,Data_wide!$K$152=""),"",IFERROR(ROUND(IF(H$4=1,1+9*(MIN(MAX(Data_wide!$K$152,H$2),H$3)-H$2)/(H$3-H$2),1+9*(H$3-MIN(MAX(Data_wide!$K$152,H$2),H$3))/(H$3-H$2)),1),""))</f>
        <v/>
      </c>
      <c r="I156" s="165">
        <f>IF(OR(I$4=0,Data_wide!$L$152=""),"",IFERROR(ROUND(IF(I$4=1,1+9*(MIN(MAX(Data_wide!$L$152,I$2),I$3)-I$2)/(I$3-I$2),1+9*(I$3-MIN(MAX(Data_wide!$L$152,I$2),I$3))/(I$3-I$2)),1),""))</f>
        <v/>
      </c>
      <c r="J156" s="165">
        <f>IF(OR(J$4=0,Data_wide!$M$152=""),"",IFERROR(ROUND(IF(J$4=1,1+9*(MIN(MAX(Data_wide!$M$152,J$2),J$3)-J$2)/(J$3-J$2),1+9*(J$3-MIN(MAX(Data_wide!$M$152,J$2),J$3))/(J$3-J$2)),1),""))</f>
        <v/>
      </c>
      <c r="K156" s="165">
        <f>IF(OR(K$4=0,Data_wide!$N$152=""),"",IFERROR(ROUND(IF(K$4=1,1+9*(MIN(MAX(Data_wide!$N$152,K$2),K$3)-K$2)/(K$3-K$2),1+9*(K$3-MIN(MAX(Data_wide!$N$152,K$2),K$3))/(K$3-K$2)),1),""))</f>
        <v/>
      </c>
      <c r="L156" s="165">
        <f>IF(OR(L$4=0,Data_wide!$O$152=""),"",IFERROR(ROUND(IF(L$4=1,1+9*(MIN(MAX(Data_wide!$O$152,L$2),L$3)-L$2)/(L$3-L$2),1+9*(L$3-MIN(MAX(Data_wide!$O$152,L$2),L$3))/(L$3-L$2)),1),""))</f>
        <v/>
      </c>
      <c r="M156" s="165">
        <f>IF(OR(M$4=0,Data_wide!$P$152=""),"",IFERROR(ROUND(IF(M$4=1,1+9*(MIN(MAX(Data_wide!$P$152,M$2),M$3)-M$2)/(M$3-M$2),1+9*(M$3-MIN(MAX(Data_wide!$P$152,M$2),M$3))/(M$3-M$2)),1),""))</f>
        <v/>
      </c>
      <c r="N156" s="165">
        <f>IF(OR(N$4=0,Data_wide!$Q$152=""),"",IFERROR(ROUND(IF(N$4=1,1+9*(MIN(MAX(Data_wide!$Q$152,N$2),N$3)-N$2)/(N$3-N$2),1+9*(N$3-MIN(MAX(Data_wide!$Q$152,N$2),N$3))/(N$3-N$2)),1),""))</f>
        <v/>
      </c>
      <c r="O156" s="165">
        <f>IF(OR(O$4=0,Data_wide!$R$152=""),"",IFERROR(ROUND(IF(O$4=1,1+9*(MIN(MAX(Data_wide!$R$152,O$2),O$3)-O$2)/(O$3-O$2),1+9*(O$3-MIN(MAX(Data_wide!$R$152,O$2),O$3))/(O$3-O$2)),1),""))</f>
        <v/>
      </c>
      <c r="P156" s="165">
        <f>IF(OR(P$4=0,Data_wide!$S$152=""),"",IFERROR(ROUND(IF(P$4=1,1+9*(MIN(MAX(Data_wide!$S$152,P$2),P$3)-P$2)/(P$3-P$2),1+9*(P$3-MIN(MAX(Data_wide!$S$152,P$2),P$3))/(P$3-P$2)),1),""))</f>
        <v/>
      </c>
      <c r="Q156" s="165">
        <f>IF(OR(Q$4=0,Data_wide!$T$152=""),"",IFERROR(ROUND(IF(Q$4=1,1+9*(MIN(MAX(Data_wide!$T$152,Q$2),Q$3)-Q$2)/(Q$3-Q$2),1+9*(Q$3-MIN(MAX(Data_wide!$T$152,Q$2),Q$3))/(Q$3-Q$2)),1),""))</f>
        <v/>
      </c>
      <c r="R156" s="165">
        <f>IF(OR(R$4=0,Data_wide!$U$152=""),"",IFERROR(ROUND(IF(R$4=1,1+9*(MIN(MAX(Data_wide!$U$152,R$2),R$3)-R$2)/(R$3-R$2),1+9*(R$3-MIN(MAX(Data_wide!$U$152,R$2),R$3))/(R$3-R$2)),1),""))</f>
        <v/>
      </c>
      <c r="S156" s="165">
        <f>IF(OR(S$4=0,Data_wide!$V$152=""),"",IFERROR(ROUND(IF(S$4=1,1+9*(MIN(MAX(Data_wide!$V$152,S$2),S$3)-S$2)/(S$3-S$2),1+9*(S$3-MIN(MAX(Data_wide!$V$152,S$2),S$3))/(S$3-S$2)),1),""))</f>
        <v/>
      </c>
      <c r="T156" s="165">
        <f>IF(OR(T$4=0,Data_wide!$W$152=""),"",IFERROR(ROUND(IF(T$4=1,1+9*(MIN(MAX(Data_wide!$W$152,T$2),T$3)-T$2)/(T$3-T$2),1+9*(T$3-MIN(MAX(Data_wide!$W$152,T$2),T$3))/(T$3-T$2)),1),""))</f>
        <v/>
      </c>
      <c r="U156" s="165">
        <f>IF(OR(U$4=0,Data_wide!$X$152=""),"",IFERROR(ROUND(IF(U$4=1,1+9*(MIN(MAX(Data_wide!$X$152,U$2),U$3)-U$2)/(U$3-U$2),1+9*(U$3-MIN(MAX(Data_wide!$X$152,U$2),U$3))/(U$3-U$2)),1),""))</f>
        <v/>
      </c>
      <c r="V156" s="165">
        <f>IF(OR(V$4=0,Data_wide!$Y$152=""),"",IFERROR(ROUND(IF(V$4=1,1+9*(MIN(MAX(Data_wide!$Y$152,V$2),V$3)-V$2)/(V$3-V$2),1+9*(V$3-MIN(MAX(Data_wide!$Y$152,V$2),V$3))/(V$3-V$2)),1),""))</f>
        <v/>
      </c>
      <c r="W156" s="165">
        <f>IF(OR(W$4=0,Data_wide!$Z$152=""),"",IFERROR(ROUND(IF(W$4=1,1+9*(MIN(MAX(Data_wide!$Z$152,W$2),W$3)-W$2)/(W$3-W$2),1+9*(W$3-MIN(MAX(Data_wide!$Z$152,W$2),W$3))/(W$3-W$2)),1),""))</f>
        <v/>
      </c>
      <c r="X156" s="165">
        <f>IF(OR(X$4=0,Data_wide!$AA$152=""),"",IFERROR(ROUND(IF(X$4=1,1+9*(MIN(MAX(Data_wide!$AA$152,X$2),X$3)-X$2)/(X$3-X$2),1+9*(X$3-MIN(MAX(Data_wide!$AA$152,X$2),X$3))/(X$3-X$2)),1),""))</f>
        <v/>
      </c>
      <c r="Y156" s="165">
        <f>IF(OR(Y$4=0,Data_wide!$AB$152=""),"",IFERROR(ROUND(IF(Y$4=1,1+9*(MIN(MAX(Data_wide!$AB$152,Y$2),Y$3)-Y$2)/(Y$3-Y$2),1+9*(Y$3-MIN(MAX(Data_wide!$AB$152,Y$2),Y$3))/(Y$3-Y$2)),1),""))</f>
        <v/>
      </c>
      <c r="Z156" s="165">
        <f>IF(OR(Z$4=0,Data_wide!$AC$152=""),"",IFERROR(ROUND(IF(Z$4=1,1+9*(MIN(MAX(Data_wide!$AC$152,Z$2),Z$3)-Z$2)/(Z$3-Z$2),1+9*(Z$3-MIN(MAX(Data_wide!$AC$152,Z$2),Z$3))/(Z$3-Z$2)),1),""))</f>
        <v/>
      </c>
      <c r="AA156" s="165">
        <f>IF(OR(AA$4=0,Data_wide!$AD$152=""),"",IFERROR(ROUND(IF(AA$4=1,1+9*(MIN(MAX(Data_wide!$AD$152,AA$2),AA$3)-AA$2)/(AA$3-AA$2),1+9*(AA$3-MIN(MAX(Data_wide!$AD$152,AA$2),AA$3))/(AA$3-AA$2)),1),""))</f>
        <v/>
      </c>
      <c r="AB156" s="165">
        <f>IF(OR(AB$4=0,Data_wide!$AE$152=""),"",IFERROR(ROUND(IF(AB$4=1,1+9*(MIN(MAX(Data_wide!$AE$152,AB$2),AB$3)-AB$2)/(AB$3-AB$2),1+9*(AB$3-MIN(MAX(Data_wide!$AE$152,AB$2),AB$3))/(AB$3-AB$2)),1),""))</f>
        <v/>
      </c>
      <c r="AC156" s="165">
        <f>IF(OR(AC$4=0,Data_wide!$AF$152=""),"",IFERROR(ROUND(IF(AC$4=1,1+9*(MIN(MAX(Data_wide!$AF$152,AC$2),AC$3)-AC$2)/(AC$3-AC$2),1+9*(AC$3-MIN(MAX(Data_wide!$AF$152,AC$2),AC$3))/(AC$3-AC$2)),1),""))</f>
        <v/>
      </c>
      <c r="AD156" s="165">
        <f>IF(OR(AD$4=0,Data_wide!$AG$152=""),"",IFERROR(ROUND(IF(AD$4=1,1+9*(MIN(MAX(Data_wide!$AG$152,AD$2),AD$3)-AD$2)/(AD$3-AD$2),1+9*(AD$3-MIN(MAX(Data_wide!$AG$152,AD$2),AD$3))/(AD$3-AD$2)),1),""))</f>
        <v/>
      </c>
      <c r="AE156" s="165">
        <f>IF(OR(AE$4=0,Data_wide!$AH$152=""),"",IFERROR(ROUND(IF(AE$4=1,1+9*(MIN(MAX(Data_wide!$AH$152,AE$2),AE$3)-AE$2)/(AE$3-AE$2),1+9*(AE$3-MIN(MAX(Data_wide!$AH$152,AE$2),AE$3))/(AE$3-AE$2)),1),""))</f>
        <v/>
      </c>
      <c r="AF156" s="165">
        <f>IF(OR(AF$4=0,Data_wide!$AI$152=""),"",IFERROR(ROUND(IF(AF$4=1,1+9*(MIN(MAX(Data_wide!$AI$152,AF$2),AF$3)-AF$2)/(AF$3-AF$2),1+9*(AF$3-MIN(MAX(Data_wide!$AI$152,AF$2),AF$3))/(AF$3-AF$2)),1),""))</f>
        <v/>
      </c>
      <c r="AG156" s="165">
        <f>IF(OR(AG$4=0,Data_wide!$AJ$152=""),"",IFERROR(ROUND(IF(AG$4=1,1+9*(MIN(MAX(Data_wide!$AJ$152,AG$2),AG$3)-AG$2)/(AG$3-AG$2),1+9*(AG$3-MIN(MAX(Data_wide!$AJ$152,AG$2),AG$3))/(AG$3-AG$2)),1),""))</f>
        <v/>
      </c>
      <c r="AH156" s="165">
        <f>IF(OR(AH$4=0,Data_wide!$AK$152=""),"",IFERROR(ROUND(IF(AH$4=1,1+9*(MIN(MAX(Data_wide!$AK$152,AH$2),AH$3)-AH$2)/(AH$3-AH$2),1+9*(AH$3-MIN(MAX(Data_wide!$AK$152,AH$2),AH$3))/(AH$3-AH$2)),1),""))</f>
        <v/>
      </c>
      <c r="AI156" s="165">
        <f>IF(OR(AI$4=0,Data_wide!$AL$152=""),"",IFERROR(ROUND(IF(AI$4=1,1+9*(MIN(MAX(Data_wide!$AL$152,AI$2),AI$3)-AI$2)/(AI$3-AI$2),1+9*(AI$3-MIN(MAX(Data_wide!$AL$152,AI$2),AI$3))/(AI$3-AI$2)),1),""))</f>
        <v/>
      </c>
      <c r="AJ156" s="165">
        <f>IF(OR(AJ$4=0,Data_wide!$AM$152=""),"",IFERROR(ROUND(IF(AJ$4=1,1+9*(MIN(MAX(Data_wide!$AM$152,AJ$2),AJ$3)-AJ$2)/(AJ$3-AJ$2),1+9*(AJ$3-MIN(MAX(Data_wide!$AM$152,AJ$2),AJ$3))/(AJ$3-AJ$2)),1),""))</f>
        <v/>
      </c>
      <c r="AK156" s="165">
        <f>IF(OR(AK$4=0,Data_wide!$AN$152=""),"",IFERROR(ROUND(IF(AK$4=1,1+9*(MIN(MAX(Data_wide!$AN$152,AK$2),AK$3)-AK$2)/(AK$3-AK$2),1+9*(AK$3-MIN(MAX(Data_wide!$AN$152,AK$2),AK$3))/(AK$3-AK$2)),1),""))</f>
        <v/>
      </c>
      <c r="AL156" s="165">
        <f>IF(OR(AL$4=0,Data_wide!$AO$152=""),"",IFERROR(ROUND(IF(AL$4=1,1+9*(MIN(MAX(Data_wide!$AO$152,AL$2),AL$3)-AL$2)/(AL$3-AL$2),1+9*(AL$3-MIN(MAX(Data_wide!$AO$152,AL$2),AL$3))/(AL$3-AL$2)),1),""))</f>
        <v/>
      </c>
      <c r="AM156" s="165">
        <f>IF(OR(AM$4=0,Data_wide!$AP$152=""),"",IFERROR(ROUND(IF(AM$4=1,1+9*(MIN(MAX(Data_wide!$AP$152,AM$2),AM$3)-AM$2)/(AM$3-AM$2),1+9*(AM$3-MIN(MAX(Data_wide!$AP$152,AM$2),AM$3))/(AM$3-AM$2)),1),""))</f>
        <v/>
      </c>
      <c r="AN156" s="165">
        <f>IF(OR(AN$4=0,Data_wide!$AQ$152=""),"",IFERROR(ROUND(IF(AN$4=1,1+9*(MIN(MAX(Data_wide!$AQ$152,AN$2),AN$3)-AN$2)/(AN$3-AN$2),1+9*(AN$3-MIN(MAX(Data_wide!$AQ$152,AN$2),AN$3))/(AN$3-AN$2)),1),""))</f>
        <v/>
      </c>
      <c r="AO156" s="165">
        <f>IF(OR(AO$4=0,Data_wide!$AR$152=""),"",IFERROR(ROUND(IF(AO$4=1,1+9*(MIN(MAX(Data_wide!$AR$152,AO$2),AO$3)-AO$2)/(AO$3-AO$2),1+9*(AO$3-MIN(MAX(Data_wide!$AR$152,AO$2),AO$3))/(AO$3-AO$2)),1),""))</f>
        <v/>
      </c>
      <c r="AP156" s="165">
        <f>IF(OR(AP$4=0,Data_wide!$AS$152=""),"",IFERROR(ROUND(IF(AP$4=1,1+9*(MIN(MAX(Data_wide!$AS$152,AP$2),AP$3)-AP$2)/(AP$3-AP$2),1+9*(AP$3-MIN(MAX(Data_wide!$AS$152,AP$2),AP$3))/(AP$3-AP$2)),1),""))</f>
        <v/>
      </c>
      <c r="AQ156" s="165">
        <f>IF(OR(AQ$4=0,Data_wide!$AT$152=""),"",IFERROR(ROUND(IF(AQ$4=1,1+9*(MIN(MAX(Data_wide!$AT$152,AQ$2),AQ$3)-AQ$2)/(AQ$3-AQ$2),1+9*(AQ$3-MIN(MAX(Data_wide!$AT$152,AQ$2),AQ$3))/(AQ$3-AQ$2)),1),""))</f>
        <v/>
      </c>
      <c r="AR156" s="165">
        <f>IF(OR(AR$4=0,Data_wide!$AU$152=""),"",IFERROR(ROUND(IF(AR$4=1,1+9*(MIN(MAX(Data_wide!$AU$152,AR$2),AR$3)-AR$2)/(AR$3-AR$2),1+9*(AR$3-MIN(MAX(Data_wide!$AU$152,AR$2),AR$3))/(AR$3-AR$2)),1),""))</f>
        <v/>
      </c>
      <c r="AS156" s="165">
        <f>IF(OR(AS$4=0,Data_wide!$AV$152=""),"",IFERROR(ROUND(IF(AS$4=1,1+9*(MIN(MAX(Data_wide!$AV$152,AS$2),AS$3)-AS$2)/(AS$3-AS$2),1+9*(AS$3-MIN(MAX(Data_wide!$AV$152,AS$2),AS$3))/(AS$3-AS$2)),1),""))</f>
        <v/>
      </c>
      <c r="AT156" s="165">
        <f>IF(OR(AT$4=0,Data_wide!$AW$152=""),"",IFERROR(ROUND(IF(AT$4=1,1+9*(MIN(MAX(Data_wide!$AW$152,AT$2),AT$3)-AT$2)/(AT$3-AT$2),1+9*(AT$3-MIN(MAX(Data_wide!$AW$152,AT$2),AT$3))/(AT$3-AT$2)),1),""))</f>
        <v/>
      </c>
      <c r="AU156" s="165">
        <f>IF(OR(AU$4=0,Data_wide!$AX$152=""),"",IFERROR(ROUND(IF(AU$4=1,1+9*(MIN(MAX(Data_wide!$AX$152,AU$2),AU$3)-AU$2)/(AU$3-AU$2),1+9*(AU$3-MIN(MAX(Data_wide!$AX$152,AU$2),AU$3))/(AU$3-AU$2)),1),""))</f>
        <v/>
      </c>
      <c r="AV156" s="165">
        <f>IF(OR(AV$4=0,Data_wide!$AY$152=""),"",IFERROR(ROUND(IF(AV$4=1,1+9*(MIN(MAX(Data_wide!$AY$152,AV$2),AV$3)-AV$2)/(AV$3-AV$2),1+9*(AV$3-MIN(MAX(Data_wide!$AY$152,AV$2),AV$3))/(AV$3-AV$2)),1),""))</f>
        <v/>
      </c>
      <c r="AW156" s="165">
        <f>IF(OR(AW$4=0,Data_wide!$AZ$152=""),"",IFERROR(ROUND(IF(AW$4=1,1+9*(MIN(MAX(Data_wide!$AZ$152,AW$2),AW$3)-AW$2)/(AW$3-AW$2),1+9*(AW$3-MIN(MAX(Data_wide!$AZ$152,AW$2),AW$3))/(AW$3-AW$2)),1),""))</f>
        <v/>
      </c>
      <c r="AX156" s="165">
        <f>IF(OR(AX$4=0,Data_wide!$BA$152=""),"",IFERROR(ROUND(IF(AX$4=1,1+9*(MIN(MAX(Data_wide!$BA$152,AX$2),AX$3)-AX$2)/(AX$3-AX$2),1+9*(AX$3-MIN(MAX(Data_wide!$BA$152,AX$2),AX$3))/(AX$3-AX$2)),1),""))</f>
        <v/>
      </c>
      <c r="AY156" s="165">
        <f>IF(OR(AY$4=0,Data_wide!$BB$152=""),"",IFERROR(ROUND(IF(AY$4=1,1+9*(MIN(MAX(Data_wide!$BB$152,AY$2),AY$3)-AY$2)/(AY$3-AY$2),1+9*(AY$3-MIN(MAX(Data_wide!$BB$152,AY$2),AY$3))/(AY$3-AY$2)),1),""))</f>
        <v/>
      </c>
      <c r="AZ156" s="165">
        <f>IF(OR(AZ$4=0,Data_wide!$BC$152=""),"",IFERROR(ROUND(IF(AZ$4=1,1+9*(MIN(MAX(Data_wide!$BC$152,AZ$2),AZ$3)-AZ$2)/(AZ$3-AZ$2),1+9*(AZ$3-MIN(MAX(Data_wide!$BC$152,AZ$2),AZ$3))/(AZ$3-AZ$2)),1),""))</f>
        <v/>
      </c>
      <c r="BA156" s="165">
        <f>IF(OR(BA$4=0,Data_wide!$BD$152=""),"",IFERROR(ROUND(IF(BA$4=1,1+9*(MIN(MAX(Data_wide!$BD$152,BA$2),BA$3)-BA$2)/(BA$3-BA$2),1+9*(BA$3-MIN(MAX(Data_wide!$BD$152,BA$2),BA$3))/(BA$3-BA$2)),1),""))</f>
        <v/>
      </c>
      <c r="BB156" s="165">
        <f>IF(OR(BB$4=0,Data_wide!$BE$152=""),"",IFERROR(ROUND(IF(BB$4=1,1+9*(MIN(MAX(Data_wide!$BE$152,BB$2),BB$3)-BB$2)/(BB$3-BB$2),1+9*(BB$3-MIN(MAX(Data_wide!$BE$152,BB$2),BB$3))/(BB$3-BB$2)),1),""))</f>
        <v/>
      </c>
      <c r="BC156" s="165">
        <f>IF(OR(BC$4=0,Data_wide!$BF$152=""),"",IFERROR(ROUND(IF(BC$4=1,1+9*(MIN(MAX(Data_wide!$BF$152,BC$2),BC$3)-BC$2)/(BC$3-BC$2),1+9*(BC$3-MIN(MAX(Data_wide!$BF$152,BC$2),BC$3))/(BC$3-BC$2)),1),""))</f>
        <v/>
      </c>
      <c r="BD156" s="165">
        <f>IF(OR(BD$4=0,Data_wide!$BG$152=""),"",IFERROR(ROUND(IF(BD$4=1,1+9*(MIN(MAX(Data_wide!$BG$152,BD$2),BD$3)-BD$2)/(BD$3-BD$2),1+9*(BD$3-MIN(MAX(Data_wide!$BG$152,BD$2),BD$3))/(BD$3-BD$2)),1),""))</f>
        <v/>
      </c>
      <c r="BE156" s="165">
        <f>IF(OR(BE$4=0,Data_wide!$BH$152=""),"",IFERROR(ROUND(IF(BE$4=1,1+9*(MIN(MAX(Data_wide!$BH$152,BE$2),BE$3)-BE$2)/(BE$3-BE$2),1+9*(BE$3-MIN(MAX(Data_wide!$BH$152,BE$2),BE$3))/(BE$3-BE$2)),1),""))</f>
        <v/>
      </c>
      <c r="BF156" s="165">
        <f>IF(OR(BF$4=0,Data_wide!$BI$152=""),"",IFERROR(ROUND(IF(BF$4=1,1+9*(MIN(MAX(Data_wide!$BI$152,BF$2),BF$3)-BF$2)/(BF$3-BF$2),1+9*(BF$3-MIN(MAX(Data_wide!$BI$152,BF$2),BF$3))/(BF$3-BF$2)),1),""))</f>
        <v/>
      </c>
      <c r="BG156" s="165">
        <f>IF(OR(BG$4=0,Data_wide!$BJ$152=""),"",IFERROR(ROUND(IF(BG$4=1,1+9*(MIN(MAX(Data_wide!$BJ$152,BG$2),BG$3)-BG$2)/(BG$3-BG$2),1+9*(BG$3-MIN(MAX(Data_wide!$BJ$152,BG$2),BG$3))/(BG$3-BG$2)),1),""))</f>
        <v/>
      </c>
      <c r="BH156" s="165">
        <f>IF(OR(BH$4=0,Data_wide!$BK$152=""),"",IFERROR(ROUND(IF(BH$4=1,1+9*(MIN(MAX(Data_wide!$BK$152,BH$2),BH$3)-BH$2)/(BH$3-BH$2),1+9*(BH$3-MIN(MAX(Data_wide!$BK$152,BH$2),BH$3))/(BH$3-BH$2)),1),""))</f>
        <v/>
      </c>
      <c r="BI156" s="165">
        <f>IF(OR(BI$4=0,Data_wide!$BL$152=""),"",IFERROR(ROUND(IF(BI$4=1,1+9*(MIN(MAX(Data_wide!$BL$152,BI$2),BI$3)-BI$2)/(BI$3-BI$2),1+9*(BI$3-MIN(MAX(Data_wide!$BL$152,BI$2),BI$3))/(BI$3-BI$2)),1),""))</f>
        <v/>
      </c>
      <c r="BJ156" s="165">
        <f>IF(OR(BJ$4=0,Data_wide!$BM$152=""),"",IFERROR(ROUND(IF(BJ$4=1,1+9*(MIN(MAX(Data_wide!$BM$152,BJ$2),BJ$3)-BJ$2)/(BJ$3-BJ$2),1+9*(BJ$3-MIN(MAX(Data_wide!$BM$152,BJ$2),BJ$3))/(BJ$3-BJ$2)),1),""))</f>
        <v/>
      </c>
      <c r="BK156" s="165">
        <f>IF(OR(BK$4=0,Data_wide!$BN$152=""),"",IFERROR(ROUND(IF(BK$4=1,1+9*(MIN(MAX(Data_wide!$BN$152,BK$2),BK$3)-BK$2)/(BK$3-BK$2),1+9*(BK$3-MIN(MAX(Data_wide!$BN$152,BK$2),BK$3))/(BK$3-BK$2)),1),""))</f>
        <v/>
      </c>
      <c r="BL156" s="165">
        <f>IF(OR(BL$4=0,Data_wide!$BO$152=""),"",IFERROR(ROUND(IF(BL$4=1,1+9*(MIN(MAX(Data_wide!$BO$152,BL$2),BL$3)-BL$2)/(BL$3-BL$2),1+9*(BL$3-MIN(MAX(Data_wide!$BO$152,BL$2),BL$3))/(BL$3-BL$2)),1),""))</f>
        <v/>
      </c>
      <c r="BM156" s="165">
        <f>IF(OR(BM$4=0,Data_wide!$BP$152=""),"",IFERROR(ROUND(IF(BM$4=1,1+9*(MIN(MAX(Data_wide!$BP$152,BM$2),BM$3)-BM$2)/(BM$3-BM$2),1+9*(BM$3-MIN(MAX(Data_wide!$BP$152,BM$2),BM$3))/(BM$3-BM$2)),1),""))</f>
        <v/>
      </c>
      <c r="BN156" s="165">
        <f>IF(OR(BN$4=0,Data_wide!$BQ$152=""),"",IFERROR(ROUND(IF(BN$4=1,1+9*(MIN(MAX(Data_wide!$BQ$152,BN$2),BN$3)-BN$2)/(BN$3-BN$2),1+9*(BN$3-MIN(MAX(Data_wide!$BQ$152,BN$2),BN$3))/(BN$3-BN$2)),1),""))</f>
        <v/>
      </c>
      <c r="BO156" s="165">
        <f>IF(OR(BO$4=0,Data_wide!$BR$152=""),"",IFERROR(ROUND(IF(BO$4=1,1+9*(MIN(MAX(Data_wide!$BR$152,BO$2),BO$3)-BO$2)/(BO$3-BO$2),1+9*(BO$3-MIN(MAX(Data_wide!$BR$152,BO$2),BO$3))/(BO$3-BO$2)),1),""))</f>
        <v/>
      </c>
      <c r="BP156" s="165">
        <f>IF(OR(BP$4=0,Data_wide!$BS$152=""),"",IFERROR(ROUND(IF(BP$4=1,1+9*(MIN(MAX(Data_wide!$BS$152,BP$2),BP$3)-BP$2)/(BP$3-BP$2),1+9*(BP$3-MIN(MAX(Data_wide!$BS$152,BP$2),BP$3))/(BP$3-BP$2)),1),""))</f>
        <v/>
      </c>
      <c r="BQ156" s="165">
        <f>IF(OR(BQ$4=0,Data_wide!$BT$152=""),"",IFERROR(ROUND(IF(BQ$4=1,1+9*(MIN(MAX(Data_wide!$BT$152,BQ$2),BQ$3)-BQ$2)/(BQ$3-BQ$2),1+9*(BQ$3-MIN(MAX(Data_wide!$BT$152,BQ$2),BQ$3))/(BQ$3-BQ$2)),1),""))</f>
        <v/>
      </c>
      <c r="BR156" s="165">
        <f>IF(OR(BR$4=0,Data_wide!$BU$152=""),"",IFERROR(ROUND(IF(BR$4=1,1+9*(MIN(MAX(Data_wide!$BU$152,BR$2),BR$3)-BR$2)/(BR$3-BR$2),1+9*(BR$3-MIN(MAX(Data_wide!$BU$152,BR$2),BR$3))/(BR$3-BR$2)),1),""))</f>
        <v/>
      </c>
      <c r="BS156" s="165">
        <f>IF(OR(BS$4=0,Data_wide!$BV$152=""),"",IFERROR(ROUND(IF(BS$4=1,1+9*(MIN(MAX(Data_wide!$BV$152,BS$2),BS$3)-BS$2)/(BS$3-BS$2),1+9*(BS$3-MIN(MAX(Data_wide!$BV$152,BS$2),BS$3))/(BS$3-BS$2)),1),""))</f>
        <v/>
      </c>
      <c r="BT156" s="165">
        <f>IF(OR(BT$4=0,Data_wide!$BW$152=""),"",IFERROR(ROUND(IF(BT$4=1,1+9*(MIN(MAX(Data_wide!$BW$152,BT$2),BT$3)-BT$2)/(BT$3-BT$2),1+9*(BT$3-MIN(MAX(Data_wide!$BW$152,BT$2),BT$3))/(BT$3-BT$2)),1),""))</f>
        <v/>
      </c>
      <c r="BU156" s="165">
        <f>IF(OR(BU$4=0,Data_wide!$BX$152=""),"",IFERROR(ROUND(IF(BU$4=1,1+9*(MIN(MAX(Data_wide!$BX$152,BU$2),BU$3)-BU$2)/(BU$3-BU$2),1+9*(BU$3-MIN(MAX(Data_wide!$BX$152,BU$2),BU$3))/(BU$3-BU$2)),1),""))</f>
        <v/>
      </c>
      <c r="BV156" s="165">
        <f>IF(OR(BV$4=0,Data_wide!$BY$152=""),"",IFERROR(ROUND(IF(BV$4=1,1+9*(MIN(MAX(Data_wide!$BY$152,BV$2),BV$3)-BV$2)/(BV$3-BV$2),1+9*(BV$3-MIN(MAX(Data_wide!$BY$152,BV$2),BV$3))/(BV$3-BV$2)),1),""))</f>
        <v/>
      </c>
      <c r="BW156" s="165">
        <f>IF(OR(BW$4=0,Data_wide!$BZ$152=""),"",IFERROR(ROUND(IF(BW$4=1,1+9*(MIN(MAX(Data_wide!$BZ$152,BW$2),BW$3)-BW$2)/(BW$3-BW$2),1+9*(BW$3-MIN(MAX(Data_wide!$BZ$152,BW$2),BW$3))/(BW$3-BW$2)),1),""))</f>
        <v/>
      </c>
      <c r="BX156" s="165">
        <f>IF(OR(BX$4=0,Data_wide!$CA$152=""),"",IFERROR(ROUND(IF(BX$4=1,1+9*(MIN(MAX(Data_wide!$CA$152,BX$2),BX$3)-BX$2)/(BX$3-BX$2),1+9*(BX$3-MIN(MAX(Data_wide!$CA$152,BX$2),BX$3))/(BX$3-BX$2)),1),""))</f>
        <v/>
      </c>
      <c r="BY156" s="165">
        <f>IF(OR(BY$4=0,Data_wide!$CB$152=""),"",IFERROR(ROUND(IF(BY$4=1,1+9*(MIN(MAX(Data_wide!$CB$152,BY$2),BY$3)-BY$2)/(BY$3-BY$2),1+9*(BY$3-MIN(MAX(Data_wide!$CB$152,BY$2),BY$3))/(BY$3-BY$2)),1),""))</f>
        <v/>
      </c>
      <c r="BZ156" s="165">
        <f>IF(OR(BZ$4=0,Data_wide!$CC$152=""),"",IFERROR(ROUND(IF(BZ$4=1,1+9*(MIN(MAX(Data_wide!$CC$152,BZ$2),BZ$3)-BZ$2)/(BZ$3-BZ$2),1+9*(BZ$3-MIN(MAX(Data_wide!$CC$152,BZ$2),BZ$3))/(BZ$3-BZ$2)),1),""))</f>
        <v/>
      </c>
      <c r="CA156" s="165">
        <f>IF(OR(CA$4=0,Data_wide!$CD$152=""),"",IFERROR(ROUND(IF(CA$4=1,1+9*(MIN(MAX(Data_wide!$CD$152,CA$2),CA$3)-CA$2)/(CA$3-CA$2),1+9*(CA$3-MIN(MAX(Data_wide!$CD$152,CA$2),CA$3))/(CA$3-CA$2)),1),""))</f>
        <v/>
      </c>
      <c r="CB156" s="165">
        <f>IF(OR(CB$4=0,Data_wide!$CE$152=""),"",IFERROR(ROUND(IF(CB$4=1,1+9*(MIN(MAX(Data_wide!$CE$152,CB$2),CB$3)-CB$2)/(CB$3-CB$2),1+9*(CB$3-MIN(MAX(Data_wide!$CE$152,CB$2),CB$3))/(CB$3-CB$2)),1),""))</f>
        <v/>
      </c>
      <c r="CC156" s="165">
        <f>IF(OR(CC$4=0,Data_wide!$CF$152=""),"",IFERROR(ROUND(IF(CC$4=1,1+9*(MIN(MAX(Data_wide!$CF$152,CC$2),CC$3)-CC$2)/(CC$3-CC$2),1+9*(CC$3-MIN(MAX(Data_wide!$CF$152,CC$2),CC$3))/(CC$3-CC$2)),1),""))</f>
        <v/>
      </c>
      <c r="CD156" s="165">
        <f>IF(OR(CD$4=0,Data_wide!$CG$152=""),"",IFERROR(ROUND(IF(CD$4=1,1+9*(MIN(MAX(Data_wide!$CG$152,CD$2),CD$3)-CD$2)/(CD$3-CD$2),1+9*(CD$3-MIN(MAX(Data_wide!$CG$152,CD$2),CD$3))/(CD$3-CD$2)),1),""))</f>
        <v/>
      </c>
      <c r="CE156" s="165">
        <f>IF(OR(CE$4=0,Data_wide!$CH$152=""),"",IFERROR(ROUND(IF(CE$4=1,1+9*(MIN(MAX(Data_wide!$CH$152,CE$2),CE$3)-CE$2)/(CE$3-CE$2),1+9*(CE$3-MIN(MAX(Data_wide!$CH$152,CE$2),CE$3))/(CE$3-CE$2)),1),""))</f>
        <v/>
      </c>
      <c r="CF156" s="165">
        <f>IF(OR(CF$4=0,Data_wide!$CI$152=""),"",IFERROR(ROUND(IF(CF$4=1,1+9*(MIN(MAX(Data_wide!$CI$152,CF$2),CF$3)-CF$2)/(CF$3-CF$2),1+9*(CF$3-MIN(MAX(Data_wide!$CI$152,CF$2),CF$3))/(CF$3-CF$2)),1),""))</f>
        <v/>
      </c>
      <c r="CG156" s="165">
        <f>IF(OR(CG$4=0,Data_wide!$CJ$152=""),"",IFERROR(ROUND(IF(CG$4=1,1+9*(MIN(MAX(Data_wide!$CJ$152,CG$2),CG$3)-CG$2)/(CG$3-CG$2),1+9*(CG$3-MIN(MAX(Data_wide!$CJ$152,CG$2),CG$3))/(CG$3-CG$2)),1),""))</f>
        <v/>
      </c>
      <c r="CH156" s="165">
        <f>IF(OR(CH$4=0,Data_wide!$CK$152=""),"",IFERROR(ROUND(IF(CH$4=1,1+9*(MIN(MAX(Data_wide!$CK$152,CH$2),CH$3)-CH$2)/(CH$3-CH$2),1+9*(CH$3-MIN(MAX(Data_wide!$CK$152,CH$2),CH$3))/(CH$3-CH$2)),1),""))</f>
        <v/>
      </c>
      <c r="CI156" s="165">
        <f>IF(OR(CI$4=0,Data_wide!$CL$152=""),"",IFERROR(ROUND(IF(CI$4=1,1+9*(MIN(MAX(Data_wide!$CL$152,CI$2),CI$3)-CI$2)/(CI$3-CI$2),1+9*(CI$3-MIN(MAX(Data_wide!$CL$152,CI$2),CI$3))/(CI$3-CI$2)),1),""))</f>
        <v/>
      </c>
      <c r="CJ156" s="165">
        <f>IF(OR(CJ$4=0,Data_wide!$CM$152=""),"",IFERROR(ROUND(IF(CJ$4=1,1+9*(MIN(MAX(Data_wide!$CM$152,CJ$2),CJ$3)-CJ$2)/(CJ$3-CJ$2),1+9*(CJ$3-MIN(MAX(Data_wide!$CM$152,CJ$2),CJ$3))/(CJ$3-CJ$2)),1),""))</f>
        <v/>
      </c>
      <c r="CK156" s="165">
        <f>IF(OR(CK$4=0,Data_wide!$CN$152=""),"",IFERROR(ROUND(IF(CK$4=1,1+9*(MIN(MAX(Data_wide!$CN$152,CK$2),CK$3)-CK$2)/(CK$3-CK$2),1+9*(CK$3-MIN(MAX(Data_wide!$CN$152,CK$2),CK$3))/(CK$3-CK$2)),1),""))</f>
        <v/>
      </c>
      <c r="CL156" s="165">
        <f>IF(OR(CL$4=0,Data_wide!$CO$152=""),"",IFERROR(ROUND(IF(CL$4=1,1+9*(MIN(MAX(Data_wide!$CO$152,CL$2),CL$3)-CL$2)/(CL$3-CL$2),1+9*(CL$3-MIN(MAX(Data_wide!$CO$152,CL$2),CL$3))/(CL$3-CL$2)),1),""))</f>
        <v/>
      </c>
      <c r="CM156" s="165">
        <f>IF(OR(CM$4=0,Data_wide!$CP$152=""),"",IFERROR(ROUND(IF(CM$4=1,1+9*(MIN(MAX(Data_wide!$CP$152,CM$2),CM$3)-CM$2)/(CM$3-CM$2),1+9*(CM$3-MIN(MAX(Data_wide!$CP$152,CM$2),CM$3))/(CM$3-CM$2)),1),""))</f>
        <v/>
      </c>
      <c r="CN156" s="165">
        <f>IF(OR(CN$4=0,Data_wide!$CQ$152=""),"",IFERROR(ROUND(IF(CN$4=1,1+9*(MIN(MAX(Data_wide!$CQ$152,CN$2),CN$3)-CN$2)/(CN$3-CN$2),1+9*(CN$3-MIN(MAX(Data_wide!$CQ$152,CN$2),CN$3))/(CN$3-CN$2)),1),""))</f>
        <v/>
      </c>
      <c r="CO156" s="165">
        <f>IF(OR(CO$4=0,Data_wide!$CR$152=""),"",IFERROR(ROUND(IF(CO$4=1,1+9*(MIN(MAX(Data_wide!$CR$152,CO$2),CO$3)-CO$2)/(CO$3-CO$2),1+9*(CO$3-MIN(MAX(Data_wide!$CR$152,CO$2),CO$3))/(CO$3-CO$2)),1),""))</f>
        <v/>
      </c>
    </row>
    <row r="157" ht="14" customHeight="1">
      <c r="A157" s="161" t="inlineStr">
        <is>
          <t>PAN</t>
        </is>
      </c>
      <c r="B157" s="161" t="inlineStr">
        <is>
          <t>Panama</t>
        </is>
      </c>
      <c r="C157" s="165">
        <f>IF(OR(C$4=0,Data_wide!$F$153=""),"",IFERROR(ROUND(IF(C$4=1,1+9*(MIN(MAX(Data_wide!$F$153,C$2),C$3)-C$2)/(C$3-C$2),1+9*(C$3-MIN(MAX(Data_wide!$F$153,C$2),C$3))/(C$3-C$2)),1),""))</f>
        <v/>
      </c>
      <c r="D157" s="165">
        <f>IF(OR(D$4=0,Data_wide!$G$153=""),"",IFERROR(ROUND(IF(D$4=1,1+9*(MIN(MAX(Data_wide!$G$153,D$2),D$3)-D$2)/(D$3-D$2),1+9*(D$3-MIN(MAX(Data_wide!$G$153,D$2),D$3))/(D$3-D$2)),1),""))</f>
        <v/>
      </c>
      <c r="E157" s="165">
        <f>IF(OR(E$4=0,Data_wide!$H$153=""),"",IFERROR(ROUND(IF(E$4=1,1+9*(MIN(MAX(Data_wide!$H$153,E$2),E$3)-E$2)/(E$3-E$2),1+9*(E$3-MIN(MAX(Data_wide!$H$153,E$2),E$3))/(E$3-E$2)),1),""))</f>
        <v/>
      </c>
      <c r="F157" s="165">
        <f>IF(OR(F$4=0,Data_wide!$I$153=""),"",IFERROR(ROUND(IF(F$4=1,1+9*(MIN(MAX(Data_wide!$I$153,F$2),F$3)-F$2)/(F$3-F$2),1+9*(F$3-MIN(MAX(Data_wide!$I$153,F$2),F$3))/(F$3-F$2)),1),""))</f>
        <v/>
      </c>
      <c r="G157" s="165">
        <f>IF(OR(G$4=0,Data_wide!$J$153=""),"",IFERROR(ROUND(IF(G$4=1,1+9*(MIN(MAX(Data_wide!$J$153,G$2),G$3)-G$2)/(G$3-G$2),1+9*(G$3-MIN(MAX(Data_wide!$J$153,G$2),G$3))/(G$3-G$2)),1),""))</f>
        <v/>
      </c>
      <c r="H157" s="165">
        <f>IF(OR(H$4=0,Data_wide!$K$153=""),"",IFERROR(ROUND(IF(H$4=1,1+9*(MIN(MAX(Data_wide!$K$153,H$2),H$3)-H$2)/(H$3-H$2),1+9*(H$3-MIN(MAX(Data_wide!$K$153,H$2),H$3))/(H$3-H$2)),1),""))</f>
        <v/>
      </c>
      <c r="I157" s="165">
        <f>IF(OR(I$4=0,Data_wide!$L$153=""),"",IFERROR(ROUND(IF(I$4=1,1+9*(MIN(MAX(Data_wide!$L$153,I$2),I$3)-I$2)/(I$3-I$2),1+9*(I$3-MIN(MAX(Data_wide!$L$153,I$2),I$3))/(I$3-I$2)),1),""))</f>
        <v/>
      </c>
      <c r="J157" s="165">
        <f>IF(OR(J$4=0,Data_wide!$M$153=""),"",IFERROR(ROUND(IF(J$4=1,1+9*(MIN(MAX(Data_wide!$M$153,J$2),J$3)-J$2)/(J$3-J$2),1+9*(J$3-MIN(MAX(Data_wide!$M$153,J$2),J$3))/(J$3-J$2)),1),""))</f>
        <v/>
      </c>
      <c r="K157" s="165">
        <f>IF(OR(K$4=0,Data_wide!$N$153=""),"",IFERROR(ROUND(IF(K$4=1,1+9*(MIN(MAX(Data_wide!$N$153,K$2),K$3)-K$2)/(K$3-K$2),1+9*(K$3-MIN(MAX(Data_wide!$N$153,K$2),K$3))/(K$3-K$2)),1),""))</f>
        <v/>
      </c>
      <c r="L157" s="165">
        <f>IF(OR(L$4=0,Data_wide!$O$153=""),"",IFERROR(ROUND(IF(L$4=1,1+9*(MIN(MAX(Data_wide!$O$153,L$2),L$3)-L$2)/(L$3-L$2),1+9*(L$3-MIN(MAX(Data_wide!$O$153,L$2),L$3))/(L$3-L$2)),1),""))</f>
        <v/>
      </c>
      <c r="M157" s="165">
        <f>IF(OR(M$4=0,Data_wide!$P$153=""),"",IFERROR(ROUND(IF(M$4=1,1+9*(MIN(MAX(Data_wide!$P$153,M$2),M$3)-M$2)/(M$3-M$2),1+9*(M$3-MIN(MAX(Data_wide!$P$153,M$2),M$3))/(M$3-M$2)),1),""))</f>
        <v/>
      </c>
      <c r="N157" s="165">
        <f>IF(OR(N$4=0,Data_wide!$Q$153=""),"",IFERROR(ROUND(IF(N$4=1,1+9*(MIN(MAX(Data_wide!$Q$153,N$2),N$3)-N$2)/(N$3-N$2),1+9*(N$3-MIN(MAX(Data_wide!$Q$153,N$2),N$3))/(N$3-N$2)),1),""))</f>
        <v/>
      </c>
      <c r="O157" s="165">
        <f>IF(OR(O$4=0,Data_wide!$R$153=""),"",IFERROR(ROUND(IF(O$4=1,1+9*(MIN(MAX(Data_wide!$R$153,O$2),O$3)-O$2)/(O$3-O$2),1+9*(O$3-MIN(MAX(Data_wide!$R$153,O$2),O$3))/(O$3-O$2)),1),""))</f>
        <v/>
      </c>
      <c r="P157" s="165">
        <f>IF(OR(P$4=0,Data_wide!$S$153=""),"",IFERROR(ROUND(IF(P$4=1,1+9*(MIN(MAX(Data_wide!$S$153,P$2),P$3)-P$2)/(P$3-P$2),1+9*(P$3-MIN(MAX(Data_wide!$S$153,P$2),P$3))/(P$3-P$2)),1),""))</f>
        <v/>
      </c>
      <c r="Q157" s="165">
        <f>IF(OR(Q$4=0,Data_wide!$T$153=""),"",IFERROR(ROUND(IF(Q$4=1,1+9*(MIN(MAX(Data_wide!$T$153,Q$2),Q$3)-Q$2)/(Q$3-Q$2),1+9*(Q$3-MIN(MAX(Data_wide!$T$153,Q$2),Q$3))/(Q$3-Q$2)),1),""))</f>
        <v/>
      </c>
      <c r="R157" s="165">
        <f>IF(OR(R$4=0,Data_wide!$U$153=""),"",IFERROR(ROUND(IF(R$4=1,1+9*(MIN(MAX(Data_wide!$U$153,R$2),R$3)-R$2)/(R$3-R$2),1+9*(R$3-MIN(MAX(Data_wide!$U$153,R$2),R$3))/(R$3-R$2)),1),""))</f>
        <v/>
      </c>
      <c r="S157" s="165">
        <f>IF(OR(S$4=0,Data_wide!$V$153=""),"",IFERROR(ROUND(IF(S$4=1,1+9*(MIN(MAX(Data_wide!$V$153,S$2),S$3)-S$2)/(S$3-S$2),1+9*(S$3-MIN(MAX(Data_wide!$V$153,S$2),S$3))/(S$3-S$2)),1),""))</f>
        <v/>
      </c>
      <c r="T157" s="165">
        <f>IF(OR(T$4=0,Data_wide!$W$153=""),"",IFERROR(ROUND(IF(T$4=1,1+9*(MIN(MAX(Data_wide!$W$153,T$2),T$3)-T$2)/(T$3-T$2),1+9*(T$3-MIN(MAX(Data_wide!$W$153,T$2),T$3))/(T$3-T$2)),1),""))</f>
        <v/>
      </c>
      <c r="U157" s="165">
        <f>IF(OR(U$4=0,Data_wide!$X$153=""),"",IFERROR(ROUND(IF(U$4=1,1+9*(MIN(MAX(Data_wide!$X$153,U$2),U$3)-U$2)/(U$3-U$2),1+9*(U$3-MIN(MAX(Data_wide!$X$153,U$2),U$3))/(U$3-U$2)),1),""))</f>
        <v/>
      </c>
      <c r="V157" s="165">
        <f>IF(OR(V$4=0,Data_wide!$Y$153=""),"",IFERROR(ROUND(IF(V$4=1,1+9*(MIN(MAX(Data_wide!$Y$153,V$2),V$3)-V$2)/(V$3-V$2),1+9*(V$3-MIN(MAX(Data_wide!$Y$153,V$2),V$3))/(V$3-V$2)),1),""))</f>
        <v/>
      </c>
      <c r="W157" s="165">
        <f>IF(OR(W$4=0,Data_wide!$Z$153=""),"",IFERROR(ROUND(IF(W$4=1,1+9*(MIN(MAX(Data_wide!$Z$153,W$2),W$3)-W$2)/(W$3-W$2),1+9*(W$3-MIN(MAX(Data_wide!$Z$153,W$2),W$3))/(W$3-W$2)),1),""))</f>
        <v/>
      </c>
      <c r="X157" s="165">
        <f>IF(OR(X$4=0,Data_wide!$AA$153=""),"",IFERROR(ROUND(IF(X$4=1,1+9*(MIN(MAX(Data_wide!$AA$153,X$2),X$3)-X$2)/(X$3-X$2),1+9*(X$3-MIN(MAX(Data_wide!$AA$153,X$2),X$3))/(X$3-X$2)),1),""))</f>
        <v/>
      </c>
      <c r="Y157" s="165">
        <f>IF(OR(Y$4=0,Data_wide!$AB$153=""),"",IFERROR(ROUND(IF(Y$4=1,1+9*(MIN(MAX(Data_wide!$AB$153,Y$2),Y$3)-Y$2)/(Y$3-Y$2),1+9*(Y$3-MIN(MAX(Data_wide!$AB$153,Y$2),Y$3))/(Y$3-Y$2)),1),""))</f>
        <v/>
      </c>
      <c r="Z157" s="165">
        <f>IF(OR(Z$4=0,Data_wide!$AC$153=""),"",IFERROR(ROUND(IF(Z$4=1,1+9*(MIN(MAX(Data_wide!$AC$153,Z$2),Z$3)-Z$2)/(Z$3-Z$2),1+9*(Z$3-MIN(MAX(Data_wide!$AC$153,Z$2),Z$3))/(Z$3-Z$2)),1),""))</f>
        <v/>
      </c>
      <c r="AA157" s="165">
        <f>IF(OR(AA$4=0,Data_wide!$AD$153=""),"",IFERROR(ROUND(IF(AA$4=1,1+9*(MIN(MAX(Data_wide!$AD$153,AA$2),AA$3)-AA$2)/(AA$3-AA$2),1+9*(AA$3-MIN(MAX(Data_wide!$AD$153,AA$2),AA$3))/(AA$3-AA$2)),1),""))</f>
        <v/>
      </c>
      <c r="AB157" s="165">
        <f>IF(OR(AB$4=0,Data_wide!$AE$153=""),"",IFERROR(ROUND(IF(AB$4=1,1+9*(MIN(MAX(Data_wide!$AE$153,AB$2),AB$3)-AB$2)/(AB$3-AB$2),1+9*(AB$3-MIN(MAX(Data_wide!$AE$153,AB$2),AB$3))/(AB$3-AB$2)),1),""))</f>
        <v/>
      </c>
      <c r="AC157" s="165">
        <f>IF(OR(AC$4=0,Data_wide!$AF$153=""),"",IFERROR(ROUND(IF(AC$4=1,1+9*(MIN(MAX(Data_wide!$AF$153,AC$2),AC$3)-AC$2)/(AC$3-AC$2),1+9*(AC$3-MIN(MAX(Data_wide!$AF$153,AC$2),AC$3))/(AC$3-AC$2)),1),""))</f>
        <v/>
      </c>
      <c r="AD157" s="165">
        <f>IF(OR(AD$4=0,Data_wide!$AG$153=""),"",IFERROR(ROUND(IF(AD$4=1,1+9*(MIN(MAX(Data_wide!$AG$153,AD$2),AD$3)-AD$2)/(AD$3-AD$2),1+9*(AD$3-MIN(MAX(Data_wide!$AG$153,AD$2),AD$3))/(AD$3-AD$2)),1),""))</f>
        <v/>
      </c>
      <c r="AE157" s="165">
        <f>IF(OR(AE$4=0,Data_wide!$AH$153=""),"",IFERROR(ROUND(IF(AE$4=1,1+9*(MIN(MAX(Data_wide!$AH$153,AE$2),AE$3)-AE$2)/(AE$3-AE$2),1+9*(AE$3-MIN(MAX(Data_wide!$AH$153,AE$2),AE$3))/(AE$3-AE$2)),1),""))</f>
        <v/>
      </c>
      <c r="AF157" s="165">
        <f>IF(OR(AF$4=0,Data_wide!$AI$153=""),"",IFERROR(ROUND(IF(AF$4=1,1+9*(MIN(MAX(Data_wide!$AI$153,AF$2),AF$3)-AF$2)/(AF$3-AF$2),1+9*(AF$3-MIN(MAX(Data_wide!$AI$153,AF$2),AF$3))/(AF$3-AF$2)),1),""))</f>
        <v/>
      </c>
      <c r="AG157" s="165">
        <f>IF(OR(AG$4=0,Data_wide!$AJ$153=""),"",IFERROR(ROUND(IF(AG$4=1,1+9*(MIN(MAX(Data_wide!$AJ$153,AG$2),AG$3)-AG$2)/(AG$3-AG$2),1+9*(AG$3-MIN(MAX(Data_wide!$AJ$153,AG$2),AG$3))/(AG$3-AG$2)),1),""))</f>
        <v/>
      </c>
      <c r="AH157" s="165">
        <f>IF(OR(AH$4=0,Data_wide!$AK$153=""),"",IFERROR(ROUND(IF(AH$4=1,1+9*(MIN(MAX(Data_wide!$AK$153,AH$2),AH$3)-AH$2)/(AH$3-AH$2),1+9*(AH$3-MIN(MAX(Data_wide!$AK$153,AH$2),AH$3))/(AH$3-AH$2)),1),""))</f>
        <v/>
      </c>
      <c r="AI157" s="165">
        <f>IF(OR(AI$4=0,Data_wide!$AL$153=""),"",IFERROR(ROUND(IF(AI$4=1,1+9*(MIN(MAX(Data_wide!$AL$153,AI$2),AI$3)-AI$2)/(AI$3-AI$2),1+9*(AI$3-MIN(MAX(Data_wide!$AL$153,AI$2),AI$3))/(AI$3-AI$2)),1),""))</f>
        <v/>
      </c>
      <c r="AJ157" s="165">
        <f>IF(OR(AJ$4=0,Data_wide!$AM$153=""),"",IFERROR(ROUND(IF(AJ$4=1,1+9*(MIN(MAX(Data_wide!$AM$153,AJ$2),AJ$3)-AJ$2)/(AJ$3-AJ$2),1+9*(AJ$3-MIN(MAX(Data_wide!$AM$153,AJ$2),AJ$3))/(AJ$3-AJ$2)),1),""))</f>
        <v/>
      </c>
      <c r="AK157" s="165">
        <f>IF(OR(AK$4=0,Data_wide!$AN$153=""),"",IFERROR(ROUND(IF(AK$4=1,1+9*(MIN(MAX(Data_wide!$AN$153,AK$2),AK$3)-AK$2)/(AK$3-AK$2),1+9*(AK$3-MIN(MAX(Data_wide!$AN$153,AK$2),AK$3))/(AK$3-AK$2)),1),""))</f>
        <v/>
      </c>
      <c r="AL157" s="165">
        <f>IF(OR(AL$4=0,Data_wide!$AO$153=""),"",IFERROR(ROUND(IF(AL$4=1,1+9*(MIN(MAX(Data_wide!$AO$153,AL$2),AL$3)-AL$2)/(AL$3-AL$2),1+9*(AL$3-MIN(MAX(Data_wide!$AO$153,AL$2),AL$3))/(AL$3-AL$2)),1),""))</f>
        <v/>
      </c>
      <c r="AM157" s="165">
        <f>IF(OR(AM$4=0,Data_wide!$AP$153=""),"",IFERROR(ROUND(IF(AM$4=1,1+9*(MIN(MAX(Data_wide!$AP$153,AM$2),AM$3)-AM$2)/(AM$3-AM$2),1+9*(AM$3-MIN(MAX(Data_wide!$AP$153,AM$2),AM$3))/(AM$3-AM$2)),1),""))</f>
        <v/>
      </c>
      <c r="AN157" s="165">
        <f>IF(OR(AN$4=0,Data_wide!$AQ$153=""),"",IFERROR(ROUND(IF(AN$4=1,1+9*(MIN(MAX(Data_wide!$AQ$153,AN$2),AN$3)-AN$2)/(AN$3-AN$2),1+9*(AN$3-MIN(MAX(Data_wide!$AQ$153,AN$2),AN$3))/(AN$3-AN$2)),1),""))</f>
        <v/>
      </c>
      <c r="AO157" s="165">
        <f>IF(OR(AO$4=0,Data_wide!$AR$153=""),"",IFERROR(ROUND(IF(AO$4=1,1+9*(MIN(MAX(Data_wide!$AR$153,AO$2),AO$3)-AO$2)/(AO$3-AO$2),1+9*(AO$3-MIN(MAX(Data_wide!$AR$153,AO$2),AO$3))/(AO$3-AO$2)),1),""))</f>
        <v/>
      </c>
      <c r="AP157" s="165">
        <f>IF(OR(AP$4=0,Data_wide!$AS$153=""),"",IFERROR(ROUND(IF(AP$4=1,1+9*(MIN(MAX(Data_wide!$AS$153,AP$2),AP$3)-AP$2)/(AP$3-AP$2),1+9*(AP$3-MIN(MAX(Data_wide!$AS$153,AP$2),AP$3))/(AP$3-AP$2)),1),""))</f>
        <v/>
      </c>
      <c r="AQ157" s="165">
        <f>IF(OR(AQ$4=0,Data_wide!$AT$153=""),"",IFERROR(ROUND(IF(AQ$4=1,1+9*(MIN(MAX(Data_wide!$AT$153,AQ$2),AQ$3)-AQ$2)/(AQ$3-AQ$2),1+9*(AQ$3-MIN(MAX(Data_wide!$AT$153,AQ$2),AQ$3))/(AQ$3-AQ$2)),1),""))</f>
        <v/>
      </c>
      <c r="AR157" s="165">
        <f>IF(OR(AR$4=0,Data_wide!$AU$153=""),"",IFERROR(ROUND(IF(AR$4=1,1+9*(MIN(MAX(Data_wide!$AU$153,AR$2),AR$3)-AR$2)/(AR$3-AR$2),1+9*(AR$3-MIN(MAX(Data_wide!$AU$153,AR$2),AR$3))/(AR$3-AR$2)),1),""))</f>
        <v/>
      </c>
      <c r="AS157" s="165">
        <f>IF(OR(AS$4=0,Data_wide!$AV$153=""),"",IFERROR(ROUND(IF(AS$4=1,1+9*(MIN(MAX(Data_wide!$AV$153,AS$2),AS$3)-AS$2)/(AS$3-AS$2),1+9*(AS$3-MIN(MAX(Data_wide!$AV$153,AS$2),AS$3))/(AS$3-AS$2)),1),""))</f>
        <v/>
      </c>
      <c r="AT157" s="165">
        <f>IF(OR(AT$4=0,Data_wide!$AW$153=""),"",IFERROR(ROUND(IF(AT$4=1,1+9*(MIN(MAX(Data_wide!$AW$153,AT$2),AT$3)-AT$2)/(AT$3-AT$2),1+9*(AT$3-MIN(MAX(Data_wide!$AW$153,AT$2),AT$3))/(AT$3-AT$2)),1),""))</f>
        <v/>
      </c>
      <c r="AU157" s="165">
        <f>IF(OR(AU$4=0,Data_wide!$AX$153=""),"",IFERROR(ROUND(IF(AU$4=1,1+9*(MIN(MAX(Data_wide!$AX$153,AU$2),AU$3)-AU$2)/(AU$3-AU$2),1+9*(AU$3-MIN(MAX(Data_wide!$AX$153,AU$2),AU$3))/(AU$3-AU$2)),1),""))</f>
        <v/>
      </c>
      <c r="AV157" s="165">
        <f>IF(OR(AV$4=0,Data_wide!$AY$153=""),"",IFERROR(ROUND(IF(AV$4=1,1+9*(MIN(MAX(Data_wide!$AY$153,AV$2),AV$3)-AV$2)/(AV$3-AV$2),1+9*(AV$3-MIN(MAX(Data_wide!$AY$153,AV$2),AV$3))/(AV$3-AV$2)),1),""))</f>
        <v/>
      </c>
      <c r="AW157" s="165">
        <f>IF(OR(AW$4=0,Data_wide!$AZ$153=""),"",IFERROR(ROUND(IF(AW$4=1,1+9*(MIN(MAX(Data_wide!$AZ$153,AW$2),AW$3)-AW$2)/(AW$3-AW$2),1+9*(AW$3-MIN(MAX(Data_wide!$AZ$153,AW$2),AW$3))/(AW$3-AW$2)),1),""))</f>
        <v/>
      </c>
      <c r="AX157" s="165">
        <f>IF(OR(AX$4=0,Data_wide!$BA$153=""),"",IFERROR(ROUND(IF(AX$4=1,1+9*(MIN(MAX(Data_wide!$BA$153,AX$2),AX$3)-AX$2)/(AX$3-AX$2),1+9*(AX$3-MIN(MAX(Data_wide!$BA$153,AX$2),AX$3))/(AX$3-AX$2)),1),""))</f>
        <v/>
      </c>
      <c r="AY157" s="165">
        <f>IF(OR(AY$4=0,Data_wide!$BB$153=""),"",IFERROR(ROUND(IF(AY$4=1,1+9*(MIN(MAX(Data_wide!$BB$153,AY$2),AY$3)-AY$2)/(AY$3-AY$2),1+9*(AY$3-MIN(MAX(Data_wide!$BB$153,AY$2),AY$3))/(AY$3-AY$2)),1),""))</f>
        <v/>
      </c>
      <c r="AZ157" s="165">
        <f>IF(OR(AZ$4=0,Data_wide!$BC$153=""),"",IFERROR(ROUND(IF(AZ$4=1,1+9*(MIN(MAX(Data_wide!$BC$153,AZ$2),AZ$3)-AZ$2)/(AZ$3-AZ$2),1+9*(AZ$3-MIN(MAX(Data_wide!$BC$153,AZ$2),AZ$3))/(AZ$3-AZ$2)),1),""))</f>
        <v/>
      </c>
      <c r="BA157" s="165">
        <f>IF(OR(BA$4=0,Data_wide!$BD$153=""),"",IFERROR(ROUND(IF(BA$4=1,1+9*(MIN(MAX(Data_wide!$BD$153,BA$2),BA$3)-BA$2)/(BA$3-BA$2),1+9*(BA$3-MIN(MAX(Data_wide!$BD$153,BA$2),BA$3))/(BA$3-BA$2)),1),""))</f>
        <v/>
      </c>
      <c r="BB157" s="165">
        <f>IF(OR(BB$4=0,Data_wide!$BE$153=""),"",IFERROR(ROUND(IF(BB$4=1,1+9*(MIN(MAX(Data_wide!$BE$153,BB$2),BB$3)-BB$2)/(BB$3-BB$2),1+9*(BB$3-MIN(MAX(Data_wide!$BE$153,BB$2),BB$3))/(BB$3-BB$2)),1),""))</f>
        <v/>
      </c>
      <c r="BC157" s="165">
        <f>IF(OR(BC$4=0,Data_wide!$BF$153=""),"",IFERROR(ROUND(IF(BC$4=1,1+9*(MIN(MAX(Data_wide!$BF$153,BC$2),BC$3)-BC$2)/(BC$3-BC$2),1+9*(BC$3-MIN(MAX(Data_wide!$BF$153,BC$2),BC$3))/(BC$3-BC$2)),1),""))</f>
        <v/>
      </c>
      <c r="BD157" s="165">
        <f>IF(OR(BD$4=0,Data_wide!$BG$153=""),"",IFERROR(ROUND(IF(BD$4=1,1+9*(MIN(MAX(Data_wide!$BG$153,BD$2),BD$3)-BD$2)/(BD$3-BD$2),1+9*(BD$3-MIN(MAX(Data_wide!$BG$153,BD$2),BD$3))/(BD$3-BD$2)),1),""))</f>
        <v/>
      </c>
      <c r="BE157" s="165">
        <f>IF(OR(BE$4=0,Data_wide!$BH$153=""),"",IFERROR(ROUND(IF(BE$4=1,1+9*(MIN(MAX(Data_wide!$BH$153,BE$2),BE$3)-BE$2)/(BE$3-BE$2),1+9*(BE$3-MIN(MAX(Data_wide!$BH$153,BE$2),BE$3))/(BE$3-BE$2)),1),""))</f>
        <v/>
      </c>
      <c r="BF157" s="165">
        <f>IF(OR(BF$4=0,Data_wide!$BI$153=""),"",IFERROR(ROUND(IF(BF$4=1,1+9*(MIN(MAX(Data_wide!$BI$153,BF$2),BF$3)-BF$2)/(BF$3-BF$2),1+9*(BF$3-MIN(MAX(Data_wide!$BI$153,BF$2),BF$3))/(BF$3-BF$2)),1),""))</f>
        <v/>
      </c>
      <c r="BG157" s="165">
        <f>IF(OR(BG$4=0,Data_wide!$BJ$153=""),"",IFERROR(ROUND(IF(BG$4=1,1+9*(MIN(MAX(Data_wide!$BJ$153,BG$2),BG$3)-BG$2)/(BG$3-BG$2),1+9*(BG$3-MIN(MAX(Data_wide!$BJ$153,BG$2),BG$3))/(BG$3-BG$2)),1),""))</f>
        <v/>
      </c>
      <c r="BH157" s="165">
        <f>IF(OR(BH$4=0,Data_wide!$BK$153=""),"",IFERROR(ROUND(IF(BH$4=1,1+9*(MIN(MAX(Data_wide!$BK$153,BH$2),BH$3)-BH$2)/(BH$3-BH$2),1+9*(BH$3-MIN(MAX(Data_wide!$BK$153,BH$2),BH$3))/(BH$3-BH$2)),1),""))</f>
        <v/>
      </c>
      <c r="BI157" s="165">
        <f>IF(OR(BI$4=0,Data_wide!$BL$153=""),"",IFERROR(ROUND(IF(BI$4=1,1+9*(MIN(MAX(Data_wide!$BL$153,BI$2),BI$3)-BI$2)/(BI$3-BI$2),1+9*(BI$3-MIN(MAX(Data_wide!$BL$153,BI$2),BI$3))/(BI$3-BI$2)),1),""))</f>
        <v/>
      </c>
      <c r="BJ157" s="165">
        <f>IF(OR(BJ$4=0,Data_wide!$BM$153=""),"",IFERROR(ROUND(IF(BJ$4=1,1+9*(MIN(MAX(Data_wide!$BM$153,BJ$2),BJ$3)-BJ$2)/(BJ$3-BJ$2),1+9*(BJ$3-MIN(MAX(Data_wide!$BM$153,BJ$2),BJ$3))/(BJ$3-BJ$2)),1),""))</f>
        <v/>
      </c>
      <c r="BK157" s="165">
        <f>IF(OR(BK$4=0,Data_wide!$BN$153=""),"",IFERROR(ROUND(IF(BK$4=1,1+9*(MIN(MAX(Data_wide!$BN$153,BK$2),BK$3)-BK$2)/(BK$3-BK$2),1+9*(BK$3-MIN(MAX(Data_wide!$BN$153,BK$2),BK$3))/(BK$3-BK$2)),1),""))</f>
        <v/>
      </c>
      <c r="BL157" s="165">
        <f>IF(OR(BL$4=0,Data_wide!$BO$153=""),"",IFERROR(ROUND(IF(BL$4=1,1+9*(MIN(MAX(Data_wide!$BO$153,BL$2),BL$3)-BL$2)/(BL$3-BL$2),1+9*(BL$3-MIN(MAX(Data_wide!$BO$153,BL$2),BL$3))/(BL$3-BL$2)),1),""))</f>
        <v/>
      </c>
      <c r="BM157" s="165">
        <f>IF(OR(BM$4=0,Data_wide!$BP$153=""),"",IFERROR(ROUND(IF(BM$4=1,1+9*(MIN(MAX(Data_wide!$BP$153,BM$2),BM$3)-BM$2)/(BM$3-BM$2),1+9*(BM$3-MIN(MAX(Data_wide!$BP$153,BM$2),BM$3))/(BM$3-BM$2)),1),""))</f>
        <v/>
      </c>
      <c r="BN157" s="165">
        <f>IF(OR(BN$4=0,Data_wide!$BQ$153=""),"",IFERROR(ROUND(IF(BN$4=1,1+9*(MIN(MAX(Data_wide!$BQ$153,BN$2),BN$3)-BN$2)/(BN$3-BN$2),1+9*(BN$3-MIN(MAX(Data_wide!$BQ$153,BN$2),BN$3))/(BN$3-BN$2)),1),""))</f>
        <v/>
      </c>
      <c r="BO157" s="165">
        <f>IF(OR(BO$4=0,Data_wide!$BR$153=""),"",IFERROR(ROUND(IF(BO$4=1,1+9*(MIN(MAX(Data_wide!$BR$153,BO$2),BO$3)-BO$2)/(BO$3-BO$2),1+9*(BO$3-MIN(MAX(Data_wide!$BR$153,BO$2),BO$3))/(BO$3-BO$2)),1),""))</f>
        <v/>
      </c>
      <c r="BP157" s="165">
        <f>IF(OR(BP$4=0,Data_wide!$BS$153=""),"",IFERROR(ROUND(IF(BP$4=1,1+9*(MIN(MAX(Data_wide!$BS$153,BP$2),BP$3)-BP$2)/(BP$3-BP$2),1+9*(BP$3-MIN(MAX(Data_wide!$BS$153,BP$2),BP$3))/(BP$3-BP$2)),1),""))</f>
        <v/>
      </c>
      <c r="BQ157" s="165">
        <f>IF(OR(BQ$4=0,Data_wide!$BT$153=""),"",IFERROR(ROUND(IF(BQ$4=1,1+9*(MIN(MAX(Data_wide!$BT$153,BQ$2),BQ$3)-BQ$2)/(BQ$3-BQ$2),1+9*(BQ$3-MIN(MAX(Data_wide!$BT$153,BQ$2),BQ$3))/(BQ$3-BQ$2)),1),""))</f>
        <v/>
      </c>
      <c r="BR157" s="165">
        <f>IF(OR(BR$4=0,Data_wide!$BU$153=""),"",IFERROR(ROUND(IF(BR$4=1,1+9*(MIN(MAX(Data_wide!$BU$153,BR$2),BR$3)-BR$2)/(BR$3-BR$2),1+9*(BR$3-MIN(MAX(Data_wide!$BU$153,BR$2),BR$3))/(BR$3-BR$2)),1),""))</f>
        <v/>
      </c>
      <c r="BS157" s="165">
        <f>IF(OR(BS$4=0,Data_wide!$BV$153=""),"",IFERROR(ROUND(IF(BS$4=1,1+9*(MIN(MAX(Data_wide!$BV$153,BS$2),BS$3)-BS$2)/(BS$3-BS$2),1+9*(BS$3-MIN(MAX(Data_wide!$BV$153,BS$2),BS$3))/(BS$3-BS$2)),1),""))</f>
        <v/>
      </c>
      <c r="BT157" s="165">
        <f>IF(OR(BT$4=0,Data_wide!$BW$153=""),"",IFERROR(ROUND(IF(BT$4=1,1+9*(MIN(MAX(Data_wide!$BW$153,BT$2),BT$3)-BT$2)/(BT$3-BT$2),1+9*(BT$3-MIN(MAX(Data_wide!$BW$153,BT$2),BT$3))/(BT$3-BT$2)),1),""))</f>
        <v/>
      </c>
      <c r="BU157" s="165">
        <f>IF(OR(BU$4=0,Data_wide!$BX$153=""),"",IFERROR(ROUND(IF(BU$4=1,1+9*(MIN(MAX(Data_wide!$BX$153,BU$2),BU$3)-BU$2)/(BU$3-BU$2),1+9*(BU$3-MIN(MAX(Data_wide!$BX$153,BU$2),BU$3))/(BU$3-BU$2)),1),""))</f>
        <v/>
      </c>
      <c r="BV157" s="165">
        <f>IF(OR(BV$4=0,Data_wide!$BY$153=""),"",IFERROR(ROUND(IF(BV$4=1,1+9*(MIN(MAX(Data_wide!$BY$153,BV$2),BV$3)-BV$2)/(BV$3-BV$2),1+9*(BV$3-MIN(MAX(Data_wide!$BY$153,BV$2),BV$3))/(BV$3-BV$2)),1),""))</f>
        <v/>
      </c>
      <c r="BW157" s="165">
        <f>IF(OR(BW$4=0,Data_wide!$BZ$153=""),"",IFERROR(ROUND(IF(BW$4=1,1+9*(MIN(MAX(Data_wide!$BZ$153,BW$2),BW$3)-BW$2)/(BW$3-BW$2),1+9*(BW$3-MIN(MAX(Data_wide!$BZ$153,BW$2),BW$3))/(BW$3-BW$2)),1),""))</f>
        <v/>
      </c>
      <c r="BX157" s="165">
        <f>IF(OR(BX$4=0,Data_wide!$CA$153=""),"",IFERROR(ROUND(IF(BX$4=1,1+9*(MIN(MAX(Data_wide!$CA$153,BX$2),BX$3)-BX$2)/(BX$3-BX$2),1+9*(BX$3-MIN(MAX(Data_wide!$CA$153,BX$2),BX$3))/(BX$3-BX$2)),1),""))</f>
        <v/>
      </c>
      <c r="BY157" s="165">
        <f>IF(OR(BY$4=0,Data_wide!$CB$153=""),"",IFERROR(ROUND(IF(BY$4=1,1+9*(MIN(MAX(Data_wide!$CB$153,BY$2),BY$3)-BY$2)/(BY$3-BY$2),1+9*(BY$3-MIN(MAX(Data_wide!$CB$153,BY$2),BY$3))/(BY$3-BY$2)),1),""))</f>
        <v/>
      </c>
      <c r="BZ157" s="165">
        <f>IF(OR(BZ$4=0,Data_wide!$CC$153=""),"",IFERROR(ROUND(IF(BZ$4=1,1+9*(MIN(MAX(Data_wide!$CC$153,BZ$2),BZ$3)-BZ$2)/(BZ$3-BZ$2),1+9*(BZ$3-MIN(MAX(Data_wide!$CC$153,BZ$2),BZ$3))/(BZ$3-BZ$2)),1),""))</f>
        <v/>
      </c>
      <c r="CA157" s="165">
        <f>IF(OR(CA$4=0,Data_wide!$CD$153=""),"",IFERROR(ROUND(IF(CA$4=1,1+9*(MIN(MAX(Data_wide!$CD$153,CA$2),CA$3)-CA$2)/(CA$3-CA$2),1+9*(CA$3-MIN(MAX(Data_wide!$CD$153,CA$2),CA$3))/(CA$3-CA$2)),1),""))</f>
        <v/>
      </c>
      <c r="CB157" s="165">
        <f>IF(OR(CB$4=0,Data_wide!$CE$153=""),"",IFERROR(ROUND(IF(CB$4=1,1+9*(MIN(MAX(Data_wide!$CE$153,CB$2),CB$3)-CB$2)/(CB$3-CB$2),1+9*(CB$3-MIN(MAX(Data_wide!$CE$153,CB$2),CB$3))/(CB$3-CB$2)),1),""))</f>
        <v/>
      </c>
      <c r="CC157" s="165">
        <f>IF(OR(CC$4=0,Data_wide!$CF$153=""),"",IFERROR(ROUND(IF(CC$4=1,1+9*(MIN(MAX(Data_wide!$CF$153,CC$2),CC$3)-CC$2)/(CC$3-CC$2),1+9*(CC$3-MIN(MAX(Data_wide!$CF$153,CC$2),CC$3))/(CC$3-CC$2)),1),""))</f>
        <v/>
      </c>
      <c r="CD157" s="165">
        <f>IF(OR(CD$4=0,Data_wide!$CG$153=""),"",IFERROR(ROUND(IF(CD$4=1,1+9*(MIN(MAX(Data_wide!$CG$153,CD$2),CD$3)-CD$2)/(CD$3-CD$2),1+9*(CD$3-MIN(MAX(Data_wide!$CG$153,CD$2),CD$3))/(CD$3-CD$2)),1),""))</f>
        <v/>
      </c>
      <c r="CE157" s="165">
        <f>IF(OR(CE$4=0,Data_wide!$CH$153=""),"",IFERROR(ROUND(IF(CE$4=1,1+9*(MIN(MAX(Data_wide!$CH$153,CE$2),CE$3)-CE$2)/(CE$3-CE$2),1+9*(CE$3-MIN(MAX(Data_wide!$CH$153,CE$2),CE$3))/(CE$3-CE$2)),1),""))</f>
        <v/>
      </c>
      <c r="CF157" s="165">
        <f>IF(OR(CF$4=0,Data_wide!$CI$153=""),"",IFERROR(ROUND(IF(CF$4=1,1+9*(MIN(MAX(Data_wide!$CI$153,CF$2),CF$3)-CF$2)/(CF$3-CF$2),1+9*(CF$3-MIN(MAX(Data_wide!$CI$153,CF$2),CF$3))/(CF$3-CF$2)),1),""))</f>
        <v/>
      </c>
      <c r="CG157" s="165">
        <f>IF(OR(CG$4=0,Data_wide!$CJ$153=""),"",IFERROR(ROUND(IF(CG$4=1,1+9*(MIN(MAX(Data_wide!$CJ$153,CG$2),CG$3)-CG$2)/(CG$3-CG$2),1+9*(CG$3-MIN(MAX(Data_wide!$CJ$153,CG$2),CG$3))/(CG$3-CG$2)),1),""))</f>
        <v/>
      </c>
      <c r="CH157" s="165">
        <f>IF(OR(CH$4=0,Data_wide!$CK$153=""),"",IFERROR(ROUND(IF(CH$4=1,1+9*(MIN(MAX(Data_wide!$CK$153,CH$2),CH$3)-CH$2)/(CH$3-CH$2),1+9*(CH$3-MIN(MAX(Data_wide!$CK$153,CH$2),CH$3))/(CH$3-CH$2)),1),""))</f>
        <v/>
      </c>
      <c r="CI157" s="165">
        <f>IF(OR(CI$4=0,Data_wide!$CL$153=""),"",IFERROR(ROUND(IF(CI$4=1,1+9*(MIN(MAX(Data_wide!$CL$153,CI$2),CI$3)-CI$2)/(CI$3-CI$2),1+9*(CI$3-MIN(MAX(Data_wide!$CL$153,CI$2),CI$3))/(CI$3-CI$2)),1),""))</f>
        <v/>
      </c>
      <c r="CJ157" s="165">
        <f>IF(OR(CJ$4=0,Data_wide!$CM$153=""),"",IFERROR(ROUND(IF(CJ$4=1,1+9*(MIN(MAX(Data_wide!$CM$153,CJ$2),CJ$3)-CJ$2)/(CJ$3-CJ$2),1+9*(CJ$3-MIN(MAX(Data_wide!$CM$153,CJ$2),CJ$3))/(CJ$3-CJ$2)),1),""))</f>
        <v/>
      </c>
      <c r="CK157" s="165">
        <f>IF(OR(CK$4=0,Data_wide!$CN$153=""),"",IFERROR(ROUND(IF(CK$4=1,1+9*(MIN(MAX(Data_wide!$CN$153,CK$2),CK$3)-CK$2)/(CK$3-CK$2),1+9*(CK$3-MIN(MAX(Data_wide!$CN$153,CK$2),CK$3))/(CK$3-CK$2)),1),""))</f>
        <v/>
      </c>
      <c r="CL157" s="165">
        <f>IF(OR(CL$4=0,Data_wide!$CO$153=""),"",IFERROR(ROUND(IF(CL$4=1,1+9*(MIN(MAX(Data_wide!$CO$153,CL$2),CL$3)-CL$2)/(CL$3-CL$2),1+9*(CL$3-MIN(MAX(Data_wide!$CO$153,CL$2),CL$3))/(CL$3-CL$2)),1),""))</f>
        <v/>
      </c>
      <c r="CM157" s="165">
        <f>IF(OR(CM$4=0,Data_wide!$CP$153=""),"",IFERROR(ROUND(IF(CM$4=1,1+9*(MIN(MAX(Data_wide!$CP$153,CM$2),CM$3)-CM$2)/(CM$3-CM$2),1+9*(CM$3-MIN(MAX(Data_wide!$CP$153,CM$2),CM$3))/(CM$3-CM$2)),1),""))</f>
        <v/>
      </c>
      <c r="CN157" s="165">
        <f>IF(OR(CN$4=0,Data_wide!$CQ$153=""),"",IFERROR(ROUND(IF(CN$4=1,1+9*(MIN(MAX(Data_wide!$CQ$153,CN$2),CN$3)-CN$2)/(CN$3-CN$2),1+9*(CN$3-MIN(MAX(Data_wide!$CQ$153,CN$2),CN$3))/(CN$3-CN$2)),1),""))</f>
        <v/>
      </c>
      <c r="CO157" s="165">
        <f>IF(OR(CO$4=0,Data_wide!$CR$153=""),"",IFERROR(ROUND(IF(CO$4=1,1+9*(MIN(MAX(Data_wide!$CR$153,CO$2),CO$3)-CO$2)/(CO$3-CO$2),1+9*(CO$3-MIN(MAX(Data_wide!$CR$153,CO$2),CO$3))/(CO$3-CO$2)),1),""))</f>
        <v/>
      </c>
    </row>
    <row r="158" ht="14" customHeight="1">
      <c r="A158" s="161" t="inlineStr">
        <is>
          <t>PNG</t>
        </is>
      </c>
      <c r="B158" s="161" t="inlineStr">
        <is>
          <t>Papua New Guinea</t>
        </is>
      </c>
      <c r="C158" s="165">
        <f>IF(OR(C$4=0,Data_wide!$F$154=""),"",IFERROR(ROUND(IF(C$4=1,1+9*(MIN(MAX(Data_wide!$F$154,C$2),C$3)-C$2)/(C$3-C$2),1+9*(C$3-MIN(MAX(Data_wide!$F$154,C$2),C$3))/(C$3-C$2)),1),""))</f>
        <v/>
      </c>
      <c r="D158" s="165">
        <f>IF(OR(D$4=0,Data_wide!$G$154=""),"",IFERROR(ROUND(IF(D$4=1,1+9*(MIN(MAX(Data_wide!$G$154,D$2),D$3)-D$2)/(D$3-D$2),1+9*(D$3-MIN(MAX(Data_wide!$G$154,D$2),D$3))/(D$3-D$2)),1),""))</f>
        <v/>
      </c>
      <c r="E158" s="165">
        <f>IF(OR(E$4=0,Data_wide!$H$154=""),"",IFERROR(ROUND(IF(E$4=1,1+9*(MIN(MAX(Data_wide!$H$154,E$2),E$3)-E$2)/(E$3-E$2),1+9*(E$3-MIN(MAX(Data_wide!$H$154,E$2),E$3))/(E$3-E$2)),1),""))</f>
        <v/>
      </c>
      <c r="F158" s="165">
        <f>IF(OR(F$4=0,Data_wide!$I$154=""),"",IFERROR(ROUND(IF(F$4=1,1+9*(MIN(MAX(Data_wide!$I$154,F$2),F$3)-F$2)/(F$3-F$2),1+9*(F$3-MIN(MAX(Data_wide!$I$154,F$2),F$3))/(F$3-F$2)),1),""))</f>
        <v/>
      </c>
      <c r="G158" s="165">
        <f>IF(OR(G$4=0,Data_wide!$J$154=""),"",IFERROR(ROUND(IF(G$4=1,1+9*(MIN(MAX(Data_wide!$J$154,G$2),G$3)-G$2)/(G$3-G$2),1+9*(G$3-MIN(MAX(Data_wide!$J$154,G$2),G$3))/(G$3-G$2)),1),""))</f>
        <v/>
      </c>
      <c r="H158" s="165">
        <f>IF(OR(H$4=0,Data_wide!$K$154=""),"",IFERROR(ROUND(IF(H$4=1,1+9*(MIN(MAX(Data_wide!$K$154,H$2),H$3)-H$2)/(H$3-H$2),1+9*(H$3-MIN(MAX(Data_wide!$K$154,H$2),H$3))/(H$3-H$2)),1),""))</f>
        <v/>
      </c>
      <c r="I158" s="165">
        <f>IF(OR(I$4=0,Data_wide!$L$154=""),"",IFERROR(ROUND(IF(I$4=1,1+9*(MIN(MAX(Data_wide!$L$154,I$2),I$3)-I$2)/(I$3-I$2),1+9*(I$3-MIN(MAX(Data_wide!$L$154,I$2),I$3))/(I$3-I$2)),1),""))</f>
        <v/>
      </c>
      <c r="J158" s="165">
        <f>IF(OR(J$4=0,Data_wide!$M$154=""),"",IFERROR(ROUND(IF(J$4=1,1+9*(MIN(MAX(Data_wide!$M$154,J$2),J$3)-J$2)/(J$3-J$2),1+9*(J$3-MIN(MAX(Data_wide!$M$154,J$2),J$3))/(J$3-J$2)),1),""))</f>
        <v/>
      </c>
      <c r="K158" s="165">
        <f>IF(OR(K$4=0,Data_wide!$N$154=""),"",IFERROR(ROUND(IF(K$4=1,1+9*(MIN(MAX(Data_wide!$N$154,K$2),K$3)-K$2)/(K$3-K$2),1+9*(K$3-MIN(MAX(Data_wide!$N$154,K$2),K$3))/(K$3-K$2)),1),""))</f>
        <v/>
      </c>
      <c r="L158" s="165">
        <f>IF(OR(L$4=0,Data_wide!$O$154=""),"",IFERROR(ROUND(IF(L$4=1,1+9*(MIN(MAX(Data_wide!$O$154,L$2),L$3)-L$2)/(L$3-L$2),1+9*(L$3-MIN(MAX(Data_wide!$O$154,L$2),L$3))/(L$3-L$2)),1),""))</f>
        <v/>
      </c>
      <c r="M158" s="165">
        <f>IF(OR(M$4=0,Data_wide!$P$154=""),"",IFERROR(ROUND(IF(M$4=1,1+9*(MIN(MAX(Data_wide!$P$154,M$2),M$3)-M$2)/(M$3-M$2),1+9*(M$3-MIN(MAX(Data_wide!$P$154,M$2),M$3))/(M$3-M$2)),1),""))</f>
        <v/>
      </c>
      <c r="N158" s="165">
        <f>IF(OR(N$4=0,Data_wide!$Q$154=""),"",IFERROR(ROUND(IF(N$4=1,1+9*(MIN(MAX(Data_wide!$Q$154,N$2),N$3)-N$2)/(N$3-N$2),1+9*(N$3-MIN(MAX(Data_wide!$Q$154,N$2),N$3))/(N$3-N$2)),1),""))</f>
        <v/>
      </c>
      <c r="O158" s="165">
        <f>IF(OR(O$4=0,Data_wide!$R$154=""),"",IFERROR(ROUND(IF(O$4=1,1+9*(MIN(MAX(Data_wide!$R$154,O$2),O$3)-O$2)/(O$3-O$2),1+9*(O$3-MIN(MAX(Data_wide!$R$154,O$2),O$3))/(O$3-O$2)),1),""))</f>
        <v/>
      </c>
      <c r="P158" s="165">
        <f>IF(OR(P$4=0,Data_wide!$S$154=""),"",IFERROR(ROUND(IF(P$4=1,1+9*(MIN(MAX(Data_wide!$S$154,P$2),P$3)-P$2)/(P$3-P$2),1+9*(P$3-MIN(MAX(Data_wide!$S$154,P$2),P$3))/(P$3-P$2)),1),""))</f>
        <v/>
      </c>
      <c r="Q158" s="165">
        <f>IF(OR(Q$4=0,Data_wide!$T$154=""),"",IFERROR(ROUND(IF(Q$4=1,1+9*(MIN(MAX(Data_wide!$T$154,Q$2),Q$3)-Q$2)/(Q$3-Q$2),1+9*(Q$3-MIN(MAX(Data_wide!$T$154,Q$2),Q$3))/(Q$3-Q$2)),1),""))</f>
        <v/>
      </c>
      <c r="R158" s="165">
        <f>IF(OR(R$4=0,Data_wide!$U$154=""),"",IFERROR(ROUND(IF(R$4=1,1+9*(MIN(MAX(Data_wide!$U$154,R$2),R$3)-R$2)/(R$3-R$2),1+9*(R$3-MIN(MAX(Data_wide!$U$154,R$2),R$3))/(R$3-R$2)),1),""))</f>
        <v/>
      </c>
      <c r="S158" s="165">
        <f>IF(OR(S$4=0,Data_wide!$V$154=""),"",IFERROR(ROUND(IF(S$4=1,1+9*(MIN(MAX(Data_wide!$V$154,S$2),S$3)-S$2)/(S$3-S$2),1+9*(S$3-MIN(MAX(Data_wide!$V$154,S$2),S$3))/(S$3-S$2)),1),""))</f>
        <v/>
      </c>
      <c r="T158" s="165">
        <f>IF(OR(T$4=0,Data_wide!$W$154=""),"",IFERROR(ROUND(IF(T$4=1,1+9*(MIN(MAX(Data_wide!$W$154,T$2),T$3)-T$2)/(T$3-T$2),1+9*(T$3-MIN(MAX(Data_wide!$W$154,T$2),T$3))/(T$3-T$2)),1),""))</f>
        <v/>
      </c>
      <c r="U158" s="165">
        <f>IF(OR(U$4=0,Data_wide!$X$154=""),"",IFERROR(ROUND(IF(U$4=1,1+9*(MIN(MAX(Data_wide!$X$154,U$2),U$3)-U$2)/(U$3-U$2),1+9*(U$3-MIN(MAX(Data_wide!$X$154,U$2),U$3))/(U$3-U$2)),1),""))</f>
        <v/>
      </c>
      <c r="V158" s="165">
        <f>IF(OR(V$4=0,Data_wide!$Y$154=""),"",IFERROR(ROUND(IF(V$4=1,1+9*(MIN(MAX(Data_wide!$Y$154,V$2),V$3)-V$2)/(V$3-V$2),1+9*(V$3-MIN(MAX(Data_wide!$Y$154,V$2),V$3))/(V$3-V$2)),1),""))</f>
        <v/>
      </c>
      <c r="W158" s="165">
        <f>IF(OR(W$4=0,Data_wide!$Z$154=""),"",IFERROR(ROUND(IF(W$4=1,1+9*(MIN(MAX(Data_wide!$Z$154,W$2),W$3)-W$2)/(W$3-W$2),1+9*(W$3-MIN(MAX(Data_wide!$Z$154,W$2),W$3))/(W$3-W$2)),1),""))</f>
        <v/>
      </c>
      <c r="X158" s="165">
        <f>IF(OR(X$4=0,Data_wide!$AA$154=""),"",IFERROR(ROUND(IF(X$4=1,1+9*(MIN(MAX(Data_wide!$AA$154,X$2),X$3)-X$2)/(X$3-X$2),1+9*(X$3-MIN(MAX(Data_wide!$AA$154,X$2),X$3))/(X$3-X$2)),1),""))</f>
        <v/>
      </c>
      <c r="Y158" s="165">
        <f>IF(OR(Y$4=0,Data_wide!$AB$154=""),"",IFERROR(ROUND(IF(Y$4=1,1+9*(MIN(MAX(Data_wide!$AB$154,Y$2),Y$3)-Y$2)/(Y$3-Y$2),1+9*(Y$3-MIN(MAX(Data_wide!$AB$154,Y$2),Y$3))/(Y$3-Y$2)),1),""))</f>
        <v/>
      </c>
      <c r="Z158" s="165">
        <f>IF(OR(Z$4=0,Data_wide!$AC$154=""),"",IFERROR(ROUND(IF(Z$4=1,1+9*(MIN(MAX(Data_wide!$AC$154,Z$2),Z$3)-Z$2)/(Z$3-Z$2),1+9*(Z$3-MIN(MAX(Data_wide!$AC$154,Z$2),Z$3))/(Z$3-Z$2)),1),""))</f>
        <v/>
      </c>
      <c r="AA158" s="165">
        <f>IF(OR(AA$4=0,Data_wide!$AD$154=""),"",IFERROR(ROUND(IF(AA$4=1,1+9*(MIN(MAX(Data_wide!$AD$154,AA$2),AA$3)-AA$2)/(AA$3-AA$2),1+9*(AA$3-MIN(MAX(Data_wide!$AD$154,AA$2),AA$3))/(AA$3-AA$2)),1),""))</f>
        <v/>
      </c>
      <c r="AB158" s="165">
        <f>IF(OR(AB$4=0,Data_wide!$AE$154=""),"",IFERROR(ROUND(IF(AB$4=1,1+9*(MIN(MAX(Data_wide!$AE$154,AB$2),AB$3)-AB$2)/(AB$3-AB$2),1+9*(AB$3-MIN(MAX(Data_wide!$AE$154,AB$2),AB$3))/(AB$3-AB$2)),1),""))</f>
        <v/>
      </c>
      <c r="AC158" s="165">
        <f>IF(OR(AC$4=0,Data_wide!$AF$154=""),"",IFERROR(ROUND(IF(AC$4=1,1+9*(MIN(MAX(Data_wide!$AF$154,AC$2),AC$3)-AC$2)/(AC$3-AC$2),1+9*(AC$3-MIN(MAX(Data_wide!$AF$154,AC$2),AC$3))/(AC$3-AC$2)),1),""))</f>
        <v/>
      </c>
      <c r="AD158" s="165">
        <f>IF(OR(AD$4=0,Data_wide!$AG$154=""),"",IFERROR(ROUND(IF(AD$4=1,1+9*(MIN(MAX(Data_wide!$AG$154,AD$2),AD$3)-AD$2)/(AD$3-AD$2),1+9*(AD$3-MIN(MAX(Data_wide!$AG$154,AD$2),AD$3))/(AD$3-AD$2)),1),""))</f>
        <v/>
      </c>
      <c r="AE158" s="165">
        <f>IF(OR(AE$4=0,Data_wide!$AH$154=""),"",IFERROR(ROUND(IF(AE$4=1,1+9*(MIN(MAX(Data_wide!$AH$154,AE$2),AE$3)-AE$2)/(AE$3-AE$2),1+9*(AE$3-MIN(MAX(Data_wide!$AH$154,AE$2),AE$3))/(AE$3-AE$2)),1),""))</f>
        <v/>
      </c>
      <c r="AF158" s="165">
        <f>IF(OR(AF$4=0,Data_wide!$AI$154=""),"",IFERROR(ROUND(IF(AF$4=1,1+9*(MIN(MAX(Data_wide!$AI$154,AF$2),AF$3)-AF$2)/(AF$3-AF$2),1+9*(AF$3-MIN(MAX(Data_wide!$AI$154,AF$2),AF$3))/(AF$3-AF$2)),1),""))</f>
        <v/>
      </c>
      <c r="AG158" s="165">
        <f>IF(OR(AG$4=0,Data_wide!$AJ$154=""),"",IFERROR(ROUND(IF(AG$4=1,1+9*(MIN(MAX(Data_wide!$AJ$154,AG$2),AG$3)-AG$2)/(AG$3-AG$2),1+9*(AG$3-MIN(MAX(Data_wide!$AJ$154,AG$2),AG$3))/(AG$3-AG$2)),1),""))</f>
        <v/>
      </c>
      <c r="AH158" s="165">
        <f>IF(OR(AH$4=0,Data_wide!$AK$154=""),"",IFERROR(ROUND(IF(AH$4=1,1+9*(MIN(MAX(Data_wide!$AK$154,AH$2),AH$3)-AH$2)/(AH$3-AH$2),1+9*(AH$3-MIN(MAX(Data_wide!$AK$154,AH$2),AH$3))/(AH$3-AH$2)),1),""))</f>
        <v/>
      </c>
      <c r="AI158" s="165">
        <f>IF(OR(AI$4=0,Data_wide!$AL$154=""),"",IFERROR(ROUND(IF(AI$4=1,1+9*(MIN(MAX(Data_wide!$AL$154,AI$2),AI$3)-AI$2)/(AI$3-AI$2),1+9*(AI$3-MIN(MAX(Data_wide!$AL$154,AI$2),AI$3))/(AI$3-AI$2)),1),""))</f>
        <v/>
      </c>
      <c r="AJ158" s="165">
        <f>IF(OR(AJ$4=0,Data_wide!$AM$154=""),"",IFERROR(ROUND(IF(AJ$4=1,1+9*(MIN(MAX(Data_wide!$AM$154,AJ$2),AJ$3)-AJ$2)/(AJ$3-AJ$2),1+9*(AJ$3-MIN(MAX(Data_wide!$AM$154,AJ$2),AJ$3))/(AJ$3-AJ$2)),1),""))</f>
        <v/>
      </c>
      <c r="AK158" s="165">
        <f>IF(OR(AK$4=0,Data_wide!$AN$154=""),"",IFERROR(ROUND(IF(AK$4=1,1+9*(MIN(MAX(Data_wide!$AN$154,AK$2),AK$3)-AK$2)/(AK$3-AK$2),1+9*(AK$3-MIN(MAX(Data_wide!$AN$154,AK$2),AK$3))/(AK$3-AK$2)),1),""))</f>
        <v/>
      </c>
      <c r="AL158" s="165">
        <f>IF(OR(AL$4=0,Data_wide!$AO$154=""),"",IFERROR(ROUND(IF(AL$4=1,1+9*(MIN(MAX(Data_wide!$AO$154,AL$2),AL$3)-AL$2)/(AL$3-AL$2),1+9*(AL$3-MIN(MAX(Data_wide!$AO$154,AL$2),AL$3))/(AL$3-AL$2)),1),""))</f>
        <v/>
      </c>
      <c r="AM158" s="165">
        <f>IF(OR(AM$4=0,Data_wide!$AP$154=""),"",IFERROR(ROUND(IF(AM$4=1,1+9*(MIN(MAX(Data_wide!$AP$154,AM$2),AM$3)-AM$2)/(AM$3-AM$2),1+9*(AM$3-MIN(MAX(Data_wide!$AP$154,AM$2),AM$3))/(AM$3-AM$2)),1),""))</f>
        <v/>
      </c>
      <c r="AN158" s="165">
        <f>IF(OR(AN$4=0,Data_wide!$AQ$154=""),"",IFERROR(ROUND(IF(AN$4=1,1+9*(MIN(MAX(Data_wide!$AQ$154,AN$2),AN$3)-AN$2)/(AN$3-AN$2),1+9*(AN$3-MIN(MAX(Data_wide!$AQ$154,AN$2),AN$3))/(AN$3-AN$2)),1),""))</f>
        <v/>
      </c>
      <c r="AO158" s="165">
        <f>IF(OR(AO$4=0,Data_wide!$AR$154=""),"",IFERROR(ROUND(IF(AO$4=1,1+9*(MIN(MAX(Data_wide!$AR$154,AO$2),AO$3)-AO$2)/(AO$3-AO$2),1+9*(AO$3-MIN(MAX(Data_wide!$AR$154,AO$2),AO$3))/(AO$3-AO$2)),1),""))</f>
        <v/>
      </c>
      <c r="AP158" s="165">
        <f>IF(OR(AP$4=0,Data_wide!$AS$154=""),"",IFERROR(ROUND(IF(AP$4=1,1+9*(MIN(MAX(Data_wide!$AS$154,AP$2),AP$3)-AP$2)/(AP$3-AP$2),1+9*(AP$3-MIN(MAX(Data_wide!$AS$154,AP$2),AP$3))/(AP$3-AP$2)),1),""))</f>
        <v/>
      </c>
      <c r="AQ158" s="165">
        <f>IF(OR(AQ$4=0,Data_wide!$AT$154=""),"",IFERROR(ROUND(IF(AQ$4=1,1+9*(MIN(MAX(Data_wide!$AT$154,AQ$2),AQ$3)-AQ$2)/(AQ$3-AQ$2),1+9*(AQ$3-MIN(MAX(Data_wide!$AT$154,AQ$2),AQ$3))/(AQ$3-AQ$2)),1),""))</f>
        <v/>
      </c>
      <c r="AR158" s="165">
        <f>IF(OR(AR$4=0,Data_wide!$AU$154=""),"",IFERROR(ROUND(IF(AR$4=1,1+9*(MIN(MAX(Data_wide!$AU$154,AR$2),AR$3)-AR$2)/(AR$3-AR$2),1+9*(AR$3-MIN(MAX(Data_wide!$AU$154,AR$2),AR$3))/(AR$3-AR$2)),1),""))</f>
        <v/>
      </c>
      <c r="AS158" s="165">
        <f>IF(OR(AS$4=0,Data_wide!$AV$154=""),"",IFERROR(ROUND(IF(AS$4=1,1+9*(MIN(MAX(Data_wide!$AV$154,AS$2),AS$3)-AS$2)/(AS$3-AS$2),1+9*(AS$3-MIN(MAX(Data_wide!$AV$154,AS$2),AS$3))/(AS$3-AS$2)),1),""))</f>
        <v/>
      </c>
      <c r="AT158" s="165">
        <f>IF(OR(AT$4=0,Data_wide!$AW$154=""),"",IFERROR(ROUND(IF(AT$4=1,1+9*(MIN(MAX(Data_wide!$AW$154,AT$2),AT$3)-AT$2)/(AT$3-AT$2),1+9*(AT$3-MIN(MAX(Data_wide!$AW$154,AT$2),AT$3))/(AT$3-AT$2)),1),""))</f>
        <v/>
      </c>
      <c r="AU158" s="165">
        <f>IF(OR(AU$4=0,Data_wide!$AX$154=""),"",IFERROR(ROUND(IF(AU$4=1,1+9*(MIN(MAX(Data_wide!$AX$154,AU$2),AU$3)-AU$2)/(AU$3-AU$2),1+9*(AU$3-MIN(MAX(Data_wide!$AX$154,AU$2),AU$3))/(AU$3-AU$2)),1),""))</f>
        <v/>
      </c>
      <c r="AV158" s="165">
        <f>IF(OR(AV$4=0,Data_wide!$AY$154=""),"",IFERROR(ROUND(IF(AV$4=1,1+9*(MIN(MAX(Data_wide!$AY$154,AV$2),AV$3)-AV$2)/(AV$3-AV$2),1+9*(AV$3-MIN(MAX(Data_wide!$AY$154,AV$2),AV$3))/(AV$3-AV$2)),1),""))</f>
        <v/>
      </c>
      <c r="AW158" s="165">
        <f>IF(OR(AW$4=0,Data_wide!$AZ$154=""),"",IFERROR(ROUND(IF(AW$4=1,1+9*(MIN(MAX(Data_wide!$AZ$154,AW$2),AW$3)-AW$2)/(AW$3-AW$2),1+9*(AW$3-MIN(MAX(Data_wide!$AZ$154,AW$2),AW$3))/(AW$3-AW$2)),1),""))</f>
        <v/>
      </c>
      <c r="AX158" s="165">
        <f>IF(OR(AX$4=0,Data_wide!$BA$154=""),"",IFERROR(ROUND(IF(AX$4=1,1+9*(MIN(MAX(Data_wide!$BA$154,AX$2),AX$3)-AX$2)/(AX$3-AX$2),1+9*(AX$3-MIN(MAX(Data_wide!$BA$154,AX$2),AX$3))/(AX$3-AX$2)),1),""))</f>
        <v/>
      </c>
      <c r="AY158" s="165">
        <f>IF(OR(AY$4=0,Data_wide!$BB$154=""),"",IFERROR(ROUND(IF(AY$4=1,1+9*(MIN(MAX(Data_wide!$BB$154,AY$2),AY$3)-AY$2)/(AY$3-AY$2),1+9*(AY$3-MIN(MAX(Data_wide!$BB$154,AY$2),AY$3))/(AY$3-AY$2)),1),""))</f>
        <v/>
      </c>
      <c r="AZ158" s="165">
        <f>IF(OR(AZ$4=0,Data_wide!$BC$154=""),"",IFERROR(ROUND(IF(AZ$4=1,1+9*(MIN(MAX(Data_wide!$BC$154,AZ$2),AZ$3)-AZ$2)/(AZ$3-AZ$2),1+9*(AZ$3-MIN(MAX(Data_wide!$BC$154,AZ$2),AZ$3))/(AZ$3-AZ$2)),1),""))</f>
        <v/>
      </c>
      <c r="BA158" s="165">
        <f>IF(OR(BA$4=0,Data_wide!$BD$154=""),"",IFERROR(ROUND(IF(BA$4=1,1+9*(MIN(MAX(Data_wide!$BD$154,BA$2),BA$3)-BA$2)/(BA$3-BA$2),1+9*(BA$3-MIN(MAX(Data_wide!$BD$154,BA$2),BA$3))/(BA$3-BA$2)),1),""))</f>
        <v/>
      </c>
      <c r="BB158" s="165">
        <f>IF(OR(BB$4=0,Data_wide!$BE$154=""),"",IFERROR(ROUND(IF(BB$4=1,1+9*(MIN(MAX(Data_wide!$BE$154,BB$2),BB$3)-BB$2)/(BB$3-BB$2),1+9*(BB$3-MIN(MAX(Data_wide!$BE$154,BB$2),BB$3))/(BB$3-BB$2)),1),""))</f>
        <v/>
      </c>
      <c r="BC158" s="165">
        <f>IF(OR(BC$4=0,Data_wide!$BF$154=""),"",IFERROR(ROUND(IF(BC$4=1,1+9*(MIN(MAX(Data_wide!$BF$154,BC$2),BC$3)-BC$2)/(BC$3-BC$2),1+9*(BC$3-MIN(MAX(Data_wide!$BF$154,BC$2),BC$3))/(BC$3-BC$2)),1),""))</f>
        <v/>
      </c>
      <c r="BD158" s="165">
        <f>IF(OR(BD$4=0,Data_wide!$BG$154=""),"",IFERROR(ROUND(IF(BD$4=1,1+9*(MIN(MAX(Data_wide!$BG$154,BD$2),BD$3)-BD$2)/(BD$3-BD$2),1+9*(BD$3-MIN(MAX(Data_wide!$BG$154,BD$2),BD$3))/(BD$3-BD$2)),1),""))</f>
        <v/>
      </c>
      <c r="BE158" s="165">
        <f>IF(OR(BE$4=0,Data_wide!$BH$154=""),"",IFERROR(ROUND(IF(BE$4=1,1+9*(MIN(MAX(Data_wide!$BH$154,BE$2),BE$3)-BE$2)/(BE$3-BE$2),1+9*(BE$3-MIN(MAX(Data_wide!$BH$154,BE$2),BE$3))/(BE$3-BE$2)),1),""))</f>
        <v/>
      </c>
      <c r="BF158" s="165">
        <f>IF(OR(BF$4=0,Data_wide!$BI$154=""),"",IFERROR(ROUND(IF(BF$4=1,1+9*(MIN(MAX(Data_wide!$BI$154,BF$2),BF$3)-BF$2)/(BF$3-BF$2),1+9*(BF$3-MIN(MAX(Data_wide!$BI$154,BF$2),BF$3))/(BF$3-BF$2)),1),""))</f>
        <v/>
      </c>
      <c r="BG158" s="165">
        <f>IF(OR(BG$4=0,Data_wide!$BJ$154=""),"",IFERROR(ROUND(IF(BG$4=1,1+9*(MIN(MAX(Data_wide!$BJ$154,BG$2),BG$3)-BG$2)/(BG$3-BG$2),1+9*(BG$3-MIN(MAX(Data_wide!$BJ$154,BG$2),BG$3))/(BG$3-BG$2)),1),""))</f>
        <v/>
      </c>
      <c r="BH158" s="165">
        <f>IF(OR(BH$4=0,Data_wide!$BK$154=""),"",IFERROR(ROUND(IF(BH$4=1,1+9*(MIN(MAX(Data_wide!$BK$154,BH$2),BH$3)-BH$2)/(BH$3-BH$2),1+9*(BH$3-MIN(MAX(Data_wide!$BK$154,BH$2),BH$3))/(BH$3-BH$2)),1),""))</f>
        <v/>
      </c>
      <c r="BI158" s="165">
        <f>IF(OR(BI$4=0,Data_wide!$BL$154=""),"",IFERROR(ROUND(IF(BI$4=1,1+9*(MIN(MAX(Data_wide!$BL$154,BI$2),BI$3)-BI$2)/(BI$3-BI$2),1+9*(BI$3-MIN(MAX(Data_wide!$BL$154,BI$2),BI$3))/(BI$3-BI$2)),1),""))</f>
        <v/>
      </c>
      <c r="BJ158" s="165">
        <f>IF(OR(BJ$4=0,Data_wide!$BM$154=""),"",IFERROR(ROUND(IF(BJ$4=1,1+9*(MIN(MAX(Data_wide!$BM$154,BJ$2),BJ$3)-BJ$2)/(BJ$3-BJ$2),1+9*(BJ$3-MIN(MAX(Data_wide!$BM$154,BJ$2),BJ$3))/(BJ$3-BJ$2)),1),""))</f>
        <v/>
      </c>
      <c r="BK158" s="165">
        <f>IF(OR(BK$4=0,Data_wide!$BN$154=""),"",IFERROR(ROUND(IF(BK$4=1,1+9*(MIN(MAX(Data_wide!$BN$154,BK$2),BK$3)-BK$2)/(BK$3-BK$2),1+9*(BK$3-MIN(MAX(Data_wide!$BN$154,BK$2),BK$3))/(BK$3-BK$2)),1),""))</f>
        <v/>
      </c>
      <c r="BL158" s="165">
        <f>IF(OR(BL$4=0,Data_wide!$BO$154=""),"",IFERROR(ROUND(IF(BL$4=1,1+9*(MIN(MAX(Data_wide!$BO$154,BL$2),BL$3)-BL$2)/(BL$3-BL$2),1+9*(BL$3-MIN(MAX(Data_wide!$BO$154,BL$2),BL$3))/(BL$3-BL$2)),1),""))</f>
        <v/>
      </c>
      <c r="BM158" s="165">
        <f>IF(OR(BM$4=0,Data_wide!$BP$154=""),"",IFERROR(ROUND(IF(BM$4=1,1+9*(MIN(MAX(Data_wide!$BP$154,BM$2),BM$3)-BM$2)/(BM$3-BM$2),1+9*(BM$3-MIN(MAX(Data_wide!$BP$154,BM$2),BM$3))/(BM$3-BM$2)),1),""))</f>
        <v/>
      </c>
      <c r="BN158" s="165">
        <f>IF(OR(BN$4=0,Data_wide!$BQ$154=""),"",IFERROR(ROUND(IF(BN$4=1,1+9*(MIN(MAX(Data_wide!$BQ$154,BN$2),BN$3)-BN$2)/(BN$3-BN$2),1+9*(BN$3-MIN(MAX(Data_wide!$BQ$154,BN$2),BN$3))/(BN$3-BN$2)),1),""))</f>
        <v/>
      </c>
      <c r="BO158" s="165">
        <f>IF(OR(BO$4=0,Data_wide!$BR$154=""),"",IFERROR(ROUND(IF(BO$4=1,1+9*(MIN(MAX(Data_wide!$BR$154,BO$2),BO$3)-BO$2)/(BO$3-BO$2),1+9*(BO$3-MIN(MAX(Data_wide!$BR$154,BO$2),BO$3))/(BO$3-BO$2)),1),""))</f>
        <v/>
      </c>
      <c r="BP158" s="165">
        <f>IF(OR(BP$4=0,Data_wide!$BS$154=""),"",IFERROR(ROUND(IF(BP$4=1,1+9*(MIN(MAX(Data_wide!$BS$154,BP$2),BP$3)-BP$2)/(BP$3-BP$2),1+9*(BP$3-MIN(MAX(Data_wide!$BS$154,BP$2),BP$3))/(BP$3-BP$2)),1),""))</f>
        <v/>
      </c>
      <c r="BQ158" s="165">
        <f>IF(OR(BQ$4=0,Data_wide!$BT$154=""),"",IFERROR(ROUND(IF(BQ$4=1,1+9*(MIN(MAX(Data_wide!$BT$154,BQ$2),BQ$3)-BQ$2)/(BQ$3-BQ$2),1+9*(BQ$3-MIN(MAX(Data_wide!$BT$154,BQ$2),BQ$3))/(BQ$3-BQ$2)),1),""))</f>
        <v/>
      </c>
      <c r="BR158" s="165">
        <f>IF(OR(BR$4=0,Data_wide!$BU$154=""),"",IFERROR(ROUND(IF(BR$4=1,1+9*(MIN(MAX(Data_wide!$BU$154,BR$2),BR$3)-BR$2)/(BR$3-BR$2),1+9*(BR$3-MIN(MAX(Data_wide!$BU$154,BR$2),BR$3))/(BR$3-BR$2)),1),""))</f>
        <v/>
      </c>
      <c r="BS158" s="165">
        <f>IF(OR(BS$4=0,Data_wide!$BV$154=""),"",IFERROR(ROUND(IF(BS$4=1,1+9*(MIN(MAX(Data_wide!$BV$154,BS$2),BS$3)-BS$2)/(BS$3-BS$2),1+9*(BS$3-MIN(MAX(Data_wide!$BV$154,BS$2),BS$3))/(BS$3-BS$2)),1),""))</f>
        <v/>
      </c>
      <c r="BT158" s="165">
        <f>IF(OR(BT$4=0,Data_wide!$BW$154=""),"",IFERROR(ROUND(IF(BT$4=1,1+9*(MIN(MAX(Data_wide!$BW$154,BT$2),BT$3)-BT$2)/(BT$3-BT$2),1+9*(BT$3-MIN(MAX(Data_wide!$BW$154,BT$2),BT$3))/(BT$3-BT$2)),1),""))</f>
        <v/>
      </c>
      <c r="BU158" s="165">
        <f>IF(OR(BU$4=0,Data_wide!$BX$154=""),"",IFERROR(ROUND(IF(BU$4=1,1+9*(MIN(MAX(Data_wide!$BX$154,BU$2),BU$3)-BU$2)/(BU$3-BU$2),1+9*(BU$3-MIN(MAX(Data_wide!$BX$154,BU$2),BU$3))/(BU$3-BU$2)),1),""))</f>
        <v/>
      </c>
      <c r="BV158" s="165">
        <f>IF(OR(BV$4=0,Data_wide!$BY$154=""),"",IFERROR(ROUND(IF(BV$4=1,1+9*(MIN(MAX(Data_wide!$BY$154,BV$2),BV$3)-BV$2)/(BV$3-BV$2),1+9*(BV$3-MIN(MAX(Data_wide!$BY$154,BV$2),BV$3))/(BV$3-BV$2)),1),""))</f>
        <v/>
      </c>
      <c r="BW158" s="165">
        <f>IF(OR(BW$4=0,Data_wide!$BZ$154=""),"",IFERROR(ROUND(IF(BW$4=1,1+9*(MIN(MAX(Data_wide!$BZ$154,BW$2),BW$3)-BW$2)/(BW$3-BW$2),1+9*(BW$3-MIN(MAX(Data_wide!$BZ$154,BW$2),BW$3))/(BW$3-BW$2)),1),""))</f>
        <v/>
      </c>
      <c r="BX158" s="165">
        <f>IF(OR(BX$4=0,Data_wide!$CA$154=""),"",IFERROR(ROUND(IF(BX$4=1,1+9*(MIN(MAX(Data_wide!$CA$154,BX$2),BX$3)-BX$2)/(BX$3-BX$2),1+9*(BX$3-MIN(MAX(Data_wide!$CA$154,BX$2),BX$3))/(BX$3-BX$2)),1),""))</f>
        <v/>
      </c>
      <c r="BY158" s="165">
        <f>IF(OR(BY$4=0,Data_wide!$CB$154=""),"",IFERROR(ROUND(IF(BY$4=1,1+9*(MIN(MAX(Data_wide!$CB$154,BY$2),BY$3)-BY$2)/(BY$3-BY$2),1+9*(BY$3-MIN(MAX(Data_wide!$CB$154,BY$2),BY$3))/(BY$3-BY$2)),1),""))</f>
        <v/>
      </c>
      <c r="BZ158" s="165">
        <f>IF(OR(BZ$4=0,Data_wide!$CC$154=""),"",IFERROR(ROUND(IF(BZ$4=1,1+9*(MIN(MAX(Data_wide!$CC$154,BZ$2),BZ$3)-BZ$2)/(BZ$3-BZ$2),1+9*(BZ$3-MIN(MAX(Data_wide!$CC$154,BZ$2),BZ$3))/(BZ$3-BZ$2)),1),""))</f>
        <v/>
      </c>
      <c r="CA158" s="165">
        <f>IF(OR(CA$4=0,Data_wide!$CD$154=""),"",IFERROR(ROUND(IF(CA$4=1,1+9*(MIN(MAX(Data_wide!$CD$154,CA$2),CA$3)-CA$2)/(CA$3-CA$2),1+9*(CA$3-MIN(MAX(Data_wide!$CD$154,CA$2),CA$3))/(CA$3-CA$2)),1),""))</f>
        <v/>
      </c>
      <c r="CB158" s="165">
        <f>IF(OR(CB$4=0,Data_wide!$CE$154=""),"",IFERROR(ROUND(IF(CB$4=1,1+9*(MIN(MAX(Data_wide!$CE$154,CB$2),CB$3)-CB$2)/(CB$3-CB$2),1+9*(CB$3-MIN(MAX(Data_wide!$CE$154,CB$2),CB$3))/(CB$3-CB$2)),1),""))</f>
        <v/>
      </c>
      <c r="CC158" s="165">
        <f>IF(OR(CC$4=0,Data_wide!$CF$154=""),"",IFERROR(ROUND(IF(CC$4=1,1+9*(MIN(MAX(Data_wide!$CF$154,CC$2),CC$3)-CC$2)/(CC$3-CC$2),1+9*(CC$3-MIN(MAX(Data_wide!$CF$154,CC$2),CC$3))/(CC$3-CC$2)),1),""))</f>
        <v/>
      </c>
      <c r="CD158" s="165">
        <f>IF(OR(CD$4=0,Data_wide!$CG$154=""),"",IFERROR(ROUND(IF(CD$4=1,1+9*(MIN(MAX(Data_wide!$CG$154,CD$2),CD$3)-CD$2)/(CD$3-CD$2),1+9*(CD$3-MIN(MAX(Data_wide!$CG$154,CD$2),CD$3))/(CD$3-CD$2)),1),""))</f>
        <v/>
      </c>
      <c r="CE158" s="165">
        <f>IF(OR(CE$4=0,Data_wide!$CH$154=""),"",IFERROR(ROUND(IF(CE$4=1,1+9*(MIN(MAX(Data_wide!$CH$154,CE$2),CE$3)-CE$2)/(CE$3-CE$2),1+9*(CE$3-MIN(MAX(Data_wide!$CH$154,CE$2),CE$3))/(CE$3-CE$2)),1),""))</f>
        <v/>
      </c>
      <c r="CF158" s="165">
        <f>IF(OR(CF$4=0,Data_wide!$CI$154=""),"",IFERROR(ROUND(IF(CF$4=1,1+9*(MIN(MAX(Data_wide!$CI$154,CF$2),CF$3)-CF$2)/(CF$3-CF$2),1+9*(CF$3-MIN(MAX(Data_wide!$CI$154,CF$2),CF$3))/(CF$3-CF$2)),1),""))</f>
        <v/>
      </c>
      <c r="CG158" s="165">
        <f>IF(OR(CG$4=0,Data_wide!$CJ$154=""),"",IFERROR(ROUND(IF(CG$4=1,1+9*(MIN(MAX(Data_wide!$CJ$154,CG$2),CG$3)-CG$2)/(CG$3-CG$2),1+9*(CG$3-MIN(MAX(Data_wide!$CJ$154,CG$2),CG$3))/(CG$3-CG$2)),1),""))</f>
        <v/>
      </c>
      <c r="CH158" s="165">
        <f>IF(OR(CH$4=0,Data_wide!$CK$154=""),"",IFERROR(ROUND(IF(CH$4=1,1+9*(MIN(MAX(Data_wide!$CK$154,CH$2),CH$3)-CH$2)/(CH$3-CH$2),1+9*(CH$3-MIN(MAX(Data_wide!$CK$154,CH$2),CH$3))/(CH$3-CH$2)),1),""))</f>
        <v/>
      </c>
      <c r="CI158" s="165">
        <f>IF(OR(CI$4=0,Data_wide!$CL$154=""),"",IFERROR(ROUND(IF(CI$4=1,1+9*(MIN(MAX(Data_wide!$CL$154,CI$2),CI$3)-CI$2)/(CI$3-CI$2),1+9*(CI$3-MIN(MAX(Data_wide!$CL$154,CI$2),CI$3))/(CI$3-CI$2)),1),""))</f>
        <v/>
      </c>
      <c r="CJ158" s="165">
        <f>IF(OR(CJ$4=0,Data_wide!$CM$154=""),"",IFERROR(ROUND(IF(CJ$4=1,1+9*(MIN(MAX(Data_wide!$CM$154,CJ$2),CJ$3)-CJ$2)/(CJ$3-CJ$2),1+9*(CJ$3-MIN(MAX(Data_wide!$CM$154,CJ$2),CJ$3))/(CJ$3-CJ$2)),1),""))</f>
        <v/>
      </c>
      <c r="CK158" s="165">
        <f>IF(OR(CK$4=0,Data_wide!$CN$154=""),"",IFERROR(ROUND(IF(CK$4=1,1+9*(MIN(MAX(Data_wide!$CN$154,CK$2),CK$3)-CK$2)/(CK$3-CK$2),1+9*(CK$3-MIN(MAX(Data_wide!$CN$154,CK$2),CK$3))/(CK$3-CK$2)),1),""))</f>
        <v/>
      </c>
      <c r="CL158" s="165">
        <f>IF(OR(CL$4=0,Data_wide!$CO$154=""),"",IFERROR(ROUND(IF(CL$4=1,1+9*(MIN(MAX(Data_wide!$CO$154,CL$2),CL$3)-CL$2)/(CL$3-CL$2),1+9*(CL$3-MIN(MAX(Data_wide!$CO$154,CL$2),CL$3))/(CL$3-CL$2)),1),""))</f>
        <v/>
      </c>
      <c r="CM158" s="165">
        <f>IF(OR(CM$4=0,Data_wide!$CP$154=""),"",IFERROR(ROUND(IF(CM$4=1,1+9*(MIN(MAX(Data_wide!$CP$154,CM$2),CM$3)-CM$2)/(CM$3-CM$2),1+9*(CM$3-MIN(MAX(Data_wide!$CP$154,CM$2),CM$3))/(CM$3-CM$2)),1),""))</f>
        <v/>
      </c>
      <c r="CN158" s="165">
        <f>IF(OR(CN$4=0,Data_wide!$CQ$154=""),"",IFERROR(ROUND(IF(CN$4=1,1+9*(MIN(MAX(Data_wide!$CQ$154,CN$2),CN$3)-CN$2)/(CN$3-CN$2),1+9*(CN$3-MIN(MAX(Data_wide!$CQ$154,CN$2),CN$3))/(CN$3-CN$2)),1),""))</f>
        <v/>
      </c>
      <c r="CO158" s="165">
        <f>IF(OR(CO$4=0,Data_wide!$CR$154=""),"",IFERROR(ROUND(IF(CO$4=1,1+9*(MIN(MAX(Data_wide!$CR$154,CO$2),CO$3)-CO$2)/(CO$3-CO$2),1+9*(CO$3-MIN(MAX(Data_wide!$CR$154,CO$2),CO$3))/(CO$3-CO$2)),1),""))</f>
        <v/>
      </c>
    </row>
    <row r="159" ht="14" customHeight="1">
      <c r="A159" s="161" t="inlineStr">
        <is>
          <t>PRY</t>
        </is>
      </c>
      <c r="B159" s="161" t="inlineStr">
        <is>
          <t>Paraguay</t>
        </is>
      </c>
      <c r="C159" s="165">
        <f>IF(OR(C$4=0,Data_wide!$F$155=""),"",IFERROR(ROUND(IF(C$4=1,1+9*(MIN(MAX(Data_wide!$F$155,C$2),C$3)-C$2)/(C$3-C$2),1+9*(C$3-MIN(MAX(Data_wide!$F$155,C$2),C$3))/(C$3-C$2)),1),""))</f>
        <v/>
      </c>
      <c r="D159" s="165">
        <f>IF(OR(D$4=0,Data_wide!$G$155=""),"",IFERROR(ROUND(IF(D$4=1,1+9*(MIN(MAX(Data_wide!$G$155,D$2),D$3)-D$2)/(D$3-D$2),1+9*(D$3-MIN(MAX(Data_wide!$G$155,D$2),D$3))/(D$3-D$2)),1),""))</f>
        <v/>
      </c>
      <c r="E159" s="165">
        <f>IF(OR(E$4=0,Data_wide!$H$155=""),"",IFERROR(ROUND(IF(E$4=1,1+9*(MIN(MAX(Data_wide!$H$155,E$2),E$3)-E$2)/(E$3-E$2),1+9*(E$3-MIN(MAX(Data_wide!$H$155,E$2),E$3))/(E$3-E$2)),1),""))</f>
        <v/>
      </c>
      <c r="F159" s="165">
        <f>IF(OR(F$4=0,Data_wide!$I$155=""),"",IFERROR(ROUND(IF(F$4=1,1+9*(MIN(MAX(Data_wide!$I$155,F$2),F$3)-F$2)/(F$3-F$2),1+9*(F$3-MIN(MAX(Data_wide!$I$155,F$2),F$3))/(F$3-F$2)),1),""))</f>
        <v/>
      </c>
      <c r="G159" s="165">
        <f>IF(OR(G$4=0,Data_wide!$J$155=""),"",IFERROR(ROUND(IF(G$4=1,1+9*(MIN(MAX(Data_wide!$J$155,G$2),G$3)-G$2)/(G$3-G$2),1+9*(G$3-MIN(MAX(Data_wide!$J$155,G$2),G$3))/(G$3-G$2)),1),""))</f>
        <v/>
      </c>
      <c r="H159" s="165">
        <f>IF(OR(H$4=0,Data_wide!$K$155=""),"",IFERROR(ROUND(IF(H$4=1,1+9*(MIN(MAX(Data_wide!$K$155,H$2),H$3)-H$2)/(H$3-H$2),1+9*(H$3-MIN(MAX(Data_wide!$K$155,H$2),H$3))/(H$3-H$2)),1),""))</f>
        <v/>
      </c>
      <c r="I159" s="165">
        <f>IF(OR(I$4=0,Data_wide!$L$155=""),"",IFERROR(ROUND(IF(I$4=1,1+9*(MIN(MAX(Data_wide!$L$155,I$2),I$3)-I$2)/(I$3-I$2),1+9*(I$3-MIN(MAX(Data_wide!$L$155,I$2),I$3))/(I$3-I$2)),1),""))</f>
        <v/>
      </c>
      <c r="J159" s="165">
        <f>IF(OR(J$4=0,Data_wide!$M$155=""),"",IFERROR(ROUND(IF(J$4=1,1+9*(MIN(MAX(Data_wide!$M$155,J$2),J$3)-J$2)/(J$3-J$2),1+9*(J$3-MIN(MAX(Data_wide!$M$155,J$2),J$3))/(J$3-J$2)),1),""))</f>
        <v/>
      </c>
      <c r="K159" s="165">
        <f>IF(OR(K$4=0,Data_wide!$N$155=""),"",IFERROR(ROUND(IF(K$4=1,1+9*(MIN(MAX(Data_wide!$N$155,K$2),K$3)-K$2)/(K$3-K$2),1+9*(K$3-MIN(MAX(Data_wide!$N$155,K$2),K$3))/(K$3-K$2)),1),""))</f>
        <v/>
      </c>
      <c r="L159" s="165">
        <f>IF(OR(L$4=0,Data_wide!$O$155=""),"",IFERROR(ROUND(IF(L$4=1,1+9*(MIN(MAX(Data_wide!$O$155,L$2),L$3)-L$2)/(L$3-L$2),1+9*(L$3-MIN(MAX(Data_wide!$O$155,L$2),L$3))/(L$3-L$2)),1),""))</f>
        <v/>
      </c>
      <c r="M159" s="165">
        <f>IF(OR(M$4=0,Data_wide!$P$155=""),"",IFERROR(ROUND(IF(M$4=1,1+9*(MIN(MAX(Data_wide!$P$155,M$2),M$3)-M$2)/(M$3-M$2),1+9*(M$3-MIN(MAX(Data_wide!$P$155,M$2),M$3))/(M$3-M$2)),1),""))</f>
        <v/>
      </c>
      <c r="N159" s="165">
        <f>IF(OR(N$4=0,Data_wide!$Q$155=""),"",IFERROR(ROUND(IF(N$4=1,1+9*(MIN(MAX(Data_wide!$Q$155,N$2),N$3)-N$2)/(N$3-N$2),1+9*(N$3-MIN(MAX(Data_wide!$Q$155,N$2),N$3))/(N$3-N$2)),1),""))</f>
        <v/>
      </c>
      <c r="O159" s="165">
        <f>IF(OR(O$4=0,Data_wide!$R$155=""),"",IFERROR(ROUND(IF(O$4=1,1+9*(MIN(MAX(Data_wide!$R$155,O$2),O$3)-O$2)/(O$3-O$2),1+9*(O$3-MIN(MAX(Data_wide!$R$155,O$2),O$3))/(O$3-O$2)),1),""))</f>
        <v/>
      </c>
      <c r="P159" s="165">
        <f>IF(OR(P$4=0,Data_wide!$S$155=""),"",IFERROR(ROUND(IF(P$4=1,1+9*(MIN(MAX(Data_wide!$S$155,P$2),P$3)-P$2)/(P$3-P$2),1+9*(P$3-MIN(MAX(Data_wide!$S$155,P$2),P$3))/(P$3-P$2)),1),""))</f>
        <v/>
      </c>
      <c r="Q159" s="165">
        <f>IF(OR(Q$4=0,Data_wide!$T$155=""),"",IFERROR(ROUND(IF(Q$4=1,1+9*(MIN(MAX(Data_wide!$T$155,Q$2),Q$3)-Q$2)/(Q$3-Q$2),1+9*(Q$3-MIN(MAX(Data_wide!$T$155,Q$2),Q$3))/(Q$3-Q$2)),1),""))</f>
        <v/>
      </c>
      <c r="R159" s="165">
        <f>IF(OR(R$4=0,Data_wide!$U$155=""),"",IFERROR(ROUND(IF(R$4=1,1+9*(MIN(MAX(Data_wide!$U$155,R$2),R$3)-R$2)/(R$3-R$2),1+9*(R$3-MIN(MAX(Data_wide!$U$155,R$2),R$3))/(R$3-R$2)),1),""))</f>
        <v/>
      </c>
      <c r="S159" s="165">
        <f>IF(OR(S$4=0,Data_wide!$V$155=""),"",IFERROR(ROUND(IF(S$4=1,1+9*(MIN(MAX(Data_wide!$V$155,S$2),S$3)-S$2)/(S$3-S$2),1+9*(S$3-MIN(MAX(Data_wide!$V$155,S$2),S$3))/(S$3-S$2)),1),""))</f>
        <v/>
      </c>
      <c r="T159" s="165">
        <f>IF(OR(T$4=0,Data_wide!$W$155=""),"",IFERROR(ROUND(IF(T$4=1,1+9*(MIN(MAX(Data_wide!$W$155,T$2),T$3)-T$2)/(T$3-T$2),1+9*(T$3-MIN(MAX(Data_wide!$W$155,T$2),T$3))/(T$3-T$2)),1),""))</f>
        <v/>
      </c>
      <c r="U159" s="165">
        <f>IF(OR(U$4=0,Data_wide!$X$155=""),"",IFERROR(ROUND(IF(U$4=1,1+9*(MIN(MAX(Data_wide!$X$155,U$2),U$3)-U$2)/(U$3-U$2),1+9*(U$3-MIN(MAX(Data_wide!$X$155,U$2),U$3))/(U$3-U$2)),1),""))</f>
        <v/>
      </c>
      <c r="V159" s="165">
        <f>IF(OR(V$4=0,Data_wide!$Y$155=""),"",IFERROR(ROUND(IF(V$4=1,1+9*(MIN(MAX(Data_wide!$Y$155,V$2),V$3)-V$2)/(V$3-V$2),1+9*(V$3-MIN(MAX(Data_wide!$Y$155,V$2),V$3))/(V$3-V$2)),1),""))</f>
        <v/>
      </c>
      <c r="W159" s="165">
        <f>IF(OR(W$4=0,Data_wide!$Z$155=""),"",IFERROR(ROUND(IF(W$4=1,1+9*(MIN(MAX(Data_wide!$Z$155,W$2),W$3)-W$2)/(W$3-W$2),1+9*(W$3-MIN(MAX(Data_wide!$Z$155,W$2),W$3))/(W$3-W$2)),1),""))</f>
        <v/>
      </c>
      <c r="X159" s="165">
        <f>IF(OR(X$4=0,Data_wide!$AA$155=""),"",IFERROR(ROUND(IF(X$4=1,1+9*(MIN(MAX(Data_wide!$AA$155,X$2),X$3)-X$2)/(X$3-X$2),1+9*(X$3-MIN(MAX(Data_wide!$AA$155,X$2),X$3))/(X$3-X$2)),1),""))</f>
        <v/>
      </c>
      <c r="Y159" s="165">
        <f>IF(OR(Y$4=0,Data_wide!$AB$155=""),"",IFERROR(ROUND(IF(Y$4=1,1+9*(MIN(MAX(Data_wide!$AB$155,Y$2),Y$3)-Y$2)/(Y$3-Y$2),1+9*(Y$3-MIN(MAX(Data_wide!$AB$155,Y$2),Y$3))/(Y$3-Y$2)),1),""))</f>
        <v/>
      </c>
      <c r="Z159" s="165">
        <f>IF(OR(Z$4=0,Data_wide!$AC$155=""),"",IFERROR(ROUND(IF(Z$4=1,1+9*(MIN(MAX(Data_wide!$AC$155,Z$2),Z$3)-Z$2)/(Z$3-Z$2),1+9*(Z$3-MIN(MAX(Data_wide!$AC$155,Z$2),Z$3))/(Z$3-Z$2)),1),""))</f>
        <v/>
      </c>
      <c r="AA159" s="165">
        <f>IF(OR(AA$4=0,Data_wide!$AD$155=""),"",IFERROR(ROUND(IF(AA$4=1,1+9*(MIN(MAX(Data_wide!$AD$155,AA$2),AA$3)-AA$2)/(AA$3-AA$2),1+9*(AA$3-MIN(MAX(Data_wide!$AD$155,AA$2),AA$3))/(AA$3-AA$2)),1),""))</f>
        <v/>
      </c>
      <c r="AB159" s="165">
        <f>IF(OR(AB$4=0,Data_wide!$AE$155=""),"",IFERROR(ROUND(IF(AB$4=1,1+9*(MIN(MAX(Data_wide!$AE$155,AB$2),AB$3)-AB$2)/(AB$3-AB$2),1+9*(AB$3-MIN(MAX(Data_wide!$AE$155,AB$2),AB$3))/(AB$3-AB$2)),1),""))</f>
        <v/>
      </c>
      <c r="AC159" s="165">
        <f>IF(OR(AC$4=0,Data_wide!$AF$155=""),"",IFERROR(ROUND(IF(AC$4=1,1+9*(MIN(MAX(Data_wide!$AF$155,AC$2),AC$3)-AC$2)/(AC$3-AC$2),1+9*(AC$3-MIN(MAX(Data_wide!$AF$155,AC$2),AC$3))/(AC$3-AC$2)),1),""))</f>
        <v/>
      </c>
      <c r="AD159" s="165">
        <f>IF(OR(AD$4=0,Data_wide!$AG$155=""),"",IFERROR(ROUND(IF(AD$4=1,1+9*(MIN(MAX(Data_wide!$AG$155,AD$2),AD$3)-AD$2)/(AD$3-AD$2),1+9*(AD$3-MIN(MAX(Data_wide!$AG$155,AD$2),AD$3))/(AD$3-AD$2)),1),""))</f>
        <v/>
      </c>
      <c r="AE159" s="165">
        <f>IF(OR(AE$4=0,Data_wide!$AH$155=""),"",IFERROR(ROUND(IF(AE$4=1,1+9*(MIN(MAX(Data_wide!$AH$155,AE$2),AE$3)-AE$2)/(AE$3-AE$2),1+9*(AE$3-MIN(MAX(Data_wide!$AH$155,AE$2),AE$3))/(AE$3-AE$2)),1),""))</f>
        <v/>
      </c>
      <c r="AF159" s="165">
        <f>IF(OR(AF$4=0,Data_wide!$AI$155=""),"",IFERROR(ROUND(IF(AF$4=1,1+9*(MIN(MAX(Data_wide!$AI$155,AF$2),AF$3)-AF$2)/(AF$3-AF$2),1+9*(AF$3-MIN(MAX(Data_wide!$AI$155,AF$2),AF$3))/(AF$3-AF$2)),1),""))</f>
        <v/>
      </c>
      <c r="AG159" s="165">
        <f>IF(OR(AG$4=0,Data_wide!$AJ$155=""),"",IFERROR(ROUND(IF(AG$4=1,1+9*(MIN(MAX(Data_wide!$AJ$155,AG$2),AG$3)-AG$2)/(AG$3-AG$2),1+9*(AG$3-MIN(MAX(Data_wide!$AJ$155,AG$2),AG$3))/(AG$3-AG$2)),1),""))</f>
        <v/>
      </c>
      <c r="AH159" s="165">
        <f>IF(OR(AH$4=0,Data_wide!$AK$155=""),"",IFERROR(ROUND(IF(AH$4=1,1+9*(MIN(MAX(Data_wide!$AK$155,AH$2),AH$3)-AH$2)/(AH$3-AH$2),1+9*(AH$3-MIN(MAX(Data_wide!$AK$155,AH$2),AH$3))/(AH$3-AH$2)),1),""))</f>
        <v/>
      </c>
      <c r="AI159" s="165">
        <f>IF(OR(AI$4=0,Data_wide!$AL$155=""),"",IFERROR(ROUND(IF(AI$4=1,1+9*(MIN(MAX(Data_wide!$AL$155,AI$2),AI$3)-AI$2)/(AI$3-AI$2),1+9*(AI$3-MIN(MAX(Data_wide!$AL$155,AI$2),AI$3))/(AI$3-AI$2)),1),""))</f>
        <v/>
      </c>
      <c r="AJ159" s="165">
        <f>IF(OR(AJ$4=0,Data_wide!$AM$155=""),"",IFERROR(ROUND(IF(AJ$4=1,1+9*(MIN(MAX(Data_wide!$AM$155,AJ$2),AJ$3)-AJ$2)/(AJ$3-AJ$2),1+9*(AJ$3-MIN(MAX(Data_wide!$AM$155,AJ$2),AJ$3))/(AJ$3-AJ$2)),1),""))</f>
        <v/>
      </c>
      <c r="AK159" s="165">
        <f>IF(OR(AK$4=0,Data_wide!$AN$155=""),"",IFERROR(ROUND(IF(AK$4=1,1+9*(MIN(MAX(Data_wide!$AN$155,AK$2),AK$3)-AK$2)/(AK$3-AK$2),1+9*(AK$3-MIN(MAX(Data_wide!$AN$155,AK$2),AK$3))/(AK$3-AK$2)),1),""))</f>
        <v/>
      </c>
      <c r="AL159" s="165">
        <f>IF(OR(AL$4=0,Data_wide!$AO$155=""),"",IFERROR(ROUND(IF(AL$4=1,1+9*(MIN(MAX(Data_wide!$AO$155,AL$2),AL$3)-AL$2)/(AL$3-AL$2),1+9*(AL$3-MIN(MAX(Data_wide!$AO$155,AL$2),AL$3))/(AL$3-AL$2)),1),""))</f>
        <v/>
      </c>
      <c r="AM159" s="165">
        <f>IF(OR(AM$4=0,Data_wide!$AP$155=""),"",IFERROR(ROUND(IF(AM$4=1,1+9*(MIN(MAX(Data_wide!$AP$155,AM$2),AM$3)-AM$2)/(AM$3-AM$2),1+9*(AM$3-MIN(MAX(Data_wide!$AP$155,AM$2),AM$3))/(AM$3-AM$2)),1),""))</f>
        <v/>
      </c>
      <c r="AN159" s="165">
        <f>IF(OR(AN$4=0,Data_wide!$AQ$155=""),"",IFERROR(ROUND(IF(AN$4=1,1+9*(MIN(MAX(Data_wide!$AQ$155,AN$2),AN$3)-AN$2)/(AN$3-AN$2),1+9*(AN$3-MIN(MAX(Data_wide!$AQ$155,AN$2),AN$3))/(AN$3-AN$2)),1),""))</f>
        <v/>
      </c>
      <c r="AO159" s="165">
        <f>IF(OR(AO$4=0,Data_wide!$AR$155=""),"",IFERROR(ROUND(IF(AO$4=1,1+9*(MIN(MAX(Data_wide!$AR$155,AO$2),AO$3)-AO$2)/(AO$3-AO$2),1+9*(AO$3-MIN(MAX(Data_wide!$AR$155,AO$2),AO$3))/(AO$3-AO$2)),1),""))</f>
        <v/>
      </c>
      <c r="AP159" s="165">
        <f>IF(OR(AP$4=0,Data_wide!$AS$155=""),"",IFERROR(ROUND(IF(AP$4=1,1+9*(MIN(MAX(Data_wide!$AS$155,AP$2),AP$3)-AP$2)/(AP$3-AP$2),1+9*(AP$3-MIN(MAX(Data_wide!$AS$155,AP$2),AP$3))/(AP$3-AP$2)),1),""))</f>
        <v/>
      </c>
      <c r="AQ159" s="165">
        <f>IF(OR(AQ$4=0,Data_wide!$AT$155=""),"",IFERROR(ROUND(IF(AQ$4=1,1+9*(MIN(MAX(Data_wide!$AT$155,AQ$2),AQ$3)-AQ$2)/(AQ$3-AQ$2),1+9*(AQ$3-MIN(MAX(Data_wide!$AT$155,AQ$2),AQ$3))/(AQ$3-AQ$2)),1),""))</f>
        <v/>
      </c>
      <c r="AR159" s="165">
        <f>IF(OR(AR$4=0,Data_wide!$AU$155=""),"",IFERROR(ROUND(IF(AR$4=1,1+9*(MIN(MAX(Data_wide!$AU$155,AR$2),AR$3)-AR$2)/(AR$3-AR$2),1+9*(AR$3-MIN(MAX(Data_wide!$AU$155,AR$2),AR$3))/(AR$3-AR$2)),1),""))</f>
        <v/>
      </c>
      <c r="AS159" s="165">
        <f>IF(OR(AS$4=0,Data_wide!$AV$155=""),"",IFERROR(ROUND(IF(AS$4=1,1+9*(MIN(MAX(Data_wide!$AV$155,AS$2),AS$3)-AS$2)/(AS$3-AS$2),1+9*(AS$3-MIN(MAX(Data_wide!$AV$155,AS$2),AS$3))/(AS$3-AS$2)),1),""))</f>
        <v/>
      </c>
      <c r="AT159" s="165">
        <f>IF(OR(AT$4=0,Data_wide!$AW$155=""),"",IFERROR(ROUND(IF(AT$4=1,1+9*(MIN(MAX(Data_wide!$AW$155,AT$2),AT$3)-AT$2)/(AT$3-AT$2),1+9*(AT$3-MIN(MAX(Data_wide!$AW$155,AT$2),AT$3))/(AT$3-AT$2)),1),""))</f>
        <v/>
      </c>
      <c r="AU159" s="165">
        <f>IF(OR(AU$4=0,Data_wide!$AX$155=""),"",IFERROR(ROUND(IF(AU$4=1,1+9*(MIN(MAX(Data_wide!$AX$155,AU$2),AU$3)-AU$2)/(AU$3-AU$2),1+9*(AU$3-MIN(MAX(Data_wide!$AX$155,AU$2),AU$3))/(AU$3-AU$2)),1),""))</f>
        <v/>
      </c>
      <c r="AV159" s="165">
        <f>IF(OR(AV$4=0,Data_wide!$AY$155=""),"",IFERROR(ROUND(IF(AV$4=1,1+9*(MIN(MAX(Data_wide!$AY$155,AV$2),AV$3)-AV$2)/(AV$3-AV$2),1+9*(AV$3-MIN(MAX(Data_wide!$AY$155,AV$2),AV$3))/(AV$3-AV$2)),1),""))</f>
        <v/>
      </c>
      <c r="AW159" s="165">
        <f>IF(OR(AW$4=0,Data_wide!$AZ$155=""),"",IFERROR(ROUND(IF(AW$4=1,1+9*(MIN(MAX(Data_wide!$AZ$155,AW$2),AW$3)-AW$2)/(AW$3-AW$2),1+9*(AW$3-MIN(MAX(Data_wide!$AZ$155,AW$2),AW$3))/(AW$3-AW$2)),1),""))</f>
        <v/>
      </c>
      <c r="AX159" s="165">
        <f>IF(OR(AX$4=0,Data_wide!$BA$155=""),"",IFERROR(ROUND(IF(AX$4=1,1+9*(MIN(MAX(Data_wide!$BA$155,AX$2),AX$3)-AX$2)/(AX$3-AX$2),1+9*(AX$3-MIN(MAX(Data_wide!$BA$155,AX$2),AX$3))/(AX$3-AX$2)),1),""))</f>
        <v/>
      </c>
      <c r="AY159" s="165">
        <f>IF(OR(AY$4=0,Data_wide!$BB$155=""),"",IFERROR(ROUND(IF(AY$4=1,1+9*(MIN(MAX(Data_wide!$BB$155,AY$2),AY$3)-AY$2)/(AY$3-AY$2),1+9*(AY$3-MIN(MAX(Data_wide!$BB$155,AY$2),AY$3))/(AY$3-AY$2)),1),""))</f>
        <v/>
      </c>
      <c r="AZ159" s="165">
        <f>IF(OR(AZ$4=0,Data_wide!$BC$155=""),"",IFERROR(ROUND(IF(AZ$4=1,1+9*(MIN(MAX(Data_wide!$BC$155,AZ$2),AZ$3)-AZ$2)/(AZ$3-AZ$2),1+9*(AZ$3-MIN(MAX(Data_wide!$BC$155,AZ$2),AZ$3))/(AZ$3-AZ$2)),1),""))</f>
        <v/>
      </c>
      <c r="BA159" s="165">
        <f>IF(OR(BA$4=0,Data_wide!$BD$155=""),"",IFERROR(ROUND(IF(BA$4=1,1+9*(MIN(MAX(Data_wide!$BD$155,BA$2),BA$3)-BA$2)/(BA$3-BA$2),1+9*(BA$3-MIN(MAX(Data_wide!$BD$155,BA$2),BA$3))/(BA$3-BA$2)),1),""))</f>
        <v/>
      </c>
      <c r="BB159" s="165">
        <f>IF(OR(BB$4=0,Data_wide!$BE$155=""),"",IFERROR(ROUND(IF(BB$4=1,1+9*(MIN(MAX(Data_wide!$BE$155,BB$2),BB$3)-BB$2)/(BB$3-BB$2),1+9*(BB$3-MIN(MAX(Data_wide!$BE$155,BB$2),BB$3))/(BB$3-BB$2)),1),""))</f>
        <v/>
      </c>
      <c r="BC159" s="165">
        <f>IF(OR(BC$4=0,Data_wide!$BF$155=""),"",IFERROR(ROUND(IF(BC$4=1,1+9*(MIN(MAX(Data_wide!$BF$155,BC$2),BC$3)-BC$2)/(BC$3-BC$2),1+9*(BC$3-MIN(MAX(Data_wide!$BF$155,BC$2),BC$3))/(BC$3-BC$2)),1),""))</f>
        <v/>
      </c>
      <c r="BD159" s="165">
        <f>IF(OR(BD$4=0,Data_wide!$BG$155=""),"",IFERROR(ROUND(IF(BD$4=1,1+9*(MIN(MAX(Data_wide!$BG$155,BD$2),BD$3)-BD$2)/(BD$3-BD$2),1+9*(BD$3-MIN(MAX(Data_wide!$BG$155,BD$2),BD$3))/(BD$3-BD$2)),1),""))</f>
        <v/>
      </c>
      <c r="BE159" s="165">
        <f>IF(OR(BE$4=0,Data_wide!$BH$155=""),"",IFERROR(ROUND(IF(BE$4=1,1+9*(MIN(MAX(Data_wide!$BH$155,BE$2),BE$3)-BE$2)/(BE$3-BE$2),1+9*(BE$3-MIN(MAX(Data_wide!$BH$155,BE$2),BE$3))/(BE$3-BE$2)),1),""))</f>
        <v/>
      </c>
      <c r="BF159" s="165">
        <f>IF(OR(BF$4=0,Data_wide!$BI$155=""),"",IFERROR(ROUND(IF(BF$4=1,1+9*(MIN(MAX(Data_wide!$BI$155,BF$2),BF$3)-BF$2)/(BF$3-BF$2),1+9*(BF$3-MIN(MAX(Data_wide!$BI$155,BF$2),BF$3))/(BF$3-BF$2)),1),""))</f>
        <v/>
      </c>
      <c r="BG159" s="165">
        <f>IF(OR(BG$4=0,Data_wide!$BJ$155=""),"",IFERROR(ROUND(IF(BG$4=1,1+9*(MIN(MAX(Data_wide!$BJ$155,BG$2),BG$3)-BG$2)/(BG$3-BG$2),1+9*(BG$3-MIN(MAX(Data_wide!$BJ$155,BG$2),BG$3))/(BG$3-BG$2)),1),""))</f>
        <v/>
      </c>
      <c r="BH159" s="165">
        <f>IF(OR(BH$4=0,Data_wide!$BK$155=""),"",IFERROR(ROUND(IF(BH$4=1,1+9*(MIN(MAX(Data_wide!$BK$155,BH$2),BH$3)-BH$2)/(BH$3-BH$2),1+9*(BH$3-MIN(MAX(Data_wide!$BK$155,BH$2),BH$3))/(BH$3-BH$2)),1),""))</f>
        <v/>
      </c>
      <c r="BI159" s="165">
        <f>IF(OR(BI$4=0,Data_wide!$BL$155=""),"",IFERROR(ROUND(IF(BI$4=1,1+9*(MIN(MAX(Data_wide!$BL$155,BI$2),BI$3)-BI$2)/(BI$3-BI$2),1+9*(BI$3-MIN(MAX(Data_wide!$BL$155,BI$2),BI$3))/(BI$3-BI$2)),1),""))</f>
        <v/>
      </c>
      <c r="BJ159" s="165">
        <f>IF(OR(BJ$4=0,Data_wide!$BM$155=""),"",IFERROR(ROUND(IF(BJ$4=1,1+9*(MIN(MAX(Data_wide!$BM$155,BJ$2),BJ$3)-BJ$2)/(BJ$3-BJ$2),1+9*(BJ$3-MIN(MAX(Data_wide!$BM$155,BJ$2),BJ$3))/(BJ$3-BJ$2)),1),""))</f>
        <v/>
      </c>
      <c r="BK159" s="165">
        <f>IF(OR(BK$4=0,Data_wide!$BN$155=""),"",IFERROR(ROUND(IF(BK$4=1,1+9*(MIN(MAX(Data_wide!$BN$155,BK$2),BK$3)-BK$2)/(BK$3-BK$2),1+9*(BK$3-MIN(MAX(Data_wide!$BN$155,BK$2),BK$3))/(BK$3-BK$2)),1),""))</f>
        <v/>
      </c>
      <c r="BL159" s="165">
        <f>IF(OR(BL$4=0,Data_wide!$BO$155=""),"",IFERROR(ROUND(IF(BL$4=1,1+9*(MIN(MAX(Data_wide!$BO$155,BL$2),BL$3)-BL$2)/(BL$3-BL$2),1+9*(BL$3-MIN(MAX(Data_wide!$BO$155,BL$2),BL$3))/(BL$3-BL$2)),1),""))</f>
        <v/>
      </c>
      <c r="BM159" s="165">
        <f>IF(OR(BM$4=0,Data_wide!$BP$155=""),"",IFERROR(ROUND(IF(BM$4=1,1+9*(MIN(MAX(Data_wide!$BP$155,BM$2),BM$3)-BM$2)/(BM$3-BM$2),1+9*(BM$3-MIN(MAX(Data_wide!$BP$155,BM$2),BM$3))/(BM$3-BM$2)),1),""))</f>
        <v/>
      </c>
      <c r="BN159" s="165">
        <f>IF(OR(BN$4=0,Data_wide!$BQ$155=""),"",IFERROR(ROUND(IF(BN$4=1,1+9*(MIN(MAX(Data_wide!$BQ$155,BN$2),BN$3)-BN$2)/(BN$3-BN$2),1+9*(BN$3-MIN(MAX(Data_wide!$BQ$155,BN$2),BN$3))/(BN$3-BN$2)),1),""))</f>
        <v/>
      </c>
      <c r="BO159" s="165">
        <f>IF(OR(BO$4=0,Data_wide!$BR$155=""),"",IFERROR(ROUND(IF(BO$4=1,1+9*(MIN(MAX(Data_wide!$BR$155,BO$2),BO$3)-BO$2)/(BO$3-BO$2),1+9*(BO$3-MIN(MAX(Data_wide!$BR$155,BO$2),BO$3))/(BO$3-BO$2)),1),""))</f>
        <v/>
      </c>
      <c r="BP159" s="165">
        <f>IF(OR(BP$4=0,Data_wide!$BS$155=""),"",IFERROR(ROUND(IF(BP$4=1,1+9*(MIN(MAX(Data_wide!$BS$155,BP$2),BP$3)-BP$2)/(BP$3-BP$2),1+9*(BP$3-MIN(MAX(Data_wide!$BS$155,BP$2),BP$3))/(BP$3-BP$2)),1),""))</f>
        <v/>
      </c>
      <c r="BQ159" s="165">
        <f>IF(OR(BQ$4=0,Data_wide!$BT$155=""),"",IFERROR(ROUND(IF(BQ$4=1,1+9*(MIN(MAX(Data_wide!$BT$155,BQ$2),BQ$3)-BQ$2)/(BQ$3-BQ$2),1+9*(BQ$3-MIN(MAX(Data_wide!$BT$155,BQ$2),BQ$3))/(BQ$3-BQ$2)),1),""))</f>
        <v/>
      </c>
      <c r="BR159" s="165">
        <f>IF(OR(BR$4=0,Data_wide!$BU$155=""),"",IFERROR(ROUND(IF(BR$4=1,1+9*(MIN(MAX(Data_wide!$BU$155,BR$2),BR$3)-BR$2)/(BR$3-BR$2),1+9*(BR$3-MIN(MAX(Data_wide!$BU$155,BR$2),BR$3))/(BR$3-BR$2)),1),""))</f>
        <v/>
      </c>
      <c r="BS159" s="165">
        <f>IF(OR(BS$4=0,Data_wide!$BV$155=""),"",IFERROR(ROUND(IF(BS$4=1,1+9*(MIN(MAX(Data_wide!$BV$155,BS$2),BS$3)-BS$2)/(BS$3-BS$2),1+9*(BS$3-MIN(MAX(Data_wide!$BV$155,BS$2),BS$3))/(BS$3-BS$2)),1),""))</f>
        <v/>
      </c>
      <c r="BT159" s="165">
        <f>IF(OR(BT$4=0,Data_wide!$BW$155=""),"",IFERROR(ROUND(IF(BT$4=1,1+9*(MIN(MAX(Data_wide!$BW$155,BT$2),BT$3)-BT$2)/(BT$3-BT$2),1+9*(BT$3-MIN(MAX(Data_wide!$BW$155,BT$2),BT$3))/(BT$3-BT$2)),1),""))</f>
        <v/>
      </c>
      <c r="BU159" s="165">
        <f>IF(OR(BU$4=0,Data_wide!$BX$155=""),"",IFERROR(ROUND(IF(BU$4=1,1+9*(MIN(MAX(Data_wide!$BX$155,BU$2),BU$3)-BU$2)/(BU$3-BU$2),1+9*(BU$3-MIN(MAX(Data_wide!$BX$155,BU$2),BU$3))/(BU$3-BU$2)),1),""))</f>
        <v/>
      </c>
      <c r="BV159" s="165">
        <f>IF(OR(BV$4=0,Data_wide!$BY$155=""),"",IFERROR(ROUND(IF(BV$4=1,1+9*(MIN(MAX(Data_wide!$BY$155,BV$2),BV$3)-BV$2)/(BV$3-BV$2),1+9*(BV$3-MIN(MAX(Data_wide!$BY$155,BV$2),BV$3))/(BV$3-BV$2)),1),""))</f>
        <v/>
      </c>
      <c r="BW159" s="165">
        <f>IF(OR(BW$4=0,Data_wide!$BZ$155=""),"",IFERROR(ROUND(IF(BW$4=1,1+9*(MIN(MAX(Data_wide!$BZ$155,BW$2),BW$3)-BW$2)/(BW$3-BW$2),1+9*(BW$3-MIN(MAX(Data_wide!$BZ$155,BW$2),BW$3))/(BW$3-BW$2)),1),""))</f>
        <v/>
      </c>
      <c r="BX159" s="165">
        <f>IF(OR(BX$4=0,Data_wide!$CA$155=""),"",IFERROR(ROUND(IF(BX$4=1,1+9*(MIN(MAX(Data_wide!$CA$155,BX$2),BX$3)-BX$2)/(BX$3-BX$2),1+9*(BX$3-MIN(MAX(Data_wide!$CA$155,BX$2),BX$3))/(BX$3-BX$2)),1),""))</f>
        <v/>
      </c>
      <c r="BY159" s="165">
        <f>IF(OR(BY$4=0,Data_wide!$CB$155=""),"",IFERROR(ROUND(IF(BY$4=1,1+9*(MIN(MAX(Data_wide!$CB$155,BY$2),BY$3)-BY$2)/(BY$3-BY$2),1+9*(BY$3-MIN(MAX(Data_wide!$CB$155,BY$2),BY$3))/(BY$3-BY$2)),1),""))</f>
        <v/>
      </c>
      <c r="BZ159" s="165">
        <f>IF(OR(BZ$4=0,Data_wide!$CC$155=""),"",IFERROR(ROUND(IF(BZ$4=1,1+9*(MIN(MAX(Data_wide!$CC$155,BZ$2),BZ$3)-BZ$2)/(BZ$3-BZ$2),1+9*(BZ$3-MIN(MAX(Data_wide!$CC$155,BZ$2),BZ$3))/(BZ$3-BZ$2)),1),""))</f>
        <v/>
      </c>
      <c r="CA159" s="165">
        <f>IF(OR(CA$4=0,Data_wide!$CD$155=""),"",IFERROR(ROUND(IF(CA$4=1,1+9*(MIN(MAX(Data_wide!$CD$155,CA$2),CA$3)-CA$2)/(CA$3-CA$2),1+9*(CA$3-MIN(MAX(Data_wide!$CD$155,CA$2),CA$3))/(CA$3-CA$2)),1),""))</f>
        <v/>
      </c>
      <c r="CB159" s="165">
        <f>IF(OR(CB$4=0,Data_wide!$CE$155=""),"",IFERROR(ROUND(IF(CB$4=1,1+9*(MIN(MAX(Data_wide!$CE$155,CB$2),CB$3)-CB$2)/(CB$3-CB$2),1+9*(CB$3-MIN(MAX(Data_wide!$CE$155,CB$2),CB$3))/(CB$3-CB$2)),1),""))</f>
        <v/>
      </c>
      <c r="CC159" s="165">
        <f>IF(OR(CC$4=0,Data_wide!$CF$155=""),"",IFERROR(ROUND(IF(CC$4=1,1+9*(MIN(MAX(Data_wide!$CF$155,CC$2),CC$3)-CC$2)/(CC$3-CC$2),1+9*(CC$3-MIN(MAX(Data_wide!$CF$155,CC$2),CC$3))/(CC$3-CC$2)),1),""))</f>
        <v/>
      </c>
      <c r="CD159" s="165">
        <f>IF(OR(CD$4=0,Data_wide!$CG$155=""),"",IFERROR(ROUND(IF(CD$4=1,1+9*(MIN(MAX(Data_wide!$CG$155,CD$2),CD$3)-CD$2)/(CD$3-CD$2),1+9*(CD$3-MIN(MAX(Data_wide!$CG$155,CD$2),CD$3))/(CD$3-CD$2)),1),""))</f>
        <v/>
      </c>
      <c r="CE159" s="165">
        <f>IF(OR(CE$4=0,Data_wide!$CH$155=""),"",IFERROR(ROUND(IF(CE$4=1,1+9*(MIN(MAX(Data_wide!$CH$155,CE$2),CE$3)-CE$2)/(CE$3-CE$2),1+9*(CE$3-MIN(MAX(Data_wide!$CH$155,CE$2),CE$3))/(CE$3-CE$2)),1),""))</f>
        <v/>
      </c>
      <c r="CF159" s="165">
        <f>IF(OR(CF$4=0,Data_wide!$CI$155=""),"",IFERROR(ROUND(IF(CF$4=1,1+9*(MIN(MAX(Data_wide!$CI$155,CF$2),CF$3)-CF$2)/(CF$3-CF$2),1+9*(CF$3-MIN(MAX(Data_wide!$CI$155,CF$2),CF$3))/(CF$3-CF$2)),1),""))</f>
        <v/>
      </c>
      <c r="CG159" s="165">
        <f>IF(OR(CG$4=0,Data_wide!$CJ$155=""),"",IFERROR(ROUND(IF(CG$4=1,1+9*(MIN(MAX(Data_wide!$CJ$155,CG$2),CG$3)-CG$2)/(CG$3-CG$2),1+9*(CG$3-MIN(MAX(Data_wide!$CJ$155,CG$2),CG$3))/(CG$3-CG$2)),1),""))</f>
        <v/>
      </c>
      <c r="CH159" s="165">
        <f>IF(OR(CH$4=0,Data_wide!$CK$155=""),"",IFERROR(ROUND(IF(CH$4=1,1+9*(MIN(MAX(Data_wide!$CK$155,CH$2),CH$3)-CH$2)/(CH$3-CH$2),1+9*(CH$3-MIN(MAX(Data_wide!$CK$155,CH$2),CH$3))/(CH$3-CH$2)),1),""))</f>
        <v/>
      </c>
      <c r="CI159" s="165">
        <f>IF(OR(CI$4=0,Data_wide!$CL$155=""),"",IFERROR(ROUND(IF(CI$4=1,1+9*(MIN(MAX(Data_wide!$CL$155,CI$2),CI$3)-CI$2)/(CI$3-CI$2),1+9*(CI$3-MIN(MAX(Data_wide!$CL$155,CI$2),CI$3))/(CI$3-CI$2)),1),""))</f>
        <v/>
      </c>
      <c r="CJ159" s="165">
        <f>IF(OR(CJ$4=0,Data_wide!$CM$155=""),"",IFERROR(ROUND(IF(CJ$4=1,1+9*(MIN(MAX(Data_wide!$CM$155,CJ$2),CJ$3)-CJ$2)/(CJ$3-CJ$2),1+9*(CJ$3-MIN(MAX(Data_wide!$CM$155,CJ$2),CJ$3))/(CJ$3-CJ$2)),1),""))</f>
        <v/>
      </c>
      <c r="CK159" s="165">
        <f>IF(OR(CK$4=0,Data_wide!$CN$155=""),"",IFERROR(ROUND(IF(CK$4=1,1+9*(MIN(MAX(Data_wide!$CN$155,CK$2),CK$3)-CK$2)/(CK$3-CK$2),1+9*(CK$3-MIN(MAX(Data_wide!$CN$155,CK$2),CK$3))/(CK$3-CK$2)),1),""))</f>
        <v/>
      </c>
      <c r="CL159" s="165">
        <f>IF(OR(CL$4=0,Data_wide!$CO$155=""),"",IFERROR(ROUND(IF(CL$4=1,1+9*(MIN(MAX(Data_wide!$CO$155,CL$2),CL$3)-CL$2)/(CL$3-CL$2),1+9*(CL$3-MIN(MAX(Data_wide!$CO$155,CL$2),CL$3))/(CL$3-CL$2)),1),""))</f>
        <v/>
      </c>
      <c r="CM159" s="165">
        <f>IF(OR(CM$4=0,Data_wide!$CP$155=""),"",IFERROR(ROUND(IF(CM$4=1,1+9*(MIN(MAX(Data_wide!$CP$155,CM$2),CM$3)-CM$2)/(CM$3-CM$2),1+9*(CM$3-MIN(MAX(Data_wide!$CP$155,CM$2),CM$3))/(CM$3-CM$2)),1),""))</f>
        <v/>
      </c>
      <c r="CN159" s="165">
        <f>IF(OR(CN$4=0,Data_wide!$CQ$155=""),"",IFERROR(ROUND(IF(CN$4=1,1+9*(MIN(MAX(Data_wide!$CQ$155,CN$2),CN$3)-CN$2)/(CN$3-CN$2),1+9*(CN$3-MIN(MAX(Data_wide!$CQ$155,CN$2),CN$3))/(CN$3-CN$2)),1),""))</f>
        <v/>
      </c>
      <c r="CO159" s="165">
        <f>IF(OR(CO$4=0,Data_wide!$CR$155=""),"",IFERROR(ROUND(IF(CO$4=1,1+9*(MIN(MAX(Data_wide!$CR$155,CO$2),CO$3)-CO$2)/(CO$3-CO$2),1+9*(CO$3-MIN(MAX(Data_wide!$CR$155,CO$2),CO$3))/(CO$3-CO$2)),1),""))</f>
        <v/>
      </c>
    </row>
    <row r="160" ht="14" customHeight="1">
      <c r="A160" s="161" t="inlineStr">
        <is>
          <t>PER</t>
        </is>
      </c>
      <c r="B160" s="161" t="inlineStr">
        <is>
          <t>Peru</t>
        </is>
      </c>
      <c r="C160" s="165">
        <f>IF(OR(C$4=0,Data_wide!$F$156=""),"",IFERROR(ROUND(IF(C$4=1,1+9*(MIN(MAX(Data_wide!$F$156,C$2),C$3)-C$2)/(C$3-C$2),1+9*(C$3-MIN(MAX(Data_wide!$F$156,C$2),C$3))/(C$3-C$2)),1),""))</f>
        <v/>
      </c>
      <c r="D160" s="165">
        <f>IF(OR(D$4=0,Data_wide!$G$156=""),"",IFERROR(ROUND(IF(D$4=1,1+9*(MIN(MAX(Data_wide!$G$156,D$2),D$3)-D$2)/(D$3-D$2),1+9*(D$3-MIN(MAX(Data_wide!$G$156,D$2),D$3))/(D$3-D$2)),1),""))</f>
        <v/>
      </c>
      <c r="E160" s="165">
        <f>IF(OR(E$4=0,Data_wide!$H$156=""),"",IFERROR(ROUND(IF(E$4=1,1+9*(MIN(MAX(Data_wide!$H$156,E$2),E$3)-E$2)/(E$3-E$2),1+9*(E$3-MIN(MAX(Data_wide!$H$156,E$2),E$3))/(E$3-E$2)),1),""))</f>
        <v/>
      </c>
      <c r="F160" s="165">
        <f>IF(OR(F$4=0,Data_wide!$I$156=""),"",IFERROR(ROUND(IF(F$4=1,1+9*(MIN(MAX(Data_wide!$I$156,F$2),F$3)-F$2)/(F$3-F$2),1+9*(F$3-MIN(MAX(Data_wide!$I$156,F$2),F$3))/(F$3-F$2)),1),""))</f>
        <v/>
      </c>
      <c r="G160" s="165">
        <f>IF(OR(G$4=0,Data_wide!$J$156=""),"",IFERROR(ROUND(IF(G$4=1,1+9*(MIN(MAX(Data_wide!$J$156,G$2),G$3)-G$2)/(G$3-G$2),1+9*(G$3-MIN(MAX(Data_wide!$J$156,G$2),G$3))/(G$3-G$2)),1),""))</f>
        <v/>
      </c>
      <c r="H160" s="165">
        <f>IF(OR(H$4=0,Data_wide!$K$156=""),"",IFERROR(ROUND(IF(H$4=1,1+9*(MIN(MAX(Data_wide!$K$156,H$2),H$3)-H$2)/(H$3-H$2),1+9*(H$3-MIN(MAX(Data_wide!$K$156,H$2),H$3))/(H$3-H$2)),1),""))</f>
        <v/>
      </c>
      <c r="I160" s="165">
        <f>IF(OR(I$4=0,Data_wide!$L$156=""),"",IFERROR(ROUND(IF(I$4=1,1+9*(MIN(MAX(Data_wide!$L$156,I$2),I$3)-I$2)/(I$3-I$2),1+9*(I$3-MIN(MAX(Data_wide!$L$156,I$2),I$3))/(I$3-I$2)),1),""))</f>
        <v/>
      </c>
      <c r="J160" s="165">
        <f>IF(OR(J$4=0,Data_wide!$M$156=""),"",IFERROR(ROUND(IF(J$4=1,1+9*(MIN(MAX(Data_wide!$M$156,J$2),J$3)-J$2)/(J$3-J$2),1+9*(J$3-MIN(MAX(Data_wide!$M$156,J$2),J$3))/(J$3-J$2)),1),""))</f>
        <v/>
      </c>
      <c r="K160" s="165">
        <f>IF(OR(K$4=0,Data_wide!$N$156=""),"",IFERROR(ROUND(IF(K$4=1,1+9*(MIN(MAX(Data_wide!$N$156,K$2),K$3)-K$2)/(K$3-K$2),1+9*(K$3-MIN(MAX(Data_wide!$N$156,K$2),K$3))/(K$3-K$2)),1),""))</f>
        <v/>
      </c>
      <c r="L160" s="165">
        <f>IF(OR(L$4=0,Data_wide!$O$156=""),"",IFERROR(ROUND(IF(L$4=1,1+9*(MIN(MAX(Data_wide!$O$156,L$2),L$3)-L$2)/(L$3-L$2),1+9*(L$3-MIN(MAX(Data_wide!$O$156,L$2),L$3))/(L$3-L$2)),1),""))</f>
        <v/>
      </c>
      <c r="M160" s="165">
        <f>IF(OR(M$4=0,Data_wide!$P$156=""),"",IFERROR(ROUND(IF(M$4=1,1+9*(MIN(MAX(Data_wide!$P$156,M$2),M$3)-M$2)/(M$3-M$2),1+9*(M$3-MIN(MAX(Data_wide!$P$156,M$2),M$3))/(M$3-M$2)),1),""))</f>
        <v/>
      </c>
      <c r="N160" s="165">
        <f>IF(OR(N$4=0,Data_wide!$Q$156=""),"",IFERROR(ROUND(IF(N$4=1,1+9*(MIN(MAX(Data_wide!$Q$156,N$2),N$3)-N$2)/(N$3-N$2),1+9*(N$3-MIN(MAX(Data_wide!$Q$156,N$2),N$3))/(N$3-N$2)),1),""))</f>
        <v/>
      </c>
      <c r="O160" s="165">
        <f>IF(OR(O$4=0,Data_wide!$R$156=""),"",IFERROR(ROUND(IF(O$4=1,1+9*(MIN(MAX(Data_wide!$R$156,O$2),O$3)-O$2)/(O$3-O$2),1+9*(O$3-MIN(MAX(Data_wide!$R$156,O$2),O$3))/(O$3-O$2)),1),""))</f>
        <v/>
      </c>
      <c r="P160" s="165">
        <f>IF(OR(P$4=0,Data_wide!$S$156=""),"",IFERROR(ROUND(IF(P$4=1,1+9*(MIN(MAX(Data_wide!$S$156,P$2),P$3)-P$2)/(P$3-P$2),1+9*(P$3-MIN(MAX(Data_wide!$S$156,P$2),P$3))/(P$3-P$2)),1),""))</f>
        <v/>
      </c>
      <c r="Q160" s="165">
        <f>IF(OR(Q$4=0,Data_wide!$T$156=""),"",IFERROR(ROUND(IF(Q$4=1,1+9*(MIN(MAX(Data_wide!$T$156,Q$2),Q$3)-Q$2)/(Q$3-Q$2),1+9*(Q$3-MIN(MAX(Data_wide!$T$156,Q$2),Q$3))/(Q$3-Q$2)),1),""))</f>
        <v/>
      </c>
      <c r="R160" s="165">
        <f>IF(OR(R$4=0,Data_wide!$U$156=""),"",IFERROR(ROUND(IF(R$4=1,1+9*(MIN(MAX(Data_wide!$U$156,R$2),R$3)-R$2)/(R$3-R$2),1+9*(R$3-MIN(MAX(Data_wide!$U$156,R$2),R$3))/(R$3-R$2)),1),""))</f>
        <v/>
      </c>
      <c r="S160" s="165">
        <f>IF(OR(S$4=0,Data_wide!$V$156=""),"",IFERROR(ROUND(IF(S$4=1,1+9*(MIN(MAX(Data_wide!$V$156,S$2),S$3)-S$2)/(S$3-S$2),1+9*(S$3-MIN(MAX(Data_wide!$V$156,S$2),S$3))/(S$3-S$2)),1),""))</f>
        <v/>
      </c>
      <c r="T160" s="165">
        <f>IF(OR(T$4=0,Data_wide!$W$156=""),"",IFERROR(ROUND(IF(T$4=1,1+9*(MIN(MAX(Data_wide!$W$156,T$2),T$3)-T$2)/(T$3-T$2),1+9*(T$3-MIN(MAX(Data_wide!$W$156,T$2),T$3))/(T$3-T$2)),1),""))</f>
        <v/>
      </c>
      <c r="U160" s="165">
        <f>IF(OR(U$4=0,Data_wide!$X$156=""),"",IFERROR(ROUND(IF(U$4=1,1+9*(MIN(MAX(Data_wide!$X$156,U$2),U$3)-U$2)/(U$3-U$2),1+9*(U$3-MIN(MAX(Data_wide!$X$156,U$2),U$3))/(U$3-U$2)),1),""))</f>
        <v/>
      </c>
      <c r="V160" s="165">
        <f>IF(OR(V$4=0,Data_wide!$Y$156=""),"",IFERROR(ROUND(IF(V$4=1,1+9*(MIN(MAX(Data_wide!$Y$156,V$2),V$3)-V$2)/(V$3-V$2),1+9*(V$3-MIN(MAX(Data_wide!$Y$156,V$2),V$3))/(V$3-V$2)),1),""))</f>
        <v/>
      </c>
      <c r="W160" s="165">
        <f>IF(OR(W$4=0,Data_wide!$Z$156=""),"",IFERROR(ROUND(IF(W$4=1,1+9*(MIN(MAX(Data_wide!$Z$156,W$2),W$3)-W$2)/(W$3-W$2),1+9*(W$3-MIN(MAX(Data_wide!$Z$156,W$2),W$3))/(W$3-W$2)),1),""))</f>
        <v/>
      </c>
      <c r="X160" s="165">
        <f>IF(OR(X$4=0,Data_wide!$AA$156=""),"",IFERROR(ROUND(IF(X$4=1,1+9*(MIN(MAX(Data_wide!$AA$156,X$2),X$3)-X$2)/(X$3-X$2),1+9*(X$3-MIN(MAX(Data_wide!$AA$156,X$2),X$3))/(X$3-X$2)),1),""))</f>
        <v/>
      </c>
      <c r="Y160" s="165">
        <f>IF(OR(Y$4=0,Data_wide!$AB$156=""),"",IFERROR(ROUND(IF(Y$4=1,1+9*(MIN(MAX(Data_wide!$AB$156,Y$2),Y$3)-Y$2)/(Y$3-Y$2),1+9*(Y$3-MIN(MAX(Data_wide!$AB$156,Y$2),Y$3))/(Y$3-Y$2)),1),""))</f>
        <v/>
      </c>
      <c r="Z160" s="165">
        <f>IF(OR(Z$4=0,Data_wide!$AC$156=""),"",IFERROR(ROUND(IF(Z$4=1,1+9*(MIN(MAX(Data_wide!$AC$156,Z$2),Z$3)-Z$2)/(Z$3-Z$2),1+9*(Z$3-MIN(MAX(Data_wide!$AC$156,Z$2),Z$3))/(Z$3-Z$2)),1),""))</f>
        <v/>
      </c>
      <c r="AA160" s="165">
        <f>IF(OR(AA$4=0,Data_wide!$AD$156=""),"",IFERROR(ROUND(IF(AA$4=1,1+9*(MIN(MAX(Data_wide!$AD$156,AA$2),AA$3)-AA$2)/(AA$3-AA$2),1+9*(AA$3-MIN(MAX(Data_wide!$AD$156,AA$2),AA$3))/(AA$3-AA$2)),1),""))</f>
        <v/>
      </c>
      <c r="AB160" s="165">
        <f>IF(OR(AB$4=0,Data_wide!$AE$156=""),"",IFERROR(ROUND(IF(AB$4=1,1+9*(MIN(MAX(Data_wide!$AE$156,AB$2),AB$3)-AB$2)/(AB$3-AB$2),1+9*(AB$3-MIN(MAX(Data_wide!$AE$156,AB$2),AB$3))/(AB$3-AB$2)),1),""))</f>
        <v/>
      </c>
      <c r="AC160" s="165">
        <f>IF(OR(AC$4=0,Data_wide!$AF$156=""),"",IFERROR(ROUND(IF(AC$4=1,1+9*(MIN(MAX(Data_wide!$AF$156,AC$2),AC$3)-AC$2)/(AC$3-AC$2),1+9*(AC$3-MIN(MAX(Data_wide!$AF$156,AC$2),AC$3))/(AC$3-AC$2)),1),""))</f>
        <v/>
      </c>
      <c r="AD160" s="165">
        <f>IF(OR(AD$4=0,Data_wide!$AG$156=""),"",IFERROR(ROUND(IF(AD$4=1,1+9*(MIN(MAX(Data_wide!$AG$156,AD$2),AD$3)-AD$2)/(AD$3-AD$2),1+9*(AD$3-MIN(MAX(Data_wide!$AG$156,AD$2),AD$3))/(AD$3-AD$2)),1),""))</f>
        <v/>
      </c>
      <c r="AE160" s="165">
        <f>IF(OR(AE$4=0,Data_wide!$AH$156=""),"",IFERROR(ROUND(IF(AE$4=1,1+9*(MIN(MAX(Data_wide!$AH$156,AE$2),AE$3)-AE$2)/(AE$3-AE$2),1+9*(AE$3-MIN(MAX(Data_wide!$AH$156,AE$2),AE$3))/(AE$3-AE$2)),1),""))</f>
        <v/>
      </c>
      <c r="AF160" s="165">
        <f>IF(OR(AF$4=0,Data_wide!$AI$156=""),"",IFERROR(ROUND(IF(AF$4=1,1+9*(MIN(MAX(Data_wide!$AI$156,AF$2),AF$3)-AF$2)/(AF$3-AF$2),1+9*(AF$3-MIN(MAX(Data_wide!$AI$156,AF$2),AF$3))/(AF$3-AF$2)),1),""))</f>
        <v/>
      </c>
      <c r="AG160" s="165">
        <f>IF(OR(AG$4=0,Data_wide!$AJ$156=""),"",IFERROR(ROUND(IF(AG$4=1,1+9*(MIN(MAX(Data_wide!$AJ$156,AG$2),AG$3)-AG$2)/(AG$3-AG$2),1+9*(AG$3-MIN(MAX(Data_wide!$AJ$156,AG$2),AG$3))/(AG$3-AG$2)),1),""))</f>
        <v/>
      </c>
      <c r="AH160" s="165">
        <f>IF(OR(AH$4=0,Data_wide!$AK$156=""),"",IFERROR(ROUND(IF(AH$4=1,1+9*(MIN(MAX(Data_wide!$AK$156,AH$2),AH$3)-AH$2)/(AH$3-AH$2),1+9*(AH$3-MIN(MAX(Data_wide!$AK$156,AH$2),AH$3))/(AH$3-AH$2)),1),""))</f>
        <v/>
      </c>
      <c r="AI160" s="165">
        <f>IF(OR(AI$4=0,Data_wide!$AL$156=""),"",IFERROR(ROUND(IF(AI$4=1,1+9*(MIN(MAX(Data_wide!$AL$156,AI$2),AI$3)-AI$2)/(AI$3-AI$2),1+9*(AI$3-MIN(MAX(Data_wide!$AL$156,AI$2),AI$3))/(AI$3-AI$2)),1),""))</f>
        <v/>
      </c>
      <c r="AJ160" s="165">
        <f>IF(OR(AJ$4=0,Data_wide!$AM$156=""),"",IFERROR(ROUND(IF(AJ$4=1,1+9*(MIN(MAX(Data_wide!$AM$156,AJ$2),AJ$3)-AJ$2)/(AJ$3-AJ$2),1+9*(AJ$3-MIN(MAX(Data_wide!$AM$156,AJ$2),AJ$3))/(AJ$3-AJ$2)),1),""))</f>
        <v/>
      </c>
      <c r="AK160" s="165">
        <f>IF(OR(AK$4=0,Data_wide!$AN$156=""),"",IFERROR(ROUND(IF(AK$4=1,1+9*(MIN(MAX(Data_wide!$AN$156,AK$2),AK$3)-AK$2)/(AK$3-AK$2),1+9*(AK$3-MIN(MAX(Data_wide!$AN$156,AK$2),AK$3))/(AK$3-AK$2)),1),""))</f>
        <v/>
      </c>
      <c r="AL160" s="165">
        <f>IF(OR(AL$4=0,Data_wide!$AO$156=""),"",IFERROR(ROUND(IF(AL$4=1,1+9*(MIN(MAX(Data_wide!$AO$156,AL$2),AL$3)-AL$2)/(AL$3-AL$2),1+9*(AL$3-MIN(MAX(Data_wide!$AO$156,AL$2),AL$3))/(AL$3-AL$2)),1),""))</f>
        <v/>
      </c>
      <c r="AM160" s="165">
        <f>IF(OR(AM$4=0,Data_wide!$AP$156=""),"",IFERROR(ROUND(IF(AM$4=1,1+9*(MIN(MAX(Data_wide!$AP$156,AM$2),AM$3)-AM$2)/(AM$3-AM$2),1+9*(AM$3-MIN(MAX(Data_wide!$AP$156,AM$2),AM$3))/(AM$3-AM$2)),1),""))</f>
        <v/>
      </c>
      <c r="AN160" s="165">
        <f>IF(OR(AN$4=0,Data_wide!$AQ$156=""),"",IFERROR(ROUND(IF(AN$4=1,1+9*(MIN(MAX(Data_wide!$AQ$156,AN$2),AN$3)-AN$2)/(AN$3-AN$2),1+9*(AN$3-MIN(MAX(Data_wide!$AQ$156,AN$2),AN$3))/(AN$3-AN$2)),1),""))</f>
        <v/>
      </c>
      <c r="AO160" s="165">
        <f>IF(OR(AO$4=0,Data_wide!$AR$156=""),"",IFERROR(ROUND(IF(AO$4=1,1+9*(MIN(MAX(Data_wide!$AR$156,AO$2),AO$3)-AO$2)/(AO$3-AO$2),1+9*(AO$3-MIN(MAX(Data_wide!$AR$156,AO$2),AO$3))/(AO$3-AO$2)),1),""))</f>
        <v/>
      </c>
      <c r="AP160" s="165">
        <f>IF(OR(AP$4=0,Data_wide!$AS$156=""),"",IFERROR(ROUND(IF(AP$4=1,1+9*(MIN(MAX(Data_wide!$AS$156,AP$2),AP$3)-AP$2)/(AP$3-AP$2),1+9*(AP$3-MIN(MAX(Data_wide!$AS$156,AP$2),AP$3))/(AP$3-AP$2)),1),""))</f>
        <v/>
      </c>
      <c r="AQ160" s="165">
        <f>IF(OR(AQ$4=0,Data_wide!$AT$156=""),"",IFERROR(ROUND(IF(AQ$4=1,1+9*(MIN(MAX(Data_wide!$AT$156,AQ$2),AQ$3)-AQ$2)/(AQ$3-AQ$2),1+9*(AQ$3-MIN(MAX(Data_wide!$AT$156,AQ$2),AQ$3))/(AQ$3-AQ$2)),1),""))</f>
        <v/>
      </c>
      <c r="AR160" s="165">
        <f>IF(OR(AR$4=0,Data_wide!$AU$156=""),"",IFERROR(ROUND(IF(AR$4=1,1+9*(MIN(MAX(Data_wide!$AU$156,AR$2),AR$3)-AR$2)/(AR$3-AR$2),1+9*(AR$3-MIN(MAX(Data_wide!$AU$156,AR$2),AR$3))/(AR$3-AR$2)),1),""))</f>
        <v/>
      </c>
      <c r="AS160" s="165">
        <f>IF(OR(AS$4=0,Data_wide!$AV$156=""),"",IFERROR(ROUND(IF(AS$4=1,1+9*(MIN(MAX(Data_wide!$AV$156,AS$2),AS$3)-AS$2)/(AS$3-AS$2),1+9*(AS$3-MIN(MAX(Data_wide!$AV$156,AS$2),AS$3))/(AS$3-AS$2)),1),""))</f>
        <v/>
      </c>
      <c r="AT160" s="165">
        <f>IF(OR(AT$4=0,Data_wide!$AW$156=""),"",IFERROR(ROUND(IF(AT$4=1,1+9*(MIN(MAX(Data_wide!$AW$156,AT$2),AT$3)-AT$2)/(AT$3-AT$2),1+9*(AT$3-MIN(MAX(Data_wide!$AW$156,AT$2),AT$3))/(AT$3-AT$2)),1),""))</f>
        <v/>
      </c>
      <c r="AU160" s="165">
        <f>IF(OR(AU$4=0,Data_wide!$AX$156=""),"",IFERROR(ROUND(IF(AU$4=1,1+9*(MIN(MAX(Data_wide!$AX$156,AU$2),AU$3)-AU$2)/(AU$3-AU$2),1+9*(AU$3-MIN(MAX(Data_wide!$AX$156,AU$2),AU$3))/(AU$3-AU$2)),1),""))</f>
        <v/>
      </c>
      <c r="AV160" s="165">
        <f>IF(OR(AV$4=0,Data_wide!$AY$156=""),"",IFERROR(ROUND(IF(AV$4=1,1+9*(MIN(MAX(Data_wide!$AY$156,AV$2),AV$3)-AV$2)/(AV$3-AV$2),1+9*(AV$3-MIN(MAX(Data_wide!$AY$156,AV$2),AV$3))/(AV$3-AV$2)),1),""))</f>
        <v/>
      </c>
      <c r="AW160" s="165">
        <f>IF(OR(AW$4=0,Data_wide!$AZ$156=""),"",IFERROR(ROUND(IF(AW$4=1,1+9*(MIN(MAX(Data_wide!$AZ$156,AW$2),AW$3)-AW$2)/(AW$3-AW$2),1+9*(AW$3-MIN(MAX(Data_wide!$AZ$156,AW$2),AW$3))/(AW$3-AW$2)),1),""))</f>
        <v/>
      </c>
      <c r="AX160" s="165">
        <f>IF(OR(AX$4=0,Data_wide!$BA$156=""),"",IFERROR(ROUND(IF(AX$4=1,1+9*(MIN(MAX(Data_wide!$BA$156,AX$2),AX$3)-AX$2)/(AX$3-AX$2),1+9*(AX$3-MIN(MAX(Data_wide!$BA$156,AX$2),AX$3))/(AX$3-AX$2)),1),""))</f>
        <v/>
      </c>
      <c r="AY160" s="165">
        <f>IF(OR(AY$4=0,Data_wide!$BB$156=""),"",IFERROR(ROUND(IF(AY$4=1,1+9*(MIN(MAX(Data_wide!$BB$156,AY$2),AY$3)-AY$2)/(AY$3-AY$2),1+9*(AY$3-MIN(MAX(Data_wide!$BB$156,AY$2),AY$3))/(AY$3-AY$2)),1),""))</f>
        <v/>
      </c>
      <c r="AZ160" s="165">
        <f>IF(OR(AZ$4=0,Data_wide!$BC$156=""),"",IFERROR(ROUND(IF(AZ$4=1,1+9*(MIN(MAX(Data_wide!$BC$156,AZ$2),AZ$3)-AZ$2)/(AZ$3-AZ$2),1+9*(AZ$3-MIN(MAX(Data_wide!$BC$156,AZ$2),AZ$3))/(AZ$3-AZ$2)),1),""))</f>
        <v/>
      </c>
      <c r="BA160" s="165">
        <f>IF(OR(BA$4=0,Data_wide!$BD$156=""),"",IFERROR(ROUND(IF(BA$4=1,1+9*(MIN(MAX(Data_wide!$BD$156,BA$2),BA$3)-BA$2)/(BA$3-BA$2),1+9*(BA$3-MIN(MAX(Data_wide!$BD$156,BA$2),BA$3))/(BA$3-BA$2)),1),""))</f>
        <v/>
      </c>
      <c r="BB160" s="165">
        <f>IF(OR(BB$4=0,Data_wide!$BE$156=""),"",IFERROR(ROUND(IF(BB$4=1,1+9*(MIN(MAX(Data_wide!$BE$156,BB$2),BB$3)-BB$2)/(BB$3-BB$2),1+9*(BB$3-MIN(MAX(Data_wide!$BE$156,BB$2),BB$3))/(BB$3-BB$2)),1),""))</f>
        <v/>
      </c>
      <c r="BC160" s="165">
        <f>IF(OR(BC$4=0,Data_wide!$BF$156=""),"",IFERROR(ROUND(IF(BC$4=1,1+9*(MIN(MAX(Data_wide!$BF$156,BC$2),BC$3)-BC$2)/(BC$3-BC$2),1+9*(BC$3-MIN(MAX(Data_wide!$BF$156,BC$2),BC$3))/(BC$3-BC$2)),1),""))</f>
        <v/>
      </c>
      <c r="BD160" s="165">
        <f>IF(OR(BD$4=0,Data_wide!$BG$156=""),"",IFERROR(ROUND(IF(BD$4=1,1+9*(MIN(MAX(Data_wide!$BG$156,BD$2),BD$3)-BD$2)/(BD$3-BD$2),1+9*(BD$3-MIN(MAX(Data_wide!$BG$156,BD$2),BD$3))/(BD$3-BD$2)),1),""))</f>
        <v/>
      </c>
      <c r="BE160" s="165">
        <f>IF(OR(BE$4=0,Data_wide!$BH$156=""),"",IFERROR(ROUND(IF(BE$4=1,1+9*(MIN(MAX(Data_wide!$BH$156,BE$2),BE$3)-BE$2)/(BE$3-BE$2),1+9*(BE$3-MIN(MAX(Data_wide!$BH$156,BE$2),BE$3))/(BE$3-BE$2)),1),""))</f>
        <v/>
      </c>
      <c r="BF160" s="165">
        <f>IF(OR(BF$4=0,Data_wide!$BI$156=""),"",IFERROR(ROUND(IF(BF$4=1,1+9*(MIN(MAX(Data_wide!$BI$156,BF$2),BF$3)-BF$2)/(BF$3-BF$2),1+9*(BF$3-MIN(MAX(Data_wide!$BI$156,BF$2),BF$3))/(BF$3-BF$2)),1),""))</f>
        <v/>
      </c>
      <c r="BG160" s="165">
        <f>IF(OR(BG$4=0,Data_wide!$BJ$156=""),"",IFERROR(ROUND(IF(BG$4=1,1+9*(MIN(MAX(Data_wide!$BJ$156,BG$2),BG$3)-BG$2)/(BG$3-BG$2),1+9*(BG$3-MIN(MAX(Data_wide!$BJ$156,BG$2),BG$3))/(BG$3-BG$2)),1),""))</f>
        <v/>
      </c>
      <c r="BH160" s="165">
        <f>IF(OR(BH$4=0,Data_wide!$BK$156=""),"",IFERROR(ROUND(IF(BH$4=1,1+9*(MIN(MAX(Data_wide!$BK$156,BH$2),BH$3)-BH$2)/(BH$3-BH$2),1+9*(BH$3-MIN(MAX(Data_wide!$BK$156,BH$2),BH$3))/(BH$3-BH$2)),1),""))</f>
        <v/>
      </c>
      <c r="BI160" s="165">
        <f>IF(OR(BI$4=0,Data_wide!$BL$156=""),"",IFERROR(ROUND(IF(BI$4=1,1+9*(MIN(MAX(Data_wide!$BL$156,BI$2),BI$3)-BI$2)/(BI$3-BI$2),1+9*(BI$3-MIN(MAX(Data_wide!$BL$156,BI$2),BI$3))/(BI$3-BI$2)),1),""))</f>
        <v/>
      </c>
      <c r="BJ160" s="165">
        <f>IF(OR(BJ$4=0,Data_wide!$BM$156=""),"",IFERROR(ROUND(IF(BJ$4=1,1+9*(MIN(MAX(Data_wide!$BM$156,BJ$2),BJ$3)-BJ$2)/(BJ$3-BJ$2),1+9*(BJ$3-MIN(MAX(Data_wide!$BM$156,BJ$2),BJ$3))/(BJ$3-BJ$2)),1),""))</f>
        <v/>
      </c>
      <c r="BK160" s="165">
        <f>IF(OR(BK$4=0,Data_wide!$BN$156=""),"",IFERROR(ROUND(IF(BK$4=1,1+9*(MIN(MAX(Data_wide!$BN$156,BK$2),BK$3)-BK$2)/(BK$3-BK$2),1+9*(BK$3-MIN(MAX(Data_wide!$BN$156,BK$2),BK$3))/(BK$3-BK$2)),1),""))</f>
        <v/>
      </c>
      <c r="BL160" s="165">
        <f>IF(OR(BL$4=0,Data_wide!$BO$156=""),"",IFERROR(ROUND(IF(BL$4=1,1+9*(MIN(MAX(Data_wide!$BO$156,BL$2),BL$3)-BL$2)/(BL$3-BL$2),1+9*(BL$3-MIN(MAX(Data_wide!$BO$156,BL$2),BL$3))/(BL$3-BL$2)),1),""))</f>
        <v/>
      </c>
      <c r="BM160" s="165">
        <f>IF(OR(BM$4=0,Data_wide!$BP$156=""),"",IFERROR(ROUND(IF(BM$4=1,1+9*(MIN(MAX(Data_wide!$BP$156,BM$2),BM$3)-BM$2)/(BM$3-BM$2),1+9*(BM$3-MIN(MAX(Data_wide!$BP$156,BM$2),BM$3))/(BM$3-BM$2)),1),""))</f>
        <v/>
      </c>
      <c r="BN160" s="165">
        <f>IF(OR(BN$4=0,Data_wide!$BQ$156=""),"",IFERROR(ROUND(IF(BN$4=1,1+9*(MIN(MAX(Data_wide!$BQ$156,BN$2),BN$3)-BN$2)/(BN$3-BN$2),1+9*(BN$3-MIN(MAX(Data_wide!$BQ$156,BN$2),BN$3))/(BN$3-BN$2)),1),""))</f>
        <v/>
      </c>
      <c r="BO160" s="165">
        <f>IF(OR(BO$4=0,Data_wide!$BR$156=""),"",IFERROR(ROUND(IF(BO$4=1,1+9*(MIN(MAX(Data_wide!$BR$156,BO$2),BO$3)-BO$2)/(BO$3-BO$2),1+9*(BO$3-MIN(MAX(Data_wide!$BR$156,BO$2),BO$3))/(BO$3-BO$2)),1),""))</f>
        <v/>
      </c>
      <c r="BP160" s="165">
        <f>IF(OR(BP$4=0,Data_wide!$BS$156=""),"",IFERROR(ROUND(IF(BP$4=1,1+9*(MIN(MAX(Data_wide!$BS$156,BP$2),BP$3)-BP$2)/(BP$3-BP$2),1+9*(BP$3-MIN(MAX(Data_wide!$BS$156,BP$2),BP$3))/(BP$3-BP$2)),1),""))</f>
        <v/>
      </c>
      <c r="BQ160" s="165">
        <f>IF(OR(BQ$4=0,Data_wide!$BT$156=""),"",IFERROR(ROUND(IF(BQ$4=1,1+9*(MIN(MAX(Data_wide!$BT$156,BQ$2),BQ$3)-BQ$2)/(BQ$3-BQ$2),1+9*(BQ$3-MIN(MAX(Data_wide!$BT$156,BQ$2),BQ$3))/(BQ$3-BQ$2)),1),""))</f>
        <v/>
      </c>
      <c r="BR160" s="165">
        <f>IF(OR(BR$4=0,Data_wide!$BU$156=""),"",IFERROR(ROUND(IF(BR$4=1,1+9*(MIN(MAX(Data_wide!$BU$156,BR$2),BR$3)-BR$2)/(BR$3-BR$2),1+9*(BR$3-MIN(MAX(Data_wide!$BU$156,BR$2),BR$3))/(BR$3-BR$2)),1),""))</f>
        <v/>
      </c>
      <c r="BS160" s="165">
        <f>IF(OR(BS$4=0,Data_wide!$BV$156=""),"",IFERROR(ROUND(IF(BS$4=1,1+9*(MIN(MAX(Data_wide!$BV$156,BS$2),BS$3)-BS$2)/(BS$3-BS$2),1+9*(BS$3-MIN(MAX(Data_wide!$BV$156,BS$2),BS$3))/(BS$3-BS$2)),1),""))</f>
        <v/>
      </c>
      <c r="BT160" s="165">
        <f>IF(OR(BT$4=0,Data_wide!$BW$156=""),"",IFERROR(ROUND(IF(BT$4=1,1+9*(MIN(MAX(Data_wide!$BW$156,BT$2),BT$3)-BT$2)/(BT$3-BT$2),1+9*(BT$3-MIN(MAX(Data_wide!$BW$156,BT$2),BT$3))/(BT$3-BT$2)),1),""))</f>
        <v/>
      </c>
      <c r="BU160" s="165">
        <f>IF(OR(BU$4=0,Data_wide!$BX$156=""),"",IFERROR(ROUND(IF(BU$4=1,1+9*(MIN(MAX(Data_wide!$BX$156,BU$2),BU$3)-BU$2)/(BU$3-BU$2),1+9*(BU$3-MIN(MAX(Data_wide!$BX$156,BU$2),BU$3))/(BU$3-BU$2)),1),""))</f>
        <v/>
      </c>
      <c r="BV160" s="165">
        <f>IF(OR(BV$4=0,Data_wide!$BY$156=""),"",IFERROR(ROUND(IF(BV$4=1,1+9*(MIN(MAX(Data_wide!$BY$156,BV$2),BV$3)-BV$2)/(BV$3-BV$2),1+9*(BV$3-MIN(MAX(Data_wide!$BY$156,BV$2),BV$3))/(BV$3-BV$2)),1),""))</f>
        <v/>
      </c>
      <c r="BW160" s="165">
        <f>IF(OR(BW$4=0,Data_wide!$BZ$156=""),"",IFERROR(ROUND(IF(BW$4=1,1+9*(MIN(MAX(Data_wide!$BZ$156,BW$2),BW$3)-BW$2)/(BW$3-BW$2),1+9*(BW$3-MIN(MAX(Data_wide!$BZ$156,BW$2),BW$3))/(BW$3-BW$2)),1),""))</f>
        <v/>
      </c>
      <c r="BX160" s="165">
        <f>IF(OR(BX$4=0,Data_wide!$CA$156=""),"",IFERROR(ROUND(IF(BX$4=1,1+9*(MIN(MAX(Data_wide!$CA$156,BX$2),BX$3)-BX$2)/(BX$3-BX$2),1+9*(BX$3-MIN(MAX(Data_wide!$CA$156,BX$2),BX$3))/(BX$3-BX$2)),1),""))</f>
        <v/>
      </c>
      <c r="BY160" s="165">
        <f>IF(OR(BY$4=0,Data_wide!$CB$156=""),"",IFERROR(ROUND(IF(BY$4=1,1+9*(MIN(MAX(Data_wide!$CB$156,BY$2),BY$3)-BY$2)/(BY$3-BY$2),1+9*(BY$3-MIN(MAX(Data_wide!$CB$156,BY$2),BY$3))/(BY$3-BY$2)),1),""))</f>
        <v/>
      </c>
      <c r="BZ160" s="165">
        <f>IF(OR(BZ$4=0,Data_wide!$CC$156=""),"",IFERROR(ROUND(IF(BZ$4=1,1+9*(MIN(MAX(Data_wide!$CC$156,BZ$2),BZ$3)-BZ$2)/(BZ$3-BZ$2),1+9*(BZ$3-MIN(MAX(Data_wide!$CC$156,BZ$2),BZ$3))/(BZ$3-BZ$2)),1),""))</f>
        <v/>
      </c>
      <c r="CA160" s="165">
        <f>IF(OR(CA$4=0,Data_wide!$CD$156=""),"",IFERROR(ROUND(IF(CA$4=1,1+9*(MIN(MAX(Data_wide!$CD$156,CA$2),CA$3)-CA$2)/(CA$3-CA$2),1+9*(CA$3-MIN(MAX(Data_wide!$CD$156,CA$2),CA$3))/(CA$3-CA$2)),1),""))</f>
        <v/>
      </c>
      <c r="CB160" s="165">
        <f>IF(OR(CB$4=0,Data_wide!$CE$156=""),"",IFERROR(ROUND(IF(CB$4=1,1+9*(MIN(MAX(Data_wide!$CE$156,CB$2),CB$3)-CB$2)/(CB$3-CB$2),1+9*(CB$3-MIN(MAX(Data_wide!$CE$156,CB$2),CB$3))/(CB$3-CB$2)),1),""))</f>
        <v/>
      </c>
      <c r="CC160" s="165">
        <f>IF(OR(CC$4=0,Data_wide!$CF$156=""),"",IFERROR(ROUND(IF(CC$4=1,1+9*(MIN(MAX(Data_wide!$CF$156,CC$2),CC$3)-CC$2)/(CC$3-CC$2),1+9*(CC$3-MIN(MAX(Data_wide!$CF$156,CC$2),CC$3))/(CC$3-CC$2)),1),""))</f>
        <v/>
      </c>
      <c r="CD160" s="165">
        <f>IF(OR(CD$4=0,Data_wide!$CG$156=""),"",IFERROR(ROUND(IF(CD$4=1,1+9*(MIN(MAX(Data_wide!$CG$156,CD$2),CD$3)-CD$2)/(CD$3-CD$2),1+9*(CD$3-MIN(MAX(Data_wide!$CG$156,CD$2),CD$3))/(CD$3-CD$2)),1),""))</f>
        <v/>
      </c>
      <c r="CE160" s="165">
        <f>IF(OR(CE$4=0,Data_wide!$CH$156=""),"",IFERROR(ROUND(IF(CE$4=1,1+9*(MIN(MAX(Data_wide!$CH$156,CE$2),CE$3)-CE$2)/(CE$3-CE$2),1+9*(CE$3-MIN(MAX(Data_wide!$CH$156,CE$2),CE$3))/(CE$3-CE$2)),1),""))</f>
        <v/>
      </c>
      <c r="CF160" s="165">
        <f>IF(OR(CF$4=0,Data_wide!$CI$156=""),"",IFERROR(ROUND(IF(CF$4=1,1+9*(MIN(MAX(Data_wide!$CI$156,CF$2),CF$3)-CF$2)/(CF$3-CF$2),1+9*(CF$3-MIN(MAX(Data_wide!$CI$156,CF$2),CF$3))/(CF$3-CF$2)),1),""))</f>
        <v/>
      </c>
      <c r="CG160" s="165">
        <f>IF(OR(CG$4=0,Data_wide!$CJ$156=""),"",IFERROR(ROUND(IF(CG$4=1,1+9*(MIN(MAX(Data_wide!$CJ$156,CG$2),CG$3)-CG$2)/(CG$3-CG$2),1+9*(CG$3-MIN(MAX(Data_wide!$CJ$156,CG$2),CG$3))/(CG$3-CG$2)),1),""))</f>
        <v/>
      </c>
      <c r="CH160" s="165">
        <f>IF(OR(CH$4=0,Data_wide!$CK$156=""),"",IFERROR(ROUND(IF(CH$4=1,1+9*(MIN(MAX(Data_wide!$CK$156,CH$2),CH$3)-CH$2)/(CH$3-CH$2),1+9*(CH$3-MIN(MAX(Data_wide!$CK$156,CH$2),CH$3))/(CH$3-CH$2)),1),""))</f>
        <v/>
      </c>
      <c r="CI160" s="165">
        <f>IF(OR(CI$4=0,Data_wide!$CL$156=""),"",IFERROR(ROUND(IF(CI$4=1,1+9*(MIN(MAX(Data_wide!$CL$156,CI$2),CI$3)-CI$2)/(CI$3-CI$2),1+9*(CI$3-MIN(MAX(Data_wide!$CL$156,CI$2),CI$3))/(CI$3-CI$2)),1),""))</f>
        <v/>
      </c>
      <c r="CJ160" s="165">
        <f>IF(OR(CJ$4=0,Data_wide!$CM$156=""),"",IFERROR(ROUND(IF(CJ$4=1,1+9*(MIN(MAX(Data_wide!$CM$156,CJ$2),CJ$3)-CJ$2)/(CJ$3-CJ$2),1+9*(CJ$3-MIN(MAX(Data_wide!$CM$156,CJ$2),CJ$3))/(CJ$3-CJ$2)),1),""))</f>
        <v/>
      </c>
      <c r="CK160" s="165">
        <f>IF(OR(CK$4=0,Data_wide!$CN$156=""),"",IFERROR(ROUND(IF(CK$4=1,1+9*(MIN(MAX(Data_wide!$CN$156,CK$2),CK$3)-CK$2)/(CK$3-CK$2),1+9*(CK$3-MIN(MAX(Data_wide!$CN$156,CK$2),CK$3))/(CK$3-CK$2)),1),""))</f>
        <v/>
      </c>
      <c r="CL160" s="165">
        <f>IF(OR(CL$4=0,Data_wide!$CO$156=""),"",IFERROR(ROUND(IF(CL$4=1,1+9*(MIN(MAX(Data_wide!$CO$156,CL$2),CL$3)-CL$2)/(CL$3-CL$2),1+9*(CL$3-MIN(MAX(Data_wide!$CO$156,CL$2),CL$3))/(CL$3-CL$2)),1),""))</f>
        <v/>
      </c>
      <c r="CM160" s="165">
        <f>IF(OR(CM$4=0,Data_wide!$CP$156=""),"",IFERROR(ROUND(IF(CM$4=1,1+9*(MIN(MAX(Data_wide!$CP$156,CM$2),CM$3)-CM$2)/(CM$3-CM$2),1+9*(CM$3-MIN(MAX(Data_wide!$CP$156,CM$2),CM$3))/(CM$3-CM$2)),1),""))</f>
        <v/>
      </c>
      <c r="CN160" s="165">
        <f>IF(OR(CN$4=0,Data_wide!$CQ$156=""),"",IFERROR(ROUND(IF(CN$4=1,1+9*(MIN(MAX(Data_wide!$CQ$156,CN$2),CN$3)-CN$2)/(CN$3-CN$2),1+9*(CN$3-MIN(MAX(Data_wide!$CQ$156,CN$2),CN$3))/(CN$3-CN$2)),1),""))</f>
        <v/>
      </c>
      <c r="CO160" s="165">
        <f>IF(OR(CO$4=0,Data_wide!$CR$156=""),"",IFERROR(ROUND(IF(CO$4=1,1+9*(MIN(MAX(Data_wide!$CR$156,CO$2),CO$3)-CO$2)/(CO$3-CO$2),1+9*(CO$3-MIN(MAX(Data_wide!$CR$156,CO$2),CO$3))/(CO$3-CO$2)),1),""))</f>
        <v/>
      </c>
    </row>
    <row r="161" ht="14" customHeight="1">
      <c r="A161" s="161" t="inlineStr">
        <is>
          <t>PHL</t>
        </is>
      </c>
      <c r="B161" s="161" t="inlineStr">
        <is>
          <t>Philippines</t>
        </is>
      </c>
      <c r="C161" s="165">
        <f>IF(OR(C$4=0,Data_wide!$F$157=""),"",IFERROR(ROUND(IF(C$4=1,1+9*(MIN(MAX(Data_wide!$F$157,C$2),C$3)-C$2)/(C$3-C$2),1+9*(C$3-MIN(MAX(Data_wide!$F$157,C$2),C$3))/(C$3-C$2)),1),""))</f>
        <v/>
      </c>
      <c r="D161" s="165">
        <f>IF(OR(D$4=0,Data_wide!$G$157=""),"",IFERROR(ROUND(IF(D$4=1,1+9*(MIN(MAX(Data_wide!$G$157,D$2),D$3)-D$2)/(D$3-D$2),1+9*(D$3-MIN(MAX(Data_wide!$G$157,D$2),D$3))/(D$3-D$2)),1),""))</f>
        <v/>
      </c>
      <c r="E161" s="165">
        <f>IF(OR(E$4=0,Data_wide!$H$157=""),"",IFERROR(ROUND(IF(E$4=1,1+9*(MIN(MAX(Data_wide!$H$157,E$2),E$3)-E$2)/(E$3-E$2),1+9*(E$3-MIN(MAX(Data_wide!$H$157,E$2),E$3))/(E$3-E$2)),1),""))</f>
        <v/>
      </c>
      <c r="F161" s="165">
        <f>IF(OR(F$4=0,Data_wide!$I$157=""),"",IFERROR(ROUND(IF(F$4=1,1+9*(MIN(MAX(Data_wide!$I$157,F$2),F$3)-F$2)/(F$3-F$2),1+9*(F$3-MIN(MAX(Data_wide!$I$157,F$2),F$3))/(F$3-F$2)),1),""))</f>
        <v/>
      </c>
      <c r="G161" s="165">
        <f>IF(OR(G$4=0,Data_wide!$J$157=""),"",IFERROR(ROUND(IF(G$4=1,1+9*(MIN(MAX(Data_wide!$J$157,G$2),G$3)-G$2)/(G$3-G$2),1+9*(G$3-MIN(MAX(Data_wide!$J$157,G$2),G$3))/(G$3-G$2)),1),""))</f>
        <v/>
      </c>
      <c r="H161" s="165">
        <f>IF(OR(H$4=0,Data_wide!$K$157=""),"",IFERROR(ROUND(IF(H$4=1,1+9*(MIN(MAX(Data_wide!$K$157,H$2),H$3)-H$2)/(H$3-H$2),1+9*(H$3-MIN(MAX(Data_wide!$K$157,H$2),H$3))/(H$3-H$2)),1),""))</f>
        <v/>
      </c>
      <c r="I161" s="165">
        <f>IF(OR(I$4=0,Data_wide!$L$157=""),"",IFERROR(ROUND(IF(I$4=1,1+9*(MIN(MAX(Data_wide!$L$157,I$2),I$3)-I$2)/(I$3-I$2),1+9*(I$3-MIN(MAX(Data_wide!$L$157,I$2),I$3))/(I$3-I$2)),1),""))</f>
        <v/>
      </c>
      <c r="J161" s="165">
        <f>IF(OR(J$4=0,Data_wide!$M$157=""),"",IFERROR(ROUND(IF(J$4=1,1+9*(MIN(MAX(Data_wide!$M$157,J$2),J$3)-J$2)/(J$3-J$2),1+9*(J$3-MIN(MAX(Data_wide!$M$157,J$2),J$3))/(J$3-J$2)),1),""))</f>
        <v/>
      </c>
      <c r="K161" s="165">
        <f>IF(OR(K$4=0,Data_wide!$N$157=""),"",IFERROR(ROUND(IF(K$4=1,1+9*(MIN(MAX(Data_wide!$N$157,K$2),K$3)-K$2)/(K$3-K$2),1+9*(K$3-MIN(MAX(Data_wide!$N$157,K$2),K$3))/(K$3-K$2)),1),""))</f>
        <v/>
      </c>
      <c r="L161" s="165">
        <f>IF(OR(L$4=0,Data_wide!$O$157=""),"",IFERROR(ROUND(IF(L$4=1,1+9*(MIN(MAX(Data_wide!$O$157,L$2),L$3)-L$2)/(L$3-L$2),1+9*(L$3-MIN(MAX(Data_wide!$O$157,L$2),L$3))/(L$3-L$2)),1),""))</f>
        <v/>
      </c>
      <c r="M161" s="165">
        <f>IF(OR(M$4=0,Data_wide!$P$157=""),"",IFERROR(ROUND(IF(M$4=1,1+9*(MIN(MAX(Data_wide!$P$157,M$2),M$3)-M$2)/(M$3-M$2),1+9*(M$3-MIN(MAX(Data_wide!$P$157,M$2),M$3))/(M$3-M$2)),1),""))</f>
        <v/>
      </c>
      <c r="N161" s="165">
        <f>IF(OR(N$4=0,Data_wide!$Q$157=""),"",IFERROR(ROUND(IF(N$4=1,1+9*(MIN(MAX(Data_wide!$Q$157,N$2),N$3)-N$2)/(N$3-N$2),1+9*(N$3-MIN(MAX(Data_wide!$Q$157,N$2),N$3))/(N$3-N$2)),1),""))</f>
        <v/>
      </c>
      <c r="O161" s="165">
        <f>IF(OR(O$4=0,Data_wide!$R$157=""),"",IFERROR(ROUND(IF(O$4=1,1+9*(MIN(MAX(Data_wide!$R$157,O$2),O$3)-O$2)/(O$3-O$2),1+9*(O$3-MIN(MAX(Data_wide!$R$157,O$2),O$3))/(O$3-O$2)),1),""))</f>
        <v/>
      </c>
      <c r="P161" s="165">
        <f>IF(OR(P$4=0,Data_wide!$S$157=""),"",IFERROR(ROUND(IF(P$4=1,1+9*(MIN(MAX(Data_wide!$S$157,P$2),P$3)-P$2)/(P$3-P$2),1+9*(P$3-MIN(MAX(Data_wide!$S$157,P$2),P$3))/(P$3-P$2)),1),""))</f>
        <v/>
      </c>
      <c r="Q161" s="165">
        <f>IF(OR(Q$4=0,Data_wide!$T$157=""),"",IFERROR(ROUND(IF(Q$4=1,1+9*(MIN(MAX(Data_wide!$T$157,Q$2),Q$3)-Q$2)/(Q$3-Q$2),1+9*(Q$3-MIN(MAX(Data_wide!$T$157,Q$2),Q$3))/(Q$3-Q$2)),1),""))</f>
        <v/>
      </c>
      <c r="R161" s="165">
        <f>IF(OR(R$4=0,Data_wide!$U$157=""),"",IFERROR(ROUND(IF(R$4=1,1+9*(MIN(MAX(Data_wide!$U$157,R$2),R$3)-R$2)/(R$3-R$2),1+9*(R$3-MIN(MAX(Data_wide!$U$157,R$2),R$3))/(R$3-R$2)),1),""))</f>
        <v/>
      </c>
      <c r="S161" s="165">
        <f>IF(OR(S$4=0,Data_wide!$V$157=""),"",IFERROR(ROUND(IF(S$4=1,1+9*(MIN(MAX(Data_wide!$V$157,S$2),S$3)-S$2)/(S$3-S$2),1+9*(S$3-MIN(MAX(Data_wide!$V$157,S$2),S$3))/(S$3-S$2)),1),""))</f>
        <v/>
      </c>
      <c r="T161" s="165">
        <f>IF(OR(T$4=0,Data_wide!$W$157=""),"",IFERROR(ROUND(IF(T$4=1,1+9*(MIN(MAX(Data_wide!$W$157,T$2),T$3)-T$2)/(T$3-T$2),1+9*(T$3-MIN(MAX(Data_wide!$W$157,T$2),T$3))/(T$3-T$2)),1),""))</f>
        <v/>
      </c>
      <c r="U161" s="165">
        <f>IF(OR(U$4=0,Data_wide!$X$157=""),"",IFERROR(ROUND(IF(U$4=1,1+9*(MIN(MAX(Data_wide!$X$157,U$2),U$3)-U$2)/(U$3-U$2),1+9*(U$3-MIN(MAX(Data_wide!$X$157,U$2),U$3))/(U$3-U$2)),1),""))</f>
        <v/>
      </c>
      <c r="V161" s="165">
        <f>IF(OR(V$4=0,Data_wide!$Y$157=""),"",IFERROR(ROUND(IF(V$4=1,1+9*(MIN(MAX(Data_wide!$Y$157,V$2),V$3)-V$2)/(V$3-V$2),1+9*(V$3-MIN(MAX(Data_wide!$Y$157,V$2),V$3))/(V$3-V$2)),1),""))</f>
        <v/>
      </c>
      <c r="W161" s="165">
        <f>IF(OR(W$4=0,Data_wide!$Z$157=""),"",IFERROR(ROUND(IF(W$4=1,1+9*(MIN(MAX(Data_wide!$Z$157,W$2),W$3)-W$2)/(W$3-W$2),1+9*(W$3-MIN(MAX(Data_wide!$Z$157,W$2),W$3))/(W$3-W$2)),1),""))</f>
        <v/>
      </c>
      <c r="X161" s="165">
        <f>IF(OR(X$4=0,Data_wide!$AA$157=""),"",IFERROR(ROUND(IF(X$4=1,1+9*(MIN(MAX(Data_wide!$AA$157,X$2),X$3)-X$2)/(X$3-X$2),1+9*(X$3-MIN(MAX(Data_wide!$AA$157,X$2),X$3))/(X$3-X$2)),1),""))</f>
        <v/>
      </c>
      <c r="Y161" s="165">
        <f>IF(OR(Y$4=0,Data_wide!$AB$157=""),"",IFERROR(ROUND(IF(Y$4=1,1+9*(MIN(MAX(Data_wide!$AB$157,Y$2),Y$3)-Y$2)/(Y$3-Y$2),1+9*(Y$3-MIN(MAX(Data_wide!$AB$157,Y$2),Y$3))/(Y$3-Y$2)),1),""))</f>
        <v/>
      </c>
      <c r="Z161" s="165">
        <f>IF(OR(Z$4=0,Data_wide!$AC$157=""),"",IFERROR(ROUND(IF(Z$4=1,1+9*(MIN(MAX(Data_wide!$AC$157,Z$2),Z$3)-Z$2)/(Z$3-Z$2),1+9*(Z$3-MIN(MAX(Data_wide!$AC$157,Z$2),Z$3))/(Z$3-Z$2)),1),""))</f>
        <v/>
      </c>
      <c r="AA161" s="165">
        <f>IF(OR(AA$4=0,Data_wide!$AD$157=""),"",IFERROR(ROUND(IF(AA$4=1,1+9*(MIN(MAX(Data_wide!$AD$157,AA$2),AA$3)-AA$2)/(AA$3-AA$2),1+9*(AA$3-MIN(MAX(Data_wide!$AD$157,AA$2),AA$3))/(AA$3-AA$2)),1),""))</f>
        <v/>
      </c>
      <c r="AB161" s="165">
        <f>IF(OR(AB$4=0,Data_wide!$AE$157=""),"",IFERROR(ROUND(IF(AB$4=1,1+9*(MIN(MAX(Data_wide!$AE$157,AB$2),AB$3)-AB$2)/(AB$3-AB$2),1+9*(AB$3-MIN(MAX(Data_wide!$AE$157,AB$2),AB$3))/(AB$3-AB$2)),1),""))</f>
        <v/>
      </c>
      <c r="AC161" s="165">
        <f>IF(OR(AC$4=0,Data_wide!$AF$157=""),"",IFERROR(ROUND(IF(AC$4=1,1+9*(MIN(MAX(Data_wide!$AF$157,AC$2),AC$3)-AC$2)/(AC$3-AC$2),1+9*(AC$3-MIN(MAX(Data_wide!$AF$157,AC$2),AC$3))/(AC$3-AC$2)),1),""))</f>
        <v/>
      </c>
      <c r="AD161" s="165">
        <f>IF(OR(AD$4=0,Data_wide!$AG$157=""),"",IFERROR(ROUND(IF(AD$4=1,1+9*(MIN(MAX(Data_wide!$AG$157,AD$2),AD$3)-AD$2)/(AD$3-AD$2),1+9*(AD$3-MIN(MAX(Data_wide!$AG$157,AD$2),AD$3))/(AD$3-AD$2)),1),""))</f>
        <v/>
      </c>
      <c r="AE161" s="165">
        <f>IF(OR(AE$4=0,Data_wide!$AH$157=""),"",IFERROR(ROUND(IF(AE$4=1,1+9*(MIN(MAX(Data_wide!$AH$157,AE$2),AE$3)-AE$2)/(AE$3-AE$2),1+9*(AE$3-MIN(MAX(Data_wide!$AH$157,AE$2),AE$3))/(AE$3-AE$2)),1),""))</f>
        <v/>
      </c>
      <c r="AF161" s="165">
        <f>IF(OR(AF$4=0,Data_wide!$AI$157=""),"",IFERROR(ROUND(IF(AF$4=1,1+9*(MIN(MAX(Data_wide!$AI$157,AF$2),AF$3)-AF$2)/(AF$3-AF$2),1+9*(AF$3-MIN(MAX(Data_wide!$AI$157,AF$2),AF$3))/(AF$3-AF$2)),1),""))</f>
        <v/>
      </c>
      <c r="AG161" s="165">
        <f>IF(OR(AG$4=0,Data_wide!$AJ$157=""),"",IFERROR(ROUND(IF(AG$4=1,1+9*(MIN(MAX(Data_wide!$AJ$157,AG$2),AG$3)-AG$2)/(AG$3-AG$2),1+9*(AG$3-MIN(MAX(Data_wide!$AJ$157,AG$2),AG$3))/(AG$3-AG$2)),1),""))</f>
        <v/>
      </c>
      <c r="AH161" s="165">
        <f>IF(OR(AH$4=0,Data_wide!$AK$157=""),"",IFERROR(ROUND(IF(AH$4=1,1+9*(MIN(MAX(Data_wide!$AK$157,AH$2),AH$3)-AH$2)/(AH$3-AH$2),1+9*(AH$3-MIN(MAX(Data_wide!$AK$157,AH$2),AH$3))/(AH$3-AH$2)),1),""))</f>
        <v/>
      </c>
      <c r="AI161" s="165">
        <f>IF(OR(AI$4=0,Data_wide!$AL$157=""),"",IFERROR(ROUND(IF(AI$4=1,1+9*(MIN(MAX(Data_wide!$AL$157,AI$2),AI$3)-AI$2)/(AI$3-AI$2),1+9*(AI$3-MIN(MAX(Data_wide!$AL$157,AI$2),AI$3))/(AI$3-AI$2)),1),""))</f>
        <v/>
      </c>
      <c r="AJ161" s="165">
        <f>IF(OR(AJ$4=0,Data_wide!$AM$157=""),"",IFERROR(ROUND(IF(AJ$4=1,1+9*(MIN(MAX(Data_wide!$AM$157,AJ$2),AJ$3)-AJ$2)/(AJ$3-AJ$2),1+9*(AJ$3-MIN(MAX(Data_wide!$AM$157,AJ$2),AJ$3))/(AJ$3-AJ$2)),1),""))</f>
        <v/>
      </c>
      <c r="AK161" s="165">
        <f>IF(OR(AK$4=0,Data_wide!$AN$157=""),"",IFERROR(ROUND(IF(AK$4=1,1+9*(MIN(MAX(Data_wide!$AN$157,AK$2),AK$3)-AK$2)/(AK$3-AK$2),1+9*(AK$3-MIN(MAX(Data_wide!$AN$157,AK$2),AK$3))/(AK$3-AK$2)),1),""))</f>
        <v/>
      </c>
      <c r="AL161" s="165">
        <f>IF(OR(AL$4=0,Data_wide!$AO$157=""),"",IFERROR(ROUND(IF(AL$4=1,1+9*(MIN(MAX(Data_wide!$AO$157,AL$2),AL$3)-AL$2)/(AL$3-AL$2),1+9*(AL$3-MIN(MAX(Data_wide!$AO$157,AL$2),AL$3))/(AL$3-AL$2)),1),""))</f>
        <v/>
      </c>
      <c r="AM161" s="165">
        <f>IF(OR(AM$4=0,Data_wide!$AP$157=""),"",IFERROR(ROUND(IF(AM$4=1,1+9*(MIN(MAX(Data_wide!$AP$157,AM$2),AM$3)-AM$2)/(AM$3-AM$2),1+9*(AM$3-MIN(MAX(Data_wide!$AP$157,AM$2),AM$3))/(AM$3-AM$2)),1),""))</f>
        <v/>
      </c>
      <c r="AN161" s="165">
        <f>IF(OR(AN$4=0,Data_wide!$AQ$157=""),"",IFERROR(ROUND(IF(AN$4=1,1+9*(MIN(MAX(Data_wide!$AQ$157,AN$2),AN$3)-AN$2)/(AN$3-AN$2),1+9*(AN$3-MIN(MAX(Data_wide!$AQ$157,AN$2),AN$3))/(AN$3-AN$2)),1),""))</f>
        <v/>
      </c>
      <c r="AO161" s="165">
        <f>IF(OR(AO$4=0,Data_wide!$AR$157=""),"",IFERROR(ROUND(IF(AO$4=1,1+9*(MIN(MAX(Data_wide!$AR$157,AO$2),AO$3)-AO$2)/(AO$3-AO$2),1+9*(AO$3-MIN(MAX(Data_wide!$AR$157,AO$2),AO$3))/(AO$3-AO$2)),1),""))</f>
        <v/>
      </c>
      <c r="AP161" s="165">
        <f>IF(OR(AP$4=0,Data_wide!$AS$157=""),"",IFERROR(ROUND(IF(AP$4=1,1+9*(MIN(MAX(Data_wide!$AS$157,AP$2),AP$3)-AP$2)/(AP$3-AP$2),1+9*(AP$3-MIN(MAX(Data_wide!$AS$157,AP$2),AP$3))/(AP$3-AP$2)),1),""))</f>
        <v/>
      </c>
      <c r="AQ161" s="165">
        <f>IF(OR(AQ$4=0,Data_wide!$AT$157=""),"",IFERROR(ROUND(IF(AQ$4=1,1+9*(MIN(MAX(Data_wide!$AT$157,AQ$2),AQ$3)-AQ$2)/(AQ$3-AQ$2),1+9*(AQ$3-MIN(MAX(Data_wide!$AT$157,AQ$2),AQ$3))/(AQ$3-AQ$2)),1),""))</f>
        <v/>
      </c>
      <c r="AR161" s="165">
        <f>IF(OR(AR$4=0,Data_wide!$AU$157=""),"",IFERROR(ROUND(IF(AR$4=1,1+9*(MIN(MAX(Data_wide!$AU$157,AR$2),AR$3)-AR$2)/(AR$3-AR$2),1+9*(AR$3-MIN(MAX(Data_wide!$AU$157,AR$2),AR$3))/(AR$3-AR$2)),1),""))</f>
        <v/>
      </c>
      <c r="AS161" s="165">
        <f>IF(OR(AS$4=0,Data_wide!$AV$157=""),"",IFERROR(ROUND(IF(AS$4=1,1+9*(MIN(MAX(Data_wide!$AV$157,AS$2),AS$3)-AS$2)/(AS$3-AS$2),1+9*(AS$3-MIN(MAX(Data_wide!$AV$157,AS$2),AS$3))/(AS$3-AS$2)),1),""))</f>
        <v/>
      </c>
      <c r="AT161" s="165">
        <f>IF(OR(AT$4=0,Data_wide!$AW$157=""),"",IFERROR(ROUND(IF(AT$4=1,1+9*(MIN(MAX(Data_wide!$AW$157,AT$2),AT$3)-AT$2)/(AT$3-AT$2),1+9*(AT$3-MIN(MAX(Data_wide!$AW$157,AT$2),AT$3))/(AT$3-AT$2)),1),""))</f>
        <v/>
      </c>
      <c r="AU161" s="165">
        <f>IF(OR(AU$4=0,Data_wide!$AX$157=""),"",IFERROR(ROUND(IF(AU$4=1,1+9*(MIN(MAX(Data_wide!$AX$157,AU$2),AU$3)-AU$2)/(AU$3-AU$2),1+9*(AU$3-MIN(MAX(Data_wide!$AX$157,AU$2),AU$3))/(AU$3-AU$2)),1),""))</f>
        <v/>
      </c>
      <c r="AV161" s="165">
        <f>IF(OR(AV$4=0,Data_wide!$AY$157=""),"",IFERROR(ROUND(IF(AV$4=1,1+9*(MIN(MAX(Data_wide!$AY$157,AV$2),AV$3)-AV$2)/(AV$3-AV$2),1+9*(AV$3-MIN(MAX(Data_wide!$AY$157,AV$2),AV$3))/(AV$3-AV$2)),1),""))</f>
        <v/>
      </c>
      <c r="AW161" s="165">
        <f>IF(OR(AW$4=0,Data_wide!$AZ$157=""),"",IFERROR(ROUND(IF(AW$4=1,1+9*(MIN(MAX(Data_wide!$AZ$157,AW$2),AW$3)-AW$2)/(AW$3-AW$2),1+9*(AW$3-MIN(MAX(Data_wide!$AZ$157,AW$2),AW$3))/(AW$3-AW$2)),1),""))</f>
        <v/>
      </c>
      <c r="AX161" s="165">
        <f>IF(OR(AX$4=0,Data_wide!$BA$157=""),"",IFERROR(ROUND(IF(AX$4=1,1+9*(MIN(MAX(Data_wide!$BA$157,AX$2),AX$3)-AX$2)/(AX$3-AX$2),1+9*(AX$3-MIN(MAX(Data_wide!$BA$157,AX$2),AX$3))/(AX$3-AX$2)),1),""))</f>
        <v/>
      </c>
      <c r="AY161" s="165">
        <f>IF(OR(AY$4=0,Data_wide!$BB$157=""),"",IFERROR(ROUND(IF(AY$4=1,1+9*(MIN(MAX(Data_wide!$BB$157,AY$2),AY$3)-AY$2)/(AY$3-AY$2),1+9*(AY$3-MIN(MAX(Data_wide!$BB$157,AY$2),AY$3))/(AY$3-AY$2)),1),""))</f>
        <v/>
      </c>
      <c r="AZ161" s="165">
        <f>IF(OR(AZ$4=0,Data_wide!$BC$157=""),"",IFERROR(ROUND(IF(AZ$4=1,1+9*(MIN(MAX(Data_wide!$BC$157,AZ$2),AZ$3)-AZ$2)/(AZ$3-AZ$2),1+9*(AZ$3-MIN(MAX(Data_wide!$BC$157,AZ$2),AZ$3))/(AZ$3-AZ$2)),1),""))</f>
        <v/>
      </c>
      <c r="BA161" s="165">
        <f>IF(OR(BA$4=0,Data_wide!$BD$157=""),"",IFERROR(ROUND(IF(BA$4=1,1+9*(MIN(MAX(Data_wide!$BD$157,BA$2),BA$3)-BA$2)/(BA$3-BA$2),1+9*(BA$3-MIN(MAX(Data_wide!$BD$157,BA$2),BA$3))/(BA$3-BA$2)),1),""))</f>
        <v/>
      </c>
      <c r="BB161" s="165">
        <f>IF(OR(BB$4=0,Data_wide!$BE$157=""),"",IFERROR(ROUND(IF(BB$4=1,1+9*(MIN(MAX(Data_wide!$BE$157,BB$2),BB$3)-BB$2)/(BB$3-BB$2),1+9*(BB$3-MIN(MAX(Data_wide!$BE$157,BB$2),BB$3))/(BB$3-BB$2)),1),""))</f>
        <v/>
      </c>
      <c r="BC161" s="165">
        <f>IF(OR(BC$4=0,Data_wide!$BF$157=""),"",IFERROR(ROUND(IF(BC$4=1,1+9*(MIN(MAX(Data_wide!$BF$157,BC$2),BC$3)-BC$2)/(BC$3-BC$2),1+9*(BC$3-MIN(MAX(Data_wide!$BF$157,BC$2),BC$3))/(BC$3-BC$2)),1),""))</f>
        <v/>
      </c>
      <c r="BD161" s="165">
        <f>IF(OR(BD$4=0,Data_wide!$BG$157=""),"",IFERROR(ROUND(IF(BD$4=1,1+9*(MIN(MAX(Data_wide!$BG$157,BD$2),BD$3)-BD$2)/(BD$3-BD$2),1+9*(BD$3-MIN(MAX(Data_wide!$BG$157,BD$2),BD$3))/(BD$3-BD$2)),1),""))</f>
        <v/>
      </c>
      <c r="BE161" s="165">
        <f>IF(OR(BE$4=0,Data_wide!$BH$157=""),"",IFERROR(ROUND(IF(BE$4=1,1+9*(MIN(MAX(Data_wide!$BH$157,BE$2),BE$3)-BE$2)/(BE$3-BE$2),1+9*(BE$3-MIN(MAX(Data_wide!$BH$157,BE$2),BE$3))/(BE$3-BE$2)),1),""))</f>
        <v/>
      </c>
      <c r="BF161" s="165">
        <f>IF(OR(BF$4=0,Data_wide!$BI$157=""),"",IFERROR(ROUND(IF(BF$4=1,1+9*(MIN(MAX(Data_wide!$BI$157,BF$2),BF$3)-BF$2)/(BF$3-BF$2),1+9*(BF$3-MIN(MAX(Data_wide!$BI$157,BF$2),BF$3))/(BF$3-BF$2)),1),""))</f>
        <v/>
      </c>
      <c r="BG161" s="165">
        <f>IF(OR(BG$4=0,Data_wide!$BJ$157=""),"",IFERROR(ROUND(IF(BG$4=1,1+9*(MIN(MAX(Data_wide!$BJ$157,BG$2),BG$3)-BG$2)/(BG$3-BG$2),1+9*(BG$3-MIN(MAX(Data_wide!$BJ$157,BG$2),BG$3))/(BG$3-BG$2)),1),""))</f>
        <v/>
      </c>
      <c r="BH161" s="165">
        <f>IF(OR(BH$4=0,Data_wide!$BK$157=""),"",IFERROR(ROUND(IF(BH$4=1,1+9*(MIN(MAX(Data_wide!$BK$157,BH$2),BH$3)-BH$2)/(BH$3-BH$2),1+9*(BH$3-MIN(MAX(Data_wide!$BK$157,BH$2),BH$3))/(BH$3-BH$2)),1),""))</f>
        <v/>
      </c>
      <c r="BI161" s="165">
        <f>IF(OR(BI$4=0,Data_wide!$BL$157=""),"",IFERROR(ROUND(IF(BI$4=1,1+9*(MIN(MAX(Data_wide!$BL$157,BI$2),BI$3)-BI$2)/(BI$3-BI$2),1+9*(BI$3-MIN(MAX(Data_wide!$BL$157,BI$2),BI$3))/(BI$3-BI$2)),1),""))</f>
        <v/>
      </c>
      <c r="BJ161" s="165">
        <f>IF(OR(BJ$4=0,Data_wide!$BM$157=""),"",IFERROR(ROUND(IF(BJ$4=1,1+9*(MIN(MAX(Data_wide!$BM$157,BJ$2),BJ$3)-BJ$2)/(BJ$3-BJ$2),1+9*(BJ$3-MIN(MAX(Data_wide!$BM$157,BJ$2),BJ$3))/(BJ$3-BJ$2)),1),""))</f>
        <v/>
      </c>
      <c r="BK161" s="165">
        <f>IF(OR(BK$4=0,Data_wide!$BN$157=""),"",IFERROR(ROUND(IF(BK$4=1,1+9*(MIN(MAX(Data_wide!$BN$157,BK$2),BK$3)-BK$2)/(BK$3-BK$2),1+9*(BK$3-MIN(MAX(Data_wide!$BN$157,BK$2),BK$3))/(BK$3-BK$2)),1),""))</f>
        <v/>
      </c>
      <c r="BL161" s="165">
        <f>IF(OR(BL$4=0,Data_wide!$BO$157=""),"",IFERROR(ROUND(IF(BL$4=1,1+9*(MIN(MAX(Data_wide!$BO$157,BL$2),BL$3)-BL$2)/(BL$3-BL$2),1+9*(BL$3-MIN(MAX(Data_wide!$BO$157,BL$2),BL$3))/(BL$3-BL$2)),1),""))</f>
        <v/>
      </c>
      <c r="BM161" s="165">
        <f>IF(OR(BM$4=0,Data_wide!$BP$157=""),"",IFERROR(ROUND(IF(BM$4=1,1+9*(MIN(MAX(Data_wide!$BP$157,BM$2),BM$3)-BM$2)/(BM$3-BM$2),1+9*(BM$3-MIN(MAX(Data_wide!$BP$157,BM$2),BM$3))/(BM$3-BM$2)),1),""))</f>
        <v/>
      </c>
      <c r="BN161" s="165">
        <f>IF(OR(BN$4=0,Data_wide!$BQ$157=""),"",IFERROR(ROUND(IF(BN$4=1,1+9*(MIN(MAX(Data_wide!$BQ$157,BN$2),BN$3)-BN$2)/(BN$3-BN$2),1+9*(BN$3-MIN(MAX(Data_wide!$BQ$157,BN$2),BN$3))/(BN$3-BN$2)),1),""))</f>
        <v/>
      </c>
      <c r="BO161" s="165">
        <f>IF(OR(BO$4=0,Data_wide!$BR$157=""),"",IFERROR(ROUND(IF(BO$4=1,1+9*(MIN(MAX(Data_wide!$BR$157,BO$2),BO$3)-BO$2)/(BO$3-BO$2),1+9*(BO$3-MIN(MAX(Data_wide!$BR$157,BO$2),BO$3))/(BO$3-BO$2)),1),""))</f>
        <v/>
      </c>
      <c r="BP161" s="165">
        <f>IF(OR(BP$4=0,Data_wide!$BS$157=""),"",IFERROR(ROUND(IF(BP$4=1,1+9*(MIN(MAX(Data_wide!$BS$157,BP$2),BP$3)-BP$2)/(BP$3-BP$2),1+9*(BP$3-MIN(MAX(Data_wide!$BS$157,BP$2),BP$3))/(BP$3-BP$2)),1),""))</f>
        <v/>
      </c>
      <c r="BQ161" s="165">
        <f>IF(OR(BQ$4=0,Data_wide!$BT$157=""),"",IFERROR(ROUND(IF(BQ$4=1,1+9*(MIN(MAX(Data_wide!$BT$157,BQ$2),BQ$3)-BQ$2)/(BQ$3-BQ$2),1+9*(BQ$3-MIN(MAX(Data_wide!$BT$157,BQ$2),BQ$3))/(BQ$3-BQ$2)),1),""))</f>
        <v/>
      </c>
      <c r="BR161" s="165">
        <f>IF(OR(BR$4=0,Data_wide!$BU$157=""),"",IFERROR(ROUND(IF(BR$4=1,1+9*(MIN(MAX(Data_wide!$BU$157,BR$2),BR$3)-BR$2)/(BR$3-BR$2),1+9*(BR$3-MIN(MAX(Data_wide!$BU$157,BR$2),BR$3))/(BR$3-BR$2)),1),""))</f>
        <v/>
      </c>
      <c r="BS161" s="165">
        <f>IF(OR(BS$4=0,Data_wide!$BV$157=""),"",IFERROR(ROUND(IF(BS$4=1,1+9*(MIN(MAX(Data_wide!$BV$157,BS$2),BS$3)-BS$2)/(BS$3-BS$2),1+9*(BS$3-MIN(MAX(Data_wide!$BV$157,BS$2),BS$3))/(BS$3-BS$2)),1),""))</f>
        <v/>
      </c>
      <c r="BT161" s="165">
        <f>IF(OR(BT$4=0,Data_wide!$BW$157=""),"",IFERROR(ROUND(IF(BT$4=1,1+9*(MIN(MAX(Data_wide!$BW$157,BT$2),BT$3)-BT$2)/(BT$3-BT$2),1+9*(BT$3-MIN(MAX(Data_wide!$BW$157,BT$2),BT$3))/(BT$3-BT$2)),1),""))</f>
        <v/>
      </c>
      <c r="BU161" s="165">
        <f>IF(OR(BU$4=0,Data_wide!$BX$157=""),"",IFERROR(ROUND(IF(BU$4=1,1+9*(MIN(MAX(Data_wide!$BX$157,BU$2),BU$3)-BU$2)/(BU$3-BU$2),1+9*(BU$3-MIN(MAX(Data_wide!$BX$157,BU$2),BU$3))/(BU$3-BU$2)),1),""))</f>
        <v/>
      </c>
      <c r="BV161" s="165">
        <f>IF(OR(BV$4=0,Data_wide!$BY$157=""),"",IFERROR(ROUND(IF(BV$4=1,1+9*(MIN(MAX(Data_wide!$BY$157,BV$2),BV$3)-BV$2)/(BV$3-BV$2),1+9*(BV$3-MIN(MAX(Data_wide!$BY$157,BV$2),BV$3))/(BV$3-BV$2)),1),""))</f>
        <v/>
      </c>
      <c r="BW161" s="165">
        <f>IF(OR(BW$4=0,Data_wide!$BZ$157=""),"",IFERROR(ROUND(IF(BW$4=1,1+9*(MIN(MAX(Data_wide!$BZ$157,BW$2),BW$3)-BW$2)/(BW$3-BW$2),1+9*(BW$3-MIN(MAX(Data_wide!$BZ$157,BW$2),BW$3))/(BW$3-BW$2)),1),""))</f>
        <v/>
      </c>
      <c r="BX161" s="165">
        <f>IF(OR(BX$4=0,Data_wide!$CA$157=""),"",IFERROR(ROUND(IF(BX$4=1,1+9*(MIN(MAX(Data_wide!$CA$157,BX$2),BX$3)-BX$2)/(BX$3-BX$2),1+9*(BX$3-MIN(MAX(Data_wide!$CA$157,BX$2),BX$3))/(BX$3-BX$2)),1),""))</f>
        <v/>
      </c>
      <c r="BY161" s="165">
        <f>IF(OR(BY$4=0,Data_wide!$CB$157=""),"",IFERROR(ROUND(IF(BY$4=1,1+9*(MIN(MAX(Data_wide!$CB$157,BY$2),BY$3)-BY$2)/(BY$3-BY$2),1+9*(BY$3-MIN(MAX(Data_wide!$CB$157,BY$2),BY$3))/(BY$3-BY$2)),1),""))</f>
        <v/>
      </c>
      <c r="BZ161" s="165">
        <f>IF(OR(BZ$4=0,Data_wide!$CC$157=""),"",IFERROR(ROUND(IF(BZ$4=1,1+9*(MIN(MAX(Data_wide!$CC$157,BZ$2),BZ$3)-BZ$2)/(BZ$3-BZ$2),1+9*(BZ$3-MIN(MAX(Data_wide!$CC$157,BZ$2),BZ$3))/(BZ$3-BZ$2)),1),""))</f>
        <v/>
      </c>
      <c r="CA161" s="165">
        <f>IF(OR(CA$4=0,Data_wide!$CD$157=""),"",IFERROR(ROUND(IF(CA$4=1,1+9*(MIN(MAX(Data_wide!$CD$157,CA$2),CA$3)-CA$2)/(CA$3-CA$2),1+9*(CA$3-MIN(MAX(Data_wide!$CD$157,CA$2),CA$3))/(CA$3-CA$2)),1),""))</f>
        <v/>
      </c>
      <c r="CB161" s="165">
        <f>IF(OR(CB$4=0,Data_wide!$CE$157=""),"",IFERROR(ROUND(IF(CB$4=1,1+9*(MIN(MAX(Data_wide!$CE$157,CB$2),CB$3)-CB$2)/(CB$3-CB$2),1+9*(CB$3-MIN(MAX(Data_wide!$CE$157,CB$2),CB$3))/(CB$3-CB$2)),1),""))</f>
        <v/>
      </c>
      <c r="CC161" s="165">
        <f>IF(OR(CC$4=0,Data_wide!$CF$157=""),"",IFERROR(ROUND(IF(CC$4=1,1+9*(MIN(MAX(Data_wide!$CF$157,CC$2),CC$3)-CC$2)/(CC$3-CC$2),1+9*(CC$3-MIN(MAX(Data_wide!$CF$157,CC$2),CC$3))/(CC$3-CC$2)),1),""))</f>
        <v/>
      </c>
      <c r="CD161" s="165">
        <f>IF(OR(CD$4=0,Data_wide!$CG$157=""),"",IFERROR(ROUND(IF(CD$4=1,1+9*(MIN(MAX(Data_wide!$CG$157,CD$2),CD$3)-CD$2)/(CD$3-CD$2),1+9*(CD$3-MIN(MAX(Data_wide!$CG$157,CD$2),CD$3))/(CD$3-CD$2)),1),""))</f>
        <v/>
      </c>
      <c r="CE161" s="165">
        <f>IF(OR(CE$4=0,Data_wide!$CH$157=""),"",IFERROR(ROUND(IF(CE$4=1,1+9*(MIN(MAX(Data_wide!$CH$157,CE$2),CE$3)-CE$2)/(CE$3-CE$2),1+9*(CE$3-MIN(MAX(Data_wide!$CH$157,CE$2),CE$3))/(CE$3-CE$2)),1),""))</f>
        <v/>
      </c>
      <c r="CF161" s="165">
        <f>IF(OR(CF$4=0,Data_wide!$CI$157=""),"",IFERROR(ROUND(IF(CF$4=1,1+9*(MIN(MAX(Data_wide!$CI$157,CF$2),CF$3)-CF$2)/(CF$3-CF$2),1+9*(CF$3-MIN(MAX(Data_wide!$CI$157,CF$2),CF$3))/(CF$3-CF$2)),1),""))</f>
        <v/>
      </c>
      <c r="CG161" s="165">
        <f>IF(OR(CG$4=0,Data_wide!$CJ$157=""),"",IFERROR(ROUND(IF(CG$4=1,1+9*(MIN(MAX(Data_wide!$CJ$157,CG$2),CG$3)-CG$2)/(CG$3-CG$2),1+9*(CG$3-MIN(MAX(Data_wide!$CJ$157,CG$2),CG$3))/(CG$3-CG$2)),1),""))</f>
        <v/>
      </c>
      <c r="CH161" s="165">
        <f>IF(OR(CH$4=0,Data_wide!$CK$157=""),"",IFERROR(ROUND(IF(CH$4=1,1+9*(MIN(MAX(Data_wide!$CK$157,CH$2),CH$3)-CH$2)/(CH$3-CH$2),1+9*(CH$3-MIN(MAX(Data_wide!$CK$157,CH$2),CH$3))/(CH$3-CH$2)),1),""))</f>
        <v/>
      </c>
      <c r="CI161" s="165">
        <f>IF(OR(CI$4=0,Data_wide!$CL$157=""),"",IFERROR(ROUND(IF(CI$4=1,1+9*(MIN(MAX(Data_wide!$CL$157,CI$2),CI$3)-CI$2)/(CI$3-CI$2),1+9*(CI$3-MIN(MAX(Data_wide!$CL$157,CI$2),CI$3))/(CI$3-CI$2)),1),""))</f>
        <v/>
      </c>
      <c r="CJ161" s="165">
        <f>IF(OR(CJ$4=0,Data_wide!$CM$157=""),"",IFERROR(ROUND(IF(CJ$4=1,1+9*(MIN(MAX(Data_wide!$CM$157,CJ$2),CJ$3)-CJ$2)/(CJ$3-CJ$2),1+9*(CJ$3-MIN(MAX(Data_wide!$CM$157,CJ$2),CJ$3))/(CJ$3-CJ$2)),1),""))</f>
        <v/>
      </c>
      <c r="CK161" s="165">
        <f>IF(OR(CK$4=0,Data_wide!$CN$157=""),"",IFERROR(ROUND(IF(CK$4=1,1+9*(MIN(MAX(Data_wide!$CN$157,CK$2),CK$3)-CK$2)/(CK$3-CK$2),1+9*(CK$3-MIN(MAX(Data_wide!$CN$157,CK$2),CK$3))/(CK$3-CK$2)),1),""))</f>
        <v/>
      </c>
      <c r="CL161" s="165">
        <f>IF(OR(CL$4=0,Data_wide!$CO$157=""),"",IFERROR(ROUND(IF(CL$4=1,1+9*(MIN(MAX(Data_wide!$CO$157,CL$2),CL$3)-CL$2)/(CL$3-CL$2),1+9*(CL$3-MIN(MAX(Data_wide!$CO$157,CL$2),CL$3))/(CL$3-CL$2)),1),""))</f>
        <v/>
      </c>
      <c r="CM161" s="165">
        <f>IF(OR(CM$4=0,Data_wide!$CP$157=""),"",IFERROR(ROUND(IF(CM$4=1,1+9*(MIN(MAX(Data_wide!$CP$157,CM$2),CM$3)-CM$2)/(CM$3-CM$2),1+9*(CM$3-MIN(MAX(Data_wide!$CP$157,CM$2),CM$3))/(CM$3-CM$2)),1),""))</f>
        <v/>
      </c>
      <c r="CN161" s="165">
        <f>IF(OR(CN$4=0,Data_wide!$CQ$157=""),"",IFERROR(ROUND(IF(CN$4=1,1+9*(MIN(MAX(Data_wide!$CQ$157,CN$2),CN$3)-CN$2)/(CN$3-CN$2),1+9*(CN$3-MIN(MAX(Data_wide!$CQ$157,CN$2),CN$3))/(CN$3-CN$2)),1),""))</f>
        <v/>
      </c>
      <c r="CO161" s="165">
        <f>IF(OR(CO$4=0,Data_wide!$CR$157=""),"",IFERROR(ROUND(IF(CO$4=1,1+9*(MIN(MAX(Data_wide!$CR$157,CO$2),CO$3)-CO$2)/(CO$3-CO$2),1+9*(CO$3-MIN(MAX(Data_wide!$CR$157,CO$2),CO$3))/(CO$3-CO$2)),1),""))</f>
        <v/>
      </c>
    </row>
    <row r="162" ht="14" customHeight="1">
      <c r="A162" s="161" t="inlineStr">
        <is>
          <t>POL</t>
        </is>
      </c>
      <c r="B162" s="161" t="inlineStr">
        <is>
          <t>Poland</t>
        </is>
      </c>
      <c r="C162" s="165">
        <f>IF(OR(C$4=0,Data_wide!$F$158=""),"",IFERROR(ROUND(IF(C$4=1,1+9*(MIN(MAX(Data_wide!$F$158,C$2),C$3)-C$2)/(C$3-C$2),1+9*(C$3-MIN(MAX(Data_wide!$F$158,C$2),C$3))/(C$3-C$2)),1),""))</f>
        <v/>
      </c>
      <c r="D162" s="165">
        <f>IF(OR(D$4=0,Data_wide!$G$158=""),"",IFERROR(ROUND(IF(D$4=1,1+9*(MIN(MAX(Data_wide!$G$158,D$2),D$3)-D$2)/(D$3-D$2),1+9*(D$3-MIN(MAX(Data_wide!$G$158,D$2),D$3))/(D$3-D$2)),1),""))</f>
        <v/>
      </c>
      <c r="E162" s="165">
        <f>IF(OR(E$4=0,Data_wide!$H$158=""),"",IFERROR(ROUND(IF(E$4=1,1+9*(MIN(MAX(Data_wide!$H$158,E$2),E$3)-E$2)/(E$3-E$2),1+9*(E$3-MIN(MAX(Data_wide!$H$158,E$2),E$3))/(E$3-E$2)),1),""))</f>
        <v/>
      </c>
      <c r="F162" s="165">
        <f>IF(OR(F$4=0,Data_wide!$I$158=""),"",IFERROR(ROUND(IF(F$4=1,1+9*(MIN(MAX(Data_wide!$I$158,F$2),F$3)-F$2)/(F$3-F$2),1+9*(F$3-MIN(MAX(Data_wide!$I$158,F$2),F$3))/(F$3-F$2)),1),""))</f>
        <v/>
      </c>
      <c r="G162" s="165">
        <f>IF(OR(G$4=0,Data_wide!$J$158=""),"",IFERROR(ROUND(IF(G$4=1,1+9*(MIN(MAX(Data_wide!$J$158,G$2),G$3)-G$2)/(G$3-G$2),1+9*(G$3-MIN(MAX(Data_wide!$J$158,G$2),G$3))/(G$3-G$2)),1),""))</f>
        <v/>
      </c>
      <c r="H162" s="165">
        <f>IF(OR(H$4=0,Data_wide!$K$158=""),"",IFERROR(ROUND(IF(H$4=1,1+9*(MIN(MAX(Data_wide!$K$158,H$2),H$3)-H$2)/(H$3-H$2),1+9*(H$3-MIN(MAX(Data_wide!$K$158,H$2),H$3))/(H$3-H$2)),1),""))</f>
        <v/>
      </c>
      <c r="I162" s="165">
        <f>IF(OR(I$4=0,Data_wide!$L$158=""),"",IFERROR(ROUND(IF(I$4=1,1+9*(MIN(MAX(Data_wide!$L$158,I$2),I$3)-I$2)/(I$3-I$2),1+9*(I$3-MIN(MAX(Data_wide!$L$158,I$2),I$3))/(I$3-I$2)),1),""))</f>
        <v/>
      </c>
      <c r="J162" s="165">
        <f>IF(OR(J$4=0,Data_wide!$M$158=""),"",IFERROR(ROUND(IF(J$4=1,1+9*(MIN(MAX(Data_wide!$M$158,J$2),J$3)-J$2)/(J$3-J$2),1+9*(J$3-MIN(MAX(Data_wide!$M$158,J$2),J$3))/(J$3-J$2)),1),""))</f>
        <v/>
      </c>
      <c r="K162" s="165">
        <f>IF(OR(K$4=0,Data_wide!$N$158=""),"",IFERROR(ROUND(IF(K$4=1,1+9*(MIN(MAX(Data_wide!$N$158,K$2),K$3)-K$2)/(K$3-K$2),1+9*(K$3-MIN(MAX(Data_wide!$N$158,K$2),K$3))/(K$3-K$2)),1),""))</f>
        <v/>
      </c>
      <c r="L162" s="165">
        <f>IF(OR(L$4=0,Data_wide!$O$158=""),"",IFERROR(ROUND(IF(L$4=1,1+9*(MIN(MAX(Data_wide!$O$158,L$2),L$3)-L$2)/(L$3-L$2),1+9*(L$3-MIN(MAX(Data_wide!$O$158,L$2),L$3))/(L$3-L$2)),1),""))</f>
        <v/>
      </c>
      <c r="M162" s="165">
        <f>IF(OR(M$4=0,Data_wide!$P$158=""),"",IFERROR(ROUND(IF(M$4=1,1+9*(MIN(MAX(Data_wide!$P$158,M$2),M$3)-M$2)/(M$3-M$2),1+9*(M$3-MIN(MAX(Data_wide!$P$158,M$2),M$3))/(M$3-M$2)),1),""))</f>
        <v/>
      </c>
      <c r="N162" s="165">
        <f>IF(OR(N$4=0,Data_wide!$Q$158=""),"",IFERROR(ROUND(IF(N$4=1,1+9*(MIN(MAX(Data_wide!$Q$158,N$2),N$3)-N$2)/(N$3-N$2),1+9*(N$3-MIN(MAX(Data_wide!$Q$158,N$2),N$3))/(N$3-N$2)),1),""))</f>
        <v/>
      </c>
      <c r="O162" s="165">
        <f>IF(OR(O$4=0,Data_wide!$R$158=""),"",IFERROR(ROUND(IF(O$4=1,1+9*(MIN(MAX(Data_wide!$R$158,O$2),O$3)-O$2)/(O$3-O$2),1+9*(O$3-MIN(MAX(Data_wide!$R$158,O$2),O$3))/(O$3-O$2)),1),""))</f>
        <v/>
      </c>
      <c r="P162" s="165">
        <f>IF(OR(P$4=0,Data_wide!$S$158=""),"",IFERROR(ROUND(IF(P$4=1,1+9*(MIN(MAX(Data_wide!$S$158,P$2),P$3)-P$2)/(P$3-P$2),1+9*(P$3-MIN(MAX(Data_wide!$S$158,P$2),P$3))/(P$3-P$2)),1),""))</f>
        <v/>
      </c>
      <c r="Q162" s="165">
        <f>IF(OR(Q$4=0,Data_wide!$T$158=""),"",IFERROR(ROUND(IF(Q$4=1,1+9*(MIN(MAX(Data_wide!$T$158,Q$2),Q$3)-Q$2)/(Q$3-Q$2),1+9*(Q$3-MIN(MAX(Data_wide!$T$158,Q$2),Q$3))/(Q$3-Q$2)),1),""))</f>
        <v/>
      </c>
      <c r="R162" s="165">
        <f>IF(OR(R$4=0,Data_wide!$U$158=""),"",IFERROR(ROUND(IF(R$4=1,1+9*(MIN(MAX(Data_wide!$U$158,R$2),R$3)-R$2)/(R$3-R$2),1+9*(R$3-MIN(MAX(Data_wide!$U$158,R$2),R$3))/(R$3-R$2)),1),""))</f>
        <v/>
      </c>
      <c r="S162" s="165">
        <f>IF(OR(S$4=0,Data_wide!$V$158=""),"",IFERROR(ROUND(IF(S$4=1,1+9*(MIN(MAX(Data_wide!$V$158,S$2),S$3)-S$2)/(S$3-S$2),1+9*(S$3-MIN(MAX(Data_wide!$V$158,S$2),S$3))/(S$3-S$2)),1),""))</f>
        <v/>
      </c>
      <c r="T162" s="165">
        <f>IF(OR(T$4=0,Data_wide!$W$158=""),"",IFERROR(ROUND(IF(T$4=1,1+9*(MIN(MAX(Data_wide!$W$158,T$2),T$3)-T$2)/(T$3-T$2),1+9*(T$3-MIN(MAX(Data_wide!$W$158,T$2),T$3))/(T$3-T$2)),1),""))</f>
        <v/>
      </c>
      <c r="U162" s="165">
        <f>IF(OR(U$4=0,Data_wide!$X$158=""),"",IFERROR(ROUND(IF(U$4=1,1+9*(MIN(MAX(Data_wide!$X$158,U$2),U$3)-U$2)/(U$3-U$2),1+9*(U$3-MIN(MAX(Data_wide!$X$158,U$2),U$3))/(U$3-U$2)),1),""))</f>
        <v/>
      </c>
      <c r="V162" s="165">
        <f>IF(OR(V$4=0,Data_wide!$Y$158=""),"",IFERROR(ROUND(IF(V$4=1,1+9*(MIN(MAX(Data_wide!$Y$158,V$2),V$3)-V$2)/(V$3-V$2),1+9*(V$3-MIN(MAX(Data_wide!$Y$158,V$2),V$3))/(V$3-V$2)),1),""))</f>
        <v/>
      </c>
      <c r="W162" s="165">
        <f>IF(OR(W$4=0,Data_wide!$Z$158=""),"",IFERROR(ROUND(IF(W$4=1,1+9*(MIN(MAX(Data_wide!$Z$158,W$2),W$3)-W$2)/(W$3-W$2),1+9*(W$3-MIN(MAX(Data_wide!$Z$158,W$2),W$3))/(W$3-W$2)),1),""))</f>
        <v/>
      </c>
      <c r="X162" s="165">
        <f>IF(OR(X$4=0,Data_wide!$AA$158=""),"",IFERROR(ROUND(IF(X$4=1,1+9*(MIN(MAX(Data_wide!$AA$158,X$2),X$3)-X$2)/(X$3-X$2),1+9*(X$3-MIN(MAX(Data_wide!$AA$158,X$2),X$3))/(X$3-X$2)),1),""))</f>
        <v/>
      </c>
      <c r="Y162" s="165">
        <f>IF(OR(Y$4=0,Data_wide!$AB$158=""),"",IFERROR(ROUND(IF(Y$4=1,1+9*(MIN(MAX(Data_wide!$AB$158,Y$2),Y$3)-Y$2)/(Y$3-Y$2),1+9*(Y$3-MIN(MAX(Data_wide!$AB$158,Y$2),Y$3))/(Y$3-Y$2)),1),""))</f>
        <v/>
      </c>
      <c r="Z162" s="165">
        <f>IF(OR(Z$4=0,Data_wide!$AC$158=""),"",IFERROR(ROUND(IF(Z$4=1,1+9*(MIN(MAX(Data_wide!$AC$158,Z$2),Z$3)-Z$2)/(Z$3-Z$2),1+9*(Z$3-MIN(MAX(Data_wide!$AC$158,Z$2),Z$3))/(Z$3-Z$2)),1),""))</f>
        <v/>
      </c>
      <c r="AA162" s="165">
        <f>IF(OR(AA$4=0,Data_wide!$AD$158=""),"",IFERROR(ROUND(IF(AA$4=1,1+9*(MIN(MAX(Data_wide!$AD$158,AA$2),AA$3)-AA$2)/(AA$3-AA$2),1+9*(AA$3-MIN(MAX(Data_wide!$AD$158,AA$2),AA$3))/(AA$3-AA$2)),1),""))</f>
        <v/>
      </c>
      <c r="AB162" s="165">
        <f>IF(OR(AB$4=0,Data_wide!$AE$158=""),"",IFERROR(ROUND(IF(AB$4=1,1+9*(MIN(MAX(Data_wide!$AE$158,AB$2),AB$3)-AB$2)/(AB$3-AB$2),1+9*(AB$3-MIN(MAX(Data_wide!$AE$158,AB$2),AB$3))/(AB$3-AB$2)),1),""))</f>
        <v/>
      </c>
      <c r="AC162" s="165">
        <f>IF(OR(AC$4=0,Data_wide!$AF$158=""),"",IFERROR(ROUND(IF(AC$4=1,1+9*(MIN(MAX(Data_wide!$AF$158,AC$2),AC$3)-AC$2)/(AC$3-AC$2),1+9*(AC$3-MIN(MAX(Data_wide!$AF$158,AC$2),AC$3))/(AC$3-AC$2)),1),""))</f>
        <v/>
      </c>
      <c r="AD162" s="165">
        <f>IF(OR(AD$4=0,Data_wide!$AG$158=""),"",IFERROR(ROUND(IF(AD$4=1,1+9*(MIN(MAX(Data_wide!$AG$158,AD$2),AD$3)-AD$2)/(AD$3-AD$2),1+9*(AD$3-MIN(MAX(Data_wide!$AG$158,AD$2),AD$3))/(AD$3-AD$2)),1),""))</f>
        <v/>
      </c>
      <c r="AE162" s="165">
        <f>IF(OR(AE$4=0,Data_wide!$AH$158=""),"",IFERROR(ROUND(IF(AE$4=1,1+9*(MIN(MAX(Data_wide!$AH$158,AE$2),AE$3)-AE$2)/(AE$3-AE$2),1+9*(AE$3-MIN(MAX(Data_wide!$AH$158,AE$2),AE$3))/(AE$3-AE$2)),1),""))</f>
        <v/>
      </c>
      <c r="AF162" s="165">
        <f>IF(OR(AF$4=0,Data_wide!$AI$158=""),"",IFERROR(ROUND(IF(AF$4=1,1+9*(MIN(MAX(Data_wide!$AI$158,AF$2),AF$3)-AF$2)/(AF$3-AF$2),1+9*(AF$3-MIN(MAX(Data_wide!$AI$158,AF$2),AF$3))/(AF$3-AF$2)),1),""))</f>
        <v/>
      </c>
      <c r="AG162" s="165">
        <f>IF(OR(AG$4=0,Data_wide!$AJ$158=""),"",IFERROR(ROUND(IF(AG$4=1,1+9*(MIN(MAX(Data_wide!$AJ$158,AG$2),AG$3)-AG$2)/(AG$3-AG$2),1+9*(AG$3-MIN(MAX(Data_wide!$AJ$158,AG$2),AG$3))/(AG$3-AG$2)),1),""))</f>
        <v/>
      </c>
      <c r="AH162" s="165">
        <f>IF(OR(AH$4=0,Data_wide!$AK$158=""),"",IFERROR(ROUND(IF(AH$4=1,1+9*(MIN(MAX(Data_wide!$AK$158,AH$2),AH$3)-AH$2)/(AH$3-AH$2),1+9*(AH$3-MIN(MAX(Data_wide!$AK$158,AH$2),AH$3))/(AH$3-AH$2)),1),""))</f>
        <v/>
      </c>
      <c r="AI162" s="165">
        <f>IF(OR(AI$4=0,Data_wide!$AL$158=""),"",IFERROR(ROUND(IF(AI$4=1,1+9*(MIN(MAX(Data_wide!$AL$158,AI$2),AI$3)-AI$2)/(AI$3-AI$2),1+9*(AI$3-MIN(MAX(Data_wide!$AL$158,AI$2),AI$3))/(AI$3-AI$2)),1),""))</f>
        <v/>
      </c>
      <c r="AJ162" s="165">
        <f>IF(OR(AJ$4=0,Data_wide!$AM$158=""),"",IFERROR(ROUND(IF(AJ$4=1,1+9*(MIN(MAX(Data_wide!$AM$158,AJ$2),AJ$3)-AJ$2)/(AJ$3-AJ$2),1+9*(AJ$3-MIN(MAX(Data_wide!$AM$158,AJ$2),AJ$3))/(AJ$3-AJ$2)),1),""))</f>
        <v/>
      </c>
      <c r="AK162" s="165">
        <f>IF(OR(AK$4=0,Data_wide!$AN$158=""),"",IFERROR(ROUND(IF(AK$4=1,1+9*(MIN(MAX(Data_wide!$AN$158,AK$2),AK$3)-AK$2)/(AK$3-AK$2),1+9*(AK$3-MIN(MAX(Data_wide!$AN$158,AK$2),AK$3))/(AK$3-AK$2)),1),""))</f>
        <v/>
      </c>
      <c r="AL162" s="165">
        <f>IF(OR(AL$4=0,Data_wide!$AO$158=""),"",IFERROR(ROUND(IF(AL$4=1,1+9*(MIN(MAX(Data_wide!$AO$158,AL$2),AL$3)-AL$2)/(AL$3-AL$2),1+9*(AL$3-MIN(MAX(Data_wide!$AO$158,AL$2),AL$3))/(AL$3-AL$2)),1),""))</f>
        <v/>
      </c>
      <c r="AM162" s="165">
        <f>IF(OR(AM$4=0,Data_wide!$AP$158=""),"",IFERROR(ROUND(IF(AM$4=1,1+9*(MIN(MAX(Data_wide!$AP$158,AM$2),AM$3)-AM$2)/(AM$3-AM$2),1+9*(AM$3-MIN(MAX(Data_wide!$AP$158,AM$2),AM$3))/(AM$3-AM$2)),1),""))</f>
        <v/>
      </c>
      <c r="AN162" s="165">
        <f>IF(OR(AN$4=0,Data_wide!$AQ$158=""),"",IFERROR(ROUND(IF(AN$4=1,1+9*(MIN(MAX(Data_wide!$AQ$158,AN$2),AN$3)-AN$2)/(AN$3-AN$2),1+9*(AN$3-MIN(MAX(Data_wide!$AQ$158,AN$2),AN$3))/(AN$3-AN$2)),1),""))</f>
        <v/>
      </c>
      <c r="AO162" s="165">
        <f>IF(OR(AO$4=0,Data_wide!$AR$158=""),"",IFERROR(ROUND(IF(AO$4=1,1+9*(MIN(MAX(Data_wide!$AR$158,AO$2),AO$3)-AO$2)/(AO$3-AO$2),1+9*(AO$3-MIN(MAX(Data_wide!$AR$158,AO$2),AO$3))/(AO$3-AO$2)),1),""))</f>
        <v/>
      </c>
      <c r="AP162" s="165">
        <f>IF(OR(AP$4=0,Data_wide!$AS$158=""),"",IFERROR(ROUND(IF(AP$4=1,1+9*(MIN(MAX(Data_wide!$AS$158,AP$2),AP$3)-AP$2)/(AP$3-AP$2),1+9*(AP$3-MIN(MAX(Data_wide!$AS$158,AP$2),AP$3))/(AP$3-AP$2)),1),""))</f>
        <v/>
      </c>
      <c r="AQ162" s="165">
        <f>IF(OR(AQ$4=0,Data_wide!$AT$158=""),"",IFERROR(ROUND(IF(AQ$4=1,1+9*(MIN(MAX(Data_wide!$AT$158,AQ$2),AQ$3)-AQ$2)/(AQ$3-AQ$2),1+9*(AQ$3-MIN(MAX(Data_wide!$AT$158,AQ$2),AQ$3))/(AQ$3-AQ$2)),1),""))</f>
        <v/>
      </c>
      <c r="AR162" s="165">
        <f>IF(OR(AR$4=0,Data_wide!$AU$158=""),"",IFERROR(ROUND(IF(AR$4=1,1+9*(MIN(MAX(Data_wide!$AU$158,AR$2),AR$3)-AR$2)/(AR$3-AR$2),1+9*(AR$3-MIN(MAX(Data_wide!$AU$158,AR$2),AR$3))/(AR$3-AR$2)),1),""))</f>
        <v/>
      </c>
      <c r="AS162" s="165">
        <f>IF(OR(AS$4=0,Data_wide!$AV$158=""),"",IFERROR(ROUND(IF(AS$4=1,1+9*(MIN(MAX(Data_wide!$AV$158,AS$2),AS$3)-AS$2)/(AS$3-AS$2),1+9*(AS$3-MIN(MAX(Data_wide!$AV$158,AS$2),AS$3))/(AS$3-AS$2)),1),""))</f>
        <v/>
      </c>
      <c r="AT162" s="165">
        <f>IF(OR(AT$4=0,Data_wide!$AW$158=""),"",IFERROR(ROUND(IF(AT$4=1,1+9*(MIN(MAX(Data_wide!$AW$158,AT$2),AT$3)-AT$2)/(AT$3-AT$2),1+9*(AT$3-MIN(MAX(Data_wide!$AW$158,AT$2),AT$3))/(AT$3-AT$2)),1),""))</f>
        <v/>
      </c>
      <c r="AU162" s="165">
        <f>IF(OR(AU$4=0,Data_wide!$AX$158=""),"",IFERROR(ROUND(IF(AU$4=1,1+9*(MIN(MAX(Data_wide!$AX$158,AU$2),AU$3)-AU$2)/(AU$3-AU$2),1+9*(AU$3-MIN(MAX(Data_wide!$AX$158,AU$2),AU$3))/(AU$3-AU$2)),1),""))</f>
        <v/>
      </c>
      <c r="AV162" s="165">
        <f>IF(OR(AV$4=0,Data_wide!$AY$158=""),"",IFERROR(ROUND(IF(AV$4=1,1+9*(MIN(MAX(Data_wide!$AY$158,AV$2),AV$3)-AV$2)/(AV$3-AV$2),1+9*(AV$3-MIN(MAX(Data_wide!$AY$158,AV$2),AV$3))/(AV$3-AV$2)),1),""))</f>
        <v/>
      </c>
      <c r="AW162" s="165">
        <f>IF(OR(AW$4=0,Data_wide!$AZ$158=""),"",IFERROR(ROUND(IF(AW$4=1,1+9*(MIN(MAX(Data_wide!$AZ$158,AW$2),AW$3)-AW$2)/(AW$3-AW$2),1+9*(AW$3-MIN(MAX(Data_wide!$AZ$158,AW$2),AW$3))/(AW$3-AW$2)),1),""))</f>
        <v/>
      </c>
      <c r="AX162" s="165">
        <f>IF(OR(AX$4=0,Data_wide!$BA$158=""),"",IFERROR(ROUND(IF(AX$4=1,1+9*(MIN(MAX(Data_wide!$BA$158,AX$2),AX$3)-AX$2)/(AX$3-AX$2),1+9*(AX$3-MIN(MAX(Data_wide!$BA$158,AX$2),AX$3))/(AX$3-AX$2)),1),""))</f>
        <v/>
      </c>
      <c r="AY162" s="165">
        <f>IF(OR(AY$4=0,Data_wide!$BB$158=""),"",IFERROR(ROUND(IF(AY$4=1,1+9*(MIN(MAX(Data_wide!$BB$158,AY$2),AY$3)-AY$2)/(AY$3-AY$2),1+9*(AY$3-MIN(MAX(Data_wide!$BB$158,AY$2),AY$3))/(AY$3-AY$2)),1),""))</f>
        <v/>
      </c>
      <c r="AZ162" s="165">
        <f>IF(OR(AZ$4=0,Data_wide!$BC$158=""),"",IFERROR(ROUND(IF(AZ$4=1,1+9*(MIN(MAX(Data_wide!$BC$158,AZ$2),AZ$3)-AZ$2)/(AZ$3-AZ$2),1+9*(AZ$3-MIN(MAX(Data_wide!$BC$158,AZ$2),AZ$3))/(AZ$3-AZ$2)),1),""))</f>
        <v/>
      </c>
      <c r="BA162" s="165">
        <f>IF(OR(BA$4=0,Data_wide!$BD$158=""),"",IFERROR(ROUND(IF(BA$4=1,1+9*(MIN(MAX(Data_wide!$BD$158,BA$2),BA$3)-BA$2)/(BA$3-BA$2),1+9*(BA$3-MIN(MAX(Data_wide!$BD$158,BA$2),BA$3))/(BA$3-BA$2)),1),""))</f>
        <v/>
      </c>
      <c r="BB162" s="165">
        <f>IF(OR(BB$4=0,Data_wide!$BE$158=""),"",IFERROR(ROUND(IF(BB$4=1,1+9*(MIN(MAX(Data_wide!$BE$158,BB$2),BB$3)-BB$2)/(BB$3-BB$2),1+9*(BB$3-MIN(MAX(Data_wide!$BE$158,BB$2),BB$3))/(BB$3-BB$2)),1),""))</f>
        <v/>
      </c>
      <c r="BC162" s="165">
        <f>IF(OR(BC$4=0,Data_wide!$BF$158=""),"",IFERROR(ROUND(IF(BC$4=1,1+9*(MIN(MAX(Data_wide!$BF$158,BC$2),BC$3)-BC$2)/(BC$3-BC$2),1+9*(BC$3-MIN(MAX(Data_wide!$BF$158,BC$2),BC$3))/(BC$3-BC$2)),1),""))</f>
        <v/>
      </c>
      <c r="BD162" s="165">
        <f>IF(OR(BD$4=0,Data_wide!$BG$158=""),"",IFERROR(ROUND(IF(BD$4=1,1+9*(MIN(MAX(Data_wide!$BG$158,BD$2),BD$3)-BD$2)/(BD$3-BD$2),1+9*(BD$3-MIN(MAX(Data_wide!$BG$158,BD$2),BD$3))/(BD$3-BD$2)),1),""))</f>
        <v/>
      </c>
      <c r="BE162" s="165">
        <f>IF(OR(BE$4=0,Data_wide!$BH$158=""),"",IFERROR(ROUND(IF(BE$4=1,1+9*(MIN(MAX(Data_wide!$BH$158,BE$2),BE$3)-BE$2)/(BE$3-BE$2),1+9*(BE$3-MIN(MAX(Data_wide!$BH$158,BE$2),BE$3))/(BE$3-BE$2)),1),""))</f>
        <v/>
      </c>
      <c r="BF162" s="165">
        <f>IF(OR(BF$4=0,Data_wide!$BI$158=""),"",IFERROR(ROUND(IF(BF$4=1,1+9*(MIN(MAX(Data_wide!$BI$158,BF$2),BF$3)-BF$2)/(BF$3-BF$2),1+9*(BF$3-MIN(MAX(Data_wide!$BI$158,BF$2),BF$3))/(BF$3-BF$2)),1),""))</f>
        <v/>
      </c>
      <c r="BG162" s="165">
        <f>IF(OR(BG$4=0,Data_wide!$BJ$158=""),"",IFERROR(ROUND(IF(BG$4=1,1+9*(MIN(MAX(Data_wide!$BJ$158,BG$2),BG$3)-BG$2)/(BG$3-BG$2),1+9*(BG$3-MIN(MAX(Data_wide!$BJ$158,BG$2),BG$3))/(BG$3-BG$2)),1),""))</f>
        <v/>
      </c>
      <c r="BH162" s="165">
        <f>IF(OR(BH$4=0,Data_wide!$BK$158=""),"",IFERROR(ROUND(IF(BH$4=1,1+9*(MIN(MAX(Data_wide!$BK$158,BH$2),BH$3)-BH$2)/(BH$3-BH$2),1+9*(BH$3-MIN(MAX(Data_wide!$BK$158,BH$2),BH$3))/(BH$3-BH$2)),1),""))</f>
        <v/>
      </c>
      <c r="BI162" s="165">
        <f>IF(OR(BI$4=0,Data_wide!$BL$158=""),"",IFERROR(ROUND(IF(BI$4=1,1+9*(MIN(MAX(Data_wide!$BL$158,BI$2),BI$3)-BI$2)/(BI$3-BI$2),1+9*(BI$3-MIN(MAX(Data_wide!$BL$158,BI$2),BI$3))/(BI$3-BI$2)),1),""))</f>
        <v/>
      </c>
      <c r="BJ162" s="165">
        <f>IF(OR(BJ$4=0,Data_wide!$BM$158=""),"",IFERROR(ROUND(IF(BJ$4=1,1+9*(MIN(MAX(Data_wide!$BM$158,BJ$2),BJ$3)-BJ$2)/(BJ$3-BJ$2),1+9*(BJ$3-MIN(MAX(Data_wide!$BM$158,BJ$2),BJ$3))/(BJ$3-BJ$2)),1),""))</f>
        <v/>
      </c>
      <c r="BK162" s="165">
        <f>IF(OR(BK$4=0,Data_wide!$BN$158=""),"",IFERROR(ROUND(IF(BK$4=1,1+9*(MIN(MAX(Data_wide!$BN$158,BK$2),BK$3)-BK$2)/(BK$3-BK$2),1+9*(BK$3-MIN(MAX(Data_wide!$BN$158,BK$2),BK$3))/(BK$3-BK$2)),1),""))</f>
        <v/>
      </c>
      <c r="BL162" s="165">
        <f>IF(OR(BL$4=0,Data_wide!$BO$158=""),"",IFERROR(ROUND(IF(BL$4=1,1+9*(MIN(MAX(Data_wide!$BO$158,BL$2),BL$3)-BL$2)/(BL$3-BL$2),1+9*(BL$3-MIN(MAX(Data_wide!$BO$158,BL$2),BL$3))/(BL$3-BL$2)),1),""))</f>
        <v/>
      </c>
      <c r="BM162" s="165">
        <f>IF(OR(BM$4=0,Data_wide!$BP$158=""),"",IFERROR(ROUND(IF(BM$4=1,1+9*(MIN(MAX(Data_wide!$BP$158,BM$2),BM$3)-BM$2)/(BM$3-BM$2),1+9*(BM$3-MIN(MAX(Data_wide!$BP$158,BM$2),BM$3))/(BM$3-BM$2)),1),""))</f>
        <v/>
      </c>
      <c r="BN162" s="165">
        <f>IF(OR(BN$4=0,Data_wide!$BQ$158=""),"",IFERROR(ROUND(IF(BN$4=1,1+9*(MIN(MAX(Data_wide!$BQ$158,BN$2),BN$3)-BN$2)/(BN$3-BN$2),1+9*(BN$3-MIN(MAX(Data_wide!$BQ$158,BN$2),BN$3))/(BN$3-BN$2)),1),""))</f>
        <v/>
      </c>
      <c r="BO162" s="165">
        <f>IF(OR(BO$4=0,Data_wide!$BR$158=""),"",IFERROR(ROUND(IF(BO$4=1,1+9*(MIN(MAX(Data_wide!$BR$158,BO$2),BO$3)-BO$2)/(BO$3-BO$2),1+9*(BO$3-MIN(MAX(Data_wide!$BR$158,BO$2),BO$3))/(BO$3-BO$2)),1),""))</f>
        <v/>
      </c>
      <c r="BP162" s="165">
        <f>IF(OR(BP$4=0,Data_wide!$BS$158=""),"",IFERROR(ROUND(IF(BP$4=1,1+9*(MIN(MAX(Data_wide!$BS$158,BP$2),BP$3)-BP$2)/(BP$3-BP$2),1+9*(BP$3-MIN(MAX(Data_wide!$BS$158,BP$2),BP$3))/(BP$3-BP$2)),1),""))</f>
        <v/>
      </c>
      <c r="BQ162" s="165">
        <f>IF(OR(BQ$4=0,Data_wide!$BT$158=""),"",IFERROR(ROUND(IF(BQ$4=1,1+9*(MIN(MAX(Data_wide!$BT$158,BQ$2),BQ$3)-BQ$2)/(BQ$3-BQ$2),1+9*(BQ$3-MIN(MAX(Data_wide!$BT$158,BQ$2),BQ$3))/(BQ$3-BQ$2)),1),""))</f>
        <v/>
      </c>
      <c r="BR162" s="165">
        <f>IF(OR(BR$4=0,Data_wide!$BU$158=""),"",IFERROR(ROUND(IF(BR$4=1,1+9*(MIN(MAX(Data_wide!$BU$158,BR$2),BR$3)-BR$2)/(BR$3-BR$2),1+9*(BR$3-MIN(MAX(Data_wide!$BU$158,BR$2),BR$3))/(BR$3-BR$2)),1),""))</f>
        <v/>
      </c>
      <c r="BS162" s="165">
        <f>IF(OR(BS$4=0,Data_wide!$BV$158=""),"",IFERROR(ROUND(IF(BS$4=1,1+9*(MIN(MAX(Data_wide!$BV$158,BS$2),BS$3)-BS$2)/(BS$3-BS$2),1+9*(BS$3-MIN(MAX(Data_wide!$BV$158,BS$2),BS$3))/(BS$3-BS$2)),1),""))</f>
        <v/>
      </c>
      <c r="BT162" s="165">
        <f>IF(OR(BT$4=0,Data_wide!$BW$158=""),"",IFERROR(ROUND(IF(BT$4=1,1+9*(MIN(MAX(Data_wide!$BW$158,BT$2),BT$3)-BT$2)/(BT$3-BT$2),1+9*(BT$3-MIN(MAX(Data_wide!$BW$158,BT$2),BT$3))/(BT$3-BT$2)),1),""))</f>
        <v/>
      </c>
      <c r="BU162" s="165">
        <f>IF(OR(BU$4=0,Data_wide!$BX$158=""),"",IFERROR(ROUND(IF(BU$4=1,1+9*(MIN(MAX(Data_wide!$BX$158,BU$2),BU$3)-BU$2)/(BU$3-BU$2),1+9*(BU$3-MIN(MAX(Data_wide!$BX$158,BU$2),BU$3))/(BU$3-BU$2)),1),""))</f>
        <v/>
      </c>
      <c r="BV162" s="165">
        <f>IF(OR(BV$4=0,Data_wide!$BY$158=""),"",IFERROR(ROUND(IF(BV$4=1,1+9*(MIN(MAX(Data_wide!$BY$158,BV$2),BV$3)-BV$2)/(BV$3-BV$2),1+9*(BV$3-MIN(MAX(Data_wide!$BY$158,BV$2),BV$3))/(BV$3-BV$2)),1),""))</f>
        <v/>
      </c>
      <c r="BW162" s="165">
        <f>IF(OR(BW$4=0,Data_wide!$BZ$158=""),"",IFERROR(ROUND(IF(BW$4=1,1+9*(MIN(MAX(Data_wide!$BZ$158,BW$2),BW$3)-BW$2)/(BW$3-BW$2),1+9*(BW$3-MIN(MAX(Data_wide!$BZ$158,BW$2),BW$3))/(BW$3-BW$2)),1),""))</f>
        <v/>
      </c>
      <c r="BX162" s="165">
        <f>IF(OR(BX$4=0,Data_wide!$CA$158=""),"",IFERROR(ROUND(IF(BX$4=1,1+9*(MIN(MAX(Data_wide!$CA$158,BX$2),BX$3)-BX$2)/(BX$3-BX$2),1+9*(BX$3-MIN(MAX(Data_wide!$CA$158,BX$2),BX$3))/(BX$3-BX$2)),1),""))</f>
        <v/>
      </c>
      <c r="BY162" s="165">
        <f>IF(OR(BY$4=0,Data_wide!$CB$158=""),"",IFERROR(ROUND(IF(BY$4=1,1+9*(MIN(MAX(Data_wide!$CB$158,BY$2),BY$3)-BY$2)/(BY$3-BY$2),1+9*(BY$3-MIN(MAX(Data_wide!$CB$158,BY$2),BY$3))/(BY$3-BY$2)),1),""))</f>
        <v/>
      </c>
      <c r="BZ162" s="165">
        <f>IF(OR(BZ$4=0,Data_wide!$CC$158=""),"",IFERROR(ROUND(IF(BZ$4=1,1+9*(MIN(MAX(Data_wide!$CC$158,BZ$2),BZ$3)-BZ$2)/(BZ$3-BZ$2),1+9*(BZ$3-MIN(MAX(Data_wide!$CC$158,BZ$2),BZ$3))/(BZ$3-BZ$2)),1),""))</f>
        <v/>
      </c>
      <c r="CA162" s="165">
        <f>IF(OR(CA$4=0,Data_wide!$CD$158=""),"",IFERROR(ROUND(IF(CA$4=1,1+9*(MIN(MAX(Data_wide!$CD$158,CA$2),CA$3)-CA$2)/(CA$3-CA$2),1+9*(CA$3-MIN(MAX(Data_wide!$CD$158,CA$2),CA$3))/(CA$3-CA$2)),1),""))</f>
        <v/>
      </c>
      <c r="CB162" s="165">
        <f>IF(OR(CB$4=0,Data_wide!$CE$158=""),"",IFERROR(ROUND(IF(CB$4=1,1+9*(MIN(MAX(Data_wide!$CE$158,CB$2),CB$3)-CB$2)/(CB$3-CB$2),1+9*(CB$3-MIN(MAX(Data_wide!$CE$158,CB$2),CB$3))/(CB$3-CB$2)),1),""))</f>
        <v/>
      </c>
      <c r="CC162" s="165">
        <f>IF(OR(CC$4=0,Data_wide!$CF$158=""),"",IFERROR(ROUND(IF(CC$4=1,1+9*(MIN(MAX(Data_wide!$CF$158,CC$2),CC$3)-CC$2)/(CC$3-CC$2),1+9*(CC$3-MIN(MAX(Data_wide!$CF$158,CC$2),CC$3))/(CC$3-CC$2)),1),""))</f>
        <v/>
      </c>
      <c r="CD162" s="165">
        <f>IF(OR(CD$4=0,Data_wide!$CG$158=""),"",IFERROR(ROUND(IF(CD$4=1,1+9*(MIN(MAX(Data_wide!$CG$158,CD$2),CD$3)-CD$2)/(CD$3-CD$2),1+9*(CD$3-MIN(MAX(Data_wide!$CG$158,CD$2),CD$3))/(CD$3-CD$2)),1),""))</f>
        <v/>
      </c>
      <c r="CE162" s="165">
        <f>IF(OR(CE$4=0,Data_wide!$CH$158=""),"",IFERROR(ROUND(IF(CE$4=1,1+9*(MIN(MAX(Data_wide!$CH$158,CE$2),CE$3)-CE$2)/(CE$3-CE$2),1+9*(CE$3-MIN(MAX(Data_wide!$CH$158,CE$2),CE$3))/(CE$3-CE$2)),1),""))</f>
        <v/>
      </c>
      <c r="CF162" s="165">
        <f>IF(OR(CF$4=0,Data_wide!$CI$158=""),"",IFERROR(ROUND(IF(CF$4=1,1+9*(MIN(MAX(Data_wide!$CI$158,CF$2),CF$3)-CF$2)/(CF$3-CF$2),1+9*(CF$3-MIN(MAX(Data_wide!$CI$158,CF$2),CF$3))/(CF$3-CF$2)),1),""))</f>
        <v/>
      </c>
      <c r="CG162" s="165">
        <f>IF(OR(CG$4=0,Data_wide!$CJ$158=""),"",IFERROR(ROUND(IF(CG$4=1,1+9*(MIN(MAX(Data_wide!$CJ$158,CG$2),CG$3)-CG$2)/(CG$3-CG$2),1+9*(CG$3-MIN(MAX(Data_wide!$CJ$158,CG$2),CG$3))/(CG$3-CG$2)),1),""))</f>
        <v/>
      </c>
      <c r="CH162" s="165">
        <f>IF(OR(CH$4=0,Data_wide!$CK$158=""),"",IFERROR(ROUND(IF(CH$4=1,1+9*(MIN(MAX(Data_wide!$CK$158,CH$2),CH$3)-CH$2)/(CH$3-CH$2),1+9*(CH$3-MIN(MAX(Data_wide!$CK$158,CH$2),CH$3))/(CH$3-CH$2)),1),""))</f>
        <v/>
      </c>
      <c r="CI162" s="165">
        <f>IF(OR(CI$4=0,Data_wide!$CL$158=""),"",IFERROR(ROUND(IF(CI$4=1,1+9*(MIN(MAX(Data_wide!$CL$158,CI$2),CI$3)-CI$2)/(CI$3-CI$2),1+9*(CI$3-MIN(MAX(Data_wide!$CL$158,CI$2),CI$3))/(CI$3-CI$2)),1),""))</f>
        <v/>
      </c>
      <c r="CJ162" s="165">
        <f>IF(OR(CJ$4=0,Data_wide!$CM$158=""),"",IFERROR(ROUND(IF(CJ$4=1,1+9*(MIN(MAX(Data_wide!$CM$158,CJ$2),CJ$3)-CJ$2)/(CJ$3-CJ$2),1+9*(CJ$3-MIN(MAX(Data_wide!$CM$158,CJ$2),CJ$3))/(CJ$3-CJ$2)),1),""))</f>
        <v/>
      </c>
      <c r="CK162" s="165">
        <f>IF(OR(CK$4=0,Data_wide!$CN$158=""),"",IFERROR(ROUND(IF(CK$4=1,1+9*(MIN(MAX(Data_wide!$CN$158,CK$2),CK$3)-CK$2)/(CK$3-CK$2),1+9*(CK$3-MIN(MAX(Data_wide!$CN$158,CK$2),CK$3))/(CK$3-CK$2)),1),""))</f>
        <v/>
      </c>
      <c r="CL162" s="165">
        <f>IF(OR(CL$4=0,Data_wide!$CO$158=""),"",IFERROR(ROUND(IF(CL$4=1,1+9*(MIN(MAX(Data_wide!$CO$158,CL$2),CL$3)-CL$2)/(CL$3-CL$2),1+9*(CL$3-MIN(MAX(Data_wide!$CO$158,CL$2),CL$3))/(CL$3-CL$2)),1),""))</f>
        <v/>
      </c>
      <c r="CM162" s="165">
        <f>IF(OR(CM$4=0,Data_wide!$CP$158=""),"",IFERROR(ROUND(IF(CM$4=1,1+9*(MIN(MAX(Data_wide!$CP$158,CM$2),CM$3)-CM$2)/(CM$3-CM$2),1+9*(CM$3-MIN(MAX(Data_wide!$CP$158,CM$2),CM$3))/(CM$3-CM$2)),1),""))</f>
        <v/>
      </c>
      <c r="CN162" s="165">
        <f>IF(OR(CN$4=0,Data_wide!$CQ$158=""),"",IFERROR(ROUND(IF(CN$4=1,1+9*(MIN(MAX(Data_wide!$CQ$158,CN$2),CN$3)-CN$2)/(CN$3-CN$2),1+9*(CN$3-MIN(MAX(Data_wide!$CQ$158,CN$2),CN$3))/(CN$3-CN$2)),1),""))</f>
        <v/>
      </c>
      <c r="CO162" s="165">
        <f>IF(OR(CO$4=0,Data_wide!$CR$158=""),"",IFERROR(ROUND(IF(CO$4=1,1+9*(MIN(MAX(Data_wide!$CR$158,CO$2),CO$3)-CO$2)/(CO$3-CO$2),1+9*(CO$3-MIN(MAX(Data_wide!$CR$158,CO$2),CO$3))/(CO$3-CO$2)),1),""))</f>
        <v/>
      </c>
    </row>
    <row r="163" ht="14" customHeight="1">
      <c r="A163" s="161" t="inlineStr">
        <is>
          <t>PRT</t>
        </is>
      </c>
      <c r="B163" s="161" t="inlineStr">
        <is>
          <t>Portugal</t>
        </is>
      </c>
      <c r="C163" s="165">
        <f>IF(OR(C$4=0,Data_wide!$F$159=""),"",IFERROR(ROUND(IF(C$4=1,1+9*(MIN(MAX(Data_wide!$F$159,C$2),C$3)-C$2)/(C$3-C$2),1+9*(C$3-MIN(MAX(Data_wide!$F$159,C$2),C$3))/(C$3-C$2)),1),""))</f>
        <v/>
      </c>
      <c r="D163" s="165">
        <f>IF(OR(D$4=0,Data_wide!$G$159=""),"",IFERROR(ROUND(IF(D$4=1,1+9*(MIN(MAX(Data_wide!$G$159,D$2),D$3)-D$2)/(D$3-D$2),1+9*(D$3-MIN(MAX(Data_wide!$G$159,D$2),D$3))/(D$3-D$2)),1),""))</f>
        <v/>
      </c>
      <c r="E163" s="165">
        <f>IF(OR(E$4=0,Data_wide!$H$159=""),"",IFERROR(ROUND(IF(E$4=1,1+9*(MIN(MAX(Data_wide!$H$159,E$2),E$3)-E$2)/(E$3-E$2),1+9*(E$3-MIN(MAX(Data_wide!$H$159,E$2),E$3))/(E$3-E$2)),1),""))</f>
        <v/>
      </c>
      <c r="F163" s="165">
        <f>IF(OR(F$4=0,Data_wide!$I$159=""),"",IFERROR(ROUND(IF(F$4=1,1+9*(MIN(MAX(Data_wide!$I$159,F$2),F$3)-F$2)/(F$3-F$2),1+9*(F$3-MIN(MAX(Data_wide!$I$159,F$2),F$3))/(F$3-F$2)),1),""))</f>
        <v/>
      </c>
      <c r="G163" s="165">
        <f>IF(OR(G$4=0,Data_wide!$J$159=""),"",IFERROR(ROUND(IF(G$4=1,1+9*(MIN(MAX(Data_wide!$J$159,G$2),G$3)-G$2)/(G$3-G$2),1+9*(G$3-MIN(MAX(Data_wide!$J$159,G$2),G$3))/(G$3-G$2)),1),""))</f>
        <v/>
      </c>
      <c r="H163" s="165">
        <f>IF(OR(H$4=0,Data_wide!$K$159=""),"",IFERROR(ROUND(IF(H$4=1,1+9*(MIN(MAX(Data_wide!$K$159,H$2),H$3)-H$2)/(H$3-H$2),1+9*(H$3-MIN(MAX(Data_wide!$K$159,H$2),H$3))/(H$3-H$2)),1),""))</f>
        <v/>
      </c>
      <c r="I163" s="165">
        <f>IF(OR(I$4=0,Data_wide!$L$159=""),"",IFERROR(ROUND(IF(I$4=1,1+9*(MIN(MAX(Data_wide!$L$159,I$2),I$3)-I$2)/(I$3-I$2),1+9*(I$3-MIN(MAX(Data_wide!$L$159,I$2),I$3))/(I$3-I$2)),1),""))</f>
        <v/>
      </c>
      <c r="J163" s="165">
        <f>IF(OR(J$4=0,Data_wide!$M$159=""),"",IFERROR(ROUND(IF(J$4=1,1+9*(MIN(MAX(Data_wide!$M$159,J$2),J$3)-J$2)/(J$3-J$2),1+9*(J$3-MIN(MAX(Data_wide!$M$159,J$2),J$3))/(J$3-J$2)),1),""))</f>
        <v/>
      </c>
      <c r="K163" s="165">
        <f>IF(OR(K$4=0,Data_wide!$N$159=""),"",IFERROR(ROUND(IF(K$4=1,1+9*(MIN(MAX(Data_wide!$N$159,K$2),K$3)-K$2)/(K$3-K$2),1+9*(K$3-MIN(MAX(Data_wide!$N$159,K$2),K$3))/(K$3-K$2)),1),""))</f>
        <v/>
      </c>
      <c r="L163" s="165">
        <f>IF(OR(L$4=0,Data_wide!$O$159=""),"",IFERROR(ROUND(IF(L$4=1,1+9*(MIN(MAX(Data_wide!$O$159,L$2),L$3)-L$2)/(L$3-L$2),1+9*(L$3-MIN(MAX(Data_wide!$O$159,L$2),L$3))/(L$3-L$2)),1),""))</f>
        <v/>
      </c>
      <c r="M163" s="165">
        <f>IF(OR(M$4=0,Data_wide!$P$159=""),"",IFERROR(ROUND(IF(M$4=1,1+9*(MIN(MAX(Data_wide!$P$159,M$2),M$3)-M$2)/(M$3-M$2),1+9*(M$3-MIN(MAX(Data_wide!$P$159,M$2),M$3))/(M$3-M$2)),1),""))</f>
        <v/>
      </c>
      <c r="N163" s="165">
        <f>IF(OR(N$4=0,Data_wide!$Q$159=""),"",IFERROR(ROUND(IF(N$4=1,1+9*(MIN(MAX(Data_wide!$Q$159,N$2),N$3)-N$2)/(N$3-N$2),1+9*(N$3-MIN(MAX(Data_wide!$Q$159,N$2),N$3))/(N$3-N$2)),1),""))</f>
        <v/>
      </c>
      <c r="O163" s="165">
        <f>IF(OR(O$4=0,Data_wide!$R$159=""),"",IFERROR(ROUND(IF(O$4=1,1+9*(MIN(MAX(Data_wide!$R$159,O$2),O$3)-O$2)/(O$3-O$2),1+9*(O$3-MIN(MAX(Data_wide!$R$159,O$2),O$3))/(O$3-O$2)),1),""))</f>
        <v/>
      </c>
      <c r="P163" s="165">
        <f>IF(OR(P$4=0,Data_wide!$S$159=""),"",IFERROR(ROUND(IF(P$4=1,1+9*(MIN(MAX(Data_wide!$S$159,P$2),P$3)-P$2)/(P$3-P$2),1+9*(P$3-MIN(MAX(Data_wide!$S$159,P$2),P$3))/(P$3-P$2)),1),""))</f>
        <v/>
      </c>
      <c r="Q163" s="165">
        <f>IF(OR(Q$4=0,Data_wide!$T$159=""),"",IFERROR(ROUND(IF(Q$4=1,1+9*(MIN(MAX(Data_wide!$T$159,Q$2),Q$3)-Q$2)/(Q$3-Q$2),1+9*(Q$3-MIN(MAX(Data_wide!$T$159,Q$2),Q$3))/(Q$3-Q$2)),1),""))</f>
        <v/>
      </c>
      <c r="R163" s="165">
        <f>IF(OR(R$4=0,Data_wide!$U$159=""),"",IFERROR(ROUND(IF(R$4=1,1+9*(MIN(MAX(Data_wide!$U$159,R$2),R$3)-R$2)/(R$3-R$2),1+9*(R$3-MIN(MAX(Data_wide!$U$159,R$2),R$3))/(R$3-R$2)),1),""))</f>
        <v/>
      </c>
      <c r="S163" s="165">
        <f>IF(OR(S$4=0,Data_wide!$V$159=""),"",IFERROR(ROUND(IF(S$4=1,1+9*(MIN(MAX(Data_wide!$V$159,S$2),S$3)-S$2)/(S$3-S$2),1+9*(S$3-MIN(MAX(Data_wide!$V$159,S$2),S$3))/(S$3-S$2)),1),""))</f>
        <v/>
      </c>
      <c r="T163" s="165">
        <f>IF(OR(T$4=0,Data_wide!$W$159=""),"",IFERROR(ROUND(IF(T$4=1,1+9*(MIN(MAX(Data_wide!$W$159,T$2),T$3)-T$2)/(T$3-T$2),1+9*(T$3-MIN(MAX(Data_wide!$W$159,T$2),T$3))/(T$3-T$2)),1),""))</f>
        <v/>
      </c>
      <c r="U163" s="165">
        <f>IF(OR(U$4=0,Data_wide!$X$159=""),"",IFERROR(ROUND(IF(U$4=1,1+9*(MIN(MAX(Data_wide!$X$159,U$2),U$3)-U$2)/(U$3-U$2),1+9*(U$3-MIN(MAX(Data_wide!$X$159,U$2),U$3))/(U$3-U$2)),1),""))</f>
        <v/>
      </c>
      <c r="V163" s="165">
        <f>IF(OR(V$4=0,Data_wide!$Y$159=""),"",IFERROR(ROUND(IF(V$4=1,1+9*(MIN(MAX(Data_wide!$Y$159,V$2),V$3)-V$2)/(V$3-V$2),1+9*(V$3-MIN(MAX(Data_wide!$Y$159,V$2),V$3))/(V$3-V$2)),1),""))</f>
        <v/>
      </c>
      <c r="W163" s="165">
        <f>IF(OR(W$4=0,Data_wide!$Z$159=""),"",IFERROR(ROUND(IF(W$4=1,1+9*(MIN(MAX(Data_wide!$Z$159,W$2),W$3)-W$2)/(W$3-W$2),1+9*(W$3-MIN(MAX(Data_wide!$Z$159,W$2),W$3))/(W$3-W$2)),1),""))</f>
        <v/>
      </c>
      <c r="X163" s="165">
        <f>IF(OR(X$4=0,Data_wide!$AA$159=""),"",IFERROR(ROUND(IF(X$4=1,1+9*(MIN(MAX(Data_wide!$AA$159,X$2),X$3)-X$2)/(X$3-X$2),1+9*(X$3-MIN(MAX(Data_wide!$AA$159,X$2),X$3))/(X$3-X$2)),1),""))</f>
        <v/>
      </c>
      <c r="Y163" s="165">
        <f>IF(OR(Y$4=0,Data_wide!$AB$159=""),"",IFERROR(ROUND(IF(Y$4=1,1+9*(MIN(MAX(Data_wide!$AB$159,Y$2),Y$3)-Y$2)/(Y$3-Y$2),1+9*(Y$3-MIN(MAX(Data_wide!$AB$159,Y$2),Y$3))/(Y$3-Y$2)),1),""))</f>
        <v/>
      </c>
      <c r="Z163" s="165">
        <f>IF(OR(Z$4=0,Data_wide!$AC$159=""),"",IFERROR(ROUND(IF(Z$4=1,1+9*(MIN(MAX(Data_wide!$AC$159,Z$2),Z$3)-Z$2)/(Z$3-Z$2),1+9*(Z$3-MIN(MAX(Data_wide!$AC$159,Z$2),Z$3))/(Z$3-Z$2)),1),""))</f>
        <v/>
      </c>
      <c r="AA163" s="165">
        <f>IF(OR(AA$4=0,Data_wide!$AD$159=""),"",IFERROR(ROUND(IF(AA$4=1,1+9*(MIN(MAX(Data_wide!$AD$159,AA$2),AA$3)-AA$2)/(AA$3-AA$2),1+9*(AA$3-MIN(MAX(Data_wide!$AD$159,AA$2),AA$3))/(AA$3-AA$2)),1),""))</f>
        <v/>
      </c>
      <c r="AB163" s="165">
        <f>IF(OR(AB$4=0,Data_wide!$AE$159=""),"",IFERROR(ROUND(IF(AB$4=1,1+9*(MIN(MAX(Data_wide!$AE$159,AB$2),AB$3)-AB$2)/(AB$3-AB$2),1+9*(AB$3-MIN(MAX(Data_wide!$AE$159,AB$2),AB$3))/(AB$3-AB$2)),1),""))</f>
        <v/>
      </c>
      <c r="AC163" s="165">
        <f>IF(OR(AC$4=0,Data_wide!$AF$159=""),"",IFERROR(ROUND(IF(AC$4=1,1+9*(MIN(MAX(Data_wide!$AF$159,AC$2),AC$3)-AC$2)/(AC$3-AC$2),1+9*(AC$3-MIN(MAX(Data_wide!$AF$159,AC$2),AC$3))/(AC$3-AC$2)),1),""))</f>
        <v/>
      </c>
      <c r="AD163" s="165">
        <f>IF(OR(AD$4=0,Data_wide!$AG$159=""),"",IFERROR(ROUND(IF(AD$4=1,1+9*(MIN(MAX(Data_wide!$AG$159,AD$2),AD$3)-AD$2)/(AD$3-AD$2),1+9*(AD$3-MIN(MAX(Data_wide!$AG$159,AD$2),AD$3))/(AD$3-AD$2)),1),""))</f>
        <v/>
      </c>
      <c r="AE163" s="165">
        <f>IF(OR(AE$4=0,Data_wide!$AH$159=""),"",IFERROR(ROUND(IF(AE$4=1,1+9*(MIN(MAX(Data_wide!$AH$159,AE$2),AE$3)-AE$2)/(AE$3-AE$2),1+9*(AE$3-MIN(MAX(Data_wide!$AH$159,AE$2),AE$3))/(AE$3-AE$2)),1),""))</f>
        <v/>
      </c>
      <c r="AF163" s="165">
        <f>IF(OR(AF$4=0,Data_wide!$AI$159=""),"",IFERROR(ROUND(IF(AF$4=1,1+9*(MIN(MAX(Data_wide!$AI$159,AF$2),AF$3)-AF$2)/(AF$3-AF$2),1+9*(AF$3-MIN(MAX(Data_wide!$AI$159,AF$2),AF$3))/(AF$3-AF$2)),1),""))</f>
        <v/>
      </c>
      <c r="AG163" s="165">
        <f>IF(OR(AG$4=0,Data_wide!$AJ$159=""),"",IFERROR(ROUND(IF(AG$4=1,1+9*(MIN(MAX(Data_wide!$AJ$159,AG$2),AG$3)-AG$2)/(AG$3-AG$2),1+9*(AG$3-MIN(MAX(Data_wide!$AJ$159,AG$2),AG$3))/(AG$3-AG$2)),1),""))</f>
        <v/>
      </c>
      <c r="AH163" s="165">
        <f>IF(OR(AH$4=0,Data_wide!$AK$159=""),"",IFERROR(ROUND(IF(AH$4=1,1+9*(MIN(MAX(Data_wide!$AK$159,AH$2),AH$3)-AH$2)/(AH$3-AH$2),1+9*(AH$3-MIN(MAX(Data_wide!$AK$159,AH$2),AH$3))/(AH$3-AH$2)),1),""))</f>
        <v/>
      </c>
      <c r="AI163" s="165">
        <f>IF(OR(AI$4=0,Data_wide!$AL$159=""),"",IFERROR(ROUND(IF(AI$4=1,1+9*(MIN(MAX(Data_wide!$AL$159,AI$2),AI$3)-AI$2)/(AI$3-AI$2),1+9*(AI$3-MIN(MAX(Data_wide!$AL$159,AI$2),AI$3))/(AI$3-AI$2)),1),""))</f>
        <v/>
      </c>
      <c r="AJ163" s="165">
        <f>IF(OR(AJ$4=0,Data_wide!$AM$159=""),"",IFERROR(ROUND(IF(AJ$4=1,1+9*(MIN(MAX(Data_wide!$AM$159,AJ$2),AJ$3)-AJ$2)/(AJ$3-AJ$2),1+9*(AJ$3-MIN(MAX(Data_wide!$AM$159,AJ$2),AJ$3))/(AJ$3-AJ$2)),1),""))</f>
        <v/>
      </c>
      <c r="AK163" s="165">
        <f>IF(OR(AK$4=0,Data_wide!$AN$159=""),"",IFERROR(ROUND(IF(AK$4=1,1+9*(MIN(MAX(Data_wide!$AN$159,AK$2),AK$3)-AK$2)/(AK$3-AK$2),1+9*(AK$3-MIN(MAX(Data_wide!$AN$159,AK$2),AK$3))/(AK$3-AK$2)),1),""))</f>
        <v/>
      </c>
      <c r="AL163" s="165">
        <f>IF(OR(AL$4=0,Data_wide!$AO$159=""),"",IFERROR(ROUND(IF(AL$4=1,1+9*(MIN(MAX(Data_wide!$AO$159,AL$2),AL$3)-AL$2)/(AL$3-AL$2),1+9*(AL$3-MIN(MAX(Data_wide!$AO$159,AL$2),AL$3))/(AL$3-AL$2)),1),""))</f>
        <v/>
      </c>
      <c r="AM163" s="165">
        <f>IF(OR(AM$4=0,Data_wide!$AP$159=""),"",IFERROR(ROUND(IF(AM$4=1,1+9*(MIN(MAX(Data_wide!$AP$159,AM$2),AM$3)-AM$2)/(AM$3-AM$2),1+9*(AM$3-MIN(MAX(Data_wide!$AP$159,AM$2),AM$3))/(AM$3-AM$2)),1),""))</f>
        <v/>
      </c>
      <c r="AN163" s="165">
        <f>IF(OR(AN$4=0,Data_wide!$AQ$159=""),"",IFERROR(ROUND(IF(AN$4=1,1+9*(MIN(MAX(Data_wide!$AQ$159,AN$2),AN$3)-AN$2)/(AN$3-AN$2),1+9*(AN$3-MIN(MAX(Data_wide!$AQ$159,AN$2),AN$3))/(AN$3-AN$2)),1),""))</f>
        <v/>
      </c>
      <c r="AO163" s="165">
        <f>IF(OR(AO$4=0,Data_wide!$AR$159=""),"",IFERROR(ROUND(IF(AO$4=1,1+9*(MIN(MAX(Data_wide!$AR$159,AO$2),AO$3)-AO$2)/(AO$3-AO$2),1+9*(AO$3-MIN(MAX(Data_wide!$AR$159,AO$2),AO$3))/(AO$3-AO$2)),1),""))</f>
        <v/>
      </c>
      <c r="AP163" s="165">
        <f>IF(OR(AP$4=0,Data_wide!$AS$159=""),"",IFERROR(ROUND(IF(AP$4=1,1+9*(MIN(MAX(Data_wide!$AS$159,AP$2),AP$3)-AP$2)/(AP$3-AP$2),1+9*(AP$3-MIN(MAX(Data_wide!$AS$159,AP$2),AP$3))/(AP$3-AP$2)),1),""))</f>
        <v/>
      </c>
      <c r="AQ163" s="165">
        <f>IF(OR(AQ$4=0,Data_wide!$AT$159=""),"",IFERROR(ROUND(IF(AQ$4=1,1+9*(MIN(MAX(Data_wide!$AT$159,AQ$2),AQ$3)-AQ$2)/(AQ$3-AQ$2),1+9*(AQ$3-MIN(MAX(Data_wide!$AT$159,AQ$2),AQ$3))/(AQ$3-AQ$2)),1),""))</f>
        <v/>
      </c>
      <c r="AR163" s="165">
        <f>IF(OR(AR$4=0,Data_wide!$AU$159=""),"",IFERROR(ROUND(IF(AR$4=1,1+9*(MIN(MAX(Data_wide!$AU$159,AR$2),AR$3)-AR$2)/(AR$3-AR$2),1+9*(AR$3-MIN(MAX(Data_wide!$AU$159,AR$2),AR$3))/(AR$3-AR$2)),1),""))</f>
        <v/>
      </c>
      <c r="AS163" s="165">
        <f>IF(OR(AS$4=0,Data_wide!$AV$159=""),"",IFERROR(ROUND(IF(AS$4=1,1+9*(MIN(MAX(Data_wide!$AV$159,AS$2),AS$3)-AS$2)/(AS$3-AS$2),1+9*(AS$3-MIN(MAX(Data_wide!$AV$159,AS$2),AS$3))/(AS$3-AS$2)),1),""))</f>
        <v/>
      </c>
      <c r="AT163" s="165">
        <f>IF(OR(AT$4=0,Data_wide!$AW$159=""),"",IFERROR(ROUND(IF(AT$4=1,1+9*(MIN(MAX(Data_wide!$AW$159,AT$2),AT$3)-AT$2)/(AT$3-AT$2),1+9*(AT$3-MIN(MAX(Data_wide!$AW$159,AT$2),AT$3))/(AT$3-AT$2)),1),""))</f>
        <v/>
      </c>
      <c r="AU163" s="165">
        <f>IF(OR(AU$4=0,Data_wide!$AX$159=""),"",IFERROR(ROUND(IF(AU$4=1,1+9*(MIN(MAX(Data_wide!$AX$159,AU$2),AU$3)-AU$2)/(AU$3-AU$2),1+9*(AU$3-MIN(MAX(Data_wide!$AX$159,AU$2),AU$3))/(AU$3-AU$2)),1),""))</f>
        <v/>
      </c>
      <c r="AV163" s="165">
        <f>IF(OR(AV$4=0,Data_wide!$AY$159=""),"",IFERROR(ROUND(IF(AV$4=1,1+9*(MIN(MAX(Data_wide!$AY$159,AV$2),AV$3)-AV$2)/(AV$3-AV$2),1+9*(AV$3-MIN(MAX(Data_wide!$AY$159,AV$2),AV$3))/(AV$3-AV$2)),1),""))</f>
        <v/>
      </c>
      <c r="AW163" s="165">
        <f>IF(OR(AW$4=0,Data_wide!$AZ$159=""),"",IFERROR(ROUND(IF(AW$4=1,1+9*(MIN(MAX(Data_wide!$AZ$159,AW$2),AW$3)-AW$2)/(AW$3-AW$2),1+9*(AW$3-MIN(MAX(Data_wide!$AZ$159,AW$2),AW$3))/(AW$3-AW$2)),1),""))</f>
        <v/>
      </c>
      <c r="AX163" s="165">
        <f>IF(OR(AX$4=0,Data_wide!$BA$159=""),"",IFERROR(ROUND(IF(AX$4=1,1+9*(MIN(MAX(Data_wide!$BA$159,AX$2),AX$3)-AX$2)/(AX$3-AX$2),1+9*(AX$3-MIN(MAX(Data_wide!$BA$159,AX$2),AX$3))/(AX$3-AX$2)),1),""))</f>
        <v/>
      </c>
      <c r="AY163" s="165">
        <f>IF(OR(AY$4=0,Data_wide!$BB$159=""),"",IFERROR(ROUND(IF(AY$4=1,1+9*(MIN(MAX(Data_wide!$BB$159,AY$2),AY$3)-AY$2)/(AY$3-AY$2),1+9*(AY$3-MIN(MAX(Data_wide!$BB$159,AY$2),AY$3))/(AY$3-AY$2)),1),""))</f>
        <v/>
      </c>
      <c r="AZ163" s="165">
        <f>IF(OR(AZ$4=0,Data_wide!$BC$159=""),"",IFERROR(ROUND(IF(AZ$4=1,1+9*(MIN(MAX(Data_wide!$BC$159,AZ$2),AZ$3)-AZ$2)/(AZ$3-AZ$2),1+9*(AZ$3-MIN(MAX(Data_wide!$BC$159,AZ$2),AZ$3))/(AZ$3-AZ$2)),1),""))</f>
        <v/>
      </c>
      <c r="BA163" s="165">
        <f>IF(OR(BA$4=0,Data_wide!$BD$159=""),"",IFERROR(ROUND(IF(BA$4=1,1+9*(MIN(MAX(Data_wide!$BD$159,BA$2),BA$3)-BA$2)/(BA$3-BA$2),1+9*(BA$3-MIN(MAX(Data_wide!$BD$159,BA$2),BA$3))/(BA$3-BA$2)),1),""))</f>
        <v/>
      </c>
      <c r="BB163" s="165">
        <f>IF(OR(BB$4=0,Data_wide!$BE$159=""),"",IFERROR(ROUND(IF(BB$4=1,1+9*(MIN(MAX(Data_wide!$BE$159,BB$2),BB$3)-BB$2)/(BB$3-BB$2),1+9*(BB$3-MIN(MAX(Data_wide!$BE$159,BB$2),BB$3))/(BB$3-BB$2)),1),""))</f>
        <v/>
      </c>
      <c r="BC163" s="165">
        <f>IF(OR(BC$4=0,Data_wide!$BF$159=""),"",IFERROR(ROUND(IF(BC$4=1,1+9*(MIN(MAX(Data_wide!$BF$159,BC$2),BC$3)-BC$2)/(BC$3-BC$2),1+9*(BC$3-MIN(MAX(Data_wide!$BF$159,BC$2),BC$3))/(BC$3-BC$2)),1),""))</f>
        <v/>
      </c>
      <c r="BD163" s="165">
        <f>IF(OR(BD$4=0,Data_wide!$BG$159=""),"",IFERROR(ROUND(IF(BD$4=1,1+9*(MIN(MAX(Data_wide!$BG$159,BD$2),BD$3)-BD$2)/(BD$3-BD$2),1+9*(BD$3-MIN(MAX(Data_wide!$BG$159,BD$2),BD$3))/(BD$3-BD$2)),1),""))</f>
        <v/>
      </c>
      <c r="BE163" s="165">
        <f>IF(OR(BE$4=0,Data_wide!$BH$159=""),"",IFERROR(ROUND(IF(BE$4=1,1+9*(MIN(MAX(Data_wide!$BH$159,BE$2),BE$3)-BE$2)/(BE$3-BE$2),1+9*(BE$3-MIN(MAX(Data_wide!$BH$159,BE$2),BE$3))/(BE$3-BE$2)),1),""))</f>
        <v/>
      </c>
      <c r="BF163" s="165">
        <f>IF(OR(BF$4=0,Data_wide!$BI$159=""),"",IFERROR(ROUND(IF(BF$4=1,1+9*(MIN(MAX(Data_wide!$BI$159,BF$2),BF$3)-BF$2)/(BF$3-BF$2),1+9*(BF$3-MIN(MAX(Data_wide!$BI$159,BF$2),BF$3))/(BF$3-BF$2)),1),""))</f>
        <v/>
      </c>
      <c r="BG163" s="165">
        <f>IF(OR(BG$4=0,Data_wide!$BJ$159=""),"",IFERROR(ROUND(IF(BG$4=1,1+9*(MIN(MAX(Data_wide!$BJ$159,BG$2),BG$3)-BG$2)/(BG$3-BG$2),1+9*(BG$3-MIN(MAX(Data_wide!$BJ$159,BG$2),BG$3))/(BG$3-BG$2)),1),""))</f>
        <v/>
      </c>
      <c r="BH163" s="165">
        <f>IF(OR(BH$4=0,Data_wide!$BK$159=""),"",IFERROR(ROUND(IF(BH$4=1,1+9*(MIN(MAX(Data_wide!$BK$159,BH$2),BH$3)-BH$2)/(BH$3-BH$2),1+9*(BH$3-MIN(MAX(Data_wide!$BK$159,BH$2),BH$3))/(BH$3-BH$2)),1),""))</f>
        <v/>
      </c>
      <c r="BI163" s="165">
        <f>IF(OR(BI$4=0,Data_wide!$BL$159=""),"",IFERROR(ROUND(IF(BI$4=1,1+9*(MIN(MAX(Data_wide!$BL$159,BI$2),BI$3)-BI$2)/(BI$3-BI$2),1+9*(BI$3-MIN(MAX(Data_wide!$BL$159,BI$2),BI$3))/(BI$3-BI$2)),1),""))</f>
        <v/>
      </c>
      <c r="BJ163" s="165">
        <f>IF(OR(BJ$4=0,Data_wide!$BM$159=""),"",IFERROR(ROUND(IF(BJ$4=1,1+9*(MIN(MAX(Data_wide!$BM$159,BJ$2),BJ$3)-BJ$2)/(BJ$3-BJ$2),1+9*(BJ$3-MIN(MAX(Data_wide!$BM$159,BJ$2),BJ$3))/(BJ$3-BJ$2)),1),""))</f>
        <v/>
      </c>
      <c r="BK163" s="165">
        <f>IF(OR(BK$4=0,Data_wide!$BN$159=""),"",IFERROR(ROUND(IF(BK$4=1,1+9*(MIN(MAX(Data_wide!$BN$159,BK$2),BK$3)-BK$2)/(BK$3-BK$2),1+9*(BK$3-MIN(MAX(Data_wide!$BN$159,BK$2),BK$3))/(BK$3-BK$2)),1),""))</f>
        <v/>
      </c>
      <c r="BL163" s="165">
        <f>IF(OR(BL$4=0,Data_wide!$BO$159=""),"",IFERROR(ROUND(IF(BL$4=1,1+9*(MIN(MAX(Data_wide!$BO$159,BL$2),BL$3)-BL$2)/(BL$3-BL$2),1+9*(BL$3-MIN(MAX(Data_wide!$BO$159,BL$2),BL$3))/(BL$3-BL$2)),1),""))</f>
        <v/>
      </c>
      <c r="BM163" s="165">
        <f>IF(OR(BM$4=0,Data_wide!$BP$159=""),"",IFERROR(ROUND(IF(BM$4=1,1+9*(MIN(MAX(Data_wide!$BP$159,BM$2),BM$3)-BM$2)/(BM$3-BM$2),1+9*(BM$3-MIN(MAX(Data_wide!$BP$159,BM$2),BM$3))/(BM$3-BM$2)),1),""))</f>
        <v/>
      </c>
      <c r="BN163" s="165">
        <f>IF(OR(BN$4=0,Data_wide!$BQ$159=""),"",IFERROR(ROUND(IF(BN$4=1,1+9*(MIN(MAX(Data_wide!$BQ$159,BN$2),BN$3)-BN$2)/(BN$3-BN$2),1+9*(BN$3-MIN(MAX(Data_wide!$BQ$159,BN$2),BN$3))/(BN$3-BN$2)),1),""))</f>
        <v/>
      </c>
      <c r="BO163" s="165">
        <f>IF(OR(BO$4=0,Data_wide!$BR$159=""),"",IFERROR(ROUND(IF(BO$4=1,1+9*(MIN(MAX(Data_wide!$BR$159,BO$2),BO$3)-BO$2)/(BO$3-BO$2),1+9*(BO$3-MIN(MAX(Data_wide!$BR$159,BO$2),BO$3))/(BO$3-BO$2)),1),""))</f>
        <v/>
      </c>
      <c r="BP163" s="165">
        <f>IF(OR(BP$4=0,Data_wide!$BS$159=""),"",IFERROR(ROUND(IF(BP$4=1,1+9*(MIN(MAX(Data_wide!$BS$159,BP$2),BP$3)-BP$2)/(BP$3-BP$2),1+9*(BP$3-MIN(MAX(Data_wide!$BS$159,BP$2),BP$3))/(BP$3-BP$2)),1),""))</f>
        <v/>
      </c>
      <c r="BQ163" s="165">
        <f>IF(OR(BQ$4=0,Data_wide!$BT$159=""),"",IFERROR(ROUND(IF(BQ$4=1,1+9*(MIN(MAX(Data_wide!$BT$159,BQ$2),BQ$3)-BQ$2)/(BQ$3-BQ$2),1+9*(BQ$3-MIN(MAX(Data_wide!$BT$159,BQ$2),BQ$3))/(BQ$3-BQ$2)),1),""))</f>
        <v/>
      </c>
      <c r="BR163" s="165">
        <f>IF(OR(BR$4=0,Data_wide!$BU$159=""),"",IFERROR(ROUND(IF(BR$4=1,1+9*(MIN(MAX(Data_wide!$BU$159,BR$2),BR$3)-BR$2)/(BR$3-BR$2),1+9*(BR$3-MIN(MAX(Data_wide!$BU$159,BR$2),BR$3))/(BR$3-BR$2)),1),""))</f>
        <v/>
      </c>
      <c r="BS163" s="165">
        <f>IF(OR(BS$4=0,Data_wide!$BV$159=""),"",IFERROR(ROUND(IF(BS$4=1,1+9*(MIN(MAX(Data_wide!$BV$159,BS$2),BS$3)-BS$2)/(BS$3-BS$2),1+9*(BS$3-MIN(MAX(Data_wide!$BV$159,BS$2),BS$3))/(BS$3-BS$2)),1),""))</f>
        <v/>
      </c>
      <c r="BT163" s="165">
        <f>IF(OR(BT$4=0,Data_wide!$BW$159=""),"",IFERROR(ROUND(IF(BT$4=1,1+9*(MIN(MAX(Data_wide!$BW$159,BT$2),BT$3)-BT$2)/(BT$3-BT$2),1+9*(BT$3-MIN(MAX(Data_wide!$BW$159,BT$2),BT$3))/(BT$3-BT$2)),1),""))</f>
        <v/>
      </c>
      <c r="BU163" s="165">
        <f>IF(OR(BU$4=0,Data_wide!$BX$159=""),"",IFERROR(ROUND(IF(BU$4=1,1+9*(MIN(MAX(Data_wide!$BX$159,BU$2),BU$3)-BU$2)/(BU$3-BU$2),1+9*(BU$3-MIN(MAX(Data_wide!$BX$159,BU$2),BU$3))/(BU$3-BU$2)),1),""))</f>
        <v/>
      </c>
      <c r="BV163" s="165">
        <f>IF(OR(BV$4=0,Data_wide!$BY$159=""),"",IFERROR(ROUND(IF(BV$4=1,1+9*(MIN(MAX(Data_wide!$BY$159,BV$2),BV$3)-BV$2)/(BV$3-BV$2),1+9*(BV$3-MIN(MAX(Data_wide!$BY$159,BV$2),BV$3))/(BV$3-BV$2)),1),""))</f>
        <v/>
      </c>
      <c r="BW163" s="165">
        <f>IF(OR(BW$4=0,Data_wide!$BZ$159=""),"",IFERROR(ROUND(IF(BW$4=1,1+9*(MIN(MAX(Data_wide!$BZ$159,BW$2),BW$3)-BW$2)/(BW$3-BW$2),1+9*(BW$3-MIN(MAX(Data_wide!$BZ$159,BW$2),BW$3))/(BW$3-BW$2)),1),""))</f>
        <v/>
      </c>
      <c r="BX163" s="165">
        <f>IF(OR(BX$4=0,Data_wide!$CA$159=""),"",IFERROR(ROUND(IF(BX$4=1,1+9*(MIN(MAX(Data_wide!$CA$159,BX$2),BX$3)-BX$2)/(BX$3-BX$2),1+9*(BX$3-MIN(MAX(Data_wide!$CA$159,BX$2),BX$3))/(BX$3-BX$2)),1),""))</f>
        <v/>
      </c>
      <c r="BY163" s="165">
        <f>IF(OR(BY$4=0,Data_wide!$CB$159=""),"",IFERROR(ROUND(IF(BY$4=1,1+9*(MIN(MAX(Data_wide!$CB$159,BY$2),BY$3)-BY$2)/(BY$3-BY$2),1+9*(BY$3-MIN(MAX(Data_wide!$CB$159,BY$2),BY$3))/(BY$3-BY$2)),1),""))</f>
        <v/>
      </c>
      <c r="BZ163" s="165">
        <f>IF(OR(BZ$4=0,Data_wide!$CC$159=""),"",IFERROR(ROUND(IF(BZ$4=1,1+9*(MIN(MAX(Data_wide!$CC$159,BZ$2),BZ$3)-BZ$2)/(BZ$3-BZ$2),1+9*(BZ$3-MIN(MAX(Data_wide!$CC$159,BZ$2),BZ$3))/(BZ$3-BZ$2)),1),""))</f>
        <v/>
      </c>
      <c r="CA163" s="165">
        <f>IF(OR(CA$4=0,Data_wide!$CD$159=""),"",IFERROR(ROUND(IF(CA$4=1,1+9*(MIN(MAX(Data_wide!$CD$159,CA$2),CA$3)-CA$2)/(CA$3-CA$2),1+9*(CA$3-MIN(MAX(Data_wide!$CD$159,CA$2),CA$3))/(CA$3-CA$2)),1),""))</f>
        <v/>
      </c>
      <c r="CB163" s="165">
        <f>IF(OR(CB$4=0,Data_wide!$CE$159=""),"",IFERROR(ROUND(IF(CB$4=1,1+9*(MIN(MAX(Data_wide!$CE$159,CB$2),CB$3)-CB$2)/(CB$3-CB$2),1+9*(CB$3-MIN(MAX(Data_wide!$CE$159,CB$2),CB$3))/(CB$3-CB$2)),1),""))</f>
        <v/>
      </c>
      <c r="CC163" s="165">
        <f>IF(OR(CC$4=0,Data_wide!$CF$159=""),"",IFERROR(ROUND(IF(CC$4=1,1+9*(MIN(MAX(Data_wide!$CF$159,CC$2),CC$3)-CC$2)/(CC$3-CC$2),1+9*(CC$3-MIN(MAX(Data_wide!$CF$159,CC$2),CC$3))/(CC$3-CC$2)),1),""))</f>
        <v/>
      </c>
      <c r="CD163" s="165">
        <f>IF(OR(CD$4=0,Data_wide!$CG$159=""),"",IFERROR(ROUND(IF(CD$4=1,1+9*(MIN(MAX(Data_wide!$CG$159,CD$2),CD$3)-CD$2)/(CD$3-CD$2),1+9*(CD$3-MIN(MAX(Data_wide!$CG$159,CD$2),CD$3))/(CD$3-CD$2)),1),""))</f>
        <v/>
      </c>
      <c r="CE163" s="165">
        <f>IF(OR(CE$4=0,Data_wide!$CH$159=""),"",IFERROR(ROUND(IF(CE$4=1,1+9*(MIN(MAX(Data_wide!$CH$159,CE$2),CE$3)-CE$2)/(CE$3-CE$2),1+9*(CE$3-MIN(MAX(Data_wide!$CH$159,CE$2),CE$3))/(CE$3-CE$2)),1),""))</f>
        <v/>
      </c>
      <c r="CF163" s="165">
        <f>IF(OR(CF$4=0,Data_wide!$CI$159=""),"",IFERROR(ROUND(IF(CF$4=1,1+9*(MIN(MAX(Data_wide!$CI$159,CF$2),CF$3)-CF$2)/(CF$3-CF$2),1+9*(CF$3-MIN(MAX(Data_wide!$CI$159,CF$2),CF$3))/(CF$3-CF$2)),1),""))</f>
        <v/>
      </c>
      <c r="CG163" s="165">
        <f>IF(OR(CG$4=0,Data_wide!$CJ$159=""),"",IFERROR(ROUND(IF(CG$4=1,1+9*(MIN(MAX(Data_wide!$CJ$159,CG$2),CG$3)-CG$2)/(CG$3-CG$2),1+9*(CG$3-MIN(MAX(Data_wide!$CJ$159,CG$2),CG$3))/(CG$3-CG$2)),1),""))</f>
        <v/>
      </c>
      <c r="CH163" s="165">
        <f>IF(OR(CH$4=0,Data_wide!$CK$159=""),"",IFERROR(ROUND(IF(CH$4=1,1+9*(MIN(MAX(Data_wide!$CK$159,CH$2),CH$3)-CH$2)/(CH$3-CH$2),1+9*(CH$3-MIN(MAX(Data_wide!$CK$159,CH$2),CH$3))/(CH$3-CH$2)),1),""))</f>
        <v/>
      </c>
      <c r="CI163" s="165">
        <f>IF(OR(CI$4=0,Data_wide!$CL$159=""),"",IFERROR(ROUND(IF(CI$4=1,1+9*(MIN(MAX(Data_wide!$CL$159,CI$2),CI$3)-CI$2)/(CI$3-CI$2),1+9*(CI$3-MIN(MAX(Data_wide!$CL$159,CI$2),CI$3))/(CI$3-CI$2)),1),""))</f>
        <v/>
      </c>
      <c r="CJ163" s="165">
        <f>IF(OR(CJ$4=0,Data_wide!$CM$159=""),"",IFERROR(ROUND(IF(CJ$4=1,1+9*(MIN(MAX(Data_wide!$CM$159,CJ$2),CJ$3)-CJ$2)/(CJ$3-CJ$2),1+9*(CJ$3-MIN(MAX(Data_wide!$CM$159,CJ$2),CJ$3))/(CJ$3-CJ$2)),1),""))</f>
        <v/>
      </c>
      <c r="CK163" s="165">
        <f>IF(OR(CK$4=0,Data_wide!$CN$159=""),"",IFERROR(ROUND(IF(CK$4=1,1+9*(MIN(MAX(Data_wide!$CN$159,CK$2),CK$3)-CK$2)/(CK$3-CK$2),1+9*(CK$3-MIN(MAX(Data_wide!$CN$159,CK$2),CK$3))/(CK$3-CK$2)),1),""))</f>
        <v/>
      </c>
      <c r="CL163" s="165">
        <f>IF(OR(CL$4=0,Data_wide!$CO$159=""),"",IFERROR(ROUND(IF(CL$4=1,1+9*(MIN(MAX(Data_wide!$CO$159,CL$2),CL$3)-CL$2)/(CL$3-CL$2),1+9*(CL$3-MIN(MAX(Data_wide!$CO$159,CL$2),CL$3))/(CL$3-CL$2)),1),""))</f>
        <v/>
      </c>
      <c r="CM163" s="165">
        <f>IF(OR(CM$4=0,Data_wide!$CP$159=""),"",IFERROR(ROUND(IF(CM$4=1,1+9*(MIN(MAX(Data_wide!$CP$159,CM$2),CM$3)-CM$2)/(CM$3-CM$2),1+9*(CM$3-MIN(MAX(Data_wide!$CP$159,CM$2),CM$3))/(CM$3-CM$2)),1),""))</f>
        <v/>
      </c>
      <c r="CN163" s="165">
        <f>IF(OR(CN$4=0,Data_wide!$CQ$159=""),"",IFERROR(ROUND(IF(CN$4=1,1+9*(MIN(MAX(Data_wide!$CQ$159,CN$2),CN$3)-CN$2)/(CN$3-CN$2),1+9*(CN$3-MIN(MAX(Data_wide!$CQ$159,CN$2),CN$3))/(CN$3-CN$2)),1),""))</f>
        <v/>
      </c>
      <c r="CO163" s="165">
        <f>IF(OR(CO$4=0,Data_wide!$CR$159=""),"",IFERROR(ROUND(IF(CO$4=1,1+9*(MIN(MAX(Data_wide!$CR$159,CO$2),CO$3)-CO$2)/(CO$3-CO$2),1+9*(CO$3-MIN(MAX(Data_wide!$CR$159,CO$2),CO$3))/(CO$3-CO$2)),1),""))</f>
        <v/>
      </c>
    </row>
    <row r="164" ht="14" customHeight="1">
      <c r="A164" s="161" t="inlineStr">
        <is>
          <t>PRI</t>
        </is>
      </c>
      <c r="B164" s="161" t="inlineStr">
        <is>
          <t>Puerto Rico (US)</t>
        </is>
      </c>
      <c r="C164" s="165">
        <f>IF(OR(C$4=0,Data_wide!$F$160=""),"",IFERROR(ROUND(IF(C$4=1,1+9*(MIN(MAX(Data_wide!$F$160,C$2),C$3)-C$2)/(C$3-C$2),1+9*(C$3-MIN(MAX(Data_wide!$F$160,C$2),C$3))/(C$3-C$2)),1),""))</f>
        <v/>
      </c>
      <c r="D164" s="165">
        <f>IF(OR(D$4=0,Data_wide!$G$160=""),"",IFERROR(ROUND(IF(D$4=1,1+9*(MIN(MAX(Data_wide!$G$160,D$2),D$3)-D$2)/(D$3-D$2),1+9*(D$3-MIN(MAX(Data_wide!$G$160,D$2),D$3))/(D$3-D$2)),1),""))</f>
        <v/>
      </c>
      <c r="E164" s="165">
        <f>IF(OR(E$4=0,Data_wide!$H$160=""),"",IFERROR(ROUND(IF(E$4=1,1+9*(MIN(MAX(Data_wide!$H$160,E$2),E$3)-E$2)/(E$3-E$2),1+9*(E$3-MIN(MAX(Data_wide!$H$160,E$2),E$3))/(E$3-E$2)),1),""))</f>
        <v/>
      </c>
      <c r="F164" s="165">
        <f>IF(OR(F$4=0,Data_wide!$I$160=""),"",IFERROR(ROUND(IF(F$4=1,1+9*(MIN(MAX(Data_wide!$I$160,F$2),F$3)-F$2)/(F$3-F$2),1+9*(F$3-MIN(MAX(Data_wide!$I$160,F$2),F$3))/(F$3-F$2)),1),""))</f>
        <v/>
      </c>
      <c r="G164" s="165">
        <f>IF(OR(G$4=0,Data_wide!$J$160=""),"",IFERROR(ROUND(IF(G$4=1,1+9*(MIN(MAX(Data_wide!$J$160,G$2),G$3)-G$2)/(G$3-G$2),1+9*(G$3-MIN(MAX(Data_wide!$J$160,G$2),G$3))/(G$3-G$2)),1),""))</f>
        <v/>
      </c>
      <c r="H164" s="165">
        <f>IF(OR(H$4=0,Data_wide!$K$160=""),"",IFERROR(ROUND(IF(H$4=1,1+9*(MIN(MAX(Data_wide!$K$160,H$2),H$3)-H$2)/(H$3-H$2),1+9*(H$3-MIN(MAX(Data_wide!$K$160,H$2),H$3))/(H$3-H$2)),1),""))</f>
        <v/>
      </c>
      <c r="I164" s="165">
        <f>IF(OR(I$4=0,Data_wide!$L$160=""),"",IFERROR(ROUND(IF(I$4=1,1+9*(MIN(MAX(Data_wide!$L$160,I$2),I$3)-I$2)/(I$3-I$2),1+9*(I$3-MIN(MAX(Data_wide!$L$160,I$2),I$3))/(I$3-I$2)),1),""))</f>
        <v/>
      </c>
      <c r="J164" s="165">
        <f>IF(OR(J$4=0,Data_wide!$M$160=""),"",IFERROR(ROUND(IF(J$4=1,1+9*(MIN(MAX(Data_wide!$M$160,J$2),J$3)-J$2)/(J$3-J$2),1+9*(J$3-MIN(MAX(Data_wide!$M$160,J$2),J$3))/(J$3-J$2)),1),""))</f>
        <v/>
      </c>
      <c r="K164" s="165">
        <f>IF(OR(K$4=0,Data_wide!$N$160=""),"",IFERROR(ROUND(IF(K$4=1,1+9*(MIN(MAX(Data_wide!$N$160,K$2),K$3)-K$2)/(K$3-K$2),1+9*(K$3-MIN(MAX(Data_wide!$N$160,K$2),K$3))/(K$3-K$2)),1),""))</f>
        <v/>
      </c>
      <c r="L164" s="165">
        <f>IF(OR(L$4=0,Data_wide!$O$160=""),"",IFERROR(ROUND(IF(L$4=1,1+9*(MIN(MAX(Data_wide!$O$160,L$2),L$3)-L$2)/(L$3-L$2),1+9*(L$3-MIN(MAX(Data_wide!$O$160,L$2),L$3))/(L$3-L$2)),1),""))</f>
        <v/>
      </c>
      <c r="M164" s="165">
        <f>IF(OR(M$4=0,Data_wide!$P$160=""),"",IFERROR(ROUND(IF(M$4=1,1+9*(MIN(MAX(Data_wide!$P$160,M$2),M$3)-M$2)/(M$3-M$2),1+9*(M$3-MIN(MAX(Data_wide!$P$160,M$2),M$3))/(M$3-M$2)),1),""))</f>
        <v/>
      </c>
      <c r="N164" s="165">
        <f>IF(OR(N$4=0,Data_wide!$Q$160=""),"",IFERROR(ROUND(IF(N$4=1,1+9*(MIN(MAX(Data_wide!$Q$160,N$2),N$3)-N$2)/(N$3-N$2),1+9*(N$3-MIN(MAX(Data_wide!$Q$160,N$2),N$3))/(N$3-N$2)),1),""))</f>
        <v/>
      </c>
      <c r="O164" s="165">
        <f>IF(OR(O$4=0,Data_wide!$R$160=""),"",IFERROR(ROUND(IF(O$4=1,1+9*(MIN(MAX(Data_wide!$R$160,O$2),O$3)-O$2)/(O$3-O$2),1+9*(O$3-MIN(MAX(Data_wide!$R$160,O$2),O$3))/(O$3-O$2)),1),""))</f>
        <v/>
      </c>
      <c r="P164" s="165">
        <f>IF(OR(P$4=0,Data_wide!$S$160=""),"",IFERROR(ROUND(IF(P$4=1,1+9*(MIN(MAX(Data_wide!$S$160,P$2),P$3)-P$2)/(P$3-P$2),1+9*(P$3-MIN(MAX(Data_wide!$S$160,P$2),P$3))/(P$3-P$2)),1),""))</f>
        <v/>
      </c>
      <c r="Q164" s="165">
        <f>IF(OR(Q$4=0,Data_wide!$T$160=""),"",IFERROR(ROUND(IF(Q$4=1,1+9*(MIN(MAX(Data_wide!$T$160,Q$2),Q$3)-Q$2)/(Q$3-Q$2),1+9*(Q$3-MIN(MAX(Data_wide!$T$160,Q$2),Q$3))/(Q$3-Q$2)),1),""))</f>
        <v/>
      </c>
      <c r="R164" s="165">
        <f>IF(OR(R$4=0,Data_wide!$U$160=""),"",IFERROR(ROUND(IF(R$4=1,1+9*(MIN(MAX(Data_wide!$U$160,R$2),R$3)-R$2)/(R$3-R$2),1+9*(R$3-MIN(MAX(Data_wide!$U$160,R$2),R$3))/(R$3-R$2)),1),""))</f>
        <v/>
      </c>
      <c r="S164" s="165">
        <f>IF(OR(S$4=0,Data_wide!$V$160=""),"",IFERROR(ROUND(IF(S$4=1,1+9*(MIN(MAX(Data_wide!$V$160,S$2),S$3)-S$2)/(S$3-S$2),1+9*(S$3-MIN(MAX(Data_wide!$V$160,S$2),S$3))/(S$3-S$2)),1),""))</f>
        <v/>
      </c>
      <c r="T164" s="165">
        <f>IF(OR(T$4=0,Data_wide!$W$160=""),"",IFERROR(ROUND(IF(T$4=1,1+9*(MIN(MAX(Data_wide!$W$160,T$2),T$3)-T$2)/(T$3-T$2),1+9*(T$3-MIN(MAX(Data_wide!$W$160,T$2),T$3))/(T$3-T$2)),1),""))</f>
        <v/>
      </c>
      <c r="U164" s="165">
        <f>IF(OR(U$4=0,Data_wide!$X$160=""),"",IFERROR(ROUND(IF(U$4=1,1+9*(MIN(MAX(Data_wide!$X$160,U$2),U$3)-U$2)/(U$3-U$2),1+9*(U$3-MIN(MAX(Data_wide!$X$160,U$2),U$3))/(U$3-U$2)),1),""))</f>
        <v/>
      </c>
      <c r="V164" s="165">
        <f>IF(OR(V$4=0,Data_wide!$Y$160=""),"",IFERROR(ROUND(IF(V$4=1,1+9*(MIN(MAX(Data_wide!$Y$160,V$2),V$3)-V$2)/(V$3-V$2),1+9*(V$3-MIN(MAX(Data_wide!$Y$160,V$2),V$3))/(V$3-V$2)),1),""))</f>
        <v/>
      </c>
      <c r="W164" s="165">
        <f>IF(OR(W$4=0,Data_wide!$Z$160=""),"",IFERROR(ROUND(IF(W$4=1,1+9*(MIN(MAX(Data_wide!$Z$160,W$2),W$3)-W$2)/(W$3-W$2),1+9*(W$3-MIN(MAX(Data_wide!$Z$160,W$2),W$3))/(W$3-W$2)),1),""))</f>
        <v/>
      </c>
      <c r="X164" s="165">
        <f>IF(OR(X$4=0,Data_wide!$AA$160=""),"",IFERROR(ROUND(IF(X$4=1,1+9*(MIN(MAX(Data_wide!$AA$160,X$2),X$3)-X$2)/(X$3-X$2),1+9*(X$3-MIN(MAX(Data_wide!$AA$160,X$2),X$3))/(X$3-X$2)),1),""))</f>
        <v/>
      </c>
      <c r="Y164" s="165">
        <f>IF(OR(Y$4=0,Data_wide!$AB$160=""),"",IFERROR(ROUND(IF(Y$4=1,1+9*(MIN(MAX(Data_wide!$AB$160,Y$2),Y$3)-Y$2)/(Y$3-Y$2),1+9*(Y$3-MIN(MAX(Data_wide!$AB$160,Y$2),Y$3))/(Y$3-Y$2)),1),""))</f>
        <v/>
      </c>
      <c r="Z164" s="165">
        <f>IF(OR(Z$4=0,Data_wide!$AC$160=""),"",IFERROR(ROUND(IF(Z$4=1,1+9*(MIN(MAX(Data_wide!$AC$160,Z$2),Z$3)-Z$2)/(Z$3-Z$2),1+9*(Z$3-MIN(MAX(Data_wide!$AC$160,Z$2),Z$3))/(Z$3-Z$2)),1),""))</f>
        <v/>
      </c>
      <c r="AA164" s="165">
        <f>IF(OR(AA$4=0,Data_wide!$AD$160=""),"",IFERROR(ROUND(IF(AA$4=1,1+9*(MIN(MAX(Data_wide!$AD$160,AA$2),AA$3)-AA$2)/(AA$3-AA$2),1+9*(AA$3-MIN(MAX(Data_wide!$AD$160,AA$2),AA$3))/(AA$3-AA$2)),1),""))</f>
        <v/>
      </c>
      <c r="AB164" s="165">
        <f>IF(OR(AB$4=0,Data_wide!$AE$160=""),"",IFERROR(ROUND(IF(AB$4=1,1+9*(MIN(MAX(Data_wide!$AE$160,AB$2),AB$3)-AB$2)/(AB$3-AB$2),1+9*(AB$3-MIN(MAX(Data_wide!$AE$160,AB$2),AB$3))/(AB$3-AB$2)),1),""))</f>
        <v/>
      </c>
      <c r="AC164" s="165">
        <f>IF(OR(AC$4=0,Data_wide!$AF$160=""),"",IFERROR(ROUND(IF(AC$4=1,1+9*(MIN(MAX(Data_wide!$AF$160,AC$2),AC$3)-AC$2)/(AC$3-AC$2),1+9*(AC$3-MIN(MAX(Data_wide!$AF$160,AC$2),AC$3))/(AC$3-AC$2)),1),""))</f>
        <v/>
      </c>
      <c r="AD164" s="165">
        <f>IF(OR(AD$4=0,Data_wide!$AG$160=""),"",IFERROR(ROUND(IF(AD$4=1,1+9*(MIN(MAX(Data_wide!$AG$160,AD$2),AD$3)-AD$2)/(AD$3-AD$2),1+9*(AD$3-MIN(MAX(Data_wide!$AG$160,AD$2),AD$3))/(AD$3-AD$2)),1),""))</f>
        <v/>
      </c>
      <c r="AE164" s="165">
        <f>IF(OR(AE$4=0,Data_wide!$AH$160=""),"",IFERROR(ROUND(IF(AE$4=1,1+9*(MIN(MAX(Data_wide!$AH$160,AE$2),AE$3)-AE$2)/(AE$3-AE$2),1+9*(AE$3-MIN(MAX(Data_wide!$AH$160,AE$2),AE$3))/(AE$3-AE$2)),1),""))</f>
        <v/>
      </c>
      <c r="AF164" s="165">
        <f>IF(OR(AF$4=0,Data_wide!$AI$160=""),"",IFERROR(ROUND(IF(AF$4=1,1+9*(MIN(MAX(Data_wide!$AI$160,AF$2),AF$3)-AF$2)/(AF$3-AF$2),1+9*(AF$3-MIN(MAX(Data_wide!$AI$160,AF$2),AF$3))/(AF$3-AF$2)),1),""))</f>
        <v/>
      </c>
      <c r="AG164" s="165">
        <f>IF(OR(AG$4=0,Data_wide!$AJ$160=""),"",IFERROR(ROUND(IF(AG$4=1,1+9*(MIN(MAX(Data_wide!$AJ$160,AG$2),AG$3)-AG$2)/(AG$3-AG$2),1+9*(AG$3-MIN(MAX(Data_wide!$AJ$160,AG$2),AG$3))/(AG$3-AG$2)),1),""))</f>
        <v/>
      </c>
      <c r="AH164" s="165">
        <f>IF(OR(AH$4=0,Data_wide!$AK$160=""),"",IFERROR(ROUND(IF(AH$4=1,1+9*(MIN(MAX(Data_wide!$AK$160,AH$2),AH$3)-AH$2)/(AH$3-AH$2),1+9*(AH$3-MIN(MAX(Data_wide!$AK$160,AH$2),AH$3))/(AH$3-AH$2)),1),""))</f>
        <v/>
      </c>
      <c r="AI164" s="165">
        <f>IF(OR(AI$4=0,Data_wide!$AL$160=""),"",IFERROR(ROUND(IF(AI$4=1,1+9*(MIN(MAX(Data_wide!$AL$160,AI$2),AI$3)-AI$2)/(AI$3-AI$2),1+9*(AI$3-MIN(MAX(Data_wide!$AL$160,AI$2),AI$3))/(AI$3-AI$2)),1),""))</f>
        <v/>
      </c>
      <c r="AJ164" s="165">
        <f>IF(OR(AJ$4=0,Data_wide!$AM$160=""),"",IFERROR(ROUND(IF(AJ$4=1,1+9*(MIN(MAX(Data_wide!$AM$160,AJ$2),AJ$3)-AJ$2)/(AJ$3-AJ$2),1+9*(AJ$3-MIN(MAX(Data_wide!$AM$160,AJ$2),AJ$3))/(AJ$3-AJ$2)),1),""))</f>
        <v/>
      </c>
      <c r="AK164" s="165">
        <f>IF(OR(AK$4=0,Data_wide!$AN$160=""),"",IFERROR(ROUND(IF(AK$4=1,1+9*(MIN(MAX(Data_wide!$AN$160,AK$2),AK$3)-AK$2)/(AK$3-AK$2),1+9*(AK$3-MIN(MAX(Data_wide!$AN$160,AK$2),AK$3))/(AK$3-AK$2)),1),""))</f>
        <v/>
      </c>
      <c r="AL164" s="165">
        <f>IF(OR(AL$4=0,Data_wide!$AO$160=""),"",IFERROR(ROUND(IF(AL$4=1,1+9*(MIN(MAX(Data_wide!$AO$160,AL$2),AL$3)-AL$2)/(AL$3-AL$2),1+9*(AL$3-MIN(MAX(Data_wide!$AO$160,AL$2),AL$3))/(AL$3-AL$2)),1),""))</f>
        <v/>
      </c>
      <c r="AM164" s="165">
        <f>IF(OR(AM$4=0,Data_wide!$AP$160=""),"",IFERROR(ROUND(IF(AM$4=1,1+9*(MIN(MAX(Data_wide!$AP$160,AM$2),AM$3)-AM$2)/(AM$3-AM$2),1+9*(AM$3-MIN(MAX(Data_wide!$AP$160,AM$2),AM$3))/(AM$3-AM$2)),1),""))</f>
        <v/>
      </c>
      <c r="AN164" s="165">
        <f>IF(OR(AN$4=0,Data_wide!$AQ$160=""),"",IFERROR(ROUND(IF(AN$4=1,1+9*(MIN(MAX(Data_wide!$AQ$160,AN$2),AN$3)-AN$2)/(AN$3-AN$2),1+9*(AN$3-MIN(MAX(Data_wide!$AQ$160,AN$2),AN$3))/(AN$3-AN$2)),1),""))</f>
        <v/>
      </c>
      <c r="AO164" s="165">
        <f>IF(OR(AO$4=0,Data_wide!$AR$160=""),"",IFERROR(ROUND(IF(AO$4=1,1+9*(MIN(MAX(Data_wide!$AR$160,AO$2),AO$3)-AO$2)/(AO$3-AO$2),1+9*(AO$3-MIN(MAX(Data_wide!$AR$160,AO$2),AO$3))/(AO$3-AO$2)),1),""))</f>
        <v/>
      </c>
      <c r="AP164" s="165">
        <f>IF(OR(AP$4=0,Data_wide!$AS$160=""),"",IFERROR(ROUND(IF(AP$4=1,1+9*(MIN(MAX(Data_wide!$AS$160,AP$2),AP$3)-AP$2)/(AP$3-AP$2),1+9*(AP$3-MIN(MAX(Data_wide!$AS$160,AP$2),AP$3))/(AP$3-AP$2)),1),""))</f>
        <v/>
      </c>
      <c r="AQ164" s="165">
        <f>IF(OR(AQ$4=0,Data_wide!$AT$160=""),"",IFERROR(ROUND(IF(AQ$4=1,1+9*(MIN(MAX(Data_wide!$AT$160,AQ$2),AQ$3)-AQ$2)/(AQ$3-AQ$2),1+9*(AQ$3-MIN(MAX(Data_wide!$AT$160,AQ$2),AQ$3))/(AQ$3-AQ$2)),1),""))</f>
        <v/>
      </c>
      <c r="AR164" s="165">
        <f>IF(OR(AR$4=0,Data_wide!$AU$160=""),"",IFERROR(ROUND(IF(AR$4=1,1+9*(MIN(MAX(Data_wide!$AU$160,AR$2),AR$3)-AR$2)/(AR$3-AR$2),1+9*(AR$3-MIN(MAX(Data_wide!$AU$160,AR$2),AR$3))/(AR$3-AR$2)),1),""))</f>
        <v/>
      </c>
      <c r="AS164" s="165">
        <f>IF(OR(AS$4=0,Data_wide!$AV$160=""),"",IFERROR(ROUND(IF(AS$4=1,1+9*(MIN(MAX(Data_wide!$AV$160,AS$2),AS$3)-AS$2)/(AS$3-AS$2),1+9*(AS$3-MIN(MAX(Data_wide!$AV$160,AS$2),AS$3))/(AS$3-AS$2)),1),""))</f>
        <v/>
      </c>
      <c r="AT164" s="165">
        <f>IF(OR(AT$4=0,Data_wide!$AW$160=""),"",IFERROR(ROUND(IF(AT$4=1,1+9*(MIN(MAX(Data_wide!$AW$160,AT$2),AT$3)-AT$2)/(AT$3-AT$2),1+9*(AT$3-MIN(MAX(Data_wide!$AW$160,AT$2),AT$3))/(AT$3-AT$2)),1),""))</f>
        <v/>
      </c>
      <c r="AU164" s="165">
        <f>IF(OR(AU$4=0,Data_wide!$AX$160=""),"",IFERROR(ROUND(IF(AU$4=1,1+9*(MIN(MAX(Data_wide!$AX$160,AU$2),AU$3)-AU$2)/(AU$3-AU$2),1+9*(AU$3-MIN(MAX(Data_wide!$AX$160,AU$2),AU$3))/(AU$3-AU$2)),1),""))</f>
        <v/>
      </c>
      <c r="AV164" s="165">
        <f>IF(OR(AV$4=0,Data_wide!$AY$160=""),"",IFERROR(ROUND(IF(AV$4=1,1+9*(MIN(MAX(Data_wide!$AY$160,AV$2),AV$3)-AV$2)/(AV$3-AV$2),1+9*(AV$3-MIN(MAX(Data_wide!$AY$160,AV$2),AV$3))/(AV$3-AV$2)),1),""))</f>
        <v/>
      </c>
      <c r="AW164" s="165">
        <f>IF(OR(AW$4=0,Data_wide!$AZ$160=""),"",IFERROR(ROUND(IF(AW$4=1,1+9*(MIN(MAX(Data_wide!$AZ$160,AW$2),AW$3)-AW$2)/(AW$3-AW$2),1+9*(AW$3-MIN(MAX(Data_wide!$AZ$160,AW$2),AW$3))/(AW$3-AW$2)),1),""))</f>
        <v/>
      </c>
      <c r="AX164" s="165">
        <f>IF(OR(AX$4=0,Data_wide!$BA$160=""),"",IFERROR(ROUND(IF(AX$4=1,1+9*(MIN(MAX(Data_wide!$BA$160,AX$2),AX$3)-AX$2)/(AX$3-AX$2),1+9*(AX$3-MIN(MAX(Data_wide!$BA$160,AX$2),AX$3))/(AX$3-AX$2)),1),""))</f>
        <v/>
      </c>
      <c r="AY164" s="165">
        <f>IF(OR(AY$4=0,Data_wide!$BB$160=""),"",IFERROR(ROUND(IF(AY$4=1,1+9*(MIN(MAX(Data_wide!$BB$160,AY$2),AY$3)-AY$2)/(AY$3-AY$2),1+9*(AY$3-MIN(MAX(Data_wide!$BB$160,AY$2),AY$3))/(AY$3-AY$2)),1),""))</f>
        <v/>
      </c>
      <c r="AZ164" s="165">
        <f>IF(OR(AZ$4=0,Data_wide!$BC$160=""),"",IFERROR(ROUND(IF(AZ$4=1,1+9*(MIN(MAX(Data_wide!$BC$160,AZ$2),AZ$3)-AZ$2)/(AZ$3-AZ$2),1+9*(AZ$3-MIN(MAX(Data_wide!$BC$160,AZ$2),AZ$3))/(AZ$3-AZ$2)),1),""))</f>
        <v/>
      </c>
      <c r="BA164" s="165">
        <f>IF(OR(BA$4=0,Data_wide!$BD$160=""),"",IFERROR(ROUND(IF(BA$4=1,1+9*(MIN(MAX(Data_wide!$BD$160,BA$2),BA$3)-BA$2)/(BA$3-BA$2),1+9*(BA$3-MIN(MAX(Data_wide!$BD$160,BA$2),BA$3))/(BA$3-BA$2)),1),""))</f>
        <v/>
      </c>
      <c r="BB164" s="165">
        <f>IF(OR(BB$4=0,Data_wide!$BE$160=""),"",IFERROR(ROUND(IF(BB$4=1,1+9*(MIN(MAX(Data_wide!$BE$160,BB$2),BB$3)-BB$2)/(BB$3-BB$2),1+9*(BB$3-MIN(MAX(Data_wide!$BE$160,BB$2),BB$3))/(BB$3-BB$2)),1),""))</f>
        <v/>
      </c>
      <c r="BC164" s="165">
        <f>IF(OR(BC$4=0,Data_wide!$BF$160=""),"",IFERROR(ROUND(IF(BC$4=1,1+9*(MIN(MAX(Data_wide!$BF$160,BC$2),BC$3)-BC$2)/(BC$3-BC$2),1+9*(BC$3-MIN(MAX(Data_wide!$BF$160,BC$2),BC$3))/(BC$3-BC$2)),1),""))</f>
        <v/>
      </c>
      <c r="BD164" s="165">
        <f>IF(OR(BD$4=0,Data_wide!$BG$160=""),"",IFERROR(ROUND(IF(BD$4=1,1+9*(MIN(MAX(Data_wide!$BG$160,BD$2),BD$3)-BD$2)/(BD$3-BD$2),1+9*(BD$3-MIN(MAX(Data_wide!$BG$160,BD$2),BD$3))/(BD$3-BD$2)),1),""))</f>
        <v/>
      </c>
      <c r="BE164" s="165">
        <f>IF(OR(BE$4=0,Data_wide!$BH$160=""),"",IFERROR(ROUND(IF(BE$4=1,1+9*(MIN(MAX(Data_wide!$BH$160,BE$2),BE$3)-BE$2)/(BE$3-BE$2),1+9*(BE$3-MIN(MAX(Data_wide!$BH$160,BE$2),BE$3))/(BE$3-BE$2)),1),""))</f>
        <v/>
      </c>
      <c r="BF164" s="165">
        <f>IF(OR(BF$4=0,Data_wide!$BI$160=""),"",IFERROR(ROUND(IF(BF$4=1,1+9*(MIN(MAX(Data_wide!$BI$160,BF$2),BF$3)-BF$2)/(BF$3-BF$2),1+9*(BF$3-MIN(MAX(Data_wide!$BI$160,BF$2),BF$3))/(BF$3-BF$2)),1),""))</f>
        <v/>
      </c>
      <c r="BG164" s="165">
        <f>IF(OR(BG$4=0,Data_wide!$BJ$160=""),"",IFERROR(ROUND(IF(BG$4=1,1+9*(MIN(MAX(Data_wide!$BJ$160,BG$2),BG$3)-BG$2)/(BG$3-BG$2),1+9*(BG$3-MIN(MAX(Data_wide!$BJ$160,BG$2),BG$3))/(BG$3-BG$2)),1),""))</f>
        <v/>
      </c>
      <c r="BH164" s="165">
        <f>IF(OR(BH$4=0,Data_wide!$BK$160=""),"",IFERROR(ROUND(IF(BH$4=1,1+9*(MIN(MAX(Data_wide!$BK$160,BH$2),BH$3)-BH$2)/(BH$3-BH$2),1+9*(BH$3-MIN(MAX(Data_wide!$BK$160,BH$2),BH$3))/(BH$3-BH$2)),1),""))</f>
        <v/>
      </c>
      <c r="BI164" s="165">
        <f>IF(OR(BI$4=0,Data_wide!$BL$160=""),"",IFERROR(ROUND(IF(BI$4=1,1+9*(MIN(MAX(Data_wide!$BL$160,BI$2),BI$3)-BI$2)/(BI$3-BI$2),1+9*(BI$3-MIN(MAX(Data_wide!$BL$160,BI$2),BI$3))/(BI$3-BI$2)),1),""))</f>
        <v/>
      </c>
      <c r="BJ164" s="165">
        <f>IF(OR(BJ$4=0,Data_wide!$BM$160=""),"",IFERROR(ROUND(IF(BJ$4=1,1+9*(MIN(MAX(Data_wide!$BM$160,BJ$2),BJ$3)-BJ$2)/(BJ$3-BJ$2),1+9*(BJ$3-MIN(MAX(Data_wide!$BM$160,BJ$2),BJ$3))/(BJ$3-BJ$2)),1),""))</f>
        <v/>
      </c>
      <c r="BK164" s="165">
        <f>IF(OR(BK$4=0,Data_wide!$BN$160=""),"",IFERROR(ROUND(IF(BK$4=1,1+9*(MIN(MAX(Data_wide!$BN$160,BK$2),BK$3)-BK$2)/(BK$3-BK$2),1+9*(BK$3-MIN(MAX(Data_wide!$BN$160,BK$2),BK$3))/(BK$3-BK$2)),1),""))</f>
        <v/>
      </c>
      <c r="BL164" s="165">
        <f>IF(OR(BL$4=0,Data_wide!$BO$160=""),"",IFERROR(ROUND(IF(BL$4=1,1+9*(MIN(MAX(Data_wide!$BO$160,BL$2),BL$3)-BL$2)/(BL$3-BL$2),1+9*(BL$3-MIN(MAX(Data_wide!$BO$160,BL$2),BL$3))/(BL$3-BL$2)),1),""))</f>
        <v/>
      </c>
      <c r="BM164" s="165">
        <f>IF(OR(BM$4=0,Data_wide!$BP$160=""),"",IFERROR(ROUND(IF(BM$4=1,1+9*(MIN(MAX(Data_wide!$BP$160,BM$2),BM$3)-BM$2)/(BM$3-BM$2),1+9*(BM$3-MIN(MAX(Data_wide!$BP$160,BM$2),BM$3))/(BM$3-BM$2)),1),""))</f>
        <v/>
      </c>
      <c r="BN164" s="165">
        <f>IF(OR(BN$4=0,Data_wide!$BQ$160=""),"",IFERROR(ROUND(IF(BN$4=1,1+9*(MIN(MAX(Data_wide!$BQ$160,BN$2),BN$3)-BN$2)/(BN$3-BN$2),1+9*(BN$3-MIN(MAX(Data_wide!$BQ$160,BN$2),BN$3))/(BN$3-BN$2)),1),""))</f>
        <v/>
      </c>
      <c r="BO164" s="165">
        <f>IF(OR(BO$4=0,Data_wide!$BR$160=""),"",IFERROR(ROUND(IF(BO$4=1,1+9*(MIN(MAX(Data_wide!$BR$160,BO$2),BO$3)-BO$2)/(BO$3-BO$2),1+9*(BO$3-MIN(MAX(Data_wide!$BR$160,BO$2),BO$3))/(BO$3-BO$2)),1),""))</f>
        <v/>
      </c>
      <c r="BP164" s="165">
        <f>IF(OR(BP$4=0,Data_wide!$BS$160=""),"",IFERROR(ROUND(IF(BP$4=1,1+9*(MIN(MAX(Data_wide!$BS$160,BP$2),BP$3)-BP$2)/(BP$3-BP$2),1+9*(BP$3-MIN(MAX(Data_wide!$BS$160,BP$2),BP$3))/(BP$3-BP$2)),1),""))</f>
        <v/>
      </c>
      <c r="BQ164" s="165">
        <f>IF(OR(BQ$4=0,Data_wide!$BT$160=""),"",IFERROR(ROUND(IF(BQ$4=1,1+9*(MIN(MAX(Data_wide!$BT$160,BQ$2),BQ$3)-BQ$2)/(BQ$3-BQ$2),1+9*(BQ$3-MIN(MAX(Data_wide!$BT$160,BQ$2),BQ$3))/(BQ$3-BQ$2)),1),""))</f>
        <v/>
      </c>
      <c r="BR164" s="165">
        <f>IF(OR(BR$4=0,Data_wide!$BU$160=""),"",IFERROR(ROUND(IF(BR$4=1,1+9*(MIN(MAX(Data_wide!$BU$160,BR$2),BR$3)-BR$2)/(BR$3-BR$2),1+9*(BR$3-MIN(MAX(Data_wide!$BU$160,BR$2),BR$3))/(BR$3-BR$2)),1),""))</f>
        <v/>
      </c>
      <c r="BS164" s="165">
        <f>IF(OR(BS$4=0,Data_wide!$BV$160=""),"",IFERROR(ROUND(IF(BS$4=1,1+9*(MIN(MAX(Data_wide!$BV$160,BS$2),BS$3)-BS$2)/(BS$3-BS$2),1+9*(BS$3-MIN(MAX(Data_wide!$BV$160,BS$2),BS$3))/(BS$3-BS$2)),1),""))</f>
        <v/>
      </c>
      <c r="BT164" s="165">
        <f>IF(OR(BT$4=0,Data_wide!$BW$160=""),"",IFERROR(ROUND(IF(BT$4=1,1+9*(MIN(MAX(Data_wide!$BW$160,BT$2),BT$3)-BT$2)/(BT$3-BT$2),1+9*(BT$3-MIN(MAX(Data_wide!$BW$160,BT$2),BT$3))/(BT$3-BT$2)),1),""))</f>
        <v/>
      </c>
      <c r="BU164" s="165">
        <f>IF(OR(BU$4=0,Data_wide!$BX$160=""),"",IFERROR(ROUND(IF(BU$4=1,1+9*(MIN(MAX(Data_wide!$BX$160,BU$2),BU$3)-BU$2)/(BU$3-BU$2),1+9*(BU$3-MIN(MAX(Data_wide!$BX$160,BU$2),BU$3))/(BU$3-BU$2)),1),""))</f>
        <v/>
      </c>
      <c r="BV164" s="165">
        <f>IF(OR(BV$4=0,Data_wide!$BY$160=""),"",IFERROR(ROUND(IF(BV$4=1,1+9*(MIN(MAX(Data_wide!$BY$160,BV$2),BV$3)-BV$2)/(BV$3-BV$2),1+9*(BV$3-MIN(MAX(Data_wide!$BY$160,BV$2),BV$3))/(BV$3-BV$2)),1),""))</f>
        <v/>
      </c>
      <c r="BW164" s="165">
        <f>IF(OR(BW$4=0,Data_wide!$BZ$160=""),"",IFERROR(ROUND(IF(BW$4=1,1+9*(MIN(MAX(Data_wide!$BZ$160,BW$2),BW$3)-BW$2)/(BW$3-BW$2),1+9*(BW$3-MIN(MAX(Data_wide!$BZ$160,BW$2),BW$3))/(BW$3-BW$2)),1),""))</f>
        <v/>
      </c>
      <c r="BX164" s="165">
        <f>IF(OR(BX$4=0,Data_wide!$CA$160=""),"",IFERROR(ROUND(IF(BX$4=1,1+9*(MIN(MAX(Data_wide!$CA$160,BX$2),BX$3)-BX$2)/(BX$3-BX$2),1+9*(BX$3-MIN(MAX(Data_wide!$CA$160,BX$2),BX$3))/(BX$3-BX$2)),1),""))</f>
        <v/>
      </c>
      <c r="BY164" s="165">
        <f>IF(OR(BY$4=0,Data_wide!$CB$160=""),"",IFERROR(ROUND(IF(BY$4=1,1+9*(MIN(MAX(Data_wide!$CB$160,BY$2),BY$3)-BY$2)/(BY$3-BY$2),1+9*(BY$3-MIN(MAX(Data_wide!$CB$160,BY$2),BY$3))/(BY$3-BY$2)),1),""))</f>
        <v/>
      </c>
      <c r="BZ164" s="165">
        <f>IF(OR(BZ$4=0,Data_wide!$CC$160=""),"",IFERROR(ROUND(IF(BZ$4=1,1+9*(MIN(MAX(Data_wide!$CC$160,BZ$2),BZ$3)-BZ$2)/(BZ$3-BZ$2),1+9*(BZ$3-MIN(MAX(Data_wide!$CC$160,BZ$2),BZ$3))/(BZ$3-BZ$2)),1),""))</f>
        <v/>
      </c>
      <c r="CA164" s="165">
        <f>IF(OR(CA$4=0,Data_wide!$CD$160=""),"",IFERROR(ROUND(IF(CA$4=1,1+9*(MIN(MAX(Data_wide!$CD$160,CA$2),CA$3)-CA$2)/(CA$3-CA$2),1+9*(CA$3-MIN(MAX(Data_wide!$CD$160,CA$2),CA$3))/(CA$3-CA$2)),1),""))</f>
        <v/>
      </c>
      <c r="CB164" s="165">
        <f>IF(OR(CB$4=0,Data_wide!$CE$160=""),"",IFERROR(ROUND(IF(CB$4=1,1+9*(MIN(MAX(Data_wide!$CE$160,CB$2),CB$3)-CB$2)/(CB$3-CB$2),1+9*(CB$3-MIN(MAX(Data_wide!$CE$160,CB$2),CB$3))/(CB$3-CB$2)),1),""))</f>
        <v/>
      </c>
      <c r="CC164" s="165">
        <f>IF(OR(CC$4=0,Data_wide!$CF$160=""),"",IFERROR(ROUND(IF(CC$4=1,1+9*(MIN(MAX(Data_wide!$CF$160,CC$2),CC$3)-CC$2)/(CC$3-CC$2),1+9*(CC$3-MIN(MAX(Data_wide!$CF$160,CC$2),CC$3))/(CC$3-CC$2)),1),""))</f>
        <v/>
      </c>
      <c r="CD164" s="165">
        <f>IF(OR(CD$4=0,Data_wide!$CG$160=""),"",IFERROR(ROUND(IF(CD$4=1,1+9*(MIN(MAX(Data_wide!$CG$160,CD$2),CD$3)-CD$2)/(CD$3-CD$2),1+9*(CD$3-MIN(MAX(Data_wide!$CG$160,CD$2),CD$3))/(CD$3-CD$2)),1),""))</f>
        <v/>
      </c>
      <c r="CE164" s="165">
        <f>IF(OR(CE$4=0,Data_wide!$CH$160=""),"",IFERROR(ROUND(IF(CE$4=1,1+9*(MIN(MAX(Data_wide!$CH$160,CE$2),CE$3)-CE$2)/(CE$3-CE$2),1+9*(CE$3-MIN(MAX(Data_wide!$CH$160,CE$2),CE$3))/(CE$3-CE$2)),1),""))</f>
        <v/>
      </c>
      <c r="CF164" s="165">
        <f>IF(OR(CF$4=0,Data_wide!$CI$160=""),"",IFERROR(ROUND(IF(CF$4=1,1+9*(MIN(MAX(Data_wide!$CI$160,CF$2),CF$3)-CF$2)/(CF$3-CF$2),1+9*(CF$3-MIN(MAX(Data_wide!$CI$160,CF$2),CF$3))/(CF$3-CF$2)),1),""))</f>
        <v/>
      </c>
      <c r="CG164" s="165">
        <f>IF(OR(CG$4=0,Data_wide!$CJ$160=""),"",IFERROR(ROUND(IF(CG$4=1,1+9*(MIN(MAX(Data_wide!$CJ$160,CG$2),CG$3)-CG$2)/(CG$3-CG$2),1+9*(CG$3-MIN(MAX(Data_wide!$CJ$160,CG$2),CG$3))/(CG$3-CG$2)),1),""))</f>
        <v/>
      </c>
      <c r="CH164" s="165">
        <f>IF(OR(CH$4=0,Data_wide!$CK$160=""),"",IFERROR(ROUND(IF(CH$4=1,1+9*(MIN(MAX(Data_wide!$CK$160,CH$2),CH$3)-CH$2)/(CH$3-CH$2),1+9*(CH$3-MIN(MAX(Data_wide!$CK$160,CH$2),CH$3))/(CH$3-CH$2)),1),""))</f>
        <v/>
      </c>
      <c r="CI164" s="165">
        <f>IF(OR(CI$4=0,Data_wide!$CL$160=""),"",IFERROR(ROUND(IF(CI$4=1,1+9*(MIN(MAX(Data_wide!$CL$160,CI$2),CI$3)-CI$2)/(CI$3-CI$2),1+9*(CI$3-MIN(MAX(Data_wide!$CL$160,CI$2),CI$3))/(CI$3-CI$2)),1),""))</f>
        <v/>
      </c>
      <c r="CJ164" s="165">
        <f>IF(OR(CJ$4=0,Data_wide!$CM$160=""),"",IFERROR(ROUND(IF(CJ$4=1,1+9*(MIN(MAX(Data_wide!$CM$160,CJ$2),CJ$3)-CJ$2)/(CJ$3-CJ$2),1+9*(CJ$3-MIN(MAX(Data_wide!$CM$160,CJ$2),CJ$3))/(CJ$3-CJ$2)),1),""))</f>
        <v/>
      </c>
      <c r="CK164" s="165">
        <f>IF(OR(CK$4=0,Data_wide!$CN$160=""),"",IFERROR(ROUND(IF(CK$4=1,1+9*(MIN(MAX(Data_wide!$CN$160,CK$2),CK$3)-CK$2)/(CK$3-CK$2),1+9*(CK$3-MIN(MAX(Data_wide!$CN$160,CK$2),CK$3))/(CK$3-CK$2)),1),""))</f>
        <v/>
      </c>
      <c r="CL164" s="165">
        <f>IF(OR(CL$4=0,Data_wide!$CO$160=""),"",IFERROR(ROUND(IF(CL$4=1,1+9*(MIN(MAX(Data_wide!$CO$160,CL$2),CL$3)-CL$2)/(CL$3-CL$2),1+9*(CL$3-MIN(MAX(Data_wide!$CO$160,CL$2),CL$3))/(CL$3-CL$2)),1),""))</f>
        <v/>
      </c>
      <c r="CM164" s="165">
        <f>IF(OR(CM$4=0,Data_wide!$CP$160=""),"",IFERROR(ROUND(IF(CM$4=1,1+9*(MIN(MAX(Data_wide!$CP$160,CM$2),CM$3)-CM$2)/(CM$3-CM$2),1+9*(CM$3-MIN(MAX(Data_wide!$CP$160,CM$2),CM$3))/(CM$3-CM$2)),1),""))</f>
        <v/>
      </c>
      <c r="CN164" s="165">
        <f>IF(OR(CN$4=0,Data_wide!$CQ$160=""),"",IFERROR(ROUND(IF(CN$4=1,1+9*(MIN(MAX(Data_wide!$CQ$160,CN$2),CN$3)-CN$2)/(CN$3-CN$2),1+9*(CN$3-MIN(MAX(Data_wide!$CQ$160,CN$2),CN$3))/(CN$3-CN$2)),1),""))</f>
        <v/>
      </c>
      <c r="CO164" s="165">
        <f>IF(OR(CO$4=0,Data_wide!$CR$160=""),"",IFERROR(ROUND(IF(CO$4=1,1+9*(MIN(MAX(Data_wide!$CR$160,CO$2),CO$3)-CO$2)/(CO$3-CO$2),1+9*(CO$3-MIN(MAX(Data_wide!$CR$160,CO$2),CO$3))/(CO$3-CO$2)),1),""))</f>
        <v/>
      </c>
    </row>
    <row r="165" ht="14" customHeight="1">
      <c r="A165" s="161" t="inlineStr">
        <is>
          <t>QAT</t>
        </is>
      </c>
      <c r="B165" s="161" t="inlineStr">
        <is>
          <t>Qatar</t>
        </is>
      </c>
      <c r="C165" s="165">
        <f>IF(OR(C$4=0,Data_wide!$F$161=""),"",IFERROR(ROUND(IF(C$4=1,1+9*(MIN(MAX(Data_wide!$F$161,C$2),C$3)-C$2)/(C$3-C$2),1+9*(C$3-MIN(MAX(Data_wide!$F$161,C$2),C$3))/(C$3-C$2)),1),""))</f>
        <v/>
      </c>
      <c r="D165" s="165">
        <f>IF(OR(D$4=0,Data_wide!$G$161=""),"",IFERROR(ROUND(IF(D$4=1,1+9*(MIN(MAX(Data_wide!$G$161,D$2),D$3)-D$2)/(D$3-D$2),1+9*(D$3-MIN(MAX(Data_wide!$G$161,D$2),D$3))/(D$3-D$2)),1),""))</f>
        <v/>
      </c>
      <c r="E165" s="165">
        <f>IF(OR(E$4=0,Data_wide!$H$161=""),"",IFERROR(ROUND(IF(E$4=1,1+9*(MIN(MAX(Data_wide!$H$161,E$2),E$3)-E$2)/(E$3-E$2),1+9*(E$3-MIN(MAX(Data_wide!$H$161,E$2),E$3))/(E$3-E$2)),1),""))</f>
        <v/>
      </c>
      <c r="F165" s="165">
        <f>IF(OR(F$4=0,Data_wide!$I$161=""),"",IFERROR(ROUND(IF(F$4=1,1+9*(MIN(MAX(Data_wide!$I$161,F$2),F$3)-F$2)/(F$3-F$2),1+9*(F$3-MIN(MAX(Data_wide!$I$161,F$2),F$3))/(F$3-F$2)),1),""))</f>
        <v/>
      </c>
      <c r="G165" s="165">
        <f>IF(OR(G$4=0,Data_wide!$J$161=""),"",IFERROR(ROUND(IF(G$4=1,1+9*(MIN(MAX(Data_wide!$J$161,G$2),G$3)-G$2)/(G$3-G$2),1+9*(G$3-MIN(MAX(Data_wide!$J$161,G$2),G$3))/(G$3-G$2)),1),""))</f>
        <v/>
      </c>
      <c r="H165" s="165">
        <f>IF(OR(H$4=0,Data_wide!$K$161=""),"",IFERROR(ROUND(IF(H$4=1,1+9*(MIN(MAX(Data_wide!$K$161,H$2),H$3)-H$2)/(H$3-H$2),1+9*(H$3-MIN(MAX(Data_wide!$K$161,H$2),H$3))/(H$3-H$2)),1),""))</f>
        <v/>
      </c>
      <c r="I165" s="165">
        <f>IF(OR(I$4=0,Data_wide!$L$161=""),"",IFERROR(ROUND(IF(I$4=1,1+9*(MIN(MAX(Data_wide!$L$161,I$2),I$3)-I$2)/(I$3-I$2),1+9*(I$3-MIN(MAX(Data_wide!$L$161,I$2),I$3))/(I$3-I$2)),1),""))</f>
        <v/>
      </c>
      <c r="J165" s="165">
        <f>IF(OR(J$4=0,Data_wide!$M$161=""),"",IFERROR(ROUND(IF(J$4=1,1+9*(MIN(MAX(Data_wide!$M$161,J$2),J$3)-J$2)/(J$3-J$2),1+9*(J$3-MIN(MAX(Data_wide!$M$161,J$2),J$3))/(J$3-J$2)),1),""))</f>
        <v/>
      </c>
      <c r="K165" s="165">
        <f>IF(OR(K$4=0,Data_wide!$N$161=""),"",IFERROR(ROUND(IF(K$4=1,1+9*(MIN(MAX(Data_wide!$N$161,K$2),K$3)-K$2)/(K$3-K$2),1+9*(K$3-MIN(MAX(Data_wide!$N$161,K$2),K$3))/(K$3-K$2)),1),""))</f>
        <v/>
      </c>
      <c r="L165" s="165">
        <f>IF(OR(L$4=0,Data_wide!$O$161=""),"",IFERROR(ROUND(IF(L$4=1,1+9*(MIN(MAX(Data_wide!$O$161,L$2),L$3)-L$2)/(L$3-L$2),1+9*(L$3-MIN(MAX(Data_wide!$O$161,L$2),L$3))/(L$3-L$2)),1),""))</f>
        <v/>
      </c>
      <c r="M165" s="165">
        <f>IF(OR(M$4=0,Data_wide!$P$161=""),"",IFERROR(ROUND(IF(M$4=1,1+9*(MIN(MAX(Data_wide!$P$161,M$2),M$3)-M$2)/(M$3-M$2),1+9*(M$3-MIN(MAX(Data_wide!$P$161,M$2),M$3))/(M$3-M$2)),1),""))</f>
        <v/>
      </c>
      <c r="N165" s="165">
        <f>IF(OR(N$4=0,Data_wide!$Q$161=""),"",IFERROR(ROUND(IF(N$4=1,1+9*(MIN(MAX(Data_wide!$Q$161,N$2),N$3)-N$2)/(N$3-N$2),1+9*(N$3-MIN(MAX(Data_wide!$Q$161,N$2),N$3))/(N$3-N$2)),1),""))</f>
        <v/>
      </c>
      <c r="O165" s="165">
        <f>IF(OR(O$4=0,Data_wide!$R$161=""),"",IFERROR(ROUND(IF(O$4=1,1+9*(MIN(MAX(Data_wide!$R$161,O$2),O$3)-O$2)/(O$3-O$2),1+9*(O$3-MIN(MAX(Data_wide!$R$161,O$2),O$3))/(O$3-O$2)),1),""))</f>
        <v/>
      </c>
      <c r="P165" s="165">
        <f>IF(OR(P$4=0,Data_wide!$S$161=""),"",IFERROR(ROUND(IF(P$4=1,1+9*(MIN(MAX(Data_wide!$S$161,P$2),P$3)-P$2)/(P$3-P$2),1+9*(P$3-MIN(MAX(Data_wide!$S$161,P$2),P$3))/(P$3-P$2)),1),""))</f>
        <v/>
      </c>
      <c r="Q165" s="165">
        <f>IF(OR(Q$4=0,Data_wide!$T$161=""),"",IFERROR(ROUND(IF(Q$4=1,1+9*(MIN(MAX(Data_wide!$T$161,Q$2),Q$3)-Q$2)/(Q$3-Q$2),1+9*(Q$3-MIN(MAX(Data_wide!$T$161,Q$2),Q$3))/(Q$3-Q$2)),1),""))</f>
        <v/>
      </c>
      <c r="R165" s="165">
        <f>IF(OR(R$4=0,Data_wide!$U$161=""),"",IFERROR(ROUND(IF(R$4=1,1+9*(MIN(MAX(Data_wide!$U$161,R$2),R$3)-R$2)/(R$3-R$2),1+9*(R$3-MIN(MAX(Data_wide!$U$161,R$2),R$3))/(R$3-R$2)),1),""))</f>
        <v/>
      </c>
      <c r="S165" s="165">
        <f>IF(OR(S$4=0,Data_wide!$V$161=""),"",IFERROR(ROUND(IF(S$4=1,1+9*(MIN(MAX(Data_wide!$V$161,S$2),S$3)-S$2)/(S$3-S$2),1+9*(S$3-MIN(MAX(Data_wide!$V$161,S$2),S$3))/(S$3-S$2)),1),""))</f>
        <v/>
      </c>
      <c r="T165" s="165">
        <f>IF(OR(T$4=0,Data_wide!$W$161=""),"",IFERROR(ROUND(IF(T$4=1,1+9*(MIN(MAX(Data_wide!$W$161,T$2),T$3)-T$2)/(T$3-T$2),1+9*(T$3-MIN(MAX(Data_wide!$W$161,T$2),T$3))/(T$3-T$2)),1),""))</f>
        <v/>
      </c>
      <c r="U165" s="165">
        <f>IF(OR(U$4=0,Data_wide!$X$161=""),"",IFERROR(ROUND(IF(U$4=1,1+9*(MIN(MAX(Data_wide!$X$161,U$2),U$3)-U$2)/(U$3-U$2),1+9*(U$3-MIN(MAX(Data_wide!$X$161,U$2),U$3))/(U$3-U$2)),1),""))</f>
        <v/>
      </c>
      <c r="V165" s="165">
        <f>IF(OR(V$4=0,Data_wide!$Y$161=""),"",IFERROR(ROUND(IF(V$4=1,1+9*(MIN(MAX(Data_wide!$Y$161,V$2),V$3)-V$2)/(V$3-V$2),1+9*(V$3-MIN(MAX(Data_wide!$Y$161,V$2),V$3))/(V$3-V$2)),1),""))</f>
        <v/>
      </c>
      <c r="W165" s="165">
        <f>IF(OR(W$4=0,Data_wide!$Z$161=""),"",IFERROR(ROUND(IF(W$4=1,1+9*(MIN(MAX(Data_wide!$Z$161,W$2),W$3)-W$2)/(W$3-W$2),1+9*(W$3-MIN(MAX(Data_wide!$Z$161,W$2),W$3))/(W$3-W$2)),1),""))</f>
        <v/>
      </c>
      <c r="X165" s="165">
        <f>IF(OR(X$4=0,Data_wide!$AA$161=""),"",IFERROR(ROUND(IF(X$4=1,1+9*(MIN(MAX(Data_wide!$AA$161,X$2),X$3)-X$2)/(X$3-X$2),1+9*(X$3-MIN(MAX(Data_wide!$AA$161,X$2),X$3))/(X$3-X$2)),1),""))</f>
        <v/>
      </c>
      <c r="Y165" s="165">
        <f>IF(OR(Y$4=0,Data_wide!$AB$161=""),"",IFERROR(ROUND(IF(Y$4=1,1+9*(MIN(MAX(Data_wide!$AB$161,Y$2),Y$3)-Y$2)/(Y$3-Y$2),1+9*(Y$3-MIN(MAX(Data_wide!$AB$161,Y$2),Y$3))/(Y$3-Y$2)),1),""))</f>
        <v/>
      </c>
      <c r="Z165" s="165">
        <f>IF(OR(Z$4=0,Data_wide!$AC$161=""),"",IFERROR(ROUND(IF(Z$4=1,1+9*(MIN(MAX(Data_wide!$AC$161,Z$2),Z$3)-Z$2)/(Z$3-Z$2),1+9*(Z$3-MIN(MAX(Data_wide!$AC$161,Z$2),Z$3))/(Z$3-Z$2)),1),""))</f>
        <v/>
      </c>
      <c r="AA165" s="165">
        <f>IF(OR(AA$4=0,Data_wide!$AD$161=""),"",IFERROR(ROUND(IF(AA$4=1,1+9*(MIN(MAX(Data_wide!$AD$161,AA$2),AA$3)-AA$2)/(AA$3-AA$2),1+9*(AA$3-MIN(MAX(Data_wide!$AD$161,AA$2),AA$3))/(AA$3-AA$2)),1),""))</f>
        <v/>
      </c>
      <c r="AB165" s="165">
        <f>IF(OR(AB$4=0,Data_wide!$AE$161=""),"",IFERROR(ROUND(IF(AB$4=1,1+9*(MIN(MAX(Data_wide!$AE$161,AB$2),AB$3)-AB$2)/(AB$3-AB$2),1+9*(AB$3-MIN(MAX(Data_wide!$AE$161,AB$2),AB$3))/(AB$3-AB$2)),1),""))</f>
        <v/>
      </c>
      <c r="AC165" s="165">
        <f>IF(OR(AC$4=0,Data_wide!$AF$161=""),"",IFERROR(ROUND(IF(AC$4=1,1+9*(MIN(MAX(Data_wide!$AF$161,AC$2),AC$3)-AC$2)/(AC$3-AC$2),1+9*(AC$3-MIN(MAX(Data_wide!$AF$161,AC$2),AC$3))/(AC$3-AC$2)),1),""))</f>
        <v/>
      </c>
      <c r="AD165" s="165">
        <f>IF(OR(AD$4=0,Data_wide!$AG$161=""),"",IFERROR(ROUND(IF(AD$4=1,1+9*(MIN(MAX(Data_wide!$AG$161,AD$2),AD$3)-AD$2)/(AD$3-AD$2),1+9*(AD$3-MIN(MAX(Data_wide!$AG$161,AD$2),AD$3))/(AD$3-AD$2)),1),""))</f>
        <v/>
      </c>
      <c r="AE165" s="165">
        <f>IF(OR(AE$4=0,Data_wide!$AH$161=""),"",IFERROR(ROUND(IF(AE$4=1,1+9*(MIN(MAX(Data_wide!$AH$161,AE$2),AE$3)-AE$2)/(AE$3-AE$2),1+9*(AE$3-MIN(MAX(Data_wide!$AH$161,AE$2),AE$3))/(AE$3-AE$2)),1),""))</f>
        <v/>
      </c>
      <c r="AF165" s="165">
        <f>IF(OR(AF$4=0,Data_wide!$AI$161=""),"",IFERROR(ROUND(IF(AF$4=1,1+9*(MIN(MAX(Data_wide!$AI$161,AF$2),AF$3)-AF$2)/(AF$3-AF$2),1+9*(AF$3-MIN(MAX(Data_wide!$AI$161,AF$2),AF$3))/(AF$3-AF$2)),1),""))</f>
        <v/>
      </c>
      <c r="AG165" s="165">
        <f>IF(OR(AG$4=0,Data_wide!$AJ$161=""),"",IFERROR(ROUND(IF(AG$4=1,1+9*(MIN(MAX(Data_wide!$AJ$161,AG$2),AG$3)-AG$2)/(AG$3-AG$2),1+9*(AG$3-MIN(MAX(Data_wide!$AJ$161,AG$2),AG$3))/(AG$3-AG$2)),1),""))</f>
        <v/>
      </c>
      <c r="AH165" s="165">
        <f>IF(OR(AH$4=0,Data_wide!$AK$161=""),"",IFERROR(ROUND(IF(AH$4=1,1+9*(MIN(MAX(Data_wide!$AK$161,AH$2),AH$3)-AH$2)/(AH$3-AH$2),1+9*(AH$3-MIN(MAX(Data_wide!$AK$161,AH$2),AH$3))/(AH$3-AH$2)),1),""))</f>
        <v/>
      </c>
      <c r="AI165" s="165">
        <f>IF(OR(AI$4=0,Data_wide!$AL$161=""),"",IFERROR(ROUND(IF(AI$4=1,1+9*(MIN(MAX(Data_wide!$AL$161,AI$2),AI$3)-AI$2)/(AI$3-AI$2),1+9*(AI$3-MIN(MAX(Data_wide!$AL$161,AI$2),AI$3))/(AI$3-AI$2)),1),""))</f>
        <v/>
      </c>
      <c r="AJ165" s="165">
        <f>IF(OR(AJ$4=0,Data_wide!$AM$161=""),"",IFERROR(ROUND(IF(AJ$4=1,1+9*(MIN(MAX(Data_wide!$AM$161,AJ$2),AJ$3)-AJ$2)/(AJ$3-AJ$2),1+9*(AJ$3-MIN(MAX(Data_wide!$AM$161,AJ$2),AJ$3))/(AJ$3-AJ$2)),1),""))</f>
        <v/>
      </c>
      <c r="AK165" s="165">
        <f>IF(OR(AK$4=0,Data_wide!$AN$161=""),"",IFERROR(ROUND(IF(AK$4=1,1+9*(MIN(MAX(Data_wide!$AN$161,AK$2),AK$3)-AK$2)/(AK$3-AK$2),1+9*(AK$3-MIN(MAX(Data_wide!$AN$161,AK$2),AK$3))/(AK$3-AK$2)),1),""))</f>
        <v/>
      </c>
      <c r="AL165" s="165">
        <f>IF(OR(AL$4=0,Data_wide!$AO$161=""),"",IFERROR(ROUND(IF(AL$4=1,1+9*(MIN(MAX(Data_wide!$AO$161,AL$2),AL$3)-AL$2)/(AL$3-AL$2),1+9*(AL$3-MIN(MAX(Data_wide!$AO$161,AL$2),AL$3))/(AL$3-AL$2)),1),""))</f>
        <v/>
      </c>
      <c r="AM165" s="165">
        <f>IF(OR(AM$4=0,Data_wide!$AP$161=""),"",IFERROR(ROUND(IF(AM$4=1,1+9*(MIN(MAX(Data_wide!$AP$161,AM$2),AM$3)-AM$2)/(AM$3-AM$2),1+9*(AM$3-MIN(MAX(Data_wide!$AP$161,AM$2),AM$3))/(AM$3-AM$2)),1),""))</f>
        <v/>
      </c>
      <c r="AN165" s="165">
        <f>IF(OR(AN$4=0,Data_wide!$AQ$161=""),"",IFERROR(ROUND(IF(AN$4=1,1+9*(MIN(MAX(Data_wide!$AQ$161,AN$2),AN$3)-AN$2)/(AN$3-AN$2),1+9*(AN$3-MIN(MAX(Data_wide!$AQ$161,AN$2),AN$3))/(AN$3-AN$2)),1),""))</f>
        <v/>
      </c>
      <c r="AO165" s="165">
        <f>IF(OR(AO$4=0,Data_wide!$AR$161=""),"",IFERROR(ROUND(IF(AO$4=1,1+9*(MIN(MAX(Data_wide!$AR$161,AO$2),AO$3)-AO$2)/(AO$3-AO$2),1+9*(AO$3-MIN(MAX(Data_wide!$AR$161,AO$2),AO$3))/(AO$3-AO$2)),1),""))</f>
        <v/>
      </c>
      <c r="AP165" s="165">
        <f>IF(OR(AP$4=0,Data_wide!$AS$161=""),"",IFERROR(ROUND(IF(AP$4=1,1+9*(MIN(MAX(Data_wide!$AS$161,AP$2),AP$3)-AP$2)/(AP$3-AP$2),1+9*(AP$3-MIN(MAX(Data_wide!$AS$161,AP$2),AP$3))/(AP$3-AP$2)),1),""))</f>
        <v/>
      </c>
      <c r="AQ165" s="165">
        <f>IF(OR(AQ$4=0,Data_wide!$AT$161=""),"",IFERROR(ROUND(IF(AQ$4=1,1+9*(MIN(MAX(Data_wide!$AT$161,AQ$2),AQ$3)-AQ$2)/(AQ$3-AQ$2),1+9*(AQ$3-MIN(MAX(Data_wide!$AT$161,AQ$2),AQ$3))/(AQ$3-AQ$2)),1),""))</f>
        <v/>
      </c>
      <c r="AR165" s="165">
        <f>IF(OR(AR$4=0,Data_wide!$AU$161=""),"",IFERROR(ROUND(IF(AR$4=1,1+9*(MIN(MAX(Data_wide!$AU$161,AR$2),AR$3)-AR$2)/(AR$3-AR$2),1+9*(AR$3-MIN(MAX(Data_wide!$AU$161,AR$2),AR$3))/(AR$3-AR$2)),1),""))</f>
        <v/>
      </c>
      <c r="AS165" s="165">
        <f>IF(OR(AS$4=0,Data_wide!$AV$161=""),"",IFERROR(ROUND(IF(AS$4=1,1+9*(MIN(MAX(Data_wide!$AV$161,AS$2),AS$3)-AS$2)/(AS$3-AS$2),1+9*(AS$3-MIN(MAX(Data_wide!$AV$161,AS$2),AS$3))/(AS$3-AS$2)),1),""))</f>
        <v/>
      </c>
      <c r="AT165" s="165">
        <f>IF(OR(AT$4=0,Data_wide!$AW$161=""),"",IFERROR(ROUND(IF(AT$4=1,1+9*(MIN(MAX(Data_wide!$AW$161,AT$2),AT$3)-AT$2)/(AT$3-AT$2),1+9*(AT$3-MIN(MAX(Data_wide!$AW$161,AT$2),AT$3))/(AT$3-AT$2)),1),""))</f>
        <v/>
      </c>
      <c r="AU165" s="165">
        <f>IF(OR(AU$4=0,Data_wide!$AX$161=""),"",IFERROR(ROUND(IF(AU$4=1,1+9*(MIN(MAX(Data_wide!$AX$161,AU$2),AU$3)-AU$2)/(AU$3-AU$2),1+9*(AU$3-MIN(MAX(Data_wide!$AX$161,AU$2),AU$3))/(AU$3-AU$2)),1),""))</f>
        <v/>
      </c>
      <c r="AV165" s="165">
        <f>IF(OR(AV$4=0,Data_wide!$AY$161=""),"",IFERROR(ROUND(IF(AV$4=1,1+9*(MIN(MAX(Data_wide!$AY$161,AV$2),AV$3)-AV$2)/(AV$3-AV$2),1+9*(AV$3-MIN(MAX(Data_wide!$AY$161,AV$2),AV$3))/(AV$3-AV$2)),1),""))</f>
        <v/>
      </c>
      <c r="AW165" s="165">
        <f>IF(OR(AW$4=0,Data_wide!$AZ$161=""),"",IFERROR(ROUND(IF(AW$4=1,1+9*(MIN(MAX(Data_wide!$AZ$161,AW$2),AW$3)-AW$2)/(AW$3-AW$2),1+9*(AW$3-MIN(MAX(Data_wide!$AZ$161,AW$2),AW$3))/(AW$3-AW$2)),1),""))</f>
        <v/>
      </c>
      <c r="AX165" s="165">
        <f>IF(OR(AX$4=0,Data_wide!$BA$161=""),"",IFERROR(ROUND(IF(AX$4=1,1+9*(MIN(MAX(Data_wide!$BA$161,AX$2),AX$3)-AX$2)/(AX$3-AX$2),1+9*(AX$3-MIN(MAX(Data_wide!$BA$161,AX$2),AX$3))/(AX$3-AX$2)),1),""))</f>
        <v/>
      </c>
      <c r="AY165" s="165">
        <f>IF(OR(AY$4=0,Data_wide!$BB$161=""),"",IFERROR(ROUND(IF(AY$4=1,1+9*(MIN(MAX(Data_wide!$BB$161,AY$2),AY$3)-AY$2)/(AY$3-AY$2),1+9*(AY$3-MIN(MAX(Data_wide!$BB$161,AY$2),AY$3))/(AY$3-AY$2)),1),""))</f>
        <v/>
      </c>
      <c r="AZ165" s="165">
        <f>IF(OR(AZ$4=0,Data_wide!$BC$161=""),"",IFERROR(ROUND(IF(AZ$4=1,1+9*(MIN(MAX(Data_wide!$BC$161,AZ$2),AZ$3)-AZ$2)/(AZ$3-AZ$2),1+9*(AZ$3-MIN(MAX(Data_wide!$BC$161,AZ$2),AZ$3))/(AZ$3-AZ$2)),1),""))</f>
        <v/>
      </c>
      <c r="BA165" s="165">
        <f>IF(OR(BA$4=0,Data_wide!$BD$161=""),"",IFERROR(ROUND(IF(BA$4=1,1+9*(MIN(MAX(Data_wide!$BD$161,BA$2),BA$3)-BA$2)/(BA$3-BA$2),1+9*(BA$3-MIN(MAX(Data_wide!$BD$161,BA$2),BA$3))/(BA$3-BA$2)),1),""))</f>
        <v/>
      </c>
      <c r="BB165" s="165">
        <f>IF(OR(BB$4=0,Data_wide!$BE$161=""),"",IFERROR(ROUND(IF(BB$4=1,1+9*(MIN(MAX(Data_wide!$BE$161,BB$2),BB$3)-BB$2)/(BB$3-BB$2),1+9*(BB$3-MIN(MAX(Data_wide!$BE$161,BB$2),BB$3))/(BB$3-BB$2)),1),""))</f>
        <v/>
      </c>
      <c r="BC165" s="165">
        <f>IF(OR(BC$4=0,Data_wide!$BF$161=""),"",IFERROR(ROUND(IF(BC$4=1,1+9*(MIN(MAX(Data_wide!$BF$161,BC$2),BC$3)-BC$2)/(BC$3-BC$2),1+9*(BC$3-MIN(MAX(Data_wide!$BF$161,BC$2),BC$3))/(BC$3-BC$2)),1),""))</f>
        <v/>
      </c>
      <c r="BD165" s="165">
        <f>IF(OR(BD$4=0,Data_wide!$BG$161=""),"",IFERROR(ROUND(IF(BD$4=1,1+9*(MIN(MAX(Data_wide!$BG$161,BD$2),BD$3)-BD$2)/(BD$3-BD$2),1+9*(BD$3-MIN(MAX(Data_wide!$BG$161,BD$2),BD$3))/(BD$3-BD$2)),1),""))</f>
        <v/>
      </c>
      <c r="BE165" s="165">
        <f>IF(OR(BE$4=0,Data_wide!$BH$161=""),"",IFERROR(ROUND(IF(BE$4=1,1+9*(MIN(MAX(Data_wide!$BH$161,BE$2),BE$3)-BE$2)/(BE$3-BE$2),1+9*(BE$3-MIN(MAX(Data_wide!$BH$161,BE$2),BE$3))/(BE$3-BE$2)),1),""))</f>
        <v/>
      </c>
      <c r="BF165" s="165">
        <f>IF(OR(BF$4=0,Data_wide!$BI$161=""),"",IFERROR(ROUND(IF(BF$4=1,1+9*(MIN(MAX(Data_wide!$BI$161,BF$2),BF$3)-BF$2)/(BF$3-BF$2),1+9*(BF$3-MIN(MAX(Data_wide!$BI$161,BF$2),BF$3))/(BF$3-BF$2)),1),""))</f>
        <v/>
      </c>
      <c r="BG165" s="165">
        <f>IF(OR(BG$4=0,Data_wide!$BJ$161=""),"",IFERROR(ROUND(IF(BG$4=1,1+9*(MIN(MAX(Data_wide!$BJ$161,BG$2),BG$3)-BG$2)/(BG$3-BG$2),1+9*(BG$3-MIN(MAX(Data_wide!$BJ$161,BG$2),BG$3))/(BG$3-BG$2)),1),""))</f>
        <v/>
      </c>
      <c r="BH165" s="165">
        <f>IF(OR(BH$4=0,Data_wide!$BK$161=""),"",IFERROR(ROUND(IF(BH$4=1,1+9*(MIN(MAX(Data_wide!$BK$161,BH$2),BH$3)-BH$2)/(BH$3-BH$2),1+9*(BH$3-MIN(MAX(Data_wide!$BK$161,BH$2),BH$3))/(BH$3-BH$2)),1),""))</f>
        <v/>
      </c>
      <c r="BI165" s="165">
        <f>IF(OR(BI$4=0,Data_wide!$BL$161=""),"",IFERROR(ROUND(IF(BI$4=1,1+9*(MIN(MAX(Data_wide!$BL$161,BI$2),BI$3)-BI$2)/(BI$3-BI$2),1+9*(BI$3-MIN(MAX(Data_wide!$BL$161,BI$2),BI$3))/(BI$3-BI$2)),1),""))</f>
        <v/>
      </c>
      <c r="BJ165" s="165">
        <f>IF(OR(BJ$4=0,Data_wide!$BM$161=""),"",IFERROR(ROUND(IF(BJ$4=1,1+9*(MIN(MAX(Data_wide!$BM$161,BJ$2),BJ$3)-BJ$2)/(BJ$3-BJ$2),1+9*(BJ$3-MIN(MAX(Data_wide!$BM$161,BJ$2),BJ$3))/(BJ$3-BJ$2)),1),""))</f>
        <v/>
      </c>
      <c r="BK165" s="165">
        <f>IF(OR(BK$4=0,Data_wide!$BN$161=""),"",IFERROR(ROUND(IF(BK$4=1,1+9*(MIN(MAX(Data_wide!$BN$161,BK$2),BK$3)-BK$2)/(BK$3-BK$2),1+9*(BK$3-MIN(MAX(Data_wide!$BN$161,BK$2),BK$3))/(BK$3-BK$2)),1),""))</f>
        <v/>
      </c>
      <c r="BL165" s="165">
        <f>IF(OR(BL$4=0,Data_wide!$BO$161=""),"",IFERROR(ROUND(IF(BL$4=1,1+9*(MIN(MAX(Data_wide!$BO$161,BL$2),BL$3)-BL$2)/(BL$3-BL$2),1+9*(BL$3-MIN(MAX(Data_wide!$BO$161,BL$2),BL$3))/(BL$3-BL$2)),1),""))</f>
        <v/>
      </c>
      <c r="BM165" s="165">
        <f>IF(OR(BM$4=0,Data_wide!$BP$161=""),"",IFERROR(ROUND(IF(BM$4=1,1+9*(MIN(MAX(Data_wide!$BP$161,BM$2),BM$3)-BM$2)/(BM$3-BM$2),1+9*(BM$3-MIN(MAX(Data_wide!$BP$161,BM$2),BM$3))/(BM$3-BM$2)),1),""))</f>
        <v/>
      </c>
      <c r="BN165" s="165">
        <f>IF(OR(BN$4=0,Data_wide!$BQ$161=""),"",IFERROR(ROUND(IF(BN$4=1,1+9*(MIN(MAX(Data_wide!$BQ$161,BN$2),BN$3)-BN$2)/(BN$3-BN$2),1+9*(BN$3-MIN(MAX(Data_wide!$BQ$161,BN$2),BN$3))/(BN$3-BN$2)),1),""))</f>
        <v/>
      </c>
      <c r="BO165" s="165">
        <f>IF(OR(BO$4=0,Data_wide!$BR$161=""),"",IFERROR(ROUND(IF(BO$4=1,1+9*(MIN(MAX(Data_wide!$BR$161,BO$2),BO$3)-BO$2)/(BO$3-BO$2),1+9*(BO$3-MIN(MAX(Data_wide!$BR$161,BO$2),BO$3))/(BO$3-BO$2)),1),""))</f>
        <v/>
      </c>
      <c r="BP165" s="165">
        <f>IF(OR(BP$4=0,Data_wide!$BS$161=""),"",IFERROR(ROUND(IF(BP$4=1,1+9*(MIN(MAX(Data_wide!$BS$161,BP$2),BP$3)-BP$2)/(BP$3-BP$2),1+9*(BP$3-MIN(MAX(Data_wide!$BS$161,BP$2),BP$3))/(BP$3-BP$2)),1),""))</f>
        <v/>
      </c>
      <c r="BQ165" s="165">
        <f>IF(OR(BQ$4=0,Data_wide!$BT$161=""),"",IFERROR(ROUND(IF(BQ$4=1,1+9*(MIN(MAX(Data_wide!$BT$161,BQ$2),BQ$3)-BQ$2)/(BQ$3-BQ$2),1+9*(BQ$3-MIN(MAX(Data_wide!$BT$161,BQ$2),BQ$3))/(BQ$3-BQ$2)),1),""))</f>
        <v/>
      </c>
      <c r="BR165" s="165">
        <f>IF(OR(BR$4=0,Data_wide!$BU$161=""),"",IFERROR(ROUND(IF(BR$4=1,1+9*(MIN(MAX(Data_wide!$BU$161,BR$2),BR$3)-BR$2)/(BR$3-BR$2),1+9*(BR$3-MIN(MAX(Data_wide!$BU$161,BR$2),BR$3))/(BR$3-BR$2)),1),""))</f>
        <v/>
      </c>
      <c r="BS165" s="165">
        <f>IF(OR(BS$4=0,Data_wide!$BV$161=""),"",IFERROR(ROUND(IF(BS$4=1,1+9*(MIN(MAX(Data_wide!$BV$161,BS$2),BS$3)-BS$2)/(BS$3-BS$2),1+9*(BS$3-MIN(MAX(Data_wide!$BV$161,BS$2),BS$3))/(BS$3-BS$2)),1),""))</f>
        <v/>
      </c>
      <c r="BT165" s="165">
        <f>IF(OR(BT$4=0,Data_wide!$BW$161=""),"",IFERROR(ROUND(IF(BT$4=1,1+9*(MIN(MAX(Data_wide!$BW$161,BT$2),BT$3)-BT$2)/(BT$3-BT$2),1+9*(BT$3-MIN(MAX(Data_wide!$BW$161,BT$2),BT$3))/(BT$3-BT$2)),1),""))</f>
        <v/>
      </c>
      <c r="BU165" s="165">
        <f>IF(OR(BU$4=0,Data_wide!$BX$161=""),"",IFERROR(ROUND(IF(BU$4=1,1+9*(MIN(MAX(Data_wide!$BX$161,BU$2),BU$3)-BU$2)/(BU$3-BU$2),1+9*(BU$3-MIN(MAX(Data_wide!$BX$161,BU$2),BU$3))/(BU$3-BU$2)),1),""))</f>
        <v/>
      </c>
      <c r="BV165" s="165">
        <f>IF(OR(BV$4=0,Data_wide!$BY$161=""),"",IFERROR(ROUND(IF(BV$4=1,1+9*(MIN(MAX(Data_wide!$BY$161,BV$2),BV$3)-BV$2)/(BV$3-BV$2),1+9*(BV$3-MIN(MAX(Data_wide!$BY$161,BV$2),BV$3))/(BV$3-BV$2)),1),""))</f>
        <v/>
      </c>
      <c r="BW165" s="165">
        <f>IF(OR(BW$4=0,Data_wide!$BZ$161=""),"",IFERROR(ROUND(IF(BW$4=1,1+9*(MIN(MAX(Data_wide!$BZ$161,BW$2),BW$3)-BW$2)/(BW$3-BW$2),1+9*(BW$3-MIN(MAX(Data_wide!$BZ$161,BW$2),BW$3))/(BW$3-BW$2)),1),""))</f>
        <v/>
      </c>
      <c r="BX165" s="165">
        <f>IF(OR(BX$4=0,Data_wide!$CA$161=""),"",IFERROR(ROUND(IF(BX$4=1,1+9*(MIN(MAX(Data_wide!$CA$161,BX$2),BX$3)-BX$2)/(BX$3-BX$2),1+9*(BX$3-MIN(MAX(Data_wide!$CA$161,BX$2),BX$3))/(BX$3-BX$2)),1),""))</f>
        <v/>
      </c>
      <c r="BY165" s="165">
        <f>IF(OR(BY$4=0,Data_wide!$CB$161=""),"",IFERROR(ROUND(IF(BY$4=1,1+9*(MIN(MAX(Data_wide!$CB$161,BY$2),BY$3)-BY$2)/(BY$3-BY$2),1+9*(BY$3-MIN(MAX(Data_wide!$CB$161,BY$2),BY$3))/(BY$3-BY$2)),1),""))</f>
        <v/>
      </c>
      <c r="BZ165" s="165">
        <f>IF(OR(BZ$4=0,Data_wide!$CC$161=""),"",IFERROR(ROUND(IF(BZ$4=1,1+9*(MIN(MAX(Data_wide!$CC$161,BZ$2),BZ$3)-BZ$2)/(BZ$3-BZ$2),1+9*(BZ$3-MIN(MAX(Data_wide!$CC$161,BZ$2),BZ$3))/(BZ$3-BZ$2)),1),""))</f>
        <v/>
      </c>
      <c r="CA165" s="165">
        <f>IF(OR(CA$4=0,Data_wide!$CD$161=""),"",IFERROR(ROUND(IF(CA$4=1,1+9*(MIN(MAX(Data_wide!$CD$161,CA$2),CA$3)-CA$2)/(CA$3-CA$2),1+9*(CA$3-MIN(MAX(Data_wide!$CD$161,CA$2),CA$3))/(CA$3-CA$2)),1),""))</f>
        <v/>
      </c>
      <c r="CB165" s="165">
        <f>IF(OR(CB$4=0,Data_wide!$CE$161=""),"",IFERROR(ROUND(IF(CB$4=1,1+9*(MIN(MAX(Data_wide!$CE$161,CB$2),CB$3)-CB$2)/(CB$3-CB$2),1+9*(CB$3-MIN(MAX(Data_wide!$CE$161,CB$2),CB$3))/(CB$3-CB$2)),1),""))</f>
        <v/>
      </c>
      <c r="CC165" s="165">
        <f>IF(OR(CC$4=0,Data_wide!$CF$161=""),"",IFERROR(ROUND(IF(CC$4=1,1+9*(MIN(MAX(Data_wide!$CF$161,CC$2),CC$3)-CC$2)/(CC$3-CC$2),1+9*(CC$3-MIN(MAX(Data_wide!$CF$161,CC$2),CC$3))/(CC$3-CC$2)),1),""))</f>
        <v/>
      </c>
      <c r="CD165" s="165">
        <f>IF(OR(CD$4=0,Data_wide!$CG$161=""),"",IFERROR(ROUND(IF(CD$4=1,1+9*(MIN(MAX(Data_wide!$CG$161,CD$2),CD$3)-CD$2)/(CD$3-CD$2),1+9*(CD$3-MIN(MAX(Data_wide!$CG$161,CD$2),CD$3))/(CD$3-CD$2)),1),""))</f>
        <v/>
      </c>
      <c r="CE165" s="165">
        <f>IF(OR(CE$4=0,Data_wide!$CH$161=""),"",IFERROR(ROUND(IF(CE$4=1,1+9*(MIN(MAX(Data_wide!$CH$161,CE$2),CE$3)-CE$2)/(CE$3-CE$2),1+9*(CE$3-MIN(MAX(Data_wide!$CH$161,CE$2),CE$3))/(CE$3-CE$2)),1),""))</f>
        <v/>
      </c>
      <c r="CF165" s="165">
        <f>IF(OR(CF$4=0,Data_wide!$CI$161=""),"",IFERROR(ROUND(IF(CF$4=1,1+9*(MIN(MAX(Data_wide!$CI$161,CF$2),CF$3)-CF$2)/(CF$3-CF$2),1+9*(CF$3-MIN(MAX(Data_wide!$CI$161,CF$2),CF$3))/(CF$3-CF$2)),1),""))</f>
        <v/>
      </c>
      <c r="CG165" s="165">
        <f>IF(OR(CG$4=0,Data_wide!$CJ$161=""),"",IFERROR(ROUND(IF(CG$4=1,1+9*(MIN(MAX(Data_wide!$CJ$161,CG$2),CG$3)-CG$2)/(CG$3-CG$2),1+9*(CG$3-MIN(MAX(Data_wide!$CJ$161,CG$2),CG$3))/(CG$3-CG$2)),1),""))</f>
        <v/>
      </c>
      <c r="CH165" s="165">
        <f>IF(OR(CH$4=0,Data_wide!$CK$161=""),"",IFERROR(ROUND(IF(CH$4=1,1+9*(MIN(MAX(Data_wide!$CK$161,CH$2),CH$3)-CH$2)/(CH$3-CH$2),1+9*(CH$3-MIN(MAX(Data_wide!$CK$161,CH$2),CH$3))/(CH$3-CH$2)),1),""))</f>
        <v/>
      </c>
      <c r="CI165" s="165">
        <f>IF(OR(CI$4=0,Data_wide!$CL$161=""),"",IFERROR(ROUND(IF(CI$4=1,1+9*(MIN(MAX(Data_wide!$CL$161,CI$2),CI$3)-CI$2)/(CI$3-CI$2),1+9*(CI$3-MIN(MAX(Data_wide!$CL$161,CI$2),CI$3))/(CI$3-CI$2)),1),""))</f>
        <v/>
      </c>
      <c r="CJ165" s="165">
        <f>IF(OR(CJ$4=0,Data_wide!$CM$161=""),"",IFERROR(ROUND(IF(CJ$4=1,1+9*(MIN(MAX(Data_wide!$CM$161,CJ$2),CJ$3)-CJ$2)/(CJ$3-CJ$2),1+9*(CJ$3-MIN(MAX(Data_wide!$CM$161,CJ$2),CJ$3))/(CJ$3-CJ$2)),1),""))</f>
        <v/>
      </c>
      <c r="CK165" s="165">
        <f>IF(OR(CK$4=0,Data_wide!$CN$161=""),"",IFERROR(ROUND(IF(CK$4=1,1+9*(MIN(MAX(Data_wide!$CN$161,CK$2),CK$3)-CK$2)/(CK$3-CK$2),1+9*(CK$3-MIN(MAX(Data_wide!$CN$161,CK$2),CK$3))/(CK$3-CK$2)),1),""))</f>
        <v/>
      </c>
      <c r="CL165" s="165">
        <f>IF(OR(CL$4=0,Data_wide!$CO$161=""),"",IFERROR(ROUND(IF(CL$4=1,1+9*(MIN(MAX(Data_wide!$CO$161,CL$2),CL$3)-CL$2)/(CL$3-CL$2),1+9*(CL$3-MIN(MAX(Data_wide!$CO$161,CL$2),CL$3))/(CL$3-CL$2)),1),""))</f>
        <v/>
      </c>
      <c r="CM165" s="165">
        <f>IF(OR(CM$4=0,Data_wide!$CP$161=""),"",IFERROR(ROUND(IF(CM$4=1,1+9*(MIN(MAX(Data_wide!$CP$161,CM$2),CM$3)-CM$2)/(CM$3-CM$2),1+9*(CM$3-MIN(MAX(Data_wide!$CP$161,CM$2),CM$3))/(CM$3-CM$2)),1),""))</f>
        <v/>
      </c>
      <c r="CN165" s="165">
        <f>IF(OR(CN$4=0,Data_wide!$CQ$161=""),"",IFERROR(ROUND(IF(CN$4=1,1+9*(MIN(MAX(Data_wide!$CQ$161,CN$2),CN$3)-CN$2)/(CN$3-CN$2),1+9*(CN$3-MIN(MAX(Data_wide!$CQ$161,CN$2),CN$3))/(CN$3-CN$2)),1),""))</f>
        <v/>
      </c>
      <c r="CO165" s="165">
        <f>IF(OR(CO$4=0,Data_wide!$CR$161=""),"",IFERROR(ROUND(IF(CO$4=1,1+9*(MIN(MAX(Data_wide!$CR$161,CO$2),CO$3)-CO$2)/(CO$3-CO$2),1+9*(CO$3-MIN(MAX(Data_wide!$CR$161,CO$2),CO$3))/(CO$3-CO$2)),1),""))</f>
        <v/>
      </c>
    </row>
    <row r="166" ht="14" customHeight="1">
      <c r="A166" s="161" t="inlineStr">
        <is>
          <t>ROU</t>
        </is>
      </c>
      <c r="B166" s="161" t="inlineStr">
        <is>
          <t>Romania</t>
        </is>
      </c>
      <c r="C166" s="165">
        <f>IF(OR(C$4=0,Data_wide!$F$162=""),"",IFERROR(ROUND(IF(C$4=1,1+9*(MIN(MAX(Data_wide!$F$162,C$2),C$3)-C$2)/(C$3-C$2),1+9*(C$3-MIN(MAX(Data_wide!$F$162,C$2),C$3))/(C$3-C$2)),1),""))</f>
        <v/>
      </c>
      <c r="D166" s="165">
        <f>IF(OR(D$4=0,Data_wide!$G$162=""),"",IFERROR(ROUND(IF(D$4=1,1+9*(MIN(MAX(Data_wide!$G$162,D$2),D$3)-D$2)/(D$3-D$2),1+9*(D$3-MIN(MAX(Data_wide!$G$162,D$2),D$3))/(D$3-D$2)),1),""))</f>
        <v/>
      </c>
      <c r="E166" s="165">
        <f>IF(OR(E$4=0,Data_wide!$H$162=""),"",IFERROR(ROUND(IF(E$4=1,1+9*(MIN(MAX(Data_wide!$H$162,E$2),E$3)-E$2)/(E$3-E$2),1+9*(E$3-MIN(MAX(Data_wide!$H$162,E$2),E$3))/(E$3-E$2)),1),""))</f>
        <v/>
      </c>
      <c r="F166" s="165">
        <f>IF(OR(F$4=0,Data_wide!$I$162=""),"",IFERROR(ROUND(IF(F$4=1,1+9*(MIN(MAX(Data_wide!$I$162,F$2),F$3)-F$2)/(F$3-F$2),1+9*(F$3-MIN(MAX(Data_wide!$I$162,F$2),F$3))/(F$3-F$2)),1),""))</f>
        <v/>
      </c>
      <c r="G166" s="165">
        <f>IF(OR(G$4=0,Data_wide!$J$162=""),"",IFERROR(ROUND(IF(G$4=1,1+9*(MIN(MAX(Data_wide!$J$162,G$2),G$3)-G$2)/(G$3-G$2),1+9*(G$3-MIN(MAX(Data_wide!$J$162,G$2),G$3))/(G$3-G$2)),1),""))</f>
        <v/>
      </c>
      <c r="H166" s="165">
        <f>IF(OR(H$4=0,Data_wide!$K$162=""),"",IFERROR(ROUND(IF(H$4=1,1+9*(MIN(MAX(Data_wide!$K$162,H$2),H$3)-H$2)/(H$3-H$2),1+9*(H$3-MIN(MAX(Data_wide!$K$162,H$2),H$3))/(H$3-H$2)),1),""))</f>
        <v/>
      </c>
      <c r="I166" s="165">
        <f>IF(OR(I$4=0,Data_wide!$L$162=""),"",IFERROR(ROUND(IF(I$4=1,1+9*(MIN(MAX(Data_wide!$L$162,I$2),I$3)-I$2)/(I$3-I$2),1+9*(I$3-MIN(MAX(Data_wide!$L$162,I$2),I$3))/(I$3-I$2)),1),""))</f>
        <v/>
      </c>
      <c r="J166" s="165">
        <f>IF(OR(J$4=0,Data_wide!$M$162=""),"",IFERROR(ROUND(IF(J$4=1,1+9*(MIN(MAX(Data_wide!$M$162,J$2),J$3)-J$2)/(J$3-J$2),1+9*(J$3-MIN(MAX(Data_wide!$M$162,J$2),J$3))/(J$3-J$2)),1),""))</f>
        <v/>
      </c>
      <c r="K166" s="165">
        <f>IF(OR(K$4=0,Data_wide!$N$162=""),"",IFERROR(ROUND(IF(K$4=1,1+9*(MIN(MAX(Data_wide!$N$162,K$2),K$3)-K$2)/(K$3-K$2),1+9*(K$3-MIN(MAX(Data_wide!$N$162,K$2),K$3))/(K$3-K$2)),1),""))</f>
        <v/>
      </c>
      <c r="L166" s="165">
        <f>IF(OR(L$4=0,Data_wide!$O$162=""),"",IFERROR(ROUND(IF(L$4=1,1+9*(MIN(MAX(Data_wide!$O$162,L$2),L$3)-L$2)/(L$3-L$2),1+9*(L$3-MIN(MAX(Data_wide!$O$162,L$2),L$3))/(L$3-L$2)),1),""))</f>
        <v/>
      </c>
      <c r="M166" s="165">
        <f>IF(OR(M$4=0,Data_wide!$P$162=""),"",IFERROR(ROUND(IF(M$4=1,1+9*(MIN(MAX(Data_wide!$P$162,M$2),M$3)-M$2)/(M$3-M$2),1+9*(M$3-MIN(MAX(Data_wide!$P$162,M$2),M$3))/(M$3-M$2)),1),""))</f>
        <v/>
      </c>
      <c r="N166" s="165">
        <f>IF(OR(N$4=0,Data_wide!$Q$162=""),"",IFERROR(ROUND(IF(N$4=1,1+9*(MIN(MAX(Data_wide!$Q$162,N$2),N$3)-N$2)/(N$3-N$2),1+9*(N$3-MIN(MAX(Data_wide!$Q$162,N$2),N$3))/(N$3-N$2)),1),""))</f>
        <v/>
      </c>
      <c r="O166" s="165">
        <f>IF(OR(O$4=0,Data_wide!$R$162=""),"",IFERROR(ROUND(IF(O$4=1,1+9*(MIN(MAX(Data_wide!$R$162,O$2),O$3)-O$2)/(O$3-O$2),1+9*(O$3-MIN(MAX(Data_wide!$R$162,O$2),O$3))/(O$3-O$2)),1),""))</f>
        <v/>
      </c>
      <c r="P166" s="165">
        <f>IF(OR(P$4=0,Data_wide!$S$162=""),"",IFERROR(ROUND(IF(P$4=1,1+9*(MIN(MAX(Data_wide!$S$162,P$2),P$3)-P$2)/(P$3-P$2),1+9*(P$3-MIN(MAX(Data_wide!$S$162,P$2),P$3))/(P$3-P$2)),1),""))</f>
        <v/>
      </c>
      <c r="Q166" s="165">
        <f>IF(OR(Q$4=0,Data_wide!$T$162=""),"",IFERROR(ROUND(IF(Q$4=1,1+9*(MIN(MAX(Data_wide!$T$162,Q$2),Q$3)-Q$2)/(Q$3-Q$2),1+9*(Q$3-MIN(MAX(Data_wide!$T$162,Q$2),Q$3))/(Q$3-Q$2)),1),""))</f>
        <v/>
      </c>
      <c r="R166" s="165">
        <f>IF(OR(R$4=0,Data_wide!$U$162=""),"",IFERROR(ROUND(IF(R$4=1,1+9*(MIN(MAX(Data_wide!$U$162,R$2),R$3)-R$2)/(R$3-R$2),1+9*(R$3-MIN(MAX(Data_wide!$U$162,R$2),R$3))/(R$3-R$2)),1),""))</f>
        <v/>
      </c>
      <c r="S166" s="165">
        <f>IF(OR(S$4=0,Data_wide!$V$162=""),"",IFERROR(ROUND(IF(S$4=1,1+9*(MIN(MAX(Data_wide!$V$162,S$2),S$3)-S$2)/(S$3-S$2),1+9*(S$3-MIN(MAX(Data_wide!$V$162,S$2),S$3))/(S$3-S$2)),1),""))</f>
        <v/>
      </c>
      <c r="T166" s="165">
        <f>IF(OR(T$4=0,Data_wide!$W$162=""),"",IFERROR(ROUND(IF(T$4=1,1+9*(MIN(MAX(Data_wide!$W$162,T$2),T$3)-T$2)/(T$3-T$2),1+9*(T$3-MIN(MAX(Data_wide!$W$162,T$2),T$3))/(T$3-T$2)),1),""))</f>
        <v/>
      </c>
      <c r="U166" s="165">
        <f>IF(OR(U$4=0,Data_wide!$X$162=""),"",IFERROR(ROUND(IF(U$4=1,1+9*(MIN(MAX(Data_wide!$X$162,U$2),U$3)-U$2)/(U$3-U$2),1+9*(U$3-MIN(MAX(Data_wide!$X$162,U$2),U$3))/(U$3-U$2)),1),""))</f>
        <v/>
      </c>
      <c r="V166" s="165">
        <f>IF(OR(V$4=0,Data_wide!$Y$162=""),"",IFERROR(ROUND(IF(V$4=1,1+9*(MIN(MAX(Data_wide!$Y$162,V$2),V$3)-V$2)/(V$3-V$2),1+9*(V$3-MIN(MAX(Data_wide!$Y$162,V$2),V$3))/(V$3-V$2)),1),""))</f>
        <v/>
      </c>
      <c r="W166" s="165">
        <f>IF(OR(W$4=0,Data_wide!$Z$162=""),"",IFERROR(ROUND(IF(W$4=1,1+9*(MIN(MAX(Data_wide!$Z$162,W$2),W$3)-W$2)/(W$3-W$2),1+9*(W$3-MIN(MAX(Data_wide!$Z$162,W$2),W$3))/(W$3-W$2)),1),""))</f>
        <v/>
      </c>
      <c r="X166" s="165">
        <f>IF(OR(X$4=0,Data_wide!$AA$162=""),"",IFERROR(ROUND(IF(X$4=1,1+9*(MIN(MAX(Data_wide!$AA$162,X$2),X$3)-X$2)/(X$3-X$2),1+9*(X$3-MIN(MAX(Data_wide!$AA$162,X$2),X$3))/(X$3-X$2)),1),""))</f>
        <v/>
      </c>
      <c r="Y166" s="165">
        <f>IF(OR(Y$4=0,Data_wide!$AB$162=""),"",IFERROR(ROUND(IF(Y$4=1,1+9*(MIN(MAX(Data_wide!$AB$162,Y$2),Y$3)-Y$2)/(Y$3-Y$2),1+9*(Y$3-MIN(MAX(Data_wide!$AB$162,Y$2),Y$3))/(Y$3-Y$2)),1),""))</f>
        <v/>
      </c>
      <c r="Z166" s="165">
        <f>IF(OR(Z$4=0,Data_wide!$AC$162=""),"",IFERROR(ROUND(IF(Z$4=1,1+9*(MIN(MAX(Data_wide!$AC$162,Z$2),Z$3)-Z$2)/(Z$3-Z$2),1+9*(Z$3-MIN(MAX(Data_wide!$AC$162,Z$2),Z$3))/(Z$3-Z$2)),1),""))</f>
        <v/>
      </c>
      <c r="AA166" s="165">
        <f>IF(OR(AA$4=0,Data_wide!$AD$162=""),"",IFERROR(ROUND(IF(AA$4=1,1+9*(MIN(MAX(Data_wide!$AD$162,AA$2),AA$3)-AA$2)/(AA$3-AA$2),1+9*(AA$3-MIN(MAX(Data_wide!$AD$162,AA$2),AA$3))/(AA$3-AA$2)),1),""))</f>
        <v/>
      </c>
      <c r="AB166" s="165">
        <f>IF(OR(AB$4=0,Data_wide!$AE$162=""),"",IFERROR(ROUND(IF(AB$4=1,1+9*(MIN(MAX(Data_wide!$AE$162,AB$2),AB$3)-AB$2)/(AB$3-AB$2),1+9*(AB$3-MIN(MAX(Data_wide!$AE$162,AB$2),AB$3))/(AB$3-AB$2)),1),""))</f>
        <v/>
      </c>
      <c r="AC166" s="165">
        <f>IF(OR(AC$4=0,Data_wide!$AF$162=""),"",IFERROR(ROUND(IF(AC$4=1,1+9*(MIN(MAX(Data_wide!$AF$162,AC$2),AC$3)-AC$2)/(AC$3-AC$2),1+9*(AC$3-MIN(MAX(Data_wide!$AF$162,AC$2),AC$3))/(AC$3-AC$2)),1),""))</f>
        <v/>
      </c>
      <c r="AD166" s="165">
        <f>IF(OR(AD$4=0,Data_wide!$AG$162=""),"",IFERROR(ROUND(IF(AD$4=1,1+9*(MIN(MAX(Data_wide!$AG$162,AD$2),AD$3)-AD$2)/(AD$3-AD$2),1+9*(AD$3-MIN(MAX(Data_wide!$AG$162,AD$2),AD$3))/(AD$3-AD$2)),1),""))</f>
        <v/>
      </c>
      <c r="AE166" s="165">
        <f>IF(OR(AE$4=0,Data_wide!$AH$162=""),"",IFERROR(ROUND(IF(AE$4=1,1+9*(MIN(MAX(Data_wide!$AH$162,AE$2),AE$3)-AE$2)/(AE$3-AE$2),1+9*(AE$3-MIN(MAX(Data_wide!$AH$162,AE$2),AE$3))/(AE$3-AE$2)),1),""))</f>
        <v/>
      </c>
      <c r="AF166" s="165">
        <f>IF(OR(AF$4=0,Data_wide!$AI$162=""),"",IFERROR(ROUND(IF(AF$4=1,1+9*(MIN(MAX(Data_wide!$AI$162,AF$2),AF$3)-AF$2)/(AF$3-AF$2),1+9*(AF$3-MIN(MAX(Data_wide!$AI$162,AF$2),AF$3))/(AF$3-AF$2)),1),""))</f>
        <v/>
      </c>
      <c r="AG166" s="165">
        <f>IF(OR(AG$4=0,Data_wide!$AJ$162=""),"",IFERROR(ROUND(IF(AG$4=1,1+9*(MIN(MAX(Data_wide!$AJ$162,AG$2),AG$3)-AG$2)/(AG$3-AG$2),1+9*(AG$3-MIN(MAX(Data_wide!$AJ$162,AG$2),AG$3))/(AG$3-AG$2)),1),""))</f>
        <v/>
      </c>
      <c r="AH166" s="165">
        <f>IF(OR(AH$4=0,Data_wide!$AK$162=""),"",IFERROR(ROUND(IF(AH$4=1,1+9*(MIN(MAX(Data_wide!$AK$162,AH$2),AH$3)-AH$2)/(AH$3-AH$2),1+9*(AH$3-MIN(MAX(Data_wide!$AK$162,AH$2),AH$3))/(AH$3-AH$2)),1),""))</f>
        <v/>
      </c>
      <c r="AI166" s="165">
        <f>IF(OR(AI$4=0,Data_wide!$AL$162=""),"",IFERROR(ROUND(IF(AI$4=1,1+9*(MIN(MAX(Data_wide!$AL$162,AI$2),AI$3)-AI$2)/(AI$3-AI$2),1+9*(AI$3-MIN(MAX(Data_wide!$AL$162,AI$2),AI$3))/(AI$3-AI$2)),1),""))</f>
        <v/>
      </c>
      <c r="AJ166" s="165">
        <f>IF(OR(AJ$4=0,Data_wide!$AM$162=""),"",IFERROR(ROUND(IF(AJ$4=1,1+9*(MIN(MAX(Data_wide!$AM$162,AJ$2),AJ$3)-AJ$2)/(AJ$3-AJ$2),1+9*(AJ$3-MIN(MAX(Data_wide!$AM$162,AJ$2),AJ$3))/(AJ$3-AJ$2)),1),""))</f>
        <v/>
      </c>
      <c r="AK166" s="165">
        <f>IF(OR(AK$4=0,Data_wide!$AN$162=""),"",IFERROR(ROUND(IF(AK$4=1,1+9*(MIN(MAX(Data_wide!$AN$162,AK$2),AK$3)-AK$2)/(AK$3-AK$2),1+9*(AK$3-MIN(MAX(Data_wide!$AN$162,AK$2),AK$3))/(AK$3-AK$2)),1),""))</f>
        <v/>
      </c>
      <c r="AL166" s="165">
        <f>IF(OR(AL$4=0,Data_wide!$AO$162=""),"",IFERROR(ROUND(IF(AL$4=1,1+9*(MIN(MAX(Data_wide!$AO$162,AL$2),AL$3)-AL$2)/(AL$3-AL$2),1+9*(AL$3-MIN(MAX(Data_wide!$AO$162,AL$2),AL$3))/(AL$3-AL$2)),1),""))</f>
        <v/>
      </c>
      <c r="AM166" s="165">
        <f>IF(OR(AM$4=0,Data_wide!$AP$162=""),"",IFERROR(ROUND(IF(AM$4=1,1+9*(MIN(MAX(Data_wide!$AP$162,AM$2),AM$3)-AM$2)/(AM$3-AM$2),1+9*(AM$3-MIN(MAX(Data_wide!$AP$162,AM$2),AM$3))/(AM$3-AM$2)),1),""))</f>
        <v/>
      </c>
      <c r="AN166" s="165">
        <f>IF(OR(AN$4=0,Data_wide!$AQ$162=""),"",IFERROR(ROUND(IF(AN$4=1,1+9*(MIN(MAX(Data_wide!$AQ$162,AN$2),AN$3)-AN$2)/(AN$3-AN$2),1+9*(AN$3-MIN(MAX(Data_wide!$AQ$162,AN$2),AN$3))/(AN$3-AN$2)),1),""))</f>
        <v/>
      </c>
      <c r="AO166" s="165">
        <f>IF(OR(AO$4=0,Data_wide!$AR$162=""),"",IFERROR(ROUND(IF(AO$4=1,1+9*(MIN(MAX(Data_wide!$AR$162,AO$2),AO$3)-AO$2)/(AO$3-AO$2),1+9*(AO$3-MIN(MAX(Data_wide!$AR$162,AO$2),AO$3))/(AO$3-AO$2)),1),""))</f>
        <v/>
      </c>
      <c r="AP166" s="165">
        <f>IF(OR(AP$4=0,Data_wide!$AS$162=""),"",IFERROR(ROUND(IF(AP$4=1,1+9*(MIN(MAX(Data_wide!$AS$162,AP$2),AP$3)-AP$2)/(AP$3-AP$2),1+9*(AP$3-MIN(MAX(Data_wide!$AS$162,AP$2),AP$3))/(AP$3-AP$2)),1),""))</f>
        <v/>
      </c>
      <c r="AQ166" s="165">
        <f>IF(OR(AQ$4=0,Data_wide!$AT$162=""),"",IFERROR(ROUND(IF(AQ$4=1,1+9*(MIN(MAX(Data_wide!$AT$162,AQ$2),AQ$3)-AQ$2)/(AQ$3-AQ$2),1+9*(AQ$3-MIN(MAX(Data_wide!$AT$162,AQ$2),AQ$3))/(AQ$3-AQ$2)),1),""))</f>
        <v/>
      </c>
      <c r="AR166" s="165">
        <f>IF(OR(AR$4=0,Data_wide!$AU$162=""),"",IFERROR(ROUND(IF(AR$4=1,1+9*(MIN(MAX(Data_wide!$AU$162,AR$2),AR$3)-AR$2)/(AR$3-AR$2),1+9*(AR$3-MIN(MAX(Data_wide!$AU$162,AR$2),AR$3))/(AR$3-AR$2)),1),""))</f>
        <v/>
      </c>
      <c r="AS166" s="165">
        <f>IF(OR(AS$4=0,Data_wide!$AV$162=""),"",IFERROR(ROUND(IF(AS$4=1,1+9*(MIN(MAX(Data_wide!$AV$162,AS$2),AS$3)-AS$2)/(AS$3-AS$2),1+9*(AS$3-MIN(MAX(Data_wide!$AV$162,AS$2),AS$3))/(AS$3-AS$2)),1),""))</f>
        <v/>
      </c>
      <c r="AT166" s="165">
        <f>IF(OR(AT$4=0,Data_wide!$AW$162=""),"",IFERROR(ROUND(IF(AT$4=1,1+9*(MIN(MAX(Data_wide!$AW$162,AT$2),AT$3)-AT$2)/(AT$3-AT$2),1+9*(AT$3-MIN(MAX(Data_wide!$AW$162,AT$2),AT$3))/(AT$3-AT$2)),1),""))</f>
        <v/>
      </c>
      <c r="AU166" s="165">
        <f>IF(OR(AU$4=0,Data_wide!$AX$162=""),"",IFERROR(ROUND(IF(AU$4=1,1+9*(MIN(MAX(Data_wide!$AX$162,AU$2),AU$3)-AU$2)/(AU$3-AU$2),1+9*(AU$3-MIN(MAX(Data_wide!$AX$162,AU$2),AU$3))/(AU$3-AU$2)),1),""))</f>
        <v/>
      </c>
      <c r="AV166" s="165">
        <f>IF(OR(AV$4=0,Data_wide!$AY$162=""),"",IFERROR(ROUND(IF(AV$4=1,1+9*(MIN(MAX(Data_wide!$AY$162,AV$2),AV$3)-AV$2)/(AV$3-AV$2),1+9*(AV$3-MIN(MAX(Data_wide!$AY$162,AV$2),AV$3))/(AV$3-AV$2)),1),""))</f>
        <v/>
      </c>
      <c r="AW166" s="165">
        <f>IF(OR(AW$4=0,Data_wide!$AZ$162=""),"",IFERROR(ROUND(IF(AW$4=1,1+9*(MIN(MAX(Data_wide!$AZ$162,AW$2),AW$3)-AW$2)/(AW$3-AW$2),1+9*(AW$3-MIN(MAX(Data_wide!$AZ$162,AW$2),AW$3))/(AW$3-AW$2)),1),""))</f>
        <v/>
      </c>
      <c r="AX166" s="165">
        <f>IF(OR(AX$4=0,Data_wide!$BA$162=""),"",IFERROR(ROUND(IF(AX$4=1,1+9*(MIN(MAX(Data_wide!$BA$162,AX$2),AX$3)-AX$2)/(AX$3-AX$2),1+9*(AX$3-MIN(MAX(Data_wide!$BA$162,AX$2),AX$3))/(AX$3-AX$2)),1),""))</f>
        <v/>
      </c>
      <c r="AY166" s="165">
        <f>IF(OR(AY$4=0,Data_wide!$BB$162=""),"",IFERROR(ROUND(IF(AY$4=1,1+9*(MIN(MAX(Data_wide!$BB$162,AY$2),AY$3)-AY$2)/(AY$3-AY$2),1+9*(AY$3-MIN(MAX(Data_wide!$BB$162,AY$2),AY$3))/(AY$3-AY$2)),1),""))</f>
        <v/>
      </c>
      <c r="AZ166" s="165">
        <f>IF(OR(AZ$4=0,Data_wide!$BC$162=""),"",IFERROR(ROUND(IF(AZ$4=1,1+9*(MIN(MAX(Data_wide!$BC$162,AZ$2),AZ$3)-AZ$2)/(AZ$3-AZ$2),1+9*(AZ$3-MIN(MAX(Data_wide!$BC$162,AZ$2),AZ$3))/(AZ$3-AZ$2)),1),""))</f>
        <v/>
      </c>
      <c r="BA166" s="165">
        <f>IF(OR(BA$4=0,Data_wide!$BD$162=""),"",IFERROR(ROUND(IF(BA$4=1,1+9*(MIN(MAX(Data_wide!$BD$162,BA$2),BA$3)-BA$2)/(BA$3-BA$2),1+9*(BA$3-MIN(MAX(Data_wide!$BD$162,BA$2),BA$3))/(BA$3-BA$2)),1),""))</f>
        <v/>
      </c>
      <c r="BB166" s="165">
        <f>IF(OR(BB$4=0,Data_wide!$BE$162=""),"",IFERROR(ROUND(IF(BB$4=1,1+9*(MIN(MAX(Data_wide!$BE$162,BB$2),BB$3)-BB$2)/(BB$3-BB$2),1+9*(BB$3-MIN(MAX(Data_wide!$BE$162,BB$2),BB$3))/(BB$3-BB$2)),1),""))</f>
        <v/>
      </c>
      <c r="BC166" s="165">
        <f>IF(OR(BC$4=0,Data_wide!$BF$162=""),"",IFERROR(ROUND(IF(BC$4=1,1+9*(MIN(MAX(Data_wide!$BF$162,BC$2),BC$3)-BC$2)/(BC$3-BC$2),1+9*(BC$3-MIN(MAX(Data_wide!$BF$162,BC$2),BC$3))/(BC$3-BC$2)),1),""))</f>
        <v/>
      </c>
      <c r="BD166" s="165">
        <f>IF(OR(BD$4=0,Data_wide!$BG$162=""),"",IFERROR(ROUND(IF(BD$4=1,1+9*(MIN(MAX(Data_wide!$BG$162,BD$2),BD$3)-BD$2)/(BD$3-BD$2),1+9*(BD$3-MIN(MAX(Data_wide!$BG$162,BD$2),BD$3))/(BD$3-BD$2)),1),""))</f>
        <v/>
      </c>
      <c r="BE166" s="165">
        <f>IF(OR(BE$4=0,Data_wide!$BH$162=""),"",IFERROR(ROUND(IF(BE$4=1,1+9*(MIN(MAX(Data_wide!$BH$162,BE$2),BE$3)-BE$2)/(BE$3-BE$2),1+9*(BE$3-MIN(MAX(Data_wide!$BH$162,BE$2),BE$3))/(BE$3-BE$2)),1),""))</f>
        <v/>
      </c>
      <c r="BF166" s="165">
        <f>IF(OR(BF$4=0,Data_wide!$BI$162=""),"",IFERROR(ROUND(IF(BF$4=1,1+9*(MIN(MAX(Data_wide!$BI$162,BF$2),BF$3)-BF$2)/(BF$3-BF$2),1+9*(BF$3-MIN(MAX(Data_wide!$BI$162,BF$2),BF$3))/(BF$3-BF$2)),1),""))</f>
        <v/>
      </c>
      <c r="BG166" s="165">
        <f>IF(OR(BG$4=0,Data_wide!$BJ$162=""),"",IFERROR(ROUND(IF(BG$4=1,1+9*(MIN(MAX(Data_wide!$BJ$162,BG$2),BG$3)-BG$2)/(BG$3-BG$2),1+9*(BG$3-MIN(MAX(Data_wide!$BJ$162,BG$2),BG$3))/(BG$3-BG$2)),1),""))</f>
        <v/>
      </c>
      <c r="BH166" s="165">
        <f>IF(OR(BH$4=0,Data_wide!$BK$162=""),"",IFERROR(ROUND(IF(BH$4=1,1+9*(MIN(MAX(Data_wide!$BK$162,BH$2),BH$3)-BH$2)/(BH$3-BH$2),1+9*(BH$3-MIN(MAX(Data_wide!$BK$162,BH$2),BH$3))/(BH$3-BH$2)),1),""))</f>
        <v/>
      </c>
      <c r="BI166" s="165">
        <f>IF(OR(BI$4=0,Data_wide!$BL$162=""),"",IFERROR(ROUND(IF(BI$4=1,1+9*(MIN(MAX(Data_wide!$BL$162,BI$2),BI$3)-BI$2)/(BI$3-BI$2),1+9*(BI$3-MIN(MAX(Data_wide!$BL$162,BI$2),BI$3))/(BI$3-BI$2)),1),""))</f>
        <v/>
      </c>
      <c r="BJ166" s="165">
        <f>IF(OR(BJ$4=0,Data_wide!$BM$162=""),"",IFERROR(ROUND(IF(BJ$4=1,1+9*(MIN(MAX(Data_wide!$BM$162,BJ$2),BJ$3)-BJ$2)/(BJ$3-BJ$2),1+9*(BJ$3-MIN(MAX(Data_wide!$BM$162,BJ$2),BJ$3))/(BJ$3-BJ$2)),1),""))</f>
        <v/>
      </c>
      <c r="BK166" s="165">
        <f>IF(OR(BK$4=0,Data_wide!$BN$162=""),"",IFERROR(ROUND(IF(BK$4=1,1+9*(MIN(MAX(Data_wide!$BN$162,BK$2),BK$3)-BK$2)/(BK$3-BK$2),1+9*(BK$3-MIN(MAX(Data_wide!$BN$162,BK$2),BK$3))/(BK$3-BK$2)),1),""))</f>
        <v/>
      </c>
      <c r="BL166" s="165">
        <f>IF(OR(BL$4=0,Data_wide!$BO$162=""),"",IFERROR(ROUND(IF(BL$4=1,1+9*(MIN(MAX(Data_wide!$BO$162,BL$2),BL$3)-BL$2)/(BL$3-BL$2),1+9*(BL$3-MIN(MAX(Data_wide!$BO$162,BL$2),BL$3))/(BL$3-BL$2)),1),""))</f>
        <v/>
      </c>
      <c r="BM166" s="165">
        <f>IF(OR(BM$4=0,Data_wide!$BP$162=""),"",IFERROR(ROUND(IF(BM$4=1,1+9*(MIN(MAX(Data_wide!$BP$162,BM$2),BM$3)-BM$2)/(BM$3-BM$2),1+9*(BM$3-MIN(MAX(Data_wide!$BP$162,BM$2),BM$3))/(BM$3-BM$2)),1),""))</f>
        <v/>
      </c>
      <c r="BN166" s="165">
        <f>IF(OR(BN$4=0,Data_wide!$BQ$162=""),"",IFERROR(ROUND(IF(BN$4=1,1+9*(MIN(MAX(Data_wide!$BQ$162,BN$2),BN$3)-BN$2)/(BN$3-BN$2),1+9*(BN$3-MIN(MAX(Data_wide!$BQ$162,BN$2),BN$3))/(BN$3-BN$2)),1),""))</f>
        <v/>
      </c>
      <c r="BO166" s="165">
        <f>IF(OR(BO$4=0,Data_wide!$BR$162=""),"",IFERROR(ROUND(IF(BO$4=1,1+9*(MIN(MAX(Data_wide!$BR$162,BO$2),BO$3)-BO$2)/(BO$3-BO$2),1+9*(BO$3-MIN(MAX(Data_wide!$BR$162,BO$2),BO$3))/(BO$3-BO$2)),1),""))</f>
        <v/>
      </c>
      <c r="BP166" s="165">
        <f>IF(OR(BP$4=0,Data_wide!$BS$162=""),"",IFERROR(ROUND(IF(BP$4=1,1+9*(MIN(MAX(Data_wide!$BS$162,BP$2),BP$3)-BP$2)/(BP$3-BP$2),1+9*(BP$3-MIN(MAX(Data_wide!$BS$162,BP$2),BP$3))/(BP$3-BP$2)),1),""))</f>
        <v/>
      </c>
      <c r="BQ166" s="165">
        <f>IF(OR(BQ$4=0,Data_wide!$BT$162=""),"",IFERROR(ROUND(IF(BQ$4=1,1+9*(MIN(MAX(Data_wide!$BT$162,BQ$2),BQ$3)-BQ$2)/(BQ$3-BQ$2),1+9*(BQ$3-MIN(MAX(Data_wide!$BT$162,BQ$2),BQ$3))/(BQ$3-BQ$2)),1),""))</f>
        <v/>
      </c>
      <c r="BR166" s="165">
        <f>IF(OR(BR$4=0,Data_wide!$BU$162=""),"",IFERROR(ROUND(IF(BR$4=1,1+9*(MIN(MAX(Data_wide!$BU$162,BR$2),BR$3)-BR$2)/(BR$3-BR$2),1+9*(BR$3-MIN(MAX(Data_wide!$BU$162,BR$2),BR$3))/(BR$3-BR$2)),1),""))</f>
        <v/>
      </c>
      <c r="BS166" s="165">
        <f>IF(OR(BS$4=0,Data_wide!$BV$162=""),"",IFERROR(ROUND(IF(BS$4=1,1+9*(MIN(MAX(Data_wide!$BV$162,BS$2),BS$3)-BS$2)/(BS$3-BS$2),1+9*(BS$3-MIN(MAX(Data_wide!$BV$162,BS$2),BS$3))/(BS$3-BS$2)),1),""))</f>
        <v/>
      </c>
      <c r="BT166" s="165">
        <f>IF(OR(BT$4=0,Data_wide!$BW$162=""),"",IFERROR(ROUND(IF(BT$4=1,1+9*(MIN(MAX(Data_wide!$BW$162,BT$2),BT$3)-BT$2)/(BT$3-BT$2),1+9*(BT$3-MIN(MAX(Data_wide!$BW$162,BT$2),BT$3))/(BT$3-BT$2)),1),""))</f>
        <v/>
      </c>
      <c r="BU166" s="165">
        <f>IF(OR(BU$4=0,Data_wide!$BX$162=""),"",IFERROR(ROUND(IF(BU$4=1,1+9*(MIN(MAX(Data_wide!$BX$162,BU$2),BU$3)-BU$2)/(BU$3-BU$2),1+9*(BU$3-MIN(MAX(Data_wide!$BX$162,BU$2),BU$3))/(BU$3-BU$2)),1),""))</f>
        <v/>
      </c>
      <c r="BV166" s="165">
        <f>IF(OR(BV$4=0,Data_wide!$BY$162=""),"",IFERROR(ROUND(IF(BV$4=1,1+9*(MIN(MAX(Data_wide!$BY$162,BV$2),BV$3)-BV$2)/(BV$3-BV$2),1+9*(BV$3-MIN(MAX(Data_wide!$BY$162,BV$2),BV$3))/(BV$3-BV$2)),1),""))</f>
        <v/>
      </c>
      <c r="BW166" s="165">
        <f>IF(OR(BW$4=0,Data_wide!$BZ$162=""),"",IFERROR(ROUND(IF(BW$4=1,1+9*(MIN(MAX(Data_wide!$BZ$162,BW$2),BW$3)-BW$2)/(BW$3-BW$2),1+9*(BW$3-MIN(MAX(Data_wide!$BZ$162,BW$2),BW$3))/(BW$3-BW$2)),1),""))</f>
        <v/>
      </c>
      <c r="BX166" s="165">
        <f>IF(OR(BX$4=0,Data_wide!$CA$162=""),"",IFERROR(ROUND(IF(BX$4=1,1+9*(MIN(MAX(Data_wide!$CA$162,BX$2),BX$3)-BX$2)/(BX$3-BX$2),1+9*(BX$3-MIN(MAX(Data_wide!$CA$162,BX$2),BX$3))/(BX$3-BX$2)),1),""))</f>
        <v/>
      </c>
      <c r="BY166" s="165">
        <f>IF(OR(BY$4=0,Data_wide!$CB$162=""),"",IFERROR(ROUND(IF(BY$4=1,1+9*(MIN(MAX(Data_wide!$CB$162,BY$2),BY$3)-BY$2)/(BY$3-BY$2),1+9*(BY$3-MIN(MAX(Data_wide!$CB$162,BY$2),BY$3))/(BY$3-BY$2)),1),""))</f>
        <v/>
      </c>
      <c r="BZ166" s="165">
        <f>IF(OR(BZ$4=0,Data_wide!$CC$162=""),"",IFERROR(ROUND(IF(BZ$4=1,1+9*(MIN(MAX(Data_wide!$CC$162,BZ$2),BZ$3)-BZ$2)/(BZ$3-BZ$2),1+9*(BZ$3-MIN(MAX(Data_wide!$CC$162,BZ$2),BZ$3))/(BZ$3-BZ$2)),1),""))</f>
        <v/>
      </c>
      <c r="CA166" s="165">
        <f>IF(OR(CA$4=0,Data_wide!$CD$162=""),"",IFERROR(ROUND(IF(CA$4=1,1+9*(MIN(MAX(Data_wide!$CD$162,CA$2),CA$3)-CA$2)/(CA$3-CA$2),1+9*(CA$3-MIN(MAX(Data_wide!$CD$162,CA$2),CA$3))/(CA$3-CA$2)),1),""))</f>
        <v/>
      </c>
      <c r="CB166" s="165">
        <f>IF(OR(CB$4=0,Data_wide!$CE$162=""),"",IFERROR(ROUND(IF(CB$4=1,1+9*(MIN(MAX(Data_wide!$CE$162,CB$2),CB$3)-CB$2)/(CB$3-CB$2),1+9*(CB$3-MIN(MAX(Data_wide!$CE$162,CB$2),CB$3))/(CB$3-CB$2)),1),""))</f>
        <v/>
      </c>
      <c r="CC166" s="165">
        <f>IF(OR(CC$4=0,Data_wide!$CF$162=""),"",IFERROR(ROUND(IF(CC$4=1,1+9*(MIN(MAX(Data_wide!$CF$162,CC$2),CC$3)-CC$2)/(CC$3-CC$2),1+9*(CC$3-MIN(MAX(Data_wide!$CF$162,CC$2),CC$3))/(CC$3-CC$2)),1),""))</f>
        <v/>
      </c>
      <c r="CD166" s="165">
        <f>IF(OR(CD$4=0,Data_wide!$CG$162=""),"",IFERROR(ROUND(IF(CD$4=1,1+9*(MIN(MAX(Data_wide!$CG$162,CD$2),CD$3)-CD$2)/(CD$3-CD$2),1+9*(CD$3-MIN(MAX(Data_wide!$CG$162,CD$2),CD$3))/(CD$3-CD$2)),1),""))</f>
        <v/>
      </c>
      <c r="CE166" s="165">
        <f>IF(OR(CE$4=0,Data_wide!$CH$162=""),"",IFERROR(ROUND(IF(CE$4=1,1+9*(MIN(MAX(Data_wide!$CH$162,CE$2),CE$3)-CE$2)/(CE$3-CE$2),1+9*(CE$3-MIN(MAX(Data_wide!$CH$162,CE$2),CE$3))/(CE$3-CE$2)),1),""))</f>
        <v/>
      </c>
      <c r="CF166" s="165">
        <f>IF(OR(CF$4=0,Data_wide!$CI$162=""),"",IFERROR(ROUND(IF(CF$4=1,1+9*(MIN(MAX(Data_wide!$CI$162,CF$2),CF$3)-CF$2)/(CF$3-CF$2),1+9*(CF$3-MIN(MAX(Data_wide!$CI$162,CF$2),CF$3))/(CF$3-CF$2)),1),""))</f>
        <v/>
      </c>
      <c r="CG166" s="165">
        <f>IF(OR(CG$4=0,Data_wide!$CJ$162=""),"",IFERROR(ROUND(IF(CG$4=1,1+9*(MIN(MAX(Data_wide!$CJ$162,CG$2),CG$3)-CG$2)/(CG$3-CG$2),1+9*(CG$3-MIN(MAX(Data_wide!$CJ$162,CG$2),CG$3))/(CG$3-CG$2)),1),""))</f>
        <v/>
      </c>
      <c r="CH166" s="165">
        <f>IF(OR(CH$4=0,Data_wide!$CK$162=""),"",IFERROR(ROUND(IF(CH$4=1,1+9*(MIN(MAX(Data_wide!$CK$162,CH$2),CH$3)-CH$2)/(CH$3-CH$2),1+9*(CH$3-MIN(MAX(Data_wide!$CK$162,CH$2),CH$3))/(CH$3-CH$2)),1),""))</f>
        <v/>
      </c>
      <c r="CI166" s="165">
        <f>IF(OR(CI$4=0,Data_wide!$CL$162=""),"",IFERROR(ROUND(IF(CI$4=1,1+9*(MIN(MAX(Data_wide!$CL$162,CI$2),CI$3)-CI$2)/(CI$3-CI$2),1+9*(CI$3-MIN(MAX(Data_wide!$CL$162,CI$2),CI$3))/(CI$3-CI$2)),1),""))</f>
        <v/>
      </c>
      <c r="CJ166" s="165">
        <f>IF(OR(CJ$4=0,Data_wide!$CM$162=""),"",IFERROR(ROUND(IF(CJ$4=1,1+9*(MIN(MAX(Data_wide!$CM$162,CJ$2),CJ$3)-CJ$2)/(CJ$3-CJ$2),1+9*(CJ$3-MIN(MAX(Data_wide!$CM$162,CJ$2),CJ$3))/(CJ$3-CJ$2)),1),""))</f>
        <v/>
      </c>
      <c r="CK166" s="165">
        <f>IF(OR(CK$4=0,Data_wide!$CN$162=""),"",IFERROR(ROUND(IF(CK$4=1,1+9*(MIN(MAX(Data_wide!$CN$162,CK$2),CK$3)-CK$2)/(CK$3-CK$2),1+9*(CK$3-MIN(MAX(Data_wide!$CN$162,CK$2),CK$3))/(CK$3-CK$2)),1),""))</f>
        <v/>
      </c>
      <c r="CL166" s="165">
        <f>IF(OR(CL$4=0,Data_wide!$CO$162=""),"",IFERROR(ROUND(IF(CL$4=1,1+9*(MIN(MAX(Data_wide!$CO$162,CL$2),CL$3)-CL$2)/(CL$3-CL$2),1+9*(CL$3-MIN(MAX(Data_wide!$CO$162,CL$2),CL$3))/(CL$3-CL$2)),1),""))</f>
        <v/>
      </c>
      <c r="CM166" s="165">
        <f>IF(OR(CM$4=0,Data_wide!$CP$162=""),"",IFERROR(ROUND(IF(CM$4=1,1+9*(MIN(MAX(Data_wide!$CP$162,CM$2),CM$3)-CM$2)/(CM$3-CM$2),1+9*(CM$3-MIN(MAX(Data_wide!$CP$162,CM$2),CM$3))/(CM$3-CM$2)),1),""))</f>
        <v/>
      </c>
      <c r="CN166" s="165">
        <f>IF(OR(CN$4=0,Data_wide!$CQ$162=""),"",IFERROR(ROUND(IF(CN$4=1,1+9*(MIN(MAX(Data_wide!$CQ$162,CN$2),CN$3)-CN$2)/(CN$3-CN$2),1+9*(CN$3-MIN(MAX(Data_wide!$CQ$162,CN$2),CN$3))/(CN$3-CN$2)),1),""))</f>
        <v/>
      </c>
      <c r="CO166" s="165">
        <f>IF(OR(CO$4=0,Data_wide!$CR$162=""),"",IFERROR(ROUND(IF(CO$4=1,1+9*(MIN(MAX(Data_wide!$CR$162,CO$2),CO$3)-CO$2)/(CO$3-CO$2),1+9*(CO$3-MIN(MAX(Data_wide!$CR$162,CO$2),CO$3))/(CO$3-CO$2)),1),""))</f>
        <v/>
      </c>
    </row>
    <row r="167" ht="14" customHeight="1">
      <c r="A167" s="161" t="inlineStr">
        <is>
          <t>RUS</t>
        </is>
      </c>
      <c r="B167" s="161" t="inlineStr">
        <is>
          <t>Russian Federation</t>
        </is>
      </c>
      <c r="C167" s="165">
        <f>IF(OR(C$4=0,Data_wide!$F$163=""),"",IFERROR(ROUND(IF(C$4=1,1+9*(MIN(MAX(Data_wide!$F$163,C$2),C$3)-C$2)/(C$3-C$2),1+9*(C$3-MIN(MAX(Data_wide!$F$163,C$2),C$3))/(C$3-C$2)),1),""))</f>
        <v/>
      </c>
      <c r="D167" s="165">
        <f>IF(OR(D$4=0,Data_wide!$G$163=""),"",IFERROR(ROUND(IF(D$4=1,1+9*(MIN(MAX(Data_wide!$G$163,D$2),D$3)-D$2)/(D$3-D$2),1+9*(D$3-MIN(MAX(Data_wide!$G$163,D$2),D$3))/(D$3-D$2)),1),""))</f>
        <v/>
      </c>
      <c r="E167" s="165">
        <f>IF(OR(E$4=0,Data_wide!$H$163=""),"",IFERROR(ROUND(IF(E$4=1,1+9*(MIN(MAX(Data_wide!$H$163,E$2),E$3)-E$2)/(E$3-E$2),1+9*(E$3-MIN(MAX(Data_wide!$H$163,E$2),E$3))/(E$3-E$2)),1),""))</f>
        <v/>
      </c>
      <c r="F167" s="165">
        <f>IF(OR(F$4=0,Data_wide!$I$163=""),"",IFERROR(ROUND(IF(F$4=1,1+9*(MIN(MAX(Data_wide!$I$163,F$2),F$3)-F$2)/(F$3-F$2),1+9*(F$3-MIN(MAX(Data_wide!$I$163,F$2),F$3))/(F$3-F$2)),1),""))</f>
        <v/>
      </c>
      <c r="G167" s="165">
        <f>IF(OR(G$4=0,Data_wide!$J$163=""),"",IFERROR(ROUND(IF(G$4=1,1+9*(MIN(MAX(Data_wide!$J$163,G$2),G$3)-G$2)/(G$3-G$2),1+9*(G$3-MIN(MAX(Data_wide!$J$163,G$2),G$3))/(G$3-G$2)),1),""))</f>
        <v/>
      </c>
      <c r="H167" s="165">
        <f>IF(OR(H$4=0,Data_wide!$K$163=""),"",IFERROR(ROUND(IF(H$4=1,1+9*(MIN(MAX(Data_wide!$K$163,H$2),H$3)-H$2)/(H$3-H$2),1+9*(H$3-MIN(MAX(Data_wide!$K$163,H$2),H$3))/(H$3-H$2)),1),""))</f>
        <v/>
      </c>
      <c r="I167" s="165">
        <f>IF(OR(I$4=0,Data_wide!$L$163=""),"",IFERROR(ROUND(IF(I$4=1,1+9*(MIN(MAX(Data_wide!$L$163,I$2),I$3)-I$2)/(I$3-I$2),1+9*(I$3-MIN(MAX(Data_wide!$L$163,I$2),I$3))/(I$3-I$2)),1),""))</f>
        <v/>
      </c>
      <c r="J167" s="165">
        <f>IF(OR(J$4=0,Data_wide!$M$163=""),"",IFERROR(ROUND(IF(J$4=1,1+9*(MIN(MAX(Data_wide!$M$163,J$2),J$3)-J$2)/(J$3-J$2),1+9*(J$3-MIN(MAX(Data_wide!$M$163,J$2),J$3))/(J$3-J$2)),1),""))</f>
        <v/>
      </c>
      <c r="K167" s="165">
        <f>IF(OR(K$4=0,Data_wide!$N$163=""),"",IFERROR(ROUND(IF(K$4=1,1+9*(MIN(MAX(Data_wide!$N$163,K$2),K$3)-K$2)/(K$3-K$2),1+9*(K$3-MIN(MAX(Data_wide!$N$163,K$2),K$3))/(K$3-K$2)),1),""))</f>
        <v/>
      </c>
      <c r="L167" s="165">
        <f>IF(OR(L$4=0,Data_wide!$O$163=""),"",IFERROR(ROUND(IF(L$4=1,1+9*(MIN(MAX(Data_wide!$O$163,L$2),L$3)-L$2)/(L$3-L$2),1+9*(L$3-MIN(MAX(Data_wide!$O$163,L$2),L$3))/(L$3-L$2)),1),""))</f>
        <v/>
      </c>
      <c r="M167" s="165">
        <f>IF(OR(M$4=0,Data_wide!$P$163=""),"",IFERROR(ROUND(IF(M$4=1,1+9*(MIN(MAX(Data_wide!$P$163,M$2),M$3)-M$2)/(M$3-M$2),1+9*(M$3-MIN(MAX(Data_wide!$P$163,M$2),M$3))/(M$3-M$2)),1),""))</f>
        <v/>
      </c>
      <c r="N167" s="165">
        <f>IF(OR(N$4=0,Data_wide!$Q$163=""),"",IFERROR(ROUND(IF(N$4=1,1+9*(MIN(MAX(Data_wide!$Q$163,N$2),N$3)-N$2)/(N$3-N$2),1+9*(N$3-MIN(MAX(Data_wide!$Q$163,N$2),N$3))/(N$3-N$2)),1),""))</f>
        <v/>
      </c>
      <c r="O167" s="165">
        <f>IF(OR(O$4=0,Data_wide!$R$163=""),"",IFERROR(ROUND(IF(O$4=1,1+9*(MIN(MAX(Data_wide!$R$163,O$2),O$3)-O$2)/(O$3-O$2),1+9*(O$3-MIN(MAX(Data_wide!$R$163,O$2),O$3))/(O$3-O$2)),1),""))</f>
        <v/>
      </c>
      <c r="P167" s="165">
        <f>IF(OR(P$4=0,Data_wide!$S$163=""),"",IFERROR(ROUND(IF(P$4=1,1+9*(MIN(MAX(Data_wide!$S$163,P$2),P$3)-P$2)/(P$3-P$2),1+9*(P$3-MIN(MAX(Data_wide!$S$163,P$2),P$3))/(P$3-P$2)),1),""))</f>
        <v/>
      </c>
      <c r="Q167" s="165">
        <f>IF(OR(Q$4=0,Data_wide!$T$163=""),"",IFERROR(ROUND(IF(Q$4=1,1+9*(MIN(MAX(Data_wide!$T$163,Q$2),Q$3)-Q$2)/(Q$3-Q$2),1+9*(Q$3-MIN(MAX(Data_wide!$T$163,Q$2),Q$3))/(Q$3-Q$2)),1),""))</f>
        <v/>
      </c>
      <c r="R167" s="165">
        <f>IF(OR(R$4=0,Data_wide!$U$163=""),"",IFERROR(ROUND(IF(R$4=1,1+9*(MIN(MAX(Data_wide!$U$163,R$2),R$3)-R$2)/(R$3-R$2),1+9*(R$3-MIN(MAX(Data_wide!$U$163,R$2),R$3))/(R$3-R$2)),1),""))</f>
        <v/>
      </c>
      <c r="S167" s="165">
        <f>IF(OR(S$4=0,Data_wide!$V$163=""),"",IFERROR(ROUND(IF(S$4=1,1+9*(MIN(MAX(Data_wide!$V$163,S$2),S$3)-S$2)/(S$3-S$2),1+9*(S$3-MIN(MAX(Data_wide!$V$163,S$2),S$3))/(S$3-S$2)),1),""))</f>
        <v/>
      </c>
      <c r="T167" s="165">
        <f>IF(OR(T$4=0,Data_wide!$W$163=""),"",IFERROR(ROUND(IF(T$4=1,1+9*(MIN(MAX(Data_wide!$W$163,T$2),T$3)-T$2)/(T$3-T$2),1+9*(T$3-MIN(MAX(Data_wide!$W$163,T$2),T$3))/(T$3-T$2)),1),""))</f>
        <v/>
      </c>
      <c r="U167" s="165">
        <f>IF(OR(U$4=0,Data_wide!$X$163=""),"",IFERROR(ROUND(IF(U$4=1,1+9*(MIN(MAX(Data_wide!$X$163,U$2),U$3)-U$2)/(U$3-U$2),1+9*(U$3-MIN(MAX(Data_wide!$X$163,U$2),U$3))/(U$3-U$2)),1),""))</f>
        <v/>
      </c>
      <c r="V167" s="165">
        <f>IF(OR(V$4=0,Data_wide!$Y$163=""),"",IFERROR(ROUND(IF(V$4=1,1+9*(MIN(MAX(Data_wide!$Y$163,V$2),V$3)-V$2)/(V$3-V$2),1+9*(V$3-MIN(MAX(Data_wide!$Y$163,V$2),V$3))/(V$3-V$2)),1),""))</f>
        <v/>
      </c>
      <c r="W167" s="165">
        <f>IF(OR(W$4=0,Data_wide!$Z$163=""),"",IFERROR(ROUND(IF(W$4=1,1+9*(MIN(MAX(Data_wide!$Z$163,W$2),W$3)-W$2)/(W$3-W$2),1+9*(W$3-MIN(MAX(Data_wide!$Z$163,W$2),W$3))/(W$3-W$2)),1),""))</f>
        <v/>
      </c>
      <c r="X167" s="165">
        <f>IF(OR(X$4=0,Data_wide!$AA$163=""),"",IFERROR(ROUND(IF(X$4=1,1+9*(MIN(MAX(Data_wide!$AA$163,X$2),X$3)-X$2)/(X$3-X$2),1+9*(X$3-MIN(MAX(Data_wide!$AA$163,X$2),X$3))/(X$3-X$2)),1),""))</f>
        <v/>
      </c>
      <c r="Y167" s="165">
        <f>IF(OR(Y$4=0,Data_wide!$AB$163=""),"",IFERROR(ROUND(IF(Y$4=1,1+9*(MIN(MAX(Data_wide!$AB$163,Y$2),Y$3)-Y$2)/(Y$3-Y$2),1+9*(Y$3-MIN(MAX(Data_wide!$AB$163,Y$2),Y$3))/(Y$3-Y$2)),1),""))</f>
        <v/>
      </c>
      <c r="Z167" s="165">
        <f>IF(OR(Z$4=0,Data_wide!$AC$163=""),"",IFERROR(ROUND(IF(Z$4=1,1+9*(MIN(MAX(Data_wide!$AC$163,Z$2),Z$3)-Z$2)/(Z$3-Z$2),1+9*(Z$3-MIN(MAX(Data_wide!$AC$163,Z$2),Z$3))/(Z$3-Z$2)),1),""))</f>
        <v/>
      </c>
      <c r="AA167" s="165">
        <f>IF(OR(AA$4=0,Data_wide!$AD$163=""),"",IFERROR(ROUND(IF(AA$4=1,1+9*(MIN(MAX(Data_wide!$AD$163,AA$2),AA$3)-AA$2)/(AA$3-AA$2),1+9*(AA$3-MIN(MAX(Data_wide!$AD$163,AA$2),AA$3))/(AA$3-AA$2)),1),""))</f>
        <v/>
      </c>
      <c r="AB167" s="165">
        <f>IF(OR(AB$4=0,Data_wide!$AE$163=""),"",IFERROR(ROUND(IF(AB$4=1,1+9*(MIN(MAX(Data_wide!$AE$163,AB$2),AB$3)-AB$2)/(AB$3-AB$2),1+9*(AB$3-MIN(MAX(Data_wide!$AE$163,AB$2),AB$3))/(AB$3-AB$2)),1),""))</f>
        <v/>
      </c>
      <c r="AC167" s="165">
        <f>IF(OR(AC$4=0,Data_wide!$AF$163=""),"",IFERROR(ROUND(IF(AC$4=1,1+9*(MIN(MAX(Data_wide!$AF$163,AC$2),AC$3)-AC$2)/(AC$3-AC$2),1+9*(AC$3-MIN(MAX(Data_wide!$AF$163,AC$2),AC$3))/(AC$3-AC$2)),1),""))</f>
        <v/>
      </c>
      <c r="AD167" s="165">
        <f>IF(OR(AD$4=0,Data_wide!$AG$163=""),"",IFERROR(ROUND(IF(AD$4=1,1+9*(MIN(MAX(Data_wide!$AG$163,AD$2),AD$3)-AD$2)/(AD$3-AD$2),1+9*(AD$3-MIN(MAX(Data_wide!$AG$163,AD$2),AD$3))/(AD$3-AD$2)),1),""))</f>
        <v/>
      </c>
      <c r="AE167" s="165">
        <f>IF(OR(AE$4=0,Data_wide!$AH$163=""),"",IFERROR(ROUND(IF(AE$4=1,1+9*(MIN(MAX(Data_wide!$AH$163,AE$2),AE$3)-AE$2)/(AE$3-AE$2),1+9*(AE$3-MIN(MAX(Data_wide!$AH$163,AE$2),AE$3))/(AE$3-AE$2)),1),""))</f>
        <v/>
      </c>
      <c r="AF167" s="165">
        <f>IF(OR(AF$4=0,Data_wide!$AI$163=""),"",IFERROR(ROUND(IF(AF$4=1,1+9*(MIN(MAX(Data_wide!$AI$163,AF$2),AF$3)-AF$2)/(AF$3-AF$2),1+9*(AF$3-MIN(MAX(Data_wide!$AI$163,AF$2),AF$3))/(AF$3-AF$2)),1),""))</f>
        <v/>
      </c>
      <c r="AG167" s="165">
        <f>IF(OR(AG$4=0,Data_wide!$AJ$163=""),"",IFERROR(ROUND(IF(AG$4=1,1+9*(MIN(MAX(Data_wide!$AJ$163,AG$2),AG$3)-AG$2)/(AG$3-AG$2),1+9*(AG$3-MIN(MAX(Data_wide!$AJ$163,AG$2),AG$3))/(AG$3-AG$2)),1),""))</f>
        <v/>
      </c>
      <c r="AH167" s="165">
        <f>IF(OR(AH$4=0,Data_wide!$AK$163=""),"",IFERROR(ROUND(IF(AH$4=1,1+9*(MIN(MAX(Data_wide!$AK$163,AH$2),AH$3)-AH$2)/(AH$3-AH$2),1+9*(AH$3-MIN(MAX(Data_wide!$AK$163,AH$2),AH$3))/(AH$3-AH$2)),1),""))</f>
        <v/>
      </c>
      <c r="AI167" s="165">
        <f>IF(OR(AI$4=0,Data_wide!$AL$163=""),"",IFERROR(ROUND(IF(AI$4=1,1+9*(MIN(MAX(Data_wide!$AL$163,AI$2),AI$3)-AI$2)/(AI$3-AI$2),1+9*(AI$3-MIN(MAX(Data_wide!$AL$163,AI$2),AI$3))/(AI$3-AI$2)),1),""))</f>
        <v/>
      </c>
      <c r="AJ167" s="165">
        <f>IF(OR(AJ$4=0,Data_wide!$AM$163=""),"",IFERROR(ROUND(IF(AJ$4=1,1+9*(MIN(MAX(Data_wide!$AM$163,AJ$2),AJ$3)-AJ$2)/(AJ$3-AJ$2),1+9*(AJ$3-MIN(MAX(Data_wide!$AM$163,AJ$2),AJ$3))/(AJ$3-AJ$2)),1),""))</f>
        <v/>
      </c>
      <c r="AK167" s="165">
        <f>IF(OR(AK$4=0,Data_wide!$AN$163=""),"",IFERROR(ROUND(IF(AK$4=1,1+9*(MIN(MAX(Data_wide!$AN$163,AK$2),AK$3)-AK$2)/(AK$3-AK$2),1+9*(AK$3-MIN(MAX(Data_wide!$AN$163,AK$2),AK$3))/(AK$3-AK$2)),1),""))</f>
        <v/>
      </c>
      <c r="AL167" s="165">
        <f>IF(OR(AL$4=0,Data_wide!$AO$163=""),"",IFERROR(ROUND(IF(AL$4=1,1+9*(MIN(MAX(Data_wide!$AO$163,AL$2),AL$3)-AL$2)/(AL$3-AL$2),1+9*(AL$3-MIN(MAX(Data_wide!$AO$163,AL$2),AL$3))/(AL$3-AL$2)),1),""))</f>
        <v/>
      </c>
      <c r="AM167" s="165">
        <f>IF(OR(AM$4=0,Data_wide!$AP$163=""),"",IFERROR(ROUND(IF(AM$4=1,1+9*(MIN(MAX(Data_wide!$AP$163,AM$2),AM$3)-AM$2)/(AM$3-AM$2),1+9*(AM$3-MIN(MAX(Data_wide!$AP$163,AM$2),AM$3))/(AM$3-AM$2)),1),""))</f>
        <v/>
      </c>
      <c r="AN167" s="165">
        <f>IF(OR(AN$4=0,Data_wide!$AQ$163=""),"",IFERROR(ROUND(IF(AN$4=1,1+9*(MIN(MAX(Data_wide!$AQ$163,AN$2),AN$3)-AN$2)/(AN$3-AN$2),1+9*(AN$3-MIN(MAX(Data_wide!$AQ$163,AN$2),AN$3))/(AN$3-AN$2)),1),""))</f>
        <v/>
      </c>
      <c r="AO167" s="165">
        <f>IF(OR(AO$4=0,Data_wide!$AR$163=""),"",IFERROR(ROUND(IF(AO$4=1,1+9*(MIN(MAX(Data_wide!$AR$163,AO$2),AO$3)-AO$2)/(AO$3-AO$2),1+9*(AO$3-MIN(MAX(Data_wide!$AR$163,AO$2),AO$3))/(AO$3-AO$2)),1),""))</f>
        <v/>
      </c>
      <c r="AP167" s="165">
        <f>IF(OR(AP$4=0,Data_wide!$AS$163=""),"",IFERROR(ROUND(IF(AP$4=1,1+9*(MIN(MAX(Data_wide!$AS$163,AP$2),AP$3)-AP$2)/(AP$3-AP$2),1+9*(AP$3-MIN(MAX(Data_wide!$AS$163,AP$2),AP$3))/(AP$3-AP$2)),1),""))</f>
        <v/>
      </c>
      <c r="AQ167" s="165">
        <f>IF(OR(AQ$4=0,Data_wide!$AT$163=""),"",IFERROR(ROUND(IF(AQ$4=1,1+9*(MIN(MAX(Data_wide!$AT$163,AQ$2),AQ$3)-AQ$2)/(AQ$3-AQ$2),1+9*(AQ$3-MIN(MAX(Data_wide!$AT$163,AQ$2),AQ$3))/(AQ$3-AQ$2)),1),""))</f>
        <v/>
      </c>
      <c r="AR167" s="165">
        <f>IF(OR(AR$4=0,Data_wide!$AU$163=""),"",IFERROR(ROUND(IF(AR$4=1,1+9*(MIN(MAX(Data_wide!$AU$163,AR$2),AR$3)-AR$2)/(AR$3-AR$2),1+9*(AR$3-MIN(MAX(Data_wide!$AU$163,AR$2),AR$3))/(AR$3-AR$2)),1),""))</f>
        <v/>
      </c>
      <c r="AS167" s="165">
        <f>IF(OR(AS$4=0,Data_wide!$AV$163=""),"",IFERROR(ROUND(IF(AS$4=1,1+9*(MIN(MAX(Data_wide!$AV$163,AS$2),AS$3)-AS$2)/(AS$3-AS$2),1+9*(AS$3-MIN(MAX(Data_wide!$AV$163,AS$2),AS$3))/(AS$3-AS$2)),1),""))</f>
        <v/>
      </c>
      <c r="AT167" s="165">
        <f>IF(OR(AT$4=0,Data_wide!$AW$163=""),"",IFERROR(ROUND(IF(AT$4=1,1+9*(MIN(MAX(Data_wide!$AW$163,AT$2),AT$3)-AT$2)/(AT$3-AT$2),1+9*(AT$3-MIN(MAX(Data_wide!$AW$163,AT$2),AT$3))/(AT$3-AT$2)),1),""))</f>
        <v/>
      </c>
      <c r="AU167" s="165">
        <f>IF(OR(AU$4=0,Data_wide!$AX$163=""),"",IFERROR(ROUND(IF(AU$4=1,1+9*(MIN(MAX(Data_wide!$AX$163,AU$2),AU$3)-AU$2)/(AU$3-AU$2),1+9*(AU$3-MIN(MAX(Data_wide!$AX$163,AU$2),AU$3))/(AU$3-AU$2)),1),""))</f>
        <v/>
      </c>
      <c r="AV167" s="165">
        <f>IF(OR(AV$4=0,Data_wide!$AY$163=""),"",IFERROR(ROUND(IF(AV$4=1,1+9*(MIN(MAX(Data_wide!$AY$163,AV$2),AV$3)-AV$2)/(AV$3-AV$2),1+9*(AV$3-MIN(MAX(Data_wide!$AY$163,AV$2),AV$3))/(AV$3-AV$2)),1),""))</f>
        <v/>
      </c>
      <c r="AW167" s="165">
        <f>IF(OR(AW$4=0,Data_wide!$AZ$163=""),"",IFERROR(ROUND(IF(AW$4=1,1+9*(MIN(MAX(Data_wide!$AZ$163,AW$2),AW$3)-AW$2)/(AW$3-AW$2),1+9*(AW$3-MIN(MAX(Data_wide!$AZ$163,AW$2),AW$3))/(AW$3-AW$2)),1),""))</f>
        <v/>
      </c>
      <c r="AX167" s="165">
        <f>IF(OR(AX$4=0,Data_wide!$BA$163=""),"",IFERROR(ROUND(IF(AX$4=1,1+9*(MIN(MAX(Data_wide!$BA$163,AX$2),AX$3)-AX$2)/(AX$3-AX$2),1+9*(AX$3-MIN(MAX(Data_wide!$BA$163,AX$2),AX$3))/(AX$3-AX$2)),1),""))</f>
        <v/>
      </c>
      <c r="AY167" s="165">
        <f>IF(OR(AY$4=0,Data_wide!$BB$163=""),"",IFERROR(ROUND(IF(AY$4=1,1+9*(MIN(MAX(Data_wide!$BB$163,AY$2),AY$3)-AY$2)/(AY$3-AY$2),1+9*(AY$3-MIN(MAX(Data_wide!$BB$163,AY$2),AY$3))/(AY$3-AY$2)),1),""))</f>
        <v/>
      </c>
      <c r="AZ167" s="165">
        <f>IF(OR(AZ$4=0,Data_wide!$BC$163=""),"",IFERROR(ROUND(IF(AZ$4=1,1+9*(MIN(MAX(Data_wide!$BC$163,AZ$2),AZ$3)-AZ$2)/(AZ$3-AZ$2),1+9*(AZ$3-MIN(MAX(Data_wide!$BC$163,AZ$2),AZ$3))/(AZ$3-AZ$2)),1),""))</f>
        <v/>
      </c>
      <c r="BA167" s="165">
        <f>IF(OR(BA$4=0,Data_wide!$BD$163=""),"",IFERROR(ROUND(IF(BA$4=1,1+9*(MIN(MAX(Data_wide!$BD$163,BA$2),BA$3)-BA$2)/(BA$3-BA$2),1+9*(BA$3-MIN(MAX(Data_wide!$BD$163,BA$2),BA$3))/(BA$3-BA$2)),1),""))</f>
        <v/>
      </c>
      <c r="BB167" s="165">
        <f>IF(OR(BB$4=0,Data_wide!$BE$163=""),"",IFERROR(ROUND(IF(BB$4=1,1+9*(MIN(MAX(Data_wide!$BE$163,BB$2),BB$3)-BB$2)/(BB$3-BB$2),1+9*(BB$3-MIN(MAX(Data_wide!$BE$163,BB$2),BB$3))/(BB$3-BB$2)),1),""))</f>
        <v/>
      </c>
      <c r="BC167" s="165">
        <f>IF(OR(BC$4=0,Data_wide!$BF$163=""),"",IFERROR(ROUND(IF(BC$4=1,1+9*(MIN(MAX(Data_wide!$BF$163,BC$2),BC$3)-BC$2)/(BC$3-BC$2),1+9*(BC$3-MIN(MAX(Data_wide!$BF$163,BC$2),BC$3))/(BC$3-BC$2)),1),""))</f>
        <v/>
      </c>
      <c r="BD167" s="165">
        <f>IF(OR(BD$4=0,Data_wide!$BG$163=""),"",IFERROR(ROUND(IF(BD$4=1,1+9*(MIN(MAX(Data_wide!$BG$163,BD$2),BD$3)-BD$2)/(BD$3-BD$2),1+9*(BD$3-MIN(MAX(Data_wide!$BG$163,BD$2),BD$3))/(BD$3-BD$2)),1),""))</f>
        <v/>
      </c>
      <c r="BE167" s="165">
        <f>IF(OR(BE$4=0,Data_wide!$BH$163=""),"",IFERROR(ROUND(IF(BE$4=1,1+9*(MIN(MAX(Data_wide!$BH$163,BE$2),BE$3)-BE$2)/(BE$3-BE$2),1+9*(BE$3-MIN(MAX(Data_wide!$BH$163,BE$2),BE$3))/(BE$3-BE$2)),1),""))</f>
        <v/>
      </c>
      <c r="BF167" s="165">
        <f>IF(OR(BF$4=0,Data_wide!$BI$163=""),"",IFERROR(ROUND(IF(BF$4=1,1+9*(MIN(MAX(Data_wide!$BI$163,BF$2),BF$3)-BF$2)/(BF$3-BF$2),1+9*(BF$3-MIN(MAX(Data_wide!$BI$163,BF$2),BF$3))/(BF$3-BF$2)),1),""))</f>
        <v/>
      </c>
      <c r="BG167" s="165">
        <f>IF(OR(BG$4=0,Data_wide!$BJ$163=""),"",IFERROR(ROUND(IF(BG$4=1,1+9*(MIN(MAX(Data_wide!$BJ$163,BG$2),BG$3)-BG$2)/(BG$3-BG$2),1+9*(BG$3-MIN(MAX(Data_wide!$BJ$163,BG$2),BG$3))/(BG$3-BG$2)),1),""))</f>
        <v/>
      </c>
      <c r="BH167" s="165">
        <f>IF(OR(BH$4=0,Data_wide!$BK$163=""),"",IFERROR(ROUND(IF(BH$4=1,1+9*(MIN(MAX(Data_wide!$BK$163,BH$2),BH$3)-BH$2)/(BH$3-BH$2),1+9*(BH$3-MIN(MAX(Data_wide!$BK$163,BH$2),BH$3))/(BH$3-BH$2)),1),""))</f>
        <v/>
      </c>
      <c r="BI167" s="165">
        <f>IF(OR(BI$4=0,Data_wide!$BL$163=""),"",IFERROR(ROUND(IF(BI$4=1,1+9*(MIN(MAX(Data_wide!$BL$163,BI$2),BI$3)-BI$2)/(BI$3-BI$2),1+9*(BI$3-MIN(MAX(Data_wide!$BL$163,BI$2),BI$3))/(BI$3-BI$2)),1),""))</f>
        <v/>
      </c>
      <c r="BJ167" s="165">
        <f>IF(OR(BJ$4=0,Data_wide!$BM$163=""),"",IFERROR(ROUND(IF(BJ$4=1,1+9*(MIN(MAX(Data_wide!$BM$163,BJ$2),BJ$3)-BJ$2)/(BJ$3-BJ$2),1+9*(BJ$3-MIN(MAX(Data_wide!$BM$163,BJ$2),BJ$3))/(BJ$3-BJ$2)),1),""))</f>
        <v/>
      </c>
      <c r="BK167" s="165">
        <f>IF(OR(BK$4=0,Data_wide!$BN$163=""),"",IFERROR(ROUND(IF(BK$4=1,1+9*(MIN(MAX(Data_wide!$BN$163,BK$2),BK$3)-BK$2)/(BK$3-BK$2),1+9*(BK$3-MIN(MAX(Data_wide!$BN$163,BK$2),BK$3))/(BK$3-BK$2)),1),""))</f>
        <v/>
      </c>
      <c r="BL167" s="165">
        <f>IF(OR(BL$4=0,Data_wide!$BO$163=""),"",IFERROR(ROUND(IF(BL$4=1,1+9*(MIN(MAX(Data_wide!$BO$163,BL$2),BL$3)-BL$2)/(BL$3-BL$2),1+9*(BL$3-MIN(MAX(Data_wide!$BO$163,BL$2),BL$3))/(BL$3-BL$2)),1),""))</f>
        <v/>
      </c>
      <c r="BM167" s="165">
        <f>IF(OR(BM$4=0,Data_wide!$BP$163=""),"",IFERROR(ROUND(IF(BM$4=1,1+9*(MIN(MAX(Data_wide!$BP$163,BM$2),BM$3)-BM$2)/(BM$3-BM$2),1+9*(BM$3-MIN(MAX(Data_wide!$BP$163,BM$2),BM$3))/(BM$3-BM$2)),1),""))</f>
        <v/>
      </c>
      <c r="BN167" s="165">
        <f>IF(OR(BN$4=0,Data_wide!$BQ$163=""),"",IFERROR(ROUND(IF(BN$4=1,1+9*(MIN(MAX(Data_wide!$BQ$163,BN$2),BN$3)-BN$2)/(BN$3-BN$2),1+9*(BN$3-MIN(MAX(Data_wide!$BQ$163,BN$2),BN$3))/(BN$3-BN$2)),1),""))</f>
        <v/>
      </c>
      <c r="BO167" s="165">
        <f>IF(OR(BO$4=0,Data_wide!$BR$163=""),"",IFERROR(ROUND(IF(BO$4=1,1+9*(MIN(MAX(Data_wide!$BR$163,BO$2),BO$3)-BO$2)/(BO$3-BO$2),1+9*(BO$3-MIN(MAX(Data_wide!$BR$163,BO$2),BO$3))/(BO$3-BO$2)),1),""))</f>
        <v/>
      </c>
      <c r="BP167" s="165">
        <f>IF(OR(BP$4=0,Data_wide!$BS$163=""),"",IFERROR(ROUND(IF(BP$4=1,1+9*(MIN(MAX(Data_wide!$BS$163,BP$2),BP$3)-BP$2)/(BP$3-BP$2),1+9*(BP$3-MIN(MAX(Data_wide!$BS$163,BP$2),BP$3))/(BP$3-BP$2)),1),""))</f>
        <v/>
      </c>
      <c r="BQ167" s="165">
        <f>IF(OR(BQ$4=0,Data_wide!$BT$163=""),"",IFERROR(ROUND(IF(BQ$4=1,1+9*(MIN(MAX(Data_wide!$BT$163,BQ$2),BQ$3)-BQ$2)/(BQ$3-BQ$2),1+9*(BQ$3-MIN(MAX(Data_wide!$BT$163,BQ$2),BQ$3))/(BQ$3-BQ$2)),1),""))</f>
        <v/>
      </c>
      <c r="BR167" s="165">
        <f>IF(OR(BR$4=0,Data_wide!$BU$163=""),"",IFERROR(ROUND(IF(BR$4=1,1+9*(MIN(MAX(Data_wide!$BU$163,BR$2),BR$3)-BR$2)/(BR$3-BR$2),1+9*(BR$3-MIN(MAX(Data_wide!$BU$163,BR$2),BR$3))/(BR$3-BR$2)),1),""))</f>
        <v/>
      </c>
      <c r="BS167" s="165">
        <f>IF(OR(BS$4=0,Data_wide!$BV$163=""),"",IFERROR(ROUND(IF(BS$4=1,1+9*(MIN(MAX(Data_wide!$BV$163,BS$2),BS$3)-BS$2)/(BS$3-BS$2),1+9*(BS$3-MIN(MAX(Data_wide!$BV$163,BS$2),BS$3))/(BS$3-BS$2)),1),""))</f>
        <v/>
      </c>
      <c r="BT167" s="165">
        <f>IF(OR(BT$4=0,Data_wide!$BW$163=""),"",IFERROR(ROUND(IF(BT$4=1,1+9*(MIN(MAX(Data_wide!$BW$163,BT$2),BT$3)-BT$2)/(BT$3-BT$2),1+9*(BT$3-MIN(MAX(Data_wide!$BW$163,BT$2),BT$3))/(BT$3-BT$2)),1),""))</f>
        <v/>
      </c>
      <c r="BU167" s="165">
        <f>IF(OR(BU$4=0,Data_wide!$BX$163=""),"",IFERROR(ROUND(IF(BU$4=1,1+9*(MIN(MAX(Data_wide!$BX$163,BU$2),BU$3)-BU$2)/(BU$3-BU$2),1+9*(BU$3-MIN(MAX(Data_wide!$BX$163,BU$2),BU$3))/(BU$3-BU$2)),1),""))</f>
        <v/>
      </c>
      <c r="BV167" s="165">
        <f>IF(OR(BV$4=0,Data_wide!$BY$163=""),"",IFERROR(ROUND(IF(BV$4=1,1+9*(MIN(MAX(Data_wide!$BY$163,BV$2),BV$3)-BV$2)/(BV$3-BV$2),1+9*(BV$3-MIN(MAX(Data_wide!$BY$163,BV$2),BV$3))/(BV$3-BV$2)),1),""))</f>
        <v/>
      </c>
      <c r="BW167" s="165">
        <f>IF(OR(BW$4=0,Data_wide!$BZ$163=""),"",IFERROR(ROUND(IF(BW$4=1,1+9*(MIN(MAX(Data_wide!$BZ$163,BW$2),BW$3)-BW$2)/(BW$3-BW$2),1+9*(BW$3-MIN(MAX(Data_wide!$BZ$163,BW$2),BW$3))/(BW$3-BW$2)),1),""))</f>
        <v/>
      </c>
      <c r="BX167" s="165">
        <f>IF(OR(BX$4=0,Data_wide!$CA$163=""),"",IFERROR(ROUND(IF(BX$4=1,1+9*(MIN(MAX(Data_wide!$CA$163,BX$2),BX$3)-BX$2)/(BX$3-BX$2),1+9*(BX$3-MIN(MAX(Data_wide!$CA$163,BX$2),BX$3))/(BX$3-BX$2)),1),""))</f>
        <v/>
      </c>
      <c r="BY167" s="165">
        <f>IF(OR(BY$4=0,Data_wide!$CB$163=""),"",IFERROR(ROUND(IF(BY$4=1,1+9*(MIN(MAX(Data_wide!$CB$163,BY$2),BY$3)-BY$2)/(BY$3-BY$2),1+9*(BY$3-MIN(MAX(Data_wide!$CB$163,BY$2),BY$3))/(BY$3-BY$2)),1),""))</f>
        <v/>
      </c>
      <c r="BZ167" s="165">
        <f>IF(OR(BZ$4=0,Data_wide!$CC$163=""),"",IFERROR(ROUND(IF(BZ$4=1,1+9*(MIN(MAX(Data_wide!$CC$163,BZ$2),BZ$3)-BZ$2)/(BZ$3-BZ$2),1+9*(BZ$3-MIN(MAX(Data_wide!$CC$163,BZ$2),BZ$3))/(BZ$3-BZ$2)),1),""))</f>
        <v/>
      </c>
      <c r="CA167" s="165">
        <f>IF(OR(CA$4=0,Data_wide!$CD$163=""),"",IFERROR(ROUND(IF(CA$4=1,1+9*(MIN(MAX(Data_wide!$CD$163,CA$2),CA$3)-CA$2)/(CA$3-CA$2),1+9*(CA$3-MIN(MAX(Data_wide!$CD$163,CA$2),CA$3))/(CA$3-CA$2)),1),""))</f>
        <v/>
      </c>
      <c r="CB167" s="165">
        <f>IF(OR(CB$4=0,Data_wide!$CE$163=""),"",IFERROR(ROUND(IF(CB$4=1,1+9*(MIN(MAX(Data_wide!$CE$163,CB$2),CB$3)-CB$2)/(CB$3-CB$2),1+9*(CB$3-MIN(MAX(Data_wide!$CE$163,CB$2),CB$3))/(CB$3-CB$2)),1),""))</f>
        <v/>
      </c>
      <c r="CC167" s="165">
        <f>IF(OR(CC$4=0,Data_wide!$CF$163=""),"",IFERROR(ROUND(IF(CC$4=1,1+9*(MIN(MAX(Data_wide!$CF$163,CC$2),CC$3)-CC$2)/(CC$3-CC$2),1+9*(CC$3-MIN(MAX(Data_wide!$CF$163,CC$2),CC$3))/(CC$3-CC$2)),1),""))</f>
        <v/>
      </c>
      <c r="CD167" s="165">
        <f>IF(OR(CD$4=0,Data_wide!$CG$163=""),"",IFERROR(ROUND(IF(CD$4=1,1+9*(MIN(MAX(Data_wide!$CG$163,CD$2),CD$3)-CD$2)/(CD$3-CD$2),1+9*(CD$3-MIN(MAX(Data_wide!$CG$163,CD$2),CD$3))/(CD$3-CD$2)),1),""))</f>
        <v/>
      </c>
      <c r="CE167" s="165">
        <f>IF(OR(CE$4=0,Data_wide!$CH$163=""),"",IFERROR(ROUND(IF(CE$4=1,1+9*(MIN(MAX(Data_wide!$CH$163,CE$2),CE$3)-CE$2)/(CE$3-CE$2),1+9*(CE$3-MIN(MAX(Data_wide!$CH$163,CE$2),CE$3))/(CE$3-CE$2)),1),""))</f>
        <v/>
      </c>
      <c r="CF167" s="165">
        <f>IF(OR(CF$4=0,Data_wide!$CI$163=""),"",IFERROR(ROUND(IF(CF$4=1,1+9*(MIN(MAX(Data_wide!$CI$163,CF$2),CF$3)-CF$2)/(CF$3-CF$2),1+9*(CF$3-MIN(MAX(Data_wide!$CI$163,CF$2),CF$3))/(CF$3-CF$2)),1),""))</f>
        <v/>
      </c>
      <c r="CG167" s="165">
        <f>IF(OR(CG$4=0,Data_wide!$CJ$163=""),"",IFERROR(ROUND(IF(CG$4=1,1+9*(MIN(MAX(Data_wide!$CJ$163,CG$2),CG$3)-CG$2)/(CG$3-CG$2),1+9*(CG$3-MIN(MAX(Data_wide!$CJ$163,CG$2),CG$3))/(CG$3-CG$2)),1),""))</f>
        <v/>
      </c>
      <c r="CH167" s="165">
        <f>IF(OR(CH$4=0,Data_wide!$CK$163=""),"",IFERROR(ROUND(IF(CH$4=1,1+9*(MIN(MAX(Data_wide!$CK$163,CH$2),CH$3)-CH$2)/(CH$3-CH$2),1+9*(CH$3-MIN(MAX(Data_wide!$CK$163,CH$2),CH$3))/(CH$3-CH$2)),1),""))</f>
        <v/>
      </c>
      <c r="CI167" s="165">
        <f>IF(OR(CI$4=0,Data_wide!$CL$163=""),"",IFERROR(ROUND(IF(CI$4=1,1+9*(MIN(MAX(Data_wide!$CL$163,CI$2),CI$3)-CI$2)/(CI$3-CI$2),1+9*(CI$3-MIN(MAX(Data_wide!$CL$163,CI$2),CI$3))/(CI$3-CI$2)),1),""))</f>
        <v/>
      </c>
      <c r="CJ167" s="165">
        <f>IF(OR(CJ$4=0,Data_wide!$CM$163=""),"",IFERROR(ROUND(IF(CJ$4=1,1+9*(MIN(MAX(Data_wide!$CM$163,CJ$2),CJ$3)-CJ$2)/(CJ$3-CJ$2),1+9*(CJ$3-MIN(MAX(Data_wide!$CM$163,CJ$2),CJ$3))/(CJ$3-CJ$2)),1),""))</f>
        <v/>
      </c>
      <c r="CK167" s="165">
        <f>IF(OR(CK$4=0,Data_wide!$CN$163=""),"",IFERROR(ROUND(IF(CK$4=1,1+9*(MIN(MAX(Data_wide!$CN$163,CK$2),CK$3)-CK$2)/(CK$3-CK$2),1+9*(CK$3-MIN(MAX(Data_wide!$CN$163,CK$2),CK$3))/(CK$3-CK$2)),1),""))</f>
        <v/>
      </c>
      <c r="CL167" s="165">
        <f>IF(OR(CL$4=0,Data_wide!$CO$163=""),"",IFERROR(ROUND(IF(CL$4=1,1+9*(MIN(MAX(Data_wide!$CO$163,CL$2),CL$3)-CL$2)/(CL$3-CL$2),1+9*(CL$3-MIN(MAX(Data_wide!$CO$163,CL$2),CL$3))/(CL$3-CL$2)),1),""))</f>
        <v/>
      </c>
      <c r="CM167" s="165">
        <f>IF(OR(CM$4=0,Data_wide!$CP$163=""),"",IFERROR(ROUND(IF(CM$4=1,1+9*(MIN(MAX(Data_wide!$CP$163,CM$2),CM$3)-CM$2)/(CM$3-CM$2),1+9*(CM$3-MIN(MAX(Data_wide!$CP$163,CM$2),CM$3))/(CM$3-CM$2)),1),""))</f>
        <v/>
      </c>
      <c r="CN167" s="165">
        <f>IF(OR(CN$4=0,Data_wide!$CQ$163=""),"",IFERROR(ROUND(IF(CN$4=1,1+9*(MIN(MAX(Data_wide!$CQ$163,CN$2),CN$3)-CN$2)/(CN$3-CN$2),1+9*(CN$3-MIN(MAX(Data_wide!$CQ$163,CN$2),CN$3))/(CN$3-CN$2)),1),""))</f>
        <v/>
      </c>
      <c r="CO167" s="165">
        <f>IF(OR(CO$4=0,Data_wide!$CR$163=""),"",IFERROR(ROUND(IF(CO$4=1,1+9*(MIN(MAX(Data_wide!$CR$163,CO$2),CO$3)-CO$2)/(CO$3-CO$2),1+9*(CO$3-MIN(MAX(Data_wide!$CR$163,CO$2),CO$3))/(CO$3-CO$2)),1),""))</f>
        <v/>
      </c>
    </row>
    <row r="168" ht="14" customHeight="1">
      <c r="A168" s="161" t="inlineStr">
        <is>
          <t>RWA</t>
        </is>
      </c>
      <c r="B168" s="161" t="inlineStr">
        <is>
          <t>Rwanda</t>
        </is>
      </c>
      <c r="C168" s="165">
        <f>IF(OR(C$4=0,Data_wide!$F$164=""),"",IFERROR(ROUND(IF(C$4=1,1+9*(MIN(MAX(Data_wide!$F$164,C$2),C$3)-C$2)/(C$3-C$2),1+9*(C$3-MIN(MAX(Data_wide!$F$164,C$2),C$3))/(C$3-C$2)),1),""))</f>
        <v/>
      </c>
      <c r="D168" s="165">
        <f>IF(OR(D$4=0,Data_wide!$G$164=""),"",IFERROR(ROUND(IF(D$4=1,1+9*(MIN(MAX(Data_wide!$G$164,D$2),D$3)-D$2)/(D$3-D$2),1+9*(D$3-MIN(MAX(Data_wide!$G$164,D$2),D$3))/(D$3-D$2)),1),""))</f>
        <v/>
      </c>
      <c r="E168" s="165">
        <f>IF(OR(E$4=0,Data_wide!$H$164=""),"",IFERROR(ROUND(IF(E$4=1,1+9*(MIN(MAX(Data_wide!$H$164,E$2),E$3)-E$2)/(E$3-E$2),1+9*(E$3-MIN(MAX(Data_wide!$H$164,E$2),E$3))/(E$3-E$2)),1),""))</f>
        <v/>
      </c>
      <c r="F168" s="165">
        <f>IF(OR(F$4=0,Data_wide!$I$164=""),"",IFERROR(ROUND(IF(F$4=1,1+9*(MIN(MAX(Data_wide!$I$164,F$2),F$3)-F$2)/(F$3-F$2),1+9*(F$3-MIN(MAX(Data_wide!$I$164,F$2),F$3))/(F$3-F$2)),1),""))</f>
        <v/>
      </c>
      <c r="G168" s="165">
        <f>IF(OR(G$4=0,Data_wide!$J$164=""),"",IFERROR(ROUND(IF(G$4=1,1+9*(MIN(MAX(Data_wide!$J$164,G$2),G$3)-G$2)/(G$3-G$2),1+9*(G$3-MIN(MAX(Data_wide!$J$164,G$2),G$3))/(G$3-G$2)),1),""))</f>
        <v/>
      </c>
      <c r="H168" s="165">
        <f>IF(OR(H$4=0,Data_wide!$K$164=""),"",IFERROR(ROUND(IF(H$4=1,1+9*(MIN(MAX(Data_wide!$K$164,H$2),H$3)-H$2)/(H$3-H$2),1+9*(H$3-MIN(MAX(Data_wide!$K$164,H$2),H$3))/(H$3-H$2)),1),""))</f>
        <v/>
      </c>
      <c r="I168" s="165">
        <f>IF(OR(I$4=0,Data_wide!$L$164=""),"",IFERROR(ROUND(IF(I$4=1,1+9*(MIN(MAX(Data_wide!$L$164,I$2),I$3)-I$2)/(I$3-I$2),1+9*(I$3-MIN(MAX(Data_wide!$L$164,I$2),I$3))/(I$3-I$2)),1),""))</f>
        <v/>
      </c>
      <c r="J168" s="165">
        <f>IF(OR(J$4=0,Data_wide!$M$164=""),"",IFERROR(ROUND(IF(J$4=1,1+9*(MIN(MAX(Data_wide!$M$164,J$2),J$3)-J$2)/(J$3-J$2),1+9*(J$3-MIN(MAX(Data_wide!$M$164,J$2),J$3))/(J$3-J$2)),1),""))</f>
        <v/>
      </c>
      <c r="K168" s="165">
        <f>IF(OR(K$4=0,Data_wide!$N$164=""),"",IFERROR(ROUND(IF(K$4=1,1+9*(MIN(MAX(Data_wide!$N$164,K$2),K$3)-K$2)/(K$3-K$2),1+9*(K$3-MIN(MAX(Data_wide!$N$164,K$2),K$3))/(K$3-K$2)),1),""))</f>
        <v/>
      </c>
      <c r="L168" s="165">
        <f>IF(OR(L$4=0,Data_wide!$O$164=""),"",IFERROR(ROUND(IF(L$4=1,1+9*(MIN(MAX(Data_wide!$O$164,L$2),L$3)-L$2)/(L$3-L$2),1+9*(L$3-MIN(MAX(Data_wide!$O$164,L$2),L$3))/(L$3-L$2)),1),""))</f>
        <v/>
      </c>
      <c r="M168" s="165">
        <f>IF(OR(M$4=0,Data_wide!$P$164=""),"",IFERROR(ROUND(IF(M$4=1,1+9*(MIN(MAX(Data_wide!$P$164,M$2),M$3)-M$2)/(M$3-M$2),1+9*(M$3-MIN(MAX(Data_wide!$P$164,M$2),M$3))/(M$3-M$2)),1),""))</f>
        <v/>
      </c>
      <c r="N168" s="165">
        <f>IF(OR(N$4=0,Data_wide!$Q$164=""),"",IFERROR(ROUND(IF(N$4=1,1+9*(MIN(MAX(Data_wide!$Q$164,N$2),N$3)-N$2)/(N$3-N$2),1+9*(N$3-MIN(MAX(Data_wide!$Q$164,N$2),N$3))/(N$3-N$2)),1),""))</f>
        <v/>
      </c>
      <c r="O168" s="165">
        <f>IF(OR(O$4=0,Data_wide!$R$164=""),"",IFERROR(ROUND(IF(O$4=1,1+9*(MIN(MAX(Data_wide!$R$164,O$2),O$3)-O$2)/(O$3-O$2),1+9*(O$3-MIN(MAX(Data_wide!$R$164,O$2),O$3))/(O$3-O$2)),1),""))</f>
        <v/>
      </c>
      <c r="P168" s="165">
        <f>IF(OR(P$4=0,Data_wide!$S$164=""),"",IFERROR(ROUND(IF(P$4=1,1+9*(MIN(MAX(Data_wide!$S$164,P$2),P$3)-P$2)/(P$3-P$2),1+9*(P$3-MIN(MAX(Data_wide!$S$164,P$2),P$3))/(P$3-P$2)),1),""))</f>
        <v/>
      </c>
      <c r="Q168" s="165">
        <f>IF(OR(Q$4=0,Data_wide!$T$164=""),"",IFERROR(ROUND(IF(Q$4=1,1+9*(MIN(MAX(Data_wide!$T$164,Q$2),Q$3)-Q$2)/(Q$3-Q$2),1+9*(Q$3-MIN(MAX(Data_wide!$T$164,Q$2),Q$3))/(Q$3-Q$2)),1),""))</f>
        <v/>
      </c>
      <c r="R168" s="165">
        <f>IF(OR(R$4=0,Data_wide!$U$164=""),"",IFERROR(ROUND(IF(R$4=1,1+9*(MIN(MAX(Data_wide!$U$164,R$2),R$3)-R$2)/(R$3-R$2),1+9*(R$3-MIN(MAX(Data_wide!$U$164,R$2),R$3))/(R$3-R$2)),1),""))</f>
        <v/>
      </c>
      <c r="S168" s="165">
        <f>IF(OR(S$4=0,Data_wide!$V$164=""),"",IFERROR(ROUND(IF(S$4=1,1+9*(MIN(MAX(Data_wide!$V$164,S$2),S$3)-S$2)/(S$3-S$2),1+9*(S$3-MIN(MAX(Data_wide!$V$164,S$2),S$3))/(S$3-S$2)),1),""))</f>
        <v/>
      </c>
      <c r="T168" s="165">
        <f>IF(OR(T$4=0,Data_wide!$W$164=""),"",IFERROR(ROUND(IF(T$4=1,1+9*(MIN(MAX(Data_wide!$W$164,T$2),T$3)-T$2)/(T$3-T$2),1+9*(T$3-MIN(MAX(Data_wide!$W$164,T$2),T$3))/(T$3-T$2)),1),""))</f>
        <v/>
      </c>
      <c r="U168" s="165">
        <f>IF(OR(U$4=0,Data_wide!$X$164=""),"",IFERROR(ROUND(IF(U$4=1,1+9*(MIN(MAX(Data_wide!$X$164,U$2),U$3)-U$2)/(U$3-U$2),1+9*(U$3-MIN(MAX(Data_wide!$X$164,U$2),U$3))/(U$3-U$2)),1),""))</f>
        <v/>
      </c>
      <c r="V168" s="165">
        <f>IF(OR(V$4=0,Data_wide!$Y$164=""),"",IFERROR(ROUND(IF(V$4=1,1+9*(MIN(MAX(Data_wide!$Y$164,V$2),V$3)-V$2)/(V$3-V$2),1+9*(V$3-MIN(MAX(Data_wide!$Y$164,V$2),V$3))/(V$3-V$2)),1),""))</f>
        <v/>
      </c>
      <c r="W168" s="165">
        <f>IF(OR(W$4=0,Data_wide!$Z$164=""),"",IFERROR(ROUND(IF(W$4=1,1+9*(MIN(MAX(Data_wide!$Z$164,W$2),W$3)-W$2)/(W$3-W$2),1+9*(W$3-MIN(MAX(Data_wide!$Z$164,W$2),W$3))/(W$3-W$2)),1),""))</f>
        <v/>
      </c>
      <c r="X168" s="165">
        <f>IF(OR(X$4=0,Data_wide!$AA$164=""),"",IFERROR(ROUND(IF(X$4=1,1+9*(MIN(MAX(Data_wide!$AA$164,X$2),X$3)-X$2)/(X$3-X$2),1+9*(X$3-MIN(MAX(Data_wide!$AA$164,X$2),X$3))/(X$3-X$2)),1),""))</f>
        <v/>
      </c>
      <c r="Y168" s="165">
        <f>IF(OR(Y$4=0,Data_wide!$AB$164=""),"",IFERROR(ROUND(IF(Y$4=1,1+9*(MIN(MAX(Data_wide!$AB$164,Y$2),Y$3)-Y$2)/(Y$3-Y$2),1+9*(Y$3-MIN(MAX(Data_wide!$AB$164,Y$2),Y$3))/(Y$3-Y$2)),1),""))</f>
        <v/>
      </c>
      <c r="Z168" s="165">
        <f>IF(OR(Z$4=0,Data_wide!$AC$164=""),"",IFERROR(ROUND(IF(Z$4=1,1+9*(MIN(MAX(Data_wide!$AC$164,Z$2),Z$3)-Z$2)/(Z$3-Z$2),1+9*(Z$3-MIN(MAX(Data_wide!$AC$164,Z$2),Z$3))/(Z$3-Z$2)),1),""))</f>
        <v/>
      </c>
      <c r="AA168" s="165">
        <f>IF(OR(AA$4=0,Data_wide!$AD$164=""),"",IFERROR(ROUND(IF(AA$4=1,1+9*(MIN(MAX(Data_wide!$AD$164,AA$2),AA$3)-AA$2)/(AA$3-AA$2),1+9*(AA$3-MIN(MAX(Data_wide!$AD$164,AA$2),AA$3))/(AA$3-AA$2)),1),""))</f>
        <v/>
      </c>
      <c r="AB168" s="165">
        <f>IF(OR(AB$4=0,Data_wide!$AE$164=""),"",IFERROR(ROUND(IF(AB$4=1,1+9*(MIN(MAX(Data_wide!$AE$164,AB$2),AB$3)-AB$2)/(AB$3-AB$2),1+9*(AB$3-MIN(MAX(Data_wide!$AE$164,AB$2),AB$3))/(AB$3-AB$2)),1),""))</f>
        <v/>
      </c>
      <c r="AC168" s="165">
        <f>IF(OR(AC$4=0,Data_wide!$AF$164=""),"",IFERROR(ROUND(IF(AC$4=1,1+9*(MIN(MAX(Data_wide!$AF$164,AC$2),AC$3)-AC$2)/(AC$3-AC$2),1+9*(AC$3-MIN(MAX(Data_wide!$AF$164,AC$2),AC$3))/(AC$3-AC$2)),1),""))</f>
        <v/>
      </c>
      <c r="AD168" s="165">
        <f>IF(OR(AD$4=0,Data_wide!$AG$164=""),"",IFERROR(ROUND(IF(AD$4=1,1+9*(MIN(MAX(Data_wide!$AG$164,AD$2),AD$3)-AD$2)/(AD$3-AD$2),1+9*(AD$3-MIN(MAX(Data_wide!$AG$164,AD$2),AD$3))/(AD$3-AD$2)),1),""))</f>
        <v/>
      </c>
      <c r="AE168" s="165">
        <f>IF(OR(AE$4=0,Data_wide!$AH$164=""),"",IFERROR(ROUND(IF(AE$4=1,1+9*(MIN(MAX(Data_wide!$AH$164,AE$2),AE$3)-AE$2)/(AE$3-AE$2),1+9*(AE$3-MIN(MAX(Data_wide!$AH$164,AE$2),AE$3))/(AE$3-AE$2)),1),""))</f>
        <v/>
      </c>
      <c r="AF168" s="165">
        <f>IF(OR(AF$4=0,Data_wide!$AI$164=""),"",IFERROR(ROUND(IF(AF$4=1,1+9*(MIN(MAX(Data_wide!$AI$164,AF$2),AF$3)-AF$2)/(AF$3-AF$2),1+9*(AF$3-MIN(MAX(Data_wide!$AI$164,AF$2),AF$3))/(AF$3-AF$2)),1),""))</f>
        <v/>
      </c>
      <c r="AG168" s="165">
        <f>IF(OR(AG$4=0,Data_wide!$AJ$164=""),"",IFERROR(ROUND(IF(AG$4=1,1+9*(MIN(MAX(Data_wide!$AJ$164,AG$2),AG$3)-AG$2)/(AG$3-AG$2),1+9*(AG$3-MIN(MAX(Data_wide!$AJ$164,AG$2),AG$3))/(AG$3-AG$2)),1),""))</f>
        <v/>
      </c>
      <c r="AH168" s="165">
        <f>IF(OR(AH$4=0,Data_wide!$AK$164=""),"",IFERROR(ROUND(IF(AH$4=1,1+9*(MIN(MAX(Data_wide!$AK$164,AH$2),AH$3)-AH$2)/(AH$3-AH$2),1+9*(AH$3-MIN(MAX(Data_wide!$AK$164,AH$2),AH$3))/(AH$3-AH$2)),1),""))</f>
        <v/>
      </c>
      <c r="AI168" s="165">
        <f>IF(OR(AI$4=0,Data_wide!$AL$164=""),"",IFERROR(ROUND(IF(AI$4=1,1+9*(MIN(MAX(Data_wide!$AL$164,AI$2),AI$3)-AI$2)/(AI$3-AI$2),1+9*(AI$3-MIN(MAX(Data_wide!$AL$164,AI$2),AI$3))/(AI$3-AI$2)),1),""))</f>
        <v/>
      </c>
      <c r="AJ168" s="165">
        <f>IF(OR(AJ$4=0,Data_wide!$AM$164=""),"",IFERROR(ROUND(IF(AJ$4=1,1+9*(MIN(MAX(Data_wide!$AM$164,AJ$2),AJ$3)-AJ$2)/(AJ$3-AJ$2),1+9*(AJ$3-MIN(MAX(Data_wide!$AM$164,AJ$2),AJ$3))/(AJ$3-AJ$2)),1),""))</f>
        <v/>
      </c>
      <c r="AK168" s="165">
        <f>IF(OR(AK$4=0,Data_wide!$AN$164=""),"",IFERROR(ROUND(IF(AK$4=1,1+9*(MIN(MAX(Data_wide!$AN$164,AK$2),AK$3)-AK$2)/(AK$3-AK$2),1+9*(AK$3-MIN(MAX(Data_wide!$AN$164,AK$2),AK$3))/(AK$3-AK$2)),1),""))</f>
        <v/>
      </c>
      <c r="AL168" s="165">
        <f>IF(OR(AL$4=0,Data_wide!$AO$164=""),"",IFERROR(ROUND(IF(AL$4=1,1+9*(MIN(MAX(Data_wide!$AO$164,AL$2),AL$3)-AL$2)/(AL$3-AL$2),1+9*(AL$3-MIN(MAX(Data_wide!$AO$164,AL$2),AL$3))/(AL$3-AL$2)),1),""))</f>
        <v/>
      </c>
      <c r="AM168" s="165">
        <f>IF(OR(AM$4=0,Data_wide!$AP$164=""),"",IFERROR(ROUND(IF(AM$4=1,1+9*(MIN(MAX(Data_wide!$AP$164,AM$2),AM$3)-AM$2)/(AM$3-AM$2),1+9*(AM$3-MIN(MAX(Data_wide!$AP$164,AM$2),AM$3))/(AM$3-AM$2)),1),""))</f>
        <v/>
      </c>
      <c r="AN168" s="165">
        <f>IF(OR(AN$4=0,Data_wide!$AQ$164=""),"",IFERROR(ROUND(IF(AN$4=1,1+9*(MIN(MAX(Data_wide!$AQ$164,AN$2),AN$3)-AN$2)/(AN$3-AN$2),1+9*(AN$3-MIN(MAX(Data_wide!$AQ$164,AN$2),AN$3))/(AN$3-AN$2)),1),""))</f>
        <v/>
      </c>
      <c r="AO168" s="165">
        <f>IF(OR(AO$4=0,Data_wide!$AR$164=""),"",IFERROR(ROUND(IF(AO$4=1,1+9*(MIN(MAX(Data_wide!$AR$164,AO$2),AO$3)-AO$2)/(AO$3-AO$2),1+9*(AO$3-MIN(MAX(Data_wide!$AR$164,AO$2),AO$3))/(AO$3-AO$2)),1),""))</f>
        <v/>
      </c>
      <c r="AP168" s="165">
        <f>IF(OR(AP$4=0,Data_wide!$AS$164=""),"",IFERROR(ROUND(IF(AP$4=1,1+9*(MIN(MAX(Data_wide!$AS$164,AP$2),AP$3)-AP$2)/(AP$3-AP$2),1+9*(AP$3-MIN(MAX(Data_wide!$AS$164,AP$2),AP$3))/(AP$3-AP$2)),1),""))</f>
        <v/>
      </c>
      <c r="AQ168" s="165">
        <f>IF(OR(AQ$4=0,Data_wide!$AT$164=""),"",IFERROR(ROUND(IF(AQ$4=1,1+9*(MIN(MAX(Data_wide!$AT$164,AQ$2),AQ$3)-AQ$2)/(AQ$3-AQ$2),1+9*(AQ$3-MIN(MAX(Data_wide!$AT$164,AQ$2),AQ$3))/(AQ$3-AQ$2)),1),""))</f>
        <v/>
      </c>
      <c r="AR168" s="165">
        <f>IF(OR(AR$4=0,Data_wide!$AU$164=""),"",IFERROR(ROUND(IF(AR$4=1,1+9*(MIN(MAX(Data_wide!$AU$164,AR$2),AR$3)-AR$2)/(AR$3-AR$2),1+9*(AR$3-MIN(MAX(Data_wide!$AU$164,AR$2),AR$3))/(AR$3-AR$2)),1),""))</f>
        <v/>
      </c>
      <c r="AS168" s="165">
        <f>IF(OR(AS$4=0,Data_wide!$AV$164=""),"",IFERROR(ROUND(IF(AS$4=1,1+9*(MIN(MAX(Data_wide!$AV$164,AS$2),AS$3)-AS$2)/(AS$3-AS$2),1+9*(AS$3-MIN(MAX(Data_wide!$AV$164,AS$2),AS$3))/(AS$3-AS$2)),1),""))</f>
        <v/>
      </c>
      <c r="AT168" s="165">
        <f>IF(OR(AT$4=0,Data_wide!$AW$164=""),"",IFERROR(ROUND(IF(AT$4=1,1+9*(MIN(MAX(Data_wide!$AW$164,AT$2),AT$3)-AT$2)/(AT$3-AT$2),1+9*(AT$3-MIN(MAX(Data_wide!$AW$164,AT$2),AT$3))/(AT$3-AT$2)),1),""))</f>
        <v/>
      </c>
      <c r="AU168" s="165">
        <f>IF(OR(AU$4=0,Data_wide!$AX$164=""),"",IFERROR(ROUND(IF(AU$4=1,1+9*(MIN(MAX(Data_wide!$AX$164,AU$2),AU$3)-AU$2)/(AU$3-AU$2),1+9*(AU$3-MIN(MAX(Data_wide!$AX$164,AU$2),AU$3))/(AU$3-AU$2)),1),""))</f>
        <v/>
      </c>
      <c r="AV168" s="165">
        <f>IF(OR(AV$4=0,Data_wide!$AY$164=""),"",IFERROR(ROUND(IF(AV$4=1,1+9*(MIN(MAX(Data_wide!$AY$164,AV$2),AV$3)-AV$2)/(AV$3-AV$2),1+9*(AV$3-MIN(MAX(Data_wide!$AY$164,AV$2),AV$3))/(AV$3-AV$2)),1),""))</f>
        <v/>
      </c>
      <c r="AW168" s="165">
        <f>IF(OR(AW$4=0,Data_wide!$AZ$164=""),"",IFERROR(ROUND(IF(AW$4=1,1+9*(MIN(MAX(Data_wide!$AZ$164,AW$2),AW$3)-AW$2)/(AW$3-AW$2),1+9*(AW$3-MIN(MAX(Data_wide!$AZ$164,AW$2),AW$3))/(AW$3-AW$2)),1),""))</f>
        <v/>
      </c>
      <c r="AX168" s="165">
        <f>IF(OR(AX$4=0,Data_wide!$BA$164=""),"",IFERROR(ROUND(IF(AX$4=1,1+9*(MIN(MAX(Data_wide!$BA$164,AX$2),AX$3)-AX$2)/(AX$3-AX$2),1+9*(AX$3-MIN(MAX(Data_wide!$BA$164,AX$2),AX$3))/(AX$3-AX$2)),1),""))</f>
        <v/>
      </c>
      <c r="AY168" s="165">
        <f>IF(OR(AY$4=0,Data_wide!$BB$164=""),"",IFERROR(ROUND(IF(AY$4=1,1+9*(MIN(MAX(Data_wide!$BB$164,AY$2),AY$3)-AY$2)/(AY$3-AY$2),1+9*(AY$3-MIN(MAX(Data_wide!$BB$164,AY$2),AY$3))/(AY$3-AY$2)),1),""))</f>
        <v/>
      </c>
      <c r="AZ168" s="165">
        <f>IF(OR(AZ$4=0,Data_wide!$BC$164=""),"",IFERROR(ROUND(IF(AZ$4=1,1+9*(MIN(MAX(Data_wide!$BC$164,AZ$2),AZ$3)-AZ$2)/(AZ$3-AZ$2),1+9*(AZ$3-MIN(MAX(Data_wide!$BC$164,AZ$2),AZ$3))/(AZ$3-AZ$2)),1),""))</f>
        <v/>
      </c>
      <c r="BA168" s="165">
        <f>IF(OR(BA$4=0,Data_wide!$BD$164=""),"",IFERROR(ROUND(IF(BA$4=1,1+9*(MIN(MAX(Data_wide!$BD$164,BA$2),BA$3)-BA$2)/(BA$3-BA$2),1+9*(BA$3-MIN(MAX(Data_wide!$BD$164,BA$2),BA$3))/(BA$3-BA$2)),1),""))</f>
        <v/>
      </c>
      <c r="BB168" s="165">
        <f>IF(OR(BB$4=0,Data_wide!$BE$164=""),"",IFERROR(ROUND(IF(BB$4=1,1+9*(MIN(MAX(Data_wide!$BE$164,BB$2),BB$3)-BB$2)/(BB$3-BB$2),1+9*(BB$3-MIN(MAX(Data_wide!$BE$164,BB$2),BB$3))/(BB$3-BB$2)),1),""))</f>
        <v/>
      </c>
      <c r="BC168" s="165">
        <f>IF(OR(BC$4=0,Data_wide!$BF$164=""),"",IFERROR(ROUND(IF(BC$4=1,1+9*(MIN(MAX(Data_wide!$BF$164,BC$2),BC$3)-BC$2)/(BC$3-BC$2),1+9*(BC$3-MIN(MAX(Data_wide!$BF$164,BC$2),BC$3))/(BC$3-BC$2)),1),""))</f>
        <v/>
      </c>
      <c r="BD168" s="165">
        <f>IF(OR(BD$4=0,Data_wide!$BG$164=""),"",IFERROR(ROUND(IF(BD$4=1,1+9*(MIN(MAX(Data_wide!$BG$164,BD$2),BD$3)-BD$2)/(BD$3-BD$2),1+9*(BD$3-MIN(MAX(Data_wide!$BG$164,BD$2),BD$3))/(BD$3-BD$2)),1),""))</f>
        <v/>
      </c>
      <c r="BE168" s="165">
        <f>IF(OR(BE$4=0,Data_wide!$BH$164=""),"",IFERROR(ROUND(IF(BE$4=1,1+9*(MIN(MAX(Data_wide!$BH$164,BE$2),BE$3)-BE$2)/(BE$3-BE$2),1+9*(BE$3-MIN(MAX(Data_wide!$BH$164,BE$2),BE$3))/(BE$3-BE$2)),1),""))</f>
        <v/>
      </c>
      <c r="BF168" s="165">
        <f>IF(OR(BF$4=0,Data_wide!$BI$164=""),"",IFERROR(ROUND(IF(BF$4=1,1+9*(MIN(MAX(Data_wide!$BI$164,BF$2),BF$3)-BF$2)/(BF$3-BF$2),1+9*(BF$3-MIN(MAX(Data_wide!$BI$164,BF$2),BF$3))/(BF$3-BF$2)),1),""))</f>
        <v/>
      </c>
      <c r="BG168" s="165">
        <f>IF(OR(BG$4=0,Data_wide!$BJ$164=""),"",IFERROR(ROUND(IF(BG$4=1,1+9*(MIN(MAX(Data_wide!$BJ$164,BG$2),BG$3)-BG$2)/(BG$3-BG$2),1+9*(BG$3-MIN(MAX(Data_wide!$BJ$164,BG$2),BG$3))/(BG$3-BG$2)),1),""))</f>
        <v/>
      </c>
      <c r="BH168" s="165">
        <f>IF(OR(BH$4=0,Data_wide!$BK$164=""),"",IFERROR(ROUND(IF(BH$4=1,1+9*(MIN(MAX(Data_wide!$BK$164,BH$2),BH$3)-BH$2)/(BH$3-BH$2),1+9*(BH$3-MIN(MAX(Data_wide!$BK$164,BH$2),BH$3))/(BH$3-BH$2)),1),""))</f>
        <v/>
      </c>
      <c r="BI168" s="165">
        <f>IF(OR(BI$4=0,Data_wide!$BL$164=""),"",IFERROR(ROUND(IF(BI$4=1,1+9*(MIN(MAX(Data_wide!$BL$164,BI$2),BI$3)-BI$2)/(BI$3-BI$2),1+9*(BI$3-MIN(MAX(Data_wide!$BL$164,BI$2),BI$3))/(BI$3-BI$2)),1),""))</f>
        <v/>
      </c>
      <c r="BJ168" s="165">
        <f>IF(OR(BJ$4=0,Data_wide!$BM$164=""),"",IFERROR(ROUND(IF(BJ$4=1,1+9*(MIN(MAX(Data_wide!$BM$164,BJ$2),BJ$3)-BJ$2)/(BJ$3-BJ$2),1+9*(BJ$3-MIN(MAX(Data_wide!$BM$164,BJ$2),BJ$3))/(BJ$3-BJ$2)),1),""))</f>
        <v/>
      </c>
      <c r="BK168" s="165">
        <f>IF(OR(BK$4=0,Data_wide!$BN$164=""),"",IFERROR(ROUND(IF(BK$4=1,1+9*(MIN(MAX(Data_wide!$BN$164,BK$2),BK$3)-BK$2)/(BK$3-BK$2),1+9*(BK$3-MIN(MAX(Data_wide!$BN$164,BK$2),BK$3))/(BK$3-BK$2)),1),""))</f>
        <v/>
      </c>
      <c r="BL168" s="165">
        <f>IF(OR(BL$4=0,Data_wide!$BO$164=""),"",IFERROR(ROUND(IF(BL$4=1,1+9*(MIN(MAX(Data_wide!$BO$164,BL$2),BL$3)-BL$2)/(BL$3-BL$2),1+9*(BL$3-MIN(MAX(Data_wide!$BO$164,BL$2),BL$3))/(BL$3-BL$2)),1),""))</f>
        <v/>
      </c>
      <c r="BM168" s="165">
        <f>IF(OR(BM$4=0,Data_wide!$BP$164=""),"",IFERROR(ROUND(IF(BM$4=1,1+9*(MIN(MAX(Data_wide!$BP$164,BM$2),BM$3)-BM$2)/(BM$3-BM$2),1+9*(BM$3-MIN(MAX(Data_wide!$BP$164,BM$2),BM$3))/(BM$3-BM$2)),1),""))</f>
        <v/>
      </c>
      <c r="BN168" s="165">
        <f>IF(OR(BN$4=0,Data_wide!$BQ$164=""),"",IFERROR(ROUND(IF(BN$4=1,1+9*(MIN(MAX(Data_wide!$BQ$164,BN$2),BN$3)-BN$2)/(BN$3-BN$2),1+9*(BN$3-MIN(MAX(Data_wide!$BQ$164,BN$2),BN$3))/(BN$3-BN$2)),1),""))</f>
        <v/>
      </c>
      <c r="BO168" s="165">
        <f>IF(OR(BO$4=0,Data_wide!$BR$164=""),"",IFERROR(ROUND(IF(BO$4=1,1+9*(MIN(MAX(Data_wide!$BR$164,BO$2),BO$3)-BO$2)/(BO$3-BO$2),1+9*(BO$3-MIN(MAX(Data_wide!$BR$164,BO$2),BO$3))/(BO$3-BO$2)),1),""))</f>
        <v/>
      </c>
      <c r="BP168" s="165">
        <f>IF(OR(BP$4=0,Data_wide!$BS$164=""),"",IFERROR(ROUND(IF(BP$4=1,1+9*(MIN(MAX(Data_wide!$BS$164,BP$2),BP$3)-BP$2)/(BP$3-BP$2),1+9*(BP$3-MIN(MAX(Data_wide!$BS$164,BP$2),BP$3))/(BP$3-BP$2)),1),""))</f>
        <v/>
      </c>
      <c r="BQ168" s="165">
        <f>IF(OR(BQ$4=0,Data_wide!$BT$164=""),"",IFERROR(ROUND(IF(BQ$4=1,1+9*(MIN(MAX(Data_wide!$BT$164,BQ$2),BQ$3)-BQ$2)/(BQ$3-BQ$2),1+9*(BQ$3-MIN(MAX(Data_wide!$BT$164,BQ$2),BQ$3))/(BQ$3-BQ$2)),1),""))</f>
        <v/>
      </c>
      <c r="BR168" s="165">
        <f>IF(OR(BR$4=0,Data_wide!$BU$164=""),"",IFERROR(ROUND(IF(BR$4=1,1+9*(MIN(MAX(Data_wide!$BU$164,BR$2),BR$3)-BR$2)/(BR$3-BR$2),1+9*(BR$3-MIN(MAX(Data_wide!$BU$164,BR$2),BR$3))/(BR$3-BR$2)),1),""))</f>
        <v/>
      </c>
      <c r="BS168" s="165">
        <f>IF(OR(BS$4=0,Data_wide!$BV$164=""),"",IFERROR(ROUND(IF(BS$4=1,1+9*(MIN(MAX(Data_wide!$BV$164,BS$2),BS$3)-BS$2)/(BS$3-BS$2),1+9*(BS$3-MIN(MAX(Data_wide!$BV$164,BS$2),BS$3))/(BS$3-BS$2)),1),""))</f>
        <v/>
      </c>
      <c r="BT168" s="165">
        <f>IF(OR(BT$4=0,Data_wide!$BW$164=""),"",IFERROR(ROUND(IF(BT$4=1,1+9*(MIN(MAX(Data_wide!$BW$164,BT$2),BT$3)-BT$2)/(BT$3-BT$2),1+9*(BT$3-MIN(MAX(Data_wide!$BW$164,BT$2),BT$3))/(BT$3-BT$2)),1),""))</f>
        <v/>
      </c>
      <c r="BU168" s="165">
        <f>IF(OR(BU$4=0,Data_wide!$BX$164=""),"",IFERROR(ROUND(IF(BU$4=1,1+9*(MIN(MAX(Data_wide!$BX$164,BU$2),BU$3)-BU$2)/(BU$3-BU$2),1+9*(BU$3-MIN(MAX(Data_wide!$BX$164,BU$2),BU$3))/(BU$3-BU$2)),1),""))</f>
        <v/>
      </c>
      <c r="BV168" s="165">
        <f>IF(OR(BV$4=0,Data_wide!$BY$164=""),"",IFERROR(ROUND(IF(BV$4=1,1+9*(MIN(MAX(Data_wide!$BY$164,BV$2),BV$3)-BV$2)/(BV$3-BV$2),1+9*(BV$3-MIN(MAX(Data_wide!$BY$164,BV$2),BV$3))/(BV$3-BV$2)),1),""))</f>
        <v/>
      </c>
      <c r="BW168" s="165">
        <f>IF(OR(BW$4=0,Data_wide!$BZ$164=""),"",IFERROR(ROUND(IF(BW$4=1,1+9*(MIN(MAX(Data_wide!$BZ$164,BW$2),BW$3)-BW$2)/(BW$3-BW$2),1+9*(BW$3-MIN(MAX(Data_wide!$BZ$164,BW$2),BW$3))/(BW$3-BW$2)),1),""))</f>
        <v/>
      </c>
      <c r="BX168" s="165">
        <f>IF(OR(BX$4=0,Data_wide!$CA$164=""),"",IFERROR(ROUND(IF(BX$4=1,1+9*(MIN(MAX(Data_wide!$CA$164,BX$2),BX$3)-BX$2)/(BX$3-BX$2),1+9*(BX$3-MIN(MAX(Data_wide!$CA$164,BX$2),BX$3))/(BX$3-BX$2)),1),""))</f>
        <v/>
      </c>
      <c r="BY168" s="165">
        <f>IF(OR(BY$4=0,Data_wide!$CB$164=""),"",IFERROR(ROUND(IF(BY$4=1,1+9*(MIN(MAX(Data_wide!$CB$164,BY$2),BY$3)-BY$2)/(BY$3-BY$2),1+9*(BY$3-MIN(MAX(Data_wide!$CB$164,BY$2),BY$3))/(BY$3-BY$2)),1),""))</f>
        <v/>
      </c>
      <c r="BZ168" s="165">
        <f>IF(OR(BZ$4=0,Data_wide!$CC$164=""),"",IFERROR(ROUND(IF(BZ$4=1,1+9*(MIN(MAX(Data_wide!$CC$164,BZ$2),BZ$3)-BZ$2)/(BZ$3-BZ$2),1+9*(BZ$3-MIN(MAX(Data_wide!$CC$164,BZ$2),BZ$3))/(BZ$3-BZ$2)),1),""))</f>
        <v/>
      </c>
      <c r="CA168" s="165">
        <f>IF(OR(CA$4=0,Data_wide!$CD$164=""),"",IFERROR(ROUND(IF(CA$4=1,1+9*(MIN(MAX(Data_wide!$CD$164,CA$2),CA$3)-CA$2)/(CA$3-CA$2),1+9*(CA$3-MIN(MAX(Data_wide!$CD$164,CA$2),CA$3))/(CA$3-CA$2)),1),""))</f>
        <v/>
      </c>
      <c r="CB168" s="165">
        <f>IF(OR(CB$4=0,Data_wide!$CE$164=""),"",IFERROR(ROUND(IF(CB$4=1,1+9*(MIN(MAX(Data_wide!$CE$164,CB$2),CB$3)-CB$2)/(CB$3-CB$2),1+9*(CB$3-MIN(MAX(Data_wide!$CE$164,CB$2),CB$3))/(CB$3-CB$2)),1),""))</f>
        <v/>
      </c>
      <c r="CC168" s="165">
        <f>IF(OR(CC$4=0,Data_wide!$CF$164=""),"",IFERROR(ROUND(IF(CC$4=1,1+9*(MIN(MAX(Data_wide!$CF$164,CC$2),CC$3)-CC$2)/(CC$3-CC$2),1+9*(CC$3-MIN(MAX(Data_wide!$CF$164,CC$2),CC$3))/(CC$3-CC$2)),1),""))</f>
        <v/>
      </c>
      <c r="CD168" s="165">
        <f>IF(OR(CD$4=0,Data_wide!$CG$164=""),"",IFERROR(ROUND(IF(CD$4=1,1+9*(MIN(MAX(Data_wide!$CG$164,CD$2),CD$3)-CD$2)/(CD$3-CD$2),1+9*(CD$3-MIN(MAX(Data_wide!$CG$164,CD$2),CD$3))/(CD$3-CD$2)),1),""))</f>
        <v/>
      </c>
      <c r="CE168" s="165">
        <f>IF(OR(CE$4=0,Data_wide!$CH$164=""),"",IFERROR(ROUND(IF(CE$4=1,1+9*(MIN(MAX(Data_wide!$CH$164,CE$2),CE$3)-CE$2)/(CE$3-CE$2),1+9*(CE$3-MIN(MAX(Data_wide!$CH$164,CE$2),CE$3))/(CE$3-CE$2)),1),""))</f>
        <v/>
      </c>
      <c r="CF168" s="165">
        <f>IF(OR(CF$4=0,Data_wide!$CI$164=""),"",IFERROR(ROUND(IF(CF$4=1,1+9*(MIN(MAX(Data_wide!$CI$164,CF$2),CF$3)-CF$2)/(CF$3-CF$2),1+9*(CF$3-MIN(MAX(Data_wide!$CI$164,CF$2),CF$3))/(CF$3-CF$2)),1),""))</f>
        <v/>
      </c>
      <c r="CG168" s="165">
        <f>IF(OR(CG$4=0,Data_wide!$CJ$164=""),"",IFERROR(ROUND(IF(CG$4=1,1+9*(MIN(MAX(Data_wide!$CJ$164,CG$2),CG$3)-CG$2)/(CG$3-CG$2),1+9*(CG$3-MIN(MAX(Data_wide!$CJ$164,CG$2),CG$3))/(CG$3-CG$2)),1),""))</f>
        <v/>
      </c>
      <c r="CH168" s="165">
        <f>IF(OR(CH$4=0,Data_wide!$CK$164=""),"",IFERROR(ROUND(IF(CH$4=1,1+9*(MIN(MAX(Data_wide!$CK$164,CH$2),CH$3)-CH$2)/(CH$3-CH$2),1+9*(CH$3-MIN(MAX(Data_wide!$CK$164,CH$2),CH$3))/(CH$3-CH$2)),1),""))</f>
        <v/>
      </c>
      <c r="CI168" s="165">
        <f>IF(OR(CI$4=0,Data_wide!$CL$164=""),"",IFERROR(ROUND(IF(CI$4=1,1+9*(MIN(MAX(Data_wide!$CL$164,CI$2),CI$3)-CI$2)/(CI$3-CI$2),1+9*(CI$3-MIN(MAX(Data_wide!$CL$164,CI$2),CI$3))/(CI$3-CI$2)),1),""))</f>
        <v/>
      </c>
      <c r="CJ168" s="165">
        <f>IF(OR(CJ$4=0,Data_wide!$CM$164=""),"",IFERROR(ROUND(IF(CJ$4=1,1+9*(MIN(MAX(Data_wide!$CM$164,CJ$2),CJ$3)-CJ$2)/(CJ$3-CJ$2),1+9*(CJ$3-MIN(MAX(Data_wide!$CM$164,CJ$2),CJ$3))/(CJ$3-CJ$2)),1),""))</f>
        <v/>
      </c>
      <c r="CK168" s="165">
        <f>IF(OR(CK$4=0,Data_wide!$CN$164=""),"",IFERROR(ROUND(IF(CK$4=1,1+9*(MIN(MAX(Data_wide!$CN$164,CK$2),CK$3)-CK$2)/(CK$3-CK$2),1+9*(CK$3-MIN(MAX(Data_wide!$CN$164,CK$2),CK$3))/(CK$3-CK$2)),1),""))</f>
        <v/>
      </c>
      <c r="CL168" s="165">
        <f>IF(OR(CL$4=0,Data_wide!$CO$164=""),"",IFERROR(ROUND(IF(CL$4=1,1+9*(MIN(MAX(Data_wide!$CO$164,CL$2),CL$3)-CL$2)/(CL$3-CL$2),1+9*(CL$3-MIN(MAX(Data_wide!$CO$164,CL$2),CL$3))/(CL$3-CL$2)),1),""))</f>
        <v/>
      </c>
      <c r="CM168" s="165">
        <f>IF(OR(CM$4=0,Data_wide!$CP$164=""),"",IFERROR(ROUND(IF(CM$4=1,1+9*(MIN(MAX(Data_wide!$CP$164,CM$2),CM$3)-CM$2)/(CM$3-CM$2),1+9*(CM$3-MIN(MAX(Data_wide!$CP$164,CM$2),CM$3))/(CM$3-CM$2)),1),""))</f>
        <v/>
      </c>
      <c r="CN168" s="165">
        <f>IF(OR(CN$4=0,Data_wide!$CQ$164=""),"",IFERROR(ROUND(IF(CN$4=1,1+9*(MIN(MAX(Data_wide!$CQ$164,CN$2),CN$3)-CN$2)/(CN$3-CN$2),1+9*(CN$3-MIN(MAX(Data_wide!$CQ$164,CN$2),CN$3))/(CN$3-CN$2)),1),""))</f>
        <v/>
      </c>
      <c r="CO168" s="165">
        <f>IF(OR(CO$4=0,Data_wide!$CR$164=""),"",IFERROR(ROUND(IF(CO$4=1,1+9*(MIN(MAX(Data_wide!$CR$164,CO$2),CO$3)-CO$2)/(CO$3-CO$2),1+9*(CO$3-MIN(MAX(Data_wide!$CR$164,CO$2),CO$3))/(CO$3-CO$2)),1),""))</f>
        <v/>
      </c>
    </row>
    <row r="169" ht="14" customHeight="1">
      <c r="A169" s="161" t="inlineStr">
        <is>
          <t>WSM</t>
        </is>
      </c>
      <c r="B169" s="161" t="inlineStr">
        <is>
          <t>Samoa</t>
        </is>
      </c>
      <c r="C169" s="165">
        <f>IF(OR(C$4=0,Data_wide!$F$165=""),"",IFERROR(ROUND(IF(C$4=1,1+9*(MIN(MAX(Data_wide!$F$165,C$2),C$3)-C$2)/(C$3-C$2),1+9*(C$3-MIN(MAX(Data_wide!$F$165,C$2),C$3))/(C$3-C$2)),1),""))</f>
        <v/>
      </c>
      <c r="D169" s="165">
        <f>IF(OR(D$4=0,Data_wide!$G$165=""),"",IFERROR(ROUND(IF(D$4=1,1+9*(MIN(MAX(Data_wide!$G$165,D$2),D$3)-D$2)/(D$3-D$2),1+9*(D$3-MIN(MAX(Data_wide!$G$165,D$2),D$3))/(D$3-D$2)),1),""))</f>
        <v/>
      </c>
      <c r="E169" s="165">
        <f>IF(OR(E$4=0,Data_wide!$H$165=""),"",IFERROR(ROUND(IF(E$4=1,1+9*(MIN(MAX(Data_wide!$H$165,E$2),E$3)-E$2)/(E$3-E$2),1+9*(E$3-MIN(MAX(Data_wide!$H$165,E$2),E$3))/(E$3-E$2)),1),""))</f>
        <v/>
      </c>
      <c r="F169" s="165">
        <f>IF(OR(F$4=0,Data_wide!$I$165=""),"",IFERROR(ROUND(IF(F$4=1,1+9*(MIN(MAX(Data_wide!$I$165,F$2),F$3)-F$2)/(F$3-F$2),1+9*(F$3-MIN(MAX(Data_wide!$I$165,F$2),F$3))/(F$3-F$2)),1),""))</f>
        <v/>
      </c>
      <c r="G169" s="165">
        <f>IF(OR(G$4=0,Data_wide!$J$165=""),"",IFERROR(ROUND(IF(G$4=1,1+9*(MIN(MAX(Data_wide!$J$165,G$2),G$3)-G$2)/(G$3-G$2),1+9*(G$3-MIN(MAX(Data_wide!$J$165,G$2),G$3))/(G$3-G$2)),1),""))</f>
        <v/>
      </c>
      <c r="H169" s="165">
        <f>IF(OR(H$4=0,Data_wide!$K$165=""),"",IFERROR(ROUND(IF(H$4=1,1+9*(MIN(MAX(Data_wide!$K$165,H$2),H$3)-H$2)/(H$3-H$2),1+9*(H$3-MIN(MAX(Data_wide!$K$165,H$2),H$3))/(H$3-H$2)),1),""))</f>
        <v/>
      </c>
      <c r="I169" s="165">
        <f>IF(OR(I$4=0,Data_wide!$L$165=""),"",IFERROR(ROUND(IF(I$4=1,1+9*(MIN(MAX(Data_wide!$L$165,I$2),I$3)-I$2)/(I$3-I$2),1+9*(I$3-MIN(MAX(Data_wide!$L$165,I$2),I$3))/(I$3-I$2)),1),""))</f>
        <v/>
      </c>
      <c r="J169" s="165">
        <f>IF(OR(J$4=0,Data_wide!$M$165=""),"",IFERROR(ROUND(IF(J$4=1,1+9*(MIN(MAX(Data_wide!$M$165,J$2),J$3)-J$2)/(J$3-J$2),1+9*(J$3-MIN(MAX(Data_wide!$M$165,J$2),J$3))/(J$3-J$2)),1),""))</f>
        <v/>
      </c>
      <c r="K169" s="165">
        <f>IF(OR(K$4=0,Data_wide!$N$165=""),"",IFERROR(ROUND(IF(K$4=1,1+9*(MIN(MAX(Data_wide!$N$165,K$2),K$3)-K$2)/(K$3-K$2),1+9*(K$3-MIN(MAX(Data_wide!$N$165,K$2),K$3))/(K$3-K$2)),1),""))</f>
        <v/>
      </c>
      <c r="L169" s="165">
        <f>IF(OR(L$4=0,Data_wide!$O$165=""),"",IFERROR(ROUND(IF(L$4=1,1+9*(MIN(MAX(Data_wide!$O$165,L$2),L$3)-L$2)/(L$3-L$2),1+9*(L$3-MIN(MAX(Data_wide!$O$165,L$2),L$3))/(L$3-L$2)),1),""))</f>
        <v/>
      </c>
      <c r="M169" s="165">
        <f>IF(OR(M$4=0,Data_wide!$P$165=""),"",IFERROR(ROUND(IF(M$4=1,1+9*(MIN(MAX(Data_wide!$P$165,M$2),M$3)-M$2)/(M$3-M$2),1+9*(M$3-MIN(MAX(Data_wide!$P$165,M$2),M$3))/(M$3-M$2)),1),""))</f>
        <v/>
      </c>
      <c r="N169" s="165">
        <f>IF(OR(N$4=0,Data_wide!$Q$165=""),"",IFERROR(ROUND(IF(N$4=1,1+9*(MIN(MAX(Data_wide!$Q$165,N$2),N$3)-N$2)/(N$3-N$2),1+9*(N$3-MIN(MAX(Data_wide!$Q$165,N$2),N$3))/(N$3-N$2)),1),""))</f>
        <v/>
      </c>
      <c r="O169" s="165">
        <f>IF(OR(O$4=0,Data_wide!$R$165=""),"",IFERROR(ROUND(IF(O$4=1,1+9*(MIN(MAX(Data_wide!$R$165,O$2),O$3)-O$2)/(O$3-O$2),1+9*(O$3-MIN(MAX(Data_wide!$R$165,O$2),O$3))/(O$3-O$2)),1),""))</f>
        <v/>
      </c>
      <c r="P169" s="165">
        <f>IF(OR(P$4=0,Data_wide!$S$165=""),"",IFERROR(ROUND(IF(P$4=1,1+9*(MIN(MAX(Data_wide!$S$165,P$2),P$3)-P$2)/(P$3-P$2),1+9*(P$3-MIN(MAX(Data_wide!$S$165,P$2),P$3))/(P$3-P$2)),1),""))</f>
        <v/>
      </c>
      <c r="Q169" s="165">
        <f>IF(OR(Q$4=0,Data_wide!$T$165=""),"",IFERROR(ROUND(IF(Q$4=1,1+9*(MIN(MAX(Data_wide!$T$165,Q$2),Q$3)-Q$2)/(Q$3-Q$2),1+9*(Q$3-MIN(MAX(Data_wide!$T$165,Q$2),Q$3))/(Q$3-Q$2)),1),""))</f>
        <v/>
      </c>
      <c r="R169" s="165">
        <f>IF(OR(R$4=0,Data_wide!$U$165=""),"",IFERROR(ROUND(IF(R$4=1,1+9*(MIN(MAX(Data_wide!$U$165,R$2),R$3)-R$2)/(R$3-R$2),1+9*(R$3-MIN(MAX(Data_wide!$U$165,R$2),R$3))/(R$3-R$2)),1),""))</f>
        <v/>
      </c>
      <c r="S169" s="165">
        <f>IF(OR(S$4=0,Data_wide!$V$165=""),"",IFERROR(ROUND(IF(S$4=1,1+9*(MIN(MAX(Data_wide!$V$165,S$2),S$3)-S$2)/(S$3-S$2),1+9*(S$3-MIN(MAX(Data_wide!$V$165,S$2),S$3))/(S$3-S$2)),1),""))</f>
        <v/>
      </c>
      <c r="T169" s="165">
        <f>IF(OR(T$4=0,Data_wide!$W$165=""),"",IFERROR(ROUND(IF(T$4=1,1+9*(MIN(MAX(Data_wide!$W$165,T$2),T$3)-T$2)/(T$3-T$2),1+9*(T$3-MIN(MAX(Data_wide!$W$165,T$2),T$3))/(T$3-T$2)),1),""))</f>
        <v/>
      </c>
      <c r="U169" s="165">
        <f>IF(OR(U$4=0,Data_wide!$X$165=""),"",IFERROR(ROUND(IF(U$4=1,1+9*(MIN(MAX(Data_wide!$X$165,U$2),U$3)-U$2)/(U$3-U$2),1+9*(U$3-MIN(MAX(Data_wide!$X$165,U$2),U$3))/(U$3-U$2)),1),""))</f>
        <v/>
      </c>
      <c r="V169" s="165">
        <f>IF(OR(V$4=0,Data_wide!$Y$165=""),"",IFERROR(ROUND(IF(V$4=1,1+9*(MIN(MAX(Data_wide!$Y$165,V$2),V$3)-V$2)/(V$3-V$2),1+9*(V$3-MIN(MAX(Data_wide!$Y$165,V$2),V$3))/(V$3-V$2)),1),""))</f>
        <v/>
      </c>
      <c r="W169" s="165">
        <f>IF(OR(W$4=0,Data_wide!$Z$165=""),"",IFERROR(ROUND(IF(W$4=1,1+9*(MIN(MAX(Data_wide!$Z$165,W$2),W$3)-W$2)/(W$3-W$2),1+9*(W$3-MIN(MAX(Data_wide!$Z$165,W$2),W$3))/(W$3-W$2)),1),""))</f>
        <v/>
      </c>
      <c r="X169" s="165">
        <f>IF(OR(X$4=0,Data_wide!$AA$165=""),"",IFERROR(ROUND(IF(X$4=1,1+9*(MIN(MAX(Data_wide!$AA$165,X$2),X$3)-X$2)/(X$3-X$2),1+9*(X$3-MIN(MAX(Data_wide!$AA$165,X$2),X$3))/(X$3-X$2)),1),""))</f>
        <v/>
      </c>
      <c r="Y169" s="165">
        <f>IF(OR(Y$4=0,Data_wide!$AB$165=""),"",IFERROR(ROUND(IF(Y$4=1,1+9*(MIN(MAX(Data_wide!$AB$165,Y$2),Y$3)-Y$2)/(Y$3-Y$2),1+9*(Y$3-MIN(MAX(Data_wide!$AB$165,Y$2),Y$3))/(Y$3-Y$2)),1),""))</f>
        <v/>
      </c>
      <c r="Z169" s="165">
        <f>IF(OR(Z$4=0,Data_wide!$AC$165=""),"",IFERROR(ROUND(IF(Z$4=1,1+9*(MIN(MAX(Data_wide!$AC$165,Z$2),Z$3)-Z$2)/(Z$3-Z$2),1+9*(Z$3-MIN(MAX(Data_wide!$AC$165,Z$2),Z$3))/(Z$3-Z$2)),1),""))</f>
        <v/>
      </c>
      <c r="AA169" s="165">
        <f>IF(OR(AA$4=0,Data_wide!$AD$165=""),"",IFERROR(ROUND(IF(AA$4=1,1+9*(MIN(MAX(Data_wide!$AD$165,AA$2),AA$3)-AA$2)/(AA$3-AA$2),1+9*(AA$3-MIN(MAX(Data_wide!$AD$165,AA$2),AA$3))/(AA$3-AA$2)),1),""))</f>
        <v/>
      </c>
      <c r="AB169" s="165">
        <f>IF(OR(AB$4=0,Data_wide!$AE$165=""),"",IFERROR(ROUND(IF(AB$4=1,1+9*(MIN(MAX(Data_wide!$AE$165,AB$2),AB$3)-AB$2)/(AB$3-AB$2),1+9*(AB$3-MIN(MAX(Data_wide!$AE$165,AB$2),AB$3))/(AB$3-AB$2)),1),""))</f>
        <v/>
      </c>
      <c r="AC169" s="165">
        <f>IF(OR(AC$4=0,Data_wide!$AF$165=""),"",IFERROR(ROUND(IF(AC$4=1,1+9*(MIN(MAX(Data_wide!$AF$165,AC$2),AC$3)-AC$2)/(AC$3-AC$2),1+9*(AC$3-MIN(MAX(Data_wide!$AF$165,AC$2),AC$3))/(AC$3-AC$2)),1),""))</f>
        <v/>
      </c>
      <c r="AD169" s="165">
        <f>IF(OR(AD$4=0,Data_wide!$AG$165=""),"",IFERROR(ROUND(IF(AD$4=1,1+9*(MIN(MAX(Data_wide!$AG$165,AD$2),AD$3)-AD$2)/(AD$3-AD$2),1+9*(AD$3-MIN(MAX(Data_wide!$AG$165,AD$2),AD$3))/(AD$3-AD$2)),1),""))</f>
        <v/>
      </c>
      <c r="AE169" s="165">
        <f>IF(OR(AE$4=0,Data_wide!$AH$165=""),"",IFERROR(ROUND(IF(AE$4=1,1+9*(MIN(MAX(Data_wide!$AH$165,AE$2),AE$3)-AE$2)/(AE$3-AE$2),1+9*(AE$3-MIN(MAX(Data_wide!$AH$165,AE$2),AE$3))/(AE$3-AE$2)),1),""))</f>
        <v/>
      </c>
      <c r="AF169" s="165">
        <f>IF(OR(AF$4=0,Data_wide!$AI$165=""),"",IFERROR(ROUND(IF(AF$4=1,1+9*(MIN(MAX(Data_wide!$AI$165,AF$2),AF$3)-AF$2)/(AF$3-AF$2),1+9*(AF$3-MIN(MAX(Data_wide!$AI$165,AF$2),AF$3))/(AF$3-AF$2)),1),""))</f>
        <v/>
      </c>
      <c r="AG169" s="165">
        <f>IF(OR(AG$4=0,Data_wide!$AJ$165=""),"",IFERROR(ROUND(IF(AG$4=1,1+9*(MIN(MAX(Data_wide!$AJ$165,AG$2),AG$3)-AG$2)/(AG$3-AG$2),1+9*(AG$3-MIN(MAX(Data_wide!$AJ$165,AG$2),AG$3))/(AG$3-AG$2)),1),""))</f>
        <v/>
      </c>
      <c r="AH169" s="165">
        <f>IF(OR(AH$4=0,Data_wide!$AK$165=""),"",IFERROR(ROUND(IF(AH$4=1,1+9*(MIN(MAX(Data_wide!$AK$165,AH$2),AH$3)-AH$2)/(AH$3-AH$2),1+9*(AH$3-MIN(MAX(Data_wide!$AK$165,AH$2),AH$3))/(AH$3-AH$2)),1),""))</f>
        <v/>
      </c>
      <c r="AI169" s="165">
        <f>IF(OR(AI$4=0,Data_wide!$AL$165=""),"",IFERROR(ROUND(IF(AI$4=1,1+9*(MIN(MAX(Data_wide!$AL$165,AI$2),AI$3)-AI$2)/(AI$3-AI$2),1+9*(AI$3-MIN(MAX(Data_wide!$AL$165,AI$2),AI$3))/(AI$3-AI$2)),1),""))</f>
        <v/>
      </c>
      <c r="AJ169" s="165">
        <f>IF(OR(AJ$4=0,Data_wide!$AM$165=""),"",IFERROR(ROUND(IF(AJ$4=1,1+9*(MIN(MAX(Data_wide!$AM$165,AJ$2),AJ$3)-AJ$2)/(AJ$3-AJ$2),1+9*(AJ$3-MIN(MAX(Data_wide!$AM$165,AJ$2),AJ$3))/(AJ$3-AJ$2)),1),""))</f>
        <v/>
      </c>
      <c r="AK169" s="165">
        <f>IF(OR(AK$4=0,Data_wide!$AN$165=""),"",IFERROR(ROUND(IF(AK$4=1,1+9*(MIN(MAX(Data_wide!$AN$165,AK$2),AK$3)-AK$2)/(AK$3-AK$2),1+9*(AK$3-MIN(MAX(Data_wide!$AN$165,AK$2),AK$3))/(AK$3-AK$2)),1),""))</f>
        <v/>
      </c>
      <c r="AL169" s="165">
        <f>IF(OR(AL$4=0,Data_wide!$AO$165=""),"",IFERROR(ROUND(IF(AL$4=1,1+9*(MIN(MAX(Data_wide!$AO$165,AL$2),AL$3)-AL$2)/(AL$3-AL$2),1+9*(AL$3-MIN(MAX(Data_wide!$AO$165,AL$2),AL$3))/(AL$3-AL$2)),1),""))</f>
        <v/>
      </c>
      <c r="AM169" s="165">
        <f>IF(OR(AM$4=0,Data_wide!$AP$165=""),"",IFERROR(ROUND(IF(AM$4=1,1+9*(MIN(MAX(Data_wide!$AP$165,AM$2),AM$3)-AM$2)/(AM$3-AM$2),1+9*(AM$3-MIN(MAX(Data_wide!$AP$165,AM$2),AM$3))/(AM$3-AM$2)),1),""))</f>
        <v/>
      </c>
      <c r="AN169" s="165">
        <f>IF(OR(AN$4=0,Data_wide!$AQ$165=""),"",IFERROR(ROUND(IF(AN$4=1,1+9*(MIN(MAX(Data_wide!$AQ$165,AN$2),AN$3)-AN$2)/(AN$3-AN$2),1+9*(AN$3-MIN(MAX(Data_wide!$AQ$165,AN$2),AN$3))/(AN$3-AN$2)),1),""))</f>
        <v/>
      </c>
      <c r="AO169" s="165">
        <f>IF(OR(AO$4=0,Data_wide!$AR$165=""),"",IFERROR(ROUND(IF(AO$4=1,1+9*(MIN(MAX(Data_wide!$AR$165,AO$2),AO$3)-AO$2)/(AO$3-AO$2),1+9*(AO$3-MIN(MAX(Data_wide!$AR$165,AO$2),AO$3))/(AO$3-AO$2)),1),""))</f>
        <v/>
      </c>
      <c r="AP169" s="165">
        <f>IF(OR(AP$4=0,Data_wide!$AS$165=""),"",IFERROR(ROUND(IF(AP$4=1,1+9*(MIN(MAX(Data_wide!$AS$165,AP$2),AP$3)-AP$2)/(AP$3-AP$2),1+9*(AP$3-MIN(MAX(Data_wide!$AS$165,AP$2),AP$3))/(AP$3-AP$2)),1),""))</f>
        <v/>
      </c>
      <c r="AQ169" s="165">
        <f>IF(OR(AQ$4=0,Data_wide!$AT$165=""),"",IFERROR(ROUND(IF(AQ$4=1,1+9*(MIN(MAX(Data_wide!$AT$165,AQ$2),AQ$3)-AQ$2)/(AQ$3-AQ$2),1+9*(AQ$3-MIN(MAX(Data_wide!$AT$165,AQ$2),AQ$3))/(AQ$3-AQ$2)),1),""))</f>
        <v/>
      </c>
      <c r="AR169" s="165">
        <f>IF(OR(AR$4=0,Data_wide!$AU$165=""),"",IFERROR(ROUND(IF(AR$4=1,1+9*(MIN(MAX(Data_wide!$AU$165,AR$2),AR$3)-AR$2)/(AR$3-AR$2),1+9*(AR$3-MIN(MAX(Data_wide!$AU$165,AR$2),AR$3))/(AR$3-AR$2)),1),""))</f>
        <v/>
      </c>
      <c r="AS169" s="165">
        <f>IF(OR(AS$4=0,Data_wide!$AV$165=""),"",IFERROR(ROUND(IF(AS$4=1,1+9*(MIN(MAX(Data_wide!$AV$165,AS$2),AS$3)-AS$2)/(AS$3-AS$2),1+9*(AS$3-MIN(MAX(Data_wide!$AV$165,AS$2),AS$3))/(AS$3-AS$2)),1),""))</f>
        <v/>
      </c>
      <c r="AT169" s="165">
        <f>IF(OR(AT$4=0,Data_wide!$AW$165=""),"",IFERROR(ROUND(IF(AT$4=1,1+9*(MIN(MAX(Data_wide!$AW$165,AT$2),AT$3)-AT$2)/(AT$3-AT$2),1+9*(AT$3-MIN(MAX(Data_wide!$AW$165,AT$2),AT$3))/(AT$3-AT$2)),1),""))</f>
        <v/>
      </c>
      <c r="AU169" s="165">
        <f>IF(OR(AU$4=0,Data_wide!$AX$165=""),"",IFERROR(ROUND(IF(AU$4=1,1+9*(MIN(MAX(Data_wide!$AX$165,AU$2),AU$3)-AU$2)/(AU$3-AU$2),1+9*(AU$3-MIN(MAX(Data_wide!$AX$165,AU$2),AU$3))/(AU$3-AU$2)),1),""))</f>
        <v/>
      </c>
      <c r="AV169" s="165">
        <f>IF(OR(AV$4=0,Data_wide!$AY$165=""),"",IFERROR(ROUND(IF(AV$4=1,1+9*(MIN(MAX(Data_wide!$AY$165,AV$2),AV$3)-AV$2)/(AV$3-AV$2),1+9*(AV$3-MIN(MAX(Data_wide!$AY$165,AV$2),AV$3))/(AV$3-AV$2)),1),""))</f>
        <v/>
      </c>
      <c r="AW169" s="165">
        <f>IF(OR(AW$4=0,Data_wide!$AZ$165=""),"",IFERROR(ROUND(IF(AW$4=1,1+9*(MIN(MAX(Data_wide!$AZ$165,AW$2),AW$3)-AW$2)/(AW$3-AW$2),1+9*(AW$3-MIN(MAX(Data_wide!$AZ$165,AW$2),AW$3))/(AW$3-AW$2)),1),""))</f>
        <v/>
      </c>
      <c r="AX169" s="165">
        <f>IF(OR(AX$4=0,Data_wide!$BA$165=""),"",IFERROR(ROUND(IF(AX$4=1,1+9*(MIN(MAX(Data_wide!$BA$165,AX$2),AX$3)-AX$2)/(AX$3-AX$2),1+9*(AX$3-MIN(MAX(Data_wide!$BA$165,AX$2),AX$3))/(AX$3-AX$2)),1),""))</f>
        <v/>
      </c>
      <c r="AY169" s="165">
        <f>IF(OR(AY$4=0,Data_wide!$BB$165=""),"",IFERROR(ROUND(IF(AY$4=1,1+9*(MIN(MAX(Data_wide!$BB$165,AY$2),AY$3)-AY$2)/(AY$3-AY$2),1+9*(AY$3-MIN(MAX(Data_wide!$BB$165,AY$2),AY$3))/(AY$3-AY$2)),1),""))</f>
        <v/>
      </c>
      <c r="AZ169" s="165">
        <f>IF(OR(AZ$4=0,Data_wide!$BC$165=""),"",IFERROR(ROUND(IF(AZ$4=1,1+9*(MIN(MAX(Data_wide!$BC$165,AZ$2),AZ$3)-AZ$2)/(AZ$3-AZ$2),1+9*(AZ$3-MIN(MAX(Data_wide!$BC$165,AZ$2),AZ$3))/(AZ$3-AZ$2)),1),""))</f>
        <v/>
      </c>
      <c r="BA169" s="165">
        <f>IF(OR(BA$4=0,Data_wide!$BD$165=""),"",IFERROR(ROUND(IF(BA$4=1,1+9*(MIN(MAX(Data_wide!$BD$165,BA$2),BA$3)-BA$2)/(BA$3-BA$2),1+9*(BA$3-MIN(MAX(Data_wide!$BD$165,BA$2),BA$3))/(BA$3-BA$2)),1),""))</f>
        <v/>
      </c>
      <c r="BB169" s="165">
        <f>IF(OR(BB$4=0,Data_wide!$BE$165=""),"",IFERROR(ROUND(IF(BB$4=1,1+9*(MIN(MAX(Data_wide!$BE$165,BB$2),BB$3)-BB$2)/(BB$3-BB$2),1+9*(BB$3-MIN(MAX(Data_wide!$BE$165,BB$2),BB$3))/(BB$3-BB$2)),1),""))</f>
        <v/>
      </c>
      <c r="BC169" s="165">
        <f>IF(OR(BC$4=0,Data_wide!$BF$165=""),"",IFERROR(ROUND(IF(BC$4=1,1+9*(MIN(MAX(Data_wide!$BF$165,BC$2),BC$3)-BC$2)/(BC$3-BC$2),1+9*(BC$3-MIN(MAX(Data_wide!$BF$165,BC$2),BC$3))/(BC$3-BC$2)),1),""))</f>
        <v/>
      </c>
      <c r="BD169" s="165">
        <f>IF(OR(BD$4=0,Data_wide!$BG$165=""),"",IFERROR(ROUND(IF(BD$4=1,1+9*(MIN(MAX(Data_wide!$BG$165,BD$2),BD$3)-BD$2)/(BD$3-BD$2),1+9*(BD$3-MIN(MAX(Data_wide!$BG$165,BD$2),BD$3))/(BD$3-BD$2)),1),""))</f>
        <v/>
      </c>
      <c r="BE169" s="165">
        <f>IF(OR(BE$4=0,Data_wide!$BH$165=""),"",IFERROR(ROUND(IF(BE$4=1,1+9*(MIN(MAX(Data_wide!$BH$165,BE$2),BE$3)-BE$2)/(BE$3-BE$2),1+9*(BE$3-MIN(MAX(Data_wide!$BH$165,BE$2),BE$3))/(BE$3-BE$2)),1),""))</f>
        <v/>
      </c>
      <c r="BF169" s="165">
        <f>IF(OR(BF$4=0,Data_wide!$BI$165=""),"",IFERROR(ROUND(IF(BF$4=1,1+9*(MIN(MAX(Data_wide!$BI$165,BF$2),BF$3)-BF$2)/(BF$3-BF$2),1+9*(BF$3-MIN(MAX(Data_wide!$BI$165,BF$2),BF$3))/(BF$3-BF$2)),1),""))</f>
        <v/>
      </c>
      <c r="BG169" s="165">
        <f>IF(OR(BG$4=0,Data_wide!$BJ$165=""),"",IFERROR(ROUND(IF(BG$4=1,1+9*(MIN(MAX(Data_wide!$BJ$165,BG$2),BG$3)-BG$2)/(BG$3-BG$2),1+9*(BG$3-MIN(MAX(Data_wide!$BJ$165,BG$2),BG$3))/(BG$3-BG$2)),1),""))</f>
        <v/>
      </c>
      <c r="BH169" s="165">
        <f>IF(OR(BH$4=0,Data_wide!$BK$165=""),"",IFERROR(ROUND(IF(BH$4=1,1+9*(MIN(MAX(Data_wide!$BK$165,BH$2),BH$3)-BH$2)/(BH$3-BH$2),1+9*(BH$3-MIN(MAX(Data_wide!$BK$165,BH$2),BH$3))/(BH$3-BH$2)),1),""))</f>
        <v/>
      </c>
      <c r="BI169" s="165">
        <f>IF(OR(BI$4=0,Data_wide!$BL$165=""),"",IFERROR(ROUND(IF(BI$4=1,1+9*(MIN(MAX(Data_wide!$BL$165,BI$2),BI$3)-BI$2)/(BI$3-BI$2),1+9*(BI$3-MIN(MAX(Data_wide!$BL$165,BI$2),BI$3))/(BI$3-BI$2)),1),""))</f>
        <v/>
      </c>
      <c r="BJ169" s="165">
        <f>IF(OR(BJ$4=0,Data_wide!$BM$165=""),"",IFERROR(ROUND(IF(BJ$4=1,1+9*(MIN(MAX(Data_wide!$BM$165,BJ$2),BJ$3)-BJ$2)/(BJ$3-BJ$2),1+9*(BJ$3-MIN(MAX(Data_wide!$BM$165,BJ$2),BJ$3))/(BJ$3-BJ$2)),1),""))</f>
        <v/>
      </c>
      <c r="BK169" s="165">
        <f>IF(OR(BK$4=0,Data_wide!$BN$165=""),"",IFERROR(ROUND(IF(BK$4=1,1+9*(MIN(MAX(Data_wide!$BN$165,BK$2),BK$3)-BK$2)/(BK$3-BK$2),1+9*(BK$3-MIN(MAX(Data_wide!$BN$165,BK$2),BK$3))/(BK$3-BK$2)),1),""))</f>
        <v/>
      </c>
      <c r="BL169" s="165">
        <f>IF(OR(BL$4=0,Data_wide!$BO$165=""),"",IFERROR(ROUND(IF(BL$4=1,1+9*(MIN(MAX(Data_wide!$BO$165,BL$2),BL$3)-BL$2)/(BL$3-BL$2),1+9*(BL$3-MIN(MAX(Data_wide!$BO$165,BL$2),BL$3))/(BL$3-BL$2)),1),""))</f>
        <v/>
      </c>
      <c r="BM169" s="165">
        <f>IF(OR(BM$4=0,Data_wide!$BP$165=""),"",IFERROR(ROUND(IF(BM$4=1,1+9*(MIN(MAX(Data_wide!$BP$165,BM$2),BM$3)-BM$2)/(BM$3-BM$2),1+9*(BM$3-MIN(MAX(Data_wide!$BP$165,BM$2),BM$3))/(BM$3-BM$2)),1),""))</f>
        <v/>
      </c>
      <c r="BN169" s="165">
        <f>IF(OR(BN$4=0,Data_wide!$BQ$165=""),"",IFERROR(ROUND(IF(BN$4=1,1+9*(MIN(MAX(Data_wide!$BQ$165,BN$2),BN$3)-BN$2)/(BN$3-BN$2),1+9*(BN$3-MIN(MAX(Data_wide!$BQ$165,BN$2),BN$3))/(BN$3-BN$2)),1),""))</f>
        <v/>
      </c>
      <c r="BO169" s="165">
        <f>IF(OR(BO$4=0,Data_wide!$BR$165=""),"",IFERROR(ROUND(IF(BO$4=1,1+9*(MIN(MAX(Data_wide!$BR$165,BO$2),BO$3)-BO$2)/(BO$3-BO$2),1+9*(BO$3-MIN(MAX(Data_wide!$BR$165,BO$2),BO$3))/(BO$3-BO$2)),1),""))</f>
        <v/>
      </c>
      <c r="BP169" s="165">
        <f>IF(OR(BP$4=0,Data_wide!$BS$165=""),"",IFERROR(ROUND(IF(BP$4=1,1+9*(MIN(MAX(Data_wide!$BS$165,BP$2),BP$3)-BP$2)/(BP$3-BP$2),1+9*(BP$3-MIN(MAX(Data_wide!$BS$165,BP$2),BP$3))/(BP$3-BP$2)),1),""))</f>
        <v/>
      </c>
      <c r="BQ169" s="165">
        <f>IF(OR(BQ$4=0,Data_wide!$BT$165=""),"",IFERROR(ROUND(IF(BQ$4=1,1+9*(MIN(MAX(Data_wide!$BT$165,BQ$2),BQ$3)-BQ$2)/(BQ$3-BQ$2),1+9*(BQ$3-MIN(MAX(Data_wide!$BT$165,BQ$2),BQ$3))/(BQ$3-BQ$2)),1),""))</f>
        <v/>
      </c>
      <c r="BR169" s="165">
        <f>IF(OR(BR$4=0,Data_wide!$BU$165=""),"",IFERROR(ROUND(IF(BR$4=1,1+9*(MIN(MAX(Data_wide!$BU$165,BR$2),BR$3)-BR$2)/(BR$3-BR$2),1+9*(BR$3-MIN(MAX(Data_wide!$BU$165,BR$2),BR$3))/(BR$3-BR$2)),1),""))</f>
        <v/>
      </c>
      <c r="BS169" s="165">
        <f>IF(OR(BS$4=0,Data_wide!$BV$165=""),"",IFERROR(ROUND(IF(BS$4=1,1+9*(MIN(MAX(Data_wide!$BV$165,BS$2),BS$3)-BS$2)/(BS$3-BS$2),1+9*(BS$3-MIN(MAX(Data_wide!$BV$165,BS$2),BS$3))/(BS$3-BS$2)),1),""))</f>
        <v/>
      </c>
      <c r="BT169" s="165">
        <f>IF(OR(BT$4=0,Data_wide!$BW$165=""),"",IFERROR(ROUND(IF(BT$4=1,1+9*(MIN(MAX(Data_wide!$BW$165,BT$2),BT$3)-BT$2)/(BT$3-BT$2),1+9*(BT$3-MIN(MAX(Data_wide!$BW$165,BT$2),BT$3))/(BT$3-BT$2)),1),""))</f>
        <v/>
      </c>
      <c r="BU169" s="165">
        <f>IF(OR(BU$4=0,Data_wide!$BX$165=""),"",IFERROR(ROUND(IF(BU$4=1,1+9*(MIN(MAX(Data_wide!$BX$165,BU$2),BU$3)-BU$2)/(BU$3-BU$2),1+9*(BU$3-MIN(MAX(Data_wide!$BX$165,BU$2),BU$3))/(BU$3-BU$2)),1),""))</f>
        <v/>
      </c>
      <c r="BV169" s="165">
        <f>IF(OR(BV$4=0,Data_wide!$BY$165=""),"",IFERROR(ROUND(IF(BV$4=1,1+9*(MIN(MAX(Data_wide!$BY$165,BV$2),BV$3)-BV$2)/(BV$3-BV$2),1+9*(BV$3-MIN(MAX(Data_wide!$BY$165,BV$2),BV$3))/(BV$3-BV$2)),1),""))</f>
        <v/>
      </c>
      <c r="BW169" s="165">
        <f>IF(OR(BW$4=0,Data_wide!$BZ$165=""),"",IFERROR(ROUND(IF(BW$4=1,1+9*(MIN(MAX(Data_wide!$BZ$165,BW$2),BW$3)-BW$2)/(BW$3-BW$2),1+9*(BW$3-MIN(MAX(Data_wide!$BZ$165,BW$2),BW$3))/(BW$3-BW$2)),1),""))</f>
        <v/>
      </c>
      <c r="BX169" s="165">
        <f>IF(OR(BX$4=0,Data_wide!$CA$165=""),"",IFERROR(ROUND(IF(BX$4=1,1+9*(MIN(MAX(Data_wide!$CA$165,BX$2),BX$3)-BX$2)/(BX$3-BX$2),1+9*(BX$3-MIN(MAX(Data_wide!$CA$165,BX$2),BX$3))/(BX$3-BX$2)),1),""))</f>
        <v/>
      </c>
      <c r="BY169" s="165">
        <f>IF(OR(BY$4=0,Data_wide!$CB$165=""),"",IFERROR(ROUND(IF(BY$4=1,1+9*(MIN(MAX(Data_wide!$CB$165,BY$2),BY$3)-BY$2)/(BY$3-BY$2),1+9*(BY$3-MIN(MAX(Data_wide!$CB$165,BY$2),BY$3))/(BY$3-BY$2)),1),""))</f>
        <v/>
      </c>
      <c r="BZ169" s="165">
        <f>IF(OR(BZ$4=0,Data_wide!$CC$165=""),"",IFERROR(ROUND(IF(BZ$4=1,1+9*(MIN(MAX(Data_wide!$CC$165,BZ$2),BZ$3)-BZ$2)/(BZ$3-BZ$2),1+9*(BZ$3-MIN(MAX(Data_wide!$CC$165,BZ$2),BZ$3))/(BZ$3-BZ$2)),1),""))</f>
        <v/>
      </c>
      <c r="CA169" s="165">
        <f>IF(OR(CA$4=0,Data_wide!$CD$165=""),"",IFERROR(ROUND(IF(CA$4=1,1+9*(MIN(MAX(Data_wide!$CD$165,CA$2),CA$3)-CA$2)/(CA$3-CA$2),1+9*(CA$3-MIN(MAX(Data_wide!$CD$165,CA$2),CA$3))/(CA$3-CA$2)),1),""))</f>
        <v/>
      </c>
      <c r="CB169" s="165">
        <f>IF(OR(CB$4=0,Data_wide!$CE$165=""),"",IFERROR(ROUND(IF(CB$4=1,1+9*(MIN(MAX(Data_wide!$CE$165,CB$2),CB$3)-CB$2)/(CB$3-CB$2),1+9*(CB$3-MIN(MAX(Data_wide!$CE$165,CB$2),CB$3))/(CB$3-CB$2)),1),""))</f>
        <v/>
      </c>
      <c r="CC169" s="165">
        <f>IF(OR(CC$4=0,Data_wide!$CF$165=""),"",IFERROR(ROUND(IF(CC$4=1,1+9*(MIN(MAX(Data_wide!$CF$165,CC$2),CC$3)-CC$2)/(CC$3-CC$2),1+9*(CC$3-MIN(MAX(Data_wide!$CF$165,CC$2),CC$3))/(CC$3-CC$2)),1),""))</f>
        <v/>
      </c>
      <c r="CD169" s="165">
        <f>IF(OR(CD$4=0,Data_wide!$CG$165=""),"",IFERROR(ROUND(IF(CD$4=1,1+9*(MIN(MAX(Data_wide!$CG$165,CD$2),CD$3)-CD$2)/(CD$3-CD$2),1+9*(CD$3-MIN(MAX(Data_wide!$CG$165,CD$2),CD$3))/(CD$3-CD$2)),1),""))</f>
        <v/>
      </c>
      <c r="CE169" s="165">
        <f>IF(OR(CE$4=0,Data_wide!$CH$165=""),"",IFERROR(ROUND(IF(CE$4=1,1+9*(MIN(MAX(Data_wide!$CH$165,CE$2),CE$3)-CE$2)/(CE$3-CE$2),1+9*(CE$3-MIN(MAX(Data_wide!$CH$165,CE$2),CE$3))/(CE$3-CE$2)),1),""))</f>
        <v/>
      </c>
      <c r="CF169" s="165">
        <f>IF(OR(CF$4=0,Data_wide!$CI$165=""),"",IFERROR(ROUND(IF(CF$4=1,1+9*(MIN(MAX(Data_wide!$CI$165,CF$2),CF$3)-CF$2)/(CF$3-CF$2),1+9*(CF$3-MIN(MAX(Data_wide!$CI$165,CF$2),CF$3))/(CF$3-CF$2)),1),""))</f>
        <v/>
      </c>
      <c r="CG169" s="165">
        <f>IF(OR(CG$4=0,Data_wide!$CJ$165=""),"",IFERROR(ROUND(IF(CG$4=1,1+9*(MIN(MAX(Data_wide!$CJ$165,CG$2),CG$3)-CG$2)/(CG$3-CG$2),1+9*(CG$3-MIN(MAX(Data_wide!$CJ$165,CG$2),CG$3))/(CG$3-CG$2)),1),""))</f>
        <v/>
      </c>
      <c r="CH169" s="165">
        <f>IF(OR(CH$4=0,Data_wide!$CK$165=""),"",IFERROR(ROUND(IF(CH$4=1,1+9*(MIN(MAX(Data_wide!$CK$165,CH$2),CH$3)-CH$2)/(CH$3-CH$2),1+9*(CH$3-MIN(MAX(Data_wide!$CK$165,CH$2),CH$3))/(CH$3-CH$2)),1),""))</f>
        <v/>
      </c>
      <c r="CI169" s="165">
        <f>IF(OR(CI$4=0,Data_wide!$CL$165=""),"",IFERROR(ROUND(IF(CI$4=1,1+9*(MIN(MAX(Data_wide!$CL$165,CI$2),CI$3)-CI$2)/(CI$3-CI$2),1+9*(CI$3-MIN(MAX(Data_wide!$CL$165,CI$2),CI$3))/(CI$3-CI$2)),1),""))</f>
        <v/>
      </c>
      <c r="CJ169" s="165">
        <f>IF(OR(CJ$4=0,Data_wide!$CM$165=""),"",IFERROR(ROUND(IF(CJ$4=1,1+9*(MIN(MAX(Data_wide!$CM$165,CJ$2),CJ$3)-CJ$2)/(CJ$3-CJ$2),1+9*(CJ$3-MIN(MAX(Data_wide!$CM$165,CJ$2),CJ$3))/(CJ$3-CJ$2)),1),""))</f>
        <v/>
      </c>
      <c r="CK169" s="165">
        <f>IF(OR(CK$4=0,Data_wide!$CN$165=""),"",IFERROR(ROUND(IF(CK$4=1,1+9*(MIN(MAX(Data_wide!$CN$165,CK$2),CK$3)-CK$2)/(CK$3-CK$2),1+9*(CK$3-MIN(MAX(Data_wide!$CN$165,CK$2),CK$3))/(CK$3-CK$2)),1),""))</f>
        <v/>
      </c>
      <c r="CL169" s="165">
        <f>IF(OR(CL$4=0,Data_wide!$CO$165=""),"",IFERROR(ROUND(IF(CL$4=1,1+9*(MIN(MAX(Data_wide!$CO$165,CL$2),CL$3)-CL$2)/(CL$3-CL$2),1+9*(CL$3-MIN(MAX(Data_wide!$CO$165,CL$2),CL$3))/(CL$3-CL$2)),1),""))</f>
        <v/>
      </c>
      <c r="CM169" s="165">
        <f>IF(OR(CM$4=0,Data_wide!$CP$165=""),"",IFERROR(ROUND(IF(CM$4=1,1+9*(MIN(MAX(Data_wide!$CP$165,CM$2),CM$3)-CM$2)/(CM$3-CM$2),1+9*(CM$3-MIN(MAX(Data_wide!$CP$165,CM$2),CM$3))/(CM$3-CM$2)),1),""))</f>
        <v/>
      </c>
      <c r="CN169" s="165">
        <f>IF(OR(CN$4=0,Data_wide!$CQ$165=""),"",IFERROR(ROUND(IF(CN$4=1,1+9*(MIN(MAX(Data_wide!$CQ$165,CN$2),CN$3)-CN$2)/(CN$3-CN$2),1+9*(CN$3-MIN(MAX(Data_wide!$CQ$165,CN$2),CN$3))/(CN$3-CN$2)),1),""))</f>
        <v/>
      </c>
      <c r="CO169" s="165">
        <f>IF(OR(CO$4=0,Data_wide!$CR$165=""),"",IFERROR(ROUND(IF(CO$4=1,1+9*(MIN(MAX(Data_wide!$CR$165,CO$2),CO$3)-CO$2)/(CO$3-CO$2),1+9*(CO$3-MIN(MAX(Data_wide!$CR$165,CO$2),CO$3))/(CO$3-CO$2)),1),""))</f>
        <v/>
      </c>
    </row>
    <row r="170" ht="14" customHeight="1">
      <c r="A170" s="161" t="inlineStr">
        <is>
          <t>SMR</t>
        </is>
      </c>
      <c r="B170" s="161" t="inlineStr">
        <is>
          <t>San Marino</t>
        </is>
      </c>
      <c r="C170" s="165">
        <f>IF(OR(C$4=0,Data_wide!$F$166=""),"",IFERROR(ROUND(IF(C$4=1,1+9*(MIN(MAX(Data_wide!$F$166,C$2),C$3)-C$2)/(C$3-C$2),1+9*(C$3-MIN(MAX(Data_wide!$F$166,C$2),C$3))/(C$3-C$2)),1),""))</f>
        <v/>
      </c>
      <c r="D170" s="165">
        <f>IF(OR(D$4=0,Data_wide!$G$166=""),"",IFERROR(ROUND(IF(D$4=1,1+9*(MIN(MAX(Data_wide!$G$166,D$2),D$3)-D$2)/(D$3-D$2),1+9*(D$3-MIN(MAX(Data_wide!$G$166,D$2),D$3))/(D$3-D$2)),1),""))</f>
        <v/>
      </c>
      <c r="E170" s="165">
        <f>IF(OR(E$4=0,Data_wide!$H$166=""),"",IFERROR(ROUND(IF(E$4=1,1+9*(MIN(MAX(Data_wide!$H$166,E$2),E$3)-E$2)/(E$3-E$2),1+9*(E$3-MIN(MAX(Data_wide!$H$166,E$2),E$3))/(E$3-E$2)),1),""))</f>
        <v/>
      </c>
      <c r="F170" s="165">
        <f>IF(OR(F$4=0,Data_wide!$I$166=""),"",IFERROR(ROUND(IF(F$4=1,1+9*(MIN(MAX(Data_wide!$I$166,F$2),F$3)-F$2)/(F$3-F$2),1+9*(F$3-MIN(MAX(Data_wide!$I$166,F$2),F$3))/(F$3-F$2)),1),""))</f>
        <v/>
      </c>
      <c r="G170" s="165">
        <f>IF(OR(G$4=0,Data_wide!$J$166=""),"",IFERROR(ROUND(IF(G$4=1,1+9*(MIN(MAX(Data_wide!$J$166,G$2),G$3)-G$2)/(G$3-G$2),1+9*(G$3-MIN(MAX(Data_wide!$J$166,G$2),G$3))/(G$3-G$2)),1),""))</f>
        <v/>
      </c>
      <c r="H170" s="165">
        <f>IF(OR(H$4=0,Data_wide!$K$166=""),"",IFERROR(ROUND(IF(H$4=1,1+9*(MIN(MAX(Data_wide!$K$166,H$2),H$3)-H$2)/(H$3-H$2),1+9*(H$3-MIN(MAX(Data_wide!$K$166,H$2),H$3))/(H$3-H$2)),1),""))</f>
        <v/>
      </c>
      <c r="I170" s="165">
        <f>IF(OR(I$4=0,Data_wide!$L$166=""),"",IFERROR(ROUND(IF(I$4=1,1+9*(MIN(MAX(Data_wide!$L$166,I$2),I$3)-I$2)/(I$3-I$2),1+9*(I$3-MIN(MAX(Data_wide!$L$166,I$2),I$3))/(I$3-I$2)),1),""))</f>
        <v/>
      </c>
      <c r="J170" s="165">
        <f>IF(OR(J$4=0,Data_wide!$M$166=""),"",IFERROR(ROUND(IF(J$4=1,1+9*(MIN(MAX(Data_wide!$M$166,J$2),J$3)-J$2)/(J$3-J$2),1+9*(J$3-MIN(MAX(Data_wide!$M$166,J$2),J$3))/(J$3-J$2)),1),""))</f>
        <v/>
      </c>
      <c r="K170" s="165">
        <f>IF(OR(K$4=0,Data_wide!$N$166=""),"",IFERROR(ROUND(IF(K$4=1,1+9*(MIN(MAX(Data_wide!$N$166,K$2),K$3)-K$2)/(K$3-K$2),1+9*(K$3-MIN(MAX(Data_wide!$N$166,K$2),K$3))/(K$3-K$2)),1),""))</f>
        <v/>
      </c>
      <c r="L170" s="165">
        <f>IF(OR(L$4=0,Data_wide!$O$166=""),"",IFERROR(ROUND(IF(L$4=1,1+9*(MIN(MAX(Data_wide!$O$166,L$2),L$3)-L$2)/(L$3-L$2),1+9*(L$3-MIN(MAX(Data_wide!$O$166,L$2),L$3))/(L$3-L$2)),1),""))</f>
        <v/>
      </c>
      <c r="M170" s="165">
        <f>IF(OR(M$4=0,Data_wide!$P$166=""),"",IFERROR(ROUND(IF(M$4=1,1+9*(MIN(MAX(Data_wide!$P$166,M$2),M$3)-M$2)/(M$3-M$2),1+9*(M$3-MIN(MAX(Data_wide!$P$166,M$2),M$3))/(M$3-M$2)),1),""))</f>
        <v/>
      </c>
      <c r="N170" s="165">
        <f>IF(OR(N$4=0,Data_wide!$Q$166=""),"",IFERROR(ROUND(IF(N$4=1,1+9*(MIN(MAX(Data_wide!$Q$166,N$2),N$3)-N$2)/(N$3-N$2),1+9*(N$3-MIN(MAX(Data_wide!$Q$166,N$2),N$3))/(N$3-N$2)),1),""))</f>
        <v/>
      </c>
      <c r="O170" s="165">
        <f>IF(OR(O$4=0,Data_wide!$R$166=""),"",IFERROR(ROUND(IF(O$4=1,1+9*(MIN(MAX(Data_wide!$R$166,O$2),O$3)-O$2)/(O$3-O$2),1+9*(O$3-MIN(MAX(Data_wide!$R$166,O$2),O$3))/(O$3-O$2)),1),""))</f>
        <v/>
      </c>
      <c r="P170" s="165">
        <f>IF(OR(P$4=0,Data_wide!$S$166=""),"",IFERROR(ROUND(IF(P$4=1,1+9*(MIN(MAX(Data_wide!$S$166,P$2),P$3)-P$2)/(P$3-P$2),1+9*(P$3-MIN(MAX(Data_wide!$S$166,P$2),P$3))/(P$3-P$2)),1),""))</f>
        <v/>
      </c>
      <c r="Q170" s="165">
        <f>IF(OR(Q$4=0,Data_wide!$T$166=""),"",IFERROR(ROUND(IF(Q$4=1,1+9*(MIN(MAX(Data_wide!$T$166,Q$2),Q$3)-Q$2)/(Q$3-Q$2),1+9*(Q$3-MIN(MAX(Data_wide!$T$166,Q$2),Q$3))/(Q$3-Q$2)),1),""))</f>
        <v/>
      </c>
      <c r="R170" s="165">
        <f>IF(OR(R$4=0,Data_wide!$U$166=""),"",IFERROR(ROUND(IF(R$4=1,1+9*(MIN(MAX(Data_wide!$U$166,R$2),R$3)-R$2)/(R$3-R$2),1+9*(R$3-MIN(MAX(Data_wide!$U$166,R$2),R$3))/(R$3-R$2)),1),""))</f>
        <v/>
      </c>
      <c r="S170" s="165">
        <f>IF(OR(S$4=0,Data_wide!$V$166=""),"",IFERROR(ROUND(IF(S$4=1,1+9*(MIN(MAX(Data_wide!$V$166,S$2),S$3)-S$2)/(S$3-S$2),1+9*(S$3-MIN(MAX(Data_wide!$V$166,S$2),S$3))/(S$3-S$2)),1),""))</f>
        <v/>
      </c>
      <c r="T170" s="165">
        <f>IF(OR(T$4=0,Data_wide!$W$166=""),"",IFERROR(ROUND(IF(T$4=1,1+9*(MIN(MAX(Data_wide!$W$166,T$2),T$3)-T$2)/(T$3-T$2),1+9*(T$3-MIN(MAX(Data_wide!$W$166,T$2),T$3))/(T$3-T$2)),1),""))</f>
        <v/>
      </c>
      <c r="U170" s="165">
        <f>IF(OR(U$4=0,Data_wide!$X$166=""),"",IFERROR(ROUND(IF(U$4=1,1+9*(MIN(MAX(Data_wide!$X$166,U$2),U$3)-U$2)/(U$3-U$2),1+9*(U$3-MIN(MAX(Data_wide!$X$166,U$2),U$3))/(U$3-U$2)),1),""))</f>
        <v/>
      </c>
      <c r="V170" s="165">
        <f>IF(OR(V$4=0,Data_wide!$Y$166=""),"",IFERROR(ROUND(IF(V$4=1,1+9*(MIN(MAX(Data_wide!$Y$166,V$2),V$3)-V$2)/(V$3-V$2),1+9*(V$3-MIN(MAX(Data_wide!$Y$166,V$2),V$3))/(V$3-V$2)),1),""))</f>
        <v/>
      </c>
      <c r="W170" s="165">
        <f>IF(OR(W$4=0,Data_wide!$Z$166=""),"",IFERROR(ROUND(IF(W$4=1,1+9*(MIN(MAX(Data_wide!$Z$166,W$2),W$3)-W$2)/(W$3-W$2),1+9*(W$3-MIN(MAX(Data_wide!$Z$166,W$2),W$3))/(W$3-W$2)),1),""))</f>
        <v/>
      </c>
      <c r="X170" s="165">
        <f>IF(OR(X$4=0,Data_wide!$AA$166=""),"",IFERROR(ROUND(IF(X$4=1,1+9*(MIN(MAX(Data_wide!$AA$166,X$2),X$3)-X$2)/(X$3-X$2),1+9*(X$3-MIN(MAX(Data_wide!$AA$166,X$2),X$3))/(X$3-X$2)),1),""))</f>
        <v/>
      </c>
      <c r="Y170" s="165">
        <f>IF(OR(Y$4=0,Data_wide!$AB$166=""),"",IFERROR(ROUND(IF(Y$4=1,1+9*(MIN(MAX(Data_wide!$AB$166,Y$2),Y$3)-Y$2)/(Y$3-Y$2),1+9*(Y$3-MIN(MAX(Data_wide!$AB$166,Y$2),Y$3))/(Y$3-Y$2)),1),""))</f>
        <v/>
      </c>
      <c r="Z170" s="165">
        <f>IF(OR(Z$4=0,Data_wide!$AC$166=""),"",IFERROR(ROUND(IF(Z$4=1,1+9*(MIN(MAX(Data_wide!$AC$166,Z$2),Z$3)-Z$2)/(Z$3-Z$2),1+9*(Z$3-MIN(MAX(Data_wide!$AC$166,Z$2),Z$3))/(Z$3-Z$2)),1),""))</f>
        <v/>
      </c>
      <c r="AA170" s="165">
        <f>IF(OR(AA$4=0,Data_wide!$AD$166=""),"",IFERROR(ROUND(IF(AA$4=1,1+9*(MIN(MAX(Data_wide!$AD$166,AA$2),AA$3)-AA$2)/(AA$3-AA$2),1+9*(AA$3-MIN(MAX(Data_wide!$AD$166,AA$2),AA$3))/(AA$3-AA$2)),1),""))</f>
        <v/>
      </c>
      <c r="AB170" s="165">
        <f>IF(OR(AB$4=0,Data_wide!$AE$166=""),"",IFERROR(ROUND(IF(AB$4=1,1+9*(MIN(MAX(Data_wide!$AE$166,AB$2),AB$3)-AB$2)/(AB$3-AB$2),1+9*(AB$3-MIN(MAX(Data_wide!$AE$166,AB$2),AB$3))/(AB$3-AB$2)),1),""))</f>
        <v/>
      </c>
      <c r="AC170" s="165">
        <f>IF(OR(AC$4=0,Data_wide!$AF$166=""),"",IFERROR(ROUND(IF(AC$4=1,1+9*(MIN(MAX(Data_wide!$AF$166,AC$2),AC$3)-AC$2)/(AC$3-AC$2),1+9*(AC$3-MIN(MAX(Data_wide!$AF$166,AC$2),AC$3))/(AC$3-AC$2)),1),""))</f>
        <v/>
      </c>
      <c r="AD170" s="165">
        <f>IF(OR(AD$4=0,Data_wide!$AG$166=""),"",IFERROR(ROUND(IF(AD$4=1,1+9*(MIN(MAX(Data_wide!$AG$166,AD$2),AD$3)-AD$2)/(AD$3-AD$2),1+9*(AD$3-MIN(MAX(Data_wide!$AG$166,AD$2),AD$3))/(AD$3-AD$2)),1),""))</f>
        <v/>
      </c>
      <c r="AE170" s="165">
        <f>IF(OR(AE$4=0,Data_wide!$AH$166=""),"",IFERROR(ROUND(IF(AE$4=1,1+9*(MIN(MAX(Data_wide!$AH$166,AE$2),AE$3)-AE$2)/(AE$3-AE$2),1+9*(AE$3-MIN(MAX(Data_wide!$AH$166,AE$2),AE$3))/(AE$3-AE$2)),1),""))</f>
        <v/>
      </c>
      <c r="AF170" s="165">
        <f>IF(OR(AF$4=0,Data_wide!$AI$166=""),"",IFERROR(ROUND(IF(AF$4=1,1+9*(MIN(MAX(Data_wide!$AI$166,AF$2),AF$3)-AF$2)/(AF$3-AF$2),1+9*(AF$3-MIN(MAX(Data_wide!$AI$166,AF$2),AF$3))/(AF$3-AF$2)),1),""))</f>
        <v/>
      </c>
      <c r="AG170" s="165">
        <f>IF(OR(AG$4=0,Data_wide!$AJ$166=""),"",IFERROR(ROUND(IF(AG$4=1,1+9*(MIN(MAX(Data_wide!$AJ$166,AG$2),AG$3)-AG$2)/(AG$3-AG$2),1+9*(AG$3-MIN(MAX(Data_wide!$AJ$166,AG$2),AG$3))/(AG$3-AG$2)),1),""))</f>
        <v/>
      </c>
      <c r="AH170" s="165">
        <f>IF(OR(AH$4=0,Data_wide!$AK$166=""),"",IFERROR(ROUND(IF(AH$4=1,1+9*(MIN(MAX(Data_wide!$AK$166,AH$2),AH$3)-AH$2)/(AH$3-AH$2),1+9*(AH$3-MIN(MAX(Data_wide!$AK$166,AH$2),AH$3))/(AH$3-AH$2)),1),""))</f>
        <v/>
      </c>
      <c r="AI170" s="165">
        <f>IF(OR(AI$4=0,Data_wide!$AL$166=""),"",IFERROR(ROUND(IF(AI$4=1,1+9*(MIN(MAX(Data_wide!$AL$166,AI$2),AI$3)-AI$2)/(AI$3-AI$2),1+9*(AI$3-MIN(MAX(Data_wide!$AL$166,AI$2),AI$3))/(AI$3-AI$2)),1),""))</f>
        <v/>
      </c>
      <c r="AJ170" s="165">
        <f>IF(OR(AJ$4=0,Data_wide!$AM$166=""),"",IFERROR(ROUND(IF(AJ$4=1,1+9*(MIN(MAX(Data_wide!$AM$166,AJ$2),AJ$3)-AJ$2)/(AJ$3-AJ$2),1+9*(AJ$3-MIN(MAX(Data_wide!$AM$166,AJ$2),AJ$3))/(AJ$3-AJ$2)),1),""))</f>
        <v/>
      </c>
      <c r="AK170" s="165">
        <f>IF(OR(AK$4=0,Data_wide!$AN$166=""),"",IFERROR(ROUND(IF(AK$4=1,1+9*(MIN(MAX(Data_wide!$AN$166,AK$2),AK$3)-AK$2)/(AK$3-AK$2),1+9*(AK$3-MIN(MAX(Data_wide!$AN$166,AK$2),AK$3))/(AK$3-AK$2)),1),""))</f>
        <v/>
      </c>
      <c r="AL170" s="165">
        <f>IF(OR(AL$4=0,Data_wide!$AO$166=""),"",IFERROR(ROUND(IF(AL$4=1,1+9*(MIN(MAX(Data_wide!$AO$166,AL$2),AL$3)-AL$2)/(AL$3-AL$2),1+9*(AL$3-MIN(MAX(Data_wide!$AO$166,AL$2),AL$3))/(AL$3-AL$2)),1),""))</f>
        <v/>
      </c>
      <c r="AM170" s="165">
        <f>IF(OR(AM$4=0,Data_wide!$AP$166=""),"",IFERROR(ROUND(IF(AM$4=1,1+9*(MIN(MAX(Data_wide!$AP$166,AM$2),AM$3)-AM$2)/(AM$3-AM$2),1+9*(AM$3-MIN(MAX(Data_wide!$AP$166,AM$2),AM$3))/(AM$3-AM$2)),1),""))</f>
        <v/>
      </c>
      <c r="AN170" s="165">
        <f>IF(OR(AN$4=0,Data_wide!$AQ$166=""),"",IFERROR(ROUND(IF(AN$4=1,1+9*(MIN(MAX(Data_wide!$AQ$166,AN$2),AN$3)-AN$2)/(AN$3-AN$2),1+9*(AN$3-MIN(MAX(Data_wide!$AQ$166,AN$2),AN$3))/(AN$3-AN$2)),1),""))</f>
        <v/>
      </c>
      <c r="AO170" s="165">
        <f>IF(OR(AO$4=0,Data_wide!$AR$166=""),"",IFERROR(ROUND(IF(AO$4=1,1+9*(MIN(MAX(Data_wide!$AR$166,AO$2),AO$3)-AO$2)/(AO$3-AO$2),1+9*(AO$3-MIN(MAX(Data_wide!$AR$166,AO$2),AO$3))/(AO$3-AO$2)),1),""))</f>
        <v/>
      </c>
      <c r="AP170" s="165">
        <f>IF(OR(AP$4=0,Data_wide!$AS$166=""),"",IFERROR(ROUND(IF(AP$4=1,1+9*(MIN(MAX(Data_wide!$AS$166,AP$2),AP$3)-AP$2)/(AP$3-AP$2),1+9*(AP$3-MIN(MAX(Data_wide!$AS$166,AP$2),AP$3))/(AP$3-AP$2)),1),""))</f>
        <v/>
      </c>
      <c r="AQ170" s="165">
        <f>IF(OR(AQ$4=0,Data_wide!$AT$166=""),"",IFERROR(ROUND(IF(AQ$4=1,1+9*(MIN(MAX(Data_wide!$AT$166,AQ$2),AQ$3)-AQ$2)/(AQ$3-AQ$2),1+9*(AQ$3-MIN(MAX(Data_wide!$AT$166,AQ$2),AQ$3))/(AQ$3-AQ$2)),1),""))</f>
        <v/>
      </c>
      <c r="AR170" s="165">
        <f>IF(OR(AR$4=0,Data_wide!$AU$166=""),"",IFERROR(ROUND(IF(AR$4=1,1+9*(MIN(MAX(Data_wide!$AU$166,AR$2),AR$3)-AR$2)/(AR$3-AR$2),1+9*(AR$3-MIN(MAX(Data_wide!$AU$166,AR$2),AR$3))/(AR$3-AR$2)),1),""))</f>
        <v/>
      </c>
      <c r="AS170" s="165">
        <f>IF(OR(AS$4=0,Data_wide!$AV$166=""),"",IFERROR(ROUND(IF(AS$4=1,1+9*(MIN(MAX(Data_wide!$AV$166,AS$2),AS$3)-AS$2)/(AS$3-AS$2),1+9*(AS$3-MIN(MAX(Data_wide!$AV$166,AS$2),AS$3))/(AS$3-AS$2)),1),""))</f>
        <v/>
      </c>
      <c r="AT170" s="165">
        <f>IF(OR(AT$4=0,Data_wide!$AW$166=""),"",IFERROR(ROUND(IF(AT$4=1,1+9*(MIN(MAX(Data_wide!$AW$166,AT$2),AT$3)-AT$2)/(AT$3-AT$2),1+9*(AT$3-MIN(MAX(Data_wide!$AW$166,AT$2),AT$3))/(AT$3-AT$2)),1),""))</f>
        <v/>
      </c>
      <c r="AU170" s="165">
        <f>IF(OR(AU$4=0,Data_wide!$AX$166=""),"",IFERROR(ROUND(IF(AU$4=1,1+9*(MIN(MAX(Data_wide!$AX$166,AU$2),AU$3)-AU$2)/(AU$3-AU$2),1+9*(AU$3-MIN(MAX(Data_wide!$AX$166,AU$2),AU$3))/(AU$3-AU$2)),1),""))</f>
        <v/>
      </c>
      <c r="AV170" s="165">
        <f>IF(OR(AV$4=0,Data_wide!$AY$166=""),"",IFERROR(ROUND(IF(AV$4=1,1+9*(MIN(MAX(Data_wide!$AY$166,AV$2),AV$3)-AV$2)/(AV$3-AV$2),1+9*(AV$3-MIN(MAX(Data_wide!$AY$166,AV$2),AV$3))/(AV$3-AV$2)),1),""))</f>
        <v/>
      </c>
      <c r="AW170" s="165">
        <f>IF(OR(AW$4=0,Data_wide!$AZ$166=""),"",IFERROR(ROUND(IF(AW$4=1,1+9*(MIN(MAX(Data_wide!$AZ$166,AW$2),AW$3)-AW$2)/(AW$3-AW$2),1+9*(AW$3-MIN(MAX(Data_wide!$AZ$166,AW$2),AW$3))/(AW$3-AW$2)),1),""))</f>
        <v/>
      </c>
      <c r="AX170" s="165">
        <f>IF(OR(AX$4=0,Data_wide!$BA$166=""),"",IFERROR(ROUND(IF(AX$4=1,1+9*(MIN(MAX(Data_wide!$BA$166,AX$2),AX$3)-AX$2)/(AX$3-AX$2),1+9*(AX$3-MIN(MAX(Data_wide!$BA$166,AX$2),AX$3))/(AX$3-AX$2)),1),""))</f>
        <v/>
      </c>
      <c r="AY170" s="165">
        <f>IF(OR(AY$4=0,Data_wide!$BB$166=""),"",IFERROR(ROUND(IF(AY$4=1,1+9*(MIN(MAX(Data_wide!$BB$166,AY$2),AY$3)-AY$2)/(AY$3-AY$2),1+9*(AY$3-MIN(MAX(Data_wide!$BB$166,AY$2),AY$3))/(AY$3-AY$2)),1),""))</f>
        <v/>
      </c>
      <c r="AZ170" s="165">
        <f>IF(OR(AZ$4=0,Data_wide!$BC$166=""),"",IFERROR(ROUND(IF(AZ$4=1,1+9*(MIN(MAX(Data_wide!$BC$166,AZ$2),AZ$3)-AZ$2)/(AZ$3-AZ$2),1+9*(AZ$3-MIN(MAX(Data_wide!$BC$166,AZ$2),AZ$3))/(AZ$3-AZ$2)),1),""))</f>
        <v/>
      </c>
      <c r="BA170" s="165">
        <f>IF(OR(BA$4=0,Data_wide!$BD$166=""),"",IFERROR(ROUND(IF(BA$4=1,1+9*(MIN(MAX(Data_wide!$BD$166,BA$2),BA$3)-BA$2)/(BA$3-BA$2),1+9*(BA$3-MIN(MAX(Data_wide!$BD$166,BA$2),BA$3))/(BA$3-BA$2)),1),""))</f>
        <v/>
      </c>
      <c r="BB170" s="165">
        <f>IF(OR(BB$4=0,Data_wide!$BE$166=""),"",IFERROR(ROUND(IF(BB$4=1,1+9*(MIN(MAX(Data_wide!$BE$166,BB$2),BB$3)-BB$2)/(BB$3-BB$2),1+9*(BB$3-MIN(MAX(Data_wide!$BE$166,BB$2),BB$3))/(BB$3-BB$2)),1),""))</f>
        <v/>
      </c>
      <c r="BC170" s="165">
        <f>IF(OR(BC$4=0,Data_wide!$BF$166=""),"",IFERROR(ROUND(IF(BC$4=1,1+9*(MIN(MAX(Data_wide!$BF$166,BC$2),BC$3)-BC$2)/(BC$3-BC$2),1+9*(BC$3-MIN(MAX(Data_wide!$BF$166,BC$2),BC$3))/(BC$3-BC$2)),1),""))</f>
        <v/>
      </c>
      <c r="BD170" s="165">
        <f>IF(OR(BD$4=0,Data_wide!$BG$166=""),"",IFERROR(ROUND(IF(BD$4=1,1+9*(MIN(MAX(Data_wide!$BG$166,BD$2),BD$3)-BD$2)/(BD$3-BD$2),1+9*(BD$3-MIN(MAX(Data_wide!$BG$166,BD$2),BD$3))/(BD$3-BD$2)),1),""))</f>
        <v/>
      </c>
      <c r="BE170" s="165">
        <f>IF(OR(BE$4=0,Data_wide!$BH$166=""),"",IFERROR(ROUND(IF(BE$4=1,1+9*(MIN(MAX(Data_wide!$BH$166,BE$2),BE$3)-BE$2)/(BE$3-BE$2),1+9*(BE$3-MIN(MAX(Data_wide!$BH$166,BE$2),BE$3))/(BE$3-BE$2)),1),""))</f>
        <v/>
      </c>
      <c r="BF170" s="165">
        <f>IF(OR(BF$4=0,Data_wide!$BI$166=""),"",IFERROR(ROUND(IF(BF$4=1,1+9*(MIN(MAX(Data_wide!$BI$166,BF$2),BF$3)-BF$2)/(BF$3-BF$2),1+9*(BF$3-MIN(MAX(Data_wide!$BI$166,BF$2),BF$3))/(BF$3-BF$2)),1),""))</f>
        <v/>
      </c>
      <c r="BG170" s="165">
        <f>IF(OR(BG$4=0,Data_wide!$BJ$166=""),"",IFERROR(ROUND(IF(BG$4=1,1+9*(MIN(MAX(Data_wide!$BJ$166,BG$2),BG$3)-BG$2)/(BG$3-BG$2),1+9*(BG$3-MIN(MAX(Data_wide!$BJ$166,BG$2),BG$3))/(BG$3-BG$2)),1),""))</f>
        <v/>
      </c>
      <c r="BH170" s="165">
        <f>IF(OR(BH$4=0,Data_wide!$BK$166=""),"",IFERROR(ROUND(IF(BH$4=1,1+9*(MIN(MAX(Data_wide!$BK$166,BH$2),BH$3)-BH$2)/(BH$3-BH$2),1+9*(BH$3-MIN(MAX(Data_wide!$BK$166,BH$2),BH$3))/(BH$3-BH$2)),1),""))</f>
        <v/>
      </c>
      <c r="BI170" s="165">
        <f>IF(OR(BI$4=0,Data_wide!$BL$166=""),"",IFERROR(ROUND(IF(BI$4=1,1+9*(MIN(MAX(Data_wide!$BL$166,BI$2),BI$3)-BI$2)/(BI$3-BI$2),1+9*(BI$3-MIN(MAX(Data_wide!$BL$166,BI$2),BI$3))/(BI$3-BI$2)),1),""))</f>
        <v/>
      </c>
      <c r="BJ170" s="165">
        <f>IF(OR(BJ$4=0,Data_wide!$BM$166=""),"",IFERROR(ROUND(IF(BJ$4=1,1+9*(MIN(MAX(Data_wide!$BM$166,BJ$2),BJ$3)-BJ$2)/(BJ$3-BJ$2),1+9*(BJ$3-MIN(MAX(Data_wide!$BM$166,BJ$2),BJ$3))/(BJ$3-BJ$2)),1),""))</f>
        <v/>
      </c>
      <c r="BK170" s="165">
        <f>IF(OR(BK$4=0,Data_wide!$BN$166=""),"",IFERROR(ROUND(IF(BK$4=1,1+9*(MIN(MAX(Data_wide!$BN$166,BK$2),BK$3)-BK$2)/(BK$3-BK$2),1+9*(BK$3-MIN(MAX(Data_wide!$BN$166,BK$2),BK$3))/(BK$3-BK$2)),1),""))</f>
        <v/>
      </c>
      <c r="BL170" s="165">
        <f>IF(OR(BL$4=0,Data_wide!$BO$166=""),"",IFERROR(ROUND(IF(BL$4=1,1+9*(MIN(MAX(Data_wide!$BO$166,BL$2),BL$3)-BL$2)/(BL$3-BL$2),1+9*(BL$3-MIN(MAX(Data_wide!$BO$166,BL$2),BL$3))/(BL$3-BL$2)),1),""))</f>
        <v/>
      </c>
      <c r="BM170" s="165">
        <f>IF(OR(BM$4=0,Data_wide!$BP$166=""),"",IFERROR(ROUND(IF(BM$4=1,1+9*(MIN(MAX(Data_wide!$BP$166,BM$2),BM$3)-BM$2)/(BM$3-BM$2),1+9*(BM$3-MIN(MAX(Data_wide!$BP$166,BM$2),BM$3))/(BM$3-BM$2)),1),""))</f>
        <v/>
      </c>
      <c r="BN170" s="165">
        <f>IF(OR(BN$4=0,Data_wide!$BQ$166=""),"",IFERROR(ROUND(IF(BN$4=1,1+9*(MIN(MAX(Data_wide!$BQ$166,BN$2),BN$3)-BN$2)/(BN$3-BN$2),1+9*(BN$3-MIN(MAX(Data_wide!$BQ$166,BN$2),BN$3))/(BN$3-BN$2)),1),""))</f>
        <v/>
      </c>
      <c r="BO170" s="165">
        <f>IF(OR(BO$4=0,Data_wide!$BR$166=""),"",IFERROR(ROUND(IF(BO$4=1,1+9*(MIN(MAX(Data_wide!$BR$166,BO$2),BO$3)-BO$2)/(BO$3-BO$2),1+9*(BO$3-MIN(MAX(Data_wide!$BR$166,BO$2),BO$3))/(BO$3-BO$2)),1),""))</f>
        <v/>
      </c>
      <c r="BP170" s="165">
        <f>IF(OR(BP$4=0,Data_wide!$BS$166=""),"",IFERROR(ROUND(IF(BP$4=1,1+9*(MIN(MAX(Data_wide!$BS$166,BP$2),BP$3)-BP$2)/(BP$3-BP$2),1+9*(BP$3-MIN(MAX(Data_wide!$BS$166,BP$2),BP$3))/(BP$3-BP$2)),1),""))</f>
        <v/>
      </c>
      <c r="BQ170" s="165">
        <f>IF(OR(BQ$4=0,Data_wide!$BT$166=""),"",IFERROR(ROUND(IF(BQ$4=1,1+9*(MIN(MAX(Data_wide!$BT$166,BQ$2),BQ$3)-BQ$2)/(BQ$3-BQ$2),1+9*(BQ$3-MIN(MAX(Data_wide!$BT$166,BQ$2),BQ$3))/(BQ$3-BQ$2)),1),""))</f>
        <v/>
      </c>
      <c r="BR170" s="165">
        <f>IF(OR(BR$4=0,Data_wide!$BU$166=""),"",IFERROR(ROUND(IF(BR$4=1,1+9*(MIN(MAX(Data_wide!$BU$166,BR$2),BR$3)-BR$2)/(BR$3-BR$2),1+9*(BR$3-MIN(MAX(Data_wide!$BU$166,BR$2),BR$3))/(BR$3-BR$2)),1),""))</f>
        <v/>
      </c>
      <c r="BS170" s="165">
        <f>IF(OR(BS$4=0,Data_wide!$BV$166=""),"",IFERROR(ROUND(IF(BS$4=1,1+9*(MIN(MAX(Data_wide!$BV$166,BS$2),BS$3)-BS$2)/(BS$3-BS$2),1+9*(BS$3-MIN(MAX(Data_wide!$BV$166,BS$2),BS$3))/(BS$3-BS$2)),1),""))</f>
        <v/>
      </c>
      <c r="BT170" s="165">
        <f>IF(OR(BT$4=0,Data_wide!$BW$166=""),"",IFERROR(ROUND(IF(BT$4=1,1+9*(MIN(MAX(Data_wide!$BW$166,BT$2),BT$3)-BT$2)/(BT$3-BT$2),1+9*(BT$3-MIN(MAX(Data_wide!$BW$166,BT$2),BT$3))/(BT$3-BT$2)),1),""))</f>
        <v/>
      </c>
      <c r="BU170" s="165">
        <f>IF(OR(BU$4=0,Data_wide!$BX$166=""),"",IFERROR(ROUND(IF(BU$4=1,1+9*(MIN(MAX(Data_wide!$BX$166,BU$2),BU$3)-BU$2)/(BU$3-BU$2),1+9*(BU$3-MIN(MAX(Data_wide!$BX$166,BU$2),BU$3))/(BU$3-BU$2)),1),""))</f>
        <v/>
      </c>
      <c r="BV170" s="165">
        <f>IF(OR(BV$4=0,Data_wide!$BY$166=""),"",IFERROR(ROUND(IF(BV$4=1,1+9*(MIN(MAX(Data_wide!$BY$166,BV$2),BV$3)-BV$2)/(BV$3-BV$2),1+9*(BV$3-MIN(MAX(Data_wide!$BY$166,BV$2),BV$3))/(BV$3-BV$2)),1),""))</f>
        <v/>
      </c>
      <c r="BW170" s="165">
        <f>IF(OR(BW$4=0,Data_wide!$BZ$166=""),"",IFERROR(ROUND(IF(BW$4=1,1+9*(MIN(MAX(Data_wide!$BZ$166,BW$2),BW$3)-BW$2)/(BW$3-BW$2),1+9*(BW$3-MIN(MAX(Data_wide!$BZ$166,BW$2),BW$3))/(BW$3-BW$2)),1),""))</f>
        <v/>
      </c>
      <c r="BX170" s="165">
        <f>IF(OR(BX$4=0,Data_wide!$CA$166=""),"",IFERROR(ROUND(IF(BX$4=1,1+9*(MIN(MAX(Data_wide!$CA$166,BX$2),BX$3)-BX$2)/(BX$3-BX$2),1+9*(BX$3-MIN(MAX(Data_wide!$CA$166,BX$2),BX$3))/(BX$3-BX$2)),1),""))</f>
        <v/>
      </c>
      <c r="BY170" s="165">
        <f>IF(OR(BY$4=0,Data_wide!$CB$166=""),"",IFERROR(ROUND(IF(BY$4=1,1+9*(MIN(MAX(Data_wide!$CB$166,BY$2),BY$3)-BY$2)/(BY$3-BY$2),1+9*(BY$3-MIN(MAX(Data_wide!$CB$166,BY$2),BY$3))/(BY$3-BY$2)),1),""))</f>
        <v/>
      </c>
      <c r="BZ170" s="165">
        <f>IF(OR(BZ$4=0,Data_wide!$CC$166=""),"",IFERROR(ROUND(IF(BZ$4=1,1+9*(MIN(MAX(Data_wide!$CC$166,BZ$2),BZ$3)-BZ$2)/(BZ$3-BZ$2),1+9*(BZ$3-MIN(MAX(Data_wide!$CC$166,BZ$2),BZ$3))/(BZ$3-BZ$2)),1),""))</f>
        <v/>
      </c>
      <c r="CA170" s="165">
        <f>IF(OR(CA$4=0,Data_wide!$CD$166=""),"",IFERROR(ROUND(IF(CA$4=1,1+9*(MIN(MAX(Data_wide!$CD$166,CA$2),CA$3)-CA$2)/(CA$3-CA$2),1+9*(CA$3-MIN(MAX(Data_wide!$CD$166,CA$2),CA$3))/(CA$3-CA$2)),1),""))</f>
        <v/>
      </c>
      <c r="CB170" s="165">
        <f>IF(OR(CB$4=0,Data_wide!$CE$166=""),"",IFERROR(ROUND(IF(CB$4=1,1+9*(MIN(MAX(Data_wide!$CE$166,CB$2),CB$3)-CB$2)/(CB$3-CB$2),1+9*(CB$3-MIN(MAX(Data_wide!$CE$166,CB$2),CB$3))/(CB$3-CB$2)),1),""))</f>
        <v/>
      </c>
      <c r="CC170" s="165">
        <f>IF(OR(CC$4=0,Data_wide!$CF$166=""),"",IFERROR(ROUND(IF(CC$4=1,1+9*(MIN(MAX(Data_wide!$CF$166,CC$2),CC$3)-CC$2)/(CC$3-CC$2),1+9*(CC$3-MIN(MAX(Data_wide!$CF$166,CC$2),CC$3))/(CC$3-CC$2)),1),""))</f>
        <v/>
      </c>
      <c r="CD170" s="165">
        <f>IF(OR(CD$4=0,Data_wide!$CG$166=""),"",IFERROR(ROUND(IF(CD$4=1,1+9*(MIN(MAX(Data_wide!$CG$166,CD$2),CD$3)-CD$2)/(CD$3-CD$2),1+9*(CD$3-MIN(MAX(Data_wide!$CG$166,CD$2),CD$3))/(CD$3-CD$2)),1),""))</f>
        <v/>
      </c>
      <c r="CE170" s="165">
        <f>IF(OR(CE$4=0,Data_wide!$CH$166=""),"",IFERROR(ROUND(IF(CE$4=1,1+9*(MIN(MAX(Data_wide!$CH$166,CE$2),CE$3)-CE$2)/(CE$3-CE$2),1+9*(CE$3-MIN(MAX(Data_wide!$CH$166,CE$2),CE$3))/(CE$3-CE$2)),1),""))</f>
        <v/>
      </c>
      <c r="CF170" s="165">
        <f>IF(OR(CF$4=0,Data_wide!$CI$166=""),"",IFERROR(ROUND(IF(CF$4=1,1+9*(MIN(MAX(Data_wide!$CI$166,CF$2),CF$3)-CF$2)/(CF$3-CF$2),1+9*(CF$3-MIN(MAX(Data_wide!$CI$166,CF$2),CF$3))/(CF$3-CF$2)),1),""))</f>
        <v/>
      </c>
      <c r="CG170" s="165">
        <f>IF(OR(CG$4=0,Data_wide!$CJ$166=""),"",IFERROR(ROUND(IF(CG$4=1,1+9*(MIN(MAX(Data_wide!$CJ$166,CG$2),CG$3)-CG$2)/(CG$3-CG$2),1+9*(CG$3-MIN(MAX(Data_wide!$CJ$166,CG$2),CG$3))/(CG$3-CG$2)),1),""))</f>
        <v/>
      </c>
      <c r="CH170" s="165">
        <f>IF(OR(CH$4=0,Data_wide!$CK$166=""),"",IFERROR(ROUND(IF(CH$4=1,1+9*(MIN(MAX(Data_wide!$CK$166,CH$2),CH$3)-CH$2)/(CH$3-CH$2),1+9*(CH$3-MIN(MAX(Data_wide!$CK$166,CH$2),CH$3))/(CH$3-CH$2)),1),""))</f>
        <v/>
      </c>
      <c r="CI170" s="165">
        <f>IF(OR(CI$4=0,Data_wide!$CL$166=""),"",IFERROR(ROUND(IF(CI$4=1,1+9*(MIN(MAX(Data_wide!$CL$166,CI$2),CI$3)-CI$2)/(CI$3-CI$2),1+9*(CI$3-MIN(MAX(Data_wide!$CL$166,CI$2),CI$3))/(CI$3-CI$2)),1),""))</f>
        <v/>
      </c>
      <c r="CJ170" s="165">
        <f>IF(OR(CJ$4=0,Data_wide!$CM$166=""),"",IFERROR(ROUND(IF(CJ$4=1,1+9*(MIN(MAX(Data_wide!$CM$166,CJ$2),CJ$3)-CJ$2)/(CJ$3-CJ$2),1+9*(CJ$3-MIN(MAX(Data_wide!$CM$166,CJ$2),CJ$3))/(CJ$3-CJ$2)),1),""))</f>
        <v/>
      </c>
      <c r="CK170" s="165">
        <f>IF(OR(CK$4=0,Data_wide!$CN$166=""),"",IFERROR(ROUND(IF(CK$4=1,1+9*(MIN(MAX(Data_wide!$CN$166,CK$2),CK$3)-CK$2)/(CK$3-CK$2),1+9*(CK$3-MIN(MAX(Data_wide!$CN$166,CK$2),CK$3))/(CK$3-CK$2)),1),""))</f>
        <v/>
      </c>
      <c r="CL170" s="165">
        <f>IF(OR(CL$4=0,Data_wide!$CO$166=""),"",IFERROR(ROUND(IF(CL$4=1,1+9*(MIN(MAX(Data_wide!$CO$166,CL$2),CL$3)-CL$2)/(CL$3-CL$2),1+9*(CL$3-MIN(MAX(Data_wide!$CO$166,CL$2),CL$3))/(CL$3-CL$2)),1),""))</f>
        <v/>
      </c>
      <c r="CM170" s="165">
        <f>IF(OR(CM$4=0,Data_wide!$CP$166=""),"",IFERROR(ROUND(IF(CM$4=1,1+9*(MIN(MAX(Data_wide!$CP$166,CM$2),CM$3)-CM$2)/(CM$3-CM$2),1+9*(CM$3-MIN(MAX(Data_wide!$CP$166,CM$2),CM$3))/(CM$3-CM$2)),1),""))</f>
        <v/>
      </c>
      <c r="CN170" s="165">
        <f>IF(OR(CN$4=0,Data_wide!$CQ$166=""),"",IFERROR(ROUND(IF(CN$4=1,1+9*(MIN(MAX(Data_wide!$CQ$166,CN$2),CN$3)-CN$2)/(CN$3-CN$2),1+9*(CN$3-MIN(MAX(Data_wide!$CQ$166,CN$2),CN$3))/(CN$3-CN$2)),1),""))</f>
        <v/>
      </c>
      <c r="CO170" s="165">
        <f>IF(OR(CO$4=0,Data_wide!$CR$166=""),"",IFERROR(ROUND(IF(CO$4=1,1+9*(MIN(MAX(Data_wide!$CR$166,CO$2),CO$3)-CO$2)/(CO$3-CO$2),1+9*(CO$3-MIN(MAX(Data_wide!$CR$166,CO$2),CO$3))/(CO$3-CO$2)),1),""))</f>
        <v/>
      </c>
    </row>
    <row r="171" ht="14" customHeight="1">
      <c r="A171" s="161" t="inlineStr">
        <is>
          <t>SAU</t>
        </is>
      </c>
      <c r="B171" s="161" t="inlineStr">
        <is>
          <t>Saudi Arabia</t>
        </is>
      </c>
      <c r="C171" s="165">
        <f>IF(OR(C$4=0,Data_wide!$F$167=""),"",IFERROR(ROUND(IF(C$4=1,1+9*(MIN(MAX(Data_wide!$F$167,C$2),C$3)-C$2)/(C$3-C$2),1+9*(C$3-MIN(MAX(Data_wide!$F$167,C$2),C$3))/(C$3-C$2)),1),""))</f>
        <v/>
      </c>
      <c r="D171" s="165">
        <f>IF(OR(D$4=0,Data_wide!$G$167=""),"",IFERROR(ROUND(IF(D$4=1,1+9*(MIN(MAX(Data_wide!$G$167,D$2),D$3)-D$2)/(D$3-D$2),1+9*(D$3-MIN(MAX(Data_wide!$G$167,D$2),D$3))/(D$3-D$2)),1),""))</f>
        <v/>
      </c>
      <c r="E171" s="165">
        <f>IF(OR(E$4=0,Data_wide!$H$167=""),"",IFERROR(ROUND(IF(E$4=1,1+9*(MIN(MAX(Data_wide!$H$167,E$2),E$3)-E$2)/(E$3-E$2),1+9*(E$3-MIN(MAX(Data_wide!$H$167,E$2),E$3))/(E$3-E$2)),1),""))</f>
        <v/>
      </c>
      <c r="F171" s="165">
        <f>IF(OR(F$4=0,Data_wide!$I$167=""),"",IFERROR(ROUND(IF(F$4=1,1+9*(MIN(MAX(Data_wide!$I$167,F$2),F$3)-F$2)/(F$3-F$2),1+9*(F$3-MIN(MAX(Data_wide!$I$167,F$2),F$3))/(F$3-F$2)),1),""))</f>
        <v/>
      </c>
      <c r="G171" s="165">
        <f>IF(OR(G$4=0,Data_wide!$J$167=""),"",IFERROR(ROUND(IF(G$4=1,1+9*(MIN(MAX(Data_wide!$J$167,G$2),G$3)-G$2)/(G$3-G$2),1+9*(G$3-MIN(MAX(Data_wide!$J$167,G$2),G$3))/(G$3-G$2)),1),""))</f>
        <v/>
      </c>
      <c r="H171" s="165">
        <f>IF(OR(H$4=0,Data_wide!$K$167=""),"",IFERROR(ROUND(IF(H$4=1,1+9*(MIN(MAX(Data_wide!$K$167,H$2),H$3)-H$2)/(H$3-H$2),1+9*(H$3-MIN(MAX(Data_wide!$K$167,H$2),H$3))/(H$3-H$2)),1),""))</f>
        <v/>
      </c>
      <c r="I171" s="165">
        <f>IF(OR(I$4=0,Data_wide!$L$167=""),"",IFERROR(ROUND(IF(I$4=1,1+9*(MIN(MAX(Data_wide!$L$167,I$2),I$3)-I$2)/(I$3-I$2),1+9*(I$3-MIN(MAX(Data_wide!$L$167,I$2),I$3))/(I$3-I$2)),1),""))</f>
        <v/>
      </c>
      <c r="J171" s="165">
        <f>IF(OR(J$4=0,Data_wide!$M$167=""),"",IFERROR(ROUND(IF(J$4=1,1+9*(MIN(MAX(Data_wide!$M$167,J$2),J$3)-J$2)/(J$3-J$2),1+9*(J$3-MIN(MAX(Data_wide!$M$167,J$2),J$3))/(J$3-J$2)),1),""))</f>
        <v/>
      </c>
      <c r="K171" s="165">
        <f>IF(OR(K$4=0,Data_wide!$N$167=""),"",IFERROR(ROUND(IF(K$4=1,1+9*(MIN(MAX(Data_wide!$N$167,K$2),K$3)-K$2)/(K$3-K$2),1+9*(K$3-MIN(MAX(Data_wide!$N$167,K$2),K$3))/(K$3-K$2)),1),""))</f>
        <v/>
      </c>
      <c r="L171" s="165">
        <f>IF(OR(L$4=0,Data_wide!$O$167=""),"",IFERROR(ROUND(IF(L$4=1,1+9*(MIN(MAX(Data_wide!$O$167,L$2),L$3)-L$2)/(L$3-L$2),1+9*(L$3-MIN(MAX(Data_wide!$O$167,L$2),L$3))/(L$3-L$2)),1),""))</f>
        <v/>
      </c>
      <c r="M171" s="165">
        <f>IF(OR(M$4=0,Data_wide!$P$167=""),"",IFERROR(ROUND(IF(M$4=1,1+9*(MIN(MAX(Data_wide!$P$167,M$2),M$3)-M$2)/(M$3-M$2),1+9*(M$3-MIN(MAX(Data_wide!$P$167,M$2),M$3))/(M$3-M$2)),1),""))</f>
        <v/>
      </c>
      <c r="N171" s="165">
        <f>IF(OR(N$4=0,Data_wide!$Q$167=""),"",IFERROR(ROUND(IF(N$4=1,1+9*(MIN(MAX(Data_wide!$Q$167,N$2),N$3)-N$2)/(N$3-N$2),1+9*(N$3-MIN(MAX(Data_wide!$Q$167,N$2),N$3))/(N$3-N$2)),1),""))</f>
        <v/>
      </c>
      <c r="O171" s="165">
        <f>IF(OR(O$4=0,Data_wide!$R$167=""),"",IFERROR(ROUND(IF(O$4=1,1+9*(MIN(MAX(Data_wide!$R$167,O$2),O$3)-O$2)/(O$3-O$2),1+9*(O$3-MIN(MAX(Data_wide!$R$167,O$2),O$3))/(O$3-O$2)),1),""))</f>
        <v/>
      </c>
      <c r="P171" s="165">
        <f>IF(OR(P$4=0,Data_wide!$S$167=""),"",IFERROR(ROUND(IF(P$4=1,1+9*(MIN(MAX(Data_wide!$S$167,P$2),P$3)-P$2)/(P$3-P$2),1+9*(P$3-MIN(MAX(Data_wide!$S$167,P$2),P$3))/(P$3-P$2)),1),""))</f>
        <v/>
      </c>
      <c r="Q171" s="165">
        <f>IF(OR(Q$4=0,Data_wide!$T$167=""),"",IFERROR(ROUND(IF(Q$4=1,1+9*(MIN(MAX(Data_wide!$T$167,Q$2),Q$3)-Q$2)/(Q$3-Q$2),1+9*(Q$3-MIN(MAX(Data_wide!$T$167,Q$2),Q$3))/(Q$3-Q$2)),1),""))</f>
        <v/>
      </c>
      <c r="R171" s="165">
        <f>IF(OR(R$4=0,Data_wide!$U$167=""),"",IFERROR(ROUND(IF(R$4=1,1+9*(MIN(MAX(Data_wide!$U$167,R$2),R$3)-R$2)/(R$3-R$2),1+9*(R$3-MIN(MAX(Data_wide!$U$167,R$2),R$3))/(R$3-R$2)),1),""))</f>
        <v/>
      </c>
      <c r="S171" s="165">
        <f>IF(OR(S$4=0,Data_wide!$V$167=""),"",IFERROR(ROUND(IF(S$4=1,1+9*(MIN(MAX(Data_wide!$V$167,S$2),S$3)-S$2)/(S$3-S$2),1+9*(S$3-MIN(MAX(Data_wide!$V$167,S$2),S$3))/(S$3-S$2)),1),""))</f>
        <v/>
      </c>
      <c r="T171" s="165">
        <f>IF(OR(T$4=0,Data_wide!$W$167=""),"",IFERROR(ROUND(IF(T$4=1,1+9*(MIN(MAX(Data_wide!$W$167,T$2),T$3)-T$2)/(T$3-T$2),1+9*(T$3-MIN(MAX(Data_wide!$W$167,T$2),T$3))/(T$3-T$2)),1),""))</f>
        <v/>
      </c>
      <c r="U171" s="165">
        <f>IF(OR(U$4=0,Data_wide!$X$167=""),"",IFERROR(ROUND(IF(U$4=1,1+9*(MIN(MAX(Data_wide!$X$167,U$2),U$3)-U$2)/(U$3-U$2),1+9*(U$3-MIN(MAX(Data_wide!$X$167,U$2),U$3))/(U$3-U$2)),1),""))</f>
        <v/>
      </c>
      <c r="V171" s="165">
        <f>IF(OR(V$4=0,Data_wide!$Y$167=""),"",IFERROR(ROUND(IF(V$4=1,1+9*(MIN(MAX(Data_wide!$Y$167,V$2),V$3)-V$2)/(V$3-V$2),1+9*(V$3-MIN(MAX(Data_wide!$Y$167,V$2),V$3))/(V$3-V$2)),1),""))</f>
        <v/>
      </c>
      <c r="W171" s="165">
        <f>IF(OR(W$4=0,Data_wide!$Z$167=""),"",IFERROR(ROUND(IF(W$4=1,1+9*(MIN(MAX(Data_wide!$Z$167,W$2),W$3)-W$2)/(W$3-W$2),1+9*(W$3-MIN(MAX(Data_wide!$Z$167,W$2),W$3))/(W$3-W$2)),1),""))</f>
        <v/>
      </c>
      <c r="X171" s="165">
        <f>IF(OR(X$4=0,Data_wide!$AA$167=""),"",IFERROR(ROUND(IF(X$4=1,1+9*(MIN(MAX(Data_wide!$AA$167,X$2),X$3)-X$2)/(X$3-X$2),1+9*(X$3-MIN(MAX(Data_wide!$AA$167,X$2),X$3))/(X$3-X$2)),1),""))</f>
        <v/>
      </c>
      <c r="Y171" s="165">
        <f>IF(OR(Y$4=0,Data_wide!$AB$167=""),"",IFERROR(ROUND(IF(Y$4=1,1+9*(MIN(MAX(Data_wide!$AB$167,Y$2),Y$3)-Y$2)/(Y$3-Y$2),1+9*(Y$3-MIN(MAX(Data_wide!$AB$167,Y$2),Y$3))/(Y$3-Y$2)),1),""))</f>
        <v/>
      </c>
      <c r="Z171" s="165">
        <f>IF(OR(Z$4=0,Data_wide!$AC$167=""),"",IFERROR(ROUND(IF(Z$4=1,1+9*(MIN(MAX(Data_wide!$AC$167,Z$2),Z$3)-Z$2)/(Z$3-Z$2),1+9*(Z$3-MIN(MAX(Data_wide!$AC$167,Z$2),Z$3))/(Z$3-Z$2)),1),""))</f>
        <v/>
      </c>
      <c r="AA171" s="165">
        <f>IF(OR(AA$4=0,Data_wide!$AD$167=""),"",IFERROR(ROUND(IF(AA$4=1,1+9*(MIN(MAX(Data_wide!$AD$167,AA$2),AA$3)-AA$2)/(AA$3-AA$2),1+9*(AA$3-MIN(MAX(Data_wide!$AD$167,AA$2),AA$3))/(AA$3-AA$2)),1),""))</f>
        <v/>
      </c>
      <c r="AB171" s="165">
        <f>IF(OR(AB$4=0,Data_wide!$AE$167=""),"",IFERROR(ROUND(IF(AB$4=1,1+9*(MIN(MAX(Data_wide!$AE$167,AB$2),AB$3)-AB$2)/(AB$3-AB$2),1+9*(AB$3-MIN(MAX(Data_wide!$AE$167,AB$2),AB$3))/(AB$3-AB$2)),1),""))</f>
        <v/>
      </c>
      <c r="AC171" s="165">
        <f>IF(OR(AC$4=0,Data_wide!$AF$167=""),"",IFERROR(ROUND(IF(AC$4=1,1+9*(MIN(MAX(Data_wide!$AF$167,AC$2),AC$3)-AC$2)/(AC$3-AC$2),1+9*(AC$3-MIN(MAX(Data_wide!$AF$167,AC$2),AC$3))/(AC$3-AC$2)),1),""))</f>
        <v/>
      </c>
      <c r="AD171" s="165">
        <f>IF(OR(AD$4=0,Data_wide!$AG$167=""),"",IFERROR(ROUND(IF(AD$4=1,1+9*(MIN(MAX(Data_wide!$AG$167,AD$2),AD$3)-AD$2)/(AD$3-AD$2),1+9*(AD$3-MIN(MAX(Data_wide!$AG$167,AD$2),AD$3))/(AD$3-AD$2)),1),""))</f>
        <v/>
      </c>
      <c r="AE171" s="165">
        <f>IF(OR(AE$4=0,Data_wide!$AH$167=""),"",IFERROR(ROUND(IF(AE$4=1,1+9*(MIN(MAX(Data_wide!$AH$167,AE$2),AE$3)-AE$2)/(AE$3-AE$2),1+9*(AE$3-MIN(MAX(Data_wide!$AH$167,AE$2),AE$3))/(AE$3-AE$2)),1),""))</f>
        <v/>
      </c>
      <c r="AF171" s="165">
        <f>IF(OR(AF$4=0,Data_wide!$AI$167=""),"",IFERROR(ROUND(IF(AF$4=1,1+9*(MIN(MAX(Data_wide!$AI$167,AF$2),AF$3)-AF$2)/(AF$3-AF$2),1+9*(AF$3-MIN(MAX(Data_wide!$AI$167,AF$2),AF$3))/(AF$3-AF$2)),1),""))</f>
        <v/>
      </c>
      <c r="AG171" s="165">
        <f>IF(OR(AG$4=0,Data_wide!$AJ$167=""),"",IFERROR(ROUND(IF(AG$4=1,1+9*(MIN(MAX(Data_wide!$AJ$167,AG$2),AG$3)-AG$2)/(AG$3-AG$2),1+9*(AG$3-MIN(MAX(Data_wide!$AJ$167,AG$2),AG$3))/(AG$3-AG$2)),1),""))</f>
        <v/>
      </c>
      <c r="AH171" s="165">
        <f>IF(OR(AH$4=0,Data_wide!$AK$167=""),"",IFERROR(ROUND(IF(AH$4=1,1+9*(MIN(MAX(Data_wide!$AK$167,AH$2),AH$3)-AH$2)/(AH$3-AH$2),1+9*(AH$3-MIN(MAX(Data_wide!$AK$167,AH$2),AH$3))/(AH$3-AH$2)),1),""))</f>
        <v/>
      </c>
      <c r="AI171" s="165">
        <f>IF(OR(AI$4=0,Data_wide!$AL$167=""),"",IFERROR(ROUND(IF(AI$4=1,1+9*(MIN(MAX(Data_wide!$AL$167,AI$2),AI$3)-AI$2)/(AI$3-AI$2),1+9*(AI$3-MIN(MAX(Data_wide!$AL$167,AI$2),AI$3))/(AI$3-AI$2)),1),""))</f>
        <v/>
      </c>
      <c r="AJ171" s="165">
        <f>IF(OR(AJ$4=0,Data_wide!$AM$167=""),"",IFERROR(ROUND(IF(AJ$4=1,1+9*(MIN(MAX(Data_wide!$AM$167,AJ$2),AJ$3)-AJ$2)/(AJ$3-AJ$2),1+9*(AJ$3-MIN(MAX(Data_wide!$AM$167,AJ$2),AJ$3))/(AJ$3-AJ$2)),1),""))</f>
        <v/>
      </c>
      <c r="AK171" s="165">
        <f>IF(OR(AK$4=0,Data_wide!$AN$167=""),"",IFERROR(ROUND(IF(AK$4=1,1+9*(MIN(MAX(Data_wide!$AN$167,AK$2),AK$3)-AK$2)/(AK$3-AK$2),1+9*(AK$3-MIN(MAX(Data_wide!$AN$167,AK$2),AK$3))/(AK$3-AK$2)),1),""))</f>
        <v/>
      </c>
      <c r="AL171" s="165">
        <f>IF(OR(AL$4=0,Data_wide!$AO$167=""),"",IFERROR(ROUND(IF(AL$4=1,1+9*(MIN(MAX(Data_wide!$AO$167,AL$2),AL$3)-AL$2)/(AL$3-AL$2),1+9*(AL$3-MIN(MAX(Data_wide!$AO$167,AL$2),AL$3))/(AL$3-AL$2)),1),""))</f>
        <v/>
      </c>
      <c r="AM171" s="165">
        <f>IF(OR(AM$4=0,Data_wide!$AP$167=""),"",IFERROR(ROUND(IF(AM$4=1,1+9*(MIN(MAX(Data_wide!$AP$167,AM$2),AM$3)-AM$2)/(AM$3-AM$2),1+9*(AM$3-MIN(MAX(Data_wide!$AP$167,AM$2),AM$3))/(AM$3-AM$2)),1),""))</f>
        <v/>
      </c>
      <c r="AN171" s="165">
        <f>IF(OR(AN$4=0,Data_wide!$AQ$167=""),"",IFERROR(ROUND(IF(AN$4=1,1+9*(MIN(MAX(Data_wide!$AQ$167,AN$2),AN$3)-AN$2)/(AN$3-AN$2),1+9*(AN$3-MIN(MAX(Data_wide!$AQ$167,AN$2),AN$3))/(AN$3-AN$2)),1),""))</f>
        <v/>
      </c>
      <c r="AO171" s="165">
        <f>IF(OR(AO$4=0,Data_wide!$AR$167=""),"",IFERROR(ROUND(IF(AO$4=1,1+9*(MIN(MAX(Data_wide!$AR$167,AO$2),AO$3)-AO$2)/(AO$3-AO$2),1+9*(AO$3-MIN(MAX(Data_wide!$AR$167,AO$2),AO$3))/(AO$3-AO$2)),1),""))</f>
        <v/>
      </c>
      <c r="AP171" s="165">
        <f>IF(OR(AP$4=0,Data_wide!$AS$167=""),"",IFERROR(ROUND(IF(AP$4=1,1+9*(MIN(MAX(Data_wide!$AS$167,AP$2),AP$3)-AP$2)/(AP$3-AP$2),1+9*(AP$3-MIN(MAX(Data_wide!$AS$167,AP$2),AP$3))/(AP$3-AP$2)),1),""))</f>
        <v/>
      </c>
      <c r="AQ171" s="165">
        <f>IF(OR(AQ$4=0,Data_wide!$AT$167=""),"",IFERROR(ROUND(IF(AQ$4=1,1+9*(MIN(MAX(Data_wide!$AT$167,AQ$2),AQ$3)-AQ$2)/(AQ$3-AQ$2),1+9*(AQ$3-MIN(MAX(Data_wide!$AT$167,AQ$2),AQ$3))/(AQ$3-AQ$2)),1),""))</f>
        <v/>
      </c>
      <c r="AR171" s="165">
        <f>IF(OR(AR$4=0,Data_wide!$AU$167=""),"",IFERROR(ROUND(IF(AR$4=1,1+9*(MIN(MAX(Data_wide!$AU$167,AR$2),AR$3)-AR$2)/(AR$3-AR$2),1+9*(AR$3-MIN(MAX(Data_wide!$AU$167,AR$2),AR$3))/(AR$3-AR$2)),1),""))</f>
        <v/>
      </c>
      <c r="AS171" s="165">
        <f>IF(OR(AS$4=0,Data_wide!$AV$167=""),"",IFERROR(ROUND(IF(AS$4=1,1+9*(MIN(MAX(Data_wide!$AV$167,AS$2),AS$3)-AS$2)/(AS$3-AS$2),1+9*(AS$3-MIN(MAX(Data_wide!$AV$167,AS$2),AS$3))/(AS$3-AS$2)),1),""))</f>
        <v/>
      </c>
      <c r="AT171" s="165">
        <f>IF(OR(AT$4=0,Data_wide!$AW$167=""),"",IFERROR(ROUND(IF(AT$4=1,1+9*(MIN(MAX(Data_wide!$AW$167,AT$2),AT$3)-AT$2)/(AT$3-AT$2),1+9*(AT$3-MIN(MAX(Data_wide!$AW$167,AT$2),AT$3))/(AT$3-AT$2)),1),""))</f>
        <v/>
      </c>
      <c r="AU171" s="165">
        <f>IF(OR(AU$4=0,Data_wide!$AX$167=""),"",IFERROR(ROUND(IF(AU$4=1,1+9*(MIN(MAX(Data_wide!$AX$167,AU$2),AU$3)-AU$2)/(AU$3-AU$2),1+9*(AU$3-MIN(MAX(Data_wide!$AX$167,AU$2),AU$3))/(AU$3-AU$2)),1),""))</f>
        <v/>
      </c>
      <c r="AV171" s="165">
        <f>IF(OR(AV$4=0,Data_wide!$AY$167=""),"",IFERROR(ROUND(IF(AV$4=1,1+9*(MIN(MAX(Data_wide!$AY$167,AV$2),AV$3)-AV$2)/(AV$3-AV$2),1+9*(AV$3-MIN(MAX(Data_wide!$AY$167,AV$2),AV$3))/(AV$3-AV$2)),1),""))</f>
        <v/>
      </c>
      <c r="AW171" s="165">
        <f>IF(OR(AW$4=0,Data_wide!$AZ$167=""),"",IFERROR(ROUND(IF(AW$4=1,1+9*(MIN(MAX(Data_wide!$AZ$167,AW$2),AW$3)-AW$2)/(AW$3-AW$2),1+9*(AW$3-MIN(MAX(Data_wide!$AZ$167,AW$2),AW$3))/(AW$3-AW$2)),1),""))</f>
        <v/>
      </c>
      <c r="AX171" s="165">
        <f>IF(OR(AX$4=0,Data_wide!$BA$167=""),"",IFERROR(ROUND(IF(AX$4=1,1+9*(MIN(MAX(Data_wide!$BA$167,AX$2),AX$3)-AX$2)/(AX$3-AX$2),1+9*(AX$3-MIN(MAX(Data_wide!$BA$167,AX$2),AX$3))/(AX$3-AX$2)),1),""))</f>
        <v/>
      </c>
      <c r="AY171" s="165">
        <f>IF(OR(AY$4=0,Data_wide!$BB$167=""),"",IFERROR(ROUND(IF(AY$4=1,1+9*(MIN(MAX(Data_wide!$BB$167,AY$2),AY$3)-AY$2)/(AY$3-AY$2),1+9*(AY$3-MIN(MAX(Data_wide!$BB$167,AY$2),AY$3))/(AY$3-AY$2)),1),""))</f>
        <v/>
      </c>
      <c r="AZ171" s="165">
        <f>IF(OR(AZ$4=0,Data_wide!$BC$167=""),"",IFERROR(ROUND(IF(AZ$4=1,1+9*(MIN(MAX(Data_wide!$BC$167,AZ$2),AZ$3)-AZ$2)/(AZ$3-AZ$2),1+9*(AZ$3-MIN(MAX(Data_wide!$BC$167,AZ$2),AZ$3))/(AZ$3-AZ$2)),1),""))</f>
        <v/>
      </c>
      <c r="BA171" s="165">
        <f>IF(OR(BA$4=0,Data_wide!$BD$167=""),"",IFERROR(ROUND(IF(BA$4=1,1+9*(MIN(MAX(Data_wide!$BD$167,BA$2),BA$3)-BA$2)/(BA$3-BA$2),1+9*(BA$3-MIN(MAX(Data_wide!$BD$167,BA$2),BA$3))/(BA$3-BA$2)),1),""))</f>
        <v/>
      </c>
      <c r="BB171" s="165">
        <f>IF(OR(BB$4=0,Data_wide!$BE$167=""),"",IFERROR(ROUND(IF(BB$4=1,1+9*(MIN(MAX(Data_wide!$BE$167,BB$2),BB$3)-BB$2)/(BB$3-BB$2),1+9*(BB$3-MIN(MAX(Data_wide!$BE$167,BB$2),BB$3))/(BB$3-BB$2)),1),""))</f>
        <v/>
      </c>
      <c r="BC171" s="165">
        <f>IF(OR(BC$4=0,Data_wide!$BF$167=""),"",IFERROR(ROUND(IF(BC$4=1,1+9*(MIN(MAX(Data_wide!$BF$167,BC$2),BC$3)-BC$2)/(BC$3-BC$2),1+9*(BC$3-MIN(MAX(Data_wide!$BF$167,BC$2),BC$3))/(BC$3-BC$2)),1),""))</f>
        <v/>
      </c>
      <c r="BD171" s="165">
        <f>IF(OR(BD$4=0,Data_wide!$BG$167=""),"",IFERROR(ROUND(IF(BD$4=1,1+9*(MIN(MAX(Data_wide!$BG$167,BD$2),BD$3)-BD$2)/(BD$3-BD$2),1+9*(BD$3-MIN(MAX(Data_wide!$BG$167,BD$2),BD$3))/(BD$3-BD$2)),1),""))</f>
        <v/>
      </c>
      <c r="BE171" s="165">
        <f>IF(OR(BE$4=0,Data_wide!$BH$167=""),"",IFERROR(ROUND(IF(BE$4=1,1+9*(MIN(MAX(Data_wide!$BH$167,BE$2),BE$3)-BE$2)/(BE$3-BE$2),1+9*(BE$3-MIN(MAX(Data_wide!$BH$167,BE$2),BE$3))/(BE$3-BE$2)),1),""))</f>
        <v/>
      </c>
      <c r="BF171" s="165">
        <f>IF(OR(BF$4=0,Data_wide!$BI$167=""),"",IFERROR(ROUND(IF(BF$4=1,1+9*(MIN(MAX(Data_wide!$BI$167,BF$2),BF$3)-BF$2)/(BF$3-BF$2),1+9*(BF$3-MIN(MAX(Data_wide!$BI$167,BF$2),BF$3))/(BF$3-BF$2)),1),""))</f>
        <v/>
      </c>
      <c r="BG171" s="165">
        <f>IF(OR(BG$4=0,Data_wide!$BJ$167=""),"",IFERROR(ROUND(IF(BG$4=1,1+9*(MIN(MAX(Data_wide!$BJ$167,BG$2),BG$3)-BG$2)/(BG$3-BG$2),1+9*(BG$3-MIN(MAX(Data_wide!$BJ$167,BG$2),BG$3))/(BG$3-BG$2)),1),""))</f>
        <v/>
      </c>
      <c r="BH171" s="165">
        <f>IF(OR(BH$4=0,Data_wide!$BK$167=""),"",IFERROR(ROUND(IF(BH$4=1,1+9*(MIN(MAX(Data_wide!$BK$167,BH$2),BH$3)-BH$2)/(BH$3-BH$2),1+9*(BH$3-MIN(MAX(Data_wide!$BK$167,BH$2),BH$3))/(BH$3-BH$2)),1),""))</f>
        <v/>
      </c>
      <c r="BI171" s="165">
        <f>IF(OR(BI$4=0,Data_wide!$BL$167=""),"",IFERROR(ROUND(IF(BI$4=1,1+9*(MIN(MAX(Data_wide!$BL$167,BI$2),BI$3)-BI$2)/(BI$3-BI$2),1+9*(BI$3-MIN(MAX(Data_wide!$BL$167,BI$2),BI$3))/(BI$3-BI$2)),1),""))</f>
        <v/>
      </c>
      <c r="BJ171" s="165">
        <f>IF(OR(BJ$4=0,Data_wide!$BM$167=""),"",IFERROR(ROUND(IF(BJ$4=1,1+9*(MIN(MAX(Data_wide!$BM$167,BJ$2),BJ$3)-BJ$2)/(BJ$3-BJ$2),1+9*(BJ$3-MIN(MAX(Data_wide!$BM$167,BJ$2),BJ$3))/(BJ$3-BJ$2)),1),""))</f>
        <v/>
      </c>
      <c r="BK171" s="165">
        <f>IF(OR(BK$4=0,Data_wide!$BN$167=""),"",IFERROR(ROUND(IF(BK$4=1,1+9*(MIN(MAX(Data_wide!$BN$167,BK$2),BK$3)-BK$2)/(BK$3-BK$2),1+9*(BK$3-MIN(MAX(Data_wide!$BN$167,BK$2),BK$3))/(BK$3-BK$2)),1),""))</f>
        <v/>
      </c>
      <c r="BL171" s="165">
        <f>IF(OR(BL$4=0,Data_wide!$BO$167=""),"",IFERROR(ROUND(IF(BL$4=1,1+9*(MIN(MAX(Data_wide!$BO$167,BL$2),BL$3)-BL$2)/(BL$3-BL$2),1+9*(BL$3-MIN(MAX(Data_wide!$BO$167,BL$2),BL$3))/(BL$3-BL$2)),1),""))</f>
        <v/>
      </c>
      <c r="BM171" s="165">
        <f>IF(OR(BM$4=0,Data_wide!$BP$167=""),"",IFERROR(ROUND(IF(BM$4=1,1+9*(MIN(MAX(Data_wide!$BP$167,BM$2),BM$3)-BM$2)/(BM$3-BM$2),1+9*(BM$3-MIN(MAX(Data_wide!$BP$167,BM$2),BM$3))/(BM$3-BM$2)),1),""))</f>
        <v/>
      </c>
      <c r="BN171" s="165">
        <f>IF(OR(BN$4=0,Data_wide!$BQ$167=""),"",IFERROR(ROUND(IF(BN$4=1,1+9*(MIN(MAX(Data_wide!$BQ$167,BN$2),BN$3)-BN$2)/(BN$3-BN$2),1+9*(BN$3-MIN(MAX(Data_wide!$BQ$167,BN$2),BN$3))/(BN$3-BN$2)),1),""))</f>
        <v/>
      </c>
      <c r="BO171" s="165">
        <f>IF(OR(BO$4=0,Data_wide!$BR$167=""),"",IFERROR(ROUND(IF(BO$4=1,1+9*(MIN(MAX(Data_wide!$BR$167,BO$2),BO$3)-BO$2)/(BO$3-BO$2),1+9*(BO$3-MIN(MAX(Data_wide!$BR$167,BO$2),BO$3))/(BO$3-BO$2)),1),""))</f>
        <v/>
      </c>
      <c r="BP171" s="165">
        <f>IF(OR(BP$4=0,Data_wide!$BS$167=""),"",IFERROR(ROUND(IF(BP$4=1,1+9*(MIN(MAX(Data_wide!$BS$167,BP$2),BP$3)-BP$2)/(BP$3-BP$2),1+9*(BP$3-MIN(MAX(Data_wide!$BS$167,BP$2),BP$3))/(BP$3-BP$2)),1),""))</f>
        <v/>
      </c>
      <c r="BQ171" s="165">
        <f>IF(OR(BQ$4=0,Data_wide!$BT$167=""),"",IFERROR(ROUND(IF(BQ$4=1,1+9*(MIN(MAX(Data_wide!$BT$167,BQ$2),BQ$3)-BQ$2)/(BQ$3-BQ$2),1+9*(BQ$3-MIN(MAX(Data_wide!$BT$167,BQ$2),BQ$3))/(BQ$3-BQ$2)),1),""))</f>
        <v/>
      </c>
      <c r="BR171" s="165">
        <f>IF(OR(BR$4=0,Data_wide!$BU$167=""),"",IFERROR(ROUND(IF(BR$4=1,1+9*(MIN(MAX(Data_wide!$BU$167,BR$2),BR$3)-BR$2)/(BR$3-BR$2),1+9*(BR$3-MIN(MAX(Data_wide!$BU$167,BR$2),BR$3))/(BR$3-BR$2)),1),""))</f>
        <v/>
      </c>
      <c r="BS171" s="165">
        <f>IF(OR(BS$4=0,Data_wide!$BV$167=""),"",IFERROR(ROUND(IF(BS$4=1,1+9*(MIN(MAX(Data_wide!$BV$167,BS$2),BS$3)-BS$2)/(BS$3-BS$2),1+9*(BS$3-MIN(MAX(Data_wide!$BV$167,BS$2),BS$3))/(BS$3-BS$2)),1),""))</f>
        <v/>
      </c>
      <c r="BT171" s="165">
        <f>IF(OR(BT$4=0,Data_wide!$BW$167=""),"",IFERROR(ROUND(IF(BT$4=1,1+9*(MIN(MAX(Data_wide!$BW$167,BT$2),BT$3)-BT$2)/(BT$3-BT$2),1+9*(BT$3-MIN(MAX(Data_wide!$BW$167,BT$2),BT$3))/(BT$3-BT$2)),1),""))</f>
        <v/>
      </c>
      <c r="BU171" s="165">
        <f>IF(OR(BU$4=0,Data_wide!$BX$167=""),"",IFERROR(ROUND(IF(BU$4=1,1+9*(MIN(MAX(Data_wide!$BX$167,BU$2),BU$3)-BU$2)/(BU$3-BU$2),1+9*(BU$3-MIN(MAX(Data_wide!$BX$167,BU$2),BU$3))/(BU$3-BU$2)),1),""))</f>
        <v/>
      </c>
      <c r="BV171" s="165">
        <f>IF(OR(BV$4=0,Data_wide!$BY$167=""),"",IFERROR(ROUND(IF(BV$4=1,1+9*(MIN(MAX(Data_wide!$BY$167,BV$2),BV$3)-BV$2)/(BV$3-BV$2),1+9*(BV$3-MIN(MAX(Data_wide!$BY$167,BV$2),BV$3))/(BV$3-BV$2)),1),""))</f>
        <v/>
      </c>
      <c r="BW171" s="165">
        <f>IF(OR(BW$4=0,Data_wide!$BZ$167=""),"",IFERROR(ROUND(IF(BW$4=1,1+9*(MIN(MAX(Data_wide!$BZ$167,BW$2),BW$3)-BW$2)/(BW$3-BW$2),1+9*(BW$3-MIN(MAX(Data_wide!$BZ$167,BW$2),BW$3))/(BW$3-BW$2)),1),""))</f>
        <v/>
      </c>
      <c r="BX171" s="165">
        <f>IF(OR(BX$4=0,Data_wide!$CA$167=""),"",IFERROR(ROUND(IF(BX$4=1,1+9*(MIN(MAX(Data_wide!$CA$167,BX$2),BX$3)-BX$2)/(BX$3-BX$2),1+9*(BX$3-MIN(MAX(Data_wide!$CA$167,BX$2),BX$3))/(BX$3-BX$2)),1),""))</f>
        <v/>
      </c>
      <c r="BY171" s="165">
        <f>IF(OR(BY$4=0,Data_wide!$CB$167=""),"",IFERROR(ROUND(IF(BY$4=1,1+9*(MIN(MAX(Data_wide!$CB$167,BY$2),BY$3)-BY$2)/(BY$3-BY$2),1+9*(BY$3-MIN(MAX(Data_wide!$CB$167,BY$2),BY$3))/(BY$3-BY$2)),1),""))</f>
        <v/>
      </c>
      <c r="BZ171" s="165">
        <f>IF(OR(BZ$4=0,Data_wide!$CC$167=""),"",IFERROR(ROUND(IF(BZ$4=1,1+9*(MIN(MAX(Data_wide!$CC$167,BZ$2),BZ$3)-BZ$2)/(BZ$3-BZ$2),1+9*(BZ$3-MIN(MAX(Data_wide!$CC$167,BZ$2),BZ$3))/(BZ$3-BZ$2)),1),""))</f>
        <v/>
      </c>
      <c r="CA171" s="165">
        <f>IF(OR(CA$4=0,Data_wide!$CD$167=""),"",IFERROR(ROUND(IF(CA$4=1,1+9*(MIN(MAX(Data_wide!$CD$167,CA$2),CA$3)-CA$2)/(CA$3-CA$2),1+9*(CA$3-MIN(MAX(Data_wide!$CD$167,CA$2),CA$3))/(CA$3-CA$2)),1),""))</f>
        <v/>
      </c>
      <c r="CB171" s="165">
        <f>IF(OR(CB$4=0,Data_wide!$CE$167=""),"",IFERROR(ROUND(IF(CB$4=1,1+9*(MIN(MAX(Data_wide!$CE$167,CB$2),CB$3)-CB$2)/(CB$3-CB$2),1+9*(CB$3-MIN(MAX(Data_wide!$CE$167,CB$2),CB$3))/(CB$3-CB$2)),1),""))</f>
        <v/>
      </c>
      <c r="CC171" s="165">
        <f>IF(OR(CC$4=0,Data_wide!$CF$167=""),"",IFERROR(ROUND(IF(CC$4=1,1+9*(MIN(MAX(Data_wide!$CF$167,CC$2),CC$3)-CC$2)/(CC$3-CC$2),1+9*(CC$3-MIN(MAX(Data_wide!$CF$167,CC$2),CC$3))/(CC$3-CC$2)),1),""))</f>
        <v/>
      </c>
      <c r="CD171" s="165">
        <f>IF(OR(CD$4=0,Data_wide!$CG$167=""),"",IFERROR(ROUND(IF(CD$4=1,1+9*(MIN(MAX(Data_wide!$CG$167,CD$2),CD$3)-CD$2)/(CD$3-CD$2),1+9*(CD$3-MIN(MAX(Data_wide!$CG$167,CD$2),CD$3))/(CD$3-CD$2)),1),""))</f>
        <v/>
      </c>
      <c r="CE171" s="165">
        <f>IF(OR(CE$4=0,Data_wide!$CH$167=""),"",IFERROR(ROUND(IF(CE$4=1,1+9*(MIN(MAX(Data_wide!$CH$167,CE$2),CE$3)-CE$2)/(CE$3-CE$2),1+9*(CE$3-MIN(MAX(Data_wide!$CH$167,CE$2),CE$3))/(CE$3-CE$2)),1),""))</f>
        <v/>
      </c>
      <c r="CF171" s="165">
        <f>IF(OR(CF$4=0,Data_wide!$CI$167=""),"",IFERROR(ROUND(IF(CF$4=1,1+9*(MIN(MAX(Data_wide!$CI$167,CF$2),CF$3)-CF$2)/(CF$3-CF$2),1+9*(CF$3-MIN(MAX(Data_wide!$CI$167,CF$2),CF$3))/(CF$3-CF$2)),1),""))</f>
        <v/>
      </c>
      <c r="CG171" s="165">
        <f>IF(OR(CG$4=0,Data_wide!$CJ$167=""),"",IFERROR(ROUND(IF(CG$4=1,1+9*(MIN(MAX(Data_wide!$CJ$167,CG$2),CG$3)-CG$2)/(CG$3-CG$2),1+9*(CG$3-MIN(MAX(Data_wide!$CJ$167,CG$2),CG$3))/(CG$3-CG$2)),1),""))</f>
        <v/>
      </c>
      <c r="CH171" s="165">
        <f>IF(OR(CH$4=0,Data_wide!$CK$167=""),"",IFERROR(ROUND(IF(CH$4=1,1+9*(MIN(MAX(Data_wide!$CK$167,CH$2),CH$3)-CH$2)/(CH$3-CH$2),1+9*(CH$3-MIN(MAX(Data_wide!$CK$167,CH$2),CH$3))/(CH$3-CH$2)),1),""))</f>
        <v/>
      </c>
      <c r="CI171" s="165">
        <f>IF(OR(CI$4=0,Data_wide!$CL$167=""),"",IFERROR(ROUND(IF(CI$4=1,1+9*(MIN(MAX(Data_wide!$CL$167,CI$2),CI$3)-CI$2)/(CI$3-CI$2),1+9*(CI$3-MIN(MAX(Data_wide!$CL$167,CI$2),CI$3))/(CI$3-CI$2)),1),""))</f>
        <v/>
      </c>
      <c r="CJ171" s="165">
        <f>IF(OR(CJ$4=0,Data_wide!$CM$167=""),"",IFERROR(ROUND(IF(CJ$4=1,1+9*(MIN(MAX(Data_wide!$CM$167,CJ$2),CJ$3)-CJ$2)/(CJ$3-CJ$2),1+9*(CJ$3-MIN(MAX(Data_wide!$CM$167,CJ$2),CJ$3))/(CJ$3-CJ$2)),1),""))</f>
        <v/>
      </c>
      <c r="CK171" s="165">
        <f>IF(OR(CK$4=0,Data_wide!$CN$167=""),"",IFERROR(ROUND(IF(CK$4=1,1+9*(MIN(MAX(Data_wide!$CN$167,CK$2),CK$3)-CK$2)/(CK$3-CK$2),1+9*(CK$3-MIN(MAX(Data_wide!$CN$167,CK$2),CK$3))/(CK$3-CK$2)),1),""))</f>
        <v/>
      </c>
      <c r="CL171" s="165">
        <f>IF(OR(CL$4=0,Data_wide!$CO$167=""),"",IFERROR(ROUND(IF(CL$4=1,1+9*(MIN(MAX(Data_wide!$CO$167,CL$2),CL$3)-CL$2)/(CL$3-CL$2),1+9*(CL$3-MIN(MAX(Data_wide!$CO$167,CL$2),CL$3))/(CL$3-CL$2)),1),""))</f>
        <v/>
      </c>
      <c r="CM171" s="165">
        <f>IF(OR(CM$4=0,Data_wide!$CP$167=""),"",IFERROR(ROUND(IF(CM$4=1,1+9*(MIN(MAX(Data_wide!$CP$167,CM$2),CM$3)-CM$2)/(CM$3-CM$2),1+9*(CM$3-MIN(MAX(Data_wide!$CP$167,CM$2),CM$3))/(CM$3-CM$2)),1),""))</f>
        <v/>
      </c>
      <c r="CN171" s="165">
        <f>IF(OR(CN$4=0,Data_wide!$CQ$167=""),"",IFERROR(ROUND(IF(CN$4=1,1+9*(MIN(MAX(Data_wide!$CQ$167,CN$2),CN$3)-CN$2)/(CN$3-CN$2),1+9*(CN$3-MIN(MAX(Data_wide!$CQ$167,CN$2),CN$3))/(CN$3-CN$2)),1),""))</f>
        <v/>
      </c>
      <c r="CO171" s="165">
        <f>IF(OR(CO$4=0,Data_wide!$CR$167=""),"",IFERROR(ROUND(IF(CO$4=1,1+9*(MIN(MAX(Data_wide!$CR$167,CO$2),CO$3)-CO$2)/(CO$3-CO$2),1+9*(CO$3-MIN(MAX(Data_wide!$CR$167,CO$2),CO$3))/(CO$3-CO$2)),1),""))</f>
        <v/>
      </c>
    </row>
    <row r="172" ht="14" customHeight="1">
      <c r="A172" s="161" t="inlineStr">
        <is>
          <t>SEN</t>
        </is>
      </c>
      <c r="B172" s="161" t="inlineStr">
        <is>
          <t>Senegal</t>
        </is>
      </c>
      <c r="C172" s="165">
        <f>IF(OR(C$4=0,Data_wide!$F$168=""),"",IFERROR(ROUND(IF(C$4=1,1+9*(MIN(MAX(Data_wide!$F$168,C$2),C$3)-C$2)/(C$3-C$2),1+9*(C$3-MIN(MAX(Data_wide!$F$168,C$2),C$3))/(C$3-C$2)),1),""))</f>
        <v/>
      </c>
      <c r="D172" s="165">
        <f>IF(OR(D$4=0,Data_wide!$G$168=""),"",IFERROR(ROUND(IF(D$4=1,1+9*(MIN(MAX(Data_wide!$G$168,D$2),D$3)-D$2)/(D$3-D$2),1+9*(D$3-MIN(MAX(Data_wide!$G$168,D$2),D$3))/(D$3-D$2)),1),""))</f>
        <v/>
      </c>
      <c r="E172" s="165">
        <f>IF(OR(E$4=0,Data_wide!$H$168=""),"",IFERROR(ROUND(IF(E$4=1,1+9*(MIN(MAX(Data_wide!$H$168,E$2),E$3)-E$2)/(E$3-E$2),1+9*(E$3-MIN(MAX(Data_wide!$H$168,E$2),E$3))/(E$3-E$2)),1),""))</f>
        <v/>
      </c>
      <c r="F172" s="165">
        <f>IF(OR(F$4=0,Data_wide!$I$168=""),"",IFERROR(ROUND(IF(F$4=1,1+9*(MIN(MAX(Data_wide!$I$168,F$2),F$3)-F$2)/(F$3-F$2),1+9*(F$3-MIN(MAX(Data_wide!$I$168,F$2),F$3))/(F$3-F$2)),1),""))</f>
        <v/>
      </c>
      <c r="G172" s="165">
        <f>IF(OR(G$4=0,Data_wide!$J$168=""),"",IFERROR(ROUND(IF(G$4=1,1+9*(MIN(MAX(Data_wide!$J$168,G$2),G$3)-G$2)/(G$3-G$2),1+9*(G$3-MIN(MAX(Data_wide!$J$168,G$2),G$3))/(G$3-G$2)),1),""))</f>
        <v/>
      </c>
      <c r="H172" s="165">
        <f>IF(OR(H$4=0,Data_wide!$K$168=""),"",IFERROR(ROUND(IF(H$4=1,1+9*(MIN(MAX(Data_wide!$K$168,H$2),H$3)-H$2)/(H$3-H$2),1+9*(H$3-MIN(MAX(Data_wide!$K$168,H$2),H$3))/(H$3-H$2)),1),""))</f>
        <v/>
      </c>
      <c r="I172" s="165">
        <f>IF(OR(I$4=0,Data_wide!$L$168=""),"",IFERROR(ROUND(IF(I$4=1,1+9*(MIN(MAX(Data_wide!$L$168,I$2),I$3)-I$2)/(I$3-I$2),1+9*(I$3-MIN(MAX(Data_wide!$L$168,I$2),I$3))/(I$3-I$2)),1),""))</f>
        <v/>
      </c>
      <c r="J172" s="165">
        <f>IF(OR(J$4=0,Data_wide!$M$168=""),"",IFERROR(ROUND(IF(J$4=1,1+9*(MIN(MAX(Data_wide!$M$168,J$2),J$3)-J$2)/(J$3-J$2),1+9*(J$3-MIN(MAX(Data_wide!$M$168,J$2),J$3))/(J$3-J$2)),1),""))</f>
        <v/>
      </c>
      <c r="K172" s="165">
        <f>IF(OR(K$4=0,Data_wide!$N$168=""),"",IFERROR(ROUND(IF(K$4=1,1+9*(MIN(MAX(Data_wide!$N$168,K$2),K$3)-K$2)/(K$3-K$2),1+9*(K$3-MIN(MAX(Data_wide!$N$168,K$2),K$3))/(K$3-K$2)),1),""))</f>
        <v/>
      </c>
      <c r="L172" s="165">
        <f>IF(OR(L$4=0,Data_wide!$O$168=""),"",IFERROR(ROUND(IF(L$4=1,1+9*(MIN(MAX(Data_wide!$O$168,L$2),L$3)-L$2)/(L$3-L$2),1+9*(L$3-MIN(MAX(Data_wide!$O$168,L$2),L$3))/(L$3-L$2)),1),""))</f>
        <v/>
      </c>
      <c r="M172" s="165">
        <f>IF(OR(M$4=0,Data_wide!$P$168=""),"",IFERROR(ROUND(IF(M$4=1,1+9*(MIN(MAX(Data_wide!$P$168,M$2),M$3)-M$2)/(M$3-M$2),1+9*(M$3-MIN(MAX(Data_wide!$P$168,M$2),M$3))/(M$3-M$2)),1),""))</f>
        <v/>
      </c>
      <c r="N172" s="165">
        <f>IF(OR(N$4=0,Data_wide!$Q$168=""),"",IFERROR(ROUND(IF(N$4=1,1+9*(MIN(MAX(Data_wide!$Q$168,N$2),N$3)-N$2)/(N$3-N$2),1+9*(N$3-MIN(MAX(Data_wide!$Q$168,N$2),N$3))/(N$3-N$2)),1),""))</f>
        <v/>
      </c>
      <c r="O172" s="165">
        <f>IF(OR(O$4=0,Data_wide!$R$168=""),"",IFERROR(ROUND(IF(O$4=1,1+9*(MIN(MAX(Data_wide!$R$168,O$2),O$3)-O$2)/(O$3-O$2),1+9*(O$3-MIN(MAX(Data_wide!$R$168,O$2),O$3))/(O$3-O$2)),1),""))</f>
        <v/>
      </c>
      <c r="P172" s="165">
        <f>IF(OR(P$4=0,Data_wide!$S$168=""),"",IFERROR(ROUND(IF(P$4=1,1+9*(MIN(MAX(Data_wide!$S$168,P$2),P$3)-P$2)/(P$3-P$2),1+9*(P$3-MIN(MAX(Data_wide!$S$168,P$2),P$3))/(P$3-P$2)),1),""))</f>
        <v/>
      </c>
      <c r="Q172" s="165">
        <f>IF(OR(Q$4=0,Data_wide!$T$168=""),"",IFERROR(ROUND(IF(Q$4=1,1+9*(MIN(MAX(Data_wide!$T$168,Q$2),Q$3)-Q$2)/(Q$3-Q$2),1+9*(Q$3-MIN(MAX(Data_wide!$T$168,Q$2),Q$3))/(Q$3-Q$2)),1),""))</f>
        <v/>
      </c>
      <c r="R172" s="165">
        <f>IF(OR(R$4=0,Data_wide!$U$168=""),"",IFERROR(ROUND(IF(R$4=1,1+9*(MIN(MAX(Data_wide!$U$168,R$2),R$3)-R$2)/(R$3-R$2),1+9*(R$3-MIN(MAX(Data_wide!$U$168,R$2),R$3))/(R$3-R$2)),1),""))</f>
        <v/>
      </c>
      <c r="S172" s="165">
        <f>IF(OR(S$4=0,Data_wide!$V$168=""),"",IFERROR(ROUND(IF(S$4=1,1+9*(MIN(MAX(Data_wide!$V$168,S$2),S$3)-S$2)/(S$3-S$2),1+9*(S$3-MIN(MAX(Data_wide!$V$168,S$2),S$3))/(S$3-S$2)),1),""))</f>
        <v/>
      </c>
      <c r="T172" s="165">
        <f>IF(OR(T$4=0,Data_wide!$W$168=""),"",IFERROR(ROUND(IF(T$4=1,1+9*(MIN(MAX(Data_wide!$W$168,T$2),T$3)-T$2)/(T$3-T$2),1+9*(T$3-MIN(MAX(Data_wide!$W$168,T$2),T$3))/(T$3-T$2)),1),""))</f>
        <v/>
      </c>
      <c r="U172" s="165">
        <f>IF(OR(U$4=0,Data_wide!$X$168=""),"",IFERROR(ROUND(IF(U$4=1,1+9*(MIN(MAX(Data_wide!$X$168,U$2),U$3)-U$2)/(U$3-U$2),1+9*(U$3-MIN(MAX(Data_wide!$X$168,U$2),U$3))/(U$3-U$2)),1),""))</f>
        <v/>
      </c>
      <c r="V172" s="165">
        <f>IF(OR(V$4=0,Data_wide!$Y$168=""),"",IFERROR(ROUND(IF(V$4=1,1+9*(MIN(MAX(Data_wide!$Y$168,V$2),V$3)-V$2)/(V$3-V$2),1+9*(V$3-MIN(MAX(Data_wide!$Y$168,V$2),V$3))/(V$3-V$2)),1),""))</f>
        <v/>
      </c>
      <c r="W172" s="165">
        <f>IF(OR(W$4=0,Data_wide!$Z$168=""),"",IFERROR(ROUND(IF(W$4=1,1+9*(MIN(MAX(Data_wide!$Z$168,W$2),W$3)-W$2)/(W$3-W$2),1+9*(W$3-MIN(MAX(Data_wide!$Z$168,W$2),W$3))/(W$3-W$2)),1),""))</f>
        <v/>
      </c>
      <c r="X172" s="165">
        <f>IF(OR(X$4=0,Data_wide!$AA$168=""),"",IFERROR(ROUND(IF(X$4=1,1+9*(MIN(MAX(Data_wide!$AA$168,X$2),X$3)-X$2)/(X$3-X$2),1+9*(X$3-MIN(MAX(Data_wide!$AA$168,X$2),X$3))/(X$3-X$2)),1),""))</f>
        <v/>
      </c>
      <c r="Y172" s="165">
        <f>IF(OR(Y$4=0,Data_wide!$AB$168=""),"",IFERROR(ROUND(IF(Y$4=1,1+9*(MIN(MAX(Data_wide!$AB$168,Y$2),Y$3)-Y$2)/(Y$3-Y$2),1+9*(Y$3-MIN(MAX(Data_wide!$AB$168,Y$2),Y$3))/(Y$3-Y$2)),1),""))</f>
        <v/>
      </c>
      <c r="Z172" s="165">
        <f>IF(OR(Z$4=0,Data_wide!$AC$168=""),"",IFERROR(ROUND(IF(Z$4=1,1+9*(MIN(MAX(Data_wide!$AC$168,Z$2),Z$3)-Z$2)/(Z$3-Z$2),1+9*(Z$3-MIN(MAX(Data_wide!$AC$168,Z$2),Z$3))/(Z$3-Z$2)),1),""))</f>
        <v/>
      </c>
      <c r="AA172" s="165">
        <f>IF(OR(AA$4=0,Data_wide!$AD$168=""),"",IFERROR(ROUND(IF(AA$4=1,1+9*(MIN(MAX(Data_wide!$AD$168,AA$2),AA$3)-AA$2)/(AA$3-AA$2),1+9*(AA$3-MIN(MAX(Data_wide!$AD$168,AA$2),AA$3))/(AA$3-AA$2)),1),""))</f>
        <v/>
      </c>
      <c r="AB172" s="165">
        <f>IF(OR(AB$4=0,Data_wide!$AE$168=""),"",IFERROR(ROUND(IF(AB$4=1,1+9*(MIN(MAX(Data_wide!$AE$168,AB$2),AB$3)-AB$2)/(AB$3-AB$2),1+9*(AB$3-MIN(MAX(Data_wide!$AE$168,AB$2),AB$3))/(AB$3-AB$2)),1),""))</f>
        <v/>
      </c>
      <c r="AC172" s="165">
        <f>IF(OR(AC$4=0,Data_wide!$AF$168=""),"",IFERROR(ROUND(IF(AC$4=1,1+9*(MIN(MAX(Data_wide!$AF$168,AC$2),AC$3)-AC$2)/(AC$3-AC$2),1+9*(AC$3-MIN(MAX(Data_wide!$AF$168,AC$2),AC$3))/(AC$3-AC$2)),1),""))</f>
        <v/>
      </c>
      <c r="AD172" s="165">
        <f>IF(OR(AD$4=0,Data_wide!$AG$168=""),"",IFERROR(ROUND(IF(AD$4=1,1+9*(MIN(MAX(Data_wide!$AG$168,AD$2),AD$3)-AD$2)/(AD$3-AD$2),1+9*(AD$3-MIN(MAX(Data_wide!$AG$168,AD$2),AD$3))/(AD$3-AD$2)),1),""))</f>
        <v/>
      </c>
      <c r="AE172" s="165">
        <f>IF(OR(AE$4=0,Data_wide!$AH$168=""),"",IFERROR(ROUND(IF(AE$4=1,1+9*(MIN(MAX(Data_wide!$AH$168,AE$2),AE$3)-AE$2)/(AE$3-AE$2),1+9*(AE$3-MIN(MAX(Data_wide!$AH$168,AE$2),AE$3))/(AE$3-AE$2)),1),""))</f>
        <v/>
      </c>
      <c r="AF172" s="165">
        <f>IF(OR(AF$4=0,Data_wide!$AI$168=""),"",IFERROR(ROUND(IF(AF$4=1,1+9*(MIN(MAX(Data_wide!$AI$168,AF$2),AF$3)-AF$2)/(AF$3-AF$2),1+9*(AF$3-MIN(MAX(Data_wide!$AI$168,AF$2),AF$3))/(AF$3-AF$2)),1),""))</f>
        <v/>
      </c>
      <c r="AG172" s="165">
        <f>IF(OR(AG$4=0,Data_wide!$AJ$168=""),"",IFERROR(ROUND(IF(AG$4=1,1+9*(MIN(MAX(Data_wide!$AJ$168,AG$2),AG$3)-AG$2)/(AG$3-AG$2),1+9*(AG$3-MIN(MAX(Data_wide!$AJ$168,AG$2),AG$3))/(AG$3-AG$2)),1),""))</f>
        <v/>
      </c>
      <c r="AH172" s="165">
        <f>IF(OR(AH$4=0,Data_wide!$AK$168=""),"",IFERROR(ROUND(IF(AH$4=1,1+9*(MIN(MAX(Data_wide!$AK$168,AH$2),AH$3)-AH$2)/(AH$3-AH$2),1+9*(AH$3-MIN(MAX(Data_wide!$AK$168,AH$2),AH$3))/(AH$3-AH$2)),1),""))</f>
        <v/>
      </c>
      <c r="AI172" s="165">
        <f>IF(OR(AI$4=0,Data_wide!$AL$168=""),"",IFERROR(ROUND(IF(AI$4=1,1+9*(MIN(MAX(Data_wide!$AL$168,AI$2),AI$3)-AI$2)/(AI$3-AI$2),1+9*(AI$3-MIN(MAX(Data_wide!$AL$168,AI$2),AI$3))/(AI$3-AI$2)),1),""))</f>
        <v/>
      </c>
      <c r="AJ172" s="165">
        <f>IF(OR(AJ$4=0,Data_wide!$AM$168=""),"",IFERROR(ROUND(IF(AJ$4=1,1+9*(MIN(MAX(Data_wide!$AM$168,AJ$2),AJ$3)-AJ$2)/(AJ$3-AJ$2),1+9*(AJ$3-MIN(MAX(Data_wide!$AM$168,AJ$2),AJ$3))/(AJ$3-AJ$2)),1),""))</f>
        <v/>
      </c>
      <c r="AK172" s="165">
        <f>IF(OR(AK$4=0,Data_wide!$AN$168=""),"",IFERROR(ROUND(IF(AK$4=1,1+9*(MIN(MAX(Data_wide!$AN$168,AK$2),AK$3)-AK$2)/(AK$3-AK$2),1+9*(AK$3-MIN(MAX(Data_wide!$AN$168,AK$2),AK$3))/(AK$3-AK$2)),1),""))</f>
        <v/>
      </c>
      <c r="AL172" s="165">
        <f>IF(OR(AL$4=0,Data_wide!$AO$168=""),"",IFERROR(ROUND(IF(AL$4=1,1+9*(MIN(MAX(Data_wide!$AO$168,AL$2),AL$3)-AL$2)/(AL$3-AL$2),1+9*(AL$3-MIN(MAX(Data_wide!$AO$168,AL$2),AL$3))/(AL$3-AL$2)),1),""))</f>
        <v/>
      </c>
      <c r="AM172" s="165">
        <f>IF(OR(AM$4=0,Data_wide!$AP$168=""),"",IFERROR(ROUND(IF(AM$4=1,1+9*(MIN(MAX(Data_wide!$AP$168,AM$2),AM$3)-AM$2)/(AM$3-AM$2),1+9*(AM$3-MIN(MAX(Data_wide!$AP$168,AM$2),AM$3))/(AM$3-AM$2)),1),""))</f>
        <v/>
      </c>
      <c r="AN172" s="165">
        <f>IF(OR(AN$4=0,Data_wide!$AQ$168=""),"",IFERROR(ROUND(IF(AN$4=1,1+9*(MIN(MAX(Data_wide!$AQ$168,AN$2),AN$3)-AN$2)/(AN$3-AN$2),1+9*(AN$3-MIN(MAX(Data_wide!$AQ$168,AN$2),AN$3))/(AN$3-AN$2)),1),""))</f>
        <v/>
      </c>
      <c r="AO172" s="165">
        <f>IF(OR(AO$4=0,Data_wide!$AR$168=""),"",IFERROR(ROUND(IF(AO$4=1,1+9*(MIN(MAX(Data_wide!$AR$168,AO$2),AO$3)-AO$2)/(AO$3-AO$2),1+9*(AO$3-MIN(MAX(Data_wide!$AR$168,AO$2),AO$3))/(AO$3-AO$2)),1),""))</f>
        <v/>
      </c>
      <c r="AP172" s="165">
        <f>IF(OR(AP$4=0,Data_wide!$AS$168=""),"",IFERROR(ROUND(IF(AP$4=1,1+9*(MIN(MAX(Data_wide!$AS$168,AP$2),AP$3)-AP$2)/(AP$3-AP$2),1+9*(AP$3-MIN(MAX(Data_wide!$AS$168,AP$2),AP$3))/(AP$3-AP$2)),1),""))</f>
        <v/>
      </c>
      <c r="AQ172" s="165">
        <f>IF(OR(AQ$4=0,Data_wide!$AT$168=""),"",IFERROR(ROUND(IF(AQ$4=1,1+9*(MIN(MAX(Data_wide!$AT$168,AQ$2),AQ$3)-AQ$2)/(AQ$3-AQ$2),1+9*(AQ$3-MIN(MAX(Data_wide!$AT$168,AQ$2),AQ$3))/(AQ$3-AQ$2)),1),""))</f>
        <v/>
      </c>
      <c r="AR172" s="165">
        <f>IF(OR(AR$4=0,Data_wide!$AU$168=""),"",IFERROR(ROUND(IF(AR$4=1,1+9*(MIN(MAX(Data_wide!$AU$168,AR$2),AR$3)-AR$2)/(AR$3-AR$2),1+9*(AR$3-MIN(MAX(Data_wide!$AU$168,AR$2),AR$3))/(AR$3-AR$2)),1),""))</f>
        <v/>
      </c>
      <c r="AS172" s="165">
        <f>IF(OR(AS$4=0,Data_wide!$AV$168=""),"",IFERROR(ROUND(IF(AS$4=1,1+9*(MIN(MAX(Data_wide!$AV$168,AS$2),AS$3)-AS$2)/(AS$3-AS$2),1+9*(AS$3-MIN(MAX(Data_wide!$AV$168,AS$2),AS$3))/(AS$3-AS$2)),1),""))</f>
        <v/>
      </c>
      <c r="AT172" s="165">
        <f>IF(OR(AT$4=0,Data_wide!$AW$168=""),"",IFERROR(ROUND(IF(AT$4=1,1+9*(MIN(MAX(Data_wide!$AW$168,AT$2),AT$3)-AT$2)/(AT$3-AT$2),1+9*(AT$3-MIN(MAX(Data_wide!$AW$168,AT$2),AT$3))/(AT$3-AT$2)),1),""))</f>
        <v/>
      </c>
      <c r="AU172" s="165">
        <f>IF(OR(AU$4=0,Data_wide!$AX$168=""),"",IFERROR(ROUND(IF(AU$4=1,1+9*(MIN(MAX(Data_wide!$AX$168,AU$2),AU$3)-AU$2)/(AU$3-AU$2),1+9*(AU$3-MIN(MAX(Data_wide!$AX$168,AU$2),AU$3))/(AU$3-AU$2)),1),""))</f>
        <v/>
      </c>
      <c r="AV172" s="165">
        <f>IF(OR(AV$4=0,Data_wide!$AY$168=""),"",IFERROR(ROUND(IF(AV$4=1,1+9*(MIN(MAX(Data_wide!$AY$168,AV$2),AV$3)-AV$2)/(AV$3-AV$2),1+9*(AV$3-MIN(MAX(Data_wide!$AY$168,AV$2),AV$3))/(AV$3-AV$2)),1),""))</f>
        <v/>
      </c>
      <c r="AW172" s="165">
        <f>IF(OR(AW$4=0,Data_wide!$AZ$168=""),"",IFERROR(ROUND(IF(AW$4=1,1+9*(MIN(MAX(Data_wide!$AZ$168,AW$2),AW$3)-AW$2)/(AW$3-AW$2),1+9*(AW$3-MIN(MAX(Data_wide!$AZ$168,AW$2),AW$3))/(AW$3-AW$2)),1),""))</f>
        <v/>
      </c>
      <c r="AX172" s="165">
        <f>IF(OR(AX$4=0,Data_wide!$BA$168=""),"",IFERROR(ROUND(IF(AX$4=1,1+9*(MIN(MAX(Data_wide!$BA$168,AX$2),AX$3)-AX$2)/(AX$3-AX$2),1+9*(AX$3-MIN(MAX(Data_wide!$BA$168,AX$2),AX$3))/(AX$3-AX$2)),1),""))</f>
        <v/>
      </c>
      <c r="AY172" s="165">
        <f>IF(OR(AY$4=0,Data_wide!$BB$168=""),"",IFERROR(ROUND(IF(AY$4=1,1+9*(MIN(MAX(Data_wide!$BB$168,AY$2),AY$3)-AY$2)/(AY$3-AY$2),1+9*(AY$3-MIN(MAX(Data_wide!$BB$168,AY$2),AY$3))/(AY$3-AY$2)),1),""))</f>
        <v/>
      </c>
      <c r="AZ172" s="165">
        <f>IF(OR(AZ$4=0,Data_wide!$BC$168=""),"",IFERROR(ROUND(IF(AZ$4=1,1+9*(MIN(MAX(Data_wide!$BC$168,AZ$2),AZ$3)-AZ$2)/(AZ$3-AZ$2),1+9*(AZ$3-MIN(MAX(Data_wide!$BC$168,AZ$2),AZ$3))/(AZ$3-AZ$2)),1),""))</f>
        <v/>
      </c>
      <c r="BA172" s="165">
        <f>IF(OR(BA$4=0,Data_wide!$BD$168=""),"",IFERROR(ROUND(IF(BA$4=1,1+9*(MIN(MAX(Data_wide!$BD$168,BA$2),BA$3)-BA$2)/(BA$3-BA$2),1+9*(BA$3-MIN(MAX(Data_wide!$BD$168,BA$2),BA$3))/(BA$3-BA$2)),1),""))</f>
        <v/>
      </c>
      <c r="BB172" s="165">
        <f>IF(OR(BB$4=0,Data_wide!$BE$168=""),"",IFERROR(ROUND(IF(BB$4=1,1+9*(MIN(MAX(Data_wide!$BE$168,BB$2),BB$3)-BB$2)/(BB$3-BB$2),1+9*(BB$3-MIN(MAX(Data_wide!$BE$168,BB$2),BB$3))/(BB$3-BB$2)),1),""))</f>
        <v/>
      </c>
      <c r="BC172" s="165">
        <f>IF(OR(BC$4=0,Data_wide!$BF$168=""),"",IFERROR(ROUND(IF(BC$4=1,1+9*(MIN(MAX(Data_wide!$BF$168,BC$2),BC$3)-BC$2)/(BC$3-BC$2),1+9*(BC$3-MIN(MAX(Data_wide!$BF$168,BC$2),BC$3))/(BC$3-BC$2)),1),""))</f>
        <v/>
      </c>
      <c r="BD172" s="165">
        <f>IF(OR(BD$4=0,Data_wide!$BG$168=""),"",IFERROR(ROUND(IF(BD$4=1,1+9*(MIN(MAX(Data_wide!$BG$168,BD$2),BD$3)-BD$2)/(BD$3-BD$2),1+9*(BD$3-MIN(MAX(Data_wide!$BG$168,BD$2),BD$3))/(BD$3-BD$2)),1),""))</f>
        <v/>
      </c>
      <c r="BE172" s="165">
        <f>IF(OR(BE$4=0,Data_wide!$BH$168=""),"",IFERROR(ROUND(IF(BE$4=1,1+9*(MIN(MAX(Data_wide!$BH$168,BE$2),BE$3)-BE$2)/(BE$3-BE$2),1+9*(BE$3-MIN(MAX(Data_wide!$BH$168,BE$2),BE$3))/(BE$3-BE$2)),1),""))</f>
        <v/>
      </c>
      <c r="BF172" s="165">
        <f>IF(OR(BF$4=0,Data_wide!$BI$168=""),"",IFERROR(ROUND(IF(BF$4=1,1+9*(MIN(MAX(Data_wide!$BI$168,BF$2),BF$3)-BF$2)/(BF$3-BF$2),1+9*(BF$3-MIN(MAX(Data_wide!$BI$168,BF$2),BF$3))/(BF$3-BF$2)),1),""))</f>
        <v/>
      </c>
      <c r="BG172" s="165">
        <f>IF(OR(BG$4=0,Data_wide!$BJ$168=""),"",IFERROR(ROUND(IF(BG$4=1,1+9*(MIN(MAX(Data_wide!$BJ$168,BG$2),BG$3)-BG$2)/(BG$3-BG$2),1+9*(BG$3-MIN(MAX(Data_wide!$BJ$168,BG$2),BG$3))/(BG$3-BG$2)),1),""))</f>
        <v/>
      </c>
      <c r="BH172" s="165">
        <f>IF(OR(BH$4=0,Data_wide!$BK$168=""),"",IFERROR(ROUND(IF(BH$4=1,1+9*(MIN(MAX(Data_wide!$BK$168,BH$2),BH$3)-BH$2)/(BH$3-BH$2),1+9*(BH$3-MIN(MAX(Data_wide!$BK$168,BH$2),BH$3))/(BH$3-BH$2)),1),""))</f>
        <v/>
      </c>
      <c r="BI172" s="165">
        <f>IF(OR(BI$4=0,Data_wide!$BL$168=""),"",IFERROR(ROUND(IF(BI$4=1,1+9*(MIN(MAX(Data_wide!$BL$168,BI$2),BI$3)-BI$2)/(BI$3-BI$2),1+9*(BI$3-MIN(MAX(Data_wide!$BL$168,BI$2),BI$3))/(BI$3-BI$2)),1),""))</f>
        <v/>
      </c>
      <c r="BJ172" s="165">
        <f>IF(OR(BJ$4=0,Data_wide!$BM$168=""),"",IFERROR(ROUND(IF(BJ$4=1,1+9*(MIN(MAX(Data_wide!$BM$168,BJ$2),BJ$3)-BJ$2)/(BJ$3-BJ$2),1+9*(BJ$3-MIN(MAX(Data_wide!$BM$168,BJ$2),BJ$3))/(BJ$3-BJ$2)),1),""))</f>
        <v/>
      </c>
      <c r="BK172" s="165">
        <f>IF(OR(BK$4=0,Data_wide!$BN$168=""),"",IFERROR(ROUND(IF(BK$4=1,1+9*(MIN(MAX(Data_wide!$BN$168,BK$2),BK$3)-BK$2)/(BK$3-BK$2),1+9*(BK$3-MIN(MAX(Data_wide!$BN$168,BK$2),BK$3))/(BK$3-BK$2)),1),""))</f>
        <v/>
      </c>
      <c r="BL172" s="165">
        <f>IF(OR(BL$4=0,Data_wide!$BO$168=""),"",IFERROR(ROUND(IF(BL$4=1,1+9*(MIN(MAX(Data_wide!$BO$168,BL$2),BL$3)-BL$2)/(BL$3-BL$2),1+9*(BL$3-MIN(MAX(Data_wide!$BO$168,BL$2),BL$3))/(BL$3-BL$2)),1),""))</f>
        <v/>
      </c>
      <c r="BM172" s="165">
        <f>IF(OR(BM$4=0,Data_wide!$BP$168=""),"",IFERROR(ROUND(IF(BM$4=1,1+9*(MIN(MAX(Data_wide!$BP$168,BM$2),BM$3)-BM$2)/(BM$3-BM$2),1+9*(BM$3-MIN(MAX(Data_wide!$BP$168,BM$2),BM$3))/(BM$3-BM$2)),1),""))</f>
        <v/>
      </c>
      <c r="BN172" s="165">
        <f>IF(OR(BN$4=0,Data_wide!$BQ$168=""),"",IFERROR(ROUND(IF(BN$4=1,1+9*(MIN(MAX(Data_wide!$BQ$168,BN$2),BN$3)-BN$2)/(BN$3-BN$2),1+9*(BN$3-MIN(MAX(Data_wide!$BQ$168,BN$2),BN$3))/(BN$3-BN$2)),1),""))</f>
        <v/>
      </c>
      <c r="BO172" s="165">
        <f>IF(OR(BO$4=0,Data_wide!$BR$168=""),"",IFERROR(ROUND(IF(BO$4=1,1+9*(MIN(MAX(Data_wide!$BR$168,BO$2),BO$3)-BO$2)/(BO$3-BO$2),1+9*(BO$3-MIN(MAX(Data_wide!$BR$168,BO$2),BO$3))/(BO$3-BO$2)),1),""))</f>
        <v/>
      </c>
      <c r="BP172" s="165">
        <f>IF(OR(BP$4=0,Data_wide!$BS$168=""),"",IFERROR(ROUND(IF(BP$4=1,1+9*(MIN(MAX(Data_wide!$BS$168,BP$2),BP$3)-BP$2)/(BP$3-BP$2),1+9*(BP$3-MIN(MAX(Data_wide!$BS$168,BP$2),BP$3))/(BP$3-BP$2)),1),""))</f>
        <v/>
      </c>
      <c r="BQ172" s="165">
        <f>IF(OR(BQ$4=0,Data_wide!$BT$168=""),"",IFERROR(ROUND(IF(BQ$4=1,1+9*(MIN(MAX(Data_wide!$BT$168,BQ$2),BQ$3)-BQ$2)/(BQ$3-BQ$2),1+9*(BQ$3-MIN(MAX(Data_wide!$BT$168,BQ$2),BQ$3))/(BQ$3-BQ$2)),1),""))</f>
        <v/>
      </c>
      <c r="BR172" s="165">
        <f>IF(OR(BR$4=0,Data_wide!$BU$168=""),"",IFERROR(ROUND(IF(BR$4=1,1+9*(MIN(MAX(Data_wide!$BU$168,BR$2),BR$3)-BR$2)/(BR$3-BR$2),1+9*(BR$3-MIN(MAX(Data_wide!$BU$168,BR$2),BR$3))/(BR$3-BR$2)),1),""))</f>
        <v/>
      </c>
      <c r="BS172" s="165">
        <f>IF(OR(BS$4=0,Data_wide!$BV$168=""),"",IFERROR(ROUND(IF(BS$4=1,1+9*(MIN(MAX(Data_wide!$BV$168,BS$2),BS$3)-BS$2)/(BS$3-BS$2),1+9*(BS$3-MIN(MAX(Data_wide!$BV$168,BS$2),BS$3))/(BS$3-BS$2)),1),""))</f>
        <v/>
      </c>
      <c r="BT172" s="165">
        <f>IF(OR(BT$4=0,Data_wide!$BW$168=""),"",IFERROR(ROUND(IF(BT$4=1,1+9*(MIN(MAX(Data_wide!$BW$168,BT$2),BT$3)-BT$2)/(BT$3-BT$2),1+9*(BT$3-MIN(MAX(Data_wide!$BW$168,BT$2),BT$3))/(BT$3-BT$2)),1),""))</f>
        <v/>
      </c>
      <c r="BU172" s="165">
        <f>IF(OR(BU$4=0,Data_wide!$BX$168=""),"",IFERROR(ROUND(IF(BU$4=1,1+9*(MIN(MAX(Data_wide!$BX$168,BU$2),BU$3)-BU$2)/(BU$3-BU$2),1+9*(BU$3-MIN(MAX(Data_wide!$BX$168,BU$2),BU$3))/(BU$3-BU$2)),1),""))</f>
        <v/>
      </c>
      <c r="BV172" s="165">
        <f>IF(OR(BV$4=0,Data_wide!$BY$168=""),"",IFERROR(ROUND(IF(BV$4=1,1+9*(MIN(MAX(Data_wide!$BY$168,BV$2),BV$3)-BV$2)/(BV$3-BV$2),1+9*(BV$3-MIN(MAX(Data_wide!$BY$168,BV$2),BV$3))/(BV$3-BV$2)),1),""))</f>
        <v/>
      </c>
      <c r="BW172" s="165">
        <f>IF(OR(BW$4=0,Data_wide!$BZ$168=""),"",IFERROR(ROUND(IF(BW$4=1,1+9*(MIN(MAX(Data_wide!$BZ$168,BW$2),BW$3)-BW$2)/(BW$3-BW$2),1+9*(BW$3-MIN(MAX(Data_wide!$BZ$168,BW$2),BW$3))/(BW$3-BW$2)),1),""))</f>
        <v/>
      </c>
      <c r="BX172" s="165">
        <f>IF(OR(BX$4=0,Data_wide!$CA$168=""),"",IFERROR(ROUND(IF(BX$4=1,1+9*(MIN(MAX(Data_wide!$CA$168,BX$2),BX$3)-BX$2)/(BX$3-BX$2),1+9*(BX$3-MIN(MAX(Data_wide!$CA$168,BX$2),BX$3))/(BX$3-BX$2)),1),""))</f>
        <v/>
      </c>
      <c r="BY172" s="165">
        <f>IF(OR(BY$4=0,Data_wide!$CB$168=""),"",IFERROR(ROUND(IF(BY$4=1,1+9*(MIN(MAX(Data_wide!$CB$168,BY$2),BY$3)-BY$2)/(BY$3-BY$2),1+9*(BY$3-MIN(MAX(Data_wide!$CB$168,BY$2),BY$3))/(BY$3-BY$2)),1),""))</f>
        <v/>
      </c>
      <c r="BZ172" s="165">
        <f>IF(OR(BZ$4=0,Data_wide!$CC$168=""),"",IFERROR(ROUND(IF(BZ$4=1,1+9*(MIN(MAX(Data_wide!$CC$168,BZ$2),BZ$3)-BZ$2)/(BZ$3-BZ$2),1+9*(BZ$3-MIN(MAX(Data_wide!$CC$168,BZ$2),BZ$3))/(BZ$3-BZ$2)),1),""))</f>
        <v/>
      </c>
      <c r="CA172" s="165">
        <f>IF(OR(CA$4=0,Data_wide!$CD$168=""),"",IFERROR(ROUND(IF(CA$4=1,1+9*(MIN(MAX(Data_wide!$CD$168,CA$2),CA$3)-CA$2)/(CA$3-CA$2),1+9*(CA$3-MIN(MAX(Data_wide!$CD$168,CA$2),CA$3))/(CA$3-CA$2)),1),""))</f>
        <v/>
      </c>
      <c r="CB172" s="165">
        <f>IF(OR(CB$4=0,Data_wide!$CE$168=""),"",IFERROR(ROUND(IF(CB$4=1,1+9*(MIN(MAX(Data_wide!$CE$168,CB$2),CB$3)-CB$2)/(CB$3-CB$2),1+9*(CB$3-MIN(MAX(Data_wide!$CE$168,CB$2),CB$3))/(CB$3-CB$2)),1),""))</f>
        <v/>
      </c>
      <c r="CC172" s="165">
        <f>IF(OR(CC$4=0,Data_wide!$CF$168=""),"",IFERROR(ROUND(IF(CC$4=1,1+9*(MIN(MAX(Data_wide!$CF$168,CC$2),CC$3)-CC$2)/(CC$3-CC$2),1+9*(CC$3-MIN(MAX(Data_wide!$CF$168,CC$2),CC$3))/(CC$3-CC$2)),1),""))</f>
        <v/>
      </c>
      <c r="CD172" s="165">
        <f>IF(OR(CD$4=0,Data_wide!$CG$168=""),"",IFERROR(ROUND(IF(CD$4=1,1+9*(MIN(MAX(Data_wide!$CG$168,CD$2),CD$3)-CD$2)/(CD$3-CD$2),1+9*(CD$3-MIN(MAX(Data_wide!$CG$168,CD$2),CD$3))/(CD$3-CD$2)),1),""))</f>
        <v/>
      </c>
      <c r="CE172" s="165">
        <f>IF(OR(CE$4=0,Data_wide!$CH$168=""),"",IFERROR(ROUND(IF(CE$4=1,1+9*(MIN(MAX(Data_wide!$CH$168,CE$2),CE$3)-CE$2)/(CE$3-CE$2),1+9*(CE$3-MIN(MAX(Data_wide!$CH$168,CE$2),CE$3))/(CE$3-CE$2)),1),""))</f>
        <v/>
      </c>
      <c r="CF172" s="165">
        <f>IF(OR(CF$4=0,Data_wide!$CI$168=""),"",IFERROR(ROUND(IF(CF$4=1,1+9*(MIN(MAX(Data_wide!$CI$168,CF$2),CF$3)-CF$2)/(CF$3-CF$2),1+9*(CF$3-MIN(MAX(Data_wide!$CI$168,CF$2),CF$3))/(CF$3-CF$2)),1),""))</f>
        <v/>
      </c>
      <c r="CG172" s="165">
        <f>IF(OR(CG$4=0,Data_wide!$CJ$168=""),"",IFERROR(ROUND(IF(CG$4=1,1+9*(MIN(MAX(Data_wide!$CJ$168,CG$2),CG$3)-CG$2)/(CG$3-CG$2),1+9*(CG$3-MIN(MAX(Data_wide!$CJ$168,CG$2),CG$3))/(CG$3-CG$2)),1),""))</f>
        <v/>
      </c>
      <c r="CH172" s="165">
        <f>IF(OR(CH$4=0,Data_wide!$CK$168=""),"",IFERROR(ROUND(IF(CH$4=1,1+9*(MIN(MAX(Data_wide!$CK$168,CH$2),CH$3)-CH$2)/(CH$3-CH$2),1+9*(CH$3-MIN(MAX(Data_wide!$CK$168,CH$2),CH$3))/(CH$3-CH$2)),1),""))</f>
        <v/>
      </c>
      <c r="CI172" s="165">
        <f>IF(OR(CI$4=0,Data_wide!$CL$168=""),"",IFERROR(ROUND(IF(CI$4=1,1+9*(MIN(MAX(Data_wide!$CL$168,CI$2),CI$3)-CI$2)/(CI$3-CI$2),1+9*(CI$3-MIN(MAX(Data_wide!$CL$168,CI$2),CI$3))/(CI$3-CI$2)),1),""))</f>
        <v/>
      </c>
      <c r="CJ172" s="165">
        <f>IF(OR(CJ$4=0,Data_wide!$CM$168=""),"",IFERROR(ROUND(IF(CJ$4=1,1+9*(MIN(MAX(Data_wide!$CM$168,CJ$2),CJ$3)-CJ$2)/(CJ$3-CJ$2),1+9*(CJ$3-MIN(MAX(Data_wide!$CM$168,CJ$2),CJ$3))/(CJ$3-CJ$2)),1),""))</f>
        <v/>
      </c>
      <c r="CK172" s="165">
        <f>IF(OR(CK$4=0,Data_wide!$CN$168=""),"",IFERROR(ROUND(IF(CK$4=1,1+9*(MIN(MAX(Data_wide!$CN$168,CK$2),CK$3)-CK$2)/(CK$3-CK$2),1+9*(CK$3-MIN(MAX(Data_wide!$CN$168,CK$2),CK$3))/(CK$3-CK$2)),1),""))</f>
        <v/>
      </c>
      <c r="CL172" s="165">
        <f>IF(OR(CL$4=0,Data_wide!$CO$168=""),"",IFERROR(ROUND(IF(CL$4=1,1+9*(MIN(MAX(Data_wide!$CO$168,CL$2),CL$3)-CL$2)/(CL$3-CL$2),1+9*(CL$3-MIN(MAX(Data_wide!$CO$168,CL$2),CL$3))/(CL$3-CL$2)),1),""))</f>
        <v/>
      </c>
      <c r="CM172" s="165">
        <f>IF(OR(CM$4=0,Data_wide!$CP$168=""),"",IFERROR(ROUND(IF(CM$4=1,1+9*(MIN(MAX(Data_wide!$CP$168,CM$2),CM$3)-CM$2)/(CM$3-CM$2),1+9*(CM$3-MIN(MAX(Data_wide!$CP$168,CM$2),CM$3))/(CM$3-CM$2)),1),""))</f>
        <v/>
      </c>
      <c r="CN172" s="165">
        <f>IF(OR(CN$4=0,Data_wide!$CQ$168=""),"",IFERROR(ROUND(IF(CN$4=1,1+9*(MIN(MAX(Data_wide!$CQ$168,CN$2),CN$3)-CN$2)/(CN$3-CN$2),1+9*(CN$3-MIN(MAX(Data_wide!$CQ$168,CN$2),CN$3))/(CN$3-CN$2)),1),""))</f>
        <v/>
      </c>
      <c r="CO172" s="165">
        <f>IF(OR(CO$4=0,Data_wide!$CR$168=""),"",IFERROR(ROUND(IF(CO$4=1,1+9*(MIN(MAX(Data_wide!$CR$168,CO$2),CO$3)-CO$2)/(CO$3-CO$2),1+9*(CO$3-MIN(MAX(Data_wide!$CR$168,CO$2),CO$3))/(CO$3-CO$2)),1),""))</f>
        <v/>
      </c>
    </row>
    <row r="173" ht="14" customHeight="1">
      <c r="A173" s="161" t="inlineStr">
        <is>
          <t>SRB</t>
        </is>
      </c>
      <c r="B173" s="161" t="inlineStr">
        <is>
          <t>Serbia</t>
        </is>
      </c>
      <c r="C173" s="165">
        <f>IF(OR(C$4=0,Data_wide!$F$169=""),"",IFERROR(ROUND(IF(C$4=1,1+9*(MIN(MAX(Data_wide!$F$169,C$2),C$3)-C$2)/(C$3-C$2),1+9*(C$3-MIN(MAX(Data_wide!$F$169,C$2),C$3))/(C$3-C$2)),1),""))</f>
        <v/>
      </c>
      <c r="D173" s="165">
        <f>IF(OR(D$4=0,Data_wide!$G$169=""),"",IFERROR(ROUND(IF(D$4=1,1+9*(MIN(MAX(Data_wide!$G$169,D$2),D$3)-D$2)/(D$3-D$2),1+9*(D$3-MIN(MAX(Data_wide!$G$169,D$2),D$3))/(D$3-D$2)),1),""))</f>
        <v/>
      </c>
      <c r="E173" s="165">
        <f>IF(OR(E$4=0,Data_wide!$H$169=""),"",IFERROR(ROUND(IF(E$4=1,1+9*(MIN(MAX(Data_wide!$H$169,E$2),E$3)-E$2)/(E$3-E$2),1+9*(E$3-MIN(MAX(Data_wide!$H$169,E$2),E$3))/(E$3-E$2)),1),""))</f>
        <v/>
      </c>
      <c r="F173" s="165">
        <f>IF(OR(F$4=0,Data_wide!$I$169=""),"",IFERROR(ROUND(IF(F$4=1,1+9*(MIN(MAX(Data_wide!$I$169,F$2),F$3)-F$2)/(F$3-F$2),1+9*(F$3-MIN(MAX(Data_wide!$I$169,F$2),F$3))/(F$3-F$2)),1),""))</f>
        <v/>
      </c>
      <c r="G173" s="165">
        <f>IF(OR(G$4=0,Data_wide!$J$169=""),"",IFERROR(ROUND(IF(G$4=1,1+9*(MIN(MAX(Data_wide!$J$169,G$2),G$3)-G$2)/(G$3-G$2),1+9*(G$3-MIN(MAX(Data_wide!$J$169,G$2),G$3))/(G$3-G$2)),1),""))</f>
        <v/>
      </c>
      <c r="H173" s="165">
        <f>IF(OR(H$4=0,Data_wide!$K$169=""),"",IFERROR(ROUND(IF(H$4=1,1+9*(MIN(MAX(Data_wide!$K$169,H$2),H$3)-H$2)/(H$3-H$2),1+9*(H$3-MIN(MAX(Data_wide!$K$169,H$2),H$3))/(H$3-H$2)),1),""))</f>
        <v/>
      </c>
      <c r="I173" s="165">
        <f>IF(OR(I$4=0,Data_wide!$L$169=""),"",IFERROR(ROUND(IF(I$4=1,1+9*(MIN(MAX(Data_wide!$L$169,I$2),I$3)-I$2)/(I$3-I$2),1+9*(I$3-MIN(MAX(Data_wide!$L$169,I$2),I$3))/(I$3-I$2)),1),""))</f>
        <v/>
      </c>
      <c r="J173" s="165">
        <f>IF(OR(J$4=0,Data_wide!$M$169=""),"",IFERROR(ROUND(IF(J$4=1,1+9*(MIN(MAX(Data_wide!$M$169,J$2),J$3)-J$2)/(J$3-J$2),1+9*(J$3-MIN(MAX(Data_wide!$M$169,J$2),J$3))/(J$3-J$2)),1),""))</f>
        <v/>
      </c>
      <c r="K173" s="165">
        <f>IF(OR(K$4=0,Data_wide!$N$169=""),"",IFERROR(ROUND(IF(K$4=1,1+9*(MIN(MAX(Data_wide!$N$169,K$2),K$3)-K$2)/(K$3-K$2),1+9*(K$3-MIN(MAX(Data_wide!$N$169,K$2),K$3))/(K$3-K$2)),1),""))</f>
        <v/>
      </c>
      <c r="L173" s="165">
        <f>IF(OR(L$4=0,Data_wide!$O$169=""),"",IFERROR(ROUND(IF(L$4=1,1+9*(MIN(MAX(Data_wide!$O$169,L$2),L$3)-L$2)/(L$3-L$2),1+9*(L$3-MIN(MAX(Data_wide!$O$169,L$2),L$3))/(L$3-L$2)),1),""))</f>
        <v/>
      </c>
      <c r="M173" s="165">
        <f>IF(OR(M$4=0,Data_wide!$P$169=""),"",IFERROR(ROUND(IF(M$4=1,1+9*(MIN(MAX(Data_wide!$P$169,M$2),M$3)-M$2)/(M$3-M$2),1+9*(M$3-MIN(MAX(Data_wide!$P$169,M$2),M$3))/(M$3-M$2)),1),""))</f>
        <v/>
      </c>
      <c r="N173" s="165">
        <f>IF(OR(N$4=0,Data_wide!$Q$169=""),"",IFERROR(ROUND(IF(N$4=1,1+9*(MIN(MAX(Data_wide!$Q$169,N$2),N$3)-N$2)/(N$3-N$2),1+9*(N$3-MIN(MAX(Data_wide!$Q$169,N$2),N$3))/(N$3-N$2)),1),""))</f>
        <v/>
      </c>
      <c r="O173" s="165">
        <f>IF(OR(O$4=0,Data_wide!$R$169=""),"",IFERROR(ROUND(IF(O$4=1,1+9*(MIN(MAX(Data_wide!$R$169,O$2),O$3)-O$2)/(O$3-O$2),1+9*(O$3-MIN(MAX(Data_wide!$R$169,O$2),O$3))/(O$3-O$2)),1),""))</f>
        <v/>
      </c>
      <c r="P173" s="165">
        <f>IF(OR(P$4=0,Data_wide!$S$169=""),"",IFERROR(ROUND(IF(P$4=1,1+9*(MIN(MAX(Data_wide!$S$169,P$2),P$3)-P$2)/(P$3-P$2),1+9*(P$3-MIN(MAX(Data_wide!$S$169,P$2),P$3))/(P$3-P$2)),1),""))</f>
        <v/>
      </c>
      <c r="Q173" s="165">
        <f>IF(OR(Q$4=0,Data_wide!$T$169=""),"",IFERROR(ROUND(IF(Q$4=1,1+9*(MIN(MAX(Data_wide!$T$169,Q$2),Q$3)-Q$2)/(Q$3-Q$2),1+9*(Q$3-MIN(MAX(Data_wide!$T$169,Q$2),Q$3))/(Q$3-Q$2)),1),""))</f>
        <v/>
      </c>
      <c r="R173" s="165">
        <f>IF(OR(R$4=0,Data_wide!$U$169=""),"",IFERROR(ROUND(IF(R$4=1,1+9*(MIN(MAX(Data_wide!$U$169,R$2),R$3)-R$2)/(R$3-R$2),1+9*(R$3-MIN(MAX(Data_wide!$U$169,R$2),R$3))/(R$3-R$2)),1),""))</f>
        <v/>
      </c>
      <c r="S173" s="165">
        <f>IF(OR(S$4=0,Data_wide!$V$169=""),"",IFERROR(ROUND(IF(S$4=1,1+9*(MIN(MAX(Data_wide!$V$169,S$2),S$3)-S$2)/(S$3-S$2),1+9*(S$3-MIN(MAX(Data_wide!$V$169,S$2),S$3))/(S$3-S$2)),1),""))</f>
        <v/>
      </c>
      <c r="T173" s="165">
        <f>IF(OR(T$4=0,Data_wide!$W$169=""),"",IFERROR(ROUND(IF(T$4=1,1+9*(MIN(MAX(Data_wide!$W$169,T$2),T$3)-T$2)/(T$3-T$2),1+9*(T$3-MIN(MAX(Data_wide!$W$169,T$2),T$3))/(T$3-T$2)),1),""))</f>
        <v/>
      </c>
      <c r="U173" s="165">
        <f>IF(OR(U$4=0,Data_wide!$X$169=""),"",IFERROR(ROUND(IF(U$4=1,1+9*(MIN(MAX(Data_wide!$X$169,U$2),U$3)-U$2)/(U$3-U$2),1+9*(U$3-MIN(MAX(Data_wide!$X$169,U$2),U$3))/(U$3-U$2)),1),""))</f>
        <v/>
      </c>
      <c r="V173" s="165">
        <f>IF(OR(V$4=0,Data_wide!$Y$169=""),"",IFERROR(ROUND(IF(V$4=1,1+9*(MIN(MAX(Data_wide!$Y$169,V$2),V$3)-V$2)/(V$3-V$2),1+9*(V$3-MIN(MAX(Data_wide!$Y$169,V$2),V$3))/(V$3-V$2)),1),""))</f>
        <v/>
      </c>
      <c r="W173" s="165">
        <f>IF(OR(W$4=0,Data_wide!$Z$169=""),"",IFERROR(ROUND(IF(W$4=1,1+9*(MIN(MAX(Data_wide!$Z$169,W$2),W$3)-W$2)/(W$3-W$2),1+9*(W$3-MIN(MAX(Data_wide!$Z$169,W$2),W$3))/(W$3-W$2)),1),""))</f>
        <v/>
      </c>
      <c r="X173" s="165">
        <f>IF(OR(X$4=0,Data_wide!$AA$169=""),"",IFERROR(ROUND(IF(X$4=1,1+9*(MIN(MAX(Data_wide!$AA$169,X$2),X$3)-X$2)/(X$3-X$2),1+9*(X$3-MIN(MAX(Data_wide!$AA$169,X$2),X$3))/(X$3-X$2)),1),""))</f>
        <v/>
      </c>
      <c r="Y173" s="165">
        <f>IF(OR(Y$4=0,Data_wide!$AB$169=""),"",IFERROR(ROUND(IF(Y$4=1,1+9*(MIN(MAX(Data_wide!$AB$169,Y$2),Y$3)-Y$2)/(Y$3-Y$2),1+9*(Y$3-MIN(MAX(Data_wide!$AB$169,Y$2),Y$3))/(Y$3-Y$2)),1),""))</f>
        <v/>
      </c>
      <c r="Z173" s="165">
        <f>IF(OR(Z$4=0,Data_wide!$AC$169=""),"",IFERROR(ROUND(IF(Z$4=1,1+9*(MIN(MAX(Data_wide!$AC$169,Z$2),Z$3)-Z$2)/(Z$3-Z$2),1+9*(Z$3-MIN(MAX(Data_wide!$AC$169,Z$2),Z$3))/(Z$3-Z$2)),1),""))</f>
        <v/>
      </c>
      <c r="AA173" s="165">
        <f>IF(OR(AA$4=0,Data_wide!$AD$169=""),"",IFERROR(ROUND(IF(AA$4=1,1+9*(MIN(MAX(Data_wide!$AD$169,AA$2),AA$3)-AA$2)/(AA$3-AA$2),1+9*(AA$3-MIN(MAX(Data_wide!$AD$169,AA$2),AA$3))/(AA$3-AA$2)),1),""))</f>
        <v/>
      </c>
      <c r="AB173" s="165">
        <f>IF(OR(AB$4=0,Data_wide!$AE$169=""),"",IFERROR(ROUND(IF(AB$4=1,1+9*(MIN(MAX(Data_wide!$AE$169,AB$2),AB$3)-AB$2)/(AB$3-AB$2),1+9*(AB$3-MIN(MAX(Data_wide!$AE$169,AB$2),AB$3))/(AB$3-AB$2)),1),""))</f>
        <v/>
      </c>
      <c r="AC173" s="165">
        <f>IF(OR(AC$4=0,Data_wide!$AF$169=""),"",IFERROR(ROUND(IF(AC$4=1,1+9*(MIN(MAX(Data_wide!$AF$169,AC$2),AC$3)-AC$2)/(AC$3-AC$2),1+9*(AC$3-MIN(MAX(Data_wide!$AF$169,AC$2),AC$3))/(AC$3-AC$2)),1),""))</f>
        <v/>
      </c>
      <c r="AD173" s="165">
        <f>IF(OR(AD$4=0,Data_wide!$AG$169=""),"",IFERROR(ROUND(IF(AD$4=1,1+9*(MIN(MAX(Data_wide!$AG$169,AD$2),AD$3)-AD$2)/(AD$3-AD$2),1+9*(AD$3-MIN(MAX(Data_wide!$AG$169,AD$2),AD$3))/(AD$3-AD$2)),1),""))</f>
        <v/>
      </c>
      <c r="AE173" s="165">
        <f>IF(OR(AE$4=0,Data_wide!$AH$169=""),"",IFERROR(ROUND(IF(AE$4=1,1+9*(MIN(MAX(Data_wide!$AH$169,AE$2),AE$3)-AE$2)/(AE$3-AE$2),1+9*(AE$3-MIN(MAX(Data_wide!$AH$169,AE$2),AE$3))/(AE$3-AE$2)),1),""))</f>
        <v/>
      </c>
      <c r="AF173" s="165">
        <f>IF(OR(AF$4=0,Data_wide!$AI$169=""),"",IFERROR(ROUND(IF(AF$4=1,1+9*(MIN(MAX(Data_wide!$AI$169,AF$2),AF$3)-AF$2)/(AF$3-AF$2),1+9*(AF$3-MIN(MAX(Data_wide!$AI$169,AF$2),AF$3))/(AF$3-AF$2)),1),""))</f>
        <v/>
      </c>
      <c r="AG173" s="165">
        <f>IF(OR(AG$4=0,Data_wide!$AJ$169=""),"",IFERROR(ROUND(IF(AG$4=1,1+9*(MIN(MAX(Data_wide!$AJ$169,AG$2),AG$3)-AG$2)/(AG$3-AG$2),1+9*(AG$3-MIN(MAX(Data_wide!$AJ$169,AG$2),AG$3))/(AG$3-AG$2)),1),""))</f>
        <v/>
      </c>
      <c r="AH173" s="165">
        <f>IF(OR(AH$4=0,Data_wide!$AK$169=""),"",IFERROR(ROUND(IF(AH$4=1,1+9*(MIN(MAX(Data_wide!$AK$169,AH$2),AH$3)-AH$2)/(AH$3-AH$2),1+9*(AH$3-MIN(MAX(Data_wide!$AK$169,AH$2),AH$3))/(AH$3-AH$2)),1),""))</f>
        <v/>
      </c>
      <c r="AI173" s="165">
        <f>IF(OR(AI$4=0,Data_wide!$AL$169=""),"",IFERROR(ROUND(IF(AI$4=1,1+9*(MIN(MAX(Data_wide!$AL$169,AI$2),AI$3)-AI$2)/(AI$3-AI$2),1+9*(AI$3-MIN(MAX(Data_wide!$AL$169,AI$2),AI$3))/(AI$3-AI$2)),1),""))</f>
        <v/>
      </c>
      <c r="AJ173" s="165">
        <f>IF(OR(AJ$4=0,Data_wide!$AM$169=""),"",IFERROR(ROUND(IF(AJ$4=1,1+9*(MIN(MAX(Data_wide!$AM$169,AJ$2),AJ$3)-AJ$2)/(AJ$3-AJ$2),1+9*(AJ$3-MIN(MAX(Data_wide!$AM$169,AJ$2),AJ$3))/(AJ$3-AJ$2)),1),""))</f>
        <v/>
      </c>
      <c r="AK173" s="165">
        <f>IF(OR(AK$4=0,Data_wide!$AN$169=""),"",IFERROR(ROUND(IF(AK$4=1,1+9*(MIN(MAX(Data_wide!$AN$169,AK$2),AK$3)-AK$2)/(AK$3-AK$2),1+9*(AK$3-MIN(MAX(Data_wide!$AN$169,AK$2),AK$3))/(AK$3-AK$2)),1),""))</f>
        <v/>
      </c>
      <c r="AL173" s="165">
        <f>IF(OR(AL$4=0,Data_wide!$AO$169=""),"",IFERROR(ROUND(IF(AL$4=1,1+9*(MIN(MAX(Data_wide!$AO$169,AL$2),AL$3)-AL$2)/(AL$3-AL$2),1+9*(AL$3-MIN(MAX(Data_wide!$AO$169,AL$2),AL$3))/(AL$3-AL$2)),1),""))</f>
        <v/>
      </c>
      <c r="AM173" s="165">
        <f>IF(OR(AM$4=0,Data_wide!$AP$169=""),"",IFERROR(ROUND(IF(AM$4=1,1+9*(MIN(MAX(Data_wide!$AP$169,AM$2),AM$3)-AM$2)/(AM$3-AM$2),1+9*(AM$3-MIN(MAX(Data_wide!$AP$169,AM$2),AM$3))/(AM$3-AM$2)),1),""))</f>
        <v/>
      </c>
      <c r="AN173" s="165">
        <f>IF(OR(AN$4=0,Data_wide!$AQ$169=""),"",IFERROR(ROUND(IF(AN$4=1,1+9*(MIN(MAX(Data_wide!$AQ$169,AN$2),AN$3)-AN$2)/(AN$3-AN$2),1+9*(AN$3-MIN(MAX(Data_wide!$AQ$169,AN$2),AN$3))/(AN$3-AN$2)),1),""))</f>
        <v/>
      </c>
      <c r="AO173" s="165">
        <f>IF(OR(AO$4=0,Data_wide!$AR$169=""),"",IFERROR(ROUND(IF(AO$4=1,1+9*(MIN(MAX(Data_wide!$AR$169,AO$2),AO$3)-AO$2)/(AO$3-AO$2),1+9*(AO$3-MIN(MAX(Data_wide!$AR$169,AO$2),AO$3))/(AO$3-AO$2)),1),""))</f>
        <v/>
      </c>
      <c r="AP173" s="165">
        <f>IF(OR(AP$4=0,Data_wide!$AS$169=""),"",IFERROR(ROUND(IF(AP$4=1,1+9*(MIN(MAX(Data_wide!$AS$169,AP$2),AP$3)-AP$2)/(AP$3-AP$2),1+9*(AP$3-MIN(MAX(Data_wide!$AS$169,AP$2),AP$3))/(AP$3-AP$2)),1),""))</f>
        <v/>
      </c>
      <c r="AQ173" s="165">
        <f>IF(OR(AQ$4=0,Data_wide!$AT$169=""),"",IFERROR(ROUND(IF(AQ$4=1,1+9*(MIN(MAX(Data_wide!$AT$169,AQ$2),AQ$3)-AQ$2)/(AQ$3-AQ$2),1+9*(AQ$3-MIN(MAX(Data_wide!$AT$169,AQ$2),AQ$3))/(AQ$3-AQ$2)),1),""))</f>
        <v/>
      </c>
      <c r="AR173" s="165">
        <f>IF(OR(AR$4=0,Data_wide!$AU$169=""),"",IFERROR(ROUND(IF(AR$4=1,1+9*(MIN(MAX(Data_wide!$AU$169,AR$2),AR$3)-AR$2)/(AR$3-AR$2),1+9*(AR$3-MIN(MAX(Data_wide!$AU$169,AR$2),AR$3))/(AR$3-AR$2)),1),""))</f>
        <v/>
      </c>
      <c r="AS173" s="165">
        <f>IF(OR(AS$4=0,Data_wide!$AV$169=""),"",IFERROR(ROUND(IF(AS$4=1,1+9*(MIN(MAX(Data_wide!$AV$169,AS$2),AS$3)-AS$2)/(AS$3-AS$2),1+9*(AS$3-MIN(MAX(Data_wide!$AV$169,AS$2),AS$3))/(AS$3-AS$2)),1),""))</f>
        <v/>
      </c>
      <c r="AT173" s="165">
        <f>IF(OR(AT$4=0,Data_wide!$AW$169=""),"",IFERROR(ROUND(IF(AT$4=1,1+9*(MIN(MAX(Data_wide!$AW$169,AT$2),AT$3)-AT$2)/(AT$3-AT$2),1+9*(AT$3-MIN(MAX(Data_wide!$AW$169,AT$2),AT$3))/(AT$3-AT$2)),1),""))</f>
        <v/>
      </c>
      <c r="AU173" s="165">
        <f>IF(OR(AU$4=0,Data_wide!$AX$169=""),"",IFERROR(ROUND(IF(AU$4=1,1+9*(MIN(MAX(Data_wide!$AX$169,AU$2),AU$3)-AU$2)/(AU$3-AU$2),1+9*(AU$3-MIN(MAX(Data_wide!$AX$169,AU$2),AU$3))/(AU$3-AU$2)),1),""))</f>
        <v/>
      </c>
      <c r="AV173" s="165">
        <f>IF(OR(AV$4=0,Data_wide!$AY$169=""),"",IFERROR(ROUND(IF(AV$4=1,1+9*(MIN(MAX(Data_wide!$AY$169,AV$2),AV$3)-AV$2)/(AV$3-AV$2),1+9*(AV$3-MIN(MAX(Data_wide!$AY$169,AV$2),AV$3))/(AV$3-AV$2)),1),""))</f>
        <v/>
      </c>
      <c r="AW173" s="165">
        <f>IF(OR(AW$4=0,Data_wide!$AZ$169=""),"",IFERROR(ROUND(IF(AW$4=1,1+9*(MIN(MAX(Data_wide!$AZ$169,AW$2),AW$3)-AW$2)/(AW$3-AW$2),1+9*(AW$3-MIN(MAX(Data_wide!$AZ$169,AW$2),AW$3))/(AW$3-AW$2)),1),""))</f>
        <v/>
      </c>
      <c r="AX173" s="165">
        <f>IF(OR(AX$4=0,Data_wide!$BA$169=""),"",IFERROR(ROUND(IF(AX$4=1,1+9*(MIN(MAX(Data_wide!$BA$169,AX$2),AX$3)-AX$2)/(AX$3-AX$2),1+9*(AX$3-MIN(MAX(Data_wide!$BA$169,AX$2),AX$3))/(AX$3-AX$2)),1),""))</f>
        <v/>
      </c>
      <c r="AY173" s="165">
        <f>IF(OR(AY$4=0,Data_wide!$BB$169=""),"",IFERROR(ROUND(IF(AY$4=1,1+9*(MIN(MAX(Data_wide!$BB$169,AY$2),AY$3)-AY$2)/(AY$3-AY$2),1+9*(AY$3-MIN(MAX(Data_wide!$BB$169,AY$2),AY$3))/(AY$3-AY$2)),1),""))</f>
        <v/>
      </c>
      <c r="AZ173" s="165">
        <f>IF(OR(AZ$4=0,Data_wide!$BC$169=""),"",IFERROR(ROUND(IF(AZ$4=1,1+9*(MIN(MAX(Data_wide!$BC$169,AZ$2),AZ$3)-AZ$2)/(AZ$3-AZ$2),1+9*(AZ$3-MIN(MAX(Data_wide!$BC$169,AZ$2),AZ$3))/(AZ$3-AZ$2)),1),""))</f>
        <v/>
      </c>
      <c r="BA173" s="165">
        <f>IF(OR(BA$4=0,Data_wide!$BD$169=""),"",IFERROR(ROUND(IF(BA$4=1,1+9*(MIN(MAX(Data_wide!$BD$169,BA$2),BA$3)-BA$2)/(BA$3-BA$2),1+9*(BA$3-MIN(MAX(Data_wide!$BD$169,BA$2),BA$3))/(BA$3-BA$2)),1),""))</f>
        <v/>
      </c>
      <c r="BB173" s="165">
        <f>IF(OR(BB$4=0,Data_wide!$BE$169=""),"",IFERROR(ROUND(IF(BB$4=1,1+9*(MIN(MAX(Data_wide!$BE$169,BB$2),BB$3)-BB$2)/(BB$3-BB$2),1+9*(BB$3-MIN(MAX(Data_wide!$BE$169,BB$2),BB$3))/(BB$3-BB$2)),1),""))</f>
        <v/>
      </c>
      <c r="BC173" s="165">
        <f>IF(OR(BC$4=0,Data_wide!$BF$169=""),"",IFERROR(ROUND(IF(BC$4=1,1+9*(MIN(MAX(Data_wide!$BF$169,BC$2),BC$3)-BC$2)/(BC$3-BC$2),1+9*(BC$3-MIN(MAX(Data_wide!$BF$169,BC$2),BC$3))/(BC$3-BC$2)),1),""))</f>
        <v/>
      </c>
      <c r="BD173" s="165">
        <f>IF(OR(BD$4=0,Data_wide!$BG$169=""),"",IFERROR(ROUND(IF(BD$4=1,1+9*(MIN(MAX(Data_wide!$BG$169,BD$2),BD$3)-BD$2)/(BD$3-BD$2),1+9*(BD$3-MIN(MAX(Data_wide!$BG$169,BD$2),BD$3))/(BD$3-BD$2)),1),""))</f>
        <v/>
      </c>
      <c r="BE173" s="165">
        <f>IF(OR(BE$4=0,Data_wide!$BH$169=""),"",IFERROR(ROUND(IF(BE$4=1,1+9*(MIN(MAX(Data_wide!$BH$169,BE$2),BE$3)-BE$2)/(BE$3-BE$2),1+9*(BE$3-MIN(MAX(Data_wide!$BH$169,BE$2),BE$3))/(BE$3-BE$2)),1),""))</f>
        <v/>
      </c>
      <c r="BF173" s="165">
        <f>IF(OR(BF$4=0,Data_wide!$BI$169=""),"",IFERROR(ROUND(IF(BF$4=1,1+9*(MIN(MAX(Data_wide!$BI$169,BF$2),BF$3)-BF$2)/(BF$3-BF$2),1+9*(BF$3-MIN(MAX(Data_wide!$BI$169,BF$2),BF$3))/(BF$3-BF$2)),1),""))</f>
        <v/>
      </c>
      <c r="BG173" s="165">
        <f>IF(OR(BG$4=0,Data_wide!$BJ$169=""),"",IFERROR(ROUND(IF(BG$4=1,1+9*(MIN(MAX(Data_wide!$BJ$169,BG$2),BG$3)-BG$2)/(BG$3-BG$2),1+9*(BG$3-MIN(MAX(Data_wide!$BJ$169,BG$2),BG$3))/(BG$3-BG$2)),1),""))</f>
        <v/>
      </c>
      <c r="BH173" s="165">
        <f>IF(OR(BH$4=0,Data_wide!$BK$169=""),"",IFERROR(ROUND(IF(BH$4=1,1+9*(MIN(MAX(Data_wide!$BK$169,BH$2),BH$3)-BH$2)/(BH$3-BH$2),1+9*(BH$3-MIN(MAX(Data_wide!$BK$169,BH$2),BH$3))/(BH$3-BH$2)),1),""))</f>
        <v/>
      </c>
      <c r="BI173" s="165">
        <f>IF(OR(BI$4=0,Data_wide!$BL$169=""),"",IFERROR(ROUND(IF(BI$4=1,1+9*(MIN(MAX(Data_wide!$BL$169,BI$2),BI$3)-BI$2)/(BI$3-BI$2),1+9*(BI$3-MIN(MAX(Data_wide!$BL$169,BI$2),BI$3))/(BI$3-BI$2)),1),""))</f>
        <v/>
      </c>
      <c r="BJ173" s="165">
        <f>IF(OR(BJ$4=0,Data_wide!$BM$169=""),"",IFERROR(ROUND(IF(BJ$4=1,1+9*(MIN(MAX(Data_wide!$BM$169,BJ$2),BJ$3)-BJ$2)/(BJ$3-BJ$2),1+9*(BJ$3-MIN(MAX(Data_wide!$BM$169,BJ$2),BJ$3))/(BJ$3-BJ$2)),1),""))</f>
        <v/>
      </c>
      <c r="BK173" s="165">
        <f>IF(OR(BK$4=0,Data_wide!$BN$169=""),"",IFERROR(ROUND(IF(BK$4=1,1+9*(MIN(MAX(Data_wide!$BN$169,BK$2),BK$3)-BK$2)/(BK$3-BK$2),1+9*(BK$3-MIN(MAX(Data_wide!$BN$169,BK$2),BK$3))/(BK$3-BK$2)),1),""))</f>
        <v/>
      </c>
      <c r="BL173" s="165">
        <f>IF(OR(BL$4=0,Data_wide!$BO$169=""),"",IFERROR(ROUND(IF(BL$4=1,1+9*(MIN(MAX(Data_wide!$BO$169,BL$2),BL$3)-BL$2)/(BL$3-BL$2),1+9*(BL$3-MIN(MAX(Data_wide!$BO$169,BL$2),BL$3))/(BL$3-BL$2)),1),""))</f>
        <v/>
      </c>
      <c r="BM173" s="165">
        <f>IF(OR(BM$4=0,Data_wide!$BP$169=""),"",IFERROR(ROUND(IF(BM$4=1,1+9*(MIN(MAX(Data_wide!$BP$169,BM$2),BM$3)-BM$2)/(BM$3-BM$2),1+9*(BM$3-MIN(MAX(Data_wide!$BP$169,BM$2),BM$3))/(BM$3-BM$2)),1),""))</f>
        <v/>
      </c>
      <c r="BN173" s="165">
        <f>IF(OR(BN$4=0,Data_wide!$BQ$169=""),"",IFERROR(ROUND(IF(BN$4=1,1+9*(MIN(MAX(Data_wide!$BQ$169,BN$2),BN$3)-BN$2)/(BN$3-BN$2),1+9*(BN$3-MIN(MAX(Data_wide!$BQ$169,BN$2),BN$3))/(BN$3-BN$2)),1),""))</f>
        <v/>
      </c>
      <c r="BO173" s="165">
        <f>IF(OR(BO$4=0,Data_wide!$BR$169=""),"",IFERROR(ROUND(IF(BO$4=1,1+9*(MIN(MAX(Data_wide!$BR$169,BO$2),BO$3)-BO$2)/(BO$3-BO$2),1+9*(BO$3-MIN(MAX(Data_wide!$BR$169,BO$2),BO$3))/(BO$3-BO$2)),1),""))</f>
        <v/>
      </c>
      <c r="BP173" s="165">
        <f>IF(OR(BP$4=0,Data_wide!$BS$169=""),"",IFERROR(ROUND(IF(BP$4=1,1+9*(MIN(MAX(Data_wide!$BS$169,BP$2),BP$3)-BP$2)/(BP$3-BP$2),1+9*(BP$3-MIN(MAX(Data_wide!$BS$169,BP$2),BP$3))/(BP$3-BP$2)),1),""))</f>
        <v/>
      </c>
      <c r="BQ173" s="165">
        <f>IF(OR(BQ$4=0,Data_wide!$BT$169=""),"",IFERROR(ROUND(IF(BQ$4=1,1+9*(MIN(MAX(Data_wide!$BT$169,BQ$2),BQ$3)-BQ$2)/(BQ$3-BQ$2),1+9*(BQ$3-MIN(MAX(Data_wide!$BT$169,BQ$2),BQ$3))/(BQ$3-BQ$2)),1),""))</f>
        <v/>
      </c>
      <c r="BR173" s="165">
        <f>IF(OR(BR$4=0,Data_wide!$BU$169=""),"",IFERROR(ROUND(IF(BR$4=1,1+9*(MIN(MAX(Data_wide!$BU$169,BR$2),BR$3)-BR$2)/(BR$3-BR$2),1+9*(BR$3-MIN(MAX(Data_wide!$BU$169,BR$2),BR$3))/(BR$3-BR$2)),1),""))</f>
        <v/>
      </c>
      <c r="BS173" s="165">
        <f>IF(OR(BS$4=0,Data_wide!$BV$169=""),"",IFERROR(ROUND(IF(BS$4=1,1+9*(MIN(MAX(Data_wide!$BV$169,BS$2),BS$3)-BS$2)/(BS$3-BS$2),1+9*(BS$3-MIN(MAX(Data_wide!$BV$169,BS$2),BS$3))/(BS$3-BS$2)),1),""))</f>
        <v/>
      </c>
      <c r="BT173" s="165">
        <f>IF(OR(BT$4=0,Data_wide!$BW$169=""),"",IFERROR(ROUND(IF(BT$4=1,1+9*(MIN(MAX(Data_wide!$BW$169,BT$2),BT$3)-BT$2)/(BT$3-BT$2),1+9*(BT$3-MIN(MAX(Data_wide!$BW$169,BT$2),BT$3))/(BT$3-BT$2)),1),""))</f>
        <v/>
      </c>
      <c r="BU173" s="165">
        <f>IF(OR(BU$4=0,Data_wide!$BX$169=""),"",IFERROR(ROUND(IF(BU$4=1,1+9*(MIN(MAX(Data_wide!$BX$169,BU$2),BU$3)-BU$2)/(BU$3-BU$2),1+9*(BU$3-MIN(MAX(Data_wide!$BX$169,BU$2),BU$3))/(BU$3-BU$2)),1),""))</f>
        <v/>
      </c>
      <c r="BV173" s="165">
        <f>IF(OR(BV$4=0,Data_wide!$BY$169=""),"",IFERROR(ROUND(IF(BV$4=1,1+9*(MIN(MAX(Data_wide!$BY$169,BV$2),BV$3)-BV$2)/(BV$3-BV$2),1+9*(BV$3-MIN(MAX(Data_wide!$BY$169,BV$2),BV$3))/(BV$3-BV$2)),1),""))</f>
        <v/>
      </c>
      <c r="BW173" s="165">
        <f>IF(OR(BW$4=0,Data_wide!$BZ$169=""),"",IFERROR(ROUND(IF(BW$4=1,1+9*(MIN(MAX(Data_wide!$BZ$169,BW$2),BW$3)-BW$2)/(BW$3-BW$2),1+9*(BW$3-MIN(MAX(Data_wide!$BZ$169,BW$2),BW$3))/(BW$3-BW$2)),1),""))</f>
        <v/>
      </c>
      <c r="BX173" s="165">
        <f>IF(OR(BX$4=0,Data_wide!$CA$169=""),"",IFERROR(ROUND(IF(BX$4=1,1+9*(MIN(MAX(Data_wide!$CA$169,BX$2),BX$3)-BX$2)/(BX$3-BX$2),1+9*(BX$3-MIN(MAX(Data_wide!$CA$169,BX$2),BX$3))/(BX$3-BX$2)),1),""))</f>
        <v/>
      </c>
      <c r="BY173" s="165">
        <f>IF(OR(BY$4=0,Data_wide!$CB$169=""),"",IFERROR(ROUND(IF(BY$4=1,1+9*(MIN(MAX(Data_wide!$CB$169,BY$2),BY$3)-BY$2)/(BY$3-BY$2),1+9*(BY$3-MIN(MAX(Data_wide!$CB$169,BY$2),BY$3))/(BY$3-BY$2)),1),""))</f>
        <v/>
      </c>
      <c r="BZ173" s="165">
        <f>IF(OR(BZ$4=0,Data_wide!$CC$169=""),"",IFERROR(ROUND(IF(BZ$4=1,1+9*(MIN(MAX(Data_wide!$CC$169,BZ$2),BZ$3)-BZ$2)/(BZ$3-BZ$2),1+9*(BZ$3-MIN(MAX(Data_wide!$CC$169,BZ$2),BZ$3))/(BZ$3-BZ$2)),1),""))</f>
        <v/>
      </c>
      <c r="CA173" s="165">
        <f>IF(OR(CA$4=0,Data_wide!$CD$169=""),"",IFERROR(ROUND(IF(CA$4=1,1+9*(MIN(MAX(Data_wide!$CD$169,CA$2),CA$3)-CA$2)/(CA$3-CA$2),1+9*(CA$3-MIN(MAX(Data_wide!$CD$169,CA$2),CA$3))/(CA$3-CA$2)),1),""))</f>
        <v/>
      </c>
      <c r="CB173" s="165">
        <f>IF(OR(CB$4=0,Data_wide!$CE$169=""),"",IFERROR(ROUND(IF(CB$4=1,1+9*(MIN(MAX(Data_wide!$CE$169,CB$2),CB$3)-CB$2)/(CB$3-CB$2),1+9*(CB$3-MIN(MAX(Data_wide!$CE$169,CB$2),CB$3))/(CB$3-CB$2)),1),""))</f>
        <v/>
      </c>
      <c r="CC173" s="165">
        <f>IF(OR(CC$4=0,Data_wide!$CF$169=""),"",IFERROR(ROUND(IF(CC$4=1,1+9*(MIN(MAX(Data_wide!$CF$169,CC$2),CC$3)-CC$2)/(CC$3-CC$2),1+9*(CC$3-MIN(MAX(Data_wide!$CF$169,CC$2),CC$3))/(CC$3-CC$2)),1),""))</f>
        <v/>
      </c>
      <c r="CD173" s="165">
        <f>IF(OR(CD$4=0,Data_wide!$CG$169=""),"",IFERROR(ROUND(IF(CD$4=1,1+9*(MIN(MAX(Data_wide!$CG$169,CD$2),CD$3)-CD$2)/(CD$3-CD$2),1+9*(CD$3-MIN(MAX(Data_wide!$CG$169,CD$2),CD$3))/(CD$3-CD$2)),1),""))</f>
        <v/>
      </c>
      <c r="CE173" s="165">
        <f>IF(OR(CE$4=0,Data_wide!$CH$169=""),"",IFERROR(ROUND(IF(CE$4=1,1+9*(MIN(MAX(Data_wide!$CH$169,CE$2),CE$3)-CE$2)/(CE$3-CE$2),1+9*(CE$3-MIN(MAX(Data_wide!$CH$169,CE$2),CE$3))/(CE$3-CE$2)),1),""))</f>
        <v/>
      </c>
      <c r="CF173" s="165">
        <f>IF(OR(CF$4=0,Data_wide!$CI$169=""),"",IFERROR(ROUND(IF(CF$4=1,1+9*(MIN(MAX(Data_wide!$CI$169,CF$2),CF$3)-CF$2)/(CF$3-CF$2),1+9*(CF$3-MIN(MAX(Data_wide!$CI$169,CF$2),CF$3))/(CF$3-CF$2)),1),""))</f>
        <v/>
      </c>
      <c r="CG173" s="165">
        <f>IF(OR(CG$4=0,Data_wide!$CJ$169=""),"",IFERROR(ROUND(IF(CG$4=1,1+9*(MIN(MAX(Data_wide!$CJ$169,CG$2),CG$3)-CG$2)/(CG$3-CG$2),1+9*(CG$3-MIN(MAX(Data_wide!$CJ$169,CG$2),CG$3))/(CG$3-CG$2)),1),""))</f>
        <v/>
      </c>
      <c r="CH173" s="165">
        <f>IF(OR(CH$4=0,Data_wide!$CK$169=""),"",IFERROR(ROUND(IF(CH$4=1,1+9*(MIN(MAX(Data_wide!$CK$169,CH$2),CH$3)-CH$2)/(CH$3-CH$2),1+9*(CH$3-MIN(MAX(Data_wide!$CK$169,CH$2),CH$3))/(CH$3-CH$2)),1),""))</f>
        <v/>
      </c>
      <c r="CI173" s="165">
        <f>IF(OR(CI$4=0,Data_wide!$CL$169=""),"",IFERROR(ROUND(IF(CI$4=1,1+9*(MIN(MAX(Data_wide!$CL$169,CI$2),CI$3)-CI$2)/(CI$3-CI$2),1+9*(CI$3-MIN(MAX(Data_wide!$CL$169,CI$2),CI$3))/(CI$3-CI$2)),1),""))</f>
        <v/>
      </c>
      <c r="CJ173" s="165">
        <f>IF(OR(CJ$4=0,Data_wide!$CM$169=""),"",IFERROR(ROUND(IF(CJ$4=1,1+9*(MIN(MAX(Data_wide!$CM$169,CJ$2),CJ$3)-CJ$2)/(CJ$3-CJ$2),1+9*(CJ$3-MIN(MAX(Data_wide!$CM$169,CJ$2),CJ$3))/(CJ$3-CJ$2)),1),""))</f>
        <v/>
      </c>
      <c r="CK173" s="165">
        <f>IF(OR(CK$4=0,Data_wide!$CN$169=""),"",IFERROR(ROUND(IF(CK$4=1,1+9*(MIN(MAX(Data_wide!$CN$169,CK$2),CK$3)-CK$2)/(CK$3-CK$2),1+9*(CK$3-MIN(MAX(Data_wide!$CN$169,CK$2),CK$3))/(CK$3-CK$2)),1),""))</f>
        <v/>
      </c>
      <c r="CL173" s="165">
        <f>IF(OR(CL$4=0,Data_wide!$CO$169=""),"",IFERROR(ROUND(IF(CL$4=1,1+9*(MIN(MAX(Data_wide!$CO$169,CL$2),CL$3)-CL$2)/(CL$3-CL$2),1+9*(CL$3-MIN(MAX(Data_wide!$CO$169,CL$2),CL$3))/(CL$3-CL$2)),1),""))</f>
        <v/>
      </c>
      <c r="CM173" s="165">
        <f>IF(OR(CM$4=0,Data_wide!$CP$169=""),"",IFERROR(ROUND(IF(CM$4=1,1+9*(MIN(MAX(Data_wide!$CP$169,CM$2),CM$3)-CM$2)/(CM$3-CM$2),1+9*(CM$3-MIN(MAX(Data_wide!$CP$169,CM$2),CM$3))/(CM$3-CM$2)),1),""))</f>
        <v/>
      </c>
      <c r="CN173" s="165">
        <f>IF(OR(CN$4=0,Data_wide!$CQ$169=""),"",IFERROR(ROUND(IF(CN$4=1,1+9*(MIN(MAX(Data_wide!$CQ$169,CN$2),CN$3)-CN$2)/(CN$3-CN$2),1+9*(CN$3-MIN(MAX(Data_wide!$CQ$169,CN$2),CN$3))/(CN$3-CN$2)),1),""))</f>
        <v/>
      </c>
      <c r="CO173" s="165">
        <f>IF(OR(CO$4=0,Data_wide!$CR$169=""),"",IFERROR(ROUND(IF(CO$4=1,1+9*(MIN(MAX(Data_wide!$CR$169,CO$2),CO$3)-CO$2)/(CO$3-CO$2),1+9*(CO$3-MIN(MAX(Data_wide!$CR$169,CO$2),CO$3))/(CO$3-CO$2)),1),""))</f>
        <v/>
      </c>
    </row>
    <row r="174" ht="14" customHeight="1">
      <c r="A174" s="161" t="inlineStr">
        <is>
          <t>SYC</t>
        </is>
      </c>
      <c r="B174" s="161" t="inlineStr">
        <is>
          <t>Seychelles</t>
        </is>
      </c>
      <c r="C174" s="165">
        <f>IF(OR(C$4=0,Data_wide!$F$170=""),"",IFERROR(ROUND(IF(C$4=1,1+9*(MIN(MAX(Data_wide!$F$170,C$2),C$3)-C$2)/(C$3-C$2),1+9*(C$3-MIN(MAX(Data_wide!$F$170,C$2),C$3))/(C$3-C$2)),1),""))</f>
        <v/>
      </c>
      <c r="D174" s="165">
        <f>IF(OR(D$4=0,Data_wide!$G$170=""),"",IFERROR(ROUND(IF(D$4=1,1+9*(MIN(MAX(Data_wide!$G$170,D$2),D$3)-D$2)/(D$3-D$2),1+9*(D$3-MIN(MAX(Data_wide!$G$170,D$2),D$3))/(D$3-D$2)),1),""))</f>
        <v/>
      </c>
      <c r="E174" s="165">
        <f>IF(OR(E$4=0,Data_wide!$H$170=""),"",IFERROR(ROUND(IF(E$4=1,1+9*(MIN(MAX(Data_wide!$H$170,E$2),E$3)-E$2)/(E$3-E$2),1+9*(E$3-MIN(MAX(Data_wide!$H$170,E$2),E$3))/(E$3-E$2)),1),""))</f>
        <v/>
      </c>
      <c r="F174" s="165">
        <f>IF(OR(F$4=0,Data_wide!$I$170=""),"",IFERROR(ROUND(IF(F$4=1,1+9*(MIN(MAX(Data_wide!$I$170,F$2),F$3)-F$2)/(F$3-F$2),1+9*(F$3-MIN(MAX(Data_wide!$I$170,F$2),F$3))/(F$3-F$2)),1),""))</f>
        <v/>
      </c>
      <c r="G174" s="165">
        <f>IF(OR(G$4=0,Data_wide!$J$170=""),"",IFERROR(ROUND(IF(G$4=1,1+9*(MIN(MAX(Data_wide!$J$170,G$2),G$3)-G$2)/(G$3-G$2),1+9*(G$3-MIN(MAX(Data_wide!$J$170,G$2),G$3))/(G$3-G$2)),1),""))</f>
        <v/>
      </c>
      <c r="H174" s="165">
        <f>IF(OR(H$4=0,Data_wide!$K$170=""),"",IFERROR(ROUND(IF(H$4=1,1+9*(MIN(MAX(Data_wide!$K$170,H$2),H$3)-H$2)/(H$3-H$2),1+9*(H$3-MIN(MAX(Data_wide!$K$170,H$2),H$3))/(H$3-H$2)),1),""))</f>
        <v/>
      </c>
      <c r="I174" s="165">
        <f>IF(OR(I$4=0,Data_wide!$L$170=""),"",IFERROR(ROUND(IF(I$4=1,1+9*(MIN(MAX(Data_wide!$L$170,I$2),I$3)-I$2)/(I$3-I$2),1+9*(I$3-MIN(MAX(Data_wide!$L$170,I$2),I$3))/(I$3-I$2)),1),""))</f>
        <v/>
      </c>
      <c r="J174" s="165">
        <f>IF(OR(J$4=0,Data_wide!$M$170=""),"",IFERROR(ROUND(IF(J$4=1,1+9*(MIN(MAX(Data_wide!$M$170,J$2),J$3)-J$2)/(J$3-J$2),1+9*(J$3-MIN(MAX(Data_wide!$M$170,J$2),J$3))/(J$3-J$2)),1),""))</f>
        <v/>
      </c>
      <c r="K174" s="165">
        <f>IF(OR(K$4=0,Data_wide!$N$170=""),"",IFERROR(ROUND(IF(K$4=1,1+9*(MIN(MAX(Data_wide!$N$170,K$2),K$3)-K$2)/(K$3-K$2),1+9*(K$3-MIN(MAX(Data_wide!$N$170,K$2),K$3))/(K$3-K$2)),1),""))</f>
        <v/>
      </c>
      <c r="L174" s="165">
        <f>IF(OR(L$4=0,Data_wide!$O$170=""),"",IFERROR(ROUND(IF(L$4=1,1+9*(MIN(MAX(Data_wide!$O$170,L$2),L$3)-L$2)/(L$3-L$2),1+9*(L$3-MIN(MAX(Data_wide!$O$170,L$2),L$3))/(L$3-L$2)),1),""))</f>
        <v/>
      </c>
      <c r="M174" s="165">
        <f>IF(OR(M$4=0,Data_wide!$P$170=""),"",IFERROR(ROUND(IF(M$4=1,1+9*(MIN(MAX(Data_wide!$P$170,M$2),M$3)-M$2)/(M$3-M$2),1+9*(M$3-MIN(MAX(Data_wide!$P$170,M$2),M$3))/(M$3-M$2)),1),""))</f>
        <v/>
      </c>
      <c r="N174" s="165">
        <f>IF(OR(N$4=0,Data_wide!$Q$170=""),"",IFERROR(ROUND(IF(N$4=1,1+9*(MIN(MAX(Data_wide!$Q$170,N$2),N$3)-N$2)/(N$3-N$2),1+9*(N$3-MIN(MAX(Data_wide!$Q$170,N$2),N$3))/(N$3-N$2)),1),""))</f>
        <v/>
      </c>
      <c r="O174" s="165">
        <f>IF(OR(O$4=0,Data_wide!$R$170=""),"",IFERROR(ROUND(IF(O$4=1,1+9*(MIN(MAX(Data_wide!$R$170,O$2),O$3)-O$2)/(O$3-O$2),1+9*(O$3-MIN(MAX(Data_wide!$R$170,O$2),O$3))/(O$3-O$2)),1),""))</f>
        <v/>
      </c>
      <c r="P174" s="165">
        <f>IF(OR(P$4=0,Data_wide!$S$170=""),"",IFERROR(ROUND(IF(P$4=1,1+9*(MIN(MAX(Data_wide!$S$170,P$2),P$3)-P$2)/(P$3-P$2),1+9*(P$3-MIN(MAX(Data_wide!$S$170,P$2),P$3))/(P$3-P$2)),1),""))</f>
        <v/>
      </c>
      <c r="Q174" s="165">
        <f>IF(OR(Q$4=0,Data_wide!$T$170=""),"",IFERROR(ROUND(IF(Q$4=1,1+9*(MIN(MAX(Data_wide!$T$170,Q$2),Q$3)-Q$2)/(Q$3-Q$2),1+9*(Q$3-MIN(MAX(Data_wide!$T$170,Q$2),Q$3))/(Q$3-Q$2)),1),""))</f>
        <v/>
      </c>
      <c r="R174" s="165">
        <f>IF(OR(R$4=0,Data_wide!$U$170=""),"",IFERROR(ROUND(IF(R$4=1,1+9*(MIN(MAX(Data_wide!$U$170,R$2),R$3)-R$2)/(R$3-R$2),1+9*(R$3-MIN(MAX(Data_wide!$U$170,R$2),R$3))/(R$3-R$2)),1),""))</f>
        <v/>
      </c>
      <c r="S174" s="165">
        <f>IF(OR(S$4=0,Data_wide!$V$170=""),"",IFERROR(ROUND(IF(S$4=1,1+9*(MIN(MAX(Data_wide!$V$170,S$2),S$3)-S$2)/(S$3-S$2),1+9*(S$3-MIN(MAX(Data_wide!$V$170,S$2),S$3))/(S$3-S$2)),1),""))</f>
        <v/>
      </c>
      <c r="T174" s="165">
        <f>IF(OR(T$4=0,Data_wide!$W$170=""),"",IFERROR(ROUND(IF(T$4=1,1+9*(MIN(MAX(Data_wide!$W$170,T$2),T$3)-T$2)/(T$3-T$2),1+9*(T$3-MIN(MAX(Data_wide!$W$170,T$2),T$3))/(T$3-T$2)),1),""))</f>
        <v/>
      </c>
      <c r="U174" s="165">
        <f>IF(OR(U$4=0,Data_wide!$X$170=""),"",IFERROR(ROUND(IF(U$4=1,1+9*(MIN(MAX(Data_wide!$X$170,U$2),U$3)-U$2)/(U$3-U$2),1+9*(U$3-MIN(MAX(Data_wide!$X$170,U$2),U$3))/(U$3-U$2)),1),""))</f>
        <v/>
      </c>
      <c r="V174" s="165">
        <f>IF(OR(V$4=0,Data_wide!$Y$170=""),"",IFERROR(ROUND(IF(V$4=1,1+9*(MIN(MAX(Data_wide!$Y$170,V$2),V$3)-V$2)/(V$3-V$2),1+9*(V$3-MIN(MAX(Data_wide!$Y$170,V$2),V$3))/(V$3-V$2)),1),""))</f>
        <v/>
      </c>
      <c r="W174" s="165">
        <f>IF(OR(W$4=0,Data_wide!$Z$170=""),"",IFERROR(ROUND(IF(W$4=1,1+9*(MIN(MAX(Data_wide!$Z$170,W$2),W$3)-W$2)/(W$3-W$2),1+9*(W$3-MIN(MAX(Data_wide!$Z$170,W$2),W$3))/(W$3-W$2)),1),""))</f>
        <v/>
      </c>
      <c r="X174" s="165">
        <f>IF(OR(X$4=0,Data_wide!$AA$170=""),"",IFERROR(ROUND(IF(X$4=1,1+9*(MIN(MAX(Data_wide!$AA$170,X$2),X$3)-X$2)/(X$3-X$2),1+9*(X$3-MIN(MAX(Data_wide!$AA$170,X$2),X$3))/(X$3-X$2)),1),""))</f>
        <v/>
      </c>
      <c r="Y174" s="165">
        <f>IF(OR(Y$4=0,Data_wide!$AB$170=""),"",IFERROR(ROUND(IF(Y$4=1,1+9*(MIN(MAX(Data_wide!$AB$170,Y$2),Y$3)-Y$2)/(Y$3-Y$2),1+9*(Y$3-MIN(MAX(Data_wide!$AB$170,Y$2),Y$3))/(Y$3-Y$2)),1),""))</f>
        <v/>
      </c>
      <c r="Z174" s="165">
        <f>IF(OR(Z$4=0,Data_wide!$AC$170=""),"",IFERROR(ROUND(IF(Z$4=1,1+9*(MIN(MAX(Data_wide!$AC$170,Z$2),Z$3)-Z$2)/(Z$3-Z$2),1+9*(Z$3-MIN(MAX(Data_wide!$AC$170,Z$2),Z$3))/(Z$3-Z$2)),1),""))</f>
        <v/>
      </c>
      <c r="AA174" s="165">
        <f>IF(OR(AA$4=0,Data_wide!$AD$170=""),"",IFERROR(ROUND(IF(AA$4=1,1+9*(MIN(MAX(Data_wide!$AD$170,AA$2),AA$3)-AA$2)/(AA$3-AA$2),1+9*(AA$3-MIN(MAX(Data_wide!$AD$170,AA$2),AA$3))/(AA$3-AA$2)),1),""))</f>
        <v/>
      </c>
      <c r="AB174" s="165">
        <f>IF(OR(AB$4=0,Data_wide!$AE$170=""),"",IFERROR(ROUND(IF(AB$4=1,1+9*(MIN(MAX(Data_wide!$AE$170,AB$2),AB$3)-AB$2)/(AB$3-AB$2),1+9*(AB$3-MIN(MAX(Data_wide!$AE$170,AB$2),AB$3))/(AB$3-AB$2)),1),""))</f>
        <v/>
      </c>
      <c r="AC174" s="165">
        <f>IF(OR(AC$4=0,Data_wide!$AF$170=""),"",IFERROR(ROUND(IF(AC$4=1,1+9*(MIN(MAX(Data_wide!$AF$170,AC$2),AC$3)-AC$2)/(AC$3-AC$2),1+9*(AC$3-MIN(MAX(Data_wide!$AF$170,AC$2),AC$3))/(AC$3-AC$2)),1),""))</f>
        <v/>
      </c>
      <c r="AD174" s="165">
        <f>IF(OR(AD$4=0,Data_wide!$AG$170=""),"",IFERROR(ROUND(IF(AD$4=1,1+9*(MIN(MAX(Data_wide!$AG$170,AD$2),AD$3)-AD$2)/(AD$3-AD$2),1+9*(AD$3-MIN(MAX(Data_wide!$AG$170,AD$2),AD$3))/(AD$3-AD$2)),1),""))</f>
        <v/>
      </c>
      <c r="AE174" s="165">
        <f>IF(OR(AE$4=0,Data_wide!$AH$170=""),"",IFERROR(ROUND(IF(AE$4=1,1+9*(MIN(MAX(Data_wide!$AH$170,AE$2),AE$3)-AE$2)/(AE$3-AE$2),1+9*(AE$3-MIN(MAX(Data_wide!$AH$170,AE$2),AE$3))/(AE$3-AE$2)),1),""))</f>
        <v/>
      </c>
      <c r="AF174" s="165">
        <f>IF(OR(AF$4=0,Data_wide!$AI$170=""),"",IFERROR(ROUND(IF(AF$4=1,1+9*(MIN(MAX(Data_wide!$AI$170,AF$2),AF$3)-AF$2)/(AF$3-AF$2),1+9*(AF$3-MIN(MAX(Data_wide!$AI$170,AF$2),AF$3))/(AF$3-AF$2)),1),""))</f>
        <v/>
      </c>
      <c r="AG174" s="165">
        <f>IF(OR(AG$4=0,Data_wide!$AJ$170=""),"",IFERROR(ROUND(IF(AG$4=1,1+9*(MIN(MAX(Data_wide!$AJ$170,AG$2),AG$3)-AG$2)/(AG$3-AG$2),1+9*(AG$3-MIN(MAX(Data_wide!$AJ$170,AG$2),AG$3))/(AG$3-AG$2)),1),""))</f>
        <v/>
      </c>
      <c r="AH174" s="165">
        <f>IF(OR(AH$4=0,Data_wide!$AK$170=""),"",IFERROR(ROUND(IF(AH$4=1,1+9*(MIN(MAX(Data_wide!$AK$170,AH$2),AH$3)-AH$2)/(AH$3-AH$2),1+9*(AH$3-MIN(MAX(Data_wide!$AK$170,AH$2),AH$3))/(AH$3-AH$2)),1),""))</f>
        <v/>
      </c>
      <c r="AI174" s="165">
        <f>IF(OR(AI$4=0,Data_wide!$AL$170=""),"",IFERROR(ROUND(IF(AI$4=1,1+9*(MIN(MAX(Data_wide!$AL$170,AI$2),AI$3)-AI$2)/(AI$3-AI$2),1+9*(AI$3-MIN(MAX(Data_wide!$AL$170,AI$2),AI$3))/(AI$3-AI$2)),1),""))</f>
        <v/>
      </c>
      <c r="AJ174" s="165">
        <f>IF(OR(AJ$4=0,Data_wide!$AM$170=""),"",IFERROR(ROUND(IF(AJ$4=1,1+9*(MIN(MAX(Data_wide!$AM$170,AJ$2),AJ$3)-AJ$2)/(AJ$3-AJ$2),1+9*(AJ$3-MIN(MAX(Data_wide!$AM$170,AJ$2),AJ$3))/(AJ$3-AJ$2)),1),""))</f>
        <v/>
      </c>
      <c r="AK174" s="165">
        <f>IF(OR(AK$4=0,Data_wide!$AN$170=""),"",IFERROR(ROUND(IF(AK$4=1,1+9*(MIN(MAX(Data_wide!$AN$170,AK$2),AK$3)-AK$2)/(AK$3-AK$2),1+9*(AK$3-MIN(MAX(Data_wide!$AN$170,AK$2),AK$3))/(AK$3-AK$2)),1),""))</f>
        <v/>
      </c>
      <c r="AL174" s="165">
        <f>IF(OR(AL$4=0,Data_wide!$AO$170=""),"",IFERROR(ROUND(IF(AL$4=1,1+9*(MIN(MAX(Data_wide!$AO$170,AL$2),AL$3)-AL$2)/(AL$3-AL$2),1+9*(AL$3-MIN(MAX(Data_wide!$AO$170,AL$2),AL$3))/(AL$3-AL$2)),1),""))</f>
        <v/>
      </c>
      <c r="AM174" s="165">
        <f>IF(OR(AM$4=0,Data_wide!$AP$170=""),"",IFERROR(ROUND(IF(AM$4=1,1+9*(MIN(MAX(Data_wide!$AP$170,AM$2),AM$3)-AM$2)/(AM$3-AM$2),1+9*(AM$3-MIN(MAX(Data_wide!$AP$170,AM$2),AM$3))/(AM$3-AM$2)),1),""))</f>
        <v/>
      </c>
      <c r="AN174" s="165">
        <f>IF(OR(AN$4=0,Data_wide!$AQ$170=""),"",IFERROR(ROUND(IF(AN$4=1,1+9*(MIN(MAX(Data_wide!$AQ$170,AN$2),AN$3)-AN$2)/(AN$3-AN$2),1+9*(AN$3-MIN(MAX(Data_wide!$AQ$170,AN$2),AN$3))/(AN$3-AN$2)),1),""))</f>
        <v/>
      </c>
      <c r="AO174" s="165">
        <f>IF(OR(AO$4=0,Data_wide!$AR$170=""),"",IFERROR(ROUND(IF(AO$4=1,1+9*(MIN(MAX(Data_wide!$AR$170,AO$2),AO$3)-AO$2)/(AO$3-AO$2),1+9*(AO$3-MIN(MAX(Data_wide!$AR$170,AO$2),AO$3))/(AO$3-AO$2)),1),""))</f>
        <v/>
      </c>
      <c r="AP174" s="165">
        <f>IF(OR(AP$4=0,Data_wide!$AS$170=""),"",IFERROR(ROUND(IF(AP$4=1,1+9*(MIN(MAX(Data_wide!$AS$170,AP$2),AP$3)-AP$2)/(AP$3-AP$2),1+9*(AP$3-MIN(MAX(Data_wide!$AS$170,AP$2),AP$3))/(AP$3-AP$2)),1),""))</f>
        <v/>
      </c>
      <c r="AQ174" s="165">
        <f>IF(OR(AQ$4=0,Data_wide!$AT$170=""),"",IFERROR(ROUND(IF(AQ$4=1,1+9*(MIN(MAX(Data_wide!$AT$170,AQ$2),AQ$3)-AQ$2)/(AQ$3-AQ$2),1+9*(AQ$3-MIN(MAX(Data_wide!$AT$170,AQ$2),AQ$3))/(AQ$3-AQ$2)),1),""))</f>
        <v/>
      </c>
      <c r="AR174" s="165">
        <f>IF(OR(AR$4=0,Data_wide!$AU$170=""),"",IFERROR(ROUND(IF(AR$4=1,1+9*(MIN(MAX(Data_wide!$AU$170,AR$2),AR$3)-AR$2)/(AR$3-AR$2),1+9*(AR$3-MIN(MAX(Data_wide!$AU$170,AR$2),AR$3))/(AR$3-AR$2)),1),""))</f>
        <v/>
      </c>
      <c r="AS174" s="165">
        <f>IF(OR(AS$4=0,Data_wide!$AV$170=""),"",IFERROR(ROUND(IF(AS$4=1,1+9*(MIN(MAX(Data_wide!$AV$170,AS$2),AS$3)-AS$2)/(AS$3-AS$2),1+9*(AS$3-MIN(MAX(Data_wide!$AV$170,AS$2),AS$3))/(AS$3-AS$2)),1),""))</f>
        <v/>
      </c>
      <c r="AT174" s="165">
        <f>IF(OR(AT$4=0,Data_wide!$AW$170=""),"",IFERROR(ROUND(IF(AT$4=1,1+9*(MIN(MAX(Data_wide!$AW$170,AT$2),AT$3)-AT$2)/(AT$3-AT$2),1+9*(AT$3-MIN(MAX(Data_wide!$AW$170,AT$2),AT$3))/(AT$3-AT$2)),1),""))</f>
        <v/>
      </c>
      <c r="AU174" s="165">
        <f>IF(OR(AU$4=0,Data_wide!$AX$170=""),"",IFERROR(ROUND(IF(AU$4=1,1+9*(MIN(MAX(Data_wide!$AX$170,AU$2),AU$3)-AU$2)/(AU$3-AU$2),1+9*(AU$3-MIN(MAX(Data_wide!$AX$170,AU$2),AU$3))/(AU$3-AU$2)),1),""))</f>
        <v/>
      </c>
      <c r="AV174" s="165">
        <f>IF(OR(AV$4=0,Data_wide!$AY$170=""),"",IFERROR(ROUND(IF(AV$4=1,1+9*(MIN(MAX(Data_wide!$AY$170,AV$2),AV$3)-AV$2)/(AV$3-AV$2),1+9*(AV$3-MIN(MAX(Data_wide!$AY$170,AV$2),AV$3))/(AV$3-AV$2)),1),""))</f>
        <v/>
      </c>
      <c r="AW174" s="165">
        <f>IF(OR(AW$4=0,Data_wide!$AZ$170=""),"",IFERROR(ROUND(IF(AW$4=1,1+9*(MIN(MAX(Data_wide!$AZ$170,AW$2),AW$3)-AW$2)/(AW$3-AW$2),1+9*(AW$3-MIN(MAX(Data_wide!$AZ$170,AW$2),AW$3))/(AW$3-AW$2)),1),""))</f>
        <v/>
      </c>
      <c r="AX174" s="165">
        <f>IF(OR(AX$4=0,Data_wide!$BA$170=""),"",IFERROR(ROUND(IF(AX$4=1,1+9*(MIN(MAX(Data_wide!$BA$170,AX$2),AX$3)-AX$2)/(AX$3-AX$2),1+9*(AX$3-MIN(MAX(Data_wide!$BA$170,AX$2),AX$3))/(AX$3-AX$2)),1),""))</f>
        <v/>
      </c>
      <c r="AY174" s="165">
        <f>IF(OR(AY$4=0,Data_wide!$BB$170=""),"",IFERROR(ROUND(IF(AY$4=1,1+9*(MIN(MAX(Data_wide!$BB$170,AY$2),AY$3)-AY$2)/(AY$3-AY$2),1+9*(AY$3-MIN(MAX(Data_wide!$BB$170,AY$2),AY$3))/(AY$3-AY$2)),1),""))</f>
        <v/>
      </c>
      <c r="AZ174" s="165">
        <f>IF(OR(AZ$4=0,Data_wide!$BC$170=""),"",IFERROR(ROUND(IF(AZ$4=1,1+9*(MIN(MAX(Data_wide!$BC$170,AZ$2),AZ$3)-AZ$2)/(AZ$3-AZ$2),1+9*(AZ$3-MIN(MAX(Data_wide!$BC$170,AZ$2),AZ$3))/(AZ$3-AZ$2)),1),""))</f>
        <v/>
      </c>
      <c r="BA174" s="165">
        <f>IF(OR(BA$4=0,Data_wide!$BD$170=""),"",IFERROR(ROUND(IF(BA$4=1,1+9*(MIN(MAX(Data_wide!$BD$170,BA$2),BA$3)-BA$2)/(BA$3-BA$2),1+9*(BA$3-MIN(MAX(Data_wide!$BD$170,BA$2),BA$3))/(BA$3-BA$2)),1),""))</f>
        <v/>
      </c>
      <c r="BB174" s="165">
        <f>IF(OR(BB$4=0,Data_wide!$BE$170=""),"",IFERROR(ROUND(IF(BB$4=1,1+9*(MIN(MAX(Data_wide!$BE$170,BB$2),BB$3)-BB$2)/(BB$3-BB$2),1+9*(BB$3-MIN(MAX(Data_wide!$BE$170,BB$2),BB$3))/(BB$3-BB$2)),1),""))</f>
        <v/>
      </c>
      <c r="BC174" s="165">
        <f>IF(OR(BC$4=0,Data_wide!$BF$170=""),"",IFERROR(ROUND(IF(BC$4=1,1+9*(MIN(MAX(Data_wide!$BF$170,BC$2),BC$3)-BC$2)/(BC$3-BC$2),1+9*(BC$3-MIN(MAX(Data_wide!$BF$170,BC$2),BC$3))/(BC$3-BC$2)),1),""))</f>
        <v/>
      </c>
      <c r="BD174" s="165">
        <f>IF(OR(BD$4=0,Data_wide!$BG$170=""),"",IFERROR(ROUND(IF(BD$4=1,1+9*(MIN(MAX(Data_wide!$BG$170,BD$2),BD$3)-BD$2)/(BD$3-BD$2),1+9*(BD$3-MIN(MAX(Data_wide!$BG$170,BD$2),BD$3))/(BD$3-BD$2)),1),""))</f>
        <v/>
      </c>
      <c r="BE174" s="165">
        <f>IF(OR(BE$4=0,Data_wide!$BH$170=""),"",IFERROR(ROUND(IF(BE$4=1,1+9*(MIN(MAX(Data_wide!$BH$170,BE$2),BE$3)-BE$2)/(BE$3-BE$2),1+9*(BE$3-MIN(MAX(Data_wide!$BH$170,BE$2),BE$3))/(BE$3-BE$2)),1),""))</f>
        <v/>
      </c>
      <c r="BF174" s="165">
        <f>IF(OR(BF$4=0,Data_wide!$BI$170=""),"",IFERROR(ROUND(IF(BF$4=1,1+9*(MIN(MAX(Data_wide!$BI$170,BF$2),BF$3)-BF$2)/(BF$3-BF$2),1+9*(BF$3-MIN(MAX(Data_wide!$BI$170,BF$2),BF$3))/(BF$3-BF$2)),1),""))</f>
        <v/>
      </c>
      <c r="BG174" s="165">
        <f>IF(OR(BG$4=0,Data_wide!$BJ$170=""),"",IFERROR(ROUND(IF(BG$4=1,1+9*(MIN(MAX(Data_wide!$BJ$170,BG$2),BG$3)-BG$2)/(BG$3-BG$2),1+9*(BG$3-MIN(MAX(Data_wide!$BJ$170,BG$2),BG$3))/(BG$3-BG$2)),1),""))</f>
        <v/>
      </c>
      <c r="BH174" s="165">
        <f>IF(OR(BH$4=0,Data_wide!$BK$170=""),"",IFERROR(ROUND(IF(BH$4=1,1+9*(MIN(MAX(Data_wide!$BK$170,BH$2),BH$3)-BH$2)/(BH$3-BH$2),1+9*(BH$3-MIN(MAX(Data_wide!$BK$170,BH$2),BH$3))/(BH$3-BH$2)),1),""))</f>
        <v/>
      </c>
      <c r="BI174" s="165">
        <f>IF(OR(BI$4=0,Data_wide!$BL$170=""),"",IFERROR(ROUND(IF(BI$4=1,1+9*(MIN(MAX(Data_wide!$BL$170,BI$2),BI$3)-BI$2)/(BI$3-BI$2),1+9*(BI$3-MIN(MAX(Data_wide!$BL$170,BI$2),BI$3))/(BI$3-BI$2)),1),""))</f>
        <v/>
      </c>
      <c r="BJ174" s="165">
        <f>IF(OR(BJ$4=0,Data_wide!$BM$170=""),"",IFERROR(ROUND(IF(BJ$4=1,1+9*(MIN(MAX(Data_wide!$BM$170,BJ$2),BJ$3)-BJ$2)/(BJ$3-BJ$2),1+9*(BJ$3-MIN(MAX(Data_wide!$BM$170,BJ$2),BJ$3))/(BJ$3-BJ$2)),1),""))</f>
        <v/>
      </c>
      <c r="BK174" s="165">
        <f>IF(OR(BK$4=0,Data_wide!$BN$170=""),"",IFERROR(ROUND(IF(BK$4=1,1+9*(MIN(MAX(Data_wide!$BN$170,BK$2),BK$3)-BK$2)/(BK$3-BK$2),1+9*(BK$3-MIN(MAX(Data_wide!$BN$170,BK$2),BK$3))/(BK$3-BK$2)),1),""))</f>
        <v/>
      </c>
      <c r="BL174" s="165">
        <f>IF(OR(BL$4=0,Data_wide!$BO$170=""),"",IFERROR(ROUND(IF(BL$4=1,1+9*(MIN(MAX(Data_wide!$BO$170,BL$2),BL$3)-BL$2)/(BL$3-BL$2),1+9*(BL$3-MIN(MAX(Data_wide!$BO$170,BL$2),BL$3))/(BL$3-BL$2)),1),""))</f>
        <v/>
      </c>
      <c r="BM174" s="165">
        <f>IF(OR(BM$4=0,Data_wide!$BP$170=""),"",IFERROR(ROUND(IF(BM$4=1,1+9*(MIN(MAX(Data_wide!$BP$170,BM$2),BM$3)-BM$2)/(BM$3-BM$2),1+9*(BM$3-MIN(MAX(Data_wide!$BP$170,BM$2),BM$3))/(BM$3-BM$2)),1),""))</f>
        <v/>
      </c>
      <c r="BN174" s="165">
        <f>IF(OR(BN$4=0,Data_wide!$BQ$170=""),"",IFERROR(ROUND(IF(BN$4=1,1+9*(MIN(MAX(Data_wide!$BQ$170,BN$2),BN$3)-BN$2)/(BN$3-BN$2),1+9*(BN$3-MIN(MAX(Data_wide!$BQ$170,BN$2),BN$3))/(BN$3-BN$2)),1),""))</f>
        <v/>
      </c>
      <c r="BO174" s="165">
        <f>IF(OR(BO$4=0,Data_wide!$BR$170=""),"",IFERROR(ROUND(IF(BO$4=1,1+9*(MIN(MAX(Data_wide!$BR$170,BO$2),BO$3)-BO$2)/(BO$3-BO$2),1+9*(BO$3-MIN(MAX(Data_wide!$BR$170,BO$2),BO$3))/(BO$3-BO$2)),1),""))</f>
        <v/>
      </c>
      <c r="BP174" s="165">
        <f>IF(OR(BP$4=0,Data_wide!$BS$170=""),"",IFERROR(ROUND(IF(BP$4=1,1+9*(MIN(MAX(Data_wide!$BS$170,BP$2),BP$3)-BP$2)/(BP$3-BP$2),1+9*(BP$3-MIN(MAX(Data_wide!$BS$170,BP$2),BP$3))/(BP$3-BP$2)),1),""))</f>
        <v/>
      </c>
      <c r="BQ174" s="165">
        <f>IF(OR(BQ$4=0,Data_wide!$BT$170=""),"",IFERROR(ROUND(IF(BQ$4=1,1+9*(MIN(MAX(Data_wide!$BT$170,BQ$2),BQ$3)-BQ$2)/(BQ$3-BQ$2),1+9*(BQ$3-MIN(MAX(Data_wide!$BT$170,BQ$2),BQ$3))/(BQ$3-BQ$2)),1),""))</f>
        <v/>
      </c>
      <c r="BR174" s="165">
        <f>IF(OR(BR$4=0,Data_wide!$BU$170=""),"",IFERROR(ROUND(IF(BR$4=1,1+9*(MIN(MAX(Data_wide!$BU$170,BR$2),BR$3)-BR$2)/(BR$3-BR$2),1+9*(BR$3-MIN(MAX(Data_wide!$BU$170,BR$2),BR$3))/(BR$3-BR$2)),1),""))</f>
        <v/>
      </c>
      <c r="BS174" s="165">
        <f>IF(OR(BS$4=0,Data_wide!$BV$170=""),"",IFERROR(ROUND(IF(BS$4=1,1+9*(MIN(MAX(Data_wide!$BV$170,BS$2),BS$3)-BS$2)/(BS$3-BS$2),1+9*(BS$3-MIN(MAX(Data_wide!$BV$170,BS$2),BS$3))/(BS$3-BS$2)),1),""))</f>
        <v/>
      </c>
      <c r="BT174" s="165">
        <f>IF(OR(BT$4=0,Data_wide!$BW$170=""),"",IFERROR(ROUND(IF(BT$4=1,1+9*(MIN(MAX(Data_wide!$BW$170,BT$2),BT$3)-BT$2)/(BT$3-BT$2),1+9*(BT$3-MIN(MAX(Data_wide!$BW$170,BT$2),BT$3))/(BT$3-BT$2)),1),""))</f>
        <v/>
      </c>
      <c r="BU174" s="165">
        <f>IF(OR(BU$4=0,Data_wide!$BX$170=""),"",IFERROR(ROUND(IF(BU$4=1,1+9*(MIN(MAX(Data_wide!$BX$170,BU$2),BU$3)-BU$2)/(BU$3-BU$2),1+9*(BU$3-MIN(MAX(Data_wide!$BX$170,BU$2),BU$3))/(BU$3-BU$2)),1),""))</f>
        <v/>
      </c>
      <c r="BV174" s="165">
        <f>IF(OR(BV$4=0,Data_wide!$BY$170=""),"",IFERROR(ROUND(IF(BV$4=1,1+9*(MIN(MAX(Data_wide!$BY$170,BV$2),BV$3)-BV$2)/(BV$3-BV$2),1+9*(BV$3-MIN(MAX(Data_wide!$BY$170,BV$2),BV$3))/(BV$3-BV$2)),1),""))</f>
        <v/>
      </c>
      <c r="BW174" s="165">
        <f>IF(OR(BW$4=0,Data_wide!$BZ$170=""),"",IFERROR(ROUND(IF(BW$4=1,1+9*(MIN(MAX(Data_wide!$BZ$170,BW$2),BW$3)-BW$2)/(BW$3-BW$2),1+9*(BW$3-MIN(MAX(Data_wide!$BZ$170,BW$2),BW$3))/(BW$3-BW$2)),1),""))</f>
        <v/>
      </c>
      <c r="BX174" s="165">
        <f>IF(OR(BX$4=0,Data_wide!$CA$170=""),"",IFERROR(ROUND(IF(BX$4=1,1+9*(MIN(MAX(Data_wide!$CA$170,BX$2),BX$3)-BX$2)/(BX$3-BX$2),1+9*(BX$3-MIN(MAX(Data_wide!$CA$170,BX$2),BX$3))/(BX$3-BX$2)),1),""))</f>
        <v/>
      </c>
      <c r="BY174" s="165">
        <f>IF(OR(BY$4=0,Data_wide!$CB$170=""),"",IFERROR(ROUND(IF(BY$4=1,1+9*(MIN(MAX(Data_wide!$CB$170,BY$2),BY$3)-BY$2)/(BY$3-BY$2),1+9*(BY$3-MIN(MAX(Data_wide!$CB$170,BY$2),BY$3))/(BY$3-BY$2)),1),""))</f>
        <v/>
      </c>
      <c r="BZ174" s="165">
        <f>IF(OR(BZ$4=0,Data_wide!$CC$170=""),"",IFERROR(ROUND(IF(BZ$4=1,1+9*(MIN(MAX(Data_wide!$CC$170,BZ$2),BZ$3)-BZ$2)/(BZ$3-BZ$2),1+9*(BZ$3-MIN(MAX(Data_wide!$CC$170,BZ$2),BZ$3))/(BZ$3-BZ$2)),1),""))</f>
        <v/>
      </c>
      <c r="CA174" s="165">
        <f>IF(OR(CA$4=0,Data_wide!$CD$170=""),"",IFERROR(ROUND(IF(CA$4=1,1+9*(MIN(MAX(Data_wide!$CD$170,CA$2),CA$3)-CA$2)/(CA$3-CA$2),1+9*(CA$3-MIN(MAX(Data_wide!$CD$170,CA$2),CA$3))/(CA$3-CA$2)),1),""))</f>
        <v/>
      </c>
      <c r="CB174" s="165">
        <f>IF(OR(CB$4=0,Data_wide!$CE$170=""),"",IFERROR(ROUND(IF(CB$4=1,1+9*(MIN(MAX(Data_wide!$CE$170,CB$2),CB$3)-CB$2)/(CB$3-CB$2),1+9*(CB$3-MIN(MAX(Data_wide!$CE$170,CB$2),CB$3))/(CB$3-CB$2)),1),""))</f>
        <v/>
      </c>
      <c r="CC174" s="165">
        <f>IF(OR(CC$4=0,Data_wide!$CF$170=""),"",IFERROR(ROUND(IF(CC$4=1,1+9*(MIN(MAX(Data_wide!$CF$170,CC$2),CC$3)-CC$2)/(CC$3-CC$2),1+9*(CC$3-MIN(MAX(Data_wide!$CF$170,CC$2),CC$3))/(CC$3-CC$2)),1),""))</f>
        <v/>
      </c>
      <c r="CD174" s="165">
        <f>IF(OR(CD$4=0,Data_wide!$CG$170=""),"",IFERROR(ROUND(IF(CD$4=1,1+9*(MIN(MAX(Data_wide!$CG$170,CD$2),CD$3)-CD$2)/(CD$3-CD$2),1+9*(CD$3-MIN(MAX(Data_wide!$CG$170,CD$2),CD$3))/(CD$3-CD$2)),1),""))</f>
        <v/>
      </c>
      <c r="CE174" s="165">
        <f>IF(OR(CE$4=0,Data_wide!$CH$170=""),"",IFERROR(ROUND(IF(CE$4=1,1+9*(MIN(MAX(Data_wide!$CH$170,CE$2),CE$3)-CE$2)/(CE$3-CE$2),1+9*(CE$3-MIN(MAX(Data_wide!$CH$170,CE$2),CE$3))/(CE$3-CE$2)),1),""))</f>
        <v/>
      </c>
      <c r="CF174" s="165">
        <f>IF(OR(CF$4=0,Data_wide!$CI$170=""),"",IFERROR(ROUND(IF(CF$4=1,1+9*(MIN(MAX(Data_wide!$CI$170,CF$2),CF$3)-CF$2)/(CF$3-CF$2),1+9*(CF$3-MIN(MAX(Data_wide!$CI$170,CF$2),CF$3))/(CF$3-CF$2)),1),""))</f>
        <v/>
      </c>
      <c r="CG174" s="165">
        <f>IF(OR(CG$4=0,Data_wide!$CJ$170=""),"",IFERROR(ROUND(IF(CG$4=1,1+9*(MIN(MAX(Data_wide!$CJ$170,CG$2),CG$3)-CG$2)/(CG$3-CG$2),1+9*(CG$3-MIN(MAX(Data_wide!$CJ$170,CG$2),CG$3))/(CG$3-CG$2)),1),""))</f>
        <v/>
      </c>
      <c r="CH174" s="165">
        <f>IF(OR(CH$4=0,Data_wide!$CK$170=""),"",IFERROR(ROUND(IF(CH$4=1,1+9*(MIN(MAX(Data_wide!$CK$170,CH$2),CH$3)-CH$2)/(CH$3-CH$2),1+9*(CH$3-MIN(MAX(Data_wide!$CK$170,CH$2),CH$3))/(CH$3-CH$2)),1),""))</f>
        <v/>
      </c>
      <c r="CI174" s="165">
        <f>IF(OR(CI$4=0,Data_wide!$CL$170=""),"",IFERROR(ROUND(IF(CI$4=1,1+9*(MIN(MAX(Data_wide!$CL$170,CI$2),CI$3)-CI$2)/(CI$3-CI$2),1+9*(CI$3-MIN(MAX(Data_wide!$CL$170,CI$2),CI$3))/(CI$3-CI$2)),1),""))</f>
        <v/>
      </c>
      <c r="CJ174" s="165">
        <f>IF(OR(CJ$4=0,Data_wide!$CM$170=""),"",IFERROR(ROUND(IF(CJ$4=1,1+9*(MIN(MAX(Data_wide!$CM$170,CJ$2),CJ$3)-CJ$2)/(CJ$3-CJ$2),1+9*(CJ$3-MIN(MAX(Data_wide!$CM$170,CJ$2),CJ$3))/(CJ$3-CJ$2)),1),""))</f>
        <v/>
      </c>
      <c r="CK174" s="165">
        <f>IF(OR(CK$4=0,Data_wide!$CN$170=""),"",IFERROR(ROUND(IF(CK$4=1,1+9*(MIN(MAX(Data_wide!$CN$170,CK$2),CK$3)-CK$2)/(CK$3-CK$2),1+9*(CK$3-MIN(MAX(Data_wide!$CN$170,CK$2),CK$3))/(CK$3-CK$2)),1),""))</f>
        <v/>
      </c>
      <c r="CL174" s="165">
        <f>IF(OR(CL$4=0,Data_wide!$CO$170=""),"",IFERROR(ROUND(IF(CL$4=1,1+9*(MIN(MAX(Data_wide!$CO$170,CL$2),CL$3)-CL$2)/(CL$3-CL$2),1+9*(CL$3-MIN(MAX(Data_wide!$CO$170,CL$2),CL$3))/(CL$3-CL$2)),1),""))</f>
        <v/>
      </c>
      <c r="CM174" s="165">
        <f>IF(OR(CM$4=0,Data_wide!$CP$170=""),"",IFERROR(ROUND(IF(CM$4=1,1+9*(MIN(MAX(Data_wide!$CP$170,CM$2),CM$3)-CM$2)/(CM$3-CM$2),1+9*(CM$3-MIN(MAX(Data_wide!$CP$170,CM$2),CM$3))/(CM$3-CM$2)),1),""))</f>
        <v/>
      </c>
      <c r="CN174" s="165">
        <f>IF(OR(CN$4=0,Data_wide!$CQ$170=""),"",IFERROR(ROUND(IF(CN$4=1,1+9*(MIN(MAX(Data_wide!$CQ$170,CN$2),CN$3)-CN$2)/(CN$3-CN$2),1+9*(CN$3-MIN(MAX(Data_wide!$CQ$170,CN$2),CN$3))/(CN$3-CN$2)),1),""))</f>
        <v/>
      </c>
      <c r="CO174" s="165">
        <f>IF(OR(CO$4=0,Data_wide!$CR$170=""),"",IFERROR(ROUND(IF(CO$4=1,1+9*(MIN(MAX(Data_wide!$CR$170,CO$2),CO$3)-CO$2)/(CO$3-CO$2),1+9*(CO$3-MIN(MAX(Data_wide!$CR$170,CO$2),CO$3))/(CO$3-CO$2)),1),""))</f>
        <v/>
      </c>
    </row>
    <row r="175" ht="14" customHeight="1">
      <c r="A175" s="161" t="inlineStr">
        <is>
          <t>SLE</t>
        </is>
      </c>
      <c r="B175" s="161" t="inlineStr">
        <is>
          <t>Sierra Leone</t>
        </is>
      </c>
      <c r="C175" s="165">
        <f>IF(OR(C$4=0,Data_wide!$F$171=""),"",IFERROR(ROUND(IF(C$4=1,1+9*(MIN(MAX(Data_wide!$F$171,C$2),C$3)-C$2)/(C$3-C$2),1+9*(C$3-MIN(MAX(Data_wide!$F$171,C$2),C$3))/(C$3-C$2)),1),""))</f>
        <v/>
      </c>
      <c r="D175" s="165">
        <f>IF(OR(D$4=0,Data_wide!$G$171=""),"",IFERROR(ROUND(IF(D$4=1,1+9*(MIN(MAX(Data_wide!$G$171,D$2),D$3)-D$2)/(D$3-D$2),1+9*(D$3-MIN(MAX(Data_wide!$G$171,D$2),D$3))/(D$3-D$2)),1),""))</f>
        <v/>
      </c>
      <c r="E175" s="165">
        <f>IF(OR(E$4=0,Data_wide!$H$171=""),"",IFERROR(ROUND(IF(E$4=1,1+9*(MIN(MAX(Data_wide!$H$171,E$2),E$3)-E$2)/(E$3-E$2),1+9*(E$3-MIN(MAX(Data_wide!$H$171,E$2),E$3))/(E$3-E$2)),1),""))</f>
        <v/>
      </c>
      <c r="F175" s="165">
        <f>IF(OR(F$4=0,Data_wide!$I$171=""),"",IFERROR(ROUND(IF(F$4=1,1+9*(MIN(MAX(Data_wide!$I$171,F$2),F$3)-F$2)/(F$3-F$2),1+9*(F$3-MIN(MAX(Data_wide!$I$171,F$2),F$3))/(F$3-F$2)),1),""))</f>
        <v/>
      </c>
      <c r="G175" s="165">
        <f>IF(OR(G$4=0,Data_wide!$J$171=""),"",IFERROR(ROUND(IF(G$4=1,1+9*(MIN(MAX(Data_wide!$J$171,G$2),G$3)-G$2)/(G$3-G$2),1+9*(G$3-MIN(MAX(Data_wide!$J$171,G$2),G$3))/(G$3-G$2)),1),""))</f>
        <v/>
      </c>
      <c r="H175" s="165">
        <f>IF(OR(H$4=0,Data_wide!$K$171=""),"",IFERROR(ROUND(IF(H$4=1,1+9*(MIN(MAX(Data_wide!$K$171,H$2),H$3)-H$2)/(H$3-H$2),1+9*(H$3-MIN(MAX(Data_wide!$K$171,H$2),H$3))/(H$3-H$2)),1),""))</f>
        <v/>
      </c>
      <c r="I175" s="165">
        <f>IF(OR(I$4=0,Data_wide!$L$171=""),"",IFERROR(ROUND(IF(I$4=1,1+9*(MIN(MAX(Data_wide!$L$171,I$2),I$3)-I$2)/(I$3-I$2),1+9*(I$3-MIN(MAX(Data_wide!$L$171,I$2),I$3))/(I$3-I$2)),1),""))</f>
        <v/>
      </c>
      <c r="J175" s="165">
        <f>IF(OR(J$4=0,Data_wide!$M$171=""),"",IFERROR(ROUND(IF(J$4=1,1+9*(MIN(MAX(Data_wide!$M$171,J$2),J$3)-J$2)/(J$3-J$2),1+9*(J$3-MIN(MAX(Data_wide!$M$171,J$2),J$3))/(J$3-J$2)),1),""))</f>
        <v/>
      </c>
      <c r="K175" s="165">
        <f>IF(OR(K$4=0,Data_wide!$N$171=""),"",IFERROR(ROUND(IF(K$4=1,1+9*(MIN(MAX(Data_wide!$N$171,K$2),K$3)-K$2)/(K$3-K$2),1+9*(K$3-MIN(MAX(Data_wide!$N$171,K$2),K$3))/(K$3-K$2)),1),""))</f>
        <v/>
      </c>
      <c r="L175" s="165">
        <f>IF(OR(L$4=0,Data_wide!$O$171=""),"",IFERROR(ROUND(IF(L$4=1,1+9*(MIN(MAX(Data_wide!$O$171,L$2),L$3)-L$2)/(L$3-L$2),1+9*(L$3-MIN(MAX(Data_wide!$O$171,L$2),L$3))/(L$3-L$2)),1),""))</f>
        <v/>
      </c>
      <c r="M175" s="165">
        <f>IF(OR(M$4=0,Data_wide!$P$171=""),"",IFERROR(ROUND(IF(M$4=1,1+9*(MIN(MAX(Data_wide!$P$171,M$2),M$3)-M$2)/(M$3-M$2),1+9*(M$3-MIN(MAX(Data_wide!$P$171,M$2),M$3))/(M$3-M$2)),1),""))</f>
        <v/>
      </c>
      <c r="N175" s="165">
        <f>IF(OR(N$4=0,Data_wide!$Q$171=""),"",IFERROR(ROUND(IF(N$4=1,1+9*(MIN(MAX(Data_wide!$Q$171,N$2),N$3)-N$2)/(N$3-N$2),1+9*(N$3-MIN(MAX(Data_wide!$Q$171,N$2),N$3))/(N$3-N$2)),1),""))</f>
        <v/>
      </c>
      <c r="O175" s="165">
        <f>IF(OR(O$4=0,Data_wide!$R$171=""),"",IFERROR(ROUND(IF(O$4=1,1+9*(MIN(MAX(Data_wide!$R$171,O$2),O$3)-O$2)/(O$3-O$2),1+9*(O$3-MIN(MAX(Data_wide!$R$171,O$2),O$3))/(O$3-O$2)),1),""))</f>
        <v/>
      </c>
      <c r="P175" s="165">
        <f>IF(OR(P$4=0,Data_wide!$S$171=""),"",IFERROR(ROUND(IF(P$4=1,1+9*(MIN(MAX(Data_wide!$S$171,P$2),P$3)-P$2)/(P$3-P$2),1+9*(P$3-MIN(MAX(Data_wide!$S$171,P$2),P$3))/(P$3-P$2)),1),""))</f>
        <v/>
      </c>
      <c r="Q175" s="165">
        <f>IF(OR(Q$4=0,Data_wide!$T$171=""),"",IFERROR(ROUND(IF(Q$4=1,1+9*(MIN(MAX(Data_wide!$T$171,Q$2),Q$3)-Q$2)/(Q$3-Q$2),1+9*(Q$3-MIN(MAX(Data_wide!$T$171,Q$2),Q$3))/(Q$3-Q$2)),1),""))</f>
        <v/>
      </c>
      <c r="R175" s="165">
        <f>IF(OR(R$4=0,Data_wide!$U$171=""),"",IFERROR(ROUND(IF(R$4=1,1+9*(MIN(MAX(Data_wide!$U$171,R$2),R$3)-R$2)/(R$3-R$2),1+9*(R$3-MIN(MAX(Data_wide!$U$171,R$2),R$3))/(R$3-R$2)),1),""))</f>
        <v/>
      </c>
      <c r="S175" s="165">
        <f>IF(OR(S$4=0,Data_wide!$V$171=""),"",IFERROR(ROUND(IF(S$4=1,1+9*(MIN(MAX(Data_wide!$V$171,S$2),S$3)-S$2)/(S$3-S$2),1+9*(S$3-MIN(MAX(Data_wide!$V$171,S$2),S$3))/(S$3-S$2)),1),""))</f>
        <v/>
      </c>
      <c r="T175" s="165">
        <f>IF(OR(T$4=0,Data_wide!$W$171=""),"",IFERROR(ROUND(IF(T$4=1,1+9*(MIN(MAX(Data_wide!$W$171,T$2),T$3)-T$2)/(T$3-T$2),1+9*(T$3-MIN(MAX(Data_wide!$W$171,T$2),T$3))/(T$3-T$2)),1),""))</f>
        <v/>
      </c>
      <c r="U175" s="165">
        <f>IF(OR(U$4=0,Data_wide!$X$171=""),"",IFERROR(ROUND(IF(U$4=1,1+9*(MIN(MAX(Data_wide!$X$171,U$2),U$3)-U$2)/(U$3-U$2),1+9*(U$3-MIN(MAX(Data_wide!$X$171,U$2),U$3))/(U$3-U$2)),1),""))</f>
        <v/>
      </c>
      <c r="V175" s="165">
        <f>IF(OR(V$4=0,Data_wide!$Y$171=""),"",IFERROR(ROUND(IF(V$4=1,1+9*(MIN(MAX(Data_wide!$Y$171,V$2),V$3)-V$2)/(V$3-V$2),1+9*(V$3-MIN(MAX(Data_wide!$Y$171,V$2),V$3))/(V$3-V$2)),1),""))</f>
        <v/>
      </c>
      <c r="W175" s="165">
        <f>IF(OR(W$4=0,Data_wide!$Z$171=""),"",IFERROR(ROUND(IF(W$4=1,1+9*(MIN(MAX(Data_wide!$Z$171,W$2),W$3)-W$2)/(W$3-W$2),1+9*(W$3-MIN(MAX(Data_wide!$Z$171,W$2),W$3))/(W$3-W$2)),1),""))</f>
        <v/>
      </c>
      <c r="X175" s="165">
        <f>IF(OR(X$4=0,Data_wide!$AA$171=""),"",IFERROR(ROUND(IF(X$4=1,1+9*(MIN(MAX(Data_wide!$AA$171,X$2),X$3)-X$2)/(X$3-X$2),1+9*(X$3-MIN(MAX(Data_wide!$AA$171,X$2),X$3))/(X$3-X$2)),1),""))</f>
        <v/>
      </c>
      <c r="Y175" s="165">
        <f>IF(OR(Y$4=0,Data_wide!$AB$171=""),"",IFERROR(ROUND(IF(Y$4=1,1+9*(MIN(MAX(Data_wide!$AB$171,Y$2),Y$3)-Y$2)/(Y$3-Y$2),1+9*(Y$3-MIN(MAX(Data_wide!$AB$171,Y$2),Y$3))/(Y$3-Y$2)),1),""))</f>
        <v/>
      </c>
      <c r="Z175" s="165">
        <f>IF(OR(Z$4=0,Data_wide!$AC$171=""),"",IFERROR(ROUND(IF(Z$4=1,1+9*(MIN(MAX(Data_wide!$AC$171,Z$2),Z$3)-Z$2)/(Z$3-Z$2),1+9*(Z$3-MIN(MAX(Data_wide!$AC$171,Z$2),Z$3))/(Z$3-Z$2)),1),""))</f>
        <v/>
      </c>
      <c r="AA175" s="165">
        <f>IF(OR(AA$4=0,Data_wide!$AD$171=""),"",IFERROR(ROUND(IF(AA$4=1,1+9*(MIN(MAX(Data_wide!$AD$171,AA$2),AA$3)-AA$2)/(AA$3-AA$2),1+9*(AA$3-MIN(MAX(Data_wide!$AD$171,AA$2),AA$3))/(AA$3-AA$2)),1),""))</f>
        <v/>
      </c>
      <c r="AB175" s="165">
        <f>IF(OR(AB$4=0,Data_wide!$AE$171=""),"",IFERROR(ROUND(IF(AB$4=1,1+9*(MIN(MAX(Data_wide!$AE$171,AB$2),AB$3)-AB$2)/(AB$3-AB$2),1+9*(AB$3-MIN(MAX(Data_wide!$AE$171,AB$2),AB$3))/(AB$3-AB$2)),1),""))</f>
        <v/>
      </c>
      <c r="AC175" s="165">
        <f>IF(OR(AC$4=0,Data_wide!$AF$171=""),"",IFERROR(ROUND(IF(AC$4=1,1+9*(MIN(MAX(Data_wide!$AF$171,AC$2),AC$3)-AC$2)/(AC$3-AC$2),1+9*(AC$3-MIN(MAX(Data_wide!$AF$171,AC$2),AC$3))/(AC$3-AC$2)),1),""))</f>
        <v/>
      </c>
      <c r="AD175" s="165">
        <f>IF(OR(AD$4=0,Data_wide!$AG$171=""),"",IFERROR(ROUND(IF(AD$4=1,1+9*(MIN(MAX(Data_wide!$AG$171,AD$2),AD$3)-AD$2)/(AD$3-AD$2),1+9*(AD$3-MIN(MAX(Data_wide!$AG$171,AD$2),AD$3))/(AD$3-AD$2)),1),""))</f>
        <v/>
      </c>
      <c r="AE175" s="165">
        <f>IF(OR(AE$4=0,Data_wide!$AH$171=""),"",IFERROR(ROUND(IF(AE$4=1,1+9*(MIN(MAX(Data_wide!$AH$171,AE$2),AE$3)-AE$2)/(AE$3-AE$2),1+9*(AE$3-MIN(MAX(Data_wide!$AH$171,AE$2),AE$3))/(AE$3-AE$2)),1),""))</f>
        <v/>
      </c>
      <c r="AF175" s="165">
        <f>IF(OR(AF$4=0,Data_wide!$AI$171=""),"",IFERROR(ROUND(IF(AF$4=1,1+9*(MIN(MAX(Data_wide!$AI$171,AF$2),AF$3)-AF$2)/(AF$3-AF$2),1+9*(AF$3-MIN(MAX(Data_wide!$AI$171,AF$2),AF$3))/(AF$3-AF$2)),1),""))</f>
        <v/>
      </c>
      <c r="AG175" s="165">
        <f>IF(OR(AG$4=0,Data_wide!$AJ$171=""),"",IFERROR(ROUND(IF(AG$4=1,1+9*(MIN(MAX(Data_wide!$AJ$171,AG$2),AG$3)-AG$2)/(AG$3-AG$2),1+9*(AG$3-MIN(MAX(Data_wide!$AJ$171,AG$2),AG$3))/(AG$3-AG$2)),1),""))</f>
        <v/>
      </c>
      <c r="AH175" s="165">
        <f>IF(OR(AH$4=0,Data_wide!$AK$171=""),"",IFERROR(ROUND(IF(AH$4=1,1+9*(MIN(MAX(Data_wide!$AK$171,AH$2),AH$3)-AH$2)/(AH$3-AH$2),1+9*(AH$3-MIN(MAX(Data_wide!$AK$171,AH$2),AH$3))/(AH$3-AH$2)),1),""))</f>
        <v/>
      </c>
      <c r="AI175" s="165">
        <f>IF(OR(AI$4=0,Data_wide!$AL$171=""),"",IFERROR(ROUND(IF(AI$4=1,1+9*(MIN(MAX(Data_wide!$AL$171,AI$2),AI$3)-AI$2)/(AI$3-AI$2),1+9*(AI$3-MIN(MAX(Data_wide!$AL$171,AI$2),AI$3))/(AI$3-AI$2)),1),""))</f>
        <v/>
      </c>
      <c r="AJ175" s="165">
        <f>IF(OR(AJ$4=0,Data_wide!$AM$171=""),"",IFERROR(ROUND(IF(AJ$4=1,1+9*(MIN(MAX(Data_wide!$AM$171,AJ$2),AJ$3)-AJ$2)/(AJ$3-AJ$2),1+9*(AJ$3-MIN(MAX(Data_wide!$AM$171,AJ$2),AJ$3))/(AJ$3-AJ$2)),1),""))</f>
        <v/>
      </c>
      <c r="AK175" s="165">
        <f>IF(OR(AK$4=0,Data_wide!$AN$171=""),"",IFERROR(ROUND(IF(AK$4=1,1+9*(MIN(MAX(Data_wide!$AN$171,AK$2),AK$3)-AK$2)/(AK$3-AK$2),1+9*(AK$3-MIN(MAX(Data_wide!$AN$171,AK$2),AK$3))/(AK$3-AK$2)),1),""))</f>
        <v/>
      </c>
      <c r="AL175" s="165">
        <f>IF(OR(AL$4=0,Data_wide!$AO$171=""),"",IFERROR(ROUND(IF(AL$4=1,1+9*(MIN(MAX(Data_wide!$AO$171,AL$2),AL$3)-AL$2)/(AL$3-AL$2),1+9*(AL$3-MIN(MAX(Data_wide!$AO$171,AL$2),AL$3))/(AL$3-AL$2)),1),""))</f>
        <v/>
      </c>
      <c r="AM175" s="165">
        <f>IF(OR(AM$4=0,Data_wide!$AP$171=""),"",IFERROR(ROUND(IF(AM$4=1,1+9*(MIN(MAX(Data_wide!$AP$171,AM$2),AM$3)-AM$2)/(AM$3-AM$2),1+9*(AM$3-MIN(MAX(Data_wide!$AP$171,AM$2),AM$3))/(AM$3-AM$2)),1),""))</f>
        <v/>
      </c>
      <c r="AN175" s="165">
        <f>IF(OR(AN$4=0,Data_wide!$AQ$171=""),"",IFERROR(ROUND(IF(AN$4=1,1+9*(MIN(MAX(Data_wide!$AQ$171,AN$2),AN$3)-AN$2)/(AN$3-AN$2),1+9*(AN$3-MIN(MAX(Data_wide!$AQ$171,AN$2),AN$3))/(AN$3-AN$2)),1),""))</f>
        <v/>
      </c>
      <c r="AO175" s="165">
        <f>IF(OR(AO$4=0,Data_wide!$AR$171=""),"",IFERROR(ROUND(IF(AO$4=1,1+9*(MIN(MAX(Data_wide!$AR$171,AO$2),AO$3)-AO$2)/(AO$3-AO$2),1+9*(AO$3-MIN(MAX(Data_wide!$AR$171,AO$2),AO$3))/(AO$3-AO$2)),1),""))</f>
        <v/>
      </c>
      <c r="AP175" s="165">
        <f>IF(OR(AP$4=0,Data_wide!$AS$171=""),"",IFERROR(ROUND(IF(AP$4=1,1+9*(MIN(MAX(Data_wide!$AS$171,AP$2),AP$3)-AP$2)/(AP$3-AP$2),1+9*(AP$3-MIN(MAX(Data_wide!$AS$171,AP$2),AP$3))/(AP$3-AP$2)),1),""))</f>
        <v/>
      </c>
      <c r="AQ175" s="165">
        <f>IF(OR(AQ$4=0,Data_wide!$AT$171=""),"",IFERROR(ROUND(IF(AQ$4=1,1+9*(MIN(MAX(Data_wide!$AT$171,AQ$2),AQ$3)-AQ$2)/(AQ$3-AQ$2),1+9*(AQ$3-MIN(MAX(Data_wide!$AT$171,AQ$2),AQ$3))/(AQ$3-AQ$2)),1),""))</f>
        <v/>
      </c>
      <c r="AR175" s="165">
        <f>IF(OR(AR$4=0,Data_wide!$AU$171=""),"",IFERROR(ROUND(IF(AR$4=1,1+9*(MIN(MAX(Data_wide!$AU$171,AR$2),AR$3)-AR$2)/(AR$3-AR$2),1+9*(AR$3-MIN(MAX(Data_wide!$AU$171,AR$2),AR$3))/(AR$3-AR$2)),1),""))</f>
        <v/>
      </c>
      <c r="AS175" s="165">
        <f>IF(OR(AS$4=0,Data_wide!$AV$171=""),"",IFERROR(ROUND(IF(AS$4=1,1+9*(MIN(MAX(Data_wide!$AV$171,AS$2),AS$3)-AS$2)/(AS$3-AS$2),1+9*(AS$3-MIN(MAX(Data_wide!$AV$171,AS$2),AS$3))/(AS$3-AS$2)),1),""))</f>
        <v/>
      </c>
      <c r="AT175" s="165">
        <f>IF(OR(AT$4=0,Data_wide!$AW$171=""),"",IFERROR(ROUND(IF(AT$4=1,1+9*(MIN(MAX(Data_wide!$AW$171,AT$2),AT$3)-AT$2)/(AT$3-AT$2),1+9*(AT$3-MIN(MAX(Data_wide!$AW$171,AT$2),AT$3))/(AT$3-AT$2)),1),""))</f>
        <v/>
      </c>
      <c r="AU175" s="165">
        <f>IF(OR(AU$4=0,Data_wide!$AX$171=""),"",IFERROR(ROUND(IF(AU$4=1,1+9*(MIN(MAX(Data_wide!$AX$171,AU$2),AU$3)-AU$2)/(AU$3-AU$2),1+9*(AU$3-MIN(MAX(Data_wide!$AX$171,AU$2),AU$3))/(AU$3-AU$2)),1),""))</f>
        <v/>
      </c>
      <c r="AV175" s="165">
        <f>IF(OR(AV$4=0,Data_wide!$AY$171=""),"",IFERROR(ROUND(IF(AV$4=1,1+9*(MIN(MAX(Data_wide!$AY$171,AV$2),AV$3)-AV$2)/(AV$3-AV$2),1+9*(AV$3-MIN(MAX(Data_wide!$AY$171,AV$2),AV$3))/(AV$3-AV$2)),1),""))</f>
        <v/>
      </c>
      <c r="AW175" s="165">
        <f>IF(OR(AW$4=0,Data_wide!$AZ$171=""),"",IFERROR(ROUND(IF(AW$4=1,1+9*(MIN(MAX(Data_wide!$AZ$171,AW$2),AW$3)-AW$2)/(AW$3-AW$2),1+9*(AW$3-MIN(MAX(Data_wide!$AZ$171,AW$2),AW$3))/(AW$3-AW$2)),1),""))</f>
        <v/>
      </c>
      <c r="AX175" s="165">
        <f>IF(OR(AX$4=0,Data_wide!$BA$171=""),"",IFERROR(ROUND(IF(AX$4=1,1+9*(MIN(MAX(Data_wide!$BA$171,AX$2),AX$3)-AX$2)/(AX$3-AX$2),1+9*(AX$3-MIN(MAX(Data_wide!$BA$171,AX$2),AX$3))/(AX$3-AX$2)),1),""))</f>
        <v/>
      </c>
      <c r="AY175" s="165">
        <f>IF(OR(AY$4=0,Data_wide!$BB$171=""),"",IFERROR(ROUND(IF(AY$4=1,1+9*(MIN(MAX(Data_wide!$BB$171,AY$2),AY$3)-AY$2)/(AY$3-AY$2),1+9*(AY$3-MIN(MAX(Data_wide!$BB$171,AY$2),AY$3))/(AY$3-AY$2)),1),""))</f>
        <v/>
      </c>
      <c r="AZ175" s="165">
        <f>IF(OR(AZ$4=0,Data_wide!$BC$171=""),"",IFERROR(ROUND(IF(AZ$4=1,1+9*(MIN(MAX(Data_wide!$BC$171,AZ$2),AZ$3)-AZ$2)/(AZ$3-AZ$2),1+9*(AZ$3-MIN(MAX(Data_wide!$BC$171,AZ$2),AZ$3))/(AZ$3-AZ$2)),1),""))</f>
        <v/>
      </c>
      <c r="BA175" s="165">
        <f>IF(OR(BA$4=0,Data_wide!$BD$171=""),"",IFERROR(ROUND(IF(BA$4=1,1+9*(MIN(MAX(Data_wide!$BD$171,BA$2),BA$3)-BA$2)/(BA$3-BA$2),1+9*(BA$3-MIN(MAX(Data_wide!$BD$171,BA$2),BA$3))/(BA$3-BA$2)),1),""))</f>
        <v/>
      </c>
      <c r="BB175" s="165">
        <f>IF(OR(BB$4=0,Data_wide!$BE$171=""),"",IFERROR(ROUND(IF(BB$4=1,1+9*(MIN(MAX(Data_wide!$BE$171,BB$2),BB$3)-BB$2)/(BB$3-BB$2),1+9*(BB$3-MIN(MAX(Data_wide!$BE$171,BB$2),BB$3))/(BB$3-BB$2)),1),""))</f>
        <v/>
      </c>
      <c r="BC175" s="165">
        <f>IF(OR(BC$4=0,Data_wide!$BF$171=""),"",IFERROR(ROUND(IF(BC$4=1,1+9*(MIN(MAX(Data_wide!$BF$171,BC$2),BC$3)-BC$2)/(BC$3-BC$2),1+9*(BC$3-MIN(MAX(Data_wide!$BF$171,BC$2),BC$3))/(BC$3-BC$2)),1),""))</f>
        <v/>
      </c>
      <c r="BD175" s="165">
        <f>IF(OR(BD$4=0,Data_wide!$BG$171=""),"",IFERROR(ROUND(IF(BD$4=1,1+9*(MIN(MAX(Data_wide!$BG$171,BD$2),BD$3)-BD$2)/(BD$3-BD$2),1+9*(BD$3-MIN(MAX(Data_wide!$BG$171,BD$2),BD$3))/(BD$3-BD$2)),1),""))</f>
        <v/>
      </c>
      <c r="BE175" s="165">
        <f>IF(OR(BE$4=0,Data_wide!$BH$171=""),"",IFERROR(ROUND(IF(BE$4=1,1+9*(MIN(MAX(Data_wide!$BH$171,BE$2),BE$3)-BE$2)/(BE$3-BE$2),1+9*(BE$3-MIN(MAX(Data_wide!$BH$171,BE$2),BE$3))/(BE$3-BE$2)),1),""))</f>
        <v/>
      </c>
      <c r="BF175" s="165">
        <f>IF(OR(BF$4=0,Data_wide!$BI$171=""),"",IFERROR(ROUND(IF(BF$4=1,1+9*(MIN(MAX(Data_wide!$BI$171,BF$2),BF$3)-BF$2)/(BF$3-BF$2),1+9*(BF$3-MIN(MAX(Data_wide!$BI$171,BF$2),BF$3))/(BF$3-BF$2)),1),""))</f>
        <v/>
      </c>
      <c r="BG175" s="165">
        <f>IF(OR(BG$4=0,Data_wide!$BJ$171=""),"",IFERROR(ROUND(IF(BG$4=1,1+9*(MIN(MAX(Data_wide!$BJ$171,BG$2),BG$3)-BG$2)/(BG$3-BG$2),1+9*(BG$3-MIN(MAX(Data_wide!$BJ$171,BG$2),BG$3))/(BG$3-BG$2)),1),""))</f>
        <v/>
      </c>
      <c r="BH175" s="165">
        <f>IF(OR(BH$4=0,Data_wide!$BK$171=""),"",IFERROR(ROUND(IF(BH$4=1,1+9*(MIN(MAX(Data_wide!$BK$171,BH$2),BH$3)-BH$2)/(BH$3-BH$2),1+9*(BH$3-MIN(MAX(Data_wide!$BK$171,BH$2),BH$3))/(BH$3-BH$2)),1),""))</f>
        <v/>
      </c>
      <c r="BI175" s="165">
        <f>IF(OR(BI$4=0,Data_wide!$BL$171=""),"",IFERROR(ROUND(IF(BI$4=1,1+9*(MIN(MAX(Data_wide!$BL$171,BI$2),BI$3)-BI$2)/(BI$3-BI$2),1+9*(BI$3-MIN(MAX(Data_wide!$BL$171,BI$2),BI$3))/(BI$3-BI$2)),1),""))</f>
        <v/>
      </c>
      <c r="BJ175" s="165">
        <f>IF(OR(BJ$4=0,Data_wide!$BM$171=""),"",IFERROR(ROUND(IF(BJ$4=1,1+9*(MIN(MAX(Data_wide!$BM$171,BJ$2),BJ$3)-BJ$2)/(BJ$3-BJ$2),1+9*(BJ$3-MIN(MAX(Data_wide!$BM$171,BJ$2),BJ$3))/(BJ$3-BJ$2)),1),""))</f>
        <v/>
      </c>
      <c r="BK175" s="165">
        <f>IF(OR(BK$4=0,Data_wide!$BN$171=""),"",IFERROR(ROUND(IF(BK$4=1,1+9*(MIN(MAX(Data_wide!$BN$171,BK$2),BK$3)-BK$2)/(BK$3-BK$2),1+9*(BK$3-MIN(MAX(Data_wide!$BN$171,BK$2),BK$3))/(BK$3-BK$2)),1),""))</f>
        <v/>
      </c>
      <c r="BL175" s="165">
        <f>IF(OR(BL$4=0,Data_wide!$BO$171=""),"",IFERROR(ROUND(IF(BL$4=1,1+9*(MIN(MAX(Data_wide!$BO$171,BL$2),BL$3)-BL$2)/(BL$3-BL$2),1+9*(BL$3-MIN(MAX(Data_wide!$BO$171,BL$2),BL$3))/(BL$3-BL$2)),1),""))</f>
        <v/>
      </c>
      <c r="BM175" s="165">
        <f>IF(OR(BM$4=0,Data_wide!$BP$171=""),"",IFERROR(ROUND(IF(BM$4=1,1+9*(MIN(MAX(Data_wide!$BP$171,BM$2),BM$3)-BM$2)/(BM$3-BM$2),1+9*(BM$3-MIN(MAX(Data_wide!$BP$171,BM$2),BM$3))/(BM$3-BM$2)),1),""))</f>
        <v/>
      </c>
      <c r="BN175" s="165">
        <f>IF(OR(BN$4=0,Data_wide!$BQ$171=""),"",IFERROR(ROUND(IF(BN$4=1,1+9*(MIN(MAX(Data_wide!$BQ$171,BN$2),BN$3)-BN$2)/(BN$3-BN$2),1+9*(BN$3-MIN(MAX(Data_wide!$BQ$171,BN$2),BN$3))/(BN$3-BN$2)),1),""))</f>
        <v/>
      </c>
      <c r="BO175" s="165">
        <f>IF(OR(BO$4=0,Data_wide!$BR$171=""),"",IFERROR(ROUND(IF(BO$4=1,1+9*(MIN(MAX(Data_wide!$BR$171,BO$2),BO$3)-BO$2)/(BO$3-BO$2),1+9*(BO$3-MIN(MAX(Data_wide!$BR$171,BO$2),BO$3))/(BO$3-BO$2)),1),""))</f>
        <v/>
      </c>
      <c r="BP175" s="165">
        <f>IF(OR(BP$4=0,Data_wide!$BS$171=""),"",IFERROR(ROUND(IF(BP$4=1,1+9*(MIN(MAX(Data_wide!$BS$171,BP$2),BP$3)-BP$2)/(BP$3-BP$2),1+9*(BP$3-MIN(MAX(Data_wide!$BS$171,BP$2),BP$3))/(BP$3-BP$2)),1),""))</f>
        <v/>
      </c>
      <c r="BQ175" s="165">
        <f>IF(OR(BQ$4=0,Data_wide!$BT$171=""),"",IFERROR(ROUND(IF(BQ$4=1,1+9*(MIN(MAX(Data_wide!$BT$171,BQ$2),BQ$3)-BQ$2)/(BQ$3-BQ$2),1+9*(BQ$3-MIN(MAX(Data_wide!$BT$171,BQ$2),BQ$3))/(BQ$3-BQ$2)),1),""))</f>
        <v/>
      </c>
      <c r="BR175" s="165">
        <f>IF(OR(BR$4=0,Data_wide!$BU$171=""),"",IFERROR(ROUND(IF(BR$4=1,1+9*(MIN(MAX(Data_wide!$BU$171,BR$2),BR$3)-BR$2)/(BR$3-BR$2),1+9*(BR$3-MIN(MAX(Data_wide!$BU$171,BR$2),BR$3))/(BR$3-BR$2)),1),""))</f>
        <v/>
      </c>
      <c r="BS175" s="165">
        <f>IF(OR(BS$4=0,Data_wide!$BV$171=""),"",IFERROR(ROUND(IF(BS$4=1,1+9*(MIN(MAX(Data_wide!$BV$171,BS$2),BS$3)-BS$2)/(BS$3-BS$2),1+9*(BS$3-MIN(MAX(Data_wide!$BV$171,BS$2),BS$3))/(BS$3-BS$2)),1),""))</f>
        <v/>
      </c>
      <c r="BT175" s="165">
        <f>IF(OR(BT$4=0,Data_wide!$BW$171=""),"",IFERROR(ROUND(IF(BT$4=1,1+9*(MIN(MAX(Data_wide!$BW$171,BT$2),BT$3)-BT$2)/(BT$3-BT$2),1+9*(BT$3-MIN(MAX(Data_wide!$BW$171,BT$2),BT$3))/(BT$3-BT$2)),1),""))</f>
        <v/>
      </c>
      <c r="BU175" s="165">
        <f>IF(OR(BU$4=0,Data_wide!$BX$171=""),"",IFERROR(ROUND(IF(BU$4=1,1+9*(MIN(MAX(Data_wide!$BX$171,BU$2),BU$3)-BU$2)/(BU$3-BU$2),1+9*(BU$3-MIN(MAX(Data_wide!$BX$171,BU$2),BU$3))/(BU$3-BU$2)),1),""))</f>
        <v/>
      </c>
      <c r="BV175" s="165">
        <f>IF(OR(BV$4=0,Data_wide!$BY$171=""),"",IFERROR(ROUND(IF(BV$4=1,1+9*(MIN(MAX(Data_wide!$BY$171,BV$2),BV$3)-BV$2)/(BV$3-BV$2),1+9*(BV$3-MIN(MAX(Data_wide!$BY$171,BV$2),BV$3))/(BV$3-BV$2)),1),""))</f>
        <v/>
      </c>
      <c r="BW175" s="165">
        <f>IF(OR(BW$4=0,Data_wide!$BZ$171=""),"",IFERROR(ROUND(IF(BW$4=1,1+9*(MIN(MAX(Data_wide!$BZ$171,BW$2),BW$3)-BW$2)/(BW$3-BW$2),1+9*(BW$3-MIN(MAX(Data_wide!$BZ$171,BW$2),BW$3))/(BW$3-BW$2)),1),""))</f>
        <v/>
      </c>
      <c r="BX175" s="165">
        <f>IF(OR(BX$4=0,Data_wide!$CA$171=""),"",IFERROR(ROUND(IF(BX$4=1,1+9*(MIN(MAX(Data_wide!$CA$171,BX$2),BX$3)-BX$2)/(BX$3-BX$2),1+9*(BX$3-MIN(MAX(Data_wide!$CA$171,BX$2),BX$3))/(BX$3-BX$2)),1),""))</f>
        <v/>
      </c>
      <c r="BY175" s="165">
        <f>IF(OR(BY$4=0,Data_wide!$CB$171=""),"",IFERROR(ROUND(IF(BY$4=1,1+9*(MIN(MAX(Data_wide!$CB$171,BY$2),BY$3)-BY$2)/(BY$3-BY$2),1+9*(BY$3-MIN(MAX(Data_wide!$CB$171,BY$2),BY$3))/(BY$3-BY$2)),1),""))</f>
        <v/>
      </c>
      <c r="BZ175" s="165">
        <f>IF(OR(BZ$4=0,Data_wide!$CC$171=""),"",IFERROR(ROUND(IF(BZ$4=1,1+9*(MIN(MAX(Data_wide!$CC$171,BZ$2),BZ$3)-BZ$2)/(BZ$3-BZ$2),1+9*(BZ$3-MIN(MAX(Data_wide!$CC$171,BZ$2),BZ$3))/(BZ$3-BZ$2)),1),""))</f>
        <v/>
      </c>
      <c r="CA175" s="165">
        <f>IF(OR(CA$4=0,Data_wide!$CD$171=""),"",IFERROR(ROUND(IF(CA$4=1,1+9*(MIN(MAX(Data_wide!$CD$171,CA$2),CA$3)-CA$2)/(CA$3-CA$2),1+9*(CA$3-MIN(MAX(Data_wide!$CD$171,CA$2),CA$3))/(CA$3-CA$2)),1),""))</f>
        <v/>
      </c>
      <c r="CB175" s="165">
        <f>IF(OR(CB$4=0,Data_wide!$CE$171=""),"",IFERROR(ROUND(IF(CB$4=1,1+9*(MIN(MAX(Data_wide!$CE$171,CB$2),CB$3)-CB$2)/(CB$3-CB$2),1+9*(CB$3-MIN(MAX(Data_wide!$CE$171,CB$2),CB$3))/(CB$3-CB$2)),1),""))</f>
        <v/>
      </c>
      <c r="CC175" s="165">
        <f>IF(OR(CC$4=0,Data_wide!$CF$171=""),"",IFERROR(ROUND(IF(CC$4=1,1+9*(MIN(MAX(Data_wide!$CF$171,CC$2),CC$3)-CC$2)/(CC$3-CC$2),1+9*(CC$3-MIN(MAX(Data_wide!$CF$171,CC$2),CC$3))/(CC$3-CC$2)),1),""))</f>
        <v/>
      </c>
      <c r="CD175" s="165">
        <f>IF(OR(CD$4=0,Data_wide!$CG$171=""),"",IFERROR(ROUND(IF(CD$4=1,1+9*(MIN(MAX(Data_wide!$CG$171,CD$2),CD$3)-CD$2)/(CD$3-CD$2),1+9*(CD$3-MIN(MAX(Data_wide!$CG$171,CD$2),CD$3))/(CD$3-CD$2)),1),""))</f>
        <v/>
      </c>
      <c r="CE175" s="165">
        <f>IF(OR(CE$4=0,Data_wide!$CH$171=""),"",IFERROR(ROUND(IF(CE$4=1,1+9*(MIN(MAX(Data_wide!$CH$171,CE$2),CE$3)-CE$2)/(CE$3-CE$2),1+9*(CE$3-MIN(MAX(Data_wide!$CH$171,CE$2),CE$3))/(CE$3-CE$2)),1),""))</f>
        <v/>
      </c>
      <c r="CF175" s="165">
        <f>IF(OR(CF$4=0,Data_wide!$CI$171=""),"",IFERROR(ROUND(IF(CF$4=1,1+9*(MIN(MAX(Data_wide!$CI$171,CF$2),CF$3)-CF$2)/(CF$3-CF$2),1+9*(CF$3-MIN(MAX(Data_wide!$CI$171,CF$2),CF$3))/(CF$3-CF$2)),1),""))</f>
        <v/>
      </c>
      <c r="CG175" s="165">
        <f>IF(OR(CG$4=0,Data_wide!$CJ$171=""),"",IFERROR(ROUND(IF(CG$4=1,1+9*(MIN(MAX(Data_wide!$CJ$171,CG$2),CG$3)-CG$2)/(CG$3-CG$2),1+9*(CG$3-MIN(MAX(Data_wide!$CJ$171,CG$2),CG$3))/(CG$3-CG$2)),1),""))</f>
        <v/>
      </c>
      <c r="CH175" s="165">
        <f>IF(OR(CH$4=0,Data_wide!$CK$171=""),"",IFERROR(ROUND(IF(CH$4=1,1+9*(MIN(MAX(Data_wide!$CK$171,CH$2),CH$3)-CH$2)/(CH$3-CH$2),1+9*(CH$3-MIN(MAX(Data_wide!$CK$171,CH$2),CH$3))/(CH$3-CH$2)),1),""))</f>
        <v/>
      </c>
      <c r="CI175" s="165">
        <f>IF(OR(CI$4=0,Data_wide!$CL$171=""),"",IFERROR(ROUND(IF(CI$4=1,1+9*(MIN(MAX(Data_wide!$CL$171,CI$2),CI$3)-CI$2)/(CI$3-CI$2),1+9*(CI$3-MIN(MAX(Data_wide!$CL$171,CI$2),CI$3))/(CI$3-CI$2)),1),""))</f>
        <v/>
      </c>
      <c r="CJ175" s="165">
        <f>IF(OR(CJ$4=0,Data_wide!$CM$171=""),"",IFERROR(ROUND(IF(CJ$4=1,1+9*(MIN(MAX(Data_wide!$CM$171,CJ$2),CJ$3)-CJ$2)/(CJ$3-CJ$2),1+9*(CJ$3-MIN(MAX(Data_wide!$CM$171,CJ$2),CJ$3))/(CJ$3-CJ$2)),1),""))</f>
        <v/>
      </c>
      <c r="CK175" s="165">
        <f>IF(OR(CK$4=0,Data_wide!$CN$171=""),"",IFERROR(ROUND(IF(CK$4=1,1+9*(MIN(MAX(Data_wide!$CN$171,CK$2),CK$3)-CK$2)/(CK$3-CK$2),1+9*(CK$3-MIN(MAX(Data_wide!$CN$171,CK$2),CK$3))/(CK$3-CK$2)),1),""))</f>
        <v/>
      </c>
      <c r="CL175" s="165">
        <f>IF(OR(CL$4=0,Data_wide!$CO$171=""),"",IFERROR(ROUND(IF(CL$4=1,1+9*(MIN(MAX(Data_wide!$CO$171,CL$2),CL$3)-CL$2)/(CL$3-CL$2),1+9*(CL$3-MIN(MAX(Data_wide!$CO$171,CL$2),CL$3))/(CL$3-CL$2)),1),""))</f>
        <v/>
      </c>
      <c r="CM175" s="165">
        <f>IF(OR(CM$4=0,Data_wide!$CP$171=""),"",IFERROR(ROUND(IF(CM$4=1,1+9*(MIN(MAX(Data_wide!$CP$171,CM$2),CM$3)-CM$2)/(CM$3-CM$2),1+9*(CM$3-MIN(MAX(Data_wide!$CP$171,CM$2),CM$3))/(CM$3-CM$2)),1),""))</f>
        <v/>
      </c>
      <c r="CN175" s="165">
        <f>IF(OR(CN$4=0,Data_wide!$CQ$171=""),"",IFERROR(ROUND(IF(CN$4=1,1+9*(MIN(MAX(Data_wide!$CQ$171,CN$2),CN$3)-CN$2)/(CN$3-CN$2),1+9*(CN$3-MIN(MAX(Data_wide!$CQ$171,CN$2),CN$3))/(CN$3-CN$2)),1),""))</f>
        <v/>
      </c>
      <c r="CO175" s="165">
        <f>IF(OR(CO$4=0,Data_wide!$CR$171=""),"",IFERROR(ROUND(IF(CO$4=1,1+9*(MIN(MAX(Data_wide!$CR$171,CO$2),CO$3)-CO$2)/(CO$3-CO$2),1+9*(CO$3-MIN(MAX(Data_wide!$CR$171,CO$2),CO$3))/(CO$3-CO$2)),1),""))</f>
        <v/>
      </c>
    </row>
    <row r="176" ht="14" customHeight="1">
      <c r="A176" s="161" t="inlineStr">
        <is>
          <t>SGP</t>
        </is>
      </c>
      <c r="B176" s="161" t="inlineStr">
        <is>
          <t>Singapore</t>
        </is>
      </c>
      <c r="C176" s="165">
        <f>IF(OR(C$4=0,Data_wide!$F$172=""),"",IFERROR(ROUND(IF(C$4=1,1+9*(MIN(MAX(Data_wide!$F$172,C$2),C$3)-C$2)/(C$3-C$2),1+9*(C$3-MIN(MAX(Data_wide!$F$172,C$2),C$3))/(C$3-C$2)),1),""))</f>
        <v/>
      </c>
      <c r="D176" s="165">
        <f>IF(OR(D$4=0,Data_wide!$G$172=""),"",IFERROR(ROUND(IF(D$4=1,1+9*(MIN(MAX(Data_wide!$G$172,D$2),D$3)-D$2)/(D$3-D$2),1+9*(D$3-MIN(MAX(Data_wide!$G$172,D$2),D$3))/(D$3-D$2)),1),""))</f>
        <v/>
      </c>
      <c r="E176" s="165">
        <f>IF(OR(E$4=0,Data_wide!$H$172=""),"",IFERROR(ROUND(IF(E$4=1,1+9*(MIN(MAX(Data_wide!$H$172,E$2),E$3)-E$2)/(E$3-E$2),1+9*(E$3-MIN(MAX(Data_wide!$H$172,E$2),E$3))/(E$3-E$2)),1),""))</f>
        <v/>
      </c>
      <c r="F176" s="165">
        <f>IF(OR(F$4=0,Data_wide!$I$172=""),"",IFERROR(ROUND(IF(F$4=1,1+9*(MIN(MAX(Data_wide!$I$172,F$2),F$3)-F$2)/(F$3-F$2),1+9*(F$3-MIN(MAX(Data_wide!$I$172,F$2),F$3))/(F$3-F$2)),1),""))</f>
        <v/>
      </c>
      <c r="G176" s="165">
        <f>IF(OR(G$4=0,Data_wide!$J$172=""),"",IFERROR(ROUND(IF(G$4=1,1+9*(MIN(MAX(Data_wide!$J$172,G$2),G$3)-G$2)/(G$3-G$2),1+9*(G$3-MIN(MAX(Data_wide!$J$172,G$2),G$3))/(G$3-G$2)),1),""))</f>
        <v/>
      </c>
      <c r="H176" s="165">
        <f>IF(OR(H$4=0,Data_wide!$K$172=""),"",IFERROR(ROUND(IF(H$4=1,1+9*(MIN(MAX(Data_wide!$K$172,H$2),H$3)-H$2)/(H$3-H$2),1+9*(H$3-MIN(MAX(Data_wide!$K$172,H$2),H$3))/(H$3-H$2)),1),""))</f>
        <v/>
      </c>
      <c r="I176" s="165">
        <f>IF(OR(I$4=0,Data_wide!$L$172=""),"",IFERROR(ROUND(IF(I$4=1,1+9*(MIN(MAX(Data_wide!$L$172,I$2),I$3)-I$2)/(I$3-I$2),1+9*(I$3-MIN(MAX(Data_wide!$L$172,I$2),I$3))/(I$3-I$2)),1),""))</f>
        <v/>
      </c>
      <c r="J176" s="165">
        <f>IF(OR(J$4=0,Data_wide!$M$172=""),"",IFERROR(ROUND(IF(J$4=1,1+9*(MIN(MAX(Data_wide!$M$172,J$2),J$3)-J$2)/(J$3-J$2),1+9*(J$3-MIN(MAX(Data_wide!$M$172,J$2),J$3))/(J$3-J$2)),1),""))</f>
        <v/>
      </c>
      <c r="K176" s="165">
        <f>IF(OR(K$4=0,Data_wide!$N$172=""),"",IFERROR(ROUND(IF(K$4=1,1+9*(MIN(MAX(Data_wide!$N$172,K$2),K$3)-K$2)/(K$3-K$2),1+9*(K$3-MIN(MAX(Data_wide!$N$172,K$2),K$3))/(K$3-K$2)),1),""))</f>
        <v/>
      </c>
      <c r="L176" s="165">
        <f>IF(OR(L$4=0,Data_wide!$O$172=""),"",IFERROR(ROUND(IF(L$4=1,1+9*(MIN(MAX(Data_wide!$O$172,L$2),L$3)-L$2)/(L$3-L$2),1+9*(L$3-MIN(MAX(Data_wide!$O$172,L$2),L$3))/(L$3-L$2)),1),""))</f>
        <v/>
      </c>
      <c r="M176" s="165">
        <f>IF(OR(M$4=0,Data_wide!$P$172=""),"",IFERROR(ROUND(IF(M$4=1,1+9*(MIN(MAX(Data_wide!$P$172,M$2),M$3)-M$2)/(M$3-M$2),1+9*(M$3-MIN(MAX(Data_wide!$P$172,M$2),M$3))/(M$3-M$2)),1),""))</f>
        <v/>
      </c>
      <c r="N176" s="165">
        <f>IF(OR(N$4=0,Data_wide!$Q$172=""),"",IFERROR(ROUND(IF(N$4=1,1+9*(MIN(MAX(Data_wide!$Q$172,N$2),N$3)-N$2)/(N$3-N$2),1+9*(N$3-MIN(MAX(Data_wide!$Q$172,N$2),N$3))/(N$3-N$2)),1),""))</f>
        <v/>
      </c>
      <c r="O176" s="165">
        <f>IF(OR(O$4=0,Data_wide!$R$172=""),"",IFERROR(ROUND(IF(O$4=1,1+9*(MIN(MAX(Data_wide!$R$172,O$2),O$3)-O$2)/(O$3-O$2),1+9*(O$3-MIN(MAX(Data_wide!$R$172,O$2),O$3))/(O$3-O$2)),1),""))</f>
        <v/>
      </c>
      <c r="P176" s="165">
        <f>IF(OR(P$4=0,Data_wide!$S$172=""),"",IFERROR(ROUND(IF(P$4=1,1+9*(MIN(MAX(Data_wide!$S$172,P$2),P$3)-P$2)/(P$3-P$2),1+9*(P$3-MIN(MAX(Data_wide!$S$172,P$2),P$3))/(P$3-P$2)),1),""))</f>
        <v/>
      </c>
      <c r="Q176" s="165">
        <f>IF(OR(Q$4=0,Data_wide!$T$172=""),"",IFERROR(ROUND(IF(Q$4=1,1+9*(MIN(MAX(Data_wide!$T$172,Q$2),Q$3)-Q$2)/(Q$3-Q$2),1+9*(Q$3-MIN(MAX(Data_wide!$T$172,Q$2),Q$3))/(Q$3-Q$2)),1),""))</f>
        <v/>
      </c>
      <c r="R176" s="165">
        <f>IF(OR(R$4=0,Data_wide!$U$172=""),"",IFERROR(ROUND(IF(R$4=1,1+9*(MIN(MAX(Data_wide!$U$172,R$2),R$3)-R$2)/(R$3-R$2),1+9*(R$3-MIN(MAX(Data_wide!$U$172,R$2),R$3))/(R$3-R$2)),1),""))</f>
        <v/>
      </c>
      <c r="S176" s="165">
        <f>IF(OR(S$4=0,Data_wide!$V$172=""),"",IFERROR(ROUND(IF(S$4=1,1+9*(MIN(MAX(Data_wide!$V$172,S$2),S$3)-S$2)/(S$3-S$2),1+9*(S$3-MIN(MAX(Data_wide!$V$172,S$2),S$3))/(S$3-S$2)),1),""))</f>
        <v/>
      </c>
      <c r="T176" s="165">
        <f>IF(OR(T$4=0,Data_wide!$W$172=""),"",IFERROR(ROUND(IF(T$4=1,1+9*(MIN(MAX(Data_wide!$W$172,T$2),T$3)-T$2)/(T$3-T$2),1+9*(T$3-MIN(MAX(Data_wide!$W$172,T$2),T$3))/(T$3-T$2)),1),""))</f>
        <v/>
      </c>
      <c r="U176" s="165">
        <f>IF(OR(U$4=0,Data_wide!$X$172=""),"",IFERROR(ROUND(IF(U$4=1,1+9*(MIN(MAX(Data_wide!$X$172,U$2),U$3)-U$2)/(U$3-U$2),1+9*(U$3-MIN(MAX(Data_wide!$X$172,U$2),U$3))/(U$3-U$2)),1),""))</f>
        <v/>
      </c>
      <c r="V176" s="165">
        <f>IF(OR(V$4=0,Data_wide!$Y$172=""),"",IFERROR(ROUND(IF(V$4=1,1+9*(MIN(MAX(Data_wide!$Y$172,V$2),V$3)-V$2)/(V$3-V$2),1+9*(V$3-MIN(MAX(Data_wide!$Y$172,V$2),V$3))/(V$3-V$2)),1),""))</f>
        <v/>
      </c>
      <c r="W176" s="165">
        <f>IF(OR(W$4=0,Data_wide!$Z$172=""),"",IFERROR(ROUND(IF(W$4=1,1+9*(MIN(MAX(Data_wide!$Z$172,W$2),W$3)-W$2)/(W$3-W$2),1+9*(W$3-MIN(MAX(Data_wide!$Z$172,W$2),W$3))/(W$3-W$2)),1),""))</f>
        <v/>
      </c>
      <c r="X176" s="165">
        <f>IF(OR(X$4=0,Data_wide!$AA$172=""),"",IFERROR(ROUND(IF(X$4=1,1+9*(MIN(MAX(Data_wide!$AA$172,X$2),X$3)-X$2)/(X$3-X$2),1+9*(X$3-MIN(MAX(Data_wide!$AA$172,X$2),X$3))/(X$3-X$2)),1),""))</f>
        <v/>
      </c>
      <c r="Y176" s="165">
        <f>IF(OR(Y$4=0,Data_wide!$AB$172=""),"",IFERROR(ROUND(IF(Y$4=1,1+9*(MIN(MAX(Data_wide!$AB$172,Y$2),Y$3)-Y$2)/(Y$3-Y$2),1+9*(Y$3-MIN(MAX(Data_wide!$AB$172,Y$2),Y$3))/(Y$3-Y$2)),1),""))</f>
        <v/>
      </c>
      <c r="Z176" s="165">
        <f>IF(OR(Z$4=0,Data_wide!$AC$172=""),"",IFERROR(ROUND(IF(Z$4=1,1+9*(MIN(MAX(Data_wide!$AC$172,Z$2),Z$3)-Z$2)/(Z$3-Z$2),1+9*(Z$3-MIN(MAX(Data_wide!$AC$172,Z$2),Z$3))/(Z$3-Z$2)),1),""))</f>
        <v/>
      </c>
      <c r="AA176" s="165">
        <f>IF(OR(AA$4=0,Data_wide!$AD$172=""),"",IFERROR(ROUND(IF(AA$4=1,1+9*(MIN(MAX(Data_wide!$AD$172,AA$2),AA$3)-AA$2)/(AA$3-AA$2),1+9*(AA$3-MIN(MAX(Data_wide!$AD$172,AA$2),AA$3))/(AA$3-AA$2)),1),""))</f>
        <v/>
      </c>
      <c r="AB176" s="165">
        <f>IF(OR(AB$4=0,Data_wide!$AE$172=""),"",IFERROR(ROUND(IF(AB$4=1,1+9*(MIN(MAX(Data_wide!$AE$172,AB$2),AB$3)-AB$2)/(AB$3-AB$2),1+9*(AB$3-MIN(MAX(Data_wide!$AE$172,AB$2),AB$3))/(AB$3-AB$2)),1),""))</f>
        <v/>
      </c>
      <c r="AC176" s="165">
        <f>IF(OR(AC$4=0,Data_wide!$AF$172=""),"",IFERROR(ROUND(IF(AC$4=1,1+9*(MIN(MAX(Data_wide!$AF$172,AC$2),AC$3)-AC$2)/(AC$3-AC$2),1+9*(AC$3-MIN(MAX(Data_wide!$AF$172,AC$2),AC$3))/(AC$3-AC$2)),1),""))</f>
        <v/>
      </c>
      <c r="AD176" s="165">
        <f>IF(OR(AD$4=0,Data_wide!$AG$172=""),"",IFERROR(ROUND(IF(AD$4=1,1+9*(MIN(MAX(Data_wide!$AG$172,AD$2),AD$3)-AD$2)/(AD$3-AD$2),1+9*(AD$3-MIN(MAX(Data_wide!$AG$172,AD$2),AD$3))/(AD$3-AD$2)),1),""))</f>
        <v/>
      </c>
      <c r="AE176" s="165">
        <f>IF(OR(AE$4=0,Data_wide!$AH$172=""),"",IFERROR(ROUND(IF(AE$4=1,1+9*(MIN(MAX(Data_wide!$AH$172,AE$2),AE$3)-AE$2)/(AE$3-AE$2),1+9*(AE$3-MIN(MAX(Data_wide!$AH$172,AE$2),AE$3))/(AE$3-AE$2)),1),""))</f>
        <v/>
      </c>
      <c r="AF176" s="165">
        <f>IF(OR(AF$4=0,Data_wide!$AI$172=""),"",IFERROR(ROUND(IF(AF$4=1,1+9*(MIN(MAX(Data_wide!$AI$172,AF$2),AF$3)-AF$2)/(AF$3-AF$2),1+9*(AF$3-MIN(MAX(Data_wide!$AI$172,AF$2),AF$3))/(AF$3-AF$2)),1),""))</f>
        <v/>
      </c>
      <c r="AG176" s="165">
        <f>IF(OR(AG$4=0,Data_wide!$AJ$172=""),"",IFERROR(ROUND(IF(AG$4=1,1+9*(MIN(MAX(Data_wide!$AJ$172,AG$2),AG$3)-AG$2)/(AG$3-AG$2),1+9*(AG$3-MIN(MAX(Data_wide!$AJ$172,AG$2),AG$3))/(AG$3-AG$2)),1),""))</f>
        <v/>
      </c>
      <c r="AH176" s="165">
        <f>IF(OR(AH$4=0,Data_wide!$AK$172=""),"",IFERROR(ROUND(IF(AH$4=1,1+9*(MIN(MAX(Data_wide!$AK$172,AH$2),AH$3)-AH$2)/(AH$3-AH$2),1+9*(AH$3-MIN(MAX(Data_wide!$AK$172,AH$2),AH$3))/(AH$3-AH$2)),1),""))</f>
        <v/>
      </c>
      <c r="AI176" s="165">
        <f>IF(OR(AI$4=0,Data_wide!$AL$172=""),"",IFERROR(ROUND(IF(AI$4=1,1+9*(MIN(MAX(Data_wide!$AL$172,AI$2),AI$3)-AI$2)/(AI$3-AI$2),1+9*(AI$3-MIN(MAX(Data_wide!$AL$172,AI$2),AI$3))/(AI$3-AI$2)),1),""))</f>
        <v/>
      </c>
      <c r="AJ176" s="165">
        <f>IF(OR(AJ$4=0,Data_wide!$AM$172=""),"",IFERROR(ROUND(IF(AJ$4=1,1+9*(MIN(MAX(Data_wide!$AM$172,AJ$2),AJ$3)-AJ$2)/(AJ$3-AJ$2),1+9*(AJ$3-MIN(MAX(Data_wide!$AM$172,AJ$2),AJ$3))/(AJ$3-AJ$2)),1),""))</f>
        <v/>
      </c>
      <c r="AK176" s="165">
        <f>IF(OR(AK$4=0,Data_wide!$AN$172=""),"",IFERROR(ROUND(IF(AK$4=1,1+9*(MIN(MAX(Data_wide!$AN$172,AK$2),AK$3)-AK$2)/(AK$3-AK$2),1+9*(AK$3-MIN(MAX(Data_wide!$AN$172,AK$2),AK$3))/(AK$3-AK$2)),1),""))</f>
        <v/>
      </c>
      <c r="AL176" s="165">
        <f>IF(OR(AL$4=0,Data_wide!$AO$172=""),"",IFERROR(ROUND(IF(AL$4=1,1+9*(MIN(MAX(Data_wide!$AO$172,AL$2),AL$3)-AL$2)/(AL$3-AL$2),1+9*(AL$3-MIN(MAX(Data_wide!$AO$172,AL$2),AL$3))/(AL$3-AL$2)),1),""))</f>
        <v/>
      </c>
      <c r="AM176" s="165">
        <f>IF(OR(AM$4=0,Data_wide!$AP$172=""),"",IFERROR(ROUND(IF(AM$4=1,1+9*(MIN(MAX(Data_wide!$AP$172,AM$2),AM$3)-AM$2)/(AM$3-AM$2),1+9*(AM$3-MIN(MAX(Data_wide!$AP$172,AM$2),AM$3))/(AM$3-AM$2)),1),""))</f>
        <v/>
      </c>
      <c r="AN176" s="165">
        <f>IF(OR(AN$4=0,Data_wide!$AQ$172=""),"",IFERROR(ROUND(IF(AN$4=1,1+9*(MIN(MAX(Data_wide!$AQ$172,AN$2),AN$3)-AN$2)/(AN$3-AN$2),1+9*(AN$3-MIN(MAX(Data_wide!$AQ$172,AN$2),AN$3))/(AN$3-AN$2)),1),""))</f>
        <v/>
      </c>
      <c r="AO176" s="165">
        <f>IF(OR(AO$4=0,Data_wide!$AR$172=""),"",IFERROR(ROUND(IF(AO$4=1,1+9*(MIN(MAX(Data_wide!$AR$172,AO$2),AO$3)-AO$2)/(AO$3-AO$2),1+9*(AO$3-MIN(MAX(Data_wide!$AR$172,AO$2),AO$3))/(AO$3-AO$2)),1),""))</f>
        <v/>
      </c>
      <c r="AP176" s="165">
        <f>IF(OR(AP$4=0,Data_wide!$AS$172=""),"",IFERROR(ROUND(IF(AP$4=1,1+9*(MIN(MAX(Data_wide!$AS$172,AP$2),AP$3)-AP$2)/(AP$3-AP$2),1+9*(AP$3-MIN(MAX(Data_wide!$AS$172,AP$2),AP$3))/(AP$3-AP$2)),1),""))</f>
        <v/>
      </c>
      <c r="AQ176" s="165">
        <f>IF(OR(AQ$4=0,Data_wide!$AT$172=""),"",IFERROR(ROUND(IF(AQ$4=1,1+9*(MIN(MAX(Data_wide!$AT$172,AQ$2),AQ$3)-AQ$2)/(AQ$3-AQ$2),1+9*(AQ$3-MIN(MAX(Data_wide!$AT$172,AQ$2),AQ$3))/(AQ$3-AQ$2)),1),""))</f>
        <v/>
      </c>
      <c r="AR176" s="165">
        <f>IF(OR(AR$4=0,Data_wide!$AU$172=""),"",IFERROR(ROUND(IF(AR$4=1,1+9*(MIN(MAX(Data_wide!$AU$172,AR$2),AR$3)-AR$2)/(AR$3-AR$2),1+9*(AR$3-MIN(MAX(Data_wide!$AU$172,AR$2),AR$3))/(AR$3-AR$2)),1),""))</f>
        <v/>
      </c>
      <c r="AS176" s="165">
        <f>IF(OR(AS$4=0,Data_wide!$AV$172=""),"",IFERROR(ROUND(IF(AS$4=1,1+9*(MIN(MAX(Data_wide!$AV$172,AS$2),AS$3)-AS$2)/(AS$3-AS$2),1+9*(AS$3-MIN(MAX(Data_wide!$AV$172,AS$2),AS$3))/(AS$3-AS$2)),1),""))</f>
        <v/>
      </c>
      <c r="AT176" s="165">
        <f>IF(OR(AT$4=0,Data_wide!$AW$172=""),"",IFERROR(ROUND(IF(AT$4=1,1+9*(MIN(MAX(Data_wide!$AW$172,AT$2),AT$3)-AT$2)/(AT$3-AT$2),1+9*(AT$3-MIN(MAX(Data_wide!$AW$172,AT$2),AT$3))/(AT$3-AT$2)),1),""))</f>
        <v/>
      </c>
      <c r="AU176" s="165">
        <f>IF(OR(AU$4=0,Data_wide!$AX$172=""),"",IFERROR(ROUND(IF(AU$4=1,1+9*(MIN(MAX(Data_wide!$AX$172,AU$2),AU$3)-AU$2)/(AU$3-AU$2),1+9*(AU$3-MIN(MAX(Data_wide!$AX$172,AU$2),AU$3))/(AU$3-AU$2)),1),""))</f>
        <v/>
      </c>
      <c r="AV176" s="165">
        <f>IF(OR(AV$4=0,Data_wide!$AY$172=""),"",IFERROR(ROUND(IF(AV$4=1,1+9*(MIN(MAX(Data_wide!$AY$172,AV$2),AV$3)-AV$2)/(AV$3-AV$2),1+9*(AV$3-MIN(MAX(Data_wide!$AY$172,AV$2),AV$3))/(AV$3-AV$2)),1),""))</f>
        <v/>
      </c>
      <c r="AW176" s="165">
        <f>IF(OR(AW$4=0,Data_wide!$AZ$172=""),"",IFERROR(ROUND(IF(AW$4=1,1+9*(MIN(MAX(Data_wide!$AZ$172,AW$2),AW$3)-AW$2)/(AW$3-AW$2),1+9*(AW$3-MIN(MAX(Data_wide!$AZ$172,AW$2),AW$3))/(AW$3-AW$2)),1),""))</f>
        <v/>
      </c>
      <c r="AX176" s="165">
        <f>IF(OR(AX$4=0,Data_wide!$BA$172=""),"",IFERROR(ROUND(IF(AX$4=1,1+9*(MIN(MAX(Data_wide!$BA$172,AX$2),AX$3)-AX$2)/(AX$3-AX$2),1+9*(AX$3-MIN(MAX(Data_wide!$BA$172,AX$2),AX$3))/(AX$3-AX$2)),1),""))</f>
        <v/>
      </c>
      <c r="AY176" s="165">
        <f>IF(OR(AY$4=0,Data_wide!$BB$172=""),"",IFERROR(ROUND(IF(AY$4=1,1+9*(MIN(MAX(Data_wide!$BB$172,AY$2),AY$3)-AY$2)/(AY$3-AY$2),1+9*(AY$3-MIN(MAX(Data_wide!$BB$172,AY$2),AY$3))/(AY$3-AY$2)),1),""))</f>
        <v/>
      </c>
      <c r="AZ176" s="165">
        <f>IF(OR(AZ$4=0,Data_wide!$BC$172=""),"",IFERROR(ROUND(IF(AZ$4=1,1+9*(MIN(MAX(Data_wide!$BC$172,AZ$2),AZ$3)-AZ$2)/(AZ$3-AZ$2),1+9*(AZ$3-MIN(MAX(Data_wide!$BC$172,AZ$2),AZ$3))/(AZ$3-AZ$2)),1),""))</f>
        <v/>
      </c>
      <c r="BA176" s="165">
        <f>IF(OR(BA$4=0,Data_wide!$BD$172=""),"",IFERROR(ROUND(IF(BA$4=1,1+9*(MIN(MAX(Data_wide!$BD$172,BA$2),BA$3)-BA$2)/(BA$3-BA$2),1+9*(BA$3-MIN(MAX(Data_wide!$BD$172,BA$2),BA$3))/(BA$3-BA$2)),1),""))</f>
        <v/>
      </c>
      <c r="BB176" s="165">
        <f>IF(OR(BB$4=0,Data_wide!$BE$172=""),"",IFERROR(ROUND(IF(BB$4=1,1+9*(MIN(MAX(Data_wide!$BE$172,BB$2),BB$3)-BB$2)/(BB$3-BB$2),1+9*(BB$3-MIN(MAX(Data_wide!$BE$172,BB$2),BB$3))/(BB$3-BB$2)),1),""))</f>
        <v/>
      </c>
      <c r="BC176" s="165">
        <f>IF(OR(BC$4=0,Data_wide!$BF$172=""),"",IFERROR(ROUND(IF(BC$4=1,1+9*(MIN(MAX(Data_wide!$BF$172,BC$2),BC$3)-BC$2)/(BC$3-BC$2),1+9*(BC$3-MIN(MAX(Data_wide!$BF$172,BC$2),BC$3))/(BC$3-BC$2)),1),""))</f>
        <v/>
      </c>
      <c r="BD176" s="165">
        <f>IF(OR(BD$4=0,Data_wide!$BG$172=""),"",IFERROR(ROUND(IF(BD$4=1,1+9*(MIN(MAX(Data_wide!$BG$172,BD$2),BD$3)-BD$2)/(BD$3-BD$2),1+9*(BD$3-MIN(MAX(Data_wide!$BG$172,BD$2),BD$3))/(BD$3-BD$2)),1),""))</f>
        <v/>
      </c>
      <c r="BE176" s="165">
        <f>IF(OR(BE$4=0,Data_wide!$BH$172=""),"",IFERROR(ROUND(IF(BE$4=1,1+9*(MIN(MAX(Data_wide!$BH$172,BE$2),BE$3)-BE$2)/(BE$3-BE$2),1+9*(BE$3-MIN(MAX(Data_wide!$BH$172,BE$2),BE$3))/(BE$3-BE$2)),1),""))</f>
        <v/>
      </c>
      <c r="BF176" s="165">
        <f>IF(OR(BF$4=0,Data_wide!$BI$172=""),"",IFERROR(ROUND(IF(BF$4=1,1+9*(MIN(MAX(Data_wide!$BI$172,BF$2),BF$3)-BF$2)/(BF$3-BF$2),1+9*(BF$3-MIN(MAX(Data_wide!$BI$172,BF$2),BF$3))/(BF$3-BF$2)),1),""))</f>
        <v/>
      </c>
      <c r="BG176" s="165">
        <f>IF(OR(BG$4=0,Data_wide!$BJ$172=""),"",IFERROR(ROUND(IF(BG$4=1,1+9*(MIN(MAX(Data_wide!$BJ$172,BG$2),BG$3)-BG$2)/(BG$3-BG$2),1+9*(BG$3-MIN(MAX(Data_wide!$BJ$172,BG$2),BG$3))/(BG$3-BG$2)),1),""))</f>
        <v/>
      </c>
      <c r="BH176" s="165">
        <f>IF(OR(BH$4=0,Data_wide!$BK$172=""),"",IFERROR(ROUND(IF(BH$4=1,1+9*(MIN(MAX(Data_wide!$BK$172,BH$2),BH$3)-BH$2)/(BH$3-BH$2),1+9*(BH$3-MIN(MAX(Data_wide!$BK$172,BH$2),BH$3))/(BH$3-BH$2)),1),""))</f>
        <v/>
      </c>
      <c r="BI176" s="165">
        <f>IF(OR(BI$4=0,Data_wide!$BL$172=""),"",IFERROR(ROUND(IF(BI$4=1,1+9*(MIN(MAX(Data_wide!$BL$172,BI$2),BI$3)-BI$2)/(BI$3-BI$2),1+9*(BI$3-MIN(MAX(Data_wide!$BL$172,BI$2),BI$3))/(BI$3-BI$2)),1),""))</f>
        <v/>
      </c>
      <c r="BJ176" s="165">
        <f>IF(OR(BJ$4=0,Data_wide!$BM$172=""),"",IFERROR(ROUND(IF(BJ$4=1,1+9*(MIN(MAX(Data_wide!$BM$172,BJ$2),BJ$3)-BJ$2)/(BJ$3-BJ$2),1+9*(BJ$3-MIN(MAX(Data_wide!$BM$172,BJ$2),BJ$3))/(BJ$3-BJ$2)),1),""))</f>
        <v/>
      </c>
      <c r="BK176" s="165">
        <f>IF(OR(BK$4=0,Data_wide!$BN$172=""),"",IFERROR(ROUND(IF(BK$4=1,1+9*(MIN(MAX(Data_wide!$BN$172,BK$2),BK$3)-BK$2)/(BK$3-BK$2),1+9*(BK$3-MIN(MAX(Data_wide!$BN$172,BK$2),BK$3))/(BK$3-BK$2)),1),""))</f>
        <v/>
      </c>
      <c r="BL176" s="165">
        <f>IF(OR(BL$4=0,Data_wide!$BO$172=""),"",IFERROR(ROUND(IF(BL$4=1,1+9*(MIN(MAX(Data_wide!$BO$172,BL$2),BL$3)-BL$2)/(BL$3-BL$2),1+9*(BL$3-MIN(MAX(Data_wide!$BO$172,BL$2),BL$3))/(BL$3-BL$2)),1),""))</f>
        <v/>
      </c>
      <c r="BM176" s="165">
        <f>IF(OR(BM$4=0,Data_wide!$BP$172=""),"",IFERROR(ROUND(IF(BM$4=1,1+9*(MIN(MAX(Data_wide!$BP$172,BM$2),BM$3)-BM$2)/(BM$3-BM$2),1+9*(BM$3-MIN(MAX(Data_wide!$BP$172,BM$2),BM$3))/(BM$3-BM$2)),1),""))</f>
        <v/>
      </c>
      <c r="BN176" s="165">
        <f>IF(OR(BN$4=0,Data_wide!$BQ$172=""),"",IFERROR(ROUND(IF(BN$4=1,1+9*(MIN(MAX(Data_wide!$BQ$172,BN$2),BN$3)-BN$2)/(BN$3-BN$2),1+9*(BN$3-MIN(MAX(Data_wide!$BQ$172,BN$2),BN$3))/(BN$3-BN$2)),1),""))</f>
        <v/>
      </c>
      <c r="BO176" s="165">
        <f>IF(OR(BO$4=0,Data_wide!$BR$172=""),"",IFERROR(ROUND(IF(BO$4=1,1+9*(MIN(MAX(Data_wide!$BR$172,BO$2),BO$3)-BO$2)/(BO$3-BO$2),1+9*(BO$3-MIN(MAX(Data_wide!$BR$172,BO$2),BO$3))/(BO$3-BO$2)),1),""))</f>
        <v/>
      </c>
      <c r="BP176" s="165">
        <f>IF(OR(BP$4=0,Data_wide!$BS$172=""),"",IFERROR(ROUND(IF(BP$4=1,1+9*(MIN(MAX(Data_wide!$BS$172,BP$2),BP$3)-BP$2)/(BP$3-BP$2),1+9*(BP$3-MIN(MAX(Data_wide!$BS$172,BP$2),BP$3))/(BP$3-BP$2)),1),""))</f>
        <v/>
      </c>
      <c r="BQ176" s="165">
        <f>IF(OR(BQ$4=0,Data_wide!$BT$172=""),"",IFERROR(ROUND(IF(BQ$4=1,1+9*(MIN(MAX(Data_wide!$BT$172,BQ$2),BQ$3)-BQ$2)/(BQ$3-BQ$2),1+9*(BQ$3-MIN(MAX(Data_wide!$BT$172,BQ$2),BQ$3))/(BQ$3-BQ$2)),1),""))</f>
        <v/>
      </c>
      <c r="BR176" s="165">
        <f>IF(OR(BR$4=0,Data_wide!$BU$172=""),"",IFERROR(ROUND(IF(BR$4=1,1+9*(MIN(MAX(Data_wide!$BU$172,BR$2),BR$3)-BR$2)/(BR$3-BR$2),1+9*(BR$3-MIN(MAX(Data_wide!$BU$172,BR$2),BR$3))/(BR$3-BR$2)),1),""))</f>
        <v/>
      </c>
      <c r="BS176" s="165">
        <f>IF(OR(BS$4=0,Data_wide!$BV$172=""),"",IFERROR(ROUND(IF(BS$4=1,1+9*(MIN(MAX(Data_wide!$BV$172,BS$2),BS$3)-BS$2)/(BS$3-BS$2),1+9*(BS$3-MIN(MAX(Data_wide!$BV$172,BS$2),BS$3))/(BS$3-BS$2)),1),""))</f>
        <v/>
      </c>
      <c r="BT176" s="165">
        <f>IF(OR(BT$4=0,Data_wide!$BW$172=""),"",IFERROR(ROUND(IF(BT$4=1,1+9*(MIN(MAX(Data_wide!$BW$172,BT$2),BT$3)-BT$2)/(BT$3-BT$2),1+9*(BT$3-MIN(MAX(Data_wide!$BW$172,BT$2),BT$3))/(BT$3-BT$2)),1),""))</f>
        <v/>
      </c>
      <c r="BU176" s="165">
        <f>IF(OR(BU$4=0,Data_wide!$BX$172=""),"",IFERROR(ROUND(IF(BU$4=1,1+9*(MIN(MAX(Data_wide!$BX$172,BU$2),BU$3)-BU$2)/(BU$3-BU$2),1+9*(BU$3-MIN(MAX(Data_wide!$BX$172,BU$2),BU$3))/(BU$3-BU$2)),1),""))</f>
        <v/>
      </c>
      <c r="BV176" s="165">
        <f>IF(OR(BV$4=0,Data_wide!$BY$172=""),"",IFERROR(ROUND(IF(BV$4=1,1+9*(MIN(MAX(Data_wide!$BY$172,BV$2),BV$3)-BV$2)/(BV$3-BV$2),1+9*(BV$3-MIN(MAX(Data_wide!$BY$172,BV$2),BV$3))/(BV$3-BV$2)),1),""))</f>
        <v/>
      </c>
      <c r="BW176" s="165">
        <f>IF(OR(BW$4=0,Data_wide!$BZ$172=""),"",IFERROR(ROUND(IF(BW$4=1,1+9*(MIN(MAX(Data_wide!$BZ$172,BW$2),BW$3)-BW$2)/(BW$3-BW$2),1+9*(BW$3-MIN(MAX(Data_wide!$BZ$172,BW$2),BW$3))/(BW$3-BW$2)),1),""))</f>
        <v/>
      </c>
      <c r="BX176" s="165">
        <f>IF(OR(BX$4=0,Data_wide!$CA$172=""),"",IFERROR(ROUND(IF(BX$4=1,1+9*(MIN(MAX(Data_wide!$CA$172,BX$2),BX$3)-BX$2)/(BX$3-BX$2),1+9*(BX$3-MIN(MAX(Data_wide!$CA$172,BX$2),BX$3))/(BX$3-BX$2)),1),""))</f>
        <v/>
      </c>
      <c r="BY176" s="165">
        <f>IF(OR(BY$4=0,Data_wide!$CB$172=""),"",IFERROR(ROUND(IF(BY$4=1,1+9*(MIN(MAX(Data_wide!$CB$172,BY$2),BY$3)-BY$2)/(BY$3-BY$2),1+9*(BY$3-MIN(MAX(Data_wide!$CB$172,BY$2),BY$3))/(BY$3-BY$2)),1),""))</f>
        <v/>
      </c>
      <c r="BZ176" s="165">
        <f>IF(OR(BZ$4=0,Data_wide!$CC$172=""),"",IFERROR(ROUND(IF(BZ$4=1,1+9*(MIN(MAX(Data_wide!$CC$172,BZ$2),BZ$3)-BZ$2)/(BZ$3-BZ$2),1+9*(BZ$3-MIN(MAX(Data_wide!$CC$172,BZ$2),BZ$3))/(BZ$3-BZ$2)),1),""))</f>
        <v/>
      </c>
      <c r="CA176" s="165">
        <f>IF(OR(CA$4=0,Data_wide!$CD$172=""),"",IFERROR(ROUND(IF(CA$4=1,1+9*(MIN(MAX(Data_wide!$CD$172,CA$2),CA$3)-CA$2)/(CA$3-CA$2),1+9*(CA$3-MIN(MAX(Data_wide!$CD$172,CA$2),CA$3))/(CA$3-CA$2)),1),""))</f>
        <v/>
      </c>
      <c r="CB176" s="165">
        <f>IF(OR(CB$4=0,Data_wide!$CE$172=""),"",IFERROR(ROUND(IF(CB$4=1,1+9*(MIN(MAX(Data_wide!$CE$172,CB$2),CB$3)-CB$2)/(CB$3-CB$2),1+9*(CB$3-MIN(MAX(Data_wide!$CE$172,CB$2),CB$3))/(CB$3-CB$2)),1),""))</f>
        <v/>
      </c>
      <c r="CC176" s="165">
        <f>IF(OR(CC$4=0,Data_wide!$CF$172=""),"",IFERROR(ROUND(IF(CC$4=1,1+9*(MIN(MAX(Data_wide!$CF$172,CC$2),CC$3)-CC$2)/(CC$3-CC$2),1+9*(CC$3-MIN(MAX(Data_wide!$CF$172,CC$2),CC$3))/(CC$3-CC$2)),1),""))</f>
        <v/>
      </c>
      <c r="CD176" s="165">
        <f>IF(OR(CD$4=0,Data_wide!$CG$172=""),"",IFERROR(ROUND(IF(CD$4=1,1+9*(MIN(MAX(Data_wide!$CG$172,CD$2),CD$3)-CD$2)/(CD$3-CD$2),1+9*(CD$3-MIN(MAX(Data_wide!$CG$172,CD$2),CD$3))/(CD$3-CD$2)),1),""))</f>
        <v/>
      </c>
      <c r="CE176" s="165">
        <f>IF(OR(CE$4=0,Data_wide!$CH$172=""),"",IFERROR(ROUND(IF(CE$4=1,1+9*(MIN(MAX(Data_wide!$CH$172,CE$2),CE$3)-CE$2)/(CE$3-CE$2),1+9*(CE$3-MIN(MAX(Data_wide!$CH$172,CE$2),CE$3))/(CE$3-CE$2)),1),""))</f>
        <v/>
      </c>
      <c r="CF176" s="165">
        <f>IF(OR(CF$4=0,Data_wide!$CI$172=""),"",IFERROR(ROUND(IF(CF$4=1,1+9*(MIN(MAX(Data_wide!$CI$172,CF$2),CF$3)-CF$2)/(CF$3-CF$2),1+9*(CF$3-MIN(MAX(Data_wide!$CI$172,CF$2),CF$3))/(CF$3-CF$2)),1),""))</f>
        <v/>
      </c>
      <c r="CG176" s="165">
        <f>IF(OR(CG$4=0,Data_wide!$CJ$172=""),"",IFERROR(ROUND(IF(CG$4=1,1+9*(MIN(MAX(Data_wide!$CJ$172,CG$2),CG$3)-CG$2)/(CG$3-CG$2),1+9*(CG$3-MIN(MAX(Data_wide!$CJ$172,CG$2),CG$3))/(CG$3-CG$2)),1),""))</f>
        <v/>
      </c>
      <c r="CH176" s="165">
        <f>IF(OR(CH$4=0,Data_wide!$CK$172=""),"",IFERROR(ROUND(IF(CH$4=1,1+9*(MIN(MAX(Data_wide!$CK$172,CH$2),CH$3)-CH$2)/(CH$3-CH$2),1+9*(CH$3-MIN(MAX(Data_wide!$CK$172,CH$2),CH$3))/(CH$3-CH$2)),1),""))</f>
        <v/>
      </c>
      <c r="CI176" s="165">
        <f>IF(OR(CI$4=0,Data_wide!$CL$172=""),"",IFERROR(ROUND(IF(CI$4=1,1+9*(MIN(MAX(Data_wide!$CL$172,CI$2),CI$3)-CI$2)/(CI$3-CI$2),1+9*(CI$3-MIN(MAX(Data_wide!$CL$172,CI$2),CI$3))/(CI$3-CI$2)),1),""))</f>
        <v/>
      </c>
      <c r="CJ176" s="165">
        <f>IF(OR(CJ$4=0,Data_wide!$CM$172=""),"",IFERROR(ROUND(IF(CJ$4=1,1+9*(MIN(MAX(Data_wide!$CM$172,CJ$2),CJ$3)-CJ$2)/(CJ$3-CJ$2),1+9*(CJ$3-MIN(MAX(Data_wide!$CM$172,CJ$2),CJ$3))/(CJ$3-CJ$2)),1),""))</f>
        <v/>
      </c>
      <c r="CK176" s="165">
        <f>IF(OR(CK$4=0,Data_wide!$CN$172=""),"",IFERROR(ROUND(IF(CK$4=1,1+9*(MIN(MAX(Data_wide!$CN$172,CK$2),CK$3)-CK$2)/(CK$3-CK$2),1+9*(CK$3-MIN(MAX(Data_wide!$CN$172,CK$2),CK$3))/(CK$3-CK$2)),1),""))</f>
        <v/>
      </c>
      <c r="CL176" s="165">
        <f>IF(OR(CL$4=0,Data_wide!$CO$172=""),"",IFERROR(ROUND(IF(CL$4=1,1+9*(MIN(MAX(Data_wide!$CO$172,CL$2),CL$3)-CL$2)/(CL$3-CL$2),1+9*(CL$3-MIN(MAX(Data_wide!$CO$172,CL$2),CL$3))/(CL$3-CL$2)),1),""))</f>
        <v/>
      </c>
      <c r="CM176" s="165">
        <f>IF(OR(CM$4=0,Data_wide!$CP$172=""),"",IFERROR(ROUND(IF(CM$4=1,1+9*(MIN(MAX(Data_wide!$CP$172,CM$2),CM$3)-CM$2)/(CM$3-CM$2),1+9*(CM$3-MIN(MAX(Data_wide!$CP$172,CM$2),CM$3))/(CM$3-CM$2)),1),""))</f>
        <v/>
      </c>
      <c r="CN176" s="165">
        <f>IF(OR(CN$4=0,Data_wide!$CQ$172=""),"",IFERROR(ROUND(IF(CN$4=1,1+9*(MIN(MAX(Data_wide!$CQ$172,CN$2),CN$3)-CN$2)/(CN$3-CN$2),1+9*(CN$3-MIN(MAX(Data_wide!$CQ$172,CN$2),CN$3))/(CN$3-CN$2)),1),""))</f>
        <v/>
      </c>
      <c r="CO176" s="165">
        <f>IF(OR(CO$4=0,Data_wide!$CR$172=""),"",IFERROR(ROUND(IF(CO$4=1,1+9*(MIN(MAX(Data_wide!$CR$172,CO$2),CO$3)-CO$2)/(CO$3-CO$2),1+9*(CO$3-MIN(MAX(Data_wide!$CR$172,CO$2),CO$3))/(CO$3-CO$2)),1),""))</f>
        <v/>
      </c>
    </row>
    <row r="177" ht="14" customHeight="1">
      <c r="A177" s="161" t="inlineStr">
        <is>
          <t>SXM</t>
        </is>
      </c>
      <c r="B177" s="161" t="inlineStr">
        <is>
          <t>Sint Maarten (Dutch part)</t>
        </is>
      </c>
      <c r="C177" s="165">
        <f>IF(OR(C$4=0,Data_wide!$F$173=""),"",IFERROR(ROUND(IF(C$4=1,1+9*(MIN(MAX(Data_wide!$F$173,C$2),C$3)-C$2)/(C$3-C$2),1+9*(C$3-MIN(MAX(Data_wide!$F$173,C$2),C$3))/(C$3-C$2)),1),""))</f>
        <v/>
      </c>
      <c r="D177" s="165">
        <f>IF(OR(D$4=0,Data_wide!$G$173=""),"",IFERROR(ROUND(IF(D$4=1,1+9*(MIN(MAX(Data_wide!$G$173,D$2),D$3)-D$2)/(D$3-D$2),1+9*(D$3-MIN(MAX(Data_wide!$G$173,D$2),D$3))/(D$3-D$2)),1),""))</f>
        <v/>
      </c>
      <c r="E177" s="165">
        <f>IF(OR(E$4=0,Data_wide!$H$173=""),"",IFERROR(ROUND(IF(E$4=1,1+9*(MIN(MAX(Data_wide!$H$173,E$2),E$3)-E$2)/(E$3-E$2),1+9*(E$3-MIN(MAX(Data_wide!$H$173,E$2),E$3))/(E$3-E$2)),1),""))</f>
        <v/>
      </c>
      <c r="F177" s="165">
        <f>IF(OR(F$4=0,Data_wide!$I$173=""),"",IFERROR(ROUND(IF(F$4=1,1+9*(MIN(MAX(Data_wide!$I$173,F$2),F$3)-F$2)/(F$3-F$2),1+9*(F$3-MIN(MAX(Data_wide!$I$173,F$2),F$3))/(F$3-F$2)),1),""))</f>
        <v/>
      </c>
      <c r="G177" s="165">
        <f>IF(OR(G$4=0,Data_wide!$J$173=""),"",IFERROR(ROUND(IF(G$4=1,1+9*(MIN(MAX(Data_wide!$J$173,G$2),G$3)-G$2)/(G$3-G$2),1+9*(G$3-MIN(MAX(Data_wide!$J$173,G$2),G$3))/(G$3-G$2)),1),""))</f>
        <v/>
      </c>
      <c r="H177" s="165">
        <f>IF(OR(H$4=0,Data_wide!$K$173=""),"",IFERROR(ROUND(IF(H$4=1,1+9*(MIN(MAX(Data_wide!$K$173,H$2),H$3)-H$2)/(H$3-H$2),1+9*(H$3-MIN(MAX(Data_wide!$K$173,H$2),H$3))/(H$3-H$2)),1),""))</f>
        <v/>
      </c>
      <c r="I177" s="165">
        <f>IF(OR(I$4=0,Data_wide!$L$173=""),"",IFERROR(ROUND(IF(I$4=1,1+9*(MIN(MAX(Data_wide!$L$173,I$2),I$3)-I$2)/(I$3-I$2),1+9*(I$3-MIN(MAX(Data_wide!$L$173,I$2),I$3))/(I$3-I$2)),1),""))</f>
        <v/>
      </c>
      <c r="J177" s="165">
        <f>IF(OR(J$4=0,Data_wide!$M$173=""),"",IFERROR(ROUND(IF(J$4=1,1+9*(MIN(MAX(Data_wide!$M$173,J$2),J$3)-J$2)/(J$3-J$2),1+9*(J$3-MIN(MAX(Data_wide!$M$173,J$2),J$3))/(J$3-J$2)),1),""))</f>
        <v/>
      </c>
      <c r="K177" s="165">
        <f>IF(OR(K$4=0,Data_wide!$N$173=""),"",IFERROR(ROUND(IF(K$4=1,1+9*(MIN(MAX(Data_wide!$N$173,K$2),K$3)-K$2)/(K$3-K$2),1+9*(K$3-MIN(MAX(Data_wide!$N$173,K$2),K$3))/(K$3-K$2)),1),""))</f>
        <v/>
      </c>
      <c r="L177" s="165">
        <f>IF(OR(L$4=0,Data_wide!$O$173=""),"",IFERROR(ROUND(IF(L$4=1,1+9*(MIN(MAX(Data_wide!$O$173,L$2),L$3)-L$2)/(L$3-L$2),1+9*(L$3-MIN(MAX(Data_wide!$O$173,L$2),L$3))/(L$3-L$2)),1),""))</f>
        <v/>
      </c>
      <c r="M177" s="165">
        <f>IF(OR(M$4=0,Data_wide!$P$173=""),"",IFERROR(ROUND(IF(M$4=1,1+9*(MIN(MAX(Data_wide!$P$173,M$2),M$3)-M$2)/(M$3-M$2),1+9*(M$3-MIN(MAX(Data_wide!$P$173,M$2),M$3))/(M$3-M$2)),1),""))</f>
        <v/>
      </c>
      <c r="N177" s="165">
        <f>IF(OR(N$4=0,Data_wide!$Q$173=""),"",IFERROR(ROUND(IF(N$4=1,1+9*(MIN(MAX(Data_wide!$Q$173,N$2),N$3)-N$2)/(N$3-N$2),1+9*(N$3-MIN(MAX(Data_wide!$Q$173,N$2),N$3))/(N$3-N$2)),1),""))</f>
        <v/>
      </c>
      <c r="O177" s="165">
        <f>IF(OR(O$4=0,Data_wide!$R$173=""),"",IFERROR(ROUND(IF(O$4=1,1+9*(MIN(MAX(Data_wide!$R$173,O$2),O$3)-O$2)/(O$3-O$2),1+9*(O$3-MIN(MAX(Data_wide!$R$173,O$2),O$3))/(O$3-O$2)),1),""))</f>
        <v/>
      </c>
      <c r="P177" s="165">
        <f>IF(OR(P$4=0,Data_wide!$S$173=""),"",IFERROR(ROUND(IF(P$4=1,1+9*(MIN(MAX(Data_wide!$S$173,P$2),P$3)-P$2)/(P$3-P$2),1+9*(P$3-MIN(MAX(Data_wide!$S$173,P$2),P$3))/(P$3-P$2)),1),""))</f>
        <v/>
      </c>
      <c r="Q177" s="165">
        <f>IF(OR(Q$4=0,Data_wide!$T$173=""),"",IFERROR(ROUND(IF(Q$4=1,1+9*(MIN(MAX(Data_wide!$T$173,Q$2),Q$3)-Q$2)/(Q$3-Q$2),1+9*(Q$3-MIN(MAX(Data_wide!$T$173,Q$2),Q$3))/(Q$3-Q$2)),1),""))</f>
        <v/>
      </c>
      <c r="R177" s="165">
        <f>IF(OR(R$4=0,Data_wide!$U$173=""),"",IFERROR(ROUND(IF(R$4=1,1+9*(MIN(MAX(Data_wide!$U$173,R$2),R$3)-R$2)/(R$3-R$2),1+9*(R$3-MIN(MAX(Data_wide!$U$173,R$2),R$3))/(R$3-R$2)),1),""))</f>
        <v/>
      </c>
      <c r="S177" s="165">
        <f>IF(OR(S$4=0,Data_wide!$V$173=""),"",IFERROR(ROUND(IF(S$4=1,1+9*(MIN(MAX(Data_wide!$V$173,S$2),S$3)-S$2)/(S$3-S$2),1+9*(S$3-MIN(MAX(Data_wide!$V$173,S$2),S$3))/(S$3-S$2)),1),""))</f>
        <v/>
      </c>
      <c r="T177" s="165">
        <f>IF(OR(T$4=0,Data_wide!$W$173=""),"",IFERROR(ROUND(IF(T$4=1,1+9*(MIN(MAX(Data_wide!$W$173,T$2),T$3)-T$2)/(T$3-T$2),1+9*(T$3-MIN(MAX(Data_wide!$W$173,T$2),T$3))/(T$3-T$2)),1),""))</f>
        <v/>
      </c>
      <c r="U177" s="165">
        <f>IF(OR(U$4=0,Data_wide!$X$173=""),"",IFERROR(ROUND(IF(U$4=1,1+9*(MIN(MAX(Data_wide!$X$173,U$2),U$3)-U$2)/(U$3-U$2),1+9*(U$3-MIN(MAX(Data_wide!$X$173,U$2),U$3))/(U$3-U$2)),1),""))</f>
        <v/>
      </c>
      <c r="V177" s="165">
        <f>IF(OR(V$4=0,Data_wide!$Y$173=""),"",IFERROR(ROUND(IF(V$4=1,1+9*(MIN(MAX(Data_wide!$Y$173,V$2),V$3)-V$2)/(V$3-V$2),1+9*(V$3-MIN(MAX(Data_wide!$Y$173,V$2),V$3))/(V$3-V$2)),1),""))</f>
        <v/>
      </c>
      <c r="W177" s="165">
        <f>IF(OR(W$4=0,Data_wide!$Z$173=""),"",IFERROR(ROUND(IF(W$4=1,1+9*(MIN(MAX(Data_wide!$Z$173,W$2),W$3)-W$2)/(W$3-W$2),1+9*(W$3-MIN(MAX(Data_wide!$Z$173,W$2),W$3))/(W$3-W$2)),1),""))</f>
        <v/>
      </c>
      <c r="X177" s="165">
        <f>IF(OR(X$4=0,Data_wide!$AA$173=""),"",IFERROR(ROUND(IF(X$4=1,1+9*(MIN(MAX(Data_wide!$AA$173,X$2),X$3)-X$2)/(X$3-X$2),1+9*(X$3-MIN(MAX(Data_wide!$AA$173,X$2),X$3))/(X$3-X$2)),1),""))</f>
        <v/>
      </c>
      <c r="Y177" s="165">
        <f>IF(OR(Y$4=0,Data_wide!$AB$173=""),"",IFERROR(ROUND(IF(Y$4=1,1+9*(MIN(MAX(Data_wide!$AB$173,Y$2),Y$3)-Y$2)/(Y$3-Y$2),1+9*(Y$3-MIN(MAX(Data_wide!$AB$173,Y$2),Y$3))/(Y$3-Y$2)),1),""))</f>
        <v/>
      </c>
      <c r="Z177" s="165">
        <f>IF(OR(Z$4=0,Data_wide!$AC$173=""),"",IFERROR(ROUND(IF(Z$4=1,1+9*(MIN(MAX(Data_wide!$AC$173,Z$2),Z$3)-Z$2)/(Z$3-Z$2),1+9*(Z$3-MIN(MAX(Data_wide!$AC$173,Z$2),Z$3))/(Z$3-Z$2)),1),""))</f>
        <v/>
      </c>
      <c r="AA177" s="165">
        <f>IF(OR(AA$4=0,Data_wide!$AD$173=""),"",IFERROR(ROUND(IF(AA$4=1,1+9*(MIN(MAX(Data_wide!$AD$173,AA$2),AA$3)-AA$2)/(AA$3-AA$2),1+9*(AA$3-MIN(MAX(Data_wide!$AD$173,AA$2),AA$3))/(AA$3-AA$2)),1),""))</f>
        <v/>
      </c>
      <c r="AB177" s="165">
        <f>IF(OR(AB$4=0,Data_wide!$AE$173=""),"",IFERROR(ROUND(IF(AB$4=1,1+9*(MIN(MAX(Data_wide!$AE$173,AB$2),AB$3)-AB$2)/(AB$3-AB$2),1+9*(AB$3-MIN(MAX(Data_wide!$AE$173,AB$2),AB$3))/(AB$3-AB$2)),1),""))</f>
        <v/>
      </c>
      <c r="AC177" s="165">
        <f>IF(OR(AC$4=0,Data_wide!$AF$173=""),"",IFERROR(ROUND(IF(AC$4=1,1+9*(MIN(MAX(Data_wide!$AF$173,AC$2),AC$3)-AC$2)/(AC$3-AC$2),1+9*(AC$3-MIN(MAX(Data_wide!$AF$173,AC$2),AC$3))/(AC$3-AC$2)),1),""))</f>
        <v/>
      </c>
      <c r="AD177" s="165">
        <f>IF(OR(AD$4=0,Data_wide!$AG$173=""),"",IFERROR(ROUND(IF(AD$4=1,1+9*(MIN(MAX(Data_wide!$AG$173,AD$2),AD$3)-AD$2)/(AD$3-AD$2),1+9*(AD$3-MIN(MAX(Data_wide!$AG$173,AD$2),AD$3))/(AD$3-AD$2)),1),""))</f>
        <v/>
      </c>
      <c r="AE177" s="165">
        <f>IF(OR(AE$4=0,Data_wide!$AH$173=""),"",IFERROR(ROUND(IF(AE$4=1,1+9*(MIN(MAX(Data_wide!$AH$173,AE$2),AE$3)-AE$2)/(AE$3-AE$2),1+9*(AE$3-MIN(MAX(Data_wide!$AH$173,AE$2),AE$3))/(AE$3-AE$2)),1),""))</f>
        <v/>
      </c>
      <c r="AF177" s="165">
        <f>IF(OR(AF$4=0,Data_wide!$AI$173=""),"",IFERROR(ROUND(IF(AF$4=1,1+9*(MIN(MAX(Data_wide!$AI$173,AF$2),AF$3)-AF$2)/(AF$3-AF$2),1+9*(AF$3-MIN(MAX(Data_wide!$AI$173,AF$2),AF$3))/(AF$3-AF$2)),1),""))</f>
        <v/>
      </c>
      <c r="AG177" s="165">
        <f>IF(OR(AG$4=0,Data_wide!$AJ$173=""),"",IFERROR(ROUND(IF(AG$4=1,1+9*(MIN(MAX(Data_wide!$AJ$173,AG$2),AG$3)-AG$2)/(AG$3-AG$2),1+9*(AG$3-MIN(MAX(Data_wide!$AJ$173,AG$2),AG$3))/(AG$3-AG$2)),1),""))</f>
        <v/>
      </c>
      <c r="AH177" s="165">
        <f>IF(OR(AH$4=0,Data_wide!$AK$173=""),"",IFERROR(ROUND(IF(AH$4=1,1+9*(MIN(MAX(Data_wide!$AK$173,AH$2),AH$3)-AH$2)/(AH$3-AH$2),1+9*(AH$3-MIN(MAX(Data_wide!$AK$173,AH$2),AH$3))/(AH$3-AH$2)),1),""))</f>
        <v/>
      </c>
      <c r="AI177" s="165">
        <f>IF(OR(AI$4=0,Data_wide!$AL$173=""),"",IFERROR(ROUND(IF(AI$4=1,1+9*(MIN(MAX(Data_wide!$AL$173,AI$2),AI$3)-AI$2)/(AI$3-AI$2),1+9*(AI$3-MIN(MAX(Data_wide!$AL$173,AI$2),AI$3))/(AI$3-AI$2)),1),""))</f>
        <v/>
      </c>
      <c r="AJ177" s="165">
        <f>IF(OR(AJ$4=0,Data_wide!$AM$173=""),"",IFERROR(ROUND(IF(AJ$4=1,1+9*(MIN(MAX(Data_wide!$AM$173,AJ$2),AJ$3)-AJ$2)/(AJ$3-AJ$2),1+9*(AJ$3-MIN(MAX(Data_wide!$AM$173,AJ$2),AJ$3))/(AJ$3-AJ$2)),1),""))</f>
        <v/>
      </c>
      <c r="AK177" s="165">
        <f>IF(OR(AK$4=0,Data_wide!$AN$173=""),"",IFERROR(ROUND(IF(AK$4=1,1+9*(MIN(MAX(Data_wide!$AN$173,AK$2),AK$3)-AK$2)/(AK$3-AK$2),1+9*(AK$3-MIN(MAX(Data_wide!$AN$173,AK$2),AK$3))/(AK$3-AK$2)),1),""))</f>
        <v/>
      </c>
      <c r="AL177" s="165">
        <f>IF(OR(AL$4=0,Data_wide!$AO$173=""),"",IFERROR(ROUND(IF(AL$4=1,1+9*(MIN(MAX(Data_wide!$AO$173,AL$2),AL$3)-AL$2)/(AL$3-AL$2),1+9*(AL$3-MIN(MAX(Data_wide!$AO$173,AL$2),AL$3))/(AL$3-AL$2)),1),""))</f>
        <v/>
      </c>
      <c r="AM177" s="165">
        <f>IF(OR(AM$4=0,Data_wide!$AP$173=""),"",IFERROR(ROUND(IF(AM$4=1,1+9*(MIN(MAX(Data_wide!$AP$173,AM$2),AM$3)-AM$2)/(AM$3-AM$2),1+9*(AM$3-MIN(MAX(Data_wide!$AP$173,AM$2),AM$3))/(AM$3-AM$2)),1),""))</f>
        <v/>
      </c>
      <c r="AN177" s="165">
        <f>IF(OR(AN$4=0,Data_wide!$AQ$173=""),"",IFERROR(ROUND(IF(AN$4=1,1+9*(MIN(MAX(Data_wide!$AQ$173,AN$2),AN$3)-AN$2)/(AN$3-AN$2),1+9*(AN$3-MIN(MAX(Data_wide!$AQ$173,AN$2),AN$3))/(AN$3-AN$2)),1),""))</f>
        <v/>
      </c>
      <c r="AO177" s="165">
        <f>IF(OR(AO$4=0,Data_wide!$AR$173=""),"",IFERROR(ROUND(IF(AO$4=1,1+9*(MIN(MAX(Data_wide!$AR$173,AO$2),AO$3)-AO$2)/(AO$3-AO$2),1+9*(AO$3-MIN(MAX(Data_wide!$AR$173,AO$2),AO$3))/(AO$3-AO$2)),1),""))</f>
        <v/>
      </c>
      <c r="AP177" s="165">
        <f>IF(OR(AP$4=0,Data_wide!$AS$173=""),"",IFERROR(ROUND(IF(AP$4=1,1+9*(MIN(MAX(Data_wide!$AS$173,AP$2),AP$3)-AP$2)/(AP$3-AP$2),1+9*(AP$3-MIN(MAX(Data_wide!$AS$173,AP$2),AP$3))/(AP$3-AP$2)),1),""))</f>
        <v/>
      </c>
      <c r="AQ177" s="165">
        <f>IF(OR(AQ$4=0,Data_wide!$AT$173=""),"",IFERROR(ROUND(IF(AQ$4=1,1+9*(MIN(MAX(Data_wide!$AT$173,AQ$2),AQ$3)-AQ$2)/(AQ$3-AQ$2),1+9*(AQ$3-MIN(MAX(Data_wide!$AT$173,AQ$2),AQ$3))/(AQ$3-AQ$2)),1),""))</f>
        <v/>
      </c>
      <c r="AR177" s="165">
        <f>IF(OR(AR$4=0,Data_wide!$AU$173=""),"",IFERROR(ROUND(IF(AR$4=1,1+9*(MIN(MAX(Data_wide!$AU$173,AR$2),AR$3)-AR$2)/(AR$3-AR$2),1+9*(AR$3-MIN(MAX(Data_wide!$AU$173,AR$2),AR$3))/(AR$3-AR$2)),1),""))</f>
        <v/>
      </c>
      <c r="AS177" s="165">
        <f>IF(OR(AS$4=0,Data_wide!$AV$173=""),"",IFERROR(ROUND(IF(AS$4=1,1+9*(MIN(MAX(Data_wide!$AV$173,AS$2),AS$3)-AS$2)/(AS$3-AS$2),1+9*(AS$3-MIN(MAX(Data_wide!$AV$173,AS$2),AS$3))/(AS$3-AS$2)),1),""))</f>
        <v/>
      </c>
      <c r="AT177" s="165">
        <f>IF(OR(AT$4=0,Data_wide!$AW$173=""),"",IFERROR(ROUND(IF(AT$4=1,1+9*(MIN(MAX(Data_wide!$AW$173,AT$2),AT$3)-AT$2)/(AT$3-AT$2),1+9*(AT$3-MIN(MAX(Data_wide!$AW$173,AT$2),AT$3))/(AT$3-AT$2)),1),""))</f>
        <v/>
      </c>
      <c r="AU177" s="165">
        <f>IF(OR(AU$4=0,Data_wide!$AX$173=""),"",IFERROR(ROUND(IF(AU$4=1,1+9*(MIN(MAX(Data_wide!$AX$173,AU$2),AU$3)-AU$2)/(AU$3-AU$2),1+9*(AU$3-MIN(MAX(Data_wide!$AX$173,AU$2),AU$3))/(AU$3-AU$2)),1),""))</f>
        <v/>
      </c>
      <c r="AV177" s="165">
        <f>IF(OR(AV$4=0,Data_wide!$AY$173=""),"",IFERROR(ROUND(IF(AV$4=1,1+9*(MIN(MAX(Data_wide!$AY$173,AV$2),AV$3)-AV$2)/(AV$3-AV$2),1+9*(AV$3-MIN(MAX(Data_wide!$AY$173,AV$2),AV$3))/(AV$3-AV$2)),1),""))</f>
        <v/>
      </c>
      <c r="AW177" s="165">
        <f>IF(OR(AW$4=0,Data_wide!$AZ$173=""),"",IFERROR(ROUND(IF(AW$4=1,1+9*(MIN(MAX(Data_wide!$AZ$173,AW$2),AW$3)-AW$2)/(AW$3-AW$2),1+9*(AW$3-MIN(MAX(Data_wide!$AZ$173,AW$2),AW$3))/(AW$3-AW$2)),1),""))</f>
        <v/>
      </c>
      <c r="AX177" s="165">
        <f>IF(OR(AX$4=0,Data_wide!$BA$173=""),"",IFERROR(ROUND(IF(AX$4=1,1+9*(MIN(MAX(Data_wide!$BA$173,AX$2),AX$3)-AX$2)/(AX$3-AX$2),1+9*(AX$3-MIN(MAX(Data_wide!$BA$173,AX$2),AX$3))/(AX$3-AX$2)),1),""))</f>
        <v/>
      </c>
      <c r="AY177" s="165">
        <f>IF(OR(AY$4=0,Data_wide!$BB$173=""),"",IFERROR(ROUND(IF(AY$4=1,1+9*(MIN(MAX(Data_wide!$BB$173,AY$2),AY$3)-AY$2)/(AY$3-AY$2),1+9*(AY$3-MIN(MAX(Data_wide!$BB$173,AY$2),AY$3))/(AY$3-AY$2)),1),""))</f>
        <v/>
      </c>
      <c r="AZ177" s="165">
        <f>IF(OR(AZ$4=0,Data_wide!$BC$173=""),"",IFERROR(ROUND(IF(AZ$4=1,1+9*(MIN(MAX(Data_wide!$BC$173,AZ$2),AZ$3)-AZ$2)/(AZ$3-AZ$2),1+9*(AZ$3-MIN(MAX(Data_wide!$BC$173,AZ$2),AZ$3))/(AZ$3-AZ$2)),1),""))</f>
        <v/>
      </c>
      <c r="BA177" s="165">
        <f>IF(OR(BA$4=0,Data_wide!$BD$173=""),"",IFERROR(ROUND(IF(BA$4=1,1+9*(MIN(MAX(Data_wide!$BD$173,BA$2),BA$3)-BA$2)/(BA$3-BA$2),1+9*(BA$3-MIN(MAX(Data_wide!$BD$173,BA$2),BA$3))/(BA$3-BA$2)),1),""))</f>
        <v/>
      </c>
      <c r="BB177" s="165">
        <f>IF(OR(BB$4=0,Data_wide!$BE$173=""),"",IFERROR(ROUND(IF(BB$4=1,1+9*(MIN(MAX(Data_wide!$BE$173,BB$2),BB$3)-BB$2)/(BB$3-BB$2),1+9*(BB$3-MIN(MAX(Data_wide!$BE$173,BB$2),BB$3))/(BB$3-BB$2)),1),""))</f>
        <v/>
      </c>
      <c r="BC177" s="165">
        <f>IF(OR(BC$4=0,Data_wide!$BF$173=""),"",IFERROR(ROUND(IF(BC$4=1,1+9*(MIN(MAX(Data_wide!$BF$173,BC$2),BC$3)-BC$2)/(BC$3-BC$2),1+9*(BC$3-MIN(MAX(Data_wide!$BF$173,BC$2),BC$3))/(BC$3-BC$2)),1),""))</f>
        <v/>
      </c>
      <c r="BD177" s="165">
        <f>IF(OR(BD$4=0,Data_wide!$BG$173=""),"",IFERROR(ROUND(IF(BD$4=1,1+9*(MIN(MAX(Data_wide!$BG$173,BD$2),BD$3)-BD$2)/(BD$3-BD$2),1+9*(BD$3-MIN(MAX(Data_wide!$BG$173,BD$2),BD$3))/(BD$3-BD$2)),1),""))</f>
        <v/>
      </c>
      <c r="BE177" s="165">
        <f>IF(OR(BE$4=0,Data_wide!$BH$173=""),"",IFERROR(ROUND(IF(BE$4=1,1+9*(MIN(MAX(Data_wide!$BH$173,BE$2),BE$3)-BE$2)/(BE$3-BE$2),1+9*(BE$3-MIN(MAX(Data_wide!$BH$173,BE$2),BE$3))/(BE$3-BE$2)),1),""))</f>
        <v/>
      </c>
      <c r="BF177" s="165">
        <f>IF(OR(BF$4=0,Data_wide!$BI$173=""),"",IFERROR(ROUND(IF(BF$4=1,1+9*(MIN(MAX(Data_wide!$BI$173,BF$2),BF$3)-BF$2)/(BF$3-BF$2),1+9*(BF$3-MIN(MAX(Data_wide!$BI$173,BF$2),BF$3))/(BF$3-BF$2)),1),""))</f>
        <v/>
      </c>
      <c r="BG177" s="165">
        <f>IF(OR(BG$4=0,Data_wide!$BJ$173=""),"",IFERROR(ROUND(IF(BG$4=1,1+9*(MIN(MAX(Data_wide!$BJ$173,BG$2),BG$3)-BG$2)/(BG$3-BG$2),1+9*(BG$3-MIN(MAX(Data_wide!$BJ$173,BG$2),BG$3))/(BG$3-BG$2)),1),""))</f>
        <v/>
      </c>
      <c r="BH177" s="165">
        <f>IF(OR(BH$4=0,Data_wide!$BK$173=""),"",IFERROR(ROUND(IF(BH$4=1,1+9*(MIN(MAX(Data_wide!$BK$173,BH$2),BH$3)-BH$2)/(BH$3-BH$2),1+9*(BH$3-MIN(MAX(Data_wide!$BK$173,BH$2),BH$3))/(BH$3-BH$2)),1),""))</f>
        <v/>
      </c>
      <c r="BI177" s="165">
        <f>IF(OR(BI$4=0,Data_wide!$BL$173=""),"",IFERROR(ROUND(IF(BI$4=1,1+9*(MIN(MAX(Data_wide!$BL$173,BI$2),BI$3)-BI$2)/(BI$3-BI$2),1+9*(BI$3-MIN(MAX(Data_wide!$BL$173,BI$2),BI$3))/(BI$3-BI$2)),1),""))</f>
        <v/>
      </c>
      <c r="BJ177" s="165">
        <f>IF(OR(BJ$4=0,Data_wide!$BM$173=""),"",IFERROR(ROUND(IF(BJ$4=1,1+9*(MIN(MAX(Data_wide!$BM$173,BJ$2),BJ$3)-BJ$2)/(BJ$3-BJ$2),1+9*(BJ$3-MIN(MAX(Data_wide!$BM$173,BJ$2),BJ$3))/(BJ$3-BJ$2)),1),""))</f>
        <v/>
      </c>
      <c r="BK177" s="165">
        <f>IF(OR(BK$4=0,Data_wide!$BN$173=""),"",IFERROR(ROUND(IF(BK$4=1,1+9*(MIN(MAX(Data_wide!$BN$173,BK$2),BK$3)-BK$2)/(BK$3-BK$2),1+9*(BK$3-MIN(MAX(Data_wide!$BN$173,BK$2),BK$3))/(BK$3-BK$2)),1),""))</f>
        <v/>
      </c>
      <c r="BL177" s="165">
        <f>IF(OR(BL$4=0,Data_wide!$BO$173=""),"",IFERROR(ROUND(IF(BL$4=1,1+9*(MIN(MAX(Data_wide!$BO$173,BL$2),BL$3)-BL$2)/(BL$3-BL$2),1+9*(BL$3-MIN(MAX(Data_wide!$BO$173,BL$2),BL$3))/(BL$3-BL$2)),1),""))</f>
        <v/>
      </c>
      <c r="BM177" s="165">
        <f>IF(OR(BM$4=0,Data_wide!$BP$173=""),"",IFERROR(ROUND(IF(BM$4=1,1+9*(MIN(MAX(Data_wide!$BP$173,BM$2),BM$3)-BM$2)/(BM$3-BM$2),1+9*(BM$3-MIN(MAX(Data_wide!$BP$173,BM$2),BM$3))/(BM$3-BM$2)),1),""))</f>
        <v/>
      </c>
      <c r="BN177" s="165">
        <f>IF(OR(BN$4=0,Data_wide!$BQ$173=""),"",IFERROR(ROUND(IF(BN$4=1,1+9*(MIN(MAX(Data_wide!$BQ$173,BN$2),BN$3)-BN$2)/(BN$3-BN$2),1+9*(BN$3-MIN(MAX(Data_wide!$BQ$173,BN$2),BN$3))/(BN$3-BN$2)),1),""))</f>
        <v/>
      </c>
      <c r="BO177" s="165">
        <f>IF(OR(BO$4=0,Data_wide!$BR$173=""),"",IFERROR(ROUND(IF(BO$4=1,1+9*(MIN(MAX(Data_wide!$BR$173,BO$2),BO$3)-BO$2)/(BO$3-BO$2),1+9*(BO$3-MIN(MAX(Data_wide!$BR$173,BO$2),BO$3))/(BO$3-BO$2)),1),""))</f>
        <v/>
      </c>
      <c r="BP177" s="165">
        <f>IF(OR(BP$4=0,Data_wide!$BS$173=""),"",IFERROR(ROUND(IF(BP$4=1,1+9*(MIN(MAX(Data_wide!$BS$173,BP$2),BP$3)-BP$2)/(BP$3-BP$2),1+9*(BP$3-MIN(MAX(Data_wide!$BS$173,BP$2),BP$3))/(BP$3-BP$2)),1),""))</f>
        <v/>
      </c>
      <c r="BQ177" s="165">
        <f>IF(OR(BQ$4=0,Data_wide!$BT$173=""),"",IFERROR(ROUND(IF(BQ$4=1,1+9*(MIN(MAX(Data_wide!$BT$173,BQ$2),BQ$3)-BQ$2)/(BQ$3-BQ$2),1+9*(BQ$3-MIN(MAX(Data_wide!$BT$173,BQ$2),BQ$3))/(BQ$3-BQ$2)),1),""))</f>
        <v/>
      </c>
      <c r="BR177" s="165">
        <f>IF(OR(BR$4=0,Data_wide!$BU$173=""),"",IFERROR(ROUND(IF(BR$4=1,1+9*(MIN(MAX(Data_wide!$BU$173,BR$2),BR$3)-BR$2)/(BR$3-BR$2),1+9*(BR$3-MIN(MAX(Data_wide!$BU$173,BR$2),BR$3))/(BR$3-BR$2)),1),""))</f>
        <v/>
      </c>
      <c r="BS177" s="165">
        <f>IF(OR(BS$4=0,Data_wide!$BV$173=""),"",IFERROR(ROUND(IF(BS$4=1,1+9*(MIN(MAX(Data_wide!$BV$173,BS$2),BS$3)-BS$2)/(BS$3-BS$2),1+9*(BS$3-MIN(MAX(Data_wide!$BV$173,BS$2),BS$3))/(BS$3-BS$2)),1),""))</f>
        <v/>
      </c>
      <c r="BT177" s="165">
        <f>IF(OR(BT$4=0,Data_wide!$BW$173=""),"",IFERROR(ROUND(IF(BT$4=1,1+9*(MIN(MAX(Data_wide!$BW$173,BT$2),BT$3)-BT$2)/(BT$3-BT$2),1+9*(BT$3-MIN(MAX(Data_wide!$BW$173,BT$2),BT$3))/(BT$3-BT$2)),1),""))</f>
        <v/>
      </c>
      <c r="BU177" s="165">
        <f>IF(OR(BU$4=0,Data_wide!$BX$173=""),"",IFERROR(ROUND(IF(BU$4=1,1+9*(MIN(MAX(Data_wide!$BX$173,BU$2),BU$3)-BU$2)/(BU$3-BU$2),1+9*(BU$3-MIN(MAX(Data_wide!$BX$173,BU$2),BU$3))/(BU$3-BU$2)),1),""))</f>
        <v/>
      </c>
      <c r="BV177" s="165">
        <f>IF(OR(BV$4=0,Data_wide!$BY$173=""),"",IFERROR(ROUND(IF(BV$4=1,1+9*(MIN(MAX(Data_wide!$BY$173,BV$2),BV$3)-BV$2)/(BV$3-BV$2),1+9*(BV$3-MIN(MAX(Data_wide!$BY$173,BV$2),BV$3))/(BV$3-BV$2)),1),""))</f>
        <v/>
      </c>
      <c r="BW177" s="165">
        <f>IF(OR(BW$4=0,Data_wide!$BZ$173=""),"",IFERROR(ROUND(IF(BW$4=1,1+9*(MIN(MAX(Data_wide!$BZ$173,BW$2),BW$3)-BW$2)/(BW$3-BW$2),1+9*(BW$3-MIN(MAX(Data_wide!$BZ$173,BW$2),BW$3))/(BW$3-BW$2)),1),""))</f>
        <v/>
      </c>
      <c r="BX177" s="165">
        <f>IF(OR(BX$4=0,Data_wide!$CA$173=""),"",IFERROR(ROUND(IF(BX$4=1,1+9*(MIN(MAX(Data_wide!$CA$173,BX$2),BX$3)-BX$2)/(BX$3-BX$2),1+9*(BX$3-MIN(MAX(Data_wide!$CA$173,BX$2),BX$3))/(BX$3-BX$2)),1),""))</f>
        <v/>
      </c>
      <c r="BY177" s="165">
        <f>IF(OR(BY$4=0,Data_wide!$CB$173=""),"",IFERROR(ROUND(IF(BY$4=1,1+9*(MIN(MAX(Data_wide!$CB$173,BY$2),BY$3)-BY$2)/(BY$3-BY$2),1+9*(BY$3-MIN(MAX(Data_wide!$CB$173,BY$2),BY$3))/(BY$3-BY$2)),1),""))</f>
        <v/>
      </c>
      <c r="BZ177" s="165">
        <f>IF(OR(BZ$4=0,Data_wide!$CC$173=""),"",IFERROR(ROUND(IF(BZ$4=1,1+9*(MIN(MAX(Data_wide!$CC$173,BZ$2),BZ$3)-BZ$2)/(BZ$3-BZ$2),1+9*(BZ$3-MIN(MAX(Data_wide!$CC$173,BZ$2),BZ$3))/(BZ$3-BZ$2)),1),""))</f>
        <v/>
      </c>
      <c r="CA177" s="165">
        <f>IF(OR(CA$4=0,Data_wide!$CD$173=""),"",IFERROR(ROUND(IF(CA$4=1,1+9*(MIN(MAX(Data_wide!$CD$173,CA$2),CA$3)-CA$2)/(CA$3-CA$2),1+9*(CA$3-MIN(MAX(Data_wide!$CD$173,CA$2),CA$3))/(CA$3-CA$2)),1),""))</f>
        <v/>
      </c>
      <c r="CB177" s="165">
        <f>IF(OR(CB$4=0,Data_wide!$CE$173=""),"",IFERROR(ROUND(IF(CB$4=1,1+9*(MIN(MAX(Data_wide!$CE$173,CB$2),CB$3)-CB$2)/(CB$3-CB$2),1+9*(CB$3-MIN(MAX(Data_wide!$CE$173,CB$2),CB$3))/(CB$3-CB$2)),1),""))</f>
        <v/>
      </c>
      <c r="CC177" s="165">
        <f>IF(OR(CC$4=0,Data_wide!$CF$173=""),"",IFERROR(ROUND(IF(CC$4=1,1+9*(MIN(MAX(Data_wide!$CF$173,CC$2),CC$3)-CC$2)/(CC$3-CC$2),1+9*(CC$3-MIN(MAX(Data_wide!$CF$173,CC$2),CC$3))/(CC$3-CC$2)),1),""))</f>
        <v/>
      </c>
      <c r="CD177" s="165">
        <f>IF(OR(CD$4=0,Data_wide!$CG$173=""),"",IFERROR(ROUND(IF(CD$4=1,1+9*(MIN(MAX(Data_wide!$CG$173,CD$2),CD$3)-CD$2)/(CD$3-CD$2),1+9*(CD$3-MIN(MAX(Data_wide!$CG$173,CD$2),CD$3))/(CD$3-CD$2)),1),""))</f>
        <v/>
      </c>
      <c r="CE177" s="165">
        <f>IF(OR(CE$4=0,Data_wide!$CH$173=""),"",IFERROR(ROUND(IF(CE$4=1,1+9*(MIN(MAX(Data_wide!$CH$173,CE$2),CE$3)-CE$2)/(CE$3-CE$2),1+9*(CE$3-MIN(MAX(Data_wide!$CH$173,CE$2),CE$3))/(CE$3-CE$2)),1),""))</f>
        <v/>
      </c>
      <c r="CF177" s="165">
        <f>IF(OR(CF$4=0,Data_wide!$CI$173=""),"",IFERROR(ROUND(IF(CF$4=1,1+9*(MIN(MAX(Data_wide!$CI$173,CF$2),CF$3)-CF$2)/(CF$3-CF$2),1+9*(CF$3-MIN(MAX(Data_wide!$CI$173,CF$2),CF$3))/(CF$3-CF$2)),1),""))</f>
        <v/>
      </c>
      <c r="CG177" s="165">
        <f>IF(OR(CG$4=0,Data_wide!$CJ$173=""),"",IFERROR(ROUND(IF(CG$4=1,1+9*(MIN(MAX(Data_wide!$CJ$173,CG$2),CG$3)-CG$2)/(CG$3-CG$2),1+9*(CG$3-MIN(MAX(Data_wide!$CJ$173,CG$2),CG$3))/(CG$3-CG$2)),1),""))</f>
        <v/>
      </c>
      <c r="CH177" s="165">
        <f>IF(OR(CH$4=0,Data_wide!$CK$173=""),"",IFERROR(ROUND(IF(CH$4=1,1+9*(MIN(MAX(Data_wide!$CK$173,CH$2),CH$3)-CH$2)/(CH$3-CH$2),1+9*(CH$3-MIN(MAX(Data_wide!$CK$173,CH$2),CH$3))/(CH$3-CH$2)),1),""))</f>
        <v/>
      </c>
      <c r="CI177" s="165">
        <f>IF(OR(CI$4=0,Data_wide!$CL$173=""),"",IFERROR(ROUND(IF(CI$4=1,1+9*(MIN(MAX(Data_wide!$CL$173,CI$2),CI$3)-CI$2)/(CI$3-CI$2),1+9*(CI$3-MIN(MAX(Data_wide!$CL$173,CI$2),CI$3))/(CI$3-CI$2)),1),""))</f>
        <v/>
      </c>
      <c r="CJ177" s="165">
        <f>IF(OR(CJ$4=0,Data_wide!$CM$173=""),"",IFERROR(ROUND(IF(CJ$4=1,1+9*(MIN(MAX(Data_wide!$CM$173,CJ$2),CJ$3)-CJ$2)/(CJ$3-CJ$2),1+9*(CJ$3-MIN(MAX(Data_wide!$CM$173,CJ$2),CJ$3))/(CJ$3-CJ$2)),1),""))</f>
        <v/>
      </c>
      <c r="CK177" s="165">
        <f>IF(OR(CK$4=0,Data_wide!$CN$173=""),"",IFERROR(ROUND(IF(CK$4=1,1+9*(MIN(MAX(Data_wide!$CN$173,CK$2),CK$3)-CK$2)/(CK$3-CK$2),1+9*(CK$3-MIN(MAX(Data_wide!$CN$173,CK$2),CK$3))/(CK$3-CK$2)),1),""))</f>
        <v/>
      </c>
      <c r="CL177" s="165">
        <f>IF(OR(CL$4=0,Data_wide!$CO$173=""),"",IFERROR(ROUND(IF(CL$4=1,1+9*(MIN(MAX(Data_wide!$CO$173,CL$2),CL$3)-CL$2)/(CL$3-CL$2),1+9*(CL$3-MIN(MAX(Data_wide!$CO$173,CL$2),CL$3))/(CL$3-CL$2)),1),""))</f>
        <v/>
      </c>
      <c r="CM177" s="165">
        <f>IF(OR(CM$4=0,Data_wide!$CP$173=""),"",IFERROR(ROUND(IF(CM$4=1,1+9*(MIN(MAX(Data_wide!$CP$173,CM$2),CM$3)-CM$2)/(CM$3-CM$2),1+9*(CM$3-MIN(MAX(Data_wide!$CP$173,CM$2),CM$3))/(CM$3-CM$2)),1),""))</f>
        <v/>
      </c>
      <c r="CN177" s="165">
        <f>IF(OR(CN$4=0,Data_wide!$CQ$173=""),"",IFERROR(ROUND(IF(CN$4=1,1+9*(MIN(MAX(Data_wide!$CQ$173,CN$2),CN$3)-CN$2)/(CN$3-CN$2),1+9*(CN$3-MIN(MAX(Data_wide!$CQ$173,CN$2),CN$3))/(CN$3-CN$2)),1),""))</f>
        <v/>
      </c>
      <c r="CO177" s="165">
        <f>IF(OR(CO$4=0,Data_wide!$CR$173=""),"",IFERROR(ROUND(IF(CO$4=1,1+9*(MIN(MAX(Data_wide!$CR$173,CO$2),CO$3)-CO$2)/(CO$3-CO$2),1+9*(CO$3-MIN(MAX(Data_wide!$CR$173,CO$2),CO$3))/(CO$3-CO$2)),1),""))</f>
        <v/>
      </c>
    </row>
    <row r="178" ht="14" customHeight="1">
      <c r="A178" s="161" t="inlineStr">
        <is>
          <t>SVK</t>
        </is>
      </c>
      <c r="B178" s="161" t="inlineStr">
        <is>
          <t>Slovak Republic</t>
        </is>
      </c>
      <c r="C178" s="165">
        <f>IF(OR(C$4=0,Data_wide!$F$174=""),"",IFERROR(ROUND(IF(C$4=1,1+9*(MIN(MAX(Data_wide!$F$174,C$2),C$3)-C$2)/(C$3-C$2),1+9*(C$3-MIN(MAX(Data_wide!$F$174,C$2),C$3))/(C$3-C$2)),1),""))</f>
        <v/>
      </c>
      <c r="D178" s="165">
        <f>IF(OR(D$4=0,Data_wide!$G$174=""),"",IFERROR(ROUND(IF(D$4=1,1+9*(MIN(MAX(Data_wide!$G$174,D$2),D$3)-D$2)/(D$3-D$2),1+9*(D$3-MIN(MAX(Data_wide!$G$174,D$2),D$3))/(D$3-D$2)),1),""))</f>
        <v/>
      </c>
      <c r="E178" s="165">
        <f>IF(OR(E$4=0,Data_wide!$H$174=""),"",IFERROR(ROUND(IF(E$4=1,1+9*(MIN(MAX(Data_wide!$H$174,E$2),E$3)-E$2)/(E$3-E$2),1+9*(E$3-MIN(MAX(Data_wide!$H$174,E$2),E$3))/(E$3-E$2)),1),""))</f>
        <v/>
      </c>
      <c r="F178" s="165">
        <f>IF(OR(F$4=0,Data_wide!$I$174=""),"",IFERROR(ROUND(IF(F$4=1,1+9*(MIN(MAX(Data_wide!$I$174,F$2),F$3)-F$2)/(F$3-F$2),1+9*(F$3-MIN(MAX(Data_wide!$I$174,F$2),F$3))/(F$3-F$2)),1),""))</f>
        <v/>
      </c>
      <c r="G178" s="165">
        <f>IF(OR(G$4=0,Data_wide!$J$174=""),"",IFERROR(ROUND(IF(G$4=1,1+9*(MIN(MAX(Data_wide!$J$174,G$2),G$3)-G$2)/(G$3-G$2),1+9*(G$3-MIN(MAX(Data_wide!$J$174,G$2),G$3))/(G$3-G$2)),1),""))</f>
        <v/>
      </c>
      <c r="H178" s="165">
        <f>IF(OR(H$4=0,Data_wide!$K$174=""),"",IFERROR(ROUND(IF(H$4=1,1+9*(MIN(MAX(Data_wide!$K$174,H$2),H$3)-H$2)/(H$3-H$2),1+9*(H$3-MIN(MAX(Data_wide!$K$174,H$2),H$3))/(H$3-H$2)),1),""))</f>
        <v/>
      </c>
      <c r="I178" s="165">
        <f>IF(OR(I$4=0,Data_wide!$L$174=""),"",IFERROR(ROUND(IF(I$4=1,1+9*(MIN(MAX(Data_wide!$L$174,I$2),I$3)-I$2)/(I$3-I$2),1+9*(I$3-MIN(MAX(Data_wide!$L$174,I$2),I$3))/(I$3-I$2)),1),""))</f>
        <v/>
      </c>
      <c r="J178" s="165">
        <f>IF(OR(J$4=0,Data_wide!$M$174=""),"",IFERROR(ROUND(IF(J$4=1,1+9*(MIN(MAX(Data_wide!$M$174,J$2),J$3)-J$2)/(J$3-J$2),1+9*(J$3-MIN(MAX(Data_wide!$M$174,J$2),J$3))/(J$3-J$2)),1),""))</f>
        <v/>
      </c>
      <c r="K178" s="165">
        <f>IF(OR(K$4=0,Data_wide!$N$174=""),"",IFERROR(ROUND(IF(K$4=1,1+9*(MIN(MAX(Data_wide!$N$174,K$2),K$3)-K$2)/(K$3-K$2),1+9*(K$3-MIN(MAX(Data_wide!$N$174,K$2),K$3))/(K$3-K$2)),1),""))</f>
        <v/>
      </c>
      <c r="L178" s="165">
        <f>IF(OR(L$4=0,Data_wide!$O$174=""),"",IFERROR(ROUND(IF(L$4=1,1+9*(MIN(MAX(Data_wide!$O$174,L$2),L$3)-L$2)/(L$3-L$2),1+9*(L$3-MIN(MAX(Data_wide!$O$174,L$2),L$3))/(L$3-L$2)),1),""))</f>
        <v/>
      </c>
      <c r="M178" s="165">
        <f>IF(OR(M$4=0,Data_wide!$P$174=""),"",IFERROR(ROUND(IF(M$4=1,1+9*(MIN(MAX(Data_wide!$P$174,M$2),M$3)-M$2)/(M$3-M$2),1+9*(M$3-MIN(MAX(Data_wide!$P$174,M$2),M$3))/(M$3-M$2)),1),""))</f>
        <v/>
      </c>
      <c r="N178" s="165">
        <f>IF(OR(N$4=0,Data_wide!$Q$174=""),"",IFERROR(ROUND(IF(N$4=1,1+9*(MIN(MAX(Data_wide!$Q$174,N$2),N$3)-N$2)/(N$3-N$2),1+9*(N$3-MIN(MAX(Data_wide!$Q$174,N$2),N$3))/(N$3-N$2)),1),""))</f>
        <v/>
      </c>
      <c r="O178" s="165">
        <f>IF(OR(O$4=0,Data_wide!$R$174=""),"",IFERROR(ROUND(IF(O$4=1,1+9*(MIN(MAX(Data_wide!$R$174,O$2),O$3)-O$2)/(O$3-O$2),1+9*(O$3-MIN(MAX(Data_wide!$R$174,O$2),O$3))/(O$3-O$2)),1),""))</f>
        <v/>
      </c>
      <c r="P178" s="165">
        <f>IF(OR(P$4=0,Data_wide!$S$174=""),"",IFERROR(ROUND(IF(P$4=1,1+9*(MIN(MAX(Data_wide!$S$174,P$2),P$3)-P$2)/(P$3-P$2),1+9*(P$3-MIN(MAX(Data_wide!$S$174,P$2),P$3))/(P$3-P$2)),1),""))</f>
        <v/>
      </c>
      <c r="Q178" s="165">
        <f>IF(OR(Q$4=0,Data_wide!$T$174=""),"",IFERROR(ROUND(IF(Q$4=1,1+9*(MIN(MAX(Data_wide!$T$174,Q$2),Q$3)-Q$2)/(Q$3-Q$2),1+9*(Q$3-MIN(MAX(Data_wide!$T$174,Q$2),Q$3))/(Q$3-Q$2)),1),""))</f>
        <v/>
      </c>
      <c r="R178" s="165">
        <f>IF(OR(R$4=0,Data_wide!$U$174=""),"",IFERROR(ROUND(IF(R$4=1,1+9*(MIN(MAX(Data_wide!$U$174,R$2),R$3)-R$2)/(R$3-R$2),1+9*(R$3-MIN(MAX(Data_wide!$U$174,R$2),R$3))/(R$3-R$2)),1),""))</f>
        <v/>
      </c>
      <c r="S178" s="165">
        <f>IF(OR(S$4=0,Data_wide!$V$174=""),"",IFERROR(ROUND(IF(S$4=1,1+9*(MIN(MAX(Data_wide!$V$174,S$2),S$3)-S$2)/(S$3-S$2),1+9*(S$3-MIN(MAX(Data_wide!$V$174,S$2),S$3))/(S$3-S$2)),1),""))</f>
        <v/>
      </c>
      <c r="T178" s="165">
        <f>IF(OR(T$4=0,Data_wide!$W$174=""),"",IFERROR(ROUND(IF(T$4=1,1+9*(MIN(MAX(Data_wide!$W$174,T$2),T$3)-T$2)/(T$3-T$2),1+9*(T$3-MIN(MAX(Data_wide!$W$174,T$2),T$3))/(T$3-T$2)),1),""))</f>
        <v/>
      </c>
      <c r="U178" s="165">
        <f>IF(OR(U$4=0,Data_wide!$X$174=""),"",IFERROR(ROUND(IF(U$4=1,1+9*(MIN(MAX(Data_wide!$X$174,U$2),U$3)-U$2)/(U$3-U$2),1+9*(U$3-MIN(MAX(Data_wide!$X$174,U$2),U$3))/(U$3-U$2)),1),""))</f>
        <v/>
      </c>
      <c r="V178" s="165">
        <f>IF(OR(V$4=0,Data_wide!$Y$174=""),"",IFERROR(ROUND(IF(V$4=1,1+9*(MIN(MAX(Data_wide!$Y$174,V$2),V$3)-V$2)/(V$3-V$2),1+9*(V$3-MIN(MAX(Data_wide!$Y$174,V$2),V$3))/(V$3-V$2)),1),""))</f>
        <v/>
      </c>
      <c r="W178" s="165">
        <f>IF(OR(W$4=0,Data_wide!$Z$174=""),"",IFERROR(ROUND(IF(W$4=1,1+9*(MIN(MAX(Data_wide!$Z$174,W$2),W$3)-W$2)/(W$3-W$2),1+9*(W$3-MIN(MAX(Data_wide!$Z$174,W$2),W$3))/(W$3-W$2)),1),""))</f>
        <v/>
      </c>
      <c r="X178" s="165">
        <f>IF(OR(X$4=0,Data_wide!$AA$174=""),"",IFERROR(ROUND(IF(X$4=1,1+9*(MIN(MAX(Data_wide!$AA$174,X$2),X$3)-X$2)/(X$3-X$2),1+9*(X$3-MIN(MAX(Data_wide!$AA$174,X$2),X$3))/(X$3-X$2)),1),""))</f>
        <v/>
      </c>
      <c r="Y178" s="165">
        <f>IF(OR(Y$4=0,Data_wide!$AB$174=""),"",IFERROR(ROUND(IF(Y$4=1,1+9*(MIN(MAX(Data_wide!$AB$174,Y$2),Y$3)-Y$2)/(Y$3-Y$2),1+9*(Y$3-MIN(MAX(Data_wide!$AB$174,Y$2),Y$3))/(Y$3-Y$2)),1),""))</f>
        <v/>
      </c>
      <c r="Z178" s="165">
        <f>IF(OR(Z$4=0,Data_wide!$AC$174=""),"",IFERROR(ROUND(IF(Z$4=1,1+9*(MIN(MAX(Data_wide!$AC$174,Z$2),Z$3)-Z$2)/(Z$3-Z$2),1+9*(Z$3-MIN(MAX(Data_wide!$AC$174,Z$2),Z$3))/(Z$3-Z$2)),1),""))</f>
        <v/>
      </c>
      <c r="AA178" s="165">
        <f>IF(OR(AA$4=0,Data_wide!$AD$174=""),"",IFERROR(ROUND(IF(AA$4=1,1+9*(MIN(MAX(Data_wide!$AD$174,AA$2),AA$3)-AA$2)/(AA$3-AA$2),1+9*(AA$3-MIN(MAX(Data_wide!$AD$174,AA$2),AA$3))/(AA$3-AA$2)),1),""))</f>
        <v/>
      </c>
      <c r="AB178" s="165">
        <f>IF(OR(AB$4=0,Data_wide!$AE$174=""),"",IFERROR(ROUND(IF(AB$4=1,1+9*(MIN(MAX(Data_wide!$AE$174,AB$2),AB$3)-AB$2)/(AB$3-AB$2),1+9*(AB$3-MIN(MAX(Data_wide!$AE$174,AB$2),AB$3))/(AB$3-AB$2)),1),""))</f>
        <v/>
      </c>
      <c r="AC178" s="165">
        <f>IF(OR(AC$4=0,Data_wide!$AF$174=""),"",IFERROR(ROUND(IF(AC$4=1,1+9*(MIN(MAX(Data_wide!$AF$174,AC$2),AC$3)-AC$2)/(AC$3-AC$2),1+9*(AC$3-MIN(MAX(Data_wide!$AF$174,AC$2),AC$3))/(AC$3-AC$2)),1),""))</f>
        <v/>
      </c>
      <c r="AD178" s="165">
        <f>IF(OR(AD$4=0,Data_wide!$AG$174=""),"",IFERROR(ROUND(IF(AD$4=1,1+9*(MIN(MAX(Data_wide!$AG$174,AD$2),AD$3)-AD$2)/(AD$3-AD$2),1+9*(AD$3-MIN(MAX(Data_wide!$AG$174,AD$2),AD$3))/(AD$3-AD$2)),1),""))</f>
        <v/>
      </c>
      <c r="AE178" s="165">
        <f>IF(OR(AE$4=0,Data_wide!$AH$174=""),"",IFERROR(ROUND(IF(AE$4=1,1+9*(MIN(MAX(Data_wide!$AH$174,AE$2),AE$3)-AE$2)/(AE$3-AE$2),1+9*(AE$3-MIN(MAX(Data_wide!$AH$174,AE$2),AE$3))/(AE$3-AE$2)),1),""))</f>
        <v/>
      </c>
      <c r="AF178" s="165">
        <f>IF(OR(AF$4=0,Data_wide!$AI$174=""),"",IFERROR(ROUND(IF(AF$4=1,1+9*(MIN(MAX(Data_wide!$AI$174,AF$2),AF$3)-AF$2)/(AF$3-AF$2),1+9*(AF$3-MIN(MAX(Data_wide!$AI$174,AF$2),AF$3))/(AF$3-AF$2)),1),""))</f>
        <v/>
      </c>
      <c r="AG178" s="165">
        <f>IF(OR(AG$4=0,Data_wide!$AJ$174=""),"",IFERROR(ROUND(IF(AG$4=1,1+9*(MIN(MAX(Data_wide!$AJ$174,AG$2),AG$3)-AG$2)/(AG$3-AG$2),1+9*(AG$3-MIN(MAX(Data_wide!$AJ$174,AG$2),AG$3))/(AG$3-AG$2)),1),""))</f>
        <v/>
      </c>
      <c r="AH178" s="165">
        <f>IF(OR(AH$4=0,Data_wide!$AK$174=""),"",IFERROR(ROUND(IF(AH$4=1,1+9*(MIN(MAX(Data_wide!$AK$174,AH$2),AH$3)-AH$2)/(AH$3-AH$2),1+9*(AH$3-MIN(MAX(Data_wide!$AK$174,AH$2),AH$3))/(AH$3-AH$2)),1),""))</f>
        <v/>
      </c>
      <c r="AI178" s="165">
        <f>IF(OR(AI$4=0,Data_wide!$AL$174=""),"",IFERROR(ROUND(IF(AI$4=1,1+9*(MIN(MAX(Data_wide!$AL$174,AI$2),AI$3)-AI$2)/(AI$3-AI$2),1+9*(AI$3-MIN(MAX(Data_wide!$AL$174,AI$2),AI$3))/(AI$3-AI$2)),1),""))</f>
        <v/>
      </c>
      <c r="AJ178" s="165">
        <f>IF(OR(AJ$4=0,Data_wide!$AM$174=""),"",IFERROR(ROUND(IF(AJ$4=1,1+9*(MIN(MAX(Data_wide!$AM$174,AJ$2),AJ$3)-AJ$2)/(AJ$3-AJ$2),1+9*(AJ$3-MIN(MAX(Data_wide!$AM$174,AJ$2),AJ$3))/(AJ$3-AJ$2)),1),""))</f>
        <v/>
      </c>
      <c r="AK178" s="165">
        <f>IF(OR(AK$4=0,Data_wide!$AN$174=""),"",IFERROR(ROUND(IF(AK$4=1,1+9*(MIN(MAX(Data_wide!$AN$174,AK$2),AK$3)-AK$2)/(AK$3-AK$2),1+9*(AK$3-MIN(MAX(Data_wide!$AN$174,AK$2),AK$3))/(AK$3-AK$2)),1),""))</f>
        <v/>
      </c>
      <c r="AL178" s="165">
        <f>IF(OR(AL$4=0,Data_wide!$AO$174=""),"",IFERROR(ROUND(IF(AL$4=1,1+9*(MIN(MAX(Data_wide!$AO$174,AL$2),AL$3)-AL$2)/(AL$3-AL$2),1+9*(AL$3-MIN(MAX(Data_wide!$AO$174,AL$2),AL$3))/(AL$3-AL$2)),1),""))</f>
        <v/>
      </c>
      <c r="AM178" s="165">
        <f>IF(OR(AM$4=0,Data_wide!$AP$174=""),"",IFERROR(ROUND(IF(AM$4=1,1+9*(MIN(MAX(Data_wide!$AP$174,AM$2),AM$3)-AM$2)/(AM$3-AM$2),1+9*(AM$3-MIN(MAX(Data_wide!$AP$174,AM$2),AM$3))/(AM$3-AM$2)),1),""))</f>
        <v/>
      </c>
      <c r="AN178" s="165">
        <f>IF(OR(AN$4=0,Data_wide!$AQ$174=""),"",IFERROR(ROUND(IF(AN$4=1,1+9*(MIN(MAX(Data_wide!$AQ$174,AN$2),AN$3)-AN$2)/(AN$3-AN$2),1+9*(AN$3-MIN(MAX(Data_wide!$AQ$174,AN$2),AN$3))/(AN$3-AN$2)),1),""))</f>
        <v/>
      </c>
      <c r="AO178" s="165">
        <f>IF(OR(AO$4=0,Data_wide!$AR$174=""),"",IFERROR(ROUND(IF(AO$4=1,1+9*(MIN(MAX(Data_wide!$AR$174,AO$2),AO$3)-AO$2)/(AO$3-AO$2),1+9*(AO$3-MIN(MAX(Data_wide!$AR$174,AO$2),AO$3))/(AO$3-AO$2)),1),""))</f>
        <v/>
      </c>
      <c r="AP178" s="165">
        <f>IF(OR(AP$4=0,Data_wide!$AS$174=""),"",IFERROR(ROUND(IF(AP$4=1,1+9*(MIN(MAX(Data_wide!$AS$174,AP$2),AP$3)-AP$2)/(AP$3-AP$2),1+9*(AP$3-MIN(MAX(Data_wide!$AS$174,AP$2),AP$3))/(AP$3-AP$2)),1),""))</f>
        <v/>
      </c>
      <c r="AQ178" s="165">
        <f>IF(OR(AQ$4=0,Data_wide!$AT$174=""),"",IFERROR(ROUND(IF(AQ$4=1,1+9*(MIN(MAX(Data_wide!$AT$174,AQ$2),AQ$3)-AQ$2)/(AQ$3-AQ$2),1+9*(AQ$3-MIN(MAX(Data_wide!$AT$174,AQ$2),AQ$3))/(AQ$3-AQ$2)),1),""))</f>
        <v/>
      </c>
      <c r="AR178" s="165">
        <f>IF(OR(AR$4=0,Data_wide!$AU$174=""),"",IFERROR(ROUND(IF(AR$4=1,1+9*(MIN(MAX(Data_wide!$AU$174,AR$2),AR$3)-AR$2)/(AR$3-AR$2),1+9*(AR$3-MIN(MAX(Data_wide!$AU$174,AR$2),AR$3))/(AR$3-AR$2)),1),""))</f>
        <v/>
      </c>
      <c r="AS178" s="165">
        <f>IF(OR(AS$4=0,Data_wide!$AV$174=""),"",IFERROR(ROUND(IF(AS$4=1,1+9*(MIN(MAX(Data_wide!$AV$174,AS$2),AS$3)-AS$2)/(AS$3-AS$2),1+9*(AS$3-MIN(MAX(Data_wide!$AV$174,AS$2),AS$3))/(AS$3-AS$2)),1),""))</f>
        <v/>
      </c>
      <c r="AT178" s="165">
        <f>IF(OR(AT$4=0,Data_wide!$AW$174=""),"",IFERROR(ROUND(IF(AT$4=1,1+9*(MIN(MAX(Data_wide!$AW$174,AT$2),AT$3)-AT$2)/(AT$3-AT$2),1+9*(AT$3-MIN(MAX(Data_wide!$AW$174,AT$2),AT$3))/(AT$3-AT$2)),1),""))</f>
        <v/>
      </c>
      <c r="AU178" s="165">
        <f>IF(OR(AU$4=0,Data_wide!$AX$174=""),"",IFERROR(ROUND(IF(AU$4=1,1+9*(MIN(MAX(Data_wide!$AX$174,AU$2),AU$3)-AU$2)/(AU$3-AU$2),1+9*(AU$3-MIN(MAX(Data_wide!$AX$174,AU$2),AU$3))/(AU$3-AU$2)),1),""))</f>
        <v/>
      </c>
      <c r="AV178" s="165">
        <f>IF(OR(AV$4=0,Data_wide!$AY$174=""),"",IFERROR(ROUND(IF(AV$4=1,1+9*(MIN(MAX(Data_wide!$AY$174,AV$2),AV$3)-AV$2)/(AV$3-AV$2),1+9*(AV$3-MIN(MAX(Data_wide!$AY$174,AV$2),AV$3))/(AV$3-AV$2)),1),""))</f>
        <v/>
      </c>
      <c r="AW178" s="165">
        <f>IF(OR(AW$4=0,Data_wide!$AZ$174=""),"",IFERROR(ROUND(IF(AW$4=1,1+9*(MIN(MAX(Data_wide!$AZ$174,AW$2),AW$3)-AW$2)/(AW$3-AW$2),1+9*(AW$3-MIN(MAX(Data_wide!$AZ$174,AW$2),AW$3))/(AW$3-AW$2)),1),""))</f>
        <v/>
      </c>
      <c r="AX178" s="165">
        <f>IF(OR(AX$4=0,Data_wide!$BA$174=""),"",IFERROR(ROUND(IF(AX$4=1,1+9*(MIN(MAX(Data_wide!$BA$174,AX$2),AX$3)-AX$2)/(AX$3-AX$2),1+9*(AX$3-MIN(MAX(Data_wide!$BA$174,AX$2),AX$3))/(AX$3-AX$2)),1),""))</f>
        <v/>
      </c>
      <c r="AY178" s="165">
        <f>IF(OR(AY$4=0,Data_wide!$BB$174=""),"",IFERROR(ROUND(IF(AY$4=1,1+9*(MIN(MAX(Data_wide!$BB$174,AY$2),AY$3)-AY$2)/(AY$3-AY$2),1+9*(AY$3-MIN(MAX(Data_wide!$BB$174,AY$2),AY$3))/(AY$3-AY$2)),1),""))</f>
        <v/>
      </c>
      <c r="AZ178" s="165">
        <f>IF(OR(AZ$4=0,Data_wide!$BC$174=""),"",IFERROR(ROUND(IF(AZ$4=1,1+9*(MIN(MAX(Data_wide!$BC$174,AZ$2),AZ$3)-AZ$2)/(AZ$3-AZ$2),1+9*(AZ$3-MIN(MAX(Data_wide!$BC$174,AZ$2),AZ$3))/(AZ$3-AZ$2)),1),""))</f>
        <v/>
      </c>
      <c r="BA178" s="165">
        <f>IF(OR(BA$4=0,Data_wide!$BD$174=""),"",IFERROR(ROUND(IF(BA$4=1,1+9*(MIN(MAX(Data_wide!$BD$174,BA$2),BA$3)-BA$2)/(BA$3-BA$2),1+9*(BA$3-MIN(MAX(Data_wide!$BD$174,BA$2),BA$3))/(BA$3-BA$2)),1),""))</f>
        <v/>
      </c>
      <c r="BB178" s="165">
        <f>IF(OR(BB$4=0,Data_wide!$BE$174=""),"",IFERROR(ROUND(IF(BB$4=1,1+9*(MIN(MAX(Data_wide!$BE$174,BB$2),BB$3)-BB$2)/(BB$3-BB$2),1+9*(BB$3-MIN(MAX(Data_wide!$BE$174,BB$2),BB$3))/(BB$3-BB$2)),1),""))</f>
        <v/>
      </c>
      <c r="BC178" s="165">
        <f>IF(OR(BC$4=0,Data_wide!$BF$174=""),"",IFERROR(ROUND(IF(BC$4=1,1+9*(MIN(MAX(Data_wide!$BF$174,BC$2),BC$3)-BC$2)/(BC$3-BC$2),1+9*(BC$3-MIN(MAX(Data_wide!$BF$174,BC$2),BC$3))/(BC$3-BC$2)),1),""))</f>
        <v/>
      </c>
      <c r="BD178" s="165">
        <f>IF(OR(BD$4=0,Data_wide!$BG$174=""),"",IFERROR(ROUND(IF(BD$4=1,1+9*(MIN(MAX(Data_wide!$BG$174,BD$2),BD$3)-BD$2)/(BD$3-BD$2),1+9*(BD$3-MIN(MAX(Data_wide!$BG$174,BD$2),BD$3))/(BD$3-BD$2)),1),""))</f>
        <v/>
      </c>
      <c r="BE178" s="165">
        <f>IF(OR(BE$4=0,Data_wide!$BH$174=""),"",IFERROR(ROUND(IF(BE$4=1,1+9*(MIN(MAX(Data_wide!$BH$174,BE$2),BE$3)-BE$2)/(BE$3-BE$2),1+9*(BE$3-MIN(MAX(Data_wide!$BH$174,BE$2),BE$3))/(BE$3-BE$2)),1),""))</f>
        <v/>
      </c>
      <c r="BF178" s="165">
        <f>IF(OR(BF$4=0,Data_wide!$BI$174=""),"",IFERROR(ROUND(IF(BF$4=1,1+9*(MIN(MAX(Data_wide!$BI$174,BF$2),BF$3)-BF$2)/(BF$3-BF$2),1+9*(BF$3-MIN(MAX(Data_wide!$BI$174,BF$2),BF$3))/(BF$3-BF$2)),1),""))</f>
        <v/>
      </c>
      <c r="BG178" s="165">
        <f>IF(OR(BG$4=0,Data_wide!$BJ$174=""),"",IFERROR(ROUND(IF(BG$4=1,1+9*(MIN(MAX(Data_wide!$BJ$174,BG$2),BG$3)-BG$2)/(BG$3-BG$2),1+9*(BG$3-MIN(MAX(Data_wide!$BJ$174,BG$2),BG$3))/(BG$3-BG$2)),1),""))</f>
        <v/>
      </c>
      <c r="BH178" s="165">
        <f>IF(OR(BH$4=0,Data_wide!$BK$174=""),"",IFERROR(ROUND(IF(BH$4=1,1+9*(MIN(MAX(Data_wide!$BK$174,BH$2),BH$3)-BH$2)/(BH$3-BH$2),1+9*(BH$3-MIN(MAX(Data_wide!$BK$174,BH$2),BH$3))/(BH$3-BH$2)),1),""))</f>
        <v/>
      </c>
      <c r="BI178" s="165">
        <f>IF(OR(BI$4=0,Data_wide!$BL$174=""),"",IFERROR(ROUND(IF(BI$4=1,1+9*(MIN(MAX(Data_wide!$BL$174,BI$2),BI$3)-BI$2)/(BI$3-BI$2),1+9*(BI$3-MIN(MAX(Data_wide!$BL$174,BI$2),BI$3))/(BI$3-BI$2)),1),""))</f>
        <v/>
      </c>
      <c r="BJ178" s="165">
        <f>IF(OR(BJ$4=0,Data_wide!$BM$174=""),"",IFERROR(ROUND(IF(BJ$4=1,1+9*(MIN(MAX(Data_wide!$BM$174,BJ$2),BJ$3)-BJ$2)/(BJ$3-BJ$2),1+9*(BJ$3-MIN(MAX(Data_wide!$BM$174,BJ$2),BJ$3))/(BJ$3-BJ$2)),1),""))</f>
        <v/>
      </c>
      <c r="BK178" s="165">
        <f>IF(OR(BK$4=0,Data_wide!$BN$174=""),"",IFERROR(ROUND(IF(BK$4=1,1+9*(MIN(MAX(Data_wide!$BN$174,BK$2),BK$3)-BK$2)/(BK$3-BK$2),1+9*(BK$3-MIN(MAX(Data_wide!$BN$174,BK$2),BK$3))/(BK$3-BK$2)),1),""))</f>
        <v/>
      </c>
      <c r="BL178" s="165">
        <f>IF(OR(BL$4=0,Data_wide!$BO$174=""),"",IFERROR(ROUND(IF(BL$4=1,1+9*(MIN(MAX(Data_wide!$BO$174,BL$2),BL$3)-BL$2)/(BL$3-BL$2),1+9*(BL$3-MIN(MAX(Data_wide!$BO$174,BL$2),BL$3))/(BL$3-BL$2)),1),""))</f>
        <v/>
      </c>
      <c r="BM178" s="165">
        <f>IF(OR(BM$4=0,Data_wide!$BP$174=""),"",IFERROR(ROUND(IF(BM$4=1,1+9*(MIN(MAX(Data_wide!$BP$174,BM$2),BM$3)-BM$2)/(BM$3-BM$2),1+9*(BM$3-MIN(MAX(Data_wide!$BP$174,BM$2),BM$3))/(BM$3-BM$2)),1),""))</f>
        <v/>
      </c>
      <c r="BN178" s="165">
        <f>IF(OR(BN$4=0,Data_wide!$BQ$174=""),"",IFERROR(ROUND(IF(BN$4=1,1+9*(MIN(MAX(Data_wide!$BQ$174,BN$2),BN$3)-BN$2)/(BN$3-BN$2),1+9*(BN$3-MIN(MAX(Data_wide!$BQ$174,BN$2),BN$3))/(BN$3-BN$2)),1),""))</f>
        <v/>
      </c>
      <c r="BO178" s="165">
        <f>IF(OR(BO$4=0,Data_wide!$BR$174=""),"",IFERROR(ROUND(IF(BO$4=1,1+9*(MIN(MAX(Data_wide!$BR$174,BO$2),BO$3)-BO$2)/(BO$3-BO$2),1+9*(BO$3-MIN(MAX(Data_wide!$BR$174,BO$2),BO$3))/(BO$3-BO$2)),1),""))</f>
        <v/>
      </c>
      <c r="BP178" s="165">
        <f>IF(OR(BP$4=0,Data_wide!$BS$174=""),"",IFERROR(ROUND(IF(BP$4=1,1+9*(MIN(MAX(Data_wide!$BS$174,BP$2),BP$3)-BP$2)/(BP$3-BP$2),1+9*(BP$3-MIN(MAX(Data_wide!$BS$174,BP$2),BP$3))/(BP$3-BP$2)),1),""))</f>
        <v/>
      </c>
      <c r="BQ178" s="165">
        <f>IF(OR(BQ$4=0,Data_wide!$BT$174=""),"",IFERROR(ROUND(IF(BQ$4=1,1+9*(MIN(MAX(Data_wide!$BT$174,BQ$2),BQ$3)-BQ$2)/(BQ$3-BQ$2),1+9*(BQ$3-MIN(MAX(Data_wide!$BT$174,BQ$2),BQ$3))/(BQ$3-BQ$2)),1),""))</f>
        <v/>
      </c>
      <c r="BR178" s="165">
        <f>IF(OR(BR$4=0,Data_wide!$BU$174=""),"",IFERROR(ROUND(IF(BR$4=1,1+9*(MIN(MAX(Data_wide!$BU$174,BR$2),BR$3)-BR$2)/(BR$3-BR$2),1+9*(BR$3-MIN(MAX(Data_wide!$BU$174,BR$2),BR$3))/(BR$3-BR$2)),1),""))</f>
        <v/>
      </c>
      <c r="BS178" s="165">
        <f>IF(OR(BS$4=0,Data_wide!$BV$174=""),"",IFERROR(ROUND(IF(BS$4=1,1+9*(MIN(MAX(Data_wide!$BV$174,BS$2),BS$3)-BS$2)/(BS$3-BS$2),1+9*(BS$3-MIN(MAX(Data_wide!$BV$174,BS$2),BS$3))/(BS$3-BS$2)),1),""))</f>
        <v/>
      </c>
      <c r="BT178" s="165">
        <f>IF(OR(BT$4=0,Data_wide!$BW$174=""),"",IFERROR(ROUND(IF(BT$4=1,1+9*(MIN(MAX(Data_wide!$BW$174,BT$2),BT$3)-BT$2)/(BT$3-BT$2),1+9*(BT$3-MIN(MAX(Data_wide!$BW$174,BT$2),BT$3))/(BT$3-BT$2)),1),""))</f>
        <v/>
      </c>
      <c r="BU178" s="165">
        <f>IF(OR(BU$4=0,Data_wide!$BX$174=""),"",IFERROR(ROUND(IF(BU$4=1,1+9*(MIN(MAX(Data_wide!$BX$174,BU$2),BU$3)-BU$2)/(BU$3-BU$2),1+9*(BU$3-MIN(MAX(Data_wide!$BX$174,BU$2),BU$3))/(BU$3-BU$2)),1),""))</f>
        <v/>
      </c>
      <c r="BV178" s="165">
        <f>IF(OR(BV$4=0,Data_wide!$BY$174=""),"",IFERROR(ROUND(IF(BV$4=1,1+9*(MIN(MAX(Data_wide!$BY$174,BV$2),BV$3)-BV$2)/(BV$3-BV$2),1+9*(BV$3-MIN(MAX(Data_wide!$BY$174,BV$2),BV$3))/(BV$3-BV$2)),1),""))</f>
        <v/>
      </c>
      <c r="BW178" s="165">
        <f>IF(OR(BW$4=0,Data_wide!$BZ$174=""),"",IFERROR(ROUND(IF(BW$4=1,1+9*(MIN(MAX(Data_wide!$BZ$174,BW$2),BW$3)-BW$2)/(BW$3-BW$2),1+9*(BW$3-MIN(MAX(Data_wide!$BZ$174,BW$2),BW$3))/(BW$3-BW$2)),1),""))</f>
        <v/>
      </c>
      <c r="BX178" s="165">
        <f>IF(OR(BX$4=0,Data_wide!$CA$174=""),"",IFERROR(ROUND(IF(BX$4=1,1+9*(MIN(MAX(Data_wide!$CA$174,BX$2),BX$3)-BX$2)/(BX$3-BX$2),1+9*(BX$3-MIN(MAX(Data_wide!$CA$174,BX$2),BX$3))/(BX$3-BX$2)),1),""))</f>
        <v/>
      </c>
      <c r="BY178" s="165">
        <f>IF(OR(BY$4=0,Data_wide!$CB$174=""),"",IFERROR(ROUND(IF(BY$4=1,1+9*(MIN(MAX(Data_wide!$CB$174,BY$2),BY$3)-BY$2)/(BY$3-BY$2),1+9*(BY$3-MIN(MAX(Data_wide!$CB$174,BY$2),BY$3))/(BY$3-BY$2)),1),""))</f>
        <v/>
      </c>
      <c r="BZ178" s="165">
        <f>IF(OR(BZ$4=0,Data_wide!$CC$174=""),"",IFERROR(ROUND(IF(BZ$4=1,1+9*(MIN(MAX(Data_wide!$CC$174,BZ$2),BZ$3)-BZ$2)/(BZ$3-BZ$2),1+9*(BZ$3-MIN(MAX(Data_wide!$CC$174,BZ$2),BZ$3))/(BZ$3-BZ$2)),1),""))</f>
        <v/>
      </c>
      <c r="CA178" s="165">
        <f>IF(OR(CA$4=0,Data_wide!$CD$174=""),"",IFERROR(ROUND(IF(CA$4=1,1+9*(MIN(MAX(Data_wide!$CD$174,CA$2),CA$3)-CA$2)/(CA$3-CA$2),1+9*(CA$3-MIN(MAX(Data_wide!$CD$174,CA$2),CA$3))/(CA$3-CA$2)),1),""))</f>
        <v/>
      </c>
      <c r="CB178" s="165">
        <f>IF(OR(CB$4=0,Data_wide!$CE$174=""),"",IFERROR(ROUND(IF(CB$4=1,1+9*(MIN(MAX(Data_wide!$CE$174,CB$2),CB$3)-CB$2)/(CB$3-CB$2),1+9*(CB$3-MIN(MAX(Data_wide!$CE$174,CB$2),CB$3))/(CB$3-CB$2)),1),""))</f>
        <v/>
      </c>
      <c r="CC178" s="165">
        <f>IF(OR(CC$4=0,Data_wide!$CF$174=""),"",IFERROR(ROUND(IF(CC$4=1,1+9*(MIN(MAX(Data_wide!$CF$174,CC$2),CC$3)-CC$2)/(CC$3-CC$2),1+9*(CC$3-MIN(MAX(Data_wide!$CF$174,CC$2),CC$3))/(CC$3-CC$2)),1),""))</f>
        <v/>
      </c>
      <c r="CD178" s="165">
        <f>IF(OR(CD$4=0,Data_wide!$CG$174=""),"",IFERROR(ROUND(IF(CD$4=1,1+9*(MIN(MAX(Data_wide!$CG$174,CD$2),CD$3)-CD$2)/(CD$3-CD$2),1+9*(CD$3-MIN(MAX(Data_wide!$CG$174,CD$2),CD$3))/(CD$3-CD$2)),1),""))</f>
        <v/>
      </c>
      <c r="CE178" s="165">
        <f>IF(OR(CE$4=0,Data_wide!$CH$174=""),"",IFERROR(ROUND(IF(CE$4=1,1+9*(MIN(MAX(Data_wide!$CH$174,CE$2),CE$3)-CE$2)/(CE$3-CE$2),1+9*(CE$3-MIN(MAX(Data_wide!$CH$174,CE$2),CE$3))/(CE$3-CE$2)),1),""))</f>
        <v/>
      </c>
      <c r="CF178" s="165">
        <f>IF(OR(CF$4=0,Data_wide!$CI$174=""),"",IFERROR(ROUND(IF(CF$4=1,1+9*(MIN(MAX(Data_wide!$CI$174,CF$2),CF$3)-CF$2)/(CF$3-CF$2),1+9*(CF$3-MIN(MAX(Data_wide!$CI$174,CF$2),CF$3))/(CF$3-CF$2)),1),""))</f>
        <v/>
      </c>
      <c r="CG178" s="165">
        <f>IF(OR(CG$4=0,Data_wide!$CJ$174=""),"",IFERROR(ROUND(IF(CG$4=1,1+9*(MIN(MAX(Data_wide!$CJ$174,CG$2),CG$3)-CG$2)/(CG$3-CG$2),1+9*(CG$3-MIN(MAX(Data_wide!$CJ$174,CG$2),CG$3))/(CG$3-CG$2)),1),""))</f>
        <v/>
      </c>
      <c r="CH178" s="165">
        <f>IF(OR(CH$4=0,Data_wide!$CK$174=""),"",IFERROR(ROUND(IF(CH$4=1,1+9*(MIN(MAX(Data_wide!$CK$174,CH$2),CH$3)-CH$2)/(CH$3-CH$2),1+9*(CH$3-MIN(MAX(Data_wide!$CK$174,CH$2),CH$3))/(CH$3-CH$2)),1),""))</f>
        <v/>
      </c>
      <c r="CI178" s="165">
        <f>IF(OR(CI$4=0,Data_wide!$CL$174=""),"",IFERROR(ROUND(IF(CI$4=1,1+9*(MIN(MAX(Data_wide!$CL$174,CI$2),CI$3)-CI$2)/(CI$3-CI$2),1+9*(CI$3-MIN(MAX(Data_wide!$CL$174,CI$2),CI$3))/(CI$3-CI$2)),1),""))</f>
        <v/>
      </c>
      <c r="CJ178" s="165">
        <f>IF(OR(CJ$4=0,Data_wide!$CM$174=""),"",IFERROR(ROUND(IF(CJ$4=1,1+9*(MIN(MAX(Data_wide!$CM$174,CJ$2),CJ$3)-CJ$2)/(CJ$3-CJ$2),1+9*(CJ$3-MIN(MAX(Data_wide!$CM$174,CJ$2),CJ$3))/(CJ$3-CJ$2)),1),""))</f>
        <v/>
      </c>
      <c r="CK178" s="165">
        <f>IF(OR(CK$4=0,Data_wide!$CN$174=""),"",IFERROR(ROUND(IF(CK$4=1,1+9*(MIN(MAX(Data_wide!$CN$174,CK$2),CK$3)-CK$2)/(CK$3-CK$2),1+9*(CK$3-MIN(MAX(Data_wide!$CN$174,CK$2),CK$3))/(CK$3-CK$2)),1),""))</f>
        <v/>
      </c>
      <c r="CL178" s="165">
        <f>IF(OR(CL$4=0,Data_wide!$CO$174=""),"",IFERROR(ROUND(IF(CL$4=1,1+9*(MIN(MAX(Data_wide!$CO$174,CL$2),CL$3)-CL$2)/(CL$3-CL$2),1+9*(CL$3-MIN(MAX(Data_wide!$CO$174,CL$2),CL$3))/(CL$3-CL$2)),1),""))</f>
        <v/>
      </c>
      <c r="CM178" s="165">
        <f>IF(OR(CM$4=0,Data_wide!$CP$174=""),"",IFERROR(ROUND(IF(CM$4=1,1+9*(MIN(MAX(Data_wide!$CP$174,CM$2),CM$3)-CM$2)/(CM$3-CM$2),1+9*(CM$3-MIN(MAX(Data_wide!$CP$174,CM$2),CM$3))/(CM$3-CM$2)),1),""))</f>
        <v/>
      </c>
      <c r="CN178" s="165">
        <f>IF(OR(CN$4=0,Data_wide!$CQ$174=""),"",IFERROR(ROUND(IF(CN$4=1,1+9*(MIN(MAX(Data_wide!$CQ$174,CN$2),CN$3)-CN$2)/(CN$3-CN$2),1+9*(CN$3-MIN(MAX(Data_wide!$CQ$174,CN$2),CN$3))/(CN$3-CN$2)),1),""))</f>
        <v/>
      </c>
      <c r="CO178" s="165">
        <f>IF(OR(CO$4=0,Data_wide!$CR$174=""),"",IFERROR(ROUND(IF(CO$4=1,1+9*(MIN(MAX(Data_wide!$CR$174,CO$2),CO$3)-CO$2)/(CO$3-CO$2),1+9*(CO$3-MIN(MAX(Data_wide!$CR$174,CO$2),CO$3))/(CO$3-CO$2)),1),""))</f>
        <v/>
      </c>
    </row>
    <row r="179" ht="14" customHeight="1">
      <c r="A179" s="161" t="inlineStr">
        <is>
          <t>SVN</t>
        </is>
      </c>
      <c r="B179" s="161" t="inlineStr">
        <is>
          <t>Slovenia</t>
        </is>
      </c>
      <c r="C179" s="165">
        <f>IF(OR(C$4=0,Data_wide!$F$175=""),"",IFERROR(ROUND(IF(C$4=1,1+9*(MIN(MAX(Data_wide!$F$175,C$2),C$3)-C$2)/(C$3-C$2),1+9*(C$3-MIN(MAX(Data_wide!$F$175,C$2),C$3))/(C$3-C$2)),1),""))</f>
        <v/>
      </c>
      <c r="D179" s="165">
        <f>IF(OR(D$4=0,Data_wide!$G$175=""),"",IFERROR(ROUND(IF(D$4=1,1+9*(MIN(MAX(Data_wide!$G$175,D$2),D$3)-D$2)/(D$3-D$2),1+9*(D$3-MIN(MAX(Data_wide!$G$175,D$2),D$3))/(D$3-D$2)),1),""))</f>
        <v/>
      </c>
      <c r="E179" s="165">
        <f>IF(OR(E$4=0,Data_wide!$H$175=""),"",IFERROR(ROUND(IF(E$4=1,1+9*(MIN(MAX(Data_wide!$H$175,E$2),E$3)-E$2)/(E$3-E$2),1+9*(E$3-MIN(MAX(Data_wide!$H$175,E$2),E$3))/(E$3-E$2)),1),""))</f>
        <v/>
      </c>
      <c r="F179" s="165">
        <f>IF(OR(F$4=0,Data_wide!$I$175=""),"",IFERROR(ROUND(IF(F$4=1,1+9*(MIN(MAX(Data_wide!$I$175,F$2),F$3)-F$2)/(F$3-F$2),1+9*(F$3-MIN(MAX(Data_wide!$I$175,F$2),F$3))/(F$3-F$2)),1),""))</f>
        <v/>
      </c>
      <c r="G179" s="165">
        <f>IF(OR(G$4=0,Data_wide!$J$175=""),"",IFERROR(ROUND(IF(G$4=1,1+9*(MIN(MAX(Data_wide!$J$175,G$2),G$3)-G$2)/(G$3-G$2),1+9*(G$3-MIN(MAX(Data_wide!$J$175,G$2),G$3))/(G$3-G$2)),1),""))</f>
        <v/>
      </c>
      <c r="H179" s="165">
        <f>IF(OR(H$4=0,Data_wide!$K$175=""),"",IFERROR(ROUND(IF(H$4=1,1+9*(MIN(MAX(Data_wide!$K$175,H$2),H$3)-H$2)/(H$3-H$2),1+9*(H$3-MIN(MAX(Data_wide!$K$175,H$2),H$3))/(H$3-H$2)),1),""))</f>
        <v/>
      </c>
      <c r="I179" s="165">
        <f>IF(OR(I$4=0,Data_wide!$L$175=""),"",IFERROR(ROUND(IF(I$4=1,1+9*(MIN(MAX(Data_wide!$L$175,I$2),I$3)-I$2)/(I$3-I$2),1+9*(I$3-MIN(MAX(Data_wide!$L$175,I$2),I$3))/(I$3-I$2)),1),""))</f>
        <v/>
      </c>
      <c r="J179" s="165">
        <f>IF(OR(J$4=0,Data_wide!$M$175=""),"",IFERROR(ROUND(IF(J$4=1,1+9*(MIN(MAX(Data_wide!$M$175,J$2),J$3)-J$2)/(J$3-J$2),1+9*(J$3-MIN(MAX(Data_wide!$M$175,J$2),J$3))/(J$3-J$2)),1),""))</f>
        <v/>
      </c>
      <c r="K179" s="165">
        <f>IF(OR(K$4=0,Data_wide!$N$175=""),"",IFERROR(ROUND(IF(K$4=1,1+9*(MIN(MAX(Data_wide!$N$175,K$2),K$3)-K$2)/(K$3-K$2),1+9*(K$3-MIN(MAX(Data_wide!$N$175,K$2),K$3))/(K$3-K$2)),1),""))</f>
        <v/>
      </c>
      <c r="L179" s="165">
        <f>IF(OR(L$4=0,Data_wide!$O$175=""),"",IFERROR(ROUND(IF(L$4=1,1+9*(MIN(MAX(Data_wide!$O$175,L$2),L$3)-L$2)/(L$3-L$2),1+9*(L$3-MIN(MAX(Data_wide!$O$175,L$2),L$3))/(L$3-L$2)),1),""))</f>
        <v/>
      </c>
      <c r="M179" s="165">
        <f>IF(OR(M$4=0,Data_wide!$P$175=""),"",IFERROR(ROUND(IF(M$4=1,1+9*(MIN(MAX(Data_wide!$P$175,M$2),M$3)-M$2)/(M$3-M$2),1+9*(M$3-MIN(MAX(Data_wide!$P$175,M$2),M$3))/(M$3-M$2)),1),""))</f>
        <v/>
      </c>
      <c r="N179" s="165">
        <f>IF(OR(N$4=0,Data_wide!$Q$175=""),"",IFERROR(ROUND(IF(N$4=1,1+9*(MIN(MAX(Data_wide!$Q$175,N$2),N$3)-N$2)/(N$3-N$2),1+9*(N$3-MIN(MAX(Data_wide!$Q$175,N$2),N$3))/(N$3-N$2)),1),""))</f>
        <v/>
      </c>
      <c r="O179" s="165">
        <f>IF(OR(O$4=0,Data_wide!$R$175=""),"",IFERROR(ROUND(IF(O$4=1,1+9*(MIN(MAX(Data_wide!$R$175,O$2),O$3)-O$2)/(O$3-O$2),1+9*(O$3-MIN(MAX(Data_wide!$R$175,O$2),O$3))/(O$3-O$2)),1),""))</f>
        <v/>
      </c>
      <c r="P179" s="165">
        <f>IF(OR(P$4=0,Data_wide!$S$175=""),"",IFERROR(ROUND(IF(P$4=1,1+9*(MIN(MAX(Data_wide!$S$175,P$2),P$3)-P$2)/(P$3-P$2),1+9*(P$3-MIN(MAX(Data_wide!$S$175,P$2),P$3))/(P$3-P$2)),1),""))</f>
        <v/>
      </c>
      <c r="Q179" s="165">
        <f>IF(OR(Q$4=0,Data_wide!$T$175=""),"",IFERROR(ROUND(IF(Q$4=1,1+9*(MIN(MAX(Data_wide!$T$175,Q$2),Q$3)-Q$2)/(Q$3-Q$2),1+9*(Q$3-MIN(MAX(Data_wide!$T$175,Q$2),Q$3))/(Q$3-Q$2)),1),""))</f>
        <v/>
      </c>
      <c r="R179" s="165">
        <f>IF(OR(R$4=0,Data_wide!$U$175=""),"",IFERROR(ROUND(IF(R$4=1,1+9*(MIN(MAX(Data_wide!$U$175,R$2),R$3)-R$2)/(R$3-R$2),1+9*(R$3-MIN(MAX(Data_wide!$U$175,R$2),R$3))/(R$3-R$2)),1),""))</f>
        <v/>
      </c>
      <c r="S179" s="165">
        <f>IF(OR(S$4=0,Data_wide!$V$175=""),"",IFERROR(ROUND(IF(S$4=1,1+9*(MIN(MAX(Data_wide!$V$175,S$2),S$3)-S$2)/(S$3-S$2),1+9*(S$3-MIN(MAX(Data_wide!$V$175,S$2),S$3))/(S$3-S$2)),1),""))</f>
        <v/>
      </c>
      <c r="T179" s="165">
        <f>IF(OR(T$4=0,Data_wide!$W$175=""),"",IFERROR(ROUND(IF(T$4=1,1+9*(MIN(MAX(Data_wide!$W$175,T$2),T$3)-T$2)/(T$3-T$2),1+9*(T$3-MIN(MAX(Data_wide!$W$175,T$2),T$3))/(T$3-T$2)),1),""))</f>
        <v/>
      </c>
      <c r="U179" s="165">
        <f>IF(OR(U$4=0,Data_wide!$X$175=""),"",IFERROR(ROUND(IF(U$4=1,1+9*(MIN(MAX(Data_wide!$X$175,U$2),U$3)-U$2)/(U$3-U$2),1+9*(U$3-MIN(MAX(Data_wide!$X$175,U$2),U$3))/(U$3-U$2)),1),""))</f>
        <v/>
      </c>
      <c r="V179" s="165">
        <f>IF(OR(V$4=0,Data_wide!$Y$175=""),"",IFERROR(ROUND(IF(V$4=1,1+9*(MIN(MAX(Data_wide!$Y$175,V$2),V$3)-V$2)/(V$3-V$2),1+9*(V$3-MIN(MAX(Data_wide!$Y$175,V$2),V$3))/(V$3-V$2)),1),""))</f>
        <v/>
      </c>
      <c r="W179" s="165">
        <f>IF(OR(W$4=0,Data_wide!$Z$175=""),"",IFERROR(ROUND(IF(W$4=1,1+9*(MIN(MAX(Data_wide!$Z$175,W$2),W$3)-W$2)/(W$3-W$2),1+9*(W$3-MIN(MAX(Data_wide!$Z$175,W$2),W$3))/(W$3-W$2)),1),""))</f>
        <v/>
      </c>
      <c r="X179" s="165">
        <f>IF(OR(X$4=0,Data_wide!$AA$175=""),"",IFERROR(ROUND(IF(X$4=1,1+9*(MIN(MAX(Data_wide!$AA$175,X$2),X$3)-X$2)/(X$3-X$2),1+9*(X$3-MIN(MAX(Data_wide!$AA$175,X$2),X$3))/(X$3-X$2)),1),""))</f>
        <v/>
      </c>
      <c r="Y179" s="165">
        <f>IF(OR(Y$4=0,Data_wide!$AB$175=""),"",IFERROR(ROUND(IF(Y$4=1,1+9*(MIN(MAX(Data_wide!$AB$175,Y$2),Y$3)-Y$2)/(Y$3-Y$2),1+9*(Y$3-MIN(MAX(Data_wide!$AB$175,Y$2),Y$3))/(Y$3-Y$2)),1),""))</f>
        <v/>
      </c>
      <c r="Z179" s="165">
        <f>IF(OR(Z$4=0,Data_wide!$AC$175=""),"",IFERROR(ROUND(IF(Z$4=1,1+9*(MIN(MAX(Data_wide!$AC$175,Z$2),Z$3)-Z$2)/(Z$3-Z$2),1+9*(Z$3-MIN(MAX(Data_wide!$AC$175,Z$2),Z$3))/(Z$3-Z$2)),1),""))</f>
        <v/>
      </c>
      <c r="AA179" s="165">
        <f>IF(OR(AA$4=0,Data_wide!$AD$175=""),"",IFERROR(ROUND(IF(AA$4=1,1+9*(MIN(MAX(Data_wide!$AD$175,AA$2),AA$3)-AA$2)/(AA$3-AA$2),1+9*(AA$3-MIN(MAX(Data_wide!$AD$175,AA$2),AA$3))/(AA$3-AA$2)),1),""))</f>
        <v/>
      </c>
      <c r="AB179" s="165">
        <f>IF(OR(AB$4=0,Data_wide!$AE$175=""),"",IFERROR(ROUND(IF(AB$4=1,1+9*(MIN(MAX(Data_wide!$AE$175,AB$2),AB$3)-AB$2)/(AB$3-AB$2),1+9*(AB$3-MIN(MAX(Data_wide!$AE$175,AB$2),AB$3))/(AB$3-AB$2)),1),""))</f>
        <v/>
      </c>
      <c r="AC179" s="165">
        <f>IF(OR(AC$4=0,Data_wide!$AF$175=""),"",IFERROR(ROUND(IF(AC$4=1,1+9*(MIN(MAX(Data_wide!$AF$175,AC$2),AC$3)-AC$2)/(AC$3-AC$2),1+9*(AC$3-MIN(MAX(Data_wide!$AF$175,AC$2),AC$3))/(AC$3-AC$2)),1),""))</f>
        <v/>
      </c>
      <c r="AD179" s="165">
        <f>IF(OR(AD$4=0,Data_wide!$AG$175=""),"",IFERROR(ROUND(IF(AD$4=1,1+9*(MIN(MAX(Data_wide!$AG$175,AD$2),AD$3)-AD$2)/(AD$3-AD$2),1+9*(AD$3-MIN(MAX(Data_wide!$AG$175,AD$2),AD$3))/(AD$3-AD$2)),1),""))</f>
        <v/>
      </c>
      <c r="AE179" s="165">
        <f>IF(OR(AE$4=0,Data_wide!$AH$175=""),"",IFERROR(ROUND(IF(AE$4=1,1+9*(MIN(MAX(Data_wide!$AH$175,AE$2),AE$3)-AE$2)/(AE$3-AE$2),1+9*(AE$3-MIN(MAX(Data_wide!$AH$175,AE$2),AE$3))/(AE$3-AE$2)),1),""))</f>
        <v/>
      </c>
      <c r="AF179" s="165">
        <f>IF(OR(AF$4=0,Data_wide!$AI$175=""),"",IFERROR(ROUND(IF(AF$4=1,1+9*(MIN(MAX(Data_wide!$AI$175,AF$2),AF$3)-AF$2)/(AF$3-AF$2),1+9*(AF$3-MIN(MAX(Data_wide!$AI$175,AF$2),AF$3))/(AF$3-AF$2)),1),""))</f>
        <v/>
      </c>
      <c r="AG179" s="165">
        <f>IF(OR(AG$4=0,Data_wide!$AJ$175=""),"",IFERROR(ROUND(IF(AG$4=1,1+9*(MIN(MAX(Data_wide!$AJ$175,AG$2),AG$3)-AG$2)/(AG$3-AG$2),1+9*(AG$3-MIN(MAX(Data_wide!$AJ$175,AG$2),AG$3))/(AG$3-AG$2)),1),""))</f>
        <v/>
      </c>
      <c r="AH179" s="165">
        <f>IF(OR(AH$4=0,Data_wide!$AK$175=""),"",IFERROR(ROUND(IF(AH$4=1,1+9*(MIN(MAX(Data_wide!$AK$175,AH$2),AH$3)-AH$2)/(AH$3-AH$2),1+9*(AH$3-MIN(MAX(Data_wide!$AK$175,AH$2),AH$3))/(AH$3-AH$2)),1),""))</f>
        <v/>
      </c>
      <c r="AI179" s="165">
        <f>IF(OR(AI$4=0,Data_wide!$AL$175=""),"",IFERROR(ROUND(IF(AI$4=1,1+9*(MIN(MAX(Data_wide!$AL$175,AI$2),AI$3)-AI$2)/(AI$3-AI$2),1+9*(AI$3-MIN(MAX(Data_wide!$AL$175,AI$2),AI$3))/(AI$3-AI$2)),1),""))</f>
        <v/>
      </c>
      <c r="AJ179" s="165">
        <f>IF(OR(AJ$4=0,Data_wide!$AM$175=""),"",IFERROR(ROUND(IF(AJ$4=1,1+9*(MIN(MAX(Data_wide!$AM$175,AJ$2),AJ$3)-AJ$2)/(AJ$3-AJ$2),1+9*(AJ$3-MIN(MAX(Data_wide!$AM$175,AJ$2),AJ$3))/(AJ$3-AJ$2)),1),""))</f>
        <v/>
      </c>
      <c r="AK179" s="165">
        <f>IF(OR(AK$4=0,Data_wide!$AN$175=""),"",IFERROR(ROUND(IF(AK$4=1,1+9*(MIN(MAX(Data_wide!$AN$175,AK$2),AK$3)-AK$2)/(AK$3-AK$2),1+9*(AK$3-MIN(MAX(Data_wide!$AN$175,AK$2),AK$3))/(AK$3-AK$2)),1),""))</f>
        <v/>
      </c>
      <c r="AL179" s="165">
        <f>IF(OR(AL$4=0,Data_wide!$AO$175=""),"",IFERROR(ROUND(IF(AL$4=1,1+9*(MIN(MAX(Data_wide!$AO$175,AL$2),AL$3)-AL$2)/(AL$3-AL$2),1+9*(AL$3-MIN(MAX(Data_wide!$AO$175,AL$2),AL$3))/(AL$3-AL$2)),1),""))</f>
        <v/>
      </c>
      <c r="AM179" s="165">
        <f>IF(OR(AM$4=0,Data_wide!$AP$175=""),"",IFERROR(ROUND(IF(AM$4=1,1+9*(MIN(MAX(Data_wide!$AP$175,AM$2),AM$3)-AM$2)/(AM$3-AM$2),1+9*(AM$3-MIN(MAX(Data_wide!$AP$175,AM$2),AM$3))/(AM$3-AM$2)),1),""))</f>
        <v/>
      </c>
      <c r="AN179" s="165">
        <f>IF(OR(AN$4=0,Data_wide!$AQ$175=""),"",IFERROR(ROUND(IF(AN$4=1,1+9*(MIN(MAX(Data_wide!$AQ$175,AN$2),AN$3)-AN$2)/(AN$3-AN$2),1+9*(AN$3-MIN(MAX(Data_wide!$AQ$175,AN$2),AN$3))/(AN$3-AN$2)),1),""))</f>
        <v/>
      </c>
      <c r="AO179" s="165">
        <f>IF(OR(AO$4=0,Data_wide!$AR$175=""),"",IFERROR(ROUND(IF(AO$4=1,1+9*(MIN(MAX(Data_wide!$AR$175,AO$2),AO$3)-AO$2)/(AO$3-AO$2),1+9*(AO$3-MIN(MAX(Data_wide!$AR$175,AO$2),AO$3))/(AO$3-AO$2)),1),""))</f>
        <v/>
      </c>
      <c r="AP179" s="165">
        <f>IF(OR(AP$4=0,Data_wide!$AS$175=""),"",IFERROR(ROUND(IF(AP$4=1,1+9*(MIN(MAX(Data_wide!$AS$175,AP$2),AP$3)-AP$2)/(AP$3-AP$2),1+9*(AP$3-MIN(MAX(Data_wide!$AS$175,AP$2),AP$3))/(AP$3-AP$2)),1),""))</f>
        <v/>
      </c>
      <c r="AQ179" s="165">
        <f>IF(OR(AQ$4=0,Data_wide!$AT$175=""),"",IFERROR(ROUND(IF(AQ$4=1,1+9*(MIN(MAX(Data_wide!$AT$175,AQ$2),AQ$3)-AQ$2)/(AQ$3-AQ$2),1+9*(AQ$3-MIN(MAX(Data_wide!$AT$175,AQ$2),AQ$3))/(AQ$3-AQ$2)),1),""))</f>
        <v/>
      </c>
      <c r="AR179" s="165">
        <f>IF(OR(AR$4=0,Data_wide!$AU$175=""),"",IFERROR(ROUND(IF(AR$4=1,1+9*(MIN(MAX(Data_wide!$AU$175,AR$2),AR$3)-AR$2)/(AR$3-AR$2),1+9*(AR$3-MIN(MAX(Data_wide!$AU$175,AR$2),AR$3))/(AR$3-AR$2)),1),""))</f>
        <v/>
      </c>
      <c r="AS179" s="165">
        <f>IF(OR(AS$4=0,Data_wide!$AV$175=""),"",IFERROR(ROUND(IF(AS$4=1,1+9*(MIN(MAX(Data_wide!$AV$175,AS$2),AS$3)-AS$2)/(AS$3-AS$2),1+9*(AS$3-MIN(MAX(Data_wide!$AV$175,AS$2),AS$3))/(AS$3-AS$2)),1),""))</f>
        <v/>
      </c>
      <c r="AT179" s="165">
        <f>IF(OR(AT$4=0,Data_wide!$AW$175=""),"",IFERROR(ROUND(IF(AT$4=1,1+9*(MIN(MAX(Data_wide!$AW$175,AT$2),AT$3)-AT$2)/(AT$3-AT$2),1+9*(AT$3-MIN(MAX(Data_wide!$AW$175,AT$2),AT$3))/(AT$3-AT$2)),1),""))</f>
        <v/>
      </c>
      <c r="AU179" s="165">
        <f>IF(OR(AU$4=0,Data_wide!$AX$175=""),"",IFERROR(ROUND(IF(AU$4=1,1+9*(MIN(MAX(Data_wide!$AX$175,AU$2),AU$3)-AU$2)/(AU$3-AU$2),1+9*(AU$3-MIN(MAX(Data_wide!$AX$175,AU$2),AU$3))/(AU$3-AU$2)),1),""))</f>
        <v/>
      </c>
      <c r="AV179" s="165">
        <f>IF(OR(AV$4=0,Data_wide!$AY$175=""),"",IFERROR(ROUND(IF(AV$4=1,1+9*(MIN(MAX(Data_wide!$AY$175,AV$2),AV$3)-AV$2)/(AV$3-AV$2),1+9*(AV$3-MIN(MAX(Data_wide!$AY$175,AV$2),AV$3))/(AV$3-AV$2)),1),""))</f>
        <v/>
      </c>
      <c r="AW179" s="165">
        <f>IF(OR(AW$4=0,Data_wide!$AZ$175=""),"",IFERROR(ROUND(IF(AW$4=1,1+9*(MIN(MAX(Data_wide!$AZ$175,AW$2),AW$3)-AW$2)/(AW$3-AW$2),1+9*(AW$3-MIN(MAX(Data_wide!$AZ$175,AW$2),AW$3))/(AW$3-AW$2)),1),""))</f>
        <v/>
      </c>
      <c r="AX179" s="165">
        <f>IF(OR(AX$4=0,Data_wide!$BA$175=""),"",IFERROR(ROUND(IF(AX$4=1,1+9*(MIN(MAX(Data_wide!$BA$175,AX$2),AX$3)-AX$2)/(AX$3-AX$2),1+9*(AX$3-MIN(MAX(Data_wide!$BA$175,AX$2),AX$3))/(AX$3-AX$2)),1),""))</f>
        <v/>
      </c>
      <c r="AY179" s="165">
        <f>IF(OR(AY$4=0,Data_wide!$BB$175=""),"",IFERROR(ROUND(IF(AY$4=1,1+9*(MIN(MAX(Data_wide!$BB$175,AY$2),AY$3)-AY$2)/(AY$3-AY$2),1+9*(AY$3-MIN(MAX(Data_wide!$BB$175,AY$2),AY$3))/(AY$3-AY$2)),1),""))</f>
        <v/>
      </c>
      <c r="AZ179" s="165">
        <f>IF(OR(AZ$4=0,Data_wide!$BC$175=""),"",IFERROR(ROUND(IF(AZ$4=1,1+9*(MIN(MAX(Data_wide!$BC$175,AZ$2),AZ$3)-AZ$2)/(AZ$3-AZ$2),1+9*(AZ$3-MIN(MAX(Data_wide!$BC$175,AZ$2),AZ$3))/(AZ$3-AZ$2)),1),""))</f>
        <v/>
      </c>
      <c r="BA179" s="165">
        <f>IF(OR(BA$4=0,Data_wide!$BD$175=""),"",IFERROR(ROUND(IF(BA$4=1,1+9*(MIN(MAX(Data_wide!$BD$175,BA$2),BA$3)-BA$2)/(BA$3-BA$2),1+9*(BA$3-MIN(MAX(Data_wide!$BD$175,BA$2),BA$3))/(BA$3-BA$2)),1),""))</f>
        <v/>
      </c>
      <c r="BB179" s="165">
        <f>IF(OR(BB$4=0,Data_wide!$BE$175=""),"",IFERROR(ROUND(IF(BB$4=1,1+9*(MIN(MAX(Data_wide!$BE$175,BB$2),BB$3)-BB$2)/(BB$3-BB$2),1+9*(BB$3-MIN(MAX(Data_wide!$BE$175,BB$2),BB$3))/(BB$3-BB$2)),1),""))</f>
        <v/>
      </c>
      <c r="BC179" s="165">
        <f>IF(OR(BC$4=0,Data_wide!$BF$175=""),"",IFERROR(ROUND(IF(BC$4=1,1+9*(MIN(MAX(Data_wide!$BF$175,BC$2),BC$3)-BC$2)/(BC$3-BC$2),1+9*(BC$3-MIN(MAX(Data_wide!$BF$175,BC$2),BC$3))/(BC$3-BC$2)),1),""))</f>
        <v/>
      </c>
      <c r="BD179" s="165">
        <f>IF(OR(BD$4=0,Data_wide!$BG$175=""),"",IFERROR(ROUND(IF(BD$4=1,1+9*(MIN(MAX(Data_wide!$BG$175,BD$2),BD$3)-BD$2)/(BD$3-BD$2),1+9*(BD$3-MIN(MAX(Data_wide!$BG$175,BD$2),BD$3))/(BD$3-BD$2)),1),""))</f>
        <v/>
      </c>
      <c r="BE179" s="165">
        <f>IF(OR(BE$4=0,Data_wide!$BH$175=""),"",IFERROR(ROUND(IF(BE$4=1,1+9*(MIN(MAX(Data_wide!$BH$175,BE$2),BE$3)-BE$2)/(BE$3-BE$2),1+9*(BE$3-MIN(MAX(Data_wide!$BH$175,BE$2),BE$3))/(BE$3-BE$2)),1),""))</f>
        <v/>
      </c>
      <c r="BF179" s="165">
        <f>IF(OR(BF$4=0,Data_wide!$BI$175=""),"",IFERROR(ROUND(IF(BF$4=1,1+9*(MIN(MAX(Data_wide!$BI$175,BF$2),BF$3)-BF$2)/(BF$3-BF$2),1+9*(BF$3-MIN(MAX(Data_wide!$BI$175,BF$2),BF$3))/(BF$3-BF$2)),1),""))</f>
        <v/>
      </c>
      <c r="BG179" s="165">
        <f>IF(OR(BG$4=0,Data_wide!$BJ$175=""),"",IFERROR(ROUND(IF(BG$4=1,1+9*(MIN(MAX(Data_wide!$BJ$175,BG$2),BG$3)-BG$2)/(BG$3-BG$2),1+9*(BG$3-MIN(MAX(Data_wide!$BJ$175,BG$2),BG$3))/(BG$3-BG$2)),1),""))</f>
        <v/>
      </c>
      <c r="BH179" s="165">
        <f>IF(OR(BH$4=0,Data_wide!$BK$175=""),"",IFERROR(ROUND(IF(BH$4=1,1+9*(MIN(MAX(Data_wide!$BK$175,BH$2),BH$3)-BH$2)/(BH$3-BH$2),1+9*(BH$3-MIN(MAX(Data_wide!$BK$175,BH$2),BH$3))/(BH$3-BH$2)),1),""))</f>
        <v/>
      </c>
      <c r="BI179" s="165">
        <f>IF(OR(BI$4=0,Data_wide!$BL$175=""),"",IFERROR(ROUND(IF(BI$4=1,1+9*(MIN(MAX(Data_wide!$BL$175,BI$2),BI$3)-BI$2)/(BI$3-BI$2),1+9*(BI$3-MIN(MAX(Data_wide!$BL$175,BI$2),BI$3))/(BI$3-BI$2)),1),""))</f>
        <v/>
      </c>
      <c r="BJ179" s="165">
        <f>IF(OR(BJ$4=0,Data_wide!$BM$175=""),"",IFERROR(ROUND(IF(BJ$4=1,1+9*(MIN(MAX(Data_wide!$BM$175,BJ$2),BJ$3)-BJ$2)/(BJ$3-BJ$2),1+9*(BJ$3-MIN(MAX(Data_wide!$BM$175,BJ$2),BJ$3))/(BJ$3-BJ$2)),1),""))</f>
        <v/>
      </c>
      <c r="BK179" s="165">
        <f>IF(OR(BK$4=0,Data_wide!$BN$175=""),"",IFERROR(ROUND(IF(BK$4=1,1+9*(MIN(MAX(Data_wide!$BN$175,BK$2),BK$3)-BK$2)/(BK$3-BK$2),1+9*(BK$3-MIN(MAX(Data_wide!$BN$175,BK$2),BK$3))/(BK$3-BK$2)),1),""))</f>
        <v/>
      </c>
      <c r="BL179" s="165">
        <f>IF(OR(BL$4=0,Data_wide!$BO$175=""),"",IFERROR(ROUND(IF(BL$4=1,1+9*(MIN(MAX(Data_wide!$BO$175,BL$2),BL$3)-BL$2)/(BL$3-BL$2),1+9*(BL$3-MIN(MAX(Data_wide!$BO$175,BL$2),BL$3))/(BL$3-BL$2)),1),""))</f>
        <v/>
      </c>
      <c r="BM179" s="165">
        <f>IF(OR(BM$4=0,Data_wide!$BP$175=""),"",IFERROR(ROUND(IF(BM$4=1,1+9*(MIN(MAX(Data_wide!$BP$175,BM$2),BM$3)-BM$2)/(BM$3-BM$2),1+9*(BM$3-MIN(MAX(Data_wide!$BP$175,BM$2),BM$3))/(BM$3-BM$2)),1),""))</f>
        <v/>
      </c>
      <c r="BN179" s="165">
        <f>IF(OR(BN$4=0,Data_wide!$BQ$175=""),"",IFERROR(ROUND(IF(BN$4=1,1+9*(MIN(MAX(Data_wide!$BQ$175,BN$2),BN$3)-BN$2)/(BN$3-BN$2),1+9*(BN$3-MIN(MAX(Data_wide!$BQ$175,BN$2),BN$3))/(BN$3-BN$2)),1),""))</f>
        <v/>
      </c>
      <c r="BO179" s="165">
        <f>IF(OR(BO$4=0,Data_wide!$BR$175=""),"",IFERROR(ROUND(IF(BO$4=1,1+9*(MIN(MAX(Data_wide!$BR$175,BO$2),BO$3)-BO$2)/(BO$3-BO$2),1+9*(BO$3-MIN(MAX(Data_wide!$BR$175,BO$2),BO$3))/(BO$3-BO$2)),1),""))</f>
        <v/>
      </c>
      <c r="BP179" s="165">
        <f>IF(OR(BP$4=0,Data_wide!$BS$175=""),"",IFERROR(ROUND(IF(BP$4=1,1+9*(MIN(MAX(Data_wide!$BS$175,BP$2),BP$3)-BP$2)/(BP$3-BP$2),1+9*(BP$3-MIN(MAX(Data_wide!$BS$175,BP$2),BP$3))/(BP$3-BP$2)),1),""))</f>
        <v/>
      </c>
      <c r="BQ179" s="165">
        <f>IF(OR(BQ$4=0,Data_wide!$BT$175=""),"",IFERROR(ROUND(IF(BQ$4=1,1+9*(MIN(MAX(Data_wide!$BT$175,BQ$2),BQ$3)-BQ$2)/(BQ$3-BQ$2),1+9*(BQ$3-MIN(MAX(Data_wide!$BT$175,BQ$2),BQ$3))/(BQ$3-BQ$2)),1),""))</f>
        <v/>
      </c>
      <c r="BR179" s="165">
        <f>IF(OR(BR$4=0,Data_wide!$BU$175=""),"",IFERROR(ROUND(IF(BR$4=1,1+9*(MIN(MAX(Data_wide!$BU$175,BR$2),BR$3)-BR$2)/(BR$3-BR$2),1+9*(BR$3-MIN(MAX(Data_wide!$BU$175,BR$2),BR$3))/(BR$3-BR$2)),1),""))</f>
        <v/>
      </c>
      <c r="BS179" s="165">
        <f>IF(OR(BS$4=0,Data_wide!$BV$175=""),"",IFERROR(ROUND(IF(BS$4=1,1+9*(MIN(MAX(Data_wide!$BV$175,BS$2),BS$3)-BS$2)/(BS$3-BS$2),1+9*(BS$3-MIN(MAX(Data_wide!$BV$175,BS$2),BS$3))/(BS$3-BS$2)),1),""))</f>
        <v/>
      </c>
      <c r="BT179" s="165">
        <f>IF(OR(BT$4=0,Data_wide!$BW$175=""),"",IFERROR(ROUND(IF(BT$4=1,1+9*(MIN(MAX(Data_wide!$BW$175,BT$2),BT$3)-BT$2)/(BT$3-BT$2),1+9*(BT$3-MIN(MAX(Data_wide!$BW$175,BT$2),BT$3))/(BT$3-BT$2)),1),""))</f>
        <v/>
      </c>
      <c r="BU179" s="165">
        <f>IF(OR(BU$4=0,Data_wide!$BX$175=""),"",IFERROR(ROUND(IF(BU$4=1,1+9*(MIN(MAX(Data_wide!$BX$175,BU$2),BU$3)-BU$2)/(BU$3-BU$2),1+9*(BU$3-MIN(MAX(Data_wide!$BX$175,BU$2),BU$3))/(BU$3-BU$2)),1),""))</f>
        <v/>
      </c>
      <c r="BV179" s="165">
        <f>IF(OR(BV$4=0,Data_wide!$BY$175=""),"",IFERROR(ROUND(IF(BV$4=1,1+9*(MIN(MAX(Data_wide!$BY$175,BV$2),BV$3)-BV$2)/(BV$3-BV$2),1+9*(BV$3-MIN(MAX(Data_wide!$BY$175,BV$2),BV$3))/(BV$3-BV$2)),1),""))</f>
        <v/>
      </c>
      <c r="BW179" s="165">
        <f>IF(OR(BW$4=0,Data_wide!$BZ$175=""),"",IFERROR(ROUND(IF(BW$4=1,1+9*(MIN(MAX(Data_wide!$BZ$175,BW$2),BW$3)-BW$2)/(BW$3-BW$2),1+9*(BW$3-MIN(MAX(Data_wide!$BZ$175,BW$2),BW$3))/(BW$3-BW$2)),1),""))</f>
        <v/>
      </c>
      <c r="BX179" s="165">
        <f>IF(OR(BX$4=0,Data_wide!$CA$175=""),"",IFERROR(ROUND(IF(BX$4=1,1+9*(MIN(MAX(Data_wide!$CA$175,BX$2),BX$3)-BX$2)/(BX$3-BX$2),1+9*(BX$3-MIN(MAX(Data_wide!$CA$175,BX$2),BX$3))/(BX$3-BX$2)),1),""))</f>
        <v/>
      </c>
      <c r="BY179" s="165">
        <f>IF(OR(BY$4=0,Data_wide!$CB$175=""),"",IFERROR(ROUND(IF(BY$4=1,1+9*(MIN(MAX(Data_wide!$CB$175,BY$2),BY$3)-BY$2)/(BY$3-BY$2),1+9*(BY$3-MIN(MAX(Data_wide!$CB$175,BY$2),BY$3))/(BY$3-BY$2)),1),""))</f>
        <v/>
      </c>
      <c r="BZ179" s="165">
        <f>IF(OR(BZ$4=0,Data_wide!$CC$175=""),"",IFERROR(ROUND(IF(BZ$4=1,1+9*(MIN(MAX(Data_wide!$CC$175,BZ$2),BZ$3)-BZ$2)/(BZ$3-BZ$2),1+9*(BZ$3-MIN(MAX(Data_wide!$CC$175,BZ$2),BZ$3))/(BZ$3-BZ$2)),1),""))</f>
        <v/>
      </c>
      <c r="CA179" s="165">
        <f>IF(OR(CA$4=0,Data_wide!$CD$175=""),"",IFERROR(ROUND(IF(CA$4=1,1+9*(MIN(MAX(Data_wide!$CD$175,CA$2),CA$3)-CA$2)/(CA$3-CA$2),1+9*(CA$3-MIN(MAX(Data_wide!$CD$175,CA$2),CA$3))/(CA$3-CA$2)),1),""))</f>
        <v/>
      </c>
      <c r="CB179" s="165">
        <f>IF(OR(CB$4=0,Data_wide!$CE$175=""),"",IFERROR(ROUND(IF(CB$4=1,1+9*(MIN(MAX(Data_wide!$CE$175,CB$2),CB$3)-CB$2)/(CB$3-CB$2),1+9*(CB$3-MIN(MAX(Data_wide!$CE$175,CB$2),CB$3))/(CB$3-CB$2)),1),""))</f>
        <v/>
      </c>
      <c r="CC179" s="165">
        <f>IF(OR(CC$4=0,Data_wide!$CF$175=""),"",IFERROR(ROUND(IF(CC$4=1,1+9*(MIN(MAX(Data_wide!$CF$175,CC$2),CC$3)-CC$2)/(CC$3-CC$2),1+9*(CC$3-MIN(MAX(Data_wide!$CF$175,CC$2),CC$3))/(CC$3-CC$2)),1),""))</f>
        <v/>
      </c>
      <c r="CD179" s="165">
        <f>IF(OR(CD$4=0,Data_wide!$CG$175=""),"",IFERROR(ROUND(IF(CD$4=1,1+9*(MIN(MAX(Data_wide!$CG$175,CD$2),CD$3)-CD$2)/(CD$3-CD$2),1+9*(CD$3-MIN(MAX(Data_wide!$CG$175,CD$2),CD$3))/(CD$3-CD$2)),1),""))</f>
        <v/>
      </c>
      <c r="CE179" s="165">
        <f>IF(OR(CE$4=0,Data_wide!$CH$175=""),"",IFERROR(ROUND(IF(CE$4=1,1+9*(MIN(MAX(Data_wide!$CH$175,CE$2),CE$3)-CE$2)/(CE$3-CE$2),1+9*(CE$3-MIN(MAX(Data_wide!$CH$175,CE$2),CE$3))/(CE$3-CE$2)),1),""))</f>
        <v/>
      </c>
      <c r="CF179" s="165">
        <f>IF(OR(CF$4=0,Data_wide!$CI$175=""),"",IFERROR(ROUND(IF(CF$4=1,1+9*(MIN(MAX(Data_wide!$CI$175,CF$2),CF$3)-CF$2)/(CF$3-CF$2),1+9*(CF$3-MIN(MAX(Data_wide!$CI$175,CF$2),CF$3))/(CF$3-CF$2)),1),""))</f>
        <v/>
      </c>
      <c r="CG179" s="165">
        <f>IF(OR(CG$4=0,Data_wide!$CJ$175=""),"",IFERROR(ROUND(IF(CG$4=1,1+9*(MIN(MAX(Data_wide!$CJ$175,CG$2),CG$3)-CG$2)/(CG$3-CG$2),1+9*(CG$3-MIN(MAX(Data_wide!$CJ$175,CG$2),CG$3))/(CG$3-CG$2)),1),""))</f>
        <v/>
      </c>
      <c r="CH179" s="165">
        <f>IF(OR(CH$4=0,Data_wide!$CK$175=""),"",IFERROR(ROUND(IF(CH$4=1,1+9*(MIN(MAX(Data_wide!$CK$175,CH$2),CH$3)-CH$2)/(CH$3-CH$2),1+9*(CH$3-MIN(MAX(Data_wide!$CK$175,CH$2),CH$3))/(CH$3-CH$2)),1),""))</f>
        <v/>
      </c>
      <c r="CI179" s="165">
        <f>IF(OR(CI$4=0,Data_wide!$CL$175=""),"",IFERROR(ROUND(IF(CI$4=1,1+9*(MIN(MAX(Data_wide!$CL$175,CI$2),CI$3)-CI$2)/(CI$3-CI$2),1+9*(CI$3-MIN(MAX(Data_wide!$CL$175,CI$2),CI$3))/(CI$3-CI$2)),1),""))</f>
        <v/>
      </c>
      <c r="CJ179" s="165">
        <f>IF(OR(CJ$4=0,Data_wide!$CM$175=""),"",IFERROR(ROUND(IF(CJ$4=1,1+9*(MIN(MAX(Data_wide!$CM$175,CJ$2),CJ$3)-CJ$2)/(CJ$3-CJ$2),1+9*(CJ$3-MIN(MAX(Data_wide!$CM$175,CJ$2),CJ$3))/(CJ$3-CJ$2)),1),""))</f>
        <v/>
      </c>
      <c r="CK179" s="165">
        <f>IF(OR(CK$4=0,Data_wide!$CN$175=""),"",IFERROR(ROUND(IF(CK$4=1,1+9*(MIN(MAX(Data_wide!$CN$175,CK$2),CK$3)-CK$2)/(CK$3-CK$2),1+9*(CK$3-MIN(MAX(Data_wide!$CN$175,CK$2),CK$3))/(CK$3-CK$2)),1),""))</f>
        <v/>
      </c>
      <c r="CL179" s="165">
        <f>IF(OR(CL$4=0,Data_wide!$CO$175=""),"",IFERROR(ROUND(IF(CL$4=1,1+9*(MIN(MAX(Data_wide!$CO$175,CL$2),CL$3)-CL$2)/(CL$3-CL$2),1+9*(CL$3-MIN(MAX(Data_wide!$CO$175,CL$2),CL$3))/(CL$3-CL$2)),1),""))</f>
        <v/>
      </c>
      <c r="CM179" s="165">
        <f>IF(OR(CM$4=0,Data_wide!$CP$175=""),"",IFERROR(ROUND(IF(CM$4=1,1+9*(MIN(MAX(Data_wide!$CP$175,CM$2),CM$3)-CM$2)/(CM$3-CM$2),1+9*(CM$3-MIN(MAX(Data_wide!$CP$175,CM$2),CM$3))/(CM$3-CM$2)),1),""))</f>
        <v/>
      </c>
      <c r="CN179" s="165">
        <f>IF(OR(CN$4=0,Data_wide!$CQ$175=""),"",IFERROR(ROUND(IF(CN$4=1,1+9*(MIN(MAX(Data_wide!$CQ$175,CN$2),CN$3)-CN$2)/(CN$3-CN$2),1+9*(CN$3-MIN(MAX(Data_wide!$CQ$175,CN$2),CN$3))/(CN$3-CN$2)),1),""))</f>
        <v/>
      </c>
      <c r="CO179" s="165">
        <f>IF(OR(CO$4=0,Data_wide!$CR$175=""),"",IFERROR(ROUND(IF(CO$4=1,1+9*(MIN(MAX(Data_wide!$CR$175,CO$2),CO$3)-CO$2)/(CO$3-CO$2),1+9*(CO$3-MIN(MAX(Data_wide!$CR$175,CO$2),CO$3))/(CO$3-CO$2)),1),""))</f>
        <v/>
      </c>
    </row>
    <row r="180" ht="14" customHeight="1">
      <c r="A180" s="161" t="inlineStr">
        <is>
          <t>SLB</t>
        </is>
      </c>
      <c r="B180" s="161" t="inlineStr">
        <is>
          <t>Solomon Islands</t>
        </is>
      </c>
      <c r="C180" s="165">
        <f>IF(OR(C$4=0,Data_wide!$F$176=""),"",IFERROR(ROUND(IF(C$4=1,1+9*(MIN(MAX(Data_wide!$F$176,C$2),C$3)-C$2)/(C$3-C$2),1+9*(C$3-MIN(MAX(Data_wide!$F$176,C$2),C$3))/(C$3-C$2)),1),""))</f>
        <v/>
      </c>
      <c r="D180" s="165">
        <f>IF(OR(D$4=0,Data_wide!$G$176=""),"",IFERROR(ROUND(IF(D$4=1,1+9*(MIN(MAX(Data_wide!$G$176,D$2),D$3)-D$2)/(D$3-D$2),1+9*(D$3-MIN(MAX(Data_wide!$G$176,D$2),D$3))/(D$3-D$2)),1),""))</f>
        <v/>
      </c>
      <c r="E180" s="165">
        <f>IF(OR(E$4=0,Data_wide!$H$176=""),"",IFERROR(ROUND(IF(E$4=1,1+9*(MIN(MAX(Data_wide!$H$176,E$2),E$3)-E$2)/(E$3-E$2),1+9*(E$3-MIN(MAX(Data_wide!$H$176,E$2),E$3))/(E$3-E$2)),1),""))</f>
        <v/>
      </c>
      <c r="F180" s="165">
        <f>IF(OR(F$4=0,Data_wide!$I$176=""),"",IFERROR(ROUND(IF(F$4=1,1+9*(MIN(MAX(Data_wide!$I$176,F$2),F$3)-F$2)/(F$3-F$2),1+9*(F$3-MIN(MAX(Data_wide!$I$176,F$2),F$3))/(F$3-F$2)),1),""))</f>
        <v/>
      </c>
      <c r="G180" s="165">
        <f>IF(OR(G$4=0,Data_wide!$J$176=""),"",IFERROR(ROUND(IF(G$4=1,1+9*(MIN(MAX(Data_wide!$J$176,G$2),G$3)-G$2)/(G$3-G$2),1+9*(G$3-MIN(MAX(Data_wide!$J$176,G$2),G$3))/(G$3-G$2)),1),""))</f>
        <v/>
      </c>
      <c r="H180" s="165">
        <f>IF(OR(H$4=0,Data_wide!$K$176=""),"",IFERROR(ROUND(IF(H$4=1,1+9*(MIN(MAX(Data_wide!$K$176,H$2),H$3)-H$2)/(H$3-H$2),1+9*(H$3-MIN(MAX(Data_wide!$K$176,H$2),H$3))/(H$3-H$2)),1),""))</f>
        <v/>
      </c>
      <c r="I180" s="165">
        <f>IF(OR(I$4=0,Data_wide!$L$176=""),"",IFERROR(ROUND(IF(I$4=1,1+9*(MIN(MAX(Data_wide!$L$176,I$2),I$3)-I$2)/(I$3-I$2),1+9*(I$3-MIN(MAX(Data_wide!$L$176,I$2),I$3))/(I$3-I$2)),1),""))</f>
        <v/>
      </c>
      <c r="J180" s="165">
        <f>IF(OR(J$4=0,Data_wide!$M$176=""),"",IFERROR(ROUND(IF(J$4=1,1+9*(MIN(MAX(Data_wide!$M$176,J$2),J$3)-J$2)/(J$3-J$2),1+9*(J$3-MIN(MAX(Data_wide!$M$176,J$2),J$3))/(J$3-J$2)),1),""))</f>
        <v/>
      </c>
      <c r="K180" s="165">
        <f>IF(OR(K$4=0,Data_wide!$N$176=""),"",IFERROR(ROUND(IF(K$4=1,1+9*(MIN(MAX(Data_wide!$N$176,K$2),K$3)-K$2)/(K$3-K$2),1+9*(K$3-MIN(MAX(Data_wide!$N$176,K$2),K$3))/(K$3-K$2)),1),""))</f>
        <v/>
      </c>
      <c r="L180" s="165">
        <f>IF(OR(L$4=0,Data_wide!$O$176=""),"",IFERROR(ROUND(IF(L$4=1,1+9*(MIN(MAX(Data_wide!$O$176,L$2),L$3)-L$2)/(L$3-L$2),1+9*(L$3-MIN(MAX(Data_wide!$O$176,L$2),L$3))/(L$3-L$2)),1),""))</f>
        <v/>
      </c>
      <c r="M180" s="165">
        <f>IF(OR(M$4=0,Data_wide!$P$176=""),"",IFERROR(ROUND(IF(M$4=1,1+9*(MIN(MAX(Data_wide!$P$176,M$2),M$3)-M$2)/(M$3-M$2),1+9*(M$3-MIN(MAX(Data_wide!$P$176,M$2),M$3))/(M$3-M$2)),1),""))</f>
        <v/>
      </c>
      <c r="N180" s="165">
        <f>IF(OR(N$4=0,Data_wide!$Q$176=""),"",IFERROR(ROUND(IF(N$4=1,1+9*(MIN(MAX(Data_wide!$Q$176,N$2),N$3)-N$2)/(N$3-N$2),1+9*(N$3-MIN(MAX(Data_wide!$Q$176,N$2),N$3))/(N$3-N$2)),1),""))</f>
        <v/>
      </c>
      <c r="O180" s="165">
        <f>IF(OR(O$4=0,Data_wide!$R$176=""),"",IFERROR(ROUND(IF(O$4=1,1+9*(MIN(MAX(Data_wide!$R$176,O$2),O$3)-O$2)/(O$3-O$2),1+9*(O$3-MIN(MAX(Data_wide!$R$176,O$2),O$3))/(O$3-O$2)),1),""))</f>
        <v/>
      </c>
      <c r="P180" s="165">
        <f>IF(OR(P$4=0,Data_wide!$S$176=""),"",IFERROR(ROUND(IF(P$4=1,1+9*(MIN(MAX(Data_wide!$S$176,P$2),P$3)-P$2)/(P$3-P$2),1+9*(P$3-MIN(MAX(Data_wide!$S$176,P$2),P$3))/(P$3-P$2)),1),""))</f>
        <v/>
      </c>
      <c r="Q180" s="165">
        <f>IF(OR(Q$4=0,Data_wide!$T$176=""),"",IFERROR(ROUND(IF(Q$4=1,1+9*(MIN(MAX(Data_wide!$T$176,Q$2),Q$3)-Q$2)/(Q$3-Q$2),1+9*(Q$3-MIN(MAX(Data_wide!$T$176,Q$2),Q$3))/(Q$3-Q$2)),1),""))</f>
        <v/>
      </c>
      <c r="R180" s="165">
        <f>IF(OR(R$4=0,Data_wide!$U$176=""),"",IFERROR(ROUND(IF(R$4=1,1+9*(MIN(MAX(Data_wide!$U$176,R$2),R$3)-R$2)/(R$3-R$2),1+9*(R$3-MIN(MAX(Data_wide!$U$176,R$2),R$3))/(R$3-R$2)),1),""))</f>
        <v/>
      </c>
      <c r="S180" s="165">
        <f>IF(OR(S$4=0,Data_wide!$V$176=""),"",IFERROR(ROUND(IF(S$4=1,1+9*(MIN(MAX(Data_wide!$V$176,S$2),S$3)-S$2)/(S$3-S$2),1+9*(S$3-MIN(MAX(Data_wide!$V$176,S$2),S$3))/(S$3-S$2)),1),""))</f>
        <v/>
      </c>
      <c r="T180" s="165">
        <f>IF(OR(T$4=0,Data_wide!$W$176=""),"",IFERROR(ROUND(IF(T$4=1,1+9*(MIN(MAX(Data_wide!$W$176,T$2),T$3)-T$2)/(T$3-T$2),1+9*(T$3-MIN(MAX(Data_wide!$W$176,T$2),T$3))/(T$3-T$2)),1),""))</f>
        <v/>
      </c>
      <c r="U180" s="165">
        <f>IF(OR(U$4=0,Data_wide!$X$176=""),"",IFERROR(ROUND(IF(U$4=1,1+9*(MIN(MAX(Data_wide!$X$176,U$2),U$3)-U$2)/(U$3-U$2),1+9*(U$3-MIN(MAX(Data_wide!$X$176,U$2),U$3))/(U$3-U$2)),1),""))</f>
        <v/>
      </c>
      <c r="V180" s="165">
        <f>IF(OR(V$4=0,Data_wide!$Y$176=""),"",IFERROR(ROUND(IF(V$4=1,1+9*(MIN(MAX(Data_wide!$Y$176,V$2),V$3)-V$2)/(V$3-V$2),1+9*(V$3-MIN(MAX(Data_wide!$Y$176,V$2),V$3))/(V$3-V$2)),1),""))</f>
        <v/>
      </c>
      <c r="W180" s="165">
        <f>IF(OR(W$4=0,Data_wide!$Z$176=""),"",IFERROR(ROUND(IF(W$4=1,1+9*(MIN(MAX(Data_wide!$Z$176,W$2),W$3)-W$2)/(W$3-W$2),1+9*(W$3-MIN(MAX(Data_wide!$Z$176,W$2),W$3))/(W$3-W$2)),1),""))</f>
        <v/>
      </c>
      <c r="X180" s="165">
        <f>IF(OR(X$4=0,Data_wide!$AA$176=""),"",IFERROR(ROUND(IF(X$4=1,1+9*(MIN(MAX(Data_wide!$AA$176,X$2),X$3)-X$2)/(X$3-X$2),1+9*(X$3-MIN(MAX(Data_wide!$AA$176,X$2),X$3))/(X$3-X$2)),1),""))</f>
        <v/>
      </c>
      <c r="Y180" s="165">
        <f>IF(OR(Y$4=0,Data_wide!$AB$176=""),"",IFERROR(ROUND(IF(Y$4=1,1+9*(MIN(MAX(Data_wide!$AB$176,Y$2),Y$3)-Y$2)/(Y$3-Y$2),1+9*(Y$3-MIN(MAX(Data_wide!$AB$176,Y$2),Y$3))/(Y$3-Y$2)),1),""))</f>
        <v/>
      </c>
      <c r="Z180" s="165">
        <f>IF(OR(Z$4=0,Data_wide!$AC$176=""),"",IFERROR(ROUND(IF(Z$4=1,1+9*(MIN(MAX(Data_wide!$AC$176,Z$2),Z$3)-Z$2)/(Z$3-Z$2),1+9*(Z$3-MIN(MAX(Data_wide!$AC$176,Z$2),Z$3))/(Z$3-Z$2)),1),""))</f>
        <v/>
      </c>
      <c r="AA180" s="165">
        <f>IF(OR(AA$4=0,Data_wide!$AD$176=""),"",IFERROR(ROUND(IF(AA$4=1,1+9*(MIN(MAX(Data_wide!$AD$176,AA$2),AA$3)-AA$2)/(AA$3-AA$2),1+9*(AA$3-MIN(MAX(Data_wide!$AD$176,AA$2),AA$3))/(AA$3-AA$2)),1),""))</f>
        <v/>
      </c>
      <c r="AB180" s="165">
        <f>IF(OR(AB$4=0,Data_wide!$AE$176=""),"",IFERROR(ROUND(IF(AB$4=1,1+9*(MIN(MAX(Data_wide!$AE$176,AB$2),AB$3)-AB$2)/(AB$3-AB$2),1+9*(AB$3-MIN(MAX(Data_wide!$AE$176,AB$2),AB$3))/(AB$3-AB$2)),1),""))</f>
        <v/>
      </c>
      <c r="AC180" s="165">
        <f>IF(OR(AC$4=0,Data_wide!$AF$176=""),"",IFERROR(ROUND(IF(AC$4=1,1+9*(MIN(MAX(Data_wide!$AF$176,AC$2),AC$3)-AC$2)/(AC$3-AC$2),1+9*(AC$3-MIN(MAX(Data_wide!$AF$176,AC$2),AC$3))/(AC$3-AC$2)),1),""))</f>
        <v/>
      </c>
      <c r="AD180" s="165">
        <f>IF(OR(AD$4=0,Data_wide!$AG$176=""),"",IFERROR(ROUND(IF(AD$4=1,1+9*(MIN(MAX(Data_wide!$AG$176,AD$2),AD$3)-AD$2)/(AD$3-AD$2),1+9*(AD$3-MIN(MAX(Data_wide!$AG$176,AD$2),AD$3))/(AD$3-AD$2)),1),""))</f>
        <v/>
      </c>
      <c r="AE180" s="165">
        <f>IF(OR(AE$4=0,Data_wide!$AH$176=""),"",IFERROR(ROUND(IF(AE$4=1,1+9*(MIN(MAX(Data_wide!$AH$176,AE$2),AE$3)-AE$2)/(AE$3-AE$2),1+9*(AE$3-MIN(MAX(Data_wide!$AH$176,AE$2),AE$3))/(AE$3-AE$2)),1),""))</f>
        <v/>
      </c>
      <c r="AF180" s="165">
        <f>IF(OR(AF$4=0,Data_wide!$AI$176=""),"",IFERROR(ROUND(IF(AF$4=1,1+9*(MIN(MAX(Data_wide!$AI$176,AF$2),AF$3)-AF$2)/(AF$3-AF$2),1+9*(AF$3-MIN(MAX(Data_wide!$AI$176,AF$2),AF$3))/(AF$3-AF$2)),1),""))</f>
        <v/>
      </c>
      <c r="AG180" s="165">
        <f>IF(OR(AG$4=0,Data_wide!$AJ$176=""),"",IFERROR(ROUND(IF(AG$4=1,1+9*(MIN(MAX(Data_wide!$AJ$176,AG$2),AG$3)-AG$2)/(AG$3-AG$2),1+9*(AG$3-MIN(MAX(Data_wide!$AJ$176,AG$2),AG$3))/(AG$3-AG$2)),1),""))</f>
        <v/>
      </c>
      <c r="AH180" s="165">
        <f>IF(OR(AH$4=0,Data_wide!$AK$176=""),"",IFERROR(ROUND(IF(AH$4=1,1+9*(MIN(MAX(Data_wide!$AK$176,AH$2),AH$3)-AH$2)/(AH$3-AH$2),1+9*(AH$3-MIN(MAX(Data_wide!$AK$176,AH$2),AH$3))/(AH$3-AH$2)),1),""))</f>
        <v/>
      </c>
      <c r="AI180" s="165">
        <f>IF(OR(AI$4=0,Data_wide!$AL$176=""),"",IFERROR(ROUND(IF(AI$4=1,1+9*(MIN(MAX(Data_wide!$AL$176,AI$2),AI$3)-AI$2)/(AI$3-AI$2),1+9*(AI$3-MIN(MAX(Data_wide!$AL$176,AI$2),AI$3))/(AI$3-AI$2)),1),""))</f>
        <v/>
      </c>
      <c r="AJ180" s="165">
        <f>IF(OR(AJ$4=0,Data_wide!$AM$176=""),"",IFERROR(ROUND(IF(AJ$4=1,1+9*(MIN(MAX(Data_wide!$AM$176,AJ$2),AJ$3)-AJ$2)/(AJ$3-AJ$2),1+9*(AJ$3-MIN(MAX(Data_wide!$AM$176,AJ$2),AJ$3))/(AJ$3-AJ$2)),1),""))</f>
        <v/>
      </c>
      <c r="AK180" s="165">
        <f>IF(OR(AK$4=0,Data_wide!$AN$176=""),"",IFERROR(ROUND(IF(AK$4=1,1+9*(MIN(MAX(Data_wide!$AN$176,AK$2),AK$3)-AK$2)/(AK$3-AK$2),1+9*(AK$3-MIN(MAX(Data_wide!$AN$176,AK$2),AK$3))/(AK$3-AK$2)),1),""))</f>
        <v/>
      </c>
      <c r="AL180" s="165">
        <f>IF(OR(AL$4=0,Data_wide!$AO$176=""),"",IFERROR(ROUND(IF(AL$4=1,1+9*(MIN(MAX(Data_wide!$AO$176,AL$2),AL$3)-AL$2)/(AL$3-AL$2),1+9*(AL$3-MIN(MAX(Data_wide!$AO$176,AL$2),AL$3))/(AL$3-AL$2)),1),""))</f>
        <v/>
      </c>
      <c r="AM180" s="165">
        <f>IF(OR(AM$4=0,Data_wide!$AP$176=""),"",IFERROR(ROUND(IF(AM$4=1,1+9*(MIN(MAX(Data_wide!$AP$176,AM$2),AM$3)-AM$2)/(AM$3-AM$2),1+9*(AM$3-MIN(MAX(Data_wide!$AP$176,AM$2),AM$3))/(AM$3-AM$2)),1),""))</f>
        <v/>
      </c>
      <c r="AN180" s="165">
        <f>IF(OR(AN$4=0,Data_wide!$AQ$176=""),"",IFERROR(ROUND(IF(AN$4=1,1+9*(MIN(MAX(Data_wide!$AQ$176,AN$2),AN$3)-AN$2)/(AN$3-AN$2),1+9*(AN$3-MIN(MAX(Data_wide!$AQ$176,AN$2),AN$3))/(AN$3-AN$2)),1),""))</f>
        <v/>
      </c>
      <c r="AO180" s="165">
        <f>IF(OR(AO$4=0,Data_wide!$AR$176=""),"",IFERROR(ROUND(IF(AO$4=1,1+9*(MIN(MAX(Data_wide!$AR$176,AO$2),AO$3)-AO$2)/(AO$3-AO$2),1+9*(AO$3-MIN(MAX(Data_wide!$AR$176,AO$2),AO$3))/(AO$3-AO$2)),1),""))</f>
        <v/>
      </c>
      <c r="AP180" s="165">
        <f>IF(OR(AP$4=0,Data_wide!$AS$176=""),"",IFERROR(ROUND(IF(AP$4=1,1+9*(MIN(MAX(Data_wide!$AS$176,AP$2),AP$3)-AP$2)/(AP$3-AP$2),1+9*(AP$3-MIN(MAX(Data_wide!$AS$176,AP$2),AP$3))/(AP$3-AP$2)),1),""))</f>
        <v/>
      </c>
      <c r="AQ180" s="165">
        <f>IF(OR(AQ$4=0,Data_wide!$AT$176=""),"",IFERROR(ROUND(IF(AQ$4=1,1+9*(MIN(MAX(Data_wide!$AT$176,AQ$2),AQ$3)-AQ$2)/(AQ$3-AQ$2),1+9*(AQ$3-MIN(MAX(Data_wide!$AT$176,AQ$2),AQ$3))/(AQ$3-AQ$2)),1),""))</f>
        <v/>
      </c>
      <c r="AR180" s="165">
        <f>IF(OR(AR$4=0,Data_wide!$AU$176=""),"",IFERROR(ROUND(IF(AR$4=1,1+9*(MIN(MAX(Data_wide!$AU$176,AR$2),AR$3)-AR$2)/(AR$3-AR$2),1+9*(AR$3-MIN(MAX(Data_wide!$AU$176,AR$2),AR$3))/(AR$3-AR$2)),1),""))</f>
        <v/>
      </c>
      <c r="AS180" s="165">
        <f>IF(OR(AS$4=0,Data_wide!$AV$176=""),"",IFERROR(ROUND(IF(AS$4=1,1+9*(MIN(MAX(Data_wide!$AV$176,AS$2),AS$3)-AS$2)/(AS$3-AS$2),1+9*(AS$3-MIN(MAX(Data_wide!$AV$176,AS$2),AS$3))/(AS$3-AS$2)),1),""))</f>
        <v/>
      </c>
      <c r="AT180" s="165">
        <f>IF(OR(AT$4=0,Data_wide!$AW$176=""),"",IFERROR(ROUND(IF(AT$4=1,1+9*(MIN(MAX(Data_wide!$AW$176,AT$2),AT$3)-AT$2)/(AT$3-AT$2),1+9*(AT$3-MIN(MAX(Data_wide!$AW$176,AT$2),AT$3))/(AT$3-AT$2)),1),""))</f>
        <v/>
      </c>
      <c r="AU180" s="165">
        <f>IF(OR(AU$4=0,Data_wide!$AX$176=""),"",IFERROR(ROUND(IF(AU$4=1,1+9*(MIN(MAX(Data_wide!$AX$176,AU$2),AU$3)-AU$2)/(AU$3-AU$2),1+9*(AU$3-MIN(MAX(Data_wide!$AX$176,AU$2),AU$3))/(AU$3-AU$2)),1),""))</f>
        <v/>
      </c>
      <c r="AV180" s="165">
        <f>IF(OR(AV$4=0,Data_wide!$AY$176=""),"",IFERROR(ROUND(IF(AV$4=1,1+9*(MIN(MAX(Data_wide!$AY$176,AV$2),AV$3)-AV$2)/(AV$3-AV$2),1+9*(AV$3-MIN(MAX(Data_wide!$AY$176,AV$2),AV$3))/(AV$3-AV$2)),1),""))</f>
        <v/>
      </c>
      <c r="AW180" s="165">
        <f>IF(OR(AW$4=0,Data_wide!$AZ$176=""),"",IFERROR(ROUND(IF(AW$4=1,1+9*(MIN(MAX(Data_wide!$AZ$176,AW$2),AW$3)-AW$2)/(AW$3-AW$2),1+9*(AW$3-MIN(MAX(Data_wide!$AZ$176,AW$2),AW$3))/(AW$3-AW$2)),1),""))</f>
        <v/>
      </c>
      <c r="AX180" s="165">
        <f>IF(OR(AX$4=0,Data_wide!$BA$176=""),"",IFERROR(ROUND(IF(AX$4=1,1+9*(MIN(MAX(Data_wide!$BA$176,AX$2),AX$3)-AX$2)/(AX$3-AX$2),1+9*(AX$3-MIN(MAX(Data_wide!$BA$176,AX$2),AX$3))/(AX$3-AX$2)),1),""))</f>
        <v/>
      </c>
      <c r="AY180" s="165">
        <f>IF(OR(AY$4=0,Data_wide!$BB$176=""),"",IFERROR(ROUND(IF(AY$4=1,1+9*(MIN(MAX(Data_wide!$BB$176,AY$2),AY$3)-AY$2)/(AY$3-AY$2),1+9*(AY$3-MIN(MAX(Data_wide!$BB$176,AY$2),AY$3))/(AY$3-AY$2)),1),""))</f>
        <v/>
      </c>
      <c r="AZ180" s="165">
        <f>IF(OR(AZ$4=0,Data_wide!$BC$176=""),"",IFERROR(ROUND(IF(AZ$4=1,1+9*(MIN(MAX(Data_wide!$BC$176,AZ$2),AZ$3)-AZ$2)/(AZ$3-AZ$2),1+9*(AZ$3-MIN(MAX(Data_wide!$BC$176,AZ$2),AZ$3))/(AZ$3-AZ$2)),1),""))</f>
        <v/>
      </c>
      <c r="BA180" s="165">
        <f>IF(OR(BA$4=0,Data_wide!$BD$176=""),"",IFERROR(ROUND(IF(BA$4=1,1+9*(MIN(MAX(Data_wide!$BD$176,BA$2),BA$3)-BA$2)/(BA$3-BA$2),1+9*(BA$3-MIN(MAX(Data_wide!$BD$176,BA$2),BA$3))/(BA$3-BA$2)),1),""))</f>
        <v/>
      </c>
      <c r="BB180" s="165">
        <f>IF(OR(BB$4=0,Data_wide!$BE$176=""),"",IFERROR(ROUND(IF(BB$4=1,1+9*(MIN(MAX(Data_wide!$BE$176,BB$2),BB$3)-BB$2)/(BB$3-BB$2),1+9*(BB$3-MIN(MAX(Data_wide!$BE$176,BB$2),BB$3))/(BB$3-BB$2)),1),""))</f>
        <v/>
      </c>
      <c r="BC180" s="165">
        <f>IF(OR(BC$4=0,Data_wide!$BF$176=""),"",IFERROR(ROUND(IF(BC$4=1,1+9*(MIN(MAX(Data_wide!$BF$176,BC$2),BC$3)-BC$2)/(BC$3-BC$2),1+9*(BC$3-MIN(MAX(Data_wide!$BF$176,BC$2),BC$3))/(BC$3-BC$2)),1),""))</f>
        <v/>
      </c>
      <c r="BD180" s="165">
        <f>IF(OR(BD$4=0,Data_wide!$BG$176=""),"",IFERROR(ROUND(IF(BD$4=1,1+9*(MIN(MAX(Data_wide!$BG$176,BD$2),BD$3)-BD$2)/(BD$3-BD$2),1+9*(BD$3-MIN(MAX(Data_wide!$BG$176,BD$2),BD$3))/(BD$3-BD$2)),1),""))</f>
        <v/>
      </c>
      <c r="BE180" s="165">
        <f>IF(OR(BE$4=0,Data_wide!$BH$176=""),"",IFERROR(ROUND(IF(BE$4=1,1+9*(MIN(MAX(Data_wide!$BH$176,BE$2),BE$3)-BE$2)/(BE$3-BE$2),1+9*(BE$3-MIN(MAX(Data_wide!$BH$176,BE$2),BE$3))/(BE$3-BE$2)),1),""))</f>
        <v/>
      </c>
      <c r="BF180" s="165">
        <f>IF(OR(BF$4=0,Data_wide!$BI$176=""),"",IFERROR(ROUND(IF(BF$4=1,1+9*(MIN(MAX(Data_wide!$BI$176,BF$2),BF$3)-BF$2)/(BF$3-BF$2),1+9*(BF$3-MIN(MAX(Data_wide!$BI$176,BF$2),BF$3))/(BF$3-BF$2)),1),""))</f>
        <v/>
      </c>
      <c r="BG180" s="165">
        <f>IF(OR(BG$4=0,Data_wide!$BJ$176=""),"",IFERROR(ROUND(IF(BG$4=1,1+9*(MIN(MAX(Data_wide!$BJ$176,BG$2),BG$3)-BG$2)/(BG$3-BG$2),1+9*(BG$3-MIN(MAX(Data_wide!$BJ$176,BG$2),BG$3))/(BG$3-BG$2)),1),""))</f>
        <v/>
      </c>
      <c r="BH180" s="165">
        <f>IF(OR(BH$4=0,Data_wide!$BK$176=""),"",IFERROR(ROUND(IF(BH$4=1,1+9*(MIN(MAX(Data_wide!$BK$176,BH$2),BH$3)-BH$2)/(BH$3-BH$2),1+9*(BH$3-MIN(MAX(Data_wide!$BK$176,BH$2),BH$3))/(BH$3-BH$2)),1),""))</f>
        <v/>
      </c>
      <c r="BI180" s="165">
        <f>IF(OR(BI$4=0,Data_wide!$BL$176=""),"",IFERROR(ROUND(IF(BI$4=1,1+9*(MIN(MAX(Data_wide!$BL$176,BI$2),BI$3)-BI$2)/(BI$3-BI$2),1+9*(BI$3-MIN(MAX(Data_wide!$BL$176,BI$2),BI$3))/(BI$3-BI$2)),1),""))</f>
        <v/>
      </c>
      <c r="BJ180" s="165">
        <f>IF(OR(BJ$4=0,Data_wide!$BM$176=""),"",IFERROR(ROUND(IF(BJ$4=1,1+9*(MIN(MAX(Data_wide!$BM$176,BJ$2),BJ$3)-BJ$2)/(BJ$3-BJ$2),1+9*(BJ$3-MIN(MAX(Data_wide!$BM$176,BJ$2),BJ$3))/(BJ$3-BJ$2)),1),""))</f>
        <v/>
      </c>
      <c r="BK180" s="165">
        <f>IF(OR(BK$4=0,Data_wide!$BN$176=""),"",IFERROR(ROUND(IF(BK$4=1,1+9*(MIN(MAX(Data_wide!$BN$176,BK$2),BK$3)-BK$2)/(BK$3-BK$2),1+9*(BK$3-MIN(MAX(Data_wide!$BN$176,BK$2),BK$3))/(BK$3-BK$2)),1),""))</f>
        <v/>
      </c>
      <c r="BL180" s="165">
        <f>IF(OR(BL$4=0,Data_wide!$BO$176=""),"",IFERROR(ROUND(IF(BL$4=1,1+9*(MIN(MAX(Data_wide!$BO$176,BL$2),BL$3)-BL$2)/(BL$3-BL$2),1+9*(BL$3-MIN(MAX(Data_wide!$BO$176,BL$2),BL$3))/(BL$3-BL$2)),1),""))</f>
        <v/>
      </c>
      <c r="BM180" s="165">
        <f>IF(OR(BM$4=0,Data_wide!$BP$176=""),"",IFERROR(ROUND(IF(BM$4=1,1+9*(MIN(MAX(Data_wide!$BP$176,BM$2),BM$3)-BM$2)/(BM$3-BM$2),1+9*(BM$3-MIN(MAX(Data_wide!$BP$176,BM$2),BM$3))/(BM$3-BM$2)),1),""))</f>
        <v/>
      </c>
      <c r="BN180" s="165">
        <f>IF(OR(BN$4=0,Data_wide!$BQ$176=""),"",IFERROR(ROUND(IF(BN$4=1,1+9*(MIN(MAX(Data_wide!$BQ$176,BN$2),BN$3)-BN$2)/(BN$3-BN$2),1+9*(BN$3-MIN(MAX(Data_wide!$BQ$176,BN$2),BN$3))/(BN$3-BN$2)),1),""))</f>
        <v/>
      </c>
      <c r="BO180" s="165">
        <f>IF(OR(BO$4=0,Data_wide!$BR$176=""),"",IFERROR(ROUND(IF(BO$4=1,1+9*(MIN(MAX(Data_wide!$BR$176,BO$2),BO$3)-BO$2)/(BO$3-BO$2),1+9*(BO$3-MIN(MAX(Data_wide!$BR$176,BO$2),BO$3))/(BO$3-BO$2)),1),""))</f>
        <v/>
      </c>
      <c r="BP180" s="165">
        <f>IF(OR(BP$4=0,Data_wide!$BS$176=""),"",IFERROR(ROUND(IF(BP$4=1,1+9*(MIN(MAX(Data_wide!$BS$176,BP$2),BP$3)-BP$2)/(BP$3-BP$2),1+9*(BP$3-MIN(MAX(Data_wide!$BS$176,BP$2),BP$3))/(BP$3-BP$2)),1),""))</f>
        <v/>
      </c>
      <c r="BQ180" s="165">
        <f>IF(OR(BQ$4=0,Data_wide!$BT$176=""),"",IFERROR(ROUND(IF(BQ$4=1,1+9*(MIN(MAX(Data_wide!$BT$176,BQ$2),BQ$3)-BQ$2)/(BQ$3-BQ$2),1+9*(BQ$3-MIN(MAX(Data_wide!$BT$176,BQ$2),BQ$3))/(BQ$3-BQ$2)),1),""))</f>
        <v/>
      </c>
      <c r="BR180" s="165">
        <f>IF(OR(BR$4=0,Data_wide!$BU$176=""),"",IFERROR(ROUND(IF(BR$4=1,1+9*(MIN(MAX(Data_wide!$BU$176,BR$2),BR$3)-BR$2)/(BR$3-BR$2),1+9*(BR$3-MIN(MAX(Data_wide!$BU$176,BR$2),BR$3))/(BR$3-BR$2)),1),""))</f>
        <v/>
      </c>
      <c r="BS180" s="165">
        <f>IF(OR(BS$4=0,Data_wide!$BV$176=""),"",IFERROR(ROUND(IF(BS$4=1,1+9*(MIN(MAX(Data_wide!$BV$176,BS$2),BS$3)-BS$2)/(BS$3-BS$2),1+9*(BS$3-MIN(MAX(Data_wide!$BV$176,BS$2),BS$3))/(BS$3-BS$2)),1),""))</f>
        <v/>
      </c>
      <c r="BT180" s="165">
        <f>IF(OR(BT$4=0,Data_wide!$BW$176=""),"",IFERROR(ROUND(IF(BT$4=1,1+9*(MIN(MAX(Data_wide!$BW$176,BT$2),BT$3)-BT$2)/(BT$3-BT$2),1+9*(BT$3-MIN(MAX(Data_wide!$BW$176,BT$2),BT$3))/(BT$3-BT$2)),1),""))</f>
        <v/>
      </c>
      <c r="BU180" s="165">
        <f>IF(OR(BU$4=0,Data_wide!$BX$176=""),"",IFERROR(ROUND(IF(BU$4=1,1+9*(MIN(MAX(Data_wide!$BX$176,BU$2),BU$3)-BU$2)/(BU$3-BU$2),1+9*(BU$3-MIN(MAX(Data_wide!$BX$176,BU$2),BU$3))/(BU$3-BU$2)),1),""))</f>
        <v/>
      </c>
      <c r="BV180" s="165">
        <f>IF(OR(BV$4=0,Data_wide!$BY$176=""),"",IFERROR(ROUND(IF(BV$4=1,1+9*(MIN(MAX(Data_wide!$BY$176,BV$2),BV$3)-BV$2)/(BV$3-BV$2),1+9*(BV$3-MIN(MAX(Data_wide!$BY$176,BV$2),BV$3))/(BV$3-BV$2)),1),""))</f>
        <v/>
      </c>
      <c r="BW180" s="165">
        <f>IF(OR(BW$4=0,Data_wide!$BZ$176=""),"",IFERROR(ROUND(IF(BW$4=1,1+9*(MIN(MAX(Data_wide!$BZ$176,BW$2),BW$3)-BW$2)/(BW$3-BW$2),1+9*(BW$3-MIN(MAX(Data_wide!$BZ$176,BW$2),BW$3))/(BW$3-BW$2)),1),""))</f>
        <v/>
      </c>
      <c r="BX180" s="165">
        <f>IF(OR(BX$4=0,Data_wide!$CA$176=""),"",IFERROR(ROUND(IF(BX$4=1,1+9*(MIN(MAX(Data_wide!$CA$176,BX$2),BX$3)-BX$2)/(BX$3-BX$2),1+9*(BX$3-MIN(MAX(Data_wide!$CA$176,BX$2),BX$3))/(BX$3-BX$2)),1),""))</f>
        <v/>
      </c>
      <c r="BY180" s="165">
        <f>IF(OR(BY$4=0,Data_wide!$CB$176=""),"",IFERROR(ROUND(IF(BY$4=1,1+9*(MIN(MAX(Data_wide!$CB$176,BY$2),BY$3)-BY$2)/(BY$3-BY$2),1+9*(BY$3-MIN(MAX(Data_wide!$CB$176,BY$2),BY$3))/(BY$3-BY$2)),1),""))</f>
        <v/>
      </c>
      <c r="BZ180" s="165">
        <f>IF(OR(BZ$4=0,Data_wide!$CC$176=""),"",IFERROR(ROUND(IF(BZ$4=1,1+9*(MIN(MAX(Data_wide!$CC$176,BZ$2),BZ$3)-BZ$2)/(BZ$3-BZ$2),1+9*(BZ$3-MIN(MAX(Data_wide!$CC$176,BZ$2),BZ$3))/(BZ$3-BZ$2)),1),""))</f>
        <v/>
      </c>
      <c r="CA180" s="165">
        <f>IF(OR(CA$4=0,Data_wide!$CD$176=""),"",IFERROR(ROUND(IF(CA$4=1,1+9*(MIN(MAX(Data_wide!$CD$176,CA$2),CA$3)-CA$2)/(CA$3-CA$2),1+9*(CA$3-MIN(MAX(Data_wide!$CD$176,CA$2),CA$3))/(CA$3-CA$2)),1),""))</f>
        <v/>
      </c>
      <c r="CB180" s="165">
        <f>IF(OR(CB$4=0,Data_wide!$CE$176=""),"",IFERROR(ROUND(IF(CB$4=1,1+9*(MIN(MAX(Data_wide!$CE$176,CB$2),CB$3)-CB$2)/(CB$3-CB$2),1+9*(CB$3-MIN(MAX(Data_wide!$CE$176,CB$2),CB$3))/(CB$3-CB$2)),1),""))</f>
        <v/>
      </c>
      <c r="CC180" s="165">
        <f>IF(OR(CC$4=0,Data_wide!$CF$176=""),"",IFERROR(ROUND(IF(CC$4=1,1+9*(MIN(MAX(Data_wide!$CF$176,CC$2),CC$3)-CC$2)/(CC$3-CC$2),1+9*(CC$3-MIN(MAX(Data_wide!$CF$176,CC$2),CC$3))/(CC$3-CC$2)),1),""))</f>
        <v/>
      </c>
      <c r="CD180" s="165">
        <f>IF(OR(CD$4=0,Data_wide!$CG$176=""),"",IFERROR(ROUND(IF(CD$4=1,1+9*(MIN(MAX(Data_wide!$CG$176,CD$2),CD$3)-CD$2)/(CD$3-CD$2),1+9*(CD$3-MIN(MAX(Data_wide!$CG$176,CD$2),CD$3))/(CD$3-CD$2)),1),""))</f>
        <v/>
      </c>
      <c r="CE180" s="165">
        <f>IF(OR(CE$4=0,Data_wide!$CH$176=""),"",IFERROR(ROUND(IF(CE$4=1,1+9*(MIN(MAX(Data_wide!$CH$176,CE$2),CE$3)-CE$2)/(CE$3-CE$2),1+9*(CE$3-MIN(MAX(Data_wide!$CH$176,CE$2),CE$3))/(CE$3-CE$2)),1),""))</f>
        <v/>
      </c>
      <c r="CF180" s="165">
        <f>IF(OR(CF$4=0,Data_wide!$CI$176=""),"",IFERROR(ROUND(IF(CF$4=1,1+9*(MIN(MAX(Data_wide!$CI$176,CF$2),CF$3)-CF$2)/(CF$3-CF$2),1+9*(CF$3-MIN(MAX(Data_wide!$CI$176,CF$2),CF$3))/(CF$3-CF$2)),1),""))</f>
        <v/>
      </c>
      <c r="CG180" s="165">
        <f>IF(OR(CG$4=0,Data_wide!$CJ$176=""),"",IFERROR(ROUND(IF(CG$4=1,1+9*(MIN(MAX(Data_wide!$CJ$176,CG$2),CG$3)-CG$2)/(CG$3-CG$2),1+9*(CG$3-MIN(MAX(Data_wide!$CJ$176,CG$2),CG$3))/(CG$3-CG$2)),1),""))</f>
        <v/>
      </c>
      <c r="CH180" s="165">
        <f>IF(OR(CH$4=0,Data_wide!$CK$176=""),"",IFERROR(ROUND(IF(CH$4=1,1+9*(MIN(MAX(Data_wide!$CK$176,CH$2),CH$3)-CH$2)/(CH$3-CH$2),1+9*(CH$3-MIN(MAX(Data_wide!$CK$176,CH$2),CH$3))/(CH$3-CH$2)),1),""))</f>
        <v/>
      </c>
      <c r="CI180" s="165">
        <f>IF(OR(CI$4=0,Data_wide!$CL$176=""),"",IFERROR(ROUND(IF(CI$4=1,1+9*(MIN(MAX(Data_wide!$CL$176,CI$2),CI$3)-CI$2)/(CI$3-CI$2),1+9*(CI$3-MIN(MAX(Data_wide!$CL$176,CI$2),CI$3))/(CI$3-CI$2)),1),""))</f>
        <v/>
      </c>
      <c r="CJ180" s="165">
        <f>IF(OR(CJ$4=0,Data_wide!$CM$176=""),"",IFERROR(ROUND(IF(CJ$4=1,1+9*(MIN(MAX(Data_wide!$CM$176,CJ$2),CJ$3)-CJ$2)/(CJ$3-CJ$2),1+9*(CJ$3-MIN(MAX(Data_wide!$CM$176,CJ$2),CJ$3))/(CJ$3-CJ$2)),1),""))</f>
        <v/>
      </c>
      <c r="CK180" s="165">
        <f>IF(OR(CK$4=0,Data_wide!$CN$176=""),"",IFERROR(ROUND(IF(CK$4=1,1+9*(MIN(MAX(Data_wide!$CN$176,CK$2),CK$3)-CK$2)/(CK$3-CK$2),1+9*(CK$3-MIN(MAX(Data_wide!$CN$176,CK$2),CK$3))/(CK$3-CK$2)),1),""))</f>
        <v/>
      </c>
      <c r="CL180" s="165">
        <f>IF(OR(CL$4=0,Data_wide!$CO$176=""),"",IFERROR(ROUND(IF(CL$4=1,1+9*(MIN(MAX(Data_wide!$CO$176,CL$2),CL$3)-CL$2)/(CL$3-CL$2),1+9*(CL$3-MIN(MAX(Data_wide!$CO$176,CL$2),CL$3))/(CL$3-CL$2)),1),""))</f>
        <v/>
      </c>
      <c r="CM180" s="165">
        <f>IF(OR(CM$4=0,Data_wide!$CP$176=""),"",IFERROR(ROUND(IF(CM$4=1,1+9*(MIN(MAX(Data_wide!$CP$176,CM$2),CM$3)-CM$2)/(CM$3-CM$2),1+9*(CM$3-MIN(MAX(Data_wide!$CP$176,CM$2),CM$3))/(CM$3-CM$2)),1),""))</f>
        <v/>
      </c>
      <c r="CN180" s="165">
        <f>IF(OR(CN$4=0,Data_wide!$CQ$176=""),"",IFERROR(ROUND(IF(CN$4=1,1+9*(MIN(MAX(Data_wide!$CQ$176,CN$2),CN$3)-CN$2)/(CN$3-CN$2),1+9*(CN$3-MIN(MAX(Data_wide!$CQ$176,CN$2),CN$3))/(CN$3-CN$2)),1),""))</f>
        <v/>
      </c>
      <c r="CO180" s="165">
        <f>IF(OR(CO$4=0,Data_wide!$CR$176=""),"",IFERROR(ROUND(IF(CO$4=1,1+9*(MIN(MAX(Data_wide!$CR$176,CO$2),CO$3)-CO$2)/(CO$3-CO$2),1+9*(CO$3-MIN(MAX(Data_wide!$CR$176,CO$2),CO$3))/(CO$3-CO$2)),1),""))</f>
        <v/>
      </c>
    </row>
    <row r="181" ht="14" customHeight="1">
      <c r="A181" s="161" t="inlineStr">
        <is>
          <t>SOM</t>
        </is>
      </c>
      <c r="B181" s="161" t="inlineStr">
        <is>
          <t>Somalia, Fed. Rep.</t>
        </is>
      </c>
      <c r="C181" s="165">
        <f>IF(OR(C$4=0,Data_wide!$F$177=""),"",IFERROR(ROUND(IF(C$4=1,1+9*(MIN(MAX(Data_wide!$F$177,C$2),C$3)-C$2)/(C$3-C$2),1+9*(C$3-MIN(MAX(Data_wide!$F$177,C$2),C$3))/(C$3-C$2)),1),""))</f>
        <v/>
      </c>
      <c r="D181" s="165">
        <f>IF(OR(D$4=0,Data_wide!$G$177=""),"",IFERROR(ROUND(IF(D$4=1,1+9*(MIN(MAX(Data_wide!$G$177,D$2),D$3)-D$2)/(D$3-D$2),1+9*(D$3-MIN(MAX(Data_wide!$G$177,D$2),D$3))/(D$3-D$2)),1),""))</f>
        <v/>
      </c>
      <c r="E181" s="165">
        <f>IF(OR(E$4=0,Data_wide!$H$177=""),"",IFERROR(ROUND(IF(E$4=1,1+9*(MIN(MAX(Data_wide!$H$177,E$2),E$3)-E$2)/(E$3-E$2),1+9*(E$3-MIN(MAX(Data_wide!$H$177,E$2),E$3))/(E$3-E$2)),1),""))</f>
        <v/>
      </c>
      <c r="F181" s="165">
        <f>IF(OR(F$4=0,Data_wide!$I$177=""),"",IFERROR(ROUND(IF(F$4=1,1+9*(MIN(MAX(Data_wide!$I$177,F$2),F$3)-F$2)/(F$3-F$2),1+9*(F$3-MIN(MAX(Data_wide!$I$177,F$2),F$3))/(F$3-F$2)),1),""))</f>
        <v/>
      </c>
      <c r="G181" s="165">
        <f>IF(OR(G$4=0,Data_wide!$J$177=""),"",IFERROR(ROUND(IF(G$4=1,1+9*(MIN(MAX(Data_wide!$J$177,G$2),G$3)-G$2)/(G$3-G$2),1+9*(G$3-MIN(MAX(Data_wide!$J$177,G$2),G$3))/(G$3-G$2)),1),""))</f>
        <v/>
      </c>
      <c r="H181" s="165">
        <f>IF(OR(H$4=0,Data_wide!$K$177=""),"",IFERROR(ROUND(IF(H$4=1,1+9*(MIN(MAX(Data_wide!$K$177,H$2),H$3)-H$2)/(H$3-H$2),1+9*(H$3-MIN(MAX(Data_wide!$K$177,H$2),H$3))/(H$3-H$2)),1),""))</f>
        <v/>
      </c>
      <c r="I181" s="165">
        <f>IF(OR(I$4=0,Data_wide!$L$177=""),"",IFERROR(ROUND(IF(I$4=1,1+9*(MIN(MAX(Data_wide!$L$177,I$2),I$3)-I$2)/(I$3-I$2),1+9*(I$3-MIN(MAX(Data_wide!$L$177,I$2),I$3))/(I$3-I$2)),1),""))</f>
        <v/>
      </c>
      <c r="J181" s="165">
        <f>IF(OR(J$4=0,Data_wide!$M$177=""),"",IFERROR(ROUND(IF(J$4=1,1+9*(MIN(MAX(Data_wide!$M$177,J$2),J$3)-J$2)/(J$3-J$2),1+9*(J$3-MIN(MAX(Data_wide!$M$177,J$2),J$3))/(J$3-J$2)),1),""))</f>
        <v/>
      </c>
      <c r="K181" s="165">
        <f>IF(OR(K$4=0,Data_wide!$N$177=""),"",IFERROR(ROUND(IF(K$4=1,1+9*(MIN(MAX(Data_wide!$N$177,K$2),K$3)-K$2)/(K$3-K$2),1+9*(K$3-MIN(MAX(Data_wide!$N$177,K$2),K$3))/(K$3-K$2)),1),""))</f>
        <v/>
      </c>
      <c r="L181" s="165">
        <f>IF(OR(L$4=0,Data_wide!$O$177=""),"",IFERROR(ROUND(IF(L$4=1,1+9*(MIN(MAX(Data_wide!$O$177,L$2),L$3)-L$2)/(L$3-L$2),1+9*(L$3-MIN(MAX(Data_wide!$O$177,L$2),L$3))/(L$3-L$2)),1),""))</f>
        <v/>
      </c>
      <c r="M181" s="165">
        <f>IF(OR(M$4=0,Data_wide!$P$177=""),"",IFERROR(ROUND(IF(M$4=1,1+9*(MIN(MAX(Data_wide!$P$177,M$2),M$3)-M$2)/(M$3-M$2),1+9*(M$3-MIN(MAX(Data_wide!$P$177,M$2),M$3))/(M$3-M$2)),1),""))</f>
        <v/>
      </c>
      <c r="N181" s="165">
        <f>IF(OR(N$4=0,Data_wide!$Q$177=""),"",IFERROR(ROUND(IF(N$4=1,1+9*(MIN(MAX(Data_wide!$Q$177,N$2),N$3)-N$2)/(N$3-N$2),1+9*(N$3-MIN(MAX(Data_wide!$Q$177,N$2),N$3))/(N$3-N$2)),1),""))</f>
        <v/>
      </c>
      <c r="O181" s="165">
        <f>IF(OR(O$4=0,Data_wide!$R$177=""),"",IFERROR(ROUND(IF(O$4=1,1+9*(MIN(MAX(Data_wide!$R$177,O$2),O$3)-O$2)/(O$3-O$2),1+9*(O$3-MIN(MAX(Data_wide!$R$177,O$2),O$3))/(O$3-O$2)),1),""))</f>
        <v/>
      </c>
      <c r="P181" s="165">
        <f>IF(OR(P$4=0,Data_wide!$S$177=""),"",IFERROR(ROUND(IF(P$4=1,1+9*(MIN(MAX(Data_wide!$S$177,P$2),P$3)-P$2)/(P$3-P$2),1+9*(P$3-MIN(MAX(Data_wide!$S$177,P$2),P$3))/(P$3-P$2)),1),""))</f>
        <v/>
      </c>
      <c r="Q181" s="165">
        <f>IF(OR(Q$4=0,Data_wide!$T$177=""),"",IFERROR(ROUND(IF(Q$4=1,1+9*(MIN(MAX(Data_wide!$T$177,Q$2),Q$3)-Q$2)/(Q$3-Q$2),1+9*(Q$3-MIN(MAX(Data_wide!$T$177,Q$2),Q$3))/(Q$3-Q$2)),1),""))</f>
        <v/>
      </c>
      <c r="R181" s="165">
        <f>IF(OR(R$4=0,Data_wide!$U$177=""),"",IFERROR(ROUND(IF(R$4=1,1+9*(MIN(MAX(Data_wide!$U$177,R$2),R$3)-R$2)/(R$3-R$2),1+9*(R$3-MIN(MAX(Data_wide!$U$177,R$2),R$3))/(R$3-R$2)),1),""))</f>
        <v/>
      </c>
      <c r="S181" s="165">
        <f>IF(OR(S$4=0,Data_wide!$V$177=""),"",IFERROR(ROUND(IF(S$4=1,1+9*(MIN(MAX(Data_wide!$V$177,S$2),S$3)-S$2)/(S$3-S$2),1+9*(S$3-MIN(MAX(Data_wide!$V$177,S$2),S$3))/(S$3-S$2)),1),""))</f>
        <v/>
      </c>
      <c r="T181" s="165">
        <f>IF(OR(T$4=0,Data_wide!$W$177=""),"",IFERROR(ROUND(IF(T$4=1,1+9*(MIN(MAX(Data_wide!$W$177,T$2),T$3)-T$2)/(T$3-T$2),1+9*(T$3-MIN(MAX(Data_wide!$W$177,T$2),T$3))/(T$3-T$2)),1),""))</f>
        <v/>
      </c>
      <c r="U181" s="165">
        <f>IF(OR(U$4=0,Data_wide!$X$177=""),"",IFERROR(ROUND(IF(U$4=1,1+9*(MIN(MAX(Data_wide!$X$177,U$2),U$3)-U$2)/(U$3-U$2),1+9*(U$3-MIN(MAX(Data_wide!$X$177,U$2),U$3))/(U$3-U$2)),1),""))</f>
        <v/>
      </c>
      <c r="V181" s="165">
        <f>IF(OR(V$4=0,Data_wide!$Y$177=""),"",IFERROR(ROUND(IF(V$4=1,1+9*(MIN(MAX(Data_wide!$Y$177,V$2),V$3)-V$2)/(V$3-V$2),1+9*(V$3-MIN(MAX(Data_wide!$Y$177,V$2),V$3))/(V$3-V$2)),1),""))</f>
        <v/>
      </c>
      <c r="W181" s="165">
        <f>IF(OR(W$4=0,Data_wide!$Z$177=""),"",IFERROR(ROUND(IF(W$4=1,1+9*(MIN(MAX(Data_wide!$Z$177,W$2),W$3)-W$2)/(W$3-W$2),1+9*(W$3-MIN(MAX(Data_wide!$Z$177,W$2),W$3))/(W$3-W$2)),1),""))</f>
        <v/>
      </c>
      <c r="X181" s="165">
        <f>IF(OR(X$4=0,Data_wide!$AA$177=""),"",IFERROR(ROUND(IF(X$4=1,1+9*(MIN(MAX(Data_wide!$AA$177,X$2),X$3)-X$2)/(X$3-X$2),1+9*(X$3-MIN(MAX(Data_wide!$AA$177,X$2),X$3))/(X$3-X$2)),1),""))</f>
        <v/>
      </c>
      <c r="Y181" s="165">
        <f>IF(OR(Y$4=0,Data_wide!$AB$177=""),"",IFERROR(ROUND(IF(Y$4=1,1+9*(MIN(MAX(Data_wide!$AB$177,Y$2),Y$3)-Y$2)/(Y$3-Y$2),1+9*(Y$3-MIN(MAX(Data_wide!$AB$177,Y$2),Y$3))/(Y$3-Y$2)),1),""))</f>
        <v/>
      </c>
      <c r="Z181" s="165">
        <f>IF(OR(Z$4=0,Data_wide!$AC$177=""),"",IFERROR(ROUND(IF(Z$4=1,1+9*(MIN(MAX(Data_wide!$AC$177,Z$2),Z$3)-Z$2)/(Z$3-Z$2),1+9*(Z$3-MIN(MAX(Data_wide!$AC$177,Z$2),Z$3))/(Z$3-Z$2)),1),""))</f>
        <v/>
      </c>
      <c r="AA181" s="165">
        <f>IF(OR(AA$4=0,Data_wide!$AD$177=""),"",IFERROR(ROUND(IF(AA$4=1,1+9*(MIN(MAX(Data_wide!$AD$177,AA$2),AA$3)-AA$2)/(AA$3-AA$2),1+9*(AA$3-MIN(MAX(Data_wide!$AD$177,AA$2),AA$3))/(AA$3-AA$2)),1),""))</f>
        <v/>
      </c>
      <c r="AB181" s="165">
        <f>IF(OR(AB$4=0,Data_wide!$AE$177=""),"",IFERROR(ROUND(IF(AB$4=1,1+9*(MIN(MAX(Data_wide!$AE$177,AB$2),AB$3)-AB$2)/(AB$3-AB$2),1+9*(AB$3-MIN(MAX(Data_wide!$AE$177,AB$2),AB$3))/(AB$3-AB$2)),1),""))</f>
        <v/>
      </c>
      <c r="AC181" s="165">
        <f>IF(OR(AC$4=0,Data_wide!$AF$177=""),"",IFERROR(ROUND(IF(AC$4=1,1+9*(MIN(MAX(Data_wide!$AF$177,AC$2),AC$3)-AC$2)/(AC$3-AC$2),1+9*(AC$3-MIN(MAX(Data_wide!$AF$177,AC$2),AC$3))/(AC$3-AC$2)),1),""))</f>
        <v/>
      </c>
      <c r="AD181" s="165">
        <f>IF(OR(AD$4=0,Data_wide!$AG$177=""),"",IFERROR(ROUND(IF(AD$4=1,1+9*(MIN(MAX(Data_wide!$AG$177,AD$2),AD$3)-AD$2)/(AD$3-AD$2),1+9*(AD$3-MIN(MAX(Data_wide!$AG$177,AD$2),AD$3))/(AD$3-AD$2)),1),""))</f>
        <v/>
      </c>
      <c r="AE181" s="165">
        <f>IF(OR(AE$4=0,Data_wide!$AH$177=""),"",IFERROR(ROUND(IF(AE$4=1,1+9*(MIN(MAX(Data_wide!$AH$177,AE$2),AE$3)-AE$2)/(AE$3-AE$2),1+9*(AE$3-MIN(MAX(Data_wide!$AH$177,AE$2),AE$3))/(AE$3-AE$2)),1),""))</f>
        <v/>
      </c>
      <c r="AF181" s="165">
        <f>IF(OR(AF$4=0,Data_wide!$AI$177=""),"",IFERROR(ROUND(IF(AF$4=1,1+9*(MIN(MAX(Data_wide!$AI$177,AF$2),AF$3)-AF$2)/(AF$3-AF$2),1+9*(AF$3-MIN(MAX(Data_wide!$AI$177,AF$2),AF$3))/(AF$3-AF$2)),1),""))</f>
        <v/>
      </c>
      <c r="AG181" s="165">
        <f>IF(OR(AG$4=0,Data_wide!$AJ$177=""),"",IFERROR(ROUND(IF(AG$4=1,1+9*(MIN(MAX(Data_wide!$AJ$177,AG$2),AG$3)-AG$2)/(AG$3-AG$2),1+9*(AG$3-MIN(MAX(Data_wide!$AJ$177,AG$2),AG$3))/(AG$3-AG$2)),1),""))</f>
        <v/>
      </c>
      <c r="AH181" s="165">
        <f>IF(OR(AH$4=0,Data_wide!$AK$177=""),"",IFERROR(ROUND(IF(AH$4=1,1+9*(MIN(MAX(Data_wide!$AK$177,AH$2),AH$3)-AH$2)/(AH$3-AH$2),1+9*(AH$3-MIN(MAX(Data_wide!$AK$177,AH$2),AH$3))/(AH$3-AH$2)),1),""))</f>
        <v/>
      </c>
      <c r="AI181" s="165">
        <f>IF(OR(AI$4=0,Data_wide!$AL$177=""),"",IFERROR(ROUND(IF(AI$4=1,1+9*(MIN(MAX(Data_wide!$AL$177,AI$2),AI$3)-AI$2)/(AI$3-AI$2),1+9*(AI$3-MIN(MAX(Data_wide!$AL$177,AI$2),AI$3))/(AI$3-AI$2)),1),""))</f>
        <v/>
      </c>
      <c r="AJ181" s="165">
        <f>IF(OR(AJ$4=0,Data_wide!$AM$177=""),"",IFERROR(ROUND(IF(AJ$4=1,1+9*(MIN(MAX(Data_wide!$AM$177,AJ$2),AJ$3)-AJ$2)/(AJ$3-AJ$2),1+9*(AJ$3-MIN(MAX(Data_wide!$AM$177,AJ$2),AJ$3))/(AJ$3-AJ$2)),1),""))</f>
        <v/>
      </c>
      <c r="AK181" s="165">
        <f>IF(OR(AK$4=0,Data_wide!$AN$177=""),"",IFERROR(ROUND(IF(AK$4=1,1+9*(MIN(MAX(Data_wide!$AN$177,AK$2),AK$3)-AK$2)/(AK$3-AK$2),1+9*(AK$3-MIN(MAX(Data_wide!$AN$177,AK$2),AK$3))/(AK$3-AK$2)),1),""))</f>
        <v/>
      </c>
      <c r="AL181" s="165">
        <f>IF(OR(AL$4=0,Data_wide!$AO$177=""),"",IFERROR(ROUND(IF(AL$4=1,1+9*(MIN(MAX(Data_wide!$AO$177,AL$2),AL$3)-AL$2)/(AL$3-AL$2),1+9*(AL$3-MIN(MAX(Data_wide!$AO$177,AL$2),AL$3))/(AL$3-AL$2)),1),""))</f>
        <v/>
      </c>
      <c r="AM181" s="165">
        <f>IF(OR(AM$4=0,Data_wide!$AP$177=""),"",IFERROR(ROUND(IF(AM$4=1,1+9*(MIN(MAX(Data_wide!$AP$177,AM$2),AM$3)-AM$2)/(AM$3-AM$2),1+9*(AM$3-MIN(MAX(Data_wide!$AP$177,AM$2),AM$3))/(AM$3-AM$2)),1),""))</f>
        <v/>
      </c>
      <c r="AN181" s="165">
        <f>IF(OR(AN$4=0,Data_wide!$AQ$177=""),"",IFERROR(ROUND(IF(AN$4=1,1+9*(MIN(MAX(Data_wide!$AQ$177,AN$2),AN$3)-AN$2)/(AN$3-AN$2),1+9*(AN$3-MIN(MAX(Data_wide!$AQ$177,AN$2),AN$3))/(AN$3-AN$2)),1),""))</f>
        <v/>
      </c>
      <c r="AO181" s="165">
        <f>IF(OR(AO$4=0,Data_wide!$AR$177=""),"",IFERROR(ROUND(IF(AO$4=1,1+9*(MIN(MAX(Data_wide!$AR$177,AO$2),AO$3)-AO$2)/(AO$3-AO$2),1+9*(AO$3-MIN(MAX(Data_wide!$AR$177,AO$2),AO$3))/(AO$3-AO$2)),1),""))</f>
        <v/>
      </c>
      <c r="AP181" s="165">
        <f>IF(OR(AP$4=0,Data_wide!$AS$177=""),"",IFERROR(ROUND(IF(AP$4=1,1+9*(MIN(MAX(Data_wide!$AS$177,AP$2),AP$3)-AP$2)/(AP$3-AP$2),1+9*(AP$3-MIN(MAX(Data_wide!$AS$177,AP$2),AP$3))/(AP$3-AP$2)),1),""))</f>
        <v/>
      </c>
      <c r="AQ181" s="165">
        <f>IF(OR(AQ$4=0,Data_wide!$AT$177=""),"",IFERROR(ROUND(IF(AQ$4=1,1+9*(MIN(MAX(Data_wide!$AT$177,AQ$2),AQ$3)-AQ$2)/(AQ$3-AQ$2),1+9*(AQ$3-MIN(MAX(Data_wide!$AT$177,AQ$2),AQ$3))/(AQ$3-AQ$2)),1),""))</f>
        <v/>
      </c>
      <c r="AR181" s="165">
        <f>IF(OR(AR$4=0,Data_wide!$AU$177=""),"",IFERROR(ROUND(IF(AR$4=1,1+9*(MIN(MAX(Data_wide!$AU$177,AR$2),AR$3)-AR$2)/(AR$3-AR$2),1+9*(AR$3-MIN(MAX(Data_wide!$AU$177,AR$2),AR$3))/(AR$3-AR$2)),1),""))</f>
        <v/>
      </c>
      <c r="AS181" s="165">
        <f>IF(OR(AS$4=0,Data_wide!$AV$177=""),"",IFERROR(ROUND(IF(AS$4=1,1+9*(MIN(MAX(Data_wide!$AV$177,AS$2),AS$3)-AS$2)/(AS$3-AS$2),1+9*(AS$3-MIN(MAX(Data_wide!$AV$177,AS$2),AS$3))/(AS$3-AS$2)),1),""))</f>
        <v/>
      </c>
      <c r="AT181" s="165">
        <f>IF(OR(AT$4=0,Data_wide!$AW$177=""),"",IFERROR(ROUND(IF(AT$4=1,1+9*(MIN(MAX(Data_wide!$AW$177,AT$2),AT$3)-AT$2)/(AT$3-AT$2),1+9*(AT$3-MIN(MAX(Data_wide!$AW$177,AT$2),AT$3))/(AT$3-AT$2)),1),""))</f>
        <v/>
      </c>
      <c r="AU181" s="165">
        <f>IF(OR(AU$4=0,Data_wide!$AX$177=""),"",IFERROR(ROUND(IF(AU$4=1,1+9*(MIN(MAX(Data_wide!$AX$177,AU$2),AU$3)-AU$2)/(AU$3-AU$2),1+9*(AU$3-MIN(MAX(Data_wide!$AX$177,AU$2),AU$3))/(AU$3-AU$2)),1),""))</f>
        <v/>
      </c>
      <c r="AV181" s="165">
        <f>IF(OR(AV$4=0,Data_wide!$AY$177=""),"",IFERROR(ROUND(IF(AV$4=1,1+9*(MIN(MAX(Data_wide!$AY$177,AV$2),AV$3)-AV$2)/(AV$3-AV$2),1+9*(AV$3-MIN(MAX(Data_wide!$AY$177,AV$2),AV$3))/(AV$3-AV$2)),1),""))</f>
        <v/>
      </c>
      <c r="AW181" s="165">
        <f>IF(OR(AW$4=0,Data_wide!$AZ$177=""),"",IFERROR(ROUND(IF(AW$4=1,1+9*(MIN(MAX(Data_wide!$AZ$177,AW$2),AW$3)-AW$2)/(AW$3-AW$2),1+9*(AW$3-MIN(MAX(Data_wide!$AZ$177,AW$2),AW$3))/(AW$3-AW$2)),1),""))</f>
        <v/>
      </c>
      <c r="AX181" s="165">
        <f>IF(OR(AX$4=0,Data_wide!$BA$177=""),"",IFERROR(ROUND(IF(AX$4=1,1+9*(MIN(MAX(Data_wide!$BA$177,AX$2),AX$3)-AX$2)/(AX$3-AX$2),1+9*(AX$3-MIN(MAX(Data_wide!$BA$177,AX$2),AX$3))/(AX$3-AX$2)),1),""))</f>
        <v/>
      </c>
      <c r="AY181" s="165">
        <f>IF(OR(AY$4=0,Data_wide!$BB$177=""),"",IFERROR(ROUND(IF(AY$4=1,1+9*(MIN(MAX(Data_wide!$BB$177,AY$2),AY$3)-AY$2)/(AY$3-AY$2),1+9*(AY$3-MIN(MAX(Data_wide!$BB$177,AY$2),AY$3))/(AY$3-AY$2)),1),""))</f>
        <v/>
      </c>
      <c r="AZ181" s="165">
        <f>IF(OR(AZ$4=0,Data_wide!$BC$177=""),"",IFERROR(ROUND(IF(AZ$4=1,1+9*(MIN(MAX(Data_wide!$BC$177,AZ$2),AZ$3)-AZ$2)/(AZ$3-AZ$2),1+9*(AZ$3-MIN(MAX(Data_wide!$BC$177,AZ$2),AZ$3))/(AZ$3-AZ$2)),1),""))</f>
        <v/>
      </c>
      <c r="BA181" s="165">
        <f>IF(OR(BA$4=0,Data_wide!$BD$177=""),"",IFERROR(ROUND(IF(BA$4=1,1+9*(MIN(MAX(Data_wide!$BD$177,BA$2),BA$3)-BA$2)/(BA$3-BA$2),1+9*(BA$3-MIN(MAX(Data_wide!$BD$177,BA$2),BA$3))/(BA$3-BA$2)),1),""))</f>
        <v/>
      </c>
      <c r="BB181" s="165">
        <f>IF(OR(BB$4=0,Data_wide!$BE$177=""),"",IFERROR(ROUND(IF(BB$4=1,1+9*(MIN(MAX(Data_wide!$BE$177,BB$2),BB$3)-BB$2)/(BB$3-BB$2),1+9*(BB$3-MIN(MAX(Data_wide!$BE$177,BB$2),BB$3))/(BB$3-BB$2)),1),""))</f>
        <v/>
      </c>
      <c r="BC181" s="165">
        <f>IF(OR(BC$4=0,Data_wide!$BF$177=""),"",IFERROR(ROUND(IF(BC$4=1,1+9*(MIN(MAX(Data_wide!$BF$177,BC$2),BC$3)-BC$2)/(BC$3-BC$2),1+9*(BC$3-MIN(MAX(Data_wide!$BF$177,BC$2),BC$3))/(BC$3-BC$2)),1),""))</f>
        <v/>
      </c>
      <c r="BD181" s="165">
        <f>IF(OR(BD$4=0,Data_wide!$BG$177=""),"",IFERROR(ROUND(IF(BD$4=1,1+9*(MIN(MAX(Data_wide!$BG$177,BD$2),BD$3)-BD$2)/(BD$3-BD$2),1+9*(BD$3-MIN(MAX(Data_wide!$BG$177,BD$2),BD$3))/(BD$3-BD$2)),1),""))</f>
        <v/>
      </c>
      <c r="BE181" s="165">
        <f>IF(OR(BE$4=0,Data_wide!$BH$177=""),"",IFERROR(ROUND(IF(BE$4=1,1+9*(MIN(MAX(Data_wide!$BH$177,BE$2),BE$3)-BE$2)/(BE$3-BE$2),1+9*(BE$3-MIN(MAX(Data_wide!$BH$177,BE$2),BE$3))/(BE$3-BE$2)),1),""))</f>
        <v/>
      </c>
      <c r="BF181" s="165">
        <f>IF(OR(BF$4=0,Data_wide!$BI$177=""),"",IFERROR(ROUND(IF(BF$4=1,1+9*(MIN(MAX(Data_wide!$BI$177,BF$2),BF$3)-BF$2)/(BF$3-BF$2),1+9*(BF$3-MIN(MAX(Data_wide!$BI$177,BF$2),BF$3))/(BF$3-BF$2)),1),""))</f>
        <v/>
      </c>
      <c r="BG181" s="165">
        <f>IF(OR(BG$4=0,Data_wide!$BJ$177=""),"",IFERROR(ROUND(IF(BG$4=1,1+9*(MIN(MAX(Data_wide!$BJ$177,BG$2),BG$3)-BG$2)/(BG$3-BG$2),1+9*(BG$3-MIN(MAX(Data_wide!$BJ$177,BG$2),BG$3))/(BG$3-BG$2)),1),""))</f>
        <v/>
      </c>
      <c r="BH181" s="165">
        <f>IF(OR(BH$4=0,Data_wide!$BK$177=""),"",IFERROR(ROUND(IF(BH$4=1,1+9*(MIN(MAX(Data_wide!$BK$177,BH$2),BH$3)-BH$2)/(BH$3-BH$2),1+9*(BH$3-MIN(MAX(Data_wide!$BK$177,BH$2),BH$3))/(BH$3-BH$2)),1),""))</f>
        <v/>
      </c>
      <c r="BI181" s="165">
        <f>IF(OR(BI$4=0,Data_wide!$BL$177=""),"",IFERROR(ROUND(IF(BI$4=1,1+9*(MIN(MAX(Data_wide!$BL$177,BI$2),BI$3)-BI$2)/(BI$3-BI$2),1+9*(BI$3-MIN(MAX(Data_wide!$BL$177,BI$2),BI$3))/(BI$3-BI$2)),1),""))</f>
        <v/>
      </c>
      <c r="BJ181" s="165">
        <f>IF(OR(BJ$4=0,Data_wide!$BM$177=""),"",IFERROR(ROUND(IF(BJ$4=1,1+9*(MIN(MAX(Data_wide!$BM$177,BJ$2),BJ$3)-BJ$2)/(BJ$3-BJ$2),1+9*(BJ$3-MIN(MAX(Data_wide!$BM$177,BJ$2),BJ$3))/(BJ$3-BJ$2)),1),""))</f>
        <v/>
      </c>
      <c r="BK181" s="165">
        <f>IF(OR(BK$4=0,Data_wide!$BN$177=""),"",IFERROR(ROUND(IF(BK$4=1,1+9*(MIN(MAX(Data_wide!$BN$177,BK$2),BK$3)-BK$2)/(BK$3-BK$2),1+9*(BK$3-MIN(MAX(Data_wide!$BN$177,BK$2),BK$3))/(BK$3-BK$2)),1),""))</f>
        <v/>
      </c>
      <c r="BL181" s="165">
        <f>IF(OR(BL$4=0,Data_wide!$BO$177=""),"",IFERROR(ROUND(IF(BL$4=1,1+9*(MIN(MAX(Data_wide!$BO$177,BL$2),BL$3)-BL$2)/(BL$3-BL$2),1+9*(BL$3-MIN(MAX(Data_wide!$BO$177,BL$2),BL$3))/(BL$3-BL$2)),1),""))</f>
        <v/>
      </c>
      <c r="BM181" s="165">
        <f>IF(OR(BM$4=0,Data_wide!$BP$177=""),"",IFERROR(ROUND(IF(BM$4=1,1+9*(MIN(MAX(Data_wide!$BP$177,BM$2),BM$3)-BM$2)/(BM$3-BM$2),1+9*(BM$3-MIN(MAX(Data_wide!$BP$177,BM$2),BM$3))/(BM$3-BM$2)),1),""))</f>
        <v/>
      </c>
      <c r="BN181" s="165">
        <f>IF(OR(BN$4=0,Data_wide!$BQ$177=""),"",IFERROR(ROUND(IF(BN$4=1,1+9*(MIN(MAX(Data_wide!$BQ$177,BN$2),BN$3)-BN$2)/(BN$3-BN$2),1+9*(BN$3-MIN(MAX(Data_wide!$BQ$177,BN$2),BN$3))/(BN$3-BN$2)),1),""))</f>
        <v/>
      </c>
      <c r="BO181" s="165">
        <f>IF(OR(BO$4=0,Data_wide!$BR$177=""),"",IFERROR(ROUND(IF(BO$4=1,1+9*(MIN(MAX(Data_wide!$BR$177,BO$2),BO$3)-BO$2)/(BO$3-BO$2),1+9*(BO$3-MIN(MAX(Data_wide!$BR$177,BO$2),BO$3))/(BO$3-BO$2)),1),""))</f>
        <v/>
      </c>
      <c r="BP181" s="165">
        <f>IF(OR(BP$4=0,Data_wide!$BS$177=""),"",IFERROR(ROUND(IF(BP$4=1,1+9*(MIN(MAX(Data_wide!$BS$177,BP$2),BP$3)-BP$2)/(BP$3-BP$2),1+9*(BP$3-MIN(MAX(Data_wide!$BS$177,BP$2),BP$3))/(BP$3-BP$2)),1),""))</f>
        <v/>
      </c>
      <c r="BQ181" s="165">
        <f>IF(OR(BQ$4=0,Data_wide!$BT$177=""),"",IFERROR(ROUND(IF(BQ$4=1,1+9*(MIN(MAX(Data_wide!$BT$177,BQ$2),BQ$3)-BQ$2)/(BQ$3-BQ$2),1+9*(BQ$3-MIN(MAX(Data_wide!$BT$177,BQ$2),BQ$3))/(BQ$3-BQ$2)),1),""))</f>
        <v/>
      </c>
      <c r="BR181" s="165">
        <f>IF(OR(BR$4=0,Data_wide!$BU$177=""),"",IFERROR(ROUND(IF(BR$4=1,1+9*(MIN(MAX(Data_wide!$BU$177,BR$2),BR$3)-BR$2)/(BR$3-BR$2),1+9*(BR$3-MIN(MAX(Data_wide!$BU$177,BR$2),BR$3))/(BR$3-BR$2)),1),""))</f>
        <v/>
      </c>
      <c r="BS181" s="165">
        <f>IF(OR(BS$4=0,Data_wide!$BV$177=""),"",IFERROR(ROUND(IF(BS$4=1,1+9*(MIN(MAX(Data_wide!$BV$177,BS$2),BS$3)-BS$2)/(BS$3-BS$2),1+9*(BS$3-MIN(MAX(Data_wide!$BV$177,BS$2),BS$3))/(BS$3-BS$2)),1),""))</f>
        <v/>
      </c>
      <c r="BT181" s="165">
        <f>IF(OR(BT$4=0,Data_wide!$BW$177=""),"",IFERROR(ROUND(IF(BT$4=1,1+9*(MIN(MAX(Data_wide!$BW$177,BT$2),BT$3)-BT$2)/(BT$3-BT$2),1+9*(BT$3-MIN(MAX(Data_wide!$BW$177,BT$2),BT$3))/(BT$3-BT$2)),1),""))</f>
        <v/>
      </c>
      <c r="BU181" s="165">
        <f>IF(OR(BU$4=0,Data_wide!$BX$177=""),"",IFERROR(ROUND(IF(BU$4=1,1+9*(MIN(MAX(Data_wide!$BX$177,BU$2),BU$3)-BU$2)/(BU$3-BU$2),1+9*(BU$3-MIN(MAX(Data_wide!$BX$177,BU$2),BU$3))/(BU$3-BU$2)),1),""))</f>
        <v/>
      </c>
      <c r="BV181" s="165">
        <f>IF(OR(BV$4=0,Data_wide!$BY$177=""),"",IFERROR(ROUND(IF(BV$4=1,1+9*(MIN(MAX(Data_wide!$BY$177,BV$2),BV$3)-BV$2)/(BV$3-BV$2),1+9*(BV$3-MIN(MAX(Data_wide!$BY$177,BV$2),BV$3))/(BV$3-BV$2)),1),""))</f>
        <v/>
      </c>
      <c r="BW181" s="165">
        <f>IF(OR(BW$4=0,Data_wide!$BZ$177=""),"",IFERROR(ROUND(IF(BW$4=1,1+9*(MIN(MAX(Data_wide!$BZ$177,BW$2),BW$3)-BW$2)/(BW$3-BW$2),1+9*(BW$3-MIN(MAX(Data_wide!$BZ$177,BW$2),BW$3))/(BW$3-BW$2)),1),""))</f>
        <v/>
      </c>
      <c r="BX181" s="165">
        <f>IF(OR(BX$4=0,Data_wide!$CA$177=""),"",IFERROR(ROUND(IF(BX$4=1,1+9*(MIN(MAX(Data_wide!$CA$177,BX$2),BX$3)-BX$2)/(BX$3-BX$2),1+9*(BX$3-MIN(MAX(Data_wide!$CA$177,BX$2),BX$3))/(BX$3-BX$2)),1),""))</f>
        <v/>
      </c>
      <c r="BY181" s="165">
        <f>IF(OR(BY$4=0,Data_wide!$CB$177=""),"",IFERROR(ROUND(IF(BY$4=1,1+9*(MIN(MAX(Data_wide!$CB$177,BY$2),BY$3)-BY$2)/(BY$3-BY$2),1+9*(BY$3-MIN(MAX(Data_wide!$CB$177,BY$2),BY$3))/(BY$3-BY$2)),1),""))</f>
        <v/>
      </c>
      <c r="BZ181" s="165">
        <f>IF(OR(BZ$4=0,Data_wide!$CC$177=""),"",IFERROR(ROUND(IF(BZ$4=1,1+9*(MIN(MAX(Data_wide!$CC$177,BZ$2),BZ$3)-BZ$2)/(BZ$3-BZ$2),1+9*(BZ$3-MIN(MAX(Data_wide!$CC$177,BZ$2),BZ$3))/(BZ$3-BZ$2)),1),""))</f>
        <v/>
      </c>
      <c r="CA181" s="165">
        <f>IF(OR(CA$4=0,Data_wide!$CD$177=""),"",IFERROR(ROUND(IF(CA$4=1,1+9*(MIN(MAX(Data_wide!$CD$177,CA$2),CA$3)-CA$2)/(CA$3-CA$2),1+9*(CA$3-MIN(MAX(Data_wide!$CD$177,CA$2),CA$3))/(CA$3-CA$2)),1),""))</f>
        <v/>
      </c>
      <c r="CB181" s="165">
        <f>IF(OR(CB$4=0,Data_wide!$CE$177=""),"",IFERROR(ROUND(IF(CB$4=1,1+9*(MIN(MAX(Data_wide!$CE$177,CB$2),CB$3)-CB$2)/(CB$3-CB$2),1+9*(CB$3-MIN(MAX(Data_wide!$CE$177,CB$2),CB$3))/(CB$3-CB$2)),1),""))</f>
        <v/>
      </c>
      <c r="CC181" s="165">
        <f>IF(OR(CC$4=0,Data_wide!$CF$177=""),"",IFERROR(ROUND(IF(CC$4=1,1+9*(MIN(MAX(Data_wide!$CF$177,CC$2),CC$3)-CC$2)/(CC$3-CC$2),1+9*(CC$3-MIN(MAX(Data_wide!$CF$177,CC$2),CC$3))/(CC$3-CC$2)),1),""))</f>
        <v/>
      </c>
      <c r="CD181" s="165">
        <f>IF(OR(CD$4=0,Data_wide!$CG$177=""),"",IFERROR(ROUND(IF(CD$4=1,1+9*(MIN(MAX(Data_wide!$CG$177,CD$2),CD$3)-CD$2)/(CD$3-CD$2),1+9*(CD$3-MIN(MAX(Data_wide!$CG$177,CD$2),CD$3))/(CD$3-CD$2)),1),""))</f>
        <v/>
      </c>
      <c r="CE181" s="165">
        <f>IF(OR(CE$4=0,Data_wide!$CH$177=""),"",IFERROR(ROUND(IF(CE$4=1,1+9*(MIN(MAX(Data_wide!$CH$177,CE$2),CE$3)-CE$2)/(CE$3-CE$2),1+9*(CE$3-MIN(MAX(Data_wide!$CH$177,CE$2),CE$3))/(CE$3-CE$2)),1),""))</f>
        <v/>
      </c>
      <c r="CF181" s="165">
        <f>IF(OR(CF$4=0,Data_wide!$CI$177=""),"",IFERROR(ROUND(IF(CF$4=1,1+9*(MIN(MAX(Data_wide!$CI$177,CF$2),CF$3)-CF$2)/(CF$3-CF$2),1+9*(CF$3-MIN(MAX(Data_wide!$CI$177,CF$2),CF$3))/(CF$3-CF$2)),1),""))</f>
        <v/>
      </c>
      <c r="CG181" s="165">
        <f>IF(OR(CG$4=0,Data_wide!$CJ$177=""),"",IFERROR(ROUND(IF(CG$4=1,1+9*(MIN(MAX(Data_wide!$CJ$177,CG$2),CG$3)-CG$2)/(CG$3-CG$2),1+9*(CG$3-MIN(MAX(Data_wide!$CJ$177,CG$2),CG$3))/(CG$3-CG$2)),1),""))</f>
        <v/>
      </c>
      <c r="CH181" s="165">
        <f>IF(OR(CH$4=0,Data_wide!$CK$177=""),"",IFERROR(ROUND(IF(CH$4=1,1+9*(MIN(MAX(Data_wide!$CK$177,CH$2),CH$3)-CH$2)/(CH$3-CH$2),1+9*(CH$3-MIN(MAX(Data_wide!$CK$177,CH$2),CH$3))/(CH$3-CH$2)),1),""))</f>
        <v/>
      </c>
      <c r="CI181" s="165">
        <f>IF(OR(CI$4=0,Data_wide!$CL$177=""),"",IFERROR(ROUND(IF(CI$4=1,1+9*(MIN(MAX(Data_wide!$CL$177,CI$2),CI$3)-CI$2)/(CI$3-CI$2),1+9*(CI$3-MIN(MAX(Data_wide!$CL$177,CI$2),CI$3))/(CI$3-CI$2)),1),""))</f>
        <v/>
      </c>
      <c r="CJ181" s="165">
        <f>IF(OR(CJ$4=0,Data_wide!$CM$177=""),"",IFERROR(ROUND(IF(CJ$4=1,1+9*(MIN(MAX(Data_wide!$CM$177,CJ$2),CJ$3)-CJ$2)/(CJ$3-CJ$2),1+9*(CJ$3-MIN(MAX(Data_wide!$CM$177,CJ$2),CJ$3))/(CJ$3-CJ$2)),1),""))</f>
        <v/>
      </c>
      <c r="CK181" s="165">
        <f>IF(OR(CK$4=0,Data_wide!$CN$177=""),"",IFERROR(ROUND(IF(CK$4=1,1+9*(MIN(MAX(Data_wide!$CN$177,CK$2),CK$3)-CK$2)/(CK$3-CK$2),1+9*(CK$3-MIN(MAX(Data_wide!$CN$177,CK$2),CK$3))/(CK$3-CK$2)),1),""))</f>
        <v/>
      </c>
      <c r="CL181" s="165">
        <f>IF(OR(CL$4=0,Data_wide!$CO$177=""),"",IFERROR(ROUND(IF(CL$4=1,1+9*(MIN(MAX(Data_wide!$CO$177,CL$2),CL$3)-CL$2)/(CL$3-CL$2),1+9*(CL$3-MIN(MAX(Data_wide!$CO$177,CL$2),CL$3))/(CL$3-CL$2)),1),""))</f>
        <v/>
      </c>
      <c r="CM181" s="165">
        <f>IF(OR(CM$4=0,Data_wide!$CP$177=""),"",IFERROR(ROUND(IF(CM$4=1,1+9*(MIN(MAX(Data_wide!$CP$177,CM$2),CM$3)-CM$2)/(CM$3-CM$2),1+9*(CM$3-MIN(MAX(Data_wide!$CP$177,CM$2),CM$3))/(CM$3-CM$2)),1),""))</f>
        <v/>
      </c>
      <c r="CN181" s="165">
        <f>IF(OR(CN$4=0,Data_wide!$CQ$177=""),"",IFERROR(ROUND(IF(CN$4=1,1+9*(MIN(MAX(Data_wide!$CQ$177,CN$2),CN$3)-CN$2)/(CN$3-CN$2),1+9*(CN$3-MIN(MAX(Data_wide!$CQ$177,CN$2),CN$3))/(CN$3-CN$2)),1),""))</f>
        <v/>
      </c>
      <c r="CO181" s="165">
        <f>IF(OR(CO$4=0,Data_wide!$CR$177=""),"",IFERROR(ROUND(IF(CO$4=1,1+9*(MIN(MAX(Data_wide!$CR$177,CO$2),CO$3)-CO$2)/(CO$3-CO$2),1+9*(CO$3-MIN(MAX(Data_wide!$CR$177,CO$2),CO$3))/(CO$3-CO$2)),1),""))</f>
        <v/>
      </c>
    </row>
    <row r="182" ht="14" customHeight="1">
      <c r="A182" s="161" t="inlineStr">
        <is>
          <t>ZAF</t>
        </is>
      </c>
      <c r="B182" s="161" t="inlineStr">
        <is>
          <t>South Africa</t>
        </is>
      </c>
      <c r="C182" s="165">
        <f>IF(OR(C$4=0,Data_wide!$F$178=""),"",IFERROR(ROUND(IF(C$4=1,1+9*(MIN(MAX(Data_wide!$F$178,C$2),C$3)-C$2)/(C$3-C$2),1+9*(C$3-MIN(MAX(Data_wide!$F$178,C$2),C$3))/(C$3-C$2)),1),""))</f>
        <v/>
      </c>
      <c r="D182" s="165">
        <f>IF(OR(D$4=0,Data_wide!$G$178=""),"",IFERROR(ROUND(IF(D$4=1,1+9*(MIN(MAX(Data_wide!$G$178,D$2),D$3)-D$2)/(D$3-D$2),1+9*(D$3-MIN(MAX(Data_wide!$G$178,D$2),D$3))/(D$3-D$2)),1),""))</f>
        <v/>
      </c>
      <c r="E182" s="165">
        <f>IF(OR(E$4=0,Data_wide!$H$178=""),"",IFERROR(ROUND(IF(E$4=1,1+9*(MIN(MAX(Data_wide!$H$178,E$2),E$3)-E$2)/(E$3-E$2),1+9*(E$3-MIN(MAX(Data_wide!$H$178,E$2),E$3))/(E$3-E$2)),1),""))</f>
        <v/>
      </c>
      <c r="F182" s="165">
        <f>IF(OR(F$4=0,Data_wide!$I$178=""),"",IFERROR(ROUND(IF(F$4=1,1+9*(MIN(MAX(Data_wide!$I$178,F$2),F$3)-F$2)/(F$3-F$2),1+9*(F$3-MIN(MAX(Data_wide!$I$178,F$2),F$3))/(F$3-F$2)),1),""))</f>
        <v/>
      </c>
      <c r="G182" s="165">
        <f>IF(OR(G$4=0,Data_wide!$J$178=""),"",IFERROR(ROUND(IF(G$4=1,1+9*(MIN(MAX(Data_wide!$J$178,G$2),G$3)-G$2)/(G$3-G$2),1+9*(G$3-MIN(MAX(Data_wide!$J$178,G$2),G$3))/(G$3-G$2)),1),""))</f>
        <v/>
      </c>
      <c r="H182" s="165">
        <f>IF(OR(H$4=0,Data_wide!$K$178=""),"",IFERROR(ROUND(IF(H$4=1,1+9*(MIN(MAX(Data_wide!$K$178,H$2),H$3)-H$2)/(H$3-H$2),1+9*(H$3-MIN(MAX(Data_wide!$K$178,H$2),H$3))/(H$3-H$2)),1),""))</f>
        <v/>
      </c>
      <c r="I182" s="165">
        <f>IF(OR(I$4=0,Data_wide!$L$178=""),"",IFERROR(ROUND(IF(I$4=1,1+9*(MIN(MAX(Data_wide!$L$178,I$2),I$3)-I$2)/(I$3-I$2),1+9*(I$3-MIN(MAX(Data_wide!$L$178,I$2),I$3))/(I$3-I$2)),1),""))</f>
        <v/>
      </c>
      <c r="J182" s="165">
        <f>IF(OR(J$4=0,Data_wide!$M$178=""),"",IFERROR(ROUND(IF(J$4=1,1+9*(MIN(MAX(Data_wide!$M$178,J$2),J$3)-J$2)/(J$3-J$2),1+9*(J$3-MIN(MAX(Data_wide!$M$178,J$2),J$3))/(J$3-J$2)),1),""))</f>
        <v/>
      </c>
      <c r="K182" s="165">
        <f>IF(OR(K$4=0,Data_wide!$N$178=""),"",IFERROR(ROUND(IF(K$4=1,1+9*(MIN(MAX(Data_wide!$N$178,K$2),K$3)-K$2)/(K$3-K$2),1+9*(K$3-MIN(MAX(Data_wide!$N$178,K$2),K$3))/(K$3-K$2)),1),""))</f>
        <v/>
      </c>
      <c r="L182" s="165">
        <f>IF(OR(L$4=0,Data_wide!$O$178=""),"",IFERROR(ROUND(IF(L$4=1,1+9*(MIN(MAX(Data_wide!$O$178,L$2),L$3)-L$2)/(L$3-L$2),1+9*(L$3-MIN(MAX(Data_wide!$O$178,L$2),L$3))/(L$3-L$2)),1),""))</f>
        <v/>
      </c>
      <c r="M182" s="165">
        <f>IF(OR(M$4=0,Data_wide!$P$178=""),"",IFERROR(ROUND(IF(M$4=1,1+9*(MIN(MAX(Data_wide!$P$178,M$2),M$3)-M$2)/(M$3-M$2),1+9*(M$3-MIN(MAX(Data_wide!$P$178,M$2),M$3))/(M$3-M$2)),1),""))</f>
        <v/>
      </c>
      <c r="N182" s="165">
        <f>IF(OR(N$4=0,Data_wide!$Q$178=""),"",IFERROR(ROUND(IF(N$4=1,1+9*(MIN(MAX(Data_wide!$Q$178,N$2),N$3)-N$2)/(N$3-N$2),1+9*(N$3-MIN(MAX(Data_wide!$Q$178,N$2),N$3))/(N$3-N$2)),1),""))</f>
        <v/>
      </c>
      <c r="O182" s="165">
        <f>IF(OR(O$4=0,Data_wide!$R$178=""),"",IFERROR(ROUND(IF(O$4=1,1+9*(MIN(MAX(Data_wide!$R$178,O$2),O$3)-O$2)/(O$3-O$2),1+9*(O$3-MIN(MAX(Data_wide!$R$178,O$2),O$3))/(O$3-O$2)),1),""))</f>
        <v/>
      </c>
      <c r="P182" s="165">
        <f>IF(OR(P$4=0,Data_wide!$S$178=""),"",IFERROR(ROUND(IF(P$4=1,1+9*(MIN(MAX(Data_wide!$S$178,P$2),P$3)-P$2)/(P$3-P$2),1+9*(P$3-MIN(MAX(Data_wide!$S$178,P$2),P$3))/(P$3-P$2)),1),""))</f>
        <v/>
      </c>
      <c r="Q182" s="165">
        <f>IF(OR(Q$4=0,Data_wide!$T$178=""),"",IFERROR(ROUND(IF(Q$4=1,1+9*(MIN(MAX(Data_wide!$T$178,Q$2),Q$3)-Q$2)/(Q$3-Q$2),1+9*(Q$3-MIN(MAX(Data_wide!$T$178,Q$2),Q$3))/(Q$3-Q$2)),1),""))</f>
        <v/>
      </c>
      <c r="R182" s="165">
        <f>IF(OR(R$4=0,Data_wide!$U$178=""),"",IFERROR(ROUND(IF(R$4=1,1+9*(MIN(MAX(Data_wide!$U$178,R$2),R$3)-R$2)/(R$3-R$2),1+9*(R$3-MIN(MAX(Data_wide!$U$178,R$2),R$3))/(R$3-R$2)),1),""))</f>
        <v/>
      </c>
      <c r="S182" s="165">
        <f>IF(OR(S$4=0,Data_wide!$V$178=""),"",IFERROR(ROUND(IF(S$4=1,1+9*(MIN(MAX(Data_wide!$V$178,S$2),S$3)-S$2)/(S$3-S$2),1+9*(S$3-MIN(MAX(Data_wide!$V$178,S$2),S$3))/(S$3-S$2)),1),""))</f>
        <v/>
      </c>
      <c r="T182" s="165">
        <f>IF(OR(T$4=0,Data_wide!$W$178=""),"",IFERROR(ROUND(IF(T$4=1,1+9*(MIN(MAX(Data_wide!$W$178,T$2),T$3)-T$2)/(T$3-T$2),1+9*(T$3-MIN(MAX(Data_wide!$W$178,T$2),T$3))/(T$3-T$2)),1),""))</f>
        <v/>
      </c>
      <c r="U182" s="165">
        <f>IF(OR(U$4=0,Data_wide!$X$178=""),"",IFERROR(ROUND(IF(U$4=1,1+9*(MIN(MAX(Data_wide!$X$178,U$2),U$3)-U$2)/(U$3-U$2),1+9*(U$3-MIN(MAX(Data_wide!$X$178,U$2),U$3))/(U$3-U$2)),1),""))</f>
        <v/>
      </c>
      <c r="V182" s="165">
        <f>IF(OR(V$4=0,Data_wide!$Y$178=""),"",IFERROR(ROUND(IF(V$4=1,1+9*(MIN(MAX(Data_wide!$Y$178,V$2),V$3)-V$2)/(V$3-V$2),1+9*(V$3-MIN(MAX(Data_wide!$Y$178,V$2),V$3))/(V$3-V$2)),1),""))</f>
        <v/>
      </c>
      <c r="W182" s="165">
        <f>IF(OR(W$4=0,Data_wide!$Z$178=""),"",IFERROR(ROUND(IF(W$4=1,1+9*(MIN(MAX(Data_wide!$Z$178,W$2),W$3)-W$2)/(W$3-W$2),1+9*(W$3-MIN(MAX(Data_wide!$Z$178,W$2),W$3))/(W$3-W$2)),1),""))</f>
        <v/>
      </c>
      <c r="X182" s="165">
        <f>IF(OR(X$4=0,Data_wide!$AA$178=""),"",IFERROR(ROUND(IF(X$4=1,1+9*(MIN(MAX(Data_wide!$AA$178,X$2),X$3)-X$2)/(X$3-X$2),1+9*(X$3-MIN(MAX(Data_wide!$AA$178,X$2),X$3))/(X$3-X$2)),1),""))</f>
        <v/>
      </c>
      <c r="Y182" s="165">
        <f>IF(OR(Y$4=0,Data_wide!$AB$178=""),"",IFERROR(ROUND(IF(Y$4=1,1+9*(MIN(MAX(Data_wide!$AB$178,Y$2),Y$3)-Y$2)/(Y$3-Y$2),1+9*(Y$3-MIN(MAX(Data_wide!$AB$178,Y$2),Y$3))/(Y$3-Y$2)),1),""))</f>
        <v/>
      </c>
      <c r="Z182" s="165">
        <f>IF(OR(Z$4=0,Data_wide!$AC$178=""),"",IFERROR(ROUND(IF(Z$4=1,1+9*(MIN(MAX(Data_wide!$AC$178,Z$2),Z$3)-Z$2)/(Z$3-Z$2),1+9*(Z$3-MIN(MAX(Data_wide!$AC$178,Z$2),Z$3))/(Z$3-Z$2)),1),""))</f>
        <v/>
      </c>
      <c r="AA182" s="165">
        <f>IF(OR(AA$4=0,Data_wide!$AD$178=""),"",IFERROR(ROUND(IF(AA$4=1,1+9*(MIN(MAX(Data_wide!$AD$178,AA$2),AA$3)-AA$2)/(AA$3-AA$2),1+9*(AA$3-MIN(MAX(Data_wide!$AD$178,AA$2),AA$3))/(AA$3-AA$2)),1),""))</f>
        <v/>
      </c>
      <c r="AB182" s="165">
        <f>IF(OR(AB$4=0,Data_wide!$AE$178=""),"",IFERROR(ROUND(IF(AB$4=1,1+9*(MIN(MAX(Data_wide!$AE$178,AB$2),AB$3)-AB$2)/(AB$3-AB$2),1+9*(AB$3-MIN(MAX(Data_wide!$AE$178,AB$2),AB$3))/(AB$3-AB$2)),1),""))</f>
        <v/>
      </c>
      <c r="AC182" s="165">
        <f>IF(OR(AC$4=0,Data_wide!$AF$178=""),"",IFERROR(ROUND(IF(AC$4=1,1+9*(MIN(MAX(Data_wide!$AF$178,AC$2),AC$3)-AC$2)/(AC$3-AC$2),1+9*(AC$3-MIN(MAX(Data_wide!$AF$178,AC$2),AC$3))/(AC$3-AC$2)),1),""))</f>
        <v/>
      </c>
      <c r="AD182" s="165">
        <f>IF(OR(AD$4=0,Data_wide!$AG$178=""),"",IFERROR(ROUND(IF(AD$4=1,1+9*(MIN(MAX(Data_wide!$AG$178,AD$2),AD$3)-AD$2)/(AD$3-AD$2),1+9*(AD$3-MIN(MAX(Data_wide!$AG$178,AD$2),AD$3))/(AD$3-AD$2)),1),""))</f>
        <v/>
      </c>
      <c r="AE182" s="165">
        <f>IF(OR(AE$4=0,Data_wide!$AH$178=""),"",IFERROR(ROUND(IF(AE$4=1,1+9*(MIN(MAX(Data_wide!$AH$178,AE$2),AE$3)-AE$2)/(AE$3-AE$2),1+9*(AE$3-MIN(MAX(Data_wide!$AH$178,AE$2),AE$3))/(AE$3-AE$2)),1),""))</f>
        <v/>
      </c>
      <c r="AF182" s="165">
        <f>IF(OR(AF$4=0,Data_wide!$AI$178=""),"",IFERROR(ROUND(IF(AF$4=1,1+9*(MIN(MAX(Data_wide!$AI$178,AF$2),AF$3)-AF$2)/(AF$3-AF$2),1+9*(AF$3-MIN(MAX(Data_wide!$AI$178,AF$2),AF$3))/(AF$3-AF$2)),1),""))</f>
        <v/>
      </c>
      <c r="AG182" s="165">
        <f>IF(OR(AG$4=0,Data_wide!$AJ$178=""),"",IFERROR(ROUND(IF(AG$4=1,1+9*(MIN(MAX(Data_wide!$AJ$178,AG$2),AG$3)-AG$2)/(AG$3-AG$2),1+9*(AG$3-MIN(MAX(Data_wide!$AJ$178,AG$2),AG$3))/(AG$3-AG$2)),1),""))</f>
        <v/>
      </c>
      <c r="AH182" s="165">
        <f>IF(OR(AH$4=0,Data_wide!$AK$178=""),"",IFERROR(ROUND(IF(AH$4=1,1+9*(MIN(MAX(Data_wide!$AK$178,AH$2),AH$3)-AH$2)/(AH$3-AH$2),1+9*(AH$3-MIN(MAX(Data_wide!$AK$178,AH$2),AH$3))/(AH$3-AH$2)),1),""))</f>
        <v/>
      </c>
      <c r="AI182" s="165">
        <f>IF(OR(AI$4=0,Data_wide!$AL$178=""),"",IFERROR(ROUND(IF(AI$4=1,1+9*(MIN(MAX(Data_wide!$AL$178,AI$2),AI$3)-AI$2)/(AI$3-AI$2),1+9*(AI$3-MIN(MAX(Data_wide!$AL$178,AI$2),AI$3))/(AI$3-AI$2)),1),""))</f>
        <v/>
      </c>
      <c r="AJ182" s="165">
        <f>IF(OR(AJ$4=0,Data_wide!$AM$178=""),"",IFERROR(ROUND(IF(AJ$4=1,1+9*(MIN(MAX(Data_wide!$AM$178,AJ$2),AJ$3)-AJ$2)/(AJ$3-AJ$2),1+9*(AJ$3-MIN(MAX(Data_wide!$AM$178,AJ$2),AJ$3))/(AJ$3-AJ$2)),1),""))</f>
        <v/>
      </c>
      <c r="AK182" s="165">
        <f>IF(OR(AK$4=0,Data_wide!$AN$178=""),"",IFERROR(ROUND(IF(AK$4=1,1+9*(MIN(MAX(Data_wide!$AN$178,AK$2),AK$3)-AK$2)/(AK$3-AK$2),1+9*(AK$3-MIN(MAX(Data_wide!$AN$178,AK$2),AK$3))/(AK$3-AK$2)),1),""))</f>
        <v/>
      </c>
      <c r="AL182" s="165">
        <f>IF(OR(AL$4=0,Data_wide!$AO$178=""),"",IFERROR(ROUND(IF(AL$4=1,1+9*(MIN(MAX(Data_wide!$AO$178,AL$2),AL$3)-AL$2)/(AL$3-AL$2),1+9*(AL$3-MIN(MAX(Data_wide!$AO$178,AL$2),AL$3))/(AL$3-AL$2)),1),""))</f>
        <v/>
      </c>
      <c r="AM182" s="165">
        <f>IF(OR(AM$4=0,Data_wide!$AP$178=""),"",IFERROR(ROUND(IF(AM$4=1,1+9*(MIN(MAX(Data_wide!$AP$178,AM$2),AM$3)-AM$2)/(AM$3-AM$2),1+9*(AM$3-MIN(MAX(Data_wide!$AP$178,AM$2),AM$3))/(AM$3-AM$2)),1),""))</f>
        <v/>
      </c>
      <c r="AN182" s="165">
        <f>IF(OR(AN$4=0,Data_wide!$AQ$178=""),"",IFERROR(ROUND(IF(AN$4=1,1+9*(MIN(MAX(Data_wide!$AQ$178,AN$2),AN$3)-AN$2)/(AN$3-AN$2),1+9*(AN$3-MIN(MAX(Data_wide!$AQ$178,AN$2),AN$3))/(AN$3-AN$2)),1),""))</f>
        <v/>
      </c>
      <c r="AO182" s="165">
        <f>IF(OR(AO$4=0,Data_wide!$AR$178=""),"",IFERROR(ROUND(IF(AO$4=1,1+9*(MIN(MAX(Data_wide!$AR$178,AO$2),AO$3)-AO$2)/(AO$3-AO$2),1+9*(AO$3-MIN(MAX(Data_wide!$AR$178,AO$2),AO$3))/(AO$3-AO$2)),1),""))</f>
        <v/>
      </c>
      <c r="AP182" s="165">
        <f>IF(OR(AP$4=0,Data_wide!$AS$178=""),"",IFERROR(ROUND(IF(AP$4=1,1+9*(MIN(MAX(Data_wide!$AS$178,AP$2),AP$3)-AP$2)/(AP$3-AP$2),1+9*(AP$3-MIN(MAX(Data_wide!$AS$178,AP$2),AP$3))/(AP$3-AP$2)),1),""))</f>
        <v/>
      </c>
      <c r="AQ182" s="165">
        <f>IF(OR(AQ$4=0,Data_wide!$AT$178=""),"",IFERROR(ROUND(IF(AQ$4=1,1+9*(MIN(MAX(Data_wide!$AT$178,AQ$2),AQ$3)-AQ$2)/(AQ$3-AQ$2),1+9*(AQ$3-MIN(MAX(Data_wide!$AT$178,AQ$2),AQ$3))/(AQ$3-AQ$2)),1),""))</f>
        <v/>
      </c>
      <c r="AR182" s="165">
        <f>IF(OR(AR$4=0,Data_wide!$AU$178=""),"",IFERROR(ROUND(IF(AR$4=1,1+9*(MIN(MAX(Data_wide!$AU$178,AR$2),AR$3)-AR$2)/(AR$3-AR$2),1+9*(AR$3-MIN(MAX(Data_wide!$AU$178,AR$2),AR$3))/(AR$3-AR$2)),1),""))</f>
        <v/>
      </c>
      <c r="AS182" s="165">
        <f>IF(OR(AS$4=0,Data_wide!$AV$178=""),"",IFERROR(ROUND(IF(AS$4=1,1+9*(MIN(MAX(Data_wide!$AV$178,AS$2),AS$3)-AS$2)/(AS$3-AS$2),1+9*(AS$3-MIN(MAX(Data_wide!$AV$178,AS$2),AS$3))/(AS$3-AS$2)),1),""))</f>
        <v/>
      </c>
      <c r="AT182" s="165">
        <f>IF(OR(AT$4=0,Data_wide!$AW$178=""),"",IFERROR(ROUND(IF(AT$4=1,1+9*(MIN(MAX(Data_wide!$AW$178,AT$2),AT$3)-AT$2)/(AT$3-AT$2),1+9*(AT$3-MIN(MAX(Data_wide!$AW$178,AT$2),AT$3))/(AT$3-AT$2)),1),""))</f>
        <v/>
      </c>
      <c r="AU182" s="165">
        <f>IF(OR(AU$4=0,Data_wide!$AX$178=""),"",IFERROR(ROUND(IF(AU$4=1,1+9*(MIN(MAX(Data_wide!$AX$178,AU$2),AU$3)-AU$2)/(AU$3-AU$2),1+9*(AU$3-MIN(MAX(Data_wide!$AX$178,AU$2),AU$3))/(AU$3-AU$2)),1),""))</f>
        <v/>
      </c>
      <c r="AV182" s="165">
        <f>IF(OR(AV$4=0,Data_wide!$AY$178=""),"",IFERROR(ROUND(IF(AV$4=1,1+9*(MIN(MAX(Data_wide!$AY$178,AV$2),AV$3)-AV$2)/(AV$3-AV$2),1+9*(AV$3-MIN(MAX(Data_wide!$AY$178,AV$2),AV$3))/(AV$3-AV$2)),1),""))</f>
        <v/>
      </c>
      <c r="AW182" s="165">
        <f>IF(OR(AW$4=0,Data_wide!$AZ$178=""),"",IFERROR(ROUND(IF(AW$4=1,1+9*(MIN(MAX(Data_wide!$AZ$178,AW$2),AW$3)-AW$2)/(AW$3-AW$2),1+9*(AW$3-MIN(MAX(Data_wide!$AZ$178,AW$2),AW$3))/(AW$3-AW$2)),1),""))</f>
        <v/>
      </c>
      <c r="AX182" s="165">
        <f>IF(OR(AX$4=0,Data_wide!$BA$178=""),"",IFERROR(ROUND(IF(AX$4=1,1+9*(MIN(MAX(Data_wide!$BA$178,AX$2),AX$3)-AX$2)/(AX$3-AX$2),1+9*(AX$3-MIN(MAX(Data_wide!$BA$178,AX$2),AX$3))/(AX$3-AX$2)),1),""))</f>
        <v/>
      </c>
      <c r="AY182" s="165">
        <f>IF(OR(AY$4=0,Data_wide!$BB$178=""),"",IFERROR(ROUND(IF(AY$4=1,1+9*(MIN(MAX(Data_wide!$BB$178,AY$2),AY$3)-AY$2)/(AY$3-AY$2),1+9*(AY$3-MIN(MAX(Data_wide!$BB$178,AY$2),AY$3))/(AY$3-AY$2)),1),""))</f>
        <v/>
      </c>
      <c r="AZ182" s="165">
        <f>IF(OR(AZ$4=0,Data_wide!$BC$178=""),"",IFERROR(ROUND(IF(AZ$4=1,1+9*(MIN(MAX(Data_wide!$BC$178,AZ$2),AZ$3)-AZ$2)/(AZ$3-AZ$2),1+9*(AZ$3-MIN(MAX(Data_wide!$BC$178,AZ$2),AZ$3))/(AZ$3-AZ$2)),1),""))</f>
        <v/>
      </c>
      <c r="BA182" s="165">
        <f>IF(OR(BA$4=0,Data_wide!$BD$178=""),"",IFERROR(ROUND(IF(BA$4=1,1+9*(MIN(MAX(Data_wide!$BD$178,BA$2),BA$3)-BA$2)/(BA$3-BA$2),1+9*(BA$3-MIN(MAX(Data_wide!$BD$178,BA$2),BA$3))/(BA$3-BA$2)),1),""))</f>
        <v/>
      </c>
      <c r="BB182" s="165">
        <f>IF(OR(BB$4=0,Data_wide!$BE$178=""),"",IFERROR(ROUND(IF(BB$4=1,1+9*(MIN(MAX(Data_wide!$BE$178,BB$2),BB$3)-BB$2)/(BB$3-BB$2),1+9*(BB$3-MIN(MAX(Data_wide!$BE$178,BB$2),BB$3))/(BB$3-BB$2)),1),""))</f>
        <v/>
      </c>
      <c r="BC182" s="165">
        <f>IF(OR(BC$4=0,Data_wide!$BF$178=""),"",IFERROR(ROUND(IF(BC$4=1,1+9*(MIN(MAX(Data_wide!$BF$178,BC$2),BC$3)-BC$2)/(BC$3-BC$2),1+9*(BC$3-MIN(MAX(Data_wide!$BF$178,BC$2),BC$3))/(BC$3-BC$2)),1),""))</f>
        <v/>
      </c>
      <c r="BD182" s="165">
        <f>IF(OR(BD$4=0,Data_wide!$BG$178=""),"",IFERROR(ROUND(IF(BD$4=1,1+9*(MIN(MAX(Data_wide!$BG$178,BD$2),BD$3)-BD$2)/(BD$3-BD$2),1+9*(BD$3-MIN(MAX(Data_wide!$BG$178,BD$2),BD$3))/(BD$3-BD$2)),1),""))</f>
        <v/>
      </c>
      <c r="BE182" s="165">
        <f>IF(OR(BE$4=0,Data_wide!$BH$178=""),"",IFERROR(ROUND(IF(BE$4=1,1+9*(MIN(MAX(Data_wide!$BH$178,BE$2),BE$3)-BE$2)/(BE$3-BE$2),1+9*(BE$3-MIN(MAX(Data_wide!$BH$178,BE$2),BE$3))/(BE$3-BE$2)),1),""))</f>
        <v/>
      </c>
      <c r="BF182" s="165">
        <f>IF(OR(BF$4=0,Data_wide!$BI$178=""),"",IFERROR(ROUND(IF(BF$4=1,1+9*(MIN(MAX(Data_wide!$BI$178,BF$2),BF$3)-BF$2)/(BF$3-BF$2),1+9*(BF$3-MIN(MAX(Data_wide!$BI$178,BF$2),BF$3))/(BF$3-BF$2)),1),""))</f>
        <v/>
      </c>
      <c r="BG182" s="165">
        <f>IF(OR(BG$4=0,Data_wide!$BJ$178=""),"",IFERROR(ROUND(IF(BG$4=1,1+9*(MIN(MAX(Data_wide!$BJ$178,BG$2),BG$3)-BG$2)/(BG$3-BG$2),1+9*(BG$3-MIN(MAX(Data_wide!$BJ$178,BG$2),BG$3))/(BG$3-BG$2)),1),""))</f>
        <v/>
      </c>
      <c r="BH182" s="165">
        <f>IF(OR(BH$4=0,Data_wide!$BK$178=""),"",IFERROR(ROUND(IF(BH$4=1,1+9*(MIN(MAX(Data_wide!$BK$178,BH$2),BH$3)-BH$2)/(BH$3-BH$2),1+9*(BH$3-MIN(MAX(Data_wide!$BK$178,BH$2),BH$3))/(BH$3-BH$2)),1),""))</f>
        <v/>
      </c>
      <c r="BI182" s="165">
        <f>IF(OR(BI$4=0,Data_wide!$BL$178=""),"",IFERROR(ROUND(IF(BI$4=1,1+9*(MIN(MAX(Data_wide!$BL$178,BI$2),BI$3)-BI$2)/(BI$3-BI$2),1+9*(BI$3-MIN(MAX(Data_wide!$BL$178,BI$2),BI$3))/(BI$3-BI$2)),1),""))</f>
        <v/>
      </c>
      <c r="BJ182" s="165">
        <f>IF(OR(BJ$4=0,Data_wide!$BM$178=""),"",IFERROR(ROUND(IF(BJ$4=1,1+9*(MIN(MAX(Data_wide!$BM$178,BJ$2),BJ$3)-BJ$2)/(BJ$3-BJ$2),1+9*(BJ$3-MIN(MAX(Data_wide!$BM$178,BJ$2),BJ$3))/(BJ$3-BJ$2)),1),""))</f>
        <v/>
      </c>
      <c r="BK182" s="165">
        <f>IF(OR(BK$4=0,Data_wide!$BN$178=""),"",IFERROR(ROUND(IF(BK$4=1,1+9*(MIN(MAX(Data_wide!$BN$178,BK$2),BK$3)-BK$2)/(BK$3-BK$2),1+9*(BK$3-MIN(MAX(Data_wide!$BN$178,BK$2),BK$3))/(BK$3-BK$2)),1),""))</f>
        <v/>
      </c>
      <c r="BL182" s="165">
        <f>IF(OR(BL$4=0,Data_wide!$BO$178=""),"",IFERROR(ROUND(IF(BL$4=1,1+9*(MIN(MAX(Data_wide!$BO$178,BL$2),BL$3)-BL$2)/(BL$3-BL$2),1+9*(BL$3-MIN(MAX(Data_wide!$BO$178,BL$2),BL$3))/(BL$3-BL$2)),1),""))</f>
        <v/>
      </c>
      <c r="BM182" s="165">
        <f>IF(OR(BM$4=0,Data_wide!$BP$178=""),"",IFERROR(ROUND(IF(BM$4=1,1+9*(MIN(MAX(Data_wide!$BP$178,BM$2),BM$3)-BM$2)/(BM$3-BM$2),1+9*(BM$3-MIN(MAX(Data_wide!$BP$178,BM$2),BM$3))/(BM$3-BM$2)),1),""))</f>
        <v/>
      </c>
      <c r="BN182" s="165">
        <f>IF(OR(BN$4=0,Data_wide!$BQ$178=""),"",IFERROR(ROUND(IF(BN$4=1,1+9*(MIN(MAX(Data_wide!$BQ$178,BN$2),BN$3)-BN$2)/(BN$3-BN$2),1+9*(BN$3-MIN(MAX(Data_wide!$BQ$178,BN$2),BN$3))/(BN$3-BN$2)),1),""))</f>
        <v/>
      </c>
      <c r="BO182" s="165">
        <f>IF(OR(BO$4=0,Data_wide!$BR$178=""),"",IFERROR(ROUND(IF(BO$4=1,1+9*(MIN(MAX(Data_wide!$BR$178,BO$2),BO$3)-BO$2)/(BO$3-BO$2),1+9*(BO$3-MIN(MAX(Data_wide!$BR$178,BO$2),BO$3))/(BO$3-BO$2)),1),""))</f>
        <v/>
      </c>
      <c r="BP182" s="165">
        <f>IF(OR(BP$4=0,Data_wide!$BS$178=""),"",IFERROR(ROUND(IF(BP$4=1,1+9*(MIN(MAX(Data_wide!$BS$178,BP$2),BP$3)-BP$2)/(BP$3-BP$2),1+9*(BP$3-MIN(MAX(Data_wide!$BS$178,BP$2),BP$3))/(BP$3-BP$2)),1),""))</f>
        <v/>
      </c>
      <c r="BQ182" s="165">
        <f>IF(OR(BQ$4=0,Data_wide!$BT$178=""),"",IFERROR(ROUND(IF(BQ$4=1,1+9*(MIN(MAX(Data_wide!$BT$178,BQ$2),BQ$3)-BQ$2)/(BQ$3-BQ$2),1+9*(BQ$3-MIN(MAX(Data_wide!$BT$178,BQ$2),BQ$3))/(BQ$3-BQ$2)),1),""))</f>
        <v/>
      </c>
      <c r="BR182" s="165">
        <f>IF(OR(BR$4=0,Data_wide!$BU$178=""),"",IFERROR(ROUND(IF(BR$4=1,1+9*(MIN(MAX(Data_wide!$BU$178,BR$2),BR$3)-BR$2)/(BR$3-BR$2),1+9*(BR$3-MIN(MAX(Data_wide!$BU$178,BR$2),BR$3))/(BR$3-BR$2)),1),""))</f>
        <v/>
      </c>
      <c r="BS182" s="165">
        <f>IF(OR(BS$4=0,Data_wide!$BV$178=""),"",IFERROR(ROUND(IF(BS$4=1,1+9*(MIN(MAX(Data_wide!$BV$178,BS$2),BS$3)-BS$2)/(BS$3-BS$2),1+9*(BS$3-MIN(MAX(Data_wide!$BV$178,BS$2),BS$3))/(BS$3-BS$2)),1),""))</f>
        <v/>
      </c>
      <c r="BT182" s="165">
        <f>IF(OR(BT$4=0,Data_wide!$BW$178=""),"",IFERROR(ROUND(IF(BT$4=1,1+9*(MIN(MAX(Data_wide!$BW$178,BT$2),BT$3)-BT$2)/(BT$3-BT$2),1+9*(BT$3-MIN(MAX(Data_wide!$BW$178,BT$2),BT$3))/(BT$3-BT$2)),1),""))</f>
        <v/>
      </c>
      <c r="BU182" s="165">
        <f>IF(OR(BU$4=0,Data_wide!$BX$178=""),"",IFERROR(ROUND(IF(BU$4=1,1+9*(MIN(MAX(Data_wide!$BX$178,BU$2),BU$3)-BU$2)/(BU$3-BU$2),1+9*(BU$3-MIN(MAX(Data_wide!$BX$178,BU$2),BU$3))/(BU$3-BU$2)),1),""))</f>
        <v/>
      </c>
      <c r="BV182" s="165">
        <f>IF(OR(BV$4=0,Data_wide!$BY$178=""),"",IFERROR(ROUND(IF(BV$4=1,1+9*(MIN(MAX(Data_wide!$BY$178,BV$2),BV$3)-BV$2)/(BV$3-BV$2),1+9*(BV$3-MIN(MAX(Data_wide!$BY$178,BV$2),BV$3))/(BV$3-BV$2)),1),""))</f>
        <v/>
      </c>
      <c r="BW182" s="165">
        <f>IF(OR(BW$4=0,Data_wide!$BZ$178=""),"",IFERROR(ROUND(IF(BW$4=1,1+9*(MIN(MAX(Data_wide!$BZ$178,BW$2),BW$3)-BW$2)/(BW$3-BW$2),1+9*(BW$3-MIN(MAX(Data_wide!$BZ$178,BW$2),BW$3))/(BW$3-BW$2)),1),""))</f>
        <v/>
      </c>
      <c r="BX182" s="165">
        <f>IF(OR(BX$4=0,Data_wide!$CA$178=""),"",IFERROR(ROUND(IF(BX$4=1,1+9*(MIN(MAX(Data_wide!$CA$178,BX$2),BX$3)-BX$2)/(BX$3-BX$2),1+9*(BX$3-MIN(MAX(Data_wide!$CA$178,BX$2),BX$3))/(BX$3-BX$2)),1),""))</f>
        <v/>
      </c>
      <c r="BY182" s="165">
        <f>IF(OR(BY$4=0,Data_wide!$CB$178=""),"",IFERROR(ROUND(IF(BY$4=1,1+9*(MIN(MAX(Data_wide!$CB$178,BY$2),BY$3)-BY$2)/(BY$3-BY$2),1+9*(BY$3-MIN(MAX(Data_wide!$CB$178,BY$2),BY$3))/(BY$3-BY$2)),1),""))</f>
        <v/>
      </c>
      <c r="BZ182" s="165">
        <f>IF(OR(BZ$4=0,Data_wide!$CC$178=""),"",IFERROR(ROUND(IF(BZ$4=1,1+9*(MIN(MAX(Data_wide!$CC$178,BZ$2),BZ$3)-BZ$2)/(BZ$3-BZ$2),1+9*(BZ$3-MIN(MAX(Data_wide!$CC$178,BZ$2),BZ$3))/(BZ$3-BZ$2)),1),""))</f>
        <v/>
      </c>
      <c r="CA182" s="165">
        <f>IF(OR(CA$4=0,Data_wide!$CD$178=""),"",IFERROR(ROUND(IF(CA$4=1,1+9*(MIN(MAX(Data_wide!$CD$178,CA$2),CA$3)-CA$2)/(CA$3-CA$2),1+9*(CA$3-MIN(MAX(Data_wide!$CD$178,CA$2),CA$3))/(CA$3-CA$2)),1),""))</f>
        <v/>
      </c>
      <c r="CB182" s="165">
        <f>IF(OR(CB$4=0,Data_wide!$CE$178=""),"",IFERROR(ROUND(IF(CB$4=1,1+9*(MIN(MAX(Data_wide!$CE$178,CB$2),CB$3)-CB$2)/(CB$3-CB$2),1+9*(CB$3-MIN(MAX(Data_wide!$CE$178,CB$2),CB$3))/(CB$3-CB$2)),1),""))</f>
        <v/>
      </c>
      <c r="CC182" s="165">
        <f>IF(OR(CC$4=0,Data_wide!$CF$178=""),"",IFERROR(ROUND(IF(CC$4=1,1+9*(MIN(MAX(Data_wide!$CF$178,CC$2),CC$3)-CC$2)/(CC$3-CC$2),1+9*(CC$3-MIN(MAX(Data_wide!$CF$178,CC$2),CC$3))/(CC$3-CC$2)),1),""))</f>
        <v/>
      </c>
      <c r="CD182" s="165">
        <f>IF(OR(CD$4=0,Data_wide!$CG$178=""),"",IFERROR(ROUND(IF(CD$4=1,1+9*(MIN(MAX(Data_wide!$CG$178,CD$2),CD$3)-CD$2)/(CD$3-CD$2),1+9*(CD$3-MIN(MAX(Data_wide!$CG$178,CD$2),CD$3))/(CD$3-CD$2)),1),""))</f>
        <v/>
      </c>
      <c r="CE182" s="165">
        <f>IF(OR(CE$4=0,Data_wide!$CH$178=""),"",IFERROR(ROUND(IF(CE$4=1,1+9*(MIN(MAX(Data_wide!$CH$178,CE$2),CE$3)-CE$2)/(CE$3-CE$2),1+9*(CE$3-MIN(MAX(Data_wide!$CH$178,CE$2),CE$3))/(CE$3-CE$2)),1),""))</f>
        <v/>
      </c>
      <c r="CF182" s="165">
        <f>IF(OR(CF$4=0,Data_wide!$CI$178=""),"",IFERROR(ROUND(IF(CF$4=1,1+9*(MIN(MAX(Data_wide!$CI$178,CF$2),CF$3)-CF$2)/(CF$3-CF$2),1+9*(CF$3-MIN(MAX(Data_wide!$CI$178,CF$2),CF$3))/(CF$3-CF$2)),1),""))</f>
        <v/>
      </c>
      <c r="CG182" s="165">
        <f>IF(OR(CG$4=0,Data_wide!$CJ$178=""),"",IFERROR(ROUND(IF(CG$4=1,1+9*(MIN(MAX(Data_wide!$CJ$178,CG$2),CG$3)-CG$2)/(CG$3-CG$2),1+9*(CG$3-MIN(MAX(Data_wide!$CJ$178,CG$2),CG$3))/(CG$3-CG$2)),1),""))</f>
        <v/>
      </c>
      <c r="CH182" s="165">
        <f>IF(OR(CH$4=0,Data_wide!$CK$178=""),"",IFERROR(ROUND(IF(CH$4=1,1+9*(MIN(MAX(Data_wide!$CK$178,CH$2),CH$3)-CH$2)/(CH$3-CH$2),1+9*(CH$3-MIN(MAX(Data_wide!$CK$178,CH$2),CH$3))/(CH$3-CH$2)),1),""))</f>
        <v/>
      </c>
      <c r="CI182" s="165">
        <f>IF(OR(CI$4=0,Data_wide!$CL$178=""),"",IFERROR(ROUND(IF(CI$4=1,1+9*(MIN(MAX(Data_wide!$CL$178,CI$2),CI$3)-CI$2)/(CI$3-CI$2),1+9*(CI$3-MIN(MAX(Data_wide!$CL$178,CI$2),CI$3))/(CI$3-CI$2)),1),""))</f>
        <v/>
      </c>
      <c r="CJ182" s="165">
        <f>IF(OR(CJ$4=0,Data_wide!$CM$178=""),"",IFERROR(ROUND(IF(CJ$4=1,1+9*(MIN(MAX(Data_wide!$CM$178,CJ$2),CJ$3)-CJ$2)/(CJ$3-CJ$2),1+9*(CJ$3-MIN(MAX(Data_wide!$CM$178,CJ$2),CJ$3))/(CJ$3-CJ$2)),1),""))</f>
        <v/>
      </c>
      <c r="CK182" s="165">
        <f>IF(OR(CK$4=0,Data_wide!$CN$178=""),"",IFERROR(ROUND(IF(CK$4=1,1+9*(MIN(MAX(Data_wide!$CN$178,CK$2),CK$3)-CK$2)/(CK$3-CK$2),1+9*(CK$3-MIN(MAX(Data_wide!$CN$178,CK$2),CK$3))/(CK$3-CK$2)),1),""))</f>
        <v/>
      </c>
      <c r="CL182" s="165">
        <f>IF(OR(CL$4=0,Data_wide!$CO$178=""),"",IFERROR(ROUND(IF(CL$4=1,1+9*(MIN(MAX(Data_wide!$CO$178,CL$2),CL$3)-CL$2)/(CL$3-CL$2),1+9*(CL$3-MIN(MAX(Data_wide!$CO$178,CL$2),CL$3))/(CL$3-CL$2)),1),""))</f>
        <v/>
      </c>
      <c r="CM182" s="165">
        <f>IF(OR(CM$4=0,Data_wide!$CP$178=""),"",IFERROR(ROUND(IF(CM$4=1,1+9*(MIN(MAX(Data_wide!$CP$178,CM$2),CM$3)-CM$2)/(CM$3-CM$2),1+9*(CM$3-MIN(MAX(Data_wide!$CP$178,CM$2),CM$3))/(CM$3-CM$2)),1),""))</f>
        <v/>
      </c>
      <c r="CN182" s="165">
        <f>IF(OR(CN$4=0,Data_wide!$CQ$178=""),"",IFERROR(ROUND(IF(CN$4=1,1+9*(MIN(MAX(Data_wide!$CQ$178,CN$2),CN$3)-CN$2)/(CN$3-CN$2),1+9*(CN$3-MIN(MAX(Data_wide!$CQ$178,CN$2),CN$3))/(CN$3-CN$2)),1),""))</f>
        <v/>
      </c>
      <c r="CO182" s="165">
        <f>IF(OR(CO$4=0,Data_wide!$CR$178=""),"",IFERROR(ROUND(IF(CO$4=1,1+9*(MIN(MAX(Data_wide!$CR$178,CO$2),CO$3)-CO$2)/(CO$3-CO$2),1+9*(CO$3-MIN(MAX(Data_wide!$CR$178,CO$2),CO$3))/(CO$3-CO$2)),1),""))</f>
        <v/>
      </c>
    </row>
    <row r="183" ht="14" customHeight="1">
      <c r="A183" s="161" t="inlineStr">
        <is>
          <t>SSD</t>
        </is>
      </c>
      <c r="B183" s="161" t="inlineStr">
        <is>
          <t>South Sudan</t>
        </is>
      </c>
      <c r="C183" s="165">
        <f>IF(OR(C$4=0,Data_wide!$F$179=""),"",IFERROR(ROUND(IF(C$4=1,1+9*(MIN(MAX(Data_wide!$F$179,C$2),C$3)-C$2)/(C$3-C$2),1+9*(C$3-MIN(MAX(Data_wide!$F$179,C$2),C$3))/(C$3-C$2)),1),""))</f>
        <v/>
      </c>
      <c r="D183" s="165">
        <f>IF(OR(D$4=0,Data_wide!$G$179=""),"",IFERROR(ROUND(IF(D$4=1,1+9*(MIN(MAX(Data_wide!$G$179,D$2),D$3)-D$2)/(D$3-D$2),1+9*(D$3-MIN(MAX(Data_wide!$G$179,D$2),D$3))/(D$3-D$2)),1),""))</f>
        <v/>
      </c>
      <c r="E183" s="165">
        <f>IF(OR(E$4=0,Data_wide!$H$179=""),"",IFERROR(ROUND(IF(E$4=1,1+9*(MIN(MAX(Data_wide!$H$179,E$2),E$3)-E$2)/(E$3-E$2),1+9*(E$3-MIN(MAX(Data_wide!$H$179,E$2),E$3))/(E$3-E$2)),1),""))</f>
        <v/>
      </c>
      <c r="F183" s="165">
        <f>IF(OR(F$4=0,Data_wide!$I$179=""),"",IFERROR(ROUND(IF(F$4=1,1+9*(MIN(MAX(Data_wide!$I$179,F$2),F$3)-F$2)/(F$3-F$2),1+9*(F$3-MIN(MAX(Data_wide!$I$179,F$2),F$3))/(F$3-F$2)),1),""))</f>
        <v/>
      </c>
      <c r="G183" s="165">
        <f>IF(OR(G$4=0,Data_wide!$J$179=""),"",IFERROR(ROUND(IF(G$4=1,1+9*(MIN(MAX(Data_wide!$J$179,G$2),G$3)-G$2)/(G$3-G$2),1+9*(G$3-MIN(MAX(Data_wide!$J$179,G$2),G$3))/(G$3-G$2)),1),""))</f>
        <v/>
      </c>
      <c r="H183" s="165">
        <f>IF(OR(H$4=0,Data_wide!$K$179=""),"",IFERROR(ROUND(IF(H$4=1,1+9*(MIN(MAX(Data_wide!$K$179,H$2),H$3)-H$2)/(H$3-H$2),1+9*(H$3-MIN(MAX(Data_wide!$K$179,H$2),H$3))/(H$3-H$2)),1),""))</f>
        <v/>
      </c>
      <c r="I183" s="165">
        <f>IF(OR(I$4=0,Data_wide!$L$179=""),"",IFERROR(ROUND(IF(I$4=1,1+9*(MIN(MAX(Data_wide!$L$179,I$2),I$3)-I$2)/(I$3-I$2),1+9*(I$3-MIN(MAX(Data_wide!$L$179,I$2),I$3))/(I$3-I$2)),1),""))</f>
        <v/>
      </c>
      <c r="J183" s="165">
        <f>IF(OR(J$4=0,Data_wide!$M$179=""),"",IFERROR(ROUND(IF(J$4=1,1+9*(MIN(MAX(Data_wide!$M$179,J$2),J$3)-J$2)/(J$3-J$2),1+9*(J$3-MIN(MAX(Data_wide!$M$179,J$2),J$3))/(J$3-J$2)),1),""))</f>
        <v/>
      </c>
      <c r="K183" s="165">
        <f>IF(OR(K$4=0,Data_wide!$N$179=""),"",IFERROR(ROUND(IF(K$4=1,1+9*(MIN(MAX(Data_wide!$N$179,K$2),K$3)-K$2)/(K$3-K$2),1+9*(K$3-MIN(MAX(Data_wide!$N$179,K$2),K$3))/(K$3-K$2)),1),""))</f>
        <v/>
      </c>
      <c r="L183" s="165">
        <f>IF(OR(L$4=0,Data_wide!$O$179=""),"",IFERROR(ROUND(IF(L$4=1,1+9*(MIN(MAX(Data_wide!$O$179,L$2),L$3)-L$2)/(L$3-L$2),1+9*(L$3-MIN(MAX(Data_wide!$O$179,L$2),L$3))/(L$3-L$2)),1),""))</f>
        <v/>
      </c>
      <c r="M183" s="165">
        <f>IF(OR(M$4=0,Data_wide!$P$179=""),"",IFERROR(ROUND(IF(M$4=1,1+9*(MIN(MAX(Data_wide!$P$179,M$2),M$3)-M$2)/(M$3-M$2),1+9*(M$3-MIN(MAX(Data_wide!$P$179,M$2),M$3))/(M$3-M$2)),1),""))</f>
        <v/>
      </c>
      <c r="N183" s="165">
        <f>IF(OR(N$4=0,Data_wide!$Q$179=""),"",IFERROR(ROUND(IF(N$4=1,1+9*(MIN(MAX(Data_wide!$Q$179,N$2),N$3)-N$2)/(N$3-N$2),1+9*(N$3-MIN(MAX(Data_wide!$Q$179,N$2),N$3))/(N$3-N$2)),1),""))</f>
        <v/>
      </c>
      <c r="O183" s="165">
        <f>IF(OR(O$4=0,Data_wide!$R$179=""),"",IFERROR(ROUND(IF(O$4=1,1+9*(MIN(MAX(Data_wide!$R$179,O$2),O$3)-O$2)/(O$3-O$2),1+9*(O$3-MIN(MAX(Data_wide!$R$179,O$2),O$3))/(O$3-O$2)),1),""))</f>
        <v/>
      </c>
      <c r="P183" s="165">
        <f>IF(OR(P$4=0,Data_wide!$S$179=""),"",IFERROR(ROUND(IF(P$4=1,1+9*(MIN(MAX(Data_wide!$S$179,P$2),P$3)-P$2)/(P$3-P$2),1+9*(P$3-MIN(MAX(Data_wide!$S$179,P$2),P$3))/(P$3-P$2)),1),""))</f>
        <v/>
      </c>
      <c r="Q183" s="165">
        <f>IF(OR(Q$4=0,Data_wide!$T$179=""),"",IFERROR(ROUND(IF(Q$4=1,1+9*(MIN(MAX(Data_wide!$T$179,Q$2),Q$3)-Q$2)/(Q$3-Q$2),1+9*(Q$3-MIN(MAX(Data_wide!$T$179,Q$2),Q$3))/(Q$3-Q$2)),1),""))</f>
        <v/>
      </c>
      <c r="R183" s="165">
        <f>IF(OR(R$4=0,Data_wide!$U$179=""),"",IFERROR(ROUND(IF(R$4=1,1+9*(MIN(MAX(Data_wide!$U$179,R$2),R$3)-R$2)/(R$3-R$2),1+9*(R$3-MIN(MAX(Data_wide!$U$179,R$2),R$3))/(R$3-R$2)),1),""))</f>
        <v/>
      </c>
      <c r="S183" s="165">
        <f>IF(OR(S$4=0,Data_wide!$V$179=""),"",IFERROR(ROUND(IF(S$4=1,1+9*(MIN(MAX(Data_wide!$V$179,S$2),S$3)-S$2)/(S$3-S$2),1+9*(S$3-MIN(MAX(Data_wide!$V$179,S$2),S$3))/(S$3-S$2)),1),""))</f>
        <v/>
      </c>
      <c r="T183" s="165">
        <f>IF(OR(T$4=0,Data_wide!$W$179=""),"",IFERROR(ROUND(IF(T$4=1,1+9*(MIN(MAX(Data_wide!$W$179,T$2),T$3)-T$2)/(T$3-T$2),1+9*(T$3-MIN(MAX(Data_wide!$W$179,T$2),T$3))/(T$3-T$2)),1),""))</f>
        <v/>
      </c>
      <c r="U183" s="165">
        <f>IF(OR(U$4=0,Data_wide!$X$179=""),"",IFERROR(ROUND(IF(U$4=1,1+9*(MIN(MAX(Data_wide!$X$179,U$2),U$3)-U$2)/(U$3-U$2),1+9*(U$3-MIN(MAX(Data_wide!$X$179,U$2),U$3))/(U$3-U$2)),1),""))</f>
        <v/>
      </c>
      <c r="V183" s="165">
        <f>IF(OR(V$4=0,Data_wide!$Y$179=""),"",IFERROR(ROUND(IF(V$4=1,1+9*(MIN(MAX(Data_wide!$Y$179,V$2),V$3)-V$2)/(V$3-V$2),1+9*(V$3-MIN(MAX(Data_wide!$Y$179,V$2),V$3))/(V$3-V$2)),1),""))</f>
        <v/>
      </c>
      <c r="W183" s="165">
        <f>IF(OR(W$4=0,Data_wide!$Z$179=""),"",IFERROR(ROUND(IF(W$4=1,1+9*(MIN(MAX(Data_wide!$Z$179,W$2),W$3)-W$2)/(W$3-W$2),1+9*(W$3-MIN(MAX(Data_wide!$Z$179,W$2),W$3))/(W$3-W$2)),1),""))</f>
        <v/>
      </c>
      <c r="X183" s="165">
        <f>IF(OR(X$4=0,Data_wide!$AA$179=""),"",IFERROR(ROUND(IF(X$4=1,1+9*(MIN(MAX(Data_wide!$AA$179,X$2),X$3)-X$2)/(X$3-X$2),1+9*(X$3-MIN(MAX(Data_wide!$AA$179,X$2),X$3))/(X$3-X$2)),1),""))</f>
        <v/>
      </c>
      <c r="Y183" s="165">
        <f>IF(OR(Y$4=0,Data_wide!$AB$179=""),"",IFERROR(ROUND(IF(Y$4=1,1+9*(MIN(MAX(Data_wide!$AB$179,Y$2),Y$3)-Y$2)/(Y$3-Y$2),1+9*(Y$3-MIN(MAX(Data_wide!$AB$179,Y$2),Y$3))/(Y$3-Y$2)),1),""))</f>
        <v/>
      </c>
      <c r="Z183" s="165">
        <f>IF(OR(Z$4=0,Data_wide!$AC$179=""),"",IFERROR(ROUND(IF(Z$4=1,1+9*(MIN(MAX(Data_wide!$AC$179,Z$2),Z$3)-Z$2)/(Z$3-Z$2),1+9*(Z$3-MIN(MAX(Data_wide!$AC$179,Z$2),Z$3))/(Z$3-Z$2)),1),""))</f>
        <v/>
      </c>
      <c r="AA183" s="165">
        <f>IF(OR(AA$4=0,Data_wide!$AD$179=""),"",IFERROR(ROUND(IF(AA$4=1,1+9*(MIN(MAX(Data_wide!$AD$179,AA$2),AA$3)-AA$2)/(AA$3-AA$2),1+9*(AA$3-MIN(MAX(Data_wide!$AD$179,AA$2),AA$3))/(AA$3-AA$2)),1),""))</f>
        <v/>
      </c>
      <c r="AB183" s="165">
        <f>IF(OR(AB$4=0,Data_wide!$AE$179=""),"",IFERROR(ROUND(IF(AB$4=1,1+9*(MIN(MAX(Data_wide!$AE$179,AB$2),AB$3)-AB$2)/(AB$3-AB$2),1+9*(AB$3-MIN(MAX(Data_wide!$AE$179,AB$2),AB$3))/(AB$3-AB$2)),1),""))</f>
        <v/>
      </c>
      <c r="AC183" s="165">
        <f>IF(OR(AC$4=0,Data_wide!$AF$179=""),"",IFERROR(ROUND(IF(AC$4=1,1+9*(MIN(MAX(Data_wide!$AF$179,AC$2),AC$3)-AC$2)/(AC$3-AC$2),1+9*(AC$3-MIN(MAX(Data_wide!$AF$179,AC$2),AC$3))/(AC$3-AC$2)),1),""))</f>
        <v/>
      </c>
      <c r="AD183" s="165">
        <f>IF(OR(AD$4=0,Data_wide!$AG$179=""),"",IFERROR(ROUND(IF(AD$4=1,1+9*(MIN(MAX(Data_wide!$AG$179,AD$2),AD$3)-AD$2)/(AD$3-AD$2),1+9*(AD$3-MIN(MAX(Data_wide!$AG$179,AD$2),AD$3))/(AD$3-AD$2)),1),""))</f>
        <v/>
      </c>
      <c r="AE183" s="165">
        <f>IF(OR(AE$4=0,Data_wide!$AH$179=""),"",IFERROR(ROUND(IF(AE$4=1,1+9*(MIN(MAX(Data_wide!$AH$179,AE$2),AE$3)-AE$2)/(AE$3-AE$2),1+9*(AE$3-MIN(MAX(Data_wide!$AH$179,AE$2),AE$3))/(AE$3-AE$2)),1),""))</f>
        <v/>
      </c>
      <c r="AF183" s="165">
        <f>IF(OR(AF$4=0,Data_wide!$AI$179=""),"",IFERROR(ROUND(IF(AF$4=1,1+9*(MIN(MAX(Data_wide!$AI$179,AF$2),AF$3)-AF$2)/(AF$3-AF$2),1+9*(AF$3-MIN(MAX(Data_wide!$AI$179,AF$2),AF$3))/(AF$3-AF$2)),1),""))</f>
        <v/>
      </c>
      <c r="AG183" s="165">
        <f>IF(OR(AG$4=0,Data_wide!$AJ$179=""),"",IFERROR(ROUND(IF(AG$4=1,1+9*(MIN(MAX(Data_wide!$AJ$179,AG$2),AG$3)-AG$2)/(AG$3-AG$2),1+9*(AG$3-MIN(MAX(Data_wide!$AJ$179,AG$2),AG$3))/(AG$3-AG$2)),1),""))</f>
        <v/>
      </c>
      <c r="AH183" s="165">
        <f>IF(OR(AH$4=0,Data_wide!$AK$179=""),"",IFERROR(ROUND(IF(AH$4=1,1+9*(MIN(MAX(Data_wide!$AK$179,AH$2),AH$3)-AH$2)/(AH$3-AH$2),1+9*(AH$3-MIN(MAX(Data_wide!$AK$179,AH$2),AH$3))/(AH$3-AH$2)),1),""))</f>
        <v/>
      </c>
      <c r="AI183" s="165">
        <f>IF(OR(AI$4=0,Data_wide!$AL$179=""),"",IFERROR(ROUND(IF(AI$4=1,1+9*(MIN(MAX(Data_wide!$AL$179,AI$2),AI$3)-AI$2)/(AI$3-AI$2),1+9*(AI$3-MIN(MAX(Data_wide!$AL$179,AI$2),AI$3))/(AI$3-AI$2)),1),""))</f>
        <v/>
      </c>
      <c r="AJ183" s="165">
        <f>IF(OR(AJ$4=0,Data_wide!$AM$179=""),"",IFERROR(ROUND(IF(AJ$4=1,1+9*(MIN(MAX(Data_wide!$AM$179,AJ$2),AJ$3)-AJ$2)/(AJ$3-AJ$2),1+9*(AJ$3-MIN(MAX(Data_wide!$AM$179,AJ$2),AJ$3))/(AJ$3-AJ$2)),1),""))</f>
        <v/>
      </c>
      <c r="AK183" s="165">
        <f>IF(OR(AK$4=0,Data_wide!$AN$179=""),"",IFERROR(ROUND(IF(AK$4=1,1+9*(MIN(MAX(Data_wide!$AN$179,AK$2),AK$3)-AK$2)/(AK$3-AK$2),1+9*(AK$3-MIN(MAX(Data_wide!$AN$179,AK$2),AK$3))/(AK$3-AK$2)),1),""))</f>
        <v/>
      </c>
      <c r="AL183" s="165">
        <f>IF(OR(AL$4=0,Data_wide!$AO$179=""),"",IFERROR(ROUND(IF(AL$4=1,1+9*(MIN(MAX(Data_wide!$AO$179,AL$2),AL$3)-AL$2)/(AL$3-AL$2),1+9*(AL$3-MIN(MAX(Data_wide!$AO$179,AL$2),AL$3))/(AL$3-AL$2)),1),""))</f>
        <v/>
      </c>
      <c r="AM183" s="165">
        <f>IF(OR(AM$4=0,Data_wide!$AP$179=""),"",IFERROR(ROUND(IF(AM$4=1,1+9*(MIN(MAX(Data_wide!$AP$179,AM$2),AM$3)-AM$2)/(AM$3-AM$2),1+9*(AM$3-MIN(MAX(Data_wide!$AP$179,AM$2),AM$3))/(AM$3-AM$2)),1),""))</f>
        <v/>
      </c>
      <c r="AN183" s="165">
        <f>IF(OR(AN$4=0,Data_wide!$AQ$179=""),"",IFERROR(ROUND(IF(AN$4=1,1+9*(MIN(MAX(Data_wide!$AQ$179,AN$2),AN$3)-AN$2)/(AN$3-AN$2),1+9*(AN$3-MIN(MAX(Data_wide!$AQ$179,AN$2),AN$3))/(AN$3-AN$2)),1),""))</f>
        <v/>
      </c>
      <c r="AO183" s="165">
        <f>IF(OR(AO$4=0,Data_wide!$AR$179=""),"",IFERROR(ROUND(IF(AO$4=1,1+9*(MIN(MAX(Data_wide!$AR$179,AO$2),AO$3)-AO$2)/(AO$3-AO$2),1+9*(AO$3-MIN(MAX(Data_wide!$AR$179,AO$2),AO$3))/(AO$3-AO$2)),1),""))</f>
        <v/>
      </c>
      <c r="AP183" s="165">
        <f>IF(OR(AP$4=0,Data_wide!$AS$179=""),"",IFERROR(ROUND(IF(AP$4=1,1+9*(MIN(MAX(Data_wide!$AS$179,AP$2),AP$3)-AP$2)/(AP$3-AP$2),1+9*(AP$3-MIN(MAX(Data_wide!$AS$179,AP$2),AP$3))/(AP$3-AP$2)),1),""))</f>
        <v/>
      </c>
      <c r="AQ183" s="165">
        <f>IF(OR(AQ$4=0,Data_wide!$AT$179=""),"",IFERROR(ROUND(IF(AQ$4=1,1+9*(MIN(MAX(Data_wide!$AT$179,AQ$2),AQ$3)-AQ$2)/(AQ$3-AQ$2),1+9*(AQ$3-MIN(MAX(Data_wide!$AT$179,AQ$2),AQ$3))/(AQ$3-AQ$2)),1),""))</f>
        <v/>
      </c>
      <c r="AR183" s="165">
        <f>IF(OR(AR$4=0,Data_wide!$AU$179=""),"",IFERROR(ROUND(IF(AR$4=1,1+9*(MIN(MAX(Data_wide!$AU$179,AR$2),AR$3)-AR$2)/(AR$3-AR$2),1+9*(AR$3-MIN(MAX(Data_wide!$AU$179,AR$2),AR$3))/(AR$3-AR$2)),1),""))</f>
        <v/>
      </c>
      <c r="AS183" s="165">
        <f>IF(OR(AS$4=0,Data_wide!$AV$179=""),"",IFERROR(ROUND(IF(AS$4=1,1+9*(MIN(MAX(Data_wide!$AV$179,AS$2),AS$3)-AS$2)/(AS$3-AS$2),1+9*(AS$3-MIN(MAX(Data_wide!$AV$179,AS$2),AS$3))/(AS$3-AS$2)),1),""))</f>
        <v/>
      </c>
      <c r="AT183" s="165">
        <f>IF(OR(AT$4=0,Data_wide!$AW$179=""),"",IFERROR(ROUND(IF(AT$4=1,1+9*(MIN(MAX(Data_wide!$AW$179,AT$2),AT$3)-AT$2)/(AT$3-AT$2),1+9*(AT$3-MIN(MAX(Data_wide!$AW$179,AT$2),AT$3))/(AT$3-AT$2)),1),""))</f>
        <v/>
      </c>
      <c r="AU183" s="165">
        <f>IF(OR(AU$4=0,Data_wide!$AX$179=""),"",IFERROR(ROUND(IF(AU$4=1,1+9*(MIN(MAX(Data_wide!$AX$179,AU$2),AU$3)-AU$2)/(AU$3-AU$2),1+9*(AU$3-MIN(MAX(Data_wide!$AX$179,AU$2),AU$3))/(AU$3-AU$2)),1),""))</f>
        <v/>
      </c>
      <c r="AV183" s="165">
        <f>IF(OR(AV$4=0,Data_wide!$AY$179=""),"",IFERROR(ROUND(IF(AV$4=1,1+9*(MIN(MAX(Data_wide!$AY$179,AV$2),AV$3)-AV$2)/(AV$3-AV$2),1+9*(AV$3-MIN(MAX(Data_wide!$AY$179,AV$2),AV$3))/(AV$3-AV$2)),1),""))</f>
        <v/>
      </c>
      <c r="AW183" s="165">
        <f>IF(OR(AW$4=0,Data_wide!$AZ$179=""),"",IFERROR(ROUND(IF(AW$4=1,1+9*(MIN(MAX(Data_wide!$AZ$179,AW$2),AW$3)-AW$2)/(AW$3-AW$2),1+9*(AW$3-MIN(MAX(Data_wide!$AZ$179,AW$2),AW$3))/(AW$3-AW$2)),1),""))</f>
        <v/>
      </c>
      <c r="AX183" s="165">
        <f>IF(OR(AX$4=0,Data_wide!$BA$179=""),"",IFERROR(ROUND(IF(AX$4=1,1+9*(MIN(MAX(Data_wide!$BA$179,AX$2),AX$3)-AX$2)/(AX$3-AX$2),1+9*(AX$3-MIN(MAX(Data_wide!$BA$179,AX$2),AX$3))/(AX$3-AX$2)),1),""))</f>
        <v/>
      </c>
      <c r="AY183" s="165">
        <f>IF(OR(AY$4=0,Data_wide!$BB$179=""),"",IFERROR(ROUND(IF(AY$4=1,1+9*(MIN(MAX(Data_wide!$BB$179,AY$2),AY$3)-AY$2)/(AY$3-AY$2),1+9*(AY$3-MIN(MAX(Data_wide!$BB$179,AY$2),AY$3))/(AY$3-AY$2)),1),""))</f>
        <v/>
      </c>
      <c r="AZ183" s="165">
        <f>IF(OR(AZ$4=0,Data_wide!$BC$179=""),"",IFERROR(ROUND(IF(AZ$4=1,1+9*(MIN(MAX(Data_wide!$BC$179,AZ$2),AZ$3)-AZ$2)/(AZ$3-AZ$2),1+9*(AZ$3-MIN(MAX(Data_wide!$BC$179,AZ$2),AZ$3))/(AZ$3-AZ$2)),1),""))</f>
        <v/>
      </c>
      <c r="BA183" s="165">
        <f>IF(OR(BA$4=0,Data_wide!$BD$179=""),"",IFERROR(ROUND(IF(BA$4=1,1+9*(MIN(MAX(Data_wide!$BD$179,BA$2),BA$3)-BA$2)/(BA$3-BA$2),1+9*(BA$3-MIN(MAX(Data_wide!$BD$179,BA$2),BA$3))/(BA$3-BA$2)),1),""))</f>
        <v/>
      </c>
      <c r="BB183" s="165">
        <f>IF(OR(BB$4=0,Data_wide!$BE$179=""),"",IFERROR(ROUND(IF(BB$4=1,1+9*(MIN(MAX(Data_wide!$BE$179,BB$2),BB$3)-BB$2)/(BB$3-BB$2),1+9*(BB$3-MIN(MAX(Data_wide!$BE$179,BB$2),BB$3))/(BB$3-BB$2)),1),""))</f>
        <v/>
      </c>
      <c r="BC183" s="165">
        <f>IF(OR(BC$4=0,Data_wide!$BF$179=""),"",IFERROR(ROUND(IF(BC$4=1,1+9*(MIN(MAX(Data_wide!$BF$179,BC$2),BC$3)-BC$2)/(BC$3-BC$2),1+9*(BC$3-MIN(MAX(Data_wide!$BF$179,BC$2),BC$3))/(BC$3-BC$2)),1),""))</f>
        <v/>
      </c>
      <c r="BD183" s="165">
        <f>IF(OR(BD$4=0,Data_wide!$BG$179=""),"",IFERROR(ROUND(IF(BD$4=1,1+9*(MIN(MAX(Data_wide!$BG$179,BD$2),BD$3)-BD$2)/(BD$3-BD$2),1+9*(BD$3-MIN(MAX(Data_wide!$BG$179,BD$2),BD$3))/(BD$3-BD$2)),1),""))</f>
        <v/>
      </c>
      <c r="BE183" s="165">
        <f>IF(OR(BE$4=0,Data_wide!$BH$179=""),"",IFERROR(ROUND(IF(BE$4=1,1+9*(MIN(MAX(Data_wide!$BH$179,BE$2),BE$3)-BE$2)/(BE$3-BE$2),1+9*(BE$3-MIN(MAX(Data_wide!$BH$179,BE$2),BE$3))/(BE$3-BE$2)),1),""))</f>
        <v/>
      </c>
      <c r="BF183" s="165">
        <f>IF(OR(BF$4=0,Data_wide!$BI$179=""),"",IFERROR(ROUND(IF(BF$4=1,1+9*(MIN(MAX(Data_wide!$BI$179,BF$2),BF$3)-BF$2)/(BF$3-BF$2),1+9*(BF$3-MIN(MAX(Data_wide!$BI$179,BF$2),BF$3))/(BF$3-BF$2)),1),""))</f>
        <v/>
      </c>
      <c r="BG183" s="165">
        <f>IF(OR(BG$4=0,Data_wide!$BJ$179=""),"",IFERROR(ROUND(IF(BG$4=1,1+9*(MIN(MAX(Data_wide!$BJ$179,BG$2),BG$3)-BG$2)/(BG$3-BG$2),1+9*(BG$3-MIN(MAX(Data_wide!$BJ$179,BG$2),BG$3))/(BG$3-BG$2)),1),""))</f>
        <v/>
      </c>
      <c r="BH183" s="165">
        <f>IF(OR(BH$4=0,Data_wide!$BK$179=""),"",IFERROR(ROUND(IF(BH$4=1,1+9*(MIN(MAX(Data_wide!$BK$179,BH$2),BH$3)-BH$2)/(BH$3-BH$2),1+9*(BH$3-MIN(MAX(Data_wide!$BK$179,BH$2),BH$3))/(BH$3-BH$2)),1),""))</f>
        <v/>
      </c>
      <c r="BI183" s="165">
        <f>IF(OR(BI$4=0,Data_wide!$BL$179=""),"",IFERROR(ROUND(IF(BI$4=1,1+9*(MIN(MAX(Data_wide!$BL$179,BI$2),BI$3)-BI$2)/(BI$3-BI$2),1+9*(BI$3-MIN(MAX(Data_wide!$BL$179,BI$2),BI$3))/(BI$3-BI$2)),1),""))</f>
        <v/>
      </c>
      <c r="BJ183" s="165">
        <f>IF(OR(BJ$4=0,Data_wide!$BM$179=""),"",IFERROR(ROUND(IF(BJ$4=1,1+9*(MIN(MAX(Data_wide!$BM$179,BJ$2),BJ$3)-BJ$2)/(BJ$3-BJ$2),1+9*(BJ$3-MIN(MAX(Data_wide!$BM$179,BJ$2),BJ$3))/(BJ$3-BJ$2)),1),""))</f>
        <v/>
      </c>
      <c r="BK183" s="165">
        <f>IF(OR(BK$4=0,Data_wide!$BN$179=""),"",IFERROR(ROUND(IF(BK$4=1,1+9*(MIN(MAX(Data_wide!$BN$179,BK$2),BK$3)-BK$2)/(BK$3-BK$2),1+9*(BK$3-MIN(MAX(Data_wide!$BN$179,BK$2),BK$3))/(BK$3-BK$2)),1),""))</f>
        <v/>
      </c>
      <c r="BL183" s="165">
        <f>IF(OR(BL$4=0,Data_wide!$BO$179=""),"",IFERROR(ROUND(IF(BL$4=1,1+9*(MIN(MAX(Data_wide!$BO$179,BL$2),BL$3)-BL$2)/(BL$3-BL$2),1+9*(BL$3-MIN(MAX(Data_wide!$BO$179,BL$2),BL$3))/(BL$3-BL$2)),1),""))</f>
        <v/>
      </c>
      <c r="BM183" s="165">
        <f>IF(OR(BM$4=0,Data_wide!$BP$179=""),"",IFERROR(ROUND(IF(BM$4=1,1+9*(MIN(MAX(Data_wide!$BP$179,BM$2),BM$3)-BM$2)/(BM$3-BM$2),1+9*(BM$3-MIN(MAX(Data_wide!$BP$179,BM$2),BM$3))/(BM$3-BM$2)),1),""))</f>
        <v/>
      </c>
      <c r="BN183" s="165">
        <f>IF(OR(BN$4=0,Data_wide!$BQ$179=""),"",IFERROR(ROUND(IF(BN$4=1,1+9*(MIN(MAX(Data_wide!$BQ$179,BN$2),BN$3)-BN$2)/(BN$3-BN$2),1+9*(BN$3-MIN(MAX(Data_wide!$BQ$179,BN$2),BN$3))/(BN$3-BN$2)),1),""))</f>
        <v/>
      </c>
      <c r="BO183" s="165">
        <f>IF(OR(BO$4=0,Data_wide!$BR$179=""),"",IFERROR(ROUND(IF(BO$4=1,1+9*(MIN(MAX(Data_wide!$BR$179,BO$2),BO$3)-BO$2)/(BO$3-BO$2),1+9*(BO$3-MIN(MAX(Data_wide!$BR$179,BO$2),BO$3))/(BO$3-BO$2)),1),""))</f>
        <v/>
      </c>
      <c r="BP183" s="165">
        <f>IF(OR(BP$4=0,Data_wide!$BS$179=""),"",IFERROR(ROUND(IF(BP$4=1,1+9*(MIN(MAX(Data_wide!$BS$179,BP$2),BP$3)-BP$2)/(BP$3-BP$2),1+9*(BP$3-MIN(MAX(Data_wide!$BS$179,BP$2),BP$3))/(BP$3-BP$2)),1),""))</f>
        <v/>
      </c>
      <c r="BQ183" s="165">
        <f>IF(OR(BQ$4=0,Data_wide!$BT$179=""),"",IFERROR(ROUND(IF(BQ$4=1,1+9*(MIN(MAX(Data_wide!$BT$179,BQ$2),BQ$3)-BQ$2)/(BQ$3-BQ$2),1+9*(BQ$3-MIN(MAX(Data_wide!$BT$179,BQ$2),BQ$3))/(BQ$3-BQ$2)),1),""))</f>
        <v/>
      </c>
      <c r="BR183" s="165">
        <f>IF(OR(BR$4=0,Data_wide!$BU$179=""),"",IFERROR(ROUND(IF(BR$4=1,1+9*(MIN(MAX(Data_wide!$BU$179,BR$2),BR$3)-BR$2)/(BR$3-BR$2),1+9*(BR$3-MIN(MAX(Data_wide!$BU$179,BR$2),BR$3))/(BR$3-BR$2)),1),""))</f>
        <v/>
      </c>
      <c r="BS183" s="165">
        <f>IF(OR(BS$4=0,Data_wide!$BV$179=""),"",IFERROR(ROUND(IF(BS$4=1,1+9*(MIN(MAX(Data_wide!$BV$179,BS$2),BS$3)-BS$2)/(BS$3-BS$2),1+9*(BS$3-MIN(MAX(Data_wide!$BV$179,BS$2),BS$3))/(BS$3-BS$2)),1),""))</f>
        <v/>
      </c>
      <c r="BT183" s="165">
        <f>IF(OR(BT$4=0,Data_wide!$BW$179=""),"",IFERROR(ROUND(IF(BT$4=1,1+9*(MIN(MAX(Data_wide!$BW$179,BT$2),BT$3)-BT$2)/(BT$3-BT$2),1+9*(BT$3-MIN(MAX(Data_wide!$BW$179,BT$2),BT$3))/(BT$3-BT$2)),1),""))</f>
        <v/>
      </c>
      <c r="BU183" s="165">
        <f>IF(OR(BU$4=0,Data_wide!$BX$179=""),"",IFERROR(ROUND(IF(BU$4=1,1+9*(MIN(MAX(Data_wide!$BX$179,BU$2),BU$3)-BU$2)/(BU$3-BU$2),1+9*(BU$3-MIN(MAX(Data_wide!$BX$179,BU$2),BU$3))/(BU$3-BU$2)),1),""))</f>
        <v/>
      </c>
      <c r="BV183" s="165">
        <f>IF(OR(BV$4=0,Data_wide!$BY$179=""),"",IFERROR(ROUND(IF(BV$4=1,1+9*(MIN(MAX(Data_wide!$BY$179,BV$2),BV$3)-BV$2)/(BV$3-BV$2),1+9*(BV$3-MIN(MAX(Data_wide!$BY$179,BV$2),BV$3))/(BV$3-BV$2)),1),""))</f>
        <v/>
      </c>
      <c r="BW183" s="165">
        <f>IF(OR(BW$4=0,Data_wide!$BZ$179=""),"",IFERROR(ROUND(IF(BW$4=1,1+9*(MIN(MAX(Data_wide!$BZ$179,BW$2),BW$3)-BW$2)/(BW$3-BW$2),1+9*(BW$3-MIN(MAX(Data_wide!$BZ$179,BW$2),BW$3))/(BW$3-BW$2)),1),""))</f>
        <v/>
      </c>
      <c r="BX183" s="165">
        <f>IF(OR(BX$4=0,Data_wide!$CA$179=""),"",IFERROR(ROUND(IF(BX$4=1,1+9*(MIN(MAX(Data_wide!$CA$179,BX$2),BX$3)-BX$2)/(BX$3-BX$2),1+9*(BX$3-MIN(MAX(Data_wide!$CA$179,BX$2),BX$3))/(BX$3-BX$2)),1),""))</f>
        <v/>
      </c>
      <c r="BY183" s="165">
        <f>IF(OR(BY$4=0,Data_wide!$CB$179=""),"",IFERROR(ROUND(IF(BY$4=1,1+9*(MIN(MAX(Data_wide!$CB$179,BY$2),BY$3)-BY$2)/(BY$3-BY$2),1+9*(BY$3-MIN(MAX(Data_wide!$CB$179,BY$2),BY$3))/(BY$3-BY$2)),1),""))</f>
        <v/>
      </c>
      <c r="BZ183" s="165">
        <f>IF(OR(BZ$4=0,Data_wide!$CC$179=""),"",IFERROR(ROUND(IF(BZ$4=1,1+9*(MIN(MAX(Data_wide!$CC$179,BZ$2),BZ$3)-BZ$2)/(BZ$3-BZ$2),1+9*(BZ$3-MIN(MAX(Data_wide!$CC$179,BZ$2),BZ$3))/(BZ$3-BZ$2)),1),""))</f>
        <v/>
      </c>
      <c r="CA183" s="165">
        <f>IF(OR(CA$4=0,Data_wide!$CD$179=""),"",IFERROR(ROUND(IF(CA$4=1,1+9*(MIN(MAX(Data_wide!$CD$179,CA$2),CA$3)-CA$2)/(CA$3-CA$2),1+9*(CA$3-MIN(MAX(Data_wide!$CD$179,CA$2),CA$3))/(CA$3-CA$2)),1),""))</f>
        <v/>
      </c>
      <c r="CB183" s="165">
        <f>IF(OR(CB$4=0,Data_wide!$CE$179=""),"",IFERROR(ROUND(IF(CB$4=1,1+9*(MIN(MAX(Data_wide!$CE$179,CB$2),CB$3)-CB$2)/(CB$3-CB$2),1+9*(CB$3-MIN(MAX(Data_wide!$CE$179,CB$2),CB$3))/(CB$3-CB$2)),1),""))</f>
        <v/>
      </c>
      <c r="CC183" s="165">
        <f>IF(OR(CC$4=0,Data_wide!$CF$179=""),"",IFERROR(ROUND(IF(CC$4=1,1+9*(MIN(MAX(Data_wide!$CF$179,CC$2),CC$3)-CC$2)/(CC$3-CC$2),1+9*(CC$3-MIN(MAX(Data_wide!$CF$179,CC$2),CC$3))/(CC$3-CC$2)),1),""))</f>
        <v/>
      </c>
      <c r="CD183" s="165">
        <f>IF(OR(CD$4=0,Data_wide!$CG$179=""),"",IFERROR(ROUND(IF(CD$4=1,1+9*(MIN(MAX(Data_wide!$CG$179,CD$2),CD$3)-CD$2)/(CD$3-CD$2),1+9*(CD$3-MIN(MAX(Data_wide!$CG$179,CD$2),CD$3))/(CD$3-CD$2)),1),""))</f>
        <v/>
      </c>
      <c r="CE183" s="165">
        <f>IF(OR(CE$4=0,Data_wide!$CH$179=""),"",IFERROR(ROUND(IF(CE$4=1,1+9*(MIN(MAX(Data_wide!$CH$179,CE$2),CE$3)-CE$2)/(CE$3-CE$2),1+9*(CE$3-MIN(MAX(Data_wide!$CH$179,CE$2),CE$3))/(CE$3-CE$2)),1),""))</f>
        <v/>
      </c>
      <c r="CF183" s="165">
        <f>IF(OR(CF$4=0,Data_wide!$CI$179=""),"",IFERROR(ROUND(IF(CF$4=1,1+9*(MIN(MAX(Data_wide!$CI$179,CF$2),CF$3)-CF$2)/(CF$3-CF$2),1+9*(CF$3-MIN(MAX(Data_wide!$CI$179,CF$2),CF$3))/(CF$3-CF$2)),1),""))</f>
        <v/>
      </c>
      <c r="CG183" s="165">
        <f>IF(OR(CG$4=0,Data_wide!$CJ$179=""),"",IFERROR(ROUND(IF(CG$4=1,1+9*(MIN(MAX(Data_wide!$CJ$179,CG$2),CG$3)-CG$2)/(CG$3-CG$2),1+9*(CG$3-MIN(MAX(Data_wide!$CJ$179,CG$2),CG$3))/(CG$3-CG$2)),1),""))</f>
        <v/>
      </c>
      <c r="CH183" s="165">
        <f>IF(OR(CH$4=0,Data_wide!$CK$179=""),"",IFERROR(ROUND(IF(CH$4=1,1+9*(MIN(MAX(Data_wide!$CK$179,CH$2),CH$3)-CH$2)/(CH$3-CH$2),1+9*(CH$3-MIN(MAX(Data_wide!$CK$179,CH$2),CH$3))/(CH$3-CH$2)),1),""))</f>
        <v/>
      </c>
      <c r="CI183" s="165">
        <f>IF(OR(CI$4=0,Data_wide!$CL$179=""),"",IFERROR(ROUND(IF(CI$4=1,1+9*(MIN(MAX(Data_wide!$CL$179,CI$2),CI$3)-CI$2)/(CI$3-CI$2),1+9*(CI$3-MIN(MAX(Data_wide!$CL$179,CI$2),CI$3))/(CI$3-CI$2)),1),""))</f>
        <v/>
      </c>
      <c r="CJ183" s="165">
        <f>IF(OR(CJ$4=0,Data_wide!$CM$179=""),"",IFERROR(ROUND(IF(CJ$4=1,1+9*(MIN(MAX(Data_wide!$CM$179,CJ$2),CJ$3)-CJ$2)/(CJ$3-CJ$2),1+9*(CJ$3-MIN(MAX(Data_wide!$CM$179,CJ$2),CJ$3))/(CJ$3-CJ$2)),1),""))</f>
        <v/>
      </c>
      <c r="CK183" s="165">
        <f>IF(OR(CK$4=0,Data_wide!$CN$179=""),"",IFERROR(ROUND(IF(CK$4=1,1+9*(MIN(MAX(Data_wide!$CN$179,CK$2),CK$3)-CK$2)/(CK$3-CK$2),1+9*(CK$3-MIN(MAX(Data_wide!$CN$179,CK$2),CK$3))/(CK$3-CK$2)),1),""))</f>
        <v/>
      </c>
      <c r="CL183" s="165">
        <f>IF(OR(CL$4=0,Data_wide!$CO$179=""),"",IFERROR(ROUND(IF(CL$4=1,1+9*(MIN(MAX(Data_wide!$CO$179,CL$2),CL$3)-CL$2)/(CL$3-CL$2),1+9*(CL$3-MIN(MAX(Data_wide!$CO$179,CL$2),CL$3))/(CL$3-CL$2)),1),""))</f>
        <v/>
      </c>
      <c r="CM183" s="165">
        <f>IF(OR(CM$4=0,Data_wide!$CP$179=""),"",IFERROR(ROUND(IF(CM$4=1,1+9*(MIN(MAX(Data_wide!$CP$179,CM$2),CM$3)-CM$2)/(CM$3-CM$2),1+9*(CM$3-MIN(MAX(Data_wide!$CP$179,CM$2),CM$3))/(CM$3-CM$2)),1),""))</f>
        <v/>
      </c>
      <c r="CN183" s="165">
        <f>IF(OR(CN$4=0,Data_wide!$CQ$179=""),"",IFERROR(ROUND(IF(CN$4=1,1+9*(MIN(MAX(Data_wide!$CQ$179,CN$2),CN$3)-CN$2)/(CN$3-CN$2),1+9*(CN$3-MIN(MAX(Data_wide!$CQ$179,CN$2),CN$3))/(CN$3-CN$2)),1),""))</f>
        <v/>
      </c>
      <c r="CO183" s="165">
        <f>IF(OR(CO$4=0,Data_wide!$CR$179=""),"",IFERROR(ROUND(IF(CO$4=1,1+9*(MIN(MAX(Data_wide!$CR$179,CO$2),CO$3)-CO$2)/(CO$3-CO$2),1+9*(CO$3-MIN(MAX(Data_wide!$CR$179,CO$2),CO$3))/(CO$3-CO$2)),1),""))</f>
        <v/>
      </c>
    </row>
    <row r="184" ht="14" customHeight="1">
      <c r="A184" s="161" t="inlineStr">
        <is>
          <t>ESP</t>
        </is>
      </c>
      <c r="B184" s="161" t="inlineStr">
        <is>
          <t>Spain</t>
        </is>
      </c>
      <c r="C184" s="165">
        <f>IF(OR(C$4=0,Data_wide!$F$180=""),"",IFERROR(ROUND(IF(C$4=1,1+9*(MIN(MAX(Data_wide!$F$180,C$2),C$3)-C$2)/(C$3-C$2),1+9*(C$3-MIN(MAX(Data_wide!$F$180,C$2),C$3))/(C$3-C$2)),1),""))</f>
        <v/>
      </c>
      <c r="D184" s="165">
        <f>IF(OR(D$4=0,Data_wide!$G$180=""),"",IFERROR(ROUND(IF(D$4=1,1+9*(MIN(MAX(Data_wide!$G$180,D$2),D$3)-D$2)/(D$3-D$2),1+9*(D$3-MIN(MAX(Data_wide!$G$180,D$2),D$3))/(D$3-D$2)),1),""))</f>
        <v/>
      </c>
      <c r="E184" s="165">
        <f>IF(OR(E$4=0,Data_wide!$H$180=""),"",IFERROR(ROUND(IF(E$4=1,1+9*(MIN(MAX(Data_wide!$H$180,E$2),E$3)-E$2)/(E$3-E$2),1+9*(E$3-MIN(MAX(Data_wide!$H$180,E$2),E$3))/(E$3-E$2)),1),""))</f>
        <v/>
      </c>
      <c r="F184" s="165">
        <f>IF(OR(F$4=0,Data_wide!$I$180=""),"",IFERROR(ROUND(IF(F$4=1,1+9*(MIN(MAX(Data_wide!$I$180,F$2),F$3)-F$2)/(F$3-F$2),1+9*(F$3-MIN(MAX(Data_wide!$I$180,F$2),F$3))/(F$3-F$2)),1),""))</f>
        <v/>
      </c>
      <c r="G184" s="165">
        <f>IF(OR(G$4=0,Data_wide!$J$180=""),"",IFERROR(ROUND(IF(G$4=1,1+9*(MIN(MAX(Data_wide!$J$180,G$2),G$3)-G$2)/(G$3-G$2),1+9*(G$3-MIN(MAX(Data_wide!$J$180,G$2),G$3))/(G$3-G$2)),1),""))</f>
        <v/>
      </c>
      <c r="H184" s="165">
        <f>IF(OR(H$4=0,Data_wide!$K$180=""),"",IFERROR(ROUND(IF(H$4=1,1+9*(MIN(MAX(Data_wide!$K$180,H$2),H$3)-H$2)/(H$3-H$2),1+9*(H$3-MIN(MAX(Data_wide!$K$180,H$2),H$3))/(H$3-H$2)),1),""))</f>
        <v/>
      </c>
      <c r="I184" s="165">
        <f>IF(OR(I$4=0,Data_wide!$L$180=""),"",IFERROR(ROUND(IF(I$4=1,1+9*(MIN(MAX(Data_wide!$L$180,I$2),I$3)-I$2)/(I$3-I$2),1+9*(I$3-MIN(MAX(Data_wide!$L$180,I$2),I$3))/(I$3-I$2)),1),""))</f>
        <v/>
      </c>
      <c r="J184" s="165">
        <f>IF(OR(J$4=0,Data_wide!$M$180=""),"",IFERROR(ROUND(IF(J$4=1,1+9*(MIN(MAX(Data_wide!$M$180,J$2),J$3)-J$2)/(J$3-J$2),1+9*(J$3-MIN(MAX(Data_wide!$M$180,J$2),J$3))/(J$3-J$2)),1),""))</f>
        <v/>
      </c>
      <c r="K184" s="165">
        <f>IF(OR(K$4=0,Data_wide!$N$180=""),"",IFERROR(ROUND(IF(K$4=1,1+9*(MIN(MAX(Data_wide!$N$180,K$2),K$3)-K$2)/(K$3-K$2),1+9*(K$3-MIN(MAX(Data_wide!$N$180,K$2),K$3))/(K$3-K$2)),1),""))</f>
        <v/>
      </c>
      <c r="L184" s="165">
        <f>IF(OR(L$4=0,Data_wide!$O$180=""),"",IFERROR(ROUND(IF(L$4=1,1+9*(MIN(MAX(Data_wide!$O$180,L$2),L$3)-L$2)/(L$3-L$2),1+9*(L$3-MIN(MAX(Data_wide!$O$180,L$2),L$3))/(L$3-L$2)),1),""))</f>
        <v/>
      </c>
      <c r="M184" s="165">
        <f>IF(OR(M$4=0,Data_wide!$P$180=""),"",IFERROR(ROUND(IF(M$4=1,1+9*(MIN(MAX(Data_wide!$P$180,M$2),M$3)-M$2)/(M$3-M$2),1+9*(M$3-MIN(MAX(Data_wide!$P$180,M$2),M$3))/(M$3-M$2)),1),""))</f>
        <v/>
      </c>
      <c r="N184" s="165">
        <f>IF(OR(N$4=0,Data_wide!$Q$180=""),"",IFERROR(ROUND(IF(N$4=1,1+9*(MIN(MAX(Data_wide!$Q$180,N$2),N$3)-N$2)/(N$3-N$2),1+9*(N$3-MIN(MAX(Data_wide!$Q$180,N$2),N$3))/(N$3-N$2)),1),""))</f>
        <v/>
      </c>
      <c r="O184" s="165">
        <f>IF(OR(O$4=0,Data_wide!$R$180=""),"",IFERROR(ROUND(IF(O$4=1,1+9*(MIN(MAX(Data_wide!$R$180,O$2),O$3)-O$2)/(O$3-O$2),1+9*(O$3-MIN(MAX(Data_wide!$R$180,O$2),O$3))/(O$3-O$2)),1),""))</f>
        <v/>
      </c>
      <c r="P184" s="165">
        <f>IF(OR(P$4=0,Data_wide!$S$180=""),"",IFERROR(ROUND(IF(P$4=1,1+9*(MIN(MAX(Data_wide!$S$180,P$2),P$3)-P$2)/(P$3-P$2),1+9*(P$3-MIN(MAX(Data_wide!$S$180,P$2),P$3))/(P$3-P$2)),1),""))</f>
        <v/>
      </c>
      <c r="Q184" s="165">
        <f>IF(OR(Q$4=0,Data_wide!$T$180=""),"",IFERROR(ROUND(IF(Q$4=1,1+9*(MIN(MAX(Data_wide!$T$180,Q$2),Q$3)-Q$2)/(Q$3-Q$2),1+9*(Q$3-MIN(MAX(Data_wide!$T$180,Q$2),Q$3))/(Q$3-Q$2)),1),""))</f>
        <v/>
      </c>
      <c r="R184" s="165">
        <f>IF(OR(R$4=0,Data_wide!$U$180=""),"",IFERROR(ROUND(IF(R$4=1,1+9*(MIN(MAX(Data_wide!$U$180,R$2),R$3)-R$2)/(R$3-R$2),1+9*(R$3-MIN(MAX(Data_wide!$U$180,R$2),R$3))/(R$3-R$2)),1),""))</f>
        <v/>
      </c>
      <c r="S184" s="165">
        <f>IF(OR(S$4=0,Data_wide!$V$180=""),"",IFERROR(ROUND(IF(S$4=1,1+9*(MIN(MAX(Data_wide!$V$180,S$2),S$3)-S$2)/(S$3-S$2),1+9*(S$3-MIN(MAX(Data_wide!$V$180,S$2),S$3))/(S$3-S$2)),1),""))</f>
        <v/>
      </c>
      <c r="T184" s="165">
        <f>IF(OR(T$4=0,Data_wide!$W$180=""),"",IFERROR(ROUND(IF(T$4=1,1+9*(MIN(MAX(Data_wide!$W$180,T$2),T$3)-T$2)/(T$3-T$2),1+9*(T$3-MIN(MAX(Data_wide!$W$180,T$2),T$3))/(T$3-T$2)),1),""))</f>
        <v/>
      </c>
      <c r="U184" s="165">
        <f>IF(OR(U$4=0,Data_wide!$X$180=""),"",IFERROR(ROUND(IF(U$4=1,1+9*(MIN(MAX(Data_wide!$X$180,U$2),U$3)-U$2)/(U$3-U$2),1+9*(U$3-MIN(MAX(Data_wide!$X$180,U$2),U$3))/(U$3-U$2)),1),""))</f>
        <v/>
      </c>
      <c r="V184" s="165">
        <f>IF(OR(V$4=0,Data_wide!$Y$180=""),"",IFERROR(ROUND(IF(V$4=1,1+9*(MIN(MAX(Data_wide!$Y$180,V$2),V$3)-V$2)/(V$3-V$2),1+9*(V$3-MIN(MAX(Data_wide!$Y$180,V$2),V$3))/(V$3-V$2)),1),""))</f>
        <v/>
      </c>
      <c r="W184" s="165">
        <f>IF(OR(W$4=0,Data_wide!$Z$180=""),"",IFERROR(ROUND(IF(W$4=1,1+9*(MIN(MAX(Data_wide!$Z$180,W$2),W$3)-W$2)/(W$3-W$2),1+9*(W$3-MIN(MAX(Data_wide!$Z$180,W$2),W$3))/(W$3-W$2)),1),""))</f>
        <v/>
      </c>
      <c r="X184" s="165">
        <f>IF(OR(X$4=0,Data_wide!$AA$180=""),"",IFERROR(ROUND(IF(X$4=1,1+9*(MIN(MAX(Data_wide!$AA$180,X$2),X$3)-X$2)/(X$3-X$2),1+9*(X$3-MIN(MAX(Data_wide!$AA$180,X$2),X$3))/(X$3-X$2)),1),""))</f>
        <v/>
      </c>
      <c r="Y184" s="165">
        <f>IF(OR(Y$4=0,Data_wide!$AB$180=""),"",IFERROR(ROUND(IF(Y$4=1,1+9*(MIN(MAX(Data_wide!$AB$180,Y$2),Y$3)-Y$2)/(Y$3-Y$2),1+9*(Y$3-MIN(MAX(Data_wide!$AB$180,Y$2),Y$3))/(Y$3-Y$2)),1),""))</f>
        <v/>
      </c>
      <c r="Z184" s="165">
        <f>IF(OR(Z$4=0,Data_wide!$AC$180=""),"",IFERROR(ROUND(IF(Z$4=1,1+9*(MIN(MAX(Data_wide!$AC$180,Z$2),Z$3)-Z$2)/(Z$3-Z$2),1+9*(Z$3-MIN(MAX(Data_wide!$AC$180,Z$2),Z$3))/(Z$3-Z$2)),1),""))</f>
        <v/>
      </c>
      <c r="AA184" s="165">
        <f>IF(OR(AA$4=0,Data_wide!$AD$180=""),"",IFERROR(ROUND(IF(AA$4=1,1+9*(MIN(MAX(Data_wide!$AD$180,AA$2),AA$3)-AA$2)/(AA$3-AA$2),1+9*(AA$3-MIN(MAX(Data_wide!$AD$180,AA$2),AA$3))/(AA$3-AA$2)),1),""))</f>
        <v/>
      </c>
      <c r="AB184" s="165">
        <f>IF(OR(AB$4=0,Data_wide!$AE$180=""),"",IFERROR(ROUND(IF(AB$4=1,1+9*(MIN(MAX(Data_wide!$AE$180,AB$2),AB$3)-AB$2)/(AB$3-AB$2),1+9*(AB$3-MIN(MAX(Data_wide!$AE$180,AB$2),AB$3))/(AB$3-AB$2)),1),""))</f>
        <v/>
      </c>
      <c r="AC184" s="165">
        <f>IF(OR(AC$4=0,Data_wide!$AF$180=""),"",IFERROR(ROUND(IF(AC$4=1,1+9*(MIN(MAX(Data_wide!$AF$180,AC$2),AC$3)-AC$2)/(AC$3-AC$2),1+9*(AC$3-MIN(MAX(Data_wide!$AF$180,AC$2),AC$3))/(AC$3-AC$2)),1),""))</f>
        <v/>
      </c>
      <c r="AD184" s="165">
        <f>IF(OR(AD$4=0,Data_wide!$AG$180=""),"",IFERROR(ROUND(IF(AD$4=1,1+9*(MIN(MAX(Data_wide!$AG$180,AD$2),AD$3)-AD$2)/(AD$3-AD$2),1+9*(AD$3-MIN(MAX(Data_wide!$AG$180,AD$2),AD$3))/(AD$3-AD$2)),1),""))</f>
        <v/>
      </c>
      <c r="AE184" s="165">
        <f>IF(OR(AE$4=0,Data_wide!$AH$180=""),"",IFERROR(ROUND(IF(AE$4=1,1+9*(MIN(MAX(Data_wide!$AH$180,AE$2),AE$3)-AE$2)/(AE$3-AE$2),1+9*(AE$3-MIN(MAX(Data_wide!$AH$180,AE$2),AE$3))/(AE$3-AE$2)),1),""))</f>
        <v/>
      </c>
      <c r="AF184" s="165">
        <f>IF(OR(AF$4=0,Data_wide!$AI$180=""),"",IFERROR(ROUND(IF(AF$4=1,1+9*(MIN(MAX(Data_wide!$AI$180,AF$2),AF$3)-AF$2)/(AF$3-AF$2),1+9*(AF$3-MIN(MAX(Data_wide!$AI$180,AF$2),AF$3))/(AF$3-AF$2)),1),""))</f>
        <v/>
      </c>
      <c r="AG184" s="165">
        <f>IF(OR(AG$4=0,Data_wide!$AJ$180=""),"",IFERROR(ROUND(IF(AG$4=1,1+9*(MIN(MAX(Data_wide!$AJ$180,AG$2),AG$3)-AG$2)/(AG$3-AG$2),1+9*(AG$3-MIN(MAX(Data_wide!$AJ$180,AG$2),AG$3))/(AG$3-AG$2)),1),""))</f>
        <v/>
      </c>
      <c r="AH184" s="165">
        <f>IF(OR(AH$4=0,Data_wide!$AK$180=""),"",IFERROR(ROUND(IF(AH$4=1,1+9*(MIN(MAX(Data_wide!$AK$180,AH$2),AH$3)-AH$2)/(AH$3-AH$2),1+9*(AH$3-MIN(MAX(Data_wide!$AK$180,AH$2),AH$3))/(AH$3-AH$2)),1),""))</f>
        <v/>
      </c>
      <c r="AI184" s="165">
        <f>IF(OR(AI$4=0,Data_wide!$AL$180=""),"",IFERROR(ROUND(IF(AI$4=1,1+9*(MIN(MAX(Data_wide!$AL$180,AI$2),AI$3)-AI$2)/(AI$3-AI$2),1+9*(AI$3-MIN(MAX(Data_wide!$AL$180,AI$2),AI$3))/(AI$3-AI$2)),1),""))</f>
        <v/>
      </c>
      <c r="AJ184" s="165">
        <f>IF(OR(AJ$4=0,Data_wide!$AM$180=""),"",IFERROR(ROUND(IF(AJ$4=1,1+9*(MIN(MAX(Data_wide!$AM$180,AJ$2),AJ$3)-AJ$2)/(AJ$3-AJ$2),1+9*(AJ$3-MIN(MAX(Data_wide!$AM$180,AJ$2),AJ$3))/(AJ$3-AJ$2)),1),""))</f>
        <v/>
      </c>
      <c r="AK184" s="165">
        <f>IF(OR(AK$4=0,Data_wide!$AN$180=""),"",IFERROR(ROUND(IF(AK$4=1,1+9*(MIN(MAX(Data_wide!$AN$180,AK$2),AK$3)-AK$2)/(AK$3-AK$2),1+9*(AK$3-MIN(MAX(Data_wide!$AN$180,AK$2),AK$3))/(AK$3-AK$2)),1),""))</f>
        <v/>
      </c>
      <c r="AL184" s="165">
        <f>IF(OR(AL$4=0,Data_wide!$AO$180=""),"",IFERROR(ROUND(IF(AL$4=1,1+9*(MIN(MAX(Data_wide!$AO$180,AL$2),AL$3)-AL$2)/(AL$3-AL$2),1+9*(AL$3-MIN(MAX(Data_wide!$AO$180,AL$2),AL$3))/(AL$3-AL$2)),1),""))</f>
        <v/>
      </c>
      <c r="AM184" s="165">
        <f>IF(OR(AM$4=0,Data_wide!$AP$180=""),"",IFERROR(ROUND(IF(AM$4=1,1+9*(MIN(MAX(Data_wide!$AP$180,AM$2),AM$3)-AM$2)/(AM$3-AM$2),1+9*(AM$3-MIN(MAX(Data_wide!$AP$180,AM$2),AM$3))/(AM$3-AM$2)),1),""))</f>
        <v/>
      </c>
      <c r="AN184" s="165">
        <f>IF(OR(AN$4=0,Data_wide!$AQ$180=""),"",IFERROR(ROUND(IF(AN$4=1,1+9*(MIN(MAX(Data_wide!$AQ$180,AN$2),AN$3)-AN$2)/(AN$3-AN$2),1+9*(AN$3-MIN(MAX(Data_wide!$AQ$180,AN$2),AN$3))/(AN$3-AN$2)),1),""))</f>
        <v/>
      </c>
      <c r="AO184" s="165">
        <f>IF(OR(AO$4=0,Data_wide!$AR$180=""),"",IFERROR(ROUND(IF(AO$4=1,1+9*(MIN(MAX(Data_wide!$AR$180,AO$2),AO$3)-AO$2)/(AO$3-AO$2),1+9*(AO$3-MIN(MAX(Data_wide!$AR$180,AO$2),AO$3))/(AO$3-AO$2)),1),""))</f>
        <v/>
      </c>
      <c r="AP184" s="165">
        <f>IF(OR(AP$4=0,Data_wide!$AS$180=""),"",IFERROR(ROUND(IF(AP$4=1,1+9*(MIN(MAX(Data_wide!$AS$180,AP$2),AP$3)-AP$2)/(AP$3-AP$2),1+9*(AP$3-MIN(MAX(Data_wide!$AS$180,AP$2),AP$3))/(AP$3-AP$2)),1),""))</f>
        <v/>
      </c>
      <c r="AQ184" s="165">
        <f>IF(OR(AQ$4=0,Data_wide!$AT$180=""),"",IFERROR(ROUND(IF(AQ$4=1,1+9*(MIN(MAX(Data_wide!$AT$180,AQ$2),AQ$3)-AQ$2)/(AQ$3-AQ$2),1+9*(AQ$3-MIN(MAX(Data_wide!$AT$180,AQ$2),AQ$3))/(AQ$3-AQ$2)),1),""))</f>
        <v/>
      </c>
      <c r="AR184" s="165">
        <f>IF(OR(AR$4=0,Data_wide!$AU$180=""),"",IFERROR(ROUND(IF(AR$4=1,1+9*(MIN(MAX(Data_wide!$AU$180,AR$2),AR$3)-AR$2)/(AR$3-AR$2),1+9*(AR$3-MIN(MAX(Data_wide!$AU$180,AR$2),AR$3))/(AR$3-AR$2)),1),""))</f>
        <v/>
      </c>
      <c r="AS184" s="165">
        <f>IF(OR(AS$4=0,Data_wide!$AV$180=""),"",IFERROR(ROUND(IF(AS$4=1,1+9*(MIN(MAX(Data_wide!$AV$180,AS$2),AS$3)-AS$2)/(AS$3-AS$2),1+9*(AS$3-MIN(MAX(Data_wide!$AV$180,AS$2),AS$3))/(AS$3-AS$2)),1),""))</f>
        <v/>
      </c>
      <c r="AT184" s="165">
        <f>IF(OR(AT$4=0,Data_wide!$AW$180=""),"",IFERROR(ROUND(IF(AT$4=1,1+9*(MIN(MAX(Data_wide!$AW$180,AT$2),AT$3)-AT$2)/(AT$3-AT$2),1+9*(AT$3-MIN(MAX(Data_wide!$AW$180,AT$2),AT$3))/(AT$3-AT$2)),1),""))</f>
        <v/>
      </c>
      <c r="AU184" s="165">
        <f>IF(OR(AU$4=0,Data_wide!$AX$180=""),"",IFERROR(ROUND(IF(AU$4=1,1+9*(MIN(MAX(Data_wide!$AX$180,AU$2),AU$3)-AU$2)/(AU$3-AU$2),1+9*(AU$3-MIN(MAX(Data_wide!$AX$180,AU$2),AU$3))/(AU$3-AU$2)),1),""))</f>
        <v/>
      </c>
      <c r="AV184" s="165">
        <f>IF(OR(AV$4=0,Data_wide!$AY$180=""),"",IFERROR(ROUND(IF(AV$4=1,1+9*(MIN(MAX(Data_wide!$AY$180,AV$2),AV$3)-AV$2)/(AV$3-AV$2),1+9*(AV$3-MIN(MAX(Data_wide!$AY$180,AV$2),AV$3))/(AV$3-AV$2)),1),""))</f>
        <v/>
      </c>
      <c r="AW184" s="165">
        <f>IF(OR(AW$4=0,Data_wide!$AZ$180=""),"",IFERROR(ROUND(IF(AW$4=1,1+9*(MIN(MAX(Data_wide!$AZ$180,AW$2),AW$3)-AW$2)/(AW$3-AW$2),1+9*(AW$3-MIN(MAX(Data_wide!$AZ$180,AW$2),AW$3))/(AW$3-AW$2)),1),""))</f>
        <v/>
      </c>
      <c r="AX184" s="165">
        <f>IF(OR(AX$4=0,Data_wide!$BA$180=""),"",IFERROR(ROUND(IF(AX$4=1,1+9*(MIN(MAX(Data_wide!$BA$180,AX$2),AX$3)-AX$2)/(AX$3-AX$2),1+9*(AX$3-MIN(MAX(Data_wide!$BA$180,AX$2),AX$3))/(AX$3-AX$2)),1),""))</f>
        <v/>
      </c>
      <c r="AY184" s="165">
        <f>IF(OR(AY$4=0,Data_wide!$BB$180=""),"",IFERROR(ROUND(IF(AY$4=1,1+9*(MIN(MAX(Data_wide!$BB$180,AY$2),AY$3)-AY$2)/(AY$3-AY$2),1+9*(AY$3-MIN(MAX(Data_wide!$BB$180,AY$2),AY$3))/(AY$3-AY$2)),1),""))</f>
        <v/>
      </c>
      <c r="AZ184" s="165">
        <f>IF(OR(AZ$4=0,Data_wide!$BC$180=""),"",IFERROR(ROUND(IF(AZ$4=1,1+9*(MIN(MAX(Data_wide!$BC$180,AZ$2),AZ$3)-AZ$2)/(AZ$3-AZ$2),1+9*(AZ$3-MIN(MAX(Data_wide!$BC$180,AZ$2),AZ$3))/(AZ$3-AZ$2)),1),""))</f>
        <v/>
      </c>
      <c r="BA184" s="165">
        <f>IF(OR(BA$4=0,Data_wide!$BD$180=""),"",IFERROR(ROUND(IF(BA$4=1,1+9*(MIN(MAX(Data_wide!$BD$180,BA$2),BA$3)-BA$2)/(BA$3-BA$2),1+9*(BA$3-MIN(MAX(Data_wide!$BD$180,BA$2),BA$3))/(BA$3-BA$2)),1),""))</f>
        <v/>
      </c>
      <c r="BB184" s="165">
        <f>IF(OR(BB$4=0,Data_wide!$BE$180=""),"",IFERROR(ROUND(IF(BB$4=1,1+9*(MIN(MAX(Data_wide!$BE$180,BB$2),BB$3)-BB$2)/(BB$3-BB$2),1+9*(BB$3-MIN(MAX(Data_wide!$BE$180,BB$2),BB$3))/(BB$3-BB$2)),1),""))</f>
        <v/>
      </c>
      <c r="BC184" s="165">
        <f>IF(OR(BC$4=0,Data_wide!$BF$180=""),"",IFERROR(ROUND(IF(BC$4=1,1+9*(MIN(MAX(Data_wide!$BF$180,BC$2),BC$3)-BC$2)/(BC$3-BC$2),1+9*(BC$3-MIN(MAX(Data_wide!$BF$180,BC$2),BC$3))/(BC$3-BC$2)),1),""))</f>
        <v/>
      </c>
      <c r="BD184" s="165">
        <f>IF(OR(BD$4=0,Data_wide!$BG$180=""),"",IFERROR(ROUND(IF(BD$4=1,1+9*(MIN(MAX(Data_wide!$BG$180,BD$2),BD$3)-BD$2)/(BD$3-BD$2),1+9*(BD$3-MIN(MAX(Data_wide!$BG$180,BD$2),BD$3))/(BD$3-BD$2)),1),""))</f>
        <v/>
      </c>
      <c r="BE184" s="165">
        <f>IF(OR(BE$4=0,Data_wide!$BH$180=""),"",IFERROR(ROUND(IF(BE$4=1,1+9*(MIN(MAX(Data_wide!$BH$180,BE$2),BE$3)-BE$2)/(BE$3-BE$2),1+9*(BE$3-MIN(MAX(Data_wide!$BH$180,BE$2),BE$3))/(BE$3-BE$2)),1),""))</f>
        <v/>
      </c>
      <c r="BF184" s="165">
        <f>IF(OR(BF$4=0,Data_wide!$BI$180=""),"",IFERROR(ROUND(IF(BF$4=1,1+9*(MIN(MAX(Data_wide!$BI$180,BF$2),BF$3)-BF$2)/(BF$3-BF$2),1+9*(BF$3-MIN(MAX(Data_wide!$BI$180,BF$2),BF$3))/(BF$3-BF$2)),1),""))</f>
        <v/>
      </c>
      <c r="BG184" s="165">
        <f>IF(OR(BG$4=0,Data_wide!$BJ$180=""),"",IFERROR(ROUND(IF(BG$4=1,1+9*(MIN(MAX(Data_wide!$BJ$180,BG$2),BG$3)-BG$2)/(BG$3-BG$2),1+9*(BG$3-MIN(MAX(Data_wide!$BJ$180,BG$2),BG$3))/(BG$3-BG$2)),1),""))</f>
        <v/>
      </c>
      <c r="BH184" s="165">
        <f>IF(OR(BH$4=0,Data_wide!$BK$180=""),"",IFERROR(ROUND(IF(BH$4=1,1+9*(MIN(MAX(Data_wide!$BK$180,BH$2),BH$3)-BH$2)/(BH$3-BH$2),1+9*(BH$3-MIN(MAX(Data_wide!$BK$180,BH$2),BH$3))/(BH$3-BH$2)),1),""))</f>
        <v/>
      </c>
      <c r="BI184" s="165">
        <f>IF(OR(BI$4=0,Data_wide!$BL$180=""),"",IFERROR(ROUND(IF(BI$4=1,1+9*(MIN(MAX(Data_wide!$BL$180,BI$2),BI$3)-BI$2)/(BI$3-BI$2),1+9*(BI$3-MIN(MAX(Data_wide!$BL$180,BI$2),BI$3))/(BI$3-BI$2)),1),""))</f>
        <v/>
      </c>
      <c r="BJ184" s="165">
        <f>IF(OR(BJ$4=0,Data_wide!$BM$180=""),"",IFERROR(ROUND(IF(BJ$4=1,1+9*(MIN(MAX(Data_wide!$BM$180,BJ$2),BJ$3)-BJ$2)/(BJ$3-BJ$2),1+9*(BJ$3-MIN(MAX(Data_wide!$BM$180,BJ$2),BJ$3))/(BJ$3-BJ$2)),1),""))</f>
        <v/>
      </c>
      <c r="BK184" s="165">
        <f>IF(OR(BK$4=0,Data_wide!$BN$180=""),"",IFERROR(ROUND(IF(BK$4=1,1+9*(MIN(MAX(Data_wide!$BN$180,BK$2),BK$3)-BK$2)/(BK$3-BK$2),1+9*(BK$3-MIN(MAX(Data_wide!$BN$180,BK$2),BK$3))/(BK$3-BK$2)),1),""))</f>
        <v/>
      </c>
      <c r="BL184" s="165">
        <f>IF(OR(BL$4=0,Data_wide!$BO$180=""),"",IFERROR(ROUND(IF(BL$4=1,1+9*(MIN(MAX(Data_wide!$BO$180,BL$2),BL$3)-BL$2)/(BL$3-BL$2),1+9*(BL$3-MIN(MAX(Data_wide!$BO$180,BL$2),BL$3))/(BL$3-BL$2)),1),""))</f>
        <v/>
      </c>
      <c r="BM184" s="165">
        <f>IF(OR(BM$4=0,Data_wide!$BP$180=""),"",IFERROR(ROUND(IF(BM$4=1,1+9*(MIN(MAX(Data_wide!$BP$180,BM$2),BM$3)-BM$2)/(BM$3-BM$2),1+9*(BM$3-MIN(MAX(Data_wide!$BP$180,BM$2),BM$3))/(BM$3-BM$2)),1),""))</f>
        <v/>
      </c>
      <c r="BN184" s="165">
        <f>IF(OR(BN$4=0,Data_wide!$BQ$180=""),"",IFERROR(ROUND(IF(BN$4=1,1+9*(MIN(MAX(Data_wide!$BQ$180,BN$2),BN$3)-BN$2)/(BN$3-BN$2),1+9*(BN$3-MIN(MAX(Data_wide!$BQ$180,BN$2),BN$3))/(BN$3-BN$2)),1),""))</f>
        <v/>
      </c>
      <c r="BO184" s="165">
        <f>IF(OR(BO$4=0,Data_wide!$BR$180=""),"",IFERROR(ROUND(IF(BO$4=1,1+9*(MIN(MAX(Data_wide!$BR$180,BO$2),BO$3)-BO$2)/(BO$3-BO$2),1+9*(BO$3-MIN(MAX(Data_wide!$BR$180,BO$2),BO$3))/(BO$3-BO$2)),1),""))</f>
        <v/>
      </c>
      <c r="BP184" s="165">
        <f>IF(OR(BP$4=0,Data_wide!$BS$180=""),"",IFERROR(ROUND(IF(BP$4=1,1+9*(MIN(MAX(Data_wide!$BS$180,BP$2),BP$3)-BP$2)/(BP$3-BP$2),1+9*(BP$3-MIN(MAX(Data_wide!$BS$180,BP$2),BP$3))/(BP$3-BP$2)),1),""))</f>
        <v/>
      </c>
      <c r="BQ184" s="165">
        <f>IF(OR(BQ$4=0,Data_wide!$BT$180=""),"",IFERROR(ROUND(IF(BQ$4=1,1+9*(MIN(MAX(Data_wide!$BT$180,BQ$2),BQ$3)-BQ$2)/(BQ$3-BQ$2),1+9*(BQ$3-MIN(MAX(Data_wide!$BT$180,BQ$2),BQ$3))/(BQ$3-BQ$2)),1),""))</f>
        <v/>
      </c>
      <c r="BR184" s="165">
        <f>IF(OR(BR$4=0,Data_wide!$BU$180=""),"",IFERROR(ROUND(IF(BR$4=1,1+9*(MIN(MAX(Data_wide!$BU$180,BR$2),BR$3)-BR$2)/(BR$3-BR$2),1+9*(BR$3-MIN(MAX(Data_wide!$BU$180,BR$2),BR$3))/(BR$3-BR$2)),1),""))</f>
        <v/>
      </c>
      <c r="BS184" s="165">
        <f>IF(OR(BS$4=0,Data_wide!$BV$180=""),"",IFERROR(ROUND(IF(BS$4=1,1+9*(MIN(MAX(Data_wide!$BV$180,BS$2),BS$3)-BS$2)/(BS$3-BS$2),1+9*(BS$3-MIN(MAX(Data_wide!$BV$180,BS$2),BS$3))/(BS$3-BS$2)),1),""))</f>
        <v/>
      </c>
      <c r="BT184" s="165">
        <f>IF(OR(BT$4=0,Data_wide!$BW$180=""),"",IFERROR(ROUND(IF(BT$4=1,1+9*(MIN(MAX(Data_wide!$BW$180,BT$2),BT$3)-BT$2)/(BT$3-BT$2),1+9*(BT$3-MIN(MAX(Data_wide!$BW$180,BT$2),BT$3))/(BT$3-BT$2)),1),""))</f>
        <v/>
      </c>
      <c r="BU184" s="165">
        <f>IF(OR(BU$4=0,Data_wide!$BX$180=""),"",IFERROR(ROUND(IF(BU$4=1,1+9*(MIN(MAX(Data_wide!$BX$180,BU$2),BU$3)-BU$2)/(BU$3-BU$2),1+9*(BU$3-MIN(MAX(Data_wide!$BX$180,BU$2),BU$3))/(BU$3-BU$2)),1),""))</f>
        <v/>
      </c>
      <c r="BV184" s="165">
        <f>IF(OR(BV$4=0,Data_wide!$BY$180=""),"",IFERROR(ROUND(IF(BV$4=1,1+9*(MIN(MAX(Data_wide!$BY$180,BV$2),BV$3)-BV$2)/(BV$3-BV$2),1+9*(BV$3-MIN(MAX(Data_wide!$BY$180,BV$2),BV$3))/(BV$3-BV$2)),1),""))</f>
        <v/>
      </c>
      <c r="BW184" s="165">
        <f>IF(OR(BW$4=0,Data_wide!$BZ$180=""),"",IFERROR(ROUND(IF(BW$4=1,1+9*(MIN(MAX(Data_wide!$BZ$180,BW$2),BW$3)-BW$2)/(BW$3-BW$2),1+9*(BW$3-MIN(MAX(Data_wide!$BZ$180,BW$2),BW$3))/(BW$3-BW$2)),1),""))</f>
        <v/>
      </c>
      <c r="BX184" s="165">
        <f>IF(OR(BX$4=0,Data_wide!$CA$180=""),"",IFERROR(ROUND(IF(BX$4=1,1+9*(MIN(MAX(Data_wide!$CA$180,BX$2),BX$3)-BX$2)/(BX$3-BX$2),1+9*(BX$3-MIN(MAX(Data_wide!$CA$180,BX$2),BX$3))/(BX$3-BX$2)),1),""))</f>
        <v/>
      </c>
      <c r="BY184" s="165">
        <f>IF(OR(BY$4=0,Data_wide!$CB$180=""),"",IFERROR(ROUND(IF(BY$4=1,1+9*(MIN(MAX(Data_wide!$CB$180,BY$2),BY$3)-BY$2)/(BY$3-BY$2),1+9*(BY$3-MIN(MAX(Data_wide!$CB$180,BY$2),BY$3))/(BY$3-BY$2)),1),""))</f>
        <v/>
      </c>
      <c r="BZ184" s="165">
        <f>IF(OR(BZ$4=0,Data_wide!$CC$180=""),"",IFERROR(ROUND(IF(BZ$4=1,1+9*(MIN(MAX(Data_wide!$CC$180,BZ$2),BZ$3)-BZ$2)/(BZ$3-BZ$2),1+9*(BZ$3-MIN(MAX(Data_wide!$CC$180,BZ$2),BZ$3))/(BZ$3-BZ$2)),1),""))</f>
        <v/>
      </c>
      <c r="CA184" s="165">
        <f>IF(OR(CA$4=0,Data_wide!$CD$180=""),"",IFERROR(ROUND(IF(CA$4=1,1+9*(MIN(MAX(Data_wide!$CD$180,CA$2),CA$3)-CA$2)/(CA$3-CA$2),1+9*(CA$3-MIN(MAX(Data_wide!$CD$180,CA$2),CA$3))/(CA$3-CA$2)),1),""))</f>
        <v/>
      </c>
      <c r="CB184" s="165">
        <f>IF(OR(CB$4=0,Data_wide!$CE$180=""),"",IFERROR(ROUND(IF(CB$4=1,1+9*(MIN(MAX(Data_wide!$CE$180,CB$2),CB$3)-CB$2)/(CB$3-CB$2),1+9*(CB$3-MIN(MAX(Data_wide!$CE$180,CB$2),CB$3))/(CB$3-CB$2)),1),""))</f>
        <v/>
      </c>
      <c r="CC184" s="165">
        <f>IF(OR(CC$4=0,Data_wide!$CF$180=""),"",IFERROR(ROUND(IF(CC$4=1,1+9*(MIN(MAX(Data_wide!$CF$180,CC$2),CC$3)-CC$2)/(CC$3-CC$2),1+9*(CC$3-MIN(MAX(Data_wide!$CF$180,CC$2),CC$3))/(CC$3-CC$2)),1),""))</f>
        <v/>
      </c>
      <c r="CD184" s="165">
        <f>IF(OR(CD$4=0,Data_wide!$CG$180=""),"",IFERROR(ROUND(IF(CD$4=1,1+9*(MIN(MAX(Data_wide!$CG$180,CD$2),CD$3)-CD$2)/(CD$3-CD$2),1+9*(CD$3-MIN(MAX(Data_wide!$CG$180,CD$2),CD$3))/(CD$3-CD$2)),1),""))</f>
        <v/>
      </c>
      <c r="CE184" s="165">
        <f>IF(OR(CE$4=0,Data_wide!$CH$180=""),"",IFERROR(ROUND(IF(CE$4=1,1+9*(MIN(MAX(Data_wide!$CH$180,CE$2),CE$3)-CE$2)/(CE$3-CE$2),1+9*(CE$3-MIN(MAX(Data_wide!$CH$180,CE$2),CE$3))/(CE$3-CE$2)),1),""))</f>
        <v/>
      </c>
      <c r="CF184" s="165">
        <f>IF(OR(CF$4=0,Data_wide!$CI$180=""),"",IFERROR(ROUND(IF(CF$4=1,1+9*(MIN(MAX(Data_wide!$CI$180,CF$2),CF$3)-CF$2)/(CF$3-CF$2),1+9*(CF$3-MIN(MAX(Data_wide!$CI$180,CF$2),CF$3))/(CF$3-CF$2)),1),""))</f>
        <v/>
      </c>
      <c r="CG184" s="165">
        <f>IF(OR(CG$4=0,Data_wide!$CJ$180=""),"",IFERROR(ROUND(IF(CG$4=1,1+9*(MIN(MAX(Data_wide!$CJ$180,CG$2),CG$3)-CG$2)/(CG$3-CG$2),1+9*(CG$3-MIN(MAX(Data_wide!$CJ$180,CG$2),CG$3))/(CG$3-CG$2)),1),""))</f>
        <v/>
      </c>
      <c r="CH184" s="165">
        <f>IF(OR(CH$4=0,Data_wide!$CK$180=""),"",IFERROR(ROUND(IF(CH$4=1,1+9*(MIN(MAX(Data_wide!$CK$180,CH$2),CH$3)-CH$2)/(CH$3-CH$2),1+9*(CH$3-MIN(MAX(Data_wide!$CK$180,CH$2),CH$3))/(CH$3-CH$2)),1),""))</f>
        <v/>
      </c>
      <c r="CI184" s="165">
        <f>IF(OR(CI$4=0,Data_wide!$CL$180=""),"",IFERROR(ROUND(IF(CI$4=1,1+9*(MIN(MAX(Data_wide!$CL$180,CI$2),CI$3)-CI$2)/(CI$3-CI$2),1+9*(CI$3-MIN(MAX(Data_wide!$CL$180,CI$2),CI$3))/(CI$3-CI$2)),1),""))</f>
        <v/>
      </c>
      <c r="CJ184" s="165">
        <f>IF(OR(CJ$4=0,Data_wide!$CM$180=""),"",IFERROR(ROUND(IF(CJ$4=1,1+9*(MIN(MAX(Data_wide!$CM$180,CJ$2),CJ$3)-CJ$2)/(CJ$3-CJ$2),1+9*(CJ$3-MIN(MAX(Data_wide!$CM$180,CJ$2),CJ$3))/(CJ$3-CJ$2)),1),""))</f>
        <v/>
      </c>
      <c r="CK184" s="165">
        <f>IF(OR(CK$4=0,Data_wide!$CN$180=""),"",IFERROR(ROUND(IF(CK$4=1,1+9*(MIN(MAX(Data_wide!$CN$180,CK$2),CK$3)-CK$2)/(CK$3-CK$2),1+9*(CK$3-MIN(MAX(Data_wide!$CN$180,CK$2),CK$3))/(CK$3-CK$2)),1),""))</f>
        <v/>
      </c>
      <c r="CL184" s="165">
        <f>IF(OR(CL$4=0,Data_wide!$CO$180=""),"",IFERROR(ROUND(IF(CL$4=1,1+9*(MIN(MAX(Data_wide!$CO$180,CL$2),CL$3)-CL$2)/(CL$3-CL$2),1+9*(CL$3-MIN(MAX(Data_wide!$CO$180,CL$2),CL$3))/(CL$3-CL$2)),1),""))</f>
        <v/>
      </c>
      <c r="CM184" s="165">
        <f>IF(OR(CM$4=0,Data_wide!$CP$180=""),"",IFERROR(ROUND(IF(CM$4=1,1+9*(MIN(MAX(Data_wide!$CP$180,CM$2),CM$3)-CM$2)/(CM$3-CM$2),1+9*(CM$3-MIN(MAX(Data_wide!$CP$180,CM$2),CM$3))/(CM$3-CM$2)),1),""))</f>
        <v/>
      </c>
      <c r="CN184" s="165">
        <f>IF(OR(CN$4=0,Data_wide!$CQ$180=""),"",IFERROR(ROUND(IF(CN$4=1,1+9*(MIN(MAX(Data_wide!$CQ$180,CN$2),CN$3)-CN$2)/(CN$3-CN$2),1+9*(CN$3-MIN(MAX(Data_wide!$CQ$180,CN$2),CN$3))/(CN$3-CN$2)),1),""))</f>
        <v/>
      </c>
      <c r="CO184" s="165">
        <f>IF(OR(CO$4=0,Data_wide!$CR$180=""),"",IFERROR(ROUND(IF(CO$4=1,1+9*(MIN(MAX(Data_wide!$CR$180,CO$2),CO$3)-CO$2)/(CO$3-CO$2),1+9*(CO$3-MIN(MAX(Data_wide!$CR$180,CO$2),CO$3))/(CO$3-CO$2)),1),""))</f>
        <v/>
      </c>
    </row>
    <row r="185" ht="14" customHeight="1">
      <c r="A185" s="161" t="inlineStr">
        <is>
          <t>LKA</t>
        </is>
      </c>
      <c r="B185" s="161" t="inlineStr">
        <is>
          <t>Sri Lanka</t>
        </is>
      </c>
      <c r="C185" s="165">
        <f>IF(OR(C$4=0,Data_wide!$F$181=""),"",IFERROR(ROUND(IF(C$4=1,1+9*(MIN(MAX(Data_wide!$F$181,C$2),C$3)-C$2)/(C$3-C$2),1+9*(C$3-MIN(MAX(Data_wide!$F$181,C$2),C$3))/(C$3-C$2)),1),""))</f>
        <v/>
      </c>
      <c r="D185" s="165">
        <f>IF(OR(D$4=0,Data_wide!$G$181=""),"",IFERROR(ROUND(IF(D$4=1,1+9*(MIN(MAX(Data_wide!$G$181,D$2),D$3)-D$2)/(D$3-D$2),1+9*(D$3-MIN(MAX(Data_wide!$G$181,D$2),D$3))/(D$3-D$2)),1),""))</f>
        <v/>
      </c>
      <c r="E185" s="165">
        <f>IF(OR(E$4=0,Data_wide!$H$181=""),"",IFERROR(ROUND(IF(E$4=1,1+9*(MIN(MAX(Data_wide!$H$181,E$2),E$3)-E$2)/(E$3-E$2),1+9*(E$3-MIN(MAX(Data_wide!$H$181,E$2),E$3))/(E$3-E$2)),1),""))</f>
        <v/>
      </c>
      <c r="F185" s="165">
        <f>IF(OR(F$4=0,Data_wide!$I$181=""),"",IFERROR(ROUND(IF(F$4=1,1+9*(MIN(MAX(Data_wide!$I$181,F$2),F$3)-F$2)/(F$3-F$2),1+9*(F$3-MIN(MAX(Data_wide!$I$181,F$2),F$3))/(F$3-F$2)),1),""))</f>
        <v/>
      </c>
      <c r="G185" s="165">
        <f>IF(OR(G$4=0,Data_wide!$J$181=""),"",IFERROR(ROUND(IF(G$4=1,1+9*(MIN(MAX(Data_wide!$J$181,G$2),G$3)-G$2)/(G$3-G$2),1+9*(G$3-MIN(MAX(Data_wide!$J$181,G$2),G$3))/(G$3-G$2)),1),""))</f>
        <v/>
      </c>
      <c r="H185" s="165">
        <f>IF(OR(H$4=0,Data_wide!$K$181=""),"",IFERROR(ROUND(IF(H$4=1,1+9*(MIN(MAX(Data_wide!$K$181,H$2),H$3)-H$2)/(H$3-H$2),1+9*(H$3-MIN(MAX(Data_wide!$K$181,H$2),H$3))/(H$3-H$2)),1),""))</f>
        <v/>
      </c>
      <c r="I185" s="165">
        <f>IF(OR(I$4=0,Data_wide!$L$181=""),"",IFERROR(ROUND(IF(I$4=1,1+9*(MIN(MAX(Data_wide!$L$181,I$2),I$3)-I$2)/(I$3-I$2),1+9*(I$3-MIN(MAX(Data_wide!$L$181,I$2),I$3))/(I$3-I$2)),1),""))</f>
        <v/>
      </c>
      <c r="J185" s="165">
        <f>IF(OR(J$4=0,Data_wide!$M$181=""),"",IFERROR(ROUND(IF(J$4=1,1+9*(MIN(MAX(Data_wide!$M$181,J$2),J$3)-J$2)/(J$3-J$2),1+9*(J$3-MIN(MAX(Data_wide!$M$181,J$2),J$3))/(J$3-J$2)),1),""))</f>
        <v/>
      </c>
      <c r="K185" s="165">
        <f>IF(OR(K$4=0,Data_wide!$N$181=""),"",IFERROR(ROUND(IF(K$4=1,1+9*(MIN(MAX(Data_wide!$N$181,K$2),K$3)-K$2)/(K$3-K$2),1+9*(K$3-MIN(MAX(Data_wide!$N$181,K$2),K$3))/(K$3-K$2)),1),""))</f>
        <v/>
      </c>
      <c r="L185" s="165">
        <f>IF(OR(L$4=0,Data_wide!$O$181=""),"",IFERROR(ROUND(IF(L$4=1,1+9*(MIN(MAX(Data_wide!$O$181,L$2),L$3)-L$2)/(L$3-L$2),1+9*(L$3-MIN(MAX(Data_wide!$O$181,L$2),L$3))/(L$3-L$2)),1),""))</f>
        <v/>
      </c>
      <c r="M185" s="165">
        <f>IF(OR(M$4=0,Data_wide!$P$181=""),"",IFERROR(ROUND(IF(M$4=1,1+9*(MIN(MAX(Data_wide!$P$181,M$2),M$3)-M$2)/(M$3-M$2),1+9*(M$3-MIN(MAX(Data_wide!$P$181,M$2),M$3))/(M$3-M$2)),1),""))</f>
        <v/>
      </c>
      <c r="N185" s="165">
        <f>IF(OR(N$4=0,Data_wide!$Q$181=""),"",IFERROR(ROUND(IF(N$4=1,1+9*(MIN(MAX(Data_wide!$Q$181,N$2),N$3)-N$2)/(N$3-N$2),1+9*(N$3-MIN(MAX(Data_wide!$Q$181,N$2),N$3))/(N$3-N$2)),1),""))</f>
        <v/>
      </c>
      <c r="O185" s="165">
        <f>IF(OR(O$4=0,Data_wide!$R$181=""),"",IFERROR(ROUND(IF(O$4=1,1+9*(MIN(MAX(Data_wide!$R$181,O$2),O$3)-O$2)/(O$3-O$2),1+9*(O$3-MIN(MAX(Data_wide!$R$181,O$2),O$3))/(O$3-O$2)),1),""))</f>
        <v/>
      </c>
      <c r="P185" s="165">
        <f>IF(OR(P$4=0,Data_wide!$S$181=""),"",IFERROR(ROUND(IF(P$4=1,1+9*(MIN(MAX(Data_wide!$S$181,P$2),P$3)-P$2)/(P$3-P$2),1+9*(P$3-MIN(MAX(Data_wide!$S$181,P$2),P$3))/(P$3-P$2)),1),""))</f>
        <v/>
      </c>
      <c r="Q185" s="165">
        <f>IF(OR(Q$4=0,Data_wide!$T$181=""),"",IFERROR(ROUND(IF(Q$4=1,1+9*(MIN(MAX(Data_wide!$T$181,Q$2),Q$3)-Q$2)/(Q$3-Q$2),1+9*(Q$3-MIN(MAX(Data_wide!$T$181,Q$2),Q$3))/(Q$3-Q$2)),1),""))</f>
        <v/>
      </c>
      <c r="R185" s="165">
        <f>IF(OR(R$4=0,Data_wide!$U$181=""),"",IFERROR(ROUND(IF(R$4=1,1+9*(MIN(MAX(Data_wide!$U$181,R$2),R$3)-R$2)/(R$3-R$2),1+9*(R$3-MIN(MAX(Data_wide!$U$181,R$2),R$3))/(R$3-R$2)),1),""))</f>
        <v/>
      </c>
      <c r="S185" s="165">
        <f>IF(OR(S$4=0,Data_wide!$V$181=""),"",IFERROR(ROUND(IF(S$4=1,1+9*(MIN(MAX(Data_wide!$V$181,S$2),S$3)-S$2)/(S$3-S$2),1+9*(S$3-MIN(MAX(Data_wide!$V$181,S$2),S$3))/(S$3-S$2)),1),""))</f>
        <v/>
      </c>
      <c r="T185" s="165">
        <f>IF(OR(T$4=0,Data_wide!$W$181=""),"",IFERROR(ROUND(IF(T$4=1,1+9*(MIN(MAX(Data_wide!$W$181,T$2),T$3)-T$2)/(T$3-T$2),1+9*(T$3-MIN(MAX(Data_wide!$W$181,T$2),T$3))/(T$3-T$2)),1),""))</f>
        <v/>
      </c>
      <c r="U185" s="165">
        <f>IF(OR(U$4=0,Data_wide!$X$181=""),"",IFERROR(ROUND(IF(U$4=1,1+9*(MIN(MAX(Data_wide!$X$181,U$2),U$3)-U$2)/(U$3-U$2),1+9*(U$3-MIN(MAX(Data_wide!$X$181,U$2),U$3))/(U$3-U$2)),1),""))</f>
        <v/>
      </c>
      <c r="V185" s="165">
        <f>IF(OR(V$4=0,Data_wide!$Y$181=""),"",IFERROR(ROUND(IF(V$4=1,1+9*(MIN(MAX(Data_wide!$Y$181,V$2),V$3)-V$2)/(V$3-V$2),1+9*(V$3-MIN(MAX(Data_wide!$Y$181,V$2),V$3))/(V$3-V$2)),1),""))</f>
        <v/>
      </c>
      <c r="W185" s="165">
        <f>IF(OR(W$4=0,Data_wide!$Z$181=""),"",IFERROR(ROUND(IF(W$4=1,1+9*(MIN(MAX(Data_wide!$Z$181,W$2),W$3)-W$2)/(W$3-W$2),1+9*(W$3-MIN(MAX(Data_wide!$Z$181,W$2),W$3))/(W$3-W$2)),1),""))</f>
        <v/>
      </c>
      <c r="X185" s="165">
        <f>IF(OR(X$4=0,Data_wide!$AA$181=""),"",IFERROR(ROUND(IF(X$4=1,1+9*(MIN(MAX(Data_wide!$AA$181,X$2),X$3)-X$2)/(X$3-X$2),1+9*(X$3-MIN(MAX(Data_wide!$AA$181,X$2),X$3))/(X$3-X$2)),1),""))</f>
        <v/>
      </c>
      <c r="Y185" s="165">
        <f>IF(OR(Y$4=0,Data_wide!$AB$181=""),"",IFERROR(ROUND(IF(Y$4=1,1+9*(MIN(MAX(Data_wide!$AB$181,Y$2),Y$3)-Y$2)/(Y$3-Y$2),1+9*(Y$3-MIN(MAX(Data_wide!$AB$181,Y$2),Y$3))/(Y$3-Y$2)),1),""))</f>
        <v/>
      </c>
      <c r="Z185" s="165">
        <f>IF(OR(Z$4=0,Data_wide!$AC$181=""),"",IFERROR(ROUND(IF(Z$4=1,1+9*(MIN(MAX(Data_wide!$AC$181,Z$2),Z$3)-Z$2)/(Z$3-Z$2),1+9*(Z$3-MIN(MAX(Data_wide!$AC$181,Z$2),Z$3))/(Z$3-Z$2)),1),""))</f>
        <v/>
      </c>
      <c r="AA185" s="165">
        <f>IF(OR(AA$4=0,Data_wide!$AD$181=""),"",IFERROR(ROUND(IF(AA$4=1,1+9*(MIN(MAX(Data_wide!$AD$181,AA$2),AA$3)-AA$2)/(AA$3-AA$2),1+9*(AA$3-MIN(MAX(Data_wide!$AD$181,AA$2),AA$3))/(AA$3-AA$2)),1),""))</f>
        <v/>
      </c>
      <c r="AB185" s="165">
        <f>IF(OR(AB$4=0,Data_wide!$AE$181=""),"",IFERROR(ROUND(IF(AB$4=1,1+9*(MIN(MAX(Data_wide!$AE$181,AB$2),AB$3)-AB$2)/(AB$3-AB$2),1+9*(AB$3-MIN(MAX(Data_wide!$AE$181,AB$2),AB$3))/(AB$3-AB$2)),1),""))</f>
        <v/>
      </c>
      <c r="AC185" s="165">
        <f>IF(OR(AC$4=0,Data_wide!$AF$181=""),"",IFERROR(ROUND(IF(AC$4=1,1+9*(MIN(MAX(Data_wide!$AF$181,AC$2),AC$3)-AC$2)/(AC$3-AC$2),1+9*(AC$3-MIN(MAX(Data_wide!$AF$181,AC$2),AC$3))/(AC$3-AC$2)),1),""))</f>
        <v/>
      </c>
      <c r="AD185" s="165">
        <f>IF(OR(AD$4=0,Data_wide!$AG$181=""),"",IFERROR(ROUND(IF(AD$4=1,1+9*(MIN(MAX(Data_wide!$AG$181,AD$2),AD$3)-AD$2)/(AD$3-AD$2),1+9*(AD$3-MIN(MAX(Data_wide!$AG$181,AD$2),AD$3))/(AD$3-AD$2)),1),""))</f>
        <v/>
      </c>
      <c r="AE185" s="165">
        <f>IF(OR(AE$4=0,Data_wide!$AH$181=""),"",IFERROR(ROUND(IF(AE$4=1,1+9*(MIN(MAX(Data_wide!$AH$181,AE$2),AE$3)-AE$2)/(AE$3-AE$2),1+9*(AE$3-MIN(MAX(Data_wide!$AH$181,AE$2),AE$3))/(AE$3-AE$2)),1),""))</f>
        <v/>
      </c>
      <c r="AF185" s="165">
        <f>IF(OR(AF$4=0,Data_wide!$AI$181=""),"",IFERROR(ROUND(IF(AF$4=1,1+9*(MIN(MAX(Data_wide!$AI$181,AF$2),AF$3)-AF$2)/(AF$3-AF$2),1+9*(AF$3-MIN(MAX(Data_wide!$AI$181,AF$2),AF$3))/(AF$3-AF$2)),1),""))</f>
        <v/>
      </c>
      <c r="AG185" s="165">
        <f>IF(OR(AG$4=0,Data_wide!$AJ$181=""),"",IFERROR(ROUND(IF(AG$4=1,1+9*(MIN(MAX(Data_wide!$AJ$181,AG$2),AG$3)-AG$2)/(AG$3-AG$2),1+9*(AG$3-MIN(MAX(Data_wide!$AJ$181,AG$2),AG$3))/(AG$3-AG$2)),1),""))</f>
        <v/>
      </c>
      <c r="AH185" s="165">
        <f>IF(OR(AH$4=0,Data_wide!$AK$181=""),"",IFERROR(ROUND(IF(AH$4=1,1+9*(MIN(MAX(Data_wide!$AK$181,AH$2),AH$3)-AH$2)/(AH$3-AH$2),1+9*(AH$3-MIN(MAX(Data_wide!$AK$181,AH$2),AH$3))/(AH$3-AH$2)),1),""))</f>
        <v/>
      </c>
      <c r="AI185" s="165">
        <f>IF(OR(AI$4=0,Data_wide!$AL$181=""),"",IFERROR(ROUND(IF(AI$4=1,1+9*(MIN(MAX(Data_wide!$AL$181,AI$2),AI$3)-AI$2)/(AI$3-AI$2),1+9*(AI$3-MIN(MAX(Data_wide!$AL$181,AI$2),AI$3))/(AI$3-AI$2)),1),""))</f>
        <v/>
      </c>
      <c r="AJ185" s="165">
        <f>IF(OR(AJ$4=0,Data_wide!$AM$181=""),"",IFERROR(ROUND(IF(AJ$4=1,1+9*(MIN(MAX(Data_wide!$AM$181,AJ$2),AJ$3)-AJ$2)/(AJ$3-AJ$2),1+9*(AJ$3-MIN(MAX(Data_wide!$AM$181,AJ$2),AJ$3))/(AJ$3-AJ$2)),1),""))</f>
        <v/>
      </c>
      <c r="AK185" s="165">
        <f>IF(OR(AK$4=0,Data_wide!$AN$181=""),"",IFERROR(ROUND(IF(AK$4=1,1+9*(MIN(MAX(Data_wide!$AN$181,AK$2),AK$3)-AK$2)/(AK$3-AK$2),1+9*(AK$3-MIN(MAX(Data_wide!$AN$181,AK$2),AK$3))/(AK$3-AK$2)),1),""))</f>
        <v/>
      </c>
      <c r="AL185" s="165">
        <f>IF(OR(AL$4=0,Data_wide!$AO$181=""),"",IFERROR(ROUND(IF(AL$4=1,1+9*(MIN(MAX(Data_wide!$AO$181,AL$2),AL$3)-AL$2)/(AL$3-AL$2),1+9*(AL$3-MIN(MAX(Data_wide!$AO$181,AL$2),AL$3))/(AL$3-AL$2)),1),""))</f>
        <v/>
      </c>
      <c r="AM185" s="165">
        <f>IF(OR(AM$4=0,Data_wide!$AP$181=""),"",IFERROR(ROUND(IF(AM$4=1,1+9*(MIN(MAX(Data_wide!$AP$181,AM$2),AM$3)-AM$2)/(AM$3-AM$2),1+9*(AM$3-MIN(MAX(Data_wide!$AP$181,AM$2),AM$3))/(AM$3-AM$2)),1),""))</f>
        <v/>
      </c>
      <c r="AN185" s="165">
        <f>IF(OR(AN$4=0,Data_wide!$AQ$181=""),"",IFERROR(ROUND(IF(AN$4=1,1+9*(MIN(MAX(Data_wide!$AQ$181,AN$2),AN$3)-AN$2)/(AN$3-AN$2),1+9*(AN$3-MIN(MAX(Data_wide!$AQ$181,AN$2),AN$3))/(AN$3-AN$2)),1),""))</f>
        <v/>
      </c>
      <c r="AO185" s="165">
        <f>IF(OR(AO$4=0,Data_wide!$AR$181=""),"",IFERROR(ROUND(IF(AO$4=1,1+9*(MIN(MAX(Data_wide!$AR$181,AO$2),AO$3)-AO$2)/(AO$3-AO$2),1+9*(AO$3-MIN(MAX(Data_wide!$AR$181,AO$2),AO$3))/(AO$3-AO$2)),1),""))</f>
        <v/>
      </c>
      <c r="AP185" s="165">
        <f>IF(OR(AP$4=0,Data_wide!$AS$181=""),"",IFERROR(ROUND(IF(AP$4=1,1+9*(MIN(MAX(Data_wide!$AS$181,AP$2),AP$3)-AP$2)/(AP$3-AP$2),1+9*(AP$3-MIN(MAX(Data_wide!$AS$181,AP$2),AP$3))/(AP$3-AP$2)),1),""))</f>
        <v/>
      </c>
      <c r="AQ185" s="165">
        <f>IF(OR(AQ$4=0,Data_wide!$AT$181=""),"",IFERROR(ROUND(IF(AQ$4=1,1+9*(MIN(MAX(Data_wide!$AT$181,AQ$2),AQ$3)-AQ$2)/(AQ$3-AQ$2),1+9*(AQ$3-MIN(MAX(Data_wide!$AT$181,AQ$2),AQ$3))/(AQ$3-AQ$2)),1),""))</f>
        <v/>
      </c>
      <c r="AR185" s="165">
        <f>IF(OR(AR$4=0,Data_wide!$AU$181=""),"",IFERROR(ROUND(IF(AR$4=1,1+9*(MIN(MAX(Data_wide!$AU$181,AR$2),AR$3)-AR$2)/(AR$3-AR$2),1+9*(AR$3-MIN(MAX(Data_wide!$AU$181,AR$2),AR$3))/(AR$3-AR$2)),1),""))</f>
        <v/>
      </c>
      <c r="AS185" s="165">
        <f>IF(OR(AS$4=0,Data_wide!$AV$181=""),"",IFERROR(ROUND(IF(AS$4=1,1+9*(MIN(MAX(Data_wide!$AV$181,AS$2),AS$3)-AS$2)/(AS$3-AS$2),1+9*(AS$3-MIN(MAX(Data_wide!$AV$181,AS$2),AS$3))/(AS$3-AS$2)),1),""))</f>
        <v/>
      </c>
      <c r="AT185" s="165">
        <f>IF(OR(AT$4=0,Data_wide!$AW$181=""),"",IFERROR(ROUND(IF(AT$4=1,1+9*(MIN(MAX(Data_wide!$AW$181,AT$2),AT$3)-AT$2)/(AT$3-AT$2),1+9*(AT$3-MIN(MAX(Data_wide!$AW$181,AT$2),AT$3))/(AT$3-AT$2)),1),""))</f>
        <v/>
      </c>
      <c r="AU185" s="165">
        <f>IF(OR(AU$4=0,Data_wide!$AX$181=""),"",IFERROR(ROUND(IF(AU$4=1,1+9*(MIN(MAX(Data_wide!$AX$181,AU$2),AU$3)-AU$2)/(AU$3-AU$2),1+9*(AU$3-MIN(MAX(Data_wide!$AX$181,AU$2),AU$3))/(AU$3-AU$2)),1),""))</f>
        <v/>
      </c>
      <c r="AV185" s="165">
        <f>IF(OR(AV$4=0,Data_wide!$AY$181=""),"",IFERROR(ROUND(IF(AV$4=1,1+9*(MIN(MAX(Data_wide!$AY$181,AV$2),AV$3)-AV$2)/(AV$3-AV$2),1+9*(AV$3-MIN(MAX(Data_wide!$AY$181,AV$2),AV$3))/(AV$3-AV$2)),1),""))</f>
        <v/>
      </c>
      <c r="AW185" s="165">
        <f>IF(OR(AW$4=0,Data_wide!$AZ$181=""),"",IFERROR(ROUND(IF(AW$4=1,1+9*(MIN(MAX(Data_wide!$AZ$181,AW$2),AW$3)-AW$2)/(AW$3-AW$2),1+9*(AW$3-MIN(MAX(Data_wide!$AZ$181,AW$2),AW$3))/(AW$3-AW$2)),1),""))</f>
        <v/>
      </c>
      <c r="AX185" s="165">
        <f>IF(OR(AX$4=0,Data_wide!$BA$181=""),"",IFERROR(ROUND(IF(AX$4=1,1+9*(MIN(MAX(Data_wide!$BA$181,AX$2),AX$3)-AX$2)/(AX$3-AX$2),1+9*(AX$3-MIN(MAX(Data_wide!$BA$181,AX$2),AX$3))/(AX$3-AX$2)),1),""))</f>
        <v/>
      </c>
      <c r="AY185" s="165">
        <f>IF(OR(AY$4=0,Data_wide!$BB$181=""),"",IFERROR(ROUND(IF(AY$4=1,1+9*(MIN(MAX(Data_wide!$BB$181,AY$2),AY$3)-AY$2)/(AY$3-AY$2),1+9*(AY$3-MIN(MAX(Data_wide!$BB$181,AY$2),AY$3))/(AY$3-AY$2)),1),""))</f>
        <v/>
      </c>
      <c r="AZ185" s="165">
        <f>IF(OR(AZ$4=0,Data_wide!$BC$181=""),"",IFERROR(ROUND(IF(AZ$4=1,1+9*(MIN(MAX(Data_wide!$BC$181,AZ$2),AZ$3)-AZ$2)/(AZ$3-AZ$2),1+9*(AZ$3-MIN(MAX(Data_wide!$BC$181,AZ$2),AZ$3))/(AZ$3-AZ$2)),1),""))</f>
        <v/>
      </c>
      <c r="BA185" s="165">
        <f>IF(OR(BA$4=0,Data_wide!$BD$181=""),"",IFERROR(ROUND(IF(BA$4=1,1+9*(MIN(MAX(Data_wide!$BD$181,BA$2),BA$3)-BA$2)/(BA$3-BA$2),1+9*(BA$3-MIN(MAX(Data_wide!$BD$181,BA$2),BA$3))/(BA$3-BA$2)),1),""))</f>
        <v/>
      </c>
      <c r="BB185" s="165">
        <f>IF(OR(BB$4=0,Data_wide!$BE$181=""),"",IFERROR(ROUND(IF(BB$4=1,1+9*(MIN(MAX(Data_wide!$BE$181,BB$2),BB$3)-BB$2)/(BB$3-BB$2),1+9*(BB$3-MIN(MAX(Data_wide!$BE$181,BB$2),BB$3))/(BB$3-BB$2)),1),""))</f>
        <v/>
      </c>
      <c r="BC185" s="165">
        <f>IF(OR(BC$4=0,Data_wide!$BF$181=""),"",IFERROR(ROUND(IF(BC$4=1,1+9*(MIN(MAX(Data_wide!$BF$181,BC$2),BC$3)-BC$2)/(BC$3-BC$2),1+9*(BC$3-MIN(MAX(Data_wide!$BF$181,BC$2),BC$3))/(BC$3-BC$2)),1),""))</f>
        <v/>
      </c>
      <c r="BD185" s="165">
        <f>IF(OR(BD$4=0,Data_wide!$BG$181=""),"",IFERROR(ROUND(IF(BD$4=1,1+9*(MIN(MAX(Data_wide!$BG$181,BD$2),BD$3)-BD$2)/(BD$3-BD$2),1+9*(BD$3-MIN(MAX(Data_wide!$BG$181,BD$2),BD$3))/(BD$3-BD$2)),1),""))</f>
        <v/>
      </c>
      <c r="BE185" s="165">
        <f>IF(OR(BE$4=0,Data_wide!$BH$181=""),"",IFERROR(ROUND(IF(BE$4=1,1+9*(MIN(MAX(Data_wide!$BH$181,BE$2),BE$3)-BE$2)/(BE$3-BE$2),1+9*(BE$3-MIN(MAX(Data_wide!$BH$181,BE$2),BE$3))/(BE$3-BE$2)),1),""))</f>
        <v/>
      </c>
      <c r="BF185" s="165">
        <f>IF(OR(BF$4=0,Data_wide!$BI$181=""),"",IFERROR(ROUND(IF(BF$4=1,1+9*(MIN(MAX(Data_wide!$BI$181,BF$2),BF$3)-BF$2)/(BF$3-BF$2),1+9*(BF$3-MIN(MAX(Data_wide!$BI$181,BF$2),BF$3))/(BF$3-BF$2)),1),""))</f>
        <v/>
      </c>
      <c r="BG185" s="165">
        <f>IF(OR(BG$4=0,Data_wide!$BJ$181=""),"",IFERROR(ROUND(IF(BG$4=1,1+9*(MIN(MAX(Data_wide!$BJ$181,BG$2),BG$3)-BG$2)/(BG$3-BG$2),1+9*(BG$3-MIN(MAX(Data_wide!$BJ$181,BG$2),BG$3))/(BG$3-BG$2)),1),""))</f>
        <v/>
      </c>
      <c r="BH185" s="165">
        <f>IF(OR(BH$4=0,Data_wide!$BK$181=""),"",IFERROR(ROUND(IF(BH$4=1,1+9*(MIN(MAX(Data_wide!$BK$181,BH$2),BH$3)-BH$2)/(BH$3-BH$2),1+9*(BH$3-MIN(MAX(Data_wide!$BK$181,BH$2),BH$3))/(BH$3-BH$2)),1),""))</f>
        <v/>
      </c>
      <c r="BI185" s="165">
        <f>IF(OR(BI$4=0,Data_wide!$BL$181=""),"",IFERROR(ROUND(IF(BI$4=1,1+9*(MIN(MAX(Data_wide!$BL$181,BI$2),BI$3)-BI$2)/(BI$3-BI$2),1+9*(BI$3-MIN(MAX(Data_wide!$BL$181,BI$2),BI$3))/(BI$3-BI$2)),1),""))</f>
        <v/>
      </c>
      <c r="BJ185" s="165">
        <f>IF(OR(BJ$4=0,Data_wide!$BM$181=""),"",IFERROR(ROUND(IF(BJ$4=1,1+9*(MIN(MAX(Data_wide!$BM$181,BJ$2),BJ$3)-BJ$2)/(BJ$3-BJ$2),1+9*(BJ$3-MIN(MAX(Data_wide!$BM$181,BJ$2),BJ$3))/(BJ$3-BJ$2)),1),""))</f>
        <v/>
      </c>
      <c r="BK185" s="165">
        <f>IF(OR(BK$4=0,Data_wide!$BN$181=""),"",IFERROR(ROUND(IF(BK$4=1,1+9*(MIN(MAX(Data_wide!$BN$181,BK$2),BK$3)-BK$2)/(BK$3-BK$2),1+9*(BK$3-MIN(MAX(Data_wide!$BN$181,BK$2),BK$3))/(BK$3-BK$2)),1),""))</f>
        <v/>
      </c>
      <c r="BL185" s="165">
        <f>IF(OR(BL$4=0,Data_wide!$BO$181=""),"",IFERROR(ROUND(IF(BL$4=1,1+9*(MIN(MAX(Data_wide!$BO$181,BL$2),BL$3)-BL$2)/(BL$3-BL$2),1+9*(BL$3-MIN(MAX(Data_wide!$BO$181,BL$2),BL$3))/(BL$3-BL$2)),1),""))</f>
        <v/>
      </c>
      <c r="BM185" s="165">
        <f>IF(OR(BM$4=0,Data_wide!$BP$181=""),"",IFERROR(ROUND(IF(BM$4=1,1+9*(MIN(MAX(Data_wide!$BP$181,BM$2),BM$3)-BM$2)/(BM$3-BM$2),1+9*(BM$3-MIN(MAX(Data_wide!$BP$181,BM$2),BM$3))/(BM$3-BM$2)),1),""))</f>
        <v/>
      </c>
      <c r="BN185" s="165">
        <f>IF(OR(BN$4=0,Data_wide!$BQ$181=""),"",IFERROR(ROUND(IF(BN$4=1,1+9*(MIN(MAX(Data_wide!$BQ$181,BN$2),BN$3)-BN$2)/(BN$3-BN$2),1+9*(BN$3-MIN(MAX(Data_wide!$BQ$181,BN$2),BN$3))/(BN$3-BN$2)),1),""))</f>
        <v/>
      </c>
      <c r="BO185" s="165">
        <f>IF(OR(BO$4=0,Data_wide!$BR$181=""),"",IFERROR(ROUND(IF(BO$4=1,1+9*(MIN(MAX(Data_wide!$BR$181,BO$2),BO$3)-BO$2)/(BO$3-BO$2),1+9*(BO$3-MIN(MAX(Data_wide!$BR$181,BO$2),BO$3))/(BO$3-BO$2)),1),""))</f>
        <v/>
      </c>
      <c r="BP185" s="165">
        <f>IF(OR(BP$4=0,Data_wide!$BS$181=""),"",IFERROR(ROUND(IF(BP$4=1,1+9*(MIN(MAX(Data_wide!$BS$181,BP$2),BP$3)-BP$2)/(BP$3-BP$2),1+9*(BP$3-MIN(MAX(Data_wide!$BS$181,BP$2),BP$3))/(BP$3-BP$2)),1),""))</f>
        <v/>
      </c>
      <c r="BQ185" s="165">
        <f>IF(OR(BQ$4=0,Data_wide!$BT$181=""),"",IFERROR(ROUND(IF(BQ$4=1,1+9*(MIN(MAX(Data_wide!$BT$181,BQ$2),BQ$3)-BQ$2)/(BQ$3-BQ$2),1+9*(BQ$3-MIN(MAX(Data_wide!$BT$181,BQ$2),BQ$3))/(BQ$3-BQ$2)),1),""))</f>
        <v/>
      </c>
      <c r="BR185" s="165">
        <f>IF(OR(BR$4=0,Data_wide!$BU$181=""),"",IFERROR(ROUND(IF(BR$4=1,1+9*(MIN(MAX(Data_wide!$BU$181,BR$2),BR$3)-BR$2)/(BR$3-BR$2),1+9*(BR$3-MIN(MAX(Data_wide!$BU$181,BR$2),BR$3))/(BR$3-BR$2)),1),""))</f>
        <v/>
      </c>
      <c r="BS185" s="165">
        <f>IF(OR(BS$4=0,Data_wide!$BV$181=""),"",IFERROR(ROUND(IF(BS$4=1,1+9*(MIN(MAX(Data_wide!$BV$181,BS$2),BS$3)-BS$2)/(BS$3-BS$2),1+9*(BS$3-MIN(MAX(Data_wide!$BV$181,BS$2),BS$3))/(BS$3-BS$2)),1),""))</f>
        <v/>
      </c>
      <c r="BT185" s="165">
        <f>IF(OR(BT$4=0,Data_wide!$BW$181=""),"",IFERROR(ROUND(IF(BT$4=1,1+9*(MIN(MAX(Data_wide!$BW$181,BT$2),BT$3)-BT$2)/(BT$3-BT$2),1+9*(BT$3-MIN(MAX(Data_wide!$BW$181,BT$2),BT$3))/(BT$3-BT$2)),1),""))</f>
        <v/>
      </c>
      <c r="BU185" s="165">
        <f>IF(OR(BU$4=0,Data_wide!$BX$181=""),"",IFERROR(ROUND(IF(BU$4=1,1+9*(MIN(MAX(Data_wide!$BX$181,BU$2),BU$3)-BU$2)/(BU$3-BU$2),1+9*(BU$3-MIN(MAX(Data_wide!$BX$181,BU$2),BU$3))/(BU$3-BU$2)),1),""))</f>
        <v/>
      </c>
      <c r="BV185" s="165">
        <f>IF(OR(BV$4=0,Data_wide!$BY$181=""),"",IFERROR(ROUND(IF(BV$4=1,1+9*(MIN(MAX(Data_wide!$BY$181,BV$2),BV$3)-BV$2)/(BV$3-BV$2),1+9*(BV$3-MIN(MAX(Data_wide!$BY$181,BV$2),BV$3))/(BV$3-BV$2)),1),""))</f>
        <v/>
      </c>
      <c r="BW185" s="165">
        <f>IF(OR(BW$4=0,Data_wide!$BZ$181=""),"",IFERROR(ROUND(IF(BW$4=1,1+9*(MIN(MAX(Data_wide!$BZ$181,BW$2),BW$3)-BW$2)/(BW$3-BW$2),1+9*(BW$3-MIN(MAX(Data_wide!$BZ$181,BW$2),BW$3))/(BW$3-BW$2)),1),""))</f>
        <v/>
      </c>
      <c r="BX185" s="165">
        <f>IF(OR(BX$4=0,Data_wide!$CA$181=""),"",IFERROR(ROUND(IF(BX$4=1,1+9*(MIN(MAX(Data_wide!$CA$181,BX$2),BX$3)-BX$2)/(BX$3-BX$2),1+9*(BX$3-MIN(MAX(Data_wide!$CA$181,BX$2),BX$3))/(BX$3-BX$2)),1),""))</f>
        <v/>
      </c>
      <c r="BY185" s="165">
        <f>IF(OR(BY$4=0,Data_wide!$CB$181=""),"",IFERROR(ROUND(IF(BY$4=1,1+9*(MIN(MAX(Data_wide!$CB$181,BY$2),BY$3)-BY$2)/(BY$3-BY$2),1+9*(BY$3-MIN(MAX(Data_wide!$CB$181,BY$2),BY$3))/(BY$3-BY$2)),1),""))</f>
        <v/>
      </c>
      <c r="BZ185" s="165">
        <f>IF(OR(BZ$4=0,Data_wide!$CC$181=""),"",IFERROR(ROUND(IF(BZ$4=1,1+9*(MIN(MAX(Data_wide!$CC$181,BZ$2),BZ$3)-BZ$2)/(BZ$3-BZ$2),1+9*(BZ$3-MIN(MAX(Data_wide!$CC$181,BZ$2),BZ$3))/(BZ$3-BZ$2)),1),""))</f>
        <v/>
      </c>
      <c r="CA185" s="165">
        <f>IF(OR(CA$4=0,Data_wide!$CD$181=""),"",IFERROR(ROUND(IF(CA$4=1,1+9*(MIN(MAX(Data_wide!$CD$181,CA$2),CA$3)-CA$2)/(CA$3-CA$2),1+9*(CA$3-MIN(MAX(Data_wide!$CD$181,CA$2),CA$3))/(CA$3-CA$2)),1),""))</f>
        <v/>
      </c>
      <c r="CB185" s="165">
        <f>IF(OR(CB$4=0,Data_wide!$CE$181=""),"",IFERROR(ROUND(IF(CB$4=1,1+9*(MIN(MAX(Data_wide!$CE$181,CB$2),CB$3)-CB$2)/(CB$3-CB$2),1+9*(CB$3-MIN(MAX(Data_wide!$CE$181,CB$2),CB$3))/(CB$3-CB$2)),1),""))</f>
        <v/>
      </c>
      <c r="CC185" s="165">
        <f>IF(OR(CC$4=0,Data_wide!$CF$181=""),"",IFERROR(ROUND(IF(CC$4=1,1+9*(MIN(MAX(Data_wide!$CF$181,CC$2),CC$3)-CC$2)/(CC$3-CC$2),1+9*(CC$3-MIN(MAX(Data_wide!$CF$181,CC$2),CC$3))/(CC$3-CC$2)),1),""))</f>
        <v/>
      </c>
      <c r="CD185" s="165">
        <f>IF(OR(CD$4=0,Data_wide!$CG$181=""),"",IFERROR(ROUND(IF(CD$4=1,1+9*(MIN(MAX(Data_wide!$CG$181,CD$2),CD$3)-CD$2)/(CD$3-CD$2),1+9*(CD$3-MIN(MAX(Data_wide!$CG$181,CD$2),CD$3))/(CD$3-CD$2)),1),""))</f>
        <v/>
      </c>
      <c r="CE185" s="165">
        <f>IF(OR(CE$4=0,Data_wide!$CH$181=""),"",IFERROR(ROUND(IF(CE$4=1,1+9*(MIN(MAX(Data_wide!$CH$181,CE$2),CE$3)-CE$2)/(CE$3-CE$2),1+9*(CE$3-MIN(MAX(Data_wide!$CH$181,CE$2),CE$3))/(CE$3-CE$2)),1),""))</f>
        <v/>
      </c>
      <c r="CF185" s="165">
        <f>IF(OR(CF$4=0,Data_wide!$CI$181=""),"",IFERROR(ROUND(IF(CF$4=1,1+9*(MIN(MAX(Data_wide!$CI$181,CF$2),CF$3)-CF$2)/(CF$3-CF$2),1+9*(CF$3-MIN(MAX(Data_wide!$CI$181,CF$2),CF$3))/(CF$3-CF$2)),1),""))</f>
        <v/>
      </c>
      <c r="CG185" s="165">
        <f>IF(OR(CG$4=0,Data_wide!$CJ$181=""),"",IFERROR(ROUND(IF(CG$4=1,1+9*(MIN(MAX(Data_wide!$CJ$181,CG$2),CG$3)-CG$2)/(CG$3-CG$2),1+9*(CG$3-MIN(MAX(Data_wide!$CJ$181,CG$2),CG$3))/(CG$3-CG$2)),1),""))</f>
        <v/>
      </c>
      <c r="CH185" s="165">
        <f>IF(OR(CH$4=0,Data_wide!$CK$181=""),"",IFERROR(ROUND(IF(CH$4=1,1+9*(MIN(MAX(Data_wide!$CK$181,CH$2),CH$3)-CH$2)/(CH$3-CH$2),1+9*(CH$3-MIN(MAX(Data_wide!$CK$181,CH$2),CH$3))/(CH$3-CH$2)),1),""))</f>
        <v/>
      </c>
      <c r="CI185" s="165">
        <f>IF(OR(CI$4=0,Data_wide!$CL$181=""),"",IFERROR(ROUND(IF(CI$4=1,1+9*(MIN(MAX(Data_wide!$CL$181,CI$2),CI$3)-CI$2)/(CI$3-CI$2),1+9*(CI$3-MIN(MAX(Data_wide!$CL$181,CI$2),CI$3))/(CI$3-CI$2)),1),""))</f>
        <v/>
      </c>
      <c r="CJ185" s="165">
        <f>IF(OR(CJ$4=0,Data_wide!$CM$181=""),"",IFERROR(ROUND(IF(CJ$4=1,1+9*(MIN(MAX(Data_wide!$CM$181,CJ$2),CJ$3)-CJ$2)/(CJ$3-CJ$2),1+9*(CJ$3-MIN(MAX(Data_wide!$CM$181,CJ$2),CJ$3))/(CJ$3-CJ$2)),1),""))</f>
        <v/>
      </c>
      <c r="CK185" s="165">
        <f>IF(OR(CK$4=0,Data_wide!$CN$181=""),"",IFERROR(ROUND(IF(CK$4=1,1+9*(MIN(MAX(Data_wide!$CN$181,CK$2),CK$3)-CK$2)/(CK$3-CK$2),1+9*(CK$3-MIN(MAX(Data_wide!$CN$181,CK$2),CK$3))/(CK$3-CK$2)),1),""))</f>
        <v/>
      </c>
      <c r="CL185" s="165">
        <f>IF(OR(CL$4=0,Data_wide!$CO$181=""),"",IFERROR(ROUND(IF(CL$4=1,1+9*(MIN(MAX(Data_wide!$CO$181,CL$2),CL$3)-CL$2)/(CL$3-CL$2),1+9*(CL$3-MIN(MAX(Data_wide!$CO$181,CL$2),CL$3))/(CL$3-CL$2)),1),""))</f>
        <v/>
      </c>
      <c r="CM185" s="165">
        <f>IF(OR(CM$4=0,Data_wide!$CP$181=""),"",IFERROR(ROUND(IF(CM$4=1,1+9*(MIN(MAX(Data_wide!$CP$181,CM$2),CM$3)-CM$2)/(CM$3-CM$2),1+9*(CM$3-MIN(MAX(Data_wide!$CP$181,CM$2),CM$3))/(CM$3-CM$2)),1),""))</f>
        <v/>
      </c>
      <c r="CN185" s="165">
        <f>IF(OR(CN$4=0,Data_wide!$CQ$181=""),"",IFERROR(ROUND(IF(CN$4=1,1+9*(MIN(MAX(Data_wide!$CQ$181,CN$2),CN$3)-CN$2)/(CN$3-CN$2),1+9*(CN$3-MIN(MAX(Data_wide!$CQ$181,CN$2),CN$3))/(CN$3-CN$2)),1),""))</f>
        <v/>
      </c>
      <c r="CO185" s="165">
        <f>IF(OR(CO$4=0,Data_wide!$CR$181=""),"",IFERROR(ROUND(IF(CO$4=1,1+9*(MIN(MAX(Data_wide!$CR$181,CO$2),CO$3)-CO$2)/(CO$3-CO$2),1+9*(CO$3-MIN(MAX(Data_wide!$CR$181,CO$2),CO$3))/(CO$3-CO$2)),1),""))</f>
        <v/>
      </c>
    </row>
    <row r="186" ht="14" customHeight="1">
      <c r="A186" s="161" t="inlineStr">
        <is>
          <t>KNA</t>
        </is>
      </c>
      <c r="B186" s="161" t="inlineStr">
        <is>
          <t>St. Kitts and Nevis</t>
        </is>
      </c>
      <c r="C186" s="165">
        <f>IF(OR(C$4=0,Data_wide!$F$182=""),"",IFERROR(ROUND(IF(C$4=1,1+9*(MIN(MAX(Data_wide!$F$182,C$2),C$3)-C$2)/(C$3-C$2),1+9*(C$3-MIN(MAX(Data_wide!$F$182,C$2),C$3))/(C$3-C$2)),1),""))</f>
        <v/>
      </c>
      <c r="D186" s="165">
        <f>IF(OR(D$4=0,Data_wide!$G$182=""),"",IFERROR(ROUND(IF(D$4=1,1+9*(MIN(MAX(Data_wide!$G$182,D$2),D$3)-D$2)/(D$3-D$2),1+9*(D$3-MIN(MAX(Data_wide!$G$182,D$2),D$3))/(D$3-D$2)),1),""))</f>
        <v/>
      </c>
      <c r="E186" s="165">
        <f>IF(OR(E$4=0,Data_wide!$H$182=""),"",IFERROR(ROUND(IF(E$4=1,1+9*(MIN(MAX(Data_wide!$H$182,E$2),E$3)-E$2)/(E$3-E$2),1+9*(E$3-MIN(MAX(Data_wide!$H$182,E$2),E$3))/(E$3-E$2)),1),""))</f>
        <v/>
      </c>
      <c r="F186" s="165">
        <f>IF(OR(F$4=0,Data_wide!$I$182=""),"",IFERROR(ROUND(IF(F$4=1,1+9*(MIN(MAX(Data_wide!$I$182,F$2),F$3)-F$2)/(F$3-F$2),1+9*(F$3-MIN(MAX(Data_wide!$I$182,F$2),F$3))/(F$3-F$2)),1),""))</f>
        <v/>
      </c>
      <c r="G186" s="165">
        <f>IF(OR(G$4=0,Data_wide!$J$182=""),"",IFERROR(ROUND(IF(G$4=1,1+9*(MIN(MAX(Data_wide!$J$182,G$2),G$3)-G$2)/(G$3-G$2),1+9*(G$3-MIN(MAX(Data_wide!$J$182,G$2),G$3))/(G$3-G$2)),1),""))</f>
        <v/>
      </c>
      <c r="H186" s="165">
        <f>IF(OR(H$4=0,Data_wide!$K$182=""),"",IFERROR(ROUND(IF(H$4=1,1+9*(MIN(MAX(Data_wide!$K$182,H$2),H$3)-H$2)/(H$3-H$2),1+9*(H$3-MIN(MAX(Data_wide!$K$182,H$2),H$3))/(H$3-H$2)),1),""))</f>
        <v/>
      </c>
      <c r="I186" s="165">
        <f>IF(OR(I$4=0,Data_wide!$L$182=""),"",IFERROR(ROUND(IF(I$4=1,1+9*(MIN(MAX(Data_wide!$L$182,I$2),I$3)-I$2)/(I$3-I$2),1+9*(I$3-MIN(MAX(Data_wide!$L$182,I$2),I$3))/(I$3-I$2)),1),""))</f>
        <v/>
      </c>
      <c r="J186" s="165">
        <f>IF(OR(J$4=0,Data_wide!$M$182=""),"",IFERROR(ROUND(IF(J$4=1,1+9*(MIN(MAX(Data_wide!$M$182,J$2),J$3)-J$2)/(J$3-J$2),1+9*(J$3-MIN(MAX(Data_wide!$M$182,J$2),J$3))/(J$3-J$2)),1),""))</f>
        <v/>
      </c>
      <c r="K186" s="165">
        <f>IF(OR(K$4=0,Data_wide!$N$182=""),"",IFERROR(ROUND(IF(K$4=1,1+9*(MIN(MAX(Data_wide!$N$182,K$2),K$3)-K$2)/(K$3-K$2),1+9*(K$3-MIN(MAX(Data_wide!$N$182,K$2),K$3))/(K$3-K$2)),1),""))</f>
        <v/>
      </c>
      <c r="L186" s="165">
        <f>IF(OR(L$4=0,Data_wide!$O$182=""),"",IFERROR(ROUND(IF(L$4=1,1+9*(MIN(MAX(Data_wide!$O$182,L$2),L$3)-L$2)/(L$3-L$2),1+9*(L$3-MIN(MAX(Data_wide!$O$182,L$2),L$3))/(L$3-L$2)),1),""))</f>
        <v/>
      </c>
      <c r="M186" s="165">
        <f>IF(OR(M$4=0,Data_wide!$P$182=""),"",IFERROR(ROUND(IF(M$4=1,1+9*(MIN(MAX(Data_wide!$P$182,M$2),M$3)-M$2)/(M$3-M$2),1+9*(M$3-MIN(MAX(Data_wide!$P$182,M$2),M$3))/(M$3-M$2)),1),""))</f>
        <v/>
      </c>
      <c r="N186" s="165">
        <f>IF(OR(N$4=0,Data_wide!$Q$182=""),"",IFERROR(ROUND(IF(N$4=1,1+9*(MIN(MAX(Data_wide!$Q$182,N$2),N$3)-N$2)/(N$3-N$2),1+9*(N$3-MIN(MAX(Data_wide!$Q$182,N$2),N$3))/(N$3-N$2)),1),""))</f>
        <v/>
      </c>
      <c r="O186" s="165">
        <f>IF(OR(O$4=0,Data_wide!$R$182=""),"",IFERROR(ROUND(IF(O$4=1,1+9*(MIN(MAX(Data_wide!$R$182,O$2),O$3)-O$2)/(O$3-O$2),1+9*(O$3-MIN(MAX(Data_wide!$R$182,O$2),O$3))/(O$3-O$2)),1),""))</f>
        <v/>
      </c>
      <c r="P186" s="165">
        <f>IF(OR(P$4=0,Data_wide!$S$182=""),"",IFERROR(ROUND(IF(P$4=1,1+9*(MIN(MAX(Data_wide!$S$182,P$2),P$3)-P$2)/(P$3-P$2),1+9*(P$3-MIN(MAX(Data_wide!$S$182,P$2),P$3))/(P$3-P$2)),1),""))</f>
        <v/>
      </c>
      <c r="Q186" s="165">
        <f>IF(OR(Q$4=0,Data_wide!$T$182=""),"",IFERROR(ROUND(IF(Q$4=1,1+9*(MIN(MAX(Data_wide!$T$182,Q$2),Q$3)-Q$2)/(Q$3-Q$2),1+9*(Q$3-MIN(MAX(Data_wide!$T$182,Q$2),Q$3))/(Q$3-Q$2)),1),""))</f>
        <v/>
      </c>
      <c r="R186" s="165">
        <f>IF(OR(R$4=0,Data_wide!$U$182=""),"",IFERROR(ROUND(IF(R$4=1,1+9*(MIN(MAX(Data_wide!$U$182,R$2),R$3)-R$2)/(R$3-R$2),1+9*(R$3-MIN(MAX(Data_wide!$U$182,R$2),R$3))/(R$3-R$2)),1),""))</f>
        <v/>
      </c>
      <c r="S186" s="165">
        <f>IF(OR(S$4=0,Data_wide!$V$182=""),"",IFERROR(ROUND(IF(S$4=1,1+9*(MIN(MAX(Data_wide!$V$182,S$2),S$3)-S$2)/(S$3-S$2),1+9*(S$3-MIN(MAX(Data_wide!$V$182,S$2),S$3))/(S$3-S$2)),1),""))</f>
        <v/>
      </c>
      <c r="T186" s="165">
        <f>IF(OR(T$4=0,Data_wide!$W$182=""),"",IFERROR(ROUND(IF(T$4=1,1+9*(MIN(MAX(Data_wide!$W$182,T$2),T$3)-T$2)/(T$3-T$2),1+9*(T$3-MIN(MAX(Data_wide!$W$182,T$2),T$3))/(T$3-T$2)),1),""))</f>
        <v/>
      </c>
      <c r="U186" s="165">
        <f>IF(OR(U$4=0,Data_wide!$X$182=""),"",IFERROR(ROUND(IF(U$4=1,1+9*(MIN(MAX(Data_wide!$X$182,U$2),U$3)-U$2)/(U$3-U$2),1+9*(U$3-MIN(MAX(Data_wide!$X$182,U$2),U$3))/(U$3-U$2)),1),""))</f>
        <v/>
      </c>
      <c r="V186" s="165">
        <f>IF(OR(V$4=0,Data_wide!$Y$182=""),"",IFERROR(ROUND(IF(V$4=1,1+9*(MIN(MAX(Data_wide!$Y$182,V$2),V$3)-V$2)/(V$3-V$2),1+9*(V$3-MIN(MAX(Data_wide!$Y$182,V$2),V$3))/(V$3-V$2)),1),""))</f>
        <v/>
      </c>
      <c r="W186" s="165">
        <f>IF(OR(W$4=0,Data_wide!$Z$182=""),"",IFERROR(ROUND(IF(W$4=1,1+9*(MIN(MAX(Data_wide!$Z$182,W$2),W$3)-W$2)/(W$3-W$2),1+9*(W$3-MIN(MAX(Data_wide!$Z$182,W$2),W$3))/(W$3-W$2)),1),""))</f>
        <v/>
      </c>
      <c r="X186" s="165">
        <f>IF(OR(X$4=0,Data_wide!$AA$182=""),"",IFERROR(ROUND(IF(X$4=1,1+9*(MIN(MAX(Data_wide!$AA$182,X$2),X$3)-X$2)/(X$3-X$2),1+9*(X$3-MIN(MAX(Data_wide!$AA$182,X$2),X$3))/(X$3-X$2)),1),""))</f>
        <v/>
      </c>
      <c r="Y186" s="165">
        <f>IF(OR(Y$4=0,Data_wide!$AB$182=""),"",IFERROR(ROUND(IF(Y$4=1,1+9*(MIN(MAX(Data_wide!$AB$182,Y$2),Y$3)-Y$2)/(Y$3-Y$2),1+9*(Y$3-MIN(MAX(Data_wide!$AB$182,Y$2),Y$3))/(Y$3-Y$2)),1),""))</f>
        <v/>
      </c>
      <c r="Z186" s="165">
        <f>IF(OR(Z$4=0,Data_wide!$AC$182=""),"",IFERROR(ROUND(IF(Z$4=1,1+9*(MIN(MAX(Data_wide!$AC$182,Z$2),Z$3)-Z$2)/(Z$3-Z$2),1+9*(Z$3-MIN(MAX(Data_wide!$AC$182,Z$2),Z$3))/(Z$3-Z$2)),1),""))</f>
        <v/>
      </c>
      <c r="AA186" s="165">
        <f>IF(OR(AA$4=0,Data_wide!$AD$182=""),"",IFERROR(ROUND(IF(AA$4=1,1+9*(MIN(MAX(Data_wide!$AD$182,AA$2),AA$3)-AA$2)/(AA$3-AA$2),1+9*(AA$3-MIN(MAX(Data_wide!$AD$182,AA$2),AA$3))/(AA$3-AA$2)),1),""))</f>
        <v/>
      </c>
      <c r="AB186" s="165">
        <f>IF(OR(AB$4=0,Data_wide!$AE$182=""),"",IFERROR(ROUND(IF(AB$4=1,1+9*(MIN(MAX(Data_wide!$AE$182,AB$2),AB$3)-AB$2)/(AB$3-AB$2),1+9*(AB$3-MIN(MAX(Data_wide!$AE$182,AB$2),AB$3))/(AB$3-AB$2)),1),""))</f>
        <v/>
      </c>
      <c r="AC186" s="165">
        <f>IF(OR(AC$4=0,Data_wide!$AF$182=""),"",IFERROR(ROUND(IF(AC$4=1,1+9*(MIN(MAX(Data_wide!$AF$182,AC$2),AC$3)-AC$2)/(AC$3-AC$2),1+9*(AC$3-MIN(MAX(Data_wide!$AF$182,AC$2),AC$3))/(AC$3-AC$2)),1),""))</f>
        <v/>
      </c>
      <c r="AD186" s="165">
        <f>IF(OR(AD$4=0,Data_wide!$AG$182=""),"",IFERROR(ROUND(IF(AD$4=1,1+9*(MIN(MAX(Data_wide!$AG$182,AD$2),AD$3)-AD$2)/(AD$3-AD$2),1+9*(AD$3-MIN(MAX(Data_wide!$AG$182,AD$2),AD$3))/(AD$3-AD$2)),1),""))</f>
        <v/>
      </c>
      <c r="AE186" s="165">
        <f>IF(OR(AE$4=0,Data_wide!$AH$182=""),"",IFERROR(ROUND(IF(AE$4=1,1+9*(MIN(MAX(Data_wide!$AH$182,AE$2),AE$3)-AE$2)/(AE$3-AE$2),1+9*(AE$3-MIN(MAX(Data_wide!$AH$182,AE$2),AE$3))/(AE$3-AE$2)),1),""))</f>
        <v/>
      </c>
      <c r="AF186" s="165">
        <f>IF(OR(AF$4=0,Data_wide!$AI$182=""),"",IFERROR(ROUND(IF(AF$4=1,1+9*(MIN(MAX(Data_wide!$AI$182,AF$2),AF$3)-AF$2)/(AF$3-AF$2),1+9*(AF$3-MIN(MAX(Data_wide!$AI$182,AF$2),AF$3))/(AF$3-AF$2)),1),""))</f>
        <v/>
      </c>
      <c r="AG186" s="165">
        <f>IF(OR(AG$4=0,Data_wide!$AJ$182=""),"",IFERROR(ROUND(IF(AG$4=1,1+9*(MIN(MAX(Data_wide!$AJ$182,AG$2),AG$3)-AG$2)/(AG$3-AG$2),1+9*(AG$3-MIN(MAX(Data_wide!$AJ$182,AG$2),AG$3))/(AG$3-AG$2)),1),""))</f>
        <v/>
      </c>
      <c r="AH186" s="165">
        <f>IF(OR(AH$4=0,Data_wide!$AK$182=""),"",IFERROR(ROUND(IF(AH$4=1,1+9*(MIN(MAX(Data_wide!$AK$182,AH$2),AH$3)-AH$2)/(AH$3-AH$2),1+9*(AH$3-MIN(MAX(Data_wide!$AK$182,AH$2),AH$3))/(AH$3-AH$2)),1),""))</f>
        <v/>
      </c>
      <c r="AI186" s="165">
        <f>IF(OR(AI$4=0,Data_wide!$AL$182=""),"",IFERROR(ROUND(IF(AI$4=1,1+9*(MIN(MAX(Data_wide!$AL$182,AI$2),AI$3)-AI$2)/(AI$3-AI$2),1+9*(AI$3-MIN(MAX(Data_wide!$AL$182,AI$2),AI$3))/(AI$3-AI$2)),1),""))</f>
        <v/>
      </c>
      <c r="AJ186" s="165">
        <f>IF(OR(AJ$4=0,Data_wide!$AM$182=""),"",IFERROR(ROUND(IF(AJ$4=1,1+9*(MIN(MAX(Data_wide!$AM$182,AJ$2),AJ$3)-AJ$2)/(AJ$3-AJ$2),1+9*(AJ$3-MIN(MAX(Data_wide!$AM$182,AJ$2),AJ$3))/(AJ$3-AJ$2)),1),""))</f>
        <v/>
      </c>
      <c r="AK186" s="165">
        <f>IF(OR(AK$4=0,Data_wide!$AN$182=""),"",IFERROR(ROUND(IF(AK$4=1,1+9*(MIN(MAX(Data_wide!$AN$182,AK$2),AK$3)-AK$2)/(AK$3-AK$2),1+9*(AK$3-MIN(MAX(Data_wide!$AN$182,AK$2),AK$3))/(AK$3-AK$2)),1),""))</f>
        <v/>
      </c>
      <c r="AL186" s="165">
        <f>IF(OR(AL$4=0,Data_wide!$AO$182=""),"",IFERROR(ROUND(IF(AL$4=1,1+9*(MIN(MAX(Data_wide!$AO$182,AL$2),AL$3)-AL$2)/(AL$3-AL$2),1+9*(AL$3-MIN(MAX(Data_wide!$AO$182,AL$2),AL$3))/(AL$3-AL$2)),1),""))</f>
        <v/>
      </c>
      <c r="AM186" s="165">
        <f>IF(OR(AM$4=0,Data_wide!$AP$182=""),"",IFERROR(ROUND(IF(AM$4=1,1+9*(MIN(MAX(Data_wide!$AP$182,AM$2),AM$3)-AM$2)/(AM$3-AM$2),1+9*(AM$3-MIN(MAX(Data_wide!$AP$182,AM$2),AM$3))/(AM$3-AM$2)),1),""))</f>
        <v/>
      </c>
      <c r="AN186" s="165">
        <f>IF(OR(AN$4=0,Data_wide!$AQ$182=""),"",IFERROR(ROUND(IF(AN$4=1,1+9*(MIN(MAX(Data_wide!$AQ$182,AN$2),AN$3)-AN$2)/(AN$3-AN$2),1+9*(AN$3-MIN(MAX(Data_wide!$AQ$182,AN$2),AN$3))/(AN$3-AN$2)),1),""))</f>
        <v/>
      </c>
      <c r="AO186" s="165">
        <f>IF(OR(AO$4=0,Data_wide!$AR$182=""),"",IFERROR(ROUND(IF(AO$4=1,1+9*(MIN(MAX(Data_wide!$AR$182,AO$2),AO$3)-AO$2)/(AO$3-AO$2),1+9*(AO$3-MIN(MAX(Data_wide!$AR$182,AO$2),AO$3))/(AO$3-AO$2)),1),""))</f>
        <v/>
      </c>
      <c r="AP186" s="165">
        <f>IF(OR(AP$4=0,Data_wide!$AS$182=""),"",IFERROR(ROUND(IF(AP$4=1,1+9*(MIN(MAX(Data_wide!$AS$182,AP$2),AP$3)-AP$2)/(AP$3-AP$2),1+9*(AP$3-MIN(MAX(Data_wide!$AS$182,AP$2),AP$3))/(AP$3-AP$2)),1),""))</f>
        <v/>
      </c>
      <c r="AQ186" s="165">
        <f>IF(OR(AQ$4=0,Data_wide!$AT$182=""),"",IFERROR(ROUND(IF(AQ$4=1,1+9*(MIN(MAX(Data_wide!$AT$182,AQ$2),AQ$3)-AQ$2)/(AQ$3-AQ$2),1+9*(AQ$3-MIN(MAX(Data_wide!$AT$182,AQ$2),AQ$3))/(AQ$3-AQ$2)),1),""))</f>
        <v/>
      </c>
      <c r="AR186" s="165">
        <f>IF(OR(AR$4=0,Data_wide!$AU$182=""),"",IFERROR(ROUND(IF(AR$4=1,1+9*(MIN(MAX(Data_wide!$AU$182,AR$2),AR$3)-AR$2)/(AR$3-AR$2),1+9*(AR$3-MIN(MAX(Data_wide!$AU$182,AR$2),AR$3))/(AR$3-AR$2)),1),""))</f>
        <v/>
      </c>
      <c r="AS186" s="165">
        <f>IF(OR(AS$4=0,Data_wide!$AV$182=""),"",IFERROR(ROUND(IF(AS$4=1,1+9*(MIN(MAX(Data_wide!$AV$182,AS$2),AS$3)-AS$2)/(AS$3-AS$2),1+9*(AS$3-MIN(MAX(Data_wide!$AV$182,AS$2),AS$3))/(AS$3-AS$2)),1),""))</f>
        <v/>
      </c>
      <c r="AT186" s="165">
        <f>IF(OR(AT$4=0,Data_wide!$AW$182=""),"",IFERROR(ROUND(IF(AT$4=1,1+9*(MIN(MAX(Data_wide!$AW$182,AT$2),AT$3)-AT$2)/(AT$3-AT$2),1+9*(AT$3-MIN(MAX(Data_wide!$AW$182,AT$2),AT$3))/(AT$3-AT$2)),1),""))</f>
        <v/>
      </c>
      <c r="AU186" s="165">
        <f>IF(OR(AU$4=0,Data_wide!$AX$182=""),"",IFERROR(ROUND(IF(AU$4=1,1+9*(MIN(MAX(Data_wide!$AX$182,AU$2),AU$3)-AU$2)/(AU$3-AU$2),1+9*(AU$3-MIN(MAX(Data_wide!$AX$182,AU$2),AU$3))/(AU$3-AU$2)),1),""))</f>
        <v/>
      </c>
      <c r="AV186" s="165">
        <f>IF(OR(AV$4=0,Data_wide!$AY$182=""),"",IFERROR(ROUND(IF(AV$4=1,1+9*(MIN(MAX(Data_wide!$AY$182,AV$2),AV$3)-AV$2)/(AV$3-AV$2),1+9*(AV$3-MIN(MAX(Data_wide!$AY$182,AV$2),AV$3))/(AV$3-AV$2)),1),""))</f>
        <v/>
      </c>
      <c r="AW186" s="165">
        <f>IF(OR(AW$4=0,Data_wide!$AZ$182=""),"",IFERROR(ROUND(IF(AW$4=1,1+9*(MIN(MAX(Data_wide!$AZ$182,AW$2),AW$3)-AW$2)/(AW$3-AW$2),1+9*(AW$3-MIN(MAX(Data_wide!$AZ$182,AW$2),AW$3))/(AW$3-AW$2)),1),""))</f>
        <v/>
      </c>
      <c r="AX186" s="165">
        <f>IF(OR(AX$4=0,Data_wide!$BA$182=""),"",IFERROR(ROUND(IF(AX$4=1,1+9*(MIN(MAX(Data_wide!$BA$182,AX$2),AX$3)-AX$2)/(AX$3-AX$2),1+9*(AX$3-MIN(MAX(Data_wide!$BA$182,AX$2),AX$3))/(AX$3-AX$2)),1),""))</f>
        <v/>
      </c>
      <c r="AY186" s="165">
        <f>IF(OR(AY$4=0,Data_wide!$BB$182=""),"",IFERROR(ROUND(IF(AY$4=1,1+9*(MIN(MAX(Data_wide!$BB$182,AY$2),AY$3)-AY$2)/(AY$3-AY$2),1+9*(AY$3-MIN(MAX(Data_wide!$BB$182,AY$2),AY$3))/(AY$3-AY$2)),1),""))</f>
        <v/>
      </c>
      <c r="AZ186" s="165">
        <f>IF(OR(AZ$4=0,Data_wide!$BC$182=""),"",IFERROR(ROUND(IF(AZ$4=1,1+9*(MIN(MAX(Data_wide!$BC$182,AZ$2),AZ$3)-AZ$2)/(AZ$3-AZ$2),1+9*(AZ$3-MIN(MAX(Data_wide!$BC$182,AZ$2),AZ$3))/(AZ$3-AZ$2)),1),""))</f>
        <v/>
      </c>
      <c r="BA186" s="165">
        <f>IF(OR(BA$4=0,Data_wide!$BD$182=""),"",IFERROR(ROUND(IF(BA$4=1,1+9*(MIN(MAX(Data_wide!$BD$182,BA$2),BA$3)-BA$2)/(BA$3-BA$2),1+9*(BA$3-MIN(MAX(Data_wide!$BD$182,BA$2),BA$3))/(BA$3-BA$2)),1),""))</f>
        <v/>
      </c>
      <c r="BB186" s="165">
        <f>IF(OR(BB$4=0,Data_wide!$BE$182=""),"",IFERROR(ROUND(IF(BB$4=1,1+9*(MIN(MAX(Data_wide!$BE$182,BB$2),BB$3)-BB$2)/(BB$3-BB$2),1+9*(BB$3-MIN(MAX(Data_wide!$BE$182,BB$2),BB$3))/(BB$3-BB$2)),1),""))</f>
        <v/>
      </c>
      <c r="BC186" s="165">
        <f>IF(OR(BC$4=0,Data_wide!$BF$182=""),"",IFERROR(ROUND(IF(BC$4=1,1+9*(MIN(MAX(Data_wide!$BF$182,BC$2),BC$3)-BC$2)/(BC$3-BC$2),1+9*(BC$3-MIN(MAX(Data_wide!$BF$182,BC$2),BC$3))/(BC$3-BC$2)),1),""))</f>
        <v/>
      </c>
      <c r="BD186" s="165">
        <f>IF(OR(BD$4=0,Data_wide!$BG$182=""),"",IFERROR(ROUND(IF(BD$4=1,1+9*(MIN(MAX(Data_wide!$BG$182,BD$2),BD$3)-BD$2)/(BD$3-BD$2),1+9*(BD$3-MIN(MAX(Data_wide!$BG$182,BD$2),BD$3))/(BD$3-BD$2)),1),""))</f>
        <v/>
      </c>
      <c r="BE186" s="165">
        <f>IF(OR(BE$4=0,Data_wide!$BH$182=""),"",IFERROR(ROUND(IF(BE$4=1,1+9*(MIN(MAX(Data_wide!$BH$182,BE$2),BE$3)-BE$2)/(BE$3-BE$2),1+9*(BE$3-MIN(MAX(Data_wide!$BH$182,BE$2),BE$3))/(BE$3-BE$2)),1),""))</f>
        <v/>
      </c>
      <c r="BF186" s="165">
        <f>IF(OR(BF$4=0,Data_wide!$BI$182=""),"",IFERROR(ROUND(IF(BF$4=1,1+9*(MIN(MAX(Data_wide!$BI$182,BF$2),BF$3)-BF$2)/(BF$3-BF$2),1+9*(BF$3-MIN(MAX(Data_wide!$BI$182,BF$2),BF$3))/(BF$3-BF$2)),1),""))</f>
        <v/>
      </c>
      <c r="BG186" s="165">
        <f>IF(OR(BG$4=0,Data_wide!$BJ$182=""),"",IFERROR(ROUND(IF(BG$4=1,1+9*(MIN(MAX(Data_wide!$BJ$182,BG$2),BG$3)-BG$2)/(BG$3-BG$2),1+9*(BG$3-MIN(MAX(Data_wide!$BJ$182,BG$2),BG$3))/(BG$3-BG$2)),1),""))</f>
        <v/>
      </c>
      <c r="BH186" s="165">
        <f>IF(OR(BH$4=0,Data_wide!$BK$182=""),"",IFERROR(ROUND(IF(BH$4=1,1+9*(MIN(MAX(Data_wide!$BK$182,BH$2),BH$3)-BH$2)/(BH$3-BH$2),1+9*(BH$3-MIN(MAX(Data_wide!$BK$182,BH$2),BH$3))/(BH$3-BH$2)),1),""))</f>
        <v/>
      </c>
      <c r="BI186" s="165">
        <f>IF(OR(BI$4=0,Data_wide!$BL$182=""),"",IFERROR(ROUND(IF(BI$4=1,1+9*(MIN(MAX(Data_wide!$BL$182,BI$2),BI$3)-BI$2)/(BI$3-BI$2),1+9*(BI$3-MIN(MAX(Data_wide!$BL$182,BI$2),BI$3))/(BI$3-BI$2)),1),""))</f>
        <v/>
      </c>
      <c r="BJ186" s="165">
        <f>IF(OR(BJ$4=0,Data_wide!$BM$182=""),"",IFERROR(ROUND(IF(BJ$4=1,1+9*(MIN(MAX(Data_wide!$BM$182,BJ$2),BJ$3)-BJ$2)/(BJ$3-BJ$2),1+9*(BJ$3-MIN(MAX(Data_wide!$BM$182,BJ$2),BJ$3))/(BJ$3-BJ$2)),1),""))</f>
        <v/>
      </c>
      <c r="BK186" s="165">
        <f>IF(OR(BK$4=0,Data_wide!$BN$182=""),"",IFERROR(ROUND(IF(BK$4=1,1+9*(MIN(MAX(Data_wide!$BN$182,BK$2),BK$3)-BK$2)/(BK$3-BK$2),1+9*(BK$3-MIN(MAX(Data_wide!$BN$182,BK$2),BK$3))/(BK$3-BK$2)),1),""))</f>
        <v/>
      </c>
      <c r="BL186" s="165">
        <f>IF(OR(BL$4=0,Data_wide!$BO$182=""),"",IFERROR(ROUND(IF(BL$4=1,1+9*(MIN(MAX(Data_wide!$BO$182,BL$2),BL$3)-BL$2)/(BL$3-BL$2),1+9*(BL$3-MIN(MAX(Data_wide!$BO$182,BL$2),BL$3))/(BL$3-BL$2)),1),""))</f>
        <v/>
      </c>
      <c r="BM186" s="165">
        <f>IF(OR(BM$4=0,Data_wide!$BP$182=""),"",IFERROR(ROUND(IF(BM$4=1,1+9*(MIN(MAX(Data_wide!$BP$182,BM$2),BM$3)-BM$2)/(BM$3-BM$2),1+9*(BM$3-MIN(MAX(Data_wide!$BP$182,BM$2),BM$3))/(BM$3-BM$2)),1),""))</f>
        <v/>
      </c>
      <c r="BN186" s="165">
        <f>IF(OR(BN$4=0,Data_wide!$BQ$182=""),"",IFERROR(ROUND(IF(BN$4=1,1+9*(MIN(MAX(Data_wide!$BQ$182,BN$2),BN$3)-BN$2)/(BN$3-BN$2),1+9*(BN$3-MIN(MAX(Data_wide!$BQ$182,BN$2),BN$3))/(BN$3-BN$2)),1),""))</f>
        <v/>
      </c>
      <c r="BO186" s="165">
        <f>IF(OR(BO$4=0,Data_wide!$BR$182=""),"",IFERROR(ROUND(IF(BO$4=1,1+9*(MIN(MAX(Data_wide!$BR$182,BO$2),BO$3)-BO$2)/(BO$3-BO$2),1+9*(BO$3-MIN(MAX(Data_wide!$BR$182,BO$2),BO$3))/(BO$3-BO$2)),1),""))</f>
        <v/>
      </c>
      <c r="BP186" s="165">
        <f>IF(OR(BP$4=0,Data_wide!$BS$182=""),"",IFERROR(ROUND(IF(BP$4=1,1+9*(MIN(MAX(Data_wide!$BS$182,BP$2),BP$3)-BP$2)/(BP$3-BP$2),1+9*(BP$3-MIN(MAX(Data_wide!$BS$182,BP$2),BP$3))/(BP$3-BP$2)),1),""))</f>
        <v/>
      </c>
      <c r="BQ186" s="165">
        <f>IF(OR(BQ$4=0,Data_wide!$BT$182=""),"",IFERROR(ROUND(IF(BQ$4=1,1+9*(MIN(MAX(Data_wide!$BT$182,BQ$2),BQ$3)-BQ$2)/(BQ$3-BQ$2),1+9*(BQ$3-MIN(MAX(Data_wide!$BT$182,BQ$2),BQ$3))/(BQ$3-BQ$2)),1),""))</f>
        <v/>
      </c>
      <c r="BR186" s="165">
        <f>IF(OR(BR$4=0,Data_wide!$BU$182=""),"",IFERROR(ROUND(IF(BR$4=1,1+9*(MIN(MAX(Data_wide!$BU$182,BR$2),BR$3)-BR$2)/(BR$3-BR$2),1+9*(BR$3-MIN(MAX(Data_wide!$BU$182,BR$2),BR$3))/(BR$3-BR$2)),1),""))</f>
        <v/>
      </c>
      <c r="BS186" s="165">
        <f>IF(OR(BS$4=0,Data_wide!$BV$182=""),"",IFERROR(ROUND(IF(BS$4=1,1+9*(MIN(MAX(Data_wide!$BV$182,BS$2),BS$3)-BS$2)/(BS$3-BS$2),1+9*(BS$3-MIN(MAX(Data_wide!$BV$182,BS$2),BS$3))/(BS$3-BS$2)),1),""))</f>
        <v/>
      </c>
      <c r="BT186" s="165">
        <f>IF(OR(BT$4=0,Data_wide!$BW$182=""),"",IFERROR(ROUND(IF(BT$4=1,1+9*(MIN(MAX(Data_wide!$BW$182,BT$2),BT$3)-BT$2)/(BT$3-BT$2),1+9*(BT$3-MIN(MAX(Data_wide!$BW$182,BT$2),BT$3))/(BT$3-BT$2)),1),""))</f>
        <v/>
      </c>
      <c r="BU186" s="165">
        <f>IF(OR(BU$4=0,Data_wide!$BX$182=""),"",IFERROR(ROUND(IF(BU$4=1,1+9*(MIN(MAX(Data_wide!$BX$182,BU$2),BU$3)-BU$2)/(BU$3-BU$2),1+9*(BU$3-MIN(MAX(Data_wide!$BX$182,BU$2),BU$3))/(BU$3-BU$2)),1),""))</f>
        <v/>
      </c>
      <c r="BV186" s="165">
        <f>IF(OR(BV$4=0,Data_wide!$BY$182=""),"",IFERROR(ROUND(IF(BV$4=1,1+9*(MIN(MAX(Data_wide!$BY$182,BV$2),BV$3)-BV$2)/(BV$3-BV$2),1+9*(BV$3-MIN(MAX(Data_wide!$BY$182,BV$2),BV$3))/(BV$3-BV$2)),1),""))</f>
        <v/>
      </c>
      <c r="BW186" s="165">
        <f>IF(OR(BW$4=0,Data_wide!$BZ$182=""),"",IFERROR(ROUND(IF(BW$4=1,1+9*(MIN(MAX(Data_wide!$BZ$182,BW$2),BW$3)-BW$2)/(BW$3-BW$2),1+9*(BW$3-MIN(MAX(Data_wide!$BZ$182,BW$2),BW$3))/(BW$3-BW$2)),1),""))</f>
        <v/>
      </c>
      <c r="BX186" s="165">
        <f>IF(OR(BX$4=0,Data_wide!$CA$182=""),"",IFERROR(ROUND(IF(BX$4=1,1+9*(MIN(MAX(Data_wide!$CA$182,BX$2),BX$3)-BX$2)/(BX$3-BX$2),1+9*(BX$3-MIN(MAX(Data_wide!$CA$182,BX$2),BX$3))/(BX$3-BX$2)),1),""))</f>
        <v/>
      </c>
      <c r="BY186" s="165">
        <f>IF(OR(BY$4=0,Data_wide!$CB$182=""),"",IFERROR(ROUND(IF(BY$4=1,1+9*(MIN(MAX(Data_wide!$CB$182,BY$2),BY$3)-BY$2)/(BY$3-BY$2),1+9*(BY$3-MIN(MAX(Data_wide!$CB$182,BY$2),BY$3))/(BY$3-BY$2)),1),""))</f>
        <v/>
      </c>
      <c r="BZ186" s="165">
        <f>IF(OR(BZ$4=0,Data_wide!$CC$182=""),"",IFERROR(ROUND(IF(BZ$4=1,1+9*(MIN(MAX(Data_wide!$CC$182,BZ$2),BZ$3)-BZ$2)/(BZ$3-BZ$2),1+9*(BZ$3-MIN(MAX(Data_wide!$CC$182,BZ$2),BZ$3))/(BZ$3-BZ$2)),1),""))</f>
        <v/>
      </c>
      <c r="CA186" s="165">
        <f>IF(OR(CA$4=0,Data_wide!$CD$182=""),"",IFERROR(ROUND(IF(CA$4=1,1+9*(MIN(MAX(Data_wide!$CD$182,CA$2),CA$3)-CA$2)/(CA$3-CA$2),1+9*(CA$3-MIN(MAX(Data_wide!$CD$182,CA$2),CA$3))/(CA$3-CA$2)),1),""))</f>
        <v/>
      </c>
      <c r="CB186" s="165">
        <f>IF(OR(CB$4=0,Data_wide!$CE$182=""),"",IFERROR(ROUND(IF(CB$4=1,1+9*(MIN(MAX(Data_wide!$CE$182,CB$2),CB$3)-CB$2)/(CB$3-CB$2),1+9*(CB$3-MIN(MAX(Data_wide!$CE$182,CB$2),CB$3))/(CB$3-CB$2)),1),""))</f>
        <v/>
      </c>
      <c r="CC186" s="165">
        <f>IF(OR(CC$4=0,Data_wide!$CF$182=""),"",IFERROR(ROUND(IF(CC$4=1,1+9*(MIN(MAX(Data_wide!$CF$182,CC$2),CC$3)-CC$2)/(CC$3-CC$2),1+9*(CC$3-MIN(MAX(Data_wide!$CF$182,CC$2),CC$3))/(CC$3-CC$2)),1),""))</f>
        <v/>
      </c>
      <c r="CD186" s="165">
        <f>IF(OR(CD$4=0,Data_wide!$CG$182=""),"",IFERROR(ROUND(IF(CD$4=1,1+9*(MIN(MAX(Data_wide!$CG$182,CD$2),CD$3)-CD$2)/(CD$3-CD$2),1+9*(CD$3-MIN(MAX(Data_wide!$CG$182,CD$2),CD$3))/(CD$3-CD$2)),1),""))</f>
        <v/>
      </c>
      <c r="CE186" s="165">
        <f>IF(OR(CE$4=0,Data_wide!$CH$182=""),"",IFERROR(ROUND(IF(CE$4=1,1+9*(MIN(MAX(Data_wide!$CH$182,CE$2),CE$3)-CE$2)/(CE$3-CE$2),1+9*(CE$3-MIN(MAX(Data_wide!$CH$182,CE$2),CE$3))/(CE$3-CE$2)),1),""))</f>
        <v/>
      </c>
      <c r="CF186" s="165">
        <f>IF(OR(CF$4=0,Data_wide!$CI$182=""),"",IFERROR(ROUND(IF(CF$4=1,1+9*(MIN(MAX(Data_wide!$CI$182,CF$2),CF$3)-CF$2)/(CF$3-CF$2),1+9*(CF$3-MIN(MAX(Data_wide!$CI$182,CF$2),CF$3))/(CF$3-CF$2)),1),""))</f>
        <v/>
      </c>
      <c r="CG186" s="165">
        <f>IF(OR(CG$4=0,Data_wide!$CJ$182=""),"",IFERROR(ROUND(IF(CG$4=1,1+9*(MIN(MAX(Data_wide!$CJ$182,CG$2),CG$3)-CG$2)/(CG$3-CG$2),1+9*(CG$3-MIN(MAX(Data_wide!$CJ$182,CG$2),CG$3))/(CG$3-CG$2)),1),""))</f>
        <v/>
      </c>
      <c r="CH186" s="165">
        <f>IF(OR(CH$4=0,Data_wide!$CK$182=""),"",IFERROR(ROUND(IF(CH$4=1,1+9*(MIN(MAX(Data_wide!$CK$182,CH$2),CH$3)-CH$2)/(CH$3-CH$2),1+9*(CH$3-MIN(MAX(Data_wide!$CK$182,CH$2),CH$3))/(CH$3-CH$2)),1),""))</f>
        <v/>
      </c>
      <c r="CI186" s="165">
        <f>IF(OR(CI$4=0,Data_wide!$CL$182=""),"",IFERROR(ROUND(IF(CI$4=1,1+9*(MIN(MAX(Data_wide!$CL$182,CI$2),CI$3)-CI$2)/(CI$3-CI$2),1+9*(CI$3-MIN(MAX(Data_wide!$CL$182,CI$2),CI$3))/(CI$3-CI$2)),1),""))</f>
        <v/>
      </c>
      <c r="CJ186" s="165">
        <f>IF(OR(CJ$4=0,Data_wide!$CM$182=""),"",IFERROR(ROUND(IF(CJ$4=1,1+9*(MIN(MAX(Data_wide!$CM$182,CJ$2),CJ$3)-CJ$2)/(CJ$3-CJ$2),1+9*(CJ$3-MIN(MAX(Data_wide!$CM$182,CJ$2),CJ$3))/(CJ$3-CJ$2)),1),""))</f>
        <v/>
      </c>
      <c r="CK186" s="165">
        <f>IF(OR(CK$4=0,Data_wide!$CN$182=""),"",IFERROR(ROUND(IF(CK$4=1,1+9*(MIN(MAX(Data_wide!$CN$182,CK$2),CK$3)-CK$2)/(CK$3-CK$2),1+9*(CK$3-MIN(MAX(Data_wide!$CN$182,CK$2),CK$3))/(CK$3-CK$2)),1),""))</f>
        <v/>
      </c>
      <c r="CL186" s="165">
        <f>IF(OR(CL$4=0,Data_wide!$CO$182=""),"",IFERROR(ROUND(IF(CL$4=1,1+9*(MIN(MAX(Data_wide!$CO$182,CL$2),CL$3)-CL$2)/(CL$3-CL$2),1+9*(CL$3-MIN(MAX(Data_wide!$CO$182,CL$2),CL$3))/(CL$3-CL$2)),1),""))</f>
        <v/>
      </c>
      <c r="CM186" s="165">
        <f>IF(OR(CM$4=0,Data_wide!$CP$182=""),"",IFERROR(ROUND(IF(CM$4=1,1+9*(MIN(MAX(Data_wide!$CP$182,CM$2),CM$3)-CM$2)/(CM$3-CM$2),1+9*(CM$3-MIN(MAX(Data_wide!$CP$182,CM$2),CM$3))/(CM$3-CM$2)),1),""))</f>
        <v/>
      </c>
      <c r="CN186" s="165">
        <f>IF(OR(CN$4=0,Data_wide!$CQ$182=""),"",IFERROR(ROUND(IF(CN$4=1,1+9*(MIN(MAX(Data_wide!$CQ$182,CN$2),CN$3)-CN$2)/(CN$3-CN$2),1+9*(CN$3-MIN(MAX(Data_wide!$CQ$182,CN$2),CN$3))/(CN$3-CN$2)),1),""))</f>
        <v/>
      </c>
      <c r="CO186" s="165">
        <f>IF(OR(CO$4=0,Data_wide!$CR$182=""),"",IFERROR(ROUND(IF(CO$4=1,1+9*(MIN(MAX(Data_wide!$CR$182,CO$2),CO$3)-CO$2)/(CO$3-CO$2),1+9*(CO$3-MIN(MAX(Data_wide!$CR$182,CO$2),CO$3))/(CO$3-CO$2)),1),""))</f>
        <v/>
      </c>
    </row>
    <row r="187" ht="14" customHeight="1">
      <c r="A187" s="161" t="inlineStr">
        <is>
          <t>LCA</t>
        </is>
      </c>
      <c r="B187" s="161" t="inlineStr">
        <is>
          <t>St. Lucia</t>
        </is>
      </c>
      <c r="C187" s="165">
        <f>IF(OR(C$4=0,Data_wide!$F$183=""),"",IFERROR(ROUND(IF(C$4=1,1+9*(MIN(MAX(Data_wide!$F$183,C$2),C$3)-C$2)/(C$3-C$2),1+9*(C$3-MIN(MAX(Data_wide!$F$183,C$2),C$3))/(C$3-C$2)),1),""))</f>
        <v/>
      </c>
      <c r="D187" s="165">
        <f>IF(OR(D$4=0,Data_wide!$G$183=""),"",IFERROR(ROUND(IF(D$4=1,1+9*(MIN(MAX(Data_wide!$G$183,D$2),D$3)-D$2)/(D$3-D$2),1+9*(D$3-MIN(MAX(Data_wide!$G$183,D$2),D$3))/(D$3-D$2)),1),""))</f>
        <v/>
      </c>
      <c r="E187" s="165">
        <f>IF(OR(E$4=0,Data_wide!$H$183=""),"",IFERROR(ROUND(IF(E$4=1,1+9*(MIN(MAX(Data_wide!$H$183,E$2),E$3)-E$2)/(E$3-E$2),1+9*(E$3-MIN(MAX(Data_wide!$H$183,E$2),E$3))/(E$3-E$2)),1),""))</f>
        <v/>
      </c>
      <c r="F187" s="165">
        <f>IF(OR(F$4=0,Data_wide!$I$183=""),"",IFERROR(ROUND(IF(F$4=1,1+9*(MIN(MAX(Data_wide!$I$183,F$2),F$3)-F$2)/(F$3-F$2),1+9*(F$3-MIN(MAX(Data_wide!$I$183,F$2),F$3))/(F$3-F$2)),1),""))</f>
        <v/>
      </c>
      <c r="G187" s="165">
        <f>IF(OR(G$4=0,Data_wide!$J$183=""),"",IFERROR(ROUND(IF(G$4=1,1+9*(MIN(MAX(Data_wide!$J$183,G$2),G$3)-G$2)/(G$3-G$2),1+9*(G$3-MIN(MAX(Data_wide!$J$183,G$2),G$3))/(G$3-G$2)),1),""))</f>
        <v/>
      </c>
      <c r="H187" s="165">
        <f>IF(OR(H$4=0,Data_wide!$K$183=""),"",IFERROR(ROUND(IF(H$4=1,1+9*(MIN(MAX(Data_wide!$K$183,H$2),H$3)-H$2)/(H$3-H$2),1+9*(H$3-MIN(MAX(Data_wide!$K$183,H$2),H$3))/(H$3-H$2)),1),""))</f>
        <v/>
      </c>
      <c r="I187" s="165">
        <f>IF(OR(I$4=0,Data_wide!$L$183=""),"",IFERROR(ROUND(IF(I$4=1,1+9*(MIN(MAX(Data_wide!$L$183,I$2),I$3)-I$2)/(I$3-I$2),1+9*(I$3-MIN(MAX(Data_wide!$L$183,I$2),I$3))/(I$3-I$2)),1),""))</f>
        <v/>
      </c>
      <c r="J187" s="165">
        <f>IF(OR(J$4=0,Data_wide!$M$183=""),"",IFERROR(ROUND(IF(J$4=1,1+9*(MIN(MAX(Data_wide!$M$183,J$2),J$3)-J$2)/(J$3-J$2),1+9*(J$3-MIN(MAX(Data_wide!$M$183,J$2),J$3))/(J$3-J$2)),1),""))</f>
        <v/>
      </c>
      <c r="K187" s="165">
        <f>IF(OR(K$4=0,Data_wide!$N$183=""),"",IFERROR(ROUND(IF(K$4=1,1+9*(MIN(MAX(Data_wide!$N$183,K$2),K$3)-K$2)/(K$3-K$2),1+9*(K$3-MIN(MAX(Data_wide!$N$183,K$2),K$3))/(K$3-K$2)),1),""))</f>
        <v/>
      </c>
      <c r="L187" s="165">
        <f>IF(OR(L$4=0,Data_wide!$O$183=""),"",IFERROR(ROUND(IF(L$4=1,1+9*(MIN(MAX(Data_wide!$O$183,L$2),L$3)-L$2)/(L$3-L$2),1+9*(L$3-MIN(MAX(Data_wide!$O$183,L$2),L$3))/(L$3-L$2)),1),""))</f>
        <v/>
      </c>
      <c r="M187" s="165">
        <f>IF(OR(M$4=0,Data_wide!$P$183=""),"",IFERROR(ROUND(IF(M$4=1,1+9*(MIN(MAX(Data_wide!$P$183,M$2),M$3)-M$2)/(M$3-M$2),1+9*(M$3-MIN(MAX(Data_wide!$P$183,M$2),M$3))/(M$3-M$2)),1),""))</f>
        <v/>
      </c>
      <c r="N187" s="165">
        <f>IF(OR(N$4=0,Data_wide!$Q$183=""),"",IFERROR(ROUND(IF(N$4=1,1+9*(MIN(MAX(Data_wide!$Q$183,N$2),N$3)-N$2)/(N$3-N$2),1+9*(N$3-MIN(MAX(Data_wide!$Q$183,N$2),N$3))/(N$3-N$2)),1),""))</f>
        <v/>
      </c>
      <c r="O187" s="165">
        <f>IF(OR(O$4=0,Data_wide!$R$183=""),"",IFERROR(ROUND(IF(O$4=1,1+9*(MIN(MAX(Data_wide!$R$183,O$2),O$3)-O$2)/(O$3-O$2),1+9*(O$3-MIN(MAX(Data_wide!$R$183,O$2),O$3))/(O$3-O$2)),1),""))</f>
        <v/>
      </c>
      <c r="P187" s="165">
        <f>IF(OR(P$4=0,Data_wide!$S$183=""),"",IFERROR(ROUND(IF(P$4=1,1+9*(MIN(MAX(Data_wide!$S$183,P$2),P$3)-P$2)/(P$3-P$2),1+9*(P$3-MIN(MAX(Data_wide!$S$183,P$2),P$3))/(P$3-P$2)),1),""))</f>
        <v/>
      </c>
      <c r="Q187" s="165">
        <f>IF(OR(Q$4=0,Data_wide!$T$183=""),"",IFERROR(ROUND(IF(Q$4=1,1+9*(MIN(MAX(Data_wide!$T$183,Q$2),Q$3)-Q$2)/(Q$3-Q$2),1+9*(Q$3-MIN(MAX(Data_wide!$T$183,Q$2),Q$3))/(Q$3-Q$2)),1),""))</f>
        <v/>
      </c>
      <c r="R187" s="165">
        <f>IF(OR(R$4=0,Data_wide!$U$183=""),"",IFERROR(ROUND(IF(R$4=1,1+9*(MIN(MAX(Data_wide!$U$183,R$2),R$3)-R$2)/(R$3-R$2),1+9*(R$3-MIN(MAX(Data_wide!$U$183,R$2),R$3))/(R$3-R$2)),1),""))</f>
        <v/>
      </c>
      <c r="S187" s="165">
        <f>IF(OR(S$4=0,Data_wide!$V$183=""),"",IFERROR(ROUND(IF(S$4=1,1+9*(MIN(MAX(Data_wide!$V$183,S$2),S$3)-S$2)/(S$3-S$2),1+9*(S$3-MIN(MAX(Data_wide!$V$183,S$2),S$3))/(S$3-S$2)),1),""))</f>
        <v/>
      </c>
      <c r="T187" s="165">
        <f>IF(OR(T$4=0,Data_wide!$W$183=""),"",IFERROR(ROUND(IF(T$4=1,1+9*(MIN(MAX(Data_wide!$W$183,T$2),T$3)-T$2)/(T$3-T$2),1+9*(T$3-MIN(MAX(Data_wide!$W$183,T$2),T$3))/(T$3-T$2)),1),""))</f>
        <v/>
      </c>
      <c r="U187" s="165">
        <f>IF(OR(U$4=0,Data_wide!$X$183=""),"",IFERROR(ROUND(IF(U$4=1,1+9*(MIN(MAX(Data_wide!$X$183,U$2),U$3)-U$2)/(U$3-U$2),1+9*(U$3-MIN(MAX(Data_wide!$X$183,U$2),U$3))/(U$3-U$2)),1),""))</f>
        <v/>
      </c>
      <c r="V187" s="165">
        <f>IF(OR(V$4=0,Data_wide!$Y$183=""),"",IFERROR(ROUND(IF(V$4=1,1+9*(MIN(MAX(Data_wide!$Y$183,V$2),V$3)-V$2)/(V$3-V$2),1+9*(V$3-MIN(MAX(Data_wide!$Y$183,V$2),V$3))/(V$3-V$2)),1),""))</f>
        <v/>
      </c>
      <c r="W187" s="165">
        <f>IF(OR(W$4=0,Data_wide!$Z$183=""),"",IFERROR(ROUND(IF(W$4=1,1+9*(MIN(MAX(Data_wide!$Z$183,W$2),W$3)-W$2)/(W$3-W$2),1+9*(W$3-MIN(MAX(Data_wide!$Z$183,W$2),W$3))/(W$3-W$2)),1),""))</f>
        <v/>
      </c>
      <c r="X187" s="165">
        <f>IF(OR(X$4=0,Data_wide!$AA$183=""),"",IFERROR(ROUND(IF(X$4=1,1+9*(MIN(MAX(Data_wide!$AA$183,X$2),X$3)-X$2)/(X$3-X$2),1+9*(X$3-MIN(MAX(Data_wide!$AA$183,X$2),X$3))/(X$3-X$2)),1),""))</f>
        <v/>
      </c>
      <c r="Y187" s="165">
        <f>IF(OR(Y$4=0,Data_wide!$AB$183=""),"",IFERROR(ROUND(IF(Y$4=1,1+9*(MIN(MAX(Data_wide!$AB$183,Y$2),Y$3)-Y$2)/(Y$3-Y$2),1+9*(Y$3-MIN(MAX(Data_wide!$AB$183,Y$2),Y$3))/(Y$3-Y$2)),1),""))</f>
        <v/>
      </c>
      <c r="Z187" s="165">
        <f>IF(OR(Z$4=0,Data_wide!$AC$183=""),"",IFERROR(ROUND(IF(Z$4=1,1+9*(MIN(MAX(Data_wide!$AC$183,Z$2),Z$3)-Z$2)/(Z$3-Z$2),1+9*(Z$3-MIN(MAX(Data_wide!$AC$183,Z$2),Z$3))/(Z$3-Z$2)),1),""))</f>
        <v/>
      </c>
      <c r="AA187" s="165">
        <f>IF(OR(AA$4=0,Data_wide!$AD$183=""),"",IFERROR(ROUND(IF(AA$4=1,1+9*(MIN(MAX(Data_wide!$AD$183,AA$2),AA$3)-AA$2)/(AA$3-AA$2),1+9*(AA$3-MIN(MAX(Data_wide!$AD$183,AA$2),AA$3))/(AA$3-AA$2)),1),""))</f>
        <v/>
      </c>
      <c r="AB187" s="165">
        <f>IF(OR(AB$4=0,Data_wide!$AE$183=""),"",IFERROR(ROUND(IF(AB$4=1,1+9*(MIN(MAX(Data_wide!$AE$183,AB$2),AB$3)-AB$2)/(AB$3-AB$2),1+9*(AB$3-MIN(MAX(Data_wide!$AE$183,AB$2),AB$3))/(AB$3-AB$2)),1),""))</f>
        <v/>
      </c>
      <c r="AC187" s="165">
        <f>IF(OR(AC$4=0,Data_wide!$AF$183=""),"",IFERROR(ROUND(IF(AC$4=1,1+9*(MIN(MAX(Data_wide!$AF$183,AC$2),AC$3)-AC$2)/(AC$3-AC$2),1+9*(AC$3-MIN(MAX(Data_wide!$AF$183,AC$2),AC$3))/(AC$3-AC$2)),1),""))</f>
        <v/>
      </c>
      <c r="AD187" s="165">
        <f>IF(OR(AD$4=0,Data_wide!$AG$183=""),"",IFERROR(ROUND(IF(AD$4=1,1+9*(MIN(MAX(Data_wide!$AG$183,AD$2),AD$3)-AD$2)/(AD$3-AD$2),1+9*(AD$3-MIN(MAX(Data_wide!$AG$183,AD$2),AD$3))/(AD$3-AD$2)),1),""))</f>
        <v/>
      </c>
      <c r="AE187" s="165">
        <f>IF(OR(AE$4=0,Data_wide!$AH$183=""),"",IFERROR(ROUND(IF(AE$4=1,1+9*(MIN(MAX(Data_wide!$AH$183,AE$2),AE$3)-AE$2)/(AE$3-AE$2),1+9*(AE$3-MIN(MAX(Data_wide!$AH$183,AE$2),AE$3))/(AE$3-AE$2)),1),""))</f>
        <v/>
      </c>
      <c r="AF187" s="165">
        <f>IF(OR(AF$4=0,Data_wide!$AI$183=""),"",IFERROR(ROUND(IF(AF$4=1,1+9*(MIN(MAX(Data_wide!$AI$183,AF$2),AF$3)-AF$2)/(AF$3-AF$2),1+9*(AF$3-MIN(MAX(Data_wide!$AI$183,AF$2),AF$3))/(AF$3-AF$2)),1),""))</f>
        <v/>
      </c>
      <c r="AG187" s="165">
        <f>IF(OR(AG$4=0,Data_wide!$AJ$183=""),"",IFERROR(ROUND(IF(AG$4=1,1+9*(MIN(MAX(Data_wide!$AJ$183,AG$2),AG$3)-AG$2)/(AG$3-AG$2),1+9*(AG$3-MIN(MAX(Data_wide!$AJ$183,AG$2),AG$3))/(AG$3-AG$2)),1),""))</f>
        <v/>
      </c>
      <c r="AH187" s="165">
        <f>IF(OR(AH$4=0,Data_wide!$AK$183=""),"",IFERROR(ROUND(IF(AH$4=1,1+9*(MIN(MAX(Data_wide!$AK$183,AH$2),AH$3)-AH$2)/(AH$3-AH$2),1+9*(AH$3-MIN(MAX(Data_wide!$AK$183,AH$2),AH$3))/(AH$3-AH$2)),1),""))</f>
        <v/>
      </c>
      <c r="AI187" s="165">
        <f>IF(OR(AI$4=0,Data_wide!$AL$183=""),"",IFERROR(ROUND(IF(AI$4=1,1+9*(MIN(MAX(Data_wide!$AL$183,AI$2),AI$3)-AI$2)/(AI$3-AI$2),1+9*(AI$3-MIN(MAX(Data_wide!$AL$183,AI$2),AI$3))/(AI$3-AI$2)),1),""))</f>
        <v/>
      </c>
      <c r="AJ187" s="165">
        <f>IF(OR(AJ$4=0,Data_wide!$AM$183=""),"",IFERROR(ROUND(IF(AJ$4=1,1+9*(MIN(MAX(Data_wide!$AM$183,AJ$2),AJ$3)-AJ$2)/(AJ$3-AJ$2),1+9*(AJ$3-MIN(MAX(Data_wide!$AM$183,AJ$2),AJ$3))/(AJ$3-AJ$2)),1),""))</f>
        <v/>
      </c>
      <c r="AK187" s="165">
        <f>IF(OR(AK$4=0,Data_wide!$AN$183=""),"",IFERROR(ROUND(IF(AK$4=1,1+9*(MIN(MAX(Data_wide!$AN$183,AK$2),AK$3)-AK$2)/(AK$3-AK$2),1+9*(AK$3-MIN(MAX(Data_wide!$AN$183,AK$2),AK$3))/(AK$3-AK$2)),1),""))</f>
        <v/>
      </c>
      <c r="AL187" s="165">
        <f>IF(OR(AL$4=0,Data_wide!$AO$183=""),"",IFERROR(ROUND(IF(AL$4=1,1+9*(MIN(MAX(Data_wide!$AO$183,AL$2),AL$3)-AL$2)/(AL$3-AL$2),1+9*(AL$3-MIN(MAX(Data_wide!$AO$183,AL$2),AL$3))/(AL$3-AL$2)),1),""))</f>
        <v/>
      </c>
      <c r="AM187" s="165">
        <f>IF(OR(AM$4=0,Data_wide!$AP$183=""),"",IFERROR(ROUND(IF(AM$4=1,1+9*(MIN(MAX(Data_wide!$AP$183,AM$2),AM$3)-AM$2)/(AM$3-AM$2),1+9*(AM$3-MIN(MAX(Data_wide!$AP$183,AM$2),AM$3))/(AM$3-AM$2)),1),""))</f>
        <v/>
      </c>
      <c r="AN187" s="165">
        <f>IF(OR(AN$4=0,Data_wide!$AQ$183=""),"",IFERROR(ROUND(IF(AN$4=1,1+9*(MIN(MAX(Data_wide!$AQ$183,AN$2),AN$3)-AN$2)/(AN$3-AN$2),1+9*(AN$3-MIN(MAX(Data_wide!$AQ$183,AN$2),AN$3))/(AN$3-AN$2)),1),""))</f>
        <v/>
      </c>
      <c r="AO187" s="165">
        <f>IF(OR(AO$4=0,Data_wide!$AR$183=""),"",IFERROR(ROUND(IF(AO$4=1,1+9*(MIN(MAX(Data_wide!$AR$183,AO$2),AO$3)-AO$2)/(AO$3-AO$2),1+9*(AO$3-MIN(MAX(Data_wide!$AR$183,AO$2),AO$3))/(AO$3-AO$2)),1),""))</f>
        <v/>
      </c>
      <c r="AP187" s="165">
        <f>IF(OR(AP$4=0,Data_wide!$AS$183=""),"",IFERROR(ROUND(IF(AP$4=1,1+9*(MIN(MAX(Data_wide!$AS$183,AP$2),AP$3)-AP$2)/(AP$3-AP$2),1+9*(AP$3-MIN(MAX(Data_wide!$AS$183,AP$2),AP$3))/(AP$3-AP$2)),1),""))</f>
        <v/>
      </c>
      <c r="AQ187" s="165">
        <f>IF(OR(AQ$4=0,Data_wide!$AT$183=""),"",IFERROR(ROUND(IF(AQ$4=1,1+9*(MIN(MAX(Data_wide!$AT$183,AQ$2),AQ$3)-AQ$2)/(AQ$3-AQ$2),1+9*(AQ$3-MIN(MAX(Data_wide!$AT$183,AQ$2),AQ$3))/(AQ$3-AQ$2)),1),""))</f>
        <v/>
      </c>
      <c r="AR187" s="165">
        <f>IF(OR(AR$4=0,Data_wide!$AU$183=""),"",IFERROR(ROUND(IF(AR$4=1,1+9*(MIN(MAX(Data_wide!$AU$183,AR$2),AR$3)-AR$2)/(AR$3-AR$2),1+9*(AR$3-MIN(MAX(Data_wide!$AU$183,AR$2),AR$3))/(AR$3-AR$2)),1),""))</f>
        <v/>
      </c>
      <c r="AS187" s="165">
        <f>IF(OR(AS$4=0,Data_wide!$AV$183=""),"",IFERROR(ROUND(IF(AS$4=1,1+9*(MIN(MAX(Data_wide!$AV$183,AS$2),AS$3)-AS$2)/(AS$3-AS$2),1+9*(AS$3-MIN(MAX(Data_wide!$AV$183,AS$2),AS$3))/(AS$3-AS$2)),1),""))</f>
        <v/>
      </c>
      <c r="AT187" s="165">
        <f>IF(OR(AT$4=0,Data_wide!$AW$183=""),"",IFERROR(ROUND(IF(AT$4=1,1+9*(MIN(MAX(Data_wide!$AW$183,AT$2),AT$3)-AT$2)/(AT$3-AT$2),1+9*(AT$3-MIN(MAX(Data_wide!$AW$183,AT$2),AT$3))/(AT$3-AT$2)),1),""))</f>
        <v/>
      </c>
      <c r="AU187" s="165">
        <f>IF(OR(AU$4=0,Data_wide!$AX$183=""),"",IFERROR(ROUND(IF(AU$4=1,1+9*(MIN(MAX(Data_wide!$AX$183,AU$2),AU$3)-AU$2)/(AU$3-AU$2),1+9*(AU$3-MIN(MAX(Data_wide!$AX$183,AU$2),AU$3))/(AU$3-AU$2)),1),""))</f>
        <v/>
      </c>
      <c r="AV187" s="165">
        <f>IF(OR(AV$4=0,Data_wide!$AY$183=""),"",IFERROR(ROUND(IF(AV$4=1,1+9*(MIN(MAX(Data_wide!$AY$183,AV$2),AV$3)-AV$2)/(AV$3-AV$2),1+9*(AV$3-MIN(MAX(Data_wide!$AY$183,AV$2),AV$3))/(AV$3-AV$2)),1),""))</f>
        <v/>
      </c>
      <c r="AW187" s="165">
        <f>IF(OR(AW$4=0,Data_wide!$AZ$183=""),"",IFERROR(ROUND(IF(AW$4=1,1+9*(MIN(MAX(Data_wide!$AZ$183,AW$2),AW$3)-AW$2)/(AW$3-AW$2),1+9*(AW$3-MIN(MAX(Data_wide!$AZ$183,AW$2),AW$3))/(AW$3-AW$2)),1),""))</f>
        <v/>
      </c>
      <c r="AX187" s="165">
        <f>IF(OR(AX$4=0,Data_wide!$BA$183=""),"",IFERROR(ROUND(IF(AX$4=1,1+9*(MIN(MAX(Data_wide!$BA$183,AX$2),AX$3)-AX$2)/(AX$3-AX$2),1+9*(AX$3-MIN(MAX(Data_wide!$BA$183,AX$2),AX$3))/(AX$3-AX$2)),1),""))</f>
        <v/>
      </c>
      <c r="AY187" s="165">
        <f>IF(OR(AY$4=0,Data_wide!$BB$183=""),"",IFERROR(ROUND(IF(AY$4=1,1+9*(MIN(MAX(Data_wide!$BB$183,AY$2),AY$3)-AY$2)/(AY$3-AY$2),1+9*(AY$3-MIN(MAX(Data_wide!$BB$183,AY$2),AY$3))/(AY$3-AY$2)),1),""))</f>
        <v/>
      </c>
      <c r="AZ187" s="165">
        <f>IF(OR(AZ$4=0,Data_wide!$BC$183=""),"",IFERROR(ROUND(IF(AZ$4=1,1+9*(MIN(MAX(Data_wide!$BC$183,AZ$2),AZ$3)-AZ$2)/(AZ$3-AZ$2),1+9*(AZ$3-MIN(MAX(Data_wide!$BC$183,AZ$2),AZ$3))/(AZ$3-AZ$2)),1),""))</f>
        <v/>
      </c>
      <c r="BA187" s="165">
        <f>IF(OR(BA$4=0,Data_wide!$BD$183=""),"",IFERROR(ROUND(IF(BA$4=1,1+9*(MIN(MAX(Data_wide!$BD$183,BA$2),BA$3)-BA$2)/(BA$3-BA$2),1+9*(BA$3-MIN(MAX(Data_wide!$BD$183,BA$2),BA$3))/(BA$3-BA$2)),1),""))</f>
        <v/>
      </c>
      <c r="BB187" s="165">
        <f>IF(OR(BB$4=0,Data_wide!$BE$183=""),"",IFERROR(ROUND(IF(BB$4=1,1+9*(MIN(MAX(Data_wide!$BE$183,BB$2),BB$3)-BB$2)/(BB$3-BB$2),1+9*(BB$3-MIN(MAX(Data_wide!$BE$183,BB$2),BB$3))/(BB$3-BB$2)),1),""))</f>
        <v/>
      </c>
      <c r="BC187" s="165">
        <f>IF(OR(BC$4=0,Data_wide!$BF$183=""),"",IFERROR(ROUND(IF(BC$4=1,1+9*(MIN(MAX(Data_wide!$BF$183,BC$2),BC$3)-BC$2)/(BC$3-BC$2),1+9*(BC$3-MIN(MAX(Data_wide!$BF$183,BC$2),BC$3))/(BC$3-BC$2)),1),""))</f>
        <v/>
      </c>
      <c r="BD187" s="165">
        <f>IF(OR(BD$4=0,Data_wide!$BG$183=""),"",IFERROR(ROUND(IF(BD$4=1,1+9*(MIN(MAX(Data_wide!$BG$183,BD$2),BD$3)-BD$2)/(BD$3-BD$2),1+9*(BD$3-MIN(MAX(Data_wide!$BG$183,BD$2),BD$3))/(BD$3-BD$2)),1),""))</f>
        <v/>
      </c>
      <c r="BE187" s="165">
        <f>IF(OR(BE$4=0,Data_wide!$BH$183=""),"",IFERROR(ROUND(IF(BE$4=1,1+9*(MIN(MAX(Data_wide!$BH$183,BE$2),BE$3)-BE$2)/(BE$3-BE$2),1+9*(BE$3-MIN(MAX(Data_wide!$BH$183,BE$2),BE$3))/(BE$3-BE$2)),1),""))</f>
        <v/>
      </c>
      <c r="BF187" s="165">
        <f>IF(OR(BF$4=0,Data_wide!$BI$183=""),"",IFERROR(ROUND(IF(BF$4=1,1+9*(MIN(MAX(Data_wide!$BI$183,BF$2),BF$3)-BF$2)/(BF$3-BF$2),1+9*(BF$3-MIN(MAX(Data_wide!$BI$183,BF$2),BF$3))/(BF$3-BF$2)),1),""))</f>
        <v/>
      </c>
      <c r="BG187" s="165">
        <f>IF(OR(BG$4=0,Data_wide!$BJ$183=""),"",IFERROR(ROUND(IF(BG$4=1,1+9*(MIN(MAX(Data_wide!$BJ$183,BG$2),BG$3)-BG$2)/(BG$3-BG$2),1+9*(BG$3-MIN(MAX(Data_wide!$BJ$183,BG$2),BG$3))/(BG$3-BG$2)),1),""))</f>
        <v/>
      </c>
      <c r="BH187" s="165">
        <f>IF(OR(BH$4=0,Data_wide!$BK$183=""),"",IFERROR(ROUND(IF(BH$4=1,1+9*(MIN(MAX(Data_wide!$BK$183,BH$2),BH$3)-BH$2)/(BH$3-BH$2),1+9*(BH$3-MIN(MAX(Data_wide!$BK$183,BH$2),BH$3))/(BH$3-BH$2)),1),""))</f>
        <v/>
      </c>
      <c r="BI187" s="165">
        <f>IF(OR(BI$4=0,Data_wide!$BL$183=""),"",IFERROR(ROUND(IF(BI$4=1,1+9*(MIN(MAX(Data_wide!$BL$183,BI$2),BI$3)-BI$2)/(BI$3-BI$2),1+9*(BI$3-MIN(MAX(Data_wide!$BL$183,BI$2),BI$3))/(BI$3-BI$2)),1),""))</f>
        <v/>
      </c>
      <c r="BJ187" s="165">
        <f>IF(OR(BJ$4=0,Data_wide!$BM$183=""),"",IFERROR(ROUND(IF(BJ$4=1,1+9*(MIN(MAX(Data_wide!$BM$183,BJ$2),BJ$3)-BJ$2)/(BJ$3-BJ$2),1+9*(BJ$3-MIN(MAX(Data_wide!$BM$183,BJ$2),BJ$3))/(BJ$3-BJ$2)),1),""))</f>
        <v/>
      </c>
      <c r="BK187" s="165">
        <f>IF(OR(BK$4=0,Data_wide!$BN$183=""),"",IFERROR(ROUND(IF(BK$4=1,1+9*(MIN(MAX(Data_wide!$BN$183,BK$2),BK$3)-BK$2)/(BK$3-BK$2),1+9*(BK$3-MIN(MAX(Data_wide!$BN$183,BK$2),BK$3))/(BK$3-BK$2)),1),""))</f>
        <v/>
      </c>
      <c r="BL187" s="165">
        <f>IF(OR(BL$4=0,Data_wide!$BO$183=""),"",IFERROR(ROUND(IF(BL$4=1,1+9*(MIN(MAX(Data_wide!$BO$183,BL$2),BL$3)-BL$2)/(BL$3-BL$2),1+9*(BL$3-MIN(MAX(Data_wide!$BO$183,BL$2),BL$3))/(BL$3-BL$2)),1),""))</f>
        <v/>
      </c>
      <c r="BM187" s="165">
        <f>IF(OR(BM$4=0,Data_wide!$BP$183=""),"",IFERROR(ROUND(IF(BM$4=1,1+9*(MIN(MAX(Data_wide!$BP$183,BM$2),BM$3)-BM$2)/(BM$3-BM$2),1+9*(BM$3-MIN(MAX(Data_wide!$BP$183,BM$2),BM$3))/(BM$3-BM$2)),1),""))</f>
        <v/>
      </c>
      <c r="BN187" s="165">
        <f>IF(OR(BN$4=0,Data_wide!$BQ$183=""),"",IFERROR(ROUND(IF(BN$4=1,1+9*(MIN(MAX(Data_wide!$BQ$183,BN$2),BN$3)-BN$2)/(BN$3-BN$2),1+9*(BN$3-MIN(MAX(Data_wide!$BQ$183,BN$2),BN$3))/(BN$3-BN$2)),1),""))</f>
        <v/>
      </c>
      <c r="BO187" s="165">
        <f>IF(OR(BO$4=0,Data_wide!$BR$183=""),"",IFERROR(ROUND(IF(BO$4=1,1+9*(MIN(MAX(Data_wide!$BR$183,BO$2),BO$3)-BO$2)/(BO$3-BO$2),1+9*(BO$3-MIN(MAX(Data_wide!$BR$183,BO$2),BO$3))/(BO$3-BO$2)),1),""))</f>
        <v/>
      </c>
      <c r="BP187" s="165">
        <f>IF(OR(BP$4=0,Data_wide!$BS$183=""),"",IFERROR(ROUND(IF(BP$4=1,1+9*(MIN(MAX(Data_wide!$BS$183,BP$2),BP$3)-BP$2)/(BP$3-BP$2),1+9*(BP$3-MIN(MAX(Data_wide!$BS$183,BP$2),BP$3))/(BP$3-BP$2)),1),""))</f>
        <v/>
      </c>
      <c r="BQ187" s="165">
        <f>IF(OR(BQ$4=0,Data_wide!$BT$183=""),"",IFERROR(ROUND(IF(BQ$4=1,1+9*(MIN(MAX(Data_wide!$BT$183,BQ$2),BQ$3)-BQ$2)/(BQ$3-BQ$2),1+9*(BQ$3-MIN(MAX(Data_wide!$BT$183,BQ$2),BQ$3))/(BQ$3-BQ$2)),1),""))</f>
        <v/>
      </c>
      <c r="BR187" s="165">
        <f>IF(OR(BR$4=0,Data_wide!$BU$183=""),"",IFERROR(ROUND(IF(BR$4=1,1+9*(MIN(MAX(Data_wide!$BU$183,BR$2),BR$3)-BR$2)/(BR$3-BR$2),1+9*(BR$3-MIN(MAX(Data_wide!$BU$183,BR$2),BR$3))/(BR$3-BR$2)),1),""))</f>
        <v/>
      </c>
      <c r="BS187" s="165">
        <f>IF(OR(BS$4=0,Data_wide!$BV$183=""),"",IFERROR(ROUND(IF(BS$4=1,1+9*(MIN(MAX(Data_wide!$BV$183,BS$2),BS$3)-BS$2)/(BS$3-BS$2),1+9*(BS$3-MIN(MAX(Data_wide!$BV$183,BS$2),BS$3))/(BS$3-BS$2)),1),""))</f>
        <v/>
      </c>
      <c r="BT187" s="165">
        <f>IF(OR(BT$4=0,Data_wide!$BW$183=""),"",IFERROR(ROUND(IF(BT$4=1,1+9*(MIN(MAX(Data_wide!$BW$183,BT$2),BT$3)-BT$2)/(BT$3-BT$2),1+9*(BT$3-MIN(MAX(Data_wide!$BW$183,BT$2),BT$3))/(BT$3-BT$2)),1),""))</f>
        <v/>
      </c>
      <c r="BU187" s="165">
        <f>IF(OR(BU$4=0,Data_wide!$BX$183=""),"",IFERROR(ROUND(IF(BU$4=1,1+9*(MIN(MAX(Data_wide!$BX$183,BU$2),BU$3)-BU$2)/(BU$3-BU$2),1+9*(BU$3-MIN(MAX(Data_wide!$BX$183,BU$2),BU$3))/(BU$3-BU$2)),1),""))</f>
        <v/>
      </c>
      <c r="BV187" s="165">
        <f>IF(OR(BV$4=0,Data_wide!$BY$183=""),"",IFERROR(ROUND(IF(BV$4=1,1+9*(MIN(MAX(Data_wide!$BY$183,BV$2),BV$3)-BV$2)/(BV$3-BV$2),1+9*(BV$3-MIN(MAX(Data_wide!$BY$183,BV$2),BV$3))/(BV$3-BV$2)),1),""))</f>
        <v/>
      </c>
      <c r="BW187" s="165">
        <f>IF(OR(BW$4=0,Data_wide!$BZ$183=""),"",IFERROR(ROUND(IF(BW$4=1,1+9*(MIN(MAX(Data_wide!$BZ$183,BW$2),BW$3)-BW$2)/(BW$3-BW$2),1+9*(BW$3-MIN(MAX(Data_wide!$BZ$183,BW$2),BW$3))/(BW$3-BW$2)),1),""))</f>
        <v/>
      </c>
      <c r="BX187" s="165">
        <f>IF(OR(BX$4=0,Data_wide!$CA$183=""),"",IFERROR(ROUND(IF(BX$4=1,1+9*(MIN(MAX(Data_wide!$CA$183,BX$2),BX$3)-BX$2)/(BX$3-BX$2),1+9*(BX$3-MIN(MAX(Data_wide!$CA$183,BX$2),BX$3))/(BX$3-BX$2)),1),""))</f>
        <v/>
      </c>
      <c r="BY187" s="165">
        <f>IF(OR(BY$4=0,Data_wide!$CB$183=""),"",IFERROR(ROUND(IF(BY$4=1,1+9*(MIN(MAX(Data_wide!$CB$183,BY$2),BY$3)-BY$2)/(BY$3-BY$2),1+9*(BY$3-MIN(MAX(Data_wide!$CB$183,BY$2),BY$3))/(BY$3-BY$2)),1),""))</f>
        <v/>
      </c>
      <c r="BZ187" s="165">
        <f>IF(OR(BZ$4=0,Data_wide!$CC$183=""),"",IFERROR(ROUND(IF(BZ$4=1,1+9*(MIN(MAX(Data_wide!$CC$183,BZ$2),BZ$3)-BZ$2)/(BZ$3-BZ$2),1+9*(BZ$3-MIN(MAX(Data_wide!$CC$183,BZ$2),BZ$3))/(BZ$3-BZ$2)),1),""))</f>
        <v/>
      </c>
      <c r="CA187" s="165">
        <f>IF(OR(CA$4=0,Data_wide!$CD$183=""),"",IFERROR(ROUND(IF(CA$4=1,1+9*(MIN(MAX(Data_wide!$CD$183,CA$2),CA$3)-CA$2)/(CA$3-CA$2),1+9*(CA$3-MIN(MAX(Data_wide!$CD$183,CA$2),CA$3))/(CA$3-CA$2)),1),""))</f>
        <v/>
      </c>
      <c r="CB187" s="165">
        <f>IF(OR(CB$4=0,Data_wide!$CE$183=""),"",IFERROR(ROUND(IF(CB$4=1,1+9*(MIN(MAX(Data_wide!$CE$183,CB$2),CB$3)-CB$2)/(CB$3-CB$2),1+9*(CB$3-MIN(MAX(Data_wide!$CE$183,CB$2),CB$3))/(CB$3-CB$2)),1),""))</f>
        <v/>
      </c>
      <c r="CC187" s="165">
        <f>IF(OR(CC$4=0,Data_wide!$CF$183=""),"",IFERROR(ROUND(IF(CC$4=1,1+9*(MIN(MAX(Data_wide!$CF$183,CC$2),CC$3)-CC$2)/(CC$3-CC$2),1+9*(CC$3-MIN(MAX(Data_wide!$CF$183,CC$2),CC$3))/(CC$3-CC$2)),1),""))</f>
        <v/>
      </c>
      <c r="CD187" s="165">
        <f>IF(OR(CD$4=0,Data_wide!$CG$183=""),"",IFERROR(ROUND(IF(CD$4=1,1+9*(MIN(MAX(Data_wide!$CG$183,CD$2),CD$3)-CD$2)/(CD$3-CD$2),1+9*(CD$3-MIN(MAX(Data_wide!$CG$183,CD$2),CD$3))/(CD$3-CD$2)),1),""))</f>
        <v/>
      </c>
      <c r="CE187" s="165">
        <f>IF(OR(CE$4=0,Data_wide!$CH$183=""),"",IFERROR(ROUND(IF(CE$4=1,1+9*(MIN(MAX(Data_wide!$CH$183,CE$2),CE$3)-CE$2)/(CE$3-CE$2),1+9*(CE$3-MIN(MAX(Data_wide!$CH$183,CE$2),CE$3))/(CE$3-CE$2)),1),""))</f>
        <v/>
      </c>
      <c r="CF187" s="165">
        <f>IF(OR(CF$4=0,Data_wide!$CI$183=""),"",IFERROR(ROUND(IF(CF$4=1,1+9*(MIN(MAX(Data_wide!$CI$183,CF$2),CF$3)-CF$2)/(CF$3-CF$2),1+9*(CF$3-MIN(MAX(Data_wide!$CI$183,CF$2),CF$3))/(CF$3-CF$2)),1),""))</f>
        <v/>
      </c>
      <c r="CG187" s="165">
        <f>IF(OR(CG$4=0,Data_wide!$CJ$183=""),"",IFERROR(ROUND(IF(CG$4=1,1+9*(MIN(MAX(Data_wide!$CJ$183,CG$2),CG$3)-CG$2)/(CG$3-CG$2),1+9*(CG$3-MIN(MAX(Data_wide!$CJ$183,CG$2),CG$3))/(CG$3-CG$2)),1),""))</f>
        <v/>
      </c>
      <c r="CH187" s="165">
        <f>IF(OR(CH$4=0,Data_wide!$CK$183=""),"",IFERROR(ROUND(IF(CH$4=1,1+9*(MIN(MAX(Data_wide!$CK$183,CH$2),CH$3)-CH$2)/(CH$3-CH$2),1+9*(CH$3-MIN(MAX(Data_wide!$CK$183,CH$2),CH$3))/(CH$3-CH$2)),1),""))</f>
        <v/>
      </c>
      <c r="CI187" s="165">
        <f>IF(OR(CI$4=0,Data_wide!$CL$183=""),"",IFERROR(ROUND(IF(CI$4=1,1+9*(MIN(MAX(Data_wide!$CL$183,CI$2),CI$3)-CI$2)/(CI$3-CI$2),1+9*(CI$3-MIN(MAX(Data_wide!$CL$183,CI$2),CI$3))/(CI$3-CI$2)),1),""))</f>
        <v/>
      </c>
      <c r="CJ187" s="165">
        <f>IF(OR(CJ$4=0,Data_wide!$CM$183=""),"",IFERROR(ROUND(IF(CJ$4=1,1+9*(MIN(MAX(Data_wide!$CM$183,CJ$2),CJ$3)-CJ$2)/(CJ$3-CJ$2),1+9*(CJ$3-MIN(MAX(Data_wide!$CM$183,CJ$2),CJ$3))/(CJ$3-CJ$2)),1),""))</f>
        <v/>
      </c>
      <c r="CK187" s="165">
        <f>IF(OR(CK$4=0,Data_wide!$CN$183=""),"",IFERROR(ROUND(IF(CK$4=1,1+9*(MIN(MAX(Data_wide!$CN$183,CK$2),CK$3)-CK$2)/(CK$3-CK$2),1+9*(CK$3-MIN(MAX(Data_wide!$CN$183,CK$2),CK$3))/(CK$3-CK$2)),1),""))</f>
        <v/>
      </c>
      <c r="CL187" s="165">
        <f>IF(OR(CL$4=0,Data_wide!$CO$183=""),"",IFERROR(ROUND(IF(CL$4=1,1+9*(MIN(MAX(Data_wide!$CO$183,CL$2),CL$3)-CL$2)/(CL$3-CL$2),1+9*(CL$3-MIN(MAX(Data_wide!$CO$183,CL$2),CL$3))/(CL$3-CL$2)),1),""))</f>
        <v/>
      </c>
      <c r="CM187" s="165">
        <f>IF(OR(CM$4=0,Data_wide!$CP$183=""),"",IFERROR(ROUND(IF(CM$4=1,1+9*(MIN(MAX(Data_wide!$CP$183,CM$2),CM$3)-CM$2)/(CM$3-CM$2),1+9*(CM$3-MIN(MAX(Data_wide!$CP$183,CM$2),CM$3))/(CM$3-CM$2)),1),""))</f>
        <v/>
      </c>
      <c r="CN187" s="165">
        <f>IF(OR(CN$4=0,Data_wide!$CQ$183=""),"",IFERROR(ROUND(IF(CN$4=1,1+9*(MIN(MAX(Data_wide!$CQ$183,CN$2),CN$3)-CN$2)/(CN$3-CN$2),1+9*(CN$3-MIN(MAX(Data_wide!$CQ$183,CN$2),CN$3))/(CN$3-CN$2)),1),""))</f>
        <v/>
      </c>
      <c r="CO187" s="165">
        <f>IF(OR(CO$4=0,Data_wide!$CR$183=""),"",IFERROR(ROUND(IF(CO$4=1,1+9*(MIN(MAX(Data_wide!$CR$183,CO$2),CO$3)-CO$2)/(CO$3-CO$2),1+9*(CO$3-MIN(MAX(Data_wide!$CR$183,CO$2),CO$3))/(CO$3-CO$2)),1),""))</f>
        <v/>
      </c>
    </row>
    <row r="188" ht="14" customHeight="1">
      <c r="A188" s="161" t="inlineStr">
        <is>
          <t>MAF</t>
        </is>
      </c>
      <c r="B188" s="161" t="inlineStr">
        <is>
          <t>St. Martin (French part)</t>
        </is>
      </c>
      <c r="C188" s="165">
        <f>IF(OR(C$4=0,Data_wide!$F$184=""),"",IFERROR(ROUND(IF(C$4=1,1+9*(MIN(MAX(Data_wide!$F$184,C$2),C$3)-C$2)/(C$3-C$2),1+9*(C$3-MIN(MAX(Data_wide!$F$184,C$2),C$3))/(C$3-C$2)),1),""))</f>
        <v/>
      </c>
      <c r="D188" s="165">
        <f>IF(OR(D$4=0,Data_wide!$G$184=""),"",IFERROR(ROUND(IF(D$4=1,1+9*(MIN(MAX(Data_wide!$G$184,D$2),D$3)-D$2)/(D$3-D$2),1+9*(D$3-MIN(MAX(Data_wide!$G$184,D$2),D$3))/(D$3-D$2)),1),""))</f>
        <v/>
      </c>
      <c r="E188" s="165">
        <f>IF(OR(E$4=0,Data_wide!$H$184=""),"",IFERROR(ROUND(IF(E$4=1,1+9*(MIN(MAX(Data_wide!$H$184,E$2),E$3)-E$2)/(E$3-E$2),1+9*(E$3-MIN(MAX(Data_wide!$H$184,E$2),E$3))/(E$3-E$2)),1),""))</f>
        <v/>
      </c>
      <c r="F188" s="165">
        <f>IF(OR(F$4=0,Data_wide!$I$184=""),"",IFERROR(ROUND(IF(F$4=1,1+9*(MIN(MAX(Data_wide!$I$184,F$2),F$3)-F$2)/(F$3-F$2),1+9*(F$3-MIN(MAX(Data_wide!$I$184,F$2),F$3))/(F$3-F$2)),1),""))</f>
        <v/>
      </c>
      <c r="G188" s="165">
        <f>IF(OR(G$4=0,Data_wide!$J$184=""),"",IFERROR(ROUND(IF(G$4=1,1+9*(MIN(MAX(Data_wide!$J$184,G$2),G$3)-G$2)/(G$3-G$2),1+9*(G$3-MIN(MAX(Data_wide!$J$184,G$2),G$3))/(G$3-G$2)),1),""))</f>
        <v/>
      </c>
      <c r="H188" s="165">
        <f>IF(OR(H$4=0,Data_wide!$K$184=""),"",IFERROR(ROUND(IF(H$4=1,1+9*(MIN(MAX(Data_wide!$K$184,H$2),H$3)-H$2)/(H$3-H$2),1+9*(H$3-MIN(MAX(Data_wide!$K$184,H$2),H$3))/(H$3-H$2)),1),""))</f>
        <v/>
      </c>
      <c r="I188" s="165">
        <f>IF(OR(I$4=0,Data_wide!$L$184=""),"",IFERROR(ROUND(IF(I$4=1,1+9*(MIN(MAX(Data_wide!$L$184,I$2),I$3)-I$2)/(I$3-I$2),1+9*(I$3-MIN(MAX(Data_wide!$L$184,I$2),I$3))/(I$3-I$2)),1),""))</f>
        <v/>
      </c>
      <c r="J188" s="165">
        <f>IF(OR(J$4=0,Data_wide!$M$184=""),"",IFERROR(ROUND(IF(J$4=1,1+9*(MIN(MAX(Data_wide!$M$184,J$2),J$3)-J$2)/(J$3-J$2),1+9*(J$3-MIN(MAX(Data_wide!$M$184,J$2),J$3))/(J$3-J$2)),1),""))</f>
        <v/>
      </c>
      <c r="K188" s="165">
        <f>IF(OR(K$4=0,Data_wide!$N$184=""),"",IFERROR(ROUND(IF(K$4=1,1+9*(MIN(MAX(Data_wide!$N$184,K$2),K$3)-K$2)/(K$3-K$2),1+9*(K$3-MIN(MAX(Data_wide!$N$184,K$2),K$3))/(K$3-K$2)),1),""))</f>
        <v/>
      </c>
      <c r="L188" s="165">
        <f>IF(OR(L$4=0,Data_wide!$O$184=""),"",IFERROR(ROUND(IF(L$4=1,1+9*(MIN(MAX(Data_wide!$O$184,L$2),L$3)-L$2)/(L$3-L$2),1+9*(L$3-MIN(MAX(Data_wide!$O$184,L$2),L$3))/(L$3-L$2)),1),""))</f>
        <v/>
      </c>
      <c r="M188" s="165">
        <f>IF(OR(M$4=0,Data_wide!$P$184=""),"",IFERROR(ROUND(IF(M$4=1,1+9*(MIN(MAX(Data_wide!$P$184,M$2),M$3)-M$2)/(M$3-M$2),1+9*(M$3-MIN(MAX(Data_wide!$P$184,M$2),M$3))/(M$3-M$2)),1),""))</f>
        <v/>
      </c>
      <c r="N188" s="165">
        <f>IF(OR(N$4=0,Data_wide!$Q$184=""),"",IFERROR(ROUND(IF(N$4=1,1+9*(MIN(MAX(Data_wide!$Q$184,N$2),N$3)-N$2)/(N$3-N$2),1+9*(N$3-MIN(MAX(Data_wide!$Q$184,N$2),N$3))/(N$3-N$2)),1),""))</f>
        <v/>
      </c>
      <c r="O188" s="165">
        <f>IF(OR(O$4=0,Data_wide!$R$184=""),"",IFERROR(ROUND(IF(O$4=1,1+9*(MIN(MAX(Data_wide!$R$184,O$2),O$3)-O$2)/(O$3-O$2),1+9*(O$3-MIN(MAX(Data_wide!$R$184,O$2),O$3))/(O$3-O$2)),1),""))</f>
        <v/>
      </c>
      <c r="P188" s="165">
        <f>IF(OR(P$4=0,Data_wide!$S$184=""),"",IFERROR(ROUND(IF(P$4=1,1+9*(MIN(MAX(Data_wide!$S$184,P$2),P$3)-P$2)/(P$3-P$2),1+9*(P$3-MIN(MAX(Data_wide!$S$184,P$2),P$3))/(P$3-P$2)),1),""))</f>
        <v/>
      </c>
      <c r="Q188" s="165">
        <f>IF(OR(Q$4=0,Data_wide!$T$184=""),"",IFERROR(ROUND(IF(Q$4=1,1+9*(MIN(MAX(Data_wide!$T$184,Q$2),Q$3)-Q$2)/(Q$3-Q$2),1+9*(Q$3-MIN(MAX(Data_wide!$T$184,Q$2),Q$3))/(Q$3-Q$2)),1),""))</f>
        <v/>
      </c>
      <c r="R188" s="165">
        <f>IF(OR(R$4=0,Data_wide!$U$184=""),"",IFERROR(ROUND(IF(R$4=1,1+9*(MIN(MAX(Data_wide!$U$184,R$2),R$3)-R$2)/(R$3-R$2),1+9*(R$3-MIN(MAX(Data_wide!$U$184,R$2),R$3))/(R$3-R$2)),1),""))</f>
        <v/>
      </c>
      <c r="S188" s="165">
        <f>IF(OR(S$4=0,Data_wide!$V$184=""),"",IFERROR(ROUND(IF(S$4=1,1+9*(MIN(MAX(Data_wide!$V$184,S$2),S$3)-S$2)/(S$3-S$2),1+9*(S$3-MIN(MAX(Data_wide!$V$184,S$2),S$3))/(S$3-S$2)),1),""))</f>
        <v/>
      </c>
      <c r="T188" s="165">
        <f>IF(OR(T$4=0,Data_wide!$W$184=""),"",IFERROR(ROUND(IF(T$4=1,1+9*(MIN(MAX(Data_wide!$W$184,T$2),T$3)-T$2)/(T$3-T$2),1+9*(T$3-MIN(MAX(Data_wide!$W$184,T$2),T$3))/(T$3-T$2)),1),""))</f>
        <v/>
      </c>
      <c r="U188" s="165">
        <f>IF(OR(U$4=0,Data_wide!$X$184=""),"",IFERROR(ROUND(IF(U$4=1,1+9*(MIN(MAX(Data_wide!$X$184,U$2),U$3)-U$2)/(U$3-U$2),1+9*(U$3-MIN(MAX(Data_wide!$X$184,U$2),U$3))/(U$3-U$2)),1),""))</f>
        <v/>
      </c>
      <c r="V188" s="165">
        <f>IF(OR(V$4=0,Data_wide!$Y$184=""),"",IFERROR(ROUND(IF(V$4=1,1+9*(MIN(MAX(Data_wide!$Y$184,V$2),V$3)-V$2)/(V$3-V$2),1+9*(V$3-MIN(MAX(Data_wide!$Y$184,V$2),V$3))/(V$3-V$2)),1),""))</f>
        <v/>
      </c>
      <c r="W188" s="165">
        <f>IF(OR(W$4=0,Data_wide!$Z$184=""),"",IFERROR(ROUND(IF(W$4=1,1+9*(MIN(MAX(Data_wide!$Z$184,W$2),W$3)-W$2)/(W$3-W$2),1+9*(W$3-MIN(MAX(Data_wide!$Z$184,W$2),W$3))/(W$3-W$2)),1),""))</f>
        <v/>
      </c>
      <c r="X188" s="165">
        <f>IF(OR(X$4=0,Data_wide!$AA$184=""),"",IFERROR(ROUND(IF(X$4=1,1+9*(MIN(MAX(Data_wide!$AA$184,X$2),X$3)-X$2)/(X$3-X$2),1+9*(X$3-MIN(MAX(Data_wide!$AA$184,X$2),X$3))/(X$3-X$2)),1),""))</f>
        <v/>
      </c>
      <c r="Y188" s="165">
        <f>IF(OR(Y$4=0,Data_wide!$AB$184=""),"",IFERROR(ROUND(IF(Y$4=1,1+9*(MIN(MAX(Data_wide!$AB$184,Y$2),Y$3)-Y$2)/(Y$3-Y$2),1+9*(Y$3-MIN(MAX(Data_wide!$AB$184,Y$2),Y$3))/(Y$3-Y$2)),1),""))</f>
        <v/>
      </c>
      <c r="Z188" s="165">
        <f>IF(OR(Z$4=0,Data_wide!$AC$184=""),"",IFERROR(ROUND(IF(Z$4=1,1+9*(MIN(MAX(Data_wide!$AC$184,Z$2),Z$3)-Z$2)/(Z$3-Z$2),1+9*(Z$3-MIN(MAX(Data_wide!$AC$184,Z$2),Z$3))/(Z$3-Z$2)),1),""))</f>
        <v/>
      </c>
      <c r="AA188" s="165">
        <f>IF(OR(AA$4=0,Data_wide!$AD$184=""),"",IFERROR(ROUND(IF(AA$4=1,1+9*(MIN(MAX(Data_wide!$AD$184,AA$2),AA$3)-AA$2)/(AA$3-AA$2),1+9*(AA$3-MIN(MAX(Data_wide!$AD$184,AA$2),AA$3))/(AA$3-AA$2)),1),""))</f>
        <v/>
      </c>
      <c r="AB188" s="165">
        <f>IF(OR(AB$4=0,Data_wide!$AE$184=""),"",IFERROR(ROUND(IF(AB$4=1,1+9*(MIN(MAX(Data_wide!$AE$184,AB$2),AB$3)-AB$2)/(AB$3-AB$2),1+9*(AB$3-MIN(MAX(Data_wide!$AE$184,AB$2),AB$3))/(AB$3-AB$2)),1),""))</f>
        <v/>
      </c>
      <c r="AC188" s="165">
        <f>IF(OR(AC$4=0,Data_wide!$AF$184=""),"",IFERROR(ROUND(IF(AC$4=1,1+9*(MIN(MAX(Data_wide!$AF$184,AC$2),AC$3)-AC$2)/(AC$3-AC$2),1+9*(AC$3-MIN(MAX(Data_wide!$AF$184,AC$2),AC$3))/(AC$3-AC$2)),1),""))</f>
        <v/>
      </c>
      <c r="AD188" s="165">
        <f>IF(OR(AD$4=0,Data_wide!$AG$184=""),"",IFERROR(ROUND(IF(AD$4=1,1+9*(MIN(MAX(Data_wide!$AG$184,AD$2),AD$3)-AD$2)/(AD$3-AD$2),1+9*(AD$3-MIN(MAX(Data_wide!$AG$184,AD$2),AD$3))/(AD$3-AD$2)),1),""))</f>
        <v/>
      </c>
      <c r="AE188" s="165">
        <f>IF(OR(AE$4=0,Data_wide!$AH$184=""),"",IFERROR(ROUND(IF(AE$4=1,1+9*(MIN(MAX(Data_wide!$AH$184,AE$2),AE$3)-AE$2)/(AE$3-AE$2),1+9*(AE$3-MIN(MAX(Data_wide!$AH$184,AE$2),AE$3))/(AE$3-AE$2)),1),""))</f>
        <v/>
      </c>
      <c r="AF188" s="165">
        <f>IF(OR(AF$4=0,Data_wide!$AI$184=""),"",IFERROR(ROUND(IF(AF$4=1,1+9*(MIN(MAX(Data_wide!$AI$184,AF$2),AF$3)-AF$2)/(AF$3-AF$2),1+9*(AF$3-MIN(MAX(Data_wide!$AI$184,AF$2),AF$3))/(AF$3-AF$2)),1),""))</f>
        <v/>
      </c>
      <c r="AG188" s="165">
        <f>IF(OR(AG$4=0,Data_wide!$AJ$184=""),"",IFERROR(ROUND(IF(AG$4=1,1+9*(MIN(MAX(Data_wide!$AJ$184,AG$2),AG$3)-AG$2)/(AG$3-AG$2),1+9*(AG$3-MIN(MAX(Data_wide!$AJ$184,AG$2),AG$3))/(AG$3-AG$2)),1),""))</f>
        <v/>
      </c>
      <c r="AH188" s="165">
        <f>IF(OR(AH$4=0,Data_wide!$AK$184=""),"",IFERROR(ROUND(IF(AH$4=1,1+9*(MIN(MAX(Data_wide!$AK$184,AH$2),AH$3)-AH$2)/(AH$3-AH$2),1+9*(AH$3-MIN(MAX(Data_wide!$AK$184,AH$2),AH$3))/(AH$3-AH$2)),1),""))</f>
        <v/>
      </c>
      <c r="AI188" s="165">
        <f>IF(OR(AI$4=0,Data_wide!$AL$184=""),"",IFERROR(ROUND(IF(AI$4=1,1+9*(MIN(MAX(Data_wide!$AL$184,AI$2),AI$3)-AI$2)/(AI$3-AI$2),1+9*(AI$3-MIN(MAX(Data_wide!$AL$184,AI$2),AI$3))/(AI$3-AI$2)),1),""))</f>
        <v/>
      </c>
      <c r="AJ188" s="165">
        <f>IF(OR(AJ$4=0,Data_wide!$AM$184=""),"",IFERROR(ROUND(IF(AJ$4=1,1+9*(MIN(MAX(Data_wide!$AM$184,AJ$2),AJ$3)-AJ$2)/(AJ$3-AJ$2),1+9*(AJ$3-MIN(MAX(Data_wide!$AM$184,AJ$2),AJ$3))/(AJ$3-AJ$2)),1),""))</f>
        <v/>
      </c>
      <c r="AK188" s="165">
        <f>IF(OR(AK$4=0,Data_wide!$AN$184=""),"",IFERROR(ROUND(IF(AK$4=1,1+9*(MIN(MAX(Data_wide!$AN$184,AK$2),AK$3)-AK$2)/(AK$3-AK$2),1+9*(AK$3-MIN(MAX(Data_wide!$AN$184,AK$2),AK$3))/(AK$3-AK$2)),1),""))</f>
        <v/>
      </c>
      <c r="AL188" s="165">
        <f>IF(OR(AL$4=0,Data_wide!$AO$184=""),"",IFERROR(ROUND(IF(AL$4=1,1+9*(MIN(MAX(Data_wide!$AO$184,AL$2),AL$3)-AL$2)/(AL$3-AL$2),1+9*(AL$3-MIN(MAX(Data_wide!$AO$184,AL$2),AL$3))/(AL$3-AL$2)),1),""))</f>
        <v/>
      </c>
      <c r="AM188" s="165">
        <f>IF(OR(AM$4=0,Data_wide!$AP$184=""),"",IFERROR(ROUND(IF(AM$4=1,1+9*(MIN(MAX(Data_wide!$AP$184,AM$2),AM$3)-AM$2)/(AM$3-AM$2),1+9*(AM$3-MIN(MAX(Data_wide!$AP$184,AM$2),AM$3))/(AM$3-AM$2)),1),""))</f>
        <v/>
      </c>
      <c r="AN188" s="165">
        <f>IF(OR(AN$4=0,Data_wide!$AQ$184=""),"",IFERROR(ROUND(IF(AN$4=1,1+9*(MIN(MAX(Data_wide!$AQ$184,AN$2),AN$3)-AN$2)/(AN$3-AN$2),1+9*(AN$3-MIN(MAX(Data_wide!$AQ$184,AN$2),AN$3))/(AN$3-AN$2)),1),""))</f>
        <v/>
      </c>
      <c r="AO188" s="165">
        <f>IF(OR(AO$4=0,Data_wide!$AR$184=""),"",IFERROR(ROUND(IF(AO$4=1,1+9*(MIN(MAX(Data_wide!$AR$184,AO$2),AO$3)-AO$2)/(AO$3-AO$2),1+9*(AO$3-MIN(MAX(Data_wide!$AR$184,AO$2),AO$3))/(AO$3-AO$2)),1),""))</f>
        <v/>
      </c>
      <c r="AP188" s="165">
        <f>IF(OR(AP$4=0,Data_wide!$AS$184=""),"",IFERROR(ROUND(IF(AP$4=1,1+9*(MIN(MAX(Data_wide!$AS$184,AP$2),AP$3)-AP$2)/(AP$3-AP$2),1+9*(AP$3-MIN(MAX(Data_wide!$AS$184,AP$2),AP$3))/(AP$3-AP$2)),1),""))</f>
        <v/>
      </c>
      <c r="AQ188" s="165">
        <f>IF(OR(AQ$4=0,Data_wide!$AT$184=""),"",IFERROR(ROUND(IF(AQ$4=1,1+9*(MIN(MAX(Data_wide!$AT$184,AQ$2),AQ$3)-AQ$2)/(AQ$3-AQ$2),1+9*(AQ$3-MIN(MAX(Data_wide!$AT$184,AQ$2),AQ$3))/(AQ$3-AQ$2)),1),""))</f>
        <v/>
      </c>
      <c r="AR188" s="165">
        <f>IF(OR(AR$4=0,Data_wide!$AU$184=""),"",IFERROR(ROUND(IF(AR$4=1,1+9*(MIN(MAX(Data_wide!$AU$184,AR$2),AR$3)-AR$2)/(AR$3-AR$2),1+9*(AR$3-MIN(MAX(Data_wide!$AU$184,AR$2),AR$3))/(AR$3-AR$2)),1),""))</f>
        <v/>
      </c>
      <c r="AS188" s="165">
        <f>IF(OR(AS$4=0,Data_wide!$AV$184=""),"",IFERROR(ROUND(IF(AS$4=1,1+9*(MIN(MAX(Data_wide!$AV$184,AS$2),AS$3)-AS$2)/(AS$3-AS$2),1+9*(AS$3-MIN(MAX(Data_wide!$AV$184,AS$2),AS$3))/(AS$3-AS$2)),1),""))</f>
        <v/>
      </c>
      <c r="AT188" s="165">
        <f>IF(OR(AT$4=0,Data_wide!$AW$184=""),"",IFERROR(ROUND(IF(AT$4=1,1+9*(MIN(MAX(Data_wide!$AW$184,AT$2),AT$3)-AT$2)/(AT$3-AT$2),1+9*(AT$3-MIN(MAX(Data_wide!$AW$184,AT$2),AT$3))/(AT$3-AT$2)),1),""))</f>
        <v/>
      </c>
      <c r="AU188" s="165">
        <f>IF(OR(AU$4=0,Data_wide!$AX$184=""),"",IFERROR(ROUND(IF(AU$4=1,1+9*(MIN(MAX(Data_wide!$AX$184,AU$2),AU$3)-AU$2)/(AU$3-AU$2),1+9*(AU$3-MIN(MAX(Data_wide!$AX$184,AU$2),AU$3))/(AU$3-AU$2)),1),""))</f>
        <v/>
      </c>
      <c r="AV188" s="165">
        <f>IF(OR(AV$4=0,Data_wide!$AY$184=""),"",IFERROR(ROUND(IF(AV$4=1,1+9*(MIN(MAX(Data_wide!$AY$184,AV$2),AV$3)-AV$2)/(AV$3-AV$2),1+9*(AV$3-MIN(MAX(Data_wide!$AY$184,AV$2),AV$3))/(AV$3-AV$2)),1),""))</f>
        <v/>
      </c>
      <c r="AW188" s="165">
        <f>IF(OR(AW$4=0,Data_wide!$AZ$184=""),"",IFERROR(ROUND(IF(AW$4=1,1+9*(MIN(MAX(Data_wide!$AZ$184,AW$2),AW$3)-AW$2)/(AW$3-AW$2),1+9*(AW$3-MIN(MAX(Data_wide!$AZ$184,AW$2),AW$3))/(AW$3-AW$2)),1),""))</f>
        <v/>
      </c>
      <c r="AX188" s="165">
        <f>IF(OR(AX$4=0,Data_wide!$BA$184=""),"",IFERROR(ROUND(IF(AX$4=1,1+9*(MIN(MAX(Data_wide!$BA$184,AX$2),AX$3)-AX$2)/(AX$3-AX$2),1+9*(AX$3-MIN(MAX(Data_wide!$BA$184,AX$2),AX$3))/(AX$3-AX$2)),1),""))</f>
        <v/>
      </c>
      <c r="AY188" s="165">
        <f>IF(OR(AY$4=0,Data_wide!$BB$184=""),"",IFERROR(ROUND(IF(AY$4=1,1+9*(MIN(MAX(Data_wide!$BB$184,AY$2),AY$3)-AY$2)/(AY$3-AY$2),1+9*(AY$3-MIN(MAX(Data_wide!$BB$184,AY$2),AY$3))/(AY$3-AY$2)),1),""))</f>
        <v/>
      </c>
      <c r="AZ188" s="165">
        <f>IF(OR(AZ$4=0,Data_wide!$BC$184=""),"",IFERROR(ROUND(IF(AZ$4=1,1+9*(MIN(MAX(Data_wide!$BC$184,AZ$2),AZ$3)-AZ$2)/(AZ$3-AZ$2),1+9*(AZ$3-MIN(MAX(Data_wide!$BC$184,AZ$2),AZ$3))/(AZ$3-AZ$2)),1),""))</f>
        <v/>
      </c>
      <c r="BA188" s="165">
        <f>IF(OR(BA$4=0,Data_wide!$BD$184=""),"",IFERROR(ROUND(IF(BA$4=1,1+9*(MIN(MAX(Data_wide!$BD$184,BA$2),BA$3)-BA$2)/(BA$3-BA$2),1+9*(BA$3-MIN(MAX(Data_wide!$BD$184,BA$2),BA$3))/(BA$3-BA$2)),1),""))</f>
        <v/>
      </c>
      <c r="BB188" s="165">
        <f>IF(OR(BB$4=0,Data_wide!$BE$184=""),"",IFERROR(ROUND(IF(BB$4=1,1+9*(MIN(MAX(Data_wide!$BE$184,BB$2),BB$3)-BB$2)/(BB$3-BB$2),1+9*(BB$3-MIN(MAX(Data_wide!$BE$184,BB$2),BB$3))/(BB$3-BB$2)),1),""))</f>
        <v/>
      </c>
      <c r="BC188" s="165">
        <f>IF(OR(BC$4=0,Data_wide!$BF$184=""),"",IFERROR(ROUND(IF(BC$4=1,1+9*(MIN(MAX(Data_wide!$BF$184,BC$2),BC$3)-BC$2)/(BC$3-BC$2),1+9*(BC$3-MIN(MAX(Data_wide!$BF$184,BC$2),BC$3))/(BC$3-BC$2)),1),""))</f>
        <v/>
      </c>
      <c r="BD188" s="165">
        <f>IF(OR(BD$4=0,Data_wide!$BG$184=""),"",IFERROR(ROUND(IF(BD$4=1,1+9*(MIN(MAX(Data_wide!$BG$184,BD$2),BD$3)-BD$2)/(BD$3-BD$2),1+9*(BD$3-MIN(MAX(Data_wide!$BG$184,BD$2),BD$3))/(BD$3-BD$2)),1),""))</f>
        <v/>
      </c>
      <c r="BE188" s="165">
        <f>IF(OR(BE$4=0,Data_wide!$BH$184=""),"",IFERROR(ROUND(IF(BE$4=1,1+9*(MIN(MAX(Data_wide!$BH$184,BE$2),BE$3)-BE$2)/(BE$3-BE$2),1+9*(BE$3-MIN(MAX(Data_wide!$BH$184,BE$2),BE$3))/(BE$3-BE$2)),1),""))</f>
        <v/>
      </c>
      <c r="BF188" s="165">
        <f>IF(OR(BF$4=0,Data_wide!$BI$184=""),"",IFERROR(ROUND(IF(BF$4=1,1+9*(MIN(MAX(Data_wide!$BI$184,BF$2),BF$3)-BF$2)/(BF$3-BF$2),1+9*(BF$3-MIN(MAX(Data_wide!$BI$184,BF$2),BF$3))/(BF$3-BF$2)),1),""))</f>
        <v/>
      </c>
      <c r="BG188" s="165">
        <f>IF(OR(BG$4=0,Data_wide!$BJ$184=""),"",IFERROR(ROUND(IF(BG$4=1,1+9*(MIN(MAX(Data_wide!$BJ$184,BG$2),BG$3)-BG$2)/(BG$3-BG$2),1+9*(BG$3-MIN(MAX(Data_wide!$BJ$184,BG$2),BG$3))/(BG$3-BG$2)),1),""))</f>
        <v/>
      </c>
      <c r="BH188" s="165">
        <f>IF(OR(BH$4=0,Data_wide!$BK$184=""),"",IFERROR(ROUND(IF(BH$4=1,1+9*(MIN(MAX(Data_wide!$BK$184,BH$2),BH$3)-BH$2)/(BH$3-BH$2),1+9*(BH$3-MIN(MAX(Data_wide!$BK$184,BH$2),BH$3))/(BH$3-BH$2)),1),""))</f>
        <v/>
      </c>
      <c r="BI188" s="165">
        <f>IF(OR(BI$4=0,Data_wide!$BL$184=""),"",IFERROR(ROUND(IF(BI$4=1,1+9*(MIN(MAX(Data_wide!$BL$184,BI$2),BI$3)-BI$2)/(BI$3-BI$2),1+9*(BI$3-MIN(MAX(Data_wide!$BL$184,BI$2),BI$3))/(BI$3-BI$2)),1),""))</f>
        <v/>
      </c>
      <c r="BJ188" s="165">
        <f>IF(OR(BJ$4=0,Data_wide!$BM$184=""),"",IFERROR(ROUND(IF(BJ$4=1,1+9*(MIN(MAX(Data_wide!$BM$184,BJ$2),BJ$3)-BJ$2)/(BJ$3-BJ$2),1+9*(BJ$3-MIN(MAX(Data_wide!$BM$184,BJ$2),BJ$3))/(BJ$3-BJ$2)),1),""))</f>
        <v/>
      </c>
      <c r="BK188" s="165">
        <f>IF(OR(BK$4=0,Data_wide!$BN$184=""),"",IFERROR(ROUND(IF(BK$4=1,1+9*(MIN(MAX(Data_wide!$BN$184,BK$2),BK$3)-BK$2)/(BK$3-BK$2),1+9*(BK$3-MIN(MAX(Data_wide!$BN$184,BK$2),BK$3))/(BK$3-BK$2)),1),""))</f>
        <v/>
      </c>
      <c r="BL188" s="165">
        <f>IF(OR(BL$4=0,Data_wide!$BO$184=""),"",IFERROR(ROUND(IF(BL$4=1,1+9*(MIN(MAX(Data_wide!$BO$184,BL$2),BL$3)-BL$2)/(BL$3-BL$2),1+9*(BL$3-MIN(MAX(Data_wide!$BO$184,BL$2),BL$3))/(BL$3-BL$2)),1),""))</f>
        <v/>
      </c>
      <c r="BM188" s="165">
        <f>IF(OR(BM$4=0,Data_wide!$BP$184=""),"",IFERROR(ROUND(IF(BM$4=1,1+9*(MIN(MAX(Data_wide!$BP$184,BM$2),BM$3)-BM$2)/(BM$3-BM$2),1+9*(BM$3-MIN(MAX(Data_wide!$BP$184,BM$2),BM$3))/(BM$3-BM$2)),1),""))</f>
        <v/>
      </c>
      <c r="BN188" s="165">
        <f>IF(OR(BN$4=0,Data_wide!$BQ$184=""),"",IFERROR(ROUND(IF(BN$4=1,1+9*(MIN(MAX(Data_wide!$BQ$184,BN$2),BN$3)-BN$2)/(BN$3-BN$2),1+9*(BN$3-MIN(MAX(Data_wide!$BQ$184,BN$2),BN$3))/(BN$3-BN$2)),1),""))</f>
        <v/>
      </c>
      <c r="BO188" s="165">
        <f>IF(OR(BO$4=0,Data_wide!$BR$184=""),"",IFERROR(ROUND(IF(BO$4=1,1+9*(MIN(MAX(Data_wide!$BR$184,BO$2),BO$3)-BO$2)/(BO$3-BO$2),1+9*(BO$3-MIN(MAX(Data_wide!$BR$184,BO$2),BO$3))/(BO$3-BO$2)),1),""))</f>
        <v/>
      </c>
      <c r="BP188" s="165">
        <f>IF(OR(BP$4=0,Data_wide!$BS$184=""),"",IFERROR(ROUND(IF(BP$4=1,1+9*(MIN(MAX(Data_wide!$BS$184,BP$2),BP$3)-BP$2)/(BP$3-BP$2),1+9*(BP$3-MIN(MAX(Data_wide!$BS$184,BP$2),BP$3))/(BP$3-BP$2)),1),""))</f>
        <v/>
      </c>
      <c r="BQ188" s="165">
        <f>IF(OR(BQ$4=0,Data_wide!$BT$184=""),"",IFERROR(ROUND(IF(BQ$4=1,1+9*(MIN(MAX(Data_wide!$BT$184,BQ$2),BQ$3)-BQ$2)/(BQ$3-BQ$2),1+9*(BQ$3-MIN(MAX(Data_wide!$BT$184,BQ$2),BQ$3))/(BQ$3-BQ$2)),1),""))</f>
        <v/>
      </c>
      <c r="BR188" s="165">
        <f>IF(OR(BR$4=0,Data_wide!$BU$184=""),"",IFERROR(ROUND(IF(BR$4=1,1+9*(MIN(MAX(Data_wide!$BU$184,BR$2),BR$3)-BR$2)/(BR$3-BR$2),1+9*(BR$3-MIN(MAX(Data_wide!$BU$184,BR$2),BR$3))/(BR$3-BR$2)),1),""))</f>
        <v/>
      </c>
      <c r="BS188" s="165">
        <f>IF(OR(BS$4=0,Data_wide!$BV$184=""),"",IFERROR(ROUND(IF(BS$4=1,1+9*(MIN(MAX(Data_wide!$BV$184,BS$2),BS$3)-BS$2)/(BS$3-BS$2),1+9*(BS$3-MIN(MAX(Data_wide!$BV$184,BS$2),BS$3))/(BS$3-BS$2)),1),""))</f>
        <v/>
      </c>
      <c r="BT188" s="165">
        <f>IF(OR(BT$4=0,Data_wide!$BW$184=""),"",IFERROR(ROUND(IF(BT$4=1,1+9*(MIN(MAX(Data_wide!$BW$184,BT$2),BT$3)-BT$2)/(BT$3-BT$2),1+9*(BT$3-MIN(MAX(Data_wide!$BW$184,BT$2),BT$3))/(BT$3-BT$2)),1),""))</f>
        <v/>
      </c>
      <c r="BU188" s="165">
        <f>IF(OR(BU$4=0,Data_wide!$BX$184=""),"",IFERROR(ROUND(IF(BU$4=1,1+9*(MIN(MAX(Data_wide!$BX$184,BU$2),BU$3)-BU$2)/(BU$3-BU$2),1+9*(BU$3-MIN(MAX(Data_wide!$BX$184,BU$2),BU$3))/(BU$3-BU$2)),1),""))</f>
        <v/>
      </c>
      <c r="BV188" s="165">
        <f>IF(OR(BV$4=0,Data_wide!$BY$184=""),"",IFERROR(ROUND(IF(BV$4=1,1+9*(MIN(MAX(Data_wide!$BY$184,BV$2),BV$3)-BV$2)/(BV$3-BV$2),1+9*(BV$3-MIN(MAX(Data_wide!$BY$184,BV$2),BV$3))/(BV$3-BV$2)),1),""))</f>
        <v/>
      </c>
      <c r="BW188" s="165">
        <f>IF(OR(BW$4=0,Data_wide!$BZ$184=""),"",IFERROR(ROUND(IF(BW$4=1,1+9*(MIN(MAX(Data_wide!$BZ$184,BW$2),BW$3)-BW$2)/(BW$3-BW$2),1+9*(BW$3-MIN(MAX(Data_wide!$BZ$184,BW$2),BW$3))/(BW$3-BW$2)),1),""))</f>
        <v/>
      </c>
      <c r="BX188" s="165">
        <f>IF(OR(BX$4=0,Data_wide!$CA$184=""),"",IFERROR(ROUND(IF(BX$4=1,1+9*(MIN(MAX(Data_wide!$CA$184,BX$2),BX$3)-BX$2)/(BX$3-BX$2),1+9*(BX$3-MIN(MAX(Data_wide!$CA$184,BX$2),BX$3))/(BX$3-BX$2)),1),""))</f>
        <v/>
      </c>
      <c r="BY188" s="165">
        <f>IF(OR(BY$4=0,Data_wide!$CB$184=""),"",IFERROR(ROUND(IF(BY$4=1,1+9*(MIN(MAX(Data_wide!$CB$184,BY$2),BY$3)-BY$2)/(BY$3-BY$2),1+9*(BY$3-MIN(MAX(Data_wide!$CB$184,BY$2),BY$3))/(BY$3-BY$2)),1),""))</f>
        <v/>
      </c>
      <c r="BZ188" s="165">
        <f>IF(OR(BZ$4=0,Data_wide!$CC$184=""),"",IFERROR(ROUND(IF(BZ$4=1,1+9*(MIN(MAX(Data_wide!$CC$184,BZ$2),BZ$3)-BZ$2)/(BZ$3-BZ$2),1+9*(BZ$3-MIN(MAX(Data_wide!$CC$184,BZ$2),BZ$3))/(BZ$3-BZ$2)),1),""))</f>
        <v/>
      </c>
      <c r="CA188" s="165">
        <f>IF(OR(CA$4=0,Data_wide!$CD$184=""),"",IFERROR(ROUND(IF(CA$4=1,1+9*(MIN(MAX(Data_wide!$CD$184,CA$2),CA$3)-CA$2)/(CA$3-CA$2),1+9*(CA$3-MIN(MAX(Data_wide!$CD$184,CA$2),CA$3))/(CA$3-CA$2)),1),""))</f>
        <v/>
      </c>
      <c r="CB188" s="165">
        <f>IF(OR(CB$4=0,Data_wide!$CE$184=""),"",IFERROR(ROUND(IF(CB$4=1,1+9*(MIN(MAX(Data_wide!$CE$184,CB$2),CB$3)-CB$2)/(CB$3-CB$2),1+9*(CB$3-MIN(MAX(Data_wide!$CE$184,CB$2),CB$3))/(CB$3-CB$2)),1),""))</f>
        <v/>
      </c>
      <c r="CC188" s="165">
        <f>IF(OR(CC$4=0,Data_wide!$CF$184=""),"",IFERROR(ROUND(IF(CC$4=1,1+9*(MIN(MAX(Data_wide!$CF$184,CC$2),CC$3)-CC$2)/(CC$3-CC$2),1+9*(CC$3-MIN(MAX(Data_wide!$CF$184,CC$2),CC$3))/(CC$3-CC$2)),1),""))</f>
        <v/>
      </c>
      <c r="CD188" s="165">
        <f>IF(OR(CD$4=0,Data_wide!$CG$184=""),"",IFERROR(ROUND(IF(CD$4=1,1+9*(MIN(MAX(Data_wide!$CG$184,CD$2),CD$3)-CD$2)/(CD$3-CD$2),1+9*(CD$3-MIN(MAX(Data_wide!$CG$184,CD$2),CD$3))/(CD$3-CD$2)),1),""))</f>
        <v/>
      </c>
      <c r="CE188" s="165">
        <f>IF(OR(CE$4=0,Data_wide!$CH$184=""),"",IFERROR(ROUND(IF(CE$4=1,1+9*(MIN(MAX(Data_wide!$CH$184,CE$2),CE$3)-CE$2)/(CE$3-CE$2),1+9*(CE$3-MIN(MAX(Data_wide!$CH$184,CE$2),CE$3))/(CE$3-CE$2)),1),""))</f>
        <v/>
      </c>
      <c r="CF188" s="165">
        <f>IF(OR(CF$4=0,Data_wide!$CI$184=""),"",IFERROR(ROUND(IF(CF$4=1,1+9*(MIN(MAX(Data_wide!$CI$184,CF$2),CF$3)-CF$2)/(CF$3-CF$2),1+9*(CF$3-MIN(MAX(Data_wide!$CI$184,CF$2),CF$3))/(CF$3-CF$2)),1),""))</f>
        <v/>
      </c>
      <c r="CG188" s="165">
        <f>IF(OR(CG$4=0,Data_wide!$CJ$184=""),"",IFERROR(ROUND(IF(CG$4=1,1+9*(MIN(MAX(Data_wide!$CJ$184,CG$2),CG$3)-CG$2)/(CG$3-CG$2),1+9*(CG$3-MIN(MAX(Data_wide!$CJ$184,CG$2),CG$3))/(CG$3-CG$2)),1),""))</f>
        <v/>
      </c>
      <c r="CH188" s="165">
        <f>IF(OR(CH$4=0,Data_wide!$CK$184=""),"",IFERROR(ROUND(IF(CH$4=1,1+9*(MIN(MAX(Data_wide!$CK$184,CH$2),CH$3)-CH$2)/(CH$3-CH$2),1+9*(CH$3-MIN(MAX(Data_wide!$CK$184,CH$2),CH$3))/(CH$3-CH$2)),1),""))</f>
        <v/>
      </c>
      <c r="CI188" s="165">
        <f>IF(OR(CI$4=0,Data_wide!$CL$184=""),"",IFERROR(ROUND(IF(CI$4=1,1+9*(MIN(MAX(Data_wide!$CL$184,CI$2),CI$3)-CI$2)/(CI$3-CI$2),1+9*(CI$3-MIN(MAX(Data_wide!$CL$184,CI$2),CI$3))/(CI$3-CI$2)),1),""))</f>
        <v/>
      </c>
      <c r="CJ188" s="165">
        <f>IF(OR(CJ$4=0,Data_wide!$CM$184=""),"",IFERROR(ROUND(IF(CJ$4=1,1+9*(MIN(MAX(Data_wide!$CM$184,CJ$2),CJ$3)-CJ$2)/(CJ$3-CJ$2),1+9*(CJ$3-MIN(MAX(Data_wide!$CM$184,CJ$2),CJ$3))/(CJ$3-CJ$2)),1),""))</f>
        <v/>
      </c>
      <c r="CK188" s="165">
        <f>IF(OR(CK$4=0,Data_wide!$CN$184=""),"",IFERROR(ROUND(IF(CK$4=1,1+9*(MIN(MAX(Data_wide!$CN$184,CK$2),CK$3)-CK$2)/(CK$3-CK$2),1+9*(CK$3-MIN(MAX(Data_wide!$CN$184,CK$2),CK$3))/(CK$3-CK$2)),1),""))</f>
        <v/>
      </c>
      <c r="CL188" s="165">
        <f>IF(OR(CL$4=0,Data_wide!$CO$184=""),"",IFERROR(ROUND(IF(CL$4=1,1+9*(MIN(MAX(Data_wide!$CO$184,CL$2),CL$3)-CL$2)/(CL$3-CL$2),1+9*(CL$3-MIN(MAX(Data_wide!$CO$184,CL$2),CL$3))/(CL$3-CL$2)),1),""))</f>
        <v/>
      </c>
      <c r="CM188" s="165">
        <f>IF(OR(CM$4=0,Data_wide!$CP$184=""),"",IFERROR(ROUND(IF(CM$4=1,1+9*(MIN(MAX(Data_wide!$CP$184,CM$2),CM$3)-CM$2)/(CM$3-CM$2),1+9*(CM$3-MIN(MAX(Data_wide!$CP$184,CM$2),CM$3))/(CM$3-CM$2)),1),""))</f>
        <v/>
      </c>
      <c r="CN188" s="165">
        <f>IF(OR(CN$4=0,Data_wide!$CQ$184=""),"",IFERROR(ROUND(IF(CN$4=1,1+9*(MIN(MAX(Data_wide!$CQ$184,CN$2),CN$3)-CN$2)/(CN$3-CN$2),1+9*(CN$3-MIN(MAX(Data_wide!$CQ$184,CN$2),CN$3))/(CN$3-CN$2)),1),""))</f>
        <v/>
      </c>
      <c r="CO188" s="165">
        <f>IF(OR(CO$4=0,Data_wide!$CR$184=""),"",IFERROR(ROUND(IF(CO$4=1,1+9*(MIN(MAX(Data_wide!$CR$184,CO$2),CO$3)-CO$2)/(CO$3-CO$2),1+9*(CO$3-MIN(MAX(Data_wide!$CR$184,CO$2),CO$3))/(CO$3-CO$2)),1),""))</f>
        <v/>
      </c>
    </row>
    <row r="189" ht="14" customHeight="1">
      <c r="A189" s="161" t="inlineStr">
        <is>
          <t>VCT</t>
        </is>
      </c>
      <c r="B189" s="161" t="inlineStr">
        <is>
          <t>St. Vincent and the Grenadines</t>
        </is>
      </c>
      <c r="C189" s="165">
        <f>IF(OR(C$4=0,Data_wide!$F$185=""),"",IFERROR(ROUND(IF(C$4=1,1+9*(MIN(MAX(Data_wide!$F$185,C$2),C$3)-C$2)/(C$3-C$2),1+9*(C$3-MIN(MAX(Data_wide!$F$185,C$2),C$3))/(C$3-C$2)),1),""))</f>
        <v/>
      </c>
      <c r="D189" s="165">
        <f>IF(OR(D$4=0,Data_wide!$G$185=""),"",IFERROR(ROUND(IF(D$4=1,1+9*(MIN(MAX(Data_wide!$G$185,D$2),D$3)-D$2)/(D$3-D$2),1+9*(D$3-MIN(MAX(Data_wide!$G$185,D$2),D$3))/(D$3-D$2)),1),""))</f>
        <v/>
      </c>
      <c r="E189" s="165">
        <f>IF(OR(E$4=0,Data_wide!$H$185=""),"",IFERROR(ROUND(IF(E$4=1,1+9*(MIN(MAX(Data_wide!$H$185,E$2),E$3)-E$2)/(E$3-E$2),1+9*(E$3-MIN(MAX(Data_wide!$H$185,E$2),E$3))/(E$3-E$2)),1),""))</f>
        <v/>
      </c>
      <c r="F189" s="165">
        <f>IF(OR(F$4=0,Data_wide!$I$185=""),"",IFERROR(ROUND(IF(F$4=1,1+9*(MIN(MAX(Data_wide!$I$185,F$2),F$3)-F$2)/(F$3-F$2),1+9*(F$3-MIN(MAX(Data_wide!$I$185,F$2),F$3))/(F$3-F$2)),1),""))</f>
        <v/>
      </c>
      <c r="G189" s="165">
        <f>IF(OR(G$4=0,Data_wide!$J$185=""),"",IFERROR(ROUND(IF(G$4=1,1+9*(MIN(MAX(Data_wide!$J$185,G$2),G$3)-G$2)/(G$3-G$2),1+9*(G$3-MIN(MAX(Data_wide!$J$185,G$2),G$3))/(G$3-G$2)),1),""))</f>
        <v/>
      </c>
      <c r="H189" s="165">
        <f>IF(OR(H$4=0,Data_wide!$K$185=""),"",IFERROR(ROUND(IF(H$4=1,1+9*(MIN(MAX(Data_wide!$K$185,H$2),H$3)-H$2)/(H$3-H$2),1+9*(H$3-MIN(MAX(Data_wide!$K$185,H$2),H$3))/(H$3-H$2)),1),""))</f>
        <v/>
      </c>
      <c r="I189" s="165">
        <f>IF(OR(I$4=0,Data_wide!$L$185=""),"",IFERROR(ROUND(IF(I$4=1,1+9*(MIN(MAX(Data_wide!$L$185,I$2),I$3)-I$2)/(I$3-I$2),1+9*(I$3-MIN(MAX(Data_wide!$L$185,I$2),I$3))/(I$3-I$2)),1),""))</f>
        <v/>
      </c>
      <c r="J189" s="165">
        <f>IF(OR(J$4=0,Data_wide!$M$185=""),"",IFERROR(ROUND(IF(J$4=1,1+9*(MIN(MAX(Data_wide!$M$185,J$2),J$3)-J$2)/(J$3-J$2),1+9*(J$3-MIN(MAX(Data_wide!$M$185,J$2),J$3))/(J$3-J$2)),1),""))</f>
        <v/>
      </c>
      <c r="K189" s="165">
        <f>IF(OR(K$4=0,Data_wide!$N$185=""),"",IFERROR(ROUND(IF(K$4=1,1+9*(MIN(MAX(Data_wide!$N$185,K$2),K$3)-K$2)/(K$3-K$2),1+9*(K$3-MIN(MAX(Data_wide!$N$185,K$2),K$3))/(K$3-K$2)),1),""))</f>
        <v/>
      </c>
      <c r="L189" s="165">
        <f>IF(OR(L$4=0,Data_wide!$O$185=""),"",IFERROR(ROUND(IF(L$4=1,1+9*(MIN(MAX(Data_wide!$O$185,L$2),L$3)-L$2)/(L$3-L$2),1+9*(L$3-MIN(MAX(Data_wide!$O$185,L$2),L$3))/(L$3-L$2)),1),""))</f>
        <v/>
      </c>
      <c r="M189" s="165">
        <f>IF(OR(M$4=0,Data_wide!$P$185=""),"",IFERROR(ROUND(IF(M$4=1,1+9*(MIN(MAX(Data_wide!$P$185,M$2),M$3)-M$2)/(M$3-M$2),1+9*(M$3-MIN(MAX(Data_wide!$P$185,M$2),M$3))/(M$3-M$2)),1),""))</f>
        <v/>
      </c>
      <c r="N189" s="165">
        <f>IF(OR(N$4=0,Data_wide!$Q$185=""),"",IFERROR(ROUND(IF(N$4=1,1+9*(MIN(MAX(Data_wide!$Q$185,N$2),N$3)-N$2)/(N$3-N$2),1+9*(N$3-MIN(MAX(Data_wide!$Q$185,N$2),N$3))/(N$3-N$2)),1),""))</f>
        <v/>
      </c>
      <c r="O189" s="165">
        <f>IF(OR(O$4=0,Data_wide!$R$185=""),"",IFERROR(ROUND(IF(O$4=1,1+9*(MIN(MAX(Data_wide!$R$185,O$2),O$3)-O$2)/(O$3-O$2),1+9*(O$3-MIN(MAX(Data_wide!$R$185,O$2),O$3))/(O$3-O$2)),1),""))</f>
        <v/>
      </c>
      <c r="P189" s="165">
        <f>IF(OR(P$4=0,Data_wide!$S$185=""),"",IFERROR(ROUND(IF(P$4=1,1+9*(MIN(MAX(Data_wide!$S$185,P$2),P$3)-P$2)/(P$3-P$2),1+9*(P$3-MIN(MAX(Data_wide!$S$185,P$2),P$3))/(P$3-P$2)),1),""))</f>
        <v/>
      </c>
      <c r="Q189" s="165">
        <f>IF(OR(Q$4=0,Data_wide!$T$185=""),"",IFERROR(ROUND(IF(Q$4=1,1+9*(MIN(MAX(Data_wide!$T$185,Q$2),Q$3)-Q$2)/(Q$3-Q$2),1+9*(Q$3-MIN(MAX(Data_wide!$T$185,Q$2),Q$3))/(Q$3-Q$2)),1),""))</f>
        <v/>
      </c>
      <c r="R189" s="165">
        <f>IF(OR(R$4=0,Data_wide!$U$185=""),"",IFERROR(ROUND(IF(R$4=1,1+9*(MIN(MAX(Data_wide!$U$185,R$2),R$3)-R$2)/(R$3-R$2),1+9*(R$3-MIN(MAX(Data_wide!$U$185,R$2),R$3))/(R$3-R$2)),1),""))</f>
        <v/>
      </c>
      <c r="S189" s="165">
        <f>IF(OR(S$4=0,Data_wide!$V$185=""),"",IFERROR(ROUND(IF(S$4=1,1+9*(MIN(MAX(Data_wide!$V$185,S$2),S$3)-S$2)/(S$3-S$2),1+9*(S$3-MIN(MAX(Data_wide!$V$185,S$2),S$3))/(S$3-S$2)),1),""))</f>
        <v/>
      </c>
      <c r="T189" s="165">
        <f>IF(OR(T$4=0,Data_wide!$W$185=""),"",IFERROR(ROUND(IF(T$4=1,1+9*(MIN(MAX(Data_wide!$W$185,T$2),T$3)-T$2)/(T$3-T$2),1+9*(T$3-MIN(MAX(Data_wide!$W$185,T$2),T$3))/(T$3-T$2)),1),""))</f>
        <v/>
      </c>
      <c r="U189" s="165">
        <f>IF(OR(U$4=0,Data_wide!$X$185=""),"",IFERROR(ROUND(IF(U$4=1,1+9*(MIN(MAX(Data_wide!$X$185,U$2),U$3)-U$2)/(U$3-U$2),1+9*(U$3-MIN(MAX(Data_wide!$X$185,U$2),U$3))/(U$3-U$2)),1),""))</f>
        <v/>
      </c>
      <c r="V189" s="165">
        <f>IF(OR(V$4=0,Data_wide!$Y$185=""),"",IFERROR(ROUND(IF(V$4=1,1+9*(MIN(MAX(Data_wide!$Y$185,V$2),V$3)-V$2)/(V$3-V$2),1+9*(V$3-MIN(MAX(Data_wide!$Y$185,V$2),V$3))/(V$3-V$2)),1),""))</f>
        <v/>
      </c>
      <c r="W189" s="165">
        <f>IF(OR(W$4=0,Data_wide!$Z$185=""),"",IFERROR(ROUND(IF(W$4=1,1+9*(MIN(MAX(Data_wide!$Z$185,W$2),W$3)-W$2)/(W$3-W$2),1+9*(W$3-MIN(MAX(Data_wide!$Z$185,W$2),W$3))/(W$3-W$2)),1),""))</f>
        <v/>
      </c>
      <c r="X189" s="165">
        <f>IF(OR(X$4=0,Data_wide!$AA$185=""),"",IFERROR(ROUND(IF(X$4=1,1+9*(MIN(MAX(Data_wide!$AA$185,X$2),X$3)-X$2)/(X$3-X$2),1+9*(X$3-MIN(MAX(Data_wide!$AA$185,X$2),X$3))/(X$3-X$2)),1),""))</f>
        <v/>
      </c>
      <c r="Y189" s="165">
        <f>IF(OR(Y$4=0,Data_wide!$AB$185=""),"",IFERROR(ROUND(IF(Y$4=1,1+9*(MIN(MAX(Data_wide!$AB$185,Y$2),Y$3)-Y$2)/(Y$3-Y$2),1+9*(Y$3-MIN(MAX(Data_wide!$AB$185,Y$2),Y$3))/(Y$3-Y$2)),1),""))</f>
        <v/>
      </c>
      <c r="Z189" s="165">
        <f>IF(OR(Z$4=0,Data_wide!$AC$185=""),"",IFERROR(ROUND(IF(Z$4=1,1+9*(MIN(MAX(Data_wide!$AC$185,Z$2),Z$3)-Z$2)/(Z$3-Z$2),1+9*(Z$3-MIN(MAX(Data_wide!$AC$185,Z$2),Z$3))/(Z$3-Z$2)),1),""))</f>
        <v/>
      </c>
      <c r="AA189" s="165">
        <f>IF(OR(AA$4=0,Data_wide!$AD$185=""),"",IFERROR(ROUND(IF(AA$4=1,1+9*(MIN(MAX(Data_wide!$AD$185,AA$2),AA$3)-AA$2)/(AA$3-AA$2),1+9*(AA$3-MIN(MAX(Data_wide!$AD$185,AA$2),AA$3))/(AA$3-AA$2)),1),""))</f>
        <v/>
      </c>
      <c r="AB189" s="165">
        <f>IF(OR(AB$4=0,Data_wide!$AE$185=""),"",IFERROR(ROUND(IF(AB$4=1,1+9*(MIN(MAX(Data_wide!$AE$185,AB$2),AB$3)-AB$2)/(AB$3-AB$2),1+9*(AB$3-MIN(MAX(Data_wide!$AE$185,AB$2),AB$3))/(AB$3-AB$2)),1),""))</f>
        <v/>
      </c>
      <c r="AC189" s="165">
        <f>IF(OR(AC$4=0,Data_wide!$AF$185=""),"",IFERROR(ROUND(IF(AC$4=1,1+9*(MIN(MAX(Data_wide!$AF$185,AC$2),AC$3)-AC$2)/(AC$3-AC$2),1+9*(AC$3-MIN(MAX(Data_wide!$AF$185,AC$2),AC$3))/(AC$3-AC$2)),1),""))</f>
        <v/>
      </c>
      <c r="AD189" s="165">
        <f>IF(OR(AD$4=0,Data_wide!$AG$185=""),"",IFERROR(ROUND(IF(AD$4=1,1+9*(MIN(MAX(Data_wide!$AG$185,AD$2),AD$3)-AD$2)/(AD$3-AD$2),1+9*(AD$3-MIN(MAX(Data_wide!$AG$185,AD$2),AD$3))/(AD$3-AD$2)),1),""))</f>
        <v/>
      </c>
      <c r="AE189" s="165">
        <f>IF(OR(AE$4=0,Data_wide!$AH$185=""),"",IFERROR(ROUND(IF(AE$4=1,1+9*(MIN(MAX(Data_wide!$AH$185,AE$2),AE$3)-AE$2)/(AE$3-AE$2),1+9*(AE$3-MIN(MAX(Data_wide!$AH$185,AE$2),AE$3))/(AE$3-AE$2)),1),""))</f>
        <v/>
      </c>
      <c r="AF189" s="165">
        <f>IF(OR(AF$4=0,Data_wide!$AI$185=""),"",IFERROR(ROUND(IF(AF$4=1,1+9*(MIN(MAX(Data_wide!$AI$185,AF$2),AF$3)-AF$2)/(AF$3-AF$2),1+9*(AF$3-MIN(MAX(Data_wide!$AI$185,AF$2),AF$3))/(AF$3-AF$2)),1),""))</f>
        <v/>
      </c>
      <c r="AG189" s="165">
        <f>IF(OR(AG$4=0,Data_wide!$AJ$185=""),"",IFERROR(ROUND(IF(AG$4=1,1+9*(MIN(MAX(Data_wide!$AJ$185,AG$2),AG$3)-AG$2)/(AG$3-AG$2),1+9*(AG$3-MIN(MAX(Data_wide!$AJ$185,AG$2),AG$3))/(AG$3-AG$2)),1),""))</f>
        <v/>
      </c>
      <c r="AH189" s="165">
        <f>IF(OR(AH$4=0,Data_wide!$AK$185=""),"",IFERROR(ROUND(IF(AH$4=1,1+9*(MIN(MAX(Data_wide!$AK$185,AH$2),AH$3)-AH$2)/(AH$3-AH$2),1+9*(AH$3-MIN(MAX(Data_wide!$AK$185,AH$2),AH$3))/(AH$3-AH$2)),1),""))</f>
        <v/>
      </c>
      <c r="AI189" s="165">
        <f>IF(OR(AI$4=0,Data_wide!$AL$185=""),"",IFERROR(ROUND(IF(AI$4=1,1+9*(MIN(MAX(Data_wide!$AL$185,AI$2),AI$3)-AI$2)/(AI$3-AI$2),1+9*(AI$3-MIN(MAX(Data_wide!$AL$185,AI$2),AI$3))/(AI$3-AI$2)),1),""))</f>
        <v/>
      </c>
      <c r="AJ189" s="165">
        <f>IF(OR(AJ$4=0,Data_wide!$AM$185=""),"",IFERROR(ROUND(IF(AJ$4=1,1+9*(MIN(MAX(Data_wide!$AM$185,AJ$2),AJ$3)-AJ$2)/(AJ$3-AJ$2),1+9*(AJ$3-MIN(MAX(Data_wide!$AM$185,AJ$2),AJ$3))/(AJ$3-AJ$2)),1),""))</f>
        <v/>
      </c>
      <c r="AK189" s="165">
        <f>IF(OR(AK$4=0,Data_wide!$AN$185=""),"",IFERROR(ROUND(IF(AK$4=1,1+9*(MIN(MAX(Data_wide!$AN$185,AK$2),AK$3)-AK$2)/(AK$3-AK$2),1+9*(AK$3-MIN(MAX(Data_wide!$AN$185,AK$2),AK$3))/(AK$3-AK$2)),1),""))</f>
        <v/>
      </c>
      <c r="AL189" s="165">
        <f>IF(OR(AL$4=0,Data_wide!$AO$185=""),"",IFERROR(ROUND(IF(AL$4=1,1+9*(MIN(MAX(Data_wide!$AO$185,AL$2),AL$3)-AL$2)/(AL$3-AL$2),1+9*(AL$3-MIN(MAX(Data_wide!$AO$185,AL$2),AL$3))/(AL$3-AL$2)),1),""))</f>
        <v/>
      </c>
      <c r="AM189" s="165">
        <f>IF(OR(AM$4=0,Data_wide!$AP$185=""),"",IFERROR(ROUND(IF(AM$4=1,1+9*(MIN(MAX(Data_wide!$AP$185,AM$2),AM$3)-AM$2)/(AM$3-AM$2),1+9*(AM$3-MIN(MAX(Data_wide!$AP$185,AM$2),AM$3))/(AM$3-AM$2)),1),""))</f>
        <v/>
      </c>
      <c r="AN189" s="165">
        <f>IF(OR(AN$4=0,Data_wide!$AQ$185=""),"",IFERROR(ROUND(IF(AN$4=1,1+9*(MIN(MAX(Data_wide!$AQ$185,AN$2),AN$3)-AN$2)/(AN$3-AN$2),1+9*(AN$3-MIN(MAX(Data_wide!$AQ$185,AN$2),AN$3))/(AN$3-AN$2)),1),""))</f>
        <v/>
      </c>
      <c r="AO189" s="165">
        <f>IF(OR(AO$4=0,Data_wide!$AR$185=""),"",IFERROR(ROUND(IF(AO$4=1,1+9*(MIN(MAX(Data_wide!$AR$185,AO$2),AO$3)-AO$2)/(AO$3-AO$2),1+9*(AO$3-MIN(MAX(Data_wide!$AR$185,AO$2),AO$3))/(AO$3-AO$2)),1),""))</f>
        <v/>
      </c>
      <c r="AP189" s="165">
        <f>IF(OR(AP$4=0,Data_wide!$AS$185=""),"",IFERROR(ROUND(IF(AP$4=1,1+9*(MIN(MAX(Data_wide!$AS$185,AP$2),AP$3)-AP$2)/(AP$3-AP$2),1+9*(AP$3-MIN(MAX(Data_wide!$AS$185,AP$2),AP$3))/(AP$3-AP$2)),1),""))</f>
        <v/>
      </c>
      <c r="AQ189" s="165">
        <f>IF(OR(AQ$4=0,Data_wide!$AT$185=""),"",IFERROR(ROUND(IF(AQ$4=1,1+9*(MIN(MAX(Data_wide!$AT$185,AQ$2),AQ$3)-AQ$2)/(AQ$3-AQ$2),1+9*(AQ$3-MIN(MAX(Data_wide!$AT$185,AQ$2),AQ$3))/(AQ$3-AQ$2)),1),""))</f>
        <v/>
      </c>
      <c r="AR189" s="165">
        <f>IF(OR(AR$4=0,Data_wide!$AU$185=""),"",IFERROR(ROUND(IF(AR$4=1,1+9*(MIN(MAX(Data_wide!$AU$185,AR$2),AR$3)-AR$2)/(AR$3-AR$2),1+9*(AR$3-MIN(MAX(Data_wide!$AU$185,AR$2),AR$3))/(AR$3-AR$2)),1),""))</f>
        <v/>
      </c>
      <c r="AS189" s="165">
        <f>IF(OR(AS$4=0,Data_wide!$AV$185=""),"",IFERROR(ROUND(IF(AS$4=1,1+9*(MIN(MAX(Data_wide!$AV$185,AS$2),AS$3)-AS$2)/(AS$3-AS$2),1+9*(AS$3-MIN(MAX(Data_wide!$AV$185,AS$2),AS$3))/(AS$3-AS$2)),1),""))</f>
        <v/>
      </c>
      <c r="AT189" s="165">
        <f>IF(OR(AT$4=0,Data_wide!$AW$185=""),"",IFERROR(ROUND(IF(AT$4=1,1+9*(MIN(MAX(Data_wide!$AW$185,AT$2),AT$3)-AT$2)/(AT$3-AT$2),1+9*(AT$3-MIN(MAX(Data_wide!$AW$185,AT$2),AT$3))/(AT$3-AT$2)),1),""))</f>
        <v/>
      </c>
      <c r="AU189" s="165">
        <f>IF(OR(AU$4=0,Data_wide!$AX$185=""),"",IFERROR(ROUND(IF(AU$4=1,1+9*(MIN(MAX(Data_wide!$AX$185,AU$2),AU$3)-AU$2)/(AU$3-AU$2),1+9*(AU$3-MIN(MAX(Data_wide!$AX$185,AU$2),AU$3))/(AU$3-AU$2)),1),""))</f>
        <v/>
      </c>
      <c r="AV189" s="165">
        <f>IF(OR(AV$4=0,Data_wide!$AY$185=""),"",IFERROR(ROUND(IF(AV$4=1,1+9*(MIN(MAX(Data_wide!$AY$185,AV$2),AV$3)-AV$2)/(AV$3-AV$2),1+9*(AV$3-MIN(MAX(Data_wide!$AY$185,AV$2),AV$3))/(AV$3-AV$2)),1),""))</f>
        <v/>
      </c>
      <c r="AW189" s="165">
        <f>IF(OR(AW$4=0,Data_wide!$AZ$185=""),"",IFERROR(ROUND(IF(AW$4=1,1+9*(MIN(MAX(Data_wide!$AZ$185,AW$2),AW$3)-AW$2)/(AW$3-AW$2),1+9*(AW$3-MIN(MAX(Data_wide!$AZ$185,AW$2),AW$3))/(AW$3-AW$2)),1),""))</f>
        <v/>
      </c>
      <c r="AX189" s="165">
        <f>IF(OR(AX$4=0,Data_wide!$BA$185=""),"",IFERROR(ROUND(IF(AX$4=1,1+9*(MIN(MAX(Data_wide!$BA$185,AX$2),AX$3)-AX$2)/(AX$3-AX$2),1+9*(AX$3-MIN(MAX(Data_wide!$BA$185,AX$2),AX$3))/(AX$3-AX$2)),1),""))</f>
        <v/>
      </c>
      <c r="AY189" s="165">
        <f>IF(OR(AY$4=0,Data_wide!$BB$185=""),"",IFERROR(ROUND(IF(AY$4=1,1+9*(MIN(MAX(Data_wide!$BB$185,AY$2),AY$3)-AY$2)/(AY$3-AY$2),1+9*(AY$3-MIN(MAX(Data_wide!$BB$185,AY$2),AY$3))/(AY$3-AY$2)),1),""))</f>
        <v/>
      </c>
      <c r="AZ189" s="165">
        <f>IF(OR(AZ$4=0,Data_wide!$BC$185=""),"",IFERROR(ROUND(IF(AZ$4=1,1+9*(MIN(MAX(Data_wide!$BC$185,AZ$2),AZ$3)-AZ$2)/(AZ$3-AZ$2),1+9*(AZ$3-MIN(MAX(Data_wide!$BC$185,AZ$2),AZ$3))/(AZ$3-AZ$2)),1),""))</f>
        <v/>
      </c>
      <c r="BA189" s="165">
        <f>IF(OR(BA$4=0,Data_wide!$BD$185=""),"",IFERROR(ROUND(IF(BA$4=1,1+9*(MIN(MAX(Data_wide!$BD$185,BA$2),BA$3)-BA$2)/(BA$3-BA$2),1+9*(BA$3-MIN(MAX(Data_wide!$BD$185,BA$2),BA$3))/(BA$3-BA$2)),1),""))</f>
        <v/>
      </c>
      <c r="BB189" s="165">
        <f>IF(OR(BB$4=0,Data_wide!$BE$185=""),"",IFERROR(ROUND(IF(BB$4=1,1+9*(MIN(MAX(Data_wide!$BE$185,BB$2),BB$3)-BB$2)/(BB$3-BB$2),1+9*(BB$3-MIN(MAX(Data_wide!$BE$185,BB$2),BB$3))/(BB$3-BB$2)),1),""))</f>
        <v/>
      </c>
      <c r="BC189" s="165">
        <f>IF(OR(BC$4=0,Data_wide!$BF$185=""),"",IFERROR(ROUND(IF(BC$4=1,1+9*(MIN(MAX(Data_wide!$BF$185,BC$2),BC$3)-BC$2)/(BC$3-BC$2),1+9*(BC$3-MIN(MAX(Data_wide!$BF$185,BC$2),BC$3))/(BC$3-BC$2)),1),""))</f>
        <v/>
      </c>
      <c r="BD189" s="165">
        <f>IF(OR(BD$4=0,Data_wide!$BG$185=""),"",IFERROR(ROUND(IF(BD$4=1,1+9*(MIN(MAX(Data_wide!$BG$185,BD$2),BD$3)-BD$2)/(BD$3-BD$2),1+9*(BD$3-MIN(MAX(Data_wide!$BG$185,BD$2),BD$3))/(BD$3-BD$2)),1),""))</f>
        <v/>
      </c>
      <c r="BE189" s="165">
        <f>IF(OR(BE$4=0,Data_wide!$BH$185=""),"",IFERROR(ROUND(IF(BE$4=1,1+9*(MIN(MAX(Data_wide!$BH$185,BE$2),BE$3)-BE$2)/(BE$3-BE$2),1+9*(BE$3-MIN(MAX(Data_wide!$BH$185,BE$2),BE$3))/(BE$3-BE$2)),1),""))</f>
        <v/>
      </c>
      <c r="BF189" s="165">
        <f>IF(OR(BF$4=0,Data_wide!$BI$185=""),"",IFERROR(ROUND(IF(BF$4=1,1+9*(MIN(MAX(Data_wide!$BI$185,BF$2),BF$3)-BF$2)/(BF$3-BF$2),1+9*(BF$3-MIN(MAX(Data_wide!$BI$185,BF$2),BF$3))/(BF$3-BF$2)),1),""))</f>
        <v/>
      </c>
      <c r="BG189" s="165">
        <f>IF(OR(BG$4=0,Data_wide!$BJ$185=""),"",IFERROR(ROUND(IF(BG$4=1,1+9*(MIN(MAX(Data_wide!$BJ$185,BG$2),BG$3)-BG$2)/(BG$3-BG$2),1+9*(BG$3-MIN(MAX(Data_wide!$BJ$185,BG$2),BG$3))/(BG$3-BG$2)),1),""))</f>
        <v/>
      </c>
      <c r="BH189" s="165">
        <f>IF(OR(BH$4=0,Data_wide!$BK$185=""),"",IFERROR(ROUND(IF(BH$4=1,1+9*(MIN(MAX(Data_wide!$BK$185,BH$2),BH$3)-BH$2)/(BH$3-BH$2),1+9*(BH$3-MIN(MAX(Data_wide!$BK$185,BH$2),BH$3))/(BH$3-BH$2)),1),""))</f>
        <v/>
      </c>
      <c r="BI189" s="165">
        <f>IF(OR(BI$4=0,Data_wide!$BL$185=""),"",IFERROR(ROUND(IF(BI$4=1,1+9*(MIN(MAX(Data_wide!$BL$185,BI$2),BI$3)-BI$2)/(BI$3-BI$2),1+9*(BI$3-MIN(MAX(Data_wide!$BL$185,BI$2),BI$3))/(BI$3-BI$2)),1),""))</f>
        <v/>
      </c>
      <c r="BJ189" s="165">
        <f>IF(OR(BJ$4=0,Data_wide!$BM$185=""),"",IFERROR(ROUND(IF(BJ$4=1,1+9*(MIN(MAX(Data_wide!$BM$185,BJ$2),BJ$3)-BJ$2)/(BJ$3-BJ$2),1+9*(BJ$3-MIN(MAX(Data_wide!$BM$185,BJ$2),BJ$3))/(BJ$3-BJ$2)),1),""))</f>
        <v/>
      </c>
      <c r="BK189" s="165">
        <f>IF(OR(BK$4=0,Data_wide!$BN$185=""),"",IFERROR(ROUND(IF(BK$4=1,1+9*(MIN(MAX(Data_wide!$BN$185,BK$2),BK$3)-BK$2)/(BK$3-BK$2),1+9*(BK$3-MIN(MAX(Data_wide!$BN$185,BK$2),BK$3))/(BK$3-BK$2)),1),""))</f>
        <v/>
      </c>
      <c r="BL189" s="165">
        <f>IF(OR(BL$4=0,Data_wide!$BO$185=""),"",IFERROR(ROUND(IF(BL$4=1,1+9*(MIN(MAX(Data_wide!$BO$185,BL$2),BL$3)-BL$2)/(BL$3-BL$2),1+9*(BL$3-MIN(MAX(Data_wide!$BO$185,BL$2),BL$3))/(BL$3-BL$2)),1),""))</f>
        <v/>
      </c>
      <c r="BM189" s="165">
        <f>IF(OR(BM$4=0,Data_wide!$BP$185=""),"",IFERROR(ROUND(IF(BM$4=1,1+9*(MIN(MAX(Data_wide!$BP$185,BM$2),BM$3)-BM$2)/(BM$3-BM$2),1+9*(BM$3-MIN(MAX(Data_wide!$BP$185,BM$2),BM$3))/(BM$3-BM$2)),1),""))</f>
        <v/>
      </c>
      <c r="BN189" s="165">
        <f>IF(OR(BN$4=0,Data_wide!$BQ$185=""),"",IFERROR(ROUND(IF(BN$4=1,1+9*(MIN(MAX(Data_wide!$BQ$185,BN$2),BN$3)-BN$2)/(BN$3-BN$2),1+9*(BN$3-MIN(MAX(Data_wide!$BQ$185,BN$2),BN$3))/(BN$3-BN$2)),1),""))</f>
        <v/>
      </c>
      <c r="BO189" s="165">
        <f>IF(OR(BO$4=0,Data_wide!$BR$185=""),"",IFERROR(ROUND(IF(BO$4=1,1+9*(MIN(MAX(Data_wide!$BR$185,BO$2),BO$3)-BO$2)/(BO$3-BO$2),1+9*(BO$3-MIN(MAX(Data_wide!$BR$185,BO$2),BO$3))/(BO$3-BO$2)),1),""))</f>
        <v/>
      </c>
      <c r="BP189" s="165">
        <f>IF(OR(BP$4=0,Data_wide!$BS$185=""),"",IFERROR(ROUND(IF(BP$4=1,1+9*(MIN(MAX(Data_wide!$BS$185,BP$2),BP$3)-BP$2)/(BP$3-BP$2),1+9*(BP$3-MIN(MAX(Data_wide!$BS$185,BP$2),BP$3))/(BP$3-BP$2)),1),""))</f>
        <v/>
      </c>
      <c r="BQ189" s="165">
        <f>IF(OR(BQ$4=0,Data_wide!$BT$185=""),"",IFERROR(ROUND(IF(BQ$4=1,1+9*(MIN(MAX(Data_wide!$BT$185,BQ$2),BQ$3)-BQ$2)/(BQ$3-BQ$2),1+9*(BQ$3-MIN(MAX(Data_wide!$BT$185,BQ$2),BQ$3))/(BQ$3-BQ$2)),1),""))</f>
        <v/>
      </c>
      <c r="BR189" s="165">
        <f>IF(OR(BR$4=0,Data_wide!$BU$185=""),"",IFERROR(ROUND(IF(BR$4=1,1+9*(MIN(MAX(Data_wide!$BU$185,BR$2),BR$3)-BR$2)/(BR$3-BR$2),1+9*(BR$3-MIN(MAX(Data_wide!$BU$185,BR$2),BR$3))/(BR$3-BR$2)),1),""))</f>
        <v/>
      </c>
      <c r="BS189" s="165">
        <f>IF(OR(BS$4=0,Data_wide!$BV$185=""),"",IFERROR(ROUND(IF(BS$4=1,1+9*(MIN(MAX(Data_wide!$BV$185,BS$2),BS$3)-BS$2)/(BS$3-BS$2),1+9*(BS$3-MIN(MAX(Data_wide!$BV$185,BS$2),BS$3))/(BS$3-BS$2)),1),""))</f>
        <v/>
      </c>
      <c r="BT189" s="165">
        <f>IF(OR(BT$4=0,Data_wide!$BW$185=""),"",IFERROR(ROUND(IF(BT$4=1,1+9*(MIN(MAX(Data_wide!$BW$185,BT$2),BT$3)-BT$2)/(BT$3-BT$2),1+9*(BT$3-MIN(MAX(Data_wide!$BW$185,BT$2),BT$3))/(BT$3-BT$2)),1),""))</f>
        <v/>
      </c>
      <c r="BU189" s="165">
        <f>IF(OR(BU$4=0,Data_wide!$BX$185=""),"",IFERROR(ROUND(IF(BU$4=1,1+9*(MIN(MAX(Data_wide!$BX$185,BU$2),BU$3)-BU$2)/(BU$3-BU$2),1+9*(BU$3-MIN(MAX(Data_wide!$BX$185,BU$2),BU$3))/(BU$3-BU$2)),1),""))</f>
        <v/>
      </c>
      <c r="BV189" s="165">
        <f>IF(OR(BV$4=0,Data_wide!$BY$185=""),"",IFERROR(ROUND(IF(BV$4=1,1+9*(MIN(MAX(Data_wide!$BY$185,BV$2),BV$3)-BV$2)/(BV$3-BV$2),1+9*(BV$3-MIN(MAX(Data_wide!$BY$185,BV$2),BV$3))/(BV$3-BV$2)),1),""))</f>
        <v/>
      </c>
      <c r="BW189" s="165">
        <f>IF(OR(BW$4=0,Data_wide!$BZ$185=""),"",IFERROR(ROUND(IF(BW$4=1,1+9*(MIN(MAX(Data_wide!$BZ$185,BW$2),BW$3)-BW$2)/(BW$3-BW$2),1+9*(BW$3-MIN(MAX(Data_wide!$BZ$185,BW$2),BW$3))/(BW$3-BW$2)),1),""))</f>
        <v/>
      </c>
      <c r="BX189" s="165">
        <f>IF(OR(BX$4=0,Data_wide!$CA$185=""),"",IFERROR(ROUND(IF(BX$4=1,1+9*(MIN(MAX(Data_wide!$CA$185,BX$2),BX$3)-BX$2)/(BX$3-BX$2),1+9*(BX$3-MIN(MAX(Data_wide!$CA$185,BX$2),BX$3))/(BX$3-BX$2)),1),""))</f>
        <v/>
      </c>
      <c r="BY189" s="165">
        <f>IF(OR(BY$4=0,Data_wide!$CB$185=""),"",IFERROR(ROUND(IF(BY$4=1,1+9*(MIN(MAX(Data_wide!$CB$185,BY$2),BY$3)-BY$2)/(BY$3-BY$2),1+9*(BY$3-MIN(MAX(Data_wide!$CB$185,BY$2),BY$3))/(BY$3-BY$2)),1),""))</f>
        <v/>
      </c>
      <c r="BZ189" s="165">
        <f>IF(OR(BZ$4=0,Data_wide!$CC$185=""),"",IFERROR(ROUND(IF(BZ$4=1,1+9*(MIN(MAX(Data_wide!$CC$185,BZ$2),BZ$3)-BZ$2)/(BZ$3-BZ$2),1+9*(BZ$3-MIN(MAX(Data_wide!$CC$185,BZ$2),BZ$3))/(BZ$3-BZ$2)),1),""))</f>
        <v/>
      </c>
      <c r="CA189" s="165">
        <f>IF(OR(CA$4=0,Data_wide!$CD$185=""),"",IFERROR(ROUND(IF(CA$4=1,1+9*(MIN(MAX(Data_wide!$CD$185,CA$2),CA$3)-CA$2)/(CA$3-CA$2),1+9*(CA$3-MIN(MAX(Data_wide!$CD$185,CA$2),CA$3))/(CA$3-CA$2)),1),""))</f>
        <v/>
      </c>
      <c r="CB189" s="165">
        <f>IF(OR(CB$4=0,Data_wide!$CE$185=""),"",IFERROR(ROUND(IF(CB$4=1,1+9*(MIN(MAX(Data_wide!$CE$185,CB$2),CB$3)-CB$2)/(CB$3-CB$2),1+9*(CB$3-MIN(MAX(Data_wide!$CE$185,CB$2),CB$3))/(CB$3-CB$2)),1),""))</f>
        <v/>
      </c>
      <c r="CC189" s="165">
        <f>IF(OR(CC$4=0,Data_wide!$CF$185=""),"",IFERROR(ROUND(IF(CC$4=1,1+9*(MIN(MAX(Data_wide!$CF$185,CC$2),CC$3)-CC$2)/(CC$3-CC$2),1+9*(CC$3-MIN(MAX(Data_wide!$CF$185,CC$2),CC$3))/(CC$3-CC$2)),1),""))</f>
        <v/>
      </c>
      <c r="CD189" s="165">
        <f>IF(OR(CD$4=0,Data_wide!$CG$185=""),"",IFERROR(ROUND(IF(CD$4=1,1+9*(MIN(MAX(Data_wide!$CG$185,CD$2),CD$3)-CD$2)/(CD$3-CD$2),1+9*(CD$3-MIN(MAX(Data_wide!$CG$185,CD$2),CD$3))/(CD$3-CD$2)),1),""))</f>
        <v/>
      </c>
      <c r="CE189" s="165">
        <f>IF(OR(CE$4=0,Data_wide!$CH$185=""),"",IFERROR(ROUND(IF(CE$4=1,1+9*(MIN(MAX(Data_wide!$CH$185,CE$2),CE$3)-CE$2)/(CE$3-CE$2),1+9*(CE$3-MIN(MAX(Data_wide!$CH$185,CE$2),CE$3))/(CE$3-CE$2)),1),""))</f>
        <v/>
      </c>
      <c r="CF189" s="165">
        <f>IF(OR(CF$4=0,Data_wide!$CI$185=""),"",IFERROR(ROUND(IF(CF$4=1,1+9*(MIN(MAX(Data_wide!$CI$185,CF$2),CF$3)-CF$2)/(CF$3-CF$2),1+9*(CF$3-MIN(MAX(Data_wide!$CI$185,CF$2),CF$3))/(CF$3-CF$2)),1),""))</f>
        <v/>
      </c>
      <c r="CG189" s="165">
        <f>IF(OR(CG$4=0,Data_wide!$CJ$185=""),"",IFERROR(ROUND(IF(CG$4=1,1+9*(MIN(MAX(Data_wide!$CJ$185,CG$2),CG$3)-CG$2)/(CG$3-CG$2),1+9*(CG$3-MIN(MAX(Data_wide!$CJ$185,CG$2),CG$3))/(CG$3-CG$2)),1),""))</f>
        <v/>
      </c>
      <c r="CH189" s="165">
        <f>IF(OR(CH$4=0,Data_wide!$CK$185=""),"",IFERROR(ROUND(IF(CH$4=1,1+9*(MIN(MAX(Data_wide!$CK$185,CH$2),CH$3)-CH$2)/(CH$3-CH$2),1+9*(CH$3-MIN(MAX(Data_wide!$CK$185,CH$2),CH$3))/(CH$3-CH$2)),1),""))</f>
        <v/>
      </c>
      <c r="CI189" s="165">
        <f>IF(OR(CI$4=0,Data_wide!$CL$185=""),"",IFERROR(ROUND(IF(CI$4=1,1+9*(MIN(MAX(Data_wide!$CL$185,CI$2),CI$3)-CI$2)/(CI$3-CI$2),1+9*(CI$3-MIN(MAX(Data_wide!$CL$185,CI$2),CI$3))/(CI$3-CI$2)),1),""))</f>
        <v/>
      </c>
      <c r="CJ189" s="165">
        <f>IF(OR(CJ$4=0,Data_wide!$CM$185=""),"",IFERROR(ROUND(IF(CJ$4=1,1+9*(MIN(MAX(Data_wide!$CM$185,CJ$2),CJ$3)-CJ$2)/(CJ$3-CJ$2),1+9*(CJ$3-MIN(MAX(Data_wide!$CM$185,CJ$2),CJ$3))/(CJ$3-CJ$2)),1),""))</f>
        <v/>
      </c>
      <c r="CK189" s="165">
        <f>IF(OR(CK$4=0,Data_wide!$CN$185=""),"",IFERROR(ROUND(IF(CK$4=1,1+9*(MIN(MAX(Data_wide!$CN$185,CK$2),CK$3)-CK$2)/(CK$3-CK$2),1+9*(CK$3-MIN(MAX(Data_wide!$CN$185,CK$2),CK$3))/(CK$3-CK$2)),1),""))</f>
        <v/>
      </c>
      <c r="CL189" s="165">
        <f>IF(OR(CL$4=0,Data_wide!$CO$185=""),"",IFERROR(ROUND(IF(CL$4=1,1+9*(MIN(MAX(Data_wide!$CO$185,CL$2),CL$3)-CL$2)/(CL$3-CL$2),1+9*(CL$3-MIN(MAX(Data_wide!$CO$185,CL$2),CL$3))/(CL$3-CL$2)),1),""))</f>
        <v/>
      </c>
      <c r="CM189" s="165">
        <f>IF(OR(CM$4=0,Data_wide!$CP$185=""),"",IFERROR(ROUND(IF(CM$4=1,1+9*(MIN(MAX(Data_wide!$CP$185,CM$2),CM$3)-CM$2)/(CM$3-CM$2),1+9*(CM$3-MIN(MAX(Data_wide!$CP$185,CM$2),CM$3))/(CM$3-CM$2)),1),""))</f>
        <v/>
      </c>
      <c r="CN189" s="165">
        <f>IF(OR(CN$4=0,Data_wide!$CQ$185=""),"",IFERROR(ROUND(IF(CN$4=1,1+9*(MIN(MAX(Data_wide!$CQ$185,CN$2),CN$3)-CN$2)/(CN$3-CN$2),1+9*(CN$3-MIN(MAX(Data_wide!$CQ$185,CN$2),CN$3))/(CN$3-CN$2)),1),""))</f>
        <v/>
      </c>
      <c r="CO189" s="165">
        <f>IF(OR(CO$4=0,Data_wide!$CR$185=""),"",IFERROR(ROUND(IF(CO$4=1,1+9*(MIN(MAX(Data_wide!$CR$185,CO$2),CO$3)-CO$2)/(CO$3-CO$2),1+9*(CO$3-MIN(MAX(Data_wide!$CR$185,CO$2),CO$3))/(CO$3-CO$2)),1),""))</f>
        <v/>
      </c>
    </row>
    <row r="190" ht="14" customHeight="1">
      <c r="A190" s="161" t="inlineStr">
        <is>
          <t>SDN</t>
        </is>
      </c>
      <c r="B190" s="161" t="inlineStr">
        <is>
          <t>Sudan</t>
        </is>
      </c>
      <c r="C190" s="165">
        <f>IF(OR(C$4=0,Data_wide!$F$186=""),"",IFERROR(ROUND(IF(C$4=1,1+9*(MIN(MAX(Data_wide!$F$186,C$2),C$3)-C$2)/(C$3-C$2),1+9*(C$3-MIN(MAX(Data_wide!$F$186,C$2),C$3))/(C$3-C$2)),1),""))</f>
        <v/>
      </c>
      <c r="D190" s="165">
        <f>IF(OR(D$4=0,Data_wide!$G$186=""),"",IFERROR(ROUND(IF(D$4=1,1+9*(MIN(MAX(Data_wide!$G$186,D$2),D$3)-D$2)/(D$3-D$2),1+9*(D$3-MIN(MAX(Data_wide!$G$186,D$2),D$3))/(D$3-D$2)),1),""))</f>
        <v/>
      </c>
      <c r="E190" s="165">
        <f>IF(OR(E$4=0,Data_wide!$H$186=""),"",IFERROR(ROUND(IF(E$4=1,1+9*(MIN(MAX(Data_wide!$H$186,E$2),E$3)-E$2)/(E$3-E$2),1+9*(E$3-MIN(MAX(Data_wide!$H$186,E$2),E$3))/(E$3-E$2)),1),""))</f>
        <v/>
      </c>
      <c r="F190" s="165">
        <f>IF(OR(F$4=0,Data_wide!$I$186=""),"",IFERROR(ROUND(IF(F$4=1,1+9*(MIN(MAX(Data_wide!$I$186,F$2),F$3)-F$2)/(F$3-F$2),1+9*(F$3-MIN(MAX(Data_wide!$I$186,F$2),F$3))/(F$3-F$2)),1),""))</f>
        <v/>
      </c>
      <c r="G190" s="165">
        <f>IF(OR(G$4=0,Data_wide!$J$186=""),"",IFERROR(ROUND(IF(G$4=1,1+9*(MIN(MAX(Data_wide!$J$186,G$2),G$3)-G$2)/(G$3-G$2),1+9*(G$3-MIN(MAX(Data_wide!$J$186,G$2),G$3))/(G$3-G$2)),1),""))</f>
        <v/>
      </c>
      <c r="H190" s="165">
        <f>IF(OR(H$4=0,Data_wide!$K$186=""),"",IFERROR(ROUND(IF(H$4=1,1+9*(MIN(MAX(Data_wide!$K$186,H$2),H$3)-H$2)/(H$3-H$2),1+9*(H$3-MIN(MAX(Data_wide!$K$186,H$2),H$3))/(H$3-H$2)),1),""))</f>
        <v/>
      </c>
      <c r="I190" s="165">
        <f>IF(OR(I$4=0,Data_wide!$L$186=""),"",IFERROR(ROUND(IF(I$4=1,1+9*(MIN(MAX(Data_wide!$L$186,I$2),I$3)-I$2)/(I$3-I$2),1+9*(I$3-MIN(MAX(Data_wide!$L$186,I$2),I$3))/(I$3-I$2)),1),""))</f>
        <v/>
      </c>
      <c r="J190" s="165">
        <f>IF(OR(J$4=0,Data_wide!$M$186=""),"",IFERROR(ROUND(IF(J$4=1,1+9*(MIN(MAX(Data_wide!$M$186,J$2),J$3)-J$2)/(J$3-J$2),1+9*(J$3-MIN(MAX(Data_wide!$M$186,J$2),J$3))/(J$3-J$2)),1),""))</f>
        <v/>
      </c>
      <c r="K190" s="165">
        <f>IF(OR(K$4=0,Data_wide!$N$186=""),"",IFERROR(ROUND(IF(K$4=1,1+9*(MIN(MAX(Data_wide!$N$186,K$2),K$3)-K$2)/(K$3-K$2),1+9*(K$3-MIN(MAX(Data_wide!$N$186,K$2),K$3))/(K$3-K$2)),1),""))</f>
        <v/>
      </c>
      <c r="L190" s="165">
        <f>IF(OR(L$4=0,Data_wide!$O$186=""),"",IFERROR(ROUND(IF(L$4=1,1+9*(MIN(MAX(Data_wide!$O$186,L$2),L$3)-L$2)/(L$3-L$2),1+9*(L$3-MIN(MAX(Data_wide!$O$186,L$2),L$3))/(L$3-L$2)),1),""))</f>
        <v/>
      </c>
      <c r="M190" s="165">
        <f>IF(OR(M$4=0,Data_wide!$P$186=""),"",IFERROR(ROUND(IF(M$4=1,1+9*(MIN(MAX(Data_wide!$P$186,M$2),M$3)-M$2)/(M$3-M$2),1+9*(M$3-MIN(MAX(Data_wide!$P$186,M$2),M$3))/(M$3-M$2)),1),""))</f>
        <v/>
      </c>
      <c r="N190" s="165">
        <f>IF(OR(N$4=0,Data_wide!$Q$186=""),"",IFERROR(ROUND(IF(N$4=1,1+9*(MIN(MAX(Data_wide!$Q$186,N$2),N$3)-N$2)/(N$3-N$2),1+9*(N$3-MIN(MAX(Data_wide!$Q$186,N$2),N$3))/(N$3-N$2)),1),""))</f>
        <v/>
      </c>
      <c r="O190" s="165">
        <f>IF(OR(O$4=0,Data_wide!$R$186=""),"",IFERROR(ROUND(IF(O$4=1,1+9*(MIN(MAX(Data_wide!$R$186,O$2),O$3)-O$2)/(O$3-O$2),1+9*(O$3-MIN(MAX(Data_wide!$R$186,O$2),O$3))/(O$3-O$2)),1),""))</f>
        <v/>
      </c>
      <c r="P190" s="165">
        <f>IF(OR(P$4=0,Data_wide!$S$186=""),"",IFERROR(ROUND(IF(P$4=1,1+9*(MIN(MAX(Data_wide!$S$186,P$2),P$3)-P$2)/(P$3-P$2),1+9*(P$3-MIN(MAX(Data_wide!$S$186,P$2),P$3))/(P$3-P$2)),1),""))</f>
        <v/>
      </c>
      <c r="Q190" s="165">
        <f>IF(OR(Q$4=0,Data_wide!$T$186=""),"",IFERROR(ROUND(IF(Q$4=1,1+9*(MIN(MAX(Data_wide!$T$186,Q$2),Q$3)-Q$2)/(Q$3-Q$2),1+9*(Q$3-MIN(MAX(Data_wide!$T$186,Q$2),Q$3))/(Q$3-Q$2)),1),""))</f>
        <v/>
      </c>
      <c r="R190" s="165">
        <f>IF(OR(R$4=0,Data_wide!$U$186=""),"",IFERROR(ROUND(IF(R$4=1,1+9*(MIN(MAX(Data_wide!$U$186,R$2),R$3)-R$2)/(R$3-R$2),1+9*(R$3-MIN(MAX(Data_wide!$U$186,R$2),R$3))/(R$3-R$2)),1),""))</f>
        <v/>
      </c>
      <c r="S190" s="165">
        <f>IF(OR(S$4=0,Data_wide!$V$186=""),"",IFERROR(ROUND(IF(S$4=1,1+9*(MIN(MAX(Data_wide!$V$186,S$2),S$3)-S$2)/(S$3-S$2),1+9*(S$3-MIN(MAX(Data_wide!$V$186,S$2),S$3))/(S$3-S$2)),1),""))</f>
        <v/>
      </c>
      <c r="T190" s="165">
        <f>IF(OR(T$4=0,Data_wide!$W$186=""),"",IFERROR(ROUND(IF(T$4=1,1+9*(MIN(MAX(Data_wide!$W$186,T$2),T$3)-T$2)/(T$3-T$2),1+9*(T$3-MIN(MAX(Data_wide!$W$186,T$2),T$3))/(T$3-T$2)),1),""))</f>
        <v/>
      </c>
      <c r="U190" s="165">
        <f>IF(OR(U$4=0,Data_wide!$X$186=""),"",IFERROR(ROUND(IF(U$4=1,1+9*(MIN(MAX(Data_wide!$X$186,U$2),U$3)-U$2)/(U$3-U$2),1+9*(U$3-MIN(MAX(Data_wide!$X$186,U$2),U$3))/(U$3-U$2)),1),""))</f>
        <v/>
      </c>
      <c r="V190" s="165">
        <f>IF(OR(V$4=0,Data_wide!$Y$186=""),"",IFERROR(ROUND(IF(V$4=1,1+9*(MIN(MAX(Data_wide!$Y$186,V$2),V$3)-V$2)/(V$3-V$2),1+9*(V$3-MIN(MAX(Data_wide!$Y$186,V$2),V$3))/(V$3-V$2)),1),""))</f>
        <v/>
      </c>
      <c r="W190" s="165">
        <f>IF(OR(W$4=0,Data_wide!$Z$186=""),"",IFERROR(ROUND(IF(W$4=1,1+9*(MIN(MAX(Data_wide!$Z$186,W$2),W$3)-W$2)/(W$3-W$2),1+9*(W$3-MIN(MAX(Data_wide!$Z$186,W$2),W$3))/(W$3-W$2)),1),""))</f>
        <v/>
      </c>
      <c r="X190" s="165">
        <f>IF(OR(X$4=0,Data_wide!$AA$186=""),"",IFERROR(ROUND(IF(X$4=1,1+9*(MIN(MAX(Data_wide!$AA$186,X$2),X$3)-X$2)/(X$3-X$2),1+9*(X$3-MIN(MAX(Data_wide!$AA$186,X$2),X$3))/(X$3-X$2)),1),""))</f>
        <v/>
      </c>
      <c r="Y190" s="165">
        <f>IF(OR(Y$4=0,Data_wide!$AB$186=""),"",IFERROR(ROUND(IF(Y$4=1,1+9*(MIN(MAX(Data_wide!$AB$186,Y$2),Y$3)-Y$2)/(Y$3-Y$2),1+9*(Y$3-MIN(MAX(Data_wide!$AB$186,Y$2),Y$3))/(Y$3-Y$2)),1),""))</f>
        <v/>
      </c>
      <c r="Z190" s="165">
        <f>IF(OR(Z$4=0,Data_wide!$AC$186=""),"",IFERROR(ROUND(IF(Z$4=1,1+9*(MIN(MAX(Data_wide!$AC$186,Z$2),Z$3)-Z$2)/(Z$3-Z$2),1+9*(Z$3-MIN(MAX(Data_wide!$AC$186,Z$2),Z$3))/(Z$3-Z$2)),1),""))</f>
        <v/>
      </c>
      <c r="AA190" s="165">
        <f>IF(OR(AA$4=0,Data_wide!$AD$186=""),"",IFERROR(ROUND(IF(AA$4=1,1+9*(MIN(MAX(Data_wide!$AD$186,AA$2),AA$3)-AA$2)/(AA$3-AA$2),1+9*(AA$3-MIN(MAX(Data_wide!$AD$186,AA$2),AA$3))/(AA$3-AA$2)),1),""))</f>
        <v/>
      </c>
      <c r="AB190" s="165">
        <f>IF(OR(AB$4=0,Data_wide!$AE$186=""),"",IFERROR(ROUND(IF(AB$4=1,1+9*(MIN(MAX(Data_wide!$AE$186,AB$2),AB$3)-AB$2)/(AB$3-AB$2),1+9*(AB$3-MIN(MAX(Data_wide!$AE$186,AB$2),AB$3))/(AB$3-AB$2)),1),""))</f>
        <v/>
      </c>
      <c r="AC190" s="165">
        <f>IF(OR(AC$4=0,Data_wide!$AF$186=""),"",IFERROR(ROUND(IF(AC$4=1,1+9*(MIN(MAX(Data_wide!$AF$186,AC$2),AC$3)-AC$2)/(AC$3-AC$2),1+9*(AC$3-MIN(MAX(Data_wide!$AF$186,AC$2),AC$3))/(AC$3-AC$2)),1),""))</f>
        <v/>
      </c>
      <c r="AD190" s="165">
        <f>IF(OR(AD$4=0,Data_wide!$AG$186=""),"",IFERROR(ROUND(IF(AD$4=1,1+9*(MIN(MAX(Data_wide!$AG$186,AD$2),AD$3)-AD$2)/(AD$3-AD$2),1+9*(AD$3-MIN(MAX(Data_wide!$AG$186,AD$2),AD$3))/(AD$3-AD$2)),1),""))</f>
        <v/>
      </c>
      <c r="AE190" s="165">
        <f>IF(OR(AE$4=0,Data_wide!$AH$186=""),"",IFERROR(ROUND(IF(AE$4=1,1+9*(MIN(MAX(Data_wide!$AH$186,AE$2),AE$3)-AE$2)/(AE$3-AE$2),1+9*(AE$3-MIN(MAX(Data_wide!$AH$186,AE$2),AE$3))/(AE$3-AE$2)),1),""))</f>
        <v/>
      </c>
      <c r="AF190" s="165">
        <f>IF(OR(AF$4=0,Data_wide!$AI$186=""),"",IFERROR(ROUND(IF(AF$4=1,1+9*(MIN(MAX(Data_wide!$AI$186,AF$2),AF$3)-AF$2)/(AF$3-AF$2),1+9*(AF$3-MIN(MAX(Data_wide!$AI$186,AF$2),AF$3))/(AF$3-AF$2)),1),""))</f>
        <v/>
      </c>
      <c r="AG190" s="165">
        <f>IF(OR(AG$4=0,Data_wide!$AJ$186=""),"",IFERROR(ROUND(IF(AG$4=1,1+9*(MIN(MAX(Data_wide!$AJ$186,AG$2),AG$3)-AG$2)/(AG$3-AG$2),1+9*(AG$3-MIN(MAX(Data_wide!$AJ$186,AG$2),AG$3))/(AG$3-AG$2)),1),""))</f>
        <v/>
      </c>
      <c r="AH190" s="165">
        <f>IF(OR(AH$4=0,Data_wide!$AK$186=""),"",IFERROR(ROUND(IF(AH$4=1,1+9*(MIN(MAX(Data_wide!$AK$186,AH$2),AH$3)-AH$2)/(AH$3-AH$2),1+9*(AH$3-MIN(MAX(Data_wide!$AK$186,AH$2),AH$3))/(AH$3-AH$2)),1),""))</f>
        <v/>
      </c>
      <c r="AI190" s="165">
        <f>IF(OR(AI$4=0,Data_wide!$AL$186=""),"",IFERROR(ROUND(IF(AI$4=1,1+9*(MIN(MAX(Data_wide!$AL$186,AI$2),AI$3)-AI$2)/(AI$3-AI$2),1+9*(AI$3-MIN(MAX(Data_wide!$AL$186,AI$2),AI$3))/(AI$3-AI$2)),1),""))</f>
        <v/>
      </c>
      <c r="AJ190" s="165">
        <f>IF(OR(AJ$4=0,Data_wide!$AM$186=""),"",IFERROR(ROUND(IF(AJ$4=1,1+9*(MIN(MAX(Data_wide!$AM$186,AJ$2),AJ$3)-AJ$2)/(AJ$3-AJ$2),1+9*(AJ$3-MIN(MAX(Data_wide!$AM$186,AJ$2),AJ$3))/(AJ$3-AJ$2)),1),""))</f>
        <v/>
      </c>
      <c r="AK190" s="165">
        <f>IF(OR(AK$4=0,Data_wide!$AN$186=""),"",IFERROR(ROUND(IF(AK$4=1,1+9*(MIN(MAX(Data_wide!$AN$186,AK$2),AK$3)-AK$2)/(AK$3-AK$2),1+9*(AK$3-MIN(MAX(Data_wide!$AN$186,AK$2),AK$3))/(AK$3-AK$2)),1),""))</f>
        <v/>
      </c>
      <c r="AL190" s="165">
        <f>IF(OR(AL$4=0,Data_wide!$AO$186=""),"",IFERROR(ROUND(IF(AL$4=1,1+9*(MIN(MAX(Data_wide!$AO$186,AL$2),AL$3)-AL$2)/(AL$3-AL$2),1+9*(AL$3-MIN(MAX(Data_wide!$AO$186,AL$2),AL$3))/(AL$3-AL$2)),1),""))</f>
        <v/>
      </c>
      <c r="AM190" s="165">
        <f>IF(OR(AM$4=0,Data_wide!$AP$186=""),"",IFERROR(ROUND(IF(AM$4=1,1+9*(MIN(MAX(Data_wide!$AP$186,AM$2),AM$3)-AM$2)/(AM$3-AM$2),1+9*(AM$3-MIN(MAX(Data_wide!$AP$186,AM$2),AM$3))/(AM$3-AM$2)),1),""))</f>
        <v/>
      </c>
      <c r="AN190" s="165">
        <f>IF(OR(AN$4=0,Data_wide!$AQ$186=""),"",IFERROR(ROUND(IF(AN$4=1,1+9*(MIN(MAX(Data_wide!$AQ$186,AN$2),AN$3)-AN$2)/(AN$3-AN$2),1+9*(AN$3-MIN(MAX(Data_wide!$AQ$186,AN$2),AN$3))/(AN$3-AN$2)),1),""))</f>
        <v/>
      </c>
      <c r="AO190" s="165">
        <f>IF(OR(AO$4=0,Data_wide!$AR$186=""),"",IFERROR(ROUND(IF(AO$4=1,1+9*(MIN(MAX(Data_wide!$AR$186,AO$2),AO$3)-AO$2)/(AO$3-AO$2),1+9*(AO$3-MIN(MAX(Data_wide!$AR$186,AO$2),AO$3))/(AO$3-AO$2)),1),""))</f>
        <v/>
      </c>
      <c r="AP190" s="165">
        <f>IF(OR(AP$4=0,Data_wide!$AS$186=""),"",IFERROR(ROUND(IF(AP$4=1,1+9*(MIN(MAX(Data_wide!$AS$186,AP$2),AP$3)-AP$2)/(AP$3-AP$2),1+9*(AP$3-MIN(MAX(Data_wide!$AS$186,AP$2),AP$3))/(AP$3-AP$2)),1),""))</f>
        <v/>
      </c>
      <c r="AQ190" s="165">
        <f>IF(OR(AQ$4=0,Data_wide!$AT$186=""),"",IFERROR(ROUND(IF(AQ$4=1,1+9*(MIN(MAX(Data_wide!$AT$186,AQ$2),AQ$3)-AQ$2)/(AQ$3-AQ$2),1+9*(AQ$3-MIN(MAX(Data_wide!$AT$186,AQ$2),AQ$3))/(AQ$3-AQ$2)),1),""))</f>
        <v/>
      </c>
      <c r="AR190" s="165">
        <f>IF(OR(AR$4=0,Data_wide!$AU$186=""),"",IFERROR(ROUND(IF(AR$4=1,1+9*(MIN(MAX(Data_wide!$AU$186,AR$2),AR$3)-AR$2)/(AR$3-AR$2),1+9*(AR$3-MIN(MAX(Data_wide!$AU$186,AR$2),AR$3))/(AR$3-AR$2)),1),""))</f>
        <v/>
      </c>
      <c r="AS190" s="165">
        <f>IF(OR(AS$4=0,Data_wide!$AV$186=""),"",IFERROR(ROUND(IF(AS$4=1,1+9*(MIN(MAX(Data_wide!$AV$186,AS$2),AS$3)-AS$2)/(AS$3-AS$2),1+9*(AS$3-MIN(MAX(Data_wide!$AV$186,AS$2),AS$3))/(AS$3-AS$2)),1),""))</f>
        <v/>
      </c>
      <c r="AT190" s="165">
        <f>IF(OR(AT$4=0,Data_wide!$AW$186=""),"",IFERROR(ROUND(IF(AT$4=1,1+9*(MIN(MAX(Data_wide!$AW$186,AT$2),AT$3)-AT$2)/(AT$3-AT$2),1+9*(AT$3-MIN(MAX(Data_wide!$AW$186,AT$2),AT$3))/(AT$3-AT$2)),1),""))</f>
        <v/>
      </c>
      <c r="AU190" s="165">
        <f>IF(OR(AU$4=0,Data_wide!$AX$186=""),"",IFERROR(ROUND(IF(AU$4=1,1+9*(MIN(MAX(Data_wide!$AX$186,AU$2),AU$3)-AU$2)/(AU$3-AU$2),1+9*(AU$3-MIN(MAX(Data_wide!$AX$186,AU$2),AU$3))/(AU$3-AU$2)),1),""))</f>
        <v/>
      </c>
      <c r="AV190" s="165">
        <f>IF(OR(AV$4=0,Data_wide!$AY$186=""),"",IFERROR(ROUND(IF(AV$4=1,1+9*(MIN(MAX(Data_wide!$AY$186,AV$2),AV$3)-AV$2)/(AV$3-AV$2),1+9*(AV$3-MIN(MAX(Data_wide!$AY$186,AV$2),AV$3))/(AV$3-AV$2)),1),""))</f>
        <v/>
      </c>
      <c r="AW190" s="165">
        <f>IF(OR(AW$4=0,Data_wide!$AZ$186=""),"",IFERROR(ROUND(IF(AW$4=1,1+9*(MIN(MAX(Data_wide!$AZ$186,AW$2),AW$3)-AW$2)/(AW$3-AW$2),1+9*(AW$3-MIN(MAX(Data_wide!$AZ$186,AW$2),AW$3))/(AW$3-AW$2)),1),""))</f>
        <v/>
      </c>
      <c r="AX190" s="165">
        <f>IF(OR(AX$4=0,Data_wide!$BA$186=""),"",IFERROR(ROUND(IF(AX$4=1,1+9*(MIN(MAX(Data_wide!$BA$186,AX$2),AX$3)-AX$2)/(AX$3-AX$2),1+9*(AX$3-MIN(MAX(Data_wide!$BA$186,AX$2),AX$3))/(AX$3-AX$2)),1),""))</f>
        <v/>
      </c>
      <c r="AY190" s="165">
        <f>IF(OR(AY$4=0,Data_wide!$BB$186=""),"",IFERROR(ROUND(IF(AY$4=1,1+9*(MIN(MAX(Data_wide!$BB$186,AY$2),AY$3)-AY$2)/(AY$3-AY$2),1+9*(AY$3-MIN(MAX(Data_wide!$BB$186,AY$2),AY$3))/(AY$3-AY$2)),1),""))</f>
        <v/>
      </c>
      <c r="AZ190" s="165">
        <f>IF(OR(AZ$4=0,Data_wide!$BC$186=""),"",IFERROR(ROUND(IF(AZ$4=1,1+9*(MIN(MAX(Data_wide!$BC$186,AZ$2),AZ$3)-AZ$2)/(AZ$3-AZ$2),1+9*(AZ$3-MIN(MAX(Data_wide!$BC$186,AZ$2),AZ$3))/(AZ$3-AZ$2)),1),""))</f>
        <v/>
      </c>
      <c r="BA190" s="165">
        <f>IF(OR(BA$4=0,Data_wide!$BD$186=""),"",IFERROR(ROUND(IF(BA$4=1,1+9*(MIN(MAX(Data_wide!$BD$186,BA$2),BA$3)-BA$2)/(BA$3-BA$2),1+9*(BA$3-MIN(MAX(Data_wide!$BD$186,BA$2),BA$3))/(BA$3-BA$2)),1),""))</f>
        <v/>
      </c>
      <c r="BB190" s="165">
        <f>IF(OR(BB$4=0,Data_wide!$BE$186=""),"",IFERROR(ROUND(IF(BB$4=1,1+9*(MIN(MAX(Data_wide!$BE$186,BB$2),BB$3)-BB$2)/(BB$3-BB$2),1+9*(BB$3-MIN(MAX(Data_wide!$BE$186,BB$2),BB$3))/(BB$3-BB$2)),1),""))</f>
        <v/>
      </c>
      <c r="BC190" s="165">
        <f>IF(OR(BC$4=0,Data_wide!$BF$186=""),"",IFERROR(ROUND(IF(BC$4=1,1+9*(MIN(MAX(Data_wide!$BF$186,BC$2),BC$3)-BC$2)/(BC$3-BC$2),1+9*(BC$3-MIN(MAX(Data_wide!$BF$186,BC$2),BC$3))/(BC$3-BC$2)),1),""))</f>
        <v/>
      </c>
      <c r="BD190" s="165">
        <f>IF(OR(BD$4=0,Data_wide!$BG$186=""),"",IFERROR(ROUND(IF(BD$4=1,1+9*(MIN(MAX(Data_wide!$BG$186,BD$2),BD$3)-BD$2)/(BD$3-BD$2),1+9*(BD$3-MIN(MAX(Data_wide!$BG$186,BD$2),BD$3))/(BD$3-BD$2)),1),""))</f>
        <v/>
      </c>
      <c r="BE190" s="165">
        <f>IF(OR(BE$4=0,Data_wide!$BH$186=""),"",IFERROR(ROUND(IF(BE$4=1,1+9*(MIN(MAX(Data_wide!$BH$186,BE$2),BE$3)-BE$2)/(BE$3-BE$2),1+9*(BE$3-MIN(MAX(Data_wide!$BH$186,BE$2),BE$3))/(BE$3-BE$2)),1),""))</f>
        <v/>
      </c>
      <c r="BF190" s="165">
        <f>IF(OR(BF$4=0,Data_wide!$BI$186=""),"",IFERROR(ROUND(IF(BF$4=1,1+9*(MIN(MAX(Data_wide!$BI$186,BF$2),BF$3)-BF$2)/(BF$3-BF$2),1+9*(BF$3-MIN(MAX(Data_wide!$BI$186,BF$2),BF$3))/(BF$3-BF$2)),1),""))</f>
        <v/>
      </c>
      <c r="BG190" s="165">
        <f>IF(OR(BG$4=0,Data_wide!$BJ$186=""),"",IFERROR(ROUND(IF(BG$4=1,1+9*(MIN(MAX(Data_wide!$BJ$186,BG$2),BG$3)-BG$2)/(BG$3-BG$2),1+9*(BG$3-MIN(MAX(Data_wide!$BJ$186,BG$2),BG$3))/(BG$3-BG$2)),1),""))</f>
        <v/>
      </c>
      <c r="BH190" s="165">
        <f>IF(OR(BH$4=0,Data_wide!$BK$186=""),"",IFERROR(ROUND(IF(BH$4=1,1+9*(MIN(MAX(Data_wide!$BK$186,BH$2),BH$3)-BH$2)/(BH$3-BH$2),1+9*(BH$3-MIN(MAX(Data_wide!$BK$186,BH$2),BH$3))/(BH$3-BH$2)),1),""))</f>
        <v/>
      </c>
      <c r="BI190" s="165">
        <f>IF(OR(BI$4=0,Data_wide!$BL$186=""),"",IFERROR(ROUND(IF(BI$4=1,1+9*(MIN(MAX(Data_wide!$BL$186,BI$2),BI$3)-BI$2)/(BI$3-BI$2),1+9*(BI$3-MIN(MAX(Data_wide!$BL$186,BI$2),BI$3))/(BI$3-BI$2)),1),""))</f>
        <v/>
      </c>
      <c r="BJ190" s="165">
        <f>IF(OR(BJ$4=0,Data_wide!$BM$186=""),"",IFERROR(ROUND(IF(BJ$4=1,1+9*(MIN(MAX(Data_wide!$BM$186,BJ$2),BJ$3)-BJ$2)/(BJ$3-BJ$2),1+9*(BJ$3-MIN(MAX(Data_wide!$BM$186,BJ$2),BJ$3))/(BJ$3-BJ$2)),1),""))</f>
        <v/>
      </c>
      <c r="BK190" s="165">
        <f>IF(OR(BK$4=0,Data_wide!$BN$186=""),"",IFERROR(ROUND(IF(BK$4=1,1+9*(MIN(MAX(Data_wide!$BN$186,BK$2),BK$3)-BK$2)/(BK$3-BK$2),1+9*(BK$3-MIN(MAX(Data_wide!$BN$186,BK$2),BK$3))/(BK$3-BK$2)),1),""))</f>
        <v/>
      </c>
      <c r="BL190" s="165">
        <f>IF(OR(BL$4=0,Data_wide!$BO$186=""),"",IFERROR(ROUND(IF(BL$4=1,1+9*(MIN(MAX(Data_wide!$BO$186,BL$2),BL$3)-BL$2)/(BL$3-BL$2),1+9*(BL$3-MIN(MAX(Data_wide!$BO$186,BL$2),BL$3))/(BL$3-BL$2)),1),""))</f>
        <v/>
      </c>
      <c r="BM190" s="165">
        <f>IF(OR(BM$4=0,Data_wide!$BP$186=""),"",IFERROR(ROUND(IF(BM$4=1,1+9*(MIN(MAX(Data_wide!$BP$186,BM$2),BM$3)-BM$2)/(BM$3-BM$2),1+9*(BM$3-MIN(MAX(Data_wide!$BP$186,BM$2),BM$3))/(BM$3-BM$2)),1),""))</f>
        <v/>
      </c>
      <c r="BN190" s="165">
        <f>IF(OR(BN$4=0,Data_wide!$BQ$186=""),"",IFERROR(ROUND(IF(BN$4=1,1+9*(MIN(MAX(Data_wide!$BQ$186,BN$2),BN$3)-BN$2)/(BN$3-BN$2),1+9*(BN$3-MIN(MAX(Data_wide!$BQ$186,BN$2),BN$3))/(BN$3-BN$2)),1),""))</f>
        <v/>
      </c>
      <c r="BO190" s="165">
        <f>IF(OR(BO$4=0,Data_wide!$BR$186=""),"",IFERROR(ROUND(IF(BO$4=1,1+9*(MIN(MAX(Data_wide!$BR$186,BO$2),BO$3)-BO$2)/(BO$3-BO$2),1+9*(BO$3-MIN(MAX(Data_wide!$BR$186,BO$2),BO$3))/(BO$3-BO$2)),1),""))</f>
        <v/>
      </c>
      <c r="BP190" s="165">
        <f>IF(OR(BP$4=0,Data_wide!$BS$186=""),"",IFERROR(ROUND(IF(BP$4=1,1+9*(MIN(MAX(Data_wide!$BS$186,BP$2),BP$3)-BP$2)/(BP$3-BP$2),1+9*(BP$3-MIN(MAX(Data_wide!$BS$186,BP$2),BP$3))/(BP$3-BP$2)),1),""))</f>
        <v/>
      </c>
      <c r="BQ190" s="165">
        <f>IF(OR(BQ$4=0,Data_wide!$BT$186=""),"",IFERROR(ROUND(IF(BQ$4=1,1+9*(MIN(MAX(Data_wide!$BT$186,BQ$2),BQ$3)-BQ$2)/(BQ$3-BQ$2),1+9*(BQ$3-MIN(MAX(Data_wide!$BT$186,BQ$2),BQ$3))/(BQ$3-BQ$2)),1),""))</f>
        <v/>
      </c>
      <c r="BR190" s="165">
        <f>IF(OR(BR$4=0,Data_wide!$BU$186=""),"",IFERROR(ROUND(IF(BR$4=1,1+9*(MIN(MAX(Data_wide!$BU$186,BR$2),BR$3)-BR$2)/(BR$3-BR$2),1+9*(BR$3-MIN(MAX(Data_wide!$BU$186,BR$2),BR$3))/(BR$3-BR$2)),1),""))</f>
        <v/>
      </c>
      <c r="BS190" s="165">
        <f>IF(OR(BS$4=0,Data_wide!$BV$186=""),"",IFERROR(ROUND(IF(BS$4=1,1+9*(MIN(MAX(Data_wide!$BV$186,BS$2),BS$3)-BS$2)/(BS$3-BS$2),1+9*(BS$3-MIN(MAX(Data_wide!$BV$186,BS$2),BS$3))/(BS$3-BS$2)),1),""))</f>
        <v/>
      </c>
      <c r="BT190" s="165">
        <f>IF(OR(BT$4=0,Data_wide!$BW$186=""),"",IFERROR(ROUND(IF(BT$4=1,1+9*(MIN(MAX(Data_wide!$BW$186,BT$2),BT$3)-BT$2)/(BT$3-BT$2),1+9*(BT$3-MIN(MAX(Data_wide!$BW$186,BT$2),BT$3))/(BT$3-BT$2)),1),""))</f>
        <v/>
      </c>
      <c r="BU190" s="165">
        <f>IF(OR(BU$4=0,Data_wide!$BX$186=""),"",IFERROR(ROUND(IF(BU$4=1,1+9*(MIN(MAX(Data_wide!$BX$186,BU$2),BU$3)-BU$2)/(BU$3-BU$2),1+9*(BU$3-MIN(MAX(Data_wide!$BX$186,BU$2),BU$3))/(BU$3-BU$2)),1),""))</f>
        <v/>
      </c>
      <c r="BV190" s="165">
        <f>IF(OR(BV$4=0,Data_wide!$BY$186=""),"",IFERROR(ROUND(IF(BV$4=1,1+9*(MIN(MAX(Data_wide!$BY$186,BV$2),BV$3)-BV$2)/(BV$3-BV$2),1+9*(BV$3-MIN(MAX(Data_wide!$BY$186,BV$2),BV$3))/(BV$3-BV$2)),1),""))</f>
        <v/>
      </c>
      <c r="BW190" s="165">
        <f>IF(OR(BW$4=0,Data_wide!$BZ$186=""),"",IFERROR(ROUND(IF(BW$4=1,1+9*(MIN(MAX(Data_wide!$BZ$186,BW$2),BW$3)-BW$2)/(BW$3-BW$2),1+9*(BW$3-MIN(MAX(Data_wide!$BZ$186,BW$2),BW$3))/(BW$3-BW$2)),1),""))</f>
        <v/>
      </c>
      <c r="BX190" s="165">
        <f>IF(OR(BX$4=0,Data_wide!$CA$186=""),"",IFERROR(ROUND(IF(BX$4=1,1+9*(MIN(MAX(Data_wide!$CA$186,BX$2),BX$3)-BX$2)/(BX$3-BX$2),1+9*(BX$3-MIN(MAX(Data_wide!$CA$186,BX$2),BX$3))/(BX$3-BX$2)),1),""))</f>
        <v/>
      </c>
      <c r="BY190" s="165">
        <f>IF(OR(BY$4=0,Data_wide!$CB$186=""),"",IFERROR(ROUND(IF(BY$4=1,1+9*(MIN(MAX(Data_wide!$CB$186,BY$2),BY$3)-BY$2)/(BY$3-BY$2),1+9*(BY$3-MIN(MAX(Data_wide!$CB$186,BY$2),BY$3))/(BY$3-BY$2)),1),""))</f>
        <v/>
      </c>
      <c r="BZ190" s="165">
        <f>IF(OR(BZ$4=0,Data_wide!$CC$186=""),"",IFERROR(ROUND(IF(BZ$4=1,1+9*(MIN(MAX(Data_wide!$CC$186,BZ$2),BZ$3)-BZ$2)/(BZ$3-BZ$2),1+9*(BZ$3-MIN(MAX(Data_wide!$CC$186,BZ$2),BZ$3))/(BZ$3-BZ$2)),1),""))</f>
        <v/>
      </c>
      <c r="CA190" s="165">
        <f>IF(OR(CA$4=0,Data_wide!$CD$186=""),"",IFERROR(ROUND(IF(CA$4=1,1+9*(MIN(MAX(Data_wide!$CD$186,CA$2),CA$3)-CA$2)/(CA$3-CA$2),1+9*(CA$3-MIN(MAX(Data_wide!$CD$186,CA$2),CA$3))/(CA$3-CA$2)),1),""))</f>
        <v/>
      </c>
      <c r="CB190" s="165">
        <f>IF(OR(CB$4=0,Data_wide!$CE$186=""),"",IFERROR(ROUND(IF(CB$4=1,1+9*(MIN(MAX(Data_wide!$CE$186,CB$2),CB$3)-CB$2)/(CB$3-CB$2),1+9*(CB$3-MIN(MAX(Data_wide!$CE$186,CB$2),CB$3))/(CB$3-CB$2)),1),""))</f>
        <v/>
      </c>
      <c r="CC190" s="165">
        <f>IF(OR(CC$4=0,Data_wide!$CF$186=""),"",IFERROR(ROUND(IF(CC$4=1,1+9*(MIN(MAX(Data_wide!$CF$186,CC$2),CC$3)-CC$2)/(CC$3-CC$2),1+9*(CC$3-MIN(MAX(Data_wide!$CF$186,CC$2),CC$3))/(CC$3-CC$2)),1),""))</f>
        <v/>
      </c>
      <c r="CD190" s="165">
        <f>IF(OR(CD$4=0,Data_wide!$CG$186=""),"",IFERROR(ROUND(IF(CD$4=1,1+9*(MIN(MAX(Data_wide!$CG$186,CD$2),CD$3)-CD$2)/(CD$3-CD$2),1+9*(CD$3-MIN(MAX(Data_wide!$CG$186,CD$2),CD$3))/(CD$3-CD$2)),1),""))</f>
        <v/>
      </c>
      <c r="CE190" s="165">
        <f>IF(OR(CE$4=0,Data_wide!$CH$186=""),"",IFERROR(ROUND(IF(CE$4=1,1+9*(MIN(MAX(Data_wide!$CH$186,CE$2),CE$3)-CE$2)/(CE$3-CE$2),1+9*(CE$3-MIN(MAX(Data_wide!$CH$186,CE$2),CE$3))/(CE$3-CE$2)),1),""))</f>
        <v/>
      </c>
      <c r="CF190" s="165">
        <f>IF(OR(CF$4=0,Data_wide!$CI$186=""),"",IFERROR(ROUND(IF(CF$4=1,1+9*(MIN(MAX(Data_wide!$CI$186,CF$2),CF$3)-CF$2)/(CF$3-CF$2),1+9*(CF$3-MIN(MAX(Data_wide!$CI$186,CF$2),CF$3))/(CF$3-CF$2)),1),""))</f>
        <v/>
      </c>
      <c r="CG190" s="165">
        <f>IF(OR(CG$4=0,Data_wide!$CJ$186=""),"",IFERROR(ROUND(IF(CG$4=1,1+9*(MIN(MAX(Data_wide!$CJ$186,CG$2),CG$3)-CG$2)/(CG$3-CG$2),1+9*(CG$3-MIN(MAX(Data_wide!$CJ$186,CG$2),CG$3))/(CG$3-CG$2)),1),""))</f>
        <v/>
      </c>
      <c r="CH190" s="165">
        <f>IF(OR(CH$4=0,Data_wide!$CK$186=""),"",IFERROR(ROUND(IF(CH$4=1,1+9*(MIN(MAX(Data_wide!$CK$186,CH$2),CH$3)-CH$2)/(CH$3-CH$2),1+9*(CH$3-MIN(MAX(Data_wide!$CK$186,CH$2),CH$3))/(CH$3-CH$2)),1),""))</f>
        <v/>
      </c>
      <c r="CI190" s="165">
        <f>IF(OR(CI$4=0,Data_wide!$CL$186=""),"",IFERROR(ROUND(IF(CI$4=1,1+9*(MIN(MAX(Data_wide!$CL$186,CI$2),CI$3)-CI$2)/(CI$3-CI$2),1+9*(CI$3-MIN(MAX(Data_wide!$CL$186,CI$2),CI$3))/(CI$3-CI$2)),1),""))</f>
        <v/>
      </c>
      <c r="CJ190" s="165">
        <f>IF(OR(CJ$4=0,Data_wide!$CM$186=""),"",IFERROR(ROUND(IF(CJ$4=1,1+9*(MIN(MAX(Data_wide!$CM$186,CJ$2),CJ$3)-CJ$2)/(CJ$3-CJ$2),1+9*(CJ$3-MIN(MAX(Data_wide!$CM$186,CJ$2),CJ$3))/(CJ$3-CJ$2)),1),""))</f>
        <v/>
      </c>
      <c r="CK190" s="165">
        <f>IF(OR(CK$4=0,Data_wide!$CN$186=""),"",IFERROR(ROUND(IF(CK$4=1,1+9*(MIN(MAX(Data_wide!$CN$186,CK$2),CK$3)-CK$2)/(CK$3-CK$2),1+9*(CK$3-MIN(MAX(Data_wide!$CN$186,CK$2),CK$3))/(CK$3-CK$2)),1),""))</f>
        <v/>
      </c>
      <c r="CL190" s="165">
        <f>IF(OR(CL$4=0,Data_wide!$CO$186=""),"",IFERROR(ROUND(IF(CL$4=1,1+9*(MIN(MAX(Data_wide!$CO$186,CL$2),CL$3)-CL$2)/(CL$3-CL$2),1+9*(CL$3-MIN(MAX(Data_wide!$CO$186,CL$2),CL$3))/(CL$3-CL$2)),1),""))</f>
        <v/>
      </c>
      <c r="CM190" s="165">
        <f>IF(OR(CM$4=0,Data_wide!$CP$186=""),"",IFERROR(ROUND(IF(CM$4=1,1+9*(MIN(MAX(Data_wide!$CP$186,CM$2),CM$3)-CM$2)/(CM$3-CM$2),1+9*(CM$3-MIN(MAX(Data_wide!$CP$186,CM$2),CM$3))/(CM$3-CM$2)),1),""))</f>
        <v/>
      </c>
      <c r="CN190" s="165">
        <f>IF(OR(CN$4=0,Data_wide!$CQ$186=""),"",IFERROR(ROUND(IF(CN$4=1,1+9*(MIN(MAX(Data_wide!$CQ$186,CN$2),CN$3)-CN$2)/(CN$3-CN$2),1+9*(CN$3-MIN(MAX(Data_wide!$CQ$186,CN$2),CN$3))/(CN$3-CN$2)),1),""))</f>
        <v/>
      </c>
      <c r="CO190" s="165">
        <f>IF(OR(CO$4=0,Data_wide!$CR$186=""),"",IFERROR(ROUND(IF(CO$4=1,1+9*(MIN(MAX(Data_wide!$CR$186,CO$2),CO$3)-CO$2)/(CO$3-CO$2),1+9*(CO$3-MIN(MAX(Data_wide!$CR$186,CO$2),CO$3))/(CO$3-CO$2)),1),""))</f>
        <v/>
      </c>
    </row>
    <row r="191" ht="14" customHeight="1">
      <c r="A191" s="161" t="inlineStr">
        <is>
          <t>SUR</t>
        </is>
      </c>
      <c r="B191" s="161" t="inlineStr">
        <is>
          <t>Suriname</t>
        </is>
      </c>
      <c r="C191" s="165">
        <f>IF(OR(C$4=0,Data_wide!$F$187=""),"",IFERROR(ROUND(IF(C$4=1,1+9*(MIN(MAX(Data_wide!$F$187,C$2),C$3)-C$2)/(C$3-C$2),1+9*(C$3-MIN(MAX(Data_wide!$F$187,C$2),C$3))/(C$3-C$2)),1),""))</f>
        <v/>
      </c>
      <c r="D191" s="165">
        <f>IF(OR(D$4=0,Data_wide!$G$187=""),"",IFERROR(ROUND(IF(D$4=1,1+9*(MIN(MAX(Data_wide!$G$187,D$2),D$3)-D$2)/(D$3-D$2),1+9*(D$3-MIN(MAX(Data_wide!$G$187,D$2),D$3))/(D$3-D$2)),1),""))</f>
        <v/>
      </c>
      <c r="E191" s="165">
        <f>IF(OR(E$4=0,Data_wide!$H$187=""),"",IFERROR(ROUND(IF(E$4=1,1+9*(MIN(MAX(Data_wide!$H$187,E$2),E$3)-E$2)/(E$3-E$2),1+9*(E$3-MIN(MAX(Data_wide!$H$187,E$2),E$3))/(E$3-E$2)),1),""))</f>
        <v/>
      </c>
      <c r="F191" s="165">
        <f>IF(OR(F$4=0,Data_wide!$I$187=""),"",IFERROR(ROUND(IF(F$4=1,1+9*(MIN(MAX(Data_wide!$I$187,F$2),F$3)-F$2)/(F$3-F$2),1+9*(F$3-MIN(MAX(Data_wide!$I$187,F$2),F$3))/(F$3-F$2)),1),""))</f>
        <v/>
      </c>
      <c r="G191" s="165">
        <f>IF(OR(G$4=0,Data_wide!$J$187=""),"",IFERROR(ROUND(IF(G$4=1,1+9*(MIN(MAX(Data_wide!$J$187,G$2),G$3)-G$2)/(G$3-G$2),1+9*(G$3-MIN(MAX(Data_wide!$J$187,G$2),G$3))/(G$3-G$2)),1),""))</f>
        <v/>
      </c>
      <c r="H191" s="165">
        <f>IF(OR(H$4=0,Data_wide!$K$187=""),"",IFERROR(ROUND(IF(H$4=1,1+9*(MIN(MAX(Data_wide!$K$187,H$2),H$3)-H$2)/(H$3-H$2),1+9*(H$3-MIN(MAX(Data_wide!$K$187,H$2),H$3))/(H$3-H$2)),1),""))</f>
        <v/>
      </c>
      <c r="I191" s="165">
        <f>IF(OR(I$4=0,Data_wide!$L$187=""),"",IFERROR(ROUND(IF(I$4=1,1+9*(MIN(MAX(Data_wide!$L$187,I$2),I$3)-I$2)/(I$3-I$2),1+9*(I$3-MIN(MAX(Data_wide!$L$187,I$2),I$3))/(I$3-I$2)),1),""))</f>
        <v/>
      </c>
      <c r="J191" s="165">
        <f>IF(OR(J$4=0,Data_wide!$M$187=""),"",IFERROR(ROUND(IF(J$4=1,1+9*(MIN(MAX(Data_wide!$M$187,J$2),J$3)-J$2)/(J$3-J$2),1+9*(J$3-MIN(MAX(Data_wide!$M$187,J$2),J$3))/(J$3-J$2)),1),""))</f>
        <v/>
      </c>
      <c r="K191" s="165">
        <f>IF(OR(K$4=0,Data_wide!$N$187=""),"",IFERROR(ROUND(IF(K$4=1,1+9*(MIN(MAX(Data_wide!$N$187,K$2),K$3)-K$2)/(K$3-K$2),1+9*(K$3-MIN(MAX(Data_wide!$N$187,K$2),K$3))/(K$3-K$2)),1),""))</f>
        <v/>
      </c>
      <c r="L191" s="165">
        <f>IF(OR(L$4=0,Data_wide!$O$187=""),"",IFERROR(ROUND(IF(L$4=1,1+9*(MIN(MAX(Data_wide!$O$187,L$2),L$3)-L$2)/(L$3-L$2),1+9*(L$3-MIN(MAX(Data_wide!$O$187,L$2),L$3))/(L$3-L$2)),1),""))</f>
        <v/>
      </c>
      <c r="M191" s="165">
        <f>IF(OR(M$4=0,Data_wide!$P$187=""),"",IFERROR(ROUND(IF(M$4=1,1+9*(MIN(MAX(Data_wide!$P$187,M$2),M$3)-M$2)/(M$3-M$2),1+9*(M$3-MIN(MAX(Data_wide!$P$187,M$2),M$3))/(M$3-M$2)),1),""))</f>
        <v/>
      </c>
      <c r="N191" s="165">
        <f>IF(OR(N$4=0,Data_wide!$Q$187=""),"",IFERROR(ROUND(IF(N$4=1,1+9*(MIN(MAX(Data_wide!$Q$187,N$2),N$3)-N$2)/(N$3-N$2),1+9*(N$3-MIN(MAX(Data_wide!$Q$187,N$2),N$3))/(N$3-N$2)),1),""))</f>
        <v/>
      </c>
      <c r="O191" s="165">
        <f>IF(OR(O$4=0,Data_wide!$R$187=""),"",IFERROR(ROUND(IF(O$4=1,1+9*(MIN(MAX(Data_wide!$R$187,O$2),O$3)-O$2)/(O$3-O$2),1+9*(O$3-MIN(MAX(Data_wide!$R$187,O$2),O$3))/(O$3-O$2)),1),""))</f>
        <v/>
      </c>
      <c r="P191" s="165">
        <f>IF(OR(P$4=0,Data_wide!$S$187=""),"",IFERROR(ROUND(IF(P$4=1,1+9*(MIN(MAX(Data_wide!$S$187,P$2),P$3)-P$2)/(P$3-P$2),1+9*(P$3-MIN(MAX(Data_wide!$S$187,P$2),P$3))/(P$3-P$2)),1),""))</f>
        <v/>
      </c>
      <c r="Q191" s="165">
        <f>IF(OR(Q$4=0,Data_wide!$T$187=""),"",IFERROR(ROUND(IF(Q$4=1,1+9*(MIN(MAX(Data_wide!$T$187,Q$2),Q$3)-Q$2)/(Q$3-Q$2),1+9*(Q$3-MIN(MAX(Data_wide!$T$187,Q$2),Q$3))/(Q$3-Q$2)),1),""))</f>
        <v/>
      </c>
      <c r="R191" s="165">
        <f>IF(OR(R$4=0,Data_wide!$U$187=""),"",IFERROR(ROUND(IF(R$4=1,1+9*(MIN(MAX(Data_wide!$U$187,R$2),R$3)-R$2)/(R$3-R$2),1+9*(R$3-MIN(MAX(Data_wide!$U$187,R$2),R$3))/(R$3-R$2)),1),""))</f>
        <v/>
      </c>
      <c r="S191" s="165">
        <f>IF(OR(S$4=0,Data_wide!$V$187=""),"",IFERROR(ROUND(IF(S$4=1,1+9*(MIN(MAX(Data_wide!$V$187,S$2),S$3)-S$2)/(S$3-S$2),1+9*(S$3-MIN(MAX(Data_wide!$V$187,S$2),S$3))/(S$3-S$2)),1),""))</f>
        <v/>
      </c>
      <c r="T191" s="165">
        <f>IF(OR(T$4=0,Data_wide!$W$187=""),"",IFERROR(ROUND(IF(T$4=1,1+9*(MIN(MAX(Data_wide!$W$187,T$2),T$3)-T$2)/(T$3-T$2),1+9*(T$3-MIN(MAX(Data_wide!$W$187,T$2),T$3))/(T$3-T$2)),1),""))</f>
        <v/>
      </c>
      <c r="U191" s="165">
        <f>IF(OR(U$4=0,Data_wide!$X$187=""),"",IFERROR(ROUND(IF(U$4=1,1+9*(MIN(MAX(Data_wide!$X$187,U$2),U$3)-U$2)/(U$3-U$2),1+9*(U$3-MIN(MAX(Data_wide!$X$187,U$2),U$3))/(U$3-U$2)),1),""))</f>
        <v/>
      </c>
      <c r="V191" s="165">
        <f>IF(OR(V$4=0,Data_wide!$Y$187=""),"",IFERROR(ROUND(IF(V$4=1,1+9*(MIN(MAX(Data_wide!$Y$187,V$2),V$3)-V$2)/(V$3-V$2),1+9*(V$3-MIN(MAX(Data_wide!$Y$187,V$2),V$3))/(V$3-V$2)),1),""))</f>
        <v/>
      </c>
      <c r="W191" s="165">
        <f>IF(OR(W$4=0,Data_wide!$Z$187=""),"",IFERROR(ROUND(IF(W$4=1,1+9*(MIN(MAX(Data_wide!$Z$187,W$2),W$3)-W$2)/(W$3-W$2),1+9*(W$3-MIN(MAX(Data_wide!$Z$187,W$2),W$3))/(W$3-W$2)),1),""))</f>
        <v/>
      </c>
      <c r="X191" s="165">
        <f>IF(OR(X$4=0,Data_wide!$AA$187=""),"",IFERROR(ROUND(IF(X$4=1,1+9*(MIN(MAX(Data_wide!$AA$187,X$2),X$3)-X$2)/(X$3-X$2),1+9*(X$3-MIN(MAX(Data_wide!$AA$187,X$2),X$3))/(X$3-X$2)),1),""))</f>
        <v/>
      </c>
      <c r="Y191" s="165">
        <f>IF(OR(Y$4=0,Data_wide!$AB$187=""),"",IFERROR(ROUND(IF(Y$4=1,1+9*(MIN(MAX(Data_wide!$AB$187,Y$2),Y$3)-Y$2)/(Y$3-Y$2),1+9*(Y$3-MIN(MAX(Data_wide!$AB$187,Y$2),Y$3))/(Y$3-Y$2)),1),""))</f>
        <v/>
      </c>
      <c r="Z191" s="165">
        <f>IF(OR(Z$4=0,Data_wide!$AC$187=""),"",IFERROR(ROUND(IF(Z$4=1,1+9*(MIN(MAX(Data_wide!$AC$187,Z$2),Z$3)-Z$2)/(Z$3-Z$2),1+9*(Z$3-MIN(MAX(Data_wide!$AC$187,Z$2),Z$3))/(Z$3-Z$2)),1),""))</f>
        <v/>
      </c>
      <c r="AA191" s="165">
        <f>IF(OR(AA$4=0,Data_wide!$AD$187=""),"",IFERROR(ROUND(IF(AA$4=1,1+9*(MIN(MAX(Data_wide!$AD$187,AA$2),AA$3)-AA$2)/(AA$3-AA$2),1+9*(AA$3-MIN(MAX(Data_wide!$AD$187,AA$2),AA$3))/(AA$3-AA$2)),1),""))</f>
        <v/>
      </c>
      <c r="AB191" s="165">
        <f>IF(OR(AB$4=0,Data_wide!$AE$187=""),"",IFERROR(ROUND(IF(AB$4=1,1+9*(MIN(MAX(Data_wide!$AE$187,AB$2),AB$3)-AB$2)/(AB$3-AB$2),1+9*(AB$3-MIN(MAX(Data_wide!$AE$187,AB$2),AB$3))/(AB$3-AB$2)),1),""))</f>
        <v/>
      </c>
      <c r="AC191" s="165">
        <f>IF(OR(AC$4=0,Data_wide!$AF$187=""),"",IFERROR(ROUND(IF(AC$4=1,1+9*(MIN(MAX(Data_wide!$AF$187,AC$2),AC$3)-AC$2)/(AC$3-AC$2),1+9*(AC$3-MIN(MAX(Data_wide!$AF$187,AC$2),AC$3))/(AC$3-AC$2)),1),""))</f>
        <v/>
      </c>
      <c r="AD191" s="165">
        <f>IF(OR(AD$4=0,Data_wide!$AG$187=""),"",IFERROR(ROUND(IF(AD$4=1,1+9*(MIN(MAX(Data_wide!$AG$187,AD$2),AD$3)-AD$2)/(AD$3-AD$2),1+9*(AD$3-MIN(MAX(Data_wide!$AG$187,AD$2),AD$3))/(AD$3-AD$2)),1),""))</f>
        <v/>
      </c>
      <c r="AE191" s="165">
        <f>IF(OR(AE$4=0,Data_wide!$AH$187=""),"",IFERROR(ROUND(IF(AE$4=1,1+9*(MIN(MAX(Data_wide!$AH$187,AE$2),AE$3)-AE$2)/(AE$3-AE$2),1+9*(AE$3-MIN(MAX(Data_wide!$AH$187,AE$2),AE$3))/(AE$3-AE$2)),1),""))</f>
        <v/>
      </c>
      <c r="AF191" s="165">
        <f>IF(OR(AF$4=0,Data_wide!$AI$187=""),"",IFERROR(ROUND(IF(AF$4=1,1+9*(MIN(MAX(Data_wide!$AI$187,AF$2),AF$3)-AF$2)/(AF$3-AF$2),1+9*(AF$3-MIN(MAX(Data_wide!$AI$187,AF$2),AF$3))/(AF$3-AF$2)),1),""))</f>
        <v/>
      </c>
      <c r="AG191" s="165">
        <f>IF(OR(AG$4=0,Data_wide!$AJ$187=""),"",IFERROR(ROUND(IF(AG$4=1,1+9*(MIN(MAX(Data_wide!$AJ$187,AG$2),AG$3)-AG$2)/(AG$3-AG$2),1+9*(AG$3-MIN(MAX(Data_wide!$AJ$187,AG$2),AG$3))/(AG$3-AG$2)),1),""))</f>
        <v/>
      </c>
      <c r="AH191" s="165">
        <f>IF(OR(AH$4=0,Data_wide!$AK$187=""),"",IFERROR(ROUND(IF(AH$4=1,1+9*(MIN(MAX(Data_wide!$AK$187,AH$2),AH$3)-AH$2)/(AH$3-AH$2),1+9*(AH$3-MIN(MAX(Data_wide!$AK$187,AH$2),AH$3))/(AH$3-AH$2)),1),""))</f>
        <v/>
      </c>
      <c r="AI191" s="165">
        <f>IF(OR(AI$4=0,Data_wide!$AL$187=""),"",IFERROR(ROUND(IF(AI$4=1,1+9*(MIN(MAX(Data_wide!$AL$187,AI$2),AI$3)-AI$2)/(AI$3-AI$2),1+9*(AI$3-MIN(MAX(Data_wide!$AL$187,AI$2),AI$3))/(AI$3-AI$2)),1),""))</f>
        <v/>
      </c>
      <c r="AJ191" s="165">
        <f>IF(OR(AJ$4=0,Data_wide!$AM$187=""),"",IFERROR(ROUND(IF(AJ$4=1,1+9*(MIN(MAX(Data_wide!$AM$187,AJ$2),AJ$3)-AJ$2)/(AJ$3-AJ$2),1+9*(AJ$3-MIN(MAX(Data_wide!$AM$187,AJ$2),AJ$3))/(AJ$3-AJ$2)),1),""))</f>
        <v/>
      </c>
      <c r="AK191" s="165">
        <f>IF(OR(AK$4=0,Data_wide!$AN$187=""),"",IFERROR(ROUND(IF(AK$4=1,1+9*(MIN(MAX(Data_wide!$AN$187,AK$2),AK$3)-AK$2)/(AK$3-AK$2),1+9*(AK$3-MIN(MAX(Data_wide!$AN$187,AK$2),AK$3))/(AK$3-AK$2)),1),""))</f>
        <v/>
      </c>
      <c r="AL191" s="165">
        <f>IF(OR(AL$4=0,Data_wide!$AO$187=""),"",IFERROR(ROUND(IF(AL$4=1,1+9*(MIN(MAX(Data_wide!$AO$187,AL$2),AL$3)-AL$2)/(AL$3-AL$2),1+9*(AL$3-MIN(MAX(Data_wide!$AO$187,AL$2),AL$3))/(AL$3-AL$2)),1),""))</f>
        <v/>
      </c>
      <c r="AM191" s="165">
        <f>IF(OR(AM$4=0,Data_wide!$AP$187=""),"",IFERROR(ROUND(IF(AM$4=1,1+9*(MIN(MAX(Data_wide!$AP$187,AM$2),AM$3)-AM$2)/(AM$3-AM$2),1+9*(AM$3-MIN(MAX(Data_wide!$AP$187,AM$2),AM$3))/(AM$3-AM$2)),1),""))</f>
        <v/>
      </c>
      <c r="AN191" s="165">
        <f>IF(OR(AN$4=0,Data_wide!$AQ$187=""),"",IFERROR(ROUND(IF(AN$4=1,1+9*(MIN(MAX(Data_wide!$AQ$187,AN$2),AN$3)-AN$2)/(AN$3-AN$2),1+9*(AN$3-MIN(MAX(Data_wide!$AQ$187,AN$2),AN$3))/(AN$3-AN$2)),1),""))</f>
        <v/>
      </c>
      <c r="AO191" s="165">
        <f>IF(OR(AO$4=0,Data_wide!$AR$187=""),"",IFERROR(ROUND(IF(AO$4=1,1+9*(MIN(MAX(Data_wide!$AR$187,AO$2),AO$3)-AO$2)/(AO$3-AO$2),1+9*(AO$3-MIN(MAX(Data_wide!$AR$187,AO$2),AO$3))/(AO$3-AO$2)),1),""))</f>
        <v/>
      </c>
      <c r="AP191" s="165">
        <f>IF(OR(AP$4=0,Data_wide!$AS$187=""),"",IFERROR(ROUND(IF(AP$4=1,1+9*(MIN(MAX(Data_wide!$AS$187,AP$2),AP$3)-AP$2)/(AP$3-AP$2),1+9*(AP$3-MIN(MAX(Data_wide!$AS$187,AP$2),AP$3))/(AP$3-AP$2)),1),""))</f>
        <v/>
      </c>
      <c r="AQ191" s="165">
        <f>IF(OR(AQ$4=0,Data_wide!$AT$187=""),"",IFERROR(ROUND(IF(AQ$4=1,1+9*(MIN(MAX(Data_wide!$AT$187,AQ$2),AQ$3)-AQ$2)/(AQ$3-AQ$2),1+9*(AQ$3-MIN(MAX(Data_wide!$AT$187,AQ$2),AQ$3))/(AQ$3-AQ$2)),1),""))</f>
        <v/>
      </c>
      <c r="AR191" s="165">
        <f>IF(OR(AR$4=0,Data_wide!$AU$187=""),"",IFERROR(ROUND(IF(AR$4=1,1+9*(MIN(MAX(Data_wide!$AU$187,AR$2),AR$3)-AR$2)/(AR$3-AR$2),1+9*(AR$3-MIN(MAX(Data_wide!$AU$187,AR$2),AR$3))/(AR$3-AR$2)),1),""))</f>
        <v/>
      </c>
      <c r="AS191" s="165">
        <f>IF(OR(AS$4=0,Data_wide!$AV$187=""),"",IFERROR(ROUND(IF(AS$4=1,1+9*(MIN(MAX(Data_wide!$AV$187,AS$2),AS$3)-AS$2)/(AS$3-AS$2),1+9*(AS$3-MIN(MAX(Data_wide!$AV$187,AS$2),AS$3))/(AS$3-AS$2)),1),""))</f>
        <v/>
      </c>
      <c r="AT191" s="165">
        <f>IF(OR(AT$4=0,Data_wide!$AW$187=""),"",IFERROR(ROUND(IF(AT$4=1,1+9*(MIN(MAX(Data_wide!$AW$187,AT$2),AT$3)-AT$2)/(AT$3-AT$2),1+9*(AT$3-MIN(MAX(Data_wide!$AW$187,AT$2),AT$3))/(AT$3-AT$2)),1),""))</f>
        <v/>
      </c>
      <c r="AU191" s="165">
        <f>IF(OR(AU$4=0,Data_wide!$AX$187=""),"",IFERROR(ROUND(IF(AU$4=1,1+9*(MIN(MAX(Data_wide!$AX$187,AU$2),AU$3)-AU$2)/(AU$3-AU$2),1+9*(AU$3-MIN(MAX(Data_wide!$AX$187,AU$2),AU$3))/(AU$3-AU$2)),1),""))</f>
        <v/>
      </c>
      <c r="AV191" s="165">
        <f>IF(OR(AV$4=0,Data_wide!$AY$187=""),"",IFERROR(ROUND(IF(AV$4=1,1+9*(MIN(MAX(Data_wide!$AY$187,AV$2),AV$3)-AV$2)/(AV$3-AV$2),1+9*(AV$3-MIN(MAX(Data_wide!$AY$187,AV$2),AV$3))/(AV$3-AV$2)),1),""))</f>
        <v/>
      </c>
      <c r="AW191" s="165">
        <f>IF(OR(AW$4=0,Data_wide!$AZ$187=""),"",IFERROR(ROUND(IF(AW$4=1,1+9*(MIN(MAX(Data_wide!$AZ$187,AW$2),AW$3)-AW$2)/(AW$3-AW$2),1+9*(AW$3-MIN(MAX(Data_wide!$AZ$187,AW$2),AW$3))/(AW$3-AW$2)),1),""))</f>
        <v/>
      </c>
      <c r="AX191" s="165">
        <f>IF(OR(AX$4=0,Data_wide!$BA$187=""),"",IFERROR(ROUND(IF(AX$4=1,1+9*(MIN(MAX(Data_wide!$BA$187,AX$2),AX$3)-AX$2)/(AX$3-AX$2),1+9*(AX$3-MIN(MAX(Data_wide!$BA$187,AX$2),AX$3))/(AX$3-AX$2)),1),""))</f>
        <v/>
      </c>
      <c r="AY191" s="165">
        <f>IF(OR(AY$4=0,Data_wide!$BB$187=""),"",IFERROR(ROUND(IF(AY$4=1,1+9*(MIN(MAX(Data_wide!$BB$187,AY$2),AY$3)-AY$2)/(AY$3-AY$2),1+9*(AY$3-MIN(MAX(Data_wide!$BB$187,AY$2),AY$3))/(AY$3-AY$2)),1),""))</f>
        <v/>
      </c>
      <c r="AZ191" s="165">
        <f>IF(OR(AZ$4=0,Data_wide!$BC$187=""),"",IFERROR(ROUND(IF(AZ$4=1,1+9*(MIN(MAX(Data_wide!$BC$187,AZ$2),AZ$3)-AZ$2)/(AZ$3-AZ$2),1+9*(AZ$3-MIN(MAX(Data_wide!$BC$187,AZ$2),AZ$3))/(AZ$3-AZ$2)),1),""))</f>
        <v/>
      </c>
      <c r="BA191" s="165">
        <f>IF(OR(BA$4=0,Data_wide!$BD$187=""),"",IFERROR(ROUND(IF(BA$4=1,1+9*(MIN(MAX(Data_wide!$BD$187,BA$2),BA$3)-BA$2)/(BA$3-BA$2),1+9*(BA$3-MIN(MAX(Data_wide!$BD$187,BA$2),BA$3))/(BA$3-BA$2)),1),""))</f>
        <v/>
      </c>
      <c r="BB191" s="165">
        <f>IF(OR(BB$4=0,Data_wide!$BE$187=""),"",IFERROR(ROUND(IF(BB$4=1,1+9*(MIN(MAX(Data_wide!$BE$187,BB$2),BB$3)-BB$2)/(BB$3-BB$2),1+9*(BB$3-MIN(MAX(Data_wide!$BE$187,BB$2),BB$3))/(BB$3-BB$2)),1),""))</f>
        <v/>
      </c>
      <c r="BC191" s="165">
        <f>IF(OR(BC$4=0,Data_wide!$BF$187=""),"",IFERROR(ROUND(IF(BC$4=1,1+9*(MIN(MAX(Data_wide!$BF$187,BC$2),BC$3)-BC$2)/(BC$3-BC$2),1+9*(BC$3-MIN(MAX(Data_wide!$BF$187,BC$2),BC$3))/(BC$3-BC$2)),1),""))</f>
        <v/>
      </c>
      <c r="BD191" s="165">
        <f>IF(OR(BD$4=0,Data_wide!$BG$187=""),"",IFERROR(ROUND(IF(BD$4=1,1+9*(MIN(MAX(Data_wide!$BG$187,BD$2),BD$3)-BD$2)/(BD$3-BD$2),1+9*(BD$3-MIN(MAX(Data_wide!$BG$187,BD$2),BD$3))/(BD$3-BD$2)),1),""))</f>
        <v/>
      </c>
      <c r="BE191" s="165">
        <f>IF(OR(BE$4=0,Data_wide!$BH$187=""),"",IFERROR(ROUND(IF(BE$4=1,1+9*(MIN(MAX(Data_wide!$BH$187,BE$2),BE$3)-BE$2)/(BE$3-BE$2),1+9*(BE$3-MIN(MAX(Data_wide!$BH$187,BE$2),BE$3))/(BE$3-BE$2)),1),""))</f>
        <v/>
      </c>
      <c r="BF191" s="165">
        <f>IF(OR(BF$4=0,Data_wide!$BI$187=""),"",IFERROR(ROUND(IF(BF$4=1,1+9*(MIN(MAX(Data_wide!$BI$187,BF$2),BF$3)-BF$2)/(BF$3-BF$2),1+9*(BF$3-MIN(MAX(Data_wide!$BI$187,BF$2),BF$3))/(BF$3-BF$2)),1),""))</f>
        <v/>
      </c>
      <c r="BG191" s="165">
        <f>IF(OR(BG$4=0,Data_wide!$BJ$187=""),"",IFERROR(ROUND(IF(BG$4=1,1+9*(MIN(MAX(Data_wide!$BJ$187,BG$2),BG$3)-BG$2)/(BG$3-BG$2),1+9*(BG$3-MIN(MAX(Data_wide!$BJ$187,BG$2),BG$3))/(BG$3-BG$2)),1),""))</f>
        <v/>
      </c>
      <c r="BH191" s="165">
        <f>IF(OR(BH$4=0,Data_wide!$BK$187=""),"",IFERROR(ROUND(IF(BH$4=1,1+9*(MIN(MAX(Data_wide!$BK$187,BH$2),BH$3)-BH$2)/(BH$3-BH$2),1+9*(BH$3-MIN(MAX(Data_wide!$BK$187,BH$2),BH$3))/(BH$3-BH$2)),1),""))</f>
        <v/>
      </c>
      <c r="BI191" s="165">
        <f>IF(OR(BI$4=0,Data_wide!$BL$187=""),"",IFERROR(ROUND(IF(BI$4=1,1+9*(MIN(MAX(Data_wide!$BL$187,BI$2),BI$3)-BI$2)/(BI$3-BI$2),1+9*(BI$3-MIN(MAX(Data_wide!$BL$187,BI$2),BI$3))/(BI$3-BI$2)),1),""))</f>
        <v/>
      </c>
      <c r="BJ191" s="165">
        <f>IF(OR(BJ$4=0,Data_wide!$BM$187=""),"",IFERROR(ROUND(IF(BJ$4=1,1+9*(MIN(MAX(Data_wide!$BM$187,BJ$2),BJ$3)-BJ$2)/(BJ$3-BJ$2),1+9*(BJ$3-MIN(MAX(Data_wide!$BM$187,BJ$2),BJ$3))/(BJ$3-BJ$2)),1),""))</f>
        <v/>
      </c>
      <c r="BK191" s="165">
        <f>IF(OR(BK$4=0,Data_wide!$BN$187=""),"",IFERROR(ROUND(IF(BK$4=1,1+9*(MIN(MAX(Data_wide!$BN$187,BK$2),BK$3)-BK$2)/(BK$3-BK$2),1+9*(BK$3-MIN(MAX(Data_wide!$BN$187,BK$2),BK$3))/(BK$3-BK$2)),1),""))</f>
        <v/>
      </c>
      <c r="BL191" s="165">
        <f>IF(OR(BL$4=0,Data_wide!$BO$187=""),"",IFERROR(ROUND(IF(BL$4=1,1+9*(MIN(MAX(Data_wide!$BO$187,BL$2),BL$3)-BL$2)/(BL$3-BL$2),1+9*(BL$3-MIN(MAX(Data_wide!$BO$187,BL$2),BL$3))/(BL$3-BL$2)),1),""))</f>
        <v/>
      </c>
      <c r="BM191" s="165">
        <f>IF(OR(BM$4=0,Data_wide!$BP$187=""),"",IFERROR(ROUND(IF(BM$4=1,1+9*(MIN(MAX(Data_wide!$BP$187,BM$2),BM$3)-BM$2)/(BM$3-BM$2),1+9*(BM$3-MIN(MAX(Data_wide!$BP$187,BM$2),BM$3))/(BM$3-BM$2)),1),""))</f>
        <v/>
      </c>
      <c r="BN191" s="165">
        <f>IF(OR(BN$4=0,Data_wide!$BQ$187=""),"",IFERROR(ROUND(IF(BN$4=1,1+9*(MIN(MAX(Data_wide!$BQ$187,BN$2),BN$3)-BN$2)/(BN$3-BN$2),1+9*(BN$3-MIN(MAX(Data_wide!$BQ$187,BN$2),BN$3))/(BN$3-BN$2)),1),""))</f>
        <v/>
      </c>
      <c r="BO191" s="165">
        <f>IF(OR(BO$4=0,Data_wide!$BR$187=""),"",IFERROR(ROUND(IF(BO$4=1,1+9*(MIN(MAX(Data_wide!$BR$187,BO$2),BO$3)-BO$2)/(BO$3-BO$2),1+9*(BO$3-MIN(MAX(Data_wide!$BR$187,BO$2),BO$3))/(BO$3-BO$2)),1),""))</f>
        <v/>
      </c>
      <c r="BP191" s="165">
        <f>IF(OR(BP$4=0,Data_wide!$BS$187=""),"",IFERROR(ROUND(IF(BP$4=1,1+9*(MIN(MAX(Data_wide!$BS$187,BP$2),BP$3)-BP$2)/(BP$3-BP$2),1+9*(BP$3-MIN(MAX(Data_wide!$BS$187,BP$2),BP$3))/(BP$3-BP$2)),1),""))</f>
        <v/>
      </c>
      <c r="BQ191" s="165">
        <f>IF(OR(BQ$4=0,Data_wide!$BT$187=""),"",IFERROR(ROUND(IF(BQ$4=1,1+9*(MIN(MAX(Data_wide!$BT$187,BQ$2),BQ$3)-BQ$2)/(BQ$3-BQ$2),1+9*(BQ$3-MIN(MAX(Data_wide!$BT$187,BQ$2),BQ$3))/(BQ$3-BQ$2)),1),""))</f>
        <v/>
      </c>
      <c r="BR191" s="165">
        <f>IF(OR(BR$4=0,Data_wide!$BU$187=""),"",IFERROR(ROUND(IF(BR$4=1,1+9*(MIN(MAX(Data_wide!$BU$187,BR$2),BR$3)-BR$2)/(BR$3-BR$2),1+9*(BR$3-MIN(MAX(Data_wide!$BU$187,BR$2),BR$3))/(BR$3-BR$2)),1),""))</f>
        <v/>
      </c>
      <c r="BS191" s="165">
        <f>IF(OR(BS$4=0,Data_wide!$BV$187=""),"",IFERROR(ROUND(IF(BS$4=1,1+9*(MIN(MAX(Data_wide!$BV$187,BS$2),BS$3)-BS$2)/(BS$3-BS$2),1+9*(BS$3-MIN(MAX(Data_wide!$BV$187,BS$2),BS$3))/(BS$3-BS$2)),1),""))</f>
        <v/>
      </c>
      <c r="BT191" s="165">
        <f>IF(OR(BT$4=0,Data_wide!$BW$187=""),"",IFERROR(ROUND(IF(BT$4=1,1+9*(MIN(MAX(Data_wide!$BW$187,BT$2),BT$3)-BT$2)/(BT$3-BT$2),1+9*(BT$3-MIN(MAX(Data_wide!$BW$187,BT$2),BT$3))/(BT$3-BT$2)),1),""))</f>
        <v/>
      </c>
      <c r="BU191" s="165">
        <f>IF(OR(BU$4=0,Data_wide!$BX$187=""),"",IFERROR(ROUND(IF(BU$4=1,1+9*(MIN(MAX(Data_wide!$BX$187,BU$2),BU$3)-BU$2)/(BU$3-BU$2),1+9*(BU$3-MIN(MAX(Data_wide!$BX$187,BU$2),BU$3))/(BU$3-BU$2)),1),""))</f>
        <v/>
      </c>
      <c r="BV191" s="165">
        <f>IF(OR(BV$4=0,Data_wide!$BY$187=""),"",IFERROR(ROUND(IF(BV$4=1,1+9*(MIN(MAX(Data_wide!$BY$187,BV$2),BV$3)-BV$2)/(BV$3-BV$2),1+9*(BV$3-MIN(MAX(Data_wide!$BY$187,BV$2),BV$3))/(BV$3-BV$2)),1),""))</f>
        <v/>
      </c>
      <c r="BW191" s="165">
        <f>IF(OR(BW$4=0,Data_wide!$BZ$187=""),"",IFERROR(ROUND(IF(BW$4=1,1+9*(MIN(MAX(Data_wide!$BZ$187,BW$2),BW$3)-BW$2)/(BW$3-BW$2),1+9*(BW$3-MIN(MAX(Data_wide!$BZ$187,BW$2),BW$3))/(BW$3-BW$2)),1),""))</f>
        <v/>
      </c>
      <c r="BX191" s="165">
        <f>IF(OR(BX$4=0,Data_wide!$CA$187=""),"",IFERROR(ROUND(IF(BX$4=1,1+9*(MIN(MAX(Data_wide!$CA$187,BX$2),BX$3)-BX$2)/(BX$3-BX$2),1+9*(BX$3-MIN(MAX(Data_wide!$CA$187,BX$2),BX$3))/(BX$3-BX$2)),1),""))</f>
        <v/>
      </c>
      <c r="BY191" s="165">
        <f>IF(OR(BY$4=0,Data_wide!$CB$187=""),"",IFERROR(ROUND(IF(BY$4=1,1+9*(MIN(MAX(Data_wide!$CB$187,BY$2),BY$3)-BY$2)/(BY$3-BY$2),1+9*(BY$3-MIN(MAX(Data_wide!$CB$187,BY$2),BY$3))/(BY$3-BY$2)),1),""))</f>
        <v/>
      </c>
      <c r="BZ191" s="165">
        <f>IF(OR(BZ$4=0,Data_wide!$CC$187=""),"",IFERROR(ROUND(IF(BZ$4=1,1+9*(MIN(MAX(Data_wide!$CC$187,BZ$2),BZ$3)-BZ$2)/(BZ$3-BZ$2),1+9*(BZ$3-MIN(MAX(Data_wide!$CC$187,BZ$2),BZ$3))/(BZ$3-BZ$2)),1),""))</f>
        <v/>
      </c>
      <c r="CA191" s="165">
        <f>IF(OR(CA$4=0,Data_wide!$CD$187=""),"",IFERROR(ROUND(IF(CA$4=1,1+9*(MIN(MAX(Data_wide!$CD$187,CA$2),CA$3)-CA$2)/(CA$3-CA$2),1+9*(CA$3-MIN(MAX(Data_wide!$CD$187,CA$2),CA$3))/(CA$3-CA$2)),1),""))</f>
        <v/>
      </c>
      <c r="CB191" s="165">
        <f>IF(OR(CB$4=0,Data_wide!$CE$187=""),"",IFERROR(ROUND(IF(CB$4=1,1+9*(MIN(MAX(Data_wide!$CE$187,CB$2),CB$3)-CB$2)/(CB$3-CB$2),1+9*(CB$3-MIN(MAX(Data_wide!$CE$187,CB$2),CB$3))/(CB$3-CB$2)),1),""))</f>
        <v/>
      </c>
      <c r="CC191" s="165">
        <f>IF(OR(CC$4=0,Data_wide!$CF$187=""),"",IFERROR(ROUND(IF(CC$4=1,1+9*(MIN(MAX(Data_wide!$CF$187,CC$2),CC$3)-CC$2)/(CC$3-CC$2),1+9*(CC$3-MIN(MAX(Data_wide!$CF$187,CC$2),CC$3))/(CC$3-CC$2)),1),""))</f>
        <v/>
      </c>
      <c r="CD191" s="165">
        <f>IF(OR(CD$4=0,Data_wide!$CG$187=""),"",IFERROR(ROUND(IF(CD$4=1,1+9*(MIN(MAX(Data_wide!$CG$187,CD$2),CD$3)-CD$2)/(CD$3-CD$2),1+9*(CD$3-MIN(MAX(Data_wide!$CG$187,CD$2),CD$3))/(CD$3-CD$2)),1),""))</f>
        <v/>
      </c>
      <c r="CE191" s="165">
        <f>IF(OR(CE$4=0,Data_wide!$CH$187=""),"",IFERROR(ROUND(IF(CE$4=1,1+9*(MIN(MAX(Data_wide!$CH$187,CE$2),CE$3)-CE$2)/(CE$3-CE$2),1+9*(CE$3-MIN(MAX(Data_wide!$CH$187,CE$2),CE$3))/(CE$3-CE$2)),1),""))</f>
        <v/>
      </c>
      <c r="CF191" s="165">
        <f>IF(OR(CF$4=0,Data_wide!$CI$187=""),"",IFERROR(ROUND(IF(CF$4=1,1+9*(MIN(MAX(Data_wide!$CI$187,CF$2),CF$3)-CF$2)/(CF$3-CF$2),1+9*(CF$3-MIN(MAX(Data_wide!$CI$187,CF$2),CF$3))/(CF$3-CF$2)),1),""))</f>
        <v/>
      </c>
      <c r="CG191" s="165">
        <f>IF(OR(CG$4=0,Data_wide!$CJ$187=""),"",IFERROR(ROUND(IF(CG$4=1,1+9*(MIN(MAX(Data_wide!$CJ$187,CG$2),CG$3)-CG$2)/(CG$3-CG$2),1+9*(CG$3-MIN(MAX(Data_wide!$CJ$187,CG$2),CG$3))/(CG$3-CG$2)),1),""))</f>
        <v/>
      </c>
      <c r="CH191" s="165">
        <f>IF(OR(CH$4=0,Data_wide!$CK$187=""),"",IFERROR(ROUND(IF(CH$4=1,1+9*(MIN(MAX(Data_wide!$CK$187,CH$2),CH$3)-CH$2)/(CH$3-CH$2),1+9*(CH$3-MIN(MAX(Data_wide!$CK$187,CH$2),CH$3))/(CH$3-CH$2)),1),""))</f>
        <v/>
      </c>
      <c r="CI191" s="165">
        <f>IF(OR(CI$4=0,Data_wide!$CL$187=""),"",IFERROR(ROUND(IF(CI$4=1,1+9*(MIN(MAX(Data_wide!$CL$187,CI$2),CI$3)-CI$2)/(CI$3-CI$2),1+9*(CI$3-MIN(MAX(Data_wide!$CL$187,CI$2),CI$3))/(CI$3-CI$2)),1),""))</f>
        <v/>
      </c>
      <c r="CJ191" s="165">
        <f>IF(OR(CJ$4=0,Data_wide!$CM$187=""),"",IFERROR(ROUND(IF(CJ$4=1,1+9*(MIN(MAX(Data_wide!$CM$187,CJ$2),CJ$3)-CJ$2)/(CJ$3-CJ$2),1+9*(CJ$3-MIN(MAX(Data_wide!$CM$187,CJ$2),CJ$3))/(CJ$3-CJ$2)),1),""))</f>
        <v/>
      </c>
      <c r="CK191" s="165">
        <f>IF(OR(CK$4=0,Data_wide!$CN$187=""),"",IFERROR(ROUND(IF(CK$4=1,1+9*(MIN(MAX(Data_wide!$CN$187,CK$2),CK$3)-CK$2)/(CK$3-CK$2),1+9*(CK$3-MIN(MAX(Data_wide!$CN$187,CK$2),CK$3))/(CK$3-CK$2)),1),""))</f>
        <v/>
      </c>
      <c r="CL191" s="165">
        <f>IF(OR(CL$4=0,Data_wide!$CO$187=""),"",IFERROR(ROUND(IF(CL$4=1,1+9*(MIN(MAX(Data_wide!$CO$187,CL$2),CL$3)-CL$2)/(CL$3-CL$2),1+9*(CL$3-MIN(MAX(Data_wide!$CO$187,CL$2),CL$3))/(CL$3-CL$2)),1),""))</f>
        <v/>
      </c>
      <c r="CM191" s="165">
        <f>IF(OR(CM$4=0,Data_wide!$CP$187=""),"",IFERROR(ROUND(IF(CM$4=1,1+9*(MIN(MAX(Data_wide!$CP$187,CM$2),CM$3)-CM$2)/(CM$3-CM$2),1+9*(CM$3-MIN(MAX(Data_wide!$CP$187,CM$2),CM$3))/(CM$3-CM$2)),1),""))</f>
        <v/>
      </c>
      <c r="CN191" s="165">
        <f>IF(OR(CN$4=0,Data_wide!$CQ$187=""),"",IFERROR(ROUND(IF(CN$4=1,1+9*(MIN(MAX(Data_wide!$CQ$187,CN$2),CN$3)-CN$2)/(CN$3-CN$2),1+9*(CN$3-MIN(MAX(Data_wide!$CQ$187,CN$2),CN$3))/(CN$3-CN$2)),1),""))</f>
        <v/>
      </c>
      <c r="CO191" s="165">
        <f>IF(OR(CO$4=0,Data_wide!$CR$187=""),"",IFERROR(ROUND(IF(CO$4=1,1+9*(MIN(MAX(Data_wide!$CR$187,CO$2),CO$3)-CO$2)/(CO$3-CO$2),1+9*(CO$3-MIN(MAX(Data_wide!$CR$187,CO$2),CO$3))/(CO$3-CO$2)),1),""))</f>
        <v/>
      </c>
    </row>
    <row r="192" ht="14" customHeight="1">
      <c r="A192" s="161" t="inlineStr">
        <is>
          <t>SWE</t>
        </is>
      </c>
      <c r="B192" s="161" t="inlineStr">
        <is>
          <t>Sweden</t>
        </is>
      </c>
      <c r="C192" s="165">
        <f>IF(OR(C$4=0,Data_wide!$F$188=""),"",IFERROR(ROUND(IF(C$4=1,1+9*(MIN(MAX(Data_wide!$F$188,C$2),C$3)-C$2)/(C$3-C$2),1+9*(C$3-MIN(MAX(Data_wide!$F$188,C$2),C$3))/(C$3-C$2)),1),""))</f>
        <v/>
      </c>
      <c r="D192" s="165">
        <f>IF(OR(D$4=0,Data_wide!$G$188=""),"",IFERROR(ROUND(IF(D$4=1,1+9*(MIN(MAX(Data_wide!$G$188,D$2),D$3)-D$2)/(D$3-D$2),1+9*(D$3-MIN(MAX(Data_wide!$G$188,D$2),D$3))/(D$3-D$2)),1),""))</f>
        <v/>
      </c>
      <c r="E192" s="165">
        <f>IF(OR(E$4=0,Data_wide!$H$188=""),"",IFERROR(ROUND(IF(E$4=1,1+9*(MIN(MAX(Data_wide!$H$188,E$2),E$3)-E$2)/(E$3-E$2),1+9*(E$3-MIN(MAX(Data_wide!$H$188,E$2),E$3))/(E$3-E$2)),1),""))</f>
        <v/>
      </c>
      <c r="F192" s="165">
        <f>IF(OR(F$4=0,Data_wide!$I$188=""),"",IFERROR(ROUND(IF(F$4=1,1+9*(MIN(MAX(Data_wide!$I$188,F$2),F$3)-F$2)/(F$3-F$2),1+9*(F$3-MIN(MAX(Data_wide!$I$188,F$2),F$3))/(F$3-F$2)),1),""))</f>
        <v/>
      </c>
      <c r="G192" s="165">
        <f>IF(OR(G$4=0,Data_wide!$J$188=""),"",IFERROR(ROUND(IF(G$4=1,1+9*(MIN(MAX(Data_wide!$J$188,G$2),G$3)-G$2)/(G$3-G$2),1+9*(G$3-MIN(MAX(Data_wide!$J$188,G$2),G$3))/(G$3-G$2)),1),""))</f>
        <v/>
      </c>
      <c r="H192" s="165">
        <f>IF(OR(H$4=0,Data_wide!$K$188=""),"",IFERROR(ROUND(IF(H$4=1,1+9*(MIN(MAX(Data_wide!$K$188,H$2),H$3)-H$2)/(H$3-H$2),1+9*(H$3-MIN(MAX(Data_wide!$K$188,H$2),H$3))/(H$3-H$2)),1),""))</f>
        <v/>
      </c>
      <c r="I192" s="165">
        <f>IF(OR(I$4=0,Data_wide!$L$188=""),"",IFERROR(ROUND(IF(I$4=1,1+9*(MIN(MAX(Data_wide!$L$188,I$2),I$3)-I$2)/(I$3-I$2),1+9*(I$3-MIN(MAX(Data_wide!$L$188,I$2),I$3))/(I$3-I$2)),1),""))</f>
        <v/>
      </c>
      <c r="J192" s="165">
        <f>IF(OR(J$4=0,Data_wide!$M$188=""),"",IFERROR(ROUND(IF(J$4=1,1+9*(MIN(MAX(Data_wide!$M$188,J$2),J$3)-J$2)/(J$3-J$2),1+9*(J$3-MIN(MAX(Data_wide!$M$188,J$2),J$3))/(J$3-J$2)),1),""))</f>
        <v/>
      </c>
      <c r="K192" s="165">
        <f>IF(OR(K$4=0,Data_wide!$N$188=""),"",IFERROR(ROUND(IF(K$4=1,1+9*(MIN(MAX(Data_wide!$N$188,K$2),K$3)-K$2)/(K$3-K$2),1+9*(K$3-MIN(MAX(Data_wide!$N$188,K$2),K$3))/(K$3-K$2)),1),""))</f>
        <v/>
      </c>
      <c r="L192" s="165">
        <f>IF(OR(L$4=0,Data_wide!$O$188=""),"",IFERROR(ROUND(IF(L$4=1,1+9*(MIN(MAX(Data_wide!$O$188,L$2),L$3)-L$2)/(L$3-L$2),1+9*(L$3-MIN(MAX(Data_wide!$O$188,L$2),L$3))/(L$3-L$2)),1),""))</f>
        <v/>
      </c>
      <c r="M192" s="165">
        <f>IF(OR(M$4=0,Data_wide!$P$188=""),"",IFERROR(ROUND(IF(M$4=1,1+9*(MIN(MAX(Data_wide!$P$188,M$2),M$3)-M$2)/(M$3-M$2),1+9*(M$3-MIN(MAX(Data_wide!$P$188,M$2),M$3))/(M$3-M$2)),1),""))</f>
        <v/>
      </c>
      <c r="N192" s="165">
        <f>IF(OR(N$4=0,Data_wide!$Q$188=""),"",IFERROR(ROUND(IF(N$4=1,1+9*(MIN(MAX(Data_wide!$Q$188,N$2),N$3)-N$2)/(N$3-N$2),1+9*(N$3-MIN(MAX(Data_wide!$Q$188,N$2),N$3))/(N$3-N$2)),1),""))</f>
        <v/>
      </c>
      <c r="O192" s="165">
        <f>IF(OR(O$4=0,Data_wide!$R$188=""),"",IFERROR(ROUND(IF(O$4=1,1+9*(MIN(MAX(Data_wide!$R$188,O$2),O$3)-O$2)/(O$3-O$2),1+9*(O$3-MIN(MAX(Data_wide!$R$188,O$2),O$3))/(O$3-O$2)),1),""))</f>
        <v/>
      </c>
      <c r="P192" s="165">
        <f>IF(OR(P$4=0,Data_wide!$S$188=""),"",IFERROR(ROUND(IF(P$4=1,1+9*(MIN(MAX(Data_wide!$S$188,P$2),P$3)-P$2)/(P$3-P$2),1+9*(P$3-MIN(MAX(Data_wide!$S$188,P$2),P$3))/(P$3-P$2)),1),""))</f>
        <v/>
      </c>
      <c r="Q192" s="165">
        <f>IF(OR(Q$4=0,Data_wide!$T$188=""),"",IFERROR(ROUND(IF(Q$4=1,1+9*(MIN(MAX(Data_wide!$T$188,Q$2),Q$3)-Q$2)/(Q$3-Q$2),1+9*(Q$3-MIN(MAX(Data_wide!$T$188,Q$2),Q$3))/(Q$3-Q$2)),1),""))</f>
        <v/>
      </c>
      <c r="R192" s="165">
        <f>IF(OR(R$4=0,Data_wide!$U$188=""),"",IFERROR(ROUND(IF(R$4=1,1+9*(MIN(MAX(Data_wide!$U$188,R$2),R$3)-R$2)/(R$3-R$2),1+9*(R$3-MIN(MAX(Data_wide!$U$188,R$2),R$3))/(R$3-R$2)),1),""))</f>
        <v/>
      </c>
      <c r="S192" s="165">
        <f>IF(OR(S$4=0,Data_wide!$V$188=""),"",IFERROR(ROUND(IF(S$4=1,1+9*(MIN(MAX(Data_wide!$V$188,S$2),S$3)-S$2)/(S$3-S$2),1+9*(S$3-MIN(MAX(Data_wide!$V$188,S$2),S$3))/(S$3-S$2)),1),""))</f>
        <v/>
      </c>
      <c r="T192" s="165">
        <f>IF(OR(T$4=0,Data_wide!$W$188=""),"",IFERROR(ROUND(IF(T$4=1,1+9*(MIN(MAX(Data_wide!$W$188,T$2),T$3)-T$2)/(T$3-T$2),1+9*(T$3-MIN(MAX(Data_wide!$W$188,T$2),T$3))/(T$3-T$2)),1),""))</f>
        <v/>
      </c>
      <c r="U192" s="165">
        <f>IF(OR(U$4=0,Data_wide!$X$188=""),"",IFERROR(ROUND(IF(U$4=1,1+9*(MIN(MAX(Data_wide!$X$188,U$2),U$3)-U$2)/(U$3-U$2),1+9*(U$3-MIN(MAX(Data_wide!$X$188,U$2),U$3))/(U$3-U$2)),1),""))</f>
        <v/>
      </c>
      <c r="V192" s="165">
        <f>IF(OR(V$4=0,Data_wide!$Y$188=""),"",IFERROR(ROUND(IF(V$4=1,1+9*(MIN(MAX(Data_wide!$Y$188,V$2),V$3)-V$2)/(V$3-V$2),1+9*(V$3-MIN(MAX(Data_wide!$Y$188,V$2),V$3))/(V$3-V$2)),1),""))</f>
        <v/>
      </c>
      <c r="W192" s="165">
        <f>IF(OR(W$4=0,Data_wide!$Z$188=""),"",IFERROR(ROUND(IF(W$4=1,1+9*(MIN(MAX(Data_wide!$Z$188,W$2),W$3)-W$2)/(W$3-W$2),1+9*(W$3-MIN(MAX(Data_wide!$Z$188,W$2),W$3))/(W$3-W$2)),1),""))</f>
        <v/>
      </c>
      <c r="X192" s="165">
        <f>IF(OR(X$4=0,Data_wide!$AA$188=""),"",IFERROR(ROUND(IF(X$4=1,1+9*(MIN(MAX(Data_wide!$AA$188,X$2),X$3)-X$2)/(X$3-X$2),1+9*(X$3-MIN(MAX(Data_wide!$AA$188,X$2),X$3))/(X$3-X$2)),1),""))</f>
        <v/>
      </c>
      <c r="Y192" s="165">
        <f>IF(OR(Y$4=0,Data_wide!$AB$188=""),"",IFERROR(ROUND(IF(Y$4=1,1+9*(MIN(MAX(Data_wide!$AB$188,Y$2),Y$3)-Y$2)/(Y$3-Y$2),1+9*(Y$3-MIN(MAX(Data_wide!$AB$188,Y$2),Y$3))/(Y$3-Y$2)),1),""))</f>
        <v/>
      </c>
      <c r="Z192" s="165">
        <f>IF(OR(Z$4=0,Data_wide!$AC$188=""),"",IFERROR(ROUND(IF(Z$4=1,1+9*(MIN(MAX(Data_wide!$AC$188,Z$2),Z$3)-Z$2)/(Z$3-Z$2),1+9*(Z$3-MIN(MAX(Data_wide!$AC$188,Z$2),Z$3))/(Z$3-Z$2)),1),""))</f>
        <v/>
      </c>
      <c r="AA192" s="165">
        <f>IF(OR(AA$4=0,Data_wide!$AD$188=""),"",IFERROR(ROUND(IF(AA$4=1,1+9*(MIN(MAX(Data_wide!$AD$188,AA$2),AA$3)-AA$2)/(AA$3-AA$2),1+9*(AA$3-MIN(MAX(Data_wide!$AD$188,AA$2),AA$3))/(AA$3-AA$2)),1),""))</f>
        <v/>
      </c>
      <c r="AB192" s="165">
        <f>IF(OR(AB$4=0,Data_wide!$AE$188=""),"",IFERROR(ROUND(IF(AB$4=1,1+9*(MIN(MAX(Data_wide!$AE$188,AB$2),AB$3)-AB$2)/(AB$3-AB$2),1+9*(AB$3-MIN(MAX(Data_wide!$AE$188,AB$2),AB$3))/(AB$3-AB$2)),1),""))</f>
        <v/>
      </c>
      <c r="AC192" s="165">
        <f>IF(OR(AC$4=0,Data_wide!$AF$188=""),"",IFERROR(ROUND(IF(AC$4=1,1+9*(MIN(MAX(Data_wide!$AF$188,AC$2),AC$3)-AC$2)/(AC$3-AC$2),1+9*(AC$3-MIN(MAX(Data_wide!$AF$188,AC$2),AC$3))/(AC$3-AC$2)),1),""))</f>
        <v/>
      </c>
      <c r="AD192" s="165">
        <f>IF(OR(AD$4=0,Data_wide!$AG$188=""),"",IFERROR(ROUND(IF(AD$4=1,1+9*(MIN(MAX(Data_wide!$AG$188,AD$2),AD$3)-AD$2)/(AD$3-AD$2),1+9*(AD$3-MIN(MAX(Data_wide!$AG$188,AD$2),AD$3))/(AD$3-AD$2)),1),""))</f>
        <v/>
      </c>
      <c r="AE192" s="165">
        <f>IF(OR(AE$4=0,Data_wide!$AH$188=""),"",IFERROR(ROUND(IF(AE$4=1,1+9*(MIN(MAX(Data_wide!$AH$188,AE$2),AE$3)-AE$2)/(AE$3-AE$2),1+9*(AE$3-MIN(MAX(Data_wide!$AH$188,AE$2),AE$3))/(AE$3-AE$2)),1),""))</f>
        <v/>
      </c>
      <c r="AF192" s="165">
        <f>IF(OR(AF$4=0,Data_wide!$AI$188=""),"",IFERROR(ROUND(IF(AF$4=1,1+9*(MIN(MAX(Data_wide!$AI$188,AF$2),AF$3)-AF$2)/(AF$3-AF$2),1+9*(AF$3-MIN(MAX(Data_wide!$AI$188,AF$2),AF$3))/(AF$3-AF$2)),1),""))</f>
        <v/>
      </c>
      <c r="AG192" s="165">
        <f>IF(OR(AG$4=0,Data_wide!$AJ$188=""),"",IFERROR(ROUND(IF(AG$4=1,1+9*(MIN(MAX(Data_wide!$AJ$188,AG$2),AG$3)-AG$2)/(AG$3-AG$2),1+9*(AG$3-MIN(MAX(Data_wide!$AJ$188,AG$2),AG$3))/(AG$3-AG$2)),1),""))</f>
        <v/>
      </c>
      <c r="AH192" s="165">
        <f>IF(OR(AH$4=0,Data_wide!$AK$188=""),"",IFERROR(ROUND(IF(AH$4=1,1+9*(MIN(MAX(Data_wide!$AK$188,AH$2),AH$3)-AH$2)/(AH$3-AH$2),1+9*(AH$3-MIN(MAX(Data_wide!$AK$188,AH$2),AH$3))/(AH$3-AH$2)),1),""))</f>
        <v/>
      </c>
      <c r="AI192" s="165">
        <f>IF(OR(AI$4=0,Data_wide!$AL$188=""),"",IFERROR(ROUND(IF(AI$4=1,1+9*(MIN(MAX(Data_wide!$AL$188,AI$2),AI$3)-AI$2)/(AI$3-AI$2),1+9*(AI$3-MIN(MAX(Data_wide!$AL$188,AI$2),AI$3))/(AI$3-AI$2)),1),""))</f>
        <v/>
      </c>
      <c r="AJ192" s="165">
        <f>IF(OR(AJ$4=0,Data_wide!$AM$188=""),"",IFERROR(ROUND(IF(AJ$4=1,1+9*(MIN(MAX(Data_wide!$AM$188,AJ$2),AJ$3)-AJ$2)/(AJ$3-AJ$2),1+9*(AJ$3-MIN(MAX(Data_wide!$AM$188,AJ$2),AJ$3))/(AJ$3-AJ$2)),1),""))</f>
        <v/>
      </c>
      <c r="AK192" s="165">
        <f>IF(OR(AK$4=0,Data_wide!$AN$188=""),"",IFERROR(ROUND(IF(AK$4=1,1+9*(MIN(MAX(Data_wide!$AN$188,AK$2),AK$3)-AK$2)/(AK$3-AK$2),1+9*(AK$3-MIN(MAX(Data_wide!$AN$188,AK$2),AK$3))/(AK$3-AK$2)),1),""))</f>
        <v/>
      </c>
      <c r="AL192" s="165">
        <f>IF(OR(AL$4=0,Data_wide!$AO$188=""),"",IFERROR(ROUND(IF(AL$4=1,1+9*(MIN(MAX(Data_wide!$AO$188,AL$2),AL$3)-AL$2)/(AL$3-AL$2),1+9*(AL$3-MIN(MAX(Data_wide!$AO$188,AL$2),AL$3))/(AL$3-AL$2)),1),""))</f>
        <v/>
      </c>
      <c r="AM192" s="165">
        <f>IF(OR(AM$4=0,Data_wide!$AP$188=""),"",IFERROR(ROUND(IF(AM$4=1,1+9*(MIN(MAX(Data_wide!$AP$188,AM$2),AM$3)-AM$2)/(AM$3-AM$2),1+9*(AM$3-MIN(MAX(Data_wide!$AP$188,AM$2),AM$3))/(AM$3-AM$2)),1),""))</f>
        <v/>
      </c>
      <c r="AN192" s="165">
        <f>IF(OR(AN$4=0,Data_wide!$AQ$188=""),"",IFERROR(ROUND(IF(AN$4=1,1+9*(MIN(MAX(Data_wide!$AQ$188,AN$2),AN$3)-AN$2)/(AN$3-AN$2),1+9*(AN$3-MIN(MAX(Data_wide!$AQ$188,AN$2),AN$3))/(AN$3-AN$2)),1),""))</f>
        <v/>
      </c>
      <c r="AO192" s="165">
        <f>IF(OR(AO$4=0,Data_wide!$AR$188=""),"",IFERROR(ROUND(IF(AO$4=1,1+9*(MIN(MAX(Data_wide!$AR$188,AO$2),AO$3)-AO$2)/(AO$3-AO$2),1+9*(AO$3-MIN(MAX(Data_wide!$AR$188,AO$2),AO$3))/(AO$3-AO$2)),1),""))</f>
        <v/>
      </c>
      <c r="AP192" s="165">
        <f>IF(OR(AP$4=0,Data_wide!$AS$188=""),"",IFERROR(ROUND(IF(AP$4=1,1+9*(MIN(MAX(Data_wide!$AS$188,AP$2),AP$3)-AP$2)/(AP$3-AP$2),1+9*(AP$3-MIN(MAX(Data_wide!$AS$188,AP$2),AP$3))/(AP$3-AP$2)),1),""))</f>
        <v/>
      </c>
      <c r="AQ192" s="165">
        <f>IF(OR(AQ$4=0,Data_wide!$AT$188=""),"",IFERROR(ROUND(IF(AQ$4=1,1+9*(MIN(MAX(Data_wide!$AT$188,AQ$2),AQ$3)-AQ$2)/(AQ$3-AQ$2),1+9*(AQ$3-MIN(MAX(Data_wide!$AT$188,AQ$2),AQ$3))/(AQ$3-AQ$2)),1),""))</f>
        <v/>
      </c>
      <c r="AR192" s="165">
        <f>IF(OR(AR$4=0,Data_wide!$AU$188=""),"",IFERROR(ROUND(IF(AR$4=1,1+9*(MIN(MAX(Data_wide!$AU$188,AR$2),AR$3)-AR$2)/(AR$3-AR$2),1+9*(AR$3-MIN(MAX(Data_wide!$AU$188,AR$2),AR$3))/(AR$3-AR$2)),1),""))</f>
        <v/>
      </c>
      <c r="AS192" s="165">
        <f>IF(OR(AS$4=0,Data_wide!$AV$188=""),"",IFERROR(ROUND(IF(AS$4=1,1+9*(MIN(MAX(Data_wide!$AV$188,AS$2),AS$3)-AS$2)/(AS$3-AS$2),1+9*(AS$3-MIN(MAX(Data_wide!$AV$188,AS$2),AS$3))/(AS$3-AS$2)),1),""))</f>
        <v/>
      </c>
      <c r="AT192" s="165">
        <f>IF(OR(AT$4=0,Data_wide!$AW$188=""),"",IFERROR(ROUND(IF(AT$4=1,1+9*(MIN(MAX(Data_wide!$AW$188,AT$2),AT$3)-AT$2)/(AT$3-AT$2),1+9*(AT$3-MIN(MAX(Data_wide!$AW$188,AT$2),AT$3))/(AT$3-AT$2)),1),""))</f>
        <v/>
      </c>
      <c r="AU192" s="165">
        <f>IF(OR(AU$4=0,Data_wide!$AX$188=""),"",IFERROR(ROUND(IF(AU$4=1,1+9*(MIN(MAX(Data_wide!$AX$188,AU$2),AU$3)-AU$2)/(AU$3-AU$2),1+9*(AU$3-MIN(MAX(Data_wide!$AX$188,AU$2),AU$3))/(AU$3-AU$2)),1),""))</f>
        <v/>
      </c>
      <c r="AV192" s="165">
        <f>IF(OR(AV$4=0,Data_wide!$AY$188=""),"",IFERROR(ROUND(IF(AV$4=1,1+9*(MIN(MAX(Data_wide!$AY$188,AV$2),AV$3)-AV$2)/(AV$3-AV$2),1+9*(AV$3-MIN(MAX(Data_wide!$AY$188,AV$2),AV$3))/(AV$3-AV$2)),1),""))</f>
        <v/>
      </c>
      <c r="AW192" s="165">
        <f>IF(OR(AW$4=0,Data_wide!$AZ$188=""),"",IFERROR(ROUND(IF(AW$4=1,1+9*(MIN(MAX(Data_wide!$AZ$188,AW$2),AW$3)-AW$2)/(AW$3-AW$2),1+9*(AW$3-MIN(MAX(Data_wide!$AZ$188,AW$2),AW$3))/(AW$3-AW$2)),1),""))</f>
        <v/>
      </c>
      <c r="AX192" s="165">
        <f>IF(OR(AX$4=0,Data_wide!$BA$188=""),"",IFERROR(ROUND(IF(AX$4=1,1+9*(MIN(MAX(Data_wide!$BA$188,AX$2),AX$3)-AX$2)/(AX$3-AX$2),1+9*(AX$3-MIN(MAX(Data_wide!$BA$188,AX$2),AX$3))/(AX$3-AX$2)),1),""))</f>
        <v/>
      </c>
      <c r="AY192" s="165">
        <f>IF(OR(AY$4=0,Data_wide!$BB$188=""),"",IFERROR(ROUND(IF(AY$4=1,1+9*(MIN(MAX(Data_wide!$BB$188,AY$2),AY$3)-AY$2)/(AY$3-AY$2),1+9*(AY$3-MIN(MAX(Data_wide!$BB$188,AY$2),AY$3))/(AY$3-AY$2)),1),""))</f>
        <v/>
      </c>
      <c r="AZ192" s="165">
        <f>IF(OR(AZ$4=0,Data_wide!$BC$188=""),"",IFERROR(ROUND(IF(AZ$4=1,1+9*(MIN(MAX(Data_wide!$BC$188,AZ$2),AZ$3)-AZ$2)/(AZ$3-AZ$2),1+9*(AZ$3-MIN(MAX(Data_wide!$BC$188,AZ$2),AZ$3))/(AZ$3-AZ$2)),1),""))</f>
        <v/>
      </c>
      <c r="BA192" s="165">
        <f>IF(OR(BA$4=0,Data_wide!$BD$188=""),"",IFERROR(ROUND(IF(BA$4=1,1+9*(MIN(MAX(Data_wide!$BD$188,BA$2),BA$3)-BA$2)/(BA$3-BA$2),1+9*(BA$3-MIN(MAX(Data_wide!$BD$188,BA$2),BA$3))/(BA$3-BA$2)),1),""))</f>
        <v/>
      </c>
      <c r="BB192" s="165">
        <f>IF(OR(BB$4=0,Data_wide!$BE$188=""),"",IFERROR(ROUND(IF(BB$4=1,1+9*(MIN(MAX(Data_wide!$BE$188,BB$2),BB$3)-BB$2)/(BB$3-BB$2),1+9*(BB$3-MIN(MAX(Data_wide!$BE$188,BB$2),BB$3))/(BB$3-BB$2)),1),""))</f>
        <v/>
      </c>
      <c r="BC192" s="165">
        <f>IF(OR(BC$4=0,Data_wide!$BF$188=""),"",IFERROR(ROUND(IF(BC$4=1,1+9*(MIN(MAX(Data_wide!$BF$188,BC$2),BC$3)-BC$2)/(BC$3-BC$2),1+9*(BC$3-MIN(MAX(Data_wide!$BF$188,BC$2),BC$3))/(BC$3-BC$2)),1),""))</f>
        <v/>
      </c>
      <c r="BD192" s="165">
        <f>IF(OR(BD$4=0,Data_wide!$BG$188=""),"",IFERROR(ROUND(IF(BD$4=1,1+9*(MIN(MAX(Data_wide!$BG$188,BD$2),BD$3)-BD$2)/(BD$3-BD$2),1+9*(BD$3-MIN(MAX(Data_wide!$BG$188,BD$2),BD$3))/(BD$3-BD$2)),1),""))</f>
        <v/>
      </c>
      <c r="BE192" s="165">
        <f>IF(OR(BE$4=0,Data_wide!$BH$188=""),"",IFERROR(ROUND(IF(BE$4=1,1+9*(MIN(MAX(Data_wide!$BH$188,BE$2),BE$3)-BE$2)/(BE$3-BE$2),1+9*(BE$3-MIN(MAX(Data_wide!$BH$188,BE$2),BE$3))/(BE$3-BE$2)),1),""))</f>
        <v/>
      </c>
      <c r="BF192" s="165">
        <f>IF(OR(BF$4=0,Data_wide!$BI$188=""),"",IFERROR(ROUND(IF(BF$4=1,1+9*(MIN(MAX(Data_wide!$BI$188,BF$2),BF$3)-BF$2)/(BF$3-BF$2),1+9*(BF$3-MIN(MAX(Data_wide!$BI$188,BF$2),BF$3))/(BF$3-BF$2)),1),""))</f>
        <v/>
      </c>
      <c r="BG192" s="165">
        <f>IF(OR(BG$4=0,Data_wide!$BJ$188=""),"",IFERROR(ROUND(IF(BG$4=1,1+9*(MIN(MAX(Data_wide!$BJ$188,BG$2),BG$3)-BG$2)/(BG$3-BG$2),1+9*(BG$3-MIN(MAX(Data_wide!$BJ$188,BG$2),BG$3))/(BG$3-BG$2)),1),""))</f>
        <v/>
      </c>
      <c r="BH192" s="165">
        <f>IF(OR(BH$4=0,Data_wide!$BK$188=""),"",IFERROR(ROUND(IF(BH$4=1,1+9*(MIN(MAX(Data_wide!$BK$188,BH$2),BH$3)-BH$2)/(BH$3-BH$2),1+9*(BH$3-MIN(MAX(Data_wide!$BK$188,BH$2),BH$3))/(BH$3-BH$2)),1),""))</f>
        <v/>
      </c>
      <c r="BI192" s="165">
        <f>IF(OR(BI$4=0,Data_wide!$BL$188=""),"",IFERROR(ROUND(IF(BI$4=1,1+9*(MIN(MAX(Data_wide!$BL$188,BI$2),BI$3)-BI$2)/(BI$3-BI$2),1+9*(BI$3-MIN(MAX(Data_wide!$BL$188,BI$2),BI$3))/(BI$3-BI$2)),1),""))</f>
        <v/>
      </c>
      <c r="BJ192" s="165">
        <f>IF(OR(BJ$4=0,Data_wide!$BM$188=""),"",IFERROR(ROUND(IF(BJ$4=1,1+9*(MIN(MAX(Data_wide!$BM$188,BJ$2),BJ$3)-BJ$2)/(BJ$3-BJ$2),1+9*(BJ$3-MIN(MAX(Data_wide!$BM$188,BJ$2),BJ$3))/(BJ$3-BJ$2)),1),""))</f>
        <v/>
      </c>
      <c r="BK192" s="165">
        <f>IF(OR(BK$4=0,Data_wide!$BN$188=""),"",IFERROR(ROUND(IF(BK$4=1,1+9*(MIN(MAX(Data_wide!$BN$188,BK$2),BK$3)-BK$2)/(BK$3-BK$2),1+9*(BK$3-MIN(MAX(Data_wide!$BN$188,BK$2),BK$3))/(BK$3-BK$2)),1),""))</f>
        <v/>
      </c>
      <c r="BL192" s="165">
        <f>IF(OR(BL$4=0,Data_wide!$BO$188=""),"",IFERROR(ROUND(IF(BL$4=1,1+9*(MIN(MAX(Data_wide!$BO$188,BL$2),BL$3)-BL$2)/(BL$3-BL$2),1+9*(BL$3-MIN(MAX(Data_wide!$BO$188,BL$2),BL$3))/(BL$3-BL$2)),1),""))</f>
        <v/>
      </c>
      <c r="BM192" s="165">
        <f>IF(OR(BM$4=0,Data_wide!$BP$188=""),"",IFERROR(ROUND(IF(BM$4=1,1+9*(MIN(MAX(Data_wide!$BP$188,BM$2),BM$3)-BM$2)/(BM$3-BM$2),1+9*(BM$3-MIN(MAX(Data_wide!$BP$188,BM$2),BM$3))/(BM$3-BM$2)),1),""))</f>
        <v/>
      </c>
      <c r="BN192" s="165">
        <f>IF(OR(BN$4=0,Data_wide!$BQ$188=""),"",IFERROR(ROUND(IF(BN$4=1,1+9*(MIN(MAX(Data_wide!$BQ$188,BN$2),BN$3)-BN$2)/(BN$3-BN$2),1+9*(BN$3-MIN(MAX(Data_wide!$BQ$188,BN$2),BN$3))/(BN$3-BN$2)),1),""))</f>
        <v/>
      </c>
      <c r="BO192" s="165">
        <f>IF(OR(BO$4=0,Data_wide!$BR$188=""),"",IFERROR(ROUND(IF(BO$4=1,1+9*(MIN(MAX(Data_wide!$BR$188,BO$2),BO$3)-BO$2)/(BO$3-BO$2),1+9*(BO$3-MIN(MAX(Data_wide!$BR$188,BO$2),BO$3))/(BO$3-BO$2)),1),""))</f>
        <v/>
      </c>
      <c r="BP192" s="165">
        <f>IF(OR(BP$4=0,Data_wide!$BS$188=""),"",IFERROR(ROUND(IF(BP$4=1,1+9*(MIN(MAX(Data_wide!$BS$188,BP$2),BP$3)-BP$2)/(BP$3-BP$2),1+9*(BP$3-MIN(MAX(Data_wide!$BS$188,BP$2),BP$3))/(BP$3-BP$2)),1),""))</f>
        <v/>
      </c>
      <c r="BQ192" s="165">
        <f>IF(OR(BQ$4=0,Data_wide!$BT$188=""),"",IFERROR(ROUND(IF(BQ$4=1,1+9*(MIN(MAX(Data_wide!$BT$188,BQ$2),BQ$3)-BQ$2)/(BQ$3-BQ$2),1+9*(BQ$3-MIN(MAX(Data_wide!$BT$188,BQ$2),BQ$3))/(BQ$3-BQ$2)),1),""))</f>
        <v/>
      </c>
      <c r="BR192" s="165">
        <f>IF(OR(BR$4=0,Data_wide!$BU$188=""),"",IFERROR(ROUND(IF(BR$4=1,1+9*(MIN(MAX(Data_wide!$BU$188,BR$2),BR$3)-BR$2)/(BR$3-BR$2),1+9*(BR$3-MIN(MAX(Data_wide!$BU$188,BR$2),BR$3))/(BR$3-BR$2)),1),""))</f>
        <v/>
      </c>
      <c r="BS192" s="165">
        <f>IF(OR(BS$4=0,Data_wide!$BV$188=""),"",IFERROR(ROUND(IF(BS$4=1,1+9*(MIN(MAX(Data_wide!$BV$188,BS$2),BS$3)-BS$2)/(BS$3-BS$2),1+9*(BS$3-MIN(MAX(Data_wide!$BV$188,BS$2),BS$3))/(BS$3-BS$2)),1),""))</f>
        <v/>
      </c>
      <c r="BT192" s="165">
        <f>IF(OR(BT$4=0,Data_wide!$BW$188=""),"",IFERROR(ROUND(IF(BT$4=1,1+9*(MIN(MAX(Data_wide!$BW$188,BT$2),BT$3)-BT$2)/(BT$3-BT$2),1+9*(BT$3-MIN(MAX(Data_wide!$BW$188,BT$2),BT$3))/(BT$3-BT$2)),1),""))</f>
        <v/>
      </c>
      <c r="BU192" s="165">
        <f>IF(OR(BU$4=0,Data_wide!$BX$188=""),"",IFERROR(ROUND(IF(BU$4=1,1+9*(MIN(MAX(Data_wide!$BX$188,BU$2),BU$3)-BU$2)/(BU$3-BU$2),1+9*(BU$3-MIN(MAX(Data_wide!$BX$188,BU$2),BU$3))/(BU$3-BU$2)),1),""))</f>
        <v/>
      </c>
      <c r="BV192" s="165">
        <f>IF(OR(BV$4=0,Data_wide!$BY$188=""),"",IFERROR(ROUND(IF(BV$4=1,1+9*(MIN(MAX(Data_wide!$BY$188,BV$2),BV$3)-BV$2)/(BV$3-BV$2),1+9*(BV$3-MIN(MAX(Data_wide!$BY$188,BV$2),BV$3))/(BV$3-BV$2)),1),""))</f>
        <v/>
      </c>
      <c r="BW192" s="165">
        <f>IF(OR(BW$4=0,Data_wide!$BZ$188=""),"",IFERROR(ROUND(IF(BW$4=1,1+9*(MIN(MAX(Data_wide!$BZ$188,BW$2),BW$3)-BW$2)/(BW$3-BW$2),1+9*(BW$3-MIN(MAX(Data_wide!$BZ$188,BW$2),BW$3))/(BW$3-BW$2)),1),""))</f>
        <v/>
      </c>
      <c r="BX192" s="165">
        <f>IF(OR(BX$4=0,Data_wide!$CA$188=""),"",IFERROR(ROUND(IF(BX$4=1,1+9*(MIN(MAX(Data_wide!$CA$188,BX$2),BX$3)-BX$2)/(BX$3-BX$2),1+9*(BX$3-MIN(MAX(Data_wide!$CA$188,BX$2),BX$3))/(BX$3-BX$2)),1),""))</f>
        <v/>
      </c>
      <c r="BY192" s="165">
        <f>IF(OR(BY$4=0,Data_wide!$CB$188=""),"",IFERROR(ROUND(IF(BY$4=1,1+9*(MIN(MAX(Data_wide!$CB$188,BY$2),BY$3)-BY$2)/(BY$3-BY$2),1+9*(BY$3-MIN(MAX(Data_wide!$CB$188,BY$2),BY$3))/(BY$3-BY$2)),1),""))</f>
        <v/>
      </c>
      <c r="BZ192" s="165">
        <f>IF(OR(BZ$4=0,Data_wide!$CC$188=""),"",IFERROR(ROUND(IF(BZ$4=1,1+9*(MIN(MAX(Data_wide!$CC$188,BZ$2),BZ$3)-BZ$2)/(BZ$3-BZ$2),1+9*(BZ$3-MIN(MAX(Data_wide!$CC$188,BZ$2),BZ$3))/(BZ$3-BZ$2)),1),""))</f>
        <v/>
      </c>
      <c r="CA192" s="165">
        <f>IF(OR(CA$4=0,Data_wide!$CD$188=""),"",IFERROR(ROUND(IF(CA$4=1,1+9*(MIN(MAX(Data_wide!$CD$188,CA$2),CA$3)-CA$2)/(CA$3-CA$2),1+9*(CA$3-MIN(MAX(Data_wide!$CD$188,CA$2),CA$3))/(CA$3-CA$2)),1),""))</f>
        <v/>
      </c>
      <c r="CB192" s="165">
        <f>IF(OR(CB$4=0,Data_wide!$CE$188=""),"",IFERROR(ROUND(IF(CB$4=1,1+9*(MIN(MAX(Data_wide!$CE$188,CB$2),CB$3)-CB$2)/(CB$3-CB$2),1+9*(CB$3-MIN(MAX(Data_wide!$CE$188,CB$2),CB$3))/(CB$3-CB$2)),1),""))</f>
        <v/>
      </c>
      <c r="CC192" s="165">
        <f>IF(OR(CC$4=0,Data_wide!$CF$188=""),"",IFERROR(ROUND(IF(CC$4=1,1+9*(MIN(MAX(Data_wide!$CF$188,CC$2),CC$3)-CC$2)/(CC$3-CC$2),1+9*(CC$3-MIN(MAX(Data_wide!$CF$188,CC$2),CC$3))/(CC$3-CC$2)),1),""))</f>
        <v/>
      </c>
      <c r="CD192" s="165">
        <f>IF(OR(CD$4=0,Data_wide!$CG$188=""),"",IFERROR(ROUND(IF(CD$4=1,1+9*(MIN(MAX(Data_wide!$CG$188,CD$2),CD$3)-CD$2)/(CD$3-CD$2),1+9*(CD$3-MIN(MAX(Data_wide!$CG$188,CD$2),CD$3))/(CD$3-CD$2)),1),""))</f>
        <v/>
      </c>
      <c r="CE192" s="165">
        <f>IF(OR(CE$4=0,Data_wide!$CH$188=""),"",IFERROR(ROUND(IF(CE$4=1,1+9*(MIN(MAX(Data_wide!$CH$188,CE$2),CE$3)-CE$2)/(CE$3-CE$2),1+9*(CE$3-MIN(MAX(Data_wide!$CH$188,CE$2),CE$3))/(CE$3-CE$2)),1),""))</f>
        <v/>
      </c>
      <c r="CF192" s="165">
        <f>IF(OR(CF$4=0,Data_wide!$CI$188=""),"",IFERROR(ROUND(IF(CF$4=1,1+9*(MIN(MAX(Data_wide!$CI$188,CF$2),CF$3)-CF$2)/(CF$3-CF$2),1+9*(CF$3-MIN(MAX(Data_wide!$CI$188,CF$2),CF$3))/(CF$3-CF$2)),1),""))</f>
        <v/>
      </c>
      <c r="CG192" s="165">
        <f>IF(OR(CG$4=0,Data_wide!$CJ$188=""),"",IFERROR(ROUND(IF(CG$4=1,1+9*(MIN(MAX(Data_wide!$CJ$188,CG$2),CG$3)-CG$2)/(CG$3-CG$2),1+9*(CG$3-MIN(MAX(Data_wide!$CJ$188,CG$2),CG$3))/(CG$3-CG$2)),1),""))</f>
        <v/>
      </c>
      <c r="CH192" s="165">
        <f>IF(OR(CH$4=0,Data_wide!$CK$188=""),"",IFERROR(ROUND(IF(CH$4=1,1+9*(MIN(MAX(Data_wide!$CK$188,CH$2),CH$3)-CH$2)/(CH$3-CH$2),1+9*(CH$3-MIN(MAX(Data_wide!$CK$188,CH$2),CH$3))/(CH$3-CH$2)),1),""))</f>
        <v/>
      </c>
      <c r="CI192" s="165">
        <f>IF(OR(CI$4=0,Data_wide!$CL$188=""),"",IFERROR(ROUND(IF(CI$4=1,1+9*(MIN(MAX(Data_wide!$CL$188,CI$2),CI$3)-CI$2)/(CI$3-CI$2),1+9*(CI$3-MIN(MAX(Data_wide!$CL$188,CI$2),CI$3))/(CI$3-CI$2)),1),""))</f>
        <v/>
      </c>
      <c r="CJ192" s="165">
        <f>IF(OR(CJ$4=0,Data_wide!$CM$188=""),"",IFERROR(ROUND(IF(CJ$4=1,1+9*(MIN(MAX(Data_wide!$CM$188,CJ$2),CJ$3)-CJ$2)/(CJ$3-CJ$2),1+9*(CJ$3-MIN(MAX(Data_wide!$CM$188,CJ$2),CJ$3))/(CJ$3-CJ$2)),1),""))</f>
        <v/>
      </c>
      <c r="CK192" s="165">
        <f>IF(OR(CK$4=0,Data_wide!$CN$188=""),"",IFERROR(ROUND(IF(CK$4=1,1+9*(MIN(MAX(Data_wide!$CN$188,CK$2),CK$3)-CK$2)/(CK$3-CK$2),1+9*(CK$3-MIN(MAX(Data_wide!$CN$188,CK$2),CK$3))/(CK$3-CK$2)),1),""))</f>
        <v/>
      </c>
      <c r="CL192" s="165">
        <f>IF(OR(CL$4=0,Data_wide!$CO$188=""),"",IFERROR(ROUND(IF(CL$4=1,1+9*(MIN(MAX(Data_wide!$CO$188,CL$2),CL$3)-CL$2)/(CL$3-CL$2),1+9*(CL$3-MIN(MAX(Data_wide!$CO$188,CL$2),CL$3))/(CL$3-CL$2)),1),""))</f>
        <v/>
      </c>
      <c r="CM192" s="165">
        <f>IF(OR(CM$4=0,Data_wide!$CP$188=""),"",IFERROR(ROUND(IF(CM$4=1,1+9*(MIN(MAX(Data_wide!$CP$188,CM$2),CM$3)-CM$2)/(CM$3-CM$2),1+9*(CM$3-MIN(MAX(Data_wide!$CP$188,CM$2),CM$3))/(CM$3-CM$2)),1),""))</f>
        <v/>
      </c>
      <c r="CN192" s="165">
        <f>IF(OR(CN$4=0,Data_wide!$CQ$188=""),"",IFERROR(ROUND(IF(CN$4=1,1+9*(MIN(MAX(Data_wide!$CQ$188,CN$2),CN$3)-CN$2)/(CN$3-CN$2),1+9*(CN$3-MIN(MAX(Data_wide!$CQ$188,CN$2),CN$3))/(CN$3-CN$2)),1),""))</f>
        <v/>
      </c>
      <c r="CO192" s="165">
        <f>IF(OR(CO$4=0,Data_wide!$CR$188=""),"",IFERROR(ROUND(IF(CO$4=1,1+9*(MIN(MAX(Data_wide!$CR$188,CO$2),CO$3)-CO$2)/(CO$3-CO$2),1+9*(CO$3-MIN(MAX(Data_wide!$CR$188,CO$2),CO$3))/(CO$3-CO$2)),1),""))</f>
        <v/>
      </c>
    </row>
    <row r="193" ht="14" customHeight="1">
      <c r="A193" s="161" t="inlineStr">
        <is>
          <t>CHE</t>
        </is>
      </c>
      <c r="B193" s="161" t="inlineStr">
        <is>
          <t>Switzerland</t>
        </is>
      </c>
      <c r="C193" s="165">
        <f>IF(OR(C$4=0,Data_wide!$F$189=""),"",IFERROR(ROUND(IF(C$4=1,1+9*(MIN(MAX(Data_wide!$F$189,C$2),C$3)-C$2)/(C$3-C$2),1+9*(C$3-MIN(MAX(Data_wide!$F$189,C$2),C$3))/(C$3-C$2)),1),""))</f>
        <v/>
      </c>
      <c r="D193" s="165">
        <f>IF(OR(D$4=0,Data_wide!$G$189=""),"",IFERROR(ROUND(IF(D$4=1,1+9*(MIN(MAX(Data_wide!$G$189,D$2),D$3)-D$2)/(D$3-D$2),1+9*(D$3-MIN(MAX(Data_wide!$G$189,D$2),D$3))/(D$3-D$2)),1),""))</f>
        <v/>
      </c>
      <c r="E193" s="165">
        <f>IF(OR(E$4=0,Data_wide!$H$189=""),"",IFERROR(ROUND(IF(E$4=1,1+9*(MIN(MAX(Data_wide!$H$189,E$2),E$3)-E$2)/(E$3-E$2),1+9*(E$3-MIN(MAX(Data_wide!$H$189,E$2),E$3))/(E$3-E$2)),1),""))</f>
        <v/>
      </c>
      <c r="F193" s="165">
        <f>IF(OR(F$4=0,Data_wide!$I$189=""),"",IFERROR(ROUND(IF(F$4=1,1+9*(MIN(MAX(Data_wide!$I$189,F$2),F$3)-F$2)/(F$3-F$2),1+9*(F$3-MIN(MAX(Data_wide!$I$189,F$2),F$3))/(F$3-F$2)),1),""))</f>
        <v/>
      </c>
      <c r="G193" s="165">
        <f>IF(OR(G$4=0,Data_wide!$J$189=""),"",IFERROR(ROUND(IF(G$4=1,1+9*(MIN(MAX(Data_wide!$J$189,G$2),G$3)-G$2)/(G$3-G$2),1+9*(G$3-MIN(MAX(Data_wide!$J$189,G$2),G$3))/(G$3-G$2)),1),""))</f>
        <v/>
      </c>
      <c r="H193" s="165">
        <f>IF(OR(H$4=0,Data_wide!$K$189=""),"",IFERROR(ROUND(IF(H$4=1,1+9*(MIN(MAX(Data_wide!$K$189,H$2),H$3)-H$2)/(H$3-H$2),1+9*(H$3-MIN(MAX(Data_wide!$K$189,H$2),H$3))/(H$3-H$2)),1),""))</f>
        <v/>
      </c>
      <c r="I193" s="165">
        <f>IF(OR(I$4=0,Data_wide!$L$189=""),"",IFERROR(ROUND(IF(I$4=1,1+9*(MIN(MAX(Data_wide!$L$189,I$2),I$3)-I$2)/(I$3-I$2),1+9*(I$3-MIN(MAX(Data_wide!$L$189,I$2),I$3))/(I$3-I$2)),1),""))</f>
        <v/>
      </c>
      <c r="J193" s="165">
        <f>IF(OR(J$4=0,Data_wide!$M$189=""),"",IFERROR(ROUND(IF(J$4=1,1+9*(MIN(MAX(Data_wide!$M$189,J$2),J$3)-J$2)/(J$3-J$2),1+9*(J$3-MIN(MAX(Data_wide!$M$189,J$2),J$3))/(J$3-J$2)),1),""))</f>
        <v/>
      </c>
      <c r="K193" s="165">
        <f>IF(OR(K$4=0,Data_wide!$N$189=""),"",IFERROR(ROUND(IF(K$4=1,1+9*(MIN(MAX(Data_wide!$N$189,K$2),K$3)-K$2)/(K$3-K$2),1+9*(K$3-MIN(MAX(Data_wide!$N$189,K$2),K$3))/(K$3-K$2)),1),""))</f>
        <v/>
      </c>
      <c r="L193" s="165">
        <f>IF(OR(L$4=0,Data_wide!$O$189=""),"",IFERROR(ROUND(IF(L$4=1,1+9*(MIN(MAX(Data_wide!$O$189,L$2),L$3)-L$2)/(L$3-L$2),1+9*(L$3-MIN(MAX(Data_wide!$O$189,L$2),L$3))/(L$3-L$2)),1),""))</f>
        <v/>
      </c>
      <c r="M193" s="165">
        <f>IF(OR(M$4=0,Data_wide!$P$189=""),"",IFERROR(ROUND(IF(M$4=1,1+9*(MIN(MAX(Data_wide!$P$189,M$2),M$3)-M$2)/(M$3-M$2),1+9*(M$3-MIN(MAX(Data_wide!$P$189,M$2),M$3))/(M$3-M$2)),1),""))</f>
        <v/>
      </c>
      <c r="N193" s="165">
        <f>IF(OR(N$4=0,Data_wide!$Q$189=""),"",IFERROR(ROUND(IF(N$4=1,1+9*(MIN(MAX(Data_wide!$Q$189,N$2),N$3)-N$2)/(N$3-N$2),1+9*(N$3-MIN(MAX(Data_wide!$Q$189,N$2),N$3))/(N$3-N$2)),1),""))</f>
        <v/>
      </c>
      <c r="O193" s="165">
        <f>IF(OR(O$4=0,Data_wide!$R$189=""),"",IFERROR(ROUND(IF(O$4=1,1+9*(MIN(MAX(Data_wide!$R$189,O$2),O$3)-O$2)/(O$3-O$2),1+9*(O$3-MIN(MAX(Data_wide!$R$189,O$2),O$3))/(O$3-O$2)),1),""))</f>
        <v/>
      </c>
      <c r="P193" s="165">
        <f>IF(OR(P$4=0,Data_wide!$S$189=""),"",IFERROR(ROUND(IF(P$4=1,1+9*(MIN(MAX(Data_wide!$S$189,P$2),P$3)-P$2)/(P$3-P$2),1+9*(P$3-MIN(MAX(Data_wide!$S$189,P$2),P$3))/(P$3-P$2)),1),""))</f>
        <v/>
      </c>
      <c r="Q193" s="165">
        <f>IF(OR(Q$4=0,Data_wide!$T$189=""),"",IFERROR(ROUND(IF(Q$4=1,1+9*(MIN(MAX(Data_wide!$T$189,Q$2),Q$3)-Q$2)/(Q$3-Q$2),1+9*(Q$3-MIN(MAX(Data_wide!$T$189,Q$2),Q$3))/(Q$3-Q$2)),1),""))</f>
        <v/>
      </c>
      <c r="R193" s="165">
        <f>IF(OR(R$4=0,Data_wide!$U$189=""),"",IFERROR(ROUND(IF(R$4=1,1+9*(MIN(MAX(Data_wide!$U$189,R$2),R$3)-R$2)/(R$3-R$2),1+9*(R$3-MIN(MAX(Data_wide!$U$189,R$2),R$3))/(R$3-R$2)),1),""))</f>
        <v/>
      </c>
      <c r="S193" s="165">
        <f>IF(OR(S$4=0,Data_wide!$V$189=""),"",IFERROR(ROUND(IF(S$4=1,1+9*(MIN(MAX(Data_wide!$V$189,S$2),S$3)-S$2)/(S$3-S$2),1+9*(S$3-MIN(MAX(Data_wide!$V$189,S$2),S$3))/(S$3-S$2)),1),""))</f>
        <v/>
      </c>
      <c r="T193" s="165">
        <f>IF(OR(T$4=0,Data_wide!$W$189=""),"",IFERROR(ROUND(IF(T$4=1,1+9*(MIN(MAX(Data_wide!$W$189,T$2),T$3)-T$2)/(T$3-T$2),1+9*(T$3-MIN(MAX(Data_wide!$W$189,T$2),T$3))/(T$3-T$2)),1),""))</f>
        <v/>
      </c>
      <c r="U193" s="165">
        <f>IF(OR(U$4=0,Data_wide!$X$189=""),"",IFERROR(ROUND(IF(U$4=1,1+9*(MIN(MAX(Data_wide!$X$189,U$2),U$3)-U$2)/(U$3-U$2),1+9*(U$3-MIN(MAX(Data_wide!$X$189,U$2),U$3))/(U$3-U$2)),1),""))</f>
        <v/>
      </c>
      <c r="V193" s="165">
        <f>IF(OR(V$4=0,Data_wide!$Y$189=""),"",IFERROR(ROUND(IF(V$4=1,1+9*(MIN(MAX(Data_wide!$Y$189,V$2),V$3)-V$2)/(V$3-V$2),1+9*(V$3-MIN(MAX(Data_wide!$Y$189,V$2),V$3))/(V$3-V$2)),1),""))</f>
        <v/>
      </c>
      <c r="W193" s="165">
        <f>IF(OR(W$4=0,Data_wide!$Z$189=""),"",IFERROR(ROUND(IF(W$4=1,1+9*(MIN(MAX(Data_wide!$Z$189,W$2),W$3)-W$2)/(W$3-W$2),1+9*(W$3-MIN(MAX(Data_wide!$Z$189,W$2),W$3))/(W$3-W$2)),1),""))</f>
        <v/>
      </c>
      <c r="X193" s="165">
        <f>IF(OR(X$4=0,Data_wide!$AA$189=""),"",IFERROR(ROUND(IF(X$4=1,1+9*(MIN(MAX(Data_wide!$AA$189,X$2),X$3)-X$2)/(X$3-X$2),1+9*(X$3-MIN(MAX(Data_wide!$AA$189,X$2),X$3))/(X$3-X$2)),1),""))</f>
        <v/>
      </c>
      <c r="Y193" s="165">
        <f>IF(OR(Y$4=0,Data_wide!$AB$189=""),"",IFERROR(ROUND(IF(Y$4=1,1+9*(MIN(MAX(Data_wide!$AB$189,Y$2),Y$3)-Y$2)/(Y$3-Y$2),1+9*(Y$3-MIN(MAX(Data_wide!$AB$189,Y$2),Y$3))/(Y$3-Y$2)),1),""))</f>
        <v/>
      </c>
      <c r="Z193" s="165">
        <f>IF(OR(Z$4=0,Data_wide!$AC$189=""),"",IFERROR(ROUND(IF(Z$4=1,1+9*(MIN(MAX(Data_wide!$AC$189,Z$2),Z$3)-Z$2)/(Z$3-Z$2),1+9*(Z$3-MIN(MAX(Data_wide!$AC$189,Z$2),Z$3))/(Z$3-Z$2)),1),""))</f>
        <v/>
      </c>
      <c r="AA193" s="165">
        <f>IF(OR(AA$4=0,Data_wide!$AD$189=""),"",IFERROR(ROUND(IF(AA$4=1,1+9*(MIN(MAX(Data_wide!$AD$189,AA$2),AA$3)-AA$2)/(AA$3-AA$2),1+9*(AA$3-MIN(MAX(Data_wide!$AD$189,AA$2),AA$3))/(AA$3-AA$2)),1),""))</f>
        <v/>
      </c>
      <c r="AB193" s="165">
        <f>IF(OR(AB$4=0,Data_wide!$AE$189=""),"",IFERROR(ROUND(IF(AB$4=1,1+9*(MIN(MAX(Data_wide!$AE$189,AB$2),AB$3)-AB$2)/(AB$3-AB$2),1+9*(AB$3-MIN(MAX(Data_wide!$AE$189,AB$2),AB$3))/(AB$3-AB$2)),1),""))</f>
        <v/>
      </c>
      <c r="AC193" s="165">
        <f>IF(OR(AC$4=0,Data_wide!$AF$189=""),"",IFERROR(ROUND(IF(AC$4=1,1+9*(MIN(MAX(Data_wide!$AF$189,AC$2),AC$3)-AC$2)/(AC$3-AC$2),1+9*(AC$3-MIN(MAX(Data_wide!$AF$189,AC$2),AC$3))/(AC$3-AC$2)),1),""))</f>
        <v/>
      </c>
      <c r="AD193" s="165">
        <f>IF(OR(AD$4=0,Data_wide!$AG$189=""),"",IFERROR(ROUND(IF(AD$4=1,1+9*(MIN(MAX(Data_wide!$AG$189,AD$2),AD$3)-AD$2)/(AD$3-AD$2),1+9*(AD$3-MIN(MAX(Data_wide!$AG$189,AD$2),AD$3))/(AD$3-AD$2)),1),""))</f>
        <v/>
      </c>
      <c r="AE193" s="165">
        <f>IF(OR(AE$4=0,Data_wide!$AH$189=""),"",IFERROR(ROUND(IF(AE$4=1,1+9*(MIN(MAX(Data_wide!$AH$189,AE$2),AE$3)-AE$2)/(AE$3-AE$2),1+9*(AE$3-MIN(MAX(Data_wide!$AH$189,AE$2),AE$3))/(AE$3-AE$2)),1),""))</f>
        <v/>
      </c>
      <c r="AF193" s="165">
        <f>IF(OR(AF$4=0,Data_wide!$AI$189=""),"",IFERROR(ROUND(IF(AF$4=1,1+9*(MIN(MAX(Data_wide!$AI$189,AF$2),AF$3)-AF$2)/(AF$3-AF$2),1+9*(AF$3-MIN(MAX(Data_wide!$AI$189,AF$2),AF$3))/(AF$3-AF$2)),1),""))</f>
        <v/>
      </c>
      <c r="AG193" s="165">
        <f>IF(OR(AG$4=0,Data_wide!$AJ$189=""),"",IFERROR(ROUND(IF(AG$4=1,1+9*(MIN(MAX(Data_wide!$AJ$189,AG$2),AG$3)-AG$2)/(AG$3-AG$2),1+9*(AG$3-MIN(MAX(Data_wide!$AJ$189,AG$2),AG$3))/(AG$3-AG$2)),1),""))</f>
        <v/>
      </c>
      <c r="AH193" s="165">
        <f>IF(OR(AH$4=0,Data_wide!$AK$189=""),"",IFERROR(ROUND(IF(AH$4=1,1+9*(MIN(MAX(Data_wide!$AK$189,AH$2),AH$3)-AH$2)/(AH$3-AH$2),1+9*(AH$3-MIN(MAX(Data_wide!$AK$189,AH$2),AH$3))/(AH$3-AH$2)),1),""))</f>
        <v/>
      </c>
      <c r="AI193" s="165">
        <f>IF(OR(AI$4=0,Data_wide!$AL$189=""),"",IFERROR(ROUND(IF(AI$4=1,1+9*(MIN(MAX(Data_wide!$AL$189,AI$2),AI$3)-AI$2)/(AI$3-AI$2),1+9*(AI$3-MIN(MAX(Data_wide!$AL$189,AI$2),AI$3))/(AI$3-AI$2)),1),""))</f>
        <v/>
      </c>
      <c r="AJ193" s="165">
        <f>IF(OR(AJ$4=0,Data_wide!$AM$189=""),"",IFERROR(ROUND(IF(AJ$4=1,1+9*(MIN(MAX(Data_wide!$AM$189,AJ$2),AJ$3)-AJ$2)/(AJ$3-AJ$2),1+9*(AJ$3-MIN(MAX(Data_wide!$AM$189,AJ$2),AJ$3))/(AJ$3-AJ$2)),1),""))</f>
        <v/>
      </c>
      <c r="AK193" s="165">
        <f>IF(OR(AK$4=0,Data_wide!$AN$189=""),"",IFERROR(ROUND(IF(AK$4=1,1+9*(MIN(MAX(Data_wide!$AN$189,AK$2),AK$3)-AK$2)/(AK$3-AK$2),1+9*(AK$3-MIN(MAX(Data_wide!$AN$189,AK$2),AK$3))/(AK$3-AK$2)),1),""))</f>
        <v/>
      </c>
      <c r="AL193" s="165">
        <f>IF(OR(AL$4=0,Data_wide!$AO$189=""),"",IFERROR(ROUND(IF(AL$4=1,1+9*(MIN(MAX(Data_wide!$AO$189,AL$2),AL$3)-AL$2)/(AL$3-AL$2),1+9*(AL$3-MIN(MAX(Data_wide!$AO$189,AL$2),AL$3))/(AL$3-AL$2)),1),""))</f>
        <v/>
      </c>
      <c r="AM193" s="165">
        <f>IF(OR(AM$4=0,Data_wide!$AP$189=""),"",IFERROR(ROUND(IF(AM$4=1,1+9*(MIN(MAX(Data_wide!$AP$189,AM$2),AM$3)-AM$2)/(AM$3-AM$2),1+9*(AM$3-MIN(MAX(Data_wide!$AP$189,AM$2),AM$3))/(AM$3-AM$2)),1),""))</f>
        <v/>
      </c>
      <c r="AN193" s="165">
        <f>IF(OR(AN$4=0,Data_wide!$AQ$189=""),"",IFERROR(ROUND(IF(AN$4=1,1+9*(MIN(MAX(Data_wide!$AQ$189,AN$2),AN$3)-AN$2)/(AN$3-AN$2),1+9*(AN$3-MIN(MAX(Data_wide!$AQ$189,AN$2),AN$3))/(AN$3-AN$2)),1),""))</f>
        <v/>
      </c>
      <c r="AO193" s="165">
        <f>IF(OR(AO$4=0,Data_wide!$AR$189=""),"",IFERROR(ROUND(IF(AO$4=1,1+9*(MIN(MAX(Data_wide!$AR$189,AO$2),AO$3)-AO$2)/(AO$3-AO$2),1+9*(AO$3-MIN(MAX(Data_wide!$AR$189,AO$2),AO$3))/(AO$3-AO$2)),1),""))</f>
        <v/>
      </c>
      <c r="AP193" s="165">
        <f>IF(OR(AP$4=0,Data_wide!$AS$189=""),"",IFERROR(ROUND(IF(AP$4=1,1+9*(MIN(MAX(Data_wide!$AS$189,AP$2),AP$3)-AP$2)/(AP$3-AP$2),1+9*(AP$3-MIN(MAX(Data_wide!$AS$189,AP$2),AP$3))/(AP$3-AP$2)),1),""))</f>
        <v/>
      </c>
      <c r="AQ193" s="165">
        <f>IF(OR(AQ$4=0,Data_wide!$AT$189=""),"",IFERROR(ROUND(IF(AQ$4=1,1+9*(MIN(MAX(Data_wide!$AT$189,AQ$2),AQ$3)-AQ$2)/(AQ$3-AQ$2),1+9*(AQ$3-MIN(MAX(Data_wide!$AT$189,AQ$2),AQ$3))/(AQ$3-AQ$2)),1),""))</f>
        <v/>
      </c>
      <c r="AR193" s="165">
        <f>IF(OR(AR$4=0,Data_wide!$AU$189=""),"",IFERROR(ROUND(IF(AR$4=1,1+9*(MIN(MAX(Data_wide!$AU$189,AR$2),AR$3)-AR$2)/(AR$3-AR$2),1+9*(AR$3-MIN(MAX(Data_wide!$AU$189,AR$2),AR$3))/(AR$3-AR$2)),1),""))</f>
        <v/>
      </c>
      <c r="AS193" s="165">
        <f>IF(OR(AS$4=0,Data_wide!$AV$189=""),"",IFERROR(ROUND(IF(AS$4=1,1+9*(MIN(MAX(Data_wide!$AV$189,AS$2),AS$3)-AS$2)/(AS$3-AS$2),1+9*(AS$3-MIN(MAX(Data_wide!$AV$189,AS$2),AS$3))/(AS$3-AS$2)),1),""))</f>
        <v/>
      </c>
      <c r="AT193" s="165">
        <f>IF(OR(AT$4=0,Data_wide!$AW$189=""),"",IFERROR(ROUND(IF(AT$4=1,1+9*(MIN(MAX(Data_wide!$AW$189,AT$2),AT$3)-AT$2)/(AT$3-AT$2),1+9*(AT$3-MIN(MAX(Data_wide!$AW$189,AT$2),AT$3))/(AT$3-AT$2)),1),""))</f>
        <v/>
      </c>
      <c r="AU193" s="165">
        <f>IF(OR(AU$4=0,Data_wide!$AX$189=""),"",IFERROR(ROUND(IF(AU$4=1,1+9*(MIN(MAX(Data_wide!$AX$189,AU$2),AU$3)-AU$2)/(AU$3-AU$2),1+9*(AU$3-MIN(MAX(Data_wide!$AX$189,AU$2),AU$3))/(AU$3-AU$2)),1),""))</f>
        <v/>
      </c>
      <c r="AV193" s="165">
        <f>IF(OR(AV$4=0,Data_wide!$AY$189=""),"",IFERROR(ROUND(IF(AV$4=1,1+9*(MIN(MAX(Data_wide!$AY$189,AV$2),AV$3)-AV$2)/(AV$3-AV$2),1+9*(AV$3-MIN(MAX(Data_wide!$AY$189,AV$2),AV$3))/(AV$3-AV$2)),1),""))</f>
        <v/>
      </c>
      <c r="AW193" s="165">
        <f>IF(OR(AW$4=0,Data_wide!$AZ$189=""),"",IFERROR(ROUND(IF(AW$4=1,1+9*(MIN(MAX(Data_wide!$AZ$189,AW$2),AW$3)-AW$2)/(AW$3-AW$2),1+9*(AW$3-MIN(MAX(Data_wide!$AZ$189,AW$2),AW$3))/(AW$3-AW$2)),1),""))</f>
        <v/>
      </c>
      <c r="AX193" s="165">
        <f>IF(OR(AX$4=0,Data_wide!$BA$189=""),"",IFERROR(ROUND(IF(AX$4=1,1+9*(MIN(MAX(Data_wide!$BA$189,AX$2),AX$3)-AX$2)/(AX$3-AX$2),1+9*(AX$3-MIN(MAX(Data_wide!$BA$189,AX$2),AX$3))/(AX$3-AX$2)),1),""))</f>
        <v/>
      </c>
      <c r="AY193" s="165">
        <f>IF(OR(AY$4=0,Data_wide!$BB$189=""),"",IFERROR(ROUND(IF(AY$4=1,1+9*(MIN(MAX(Data_wide!$BB$189,AY$2),AY$3)-AY$2)/(AY$3-AY$2),1+9*(AY$3-MIN(MAX(Data_wide!$BB$189,AY$2),AY$3))/(AY$3-AY$2)),1),""))</f>
        <v/>
      </c>
      <c r="AZ193" s="165">
        <f>IF(OR(AZ$4=0,Data_wide!$BC$189=""),"",IFERROR(ROUND(IF(AZ$4=1,1+9*(MIN(MAX(Data_wide!$BC$189,AZ$2),AZ$3)-AZ$2)/(AZ$3-AZ$2),1+9*(AZ$3-MIN(MAX(Data_wide!$BC$189,AZ$2),AZ$3))/(AZ$3-AZ$2)),1),""))</f>
        <v/>
      </c>
      <c r="BA193" s="165">
        <f>IF(OR(BA$4=0,Data_wide!$BD$189=""),"",IFERROR(ROUND(IF(BA$4=1,1+9*(MIN(MAX(Data_wide!$BD$189,BA$2),BA$3)-BA$2)/(BA$3-BA$2),1+9*(BA$3-MIN(MAX(Data_wide!$BD$189,BA$2),BA$3))/(BA$3-BA$2)),1),""))</f>
        <v/>
      </c>
      <c r="BB193" s="165">
        <f>IF(OR(BB$4=0,Data_wide!$BE$189=""),"",IFERROR(ROUND(IF(BB$4=1,1+9*(MIN(MAX(Data_wide!$BE$189,BB$2),BB$3)-BB$2)/(BB$3-BB$2),1+9*(BB$3-MIN(MAX(Data_wide!$BE$189,BB$2),BB$3))/(BB$3-BB$2)),1),""))</f>
        <v/>
      </c>
      <c r="BC193" s="165">
        <f>IF(OR(BC$4=0,Data_wide!$BF$189=""),"",IFERROR(ROUND(IF(BC$4=1,1+9*(MIN(MAX(Data_wide!$BF$189,BC$2),BC$3)-BC$2)/(BC$3-BC$2),1+9*(BC$3-MIN(MAX(Data_wide!$BF$189,BC$2),BC$3))/(BC$3-BC$2)),1),""))</f>
        <v/>
      </c>
      <c r="BD193" s="165">
        <f>IF(OR(BD$4=0,Data_wide!$BG$189=""),"",IFERROR(ROUND(IF(BD$4=1,1+9*(MIN(MAX(Data_wide!$BG$189,BD$2),BD$3)-BD$2)/(BD$3-BD$2),1+9*(BD$3-MIN(MAX(Data_wide!$BG$189,BD$2),BD$3))/(BD$3-BD$2)),1),""))</f>
        <v/>
      </c>
      <c r="BE193" s="165">
        <f>IF(OR(BE$4=0,Data_wide!$BH$189=""),"",IFERROR(ROUND(IF(BE$4=1,1+9*(MIN(MAX(Data_wide!$BH$189,BE$2),BE$3)-BE$2)/(BE$3-BE$2),1+9*(BE$3-MIN(MAX(Data_wide!$BH$189,BE$2),BE$3))/(BE$3-BE$2)),1),""))</f>
        <v/>
      </c>
      <c r="BF193" s="165">
        <f>IF(OR(BF$4=0,Data_wide!$BI$189=""),"",IFERROR(ROUND(IF(BF$4=1,1+9*(MIN(MAX(Data_wide!$BI$189,BF$2),BF$3)-BF$2)/(BF$3-BF$2),1+9*(BF$3-MIN(MAX(Data_wide!$BI$189,BF$2),BF$3))/(BF$3-BF$2)),1),""))</f>
        <v/>
      </c>
      <c r="BG193" s="165">
        <f>IF(OR(BG$4=0,Data_wide!$BJ$189=""),"",IFERROR(ROUND(IF(BG$4=1,1+9*(MIN(MAX(Data_wide!$BJ$189,BG$2),BG$3)-BG$2)/(BG$3-BG$2),1+9*(BG$3-MIN(MAX(Data_wide!$BJ$189,BG$2),BG$3))/(BG$3-BG$2)),1),""))</f>
        <v/>
      </c>
      <c r="BH193" s="165">
        <f>IF(OR(BH$4=0,Data_wide!$BK$189=""),"",IFERROR(ROUND(IF(BH$4=1,1+9*(MIN(MAX(Data_wide!$BK$189,BH$2),BH$3)-BH$2)/(BH$3-BH$2),1+9*(BH$3-MIN(MAX(Data_wide!$BK$189,BH$2),BH$3))/(BH$3-BH$2)),1),""))</f>
        <v/>
      </c>
      <c r="BI193" s="165">
        <f>IF(OR(BI$4=0,Data_wide!$BL$189=""),"",IFERROR(ROUND(IF(BI$4=1,1+9*(MIN(MAX(Data_wide!$BL$189,BI$2),BI$3)-BI$2)/(BI$3-BI$2),1+9*(BI$3-MIN(MAX(Data_wide!$BL$189,BI$2),BI$3))/(BI$3-BI$2)),1),""))</f>
        <v/>
      </c>
      <c r="BJ193" s="165">
        <f>IF(OR(BJ$4=0,Data_wide!$BM$189=""),"",IFERROR(ROUND(IF(BJ$4=1,1+9*(MIN(MAX(Data_wide!$BM$189,BJ$2),BJ$3)-BJ$2)/(BJ$3-BJ$2),1+9*(BJ$3-MIN(MAX(Data_wide!$BM$189,BJ$2),BJ$3))/(BJ$3-BJ$2)),1),""))</f>
        <v/>
      </c>
      <c r="BK193" s="165">
        <f>IF(OR(BK$4=0,Data_wide!$BN$189=""),"",IFERROR(ROUND(IF(BK$4=1,1+9*(MIN(MAX(Data_wide!$BN$189,BK$2),BK$3)-BK$2)/(BK$3-BK$2),1+9*(BK$3-MIN(MAX(Data_wide!$BN$189,BK$2),BK$3))/(BK$3-BK$2)),1),""))</f>
        <v/>
      </c>
      <c r="BL193" s="165">
        <f>IF(OR(BL$4=0,Data_wide!$BO$189=""),"",IFERROR(ROUND(IF(BL$4=1,1+9*(MIN(MAX(Data_wide!$BO$189,BL$2),BL$3)-BL$2)/(BL$3-BL$2),1+9*(BL$3-MIN(MAX(Data_wide!$BO$189,BL$2),BL$3))/(BL$3-BL$2)),1),""))</f>
        <v/>
      </c>
      <c r="BM193" s="165">
        <f>IF(OR(BM$4=0,Data_wide!$BP$189=""),"",IFERROR(ROUND(IF(BM$4=1,1+9*(MIN(MAX(Data_wide!$BP$189,BM$2),BM$3)-BM$2)/(BM$3-BM$2),1+9*(BM$3-MIN(MAX(Data_wide!$BP$189,BM$2),BM$3))/(BM$3-BM$2)),1),""))</f>
        <v/>
      </c>
      <c r="BN193" s="165">
        <f>IF(OR(BN$4=0,Data_wide!$BQ$189=""),"",IFERROR(ROUND(IF(BN$4=1,1+9*(MIN(MAX(Data_wide!$BQ$189,BN$2),BN$3)-BN$2)/(BN$3-BN$2),1+9*(BN$3-MIN(MAX(Data_wide!$BQ$189,BN$2),BN$3))/(BN$3-BN$2)),1),""))</f>
        <v/>
      </c>
      <c r="BO193" s="165">
        <f>IF(OR(BO$4=0,Data_wide!$BR$189=""),"",IFERROR(ROUND(IF(BO$4=1,1+9*(MIN(MAX(Data_wide!$BR$189,BO$2),BO$3)-BO$2)/(BO$3-BO$2),1+9*(BO$3-MIN(MAX(Data_wide!$BR$189,BO$2),BO$3))/(BO$3-BO$2)),1),""))</f>
        <v/>
      </c>
      <c r="BP193" s="165">
        <f>IF(OR(BP$4=0,Data_wide!$BS$189=""),"",IFERROR(ROUND(IF(BP$4=1,1+9*(MIN(MAX(Data_wide!$BS$189,BP$2),BP$3)-BP$2)/(BP$3-BP$2),1+9*(BP$3-MIN(MAX(Data_wide!$BS$189,BP$2),BP$3))/(BP$3-BP$2)),1),""))</f>
        <v/>
      </c>
      <c r="BQ193" s="165">
        <f>IF(OR(BQ$4=0,Data_wide!$BT$189=""),"",IFERROR(ROUND(IF(BQ$4=1,1+9*(MIN(MAX(Data_wide!$BT$189,BQ$2),BQ$3)-BQ$2)/(BQ$3-BQ$2),1+9*(BQ$3-MIN(MAX(Data_wide!$BT$189,BQ$2),BQ$3))/(BQ$3-BQ$2)),1),""))</f>
        <v/>
      </c>
      <c r="BR193" s="165">
        <f>IF(OR(BR$4=0,Data_wide!$BU$189=""),"",IFERROR(ROUND(IF(BR$4=1,1+9*(MIN(MAX(Data_wide!$BU$189,BR$2),BR$3)-BR$2)/(BR$3-BR$2),1+9*(BR$3-MIN(MAX(Data_wide!$BU$189,BR$2),BR$3))/(BR$3-BR$2)),1),""))</f>
        <v/>
      </c>
      <c r="BS193" s="165">
        <f>IF(OR(BS$4=0,Data_wide!$BV$189=""),"",IFERROR(ROUND(IF(BS$4=1,1+9*(MIN(MAX(Data_wide!$BV$189,BS$2),BS$3)-BS$2)/(BS$3-BS$2),1+9*(BS$3-MIN(MAX(Data_wide!$BV$189,BS$2),BS$3))/(BS$3-BS$2)),1),""))</f>
        <v/>
      </c>
      <c r="BT193" s="165">
        <f>IF(OR(BT$4=0,Data_wide!$BW$189=""),"",IFERROR(ROUND(IF(BT$4=1,1+9*(MIN(MAX(Data_wide!$BW$189,BT$2),BT$3)-BT$2)/(BT$3-BT$2),1+9*(BT$3-MIN(MAX(Data_wide!$BW$189,BT$2),BT$3))/(BT$3-BT$2)),1),""))</f>
        <v/>
      </c>
      <c r="BU193" s="165">
        <f>IF(OR(BU$4=0,Data_wide!$BX$189=""),"",IFERROR(ROUND(IF(BU$4=1,1+9*(MIN(MAX(Data_wide!$BX$189,BU$2),BU$3)-BU$2)/(BU$3-BU$2),1+9*(BU$3-MIN(MAX(Data_wide!$BX$189,BU$2),BU$3))/(BU$3-BU$2)),1),""))</f>
        <v/>
      </c>
      <c r="BV193" s="165">
        <f>IF(OR(BV$4=0,Data_wide!$BY$189=""),"",IFERROR(ROUND(IF(BV$4=1,1+9*(MIN(MAX(Data_wide!$BY$189,BV$2),BV$3)-BV$2)/(BV$3-BV$2),1+9*(BV$3-MIN(MAX(Data_wide!$BY$189,BV$2),BV$3))/(BV$3-BV$2)),1),""))</f>
        <v/>
      </c>
      <c r="BW193" s="165">
        <f>IF(OR(BW$4=0,Data_wide!$BZ$189=""),"",IFERROR(ROUND(IF(BW$4=1,1+9*(MIN(MAX(Data_wide!$BZ$189,BW$2),BW$3)-BW$2)/(BW$3-BW$2),1+9*(BW$3-MIN(MAX(Data_wide!$BZ$189,BW$2),BW$3))/(BW$3-BW$2)),1),""))</f>
        <v/>
      </c>
      <c r="BX193" s="165">
        <f>IF(OR(BX$4=0,Data_wide!$CA$189=""),"",IFERROR(ROUND(IF(BX$4=1,1+9*(MIN(MAX(Data_wide!$CA$189,BX$2),BX$3)-BX$2)/(BX$3-BX$2),1+9*(BX$3-MIN(MAX(Data_wide!$CA$189,BX$2),BX$3))/(BX$3-BX$2)),1),""))</f>
        <v/>
      </c>
      <c r="BY193" s="165">
        <f>IF(OR(BY$4=0,Data_wide!$CB$189=""),"",IFERROR(ROUND(IF(BY$4=1,1+9*(MIN(MAX(Data_wide!$CB$189,BY$2),BY$3)-BY$2)/(BY$3-BY$2),1+9*(BY$3-MIN(MAX(Data_wide!$CB$189,BY$2),BY$3))/(BY$3-BY$2)),1),""))</f>
        <v/>
      </c>
      <c r="BZ193" s="165">
        <f>IF(OR(BZ$4=0,Data_wide!$CC$189=""),"",IFERROR(ROUND(IF(BZ$4=1,1+9*(MIN(MAX(Data_wide!$CC$189,BZ$2),BZ$3)-BZ$2)/(BZ$3-BZ$2),1+9*(BZ$3-MIN(MAX(Data_wide!$CC$189,BZ$2),BZ$3))/(BZ$3-BZ$2)),1),""))</f>
        <v/>
      </c>
      <c r="CA193" s="165">
        <f>IF(OR(CA$4=0,Data_wide!$CD$189=""),"",IFERROR(ROUND(IF(CA$4=1,1+9*(MIN(MAX(Data_wide!$CD$189,CA$2),CA$3)-CA$2)/(CA$3-CA$2),1+9*(CA$3-MIN(MAX(Data_wide!$CD$189,CA$2),CA$3))/(CA$3-CA$2)),1),""))</f>
        <v/>
      </c>
      <c r="CB193" s="165">
        <f>IF(OR(CB$4=0,Data_wide!$CE$189=""),"",IFERROR(ROUND(IF(CB$4=1,1+9*(MIN(MAX(Data_wide!$CE$189,CB$2),CB$3)-CB$2)/(CB$3-CB$2),1+9*(CB$3-MIN(MAX(Data_wide!$CE$189,CB$2),CB$3))/(CB$3-CB$2)),1),""))</f>
        <v/>
      </c>
      <c r="CC193" s="165">
        <f>IF(OR(CC$4=0,Data_wide!$CF$189=""),"",IFERROR(ROUND(IF(CC$4=1,1+9*(MIN(MAX(Data_wide!$CF$189,CC$2),CC$3)-CC$2)/(CC$3-CC$2),1+9*(CC$3-MIN(MAX(Data_wide!$CF$189,CC$2),CC$3))/(CC$3-CC$2)),1),""))</f>
        <v/>
      </c>
      <c r="CD193" s="165">
        <f>IF(OR(CD$4=0,Data_wide!$CG$189=""),"",IFERROR(ROUND(IF(CD$4=1,1+9*(MIN(MAX(Data_wide!$CG$189,CD$2),CD$3)-CD$2)/(CD$3-CD$2),1+9*(CD$3-MIN(MAX(Data_wide!$CG$189,CD$2),CD$3))/(CD$3-CD$2)),1),""))</f>
        <v/>
      </c>
      <c r="CE193" s="165">
        <f>IF(OR(CE$4=0,Data_wide!$CH$189=""),"",IFERROR(ROUND(IF(CE$4=1,1+9*(MIN(MAX(Data_wide!$CH$189,CE$2),CE$3)-CE$2)/(CE$3-CE$2),1+9*(CE$3-MIN(MAX(Data_wide!$CH$189,CE$2),CE$3))/(CE$3-CE$2)),1),""))</f>
        <v/>
      </c>
      <c r="CF193" s="165">
        <f>IF(OR(CF$4=0,Data_wide!$CI$189=""),"",IFERROR(ROUND(IF(CF$4=1,1+9*(MIN(MAX(Data_wide!$CI$189,CF$2),CF$3)-CF$2)/(CF$3-CF$2),1+9*(CF$3-MIN(MAX(Data_wide!$CI$189,CF$2),CF$3))/(CF$3-CF$2)),1),""))</f>
        <v/>
      </c>
      <c r="CG193" s="165">
        <f>IF(OR(CG$4=0,Data_wide!$CJ$189=""),"",IFERROR(ROUND(IF(CG$4=1,1+9*(MIN(MAX(Data_wide!$CJ$189,CG$2),CG$3)-CG$2)/(CG$3-CG$2),1+9*(CG$3-MIN(MAX(Data_wide!$CJ$189,CG$2),CG$3))/(CG$3-CG$2)),1),""))</f>
        <v/>
      </c>
      <c r="CH193" s="165">
        <f>IF(OR(CH$4=0,Data_wide!$CK$189=""),"",IFERROR(ROUND(IF(CH$4=1,1+9*(MIN(MAX(Data_wide!$CK$189,CH$2),CH$3)-CH$2)/(CH$3-CH$2),1+9*(CH$3-MIN(MAX(Data_wide!$CK$189,CH$2),CH$3))/(CH$3-CH$2)),1),""))</f>
        <v/>
      </c>
      <c r="CI193" s="165">
        <f>IF(OR(CI$4=0,Data_wide!$CL$189=""),"",IFERROR(ROUND(IF(CI$4=1,1+9*(MIN(MAX(Data_wide!$CL$189,CI$2),CI$3)-CI$2)/(CI$3-CI$2),1+9*(CI$3-MIN(MAX(Data_wide!$CL$189,CI$2),CI$3))/(CI$3-CI$2)),1),""))</f>
        <v/>
      </c>
      <c r="CJ193" s="165">
        <f>IF(OR(CJ$4=0,Data_wide!$CM$189=""),"",IFERROR(ROUND(IF(CJ$4=1,1+9*(MIN(MAX(Data_wide!$CM$189,CJ$2),CJ$3)-CJ$2)/(CJ$3-CJ$2),1+9*(CJ$3-MIN(MAX(Data_wide!$CM$189,CJ$2),CJ$3))/(CJ$3-CJ$2)),1),""))</f>
        <v/>
      </c>
      <c r="CK193" s="165">
        <f>IF(OR(CK$4=0,Data_wide!$CN$189=""),"",IFERROR(ROUND(IF(CK$4=1,1+9*(MIN(MAX(Data_wide!$CN$189,CK$2),CK$3)-CK$2)/(CK$3-CK$2),1+9*(CK$3-MIN(MAX(Data_wide!$CN$189,CK$2),CK$3))/(CK$3-CK$2)),1),""))</f>
        <v/>
      </c>
      <c r="CL193" s="165">
        <f>IF(OR(CL$4=0,Data_wide!$CO$189=""),"",IFERROR(ROUND(IF(CL$4=1,1+9*(MIN(MAX(Data_wide!$CO$189,CL$2),CL$3)-CL$2)/(CL$3-CL$2),1+9*(CL$3-MIN(MAX(Data_wide!$CO$189,CL$2),CL$3))/(CL$3-CL$2)),1),""))</f>
        <v/>
      </c>
      <c r="CM193" s="165">
        <f>IF(OR(CM$4=0,Data_wide!$CP$189=""),"",IFERROR(ROUND(IF(CM$4=1,1+9*(MIN(MAX(Data_wide!$CP$189,CM$2),CM$3)-CM$2)/(CM$3-CM$2),1+9*(CM$3-MIN(MAX(Data_wide!$CP$189,CM$2),CM$3))/(CM$3-CM$2)),1),""))</f>
        <v/>
      </c>
      <c r="CN193" s="165">
        <f>IF(OR(CN$4=0,Data_wide!$CQ$189=""),"",IFERROR(ROUND(IF(CN$4=1,1+9*(MIN(MAX(Data_wide!$CQ$189,CN$2),CN$3)-CN$2)/(CN$3-CN$2),1+9*(CN$3-MIN(MAX(Data_wide!$CQ$189,CN$2),CN$3))/(CN$3-CN$2)),1),""))</f>
        <v/>
      </c>
      <c r="CO193" s="165">
        <f>IF(OR(CO$4=0,Data_wide!$CR$189=""),"",IFERROR(ROUND(IF(CO$4=1,1+9*(MIN(MAX(Data_wide!$CR$189,CO$2),CO$3)-CO$2)/(CO$3-CO$2),1+9*(CO$3-MIN(MAX(Data_wide!$CR$189,CO$2),CO$3))/(CO$3-CO$2)),1),""))</f>
        <v/>
      </c>
    </row>
    <row r="194" ht="14" customHeight="1">
      <c r="A194" s="161" t="inlineStr">
        <is>
          <t>SYR</t>
        </is>
      </c>
      <c r="B194" s="161" t="inlineStr">
        <is>
          <t>Syrian Arab Republic</t>
        </is>
      </c>
      <c r="C194" s="165">
        <f>IF(OR(C$4=0,Data_wide!$F$190=""),"",IFERROR(ROUND(IF(C$4=1,1+9*(MIN(MAX(Data_wide!$F$190,C$2),C$3)-C$2)/(C$3-C$2),1+9*(C$3-MIN(MAX(Data_wide!$F$190,C$2),C$3))/(C$3-C$2)),1),""))</f>
        <v/>
      </c>
      <c r="D194" s="165">
        <f>IF(OR(D$4=0,Data_wide!$G$190=""),"",IFERROR(ROUND(IF(D$4=1,1+9*(MIN(MAX(Data_wide!$G$190,D$2),D$3)-D$2)/(D$3-D$2),1+9*(D$3-MIN(MAX(Data_wide!$G$190,D$2),D$3))/(D$3-D$2)),1),""))</f>
        <v/>
      </c>
      <c r="E194" s="165">
        <f>IF(OR(E$4=0,Data_wide!$H$190=""),"",IFERROR(ROUND(IF(E$4=1,1+9*(MIN(MAX(Data_wide!$H$190,E$2),E$3)-E$2)/(E$3-E$2),1+9*(E$3-MIN(MAX(Data_wide!$H$190,E$2),E$3))/(E$3-E$2)),1),""))</f>
        <v/>
      </c>
      <c r="F194" s="165">
        <f>IF(OR(F$4=0,Data_wide!$I$190=""),"",IFERROR(ROUND(IF(F$4=1,1+9*(MIN(MAX(Data_wide!$I$190,F$2),F$3)-F$2)/(F$3-F$2),1+9*(F$3-MIN(MAX(Data_wide!$I$190,F$2),F$3))/(F$3-F$2)),1),""))</f>
        <v/>
      </c>
      <c r="G194" s="165">
        <f>IF(OR(G$4=0,Data_wide!$J$190=""),"",IFERROR(ROUND(IF(G$4=1,1+9*(MIN(MAX(Data_wide!$J$190,G$2),G$3)-G$2)/(G$3-G$2),1+9*(G$3-MIN(MAX(Data_wide!$J$190,G$2),G$3))/(G$3-G$2)),1),""))</f>
        <v/>
      </c>
      <c r="H194" s="165">
        <f>IF(OR(H$4=0,Data_wide!$K$190=""),"",IFERROR(ROUND(IF(H$4=1,1+9*(MIN(MAX(Data_wide!$K$190,H$2),H$3)-H$2)/(H$3-H$2),1+9*(H$3-MIN(MAX(Data_wide!$K$190,H$2),H$3))/(H$3-H$2)),1),""))</f>
        <v/>
      </c>
      <c r="I194" s="165">
        <f>IF(OR(I$4=0,Data_wide!$L$190=""),"",IFERROR(ROUND(IF(I$4=1,1+9*(MIN(MAX(Data_wide!$L$190,I$2),I$3)-I$2)/(I$3-I$2),1+9*(I$3-MIN(MAX(Data_wide!$L$190,I$2),I$3))/(I$3-I$2)),1),""))</f>
        <v/>
      </c>
      <c r="J194" s="165">
        <f>IF(OR(J$4=0,Data_wide!$M$190=""),"",IFERROR(ROUND(IF(J$4=1,1+9*(MIN(MAX(Data_wide!$M$190,J$2),J$3)-J$2)/(J$3-J$2),1+9*(J$3-MIN(MAX(Data_wide!$M$190,J$2),J$3))/(J$3-J$2)),1),""))</f>
        <v/>
      </c>
      <c r="K194" s="165">
        <f>IF(OR(K$4=0,Data_wide!$N$190=""),"",IFERROR(ROUND(IF(K$4=1,1+9*(MIN(MAX(Data_wide!$N$190,K$2),K$3)-K$2)/(K$3-K$2),1+9*(K$3-MIN(MAX(Data_wide!$N$190,K$2),K$3))/(K$3-K$2)),1),""))</f>
        <v/>
      </c>
      <c r="L194" s="165">
        <f>IF(OR(L$4=0,Data_wide!$O$190=""),"",IFERROR(ROUND(IF(L$4=1,1+9*(MIN(MAX(Data_wide!$O$190,L$2),L$3)-L$2)/(L$3-L$2),1+9*(L$3-MIN(MAX(Data_wide!$O$190,L$2),L$3))/(L$3-L$2)),1),""))</f>
        <v/>
      </c>
      <c r="M194" s="165">
        <f>IF(OR(M$4=0,Data_wide!$P$190=""),"",IFERROR(ROUND(IF(M$4=1,1+9*(MIN(MAX(Data_wide!$P$190,M$2),M$3)-M$2)/(M$3-M$2),1+9*(M$3-MIN(MAX(Data_wide!$P$190,M$2),M$3))/(M$3-M$2)),1),""))</f>
        <v/>
      </c>
      <c r="N194" s="165">
        <f>IF(OR(N$4=0,Data_wide!$Q$190=""),"",IFERROR(ROUND(IF(N$4=1,1+9*(MIN(MAX(Data_wide!$Q$190,N$2),N$3)-N$2)/(N$3-N$2),1+9*(N$3-MIN(MAX(Data_wide!$Q$190,N$2),N$3))/(N$3-N$2)),1),""))</f>
        <v/>
      </c>
      <c r="O194" s="165">
        <f>IF(OR(O$4=0,Data_wide!$R$190=""),"",IFERROR(ROUND(IF(O$4=1,1+9*(MIN(MAX(Data_wide!$R$190,O$2),O$3)-O$2)/(O$3-O$2),1+9*(O$3-MIN(MAX(Data_wide!$R$190,O$2),O$3))/(O$3-O$2)),1),""))</f>
        <v/>
      </c>
      <c r="P194" s="165">
        <f>IF(OR(P$4=0,Data_wide!$S$190=""),"",IFERROR(ROUND(IF(P$4=1,1+9*(MIN(MAX(Data_wide!$S$190,P$2),P$3)-P$2)/(P$3-P$2),1+9*(P$3-MIN(MAX(Data_wide!$S$190,P$2),P$3))/(P$3-P$2)),1),""))</f>
        <v/>
      </c>
      <c r="Q194" s="165">
        <f>IF(OR(Q$4=0,Data_wide!$T$190=""),"",IFERROR(ROUND(IF(Q$4=1,1+9*(MIN(MAX(Data_wide!$T$190,Q$2),Q$3)-Q$2)/(Q$3-Q$2),1+9*(Q$3-MIN(MAX(Data_wide!$T$190,Q$2),Q$3))/(Q$3-Q$2)),1),""))</f>
        <v/>
      </c>
      <c r="R194" s="165">
        <f>IF(OR(R$4=0,Data_wide!$U$190=""),"",IFERROR(ROUND(IF(R$4=1,1+9*(MIN(MAX(Data_wide!$U$190,R$2),R$3)-R$2)/(R$3-R$2),1+9*(R$3-MIN(MAX(Data_wide!$U$190,R$2),R$3))/(R$3-R$2)),1),""))</f>
        <v/>
      </c>
      <c r="S194" s="165">
        <f>IF(OR(S$4=0,Data_wide!$V$190=""),"",IFERROR(ROUND(IF(S$4=1,1+9*(MIN(MAX(Data_wide!$V$190,S$2),S$3)-S$2)/(S$3-S$2),1+9*(S$3-MIN(MAX(Data_wide!$V$190,S$2),S$3))/(S$3-S$2)),1),""))</f>
        <v/>
      </c>
      <c r="T194" s="165">
        <f>IF(OR(T$4=0,Data_wide!$W$190=""),"",IFERROR(ROUND(IF(T$4=1,1+9*(MIN(MAX(Data_wide!$W$190,T$2),T$3)-T$2)/(T$3-T$2),1+9*(T$3-MIN(MAX(Data_wide!$W$190,T$2),T$3))/(T$3-T$2)),1),""))</f>
        <v/>
      </c>
      <c r="U194" s="165">
        <f>IF(OR(U$4=0,Data_wide!$X$190=""),"",IFERROR(ROUND(IF(U$4=1,1+9*(MIN(MAX(Data_wide!$X$190,U$2),U$3)-U$2)/(U$3-U$2),1+9*(U$3-MIN(MAX(Data_wide!$X$190,U$2),U$3))/(U$3-U$2)),1),""))</f>
        <v/>
      </c>
      <c r="V194" s="165">
        <f>IF(OR(V$4=0,Data_wide!$Y$190=""),"",IFERROR(ROUND(IF(V$4=1,1+9*(MIN(MAX(Data_wide!$Y$190,V$2),V$3)-V$2)/(V$3-V$2),1+9*(V$3-MIN(MAX(Data_wide!$Y$190,V$2),V$3))/(V$3-V$2)),1),""))</f>
        <v/>
      </c>
      <c r="W194" s="165">
        <f>IF(OR(W$4=0,Data_wide!$Z$190=""),"",IFERROR(ROUND(IF(W$4=1,1+9*(MIN(MAX(Data_wide!$Z$190,W$2),W$3)-W$2)/(W$3-W$2),1+9*(W$3-MIN(MAX(Data_wide!$Z$190,W$2),W$3))/(W$3-W$2)),1),""))</f>
        <v/>
      </c>
      <c r="X194" s="165">
        <f>IF(OR(X$4=0,Data_wide!$AA$190=""),"",IFERROR(ROUND(IF(X$4=1,1+9*(MIN(MAX(Data_wide!$AA$190,X$2),X$3)-X$2)/(X$3-X$2),1+9*(X$3-MIN(MAX(Data_wide!$AA$190,X$2),X$3))/(X$3-X$2)),1),""))</f>
        <v/>
      </c>
      <c r="Y194" s="165">
        <f>IF(OR(Y$4=0,Data_wide!$AB$190=""),"",IFERROR(ROUND(IF(Y$4=1,1+9*(MIN(MAX(Data_wide!$AB$190,Y$2),Y$3)-Y$2)/(Y$3-Y$2),1+9*(Y$3-MIN(MAX(Data_wide!$AB$190,Y$2),Y$3))/(Y$3-Y$2)),1),""))</f>
        <v/>
      </c>
      <c r="Z194" s="165">
        <f>IF(OR(Z$4=0,Data_wide!$AC$190=""),"",IFERROR(ROUND(IF(Z$4=1,1+9*(MIN(MAX(Data_wide!$AC$190,Z$2),Z$3)-Z$2)/(Z$3-Z$2),1+9*(Z$3-MIN(MAX(Data_wide!$AC$190,Z$2),Z$3))/(Z$3-Z$2)),1),""))</f>
        <v/>
      </c>
      <c r="AA194" s="165">
        <f>IF(OR(AA$4=0,Data_wide!$AD$190=""),"",IFERROR(ROUND(IF(AA$4=1,1+9*(MIN(MAX(Data_wide!$AD$190,AA$2),AA$3)-AA$2)/(AA$3-AA$2),1+9*(AA$3-MIN(MAX(Data_wide!$AD$190,AA$2),AA$3))/(AA$3-AA$2)),1),""))</f>
        <v/>
      </c>
      <c r="AB194" s="165">
        <f>IF(OR(AB$4=0,Data_wide!$AE$190=""),"",IFERROR(ROUND(IF(AB$4=1,1+9*(MIN(MAX(Data_wide!$AE$190,AB$2),AB$3)-AB$2)/(AB$3-AB$2),1+9*(AB$3-MIN(MAX(Data_wide!$AE$190,AB$2),AB$3))/(AB$3-AB$2)),1),""))</f>
        <v/>
      </c>
      <c r="AC194" s="165">
        <f>IF(OR(AC$4=0,Data_wide!$AF$190=""),"",IFERROR(ROUND(IF(AC$4=1,1+9*(MIN(MAX(Data_wide!$AF$190,AC$2),AC$3)-AC$2)/(AC$3-AC$2),1+9*(AC$3-MIN(MAX(Data_wide!$AF$190,AC$2),AC$3))/(AC$3-AC$2)),1),""))</f>
        <v/>
      </c>
      <c r="AD194" s="165">
        <f>IF(OR(AD$4=0,Data_wide!$AG$190=""),"",IFERROR(ROUND(IF(AD$4=1,1+9*(MIN(MAX(Data_wide!$AG$190,AD$2),AD$3)-AD$2)/(AD$3-AD$2),1+9*(AD$3-MIN(MAX(Data_wide!$AG$190,AD$2),AD$3))/(AD$3-AD$2)),1),""))</f>
        <v/>
      </c>
      <c r="AE194" s="165">
        <f>IF(OR(AE$4=0,Data_wide!$AH$190=""),"",IFERROR(ROUND(IF(AE$4=1,1+9*(MIN(MAX(Data_wide!$AH$190,AE$2),AE$3)-AE$2)/(AE$3-AE$2),1+9*(AE$3-MIN(MAX(Data_wide!$AH$190,AE$2),AE$3))/(AE$3-AE$2)),1),""))</f>
        <v/>
      </c>
      <c r="AF194" s="165">
        <f>IF(OR(AF$4=0,Data_wide!$AI$190=""),"",IFERROR(ROUND(IF(AF$4=1,1+9*(MIN(MAX(Data_wide!$AI$190,AF$2),AF$3)-AF$2)/(AF$3-AF$2),1+9*(AF$3-MIN(MAX(Data_wide!$AI$190,AF$2),AF$3))/(AF$3-AF$2)),1),""))</f>
        <v/>
      </c>
      <c r="AG194" s="165">
        <f>IF(OR(AG$4=0,Data_wide!$AJ$190=""),"",IFERROR(ROUND(IF(AG$4=1,1+9*(MIN(MAX(Data_wide!$AJ$190,AG$2),AG$3)-AG$2)/(AG$3-AG$2),1+9*(AG$3-MIN(MAX(Data_wide!$AJ$190,AG$2),AG$3))/(AG$3-AG$2)),1),""))</f>
        <v/>
      </c>
      <c r="AH194" s="165">
        <f>IF(OR(AH$4=0,Data_wide!$AK$190=""),"",IFERROR(ROUND(IF(AH$4=1,1+9*(MIN(MAX(Data_wide!$AK$190,AH$2),AH$3)-AH$2)/(AH$3-AH$2),1+9*(AH$3-MIN(MAX(Data_wide!$AK$190,AH$2),AH$3))/(AH$3-AH$2)),1),""))</f>
        <v/>
      </c>
      <c r="AI194" s="165">
        <f>IF(OR(AI$4=0,Data_wide!$AL$190=""),"",IFERROR(ROUND(IF(AI$4=1,1+9*(MIN(MAX(Data_wide!$AL$190,AI$2),AI$3)-AI$2)/(AI$3-AI$2),1+9*(AI$3-MIN(MAX(Data_wide!$AL$190,AI$2),AI$3))/(AI$3-AI$2)),1),""))</f>
        <v/>
      </c>
      <c r="AJ194" s="165">
        <f>IF(OR(AJ$4=0,Data_wide!$AM$190=""),"",IFERROR(ROUND(IF(AJ$4=1,1+9*(MIN(MAX(Data_wide!$AM$190,AJ$2),AJ$3)-AJ$2)/(AJ$3-AJ$2),1+9*(AJ$3-MIN(MAX(Data_wide!$AM$190,AJ$2),AJ$3))/(AJ$3-AJ$2)),1),""))</f>
        <v/>
      </c>
      <c r="AK194" s="165">
        <f>IF(OR(AK$4=0,Data_wide!$AN$190=""),"",IFERROR(ROUND(IF(AK$4=1,1+9*(MIN(MAX(Data_wide!$AN$190,AK$2),AK$3)-AK$2)/(AK$3-AK$2),1+9*(AK$3-MIN(MAX(Data_wide!$AN$190,AK$2),AK$3))/(AK$3-AK$2)),1),""))</f>
        <v/>
      </c>
      <c r="AL194" s="165">
        <f>IF(OR(AL$4=0,Data_wide!$AO$190=""),"",IFERROR(ROUND(IF(AL$4=1,1+9*(MIN(MAX(Data_wide!$AO$190,AL$2),AL$3)-AL$2)/(AL$3-AL$2),1+9*(AL$3-MIN(MAX(Data_wide!$AO$190,AL$2),AL$3))/(AL$3-AL$2)),1),""))</f>
        <v/>
      </c>
      <c r="AM194" s="165">
        <f>IF(OR(AM$4=0,Data_wide!$AP$190=""),"",IFERROR(ROUND(IF(AM$4=1,1+9*(MIN(MAX(Data_wide!$AP$190,AM$2),AM$3)-AM$2)/(AM$3-AM$2),1+9*(AM$3-MIN(MAX(Data_wide!$AP$190,AM$2),AM$3))/(AM$3-AM$2)),1),""))</f>
        <v/>
      </c>
      <c r="AN194" s="165">
        <f>IF(OR(AN$4=0,Data_wide!$AQ$190=""),"",IFERROR(ROUND(IF(AN$4=1,1+9*(MIN(MAX(Data_wide!$AQ$190,AN$2),AN$3)-AN$2)/(AN$3-AN$2),1+9*(AN$3-MIN(MAX(Data_wide!$AQ$190,AN$2),AN$3))/(AN$3-AN$2)),1),""))</f>
        <v/>
      </c>
      <c r="AO194" s="165">
        <f>IF(OR(AO$4=0,Data_wide!$AR$190=""),"",IFERROR(ROUND(IF(AO$4=1,1+9*(MIN(MAX(Data_wide!$AR$190,AO$2),AO$3)-AO$2)/(AO$3-AO$2),1+9*(AO$3-MIN(MAX(Data_wide!$AR$190,AO$2),AO$3))/(AO$3-AO$2)),1),""))</f>
        <v/>
      </c>
      <c r="AP194" s="165">
        <f>IF(OR(AP$4=0,Data_wide!$AS$190=""),"",IFERROR(ROUND(IF(AP$4=1,1+9*(MIN(MAX(Data_wide!$AS$190,AP$2),AP$3)-AP$2)/(AP$3-AP$2),1+9*(AP$3-MIN(MAX(Data_wide!$AS$190,AP$2),AP$3))/(AP$3-AP$2)),1),""))</f>
        <v/>
      </c>
      <c r="AQ194" s="165">
        <f>IF(OR(AQ$4=0,Data_wide!$AT$190=""),"",IFERROR(ROUND(IF(AQ$4=1,1+9*(MIN(MAX(Data_wide!$AT$190,AQ$2),AQ$3)-AQ$2)/(AQ$3-AQ$2),1+9*(AQ$3-MIN(MAX(Data_wide!$AT$190,AQ$2),AQ$3))/(AQ$3-AQ$2)),1),""))</f>
        <v/>
      </c>
      <c r="AR194" s="165">
        <f>IF(OR(AR$4=0,Data_wide!$AU$190=""),"",IFERROR(ROUND(IF(AR$4=1,1+9*(MIN(MAX(Data_wide!$AU$190,AR$2),AR$3)-AR$2)/(AR$3-AR$2),1+9*(AR$3-MIN(MAX(Data_wide!$AU$190,AR$2),AR$3))/(AR$3-AR$2)),1),""))</f>
        <v/>
      </c>
      <c r="AS194" s="165">
        <f>IF(OR(AS$4=0,Data_wide!$AV$190=""),"",IFERROR(ROUND(IF(AS$4=1,1+9*(MIN(MAX(Data_wide!$AV$190,AS$2),AS$3)-AS$2)/(AS$3-AS$2),1+9*(AS$3-MIN(MAX(Data_wide!$AV$190,AS$2),AS$3))/(AS$3-AS$2)),1),""))</f>
        <v/>
      </c>
      <c r="AT194" s="165">
        <f>IF(OR(AT$4=0,Data_wide!$AW$190=""),"",IFERROR(ROUND(IF(AT$4=1,1+9*(MIN(MAX(Data_wide!$AW$190,AT$2),AT$3)-AT$2)/(AT$3-AT$2),1+9*(AT$3-MIN(MAX(Data_wide!$AW$190,AT$2),AT$3))/(AT$3-AT$2)),1),""))</f>
        <v/>
      </c>
      <c r="AU194" s="165">
        <f>IF(OR(AU$4=0,Data_wide!$AX$190=""),"",IFERROR(ROUND(IF(AU$4=1,1+9*(MIN(MAX(Data_wide!$AX$190,AU$2),AU$3)-AU$2)/(AU$3-AU$2),1+9*(AU$3-MIN(MAX(Data_wide!$AX$190,AU$2),AU$3))/(AU$3-AU$2)),1),""))</f>
        <v/>
      </c>
      <c r="AV194" s="165">
        <f>IF(OR(AV$4=0,Data_wide!$AY$190=""),"",IFERROR(ROUND(IF(AV$4=1,1+9*(MIN(MAX(Data_wide!$AY$190,AV$2),AV$3)-AV$2)/(AV$3-AV$2),1+9*(AV$3-MIN(MAX(Data_wide!$AY$190,AV$2),AV$3))/(AV$3-AV$2)),1),""))</f>
        <v/>
      </c>
      <c r="AW194" s="165">
        <f>IF(OR(AW$4=0,Data_wide!$AZ$190=""),"",IFERROR(ROUND(IF(AW$4=1,1+9*(MIN(MAX(Data_wide!$AZ$190,AW$2),AW$3)-AW$2)/(AW$3-AW$2),1+9*(AW$3-MIN(MAX(Data_wide!$AZ$190,AW$2),AW$3))/(AW$3-AW$2)),1),""))</f>
        <v/>
      </c>
      <c r="AX194" s="165">
        <f>IF(OR(AX$4=0,Data_wide!$BA$190=""),"",IFERROR(ROUND(IF(AX$4=1,1+9*(MIN(MAX(Data_wide!$BA$190,AX$2),AX$3)-AX$2)/(AX$3-AX$2),1+9*(AX$3-MIN(MAX(Data_wide!$BA$190,AX$2),AX$3))/(AX$3-AX$2)),1),""))</f>
        <v/>
      </c>
      <c r="AY194" s="165">
        <f>IF(OR(AY$4=0,Data_wide!$BB$190=""),"",IFERROR(ROUND(IF(AY$4=1,1+9*(MIN(MAX(Data_wide!$BB$190,AY$2),AY$3)-AY$2)/(AY$3-AY$2),1+9*(AY$3-MIN(MAX(Data_wide!$BB$190,AY$2),AY$3))/(AY$3-AY$2)),1),""))</f>
        <v/>
      </c>
      <c r="AZ194" s="165">
        <f>IF(OR(AZ$4=0,Data_wide!$BC$190=""),"",IFERROR(ROUND(IF(AZ$4=1,1+9*(MIN(MAX(Data_wide!$BC$190,AZ$2),AZ$3)-AZ$2)/(AZ$3-AZ$2),1+9*(AZ$3-MIN(MAX(Data_wide!$BC$190,AZ$2),AZ$3))/(AZ$3-AZ$2)),1),""))</f>
        <v/>
      </c>
      <c r="BA194" s="165">
        <f>IF(OR(BA$4=0,Data_wide!$BD$190=""),"",IFERROR(ROUND(IF(BA$4=1,1+9*(MIN(MAX(Data_wide!$BD$190,BA$2),BA$3)-BA$2)/(BA$3-BA$2),1+9*(BA$3-MIN(MAX(Data_wide!$BD$190,BA$2),BA$3))/(BA$3-BA$2)),1),""))</f>
        <v/>
      </c>
      <c r="BB194" s="165">
        <f>IF(OR(BB$4=0,Data_wide!$BE$190=""),"",IFERROR(ROUND(IF(BB$4=1,1+9*(MIN(MAX(Data_wide!$BE$190,BB$2),BB$3)-BB$2)/(BB$3-BB$2),1+9*(BB$3-MIN(MAX(Data_wide!$BE$190,BB$2),BB$3))/(BB$3-BB$2)),1),""))</f>
        <v/>
      </c>
      <c r="BC194" s="165">
        <f>IF(OR(BC$4=0,Data_wide!$BF$190=""),"",IFERROR(ROUND(IF(BC$4=1,1+9*(MIN(MAX(Data_wide!$BF$190,BC$2),BC$3)-BC$2)/(BC$3-BC$2),1+9*(BC$3-MIN(MAX(Data_wide!$BF$190,BC$2),BC$3))/(BC$3-BC$2)),1),""))</f>
        <v/>
      </c>
      <c r="BD194" s="165">
        <f>IF(OR(BD$4=0,Data_wide!$BG$190=""),"",IFERROR(ROUND(IF(BD$4=1,1+9*(MIN(MAX(Data_wide!$BG$190,BD$2),BD$3)-BD$2)/(BD$3-BD$2),1+9*(BD$3-MIN(MAX(Data_wide!$BG$190,BD$2),BD$3))/(BD$3-BD$2)),1),""))</f>
        <v/>
      </c>
      <c r="BE194" s="165">
        <f>IF(OR(BE$4=0,Data_wide!$BH$190=""),"",IFERROR(ROUND(IF(BE$4=1,1+9*(MIN(MAX(Data_wide!$BH$190,BE$2),BE$3)-BE$2)/(BE$3-BE$2),1+9*(BE$3-MIN(MAX(Data_wide!$BH$190,BE$2),BE$3))/(BE$3-BE$2)),1),""))</f>
        <v/>
      </c>
      <c r="BF194" s="165">
        <f>IF(OR(BF$4=0,Data_wide!$BI$190=""),"",IFERROR(ROUND(IF(BF$4=1,1+9*(MIN(MAX(Data_wide!$BI$190,BF$2),BF$3)-BF$2)/(BF$3-BF$2),1+9*(BF$3-MIN(MAX(Data_wide!$BI$190,BF$2),BF$3))/(BF$3-BF$2)),1),""))</f>
        <v/>
      </c>
      <c r="BG194" s="165">
        <f>IF(OR(BG$4=0,Data_wide!$BJ$190=""),"",IFERROR(ROUND(IF(BG$4=1,1+9*(MIN(MAX(Data_wide!$BJ$190,BG$2),BG$3)-BG$2)/(BG$3-BG$2),1+9*(BG$3-MIN(MAX(Data_wide!$BJ$190,BG$2),BG$3))/(BG$3-BG$2)),1),""))</f>
        <v/>
      </c>
      <c r="BH194" s="165">
        <f>IF(OR(BH$4=0,Data_wide!$BK$190=""),"",IFERROR(ROUND(IF(BH$4=1,1+9*(MIN(MAX(Data_wide!$BK$190,BH$2),BH$3)-BH$2)/(BH$3-BH$2),1+9*(BH$3-MIN(MAX(Data_wide!$BK$190,BH$2),BH$3))/(BH$3-BH$2)),1),""))</f>
        <v/>
      </c>
      <c r="BI194" s="165">
        <f>IF(OR(BI$4=0,Data_wide!$BL$190=""),"",IFERROR(ROUND(IF(BI$4=1,1+9*(MIN(MAX(Data_wide!$BL$190,BI$2),BI$3)-BI$2)/(BI$3-BI$2),1+9*(BI$3-MIN(MAX(Data_wide!$BL$190,BI$2),BI$3))/(BI$3-BI$2)),1),""))</f>
        <v/>
      </c>
      <c r="BJ194" s="165">
        <f>IF(OR(BJ$4=0,Data_wide!$BM$190=""),"",IFERROR(ROUND(IF(BJ$4=1,1+9*(MIN(MAX(Data_wide!$BM$190,BJ$2),BJ$3)-BJ$2)/(BJ$3-BJ$2),1+9*(BJ$3-MIN(MAX(Data_wide!$BM$190,BJ$2),BJ$3))/(BJ$3-BJ$2)),1),""))</f>
        <v/>
      </c>
      <c r="BK194" s="165">
        <f>IF(OR(BK$4=0,Data_wide!$BN$190=""),"",IFERROR(ROUND(IF(BK$4=1,1+9*(MIN(MAX(Data_wide!$BN$190,BK$2),BK$3)-BK$2)/(BK$3-BK$2),1+9*(BK$3-MIN(MAX(Data_wide!$BN$190,BK$2),BK$3))/(BK$3-BK$2)),1),""))</f>
        <v/>
      </c>
      <c r="BL194" s="165">
        <f>IF(OR(BL$4=0,Data_wide!$BO$190=""),"",IFERROR(ROUND(IF(BL$4=1,1+9*(MIN(MAX(Data_wide!$BO$190,BL$2),BL$3)-BL$2)/(BL$3-BL$2),1+9*(BL$3-MIN(MAX(Data_wide!$BO$190,BL$2),BL$3))/(BL$3-BL$2)),1),""))</f>
        <v/>
      </c>
      <c r="BM194" s="165">
        <f>IF(OR(BM$4=0,Data_wide!$BP$190=""),"",IFERROR(ROUND(IF(BM$4=1,1+9*(MIN(MAX(Data_wide!$BP$190,BM$2),BM$3)-BM$2)/(BM$3-BM$2),1+9*(BM$3-MIN(MAX(Data_wide!$BP$190,BM$2),BM$3))/(BM$3-BM$2)),1),""))</f>
        <v/>
      </c>
      <c r="BN194" s="165">
        <f>IF(OR(BN$4=0,Data_wide!$BQ$190=""),"",IFERROR(ROUND(IF(BN$4=1,1+9*(MIN(MAX(Data_wide!$BQ$190,BN$2),BN$3)-BN$2)/(BN$3-BN$2),1+9*(BN$3-MIN(MAX(Data_wide!$BQ$190,BN$2),BN$3))/(BN$3-BN$2)),1),""))</f>
        <v/>
      </c>
      <c r="BO194" s="165">
        <f>IF(OR(BO$4=0,Data_wide!$BR$190=""),"",IFERROR(ROUND(IF(BO$4=1,1+9*(MIN(MAX(Data_wide!$BR$190,BO$2),BO$3)-BO$2)/(BO$3-BO$2),1+9*(BO$3-MIN(MAX(Data_wide!$BR$190,BO$2),BO$3))/(BO$3-BO$2)),1),""))</f>
        <v/>
      </c>
      <c r="BP194" s="165">
        <f>IF(OR(BP$4=0,Data_wide!$BS$190=""),"",IFERROR(ROUND(IF(BP$4=1,1+9*(MIN(MAX(Data_wide!$BS$190,BP$2),BP$3)-BP$2)/(BP$3-BP$2),1+9*(BP$3-MIN(MAX(Data_wide!$BS$190,BP$2),BP$3))/(BP$3-BP$2)),1),""))</f>
        <v/>
      </c>
      <c r="BQ194" s="165">
        <f>IF(OR(BQ$4=0,Data_wide!$BT$190=""),"",IFERROR(ROUND(IF(BQ$4=1,1+9*(MIN(MAX(Data_wide!$BT$190,BQ$2),BQ$3)-BQ$2)/(BQ$3-BQ$2),1+9*(BQ$3-MIN(MAX(Data_wide!$BT$190,BQ$2),BQ$3))/(BQ$3-BQ$2)),1),""))</f>
        <v/>
      </c>
      <c r="BR194" s="165">
        <f>IF(OR(BR$4=0,Data_wide!$BU$190=""),"",IFERROR(ROUND(IF(BR$4=1,1+9*(MIN(MAX(Data_wide!$BU$190,BR$2),BR$3)-BR$2)/(BR$3-BR$2),1+9*(BR$3-MIN(MAX(Data_wide!$BU$190,BR$2),BR$3))/(BR$3-BR$2)),1),""))</f>
        <v/>
      </c>
      <c r="BS194" s="165">
        <f>IF(OR(BS$4=0,Data_wide!$BV$190=""),"",IFERROR(ROUND(IF(BS$4=1,1+9*(MIN(MAX(Data_wide!$BV$190,BS$2),BS$3)-BS$2)/(BS$3-BS$2),1+9*(BS$3-MIN(MAX(Data_wide!$BV$190,BS$2),BS$3))/(BS$3-BS$2)),1),""))</f>
        <v/>
      </c>
      <c r="BT194" s="165">
        <f>IF(OR(BT$4=0,Data_wide!$BW$190=""),"",IFERROR(ROUND(IF(BT$4=1,1+9*(MIN(MAX(Data_wide!$BW$190,BT$2),BT$3)-BT$2)/(BT$3-BT$2),1+9*(BT$3-MIN(MAX(Data_wide!$BW$190,BT$2),BT$3))/(BT$3-BT$2)),1),""))</f>
        <v/>
      </c>
      <c r="BU194" s="165">
        <f>IF(OR(BU$4=0,Data_wide!$BX$190=""),"",IFERROR(ROUND(IF(BU$4=1,1+9*(MIN(MAX(Data_wide!$BX$190,BU$2),BU$3)-BU$2)/(BU$3-BU$2),1+9*(BU$3-MIN(MAX(Data_wide!$BX$190,BU$2),BU$3))/(BU$3-BU$2)),1),""))</f>
        <v/>
      </c>
      <c r="BV194" s="165">
        <f>IF(OR(BV$4=0,Data_wide!$BY$190=""),"",IFERROR(ROUND(IF(BV$4=1,1+9*(MIN(MAX(Data_wide!$BY$190,BV$2),BV$3)-BV$2)/(BV$3-BV$2),1+9*(BV$3-MIN(MAX(Data_wide!$BY$190,BV$2),BV$3))/(BV$3-BV$2)),1),""))</f>
        <v/>
      </c>
      <c r="BW194" s="165">
        <f>IF(OR(BW$4=0,Data_wide!$BZ$190=""),"",IFERROR(ROUND(IF(BW$4=1,1+9*(MIN(MAX(Data_wide!$BZ$190,BW$2),BW$3)-BW$2)/(BW$3-BW$2),1+9*(BW$3-MIN(MAX(Data_wide!$BZ$190,BW$2),BW$3))/(BW$3-BW$2)),1),""))</f>
        <v/>
      </c>
      <c r="BX194" s="165">
        <f>IF(OR(BX$4=0,Data_wide!$CA$190=""),"",IFERROR(ROUND(IF(BX$4=1,1+9*(MIN(MAX(Data_wide!$CA$190,BX$2),BX$3)-BX$2)/(BX$3-BX$2),1+9*(BX$3-MIN(MAX(Data_wide!$CA$190,BX$2),BX$3))/(BX$3-BX$2)),1),""))</f>
        <v/>
      </c>
      <c r="BY194" s="165">
        <f>IF(OR(BY$4=0,Data_wide!$CB$190=""),"",IFERROR(ROUND(IF(BY$4=1,1+9*(MIN(MAX(Data_wide!$CB$190,BY$2),BY$3)-BY$2)/(BY$3-BY$2),1+9*(BY$3-MIN(MAX(Data_wide!$CB$190,BY$2),BY$3))/(BY$3-BY$2)),1),""))</f>
        <v/>
      </c>
      <c r="BZ194" s="165">
        <f>IF(OR(BZ$4=0,Data_wide!$CC$190=""),"",IFERROR(ROUND(IF(BZ$4=1,1+9*(MIN(MAX(Data_wide!$CC$190,BZ$2),BZ$3)-BZ$2)/(BZ$3-BZ$2),1+9*(BZ$3-MIN(MAX(Data_wide!$CC$190,BZ$2),BZ$3))/(BZ$3-BZ$2)),1),""))</f>
        <v/>
      </c>
      <c r="CA194" s="165">
        <f>IF(OR(CA$4=0,Data_wide!$CD$190=""),"",IFERROR(ROUND(IF(CA$4=1,1+9*(MIN(MAX(Data_wide!$CD$190,CA$2),CA$3)-CA$2)/(CA$3-CA$2),1+9*(CA$3-MIN(MAX(Data_wide!$CD$190,CA$2),CA$3))/(CA$3-CA$2)),1),""))</f>
        <v/>
      </c>
      <c r="CB194" s="165">
        <f>IF(OR(CB$4=0,Data_wide!$CE$190=""),"",IFERROR(ROUND(IF(CB$4=1,1+9*(MIN(MAX(Data_wide!$CE$190,CB$2),CB$3)-CB$2)/(CB$3-CB$2),1+9*(CB$3-MIN(MAX(Data_wide!$CE$190,CB$2),CB$3))/(CB$3-CB$2)),1),""))</f>
        <v/>
      </c>
      <c r="CC194" s="165">
        <f>IF(OR(CC$4=0,Data_wide!$CF$190=""),"",IFERROR(ROUND(IF(CC$4=1,1+9*(MIN(MAX(Data_wide!$CF$190,CC$2),CC$3)-CC$2)/(CC$3-CC$2),1+9*(CC$3-MIN(MAX(Data_wide!$CF$190,CC$2),CC$3))/(CC$3-CC$2)),1),""))</f>
        <v/>
      </c>
      <c r="CD194" s="165">
        <f>IF(OR(CD$4=0,Data_wide!$CG$190=""),"",IFERROR(ROUND(IF(CD$4=1,1+9*(MIN(MAX(Data_wide!$CG$190,CD$2),CD$3)-CD$2)/(CD$3-CD$2),1+9*(CD$3-MIN(MAX(Data_wide!$CG$190,CD$2),CD$3))/(CD$3-CD$2)),1),""))</f>
        <v/>
      </c>
      <c r="CE194" s="165">
        <f>IF(OR(CE$4=0,Data_wide!$CH$190=""),"",IFERROR(ROUND(IF(CE$4=1,1+9*(MIN(MAX(Data_wide!$CH$190,CE$2),CE$3)-CE$2)/(CE$3-CE$2),1+9*(CE$3-MIN(MAX(Data_wide!$CH$190,CE$2),CE$3))/(CE$3-CE$2)),1),""))</f>
        <v/>
      </c>
      <c r="CF194" s="165">
        <f>IF(OR(CF$4=0,Data_wide!$CI$190=""),"",IFERROR(ROUND(IF(CF$4=1,1+9*(MIN(MAX(Data_wide!$CI$190,CF$2),CF$3)-CF$2)/(CF$3-CF$2),1+9*(CF$3-MIN(MAX(Data_wide!$CI$190,CF$2),CF$3))/(CF$3-CF$2)),1),""))</f>
        <v/>
      </c>
      <c r="CG194" s="165">
        <f>IF(OR(CG$4=0,Data_wide!$CJ$190=""),"",IFERROR(ROUND(IF(CG$4=1,1+9*(MIN(MAX(Data_wide!$CJ$190,CG$2),CG$3)-CG$2)/(CG$3-CG$2),1+9*(CG$3-MIN(MAX(Data_wide!$CJ$190,CG$2),CG$3))/(CG$3-CG$2)),1),""))</f>
        <v/>
      </c>
      <c r="CH194" s="165">
        <f>IF(OR(CH$4=0,Data_wide!$CK$190=""),"",IFERROR(ROUND(IF(CH$4=1,1+9*(MIN(MAX(Data_wide!$CK$190,CH$2),CH$3)-CH$2)/(CH$3-CH$2),1+9*(CH$3-MIN(MAX(Data_wide!$CK$190,CH$2),CH$3))/(CH$3-CH$2)),1),""))</f>
        <v/>
      </c>
      <c r="CI194" s="165">
        <f>IF(OR(CI$4=0,Data_wide!$CL$190=""),"",IFERROR(ROUND(IF(CI$4=1,1+9*(MIN(MAX(Data_wide!$CL$190,CI$2),CI$3)-CI$2)/(CI$3-CI$2),1+9*(CI$3-MIN(MAX(Data_wide!$CL$190,CI$2),CI$3))/(CI$3-CI$2)),1),""))</f>
        <v/>
      </c>
      <c r="CJ194" s="165">
        <f>IF(OR(CJ$4=0,Data_wide!$CM$190=""),"",IFERROR(ROUND(IF(CJ$4=1,1+9*(MIN(MAX(Data_wide!$CM$190,CJ$2),CJ$3)-CJ$2)/(CJ$3-CJ$2),1+9*(CJ$3-MIN(MAX(Data_wide!$CM$190,CJ$2),CJ$3))/(CJ$3-CJ$2)),1),""))</f>
        <v/>
      </c>
      <c r="CK194" s="165">
        <f>IF(OR(CK$4=0,Data_wide!$CN$190=""),"",IFERROR(ROUND(IF(CK$4=1,1+9*(MIN(MAX(Data_wide!$CN$190,CK$2),CK$3)-CK$2)/(CK$3-CK$2),1+9*(CK$3-MIN(MAX(Data_wide!$CN$190,CK$2),CK$3))/(CK$3-CK$2)),1),""))</f>
        <v/>
      </c>
      <c r="CL194" s="165">
        <f>IF(OR(CL$4=0,Data_wide!$CO$190=""),"",IFERROR(ROUND(IF(CL$4=1,1+9*(MIN(MAX(Data_wide!$CO$190,CL$2),CL$3)-CL$2)/(CL$3-CL$2),1+9*(CL$3-MIN(MAX(Data_wide!$CO$190,CL$2),CL$3))/(CL$3-CL$2)),1),""))</f>
        <v/>
      </c>
      <c r="CM194" s="165">
        <f>IF(OR(CM$4=0,Data_wide!$CP$190=""),"",IFERROR(ROUND(IF(CM$4=1,1+9*(MIN(MAX(Data_wide!$CP$190,CM$2),CM$3)-CM$2)/(CM$3-CM$2),1+9*(CM$3-MIN(MAX(Data_wide!$CP$190,CM$2),CM$3))/(CM$3-CM$2)),1),""))</f>
        <v/>
      </c>
      <c r="CN194" s="165">
        <f>IF(OR(CN$4=0,Data_wide!$CQ$190=""),"",IFERROR(ROUND(IF(CN$4=1,1+9*(MIN(MAX(Data_wide!$CQ$190,CN$2),CN$3)-CN$2)/(CN$3-CN$2),1+9*(CN$3-MIN(MAX(Data_wide!$CQ$190,CN$2),CN$3))/(CN$3-CN$2)),1),""))</f>
        <v/>
      </c>
      <c r="CO194" s="165">
        <f>IF(OR(CO$4=0,Data_wide!$CR$190=""),"",IFERROR(ROUND(IF(CO$4=1,1+9*(MIN(MAX(Data_wide!$CR$190,CO$2),CO$3)-CO$2)/(CO$3-CO$2),1+9*(CO$3-MIN(MAX(Data_wide!$CR$190,CO$2),CO$3))/(CO$3-CO$2)),1),""))</f>
        <v/>
      </c>
    </row>
    <row r="195" ht="14" customHeight="1">
      <c r="A195" s="161" t="inlineStr">
        <is>
          <t>STP</t>
        </is>
      </c>
      <c r="B195" s="161" t="inlineStr">
        <is>
          <t>São Tomé and Principe</t>
        </is>
      </c>
      <c r="C195" s="165">
        <f>IF(OR(C$4=0,Data_wide!$F$191=""),"",IFERROR(ROUND(IF(C$4=1,1+9*(MIN(MAX(Data_wide!$F$191,C$2),C$3)-C$2)/(C$3-C$2),1+9*(C$3-MIN(MAX(Data_wide!$F$191,C$2),C$3))/(C$3-C$2)),1),""))</f>
        <v/>
      </c>
      <c r="D195" s="165">
        <f>IF(OR(D$4=0,Data_wide!$G$191=""),"",IFERROR(ROUND(IF(D$4=1,1+9*(MIN(MAX(Data_wide!$G$191,D$2),D$3)-D$2)/(D$3-D$2),1+9*(D$3-MIN(MAX(Data_wide!$G$191,D$2),D$3))/(D$3-D$2)),1),""))</f>
        <v/>
      </c>
      <c r="E195" s="165">
        <f>IF(OR(E$4=0,Data_wide!$H$191=""),"",IFERROR(ROUND(IF(E$4=1,1+9*(MIN(MAX(Data_wide!$H$191,E$2),E$3)-E$2)/(E$3-E$2),1+9*(E$3-MIN(MAX(Data_wide!$H$191,E$2),E$3))/(E$3-E$2)),1),""))</f>
        <v/>
      </c>
      <c r="F195" s="165">
        <f>IF(OR(F$4=0,Data_wide!$I$191=""),"",IFERROR(ROUND(IF(F$4=1,1+9*(MIN(MAX(Data_wide!$I$191,F$2),F$3)-F$2)/(F$3-F$2),1+9*(F$3-MIN(MAX(Data_wide!$I$191,F$2),F$3))/(F$3-F$2)),1),""))</f>
        <v/>
      </c>
      <c r="G195" s="165">
        <f>IF(OR(G$4=0,Data_wide!$J$191=""),"",IFERROR(ROUND(IF(G$4=1,1+9*(MIN(MAX(Data_wide!$J$191,G$2),G$3)-G$2)/(G$3-G$2),1+9*(G$3-MIN(MAX(Data_wide!$J$191,G$2),G$3))/(G$3-G$2)),1),""))</f>
        <v/>
      </c>
      <c r="H195" s="165">
        <f>IF(OR(H$4=0,Data_wide!$K$191=""),"",IFERROR(ROUND(IF(H$4=1,1+9*(MIN(MAX(Data_wide!$K$191,H$2),H$3)-H$2)/(H$3-H$2),1+9*(H$3-MIN(MAX(Data_wide!$K$191,H$2),H$3))/(H$3-H$2)),1),""))</f>
        <v/>
      </c>
      <c r="I195" s="165">
        <f>IF(OR(I$4=0,Data_wide!$L$191=""),"",IFERROR(ROUND(IF(I$4=1,1+9*(MIN(MAX(Data_wide!$L$191,I$2),I$3)-I$2)/(I$3-I$2),1+9*(I$3-MIN(MAX(Data_wide!$L$191,I$2),I$3))/(I$3-I$2)),1),""))</f>
        <v/>
      </c>
      <c r="J195" s="165">
        <f>IF(OR(J$4=0,Data_wide!$M$191=""),"",IFERROR(ROUND(IF(J$4=1,1+9*(MIN(MAX(Data_wide!$M$191,J$2),J$3)-J$2)/(J$3-J$2),1+9*(J$3-MIN(MAX(Data_wide!$M$191,J$2),J$3))/(J$3-J$2)),1),""))</f>
        <v/>
      </c>
      <c r="K195" s="165">
        <f>IF(OR(K$4=0,Data_wide!$N$191=""),"",IFERROR(ROUND(IF(K$4=1,1+9*(MIN(MAX(Data_wide!$N$191,K$2),K$3)-K$2)/(K$3-K$2),1+9*(K$3-MIN(MAX(Data_wide!$N$191,K$2),K$3))/(K$3-K$2)),1),""))</f>
        <v/>
      </c>
      <c r="L195" s="165">
        <f>IF(OR(L$4=0,Data_wide!$O$191=""),"",IFERROR(ROUND(IF(L$4=1,1+9*(MIN(MAX(Data_wide!$O$191,L$2),L$3)-L$2)/(L$3-L$2),1+9*(L$3-MIN(MAX(Data_wide!$O$191,L$2),L$3))/(L$3-L$2)),1),""))</f>
        <v/>
      </c>
      <c r="M195" s="165">
        <f>IF(OR(M$4=0,Data_wide!$P$191=""),"",IFERROR(ROUND(IF(M$4=1,1+9*(MIN(MAX(Data_wide!$P$191,M$2),M$3)-M$2)/(M$3-M$2),1+9*(M$3-MIN(MAX(Data_wide!$P$191,M$2),M$3))/(M$3-M$2)),1),""))</f>
        <v/>
      </c>
      <c r="N195" s="165">
        <f>IF(OR(N$4=0,Data_wide!$Q$191=""),"",IFERROR(ROUND(IF(N$4=1,1+9*(MIN(MAX(Data_wide!$Q$191,N$2),N$3)-N$2)/(N$3-N$2),1+9*(N$3-MIN(MAX(Data_wide!$Q$191,N$2),N$3))/(N$3-N$2)),1),""))</f>
        <v/>
      </c>
      <c r="O195" s="165">
        <f>IF(OR(O$4=0,Data_wide!$R$191=""),"",IFERROR(ROUND(IF(O$4=1,1+9*(MIN(MAX(Data_wide!$R$191,O$2),O$3)-O$2)/(O$3-O$2),1+9*(O$3-MIN(MAX(Data_wide!$R$191,O$2),O$3))/(O$3-O$2)),1),""))</f>
        <v/>
      </c>
      <c r="P195" s="165">
        <f>IF(OR(P$4=0,Data_wide!$S$191=""),"",IFERROR(ROUND(IF(P$4=1,1+9*(MIN(MAX(Data_wide!$S$191,P$2),P$3)-P$2)/(P$3-P$2),1+9*(P$3-MIN(MAX(Data_wide!$S$191,P$2),P$3))/(P$3-P$2)),1),""))</f>
        <v/>
      </c>
      <c r="Q195" s="165">
        <f>IF(OR(Q$4=0,Data_wide!$T$191=""),"",IFERROR(ROUND(IF(Q$4=1,1+9*(MIN(MAX(Data_wide!$T$191,Q$2),Q$3)-Q$2)/(Q$3-Q$2),1+9*(Q$3-MIN(MAX(Data_wide!$T$191,Q$2),Q$3))/(Q$3-Q$2)),1),""))</f>
        <v/>
      </c>
      <c r="R195" s="165">
        <f>IF(OR(R$4=0,Data_wide!$U$191=""),"",IFERROR(ROUND(IF(R$4=1,1+9*(MIN(MAX(Data_wide!$U$191,R$2),R$3)-R$2)/(R$3-R$2),1+9*(R$3-MIN(MAX(Data_wide!$U$191,R$2),R$3))/(R$3-R$2)),1),""))</f>
        <v/>
      </c>
      <c r="S195" s="165">
        <f>IF(OR(S$4=0,Data_wide!$V$191=""),"",IFERROR(ROUND(IF(S$4=1,1+9*(MIN(MAX(Data_wide!$V$191,S$2),S$3)-S$2)/(S$3-S$2),1+9*(S$3-MIN(MAX(Data_wide!$V$191,S$2),S$3))/(S$3-S$2)),1),""))</f>
        <v/>
      </c>
      <c r="T195" s="165">
        <f>IF(OR(T$4=0,Data_wide!$W$191=""),"",IFERROR(ROUND(IF(T$4=1,1+9*(MIN(MAX(Data_wide!$W$191,T$2),T$3)-T$2)/(T$3-T$2),1+9*(T$3-MIN(MAX(Data_wide!$W$191,T$2),T$3))/(T$3-T$2)),1),""))</f>
        <v/>
      </c>
      <c r="U195" s="165">
        <f>IF(OR(U$4=0,Data_wide!$X$191=""),"",IFERROR(ROUND(IF(U$4=1,1+9*(MIN(MAX(Data_wide!$X$191,U$2),U$3)-U$2)/(U$3-U$2),1+9*(U$3-MIN(MAX(Data_wide!$X$191,U$2),U$3))/(U$3-U$2)),1),""))</f>
        <v/>
      </c>
      <c r="V195" s="165">
        <f>IF(OR(V$4=0,Data_wide!$Y$191=""),"",IFERROR(ROUND(IF(V$4=1,1+9*(MIN(MAX(Data_wide!$Y$191,V$2),V$3)-V$2)/(V$3-V$2),1+9*(V$3-MIN(MAX(Data_wide!$Y$191,V$2),V$3))/(V$3-V$2)),1),""))</f>
        <v/>
      </c>
      <c r="W195" s="165">
        <f>IF(OR(W$4=0,Data_wide!$Z$191=""),"",IFERROR(ROUND(IF(W$4=1,1+9*(MIN(MAX(Data_wide!$Z$191,W$2),W$3)-W$2)/(W$3-W$2),1+9*(W$3-MIN(MAX(Data_wide!$Z$191,W$2),W$3))/(W$3-W$2)),1),""))</f>
        <v/>
      </c>
      <c r="X195" s="165">
        <f>IF(OR(X$4=0,Data_wide!$AA$191=""),"",IFERROR(ROUND(IF(X$4=1,1+9*(MIN(MAX(Data_wide!$AA$191,X$2),X$3)-X$2)/(X$3-X$2),1+9*(X$3-MIN(MAX(Data_wide!$AA$191,X$2),X$3))/(X$3-X$2)),1),""))</f>
        <v/>
      </c>
      <c r="Y195" s="165">
        <f>IF(OR(Y$4=0,Data_wide!$AB$191=""),"",IFERROR(ROUND(IF(Y$4=1,1+9*(MIN(MAX(Data_wide!$AB$191,Y$2),Y$3)-Y$2)/(Y$3-Y$2),1+9*(Y$3-MIN(MAX(Data_wide!$AB$191,Y$2),Y$3))/(Y$3-Y$2)),1),""))</f>
        <v/>
      </c>
      <c r="Z195" s="165">
        <f>IF(OR(Z$4=0,Data_wide!$AC$191=""),"",IFERROR(ROUND(IF(Z$4=1,1+9*(MIN(MAX(Data_wide!$AC$191,Z$2),Z$3)-Z$2)/(Z$3-Z$2),1+9*(Z$3-MIN(MAX(Data_wide!$AC$191,Z$2),Z$3))/(Z$3-Z$2)),1),""))</f>
        <v/>
      </c>
      <c r="AA195" s="165">
        <f>IF(OR(AA$4=0,Data_wide!$AD$191=""),"",IFERROR(ROUND(IF(AA$4=1,1+9*(MIN(MAX(Data_wide!$AD$191,AA$2),AA$3)-AA$2)/(AA$3-AA$2),1+9*(AA$3-MIN(MAX(Data_wide!$AD$191,AA$2),AA$3))/(AA$3-AA$2)),1),""))</f>
        <v/>
      </c>
      <c r="AB195" s="165">
        <f>IF(OR(AB$4=0,Data_wide!$AE$191=""),"",IFERROR(ROUND(IF(AB$4=1,1+9*(MIN(MAX(Data_wide!$AE$191,AB$2),AB$3)-AB$2)/(AB$3-AB$2),1+9*(AB$3-MIN(MAX(Data_wide!$AE$191,AB$2),AB$3))/(AB$3-AB$2)),1),""))</f>
        <v/>
      </c>
      <c r="AC195" s="165">
        <f>IF(OR(AC$4=0,Data_wide!$AF$191=""),"",IFERROR(ROUND(IF(AC$4=1,1+9*(MIN(MAX(Data_wide!$AF$191,AC$2),AC$3)-AC$2)/(AC$3-AC$2),1+9*(AC$3-MIN(MAX(Data_wide!$AF$191,AC$2),AC$3))/(AC$3-AC$2)),1),""))</f>
        <v/>
      </c>
      <c r="AD195" s="165">
        <f>IF(OR(AD$4=0,Data_wide!$AG$191=""),"",IFERROR(ROUND(IF(AD$4=1,1+9*(MIN(MAX(Data_wide!$AG$191,AD$2),AD$3)-AD$2)/(AD$3-AD$2),1+9*(AD$3-MIN(MAX(Data_wide!$AG$191,AD$2),AD$3))/(AD$3-AD$2)),1),""))</f>
        <v/>
      </c>
      <c r="AE195" s="165">
        <f>IF(OR(AE$4=0,Data_wide!$AH$191=""),"",IFERROR(ROUND(IF(AE$4=1,1+9*(MIN(MAX(Data_wide!$AH$191,AE$2),AE$3)-AE$2)/(AE$3-AE$2),1+9*(AE$3-MIN(MAX(Data_wide!$AH$191,AE$2),AE$3))/(AE$3-AE$2)),1),""))</f>
        <v/>
      </c>
      <c r="AF195" s="165">
        <f>IF(OR(AF$4=0,Data_wide!$AI$191=""),"",IFERROR(ROUND(IF(AF$4=1,1+9*(MIN(MAX(Data_wide!$AI$191,AF$2),AF$3)-AF$2)/(AF$3-AF$2),1+9*(AF$3-MIN(MAX(Data_wide!$AI$191,AF$2),AF$3))/(AF$3-AF$2)),1),""))</f>
        <v/>
      </c>
      <c r="AG195" s="165">
        <f>IF(OR(AG$4=0,Data_wide!$AJ$191=""),"",IFERROR(ROUND(IF(AG$4=1,1+9*(MIN(MAX(Data_wide!$AJ$191,AG$2),AG$3)-AG$2)/(AG$3-AG$2),1+9*(AG$3-MIN(MAX(Data_wide!$AJ$191,AG$2),AG$3))/(AG$3-AG$2)),1),""))</f>
        <v/>
      </c>
      <c r="AH195" s="165">
        <f>IF(OR(AH$4=0,Data_wide!$AK$191=""),"",IFERROR(ROUND(IF(AH$4=1,1+9*(MIN(MAX(Data_wide!$AK$191,AH$2),AH$3)-AH$2)/(AH$3-AH$2),1+9*(AH$3-MIN(MAX(Data_wide!$AK$191,AH$2),AH$3))/(AH$3-AH$2)),1),""))</f>
        <v/>
      </c>
      <c r="AI195" s="165">
        <f>IF(OR(AI$4=0,Data_wide!$AL$191=""),"",IFERROR(ROUND(IF(AI$4=1,1+9*(MIN(MAX(Data_wide!$AL$191,AI$2),AI$3)-AI$2)/(AI$3-AI$2),1+9*(AI$3-MIN(MAX(Data_wide!$AL$191,AI$2),AI$3))/(AI$3-AI$2)),1),""))</f>
        <v/>
      </c>
      <c r="AJ195" s="165">
        <f>IF(OR(AJ$4=0,Data_wide!$AM$191=""),"",IFERROR(ROUND(IF(AJ$4=1,1+9*(MIN(MAX(Data_wide!$AM$191,AJ$2),AJ$3)-AJ$2)/(AJ$3-AJ$2),1+9*(AJ$3-MIN(MAX(Data_wide!$AM$191,AJ$2),AJ$3))/(AJ$3-AJ$2)),1),""))</f>
        <v/>
      </c>
      <c r="AK195" s="165">
        <f>IF(OR(AK$4=0,Data_wide!$AN$191=""),"",IFERROR(ROUND(IF(AK$4=1,1+9*(MIN(MAX(Data_wide!$AN$191,AK$2),AK$3)-AK$2)/(AK$3-AK$2),1+9*(AK$3-MIN(MAX(Data_wide!$AN$191,AK$2),AK$3))/(AK$3-AK$2)),1),""))</f>
        <v/>
      </c>
      <c r="AL195" s="165">
        <f>IF(OR(AL$4=0,Data_wide!$AO$191=""),"",IFERROR(ROUND(IF(AL$4=1,1+9*(MIN(MAX(Data_wide!$AO$191,AL$2),AL$3)-AL$2)/(AL$3-AL$2),1+9*(AL$3-MIN(MAX(Data_wide!$AO$191,AL$2),AL$3))/(AL$3-AL$2)),1),""))</f>
        <v/>
      </c>
      <c r="AM195" s="165">
        <f>IF(OR(AM$4=0,Data_wide!$AP$191=""),"",IFERROR(ROUND(IF(AM$4=1,1+9*(MIN(MAX(Data_wide!$AP$191,AM$2),AM$3)-AM$2)/(AM$3-AM$2),1+9*(AM$3-MIN(MAX(Data_wide!$AP$191,AM$2),AM$3))/(AM$3-AM$2)),1),""))</f>
        <v/>
      </c>
      <c r="AN195" s="165">
        <f>IF(OR(AN$4=0,Data_wide!$AQ$191=""),"",IFERROR(ROUND(IF(AN$4=1,1+9*(MIN(MAX(Data_wide!$AQ$191,AN$2),AN$3)-AN$2)/(AN$3-AN$2),1+9*(AN$3-MIN(MAX(Data_wide!$AQ$191,AN$2),AN$3))/(AN$3-AN$2)),1),""))</f>
        <v/>
      </c>
      <c r="AO195" s="165">
        <f>IF(OR(AO$4=0,Data_wide!$AR$191=""),"",IFERROR(ROUND(IF(AO$4=1,1+9*(MIN(MAX(Data_wide!$AR$191,AO$2),AO$3)-AO$2)/(AO$3-AO$2),1+9*(AO$3-MIN(MAX(Data_wide!$AR$191,AO$2),AO$3))/(AO$3-AO$2)),1),""))</f>
        <v/>
      </c>
      <c r="AP195" s="165">
        <f>IF(OR(AP$4=0,Data_wide!$AS$191=""),"",IFERROR(ROUND(IF(AP$4=1,1+9*(MIN(MAX(Data_wide!$AS$191,AP$2),AP$3)-AP$2)/(AP$3-AP$2),1+9*(AP$3-MIN(MAX(Data_wide!$AS$191,AP$2),AP$3))/(AP$3-AP$2)),1),""))</f>
        <v/>
      </c>
      <c r="AQ195" s="165">
        <f>IF(OR(AQ$4=0,Data_wide!$AT$191=""),"",IFERROR(ROUND(IF(AQ$4=1,1+9*(MIN(MAX(Data_wide!$AT$191,AQ$2),AQ$3)-AQ$2)/(AQ$3-AQ$2),1+9*(AQ$3-MIN(MAX(Data_wide!$AT$191,AQ$2),AQ$3))/(AQ$3-AQ$2)),1),""))</f>
        <v/>
      </c>
      <c r="AR195" s="165">
        <f>IF(OR(AR$4=0,Data_wide!$AU$191=""),"",IFERROR(ROUND(IF(AR$4=1,1+9*(MIN(MAX(Data_wide!$AU$191,AR$2),AR$3)-AR$2)/(AR$3-AR$2),1+9*(AR$3-MIN(MAX(Data_wide!$AU$191,AR$2),AR$3))/(AR$3-AR$2)),1),""))</f>
        <v/>
      </c>
      <c r="AS195" s="165">
        <f>IF(OR(AS$4=0,Data_wide!$AV$191=""),"",IFERROR(ROUND(IF(AS$4=1,1+9*(MIN(MAX(Data_wide!$AV$191,AS$2),AS$3)-AS$2)/(AS$3-AS$2),1+9*(AS$3-MIN(MAX(Data_wide!$AV$191,AS$2),AS$3))/(AS$3-AS$2)),1),""))</f>
        <v/>
      </c>
      <c r="AT195" s="165">
        <f>IF(OR(AT$4=0,Data_wide!$AW$191=""),"",IFERROR(ROUND(IF(AT$4=1,1+9*(MIN(MAX(Data_wide!$AW$191,AT$2),AT$3)-AT$2)/(AT$3-AT$2),1+9*(AT$3-MIN(MAX(Data_wide!$AW$191,AT$2),AT$3))/(AT$3-AT$2)),1),""))</f>
        <v/>
      </c>
      <c r="AU195" s="165">
        <f>IF(OR(AU$4=0,Data_wide!$AX$191=""),"",IFERROR(ROUND(IF(AU$4=1,1+9*(MIN(MAX(Data_wide!$AX$191,AU$2),AU$3)-AU$2)/(AU$3-AU$2),1+9*(AU$3-MIN(MAX(Data_wide!$AX$191,AU$2),AU$3))/(AU$3-AU$2)),1),""))</f>
        <v/>
      </c>
      <c r="AV195" s="165">
        <f>IF(OR(AV$4=0,Data_wide!$AY$191=""),"",IFERROR(ROUND(IF(AV$4=1,1+9*(MIN(MAX(Data_wide!$AY$191,AV$2),AV$3)-AV$2)/(AV$3-AV$2),1+9*(AV$3-MIN(MAX(Data_wide!$AY$191,AV$2),AV$3))/(AV$3-AV$2)),1),""))</f>
        <v/>
      </c>
      <c r="AW195" s="165">
        <f>IF(OR(AW$4=0,Data_wide!$AZ$191=""),"",IFERROR(ROUND(IF(AW$4=1,1+9*(MIN(MAX(Data_wide!$AZ$191,AW$2),AW$3)-AW$2)/(AW$3-AW$2),1+9*(AW$3-MIN(MAX(Data_wide!$AZ$191,AW$2),AW$3))/(AW$3-AW$2)),1),""))</f>
        <v/>
      </c>
      <c r="AX195" s="165">
        <f>IF(OR(AX$4=0,Data_wide!$BA$191=""),"",IFERROR(ROUND(IF(AX$4=1,1+9*(MIN(MAX(Data_wide!$BA$191,AX$2),AX$3)-AX$2)/(AX$3-AX$2),1+9*(AX$3-MIN(MAX(Data_wide!$BA$191,AX$2),AX$3))/(AX$3-AX$2)),1),""))</f>
        <v/>
      </c>
      <c r="AY195" s="165">
        <f>IF(OR(AY$4=0,Data_wide!$BB$191=""),"",IFERROR(ROUND(IF(AY$4=1,1+9*(MIN(MAX(Data_wide!$BB$191,AY$2),AY$3)-AY$2)/(AY$3-AY$2),1+9*(AY$3-MIN(MAX(Data_wide!$BB$191,AY$2),AY$3))/(AY$3-AY$2)),1),""))</f>
        <v/>
      </c>
      <c r="AZ195" s="165">
        <f>IF(OR(AZ$4=0,Data_wide!$BC$191=""),"",IFERROR(ROUND(IF(AZ$4=1,1+9*(MIN(MAX(Data_wide!$BC$191,AZ$2),AZ$3)-AZ$2)/(AZ$3-AZ$2),1+9*(AZ$3-MIN(MAX(Data_wide!$BC$191,AZ$2),AZ$3))/(AZ$3-AZ$2)),1),""))</f>
        <v/>
      </c>
      <c r="BA195" s="165">
        <f>IF(OR(BA$4=0,Data_wide!$BD$191=""),"",IFERROR(ROUND(IF(BA$4=1,1+9*(MIN(MAX(Data_wide!$BD$191,BA$2),BA$3)-BA$2)/(BA$3-BA$2),1+9*(BA$3-MIN(MAX(Data_wide!$BD$191,BA$2),BA$3))/(BA$3-BA$2)),1),""))</f>
        <v/>
      </c>
      <c r="BB195" s="165">
        <f>IF(OR(BB$4=0,Data_wide!$BE$191=""),"",IFERROR(ROUND(IF(BB$4=1,1+9*(MIN(MAX(Data_wide!$BE$191,BB$2),BB$3)-BB$2)/(BB$3-BB$2),1+9*(BB$3-MIN(MAX(Data_wide!$BE$191,BB$2),BB$3))/(BB$3-BB$2)),1),""))</f>
        <v/>
      </c>
      <c r="BC195" s="165">
        <f>IF(OR(BC$4=0,Data_wide!$BF$191=""),"",IFERROR(ROUND(IF(BC$4=1,1+9*(MIN(MAX(Data_wide!$BF$191,BC$2),BC$3)-BC$2)/(BC$3-BC$2),1+9*(BC$3-MIN(MAX(Data_wide!$BF$191,BC$2),BC$3))/(BC$3-BC$2)),1),""))</f>
        <v/>
      </c>
      <c r="BD195" s="165">
        <f>IF(OR(BD$4=0,Data_wide!$BG$191=""),"",IFERROR(ROUND(IF(BD$4=1,1+9*(MIN(MAX(Data_wide!$BG$191,BD$2),BD$3)-BD$2)/(BD$3-BD$2),1+9*(BD$3-MIN(MAX(Data_wide!$BG$191,BD$2),BD$3))/(BD$3-BD$2)),1),""))</f>
        <v/>
      </c>
      <c r="BE195" s="165">
        <f>IF(OR(BE$4=0,Data_wide!$BH$191=""),"",IFERROR(ROUND(IF(BE$4=1,1+9*(MIN(MAX(Data_wide!$BH$191,BE$2),BE$3)-BE$2)/(BE$3-BE$2),1+9*(BE$3-MIN(MAX(Data_wide!$BH$191,BE$2),BE$3))/(BE$3-BE$2)),1),""))</f>
        <v/>
      </c>
      <c r="BF195" s="165">
        <f>IF(OR(BF$4=0,Data_wide!$BI$191=""),"",IFERROR(ROUND(IF(BF$4=1,1+9*(MIN(MAX(Data_wide!$BI$191,BF$2),BF$3)-BF$2)/(BF$3-BF$2),1+9*(BF$3-MIN(MAX(Data_wide!$BI$191,BF$2),BF$3))/(BF$3-BF$2)),1),""))</f>
        <v/>
      </c>
      <c r="BG195" s="165">
        <f>IF(OR(BG$4=0,Data_wide!$BJ$191=""),"",IFERROR(ROUND(IF(BG$4=1,1+9*(MIN(MAX(Data_wide!$BJ$191,BG$2),BG$3)-BG$2)/(BG$3-BG$2),1+9*(BG$3-MIN(MAX(Data_wide!$BJ$191,BG$2),BG$3))/(BG$3-BG$2)),1),""))</f>
        <v/>
      </c>
      <c r="BH195" s="165">
        <f>IF(OR(BH$4=0,Data_wide!$BK$191=""),"",IFERROR(ROUND(IF(BH$4=1,1+9*(MIN(MAX(Data_wide!$BK$191,BH$2),BH$3)-BH$2)/(BH$3-BH$2),1+9*(BH$3-MIN(MAX(Data_wide!$BK$191,BH$2),BH$3))/(BH$3-BH$2)),1),""))</f>
        <v/>
      </c>
      <c r="BI195" s="165">
        <f>IF(OR(BI$4=0,Data_wide!$BL$191=""),"",IFERROR(ROUND(IF(BI$4=1,1+9*(MIN(MAX(Data_wide!$BL$191,BI$2),BI$3)-BI$2)/(BI$3-BI$2),1+9*(BI$3-MIN(MAX(Data_wide!$BL$191,BI$2),BI$3))/(BI$3-BI$2)),1),""))</f>
        <v/>
      </c>
      <c r="BJ195" s="165">
        <f>IF(OR(BJ$4=0,Data_wide!$BM$191=""),"",IFERROR(ROUND(IF(BJ$4=1,1+9*(MIN(MAX(Data_wide!$BM$191,BJ$2),BJ$3)-BJ$2)/(BJ$3-BJ$2),1+9*(BJ$3-MIN(MAX(Data_wide!$BM$191,BJ$2),BJ$3))/(BJ$3-BJ$2)),1),""))</f>
        <v/>
      </c>
      <c r="BK195" s="165">
        <f>IF(OR(BK$4=0,Data_wide!$BN$191=""),"",IFERROR(ROUND(IF(BK$4=1,1+9*(MIN(MAX(Data_wide!$BN$191,BK$2),BK$3)-BK$2)/(BK$3-BK$2),1+9*(BK$3-MIN(MAX(Data_wide!$BN$191,BK$2),BK$3))/(BK$3-BK$2)),1),""))</f>
        <v/>
      </c>
      <c r="BL195" s="165">
        <f>IF(OR(BL$4=0,Data_wide!$BO$191=""),"",IFERROR(ROUND(IF(BL$4=1,1+9*(MIN(MAX(Data_wide!$BO$191,BL$2),BL$3)-BL$2)/(BL$3-BL$2),1+9*(BL$3-MIN(MAX(Data_wide!$BO$191,BL$2),BL$3))/(BL$3-BL$2)),1),""))</f>
        <v/>
      </c>
      <c r="BM195" s="165">
        <f>IF(OR(BM$4=0,Data_wide!$BP$191=""),"",IFERROR(ROUND(IF(BM$4=1,1+9*(MIN(MAX(Data_wide!$BP$191,BM$2),BM$3)-BM$2)/(BM$3-BM$2),1+9*(BM$3-MIN(MAX(Data_wide!$BP$191,BM$2),BM$3))/(BM$3-BM$2)),1),""))</f>
        <v/>
      </c>
      <c r="BN195" s="165">
        <f>IF(OR(BN$4=0,Data_wide!$BQ$191=""),"",IFERROR(ROUND(IF(BN$4=1,1+9*(MIN(MAX(Data_wide!$BQ$191,BN$2),BN$3)-BN$2)/(BN$3-BN$2),1+9*(BN$3-MIN(MAX(Data_wide!$BQ$191,BN$2),BN$3))/(BN$3-BN$2)),1),""))</f>
        <v/>
      </c>
      <c r="BO195" s="165">
        <f>IF(OR(BO$4=0,Data_wide!$BR$191=""),"",IFERROR(ROUND(IF(BO$4=1,1+9*(MIN(MAX(Data_wide!$BR$191,BO$2),BO$3)-BO$2)/(BO$3-BO$2),1+9*(BO$3-MIN(MAX(Data_wide!$BR$191,BO$2),BO$3))/(BO$3-BO$2)),1),""))</f>
        <v/>
      </c>
      <c r="BP195" s="165">
        <f>IF(OR(BP$4=0,Data_wide!$BS$191=""),"",IFERROR(ROUND(IF(BP$4=1,1+9*(MIN(MAX(Data_wide!$BS$191,BP$2),BP$3)-BP$2)/(BP$3-BP$2),1+9*(BP$3-MIN(MAX(Data_wide!$BS$191,BP$2),BP$3))/(BP$3-BP$2)),1),""))</f>
        <v/>
      </c>
      <c r="BQ195" s="165">
        <f>IF(OR(BQ$4=0,Data_wide!$BT$191=""),"",IFERROR(ROUND(IF(BQ$4=1,1+9*(MIN(MAX(Data_wide!$BT$191,BQ$2),BQ$3)-BQ$2)/(BQ$3-BQ$2),1+9*(BQ$3-MIN(MAX(Data_wide!$BT$191,BQ$2),BQ$3))/(BQ$3-BQ$2)),1),""))</f>
        <v/>
      </c>
      <c r="BR195" s="165">
        <f>IF(OR(BR$4=0,Data_wide!$BU$191=""),"",IFERROR(ROUND(IF(BR$4=1,1+9*(MIN(MAX(Data_wide!$BU$191,BR$2),BR$3)-BR$2)/(BR$3-BR$2),1+9*(BR$3-MIN(MAX(Data_wide!$BU$191,BR$2),BR$3))/(BR$3-BR$2)),1),""))</f>
        <v/>
      </c>
      <c r="BS195" s="165">
        <f>IF(OR(BS$4=0,Data_wide!$BV$191=""),"",IFERROR(ROUND(IF(BS$4=1,1+9*(MIN(MAX(Data_wide!$BV$191,BS$2),BS$3)-BS$2)/(BS$3-BS$2),1+9*(BS$3-MIN(MAX(Data_wide!$BV$191,BS$2),BS$3))/(BS$3-BS$2)),1),""))</f>
        <v/>
      </c>
      <c r="BT195" s="165">
        <f>IF(OR(BT$4=0,Data_wide!$BW$191=""),"",IFERROR(ROUND(IF(BT$4=1,1+9*(MIN(MAX(Data_wide!$BW$191,BT$2),BT$3)-BT$2)/(BT$3-BT$2),1+9*(BT$3-MIN(MAX(Data_wide!$BW$191,BT$2),BT$3))/(BT$3-BT$2)),1),""))</f>
        <v/>
      </c>
      <c r="BU195" s="165">
        <f>IF(OR(BU$4=0,Data_wide!$BX$191=""),"",IFERROR(ROUND(IF(BU$4=1,1+9*(MIN(MAX(Data_wide!$BX$191,BU$2),BU$3)-BU$2)/(BU$3-BU$2),1+9*(BU$3-MIN(MAX(Data_wide!$BX$191,BU$2),BU$3))/(BU$3-BU$2)),1),""))</f>
        <v/>
      </c>
      <c r="BV195" s="165">
        <f>IF(OR(BV$4=0,Data_wide!$BY$191=""),"",IFERROR(ROUND(IF(BV$4=1,1+9*(MIN(MAX(Data_wide!$BY$191,BV$2),BV$3)-BV$2)/(BV$3-BV$2),1+9*(BV$3-MIN(MAX(Data_wide!$BY$191,BV$2),BV$3))/(BV$3-BV$2)),1),""))</f>
        <v/>
      </c>
      <c r="BW195" s="165">
        <f>IF(OR(BW$4=0,Data_wide!$BZ$191=""),"",IFERROR(ROUND(IF(BW$4=1,1+9*(MIN(MAX(Data_wide!$BZ$191,BW$2),BW$3)-BW$2)/(BW$3-BW$2),1+9*(BW$3-MIN(MAX(Data_wide!$BZ$191,BW$2),BW$3))/(BW$3-BW$2)),1),""))</f>
        <v/>
      </c>
      <c r="BX195" s="165">
        <f>IF(OR(BX$4=0,Data_wide!$CA$191=""),"",IFERROR(ROUND(IF(BX$4=1,1+9*(MIN(MAX(Data_wide!$CA$191,BX$2),BX$3)-BX$2)/(BX$3-BX$2),1+9*(BX$3-MIN(MAX(Data_wide!$CA$191,BX$2),BX$3))/(BX$3-BX$2)),1),""))</f>
        <v/>
      </c>
      <c r="BY195" s="165">
        <f>IF(OR(BY$4=0,Data_wide!$CB$191=""),"",IFERROR(ROUND(IF(BY$4=1,1+9*(MIN(MAX(Data_wide!$CB$191,BY$2),BY$3)-BY$2)/(BY$3-BY$2),1+9*(BY$3-MIN(MAX(Data_wide!$CB$191,BY$2),BY$3))/(BY$3-BY$2)),1),""))</f>
        <v/>
      </c>
      <c r="BZ195" s="165">
        <f>IF(OR(BZ$4=0,Data_wide!$CC$191=""),"",IFERROR(ROUND(IF(BZ$4=1,1+9*(MIN(MAX(Data_wide!$CC$191,BZ$2),BZ$3)-BZ$2)/(BZ$3-BZ$2),1+9*(BZ$3-MIN(MAX(Data_wide!$CC$191,BZ$2),BZ$3))/(BZ$3-BZ$2)),1),""))</f>
        <v/>
      </c>
      <c r="CA195" s="165">
        <f>IF(OR(CA$4=0,Data_wide!$CD$191=""),"",IFERROR(ROUND(IF(CA$4=1,1+9*(MIN(MAX(Data_wide!$CD$191,CA$2),CA$3)-CA$2)/(CA$3-CA$2),1+9*(CA$3-MIN(MAX(Data_wide!$CD$191,CA$2),CA$3))/(CA$3-CA$2)),1),""))</f>
        <v/>
      </c>
      <c r="CB195" s="165">
        <f>IF(OR(CB$4=0,Data_wide!$CE$191=""),"",IFERROR(ROUND(IF(CB$4=1,1+9*(MIN(MAX(Data_wide!$CE$191,CB$2),CB$3)-CB$2)/(CB$3-CB$2),1+9*(CB$3-MIN(MAX(Data_wide!$CE$191,CB$2),CB$3))/(CB$3-CB$2)),1),""))</f>
        <v/>
      </c>
      <c r="CC195" s="165">
        <f>IF(OR(CC$4=0,Data_wide!$CF$191=""),"",IFERROR(ROUND(IF(CC$4=1,1+9*(MIN(MAX(Data_wide!$CF$191,CC$2),CC$3)-CC$2)/(CC$3-CC$2),1+9*(CC$3-MIN(MAX(Data_wide!$CF$191,CC$2),CC$3))/(CC$3-CC$2)),1),""))</f>
        <v/>
      </c>
      <c r="CD195" s="165">
        <f>IF(OR(CD$4=0,Data_wide!$CG$191=""),"",IFERROR(ROUND(IF(CD$4=1,1+9*(MIN(MAX(Data_wide!$CG$191,CD$2),CD$3)-CD$2)/(CD$3-CD$2),1+9*(CD$3-MIN(MAX(Data_wide!$CG$191,CD$2),CD$3))/(CD$3-CD$2)),1),""))</f>
        <v/>
      </c>
      <c r="CE195" s="165">
        <f>IF(OR(CE$4=0,Data_wide!$CH$191=""),"",IFERROR(ROUND(IF(CE$4=1,1+9*(MIN(MAX(Data_wide!$CH$191,CE$2),CE$3)-CE$2)/(CE$3-CE$2),1+9*(CE$3-MIN(MAX(Data_wide!$CH$191,CE$2),CE$3))/(CE$3-CE$2)),1),""))</f>
        <v/>
      </c>
      <c r="CF195" s="165">
        <f>IF(OR(CF$4=0,Data_wide!$CI$191=""),"",IFERROR(ROUND(IF(CF$4=1,1+9*(MIN(MAX(Data_wide!$CI$191,CF$2),CF$3)-CF$2)/(CF$3-CF$2),1+9*(CF$3-MIN(MAX(Data_wide!$CI$191,CF$2),CF$3))/(CF$3-CF$2)),1),""))</f>
        <v/>
      </c>
      <c r="CG195" s="165">
        <f>IF(OR(CG$4=0,Data_wide!$CJ$191=""),"",IFERROR(ROUND(IF(CG$4=1,1+9*(MIN(MAX(Data_wide!$CJ$191,CG$2),CG$3)-CG$2)/(CG$3-CG$2),1+9*(CG$3-MIN(MAX(Data_wide!$CJ$191,CG$2),CG$3))/(CG$3-CG$2)),1),""))</f>
        <v/>
      </c>
      <c r="CH195" s="165">
        <f>IF(OR(CH$4=0,Data_wide!$CK$191=""),"",IFERROR(ROUND(IF(CH$4=1,1+9*(MIN(MAX(Data_wide!$CK$191,CH$2),CH$3)-CH$2)/(CH$3-CH$2),1+9*(CH$3-MIN(MAX(Data_wide!$CK$191,CH$2),CH$3))/(CH$3-CH$2)),1),""))</f>
        <v/>
      </c>
      <c r="CI195" s="165">
        <f>IF(OR(CI$4=0,Data_wide!$CL$191=""),"",IFERROR(ROUND(IF(CI$4=1,1+9*(MIN(MAX(Data_wide!$CL$191,CI$2),CI$3)-CI$2)/(CI$3-CI$2),1+9*(CI$3-MIN(MAX(Data_wide!$CL$191,CI$2),CI$3))/(CI$3-CI$2)),1),""))</f>
        <v/>
      </c>
      <c r="CJ195" s="165">
        <f>IF(OR(CJ$4=0,Data_wide!$CM$191=""),"",IFERROR(ROUND(IF(CJ$4=1,1+9*(MIN(MAX(Data_wide!$CM$191,CJ$2),CJ$3)-CJ$2)/(CJ$3-CJ$2),1+9*(CJ$3-MIN(MAX(Data_wide!$CM$191,CJ$2),CJ$3))/(CJ$3-CJ$2)),1),""))</f>
        <v/>
      </c>
      <c r="CK195" s="165">
        <f>IF(OR(CK$4=0,Data_wide!$CN$191=""),"",IFERROR(ROUND(IF(CK$4=1,1+9*(MIN(MAX(Data_wide!$CN$191,CK$2),CK$3)-CK$2)/(CK$3-CK$2),1+9*(CK$3-MIN(MAX(Data_wide!$CN$191,CK$2),CK$3))/(CK$3-CK$2)),1),""))</f>
        <v/>
      </c>
      <c r="CL195" s="165">
        <f>IF(OR(CL$4=0,Data_wide!$CO$191=""),"",IFERROR(ROUND(IF(CL$4=1,1+9*(MIN(MAX(Data_wide!$CO$191,CL$2),CL$3)-CL$2)/(CL$3-CL$2),1+9*(CL$3-MIN(MAX(Data_wide!$CO$191,CL$2),CL$3))/(CL$3-CL$2)),1),""))</f>
        <v/>
      </c>
      <c r="CM195" s="165">
        <f>IF(OR(CM$4=0,Data_wide!$CP$191=""),"",IFERROR(ROUND(IF(CM$4=1,1+9*(MIN(MAX(Data_wide!$CP$191,CM$2),CM$3)-CM$2)/(CM$3-CM$2),1+9*(CM$3-MIN(MAX(Data_wide!$CP$191,CM$2),CM$3))/(CM$3-CM$2)),1),""))</f>
        <v/>
      </c>
      <c r="CN195" s="165">
        <f>IF(OR(CN$4=0,Data_wide!$CQ$191=""),"",IFERROR(ROUND(IF(CN$4=1,1+9*(MIN(MAX(Data_wide!$CQ$191,CN$2),CN$3)-CN$2)/(CN$3-CN$2),1+9*(CN$3-MIN(MAX(Data_wide!$CQ$191,CN$2),CN$3))/(CN$3-CN$2)),1),""))</f>
        <v/>
      </c>
      <c r="CO195" s="165">
        <f>IF(OR(CO$4=0,Data_wide!$CR$191=""),"",IFERROR(ROUND(IF(CO$4=1,1+9*(MIN(MAX(Data_wide!$CR$191,CO$2),CO$3)-CO$2)/(CO$3-CO$2),1+9*(CO$3-MIN(MAX(Data_wide!$CR$191,CO$2),CO$3))/(CO$3-CO$2)),1),""))</f>
        <v/>
      </c>
    </row>
    <row r="196" ht="14" customHeight="1">
      <c r="A196" s="161" t="inlineStr">
        <is>
          <t>TJK</t>
        </is>
      </c>
      <c r="B196" s="161" t="inlineStr">
        <is>
          <t>Tajikistan</t>
        </is>
      </c>
      <c r="C196" s="165">
        <f>IF(OR(C$4=0,Data_wide!$F$192=""),"",IFERROR(ROUND(IF(C$4=1,1+9*(MIN(MAX(Data_wide!$F$192,C$2),C$3)-C$2)/(C$3-C$2),1+9*(C$3-MIN(MAX(Data_wide!$F$192,C$2),C$3))/(C$3-C$2)),1),""))</f>
        <v/>
      </c>
      <c r="D196" s="165">
        <f>IF(OR(D$4=0,Data_wide!$G$192=""),"",IFERROR(ROUND(IF(D$4=1,1+9*(MIN(MAX(Data_wide!$G$192,D$2),D$3)-D$2)/(D$3-D$2),1+9*(D$3-MIN(MAX(Data_wide!$G$192,D$2),D$3))/(D$3-D$2)),1),""))</f>
        <v/>
      </c>
      <c r="E196" s="165">
        <f>IF(OR(E$4=0,Data_wide!$H$192=""),"",IFERROR(ROUND(IF(E$4=1,1+9*(MIN(MAX(Data_wide!$H$192,E$2),E$3)-E$2)/(E$3-E$2),1+9*(E$3-MIN(MAX(Data_wide!$H$192,E$2),E$3))/(E$3-E$2)),1),""))</f>
        <v/>
      </c>
      <c r="F196" s="165">
        <f>IF(OR(F$4=0,Data_wide!$I$192=""),"",IFERROR(ROUND(IF(F$4=1,1+9*(MIN(MAX(Data_wide!$I$192,F$2),F$3)-F$2)/(F$3-F$2),1+9*(F$3-MIN(MAX(Data_wide!$I$192,F$2),F$3))/(F$3-F$2)),1),""))</f>
        <v/>
      </c>
      <c r="G196" s="165">
        <f>IF(OR(G$4=0,Data_wide!$J$192=""),"",IFERROR(ROUND(IF(G$4=1,1+9*(MIN(MAX(Data_wide!$J$192,G$2),G$3)-G$2)/(G$3-G$2),1+9*(G$3-MIN(MAX(Data_wide!$J$192,G$2),G$3))/(G$3-G$2)),1),""))</f>
        <v/>
      </c>
      <c r="H196" s="165">
        <f>IF(OR(H$4=0,Data_wide!$K$192=""),"",IFERROR(ROUND(IF(H$4=1,1+9*(MIN(MAX(Data_wide!$K$192,H$2),H$3)-H$2)/(H$3-H$2),1+9*(H$3-MIN(MAX(Data_wide!$K$192,H$2),H$3))/(H$3-H$2)),1),""))</f>
        <v/>
      </c>
      <c r="I196" s="165">
        <f>IF(OR(I$4=0,Data_wide!$L$192=""),"",IFERROR(ROUND(IF(I$4=1,1+9*(MIN(MAX(Data_wide!$L$192,I$2),I$3)-I$2)/(I$3-I$2),1+9*(I$3-MIN(MAX(Data_wide!$L$192,I$2),I$3))/(I$3-I$2)),1),""))</f>
        <v/>
      </c>
      <c r="J196" s="165">
        <f>IF(OR(J$4=0,Data_wide!$M$192=""),"",IFERROR(ROUND(IF(J$4=1,1+9*(MIN(MAX(Data_wide!$M$192,J$2),J$3)-J$2)/(J$3-J$2),1+9*(J$3-MIN(MAX(Data_wide!$M$192,J$2),J$3))/(J$3-J$2)),1),""))</f>
        <v/>
      </c>
      <c r="K196" s="165">
        <f>IF(OR(K$4=0,Data_wide!$N$192=""),"",IFERROR(ROUND(IF(K$4=1,1+9*(MIN(MAX(Data_wide!$N$192,K$2),K$3)-K$2)/(K$3-K$2),1+9*(K$3-MIN(MAX(Data_wide!$N$192,K$2),K$3))/(K$3-K$2)),1),""))</f>
        <v/>
      </c>
      <c r="L196" s="165">
        <f>IF(OR(L$4=0,Data_wide!$O$192=""),"",IFERROR(ROUND(IF(L$4=1,1+9*(MIN(MAX(Data_wide!$O$192,L$2),L$3)-L$2)/(L$3-L$2),1+9*(L$3-MIN(MAX(Data_wide!$O$192,L$2),L$3))/(L$3-L$2)),1),""))</f>
        <v/>
      </c>
      <c r="M196" s="165">
        <f>IF(OR(M$4=0,Data_wide!$P$192=""),"",IFERROR(ROUND(IF(M$4=1,1+9*(MIN(MAX(Data_wide!$P$192,M$2),M$3)-M$2)/(M$3-M$2),1+9*(M$3-MIN(MAX(Data_wide!$P$192,M$2),M$3))/(M$3-M$2)),1),""))</f>
        <v/>
      </c>
      <c r="N196" s="165">
        <f>IF(OR(N$4=0,Data_wide!$Q$192=""),"",IFERROR(ROUND(IF(N$4=1,1+9*(MIN(MAX(Data_wide!$Q$192,N$2),N$3)-N$2)/(N$3-N$2),1+9*(N$3-MIN(MAX(Data_wide!$Q$192,N$2),N$3))/(N$3-N$2)),1),""))</f>
        <v/>
      </c>
      <c r="O196" s="165">
        <f>IF(OR(O$4=0,Data_wide!$R$192=""),"",IFERROR(ROUND(IF(O$4=1,1+9*(MIN(MAX(Data_wide!$R$192,O$2),O$3)-O$2)/(O$3-O$2),1+9*(O$3-MIN(MAX(Data_wide!$R$192,O$2),O$3))/(O$3-O$2)),1),""))</f>
        <v/>
      </c>
      <c r="P196" s="165">
        <f>IF(OR(P$4=0,Data_wide!$S$192=""),"",IFERROR(ROUND(IF(P$4=1,1+9*(MIN(MAX(Data_wide!$S$192,P$2),P$3)-P$2)/(P$3-P$2),1+9*(P$3-MIN(MAX(Data_wide!$S$192,P$2),P$3))/(P$3-P$2)),1),""))</f>
        <v/>
      </c>
      <c r="Q196" s="165">
        <f>IF(OR(Q$4=0,Data_wide!$T$192=""),"",IFERROR(ROUND(IF(Q$4=1,1+9*(MIN(MAX(Data_wide!$T$192,Q$2),Q$3)-Q$2)/(Q$3-Q$2),1+9*(Q$3-MIN(MAX(Data_wide!$T$192,Q$2),Q$3))/(Q$3-Q$2)),1),""))</f>
        <v/>
      </c>
      <c r="R196" s="165">
        <f>IF(OR(R$4=0,Data_wide!$U$192=""),"",IFERROR(ROUND(IF(R$4=1,1+9*(MIN(MAX(Data_wide!$U$192,R$2),R$3)-R$2)/(R$3-R$2),1+9*(R$3-MIN(MAX(Data_wide!$U$192,R$2),R$3))/(R$3-R$2)),1),""))</f>
        <v/>
      </c>
      <c r="S196" s="165">
        <f>IF(OR(S$4=0,Data_wide!$V$192=""),"",IFERROR(ROUND(IF(S$4=1,1+9*(MIN(MAX(Data_wide!$V$192,S$2),S$3)-S$2)/(S$3-S$2),1+9*(S$3-MIN(MAX(Data_wide!$V$192,S$2),S$3))/(S$3-S$2)),1),""))</f>
        <v/>
      </c>
      <c r="T196" s="165">
        <f>IF(OR(T$4=0,Data_wide!$W$192=""),"",IFERROR(ROUND(IF(T$4=1,1+9*(MIN(MAX(Data_wide!$W$192,T$2),T$3)-T$2)/(T$3-T$2),1+9*(T$3-MIN(MAX(Data_wide!$W$192,T$2),T$3))/(T$3-T$2)),1),""))</f>
        <v/>
      </c>
      <c r="U196" s="165">
        <f>IF(OR(U$4=0,Data_wide!$X$192=""),"",IFERROR(ROUND(IF(U$4=1,1+9*(MIN(MAX(Data_wide!$X$192,U$2),U$3)-U$2)/(U$3-U$2),1+9*(U$3-MIN(MAX(Data_wide!$X$192,U$2),U$3))/(U$3-U$2)),1),""))</f>
        <v/>
      </c>
      <c r="V196" s="165">
        <f>IF(OR(V$4=0,Data_wide!$Y$192=""),"",IFERROR(ROUND(IF(V$4=1,1+9*(MIN(MAX(Data_wide!$Y$192,V$2),V$3)-V$2)/(V$3-V$2),1+9*(V$3-MIN(MAX(Data_wide!$Y$192,V$2),V$3))/(V$3-V$2)),1),""))</f>
        <v/>
      </c>
      <c r="W196" s="165">
        <f>IF(OR(W$4=0,Data_wide!$Z$192=""),"",IFERROR(ROUND(IF(W$4=1,1+9*(MIN(MAX(Data_wide!$Z$192,W$2),W$3)-W$2)/(W$3-W$2),1+9*(W$3-MIN(MAX(Data_wide!$Z$192,W$2),W$3))/(W$3-W$2)),1),""))</f>
        <v/>
      </c>
      <c r="X196" s="165">
        <f>IF(OR(X$4=0,Data_wide!$AA$192=""),"",IFERROR(ROUND(IF(X$4=1,1+9*(MIN(MAX(Data_wide!$AA$192,X$2),X$3)-X$2)/(X$3-X$2),1+9*(X$3-MIN(MAX(Data_wide!$AA$192,X$2),X$3))/(X$3-X$2)),1),""))</f>
        <v/>
      </c>
      <c r="Y196" s="165">
        <f>IF(OR(Y$4=0,Data_wide!$AB$192=""),"",IFERROR(ROUND(IF(Y$4=1,1+9*(MIN(MAX(Data_wide!$AB$192,Y$2),Y$3)-Y$2)/(Y$3-Y$2),1+9*(Y$3-MIN(MAX(Data_wide!$AB$192,Y$2),Y$3))/(Y$3-Y$2)),1),""))</f>
        <v/>
      </c>
      <c r="Z196" s="165">
        <f>IF(OR(Z$4=0,Data_wide!$AC$192=""),"",IFERROR(ROUND(IF(Z$4=1,1+9*(MIN(MAX(Data_wide!$AC$192,Z$2),Z$3)-Z$2)/(Z$3-Z$2),1+9*(Z$3-MIN(MAX(Data_wide!$AC$192,Z$2),Z$3))/(Z$3-Z$2)),1),""))</f>
        <v/>
      </c>
      <c r="AA196" s="165">
        <f>IF(OR(AA$4=0,Data_wide!$AD$192=""),"",IFERROR(ROUND(IF(AA$4=1,1+9*(MIN(MAX(Data_wide!$AD$192,AA$2),AA$3)-AA$2)/(AA$3-AA$2),1+9*(AA$3-MIN(MAX(Data_wide!$AD$192,AA$2),AA$3))/(AA$3-AA$2)),1),""))</f>
        <v/>
      </c>
      <c r="AB196" s="165">
        <f>IF(OR(AB$4=0,Data_wide!$AE$192=""),"",IFERROR(ROUND(IF(AB$4=1,1+9*(MIN(MAX(Data_wide!$AE$192,AB$2),AB$3)-AB$2)/(AB$3-AB$2),1+9*(AB$3-MIN(MAX(Data_wide!$AE$192,AB$2),AB$3))/(AB$3-AB$2)),1),""))</f>
        <v/>
      </c>
      <c r="AC196" s="165">
        <f>IF(OR(AC$4=0,Data_wide!$AF$192=""),"",IFERROR(ROUND(IF(AC$4=1,1+9*(MIN(MAX(Data_wide!$AF$192,AC$2),AC$3)-AC$2)/(AC$3-AC$2),1+9*(AC$3-MIN(MAX(Data_wide!$AF$192,AC$2),AC$3))/(AC$3-AC$2)),1),""))</f>
        <v/>
      </c>
      <c r="AD196" s="165">
        <f>IF(OR(AD$4=0,Data_wide!$AG$192=""),"",IFERROR(ROUND(IF(AD$4=1,1+9*(MIN(MAX(Data_wide!$AG$192,AD$2),AD$3)-AD$2)/(AD$3-AD$2),1+9*(AD$3-MIN(MAX(Data_wide!$AG$192,AD$2),AD$3))/(AD$3-AD$2)),1),""))</f>
        <v/>
      </c>
      <c r="AE196" s="165">
        <f>IF(OR(AE$4=0,Data_wide!$AH$192=""),"",IFERROR(ROUND(IF(AE$4=1,1+9*(MIN(MAX(Data_wide!$AH$192,AE$2),AE$3)-AE$2)/(AE$3-AE$2),1+9*(AE$3-MIN(MAX(Data_wide!$AH$192,AE$2),AE$3))/(AE$3-AE$2)),1),""))</f>
        <v/>
      </c>
      <c r="AF196" s="165">
        <f>IF(OR(AF$4=0,Data_wide!$AI$192=""),"",IFERROR(ROUND(IF(AF$4=1,1+9*(MIN(MAX(Data_wide!$AI$192,AF$2),AF$3)-AF$2)/(AF$3-AF$2),1+9*(AF$3-MIN(MAX(Data_wide!$AI$192,AF$2),AF$3))/(AF$3-AF$2)),1),""))</f>
        <v/>
      </c>
      <c r="AG196" s="165">
        <f>IF(OR(AG$4=0,Data_wide!$AJ$192=""),"",IFERROR(ROUND(IF(AG$4=1,1+9*(MIN(MAX(Data_wide!$AJ$192,AG$2),AG$3)-AG$2)/(AG$3-AG$2),1+9*(AG$3-MIN(MAX(Data_wide!$AJ$192,AG$2),AG$3))/(AG$3-AG$2)),1),""))</f>
        <v/>
      </c>
      <c r="AH196" s="165">
        <f>IF(OR(AH$4=0,Data_wide!$AK$192=""),"",IFERROR(ROUND(IF(AH$4=1,1+9*(MIN(MAX(Data_wide!$AK$192,AH$2),AH$3)-AH$2)/(AH$3-AH$2),1+9*(AH$3-MIN(MAX(Data_wide!$AK$192,AH$2),AH$3))/(AH$3-AH$2)),1),""))</f>
        <v/>
      </c>
      <c r="AI196" s="165">
        <f>IF(OR(AI$4=0,Data_wide!$AL$192=""),"",IFERROR(ROUND(IF(AI$4=1,1+9*(MIN(MAX(Data_wide!$AL$192,AI$2),AI$3)-AI$2)/(AI$3-AI$2),1+9*(AI$3-MIN(MAX(Data_wide!$AL$192,AI$2),AI$3))/(AI$3-AI$2)),1),""))</f>
        <v/>
      </c>
      <c r="AJ196" s="165">
        <f>IF(OR(AJ$4=0,Data_wide!$AM$192=""),"",IFERROR(ROUND(IF(AJ$4=1,1+9*(MIN(MAX(Data_wide!$AM$192,AJ$2),AJ$3)-AJ$2)/(AJ$3-AJ$2),1+9*(AJ$3-MIN(MAX(Data_wide!$AM$192,AJ$2),AJ$3))/(AJ$3-AJ$2)),1),""))</f>
        <v/>
      </c>
      <c r="AK196" s="165">
        <f>IF(OR(AK$4=0,Data_wide!$AN$192=""),"",IFERROR(ROUND(IF(AK$4=1,1+9*(MIN(MAX(Data_wide!$AN$192,AK$2),AK$3)-AK$2)/(AK$3-AK$2),1+9*(AK$3-MIN(MAX(Data_wide!$AN$192,AK$2),AK$3))/(AK$3-AK$2)),1),""))</f>
        <v/>
      </c>
      <c r="AL196" s="165">
        <f>IF(OR(AL$4=0,Data_wide!$AO$192=""),"",IFERROR(ROUND(IF(AL$4=1,1+9*(MIN(MAX(Data_wide!$AO$192,AL$2),AL$3)-AL$2)/(AL$3-AL$2),1+9*(AL$3-MIN(MAX(Data_wide!$AO$192,AL$2),AL$3))/(AL$3-AL$2)),1),""))</f>
        <v/>
      </c>
      <c r="AM196" s="165">
        <f>IF(OR(AM$4=0,Data_wide!$AP$192=""),"",IFERROR(ROUND(IF(AM$4=1,1+9*(MIN(MAX(Data_wide!$AP$192,AM$2),AM$3)-AM$2)/(AM$3-AM$2),1+9*(AM$3-MIN(MAX(Data_wide!$AP$192,AM$2),AM$3))/(AM$3-AM$2)),1),""))</f>
        <v/>
      </c>
      <c r="AN196" s="165">
        <f>IF(OR(AN$4=0,Data_wide!$AQ$192=""),"",IFERROR(ROUND(IF(AN$4=1,1+9*(MIN(MAX(Data_wide!$AQ$192,AN$2),AN$3)-AN$2)/(AN$3-AN$2),1+9*(AN$3-MIN(MAX(Data_wide!$AQ$192,AN$2),AN$3))/(AN$3-AN$2)),1),""))</f>
        <v/>
      </c>
      <c r="AO196" s="165">
        <f>IF(OR(AO$4=0,Data_wide!$AR$192=""),"",IFERROR(ROUND(IF(AO$4=1,1+9*(MIN(MAX(Data_wide!$AR$192,AO$2),AO$3)-AO$2)/(AO$3-AO$2),1+9*(AO$3-MIN(MAX(Data_wide!$AR$192,AO$2),AO$3))/(AO$3-AO$2)),1),""))</f>
        <v/>
      </c>
      <c r="AP196" s="165">
        <f>IF(OR(AP$4=0,Data_wide!$AS$192=""),"",IFERROR(ROUND(IF(AP$4=1,1+9*(MIN(MAX(Data_wide!$AS$192,AP$2),AP$3)-AP$2)/(AP$3-AP$2),1+9*(AP$3-MIN(MAX(Data_wide!$AS$192,AP$2),AP$3))/(AP$3-AP$2)),1),""))</f>
        <v/>
      </c>
      <c r="AQ196" s="165">
        <f>IF(OR(AQ$4=0,Data_wide!$AT$192=""),"",IFERROR(ROUND(IF(AQ$4=1,1+9*(MIN(MAX(Data_wide!$AT$192,AQ$2),AQ$3)-AQ$2)/(AQ$3-AQ$2),1+9*(AQ$3-MIN(MAX(Data_wide!$AT$192,AQ$2),AQ$3))/(AQ$3-AQ$2)),1),""))</f>
        <v/>
      </c>
      <c r="AR196" s="165">
        <f>IF(OR(AR$4=0,Data_wide!$AU$192=""),"",IFERROR(ROUND(IF(AR$4=1,1+9*(MIN(MAX(Data_wide!$AU$192,AR$2),AR$3)-AR$2)/(AR$3-AR$2),1+9*(AR$3-MIN(MAX(Data_wide!$AU$192,AR$2),AR$3))/(AR$3-AR$2)),1),""))</f>
        <v/>
      </c>
      <c r="AS196" s="165">
        <f>IF(OR(AS$4=0,Data_wide!$AV$192=""),"",IFERROR(ROUND(IF(AS$4=1,1+9*(MIN(MAX(Data_wide!$AV$192,AS$2),AS$3)-AS$2)/(AS$3-AS$2),1+9*(AS$3-MIN(MAX(Data_wide!$AV$192,AS$2),AS$3))/(AS$3-AS$2)),1),""))</f>
        <v/>
      </c>
      <c r="AT196" s="165">
        <f>IF(OR(AT$4=0,Data_wide!$AW$192=""),"",IFERROR(ROUND(IF(AT$4=1,1+9*(MIN(MAX(Data_wide!$AW$192,AT$2),AT$3)-AT$2)/(AT$3-AT$2),1+9*(AT$3-MIN(MAX(Data_wide!$AW$192,AT$2),AT$3))/(AT$3-AT$2)),1),""))</f>
        <v/>
      </c>
      <c r="AU196" s="165">
        <f>IF(OR(AU$4=0,Data_wide!$AX$192=""),"",IFERROR(ROUND(IF(AU$4=1,1+9*(MIN(MAX(Data_wide!$AX$192,AU$2),AU$3)-AU$2)/(AU$3-AU$2),1+9*(AU$3-MIN(MAX(Data_wide!$AX$192,AU$2),AU$3))/(AU$3-AU$2)),1),""))</f>
        <v/>
      </c>
      <c r="AV196" s="165">
        <f>IF(OR(AV$4=0,Data_wide!$AY$192=""),"",IFERROR(ROUND(IF(AV$4=1,1+9*(MIN(MAX(Data_wide!$AY$192,AV$2),AV$3)-AV$2)/(AV$3-AV$2),1+9*(AV$3-MIN(MAX(Data_wide!$AY$192,AV$2),AV$3))/(AV$3-AV$2)),1),""))</f>
        <v/>
      </c>
      <c r="AW196" s="165">
        <f>IF(OR(AW$4=0,Data_wide!$AZ$192=""),"",IFERROR(ROUND(IF(AW$4=1,1+9*(MIN(MAX(Data_wide!$AZ$192,AW$2),AW$3)-AW$2)/(AW$3-AW$2),1+9*(AW$3-MIN(MAX(Data_wide!$AZ$192,AW$2),AW$3))/(AW$3-AW$2)),1),""))</f>
        <v/>
      </c>
      <c r="AX196" s="165">
        <f>IF(OR(AX$4=0,Data_wide!$BA$192=""),"",IFERROR(ROUND(IF(AX$4=1,1+9*(MIN(MAX(Data_wide!$BA$192,AX$2),AX$3)-AX$2)/(AX$3-AX$2),1+9*(AX$3-MIN(MAX(Data_wide!$BA$192,AX$2),AX$3))/(AX$3-AX$2)),1),""))</f>
        <v/>
      </c>
      <c r="AY196" s="165">
        <f>IF(OR(AY$4=0,Data_wide!$BB$192=""),"",IFERROR(ROUND(IF(AY$4=1,1+9*(MIN(MAX(Data_wide!$BB$192,AY$2),AY$3)-AY$2)/(AY$3-AY$2),1+9*(AY$3-MIN(MAX(Data_wide!$BB$192,AY$2),AY$3))/(AY$3-AY$2)),1),""))</f>
        <v/>
      </c>
      <c r="AZ196" s="165">
        <f>IF(OR(AZ$4=0,Data_wide!$BC$192=""),"",IFERROR(ROUND(IF(AZ$4=1,1+9*(MIN(MAX(Data_wide!$BC$192,AZ$2),AZ$3)-AZ$2)/(AZ$3-AZ$2),1+9*(AZ$3-MIN(MAX(Data_wide!$BC$192,AZ$2),AZ$3))/(AZ$3-AZ$2)),1),""))</f>
        <v/>
      </c>
      <c r="BA196" s="165">
        <f>IF(OR(BA$4=0,Data_wide!$BD$192=""),"",IFERROR(ROUND(IF(BA$4=1,1+9*(MIN(MAX(Data_wide!$BD$192,BA$2),BA$3)-BA$2)/(BA$3-BA$2),1+9*(BA$3-MIN(MAX(Data_wide!$BD$192,BA$2),BA$3))/(BA$3-BA$2)),1),""))</f>
        <v/>
      </c>
      <c r="BB196" s="165">
        <f>IF(OR(BB$4=0,Data_wide!$BE$192=""),"",IFERROR(ROUND(IF(BB$4=1,1+9*(MIN(MAX(Data_wide!$BE$192,BB$2),BB$3)-BB$2)/(BB$3-BB$2),1+9*(BB$3-MIN(MAX(Data_wide!$BE$192,BB$2),BB$3))/(BB$3-BB$2)),1),""))</f>
        <v/>
      </c>
      <c r="BC196" s="165">
        <f>IF(OR(BC$4=0,Data_wide!$BF$192=""),"",IFERROR(ROUND(IF(BC$4=1,1+9*(MIN(MAX(Data_wide!$BF$192,BC$2),BC$3)-BC$2)/(BC$3-BC$2),1+9*(BC$3-MIN(MAX(Data_wide!$BF$192,BC$2),BC$3))/(BC$3-BC$2)),1),""))</f>
        <v/>
      </c>
      <c r="BD196" s="165">
        <f>IF(OR(BD$4=0,Data_wide!$BG$192=""),"",IFERROR(ROUND(IF(BD$4=1,1+9*(MIN(MAX(Data_wide!$BG$192,BD$2),BD$3)-BD$2)/(BD$3-BD$2),1+9*(BD$3-MIN(MAX(Data_wide!$BG$192,BD$2),BD$3))/(BD$3-BD$2)),1),""))</f>
        <v/>
      </c>
      <c r="BE196" s="165">
        <f>IF(OR(BE$4=0,Data_wide!$BH$192=""),"",IFERROR(ROUND(IF(BE$4=1,1+9*(MIN(MAX(Data_wide!$BH$192,BE$2),BE$3)-BE$2)/(BE$3-BE$2),1+9*(BE$3-MIN(MAX(Data_wide!$BH$192,BE$2),BE$3))/(BE$3-BE$2)),1),""))</f>
        <v/>
      </c>
      <c r="BF196" s="165">
        <f>IF(OR(BF$4=0,Data_wide!$BI$192=""),"",IFERROR(ROUND(IF(BF$4=1,1+9*(MIN(MAX(Data_wide!$BI$192,BF$2),BF$3)-BF$2)/(BF$3-BF$2),1+9*(BF$3-MIN(MAX(Data_wide!$BI$192,BF$2),BF$3))/(BF$3-BF$2)),1),""))</f>
        <v/>
      </c>
      <c r="BG196" s="165">
        <f>IF(OR(BG$4=0,Data_wide!$BJ$192=""),"",IFERROR(ROUND(IF(BG$4=1,1+9*(MIN(MAX(Data_wide!$BJ$192,BG$2),BG$3)-BG$2)/(BG$3-BG$2),1+9*(BG$3-MIN(MAX(Data_wide!$BJ$192,BG$2),BG$3))/(BG$3-BG$2)),1),""))</f>
        <v/>
      </c>
      <c r="BH196" s="165">
        <f>IF(OR(BH$4=0,Data_wide!$BK$192=""),"",IFERROR(ROUND(IF(BH$4=1,1+9*(MIN(MAX(Data_wide!$BK$192,BH$2),BH$3)-BH$2)/(BH$3-BH$2),1+9*(BH$3-MIN(MAX(Data_wide!$BK$192,BH$2),BH$3))/(BH$3-BH$2)),1),""))</f>
        <v/>
      </c>
      <c r="BI196" s="165">
        <f>IF(OR(BI$4=0,Data_wide!$BL$192=""),"",IFERROR(ROUND(IF(BI$4=1,1+9*(MIN(MAX(Data_wide!$BL$192,BI$2),BI$3)-BI$2)/(BI$3-BI$2),1+9*(BI$3-MIN(MAX(Data_wide!$BL$192,BI$2),BI$3))/(BI$3-BI$2)),1),""))</f>
        <v/>
      </c>
      <c r="BJ196" s="165">
        <f>IF(OR(BJ$4=0,Data_wide!$BM$192=""),"",IFERROR(ROUND(IF(BJ$4=1,1+9*(MIN(MAX(Data_wide!$BM$192,BJ$2),BJ$3)-BJ$2)/(BJ$3-BJ$2),1+9*(BJ$3-MIN(MAX(Data_wide!$BM$192,BJ$2),BJ$3))/(BJ$3-BJ$2)),1),""))</f>
        <v/>
      </c>
      <c r="BK196" s="165">
        <f>IF(OR(BK$4=0,Data_wide!$BN$192=""),"",IFERROR(ROUND(IF(BK$4=1,1+9*(MIN(MAX(Data_wide!$BN$192,BK$2),BK$3)-BK$2)/(BK$3-BK$2),1+9*(BK$3-MIN(MAX(Data_wide!$BN$192,BK$2),BK$3))/(BK$3-BK$2)),1),""))</f>
        <v/>
      </c>
      <c r="BL196" s="165">
        <f>IF(OR(BL$4=0,Data_wide!$BO$192=""),"",IFERROR(ROUND(IF(BL$4=1,1+9*(MIN(MAX(Data_wide!$BO$192,BL$2),BL$3)-BL$2)/(BL$3-BL$2),1+9*(BL$3-MIN(MAX(Data_wide!$BO$192,BL$2),BL$3))/(BL$3-BL$2)),1),""))</f>
        <v/>
      </c>
      <c r="BM196" s="165">
        <f>IF(OR(BM$4=0,Data_wide!$BP$192=""),"",IFERROR(ROUND(IF(BM$4=1,1+9*(MIN(MAX(Data_wide!$BP$192,BM$2),BM$3)-BM$2)/(BM$3-BM$2),1+9*(BM$3-MIN(MAX(Data_wide!$BP$192,BM$2),BM$3))/(BM$3-BM$2)),1),""))</f>
        <v/>
      </c>
      <c r="BN196" s="165">
        <f>IF(OR(BN$4=0,Data_wide!$BQ$192=""),"",IFERROR(ROUND(IF(BN$4=1,1+9*(MIN(MAX(Data_wide!$BQ$192,BN$2),BN$3)-BN$2)/(BN$3-BN$2),1+9*(BN$3-MIN(MAX(Data_wide!$BQ$192,BN$2),BN$3))/(BN$3-BN$2)),1),""))</f>
        <v/>
      </c>
      <c r="BO196" s="165">
        <f>IF(OR(BO$4=0,Data_wide!$BR$192=""),"",IFERROR(ROUND(IF(BO$4=1,1+9*(MIN(MAX(Data_wide!$BR$192,BO$2),BO$3)-BO$2)/(BO$3-BO$2),1+9*(BO$3-MIN(MAX(Data_wide!$BR$192,BO$2),BO$3))/(BO$3-BO$2)),1),""))</f>
        <v/>
      </c>
      <c r="BP196" s="165">
        <f>IF(OR(BP$4=0,Data_wide!$BS$192=""),"",IFERROR(ROUND(IF(BP$4=1,1+9*(MIN(MAX(Data_wide!$BS$192,BP$2),BP$3)-BP$2)/(BP$3-BP$2),1+9*(BP$3-MIN(MAX(Data_wide!$BS$192,BP$2),BP$3))/(BP$3-BP$2)),1),""))</f>
        <v/>
      </c>
      <c r="BQ196" s="165">
        <f>IF(OR(BQ$4=0,Data_wide!$BT$192=""),"",IFERROR(ROUND(IF(BQ$4=1,1+9*(MIN(MAX(Data_wide!$BT$192,BQ$2),BQ$3)-BQ$2)/(BQ$3-BQ$2),1+9*(BQ$3-MIN(MAX(Data_wide!$BT$192,BQ$2),BQ$3))/(BQ$3-BQ$2)),1),""))</f>
        <v/>
      </c>
      <c r="BR196" s="165">
        <f>IF(OR(BR$4=0,Data_wide!$BU$192=""),"",IFERROR(ROUND(IF(BR$4=1,1+9*(MIN(MAX(Data_wide!$BU$192,BR$2),BR$3)-BR$2)/(BR$3-BR$2),1+9*(BR$3-MIN(MAX(Data_wide!$BU$192,BR$2),BR$3))/(BR$3-BR$2)),1),""))</f>
        <v/>
      </c>
      <c r="BS196" s="165">
        <f>IF(OR(BS$4=0,Data_wide!$BV$192=""),"",IFERROR(ROUND(IF(BS$4=1,1+9*(MIN(MAX(Data_wide!$BV$192,BS$2),BS$3)-BS$2)/(BS$3-BS$2),1+9*(BS$3-MIN(MAX(Data_wide!$BV$192,BS$2),BS$3))/(BS$3-BS$2)),1),""))</f>
        <v/>
      </c>
      <c r="BT196" s="165">
        <f>IF(OR(BT$4=0,Data_wide!$BW$192=""),"",IFERROR(ROUND(IF(BT$4=1,1+9*(MIN(MAX(Data_wide!$BW$192,BT$2),BT$3)-BT$2)/(BT$3-BT$2),1+9*(BT$3-MIN(MAX(Data_wide!$BW$192,BT$2),BT$3))/(BT$3-BT$2)),1),""))</f>
        <v/>
      </c>
      <c r="BU196" s="165">
        <f>IF(OR(BU$4=0,Data_wide!$BX$192=""),"",IFERROR(ROUND(IF(BU$4=1,1+9*(MIN(MAX(Data_wide!$BX$192,BU$2),BU$3)-BU$2)/(BU$3-BU$2),1+9*(BU$3-MIN(MAX(Data_wide!$BX$192,BU$2),BU$3))/(BU$3-BU$2)),1),""))</f>
        <v/>
      </c>
      <c r="BV196" s="165">
        <f>IF(OR(BV$4=0,Data_wide!$BY$192=""),"",IFERROR(ROUND(IF(BV$4=1,1+9*(MIN(MAX(Data_wide!$BY$192,BV$2),BV$3)-BV$2)/(BV$3-BV$2),1+9*(BV$3-MIN(MAX(Data_wide!$BY$192,BV$2),BV$3))/(BV$3-BV$2)),1),""))</f>
        <v/>
      </c>
      <c r="BW196" s="165">
        <f>IF(OR(BW$4=0,Data_wide!$BZ$192=""),"",IFERROR(ROUND(IF(BW$4=1,1+9*(MIN(MAX(Data_wide!$BZ$192,BW$2),BW$3)-BW$2)/(BW$3-BW$2),1+9*(BW$3-MIN(MAX(Data_wide!$BZ$192,BW$2),BW$3))/(BW$3-BW$2)),1),""))</f>
        <v/>
      </c>
      <c r="BX196" s="165">
        <f>IF(OR(BX$4=0,Data_wide!$CA$192=""),"",IFERROR(ROUND(IF(BX$4=1,1+9*(MIN(MAX(Data_wide!$CA$192,BX$2),BX$3)-BX$2)/(BX$3-BX$2),1+9*(BX$3-MIN(MAX(Data_wide!$CA$192,BX$2),BX$3))/(BX$3-BX$2)),1),""))</f>
        <v/>
      </c>
      <c r="BY196" s="165">
        <f>IF(OR(BY$4=0,Data_wide!$CB$192=""),"",IFERROR(ROUND(IF(BY$4=1,1+9*(MIN(MAX(Data_wide!$CB$192,BY$2),BY$3)-BY$2)/(BY$3-BY$2),1+9*(BY$3-MIN(MAX(Data_wide!$CB$192,BY$2),BY$3))/(BY$3-BY$2)),1),""))</f>
        <v/>
      </c>
      <c r="BZ196" s="165">
        <f>IF(OR(BZ$4=0,Data_wide!$CC$192=""),"",IFERROR(ROUND(IF(BZ$4=1,1+9*(MIN(MAX(Data_wide!$CC$192,BZ$2),BZ$3)-BZ$2)/(BZ$3-BZ$2),1+9*(BZ$3-MIN(MAX(Data_wide!$CC$192,BZ$2),BZ$3))/(BZ$3-BZ$2)),1),""))</f>
        <v/>
      </c>
      <c r="CA196" s="165">
        <f>IF(OR(CA$4=0,Data_wide!$CD$192=""),"",IFERROR(ROUND(IF(CA$4=1,1+9*(MIN(MAX(Data_wide!$CD$192,CA$2),CA$3)-CA$2)/(CA$3-CA$2),1+9*(CA$3-MIN(MAX(Data_wide!$CD$192,CA$2),CA$3))/(CA$3-CA$2)),1),""))</f>
        <v/>
      </c>
      <c r="CB196" s="165">
        <f>IF(OR(CB$4=0,Data_wide!$CE$192=""),"",IFERROR(ROUND(IF(CB$4=1,1+9*(MIN(MAX(Data_wide!$CE$192,CB$2),CB$3)-CB$2)/(CB$3-CB$2),1+9*(CB$3-MIN(MAX(Data_wide!$CE$192,CB$2),CB$3))/(CB$3-CB$2)),1),""))</f>
        <v/>
      </c>
      <c r="CC196" s="165">
        <f>IF(OR(CC$4=0,Data_wide!$CF$192=""),"",IFERROR(ROUND(IF(CC$4=1,1+9*(MIN(MAX(Data_wide!$CF$192,CC$2),CC$3)-CC$2)/(CC$3-CC$2),1+9*(CC$3-MIN(MAX(Data_wide!$CF$192,CC$2),CC$3))/(CC$3-CC$2)),1),""))</f>
        <v/>
      </c>
      <c r="CD196" s="165">
        <f>IF(OR(CD$4=0,Data_wide!$CG$192=""),"",IFERROR(ROUND(IF(CD$4=1,1+9*(MIN(MAX(Data_wide!$CG$192,CD$2),CD$3)-CD$2)/(CD$3-CD$2),1+9*(CD$3-MIN(MAX(Data_wide!$CG$192,CD$2),CD$3))/(CD$3-CD$2)),1),""))</f>
        <v/>
      </c>
      <c r="CE196" s="165">
        <f>IF(OR(CE$4=0,Data_wide!$CH$192=""),"",IFERROR(ROUND(IF(CE$4=1,1+9*(MIN(MAX(Data_wide!$CH$192,CE$2),CE$3)-CE$2)/(CE$3-CE$2),1+9*(CE$3-MIN(MAX(Data_wide!$CH$192,CE$2),CE$3))/(CE$3-CE$2)),1),""))</f>
        <v/>
      </c>
      <c r="CF196" s="165">
        <f>IF(OR(CF$4=0,Data_wide!$CI$192=""),"",IFERROR(ROUND(IF(CF$4=1,1+9*(MIN(MAX(Data_wide!$CI$192,CF$2),CF$3)-CF$2)/(CF$3-CF$2),1+9*(CF$3-MIN(MAX(Data_wide!$CI$192,CF$2),CF$3))/(CF$3-CF$2)),1),""))</f>
        <v/>
      </c>
      <c r="CG196" s="165">
        <f>IF(OR(CG$4=0,Data_wide!$CJ$192=""),"",IFERROR(ROUND(IF(CG$4=1,1+9*(MIN(MAX(Data_wide!$CJ$192,CG$2),CG$3)-CG$2)/(CG$3-CG$2),1+9*(CG$3-MIN(MAX(Data_wide!$CJ$192,CG$2),CG$3))/(CG$3-CG$2)),1),""))</f>
        <v/>
      </c>
      <c r="CH196" s="165">
        <f>IF(OR(CH$4=0,Data_wide!$CK$192=""),"",IFERROR(ROUND(IF(CH$4=1,1+9*(MIN(MAX(Data_wide!$CK$192,CH$2),CH$3)-CH$2)/(CH$3-CH$2),1+9*(CH$3-MIN(MAX(Data_wide!$CK$192,CH$2),CH$3))/(CH$3-CH$2)),1),""))</f>
        <v/>
      </c>
      <c r="CI196" s="165">
        <f>IF(OR(CI$4=0,Data_wide!$CL$192=""),"",IFERROR(ROUND(IF(CI$4=1,1+9*(MIN(MAX(Data_wide!$CL$192,CI$2),CI$3)-CI$2)/(CI$3-CI$2),1+9*(CI$3-MIN(MAX(Data_wide!$CL$192,CI$2),CI$3))/(CI$3-CI$2)),1),""))</f>
        <v/>
      </c>
      <c r="CJ196" s="165">
        <f>IF(OR(CJ$4=0,Data_wide!$CM$192=""),"",IFERROR(ROUND(IF(CJ$4=1,1+9*(MIN(MAX(Data_wide!$CM$192,CJ$2),CJ$3)-CJ$2)/(CJ$3-CJ$2),1+9*(CJ$3-MIN(MAX(Data_wide!$CM$192,CJ$2),CJ$3))/(CJ$3-CJ$2)),1),""))</f>
        <v/>
      </c>
      <c r="CK196" s="165">
        <f>IF(OR(CK$4=0,Data_wide!$CN$192=""),"",IFERROR(ROUND(IF(CK$4=1,1+9*(MIN(MAX(Data_wide!$CN$192,CK$2),CK$3)-CK$2)/(CK$3-CK$2),1+9*(CK$3-MIN(MAX(Data_wide!$CN$192,CK$2),CK$3))/(CK$3-CK$2)),1),""))</f>
        <v/>
      </c>
      <c r="CL196" s="165">
        <f>IF(OR(CL$4=0,Data_wide!$CO$192=""),"",IFERROR(ROUND(IF(CL$4=1,1+9*(MIN(MAX(Data_wide!$CO$192,CL$2),CL$3)-CL$2)/(CL$3-CL$2),1+9*(CL$3-MIN(MAX(Data_wide!$CO$192,CL$2),CL$3))/(CL$3-CL$2)),1),""))</f>
        <v/>
      </c>
      <c r="CM196" s="165">
        <f>IF(OR(CM$4=0,Data_wide!$CP$192=""),"",IFERROR(ROUND(IF(CM$4=1,1+9*(MIN(MAX(Data_wide!$CP$192,CM$2),CM$3)-CM$2)/(CM$3-CM$2),1+9*(CM$3-MIN(MAX(Data_wide!$CP$192,CM$2),CM$3))/(CM$3-CM$2)),1),""))</f>
        <v/>
      </c>
      <c r="CN196" s="165">
        <f>IF(OR(CN$4=0,Data_wide!$CQ$192=""),"",IFERROR(ROUND(IF(CN$4=1,1+9*(MIN(MAX(Data_wide!$CQ$192,CN$2),CN$3)-CN$2)/(CN$3-CN$2),1+9*(CN$3-MIN(MAX(Data_wide!$CQ$192,CN$2),CN$3))/(CN$3-CN$2)),1),""))</f>
        <v/>
      </c>
      <c r="CO196" s="165">
        <f>IF(OR(CO$4=0,Data_wide!$CR$192=""),"",IFERROR(ROUND(IF(CO$4=1,1+9*(MIN(MAX(Data_wide!$CR$192,CO$2),CO$3)-CO$2)/(CO$3-CO$2),1+9*(CO$3-MIN(MAX(Data_wide!$CR$192,CO$2),CO$3))/(CO$3-CO$2)),1),""))</f>
        <v/>
      </c>
    </row>
    <row r="197" ht="14" customHeight="1">
      <c r="A197" s="161" t="inlineStr">
        <is>
          <t>TZA</t>
        </is>
      </c>
      <c r="B197" s="161" t="inlineStr">
        <is>
          <t>Tanzania</t>
        </is>
      </c>
      <c r="C197" s="165">
        <f>IF(OR(C$4=0,Data_wide!$F$193=""),"",IFERROR(ROUND(IF(C$4=1,1+9*(MIN(MAX(Data_wide!$F$193,C$2),C$3)-C$2)/(C$3-C$2),1+9*(C$3-MIN(MAX(Data_wide!$F$193,C$2),C$3))/(C$3-C$2)),1),""))</f>
        <v/>
      </c>
      <c r="D197" s="165">
        <f>IF(OR(D$4=0,Data_wide!$G$193=""),"",IFERROR(ROUND(IF(D$4=1,1+9*(MIN(MAX(Data_wide!$G$193,D$2),D$3)-D$2)/(D$3-D$2),1+9*(D$3-MIN(MAX(Data_wide!$G$193,D$2),D$3))/(D$3-D$2)),1),""))</f>
        <v/>
      </c>
      <c r="E197" s="165">
        <f>IF(OR(E$4=0,Data_wide!$H$193=""),"",IFERROR(ROUND(IF(E$4=1,1+9*(MIN(MAX(Data_wide!$H$193,E$2),E$3)-E$2)/(E$3-E$2),1+9*(E$3-MIN(MAX(Data_wide!$H$193,E$2),E$3))/(E$3-E$2)),1),""))</f>
        <v/>
      </c>
      <c r="F197" s="165">
        <f>IF(OR(F$4=0,Data_wide!$I$193=""),"",IFERROR(ROUND(IF(F$4=1,1+9*(MIN(MAX(Data_wide!$I$193,F$2),F$3)-F$2)/(F$3-F$2),1+9*(F$3-MIN(MAX(Data_wide!$I$193,F$2),F$3))/(F$3-F$2)),1),""))</f>
        <v/>
      </c>
      <c r="G197" s="165">
        <f>IF(OR(G$4=0,Data_wide!$J$193=""),"",IFERROR(ROUND(IF(G$4=1,1+9*(MIN(MAX(Data_wide!$J$193,G$2),G$3)-G$2)/(G$3-G$2),1+9*(G$3-MIN(MAX(Data_wide!$J$193,G$2),G$3))/(G$3-G$2)),1),""))</f>
        <v/>
      </c>
      <c r="H197" s="165">
        <f>IF(OR(H$4=0,Data_wide!$K$193=""),"",IFERROR(ROUND(IF(H$4=1,1+9*(MIN(MAX(Data_wide!$K$193,H$2),H$3)-H$2)/(H$3-H$2),1+9*(H$3-MIN(MAX(Data_wide!$K$193,H$2),H$3))/(H$3-H$2)),1),""))</f>
        <v/>
      </c>
      <c r="I197" s="165">
        <f>IF(OR(I$4=0,Data_wide!$L$193=""),"",IFERROR(ROUND(IF(I$4=1,1+9*(MIN(MAX(Data_wide!$L$193,I$2),I$3)-I$2)/(I$3-I$2),1+9*(I$3-MIN(MAX(Data_wide!$L$193,I$2),I$3))/(I$3-I$2)),1),""))</f>
        <v/>
      </c>
      <c r="J197" s="165">
        <f>IF(OR(J$4=0,Data_wide!$M$193=""),"",IFERROR(ROUND(IF(J$4=1,1+9*(MIN(MAX(Data_wide!$M$193,J$2),J$3)-J$2)/(J$3-J$2),1+9*(J$3-MIN(MAX(Data_wide!$M$193,J$2),J$3))/(J$3-J$2)),1),""))</f>
        <v/>
      </c>
      <c r="K197" s="165">
        <f>IF(OR(K$4=0,Data_wide!$N$193=""),"",IFERROR(ROUND(IF(K$4=1,1+9*(MIN(MAX(Data_wide!$N$193,K$2),K$3)-K$2)/(K$3-K$2),1+9*(K$3-MIN(MAX(Data_wide!$N$193,K$2),K$3))/(K$3-K$2)),1),""))</f>
        <v/>
      </c>
      <c r="L197" s="165">
        <f>IF(OR(L$4=0,Data_wide!$O$193=""),"",IFERROR(ROUND(IF(L$4=1,1+9*(MIN(MAX(Data_wide!$O$193,L$2),L$3)-L$2)/(L$3-L$2),1+9*(L$3-MIN(MAX(Data_wide!$O$193,L$2),L$3))/(L$3-L$2)),1),""))</f>
        <v/>
      </c>
      <c r="M197" s="165">
        <f>IF(OR(M$4=0,Data_wide!$P$193=""),"",IFERROR(ROUND(IF(M$4=1,1+9*(MIN(MAX(Data_wide!$P$193,M$2),M$3)-M$2)/(M$3-M$2),1+9*(M$3-MIN(MAX(Data_wide!$P$193,M$2),M$3))/(M$3-M$2)),1),""))</f>
        <v/>
      </c>
      <c r="N197" s="165">
        <f>IF(OR(N$4=0,Data_wide!$Q$193=""),"",IFERROR(ROUND(IF(N$4=1,1+9*(MIN(MAX(Data_wide!$Q$193,N$2),N$3)-N$2)/(N$3-N$2),1+9*(N$3-MIN(MAX(Data_wide!$Q$193,N$2),N$3))/(N$3-N$2)),1),""))</f>
        <v/>
      </c>
      <c r="O197" s="165">
        <f>IF(OR(O$4=0,Data_wide!$R$193=""),"",IFERROR(ROUND(IF(O$4=1,1+9*(MIN(MAX(Data_wide!$R$193,O$2),O$3)-O$2)/(O$3-O$2),1+9*(O$3-MIN(MAX(Data_wide!$R$193,O$2),O$3))/(O$3-O$2)),1),""))</f>
        <v/>
      </c>
      <c r="P197" s="165">
        <f>IF(OR(P$4=0,Data_wide!$S$193=""),"",IFERROR(ROUND(IF(P$4=1,1+9*(MIN(MAX(Data_wide!$S$193,P$2),P$3)-P$2)/(P$3-P$2),1+9*(P$3-MIN(MAX(Data_wide!$S$193,P$2),P$3))/(P$3-P$2)),1),""))</f>
        <v/>
      </c>
      <c r="Q197" s="165">
        <f>IF(OR(Q$4=0,Data_wide!$T$193=""),"",IFERROR(ROUND(IF(Q$4=1,1+9*(MIN(MAX(Data_wide!$T$193,Q$2),Q$3)-Q$2)/(Q$3-Q$2),1+9*(Q$3-MIN(MAX(Data_wide!$T$193,Q$2),Q$3))/(Q$3-Q$2)),1),""))</f>
        <v/>
      </c>
      <c r="R197" s="165">
        <f>IF(OR(R$4=0,Data_wide!$U$193=""),"",IFERROR(ROUND(IF(R$4=1,1+9*(MIN(MAX(Data_wide!$U$193,R$2),R$3)-R$2)/(R$3-R$2),1+9*(R$3-MIN(MAX(Data_wide!$U$193,R$2),R$3))/(R$3-R$2)),1),""))</f>
        <v/>
      </c>
      <c r="S197" s="165">
        <f>IF(OR(S$4=0,Data_wide!$V$193=""),"",IFERROR(ROUND(IF(S$4=1,1+9*(MIN(MAX(Data_wide!$V$193,S$2),S$3)-S$2)/(S$3-S$2),1+9*(S$3-MIN(MAX(Data_wide!$V$193,S$2),S$3))/(S$3-S$2)),1),""))</f>
        <v/>
      </c>
      <c r="T197" s="165">
        <f>IF(OR(T$4=0,Data_wide!$W$193=""),"",IFERROR(ROUND(IF(T$4=1,1+9*(MIN(MAX(Data_wide!$W$193,T$2),T$3)-T$2)/(T$3-T$2),1+9*(T$3-MIN(MAX(Data_wide!$W$193,T$2),T$3))/(T$3-T$2)),1),""))</f>
        <v/>
      </c>
      <c r="U197" s="165">
        <f>IF(OR(U$4=0,Data_wide!$X$193=""),"",IFERROR(ROUND(IF(U$4=1,1+9*(MIN(MAX(Data_wide!$X$193,U$2),U$3)-U$2)/(U$3-U$2),1+9*(U$3-MIN(MAX(Data_wide!$X$193,U$2),U$3))/(U$3-U$2)),1),""))</f>
        <v/>
      </c>
      <c r="V197" s="165">
        <f>IF(OR(V$4=0,Data_wide!$Y$193=""),"",IFERROR(ROUND(IF(V$4=1,1+9*(MIN(MAX(Data_wide!$Y$193,V$2),V$3)-V$2)/(V$3-V$2),1+9*(V$3-MIN(MAX(Data_wide!$Y$193,V$2),V$3))/(V$3-V$2)),1),""))</f>
        <v/>
      </c>
      <c r="W197" s="165">
        <f>IF(OR(W$4=0,Data_wide!$Z$193=""),"",IFERROR(ROUND(IF(W$4=1,1+9*(MIN(MAX(Data_wide!$Z$193,W$2),W$3)-W$2)/(W$3-W$2),1+9*(W$3-MIN(MAX(Data_wide!$Z$193,W$2),W$3))/(W$3-W$2)),1),""))</f>
        <v/>
      </c>
      <c r="X197" s="165">
        <f>IF(OR(X$4=0,Data_wide!$AA$193=""),"",IFERROR(ROUND(IF(X$4=1,1+9*(MIN(MAX(Data_wide!$AA$193,X$2),X$3)-X$2)/(X$3-X$2),1+9*(X$3-MIN(MAX(Data_wide!$AA$193,X$2),X$3))/(X$3-X$2)),1),""))</f>
        <v/>
      </c>
      <c r="Y197" s="165">
        <f>IF(OR(Y$4=0,Data_wide!$AB$193=""),"",IFERROR(ROUND(IF(Y$4=1,1+9*(MIN(MAX(Data_wide!$AB$193,Y$2),Y$3)-Y$2)/(Y$3-Y$2),1+9*(Y$3-MIN(MAX(Data_wide!$AB$193,Y$2),Y$3))/(Y$3-Y$2)),1),""))</f>
        <v/>
      </c>
      <c r="Z197" s="165">
        <f>IF(OR(Z$4=0,Data_wide!$AC$193=""),"",IFERROR(ROUND(IF(Z$4=1,1+9*(MIN(MAX(Data_wide!$AC$193,Z$2),Z$3)-Z$2)/(Z$3-Z$2),1+9*(Z$3-MIN(MAX(Data_wide!$AC$193,Z$2),Z$3))/(Z$3-Z$2)),1),""))</f>
        <v/>
      </c>
      <c r="AA197" s="165">
        <f>IF(OR(AA$4=0,Data_wide!$AD$193=""),"",IFERROR(ROUND(IF(AA$4=1,1+9*(MIN(MAX(Data_wide!$AD$193,AA$2),AA$3)-AA$2)/(AA$3-AA$2),1+9*(AA$3-MIN(MAX(Data_wide!$AD$193,AA$2),AA$3))/(AA$3-AA$2)),1),""))</f>
        <v/>
      </c>
      <c r="AB197" s="165">
        <f>IF(OR(AB$4=0,Data_wide!$AE$193=""),"",IFERROR(ROUND(IF(AB$4=1,1+9*(MIN(MAX(Data_wide!$AE$193,AB$2),AB$3)-AB$2)/(AB$3-AB$2),1+9*(AB$3-MIN(MAX(Data_wide!$AE$193,AB$2),AB$3))/(AB$3-AB$2)),1),""))</f>
        <v/>
      </c>
      <c r="AC197" s="165">
        <f>IF(OR(AC$4=0,Data_wide!$AF$193=""),"",IFERROR(ROUND(IF(AC$4=1,1+9*(MIN(MAX(Data_wide!$AF$193,AC$2),AC$3)-AC$2)/(AC$3-AC$2),1+9*(AC$3-MIN(MAX(Data_wide!$AF$193,AC$2),AC$3))/(AC$3-AC$2)),1),""))</f>
        <v/>
      </c>
      <c r="AD197" s="165">
        <f>IF(OR(AD$4=0,Data_wide!$AG$193=""),"",IFERROR(ROUND(IF(AD$4=1,1+9*(MIN(MAX(Data_wide!$AG$193,AD$2),AD$3)-AD$2)/(AD$3-AD$2),1+9*(AD$3-MIN(MAX(Data_wide!$AG$193,AD$2),AD$3))/(AD$3-AD$2)),1),""))</f>
        <v/>
      </c>
      <c r="AE197" s="165">
        <f>IF(OR(AE$4=0,Data_wide!$AH$193=""),"",IFERROR(ROUND(IF(AE$4=1,1+9*(MIN(MAX(Data_wide!$AH$193,AE$2),AE$3)-AE$2)/(AE$3-AE$2),1+9*(AE$3-MIN(MAX(Data_wide!$AH$193,AE$2),AE$3))/(AE$3-AE$2)),1),""))</f>
        <v/>
      </c>
      <c r="AF197" s="165">
        <f>IF(OR(AF$4=0,Data_wide!$AI$193=""),"",IFERROR(ROUND(IF(AF$4=1,1+9*(MIN(MAX(Data_wide!$AI$193,AF$2),AF$3)-AF$2)/(AF$3-AF$2),1+9*(AF$3-MIN(MAX(Data_wide!$AI$193,AF$2),AF$3))/(AF$3-AF$2)),1),""))</f>
        <v/>
      </c>
      <c r="AG197" s="165">
        <f>IF(OR(AG$4=0,Data_wide!$AJ$193=""),"",IFERROR(ROUND(IF(AG$4=1,1+9*(MIN(MAX(Data_wide!$AJ$193,AG$2),AG$3)-AG$2)/(AG$3-AG$2),1+9*(AG$3-MIN(MAX(Data_wide!$AJ$193,AG$2),AG$3))/(AG$3-AG$2)),1),""))</f>
        <v/>
      </c>
      <c r="AH197" s="165">
        <f>IF(OR(AH$4=0,Data_wide!$AK$193=""),"",IFERROR(ROUND(IF(AH$4=1,1+9*(MIN(MAX(Data_wide!$AK$193,AH$2),AH$3)-AH$2)/(AH$3-AH$2),1+9*(AH$3-MIN(MAX(Data_wide!$AK$193,AH$2),AH$3))/(AH$3-AH$2)),1),""))</f>
        <v/>
      </c>
      <c r="AI197" s="165">
        <f>IF(OR(AI$4=0,Data_wide!$AL$193=""),"",IFERROR(ROUND(IF(AI$4=1,1+9*(MIN(MAX(Data_wide!$AL$193,AI$2),AI$3)-AI$2)/(AI$3-AI$2),1+9*(AI$3-MIN(MAX(Data_wide!$AL$193,AI$2),AI$3))/(AI$3-AI$2)),1),""))</f>
        <v/>
      </c>
      <c r="AJ197" s="165">
        <f>IF(OR(AJ$4=0,Data_wide!$AM$193=""),"",IFERROR(ROUND(IF(AJ$4=1,1+9*(MIN(MAX(Data_wide!$AM$193,AJ$2),AJ$3)-AJ$2)/(AJ$3-AJ$2),1+9*(AJ$3-MIN(MAX(Data_wide!$AM$193,AJ$2),AJ$3))/(AJ$3-AJ$2)),1),""))</f>
        <v/>
      </c>
      <c r="AK197" s="165">
        <f>IF(OR(AK$4=0,Data_wide!$AN$193=""),"",IFERROR(ROUND(IF(AK$4=1,1+9*(MIN(MAX(Data_wide!$AN$193,AK$2),AK$3)-AK$2)/(AK$3-AK$2),1+9*(AK$3-MIN(MAX(Data_wide!$AN$193,AK$2),AK$3))/(AK$3-AK$2)),1),""))</f>
        <v/>
      </c>
      <c r="AL197" s="165">
        <f>IF(OR(AL$4=0,Data_wide!$AO$193=""),"",IFERROR(ROUND(IF(AL$4=1,1+9*(MIN(MAX(Data_wide!$AO$193,AL$2),AL$3)-AL$2)/(AL$3-AL$2),1+9*(AL$3-MIN(MAX(Data_wide!$AO$193,AL$2),AL$3))/(AL$3-AL$2)),1),""))</f>
        <v/>
      </c>
      <c r="AM197" s="165">
        <f>IF(OR(AM$4=0,Data_wide!$AP$193=""),"",IFERROR(ROUND(IF(AM$4=1,1+9*(MIN(MAX(Data_wide!$AP$193,AM$2),AM$3)-AM$2)/(AM$3-AM$2),1+9*(AM$3-MIN(MAX(Data_wide!$AP$193,AM$2),AM$3))/(AM$3-AM$2)),1),""))</f>
        <v/>
      </c>
      <c r="AN197" s="165">
        <f>IF(OR(AN$4=0,Data_wide!$AQ$193=""),"",IFERROR(ROUND(IF(AN$4=1,1+9*(MIN(MAX(Data_wide!$AQ$193,AN$2),AN$3)-AN$2)/(AN$3-AN$2),1+9*(AN$3-MIN(MAX(Data_wide!$AQ$193,AN$2),AN$3))/(AN$3-AN$2)),1),""))</f>
        <v/>
      </c>
      <c r="AO197" s="165">
        <f>IF(OR(AO$4=0,Data_wide!$AR$193=""),"",IFERROR(ROUND(IF(AO$4=1,1+9*(MIN(MAX(Data_wide!$AR$193,AO$2),AO$3)-AO$2)/(AO$3-AO$2),1+9*(AO$3-MIN(MAX(Data_wide!$AR$193,AO$2),AO$3))/(AO$3-AO$2)),1),""))</f>
        <v/>
      </c>
      <c r="AP197" s="165">
        <f>IF(OR(AP$4=0,Data_wide!$AS$193=""),"",IFERROR(ROUND(IF(AP$4=1,1+9*(MIN(MAX(Data_wide!$AS$193,AP$2),AP$3)-AP$2)/(AP$3-AP$2),1+9*(AP$3-MIN(MAX(Data_wide!$AS$193,AP$2),AP$3))/(AP$3-AP$2)),1),""))</f>
        <v/>
      </c>
      <c r="AQ197" s="165">
        <f>IF(OR(AQ$4=0,Data_wide!$AT$193=""),"",IFERROR(ROUND(IF(AQ$4=1,1+9*(MIN(MAX(Data_wide!$AT$193,AQ$2),AQ$3)-AQ$2)/(AQ$3-AQ$2),1+9*(AQ$3-MIN(MAX(Data_wide!$AT$193,AQ$2),AQ$3))/(AQ$3-AQ$2)),1),""))</f>
        <v/>
      </c>
      <c r="AR197" s="165">
        <f>IF(OR(AR$4=0,Data_wide!$AU$193=""),"",IFERROR(ROUND(IF(AR$4=1,1+9*(MIN(MAX(Data_wide!$AU$193,AR$2),AR$3)-AR$2)/(AR$3-AR$2),1+9*(AR$3-MIN(MAX(Data_wide!$AU$193,AR$2),AR$3))/(AR$3-AR$2)),1),""))</f>
        <v/>
      </c>
      <c r="AS197" s="165">
        <f>IF(OR(AS$4=0,Data_wide!$AV$193=""),"",IFERROR(ROUND(IF(AS$4=1,1+9*(MIN(MAX(Data_wide!$AV$193,AS$2),AS$3)-AS$2)/(AS$3-AS$2),1+9*(AS$3-MIN(MAX(Data_wide!$AV$193,AS$2),AS$3))/(AS$3-AS$2)),1),""))</f>
        <v/>
      </c>
      <c r="AT197" s="165">
        <f>IF(OR(AT$4=0,Data_wide!$AW$193=""),"",IFERROR(ROUND(IF(AT$4=1,1+9*(MIN(MAX(Data_wide!$AW$193,AT$2),AT$3)-AT$2)/(AT$3-AT$2),1+9*(AT$3-MIN(MAX(Data_wide!$AW$193,AT$2),AT$3))/(AT$3-AT$2)),1),""))</f>
        <v/>
      </c>
      <c r="AU197" s="165">
        <f>IF(OR(AU$4=0,Data_wide!$AX$193=""),"",IFERROR(ROUND(IF(AU$4=1,1+9*(MIN(MAX(Data_wide!$AX$193,AU$2),AU$3)-AU$2)/(AU$3-AU$2),1+9*(AU$3-MIN(MAX(Data_wide!$AX$193,AU$2),AU$3))/(AU$3-AU$2)),1),""))</f>
        <v/>
      </c>
      <c r="AV197" s="165">
        <f>IF(OR(AV$4=0,Data_wide!$AY$193=""),"",IFERROR(ROUND(IF(AV$4=1,1+9*(MIN(MAX(Data_wide!$AY$193,AV$2),AV$3)-AV$2)/(AV$3-AV$2),1+9*(AV$3-MIN(MAX(Data_wide!$AY$193,AV$2),AV$3))/(AV$3-AV$2)),1),""))</f>
        <v/>
      </c>
      <c r="AW197" s="165">
        <f>IF(OR(AW$4=0,Data_wide!$AZ$193=""),"",IFERROR(ROUND(IF(AW$4=1,1+9*(MIN(MAX(Data_wide!$AZ$193,AW$2),AW$3)-AW$2)/(AW$3-AW$2),1+9*(AW$3-MIN(MAX(Data_wide!$AZ$193,AW$2),AW$3))/(AW$3-AW$2)),1),""))</f>
        <v/>
      </c>
      <c r="AX197" s="165">
        <f>IF(OR(AX$4=0,Data_wide!$BA$193=""),"",IFERROR(ROUND(IF(AX$4=1,1+9*(MIN(MAX(Data_wide!$BA$193,AX$2),AX$3)-AX$2)/(AX$3-AX$2),1+9*(AX$3-MIN(MAX(Data_wide!$BA$193,AX$2),AX$3))/(AX$3-AX$2)),1),""))</f>
        <v/>
      </c>
      <c r="AY197" s="165">
        <f>IF(OR(AY$4=0,Data_wide!$BB$193=""),"",IFERROR(ROUND(IF(AY$4=1,1+9*(MIN(MAX(Data_wide!$BB$193,AY$2),AY$3)-AY$2)/(AY$3-AY$2),1+9*(AY$3-MIN(MAX(Data_wide!$BB$193,AY$2),AY$3))/(AY$3-AY$2)),1),""))</f>
        <v/>
      </c>
      <c r="AZ197" s="165">
        <f>IF(OR(AZ$4=0,Data_wide!$BC$193=""),"",IFERROR(ROUND(IF(AZ$4=1,1+9*(MIN(MAX(Data_wide!$BC$193,AZ$2),AZ$3)-AZ$2)/(AZ$3-AZ$2),1+9*(AZ$3-MIN(MAX(Data_wide!$BC$193,AZ$2),AZ$3))/(AZ$3-AZ$2)),1),""))</f>
        <v/>
      </c>
      <c r="BA197" s="165">
        <f>IF(OR(BA$4=0,Data_wide!$BD$193=""),"",IFERROR(ROUND(IF(BA$4=1,1+9*(MIN(MAX(Data_wide!$BD$193,BA$2),BA$3)-BA$2)/(BA$3-BA$2),1+9*(BA$3-MIN(MAX(Data_wide!$BD$193,BA$2),BA$3))/(BA$3-BA$2)),1),""))</f>
        <v/>
      </c>
      <c r="BB197" s="165">
        <f>IF(OR(BB$4=0,Data_wide!$BE$193=""),"",IFERROR(ROUND(IF(BB$4=1,1+9*(MIN(MAX(Data_wide!$BE$193,BB$2),BB$3)-BB$2)/(BB$3-BB$2),1+9*(BB$3-MIN(MAX(Data_wide!$BE$193,BB$2),BB$3))/(BB$3-BB$2)),1),""))</f>
        <v/>
      </c>
      <c r="BC197" s="165">
        <f>IF(OR(BC$4=0,Data_wide!$BF$193=""),"",IFERROR(ROUND(IF(BC$4=1,1+9*(MIN(MAX(Data_wide!$BF$193,BC$2),BC$3)-BC$2)/(BC$3-BC$2),1+9*(BC$3-MIN(MAX(Data_wide!$BF$193,BC$2),BC$3))/(BC$3-BC$2)),1),""))</f>
        <v/>
      </c>
      <c r="BD197" s="165">
        <f>IF(OR(BD$4=0,Data_wide!$BG$193=""),"",IFERROR(ROUND(IF(BD$4=1,1+9*(MIN(MAX(Data_wide!$BG$193,BD$2),BD$3)-BD$2)/(BD$3-BD$2),1+9*(BD$3-MIN(MAX(Data_wide!$BG$193,BD$2),BD$3))/(BD$3-BD$2)),1),""))</f>
        <v/>
      </c>
      <c r="BE197" s="165">
        <f>IF(OR(BE$4=0,Data_wide!$BH$193=""),"",IFERROR(ROUND(IF(BE$4=1,1+9*(MIN(MAX(Data_wide!$BH$193,BE$2),BE$3)-BE$2)/(BE$3-BE$2),1+9*(BE$3-MIN(MAX(Data_wide!$BH$193,BE$2),BE$3))/(BE$3-BE$2)),1),""))</f>
        <v/>
      </c>
      <c r="BF197" s="165">
        <f>IF(OR(BF$4=0,Data_wide!$BI$193=""),"",IFERROR(ROUND(IF(BF$4=1,1+9*(MIN(MAX(Data_wide!$BI$193,BF$2),BF$3)-BF$2)/(BF$3-BF$2),1+9*(BF$3-MIN(MAX(Data_wide!$BI$193,BF$2),BF$3))/(BF$3-BF$2)),1),""))</f>
        <v/>
      </c>
      <c r="BG197" s="165">
        <f>IF(OR(BG$4=0,Data_wide!$BJ$193=""),"",IFERROR(ROUND(IF(BG$4=1,1+9*(MIN(MAX(Data_wide!$BJ$193,BG$2),BG$3)-BG$2)/(BG$3-BG$2),1+9*(BG$3-MIN(MAX(Data_wide!$BJ$193,BG$2),BG$3))/(BG$3-BG$2)),1),""))</f>
        <v/>
      </c>
      <c r="BH197" s="165">
        <f>IF(OR(BH$4=0,Data_wide!$BK$193=""),"",IFERROR(ROUND(IF(BH$4=1,1+9*(MIN(MAX(Data_wide!$BK$193,BH$2),BH$3)-BH$2)/(BH$3-BH$2),1+9*(BH$3-MIN(MAX(Data_wide!$BK$193,BH$2),BH$3))/(BH$3-BH$2)),1),""))</f>
        <v/>
      </c>
      <c r="BI197" s="165">
        <f>IF(OR(BI$4=0,Data_wide!$BL$193=""),"",IFERROR(ROUND(IF(BI$4=1,1+9*(MIN(MAX(Data_wide!$BL$193,BI$2),BI$3)-BI$2)/(BI$3-BI$2),1+9*(BI$3-MIN(MAX(Data_wide!$BL$193,BI$2),BI$3))/(BI$3-BI$2)),1),""))</f>
        <v/>
      </c>
      <c r="BJ197" s="165">
        <f>IF(OR(BJ$4=0,Data_wide!$BM$193=""),"",IFERROR(ROUND(IF(BJ$4=1,1+9*(MIN(MAX(Data_wide!$BM$193,BJ$2),BJ$3)-BJ$2)/(BJ$3-BJ$2),1+9*(BJ$3-MIN(MAX(Data_wide!$BM$193,BJ$2),BJ$3))/(BJ$3-BJ$2)),1),""))</f>
        <v/>
      </c>
      <c r="BK197" s="165">
        <f>IF(OR(BK$4=0,Data_wide!$BN$193=""),"",IFERROR(ROUND(IF(BK$4=1,1+9*(MIN(MAX(Data_wide!$BN$193,BK$2),BK$3)-BK$2)/(BK$3-BK$2),1+9*(BK$3-MIN(MAX(Data_wide!$BN$193,BK$2),BK$3))/(BK$3-BK$2)),1),""))</f>
        <v/>
      </c>
      <c r="BL197" s="165">
        <f>IF(OR(BL$4=0,Data_wide!$BO$193=""),"",IFERROR(ROUND(IF(BL$4=1,1+9*(MIN(MAX(Data_wide!$BO$193,BL$2),BL$3)-BL$2)/(BL$3-BL$2),1+9*(BL$3-MIN(MAX(Data_wide!$BO$193,BL$2),BL$3))/(BL$3-BL$2)),1),""))</f>
        <v/>
      </c>
      <c r="BM197" s="165">
        <f>IF(OR(BM$4=0,Data_wide!$BP$193=""),"",IFERROR(ROUND(IF(BM$4=1,1+9*(MIN(MAX(Data_wide!$BP$193,BM$2),BM$3)-BM$2)/(BM$3-BM$2),1+9*(BM$3-MIN(MAX(Data_wide!$BP$193,BM$2),BM$3))/(BM$3-BM$2)),1),""))</f>
        <v/>
      </c>
      <c r="BN197" s="165">
        <f>IF(OR(BN$4=0,Data_wide!$BQ$193=""),"",IFERROR(ROUND(IF(BN$4=1,1+9*(MIN(MAX(Data_wide!$BQ$193,BN$2),BN$3)-BN$2)/(BN$3-BN$2),1+9*(BN$3-MIN(MAX(Data_wide!$BQ$193,BN$2),BN$3))/(BN$3-BN$2)),1),""))</f>
        <v/>
      </c>
      <c r="BO197" s="165">
        <f>IF(OR(BO$4=0,Data_wide!$BR$193=""),"",IFERROR(ROUND(IF(BO$4=1,1+9*(MIN(MAX(Data_wide!$BR$193,BO$2),BO$3)-BO$2)/(BO$3-BO$2),1+9*(BO$3-MIN(MAX(Data_wide!$BR$193,BO$2),BO$3))/(BO$3-BO$2)),1),""))</f>
        <v/>
      </c>
      <c r="BP197" s="165">
        <f>IF(OR(BP$4=0,Data_wide!$BS$193=""),"",IFERROR(ROUND(IF(BP$4=1,1+9*(MIN(MAX(Data_wide!$BS$193,BP$2),BP$3)-BP$2)/(BP$3-BP$2),1+9*(BP$3-MIN(MAX(Data_wide!$BS$193,BP$2),BP$3))/(BP$3-BP$2)),1),""))</f>
        <v/>
      </c>
      <c r="BQ197" s="165">
        <f>IF(OR(BQ$4=0,Data_wide!$BT$193=""),"",IFERROR(ROUND(IF(BQ$4=1,1+9*(MIN(MAX(Data_wide!$BT$193,BQ$2),BQ$3)-BQ$2)/(BQ$3-BQ$2),1+9*(BQ$3-MIN(MAX(Data_wide!$BT$193,BQ$2),BQ$3))/(BQ$3-BQ$2)),1),""))</f>
        <v/>
      </c>
      <c r="BR197" s="165">
        <f>IF(OR(BR$4=0,Data_wide!$BU$193=""),"",IFERROR(ROUND(IF(BR$4=1,1+9*(MIN(MAX(Data_wide!$BU$193,BR$2),BR$3)-BR$2)/(BR$3-BR$2),1+9*(BR$3-MIN(MAX(Data_wide!$BU$193,BR$2),BR$3))/(BR$3-BR$2)),1),""))</f>
        <v/>
      </c>
      <c r="BS197" s="165">
        <f>IF(OR(BS$4=0,Data_wide!$BV$193=""),"",IFERROR(ROUND(IF(BS$4=1,1+9*(MIN(MAX(Data_wide!$BV$193,BS$2),BS$3)-BS$2)/(BS$3-BS$2),1+9*(BS$3-MIN(MAX(Data_wide!$BV$193,BS$2),BS$3))/(BS$3-BS$2)),1),""))</f>
        <v/>
      </c>
      <c r="BT197" s="165">
        <f>IF(OR(BT$4=0,Data_wide!$BW$193=""),"",IFERROR(ROUND(IF(BT$4=1,1+9*(MIN(MAX(Data_wide!$BW$193,BT$2),BT$3)-BT$2)/(BT$3-BT$2),1+9*(BT$3-MIN(MAX(Data_wide!$BW$193,BT$2),BT$3))/(BT$3-BT$2)),1),""))</f>
        <v/>
      </c>
      <c r="BU197" s="165">
        <f>IF(OR(BU$4=0,Data_wide!$BX$193=""),"",IFERROR(ROUND(IF(BU$4=1,1+9*(MIN(MAX(Data_wide!$BX$193,BU$2),BU$3)-BU$2)/(BU$3-BU$2),1+9*(BU$3-MIN(MAX(Data_wide!$BX$193,BU$2),BU$3))/(BU$3-BU$2)),1),""))</f>
        <v/>
      </c>
      <c r="BV197" s="165">
        <f>IF(OR(BV$4=0,Data_wide!$BY$193=""),"",IFERROR(ROUND(IF(BV$4=1,1+9*(MIN(MAX(Data_wide!$BY$193,BV$2),BV$3)-BV$2)/(BV$3-BV$2),1+9*(BV$3-MIN(MAX(Data_wide!$BY$193,BV$2),BV$3))/(BV$3-BV$2)),1),""))</f>
        <v/>
      </c>
      <c r="BW197" s="165">
        <f>IF(OR(BW$4=0,Data_wide!$BZ$193=""),"",IFERROR(ROUND(IF(BW$4=1,1+9*(MIN(MAX(Data_wide!$BZ$193,BW$2),BW$3)-BW$2)/(BW$3-BW$2),1+9*(BW$3-MIN(MAX(Data_wide!$BZ$193,BW$2),BW$3))/(BW$3-BW$2)),1),""))</f>
        <v/>
      </c>
      <c r="BX197" s="165">
        <f>IF(OR(BX$4=0,Data_wide!$CA$193=""),"",IFERROR(ROUND(IF(BX$4=1,1+9*(MIN(MAX(Data_wide!$CA$193,BX$2),BX$3)-BX$2)/(BX$3-BX$2),1+9*(BX$3-MIN(MAX(Data_wide!$CA$193,BX$2),BX$3))/(BX$3-BX$2)),1),""))</f>
        <v/>
      </c>
      <c r="BY197" s="165">
        <f>IF(OR(BY$4=0,Data_wide!$CB$193=""),"",IFERROR(ROUND(IF(BY$4=1,1+9*(MIN(MAX(Data_wide!$CB$193,BY$2),BY$3)-BY$2)/(BY$3-BY$2),1+9*(BY$3-MIN(MAX(Data_wide!$CB$193,BY$2),BY$3))/(BY$3-BY$2)),1),""))</f>
        <v/>
      </c>
      <c r="BZ197" s="165">
        <f>IF(OR(BZ$4=0,Data_wide!$CC$193=""),"",IFERROR(ROUND(IF(BZ$4=1,1+9*(MIN(MAX(Data_wide!$CC$193,BZ$2),BZ$3)-BZ$2)/(BZ$3-BZ$2),1+9*(BZ$3-MIN(MAX(Data_wide!$CC$193,BZ$2),BZ$3))/(BZ$3-BZ$2)),1),""))</f>
        <v/>
      </c>
      <c r="CA197" s="165">
        <f>IF(OR(CA$4=0,Data_wide!$CD$193=""),"",IFERROR(ROUND(IF(CA$4=1,1+9*(MIN(MAX(Data_wide!$CD$193,CA$2),CA$3)-CA$2)/(CA$3-CA$2),1+9*(CA$3-MIN(MAX(Data_wide!$CD$193,CA$2),CA$3))/(CA$3-CA$2)),1),""))</f>
        <v/>
      </c>
      <c r="CB197" s="165">
        <f>IF(OR(CB$4=0,Data_wide!$CE$193=""),"",IFERROR(ROUND(IF(CB$4=1,1+9*(MIN(MAX(Data_wide!$CE$193,CB$2),CB$3)-CB$2)/(CB$3-CB$2),1+9*(CB$3-MIN(MAX(Data_wide!$CE$193,CB$2),CB$3))/(CB$3-CB$2)),1),""))</f>
        <v/>
      </c>
      <c r="CC197" s="165">
        <f>IF(OR(CC$4=0,Data_wide!$CF$193=""),"",IFERROR(ROUND(IF(CC$4=1,1+9*(MIN(MAX(Data_wide!$CF$193,CC$2),CC$3)-CC$2)/(CC$3-CC$2),1+9*(CC$3-MIN(MAX(Data_wide!$CF$193,CC$2),CC$3))/(CC$3-CC$2)),1),""))</f>
        <v/>
      </c>
      <c r="CD197" s="165">
        <f>IF(OR(CD$4=0,Data_wide!$CG$193=""),"",IFERROR(ROUND(IF(CD$4=1,1+9*(MIN(MAX(Data_wide!$CG$193,CD$2),CD$3)-CD$2)/(CD$3-CD$2),1+9*(CD$3-MIN(MAX(Data_wide!$CG$193,CD$2),CD$3))/(CD$3-CD$2)),1),""))</f>
        <v/>
      </c>
      <c r="CE197" s="165">
        <f>IF(OR(CE$4=0,Data_wide!$CH$193=""),"",IFERROR(ROUND(IF(CE$4=1,1+9*(MIN(MAX(Data_wide!$CH$193,CE$2),CE$3)-CE$2)/(CE$3-CE$2),1+9*(CE$3-MIN(MAX(Data_wide!$CH$193,CE$2),CE$3))/(CE$3-CE$2)),1),""))</f>
        <v/>
      </c>
      <c r="CF197" s="165">
        <f>IF(OR(CF$4=0,Data_wide!$CI$193=""),"",IFERROR(ROUND(IF(CF$4=1,1+9*(MIN(MAX(Data_wide!$CI$193,CF$2),CF$3)-CF$2)/(CF$3-CF$2),1+9*(CF$3-MIN(MAX(Data_wide!$CI$193,CF$2),CF$3))/(CF$3-CF$2)),1),""))</f>
        <v/>
      </c>
      <c r="CG197" s="165">
        <f>IF(OR(CG$4=0,Data_wide!$CJ$193=""),"",IFERROR(ROUND(IF(CG$4=1,1+9*(MIN(MAX(Data_wide!$CJ$193,CG$2),CG$3)-CG$2)/(CG$3-CG$2),1+9*(CG$3-MIN(MAX(Data_wide!$CJ$193,CG$2),CG$3))/(CG$3-CG$2)),1),""))</f>
        <v/>
      </c>
      <c r="CH197" s="165">
        <f>IF(OR(CH$4=0,Data_wide!$CK$193=""),"",IFERROR(ROUND(IF(CH$4=1,1+9*(MIN(MAX(Data_wide!$CK$193,CH$2),CH$3)-CH$2)/(CH$3-CH$2),1+9*(CH$3-MIN(MAX(Data_wide!$CK$193,CH$2),CH$3))/(CH$3-CH$2)),1),""))</f>
        <v/>
      </c>
      <c r="CI197" s="165">
        <f>IF(OR(CI$4=0,Data_wide!$CL$193=""),"",IFERROR(ROUND(IF(CI$4=1,1+9*(MIN(MAX(Data_wide!$CL$193,CI$2),CI$3)-CI$2)/(CI$3-CI$2),1+9*(CI$3-MIN(MAX(Data_wide!$CL$193,CI$2),CI$3))/(CI$3-CI$2)),1),""))</f>
        <v/>
      </c>
      <c r="CJ197" s="165">
        <f>IF(OR(CJ$4=0,Data_wide!$CM$193=""),"",IFERROR(ROUND(IF(CJ$4=1,1+9*(MIN(MAX(Data_wide!$CM$193,CJ$2),CJ$3)-CJ$2)/(CJ$3-CJ$2),1+9*(CJ$3-MIN(MAX(Data_wide!$CM$193,CJ$2),CJ$3))/(CJ$3-CJ$2)),1),""))</f>
        <v/>
      </c>
      <c r="CK197" s="165">
        <f>IF(OR(CK$4=0,Data_wide!$CN$193=""),"",IFERROR(ROUND(IF(CK$4=1,1+9*(MIN(MAX(Data_wide!$CN$193,CK$2),CK$3)-CK$2)/(CK$3-CK$2),1+9*(CK$3-MIN(MAX(Data_wide!$CN$193,CK$2),CK$3))/(CK$3-CK$2)),1),""))</f>
        <v/>
      </c>
      <c r="CL197" s="165">
        <f>IF(OR(CL$4=0,Data_wide!$CO$193=""),"",IFERROR(ROUND(IF(CL$4=1,1+9*(MIN(MAX(Data_wide!$CO$193,CL$2),CL$3)-CL$2)/(CL$3-CL$2),1+9*(CL$3-MIN(MAX(Data_wide!$CO$193,CL$2),CL$3))/(CL$3-CL$2)),1),""))</f>
        <v/>
      </c>
      <c r="CM197" s="165">
        <f>IF(OR(CM$4=0,Data_wide!$CP$193=""),"",IFERROR(ROUND(IF(CM$4=1,1+9*(MIN(MAX(Data_wide!$CP$193,CM$2),CM$3)-CM$2)/(CM$3-CM$2),1+9*(CM$3-MIN(MAX(Data_wide!$CP$193,CM$2),CM$3))/(CM$3-CM$2)),1),""))</f>
        <v/>
      </c>
      <c r="CN197" s="165">
        <f>IF(OR(CN$4=0,Data_wide!$CQ$193=""),"",IFERROR(ROUND(IF(CN$4=1,1+9*(MIN(MAX(Data_wide!$CQ$193,CN$2),CN$3)-CN$2)/(CN$3-CN$2),1+9*(CN$3-MIN(MAX(Data_wide!$CQ$193,CN$2),CN$3))/(CN$3-CN$2)),1),""))</f>
        <v/>
      </c>
      <c r="CO197" s="165">
        <f>IF(OR(CO$4=0,Data_wide!$CR$193=""),"",IFERROR(ROUND(IF(CO$4=1,1+9*(MIN(MAX(Data_wide!$CR$193,CO$2),CO$3)-CO$2)/(CO$3-CO$2),1+9*(CO$3-MIN(MAX(Data_wide!$CR$193,CO$2),CO$3))/(CO$3-CO$2)),1),""))</f>
        <v/>
      </c>
    </row>
    <row r="198" ht="14" customHeight="1">
      <c r="A198" s="161" t="inlineStr">
        <is>
          <t>THA</t>
        </is>
      </c>
      <c r="B198" s="161" t="inlineStr">
        <is>
          <t>Thailand</t>
        </is>
      </c>
      <c r="C198" s="165">
        <f>IF(OR(C$4=0,Data_wide!$F$194=""),"",IFERROR(ROUND(IF(C$4=1,1+9*(MIN(MAX(Data_wide!$F$194,C$2),C$3)-C$2)/(C$3-C$2),1+9*(C$3-MIN(MAX(Data_wide!$F$194,C$2),C$3))/(C$3-C$2)),1),""))</f>
        <v/>
      </c>
      <c r="D198" s="165">
        <f>IF(OR(D$4=0,Data_wide!$G$194=""),"",IFERROR(ROUND(IF(D$4=1,1+9*(MIN(MAX(Data_wide!$G$194,D$2),D$3)-D$2)/(D$3-D$2),1+9*(D$3-MIN(MAX(Data_wide!$G$194,D$2),D$3))/(D$3-D$2)),1),""))</f>
        <v/>
      </c>
      <c r="E198" s="165">
        <f>IF(OR(E$4=0,Data_wide!$H$194=""),"",IFERROR(ROUND(IF(E$4=1,1+9*(MIN(MAX(Data_wide!$H$194,E$2),E$3)-E$2)/(E$3-E$2),1+9*(E$3-MIN(MAX(Data_wide!$H$194,E$2),E$3))/(E$3-E$2)),1),""))</f>
        <v/>
      </c>
      <c r="F198" s="165">
        <f>IF(OR(F$4=0,Data_wide!$I$194=""),"",IFERROR(ROUND(IF(F$4=1,1+9*(MIN(MAX(Data_wide!$I$194,F$2),F$3)-F$2)/(F$3-F$2),1+9*(F$3-MIN(MAX(Data_wide!$I$194,F$2),F$3))/(F$3-F$2)),1),""))</f>
        <v/>
      </c>
      <c r="G198" s="165">
        <f>IF(OR(G$4=0,Data_wide!$J$194=""),"",IFERROR(ROUND(IF(G$4=1,1+9*(MIN(MAX(Data_wide!$J$194,G$2),G$3)-G$2)/(G$3-G$2),1+9*(G$3-MIN(MAX(Data_wide!$J$194,G$2),G$3))/(G$3-G$2)),1),""))</f>
        <v/>
      </c>
      <c r="H198" s="165">
        <f>IF(OR(H$4=0,Data_wide!$K$194=""),"",IFERROR(ROUND(IF(H$4=1,1+9*(MIN(MAX(Data_wide!$K$194,H$2),H$3)-H$2)/(H$3-H$2),1+9*(H$3-MIN(MAX(Data_wide!$K$194,H$2),H$3))/(H$3-H$2)),1),""))</f>
        <v/>
      </c>
      <c r="I198" s="165">
        <f>IF(OR(I$4=0,Data_wide!$L$194=""),"",IFERROR(ROUND(IF(I$4=1,1+9*(MIN(MAX(Data_wide!$L$194,I$2),I$3)-I$2)/(I$3-I$2),1+9*(I$3-MIN(MAX(Data_wide!$L$194,I$2),I$3))/(I$3-I$2)),1),""))</f>
        <v/>
      </c>
      <c r="J198" s="165">
        <f>IF(OR(J$4=0,Data_wide!$M$194=""),"",IFERROR(ROUND(IF(J$4=1,1+9*(MIN(MAX(Data_wide!$M$194,J$2),J$3)-J$2)/(J$3-J$2),1+9*(J$3-MIN(MAX(Data_wide!$M$194,J$2),J$3))/(J$3-J$2)),1),""))</f>
        <v/>
      </c>
      <c r="K198" s="165">
        <f>IF(OR(K$4=0,Data_wide!$N$194=""),"",IFERROR(ROUND(IF(K$4=1,1+9*(MIN(MAX(Data_wide!$N$194,K$2),K$3)-K$2)/(K$3-K$2),1+9*(K$3-MIN(MAX(Data_wide!$N$194,K$2),K$3))/(K$3-K$2)),1),""))</f>
        <v/>
      </c>
      <c r="L198" s="165">
        <f>IF(OR(L$4=0,Data_wide!$O$194=""),"",IFERROR(ROUND(IF(L$4=1,1+9*(MIN(MAX(Data_wide!$O$194,L$2),L$3)-L$2)/(L$3-L$2),1+9*(L$3-MIN(MAX(Data_wide!$O$194,L$2),L$3))/(L$3-L$2)),1),""))</f>
        <v/>
      </c>
      <c r="M198" s="165">
        <f>IF(OR(M$4=0,Data_wide!$P$194=""),"",IFERROR(ROUND(IF(M$4=1,1+9*(MIN(MAX(Data_wide!$P$194,M$2),M$3)-M$2)/(M$3-M$2),1+9*(M$3-MIN(MAX(Data_wide!$P$194,M$2),M$3))/(M$3-M$2)),1),""))</f>
        <v/>
      </c>
      <c r="N198" s="165">
        <f>IF(OR(N$4=0,Data_wide!$Q$194=""),"",IFERROR(ROUND(IF(N$4=1,1+9*(MIN(MAX(Data_wide!$Q$194,N$2),N$3)-N$2)/(N$3-N$2),1+9*(N$3-MIN(MAX(Data_wide!$Q$194,N$2),N$3))/(N$3-N$2)),1),""))</f>
        <v/>
      </c>
      <c r="O198" s="165">
        <f>IF(OR(O$4=0,Data_wide!$R$194=""),"",IFERROR(ROUND(IF(O$4=1,1+9*(MIN(MAX(Data_wide!$R$194,O$2),O$3)-O$2)/(O$3-O$2),1+9*(O$3-MIN(MAX(Data_wide!$R$194,O$2),O$3))/(O$3-O$2)),1),""))</f>
        <v/>
      </c>
      <c r="P198" s="165">
        <f>IF(OR(P$4=0,Data_wide!$S$194=""),"",IFERROR(ROUND(IF(P$4=1,1+9*(MIN(MAX(Data_wide!$S$194,P$2),P$3)-P$2)/(P$3-P$2),1+9*(P$3-MIN(MAX(Data_wide!$S$194,P$2),P$3))/(P$3-P$2)),1),""))</f>
        <v/>
      </c>
      <c r="Q198" s="165">
        <f>IF(OR(Q$4=0,Data_wide!$T$194=""),"",IFERROR(ROUND(IF(Q$4=1,1+9*(MIN(MAX(Data_wide!$T$194,Q$2),Q$3)-Q$2)/(Q$3-Q$2),1+9*(Q$3-MIN(MAX(Data_wide!$T$194,Q$2),Q$3))/(Q$3-Q$2)),1),""))</f>
        <v/>
      </c>
      <c r="R198" s="165">
        <f>IF(OR(R$4=0,Data_wide!$U$194=""),"",IFERROR(ROUND(IF(R$4=1,1+9*(MIN(MAX(Data_wide!$U$194,R$2),R$3)-R$2)/(R$3-R$2),1+9*(R$3-MIN(MAX(Data_wide!$U$194,R$2),R$3))/(R$3-R$2)),1),""))</f>
        <v/>
      </c>
      <c r="S198" s="165">
        <f>IF(OR(S$4=0,Data_wide!$V$194=""),"",IFERROR(ROUND(IF(S$4=1,1+9*(MIN(MAX(Data_wide!$V$194,S$2),S$3)-S$2)/(S$3-S$2),1+9*(S$3-MIN(MAX(Data_wide!$V$194,S$2),S$3))/(S$3-S$2)),1),""))</f>
        <v/>
      </c>
      <c r="T198" s="165">
        <f>IF(OR(T$4=0,Data_wide!$W$194=""),"",IFERROR(ROUND(IF(T$4=1,1+9*(MIN(MAX(Data_wide!$W$194,T$2),T$3)-T$2)/(T$3-T$2),1+9*(T$3-MIN(MAX(Data_wide!$W$194,T$2),T$3))/(T$3-T$2)),1),""))</f>
        <v/>
      </c>
      <c r="U198" s="165">
        <f>IF(OR(U$4=0,Data_wide!$X$194=""),"",IFERROR(ROUND(IF(U$4=1,1+9*(MIN(MAX(Data_wide!$X$194,U$2),U$3)-U$2)/(U$3-U$2),1+9*(U$3-MIN(MAX(Data_wide!$X$194,U$2),U$3))/(U$3-U$2)),1),""))</f>
        <v/>
      </c>
      <c r="V198" s="165">
        <f>IF(OR(V$4=0,Data_wide!$Y$194=""),"",IFERROR(ROUND(IF(V$4=1,1+9*(MIN(MAX(Data_wide!$Y$194,V$2),V$3)-V$2)/(V$3-V$2),1+9*(V$3-MIN(MAX(Data_wide!$Y$194,V$2),V$3))/(V$3-V$2)),1),""))</f>
        <v/>
      </c>
      <c r="W198" s="165">
        <f>IF(OR(W$4=0,Data_wide!$Z$194=""),"",IFERROR(ROUND(IF(W$4=1,1+9*(MIN(MAX(Data_wide!$Z$194,W$2),W$3)-W$2)/(W$3-W$2),1+9*(W$3-MIN(MAX(Data_wide!$Z$194,W$2),W$3))/(W$3-W$2)),1),""))</f>
        <v/>
      </c>
      <c r="X198" s="165">
        <f>IF(OR(X$4=0,Data_wide!$AA$194=""),"",IFERROR(ROUND(IF(X$4=1,1+9*(MIN(MAX(Data_wide!$AA$194,X$2),X$3)-X$2)/(X$3-X$2),1+9*(X$3-MIN(MAX(Data_wide!$AA$194,X$2),X$3))/(X$3-X$2)),1),""))</f>
        <v/>
      </c>
      <c r="Y198" s="165">
        <f>IF(OR(Y$4=0,Data_wide!$AB$194=""),"",IFERROR(ROUND(IF(Y$4=1,1+9*(MIN(MAX(Data_wide!$AB$194,Y$2),Y$3)-Y$2)/(Y$3-Y$2),1+9*(Y$3-MIN(MAX(Data_wide!$AB$194,Y$2),Y$3))/(Y$3-Y$2)),1),""))</f>
        <v/>
      </c>
      <c r="Z198" s="165">
        <f>IF(OR(Z$4=0,Data_wide!$AC$194=""),"",IFERROR(ROUND(IF(Z$4=1,1+9*(MIN(MAX(Data_wide!$AC$194,Z$2),Z$3)-Z$2)/(Z$3-Z$2),1+9*(Z$3-MIN(MAX(Data_wide!$AC$194,Z$2),Z$3))/(Z$3-Z$2)),1),""))</f>
        <v/>
      </c>
      <c r="AA198" s="165">
        <f>IF(OR(AA$4=0,Data_wide!$AD$194=""),"",IFERROR(ROUND(IF(AA$4=1,1+9*(MIN(MAX(Data_wide!$AD$194,AA$2),AA$3)-AA$2)/(AA$3-AA$2),1+9*(AA$3-MIN(MAX(Data_wide!$AD$194,AA$2),AA$3))/(AA$3-AA$2)),1),""))</f>
        <v/>
      </c>
      <c r="AB198" s="165">
        <f>IF(OR(AB$4=0,Data_wide!$AE$194=""),"",IFERROR(ROUND(IF(AB$4=1,1+9*(MIN(MAX(Data_wide!$AE$194,AB$2),AB$3)-AB$2)/(AB$3-AB$2),1+9*(AB$3-MIN(MAX(Data_wide!$AE$194,AB$2),AB$3))/(AB$3-AB$2)),1),""))</f>
        <v/>
      </c>
      <c r="AC198" s="165">
        <f>IF(OR(AC$4=0,Data_wide!$AF$194=""),"",IFERROR(ROUND(IF(AC$4=1,1+9*(MIN(MAX(Data_wide!$AF$194,AC$2),AC$3)-AC$2)/(AC$3-AC$2),1+9*(AC$3-MIN(MAX(Data_wide!$AF$194,AC$2),AC$3))/(AC$3-AC$2)),1),""))</f>
        <v/>
      </c>
      <c r="AD198" s="165">
        <f>IF(OR(AD$4=0,Data_wide!$AG$194=""),"",IFERROR(ROUND(IF(AD$4=1,1+9*(MIN(MAX(Data_wide!$AG$194,AD$2),AD$3)-AD$2)/(AD$3-AD$2),1+9*(AD$3-MIN(MAX(Data_wide!$AG$194,AD$2),AD$3))/(AD$3-AD$2)),1),""))</f>
        <v/>
      </c>
      <c r="AE198" s="165">
        <f>IF(OR(AE$4=0,Data_wide!$AH$194=""),"",IFERROR(ROUND(IF(AE$4=1,1+9*(MIN(MAX(Data_wide!$AH$194,AE$2),AE$3)-AE$2)/(AE$3-AE$2),1+9*(AE$3-MIN(MAX(Data_wide!$AH$194,AE$2),AE$3))/(AE$3-AE$2)),1),""))</f>
        <v/>
      </c>
      <c r="AF198" s="165">
        <f>IF(OR(AF$4=0,Data_wide!$AI$194=""),"",IFERROR(ROUND(IF(AF$4=1,1+9*(MIN(MAX(Data_wide!$AI$194,AF$2),AF$3)-AF$2)/(AF$3-AF$2),1+9*(AF$3-MIN(MAX(Data_wide!$AI$194,AF$2),AF$3))/(AF$3-AF$2)),1),""))</f>
        <v/>
      </c>
      <c r="AG198" s="165">
        <f>IF(OR(AG$4=0,Data_wide!$AJ$194=""),"",IFERROR(ROUND(IF(AG$4=1,1+9*(MIN(MAX(Data_wide!$AJ$194,AG$2),AG$3)-AG$2)/(AG$3-AG$2),1+9*(AG$3-MIN(MAX(Data_wide!$AJ$194,AG$2),AG$3))/(AG$3-AG$2)),1),""))</f>
        <v/>
      </c>
      <c r="AH198" s="165">
        <f>IF(OR(AH$4=0,Data_wide!$AK$194=""),"",IFERROR(ROUND(IF(AH$4=1,1+9*(MIN(MAX(Data_wide!$AK$194,AH$2),AH$3)-AH$2)/(AH$3-AH$2),1+9*(AH$3-MIN(MAX(Data_wide!$AK$194,AH$2),AH$3))/(AH$3-AH$2)),1),""))</f>
        <v/>
      </c>
      <c r="AI198" s="165">
        <f>IF(OR(AI$4=0,Data_wide!$AL$194=""),"",IFERROR(ROUND(IF(AI$4=1,1+9*(MIN(MAX(Data_wide!$AL$194,AI$2),AI$3)-AI$2)/(AI$3-AI$2),1+9*(AI$3-MIN(MAX(Data_wide!$AL$194,AI$2),AI$3))/(AI$3-AI$2)),1),""))</f>
        <v/>
      </c>
      <c r="AJ198" s="165">
        <f>IF(OR(AJ$4=0,Data_wide!$AM$194=""),"",IFERROR(ROUND(IF(AJ$4=1,1+9*(MIN(MAX(Data_wide!$AM$194,AJ$2),AJ$3)-AJ$2)/(AJ$3-AJ$2),1+9*(AJ$3-MIN(MAX(Data_wide!$AM$194,AJ$2),AJ$3))/(AJ$3-AJ$2)),1),""))</f>
        <v/>
      </c>
      <c r="AK198" s="165">
        <f>IF(OR(AK$4=0,Data_wide!$AN$194=""),"",IFERROR(ROUND(IF(AK$4=1,1+9*(MIN(MAX(Data_wide!$AN$194,AK$2),AK$3)-AK$2)/(AK$3-AK$2),1+9*(AK$3-MIN(MAX(Data_wide!$AN$194,AK$2),AK$3))/(AK$3-AK$2)),1),""))</f>
        <v/>
      </c>
      <c r="AL198" s="165">
        <f>IF(OR(AL$4=0,Data_wide!$AO$194=""),"",IFERROR(ROUND(IF(AL$4=1,1+9*(MIN(MAX(Data_wide!$AO$194,AL$2),AL$3)-AL$2)/(AL$3-AL$2),1+9*(AL$3-MIN(MAX(Data_wide!$AO$194,AL$2),AL$3))/(AL$3-AL$2)),1),""))</f>
        <v/>
      </c>
      <c r="AM198" s="165">
        <f>IF(OR(AM$4=0,Data_wide!$AP$194=""),"",IFERROR(ROUND(IF(AM$4=1,1+9*(MIN(MAX(Data_wide!$AP$194,AM$2),AM$3)-AM$2)/(AM$3-AM$2),1+9*(AM$3-MIN(MAX(Data_wide!$AP$194,AM$2),AM$3))/(AM$3-AM$2)),1),""))</f>
        <v/>
      </c>
      <c r="AN198" s="165">
        <f>IF(OR(AN$4=0,Data_wide!$AQ$194=""),"",IFERROR(ROUND(IF(AN$4=1,1+9*(MIN(MAX(Data_wide!$AQ$194,AN$2),AN$3)-AN$2)/(AN$3-AN$2),1+9*(AN$3-MIN(MAX(Data_wide!$AQ$194,AN$2),AN$3))/(AN$3-AN$2)),1),""))</f>
        <v/>
      </c>
      <c r="AO198" s="165">
        <f>IF(OR(AO$4=0,Data_wide!$AR$194=""),"",IFERROR(ROUND(IF(AO$4=1,1+9*(MIN(MAX(Data_wide!$AR$194,AO$2),AO$3)-AO$2)/(AO$3-AO$2),1+9*(AO$3-MIN(MAX(Data_wide!$AR$194,AO$2),AO$3))/(AO$3-AO$2)),1),""))</f>
        <v/>
      </c>
      <c r="AP198" s="165">
        <f>IF(OR(AP$4=0,Data_wide!$AS$194=""),"",IFERROR(ROUND(IF(AP$4=1,1+9*(MIN(MAX(Data_wide!$AS$194,AP$2),AP$3)-AP$2)/(AP$3-AP$2),1+9*(AP$3-MIN(MAX(Data_wide!$AS$194,AP$2),AP$3))/(AP$3-AP$2)),1),""))</f>
        <v/>
      </c>
      <c r="AQ198" s="165">
        <f>IF(OR(AQ$4=0,Data_wide!$AT$194=""),"",IFERROR(ROUND(IF(AQ$4=1,1+9*(MIN(MAX(Data_wide!$AT$194,AQ$2),AQ$3)-AQ$2)/(AQ$3-AQ$2),1+9*(AQ$3-MIN(MAX(Data_wide!$AT$194,AQ$2),AQ$3))/(AQ$3-AQ$2)),1),""))</f>
        <v/>
      </c>
      <c r="AR198" s="165">
        <f>IF(OR(AR$4=0,Data_wide!$AU$194=""),"",IFERROR(ROUND(IF(AR$4=1,1+9*(MIN(MAX(Data_wide!$AU$194,AR$2),AR$3)-AR$2)/(AR$3-AR$2),1+9*(AR$3-MIN(MAX(Data_wide!$AU$194,AR$2),AR$3))/(AR$3-AR$2)),1),""))</f>
        <v/>
      </c>
      <c r="AS198" s="165">
        <f>IF(OR(AS$4=0,Data_wide!$AV$194=""),"",IFERROR(ROUND(IF(AS$4=1,1+9*(MIN(MAX(Data_wide!$AV$194,AS$2),AS$3)-AS$2)/(AS$3-AS$2),1+9*(AS$3-MIN(MAX(Data_wide!$AV$194,AS$2),AS$3))/(AS$3-AS$2)),1),""))</f>
        <v/>
      </c>
      <c r="AT198" s="165">
        <f>IF(OR(AT$4=0,Data_wide!$AW$194=""),"",IFERROR(ROUND(IF(AT$4=1,1+9*(MIN(MAX(Data_wide!$AW$194,AT$2),AT$3)-AT$2)/(AT$3-AT$2),1+9*(AT$3-MIN(MAX(Data_wide!$AW$194,AT$2),AT$3))/(AT$3-AT$2)),1),""))</f>
        <v/>
      </c>
      <c r="AU198" s="165">
        <f>IF(OR(AU$4=0,Data_wide!$AX$194=""),"",IFERROR(ROUND(IF(AU$4=1,1+9*(MIN(MAX(Data_wide!$AX$194,AU$2),AU$3)-AU$2)/(AU$3-AU$2),1+9*(AU$3-MIN(MAX(Data_wide!$AX$194,AU$2),AU$3))/(AU$3-AU$2)),1),""))</f>
        <v/>
      </c>
      <c r="AV198" s="165">
        <f>IF(OR(AV$4=0,Data_wide!$AY$194=""),"",IFERROR(ROUND(IF(AV$4=1,1+9*(MIN(MAX(Data_wide!$AY$194,AV$2),AV$3)-AV$2)/(AV$3-AV$2),1+9*(AV$3-MIN(MAX(Data_wide!$AY$194,AV$2),AV$3))/(AV$3-AV$2)),1),""))</f>
        <v/>
      </c>
      <c r="AW198" s="165">
        <f>IF(OR(AW$4=0,Data_wide!$AZ$194=""),"",IFERROR(ROUND(IF(AW$4=1,1+9*(MIN(MAX(Data_wide!$AZ$194,AW$2),AW$3)-AW$2)/(AW$3-AW$2),1+9*(AW$3-MIN(MAX(Data_wide!$AZ$194,AW$2),AW$3))/(AW$3-AW$2)),1),""))</f>
        <v/>
      </c>
      <c r="AX198" s="165">
        <f>IF(OR(AX$4=0,Data_wide!$BA$194=""),"",IFERROR(ROUND(IF(AX$4=1,1+9*(MIN(MAX(Data_wide!$BA$194,AX$2),AX$3)-AX$2)/(AX$3-AX$2),1+9*(AX$3-MIN(MAX(Data_wide!$BA$194,AX$2),AX$3))/(AX$3-AX$2)),1),""))</f>
        <v/>
      </c>
      <c r="AY198" s="165">
        <f>IF(OR(AY$4=0,Data_wide!$BB$194=""),"",IFERROR(ROUND(IF(AY$4=1,1+9*(MIN(MAX(Data_wide!$BB$194,AY$2),AY$3)-AY$2)/(AY$3-AY$2),1+9*(AY$3-MIN(MAX(Data_wide!$BB$194,AY$2),AY$3))/(AY$3-AY$2)),1),""))</f>
        <v/>
      </c>
      <c r="AZ198" s="165">
        <f>IF(OR(AZ$4=0,Data_wide!$BC$194=""),"",IFERROR(ROUND(IF(AZ$4=1,1+9*(MIN(MAX(Data_wide!$BC$194,AZ$2),AZ$3)-AZ$2)/(AZ$3-AZ$2),1+9*(AZ$3-MIN(MAX(Data_wide!$BC$194,AZ$2),AZ$3))/(AZ$3-AZ$2)),1),""))</f>
        <v/>
      </c>
      <c r="BA198" s="165">
        <f>IF(OR(BA$4=0,Data_wide!$BD$194=""),"",IFERROR(ROUND(IF(BA$4=1,1+9*(MIN(MAX(Data_wide!$BD$194,BA$2),BA$3)-BA$2)/(BA$3-BA$2),1+9*(BA$3-MIN(MAX(Data_wide!$BD$194,BA$2),BA$3))/(BA$3-BA$2)),1),""))</f>
        <v/>
      </c>
      <c r="BB198" s="165">
        <f>IF(OR(BB$4=0,Data_wide!$BE$194=""),"",IFERROR(ROUND(IF(BB$4=1,1+9*(MIN(MAX(Data_wide!$BE$194,BB$2),BB$3)-BB$2)/(BB$3-BB$2),1+9*(BB$3-MIN(MAX(Data_wide!$BE$194,BB$2),BB$3))/(BB$3-BB$2)),1),""))</f>
        <v/>
      </c>
      <c r="BC198" s="165">
        <f>IF(OR(BC$4=0,Data_wide!$BF$194=""),"",IFERROR(ROUND(IF(BC$4=1,1+9*(MIN(MAX(Data_wide!$BF$194,BC$2),BC$3)-BC$2)/(BC$3-BC$2),1+9*(BC$3-MIN(MAX(Data_wide!$BF$194,BC$2),BC$3))/(BC$3-BC$2)),1),""))</f>
        <v/>
      </c>
      <c r="BD198" s="165">
        <f>IF(OR(BD$4=0,Data_wide!$BG$194=""),"",IFERROR(ROUND(IF(BD$4=1,1+9*(MIN(MAX(Data_wide!$BG$194,BD$2),BD$3)-BD$2)/(BD$3-BD$2),1+9*(BD$3-MIN(MAX(Data_wide!$BG$194,BD$2),BD$3))/(BD$3-BD$2)),1),""))</f>
        <v/>
      </c>
      <c r="BE198" s="165">
        <f>IF(OR(BE$4=0,Data_wide!$BH$194=""),"",IFERROR(ROUND(IF(BE$4=1,1+9*(MIN(MAX(Data_wide!$BH$194,BE$2),BE$3)-BE$2)/(BE$3-BE$2),1+9*(BE$3-MIN(MAX(Data_wide!$BH$194,BE$2),BE$3))/(BE$3-BE$2)),1),""))</f>
        <v/>
      </c>
      <c r="BF198" s="165">
        <f>IF(OR(BF$4=0,Data_wide!$BI$194=""),"",IFERROR(ROUND(IF(BF$4=1,1+9*(MIN(MAX(Data_wide!$BI$194,BF$2),BF$3)-BF$2)/(BF$3-BF$2),1+9*(BF$3-MIN(MAX(Data_wide!$BI$194,BF$2),BF$3))/(BF$3-BF$2)),1),""))</f>
        <v/>
      </c>
      <c r="BG198" s="165">
        <f>IF(OR(BG$4=0,Data_wide!$BJ$194=""),"",IFERROR(ROUND(IF(BG$4=1,1+9*(MIN(MAX(Data_wide!$BJ$194,BG$2),BG$3)-BG$2)/(BG$3-BG$2),1+9*(BG$3-MIN(MAX(Data_wide!$BJ$194,BG$2),BG$3))/(BG$3-BG$2)),1),""))</f>
        <v/>
      </c>
      <c r="BH198" s="165">
        <f>IF(OR(BH$4=0,Data_wide!$BK$194=""),"",IFERROR(ROUND(IF(BH$4=1,1+9*(MIN(MAX(Data_wide!$BK$194,BH$2),BH$3)-BH$2)/(BH$3-BH$2),1+9*(BH$3-MIN(MAX(Data_wide!$BK$194,BH$2),BH$3))/(BH$3-BH$2)),1),""))</f>
        <v/>
      </c>
      <c r="BI198" s="165">
        <f>IF(OR(BI$4=0,Data_wide!$BL$194=""),"",IFERROR(ROUND(IF(BI$4=1,1+9*(MIN(MAX(Data_wide!$BL$194,BI$2),BI$3)-BI$2)/(BI$3-BI$2),1+9*(BI$3-MIN(MAX(Data_wide!$BL$194,BI$2),BI$3))/(BI$3-BI$2)),1),""))</f>
        <v/>
      </c>
      <c r="BJ198" s="165">
        <f>IF(OR(BJ$4=0,Data_wide!$BM$194=""),"",IFERROR(ROUND(IF(BJ$4=1,1+9*(MIN(MAX(Data_wide!$BM$194,BJ$2),BJ$3)-BJ$2)/(BJ$3-BJ$2),1+9*(BJ$3-MIN(MAX(Data_wide!$BM$194,BJ$2),BJ$3))/(BJ$3-BJ$2)),1),""))</f>
        <v/>
      </c>
      <c r="BK198" s="165">
        <f>IF(OR(BK$4=0,Data_wide!$BN$194=""),"",IFERROR(ROUND(IF(BK$4=1,1+9*(MIN(MAX(Data_wide!$BN$194,BK$2),BK$3)-BK$2)/(BK$3-BK$2),1+9*(BK$3-MIN(MAX(Data_wide!$BN$194,BK$2),BK$3))/(BK$3-BK$2)),1),""))</f>
        <v/>
      </c>
      <c r="BL198" s="165">
        <f>IF(OR(BL$4=0,Data_wide!$BO$194=""),"",IFERROR(ROUND(IF(BL$4=1,1+9*(MIN(MAX(Data_wide!$BO$194,BL$2),BL$3)-BL$2)/(BL$3-BL$2),1+9*(BL$3-MIN(MAX(Data_wide!$BO$194,BL$2),BL$3))/(BL$3-BL$2)),1),""))</f>
        <v/>
      </c>
      <c r="BM198" s="165">
        <f>IF(OR(BM$4=0,Data_wide!$BP$194=""),"",IFERROR(ROUND(IF(BM$4=1,1+9*(MIN(MAX(Data_wide!$BP$194,BM$2),BM$3)-BM$2)/(BM$3-BM$2),1+9*(BM$3-MIN(MAX(Data_wide!$BP$194,BM$2),BM$3))/(BM$3-BM$2)),1),""))</f>
        <v/>
      </c>
      <c r="BN198" s="165">
        <f>IF(OR(BN$4=0,Data_wide!$BQ$194=""),"",IFERROR(ROUND(IF(BN$4=1,1+9*(MIN(MAX(Data_wide!$BQ$194,BN$2),BN$3)-BN$2)/(BN$3-BN$2),1+9*(BN$3-MIN(MAX(Data_wide!$BQ$194,BN$2),BN$3))/(BN$3-BN$2)),1),""))</f>
        <v/>
      </c>
      <c r="BO198" s="165">
        <f>IF(OR(BO$4=0,Data_wide!$BR$194=""),"",IFERROR(ROUND(IF(BO$4=1,1+9*(MIN(MAX(Data_wide!$BR$194,BO$2),BO$3)-BO$2)/(BO$3-BO$2),1+9*(BO$3-MIN(MAX(Data_wide!$BR$194,BO$2),BO$3))/(BO$3-BO$2)),1),""))</f>
        <v/>
      </c>
      <c r="BP198" s="165">
        <f>IF(OR(BP$4=0,Data_wide!$BS$194=""),"",IFERROR(ROUND(IF(BP$4=1,1+9*(MIN(MAX(Data_wide!$BS$194,BP$2),BP$3)-BP$2)/(BP$3-BP$2),1+9*(BP$3-MIN(MAX(Data_wide!$BS$194,BP$2),BP$3))/(BP$3-BP$2)),1),""))</f>
        <v/>
      </c>
      <c r="BQ198" s="165">
        <f>IF(OR(BQ$4=0,Data_wide!$BT$194=""),"",IFERROR(ROUND(IF(BQ$4=1,1+9*(MIN(MAX(Data_wide!$BT$194,BQ$2),BQ$3)-BQ$2)/(BQ$3-BQ$2),1+9*(BQ$3-MIN(MAX(Data_wide!$BT$194,BQ$2),BQ$3))/(BQ$3-BQ$2)),1),""))</f>
        <v/>
      </c>
      <c r="BR198" s="165">
        <f>IF(OR(BR$4=0,Data_wide!$BU$194=""),"",IFERROR(ROUND(IF(BR$4=1,1+9*(MIN(MAX(Data_wide!$BU$194,BR$2),BR$3)-BR$2)/(BR$3-BR$2),1+9*(BR$3-MIN(MAX(Data_wide!$BU$194,BR$2),BR$3))/(BR$3-BR$2)),1),""))</f>
        <v/>
      </c>
      <c r="BS198" s="165">
        <f>IF(OR(BS$4=0,Data_wide!$BV$194=""),"",IFERROR(ROUND(IF(BS$4=1,1+9*(MIN(MAX(Data_wide!$BV$194,BS$2),BS$3)-BS$2)/(BS$3-BS$2),1+9*(BS$3-MIN(MAX(Data_wide!$BV$194,BS$2),BS$3))/(BS$3-BS$2)),1),""))</f>
        <v/>
      </c>
      <c r="BT198" s="165">
        <f>IF(OR(BT$4=0,Data_wide!$BW$194=""),"",IFERROR(ROUND(IF(BT$4=1,1+9*(MIN(MAX(Data_wide!$BW$194,BT$2),BT$3)-BT$2)/(BT$3-BT$2),1+9*(BT$3-MIN(MAX(Data_wide!$BW$194,BT$2),BT$3))/(BT$3-BT$2)),1),""))</f>
        <v/>
      </c>
      <c r="BU198" s="165">
        <f>IF(OR(BU$4=0,Data_wide!$BX$194=""),"",IFERROR(ROUND(IF(BU$4=1,1+9*(MIN(MAX(Data_wide!$BX$194,BU$2),BU$3)-BU$2)/(BU$3-BU$2),1+9*(BU$3-MIN(MAX(Data_wide!$BX$194,BU$2),BU$3))/(BU$3-BU$2)),1),""))</f>
        <v/>
      </c>
      <c r="BV198" s="165">
        <f>IF(OR(BV$4=0,Data_wide!$BY$194=""),"",IFERROR(ROUND(IF(BV$4=1,1+9*(MIN(MAX(Data_wide!$BY$194,BV$2),BV$3)-BV$2)/(BV$3-BV$2),1+9*(BV$3-MIN(MAX(Data_wide!$BY$194,BV$2),BV$3))/(BV$3-BV$2)),1),""))</f>
        <v/>
      </c>
      <c r="BW198" s="165">
        <f>IF(OR(BW$4=0,Data_wide!$BZ$194=""),"",IFERROR(ROUND(IF(BW$4=1,1+9*(MIN(MAX(Data_wide!$BZ$194,BW$2),BW$3)-BW$2)/(BW$3-BW$2),1+9*(BW$3-MIN(MAX(Data_wide!$BZ$194,BW$2),BW$3))/(BW$3-BW$2)),1),""))</f>
        <v/>
      </c>
      <c r="BX198" s="165">
        <f>IF(OR(BX$4=0,Data_wide!$CA$194=""),"",IFERROR(ROUND(IF(BX$4=1,1+9*(MIN(MAX(Data_wide!$CA$194,BX$2),BX$3)-BX$2)/(BX$3-BX$2),1+9*(BX$3-MIN(MAX(Data_wide!$CA$194,BX$2),BX$3))/(BX$3-BX$2)),1),""))</f>
        <v/>
      </c>
      <c r="BY198" s="165">
        <f>IF(OR(BY$4=0,Data_wide!$CB$194=""),"",IFERROR(ROUND(IF(BY$4=1,1+9*(MIN(MAX(Data_wide!$CB$194,BY$2),BY$3)-BY$2)/(BY$3-BY$2),1+9*(BY$3-MIN(MAX(Data_wide!$CB$194,BY$2),BY$3))/(BY$3-BY$2)),1),""))</f>
        <v/>
      </c>
      <c r="BZ198" s="165">
        <f>IF(OR(BZ$4=0,Data_wide!$CC$194=""),"",IFERROR(ROUND(IF(BZ$4=1,1+9*(MIN(MAX(Data_wide!$CC$194,BZ$2),BZ$3)-BZ$2)/(BZ$3-BZ$2),1+9*(BZ$3-MIN(MAX(Data_wide!$CC$194,BZ$2),BZ$3))/(BZ$3-BZ$2)),1),""))</f>
        <v/>
      </c>
      <c r="CA198" s="165">
        <f>IF(OR(CA$4=0,Data_wide!$CD$194=""),"",IFERROR(ROUND(IF(CA$4=1,1+9*(MIN(MAX(Data_wide!$CD$194,CA$2),CA$3)-CA$2)/(CA$3-CA$2),1+9*(CA$3-MIN(MAX(Data_wide!$CD$194,CA$2),CA$3))/(CA$3-CA$2)),1),""))</f>
        <v/>
      </c>
      <c r="CB198" s="165">
        <f>IF(OR(CB$4=0,Data_wide!$CE$194=""),"",IFERROR(ROUND(IF(CB$4=1,1+9*(MIN(MAX(Data_wide!$CE$194,CB$2),CB$3)-CB$2)/(CB$3-CB$2),1+9*(CB$3-MIN(MAX(Data_wide!$CE$194,CB$2),CB$3))/(CB$3-CB$2)),1),""))</f>
        <v/>
      </c>
      <c r="CC198" s="165">
        <f>IF(OR(CC$4=0,Data_wide!$CF$194=""),"",IFERROR(ROUND(IF(CC$4=1,1+9*(MIN(MAX(Data_wide!$CF$194,CC$2),CC$3)-CC$2)/(CC$3-CC$2),1+9*(CC$3-MIN(MAX(Data_wide!$CF$194,CC$2),CC$3))/(CC$3-CC$2)),1),""))</f>
        <v/>
      </c>
      <c r="CD198" s="165">
        <f>IF(OR(CD$4=0,Data_wide!$CG$194=""),"",IFERROR(ROUND(IF(CD$4=1,1+9*(MIN(MAX(Data_wide!$CG$194,CD$2),CD$3)-CD$2)/(CD$3-CD$2),1+9*(CD$3-MIN(MAX(Data_wide!$CG$194,CD$2),CD$3))/(CD$3-CD$2)),1),""))</f>
        <v/>
      </c>
      <c r="CE198" s="165">
        <f>IF(OR(CE$4=0,Data_wide!$CH$194=""),"",IFERROR(ROUND(IF(CE$4=1,1+9*(MIN(MAX(Data_wide!$CH$194,CE$2),CE$3)-CE$2)/(CE$3-CE$2),1+9*(CE$3-MIN(MAX(Data_wide!$CH$194,CE$2),CE$3))/(CE$3-CE$2)),1),""))</f>
        <v/>
      </c>
      <c r="CF198" s="165">
        <f>IF(OR(CF$4=0,Data_wide!$CI$194=""),"",IFERROR(ROUND(IF(CF$4=1,1+9*(MIN(MAX(Data_wide!$CI$194,CF$2),CF$3)-CF$2)/(CF$3-CF$2),1+9*(CF$3-MIN(MAX(Data_wide!$CI$194,CF$2),CF$3))/(CF$3-CF$2)),1),""))</f>
        <v/>
      </c>
      <c r="CG198" s="165">
        <f>IF(OR(CG$4=0,Data_wide!$CJ$194=""),"",IFERROR(ROUND(IF(CG$4=1,1+9*(MIN(MAX(Data_wide!$CJ$194,CG$2),CG$3)-CG$2)/(CG$3-CG$2),1+9*(CG$3-MIN(MAX(Data_wide!$CJ$194,CG$2),CG$3))/(CG$3-CG$2)),1),""))</f>
        <v/>
      </c>
      <c r="CH198" s="165">
        <f>IF(OR(CH$4=0,Data_wide!$CK$194=""),"",IFERROR(ROUND(IF(CH$4=1,1+9*(MIN(MAX(Data_wide!$CK$194,CH$2),CH$3)-CH$2)/(CH$3-CH$2),1+9*(CH$3-MIN(MAX(Data_wide!$CK$194,CH$2),CH$3))/(CH$3-CH$2)),1),""))</f>
        <v/>
      </c>
      <c r="CI198" s="165">
        <f>IF(OR(CI$4=0,Data_wide!$CL$194=""),"",IFERROR(ROUND(IF(CI$4=1,1+9*(MIN(MAX(Data_wide!$CL$194,CI$2),CI$3)-CI$2)/(CI$3-CI$2),1+9*(CI$3-MIN(MAX(Data_wide!$CL$194,CI$2),CI$3))/(CI$3-CI$2)),1),""))</f>
        <v/>
      </c>
      <c r="CJ198" s="165">
        <f>IF(OR(CJ$4=0,Data_wide!$CM$194=""),"",IFERROR(ROUND(IF(CJ$4=1,1+9*(MIN(MAX(Data_wide!$CM$194,CJ$2),CJ$3)-CJ$2)/(CJ$3-CJ$2),1+9*(CJ$3-MIN(MAX(Data_wide!$CM$194,CJ$2),CJ$3))/(CJ$3-CJ$2)),1),""))</f>
        <v/>
      </c>
      <c r="CK198" s="165">
        <f>IF(OR(CK$4=0,Data_wide!$CN$194=""),"",IFERROR(ROUND(IF(CK$4=1,1+9*(MIN(MAX(Data_wide!$CN$194,CK$2),CK$3)-CK$2)/(CK$3-CK$2),1+9*(CK$3-MIN(MAX(Data_wide!$CN$194,CK$2),CK$3))/(CK$3-CK$2)),1),""))</f>
        <v/>
      </c>
      <c r="CL198" s="165">
        <f>IF(OR(CL$4=0,Data_wide!$CO$194=""),"",IFERROR(ROUND(IF(CL$4=1,1+9*(MIN(MAX(Data_wide!$CO$194,CL$2),CL$3)-CL$2)/(CL$3-CL$2),1+9*(CL$3-MIN(MAX(Data_wide!$CO$194,CL$2),CL$3))/(CL$3-CL$2)),1),""))</f>
        <v/>
      </c>
      <c r="CM198" s="165">
        <f>IF(OR(CM$4=0,Data_wide!$CP$194=""),"",IFERROR(ROUND(IF(CM$4=1,1+9*(MIN(MAX(Data_wide!$CP$194,CM$2),CM$3)-CM$2)/(CM$3-CM$2),1+9*(CM$3-MIN(MAX(Data_wide!$CP$194,CM$2),CM$3))/(CM$3-CM$2)),1),""))</f>
        <v/>
      </c>
      <c r="CN198" s="165">
        <f>IF(OR(CN$4=0,Data_wide!$CQ$194=""),"",IFERROR(ROUND(IF(CN$4=1,1+9*(MIN(MAX(Data_wide!$CQ$194,CN$2),CN$3)-CN$2)/(CN$3-CN$2),1+9*(CN$3-MIN(MAX(Data_wide!$CQ$194,CN$2),CN$3))/(CN$3-CN$2)),1),""))</f>
        <v/>
      </c>
      <c r="CO198" s="165">
        <f>IF(OR(CO$4=0,Data_wide!$CR$194=""),"",IFERROR(ROUND(IF(CO$4=1,1+9*(MIN(MAX(Data_wide!$CR$194,CO$2),CO$3)-CO$2)/(CO$3-CO$2),1+9*(CO$3-MIN(MAX(Data_wide!$CR$194,CO$2),CO$3))/(CO$3-CO$2)),1),""))</f>
        <v/>
      </c>
    </row>
    <row r="199" ht="14" customHeight="1">
      <c r="A199" s="161" t="inlineStr">
        <is>
          <t>TLS</t>
        </is>
      </c>
      <c r="B199" s="161" t="inlineStr">
        <is>
          <t>Timor-Leste</t>
        </is>
      </c>
      <c r="C199" s="165">
        <f>IF(OR(C$4=0,Data_wide!$F$195=""),"",IFERROR(ROUND(IF(C$4=1,1+9*(MIN(MAX(Data_wide!$F$195,C$2),C$3)-C$2)/(C$3-C$2),1+9*(C$3-MIN(MAX(Data_wide!$F$195,C$2),C$3))/(C$3-C$2)),1),""))</f>
        <v/>
      </c>
      <c r="D199" s="165">
        <f>IF(OR(D$4=0,Data_wide!$G$195=""),"",IFERROR(ROUND(IF(D$4=1,1+9*(MIN(MAX(Data_wide!$G$195,D$2),D$3)-D$2)/(D$3-D$2),1+9*(D$3-MIN(MAX(Data_wide!$G$195,D$2),D$3))/(D$3-D$2)),1),""))</f>
        <v/>
      </c>
      <c r="E199" s="165">
        <f>IF(OR(E$4=0,Data_wide!$H$195=""),"",IFERROR(ROUND(IF(E$4=1,1+9*(MIN(MAX(Data_wide!$H$195,E$2),E$3)-E$2)/(E$3-E$2),1+9*(E$3-MIN(MAX(Data_wide!$H$195,E$2),E$3))/(E$3-E$2)),1),""))</f>
        <v/>
      </c>
      <c r="F199" s="165">
        <f>IF(OR(F$4=0,Data_wide!$I$195=""),"",IFERROR(ROUND(IF(F$4=1,1+9*(MIN(MAX(Data_wide!$I$195,F$2),F$3)-F$2)/(F$3-F$2),1+9*(F$3-MIN(MAX(Data_wide!$I$195,F$2),F$3))/(F$3-F$2)),1),""))</f>
        <v/>
      </c>
      <c r="G199" s="165">
        <f>IF(OR(G$4=0,Data_wide!$J$195=""),"",IFERROR(ROUND(IF(G$4=1,1+9*(MIN(MAX(Data_wide!$J$195,G$2),G$3)-G$2)/(G$3-G$2),1+9*(G$3-MIN(MAX(Data_wide!$J$195,G$2),G$3))/(G$3-G$2)),1),""))</f>
        <v/>
      </c>
      <c r="H199" s="165">
        <f>IF(OR(H$4=0,Data_wide!$K$195=""),"",IFERROR(ROUND(IF(H$4=1,1+9*(MIN(MAX(Data_wide!$K$195,H$2),H$3)-H$2)/(H$3-H$2),1+9*(H$3-MIN(MAX(Data_wide!$K$195,H$2),H$3))/(H$3-H$2)),1),""))</f>
        <v/>
      </c>
      <c r="I199" s="165">
        <f>IF(OR(I$4=0,Data_wide!$L$195=""),"",IFERROR(ROUND(IF(I$4=1,1+9*(MIN(MAX(Data_wide!$L$195,I$2),I$3)-I$2)/(I$3-I$2),1+9*(I$3-MIN(MAX(Data_wide!$L$195,I$2),I$3))/(I$3-I$2)),1),""))</f>
        <v/>
      </c>
      <c r="J199" s="165">
        <f>IF(OR(J$4=0,Data_wide!$M$195=""),"",IFERROR(ROUND(IF(J$4=1,1+9*(MIN(MAX(Data_wide!$M$195,J$2),J$3)-J$2)/(J$3-J$2),1+9*(J$3-MIN(MAX(Data_wide!$M$195,J$2),J$3))/(J$3-J$2)),1),""))</f>
        <v/>
      </c>
      <c r="K199" s="165">
        <f>IF(OR(K$4=0,Data_wide!$N$195=""),"",IFERROR(ROUND(IF(K$4=1,1+9*(MIN(MAX(Data_wide!$N$195,K$2),K$3)-K$2)/(K$3-K$2),1+9*(K$3-MIN(MAX(Data_wide!$N$195,K$2),K$3))/(K$3-K$2)),1),""))</f>
        <v/>
      </c>
      <c r="L199" s="165">
        <f>IF(OR(L$4=0,Data_wide!$O$195=""),"",IFERROR(ROUND(IF(L$4=1,1+9*(MIN(MAX(Data_wide!$O$195,L$2),L$3)-L$2)/(L$3-L$2),1+9*(L$3-MIN(MAX(Data_wide!$O$195,L$2),L$3))/(L$3-L$2)),1),""))</f>
        <v/>
      </c>
      <c r="M199" s="165">
        <f>IF(OR(M$4=0,Data_wide!$P$195=""),"",IFERROR(ROUND(IF(M$4=1,1+9*(MIN(MAX(Data_wide!$P$195,M$2),M$3)-M$2)/(M$3-M$2),1+9*(M$3-MIN(MAX(Data_wide!$P$195,M$2),M$3))/(M$3-M$2)),1),""))</f>
        <v/>
      </c>
      <c r="N199" s="165">
        <f>IF(OR(N$4=0,Data_wide!$Q$195=""),"",IFERROR(ROUND(IF(N$4=1,1+9*(MIN(MAX(Data_wide!$Q$195,N$2),N$3)-N$2)/(N$3-N$2),1+9*(N$3-MIN(MAX(Data_wide!$Q$195,N$2),N$3))/(N$3-N$2)),1),""))</f>
        <v/>
      </c>
      <c r="O199" s="165">
        <f>IF(OR(O$4=0,Data_wide!$R$195=""),"",IFERROR(ROUND(IF(O$4=1,1+9*(MIN(MAX(Data_wide!$R$195,O$2),O$3)-O$2)/(O$3-O$2),1+9*(O$3-MIN(MAX(Data_wide!$R$195,O$2),O$3))/(O$3-O$2)),1),""))</f>
        <v/>
      </c>
      <c r="P199" s="165">
        <f>IF(OR(P$4=0,Data_wide!$S$195=""),"",IFERROR(ROUND(IF(P$4=1,1+9*(MIN(MAX(Data_wide!$S$195,P$2),P$3)-P$2)/(P$3-P$2),1+9*(P$3-MIN(MAX(Data_wide!$S$195,P$2),P$3))/(P$3-P$2)),1),""))</f>
        <v/>
      </c>
      <c r="Q199" s="165">
        <f>IF(OR(Q$4=0,Data_wide!$T$195=""),"",IFERROR(ROUND(IF(Q$4=1,1+9*(MIN(MAX(Data_wide!$T$195,Q$2),Q$3)-Q$2)/(Q$3-Q$2),1+9*(Q$3-MIN(MAX(Data_wide!$T$195,Q$2),Q$3))/(Q$3-Q$2)),1),""))</f>
        <v/>
      </c>
      <c r="R199" s="165">
        <f>IF(OR(R$4=0,Data_wide!$U$195=""),"",IFERROR(ROUND(IF(R$4=1,1+9*(MIN(MAX(Data_wide!$U$195,R$2),R$3)-R$2)/(R$3-R$2),1+9*(R$3-MIN(MAX(Data_wide!$U$195,R$2),R$3))/(R$3-R$2)),1),""))</f>
        <v/>
      </c>
      <c r="S199" s="165">
        <f>IF(OR(S$4=0,Data_wide!$V$195=""),"",IFERROR(ROUND(IF(S$4=1,1+9*(MIN(MAX(Data_wide!$V$195,S$2),S$3)-S$2)/(S$3-S$2),1+9*(S$3-MIN(MAX(Data_wide!$V$195,S$2),S$3))/(S$3-S$2)),1),""))</f>
        <v/>
      </c>
      <c r="T199" s="165">
        <f>IF(OR(T$4=0,Data_wide!$W$195=""),"",IFERROR(ROUND(IF(T$4=1,1+9*(MIN(MAX(Data_wide!$W$195,T$2),T$3)-T$2)/(T$3-T$2),1+9*(T$3-MIN(MAX(Data_wide!$W$195,T$2),T$3))/(T$3-T$2)),1),""))</f>
        <v/>
      </c>
      <c r="U199" s="165">
        <f>IF(OR(U$4=0,Data_wide!$X$195=""),"",IFERROR(ROUND(IF(U$4=1,1+9*(MIN(MAX(Data_wide!$X$195,U$2),U$3)-U$2)/(U$3-U$2),1+9*(U$3-MIN(MAX(Data_wide!$X$195,U$2),U$3))/(U$3-U$2)),1),""))</f>
        <v/>
      </c>
      <c r="V199" s="165">
        <f>IF(OR(V$4=0,Data_wide!$Y$195=""),"",IFERROR(ROUND(IF(V$4=1,1+9*(MIN(MAX(Data_wide!$Y$195,V$2),V$3)-V$2)/(V$3-V$2),1+9*(V$3-MIN(MAX(Data_wide!$Y$195,V$2),V$3))/(V$3-V$2)),1),""))</f>
        <v/>
      </c>
      <c r="W199" s="165">
        <f>IF(OR(W$4=0,Data_wide!$Z$195=""),"",IFERROR(ROUND(IF(W$4=1,1+9*(MIN(MAX(Data_wide!$Z$195,W$2),W$3)-W$2)/(W$3-W$2),1+9*(W$3-MIN(MAX(Data_wide!$Z$195,W$2),W$3))/(W$3-W$2)),1),""))</f>
        <v/>
      </c>
      <c r="X199" s="165">
        <f>IF(OR(X$4=0,Data_wide!$AA$195=""),"",IFERROR(ROUND(IF(X$4=1,1+9*(MIN(MAX(Data_wide!$AA$195,X$2),X$3)-X$2)/(X$3-X$2),1+9*(X$3-MIN(MAX(Data_wide!$AA$195,X$2),X$3))/(X$3-X$2)),1),""))</f>
        <v/>
      </c>
      <c r="Y199" s="165">
        <f>IF(OR(Y$4=0,Data_wide!$AB$195=""),"",IFERROR(ROUND(IF(Y$4=1,1+9*(MIN(MAX(Data_wide!$AB$195,Y$2),Y$3)-Y$2)/(Y$3-Y$2),1+9*(Y$3-MIN(MAX(Data_wide!$AB$195,Y$2),Y$3))/(Y$3-Y$2)),1),""))</f>
        <v/>
      </c>
      <c r="Z199" s="165">
        <f>IF(OR(Z$4=0,Data_wide!$AC$195=""),"",IFERROR(ROUND(IF(Z$4=1,1+9*(MIN(MAX(Data_wide!$AC$195,Z$2),Z$3)-Z$2)/(Z$3-Z$2),1+9*(Z$3-MIN(MAX(Data_wide!$AC$195,Z$2),Z$3))/(Z$3-Z$2)),1),""))</f>
        <v/>
      </c>
      <c r="AA199" s="165">
        <f>IF(OR(AA$4=0,Data_wide!$AD$195=""),"",IFERROR(ROUND(IF(AA$4=1,1+9*(MIN(MAX(Data_wide!$AD$195,AA$2),AA$3)-AA$2)/(AA$3-AA$2),1+9*(AA$3-MIN(MAX(Data_wide!$AD$195,AA$2),AA$3))/(AA$3-AA$2)),1),""))</f>
        <v/>
      </c>
      <c r="AB199" s="165">
        <f>IF(OR(AB$4=0,Data_wide!$AE$195=""),"",IFERROR(ROUND(IF(AB$4=1,1+9*(MIN(MAX(Data_wide!$AE$195,AB$2),AB$3)-AB$2)/(AB$3-AB$2),1+9*(AB$3-MIN(MAX(Data_wide!$AE$195,AB$2),AB$3))/(AB$3-AB$2)),1),""))</f>
        <v/>
      </c>
      <c r="AC199" s="165">
        <f>IF(OR(AC$4=0,Data_wide!$AF$195=""),"",IFERROR(ROUND(IF(AC$4=1,1+9*(MIN(MAX(Data_wide!$AF$195,AC$2),AC$3)-AC$2)/(AC$3-AC$2),1+9*(AC$3-MIN(MAX(Data_wide!$AF$195,AC$2),AC$3))/(AC$3-AC$2)),1),""))</f>
        <v/>
      </c>
      <c r="AD199" s="165">
        <f>IF(OR(AD$4=0,Data_wide!$AG$195=""),"",IFERROR(ROUND(IF(AD$4=1,1+9*(MIN(MAX(Data_wide!$AG$195,AD$2),AD$3)-AD$2)/(AD$3-AD$2),1+9*(AD$3-MIN(MAX(Data_wide!$AG$195,AD$2),AD$3))/(AD$3-AD$2)),1),""))</f>
        <v/>
      </c>
      <c r="AE199" s="165">
        <f>IF(OR(AE$4=0,Data_wide!$AH$195=""),"",IFERROR(ROUND(IF(AE$4=1,1+9*(MIN(MAX(Data_wide!$AH$195,AE$2),AE$3)-AE$2)/(AE$3-AE$2),1+9*(AE$3-MIN(MAX(Data_wide!$AH$195,AE$2),AE$3))/(AE$3-AE$2)),1),""))</f>
        <v/>
      </c>
      <c r="AF199" s="165">
        <f>IF(OR(AF$4=0,Data_wide!$AI$195=""),"",IFERROR(ROUND(IF(AF$4=1,1+9*(MIN(MAX(Data_wide!$AI$195,AF$2),AF$3)-AF$2)/(AF$3-AF$2),1+9*(AF$3-MIN(MAX(Data_wide!$AI$195,AF$2),AF$3))/(AF$3-AF$2)),1),""))</f>
        <v/>
      </c>
      <c r="AG199" s="165">
        <f>IF(OR(AG$4=0,Data_wide!$AJ$195=""),"",IFERROR(ROUND(IF(AG$4=1,1+9*(MIN(MAX(Data_wide!$AJ$195,AG$2),AG$3)-AG$2)/(AG$3-AG$2),1+9*(AG$3-MIN(MAX(Data_wide!$AJ$195,AG$2),AG$3))/(AG$3-AG$2)),1),""))</f>
        <v/>
      </c>
      <c r="AH199" s="165">
        <f>IF(OR(AH$4=0,Data_wide!$AK$195=""),"",IFERROR(ROUND(IF(AH$4=1,1+9*(MIN(MAX(Data_wide!$AK$195,AH$2),AH$3)-AH$2)/(AH$3-AH$2),1+9*(AH$3-MIN(MAX(Data_wide!$AK$195,AH$2),AH$3))/(AH$3-AH$2)),1),""))</f>
        <v/>
      </c>
      <c r="AI199" s="165">
        <f>IF(OR(AI$4=0,Data_wide!$AL$195=""),"",IFERROR(ROUND(IF(AI$4=1,1+9*(MIN(MAX(Data_wide!$AL$195,AI$2),AI$3)-AI$2)/(AI$3-AI$2),1+9*(AI$3-MIN(MAX(Data_wide!$AL$195,AI$2),AI$3))/(AI$3-AI$2)),1),""))</f>
        <v/>
      </c>
      <c r="AJ199" s="165">
        <f>IF(OR(AJ$4=0,Data_wide!$AM$195=""),"",IFERROR(ROUND(IF(AJ$4=1,1+9*(MIN(MAX(Data_wide!$AM$195,AJ$2),AJ$3)-AJ$2)/(AJ$3-AJ$2),1+9*(AJ$3-MIN(MAX(Data_wide!$AM$195,AJ$2),AJ$3))/(AJ$3-AJ$2)),1),""))</f>
        <v/>
      </c>
      <c r="AK199" s="165">
        <f>IF(OR(AK$4=0,Data_wide!$AN$195=""),"",IFERROR(ROUND(IF(AK$4=1,1+9*(MIN(MAX(Data_wide!$AN$195,AK$2),AK$3)-AK$2)/(AK$3-AK$2),1+9*(AK$3-MIN(MAX(Data_wide!$AN$195,AK$2),AK$3))/(AK$3-AK$2)),1),""))</f>
        <v/>
      </c>
      <c r="AL199" s="165">
        <f>IF(OR(AL$4=0,Data_wide!$AO$195=""),"",IFERROR(ROUND(IF(AL$4=1,1+9*(MIN(MAX(Data_wide!$AO$195,AL$2),AL$3)-AL$2)/(AL$3-AL$2),1+9*(AL$3-MIN(MAX(Data_wide!$AO$195,AL$2),AL$3))/(AL$3-AL$2)),1),""))</f>
        <v/>
      </c>
      <c r="AM199" s="165">
        <f>IF(OR(AM$4=0,Data_wide!$AP$195=""),"",IFERROR(ROUND(IF(AM$4=1,1+9*(MIN(MAX(Data_wide!$AP$195,AM$2),AM$3)-AM$2)/(AM$3-AM$2),1+9*(AM$3-MIN(MAX(Data_wide!$AP$195,AM$2),AM$3))/(AM$3-AM$2)),1),""))</f>
        <v/>
      </c>
      <c r="AN199" s="165">
        <f>IF(OR(AN$4=0,Data_wide!$AQ$195=""),"",IFERROR(ROUND(IF(AN$4=1,1+9*(MIN(MAX(Data_wide!$AQ$195,AN$2),AN$3)-AN$2)/(AN$3-AN$2),1+9*(AN$3-MIN(MAX(Data_wide!$AQ$195,AN$2),AN$3))/(AN$3-AN$2)),1),""))</f>
        <v/>
      </c>
      <c r="AO199" s="165">
        <f>IF(OR(AO$4=0,Data_wide!$AR$195=""),"",IFERROR(ROUND(IF(AO$4=1,1+9*(MIN(MAX(Data_wide!$AR$195,AO$2),AO$3)-AO$2)/(AO$3-AO$2),1+9*(AO$3-MIN(MAX(Data_wide!$AR$195,AO$2),AO$3))/(AO$3-AO$2)),1),""))</f>
        <v/>
      </c>
      <c r="AP199" s="165">
        <f>IF(OR(AP$4=0,Data_wide!$AS$195=""),"",IFERROR(ROUND(IF(AP$4=1,1+9*(MIN(MAX(Data_wide!$AS$195,AP$2),AP$3)-AP$2)/(AP$3-AP$2),1+9*(AP$3-MIN(MAX(Data_wide!$AS$195,AP$2),AP$3))/(AP$3-AP$2)),1),""))</f>
        <v/>
      </c>
      <c r="AQ199" s="165">
        <f>IF(OR(AQ$4=0,Data_wide!$AT$195=""),"",IFERROR(ROUND(IF(AQ$4=1,1+9*(MIN(MAX(Data_wide!$AT$195,AQ$2),AQ$3)-AQ$2)/(AQ$3-AQ$2),1+9*(AQ$3-MIN(MAX(Data_wide!$AT$195,AQ$2),AQ$3))/(AQ$3-AQ$2)),1),""))</f>
        <v/>
      </c>
      <c r="AR199" s="165">
        <f>IF(OR(AR$4=0,Data_wide!$AU$195=""),"",IFERROR(ROUND(IF(AR$4=1,1+9*(MIN(MAX(Data_wide!$AU$195,AR$2),AR$3)-AR$2)/(AR$3-AR$2),1+9*(AR$3-MIN(MAX(Data_wide!$AU$195,AR$2),AR$3))/(AR$3-AR$2)),1),""))</f>
        <v/>
      </c>
      <c r="AS199" s="165">
        <f>IF(OR(AS$4=0,Data_wide!$AV$195=""),"",IFERROR(ROUND(IF(AS$4=1,1+9*(MIN(MAX(Data_wide!$AV$195,AS$2),AS$3)-AS$2)/(AS$3-AS$2),1+9*(AS$3-MIN(MAX(Data_wide!$AV$195,AS$2),AS$3))/(AS$3-AS$2)),1),""))</f>
        <v/>
      </c>
      <c r="AT199" s="165">
        <f>IF(OR(AT$4=0,Data_wide!$AW$195=""),"",IFERROR(ROUND(IF(AT$4=1,1+9*(MIN(MAX(Data_wide!$AW$195,AT$2),AT$3)-AT$2)/(AT$3-AT$2),1+9*(AT$3-MIN(MAX(Data_wide!$AW$195,AT$2),AT$3))/(AT$3-AT$2)),1),""))</f>
        <v/>
      </c>
      <c r="AU199" s="165">
        <f>IF(OR(AU$4=0,Data_wide!$AX$195=""),"",IFERROR(ROUND(IF(AU$4=1,1+9*(MIN(MAX(Data_wide!$AX$195,AU$2),AU$3)-AU$2)/(AU$3-AU$2),1+9*(AU$3-MIN(MAX(Data_wide!$AX$195,AU$2),AU$3))/(AU$3-AU$2)),1),""))</f>
        <v/>
      </c>
      <c r="AV199" s="165">
        <f>IF(OR(AV$4=0,Data_wide!$AY$195=""),"",IFERROR(ROUND(IF(AV$4=1,1+9*(MIN(MAX(Data_wide!$AY$195,AV$2),AV$3)-AV$2)/(AV$3-AV$2),1+9*(AV$3-MIN(MAX(Data_wide!$AY$195,AV$2),AV$3))/(AV$3-AV$2)),1),""))</f>
        <v/>
      </c>
      <c r="AW199" s="165">
        <f>IF(OR(AW$4=0,Data_wide!$AZ$195=""),"",IFERROR(ROUND(IF(AW$4=1,1+9*(MIN(MAX(Data_wide!$AZ$195,AW$2),AW$3)-AW$2)/(AW$3-AW$2),1+9*(AW$3-MIN(MAX(Data_wide!$AZ$195,AW$2),AW$3))/(AW$3-AW$2)),1),""))</f>
        <v/>
      </c>
      <c r="AX199" s="165">
        <f>IF(OR(AX$4=0,Data_wide!$BA$195=""),"",IFERROR(ROUND(IF(AX$4=1,1+9*(MIN(MAX(Data_wide!$BA$195,AX$2),AX$3)-AX$2)/(AX$3-AX$2),1+9*(AX$3-MIN(MAX(Data_wide!$BA$195,AX$2),AX$3))/(AX$3-AX$2)),1),""))</f>
        <v/>
      </c>
      <c r="AY199" s="165">
        <f>IF(OR(AY$4=0,Data_wide!$BB$195=""),"",IFERROR(ROUND(IF(AY$4=1,1+9*(MIN(MAX(Data_wide!$BB$195,AY$2),AY$3)-AY$2)/(AY$3-AY$2),1+9*(AY$3-MIN(MAX(Data_wide!$BB$195,AY$2),AY$3))/(AY$3-AY$2)),1),""))</f>
        <v/>
      </c>
      <c r="AZ199" s="165">
        <f>IF(OR(AZ$4=0,Data_wide!$BC$195=""),"",IFERROR(ROUND(IF(AZ$4=1,1+9*(MIN(MAX(Data_wide!$BC$195,AZ$2),AZ$3)-AZ$2)/(AZ$3-AZ$2),1+9*(AZ$3-MIN(MAX(Data_wide!$BC$195,AZ$2),AZ$3))/(AZ$3-AZ$2)),1),""))</f>
        <v/>
      </c>
      <c r="BA199" s="165">
        <f>IF(OR(BA$4=0,Data_wide!$BD$195=""),"",IFERROR(ROUND(IF(BA$4=1,1+9*(MIN(MAX(Data_wide!$BD$195,BA$2),BA$3)-BA$2)/(BA$3-BA$2),1+9*(BA$3-MIN(MAX(Data_wide!$BD$195,BA$2),BA$3))/(BA$3-BA$2)),1),""))</f>
        <v/>
      </c>
      <c r="BB199" s="165">
        <f>IF(OR(BB$4=0,Data_wide!$BE$195=""),"",IFERROR(ROUND(IF(BB$4=1,1+9*(MIN(MAX(Data_wide!$BE$195,BB$2),BB$3)-BB$2)/(BB$3-BB$2),1+9*(BB$3-MIN(MAX(Data_wide!$BE$195,BB$2),BB$3))/(BB$3-BB$2)),1),""))</f>
        <v/>
      </c>
      <c r="BC199" s="165">
        <f>IF(OR(BC$4=0,Data_wide!$BF$195=""),"",IFERROR(ROUND(IF(BC$4=1,1+9*(MIN(MAX(Data_wide!$BF$195,BC$2),BC$3)-BC$2)/(BC$3-BC$2),1+9*(BC$3-MIN(MAX(Data_wide!$BF$195,BC$2),BC$3))/(BC$3-BC$2)),1),""))</f>
        <v/>
      </c>
      <c r="BD199" s="165">
        <f>IF(OR(BD$4=0,Data_wide!$BG$195=""),"",IFERROR(ROUND(IF(BD$4=1,1+9*(MIN(MAX(Data_wide!$BG$195,BD$2),BD$3)-BD$2)/(BD$3-BD$2),1+9*(BD$3-MIN(MAX(Data_wide!$BG$195,BD$2),BD$3))/(BD$3-BD$2)),1),""))</f>
        <v/>
      </c>
      <c r="BE199" s="165">
        <f>IF(OR(BE$4=0,Data_wide!$BH$195=""),"",IFERROR(ROUND(IF(BE$4=1,1+9*(MIN(MAX(Data_wide!$BH$195,BE$2),BE$3)-BE$2)/(BE$3-BE$2),1+9*(BE$3-MIN(MAX(Data_wide!$BH$195,BE$2),BE$3))/(BE$3-BE$2)),1),""))</f>
        <v/>
      </c>
      <c r="BF199" s="165">
        <f>IF(OR(BF$4=0,Data_wide!$BI$195=""),"",IFERROR(ROUND(IF(BF$4=1,1+9*(MIN(MAX(Data_wide!$BI$195,BF$2),BF$3)-BF$2)/(BF$3-BF$2),1+9*(BF$3-MIN(MAX(Data_wide!$BI$195,BF$2),BF$3))/(BF$3-BF$2)),1),""))</f>
        <v/>
      </c>
      <c r="BG199" s="165">
        <f>IF(OR(BG$4=0,Data_wide!$BJ$195=""),"",IFERROR(ROUND(IF(BG$4=1,1+9*(MIN(MAX(Data_wide!$BJ$195,BG$2),BG$3)-BG$2)/(BG$3-BG$2),1+9*(BG$3-MIN(MAX(Data_wide!$BJ$195,BG$2),BG$3))/(BG$3-BG$2)),1),""))</f>
        <v/>
      </c>
      <c r="BH199" s="165">
        <f>IF(OR(BH$4=0,Data_wide!$BK$195=""),"",IFERROR(ROUND(IF(BH$4=1,1+9*(MIN(MAX(Data_wide!$BK$195,BH$2),BH$3)-BH$2)/(BH$3-BH$2),1+9*(BH$3-MIN(MAX(Data_wide!$BK$195,BH$2),BH$3))/(BH$3-BH$2)),1),""))</f>
        <v/>
      </c>
      <c r="BI199" s="165">
        <f>IF(OR(BI$4=0,Data_wide!$BL$195=""),"",IFERROR(ROUND(IF(BI$4=1,1+9*(MIN(MAX(Data_wide!$BL$195,BI$2),BI$3)-BI$2)/(BI$3-BI$2),1+9*(BI$3-MIN(MAX(Data_wide!$BL$195,BI$2),BI$3))/(BI$3-BI$2)),1),""))</f>
        <v/>
      </c>
      <c r="BJ199" s="165">
        <f>IF(OR(BJ$4=0,Data_wide!$BM$195=""),"",IFERROR(ROUND(IF(BJ$4=1,1+9*(MIN(MAX(Data_wide!$BM$195,BJ$2),BJ$3)-BJ$2)/(BJ$3-BJ$2),1+9*(BJ$3-MIN(MAX(Data_wide!$BM$195,BJ$2),BJ$3))/(BJ$3-BJ$2)),1),""))</f>
        <v/>
      </c>
      <c r="BK199" s="165">
        <f>IF(OR(BK$4=0,Data_wide!$BN$195=""),"",IFERROR(ROUND(IF(BK$4=1,1+9*(MIN(MAX(Data_wide!$BN$195,BK$2),BK$3)-BK$2)/(BK$3-BK$2),1+9*(BK$3-MIN(MAX(Data_wide!$BN$195,BK$2),BK$3))/(BK$3-BK$2)),1),""))</f>
        <v/>
      </c>
      <c r="BL199" s="165">
        <f>IF(OR(BL$4=0,Data_wide!$BO$195=""),"",IFERROR(ROUND(IF(BL$4=1,1+9*(MIN(MAX(Data_wide!$BO$195,BL$2),BL$3)-BL$2)/(BL$3-BL$2),1+9*(BL$3-MIN(MAX(Data_wide!$BO$195,BL$2),BL$3))/(BL$3-BL$2)),1),""))</f>
        <v/>
      </c>
      <c r="BM199" s="165">
        <f>IF(OR(BM$4=0,Data_wide!$BP$195=""),"",IFERROR(ROUND(IF(BM$4=1,1+9*(MIN(MAX(Data_wide!$BP$195,BM$2),BM$3)-BM$2)/(BM$3-BM$2),1+9*(BM$3-MIN(MAX(Data_wide!$BP$195,BM$2),BM$3))/(BM$3-BM$2)),1),""))</f>
        <v/>
      </c>
      <c r="BN199" s="165">
        <f>IF(OR(BN$4=0,Data_wide!$BQ$195=""),"",IFERROR(ROUND(IF(BN$4=1,1+9*(MIN(MAX(Data_wide!$BQ$195,BN$2),BN$3)-BN$2)/(BN$3-BN$2),1+9*(BN$3-MIN(MAX(Data_wide!$BQ$195,BN$2),BN$3))/(BN$3-BN$2)),1),""))</f>
        <v/>
      </c>
      <c r="BO199" s="165">
        <f>IF(OR(BO$4=0,Data_wide!$BR$195=""),"",IFERROR(ROUND(IF(BO$4=1,1+9*(MIN(MAX(Data_wide!$BR$195,BO$2),BO$3)-BO$2)/(BO$3-BO$2),1+9*(BO$3-MIN(MAX(Data_wide!$BR$195,BO$2),BO$3))/(BO$3-BO$2)),1),""))</f>
        <v/>
      </c>
      <c r="BP199" s="165">
        <f>IF(OR(BP$4=0,Data_wide!$BS$195=""),"",IFERROR(ROUND(IF(BP$4=1,1+9*(MIN(MAX(Data_wide!$BS$195,BP$2),BP$3)-BP$2)/(BP$3-BP$2),1+9*(BP$3-MIN(MAX(Data_wide!$BS$195,BP$2),BP$3))/(BP$3-BP$2)),1),""))</f>
        <v/>
      </c>
      <c r="BQ199" s="165">
        <f>IF(OR(BQ$4=0,Data_wide!$BT$195=""),"",IFERROR(ROUND(IF(BQ$4=1,1+9*(MIN(MAX(Data_wide!$BT$195,BQ$2),BQ$3)-BQ$2)/(BQ$3-BQ$2),1+9*(BQ$3-MIN(MAX(Data_wide!$BT$195,BQ$2),BQ$3))/(BQ$3-BQ$2)),1),""))</f>
        <v/>
      </c>
      <c r="BR199" s="165">
        <f>IF(OR(BR$4=0,Data_wide!$BU$195=""),"",IFERROR(ROUND(IF(BR$4=1,1+9*(MIN(MAX(Data_wide!$BU$195,BR$2),BR$3)-BR$2)/(BR$3-BR$2),1+9*(BR$3-MIN(MAX(Data_wide!$BU$195,BR$2),BR$3))/(BR$3-BR$2)),1),""))</f>
        <v/>
      </c>
      <c r="BS199" s="165">
        <f>IF(OR(BS$4=0,Data_wide!$BV$195=""),"",IFERROR(ROUND(IF(BS$4=1,1+9*(MIN(MAX(Data_wide!$BV$195,BS$2),BS$3)-BS$2)/(BS$3-BS$2),1+9*(BS$3-MIN(MAX(Data_wide!$BV$195,BS$2),BS$3))/(BS$3-BS$2)),1),""))</f>
        <v/>
      </c>
      <c r="BT199" s="165">
        <f>IF(OR(BT$4=0,Data_wide!$BW$195=""),"",IFERROR(ROUND(IF(BT$4=1,1+9*(MIN(MAX(Data_wide!$BW$195,BT$2),BT$3)-BT$2)/(BT$3-BT$2),1+9*(BT$3-MIN(MAX(Data_wide!$BW$195,BT$2),BT$3))/(BT$3-BT$2)),1),""))</f>
        <v/>
      </c>
      <c r="BU199" s="165">
        <f>IF(OR(BU$4=0,Data_wide!$BX$195=""),"",IFERROR(ROUND(IF(BU$4=1,1+9*(MIN(MAX(Data_wide!$BX$195,BU$2),BU$3)-BU$2)/(BU$3-BU$2),1+9*(BU$3-MIN(MAX(Data_wide!$BX$195,BU$2),BU$3))/(BU$3-BU$2)),1),""))</f>
        <v/>
      </c>
      <c r="BV199" s="165">
        <f>IF(OR(BV$4=0,Data_wide!$BY$195=""),"",IFERROR(ROUND(IF(BV$4=1,1+9*(MIN(MAX(Data_wide!$BY$195,BV$2),BV$3)-BV$2)/(BV$3-BV$2),1+9*(BV$3-MIN(MAX(Data_wide!$BY$195,BV$2),BV$3))/(BV$3-BV$2)),1),""))</f>
        <v/>
      </c>
      <c r="BW199" s="165">
        <f>IF(OR(BW$4=0,Data_wide!$BZ$195=""),"",IFERROR(ROUND(IF(BW$4=1,1+9*(MIN(MAX(Data_wide!$BZ$195,BW$2),BW$3)-BW$2)/(BW$3-BW$2),1+9*(BW$3-MIN(MAX(Data_wide!$BZ$195,BW$2),BW$3))/(BW$3-BW$2)),1),""))</f>
        <v/>
      </c>
      <c r="BX199" s="165">
        <f>IF(OR(BX$4=0,Data_wide!$CA$195=""),"",IFERROR(ROUND(IF(BX$4=1,1+9*(MIN(MAX(Data_wide!$CA$195,BX$2),BX$3)-BX$2)/(BX$3-BX$2),1+9*(BX$3-MIN(MAX(Data_wide!$CA$195,BX$2),BX$3))/(BX$3-BX$2)),1),""))</f>
        <v/>
      </c>
      <c r="BY199" s="165">
        <f>IF(OR(BY$4=0,Data_wide!$CB$195=""),"",IFERROR(ROUND(IF(BY$4=1,1+9*(MIN(MAX(Data_wide!$CB$195,BY$2),BY$3)-BY$2)/(BY$3-BY$2),1+9*(BY$3-MIN(MAX(Data_wide!$CB$195,BY$2),BY$3))/(BY$3-BY$2)),1),""))</f>
        <v/>
      </c>
      <c r="BZ199" s="165">
        <f>IF(OR(BZ$4=0,Data_wide!$CC$195=""),"",IFERROR(ROUND(IF(BZ$4=1,1+9*(MIN(MAX(Data_wide!$CC$195,BZ$2),BZ$3)-BZ$2)/(BZ$3-BZ$2),1+9*(BZ$3-MIN(MAX(Data_wide!$CC$195,BZ$2),BZ$3))/(BZ$3-BZ$2)),1),""))</f>
        <v/>
      </c>
      <c r="CA199" s="165">
        <f>IF(OR(CA$4=0,Data_wide!$CD$195=""),"",IFERROR(ROUND(IF(CA$4=1,1+9*(MIN(MAX(Data_wide!$CD$195,CA$2),CA$3)-CA$2)/(CA$3-CA$2),1+9*(CA$3-MIN(MAX(Data_wide!$CD$195,CA$2),CA$3))/(CA$3-CA$2)),1),""))</f>
        <v/>
      </c>
      <c r="CB199" s="165">
        <f>IF(OR(CB$4=0,Data_wide!$CE$195=""),"",IFERROR(ROUND(IF(CB$4=1,1+9*(MIN(MAX(Data_wide!$CE$195,CB$2),CB$3)-CB$2)/(CB$3-CB$2),1+9*(CB$3-MIN(MAX(Data_wide!$CE$195,CB$2),CB$3))/(CB$3-CB$2)),1),""))</f>
        <v/>
      </c>
      <c r="CC199" s="165">
        <f>IF(OR(CC$4=0,Data_wide!$CF$195=""),"",IFERROR(ROUND(IF(CC$4=1,1+9*(MIN(MAX(Data_wide!$CF$195,CC$2),CC$3)-CC$2)/(CC$3-CC$2),1+9*(CC$3-MIN(MAX(Data_wide!$CF$195,CC$2),CC$3))/(CC$3-CC$2)),1),""))</f>
        <v/>
      </c>
      <c r="CD199" s="165">
        <f>IF(OR(CD$4=0,Data_wide!$CG$195=""),"",IFERROR(ROUND(IF(CD$4=1,1+9*(MIN(MAX(Data_wide!$CG$195,CD$2),CD$3)-CD$2)/(CD$3-CD$2),1+9*(CD$3-MIN(MAX(Data_wide!$CG$195,CD$2),CD$3))/(CD$3-CD$2)),1),""))</f>
        <v/>
      </c>
      <c r="CE199" s="165">
        <f>IF(OR(CE$4=0,Data_wide!$CH$195=""),"",IFERROR(ROUND(IF(CE$4=1,1+9*(MIN(MAX(Data_wide!$CH$195,CE$2),CE$3)-CE$2)/(CE$3-CE$2),1+9*(CE$3-MIN(MAX(Data_wide!$CH$195,CE$2),CE$3))/(CE$3-CE$2)),1),""))</f>
        <v/>
      </c>
      <c r="CF199" s="165">
        <f>IF(OR(CF$4=0,Data_wide!$CI$195=""),"",IFERROR(ROUND(IF(CF$4=1,1+9*(MIN(MAX(Data_wide!$CI$195,CF$2),CF$3)-CF$2)/(CF$3-CF$2),1+9*(CF$3-MIN(MAX(Data_wide!$CI$195,CF$2),CF$3))/(CF$3-CF$2)),1),""))</f>
        <v/>
      </c>
      <c r="CG199" s="165">
        <f>IF(OR(CG$4=0,Data_wide!$CJ$195=""),"",IFERROR(ROUND(IF(CG$4=1,1+9*(MIN(MAX(Data_wide!$CJ$195,CG$2),CG$3)-CG$2)/(CG$3-CG$2),1+9*(CG$3-MIN(MAX(Data_wide!$CJ$195,CG$2),CG$3))/(CG$3-CG$2)),1),""))</f>
        <v/>
      </c>
      <c r="CH199" s="165">
        <f>IF(OR(CH$4=0,Data_wide!$CK$195=""),"",IFERROR(ROUND(IF(CH$4=1,1+9*(MIN(MAX(Data_wide!$CK$195,CH$2),CH$3)-CH$2)/(CH$3-CH$2),1+9*(CH$3-MIN(MAX(Data_wide!$CK$195,CH$2),CH$3))/(CH$3-CH$2)),1),""))</f>
        <v/>
      </c>
      <c r="CI199" s="165">
        <f>IF(OR(CI$4=0,Data_wide!$CL$195=""),"",IFERROR(ROUND(IF(CI$4=1,1+9*(MIN(MAX(Data_wide!$CL$195,CI$2),CI$3)-CI$2)/(CI$3-CI$2),1+9*(CI$3-MIN(MAX(Data_wide!$CL$195,CI$2),CI$3))/(CI$3-CI$2)),1),""))</f>
        <v/>
      </c>
      <c r="CJ199" s="165">
        <f>IF(OR(CJ$4=0,Data_wide!$CM$195=""),"",IFERROR(ROUND(IF(CJ$4=1,1+9*(MIN(MAX(Data_wide!$CM$195,CJ$2),CJ$3)-CJ$2)/(CJ$3-CJ$2),1+9*(CJ$3-MIN(MAX(Data_wide!$CM$195,CJ$2),CJ$3))/(CJ$3-CJ$2)),1),""))</f>
        <v/>
      </c>
      <c r="CK199" s="165">
        <f>IF(OR(CK$4=0,Data_wide!$CN$195=""),"",IFERROR(ROUND(IF(CK$4=1,1+9*(MIN(MAX(Data_wide!$CN$195,CK$2),CK$3)-CK$2)/(CK$3-CK$2),1+9*(CK$3-MIN(MAX(Data_wide!$CN$195,CK$2),CK$3))/(CK$3-CK$2)),1),""))</f>
        <v/>
      </c>
      <c r="CL199" s="165">
        <f>IF(OR(CL$4=0,Data_wide!$CO$195=""),"",IFERROR(ROUND(IF(CL$4=1,1+9*(MIN(MAX(Data_wide!$CO$195,CL$2),CL$3)-CL$2)/(CL$3-CL$2),1+9*(CL$3-MIN(MAX(Data_wide!$CO$195,CL$2),CL$3))/(CL$3-CL$2)),1),""))</f>
        <v/>
      </c>
      <c r="CM199" s="165">
        <f>IF(OR(CM$4=0,Data_wide!$CP$195=""),"",IFERROR(ROUND(IF(CM$4=1,1+9*(MIN(MAX(Data_wide!$CP$195,CM$2),CM$3)-CM$2)/(CM$3-CM$2),1+9*(CM$3-MIN(MAX(Data_wide!$CP$195,CM$2),CM$3))/(CM$3-CM$2)),1),""))</f>
        <v/>
      </c>
      <c r="CN199" s="165">
        <f>IF(OR(CN$4=0,Data_wide!$CQ$195=""),"",IFERROR(ROUND(IF(CN$4=1,1+9*(MIN(MAX(Data_wide!$CQ$195,CN$2),CN$3)-CN$2)/(CN$3-CN$2),1+9*(CN$3-MIN(MAX(Data_wide!$CQ$195,CN$2),CN$3))/(CN$3-CN$2)),1),""))</f>
        <v/>
      </c>
      <c r="CO199" s="165">
        <f>IF(OR(CO$4=0,Data_wide!$CR$195=""),"",IFERROR(ROUND(IF(CO$4=1,1+9*(MIN(MAX(Data_wide!$CR$195,CO$2),CO$3)-CO$2)/(CO$3-CO$2),1+9*(CO$3-MIN(MAX(Data_wide!$CR$195,CO$2),CO$3))/(CO$3-CO$2)),1),""))</f>
        <v/>
      </c>
    </row>
    <row r="200" ht="14" customHeight="1">
      <c r="A200" s="161" t="inlineStr">
        <is>
          <t>TGO</t>
        </is>
      </c>
      <c r="B200" s="161" t="inlineStr">
        <is>
          <t>Togo</t>
        </is>
      </c>
      <c r="C200" s="165">
        <f>IF(OR(C$4=0,Data_wide!$F$196=""),"",IFERROR(ROUND(IF(C$4=1,1+9*(MIN(MAX(Data_wide!$F$196,C$2),C$3)-C$2)/(C$3-C$2),1+9*(C$3-MIN(MAX(Data_wide!$F$196,C$2),C$3))/(C$3-C$2)),1),""))</f>
        <v/>
      </c>
      <c r="D200" s="165">
        <f>IF(OR(D$4=0,Data_wide!$G$196=""),"",IFERROR(ROUND(IF(D$4=1,1+9*(MIN(MAX(Data_wide!$G$196,D$2),D$3)-D$2)/(D$3-D$2),1+9*(D$3-MIN(MAX(Data_wide!$G$196,D$2),D$3))/(D$3-D$2)),1),""))</f>
        <v/>
      </c>
      <c r="E200" s="165">
        <f>IF(OR(E$4=0,Data_wide!$H$196=""),"",IFERROR(ROUND(IF(E$4=1,1+9*(MIN(MAX(Data_wide!$H$196,E$2),E$3)-E$2)/(E$3-E$2),1+9*(E$3-MIN(MAX(Data_wide!$H$196,E$2),E$3))/(E$3-E$2)),1),""))</f>
        <v/>
      </c>
      <c r="F200" s="165">
        <f>IF(OR(F$4=0,Data_wide!$I$196=""),"",IFERROR(ROUND(IF(F$4=1,1+9*(MIN(MAX(Data_wide!$I$196,F$2),F$3)-F$2)/(F$3-F$2),1+9*(F$3-MIN(MAX(Data_wide!$I$196,F$2),F$3))/(F$3-F$2)),1),""))</f>
        <v/>
      </c>
      <c r="G200" s="165">
        <f>IF(OR(G$4=0,Data_wide!$J$196=""),"",IFERROR(ROUND(IF(G$4=1,1+9*(MIN(MAX(Data_wide!$J$196,G$2),G$3)-G$2)/(G$3-G$2),1+9*(G$3-MIN(MAX(Data_wide!$J$196,G$2),G$3))/(G$3-G$2)),1),""))</f>
        <v/>
      </c>
      <c r="H200" s="165">
        <f>IF(OR(H$4=0,Data_wide!$K$196=""),"",IFERROR(ROUND(IF(H$4=1,1+9*(MIN(MAX(Data_wide!$K$196,H$2),H$3)-H$2)/(H$3-H$2),1+9*(H$3-MIN(MAX(Data_wide!$K$196,H$2),H$3))/(H$3-H$2)),1),""))</f>
        <v/>
      </c>
      <c r="I200" s="165">
        <f>IF(OR(I$4=0,Data_wide!$L$196=""),"",IFERROR(ROUND(IF(I$4=1,1+9*(MIN(MAX(Data_wide!$L$196,I$2),I$3)-I$2)/(I$3-I$2),1+9*(I$3-MIN(MAX(Data_wide!$L$196,I$2),I$3))/(I$3-I$2)),1),""))</f>
        <v/>
      </c>
      <c r="J200" s="165">
        <f>IF(OR(J$4=0,Data_wide!$M$196=""),"",IFERROR(ROUND(IF(J$4=1,1+9*(MIN(MAX(Data_wide!$M$196,J$2),J$3)-J$2)/(J$3-J$2),1+9*(J$3-MIN(MAX(Data_wide!$M$196,J$2),J$3))/(J$3-J$2)),1),""))</f>
        <v/>
      </c>
      <c r="K200" s="165">
        <f>IF(OR(K$4=0,Data_wide!$N$196=""),"",IFERROR(ROUND(IF(K$4=1,1+9*(MIN(MAX(Data_wide!$N$196,K$2),K$3)-K$2)/(K$3-K$2),1+9*(K$3-MIN(MAX(Data_wide!$N$196,K$2),K$3))/(K$3-K$2)),1),""))</f>
        <v/>
      </c>
      <c r="L200" s="165">
        <f>IF(OR(L$4=0,Data_wide!$O$196=""),"",IFERROR(ROUND(IF(L$4=1,1+9*(MIN(MAX(Data_wide!$O$196,L$2),L$3)-L$2)/(L$3-L$2),1+9*(L$3-MIN(MAX(Data_wide!$O$196,L$2),L$3))/(L$3-L$2)),1),""))</f>
        <v/>
      </c>
      <c r="M200" s="165">
        <f>IF(OR(M$4=0,Data_wide!$P$196=""),"",IFERROR(ROUND(IF(M$4=1,1+9*(MIN(MAX(Data_wide!$P$196,M$2),M$3)-M$2)/(M$3-M$2),1+9*(M$3-MIN(MAX(Data_wide!$P$196,M$2),M$3))/(M$3-M$2)),1),""))</f>
        <v/>
      </c>
      <c r="N200" s="165">
        <f>IF(OR(N$4=0,Data_wide!$Q$196=""),"",IFERROR(ROUND(IF(N$4=1,1+9*(MIN(MAX(Data_wide!$Q$196,N$2),N$3)-N$2)/(N$3-N$2),1+9*(N$3-MIN(MAX(Data_wide!$Q$196,N$2),N$3))/(N$3-N$2)),1),""))</f>
        <v/>
      </c>
      <c r="O200" s="165">
        <f>IF(OR(O$4=0,Data_wide!$R$196=""),"",IFERROR(ROUND(IF(O$4=1,1+9*(MIN(MAX(Data_wide!$R$196,O$2),O$3)-O$2)/(O$3-O$2),1+9*(O$3-MIN(MAX(Data_wide!$R$196,O$2),O$3))/(O$3-O$2)),1),""))</f>
        <v/>
      </c>
      <c r="P200" s="165">
        <f>IF(OR(P$4=0,Data_wide!$S$196=""),"",IFERROR(ROUND(IF(P$4=1,1+9*(MIN(MAX(Data_wide!$S$196,P$2),P$3)-P$2)/(P$3-P$2),1+9*(P$3-MIN(MAX(Data_wide!$S$196,P$2),P$3))/(P$3-P$2)),1),""))</f>
        <v/>
      </c>
      <c r="Q200" s="165">
        <f>IF(OR(Q$4=0,Data_wide!$T$196=""),"",IFERROR(ROUND(IF(Q$4=1,1+9*(MIN(MAX(Data_wide!$T$196,Q$2),Q$3)-Q$2)/(Q$3-Q$2),1+9*(Q$3-MIN(MAX(Data_wide!$T$196,Q$2),Q$3))/(Q$3-Q$2)),1),""))</f>
        <v/>
      </c>
      <c r="R200" s="165">
        <f>IF(OR(R$4=0,Data_wide!$U$196=""),"",IFERROR(ROUND(IF(R$4=1,1+9*(MIN(MAX(Data_wide!$U$196,R$2),R$3)-R$2)/(R$3-R$2),1+9*(R$3-MIN(MAX(Data_wide!$U$196,R$2),R$3))/(R$3-R$2)),1),""))</f>
        <v/>
      </c>
      <c r="S200" s="165">
        <f>IF(OR(S$4=0,Data_wide!$V$196=""),"",IFERROR(ROUND(IF(S$4=1,1+9*(MIN(MAX(Data_wide!$V$196,S$2),S$3)-S$2)/(S$3-S$2),1+9*(S$3-MIN(MAX(Data_wide!$V$196,S$2),S$3))/(S$3-S$2)),1),""))</f>
        <v/>
      </c>
      <c r="T200" s="165">
        <f>IF(OR(T$4=0,Data_wide!$W$196=""),"",IFERROR(ROUND(IF(T$4=1,1+9*(MIN(MAX(Data_wide!$W$196,T$2),T$3)-T$2)/(T$3-T$2),1+9*(T$3-MIN(MAX(Data_wide!$W$196,T$2),T$3))/(T$3-T$2)),1),""))</f>
        <v/>
      </c>
      <c r="U200" s="165">
        <f>IF(OR(U$4=0,Data_wide!$X$196=""),"",IFERROR(ROUND(IF(U$4=1,1+9*(MIN(MAX(Data_wide!$X$196,U$2),U$3)-U$2)/(U$3-U$2),1+9*(U$3-MIN(MAX(Data_wide!$X$196,U$2),U$3))/(U$3-U$2)),1),""))</f>
        <v/>
      </c>
      <c r="V200" s="165">
        <f>IF(OR(V$4=0,Data_wide!$Y$196=""),"",IFERROR(ROUND(IF(V$4=1,1+9*(MIN(MAX(Data_wide!$Y$196,V$2),V$3)-V$2)/(V$3-V$2),1+9*(V$3-MIN(MAX(Data_wide!$Y$196,V$2),V$3))/(V$3-V$2)),1),""))</f>
        <v/>
      </c>
      <c r="W200" s="165">
        <f>IF(OR(W$4=0,Data_wide!$Z$196=""),"",IFERROR(ROUND(IF(W$4=1,1+9*(MIN(MAX(Data_wide!$Z$196,W$2),W$3)-W$2)/(W$3-W$2),1+9*(W$3-MIN(MAX(Data_wide!$Z$196,W$2),W$3))/(W$3-W$2)),1),""))</f>
        <v/>
      </c>
      <c r="X200" s="165">
        <f>IF(OR(X$4=0,Data_wide!$AA$196=""),"",IFERROR(ROUND(IF(X$4=1,1+9*(MIN(MAX(Data_wide!$AA$196,X$2),X$3)-X$2)/(X$3-X$2),1+9*(X$3-MIN(MAX(Data_wide!$AA$196,X$2),X$3))/(X$3-X$2)),1),""))</f>
        <v/>
      </c>
      <c r="Y200" s="165">
        <f>IF(OR(Y$4=0,Data_wide!$AB$196=""),"",IFERROR(ROUND(IF(Y$4=1,1+9*(MIN(MAX(Data_wide!$AB$196,Y$2),Y$3)-Y$2)/(Y$3-Y$2),1+9*(Y$3-MIN(MAX(Data_wide!$AB$196,Y$2),Y$3))/(Y$3-Y$2)),1),""))</f>
        <v/>
      </c>
      <c r="Z200" s="165">
        <f>IF(OR(Z$4=0,Data_wide!$AC$196=""),"",IFERROR(ROUND(IF(Z$4=1,1+9*(MIN(MAX(Data_wide!$AC$196,Z$2),Z$3)-Z$2)/(Z$3-Z$2),1+9*(Z$3-MIN(MAX(Data_wide!$AC$196,Z$2),Z$3))/(Z$3-Z$2)),1),""))</f>
        <v/>
      </c>
      <c r="AA200" s="165">
        <f>IF(OR(AA$4=0,Data_wide!$AD$196=""),"",IFERROR(ROUND(IF(AA$4=1,1+9*(MIN(MAX(Data_wide!$AD$196,AA$2),AA$3)-AA$2)/(AA$3-AA$2),1+9*(AA$3-MIN(MAX(Data_wide!$AD$196,AA$2),AA$3))/(AA$3-AA$2)),1),""))</f>
        <v/>
      </c>
      <c r="AB200" s="165">
        <f>IF(OR(AB$4=0,Data_wide!$AE$196=""),"",IFERROR(ROUND(IF(AB$4=1,1+9*(MIN(MAX(Data_wide!$AE$196,AB$2),AB$3)-AB$2)/(AB$3-AB$2),1+9*(AB$3-MIN(MAX(Data_wide!$AE$196,AB$2),AB$3))/(AB$3-AB$2)),1),""))</f>
        <v/>
      </c>
      <c r="AC200" s="165">
        <f>IF(OR(AC$4=0,Data_wide!$AF$196=""),"",IFERROR(ROUND(IF(AC$4=1,1+9*(MIN(MAX(Data_wide!$AF$196,AC$2),AC$3)-AC$2)/(AC$3-AC$2),1+9*(AC$3-MIN(MAX(Data_wide!$AF$196,AC$2),AC$3))/(AC$3-AC$2)),1),""))</f>
        <v/>
      </c>
      <c r="AD200" s="165">
        <f>IF(OR(AD$4=0,Data_wide!$AG$196=""),"",IFERROR(ROUND(IF(AD$4=1,1+9*(MIN(MAX(Data_wide!$AG$196,AD$2),AD$3)-AD$2)/(AD$3-AD$2),1+9*(AD$3-MIN(MAX(Data_wide!$AG$196,AD$2),AD$3))/(AD$3-AD$2)),1),""))</f>
        <v/>
      </c>
      <c r="AE200" s="165">
        <f>IF(OR(AE$4=0,Data_wide!$AH$196=""),"",IFERROR(ROUND(IF(AE$4=1,1+9*(MIN(MAX(Data_wide!$AH$196,AE$2),AE$3)-AE$2)/(AE$3-AE$2),1+9*(AE$3-MIN(MAX(Data_wide!$AH$196,AE$2),AE$3))/(AE$3-AE$2)),1),""))</f>
        <v/>
      </c>
      <c r="AF200" s="165">
        <f>IF(OR(AF$4=0,Data_wide!$AI$196=""),"",IFERROR(ROUND(IF(AF$4=1,1+9*(MIN(MAX(Data_wide!$AI$196,AF$2),AF$3)-AF$2)/(AF$3-AF$2),1+9*(AF$3-MIN(MAX(Data_wide!$AI$196,AF$2),AF$3))/(AF$3-AF$2)),1),""))</f>
        <v/>
      </c>
      <c r="AG200" s="165">
        <f>IF(OR(AG$4=0,Data_wide!$AJ$196=""),"",IFERROR(ROUND(IF(AG$4=1,1+9*(MIN(MAX(Data_wide!$AJ$196,AG$2),AG$3)-AG$2)/(AG$3-AG$2),1+9*(AG$3-MIN(MAX(Data_wide!$AJ$196,AG$2),AG$3))/(AG$3-AG$2)),1),""))</f>
        <v/>
      </c>
      <c r="AH200" s="165">
        <f>IF(OR(AH$4=0,Data_wide!$AK$196=""),"",IFERROR(ROUND(IF(AH$4=1,1+9*(MIN(MAX(Data_wide!$AK$196,AH$2),AH$3)-AH$2)/(AH$3-AH$2),1+9*(AH$3-MIN(MAX(Data_wide!$AK$196,AH$2),AH$3))/(AH$3-AH$2)),1),""))</f>
        <v/>
      </c>
      <c r="AI200" s="165">
        <f>IF(OR(AI$4=0,Data_wide!$AL$196=""),"",IFERROR(ROUND(IF(AI$4=1,1+9*(MIN(MAX(Data_wide!$AL$196,AI$2),AI$3)-AI$2)/(AI$3-AI$2),1+9*(AI$3-MIN(MAX(Data_wide!$AL$196,AI$2),AI$3))/(AI$3-AI$2)),1),""))</f>
        <v/>
      </c>
      <c r="AJ200" s="165">
        <f>IF(OR(AJ$4=0,Data_wide!$AM$196=""),"",IFERROR(ROUND(IF(AJ$4=1,1+9*(MIN(MAX(Data_wide!$AM$196,AJ$2),AJ$3)-AJ$2)/(AJ$3-AJ$2),1+9*(AJ$3-MIN(MAX(Data_wide!$AM$196,AJ$2),AJ$3))/(AJ$3-AJ$2)),1),""))</f>
        <v/>
      </c>
      <c r="AK200" s="165">
        <f>IF(OR(AK$4=0,Data_wide!$AN$196=""),"",IFERROR(ROUND(IF(AK$4=1,1+9*(MIN(MAX(Data_wide!$AN$196,AK$2),AK$3)-AK$2)/(AK$3-AK$2),1+9*(AK$3-MIN(MAX(Data_wide!$AN$196,AK$2),AK$3))/(AK$3-AK$2)),1),""))</f>
        <v/>
      </c>
      <c r="AL200" s="165">
        <f>IF(OR(AL$4=0,Data_wide!$AO$196=""),"",IFERROR(ROUND(IF(AL$4=1,1+9*(MIN(MAX(Data_wide!$AO$196,AL$2),AL$3)-AL$2)/(AL$3-AL$2),1+9*(AL$3-MIN(MAX(Data_wide!$AO$196,AL$2),AL$3))/(AL$3-AL$2)),1),""))</f>
        <v/>
      </c>
      <c r="AM200" s="165">
        <f>IF(OR(AM$4=0,Data_wide!$AP$196=""),"",IFERROR(ROUND(IF(AM$4=1,1+9*(MIN(MAX(Data_wide!$AP$196,AM$2),AM$3)-AM$2)/(AM$3-AM$2),1+9*(AM$3-MIN(MAX(Data_wide!$AP$196,AM$2),AM$3))/(AM$3-AM$2)),1),""))</f>
        <v/>
      </c>
      <c r="AN200" s="165">
        <f>IF(OR(AN$4=0,Data_wide!$AQ$196=""),"",IFERROR(ROUND(IF(AN$4=1,1+9*(MIN(MAX(Data_wide!$AQ$196,AN$2),AN$3)-AN$2)/(AN$3-AN$2),1+9*(AN$3-MIN(MAX(Data_wide!$AQ$196,AN$2),AN$3))/(AN$3-AN$2)),1),""))</f>
        <v/>
      </c>
      <c r="AO200" s="165">
        <f>IF(OR(AO$4=0,Data_wide!$AR$196=""),"",IFERROR(ROUND(IF(AO$4=1,1+9*(MIN(MAX(Data_wide!$AR$196,AO$2),AO$3)-AO$2)/(AO$3-AO$2),1+9*(AO$3-MIN(MAX(Data_wide!$AR$196,AO$2),AO$3))/(AO$3-AO$2)),1),""))</f>
        <v/>
      </c>
      <c r="AP200" s="165">
        <f>IF(OR(AP$4=0,Data_wide!$AS$196=""),"",IFERROR(ROUND(IF(AP$4=1,1+9*(MIN(MAX(Data_wide!$AS$196,AP$2),AP$3)-AP$2)/(AP$3-AP$2),1+9*(AP$3-MIN(MAX(Data_wide!$AS$196,AP$2),AP$3))/(AP$3-AP$2)),1),""))</f>
        <v/>
      </c>
      <c r="AQ200" s="165">
        <f>IF(OR(AQ$4=0,Data_wide!$AT$196=""),"",IFERROR(ROUND(IF(AQ$4=1,1+9*(MIN(MAX(Data_wide!$AT$196,AQ$2),AQ$3)-AQ$2)/(AQ$3-AQ$2),1+9*(AQ$3-MIN(MAX(Data_wide!$AT$196,AQ$2),AQ$3))/(AQ$3-AQ$2)),1),""))</f>
        <v/>
      </c>
      <c r="AR200" s="165">
        <f>IF(OR(AR$4=0,Data_wide!$AU$196=""),"",IFERROR(ROUND(IF(AR$4=1,1+9*(MIN(MAX(Data_wide!$AU$196,AR$2),AR$3)-AR$2)/(AR$3-AR$2),1+9*(AR$3-MIN(MAX(Data_wide!$AU$196,AR$2),AR$3))/(AR$3-AR$2)),1),""))</f>
        <v/>
      </c>
      <c r="AS200" s="165">
        <f>IF(OR(AS$4=0,Data_wide!$AV$196=""),"",IFERROR(ROUND(IF(AS$4=1,1+9*(MIN(MAX(Data_wide!$AV$196,AS$2),AS$3)-AS$2)/(AS$3-AS$2),1+9*(AS$3-MIN(MAX(Data_wide!$AV$196,AS$2),AS$3))/(AS$3-AS$2)),1),""))</f>
        <v/>
      </c>
      <c r="AT200" s="165">
        <f>IF(OR(AT$4=0,Data_wide!$AW$196=""),"",IFERROR(ROUND(IF(AT$4=1,1+9*(MIN(MAX(Data_wide!$AW$196,AT$2),AT$3)-AT$2)/(AT$3-AT$2),1+9*(AT$3-MIN(MAX(Data_wide!$AW$196,AT$2),AT$3))/(AT$3-AT$2)),1),""))</f>
        <v/>
      </c>
      <c r="AU200" s="165">
        <f>IF(OR(AU$4=0,Data_wide!$AX$196=""),"",IFERROR(ROUND(IF(AU$4=1,1+9*(MIN(MAX(Data_wide!$AX$196,AU$2),AU$3)-AU$2)/(AU$3-AU$2),1+9*(AU$3-MIN(MAX(Data_wide!$AX$196,AU$2),AU$3))/(AU$3-AU$2)),1),""))</f>
        <v/>
      </c>
      <c r="AV200" s="165">
        <f>IF(OR(AV$4=0,Data_wide!$AY$196=""),"",IFERROR(ROUND(IF(AV$4=1,1+9*(MIN(MAX(Data_wide!$AY$196,AV$2),AV$3)-AV$2)/(AV$3-AV$2),1+9*(AV$3-MIN(MAX(Data_wide!$AY$196,AV$2),AV$3))/(AV$3-AV$2)),1),""))</f>
        <v/>
      </c>
      <c r="AW200" s="165">
        <f>IF(OR(AW$4=0,Data_wide!$AZ$196=""),"",IFERROR(ROUND(IF(AW$4=1,1+9*(MIN(MAX(Data_wide!$AZ$196,AW$2),AW$3)-AW$2)/(AW$3-AW$2),1+9*(AW$3-MIN(MAX(Data_wide!$AZ$196,AW$2),AW$3))/(AW$3-AW$2)),1),""))</f>
        <v/>
      </c>
      <c r="AX200" s="165">
        <f>IF(OR(AX$4=0,Data_wide!$BA$196=""),"",IFERROR(ROUND(IF(AX$4=1,1+9*(MIN(MAX(Data_wide!$BA$196,AX$2),AX$3)-AX$2)/(AX$3-AX$2),1+9*(AX$3-MIN(MAX(Data_wide!$BA$196,AX$2),AX$3))/(AX$3-AX$2)),1),""))</f>
        <v/>
      </c>
      <c r="AY200" s="165">
        <f>IF(OR(AY$4=0,Data_wide!$BB$196=""),"",IFERROR(ROUND(IF(AY$4=1,1+9*(MIN(MAX(Data_wide!$BB$196,AY$2),AY$3)-AY$2)/(AY$3-AY$2),1+9*(AY$3-MIN(MAX(Data_wide!$BB$196,AY$2),AY$3))/(AY$3-AY$2)),1),""))</f>
        <v/>
      </c>
      <c r="AZ200" s="165">
        <f>IF(OR(AZ$4=0,Data_wide!$BC$196=""),"",IFERROR(ROUND(IF(AZ$4=1,1+9*(MIN(MAX(Data_wide!$BC$196,AZ$2),AZ$3)-AZ$2)/(AZ$3-AZ$2),1+9*(AZ$3-MIN(MAX(Data_wide!$BC$196,AZ$2),AZ$3))/(AZ$3-AZ$2)),1),""))</f>
        <v/>
      </c>
      <c r="BA200" s="165">
        <f>IF(OR(BA$4=0,Data_wide!$BD$196=""),"",IFERROR(ROUND(IF(BA$4=1,1+9*(MIN(MAX(Data_wide!$BD$196,BA$2),BA$3)-BA$2)/(BA$3-BA$2),1+9*(BA$3-MIN(MAX(Data_wide!$BD$196,BA$2),BA$3))/(BA$3-BA$2)),1),""))</f>
        <v/>
      </c>
      <c r="BB200" s="165">
        <f>IF(OR(BB$4=0,Data_wide!$BE$196=""),"",IFERROR(ROUND(IF(BB$4=1,1+9*(MIN(MAX(Data_wide!$BE$196,BB$2),BB$3)-BB$2)/(BB$3-BB$2),1+9*(BB$3-MIN(MAX(Data_wide!$BE$196,BB$2),BB$3))/(BB$3-BB$2)),1),""))</f>
        <v/>
      </c>
      <c r="BC200" s="165">
        <f>IF(OR(BC$4=0,Data_wide!$BF$196=""),"",IFERROR(ROUND(IF(BC$4=1,1+9*(MIN(MAX(Data_wide!$BF$196,BC$2),BC$3)-BC$2)/(BC$3-BC$2),1+9*(BC$3-MIN(MAX(Data_wide!$BF$196,BC$2),BC$3))/(BC$3-BC$2)),1),""))</f>
        <v/>
      </c>
      <c r="BD200" s="165">
        <f>IF(OR(BD$4=0,Data_wide!$BG$196=""),"",IFERROR(ROUND(IF(BD$4=1,1+9*(MIN(MAX(Data_wide!$BG$196,BD$2),BD$3)-BD$2)/(BD$3-BD$2),1+9*(BD$3-MIN(MAX(Data_wide!$BG$196,BD$2),BD$3))/(BD$3-BD$2)),1),""))</f>
        <v/>
      </c>
      <c r="BE200" s="165">
        <f>IF(OR(BE$4=0,Data_wide!$BH$196=""),"",IFERROR(ROUND(IF(BE$4=1,1+9*(MIN(MAX(Data_wide!$BH$196,BE$2),BE$3)-BE$2)/(BE$3-BE$2),1+9*(BE$3-MIN(MAX(Data_wide!$BH$196,BE$2),BE$3))/(BE$3-BE$2)),1),""))</f>
        <v/>
      </c>
      <c r="BF200" s="165">
        <f>IF(OR(BF$4=0,Data_wide!$BI$196=""),"",IFERROR(ROUND(IF(BF$4=1,1+9*(MIN(MAX(Data_wide!$BI$196,BF$2),BF$3)-BF$2)/(BF$3-BF$2),1+9*(BF$3-MIN(MAX(Data_wide!$BI$196,BF$2),BF$3))/(BF$3-BF$2)),1),""))</f>
        <v/>
      </c>
      <c r="BG200" s="165">
        <f>IF(OR(BG$4=0,Data_wide!$BJ$196=""),"",IFERROR(ROUND(IF(BG$4=1,1+9*(MIN(MAX(Data_wide!$BJ$196,BG$2),BG$3)-BG$2)/(BG$3-BG$2),1+9*(BG$3-MIN(MAX(Data_wide!$BJ$196,BG$2),BG$3))/(BG$3-BG$2)),1),""))</f>
        <v/>
      </c>
      <c r="BH200" s="165">
        <f>IF(OR(BH$4=0,Data_wide!$BK$196=""),"",IFERROR(ROUND(IF(BH$4=1,1+9*(MIN(MAX(Data_wide!$BK$196,BH$2),BH$3)-BH$2)/(BH$3-BH$2),1+9*(BH$3-MIN(MAX(Data_wide!$BK$196,BH$2),BH$3))/(BH$3-BH$2)),1),""))</f>
        <v/>
      </c>
      <c r="BI200" s="165">
        <f>IF(OR(BI$4=0,Data_wide!$BL$196=""),"",IFERROR(ROUND(IF(BI$4=1,1+9*(MIN(MAX(Data_wide!$BL$196,BI$2),BI$3)-BI$2)/(BI$3-BI$2),1+9*(BI$3-MIN(MAX(Data_wide!$BL$196,BI$2),BI$3))/(BI$3-BI$2)),1),""))</f>
        <v/>
      </c>
      <c r="BJ200" s="165">
        <f>IF(OR(BJ$4=0,Data_wide!$BM$196=""),"",IFERROR(ROUND(IF(BJ$4=1,1+9*(MIN(MAX(Data_wide!$BM$196,BJ$2),BJ$3)-BJ$2)/(BJ$3-BJ$2),1+9*(BJ$3-MIN(MAX(Data_wide!$BM$196,BJ$2),BJ$3))/(BJ$3-BJ$2)),1),""))</f>
        <v/>
      </c>
      <c r="BK200" s="165">
        <f>IF(OR(BK$4=0,Data_wide!$BN$196=""),"",IFERROR(ROUND(IF(BK$4=1,1+9*(MIN(MAX(Data_wide!$BN$196,BK$2),BK$3)-BK$2)/(BK$3-BK$2),1+9*(BK$3-MIN(MAX(Data_wide!$BN$196,BK$2),BK$3))/(BK$3-BK$2)),1),""))</f>
        <v/>
      </c>
      <c r="BL200" s="165">
        <f>IF(OR(BL$4=0,Data_wide!$BO$196=""),"",IFERROR(ROUND(IF(BL$4=1,1+9*(MIN(MAX(Data_wide!$BO$196,BL$2),BL$3)-BL$2)/(BL$3-BL$2),1+9*(BL$3-MIN(MAX(Data_wide!$BO$196,BL$2),BL$3))/(BL$3-BL$2)),1),""))</f>
        <v/>
      </c>
      <c r="BM200" s="165">
        <f>IF(OR(BM$4=0,Data_wide!$BP$196=""),"",IFERROR(ROUND(IF(BM$4=1,1+9*(MIN(MAX(Data_wide!$BP$196,BM$2),BM$3)-BM$2)/(BM$3-BM$2),1+9*(BM$3-MIN(MAX(Data_wide!$BP$196,BM$2),BM$3))/(BM$3-BM$2)),1),""))</f>
        <v/>
      </c>
      <c r="BN200" s="165">
        <f>IF(OR(BN$4=0,Data_wide!$BQ$196=""),"",IFERROR(ROUND(IF(BN$4=1,1+9*(MIN(MAX(Data_wide!$BQ$196,BN$2),BN$3)-BN$2)/(BN$3-BN$2),1+9*(BN$3-MIN(MAX(Data_wide!$BQ$196,BN$2),BN$3))/(BN$3-BN$2)),1),""))</f>
        <v/>
      </c>
      <c r="BO200" s="165">
        <f>IF(OR(BO$4=0,Data_wide!$BR$196=""),"",IFERROR(ROUND(IF(BO$4=1,1+9*(MIN(MAX(Data_wide!$BR$196,BO$2),BO$3)-BO$2)/(BO$3-BO$2),1+9*(BO$3-MIN(MAX(Data_wide!$BR$196,BO$2),BO$3))/(BO$3-BO$2)),1),""))</f>
        <v/>
      </c>
      <c r="BP200" s="165">
        <f>IF(OR(BP$4=0,Data_wide!$BS$196=""),"",IFERROR(ROUND(IF(BP$4=1,1+9*(MIN(MAX(Data_wide!$BS$196,BP$2),BP$3)-BP$2)/(BP$3-BP$2),1+9*(BP$3-MIN(MAX(Data_wide!$BS$196,BP$2),BP$3))/(BP$3-BP$2)),1),""))</f>
        <v/>
      </c>
      <c r="BQ200" s="165">
        <f>IF(OR(BQ$4=0,Data_wide!$BT$196=""),"",IFERROR(ROUND(IF(BQ$4=1,1+9*(MIN(MAX(Data_wide!$BT$196,BQ$2),BQ$3)-BQ$2)/(BQ$3-BQ$2),1+9*(BQ$3-MIN(MAX(Data_wide!$BT$196,BQ$2),BQ$3))/(BQ$3-BQ$2)),1),""))</f>
        <v/>
      </c>
      <c r="BR200" s="165">
        <f>IF(OR(BR$4=0,Data_wide!$BU$196=""),"",IFERROR(ROUND(IF(BR$4=1,1+9*(MIN(MAX(Data_wide!$BU$196,BR$2),BR$3)-BR$2)/(BR$3-BR$2),1+9*(BR$3-MIN(MAX(Data_wide!$BU$196,BR$2),BR$3))/(BR$3-BR$2)),1),""))</f>
        <v/>
      </c>
      <c r="BS200" s="165">
        <f>IF(OR(BS$4=0,Data_wide!$BV$196=""),"",IFERROR(ROUND(IF(BS$4=1,1+9*(MIN(MAX(Data_wide!$BV$196,BS$2),BS$3)-BS$2)/(BS$3-BS$2),1+9*(BS$3-MIN(MAX(Data_wide!$BV$196,BS$2),BS$3))/(BS$3-BS$2)),1),""))</f>
        <v/>
      </c>
      <c r="BT200" s="165">
        <f>IF(OR(BT$4=0,Data_wide!$BW$196=""),"",IFERROR(ROUND(IF(BT$4=1,1+9*(MIN(MAX(Data_wide!$BW$196,BT$2),BT$3)-BT$2)/(BT$3-BT$2),1+9*(BT$3-MIN(MAX(Data_wide!$BW$196,BT$2),BT$3))/(BT$3-BT$2)),1),""))</f>
        <v/>
      </c>
      <c r="BU200" s="165">
        <f>IF(OR(BU$4=0,Data_wide!$BX$196=""),"",IFERROR(ROUND(IF(BU$4=1,1+9*(MIN(MAX(Data_wide!$BX$196,BU$2),BU$3)-BU$2)/(BU$3-BU$2),1+9*(BU$3-MIN(MAX(Data_wide!$BX$196,BU$2),BU$3))/(BU$3-BU$2)),1),""))</f>
        <v/>
      </c>
      <c r="BV200" s="165">
        <f>IF(OR(BV$4=0,Data_wide!$BY$196=""),"",IFERROR(ROUND(IF(BV$4=1,1+9*(MIN(MAX(Data_wide!$BY$196,BV$2),BV$3)-BV$2)/(BV$3-BV$2),1+9*(BV$3-MIN(MAX(Data_wide!$BY$196,BV$2),BV$3))/(BV$3-BV$2)),1),""))</f>
        <v/>
      </c>
      <c r="BW200" s="165">
        <f>IF(OR(BW$4=0,Data_wide!$BZ$196=""),"",IFERROR(ROUND(IF(BW$4=1,1+9*(MIN(MAX(Data_wide!$BZ$196,BW$2),BW$3)-BW$2)/(BW$3-BW$2),1+9*(BW$3-MIN(MAX(Data_wide!$BZ$196,BW$2),BW$3))/(BW$3-BW$2)),1),""))</f>
        <v/>
      </c>
      <c r="BX200" s="165">
        <f>IF(OR(BX$4=0,Data_wide!$CA$196=""),"",IFERROR(ROUND(IF(BX$4=1,1+9*(MIN(MAX(Data_wide!$CA$196,BX$2),BX$3)-BX$2)/(BX$3-BX$2),1+9*(BX$3-MIN(MAX(Data_wide!$CA$196,BX$2),BX$3))/(BX$3-BX$2)),1),""))</f>
        <v/>
      </c>
      <c r="BY200" s="165">
        <f>IF(OR(BY$4=0,Data_wide!$CB$196=""),"",IFERROR(ROUND(IF(BY$4=1,1+9*(MIN(MAX(Data_wide!$CB$196,BY$2),BY$3)-BY$2)/(BY$3-BY$2),1+9*(BY$3-MIN(MAX(Data_wide!$CB$196,BY$2),BY$3))/(BY$3-BY$2)),1),""))</f>
        <v/>
      </c>
      <c r="BZ200" s="165">
        <f>IF(OR(BZ$4=0,Data_wide!$CC$196=""),"",IFERROR(ROUND(IF(BZ$4=1,1+9*(MIN(MAX(Data_wide!$CC$196,BZ$2),BZ$3)-BZ$2)/(BZ$3-BZ$2),1+9*(BZ$3-MIN(MAX(Data_wide!$CC$196,BZ$2),BZ$3))/(BZ$3-BZ$2)),1),""))</f>
        <v/>
      </c>
      <c r="CA200" s="165">
        <f>IF(OR(CA$4=0,Data_wide!$CD$196=""),"",IFERROR(ROUND(IF(CA$4=1,1+9*(MIN(MAX(Data_wide!$CD$196,CA$2),CA$3)-CA$2)/(CA$3-CA$2),1+9*(CA$3-MIN(MAX(Data_wide!$CD$196,CA$2),CA$3))/(CA$3-CA$2)),1),""))</f>
        <v/>
      </c>
      <c r="CB200" s="165">
        <f>IF(OR(CB$4=0,Data_wide!$CE$196=""),"",IFERROR(ROUND(IF(CB$4=1,1+9*(MIN(MAX(Data_wide!$CE$196,CB$2),CB$3)-CB$2)/(CB$3-CB$2),1+9*(CB$3-MIN(MAX(Data_wide!$CE$196,CB$2),CB$3))/(CB$3-CB$2)),1),""))</f>
        <v/>
      </c>
      <c r="CC200" s="165">
        <f>IF(OR(CC$4=0,Data_wide!$CF$196=""),"",IFERROR(ROUND(IF(CC$4=1,1+9*(MIN(MAX(Data_wide!$CF$196,CC$2),CC$3)-CC$2)/(CC$3-CC$2),1+9*(CC$3-MIN(MAX(Data_wide!$CF$196,CC$2),CC$3))/(CC$3-CC$2)),1),""))</f>
        <v/>
      </c>
      <c r="CD200" s="165">
        <f>IF(OR(CD$4=0,Data_wide!$CG$196=""),"",IFERROR(ROUND(IF(CD$4=1,1+9*(MIN(MAX(Data_wide!$CG$196,CD$2),CD$3)-CD$2)/(CD$3-CD$2),1+9*(CD$3-MIN(MAX(Data_wide!$CG$196,CD$2),CD$3))/(CD$3-CD$2)),1),""))</f>
        <v/>
      </c>
      <c r="CE200" s="165">
        <f>IF(OR(CE$4=0,Data_wide!$CH$196=""),"",IFERROR(ROUND(IF(CE$4=1,1+9*(MIN(MAX(Data_wide!$CH$196,CE$2),CE$3)-CE$2)/(CE$3-CE$2),1+9*(CE$3-MIN(MAX(Data_wide!$CH$196,CE$2),CE$3))/(CE$3-CE$2)),1),""))</f>
        <v/>
      </c>
      <c r="CF200" s="165">
        <f>IF(OR(CF$4=0,Data_wide!$CI$196=""),"",IFERROR(ROUND(IF(CF$4=1,1+9*(MIN(MAX(Data_wide!$CI$196,CF$2),CF$3)-CF$2)/(CF$3-CF$2),1+9*(CF$3-MIN(MAX(Data_wide!$CI$196,CF$2),CF$3))/(CF$3-CF$2)),1),""))</f>
        <v/>
      </c>
      <c r="CG200" s="165">
        <f>IF(OR(CG$4=0,Data_wide!$CJ$196=""),"",IFERROR(ROUND(IF(CG$4=1,1+9*(MIN(MAX(Data_wide!$CJ$196,CG$2),CG$3)-CG$2)/(CG$3-CG$2),1+9*(CG$3-MIN(MAX(Data_wide!$CJ$196,CG$2),CG$3))/(CG$3-CG$2)),1),""))</f>
        <v/>
      </c>
      <c r="CH200" s="165">
        <f>IF(OR(CH$4=0,Data_wide!$CK$196=""),"",IFERROR(ROUND(IF(CH$4=1,1+9*(MIN(MAX(Data_wide!$CK$196,CH$2),CH$3)-CH$2)/(CH$3-CH$2),1+9*(CH$3-MIN(MAX(Data_wide!$CK$196,CH$2),CH$3))/(CH$3-CH$2)),1),""))</f>
        <v/>
      </c>
      <c r="CI200" s="165">
        <f>IF(OR(CI$4=0,Data_wide!$CL$196=""),"",IFERROR(ROUND(IF(CI$4=1,1+9*(MIN(MAX(Data_wide!$CL$196,CI$2),CI$3)-CI$2)/(CI$3-CI$2),1+9*(CI$3-MIN(MAX(Data_wide!$CL$196,CI$2),CI$3))/(CI$3-CI$2)),1),""))</f>
        <v/>
      </c>
      <c r="CJ200" s="165">
        <f>IF(OR(CJ$4=0,Data_wide!$CM$196=""),"",IFERROR(ROUND(IF(CJ$4=1,1+9*(MIN(MAX(Data_wide!$CM$196,CJ$2),CJ$3)-CJ$2)/(CJ$3-CJ$2),1+9*(CJ$3-MIN(MAX(Data_wide!$CM$196,CJ$2),CJ$3))/(CJ$3-CJ$2)),1),""))</f>
        <v/>
      </c>
      <c r="CK200" s="165">
        <f>IF(OR(CK$4=0,Data_wide!$CN$196=""),"",IFERROR(ROUND(IF(CK$4=1,1+9*(MIN(MAX(Data_wide!$CN$196,CK$2),CK$3)-CK$2)/(CK$3-CK$2),1+9*(CK$3-MIN(MAX(Data_wide!$CN$196,CK$2),CK$3))/(CK$3-CK$2)),1),""))</f>
        <v/>
      </c>
      <c r="CL200" s="165">
        <f>IF(OR(CL$4=0,Data_wide!$CO$196=""),"",IFERROR(ROUND(IF(CL$4=1,1+9*(MIN(MAX(Data_wide!$CO$196,CL$2),CL$3)-CL$2)/(CL$3-CL$2),1+9*(CL$3-MIN(MAX(Data_wide!$CO$196,CL$2),CL$3))/(CL$3-CL$2)),1),""))</f>
        <v/>
      </c>
      <c r="CM200" s="165">
        <f>IF(OR(CM$4=0,Data_wide!$CP$196=""),"",IFERROR(ROUND(IF(CM$4=1,1+9*(MIN(MAX(Data_wide!$CP$196,CM$2),CM$3)-CM$2)/(CM$3-CM$2),1+9*(CM$3-MIN(MAX(Data_wide!$CP$196,CM$2),CM$3))/(CM$3-CM$2)),1),""))</f>
        <v/>
      </c>
      <c r="CN200" s="165">
        <f>IF(OR(CN$4=0,Data_wide!$CQ$196=""),"",IFERROR(ROUND(IF(CN$4=1,1+9*(MIN(MAX(Data_wide!$CQ$196,CN$2),CN$3)-CN$2)/(CN$3-CN$2),1+9*(CN$3-MIN(MAX(Data_wide!$CQ$196,CN$2),CN$3))/(CN$3-CN$2)),1),""))</f>
        <v/>
      </c>
      <c r="CO200" s="165">
        <f>IF(OR(CO$4=0,Data_wide!$CR$196=""),"",IFERROR(ROUND(IF(CO$4=1,1+9*(MIN(MAX(Data_wide!$CR$196,CO$2),CO$3)-CO$2)/(CO$3-CO$2),1+9*(CO$3-MIN(MAX(Data_wide!$CR$196,CO$2),CO$3))/(CO$3-CO$2)),1),""))</f>
        <v/>
      </c>
    </row>
    <row r="201" ht="14" customHeight="1">
      <c r="A201" s="161" t="inlineStr">
        <is>
          <t>TON</t>
        </is>
      </c>
      <c r="B201" s="161" t="inlineStr">
        <is>
          <t>Tonga</t>
        </is>
      </c>
      <c r="C201" s="165">
        <f>IF(OR(C$4=0,Data_wide!$F$197=""),"",IFERROR(ROUND(IF(C$4=1,1+9*(MIN(MAX(Data_wide!$F$197,C$2),C$3)-C$2)/(C$3-C$2),1+9*(C$3-MIN(MAX(Data_wide!$F$197,C$2),C$3))/(C$3-C$2)),1),""))</f>
        <v/>
      </c>
      <c r="D201" s="165">
        <f>IF(OR(D$4=0,Data_wide!$G$197=""),"",IFERROR(ROUND(IF(D$4=1,1+9*(MIN(MAX(Data_wide!$G$197,D$2),D$3)-D$2)/(D$3-D$2),1+9*(D$3-MIN(MAX(Data_wide!$G$197,D$2),D$3))/(D$3-D$2)),1),""))</f>
        <v/>
      </c>
      <c r="E201" s="165">
        <f>IF(OR(E$4=0,Data_wide!$H$197=""),"",IFERROR(ROUND(IF(E$4=1,1+9*(MIN(MAX(Data_wide!$H$197,E$2),E$3)-E$2)/(E$3-E$2),1+9*(E$3-MIN(MAX(Data_wide!$H$197,E$2),E$3))/(E$3-E$2)),1),""))</f>
        <v/>
      </c>
      <c r="F201" s="165">
        <f>IF(OR(F$4=0,Data_wide!$I$197=""),"",IFERROR(ROUND(IF(F$4=1,1+9*(MIN(MAX(Data_wide!$I$197,F$2),F$3)-F$2)/(F$3-F$2),1+9*(F$3-MIN(MAX(Data_wide!$I$197,F$2),F$3))/(F$3-F$2)),1),""))</f>
        <v/>
      </c>
      <c r="G201" s="165">
        <f>IF(OR(G$4=0,Data_wide!$J$197=""),"",IFERROR(ROUND(IF(G$4=1,1+9*(MIN(MAX(Data_wide!$J$197,G$2),G$3)-G$2)/(G$3-G$2),1+9*(G$3-MIN(MAX(Data_wide!$J$197,G$2),G$3))/(G$3-G$2)),1),""))</f>
        <v/>
      </c>
      <c r="H201" s="165">
        <f>IF(OR(H$4=0,Data_wide!$K$197=""),"",IFERROR(ROUND(IF(H$4=1,1+9*(MIN(MAX(Data_wide!$K$197,H$2),H$3)-H$2)/(H$3-H$2),1+9*(H$3-MIN(MAX(Data_wide!$K$197,H$2),H$3))/(H$3-H$2)),1),""))</f>
        <v/>
      </c>
      <c r="I201" s="165">
        <f>IF(OR(I$4=0,Data_wide!$L$197=""),"",IFERROR(ROUND(IF(I$4=1,1+9*(MIN(MAX(Data_wide!$L$197,I$2),I$3)-I$2)/(I$3-I$2),1+9*(I$3-MIN(MAX(Data_wide!$L$197,I$2),I$3))/(I$3-I$2)),1),""))</f>
        <v/>
      </c>
      <c r="J201" s="165">
        <f>IF(OR(J$4=0,Data_wide!$M$197=""),"",IFERROR(ROUND(IF(J$4=1,1+9*(MIN(MAX(Data_wide!$M$197,J$2),J$3)-J$2)/(J$3-J$2),1+9*(J$3-MIN(MAX(Data_wide!$M$197,J$2),J$3))/(J$3-J$2)),1),""))</f>
        <v/>
      </c>
      <c r="K201" s="165">
        <f>IF(OR(K$4=0,Data_wide!$N$197=""),"",IFERROR(ROUND(IF(K$4=1,1+9*(MIN(MAX(Data_wide!$N$197,K$2),K$3)-K$2)/(K$3-K$2),1+9*(K$3-MIN(MAX(Data_wide!$N$197,K$2),K$3))/(K$3-K$2)),1),""))</f>
        <v/>
      </c>
      <c r="L201" s="165">
        <f>IF(OR(L$4=0,Data_wide!$O$197=""),"",IFERROR(ROUND(IF(L$4=1,1+9*(MIN(MAX(Data_wide!$O$197,L$2),L$3)-L$2)/(L$3-L$2),1+9*(L$3-MIN(MAX(Data_wide!$O$197,L$2),L$3))/(L$3-L$2)),1),""))</f>
        <v/>
      </c>
      <c r="M201" s="165">
        <f>IF(OR(M$4=0,Data_wide!$P$197=""),"",IFERROR(ROUND(IF(M$4=1,1+9*(MIN(MAX(Data_wide!$P$197,M$2),M$3)-M$2)/(M$3-M$2),1+9*(M$3-MIN(MAX(Data_wide!$P$197,M$2),M$3))/(M$3-M$2)),1),""))</f>
        <v/>
      </c>
      <c r="N201" s="165">
        <f>IF(OR(N$4=0,Data_wide!$Q$197=""),"",IFERROR(ROUND(IF(N$4=1,1+9*(MIN(MAX(Data_wide!$Q$197,N$2),N$3)-N$2)/(N$3-N$2),1+9*(N$3-MIN(MAX(Data_wide!$Q$197,N$2),N$3))/(N$3-N$2)),1),""))</f>
        <v/>
      </c>
      <c r="O201" s="165">
        <f>IF(OR(O$4=0,Data_wide!$R$197=""),"",IFERROR(ROUND(IF(O$4=1,1+9*(MIN(MAX(Data_wide!$R$197,O$2),O$3)-O$2)/(O$3-O$2),1+9*(O$3-MIN(MAX(Data_wide!$R$197,O$2),O$3))/(O$3-O$2)),1),""))</f>
        <v/>
      </c>
      <c r="P201" s="165">
        <f>IF(OR(P$4=0,Data_wide!$S$197=""),"",IFERROR(ROUND(IF(P$4=1,1+9*(MIN(MAX(Data_wide!$S$197,P$2),P$3)-P$2)/(P$3-P$2),1+9*(P$3-MIN(MAX(Data_wide!$S$197,P$2),P$3))/(P$3-P$2)),1),""))</f>
        <v/>
      </c>
      <c r="Q201" s="165">
        <f>IF(OR(Q$4=0,Data_wide!$T$197=""),"",IFERROR(ROUND(IF(Q$4=1,1+9*(MIN(MAX(Data_wide!$T$197,Q$2),Q$3)-Q$2)/(Q$3-Q$2),1+9*(Q$3-MIN(MAX(Data_wide!$T$197,Q$2),Q$3))/(Q$3-Q$2)),1),""))</f>
        <v/>
      </c>
      <c r="R201" s="165">
        <f>IF(OR(R$4=0,Data_wide!$U$197=""),"",IFERROR(ROUND(IF(R$4=1,1+9*(MIN(MAX(Data_wide!$U$197,R$2),R$3)-R$2)/(R$3-R$2),1+9*(R$3-MIN(MAX(Data_wide!$U$197,R$2),R$3))/(R$3-R$2)),1),""))</f>
        <v/>
      </c>
      <c r="S201" s="165">
        <f>IF(OR(S$4=0,Data_wide!$V$197=""),"",IFERROR(ROUND(IF(S$4=1,1+9*(MIN(MAX(Data_wide!$V$197,S$2),S$3)-S$2)/(S$3-S$2),1+9*(S$3-MIN(MAX(Data_wide!$V$197,S$2),S$3))/(S$3-S$2)),1),""))</f>
        <v/>
      </c>
      <c r="T201" s="165">
        <f>IF(OR(T$4=0,Data_wide!$W$197=""),"",IFERROR(ROUND(IF(T$4=1,1+9*(MIN(MAX(Data_wide!$W$197,T$2),T$3)-T$2)/(T$3-T$2),1+9*(T$3-MIN(MAX(Data_wide!$W$197,T$2),T$3))/(T$3-T$2)),1),""))</f>
        <v/>
      </c>
      <c r="U201" s="165">
        <f>IF(OR(U$4=0,Data_wide!$X$197=""),"",IFERROR(ROUND(IF(U$4=1,1+9*(MIN(MAX(Data_wide!$X$197,U$2),U$3)-U$2)/(U$3-U$2),1+9*(U$3-MIN(MAX(Data_wide!$X$197,U$2),U$3))/(U$3-U$2)),1),""))</f>
        <v/>
      </c>
      <c r="V201" s="165">
        <f>IF(OR(V$4=0,Data_wide!$Y$197=""),"",IFERROR(ROUND(IF(V$4=1,1+9*(MIN(MAX(Data_wide!$Y$197,V$2),V$3)-V$2)/(V$3-V$2),1+9*(V$3-MIN(MAX(Data_wide!$Y$197,V$2),V$3))/(V$3-V$2)),1),""))</f>
        <v/>
      </c>
      <c r="W201" s="165">
        <f>IF(OR(W$4=0,Data_wide!$Z$197=""),"",IFERROR(ROUND(IF(W$4=1,1+9*(MIN(MAX(Data_wide!$Z$197,W$2),W$3)-W$2)/(W$3-W$2),1+9*(W$3-MIN(MAX(Data_wide!$Z$197,W$2),W$3))/(W$3-W$2)),1),""))</f>
        <v/>
      </c>
      <c r="X201" s="165">
        <f>IF(OR(X$4=0,Data_wide!$AA$197=""),"",IFERROR(ROUND(IF(X$4=1,1+9*(MIN(MAX(Data_wide!$AA$197,X$2),X$3)-X$2)/(X$3-X$2),1+9*(X$3-MIN(MAX(Data_wide!$AA$197,X$2),X$3))/(X$3-X$2)),1),""))</f>
        <v/>
      </c>
      <c r="Y201" s="165">
        <f>IF(OR(Y$4=0,Data_wide!$AB$197=""),"",IFERROR(ROUND(IF(Y$4=1,1+9*(MIN(MAX(Data_wide!$AB$197,Y$2),Y$3)-Y$2)/(Y$3-Y$2),1+9*(Y$3-MIN(MAX(Data_wide!$AB$197,Y$2),Y$3))/(Y$3-Y$2)),1),""))</f>
        <v/>
      </c>
      <c r="Z201" s="165">
        <f>IF(OR(Z$4=0,Data_wide!$AC$197=""),"",IFERROR(ROUND(IF(Z$4=1,1+9*(MIN(MAX(Data_wide!$AC$197,Z$2),Z$3)-Z$2)/(Z$3-Z$2),1+9*(Z$3-MIN(MAX(Data_wide!$AC$197,Z$2),Z$3))/(Z$3-Z$2)),1),""))</f>
        <v/>
      </c>
      <c r="AA201" s="165">
        <f>IF(OR(AA$4=0,Data_wide!$AD$197=""),"",IFERROR(ROUND(IF(AA$4=1,1+9*(MIN(MAX(Data_wide!$AD$197,AA$2),AA$3)-AA$2)/(AA$3-AA$2),1+9*(AA$3-MIN(MAX(Data_wide!$AD$197,AA$2),AA$3))/(AA$3-AA$2)),1),""))</f>
        <v/>
      </c>
      <c r="AB201" s="165">
        <f>IF(OR(AB$4=0,Data_wide!$AE$197=""),"",IFERROR(ROUND(IF(AB$4=1,1+9*(MIN(MAX(Data_wide!$AE$197,AB$2),AB$3)-AB$2)/(AB$3-AB$2),1+9*(AB$3-MIN(MAX(Data_wide!$AE$197,AB$2),AB$3))/(AB$3-AB$2)),1),""))</f>
        <v/>
      </c>
      <c r="AC201" s="165">
        <f>IF(OR(AC$4=0,Data_wide!$AF$197=""),"",IFERROR(ROUND(IF(AC$4=1,1+9*(MIN(MAX(Data_wide!$AF$197,AC$2),AC$3)-AC$2)/(AC$3-AC$2),1+9*(AC$3-MIN(MAX(Data_wide!$AF$197,AC$2),AC$3))/(AC$3-AC$2)),1),""))</f>
        <v/>
      </c>
      <c r="AD201" s="165">
        <f>IF(OR(AD$4=0,Data_wide!$AG$197=""),"",IFERROR(ROUND(IF(AD$4=1,1+9*(MIN(MAX(Data_wide!$AG$197,AD$2),AD$3)-AD$2)/(AD$3-AD$2),1+9*(AD$3-MIN(MAX(Data_wide!$AG$197,AD$2),AD$3))/(AD$3-AD$2)),1),""))</f>
        <v/>
      </c>
      <c r="AE201" s="165">
        <f>IF(OR(AE$4=0,Data_wide!$AH$197=""),"",IFERROR(ROUND(IF(AE$4=1,1+9*(MIN(MAX(Data_wide!$AH$197,AE$2),AE$3)-AE$2)/(AE$3-AE$2),1+9*(AE$3-MIN(MAX(Data_wide!$AH$197,AE$2),AE$3))/(AE$3-AE$2)),1),""))</f>
        <v/>
      </c>
      <c r="AF201" s="165">
        <f>IF(OR(AF$4=0,Data_wide!$AI$197=""),"",IFERROR(ROUND(IF(AF$4=1,1+9*(MIN(MAX(Data_wide!$AI$197,AF$2),AF$3)-AF$2)/(AF$3-AF$2),1+9*(AF$3-MIN(MAX(Data_wide!$AI$197,AF$2),AF$3))/(AF$3-AF$2)),1),""))</f>
        <v/>
      </c>
      <c r="AG201" s="165">
        <f>IF(OR(AG$4=0,Data_wide!$AJ$197=""),"",IFERROR(ROUND(IF(AG$4=1,1+9*(MIN(MAX(Data_wide!$AJ$197,AG$2),AG$3)-AG$2)/(AG$3-AG$2),1+9*(AG$3-MIN(MAX(Data_wide!$AJ$197,AG$2),AG$3))/(AG$3-AG$2)),1),""))</f>
        <v/>
      </c>
      <c r="AH201" s="165">
        <f>IF(OR(AH$4=0,Data_wide!$AK$197=""),"",IFERROR(ROUND(IF(AH$4=1,1+9*(MIN(MAX(Data_wide!$AK$197,AH$2),AH$3)-AH$2)/(AH$3-AH$2),1+9*(AH$3-MIN(MAX(Data_wide!$AK$197,AH$2),AH$3))/(AH$3-AH$2)),1),""))</f>
        <v/>
      </c>
      <c r="AI201" s="165">
        <f>IF(OR(AI$4=0,Data_wide!$AL$197=""),"",IFERROR(ROUND(IF(AI$4=1,1+9*(MIN(MAX(Data_wide!$AL$197,AI$2),AI$3)-AI$2)/(AI$3-AI$2),1+9*(AI$3-MIN(MAX(Data_wide!$AL$197,AI$2),AI$3))/(AI$3-AI$2)),1),""))</f>
        <v/>
      </c>
      <c r="AJ201" s="165">
        <f>IF(OR(AJ$4=0,Data_wide!$AM$197=""),"",IFERROR(ROUND(IF(AJ$4=1,1+9*(MIN(MAX(Data_wide!$AM$197,AJ$2),AJ$3)-AJ$2)/(AJ$3-AJ$2),1+9*(AJ$3-MIN(MAX(Data_wide!$AM$197,AJ$2),AJ$3))/(AJ$3-AJ$2)),1),""))</f>
        <v/>
      </c>
      <c r="AK201" s="165">
        <f>IF(OR(AK$4=0,Data_wide!$AN$197=""),"",IFERROR(ROUND(IF(AK$4=1,1+9*(MIN(MAX(Data_wide!$AN$197,AK$2),AK$3)-AK$2)/(AK$3-AK$2),1+9*(AK$3-MIN(MAX(Data_wide!$AN$197,AK$2),AK$3))/(AK$3-AK$2)),1),""))</f>
        <v/>
      </c>
      <c r="AL201" s="165">
        <f>IF(OR(AL$4=0,Data_wide!$AO$197=""),"",IFERROR(ROUND(IF(AL$4=1,1+9*(MIN(MAX(Data_wide!$AO$197,AL$2),AL$3)-AL$2)/(AL$3-AL$2),1+9*(AL$3-MIN(MAX(Data_wide!$AO$197,AL$2),AL$3))/(AL$3-AL$2)),1),""))</f>
        <v/>
      </c>
      <c r="AM201" s="165">
        <f>IF(OR(AM$4=0,Data_wide!$AP$197=""),"",IFERROR(ROUND(IF(AM$4=1,1+9*(MIN(MAX(Data_wide!$AP$197,AM$2),AM$3)-AM$2)/(AM$3-AM$2),1+9*(AM$3-MIN(MAX(Data_wide!$AP$197,AM$2),AM$3))/(AM$3-AM$2)),1),""))</f>
        <v/>
      </c>
      <c r="AN201" s="165">
        <f>IF(OR(AN$4=0,Data_wide!$AQ$197=""),"",IFERROR(ROUND(IF(AN$4=1,1+9*(MIN(MAX(Data_wide!$AQ$197,AN$2),AN$3)-AN$2)/(AN$3-AN$2),1+9*(AN$3-MIN(MAX(Data_wide!$AQ$197,AN$2),AN$3))/(AN$3-AN$2)),1),""))</f>
        <v/>
      </c>
      <c r="AO201" s="165">
        <f>IF(OR(AO$4=0,Data_wide!$AR$197=""),"",IFERROR(ROUND(IF(AO$4=1,1+9*(MIN(MAX(Data_wide!$AR$197,AO$2),AO$3)-AO$2)/(AO$3-AO$2),1+9*(AO$3-MIN(MAX(Data_wide!$AR$197,AO$2),AO$3))/(AO$3-AO$2)),1),""))</f>
        <v/>
      </c>
      <c r="AP201" s="165">
        <f>IF(OR(AP$4=0,Data_wide!$AS$197=""),"",IFERROR(ROUND(IF(AP$4=1,1+9*(MIN(MAX(Data_wide!$AS$197,AP$2),AP$3)-AP$2)/(AP$3-AP$2),1+9*(AP$3-MIN(MAX(Data_wide!$AS$197,AP$2),AP$3))/(AP$3-AP$2)),1),""))</f>
        <v/>
      </c>
      <c r="AQ201" s="165">
        <f>IF(OR(AQ$4=0,Data_wide!$AT$197=""),"",IFERROR(ROUND(IF(AQ$4=1,1+9*(MIN(MAX(Data_wide!$AT$197,AQ$2),AQ$3)-AQ$2)/(AQ$3-AQ$2),1+9*(AQ$3-MIN(MAX(Data_wide!$AT$197,AQ$2),AQ$3))/(AQ$3-AQ$2)),1),""))</f>
        <v/>
      </c>
      <c r="AR201" s="165">
        <f>IF(OR(AR$4=0,Data_wide!$AU$197=""),"",IFERROR(ROUND(IF(AR$4=1,1+9*(MIN(MAX(Data_wide!$AU$197,AR$2),AR$3)-AR$2)/(AR$3-AR$2),1+9*(AR$3-MIN(MAX(Data_wide!$AU$197,AR$2),AR$3))/(AR$3-AR$2)),1),""))</f>
        <v/>
      </c>
      <c r="AS201" s="165">
        <f>IF(OR(AS$4=0,Data_wide!$AV$197=""),"",IFERROR(ROUND(IF(AS$4=1,1+9*(MIN(MAX(Data_wide!$AV$197,AS$2),AS$3)-AS$2)/(AS$3-AS$2),1+9*(AS$3-MIN(MAX(Data_wide!$AV$197,AS$2),AS$3))/(AS$3-AS$2)),1),""))</f>
        <v/>
      </c>
      <c r="AT201" s="165">
        <f>IF(OR(AT$4=0,Data_wide!$AW$197=""),"",IFERROR(ROUND(IF(AT$4=1,1+9*(MIN(MAX(Data_wide!$AW$197,AT$2),AT$3)-AT$2)/(AT$3-AT$2),1+9*(AT$3-MIN(MAX(Data_wide!$AW$197,AT$2),AT$3))/(AT$3-AT$2)),1),""))</f>
        <v/>
      </c>
      <c r="AU201" s="165">
        <f>IF(OR(AU$4=0,Data_wide!$AX$197=""),"",IFERROR(ROUND(IF(AU$4=1,1+9*(MIN(MAX(Data_wide!$AX$197,AU$2),AU$3)-AU$2)/(AU$3-AU$2),1+9*(AU$3-MIN(MAX(Data_wide!$AX$197,AU$2),AU$3))/(AU$3-AU$2)),1),""))</f>
        <v/>
      </c>
      <c r="AV201" s="165">
        <f>IF(OR(AV$4=0,Data_wide!$AY$197=""),"",IFERROR(ROUND(IF(AV$4=1,1+9*(MIN(MAX(Data_wide!$AY$197,AV$2),AV$3)-AV$2)/(AV$3-AV$2),1+9*(AV$3-MIN(MAX(Data_wide!$AY$197,AV$2),AV$3))/(AV$3-AV$2)),1),""))</f>
        <v/>
      </c>
      <c r="AW201" s="165">
        <f>IF(OR(AW$4=0,Data_wide!$AZ$197=""),"",IFERROR(ROUND(IF(AW$4=1,1+9*(MIN(MAX(Data_wide!$AZ$197,AW$2),AW$3)-AW$2)/(AW$3-AW$2),1+9*(AW$3-MIN(MAX(Data_wide!$AZ$197,AW$2),AW$3))/(AW$3-AW$2)),1),""))</f>
        <v/>
      </c>
      <c r="AX201" s="165">
        <f>IF(OR(AX$4=0,Data_wide!$BA$197=""),"",IFERROR(ROUND(IF(AX$4=1,1+9*(MIN(MAX(Data_wide!$BA$197,AX$2),AX$3)-AX$2)/(AX$3-AX$2),1+9*(AX$3-MIN(MAX(Data_wide!$BA$197,AX$2),AX$3))/(AX$3-AX$2)),1),""))</f>
        <v/>
      </c>
      <c r="AY201" s="165">
        <f>IF(OR(AY$4=0,Data_wide!$BB$197=""),"",IFERROR(ROUND(IF(AY$4=1,1+9*(MIN(MAX(Data_wide!$BB$197,AY$2),AY$3)-AY$2)/(AY$3-AY$2),1+9*(AY$3-MIN(MAX(Data_wide!$BB$197,AY$2),AY$3))/(AY$3-AY$2)),1),""))</f>
        <v/>
      </c>
      <c r="AZ201" s="165">
        <f>IF(OR(AZ$4=0,Data_wide!$BC$197=""),"",IFERROR(ROUND(IF(AZ$4=1,1+9*(MIN(MAX(Data_wide!$BC$197,AZ$2),AZ$3)-AZ$2)/(AZ$3-AZ$2),1+9*(AZ$3-MIN(MAX(Data_wide!$BC$197,AZ$2),AZ$3))/(AZ$3-AZ$2)),1),""))</f>
        <v/>
      </c>
      <c r="BA201" s="165">
        <f>IF(OR(BA$4=0,Data_wide!$BD$197=""),"",IFERROR(ROUND(IF(BA$4=1,1+9*(MIN(MAX(Data_wide!$BD$197,BA$2),BA$3)-BA$2)/(BA$3-BA$2),1+9*(BA$3-MIN(MAX(Data_wide!$BD$197,BA$2),BA$3))/(BA$3-BA$2)),1),""))</f>
        <v/>
      </c>
      <c r="BB201" s="165">
        <f>IF(OR(BB$4=0,Data_wide!$BE$197=""),"",IFERROR(ROUND(IF(BB$4=1,1+9*(MIN(MAX(Data_wide!$BE$197,BB$2),BB$3)-BB$2)/(BB$3-BB$2),1+9*(BB$3-MIN(MAX(Data_wide!$BE$197,BB$2),BB$3))/(BB$3-BB$2)),1),""))</f>
        <v/>
      </c>
      <c r="BC201" s="165">
        <f>IF(OR(BC$4=0,Data_wide!$BF$197=""),"",IFERROR(ROUND(IF(BC$4=1,1+9*(MIN(MAX(Data_wide!$BF$197,BC$2),BC$3)-BC$2)/(BC$3-BC$2),1+9*(BC$3-MIN(MAX(Data_wide!$BF$197,BC$2),BC$3))/(BC$3-BC$2)),1),""))</f>
        <v/>
      </c>
      <c r="BD201" s="165">
        <f>IF(OR(BD$4=0,Data_wide!$BG$197=""),"",IFERROR(ROUND(IF(BD$4=1,1+9*(MIN(MAX(Data_wide!$BG$197,BD$2),BD$3)-BD$2)/(BD$3-BD$2),1+9*(BD$3-MIN(MAX(Data_wide!$BG$197,BD$2),BD$3))/(BD$3-BD$2)),1),""))</f>
        <v/>
      </c>
      <c r="BE201" s="165">
        <f>IF(OR(BE$4=0,Data_wide!$BH$197=""),"",IFERROR(ROUND(IF(BE$4=1,1+9*(MIN(MAX(Data_wide!$BH$197,BE$2),BE$3)-BE$2)/(BE$3-BE$2),1+9*(BE$3-MIN(MAX(Data_wide!$BH$197,BE$2),BE$3))/(BE$3-BE$2)),1),""))</f>
        <v/>
      </c>
      <c r="BF201" s="165">
        <f>IF(OR(BF$4=0,Data_wide!$BI$197=""),"",IFERROR(ROUND(IF(BF$4=1,1+9*(MIN(MAX(Data_wide!$BI$197,BF$2),BF$3)-BF$2)/(BF$3-BF$2),1+9*(BF$3-MIN(MAX(Data_wide!$BI$197,BF$2),BF$3))/(BF$3-BF$2)),1),""))</f>
        <v/>
      </c>
      <c r="BG201" s="165">
        <f>IF(OR(BG$4=0,Data_wide!$BJ$197=""),"",IFERROR(ROUND(IF(BG$4=1,1+9*(MIN(MAX(Data_wide!$BJ$197,BG$2),BG$3)-BG$2)/(BG$3-BG$2),1+9*(BG$3-MIN(MAX(Data_wide!$BJ$197,BG$2),BG$3))/(BG$3-BG$2)),1),""))</f>
        <v/>
      </c>
      <c r="BH201" s="165">
        <f>IF(OR(BH$4=0,Data_wide!$BK$197=""),"",IFERROR(ROUND(IF(BH$4=1,1+9*(MIN(MAX(Data_wide!$BK$197,BH$2),BH$3)-BH$2)/(BH$3-BH$2),1+9*(BH$3-MIN(MAX(Data_wide!$BK$197,BH$2),BH$3))/(BH$3-BH$2)),1),""))</f>
        <v/>
      </c>
      <c r="BI201" s="165">
        <f>IF(OR(BI$4=0,Data_wide!$BL$197=""),"",IFERROR(ROUND(IF(BI$4=1,1+9*(MIN(MAX(Data_wide!$BL$197,BI$2),BI$3)-BI$2)/(BI$3-BI$2),1+9*(BI$3-MIN(MAX(Data_wide!$BL$197,BI$2),BI$3))/(BI$3-BI$2)),1),""))</f>
        <v/>
      </c>
      <c r="BJ201" s="165">
        <f>IF(OR(BJ$4=0,Data_wide!$BM$197=""),"",IFERROR(ROUND(IF(BJ$4=1,1+9*(MIN(MAX(Data_wide!$BM$197,BJ$2),BJ$3)-BJ$2)/(BJ$3-BJ$2),1+9*(BJ$3-MIN(MAX(Data_wide!$BM$197,BJ$2),BJ$3))/(BJ$3-BJ$2)),1),""))</f>
        <v/>
      </c>
      <c r="BK201" s="165">
        <f>IF(OR(BK$4=0,Data_wide!$BN$197=""),"",IFERROR(ROUND(IF(BK$4=1,1+9*(MIN(MAX(Data_wide!$BN$197,BK$2),BK$3)-BK$2)/(BK$3-BK$2),1+9*(BK$3-MIN(MAX(Data_wide!$BN$197,BK$2),BK$3))/(BK$3-BK$2)),1),""))</f>
        <v/>
      </c>
      <c r="BL201" s="165">
        <f>IF(OR(BL$4=0,Data_wide!$BO$197=""),"",IFERROR(ROUND(IF(BL$4=1,1+9*(MIN(MAX(Data_wide!$BO$197,BL$2),BL$3)-BL$2)/(BL$3-BL$2),1+9*(BL$3-MIN(MAX(Data_wide!$BO$197,BL$2),BL$3))/(BL$3-BL$2)),1),""))</f>
        <v/>
      </c>
      <c r="BM201" s="165">
        <f>IF(OR(BM$4=0,Data_wide!$BP$197=""),"",IFERROR(ROUND(IF(BM$4=1,1+9*(MIN(MAX(Data_wide!$BP$197,BM$2),BM$3)-BM$2)/(BM$3-BM$2),1+9*(BM$3-MIN(MAX(Data_wide!$BP$197,BM$2),BM$3))/(BM$3-BM$2)),1),""))</f>
        <v/>
      </c>
      <c r="BN201" s="165">
        <f>IF(OR(BN$4=0,Data_wide!$BQ$197=""),"",IFERROR(ROUND(IF(BN$4=1,1+9*(MIN(MAX(Data_wide!$BQ$197,BN$2),BN$3)-BN$2)/(BN$3-BN$2),1+9*(BN$3-MIN(MAX(Data_wide!$BQ$197,BN$2),BN$3))/(BN$3-BN$2)),1),""))</f>
        <v/>
      </c>
      <c r="BO201" s="165">
        <f>IF(OR(BO$4=0,Data_wide!$BR$197=""),"",IFERROR(ROUND(IF(BO$4=1,1+9*(MIN(MAX(Data_wide!$BR$197,BO$2),BO$3)-BO$2)/(BO$3-BO$2),1+9*(BO$3-MIN(MAX(Data_wide!$BR$197,BO$2),BO$3))/(BO$3-BO$2)),1),""))</f>
        <v/>
      </c>
      <c r="BP201" s="165">
        <f>IF(OR(BP$4=0,Data_wide!$BS$197=""),"",IFERROR(ROUND(IF(BP$4=1,1+9*(MIN(MAX(Data_wide!$BS$197,BP$2),BP$3)-BP$2)/(BP$3-BP$2),1+9*(BP$3-MIN(MAX(Data_wide!$BS$197,BP$2),BP$3))/(BP$3-BP$2)),1),""))</f>
        <v/>
      </c>
      <c r="BQ201" s="165">
        <f>IF(OR(BQ$4=0,Data_wide!$BT$197=""),"",IFERROR(ROUND(IF(BQ$4=1,1+9*(MIN(MAX(Data_wide!$BT$197,BQ$2),BQ$3)-BQ$2)/(BQ$3-BQ$2),1+9*(BQ$3-MIN(MAX(Data_wide!$BT$197,BQ$2),BQ$3))/(BQ$3-BQ$2)),1),""))</f>
        <v/>
      </c>
      <c r="BR201" s="165">
        <f>IF(OR(BR$4=0,Data_wide!$BU$197=""),"",IFERROR(ROUND(IF(BR$4=1,1+9*(MIN(MAX(Data_wide!$BU$197,BR$2),BR$3)-BR$2)/(BR$3-BR$2),1+9*(BR$3-MIN(MAX(Data_wide!$BU$197,BR$2),BR$3))/(BR$3-BR$2)),1),""))</f>
        <v/>
      </c>
      <c r="BS201" s="165">
        <f>IF(OR(BS$4=0,Data_wide!$BV$197=""),"",IFERROR(ROUND(IF(BS$4=1,1+9*(MIN(MAX(Data_wide!$BV$197,BS$2),BS$3)-BS$2)/(BS$3-BS$2),1+9*(BS$3-MIN(MAX(Data_wide!$BV$197,BS$2),BS$3))/(BS$3-BS$2)),1),""))</f>
        <v/>
      </c>
      <c r="BT201" s="165">
        <f>IF(OR(BT$4=0,Data_wide!$BW$197=""),"",IFERROR(ROUND(IF(BT$4=1,1+9*(MIN(MAX(Data_wide!$BW$197,BT$2),BT$3)-BT$2)/(BT$3-BT$2),1+9*(BT$3-MIN(MAX(Data_wide!$BW$197,BT$2),BT$3))/(BT$3-BT$2)),1),""))</f>
        <v/>
      </c>
      <c r="BU201" s="165">
        <f>IF(OR(BU$4=0,Data_wide!$BX$197=""),"",IFERROR(ROUND(IF(BU$4=1,1+9*(MIN(MAX(Data_wide!$BX$197,BU$2),BU$3)-BU$2)/(BU$3-BU$2),1+9*(BU$3-MIN(MAX(Data_wide!$BX$197,BU$2),BU$3))/(BU$3-BU$2)),1),""))</f>
        <v/>
      </c>
      <c r="BV201" s="165">
        <f>IF(OR(BV$4=0,Data_wide!$BY$197=""),"",IFERROR(ROUND(IF(BV$4=1,1+9*(MIN(MAX(Data_wide!$BY$197,BV$2),BV$3)-BV$2)/(BV$3-BV$2),1+9*(BV$3-MIN(MAX(Data_wide!$BY$197,BV$2),BV$3))/(BV$3-BV$2)),1),""))</f>
        <v/>
      </c>
      <c r="BW201" s="165">
        <f>IF(OR(BW$4=0,Data_wide!$BZ$197=""),"",IFERROR(ROUND(IF(BW$4=1,1+9*(MIN(MAX(Data_wide!$BZ$197,BW$2),BW$3)-BW$2)/(BW$3-BW$2),1+9*(BW$3-MIN(MAX(Data_wide!$BZ$197,BW$2),BW$3))/(BW$3-BW$2)),1),""))</f>
        <v/>
      </c>
      <c r="BX201" s="165">
        <f>IF(OR(BX$4=0,Data_wide!$CA$197=""),"",IFERROR(ROUND(IF(BX$4=1,1+9*(MIN(MAX(Data_wide!$CA$197,BX$2),BX$3)-BX$2)/(BX$3-BX$2),1+9*(BX$3-MIN(MAX(Data_wide!$CA$197,BX$2),BX$3))/(BX$3-BX$2)),1),""))</f>
        <v/>
      </c>
      <c r="BY201" s="165">
        <f>IF(OR(BY$4=0,Data_wide!$CB$197=""),"",IFERROR(ROUND(IF(BY$4=1,1+9*(MIN(MAX(Data_wide!$CB$197,BY$2),BY$3)-BY$2)/(BY$3-BY$2),1+9*(BY$3-MIN(MAX(Data_wide!$CB$197,BY$2),BY$3))/(BY$3-BY$2)),1),""))</f>
        <v/>
      </c>
      <c r="BZ201" s="165">
        <f>IF(OR(BZ$4=0,Data_wide!$CC$197=""),"",IFERROR(ROUND(IF(BZ$4=1,1+9*(MIN(MAX(Data_wide!$CC$197,BZ$2),BZ$3)-BZ$2)/(BZ$3-BZ$2),1+9*(BZ$3-MIN(MAX(Data_wide!$CC$197,BZ$2),BZ$3))/(BZ$3-BZ$2)),1),""))</f>
        <v/>
      </c>
      <c r="CA201" s="165">
        <f>IF(OR(CA$4=0,Data_wide!$CD$197=""),"",IFERROR(ROUND(IF(CA$4=1,1+9*(MIN(MAX(Data_wide!$CD$197,CA$2),CA$3)-CA$2)/(CA$3-CA$2),1+9*(CA$3-MIN(MAX(Data_wide!$CD$197,CA$2),CA$3))/(CA$3-CA$2)),1),""))</f>
        <v/>
      </c>
      <c r="CB201" s="165">
        <f>IF(OR(CB$4=0,Data_wide!$CE$197=""),"",IFERROR(ROUND(IF(CB$4=1,1+9*(MIN(MAX(Data_wide!$CE$197,CB$2),CB$3)-CB$2)/(CB$3-CB$2),1+9*(CB$3-MIN(MAX(Data_wide!$CE$197,CB$2),CB$3))/(CB$3-CB$2)),1),""))</f>
        <v/>
      </c>
      <c r="CC201" s="165">
        <f>IF(OR(CC$4=0,Data_wide!$CF$197=""),"",IFERROR(ROUND(IF(CC$4=1,1+9*(MIN(MAX(Data_wide!$CF$197,CC$2),CC$3)-CC$2)/(CC$3-CC$2),1+9*(CC$3-MIN(MAX(Data_wide!$CF$197,CC$2),CC$3))/(CC$3-CC$2)),1),""))</f>
        <v/>
      </c>
      <c r="CD201" s="165">
        <f>IF(OR(CD$4=0,Data_wide!$CG$197=""),"",IFERROR(ROUND(IF(CD$4=1,1+9*(MIN(MAX(Data_wide!$CG$197,CD$2),CD$3)-CD$2)/(CD$3-CD$2),1+9*(CD$3-MIN(MAX(Data_wide!$CG$197,CD$2),CD$3))/(CD$3-CD$2)),1),""))</f>
        <v/>
      </c>
      <c r="CE201" s="165">
        <f>IF(OR(CE$4=0,Data_wide!$CH$197=""),"",IFERROR(ROUND(IF(CE$4=1,1+9*(MIN(MAX(Data_wide!$CH$197,CE$2),CE$3)-CE$2)/(CE$3-CE$2),1+9*(CE$3-MIN(MAX(Data_wide!$CH$197,CE$2),CE$3))/(CE$3-CE$2)),1),""))</f>
        <v/>
      </c>
      <c r="CF201" s="165">
        <f>IF(OR(CF$4=0,Data_wide!$CI$197=""),"",IFERROR(ROUND(IF(CF$4=1,1+9*(MIN(MAX(Data_wide!$CI$197,CF$2),CF$3)-CF$2)/(CF$3-CF$2),1+9*(CF$3-MIN(MAX(Data_wide!$CI$197,CF$2),CF$3))/(CF$3-CF$2)),1),""))</f>
        <v/>
      </c>
      <c r="CG201" s="165">
        <f>IF(OR(CG$4=0,Data_wide!$CJ$197=""),"",IFERROR(ROUND(IF(CG$4=1,1+9*(MIN(MAX(Data_wide!$CJ$197,CG$2),CG$3)-CG$2)/(CG$3-CG$2),1+9*(CG$3-MIN(MAX(Data_wide!$CJ$197,CG$2),CG$3))/(CG$3-CG$2)),1),""))</f>
        <v/>
      </c>
      <c r="CH201" s="165">
        <f>IF(OR(CH$4=0,Data_wide!$CK$197=""),"",IFERROR(ROUND(IF(CH$4=1,1+9*(MIN(MAX(Data_wide!$CK$197,CH$2),CH$3)-CH$2)/(CH$3-CH$2),1+9*(CH$3-MIN(MAX(Data_wide!$CK$197,CH$2),CH$3))/(CH$3-CH$2)),1),""))</f>
        <v/>
      </c>
      <c r="CI201" s="165">
        <f>IF(OR(CI$4=0,Data_wide!$CL$197=""),"",IFERROR(ROUND(IF(CI$4=1,1+9*(MIN(MAX(Data_wide!$CL$197,CI$2),CI$3)-CI$2)/(CI$3-CI$2),1+9*(CI$3-MIN(MAX(Data_wide!$CL$197,CI$2),CI$3))/(CI$3-CI$2)),1),""))</f>
        <v/>
      </c>
      <c r="CJ201" s="165">
        <f>IF(OR(CJ$4=0,Data_wide!$CM$197=""),"",IFERROR(ROUND(IF(CJ$4=1,1+9*(MIN(MAX(Data_wide!$CM$197,CJ$2),CJ$3)-CJ$2)/(CJ$3-CJ$2),1+9*(CJ$3-MIN(MAX(Data_wide!$CM$197,CJ$2),CJ$3))/(CJ$3-CJ$2)),1),""))</f>
        <v/>
      </c>
      <c r="CK201" s="165">
        <f>IF(OR(CK$4=0,Data_wide!$CN$197=""),"",IFERROR(ROUND(IF(CK$4=1,1+9*(MIN(MAX(Data_wide!$CN$197,CK$2),CK$3)-CK$2)/(CK$3-CK$2),1+9*(CK$3-MIN(MAX(Data_wide!$CN$197,CK$2),CK$3))/(CK$3-CK$2)),1),""))</f>
        <v/>
      </c>
      <c r="CL201" s="165">
        <f>IF(OR(CL$4=0,Data_wide!$CO$197=""),"",IFERROR(ROUND(IF(CL$4=1,1+9*(MIN(MAX(Data_wide!$CO$197,CL$2),CL$3)-CL$2)/(CL$3-CL$2),1+9*(CL$3-MIN(MAX(Data_wide!$CO$197,CL$2),CL$3))/(CL$3-CL$2)),1),""))</f>
        <v/>
      </c>
      <c r="CM201" s="165">
        <f>IF(OR(CM$4=0,Data_wide!$CP$197=""),"",IFERROR(ROUND(IF(CM$4=1,1+9*(MIN(MAX(Data_wide!$CP$197,CM$2),CM$3)-CM$2)/(CM$3-CM$2),1+9*(CM$3-MIN(MAX(Data_wide!$CP$197,CM$2),CM$3))/(CM$3-CM$2)),1),""))</f>
        <v/>
      </c>
      <c r="CN201" s="165">
        <f>IF(OR(CN$4=0,Data_wide!$CQ$197=""),"",IFERROR(ROUND(IF(CN$4=1,1+9*(MIN(MAX(Data_wide!$CQ$197,CN$2),CN$3)-CN$2)/(CN$3-CN$2),1+9*(CN$3-MIN(MAX(Data_wide!$CQ$197,CN$2),CN$3))/(CN$3-CN$2)),1),""))</f>
        <v/>
      </c>
      <c r="CO201" s="165">
        <f>IF(OR(CO$4=0,Data_wide!$CR$197=""),"",IFERROR(ROUND(IF(CO$4=1,1+9*(MIN(MAX(Data_wide!$CR$197,CO$2),CO$3)-CO$2)/(CO$3-CO$2),1+9*(CO$3-MIN(MAX(Data_wide!$CR$197,CO$2),CO$3))/(CO$3-CO$2)),1),""))</f>
        <v/>
      </c>
    </row>
    <row r="202" ht="14" customHeight="1">
      <c r="A202" s="161" t="inlineStr">
        <is>
          <t>TTO</t>
        </is>
      </c>
      <c r="B202" s="161" t="inlineStr">
        <is>
          <t>Trinidad and Tobago</t>
        </is>
      </c>
      <c r="C202" s="165">
        <f>IF(OR(C$4=0,Data_wide!$F$198=""),"",IFERROR(ROUND(IF(C$4=1,1+9*(MIN(MAX(Data_wide!$F$198,C$2),C$3)-C$2)/(C$3-C$2),1+9*(C$3-MIN(MAX(Data_wide!$F$198,C$2),C$3))/(C$3-C$2)),1),""))</f>
        <v/>
      </c>
      <c r="D202" s="165">
        <f>IF(OR(D$4=0,Data_wide!$G$198=""),"",IFERROR(ROUND(IF(D$4=1,1+9*(MIN(MAX(Data_wide!$G$198,D$2),D$3)-D$2)/(D$3-D$2),1+9*(D$3-MIN(MAX(Data_wide!$G$198,D$2),D$3))/(D$3-D$2)),1),""))</f>
        <v/>
      </c>
      <c r="E202" s="165">
        <f>IF(OR(E$4=0,Data_wide!$H$198=""),"",IFERROR(ROUND(IF(E$4=1,1+9*(MIN(MAX(Data_wide!$H$198,E$2),E$3)-E$2)/(E$3-E$2),1+9*(E$3-MIN(MAX(Data_wide!$H$198,E$2),E$3))/(E$3-E$2)),1),""))</f>
        <v/>
      </c>
      <c r="F202" s="165">
        <f>IF(OR(F$4=0,Data_wide!$I$198=""),"",IFERROR(ROUND(IF(F$4=1,1+9*(MIN(MAX(Data_wide!$I$198,F$2),F$3)-F$2)/(F$3-F$2),1+9*(F$3-MIN(MAX(Data_wide!$I$198,F$2),F$3))/(F$3-F$2)),1),""))</f>
        <v/>
      </c>
      <c r="G202" s="165">
        <f>IF(OR(G$4=0,Data_wide!$J$198=""),"",IFERROR(ROUND(IF(G$4=1,1+9*(MIN(MAX(Data_wide!$J$198,G$2),G$3)-G$2)/(G$3-G$2),1+9*(G$3-MIN(MAX(Data_wide!$J$198,G$2),G$3))/(G$3-G$2)),1),""))</f>
        <v/>
      </c>
      <c r="H202" s="165">
        <f>IF(OR(H$4=0,Data_wide!$K$198=""),"",IFERROR(ROUND(IF(H$4=1,1+9*(MIN(MAX(Data_wide!$K$198,H$2),H$3)-H$2)/(H$3-H$2),1+9*(H$3-MIN(MAX(Data_wide!$K$198,H$2),H$3))/(H$3-H$2)),1),""))</f>
        <v/>
      </c>
      <c r="I202" s="165">
        <f>IF(OR(I$4=0,Data_wide!$L$198=""),"",IFERROR(ROUND(IF(I$4=1,1+9*(MIN(MAX(Data_wide!$L$198,I$2),I$3)-I$2)/(I$3-I$2),1+9*(I$3-MIN(MAX(Data_wide!$L$198,I$2),I$3))/(I$3-I$2)),1),""))</f>
        <v/>
      </c>
      <c r="J202" s="165">
        <f>IF(OR(J$4=0,Data_wide!$M$198=""),"",IFERROR(ROUND(IF(J$4=1,1+9*(MIN(MAX(Data_wide!$M$198,J$2),J$3)-J$2)/(J$3-J$2),1+9*(J$3-MIN(MAX(Data_wide!$M$198,J$2),J$3))/(J$3-J$2)),1),""))</f>
        <v/>
      </c>
      <c r="K202" s="165">
        <f>IF(OR(K$4=0,Data_wide!$N$198=""),"",IFERROR(ROUND(IF(K$4=1,1+9*(MIN(MAX(Data_wide!$N$198,K$2),K$3)-K$2)/(K$3-K$2),1+9*(K$3-MIN(MAX(Data_wide!$N$198,K$2),K$3))/(K$3-K$2)),1),""))</f>
        <v/>
      </c>
      <c r="L202" s="165">
        <f>IF(OR(L$4=0,Data_wide!$O$198=""),"",IFERROR(ROUND(IF(L$4=1,1+9*(MIN(MAX(Data_wide!$O$198,L$2),L$3)-L$2)/(L$3-L$2),1+9*(L$3-MIN(MAX(Data_wide!$O$198,L$2),L$3))/(L$3-L$2)),1),""))</f>
        <v/>
      </c>
      <c r="M202" s="165">
        <f>IF(OR(M$4=0,Data_wide!$P$198=""),"",IFERROR(ROUND(IF(M$4=1,1+9*(MIN(MAX(Data_wide!$P$198,M$2),M$3)-M$2)/(M$3-M$2),1+9*(M$3-MIN(MAX(Data_wide!$P$198,M$2),M$3))/(M$3-M$2)),1),""))</f>
        <v/>
      </c>
      <c r="N202" s="165">
        <f>IF(OR(N$4=0,Data_wide!$Q$198=""),"",IFERROR(ROUND(IF(N$4=1,1+9*(MIN(MAX(Data_wide!$Q$198,N$2),N$3)-N$2)/(N$3-N$2),1+9*(N$3-MIN(MAX(Data_wide!$Q$198,N$2),N$3))/(N$3-N$2)),1),""))</f>
        <v/>
      </c>
      <c r="O202" s="165">
        <f>IF(OR(O$4=0,Data_wide!$R$198=""),"",IFERROR(ROUND(IF(O$4=1,1+9*(MIN(MAX(Data_wide!$R$198,O$2),O$3)-O$2)/(O$3-O$2),1+9*(O$3-MIN(MAX(Data_wide!$R$198,O$2),O$3))/(O$3-O$2)),1),""))</f>
        <v/>
      </c>
      <c r="P202" s="165">
        <f>IF(OR(P$4=0,Data_wide!$S$198=""),"",IFERROR(ROUND(IF(P$4=1,1+9*(MIN(MAX(Data_wide!$S$198,P$2),P$3)-P$2)/(P$3-P$2),1+9*(P$3-MIN(MAX(Data_wide!$S$198,P$2),P$3))/(P$3-P$2)),1),""))</f>
        <v/>
      </c>
      <c r="Q202" s="165">
        <f>IF(OR(Q$4=0,Data_wide!$T$198=""),"",IFERROR(ROUND(IF(Q$4=1,1+9*(MIN(MAX(Data_wide!$T$198,Q$2),Q$3)-Q$2)/(Q$3-Q$2),1+9*(Q$3-MIN(MAX(Data_wide!$T$198,Q$2),Q$3))/(Q$3-Q$2)),1),""))</f>
        <v/>
      </c>
      <c r="R202" s="165">
        <f>IF(OR(R$4=0,Data_wide!$U$198=""),"",IFERROR(ROUND(IF(R$4=1,1+9*(MIN(MAX(Data_wide!$U$198,R$2),R$3)-R$2)/(R$3-R$2),1+9*(R$3-MIN(MAX(Data_wide!$U$198,R$2),R$3))/(R$3-R$2)),1),""))</f>
        <v/>
      </c>
      <c r="S202" s="165">
        <f>IF(OR(S$4=0,Data_wide!$V$198=""),"",IFERROR(ROUND(IF(S$4=1,1+9*(MIN(MAX(Data_wide!$V$198,S$2),S$3)-S$2)/(S$3-S$2),1+9*(S$3-MIN(MAX(Data_wide!$V$198,S$2),S$3))/(S$3-S$2)),1),""))</f>
        <v/>
      </c>
      <c r="T202" s="165">
        <f>IF(OR(T$4=0,Data_wide!$W$198=""),"",IFERROR(ROUND(IF(T$4=1,1+9*(MIN(MAX(Data_wide!$W$198,T$2),T$3)-T$2)/(T$3-T$2),1+9*(T$3-MIN(MAX(Data_wide!$W$198,T$2),T$3))/(T$3-T$2)),1),""))</f>
        <v/>
      </c>
      <c r="U202" s="165">
        <f>IF(OR(U$4=0,Data_wide!$X$198=""),"",IFERROR(ROUND(IF(U$4=1,1+9*(MIN(MAX(Data_wide!$X$198,U$2),U$3)-U$2)/(U$3-U$2),1+9*(U$3-MIN(MAX(Data_wide!$X$198,U$2),U$3))/(U$3-U$2)),1),""))</f>
        <v/>
      </c>
      <c r="V202" s="165">
        <f>IF(OR(V$4=0,Data_wide!$Y$198=""),"",IFERROR(ROUND(IF(V$4=1,1+9*(MIN(MAX(Data_wide!$Y$198,V$2),V$3)-V$2)/(V$3-V$2),1+9*(V$3-MIN(MAX(Data_wide!$Y$198,V$2),V$3))/(V$3-V$2)),1),""))</f>
        <v/>
      </c>
      <c r="W202" s="165">
        <f>IF(OR(W$4=0,Data_wide!$Z$198=""),"",IFERROR(ROUND(IF(W$4=1,1+9*(MIN(MAX(Data_wide!$Z$198,W$2),W$3)-W$2)/(W$3-W$2),1+9*(W$3-MIN(MAX(Data_wide!$Z$198,W$2),W$3))/(W$3-W$2)),1),""))</f>
        <v/>
      </c>
      <c r="X202" s="165">
        <f>IF(OR(X$4=0,Data_wide!$AA$198=""),"",IFERROR(ROUND(IF(X$4=1,1+9*(MIN(MAX(Data_wide!$AA$198,X$2),X$3)-X$2)/(X$3-X$2),1+9*(X$3-MIN(MAX(Data_wide!$AA$198,X$2),X$3))/(X$3-X$2)),1),""))</f>
        <v/>
      </c>
      <c r="Y202" s="165">
        <f>IF(OR(Y$4=0,Data_wide!$AB$198=""),"",IFERROR(ROUND(IF(Y$4=1,1+9*(MIN(MAX(Data_wide!$AB$198,Y$2),Y$3)-Y$2)/(Y$3-Y$2),1+9*(Y$3-MIN(MAX(Data_wide!$AB$198,Y$2),Y$3))/(Y$3-Y$2)),1),""))</f>
        <v/>
      </c>
      <c r="Z202" s="165">
        <f>IF(OR(Z$4=0,Data_wide!$AC$198=""),"",IFERROR(ROUND(IF(Z$4=1,1+9*(MIN(MAX(Data_wide!$AC$198,Z$2),Z$3)-Z$2)/(Z$3-Z$2),1+9*(Z$3-MIN(MAX(Data_wide!$AC$198,Z$2),Z$3))/(Z$3-Z$2)),1),""))</f>
        <v/>
      </c>
      <c r="AA202" s="165">
        <f>IF(OR(AA$4=0,Data_wide!$AD$198=""),"",IFERROR(ROUND(IF(AA$4=1,1+9*(MIN(MAX(Data_wide!$AD$198,AA$2),AA$3)-AA$2)/(AA$3-AA$2),1+9*(AA$3-MIN(MAX(Data_wide!$AD$198,AA$2),AA$3))/(AA$3-AA$2)),1),""))</f>
        <v/>
      </c>
      <c r="AB202" s="165">
        <f>IF(OR(AB$4=0,Data_wide!$AE$198=""),"",IFERROR(ROUND(IF(AB$4=1,1+9*(MIN(MAX(Data_wide!$AE$198,AB$2),AB$3)-AB$2)/(AB$3-AB$2),1+9*(AB$3-MIN(MAX(Data_wide!$AE$198,AB$2),AB$3))/(AB$3-AB$2)),1),""))</f>
        <v/>
      </c>
      <c r="AC202" s="165">
        <f>IF(OR(AC$4=0,Data_wide!$AF$198=""),"",IFERROR(ROUND(IF(AC$4=1,1+9*(MIN(MAX(Data_wide!$AF$198,AC$2),AC$3)-AC$2)/(AC$3-AC$2),1+9*(AC$3-MIN(MAX(Data_wide!$AF$198,AC$2),AC$3))/(AC$3-AC$2)),1),""))</f>
        <v/>
      </c>
      <c r="AD202" s="165">
        <f>IF(OR(AD$4=0,Data_wide!$AG$198=""),"",IFERROR(ROUND(IF(AD$4=1,1+9*(MIN(MAX(Data_wide!$AG$198,AD$2),AD$3)-AD$2)/(AD$3-AD$2),1+9*(AD$3-MIN(MAX(Data_wide!$AG$198,AD$2),AD$3))/(AD$3-AD$2)),1),""))</f>
        <v/>
      </c>
      <c r="AE202" s="165">
        <f>IF(OR(AE$4=0,Data_wide!$AH$198=""),"",IFERROR(ROUND(IF(AE$4=1,1+9*(MIN(MAX(Data_wide!$AH$198,AE$2),AE$3)-AE$2)/(AE$3-AE$2),1+9*(AE$3-MIN(MAX(Data_wide!$AH$198,AE$2),AE$3))/(AE$3-AE$2)),1),""))</f>
        <v/>
      </c>
      <c r="AF202" s="165">
        <f>IF(OR(AF$4=0,Data_wide!$AI$198=""),"",IFERROR(ROUND(IF(AF$4=1,1+9*(MIN(MAX(Data_wide!$AI$198,AF$2),AF$3)-AF$2)/(AF$3-AF$2),1+9*(AF$3-MIN(MAX(Data_wide!$AI$198,AF$2),AF$3))/(AF$3-AF$2)),1),""))</f>
        <v/>
      </c>
      <c r="AG202" s="165">
        <f>IF(OR(AG$4=0,Data_wide!$AJ$198=""),"",IFERROR(ROUND(IF(AG$4=1,1+9*(MIN(MAX(Data_wide!$AJ$198,AG$2),AG$3)-AG$2)/(AG$3-AG$2),1+9*(AG$3-MIN(MAX(Data_wide!$AJ$198,AG$2),AG$3))/(AG$3-AG$2)),1),""))</f>
        <v/>
      </c>
      <c r="AH202" s="165">
        <f>IF(OR(AH$4=0,Data_wide!$AK$198=""),"",IFERROR(ROUND(IF(AH$4=1,1+9*(MIN(MAX(Data_wide!$AK$198,AH$2),AH$3)-AH$2)/(AH$3-AH$2),1+9*(AH$3-MIN(MAX(Data_wide!$AK$198,AH$2),AH$3))/(AH$3-AH$2)),1),""))</f>
        <v/>
      </c>
      <c r="AI202" s="165">
        <f>IF(OR(AI$4=0,Data_wide!$AL$198=""),"",IFERROR(ROUND(IF(AI$4=1,1+9*(MIN(MAX(Data_wide!$AL$198,AI$2),AI$3)-AI$2)/(AI$3-AI$2),1+9*(AI$3-MIN(MAX(Data_wide!$AL$198,AI$2),AI$3))/(AI$3-AI$2)),1),""))</f>
        <v/>
      </c>
      <c r="AJ202" s="165">
        <f>IF(OR(AJ$4=0,Data_wide!$AM$198=""),"",IFERROR(ROUND(IF(AJ$4=1,1+9*(MIN(MAX(Data_wide!$AM$198,AJ$2),AJ$3)-AJ$2)/(AJ$3-AJ$2),1+9*(AJ$3-MIN(MAX(Data_wide!$AM$198,AJ$2),AJ$3))/(AJ$3-AJ$2)),1),""))</f>
        <v/>
      </c>
      <c r="AK202" s="165">
        <f>IF(OR(AK$4=0,Data_wide!$AN$198=""),"",IFERROR(ROUND(IF(AK$4=1,1+9*(MIN(MAX(Data_wide!$AN$198,AK$2),AK$3)-AK$2)/(AK$3-AK$2),1+9*(AK$3-MIN(MAX(Data_wide!$AN$198,AK$2),AK$3))/(AK$3-AK$2)),1),""))</f>
        <v/>
      </c>
      <c r="AL202" s="165">
        <f>IF(OR(AL$4=0,Data_wide!$AO$198=""),"",IFERROR(ROUND(IF(AL$4=1,1+9*(MIN(MAX(Data_wide!$AO$198,AL$2),AL$3)-AL$2)/(AL$3-AL$2),1+9*(AL$3-MIN(MAX(Data_wide!$AO$198,AL$2),AL$3))/(AL$3-AL$2)),1),""))</f>
        <v/>
      </c>
      <c r="AM202" s="165">
        <f>IF(OR(AM$4=0,Data_wide!$AP$198=""),"",IFERROR(ROUND(IF(AM$4=1,1+9*(MIN(MAX(Data_wide!$AP$198,AM$2),AM$3)-AM$2)/(AM$3-AM$2),1+9*(AM$3-MIN(MAX(Data_wide!$AP$198,AM$2),AM$3))/(AM$3-AM$2)),1),""))</f>
        <v/>
      </c>
      <c r="AN202" s="165">
        <f>IF(OR(AN$4=0,Data_wide!$AQ$198=""),"",IFERROR(ROUND(IF(AN$4=1,1+9*(MIN(MAX(Data_wide!$AQ$198,AN$2),AN$3)-AN$2)/(AN$3-AN$2),1+9*(AN$3-MIN(MAX(Data_wide!$AQ$198,AN$2),AN$3))/(AN$3-AN$2)),1),""))</f>
        <v/>
      </c>
      <c r="AO202" s="165">
        <f>IF(OR(AO$4=0,Data_wide!$AR$198=""),"",IFERROR(ROUND(IF(AO$4=1,1+9*(MIN(MAX(Data_wide!$AR$198,AO$2),AO$3)-AO$2)/(AO$3-AO$2),1+9*(AO$3-MIN(MAX(Data_wide!$AR$198,AO$2),AO$3))/(AO$3-AO$2)),1),""))</f>
        <v/>
      </c>
      <c r="AP202" s="165">
        <f>IF(OR(AP$4=0,Data_wide!$AS$198=""),"",IFERROR(ROUND(IF(AP$4=1,1+9*(MIN(MAX(Data_wide!$AS$198,AP$2),AP$3)-AP$2)/(AP$3-AP$2),1+9*(AP$3-MIN(MAX(Data_wide!$AS$198,AP$2),AP$3))/(AP$3-AP$2)),1),""))</f>
        <v/>
      </c>
      <c r="AQ202" s="165">
        <f>IF(OR(AQ$4=0,Data_wide!$AT$198=""),"",IFERROR(ROUND(IF(AQ$4=1,1+9*(MIN(MAX(Data_wide!$AT$198,AQ$2),AQ$3)-AQ$2)/(AQ$3-AQ$2),1+9*(AQ$3-MIN(MAX(Data_wide!$AT$198,AQ$2),AQ$3))/(AQ$3-AQ$2)),1),""))</f>
        <v/>
      </c>
      <c r="AR202" s="165">
        <f>IF(OR(AR$4=0,Data_wide!$AU$198=""),"",IFERROR(ROUND(IF(AR$4=1,1+9*(MIN(MAX(Data_wide!$AU$198,AR$2),AR$3)-AR$2)/(AR$3-AR$2),1+9*(AR$3-MIN(MAX(Data_wide!$AU$198,AR$2),AR$3))/(AR$3-AR$2)),1),""))</f>
        <v/>
      </c>
      <c r="AS202" s="165">
        <f>IF(OR(AS$4=0,Data_wide!$AV$198=""),"",IFERROR(ROUND(IF(AS$4=1,1+9*(MIN(MAX(Data_wide!$AV$198,AS$2),AS$3)-AS$2)/(AS$3-AS$2),1+9*(AS$3-MIN(MAX(Data_wide!$AV$198,AS$2),AS$3))/(AS$3-AS$2)),1),""))</f>
        <v/>
      </c>
      <c r="AT202" s="165">
        <f>IF(OR(AT$4=0,Data_wide!$AW$198=""),"",IFERROR(ROUND(IF(AT$4=1,1+9*(MIN(MAX(Data_wide!$AW$198,AT$2),AT$3)-AT$2)/(AT$3-AT$2),1+9*(AT$3-MIN(MAX(Data_wide!$AW$198,AT$2),AT$3))/(AT$3-AT$2)),1),""))</f>
        <v/>
      </c>
      <c r="AU202" s="165">
        <f>IF(OR(AU$4=0,Data_wide!$AX$198=""),"",IFERROR(ROUND(IF(AU$4=1,1+9*(MIN(MAX(Data_wide!$AX$198,AU$2),AU$3)-AU$2)/(AU$3-AU$2),1+9*(AU$3-MIN(MAX(Data_wide!$AX$198,AU$2),AU$3))/(AU$3-AU$2)),1),""))</f>
        <v/>
      </c>
      <c r="AV202" s="165">
        <f>IF(OR(AV$4=0,Data_wide!$AY$198=""),"",IFERROR(ROUND(IF(AV$4=1,1+9*(MIN(MAX(Data_wide!$AY$198,AV$2),AV$3)-AV$2)/(AV$3-AV$2),1+9*(AV$3-MIN(MAX(Data_wide!$AY$198,AV$2),AV$3))/(AV$3-AV$2)),1),""))</f>
        <v/>
      </c>
      <c r="AW202" s="165">
        <f>IF(OR(AW$4=0,Data_wide!$AZ$198=""),"",IFERROR(ROUND(IF(AW$4=1,1+9*(MIN(MAX(Data_wide!$AZ$198,AW$2),AW$3)-AW$2)/(AW$3-AW$2),1+9*(AW$3-MIN(MAX(Data_wide!$AZ$198,AW$2),AW$3))/(AW$3-AW$2)),1),""))</f>
        <v/>
      </c>
      <c r="AX202" s="165">
        <f>IF(OR(AX$4=0,Data_wide!$BA$198=""),"",IFERROR(ROUND(IF(AX$4=1,1+9*(MIN(MAX(Data_wide!$BA$198,AX$2),AX$3)-AX$2)/(AX$3-AX$2),1+9*(AX$3-MIN(MAX(Data_wide!$BA$198,AX$2),AX$3))/(AX$3-AX$2)),1),""))</f>
        <v/>
      </c>
      <c r="AY202" s="165">
        <f>IF(OR(AY$4=0,Data_wide!$BB$198=""),"",IFERROR(ROUND(IF(AY$4=1,1+9*(MIN(MAX(Data_wide!$BB$198,AY$2),AY$3)-AY$2)/(AY$3-AY$2),1+9*(AY$3-MIN(MAX(Data_wide!$BB$198,AY$2),AY$3))/(AY$3-AY$2)),1),""))</f>
        <v/>
      </c>
      <c r="AZ202" s="165">
        <f>IF(OR(AZ$4=0,Data_wide!$BC$198=""),"",IFERROR(ROUND(IF(AZ$4=1,1+9*(MIN(MAX(Data_wide!$BC$198,AZ$2),AZ$3)-AZ$2)/(AZ$3-AZ$2),1+9*(AZ$3-MIN(MAX(Data_wide!$BC$198,AZ$2),AZ$3))/(AZ$3-AZ$2)),1),""))</f>
        <v/>
      </c>
      <c r="BA202" s="165">
        <f>IF(OR(BA$4=0,Data_wide!$BD$198=""),"",IFERROR(ROUND(IF(BA$4=1,1+9*(MIN(MAX(Data_wide!$BD$198,BA$2),BA$3)-BA$2)/(BA$3-BA$2),1+9*(BA$3-MIN(MAX(Data_wide!$BD$198,BA$2),BA$3))/(BA$3-BA$2)),1),""))</f>
        <v/>
      </c>
      <c r="BB202" s="165">
        <f>IF(OR(BB$4=0,Data_wide!$BE$198=""),"",IFERROR(ROUND(IF(BB$4=1,1+9*(MIN(MAX(Data_wide!$BE$198,BB$2),BB$3)-BB$2)/(BB$3-BB$2),1+9*(BB$3-MIN(MAX(Data_wide!$BE$198,BB$2),BB$3))/(BB$3-BB$2)),1),""))</f>
        <v/>
      </c>
      <c r="BC202" s="165">
        <f>IF(OR(BC$4=0,Data_wide!$BF$198=""),"",IFERROR(ROUND(IF(BC$4=1,1+9*(MIN(MAX(Data_wide!$BF$198,BC$2),BC$3)-BC$2)/(BC$3-BC$2),1+9*(BC$3-MIN(MAX(Data_wide!$BF$198,BC$2),BC$3))/(BC$3-BC$2)),1),""))</f>
        <v/>
      </c>
      <c r="BD202" s="165">
        <f>IF(OR(BD$4=0,Data_wide!$BG$198=""),"",IFERROR(ROUND(IF(BD$4=1,1+9*(MIN(MAX(Data_wide!$BG$198,BD$2),BD$3)-BD$2)/(BD$3-BD$2),1+9*(BD$3-MIN(MAX(Data_wide!$BG$198,BD$2),BD$3))/(BD$3-BD$2)),1),""))</f>
        <v/>
      </c>
      <c r="BE202" s="165">
        <f>IF(OR(BE$4=0,Data_wide!$BH$198=""),"",IFERROR(ROUND(IF(BE$4=1,1+9*(MIN(MAX(Data_wide!$BH$198,BE$2),BE$3)-BE$2)/(BE$3-BE$2),1+9*(BE$3-MIN(MAX(Data_wide!$BH$198,BE$2),BE$3))/(BE$3-BE$2)),1),""))</f>
        <v/>
      </c>
      <c r="BF202" s="165">
        <f>IF(OR(BF$4=0,Data_wide!$BI$198=""),"",IFERROR(ROUND(IF(BF$4=1,1+9*(MIN(MAX(Data_wide!$BI$198,BF$2),BF$3)-BF$2)/(BF$3-BF$2),1+9*(BF$3-MIN(MAX(Data_wide!$BI$198,BF$2),BF$3))/(BF$3-BF$2)),1),""))</f>
        <v/>
      </c>
      <c r="BG202" s="165">
        <f>IF(OR(BG$4=0,Data_wide!$BJ$198=""),"",IFERROR(ROUND(IF(BG$4=1,1+9*(MIN(MAX(Data_wide!$BJ$198,BG$2),BG$3)-BG$2)/(BG$3-BG$2),1+9*(BG$3-MIN(MAX(Data_wide!$BJ$198,BG$2),BG$3))/(BG$3-BG$2)),1),""))</f>
        <v/>
      </c>
      <c r="BH202" s="165">
        <f>IF(OR(BH$4=0,Data_wide!$BK$198=""),"",IFERROR(ROUND(IF(BH$4=1,1+9*(MIN(MAX(Data_wide!$BK$198,BH$2),BH$3)-BH$2)/(BH$3-BH$2),1+9*(BH$3-MIN(MAX(Data_wide!$BK$198,BH$2),BH$3))/(BH$3-BH$2)),1),""))</f>
        <v/>
      </c>
      <c r="BI202" s="165">
        <f>IF(OR(BI$4=0,Data_wide!$BL$198=""),"",IFERROR(ROUND(IF(BI$4=1,1+9*(MIN(MAX(Data_wide!$BL$198,BI$2),BI$3)-BI$2)/(BI$3-BI$2),1+9*(BI$3-MIN(MAX(Data_wide!$BL$198,BI$2),BI$3))/(BI$3-BI$2)),1),""))</f>
        <v/>
      </c>
      <c r="BJ202" s="165">
        <f>IF(OR(BJ$4=0,Data_wide!$BM$198=""),"",IFERROR(ROUND(IF(BJ$4=1,1+9*(MIN(MAX(Data_wide!$BM$198,BJ$2),BJ$3)-BJ$2)/(BJ$3-BJ$2),1+9*(BJ$3-MIN(MAX(Data_wide!$BM$198,BJ$2),BJ$3))/(BJ$3-BJ$2)),1),""))</f>
        <v/>
      </c>
      <c r="BK202" s="165">
        <f>IF(OR(BK$4=0,Data_wide!$BN$198=""),"",IFERROR(ROUND(IF(BK$4=1,1+9*(MIN(MAX(Data_wide!$BN$198,BK$2),BK$3)-BK$2)/(BK$3-BK$2),1+9*(BK$3-MIN(MAX(Data_wide!$BN$198,BK$2),BK$3))/(BK$3-BK$2)),1),""))</f>
        <v/>
      </c>
      <c r="BL202" s="165">
        <f>IF(OR(BL$4=0,Data_wide!$BO$198=""),"",IFERROR(ROUND(IF(BL$4=1,1+9*(MIN(MAX(Data_wide!$BO$198,BL$2),BL$3)-BL$2)/(BL$3-BL$2),1+9*(BL$3-MIN(MAX(Data_wide!$BO$198,BL$2),BL$3))/(BL$3-BL$2)),1),""))</f>
        <v/>
      </c>
      <c r="BM202" s="165">
        <f>IF(OR(BM$4=0,Data_wide!$BP$198=""),"",IFERROR(ROUND(IF(BM$4=1,1+9*(MIN(MAX(Data_wide!$BP$198,BM$2),BM$3)-BM$2)/(BM$3-BM$2),1+9*(BM$3-MIN(MAX(Data_wide!$BP$198,BM$2),BM$3))/(BM$3-BM$2)),1),""))</f>
        <v/>
      </c>
      <c r="BN202" s="165">
        <f>IF(OR(BN$4=0,Data_wide!$BQ$198=""),"",IFERROR(ROUND(IF(BN$4=1,1+9*(MIN(MAX(Data_wide!$BQ$198,BN$2),BN$3)-BN$2)/(BN$3-BN$2),1+9*(BN$3-MIN(MAX(Data_wide!$BQ$198,BN$2),BN$3))/(BN$3-BN$2)),1),""))</f>
        <v/>
      </c>
      <c r="BO202" s="165">
        <f>IF(OR(BO$4=0,Data_wide!$BR$198=""),"",IFERROR(ROUND(IF(BO$4=1,1+9*(MIN(MAX(Data_wide!$BR$198,BO$2),BO$3)-BO$2)/(BO$3-BO$2),1+9*(BO$3-MIN(MAX(Data_wide!$BR$198,BO$2),BO$3))/(BO$3-BO$2)),1),""))</f>
        <v/>
      </c>
      <c r="BP202" s="165">
        <f>IF(OR(BP$4=0,Data_wide!$BS$198=""),"",IFERROR(ROUND(IF(BP$4=1,1+9*(MIN(MAX(Data_wide!$BS$198,BP$2),BP$3)-BP$2)/(BP$3-BP$2),1+9*(BP$3-MIN(MAX(Data_wide!$BS$198,BP$2),BP$3))/(BP$3-BP$2)),1),""))</f>
        <v/>
      </c>
      <c r="BQ202" s="165">
        <f>IF(OR(BQ$4=0,Data_wide!$BT$198=""),"",IFERROR(ROUND(IF(BQ$4=1,1+9*(MIN(MAX(Data_wide!$BT$198,BQ$2),BQ$3)-BQ$2)/(BQ$3-BQ$2),1+9*(BQ$3-MIN(MAX(Data_wide!$BT$198,BQ$2),BQ$3))/(BQ$3-BQ$2)),1),""))</f>
        <v/>
      </c>
      <c r="BR202" s="165">
        <f>IF(OR(BR$4=0,Data_wide!$BU$198=""),"",IFERROR(ROUND(IF(BR$4=1,1+9*(MIN(MAX(Data_wide!$BU$198,BR$2),BR$3)-BR$2)/(BR$3-BR$2),1+9*(BR$3-MIN(MAX(Data_wide!$BU$198,BR$2),BR$3))/(BR$3-BR$2)),1),""))</f>
        <v/>
      </c>
      <c r="BS202" s="165">
        <f>IF(OR(BS$4=0,Data_wide!$BV$198=""),"",IFERROR(ROUND(IF(BS$4=1,1+9*(MIN(MAX(Data_wide!$BV$198,BS$2),BS$3)-BS$2)/(BS$3-BS$2),1+9*(BS$3-MIN(MAX(Data_wide!$BV$198,BS$2),BS$3))/(BS$3-BS$2)),1),""))</f>
        <v/>
      </c>
      <c r="BT202" s="165">
        <f>IF(OR(BT$4=0,Data_wide!$BW$198=""),"",IFERROR(ROUND(IF(BT$4=1,1+9*(MIN(MAX(Data_wide!$BW$198,BT$2),BT$3)-BT$2)/(BT$3-BT$2),1+9*(BT$3-MIN(MAX(Data_wide!$BW$198,BT$2),BT$3))/(BT$3-BT$2)),1),""))</f>
        <v/>
      </c>
      <c r="BU202" s="165">
        <f>IF(OR(BU$4=0,Data_wide!$BX$198=""),"",IFERROR(ROUND(IF(BU$4=1,1+9*(MIN(MAX(Data_wide!$BX$198,BU$2),BU$3)-BU$2)/(BU$3-BU$2),1+9*(BU$3-MIN(MAX(Data_wide!$BX$198,BU$2),BU$3))/(BU$3-BU$2)),1),""))</f>
        <v/>
      </c>
      <c r="BV202" s="165">
        <f>IF(OR(BV$4=0,Data_wide!$BY$198=""),"",IFERROR(ROUND(IF(BV$4=1,1+9*(MIN(MAX(Data_wide!$BY$198,BV$2),BV$3)-BV$2)/(BV$3-BV$2),1+9*(BV$3-MIN(MAX(Data_wide!$BY$198,BV$2),BV$3))/(BV$3-BV$2)),1),""))</f>
        <v/>
      </c>
      <c r="BW202" s="165">
        <f>IF(OR(BW$4=0,Data_wide!$BZ$198=""),"",IFERROR(ROUND(IF(BW$4=1,1+9*(MIN(MAX(Data_wide!$BZ$198,BW$2),BW$3)-BW$2)/(BW$3-BW$2),1+9*(BW$3-MIN(MAX(Data_wide!$BZ$198,BW$2),BW$3))/(BW$3-BW$2)),1),""))</f>
        <v/>
      </c>
      <c r="BX202" s="165">
        <f>IF(OR(BX$4=0,Data_wide!$CA$198=""),"",IFERROR(ROUND(IF(BX$4=1,1+9*(MIN(MAX(Data_wide!$CA$198,BX$2),BX$3)-BX$2)/(BX$3-BX$2),1+9*(BX$3-MIN(MAX(Data_wide!$CA$198,BX$2),BX$3))/(BX$3-BX$2)),1),""))</f>
        <v/>
      </c>
      <c r="BY202" s="165">
        <f>IF(OR(BY$4=0,Data_wide!$CB$198=""),"",IFERROR(ROUND(IF(BY$4=1,1+9*(MIN(MAX(Data_wide!$CB$198,BY$2),BY$3)-BY$2)/(BY$3-BY$2),1+9*(BY$3-MIN(MAX(Data_wide!$CB$198,BY$2),BY$3))/(BY$3-BY$2)),1),""))</f>
        <v/>
      </c>
      <c r="BZ202" s="165">
        <f>IF(OR(BZ$4=0,Data_wide!$CC$198=""),"",IFERROR(ROUND(IF(BZ$4=1,1+9*(MIN(MAX(Data_wide!$CC$198,BZ$2),BZ$3)-BZ$2)/(BZ$3-BZ$2),1+9*(BZ$3-MIN(MAX(Data_wide!$CC$198,BZ$2),BZ$3))/(BZ$3-BZ$2)),1),""))</f>
        <v/>
      </c>
      <c r="CA202" s="165">
        <f>IF(OR(CA$4=0,Data_wide!$CD$198=""),"",IFERROR(ROUND(IF(CA$4=1,1+9*(MIN(MAX(Data_wide!$CD$198,CA$2),CA$3)-CA$2)/(CA$3-CA$2),1+9*(CA$3-MIN(MAX(Data_wide!$CD$198,CA$2),CA$3))/(CA$3-CA$2)),1),""))</f>
        <v/>
      </c>
      <c r="CB202" s="165">
        <f>IF(OR(CB$4=0,Data_wide!$CE$198=""),"",IFERROR(ROUND(IF(CB$4=1,1+9*(MIN(MAX(Data_wide!$CE$198,CB$2),CB$3)-CB$2)/(CB$3-CB$2),1+9*(CB$3-MIN(MAX(Data_wide!$CE$198,CB$2),CB$3))/(CB$3-CB$2)),1),""))</f>
        <v/>
      </c>
      <c r="CC202" s="165">
        <f>IF(OR(CC$4=0,Data_wide!$CF$198=""),"",IFERROR(ROUND(IF(CC$4=1,1+9*(MIN(MAX(Data_wide!$CF$198,CC$2),CC$3)-CC$2)/(CC$3-CC$2),1+9*(CC$3-MIN(MAX(Data_wide!$CF$198,CC$2),CC$3))/(CC$3-CC$2)),1),""))</f>
        <v/>
      </c>
      <c r="CD202" s="165">
        <f>IF(OR(CD$4=0,Data_wide!$CG$198=""),"",IFERROR(ROUND(IF(CD$4=1,1+9*(MIN(MAX(Data_wide!$CG$198,CD$2),CD$3)-CD$2)/(CD$3-CD$2),1+9*(CD$3-MIN(MAX(Data_wide!$CG$198,CD$2),CD$3))/(CD$3-CD$2)),1),""))</f>
        <v/>
      </c>
      <c r="CE202" s="165">
        <f>IF(OR(CE$4=0,Data_wide!$CH$198=""),"",IFERROR(ROUND(IF(CE$4=1,1+9*(MIN(MAX(Data_wide!$CH$198,CE$2),CE$3)-CE$2)/(CE$3-CE$2),1+9*(CE$3-MIN(MAX(Data_wide!$CH$198,CE$2),CE$3))/(CE$3-CE$2)),1),""))</f>
        <v/>
      </c>
      <c r="CF202" s="165">
        <f>IF(OR(CF$4=0,Data_wide!$CI$198=""),"",IFERROR(ROUND(IF(CF$4=1,1+9*(MIN(MAX(Data_wide!$CI$198,CF$2),CF$3)-CF$2)/(CF$3-CF$2),1+9*(CF$3-MIN(MAX(Data_wide!$CI$198,CF$2),CF$3))/(CF$3-CF$2)),1),""))</f>
        <v/>
      </c>
      <c r="CG202" s="165">
        <f>IF(OR(CG$4=0,Data_wide!$CJ$198=""),"",IFERROR(ROUND(IF(CG$4=1,1+9*(MIN(MAX(Data_wide!$CJ$198,CG$2),CG$3)-CG$2)/(CG$3-CG$2),1+9*(CG$3-MIN(MAX(Data_wide!$CJ$198,CG$2),CG$3))/(CG$3-CG$2)),1),""))</f>
        <v/>
      </c>
      <c r="CH202" s="165">
        <f>IF(OR(CH$4=0,Data_wide!$CK$198=""),"",IFERROR(ROUND(IF(CH$4=1,1+9*(MIN(MAX(Data_wide!$CK$198,CH$2),CH$3)-CH$2)/(CH$3-CH$2),1+9*(CH$3-MIN(MAX(Data_wide!$CK$198,CH$2),CH$3))/(CH$3-CH$2)),1),""))</f>
        <v/>
      </c>
      <c r="CI202" s="165">
        <f>IF(OR(CI$4=0,Data_wide!$CL$198=""),"",IFERROR(ROUND(IF(CI$4=1,1+9*(MIN(MAX(Data_wide!$CL$198,CI$2),CI$3)-CI$2)/(CI$3-CI$2),1+9*(CI$3-MIN(MAX(Data_wide!$CL$198,CI$2),CI$3))/(CI$3-CI$2)),1),""))</f>
        <v/>
      </c>
      <c r="CJ202" s="165">
        <f>IF(OR(CJ$4=0,Data_wide!$CM$198=""),"",IFERROR(ROUND(IF(CJ$4=1,1+9*(MIN(MAX(Data_wide!$CM$198,CJ$2),CJ$3)-CJ$2)/(CJ$3-CJ$2),1+9*(CJ$3-MIN(MAX(Data_wide!$CM$198,CJ$2),CJ$3))/(CJ$3-CJ$2)),1),""))</f>
        <v/>
      </c>
      <c r="CK202" s="165">
        <f>IF(OR(CK$4=0,Data_wide!$CN$198=""),"",IFERROR(ROUND(IF(CK$4=1,1+9*(MIN(MAX(Data_wide!$CN$198,CK$2),CK$3)-CK$2)/(CK$3-CK$2),1+9*(CK$3-MIN(MAX(Data_wide!$CN$198,CK$2),CK$3))/(CK$3-CK$2)),1),""))</f>
        <v/>
      </c>
      <c r="CL202" s="165">
        <f>IF(OR(CL$4=0,Data_wide!$CO$198=""),"",IFERROR(ROUND(IF(CL$4=1,1+9*(MIN(MAX(Data_wide!$CO$198,CL$2),CL$3)-CL$2)/(CL$3-CL$2),1+9*(CL$3-MIN(MAX(Data_wide!$CO$198,CL$2),CL$3))/(CL$3-CL$2)),1),""))</f>
        <v/>
      </c>
      <c r="CM202" s="165">
        <f>IF(OR(CM$4=0,Data_wide!$CP$198=""),"",IFERROR(ROUND(IF(CM$4=1,1+9*(MIN(MAX(Data_wide!$CP$198,CM$2),CM$3)-CM$2)/(CM$3-CM$2),1+9*(CM$3-MIN(MAX(Data_wide!$CP$198,CM$2),CM$3))/(CM$3-CM$2)),1),""))</f>
        <v/>
      </c>
      <c r="CN202" s="165">
        <f>IF(OR(CN$4=0,Data_wide!$CQ$198=""),"",IFERROR(ROUND(IF(CN$4=1,1+9*(MIN(MAX(Data_wide!$CQ$198,CN$2),CN$3)-CN$2)/(CN$3-CN$2),1+9*(CN$3-MIN(MAX(Data_wide!$CQ$198,CN$2),CN$3))/(CN$3-CN$2)),1),""))</f>
        <v/>
      </c>
      <c r="CO202" s="165">
        <f>IF(OR(CO$4=0,Data_wide!$CR$198=""),"",IFERROR(ROUND(IF(CO$4=1,1+9*(MIN(MAX(Data_wide!$CR$198,CO$2),CO$3)-CO$2)/(CO$3-CO$2),1+9*(CO$3-MIN(MAX(Data_wide!$CR$198,CO$2),CO$3))/(CO$3-CO$2)),1),""))</f>
        <v/>
      </c>
    </row>
    <row r="203" ht="14" customHeight="1">
      <c r="A203" s="161" t="inlineStr">
        <is>
          <t>TUN</t>
        </is>
      </c>
      <c r="B203" s="161" t="inlineStr">
        <is>
          <t>Tunisia</t>
        </is>
      </c>
      <c r="C203" s="165">
        <f>IF(OR(C$4=0,Data_wide!$F$199=""),"",IFERROR(ROUND(IF(C$4=1,1+9*(MIN(MAX(Data_wide!$F$199,C$2),C$3)-C$2)/(C$3-C$2),1+9*(C$3-MIN(MAX(Data_wide!$F$199,C$2),C$3))/(C$3-C$2)),1),""))</f>
        <v/>
      </c>
      <c r="D203" s="165">
        <f>IF(OR(D$4=0,Data_wide!$G$199=""),"",IFERROR(ROUND(IF(D$4=1,1+9*(MIN(MAX(Data_wide!$G$199,D$2),D$3)-D$2)/(D$3-D$2),1+9*(D$3-MIN(MAX(Data_wide!$G$199,D$2),D$3))/(D$3-D$2)),1),""))</f>
        <v/>
      </c>
      <c r="E203" s="165">
        <f>IF(OR(E$4=0,Data_wide!$H$199=""),"",IFERROR(ROUND(IF(E$4=1,1+9*(MIN(MAX(Data_wide!$H$199,E$2),E$3)-E$2)/(E$3-E$2),1+9*(E$3-MIN(MAX(Data_wide!$H$199,E$2),E$3))/(E$3-E$2)),1),""))</f>
        <v/>
      </c>
      <c r="F203" s="165">
        <f>IF(OR(F$4=0,Data_wide!$I$199=""),"",IFERROR(ROUND(IF(F$4=1,1+9*(MIN(MAX(Data_wide!$I$199,F$2),F$3)-F$2)/(F$3-F$2),1+9*(F$3-MIN(MAX(Data_wide!$I$199,F$2),F$3))/(F$3-F$2)),1),""))</f>
        <v/>
      </c>
      <c r="G203" s="165">
        <f>IF(OR(G$4=0,Data_wide!$J$199=""),"",IFERROR(ROUND(IF(G$4=1,1+9*(MIN(MAX(Data_wide!$J$199,G$2),G$3)-G$2)/(G$3-G$2),1+9*(G$3-MIN(MAX(Data_wide!$J$199,G$2),G$3))/(G$3-G$2)),1),""))</f>
        <v/>
      </c>
      <c r="H203" s="165">
        <f>IF(OR(H$4=0,Data_wide!$K$199=""),"",IFERROR(ROUND(IF(H$4=1,1+9*(MIN(MAX(Data_wide!$K$199,H$2),H$3)-H$2)/(H$3-H$2),1+9*(H$3-MIN(MAX(Data_wide!$K$199,H$2),H$3))/(H$3-H$2)),1),""))</f>
        <v/>
      </c>
      <c r="I203" s="165">
        <f>IF(OR(I$4=0,Data_wide!$L$199=""),"",IFERROR(ROUND(IF(I$4=1,1+9*(MIN(MAX(Data_wide!$L$199,I$2),I$3)-I$2)/(I$3-I$2),1+9*(I$3-MIN(MAX(Data_wide!$L$199,I$2),I$3))/(I$3-I$2)),1),""))</f>
        <v/>
      </c>
      <c r="J203" s="165">
        <f>IF(OR(J$4=0,Data_wide!$M$199=""),"",IFERROR(ROUND(IF(J$4=1,1+9*(MIN(MAX(Data_wide!$M$199,J$2),J$3)-J$2)/(J$3-J$2),1+9*(J$3-MIN(MAX(Data_wide!$M$199,J$2),J$3))/(J$3-J$2)),1),""))</f>
        <v/>
      </c>
      <c r="K203" s="165">
        <f>IF(OR(K$4=0,Data_wide!$N$199=""),"",IFERROR(ROUND(IF(K$4=1,1+9*(MIN(MAX(Data_wide!$N$199,K$2),K$3)-K$2)/(K$3-K$2),1+9*(K$3-MIN(MAX(Data_wide!$N$199,K$2),K$3))/(K$3-K$2)),1),""))</f>
        <v/>
      </c>
      <c r="L203" s="165">
        <f>IF(OR(L$4=0,Data_wide!$O$199=""),"",IFERROR(ROUND(IF(L$4=1,1+9*(MIN(MAX(Data_wide!$O$199,L$2),L$3)-L$2)/(L$3-L$2),1+9*(L$3-MIN(MAX(Data_wide!$O$199,L$2),L$3))/(L$3-L$2)),1),""))</f>
        <v/>
      </c>
      <c r="M203" s="165">
        <f>IF(OR(M$4=0,Data_wide!$P$199=""),"",IFERROR(ROUND(IF(M$4=1,1+9*(MIN(MAX(Data_wide!$P$199,M$2),M$3)-M$2)/(M$3-M$2),1+9*(M$3-MIN(MAX(Data_wide!$P$199,M$2),M$3))/(M$3-M$2)),1),""))</f>
        <v/>
      </c>
      <c r="N203" s="165">
        <f>IF(OR(N$4=0,Data_wide!$Q$199=""),"",IFERROR(ROUND(IF(N$4=1,1+9*(MIN(MAX(Data_wide!$Q$199,N$2),N$3)-N$2)/(N$3-N$2),1+9*(N$3-MIN(MAX(Data_wide!$Q$199,N$2),N$3))/(N$3-N$2)),1),""))</f>
        <v/>
      </c>
      <c r="O203" s="165">
        <f>IF(OR(O$4=0,Data_wide!$R$199=""),"",IFERROR(ROUND(IF(O$4=1,1+9*(MIN(MAX(Data_wide!$R$199,O$2),O$3)-O$2)/(O$3-O$2),1+9*(O$3-MIN(MAX(Data_wide!$R$199,O$2),O$3))/(O$3-O$2)),1),""))</f>
        <v/>
      </c>
      <c r="P203" s="165">
        <f>IF(OR(P$4=0,Data_wide!$S$199=""),"",IFERROR(ROUND(IF(P$4=1,1+9*(MIN(MAX(Data_wide!$S$199,P$2),P$3)-P$2)/(P$3-P$2),1+9*(P$3-MIN(MAX(Data_wide!$S$199,P$2),P$3))/(P$3-P$2)),1),""))</f>
        <v/>
      </c>
      <c r="Q203" s="165">
        <f>IF(OR(Q$4=0,Data_wide!$T$199=""),"",IFERROR(ROUND(IF(Q$4=1,1+9*(MIN(MAX(Data_wide!$T$199,Q$2),Q$3)-Q$2)/(Q$3-Q$2),1+9*(Q$3-MIN(MAX(Data_wide!$T$199,Q$2),Q$3))/(Q$3-Q$2)),1),""))</f>
        <v/>
      </c>
      <c r="R203" s="165">
        <f>IF(OR(R$4=0,Data_wide!$U$199=""),"",IFERROR(ROUND(IF(R$4=1,1+9*(MIN(MAX(Data_wide!$U$199,R$2),R$3)-R$2)/(R$3-R$2),1+9*(R$3-MIN(MAX(Data_wide!$U$199,R$2),R$3))/(R$3-R$2)),1),""))</f>
        <v/>
      </c>
      <c r="S203" s="165">
        <f>IF(OR(S$4=0,Data_wide!$V$199=""),"",IFERROR(ROUND(IF(S$4=1,1+9*(MIN(MAX(Data_wide!$V$199,S$2),S$3)-S$2)/(S$3-S$2),1+9*(S$3-MIN(MAX(Data_wide!$V$199,S$2),S$3))/(S$3-S$2)),1),""))</f>
        <v/>
      </c>
      <c r="T203" s="165">
        <f>IF(OR(T$4=0,Data_wide!$W$199=""),"",IFERROR(ROUND(IF(T$4=1,1+9*(MIN(MAX(Data_wide!$W$199,T$2),T$3)-T$2)/(T$3-T$2),1+9*(T$3-MIN(MAX(Data_wide!$W$199,T$2),T$3))/(T$3-T$2)),1),""))</f>
        <v/>
      </c>
      <c r="U203" s="165">
        <f>IF(OR(U$4=0,Data_wide!$X$199=""),"",IFERROR(ROUND(IF(U$4=1,1+9*(MIN(MAX(Data_wide!$X$199,U$2),U$3)-U$2)/(U$3-U$2),1+9*(U$3-MIN(MAX(Data_wide!$X$199,U$2),U$3))/(U$3-U$2)),1),""))</f>
        <v/>
      </c>
      <c r="V203" s="165">
        <f>IF(OR(V$4=0,Data_wide!$Y$199=""),"",IFERROR(ROUND(IF(V$4=1,1+9*(MIN(MAX(Data_wide!$Y$199,V$2),V$3)-V$2)/(V$3-V$2),1+9*(V$3-MIN(MAX(Data_wide!$Y$199,V$2),V$3))/(V$3-V$2)),1),""))</f>
        <v/>
      </c>
      <c r="W203" s="165">
        <f>IF(OR(W$4=0,Data_wide!$Z$199=""),"",IFERROR(ROUND(IF(W$4=1,1+9*(MIN(MAX(Data_wide!$Z$199,W$2),W$3)-W$2)/(W$3-W$2),1+9*(W$3-MIN(MAX(Data_wide!$Z$199,W$2),W$3))/(W$3-W$2)),1),""))</f>
        <v/>
      </c>
      <c r="X203" s="165">
        <f>IF(OR(X$4=0,Data_wide!$AA$199=""),"",IFERROR(ROUND(IF(X$4=1,1+9*(MIN(MAX(Data_wide!$AA$199,X$2),X$3)-X$2)/(X$3-X$2),1+9*(X$3-MIN(MAX(Data_wide!$AA$199,X$2),X$3))/(X$3-X$2)),1),""))</f>
        <v/>
      </c>
      <c r="Y203" s="165">
        <f>IF(OR(Y$4=0,Data_wide!$AB$199=""),"",IFERROR(ROUND(IF(Y$4=1,1+9*(MIN(MAX(Data_wide!$AB$199,Y$2),Y$3)-Y$2)/(Y$3-Y$2),1+9*(Y$3-MIN(MAX(Data_wide!$AB$199,Y$2),Y$3))/(Y$3-Y$2)),1),""))</f>
        <v/>
      </c>
      <c r="Z203" s="165">
        <f>IF(OR(Z$4=0,Data_wide!$AC$199=""),"",IFERROR(ROUND(IF(Z$4=1,1+9*(MIN(MAX(Data_wide!$AC$199,Z$2),Z$3)-Z$2)/(Z$3-Z$2),1+9*(Z$3-MIN(MAX(Data_wide!$AC$199,Z$2),Z$3))/(Z$3-Z$2)),1),""))</f>
        <v/>
      </c>
      <c r="AA203" s="165">
        <f>IF(OR(AA$4=0,Data_wide!$AD$199=""),"",IFERROR(ROUND(IF(AA$4=1,1+9*(MIN(MAX(Data_wide!$AD$199,AA$2),AA$3)-AA$2)/(AA$3-AA$2),1+9*(AA$3-MIN(MAX(Data_wide!$AD$199,AA$2),AA$3))/(AA$3-AA$2)),1),""))</f>
        <v/>
      </c>
      <c r="AB203" s="165">
        <f>IF(OR(AB$4=0,Data_wide!$AE$199=""),"",IFERROR(ROUND(IF(AB$4=1,1+9*(MIN(MAX(Data_wide!$AE$199,AB$2),AB$3)-AB$2)/(AB$3-AB$2),1+9*(AB$3-MIN(MAX(Data_wide!$AE$199,AB$2),AB$3))/(AB$3-AB$2)),1),""))</f>
        <v/>
      </c>
      <c r="AC203" s="165">
        <f>IF(OR(AC$4=0,Data_wide!$AF$199=""),"",IFERROR(ROUND(IF(AC$4=1,1+9*(MIN(MAX(Data_wide!$AF$199,AC$2),AC$3)-AC$2)/(AC$3-AC$2),1+9*(AC$3-MIN(MAX(Data_wide!$AF$199,AC$2),AC$3))/(AC$3-AC$2)),1),""))</f>
        <v/>
      </c>
      <c r="AD203" s="165">
        <f>IF(OR(AD$4=0,Data_wide!$AG$199=""),"",IFERROR(ROUND(IF(AD$4=1,1+9*(MIN(MAX(Data_wide!$AG$199,AD$2),AD$3)-AD$2)/(AD$3-AD$2),1+9*(AD$3-MIN(MAX(Data_wide!$AG$199,AD$2),AD$3))/(AD$3-AD$2)),1),""))</f>
        <v/>
      </c>
      <c r="AE203" s="165">
        <f>IF(OR(AE$4=0,Data_wide!$AH$199=""),"",IFERROR(ROUND(IF(AE$4=1,1+9*(MIN(MAX(Data_wide!$AH$199,AE$2),AE$3)-AE$2)/(AE$3-AE$2),1+9*(AE$3-MIN(MAX(Data_wide!$AH$199,AE$2),AE$3))/(AE$3-AE$2)),1),""))</f>
        <v/>
      </c>
      <c r="AF203" s="165">
        <f>IF(OR(AF$4=0,Data_wide!$AI$199=""),"",IFERROR(ROUND(IF(AF$4=1,1+9*(MIN(MAX(Data_wide!$AI$199,AF$2),AF$3)-AF$2)/(AF$3-AF$2),1+9*(AF$3-MIN(MAX(Data_wide!$AI$199,AF$2),AF$3))/(AF$3-AF$2)),1),""))</f>
        <v/>
      </c>
      <c r="AG203" s="165">
        <f>IF(OR(AG$4=0,Data_wide!$AJ$199=""),"",IFERROR(ROUND(IF(AG$4=1,1+9*(MIN(MAX(Data_wide!$AJ$199,AG$2),AG$3)-AG$2)/(AG$3-AG$2),1+9*(AG$3-MIN(MAX(Data_wide!$AJ$199,AG$2),AG$3))/(AG$3-AG$2)),1),""))</f>
        <v/>
      </c>
      <c r="AH203" s="165">
        <f>IF(OR(AH$4=0,Data_wide!$AK$199=""),"",IFERROR(ROUND(IF(AH$4=1,1+9*(MIN(MAX(Data_wide!$AK$199,AH$2),AH$3)-AH$2)/(AH$3-AH$2),1+9*(AH$3-MIN(MAX(Data_wide!$AK$199,AH$2),AH$3))/(AH$3-AH$2)),1),""))</f>
        <v/>
      </c>
      <c r="AI203" s="165">
        <f>IF(OR(AI$4=0,Data_wide!$AL$199=""),"",IFERROR(ROUND(IF(AI$4=1,1+9*(MIN(MAX(Data_wide!$AL$199,AI$2),AI$3)-AI$2)/(AI$3-AI$2),1+9*(AI$3-MIN(MAX(Data_wide!$AL$199,AI$2),AI$3))/(AI$3-AI$2)),1),""))</f>
        <v/>
      </c>
      <c r="AJ203" s="165">
        <f>IF(OR(AJ$4=0,Data_wide!$AM$199=""),"",IFERROR(ROUND(IF(AJ$4=1,1+9*(MIN(MAX(Data_wide!$AM$199,AJ$2),AJ$3)-AJ$2)/(AJ$3-AJ$2),1+9*(AJ$3-MIN(MAX(Data_wide!$AM$199,AJ$2),AJ$3))/(AJ$3-AJ$2)),1),""))</f>
        <v/>
      </c>
      <c r="AK203" s="165">
        <f>IF(OR(AK$4=0,Data_wide!$AN$199=""),"",IFERROR(ROUND(IF(AK$4=1,1+9*(MIN(MAX(Data_wide!$AN$199,AK$2),AK$3)-AK$2)/(AK$3-AK$2),1+9*(AK$3-MIN(MAX(Data_wide!$AN$199,AK$2),AK$3))/(AK$3-AK$2)),1),""))</f>
        <v/>
      </c>
      <c r="AL203" s="165">
        <f>IF(OR(AL$4=0,Data_wide!$AO$199=""),"",IFERROR(ROUND(IF(AL$4=1,1+9*(MIN(MAX(Data_wide!$AO$199,AL$2),AL$3)-AL$2)/(AL$3-AL$2),1+9*(AL$3-MIN(MAX(Data_wide!$AO$199,AL$2),AL$3))/(AL$3-AL$2)),1),""))</f>
        <v/>
      </c>
      <c r="AM203" s="165">
        <f>IF(OR(AM$4=0,Data_wide!$AP$199=""),"",IFERROR(ROUND(IF(AM$4=1,1+9*(MIN(MAX(Data_wide!$AP$199,AM$2),AM$3)-AM$2)/(AM$3-AM$2),1+9*(AM$3-MIN(MAX(Data_wide!$AP$199,AM$2),AM$3))/(AM$3-AM$2)),1),""))</f>
        <v/>
      </c>
      <c r="AN203" s="165">
        <f>IF(OR(AN$4=0,Data_wide!$AQ$199=""),"",IFERROR(ROUND(IF(AN$4=1,1+9*(MIN(MAX(Data_wide!$AQ$199,AN$2),AN$3)-AN$2)/(AN$3-AN$2),1+9*(AN$3-MIN(MAX(Data_wide!$AQ$199,AN$2),AN$3))/(AN$3-AN$2)),1),""))</f>
        <v/>
      </c>
      <c r="AO203" s="165">
        <f>IF(OR(AO$4=0,Data_wide!$AR$199=""),"",IFERROR(ROUND(IF(AO$4=1,1+9*(MIN(MAX(Data_wide!$AR$199,AO$2),AO$3)-AO$2)/(AO$3-AO$2),1+9*(AO$3-MIN(MAX(Data_wide!$AR$199,AO$2),AO$3))/(AO$3-AO$2)),1),""))</f>
        <v/>
      </c>
      <c r="AP203" s="165">
        <f>IF(OR(AP$4=0,Data_wide!$AS$199=""),"",IFERROR(ROUND(IF(AP$4=1,1+9*(MIN(MAX(Data_wide!$AS$199,AP$2),AP$3)-AP$2)/(AP$3-AP$2),1+9*(AP$3-MIN(MAX(Data_wide!$AS$199,AP$2),AP$3))/(AP$3-AP$2)),1),""))</f>
        <v/>
      </c>
      <c r="AQ203" s="165">
        <f>IF(OR(AQ$4=0,Data_wide!$AT$199=""),"",IFERROR(ROUND(IF(AQ$4=1,1+9*(MIN(MAX(Data_wide!$AT$199,AQ$2),AQ$3)-AQ$2)/(AQ$3-AQ$2),1+9*(AQ$3-MIN(MAX(Data_wide!$AT$199,AQ$2),AQ$3))/(AQ$3-AQ$2)),1),""))</f>
        <v/>
      </c>
      <c r="AR203" s="165">
        <f>IF(OR(AR$4=0,Data_wide!$AU$199=""),"",IFERROR(ROUND(IF(AR$4=1,1+9*(MIN(MAX(Data_wide!$AU$199,AR$2),AR$3)-AR$2)/(AR$3-AR$2),1+9*(AR$3-MIN(MAX(Data_wide!$AU$199,AR$2),AR$3))/(AR$3-AR$2)),1),""))</f>
        <v/>
      </c>
      <c r="AS203" s="165">
        <f>IF(OR(AS$4=0,Data_wide!$AV$199=""),"",IFERROR(ROUND(IF(AS$4=1,1+9*(MIN(MAX(Data_wide!$AV$199,AS$2),AS$3)-AS$2)/(AS$3-AS$2),1+9*(AS$3-MIN(MAX(Data_wide!$AV$199,AS$2),AS$3))/(AS$3-AS$2)),1),""))</f>
        <v/>
      </c>
      <c r="AT203" s="165">
        <f>IF(OR(AT$4=0,Data_wide!$AW$199=""),"",IFERROR(ROUND(IF(AT$4=1,1+9*(MIN(MAX(Data_wide!$AW$199,AT$2),AT$3)-AT$2)/(AT$3-AT$2),1+9*(AT$3-MIN(MAX(Data_wide!$AW$199,AT$2),AT$3))/(AT$3-AT$2)),1),""))</f>
        <v/>
      </c>
      <c r="AU203" s="165">
        <f>IF(OR(AU$4=0,Data_wide!$AX$199=""),"",IFERROR(ROUND(IF(AU$4=1,1+9*(MIN(MAX(Data_wide!$AX$199,AU$2),AU$3)-AU$2)/(AU$3-AU$2),1+9*(AU$3-MIN(MAX(Data_wide!$AX$199,AU$2),AU$3))/(AU$3-AU$2)),1),""))</f>
        <v/>
      </c>
      <c r="AV203" s="165">
        <f>IF(OR(AV$4=0,Data_wide!$AY$199=""),"",IFERROR(ROUND(IF(AV$4=1,1+9*(MIN(MAX(Data_wide!$AY$199,AV$2),AV$3)-AV$2)/(AV$3-AV$2),1+9*(AV$3-MIN(MAX(Data_wide!$AY$199,AV$2),AV$3))/(AV$3-AV$2)),1),""))</f>
        <v/>
      </c>
      <c r="AW203" s="165">
        <f>IF(OR(AW$4=0,Data_wide!$AZ$199=""),"",IFERROR(ROUND(IF(AW$4=1,1+9*(MIN(MAX(Data_wide!$AZ$199,AW$2),AW$3)-AW$2)/(AW$3-AW$2),1+9*(AW$3-MIN(MAX(Data_wide!$AZ$199,AW$2),AW$3))/(AW$3-AW$2)),1),""))</f>
        <v/>
      </c>
      <c r="AX203" s="165">
        <f>IF(OR(AX$4=0,Data_wide!$BA$199=""),"",IFERROR(ROUND(IF(AX$4=1,1+9*(MIN(MAX(Data_wide!$BA$199,AX$2),AX$3)-AX$2)/(AX$3-AX$2),1+9*(AX$3-MIN(MAX(Data_wide!$BA$199,AX$2),AX$3))/(AX$3-AX$2)),1),""))</f>
        <v/>
      </c>
      <c r="AY203" s="165">
        <f>IF(OR(AY$4=0,Data_wide!$BB$199=""),"",IFERROR(ROUND(IF(AY$4=1,1+9*(MIN(MAX(Data_wide!$BB$199,AY$2),AY$3)-AY$2)/(AY$3-AY$2),1+9*(AY$3-MIN(MAX(Data_wide!$BB$199,AY$2),AY$3))/(AY$3-AY$2)),1),""))</f>
        <v/>
      </c>
      <c r="AZ203" s="165">
        <f>IF(OR(AZ$4=0,Data_wide!$BC$199=""),"",IFERROR(ROUND(IF(AZ$4=1,1+9*(MIN(MAX(Data_wide!$BC$199,AZ$2),AZ$3)-AZ$2)/(AZ$3-AZ$2),1+9*(AZ$3-MIN(MAX(Data_wide!$BC$199,AZ$2),AZ$3))/(AZ$3-AZ$2)),1),""))</f>
        <v/>
      </c>
      <c r="BA203" s="165">
        <f>IF(OR(BA$4=0,Data_wide!$BD$199=""),"",IFERROR(ROUND(IF(BA$4=1,1+9*(MIN(MAX(Data_wide!$BD$199,BA$2),BA$3)-BA$2)/(BA$3-BA$2),1+9*(BA$3-MIN(MAX(Data_wide!$BD$199,BA$2),BA$3))/(BA$3-BA$2)),1),""))</f>
        <v/>
      </c>
      <c r="BB203" s="165">
        <f>IF(OR(BB$4=0,Data_wide!$BE$199=""),"",IFERROR(ROUND(IF(BB$4=1,1+9*(MIN(MAX(Data_wide!$BE$199,BB$2),BB$3)-BB$2)/(BB$3-BB$2),1+9*(BB$3-MIN(MAX(Data_wide!$BE$199,BB$2),BB$3))/(BB$3-BB$2)),1),""))</f>
        <v/>
      </c>
      <c r="BC203" s="165">
        <f>IF(OR(BC$4=0,Data_wide!$BF$199=""),"",IFERROR(ROUND(IF(BC$4=1,1+9*(MIN(MAX(Data_wide!$BF$199,BC$2),BC$3)-BC$2)/(BC$3-BC$2),1+9*(BC$3-MIN(MAX(Data_wide!$BF$199,BC$2),BC$3))/(BC$3-BC$2)),1),""))</f>
        <v/>
      </c>
      <c r="BD203" s="165">
        <f>IF(OR(BD$4=0,Data_wide!$BG$199=""),"",IFERROR(ROUND(IF(BD$4=1,1+9*(MIN(MAX(Data_wide!$BG$199,BD$2),BD$3)-BD$2)/(BD$3-BD$2),1+9*(BD$3-MIN(MAX(Data_wide!$BG$199,BD$2),BD$3))/(BD$3-BD$2)),1),""))</f>
        <v/>
      </c>
      <c r="BE203" s="165">
        <f>IF(OR(BE$4=0,Data_wide!$BH$199=""),"",IFERROR(ROUND(IF(BE$4=1,1+9*(MIN(MAX(Data_wide!$BH$199,BE$2),BE$3)-BE$2)/(BE$3-BE$2),1+9*(BE$3-MIN(MAX(Data_wide!$BH$199,BE$2),BE$3))/(BE$3-BE$2)),1),""))</f>
        <v/>
      </c>
      <c r="BF203" s="165">
        <f>IF(OR(BF$4=0,Data_wide!$BI$199=""),"",IFERROR(ROUND(IF(BF$4=1,1+9*(MIN(MAX(Data_wide!$BI$199,BF$2),BF$3)-BF$2)/(BF$3-BF$2),1+9*(BF$3-MIN(MAX(Data_wide!$BI$199,BF$2),BF$3))/(BF$3-BF$2)),1),""))</f>
        <v/>
      </c>
      <c r="BG203" s="165">
        <f>IF(OR(BG$4=0,Data_wide!$BJ$199=""),"",IFERROR(ROUND(IF(BG$4=1,1+9*(MIN(MAX(Data_wide!$BJ$199,BG$2),BG$3)-BG$2)/(BG$3-BG$2),1+9*(BG$3-MIN(MAX(Data_wide!$BJ$199,BG$2),BG$3))/(BG$3-BG$2)),1),""))</f>
        <v/>
      </c>
      <c r="BH203" s="165">
        <f>IF(OR(BH$4=0,Data_wide!$BK$199=""),"",IFERROR(ROUND(IF(BH$4=1,1+9*(MIN(MAX(Data_wide!$BK$199,BH$2),BH$3)-BH$2)/(BH$3-BH$2),1+9*(BH$3-MIN(MAX(Data_wide!$BK$199,BH$2),BH$3))/(BH$3-BH$2)),1),""))</f>
        <v/>
      </c>
      <c r="BI203" s="165">
        <f>IF(OR(BI$4=0,Data_wide!$BL$199=""),"",IFERROR(ROUND(IF(BI$4=1,1+9*(MIN(MAX(Data_wide!$BL$199,BI$2),BI$3)-BI$2)/(BI$3-BI$2),1+9*(BI$3-MIN(MAX(Data_wide!$BL$199,BI$2),BI$3))/(BI$3-BI$2)),1),""))</f>
        <v/>
      </c>
      <c r="BJ203" s="165">
        <f>IF(OR(BJ$4=0,Data_wide!$BM$199=""),"",IFERROR(ROUND(IF(BJ$4=1,1+9*(MIN(MAX(Data_wide!$BM$199,BJ$2),BJ$3)-BJ$2)/(BJ$3-BJ$2),1+9*(BJ$3-MIN(MAX(Data_wide!$BM$199,BJ$2),BJ$3))/(BJ$3-BJ$2)),1),""))</f>
        <v/>
      </c>
      <c r="BK203" s="165">
        <f>IF(OR(BK$4=0,Data_wide!$BN$199=""),"",IFERROR(ROUND(IF(BK$4=1,1+9*(MIN(MAX(Data_wide!$BN$199,BK$2),BK$3)-BK$2)/(BK$3-BK$2),1+9*(BK$3-MIN(MAX(Data_wide!$BN$199,BK$2),BK$3))/(BK$3-BK$2)),1),""))</f>
        <v/>
      </c>
      <c r="BL203" s="165">
        <f>IF(OR(BL$4=0,Data_wide!$BO$199=""),"",IFERROR(ROUND(IF(BL$4=1,1+9*(MIN(MAX(Data_wide!$BO$199,BL$2),BL$3)-BL$2)/(BL$3-BL$2),1+9*(BL$3-MIN(MAX(Data_wide!$BO$199,BL$2),BL$3))/(BL$3-BL$2)),1),""))</f>
        <v/>
      </c>
      <c r="BM203" s="165">
        <f>IF(OR(BM$4=0,Data_wide!$BP$199=""),"",IFERROR(ROUND(IF(BM$4=1,1+9*(MIN(MAX(Data_wide!$BP$199,BM$2),BM$3)-BM$2)/(BM$3-BM$2),1+9*(BM$3-MIN(MAX(Data_wide!$BP$199,BM$2),BM$3))/(BM$3-BM$2)),1),""))</f>
        <v/>
      </c>
      <c r="BN203" s="165">
        <f>IF(OR(BN$4=0,Data_wide!$BQ$199=""),"",IFERROR(ROUND(IF(BN$4=1,1+9*(MIN(MAX(Data_wide!$BQ$199,BN$2),BN$3)-BN$2)/(BN$3-BN$2),1+9*(BN$3-MIN(MAX(Data_wide!$BQ$199,BN$2),BN$3))/(BN$3-BN$2)),1),""))</f>
        <v/>
      </c>
      <c r="BO203" s="165">
        <f>IF(OR(BO$4=0,Data_wide!$BR$199=""),"",IFERROR(ROUND(IF(BO$4=1,1+9*(MIN(MAX(Data_wide!$BR$199,BO$2),BO$3)-BO$2)/(BO$3-BO$2),1+9*(BO$3-MIN(MAX(Data_wide!$BR$199,BO$2),BO$3))/(BO$3-BO$2)),1),""))</f>
        <v/>
      </c>
      <c r="BP203" s="165">
        <f>IF(OR(BP$4=0,Data_wide!$BS$199=""),"",IFERROR(ROUND(IF(BP$4=1,1+9*(MIN(MAX(Data_wide!$BS$199,BP$2),BP$3)-BP$2)/(BP$3-BP$2),1+9*(BP$3-MIN(MAX(Data_wide!$BS$199,BP$2),BP$3))/(BP$3-BP$2)),1),""))</f>
        <v/>
      </c>
      <c r="BQ203" s="165">
        <f>IF(OR(BQ$4=0,Data_wide!$BT$199=""),"",IFERROR(ROUND(IF(BQ$4=1,1+9*(MIN(MAX(Data_wide!$BT$199,BQ$2),BQ$3)-BQ$2)/(BQ$3-BQ$2),1+9*(BQ$3-MIN(MAX(Data_wide!$BT$199,BQ$2),BQ$3))/(BQ$3-BQ$2)),1),""))</f>
        <v/>
      </c>
      <c r="BR203" s="165">
        <f>IF(OR(BR$4=0,Data_wide!$BU$199=""),"",IFERROR(ROUND(IF(BR$4=1,1+9*(MIN(MAX(Data_wide!$BU$199,BR$2),BR$3)-BR$2)/(BR$3-BR$2),1+9*(BR$3-MIN(MAX(Data_wide!$BU$199,BR$2),BR$3))/(BR$3-BR$2)),1),""))</f>
        <v/>
      </c>
      <c r="BS203" s="165">
        <f>IF(OR(BS$4=0,Data_wide!$BV$199=""),"",IFERROR(ROUND(IF(BS$4=1,1+9*(MIN(MAX(Data_wide!$BV$199,BS$2),BS$3)-BS$2)/(BS$3-BS$2),1+9*(BS$3-MIN(MAX(Data_wide!$BV$199,BS$2),BS$3))/(BS$3-BS$2)),1),""))</f>
        <v/>
      </c>
      <c r="BT203" s="165">
        <f>IF(OR(BT$4=0,Data_wide!$BW$199=""),"",IFERROR(ROUND(IF(BT$4=1,1+9*(MIN(MAX(Data_wide!$BW$199,BT$2),BT$3)-BT$2)/(BT$3-BT$2),1+9*(BT$3-MIN(MAX(Data_wide!$BW$199,BT$2),BT$3))/(BT$3-BT$2)),1),""))</f>
        <v/>
      </c>
      <c r="BU203" s="165">
        <f>IF(OR(BU$4=0,Data_wide!$BX$199=""),"",IFERROR(ROUND(IF(BU$4=1,1+9*(MIN(MAX(Data_wide!$BX$199,BU$2),BU$3)-BU$2)/(BU$3-BU$2),1+9*(BU$3-MIN(MAX(Data_wide!$BX$199,BU$2),BU$3))/(BU$3-BU$2)),1),""))</f>
        <v/>
      </c>
      <c r="BV203" s="165">
        <f>IF(OR(BV$4=0,Data_wide!$BY$199=""),"",IFERROR(ROUND(IF(BV$4=1,1+9*(MIN(MAX(Data_wide!$BY$199,BV$2),BV$3)-BV$2)/(BV$3-BV$2),1+9*(BV$3-MIN(MAX(Data_wide!$BY$199,BV$2),BV$3))/(BV$3-BV$2)),1),""))</f>
        <v/>
      </c>
      <c r="BW203" s="165">
        <f>IF(OR(BW$4=0,Data_wide!$BZ$199=""),"",IFERROR(ROUND(IF(BW$4=1,1+9*(MIN(MAX(Data_wide!$BZ$199,BW$2),BW$3)-BW$2)/(BW$3-BW$2),1+9*(BW$3-MIN(MAX(Data_wide!$BZ$199,BW$2),BW$3))/(BW$3-BW$2)),1),""))</f>
        <v/>
      </c>
      <c r="BX203" s="165">
        <f>IF(OR(BX$4=0,Data_wide!$CA$199=""),"",IFERROR(ROUND(IF(BX$4=1,1+9*(MIN(MAX(Data_wide!$CA$199,BX$2),BX$3)-BX$2)/(BX$3-BX$2),1+9*(BX$3-MIN(MAX(Data_wide!$CA$199,BX$2),BX$3))/(BX$3-BX$2)),1),""))</f>
        <v/>
      </c>
      <c r="BY203" s="165">
        <f>IF(OR(BY$4=0,Data_wide!$CB$199=""),"",IFERROR(ROUND(IF(BY$4=1,1+9*(MIN(MAX(Data_wide!$CB$199,BY$2),BY$3)-BY$2)/(BY$3-BY$2),1+9*(BY$3-MIN(MAX(Data_wide!$CB$199,BY$2),BY$3))/(BY$3-BY$2)),1),""))</f>
        <v/>
      </c>
      <c r="BZ203" s="165">
        <f>IF(OR(BZ$4=0,Data_wide!$CC$199=""),"",IFERROR(ROUND(IF(BZ$4=1,1+9*(MIN(MAX(Data_wide!$CC$199,BZ$2),BZ$3)-BZ$2)/(BZ$3-BZ$2),1+9*(BZ$3-MIN(MAX(Data_wide!$CC$199,BZ$2),BZ$3))/(BZ$3-BZ$2)),1),""))</f>
        <v/>
      </c>
      <c r="CA203" s="165">
        <f>IF(OR(CA$4=0,Data_wide!$CD$199=""),"",IFERROR(ROUND(IF(CA$4=1,1+9*(MIN(MAX(Data_wide!$CD$199,CA$2),CA$3)-CA$2)/(CA$3-CA$2),1+9*(CA$3-MIN(MAX(Data_wide!$CD$199,CA$2),CA$3))/(CA$3-CA$2)),1),""))</f>
        <v/>
      </c>
      <c r="CB203" s="165">
        <f>IF(OR(CB$4=0,Data_wide!$CE$199=""),"",IFERROR(ROUND(IF(CB$4=1,1+9*(MIN(MAX(Data_wide!$CE$199,CB$2),CB$3)-CB$2)/(CB$3-CB$2),1+9*(CB$3-MIN(MAX(Data_wide!$CE$199,CB$2),CB$3))/(CB$3-CB$2)),1),""))</f>
        <v/>
      </c>
      <c r="CC203" s="165">
        <f>IF(OR(CC$4=0,Data_wide!$CF$199=""),"",IFERROR(ROUND(IF(CC$4=1,1+9*(MIN(MAX(Data_wide!$CF$199,CC$2),CC$3)-CC$2)/(CC$3-CC$2),1+9*(CC$3-MIN(MAX(Data_wide!$CF$199,CC$2),CC$3))/(CC$3-CC$2)),1),""))</f>
        <v/>
      </c>
      <c r="CD203" s="165">
        <f>IF(OR(CD$4=0,Data_wide!$CG$199=""),"",IFERROR(ROUND(IF(CD$4=1,1+9*(MIN(MAX(Data_wide!$CG$199,CD$2),CD$3)-CD$2)/(CD$3-CD$2),1+9*(CD$3-MIN(MAX(Data_wide!$CG$199,CD$2),CD$3))/(CD$3-CD$2)),1),""))</f>
        <v/>
      </c>
      <c r="CE203" s="165">
        <f>IF(OR(CE$4=0,Data_wide!$CH$199=""),"",IFERROR(ROUND(IF(CE$4=1,1+9*(MIN(MAX(Data_wide!$CH$199,CE$2),CE$3)-CE$2)/(CE$3-CE$2),1+9*(CE$3-MIN(MAX(Data_wide!$CH$199,CE$2),CE$3))/(CE$3-CE$2)),1),""))</f>
        <v/>
      </c>
      <c r="CF203" s="165">
        <f>IF(OR(CF$4=0,Data_wide!$CI$199=""),"",IFERROR(ROUND(IF(CF$4=1,1+9*(MIN(MAX(Data_wide!$CI$199,CF$2),CF$3)-CF$2)/(CF$3-CF$2),1+9*(CF$3-MIN(MAX(Data_wide!$CI$199,CF$2),CF$3))/(CF$3-CF$2)),1),""))</f>
        <v/>
      </c>
      <c r="CG203" s="165">
        <f>IF(OR(CG$4=0,Data_wide!$CJ$199=""),"",IFERROR(ROUND(IF(CG$4=1,1+9*(MIN(MAX(Data_wide!$CJ$199,CG$2),CG$3)-CG$2)/(CG$3-CG$2),1+9*(CG$3-MIN(MAX(Data_wide!$CJ$199,CG$2),CG$3))/(CG$3-CG$2)),1),""))</f>
        <v/>
      </c>
      <c r="CH203" s="165">
        <f>IF(OR(CH$4=0,Data_wide!$CK$199=""),"",IFERROR(ROUND(IF(CH$4=1,1+9*(MIN(MAX(Data_wide!$CK$199,CH$2),CH$3)-CH$2)/(CH$3-CH$2),1+9*(CH$3-MIN(MAX(Data_wide!$CK$199,CH$2),CH$3))/(CH$3-CH$2)),1),""))</f>
        <v/>
      </c>
      <c r="CI203" s="165">
        <f>IF(OR(CI$4=0,Data_wide!$CL$199=""),"",IFERROR(ROUND(IF(CI$4=1,1+9*(MIN(MAX(Data_wide!$CL$199,CI$2),CI$3)-CI$2)/(CI$3-CI$2),1+9*(CI$3-MIN(MAX(Data_wide!$CL$199,CI$2),CI$3))/(CI$3-CI$2)),1),""))</f>
        <v/>
      </c>
      <c r="CJ203" s="165">
        <f>IF(OR(CJ$4=0,Data_wide!$CM$199=""),"",IFERROR(ROUND(IF(CJ$4=1,1+9*(MIN(MAX(Data_wide!$CM$199,CJ$2),CJ$3)-CJ$2)/(CJ$3-CJ$2),1+9*(CJ$3-MIN(MAX(Data_wide!$CM$199,CJ$2),CJ$3))/(CJ$3-CJ$2)),1),""))</f>
        <v/>
      </c>
      <c r="CK203" s="165">
        <f>IF(OR(CK$4=0,Data_wide!$CN$199=""),"",IFERROR(ROUND(IF(CK$4=1,1+9*(MIN(MAX(Data_wide!$CN$199,CK$2),CK$3)-CK$2)/(CK$3-CK$2),1+9*(CK$3-MIN(MAX(Data_wide!$CN$199,CK$2),CK$3))/(CK$3-CK$2)),1),""))</f>
        <v/>
      </c>
      <c r="CL203" s="165">
        <f>IF(OR(CL$4=0,Data_wide!$CO$199=""),"",IFERROR(ROUND(IF(CL$4=1,1+9*(MIN(MAX(Data_wide!$CO$199,CL$2),CL$3)-CL$2)/(CL$3-CL$2),1+9*(CL$3-MIN(MAX(Data_wide!$CO$199,CL$2),CL$3))/(CL$3-CL$2)),1),""))</f>
        <v/>
      </c>
      <c r="CM203" s="165">
        <f>IF(OR(CM$4=0,Data_wide!$CP$199=""),"",IFERROR(ROUND(IF(CM$4=1,1+9*(MIN(MAX(Data_wide!$CP$199,CM$2),CM$3)-CM$2)/(CM$3-CM$2),1+9*(CM$3-MIN(MAX(Data_wide!$CP$199,CM$2),CM$3))/(CM$3-CM$2)),1),""))</f>
        <v/>
      </c>
      <c r="CN203" s="165">
        <f>IF(OR(CN$4=0,Data_wide!$CQ$199=""),"",IFERROR(ROUND(IF(CN$4=1,1+9*(MIN(MAX(Data_wide!$CQ$199,CN$2),CN$3)-CN$2)/(CN$3-CN$2),1+9*(CN$3-MIN(MAX(Data_wide!$CQ$199,CN$2),CN$3))/(CN$3-CN$2)),1),""))</f>
        <v/>
      </c>
      <c r="CO203" s="165">
        <f>IF(OR(CO$4=0,Data_wide!$CR$199=""),"",IFERROR(ROUND(IF(CO$4=1,1+9*(MIN(MAX(Data_wide!$CR$199,CO$2),CO$3)-CO$2)/(CO$3-CO$2),1+9*(CO$3-MIN(MAX(Data_wide!$CR$199,CO$2),CO$3))/(CO$3-CO$2)),1),""))</f>
        <v/>
      </c>
    </row>
    <row r="204" ht="14" customHeight="1">
      <c r="A204" s="161" t="inlineStr">
        <is>
          <t>TKM</t>
        </is>
      </c>
      <c r="B204" s="161" t="inlineStr">
        <is>
          <t>Turkmenistan</t>
        </is>
      </c>
      <c r="C204" s="165">
        <f>IF(OR(C$4=0,Data_wide!$F$200=""),"",IFERROR(ROUND(IF(C$4=1,1+9*(MIN(MAX(Data_wide!$F$200,C$2),C$3)-C$2)/(C$3-C$2),1+9*(C$3-MIN(MAX(Data_wide!$F$200,C$2),C$3))/(C$3-C$2)),1),""))</f>
        <v/>
      </c>
      <c r="D204" s="165">
        <f>IF(OR(D$4=0,Data_wide!$G$200=""),"",IFERROR(ROUND(IF(D$4=1,1+9*(MIN(MAX(Data_wide!$G$200,D$2),D$3)-D$2)/(D$3-D$2),1+9*(D$3-MIN(MAX(Data_wide!$G$200,D$2),D$3))/(D$3-D$2)),1),""))</f>
        <v/>
      </c>
      <c r="E204" s="165">
        <f>IF(OR(E$4=0,Data_wide!$H$200=""),"",IFERROR(ROUND(IF(E$4=1,1+9*(MIN(MAX(Data_wide!$H$200,E$2),E$3)-E$2)/(E$3-E$2),1+9*(E$3-MIN(MAX(Data_wide!$H$200,E$2),E$3))/(E$3-E$2)),1),""))</f>
        <v/>
      </c>
      <c r="F204" s="165">
        <f>IF(OR(F$4=0,Data_wide!$I$200=""),"",IFERROR(ROUND(IF(F$4=1,1+9*(MIN(MAX(Data_wide!$I$200,F$2),F$3)-F$2)/(F$3-F$2),1+9*(F$3-MIN(MAX(Data_wide!$I$200,F$2),F$3))/(F$3-F$2)),1),""))</f>
        <v/>
      </c>
      <c r="G204" s="165">
        <f>IF(OR(G$4=0,Data_wide!$J$200=""),"",IFERROR(ROUND(IF(G$4=1,1+9*(MIN(MAX(Data_wide!$J$200,G$2),G$3)-G$2)/(G$3-G$2),1+9*(G$3-MIN(MAX(Data_wide!$J$200,G$2),G$3))/(G$3-G$2)),1),""))</f>
        <v/>
      </c>
      <c r="H204" s="165">
        <f>IF(OR(H$4=0,Data_wide!$K$200=""),"",IFERROR(ROUND(IF(H$4=1,1+9*(MIN(MAX(Data_wide!$K$200,H$2),H$3)-H$2)/(H$3-H$2),1+9*(H$3-MIN(MAX(Data_wide!$K$200,H$2),H$3))/(H$3-H$2)),1),""))</f>
        <v/>
      </c>
      <c r="I204" s="165">
        <f>IF(OR(I$4=0,Data_wide!$L$200=""),"",IFERROR(ROUND(IF(I$4=1,1+9*(MIN(MAX(Data_wide!$L$200,I$2),I$3)-I$2)/(I$3-I$2),1+9*(I$3-MIN(MAX(Data_wide!$L$200,I$2),I$3))/(I$3-I$2)),1),""))</f>
        <v/>
      </c>
      <c r="J204" s="165">
        <f>IF(OR(J$4=0,Data_wide!$M$200=""),"",IFERROR(ROUND(IF(J$4=1,1+9*(MIN(MAX(Data_wide!$M$200,J$2),J$3)-J$2)/(J$3-J$2),1+9*(J$3-MIN(MAX(Data_wide!$M$200,J$2),J$3))/(J$3-J$2)),1),""))</f>
        <v/>
      </c>
      <c r="K204" s="165">
        <f>IF(OR(K$4=0,Data_wide!$N$200=""),"",IFERROR(ROUND(IF(K$4=1,1+9*(MIN(MAX(Data_wide!$N$200,K$2),K$3)-K$2)/(K$3-K$2),1+9*(K$3-MIN(MAX(Data_wide!$N$200,K$2),K$3))/(K$3-K$2)),1),""))</f>
        <v/>
      </c>
      <c r="L204" s="165">
        <f>IF(OR(L$4=0,Data_wide!$O$200=""),"",IFERROR(ROUND(IF(L$4=1,1+9*(MIN(MAX(Data_wide!$O$200,L$2),L$3)-L$2)/(L$3-L$2),1+9*(L$3-MIN(MAX(Data_wide!$O$200,L$2),L$3))/(L$3-L$2)),1),""))</f>
        <v/>
      </c>
      <c r="M204" s="165">
        <f>IF(OR(M$4=0,Data_wide!$P$200=""),"",IFERROR(ROUND(IF(M$4=1,1+9*(MIN(MAX(Data_wide!$P$200,M$2),M$3)-M$2)/(M$3-M$2),1+9*(M$3-MIN(MAX(Data_wide!$P$200,M$2),M$3))/(M$3-M$2)),1),""))</f>
        <v/>
      </c>
      <c r="N204" s="165">
        <f>IF(OR(N$4=0,Data_wide!$Q$200=""),"",IFERROR(ROUND(IF(N$4=1,1+9*(MIN(MAX(Data_wide!$Q$200,N$2),N$3)-N$2)/(N$3-N$2),1+9*(N$3-MIN(MAX(Data_wide!$Q$200,N$2),N$3))/(N$3-N$2)),1),""))</f>
        <v/>
      </c>
      <c r="O204" s="165">
        <f>IF(OR(O$4=0,Data_wide!$R$200=""),"",IFERROR(ROUND(IF(O$4=1,1+9*(MIN(MAX(Data_wide!$R$200,O$2),O$3)-O$2)/(O$3-O$2),1+9*(O$3-MIN(MAX(Data_wide!$R$200,O$2),O$3))/(O$3-O$2)),1),""))</f>
        <v/>
      </c>
      <c r="P204" s="165">
        <f>IF(OR(P$4=0,Data_wide!$S$200=""),"",IFERROR(ROUND(IF(P$4=1,1+9*(MIN(MAX(Data_wide!$S$200,P$2),P$3)-P$2)/(P$3-P$2),1+9*(P$3-MIN(MAX(Data_wide!$S$200,P$2),P$3))/(P$3-P$2)),1),""))</f>
        <v/>
      </c>
      <c r="Q204" s="165">
        <f>IF(OR(Q$4=0,Data_wide!$T$200=""),"",IFERROR(ROUND(IF(Q$4=1,1+9*(MIN(MAX(Data_wide!$T$200,Q$2),Q$3)-Q$2)/(Q$3-Q$2),1+9*(Q$3-MIN(MAX(Data_wide!$T$200,Q$2),Q$3))/(Q$3-Q$2)),1),""))</f>
        <v/>
      </c>
      <c r="R204" s="165">
        <f>IF(OR(R$4=0,Data_wide!$U$200=""),"",IFERROR(ROUND(IF(R$4=1,1+9*(MIN(MAX(Data_wide!$U$200,R$2),R$3)-R$2)/(R$3-R$2),1+9*(R$3-MIN(MAX(Data_wide!$U$200,R$2),R$3))/(R$3-R$2)),1),""))</f>
        <v/>
      </c>
      <c r="S204" s="165">
        <f>IF(OR(S$4=0,Data_wide!$V$200=""),"",IFERROR(ROUND(IF(S$4=1,1+9*(MIN(MAX(Data_wide!$V$200,S$2),S$3)-S$2)/(S$3-S$2),1+9*(S$3-MIN(MAX(Data_wide!$V$200,S$2),S$3))/(S$3-S$2)),1),""))</f>
        <v/>
      </c>
      <c r="T204" s="165">
        <f>IF(OR(T$4=0,Data_wide!$W$200=""),"",IFERROR(ROUND(IF(T$4=1,1+9*(MIN(MAX(Data_wide!$W$200,T$2),T$3)-T$2)/(T$3-T$2),1+9*(T$3-MIN(MAX(Data_wide!$W$200,T$2),T$3))/(T$3-T$2)),1),""))</f>
        <v/>
      </c>
      <c r="U204" s="165">
        <f>IF(OR(U$4=0,Data_wide!$X$200=""),"",IFERROR(ROUND(IF(U$4=1,1+9*(MIN(MAX(Data_wide!$X$200,U$2),U$3)-U$2)/(U$3-U$2),1+9*(U$3-MIN(MAX(Data_wide!$X$200,U$2),U$3))/(U$3-U$2)),1),""))</f>
        <v/>
      </c>
      <c r="V204" s="165">
        <f>IF(OR(V$4=0,Data_wide!$Y$200=""),"",IFERROR(ROUND(IF(V$4=1,1+9*(MIN(MAX(Data_wide!$Y$200,V$2),V$3)-V$2)/(V$3-V$2),1+9*(V$3-MIN(MAX(Data_wide!$Y$200,V$2),V$3))/(V$3-V$2)),1),""))</f>
        <v/>
      </c>
      <c r="W204" s="165">
        <f>IF(OR(W$4=0,Data_wide!$Z$200=""),"",IFERROR(ROUND(IF(W$4=1,1+9*(MIN(MAX(Data_wide!$Z$200,W$2),W$3)-W$2)/(W$3-W$2),1+9*(W$3-MIN(MAX(Data_wide!$Z$200,W$2),W$3))/(W$3-W$2)),1),""))</f>
        <v/>
      </c>
      <c r="X204" s="165">
        <f>IF(OR(X$4=0,Data_wide!$AA$200=""),"",IFERROR(ROUND(IF(X$4=1,1+9*(MIN(MAX(Data_wide!$AA$200,X$2),X$3)-X$2)/(X$3-X$2),1+9*(X$3-MIN(MAX(Data_wide!$AA$200,X$2),X$3))/(X$3-X$2)),1),""))</f>
        <v/>
      </c>
      <c r="Y204" s="165">
        <f>IF(OR(Y$4=0,Data_wide!$AB$200=""),"",IFERROR(ROUND(IF(Y$4=1,1+9*(MIN(MAX(Data_wide!$AB$200,Y$2),Y$3)-Y$2)/(Y$3-Y$2),1+9*(Y$3-MIN(MAX(Data_wide!$AB$200,Y$2),Y$3))/(Y$3-Y$2)),1),""))</f>
        <v/>
      </c>
      <c r="Z204" s="165">
        <f>IF(OR(Z$4=0,Data_wide!$AC$200=""),"",IFERROR(ROUND(IF(Z$4=1,1+9*(MIN(MAX(Data_wide!$AC$200,Z$2),Z$3)-Z$2)/(Z$3-Z$2),1+9*(Z$3-MIN(MAX(Data_wide!$AC$200,Z$2),Z$3))/(Z$3-Z$2)),1),""))</f>
        <v/>
      </c>
      <c r="AA204" s="165">
        <f>IF(OR(AA$4=0,Data_wide!$AD$200=""),"",IFERROR(ROUND(IF(AA$4=1,1+9*(MIN(MAX(Data_wide!$AD$200,AA$2),AA$3)-AA$2)/(AA$3-AA$2),1+9*(AA$3-MIN(MAX(Data_wide!$AD$200,AA$2),AA$3))/(AA$3-AA$2)),1),""))</f>
        <v/>
      </c>
      <c r="AB204" s="165">
        <f>IF(OR(AB$4=0,Data_wide!$AE$200=""),"",IFERROR(ROUND(IF(AB$4=1,1+9*(MIN(MAX(Data_wide!$AE$200,AB$2),AB$3)-AB$2)/(AB$3-AB$2),1+9*(AB$3-MIN(MAX(Data_wide!$AE$200,AB$2),AB$3))/(AB$3-AB$2)),1),""))</f>
        <v/>
      </c>
      <c r="AC204" s="165">
        <f>IF(OR(AC$4=0,Data_wide!$AF$200=""),"",IFERROR(ROUND(IF(AC$4=1,1+9*(MIN(MAX(Data_wide!$AF$200,AC$2),AC$3)-AC$2)/(AC$3-AC$2),1+9*(AC$3-MIN(MAX(Data_wide!$AF$200,AC$2),AC$3))/(AC$3-AC$2)),1),""))</f>
        <v/>
      </c>
      <c r="AD204" s="165">
        <f>IF(OR(AD$4=0,Data_wide!$AG$200=""),"",IFERROR(ROUND(IF(AD$4=1,1+9*(MIN(MAX(Data_wide!$AG$200,AD$2),AD$3)-AD$2)/(AD$3-AD$2),1+9*(AD$3-MIN(MAX(Data_wide!$AG$200,AD$2),AD$3))/(AD$3-AD$2)),1),""))</f>
        <v/>
      </c>
      <c r="AE204" s="165">
        <f>IF(OR(AE$4=0,Data_wide!$AH$200=""),"",IFERROR(ROUND(IF(AE$4=1,1+9*(MIN(MAX(Data_wide!$AH$200,AE$2),AE$3)-AE$2)/(AE$3-AE$2),1+9*(AE$3-MIN(MAX(Data_wide!$AH$200,AE$2),AE$3))/(AE$3-AE$2)),1),""))</f>
        <v/>
      </c>
      <c r="AF204" s="165">
        <f>IF(OR(AF$4=0,Data_wide!$AI$200=""),"",IFERROR(ROUND(IF(AF$4=1,1+9*(MIN(MAX(Data_wide!$AI$200,AF$2),AF$3)-AF$2)/(AF$3-AF$2),1+9*(AF$3-MIN(MAX(Data_wide!$AI$200,AF$2),AF$3))/(AF$3-AF$2)),1),""))</f>
        <v/>
      </c>
      <c r="AG204" s="165">
        <f>IF(OR(AG$4=0,Data_wide!$AJ$200=""),"",IFERROR(ROUND(IF(AG$4=1,1+9*(MIN(MAX(Data_wide!$AJ$200,AG$2),AG$3)-AG$2)/(AG$3-AG$2),1+9*(AG$3-MIN(MAX(Data_wide!$AJ$200,AG$2),AG$3))/(AG$3-AG$2)),1),""))</f>
        <v/>
      </c>
      <c r="AH204" s="165">
        <f>IF(OR(AH$4=0,Data_wide!$AK$200=""),"",IFERROR(ROUND(IF(AH$4=1,1+9*(MIN(MAX(Data_wide!$AK$200,AH$2),AH$3)-AH$2)/(AH$3-AH$2),1+9*(AH$3-MIN(MAX(Data_wide!$AK$200,AH$2),AH$3))/(AH$3-AH$2)),1),""))</f>
        <v/>
      </c>
      <c r="AI204" s="165">
        <f>IF(OR(AI$4=0,Data_wide!$AL$200=""),"",IFERROR(ROUND(IF(AI$4=1,1+9*(MIN(MAX(Data_wide!$AL$200,AI$2),AI$3)-AI$2)/(AI$3-AI$2),1+9*(AI$3-MIN(MAX(Data_wide!$AL$200,AI$2),AI$3))/(AI$3-AI$2)),1),""))</f>
        <v/>
      </c>
      <c r="AJ204" s="165">
        <f>IF(OR(AJ$4=0,Data_wide!$AM$200=""),"",IFERROR(ROUND(IF(AJ$4=1,1+9*(MIN(MAX(Data_wide!$AM$200,AJ$2),AJ$3)-AJ$2)/(AJ$3-AJ$2),1+9*(AJ$3-MIN(MAX(Data_wide!$AM$200,AJ$2),AJ$3))/(AJ$3-AJ$2)),1),""))</f>
        <v/>
      </c>
      <c r="AK204" s="165">
        <f>IF(OR(AK$4=0,Data_wide!$AN$200=""),"",IFERROR(ROUND(IF(AK$4=1,1+9*(MIN(MAX(Data_wide!$AN$200,AK$2),AK$3)-AK$2)/(AK$3-AK$2),1+9*(AK$3-MIN(MAX(Data_wide!$AN$200,AK$2),AK$3))/(AK$3-AK$2)),1),""))</f>
        <v/>
      </c>
      <c r="AL204" s="165">
        <f>IF(OR(AL$4=0,Data_wide!$AO$200=""),"",IFERROR(ROUND(IF(AL$4=1,1+9*(MIN(MAX(Data_wide!$AO$200,AL$2),AL$3)-AL$2)/(AL$3-AL$2),1+9*(AL$3-MIN(MAX(Data_wide!$AO$200,AL$2),AL$3))/(AL$3-AL$2)),1),""))</f>
        <v/>
      </c>
      <c r="AM204" s="165">
        <f>IF(OR(AM$4=0,Data_wide!$AP$200=""),"",IFERROR(ROUND(IF(AM$4=1,1+9*(MIN(MAX(Data_wide!$AP$200,AM$2),AM$3)-AM$2)/(AM$3-AM$2),1+9*(AM$3-MIN(MAX(Data_wide!$AP$200,AM$2),AM$3))/(AM$3-AM$2)),1),""))</f>
        <v/>
      </c>
      <c r="AN204" s="165">
        <f>IF(OR(AN$4=0,Data_wide!$AQ$200=""),"",IFERROR(ROUND(IF(AN$4=1,1+9*(MIN(MAX(Data_wide!$AQ$200,AN$2),AN$3)-AN$2)/(AN$3-AN$2),1+9*(AN$3-MIN(MAX(Data_wide!$AQ$200,AN$2),AN$3))/(AN$3-AN$2)),1),""))</f>
        <v/>
      </c>
      <c r="AO204" s="165">
        <f>IF(OR(AO$4=0,Data_wide!$AR$200=""),"",IFERROR(ROUND(IF(AO$4=1,1+9*(MIN(MAX(Data_wide!$AR$200,AO$2),AO$3)-AO$2)/(AO$3-AO$2),1+9*(AO$3-MIN(MAX(Data_wide!$AR$200,AO$2),AO$3))/(AO$3-AO$2)),1),""))</f>
        <v/>
      </c>
      <c r="AP204" s="165">
        <f>IF(OR(AP$4=0,Data_wide!$AS$200=""),"",IFERROR(ROUND(IF(AP$4=1,1+9*(MIN(MAX(Data_wide!$AS$200,AP$2),AP$3)-AP$2)/(AP$3-AP$2),1+9*(AP$3-MIN(MAX(Data_wide!$AS$200,AP$2),AP$3))/(AP$3-AP$2)),1),""))</f>
        <v/>
      </c>
      <c r="AQ204" s="165">
        <f>IF(OR(AQ$4=0,Data_wide!$AT$200=""),"",IFERROR(ROUND(IF(AQ$4=1,1+9*(MIN(MAX(Data_wide!$AT$200,AQ$2),AQ$3)-AQ$2)/(AQ$3-AQ$2),1+9*(AQ$3-MIN(MAX(Data_wide!$AT$200,AQ$2),AQ$3))/(AQ$3-AQ$2)),1),""))</f>
        <v/>
      </c>
      <c r="AR204" s="165">
        <f>IF(OR(AR$4=0,Data_wide!$AU$200=""),"",IFERROR(ROUND(IF(AR$4=1,1+9*(MIN(MAX(Data_wide!$AU$200,AR$2),AR$3)-AR$2)/(AR$3-AR$2),1+9*(AR$3-MIN(MAX(Data_wide!$AU$200,AR$2),AR$3))/(AR$3-AR$2)),1),""))</f>
        <v/>
      </c>
      <c r="AS204" s="165">
        <f>IF(OR(AS$4=0,Data_wide!$AV$200=""),"",IFERROR(ROUND(IF(AS$4=1,1+9*(MIN(MAX(Data_wide!$AV$200,AS$2),AS$3)-AS$2)/(AS$3-AS$2),1+9*(AS$3-MIN(MAX(Data_wide!$AV$200,AS$2),AS$3))/(AS$3-AS$2)),1),""))</f>
        <v/>
      </c>
      <c r="AT204" s="165">
        <f>IF(OR(AT$4=0,Data_wide!$AW$200=""),"",IFERROR(ROUND(IF(AT$4=1,1+9*(MIN(MAX(Data_wide!$AW$200,AT$2),AT$3)-AT$2)/(AT$3-AT$2),1+9*(AT$3-MIN(MAX(Data_wide!$AW$200,AT$2),AT$3))/(AT$3-AT$2)),1),""))</f>
        <v/>
      </c>
      <c r="AU204" s="165">
        <f>IF(OR(AU$4=0,Data_wide!$AX$200=""),"",IFERROR(ROUND(IF(AU$4=1,1+9*(MIN(MAX(Data_wide!$AX$200,AU$2),AU$3)-AU$2)/(AU$3-AU$2),1+9*(AU$3-MIN(MAX(Data_wide!$AX$200,AU$2),AU$3))/(AU$3-AU$2)),1),""))</f>
        <v/>
      </c>
      <c r="AV204" s="165">
        <f>IF(OR(AV$4=0,Data_wide!$AY$200=""),"",IFERROR(ROUND(IF(AV$4=1,1+9*(MIN(MAX(Data_wide!$AY$200,AV$2),AV$3)-AV$2)/(AV$3-AV$2),1+9*(AV$3-MIN(MAX(Data_wide!$AY$200,AV$2),AV$3))/(AV$3-AV$2)),1),""))</f>
        <v/>
      </c>
      <c r="AW204" s="165">
        <f>IF(OR(AW$4=0,Data_wide!$AZ$200=""),"",IFERROR(ROUND(IF(AW$4=1,1+9*(MIN(MAX(Data_wide!$AZ$200,AW$2),AW$3)-AW$2)/(AW$3-AW$2),1+9*(AW$3-MIN(MAX(Data_wide!$AZ$200,AW$2),AW$3))/(AW$3-AW$2)),1),""))</f>
        <v/>
      </c>
      <c r="AX204" s="165">
        <f>IF(OR(AX$4=0,Data_wide!$BA$200=""),"",IFERROR(ROUND(IF(AX$4=1,1+9*(MIN(MAX(Data_wide!$BA$200,AX$2),AX$3)-AX$2)/(AX$3-AX$2),1+9*(AX$3-MIN(MAX(Data_wide!$BA$200,AX$2),AX$3))/(AX$3-AX$2)),1),""))</f>
        <v/>
      </c>
      <c r="AY204" s="165">
        <f>IF(OR(AY$4=0,Data_wide!$BB$200=""),"",IFERROR(ROUND(IF(AY$4=1,1+9*(MIN(MAX(Data_wide!$BB$200,AY$2),AY$3)-AY$2)/(AY$3-AY$2),1+9*(AY$3-MIN(MAX(Data_wide!$BB$200,AY$2),AY$3))/(AY$3-AY$2)),1),""))</f>
        <v/>
      </c>
      <c r="AZ204" s="165">
        <f>IF(OR(AZ$4=0,Data_wide!$BC$200=""),"",IFERROR(ROUND(IF(AZ$4=1,1+9*(MIN(MAX(Data_wide!$BC$200,AZ$2),AZ$3)-AZ$2)/(AZ$3-AZ$2),1+9*(AZ$3-MIN(MAX(Data_wide!$BC$200,AZ$2),AZ$3))/(AZ$3-AZ$2)),1),""))</f>
        <v/>
      </c>
      <c r="BA204" s="165">
        <f>IF(OR(BA$4=0,Data_wide!$BD$200=""),"",IFERROR(ROUND(IF(BA$4=1,1+9*(MIN(MAX(Data_wide!$BD$200,BA$2),BA$3)-BA$2)/(BA$3-BA$2),1+9*(BA$3-MIN(MAX(Data_wide!$BD$200,BA$2),BA$3))/(BA$3-BA$2)),1),""))</f>
        <v/>
      </c>
      <c r="BB204" s="165">
        <f>IF(OR(BB$4=0,Data_wide!$BE$200=""),"",IFERROR(ROUND(IF(BB$4=1,1+9*(MIN(MAX(Data_wide!$BE$200,BB$2),BB$3)-BB$2)/(BB$3-BB$2),1+9*(BB$3-MIN(MAX(Data_wide!$BE$200,BB$2),BB$3))/(BB$3-BB$2)),1),""))</f>
        <v/>
      </c>
      <c r="BC204" s="165">
        <f>IF(OR(BC$4=0,Data_wide!$BF$200=""),"",IFERROR(ROUND(IF(BC$4=1,1+9*(MIN(MAX(Data_wide!$BF$200,BC$2),BC$3)-BC$2)/(BC$3-BC$2),1+9*(BC$3-MIN(MAX(Data_wide!$BF$200,BC$2),BC$3))/(BC$3-BC$2)),1),""))</f>
        <v/>
      </c>
      <c r="BD204" s="165">
        <f>IF(OR(BD$4=0,Data_wide!$BG$200=""),"",IFERROR(ROUND(IF(BD$4=1,1+9*(MIN(MAX(Data_wide!$BG$200,BD$2),BD$3)-BD$2)/(BD$3-BD$2),1+9*(BD$3-MIN(MAX(Data_wide!$BG$200,BD$2),BD$3))/(BD$3-BD$2)),1),""))</f>
        <v/>
      </c>
      <c r="BE204" s="165">
        <f>IF(OR(BE$4=0,Data_wide!$BH$200=""),"",IFERROR(ROUND(IF(BE$4=1,1+9*(MIN(MAX(Data_wide!$BH$200,BE$2),BE$3)-BE$2)/(BE$3-BE$2),1+9*(BE$3-MIN(MAX(Data_wide!$BH$200,BE$2),BE$3))/(BE$3-BE$2)),1),""))</f>
        <v/>
      </c>
      <c r="BF204" s="165">
        <f>IF(OR(BF$4=0,Data_wide!$BI$200=""),"",IFERROR(ROUND(IF(BF$4=1,1+9*(MIN(MAX(Data_wide!$BI$200,BF$2),BF$3)-BF$2)/(BF$3-BF$2),1+9*(BF$3-MIN(MAX(Data_wide!$BI$200,BF$2),BF$3))/(BF$3-BF$2)),1),""))</f>
        <v/>
      </c>
      <c r="BG204" s="165">
        <f>IF(OR(BG$4=0,Data_wide!$BJ$200=""),"",IFERROR(ROUND(IF(BG$4=1,1+9*(MIN(MAX(Data_wide!$BJ$200,BG$2),BG$3)-BG$2)/(BG$3-BG$2),1+9*(BG$3-MIN(MAX(Data_wide!$BJ$200,BG$2),BG$3))/(BG$3-BG$2)),1),""))</f>
        <v/>
      </c>
      <c r="BH204" s="165">
        <f>IF(OR(BH$4=0,Data_wide!$BK$200=""),"",IFERROR(ROUND(IF(BH$4=1,1+9*(MIN(MAX(Data_wide!$BK$200,BH$2),BH$3)-BH$2)/(BH$3-BH$2),1+9*(BH$3-MIN(MAX(Data_wide!$BK$200,BH$2),BH$3))/(BH$3-BH$2)),1),""))</f>
        <v/>
      </c>
      <c r="BI204" s="165">
        <f>IF(OR(BI$4=0,Data_wide!$BL$200=""),"",IFERROR(ROUND(IF(BI$4=1,1+9*(MIN(MAX(Data_wide!$BL$200,BI$2),BI$3)-BI$2)/(BI$3-BI$2),1+9*(BI$3-MIN(MAX(Data_wide!$BL$200,BI$2),BI$3))/(BI$3-BI$2)),1),""))</f>
        <v/>
      </c>
      <c r="BJ204" s="165">
        <f>IF(OR(BJ$4=0,Data_wide!$BM$200=""),"",IFERROR(ROUND(IF(BJ$4=1,1+9*(MIN(MAX(Data_wide!$BM$200,BJ$2),BJ$3)-BJ$2)/(BJ$3-BJ$2),1+9*(BJ$3-MIN(MAX(Data_wide!$BM$200,BJ$2),BJ$3))/(BJ$3-BJ$2)),1),""))</f>
        <v/>
      </c>
      <c r="BK204" s="165">
        <f>IF(OR(BK$4=0,Data_wide!$BN$200=""),"",IFERROR(ROUND(IF(BK$4=1,1+9*(MIN(MAX(Data_wide!$BN$200,BK$2),BK$3)-BK$2)/(BK$3-BK$2),1+9*(BK$3-MIN(MAX(Data_wide!$BN$200,BK$2),BK$3))/(BK$3-BK$2)),1),""))</f>
        <v/>
      </c>
      <c r="BL204" s="165">
        <f>IF(OR(BL$4=0,Data_wide!$BO$200=""),"",IFERROR(ROUND(IF(BL$4=1,1+9*(MIN(MAX(Data_wide!$BO$200,BL$2),BL$3)-BL$2)/(BL$3-BL$2),1+9*(BL$3-MIN(MAX(Data_wide!$BO$200,BL$2),BL$3))/(BL$3-BL$2)),1),""))</f>
        <v/>
      </c>
      <c r="BM204" s="165">
        <f>IF(OR(BM$4=0,Data_wide!$BP$200=""),"",IFERROR(ROUND(IF(BM$4=1,1+9*(MIN(MAX(Data_wide!$BP$200,BM$2),BM$3)-BM$2)/(BM$3-BM$2),1+9*(BM$3-MIN(MAX(Data_wide!$BP$200,BM$2),BM$3))/(BM$3-BM$2)),1),""))</f>
        <v/>
      </c>
      <c r="BN204" s="165">
        <f>IF(OR(BN$4=0,Data_wide!$BQ$200=""),"",IFERROR(ROUND(IF(BN$4=1,1+9*(MIN(MAX(Data_wide!$BQ$200,BN$2),BN$3)-BN$2)/(BN$3-BN$2),1+9*(BN$3-MIN(MAX(Data_wide!$BQ$200,BN$2),BN$3))/(BN$3-BN$2)),1),""))</f>
        <v/>
      </c>
      <c r="BO204" s="165">
        <f>IF(OR(BO$4=0,Data_wide!$BR$200=""),"",IFERROR(ROUND(IF(BO$4=1,1+9*(MIN(MAX(Data_wide!$BR$200,BO$2),BO$3)-BO$2)/(BO$3-BO$2),1+9*(BO$3-MIN(MAX(Data_wide!$BR$200,BO$2),BO$3))/(BO$3-BO$2)),1),""))</f>
        <v/>
      </c>
      <c r="BP204" s="165">
        <f>IF(OR(BP$4=0,Data_wide!$BS$200=""),"",IFERROR(ROUND(IF(BP$4=1,1+9*(MIN(MAX(Data_wide!$BS$200,BP$2),BP$3)-BP$2)/(BP$3-BP$2),1+9*(BP$3-MIN(MAX(Data_wide!$BS$200,BP$2),BP$3))/(BP$3-BP$2)),1),""))</f>
        <v/>
      </c>
      <c r="BQ204" s="165">
        <f>IF(OR(BQ$4=0,Data_wide!$BT$200=""),"",IFERROR(ROUND(IF(BQ$4=1,1+9*(MIN(MAX(Data_wide!$BT$200,BQ$2),BQ$3)-BQ$2)/(BQ$3-BQ$2),1+9*(BQ$3-MIN(MAX(Data_wide!$BT$200,BQ$2),BQ$3))/(BQ$3-BQ$2)),1),""))</f>
        <v/>
      </c>
      <c r="BR204" s="165">
        <f>IF(OR(BR$4=0,Data_wide!$BU$200=""),"",IFERROR(ROUND(IF(BR$4=1,1+9*(MIN(MAX(Data_wide!$BU$200,BR$2),BR$3)-BR$2)/(BR$3-BR$2),1+9*(BR$3-MIN(MAX(Data_wide!$BU$200,BR$2),BR$3))/(BR$3-BR$2)),1),""))</f>
        <v/>
      </c>
      <c r="BS204" s="165">
        <f>IF(OR(BS$4=0,Data_wide!$BV$200=""),"",IFERROR(ROUND(IF(BS$4=1,1+9*(MIN(MAX(Data_wide!$BV$200,BS$2),BS$3)-BS$2)/(BS$3-BS$2),1+9*(BS$3-MIN(MAX(Data_wide!$BV$200,BS$2),BS$3))/(BS$3-BS$2)),1),""))</f>
        <v/>
      </c>
      <c r="BT204" s="165">
        <f>IF(OR(BT$4=0,Data_wide!$BW$200=""),"",IFERROR(ROUND(IF(BT$4=1,1+9*(MIN(MAX(Data_wide!$BW$200,BT$2),BT$3)-BT$2)/(BT$3-BT$2),1+9*(BT$3-MIN(MAX(Data_wide!$BW$200,BT$2),BT$3))/(BT$3-BT$2)),1),""))</f>
        <v/>
      </c>
      <c r="BU204" s="165">
        <f>IF(OR(BU$4=0,Data_wide!$BX$200=""),"",IFERROR(ROUND(IF(BU$4=1,1+9*(MIN(MAX(Data_wide!$BX$200,BU$2),BU$3)-BU$2)/(BU$3-BU$2),1+9*(BU$3-MIN(MAX(Data_wide!$BX$200,BU$2),BU$3))/(BU$3-BU$2)),1),""))</f>
        <v/>
      </c>
      <c r="BV204" s="165">
        <f>IF(OR(BV$4=0,Data_wide!$BY$200=""),"",IFERROR(ROUND(IF(BV$4=1,1+9*(MIN(MAX(Data_wide!$BY$200,BV$2),BV$3)-BV$2)/(BV$3-BV$2),1+9*(BV$3-MIN(MAX(Data_wide!$BY$200,BV$2),BV$3))/(BV$3-BV$2)),1),""))</f>
        <v/>
      </c>
      <c r="BW204" s="165">
        <f>IF(OR(BW$4=0,Data_wide!$BZ$200=""),"",IFERROR(ROUND(IF(BW$4=1,1+9*(MIN(MAX(Data_wide!$BZ$200,BW$2),BW$3)-BW$2)/(BW$3-BW$2),1+9*(BW$3-MIN(MAX(Data_wide!$BZ$200,BW$2),BW$3))/(BW$3-BW$2)),1),""))</f>
        <v/>
      </c>
      <c r="BX204" s="165">
        <f>IF(OR(BX$4=0,Data_wide!$CA$200=""),"",IFERROR(ROUND(IF(BX$4=1,1+9*(MIN(MAX(Data_wide!$CA$200,BX$2),BX$3)-BX$2)/(BX$3-BX$2),1+9*(BX$3-MIN(MAX(Data_wide!$CA$200,BX$2),BX$3))/(BX$3-BX$2)),1),""))</f>
        <v/>
      </c>
      <c r="BY204" s="165">
        <f>IF(OR(BY$4=0,Data_wide!$CB$200=""),"",IFERROR(ROUND(IF(BY$4=1,1+9*(MIN(MAX(Data_wide!$CB$200,BY$2),BY$3)-BY$2)/(BY$3-BY$2),1+9*(BY$3-MIN(MAX(Data_wide!$CB$200,BY$2),BY$3))/(BY$3-BY$2)),1),""))</f>
        <v/>
      </c>
      <c r="BZ204" s="165">
        <f>IF(OR(BZ$4=0,Data_wide!$CC$200=""),"",IFERROR(ROUND(IF(BZ$4=1,1+9*(MIN(MAX(Data_wide!$CC$200,BZ$2),BZ$3)-BZ$2)/(BZ$3-BZ$2),1+9*(BZ$3-MIN(MAX(Data_wide!$CC$200,BZ$2),BZ$3))/(BZ$3-BZ$2)),1),""))</f>
        <v/>
      </c>
      <c r="CA204" s="165">
        <f>IF(OR(CA$4=0,Data_wide!$CD$200=""),"",IFERROR(ROUND(IF(CA$4=1,1+9*(MIN(MAX(Data_wide!$CD$200,CA$2),CA$3)-CA$2)/(CA$3-CA$2),1+9*(CA$3-MIN(MAX(Data_wide!$CD$200,CA$2),CA$3))/(CA$3-CA$2)),1),""))</f>
        <v/>
      </c>
      <c r="CB204" s="165">
        <f>IF(OR(CB$4=0,Data_wide!$CE$200=""),"",IFERROR(ROUND(IF(CB$4=1,1+9*(MIN(MAX(Data_wide!$CE$200,CB$2),CB$3)-CB$2)/(CB$3-CB$2),1+9*(CB$3-MIN(MAX(Data_wide!$CE$200,CB$2),CB$3))/(CB$3-CB$2)),1),""))</f>
        <v/>
      </c>
      <c r="CC204" s="165">
        <f>IF(OR(CC$4=0,Data_wide!$CF$200=""),"",IFERROR(ROUND(IF(CC$4=1,1+9*(MIN(MAX(Data_wide!$CF$200,CC$2),CC$3)-CC$2)/(CC$3-CC$2),1+9*(CC$3-MIN(MAX(Data_wide!$CF$200,CC$2),CC$3))/(CC$3-CC$2)),1),""))</f>
        <v/>
      </c>
      <c r="CD204" s="165">
        <f>IF(OR(CD$4=0,Data_wide!$CG$200=""),"",IFERROR(ROUND(IF(CD$4=1,1+9*(MIN(MAX(Data_wide!$CG$200,CD$2),CD$3)-CD$2)/(CD$3-CD$2),1+9*(CD$3-MIN(MAX(Data_wide!$CG$200,CD$2),CD$3))/(CD$3-CD$2)),1),""))</f>
        <v/>
      </c>
      <c r="CE204" s="165">
        <f>IF(OR(CE$4=0,Data_wide!$CH$200=""),"",IFERROR(ROUND(IF(CE$4=1,1+9*(MIN(MAX(Data_wide!$CH$200,CE$2),CE$3)-CE$2)/(CE$3-CE$2),1+9*(CE$3-MIN(MAX(Data_wide!$CH$200,CE$2),CE$3))/(CE$3-CE$2)),1),""))</f>
        <v/>
      </c>
      <c r="CF204" s="165">
        <f>IF(OR(CF$4=0,Data_wide!$CI$200=""),"",IFERROR(ROUND(IF(CF$4=1,1+9*(MIN(MAX(Data_wide!$CI$200,CF$2),CF$3)-CF$2)/(CF$3-CF$2),1+9*(CF$3-MIN(MAX(Data_wide!$CI$200,CF$2),CF$3))/(CF$3-CF$2)),1),""))</f>
        <v/>
      </c>
      <c r="CG204" s="165">
        <f>IF(OR(CG$4=0,Data_wide!$CJ$200=""),"",IFERROR(ROUND(IF(CG$4=1,1+9*(MIN(MAX(Data_wide!$CJ$200,CG$2),CG$3)-CG$2)/(CG$3-CG$2),1+9*(CG$3-MIN(MAX(Data_wide!$CJ$200,CG$2),CG$3))/(CG$3-CG$2)),1),""))</f>
        <v/>
      </c>
      <c r="CH204" s="165">
        <f>IF(OR(CH$4=0,Data_wide!$CK$200=""),"",IFERROR(ROUND(IF(CH$4=1,1+9*(MIN(MAX(Data_wide!$CK$200,CH$2),CH$3)-CH$2)/(CH$3-CH$2),1+9*(CH$3-MIN(MAX(Data_wide!$CK$200,CH$2),CH$3))/(CH$3-CH$2)),1),""))</f>
        <v/>
      </c>
      <c r="CI204" s="165">
        <f>IF(OR(CI$4=0,Data_wide!$CL$200=""),"",IFERROR(ROUND(IF(CI$4=1,1+9*(MIN(MAX(Data_wide!$CL$200,CI$2),CI$3)-CI$2)/(CI$3-CI$2),1+9*(CI$3-MIN(MAX(Data_wide!$CL$200,CI$2),CI$3))/(CI$3-CI$2)),1),""))</f>
        <v/>
      </c>
      <c r="CJ204" s="165">
        <f>IF(OR(CJ$4=0,Data_wide!$CM$200=""),"",IFERROR(ROUND(IF(CJ$4=1,1+9*(MIN(MAX(Data_wide!$CM$200,CJ$2),CJ$3)-CJ$2)/(CJ$3-CJ$2),1+9*(CJ$3-MIN(MAX(Data_wide!$CM$200,CJ$2),CJ$3))/(CJ$3-CJ$2)),1),""))</f>
        <v/>
      </c>
      <c r="CK204" s="165">
        <f>IF(OR(CK$4=0,Data_wide!$CN$200=""),"",IFERROR(ROUND(IF(CK$4=1,1+9*(MIN(MAX(Data_wide!$CN$200,CK$2),CK$3)-CK$2)/(CK$3-CK$2),1+9*(CK$3-MIN(MAX(Data_wide!$CN$200,CK$2),CK$3))/(CK$3-CK$2)),1),""))</f>
        <v/>
      </c>
      <c r="CL204" s="165">
        <f>IF(OR(CL$4=0,Data_wide!$CO$200=""),"",IFERROR(ROUND(IF(CL$4=1,1+9*(MIN(MAX(Data_wide!$CO$200,CL$2),CL$3)-CL$2)/(CL$3-CL$2),1+9*(CL$3-MIN(MAX(Data_wide!$CO$200,CL$2),CL$3))/(CL$3-CL$2)),1),""))</f>
        <v/>
      </c>
      <c r="CM204" s="165">
        <f>IF(OR(CM$4=0,Data_wide!$CP$200=""),"",IFERROR(ROUND(IF(CM$4=1,1+9*(MIN(MAX(Data_wide!$CP$200,CM$2),CM$3)-CM$2)/(CM$3-CM$2),1+9*(CM$3-MIN(MAX(Data_wide!$CP$200,CM$2),CM$3))/(CM$3-CM$2)),1),""))</f>
        <v/>
      </c>
      <c r="CN204" s="165">
        <f>IF(OR(CN$4=0,Data_wide!$CQ$200=""),"",IFERROR(ROUND(IF(CN$4=1,1+9*(MIN(MAX(Data_wide!$CQ$200,CN$2),CN$3)-CN$2)/(CN$3-CN$2),1+9*(CN$3-MIN(MAX(Data_wide!$CQ$200,CN$2),CN$3))/(CN$3-CN$2)),1),""))</f>
        <v/>
      </c>
      <c r="CO204" s="165">
        <f>IF(OR(CO$4=0,Data_wide!$CR$200=""),"",IFERROR(ROUND(IF(CO$4=1,1+9*(MIN(MAX(Data_wide!$CR$200,CO$2),CO$3)-CO$2)/(CO$3-CO$2),1+9*(CO$3-MIN(MAX(Data_wide!$CR$200,CO$2),CO$3))/(CO$3-CO$2)),1),""))</f>
        <v/>
      </c>
    </row>
    <row r="205" ht="14" customHeight="1">
      <c r="A205" s="161" t="inlineStr">
        <is>
          <t>TCA</t>
        </is>
      </c>
      <c r="B205" s="161" t="inlineStr">
        <is>
          <t>Turks and Caicos Islands</t>
        </is>
      </c>
      <c r="C205" s="165">
        <f>IF(OR(C$4=0,Data_wide!$F$201=""),"",IFERROR(ROUND(IF(C$4=1,1+9*(MIN(MAX(Data_wide!$F$201,C$2),C$3)-C$2)/(C$3-C$2),1+9*(C$3-MIN(MAX(Data_wide!$F$201,C$2),C$3))/(C$3-C$2)),1),""))</f>
        <v/>
      </c>
      <c r="D205" s="165">
        <f>IF(OR(D$4=0,Data_wide!$G$201=""),"",IFERROR(ROUND(IF(D$4=1,1+9*(MIN(MAX(Data_wide!$G$201,D$2),D$3)-D$2)/(D$3-D$2),1+9*(D$3-MIN(MAX(Data_wide!$G$201,D$2),D$3))/(D$3-D$2)),1),""))</f>
        <v/>
      </c>
      <c r="E205" s="165">
        <f>IF(OR(E$4=0,Data_wide!$H$201=""),"",IFERROR(ROUND(IF(E$4=1,1+9*(MIN(MAX(Data_wide!$H$201,E$2),E$3)-E$2)/(E$3-E$2),1+9*(E$3-MIN(MAX(Data_wide!$H$201,E$2),E$3))/(E$3-E$2)),1),""))</f>
        <v/>
      </c>
      <c r="F205" s="165">
        <f>IF(OR(F$4=0,Data_wide!$I$201=""),"",IFERROR(ROUND(IF(F$4=1,1+9*(MIN(MAX(Data_wide!$I$201,F$2),F$3)-F$2)/(F$3-F$2),1+9*(F$3-MIN(MAX(Data_wide!$I$201,F$2),F$3))/(F$3-F$2)),1),""))</f>
        <v/>
      </c>
      <c r="G205" s="165">
        <f>IF(OR(G$4=0,Data_wide!$J$201=""),"",IFERROR(ROUND(IF(G$4=1,1+9*(MIN(MAX(Data_wide!$J$201,G$2),G$3)-G$2)/(G$3-G$2),1+9*(G$3-MIN(MAX(Data_wide!$J$201,G$2),G$3))/(G$3-G$2)),1),""))</f>
        <v/>
      </c>
      <c r="H205" s="165">
        <f>IF(OR(H$4=0,Data_wide!$K$201=""),"",IFERROR(ROUND(IF(H$4=1,1+9*(MIN(MAX(Data_wide!$K$201,H$2),H$3)-H$2)/(H$3-H$2),1+9*(H$3-MIN(MAX(Data_wide!$K$201,H$2),H$3))/(H$3-H$2)),1),""))</f>
        <v/>
      </c>
      <c r="I205" s="165">
        <f>IF(OR(I$4=0,Data_wide!$L$201=""),"",IFERROR(ROUND(IF(I$4=1,1+9*(MIN(MAX(Data_wide!$L$201,I$2),I$3)-I$2)/(I$3-I$2),1+9*(I$3-MIN(MAX(Data_wide!$L$201,I$2),I$3))/(I$3-I$2)),1),""))</f>
        <v/>
      </c>
      <c r="J205" s="165">
        <f>IF(OR(J$4=0,Data_wide!$M$201=""),"",IFERROR(ROUND(IF(J$4=1,1+9*(MIN(MAX(Data_wide!$M$201,J$2),J$3)-J$2)/(J$3-J$2),1+9*(J$3-MIN(MAX(Data_wide!$M$201,J$2),J$3))/(J$3-J$2)),1),""))</f>
        <v/>
      </c>
      <c r="K205" s="165">
        <f>IF(OR(K$4=0,Data_wide!$N$201=""),"",IFERROR(ROUND(IF(K$4=1,1+9*(MIN(MAX(Data_wide!$N$201,K$2),K$3)-K$2)/(K$3-K$2),1+9*(K$3-MIN(MAX(Data_wide!$N$201,K$2),K$3))/(K$3-K$2)),1),""))</f>
        <v/>
      </c>
      <c r="L205" s="165">
        <f>IF(OR(L$4=0,Data_wide!$O$201=""),"",IFERROR(ROUND(IF(L$4=1,1+9*(MIN(MAX(Data_wide!$O$201,L$2),L$3)-L$2)/(L$3-L$2),1+9*(L$3-MIN(MAX(Data_wide!$O$201,L$2),L$3))/(L$3-L$2)),1),""))</f>
        <v/>
      </c>
      <c r="M205" s="165">
        <f>IF(OR(M$4=0,Data_wide!$P$201=""),"",IFERROR(ROUND(IF(M$4=1,1+9*(MIN(MAX(Data_wide!$P$201,M$2),M$3)-M$2)/(M$3-M$2),1+9*(M$3-MIN(MAX(Data_wide!$P$201,M$2),M$3))/(M$3-M$2)),1),""))</f>
        <v/>
      </c>
      <c r="N205" s="165">
        <f>IF(OR(N$4=0,Data_wide!$Q$201=""),"",IFERROR(ROUND(IF(N$4=1,1+9*(MIN(MAX(Data_wide!$Q$201,N$2),N$3)-N$2)/(N$3-N$2),1+9*(N$3-MIN(MAX(Data_wide!$Q$201,N$2),N$3))/(N$3-N$2)),1),""))</f>
        <v/>
      </c>
      <c r="O205" s="165">
        <f>IF(OR(O$4=0,Data_wide!$R$201=""),"",IFERROR(ROUND(IF(O$4=1,1+9*(MIN(MAX(Data_wide!$R$201,O$2),O$3)-O$2)/(O$3-O$2),1+9*(O$3-MIN(MAX(Data_wide!$R$201,O$2),O$3))/(O$3-O$2)),1),""))</f>
        <v/>
      </c>
      <c r="P205" s="165">
        <f>IF(OR(P$4=0,Data_wide!$S$201=""),"",IFERROR(ROUND(IF(P$4=1,1+9*(MIN(MAX(Data_wide!$S$201,P$2),P$3)-P$2)/(P$3-P$2),1+9*(P$3-MIN(MAX(Data_wide!$S$201,P$2),P$3))/(P$3-P$2)),1),""))</f>
        <v/>
      </c>
      <c r="Q205" s="165">
        <f>IF(OR(Q$4=0,Data_wide!$T$201=""),"",IFERROR(ROUND(IF(Q$4=1,1+9*(MIN(MAX(Data_wide!$T$201,Q$2),Q$3)-Q$2)/(Q$3-Q$2),1+9*(Q$3-MIN(MAX(Data_wide!$T$201,Q$2),Q$3))/(Q$3-Q$2)),1),""))</f>
        <v/>
      </c>
      <c r="R205" s="165">
        <f>IF(OR(R$4=0,Data_wide!$U$201=""),"",IFERROR(ROUND(IF(R$4=1,1+9*(MIN(MAX(Data_wide!$U$201,R$2),R$3)-R$2)/(R$3-R$2),1+9*(R$3-MIN(MAX(Data_wide!$U$201,R$2),R$3))/(R$3-R$2)),1),""))</f>
        <v/>
      </c>
      <c r="S205" s="165">
        <f>IF(OR(S$4=0,Data_wide!$V$201=""),"",IFERROR(ROUND(IF(S$4=1,1+9*(MIN(MAX(Data_wide!$V$201,S$2),S$3)-S$2)/(S$3-S$2),1+9*(S$3-MIN(MAX(Data_wide!$V$201,S$2),S$3))/(S$3-S$2)),1),""))</f>
        <v/>
      </c>
      <c r="T205" s="165">
        <f>IF(OR(T$4=0,Data_wide!$W$201=""),"",IFERROR(ROUND(IF(T$4=1,1+9*(MIN(MAX(Data_wide!$W$201,T$2),T$3)-T$2)/(T$3-T$2),1+9*(T$3-MIN(MAX(Data_wide!$W$201,T$2),T$3))/(T$3-T$2)),1),""))</f>
        <v/>
      </c>
      <c r="U205" s="165">
        <f>IF(OR(U$4=0,Data_wide!$X$201=""),"",IFERROR(ROUND(IF(U$4=1,1+9*(MIN(MAX(Data_wide!$X$201,U$2),U$3)-U$2)/(U$3-U$2),1+9*(U$3-MIN(MAX(Data_wide!$X$201,U$2),U$3))/(U$3-U$2)),1),""))</f>
        <v/>
      </c>
      <c r="V205" s="165">
        <f>IF(OR(V$4=0,Data_wide!$Y$201=""),"",IFERROR(ROUND(IF(V$4=1,1+9*(MIN(MAX(Data_wide!$Y$201,V$2),V$3)-V$2)/(V$3-V$2),1+9*(V$3-MIN(MAX(Data_wide!$Y$201,V$2),V$3))/(V$3-V$2)),1),""))</f>
        <v/>
      </c>
      <c r="W205" s="165">
        <f>IF(OR(W$4=0,Data_wide!$Z$201=""),"",IFERROR(ROUND(IF(W$4=1,1+9*(MIN(MAX(Data_wide!$Z$201,W$2),W$3)-W$2)/(W$3-W$2),1+9*(W$3-MIN(MAX(Data_wide!$Z$201,W$2),W$3))/(W$3-W$2)),1),""))</f>
        <v/>
      </c>
      <c r="X205" s="165">
        <f>IF(OR(X$4=0,Data_wide!$AA$201=""),"",IFERROR(ROUND(IF(X$4=1,1+9*(MIN(MAX(Data_wide!$AA$201,X$2),X$3)-X$2)/(X$3-X$2),1+9*(X$3-MIN(MAX(Data_wide!$AA$201,X$2),X$3))/(X$3-X$2)),1),""))</f>
        <v/>
      </c>
      <c r="Y205" s="165">
        <f>IF(OR(Y$4=0,Data_wide!$AB$201=""),"",IFERROR(ROUND(IF(Y$4=1,1+9*(MIN(MAX(Data_wide!$AB$201,Y$2),Y$3)-Y$2)/(Y$3-Y$2),1+9*(Y$3-MIN(MAX(Data_wide!$AB$201,Y$2),Y$3))/(Y$3-Y$2)),1),""))</f>
        <v/>
      </c>
      <c r="Z205" s="165">
        <f>IF(OR(Z$4=0,Data_wide!$AC$201=""),"",IFERROR(ROUND(IF(Z$4=1,1+9*(MIN(MAX(Data_wide!$AC$201,Z$2),Z$3)-Z$2)/(Z$3-Z$2),1+9*(Z$3-MIN(MAX(Data_wide!$AC$201,Z$2),Z$3))/(Z$3-Z$2)),1),""))</f>
        <v/>
      </c>
      <c r="AA205" s="165">
        <f>IF(OR(AA$4=0,Data_wide!$AD$201=""),"",IFERROR(ROUND(IF(AA$4=1,1+9*(MIN(MAX(Data_wide!$AD$201,AA$2),AA$3)-AA$2)/(AA$3-AA$2),1+9*(AA$3-MIN(MAX(Data_wide!$AD$201,AA$2),AA$3))/(AA$3-AA$2)),1),""))</f>
        <v/>
      </c>
      <c r="AB205" s="165">
        <f>IF(OR(AB$4=0,Data_wide!$AE$201=""),"",IFERROR(ROUND(IF(AB$4=1,1+9*(MIN(MAX(Data_wide!$AE$201,AB$2),AB$3)-AB$2)/(AB$3-AB$2),1+9*(AB$3-MIN(MAX(Data_wide!$AE$201,AB$2),AB$3))/(AB$3-AB$2)),1),""))</f>
        <v/>
      </c>
      <c r="AC205" s="165">
        <f>IF(OR(AC$4=0,Data_wide!$AF$201=""),"",IFERROR(ROUND(IF(AC$4=1,1+9*(MIN(MAX(Data_wide!$AF$201,AC$2),AC$3)-AC$2)/(AC$3-AC$2),1+9*(AC$3-MIN(MAX(Data_wide!$AF$201,AC$2),AC$3))/(AC$3-AC$2)),1),""))</f>
        <v/>
      </c>
      <c r="AD205" s="165">
        <f>IF(OR(AD$4=0,Data_wide!$AG$201=""),"",IFERROR(ROUND(IF(AD$4=1,1+9*(MIN(MAX(Data_wide!$AG$201,AD$2),AD$3)-AD$2)/(AD$3-AD$2),1+9*(AD$3-MIN(MAX(Data_wide!$AG$201,AD$2),AD$3))/(AD$3-AD$2)),1),""))</f>
        <v/>
      </c>
      <c r="AE205" s="165">
        <f>IF(OR(AE$4=0,Data_wide!$AH$201=""),"",IFERROR(ROUND(IF(AE$4=1,1+9*(MIN(MAX(Data_wide!$AH$201,AE$2),AE$3)-AE$2)/(AE$3-AE$2),1+9*(AE$3-MIN(MAX(Data_wide!$AH$201,AE$2),AE$3))/(AE$3-AE$2)),1),""))</f>
        <v/>
      </c>
      <c r="AF205" s="165">
        <f>IF(OR(AF$4=0,Data_wide!$AI$201=""),"",IFERROR(ROUND(IF(AF$4=1,1+9*(MIN(MAX(Data_wide!$AI$201,AF$2),AF$3)-AF$2)/(AF$3-AF$2),1+9*(AF$3-MIN(MAX(Data_wide!$AI$201,AF$2),AF$3))/(AF$3-AF$2)),1),""))</f>
        <v/>
      </c>
      <c r="AG205" s="165">
        <f>IF(OR(AG$4=0,Data_wide!$AJ$201=""),"",IFERROR(ROUND(IF(AG$4=1,1+9*(MIN(MAX(Data_wide!$AJ$201,AG$2),AG$3)-AG$2)/(AG$3-AG$2),1+9*(AG$3-MIN(MAX(Data_wide!$AJ$201,AG$2),AG$3))/(AG$3-AG$2)),1),""))</f>
        <v/>
      </c>
      <c r="AH205" s="165">
        <f>IF(OR(AH$4=0,Data_wide!$AK$201=""),"",IFERROR(ROUND(IF(AH$4=1,1+9*(MIN(MAX(Data_wide!$AK$201,AH$2),AH$3)-AH$2)/(AH$3-AH$2),1+9*(AH$3-MIN(MAX(Data_wide!$AK$201,AH$2),AH$3))/(AH$3-AH$2)),1),""))</f>
        <v/>
      </c>
      <c r="AI205" s="165">
        <f>IF(OR(AI$4=0,Data_wide!$AL$201=""),"",IFERROR(ROUND(IF(AI$4=1,1+9*(MIN(MAX(Data_wide!$AL$201,AI$2),AI$3)-AI$2)/(AI$3-AI$2),1+9*(AI$3-MIN(MAX(Data_wide!$AL$201,AI$2),AI$3))/(AI$3-AI$2)),1),""))</f>
        <v/>
      </c>
      <c r="AJ205" s="165">
        <f>IF(OR(AJ$4=0,Data_wide!$AM$201=""),"",IFERROR(ROUND(IF(AJ$4=1,1+9*(MIN(MAX(Data_wide!$AM$201,AJ$2),AJ$3)-AJ$2)/(AJ$3-AJ$2),1+9*(AJ$3-MIN(MAX(Data_wide!$AM$201,AJ$2),AJ$3))/(AJ$3-AJ$2)),1),""))</f>
        <v/>
      </c>
      <c r="AK205" s="165">
        <f>IF(OR(AK$4=0,Data_wide!$AN$201=""),"",IFERROR(ROUND(IF(AK$4=1,1+9*(MIN(MAX(Data_wide!$AN$201,AK$2),AK$3)-AK$2)/(AK$3-AK$2),1+9*(AK$3-MIN(MAX(Data_wide!$AN$201,AK$2),AK$3))/(AK$3-AK$2)),1),""))</f>
        <v/>
      </c>
      <c r="AL205" s="165">
        <f>IF(OR(AL$4=0,Data_wide!$AO$201=""),"",IFERROR(ROUND(IF(AL$4=1,1+9*(MIN(MAX(Data_wide!$AO$201,AL$2),AL$3)-AL$2)/(AL$3-AL$2),1+9*(AL$3-MIN(MAX(Data_wide!$AO$201,AL$2),AL$3))/(AL$3-AL$2)),1),""))</f>
        <v/>
      </c>
      <c r="AM205" s="165">
        <f>IF(OR(AM$4=0,Data_wide!$AP$201=""),"",IFERROR(ROUND(IF(AM$4=1,1+9*(MIN(MAX(Data_wide!$AP$201,AM$2),AM$3)-AM$2)/(AM$3-AM$2),1+9*(AM$3-MIN(MAX(Data_wide!$AP$201,AM$2),AM$3))/(AM$3-AM$2)),1),""))</f>
        <v/>
      </c>
      <c r="AN205" s="165">
        <f>IF(OR(AN$4=0,Data_wide!$AQ$201=""),"",IFERROR(ROUND(IF(AN$4=1,1+9*(MIN(MAX(Data_wide!$AQ$201,AN$2),AN$3)-AN$2)/(AN$3-AN$2),1+9*(AN$3-MIN(MAX(Data_wide!$AQ$201,AN$2),AN$3))/(AN$3-AN$2)),1),""))</f>
        <v/>
      </c>
      <c r="AO205" s="165">
        <f>IF(OR(AO$4=0,Data_wide!$AR$201=""),"",IFERROR(ROUND(IF(AO$4=1,1+9*(MIN(MAX(Data_wide!$AR$201,AO$2),AO$3)-AO$2)/(AO$3-AO$2),1+9*(AO$3-MIN(MAX(Data_wide!$AR$201,AO$2),AO$3))/(AO$3-AO$2)),1),""))</f>
        <v/>
      </c>
      <c r="AP205" s="165">
        <f>IF(OR(AP$4=0,Data_wide!$AS$201=""),"",IFERROR(ROUND(IF(AP$4=1,1+9*(MIN(MAX(Data_wide!$AS$201,AP$2),AP$3)-AP$2)/(AP$3-AP$2),1+9*(AP$3-MIN(MAX(Data_wide!$AS$201,AP$2),AP$3))/(AP$3-AP$2)),1),""))</f>
        <v/>
      </c>
      <c r="AQ205" s="165">
        <f>IF(OR(AQ$4=0,Data_wide!$AT$201=""),"",IFERROR(ROUND(IF(AQ$4=1,1+9*(MIN(MAX(Data_wide!$AT$201,AQ$2),AQ$3)-AQ$2)/(AQ$3-AQ$2),1+9*(AQ$3-MIN(MAX(Data_wide!$AT$201,AQ$2),AQ$3))/(AQ$3-AQ$2)),1),""))</f>
        <v/>
      </c>
      <c r="AR205" s="165">
        <f>IF(OR(AR$4=0,Data_wide!$AU$201=""),"",IFERROR(ROUND(IF(AR$4=1,1+9*(MIN(MAX(Data_wide!$AU$201,AR$2),AR$3)-AR$2)/(AR$3-AR$2),1+9*(AR$3-MIN(MAX(Data_wide!$AU$201,AR$2),AR$3))/(AR$3-AR$2)),1),""))</f>
        <v/>
      </c>
      <c r="AS205" s="165">
        <f>IF(OR(AS$4=0,Data_wide!$AV$201=""),"",IFERROR(ROUND(IF(AS$4=1,1+9*(MIN(MAX(Data_wide!$AV$201,AS$2),AS$3)-AS$2)/(AS$3-AS$2),1+9*(AS$3-MIN(MAX(Data_wide!$AV$201,AS$2),AS$3))/(AS$3-AS$2)),1),""))</f>
        <v/>
      </c>
      <c r="AT205" s="165">
        <f>IF(OR(AT$4=0,Data_wide!$AW$201=""),"",IFERROR(ROUND(IF(AT$4=1,1+9*(MIN(MAX(Data_wide!$AW$201,AT$2),AT$3)-AT$2)/(AT$3-AT$2),1+9*(AT$3-MIN(MAX(Data_wide!$AW$201,AT$2),AT$3))/(AT$3-AT$2)),1),""))</f>
        <v/>
      </c>
      <c r="AU205" s="165">
        <f>IF(OR(AU$4=0,Data_wide!$AX$201=""),"",IFERROR(ROUND(IF(AU$4=1,1+9*(MIN(MAX(Data_wide!$AX$201,AU$2),AU$3)-AU$2)/(AU$3-AU$2),1+9*(AU$3-MIN(MAX(Data_wide!$AX$201,AU$2),AU$3))/(AU$3-AU$2)),1),""))</f>
        <v/>
      </c>
      <c r="AV205" s="165">
        <f>IF(OR(AV$4=0,Data_wide!$AY$201=""),"",IFERROR(ROUND(IF(AV$4=1,1+9*(MIN(MAX(Data_wide!$AY$201,AV$2),AV$3)-AV$2)/(AV$3-AV$2),1+9*(AV$3-MIN(MAX(Data_wide!$AY$201,AV$2),AV$3))/(AV$3-AV$2)),1),""))</f>
        <v/>
      </c>
      <c r="AW205" s="165">
        <f>IF(OR(AW$4=0,Data_wide!$AZ$201=""),"",IFERROR(ROUND(IF(AW$4=1,1+9*(MIN(MAX(Data_wide!$AZ$201,AW$2),AW$3)-AW$2)/(AW$3-AW$2),1+9*(AW$3-MIN(MAX(Data_wide!$AZ$201,AW$2),AW$3))/(AW$3-AW$2)),1),""))</f>
        <v/>
      </c>
      <c r="AX205" s="165">
        <f>IF(OR(AX$4=0,Data_wide!$BA$201=""),"",IFERROR(ROUND(IF(AX$4=1,1+9*(MIN(MAX(Data_wide!$BA$201,AX$2),AX$3)-AX$2)/(AX$3-AX$2),1+9*(AX$3-MIN(MAX(Data_wide!$BA$201,AX$2),AX$3))/(AX$3-AX$2)),1),""))</f>
        <v/>
      </c>
      <c r="AY205" s="165">
        <f>IF(OR(AY$4=0,Data_wide!$BB$201=""),"",IFERROR(ROUND(IF(AY$4=1,1+9*(MIN(MAX(Data_wide!$BB$201,AY$2),AY$3)-AY$2)/(AY$3-AY$2),1+9*(AY$3-MIN(MAX(Data_wide!$BB$201,AY$2),AY$3))/(AY$3-AY$2)),1),""))</f>
        <v/>
      </c>
      <c r="AZ205" s="165">
        <f>IF(OR(AZ$4=0,Data_wide!$BC$201=""),"",IFERROR(ROUND(IF(AZ$4=1,1+9*(MIN(MAX(Data_wide!$BC$201,AZ$2),AZ$3)-AZ$2)/(AZ$3-AZ$2),1+9*(AZ$3-MIN(MAX(Data_wide!$BC$201,AZ$2),AZ$3))/(AZ$3-AZ$2)),1),""))</f>
        <v/>
      </c>
      <c r="BA205" s="165">
        <f>IF(OR(BA$4=0,Data_wide!$BD$201=""),"",IFERROR(ROUND(IF(BA$4=1,1+9*(MIN(MAX(Data_wide!$BD$201,BA$2),BA$3)-BA$2)/(BA$3-BA$2),1+9*(BA$3-MIN(MAX(Data_wide!$BD$201,BA$2),BA$3))/(BA$3-BA$2)),1),""))</f>
        <v/>
      </c>
      <c r="BB205" s="165">
        <f>IF(OR(BB$4=0,Data_wide!$BE$201=""),"",IFERROR(ROUND(IF(BB$4=1,1+9*(MIN(MAX(Data_wide!$BE$201,BB$2),BB$3)-BB$2)/(BB$3-BB$2),1+9*(BB$3-MIN(MAX(Data_wide!$BE$201,BB$2),BB$3))/(BB$3-BB$2)),1),""))</f>
        <v/>
      </c>
      <c r="BC205" s="165">
        <f>IF(OR(BC$4=0,Data_wide!$BF$201=""),"",IFERROR(ROUND(IF(BC$4=1,1+9*(MIN(MAX(Data_wide!$BF$201,BC$2),BC$3)-BC$2)/(BC$3-BC$2),1+9*(BC$3-MIN(MAX(Data_wide!$BF$201,BC$2),BC$3))/(BC$3-BC$2)),1),""))</f>
        <v/>
      </c>
      <c r="BD205" s="165">
        <f>IF(OR(BD$4=0,Data_wide!$BG$201=""),"",IFERROR(ROUND(IF(BD$4=1,1+9*(MIN(MAX(Data_wide!$BG$201,BD$2),BD$3)-BD$2)/(BD$3-BD$2),1+9*(BD$3-MIN(MAX(Data_wide!$BG$201,BD$2),BD$3))/(BD$3-BD$2)),1),""))</f>
        <v/>
      </c>
      <c r="BE205" s="165">
        <f>IF(OR(BE$4=0,Data_wide!$BH$201=""),"",IFERROR(ROUND(IF(BE$4=1,1+9*(MIN(MAX(Data_wide!$BH$201,BE$2),BE$3)-BE$2)/(BE$3-BE$2),1+9*(BE$3-MIN(MAX(Data_wide!$BH$201,BE$2),BE$3))/(BE$3-BE$2)),1),""))</f>
        <v/>
      </c>
      <c r="BF205" s="165">
        <f>IF(OR(BF$4=0,Data_wide!$BI$201=""),"",IFERROR(ROUND(IF(BF$4=1,1+9*(MIN(MAX(Data_wide!$BI$201,BF$2),BF$3)-BF$2)/(BF$3-BF$2),1+9*(BF$3-MIN(MAX(Data_wide!$BI$201,BF$2),BF$3))/(BF$3-BF$2)),1),""))</f>
        <v/>
      </c>
      <c r="BG205" s="165">
        <f>IF(OR(BG$4=0,Data_wide!$BJ$201=""),"",IFERROR(ROUND(IF(BG$4=1,1+9*(MIN(MAX(Data_wide!$BJ$201,BG$2),BG$3)-BG$2)/(BG$3-BG$2),1+9*(BG$3-MIN(MAX(Data_wide!$BJ$201,BG$2),BG$3))/(BG$3-BG$2)),1),""))</f>
        <v/>
      </c>
      <c r="BH205" s="165">
        <f>IF(OR(BH$4=0,Data_wide!$BK$201=""),"",IFERROR(ROUND(IF(BH$4=1,1+9*(MIN(MAX(Data_wide!$BK$201,BH$2),BH$3)-BH$2)/(BH$3-BH$2),1+9*(BH$3-MIN(MAX(Data_wide!$BK$201,BH$2),BH$3))/(BH$3-BH$2)),1),""))</f>
        <v/>
      </c>
      <c r="BI205" s="165">
        <f>IF(OR(BI$4=0,Data_wide!$BL$201=""),"",IFERROR(ROUND(IF(BI$4=1,1+9*(MIN(MAX(Data_wide!$BL$201,BI$2),BI$3)-BI$2)/(BI$3-BI$2),1+9*(BI$3-MIN(MAX(Data_wide!$BL$201,BI$2),BI$3))/(BI$3-BI$2)),1),""))</f>
        <v/>
      </c>
      <c r="BJ205" s="165">
        <f>IF(OR(BJ$4=0,Data_wide!$BM$201=""),"",IFERROR(ROUND(IF(BJ$4=1,1+9*(MIN(MAX(Data_wide!$BM$201,BJ$2),BJ$3)-BJ$2)/(BJ$3-BJ$2),1+9*(BJ$3-MIN(MAX(Data_wide!$BM$201,BJ$2),BJ$3))/(BJ$3-BJ$2)),1),""))</f>
        <v/>
      </c>
      <c r="BK205" s="165">
        <f>IF(OR(BK$4=0,Data_wide!$BN$201=""),"",IFERROR(ROUND(IF(BK$4=1,1+9*(MIN(MAX(Data_wide!$BN$201,BK$2),BK$3)-BK$2)/(BK$3-BK$2),1+9*(BK$3-MIN(MAX(Data_wide!$BN$201,BK$2),BK$3))/(BK$3-BK$2)),1),""))</f>
        <v/>
      </c>
      <c r="BL205" s="165">
        <f>IF(OR(BL$4=0,Data_wide!$BO$201=""),"",IFERROR(ROUND(IF(BL$4=1,1+9*(MIN(MAX(Data_wide!$BO$201,BL$2),BL$3)-BL$2)/(BL$3-BL$2),1+9*(BL$3-MIN(MAX(Data_wide!$BO$201,BL$2),BL$3))/(BL$3-BL$2)),1),""))</f>
        <v/>
      </c>
      <c r="BM205" s="165">
        <f>IF(OR(BM$4=0,Data_wide!$BP$201=""),"",IFERROR(ROUND(IF(BM$4=1,1+9*(MIN(MAX(Data_wide!$BP$201,BM$2),BM$3)-BM$2)/(BM$3-BM$2),1+9*(BM$3-MIN(MAX(Data_wide!$BP$201,BM$2),BM$3))/(BM$3-BM$2)),1),""))</f>
        <v/>
      </c>
      <c r="BN205" s="165">
        <f>IF(OR(BN$4=0,Data_wide!$BQ$201=""),"",IFERROR(ROUND(IF(BN$4=1,1+9*(MIN(MAX(Data_wide!$BQ$201,BN$2),BN$3)-BN$2)/(BN$3-BN$2),1+9*(BN$3-MIN(MAX(Data_wide!$BQ$201,BN$2),BN$3))/(BN$3-BN$2)),1),""))</f>
        <v/>
      </c>
      <c r="BO205" s="165">
        <f>IF(OR(BO$4=0,Data_wide!$BR$201=""),"",IFERROR(ROUND(IF(BO$4=1,1+9*(MIN(MAX(Data_wide!$BR$201,BO$2),BO$3)-BO$2)/(BO$3-BO$2),1+9*(BO$3-MIN(MAX(Data_wide!$BR$201,BO$2),BO$3))/(BO$3-BO$2)),1),""))</f>
        <v/>
      </c>
      <c r="BP205" s="165">
        <f>IF(OR(BP$4=0,Data_wide!$BS$201=""),"",IFERROR(ROUND(IF(BP$4=1,1+9*(MIN(MAX(Data_wide!$BS$201,BP$2),BP$3)-BP$2)/(BP$3-BP$2),1+9*(BP$3-MIN(MAX(Data_wide!$BS$201,BP$2),BP$3))/(BP$3-BP$2)),1),""))</f>
        <v/>
      </c>
      <c r="BQ205" s="165">
        <f>IF(OR(BQ$4=0,Data_wide!$BT$201=""),"",IFERROR(ROUND(IF(BQ$4=1,1+9*(MIN(MAX(Data_wide!$BT$201,BQ$2),BQ$3)-BQ$2)/(BQ$3-BQ$2),1+9*(BQ$3-MIN(MAX(Data_wide!$BT$201,BQ$2),BQ$3))/(BQ$3-BQ$2)),1),""))</f>
        <v/>
      </c>
      <c r="BR205" s="165">
        <f>IF(OR(BR$4=0,Data_wide!$BU$201=""),"",IFERROR(ROUND(IF(BR$4=1,1+9*(MIN(MAX(Data_wide!$BU$201,BR$2),BR$3)-BR$2)/(BR$3-BR$2),1+9*(BR$3-MIN(MAX(Data_wide!$BU$201,BR$2),BR$3))/(BR$3-BR$2)),1),""))</f>
        <v/>
      </c>
      <c r="BS205" s="165">
        <f>IF(OR(BS$4=0,Data_wide!$BV$201=""),"",IFERROR(ROUND(IF(BS$4=1,1+9*(MIN(MAX(Data_wide!$BV$201,BS$2),BS$3)-BS$2)/(BS$3-BS$2),1+9*(BS$3-MIN(MAX(Data_wide!$BV$201,BS$2),BS$3))/(BS$3-BS$2)),1),""))</f>
        <v/>
      </c>
      <c r="BT205" s="165">
        <f>IF(OR(BT$4=0,Data_wide!$BW$201=""),"",IFERROR(ROUND(IF(BT$4=1,1+9*(MIN(MAX(Data_wide!$BW$201,BT$2),BT$3)-BT$2)/(BT$3-BT$2),1+9*(BT$3-MIN(MAX(Data_wide!$BW$201,BT$2),BT$3))/(BT$3-BT$2)),1),""))</f>
        <v/>
      </c>
      <c r="BU205" s="165">
        <f>IF(OR(BU$4=0,Data_wide!$BX$201=""),"",IFERROR(ROUND(IF(BU$4=1,1+9*(MIN(MAX(Data_wide!$BX$201,BU$2),BU$3)-BU$2)/(BU$3-BU$2),1+9*(BU$3-MIN(MAX(Data_wide!$BX$201,BU$2),BU$3))/(BU$3-BU$2)),1),""))</f>
        <v/>
      </c>
      <c r="BV205" s="165">
        <f>IF(OR(BV$4=0,Data_wide!$BY$201=""),"",IFERROR(ROUND(IF(BV$4=1,1+9*(MIN(MAX(Data_wide!$BY$201,BV$2),BV$3)-BV$2)/(BV$3-BV$2),1+9*(BV$3-MIN(MAX(Data_wide!$BY$201,BV$2),BV$3))/(BV$3-BV$2)),1),""))</f>
        <v/>
      </c>
      <c r="BW205" s="165">
        <f>IF(OR(BW$4=0,Data_wide!$BZ$201=""),"",IFERROR(ROUND(IF(BW$4=1,1+9*(MIN(MAX(Data_wide!$BZ$201,BW$2),BW$3)-BW$2)/(BW$3-BW$2),1+9*(BW$3-MIN(MAX(Data_wide!$BZ$201,BW$2),BW$3))/(BW$3-BW$2)),1),""))</f>
        <v/>
      </c>
      <c r="BX205" s="165">
        <f>IF(OR(BX$4=0,Data_wide!$CA$201=""),"",IFERROR(ROUND(IF(BX$4=1,1+9*(MIN(MAX(Data_wide!$CA$201,BX$2),BX$3)-BX$2)/(BX$3-BX$2),1+9*(BX$3-MIN(MAX(Data_wide!$CA$201,BX$2),BX$3))/(BX$3-BX$2)),1),""))</f>
        <v/>
      </c>
      <c r="BY205" s="165">
        <f>IF(OR(BY$4=0,Data_wide!$CB$201=""),"",IFERROR(ROUND(IF(BY$4=1,1+9*(MIN(MAX(Data_wide!$CB$201,BY$2),BY$3)-BY$2)/(BY$3-BY$2),1+9*(BY$3-MIN(MAX(Data_wide!$CB$201,BY$2),BY$3))/(BY$3-BY$2)),1),""))</f>
        <v/>
      </c>
      <c r="BZ205" s="165">
        <f>IF(OR(BZ$4=0,Data_wide!$CC$201=""),"",IFERROR(ROUND(IF(BZ$4=1,1+9*(MIN(MAX(Data_wide!$CC$201,BZ$2),BZ$3)-BZ$2)/(BZ$3-BZ$2),1+9*(BZ$3-MIN(MAX(Data_wide!$CC$201,BZ$2),BZ$3))/(BZ$3-BZ$2)),1),""))</f>
        <v/>
      </c>
      <c r="CA205" s="165">
        <f>IF(OR(CA$4=0,Data_wide!$CD$201=""),"",IFERROR(ROUND(IF(CA$4=1,1+9*(MIN(MAX(Data_wide!$CD$201,CA$2),CA$3)-CA$2)/(CA$3-CA$2),1+9*(CA$3-MIN(MAX(Data_wide!$CD$201,CA$2),CA$3))/(CA$3-CA$2)),1),""))</f>
        <v/>
      </c>
      <c r="CB205" s="165">
        <f>IF(OR(CB$4=0,Data_wide!$CE$201=""),"",IFERROR(ROUND(IF(CB$4=1,1+9*(MIN(MAX(Data_wide!$CE$201,CB$2),CB$3)-CB$2)/(CB$3-CB$2),1+9*(CB$3-MIN(MAX(Data_wide!$CE$201,CB$2),CB$3))/(CB$3-CB$2)),1),""))</f>
        <v/>
      </c>
      <c r="CC205" s="165">
        <f>IF(OR(CC$4=0,Data_wide!$CF$201=""),"",IFERROR(ROUND(IF(CC$4=1,1+9*(MIN(MAX(Data_wide!$CF$201,CC$2),CC$3)-CC$2)/(CC$3-CC$2),1+9*(CC$3-MIN(MAX(Data_wide!$CF$201,CC$2),CC$3))/(CC$3-CC$2)),1),""))</f>
        <v/>
      </c>
      <c r="CD205" s="165">
        <f>IF(OR(CD$4=0,Data_wide!$CG$201=""),"",IFERROR(ROUND(IF(CD$4=1,1+9*(MIN(MAX(Data_wide!$CG$201,CD$2),CD$3)-CD$2)/(CD$3-CD$2),1+9*(CD$3-MIN(MAX(Data_wide!$CG$201,CD$2),CD$3))/(CD$3-CD$2)),1),""))</f>
        <v/>
      </c>
      <c r="CE205" s="165">
        <f>IF(OR(CE$4=0,Data_wide!$CH$201=""),"",IFERROR(ROUND(IF(CE$4=1,1+9*(MIN(MAX(Data_wide!$CH$201,CE$2),CE$3)-CE$2)/(CE$3-CE$2),1+9*(CE$3-MIN(MAX(Data_wide!$CH$201,CE$2),CE$3))/(CE$3-CE$2)),1),""))</f>
        <v/>
      </c>
      <c r="CF205" s="165">
        <f>IF(OR(CF$4=0,Data_wide!$CI$201=""),"",IFERROR(ROUND(IF(CF$4=1,1+9*(MIN(MAX(Data_wide!$CI$201,CF$2),CF$3)-CF$2)/(CF$3-CF$2),1+9*(CF$3-MIN(MAX(Data_wide!$CI$201,CF$2),CF$3))/(CF$3-CF$2)),1),""))</f>
        <v/>
      </c>
      <c r="CG205" s="165">
        <f>IF(OR(CG$4=0,Data_wide!$CJ$201=""),"",IFERROR(ROUND(IF(CG$4=1,1+9*(MIN(MAX(Data_wide!$CJ$201,CG$2),CG$3)-CG$2)/(CG$3-CG$2),1+9*(CG$3-MIN(MAX(Data_wide!$CJ$201,CG$2),CG$3))/(CG$3-CG$2)),1),""))</f>
        <v/>
      </c>
      <c r="CH205" s="165">
        <f>IF(OR(CH$4=0,Data_wide!$CK$201=""),"",IFERROR(ROUND(IF(CH$4=1,1+9*(MIN(MAX(Data_wide!$CK$201,CH$2),CH$3)-CH$2)/(CH$3-CH$2),1+9*(CH$3-MIN(MAX(Data_wide!$CK$201,CH$2),CH$3))/(CH$3-CH$2)),1),""))</f>
        <v/>
      </c>
      <c r="CI205" s="165">
        <f>IF(OR(CI$4=0,Data_wide!$CL$201=""),"",IFERROR(ROUND(IF(CI$4=1,1+9*(MIN(MAX(Data_wide!$CL$201,CI$2),CI$3)-CI$2)/(CI$3-CI$2),1+9*(CI$3-MIN(MAX(Data_wide!$CL$201,CI$2),CI$3))/(CI$3-CI$2)),1),""))</f>
        <v/>
      </c>
      <c r="CJ205" s="165">
        <f>IF(OR(CJ$4=0,Data_wide!$CM$201=""),"",IFERROR(ROUND(IF(CJ$4=1,1+9*(MIN(MAX(Data_wide!$CM$201,CJ$2),CJ$3)-CJ$2)/(CJ$3-CJ$2),1+9*(CJ$3-MIN(MAX(Data_wide!$CM$201,CJ$2),CJ$3))/(CJ$3-CJ$2)),1),""))</f>
        <v/>
      </c>
      <c r="CK205" s="165">
        <f>IF(OR(CK$4=0,Data_wide!$CN$201=""),"",IFERROR(ROUND(IF(CK$4=1,1+9*(MIN(MAX(Data_wide!$CN$201,CK$2),CK$3)-CK$2)/(CK$3-CK$2),1+9*(CK$3-MIN(MAX(Data_wide!$CN$201,CK$2),CK$3))/(CK$3-CK$2)),1),""))</f>
        <v/>
      </c>
      <c r="CL205" s="165">
        <f>IF(OR(CL$4=0,Data_wide!$CO$201=""),"",IFERROR(ROUND(IF(CL$4=1,1+9*(MIN(MAX(Data_wide!$CO$201,CL$2),CL$3)-CL$2)/(CL$3-CL$2),1+9*(CL$3-MIN(MAX(Data_wide!$CO$201,CL$2),CL$3))/(CL$3-CL$2)),1),""))</f>
        <v/>
      </c>
      <c r="CM205" s="165">
        <f>IF(OR(CM$4=0,Data_wide!$CP$201=""),"",IFERROR(ROUND(IF(CM$4=1,1+9*(MIN(MAX(Data_wide!$CP$201,CM$2),CM$3)-CM$2)/(CM$3-CM$2),1+9*(CM$3-MIN(MAX(Data_wide!$CP$201,CM$2),CM$3))/(CM$3-CM$2)),1),""))</f>
        <v/>
      </c>
      <c r="CN205" s="165">
        <f>IF(OR(CN$4=0,Data_wide!$CQ$201=""),"",IFERROR(ROUND(IF(CN$4=1,1+9*(MIN(MAX(Data_wide!$CQ$201,CN$2),CN$3)-CN$2)/(CN$3-CN$2),1+9*(CN$3-MIN(MAX(Data_wide!$CQ$201,CN$2),CN$3))/(CN$3-CN$2)),1),""))</f>
        <v/>
      </c>
      <c r="CO205" s="165">
        <f>IF(OR(CO$4=0,Data_wide!$CR$201=""),"",IFERROR(ROUND(IF(CO$4=1,1+9*(MIN(MAX(Data_wide!$CR$201,CO$2),CO$3)-CO$2)/(CO$3-CO$2),1+9*(CO$3-MIN(MAX(Data_wide!$CR$201,CO$2),CO$3))/(CO$3-CO$2)),1),""))</f>
        <v/>
      </c>
    </row>
    <row r="206" ht="14" customHeight="1">
      <c r="A206" s="161" t="inlineStr">
        <is>
          <t>TUV</t>
        </is>
      </c>
      <c r="B206" s="161" t="inlineStr">
        <is>
          <t>Tuvalu</t>
        </is>
      </c>
      <c r="C206" s="165">
        <f>IF(OR(C$4=0,Data_wide!$F$202=""),"",IFERROR(ROUND(IF(C$4=1,1+9*(MIN(MAX(Data_wide!$F$202,C$2),C$3)-C$2)/(C$3-C$2),1+9*(C$3-MIN(MAX(Data_wide!$F$202,C$2),C$3))/(C$3-C$2)),1),""))</f>
        <v/>
      </c>
      <c r="D206" s="165">
        <f>IF(OR(D$4=0,Data_wide!$G$202=""),"",IFERROR(ROUND(IF(D$4=1,1+9*(MIN(MAX(Data_wide!$G$202,D$2),D$3)-D$2)/(D$3-D$2),1+9*(D$3-MIN(MAX(Data_wide!$G$202,D$2),D$3))/(D$3-D$2)),1),""))</f>
        <v/>
      </c>
      <c r="E206" s="165">
        <f>IF(OR(E$4=0,Data_wide!$H$202=""),"",IFERROR(ROUND(IF(E$4=1,1+9*(MIN(MAX(Data_wide!$H$202,E$2),E$3)-E$2)/(E$3-E$2),1+9*(E$3-MIN(MAX(Data_wide!$H$202,E$2),E$3))/(E$3-E$2)),1),""))</f>
        <v/>
      </c>
      <c r="F206" s="165">
        <f>IF(OR(F$4=0,Data_wide!$I$202=""),"",IFERROR(ROUND(IF(F$4=1,1+9*(MIN(MAX(Data_wide!$I$202,F$2),F$3)-F$2)/(F$3-F$2),1+9*(F$3-MIN(MAX(Data_wide!$I$202,F$2),F$3))/(F$3-F$2)),1),""))</f>
        <v/>
      </c>
      <c r="G206" s="165">
        <f>IF(OR(G$4=0,Data_wide!$J$202=""),"",IFERROR(ROUND(IF(G$4=1,1+9*(MIN(MAX(Data_wide!$J$202,G$2),G$3)-G$2)/(G$3-G$2),1+9*(G$3-MIN(MAX(Data_wide!$J$202,G$2),G$3))/(G$3-G$2)),1),""))</f>
        <v/>
      </c>
      <c r="H206" s="165">
        <f>IF(OR(H$4=0,Data_wide!$K$202=""),"",IFERROR(ROUND(IF(H$4=1,1+9*(MIN(MAX(Data_wide!$K$202,H$2),H$3)-H$2)/(H$3-H$2),1+9*(H$3-MIN(MAX(Data_wide!$K$202,H$2),H$3))/(H$3-H$2)),1),""))</f>
        <v/>
      </c>
      <c r="I206" s="165">
        <f>IF(OR(I$4=0,Data_wide!$L$202=""),"",IFERROR(ROUND(IF(I$4=1,1+9*(MIN(MAX(Data_wide!$L$202,I$2),I$3)-I$2)/(I$3-I$2),1+9*(I$3-MIN(MAX(Data_wide!$L$202,I$2),I$3))/(I$3-I$2)),1),""))</f>
        <v/>
      </c>
      <c r="J206" s="165">
        <f>IF(OR(J$4=0,Data_wide!$M$202=""),"",IFERROR(ROUND(IF(J$4=1,1+9*(MIN(MAX(Data_wide!$M$202,J$2),J$3)-J$2)/(J$3-J$2),1+9*(J$3-MIN(MAX(Data_wide!$M$202,J$2),J$3))/(J$3-J$2)),1),""))</f>
        <v/>
      </c>
      <c r="K206" s="165">
        <f>IF(OR(K$4=0,Data_wide!$N$202=""),"",IFERROR(ROUND(IF(K$4=1,1+9*(MIN(MAX(Data_wide!$N$202,K$2),K$3)-K$2)/(K$3-K$2),1+9*(K$3-MIN(MAX(Data_wide!$N$202,K$2),K$3))/(K$3-K$2)),1),""))</f>
        <v/>
      </c>
      <c r="L206" s="165">
        <f>IF(OR(L$4=0,Data_wide!$O$202=""),"",IFERROR(ROUND(IF(L$4=1,1+9*(MIN(MAX(Data_wide!$O$202,L$2),L$3)-L$2)/(L$3-L$2),1+9*(L$3-MIN(MAX(Data_wide!$O$202,L$2),L$3))/(L$3-L$2)),1),""))</f>
        <v/>
      </c>
      <c r="M206" s="165">
        <f>IF(OR(M$4=0,Data_wide!$P$202=""),"",IFERROR(ROUND(IF(M$4=1,1+9*(MIN(MAX(Data_wide!$P$202,M$2),M$3)-M$2)/(M$3-M$2),1+9*(M$3-MIN(MAX(Data_wide!$P$202,M$2),M$3))/(M$3-M$2)),1),""))</f>
        <v/>
      </c>
      <c r="N206" s="165">
        <f>IF(OR(N$4=0,Data_wide!$Q$202=""),"",IFERROR(ROUND(IF(N$4=1,1+9*(MIN(MAX(Data_wide!$Q$202,N$2),N$3)-N$2)/(N$3-N$2),1+9*(N$3-MIN(MAX(Data_wide!$Q$202,N$2),N$3))/(N$3-N$2)),1),""))</f>
        <v/>
      </c>
      <c r="O206" s="165">
        <f>IF(OR(O$4=0,Data_wide!$R$202=""),"",IFERROR(ROUND(IF(O$4=1,1+9*(MIN(MAX(Data_wide!$R$202,O$2),O$3)-O$2)/(O$3-O$2),1+9*(O$3-MIN(MAX(Data_wide!$R$202,O$2),O$3))/(O$3-O$2)),1),""))</f>
        <v/>
      </c>
      <c r="P206" s="165">
        <f>IF(OR(P$4=0,Data_wide!$S$202=""),"",IFERROR(ROUND(IF(P$4=1,1+9*(MIN(MAX(Data_wide!$S$202,P$2),P$3)-P$2)/(P$3-P$2),1+9*(P$3-MIN(MAX(Data_wide!$S$202,P$2),P$3))/(P$3-P$2)),1),""))</f>
        <v/>
      </c>
      <c r="Q206" s="165">
        <f>IF(OR(Q$4=0,Data_wide!$T$202=""),"",IFERROR(ROUND(IF(Q$4=1,1+9*(MIN(MAX(Data_wide!$T$202,Q$2),Q$3)-Q$2)/(Q$3-Q$2),1+9*(Q$3-MIN(MAX(Data_wide!$T$202,Q$2),Q$3))/(Q$3-Q$2)),1),""))</f>
        <v/>
      </c>
      <c r="R206" s="165">
        <f>IF(OR(R$4=0,Data_wide!$U$202=""),"",IFERROR(ROUND(IF(R$4=1,1+9*(MIN(MAX(Data_wide!$U$202,R$2),R$3)-R$2)/(R$3-R$2),1+9*(R$3-MIN(MAX(Data_wide!$U$202,R$2),R$3))/(R$3-R$2)),1),""))</f>
        <v/>
      </c>
      <c r="S206" s="165">
        <f>IF(OR(S$4=0,Data_wide!$V$202=""),"",IFERROR(ROUND(IF(S$4=1,1+9*(MIN(MAX(Data_wide!$V$202,S$2),S$3)-S$2)/(S$3-S$2),1+9*(S$3-MIN(MAX(Data_wide!$V$202,S$2),S$3))/(S$3-S$2)),1),""))</f>
        <v/>
      </c>
      <c r="T206" s="165">
        <f>IF(OR(T$4=0,Data_wide!$W$202=""),"",IFERROR(ROUND(IF(T$4=1,1+9*(MIN(MAX(Data_wide!$W$202,T$2),T$3)-T$2)/(T$3-T$2),1+9*(T$3-MIN(MAX(Data_wide!$W$202,T$2),T$3))/(T$3-T$2)),1),""))</f>
        <v/>
      </c>
      <c r="U206" s="165">
        <f>IF(OR(U$4=0,Data_wide!$X$202=""),"",IFERROR(ROUND(IF(U$4=1,1+9*(MIN(MAX(Data_wide!$X$202,U$2),U$3)-U$2)/(U$3-U$2),1+9*(U$3-MIN(MAX(Data_wide!$X$202,U$2),U$3))/(U$3-U$2)),1),""))</f>
        <v/>
      </c>
      <c r="V206" s="165">
        <f>IF(OR(V$4=0,Data_wide!$Y$202=""),"",IFERROR(ROUND(IF(V$4=1,1+9*(MIN(MAX(Data_wide!$Y$202,V$2),V$3)-V$2)/(V$3-V$2),1+9*(V$3-MIN(MAX(Data_wide!$Y$202,V$2),V$3))/(V$3-V$2)),1),""))</f>
        <v/>
      </c>
      <c r="W206" s="165">
        <f>IF(OR(W$4=0,Data_wide!$Z$202=""),"",IFERROR(ROUND(IF(W$4=1,1+9*(MIN(MAX(Data_wide!$Z$202,W$2),W$3)-W$2)/(W$3-W$2),1+9*(W$3-MIN(MAX(Data_wide!$Z$202,W$2),W$3))/(W$3-W$2)),1),""))</f>
        <v/>
      </c>
      <c r="X206" s="165">
        <f>IF(OR(X$4=0,Data_wide!$AA$202=""),"",IFERROR(ROUND(IF(X$4=1,1+9*(MIN(MAX(Data_wide!$AA$202,X$2),X$3)-X$2)/(X$3-X$2),1+9*(X$3-MIN(MAX(Data_wide!$AA$202,X$2),X$3))/(X$3-X$2)),1),""))</f>
        <v/>
      </c>
      <c r="Y206" s="165">
        <f>IF(OR(Y$4=0,Data_wide!$AB$202=""),"",IFERROR(ROUND(IF(Y$4=1,1+9*(MIN(MAX(Data_wide!$AB$202,Y$2),Y$3)-Y$2)/(Y$3-Y$2),1+9*(Y$3-MIN(MAX(Data_wide!$AB$202,Y$2),Y$3))/(Y$3-Y$2)),1),""))</f>
        <v/>
      </c>
      <c r="Z206" s="165">
        <f>IF(OR(Z$4=0,Data_wide!$AC$202=""),"",IFERROR(ROUND(IF(Z$4=1,1+9*(MIN(MAX(Data_wide!$AC$202,Z$2),Z$3)-Z$2)/(Z$3-Z$2),1+9*(Z$3-MIN(MAX(Data_wide!$AC$202,Z$2),Z$3))/(Z$3-Z$2)),1),""))</f>
        <v/>
      </c>
      <c r="AA206" s="165">
        <f>IF(OR(AA$4=0,Data_wide!$AD$202=""),"",IFERROR(ROUND(IF(AA$4=1,1+9*(MIN(MAX(Data_wide!$AD$202,AA$2),AA$3)-AA$2)/(AA$3-AA$2),1+9*(AA$3-MIN(MAX(Data_wide!$AD$202,AA$2),AA$3))/(AA$3-AA$2)),1),""))</f>
        <v/>
      </c>
      <c r="AB206" s="165">
        <f>IF(OR(AB$4=0,Data_wide!$AE$202=""),"",IFERROR(ROUND(IF(AB$4=1,1+9*(MIN(MAX(Data_wide!$AE$202,AB$2),AB$3)-AB$2)/(AB$3-AB$2),1+9*(AB$3-MIN(MAX(Data_wide!$AE$202,AB$2),AB$3))/(AB$3-AB$2)),1),""))</f>
        <v/>
      </c>
      <c r="AC206" s="165">
        <f>IF(OR(AC$4=0,Data_wide!$AF$202=""),"",IFERROR(ROUND(IF(AC$4=1,1+9*(MIN(MAX(Data_wide!$AF$202,AC$2),AC$3)-AC$2)/(AC$3-AC$2),1+9*(AC$3-MIN(MAX(Data_wide!$AF$202,AC$2),AC$3))/(AC$3-AC$2)),1),""))</f>
        <v/>
      </c>
      <c r="AD206" s="165">
        <f>IF(OR(AD$4=0,Data_wide!$AG$202=""),"",IFERROR(ROUND(IF(AD$4=1,1+9*(MIN(MAX(Data_wide!$AG$202,AD$2),AD$3)-AD$2)/(AD$3-AD$2),1+9*(AD$3-MIN(MAX(Data_wide!$AG$202,AD$2),AD$3))/(AD$3-AD$2)),1),""))</f>
        <v/>
      </c>
      <c r="AE206" s="165">
        <f>IF(OR(AE$4=0,Data_wide!$AH$202=""),"",IFERROR(ROUND(IF(AE$4=1,1+9*(MIN(MAX(Data_wide!$AH$202,AE$2),AE$3)-AE$2)/(AE$3-AE$2),1+9*(AE$3-MIN(MAX(Data_wide!$AH$202,AE$2),AE$3))/(AE$3-AE$2)),1),""))</f>
        <v/>
      </c>
      <c r="AF206" s="165">
        <f>IF(OR(AF$4=0,Data_wide!$AI$202=""),"",IFERROR(ROUND(IF(AF$4=1,1+9*(MIN(MAX(Data_wide!$AI$202,AF$2),AF$3)-AF$2)/(AF$3-AF$2),1+9*(AF$3-MIN(MAX(Data_wide!$AI$202,AF$2),AF$3))/(AF$3-AF$2)),1),""))</f>
        <v/>
      </c>
      <c r="AG206" s="165">
        <f>IF(OR(AG$4=0,Data_wide!$AJ$202=""),"",IFERROR(ROUND(IF(AG$4=1,1+9*(MIN(MAX(Data_wide!$AJ$202,AG$2),AG$3)-AG$2)/(AG$3-AG$2),1+9*(AG$3-MIN(MAX(Data_wide!$AJ$202,AG$2),AG$3))/(AG$3-AG$2)),1),""))</f>
        <v/>
      </c>
      <c r="AH206" s="165">
        <f>IF(OR(AH$4=0,Data_wide!$AK$202=""),"",IFERROR(ROUND(IF(AH$4=1,1+9*(MIN(MAX(Data_wide!$AK$202,AH$2),AH$3)-AH$2)/(AH$3-AH$2),1+9*(AH$3-MIN(MAX(Data_wide!$AK$202,AH$2),AH$3))/(AH$3-AH$2)),1),""))</f>
        <v/>
      </c>
      <c r="AI206" s="165">
        <f>IF(OR(AI$4=0,Data_wide!$AL$202=""),"",IFERROR(ROUND(IF(AI$4=1,1+9*(MIN(MAX(Data_wide!$AL$202,AI$2),AI$3)-AI$2)/(AI$3-AI$2),1+9*(AI$3-MIN(MAX(Data_wide!$AL$202,AI$2),AI$3))/(AI$3-AI$2)),1),""))</f>
        <v/>
      </c>
      <c r="AJ206" s="165">
        <f>IF(OR(AJ$4=0,Data_wide!$AM$202=""),"",IFERROR(ROUND(IF(AJ$4=1,1+9*(MIN(MAX(Data_wide!$AM$202,AJ$2),AJ$3)-AJ$2)/(AJ$3-AJ$2),1+9*(AJ$3-MIN(MAX(Data_wide!$AM$202,AJ$2),AJ$3))/(AJ$3-AJ$2)),1),""))</f>
        <v/>
      </c>
      <c r="AK206" s="165">
        <f>IF(OR(AK$4=0,Data_wide!$AN$202=""),"",IFERROR(ROUND(IF(AK$4=1,1+9*(MIN(MAX(Data_wide!$AN$202,AK$2),AK$3)-AK$2)/(AK$3-AK$2),1+9*(AK$3-MIN(MAX(Data_wide!$AN$202,AK$2),AK$3))/(AK$3-AK$2)),1),""))</f>
        <v/>
      </c>
      <c r="AL206" s="165">
        <f>IF(OR(AL$4=0,Data_wide!$AO$202=""),"",IFERROR(ROUND(IF(AL$4=1,1+9*(MIN(MAX(Data_wide!$AO$202,AL$2),AL$3)-AL$2)/(AL$3-AL$2),1+9*(AL$3-MIN(MAX(Data_wide!$AO$202,AL$2),AL$3))/(AL$3-AL$2)),1),""))</f>
        <v/>
      </c>
      <c r="AM206" s="165">
        <f>IF(OR(AM$4=0,Data_wide!$AP$202=""),"",IFERROR(ROUND(IF(AM$4=1,1+9*(MIN(MAX(Data_wide!$AP$202,AM$2),AM$3)-AM$2)/(AM$3-AM$2),1+9*(AM$3-MIN(MAX(Data_wide!$AP$202,AM$2),AM$3))/(AM$3-AM$2)),1),""))</f>
        <v/>
      </c>
      <c r="AN206" s="165">
        <f>IF(OR(AN$4=0,Data_wide!$AQ$202=""),"",IFERROR(ROUND(IF(AN$4=1,1+9*(MIN(MAX(Data_wide!$AQ$202,AN$2),AN$3)-AN$2)/(AN$3-AN$2),1+9*(AN$3-MIN(MAX(Data_wide!$AQ$202,AN$2),AN$3))/(AN$3-AN$2)),1),""))</f>
        <v/>
      </c>
      <c r="AO206" s="165">
        <f>IF(OR(AO$4=0,Data_wide!$AR$202=""),"",IFERROR(ROUND(IF(AO$4=1,1+9*(MIN(MAX(Data_wide!$AR$202,AO$2),AO$3)-AO$2)/(AO$3-AO$2),1+9*(AO$3-MIN(MAX(Data_wide!$AR$202,AO$2),AO$3))/(AO$3-AO$2)),1),""))</f>
        <v/>
      </c>
      <c r="AP206" s="165">
        <f>IF(OR(AP$4=0,Data_wide!$AS$202=""),"",IFERROR(ROUND(IF(AP$4=1,1+9*(MIN(MAX(Data_wide!$AS$202,AP$2),AP$3)-AP$2)/(AP$3-AP$2),1+9*(AP$3-MIN(MAX(Data_wide!$AS$202,AP$2),AP$3))/(AP$3-AP$2)),1),""))</f>
        <v/>
      </c>
      <c r="AQ206" s="165">
        <f>IF(OR(AQ$4=0,Data_wide!$AT$202=""),"",IFERROR(ROUND(IF(AQ$4=1,1+9*(MIN(MAX(Data_wide!$AT$202,AQ$2),AQ$3)-AQ$2)/(AQ$3-AQ$2),1+9*(AQ$3-MIN(MAX(Data_wide!$AT$202,AQ$2),AQ$3))/(AQ$3-AQ$2)),1),""))</f>
        <v/>
      </c>
      <c r="AR206" s="165">
        <f>IF(OR(AR$4=0,Data_wide!$AU$202=""),"",IFERROR(ROUND(IF(AR$4=1,1+9*(MIN(MAX(Data_wide!$AU$202,AR$2),AR$3)-AR$2)/(AR$3-AR$2),1+9*(AR$3-MIN(MAX(Data_wide!$AU$202,AR$2),AR$3))/(AR$3-AR$2)),1),""))</f>
        <v/>
      </c>
      <c r="AS206" s="165">
        <f>IF(OR(AS$4=0,Data_wide!$AV$202=""),"",IFERROR(ROUND(IF(AS$4=1,1+9*(MIN(MAX(Data_wide!$AV$202,AS$2),AS$3)-AS$2)/(AS$3-AS$2),1+9*(AS$3-MIN(MAX(Data_wide!$AV$202,AS$2),AS$3))/(AS$3-AS$2)),1),""))</f>
        <v/>
      </c>
      <c r="AT206" s="165">
        <f>IF(OR(AT$4=0,Data_wide!$AW$202=""),"",IFERROR(ROUND(IF(AT$4=1,1+9*(MIN(MAX(Data_wide!$AW$202,AT$2),AT$3)-AT$2)/(AT$3-AT$2),1+9*(AT$3-MIN(MAX(Data_wide!$AW$202,AT$2),AT$3))/(AT$3-AT$2)),1),""))</f>
        <v/>
      </c>
      <c r="AU206" s="165">
        <f>IF(OR(AU$4=0,Data_wide!$AX$202=""),"",IFERROR(ROUND(IF(AU$4=1,1+9*(MIN(MAX(Data_wide!$AX$202,AU$2),AU$3)-AU$2)/(AU$3-AU$2),1+9*(AU$3-MIN(MAX(Data_wide!$AX$202,AU$2),AU$3))/(AU$3-AU$2)),1),""))</f>
        <v/>
      </c>
      <c r="AV206" s="165">
        <f>IF(OR(AV$4=0,Data_wide!$AY$202=""),"",IFERROR(ROUND(IF(AV$4=1,1+9*(MIN(MAX(Data_wide!$AY$202,AV$2),AV$3)-AV$2)/(AV$3-AV$2),1+9*(AV$3-MIN(MAX(Data_wide!$AY$202,AV$2),AV$3))/(AV$3-AV$2)),1),""))</f>
        <v/>
      </c>
      <c r="AW206" s="165">
        <f>IF(OR(AW$4=0,Data_wide!$AZ$202=""),"",IFERROR(ROUND(IF(AW$4=1,1+9*(MIN(MAX(Data_wide!$AZ$202,AW$2),AW$3)-AW$2)/(AW$3-AW$2),1+9*(AW$3-MIN(MAX(Data_wide!$AZ$202,AW$2),AW$3))/(AW$3-AW$2)),1),""))</f>
        <v/>
      </c>
      <c r="AX206" s="165">
        <f>IF(OR(AX$4=0,Data_wide!$BA$202=""),"",IFERROR(ROUND(IF(AX$4=1,1+9*(MIN(MAX(Data_wide!$BA$202,AX$2),AX$3)-AX$2)/(AX$3-AX$2),1+9*(AX$3-MIN(MAX(Data_wide!$BA$202,AX$2),AX$3))/(AX$3-AX$2)),1),""))</f>
        <v/>
      </c>
      <c r="AY206" s="165">
        <f>IF(OR(AY$4=0,Data_wide!$BB$202=""),"",IFERROR(ROUND(IF(AY$4=1,1+9*(MIN(MAX(Data_wide!$BB$202,AY$2),AY$3)-AY$2)/(AY$3-AY$2),1+9*(AY$3-MIN(MAX(Data_wide!$BB$202,AY$2),AY$3))/(AY$3-AY$2)),1),""))</f>
        <v/>
      </c>
      <c r="AZ206" s="165">
        <f>IF(OR(AZ$4=0,Data_wide!$BC$202=""),"",IFERROR(ROUND(IF(AZ$4=1,1+9*(MIN(MAX(Data_wide!$BC$202,AZ$2),AZ$3)-AZ$2)/(AZ$3-AZ$2),1+9*(AZ$3-MIN(MAX(Data_wide!$BC$202,AZ$2),AZ$3))/(AZ$3-AZ$2)),1),""))</f>
        <v/>
      </c>
      <c r="BA206" s="165">
        <f>IF(OR(BA$4=0,Data_wide!$BD$202=""),"",IFERROR(ROUND(IF(BA$4=1,1+9*(MIN(MAX(Data_wide!$BD$202,BA$2),BA$3)-BA$2)/(BA$3-BA$2),1+9*(BA$3-MIN(MAX(Data_wide!$BD$202,BA$2),BA$3))/(BA$3-BA$2)),1),""))</f>
        <v/>
      </c>
      <c r="BB206" s="165">
        <f>IF(OR(BB$4=0,Data_wide!$BE$202=""),"",IFERROR(ROUND(IF(BB$4=1,1+9*(MIN(MAX(Data_wide!$BE$202,BB$2),BB$3)-BB$2)/(BB$3-BB$2),1+9*(BB$3-MIN(MAX(Data_wide!$BE$202,BB$2),BB$3))/(BB$3-BB$2)),1),""))</f>
        <v/>
      </c>
      <c r="BC206" s="165">
        <f>IF(OR(BC$4=0,Data_wide!$BF$202=""),"",IFERROR(ROUND(IF(BC$4=1,1+9*(MIN(MAX(Data_wide!$BF$202,BC$2),BC$3)-BC$2)/(BC$3-BC$2),1+9*(BC$3-MIN(MAX(Data_wide!$BF$202,BC$2),BC$3))/(BC$3-BC$2)),1),""))</f>
        <v/>
      </c>
      <c r="BD206" s="165">
        <f>IF(OR(BD$4=0,Data_wide!$BG$202=""),"",IFERROR(ROUND(IF(BD$4=1,1+9*(MIN(MAX(Data_wide!$BG$202,BD$2),BD$3)-BD$2)/(BD$3-BD$2),1+9*(BD$3-MIN(MAX(Data_wide!$BG$202,BD$2),BD$3))/(BD$3-BD$2)),1),""))</f>
        <v/>
      </c>
      <c r="BE206" s="165">
        <f>IF(OR(BE$4=0,Data_wide!$BH$202=""),"",IFERROR(ROUND(IF(BE$4=1,1+9*(MIN(MAX(Data_wide!$BH$202,BE$2),BE$3)-BE$2)/(BE$3-BE$2),1+9*(BE$3-MIN(MAX(Data_wide!$BH$202,BE$2),BE$3))/(BE$3-BE$2)),1),""))</f>
        <v/>
      </c>
      <c r="BF206" s="165">
        <f>IF(OR(BF$4=0,Data_wide!$BI$202=""),"",IFERROR(ROUND(IF(BF$4=1,1+9*(MIN(MAX(Data_wide!$BI$202,BF$2),BF$3)-BF$2)/(BF$3-BF$2),1+9*(BF$3-MIN(MAX(Data_wide!$BI$202,BF$2),BF$3))/(BF$3-BF$2)),1),""))</f>
        <v/>
      </c>
      <c r="BG206" s="165">
        <f>IF(OR(BG$4=0,Data_wide!$BJ$202=""),"",IFERROR(ROUND(IF(BG$4=1,1+9*(MIN(MAX(Data_wide!$BJ$202,BG$2),BG$3)-BG$2)/(BG$3-BG$2),1+9*(BG$3-MIN(MAX(Data_wide!$BJ$202,BG$2),BG$3))/(BG$3-BG$2)),1),""))</f>
        <v/>
      </c>
      <c r="BH206" s="165">
        <f>IF(OR(BH$4=0,Data_wide!$BK$202=""),"",IFERROR(ROUND(IF(BH$4=1,1+9*(MIN(MAX(Data_wide!$BK$202,BH$2),BH$3)-BH$2)/(BH$3-BH$2),1+9*(BH$3-MIN(MAX(Data_wide!$BK$202,BH$2),BH$3))/(BH$3-BH$2)),1),""))</f>
        <v/>
      </c>
      <c r="BI206" s="165">
        <f>IF(OR(BI$4=0,Data_wide!$BL$202=""),"",IFERROR(ROUND(IF(BI$4=1,1+9*(MIN(MAX(Data_wide!$BL$202,BI$2),BI$3)-BI$2)/(BI$3-BI$2),1+9*(BI$3-MIN(MAX(Data_wide!$BL$202,BI$2),BI$3))/(BI$3-BI$2)),1),""))</f>
        <v/>
      </c>
      <c r="BJ206" s="165">
        <f>IF(OR(BJ$4=0,Data_wide!$BM$202=""),"",IFERROR(ROUND(IF(BJ$4=1,1+9*(MIN(MAX(Data_wide!$BM$202,BJ$2),BJ$3)-BJ$2)/(BJ$3-BJ$2),1+9*(BJ$3-MIN(MAX(Data_wide!$BM$202,BJ$2),BJ$3))/(BJ$3-BJ$2)),1),""))</f>
        <v/>
      </c>
      <c r="BK206" s="165">
        <f>IF(OR(BK$4=0,Data_wide!$BN$202=""),"",IFERROR(ROUND(IF(BK$4=1,1+9*(MIN(MAX(Data_wide!$BN$202,BK$2),BK$3)-BK$2)/(BK$3-BK$2),1+9*(BK$3-MIN(MAX(Data_wide!$BN$202,BK$2),BK$3))/(BK$3-BK$2)),1),""))</f>
        <v/>
      </c>
      <c r="BL206" s="165">
        <f>IF(OR(BL$4=0,Data_wide!$BO$202=""),"",IFERROR(ROUND(IF(BL$4=1,1+9*(MIN(MAX(Data_wide!$BO$202,BL$2),BL$3)-BL$2)/(BL$3-BL$2),1+9*(BL$3-MIN(MAX(Data_wide!$BO$202,BL$2),BL$3))/(BL$3-BL$2)),1),""))</f>
        <v/>
      </c>
      <c r="BM206" s="165">
        <f>IF(OR(BM$4=0,Data_wide!$BP$202=""),"",IFERROR(ROUND(IF(BM$4=1,1+9*(MIN(MAX(Data_wide!$BP$202,BM$2),BM$3)-BM$2)/(BM$3-BM$2),1+9*(BM$3-MIN(MAX(Data_wide!$BP$202,BM$2),BM$3))/(BM$3-BM$2)),1),""))</f>
        <v/>
      </c>
      <c r="BN206" s="165">
        <f>IF(OR(BN$4=0,Data_wide!$BQ$202=""),"",IFERROR(ROUND(IF(BN$4=1,1+9*(MIN(MAX(Data_wide!$BQ$202,BN$2),BN$3)-BN$2)/(BN$3-BN$2),1+9*(BN$3-MIN(MAX(Data_wide!$BQ$202,BN$2),BN$3))/(BN$3-BN$2)),1),""))</f>
        <v/>
      </c>
      <c r="BO206" s="165">
        <f>IF(OR(BO$4=0,Data_wide!$BR$202=""),"",IFERROR(ROUND(IF(BO$4=1,1+9*(MIN(MAX(Data_wide!$BR$202,BO$2),BO$3)-BO$2)/(BO$3-BO$2),1+9*(BO$3-MIN(MAX(Data_wide!$BR$202,BO$2),BO$3))/(BO$3-BO$2)),1),""))</f>
        <v/>
      </c>
      <c r="BP206" s="165">
        <f>IF(OR(BP$4=0,Data_wide!$BS$202=""),"",IFERROR(ROUND(IF(BP$4=1,1+9*(MIN(MAX(Data_wide!$BS$202,BP$2),BP$3)-BP$2)/(BP$3-BP$2),1+9*(BP$3-MIN(MAX(Data_wide!$BS$202,BP$2),BP$3))/(BP$3-BP$2)),1),""))</f>
        <v/>
      </c>
      <c r="BQ206" s="165">
        <f>IF(OR(BQ$4=0,Data_wide!$BT$202=""),"",IFERROR(ROUND(IF(BQ$4=1,1+9*(MIN(MAX(Data_wide!$BT$202,BQ$2),BQ$3)-BQ$2)/(BQ$3-BQ$2),1+9*(BQ$3-MIN(MAX(Data_wide!$BT$202,BQ$2),BQ$3))/(BQ$3-BQ$2)),1),""))</f>
        <v/>
      </c>
      <c r="BR206" s="165">
        <f>IF(OR(BR$4=0,Data_wide!$BU$202=""),"",IFERROR(ROUND(IF(BR$4=1,1+9*(MIN(MAX(Data_wide!$BU$202,BR$2),BR$3)-BR$2)/(BR$3-BR$2),1+9*(BR$3-MIN(MAX(Data_wide!$BU$202,BR$2),BR$3))/(BR$3-BR$2)),1),""))</f>
        <v/>
      </c>
      <c r="BS206" s="165">
        <f>IF(OR(BS$4=0,Data_wide!$BV$202=""),"",IFERROR(ROUND(IF(BS$4=1,1+9*(MIN(MAX(Data_wide!$BV$202,BS$2),BS$3)-BS$2)/(BS$3-BS$2),1+9*(BS$3-MIN(MAX(Data_wide!$BV$202,BS$2),BS$3))/(BS$3-BS$2)),1),""))</f>
        <v/>
      </c>
      <c r="BT206" s="165">
        <f>IF(OR(BT$4=0,Data_wide!$BW$202=""),"",IFERROR(ROUND(IF(BT$4=1,1+9*(MIN(MAX(Data_wide!$BW$202,BT$2),BT$3)-BT$2)/(BT$3-BT$2),1+9*(BT$3-MIN(MAX(Data_wide!$BW$202,BT$2),BT$3))/(BT$3-BT$2)),1),""))</f>
        <v/>
      </c>
      <c r="BU206" s="165">
        <f>IF(OR(BU$4=0,Data_wide!$BX$202=""),"",IFERROR(ROUND(IF(BU$4=1,1+9*(MIN(MAX(Data_wide!$BX$202,BU$2),BU$3)-BU$2)/(BU$3-BU$2),1+9*(BU$3-MIN(MAX(Data_wide!$BX$202,BU$2),BU$3))/(BU$3-BU$2)),1),""))</f>
        <v/>
      </c>
      <c r="BV206" s="165">
        <f>IF(OR(BV$4=0,Data_wide!$BY$202=""),"",IFERROR(ROUND(IF(BV$4=1,1+9*(MIN(MAX(Data_wide!$BY$202,BV$2),BV$3)-BV$2)/(BV$3-BV$2),1+9*(BV$3-MIN(MAX(Data_wide!$BY$202,BV$2),BV$3))/(BV$3-BV$2)),1),""))</f>
        <v/>
      </c>
      <c r="BW206" s="165">
        <f>IF(OR(BW$4=0,Data_wide!$BZ$202=""),"",IFERROR(ROUND(IF(BW$4=1,1+9*(MIN(MAX(Data_wide!$BZ$202,BW$2),BW$3)-BW$2)/(BW$3-BW$2),1+9*(BW$3-MIN(MAX(Data_wide!$BZ$202,BW$2),BW$3))/(BW$3-BW$2)),1),""))</f>
        <v/>
      </c>
      <c r="BX206" s="165">
        <f>IF(OR(BX$4=0,Data_wide!$CA$202=""),"",IFERROR(ROUND(IF(BX$4=1,1+9*(MIN(MAX(Data_wide!$CA$202,BX$2),BX$3)-BX$2)/(BX$3-BX$2),1+9*(BX$3-MIN(MAX(Data_wide!$CA$202,BX$2),BX$3))/(BX$3-BX$2)),1),""))</f>
        <v/>
      </c>
      <c r="BY206" s="165">
        <f>IF(OR(BY$4=0,Data_wide!$CB$202=""),"",IFERROR(ROUND(IF(BY$4=1,1+9*(MIN(MAX(Data_wide!$CB$202,BY$2),BY$3)-BY$2)/(BY$3-BY$2),1+9*(BY$3-MIN(MAX(Data_wide!$CB$202,BY$2),BY$3))/(BY$3-BY$2)),1),""))</f>
        <v/>
      </c>
      <c r="BZ206" s="165">
        <f>IF(OR(BZ$4=0,Data_wide!$CC$202=""),"",IFERROR(ROUND(IF(BZ$4=1,1+9*(MIN(MAX(Data_wide!$CC$202,BZ$2),BZ$3)-BZ$2)/(BZ$3-BZ$2),1+9*(BZ$3-MIN(MAX(Data_wide!$CC$202,BZ$2),BZ$3))/(BZ$3-BZ$2)),1),""))</f>
        <v/>
      </c>
      <c r="CA206" s="165">
        <f>IF(OR(CA$4=0,Data_wide!$CD$202=""),"",IFERROR(ROUND(IF(CA$4=1,1+9*(MIN(MAX(Data_wide!$CD$202,CA$2),CA$3)-CA$2)/(CA$3-CA$2),1+9*(CA$3-MIN(MAX(Data_wide!$CD$202,CA$2),CA$3))/(CA$3-CA$2)),1),""))</f>
        <v/>
      </c>
      <c r="CB206" s="165">
        <f>IF(OR(CB$4=0,Data_wide!$CE$202=""),"",IFERROR(ROUND(IF(CB$4=1,1+9*(MIN(MAX(Data_wide!$CE$202,CB$2),CB$3)-CB$2)/(CB$3-CB$2),1+9*(CB$3-MIN(MAX(Data_wide!$CE$202,CB$2),CB$3))/(CB$3-CB$2)),1),""))</f>
        <v/>
      </c>
      <c r="CC206" s="165">
        <f>IF(OR(CC$4=0,Data_wide!$CF$202=""),"",IFERROR(ROUND(IF(CC$4=1,1+9*(MIN(MAX(Data_wide!$CF$202,CC$2),CC$3)-CC$2)/(CC$3-CC$2),1+9*(CC$3-MIN(MAX(Data_wide!$CF$202,CC$2),CC$3))/(CC$3-CC$2)),1),""))</f>
        <v/>
      </c>
      <c r="CD206" s="165">
        <f>IF(OR(CD$4=0,Data_wide!$CG$202=""),"",IFERROR(ROUND(IF(CD$4=1,1+9*(MIN(MAX(Data_wide!$CG$202,CD$2),CD$3)-CD$2)/(CD$3-CD$2),1+9*(CD$3-MIN(MAX(Data_wide!$CG$202,CD$2),CD$3))/(CD$3-CD$2)),1),""))</f>
        <v/>
      </c>
      <c r="CE206" s="165">
        <f>IF(OR(CE$4=0,Data_wide!$CH$202=""),"",IFERROR(ROUND(IF(CE$4=1,1+9*(MIN(MAX(Data_wide!$CH$202,CE$2),CE$3)-CE$2)/(CE$3-CE$2),1+9*(CE$3-MIN(MAX(Data_wide!$CH$202,CE$2),CE$3))/(CE$3-CE$2)),1),""))</f>
        <v/>
      </c>
      <c r="CF206" s="165">
        <f>IF(OR(CF$4=0,Data_wide!$CI$202=""),"",IFERROR(ROUND(IF(CF$4=1,1+9*(MIN(MAX(Data_wide!$CI$202,CF$2),CF$3)-CF$2)/(CF$3-CF$2),1+9*(CF$3-MIN(MAX(Data_wide!$CI$202,CF$2),CF$3))/(CF$3-CF$2)),1),""))</f>
        <v/>
      </c>
      <c r="CG206" s="165">
        <f>IF(OR(CG$4=0,Data_wide!$CJ$202=""),"",IFERROR(ROUND(IF(CG$4=1,1+9*(MIN(MAX(Data_wide!$CJ$202,CG$2),CG$3)-CG$2)/(CG$3-CG$2),1+9*(CG$3-MIN(MAX(Data_wide!$CJ$202,CG$2),CG$3))/(CG$3-CG$2)),1),""))</f>
        <v/>
      </c>
      <c r="CH206" s="165">
        <f>IF(OR(CH$4=0,Data_wide!$CK$202=""),"",IFERROR(ROUND(IF(CH$4=1,1+9*(MIN(MAX(Data_wide!$CK$202,CH$2),CH$3)-CH$2)/(CH$3-CH$2),1+9*(CH$3-MIN(MAX(Data_wide!$CK$202,CH$2),CH$3))/(CH$3-CH$2)),1),""))</f>
        <v/>
      </c>
      <c r="CI206" s="165">
        <f>IF(OR(CI$4=0,Data_wide!$CL$202=""),"",IFERROR(ROUND(IF(CI$4=1,1+9*(MIN(MAX(Data_wide!$CL$202,CI$2),CI$3)-CI$2)/(CI$3-CI$2),1+9*(CI$3-MIN(MAX(Data_wide!$CL$202,CI$2),CI$3))/(CI$3-CI$2)),1),""))</f>
        <v/>
      </c>
      <c r="CJ206" s="165">
        <f>IF(OR(CJ$4=0,Data_wide!$CM$202=""),"",IFERROR(ROUND(IF(CJ$4=1,1+9*(MIN(MAX(Data_wide!$CM$202,CJ$2),CJ$3)-CJ$2)/(CJ$3-CJ$2),1+9*(CJ$3-MIN(MAX(Data_wide!$CM$202,CJ$2),CJ$3))/(CJ$3-CJ$2)),1),""))</f>
        <v/>
      </c>
      <c r="CK206" s="165">
        <f>IF(OR(CK$4=0,Data_wide!$CN$202=""),"",IFERROR(ROUND(IF(CK$4=1,1+9*(MIN(MAX(Data_wide!$CN$202,CK$2),CK$3)-CK$2)/(CK$3-CK$2),1+9*(CK$3-MIN(MAX(Data_wide!$CN$202,CK$2),CK$3))/(CK$3-CK$2)),1),""))</f>
        <v/>
      </c>
      <c r="CL206" s="165">
        <f>IF(OR(CL$4=0,Data_wide!$CO$202=""),"",IFERROR(ROUND(IF(CL$4=1,1+9*(MIN(MAX(Data_wide!$CO$202,CL$2),CL$3)-CL$2)/(CL$3-CL$2),1+9*(CL$3-MIN(MAX(Data_wide!$CO$202,CL$2),CL$3))/(CL$3-CL$2)),1),""))</f>
        <v/>
      </c>
      <c r="CM206" s="165">
        <f>IF(OR(CM$4=0,Data_wide!$CP$202=""),"",IFERROR(ROUND(IF(CM$4=1,1+9*(MIN(MAX(Data_wide!$CP$202,CM$2),CM$3)-CM$2)/(CM$3-CM$2),1+9*(CM$3-MIN(MAX(Data_wide!$CP$202,CM$2),CM$3))/(CM$3-CM$2)),1),""))</f>
        <v/>
      </c>
      <c r="CN206" s="165">
        <f>IF(OR(CN$4=0,Data_wide!$CQ$202=""),"",IFERROR(ROUND(IF(CN$4=1,1+9*(MIN(MAX(Data_wide!$CQ$202,CN$2),CN$3)-CN$2)/(CN$3-CN$2),1+9*(CN$3-MIN(MAX(Data_wide!$CQ$202,CN$2),CN$3))/(CN$3-CN$2)),1),""))</f>
        <v/>
      </c>
      <c r="CO206" s="165">
        <f>IF(OR(CO$4=0,Data_wide!$CR$202=""),"",IFERROR(ROUND(IF(CO$4=1,1+9*(MIN(MAX(Data_wide!$CR$202,CO$2),CO$3)-CO$2)/(CO$3-CO$2),1+9*(CO$3-MIN(MAX(Data_wide!$CR$202,CO$2),CO$3))/(CO$3-CO$2)),1),""))</f>
        <v/>
      </c>
    </row>
    <row r="207" ht="14" customHeight="1">
      <c r="A207" s="161" t="inlineStr">
        <is>
          <t>TUR</t>
        </is>
      </c>
      <c r="B207" s="161" t="inlineStr">
        <is>
          <t>Türkiye</t>
        </is>
      </c>
      <c r="C207" s="165">
        <f>IF(OR(C$4=0,Data_wide!$F$203=""),"",IFERROR(ROUND(IF(C$4=1,1+9*(MIN(MAX(Data_wide!$F$203,C$2),C$3)-C$2)/(C$3-C$2),1+9*(C$3-MIN(MAX(Data_wide!$F$203,C$2),C$3))/(C$3-C$2)),1),""))</f>
        <v/>
      </c>
      <c r="D207" s="165">
        <f>IF(OR(D$4=0,Data_wide!$G$203=""),"",IFERROR(ROUND(IF(D$4=1,1+9*(MIN(MAX(Data_wide!$G$203,D$2),D$3)-D$2)/(D$3-D$2),1+9*(D$3-MIN(MAX(Data_wide!$G$203,D$2),D$3))/(D$3-D$2)),1),""))</f>
        <v/>
      </c>
      <c r="E207" s="165">
        <f>IF(OR(E$4=0,Data_wide!$H$203=""),"",IFERROR(ROUND(IF(E$4=1,1+9*(MIN(MAX(Data_wide!$H$203,E$2),E$3)-E$2)/(E$3-E$2),1+9*(E$3-MIN(MAX(Data_wide!$H$203,E$2),E$3))/(E$3-E$2)),1),""))</f>
        <v/>
      </c>
      <c r="F207" s="165">
        <f>IF(OR(F$4=0,Data_wide!$I$203=""),"",IFERROR(ROUND(IF(F$4=1,1+9*(MIN(MAX(Data_wide!$I$203,F$2),F$3)-F$2)/(F$3-F$2),1+9*(F$3-MIN(MAX(Data_wide!$I$203,F$2),F$3))/(F$3-F$2)),1),""))</f>
        <v/>
      </c>
      <c r="G207" s="165">
        <f>IF(OR(G$4=0,Data_wide!$J$203=""),"",IFERROR(ROUND(IF(G$4=1,1+9*(MIN(MAX(Data_wide!$J$203,G$2),G$3)-G$2)/(G$3-G$2),1+9*(G$3-MIN(MAX(Data_wide!$J$203,G$2),G$3))/(G$3-G$2)),1),""))</f>
        <v/>
      </c>
      <c r="H207" s="165">
        <f>IF(OR(H$4=0,Data_wide!$K$203=""),"",IFERROR(ROUND(IF(H$4=1,1+9*(MIN(MAX(Data_wide!$K$203,H$2),H$3)-H$2)/(H$3-H$2),1+9*(H$3-MIN(MAX(Data_wide!$K$203,H$2),H$3))/(H$3-H$2)),1),""))</f>
        <v/>
      </c>
      <c r="I207" s="165">
        <f>IF(OR(I$4=0,Data_wide!$L$203=""),"",IFERROR(ROUND(IF(I$4=1,1+9*(MIN(MAX(Data_wide!$L$203,I$2),I$3)-I$2)/(I$3-I$2),1+9*(I$3-MIN(MAX(Data_wide!$L$203,I$2),I$3))/(I$3-I$2)),1),""))</f>
        <v/>
      </c>
      <c r="J207" s="165">
        <f>IF(OR(J$4=0,Data_wide!$M$203=""),"",IFERROR(ROUND(IF(J$4=1,1+9*(MIN(MAX(Data_wide!$M$203,J$2),J$3)-J$2)/(J$3-J$2),1+9*(J$3-MIN(MAX(Data_wide!$M$203,J$2),J$3))/(J$3-J$2)),1),""))</f>
        <v/>
      </c>
      <c r="K207" s="165">
        <f>IF(OR(K$4=0,Data_wide!$N$203=""),"",IFERROR(ROUND(IF(K$4=1,1+9*(MIN(MAX(Data_wide!$N$203,K$2),K$3)-K$2)/(K$3-K$2),1+9*(K$3-MIN(MAX(Data_wide!$N$203,K$2),K$3))/(K$3-K$2)),1),""))</f>
        <v/>
      </c>
      <c r="L207" s="165">
        <f>IF(OR(L$4=0,Data_wide!$O$203=""),"",IFERROR(ROUND(IF(L$4=1,1+9*(MIN(MAX(Data_wide!$O$203,L$2),L$3)-L$2)/(L$3-L$2),1+9*(L$3-MIN(MAX(Data_wide!$O$203,L$2),L$3))/(L$3-L$2)),1),""))</f>
        <v/>
      </c>
      <c r="M207" s="165">
        <f>IF(OR(M$4=0,Data_wide!$P$203=""),"",IFERROR(ROUND(IF(M$4=1,1+9*(MIN(MAX(Data_wide!$P$203,M$2),M$3)-M$2)/(M$3-M$2),1+9*(M$3-MIN(MAX(Data_wide!$P$203,M$2),M$3))/(M$3-M$2)),1),""))</f>
        <v/>
      </c>
      <c r="N207" s="165">
        <f>IF(OR(N$4=0,Data_wide!$Q$203=""),"",IFERROR(ROUND(IF(N$4=1,1+9*(MIN(MAX(Data_wide!$Q$203,N$2),N$3)-N$2)/(N$3-N$2),1+9*(N$3-MIN(MAX(Data_wide!$Q$203,N$2),N$3))/(N$3-N$2)),1),""))</f>
        <v/>
      </c>
      <c r="O207" s="165">
        <f>IF(OR(O$4=0,Data_wide!$R$203=""),"",IFERROR(ROUND(IF(O$4=1,1+9*(MIN(MAX(Data_wide!$R$203,O$2),O$3)-O$2)/(O$3-O$2),1+9*(O$3-MIN(MAX(Data_wide!$R$203,O$2),O$3))/(O$3-O$2)),1),""))</f>
        <v/>
      </c>
      <c r="P207" s="165">
        <f>IF(OR(P$4=0,Data_wide!$S$203=""),"",IFERROR(ROUND(IF(P$4=1,1+9*(MIN(MAX(Data_wide!$S$203,P$2),P$3)-P$2)/(P$3-P$2),1+9*(P$3-MIN(MAX(Data_wide!$S$203,P$2),P$3))/(P$3-P$2)),1),""))</f>
        <v/>
      </c>
      <c r="Q207" s="165">
        <f>IF(OR(Q$4=0,Data_wide!$T$203=""),"",IFERROR(ROUND(IF(Q$4=1,1+9*(MIN(MAX(Data_wide!$T$203,Q$2),Q$3)-Q$2)/(Q$3-Q$2),1+9*(Q$3-MIN(MAX(Data_wide!$T$203,Q$2),Q$3))/(Q$3-Q$2)),1),""))</f>
        <v/>
      </c>
      <c r="R207" s="165">
        <f>IF(OR(R$4=0,Data_wide!$U$203=""),"",IFERROR(ROUND(IF(R$4=1,1+9*(MIN(MAX(Data_wide!$U$203,R$2),R$3)-R$2)/(R$3-R$2),1+9*(R$3-MIN(MAX(Data_wide!$U$203,R$2),R$3))/(R$3-R$2)),1),""))</f>
        <v/>
      </c>
      <c r="S207" s="165">
        <f>IF(OR(S$4=0,Data_wide!$V$203=""),"",IFERROR(ROUND(IF(S$4=1,1+9*(MIN(MAX(Data_wide!$V$203,S$2),S$3)-S$2)/(S$3-S$2),1+9*(S$3-MIN(MAX(Data_wide!$V$203,S$2),S$3))/(S$3-S$2)),1),""))</f>
        <v/>
      </c>
      <c r="T207" s="165">
        <f>IF(OR(T$4=0,Data_wide!$W$203=""),"",IFERROR(ROUND(IF(T$4=1,1+9*(MIN(MAX(Data_wide!$W$203,T$2),T$3)-T$2)/(T$3-T$2),1+9*(T$3-MIN(MAX(Data_wide!$W$203,T$2),T$3))/(T$3-T$2)),1),""))</f>
        <v/>
      </c>
      <c r="U207" s="165">
        <f>IF(OR(U$4=0,Data_wide!$X$203=""),"",IFERROR(ROUND(IF(U$4=1,1+9*(MIN(MAX(Data_wide!$X$203,U$2),U$3)-U$2)/(U$3-U$2),1+9*(U$3-MIN(MAX(Data_wide!$X$203,U$2),U$3))/(U$3-U$2)),1),""))</f>
        <v/>
      </c>
      <c r="V207" s="165">
        <f>IF(OR(V$4=0,Data_wide!$Y$203=""),"",IFERROR(ROUND(IF(V$4=1,1+9*(MIN(MAX(Data_wide!$Y$203,V$2),V$3)-V$2)/(V$3-V$2),1+9*(V$3-MIN(MAX(Data_wide!$Y$203,V$2),V$3))/(V$3-V$2)),1),""))</f>
        <v/>
      </c>
      <c r="W207" s="165">
        <f>IF(OR(W$4=0,Data_wide!$Z$203=""),"",IFERROR(ROUND(IF(W$4=1,1+9*(MIN(MAX(Data_wide!$Z$203,W$2),W$3)-W$2)/(W$3-W$2),1+9*(W$3-MIN(MAX(Data_wide!$Z$203,W$2),W$3))/(W$3-W$2)),1),""))</f>
        <v/>
      </c>
      <c r="X207" s="165">
        <f>IF(OR(X$4=0,Data_wide!$AA$203=""),"",IFERROR(ROUND(IF(X$4=1,1+9*(MIN(MAX(Data_wide!$AA$203,X$2),X$3)-X$2)/(X$3-X$2),1+9*(X$3-MIN(MAX(Data_wide!$AA$203,X$2),X$3))/(X$3-X$2)),1),""))</f>
        <v/>
      </c>
      <c r="Y207" s="165">
        <f>IF(OR(Y$4=0,Data_wide!$AB$203=""),"",IFERROR(ROUND(IF(Y$4=1,1+9*(MIN(MAX(Data_wide!$AB$203,Y$2),Y$3)-Y$2)/(Y$3-Y$2),1+9*(Y$3-MIN(MAX(Data_wide!$AB$203,Y$2),Y$3))/(Y$3-Y$2)),1),""))</f>
        <v/>
      </c>
      <c r="Z207" s="165">
        <f>IF(OR(Z$4=0,Data_wide!$AC$203=""),"",IFERROR(ROUND(IF(Z$4=1,1+9*(MIN(MAX(Data_wide!$AC$203,Z$2),Z$3)-Z$2)/(Z$3-Z$2),1+9*(Z$3-MIN(MAX(Data_wide!$AC$203,Z$2),Z$3))/(Z$3-Z$2)),1),""))</f>
        <v/>
      </c>
      <c r="AA207" s="165">
        <f>IF(OR(AA$4=0,Data_wide!$AD$203=""),"",IFERROR(ROUND(IF(AA$4=1,1+9*(MIN(MAX(Data_wide!$AD$203,AA$2),AA$3)-AA$2)/(AA$3-AA$2),1+9*(AA$3-MIN(MAX(Data_wide!$AD$203,AA$2),AA$3))/(AA$3-AA$2)),1),""))</f>
        <v/>
      </c>
      <c r="AB207" s="165">
        <f>IF(OR(AB$4=0,Data_wide!$AE$203=""),"",IFERROR(ROUND(IF(AB$4=1,1+9*(MIN(MAX(Data_wide!$AE$203,AB$2),AB$3)-AB$2)/(AB$3-AB$2),1+9*(AB$3-MIN(MAX(Data_wide!$AE$203,AB$2),AB$3))/(AB$3-AB$2)),1),""))</f>
        <v/>
      </c>
      <c r="AC207" s="165">
        <f>IF(OR(AC$4=0,Data_wide!$AF$203=""),"",IFERROR(ROUND(IF(AC$4=1,1+9*(MIN(MAX(Data_wide!$AF$203,AC$2),AC$3)-AC$2)/(AC$3-AC$2),1+9*(AC$3-MIN(MAX(Data_wide!$AF$203,AC$2),AC$3))/(AC$3-AC$2)),1),""))</f>
        <v/>
      </c>
      <c r="AD207" s="165">
        <f>IF(OR(AD$4=0,Data_wide!$AG$203=""),"",IFERROR(ROUND(IF(AD$4=1,1+9*(MIN(MAX(Data_wide!$AG$203,AD$2),AD$3)-AD$2)/(AD$3-AD$2),1+9*(AD$3-MIN(MAX(Data_wide!$AG$203,AD$2),AD$3))/(AD$3-AD$2)),1),""))</f>
        <v/>
      </c>
      <c r="AE207" s="165">
        <f>IF(OR(AE$4=0,Data_wide!$AH$203=""),"",IFERROR(ROUND(IF(AE$4=1,1+9*(MIN(MAX(Data_wide!$AH$203,AE$2),AE$3)-AE$2)/(AE$3-AE$2),1+9*(AE$3-MIN(MAX(Data_wide!$AH$203,AE$2),AE$3))/(AE$3-AE$2)),1),""))</f>
        <v/>
      </c>
      <c r="AF207" s="165">
        <f>IF(OR(AF$4=0,Data_wide!$AI$203=""),"",IFERROR(ROUND(IF(AF$4=1,1+9*(MIN(MAX(Data_wide!$AI$203,AF$2),AF$3)-AF$2)/(AF$3-AF$2),1+9*(AF$3-MIN(MAX(Data_wide!$AI$203,AF$2),AF$3))/(AF$3-AF$2)),1),""))</f>
        <v/>
      </c>
      <c r="AG207" s="165">
        <f>IF(OR(AG$4=0,Data_wide!$AJ$203=""),"",IFERROR(ROUND(IF(AG$4=1,1+9*(MIN(MAX(Data_wide!$AJ$203,AG$2),AG$3)-AG$2)/(AG$3-AG$2),1+9*(AG$3-MIN(MAX(Data_wide!$AJ$203,AG$2),AG$3))/(AG$3-AG$2)),1),""))</f>
        <v/>
      </c>
      <c r="AH207" s="165">
        <f>IF(OR(AH$4=0,Data_wide!$AK$203=""),"",IFERROR(ROUND(IF(AH$4=1,1+9*(MIN(MAX(Data_wide!$AK$203,AH$2),AH$3)-AH$2)/(AH$3-AH$2),1+9*(AH$3-MIN(MAX(Data_wide!$AK$203,AH$2),AH$3))/(AH$3-AH$2)),1),""))</f>
        <v/>
      </c>
      <c r="AI207" s="165">
        <f>IF(OR(AI$4=0,Data_wide!$AL$203=""),"",IFERROR(ROUND(IF(AI$4=1,1+9*(MIN(MAX(Data_wide!$AL$203,AI$2),AI$3)-AI$2)/(AI$3-AI$2),1+9*(AI$3-MIN(MAX(Data_wide!$AL$203,AI$2),AI$3))/(AI$3-AI$2)),1),""))</f>
        <v/>
      </c>
      <c r="AJ207" s="165">
        <f>IF(OR(AJ$4=0,Data_wide!$AM$203=""),"",IFERROR(ROUND(IF(AJ$4=1,1+9*(MIN(MAX(Data_wide!$AM$203,AJ$2),AJ$3)-AJ$2)/(AJ$3-AJ$2),1+9*(AJ$3-MIN(MAX(Data_wide!$AM$203,AJ$2),AJ$3))/(AJ$3-AJ$2)),1),""))</f>
        <v/>
      </c>
      <c r="AK207" s="165">
        <f>IF(OR(AK$4=0,Data_wide!$AN$203=""),"",IFERROR(ROUND(IF(AK$4=1,1+9*(MIN(MAX(Data_wide!$AN$203,AK$2),AK$3)-AK$2)/(AK$3-AK$2),1+9*(AK$3-MIN(MAX(Data_wide!$AN$203,AK$2),AK$3))/(AK$3-AK$2)),1),""))</f>
        <v/>
      </c>
      <c r="AL207" s="165">
        <f>IF(OR(AL$4=0,Data_wide!$AO$203=""),"",IFERROR(ROUND(IF(AL$4=1,1+9*(MIN(MAX(Data_wide!$AO$203,AL$2),AL$3)-AL$2)/(AL$3-AL$2),1+9*(AL$3-MIN(MAX(Data_wide!$AO$203,AL$2),AL$3))/(AL$3-AL$2)),1),""))</f>
        <v/>
      </c>
      <c r="AM207" s="165">
        <f>IF(OR(AM$4=0,Data_wide!$AP$203=""),"",IFERROR(ROUND(IF(AM$4=1,1+9*(MIN(MAX(Data_wide!$AP$203,AM$2),AM$3)-AM$2)/(AM$3-AM$2),1+9*(AM$3-MIN(MAX(Data_wide!$AP$203,AM$2),AM$3))/(AM$3-AM$2)),1),""))</f>
        <v/>
      </c>
      <c r="AN207" s="165">
        <f>IF(OR(AN$4=0,Data_wide!$AQ$203=""),"",IFERROR(ROUND(IF(AN$4=1,1+9*(MIN(MAX(Data_wide!$AQ$203,AN$2),AN$3)-AN$2)/(AN$3-AN$2),1+9*(AN$3-MIN(MAX(Data_wide!$AQ$203,AN$2),AN$3))/(AN$3-AN$2)),1),""))</f>
        <v/>
      </c>
      <c r="AO207" s="165">
        <f>IF(OR(AO$4=0,Data_wide!$AR$203=""),"",IFERROR(ROUND(IF(AO$4=1,1+9*(MIN(MAX(Data_wide!$AR$203,AO$2),AO$3)-AO$2)/(AO$3-AO$2),1+9*(AO$3-MIN(MAX(Data_wide!$AR$203,AO$2),AO$3))/(AO$3-AO$2)),1),""))</f>
        <v/>
      </c>
      <c r="AP207" s="165">
        <f>IF(OR(AP$4=0,Data_wide!$AS$203=""),"",IFERROR(ROUND(IF(AP$4=1,1+9*(MIN(MAX(Data_wide!$AS$203,AP$2),AP$3)-AP$2)/(AP$3-AP$2),1+9*(AP$3-MIN(MAX(Data_wide!$AS$203,AP$2),AP$3))/(AP$3-AP$2)),1),""))</f>
        <v/>
      </c>
      <c r="AQ207" s="165">
        <f>IF(OR(AQ$4=0,Data_wide!$AT$203=""),"",IFERROR(ROUND(IF(AQ$4=1,1+9*(MIN(MAX(Data_wide!$AT$203,AQ$2),AQ$3)-AQ$2)/(AQ$3-AQ$2),1+9*(AQ$3-MIN(MAX(Data_wide!$AT$203,AQ$2),AQ$3))/(AQ$3-AQ$2)),1),""))</f>
        <v/>
      </c>
      <c r="AR207" s="165">
        <f>IF(OR(AR$4=0,Data_wide!$AU$203=""),"",IFERROR(ROUND(IF(AR$4=1,1+9*(MIN(MAX(Data_wide!$AU$203,AR$2),AR$3)-AR$2)/(AR$3-AR$2),1+9*(AR$3-MIN(MAX(Data_wide!$AU$203,AR$2),AR$3))/(AR$3-AR$2)),1),""))</f>
        <v/>
      </c>
      <c r="AS207" s="165">
        <f>IF(OR(AS$4=0,Data_wide!$AV$203=""),"",IFERROR(ROUND(IF(AS$4=1,1+9*(MIN(MAX(Data_wide!$AV$203,AS$2),AS$3)-AS$2)/(AS$3-AS$2),1+9*(AS$3-MIN(MAX(Data_wide!$AV$203,AS$2),AS$3))/(AS$3-AS$2)),1),""))</f>
        <v/>
      </c>
      <c r="AT207" s="165">
        <f>IF(OR(AT$4=0,Data_wide!$AW$203=""),"",IFERROR(ROUND(IF(AT$4=1,1+9*(MIN(MAX(Data_wide!$AW$203,AT$2),AT$3)-AT$2)/(AT$3-AT$2),1+9*(AT$3-MIN(MAX(Data_wide!$AW$203,AT$2),AT$3))/(AT$3-AT$2)),1),""))</f>
        <v/>
      </c>
      <c r="AU207" s="165">
        <f>IF(OR(AU$4=0,Data_wide!$AX$203=""),"",IFERROR(ROUND(IF(AU$4=1,1+9*(MIN(MAX(Data_wide!$AX$203,AU$2),AU$3)-AU$2)/(AU$3-AU$2),1+9*(AU$3-MIN(MAX(Data_wide!$AX$203,AU$2),AU$3))/(AU$3-AU$2)),1),""))</f>
        <v/>
      </c>
      <c r="AV207" s="165">
        <f>IF(OR(AV$4=0,Data_wide!$AY$203=""),"",IFERROR(ROUND(IF(AV$4=1,1+9*(MIN(MAX(Data_wide!$AY$203,AV$2),AV$3)-AV$2)/(AV$3-AV$2),1+9*(AV$3-MIN(MAX(Data_wide!$AY$203,AV$2),AV$3))/(AV$3-AV$2)),1),""))</f>
        <v/>
      </c>
      <c r="AW207" s="165">
        <f>IF(OR(AW$4=0,Data_wide!$AZ$203=""),"",IFERROR(ROUND(IF(AW$4=1,1+9*(MIN(MAX(Data_wide!$AZ$203,AW$2),AW$3)-AW$2)/(AW$3-AW$2),1+9*(AW$3-MIN(MAX(Data_wide!$AZ$203,AW$2),AW$3))/(AW$3-AW$2)),1),""))</f>
        <v/>
      </c>
      <c r="AX207" s="165">
        <f>IF(OR(AX$4=0,Data_wide!$BA$203=""),"",IFERROR(ROUND(IF(AX$4=1,1+9*(MIN(MAX(Data_wide!$BA$203,AX$2),AX$3)-AX$2)/(AX$3-AX$2),1+9*(AX$3-MIN(MAX(Data_wide!$BA$203,AX$2),AX$3))/(AX$3-AX$2)),1),""))</f>
        <v/>
      </c>
      <c r="AY207" s="165">
        <f>IF(OR(AY$4=0,Data_wide!$BB$203=""),"",IFERROR(ROUND(IF(AY$4=1,1+9*(MIN(MAX(Data_wide!$BB$203,AY$2),AY$3)-AY$2)/(AY$3-AY$2),1+9*(AY$3-MIN(MAX(Data_wide!$BB$203,AY$2),AY$3))/(AY$3-AY$2)),1),""))</f>
        <v/>
      </c>
      <c r="AZ207" s="165">
        <f>IF(OR(AZ$4=0,Data_wide!$BC$203=""),"",IFERROR(ROUND(IF(AZ$4=1,1+9*(MIN(MAX(Data_wide!$BC$203,AZ$2),AZ$3)-AZ$2)/(AZ$3-AZ$2),1+9*(AZ$3-MIN(MAX(Data_wide!$BC$203,AZ$2),AZ$3))/(AZ$3-AZ$2)),1),""))</f>
        <v/>
      </c>
      <c r="BA207" s="165">
        <f>IF(OR(BA$4=0,Data_wide!$BD$203=""),"",IFERROR(ROUND(IF(BA$4=1,1+9*(MIN(MAX(Data_wide!$BD$203,BA$2),BA$3)-BA$2)/(BA$3-BA$2),1+9*(BA$3-MIN(MAX(Data_wide!$BD$203,BA$2),BA$3))/(BA$3-BA$2)),1),""))</f>
        <v/>
      </c>
      <c r="BB207" s="165">
        <f>IF(OR(BB$4=0,Data_wide!$BE$203=""),"",IFERROR(ROUND(IF(BB$4=1,1+9*(MIN(MAX(Data_wide!$BE$203,BB$2),BB$3)-BB$2)/(BB$3-BB$2),1+9*(BB$3-MIN(MAX(Data_wide!$BE$203,BB$2),BB$3))/(BB$3-BB$2)),1),""))</f>
        <v/>
      </c>
      <c r="BC207" s="165">
        <f>IF(OR(BC$4=0,Data_wide!$BF$203=""),"",IFERROR(ROUND(IF(BC$4=1,1+9*(MIN(MAX(Data_wide!$BF$203,BC$2),BC$3)-BC$2)/(BC$3-BC$2),1+9*(BC$3-MIN(MAX(Data_wide!$BF$203,BC$2),BC$3))/(BC$3-BC$2)),1),""))</f>
        <v/>
      </c>
      <c r="BD207" s="165">
        <f>IF(OR(BD$4=0,Data_wide!$BG$203=""),"",IFERROR(ROUND(IF(BD$4=1,1+9*(MIN(MAX(Data_wide!$BG$203,BD$2),BD$3)-BD$2)/(BD$3-BD$2),1+9*(BD$3-MIN(MAX(Data_wide!$BG$203,BD$2),BD$3))/(BD$3-BD$2)),1),""))</f>
        <v/>
      </c>
      <c r="BE207" s="165">
        <f>IF(OR(BE$4=0,Data_wide!$BH$203=""),"",IFERROR(ROUND(IF(BE$4=1,1+9*(MIN(MAX(Data_wide!$BH$203,BE$2),BE$3)-BE$2)/(BE$3-BE$2),1+9*(BE$3-MIN(MAX(Data_wide!$BH$203,BE$2),BE$3))/(BE$3-BE$2)),1),""))</f>
        <v/>
      </c>
      <c r="BF207" s="165">
        <f>IF(OR(BF$4=0,Data_wide!$BI$203=""),"",IFERROR(ROUND(IF(BF$4=1,1+9*(MIN(MAX(Data_wide!$BI$203,BF$2),BF$3)-BF$2)/(BF$3-BF$2),1+9*(BF$3-MIN(MAX(Data_wide!$BI$203,BF$2),BF$3))/(BF$3-BF$2)),1),""))</f>
        <v/>
      </c>
      <c r="BG207" s="165">
        <f>IF(OR(BG$4=0,Data_wide!$BJ$203=""),"",IFERROR(ROUND(IF(BG$4=1,1+9*(MIN(MAX(Data_wide!$BJ$203,BG$2),BG$3)-BG$2)/(BG$3-BG$2),1+9*(BG$3-MIN(MAX(Data_wide!$BJ$203,BG$2),BG$3))/(BG$3-BG$2)),1),""))</f>
        <v/>
      </c>
      <c r="BH207" s="165">
        <f>IF(OR(BH$4=0,Data_wide!$BK$203=""),"",IFERROR(ROUND(IF(BH$4=1,1+9*(MIN(MAX(Data_wide!$BK$203,BH$2),BH$3)-BH$2)/(BH$3-BH$2),1+9*(BH$3-MIN(MAX(Data_wide!$BK$203,BH$2),BH$3))/(BH$3-BH$2)),1),""))</f>
        <v/>
      </c>
      <c r="BI207" s="165">
        <f>IF(OR(BI$4=0,Data_wide!$BL$203=""),"",IFERROR(ROUND(IF(BI$4=1,1+9*(MIN(MAX(Data_wide!$BL$203,BI$2),BI$3)-BI$2)/(BI$3-BI$2),1+9*(BI$3-MIN(MAX(Data_wide!$BL$203,BI$2),BI$3))/(BI$3-BI$2)),1),""))</f>
        <v/>
      </c>
      <c r="BJ207" s="165">
        <f>IF(OR(BJ$4=0,Data_wide!$BM$203=""),"",IFERROR(ROUND(IF(BJ$4=1,1+9*(MIN(MAX(Data_wide!$BM$203,BJ$2),BJ$3)-BJ$2)/(BJ$3-BJ$2),1+9*(BJ$3-MIN(MAX(Data_wide!$BM$203,BJ$2),BJ$3))/(BJ$3-BJ$2)),1),""))</f>
        <v/>
      </c>
      <c r="BK207" s="165">
        <f>IF(OR(BK$4=0,Data_wide!$BN$203=""),"",IFERROR(ROUND(IF(BK$4=1,1+9*(MIN(MAX(Data_wide!$BN$203,BK$2),BK$3)-BK$2)/(BK$3-BK$2),1+9*(BK$3-MIN(MAX(Data_wide!$BN$203,BK$2),BK$3))/(BK$3-BK$2)),1),""))</f>
        <v/>
      </c>
      <c r="BL207" s="165">
        <f>IF(OR(BL$4=0,Data_wide!$BO$203=""),"",IFERROR(ROUND(IF(BL$4=1,1+9*(MIN(MAX(Data_wide!$BO$203,BL$2),BL$3)-BL$2)/(BL$3-BL$2),1+9*(BL$3-MIN(MAX(Data_wide!$BO$203,BL$2),BL$3))/(BL$3-BL$2)),1),""))</f>
        <v/>
      </c>
      <c r="BM207" s="165">
        <f>IF(OR(BM$4=0,Data_wide!$BP$203=""),"",IFERROR(ROUND(IF(BM$4=1,1+9*(MIN(MAX(Data_wide!$BP$203,BM$2),BM$3)-BM$2)/(BM$3-BM$2),1+9*(BM$3-MIN(MAX(Data_wide!$BP$203,BM$2),BM$3))/(BM$3-BM$2)),1),""))</f>
        <v/>
      </c>
      <c r="BN207" s="165">
        <f>IF(OR(BN$4=0,Data_wide!$BQ$203=""),"",IFERROR(ROUND(IF(BN$4=1,1+9*(MIN(MAX(Data_wide!$BQ$203,BN$2),BN$3)-BN$2)/(BN$3-BN$2),1+9*(BN$3-MIN(MAX(Data_wide!$BQ$203,BN$2),BN$3))/(BN$3-BN$2)),1),""))</f>
        <v/>
      </c>
      <c r="BO207" s="165">
        <f>IF(OR(BO$4=0,Data_wide!$BR$203=""),"",IFERROR(ROUND(IF(BO$4=1,1+9*(MIN(MAX(Data_wide!$BR$203,BO$2),BO$3)-BO$2)/(BO$3-BO$2),1+9*(BO$3-MIN(MAX(Data_wide!$BR$203,BO$2),BO$3))/(BO$3-BO$2)),1),""))</f>
        <v/>
      </c>
      <c r="BP207" s="165">
        <f>IF(OR(BP$4=0,Data_wide!$BS$203=""),"",IFERROR(ROUND(IF(BP$4=1,1+9*(MIN(MAX(Data_wide!$BS$203,BP$2),BP$3)-BP$2)/(BP$3-BP$2),1+9*(BP$3-MIN(MAX(Data_wide!$BS$203,BP$2),BP$3))/(BP$3-BP$2)),1),""))</f>
        <v/>
      </c>
      <c r="BQ207" s="165">
        <f>IF(OR(BQ$4=0,Data_wide!$BT$203=""),"",IFERROR(ROUND(IF(BQ$4=1,1+9*(MIN(MAX(Data_wide!$BT$203,BQ$2),BQ$3)-BQ$2)/(BQ$3-BQ$2),1+9*(BQ$3-MIN(MAX(Data_wide!$BT$203,BQ$2),BQ$3))/(BQ$3-BQ$2)),1),""))</f>
        <v/>
      </c>
      <c r="BR207" s="165">
        <f>IF(OR(BR$4=0,Data_wide!$BU$203=""),"",IFERROR(ROUND(IF(BR$4=1,1+9*(MIN(MAX(Data_wide!$BU$203,BR$2),BR$3)-BR$2)/(BR$3-BR$2),1+9*(BR$3-MIN(MAX(Data_wide!$BU$203,BR$2),BR$3))/(BR$3-BR$2)),1),""))</f>
        <v/>
      </c>
      <c r="BS207" s="165">
        <f>IF(OR(BS$4=0,Data_wide!$BV$203=""),"",IFERROR(ROUND(IF(BS$4=1,1+9*(MIN(MAX(Data_wide!$BV$203,BS$2),BS$3)-BS$2)/(BS$3-BS$2),1+9*(BS$3-MIN(MAX(Data_wide!$BV$203,BS$2),BS$3))/(BS$3-BS$2)),1),""))</f>
        <v/>
      </c>
      <c r="BT207" s="165">
        <f>IF(OR(BT$4=0,Data_wide!$BW$203=""),"",IFERROR(ROUND(IF(BT$4=1,1+9*(MIN(MAX(Data_wide!$BW$203,BT$2),BT$3)-BT$2)/(BT$3-BT$2),1+9*(BT$3-MIN(MAX(Data_wide!$BW$203,BT$2),BT$3))/(BT$3-BT$2)),1),""))</f>
        <v/>
      </c>
      <c r="BU207" s="165">
        <f>IF(OR(BU$4=0,Data_wide!$BX$203=""),"",IFERROR(ROUND(IF(BU$4=1,1+9*(MIN(MAX(Data_wide!$BX$203,BU$2),BU$3)-BU$2)/(BU$3-BU$2),1+9*(BU$3-MIN(MAX(Data_wide!$BX$203,BU$2),BU$3))/(BU$3-BU$2)),1),""))</f>
        <v/>
      </c>
      <c r="BV207" s="165">
        <f>IF(OR(BV$4=0,Data_wide!$BY$203=""),"",IFERROR(ROUND(IF(BV$4=1,1+9*(MIN(MAX(Data_wide!$BY$203,BV$2),BV$3)-BV$2)/(BV$3-BV$2),1+9*(BV$3-MIN(MAX(Data_wide!$BY$203,BV$2),BV$3))/(BV$3-BV$2)),1),""))</f>
        <v/>
      </c>
      <c r="BW207" s="165">
        <f>IF(OR(BW$4=0,Data_wide!$BZ$203=""),"",IFERROR(ROUND(IF(BW$4=1,1+9*(MIN(MAX(Data_wide!$BZ$203,BW$2),BW$3)-BW$2)/(BW$3-BW$2),1+9*(BW$3-MIN(MAX(Data_wide!$BZ$203,BW$2),BW$3))/(BW$3-BW$2)),1),""))</f>
        <v/>
      </c>
      <c r="BX207" s="165">
        <f>IF(OR(BX$4=0,Data_wide!$CA$203=""),"",IFERROR(ROUND(IF(BX$4=1,1+9*(MIN(MAX(Data_wide!$CA$203,BX$2),BX$3)-BX$2)/(BX$3-BX$2),1+9*(BX$3-MIN(MAX(Data_wide!$CA$203,BX$2),BX$3))/(BX$3-BX$2)),1),""))</f>
        <v/>
      </c>
      <c r="BY207" s="165">
        <f>IF(OR(BY$4=0,Data_wide!$CB$203=""),"",IFERROR(ROUND(IF(BY$4=1,1+9*(MIN(MAX(Data_wide!$CB$203,BY$2),BY$3)-BY$2)/(BY$3-BY$2),1+9*(BY$3-MIN(MAX(Data_wide!$CB$203,BY$2),BY$3))/(BY$3-BY$2)),1),""))</f>
        <v/>
      </c>
      <c r="BZ207" s="165">
        <f>IF(OR(BZ$4=0,Data_wide!$CC$203=""),"",IFERROR(ROUND(IF(BZ$4=1,1+9*(MIN(MAX(Data_wide!$CC$203,BZ$2),BZ$3)-BZ$2)/(BZ$3-BZ$2),1+9*(BZ$3-MIN(MAX(Data_wide!$CC$203,BZ$2),BZ$3))/(BZ$3-BZ$2)),1),""))</f>
        <v/>
      </c>
      <c r="CA207" s="165">
        <f>IF(OR(CA$4=0,Data_wide!$CD$203=""),"",IFERROR(ROUND(IF(CA$4=1,1+9*(MIN(MAX(Data_wide!$CD$203,CA$2),CA$3)-CA$2)/(CA$3-CA$2),1+9*(CA$3-MIN(MAX(Data_wide!$CD$203,CA$2),CA$3))/(CA$3-CA$2)),1),""))</f>
        <v/>
      </c>
      <c r="CB207" s="165">
        <f>IF(OR(CB$4=0,Data_wide!$CE$203=""),"",IFERROR(ROUND(IF(CB$4=1,1+9*(MIN(MAX(Data_wide!$CE$203,CB$2),CB$3)-CB$2)/(CB$3-CB$2),1+9*(CB$3-MIN(MAX(Data_wide!$CE$203,CB$2),CB$3))/(CB$3-CB$2)),1),""))</f>
        <v/>
      </c>
      <c r="CC207" s="165">
        <f>IF(OR(CC$4=0,Data_wide!$CF$203=""),"",IFERROR(ROUND(IF(CC$4=1,1+9*(MIN(MAX(Data_wide!$CF$203,CC$2),CC$3)-CC$2)/(CC$3-CC$2),1+9*(CC$3-MIN(MAX(Data_wide!$CF$203,CC$2),CC$3))/(CC$3-CC$2)),1),""))</f>
        <v/>
      </c>
      <c r="CD207" s="165">
        <f>IF(OR(CD$4=0,Data_wide!$CG$203=""),"",IFERROR(ROUND(IF(CD$4=1,1+9*(MIN(MAX(Data_wide!$CG$203,CD$2),CD$3)-CD$2)/(CD$3-CD$2),1+9*(CD$3-MIN(MAX(Data_wide!$CG$203,CD$2),CD$3))/(CD$3-CD$2)),1),""))</f>
        <v/>
      </c>
      <c r="CE207" s="165">
        <f>IF(OR(CE$4=0,Data_wide!$CH$203=""),"",IFERROR(ROUND(IF(CE$4=1,1+9*(MIN(MAX(Data_wide!$CH$203,CE$2),CE$3)-CE$2)/(CE$3-CE$2),1+9*(CE$3-MIN(MAX(Data_wide!$CH$203,CE$2),CE$3))/(CE$3-CE$2)),1),""))</f>
        <v/>
      </c>
      <c r="CF207" s="165">
        <f>IF(OR(CF$4=0,Data_wide!$CI$203=""),"",IFERROR(ROUND(IF(CF$4=1,1+9*(MIN(MAX(Data_wide!$CI$203,CF$2),CF$3)-CF$2)/(CF$3-CF$2),1+9*(CF$3-MIN(MAX(Data_wide!$CI$203,CF$2),CF$3))/(CF$3-CF$2)),1),""))</f>
        <v/>
      </c>
      <c r="CG207" s="165">
        <f>IF(OR(CG$4=0,Data_wide!$CJ$203=""),"",IFERROR(ROUND(IF(CG$4=1,1+9*(MIN(MAX(Data_wide!$CJ$203,CG$2),CG$3)-CG$2)/(CG$3-CG$2),1+9*(CG$3-MIN(MAX(Data_wide!$CJ$203,CG$2),CG$3))/(CG$3-CG$2)),1),""))</f>
        <v/>
      </c>
      <c r="CH207" s="165">
        <f>IF(OR(CH$4=0,Data_wide!$CK$203=""),"",IFERROR(ROUND(IF(CH$4=1,1+9*(MIN(MAX(Data_wide!$CK$203,CH$2),CH$3)-CH$2)/(CH$3-CH$2),1+9*(CH$3-MIN(MAX(Data_wide!$CK$203,CH$2),CH$3))/(CH$3-CH$2)),1),""))</f>
        <v/>
      </c>
      <c r="CI207" s="165">
        <f>IF(OR(CI$4=0,Data_wide!$CL$203=""),"",IFERROR(ROUND(IF(CI$4=1,1+9*(MIN(MAX(Data_wide!$CL$203,CI$2),CI$3)-CI$2)/(CI$3-CI$2),1+9*(CI$3-MIN(MAX(Data_wide!$CL$203,CI$2),CI$3))/(CI$3-CI$2)),1),""))</f>
        <v/>
      </c>
      <c r="CJ207" s="165">
        <f>IF(OR(CJ$4=0,Data_wide!$CM$203=""),"",IFERROR(ROUND(IF(CJ$4=1,1+9*(MIN(MAX(Data_wide!$CM$203,CJ$2),CJ$3)-CJ$2)/(CJ$3-CJ$2),1+9*(CJ$3-MIN(MAX(Data_wide!$CM$203,CJ$2),CJ$3))/(CJ$3-CJ$2)),1),""))</f>
        <v/>
      </c>
      <c r="CK207" s="165">
        <f>IF(OR(CK$4=0,Data_wide!$CN$203=""),"",IFERROR(ROUND(IF(CK$4=1,1+9*(MIN(MAX(Data_wide!$CN$203,CK$2),CK$3)-CK$2)/(CK$3-CK$2),1+9*(CK$3-MIN(MAX(Data_wide!$CN$203,CK$2),CK$3))/(CK$3-CK$2)),1),""))</f>
        <v/>
      </c>
      <c r="CL207" s="165">
        <f>IF(OR(CL$4=0,Data_wide!$CO$203=""),"",IFERROR(ROUND(IF(CL$4=1,1+9*(MIN(MAX(Data_wide!$CO$203,CL$2),CL$3)-CL$2)/(CL$3-CL$2),1+9*(CL$3-MIN(MAX(Data_wide!$CO$203,CL$2),CL$3))/(CL$3-CL$2)),1),""))</f>
        <v/>
      </c>
      <c r="CM207" s="165">
        <f>IF(OR(CM$4=0,Data_wide!$CP$203=""),"",IFERROR(ROUND(IF(CM$4=1,1+9*(MIN(MAX(Data_wide!$CP$203,CM$2),CM$3)-CM$2)/(CM$3-CM$2),1+9*(CM$3-MIN(MAX(Data_wide!$CP$203,CM$2),CM$3))/(CM$3-CM$2)),1),""))</f>
        <v/>
      </c>
      <c r="CN207" s="165">
        <f>IF(OR(CN$4=0,Data_wide!$CQ$203=""),"",IFERROR(ROUND(IF(CN$4=1,1+9*(MIN(MAX(Data_wide!$CQ$203,CN$2),CN$3)-CN$2)/(CN$3-CN$2),1+9*(CN$3-MIN(MAX(Data_wide!$CQ$203,CN$2),CN$3))/(CN$3-CN$2)),1),""))</f>
        <v/>
      </c>
      <c r="CO207" s="165">
        <f>IF(OR(CO$4=0,Data_wide!$CR$203=""),"",IFERROR(ROUND(IF(CO$4=1,1+9*(MIN(MAX(Data_wide!$CR$203,CO$2),CO$3)-CO$2)/(CO$3-CO$2),1+9*(CO$3-MIN(MAX(Data_wide!$CR$203,CO$2),CO$3))/(CO$3-CO$2)),1),""))</f>
        <v/>
      </c>
    </row>
    <row r="208" ht="14" customHeight="1">
      <c r="A208" s="161" t="inlineStr">
        <is>
          <t>UGA</t>
        </is>
      </c>
      <c r="B208" s="161" t="inlineStr">
        <is>
          <t>Uganda</t>
        </is>
      </c>
      <c r="C208" s="165">
        <f>IF(OR(C$4=0,Data_wide!$F$204=""),"",IFERROR(ROUND(IF(C$4=1,1+9*(MIN(MAX(Data_wide!$F$204,C$2),C$3)-C$2)/(C$3-C$2),1+9*(C$3-MIN(MAX(Data_wide!$F$204,C$2),C$3))/(C$3-C$2)),1),""))</f>
        <v/>
      </c>
      <c r="D208" s="165">
        <f>IF(OR(D$4=0,Data_wide!$G$204=""),"",IFERROR(ROUND(IF(D$4=1,1+9*(MIN(MAX(Data_wide!$G$204,D$2),D$3)-D$2)/(D$3-D$2),1+9*(D$3-MIN(MAX(Data_wide!$G$204,D$2),D$3))/(D$3-D$2)),1),""))</f>
        <v/>
      </c>
      <c r="E208" s="165">
        <f>IF(OR(E$4=0,Data_wide!$H$204=""),"",IFERROR(ROUND(IF(E$4=1,1+9*(MIN(MAX(Data_wide!$H$204,E$2),E$3)-E$2)/(E$3-E$2),1+9*(E$3-MIN(MAX(Data_wide!$H$204,E$2),E$3))/(E$3-E$2)),1),""))</f>
        <v/>
      </c>
      <c r="F208" s="165">
        <f>IF(OR(F$4=0,Data_wide!$I$204=""),"",IFERROR(ROUND(IF(F$4=1,1+9*(MIN(MAX(Data_wide!$I$204,F$2),F$3)-F$2)/(F$3-F$2),1+9*(F$3-MIN(MAX(Data_wide!$I$204,F$2),F$3))/(F$3-F$2)),1),""))</f>
        <v/>
      </c>
      <c r="G208" s="165">
        <f>IF(OR(G$4=0,Data_wide!$J$204=""),"",IFERROR(ROUND(IF(G$4=1,1+9*(MIN(MAX(Data_wide!$J$204,G$2),G$3)-G$2)/(G$3-G$2),1+9*(G$3-MIN(MAX(Data_wide!$J$204,G$2),G$3))/(G$3-G$2)),1),""))</f>
        <v/>
      </c>
      <c r="H208" s="165">
        <f>IF(OR(H$4=0,Data_wide!$K$204=""),"",IFERROR(ROUND(IF(H$4=1,1+9*(MIN(MAX(Data_wide!$K$204,H$2),H$3)-H$2)/(H$3-H$2),1+9*(H$3-MIN(MAX(Data_wide!$K$204,H$2),H$3))/(H$3-H$2)),1),""))</f>
        <v/>
      </c>
      <c r="I208" s="165">
        <f>IF(OR(I$4=0,Data_wide!$L$204=""),"",IFERROR(ROUND(IF(I$4=1,1+9*(MIN(MAX(Data_wide!$L$204,I$2),I$3)-I$2)/(I$3-I$2),1+9*(I$3-MIN(MAX(Data_wide!$L$204,I$2),I$3))/(I$3-I$2)),1),""))</f>
        <v/>
      </c>
      <c r="J208" s="165">
        <f>IF(OR(J$4=0,Data_wide!$M$204=""),"",IFERROR(ROUND(IF(J$4=1,1+9*(MIN(MAX(Data_wide!$M$204,J$2),J$3)-J$2)/(J$3-J$2),1+9*(J$3-MIN(MAX(Data_wide!$M$204,J$2),J$3))/(J$3-J$2)),1),""))</f>
        <v/>
      </c>
      <c r="K208" s="165">
        <f>IF(OR(K$4=0,Data_wide!$N$204=""),"",IFERROR(ROUND(IF(K$4=1,1+9*(MIN(MAX(Data_wide!$N$204,K$2),K$3)-K$2)/(K$3-K$2),1+9*(K$3-MIN(MAX(Data_wide!$N$204,K$2),K$3))/(K$3-K$2)),1),""))</f>
        <v/>
      </c>
      <c r="L208" s="165">
        <f>IF(OR(L$4=0,Data_wide!$O$204=""),"",IFERROR(ROUND(IF(L$4=1,1+9*(MIN(MAX(Data_wide!$O$204,L$2),L$3)-L$2)/(L$3-L$2),1+9*(L$3-MIN(MAX(Data_wide!$O$204,L$2),L$3))/(L$3-L$2)),1),""))</f>
        <v/>
      </c>
      <c r="M208" s="165">
        <f>IF(OR(M$4=0,Data_wide!$P$204=""),"",IFERROR(ROUND(IF(M$4=1,1+9*(MIN(MAX(Data_wide!$P$204,M$2),M$3)-M$2)/(M$3-M$2),1+9*(M$3-MIN(MAX(Data_wide!$P$204,M$2),M$3))/(M$3-M$2)),1),""))</f>
        <v/>
      </c>
      <c r="N208" s="165">
        <f>IF(OR(N$4=0,Data_wide!$Q$204=""),"",IFERROR(ROUND(IF(N$4=1,1+9*(MIN(MAX(Data_wide!$Q$204,N$2),N$3)-N$2)/(N$3-N$2),1+9*(N$3-MIN(MAX(Data_wide!$Q$204,N$2),N$3))/(N$3-N$2)),1),""))</f>
        <v/>
      </c>
      <c r="O208" s="165">
        <f>IF(OR(O$4=0,Data_wide!$R$204=""),"",IFERROR(ROUND(IF(O$4=1,1+9*(MIN(MAX(Data_wide!$R$204,O$2),O$3)-O$2)/(O$3-O$2),1+9*(O$3-MIN(MAX(Data_wide!$R$204,O$2),O$3))/(O$3-O$2)),1),""))</f>
        <v/>
      </c>
      <c r="P208" s="165">
        <f>IF(OR(P$4=0,Data_wide!$S$204=""),"",IFERROR(ROUND(IF(P$4=1,1+9*(MIN(MAX(Data_wide!$S$204,P$2),P$3)-P$2)/(P$3-P$2),1+9*(P$3-MIN(MAX(Data_wide!$S$204,P$2),P$3))/(P$3-P$2)),1),""))</f>
        <v/>
      </c>
      <c r="Q208" s="165">
        <f>IF(OR(Q$4=0,Data_wide!$T$204=""),"",IFERROR(ROUND(IF(Q$4=1,1+9*(MIN(MAX(Data_wide!$T$204,Q$2),Q$3)-Q$2)/(Q$3-Q$2),1+9*(Q$3-MIN(MAX(Data_wide!$T$204,Q$2),Q$3))/(Q$3-Q$2)),1),""))</f>
        <v/>
      </c>
      <c r="R208" s="165">
        <f>IF(OR(R$4=0,Data_wide!$U$204=""),"",IFERROR(ROUND(IF(R$4=1,1+9*(MIN(MAX(Data_wide!$U$204,R$2),R$3)-R$2)/(R$3-R$2),1+9*(R$3-MIN(MAX(Data_wide!$U$204,R$2),R$3))/(R$3-R$2)),1),""))</f>
        <v/>
      </c>
      <c r="S208" s="165">
        <f>IF(OR(S$4=0,Data_wide!$V$204=""),"",IFERROR(ROUND(IF(S$4=1,1+9*(MIN(MAX(Data_wide!$V$204,S$2),S$3)-S$2)/(S$3-S$2),1+9*(S$3-MIN(MAX(Data_wide!$V$204,S$2),S$3))/(S$3-S$2)),1),""))</f>
        <v/>
      </c>
      <c r="T208" s="165">
        <f>IF(OR(T$4=0,Data_wide!$W$204=""),"",IFERROR(ROUND(IF(T$4=1,1+9*(MIN(MAX(Data_wide!$W$204,T$2),T$3)-T$2)/(T$3-T$2),1+9*(T$3-MIN(MAX(Data_wide!$W$204,T$2),T$3))/(T$3-T$2)),1),""))</f>
        <v/>
      </c>
      <c r="U208" s="165">
        <f>IF(OR(U$4=0,Data_wide!$X$204=""),"",IFERROR(ROUND(IF(U$4=1,1+9*(MIN(MAX(Data_wide!$X$204,U$2),U$3)-U$2)/(U$3-U$2),1+9*(U$3-MIN(MAX(Data_wide!$X$204,U$2),U$3))/(U$3-U$2)),1),""))</f>
        <v/>
      </c>
      <c r="V208" s="165">
        <f>IF(OR(V$4=0,Data_wide!$Y$204=""),"",IFERROR(ROUND(IF(V$4=1,1+9*(MIN(MAX(Data_wide!$Y$204,V$2),V$3)-V$2)/(V$3-V$2),1+9*(V$3-MIN(MAX(Data_wide!$Y$204,V$2),V$3))/(V$3-V$2)),1),""))</f>
        <v/>
      </c>
      <c r="W208" s="165">
        <f>IF(OR(W$4=0,Data_wide!$Z$204=""),"",IFERROR(ROUND(IF(W$4=1,1+9*(MIN(MAX(Data_wide!$Z$204,W$2),W$3)-W$2)/(W$3-W$2),1+9*(W$3-MIN(MAX(Data_wide!$Z$204,W$2),W$3))/(W$3-W$2)),1),""))</f>
        <v/>
      </c>
      <c r="X208" s="165">
        <f>IF(OR(X$4=0,Data_wide!$AA$204=""),"",IFERROR(ROUND(IF(X$4=1,1+9*(MIN(MAX(Data_wide!$AA$204,X$2),X$3)-X$2)/(X$3-X$2),1+9*(X$3-MIN(MAX(Data_wide!$AA$204,X$2),X$3))/(X$3-X$2)),1),""))</f>
        <v/>
      </c>
      <c r="Y208" s="165">
        <f>IF(OR(Y$4=0,Data_wide!$AB$204=""),"",IFERROR(ROUND(IF(Y$4=1,1+9*(MIN(MAX(Data_wide!$AB$204,Y$2),Y$3)-Y$2)/(Y$3-Y$2),1+9*(Y$3-MIN(MAX(Data_wide!$AB$204,Y$2),Y$3))/(Y$3-Y$2)),1),""))</f>
        <v/>
      </c>
      <c r="Z208" s="165">
        <f>IF(OR(Z$4=0,Data_wide!$AC$204=""),"",IFERROR(ROUND(IF(Z$4=1,1+9*(MIN(MAX(Data_wide!$AC$204,Z$2),Z$3)-Z$2)/(Z$3-Z$2),1+9*(Z$3-MIN(MAX(Data_wide!$AC$204,Z$2),Z$3))/(Z$3-Z$2)),1),""))</f>
        <v/>
      </c>
      <c r="AA208" s="165">
        <f>IF(OR(AA$4=0,Data_wide!$AD$204=""),"",IFERROR(ROUND(IF(AA$4=1,1+9*(MIN(MAX(Data_wide!$AD$204,AA$2),AA$3)-AA$2)/(AA$3-AA$2),1+9*(AA$3-MIN(MAX(Data_wide!$AD$204,AA$2),AA$3))/(AA$3-AA$2)),1),""))</f>
        <v/>
      </c>
      <c r="AB208" s="165">
        <f>IF(OR(AB$4=0,Data_wide!$AE$204=""),"",IFERROR(ROUND(IF(AB$4=1,1+9*(MIN(MAX(Data_wide!$AE$204,AB$2),AB$3)-AB$2)/(AB$3-AB$2),1+9*(AB$3-MIN(MAX(Data_wide!$AE$204,AB$2),AB$3))/(AB$3-AB$2)),1),""))</f>
        <v/>
      </c>
      <c r="AC208" s="165">
        <f>IF(OR(AC$4=0,Data_wide!$AF$204=""),"",IFERROR(ROUND(IF(AC$4=1,1+9*(MIN(MAX(Data_wide!$AF$204,AC$2),AC$3)-AC$2)/(AC$3-AC$2),1+9*(AC$3-MIN(MAX(Data_wide!$AF$204,AC$2),AC$3))/(AC$3-AC$2)),1),""))</f>
        <v/>
      </c>
      <c r="AD208" s="165">
        <f>IF(OR(AD$4=0,Data_wide!$AG$204=""),"",IFERROR(ROUND(IF(AD$4=1,1+9*(MIN(MAX(Data_wide!$AG$204,AD$2),AD$3)-AD$2)/(AD$3-AD$2),1+9*(AD$3-MIN(MAX(Data_wide!$AG$204,AD$2),AD$3))/(AD$3-AD$2)),1),""))</f>
        <v/>
      </c>
      <c r="AE208" s="165">
        <f>IF(OR(AE$4=0,Data_wide!$AH$204=""),"",IFERROR(ROUND(IF(AE$4=1,1+9*(MIN(MAX(Data_wide!$AH$204,AE$2),AE$3)-AE$2)/(AE$3-AE$2),1+9*(AE$3-MIN(MAX(Data_wide!$AH$204,AE$2),AE$3))/(AE$3-AE$2)),1),""))</f>
        <v/>
      </c>
      <c r="AF208" s="165">
        <f>IF(OR(AF$4=0,Data_wide!$AI$204=""),"",IFERROR(ROUND(IF(AF$4=1,1+9*(MIN(MAX(Data_wide!$AI$204,AF$2),AF$3)-AF$2)/(AF$3-AF$2),1+9*(AF$3-MIN(MAX(Data_wide!$AI$204,AF$2),AF$3))/(AF$3-AF$2)),1),""))</f>
        <v/>
      </c>
      <c r="AG208" s="165">
        <f>IF(OR(AG$4=0,Data_wide!$AJ$204=""),"",IFERROR(ROUND(IF(AG$4=1,1+9*(MIN(MAX(Data_wide!$AJ$204,AG$2),AG$3)-AG$2)/(AG$3-AG$2),1+9*(AG$3-MIN(MAX(Data_wide!$AJ$204,AG$2),AG$3))/(AG$3-AG$2)),1),""))</f>
        <v/>
      </c>
      <c r="AH208" s="165">
        <f>IF(OR(AH$4=0,Data_wide!$AK$204=""),"",IFERROR(ROUND(IF(AH$4=1,1+9*(MIN(MAX(Data_wide!$AK$204,AH$2),AH$3)-AH$2)/(AH$3-AH$2),1+9*(AH$3-MIN(MAX(Data_wide!$AK$204,AH$2),AH$3))/(AH$3-AH$2)),1),""))</f>
        <v/>
      </c>
      <c r="AI208" s="165">
        <f>IF(OR(AI$4=0,Data_wide!$AL$204=""),"",IFERROR(ROUND(IF(AI$4=1,1+9*(MIN(MAX(Data_wide!$AL$204,AI$2),AI$3)-AI$2)/(AI$3-AI$2),1+9*(AI$3-MIN(MAX(Data_wide!$AL$204,AI$2),AI$3))/(AI$3-AI$2)),1),""))</f>
        <v/>
      </c>
      <c r="AJ208" s="165">
        <f>IF(OR(AJ$4=0,Data_wide!$AM$204=""),"",IFERROR(ROUND(IF(AJ$4=1,1+9*(MIN(MAX(Data_wide!$AM$204,AJ$2),AJ$3)-AJ$2)/(AJ$3-AJ$2),1+9*(AJ$3-MIN(MAX(Data_wide!$AM$204,AJ$2),AJ$3))/(AJ$3-AJ$2)),1),""))</f>
        <v/>
      </c>
      <c r="AK208" s="165">
        <f>IF(OR(AK$4=0,Data_wide!$AN$204=""),"",IFERROR(ROUND(IF(AK$4=1,1+9*(MIN(MAX(Data_wide!$AN$204,AK$2),AK$3)-AK$2)/(AK$3-AK$2),1+9*(AK$3-MIN(MAX(Data_wide!$AN$204,AK$2),AK$3))/(AK$3-AK$2)),1),""))</f>
        <v/>
      </c>
      <c r="AL208" s="165">
        <f>IF(OR(AL$4=0,Data_wide!$AO$204=""),"",IFERROR(ROUND(IF(AL$4=1,1+9*(MIN(MAX(Data_wide!$AO$204,AL$2),AL$3)-AL$2)/(AL$3-AL$2),1+9*(AL$3-MIN(MAX(Data_wide!$AO$204,AL$2),AL$3))/(AL$3-AL$2)),1),""))</f>
        <v/>
      </c>
      <c r="AM208" s="165">
        <f>IF(OR(AM$4=0,Data_wide!$AP$204=""),"",IFERROR(ROUND(IF(AM$4=1,1+9*(MIN(MAX(Data_wide!$AP$204,AM$2),AM$3)-AM$2)/(AM$3-AM$2),1+9*(AM$3-MIN(MAX(Data_wide!$AP$204,AM$2),AM$3))/(AM$3-AM$2)),1),""))</f>
        <v/>
      </c>
      <c r="AN208" s="165">
        <f>IF(OR(AN$4=0,Data_wide!$AQ$204=""),"",IFERROR(ROUND(IF(AN$4=1,1+9*(MIN(MAX(Data_wide!$AQ$204,AN$2),AN$3)-AN$2)/(AN$3-AN$2),1+9*(AN$3-MIN(MAX(Data_wide!$AQ$204,AN$2),AN$3))/(AN$3-AN$2)),1),""))</f>
        <v/>
      </c>
      <c r="AO208" s="165">
        <f>IF(OR(AO$4=0,Data_wide!$AR$204=""),"",IFERROR(ROUND(IF(AO$4=1,1+9*(MIN(MAX(Data_wide!$AR$204,AO$2),AO$3)-AO$2)/(AO$3-AO$2),1+9*(AO$3-MIN(MAX(Data_wide!$AR$204,AO$2),AO$3))/(AO$3-AO$2)),1),""))</f>
        <v/>
      </c>
      <c r="AP208" s="165">
        <f>IF(OR(AP$4=0,Data_wide!$AS$204=""),"",IFERROR(ROUND(IF(AP$4=1,1+9*(MIN(MAX(Data_wide!$AS$204,AP$2),AP$3)-AP$2)/(AP$3-AP$2),1+9*(AP$3-MIN(MAX(Data_wide!$AS$204,AP$2),AP$3))/(AP$3-AP$2)),1),""))</f>
        <v/>
      </c>
      <c r="AQ208" s="165">
        <f>IF(OR(AQ$4=0,Data_wide!$AT$204=""),"",IFERROR(ROUND(IF(AQ$4=1,1+9*(MIN(MAX(Data_wide!$AT$204,AQ$2),AQ$3)-AQ$2)/(AQ$3-AQ$2),1+9*(AQ$3-MIN(MAX(Data_wide!$AT$204,AQ$2),AQ$3))/(AQ$3-AQ$2)),1),""))</f>
        <v/>
      </c>
      <c r="AR208" s="165">
        <f>IF(OR(AR$4=0,Data_wide!$AU$204=""),"",IFERROR(ROUND(IF(AR$4=1,1+9*(MIN(MAX(Data_wide!$AU$204,AR$2),AR$3)-AR$2)/(AR$3-AR$2),1+9*(AR$3-MIN(MAX(Data_wide!$AU$204,AR$2),AR$3))/(AR$3-AR$2)),1),""))</f>
        <v/>
      </c>
      <c r="AS208" s="165">
        <f>IF(OR(AS$4=0,Data_wide!$AV$204=""),"",IFERROR(ROUND(IF(AS$4=1,1+9*(MIN(MAX(Data_wide!$AV$204,AS$2),AS$3)-AS$2)/(AS$3-AS$2),1+9*(AS$3-MIN(MAX(Data_wide!$AV$204,AS$2),AS$3))/(AS$3-AS$2)),1),""))</f>
        <v/>
      </c>
      <c r="AT208" s="165">
        <f>IF(OR(AT$4=0,Data_wide!$AW$204=""),"",IFERROR(ROUND(IF(AT$4=1,1+9*(MIN(MAX(Data_wide!$AW$204,AT$2),AT$3)-AT$2)/(AT$3-AT$2),1+9*(AT$3-MIN(MAX(Data_wide!$AW$204,AT$2),AT$3))/(AT$3-AT$2)),1),""))</f>
        <v/>
      </c>
      <c r="AU208" s="165">
        <f>IF(OR(AU$4=0,Data_wide!$AX$204=""),"",IFERROR(ROUND(IF(AU$4=1,1+9*(MIN(MAX(Data_wide!$AX$204,AU$2),AU$3)-AU$2)/(AU$3-AU$2),1+9*(AU$3-MIN(MAX(Data_wide!$AX$204,AU$2),AU$3))/(AU$3-AU$2)),1),""))</f>
        <v/>
      </c>
      <c r="AV208" s="165">
        <f>IF(OR(AV$4=0,Data_wide!$AY$204=""),"",IFERROR(ROUND(IF(AV$4=1,1+9*(MIN(MAX(Data_wide!$AY$204,AV$2),AV$3)-AV$2)/(AV$3-AV$2),1+9*(AV$3-MIN(MAX(Data_wide!$AY$204,AV$2),AV$3))/(AV$3-AV$2)),1),""))</f>
        <v/>
      </c>
      <c r="AW208" s="165">
        <f>IF(OR(AW$4=0,Data_wide!$AZ$204=""),"",IFERROR(ROUND(IF(AW$4=1,1+9*(MIN(MAX(Data_wide!$AZ$204,AW$2),AW$3)-AW$2)/(AW$3-AW$2),1+9*(AW$3-MIN(MAX(Data_wide!$AZ$204,AW$2),AW$3))/(AW$3-AW$2)),1),""))</f>
        <v/>
      </c>
      <c r="AX208" s="165">
        <f>IF(OR(AX$4=0,Data_wide!$BA$204=""),"",IFERROR(ROUND(IF(AX$4=1,1+9*(MIN(MAX(Data_wide!$BA$204,AX$2),AX$3)-AX$2)/(AX$3-AX$2),1+9*(AX$3-MIN(MAX(Data_wide!$BA$204,AX$2),AX$3))/(AX$3-AX$2)),1),""))</f>
        <v/>
      </c>
      <c r="AY208" s="165">
        <f>IF(OR(AY$4=0,Data_wide!$BB$204=""),"",IFERROR(ROUND(IF(AY$4=1,1+9*(MIN(MAX(Data_wide!$BB$204,AY$2),AY$3)-AY$2)/(AY$3-AY$2),1+9*(AY$3-MIN(MAX(Data_wide!$BB$204,AY$2),AY$3))/(AY$3-AY$2)),1),""))</f>
        <v/>
      </c>
      <c r="AZ208" s="165">
        <f>IF(OR(AZ$4=0,Data_wide!$BC$204=""),"",IFERROR(ROUND(IF(AZ$4=1,1+9*(MIN(MAX(Data_wide!$BC$204,AZ$2),AZ$3)-AZ$2)/(AZ$3-AZ$2),1+9*(AZ$3-MIN(MAX(Data_wide!$BC$204,AZ$2),AZ$3))/(AZ$3-AZ$2)),1),""))</f>
        <v/>
      </c>
      <c r="BA208" s="165">
        <f>IF(OR(BA$4=0,Data_wide!$BD$204=""),"",IFERROR(ROUND(IF(BA$4=1,1+9*(MIN(MAX(Data_wide!$BD$204,BA$2),BA$3)-BA$2)/(BA$3-BA$2),1+9*(BA$3-MIN(MAX(Data_wide!$BD$204,BA$2),BA$3))/(BA$3-BA$2)),1),""))</f>
        <v/>
      </c>
      <c r="BB208" s="165">
        <f>IF(OR(BB$4=0,Data_wide!$BE$204=""),"",IFERROR(ROUND(IF(BB$4=1,1+9*(MIN(MAX(Data_wide!$BE$204,BB$2),BB$3)-BB$2)/(BB$3-BB$2),1+9*(BB$3-MIN(MAX(Data_wide!$BE$204,BB$2),BB$3))/(BB$3-BB$2)),1),""))</f>
        <v/>
      </c>
      <c r="BC208" s="165">
        <f>IF(OR(BC$4=0,Data_wide!$BF$204=""),"",IFERROR(ROUND(IF(BC$4=1,1+9*(MIN(MAX(Data_wide!$BF$204,BC$2),BC$3)-BC$2)/(BC$3-BC$2),1+9*(BC$3-MIN(MAX(Data_wide!$BF$204,BC$2),BC$3))/(BC$3-BC$2)),1),""))</f>
        <v/>
      </c>
      <c r="BD208" s="165">
        <f>IF(OR(BD$4=0,Data_wide!$BG$204=""),"",IFERROR(ROUND(IF(BD$4=1,1+9*(MIN(MAX(Data_wide!$BG$204,BD$2),BD$3)-BD$2)/(BD$3-BD$2),1+9*(BD$3-MIN(MAX(Data_wide!$BG$204,BD$2),BD$3))/(BD$3-BD$2)),1),""))</f>
        <v/>
      </c>
      <c r="BE208" s="165">
        <f>IF(OR(BE$4=0,Data_wide!$BH$204=""),"",IFERROR(ROUND(IF(BE$4=1,1+9*(MIN(MAX(Data_wide!$BH$204,BE$2),BE$3)-BE$2)/(BE$3-BE$2),1+9*(BE$3-MIN(MAX(Data_wide!$BH$204,BE$2),BE$3))/(BE$3-BE$2)),1),""))</f>
        <v/>
      </c>
      <c r="BF208" s="165">
        <f>IF(OR(BF$4=0,Data_wide!$BI$204=""),"",IFERROR(ROUND(IF(BF$4=1,1+9*(MIN(MAX(Data_wide!$BI$204,BF$2),BF$3)-BF$2)/(BF$3-BF$2),1+9*(BF$3-MIN(MAX(Data_wide!$BI$204,BF$2),BF$3))/(BF$3-BF$2)),1),""))</f>
        <v/>
      </c>
      <c r="BG208" s="165">
        <f>IF(OR(BG$4=0,Data_wide!$BJ$204=""),"",IFERROR(ROUND(IF(BG$4=1,1+9*(MIN(MAX(Data_wide!$BJ$204,BG$2),BG$3)-BG$2)/(BG$3-BG$2),1+9*(BG$3-MIN(MAX(Data_wide!$BJ$204,BG$2),BG$3))/(BG$3-BG$2)),1),""))</f>
        <v/>
      </c>
      <c r="BH208" s="165">
        <f>IF(OR(BH$4=0,Data_wide!$BK$204=""),"",IFERROR(ROUND(IF(BH$4=1,1+9*(MIN(MAX(Data_wide!$BK$204,BH$2),BH$3)-BH$2)/(BH$3-BH$2),1+9*(BH$3-MIN(MAX(Data_wide!$BK$204,BH$2),BH$3))/(BH$3-BH$2)),1),""))</f>
        <v/>
      </c>
      <c r="BI208" s="165">
        <f>IF(OR(BI$4=0,Data_wide!$BL$204=""),"",IFERROR(ROUND(IF(BI$4=1,1+9*(MIN(MAX(Data_wide!$BL$204,BI$2),BI$3)-BI$2)/(BI$3-BI$2),1+9*(BI$3-MIN(MAX(Data_wide!$BL$204,BI$2),BI$3))/(BI$3-BI$2)),1),""))</f>
        <v/>
      </c>
      <c r="BJ208" s="165">
        <f>IF(OR(BJ$4=0,Data_wide!$BM$204=""),"",IFERROR(ROUND(IF(BJ$4=1,1+9*(MIN(MAX(Data_wide!$BM$204,BJ$2),BJ$3)-BJ$2)/(BJ$3-BJ$2),1+9*(BJ$3-MIN(MAX(Data_wide!$BM$204,BJ$2),BJ$3))/(BJ$3-BJ$2)),1),""))</f>
        <v/>
      </c>
      <c r="BK208" s="165">
        <f>IF(OR(BK$4=0,Data_wide!$BN$204=""),"",IFERROR(ROUND(IF(BK$4=1,1+9*(MIN(MAX(Data_wide!$BN$204,BK$2),BK$3)-BK$2)/(BK$3-BK$2),1+9*(BK$3-MIN(MAX(Data_wide!$BN$204,BK$2),BK$3))/(BK$3-BK$2)),1),""))</f>
        <v/>
      </c>
      <c r="BL208" s="165">
        <f>IF(OR(BL$4=0,Data_wide!$BO$204=""),"",IFERROR(ROUND(IF(BL$4=1,1+9*(MIN(MAX(Data_wide!$BO$204,BL$2),BL$3)-BL$2)/(BL$3-BL$2),1+9*(BL$3-MIN(MAX(Data_wide!$BO$204,BL$2),BL$3))/(BL$3-BL$2)),1),""))</f>
        <v/>
      </c>
      <c r="BM208" s="165">
        <f>IF(OR(BM$4=0,Data_wide!$BP$204=""),"",IFERROR(ROUND(IF(BM$4=1,1+9*(MIN(MAX(Data_wide!$BP$204,BM$2),BM$3)-BM$2)/(BM$3-BM$2),1+9*(BM$3-MIN(MAX(Data_wide!$BP$204,BM$2),BM$3))/(BM$3-BM$2)),1),""))</f>
        <v/>
      </c>
      <c r="BN208" s="165">
        <f>IF(OR(BN$4=0,Data_wide!$BQ$204=""),"",IFERROR(ROUND(IF(BN$4=1,1+9*(MIN(MAX(Data_wide!$BQ$204,BN$2),BN$3)-BN$2)/(BN$3-BN$2),1+9*(BN$3-MIN(MAX(Data_wide!$BQ$204,BN$2),BN$3))/(BN$3-BN$2)),1),""))</f>
        <v/>
      </c>
      <c r="BO208" s="165">
        <f>IF(OR(BO$4=0,Data_wide!$BR$204=""),"",IFERROR(ROUND(IF(BO$4=1,1+9*(MIN(MAX(Data_wide!$BR$204,BO$2),BO$3)-BO$2)/(BO$3-BO$2),1+9*(BO$3-MIN(MAX(Data_wide!$BR$204,BO$2),BO$3))/(BO$3-BO$2)),1),""))</f>
        <v/>
      </c>
      <c r="BP208" s="165">
        <f>IF(OR(BP$4=0,Data_wide!$BS$204=""),"",IFERROR(ROUND(IF(BP$4=1,1+9*(MIN(MAX(Data_wide!$BS$204,BP$2),BP$3)-BP$2)/(BP$3-BP$2),1+9*(BP$3-MIN(MAX(Data_wide!$BS$204,BP$2),BP$3))/(BP$3-BP$2)),1),""))</f>
        <v/>
      </c>
      <c r="BQ208" s="165">
        <f>IF(OR(BQ$4=0,Data_wide!$BT$204=""),"",IFERROR(ROUND(IF(BQ$4=1,1+9*(MIN(MAX(Data_wide!$BT$204,BQ$2),BQ$3)-BQ$2)/(BQ$3-BQ$2),1+9*(BQ$3-MIN(MAX(Data_wide!$BT$204,BQ$2),BQ$3))/(BQ$3-BQ$2)),1),""))</f>
        <v/>
      </c>
      <c r="BR208" s="165">
        <f>IF(OR(BR$4=0,Data_wide!$BU$204=""),"",IFERROR(ROUND(IF(BR$4=1,1+9*(MIN(MAX(Data_wide!$BU$204,BR$2),BR$3)-BR$2)/(BR$3-BR$2),1+9*(BR$3-MIN(MAX(Data_wide!$BU$204,BR$2),BR$3))/(BR$3-BR$2)),1),""))</f>
        <v/>
      </c>
      <c r="BS208" s="165">
        <f>IF(OR(BS$4=0,Data_wide!$BV$204=""),"",IFERROR(ROUND(IF(BS$4=1,1+9*(MIN(MAX(Data_wide!$BV$204,BS$2),BS$3)-BS$2)/(BS$3-BS$2),1+9*(BS$3-MIN(MAX(Data_wide!$BV$204,BS$2),BS$3))/(BS$3-BS$2)),1),""))</f>
        <v/>
      </c>
      <c r="BT208" s="165">
        <f>IF(OR(BT$4=0,Data_wide!$BW$204=""),"",IFERROR(ROUND(IF(BT$4=1,1+9*(MIN(MAX(Data_wide!$BW$204,BT$2),BT$3)-BT$2)/(BT$3-BT$2),1+9*(BT$3-MIN(MAX(Data_wide!$BW$204,BT$2),BT$3))/(BT$3-BT$2)),1),""))</f>
        <v/>
      </c>
      <c r="BU208" s="165">
        <f>IF(OR(BU$4=0,Data_wide!$BX$204=""),"",IFERROR(ROUND(IF(BU$4=1,1+9*(MIN(MAX(Data_wide!$BX$204,BU$2),BU$3)-BU$2)/(BU$3-BU$2),1+9*(BU$3-MIN(MAX(Data_wide!$BX$204,BU$2),BU$3))/(BU$3-BU$2)),1),""))</f>
        <v/>
      </c>
      <c r="BV208" s="165">
        <f>IF(OR(BV$4=0,Data_wide!$BY$204=""),"",IFERROR(ROUND(IF(BV$4=1,1+9*(MIN(MAX(Data_wide!$BY$204,BV$2),BV$3)-BV$2)/(BV$3-BV$2),1+9*(BV$3-MIN(MAX(Data_wide!$BY$204,BV$2),BV$3))/(BV$3-BV$2)),1),""))</f>
        <v/>
      </c>
      <c r="BW208" s="165">
        <f>IF(OR(BW$4=0,Data_wide!$BZ$204=""),"",IFERROR(ROUND(IF(BW$4=1,1+9*(MIN(MAX(Data_wide!$BZ$204,BW$2),BW$3)-BW$2)/(BW$3-BW$2),1+9*(BW$3-MIN(MAX(Data_wide!$BZ$204,BW$2),BW$3))/(BW$3-BW$2)),1),""))</f>
        <v/>
      </c>
      <c r="BX208" s="165">
        <f>IF(OR(BX$4=0,Data_wide!$CA$204=""),"",IFERROR(ROUND(IF(BX$4=1,1+9*(MIN(MAX(Data_wide!$CA$204,BX$2),BX$3)-BX$2)/(BX$3-BX$2),1+9*(BX$3-MIN(MAX(Data_wide!$CA$204,BX$2),BX$3))/(BX$3-BX$2)),1),""))</f>
        <v/>
      </c>
      <c r="BY208" s="165">
        <f>IF(OR(BY$4=0,Data_wide!$CB$204=""),"",IFERROR(ROUND(IF(BY$4=1,1+9*(MIN(MAX(Data_wide!$CB$204,BY$2),BY$3)-BY$2)/(BY$3-BY$2),1+9*(BY$3-MIN(MAX(Data_wide!$CB$204,BY$2),BY$3))/(BY$3-BY$2)),1),""))</f>
        <v/>
      </c>
      <c r="BZ208" s="165">
        <f>IF(OR(BZ$4=0,Data_wide!$CC$204=""),"",IFERROR(ROUND(IF(BZ$4=1,1+9*(MIN(MAX(Data_wide!$CC$204,BZ$2),BZ$3)-BZ$2)/(BZ$3-BZ$2),1+9*(BZ$3-MIN(MAX(Data_wide!$CC$204,BZ$2),BZ$3))/(BZ$3-BZ$2)),1),""))</f>
        <v/>
      </c>
      <c r="CA208" s="165">
        <f>IF(OR(CA$4=0,Data_wide!$CD$204=""),"",IFERROR(ROUND(IF(CA$4=1,1+9*(MIN(MAX(Data_wide!$CD$204,CA$2),CA$3)-CA$2)/(CA$3-CA$2),1+9*(CA$3-MIN(MAX(Data_wide!$CD$204,CA$2),CA$3))/(CA$3-CA$2)),1),""))</f>
        <v/>
      </c>
      <c r="CB208" s="165">
        <f>IF(OR(CB$4=0,Data_wide!$CE$204=""),"",IFERROR(ROUND(IF(CB$4=1,1+9*(MIN(MAX(Data_wide!$CE$204,CB$2),CB$3)-CB$2)/(CB$3-CB$2),1+9*(CB$3-MIN(MAX(Data_wide!$CE$204,CB$2),CB$3))/(CB$3-CB$2)),1),""))</f>
        <v/>
      </c>
      <c r="CC208" s="165">
        <f>IF(OR(CC$4=0,Data_wide!$CF$204=""),"",IFERROR(ROUND(IF(CC$4=1,1+9*(MIN(MAX(Data_wide!$CF$204,CC$2),CC$3)-CC$2)/(CC$3-CC$2),1+9*(CC$3-MIN(MAX(Data_wide!$CF$204,CC$2),CC$3))/(CC$3-CC$2)),1),""))</f>
        <v/>
      </c>
      <c r="CD208" s="165">
        <f>IF(OR(CD$4=0,Data_wide!$CG$204=""),"",IFERROR(ROUND(IF(CD$4=1,1+9*(MIN(MAX(Data_wide!$CG$204,CD$2),CD$3)-CD$2)/(CD$3-CD$2),1+9*(CD$3-MIN(MAX(Data_wide!$CG$204,CD$2),CD$3))/(CD$3-CD$2)),1),""))</f>
        <v/>
      </c>
      <c r="CE208" s="165">
        <f>IF(OR(CE$4=0,Data_wide!$CH$204=""),"",IFERROR(ROUND(IF(CE$4=1,1+9*(MIN(MAX(Data_wide!$CH$204,CE$2),CE$3)-CE$2)/(CE$3-CE$2),1+9*(CE$3-MIN(MAX(Data_wide!$CH$204,CE$2),CE$3))/(CE$3-CE$2)),1),""))</f>
        <v/>
      </c>
      <c r="CF208" s="165">
        <f>IF(OR(CF$4=0,Data_wide!$CI$204=""),"",IFERROR(ROUND(IF(CF$4=1,1+9*(MIN(MAX(Data_wide!$CI$204,CF$2),CF$3)-CF$2)/(CF$3-CF$2),1+9*(CF$3-MIN(MAX(Data_wide!$CI$204,CF$2),CF$3))/(CF$3-CF$2)),1),""))</f>
        <v/>
      </c>
      <c r="CG208" s="165">
        <f>IF(OR(CG$4=0,Data_wide!$CJ$204=""),"",IFERROR(ROUND(IF(CG$4=1,1+9*(MIN(MAX(Data_wide!$CJ$204,CG$2),CG$3)-CG$2)/(CG$3-CG$2),1+9*(CG$3-MIN(MAX(Data_wide!$CJ$204,CG$2),CG$3))/(CG$3-CG$2)),1),""))</f>
        <v/>
      </c>
      <c r="CH208" s="165">
        <f>IF(OR(CH$4=0,Data_wide!$CK$204=""),"",IFERROR(ROUND(IF(CH$4=1,1+9*(MIN(MAX(Data_wide!$CK$204,CH$2),CH$3)-CH$2)/(CH$3-CH$2),1+9*(CH$3-MIN(MAX(Data_wide!$CK$204,CH$2),CH$3))/(CH$3-CH$2)),1),""))</f>
        <v/>
      </c>
      <c r="CI208" s="165">
        <f>IF(OR(CI$4=0,Data_wide!$CL$204=""),"",IFERROR(ROUND(IF(CI$4=1,1+9*(MIN(MAX(Data_wide!$CL$204,CI$2),CI$3)-CI$2)/(CI$3-CI$2),1+9*(CI$3-MIN(MAX(Data_wide!$CL$204,CI$2),CI$3))/(CI$3-CI$2)),1),""))</f>
        <v/>
      </c>
      <c r="CJ208" s="165">
        <f>IF(OR(CJ$4=0,Data_wide!$CM$204=""),"",IFERROR(ROUND(IF(CJ$4=1,1+9*(MIN(MAX(Data_wide!$CM$204,CJ$2),CJ$3)-CJ$2)/(CJ$3-CJ$2),1+9*(CJ$3-MIN(MAX(Data_wide!$CM$204,CJ$2),CJ$3))/(CJ$3-CJ$2)),1),""))</f>
        <v/>
      </c>
      <c r="CK208" s="165">
        <f>IF(OR(CK$4=0,Data_wide!$CN$204=""),"",IFERROR(ROUND(IF(CK$4=1,1+9*(MIN(MAX(Data_wide!$CN$204,CK$2),CK$3)-CK$2)/(CK$3-CK$2),1+9*(CK$3-MIN(MAX(Data_wide!$CN$204,CK$2),CK$3))/(CK$3-CK$2)),1),""))</f>
        <v/>
      </c>
      <c r="CL208" s="165">
        <f>IF(OR(CL$4=0,Data_wide!$CO$204=""),"",IFERROR(ROUND(IF(CL$4=1,1+9*(MIN(MAX(Data_wide!$CO$204,CL$2),CL$3)-CL$2)/(CL$3-CL$2),1+9*(CL$3-MIN(MAX(Data_wide!$CO$204,CL$2),CL$3))/(CL$3-CL$2)),1),""))</f>
        <v/>
      </c>
      <c r="CM208" s="165">
        <f>IF(OR(CM$4=0,Data_wide!$CP$204=""),"",IFERROR(ROUND(IF(CM$4=1,1+9*(MIN(MAX(Data_wide!$CP$204,CM$2),CM$3)-CM$2)/(CM$3-CM$2),1+9*(CM$3-MIN(MAX(Data_wide!$CP$204,CM$2),CM$3))/(CM$3-CM$2)),1),""))</f>
        <v/>
      </c>
      <c r="CN208" s="165">
        <f>IF(OR(CN$4=0,Data_wide!$CQ$204=""),"",IFERROR(ROUND(IF(CN$4=1,1+9*(MIN(MAX(Data_wide!$CQ$204,CN$2),CN$3)-CN$2)/(CN$3-CN$2),1+9*(CN$3-MIN(MAX(Data_wide!$CQ$204,CN$2),CN$3))/(CN$3-CN$2)),1),""))</f>
        <v/>
      </c>
      <c r="CO208" s="165">
        <f>IF(OR(CO$4=0,Data_wide!$CR$204=""),"",IFERROR(ROUND(IF(CO$4=1,1+9*(MIN(MAX(Data_wide!$CR$204,CO$2),CO$3)-CO$2)/(CO$3-CO$2),1+9*(CO$3-MIN(MAX(Data_wide!$CR$204,CO$2),CO$3))/(CO$3-CO$2)),1),""))</f>
        <v/>
      </c>
    </row>
    <row r="209" ht="14" customHeight="1">
      <c r="A209" s="161" t="inlineStr">
        <is>
          <t>UKR</t>
        </is>
      </c>
      <c r="B209" s="161" t="inlineStr">
        <is>
          <t>Ukraine</t>
        </is>
      </c>
      <c r="C209" s="165">
        <f>IF(OR(C$4=0,Data_wide!$F$205=""),"",IFERROR(ROUND(IF(C$4=1,1+9*(MIN(MAX(Data_wide!$F$205,C$2),C$3)-C$2)/(C$3-C$2),1+9*(C$3-MIN(MAX(Data_wide!$F$205,C$2),C$3))/(C$3-C$2)),1),""))</f>
        <v/>
      </c>
      <c r="D209" s="165">
        <f>IF(OR(D$4=0,Data_wide!$G$205=""),"",IFERROR(ROUND(IF(D$4=1,1+9*(MIN(MAX(Data_wide!$G$205,D$2),D$3)-D$2)/(D$3-D$2),1+9*(D$3-MIN(MAX(Data_wide!$G$205,D$2),D$3))/(D$3-D$2)),1),""))</f>
        <v/>
      </c>
      <c r="E209" s="165">
        <f>IF(OR(E$4=0,Data_wide!$H$205=""),"",IFERROR(ROUND(IF(E$4=1,1+9*(MIN(MAX(Data_wide!$H$205,E$2),E$3)-E$2)/(E$3-E$2),1+9*(E$3-MIN(MAX(Data_wide!$H$205,E$2),E$3))/(E$3-E$2)),1),""))</f>
        <v/>
      </c>
      <c r="F209" s="165">
        <f>IF(OR(F$4=0,Data_wide!$I$205=""),"",IFERROR(ROUND(IF(F$4=1,1+9*(MIN(MAX(Data_wide!$I$205,F$2),F$3)-F$2)/(F$3-F$2),1+9*(F$3-MIN(MAX(Data_wide!$I$205,F$2),F$3))/(F$3-F$2)),1),""))</f>
        <v/>
      </c>
      <c r="G209" s="165">
        <f>IF(OR(G$4=0,Data_wide!$J$205=""),"",IFERROR(ROUND(IF(G$4=1,1+9*(MIN(MAX(Data_wide!$J$205,G$2),G$3)-G$2)/(G$3-G$2),1+9*(G$3-MIN(MAX(Data_wide!$J$205,G$2),G$3))/(G$3-G$2)),1),""))</f>
        <v/>
      </c>
      <c r="H209" s="165">
        <f>IF(OR(H$4=0,Data_wide!$K$205=""),"",IFERROR(ROUND(IF(H$4=1,1+9*(MIN(MAX(Data_wide!$K$205,H$2),H$3)-H$2)/(H$3-H$2),1+9*(H$3-MIN(MAX(Data_wide!$K$205,H$2),H$3))/(H$3-H$2)),1),""))</f>
        <v/>
      </c>
      <c r="I209" s="165">
        <f>IF(OR(I$4=0,Data_wide!$L$205=""),"",IFERROR(ROUND(IF(I$4=1,1+9*(MIN(MAX(Data_wide!$L$205,I$2),I$3)-I$2)/(I$3-I$2),1+9*(I$3-MIN(MAX(Data_wide!$L$205,I$2),I$3))/(I$3-I$2)),1),""))</f>
        <v/>
      </c>
      <c r="J209" s="165">
        <f>IF(OR(J$4=0,Data_wide!$M$205=""),"",IFERROR(ROUND(IF(J$4=1,1+9*(MIN(MAX(Data_wide!$M$205,J$2),J$3)-J$2)/(J$3-J$2),1+9*(J$3-MIN(MAX(Data_wide!$M$205,J$2),J$3))/(J$3-J$2)),1),""))</f>
        <v/>
      </c>
      <c r="K209" s="165">
        <f>IF(OR(K$4=0,Data_wide!$N$205=""),"",IFERROR(ROUND(IF(K$4=1,1+9*(MIN(MAX(Data_wide!$N$205,K$2),K$3)-K$2)/(K$3-K$2),1+9*(K$3-MIN(MAX(Data_wide!$N$205,K$2),K$3))/(K$3-K$2)),1),""))</f>
        <v/>
      </c>
      <c r="L209" s="165">
        <f>IF(OR(L$4=0,Data_wide!$O$205=""),"",IFERROR(ROUND(IF(L$4=1,1+9*(MIN(MAX(Data_wide!$O$205,L$2),L$3)-L$2)/(L$3-L$2),1+9*(L$3-MIN(MAX(Data_wide!$O$205,L$2),L$3))/(L$3-L$2)),1),""))</f>
        <v/>
      </c>
      <c r="M209" s="165">
        <f>IF(OR(M$4=0,Data_wide!$P$205=""),"",IFERROR(ROUND(IF(M$4=1,1+9*(MIN(MAX(Data_wide!$P$205,M$2),M$3)-M$2)/(M$3-M$2),1+9*(M$3-MIN(MAX(Data_wide!$P$205,M$2),M$3))/(M$3-M$2)),1),""))</f>
        <v/>
      </c>
      <c r="N209" s="165">
        <f>IF(OR(N$4=0,Data_wide!$Q$205=""),"",IFERROR(ROUND(IF(N$4=1,1+9*(MIN(MAX(Data_wide!$Q$205,N$2),N$3)-N$2)/(N$3-N$2),1+9*(N$3-MIN(MAX(Data_wide!$Q$205,N$2),N$3))/(N$3-N$2)),1),""))</f>
        <v/>
      </c>
      <c r="O209" s="165">
        <f>IF(OR(O$4=0,Data_wide!$R$205=""),"",IFERROR(ROUND(IF(O$4=1,1+9*(MIN(MAX(Data_wide!$R$205,O$2),O$3)-O$2)/(O$3-O$2),1+9*(O$3-MIN(MAX(Data_wide!$R$205,O$2),O$3))/(O$3-O$2)),1),""))</f>
        <v/>
      </c>
      <c r="P209" s="165">
        <f>IF(OR(P$4=0,Data_wide!$S$205=""),"",IFERROR(ROUND(IF(P$4=1,1+9*(MIN(MAX(Data_wide!$S$205,P$2),P$3)-P$2)/(P$3-P$2),1+9*(P$3-MIN(MAX(Data_wide!$S$205,P$2),P$3))/(P$3-P$2)),1),""))</f>
        <v/>
      </c>
      <c r="Q209" s="165">
        <f>IF(OR(Q$4=0,Data_wide!$T$205=""),"",IFERROR(ROUND(IF(Q$4=1,1+9*(MIN(MAX(Data_wide!$T$205,Q$2),Q$3)-Q$2)/(Q$3-Q$2),1+9*(Q$3-MIN(MAX(Data_wide!$T$205,Q$2),Q$3))/(Q$3-Q$2)),1),""))</f>
        <v/>
      </c>
      <c r="R209" s="165">
        <f>IF(OR(R$4=0,Data_wide!$U$205=""),"",IFERROR(ROUND(IF(R$4=1,1+9*(MIN(MAX(Data_wide!$U$205,R$2),R$3)-R$2)/(R$3-R$2),1+9*(R$3-MIN(MAX(Data_wide!$U$205,R$2),R$3))/(R$3-R$2)),1),""))</f>
        <v/>
      </c>
      <c r="S209" s="165">
        <f>IF(OR(S$4=0,Data_wide!$V$205=""),"",IFERROR(ROUND(IF(S$4=1,1+9*(MIN(MAX(Data_wide!$V$205,S$2),S$3)-S$2)/(S$3-S$2),1+9*(S$3-MIN(MAX(Data_wide!$V$205,S$2),S$3))/(S$3-S$2)),1),""))</f>
        <v/>
      </c>
      <c r="T209" s="165">
        <f>IF(OR(T$4=0,Data_wide!$W$205=""),"",IFERROR(ROUND(IF(T$4=1,1+9*(MIN(MAX(Data_wide!$W$205,T$2),T$3)-T$2)/(T$3-T$2),1+9*(T$3-MIN(MAX(Data_wide!$W$205,T$2),T$3))/(T$3-T$2)),1),""))</f>
        <v/>
      </c>
      <c r="U209" s="165">
        <f>IF(OR(U$4=0,Data_wide!$X$205=""),"",IFERROR(ROUND(IF(U$4=1,1+9*(MIN(MAX(Data_wide!$X$205,U$2),U$3)-U$2)/(U$3-U$2),1+9*(U$3-MIN(MAX(Data_wide!$X$205,U$2),U$3))/(U$3-U$2)),1),""))</f>
        <v/>
      </c>
      <c r="V209" s="165">
        <f>IF(OR(V$4=0,Data_wide!$Y$205=""),"",IFERROR(ROUND(IF(V$4=1,1+9*(MIN(MAX(Data_wide!$Y$205,V$2),V$3)-V$2)/(V$3-V$2),1+9*(V$3-MIN(MAX(Data_wide!$Y$205,V$2),V$3))/(V$3-V$2)),1),""))</f>
        <v/>
      </c>
      <c r="W209" s="165">
        <f>IF(OR(W$4=0,Data_wide!$Z$205=""),"",IFERROR(ROUND(IF(W$4=1,1+9*(MIN(MAX(Data_wide!$Z$205,W$2),W$3)-W$2)/(W$3-W$2),1+9*(W$3-MIN(MAX(Data_wide!$Z$205,W$2),W$3))/(W$3-W$2)),1),""))</f>
        <v/>
      </c>
      <c r="X209" s="165">
        <f>IF(OR(X$4=0,Data_wide!$AA$205=""),"",IFERROR(ROUND(IF(X$4=1,1+9*(MIN(MAX(Data_wide!$AA$205,X$2),X$3)-X$2)/(X$3-X$2),1+9*(X$3-MIN(MAX(Data_wide!$AA$205,X$2),X$3))/(X$3-X$2)),1),""))</f>
        <v/>
      </c>
      <c r="Y209" s="165">
        <f>IF(OR(Y$4=0,Data_wide!$AB$205=""),"",IFERROR(ROUND(IF(Y$4=1,1+9*(MIN(MAX(Data_wide!$AB$205,Y$2),Y$3)-Y$2)/(Y$3-Y$2),1+9*(Y$3-MIN(MAX(Data_wide!$AB$205,Y$2),Y$3))/(Y$3-Y$2)),1),""))</f>
        <v/>
      </c>
      <c r="Z209" s="165">
        <f>IF(OR(Z$4=0,Data_wide!$AC$205=""),"",IFERROR(ROUND(IF(Z$4=1,1+9*(MIN(MAX(Data_wide!$AC$205,Z$2),Z$3)-Z$2)/(Z$3-Z$2),1+9*(Z$3-MIN(MAX(Data_wide!$AC$205,Z$2),Z$3))/(Z$3-Z$2)),1),""))</f>
        <v/>
      </c>
      <c r="AA209" s="165">
        <f>IF(OR(AA$4=0,Data_wide!$AD$205=""),"",IFERROR(ROUND(IF(AA$4=1,1+9*(MIN(MAX(Data_wide!$AD$205,AA$2),AA$3)-AA$2)/(AA$3-AA$2),1+9*(AA$3-MIN(MAX(Data_wide!$AD$205,AA$2),AA$3))/(AA$3-AA$2)),1),""))</f>
        <v/>
      </c>
      <c r="AB209" s="165">
        <f>IF(OR(AB$4=0,Data_wide!$AE$205=""),"",IFERROR(ROUND(IF(AB$4=1,1+9*(MIN(MAX(Data_wide!$AE$205,AB$2),AB$3)-AB$2)/(AB$3-AB$2),1+9*(AB$3-MIN(MAX(Data_wide!$AE$205,AB$2),AB$3))/(AB$3-AB$2)),1),""))</f>
        <v/>
      </c>
      <c r="AC209" s="165">
        <f>IF(OR(AC$4=0,Data_wide!$AF$205=""),"",IFERROR(ROUND(IF(AC$4=1,1+9*(MIN(MAX(Data_wide!$AF$205,AC$2),AC$3)-AC$2)/(AC$3-AC$2),1+9*(AC$3-MIN(MAX(Data_wide!$AF$205,AC$2),AC$3))/(AC$3-AC$2)),1),""))</f>
        <v/>
      </c>
      <c r="AD209" s="165">
        <f>IF(OR(AD$4=0,Data_wide!$AG$205=""),"",IFERROR(ROUND(IF(AD$4=1,1+9*(MIN(MAX(Data_wide!$AG$205,AD$2),AD$3)-AD$2)/(AD$3-AD$2),1+9*(AD$3-MIN(MAX(Data_wide!$AG$205,AD$2),AD$3))/(AD$3-AD$2)),1),""))</f>
        <v/>
      </c>
      <c r="AE209" s="165">
        <f>IF(OR(AE$4=0,Data_wide!$AH$205=""),"",IFERROR(ROUND(IF(AE$4=1,1+9*(MIN(MAX(Data_wide!$AH$205,AE$2),AE$3)-AE$2)/(AE$3-AE$2),1+9*(AE$3-MIN(MAX(Data_wide!$AH$205,AE$2),AE$3))/(AE$3-AE$2)),1),""))</f>
        <v/>
      </c>
      <c r="AF209" s="165">
        <f>IF(OR(AF$4=0,Data_wide!$AI$205=""),"",IFERROR(ROUND(IF(AF$4=1,1+9*(MIN(MAX(Data_wide!$AI$205,AF$2),AF$3)-AF$2)/(AF$3-AF$2),1+9*(AF$3-MIN(MAX(Data_wide!$AI$205,AF$2),AF$3))/(AF$3-AF$2)),1),""))</f>
        <v/>
      </c>
      <c r="AG209" s="165">
        <f>IF(OR(AG$4=0,Data_wide!$AJ$205=""),"",IFERROR(ROUND(IF(AG$4=1,1+9*(MIN(MAX(Data_wide!$AJ$205,AG$2),AG$3)-AG$2)/(AG$3-AG$2),1+9*(AG$3-MIN(MAX(Data_wide!$AJ$205,AG$2),AG$3))/(AG$3-AG$2)),1),""))</f>
        <v/>
      </c>
      <c r="AH209" s="165">
        <f>IF(OR(AH$4=0,Data_wide!$AK$205=""),"",IFERROR(ROUND(IF(AH$4=1,1+9*(MIN(MAX(Data_wide!$AK$205,AH$2),AH$3)-AH$2)/(AH$3-AH$2),1+9*(AH$3-MIN(MAX(Data_wide!$AK$205,AH$2),AH$3))/(AH$3-AH$2)),1),""))</f>
        <v/>
      </c>
      <c r="AI209" s="165">
        <f>IF(OR(AI$4=0,Data_wide!$AL$205=""),"",IFERROR(ROUND(IF(AI$4=1,1+9*(MIN(MAX(Data_wide!$AL$205,AI$2),AI$3)-AI$2)/(AI$3-AI$2),1+9*(AI$3-MIN(MAX(Data_wide!$AL$205,AI$2),AI$3))/(AI$3-AI$2)),1),""))</f>
        <v/>
      </c>
      <c r="AJ209" s="165">
        <f>IF(OR(AJ$4=0,Data_wide!$AM$205=""),"",IFERROR(ROUND(IF(AJ$4=1,1+9*(MIN(MAX(Data_wide!$AM$205,AJ$2),AJ$3)-AJ$2)/(AJ$3-AJ$2),1+9*(AJ$3-MIN(MAX(Data_wide!$AM$205,AJ$2),AJ$3))/(AJ$3-AJ$2)),1),""))</f>
        <v/>
      </c>
      <c r="AK209" s="165">
        <f>IF(OR(AK$4=0,Data_wide!$AN$205=""),"",IFERROR(ROUND(IF(AK$4=1,1+9*(MIN(MAX(Data_wide!$AN$205,AK$2),AK$3)-AK$2)/(AK$3-AK$2),1+9*(AK$3-MIN(MAX(Data_wide!$AN$205,AK$2),AK$3))/(AK$3-AK$2)),1),""))</f>
        <v/>
      </c>
      <c r="AL209" s="165">
        <f>IF(OR(AL$4=0,Data_wide!$AO$205=""),"",IFERROR(ROUND(IF(AL$4=1,1+9*(MIN(MAX(Data_wide!$AO$205,AL$2),AL$3)-AL$2)/(AL$3-AL$2),1+9*(AL$3-MIN(MAX(Data_wide!$AO$205,AL$2),AL$3))/(AL$3-AL$2)),1),""))</f>
        <v/>
      </c>
      <c r="AM209" s="165">
        <f>IF(OR(AM$4=0,Data_wide!$AP$205=""),"",IFERROR(ROUND(IF(AM$4=1,1+9*(MIN(MAX(Data_wide!$AP$205,AM$2),AM$3)-AM$2)/(AM$3-AM$2),1+9*(AM$3-MIN(MAX(Data_wide!$AP$205,AM$2),AM$3))/(AM$3-AM$2)),1),""))</f>
        <v/>
      </c>
      <c r="AN209" s="165">
        <f>IF(OR(AN$4=0,Data_wide!$AQ$205=""),"",IFERROR(ROUND(IF(AN$4=1,1+9*(MIN(MAX(Data_wide!$AQ$205,AN$2),AN$3)-AN$2)/(AN$3-AN$2),1+9*(AN$3-MIN(MAX(Data_wide!$AQ$205,AN$2),AN$3))/(AN$3-AN$2)),1),""))</f>
        <v/>
      </c>
      <c r="AO209" s="165">
        <f>IF(OR(AO$4=0,Data_wide!$AR$205=""),"",IFERROR(ROUND(IF(AO$4=1,1+9*(MIN(MAX(Data_wide!$AR$205,AO$2),AO$3)-AO$2)/(AO$3-AO$2),1+9*(AO$3-MIN(MAX(Data_wide!$AR$205,AO$2),AO$3))/(AO$3-AO$2)),1),""))</f>
        <v/>
      </c>
      <c r="AP209" s="165">
        <f>IF(OR(AP$4=0,Data_wide!$AS$205=""),"",IFERROR(ROUND(IF(AP$4=1,1+9*(MIN(MAX(Data_wide!$AS$205,AP$2),AP$3)-AP$2)/(AP$3-AP$2),1+9*(AP$3-MIN(MAX(Data_wide!$AS$205,AP$2),AP$3))/(AP$3-AP$2)),1),""))</f>
        <v/>
      </c>
      <c r="AQ209" s="165">
        <f>IF(OR(AQ$4=0,Data_wide!$AT$205=""),"",IFERROR(ROUND(IF(AQ$4=1,1+9*(MIN(MAX(Data_wide!$AT$205,AQ$2),AQ$3)-AQ$2)/(AQ$3-AQ$2),1+9*(AQ$3-MIN(MAX(Data_wide!$AT$205,AQ$2),AQ$3))/(AQ$3-AQ$2)),1),""))</f>
        <v/>
      </c>
      <c r="AR209" s="165">
        <f>IF(OR(AR$4=0,Data_wide!$AU$205=""),"",IFERROR(ROUND(IF(AR$4=1,1+9*(MIN(MAX(Data_wide!$AU$205,AR$2),AR$3)-AR$2)/(AR$3-AR$2),1+9*(AR$3-MIN(MAX(Data_wide!$AU$205,AR$2),AR$3))/(AR$3-AR$2)),1),""))</f>
        <v/>
      </c>
      <c r="AS209" s="165">
        <f>IF(OR(AS$4=0,Data_wide!$AV$205=""),"",IFERROR(ROUND(IF(AS$4=1,1+9*(MIN(MAX(Data_wide!$AV$205,AS$2),AS$3)-AS$2)/(AS$3-AS$2),1+9*(AS$3-MIN(MAX(Data_wide!$AV$205,AS$2),AS$3))/(AS$3-AS$2)),1),""))</f>
        <v/>
      </c>
      <c r="AT209" s="165">
        <f>IF(OR(AT$4=0,Data_wide!$AW$205=""),"",IFERROR(ROUND(IF(AT$4=1,1+9*(MIN(MAX(Data_wide!$AW$205,AT$2),AT$3)-AT$2)/(AT$3-AT$2),1+9*(AT$3-MIN(MAX(Data_wide!$AW$205,AT$2),AT$3))/(AT$3-AT$2)),1),""))</f>
        <v/>
      </c>
      <c r="AU209" s="165">
        <f>IF(OR(AU$4=0,Data_wide!$AX$205=""),"",IFERROR(ROUND(IF(AU$4=1,1+9*(MIN(MAX(Data_wide!$AX$205,AU$2),AU$3)-AU$2)/(AU$3-AU$2),1+9*(AU$3-MIN(MAX(Data_wide!$AX$205,AU$2),AU$3))/(AU$3-AU$2)),1),""))</f>
        <v/>
      </c>
      <c r="AV209" s="165">
        <f>IF(OR(AV$4=0,Data_wide!$AY$205=""),"",IFERROR(ROUND(IF(AV$4=1,1+9*(MIN(MAX(Data_wide!$AY$205,AV$2),AV$3)-AV$2)/(AV$3-AV$2),1+9*(AV$3-MIN(MAX(Data_wide!$AY$205,AV$2),AV$3))/(AV$3-AV$2)),1),""))</f>
        <v/>
      </c>
      <c r="AW209" s="165">
        <f>IF(OR(AW$4=0,Data_wide!$AZ$205=""),"",IFERROR(ROUND(IF(AW$4=1,1+9*(MIN(MAX(Data_wide!$AZ$205,AW$2),AW$3)-AW$2)/(AW$3-AW$2),1+9*(AW$3-MIN(MAX(Data_wide!$AZ$205,AW$2),AW$3))/(AW$3-AW$2)),1),""))</f>
        <v/>
      </c>
      <c r="AX209" s="165">
        <f>IF(OR(AX$4=0,Data_wide!$BA$205=""),"",IFERROR(ROUND(IF(AX$4=1,1+9*(MIN(MAX(Data_wide!$BA$205,AX$2),AX$3)-AX$2)/(AX$3-AX$2),1+9*(AX$3-MIN(MAX(Data_wide!$BA$205,AX$2),AX$3))/(AX$3-AX$2)),1),""))</f>
        <v/>
      </c>
      <c r="AY209" s="165">
        <f>IF(OR(AY$4=0,Data_wide!$BB$205=""),"",IFERROR(ROUND(IF(AY$4=1,1+9*(MIN(MAX(Data_wide!$BB$205,AY$2),AY$3)-AY$2)/(AY$3-AY$2),1+9*(AY$3-MIN(MAX(Data_wide!$BB$205,AY$2),AY$3))/(AY$3-AY$2)),1),""))</f>
        <v/>
      </c>
      <c r="AZ209" s="165">
        <f>IF(OR(AZ$4=0,Data_wide!$BC$205=""),"",IFERROR(ROUND(IF(AZ$4=1,1+9*(MIN(MAX(Data_wide!$BC$205,AZ$2),AZ$3)-AZ$2)/(AZ$3-AZ$2),1+9*(AZ$3-MIN(MAX(Data_wide!$BC$205,AZ$2),AZ$3))/(AZ$3-AZ$2)),1),""))</f>
        <v/>
      </c>
      <c r="BA209" s="165">
        <f>IF(OR(BA$4=0,Data_wide!$BD$205=""),"",IFERROR(ROUND(IF(BA$4=1,1+9*(MIN(MAX(Data_wide!$BD$205,BA$2),BA$3)-BA$2)/(BA$3-BA$2),1+9*(BA$3-MIN(MAX(Data_wide!$BD$205,BA$2),BA$3))/(BA$3-BA$2)),1),""))</f>
        <v/>
      </c>
      <c r="BB209" s="165">
        <f>IF(OR(BB$4=0,Data_wide!$BE$205=""),"",IFERROR(ROUND(IF(BB$4=1,1+9*(MIN(MAX(Data_wide!$BE$205,BB$2),BB$3)-BB$2)/(BB$3-BB$2),1+9*(BB$3-MIN(MAX(Data_wide!$BE$205,BB$2),BB$3))/(BB$3-BB$2)),1),""))</f>
        <v/>
      </c>
      <c r="BC209" s="165">
        <f>IF(OR(BC$4=0,Data_wide!$BF$205=""),"",IFERROR(ROUND(IF(BC$4=1,1+9*(MIN(MAX(Data_wide!$BF$205,BC$2),BC$3)-BC$2)/(BC$3-BC$2),1+9*(BC$3-MIN(MAX(Data_wide!$BF$205,BC$2),BC$3))/(BC$3-BC$2)),1),""))</f>
        <v/>
      </c>
      <c r="BD209" s="165">
        <f>IF(OR(BD$4=0,Data_wide!$BG$205=""),"",IFERROR(ROUND(IF(BD$4=1,1+9*(MIN(MAX(Data_wide!$BG$205,BD$2),BD$3)-BD$2)/(BD$3-BD$2),1+9*(BD$3-MIN(MAX(Data_wide!$BG$205,BD$2),BD$3))/(BD$3-BD$2)),1),""))</f>
        <v/>
      </c>
      <c r="BE209" s="165">
        <f>IF(OR(BE$4=0,Data_wide!$BH$205=""),"",IFERROR(ROUND(IF(BE$4=1,1+9*(MIN(MAX(Data_wide!$BH$205,BE$2),BE$3)-BE$2)/(BE$3-BE$2),1+9*(BE$3-MIN(MAX(Data_wide!$BH$205,BE$2),BE$3))/(BE$3-BE$2)),1),""))</f>
        <v/>
      </c>
      <c r="BF209" s="165">
        <f>IF(OR(BF$4=0,Data_wide!$BI$205=""),"",IFERROR(ROUND(IF(BF$4=1,1+9*(MIN(MAX(Data_wide!$BI$205,BF$2),BF$3)-BF$2)/(BF$3-BF$2),1+9*(BF$3-MIN(MAX(Data_wide!$BI$205,BF$2),BF$3))/(BF$3-BF$2)),1),""))</f>
        <v/>
      </c>
      <c r="BG209" s="165">
        <f>IF(OR(BG$4=0,Data_wide!$BJ$205=""),"",IFERROR(ROUND(IF(BG$4=1,1+9*(MIN(MAX(Data_wide!$BJ$205,BG$2),BG$3)-BG$2)/(BG$3-BG$2),1+9*(BG$3-MIN(MAX(Data_wide!$BJ$205,BG$2),BG$3))/(BG$3-BG$2)),1),""))</f>
        <v/>
      </c>
      <c r="BH209" s="165">
        <f>IF(OR(BH$4=0,Data_wide!$BK$205=""),"",IFERROR(ROUND(IF(BH$4=1,1+9*(MIN(MAX(Data_wide!$BK$205,BH$2),BH$3)-BH$2)/(BH$3-BH$2),1+9*(BH$3-MIN(MAX(Data_wide!$BK$205,BH$2),BH$3))/(BH$3-BH$2)),1),""))</f>
        <v/>
      </c>
      <c r="BI209" s="165">
        <f>IF(OR(BI$4=0,Data_wide!$BL$205=""),"",IFERROR(ROUND(IF(BI$4=1,1+9*(MIN(MAX(Data_wide!$BL$205,BI$2),BI$3)-BI$2)/(BI$3-BI$2),1+9*(BI$3-MIN(MAX(Data_wide!$BL$205,BI$2),BI$3))/(BI$3-BI$2)),1),""))</f>
        <v/>
      </c>
      <c r="BJ209" s="165">
        <f>IF(OR(BJ$4=0,Data_wide!$BM$205=""),"",IFERROR(ROUND(IF(BJ$4=1,1+9*(MIN(MAX(Data_wide!$BM$205,BJ$2),BJ$3)-BJ$2)/(BJ$3-BJ$2),1+9*(BJ$3-MIN(MAX(Data_wide!$BM$205,BJ$2),BJ$3))/(BJ$3-BJ$2)),1),""))</f>
        <v/>
      </c>
      <c r="BK209" s="165">
        <f>IF(OR(BK$4=0,Data_wide!$BN$205=""),"",IFERROR(ROUND(IF(BK$4=1,1+9*(MIN(MAX(Data_wide!$BN$205,BK$2),BK$3)-BK$2)/(BK$3-BK$2),1+9*(BK$3-MIN(MAX(Data_wide!$BN$205,BK$2),BK$3))/(BK$3-BK$2)),1),""))</f>
        <v/>
      </c>
      <c r="BL209" s="165">
        <f>IF(OR(BL$4=0,Data_wide!$BO$205=""),"",IFERROR(ROUND(IF(BL$4=1,1+9*(MIN(MAX(Data_wide!$BO$205,BL$2),BL$3)-BL$2)/(BL$3-BL$2),1+9*(BL$3-MIN(MAX(Data_wide!$BO$205,BL$2),BL$3))/(BL$3-BL$2)),1),""))</f>
        <v/>
      </c>
      <c r="BM209" s="165">
        <f>IF(OR(BM$4=0,Data_wide!$BP$205=""),"",IFERROR(ROUND(IF(BM$4=1,1+9*(MIN(MAX(Data_wide!$BP$205,BM$2),BM$3)-BM$2)/(BM$3-BM$2),1+9*(BM$3-MIN(MAX(Data_wide!$BP$205,BM$2),BM$3))/(BM$3-BM$2)),1),""))</f>
        <v/>
      </c>
      <c r="BN209" s="165">
        <f>IF(OR(BN$4=0,Data_wide!$BQ$205=""),"",IFERROR(ROUND(IF(BN$4=1,1+9*(MIN(MAX(Data_wide!$BQ$205,BN$2),BN$3)-BN$2)/(BN$3-BN$2),1+9*(BN$3-MIN(MAX(Data_wide!$BQ$205,BN$2),BN$3))/(BN$3-BN$2)),1),""))</f>
        <v/>
      </c>
      <c r="BO209" s="165">
        <f>IF(OR(BO$4=0,Data_wide!$BR$205=""),"",IFERROR(ROUND(IF(BO$4=1,1+9*(MIN(MAX(Data_wide!$BR$205,BO$2),BO$3)-BO$2)/(BO$3-BO$2),1+9*(BO$3-MIN(MAX(Data_wide!$BR$205,BO$2),BO$3))/(BO$3-BO$2)),1),""))</f>
        <v/>
      </c>
      <c r="BP209" s="165">
        <f>IF(OR(BP$4=0,Data_wide!$BS$205=""),"",IFERROR(ROUND(IF(BP$4=1,1+9*(MIN(MAX(Data_wide!$BS$205,BP$2),BP$3)-BP$2)/(BP$3-BP$2),1+9*(BP$3-MIN(MAX(Data_wide!$BS$205,BP$2),BP$3))/(BP$3-BP$2)),1),""))</f>
        <v/>
      </c>
      <c r="BQ209" s="165">
        <f>IF(OR(BQ$4=0,Data_wide!$BT$205=""),"",IFERROR(ROUND(IF(BQ$4=1,1+9*(MIN(MAX(Data_wide!$BT$205,BQ$2),BQ$3)-BQ$2)/(BQ$3-BQ$2),1+9*(BQ$3-MIN(MAX(Data_wide!$BT$205,BQ$2),BQ$3))/(BQ$3-BQ$2)),1),""))</f>
        <v/>
      </c>
      <c r="BR209" s="165">
        <f>IF(OR(BR$4=0,Data_wide!$BU$205=""),"",IFERROR(ROUND(IF(BR$4=1,1+9*(MIN(MAX(Data_wide!$BU$205,BR$2),BR$3)-BR$2)/(BR$3-BR$2),1+9*(BR$3-MIN(MAX(Data_wide!$BU$205,BR$2),BR$3))/(BR$3-BR$2)),1),""))</f>
        <v/>
      </c>
      <c r="BS209" s="165">
        <f>IF(OR(BS$4=0,Data_wide!$BV$205=""),"",IFERROR(ROUND(IF(BS$4=1,1+9*(MIN(MAX(Data_wide!$BV$205,BS$2),BS$3)-BS$2)/(BS$3-BS$2),1+9*(BS$3-MIN(MAX(Data_wide!$BV$205,BS$2),BS$3))/(BS$3-BS$2)),1),""))</f>
        <v/>
      </c>
      <c r="BT209" s="165">
        <f>IF(OR(BT$4=0,Data_wide!$BW$205=""),"",IFERROR(ROUND(IF(BT$4=1,1+9*(MIN(MAX(Data_wide!$BW$205,BT$2),BT$3)-BT$2)/(BT$3-BT$2),1+9*(BT$3-MIN(MAX(Data_wide!$BW$205,BT$2),BT$3))/(BT$3-BT$2)),1),""))</f>
        <v/>
      </c>
      <c r="BU209" s="165">
        <f>IF(OR(BU$4=0,Data_wide!$BX$205=""),"",IFERROR(ROUND(IF(BU$4=1,1+9*(MIN(MAX(Data_wide!$BX$205,BU$2),BU$3)-BU$2)/(BU$3-BU$2),1+9*(BU$3-MIN(MAX(Data_wide!$BX$205,BU$2),BU$3))/(BU$3-BU$2)),1),""))</f>
        <v/>
      </c>
      <c r="BV209" s="165">
        <f>IF(OR(BV$4=0,Data_wide!$BY$205=""),"",IFERROR(ROUND(IF(BV$4=1,1+9*(MIN(MAX(Data_wide!$BY$205,BV$2),BV$3)-BV$2)/(BV$3-BV$2),1+9*(BV$3-MIN(MAX(Data_wide!$BY$205,BV$2),BV$3))/(BV$3-BV$2)),1),""))</f>
        <v/>
      </c>
      <c r="BW209" s="165">
        <f>IF(OR(BW$4=0,Data_wide!$BZ$205=""),"",IFERROR(ROUND(IF(BW$4=1,1+9*(MIN(MAX(Data_wide!$BZ$205,BW$2),BW$3)-BW$2)/(BW$3-BW$2),1+9*(BW$3-MIN(MAX(Data_wide!$BZ$205,BW$2),BW$3))/(BW$3-BW$2)),1),""))</f>
        <v/>
      </c>
      <c r="BX209" s="165">
        <f>IF(OR(BX$4=0,Data_wide!$CA$205=""),"",IFERROR(ROUND(IF(BX$4=1,1+9*(MIN(MAX(Data_wide!$CA$205,BX$2),BX$3)-BX$2)/(BX$3-BX$2),1+9*(BX$3-MIN(MAX(Data_wide!$CA$205,BX$2),BX$3))/(BX$3-BX$2)),1),""))</f>
        <v/>
      </c>
      <c r="BY209" s="165">
        <f>IF(OR(BY$4=0,Data_wide!$CB$205=""),"",IFERROR(ROUND(IF(BY$4=1,1+9*(MIN(MAX(Data_wide!$CB$205,BY$2),BY$3)-BY$2)/(BY$3-BY$2),1+9*(BY$3-MIN(MAX(Data_wide!$CB$205,BY$2),BY$3))/(BY$3-BY$2)),1),""))</f>
        <v/>
      </c>
      <c r="BZ209" s="165">
        <f>IF(OR(BZ$4=0,Data_wide!$CC$205=""),"",IFERROR(ROUND(IF(BZ$4=1,1+9*(MIN(MAX(Data_wide!$CC$205,BZ$2),BZ$3)-BZ$2)/(BZ$3-BZ$2),1+9*(BZ$3-MIN(MAX(Data_wide!$CC$205,BZ$2),BZ$3))/(BZ$3-BZ$2)),1),""))</f>
        <v/>
      </c>
      <c r="CA209" s="165">
        <f>IF(OR(CA$4=0,Data_wide!$CD$205=""),"",IFERROR(ROUND(IF(CA$4=1,1+9*(MIN(MAX(Data_wide!$CD$205,CA$2),CA$3)-CA$2)/(CA$3-CA$2),1+9*(CA$3-MIN(MAX(Data_wide!$CD$205,CA$2),CA$3))/(CA$3-CA$2)),1),""))</f>
        <v/>
      </c>
      <c r="CB209" s="165">
        <f>IF(OR(CB$4=0,Data_wide!$CE$205=""),"",IFERROR(ROUND(IF(CB$4=1,1+9*(MIN(MAX(Data_wide!$CE$205,CB$2),CB$3)-CB$2)/(CB$3-CB$2),1+9*(CB$3-MIN(MAX(Data_wide!$CE$205,CB$2),CB$3))/(CB$3-CB$2)),1),""))</f>
        <v/>
      </c>
      <c r="CC209" s="165">
        <f>IF(OR(CC$4=0,Data_wide!$CF$205=""),"",IFERROR(ROUND(IF(CC$4=1,1+9*(MIN(MAX(Data_wide!$CF$205,CC$2),CC$3)-CC$2)/(CC$3-CC$2),1+9*(CC$3-MIN(MAX(Data_wide!$CF$205,CC$2),CC$3))/(CC$3-CC$2)),1),""))</f>
        <v/>
      </c>
      <c r="CD209" s="165">
        <f>IF(OR(CD$4=0,Data_wide!$CG$205=""),"",IFERROR(ROUND(IF(CD$4=1,1+9*(MIN(MAX(Data_wide!$CG$205,CD$2),CD$3)-CD$2)/(CD$3-CD$2),1+9*(CD$3-MIN(MAX(Data_wide!$CG$205,CD$2),CD$3))/(CD$3-CD$2)),1),""))</f>
        <v/>
      </c>
      <c r="CE209" s="165">
        <f>IF(OR(CE$4=0,Data_wide!$CH$205=""),"",IFERROR(ROUND(IF(CE$4=1,1+9*(MIN(MAX(Data_wide!$CH$205,CE$2),CE$3)-CE$2)/(CE$3-CE$2),1+9*(CE$3-MIN(MAX(Data_wide!$CH$205,CE$2),CE$3))/(CE$3-CE$2)),1),""))</f>
        <v/>
      </c>
      <c r="CF209" s="165">
        <f>IF(OR(CF$4=0,Data_wide!$CI$205=""),"",IFERROR(ROUND(IF(CF$4=1,1+9*(MIN(MAX(Data_wide!$CI$205,CF$2),CF$3)-CF$2)/(CF$3-CF$2),1+9*(CF$3-MIN(MAX(Data_wide!$CI$205,CF$2),CF$3))/(CF$3-CF$2)),1),""))</f>
        <v/>
      </c>
      <c r="CG209" s="165">
        <f>IF(OR(CG$4=0,Data_wide!$CJ$205=""),"",IFERROR(ROUND(IF(CG$4=1,1+9*(MIN(MAX(Data_wide!$CJ$205,CG$2),CG$3)-CG$2)/(CG$3-CG$2),1+9*(CG$3-MIN(MAX(Data_wide!$CJ$205,CG$2),CG$3))/(CG$3-CG$2)),1),""))</f>
        <v/>
      </c>
      <c r="CH209" s="165">
        <f>IF(OR(CH$4=0,Data_wide!$CK$205=""),"",IFERROR(ROUND(IF(CH$4=1,1+9*(MIN(MAX(Data_wide!$CK$205,CH$2),CH$3)-CH$2)/(CH$3-CH$2),1+9*(CH$3-MIN(MAX(Data_wide!$CK$205,CH$2),CH$3))/(CH$3-CH$2)),1),""))</f>
        <v/>
      </c>
      <c r="CI209" s="165">
        <f>IF(OR(CI$4=0,Data_wide!$CL$205=""),"",IFERROR(ROUND(IF(CI$4=1,1+9*(MIN(MAX(Data_wide!$CL$205,CI$2),CI$3)-CI$2)/(CI$3-CI$2),1+9*(CI$3-MIN(MAX(Data_wide!$CL$205,CI$2),CI$3))/(CI$3-CI$2)),1),""))</f>
        <v/>
      </c>
      <c r="CJ209" s="165">
        <f>IF(OR(CJ$4=0,Data_wide!$CM$205=""),"",IFERROR(ROUND(IF(CJ$4=1,1+9*(MIN(MAX(Data_wide!$CM$205,CJ$2),CJ$3)-CJ$2)/(CJ$3-CJ$2),1+9*(CJ$3-MIN(MAX(Data_wide!$CM$205,CJ$2),CJ$3))/(CJ$3-CJ$2)),1),""))</f>
        <v/>
      </c>
      <c r="CK209" s="165">
        <f>IF(OR(CK$4=0,Data_wide!$CN$205=""),"",IFERROR(ROUND(IF(CK$4=1,1+9*(MIN(MAX(Data_wide!$CN$205,CK$2),CK$3)-CK$2)/(CK$3-CK$2),1+9*(CK$3-MIN(MAX(Data_wide!$CN$205,CK$2),CK$3))/(CK$3-CK$2)),1),""))</f>
        <v/>
      </c>
      <c r="CL209" s="165">
        <f>IF(OR(CL$4=0,Data_wide!$CO$205=""),"",IFERROR(ROUND(IF(CL$4=1,1+9*(MIN(MAX(Data_wide!$CO$205,CL$2),CL$3)-CL$2)/(CL$3-CL$2),1+9*(CL$3-MIN(MAX(Data_wide!$CO$205,CL$2),CL$3))/(CL$3-CL$2)),1),""))</f>
        <v/>
      </c>
      <c r="CM209" s="165">
        <f>IF(OR(CM$4=0,Data_wide!$CP$205=""),"",IFERROR(ROUND(IF(CM$4=1,1+9*(MIN(MAX(Data_wide!$CP$205,CM$2),CM$3)-CM$2)/(CM$3-CM$2),1+9*(CM$3-MIN(MAX(Data_wide!$CP$205,CM$2),CM$3))/(CM$3-CM$2)),1),""))</f>
        <v/>
      </c>
      <c r="CN209" s="165">
        <f>IF(OR(CN$4=0,Data_wide!$CQ$205=""),"",IFERROR(ROUND(IF(CN$4=1,1+9*(MIN(MAX(Data_wide!$CQ$205,CN$2),CN$3)-CN$2)/(CN$3-CN$2),1+9*(CN$3-MIN(MAX(Data_wide!$CQ$205,CN$2),CN$3))/(CN$3-CN$2)),1),""))</f>
        <v/>
      </c>
      <c r="CO209" s="165">
        <f>IF(OR(CO$4=0,Data_wide!$CR$205=""),"",IFERROR(ROUND(IF(CO$4=1,1+9*(MIN(MAX(Data_wide!$CR$205,CO$2),CO$3)-CO$2)/(CO$3-CO$2),1+9*(CO$3-MIN(MAX(Data_wide!$CR$205,CO$2),CO$3))/(CO$3-CO$2)),1),""))</f>
        <v/>
      </c>
    </row>
    <row r="210" ht="14" customHeight="1">
      <c r="A210" s="161" t="inlineStr">
        <is>
          <t>ARE</t>
        </is>
      </c>
      <c r="B210" s="161" t="inlineStr">
        <is>
          <t>United Arab Emirates</t>
        </is>
      </c>
      <c r="C210" s="165">
        <f>IF(OR(C$4=0,Data_wide!$F$206=""),"",IFERROR(ROUND(IF(C$4=1,1+9*(MIN(MAX(Data_wide!$F$206,C$2),C$3)-C$2)/(C$3-C$2),1+9*(C$3-MIN(MAX(Data_wide!$F$206,C$2),C$3))/(C$3-C$2)),1),""))</f>
        <v/>
      </c>
      <c r="D210" s="165">
        <f>IF(OR(D$4=0,Data_wide!$G$206=""),"",IFERROR(ROUND(IF(D$4=1,1+9*(MIN(MAX(Data_wide!$G$206,D$2),D$3)-D$2)/(D$3-D$2),1+9*(D$3-MIN(MAX(Data_wide!$G$206,D$2),D$3))/(D$3-D$2)),1),""))</f>
        <v/>
      </c>
      <c r="E210" s="165">
        <f>IF(OR(E$4=0,Data_wide!$H$206=""),"",IFERROR(ROUND(IF(E$4=1,1+9*(MIN(MAX(Data_wide!$H$206,E$2),E$3)-E$2)/(E$3-E$2),1+9*(E$3-MIN(MAX(Data_wide!$H$206,E$2),E$3))/(E$3-E$2)),1),""))</f>
        <v/>
      </c>
      <c r="F210" s="165">
        <f>IF(OR(F$4=0,Data_wide!$I$206=""),"",IFERROR(ROUND(IF(F$4=1,1+9*(MIN(MAX(Data_wide!$I$206,F$2),F$3)-F$2)/(F$3-F$2),1+9*(F$3-MIN(MAX(Data_wide!$I$206,F$2),F$3))/(F$3-F$2)),1),""))</f>
        <v/>
      </c>
      <c r="G210" s="165">
        <f>IF(OR(G$4=0,Data_wide!$J$206=""),"",IFERROR(ROUND(IF(G$4=1,1+9*(MIN(MAX(Data_wide!$J$206,G$2),G$3)-G$2)/(G$3-G$2),1+9*(G$3-MIN(MAX(Data_wide!$J$206,G$2),G$3))/(G$3-G$2)),1),""))</f>
        <v/>
      </c>
      <c r="H210" s="165">
        <f>IF(OR(H$4=0,Data_wide!$K$206=""),"",IFERROR(ROUND(IF(H$4=1,1+9*(MIN(MAX(Data_wide!$K$206,H$2),H$3)-H$2)/(H$3-H$2),1+9*(H$3-MIN(MAX(Data_wide!$K$206,H$2),H$3))/(H$3-H$2)),1),""))</f>
        <v/>
      </c>
      <c r="I210" s="165">
        <f>IF(OR(I$4=0,Data_wide!$L$206=""),"",IFERROR(ROUND(IF(I$4=1,1+9*(MIN(MAX(Data_wide!$L$206,I$2),I$3)-I$2)/(I$3-I$2),1+9*(I$3-MIN(MAX(Data_wide!$L$206,I$2),I$3))/(I$3-I$2)),1),""))</f>
        <v/>
      </c>
      <c r="J210" s="165">
        <f>IF(OR(J$4=0,Data_wide!$M$206=""),"",IFERROR(ROUND(IF(J$4=1,1+9*(MIN(MAX(Data_wide!$M$206,J$2),J$3)-J$2)/(J$3-J$2),1+9*(J$3-MIN(MAX(Data_wide!$M$206,J$2),J$3))/(J$3-J$2)),1),""))</f>
        <v/>
      </c>
      <c r="K210" s="165">
        <f>IF(OR(K$4=0,Data_wide!$N$206=""),"",IFERROR(ROUND(IF(K$4=1,1+9*(MIN(MAX(Data_wide!$N$206,K$2),K$3)-K$2)/(K$3-K$2),1+9*(K$3-MIN(MAX(Data_wide!$N$206,K$2),K$3))/(K$3-K$2)),1),""))</f>
        <v/>
      </c>
      <c r="L210" s="165">
        <f>IF(OR(L$4=0,Data_wide!$O$206=""),"",IFERROR(ROUND(IF(L$4=1,1+9*(MIN(MAX(Data_wide!$O$206,L$2),L$3)-L$2)/(L$3-L$2),1+9*(L$3-MIN(MAX(Data_wide!$O$206,L$2),L$3))/(L$3-L$2)),1),""))</f>
        <v/>
      </c>
      <c r="M210" s="165">
        <f>IF(OR(M$4=0,Data_wide!$P$206=""),"",IFERROR(ROUND(IF(M$4=1,1+9*(MIN(MAX(Data_wide!$P$206,M$2),M$3)-M$2)/(M$3-M$2),1+9*(M$3-MIN(MAX(Data_wide!$P$206,M$2),M$3))/(M$3-M$2)),1),""))</f>
        <v/>
      </c>
      <c r="N210" s="165">
        <f>IF(OR(N$4=0,Data_wide!$Q$206=""),"",IFERROR(ROUND(IF(N$4=1,1+9*(MIN(MAX(Data_wide!$Q$206,N$2),N$3)-N$2)/(N$3-N$2),1+9*(N$3-MIN(MAX(Data_wide!$Q$206,N$2),N$3))/(N$3-N$2)),1),""))</f>
        <v/>
      </c>
      <c r="O210" s="165">
        <f>IF(OR(O$4=0,Data_wide!$R$206=""),"",IFERROR(ROUND(IF(O$4=1,1+9*(MIN(MAX(Data_wide!$R$206,O$2),O$3)-O$2)/(O$3-O$2),1+9*(O$3-MIN(MAX(Data_wide!$R$206,O$2),O$3))/(O$3-O$2)),1),""))</f>
        <v/>
      </c>
      <c r="P210" s="165">
        <f>IF(OR(P$4=0,Data_wide!$S$206=""),"",IFERROR(ROUND(IF(P$4=1,1+9*(MIN(MAX(Data_wide!$S$206,P$2),P$3)-P$2)/(P$3-P$2),1+9*(P$3-MIN(MAX(Data_wide!$S$206,P$2),P$3))/(P$3-P$2)),1),""))</f>
        <v/>
      </c>
      <c r="Q210" s="165">
        <f>IF(OR(Q$4=0,Data_wide!$T$206=""),"",IFERROR(ROUND(IF(Q$4=1,1+9*(MIN(MAX(Data_wide!$T$206,Q$2),Q$3)-Q$2)/(Q$3-Q$2),1+9*(Q$3-MIN(MAX(Data_wide!$T$206,Q$2),Q$3))/(Q$3-Q$2)),1),""))</f>
        <v/>
      </c>
      <c r="R210" s="165">
        <f>IF(OR(R$4=0,Data_wide!$U$206=""),"",IFERROR(ROUND(IF(R$4=1,1+9*(MIN(MAX(Data_wide!$U$206,R$2),R$3)-R$2)/(R$3-R$2),1+9*(R$3-MIN(MAX(Data_wide!$U$206,R$2),R$3))/(R$3-R$2)),1),""))</f>
        <v/>
      </c>
      <c r="S210" s="165">
        <f>IF(OR(S$4=0,Data_wide!$V$206=""),"",IFERROR(ROUND(IF(S$4=1,1+9*(MIN(MAX(Data_wide!$V$206,S$2),S$3)-S$2)/(S$3-S$2),1+9*(S$3-MIN(MAX(Data_wide!$V$206,S$2),S$3))/(S$3-S$2)),1),""))</f>
        <v/>
      </c>
      <c r="T210" s="165">
        <f>IF(OR(T$4=0,Data_wide!$W$206=""),"",IFERROR(ROUND(IF(T$4=1,1+9*(MIN(MAX(Data_wide!$W$206,T$2),T$3)-T$2)/(T$3-T$2),1+9*(T$3-MIN(MAX(Data_wide!$W$206,T$2),T$3))/(T$3-T$2)),1),""))</f>
        <v/>
      </c>
      <c r="U210" s="165">
        <f>IF(OR(U$4=0,Data_wide!$X$206=""),"",IFERROR(ROUND(IF(U$4=1,1+9*(MIN(MAX(Data_wide!$X$206,U$2),U$3)-U$2)/(U$3-U$2),1+9*(U$3-MIN(MAX(Data_wide!$X$206,U$2),U$3))/(U$3-U$2)),1),""))</f>
        <v/>
      </c>
      <c r="V210" s="165">
        <f>IF(OR(V$4=0,Data_wide!$Y$206=""),"",IFERROR(ROUND(IF(V$4=1,1+9*(MIN(MAX(Data_wide!$Y$206,V$2),V$3)-V$2)/(V$3-V$2),1+9*(V$3-MIN(MAX(Data_wide!$Y$206,V$2),V$3))/(V$3-V$2)),1),""))</f>
        <v/>
      </c>
      <c r="W210" s="165">
        <f>IF(OR(W$4=0,Data_wide!$Z$206=""),"",IFERROR(ROUND(IF(W$4=1,1+9*(MIN(MAX(Data_wide!$Z$206,W$2),W$3)-W$2)/(W$3-W$2),1+9*(W$3-MIN(MAX(Data_wide!$Z$206,W$2),W$3))/(W$3-W$2)),1),""))</f>
        <v/>
      </c>
      <c r="X210" s="165">
        <f>IF(OR(X$4=0,Data_wide!$AA$206=""),"",IFERROR(ROUND(IF(X$4=1,1+9*(MIN(MAX(Data_wide!$AA$206,X$2),X$3)-X$2)/(X$3-X$2),1+9*(X$3-MIN(MAX(Data_wide!$AA$206,X$2),X$3))/(X$3-X$2)),1),""))</f>
        <v/>
      </c>
      <c r="Y210" s="165">
        <f>IF(OR(Y$4=0,Data_wide!$AB$206=""),"",IFERROR(ROUND(IF(Y$4=1,1+9*(MIN(MAX(Data_wide!$AB$206,Y$2),Y$3)-Y$2)/(Y$3-Y$2),1+9*(Y$3-MIN(MAX(Data_wide!$AB$206,Y$2),Y$3))/(Y$3-Y$2)),1),""))</f>
        <v/>
      </c>
      <c r="Z210" s="165">
        <f>IF(OR(Z$4=0,Data_wide!$AC$206=""),"",IFERROR(ROUND(IF(Z$4=1,1+9*(MIN(MAX(Data_wide!$AC$206,Z$2),Z$3)-Z$2)/(Z$3-Z$2),1+9*(Z$3-MIN(MAX(Data_wide!$AC$206,Z$2),Z$3))/(Z$3-Z$2)),1),""))</f>
        <v/>
      </c>
      <c r="AA210" s="165">
        <f>IF(OR(AA$4=0,Data_wide!$AD$206=""),"",IFERROR(ROUND(IF(AA$4=1,1+9*(MIN(MAX(Data_wide!$AD$206,AA$2),AA$3)-AA$2)/(AA$3-AA$2),1+9*(AA$3-MIN(MAX(Data_wide!$AD$206,AA$2),AA$3))/(AA$3-AA$2)),1),""))</f>
        <v/>
      </c>
      <c r="AB210" s="165">
        <f>IF(OR(AB$4=0,Data_wide!$AE$206=""),"",IFERROR(ROUND(IF(AB$4=1,1+9*(MIN(MAX(Data_wide!$AE$206,AB$2),AB$3)-AB$2)/(AB$3-AB$2),1+9*(AB$3-MIN(MAX(Data_wide!$AE$206,AB$2),AB$3))/(AB$3-AB$2)),1),""))</f>
        <v/>
      </c>
      <c r="AC210" s="165">
        <f>IF(OR(AC$4=0,Data_wide!$AF$206=""),"",IFERROR(ROUND(IF(AC$4=1,1+9*(MIN(MAX(Data_wide!$AF$206,AC$2),AC$3)-AC$2)/(AC$3-AC$2),1+9*(AC$3-MIN(MAX(Data_wide!$AF$206,AC$2),AC$3))/(AC$3-AC$2)),1),""))</f>
        <v/>
      </c>
      <c r="AD210" s="165">
        <f>IF(OR(AD$4=0,Data_wide!$AG$206=""),"",IFERROR(ROUND(IF(AD$4=1,1+9*(MIN(MAX(Data_wide!$AG$206,AD$2),AD$3)-AD$2)/(AD$3-AD$2),1+9*(AD$3-MIN(MAX(Data_wide!$AG$206,AD$2),AD$3))/(AD$3-AD$2)),1),""))</f>
        <v/>
      </c>
      <c r="AE210" s="165">
        <f>IF(OR(AE$4=0,Data_wide!$AH$206=""),"",IFERROR(ROUND(IF(AE$4=1,1+9*(MIN(MAX(Data_wide!$AH$206,AE$2),AE$3)-AE$2)/(AE$3-AE$2),1+9*(AE$3-MIN(MAX(Data_wide!$AH$206,AE$2),AE$3))/(AE$3-AE$2)),1),""))</f>
        <v/>
      </c>
      <c r="AF210" s="165">
        <f>IF(OR(AF$4=0,Data_wide!$AI$206=""),"",IFERROR(ROUND(IF(AF$4=1,1+9*(MIN(MAX(Data_wide!$AI$206,AF$2),AF$3)-AF$2)/(AF$3-AF$2),1+9*(AF$3-MIN(MAX(Data_wide!$AI$206,AF$2),AF$3))/(AF$3-AF$2)),1),""))</f>
        <v/>
      </c>
      <c r="AG210" s="165">
        <f>IF(OR(AG$4=0,Data_wide!$AJ$206=""),"",IFERROR(ROUND(IF(AG$4=1,1+9*(MIN(MAX(Data_wide!$AJ$206,AG$2),AG$3)-AG$2)/(AG$3-AG$2),1+9*(AG$3-MIN(MAX(Data_wide!$AJ$206,AG$2),AG$3))/(AG$3-AG$2)),1),""))</f>
        <v/>
      </c>
      <c r="AH210" s="165">
        <f>IF(OR(AH$4=0,Data_wide!$AK$206=""),"",IFERROR(ROUND(IF(AH$4=1,1+9*(MIN(MAX(Data_wide!$AK$206,AH$2),AH$3)-AH$2)/(AH$3-AH$2),1+9*(AH$3-MIN(MAX(Data_wide!$AK$206,AH$2),AH$3))/(AH$3-AH$2)),1),""))</f>
        <v/>
      </c>
      <c r="AI210" s="165">
        <f>IF(OR(AI$4=0,Data_wide!$AL$206=""),"",IFERROR(ROUND(IF(AI$4=1,1+9*(MIN(MAX(Data_wide!$AL$206,AI$2),AI$3)-AI$2)/(AI$3-AI$2),1+9*(AI$3-MIN(MAX(Data_wide!$AL$206,AI$2),AI$3))/(AI$3-AI$2)),1),""))</f>
        <v/>
      </c>
      <c r="AJ210" s="165">
        <f>IF(OR(AJ$4=0,Data_wide!$AM$206=""),"",IFERROR(ROUND(IF(AJ$4=1,1+9*(MIN(MAX(Data_wide!$AM$206,AJ$2),AJ$3)-AJ$2)/(AJ$3-AJ$2),1+9*(AJ$3-MIN(MAX(Data_wide!$AM$206,AJ$2),AJ$3))/(AJ$3-AJ$2)),1),""))</f>
        <v/>
      </c>
      <c r="AK210" s="165">
        <f>IF(OR(AK$4=0,Data_wide!$AN$206=""),"",IFERROR(ROUND(IF(AK$4=1,1+9*(MIN(MAX(Data_wide!$AN$206,AK$2),AK$3)-AK$2)/(AK$3-AK$2),1+9*(AK$3-MIN(MAX(Data_wide!$AN$206,AK$2),AK$3))/(AK$3-AK$2)),1),""))</f>
        <v/>
      </c>
      <c r="AL210" s="165">
        <f>IF(OR(AL$4=0,Data_wide!$AO$206=""),"",IFERROR(ROUND(IF(AL$4=1,1+9*(MIN(MAX(Data_wide!$AO$206,AL$2),AL$3)-AL$2)/(AL$3-AL$2),1+9*(AL$3-MIN(MAX(Data_wide!$AO$206,AL$2),AL$3))/(AL$3-AL$2)),1),""))</f>
        <v/>
      </c>
      <c r="AM210" s="165">
        <f>IF(OR(AM$4=0,Data_wide!$AP$206=""),"",IFERROR(ROUND(IF(AM$4=1,1+9*(MIN(MAX(Data_wide!$AP$206,AM$2),AM$3)-AM$2)/(AM$3-AM$2),1+9*(AM$3-MIN(MAX(Data_wide!$AP$206,AM$2),AM$3))/(AM$3-AM$2)),1),""))</f>
        <v/>
      </c>
      <c r="AN210" s="165">
        <f>IF(OR(AN$4=0,Data_wide!$AQ$206=""),"",IFERROR(ROUND(IF(AN$4=1,1+9*(MIN(MAX(Data_wide!$AQ$206,AN$2),AN$3)-AN$2)/(AN$3-AN$2),1+9*(AN$3-MIN(MAX(Data_wide!$AQ$206,AN$2),AN$3))/(AN$3-AN$2)),1),""))</f>
        <v/>
      </c>
      <c r="AO210" s="165">
        <f>IF(OR(AO$4=0,Data_wide!$AR$206=""),"",IFERROR(ROUND(IF(AO$4=1,1+9*(MIN(MAX(Data_wide!$AR$206,AO$2),AO$3)-AO$2)/(AO$3-AO$2),1+9*(AO$3-MIN(MAX(Data_wide!$AR$206,AO$2),AO$3))/(AO$3-AO$2)),1),""))</f>
        <v/>
      </c>
      <c r="AP210" s="165">
        <f>IF(OR(AP$4=0,Data_wide!$AS$206=""),"",IFERROR(ROUND(IF(AP$4=1,1+9*(MIN(MAX(Data_wide!$AS$206,AP$2),AP$3)-AP$2)/(AP$3-AP$2),1+9*(AP$3-MIN(MAX(Data_wide!$AS$206,AP$2),AP$3))/(AP$3-AP$2)),1),""))</f>
        <v/>
      </c>
      <c r="AQ210" s="165">
        <f>IF(OR(AQ$4=0,Data_wide!$AT$206=""),"",IFERROR(ROUND(IF(AQ$4=1,1+9*(MIN(MAX(Data_wide!$AT$206,AQ$2),AQ$3)-AQ$2)/(AQ$3-AQ$2),1+9*(AQ$3-MIN(MAX(Data_wide!$AT$206,AQ$2),AQ$3))/(AQ$3-AQ$2)),1),""))</f>
        <v/>
      </c>
      <c r="AR210" s="165">
        <f>IF(OR(AR$4=0,Data_wide!$AU$206=""),"",IFERROR(ROUND(IF(AR$4=1,1+9*(MIN(MAX(Data_wide!$AU$206,AR$2),AR$3)-AR$2)/(AR$3-AR$2),1+9*(AR$3-MIN(MAX(Data_wide!$AU$206,AR$2),AR$3))/(AR$3-AR$2)),1),""))</f>
        <v/>
      </c>
      <c r="AS210" s="165">
        <f>IF(OR(AS$4=0,Data_wide!$AV$206=""),"",IFERROR(ROUND(IF(AS$4=1,1+9*(MIN(MAX(Data_wide!$AV$206,AS$2),AS$3)-AS$2)/(AS$3-AS$2),1+9*(AS$3-MIN(MAX(Data_wide!$AV$206,AS$2),AS$3))/(AS$3-AS$2)),1),""))</f>
        <v/>
      </c>
      <c r="AT210" s="165">
        <f>IF(OR(AT$4=0,Data_wide!$AW$206=""),"",IFERROR(ROUND(IF(AT$4=1,1+9*(MIN(MAX(Data_wide!$AW$206,AT$2),AT$3)-AT$2)/(AT$3-AT$2),1+9*(AT$3-MIN(MAX(Data_wide!$AW$206,AT$2),AT$3))/(AT$3-AT$2)),1),""))</f>
        <v/>
      </c>
      <c r="AU210" s="165">
        <f>IF(OR(AU$4=0,Data_wide!$AX$206=""),"",IFERROR(ROUND(IF(AU$4=1,1+9*(MIN(MAX(Data_wide!$AX$206,AU$2),AU$3)-AU$2)/(AU$3-AU$2),1+9*(AU$3-MIN(MAX(Data_wide!$AX$206,AU$2),AU$3))/(AU$3-AU$2)),1),""))</f>
        <v/>
      </c>
      <c r="AV210" s="165">
        <f>IF(OR(AV$4=0,Data_wide!$AY$206=""),"",IFERROR(ROUND(IF(AV$4=1,1+9*(MIN(MAX(Data_wide!$AY$206,AV$2),AV$3)-AV$2)/(AV$3-AV$2),1+9*(AV$3-MIN(MAX(Data_wide!$AY$206,AV$2),AV$3))/(AV$3-AV$2)),1),""))</f>
        <v/>
      </c>
      <c r="AW210" s="165">
        <f>IF(OR(AW$4=0,Data_wide!$AZ$206=""),"",IFERROR(ROUND(IF(AW$4=1,1+9*(MIN(MAX(Data_wide!$AZ$206,AW$2),AW$3)-AW$2)/(AW$3-AW$2),1+9*(AW$3-MIN(MAX(Data_wide!$AZ$206,AW$2),AW$3))/(AW$3-AW$2)),1),""))</f>
        <v/>
      </c>
      <c r="AX210" s="165">
        <f>IF(OR(AX$4=0,Data_wide!$BA$206=""),"",IFERROR(ROUND(IF(AX$4=1,1+9*(MIN(MAX(Data_wide!$BA$206,AX$2),AX$3)-AX$2)/(AX$3-AX$2),1+9*(AX$3-MIN(MAX(Data_wide!$BA$206,AX$2),AX$3))/(AX$3-AX$2)),1),""))</f>
        <v/>
      </c>
      <c r="AY210" s="165">
        <f>IF(OR(AY$4=0,Data_wide!$BB$206=""),"",IFERROR(ROUND(IF(AY$4=1,1+9*(MIN(MAX(Data_wide!$BB$206,AY$2),AY$3)-AY$2)/(AY$3-AY$2),1+9*(AY$3-MIN(MAX(Data_wide!$BB$206,AY$2),AY$3))/(AY$3-AY$2)),1),""))</f>
        <v/>
      </c>
      <c r="AZ210" s="165">
        <f>IF(OR(AZ$4=0,Data_wide!$BC$206=""),"",IFERROR(ROUND(IF(AZ$4=1,1+9*(MIN(MAX(Data_wide!$BC$206,AZ$2),AZ$3)-AZ$2)/(AZ$3-AZ$2),1+9*(AZ$3-MIN(MAX(Data_wide!$BC$206,AZ$2),AZ$3))/(AZ$3-AZ$2)),1),""))</f>
        <v/>
      </c>
      <c r="BA210" s="165">
        <f>IF(OR(BA$4=0,Data_wide!$BD$206=""),"",IFERROR(ROUND(IF(BA$4=1,1+9*(MIN(MAX(Data_wide!$BD$206,BA$2),BA$3)-BA$2)/(BA$3-BA$2),1+9*(BA$3-MIN(MAX(Data_wide!$BD$206,BA$2),BA$3))/(BA$3-BA$2)),1),""))</f>
        <v/>
      </c>
      <c r="BB210" s="165">
        <f>IF(OR(BB$4=0,Data_wide!$BE$206=""),"",IFERROR(ROUND(IF(BB$4=1,1+9*(MIN(MAX(Data_wide!$BE$206,BB$2),BB$3)-BB$2)/(BB$3-BB$2),1+9*(BB$3-MIN(MAX(Data_wide!$BE$206,BB$2),BB$3))/(BB$3-BB$2)),1),""))</f>
        <v/>
      </c>
      <c r="BC210" s="165">
        <f>IF(OR(BC$4=0,Data_wide!$BF$206=""),"",IFERROR(ROUND(IF(BC$4=1,1+9*(MIN(MAX(Data_wide!$BF$206,BC$2),BC$3)-BC$2)/(BC$3-BC$2),1+9*(BC$3-MIN(MAX(Data_wide!$BF$206,BC$2),BC$3))/(BC$3-BC$2)),1),""))</f>
        <v/>
      </c>
      <c r="BD210" s="165">
        <f>IF(OR(BD$4=0,Data_wide!$BG$206=""),"",IFERROR(ROUND(IF(BD$4=1,1+9*(MIN(MAX(Data_wide!$BG$206,BD$2),BD$3)-BD$2)/(BD$3-BD$2),1+9*(BD$3-MIN(MAX(Data_wide!$BG$206,BD$2),BD$3))/(BD$3-BD$2)),1),""))</f>
        <v/>
      </c>
      <c r="BE210" s="165">
        <f>IF(OR(BE$4=0,Data_wide!$BH$206=""),"",IFERROR(ROUND(IF(BE$4=1,1+9*(MIN(MAX(Data_wide!$BH$206,BE$2),BE$3)-BE$2)/(BE$3-BE$2),1+9*(BE$3-MIN(MAX(Data_wide!$BH$206,BE$2),BE$3))/(BE$3-BE$2)),1),""))</f>
        <v/>
      </c>
      <c r="BF210" s="165">
        <f>IF(OR(BF$4=0,Data_wide!$BI$206=""),"",IFERROR(ROUND(IF(BF$4=1,1+9*(MIN(MAX(Data_wide!$BI$206,BF$2),BF$3)-BF$2)/(BF$3-BF$2),1+9*(BF$3-MIN(MAX(Data_wide!$BI$206,BF$2),BF$3))/(BF$3-BF$2)),1),""))</f>
        <v/>
      </c>
      <c r="BG210" s="165">
        <f>IF(OR(BG$4=0,Data_wide!$BJ$206=""),"",IFERROR(ROUND(IF(BG$4=1,1+9*(MIN(MAX(Data_wide!$BJ$206,BG$2),BG$3)-BG$2)/(BG$3-BG$2),1+9*(BG$3-MIN(MAX(Data_wide!$BJ$206,BG$2),BG$3))/(BG$3-BG$2)),1),""))</f>
        <v/>
      </c>
      <c r="BH210" s="165">
        <f>IF(OR(BH$4=0,Data_wide!$BK$206=""),"",IFERROR(ROUND(IF(BH$4=1,1+9*(MIN(MAX(Data_wide!$BK$206,BH$2),BH$3)-BH$2)/(BH$3-BH$2),1+9*(BH$3-MIN(MAX(Data_wide!$BK$206,BH$2),BH$3))/(BH$3-BH$2)),1),""))</f>
        <v/>
      </c>
      <c r="BI210" s="165">
        <f>IF(OR(BI$4=0,Data_wide!$BL$206=""),"",IFERROR(ROUND(IF(BI$4=1,1+9*(MIN(MAX(Data_wide!$BL$206,BI$2),BI$3)-BI$2)/(BI$3-BI$2),1+9*(BI$3-MIN(MAX(Data_wide!$BL$206,BI$2),BI$3))/(BI$3-BI$2)),1),""))</f>
        <v/>
      </c>
      <c r="BJ210" s="165">
        <f>IF(OR(BJ$4=0,Data_wide!$BM$206=""),"",IFERROR(ROUND(IF(BJ$4=1,1+9*(MIN(MAX(Data_wide!$BM$206,BJ$2),BJ$3)-BJ$2)/(BJ$3-BJ$2),1+9*(BJ$3-MIN(MAX(Data_wide!$BM$206,BJ$2),BJ$3))/(BJ$3-BJ$2)),1),""))</f>
        <v/>
      </c>
      <c r="BK210" s="165">
        <f>IF(OR(BK$4=0,Data_wide!$BN$206=""),"",IFERROR(ROUND(IF(BK$4=1,1+9*(MIN(MAX(Data_wide!$BN$206,BK$2),BK$3)-BK$2)/(BK$3-BK$2),1+9*(BK$3-MIN(MAX(Data_wide!$BN$206,BK$2),BK$3))/(BK$3-BK$2)),1),""))</f>
        <v/>
      </c>
      <c r="BL210" s="165">
        <f>IF(OR(BL$4=0,Data_wide!$BO$206=""),"",IFERROR(ROUND(IF(BL$4=1,1+9*(MIN(MAX(Data_wide!$BO$206,BL$2),BL$3)-BL$2)/(BL$3-BL$2),1+9*(BL$3-MIN(MAX(Data_wide!$BO$206,BL$2),BL$3))/(BL$3-BL$2)),1),""))</f>
        <v/>
      </c>
      <c r="BM210" s="165">
        <f>IF(OR(BM$4=0,Data_wide!$BP$206=""),"",IFERROR(ROUND(IF(BM$4=1,1+9*(MIN(MAX(Data_wide!$BP$206,BM$2),BM$3)-BM$2)/(BM$3-BM$2),1+9*(BM$3-MIN(MAX(Data_wide!$BP$206,BM$2),BM$3))/(BM$3-BM$2)),1),""))</f>
        <v/>
      </c>
      <c r="BN210" s="165">
        <f>IF(OR(BN$4=0,Data_wide!$BQ$206=""),"",IFERROR(ROUND(IF(BN$4=1,1+9*(MIN(MAX(Data_wide!$BQ$206,BN$2),BN$3)-BN$2)/(BN$3-BN$2),1+9*(BN$3-MIN(MAX(Data_wide!$BQ$206,BN$2),BN$3))/(BN$3-BN$2)),1),""))</f>
        <v/>
      </c>
      <c r="BO210" s="165">
        <f>IF(OR(BO$4=0,Data_wide!$BR$206=""),"",IFERROR(ROUND(IF(BO$4=1,1+9*(MIN(MAX(Data_wide!$BR$206,BO$2),BO$3)-BO$2)/(BO$3-BO$2),1+9*(BO$3-MIN(MAX(Data_wide!$BR$206,BO$2),BO$3))/(BO$3-BO$2)),1),""))</f>
        <v/>
      </c>
      <c r="BP210" s="165">
        <f>IF(OR(BP$4=0,Data_wide!$BS$206=""),"",IFERROR(ROUND(IF(BP$4=1,1+9*(MIN(MAX(Data_wide!$BS$206,BP$2),BP$3)-BP$2)/(BP$3-BP$2),1+9*(BP$3-MIN(MAX(Data_wide!$BS$206,BP$2),BP$3))/(BP$3-BP$2)),1),""))</f>
        <v/>
      </c>
      <c r="BQ210" s="165">
        <f>IF(OR(BQ$4=0,Data_wide!$BT$206=""),"",IFERROR(ROUND(IF(BQ$4=1,1+9*(MIN(MAX(Data_wide!$BT$206,BQ$2),BQ$3)-BQ$2)/(BQ$3-BQ$2),1+9*(BQ$3-MIN(MAX(Data_wide!$BT$206,BQ$2),BQ$3))/(BQ$3-BQ$2)),1),""))</f>
        <v/>
      </c>
      <c r="BR210" s="165">
        <f>IF(OR(BR$4=0,Data_wide!$BU$206=""),"",IFERROR(ROUND(IF(BR$4=1,1+9*(MIN(MAX(Data_wide!$BU$206,BR$2),BR$3)-BR$2)/(BR$3-BR$2),1+9*(BR$3-MIN(MAX(Data_wide!$BU$206,BR$2),BR$3))/(BR$3-BR$2)),1),""))</f>
        <v/>
      </c>
      <c r="BS210" s="165">
        <f>IF(OR(BS$4=0,Data_wide!$BV$206=""),"",IFERROR(ROUND(IF(BS$4=1,1+9*(MIN(MAX(Data_wide!$BV$206,BS$2),BS$3)-BS$2)/(BS$3-BS$2),1+9*(BS$3-MIN(MAX(Data_wide!$BV$206,BS$2),BS$3))/(BS$3-BS$2)),1),""))</f>
        <v/>
      </c>
      <c r="BT210" s="165">
        <f>IF(OR(BT$4=0,Data_wide!$BW$206=""),"",IFERROR(ROUND(IF(BT$4=1,1+9*(MIN(MAX(Data_wide!$BW$206,BT$2),BT$3)-BT$2)/(BT$3-BT$2),1+9*(BT$3-MIN(MAX(Data_wide!$BW$206,BT$2),BT$3))/(BT$3-BT$2)),1),""))</f>
        <v/>
      </c>
      <c r="BU210" s="165">
        <f>IF(OR(BU$4=0,Data_wide!$BX$206=""),"",IFERROR(ROUND(IF(BU$4=1,1+9*(MIN(MAX(Data_wide!$BX$206,BU$2),BU$3)-BU$2)/(BU$3-BU$2),1+9*(BU$3-MIN(MAX(Data_wide!$BX$206,BU$2),BU$3))/(BU$3-BU$2)),1),""))</f>
        <v/>
      </c>
      <c r="BV210" s="165">
        <f>IF(OR(BV$4=0,Data_wide!$BY$206=""),"",IFERROR(ROUND(IF(BV$4=1,1+9*(MIN(MAX(Data_wide!$BY$206,BV$2),BV$3)-BV$2)/(BV$3-BV$2),1+9*(BV$3-MIN(MAX(Data_wide!$BY$206,BV$2),BV$3))/(BV$3-BV$2)),1),""))</f>
        <v/>
      </c>
      <c r="BW210" s="165">
        <f>IF(OR(BW$4=0,Data_wide!$BZ$206=""),"",IFERROR(ROUND(IF(BW$4=1,1+9*(MIN(MAX(Data_wide!$BZ$206,BW$2),BW$3)-BW$2)/(BW$3-BW$2),1+9*(BW$3-MIN(MAX(Data_wide!$BZ$206,BW$2),BW$3))/(BW$3-BW$2)),1),""))</f>
        <v/>
      </c>
      <c r="BX210" s="165">
        <f>IF(OR(BX$4=0,Data_wide!$CA$206=""),"",IFERROR(ROUND(IF(BX$4=1,1+9*(MIN(MAX(Data_wide!$CA$206,BX$2),BX$3)-BX$2)/(BX$3-BX$2),1+9*(BX$3-MIN(MAX(Data_wide!$CA$206,BX$2),BX$3))/(BX$3-BX$2)),1),""))</f>
        <v/>
      </c>
      <c r="BY210" s="165">
        <f>IF(OR(BY$4=0,Data_wide!$CB$206=""),"",IFERROR(ROUND(IF(BY$4=1,1+9*(MIN(MAX(Data_wide!$CB$206,BY$2),BY$3)-BY$2)/(BY$3-BY$2),1+9*(BY$3-MIN(MAX(Data_wide!$CB$206,BY$2),BY$3))/(BY$3-BY$2)),1),""))</f>
        <v/>
      </c>
      <c r="BZ210" s="165">
        <f>IF(OR(BZ$4=0,Data_wide!$CC$206=""),"",IFERROR(ROUND(IF(BZ$4=1,1+9*(MIN(MAX(Data_wide!$CC$206,BZ$2),BZ$3)-BZ$2)/(BZ$3-BZ$2),1+9*(BZ$3-MIN(MAX(Data_wide!$CC$206,BZ$2),BZ$3))/(BZ$3-BZ$2)),1),""))</f>
        <v/>
      </c>
      <c r="CA210" s="165">
        <f>IF(OR(CA$4=0,Data_wide!$CD$206=""),"",IFERROR(ROUND(IF(CA$4=1,1+9*(MIN(MAX(Data_wide!$CD$206,CA$2),CA$3)-CA$2)/(CA$3-CA$2),1+9*(CA$3-MIN(MAX(Data_wide!$CD$206,CA$2),CA$3))/(CA$3-CA$2)),1),""))</f>
        <v/>
      </c>
      <c r="CB210" s="165">
        <f>IF(OR(CB$4=0,Data_wide!$CE$206=""),"",IFERROR(ROUND(IF(CB$4=1,1+9*(MIN(MAX(Data_wide!$CE$206,CB$2),CB$3)-CB$2)/(CB$3-CB$2),1+9*(CB$3-MIN(MAX(Data_wide!$CE$206,CB$2),CB$3))/(CB$3-CB$2)),1),""))</f>
        <v/>
      </c>
      <c r="CC210" s="165">
        <f>IF(OR(CC$4=0,Data_wide!$CF$206=""),"",IFERROR(ROUND(IF(CC$4=1,1+9*(MIN(MAX(Data_wide!$CF$206,CC$2),CC$3)-CC$2)/(CC$3-CC$2),1+9*(CC$3-MIN(MAX(Data_wide!$CF$206,CC$2),CC$3))/(CC$3-CC$2)),1),""))</f>
        <v/>
      </c>
      <c r="CD210" s="165">
        <f>IF(OR(CD$4=0,Data_wide!$CG$206=""),"",IFERROR(ROUND(IF(CD$4=1,1+9*(MIN(MAX(Data_wide!$CG$206,CD$2),CD$3)-CD$2)/(CD$3-CD$2),1+9*(CD$3-MIN(MAX(Data_wide!$CG$206,CD$2),CD$3))/(CD$3-CD$2)),1),""))</f>
        <v/>
      </c>
      <c r="CE210" s="165">
        <f>IF(OR(CE$4=0,Data_wide!$CH$206=""),"",IFERROR(ROUND(IF(CE$4=1,1+9*(MIN(MAX(Data_wide!$CH$206,CE$2),CE$3)-CE$2)/(CE$3-CE$2),1+9*(CE$3-MIN(MAX(Data_wide!$CH$206,CE$2),CE$3))/(CE$3-CE$2)),1),""))</f>
        <v/>
      </c>
      <c r="CF210" s="165">
        <f>IF(OR(CF$4=0,Data_wide!$CI$206=""),"",IFERROR(ROUND(IF(CF$4=1,1+9*(MIN(MAX(Data_wide!$CI$206,CF$2),CF$3)-CF$2)/(CF$3-CF$2),1+9*(CF$3-MIN(MAX(Data_wide!$CI$206,CF$2),CF$3))/(CF$3-CF$2)),1),""))</f>
        <v/>
      </c>
      <c r="CG210" s="165">
        <f>IF(OR(CG$4=0,Data_wide!$CJ$206=""),"",IFERROR(ROUND(IF(CG$4=1,1+9*(MIN(MAX(Data_wide!$CJ$206,CG$2),CG$3)-CG$2)/(CG$3-CG$2),1+9*(CG$3-MIN(MAX(Data_wide!$CJ$206,CG$2),CG$3))/(CG$3-CG$2)),1),""))</f>
        <v/>
      </c>
      <c r="CH210" s="165">
        <f>IF(OR(CH$4=0,Data_wide!$CK$206=""),"",IFERROR(ROUND(IF(CH$4=1,1+9*(MIN(MAX(Data_wide!$CK$206,CH$2),CH$3)-CH$2)/(CH$3-CH$2),1+9*(CH$3-MIN(MAX(Data_wide!$CK$206,CH$2),CH$3))/(CH$3-CH$2)),1),""))</f>
        <v/>
      </c>
      <c r="CI210" s="165">
        <f>IF(OR(CI$4=0,Data_wide!$CL$206=""),"",IFERROR(ROUND(IF(CI$4=1,1+9*(MIN(MAX(Data_wide!$CL$206,CI$2),CI$3)-CI$2)/(CI$3-CI$2),1+9*(CI$3-MIN(MAX(Data_wide!$CL$206,CI$2),CI$3))/(CI$3-CI$2)),1),""))</f>
        <v/>
      </c>
      <c r="CJ210" s="165">
        <f>IF(OR(CJ$4=0,Data_wide!$CM$206=""),"",IFERROR(ROUND(IF(CJ$4=1,1+9*(MIN(MAX(Data_wide!$CM$206,CJ$2),CJ$3)-CJ$2)/(CJ$3-CJ$2),1+9*(CJ$3-MIN(MAX(Data_wide!$CM$206,CJ$2),CJ$3))/(CJ$3-CJ$2)),1),""))</f>
        <v/>
      </c>
      <c r="CK210" s="165">
        <f>IF(OR(CK$4=0,Data_wide!$CN$206=""),"",IFERROR(ROUND(IF(CK$4=1,1+9*(MIN(MAX(Data_wide!$CN$206,CK$2),CK$3)-CK$2)/(CK$3-CK$2),1+9*(CK$3-MIN(MAX(Data_wide!$CN$206,CK$2),CK$3))/(CK$3-CK$2)),1),""))</f>
        <v/>
      </c>
      <c r="CL210" s="165">
        <f>IF(OR(CL$4=0,Data_wide!$CO$206=""),"",IFERROR(ROUND(IF(CL$4=1,1+9*(MIN(MAX(Data_wide!$CO$206,CL$2),CL$3)-CL$2)/(CL$3-CL$2),1+9*(CL$3-MIN(MAX(Data_wide!$CO$206,CL$2),CL$3))/(CL$3-CL$2)),1),""))</f>
        <v/>
      </c>
      <c r="CM210" s="165">
        <f>IF(OR(CM$4=0,Data_wide!$CP$206=""),"",IFERROR(ROUND(IF(CM$4=1,1+9*(MIN(MAX(Data_wide!$CP$206,CM$2),CM$3)-CM$2)/(CM$3-CM$2),1+9*(CM$3-MIN(MAX(Data_wide!$CP$206,CM$2),CM$3))/(CM$3-CM$2)),1),""))</f>
        <v/>
      </c>
      <c r="CN210" s="165">
        <f>IF(OR(CN$4=0,Data_wide!$CQ$206=""),"",IFERROR(ROUND(IF(CN$4=1,1+9*(MIN(MAX(Data_wide!$CQ$206,CN$2),CN$3)-CN$2)/(CN$3-CN$2),1+9*(CN$3-MIN(MAX(Data_wide!$CQ$206,CN$2),CN$3))/(CN$3-CN$2)),1),""))</f>
        <v/>
      </c>
      <c r="CO210" s="165">
        <f>IF(OR(CO$4=0,Data_wide!$CR$206=""),"",IFERROR(ROUND(IF(CO$4=1,1+9*(MIN(MAX(Data_wide!$CR$206,CO$2),CO$3)-CO$2)/(CO$3-CO$2),1+9*(CO$3-MIN(MAX(Data_wide!$CR$206,CO$2),CO$3))/(CO$3-CO$2)),1),""))</f>
        <v/>
      </c>
    </row>
    <row r="211" ht="14" customHeight="1">
      <c r="A211" s="161" t="inlineStr">
        <is>
          <t>GBR</t>
        </is>
      </c>
      <c r="B211" s="161" t="inlineStr">
        <is>
          <t>United Kingdom</t>
        </is>
      </c>
      <c r="C211" s="165">
        <f>IF(OR(C$4=0,Data_wide!$F$207=""),"",IFERROR(ROUND(IF(C$4=1,1+9*(MIN(MAX(Data_wide!$F$207,C$2),C$3)-C$2)/(C$3-C$2),1+9*(C$3-MIN(MAX(Data_wide!$F$207,C$2),C$3))/(C$3-C$2)),1),""))</f>
        <v/>
      </c>
      <c r="D211" s="165">
        <f>IF(OR(D$4=0,Data_wide!$G$207=""),"",IFERROR(ROUND(IF(D$4=1,1+9*(MIN(MAX(Data_wide!$G$207,D$2),D$3)-D$2)/(D$3-D$2),1+9*(D$3-MIN(MAX(Data_wide!$G$207,D$2),D$3))/(D$3-D$2)),1),""))</f>
        <v/>
      </c>
      <c r="E211" s="165">
        <f>IF(OR(E$4=0,Data_wide!$H$207=""),"",IFERROR(ROUND(IF(E$4=1,1+9*(MIN(MAX(Data_wide!$H$207,E$2),E$3)-E$2)/(E$3-E$2),1+9*(E$3-MIN(MAX(Data_wide!$H$207,E$2),E$3))/(E$3-E$2)),1),""))</f>
        <v/>
      </c>
      <c r="F211" s="165">
        <f>IF(OR(F$4=0,Data_wide!$I$207=""),"",IFERROR(ROUND(IF(F$4=1,1+9*(MIN(MAX(Data_wide!$I$207,F$2),F$3)-F$2)/(F$3-F$2),1+9*(F$3-MIN(MAX(Data_wide!$I$207,F$2),F$3))/(F$3-F$2)),1),""))</f>
        <v/>
      </c>
      <c r="G211" s="165">
        <f>IF(OR(G$4=0,Data_wide!$J$207=""),"",IFERROR(ROUND(IF(G$4=1,1+9*(MIN(MAX(Data_wide!$J$207,G$2),G$3)-G$2)/(G$3-G$2),1+9*(G$3-MIN(MAX(Data_wide!$J$207,G$2),G$3))/(G$3-G$2)),1),""))</f>
        <v/>
      </c>
      <c r="H211" s="165">
        <f>IF(OR(H$4=0,Data_wide!$K$207=""),"",IFERROR(ROUND(IF(H$4=1,1+9*(MIN(MAX(Data_wide!$K$207,H$2),H$3)-H$2)/(H$3-H$2),1+9*(H$3-MIN(MAX(Data_wide!$K$207,H$2),H$3))/(H$3-H$2)),1),""))</f>
        <v/>
      </c>
      <c r="I211" s="165">
        <f>IF(OR(I$4=0,Data_wide!$L$207=""),"",IFERROR(ROUND(IF(I$4=1,1+9*(MIN(MAX(Data_wide!$L$207,I$2),I$3)-I$2)/(I$3-I$2),1+9*(I$3-MIN(MAX(Data_wide!$L$207,I$2),I$3))/(I$3-I$2)),1),""))</f>
        <v/>
      </c>
      <c r="J211" s="165">
        <f>IF(OR(J$4=0,Data_wide!$M$207=""),"",IFERROR(ROUND(IF(J$4=1,1+9*(MIN(MAX(Data_wide!$M$207,J$2),J$3)-J$2)/(J$3-J$2),1+9*(J$3-MIN(MAX(Data_wide!$M$207,J$2),J$3))/(J$3-J$2)),1),""))</f>
        <v/>
      </c>
      <c r="K211" s="165">
        <f>IF(OR(K$4=0,Data_wide!$N$207=""),"",IFERROR(ROUND(IF(K$4=1,1+9*(MIN(MAX(Data_wide!$N$207,K$2),K$3)-K$2)/(K$3-K$2),1+9*(K$3-MIN(MAX(Data_wide!$N$207,K$2),K$3))/(K$3-K$2)),1),""))</f>
        <v/>
      </c>
      <c r="L211" s="165">
        <f>IF(OR(L$4=0,Data_wide!$O$207=""),"",IFERROR(ROUND(IF(L$4=1,1+9*(MIN(MAX(Data_wide!$O$207,L$2),L$3)-L$2)/(L$3-L$2),1+9*(L$3-MIN(MAX(Data_wide!$O$207,L$2),L$3))/(L$3-L$2)),1),""))</f>
        <v/>
      </c>
      <c r="M211" s="165">
        <f>IF(OR(M$4=0,Data_wide!$P$207=""),"",IFERROR(ROUND(IF(M$4=1,1+9*(MIN(MAX(Data_wide!$P$207,M$2),M$3)-M$2)/(M$3-M$2),1+9*(M$3-MIN(MAX(Data_wide!$P$207,M$2),M$3))/(M$3-M$2)),1),""))</f>
        <v/>
      </c>
      <c r="N211" s="165">
        <f>IF(OR(N$4=0,Data_wide!$Q$207=""),"",IFERROR(ROUND(IF(N$4=1,1+9*(MIN(MAX(Data_wide!$Q$207,N$2),N$3)-N$2)/(N$3-N$2),1+9*(N$3-MIN(MAX(Data_wide!$Q$207,N$2),N$3))/(N$3-N$2)),1),""))</f>
        <v/>
      </c>
      <c r="O211" s="165">
        <f>IF(OR(O$4=0,Data_wide!$R$207=""),"",IFERROR(ROUND(IF(O$4=1,1+9*(MIN(MAX(Data_wide!$R$207,O$2),O$3)-O$2)/(O$3-O$2),1+9*(O$3-MIN(MAX(Data_wide!$R$207,O$2),O$3))/(O$3-O$2)),1),""))</f>
        <v/>
      </c>
      <c r="P211" s="165">
        <f>IF(OR(P$4=0,Data_wide!$S$207=""),"",IFERROR(ROUND(IF(P$4=1,1+9*(MIN(MAX(Data_wide!$S$207,P$2),P$3)-P$2)/(P$3-P$2),1+9*(P$3-MIN(MAX(Data_wide!$S$207,P$2),P$3))/(P$3-P$2)),1),""))</f>
        <v/>
      </c>
      <c r="Q211" s="165">
        <f>IF(OR(Q$4=0,Data_wide!$T$207=""),"",IFERROR(ROUND(IF(Q$4=1,1+9*(MIN(MAX(Data_wide!$T$207,Q$2),Q$3)-Q$2)/(Q$3-Q$2),1+9*(Q$3-MIN(MAX(Data_wide!$T$207,Q$2),Q$3))/(Q$3-Q$2)),1),""))</f>
        <v/>
      </c>
      <c r="R211" s="165">
        <f>IF(OR(R$4=0,Data_wide!$U$207=""),"",IFERROR(ROUND(IF(R$4=1,1+9*(MIN(MAX(Data_wide!$U$207,R$2),R$3)-R$2)/(R$3-R$2),1+9*(R$3-MIN(MAX(Data_wide!$U$207,R$2),R$3))/(R$3-R$2)),1),""))</f>
        <v/>
      </c>
      <c r="S211" s="165">
        <f>IF(OR(S$4=0,Data_wide!$V$207=""),"",IFERROR(ROUND(IF(S$4=1,1+9*(MIN(MAX(Data_wide!$V$207,S$2),S$3)-S$2)/(S$3-S$2),1+9*(S$3-MIN(MAX(Data_wide!$V$207,S$2),S$3))/(S$3-S$2)),1),""))</f>
        <v/>
      </c>
      <c r="T211" s="165">
        <f>IF(OR(T$4=0,Data_wide!$W$207=""),"",IFERROR(ROUND(IF(T$4=1,1+9*(MIN(MAX(Data_wide!$W$207,T$2),T$3)-T$2)/(T$3-T$2),1+9*(T$3-MIN(MAX(Data_wide!$W$207,T$2),T$3))/(T$3-T$2)),1),""))</f>
        <v/>
      </c>
      <c r="U211" s="165">
        <f>IF(OR(U$4=0,Data_wide!$X$207=""),"",IFERROR(ROUND(IF(U$4=1,1+9*(MIN(MAX(Data_wide!$X$207,U$2),U$3)-U$2)/(U$3-U$2),1+9*(U$3-MIN(MAX(Data_wide!$X$207,U$2),U$3))/(U$3-U$2)),1),""))</f>
        <v/>
      </c>
      <c r="V211" s="165">
        <f>IF(OR(V$4=0,Data_wide!$Y$207=""),"",IFERROR(ROUND(IF(V$4=1,1+9*(MIN(MAX(Data_wide!$Y$207,V$2),V$3)-V$2)/(V$3-V$2),1+9*(V$3-MIN(MAX(Data_wide!$Y$207,V$2),V$3))/(V$3-V$2)),1),""))</f>
        <v/>
      </c>
      <c r="W211" s="165">
        <f>IF(OR(W$4=0,Data_wide!$Z$207=""),"",IFERROR(ROUND(IF(W$4=1,1+9*(MIN(MAX(Data_wide!$Z$207,W$2),W$3)-W$2)/(W$3-W$2),1+9*(W$3-MIN(MAX(Data_wide!$Z$207,W$2),W$3))/(W$3-W$2)),1),""))</f>
        <v/>
      </c>
      <c r="X211" s="165">
        <f>IF(OR(X$4=0,Data_wide!$AA$207=""),"",IFERROR(ROUND(IF(X$4=1,1+9*(MIN(MAX(Data_wide!$AA$207,X$2),X$3)-X$2)/(X$3-X$2),1+9*(X$3-MIN(MAX(Data_wide!$AA$207,X$2),X$3))/(X$3-X$2)),1),""))</f>
        <v/>
      </c>
      <c r="Y211" s="165">
        <f>IF(OR(Y$4=0,Data_wide!$AB$207=""),"",IFERROR(ROUND(IF(Y$4=1,1+9*(MIN(MAX(Data_wide!$AB$207,Y$2),Y$3)-Y$2)/(Y$3-Y$2),1+9*(Y$3-MIN(MAX(Data_wide!$AB$207,Y$2),Y$3))/(Y$3-Y$2)),1),""))</f>
        <v/>
      </c>
      <c r="Z211" s="165">
        <f>IF(OR(Z$4=0,Data_wide!$AC$207=""),"",IFERROR(ROUND(IF(Z$4=1,1+9*(MIN(MAX(Data_wide!$AC$207,Z$2),Z$3)-Z$2)/(Z$3-Z$2),1+9*(Z$3-MIN(MAX(Data_wide!$AC$207,Z$2),Z$3))/(Z$3-Z$2)),1),""))</f>
        <v/>
      </c>
      <c r="AA211" s="165">
        <f>IF(OR(AA$4=0,Data_wide!$AD$207=""),"",IFERROR(ROUND(IF(AA$4=1,1+9*(MIN(MAX(Data_wide!$AD$207,AA$2),AA$3)-AA$2)/(AA$3-AA$2),1+9*(AA$3-MIN(MAX(Data_wide!$AD$207,AA$2),AA$3))/(AA$3-AA$2)),1),""))</f>
        <v/>
      </c>
      <c r="AB211" s="165">
        <f>IF(OR(AB$4=0,Data_wide!$AE$207=""),"",IFERROR(ROUND(IF(AB$4=1,1+9*(MIN(MAX(Data_wide!$AE$207,AB$2),AB$3)-AB$2)/(AB$3-AB$2),1+9*(AB$3-MIN(MAX(Data_wide!$AE$207,AB$2),AB$3))/(AB$3-AB$2)),1),""))</f>
        <v/>
      </c>
      <c r="AC211" s="165">
        <f>IF(OR(AC$4=0,Data_wide!$AF$207=""),"",IFERROR(ROUND(IF(AC$4=1,1+9*(MIN(MAX(Data_wide!$AF$207,AC$2),AC$3)-AC$2)/(AC$3-AC$2),1+9*(AC$3-MIN(MAX(Data_wide!$AF$207,AC$2),AC$3))/(AC$3-AC$2)),1),""))</f>
        <v/>
      </c>
      <c r="AD211" s="165">
        <f>IF(OR(AD$4=0,Data_wide!$AG$207=""),"",IFERROR(ROUND(IF(AD$4=1,1+9*(MIN(MAX(Data_wide!$AG$207,AD$2),AD$3)-AD$2)/(AD$3-AD$2),1+9*(AD$3-MIN(MAX(Data_wide!$AG$207,AD$2),AD$3))/(AD$3-AD$2)),1),""))</f>
        <v/>
      </c>
      <c r="AE211" s="165">
        <f>IF(OR(AE$4=0,Data_wide!$AH$207=""),"",IFERROR(ROUND(IF(AE$4=1,1+9*(MIN(MAX(Data_wide!$AH$207,AE$2),AE$3)-AE$2)/(AE$3-AE$2),1+9*(AE$3-MIN(MAX(Data_wide!$AH$207,AE$2),AE$3))/(AE$3-AE$2)),1),""))</f>
        <v/>
      </c>
      <c r="AF211" s="165">
        <f>IF(OR(AF$4=0,Data_wide!$AI$207=""),"",IFERROR(ROUND(IF(AF$4=1,1+9*(MIN(MAX(Data_wide!$AI$207,AF$2),AF$3)-AF$2)/(AF$3-AF$2),1+9*(AF$3-MIN(MAX(Data_wide!$AI$207,AF$2),AF$3))/(AF$3-AF$2)),1),""))</f>
        <v/>
      </c>
      <c r="AG211" s="165">
        <f>IF(OR(AG$4=0,Data_wide!$AJ$207=""),"",IFERROR(ROUND(IF(AG$4=1,1+9*(MIN(MAX(Data_wide!$AJ$207,AG$2),AG$3)-AG$2)/(AG$3-AG$2),1+9*(AG$3-MIN(MAX(Data_wide!$AJ$207,AG$2),AG$3))/(AG$3-AG$2)),1),""))</f>
        <v/>
      </c>
      <c r="AH211" s="165">
        <f>IF(OR(AH$4=0,Data_wide!$AK$207=""),"",IFERROR(ROUND(IF(AH$4=1,1+9*(MIN(MAX(Data_wide!$AK$207,AH$2),AH$3)-AH$2)/(AH$3-AH$2),1+9*(AH$3-MIN(MAX(Data_wide!$AK$207,AH$2),AH$3))/(AH$3-AH$2)),1),""))</f>
        <v/>
      </c>
      <c r="AI211" s="165">
        <f>IF(OR(AI$4=0,Data_wide!$AL$207=""),"",IFERROR(ROUND(IF(AI$4=1,1+9*(MIN(MAX(Data_wide!$AL$207,AI$2),AI$3)-AI$2)/(AI$3-AI$2),1+9*(AI$3-MIN(MAX(Data_wide!$AL$207,AI$2),AI$3))/(AI$3-AI$2)),1),""))</f>
        <v/>
      </c>
      <c r="AJ211" s="165">
        <f>IF(OR(AJ$4=0,Data_wide!$AM$207=""),"",IFERROR(ROUND(IF(AJ$4=1,1+9*(MIN(MAX(Data_wide!$AM$207,AJ$2),AJ$3)-AJ$2)/(AJ$3-AJ$2),1+9*(AJ$3-MIN(MAX(Data_wide!$AM$207,AJ$2),AJ$3))/(AJ$3-AJ$2)),1),""))</f>
        <v/>
      </c>
      <c r="AK211" s="165">
        <f>IF(OR(AK$4=0,Data_wide!$AN$207=""),"",IFERROR(ROUND(IF(AK$4=1,1+9*(MIN(MAX(Data_wide!$AN$207,AK$2),AK$3)-AK$2)/(AK$3-AK$2),1+9*(AK$3-MIN(MAX(Data_wide!$AN$207,AK$2),AK$3))/(AK$3-AK$2)),1),""))</f>
        <v/>
      </c>
      <c r="AL211" s="165">
        <f>IF(OR(AL$4=0,Data_wide!$AO$207=""),"",IFERROR(ROUND(IF(AL$4=1,1+9*(MIN(MAX(Data_wide!$AO$207,AL$2),AL$3)-AL$2)/(AL$3-AL$2),1+9*(AL$3-MIN(MAX(Data_wide!$AO$207,AL$2),AL$3))/(AL$3-AL$2)),1),""))</f>
        <v/>
      </c>
      <c r="AM211" s="165">
        <f>IF(OR(AM$4=0,Data_wide!$AP$207=""),"",IFERROR(ROUND(IF(AM$4=1,1+9*(MIN(MAX(Data_wide!$AP$207,AM$2),AM$3)-AM$2)/(AM$3-AM$2),1+9*(AM$3-MIN(MAX(Data_wide!$AP$207,AM$2),AM$3))/(AM$3-AM$2)),1),""))</f>
        <v/>
      </c>
      <c r="AN211" s="165">
        <f>IF(OR(AN$4=0,Data_wide!$AQ$207=""),"",IFERROR(ROUND(IF(AN$4=1,1+9*(MIN(MAX(Data_wide!$AQ$207,AN$2),AN$3)-AN$2)/(AN$3-AN$2),1+9*(AN$3-MIN(MAX(Data_wide!$AQ$207,AN$2),AN$3))/(AN$3-AN$2)),1),""))</f>
        <v/>
      </c>
      <c r="AO211" s="165">
        <f>IF(OR(AO$4=0,Data_wide!$AR$207=""),"",IFERROR(ROUND(IF(AO$4=1,1+9*(MIN(MAX(Data_wide!$AR$207,AO$2),AO$3)-AO$2)/(AO$3-AO$2),1+9*(AO$3-MIN(MAX(Data_wide!$AR$207,AO$2),AO$3))/(AO$3-AO$2)),1),""))</f>
        <v/>
      </c>
      <c r="AP211" s="165">
        <f>IF(OR(AP$4=0,Data_wide!$AS$207=""),"",IFERROR(ROUND(IF(AP$4=1,1+9*(MIN(MAX(Data_wide!$AS$207,AP$2),AP$3)-AP$2)/(AP$3-AP$2),1+9*(AP$3-MIN(MAX(Data_wide!$AS$207,AP$2),AP$3))/(AP$3-AP$2)),1),""))</f>
        <v/>
      </c>
      <c r="AQ211" s="165">
        <f>IF(OR(AQ$4=0,Data_wide!$AT$207=""),"",IFERROR(ROUND(IF(AQ$4=1,1+9*(MIN(MAX(Data_wide!$AT$207,AQ$2),AQ$3)-AQ$2)/(AQ$3-AQ$2),1+9*(AQ$3-MIN(MAX(Data_wide!$AT$207,AQ$2),AQ$3))/(AQ$3-AQ$2)),1),""))</f>
        <v/>
      </c>
      <c r="AR211" s="165">
        <f>IF(OR(AR$4=0,Data_wide!$AU$207=""),"",IFERROR(ROUND(IF(AR$4=1,1+9*(MIN(MAX(Data_wide!$AU$207,AR$2),AR$3)-AR$2)/(AR$3-AR$2),1+9*(AR$3-MIN(MAX(Data_wide!$AU$207,AR$2),AR$3))/(AR$3-AR$2)),1),""))</f>
        <v/>
      </c>
      <c r="AS211" s="165">
        <f>IF(OR(AS$4=0,Data_wide!$AV$207=""),"",IFERROR(ROUND(IF(AS$4=1,1+9*(MIN(MAX(Data_wide!$AV$207,AS$2),AS$3)-AS$2)/(AS$3-AS$2),1+9*(AS$3-MIN(MAX(Data_wide!$AV$207,AS$2),AS$3))/(AS$3-AS$2)),1),""))</f>
        <v/>
      </c>
      <c r="AT211" s="165">
        <f>IF(OR(AT$4=0,Data_wide!$AW$207=""),"",IFERROR(ROUND(IF(AT$4=1,1+9*(MIN(MAX(Data_wide!$AW$207,AT$2),AT$3)-AT$2)/(AT$3-AT$2),1+9*(AT$3-MIN(MAX(Data_wide!$AW$207,AT$2),AT$3))/(AT$3-AT$2)),1),""))</f>
        <v/>
      </c>
      <c r="AU211" s="165">
        <f>IF(OR(AU$4=0,Data_wide!$AX$207=""),"",IFERROR(ROUND(IF(AU$4=1,1+9*(MIN(MAX(Data_wide!$AX$207,AU$2),AU$3)-AU$2)/(AU$3-AU$2),1+9*(AU$3-MIN(MAX(Data_wide!$AX$207,AU$2),AU$3))/(AU$3-AU$2)),1),""))</f>
        <v/>
      </c>
      <c r="AV211" s="165">
        <f>IF(OR(AV$4=0,Data_wide!$AY$207=""),"",IFERROR(ROUND(IF(AV$4=1,1+9*(MIN(MAX(Data_wide!$AY$207,AV$2),AV$3)-AV$2)/(AV$3-AV$2),1+9*(AV$3-MIN(MAX(Data_wide!$AY$207,AV$2),AV$3))/(AV$3-AV$2)),1),""))</f>
        <v/>
      </c>
      <c r="AW211" s="165">
        <f>IF(OR(AW$4=0,Data_wide!$AZ$207=""),"",IFERROR(ROUND(IF(AW$4=1,1+9*(MIN(MAX(Data_wide!$AZ$207,AW$2),AW$3)-AW$2)/(AW$3-AW$2),1+9*(AW$3-MIN(MAX(Data_wide!$AZ$207,AW$2),AW$3))/(AW$3-AW$2)),1),""))</f>
        <v/>
      </c>
      <c r="AX211" s="165">
        <f>IF(OR(AX$4=0,Data_wide!$BA$207=""),"",IFERROR(ROUND(IF(AX$4=1,1+9*(MIN(MAX(Data_wide!$BA$207,AX$2),AX$3)-AX$2)/(AX$3-AX$2),1+9*(AX$3-MIN(MAX(Data_wide!$BA$207,AX$2),AX$3))/(AX$3-AX$2)),1),""))</f>
        <v/>
      </c>
      <c r="AY211" s="165">
        <f>IF(OR(AY$4=0,Data_wide!$BB$207=""),"",IFERROR(ROUND(IF(AY$4=1,1+9*(MIN(MAX(Data_wide!$BB$207,AY$2),AY$3)-AY$2)/(AY$3-AY$2),1+9*(AY$3-MIN(MAX(Data_wide!$BB$207,AY$2),AY$3))/(AY$3-AY$2)),1),""))</f>
        <v/>
      </c>
      <c r="AZ211" s="165">
        <f>IF(OR(AZ$4=0,Data_wide!$BC$207=""),"",IFERROR(ROUND(IF(AZ$4=1,1+9*(MIN(MAX(Data_wide!$BC$207,AZ$2),AZ$3)-AZ$2)/(AZ$3-AZ$2),1+9*(AZ$3-MIN(MAX(Data_wide!$BC$207,AZ$2),AZ$3))/(AZ$3-AZ$2)),1),""))</f>
        <v/>
      </c>
      <c r="BA211" s="165">
        <f>IF(OR(BA$4=0,Data_wide!$BD$207=""),"",IFERROR(ROUND(IF(BA$4=1,1+9*(MIN(MAX(Data_wide!$BD$207,BA$2),BA$3)-BA$2)/(BA$3-BA$2),1+9*(BA$3-MIN(MAX(Data_wide!$BD$207,BA$2),BA$3))/(BA$3-BA$2)),1),""))</f>
        <v/>
      </c>
      <c r="BB211" s="165">
        <f>IF(OR(BB$4=0,Data_wide!$BE$207=""),"",IFERROR(ROUND(IF(BB$4=1,1+9*(MIN(MAX(Data_wide!$BE$207,BB$2),BB$3)-BB$2)/(BB$3-BB$2),1+9*(BB$3-MIN(MAX(Data_wide!$BE$207,BB$2),BB$3))/(BB$3-BB$2)),1),""))</f>
        <v/>
      </c>
      <c r="BC211" s="165">
        <f>IF(OR(BC$4=0,Data_wide!$BF$207=""),"",IFERROR(ROUND(IF(BC$4=1,1+9*(MIN(MAX(Data_wide!$BF$207,BC$2),BC$3)-BC$2)/(BC$3-BC$2),1+9*(BC$3-MIN(MAX(Data_wide!$BF$207,BC$2),BC$3))/(BC$3-BC$2)),1),""))</f>
        <v/>
      </c>
      <c r="BD211" s="165">
        <f>IF(OR(BD$4=0,Data_wide!$BG$207=""),"",IFERROR(ROUND(IF(BD$4=1,1+9*(MIN(MAX(Data_wide!$BG$207,BD$2),BD$3)-BD$2)/(BD$3-BD$2),1+9*(BD$3-MIN(MAX(Data_wide!$BG$207,BD$2),BD$3))/(BD$3-BD$2)),1),""))</f>
        <v/>
      </c>
      <c r="BE211" s="165">
        <f>IF(OR(BE$4=0,Data_wide!$BH$207=""),"",IFERROR(ROUND(IF(BE$4=1,1+9*(MIN(MAX(Data_wide!$BH$207,BE$2),BE$3)-BE$2)/(BE$3-BE$2),1+9*(BE$3-MIN(MAX(Data_wide!$BH$207,BE$2),BE$3))/(BE$3-BE$2)),1),""))</f>
        <v/>
      </c>
      <c r="BF211" s="165">
        <f>IF(OR(BF$4=0,Data_wide!$BI$207=""),"",IFERROR(ROUND(IF(BF$4=1,1+9*(MIN(MAX(Data_wide!$BI$207,BF$2),BF$3)-BF$2)/(BF$3-BF$2),1+9*(BF$3-MIN(MAX(Data_wide!$BI$207,BF$2),BF$3))/(BF$3-BF$2)),1),""))</f>
        <v/>
      </c>
      <c r="BG211" s="165">
        <f>IF(OR(BG$4=0,Data_wide!$BJ$207=""),"",IFERROR(ROUND(IF(BG$4=1,1+9*(MIN(MAX(Data_wide!$BJ$207,BG$2),BG$3)-BG$2)/(BG$3-BG$2),1+9*(BG$3-MIN(MAX(Data_wide!$BJ$207,BG$2),BG$3))/(BG$3-BG$2)),1),""))</f>
        <v/>
      </c>
      <c r="BH211" s="165">
        <f>IF(OR(BH$4=0,Data_wide!$BK$207=""),"",IFERROR(ROUND(IF(BH$4=1,1+9*(MIN(MAX(Data_wide!$BK$207,BH$2),BH$3)-BH$2)/(BH$3-BH$2),1+9*(BH$3-MIN(MAX(Data_wide!$BK$207,BH$2),BH$3))/(BH$3-BH$2)),1),""))</f>
        <v/>
      </c>
      <c r="BI211" s="165">
        <f>IF(OR(BI$4=0,Data_wide!$BL$207=""),"",IFERROR(ROUND(IF(BI$4=1,1+9*(MIN(MAX(Data_wide!$BL$207,BI$2),BI$3)-BI$2)/(BI$3-BI$2),1+9*(BI$3-MIN(MAX(Data_wide!$BL$207,BI$2),BI$3))/(BI$3-BI$2)),1),""))</f>
        <v/>
      </c>
      <c r="BJ211" s="165">
        <f>IF(OR(BJ$4=0,Data_wide!$BM$207=""),"",IFERROR(ROUND(IF(BJ$4=1,1+9*(MIN(MAX(Data_wide!$BM$207,BJ$2),BJ$3)-BJ$2)/(BJ$3-BJ$2),1+9*(BJ$3-MIN(MAX(Data_wide!$BM$207,BJ$2),BJ$3))/(BJ$3-BJ$2)),1),""))</f>
        <v/>
      </c>
      <c r="BK211" s="165">
        <f>IF(OR(BK$4=0,Data_wide!$BN$207=""),"",IFERROR(ROUND(IF(BK$4=1,1+9*(MIN(MAX(Data_wide!$BN$207,BK$2),BK$3)-BK$2)/(BK$3-BK$2),1+9*(BK$3-MIN(MAX(Data_wide!$BN$207,BK$2),BK$3))/(BK$3-BK$2)),1),""))</f>
        <v/>
      </c>
      <c r="BL211" s="165">
        <f>IF(OR(BL$4=0,Data_wide!$BO$207=""),"",IFERROR(ROUND(IF(BL$4=1,1+9*(MIN(MAX(Data_wide!$BO$207,BL$2),BL$3)-BL$2)/(BL$3-BL$2),1+9*(BL$3-MIN(MAX(Data_wide!$BO$207,BL$2),BL$3))/(BL$3-BL$2)),1),""))</f>
        <v/>
      </c>
      <c r="BM211" s="165">
        <f>IF(OR(BM$4=0,Data_wide!$BP$207=""),"",IFERROR(ROUND(IF(BM$4=1,1+9*(MIN(MAX(Data_wide!$BP$207,BM$2),BM$3)-BM$2)/(BM$3-BM$2),1+9*(BM$3-MIN(MAX(Data_wide!$BP$207,BM$2),BM$3))/(BM$3-BM$2)),1),""))</f>
        <v/>
      </c>
      <c r="BN211" s="165">
        <f>IF(OR(BN$4=0,Data_wide!$BQ$207=""),"",IFERROR(ROUND(IF(BN$4=1,1+9*(MIN(MAX(Data_wide!$BQ$207,BN$2),BN$3)-BN$2)/(BN$3-BN$2),1+9*(BN$3-MIN(MAX(Data_wide!$BQ$207,BN$2),BN$3))/(BN$3-BN$2)),1),""))</f>
        <v/>
      </c>
      <c r="BO211" s="165">
        <f>IF(OR(BO$4=0,Data_wide!$BR$207=""),"",IFERROR(ROUND(IF(BO$4=1,1+9*(MIN(MAX(Data_wide!$BR$207,BO$2),BO$3)-BO$2)/(BO$3-BO$2),1+9*(BO$3-MIN(MAX(Data_wide!$BR$207,BO$2),BO$3))/(BO$3-BO$2)),1),""))</f>
        <v/>
      </c>
      <c r="BP211" s="165">
        <f>IF(OR(BP$4=0,Data_wide!$BS$207=""),"",IFERROR(ROUND(IF(BP$4=1,1+9*(MIN(MAX(Data_wide!$BS$207,BP$2),BP$3)-BP$2)/(BP$3-BP$2),1+9*(BP$3-MIN(MAX(Data_wide!$BS$207,BP$2),BP$3))/(BP$3-BP$2)),1),""))</f>
        <v/>
      </c>
      <c r="BQ211" s="165">
        <f>IF(OR(BQ$4=0,Data_wide!$BT$207=""),"",IFERROR(ROUND(IF(BQ$4=1,1+9*(MIN(MAX(Data_wide!$BT$207,BQ$2),BQ$3)-BQ$2)/(BQ$3-BQ$2),1+9*(BQ$3-MIN(MAX(Data_wide!$BT$207,BQ$2),BQ$3))/(BQ$3-BQ$2)),1),""))</f>
        <v/>
      </c>
      <c r="BR211" s="165">
        <f>IF(OR(BR$4=0,Data_wide!$BU$207=""),"",IFERROR(ROUND(IF(BR$4=1,1+9*(MIN(MAX(Data_wide!$BU$207,BR$2),BR$3)-BR$2)/(BR$3-BR$2),1+9*(BR$3-MIN(MAX(Data_wide!$BU$207,BR$2),BR$3))/(BR$3-BR$2)),1),""))</f>
        <v/>
      </c>
      <c r="BS211" s="165">
        <f>IF(OR(BS$4=0,Data_wide!$BV$207=""),"",IFERROR(ROUND(IF(BS$4=1,1+9*(MIN(MAX(Data_wide!$BV$207,BS$2),BS$3)-BS$2)/(BS$3-BS$2),1+9*(BS$3-MIN(MAX(Data_wide!$BV$207,BS$2),BS$3))/(BS$3-BS$2)),1),""))</f>
        <v/>
      </c>
      <c r="BT211" s="165">
        <f>IF(OR(BT$4=0,Data_wide!$BW$207=""),"",IFERROR(ROUND(IF(BT$4=1,1+9*(MIN(MAX(Data_wide!$BW$207,BT$2),BT$3)-BT$2)/(BT$3-BT$2),1+9*(BT$3-MIN(MAX(Data_wide!$BW$207,BT$2),BT$3))/(BT$3-BT$2)),1),""))</f>
        <v/>
      </c>
      <c r="BU211" s="165">
        <f>IF(OR(BU$4=0,Data_wide!$BX$207=""),"",IFERROR(ROUND(IF(BU$4=1,1+9*(MIN(MAX(Data_wide!$BX$207,BU$2),BU$3)-BU$2)/(BU$3-BU$2),1+9*(BU$3-MIN(MAX(Data_wide!$BX$207,BU$2),BU$3))/(BU$3-BU$2)),1),""))</f>
        <v/>
      </c>
      <c r="BV211" s="165">
        <f>IF(OR(BV$4=0,Data_wide!$BY$207=""),"",IFERROR(ROUND(IF(BV$4=1,1+9*(MIN(MAX(Data_wide!$BY$207,BV$2),BV$3)-BV$2)/(BV$3-BV$2),1+9*(BV$3-MIN(MAX(Data_wide!$BY$207,BV$2),BV$3))/(BV$3-BV$2)),1),""))</f>
        <v/>
      </c>
      <c r="BW211" s="165">
        <f>IF(OR(BW$4=0,Data_wide!$BZ$207=""),"",IFERROR(ROUND(IF(BW$4=1,1+9*(MIN(MAX(Data_wide!$BZ$207,BW$2),BW$3)-BW$2)/(BW$3-BW$2),1+9*(BW$3-MIN(MAX(Data_wide!$BZ$207,BW$2),BW$3))/(BW$3-BW$2)),1),""))</f>
        <v/>
      </c>
      <c r="BX211" s="165">
        <f>IF(OR(BX$4=0,Data_wide!$CA$207=""),"",IFERROR(ROUND(IF(BX$4=1,1+9*(MIN(MAX(Data_wide!$CA$207,BX$2),BX$3)-BX$2)/(BX$3-BX$2),1+9*(BX$3-MIN(MAX(Data_wide!$CA$207,BX$2),BX$3))/(BX$3-BX$2)),1),""))</f>
        <v/>
      </c>
      <c r="BY211" s="165">
        <f>IF(OR(BY$4=0,Data_wide!$CB$207=""),"",IFERROR(ROUND(IF(BY$4=1,1+9*(MIN(MAX(Data_wide!$CB$207,BY$2),BY$3)-BY$2)/(BY$3-BY$2),1+9*(BY$3-MIN(MAX(Data_wide!$CB$207,BY$2),BY$3))/(BY$3-BY$2)),1),""))</f>
        <v/>
      </c>
      <c r="BZ211" s="165">
        <f>IF(OR(BZ$4=0,Data_wide!$CC$207=""),"",IFERROR(ROUND(IF(BZ$4=1,1+9*(MIN(MAX(Data_wide!$CC$207,BZ$2),BZ$3)-BZ$2)/(BZ$3-BZ$2),1+9*(BZ$3-MIN(MAX(Data_wide!$CC$207,BZ$2),BZ$3))/(BZ$3-BZ$2)),1),""))</f>
        <v/>
      </c>
      <c r="CA211" s="165">
        <f>IF(OR(CA$4=0,Data_wide!$CD$207=""),"",IFERROR(ROUND(IF(CA$4=1,1+9*(MIN(MAX(Data_wide!$CD$207,CA$2),CA$3)-CA$2)/(CA$3-CA$2),1+9*(CA$3-MIN(MAX(Data_wide!$CD$207,CA$2),CA$3))/(CA$3-CA$2)),1),""))</f>
        <v/>
      </c>
      <c r="CB211" s="165">
        <f>IF(OR(CB$4=0,Data_wide!$CE$207=""),"",IFERROR(ROUND(IF(CB$4=1,1+9*(MIN(MAX(Data_wide!$CE$207,CB$2),CB$3)-CB$2)/(CB$3-CB$2),1+9*(CB$3-MIN(MAX(Data_wide!$CE$207,CB$2),CB$3))/(CB$3-CB$2)),1),""))</f>
        <v/>
      </c>
      <c r="CC211" s="165">
        <f>IF(OR(CC$4=0,Data_wide!$CF$207=""),"",IFERROR(ROUND(IF(CC$4=1,1+9*(MIN(MAX(Data_wide!$CF$207,CC$2),CC$3)-CC$2)/(CC$3-CC$2),1+9*(CC$3-MIN(MAX(Data_wide!$CF$207,CC$2),CC$3))/(CC$3-CC$2)),1),""))</f>
        <v/>
      </c>
      <c r="CD211" s="165">
        <f>IF(OR(CD$4=0,Data_wide!$CG$207=""),"",IFERROR(ROUND(IF(CD$4=1,1+9*(MIN(MAX(Data_wide!$CG$207,CD$2),CD$3)-CD$2)/(CD$3-CD$2),1+9*(CD$3-MIN(MAX(Data_wide!$CG$207,CD$2),CD$3))/(CD$3-CD$2)),1),""))</f>
        <v/>
      </c>
      <c r="CE211" s="165">
        <f>IF(OR(CE$4=0,Data_wide!$CH$207=""),"",IFERROR(ROUND(IF(CE$4=1,1+9*(MIN(MAX(Data_wide!$CH$207,CE$2),CE$3)-CE$2)/(CE$3-CE$2),1+9*(CE$3-MIN(MAX(Data_wide!$CH$207,CE$2),CE$3))/(CE$3-CE$2)),1),""))</f>
        <v/>
      </c>
      <c r="CF211" s="165">
        <f>IF(OR(CF$4=0,Data_wide!$CI$207=""),"",IFERROR(ROUND(IF(CF$4=1,1+9*(MIN(MAX(Data_wide!$CI$207,CF$2),CF$3)-CF$2)/(CF$3-CF$2),1+9*(CF$3-MIN(MAX(Data_wide!$CI$207,CF$2),CF$3))/(CF$3-CF$2)),1),""))</f>
        <v/>
      </c>
      <c r="CG211" s="165">
        <f>IF(OR(CG$4=0,Data_wide!$CJ$207=""),"",IFERROR(ROUND(IF(CG$4=1,1+9*(MIN(MAX(Data_wide!$CJ$207,CG$2),CG$3)-CG$2)/(CG$3-CG$2),1+9*(CG$3-MIN(MAX(Data_wide!$CJ$207,CG$2),CG$3))/(CG$3-CG$2)),1),""))</f>
        <v/>
      </c>
      <c r="CH211" s="165">
        <f>IF(OR(CH$4=0,Data_wide!$CK$207=""),"",IFERROR(ROUND(IF(CH$4=1,1+9*(MIN(MAX(Data_wide!$CK$207,CH$2),CH$3)-CH$2)/(CH$3-CH$2),1+9*(CH$3-MIN(MAX(Data_wide!$CK$207,CH$2),CH$3))/(CH$3-CH$2)),1),""))</f>
        <v/>
      </c>
      <c r="CI211" s="165">
        <f>IF(OR(CI$4=0,Data_wide!$CL$207=""),"",IFERROR(ROUND(IF(CI$4=1,1+9*(MIN(MAX(Data_wide!$CL$207,CI$2),CI$3)-CI$2)/(CI$3-CI$2),1+9*(CI$3-MIN(MAX(Data_wide!$CL$207,CI$2),CI$3))/(CI$3-CI$2)),1),""))</f>
        <v/>
      </c>
      <c r="CJ211" s="165">
        <f>IF(OR(CJ$4=0,Data_wide!$CM$207=""),"",IFERROR(ROUND(IF(CJ$4=1,1+9*(MIN(MAX(Data_wide!$CM$207,CJ$2),CJ$3)-CJ$2)/(CJ$3-CJ$2),1+9*(CJ$3-MIN(MAX(Data_wide!$CM$207,CJ$2),CJ$3))/(CJ$3-CJ$2)),1),""))</f>
        <v/>
      </c>
      <c r="CK211" s="165">
        <f>IF(OR(CK$4=0,Data_wide!$CN$207=""),"",IFERROR(ROUND(IF(CK$4=1,1+9*(MIN(MAX(Data_wide!$CN$207,CK$2),CK$3)-CK$2)/(CK$3-CK$2),1+9*(CK$3-MIN(MAX(Data_wide!$CN$207,CK$2),CK$3))/(CK$3-CK$2)),1),""))</f>
        <v/>
      </c>
      <c r="CL211" s="165">
        <f>IF(OR(CL$4=0,Data_wide!$CO$207=""),"",IFERROR(ROUND(IF(CL$4=1,1+9*(MIN(MAX(Data_wide!$CO$207,CL$2),CL$3)-CL$2)/(CL$3-CL$2),1+9*(CL$3-MIN(MAX(Data_wide!$CO$207,CL$2),CL$3))/(CL$3-CL$2)),1),""))</f>
        <v/>
      </c>
      <c r="CM211" s="165">
        <f>IF(OR(CM$4=0,Data_wide!$CP$207=""),"",IFERROR(ROUND(IF(CM$4=1,1+9*(MIN(MAX(Data_wide!$CP$207,CM$2),CM$3)-CM$2)/(CM$3-CM$2),1+9*(CM$3-MIN(MAX(Data_wide!$CP$207,CM$2),CM$3))/(CM$3-CM$2)),1),""))</f>
        <v/>
      </c>
      <c r="CN211" s="165">
        <f>IF(OR(CN$4=0,Data_wide!$CQ$207=""),"",IFERROR(ROUND(IF(CN$4=1,1+9*(MIN(MAX(Data_wide!$CQ$207,CN$2),CN$3)-CN$2)/(CN$3-CN$2),1+9*(CN$3-MIN(MAX(Data_wide!$CQ$207,CN$2),CN$3))/(CN$3-CN$2)),1),""))</f>
        <v/>
      </c>
      <c r="CO211" s="165">
        <f>IF(OR(CO$4=0,Data_wide!$CR$207=""),"",IFERROR(ROUND(IF(CO$4=1,1+9*(MIN(MAX(Data_wide!$CR$207,CO$2),CO$3)-CO$2)/(CO$3-CO$2),1+9*(CO$3-MIN(MAX(Data_wide!$CR$207,CO$2),CO$3))/(CO$3-CO$2)),1),""))</f>
        <v/>
      </c>
    </row>
    <row r="212" ht="14" customHeight="1">
      <c r="A212" s="161" t="inlineStr">
        <is>
          <t>USA</t>
        </is>
      </c>
      <c r="B212" s="161" t="inlineStr">
        <is>
          <t>United States</t>
        </is>
      </c>
      <c r="C212" s="165">
        <f>IF(OR(C$4=0,Data_wide!$F$208=""),"",IFERROR(ROUND(IF(C$4=1,1+9*(MIN(MAX(Data_wide!$F$208,C$2),C$3)-C$2)/(C$3-C$2),1+9*(C$3-MIN(MAX(Data_wide!$F$208,C$2),C$3))/(C$3-C$2)),1),""))</f>
        <v/>
      </c>
      <c r="D212" s="165">
        <f>IF(OR(D$4=0,Data_wide!$G$208=""),"",IFERROR(ROUND(IF(D$4=1,1+9*(MIN(MAX(Data_wide!$G$208,D$2),D$3)-D$2)/(D$3-D$2),1+9*(D$3-MIN(MAX(Data_wide!$G$208,D$2),D$3))/(D$3-D$2)),1),""))</f>
        <v/>
      </c>
      <c r="E212" s="165">
        <f>IF(OR(E$4=0,Data_wide!$H$208=""),"",IFERROR(ROUND(IF(E$4=1,1+9*(MIN(MAX(Data_wide!$H$208,E$2),E$3)-E$2)/(E$3-E$2),1+9*(E$3-MIN(MAX(Data_wide!$H$208,E$2),E$3))/(E$3-E$2)),1),""))</f>
        <v/>
      </c>
      <c r="F212" s="165">
        <f>IF(OR(F$4=0,Data_wide!$I$208=""),"",IFERROR(ROUND(IF(F$4=1,1+9*(MIN(MAX(Data_wide!$I$208,F$2),F$3)-F$2)/(F$3-F$2),1+9*(F$3-MIN(MAX(Data_wide!$I$208,F$2),F$3))/(F$3-F$2)),1),""))</f>
        <v/>
      </c>
      <c r="G212" s="165">
        <f>IF(OR(G$4=0,Data_wide!$J$208=""),"",IFERROR(ROUND(IF(G$4=1,1+9*(MIN(MAX(Data_wide!$J$208,G$2),G$3)-G$2)/(G$3-G$2),1+9*(G$3-MIN(MAX(Data_wide!$J$208,G$2),G$3))/(G$3-G$2)),1),""))</f>
        <v/>
      </c>
      <c r="H212" s="165">
        <f>IF(OR(H$4=0,Data_wide!$K$208=""),"",IFERROR(ROUND(IF(H$4=1,1+9*(MIN(MAX(Data_wide!$K$208,H$2),H$3)-H$2)/(H$3-H$2),1+9*(H$3-MIN(MAX(Data_wide!$K$208,H$2),H$3))/(H$3-H$2)),1),""))</f>
        <v/>
      </c>
      <c r="I212" s="165">
        <f>IF(OR(I$4=0,Data_wide!$L$208=""),"",IFERROR(ROUND(IF(I$4=1,1+9*(MIN(MAX(Data_wide!$L$208,I$2),I$3)-I$2)/(I$3-I$2),1+9*(I$3-MIN(MAX(Data_wide!$L$208,I$2),I$3))/(I$3-I$2)),1),""))</f>
        <v/>
      </c>
      <c r="J212" s="165">
        <f>IF(OR(J$4=0,Data_wide!$M$208=""),"",IFERROR(ROUND(IF(J$4=1,1+9*(MIN(MAX(Data_wide!$M$208,J$2),J$3)-J$2)/(J$3-J$2),1+9*(J$3-MIN(MAX(Data_wide!$M$208,J$2),J$3))/(J$3-J$2)),1),""))</f>
        <v/>
      </c>
      <c r="K212" s="165">
        <f>IF(OR(K$4=0,Data_wide!$N$208=""),"",IFERROR(ROUND(IF(K$4=1,1+9*(MIN(MAX(Data_wide!$N$208,K$2),K$3)-K$2)/(K$3-K$2),1+9*(K$3-MIN(MAX(Data_wide!$N$208,K$2),K$3))/(K$3-K$2)),1),""))</f>
        <v/>
      </c>
      <c r="L212" s="165">
        <f>IF(OR(L$4=0,Data_wide!$O$208=""),"",IFERROR(ROUND(IF(L$4=1,1+9*(MIN(MAX(Data_wide!$O$208,L$2),L$3)-L$2)/(L$3-L$2),1+9*(L$3-MIN(MAX(Data_wide!$O$208,L$2),L$3))/(L$3-L$2)),1),""))</f>
        <v/>
      </c>
      <c r="M212" s="165">
        <f>IF(OR(M$4=0,Data_wide!$P$208=""),"",IFERROR(ROUND(IF(M$4=1,1+9*(MIN(MAX(Data_wide!$P$208,M$2),M$3)-M$2)/(M$3-M$2),1+9*(M$3-MIN(MAX(Data_wide!$P$208,M$2),M$3))/(M$3-M$2)),1),""))</f>
        <v/>
      </c>
      <c r="N212" s="165">
        <f>IF(OR(N$4=0,Data_wide!$Q$208=""),"",IFERROR(ROUND(IF(N$4=1,1+9*(MIN(MAX(Data_wide!$Q$208,N$2),N$3)-N$2)/(N$3-N$2),1+9*(N$3-MIN(MAX(Data_wide!$Q$208,N$2),N$3))/(N$3-N$2)),1),""))</f>
        <v/>
      </c>
      <c r="O212" s="165">
        <f>IF(OR(O$4=0,Data_wide!$R$208=""),"",IFERROR(ROUND(IF(O$4=1,1+9*(MIN(MAX(Data_wide!$R$208,O$2),O$3)-O$2)/(O$3-O$2),1+9*(O$3-MIN(MAX(Data_wide!$R$208,O$2),O$3))/(O$3-O$2)),1),""))</f>
        <v/>
      </c>
      <c r="P212" s="165">
        <f>IF(OR(P$4=0,Data_wide!$S$208=""),"",IFERROR(ROUND(IF(P$4=1,1+9*(MIN(MAX(Data_wide!$S$208,P$2),P$3)-P$2)/(P$3-P$2),1+9*(P$3-MIN(MAX(Data_wide!$S$208,P$2),P$3))/(P$3-P$2)),1),""))</f>
        <v/>
      </c>
      <c r="Q212" s="165">
        <f>IF(OR(Q$4=0,Data_wide!$T$208=""),"",IFERROR(ROUND(IF(Q$4=1,1+9*(MIN(MAX(Data_wide!$T$208,Q$2),Q$3)-Q$2)/(Q$3-Q$2),1+9*(Q$3-MIN(MAX(Data_wide!$T$208,Q$2),Q$3))/(Q$3-Q$2)),1),""))</f>
        <v/>
      </c>
      <c r="R212" s="165">
        <f>IF(OR(R$4=0,Data_wide!$U$208=""),"",IFERROR(ROUND(IF(R$4=1,1+9*(MIN(MAX(Data_wide!$U$208,R$2),R$3)-R$2)/(R$3-R$2),1+9*(R$3-MIN(MAX(Data_wide!$U$208,R$2),R$3))/(R$3-R$2)),1),""))</f>
        <v/>
      </c>
      <c r="S212" s="165">
        <f>IF(OR(S$4=0,Data_wide!$V$208=""),"",IFERROR(ROUND(IF(S$4=1,1+9*(MIN(MAX(Data_wide!$V$208,S$2),S$3)-S$2)/(S$3-S$2),1+9*(S$3-MIN(MAX(Data_wide!$V$208,S$2),S$3))/(S$3-S$2)),1),""))</f>
        <v/>
      </c>
      <c r="T212" s="165">
        <f>IF(OR(T$4=0,Data_wide!$W$208=""),"",IFERROR(ROUND(IF(T$4=1,1+9*(MIN(MAX(Data_wide!$W$208,T$2),T$3)-T$2)/(T$3-T$2),1+9*(T$3-MIN(MAX(Data_wide!$W$208,T$2),T$3))/(T$3-T$2)),1),""))</f>
        <v/>
      </c>
      <c r="U212" s="165">
        <f>IF(OR(U$4=0,Data_wide!$X$208=""),"",IFERROR(ROUND(IF(U$4=1,1+9*(MIN(MAX(Data_wide!$X$208,U$2),U$3)-U$2)/(U$3-U$2),1+9*(U$3-MIN(MAX(Data_wide!$X$208,U$2),U$3))/(U$3-U$2)),1),""))</f>
        <v/>
      </c>
      <c r="V212" s="165">
        <f>IF(OR(V$4=0,Data_wide!$Y$208=""),"",IFERROR(ROUND(IF(V$4=1,1+9*(MIN(MAX(Data_wide!$Y$208,V$2),V$3)-V$2)/(V$3-V$2),1+9*(V$3-MIN(MAX(Data_wide!$Y$208,V$2),V$3))/(V$3-V$2)),1),""))</f>
        <v/>
      </c>
      <c r="W212" s="165">
        <f>IF(OR(W$4=0,Data_wide!$Z$208=""),"",IFERROR(ROUND(IF(W$4=1,1+9*(MIN(MAX(Data_wide!$Z$208,W$2),W$3)-W$2)/(W$3-W$2),1+9*(W$3-MIN(MAX(Data_wide!$Z$208,W$2),W$3))/(W$3-W$2)),1),""))</f>
        <v/>
      </c>
      <c r="X212" s="165">
        <f>IF(OR(X$4=0,Data_wide!$AA$208=""),"",IFERROR(ROUND(IF(X$4=1,1+9*(MIN(MAX(Data_wide!$AA$208,X$2),X$3)-X$2)/(X$3-X$2),1+9*(X$3-MIN(MAX(Data_wide!$AA$208,X$2),X$3))/(X$3-X$2)),1),""))</f>
        <v/>
      </c>
      <c r="Y212" s="165">
        <f>IF(OR(Y$4=0,Data_wide!$AB$208=""),"",IFERROR(ROUND(IF(Y$4=1,1+9*(MIN(MAX(Data_wide!$AB$208,Y$2),Y$3)-Y$2)/(Y$3-Y$2),1+9*(Y$3-MIN(MAX(Data_wide!$AB$208,Y$2),Y$3))/(Y$3-Y$2)),1),""))</f>
        <v/>
      </c>
      <c r="Z212" s="165">
        <f>IF(OR(Z$4=0,Data_wide!$AC$208=""),"",IFERROR(ROUND(IF(Z$4=1,1+9*(MIN(MAX(Data_wide!$AC$208,Z$2),Z$3)-Z$2)/(Z$3-Z$2),1+9*(Z$3-MIN(MAX(Data_wide!$AC$208,Z$2),Z$3))/(Z$3-Z$2)),1),""))</f>
        <v/>
      </c>
      <c r="AA212" s="165">
        <f>IF(OR(AA$4=0,Data_wide!$AD$208=""),"",IFERROR(ROUND(IF(AA$4=1,1+9*(MIN(MAX(Data_wide!$AD$208,AA$2),AA$3)-AA$2)/(AA$3-AA$2),1+9*(AA$3-MIN(MAX(Data_wide!$AD$208,AA$2),AA$3))/(AA$3-AA$2)),1),""))</f>
        <v/>
      </c>
      <c r="AB212" s="165">
        <f>IF(OR(AB$4=0,Data_wide!$AE$208=""),"",IFERROR(ROUND(IF(AB$4=1,1+9*(MIN(MAX(Data_wide!$AE$208,AB$2),AB$3)-AB$2)/(AB$3-AB$2),1+9*(AB$3-MIN(MAX(Data_wide!$AE$208,AB$2),AB$3))/(AB$3-AB$2)),1),""))</f>
        <v/>
      </c>
      <c r="AC212" s="165">
        <f>IF(OR(AC$4=0,Data_wide!$AF$208=""),"",IFERROR(ROUND(IF(AC$4=1,1+9*(MIN(MAX(Data_wide!$AF$208,AC$2),AC$3)-AC$2)/(AC$3-AC$2),1+9*(AC$3-MIN(MAX(Data_wide!$AF$208,AC$2),AC$3))/(AC$3-AC$2)),1),""))</f>
        <v/>
      </c>
      <c r="AD212" s="165">
        <f>IF(OR(AD$4=0,Data_wide!$AG$208=""),"",IFERROR(ROUND(IF(AD$4=1,1+9*(MIN(MAX(Data_wide!$AG$208,AD$2),AD$3)-AD$2)/(AD$3-AD$2),1+9*(AD$3-MIN(MAX(Data_wide!$AG$208,AD$2),AD$3))/(AD$3-AD$2)),1),""))</f>
        <v/>
      </c>
      <c r="AE212" s="165">
        <f>IF(OR(AE$4=0,Data_wide!$AH$208=""),"",IFERROR(ROUND(IF(AE$4=1,1+9*(MIN(MAX(Data_wide!$AH$208,AE$2),AE$3)-AE$2)/(AE$3-AE$2),1+9*(AE$3-MIN(MAX(Data_wide!$AH$208,AE$2),AE$3))/(AE$3-AE$2)),1),""))</f>
        <v/>
      </c>
      <c r="AF212" s="165">
        <f>IF(OR(AF$4=0,Data_wide!$AI$208=""),"",IFERROR(ROUND(IF(AF$4=1,1+9*(MIN(MAX(Data_wide!$AI$208,AF$2),AF$3)-AF$2)/(AF$3-AF$2),1+9*(AF$3-MIN(MAX(Data_wide!$AI$208,AF$2),AF$3))/(AF$3-AF$2)),1),""))</f>
        <v/>
      </c>
      <c r="AG212" s="165">
        <f>IF(OR(AG$4=0,Data_wide!$AJ$208=""),"",IFERROR(ROUND(IF(AG$4=1,1+9*(MIN(MAX(Data_wide!$AJ$208,AG$2),AG$3)-AG$2)/(AG$3-AG$2),1+9*(AG$3-MIN(MAX(Data_wide!$AJ$208,AG$2),AG$3))/(AG$3-AG$2)),1),""))</f>
        <v/>
      </c>
      <c r="AH212" s="165">
        <f>IF(OR(AH$4=0,Data_wide!$AK$208=""),"",IFERROR(ROUND(IF(AH$4=1,1+9*(MIN(MAX(Data_wide!$AK$208,AH$2),AH$3)-AH$2)/(AH$3-AH$2),1+9*(AH$3-MIN(MAX(Data_wide!$AK$208,AH$2),AH$3))/(AH$3-AH$2)),1),""))</f>
        <v/>
      </c>
      <c r="AI212" s="165">
        <f>IF(OR(AI$4=0,Data_wide!$AL$208=""),"",IFERROR(ROUND(IF(AI$4=1,1+9*(MIN(MAX(Data_wide!$AL$208,AI$2),AI$3)-AI$2)/(AI$3-AI$2),1+9*(AI$3-MIN(MAX(Data_wide!$AL$208,AI$2),AI$3))/(AI$3-AI$2)),1),""))</f>
        <v/>
      </c>
      <c r="AJ212" s="165">
        <f>IF(OR(AJ$4=0,Data_wide!$AM$208=""),"",IFERROR(ROUND(IF(AJ$4=1,1+9*(MIN(MAX(Data_wide!$AM$208,AJ$2),AJ$3)-AJ$2)/(AJ$3-AJ$2),1+9*(AJ$3-MIN(MAX(Data_wide!$AM$208,AJ$2),AJ$3))/(AJ$3-AJ$2)),1),""))</f>
        <v/>
      </c>
      <c r="AK212" s="165">
        <f>IF(OR(AK$4=0,Data_wide!$AN$208=""),"",IFERROR(ROUND(IF(AK$4=1,1+9*(MIN(MAX(Data_wide!$AN$208,AK$2),AK$3)-AK$2)/(AK$3-AK$2),1+9*(AK$3-MIN(MAX(Data_wide!$AN$208,AK$2),AK$3))/(AK$3-AK$2)),1),""))</f>
        <v/>
      </c>
      <c r="AL212" s="165">
        <f>IF(OR(AL$4=0,Data_wide!$AO$208=""),"",IFERROR(ROUND(IF(AL$4=1,1+9*(MIN(MAX(Data_wide!$AO$208,AL$2),AL$3)-AL$2)/(AL$3-AL$2),1+9*(AL$3-MIN(MAX(Data_wide!$AO$208,AL$2),AL$3))/(AL$3-AL$2)),1),""))</f>
        <v/>
      </c>
      <c r="AM212" s="165">
        <f>IF(OR(AM$4=0,Data_wide!$AP$208=""),"",IFERROR(ROUND(IF(AM$4=1,1+9*(MIN(MAX(Data_wide!$AP$208,AM$2),AM$3)-AM$2)/(AM$3-AM$2),1+9*(AM$3-MIN(MAX(Data_wide!$AP$208,AM$2),AM$3))/(AM$3-AM$2)),1),""))</f>
        <v/>
      </c>
      <c r="AN212" s="165">
        <f>IF(OR(AN$4=0,Data_wide!$AQ$208=""),"",IFERROR(ROUND(IF(AN$4=1,1+9*(MIN(MAX(Data_wide!$AQ$208,AN$2),AN$3)-AN$2)/(AN$3-AN$2),1+9*(AN$3-MIN(MAX(Data_wide!$AQ$208,AN$2),AN$3))/(AN$3-AN$2)),1),""))</f>
        <v/>
      </c>
      <c r="AO212" s="165">
        <f>IF(OR(AO$4=0,Data_wide!$AR$208=""),"",IFERROR(ROUND(IF(AO$4=1,1+9*(MIN(MAX(Data_wide!$AR$208,AO$2),AO$3)-AO$2)/(AO$3-AO$2),1+9*(AO$3-MIN(MAX(Data_wide!$AR$208,AO$2),AO$3))/(AO$3-AO$2)),1),""))</f>
        <v/>
      </c>
      <c r="AP212" s="165">
        <f>IF(OR(AP$4=0,Data_wide!$AS$208=""),"",IFERROR(ROUND(IF(AP$4=1,1+9*(MIN(MAX(Data_wide!$AS$208,AP$2),AP$3)-AP$2)/(AP$3-AP$2),1+9*(AP$3-MIN(MAX(Data_wide!$AS$208,AP$2),AP$3))/(AP$3-AP$2)),1),""))</f>
        <v/>
      </c>
      <c r="AQ212" s="165">
        <f>IF(OR(AQ$4=0,Data_wide!$AT$208=""),"",IFERROR(ROUND(IF(AQ$4=1,1+9*(MIN(MAX(Data_wide!$AT$208,AQ$2),AQ$3)-AQ$2)/(AQ$3-AQ$2),1+9*(AQ$3-MIN(MAX(Data_wide!$AT$208,AQ$2),AQ$3))/(AQ$3-AQ$2)),1),""))</f>
        <v/>
      </c>
      <c r="AR212" s="165">
        <f>IF(OR(AR$4=0,Data_wide!$AU$208=""),"",IFERROR(ROUND(IF(AR$4=1,1+9*(MIN(MAX(Data_wide!$AU$208,AR$2),AR$3)-AR$2)/(AR$3-AR$2),1+9*(AR$3-MIN(MAX(Data_wide!$AU$208,AR$2),AR$3))/(AR$3-AR$2)),1),""))</f>
        <v/>
      </c>
      <c r="AS212" s="165">
        <f>IF(OR(AS$4=0,Data_wide!$AV$208=""),"",IFERROR(ROUND(IF(AS$4=1,1+9*(MIN(MAX(Data_wide!$AV$208,AS$2),AS$3)-AS$2)/(AS$3-AS$2),1+9*(AS$3-MIN(MAX(Data_wide!$AV$208,AS$2),AS$3))/(AS$3-AS$2)),1),""))</f>
        <v/>
      </c>
      <c r="AT212" s="165">
        <f>IF(OR(AT$4=0,Data_wide!$AW$208=""),"",IFERROR(ROUND(IF(AT$4=1,1+9*(MIN(MAX(Data_wide!$AW$208,AT$2),AT$3)-AT$2)/(AT$3-AT$2),1+9*(AT$3-MIN(MAX(Data_wide!$AW$208,AT$2),AT$3))/(AT$3-AT$2)),1),""))</f>
        <v/>
      </c>
      <c r="AU212" s="165">
        <f>IF(OR(AU$4=0,Data_wide!$AX$208=""),"",IFERROR(ROUND(IF(AU$4=1,1+9*(MIN(MAX(Data_wide!$AX$208,AU$2),AU$3)-AU$2)/(AU$3-AU$2),1+9*(AU$3-MIN(MAX(Data_wide!$AX$208,AU$2),AU$3))/(AU$3-AU$2)),1),""))</f>
        <v/>
      </c>
      <c r="AV212" s="165">
        <f>IF(OR(AV$4=0,Data_wide!$AY$208=""),"",IFERROR(ROUND(IF(AV$4=1,1+9*(MIN(MAX(Data_wide!$AY$208,AV$2),AV$3)-AV$2)/(AV$3-AV$2),1+9*(AV$3-MIN(MAX(Data_wide!$AY$208,AV$2),AV$3))/(AV$3-AV$2)),1),""))</f>
        <v/>
      </c>
      <c r="AW212" s="165">
        <f>IF(OR(AW$4=0,Data_wide!$AZ$208=""),"",IFERROR(ROUND(IF(AW$4=1,1+9*(MIN(MAX(Data_wide!$AZ$208,AW$2),AW$3)-AW$2)/(AW$3-AW$2),1+9*(AW$3-MIN(MAX(Data_wide!$AZ$208,AW$2),AW$3))/(AW$3-AW$2)),1),""))</f>
        <v/>
      </c>
      <c r="AX212" s="165">
        <f>IF(OR(AX$4=0,Data_wide!$BA$208=""),"",IFERROR(ROUND(IF(AX$4=1,1+9*(MIN(MAX(Data_wide!$BA$208,AX$2),AX$3)-AX$2)/(AX$3-AX$2),1+9*(AX$3-MIN(MAX(Data_wide!$BA$208,AX$2),AX$3))/(AX$3-AX$2)),1),""))</f>
        <v/>
      </c>
      <c r="AY212" s="165">
        <f>IF(OR(AY$4=0,Data_wide!$BB$208=""),"",IFERROR(ROUND(IF(AY$4=1,1+9*(MIN(MAX(Data_wide!$BB$208,AY$2),AY$3)-AY$2)/(AY$3-AY$2),1+9*(AY$3-MIN(MAX(Data_wide!$BB$208,AY$2),AY$3))/(AY$3-AY$2)),1),""))</f>
        <v/>
      </c>
      <c r="AZ212" s="165">
        <f>IF(OR(AZ$4=0,Data_wide!$BC$208=""),"",IFERROR(ROUND(IF(AZ$4=1,1+9*(MIN(MAX(Data_wide!$BC$208,AZ$2),AZ$3)-AZ$2)/(AZ$3-AZ$2),1+9*(AZ$3-MIN(MAX(Data_wide!$BC$208,AZ$2),AZ$3))/(AZ$3-AZ$2)),1),""))</f>
        <v/>
      </c>
      <c r="BA212" s="165">
        <f>IF(OR(BA$4=0,Data_wide!$BD$208=""),"",IFERROR(ROUND(IF(BA$4=1,1+9*(MIN(MAX(Data_wide!$BD$208,BA$2),BA$3)-BA$2)/(BA$3-BA$2),1+9*(BA$3-MIN(MAX(Data_wide!$BD$208,BA$2),BA$3))/(BA$3-BA$2)),1),""))</f>
        <v/>
      </c>
      <c r="BB212" s="165">
        <f>IF(OR(BB$4=0,Data_wide!$BE$208=""),"",IFERROR(ROUND(IF(BB$4=1,1+9*(MIN(MAX(Data_wide!$BE$208,BB$2),BB$3)-BB$2)/(BB$3-BB$2),1+9*(BB$3-MIN(MAX(Data_wide!$BE$208,BB$2),BB$3))/(BB$3-BB$2)),1),""))</f>
        <v/>
      </c>
      <c r="BC212" s="165">
        <f>IF(OR(BC$4=0,Data_wide!$BF$208=""),"",IFERROR(ROUND(IF(BC$4=1,1+9*(MIN(MAX(Data_wide!$BF$208,BC$2),BC$3)-BC$2)/(BC$3-BC$2),1+9*(BC$3-MIN(MAX(Data_wide!$BF$208,BC$2),BC$3))/(BC$3-BC$2)),1),""))</f>
        <v/>
      </c>
      <c r="BD212" s="165">
        <f>IF(OR(BD$4=0,Data_wide!$BG$208=""),"",IFERROR(ROUND(IF(BD$4=1,1+9*(MIN(MAX(Data_wide!$BG$208,BD$2),BD$3)-BD$2)/(BD$3-BD$2),1+9*(BD$3-MIN(MAX(Data_wide!$BG$208,BD$2),BD$3))/(BD$3-BD$2)),1),""))</f>
        <v/>
      </c>
      <c r="BE212" s="165">
        <f>IF(OR(BE$4=0,Data_wide!$BH$208=""),"",IFERROR(ROUND(IF(BE$4=1,1+9*(MIN(MAX(Data_wide!$BH$208,BE$2),BE$3)-BE$2)/(BE$3-BE$2),1+9*(BE$3-MIN(MAX(Data_wide!$BH$208,BE$2),BE$3))/(BE$3-BE$2)),1),""))</f>
        <v/>
      </c>
      <c r="BF212" s="165">
        <f>IF(OR(BF$4=0,Data_wide!$BI$208=""),"",IFERROR(ROUND(IF(BF$4=1,1+9*(MIN(MAX(Data_wide!$BI$208,BF$2),BF$3)-BF$2)/(BF$3-BF$2),1+9*(BF$3-MIN(MAX(Data_wide!$BI$208,BF$2),BF$3))/(BF$3-BF$2)),1),""))</f>
        <v/>
      </c>
      <c r="BG212" s="165">
        <f>IF(OR(BG$4=0,Data_wide!$BJ$208=""),"",IFERROR(ROUND(IF(BG$4=1,1+9*(MIN(MAX(Data_wide!$BJ$208,BG$2),BG$3)-BG$2)/(BG$3-BG$2),1+9*(BG$3-MIN(MAX(Data_wide!$BJ$208,BG$2),BG$3))/(BG$3-BG$2)),1),""))</f>
        <v/>
      </c>
      <c r="BH212" s="165">
        <f>IF(OR(BH$4=0,Data_wide!$BK$208=""),"",IFERROR(ROUND(IF(BH$4=1,1+9*(MIN(MAX(Data_wide!$BK$208,BH$2),BH$3)-BH$2)/(BH$3-BH$2),1+9*(BH$3-MIN(MAX(Data_wide!$BK$208,BH$2),BH$3))/(BH$3-BH$2)),1),""))</f>
        <v/>
      </c>
      <c r="BI212" s="165">
        <f>IF(OR(BI$4=0,Data_wide!$BL$208=""),"",IFERROR(ROUND(IF(BI$4=1,1+9*(MIN(MAX(Data_wide!$BL$208,BI$2),BI$3)-BI$2)/(BI$3-BI$2),1+9*(BI$3-MIN(MAX(Data_wide!$BL$208,BI$2),BI$3))/(BI$3-BI$2)),1),""))</f>
        <v/>
      </c>
      <c r="BJ212" s="165">
        <f>IF(OR(BJ$4=0,Data_wide!$BM$208=""),"",IFERROR(ROUND(IF(BJ$4=1,1+9*(MIN(MAX(Data_wide!$BM$208,BJ$2),BJ$3)-BJ$2)/(BJ$3-BJ$2),1+9*(BJ$3-MIN(MAX(Data_wide!$BM$208,BJ$2),BJ$3))/(BJ$3-BJ$2)),1),""))</f>
        <v/>
      </c>
      <c r="BK212" s="165">
        <f>IF(OR(BK$4=0,Data_wide!$BN$208=""),"",IFERROR(ROUND(IF(BK$4=1,1+9*(MIN(MAX(Data_wide!$BN$208,BK$2),BK$3)-BK$2)/(BK$3-BK$2),1+9*(BK$3-MIN(MAX(Data_wide!$BN$208,BK$2),BK$3))/(BK$3-BK$2)),1),""))</f>
        <v/>
      </c>
      <c r="BL212" s="165">
        <f>IF(OR(BL$4=0,Data_wide!$BO$208=""),"",IFERROR(ROUND(IF(BL$4=1,1+9*(MIN(MAX(Data_wide!$BO$208,BL$2),BL$3)-BL$2)/(BL$3-BL$2),1+9*(BL$3-MIN(MAX(Data_wide!$BO$208,BL$2),BL$3))/(BL$3-BL$2)),1),""))</f>
        <v/>
      </c>
      <c r="BM212" s="165">
        <f>IF(OR(BM$4=0,Data_wide!$BP$208=""),"",IFERROR(ROUND(IF(BM$4=1,1+9*(MIN(MAX(Data_wide!$BP$208,BM$2),BM$3)-BM$2)/(BM$3-BM$2),1+9*(BM$3-MIN(MAX(Data_wide!$BP$208,BM$2),BM$3))/(BM$3-BM$2)),1),""))</f>
        <v/>
      </c>
      <c r="BN212" s="165">
        <f>IF(OR(BN$4=0,Data_wide!$BQ$208=""),"",IFERROR(ROUND(IF(BN$4=1,1+9*(MIN(MAX(Data_wide!$BQ$208,BN$2),BN$3)-BN$2)/(BN$3-BN$2),1+9*(BN$3-MIN(MAX(Data_wide!$BQ$208,BN$2),BN$3))/(BN$3-BN$2)),1),""))</f>
        <v/>
      </c>
      <c r="BO212" s="165">
        <f>IF(OR(BO$4=0,Data_wide!$BR$208=""),"",IFERROR(ROUND(IF(BO$4=1,1+9*(MIN(MAX(Data_wide!$BR$208,BO$2),BO$3)-BO$2)/(BO$3-BO$2),1+9*(BO$3-MIN(MAX(Data_wide!$BR$208,BO$2),BO$3))/(BO$3-BO$2)),1),""))</f>
        <v/>
      </c>
      <c r="BP212" s="165">
        <f>IF(OR(BP$4=0,Data_wide!$BS$208=""),"",IFERROR(ROUND(IF(BP$4=1,1+9*(MIN(MAX(Data_wide!$BS$208,BP$2),BP$3)-BP$2)/(BP$3-BP$2),1+9*(BP$3-MIN(MAX(Data_wide!$BS$208,BP$2),BP$3))/(BP$3-BP$2)),1),""))</f>
        <v/>
      </c>
      <c r="BQ212" s="165">
        <f>IF(OR(BQ$4=0,Data_wide!$BT$208=""),"",IFERROR(ROUND(IF(BQ$4=1,1+9*(MIN(MAX(Data_wide!$BT$208,BQ$2),BQ$3)-BQ$2)/(BQ$3-BQ$2),1+9*(BQ$3-MIN(MAX(Data_wide!$BT$208,BQ$2),BQ$3))/(BQ$3-BQ$2)),1),""))</f>
        <v/>
      </c>
      <c r="BR212" s="165">
        <f>IF(OR(BR$4=0,Data_wide!$BU$208=""),"",IFERROR(ROUND(IF(BR$4=1,1+9*(MIN(MAX(Data_wide!$BU$208,BR$2),BR$3)-BR$2)/(BR$3-BR$2),1+9*(BR$3-MIN(MAX(Data_wide!$BU$208,BR$2),BR$3))/(BR$3-BR$2)),1),""))</f>
        <v/>
      </c>
      <c r="BS212" s="165">
        <f>IF(OR(BS$4=0,Data_wide!$BV$208=""),"",IFERROR(ROUND(IF(BS$4=1,1+9*(MIN(MAX(Data_wide!$BV$208,BS$2),BS$3)-BS$2)/(BS$3-BS$2),1+9*(BS$3-MIN(MAX(Data_wide!$BV$208,BS$2),BS$3))/(BS$3-BS$2)),1),""))</f>
        <v/>
      </c>
      <c r="BT212" s="165">
        <f>IF(OR(BT$4=0,Data_wide!$BW$208=""),"",IFERROR(ROUND(IF(BT$4=1,1+9*(MIN(MAX(Data_wide!$BW$208,BT$2),BT$3)-BT$2)/(BT$3-BT$2),1+9*(BT$3-MIN(MAX(Data_wide!$BW$208,BT$2),BT$3))/(BT$3-BT$2)),1),""))</f>
        <v/>
      </c>
      <c r="BU212" s="165">
        <f>IF(OR(BU$4=0,Data_wide!$BX$208=""),"",IFERROR(ROUND(IF(BU$4=1,1+9*(MIN(MAX(Data_wide!$BX$208,BU$2),BU$3)-BU$2)/(BU$3-BU$2),1+9*(BU$3-MIN(MAX(Data_wide!$BX$208,BU$2),BU$3))/(BU$3-BU$2)),1),""))</f>
        <v/>
      </c>
      <c r="BV212" s="165">
        <f>IF(OR(BV$4=0,Data_wide!$BY$208=""),"",IFERROR(ROUND(IF(BV$4=1,1+9*(MIN(MAX(Data_wide!$BY$208,BV$2),BV$3)-BV$2)/(BV$3-BV$2),1+9*(BV$3-MIN(MAX(Data_wide!$BY$208,BV$2),BV$3))/(BV$3-BV$2)),1),""))</f>
        <v/>
      </c>
      <c r="BW212" s="165">
        <f>IF(OR(BW$4=0,Data_wide!$BZ$208=""),"",IFERROR(ROUND(IF(BW$4=1,1+9*(MIN(MAX(Data_wide!$BZ$208,BW$2),BW$3)-BW$2)/(BW$3-BW$2),1+9*(BW$3-MIN(MAX(Data_wide!$BZ$208,BW$2),BW$3))/(BW$3-BW$2)),1),""))</f>
        <v/>
      </c>
      <c r="BX212" s="165">
        <f>IF(OR(BX$4=0,Data_wide!$CA$208=""),"",IFERROR(ROUND(IF(BX$4=1,1+9*(MIN(MAX(Data_wide!$CA$208,BX$2),BX$3)-BX$2)/(BX$3-BX$2),1+9*(BX$3-MIN(MAX(Data_wide!$CA$208,BX$2),BX$3))/(BX$3-BX$2)),1),""))</f>
        <v/>
      </c>
      <c r="BY212" s="165">
        <f>IF(OR(BY$4=0,Data_wide!$CB$208=""),"",IFERROR(ROUND(IF(BY$4=1,1+9*(MIN(MAX(Data_wide!$CB$208,BY$2),BY$3)-BY$2)/(BY$3-BY$2),1+9*(BY$3-MIN(MAX(Data_wide!$CB$208,BY$2),BY$3))/(BY$3-BY$2)),1),""))</f>
        <v/>
      </c>
      <c r="BZ212" s="165">
        <f>IF(OR(BZ$4=0,Data_wide!$CC$208=""),"",IFERROR(ROUND(IF(BZ$4=1,1+9*(MIN(MAX(Data_wide!$CC$208,BZ$2),BZ$3)-BZ$2)/(BZ$3-BZ$2),1+9*(BZ$3-MIN(MAX(Data_wide!$CC$208,BZ$2),BZ$3))/(BZ$3-BZ$2)),1),""))</f>
        <v/>
      </c>
      <c r="CA212" s="165">
        <f>IF(OR(CA$4=0,Data_wide!$CD$208=""),"",IFERROR(ROUND(IF(CA$4=1,1+9*(MIN(MAX(Data_wide!$CD$208,CA$2),CA$3)-CA$2)/(CA$3-CA$2),1+9*(CA$3-MIN(MAX(Data_wide!$CD$208,CA$2),CA$3))/(CA$3-CA$2)),1),""))</f>
        <v/>
      </c>
      <c r="CB212" s="165">
        <f>IF(OR(CB$4=0,Data_wide!$CE$208=""),"",IFERROR(ROUND(IF(CB$4=1,1+9*(MIN(MAX(Data_wide!$CE$208,CB$2),CB$3)-CB$2)/(CB$3-CB$2),1+9*(CB$3-MIN(MAX(Data_wide!$CE$208,CB$2),CB$3))/(CB$3-CB$2)),1),""))</f>
        <v/>
      </c>
      <c r="CC212" s="165">
        <f>IF(OR(CC$4=0,Data_wide!$CF$208=""),"",IFERROR(ROUND(IF(CC$4=1,1+9*(MIN(MAX(Data_wide!$CF$208,CC$2),CC$3)-CC$2)/(CC$3-CC$2),1+9*(CC$3-MIN(MAX(Data_wide!$CF$208,CC$2),CC$3))/(CC$3-CC$2)),1),""))</f>
        <v/>
      </c>
      <c r="CD212" s="165">
        <f>IF(OR(CD$4=0,Data_wide!$CG$208=""),"",IFERROR(ROUND(IF(CD$4=1,1+9*(MIN(MAX(Data_wide!$CG$208,CD$2),CD$3)-CD$2)/(CD$3-CD$2),1+9*(CD$3-MIN(MAX(Data_wide!$CG$208,CD$2),CD$3))/(CD$3-CD$2)),1),""))</f>
        <v/>
      </c>
      <c r="CE212" s="165">
        <f>IF(OR(CE$4=0,Data_wide!$CH$208=""),"",IFERROR(ROUND(IF(CE$4=1,1+9*(MIN(MAX(Data_wide!$CH$208,CE$2),CE$3)-CE$2)/(CE$3-CE$2),1+9*(CE$3-MIN(MAX(Data_wide!$CH$208,CE$2),CE$3))/(CE$3-CE$2)),1),""))</f>
        <v/>
      </c>
      <c r="CF212" s="165">
        <f>IF(OR(CF$4=0,Data_wide!$CI$208=""),"",IFERROR(ROUND(IF(CF$4=1,1+9*(MIN(MAX(Data_wide!$CI$208,CF$2),CF$3)-CF$2)/(CF$3-CF$2),1+9*(CF$3-MIN(MAX(Data_wide!$CI$208,CF$2),CF$3))/(CF$3-CF$2)),1),""))</f>
        <v/>
      </c>
      <c r="CG212" s="165">
        <f>IF(OR(CG$4=0,Data_wide!$CJ$208=""),"",IFERROR(ROUND(IF(CG$4=1,1+9*(MIN(MAX(Data_wide!$CJ$208,CG$2),CG$3)-CG$2)/(CG$3-CG$2),1+9*(CG$3-MIN(MAX(Data_wide!$CJ$208,CG$2),CG$3))/(CG$3-CG$2)),1),""))</f>
        <v/>
      </c>
      <c r="CH212" s="165">
        <f>IF(OR(CH$4=0,Data_wide!$CK$208=""),"",IFERROR(ROUND(IF(CH$4=1,1+9*(MIN(MAX(Data_wide!$CK$208,CH$2),CH$3)-CH$2)/(CH$3-CH$2),1+9*(CH$3-MIN(MAX(Data_wide!$CK$208,CH$2),CH$3))/(CH$3-CH$2)),1),""))</f>
        <v/>
      </c>
      <c r="CI212" s="165">
        <f>IF(OR(CI$4=0,Data_wide!$CL$208=""),"",IFERROR(ROUND(IF(CI$4=1,1+9*(MIN(MAX(Data_wide!$CL$208,CI$2),CI$3)-CI$2)/(CI$3-CI$2),1+9*(CI$3-MIN(MAX(Data_wide!$CL$208,CI$2),CI$3))/(CI$3-CI$2)),1),""))</f>
        <v/>
      </c>
      <c r="CJ212" s="165">
        <f>IF(OR(CJ$4=0,Data_wide!$CM$208=""),"",IFERROR(ROUND(IF(CJ$4=1,1+9*(MIN(MAX(Data_wide!$CM$208,CJ$2),CJ$3)-CJ$2)/(CJ$3-CJ$2),1+9*(CJ$3-MIN(MAX(Data_wide!$CM$208,CJ$2),CJ$3))/(CJ$3-CJ$2)),1),""))</f>
        <v/>
      </c>
      <c r="CK212" s="165">
        <f>IF(OR(CK$4=0,Data_wide!$CN$208=""),"",IFERROR(ROUND(IF(CK$4=1,1+9*(MIN(MAX(Data_wide!$CN$208,CK$2),CK$3)-CK$2)/(CK$3-CK$2),1+9*(CK$3-MIN(MAX(Data_wide!$CN$208,CK$2),CK$3))/(CK$3-CK$2)),1),""))</f>
        <v/>
      </c>
      <c r="CL212" s="165">
        <f>IF(OR(CL$4=0,Data_wide!$CO$208=""),"",IFERROR(ROUND(IF(CL$4=1,1+9*(MIN(MAX(Data_wide!$CO$208,CL$2),CL$3)-CL$2)/(CL$3-CL$2),1+9*(CL$3-MIN(MAX(Data_wide!$CO$208,CL$2),CL$3))/(CL$3-CL$2)),1),""))</f>
        <v/>
      </c>
      <c r="CM212" s="165">
        <f>IF(OR(CM$4=0,Data_wide!$CP$208=""),"",IFERROR(ROUND(IF(CM$4=1,1+9*(MIN(MAX(Data_wide!$CP$208,CM$2),CM$3)-CM$2)/(CM$3-CM$2),1+9*(CM$3-MIN(MAX(Data_wide!$CP$208,CM$2),CM$3))/(CM$3-CM$2)),1),""))</f>
        <v/>
      </c>
      <c r="CN212" s="165">
        <f>IF(OR(CN$4=0,Data_wide!$CQ$208=""),"",IFERROR(ROUND(IF(CN$4=1,1+9*(MIN(MAX(Data_wide!$CQ$208,CN$2),CN$3)-CN$2)/(CN$3-CN$2),1+9*(CN$3-MIN(MAX(Data_wide!$CQ$208,CN$2),CN$3))/(CN$3-CN$2)),1),""))</f>
        <v/>
      </c>
      <c r="CO212" s="165">
        <f>IF(OR(CO$4=0,Data_wide!$CR$208=""),"",IFERROR(ROUND(IF(CO$4=1,1+9*(MIN(MAX(Data_wide!$CR$208,CO$2),CO$3)-CO$2)/(CO$3-CO$2),1+9*(CO$3-MIN(MAX(Data_wide!$CR$208,CO$2),CO$3))/(CO$3-CO$2)),1),""))</f>
        <v/>
      </c>
    </row>
    <row r="213" ht="14" customHeight="1">
      <c r="A213" s="161" t="inlineStr">
        <is>
          <t>URY</t>
        </is>
      </c>
      <c r="B213" s="161" t="inlineStr">
        <is>
          <t>Uruguay</t>
        </is>
      </c>
      <c r="C213" s="165">
        <f>IF(OR(C$4=0,Data_wide!$F$209=""),"",IFERROR(ROUND(IF(C$4=1,1+9*(MIN(MAX(Data_wide!$F$209,C$2),C$3)-C$2)/(C$3-C$2),1+9*(C$3-MIN(MAX(Data_wide!$F$209,C$2),C$3))/(C$3-C$2)),1),""))</f>
        <v/>
      </c>
      <c r="D213" s="165">
        <f>IF(OR(D$4=0,Data_wide!$G$209=""),"",IFERROR(ROUND(IF(D$4=1,1+9*(MIN(MAX(Data_wide!$G$209,D$2),D$3)-D$2)/(D$3-D$2),1+9*(D$3-MIN(MAX(Data_wide!$G$209,D$2),D$3))/(D$3-D$2)),1),""))</f>
        <v/>
      </c>
      <c r="E213" s="165">
        <f>IF(OR(E$4=0,Data_wide!$H$209=""),"",IFERROR(ROUND(IF(E$4=1,1+9*(MIN(MAX(Data_wide!$H$209,E$2),E$3)-E$2)/(E$3-E$2),1+9*(E$3-MIN(MAX(Data_wide!$H$209,E$2),E$3))/(E$3-E$2)),1),""))</f>
        <v/>
      </c>
      <c r="F213" s="165">
        <f>IF(OR(F$4=0,Data_wide!$I$209=""),"",IFERROR(ROUND(IF(F$4=1,1+9*(MIN(MAX(Data_wide!$I$209,F$2),F$3)-F$2)/(F$3-F$2),1+9*(F$3-MIN(MAX(Data_wide!$I$209,F$2),F$3))/(F$3-F$2)),1),""))</f>
        <v/>
      </c>
      <c r="G213" s="165">
        <f>IF(OR(G$4=0,Data_wide!$J$209=""),"",IFERROR(ROUND(IF(G$4=1,1+9*(MIN(MAX(Data_wide!$J$209,G$2),G$3)-G$2)/(G$3-G$2),1+9*(G$3-MIN(MAX(Data_wide!$J$209,G$2),G$3))/(G$3-G$2)),1),""))</f>
        <v/>
      </c>
      <c r="H213" s="165">
        <f>IF(OR(H$4=0,Data_wide!$K$209=""),"",IFERROR(ROUND(IF(H$4=1,1+9*(MIN(MAX(Data_wide!$K$209,H$2),H$3)-H$2)/(H$3-H$2),1+9*(H$3-MIN(MAX(Data_wide!$K$209,H$2),H$3))/(H$3-H$2)),1),""))</f>
        <v/>
      </c>
      <c r="I213" s="165">
        <f>IF(OR(I$4=0,Data_wide!$L$209=""),"",IFERROR(ROUND(IF(I$4=1,1+9*(MIN(MAX(Data_wide!$L$209,I$2),I$3)-I$2)/(I$3-I$2),1+9*(I$3-MIN(MAX(Data_wide!$L$209,I$2),I$3))/(I$3-I$2)),1),""))</f>
        <v/>
      </c>
      <c r="J213" s="165">
        <f>IF(OR(J$4=0,Data_wide!$M$209=""),"",IFERROR(ROUND(IF(J$4=1,1+9*(MIN(MAX(Data_wide!$M$209,J$2),J$3)-J$2)/(J$3-J$2),1+9*(J$3-MIN(MAX(Data_wide!$M$209,J$2),J$3))/(J$3-J$2)),1),""))</f>
        <v/>
      </c>
      <c r="K213" s="165">
        <f>IF(OR(K$4=0,Data_wide!$N$209=""),"",IFERROR(ROUND(IF(K$4=1,1+9*(MIN(MAX(Data_wide!$N$209,K$2),K$3)-K$2)/(K$3-K$2),1+9*(K$3-MIN(MAX(Data_wide!$N$209,K$2),K$3))/(K$3-K$2)),1),""))</f>
        <v/>
      </c>
      <c r="L213" s="165">
        <f>IF(OR(L$4=0,Data_wide!$O$209=""),"",IFERROR(ROUND(IF(L$4=1,1+9*(MIN(MAX(Data_wide!$O$209,L$2),L$3)-L$2)/(L$3-L$2),1+9*(L$3-MIN(MAX(Data_wide!$O$209,L$2),L$3))/(L$3-L$2)),1),""))</f>
        <v/>
      </c>
      <c r="M213" s="165">
        <f>IF(OR(M$4=0,Data_wide!$P$209=""),"",IFERROR(ROUND(IF(M$4=1,1+9*(MIN(MAX(Data_wide!$P$209,M$2),M$3)-M$2)/(M$3-M$2),1+9*(M$3-MIN(MAX(Data_wide!$P$209,M$2),M$3))/(M$3-M$2)),1),""))</f>
        <v/>
      </c>
      <c r="N213" s="165">
        <f>IF(OR(N$4=0,Data_wide!$Q$209=""),"",IFERROR(ROUND(IF(N$4=1,1+9*(MIN(MAX(Data_wide!$Q$209,N$2),N$3)-N$2)/(N$3-N$2),1+9*(N$3-MIN(MAX(Data_wide!$Q$209,N$2),N$3))/(N$3-N$2)),1),""))</f>
        <v/>
      </c>
      <c r="O213" s="165">
        <f>IF(OR(O$4=0,Data_wide!$R$209=""),"",IFERROR(ROUND(IF(O$4=1,1+9*(MIN(MAX(Data_wide!$R$209,O$2),O$3)-O$2)/(O$3-O$2),1+9*(O$3-MIN(MAX(Data_wide!$R$209,O$2),O$3))/(O$3-O$2)),1),""))</f>
        <v/>
      </c>
      <c r="P213" s="165">
        <f>IF(OR(P$4=0,Data_wide!$S$209=""),"",IFERROR(ROUND(IF(P$4=1,1+9*(MIN(MAX(Data_wide!$S$209,P$2),P$3)-P$2)/(P$3-P$2),1+9*(P$3-MIN(MAX(Data_wide!$S$209,P$2),P$3))/(P$3-P$2)),1),""))</f>
        <v/>
      </c>
      <c r="Q213" s="165">
        <f>IF(OR(Q$4=0,Data_wide!$T$209=""),"",IFERROR(ROUND(IF(Q$4=1,1+9*(MIN(MAX(Data_wide!$T$209,Q$2),Q$3)-Q$2)/(Q$3-Q$2),1+9*(Q$3-MIN(MAX(Data_wide!$T$209,Q$2),Q$3))/(Q$3-Q$2)),1),""))</f>
        <v/>
      </c>
      <c r="R213" s="165">
        <f>IF(OR(R$4=0,Data_wide!$U$209=""),"",IFERROR(ROUND(IF(R$4=1,1+9*(MIN(MAX(Data_wide!$U$209,R$2),R$3)-R$2)/(R$3-R$2),1+9*(R$3-MIN(MAX(Data_wide!$U$209,R$2),R$3))/(R$3-R$2)),1),""))</f>
        <v/>
      </c>
      <c r="S213" s="165">
        <f>IF(OR(S$4=0,Data_wide!$V$209=""),"",IFERROR(ROUND(IF(S$4=1,1+9*(MIN(MAX(Data_wide!$V$209,S$2),S$3)-S$2)/(S$3-S$2),1+9*(S$3-MIN(MAX(Data_wide!$V$209,S$2),S$3))/(S$3-S$2)),1),""))</f>
        <v/>
      </c>
      <c r="T213" s="165">
        <f>IF(OR(T$4=0,Data_wide!$W$209=""),"",IFERROR(ROUND(IF(T$4=1,1+9*(MIN(MAX(Data_wide!$W$209,T$2),T$3)-T$2)/(T$3-T$2),1+9*(T$3-MIN(MAX(Data_wide!$W$209,T$2),T$3))/(T$3-T$2)),1),""))</f>
        <v/>
      </c>
      <c r="U213" s="165">
        <f>IF(OR(U$4=0,Data_wide!$X$209=""),"",IFERROR(ROUND(IF(U$4=1,1+9*(MIN(MAX(Data_wide!$X$209,U$2),U$3)-U$2)/(U$3-U$2),1+9*(U$3-MIN(MAX(Data_wide!$X$209,U$2),U$3))/(U$3-U$2)),1),""))</f>
        <v/>
      </c>
      <c r="V213" s="165">
        <f>IF(OR(V$4=0,Data_wide!$Y$209=""),"",IFERROR(ROUND(IF(V$4=1,1+9*(MIN(MAX(Data_wide!$Y$209,V$2),V$3)-V$2)/(V$3-V$2),1+9*(V$3-MIN(MAX(Data_wide!$Y$209,V$2),V$3))/(V$3-V$2)),1),""))</f>
        <v/>
      </c>
      <c r="W213" s="165">
        <f>IF(OR(W$4=0,Data_wide!$Z$209=""),"",IFERROR(ROUND(IF(W$4=1,1+9*(MIN(MAX(Data_wide!$Z$209,W$2),W$3)-W$2)/(W$3-W$2),1+9*(W$3-MIN(MAX(Data_wide!$Z$209,W$2),W$3))/(W$3-W$2)),1),""))</f>
        <v/>
      </c>
      <c r="X213" s="165">
        <f>IF(OR(X$4=0,Data_wide!$AA$209=""),"",IFERROR(ROUND(IF(X$4=1,1+9*(MIN(MAX(Data_wide!$AA$209,X$2),X$3)-X$2)/(X$3-X$2),1+9*(X$3-MIN(MAX(Data_wide!$AA$209,X$2),X$3))/(X$3-X$2)),1),""))</f>
        <v/>
      </c>
      <c r="Y213" s="165">
        <f>IF(OR(Y$4=0,Data_wide!$AB$209=""),"",IFERROR(ROUND(IF(Y$4=1,1+9*(MIN(MAX(Data_wide!$AB$209,Y$2),Y$3)-Y$2)/(Y$3-Y$2),1+9*(Y$3-MIN(MAX(Data_wide!$AB$209,Y$2),Y$3))/(Y$3-Y$2)),1),""))</f>
        <v/>
      </c>
      <c r="Z213" s="165">
        <f>IF(OR(Z$4=0,Data_wide!$AC$209=""),"",IFERROR(ROUND(IF(Z$4=1,1+9*(MIN(MAX(Data_wide!$AC$209,Z$2),Z$3)-Z$2)/(Z$3-Z$2),1+9*(Z$3-MIN(MAX(Data_wide!$AC$209,Z$2),Z$3))/(Z$3-Z$2)),1),""))</f>
        <v/>
      </c>
      <c r="AA213" s="165">
        <f>IF(OR(AA$4=0,Data_wide!$AD$209=""),"",IFERROR(ROUND(IF(AA$4=1,1+9*(MIN(MAX(Data_wide!$AD$209,AA$2),AA$3)-AA$2)/(AA$3-AA$2),1+9*(AA$3-MIN(MAX(Data_wide!$AD$209,AA$2),AA$3))/(AA$3-AA$2)),1),""))</f>
        <v/>
      </c>
      <c r="AB213" s="165">
        <f>IF(OR(AB$4=0,Data_wide!$AE$209=""),"",IFERROR(ROUND(IF(AB$4=1,1+9*(MIN(MAX(Data_wide!$AE$209,AB$2),AB$3)-AB$2)/(AB$3-AB$2),1+9*(AB$3-MIN(MAX(Data_wide!$AE$209,AB$2),AB$3))/(AB$3-AB$2)),1),""))</f>
        <v/>
      </c>
      <c r="AC213" s="165">
        <f>IF(OR(AC$4=0,Data_wide!$AF$209=""),"",IFERROR(ROUND(IF(AC$4=1,1+9*(MIN(MAX(Data_wide!$AF$209,AC$2),AC$3)-AC$2)/(AC$3-AC$2),1+9*(AC$3-MIN(MAX(Data_wide!$AF$209,AC$2),AC$3))/(AC$3-AC$2)),1),""))</f>
        <v/>
      </c>
      <c r="AD213" s="165">
        <f>IF(OR(AD$4=0,Data_wide!$AG$209=""),"",IFERROR(ROUND(IF(AD$4=1,1+9*(MIN(MAX(Data_wide!$AG$209,AD$2),AD$3)-AD$2)/(AD$3-AD$2),1+9*(AD$3-MIN(MAX(Data_wide!$AG$209,AD$2),AD$3))/(AD$3-AD$2)),1),""))</f>
        <v/>
      </c>
      <c r="AE213" s="165">
        <f>IF(OR(AE$4=0,Data_wide!$AH$209=""),"",IFERROR(ROUND(IF(AE$4=1,1+9*(MIN(MAX(Data_wide!$AH$209,AE$2),AE$3)-AE$2)/(AE$3-AE$2),1+9*(AE$3-MIN(MAX(Data_wide!$AH$209,AE$2),AE$3))/(AE$3-AE$2)),1),""))</f>
        <v/>
      </c>
      <c r="AF213" s="165">
        <f>IF(OR(AF$4=0,Data_wide!$AI$209=""),"",IFERROR(ROUND(IF(AF$4=1,1+9*(MIN(MAX(Data_wide!$AI$209,AF$2),AF$3)-AF$2)/(AF$3-AF$2),1+9*(AF$3-MIN(MAX(Data_wide!$AI$209,AF$2),AF$3))/(AF$3-AF$2)),1),""))</f>
        <v/>
      </c>
      <c r="AG213" s="165">
        <f>IF(OR(AG$4=0,Data_wide!$AJ$209=""),"",IFERROR(ROUND(IF(AG$4=1,1+9*(MIN(MAX(Data_wide!$AJ$209,AG$2),AG$3)-AG$2)/(AG$3-AG$2),1+9*(AG$3-MIN(MAX(Data_wide!$AJ$209,AG$2),AG$3))/(AG$3-AG$2)),1),""))</f>
        <v/>
      </c>
      <c r="AH213" s="165">
        <f>IF(OR(AH$4=0,Data_wide!$AK$209=""),"",IFERROR(ROUND(IF(AH$4=1,1+9*(MIN(MAX(Data_wide!$AK$209,AH$2),AH$3)-AH$2)/(AH$3-AH$2),1+9*(AH$3-MIN(MAX(Data_wide!$AK$209,AH$2),AH$3))/(AH$3-AH$2)),1),""))</f>
        <v/>
      </c>
      <c r="AI213" s="165">
        <f>IF(OR(AI$4=0,Data_wide!$AL$209=""),"",IFERROR(ROUND(IF(AI$4=1,1+9*(MIN(MAX(Data_wide!$AL$209,AI$2),AI$3)-AI$2)/(AI$3-AI$2),1+9*(AI$3-MIN(MAX(Data_wide!$AL$209,AI$2),AI$3))/(AI$3-AI$2)),1),""))</f>
        <v/>
      </c>
      <c r="AJ213" s="165">
        <f>IF(OR(AJ$4=0,Data_wide!$AM$209=""),"",IFERROR(ROUND(IF(AJ$4=1,1+9*(MIN(MAX(Data_wide!$AM$209,AJ$2),AJ$3)-AJ$2)/(AJ$3-AJ$2),1+9*(AJ$3-MIN(MAX(Data_wide!$AM$209,AJ$2),AJ$3))/(AJ$3-AJ$2)),1),""))</f>
        <v/>
      </c>
      <c r="AK213" s="165">
        <f>IF(OR(AK$4=0,Data_wide!$AN$209=""),"",IFERROR(ROUND(IF(AK$4=1,1+9*(MIN(MAX(Data_wide!$AN$209,AK$2),AK$3)-AK$2)/(AK$3-AK$2),1+9*(AK$3-MIN(MAX(Data_wide!$AN$209,AK$2),AK$3))/(AK$3-AK$2)),1),""))</f>
        <v/>
      </c>
      <c r="AL213" s="165">
        <f>IF(OR(AL$4=0,Data_wide!$AO$209=""),"",IFERROR(ROUND(IF(AL$4=1,1+9*(MIN(MAX(Data_wide!$AO$209,AL$2),AL$3)-AL$2)/(AL$3-AL$2),1+9*(AL$3-MIN(MAX(Data_wide!$AO$209,AL$2),AL$3))/(AL$3-AL$2)),1),""))</f>
        <v/>
      </c>
      <c r="AM213" s="165">
        <f>IF(OR(AM$4=0,Data_wide!$AP$209=""),"",IFERROR(ROUND(IF(AM$4=1,1+9*(MIN(MAX(Data_wide!$AP$209,AM$2),AM$3)-AM$2)/(AM$3-AM$2),1+9*(AM$3-MIN(MAX(Data_wide!$AP$209,AM$2),AM$3))/(AM$3-AM$2)),1),""))</f>
        <v/>
      </c>
      <c r="AN213" s="165">
        <f>IF(OR(AN$4=0,Data_wide!$AQ$209=""),"",IFERROR(ROUND(IF(AN$4=1,1+9*(MIN(MAX(Data_wide!$AQ$209,AN$2),AN$3)-AN$2)/(AN$3-AN$2),1+9*(AN$3-MIN(MAX(Data_wide!$AQ$209,AN$2),AN$3))/(AN$3-AN$2)),1),""))</f>
        <v/>
      </c>
      <c r="AO213" s="165">
        <f>IF(OR(AO$4=0,Data_wide!$AR$209=""),"",IFERROR(ROUND(IF(AO$4=1,1+9*(MIN(MAX(Data_wide!$AR$209,AO$2),AO$3)-AO$2)/(AO$3-AO$2),1+9*(AO$3-MIN(MAX(Data_wide!$AR$209,AO$2),AO$3))/(AO$3-AO$2)),1),""))</f>
        <v/>
      </c>
      <c r="AP213" s="165">
        <f>IF(OR(AP$4=0,Data_wide!$AS$209=""),"",IFERROR(ROUND(IF(AP$4=1,1+9*(MIN(MAX(Data_wide!$AS$209,AP$2),AP$3)-AP$2)/(AP$3-AP$2),1+9*(AP$3-MIN(MAX(Data_wide!$AS$209,AP$2),AP$3))/(AP$3-AP$2)),1),""))</f>
        <v/>
      </c>
      <c r="AQ213" s="165">
        <f>IF(OR(AQ$4=0,Data_wide!$AT$209=""),"",IFERROR(ROUND(IF(AQ$4=1,1+9*(MIN(MAX(Data_wide!$AT$209,AQ$2),AQ$3)-AQ$2)/(AQ$3-AQ$2),1+9*(AQ$3-MIN(MAX(Data_wide!$AT$209,AQ$2),AQ$3))/(AQ$3-AQ$2)),1),""))</f>
        <v/>
      </c>
      <c r="AR213" s="165">
        <f>IF(OR(AR$4=0,Data_wide!$AU$209=""),"",IFERROR(ROUND(IF(AR$4=1,1+9*(MIN(MAX(Data_wide!$AU$209,AR$2),AR$3)-AR$2)/(AR$3-AR$2),1+9*(AR$3-MIN(MAX(Data_wide!$AU$209,AR$2),AR$3))/(AR$3-AR$2)),1),""))</f>
        <v/>
      </c>
      <c r="AS213" s="165">
        <f>IF(OR(AS$4=0,Data_wide!$AV$209=""),"",IFERROR(ROUND(IF(AS$4=1,1+9*(MIN(MAX(Data_wide!$AV$209,AS$2),AS$3)-AS$2)/(AS$3-AS$2),1+9*(AS$3-MIN(MAX(Data_wide!$AV$209,AS$2),AS$3))/(AS$3-AS$2)),1),""))</f>
        <v/>
      </c>
      <c r="AT213" s="165">
        <f>IF(OR(AT$4=0,Data_wide!$AW$209=""),"",IFERROR(ROUND(IF(AT$4=1,1+9*(MIN(MAX(Data_wide!$AW$209,AT$2),AT$3)-AT$2)/(AT$3-AT$2),1+9*(AT$3-MIN(MAX(Data_wide!$AW$209,AT$2),AT$3))/(AT$3-AT$2)),1),""))</f>
        <v/>
      </c>
      <c r="AU213" s="165">
        <f>IF(OR(AU$4=0,Data_wide!$AX$209=""),"",IFERROR(ROUND(IF(AU$4=1,1+9*(MIN(MAX(Data_wide!$AX$209,AU$2),AU$3)-AU$2)/(AU$3-AU$2),1+9*(AU$3-MIN(MAX(Data_wide!$AX$209,AU$2),AU$3))/(AU$3-AU$2)),1),""))</f>
        <v/>
      </c>
      <c r="AV213" s="165">
        <f>IF(OR(AV$4=0,Data_wide!$AY$209=""),"",IFERROR(ROUND(IF(AV$4=1,1+9*(MIN(MAX(Data_wide!$AY$209,AV$2),AV$3)-AV$2)/(AV$3-AV$2),1+9*(AV$3-MIN(MAX(Data_wide!$AY$209,AV$2),AV$3))/(AV$3-AV$2)),1),""))</f>
        <v/>
      </c>
      <c r="AW213" s="165">
        <f>IF(OR(AW$4=0,Data_wide!$AZ$209=""),"",IFERROR(ROUND(IF(AW$4=1,1+9*(MIN(MAX(Data_wide!$AZ$209,AW$2),AW$3)-AW$2)/(AW$3-AW$2),1+9*(AW$3-MIN(MAX(Data_wide!$AZ$209,AW$2),AW$3))/(AW$3-AW$2)),1),""))</f>
        <v/>
      </c>
      <c r="AX213" s="165">
        <f>IF(OR(AX$4=0,Data_wide!$BA$209=""),"",IFERROR(ROUND(IF(AX$4=1,1+9*(MIN(MAX(Data_wide!$BA$209,AX$2),AX$3)-AX$2)/(AX$3-AX$2),1+9*(AX$3-MIN(MAX(Data_wide!$BA$209,AX$2),AX$3))/(AX$3-AX$2)),1),""))</f>
        <v/>
      </c>
      <c r="AY213" s="165">
        <f>IF(OR(AY$4=0,Data_wide!$BB$209=""),"",IFERROR(ROUND(IF(AY$4=1,1+9*(MIN(MAX(Data_wide!$BB$209,AY$2),AY$3)-AY$2)/(AY$3-AY$2),1+9*(AY$3-MIN(MAX(Data_wide!$BB$209,AY$2),AY$3))/(AY$3-AY$2)),1),""))</f>
        <v/>
      </c>
      <c r="AZ213" s="165">
        <f>IF(OR(AZ$4=0,Data_wide!$BC$209=""),"",IFERROR(ROUND(IF(AZ$4=1,1+9*(MIN(MAX(Data_wide!$BC$209,AZ$2),AZ$3)-AZ$2)/(AZ$3-AZ$2),1+9*(AZ$3-MIN(MAX(Data_wide!$BC$209,AZ$2),AZ$3))/(AZ$3-AZ$2)),1),""))</f>
        <v/>
      </c>
      <c r="BA213" s="165">
        <f>IF(OR(BA$4=0,Data_wide!$BD$209=""),"",IFERROR(ROUND(IF(BA$4=1,1+9*(MIN(MAX(Data_wide!$BD$209,BA$2),BA$3)-BA$2)/(BA$3-BA$2),1+9*(BA$3-MIN(MAX(Data_wide!$BD$209,BA$2),BA$3))/(BA$3-BA$2)),1),""))</f>
        <v/>
      </c>
      <c r="BB213" s="165">
        <f>IF(OR(BB$4=0,Data_wide!$BE$209=""),"",IFERROR(ROUND(IF(BB$4=1,1+9*(MIN(MAX(Data_wide!$BE$209,BB$2),BB$3)-BB$2)/(BB$3-BB$2),1+9*(BB$3-MIN(MAX(Data_wide!$BE$209,BB$2),BB$3))/(BB$3-BB$2)),1),""))</f>
        <v/>
      </c>
      <c r="BC213" s="165">
        <f>IF(OR(BC$4=0,Data_wide!$BF$209=""),"",IFERROR(ROUND(IF(BC$4=1,1+9*(MIN(MAX(Data_wide!$BF$209,BC$2),BC$3)-BC$2)/(BC$3-BC$2),1+9*(BC$3-MIN(MAX(Data_wide!$BF$209,BC$2),BC$3))/(BC$3-BC$2)),1),""))</f>
        <v/>
      </c>
      <c r="BD213" s="165">
        <f>IF(OR(BD$4=0,Data_wide!$BG$209=""),"",IFERROR(ROUND(IF(BD$4=1,1+9*(MIN(MAX(Data_wide!$BG$209,BD$2),BD$3)-BD$2)/(BD$3-BD$2),1+9*(BD$3-MIN(MAX(Data_wide!$BG$209,BD$2),BD$3))/(BD$3-BD$2)),1),""))</f>
        <v/>
      </c>
      <c r="BE213" s="165">
        <f>IF(OR(BE$4=0,Data_wide!$BH$209=""),"",IFERROR(ROUND(IF(BE$4=1,1+9*(MIN(MAX(Data_wide!$BH$209,BE$2),BE$3)-BE$2)/(BE$3-BE$2),1+9*(BE$3-MIN(MAX(Data_wide!$BH$209,BE$2),BE$3))/(BE$3-BE$2)),1),""))</f>
        <v/>
      </c>
      <c r="BF213" s="165">
        <f>IF(OR(BF$4=0,Data_wide!$BI$209=""),"",IFERROR(ROUND(IF(BF$4=1,1+9*(MIN(MAX(Data_wide!$BI$209,BF$2),BF$3)-BF$2)/(BF$3-BF$2),1+9*(BF$3-MIN(MAX(Data_wide!$BI$209,BF$2),BF$3))/(BF$3-BF$2)),1),""))</f>
        <v/>
      </c>
      <c r="BG213" s="165">
        <f>IF(OR(BG$4=0,Data_wide!$BJ$209=""),"",IFERROR(ROUND(IF(BG$4=1,1+9*(MIN(MAX(Data_wide!$BJ$209,BG$2),BG$3)-BG$2)/(BG$3-BG$2),1+9*(BG$3-MIN(MAX(Data_wide!$BJ$209,BG$2),BG$3))/(BG$3-BG$2)),1),""))</f>
        <v/>
      </c>
      <c r="BH213" s="165">
        <f>IF(OR(BH$4=0,Data_wide!$BK$209=""),"",IFERROR(ROUND(IF(BH$4=1,1+9*(MIN(MAX(Data_wide!$BK$209,BH$2),BH$3)-BH$2)/(BH$3-BH$2),1+9*(BH$3-MIN(MAX(Data_wide!$BK$209,BH$2),BH$3))/(BH$3-BH$2)),1),""))</f>
        <v/>
      </c>
      <c r="BI213" s="165">
        <f>IF(OR(BI$4=0,Data_wide!$BL$209=""),"",IFERROR(ROUND(IF(BI$4=1,1+9*(MIN(MAX(Data_wide!$BL$209,BI$2),BI$3)-BI$2)/(BI$3-BI$2),1+9*(BI$3-MIN(MAX(Data_wide!$BL$209,BI$2),BI$3))/(BI$3-BI$2)),1),""))</f>
        <v/>
      </c>
      <c r="BJ213" s="165">
        <f>IF(OR(BJ$4=0,Data_wide!$BM$209=""),"",IFERROR(ROUND(IF(BJ$4=1,1+9*(MIN(MAX(Data_wide!$BM$209,BJ$2),BJ$3)-BJ$2)/(BJ$3-BJ$2),1+9*(BJ$3-MIN(MAX(Data_wide!$BM$209,BJ$2),BJ$3))/(BJ$3-BJ$2)),1),""))</f>
        <v/>
      </c>
      <c r="BK213" s="165">
        <f>IF(OR(BK$4=0,Data_wide!$BN$209=""),"",IFERROR(ROUND(IF(BK$4=1,1+9*(MIN(MAX(Data_wide!$BN$209,BK$2),BK$3)-BK$2)/(BK$3-BK$2),1+9*(BK$3-MIN(MAX(Data_wide!$BN$209,BK$2),BK$3))/(BK$3-BK$2)),1),""))</f>
        <v/>
      </c>
      <c r="BL213" s="165">
        <f>IF(OR(BL$4=0,Data_wide!$BO$209=""),"",IFERROR(ROUND(IF(BL$4=1,1+9*(MIN(MAX(Data_wide!$BO$209,BL$2),BL$3)-BL$2)/(BL$3-BL$2),1+9*(BL$3-MIN(MAX(Data_wide!$BO$209,BL$2),BL$3))/(BL$3-BL$2)),1),""))</f>
        <v/>
      </c>
      <c r="BM213" s="165">
        <f>IF(OR(BM$4=0,Data_wide!$BP$209=""),"",IFERROR(ROUND(IF(BM$4=1,1+9*(MIN(MAX(Data_wide!$BP$209,BM$2),BM$3)-BM$2)/(BM$3-BM$2),1+9*(BM$3-MIN(MAX(Data_wide!$BP$209,BM$2),BM$3))/(BM$3-BM$2)),1),""))</f>
        <v/>
      </c>
      <c r="BN213" s="165">
        <f>IF(OR(BN$4=0,Data_wide!$BQ$209=""),"",IFERROR(ROUND(IF(BN$4=1,1+9*(MIN(MAX(Data_wide!$BQ$209,BN$2),BN$3)-BN$2)/(BN$3-BN$2),1+9*(BN$3-MIN(MAX(Data_wide!$BQ$209,BN$2),BN$3))/(BN$3-BN$2)),1),""))</f>
        <v/>
      </c>
      <c r="BO213" s="165">
        <f>IF(OR(BO$4=0,Data_wide!$BR$209=""),"",IFERROR(ROUND(IF(BO$4=1,1+9*(MIN(MAX(Data_wide!$BR$209,BO$2),BO$3)-BO$2)/(BO$3-BO$2),1+9*(BO$3-MIN(MAX(Data_wide!$BR$209,BO$2),BO$3))/(BO$3-BO$2)),1),""))</f>
        <v/>
      </c>
      <c r="BP213" s="165">
        <f>IF(OR(BP$4=0,Data_wide!$BS$209=""),"",IFERROR(ROUND(IF(BP$4=1,1+9*(MIN(MAX(Data_wide!$BS$209,BP$2),BP$3)-BP$2)/(BP$3-BP$2),1+9*(BP$3-MIN(MAX(Data_wide!$BS$209,BP$2),BP$3))/(BP$3-BP$2)),1),""))</f>
        <v/>
      </c>
      <c r="BQ213" s="165">
        <f>IF(OR(BQ$4=0,Data_wide!$BT$209=""),"",IFERROR(ROUND(IF(BQ$4=1,1+9*(MIN(MAX(Data_wide!$BT$209,BQ$2),BQ$3)-BQ$2)/(BQ$3-BQ$2),1+9*(BQ$3-MIN(MAX(Data_wide!$BT$209,BQ$2),BQ$3))/(BQ$3-BQ$2)),1),""))</f>
        <v/>
      </c>
      <c r="BR213" s="165">
        <f>IF(OR(BR$4=0,Data_wide!$BU$209=""),"",IFERROR(ROUND(IF(BR$4=1,1+9*(MIN(MAX(Data_wide!$BU$209,BR$2),BR$3)-BR$2)/(BR$3-BR$2),1+9*(BR$3-MIN(MAX(Data_wide!$BU$209,BR$2),BR$3))/(BR$3-BR$2)),1),""))</f>
        <v/>
      </c>
      <c r="BS213" s="165">
        <f>IF(OR(BS$4=0,Data_wide!$BV$209=""),"",IFERROR(ROUND(IF(BS$4=1,1+9*(MIN(MAX(Data_wide!$BV$209,BS$2),BS$3)-BS$2)/(BS$3-BS$2),1+9*(BS$3-MIN(MAX(Data_wide!$BV$209,BS$2),BS$3))/(BS$3-BS$2)),1),""))</f>
        <v/>
      </c>
      <c r="BT213" s="165">
        <f>IF(OR(BT$4=0,Data_wide!$BW$209=""),"",IFERROR(ROUND(IF(BT$4=1,1+9*(MIN(MAX(Data_wide!$BW$209,BT$2),BT$3)-BT$2)/(BT$3-BT$2),1+9*(BT$3-MIN(MAX(Data_wide!$BW$209,BT$2),BT$3))/(BT$3-BT$2)),1),""))</f>
        <v/>
      </c>
      <c r="BU213" s="165">
        <f>IF(OR(BU$4=0,Data_wide!$BX$209=""),"",IFERROR(ROUND(IF(BU$4=1,1+9*(MIN(MAX(Data_wide!$BX$209,BU$2),BU$3)-BU$2)/(BU$3-BU$2),1+9*(BU$3-MIN(MAX(Data_wide!$BX$209,BU$2),BU$3))/(BU$3-BU$2)),1),""))</f>
        <v/>
      </c>
      <c r="BV213" s="165">
        <f>IF(OR(BV$4=0,Data_wide!$BY$209=""),"",IFERROR(ROUND(IF(BV$4=1,1+9*(MIN(MAX(Data_wide!$BY$209,BV$2),BV$3)-BV$2)/(BV$3-BV$2),1+9*(BV$3-MIN(MAX(Data_wide!$BY$209,BV$2),BV$3))/(BV$3-BV$2)),1),""))</f>
        <v/>
      </c>
      <c r="BW213" s="165">
        <f>IF(OR(BW$4=0,Data_wide!$BZ$209=""),"",IFERROR(ROUND(IF(BW$4=1,1+9*(MIN(MAX(Data_wide!$BZ$209,BW$2),BW$3)-BW$2)/(BW$3-BW$2),1+9*(BW$3-MIN(MAX(Data_wide!$BZ$209,BW$2),BW$3))/(BW$3-BW$2)),1),""))</f>
        <v/>
      </c>
      <c r="BX213" s="165">
        <f>IF(OR(BX$4=0,Data_wide!$CA$209=""),"",IFERROR(ROUND(IF(BX$4=1,1+9*(MIN(MAX(Data_wide!$CA$209,BX$2),BX$3)-BX$2)/(BX$3-BX$2),1+9*(BX$3-MIN(MAX(Data_wide!$CA$209,BX$2),BX$3))/(BX$3-BX$2)),1),""))</f>
        <v/>
      </c>
      <c r="BY213" s="165">
        <f>IF(OR(BY$4=0,Data_wide!$CB$209=""),"",IFERROR(ROUND(IF(BY$4=1,1+9*(MIN(MAX(Data_wide!$CB$209,BY$2),BY$3)-BY$2)/(BY$3-BY$2),1+9*(BY$3-MIN(MAX(Data_wide!$CB$209,BY$2),BY$3))/(BY$3-BY$2)),1),""))</f>
        <v/>
      </c>
      <c r="BZ213" s="165">
        <f>IF(OR(BZ$4=0,Data_wide!$CC$209=""),"",IFERROR(ROUND(IF(BZ$4=1,1+9*(MIN(MAX(Data_wide!$CC$209,BZ$2),BZ$3)-BZ$2)/(BZ$3-BZ$2),1+9*(BZ$3-MIN(MAX(Data_wide!$CC$209,BZ$2),BZ$3))/(BZ$3-BZ$2)),1),""))</f>
        <v/>
      </c>
      <c r="CA213" s="165">
        <f>IF(OR(CA$4=0,Data_wide!$CD$209=""),"",IFERROR(ROUND(IF(CA$4=1,1+9*(MIN(MAX(Data_wide!$CD$209,CA$2),CA$3)-CA$2)/(CA$3-CA$2),1+9*(CA$3-MIN(MAX(Data_wide!$CD$209,CA$2),CA$3))/(CA$3-CA$2)),1),""))</f>
        <v/>
      </c>
      <c r="CB213" s="165">
        <f>IF(OR(CB$4=0,Data_wide!$CE$209=""),"",IFERROR(ROUND(IF(CB$4=1,1+9*(MIN(MAX(Data_wide!$CE$209,CB$2),CB$3)-CB$2)/(CB$3-CB$2),1+9*(CB$3-MIN(MAX(Data_wide!$CE$209,CB$2),CB$3))/(CB$3-CB$2)),1),""))</f>
        <v/>
      </c>
      <c r="CC213" s="165">
        <f>IF(OR(CC$4=0,Data_wide!$CF$209=""),"",IFERROR(ROUND(IF(CC$4=1,1+9*(MIN(MAX(Data_wide!$CF$209,CC$2),CC$3)-CC$2)/(CC$3-CC$2),1+9*(CC$3-MIN(MAX(Data_wide!$CF$209,CC$2),CC$3))/(CC$3-CC$2)),1),""))</f>
        <v/>
      </c>
      <c r="CD213" s="165">
        <f>IF(OR(CD$4=0,Data_wide!$CG$209=""),"",IFERROR(ROUND(IF(CD$4=1,1+9*(MIN(MAX(Data_wide!$CG$209,CD$2),CD$3)-CD$2)/(CD$3-CD$2),1+9*(CD$3-MIN(MAX(Data_wide!$CG$209,CD$2),CD$3))/(CD$3-CD$2)),1),""))</f>
        <v/>
      </c>
      <c r="CE213" s="165">
        <f>IF(OR(CE$4=0,Data_wide!$CH$209=""),"",IFERROR(ROUND(IF(CE$4=1,1+9*(MIN(MAX(Data_wide!$CH$209,CE$2),CE$3)-CE$2)/(CE$3-CE$2),1+9*(CE$3-MIN(MAX(Data_wide!$CH$209,CE$2),CE$3))/(CE$3-CE$2)),1),""))</f>
        <v/>
      </c>
      <c r="CF213" s="165">
        <f>IF(OR(CF$4=0,Data_wide!$CI$209=""),"",IFERROR(ROUND(IF(CF$4=1,1+9*(MIN(MAX(Data_wide!$CI$209,CF$2),CF$3)-CF$2)/(CF$3-CF$2),1+9*(CF$3-MIN(MAX(Data_wide!$CI$209,CF$2),CF$3))/(CF$3-CF$2)),1),""))</f>
        <v/>
      </c>
      <c r="CG213" s="165">
        <f>IF(OR(CG$4=0,Data_wide!$CJ$209=""),"",IFERROR(ROUND(IF(CG$4=1,1+9*(MIN(MAX(Data_wide!$CJ$209,CG$2),CG$3)-CG$2)/(CG$3-CG$2),1+9*(CG$3-MIN(MAX(Data_wide!$CJ$209,CG$2),CG$3))/(CG$3-CG$2)),1),""))</f>
        <v/>
      </c>
      <c r="CH213" s="165">
        <f>IF(OR(CH$4=0,Data_wide!$CK$209=""),"",IFERROR(ROUND(IF(CH$4=1,1+9*(MIN(MAX(Data_wide!$CK$209,CH$2),CH$3)-CH$2)/(CH$3-CH$2),1+9*(CH$3-MIN(MAX(Data_wide!$CK$209,CH$2),CH$3))/(CH$3-CH$2)),1),""))</f>
        <v/>
      </c>
      <c r="CI213" s="165">
        <f>IF(OR(CI$4=0,Data_wide!$CL$209=""),"",IFERROR(ROUND(IF(CI$4=1,1+9*(MIN(MAX(Data_wide!$CL$209,CI$2),CI$3)-CI$2)/(CI$3-CI$2),1+9*(CI$3-MIN(MAX(Data_wide!$CL$209,CI$2),CI$3))/(CI$3-CI$2)),1),""))</f>
        <v/>
      </c>
      <c r="CJ213" s="165">
        <f>IF(OR(CJ$4=0,Data_wide!$CM$209=""),"",IFERROR(ROUND(IF(CJ$4=1,1+9*(MIN(MAX(Data_wide!$CM$209,CJ$2),CJ$3)-CJ$2)/(CJ$3-CJ$2),1+9*(CJ$3-MIN(MAX(Data_wide!$CM$209,CJ$2),CJ$3))/(CJ$3-CJ$2)),1),""))</f>
        <v/>
      </c>
      <c r="CK213" s="165">
        <f>IF(OR(CK$4=0,Data_wide!$CN$209=""),"",IFERROR(ROUND(IF(CK$4=1,1+9*(MIN(MAX(Data_wide!$CN$209,CK$2),CK$3)-CK$2)/(CK$3-CK$2),1+9*(CK$3-MIN(MAX(Data_wide!$CN$209,CK$2),CK$3))/(CK$3-CK$2)),1),""))</f>
        <v/>
      </c>
      <c r="CL213" s="165">
        <f>IF(OR(CL$4=0,Data_wide!$CO$209=""),"",IFERROR(ROUND(IF(CL$4=1,1+9*(MIN(MAX(Data_wide!$CO$209,CL$2),CL$3)-CL$2)/(CL$3-CL$2),1+9*(CL$3-MIN(MAX(Data_wide!$CO$209,CL$2),CL$3))/(CL$3-CL$2)),1),""))</f>
        <v/>
      </c>
      <c r="CM213" s="165">
        <f>IF(OR(CM$4=0,Data_wide!$CP$209=""),"",IFERROR(ROUND(IF(CM$4=1,1+9*(MIN(MAX(Data_wide!$CP$209,CM$2),CM$3)-CM$2)/(CM$3-CM$2),1+9*(CM$3-MIN(MAX(Data_wide!$CP$209,CM$2),CM$3))/(CM$3-CM$2)),1),""))</f>
        <v/>
      </c>
      <c r="CN213" s="165">
        <f>IF(OR(CN$4=0,Data_wide!$CQ$209=""),"",IFERROR(ROUND(IF(CN$4=1,1+9*(MIN(MAX(Data_wide!$CQ$209,CN$2),CN$3)-CN$2)/(CN$3-CN$2),1+9*(CN$3-MIN(MAX(Data_wide!$CQ$209,CN$2),CN$3))/(CN$3-CN$2)),1),""))</f>
        <v/>
      </c>
      <c r="CO213" s="165">
        <f>IF(OR(CO$4=0,Data_wide!$CR$209=""),"",IFERROR(ROUND(IF(CO$4=1,1+9*(MIN(MAX(Data_wide!$CR$209,CO$2),CO$3)-CO$2)/(CO$3-CO$2),1+9*(CO$3-MIN(MAX(Data_wide!$CR$209,CO$2),CO$3))/(CO$3-CO$2)),1),""))</f>
        <v/>
      </c>
    </row>
    <row r="214" ht="14" customHeight="1">
      <c r="A214" s="161" t="inlineStr">
        <is>
          <t>UZB</t>
        </is>
      </c>
      <c r="B214" s="161" t="inlineStr">
        <is>
          <t>Uzbekistan</t>
        </is>
      </c>
      <c r="C214" s="165">
        <f>IF(OR(C$4=0,Data_wide!$F$210=""),"",IFERROR(ROUND(IF(C$4=1,1+9*(MIN(MAX(Data_wide!$F$210,C$2),C$3)-C$2)/(C$3-C$2),1+9*(C$3-MIN(MAX(Data_wide!$F$210,C$2),C$3))/(C$3-C$2)),1),""))</f>
        <v/>
      </c>
      <c r="D214" s="165">
        <f>IF(OR(D$4=0,Data_wide!$G$210=""),"",IFERROR(ROUND(IF(D$4=1,1+9*(MIN(MAX(Data_wide!$G$210,D$2),D$3)-D$2)/(D$3-D$2),1+9*(D$3-MIN(MAX(Data_wide!$G$210,D$2),D$3))/(D$3-D$2)),1),""))</f>
        <v/>
      </c>
      <c r="E214" s="165">
        <f>IF(OR(E$4=0,Data_wide!$H$210=""),"",IFERROR(ROUND(IF(E$4=1,1+9*(MIN(MAX(Data_wide!$H$210,E$2),E$3)-E$2)/(E$3-E$2),1+9*(E$3-MIN(MAX(Data_wide!$H$210,E$2),E$3))/(E$3-E$2)),1),""))</f>
        <v/>
      </c>
      <c r="F214" s="165">
        <f>IF(OR(F$4=0,Data_wide!$I$210=""),"",IFERROR(ROUND(IF(F$4=1,1+9*(MIN(MAX(Data_wide!$I$210,F$2),F$3)-F$2)/(F$3-F$2),1+9*(F$3-MIN(MAX(Data_wide!$I$210,F$2),F$3))/(F$3-F$2)),1),""))</f>
        <v/>
      </c>
      <c r="G214" s="165">
        <f>IF(OR(G$4=0,Data_wide!$J$210=""),"",IFERROR(ROUND(IF(G$4=1,1+9*(MIN(MAX(Data_wide!$J$210,G$2),G$3)-G$2)/(G$3-G$2),1+9*(G$3-MIN(MAX(Data_wide!$J$210,G$2),G$3))/(G$3-G$2)),1),""))</f>
        <v/>
      </c>
      <c r="H214" s="165">
        <f>IF(OR(H$4=0,Data_wide!$K$210=""),"",IFERROR(ROUND(IF(H$4=1,1+9*(MIN(MAX(Data_wide!$K$210,H$2),H$3)-H$2)/(H$3-H$2),1+9*(H$3-MIN(MAX(Data_wide!$K$210,H$2),H$3))/(H$3-H$2)),1),""))</f>
        <v/>
      </c>
      <c r="I214" s="165">
        <f>IF(OR(I$4=0,Data_wide!$L$210=""),"",IFERROR(ROUND(IF(I$4=1,1+9*(MIN(MAX(Data_wide!$L$210,I$2),I$3)-I$2)/(I$3-I$2),1+9*(I$3-MIN(MAX(Data_wide!$L$210,I$2),I$3))/(I$3-I$2)),1),""))</f>
        <v/>
      </c>
      <c r="J214" s="165">
        <f>IF(OR(J$4=0,Data_wide!$M$210=""),"",IFERROR(ROUND(IF(J$4=1,1+9*(MIN(MAX(Data_wide!$M$210,J$2),J$3)-J$2)/(J$3-J$2),1+9*(J$3-MIN(MAX(Data_wide!$M$210,J$2),J$3))/(J$3-J$2)),1),""))</f>
        <v/>
      </c>
      <c r="K214" s="165">
        <f>IF(OR(K$4=0,Data_wide!$N$210=""),"",IFERROR(ROUND(IF(K$4=1,1+9*(MIN(MAX(Data_wide!$N$210,K$2),K$3)-K$2)/(K$3-K$2),1+9*(K$3-MIN(MAX(Data_wide!$N$210,K$2),K$3))/(K$3-K$2)),1),""))</f>
        <v/>
      </c>
      <c r="L214" s="165">
        <f>IF(OR(L$4=0,Data_wide!$O$210=""),"",IFERROR(ROUND(IF(L$4=1,1+9*(MIN(MAX(Data_wide!$O$210,L$2),L$3)-L$2)/(L$3-L$2),1+9*(L$3-MIN(MAX(Data_wide!$O$210,L$2),L$3))/(L$3-L$2)),1),""))</f>
        <v/>
      </c>
      <c r="M214" s="165">
        <f>IF(OR(M$4=0,Data_wide!$P$210=""),"",IFERROR(ROUND(IF(M$4=1,1+9*(MIN(MAX(Data_wide!$P$210,M$2),M$3)-M$2)/(M$3-M$2),1+9*(M$3-MIN(MAX(Data_wide!$P$210,M$2),M$3))/(M$3-M$2)),1),""))</f>
        <v/>
      </c>
      <c r="N214" s="165">
        <f>IF(OR(N$4=0,Data_wide!$Q$210=""),"",IFERROR(ROUND(IF(N$4=1,1+9*(MIN(MAX(Data_wide!$Q$210,N$2),N$3)-N$2)/(N$3-N$2),1+9*(N$3-MIN(MAX(Data_wide!$Q$210,N$2),N$3))/(N$3-N$2)),1),""))</f>
        <v/>
      </c>
      <c r="O214" s="165">
        <f>IF(OR(O$4=0,Data_wide!$R$210=""),"",IFERROR(ROUND(IF(O$4=1,1+9*(MIN(MAX(Data_wide!$R$210,O$2),O$3)-O$2)/(O$3-O$2),1+9*(O$3-MIN(MAX(Data_wide!$R$210,O$2),O$3))/(O$3-O$2)),1),""))</f>
        <v/>
      </c>
      <c r="P214" s="165">
        <f>IF(OR(P$4=0,Data_wide!$S$210=""),"",IFERROR(ROUND(IF(P$4=1,1+9*(MIN(MAX(Data_wide!$S$210,P$2),P$3)-P$2)/(P$3-P$2),1+9*(P$3-MIN(MAX(Data_wide!$S$210,P$2),P$3))/(P$3-P$2)),1),""))</f>
        <v/>
      </c>
      <c r="Q214" s="165">
        <f>IF(OR(Q$4=0,Data_wide!$T$210=""),"",IFERROR(ROUND(IF(Q$4=1,1+9*(MIN(MAX(Data_wide!$T$210,Q$2),Q$3)-Q$2)/(Q$3-Q$2),1+9*(Q$3-MIN(MAX(Data_wide!$T$210,Q$2),Q$3))/(Q$3-Q$2)),1),""))</f>
        <v/>
      </c>
      <c r="R214" s="165">
        <f>IF(OR(R$4=0,Data_wide!$U$210=""),"",IFERROR(ROUND(IF(R$4=1,1+9*(MIN(MAX(Data_wide!$U$210,R$2),R$3)-R$2)/(R$3-R$2),1+9*(R$3-MIN(MAX(Data_wide!$U$210,R$2),R$3))/(R$3-R$2)),1),""))</f>
        <v/>
      </c>
      <c r="S214" s="165">
        <f>IF(OR(S$4=0,Data_wide!$V$210=""),"",IFERROR(ROUND(IF(S$4=1,1+9*(MIN(MAX(Data_wide!$V$210,S$2),S$3)-S$2)/(S$3-S$2),1+9*(S$3-MIN(MAX(Data_wide!$V$210,S$2),S$3))/(S$3-S$2)),1),""))</f>
        <v/>
      </c>
      <c r="T214" s="165">
        <f>IF(OR(T$4=0,Data_wide!$W$210=""),"",IFERROR(ROUND(IF(T$4=1,1+9*(MIN(MAX(Data_wide!$W$210,T$2),T$3)-T$2)/(T$3-T$2),1+9*(T$3-MIN(MAX(Data_wide!$W$210,T$2),T$3))/(T$3-T$2)),1),""))</f>
        <v/>
      </c>
      <c r="U214" s="165">
        <f>IF(OR(U$4=0,Data_wide!$X$210=""),"",IFERROR(ROUND(IF(U$4=1,1+9*(MIN(MAX(Data_wide!$X$210,U$2),U$3)-U$2)/(U$3-U$2),1+9*(U$3-MIN(MAX(Data_wide!$X$210,U$2),U$3))/(U$3-U$2)),1),""))</f>
        <v/>
      </c>
      <c r="V214" s="165">
        <f>IF(OR(V$4=0,Data_wide!$Y$210=""),"",IFERROR(ROUND(IF(V$4=1,1+9*(MIN(MAX(Data_wide!$Y$210,V$2),V$3)-V$2)/(V$3-V$2),1+9*(V$3-MIN(MAX(Data_wide!$Y$210,V$2),V$3))/(V$3-V$2)),1),""))</f>
        <v/>
      </c>
      <c r="W214" s="165">
        <f>IF(OR(W$4=0,Data_wide!$Z$210=""),"",IFERROR(ROUND(IF(W$4=1,1+9*(MIN(MAX(Data_wide!$Z$210,W$2),W$3)-W$2)/(W$3-W$2),1+9*(W$3-MIN(MAX(Data_wide!$Z$210,W$2),W$3))/(W$3-W$2)),1),""))</f>
        <v/>
      </c>
      <c r="X214" s="165">
        <f>IF(OR(X$4=0,Data_wide!$AA$210=""),"",IFERROR(ROUND(IF(X$4=1,1+9*(MIN(MAX(Data_wide!$AA$210,X$2),X$3)-X$2)/(X$3-X$2),1+9*(X$3-MIN(MAX(Data_wide!$AA$210,X$2),X$3))/(X$3-X$2)),1),""))</f>
        <v/>
      </c>
      <c r="Y214" s="165">
        <f>IF(OR(Y$4=0,Data_wide!$AB$210=""),"",IFERROR(ROUND(IF(Y$4=1,1+9*(MIN(MAX(Data_wide!$AB$210,Y$2),Y$3)-Y$2)/(Y$3-Y$2),1+9*(Y$3-MIN(MAX(Data_wide!$AB$210,Y$2),Y$3))/(Y$3-Y$2)),1),""))</f>
        <v/>
      </c>
      <c r="Z214" s="165">
        <f>IF(OR(Z$4=0,Data_wide!$AC$210=""),"",IFERROR(ROUND(IF(Z$4=1,1+9*(MIN(MAX(Data_wide!$AC$210,Z$2),Z$3)-Z$2)/(Z$3-Z$2),1+9*(Z$3-MIN(MAX(Data_wide!$AC$210,Z$2),Z$3))/(Z$3-Z$2)),1),""))</f>
        <v/>
      </c>
      <c r="AA214" s="165">
        <f>IF(OR(AA$4=0,Data_wide!$AD$210=""),"",IFERROR(ROUND(IF(AA$4=1,1+9*(MIN(MAX(Data_wide!$AD$210,AA$2),AA$3)-AA$2)/(AA$3-AA$2),1+9*(AA$3-MIN(MAX(Data_wide!$AD$210,AA$2),AA$3))/(AA$3-AA$2)),1),""))</f>
        <v/>
      </c>
      <c r="AB214" s="165">
        <f>IF(OR(AB$4=0,Data_wide!$AE$210=""),"",IFERROR(ROUND(IF(AB$4=1,1+9*(MIN(MAX(Data_wide!$AE$210,AB$2),AB$3)-AB$2)/(AB$3-AB$2),1+9*(AB$3-MIN(MAX(Data_wide!$AE$210,AB$2),AB$3))/(AB$3-AB$2)),1),""))</f>
        <v/>
      </c>
      <c r="AC214" s="165">
        <f>IF(OR(AC$4=0,Data_wide!$AF$210=""),"",IFERROR(ROUND(IF(AC$4=1,1+9*(MIN(MAX(Data_wide!$AF$210,AC$2),AC$3)-AC$2)/(AC$3-AC$2),1+9*(AC$3-MIN(MAX(Data_wide!$AF$210,AC$2),AC$3))/(AC$3-AC$2)),1),""))</f>
        <v/>
      </c>
      <c r="AD214" s="165">
        <f>IF(OR(AD$4=0,Data_wide!$AG$210=""),"",IFERROR(ROUND(IF(AD$4=1,1+9*(MIN(MAX(Data_wide!$AG$210,AD$2),AD$3)-AD$2)/(AD$3-AD$2),1+9*(AD$3-MIN(MAX(Data_wide!$AG$210,AD$2),AD$3))/(AD$3-AD$2)),1),""))</f>
        <v/>
      </c>
      <c r="AE214" s="165">
        <f>IF(OR(AE$4=0,Data_wide!$AH$210=""),"",IFERROR(ROUND(IF(AE$4=1,1+9*(MIN(MAX(Data_wide!$AH$210,AE$2),AE$3)-AE$2)/(AE$3-AE$2),1+9*(AE$3-MIN(MAX(Data_wide!$AH$210,AE$2),AE$3))/(AE$3-AE$2)),1),""))</f>
        <v/>
      </c>
      <c r="AF214" s="165">
        <f>IF(OR(AF$4=0,Data_wide!$AI$210=""),"",IFERROR(ROUND(IF(AF$4=1,1+9*(MIN(MAX(Data_wide!$AI$210,AF$2),AF$3)-AF$2)/(AF$3-AF$2),1+9*(AF$3-MIN(MAX(Data_wide!$AI$210,AF$2),AF$3))/(AF$3-AF$2)),1),""))</f>
        <v/>
      </c>
      <c r="AG214" s="165">
        <f>IF(OR(AG$4=0,Data_wide!$AJ$210=""),"",IFERROR(ROUND(IF(AG$4=1,1+9*(MIN(MAX(Data_wide!$AJ$210,AG$2),AG$3)-AG$2)/(AG$3-AG$2),1+9*(AG$3-MIN(MAX(Data_wide!$AJ$210,AG$2),AG$3))/(AG$3-AG$2)),1),""))</f>
        <v/>
      </c>
      <c r="AH214" s="165">
        <f>IF(OR(AH$4=0,Data_wide!$AK$210=""),"",IFERROR(ROUND(IF(AH$4=1,1+9*(MIN(MAX(Data_wide!$AK$210,AH$2),AH$3)-AH$2)/(AH$3-AH$2),1+9*(AH$3-MIN(MAX(Data_wide!$AK$210,AH$2),AH$3))/(AH$3-AH$2)),1),""))</f>
        <v/>
      </c>
      <c r="AI214" s="165">
        <f>IF(OR(AI$4=0,Data_wide!$AL$210=""),"",IFERROR(ROUND(IF(AI$4=1,1+9*(MIN(MAX(Data_wide!$AL$210,AI$2),AI$3)-AI$2)/(AI$3-AI$2),1+9*(AI$3-MIN(MAX(Data_wide!$AL$210,AI$2),AI$3))/(AI$3-AI$2)),1),""))</f>
        <v/>
      </c>
      <c r="AJ214" s="165">
        <f>IF(OR(AJ$4=0,Data_wide!$AM$210=""),"",IFERROR(ROUND(IF(AJ$4=1,1+9*(MIN(MAX(Data_wide!$AM$210,AJ$2),AJ$3)-AJ$2)/(AJ$3-AJ$2),1+9*(AJ$3-MIN(MAX(Data_wide!$AM$210,AJ$2),AJ$3))/(AJ$3-AJ$2)),1),""))</f>
        <v/>
      </c>
      <c r="AK214" s="165">
        <f>IF(OR(AK$4=0,Data_wide!$AN$210=""),"",IFERROR(ROUND(IF(AK$4=1,1+9*(MIN(MAX(Data_wide!$AN$210,AK$2),AK$3)-AK$2)/(AK$3-AK$2),1+9*(AK$3-MIN(MAX(Data_wide!$AN$210,AK$2),AK$3))/(AK$3-AK$2)),1),""))</f>
        <v/>
      </c>
      <c r="AL214" s="165">
        <f>IF(OR(AL$4=0,Data_wide!$AO$210=""),"",IFERROR(ROUND(IF(AL$4=1,1+9*(MIN(MAX(Data_wide!$AO$210,AL$2),AL$3)-AL$2)/(AL$3-AL$2),1+9*(AL$3-MIN(MAX(Data_wide!$AO$210,AL$2),AL$3))/(AL$3-AL$2)),1),""))</f>
        <v/>
      </c>
      <c r="AM214" s="165">
        <f>IF(OR(AM$4=0,Data_wide!$AP$210=""),"",IFERROR(ROUND(IF(AM$4=1,1+9*(MIN(MAX(Data_wide!$AP$210,AM$2),AM$3)-AM$2)/(AM$3-AM$2),1+9*(AM$3-MIN(MAX(Data_wide!$AP$210,AM$2),AM$3))/(AM$3-AM$2)),1),""))</f>
        <v/>
      </c>
      <c r="AN214" s="165">
        <f>IF(OR(AN$4=0,Data_wide!$AQ$210=""),"",IFERROR(ROUND(IF(AN$4=1,1+9*(MIN(MAX(Data_wide!$AQ$210,AN$2),AN$3)-AN$2)/(AN$3-AN$2),1+9*(AN$3-MIN(MAX(Data_wide!$AQ$210,AN$2),AN$3))/(AN$3-AN$2)),1),""))</f>
        <v/>
      </c>
      <c r="AO214" s="165">
        <f>IF(OR(AO$4=0,Data_wide!$AR$210=""),"",IFERROR(ROUND(IF(AO$4=1,1+9*(MIN(MAX(Data_wide!$AR$210,AO$2),AO$3)-AO$2)/(AO$3-AO$2),1+9*(AO$3-MIN(MAX(Data_wide!$AR$210,AO$2),AO$3))/(AO$3-AO$2)),1),""))</f>
        <v/>
      </c>
      <c r="AP214" s="165">
        <f>IF(OR(AP$4=0,Data_wide!$AS$210=""),"",IFERROR(ROUND(IF(AP$4=1,1+9*(MIN(MAX(Data_wide!$AS$210,AP$2),AP$3)-AP$2)/(AP$3-AP$2),1+9*(AP$3-MIN(MAX(Data_wide!$AS$210,AP$2),AP$3))/(AP$3-AP$2)),1),""))</f>
        <v/>
      </c>
      <c r="AQ214" s="165">
        <f>IF(OR(AQ$4=0,Data_wide!$AT$210=""),"",IFERROR(ROUND(IF(AQ$4=1,1+9*(MIN(MAX(Data_wide!$AT$210,AQ$2),AQ$3)-AQ$2)/(AQ$3-AQ$2),1+9*(AQ$3-MIN(MAX(Data_wide!$AT$210,AQ$2),AQ$3))/(AQ$3-AQ$2)),1),""))</f>
        <v/>
      </c>
      <c r="AR214" s="165">
        <f>IF(OR(AR$4=0,Data_wide!$AU$210=""),"",IFERROR(ROUND(IF(AR$4=1,1+9*(MIN(MAX(Data_wide!$AU$210,AR$2),AR$3)-AR$2)/(AR$3-AR$2),1+9*(AR$3-MIN(MAX(Data_wide!$AU$210,AR$2),AR$3))/(AR$3-AR$2)),1),""))</f>
        <v/>
      </c>
      <c r="AS214" s="165">
        <f>IF(OR(AS$4=0,Data_wide!$AV$210=""),"",IFERROR(ROUND(IF(AS$4=1,1+9*(MIN(MAX(Data_wide!$AV$210,AS$2),AS$3)-AS$2)/(AS$3-AS$2),1+9*(AS$3-MIN(MAX(Data_wide!$AV$210,AS$2),AS$3))/(AS$3-AS$2)),1),""))</f>
        <v/>
      </c>
      <c r="AT214" s="165">
        <f>IF(OR(AT$4=0,Data_wide!$AW$210=""),"",IFERROR(ROUND(IF(AT$4=1,1+9*(MIN(MAX(Data_wide!$AW$210,AT$2),AT$3)-AT$2)/(AT$3-AT$2),1+9*(AT$3-MIN(MAX(Data_wide!$AW$210,AT$2),AT$3))/(AT$3-AT$2)),1),""))</f>
        <v/>
      </c>
      <c r="AU214" s="165">
        <f>IF(OR(AU$4=0,Data_wide!$AX$210=""),"",IFERROR(ROUND(IF(AU$4=1,1+9*(MIN(MAX(Data_wide!$AX$210,AU$2),AU$3)-AU$2)/(AU$3-AU$2),1+9*(AU$3-MIN(MAX(Data_wide!$AX$210,AU$2),AU$3))/(AU$3-AU$2)),1),""))</f>
        <v/>
      </c>
      <c r="AV214" s="165">
        <f>IF(OR(AV$4=0,Data_wide!$AY$210=""),"",IFERROR(ROUND(IF(AV$4=1,1+9*(MIN(MAX(Data_wide!$AY$210,AV$2),AV$3)-AV$2)/(AV$3-AV$2),1+9*(AV$3-MIN(MAX(Data_wide!$AY$210,AV$2),AV$3))/(AV$3-AV$2)),1),""))</f>
        <v/>
      </c>
      <c r="AW214" s="165">
        <f>IF(OR(AW$4=0,Data_wide!$AZ$210=""),"",IFERROR(ROUND(IF(AW$4=1,1+9*(MIN(MAX(Data_wide!$AZ$210,AW$2),AW$3)-AW$2)/(AW$3-AW$2),1+9*(AW$3-MIN(MAX(Data_wide!$AZ$210,AW$2),AW$3))/(AW$3-AW$2)),1),""))</f>
        <v/>
      </c>
      <c r="AX214" s="165">
        <f>IF(OR(AX$4=0,Data_wide!$BA$210=""),"",IFERROR(ROUND(IF(AX$4=1,1+9*(MIN(MAX(Data_wide!$BA$210,AX$2),AX$3)-AX$2)/(AX$3-AX$2),1+9*(AX$3-MIN(MAX(Data_wide!$BA$210,AX$2),AX$3))/(AX$3-AX$2)),1),""))</f>
        <v/>
      </c>
      <c r="AY214" s="165">
        <f>IF(OR(AY$4=0,Data_wide!$BB$210=""),"",IFERROR(ROUND(IF(AY$4=1,1+9*(MIN(MAX(Data_wide!$BB$210,AY$2),AY$3)-AY$2)/(AY$3-AY$2),1+9*(AY$3-MIN(MAX(Data_wide!$BB$210,AY$2),AY$3))/(AY$3-AY$2)),1),""))</f>
        <v/>
      </c>
      <c r="AZ214" s="165">
        <f>IF(OR(AZ$4=0,Data_wide!$BC$210=""),"",IFERROR(ROUND(IF(AZ$4=1,1+9*(MIN(MAX(Data_wide!$BC$210,AZ$2),AZ$3)-AZ$2)/(AZ$3-AZ$2),1+9*(AZ$3-MIN(MAX(Data_wide!$BC$210,AZ$2),AZ$3))/(AZ$3-AZ$2)),1),""))</f>
        <v/>
      </c>
      <c r="BA214" s="165">
        <f>IF(OR(BA$4=0,Data_wide!$BD$210=""),"",IFERROR(ROUND(IF(BA$4=1,1+9*(MIN(MAX(Data_wide!$BD$210,BA$2),BA$3)-BA$2)/(BA$3-BA$2),1+9*(BA$3-MIN(MAX(Data_wide!$BD$210,BA$2),BA$3))/(BA$3-BA$2)),1),""))</f>
        <v/>
      </c>
      <c r="BB214" s="165">
        <f>IF(OR(BB$4=0,Data_wide!$BE$210=""),"",IFERROR(ROUND(IF(BB$4=1,1+9*(MIN(MAX(Data_wide!$BE$210,BB$2),BB$3)-BB$2)/(BB$3-BB$2),1+9*(BB$3-MIN(MAX(Data_wide!$BE$210,BB$2),BB$3))/(BB$3-BB$2)),1),""))</f>
        <v/>
      </c>
      <c r="BC214" s="165">
        <f>IF(OR(BC$4=0,Data_wide!$BF$210=""),"",IFERROR(ROUND(IF(BC$4=1,1+9*(MIN(MAX(Data_wide!$BF$210,BC$2),BC$3)-BC$2)/(BC$3-BC$2),1+9*(BC$3-MIN(MAX(Data_wide!$BF$210,BC$2),BC$3))/(BC$3-BC$2)),1),""))</f>
        <v/>
      </c>
      <c r="BD214" s="165">
        <f>IF(OR(BD$4=0,Data_wide!$BG$210=""),"",IFERROR(ROUND(IF(BD$4=1,1+9*(MIN(MAX(Data_wide!$BG$210,BD$2),BD$3)-BD$2)/(BD$3-BD$2),1+9*(BD$3-MIN(MAX(Data_wide!$BG$210,BD$2),BD$3))/(BD$3-BD$2)),1),""))</f>
        <v/>
      </c>
      <c r="BE214" s="165">
        <f>IF(OR(BE$4=0,Data_wide!$BH$210=""),"",IFERROR(ROUND(IF(BE$4=1,1+9*(MIN(MAX(Data_wide!$BH$210,BE$2),BE$3)-BE$2)/(BE$3-BE$2),1+9*(BE$3-MIN(MAX(Data_wide!$BH$210,BE$2),BE$3))/(BE$3-BE$2)),1),""))</f>
        <v/>
      </c>
      <c r="BF214" s="165">
        <f>IF(OR(BF$4=0,Data_wide!$BI$210=""),"",IFERROR(ROUND(IF(BF$4=1,1+9*(MIN(MAX(Data_wide!$BI$210,BF$2),BF$3)-BF$2)/(BF$3-BF$2),1+9*(BF$3-MIN(MAX(Data_wide!$BI$210,BF$2),BF$3))/(BF$3-BF$2)),1),""))</f>
        <v/>
      </c>
      <c r="BG214" s="165">
        <f>IF(OR(BG$4=0,Data_wide!$BJ$210=""),"",IFERROR(ROUND(IF(BG$4=1,1+9*(MIN(MAX(Data_wide!$BJ$210,BG$2),BG$3)-BG$2)/(BG$3-BG$2),1+9*(BG$3-MIN(MAX(Data_wide!$BJ$210,BG$2),BG$3))/(BG$3-BG$2)),1),""))</f>
        <v/>
      </c>
      <c r="BH214" s="165">
        <f>IF(OR(BH$4=0,Data_wide!$BK$210=""),"",IFERROR(ROUND(IF(BH$4=1,1+9*(MIN(MAX(Data_wide!$BK$210,BH$2),BH$3)-BH$2)/(BH$3-BH$2),1+9*(BH$3-MIN(MAX(Data_wide!$BK$210,BH$2),BH$3))/(BH$3-BH$2)),1),""))</f>
        <v/>
      </c>
      <c r="BI214" s="165">
        <f>IF(OR(BI$4=0,Data_wide!$BL$210=""),"",IFERROR(ROUND(IF(BI$4=1,1+9*(MIN(MAX(Data_wide!$BL$210,BI$2),BI$3)-BI$2)/(BI$3-BI$2),1+9*(BI$3-MIN(MAX(Data_wide!$BL$210,BI$2),BI$3))/(BI$3-BI$2)),1),""))</f>
        <v/>
      </c>
      <c r="BJ214" s="165">
        <f>IF(OR(BJ$4=0,Data_wide!$BM$210=""),"",IFERROR(ROUND(IF(BJ$4=1,1+9*(MIN(MAX(Data_wide!$BM$210,BJ$2),BJ$3)-BJ$2)/(BJ$3-BJ$2),1+9*(BJ$3-MIN(MAX(Data_wide!$BM$210,BJ$2),BJ$3))/(BJ$3-BJ$2)),1),""))</f>
        <v/>
      </c>
      <c r="BK214" s="165">
        <f>IF(OR(BK$4=0,Data_wide!$BN$210=""),"",IFERROR(ROUND(IF(BK$4=1,1+9*(MIN(MAX(Data_wide!$BN$210,BK$2),BK$3)-BK$2)/(BK$3-BK$2),1+9*(BK$3-MIN(MAX(Data_wide!$BN$210,BK$2),BK$3))/(BK$3-BK$2)),1),""))</f>
        <v/>
      </c>
      <c r="BL214" s="165">
        <f>IF(OR(BL$4=0,Data_wide!$BO$210=""),"",IFERROR(ROUND(IF(BL$4=1,1+9*(MIN(MAX(Data_wide!$BO$210,BL$2),BL$3)-BL$2)/(BL$3-BL$2),1+9*(BL$3-MIN(MAX(Data_wide!$BO$210,BL$2),BL$3))/(BL$3-BL$2)),1),""))</f>
        <v/>
      </c>
      <c r="BM214" s="165">
        <f>IF(OR(BM$4=0,Data_wide!$BP$210=""),"",IFERROR(ROUND(IF(BM$4=1,1+9*(MIN(MAX(Data_wide!$BP$210,BM$2),BM$3)-BM$2)/(BM$3-BM$2),1+9*(BM$3-MIN(MAX(Data_wide!$BP$210,BM$2),BM$3))/(BM$3-BM$2)),1),""))</f>
        <v/>
      </c>
      <c r="BN214" s="165">
        <f>IF(OR(BN$4=0,Data_wide!$BQ$210=""),"",IFERROR(ROUND(IF(BN$4=1,1+9*(MIN(MAX(Data_wide!$BQ$210,BN$2),BN$3)-BN$2)/(BN$3-BN$2),1+9*(BN$3-MIN(MAX(Data_wide!$BQ$210,BN$2),BN$3))/(BN$3-BN$2)),1),""))</f>
        <v/>
      </c>
      <c r="BO214" s="165">
        <f>IF(OR(BO$4=0,Data_wide!$BR$210=""),"",IFERROR(ROUND(IF(BO$4=1,1+9*(MIN(MAX(Data_wide!$BR$210,BO$2),BO$3)-BO$2)/(BO$3-BO$2),1+9*(BO$3-MIN(MAX(Data_wide!$BR$210,BO$2),BO$3))/(BO$3-BO$2)),1),""))</f>
        <v/>
      </c>
      <c r="BP214" s="165">
        <f>IF(OR(BP$4=0,Data_wide!$BS$210=""),"",IFERROR(ROUND(IF(BP$4=1,1+9*(MIN(MAX(Data_wide!$BS$210,BP$2),BP$3)-BP$2)/(BP$3-BP$2),1+9*(BP$3-MIN(MAX(Data_wide!$BS$210,BP$2),BP$3))/(BP$3-BP$2)),1),""))</f>
        <v/>
      </c>
      <c r="BQ214" s="165">
        <f>IF(OR(BQ$4=0,Data_wide!$BT$210=""),"",IFERROR(ROUND(IF(BQ$4=1,1+9*(MIN(MAX(Data_wide!$BT$210,BQ$2),BQ$3)-BQ$2)/(BQ$3-BQ$2),1+9*(BQ$3-MIN(MAX(Data_wide!$BT$210,BQ$2),BQ$3))/(BQ$3-BQ$2)),1),""))</f>
        <v/>
      </c>
      <c r="BR214" s="165">
        <f>IF(OR(BR$4=0,Data_wide!$BU$210=""),"",IFERROR(ROUND(IF(BR$4=1,1+9*(MIN(MAX(Data_wide!$BU$210,BR$2),BR$3)-BR$2)/(BR$3-BR$2),1+9*(BR$3-MIN(MAX(Data_wide!$BU$210,BR$2),BR$3))/(BR$3-BR$2)),1),""))</f>
        <v/>
      </c>
      <c r="BS214" s="165">
        <f>IF(OR(BS$4=0,Data_wide!$BV$210=""),"",IFERROR(ROUND(IF(BS$4=1,1+9*(MIN(MAX(Data_wide!$BV$210,BS$2),BS$3)-BS$2)/(BS$3-BS$2),1+9*(BS$3-MIN(MAX(Data_wide!$BV$210,BS$2),BS$3))/(BS$3-BS$2)),1),""))</f>
        <v/>
      </c>
      <c r="BT214" s="165">
        <f>IF(OR(BT$4=0,Data_wide!$BW$210=""),"",IFERROR(ROUND(IF(BT$4=1,1+9*(MIN(MAX(Data_wide!$BW$210,BT$2),BT$3)-BT$2)/(BT$3-BT$2),1+9*(BT$3-MIN(MAX(Data_wide!$BW$210,BT$2),BT$3))/(BT$3-BT$2)),1),""))</f>
        <v/>
      </c>
      <c r="BU214" s="165">
        <f>IF(OR(BU$4=0,Data_wide!$BX$210=""),"",IFERROR(ROUND(IF(BU$4=1,1+9*(MIN(MAX(Data_wide!$BX$210,BU$2),BU$3)-BU$2)/(BU$3-BU$2),1+9*(BU$3-MIN(MAX(Data_wide!$BX$210,BU$2),BU$3))/(BU$3-BU$2)),1),""))</f>
        <v/>
      </c>
      <c r="BV214" s="165">
        <f>IF(OR(BV$4=0,Data_wide!$BY$210=""),"",IFERROR(ROUND(IF(BV$4=1,1+9*(MIN(MAX(Data_wide!$BY$210,BV$2),BV$3)-BV$2)/(BV$3-BV$2),1+9*(BV$3-MIN(MAX(Data_wide!$BY$210,BV$2),BV$3))/(BV$3-BV$2)),1),""))</f>
        <v/>
      </c>
      <c r="BW214" s="165">
        <f>IF(OR(BW$4=0,Data_wide!$BZ$210=""),"",IFERROR(ROUND(IF(BW$4=1,1+9*(MIN(MAX(Data_wide!$BZ$210,BW$2),BW$3)-BW$2)/(BW$3-BW$2),1+9*(BW$3-MIN(MAX(Data_wide!$BZ$210,BW$2),BW$3))/(BW$3-BW$2)),1),""))</f>
        <v/>
      </c>
      <c r="BX214" s="165">
        <f>IF(OR(BX$4=0,Data_wide!$CA$210=""),"",IFERROR(ROUND(IF(BX$4=1,1+9*(MIN(MAX(Data_wide!$CA$210,BX$2),BX$3)-BX$2)/(BX$3-BX$2),1+9*(BX$3-MIN(MAX(Data_wide!$CA$210,BX$2),BX$3))/(BX$3-BX$2)),1),""))</f>
        <v/>
      </c>
      <c r="BY214" s="165">
        <f>IF(OR(BY$4=0,Data_wide!$CB$210=""),"",IFERROR(ROUND(IF(BY$4=1,1+9*(MIN(MAX(Data_wide!$CB$210,BY$2),BY$3)-BY$2)/(BY$3-BY$2),1+9*(BY$3-MIN(MAX(Data_wide!$CB$210,BY$2),BY$3))/(BY$3-BY$2)),1),""))</f>
        <v/>
      </c>
      <c r="BZ214" s="165">
        <f>IF(OR(BZ$4=0,Data_wide!$CC$210=""),"",IFERROR(ROUND(IF(BZ$4=1,1+9*(MIN(MAX(Data_wide!$CC$210,BZ$2),BZ$3)-BZ$2)/(BZ$3-BZ$2),1+9*(BZ$3-MIN(MAX(Data_wide!$CC$210,BZ$2),BZ$3))/(BZ$3-BZ$2)),1),""))</f>
        <v/>
      </c>
      <c r="CA214" s="165">
        <f>IF(OR(CA$4=0,Data_wide!$CD$210=""),"",IFERROR(ROUND(IF(CA$4=1,1+9*(MIN(MAX(Data_wide!$CD$210,CA$2),CA$3)-CA$2)/(CA$3-CA$2),1+9*(CA$3-MIN(MAX(Data_wide!$CD$210,CA$2),CA$3))/(CA$3-CA$2)),1),""))</f>
        <v/>
      </c>
      <c r="CB214" s="165">
        <f>IF(OR(CB$4=0,Data_wide!$CE$210=""),"",IFERROR(ROUND(IF(CB$4=1,1+9*(MIN(MAX(Data_wide!$CE$210,CB$2),CB$3)-CB$2)/(CB$3-CB$2),1+9*(CB$3-MIN(MAX(Data_wide!$CE$210,CB$2),CB$3))/(CB$3-CB$2)),1),""))</f>
        <v/>
      </c>
      <c r="CC214" s="165">
        <f>IF(OR(CC$4=0,Data_wide!$CF$210=""),"",IFERROR(ROUND(IF(CC$4=1,1+9*(MIN(MAX(Data_wide!$CF$210,CC$2),CC$3)-CC$2)/(CC$3-CC$2),1+9*(CC$3-MIN(MAX(Data_wide!$CF$210,CC$2),CC$3))/(CC$3-CC$2)),1),""))</f>
        <v/>
      </c>
      <c r="CD214" s="165">
        <f>IF(OR(CD$4=0,Data_wide!$CG$210=""),"",IFERROR(ROUND(IF(CD$4=1,1+9*(MIN(MAX(Data_wide!$CG$210,CD$2),CD$3)-CD$2)/(CD$3-CD$2),1+9*(CD$3-MIN(MAX(Data_wide!$CG$210,CD$2),CD$3))/(CD$3-CD$2)),1),""))</f>
        <v/>
      </c>
      <c r="CE214" s="165">
        <f>IF(OR(CE$4=0,Data_wide!$CH$210=""),"",IFERROR(ROUND(IF(CE$4=1,1+9*(MIN(MAX(Data_wide!$CH$210,CE$2),CE$3)-CE$2)/(CE$3-CE$2),1+9*(CE$3-MIN(MAX(Data_wide!$CH$210,CE$2),CE$3))/(CE$3-CE$2)),1),""))</f>
        <v/>
      </c>
      <c r="CF214" s="165">
        <f>IF(OR(CF$4=0,Data_wide!$CI$210=""),"",IFERROR(ROUND(IF(CF$4=1,1+9*(MIN(MAX(Data_wide!$CI$210,CF$2),CF$3)-CF$2)/(CF$3-CF$2),1+9*(CF$3-MIN(MAX(Data_wide!$CI$210,CF$2),CF$3))/(CF$3-CF$2)),1),""))</f>
        <v/>
      </c>
      <c r="CG214" s="165">
        <f>IF(OR(CG$4=0,Data_wide!$CJ$210=""),"",IFERROR(ROUND(IF(CG$4=1,1+9*(MIN(MAX(Data_wide!$CJ$210,CG$2),CG$3)-CG$2)/(CG$3-CG$2),1+9*(CG$3-MIN(MAX(Data_wide!$CJ$210,CG$2),CG$3))/(CG$3-CG$2)),1),""))</f>
        <v/>
      </c>
      <c r="CH214" s="165">
        <f>IF(OR(CH$4=0,Data_wide!$CK$210=""),"",IFERROR(ROUND(IF(CH$4=1,1+9*(MIN(MAX(Data_wide!$CK$210,CH$2),CH$3)-CH$2)/(CH$3-CH$2),1+9*(CH$3-MIN(MAX(Data_wide!$CK$210,CH$2),CH$3))/(CH$3-CH$2)),1),""))</f>
        <v/>
      </c>
      <c r="CI214" s="165">
        <f>IF(OR(CI$4=0,Data_wide!$CL$210=""),"",IFERROR(ROUND(IF(CI$4=1,1+9*(MIN(MAX(Data_wide!$CL$210,CI$2),CI$3)-CI$2)/(CI$3-CI$2),1+9*(CI$3-MIN(MAX(Data_wide!$CL$210,CI$2),CI$3))/(CI$3-CI$2)),1),""))</f>
        <v/>
      </c>
      <c r="CJ214" s="165">
        <f>IF(OR(CJ$4=0,Data_wide!$CM$210=""),"",IFERROR(ROUND(IF(CJ$4=1,1+9*(MIN(MAX(Data_wide!$CM$210,CJ$2),CJ$3)-CJ$2)/(CJ$3-CJ$2),1+9*(CJ$3-MIN(MAX(Data_wide!$CM$210,CJ$2),CJ$3))/(CJ$3-CJ$2)),1),""))</f>
        <v/>
      </c>
      <c r="CK214" s="165">
        <f>IF(OR(CK$4=0,Data_wide!$CN$210=""),"",IFERROR(ROUND(IF(CK$4=1,1+9*(MIN(MAX(Data_wide!$CN$210,CK$2),CK$3)-CK$2)/(CK$3-CK$2),1+9*(CK$3-MIN(MAX(Data_wide!$CN$210,CK$2),CK$3))/(CK$3-CK$2)),1),""))</f>
        <v/>
      </c>
      <c r="CL214" s="165">
        <f>IF(OR(CL$4=0,Data_wide!$CO$210=""),"",IFERROR(ROUND(IF(CL$4=1,1+9*(MIN(MAX(Data_wide!$CO$210,CL$2),CL$3)-CL$2)/(CL$3-CL$2),1+9*(CL$3-MIN(MAX(Data_wide!$CO$210,CL$2),CL$3))/(CL$3-CL$2)),1),""))</f>
        <v/>
      </c>
      <c r="CM214" s="165">
        <f>IF(OR(CM$4=0,Data_wide!$CP$210=""),"",IFERROR(ROUND(IF(CM$4=1,1+9*(MIN(MAX(Data_wide!$CP$210,CM$2),CM$3)-CM$2)/(CM$3-CM$2),1+9*(CM$3-MIN(MAX(Data_wide!$CP$210,CM$2),CM$3))/(CM$3-CM$2)),1),""))</f>
        <v/>
      </c>
      <c r="CN214" s="165">
        <f>IF(OR(CN$4=0,Data_wide!$CQ$210=""),"",IFERROR(ROUND(IF(CN$4=1,1+9*(MIN(MAX(Data_wide!$CQ$210,CN$2),CN$3)-CN$2)/(CN$3-CN$2),1+9*(CN$3-MIN(MAX(Data_wide!$CQ$210,CN$2),CN$3))/(CN$3-CN$2)),1),""))</f>
        <v/>
      </c>
      <c r="CO214" s="165">
        <f>IF(OR(CO$4=0,Data_wide!$CR$210=""),"",IFERROR(ROUND(IF(CO$4=1,1+9*(MIN(MAX(Data_wide!$CR$210,CO$2),CO$3)-CO$2)/(CO$3-CO$2),1+9*(CO$3-MIN(MAX(Data_wide!$CR$210,CO$2),CO$3))/(CO$3-CO$2)),1),""))</f>
        <v/>
      </c>
    </row>
    <row r="215" ht="14" customHeight="1">
      <c r="A215" s="161" t="inlineStr">
        <is>
          <t>VUT</t>
        </is>
      </c>
      <c r="B215" s="161" t="inlineStr">
        <is>
          <t>Vanuatu</t>
        </is>
      </c>
      <c r="C215" s="165">
        <f>IF(OR(C$4=0,Data_wide!$F$211=""),"",IFERROR(ROUND(IF(C$4=1,1+9*(MIN(MAX(Data_wide!$F$211,C$2),C$3)-C$2)/(C$3-C$2),1+9*(C$3-MIN(MAX(Data_wide!$F$211,C$2),C$3))/(C$3-C$2)),1),""))</f>
        <v/>
      </c>
      <c r="D215" s="165">
        <f>IF(OR(D$4=0,Data_wide!$G$211=""),"",IFERROR(ROUND(IF(D$4=1,1+9*(MIN(MAX(Data_wide!$G$211,D$2),D$3)-D$2)/(D$3-D$2),1+9*(D$3-MIN(MAX(Data_wide!$G$211,D$2),D$3))/(D$3-D$2)),1),""))</f>
        <v/>
      </c>
      <c r="E215" s="165">
        <f>IF(OR(E$4=0,Data_wide!$H$211=""),"",IFERROR(ROUND(IF(E$4=1,1+9*(MIN(MAX(Data_wide!$H$211,E$2),E$3)-E$2)/(E$3-E$2),1+9*(E$3-MIN(MAX(Data_wide!$H$211,E$2),E$3))/(E$3-E$2)),1),""))</f>
        <v/>
      </c>
      <c r="F215" s="165">
        <f>IF(OR(F$4=0,Data_wide!$I$211=""),"",IFERROR(ROUND(IF(F$4=1,1+9*(MIN(MAX(Data_wide!$I$211,F$2),F$3)-F$2)/(F$3-F$2),1+9*(F$3-MIN(MAX(Data_wide!$I$211,F$2),F$3))/(F$3-F$2)),1),""))</f>
        <v/>
      </c>
      <c r="G215" s="165">
        <f>IF(OR(G$4=0,Data_wide!$J$211=""),"",IFERROR(ROUND(IF(G$4=1,1+9*(MIN(MAX(Data_wide!$J$211,G$2),G$3)-G$2)/(G$3-G$2),1+9*(G$3-MIN(MAX(Data_wide!$J$211,G$2),G$3))/(G$3-G$2)),1),""))</f>
        <v/>
      </c>
      <c r="H215" s="165">
        <f>IF(OR(H$4=0,Data_wide!$K$211=""),"",IFERROR(ROUND(IF(H$4=1,1+9*(MIN(MAX(Data_wide!$K$211,H$2),H$3)-H$2)/(H$3-H$2),1+9*(H$3-MIN(MAX(Data_wide!$K$211,H$2),H$3))/(H$3-H$2)),1),""))</f>
        <v/>
      </c>
      <c r="I215" s="165">
        <f>IF(OR(I$4=0,Data_wide!$L$211=""),"",IFERROR(ROUND(IF(I$4=1,1+9*(MIN(MAX(Data_wide!$L$211,I$2),I$3)-I$2)/(I$3-I$2),1+9*(I$3-MIN(MAX(Data_wide!$L$211,I$2),I$3))/(I$3-I$2)),1),""))</f>
        <v/>
      </c>
      <c r="J215" s="165">
        <f>IF(OR(J$4=0,Data_wide!$M$211=""),"",IFERROR(ROUND(IF(J$4=1,1+9*(MIN(MAX(Data_wide!$M$211,J$2),J$3)-J$2)/(J$3-J$2),1+9*(J$3-MIN(MAX(Data_wide!$M$211,J$2),J$3))/(J$3-J$2)),1),""))</f>
        <v/>
      </c>
      <c r="K215" s="165">
        <f>IF(OR(K$4=0,Data_wide!$N$211=""),"",IFERROR(ROUND(IF(K$4=1,1+9*(MIN(MAX(Data_wide!$N$211,K$2),K$3)-K$2)/(K$3-K$2),1+9*(K$3-MIN(MAX(Data_wide!$N$211,K$2),K$3))/(K$3-K$2)),1),""))</f>
        <v/>
      </c>
      <c r="L215" s="165">
        <f>IF(OR(L$4=0,Data_wide!$O$211=""),"",IFERROR(ROUND(IF(L$4=1,1+9*(MIN(MAX(Data_wide!$O$211,L$2),L$3)-L$2)/(L$3-L$2),1+9*(L$3-MIN(MAX(Data_wide!$O$211,L$2),L$3))/(L$3-L$2)),1),""))</f>
        <v/>
      </c>
      <c r="M215" s="165">
        <f>IF(OR(M$4=0,Data_wide!$P$211=""),"",IFERROR(ROUND(IF(M$4=1,1+9*(MIN(MAX(Data_wide!$P$211,M$2),M$3)-M$2)/(M$3-M$2),1+9*(M$3-MIN(MAX(Data_wide!$P$211,M$2),M$3))/(M$3-M$2)),1),""))</f>
        <v/>
      </c>
      <c r="N215" s="165">
        <f>IF(OR(N$4=0,Data_wide!$Q$211=""),"",IFERROR(ROUND(IF(N$4=1,1+9*(MIN(MAX(Data_wide!$Q$211,N$2),N$3)-N$2)/(N$3-N$2),1+9*(N$3-MIN(MAX(Data_wide!$Q$211,N$2),N$3))/(N$3-N$2)),1),""))</f>
        <v/>
      </c>
      <c r="O215" s="165">
        <f>IF(OR(O$4=0,Data_wide!$R$211=""),"",IFERROR(ROUND(IF(O$4=1,1+9*(MIN(MAX(Data_wide!$R$211,O$2),O$3)-O$2)/(O$3-O$2),1+9*(O$3-MIN(MAX(Data_wide!$R$211,O$2),O$3))/(O$3-O$2)),1),""))</f>
        <v/>
      </c>
      <c r="P215" s="165">
        <f>IF(OR(P$4=0,Data_wide!$S$211=""),"",IFERROR(ROUND(IF(P$4=1,1+9*(MIN(MAX(Data_wide!$S$211,P$2),P$3)-P$2)/(P$3-P$2),1+9*(P$3-MIN(MAX(Data_wide!$S$211,P$2),P$3))/(P$3-P$2)),1),""))</f>
        <v/>
      </c>
      <c r="Q215" s="165">
        <f>IF(OR(Q$4=0,Data_wide!$T$211=""),"",IFERROR(ROUND(IF(Q$4=1,1+9*(MIN(MAX(Data_wide!$T$211,Q$2),Q$3)-Q$2)/(Q$3-Q$2),1+9*(Q$3-MIN(MAX(Data_wide!$T$211,Q$2),Q$3))/(Q$3-Q$2)),1),""))</f>
        <v/>
      </c>
      <c r="R215" s="165">
        <f>IF(OR(R$4=0,Data_wide!$U$211=""),"",IFERROR(ROUND(IF(R$4=1,1+9*(MIN(MAX(Data_wide!$U$211,R$2),R$3)-R$2)/(R$3-R$2),1+9*(R$3-MIN(MAX(Data_wide!$U$211,R$2),R$3))/(R$3-R$2)),1),""))</f>
        <v/>
      </c>
      <c r="S215" s="165">
        <f>IF(OR(S$4=0,Data_wide!$V$211=""),"",IFERROR(ROUND(IF(S$4=1,1+9*(MIN(MAX(Data_wide!$V$211,S$2),S$3)-S$2)/(S$3-S$2),1+9*(S$3-MIN(MAX(Data_wide!$V$211,S$2),S$3))/(S$3-S$2)),1),""))</f>
        <v/>
      </c>
      <c r="T215" s="165">
        <f>IF(OR(T$4=0,Data_wide!$W$211=""),"",IFERROR(ROUND(IF(T$4=1,1+9*(MIN(MAX(Data_wide!$W$211,T$2),T$3)-T$2)/(T$3-T$2),1+9*(T$3-MIN(MAX(Data_wide!$W$211,T$2),T$3))/(T$3-T$2)),1),""))</f>
        <v/>
      </c>
      <c r="U215" s="165">
        <f>IF(OR(U$4=0,Data_wide!$X$211=""),"",IFERROR(ROUND(IF(U$4=1,1+9*(MIN(MAX(Data_wide!$X$211,U$2),U$3)-U$2)/(U$3-U$2),1+9*(U$3-MIN(MAX(Data_wide!$X$211,U$2),U$3))/(U$3-U$2)),1),""))</f>
        <v/>
      </c>
      <c r="V215" s="165">
        <f>IF(OR(V$4=0,Data_wide!$Y$211=""),"",IFERROR(ROUND(IF(V$4=1,1+9*(MIN(MAX(Data_wide!$Y$211,V$2),V$3)-V$2)/(V$3-V$2),1+9*(V$3-MIN(MAX(Data_wide!$Y$211,V$2),V$3))/(V$3-V$2)),1),""))</f>
        <v/>
      </c>
      <c r="W215" s="165">
        <f>IF(OR(W$4=0,Data_wide!$Z$211=""),"",IFERROR(ROUND(IF(W$4=1,1+9*(MIN(MAX(Data_wide!$Z$211,W$2),W$3)-W$2)/(W$3-W$2),1+9*(W$3-MIN(MAX(Data_wide!$Z$211,W$2),W$3))/(W$3-W$2)),1),""))</f>
        <v/>
      </c>
      <c r="X215" s="165">
        <f>IF(OR(X$4=0,Data_wide!$AA$211=""),"",IFERROR(ROUND(IF(X$4=1,1+9*(MIN(MAX(Data_wide!$AA$211,X$2),X$3)-X$2)/(X$3-X$2),1+9*(X$3-MIN(MAX(Data_wide!$AA$211,X$2),X$3))/(X$3-X$2)),1),""))</f>
        <v/>
      </c>
      <c r="Y215" s="165">
        <f>IF(OR(Y$4=0,Data_wide!$AB$211=""),"",IFERROR(ROUND(IF(Y$4=1,1+9*(MIN(MAX(Data_wide!$AB$211,Y$2),Y$3)-Y$2)/(Y$3-Y$2),1+9*(Y$3-MIN(MAX(Data_wide!$AB$211,Y$2),Y$3))/(Y$3-Y$2)),1),""))</f>
        <v/>
      </c>
      <c r="Z215" s="165">
        <f>IF(OR(Z$4=0,Data_wide!$AC$211=""),"",IFERROR(ROUND(IF(Z$4=1,1+9*(MIN(MAX(Data_wide!$AC$211,Z$2),Z$3)-Z$2)/(Z$3-Z$2),1+9*(Z$3-MIN(MAX(Data_wide!$AC$211,Z$2),Z$3))/(Z$3-Z$2)),1),""))</f>
        <v/>
      </c>
      <c r="AA215" s="165">
        <f>IF(OR(AA$4=0,Data_wide!$AD$211=""),"",IFERROR(ROUND(IF(AA$4=1,1+9*(MIN(MAX(Data_wide!$AD$211,AA$2),AA$3)-AA$2)/(AA$3-AA$2),1+9*(AA$3-MIN(MAX(Data_wide!$AD$211,AA$2),AA$3))/(AA$3-AA$2)),1),""))</f>
        <v/>
      </c>
      <c r="AB215" s="165">
        <f>IF(OR(AB$4=0,Data_wide!$AE$211=""),"",IFERROR(ROUND(IF(AB$4=1,1+9*(MIN(MAX(Data_wide!$AE$211,AB$2),AB$3)-AB$2)/(AB$3-AB$2),1+9*(AB$3-MIN(MAX(Data_wide!$AE$211,AB$2),AB$3))/(AB$3-AB$2)),1),""))</f>
        <v/>
      </c>
      <c r="AC215" s="165">
        <f>IF(OR(AC$4=0,Data_wide!$AF$211=""),"",IFERROR(ROUND(IF(AC$4=1,1+9*(MIN(MAX(Data_wide!$AF$211,AC$2),AC$3)-AC$2)/(AC$3-AC$2),1+9*(AC$3-MIN(MAX(Data_wide!$AF$211,AC$2),AC$3))/(AC$3-AC$2)),1),""))</f>
        <v/>
      </c>
      <c r="AD215" s="165">
        <f>IF(OR(AD$4=0,Data_wide!$AG$211=""),"",IFERROR(ROUND(IF(AD$4=1,1+9*(MIN(MAX(Data_wide!$AG$211,AD$2),AD$3)-AD$2)/(AD$3-AD$2),1+9*(AD$3-MIN(MAX(Data_wide!$AG$211,AD$2),AD$3))/(AD$3-AD$2)),1),""))</f>
        <v/>
      </c>
      <c r="AE215" s="165">
        <f>IF(OR(AE$4=0,Data_wide!$AH$211=""),"",IFERROR(ROUND(IF(AE$4=1,1+9*(MIN(MAX(Data_wide!$AH$211,AE$2),AE$3)-AE$2)/(AE$3-AE$2),1+9*(AE$3-MIN(MAX(Data_wide!$AH$211,AE$2),AE$3))/(AE$3-AE$2)),1),""))</f>
        <v/>
      </c>
      <c r="AF215" s="165">
        <f>IF(OR(AF$4=0,Data_wide!$AI$211=""),"",IFERROR(ROUND(IF(AF$4=1,1+9*(MIN(MAX(Data_wide!$AI$211,AF$2),AF$3)-AF$2)/(AF$3-AF$2),1+9*(AF$3-MIN(MAX(Data_wide!$AI$211,AF$2),AF$3))/(AF$3-AF$2)),1),""))</f>
        <v/>
      </c>
      <c r="AG215" s="165">
        <f>IF(OR(AG$4=0,Data_wide!$AJ$211=""),"",IFERROR(ROUND(IF(AG$4=1,1+9*(MIN(MAX(Data_wide!$AJ$211,AG$2),AG$3)-AG$2)/(AG$3-AG$2),1+9*(AG$3-MIN(MAX(Data_wide!$AJ$211,AG$2),AG$3))/(AG$3-AG$2)),1),""))</f>
        <v/>
      </c>
      <c r="AH215" s="165">
        <f>IF(OR(AH$4=0,Data_wide!$AK$211=""),"",IFERROR(ROUND(IF(AH$4=1,1+9*(MIN(MAX(Data_wide!$AK$211,AH$2),AH$3)-AH$2)/(AH$3-AH$2),1+9*(AH$3-MIN(MAX(Data_wide!$AK$211,AH$2),AH$3))/(AH$3-AH$2)),1),""))</f>
        <v/>
      </c>
      <c r="AI215" s="165">
        <f>IF(OR(AI$4=0,Data_wide!$AL$211=""),"",IFERROR(ROUND(IF(AI$4=1,1+9*(MIN(MAX(Data_wide!$AL$211,AI$2),AI$3)-AI$2)/(AI$3-AI$2),1+9*(AI$3-MIN(MAX(Data_wide!$AL$211,AI$2),AI$3))/(AI$3-AI$2)),1),""))</f>
        <v/>
      </c>
      <c r="AJ215" s="165">
        <f>IF(OR(AJ$4=0,Data_wide!$AM$211=""),"",IFERROR(ROUND(IF(AJ$4=1,1+9*(MIN(MAX(Data_wide!$AM$211,AJ$2),AJ$3)-AJ$2)/(AJ$3-AJ$2),1+9*(AJ$3-MIN(MAX(Data_wide!$AM$211,AJ$2),AJ$3))/(AJ$3-AJ$2)),1),""))</f>
        <v/>
      </c>
      <c r="AK215" s="165">
        <f>IF(OR(AK$4=0,Data_wide!$AN$211=""),"",IFERROR(ROUND(IF(AK$4=1,1+9*(MIN(MAX(Data_wide!$AN$211,AK$2),AK$3)-AK$2)/(AK$3-AK$2),1+9*(AK$3-MIN(MAX(Data_wide!$AN$211,AK$2),AK$3))/(AK$3-AK$2)),1),""))</f>
        <v/>
      </c>
      <c r="AL215" s="165">
        <f>IF(OR(AL$4=0,Data_wide!$AO$211=""),"",IFERROR(ROUND(IF(AL$4=1,1+9*(MIN(MAX(Data_wide!$AO$211,AL$2),AL$3)-AL$2)/(AL$3-AL$2),1+9*(AL$3-MIN(MAX(Data_wide!$AO$211,AL$2),AL$3))/(AL$3-AL$2)),1),""))</f>
        <v/>
      </c>
      <c r="AM215" s="165">
        <f>IF(OR(AM$4=0,Data_wide!$AP$211=""),"",IFERROR(ROUND(IF(AM$4=1,1+9*(MIN(MAX(Data_wide!$AP$211,AM$2),AM$3)-AM$2)/(AM$3-AM$2),1+9*(AM$3-MIN(MAX(Data_wide!$AP$211,AM$2),AM$3))/(AM$3-AM$2)),1),""))</f>
        <v/>
      </c>
      <c r="AN215" s="165">
        <f>IF(OR(AN$4=0,Data_wide!$AQ$211=""),"",IFERROR(ROUND(IF(AN$4=1,1+9*(MIN(MAX(Data_wide!$AQ$211,AN$2),AN$3)-AN$2)/(AN$3-AN$2),1+9*(AN$3-MIN(MAX(Data_wide!$AQ$211,AN$2),AN$3))/(AN$3-AN$2)),1),""))</f>
        <v/>
      </c>
      <c r="AO215" s="165">
        <f>IF(OR(AO$4=0,Data_wide!$AR$211=""),"",IFERROR(ROUND(IF(AO$4=1,1+9*(MIN(MAX(Data_wide!$AR$211,AO$2),AO$3)-AO$2)/(AO$3-AO$2),1+9*(AO$3-MIN(MAX(Data_wide!$AR$211,AO$2),AO$3))/(AO$3-AO$2)),1),""))</f>
        <v/>
      </c>
      <c r="AP215" s="165">
        <f>IF(OR(AP$4=0,Data_wide!$AS$211=""),"",IFERROR(ROUND(IF(AP$4=1,1+9*(MIN(MAX(Data_wide!$AS$211,AP$2),AP$3)-AP$2)/(AP$3-AP$2),1+9*(AP$3-MIN(MAX(Data_wide!$AS$211,AP$2),AP$3))/(AP$3-AP$2)),1),""))</f>
        <v/>
      </c>
      <c r="AQ215" s="165">
        <f>IF(OR(AQ$4=0,Data_wide!$AT$211=""),"",IFERROR(ROUND(IF(AQ$4=1,1+9*(MIN(MAX(Data_wide!$AT$211,AQ$2),AQ$3)-AQ$2)/(AQ$3-AQ$2),1+9*(AQ$3-MIN(MAX(Data_wide!$AT$211,AQ$2),AQ$3))/(AQ$3-AQ$2)),1),""))</f>
        <v/>
      </c>
      <c r="AR215" s="165">
        <f>IF(OR(AR$4=0,Data_wide!$AU$211=""),"",IFERROR(ROUND(IF(AR$4=1,1+9*(MIN(MAX(Data_wide!$AU$211,AR$2),AR$3)-AR$2)/(AR$3-AR$2),1+9*(AR$3-MIN(MAX(Data_wide!$AU$211,AR$2),AR$3))/(AR$3-AR$2)),1),""))</f>
        <v/>
      </c>
      <c r="AS215" s="165">
        <f>IF(OR(AS$4=0,Data_wide!$AV$211=""),"",IFERROR(ROUND(IF(AS$4=1,1+9*(MIN(MAX(Data_wide!$AV$211,AS$2),AS$3)-AS$2)/(AS$3-AS$2),1+9*(AS$3-MIN(MAX(Data_wide!$AV$211,AS$2),AS$3))/(AS$3-AS$2)),1),""))</f>
        <v/>
      </c>
      <c r="AT215" s="165">
        <f>IF(OR(AT$4=0,Data_wide!$AW$211=""),"",IFERROR(ROUND(IF(AT$4=1,1+9*(MIN(MAX(Data_wide!$AW$211,AT$2),AT$3)-AT$2)/(AT$3-AT$2),1+9*(AT$3-MIN(MAX(Data_wide!$AW$211,AT$2),AT$3))/(AT$3-AT$2)),1),""))</f>
        <v/>
      </c>
      <c r="AU215" s="165">
        <f>IF(OR(AU$4=0,Data_wide!$AX$211=""),"",IFERROR(ROUND(IF(AU$4=1,1+9*(MIN(MAX(Data_wide!$AX$211,AU$2),AU$3)-AU$2)/(AU$3-AU$2),1+9*(AU$3-MIN(MAX(Data_wide!$AX$211,AU$2),AU$3))/(AU$3-AU$2)),1),""))</f>
        <v/>
      </c>
      <c r="AV215" s="165">
        <f>IF(OR(AV$4=0,Data_wide!$AY$211=""),"",IFERROR(ROUND(IF(AV$4=1,1+9*(MIN(MAX(Data_wide!$AY$211,AV$2),AV$3)-AV$2)/(AV$3-AV$2),1+9*(AV$3-MIN(MAX(Data_wide!$AY$211,AV$2),AV$3))/(AV$3-AV$2)),1),""))</f>
        <v/>
      </c>
      <c r="AW215" s="165">
        <f>IF(OR(AW$4=0,Data_wide!$AZ$211=""),"",IFERROR(ROUND(IF(AW$4=1,1+9*(MIN(MAX(Data_wide!$AZ$211,AW$2),AW$3)-AW$2)/(AW$3-AW$2),1+9*(AW$3-MIN(MAX(Data_wide!$AZ$211,AW$2),AW$3))/(AW$3-AW$2)),1),""))</f>
        <v/>
      </c>
      <c r="AX215" s="165">
        <f>IF(OR(AX$4=0,Data_wide!$BA$211=""),"",IFERROR(ROUND(IF(AX$4=1,1+9*(MIN(MAX(Data_wide!$BA$211,AX$2),AX$3)-AX$2)/(AX$3-AX$2),1+9*(AX$3-MIN(MAX(Data_wide!$BA$211,AX$2),AX$3))/(AX$3-AX$2)),1),""))</f>
        <v/>
      </c>
      <c r="AY215" s="165">
        <f>IF(OR(AY$4=0,Data_wide!$BB$211=""),"",IFERROR(ROUND(IF(AY$4=1,1+9*(MIN(MAX(Data_wide!$BB$211,AY$2),AY$3)-AY$2)/(AY$3-AY$2),1+9*(AY$3-MIN(MAX(Data_wide!$BB$211,AY$2),AY$3))/(AY$3-AY$2)),1),""))</f>
        <v/>
      </c>
      <c r="AZ215" s="165">
        <f>IF(OR(AZ$4=0,Data_wide!$BC$211=""),"",IFERROR(ROUND(IF(AZ$4=1,1+9*(MIN(MAX(Data_wide!$BC$211,AZ$2),AZ$3)-AZ$2)/(AZ$3-AZ$2),1+9*(AZ$3-MIN(MAX(Data_wide!$BC$211,AZ$2),AZ$3))/(AZ$3-AZ$2)),1),""))</f>
        <v/>
      </c>
      <c r="BA215" s="165">
        <f>IF(OR(BA$4=0,Data_wide!$BD$211=""),"",IFERROR(ROUND(IF(BA$4=1,1+9*(MIN(MAX(Data_wide!$BD$211,BA$2),BA$3)-BA$2)/(BA$3-BA$2),1+9*(BA$3-MIN(MAX(Data_wide!$BD$211,BA$2),BA$3))/(BA$3-BA$2)),1),""))</f>
        <v/>
      </c>
      <c r="BB215" s="165">
        <f>IF(OR(BB$4=0,Data_wide!$BE$211=""),"",IFERROR(ROUND(IF(BB$4=1,1+9*(MIN(MAX(Data_wide!$BE$211,BB$2),BB$3)-BB$2)/(BB$3-BB$2),1+9*(BB$3-MIN(MAX(Data_wide!$BE$211,BB$2),BB$3))/(BB$3-BB$2)),1),""))</f>
        <v/>
      </c>
      <c r="BC215" s="165">
        <f>IF(OR(BC$4=0,Data_wide!$BF$211=""),"",IFERROR(ROUND(IF(BC$4=1,1+9*(MIN(MAX(Data_wide!$BF$211,BC$2),BC$3)-BC$2)/(BC$3-BC$2),1+9*(BC$3-MIN(MAX(Data_wide!$BF$211,BC$2),BC$3))/(BC$3-BC$2)),1),""))</f>
        <v/>
      </c>
      <c r="BD215" s="165">
        <f>IF(OR(BD$4=0,Data_wide!$BG$211=""),"",IFERROR(ROUND(IF(BD$4=1,1+9*(MIN(MAX(Data_wide!$BG$211,BD$2),BD$3)-BD$2)/(BD$3-BD$2),1+9*(BD$3-MIN(MAX(Data_wide!$BG$211,BD$2),BD$3))/(BD$3-BD$2)),1),""))</f>
        <v/>
      </c>
      <c r="BE215" s="165">
        <f>IF(OR(BE$4=0,Data_wide!$BH$211=""),"",IFERROR(ROUND(IF(BE$4=1,1+9*(MIN(MAX(Data_wide!$BH$211,BE$2),BE$3)-BE$2)/(BE$3-BE$2),1+9*(BE$3-MIN(MAX(Data_wide!$BH$211,BE$2),BE$3))/(BE$3-BE$2)),1),""))</f>
        <v/>
      </c>
      <c r="BF215" s="165">
        <f>IF(OR(BF$4=0,Data_wide!$BI$211=""),"",IFERROR(ROUND(IF(BF$4=1,1+9*(MIN(MAX(Data_wide!$BI$211,BF$2),BF$3)-BF$2)/(BF$3-BF$2),1+9*(BF$3-MIN(MAX(Data_wide!$BI$211,BF$2),BF$3))/(BF$3-BF$2)),1),""))</f>
        <v/>
      </c>
      <c r="BG215" s="165">
        <f>IF(OR(BG$4=0,Data_wide!$BJ$211=""),"",IFERROR(ROUND(IF(BG$4=1,1+9*(MIN(MAX(Data_wide!$BJ$211,BG$2),BG$3)-BG$2)/(BG$3-BG$2),1+9*(BG$3-MIN(MAX(Data_wide!$BJ$211,BG$2),BG$3))/(BG$3-BG$2)),1),""))</f>
        <v/>
      </c>
      <c r="BH215" s="165">
        <f>IF(OR(BH$4=0,Data_wide!$BK$211=""),"",IFERROR(ROUND(IF(BH$4=1,1+9*(MIN(MAX(Data_wide!$BK$211,BH$2),BH$3)-BH$2)/(BH$3-BH$2),1+9*(BH$3-MIN(MAX(Data_wide!$BK$211,BH$2),BH$3))/(BH$3-BH$2)),1),""))</f>
        <v/>
      </c>
      <c r="BI215" s="165">
        <f>IF(OR(BI$4=0,Data_wide!$BL$211=""),"",IFERROR(ROUND(IF(BI$4=1,1+9*(MIN(MAX(Data_wide!$BL$211,BI$2),BI$3)-BI$2)/(BI$3-BI$2),1+9*(BI$3-MIN(MAX(Data_wide!$BL$211,BI$2),BI$3))/(BI$3-BI$2)),1),""))</f>
        <v/>
      </c>
      <c r="BJ215" s="165">
        <f>IF(OR(BJ$4=0,Data_wide!$BM$211=""),"",IFERROR(ROUND(IF(BJ$4=1,1+9*(MIN(MAX(Data_wide!$BM$211,BJ$2),BJ$3)-BJ$2)/(BJ$3-BJ$2),1+9*(BJ$3-MIN(MAX(Data_wide!$BM$211,BJ$2),BJ$3))/(BJ$3-BJ$2)),1),""))</f>
        <v/>
      </c>
      <c r="BK215" s="165">
        <f>IF(OR(BK$4=0,Data_wide!$BN$211=""),"",IFERROR(ROUND(IF(BK$4=1,1+9*(MIN(MAX(Data_wide!$BN$211,BK$2),BK$3)-BK$2)/(BK$3-BK$2),1+9*(BK$3-MIN(MAX(Data_wide!$BN$211,BK$2),BK$3))/(BK$3-BK$2)),1),""))</f>
        <v/>
      </c>
      <c r="BL215" s="165">
        <f>IF(OR(BL$4=0,Data_wide!$BO$211=""),"",IFERROR(ROUND(IF(BL$4=1,1+9*(MIN(MAX(Data_wide!$BO$211,BL$2),BL$3)-BL$2)/(BL$3-BL$2),1+9*(BL$3-MIN(MAX(Data_wide!$BO$211,BL$2),BL$3))/(BL$3-BL$2)),1),""))</f>
        <v/>
      </c>
      <c r="BM215" s="165">
        <f>IF(OR(BM$4=0,Data_wide!$BP$211=""),"",IFERROR(ROUND(IF(BM$4=1,1+9*(MIN(MAX(Data_wide!$BP$211,BM$2),BM$3)-BM$2)/(BM$3-BM$2),1+9*(BM$3-MIN(MAX(Data_wide!$BP$211,BM$2),BM$3))/(BM$3-BM$2)),1),""))</f>
        <v/>
      </c>
      <c r="BN215" s="165">
        <f>IF(OR(BN$4=0,Data_wide!$BQ$211=""),"",IFERROR(ROUND(IF(BN$4=1,1+9*(MIN(MAX(Data_wide!$BQ$211,BN$2),BN$3)-BN$2)/(BN$3-BN$2),1+9*(BN$3-MIN(MAX(Data_wide!$BQ$211,BN$2),BN$3))/(BN$3-BN$2)),1),""))</f>
        <v/>
      </c>
      <c r="BO215" s="165">
        <f>IF(OR(BO$4=0,Data_wide!$BR$211=""),"",IFERROR(ROUND(IF(BO$4=1,1+9*(MIN(MAX(Data_wide!$BR$211,BO$2),BO$3)-BO$2)/(BO$3-BO$2),1+9*(BO$3-MIN(MAX(Data_wide!$BR$211,BO$2),BO$3))/(BO$3-BO$2)),1),""))</f>
        <v/>
      </c>
      <c r="BP215" s="165">
        <f>IF(OR(BP$4=0,Data_wide!$BS$211=""),"",IFERROR(ROUND(IF(BP$4=1,1+9*(MIN(MAX(Data_wide!$BS$211,BP$2),BP$3)-BP$2)/(BP$3-BP$2),1+9*(BP$3-MIN(MAX(Data_wide!$BS$211,BP$2),BP$3))/(BP$3-BP$2)),1),""))</f>
        <v/>
      </c>
      <c r="BQ215" s="165">
        <f>IF(OR(BQ$4=0,Data_wide!$BT$211=""),"",IFERROR(ROUND(IF(BQ$4=1,1+9*(MIN(MAX(Data_wide!$BT$211,BQ$2),BQ$3)-BQ$2)/(BQ$3-BQ$2),1+9*(BQ$3-MIN(MAX(Data_wide!$BT$211,BQ$2),BQ$3))/(BQ$3-BQ$2)),1),""))</f>
        <v/>
      </c>
      <c r="BR215" s="165">
        <f>IF(OR(BR$4=0,Data_wide!$BU$211=""),"",IFERROR(ROUND(IF(BR$4=1,1+9*(MIN(MAX(Data_wide!$BU$211,BR$2),BR$3)-BR$2)/(BR$3-BR$2),1+9*(BR$3-MIN(MAX(Data_wide!$BU$211,BR$2),BR$3))/(BR$3-BR$2)),1),""))</f>
        <v/>
      </c>
      <c r="BS215" s="165">
        <f>IF(OR(BS$4=0,Data_wide!$BV$211=""),"",IFERROR(ROUND(IF(BS$4=1,1+9*(MIN(MAX(Data_wide!$BV$211,BS$2),BS$3)-BS$2)/(BS$3-BS$2),1+9*(BS$3-MIN(MAX(Data_wide!$BV$211,BS$2),BS$3))/(BS$3-BS$2)),1),""))</f>
        <v/>
      </c>
      <c r="BT215" s="165">
        <f>IF(OR(BT$4=0,Data_wide!$BW$211=""),"",IFERROR(ROUND(IF(BT$4=1,1+9*(MIN(MAX(Data_wide!$BW$211,BT$2),BT$3)-BT$2)/(BT$3-BT$2),1+9*(BT$3-MIN(MAX(Data_wide!$BW$211,BT$2),BT$3))/(BT$3-BT$2)),1),""))</f>
        <v/>
      </c>
      <c r="BU215" s="165">
        <f>IF(OR(BU$4=0,Data_wide!$BX$211=""),"",IFERROR(ROUND(IF(BU$4=1,1+9*(MIN(MAX(Data_wide!$BX$211,BU$2),BU$3)-BU$2)/(BU$3-BU$2),1+9*(BU$3-MIN(MAX(Data_wide!$BX$211,BU$2),BU$3))/(BU$3-BU$2)),1),""))</f>
        <v/>
      </c>
      <c r="BV215" s="165">
        <f>IF(OR(BV$4=0,Data_wide!$BY$211=""),"",IFERROR(ROUND(IF(BV$4=1,1+9*(MIN(MAX(Data_wide!$BY$211,BV$2),BV$3)-BV$2)/(BV$3-BV$2),1+9*(BV$3-MIN(MAX(Data_wide!$BY$211,BV$2),BV$3))/(BV$3-BV$2)),1),""))</f>
        <v/>
      </c>
      <c r="BW215" s="165">
        <f>IF(OR(BW$4=0,Data_wide!$BZ$211=""),"",IFERROR(ROUND(IF(BW$4=1,1+9*(MIN(MAX(Data_wide!$BZ$211,BW$2),BW$3)-BW$2)/(BW$3-BW$2),1+9*(BW$3-MIN(MAX(Data_wide!$BZ$211,BW$2),BW$3))/(BW$3-BW$2)),1),""))</f>
        <v/>
      </c>
      <c r="BX215" s="165">
        <f>IF(OR(BX$4=0,Data_wide!$CA$211=""),"",IFERROR(ROUND(IF(BX$4=1,1+9*(MIN(MAX(Data_wide!$CA$211,BX$2),BX$3)-BX$2)/(BX$3-BX$2),1+9*(BX$3-MIN(MAX(Data_wide!$CA$211,BX$2),BX$3))/(BX$3-BX$2)),1),""))</f>
        <v/>
      </c>
      <c r="BY215" s="165">
        <f>IF(OR(BY$4=0,Data_wide!$CB$211=""),"",IFERROR(ROUND(IF(BY$4=1,1+9*(MIN(MAX(Data_wide!$CB$211,BY$2),BY$3)-BY$2)/(BY$3-BY$2),1+9*(BY$3-MIN(MAX(Data_wide!$CB$211,BY$2),BY$3))/(BY$3-BY$2)),1),""))</f>
        <v/>
      </c>
      <c r="BZ215" s="165">
        <f>IF(OR(BZ$4=0,Data_wide!$CC$211=""),"",IFERROR(ROUND(IF(BZ$4=1,1+9*(MIN(MAX(Data_wide!$CC$211,BZ$2),BZ$3)-BZ$2)/(BZ$3-BZ$2),1+9*(BZ$3-MIN(MAX(Data_wide!$CC$211,BZ$2),BZ$3))/(BZ$3-BZ$2)),1),""))</f>
        <v/>
      </c>
      <c r="CA215" s="165">
        <f>IF(OR(CA$4=0,Data_wide!$CD$211=""),"",IFERROR(ROUND(IF(CA$4=1,1+9*(MIN(MAX(Data_wide!$CD$211,CA$2),CA$3)-CA$2)/(CA$3-CA$2),1+9*(CA$3-MIN(MAX(Data_wide!$CD$211,CA$2),CA$3))/(CA$3-CA$2)),1),""))</f>
        <v/>
      </c>
      <c r="CB215" s="165">
        <f>IF(OR(CB$4=0,Data_wide!$CE$211=""),"",IFERROR(ROUND(IF(CB$4=1,1+9*(MIN(MAX(Data_wide!$CE$211,CB$2),CB$3)-CB$2)/(CB$3-CB$2),1+9*(CB$3-MIN(MAX(Data_wide!$CE$211,CB$2),CB$3))/(CB$3-CB$2)),1),""))</f>
        <v/>
      </c>
      <c r="CC215" s="165">
        <f>IF(OR(CC$4=0,Data_wide!$CF$211=""),"",IFERROR(ROUND(IF(CC$4=1,1+9*(MIN(MAX(Data_wide!$CF$211,CC$2),CC$3)-CC$2)/(CC$3-CC$2),1+9*(CC$3-MIN(MAX(Data_wide!$CF$211,CC$2),CC$3))/(CC$3-CC$2)),1),""))</f>
        <v/>
      </c>
      <c r="CD215" s="165">
        <f>IF(OR(CD$4=0,Data_wide!$CG$211=""),"",IFERROR(ROUND(IF(CD$4=1,1+9*(MIN(MAX(Data_wide!$CG$211,CD$2),CD$3)-CD$2)/(CD$3-CD$2),1+9*(CD$3-MIN(MAX(Data_wide!$CG$211,CD$2),CD$3))/(CD$3-CD$2)),1),""))</f>
        <v/>
      </c>
      <c r="CE215" s="165">
        <f>IF(OR(CE$4=0,Data_wide!$CH$211=""),"",IFERROR(ROUND(IF(CE$4=1,1+9*(MIN(MAX(Data_wide!$CH$211,CE$2),CE$3)-CE$2)/(CE$3-CE$2),1+9*(CE$3-MIN(MAX(Data_wide!$CH$211,CE$2),CE$3))/(CE$3-CE$2)),1),""))</f>
        <v/>
      </c>
      <c r="CF215" s="165">
        <f>IF(OR(CF$4=0,Data_wide!$CI$211=""),"",IFERROR(ROUND(IF(CF$4=1,1+9*(MIN(MAX(Data_wide!$CI$211,CF$2),CF$3)-CF$2)/(CF$3-CF$2),1+9*(CF$3-MIN(MAX(Data_wide!$CI$211,CF$2),CF$3))/(CF$3-CF$2)),1),""))</f>
        <v/>
      </c>
      <c r="CG215" s="165">
        <f>IF(OR(CG$4=0,Data_wide!$CJ$211=""),"",IFERROR(ROUND(IF(CG$4=1,1+9*(MIN(MAX(Data_wide!$CJ$211,CG$2),CG$3)-CG$2)/(CG$3-CG$2),1+9*(CG$3-MIN(MAX(Data_wide!$CJ$211,CG$2),CG$3))/(CG$3-CG$2)),1),""))</f>
        <v/>
      </c>
      <c r="CH215" s="165">
        <f>IF(OR(CH$4=0,Data_wide!$CK$211=""),"",IFERROR(ROUND(IF(CH$4=1,1+9*(MIN(MAX(Data_wide!$CK$211,CH$2),CH$3)-CH$2)/(CH$3-CH$2),1+9*(CH$3-MIN(MAX(Data_wide!$CK$211,CH$2),CH$3))/(CH$3-CH$2)),1),""))</f>
        <v/>
      </c>
      <c r="CI215" s="165">
        <f>IF(OR(CI$4=0,Data_wide!$CL$211=""),"",IFERROR(ROUND(IF(CI$4=1,1+9*(MIN(MAX(Data_wide!$CL$211,CI$2),CI$3)-CI$2)/(CI$3-CI$2),1+9*(CI$3-MIN(MAX(Data_wide!$CL$211,CI$2),CI$3))/(CI$3-CI$2)),1),""))</f>
        <v/>
      </c>
      <c r="CJ215" s="165">
        <f>IF(OR(CJ$4=0,Data_wide!$CM$211=""),"",IFERROR(ROUND(IF(CJ$4=1,1+9*(MIN(MAX(Data_wide!$CM$211,CJ$2),CJ$3)-CJ$2)/(CJ$3-CJ$2),1+9*(CJ$3-MIN(MAX(Data_wide!$CM$211,CJ$2),CJ$3))/(CJ$3-CJ$2)),1),""))</f>
        <v/>
      </c>
      <c r="CK215" s="165">
        <f>IF(OR(CK$4=0,Data_wide!$CN$211=""),"",IFERROR(ROUND(IF(CK$4=1,1+9*(MIN(MAX(Data_wide!$CN$211,CK$2),CK$3)-CK$2)/(CK$3-CK$2),1+9*(CK$3-MIN(MAX(Data_wide!$CN$211,CK$2),CK$3))/(CK$3-CK$2)),1),""))</f>
        <v/>
      </c>
      <c r="CL215" s="165">
        <f>IF(OR(CL$4=0,Data_wide!$CO$211=""),"",IFERROR(ROUND(IF(CL$4=1,1+9*(MIN(MAX(Data_wide!$CO$211,CL$2),CL$3)-CL$2)/(CL$3-CL$2),1+9*(CL$3-MIN(MAX(Data_wide!$CO$211,CL$2),CL$3))/(CL$3-CL$2)),1),""))</f>
        <v/>
      </c>
      <c r="CM215" s="165">
        <f>IF(OR(CM$4=0,Data_wide!$CP$211=""),"",IFERROR(ROUND(IF(CM$4=1,1+9*(MIN(MAX(Data_wide!$CP$211,CM$2),CM$3)-CM$2)/(CM$3-CM$2),1+9*(CM$3-MIN(MAX(Data_wide!$CP$211,CM$2),CM$3))/(CM$3-CM$2)),1),""))</f>
        <v/>
      </c>
      <c r="CN215" s="165">
        <f>IF(OR(CN$4=0,Data_wide!$CQ$211=""),"",IFERROR(ROUND(IF(CN$4=1,1+9*(MIN(MAX(Data_wide!$CQ$211,CN$2),CN$3)-CN$2)/(CN$3-CN$2),1+9*(CN$3-MIN(MAX(Data_wide!$CQ$211,CN$2),CN$3))/(CN$3-CN$2)),1),""))</f>
        <v/>
      </c>
      <c r="CO215" s="165">
        <f>IF(OR(CO$4=0,Data_wide!$CR$211=""),"",IFERROR(ROUND(IF(CO$4=1,1+9*(MIN(MAX(Data_wide!$CR$211,CO$2),CO$3)-CO$2)/(CO$3-CO$2),1+9*(CO$3-MIN(MAX(Data_wide!$CR$211,CO$2),CO$3))/(CO$3-CO$2)),1),""))</f>
        <v/>
      </c>
    </row>
    <row r="216" ht="14" customHeight="1">
      <c r="A216" s="161" t="inlineStr">
        <is>
          <t>VEN</t>
        </is>
      </c>
      <c r="B216" s="161" t="inlineStr">
        <is>
          <t>Venezuela, RB</t>
        </is>
      </c>
      <c r="C216" s="165">
        <f>IF(OR(C$4=0,Data_wide!$F$212=""),"",IFERROR(ROUND(IF(C$4=1,1+9*(MIN(MAX(Data_wide!$F$212,C$2),C$3)-C$2)/(C$3-C$2),1+9*(C$3-MIN(MAX(Data_wide!$F$212,C$2),C$3))/(C$3-C$2)),1),""))</f>
        <v/>
      </c>
      <c r="D216" s="165">
        <f>IF(OR(D$4=0,Data_wide!$G$212=""),"",IFERROR(ROUND(IF(D$4=1,1+9*(MIN(MAX(Data_wide!$G$212,D$2),D$3)-D$2)/(D$3-D$2),1+9*(D$3-MIN(MAX(Data_wide!$G$212,D$2),D$3))/(D$3-D$2)),1),""))</f>
        <v/>
      </c>
      <c r="E216" s="165">
        <f>IF(OR(E$4=0,Data_wide!$H$212=""),"",IFERROR(ROUND(IF(E$4=1,1+9*(MIN(MAX(Data_wide!$H$212,E$2),E$3)-E$2)/(E$3-E$2),1+9*(E$3-MIN(MAX(Data_wide!$H$212,E$2),E$3))/(E$3-E$2)),1),""))</f>
        <v/>
      </c>
      <c r="F216" s="165">
        <f>IF(OR(F$4=0,Data_wide!$I$212=""),"",IFERROR(ROUND(IF(F$4=1,1+9*(MIN(MAX(Data_wide!$I$212,F$2),F$3)-F$2)/(F$3-F$2),1+9*(F$3-MIN(MAX(Data_wide!$I$212,F$2),F$3))/(F$3-F$2)),1),""))</f>
        <v/>
      </c>
      <c r="G216" s="165">
        <f>IF(OR(G$4=0,Data_wide!$J$212=""),"",IFERROR(ROUND(IF(G$4=1,1+9*(MIN(MAX(Data_wide!$J$212,G$2),G$3)-G$2)/(G$3-G$2),1+9*(G$3-MIN(MAX(Data_wide!$J$212,G$2),G$3))/(G$3-G$2)),1),""))</f>
        <v/>
      </c>
      <c r="H216" s="165">
        <f>IF(OR(H$4=0,Data_wide!$K$212=""),"",IFERROR(ROUND(IF(H$4=1,1+9*(MIN(MAX(Data_wide!$K$212,H$2),H$3)-H$2)/(H$3-H$2),1+9*(H$3-MIN(MAX(Data_wide!$K$212,H$2),H$3))/(H$3-H$2)),1),""))</f>
        <v/>
      </c>
      <c r="I216" s="165">
        <f>IF(OR(I$4=0,Data_wide!$L$212=""),"",IFERROR(ROUND(IF(I$4=1,1+9*(MIN(MAX(Data_wide!$L$212,I$2),I$3)-I$2)/(I$3-I$2),1+9*(I$3-MIN(MAX(Data_wide!$L$212,I$2),I$3))/(I$3-I$2)),1),""))</f>
        <v/>
      </c>
      <c r="J216" s="165">
        <f>IF(OR(J$4=0,Data_wide!$M$212=""),"",IFERROR(ROUND(IF(J$4=1,1+9*(MIN(MAX(Data_wide!$M$212,J$2),J$3)-J$2)/(J$3-J$2),1+9*(J$3-MIN(MAX(Data_wide!$M$212,J$2),J$3))/(J$3-J$2)),1),""))</f>
        <v/>
      </c>
      <c r="K216" s="165">
        <f>IF(OR(K$4=0,Data_wide!$N$212=""),"",IFERROR(ROUND(IF(K$4=1,1+9*(MIN(MAX(Data_wide!$N$212,K$2),K$3)-K$2)/(K$3-K$2),1+9*(K$3-MIN(MAX(Data_wide!$N$212,K$2),K$3))/(K$3-K$2)),1),""))</f>
        <v/>
      </c>
      <c r="L216" s="165">
        <f>IF(OR(L$4=0,Data_wide!$O$212=""),"",IFERROR(ROUND(IF(L$4=1,1+9*(MIN(MAX(Data_wide!$O$212,L$2),L$3)-L$2)/(L$3-L$2),1+9*(L$3-MIN(MAX(Data_wide!$O$212,L$2),L$3))/(L$3-L$2)),1),""))</f>
        <v/>
      </c>
      <c r="M216" s="165">
        <f>IF(OR(M$4=0,Data_wide!$P$212=""),"",IFERROR(ROUND(IF(M$4=1,1+9*(MIN(MAX(Data_wide!$P$212,M$2),M$3)-M$2)/(M$3-M$2),1+9*(M$3-MIN(MAX(Data_wide!$P$212,M$2),M$3))/(M$3-M$2)),1),""))</f>
        <v/>
      </c>
      <c r="N216" s="165">
        <f>IF(OR(N$4=0,Data_wide!$Q$212=""),"",IFERROR(ROUND(IF(N$4=1,1+9*(MIN(MAX(Data_wide!$Q$212,N$2),N$3)-N$2)/(N$3-N$2),1+9*(N$3-MIN(MAX(Data_wide!$Q$212,N$2),N$3))/(N$3-N$2)),1),""))</f>
        <v/>
      </c>
      <c r="O216" s="165">
        <f>IF(OR(O$4=0,Data_wide!$R$212=""),"",IFERROR(ROUND(IF(O$4=1,1+9*(MIN(MAX(Data_wide!$R$212,O$2),O$3)-O$2)/(O$3-O$2),1+9*(O$3-MIN(MAX(Data_wide!$R$212,O$2),O$3))/(O$3-O$2)),1),""))</f>
        <v/>
      </c>
      <c r="P216" s="165">
        <f>IF(OR(P$4=0,Data_wide!$S$212=""),"",IFERROR(ROUND(IF(P$4=1,1+9*(MIN(MAX(Data_wide!$S$212,P$2),P$3)-P$2)/(P$3-P$2),1+9*(P$3-MIN(MAX(Data_wide!$S$212,P$2),P$3))/(P$3-P$2)),1),""))</f>
        <v/>
      </c>
      <c r="Q216" s="165">
        <f>IF(OR(Q$4=0,Data_wide!$T$212=""),"",IFERROR(ROUND(IF(Q$4=1,1+9*(MIN(MAX(Data_wide!$T$212,Q$2),Q$3)-Q$2)/(Q$3-Q$2),1+9*(Q$3-MIN(MAX(Data_wide!$T$212,Q$2),Q$3))/(Q$3-Q$2)),1),""))</f>
        <v/>
      </c>
      <c r="R216" s="165">
        <f>IF(OR(R$4=0,Data_wide!$U$212=""),"",IFERROR(ROUND(IF(R$4=1,1+9*(MIN(MAX(Data_wide!$U$212,R$2),R$3)-R$2)/(R$3-R$2),1+9*(R$3-MIN(MAX(Data_wide!$U$212,R$2),R$3))/(R$3-R$2)),1),""))</f>
        <v/>
      </c>
      <c r="S216" s="165">
        <f>IF(OR(S$4=0,Data_wide!$V$212=""),"",IFERROR(ROUND(IF(S$4=1,1+9*(MIN(MAX(Data_wide!$V$212,S$2),S$3)-S$2)/(S$3-S$2),1+9*(S$3-MIN(MAX(Data_wide!$V$212,S$2),S$3))/(S$3-S$2)),1),""))</f>
        <v/>
      </c>
      <c r="T216" s="165">
        <f>IF(OR(T$4=0,Data_wide!$W$212=""),"",IFERROR(ROUND(IF(T$4=1,1+9*(MIN(MAX(Data_wide!$W$212,T$2),T$3)-T$2)/(T$3-T$2),1+9*(T$3-MIN(MAX(Data_wide!$W$212,T$2),T$3))/(T$3-T$2)),1),""))</f>
        <v/>
      </c>
      <c r="U216" s="165">
        <f>IF(OR(U$4=0,Data_wide!$X$212=""),"",IFERROR(ROUND(IF(U$4=1,1+9*(MIN(MAX(Data_wide!$X$212,U$2),U$3)-U$2)/(U$3-U$2),1+9*(U$3-MIN(MAX(Data_wide!$X$212,U$2),U$3))/(U$3-U$2)),1),""))</f>
        <v/>
      </c>
      <c r="V216" s="165">
        <f>IF(OR(V$4=0,Data_wide!$Y$212=""),"",IFERROR(ROUND(IF(V$4=1,1+9*(MIN(MAX(Data_wide!$Y$212,V$2),V$3)-V$2)/(V$3-V$2),1+9*(V$3-MIN(MAX(Data_wide!$Y$212,V$2),V$3))/(V$3-V$2)),1),""))</f>
        <v/>
      </c>
      <c r="W216" s="165">
        <f>IF(OR(W$4=0,Data_wide!$Z$212=""),"",IFERROR(ROUND(IF(W$4=1,1+9*(MIN(MAX(Data_wide!$Z$212,W$2),W$3)-W$2)/(W$3-W$2),1+9*(W$3-MIN(MAX(Data_wide!$Z$212,W$2),W$3))/(W$3-W$2)),1),""))</f>
        <v/>
      </c>
      <c r="X216" s="165">
        <f>IF(OR(X$4=0,Data_wide!$AA$212=""),"",IFERROR(ROUND(IF(X$4=1,1+9*(MIN(MAX(Data_wide!$AA$212,X$2),X$3)-X$2)/(X$3-X$2),1+9*(X$3-MIN(MAX(Data_wide!$AA$212,X$2),X$3))/(X$3-X$2)),1),""))</f>
        <v/>
      </c>
      <c r="Y216" s="165">
        <f>IF(OR(Y$4=0,Data_wide!$AB$212=""),"",IFERROR(ROUND(IF(Y$4=1,1+9*(MIN(MAX(Data_wide!$AB$212,Y$2),Y$3)-Y$2)/(Y$3-Y$2),1+9*(Y$3-MIN(MAX(Data_wide!$AB$212,Y$2),Y$3))/(Y$3-Y$2)),1),""))</f>
        <v/>
      </c>
      <c r="Z216" s="165">
        <f>IF(OR(Z$4=0,Data_wide!$AC$212=""),"",IFERROR(ROUND(IF(Z$4=1,1+9*(MIN(MAX(Data_wide!$AC$212,Z$2),Z$3)-Z$2)/(Z$3-Z$2),1+9*(Z$3-MIN(MAX(Data_wide!$AC$212,Z$2),Z$3))/(Z$3-Z$2)),1),""))</f>
        <v/>
      </c>
      <c r="AA216" s="165">
        <f>IF(OR(AA$4=0,Data_wide!$AD$212=""),"",IFERROR(ROUND(IF(AA$4=1,1+9*(MIN(MAX(Data_wide!$AD$212,AA$2),AA$3)-AA$2)/(AA$3-AA$2),1+9*(AA$3-MIN(MAX(Data_wide!$AD$212,AA$2),AA$3))/(AA$3-AA$2)),1),""))</f>
        <v/>
      </c>
      <c r="AB216" s="165">
        <f>IF(OR(AB$4=0,Data_wide!$AE$212=""),"",IFERROR(ROUND(IF(AB$4=1,1+9*(MIN(MAX(Data_wide!$AE$212,AB$2),AB$3)-AB$2)/(AB$3-AB$2),1+9*(AB$3-MIN(MAX(Data_wide!$AE$212,AB$2),AB$3))/(AB$3-AB$2)),1),""))</f>
        <v/>
      </c>
      <c r="AC216" s="165">
        <f>IF(OR(AC$4=0,Data_wide!$AF$212=""),"",IFERROR(ROUND(IF(AC$4=1,1+9*(MIN(MAX(Data_wide!$AF$212,AC$2),AC$3)-AC$2)/(AC$3-AC$2),1+9*(AC$3-MIN(MAX(Data_wide!$AF$212,AC$2),AC$3))/(AC$3-AC$2)),1),""))</f>
        <v/>
      </c>
      <c r="AD216" s="165">
        <f>IF(OR(AD$4=0,Data_wide!$AG$212=""),"",IFERROR(ROUND(IF(AD$4=1,1+9*(MIN(MAX(Data_wide!$AG$212,AD$2),AD$3)-AD$2)/(AD$3-AD$2),1+9*(AD$3-MIN(MAX(Data_wide!$AG$212,AD$2),AD$3))/(AD$3-AD$2)),1),""))</f>
        <v/>
      </c>
      <c r="AE216" s="165">
        <f>IF(OR(AE$4=0,Data_wide!$AH$212=""),"",IFERROR(ROUND(IF(AE$4=1,1+9*(MIN(MAX(Data_wide!$AH$212,AE$2),AE$3)-AE$2)/(AE$3-AE$2),1+9*(AE$3-MIN(MAX(Data_wide!$AH$212,AE$2),AE$3))/(AE$3-AE$2)),1),""))</f>
        <v/>
      </c>
      <c r="AF216" s="165">
        <f>IF(OR(AF$4=0,Data_wide!$AI$212=""),"",IFERROR(ROUND(IF(AF$4=1,1+9*(MIN(MAX(Data_wide!$AI$212,AF$2),AF$3)-AF$2)/(AF$3-AF$2),1+9*(AF$3-MIN(MAX(Data_wide!$AI$212,AF$2),AF$3))/(AF$3-AF$2)),1),""))</f>
        <v/>
      </c>
      <c r="AG216" s="165">
        <f>IF(OR(AG$4=0,Data_wide!$AJ$212=""),"",IFERROR(ROUND(IF(AG$4=1,1+9*(MIN(MAX(Data_wide!$AJ$212,AG$2),AG$3)-AG$2)/(AG$3-AG$2),1+9*(AG$3-MIN(MAX(Data_wide!$AJ$212,AG$2),AG$3))/(AG$3-AG$2)),1),""))</f>
        <v/>
      </c>
      <c r="AH216" s="165">
        <f>IF(OR(AH$4=0,Data_wide!$AK$212=""),"",IFERROR(ROUND(IF(AH$4=1,1+9*(MIN(MAX(Data_wide!$AK$212,AH$2),AH$3)-AH$2)/(AH$3-AH$2),1+9*(AH$3-MIN(MAX(Data_wide!$AK$212,AH$2),AH$3))/(AH$3-AH$2)),1),""))</f>
        <v/>
      </c>
      <c r="AI216" s="165">
        <f>IF(OR(AI$4=0,Data_wide!$AL$212=""),"",IFERROR(ROUND(IF(AI$4=1,1+9*(MIN(MAX(Data_wide!$AL$212,AI$2),AI$3)-AI$2)/(AI$3-AI$2),1+9*(AI$3-MIN(MAX(Data_wide!$AL$212,AI$2),AI$3))/(AI$3-AI$2)),1),""))</f>
        <v/>
      </c>
      <c r="AJ216" s="165">
        <f>IF(OR(AJ$4=0,Data_wide!$AM$212=""),"",IFERROR(ROUND(IF(AJ$4=1,1+9*(MIN(MAX(Data_wide!$AM$212,AJ$2),AJ$3)-AJ$2)/(AJ$3-AJ$2),1+9*(AJ$3-MIN(MAX(Data_wide!$AM$212,AJ$2),AJ$3))/(AJ$3-AJ$2)),1),""))</f>
        <v/>
      </c>
      <c r="AK216" s="165">
        <f>IF(OR(AK$4=0,Data_wide!$AN$212=""),"",IFERROR(ROUND(IF(AK$4=1,1+9*(MIN(MAX(Data_wide!$AN$212,AK$2),AK$3)-AK$2)/(AK$3-AK$2),1+9*(AK$3-MIN(MAX(Data_wide!$AN$212,AK$2),AK$3))/(AK$3-AK$2)),1),""))</f>
        <v/>
      </c>
      <c r="AL216" s="165">
        <f>IF(OR(AL$4=0,Data_wide!$AO$212=""),"",IFERROR(ROUND(IF(AL$4=1,1+9*(MIN(MAX(Data_wide!$AO$212,AL$2),AL$3)-AL$2)/(AL$3-AL$2),1+9*(AL$3-MIN(MAX(Data_wide!$AO$212,AL$2),AL$3))/(AL$3-AL$2)),1),""))</f>
        <v/>
      </c>
      <c r="AM216" s="165">
        <f>IF(OR(AM$4=0,Data_wide!$AP$212=""),"",IFERROR(ROUND(IF(AM$4=1,1+9*(MIN(MAX(Data_wide!$AP$212,AM$2),AM$3)-AM$2)/(AM$3-AM$2),1+9*(AM$3-MIN(MAX(Data_wide!$AP$212,AM$2),AM$3))/(AM$3-AM$2)),1),""))</f>
        <v/>
      </c>
      <c r="AN216" s="165">
        <f>IF(OR(AN$4=0,Data_wide!$AQ$212=""),"",IFERROR(ROUND(IF(AN$4=1,1+9*(MIN(MAX(Data_wide!$AQ$212,AN$2),AN$3)-AN$2)/(AN$3-AN$2),1+9*(AN$3-MIN(MAX(Data_wide!$AQ$212,AN$2),AN$3))/(AN$3-AN$2)),1),""))</f>
        <v/>
      </c>
      <c r="AO216" s="165">
        <f>IF(OR(AO$4=0,Data_wide!$AR$212=""),"",IFERROR(ROUND(IF(AO$4=1,1+9*(MIN(MAX(Data_wide!$AR$212,AO$2),AO$3)-AO$2)/(AO$3-AO$2),1+9*(AO$3-MIN(MAX(Data_wide!$AR$212,AO$2),AO$3))/(AO$3-AO$2)),1),""))</f>
        <v/>
      </c>
      <c r="AP216" s="165">
        <f>IF(OR(AP$4=0,Data_wide!$AS$212=""),"",IFERROR(ROUND(IF(AP$4=1,1+9*(MIN(MAX(Data_wide!$AS$212,AP$2),AP$3)-AP$2)/(AP$3-AP$2),1+9*(AP$3-MIN(MAX(Data_wide!$AS$212,AP$2),AP$3))/(AP$3-AP$2)),1),""))</f>
        <v/>
      </c>
      <c r="AQ216" s="165">
        <f>IF(OR(AQ$4=0,Data_wide!$AT$212=""),"",IFERROR(ROUND(IF(AQ$4=1,1+9*(MIN(MAX(Data_wide!$AT$212,AQ$2),AQ$3)-AQ$2)/(AQ$3-AQ$2),1+9*(AQ$3-MIN(MAX(Data_wide!$AT$212,AQ$2),AQ$3))/(AQ$3-AQ$2)),1),""))</f>
        <v/>
      </c>
      <c r="AR216" s="165">
        <f>IF(OR(AR$4=0,Data_wide!$AU$212=""),"",IFERROR(ROUND(IF(AR$4=1,1+9*(MIN(MAX(Data_wide!$AU$212,AR$2),AR$3)-AR$2)/(AR$3-AR$2),1+9*(AR$3-MIN(MAX(Data_wide!$AU$212,AR$2),AR$3))/(AR$3-AR$2)),1),""))</f>
        <v/>
      </c>
      <c r="AS216" s="165">
        <f>IF(OR(AS$4=0,Data_wide!$AV$212=""),"",IFERROR(ROUND(IF(AS$4=1,1+9*(MIN(MAX(Data_wide!$AV$212,AS$2),AS$3)-AS$2)/(AS$3-AS$2),1+9*(AS$3-MIN(MAX(Data_wide!$AV$212,AS$2),AS$3))/(AS$3-AS$2)),1),""))</f>
        <v/>
      </c>
      <c r="AT216" s="165">
        <f>IF(OR(AT$4=0,Data_wide!$AW$212=""),"",IFERROR(ROUND(IF(AT$4=1,1+9*(MIN(MAX(Data_wide!$AW$212,AT$2),AT$3)-AT$2)/(AT$3-AT$2),1+9*(AT$3-MIN(MAX(Data_wide!$AW$212,AT$2),AT$3))/(AT$3-AT$2)),1),""))</f>
        <v/>
      </c>
      <c r="AU216" s="165">
        <f>IF(OR(AU$4=0,Data_wide!$AX$212=""),"",IFERROR(ROUND(IF(AU$4=1,1+9*(MIN(MAX(Data_wide!$AX$212,AU$2),AU$3)-AU$2)/(AU$3-AU$2),1+9*(AU$3-MIN(MAX(Data_wide!$AX$212,AU$2),AU$3))/(AU$3-AU$2)),1),""))</f>
        <v/>
      </c>
      <c r="AV216" s="165">
        <f>IF(OR(AV$4=0,Data_wide!$AY$212=""),"",IFERROR(ROUND(IF(AV$4=1,1+9*(MIN(MAX(Data_wide!$AY$212,AV$2),AV$3)-AV$2)/(AV$3-AV$2),1+9*(AV$3-MIN(MAX(Data_wide!$AY$212,AV$2),AV$3))/(AV$3-AV$2)),1),""))</f>
        <v/>
      </c>
      <c r="AW216" s="165">
        <f>IF(OR(AW$4=0,Data_wide!$AZ$212=""),"",IFERROR(ROUND(IF(AW$4=1,1+9*(MIN(MAX(Data_wide!$AZ$212,AW$2),AW$3)-AW$2)/(AW$3-AW$2),1+9*(AW$3-MIN(MAX(Data_wide!$AZ$212,AW$2),AW$3))/(AW$3-AW$2)),1),""))</f>
        <v/>
      </c>
      <c r="AX216" s="165">
        <f>IF(OR(AX$4=0,Data_wide!$BA$212=""),"",IFERROR(ROUND(IF(AX$4=1,1+9*(MIN(MAX(Data_wide!$BA$212,AX$2),AX$3)-AX$2)/(AX$3-AX$2),1+9*(AX$3-MIN(MAX(Data_wide!$BA$212,AX$2),AX$3))/(AX$3-AX$2)),1),""))</f>
        <v/>
      </c>
      <c r="AY216" s="165">
        <f>IF(OR(AY$4=0,Data_wide!$BB$212=""),"",IFERROR(ROUND(IF(AY$4=1,1+9*(MIN(MAX(Data_wide!$BB$212,AY$2),AY$3)-AY$2)/(AY$3-AY$2),1+9*(AY$3-MIN(MAX(Data_wide!$BB$212,AY$2),AY$3))/(AY$3-AY$2)),1),""))</f>
        <v/>
      </c>
      <c r="AZ216" s="165">
        <f>IF(OR(AZ$4=0,Data_wide!$BC$212=""),"",IFERROR(ROUND(IF(AZ$4=1,1+9*(MIN(MAX(Data_wide!$BC$212,AZ$2),AZ$3)-AZ$2)/(AZ$3-AZ$2),1+9*(AZ$3-MIN(MAX(Data_wide!$BC$212,AZ$2),AZ$3))/(AZ$3-AZ$2)),1),""))</f>
        <v/>
      </c>
      <c r="BA216" s="165">
        <f>IF(OR(BA$4=0,Data_wide!$BD$212=""),"",IFERROR(ROUND(IF(BA$4=1,1+9*(MIN(MAX(Data_wide!$BD$212,BA$2),BA$3)-BA$2)/(BA$3-BA$2),1+9*(BA$3-MIN(MAX(Data_wide!$BD$212,BA$2),BA$3))/(BA$3-BA$2)),1),""))</f>
        <v/>
      </c>
      <c r="BB216" s="165">
        <f>IF(OR(BB$4=0,Data_wide!$BE$212=""),"",IFERROR(ROUND(IF(BB$4=1,1+9*(MIN(MAX(Data_wide!$BE$212,BB$2),BB$3)-BB$2)/(BB$3-BB$2),1+9*(BB$3-MIN(MAX(Data_wide!$BE$212,BB$2),BB$3))/(BB$3-BB$2)),1),""))</f>
        <v/>
      </c>
      <c r="BC216" s="165">
        <f>IF(OR(BC$4=0,Data_wide!$BF$212=""),"",IFERROR(ROUND(IF(BC$4=1,1+9*(MIN(MAX(Data_wide!$BF$212,BC$2),BC$3)-BC$2)/(BC$3-BC$2),1+9*(BC$3-MIN(MAX(Data_wide!$BF$212,BC$2),BC$3))/(BC$3-BC$2)),1),""))</f>
        <v/>
      </c>
      <c r="BD216" s="165">
        <f>IF(OR(BD$4=0,Data_wide!$BG$212=""),"",IFERROR(ROUND(IF(BD$4=1,1+9*(MIN(MAX(Data_wide!$BG$212,BD$2),BD$3)-BD$2)/(BD$3-BD$2),1+9*(BD$3-MIN(MAX(Data_wide!$BG$212,BD$2),BD$3))/(BD$3-BD$2)),1),""))</f>
        <v/>
      </c>
      <c r="BE216" s="165">
        <f>IF(OR(BE$4=0,Data_wide!$BH$212=""),"",IFERROR(ROUND(IF(BE$4=1,1+9*(MIN(MAX(Data_wide!$BH$212,BE$2),BE$3)-BE$2)/(BE$3-BE$2),1+9*(BE$3-MIN(MAX(Data_wide!$BH$212,BE$2),BE$3))/(BE$3-BE$2)),1),""))</f>
        <v/>
      </c>
      <c r="BF216" s="165">
        <f>IF(OR(BF$4=0,Data_wide!$BI$212=""),"",IFERROR(ROUND(IF(BF$4=1,1+9*(MIN(MAX(Data_wide!$BI$212,BF$2),BF$3)-BF$2)/(BF$3-BF$2),1+9*(BF$3-MIN(MAX(Data_wide!$BI$212,BF$2),BF$3))/(BF$3-BF$2)),1),""))</f>
        <v/>
      </c>
      <c r="BG216" s="165">
        <f>IF(OR(BG$4=0,Data_wide!$BJ$212=""),"",IFERROR(ROUND(IF(BG$4=1,1+9*(MIN(MAX(Data_wide!$BJ$212,BG$2),BG$3)-BG$2)/(BG$3-BG$2),1+9*(BG$3-MIN(MAX(Data_wide!$BJ$212,BG$2),BG$3))/(BG$3-BG$2)),1),""))</f>
        <v/>
      </c>
      <c r="BH216" s="165">
        <f>IF(OR(BH$4=0,Data_wide!$BK$212=""),"",IFERROR(ROUND(IF(BH$4=1,1+9*(MIN(MAX(Data_wide!$BK$212,BH$2),BH$3)-BH$2)/(BH$3-BH$2),1+9*(BH$3-MIN(MAX(Data_wide!$BK$212,BH$2),BH$3))/(BH$3-BH$2)),1),""))</f>
        <v/>
      </c>
      <c r="BI216" s="165">
        <f>IF(OR(BI$4=0,Data_wide!$BL$212=""),"",IFERROR(ROUND(IF(BI$4=1,1+9*(MIN(MAX(Data_wide!$BL$212,BI$2),BI$3)-BI$2)/(BI$3-BI$2),1+9*(BI$3-MIN(MAX(Data_wide!$BL$212,BI$2),BI$3))/(BI$3-BI$2)),1),""))</f>
        <v/>
      </c>
      <c r="BJ216" s="165">
        <f>IF(OR(BJ$4=0,Data_wide!$BM$212=""),"",IFERROR(ROUND(IF(BJ$4=1,1+9*(MIN(MAX(Data_wide!$BM$212,BJ$2),BJ$3)-BJ$2)/(BJ$3-BJ$2),1+9*(BJ$3-MIN(MAX(Data_wide!$BM$212,BJ$2),BJ$3))/(BJ$3-BJ$2)),1),""))</f>
        <v/>
      </c>
      <c r="BK216" s="165">
        <f>IF(OR(BK$4=0,Data_wide!$BN$212=""),"",IFERROR(ROUND(IF(BK$4=1,1+9*(MIN(MAX(Data_wide!$BN$212,BK$2),BK$3)-BK$2)/(BK$3-BK$2),1+9*(BK$3-MIN(MAX(Data_wide!$BN$212,BK$2),BK$3))/(BK$3-BK$2)),1),""))</f>
        <v/>
      </c>
      <c r="BL216" s="165">
        <f>IF(OR(BL$4=0,Data_wide!$BO$212=""),"",IFERROR(ROUND(IF(BL$4=1,1+9*(MIN(MAX(Data_wide!$BO$212,BL$2),BL$3)-BL$2)/(BL$3-BL$2),1+9*(BL$3-MIN(MAX(Data_wide!$BO$212,BL$2),BL$3))/(BL$3-BL$2)),1),""))</f>
        <v/>
      </c>
      <c r="BM216" s="165">
        <f>IF(OR(BM$4=0,Data_wide!$BP$212=""),"",IFERROR(ROUND(IF(BM$4=1,1+9*(MIN(MAX(Data_wide!$BP$212,BM$2),BM$3)-BM$2)/(BM$3-BM$2),1+9*(BM$3-MIN(MAX(Data_wide!$BP$212,BM$2),BM$3))/(BM$3-BM$2)),1),""))</f>
        <v/>
      </c>
      <c r="BN216" s="165">
        <f>IF(OR(BN$4=0,Data_wide!$BQ$212=""),"",IFERROR(ROUND(IF(BN$4=1,1+9*(MIN(MAX(Data_wide!$BQ$212,BN$2),BN$3)-BN$2)/(BN$3-BN$2),1+9*(BN$3-MIN(MAX(Data_wide!$BQ$212,BN$2),BN$3))/(BN$3-BN$2)),1),""))</f>
        <v/>
      </c>
      <c r="BO216" s="165">
        <f>IF(OR(BO$4=0,Data_wide!$BR$212=""),"",IFERROR(ROUND(IF(BO$4=1,1+9*(MIN(MAX(Data_wide!$BR$212,BO$2),BO$3)-BO$2)/(BO$3-BO$2),1+9*(BO$3-MIN(MAX(Data_wide!$BR$212,BO$2),BO$3))/(BO$3-BO$2)),1),""))</f>
        <v/>
      </c>
      <c r="BP216" s="165">
        <f>IF(OR(BP$4=0,Data_wide!$BS$212=""),"",IFERROR(ROUND(IF(BP$4=1,1+9*(MIN(MAX(Data_wide!$BS$212,BP$2),BP$3)-BP$2)/(BP$3-BP$2),1+9*(BP$3-MIN(MAX(Data_wide!$BS$212,BP$2),BP$3))/(BP$3-BP$2)),1),""))</f>
        <v/>
      </c>
      <c r="BQ216" s="165">
        <f>IF(OR(BQ$4=0,Data_wide!$BT$212=""),"",IFERROR(ROUND(IF(BQ$4=1,1+9*(MIN(MAX(Data_wide!$BT$212,BQ$2),BQ$3)-BQ$2)/(BQ$3-BQ$2),1+9*(BQ$3-MIN(MAX(Data_wide!$BT$212,BQ$2),BQ$3))/(BQ$3-BQ$2)),1),""))</f>
        <v/>
      </c>
      <c r="BR216" s="165">
        <f>IF(OR(BR$4=0,Data_wide!$BU$212=""),"",IFERROR(ROUND(IF(BR$4=1,1+9*(MIN(MAX(Data_wide!$BU$212,BR$2),BR$3)-BR$2)/(BR$3-BR$2),1+9*(BR$3-MIN(MAX(Data_wide!$BU$212,BR$2),BR$3))/(BR$3-BR$2)),1),""))</f>
        <v/>
      </c>
      <c r="BS216" s="165">
        <f>IF(OR(BS$4=0,Data_wide!$BV$212=""),"",IFERROR(ROUND(IF(BS$4=1,1+9*(MIN(MAX(Data_wide!$BV$212,BS$2),BS$3)-BS$2)/(BS$3-BS$2),1+9*(BS$3-MIN(MAX(Data_wide!$BV$212,BS$2),BS$3))/(BS$3-BS$2)),1),""))</f>
        <v/>
      </c>
      <c r="BT216" s="165">
        <f>IF(OR(BT$4=0,Data_wide!$BW$212=""),"",IFERROR(ROUND(IF(BT$4=1,1+9*(MIN(MAX(Data_wide!$BW$212,BT$2),BT$3)-BT$2)/(BT$3-BT$2),1+9*(BT$3-MIN(MAX(Data_wide!$BW$212,BT$2),BT$3))/(BT$3-BT$2)),1),""))</f>
        <v/>
      </c>
      <c r="BU216" s="165">
        <f>IF(OR(BU$4=0,Data_wide!$BX$212=""),"",IFERROR(ROUND(IF(BU$4=1,1+9*(MIN(MAX(Data_wide!$BX$212,BU$2),BU$3)-BU$2)/(BU$3-BU$2),1+9*(BU$3-MIN(MAX(Data_wide!$BX$212,BU$2),BU$3))/(BU$3-BU$2)),1),""))</f>
        <v/>
      </c>
      <c r="BV216" s="165">
        <f>IF(OR(BV$4=0,Data_wide!$BY$212=""),"",IFERROR(ROUND(IF(BV$4=1,1+9*(MIN(MAX(Data_wide!$BY$212,BV$2),BV$3)-BV$2)/(BV$3-BV$2),1+9*(BV$3-MIN(MAX(Data_wide!$BY$212,BV$2),BV$3))/(BV$3-BV$2)),1),""))</f>
        <v/>
      </c>
      <c r="BW216" s="165">
        <f>IF(OR(BW$4=0,Data_wide!$BZ$212=""),"",IFERROR(ROUND(IF(BW$4=1,1+9*(MIN(MAX(Data_wide!$BZ$212,BW$2),BW$3)-BW$2)/(BW$3-BW$2),1+9*(BW$3-MIN(MAX(Data_wide!$BZ$212,BW$2),BW$3))/(BW$3-BW$2)),1),""))</f>
        <v/>
      </c>
      <c r="BX216" s="165">
        <f>IF(OR(BX$4=0,Data_wide!$CA$212=""),"",IFERROR(ROUND(IF(BX$4=1,1+9*(MIN(MAX(Data_wide!$CA$212,BX$2),BX$3)-BX$2)/(BX$3-BX$2),1+9*(BX$3-MIN(MAX(Data_wide!$CA$212,BX$2),BX$3))/(BX$3-BX$2)),1),""))</f>
        <v/>
      </c>
      <c r="BY216" s="165">
        <f>IF(OR(BY$4=0,Data_wide!$CB$212=""),"",IFERROR(ROUND(IF(BY$4=1,1+9*(MIN(MAX(Data_wide!$CB$212,BY$2),BY$3)-BY$2)/(BY$3-BY$2),1+9*(BY$3-MIN(MAX(Data_wide!$CB$212,BY$2),BY$3))/(BY$3-BY$2)),1),""))</f>
        <v/>
      </c>
      <c r="BZ216" s="165">
        <f>IF(OR(BZ$4=0,Data_wide!$CC$212=""),"",IFERROR(ROUND(IF(BZ$4=1,1+9*(MIN(MAX(Data_wide!$CC$212,BZ$2),BZ$3)-BZ$2)/(BZ$3-BZ$2),1+9*(BZ$3-MIN(MAX(Data_wide!$CC$212,BZ$2),BZ$3))/(BZ$3-BZ$2)),1),""))</f>
        <v/>
      </c>
      <c r="CA216" s="165">
        <f>IF(OR(CA$4=0,Data_wide!$CD$212=""),"",IFERROR(ROUND(IF(CA$4=1,1+9*(MIN(MAX(Data_wide!$CD$212,CA$2),CA$3)-CA$2)/(CA$3-CA$2),1+9*(CA$3-MIN(MAX(Data_wide!$CD$212,CA$2),CA$3))/(CA$3-CA$2)),1),""))</f>
        <v/>
      </c>
      <c r="CB216" s="165">
        <f>IF(OR(CB$4=0,Data_wide!$CE$212=""),"",IFERROR(ROUND(IF(CB$4=1,1+9*(MIN(MAX(Data_wide!$CE$212,CB$2),CB$3)-CB$2)/(CB$3-CB$2),1+9*(CB$3-MIN(MAX(Data_wide!$CE$212,CB$2),CB$3))/(CB$3-CB$2)),1),""))</f>
        <v/>
      </c>
      <c r="CC216" s="165">
        <f>IF(OR(CC$4=0,Data_wide!$CF$212=""),"",IFERROR(ROUND(IF(CC$4=1,1+9*(MIN(MAX(Data_wide!$CF$212,CC$2),CC$3)-CC$2)/(CC$3-CC$2),1+9*(CC$3-MIN(MAX(Data_wide!$CF$212,CC$2),CC$3))/(CC$3-CC$2)),1),""))</f>
        <v/>
      </c>
      <c r="CD216" s="165">
        <f>IF(OR(CD$4=0,Data_wide!$CG$212=""),"",IFERROR(ROUND(IF(CD$4=1,1+9*(MIN(MAX(Data_wide!$CG$212,CD$2),CD$3)-CD$2)/(CD$3-CD$2),1+9*(CD$3-MIN(MAX(Data_wide!$CG$212,CD$2),CD$3))/(CD$3-CD$2)),1),""))</f>
        <v/>
      </c>
      <c r="CE216" s="165">
        <f>IF(OR(CE$4=0,Data_wide!$CH$212=""),"",IFERROR(ROUND(IF(CE$4=1,1+9*(MIN(MAX(Data_wide!$CH$212,CE$2),CE$3)-CE$2)/(CE$3-CE$2),1+9*(CE$3-MIN(MAX(Data_wide!$CH$212,CE$2),CE$3))/(CE$3-CE$2)),1),""))</f>
        <v/>
      </c>
      <c r="CF216" s="165">
        <f>IF(OR(CF$4=0,Data_wide!$CI$212=""),"",IFERROR(ROUND(IF(CF$4=1,1+9*(MIN(MAX(Data_wide!$CI$212,CF$2),CF$3)-CF$2)/(CF$3-CF$2),1+9*(CF$3-MIN(MAX(Data_wide!$CI$212,CF$2),CF$3))/(CF$3-CF$2)),1),""))</f>
        <v/>
      </c>
      <c r="CG216" s="165">
        <f>IF(OR(CG$4=0,Data_wide!$CJ$212=""),"",IFERROR(ROUND(IF(CG$4=1,1+9*(MIN(MAX(Data_wide!$CJ$212,CG$2),CG$3)-CG$2)/(CG$3-CG$2),1+9*(CG$3-MIN(MAX(Data_wide!$CJ$212,CG$2),CG$3))/(CG$3-CG$2)),1),""))</f>
        <v/>
      </c>
      <c r="CH216" s="165">
        <f>IF(OR(CH$4=0,Data_wide!$CK$212=""),"",IFERROR(ROUND(IF(CH$4=1,1+9*(MIN(MAX(Data_wide!$CK$212,CH$2),CH$3)-CH$2)/(CH$3-CH$2),1+9*(CH$3-MIN(MAX(Data_wide!$CK$212,CH$2),CH$3))/(CH$3-CH$2)),1),""))</f>
        <v/>
      </c>
      <c r="CI216" s="165">
        <f>IF(OR(CI$4=0,Data_wide!$CL$212=""),"",IFERROR(ROUND(IF(CI$4=1,1+9*(MIN(MAX(Data_wide!$CL$212,CI$2),CI$3)-CI$2)/(CI$3-CI$2),1+9*(CI$3-MIN(MAX(Data_wide!$CL$212,CI$2),CI$3))/(CI$3-CI$2)),1),""))</f>
        <v/>
      </c>
      <c r="CJ216" s="165">
        <f>IF(OR(CJ$4=0,Data_wide!$CM$212=""),"",IFERROR(ROUND(IF(CJ$4=1,1+9*(MIN(MAX(Data_wide!$CM$212,CJ$2),CJ$3)-CJ$2)/(CJ$3-CJ$2),1+9*(CJ$3-MIN(MAX(Data_wide!$CM$212,CJ$2),CJ$3))/(CJ$3-CJ$2)),1),""))</f>
        <v/>
      </c>
      <c r="CK216" s="165">
        <f>IF(OR(CK$4=0,Data_wide!$CN$212=""),"",IFERROR(ROUND(IF(CK$4=1,1+9*(MIN(MAX(Data_wide!$CN$212,CK$2),CK$3)-CK$2)/(CK$3-CK$2),1+9*(CK$3-MIN(MAX(Data_wide!$CN$212,CK$2),CK$3))/(CK$3-CK$2)),1),""))</f>
        <v/>
      </c>
      <c r="CL216" s="165">
        <f>IF(OR(CL$4=0,Data_wide!$CO$212=""),"",IFERROR(ROUND(IF(CL$4=1,1+9*(MIN(MAX(Data_wide!$CO$212,CL$2),CL$3)-CL$2)/(CL$3-CL$2),1+9*(CL$3-MIN(MAX(Data_wide!$CO$212,CL$2),CL$3))/(CL$3-CL$2)),1),""))</f>
        <v/>
      </c>
      <c r="CM216" s="165">
        <f>IF(OR(CM$4=0,Data_wide!$CP$212=""),"",IFERROR(ROUND(IF(CM$4=1,1+9*(MIN(MAX(Data_wide!$CP$212,CM$2),CM$3)-CM$2)/(CM$3-CM$2),1+9*(CM$3-MIN(MAX(Data_wide!$CP$212,CM$2),CM$3))/(CM$3-CM$2)),1),""))</f>
        <v/>
      </c>
      <c r="CN216" s="165">
        <f>IF(OR(CN$4=0,Data_wide!$CQ$212=""),"",IFERROR(ROUND(IF(CN$4=1,1+9*(MIN(MAX(Data_wide!$CQ$212,CN$2),CN$3)-CN$2)/(CN$3-CN$2),1+9*(CN$3-MIN(MAX(Data_wide!$CQ$212,CN$2),CN$3))/(CN$3-CN$2)),1),""))</f>
        <v/>
      </c>
      <c r="CO216" s="165">
        <f>IF(OR(CO$4=0,Data_wide!$CR$212=""),"",IFERROR(ROUND(IF(CO$4=1,1+9*(MIN(MAX(Data_wide!$CR$212,CO$2),CO$3)-CO$2)/(CO$3-CO$2),1+9*(CO$3-MIN(MAX(Data_wide!$CR$212,CO$2),CO$3))/(CO$3-CO$2)),1),""))</f>
        <v/>
      </c>
    </row>
    <row r="217" ht="14" customHeight="1">
      <c r="A217" s="161" t="inlineStr">
        <is>
          <t>VNM</t>
        </is>
      </c>
      <c r="B217" s="161" t="inlineStr">
        <is>
          <t>Viet Nam</t>
        </is>
      </c>
      <c r="C217" s="165">
        <f>IF(OR(C$4=0,Data_wide!$F$213=""),"",IFERROR(ROUND(IF(C$4=1,1+9*(MIN(MAX(Data_wide!$F$213,C$2),C$3)-C$2)/(C$3-C$2),1+9*(C$3-MIN(MAX(Data_wide!$F$213,C$2),C$3))/(C$3-C$2)),1),""))</f>
        <v/>
      </c>
      <c r="D217" s="165">
        <f>IF(OR(D$4=0,Data_wide!$G$213=""),"",IFERROR(ROUND(IF(D$4=1,1+9*(MIN(MAX(Data_wide!$G$213,D$2),D$3)-D$2)/(D$3-D$2),1+9*(D$3-MIN(MAX(Data_wide!$G$213,D$2),D$3))/(D$3-D$2)),1),""))</f>
        <v/>
      </c>
      <c r="E217" s="165">
        <f>IF(OR(E$4=0,Data_wide!$H$213=""),"",IFERROR(ROUND(IF(E$4=1,1+9*(MIN(MAX(Data_wide!$H$213,E$2),E$3)-E$2)/(E$3-E$2),1+9*(E$3-MIN(MAX(Data_wide!$H$213,E$2),E$3))/(E$3-E$2)),1),""))</f>
        <v/>
      </c>
      <c r="F217" s="165">
        <f>IF(OR(F$4=0,Data_wide!$I$213=""),"",IFERROR(ROUND(IF(F$4=1,1+9*(MIN(MAX(Data_wide!$I$213,F$2),F$3)-F$2)/(F$3-F$2),1+9*(F$3-MIN(MAX(Data_wide!$I$213,F$2),F$3))/(F$3-F$2)),1),""))</f>
        <v/>
      </c>
      <c r="G217" s="165">
        <f>IF(OR(G$4=0,Data_wide!$J$213=""),"",IFERROR(ROUND(IF(G$4=1,1+9*(MIN(MAX(Data_wide!$J$213,G$2),G$3)-G$2)/(G$3-G$2),1+9*(G$3-MIN(MAX(Data_wide!$J$213,G$2),G$3))/(G$3-G$2)),1),""))</f>
        <v/>
      </c>
      <c r="H217" s="165">
        <f>IF(OR(H$4=0,Data_wide!$K$213=""),"",IFERROR(ROUND(IF(H$4=1,1+9*(MIN(MAX(Data_wide!$K$213,H$2),H$3)-H$2)/(H$3-H$2),1+9*(H$3-MIN(MAX(Data_wide!$K$213,H$2),H$3))/(H$3-H$2)),1),""))</f>
        <v/>
      </c>
      <c r="I217" s="165">
        <f>IF(OR(I$4=0,Data_wide!$L$213=""),"",IFERROR(ROUND(IF(I$4=1,1+9*(MIN(MAX(Data_wide!$L$213,I$2),I$3)-I$2)/(I$3-I$2),1+9*(I$3-MIN(MAX(Data_wide!$L$213,I$2),I$3))/(I$3-I$2)),1),""))</f>
        <v/>
      </c>
      <c r="J217" s="165">
        <f>IF(OR(J$4=0,Data_wide!$M$213=""),"",IFERROR(ROUND(IF(J$4=1,1+9*(MIN(MAX(Data_wide!$M$213,J$2),J$3)-J$2)/(J$3-J$2),1+9*(J$3-MIN(MAX(Data_wide!$M$213,J$2),J$3))/(J$3-J$2)),1),""))</f>
        <v/>
      </c>
      <c r="K217" s="165">
        <f>IF(OR(K$4=0,Data_wide!$N$213=""),"",IFERROR(ROUND(IF(K$4=1,1+9*(MIN(MAX(Data_wide!$N$213,K$2),K$3)-K$2)/(K$3-K$2),1+9*(K$3-MIN(MAX(Data_wide!$N$213,K$2),K$3))/(K$3-K$2)),1),""))</f>
        <v/>
      </c>
      <c r="L217" s="165">
        <f>IF(OR(L$4=0,Data_wide!$O$213=""),"",IFERROR(ROUND(IF(L$4=1,1+9*(MIN(MAX(Data_wide!$O$213,L$2),L$3)-L$2)/(L$3-L$2),1+9*(L$3-MIN(MAX(Data_wide!$O$213,L$2),L$3))/(L$3-L$2)),1),""))</f>
        <v/>
      </c>
      <c r="M217" s="165">
        <f>IF(OR(M$4=0,Data_wide!$P$213=""),"",IFERROR(ROUND(IF(M$4=1,1+9*(MIN(MAX(Data_wide!$P$213,M$2),M$3)-M$2)/(M$3-M$2),1+9*(M$3-MIN(MAX(Data_wide!$P$213,M$2),M$3))/(M$3-M$2)),1),""))</f>
        <v/>
      </c>
      <c r="N217" s="165">
        <f>IF(OR(N$4=0,Data_wide!$Q$213=""),"",IFERROR(ROUND(IF(N$4=1,1+9*(MIN(MAX(Data_wide!$Q$213,N$2),N$3)-N$2)/(N$3-N$2),1+9*(N$3-MIN(MAX(Data_wide!$Q$213,N$2),N$3))/(N$3-N$2)),1),""))</f>
        <v/>
      </c>
      <c r="O217" s="165">
        <f>IF(OR(O$4=0,Data_wide!$R$213=""),"",IFERROR(ROUND(IF(O$4=1,1+9*(MIN(MAX(Data_wide!$R$213,O$2),O$3)-O$2)/(O$3-O$2),1+9*(O$3-MIN(MAX(Data_wide!$R$213,O$2),O$3))/(O$3-O$2)),1),""))</f>
        <v/>
      </c>
      <c r="P217" s="165">
        <f>IF(OR(P$4=0,Data_wide!$S$213=""),"",IFERROR(ROUND(IF(P$4=1,1+9*(MIN(MAX(Data_wide!$S$213,P$2),P$3)-P$2)/(P$3-P$2),1+9*(P$3-MIN(MAX(Data_wide!$S$213,P$2),P$3))/(P$3-P$2)),1),""))</f>
        <v/>
      </c>
      <c r="Q217" s="165">
        <f>IF(OR(Q$4=0,Data_wide!$T$213=""),"",IFERROR(ROUND(IF(Q$4=1,1+9*(MIN(MAX(Data_wide!$T$213,Q$2),Q$3)-Q$2)/(Q$3-Q$2),1+9*(Q$3-MIN(MAX(Data_wide!$T$213,Q$2),Q$3))/(Q$3-Q$2)),1),""))</f>
        <v/>
      </c>
      <c r="R217" s="165">
        <f>IF(OR(R$4=0,Data_wide!$U$213=""),"",IFERROR(ROUND(IF(R$4=1,1+9*(MIN(MAX(Data_wide!$U$213,R$2),R$3)-R$2)/(R$3-R$2),1+9*(R$3-MIN(MAX(Data_wide!$U$213,R$2),R$3))/(R$3-R$2)),1),""))</f>
        <v/>
      </c>
      <c r="S217" s="165">
        <f>IF(OR(S$4=0,Data_wide!$V$213=""),"",IFERROR(ROUND(IF(S$4=1,1+9*(MIN(MAX(Data_wide!$V$213,S$2),S$3)-S$2)/(S$3-S$2),1+9*(S$3-MIN(MAX(Data_wide!$V$213,S$2),S$3))/(S$3-S$2)),1),""))</f>
        <v/>
      </c>
      <c r="T217" s="165">
        <f>IF(OR(T$4=0,Data_wide!$W$213=""),"",IFERROR(ROUND(IF(T$4=1,1+9*(MIN(MAX(Data_wide!$W$213,T$2),T$3)-T$2)/(T$3-T$2),1+9*(T$3-MIN(MAX(Data_wide!$W$213,T$2),T$3))/(T$3-T$2)),1),""))</f>
        <v/>
      </c>
      <c r="U217" s="165">
        <f>IF(OR(U$4=0,Data_wide!$X$213=""),"",IFERROR(ROUND(IF(U$4=1,1+9*(MIN(MAX(Data_wide!$X$213,U$2),U$3)-U$2)/(U$3-U$2),1+9*(U$3-MIN(MAX(Data_wide!$X$213,U$2),U$3))/(U$3-U$2)),1),""))</f>
        <v/>
      </c>
      <c r="V217" s="165">
        <f>IF(OR(V$4=0,Data_wide!$Y$213=""),"",IFERROR(ROUND(IF(V$4=1,1+9*(MIN(MAX(Data_wide!$Y$213,V$2),V$3)-V$2)/(V$3-V$2),1+9*(V$3-MIN(MAX(Data_wide!$Y$213,V$2),V$3))/(V$3-V$2)),1),""))</f>
        <v/>
      </c>
      <c r="W217" s="165">
        <f>IF(OR(W$4=0,Data_wide!$Z$213=""),"",IFERROR(ROUND(IF(W$4=1,1+9*(MIN(MAX(Data_wide!$Z$213,W$2),W$3)-W$2)/(W$3-W$2),1+9*(W$3-MIN(MAX(Data_wide!$Z$213,W$2),W$3))/(W$3-W$2)),1),""))</f>
        <v/>
      </c>
      <c r="X217" s="165">
        <f>IF(OR(X$4=0,Data_wide!$AA$213=""),"",IFERROR(ROUND(IF(X$4=1,1+9*(MIN(MAX(Data_wide!$AA$213,X$2),X$3)-X$2)/(X$3-X$2),1+9*(X$3-MIN(MAX(Data_wide!$AA$213,X$2),X$3))/(X$3-X$2)),1),""))</f>
        <v/>
      </c>
      <c r="Y217" s="165">
        <f>IF(OR(Y$4=0,Data_wide!$AB$213=""),"",IFERROR(ROUND(IF(Y$4=1,1+9*(MIN(MAX(Data_wide!$AB$213,Y$2),Y$3)-Y$2)/(Y$3-Y$2),1+9*(Y$3-MIN(MAX(Data_wide!$AB$213,Y$2),Y$3))/(Y$3-Y$2)),1),""))</f>
        <v/>
      </c>
      <c r="Z217" s="165">
        <f>IF(OR(Z$4=0,Data_wide!$AC$213=""),"",IFERROR(ROUND(IF(Z$4=1,1+9*(MIN(MAX(Data_wide!$AC$213,Z$2),Z$3)-Z$2)/(Z$3-Z$2),1+9*(Z$3-MIN(MAX(Data_wide!$AC$213,Z$2),Z$3))/(Z$3-Z$2)),1),""))</f>
        <v/>
      </c>
      <c r="AA217" s="165">
        <f>IF(OR(AA$4=0,Data_wide!$AD$213=""),"",IFERROR(ROUND(IF(AA$4=1,1+9*(MIN(MAX(Data_wide!$AD$213,AA$2),AA$3)-AA$2)/(AA$3-AA$2),1+9*(AA$3-MIN(MAX(Data_wide!$AD$213,AA$2),AA$3))/(AA$3-AA$2)),1),""))</f>
        <v/>
      </c>
      <c r="AB217" s="165">
        <f>IF(OR(AB$4=0,Data_wide!$AE$213=""),"",IFERROR(ROUND(IF(AB$4=1,1+9*(MIN(MAX(Data_wide!$AE$213,AB$2),AB$3)-AB$2)/(AB$3-AB$2),1+9*(AB$3-MIN(MAX(Data_wide!$AE$213,AB$2),AB$3))/(AB$3-AB$2)),1),""))</f>
        <v/>
      </c>
      <c r="AC217" s="165">
        <f>IF(OR(AC$4=0,Data_wide!$AF$213=""),"",IFERROR(ROUND(IF(AC$4=1,1+9*(MIN(MAX(Data_wide!$AF$213,AC$2),AC$3)-AC$2)/(AC$3-AC$2),1+9*(AC$3-MIN(MAX(Data_wide!$AF$213,AC$2),AC$3))/(AC$3-AC$2)),1),""))</f>
        <v/>
      </c>
      <c r="AD217" s="165">
        <f>IF(OR(AD$4=0,Data_wide!$AG$213=""),"",IFERROR(ROUND(IF(AD$4=1,1+9*(MIN(MAX(Data_wide!$AG$213,AD$2),AD$3)-AD$2)/(AD$3-AD$2),1+9*(AD$3-MIN(MAX(Data_wide!$AG$213,AD$2),AD$3))/(AD$3-AD$2)),1),""))</f>
        <v/>
      </c>
      <c r="AE217" s="165">
        <f>IF(OR(AE$4=0,Data_wide!$AH$213=""),"",IFERROR(ROUND(IF(AE$4=1,1+9*(MIN(MAX(Data_wide!$AH$213,AE$2),AE$3)-AE$2)/(AE$3-AE$2),1+9*(AE$3-MIN(MAX(Data_wide!$AH$213,AE$2),AE$3))/(AE$3-AE$2)),1),""))</f>
        <v/>
      </c>
      <c r="AF217" s="165">
        <f>IF(OR(AF$4=0,Data_wide!$AI$213=""),"",IFERROR(ROUND(IF(AF$4=1,1+9*(MIN(MAX(Data_wide!$AI$213,AF$2),AF$3)-AF$2)/(AF$3-AF$2),1+9*(AF$3-MIN(MAX(Data_wide!$AI$213,AF$2),AF$3))/(AF$3-AF$2)),1),""))</f>
        <v/>
      </c>
      <c r="AG217" s="165">
        <f>IF(OR(AG$4=0,Data_wide!$AJ$213=""),"",IFERROR(ROUND(IF(AG$4=1,1+9*(MIN(MAX(Data_wide!$AJ$213,AG$2),AG$3)-AG$2)/(AG$3-AG$2),1+9*(AG$3-MIN(MAX(Data_wide!$AJ$213,AG$2),AG$3))/(AG$3-AG$2)),1),""))</f>
        <v/>
      </c>
      <c r="AH217" s="165">
        <f>IF(OR(AH$4=0,Data_wide!$AK$213=""),"",IFERROR(ROUND(IF(AH$4=1,1+9*(MIN(MAX(Data_wide!$AK$213,AH$2),AH$3)-AH$2)/(AH$3-AH$2),1+9*(AH$3-MIN(MAX(Data_wide!$AK$213,AH$2),AH$3))/(AH$3-AH$2)),1),""))</f>
        <v/>
      </c>
      <c r="AI217" s="165">
        <f>IF(OR(AI$4=0,Data_wide!$AL$213=""),"",IFERROR(ROUND(IF(AI$4=1,1+9*(MIN(MAX(Data_wide!$AL$213,AI$2),AI$3)-AI$2)/(AI$3-AI$2),1+9*(AI$3-MIN(MAX(Data_wide!$AL$213,AI$2),AI$3))/(AI$3-AI$2)),1),""))</f>
        <v/>
      </c>
      <c r="AJ217" s="165">
        <f>IF(OR(AJ$4=0,Data_wide!$AM$213=""),"",IFERROR(ROUND(IF(AJ$4=1,1+9*(MIN(MAX(Data_wide!$AM$213,AJ$2),AJ$3)-AJ$2)/(AJ$3-AJ$2),1+9*(AJ$3-MIN(MAX(Data_wide!$AM$213,AJ$2),AJ$3))/(AJ$3-AJ$2)),1),""))</f>
        <v/>
      </c>
      <c r="AK217" s="165">
        <f>IF(OR(AK$4=0,Data_wide!$AN$213=""),"",IFERROR(ROUND(IF(AK$4=1,1+9*(MIN(MAX(Data_wide!$AN$213,AK$2),AK$3)-AK$2)/(AK$3-AK$2),1+9*(AK$3-MIN(MAX(Data_wide!$AN$213,AK$2),AK$3))/(AK$3-AK$2)),1),""))</f>
        <v/>
      </c>
      <c r="AL217" s="165">
        <f>IF(OR(AL$4=0,Data_wide!$AO$213=""),"",IFERROR(ROUND(IF(AL$4=1,1+9*(MIN(MAX(Data_wide!$AO$213,AL$2),AL$3)-AL$2)/(AL$3-AL$2),1+9*(AL$3-MIN(MAX(Data_wide!$AO$213,AL$2),AL$3))/(AL$3-AL$2)),1),""))</f>
        <v/>
      </c>
      <c r="AM217" s="165">
        <f>IF(OR(AM$4=0,Data_wide!$AP$213=""),"",IFERROR(ROUND(IF(AM$4=1,1+9*(MIN(MAX(Data_wide!$AP$213,AM$2),AM$3)-AM$2)/(AM$3-AM$2),1+9*(AM$3-MIN(MAX(Data_wide!$AP$213,AM$2),AM$3))/(AM$3-AM$2)),1),""))</f>
        <v/>
      </c>
      <c r="AN217" s="165">
        <f>IF(OR(AN$4=0,Data_wide!$AQ$213=""),"",IFERROR(ROUND(IF(AN$4=1,1+9*(MIN(MAX(Data_wide!$AQ$213,AN$2),AN$3)-AN$2)/(AN$3-AN$2),1+9*(AN$3-MIN(MAX(Data_wide!$AQ$213,AN$2),AN$3))/(AN$3-AN$2)),1),""))</f>
        <v/>
      </c>
      <c r="AO217" s="165">
        <f>IF(OR(AO$4=0,Data_wide!$AR$213=""),"",IFERROR(ROUND(IF(AO$4=1,1+9*(MIN(MAX(Data_wide!$AR$213,AO$2),AO$3)-AO$2)/(AO$3-AO$2),1+9*(AO$3-MIN(MAX(Data_wide!$AR$213,AO$2),AO$3))/(AO$3-AO$2)),1),""))</f>
        <v/>
      </c>
      <c r="AP217" s="165">
        <f>IF(OR(AP$4=0,Data_wide!$AS$213=""),"",IFERROR(ROUND(IF(AP$4=1,1+9*(MIN(MAX(Data_wide!$AS$213,AP$2),AP$3)-AP$2)/(AP$3-AP$2),1+9*(AP$3-MIN(MAX(Data_wide!$AS$213,AP$2),AP$3))/(AP$3-AP$2)),1),""))</f>
        <v/>
      </c>
      <c r="AQ217" s="165">
        <f>IF(OR(AQ$4=0,Data_wide!$AT$213=""),"",IFERROR(ROUND(IF(AQ$4=1,1+9*(MIN(MAX(Data_wide!$AT$213,AQ$2),AQ$3)-AQ$2)/(AQ$3-AQ$2),1+9*(AQ$3-MIN(MAX(Data_wide!$AT$213,AQ$2),AQ$3))/(AQ$3-AQ$2)),1),""))</f>
        <v/>
      </c>
      <c r="AR217" s="165">
        <f>IF(OR(AR$4=0,Data_wide!$AU$213=""),"",IFERROR(ROUND(IF(AR$4=1,1+9*(MIN(MAX(Data_wide!$AU$213,AR$2),AR$3)-AR$2)/(AR$3-AR$2),1+9*(AR$3-MIN(MAX(Data_wide!$AU$213,AR$2),AR$3))/(AR$3-AR$2)),1),""))</f>
        <v/>
      </c>
      <c r="AS217" s="165">
        <f>IF(OR(AS$4=0,Data_wide!$AV$213=""),"",IFERROR(ROUND(IF(AS$4=1,1+9*(MIN(MAX(Data_wide!$AV$213,AS$2),AS$3)-AS$2)/(AS$3-AS$2),1+9*(AS$3-MIN(MAX(Data_wide!$AV$213,AS$2),AS$3))/(AS$3-AS$2)),1),""))</f>
        <v/>
      </c>
      <c r="AT217" s="165">
        <f>IF(OR(AT$4=0,Data_wide!$AW$213=""),"",IFERROR(ROUND(IF(AT$4=1,1+9*(MIN(MAX(Data_wide!$AW$213,AT$2),AT$3)-AT$2)/(AT$3-AT$2),1+9*(AT$3-MIN(MAX(Data_wide!$AW$213,AT$2),AT$3))/(AT$3-AT$2)),1),""))</f>
        <v/>
      </c>
      <c r="AU217" s="165">
        <f>IF(OR(AU$4=0,Data_wide!$AX$213=""),"",IFERROR(ROUND(IF(AU$4=1,1+9*(MIN(MAX(Data_wide!$AX$213,AU$2),AU$3)-AU$2)/(AU$3-AU$2),1+9*(AU$3-MIN(MAX(Data_wide!$AX$213,AU$2),AU$3))/(AU$3-AU$2)),1),""))</f>
        <v/>
      </c>
      <c r="AV217" s="165">
        <f>IF(OR(AV$4=0,Data_wide!$AY$213=""),"",IFERROR(ROUND(IF(AV$4=1,1+9*(MIN(MAX(Data_wide!$AY$213,AV$2),AV$3)-AV$2)/(AV$3-AV$2),1+9*(AV$3-MIN(MAX(Data_wide!$AY$213,AV$2),AV$3))/(AV$3-AV$2)),1),""))</f>
        <v/>
      </c>
      <c r="AW217" s="165">
        <f>IF(OR(AW$4=0,Data_wide!$AZ$213=""),"",IFERROR(ROUND(IF(AW$4=1,1+9*(MIN(MAX(Data_wide!$AZ$213,AW$2),AW$3)-AW$2)/(AW$3-AW$2),1+9*(AW$3-MIN(MAX(Data_wide!$AZ$213,AW$2),AW$3))/(AW$3-AW$2)),1),""))</f>
        <v/>
      </c>
      <c r="AX217" s="165">
        <f>IF(OR(AX$4=0,Data_wide!$BA$213=""),"",IFERROR(ROUND(IF(AX$4=1,1+9*(MIN(MAX(Data_wide!$BA$213,AX$2),AX$3)-AX$2)/(AX$3-AX$2),1+9*(AX$3-MIN(MAX(Data_wide!$BA$213,AX$2),AX$3))/(AX$3-AX$2)),1),""))</f>
        <v/>
      </c>
      <c r="AY217" s="165">
        <f>IF(OR(AY$4=0,Data_wide!$BB$213=""),"",IFERROR(ROUND(IF(AY$4=1,1+9*(MIN(MAX(Data_wide!$BB$213,AY$2),AY$3)-AY$2)/(AY$3-AY$2),1+9*(AY$3-MIN(MAX(Data_wide!$BB$213,AY$2),AY$3))/(AY$3-AY$2)),1),""))</f>
        <v/>
      </c>
      <c r="AZ217" s="165">
        <f>IF(OR(AZ$4=0,Data_wide!$BC$213=""),"",IFERROR(ROUND(IF(AZ$4=1,1+9*(MIN(MAX(Data_wide!$BC$213,AZ$2),AZ$3)-AZ$2)/(AZ$3-AZ$2),1+9*(AZ$3-MIN(MAX(Data_wide!$BC$213,AZ$2),AZ$3))/(AZ$3-AZ$2)),1),""))</f>
        <v/>
      </c>
      <c r="BA217" s="165">
        <f>IF(OR(BA$4=0,Data_wide!$BD$213=""),"",IFERROR(ROUND(IF(BA$4=1,1+9*(MIN(MAX(Data_wide!$BD$213,BA$2),BA$3)-BA$2)/(BA$3-BA$2),1+9*(BA$3-MIN(MAX(Data_wide!$BD$213,BA$2),BA$3))/(BA$3-BA$2)),1),""))</f>
        <v/>
      </c>
      <c r="BB217" s="165">
        <f>IF(OR(BB$4=0,Data_wide!$BE$213=""),"",IFERROR(ROUND(IF(BB$4=1,1+9*(MIN(MAX(Data_wide!$BE$213,BB$2),BB$3)-BB$2)/(BB$3-BB$2),1+9*(BB$3-MIN(MAX(Data_wide!$BE$213,BB$2),BB$3))/(BB$3-BB$2)),1),""))</f>
        <v/>
      </c>
      <c r="BC217" s="165">
        <f>IF(OR(BC$4=0,Data_wide!$BF$213=""),"",IFERROR(ROUND(IF(BC$4=1,1+9*(MIN(MAX(Data_wide!$BF$213,BC$2),BC$3)-BC$2)/(BC$3-BC$2),1+9*(BC$3-MIN(MAX(Data_wide!$BF$213,BC$2),BC$3))/(BC$3-BC$2)),1),""))</f>
        <v/>
      </c>
      <c r="BD217" s="165">
        <f>IF(OR(BD$4=0,Data_wide!$BG$213=""),"",IFERROR(ROUND(IF(BD$4=1,1+9*(MIN(MAX(Data_wide!$BG$213,BD$2),BD$3)-BD$2)/(BD$3-BD$2),1+9*(BD$3-MIN(MAX(Data_wide!$BG$213,BD$2),BD$3))/(BD$3-BD$2)),1),""))</f>
        <v/>
      </c>
      <c r="BE217" s="165">
        <f>IF(OR(BE$4=0,Data_wide!$BH$213=""),"",IFERROR(ROUND(IF(BE$4=1,1+9*(MIN(MAX(Data_wide!$BH$213,BE$2),BE$3)-BE$2)/(BE$3-BE$2),1+9*(BE$3-MIN(MAX(Data_wide!$BH$213,BE$2),BE$3))/(BE$3-BE$2)),1),""))</f>
        <v/>
      </c>
      <c r="BF217" s="165">
        <f>IF(OR(BF$4=0,Data_wide!$BI$213=""),"",IFERROR(ROUND(IF(BF$4=1,1+9*(MIN(MAX(Data_wide!$BI$213,BF$2),BF$3)-BF$2)/(BF$3-BF$2),1+9*(BF$3-MIN(MAX(Data_wide!$BI$213,BF$2),BF$3))/(BF$3-BF$2)),1),""))</f>
        <v/>
      </c>
      <c r="BG217" s="165">
        <f>IF(OR(BG$4=0,Data_wide!$BJ$213=""),"",IFERROR(ROUND(IF(BG$4=1,1+9*(MIN(MAX(Data_wide!$BJ$213,BG$2),BG$3)-BG$2)/(BG$3-BG$2),1+9*(BG$3-MIN(MAX(Data_wide!$BJ$213,BG$2),BG$3))/(BG$3-BG$2)),1),""))</f>
        <v/>
      </c>
      <c r="BH217" s="165">
        <f>IF(OR(BH$4=0,Data_wide!$BK$213=""),"",IFERROR(ROUND(IF(BH$4=1,1+9*(MIN(MAX(Data_wide!$BK$213,BH$2),BH$3)-BH$2)/(BH$3-BH$2),1+9*(BH$3-MIN(MAX(Data_wide!$BK$213,BH$2),BH$3))/(BH$3-BH$2)),1),""))</f>
        <v/>
      </c>
      <c r="BI217" s="165">
        <f>IF(OR(BI$4=0,Data_wide!$BL$213=""),"",IFERROR(ROUND(IF(BI$4=1,1+9*(MIN(MAX(Data_wide!$BL$213,BI$2),BI$3)-BI$2)/(BI$3-BI$2),1+9*(BI$3-MIN(MAX(Data_wide!$BL$213,BI$2),BI$3))/(BI$3-BI$2)),1),""))</f>
        <v/>
      </c>
      <c r="BJ217" s="165">
        <f>IF(OR(BJ$4=0,Data_wide!$BM$213=""),"",IFERROR(ROUND(IF(BJ$4=1,1+9*(MIN(MAX(Data_wide!$BM$213,BJ$2),BJ$3)-BJ$2)/(BJ$3-BJ$2),1+9*(BJ$3-MIN(MAX(Data_wide!$BM$213,BJ$2),BJ$3))/(BJ$3-BJ$2)),1),""))</f>
        <v/>
      </c>
      <c r="BK217" s="165">
        <f>IF(OR(BK$4=0,Data_wide!$BN$213=""),"",IFERROR(ROUND(IF(BK$4=1,1+9*(MIN(MAX(Data_wide!$BN$213,BK$2),BK$3)-BK$2)/(BK$3-BK$2),1+9*(BK$3-MIN(MAX(Data_wide!$BN$213,BK$2),BK$3))/(BK$3-BK$2)),1),""))</f>
        <v/>
      </c>
      <c r="BL217" s="165">
        <f>IF(OR(BL$4=0,Data_wide!$BO$213=""),"",IFERROR(ROUND(IF(BL$4=1,1+9*(MIN(MAX(Data_wide!$BO$213,BL$2),BL$3)-BL$2)/(BL$3-BL$2),1+9*(BL$3-MIN(MAX(Data_wide!$BO$213,BL$2),BL$3))/(BL$3-BL$2)),1),""))</f>
        <v/>
      </c>
      <c r="BM217" s="165">
        <f>IF(OR(BM$4=0,Data_wide!$BP$213=""),"",IFERROR(ROUND(IF(BM$4=1,1+9*(MIN(MAX(Data_wide!$BP$213,BM$2),BM$3)-BM$2)/(BM$3-BM$2),1+9*(BM$3-MIN(MAX(Data_wide!$BP$213,BM$2),BM$3))/(BM$3-BM$2)),1),""))</f>
        <v/>
      </c>
      <c r="BN217" s="165">
        <f>IF(OR(BN$4=0,Data_wide!$BQ$213=""),"",IFERROR(ROUND(IF(BN$4=1,1+9*(MIN(MAX(Data_wide!$BQ$213,BN$2),BN$3)-BN$2)/(BN$3-BN$2),1+9*(BN$3-MIN(MAX(Data_wide!$BQ$213,BN$2),BN$3))/(BN$3-BN$2)),1),""))</f>
        <v/>
      </c>
      <c r="BO217" s="165">
        <f>IF(OR(BO$4=0,Data_wide!$BR$213=""),"",IFERROR(ROUND(IF(BO$4=1,1+9*(MIN(MAX(Data_wide!$BR$213,BO$2),BO$3)-BO$2)/(BO$3-BO$2),1+9*(BO$3-MIN(MAX(Data_wide!$BR$213,BO$2),BO$3))/(BO$3-BO$2)),1),""))</f>
        <v/>
      </c>
      <c r="BP217" s="165">
        <f>IF(OR(BP$4=0,Data_wide!$BS$213=""),"",IFERROR(ROUND(IF(BP$4=1,1+9*(MIN(MAX(Data_wide!$BS$213,BP$2),BP$3)-BP$2)/(BP$3-BP$2),1+9*(BP$3-MIN(MAX(Data_wide!$BS$213,BP$2),BP$3))/(BP$3-BP$2)),1),""))</f>
        <v/>
      </c>
      <c r="BQ217" s="165">
        <f>IF(OR(BQ$4=0,Data_wide!$BT$213=""),"",IFERROR(ROUND(IF(BQ$4=1,1+9*(MIN(MAX(Data_wide!$BT$213,BQ$2),BQ$3)-BQ$2)/(BQ$3-BQ$2),1+9*(BQ$3-MIN(MAX(Data_wide!$BT$213,BQ$2),BQ$3))/(BQ$3-BQ$2)),1),""))</f>
        <v/>
      </c>
      <c r="BR217" s="165">
        <f>IF(OR(BR$4=0,Data_wide!$BU$213=""),"",IFERROR(ROUND(IF(BR$4=1,1+9*(MIN(MAX(Data_wide!$BU$213,BR$2),BR$3)-BR$2)/(BR$3-BR$2),1+9*(BR$3-MIN(MAX(Data_wide!$BU$213,BR$2),BR$3))/(BR$3-BR$2)),1),""))</f>
        <v/>
      </c>
      <c r="BS217" s="165">
        <f>IF(OR(BS$4=0,Data_wide!$BV$213=""),"",IFERROR(ROUND(IF(BS$4=1,1+9*(MIN(MAX(Data_wide!$BV$213,BS$2),BS$3)-BS$2)/(BS$3-BS$2),1+9*(BS$3-MIN(MAX(Data_wide!$BV$213,BS$2),BS$3))/(BS$3-BS$2)),1),""))</f>
        <v/>
      </c>
      <c r="BT217" s="165">
        <f>IF(OR(BT$4=0,Data_wide!$BW$213=""),"",IFERROR(ROUND(IF(BT$4=1,1+9*(MIN(MAX(Data_wide!$BW$213,BT$2),BT$3)-BT$2)/(BT$3-BT$2),1+9*(BT$3-MIN(MAX(Data_wide!$BW$213,BT$2),BT$3))/(BT$3-BT$2)),1),""))</f>
        <v/>
      </c>
      <c r="BU217" s="165">
        <f>IF(OR(BU$4=0,Data_wide!$BX$213=""),"",IFERROR(ROUND(IF(BU$4=1,1+9*(MIN(MAX(Data_wide!$BX$213,BU$2),BU$3)-BU$2)/(BU$3-BU$2),1+9*(BU$3-MIN(MAX(Data_wide!$BX$213,BU$2),BU$3))/(BU$3-BU$2)),1),""))</f>
        <v/>
      </c>
      <c r="BV217" s="165">
        <f>IF(OR(BV$4=0,Data_wide!$BY$213=""),"",IFERROR(ROUND(IF(BV$4=1,1+9*(MIN(MAX(Data_wide!$BY$213,BV$2),BV$3)-BV$2)/(BV$3-BV$2),1+9*(BV$3-MIN(MAX(Data_wide!$BY$213,BV$2),BV$3))/(BV$3-BV$2)),1),""))</f>
        <v/>
      </c>
      <c r="BW217" s="165">
        <f>IF(OR(BW$4=0,Data_wide!$BZ$213=""),"",IFERROR(ROUND(IF(BW$4=1,1+9*(MIN(MAX(Data_wide!$BZ$213,BW$2),BW$3)-BW$2)/(BW$3-BW$2),1+9*(BW$3-MIN(MAX(Data_wide!$BZ$213,BW$2),BW$3))/(BW$3-BW$2)),1),""))</f>
        <v/>
      </c>
      <c r="BX217" s="165">
        <f>IF(OR(BX$4=0,Data_wide!$CA$213=""),"",IFERROR(ROUND(IF(BX$4=1,1+9*(MIN(MAX(Data_wide!$CA$213,BX$2),BX$3)-BX$2)/(BX$3-BX$2),1+9*(BX$3-MIN(MAX(Data_wide!$CA$213,BX$2),BX$3))/(BX$3-BX$2)),1),""))</f>
        <v/>
      </c>
      <c r="BY217" s="165">
        <f>IF(OR(BY$4=0,Data_wide!$CB$213=""),"",IFERROR(ROUND(IF(BY$4=1,1+9*(MIN(MAX(Data_wide!$CB$213,BY$2),BY$3)-BY$2)/(BY$3-BY$2),1+9*(BY$3-MIN(MAX(Data_wide!$CB$213,BY$2),BY$3))/(BY$3-BY$2)),1),""))</f>
        <v/>
      </c>
      <c r="BZ217" s="165">
        <f>IF(OR(BZ$4=0,Data_wide!$CC$213=""),"",IFERROR(ROUND(IF(BZ$4=1,1+9*(MIN(MAX(Data_wide!$CC$213,BZ$2),BZ$3)-BZ$2)/(BZ$3-BZ$2),1+9*(BZ$3-MIN(MAX(Data_wide!$CC$213,BZ$2),BZ$3))/(BZ$3-BZ$2)),1),""))</f>
        <v/>
      </c>
      <c r="CA217" s="165">
        <f>IF(OR(CA$4=0,Data_wide!$CD$213=""),"",IFERROR(ROUND(IF(CA$4=1,1+9*(MIN(MAX(Data_wide!$CD$213,CA$2),CA$3)-CA$2)/(CA$3-CA$2),1+9*(CA$3-MIN(MAX(Data_wide!$CD$213,CA$2),CA$3))/(CA$3-CA$2)),1),""))</f>
        <v/>
      </c>
      <c r="CB217" s="165">
        <f>IF(OR(CB$4=0,Data_wide!$CE$213=""),"",IFERROR(ROUND(IF(CB$4=1,1+9*(MIN(MAX(Data_wide!$CE$213,CB$2),CB$3)-CB$2)/(CB$3-CB$2),1+9*(CB$3-MIN(MAX(Data_wide!$CE$213,CB$2),CB$3))/(CB$3-CB$2)),1),""))</f>
        <v/>
      </c>
      <c r="CC217" s="165">
        <f>IF(OR(CC$4=0,Data_wide!$CF$213=""),"",IFERROR(ROUND(IF(CC$4=1,1+9*(MIN(MAX(Data_wide!$CF$213,CC$2),CC$3)-CC$2)/(CC$3-CC$2),1+9*(CC$3-MIN(MAX(Data_wide!$CF$213,CC$2),CC$3))/(CC$3-CC$2)),1),""))</f>
        <v/>
      </c>
      <c r="CD217" s="165">
        <f>IF(OR(CD$4=0,Data_wide!$CG$213=""),"",IFERROR(ROUND(IF(CD$4=1,1+9*(MIN(MAX(Data_wide!$CG$213,CD$2),CD$3)-CD$2)/(CD$3-CD$2),1+9*(CD$3-MIN(MAX(Data_wide!$CG$213,CD$2),CD$3))/(CD$3-CD$2)),1),""))</f>
        <v/>
      </c>
      <c r="CE217" s="165">
        <f>IF(OR(CE$4=0,Data_wide!$CH$213=""),"",IFERROR(ROUND(IF(CE$4=1,1+9*(MIN(MAX(Data_wide!$CH$213,CE$2),CE$3)-CE$2)/(CE$3-CE$2),1+9*(CE$3-MIN(MAX(Data_wide!$CH$213,CE$2),CE$3))/(CE$3-CE$2)),1),""))</f>
        <v/>
      </c>
      <c r="CF217" s="165">
        <f>IF(OR(CF$4=0,Data_wide!$CI$213=""),"",IFERROR(ROUND(IF(CF$4=1,1+9*(MIN(MAX(Data_wide!$CI$213,CF$2),CF$3)-CF$2)/(CF$3-CF$2),1+9*(CF$3-MIN(MAX(Data_wide!$CI$213,CF$2),CF$3))/(CF$3-CF$2)),1),""))</f>
        <v/>
      </c>
      <c r="CG217" s="165">
        <f>IF(OR(CG$4=0,Data_wide!$CJ$213=""),"",IFERROR(ROUND(IF(CG$4=1,1+9*(MIN(MAX(Data_wide!$CJ$213,CG$2),CG$3)-CG$2)/(CG$3-CG$2),1+9*(CG$3-MIN(MAX(Data_wide!$CJ$213,CG$2),CG$3))/(CG$3-CG$2)),1),""))</f>
        <v/>
      </c>
      <c r="CH217" s="165">
        <f>IF(OR(CH$4=0,Data_wide!$CK$213=""),"",IFERROR(ROUND(IF(CH$4=1,1+9*(MIN(MAX(Data_wide!$CK$213,CH$2),CH$3)-CH$2)/(CH$3-CH$2),1+9*(CH$3-MIN(MAX(Data_wide!$CK$213,CH$2),CH$3))/(CH$3-CH$2)),1),""))</f>
        <v/>
      </c>
      <c r="CI217" s="165">
        <f>IF(OR(CI$4=0,Data_wide!$CL$213=""),"",IFERROR(ROUND(IF(CI$4=1,1+9*(MIN(MAX(Data_wide!$CL$213,CI$2),CI$3)-CI$2)/(CI$3-CI$2),1+9*(CI$3-MIN(MAX(Data_wide!$CL$213,CI$2),CI$3))/(CI$3-CI$2)),1),""))</f>
        <v/>
      </c>
      <c r="CJ217" s="165">
        <f>IF(OR(CJ$4=0,Data_wide!$CM$213=""),"",IFERROR(ROUND(IF(CJ$4=1,1+9*(MIN(MAX(Data_wide!$CM$213,CJ$2),CJ$3)-CJ$2)/(CJ$3-CJ$2),1+9*(CJ$3-MIN(MAX(Data_wide!$CM$213,CJ$2),CJ$3))/(CJ$3-CJ$2)),1),""))</f>
        <v/>
      </c>
      <c r="CK217" s="165">
        <f>IF(OR(CK$4=0,Data_wide!$CN$213=""),"",IFERROR(ROUND(IF(CK$4=1,1+9*(MIN(MAX(Data_wide!$CN$213,CK$2),CK$3)-CK$2)/(CK$3-CK$2),1+9*(CK$3-MIN(MAX(Data_wide!$CN$213,CK$2),CK$3))/(CK$3-CK$2)),1),""))</f>
        <v/>
      </c>
      <c r="CL217" s="165">
        <f>IF(OR(CL$4=0,Data_wide!$CO$213=""),"",IFERROR(ROUND(IF(CL$4=1,1+9*(MIN(MAX(Data_wide!$CO$213,CL$2),CL$3)-CL$2)/(CL$3-CL$2),1+9*(CL$3-MIN(MAX(Data_wide!$CO$213,CL$2),CL$3))/(CL$3-CL$2)),1),""))</f>
        <v/>
      </c>
      <c r="CM217" s="165">
        <f>IF(OR(CM$4=0,Data_wide!$CP$213=""),"",IFERROR(ROUND(IF(CM$4=1,1+9*(MIN(MAX(Data_wide!$CP$213,CM$2),CM$3)-CM$2)/(CM$3-CM$2),1+9*(CM$3-MIN(MAX(Data_wide!$CP$213,CM$2),CM$3))/(CM$3-CM$2)),1),""))</f>
        <v/>
      </c>
      <c r="CN217" s="165">
        <f>IF(OR(CN$4=0,Data_wide!$CQ$213=""),"",IFERROR(ROUND(IF(CN$4=1,1+9*(MIN(MAX(Data_wide!$CQ$213,CN$2),CN$3)-CN$2)/(CN$3-CN$2),1+9*(CN$3-MIN(MAX(Data_wide!$CQ$213,CN$2),CN$3))/(CN$3-CN$2)),1),""))</f>
        <v/>
      </c>
      <c r="CO217" s="165">
        <f>IF(OR(CO$4=0,Data_wide!$CR$213=""),"",IFERROR(ROUND(IF(CO$4=1,1+9*(MIN(MAX(Data_wide!$CR$213,CO$2),CO$3)-CO$2)/(CO$3-CO$2),1+9*(CO$3-MIN(MAX(Data_wide!$CR$213,CO$2),CO$3))/(CO$3-CO$2)),1),""))</f>
        <v/>
      </c>
    </row>
    <row r="218" ht="14" customHeight="1">
      <c r="A218" s="161" t="inlineStr">
        <is>
          <t>VIR</t>
        </is>
      </c>
      <c r="B218" s="161" t="inlineStr">
        <is>
          <t>Virgin Islands (US)</t>
        </is>
      </c>
      <c r="C218" s="165">
        <f>IF(OR(C$4=0,Data_wide!$F$214=""),"",IFERROR(ROUND(IF(C$4=1,1+9*(MIN(MAX(Data_wide!$F$214,C$2),C$3)-C$2)/(C$3-C$2),1+9*(C$3-MIN(MAX(Data_wide!$F$214,C$2),C$3))/(C$3-C$2)),1),""))</f>
        <v/>
      </c>
      <c r="D218" s="165">
        <f>IF(OR(D$4=0,Data_wide!$G$214=""),"",IFERROR(ROUND(IF(D$4=1,1+9*(MIN(MAX(Data_wide!$G$214,D$2),D$3)-D$2)/(D$3-D$2),1+9*(D$3-MIN(MAX(Data_wide!$G$214,D$2),D$3))/(D$3-D$2)),1),""))</f>
        <v/>
      </c>
      <c r="E218" s="165">
        <f>IF(OR(E$4=0,Data_wide!$H$214=""),"",IFERROR(ROUND(IF(E$4=1,1+9*(MIN(MAX(Data_wide!$H$214,E$2),E$3)-E$2)/(E$3-E$2),1+9*(E$3-MIN(MAX(Data_wide!$H$214,E$2),E$3))/(E$3-E$2)),1),""))</f>
        <v/>
      </c>
      <c r="F218" s="165">
        <f>IF(OR(F$4=0,Data_wide!$I$214=""),"",IFERROR(ROUND(IF(F$4=1,1+9*(MIN(MAX(Data_wide!$I$214,F$2),F$3)-F$2)/(F$3-F$2),1+9*(F$3-MIN(MAX(Data_wide!$I$214,F$2),F$3))/(F$3-F$2)),1),""))</f>
        <v/>
      </c>
      <c r="G218" s="165">
        <f>IF(OR(G$4=0,Data_wide!$J$214=""),"",IFERROR(ROUND(IF(G$4=1,1+9*(MIN(MAX(Data_wide!$J$214,G$2),G$3)-G$2)/(G$3-G$2),1+9*(G$3-MIN(MAX(Data_wide!$J$214,G$2),G$3))/(G$3-G$2)),1),""))</f>
        <v/>
      </c>
      <c r="H218" s="165">
        <f>IF(OR(H$4=0,Data_wide!$K$214=""),"",IFERROR(ROUND(IF(H$4=1,1+9*(MIN(MAX(Data_wide!$K$214,H$2),H$3)-H$2)/(H$3-H$2),1+9*(H$3-MIN(MAX(Data_wide!$K$214,H$2),H$3))/(H$3-H$2)),1),""))</f>
        <v/>
      </c>
      <c r="I218" s="165">
        <f>IF(OR(I$4=0,Data_wide!$L$214=""),"",IFERROR(ROUND(IF(I$4=1,1+9*(MIN(MAX(Data_wide!$L$214,I$2),I$3)-I$2)/(I$3-I$2),1+9*(I$3-MIN(MAX(Data_wide!$L$214,I$2),I$3))/(I$3-I$2)),1),""))</f>
        <v/>
      </c>
      <c r="J218" s="165">
        <f>IF(OR(J$4=0,Data_wide!$M$214=""),"",IFERROR(ROUND(IF(J$4=1,1+9*(MIN(MAX(Data_wide!$M$214,J$2),J$3)-J$2)/(J$3-J$2),1+9*(J$3-MIN(MAX(Data_wide!$M$214,J$2),J$3))/(J$3-J$2)),1),""))</f>
        <v/>
      </c>
      <c r="K218" s="165">
        <f>IF(OR(K$4=0,Data_wide!$N$214=""),"",IFERROR(ROUND(IF(K$4=1,1+9*(MIN(MAX(Data_wide!$N$214,K$2),K$3)-K$2)/(K$3-K$2),1+9*(K$3-MIN(MAX(Data_wide!$N$214,K$2),K$3))/(K$3-K$2)),1),""))</f>
        <v/>
      </c>
      <c r="L218" s="165">
        <f>IF(OR(L$4=0,Data_wide!$O$214=""),"",IFERROR(ROUND(IF(L$4=1,1+9*(MIN(MAX(Data_wide!$O$214,L$2),L$3)-L$2)/(L$3-L$2),1+9*(L$3-MIN(MAX(Data_wide!$O$214,L$2),L$3))/(L$3-L$2)),1),""))</f>
        <v/>
      </c>
      <c r="M218" s="165">
        <f>IF(OR(M$4=0,Data_wide!$P$214=""),"",IFERROR(ROUND(IF(M$4=1,1+9*(MIN(MAX(Data_wide!$P$214,M$2),M$3)-M$2)/(M$3-M$2),1+9*(M$3-MIN(MAX(Data_wide!$P$214,M$2),M$3))/(M$3-M$2)),1),""))</f>
        <v/>
      </c>
      <c r="N218" s="165">
        <f>IF(OR(N$4=0,Data_wide!$Q$214=""),"",IFERROR(ROUND(IF(N$4=1,1+9*(MIN(MAX(Data_wide!$Q$214,N$2),N$3)-N$2)/(N$3-N$2),1+9*(N$3-MIN(MAX(Data_wide!$Q$214,N$2),N$3))/(N$3-N$2)),1),""))</f>
        <v/>
      </c>
      <c r="O218" s="165">
        <f>IF(OR(O$4=0,Data_wide!$R$214=""),"",IFERROR(ROUND(IF(O$4=1,1+9*(MIN(MAX(Data_wide!$R$214,O$2),O$3)-O$2)/(O$3-O$2),1+9*(O$3-MIN(MAX(Data_wide!$R$214,O$2),O$3))/(O$3-O$2)),1),""))</f>
        <v/>
      </c>
      <c r="P218" s="165">
        <f>IF(OR(P$4=0,Data_wide!$S$214=""),"",IFERROR(ROUND(IF(P$4=1,1+9*(MIN(MAX(Data_wide!$S$214,P$2),P$3)-P$2)/(P$3-P$2),1+9*(P$3-MIN(MAX(Data_wide!$S$214,P$2),P$3))/(P$3-P$2)),1),""))</f>
        <v/>
      </c>
      <c r="Q218" s="165">
        <f>IF(OR(Q$4=0,Data_wide!$T$214=""),"",IFERROR(ROUND(IF(Q$4=1,1+9*(MIN(MAX(Data_wide!$T$214,Q$2),Q$3)-Q$2)/(Q$3-Q$2),1+9*(Q$3-MIN(MAX(Data_wide!$T$214,Q$2),Q$3))/(Q$3-Q$2)),1),""))</f>
        <v/>
      </c>
      <c r="R218" s="165">
        <f>IF(OR(R$4=0,Data_wide!$U$214=""),"",IFERROR(ROUND(IF(R$4=1,1+9*(MIN(MAX(Data_wide!$U$214,R$2),R$3)-R$2)/(R$3-R$2),1+9*(R$3-MIN(MAX(Data_wide!$U$214,R$2),R$3))/(R$3-R$2)),1),""))</f>
        <v/>
      </c>
      <c r="S218" s="165">
        <f>IF(OR(S$4=0,Data_wide!$V$214=""),"",IFERROR(ROUND(IF(S$4=1,1+9*(MIN(MAX(Data_wide!$V$214,S$2),S$3)-S$2)/(S$3-S$2),1+9*(S$3-MIN(MAX(Data_wide!$V$214,S$2),S$3))/(S$3-S$2)),1),""))</f>
        <v/>
      </c>
      <c r="T218" s="165">
        <f>IF(OR(T$4=0,Data_wide!$W$214=""),"",IFERROR(ROUND(IF(T$4=1,1+9*(MIN(MAX(Data_wide!$W$214,T$2),T$3)-T$2)/(T$3-T$2),1+9*(T$3-MIN(MAX(Data_wide!$W$214,T$2),T$3))/(T$3-T$2)),1),""))</f>
        <v/>
      </c>
      <c r="U218" s="165">
        <f>IF(OR(U$4=0,Data_wide!$X$214=""),"",IFERROR(ROUND(IF(U$4=1,1+9*(MIN(MAX(Data_wide!$X$214,U$2),U$3)-U$2)/(U$3-U$2),1+9*(U$3-MIN(MAX(Data_wide!$X$214,U$2),U$3))/(U$3-U$2)),1),""))</f>
        <v/>
      </c>
      <c r="V218" s="165">
        <f>IF(OR(V$4=0,Data_wide!$Y$214=""),"",IFERROR(ROUND(IF(V$4=1,1+9*(MIN(MAX(Data_wide!$Y$214,V$2),V$3)-V$2)/(V$3-V$2),1+9*(V$3-MIN(MAX(Data_wide!$Y$214,V$2),V$3))/(V$3-V$2)),1),""))</f>
        <v/>
      </c>
      <c r="W218" s="165">
        <f>IF(OR(W$4=0,Data_wide!$Z$214=""),"",IFERROR(ROUND(IF(W$4=1,1+9*(MIN(MAX(Data_wide!$Z$214,W$2),W$3)-W$2)/(W$3-W$2),1+9*(W$3-MIN(MAX(Data_wide!$Z$214,W$2),W$3))/(W$3-W$2)),1),""))</f>
        <v/>
      </c>
      <c r="X218" s="165">
        <f>IF(OR(X$4=0,Data_wide!$AA$214=""),"",IFERROR(ROUND(IF(X$4=1,1+9*(MIN(MAX(Data_wide!$AA$214,X$2),X$3)-X$2)/(X$3-X$2),1+9*(X$3-MIN(MAX(Data_wide!$AA$214,X$2),X$3))/(X$3-X$2)),1),""))</f>
        <v/>
      </c>
      <c r="Y218" s="165">
        <f>IF(OR(Y$4=0,Data_wide!$AB$214=""),"",IFERROR(ROUND(IF(Y$4=1,1+9*(MIN(MAX(Data_wide!$AB$214,Y$2),Y$3)-Y$2)/(Y$3-Y$2),1+9*(Y$3-MIN(MAX(Data_wide!$AB$214,Y$2),Y$3))/(Y$3-Y$2)),1),""))</f>
        <v/>
      </c>
      <c r="Z218" s="165">
        <f>IF(OR(Z$4=0,Data_wide!$AC$214=""),"",IFERROR(ROUND(IF(Z$4=1,1+9*(MIN(MAX(Data_wide!$AC$214,Z$2),Z$3)-Z$2)/(Z$3-Z$2),1+9*(Z$3-MIN(MAX(Data_wide!$AC$214,Z$2),Z$3))/(Z$3-Z$2)),1),""))</f>
        <v/>
      </c>
      <c r="AA218" s="165">
        <f>IF(OR(AA$4=0,Data_wide!$AD$214=""),"",IFERROR(ROUND(IF(AA$4=1,1+9*(MIN(MAX(Data_wide!$AD$214,AA$2),AA$3)-AA$2)/(AA$3-AA$2),1+9*(AA$3-MIN(MAX(Data_wide!$AD$214,AA$2),AA$3))/(AA$3-AA$2)),1),""))</f>
        <v/>
      </c>
      <c r="AB218" s="165">
        <f>IF(OR(AB$4=0,Data_wide!$AE$214=""),"",IFERROR(ROUND(IF(AB$4=1,1+9*(MIN(MAX(Data_wide!$AE$214,AB$2),AB$3)-AB$2)/(AB$3-AB$2),1+9*(AB$3-MIN(MAX(Data_wide!$AE$214,AB$2),AB$3))/(AB$3-AB$2)),1),""))</f>
        <v/>
      </c>
      <c r="AC218" s="165">
        <f>IF(OR(AC$4=0,Data_wide!$AF$214=""),"",IFERROR(ROUND(IF(AC$4=1,1+9*(MIN(MAX(Data_wide!$AF$214,AC$2),AC$3)-AC$2)/(AC$3-AC$2),1+9*(AC$3-MIN(MAX(Data_wide!$AF$214,AC$2),AC$3))/(AC$3-AC$2)),1),""))</f>
        <v/>
      </c>
      <c r="AD218" s="165">
        <f>IF(OR(AD$4=0,Data_wide!$AG$214=""),"",IFERROR(ROUND(IF(AD$4=1,1+9*(MIN(MAX(Data_wide!$AG$214,AD$2),AD$3)-AD$2)/(AD$3-AD$2),1+9*(AD$3-MIN(MAX(Data_wide!$AG$214,AD$2),AD$3))/(AD$3-AD$2)),1),""))</f>
        <v/>
      </c>
      <c r="AE218" s="165">
        <f>IF(OR(AE$4=0,Data_wide!$AH$214=""),"",IFERROR(ROUND(IF(AE$4=1,1+9*(MIN(MAX(Data_wide!$AH$214,AE$2),AE$3)-AE$2)/(AE$3-AE$2),1+9*(AE$3-MIN(MAX(Data_wide!$AH$214,AE$2),AE$3))/(AE$3-AE$2)),1),""))</f>
        <v/>
      </c>
      <c r="AF218" s="165">
        <f>IF(OR(AF$4=0,Data_wide!$AI$214=""),"",IFERROR(ROUND(IF(AF$4=1,1+9*(MIN(MAX(Data_wide!$AI$214,AF$2),AF$3)-AF$2)/(AF$3-AF$2),1+9*(AF$3-MIN(MAX(Data_wide!$AI$214,AF$2),AF$3))/(AF$3-AF$2)),1),""))</f>
        <v/>
      </c>
      <c r="AG218" s="165">
        <f>IF(OR(AG$4=0,Data_wide!$AJ$214=""),"",IFERROR(ROUND(IF(AG$4=1,1+9*(MIN(MAX(Data_wide!$AJ$214,AG$2),AG$3)-AG$2)/(AG$3-AG$2),1+9*(AG$3-MIN(MAX(Data_wide!$AJ$214,AG$2),AG$3))/(AG$3-AG$2)),1),""))</f>
        <v/>
      </c>
      <c r="AH218" s="165">
        <f>IF(OR(AH$4=0,Data_wide!$AK$214=""),"",IFERROR(ROUND(IF(AH$4=1,1+9*(MIN(MAX(Data_wide!$AK$214,AH$2),AH$3)-AH$2)/(AH$3-AH$2),1+9*(AH$3-MIN(MAX(Data_wide!$AK$214,AH$2),AH$3))/(AH$3-AH$2)),1),""))</f>
        <v/>
      </c>
      <c r="AI218" s="165">
        <f>IF(OR(AI$4=0,Data_wide!$AL$214=""),"",IFERROR(ROUND(IF(AI$4=1,1+9*(MIN(MAX(Data_wide!$AL$214,AI$2),AI$3)-AI$2)/(AI$3-AI$2),1+9*(AI$3-MIN(MAX(Data_wide!$AL$214,AI$2),AI$3))/(AI$3-AI$2)),1),""))</f>
        <v/>
      </c>
      <c r="AJ218" s="165">
        <f>IF(OR(AJ$4=0,Data_wide!$AM$214=""),"",IFERROR(ROUND(IF(AJ$4=1,1+9*(MIN(MAX(Data_wide!$AM$214,AJ$2),AJ$3)-AJ$2)/(AJ$3-AJ$2),1+9*(AJ$3-MIN(MAX(Data_wide!$AM$214,AJ$2),AJ$3))/(AJ$3-AJ$2)),1),""))</f>
        <v/>
      </c>
      <c r="AK218" s="165">
        <f>IF(OR(AK$4=0,Data_wide!$AN$214=""),"",IFERROR(ROUND(IF(AK$4=1,1+9*(MIN(MAX(Data_wide!$AN$214,AK$2),AK$3)-AK$2)/(AK$3-AK$2),1+9*(AK$3-MIN(MAX(Data_wide!$AN$214,AK$2),AK$3))/(AK$3-AK$2)),1),""))</f>
        <v/>
      </c>
      <c r="AL218" s="165">
        <f>IF(OR(AL$4=0,Data_wide!$AO$214=""),"",IFERROR(ROUND(IF(AL$4=1,1+9*(MIN(MAX(Data_wide!$AO$214,AL$2),AL$3)-AL$2)/(AL$3-AL$2),1+9*(AL$3-MIN(MAX(Data_wide!$AO$214,AL$2),AL$3))/(AL$3-AL$2)),1),""))</f>
        <v/>
      </c>
      <c r="AM218" s="165">
        <f>IF(OR(AM$4=0,Data_wide!$AP$214=""),"",IFERROR(ROUND(IF(AM$4=1,1+9*(MIN(MAX(Data_wide!$AP$214,AM$2),AM$3)-AM$2)/(AM$3-AM$2),1+9*(AM$3-MIN(MAX(Data_wide!$AP$214,AM$2),AM$3))/(AM$3-AM$2)),1),""))</f>
        <v/>
      </c>
      <c r="AN218" s="165">
        <f>IF(OR(AN$4=0,Data_wide!$AQ$214=""),"",IFERROR(ROUND(IF(AN$4=1,1+9*(MIN(MAX(Data_wide!$AQ$214,AN$2),AN$3)-AN$2)/(AN$3-AN$2),1+9*(AN$3-MIN(MAX(Data_wide!$AQ$214,AN$2),AN$3))/(AN$3-AN$2)),1),""))</f>
        <v/>
      </c>
      <c r="AO218" s="165">
        <f>IF(OR(AO$4=0,Data_wide!$AR$214=""),"",IFERROR(ROUND(IF(AO$4=1,1+9*(MIN(MAX(Data_wide!$AR$214,AO$2),AO$3)-AO$2)/(AO$3-AO$2),1+9*(AO$3-MIN(MAX(Data_wide!$AR$214,AO$2),AO$3))/(AO$3-AO$2)),1),""))</f>
        <v/>
      </c>
      <c r="AP218" s="165">
        <f>IF(OR(AP$4=0,Data_wide!$AS$214=""),"",IFERROR(ROUND(IF(AP$4=1,1+9*(MIN(MAX(Data_wide!$AS$214,AP$2),AP$3)-AP$2)/(AP$3-AP$2),1+9*(AP$3-MIN(MAX(Data_wide!$AS$214,AP$2),AP$3))/(AP$3-AP$2)),1),""))</f>
        <v/>
      </c>
      <c r="AQ218" s="165">
        <f>IF(OR(AQ$4=0,Data_wide!$AT$214=""),"",IFERROR(ROUND(IF(AQ$4=1,1+9*(MIN(MAX(Data_wide!$AT$214,AQ$2),AQ$3)-AQ$2)/(AQ$3-AQ$2),1+9*(AQ$3-MIN(MAX(Data_wide!$AT$214,AQ$2),AQ$3))/(AQ$3-AQ$2)),1),""))</f>
        <v/>
      </c>
      <c r="AR218" s="165">
        <f>IF(OR(AR$4=0,Data_wide!$AU$214=""),"",IFERROR(ROUND(IF(AR$4=1,1+9*(MIN(MAX(Data_wide!$AU$214,AR$2),AR$3)-AR$2)/(AR$3-AR$2),1+9*(AR$3-MIN(MAX(Data_wide!$AU$214,AR$2),AR$3))/(AR$3-AR$2)),1),""))</f>
        <v/>
      </c>
      <c r="AS218" s="165">
        <f>IF(OR(AS$4=0,Data_wide!$AV$214=""),"",IFERROR(ROUND(IF(AS$4=1,1+9*(MIN(MAX(Data_wide!$AV$214,AS$2),AS$3)-AS$2)/(AS$3-AS$2),1+9*(AS$3-MIN(MAX(Data_wide!$AV$214,AS$2),AS$3))/(AS$3-AS$2)),1),""))</f>
        <v/>
      </c>
      <c r="AT218" s="165">
        <f>IF(OR(AT$4=0,Data_wide!$AW$214=""),"",IFERROR(ROUND(IF(AT$4=1,1+9*(MIN(MAX(Data_wide!$AW$214,AT$2),AT$3)-AT$2)/(AT$3-AT$2),1+9*(AT$3-MIN(MAX(Data_wide!$AW$214,AT$2),AT$3))/(AT$3-AT$2)),1),""))</f>
        <v/>
      </c>
      <c r="AU218" s="165">
        <f>IF(OR(AU$4=0,Data_wide!$AX$214=""),"",IFERROR(ROUND(IF(AU$4=1,1+9*(MIN(MAX(Data_wide!$AX$214,AU$2),AU$3)-AU$2)/(AU$3-AU$2),1+9*(AU$3-MIN(MAX(Data_wide!$AX$214,AU$2),AU$3))/(AU$3-AU$2)),1),""))</f>
        <v/>
      </c>
      <c r="AV218" s="165">
        <f>IF(OR(AV$4=0,Data_wide!$AY$214=""),"",IFERROR(ROUND(IF(AV$4=1,1+9*(MIN(MAX(Data_wide!$AY$214,AV$2),AV$3)-AV$2)/(AV$3-AV$2),1+9*(AV$3-MIN(MAX(Data_wide!$AY$214,AV$2),AV$3))/(AV$3-AV$2)),1),""))</f>
        <v/>
      </c>
      <c r="AW218" s="165">
        <f>IF(OR(AW$4=0,Data_wide!$AZ$214=""),"",IFERROR(ROUND(IF(AW$4=1,1+9*(MIN(MAX(Data_wide!$AZ$214,AW$2),AW$3)-AW$2)/(AW$3-AW$2),1+9*(AW$3-MIN(MAX(Data_wide!$AZ$214,AW$2),AW$3))/(AW$3-AW$2)),1),""))</f>
        <v/>
      </c>
      <c r="AX218" s="165">
        <f>IF(OR(AX$4=0,Data_wide!$BA$214=""),"",IFERROR(ROUND(IF(AX$4=1,1+9*(MIN(MAX(Data_wide!$BA$214,AX$2),AX$3)-AX$2)/(AX$3-AX$2),1+9*(AX$3-MIN(MAX(Data_wide!$BA$214,AX$2),AX$3))/(AX$3-AX$2)),1),""))</f>
        <v/>
      </c>
      <c r="AY218" s="165">
        <f>IF(OR(AY$4=0,Data_wide!$BB$214=""),"",IFERROR(ROUND(IF(AY$4=1,1+9*(MIN(MAX(Data_wide!$BB$214,AY$2),AY$3)-AY$2)/(AY$3-AY$2),1+9*(AY$3-MIN(MAX(Data_wide!$BB$214,AY$2),AY$3))/(AY$3-AY$2)),1),""))</f>
        <v/>
      </c>
      <c r="AZ218" s="165">
        <f>IF(OR(AZ$4=0,Data_wide!$BC$214=""),"",IFERROR(ROUND(IF(AZ$4=1,1+9*(MIN(MAX(Data_wide!$BC$214,AZ$2),AZ$3)-AZ$2)/(AZ$3-AZ$2),1+9*(AZ$3-MIN(MAX(Data_wide!$BC$214,AZ$2),AZ$3))/(AZ$3-AZ$2)),1),""))</f>
        <v/>
      </c>
      <c r="BA218" s="165">
        <f>IF(OR(BA$4=0,Data_wide!$BD$214=""),"",IFERROR(ROUND(IF(BA$4=1,1+9*(MIN(MAX(Data_wide!$BD$214,BA$2),BA$3)-BA$2)/(BA$3-BA$2),1+9*(BA$3-MIN(MAX(Data_wide!$BD$214,BA$2),BA$3))/(BA$3-BA$2)),1),""))</f>
        <v/>
      </c>
      <c r="BB218" s="165">
        <f>IF(OR(BB$4=0,Data_wide!$BE$214=""),"",IFERROR(ROUND(IF(BB$4=1,1+9*(MIN(MAX(Data_wide!$BE$214,BB$2),BB$3)-BB$2)/(BB$3-BB$2),1+9*(BB$3-MIN(MAX(Data_wide!$BE$214,BB$2),BB$3))/(BB$3-BB$2)),1),""))</f>
        <v/>
      </c>
      <c r="BC218" s="165">
        <f>IF(OR(BC$4=0,Data_wide!$BF$214=""),"",IFERROR(ROUND(IF(BC$4=1,1+9*(MIN(MAX(Data_wide!$BF$214,BC$2),BC$3)-BC$2)/(BC$3-BC$2),1+9*(BC$3-MIN(MAX(Data_wide!$BF$214,BC$2),BC$3))/(BC$3-BC$2)),1),""))</f>
        <v/>
      </c>
      <c r="BD218" s="165">
        <f>IF(OR(BD$4=0,Data_wide!$BG$214=""),"",IFERROR(ROUND(IF(BD$4=1,1+9*(MIN(MAX(Data_wide!$BG$214,BD$2),BD$3)-BD$2)/(BD$3-BD$2),1+9*(BD$3-MIN(MAX(Data_wide!$BG$214,BD$2),BD$3))/(BD$3-BD$2)),1),""))</f>
        <v/>
      </c>
      <c r="BE218" s="165">
        <f>IF(OR(BE$4=0,Data_wide!$BH$214=""),"",IFERROR(ROUND(IF(BE$4=1,1+9*(MIN(MAX(Data_wide!$BH$214,BE$2),BE$3)-BE$2)/(BE$3-BE$2),1+9*(BE$3-MIN(MAX(Data_wide!$BH$214,BE$2),BE$3))/(BE$3-BE$2)),1),""))</f>
        <v/>
      </c>
      <c r="BF218" s="165">
        <f>IF(OR(BF$4=0,Data_wide!$BI$214=""),"",IFERROR(ROUND(IF(BF$4=1,1+9*(MIN(MAX(Data_wide!$BI$214,BF$2),BF$3)-BF$2)/(BF$3-BF$2),1+9*(BF$3-MIN(MAX(Data_wide!$BI$214,BF$2),BF$3))/(BF$3-BF$2)),1),""))</f>
        <v/>
      </c>
      <c r="BG218" s="165">
        <f>IF(OR(BG$4=0,Data_wide!$BJ$214=""),"",IFERROR(ROUND(IF(BG$4=1,1+9*(MIN(MAX(Data_wide!$BJ$214,BG$2),BG$3)-BG$2)/(BG$3-BG$2),1+9*(BG$3-MIN(MAX(Data_wide!$BJ$214,BG$2),BG$3))/(BG$3-BG$2)),1),""))</f>
        <v/>
      </c>
      <c r="BH218" s="165">
        <f>IF(OR(BH$4=0,Data_wide!$BK$214=""),"",IFERROR(ROUND(IF(BH$4=1,1+9*(MIN(MAX(Data_wide!$BK$214,BH$2),BH$3)-BH$2)/(BH$3-BH$2),1+9*(BH$3-MIN(MAX(Data_wide!$BK$214,BH$2),BH$3))/(BH$3-BH$2)),1),""))</f>
        <v/>
      </c>
      <c r="BI218" s="165">
        <f>IF(OR(BI$4=0,Data_wide!$BL$214=""),"",IFERROR(ROUND(IF(BI$4=1,1+9*(MIN(MAX(Data_wide!$BL$214,BI$2),BI$3)-BI$2)/(BI$3-BI$2),1+9*(BI$3-MIN(MAX(Data_wide!$BL$214,BI$2),BI$3))/(BI$3-BI$2)),1),""))</f>
        <v/>
      </c>
      <c r="BJ218" s="165">
        <f>IF(OR(BJ$4=0,Data_wide!$BM$214=""),"",IFERROR(ROUND(IF(BJ$4=1,1+9*(MIN(MAX(Data_wide!$BM$214,BJ$2),BJ$3)-BJ$2)/(BJ$3-BJ$2),1+9*(BJ$3-MIN(MAX(Data_wide!$BM$214,BJ$2),BJ$3))/(BJ$3-BJ$2)),1),""))</f>
        <v/>
      </c>
      <c r="BK218" s="165">
        <f>IF(OR(BK$4=0,Data_wide!$BN$214=""),"",IFERROR(ROUND(IF(BK$4=1,1+9*(MIN(MAX(Data_wide!$BN$214,BK$2),BK$3)-BK$2)/(BK$3-BK$2),1+9*(BK$3-MIN(MAX(Data_wide!$BN$214,BK$2),BK$3))/(BK$3-BK$2)),1),""))</f>
        <v/>
      </c>
      <c r="BL218" s="165">
        <f>IF(OR(BL$4=0,Data_wide!$BO$214=""),"",IFERROR(ROUND(IF(BL$4=1,1+9*(MIN(MAX(Data_wide!$BO$214,BL$2),BL$3)-BL$2)/(BL$3-BL$2),1+9*(BL$3-MIN(MAX(Data_wide!$BO$214,BL$2),BL$3))/(BL$3-BL$2)),1),""))</f>
        <v/>
      </c>
      <c r="BM218" s="165">
        <f>IF(OR(BM$4=0,Data_wide!$BP$214=""),"",IFERROR(ROUND(IF(BM$4=1,1+9*(MIN(MAX(Data_wide!$BP$214,BM$2),BM$3)-BM$2)/(BM$3-BM$2),1+9*(BM$3-MIN(MAX(Data_wide!$BP$214,BM$2),BM$3))/(BM$3-BM$2)),1),""))</f>
        <v/>
      </c>
      <c r="BN218" s="165">
        <f>IF(OR(BN$4=0,Data_wide!$BQ$214=""),"",IFERROR(ROUND(IF(BN$4=1,1+9*(MIN(MAX(Data_wide!$BQ$214,BN$2),BN$3)-BN$2)/(BN$3-BN$2),1+9*(BN$3-MIN(MAX(Data_wide!$BQ$214,BN$2),BN$3))/(BN$3-BN$2)),1),""))</f>
        <v/>
      </c>
      <c r="BO218" s="165">
        <f>IF(OR(BO$4=0,Data_wide!$BR$214=""),"",IFERROR(ROUND(IF(BO$4=1,1+9*(MIN(MAX(Data_wide!$BR$214,BO$2),BO$3)-BO$2)/(BO$3-BO$2),1+9*(BO$3-MIN(MAX(Data_wide!$BR$214,BO$2),BO$3))/(BO$3-BO$2)),1),""))</f>
        <v/>
      </c>
      <c r="BP218" s="165">
        <f>IF(OR(BP$4=0,Data_wide!$BS$214=""),"",IFERROR(ROUND(IF(BP$4=1,1+9*(MIN(MAX(Data_wide!$BS$214,BP$2),BP$3)-BP$2)/(BP$3-BP$2),1+9*(BP$3-MIN(MAX(Data_wide!$BS$214,BP$2),BP$3))/(BP$3-BP$2)),1),""))</f>
        <v/>
      </c>
      <c r="BQ218" s="165">
        <f>IF(OR(BQ$4=0,Data_wide!$BT$214=""),"",IFERROR(ROUND(IF(BQ$4=1,1+9*(MIN(MAX(Data_wide!$BT$214,BQ$2),BQ$3)-BQ$2)/(BQ$3-BQ$2),1+9*(BQ$3-MIN(MAX(Data_wide!$BT$214,BQ$2),BQ$3))/(BQ$3-BQ$2)),1),""))</f>
        <v/>
      </c>
      <c r="BR218" s="165">
        <f>IF(OR(BR$4=0,Data_wide!$BU$214=""),"",IFERROR(ROUND(IF(BR$4=1,1+9*(MIN(MAX(Data_wide!$BU$214,BR$2),BR$3)-BR$2)/(BR$3-BR$2),1+9*(BR$3-MIN(MAX(Data_wide!$BU$214,BR$2),BR$3))/(BR$3-BR$2)),1),""))</f>
        <v/>
      </c>
      <c r="BS218" s="165">
        <f>IF(OR(BS$4=0,Data_wide!$BV$214=""),"",IFERROR(ROUND(IF(BS$4=1,1+9*(MIN(MAX(Data_wide!$BV$214,BS$2),BS$3)-BS$2)/(BS$3-BS$2),1+9*(BS$3-MIN(MAX(Data_wide!$BV$214,BS$2),BS$3))/(BS$3-BS$2)),1),""))</f>
        <v/>
      </c>
      <c r="BT218" s="165">
        <f>IF(OR(BT$4=0,Data_wide!$BW$214=""),"",IFERROR(ROUND(IF(BT$4=1,1+9*(MIN(MAX(Data_wide!$BW$214,BT$2),BT$3)-BT$2)/(BT$3-BT$2),1+9*(BT$3-MIN(MAX(Data_wide!$BW$214,BT$2),BT$3))/(BT$3-BT$2)),1),""))</f>
        <v/>
      </c>
      <c r="BU218" s="165">
        <f>IF(OR(BU$4=0,Data_wide!$BX$214=""),"",IFERROR(ROUND(IF(BU$4=1,1+9*(MIN(MAX(Data_wide!$BX$214,BU$2),BU$3)-BU$2)/(BU$3-BU$2),1+9*(BU$3-MIN(MAX(Data_wide!$BX$214,BU$2),BU$3))/(BU$3-BU$2)),1),""))</f>
        <v/>
      </c>
      <c r="BV218" s="165">
        <f>IF(OR(BV$4=0,Data_wide!$BY$214=""),"",IFERROR(ROUND(IF(BV$4=1,1+9*(MIN(MAX(Data_wide!$BY$214,BV$2),BV$3)-BV$2)/(BV$3-BV$2),1+9*(BV$3-MIN(MAX(Data_wide!$BY$214,BV$2),BV$3))/(BV$3-BV$2)),1),""))</f>
        <v/>
      </c>
      <c r="BW218" s="165">
        <f>IF(OR(BW$4=0,Data_wide!$BZ$214=""),"",IFERROR(ROUND(IF(BW$4=1,1+9*(MIN(MAX(Data_wide!$BZ$214,BW$2),BW$3)-BW$2)/(BW$3-BW$2),1+9*(BW$3-MIN(MAX(Data_wide!$BZ$214,BW$2),BW$3))/(BW$3-BW$2)),1),""))</f>
        <v/>
      </c>
      <c r="BX218" s="165">
        <f>IF(OR(BX$4=0,Data_wide!$CA$214=""),"",IFERROR(ROUND(IF(BX$4=1,1+9*(MIN(MAX(Data_wide!$CA$214,BX$2),BX$3)-BX$2)/(BX$3-BX$2),1+9*(BX$3-MIN(MAX(Data_wide!$CA$214,BX$2),BX$3))/(BX$3-BX$2)),1),""))</f>
        <v/>
      </c>
      <c r="BY218" s="165">
        <f>IF(OR(BY$4=0,Data_wide!$CB$214=""),"",IFERROR(ROUND(IF(BY$4=1,1+9*(MIN(MAX(Data_wide!$CB$214,BY$2),BY$3)-BY$2)/(BY$3-BY$2),1+9*(BY$3-MIN(MAX(Data_wide!$CB$214,BY$2),BY$3))/(BY$3-BY$2)),1),""))</f>
        <v/>
      </c>
      <c r="BZ218" s="165">
        <f>IF(OR(BZ$4=0,Data_wide!$CC$214=""),"",IFERROR(ROUND(IF(BZ$4=1,1+9*(MIN(MAX(Data_wide!$CC$214,BZ$2),BZ$3)-BZ$2)/(BZ$3-BZ$2),1+9*(BZ$3-MIN(MAX(Data_wide!$CC$214,BZ$2),BZ$3))/(BZ$3-BZ$2)),1),""))</f>
        <v/>
      </c>
      <c r="CA218" s="165">
        <f>IF(OR(CA$4=0,Data_wide!$CD$214=""),"",IFERROR(ROUND(IF(CA$4=1,1+9*(MIN(MAX(Data_wide!$CD$214,CA$2),CA$3)-CA$2)/(CA$3-CA$2),1+9*(CA$3-MIN(MAX(Data_wide!$CD$214,CA$2),CA$3))/(CA$3-CA$2)),1),""))</f>
        <v/>
      </c>
      <c r="CB218" s="165">
        <f>IF(OR(CB$4=0,Data_wide!$CE$214=""),"",IFERROR(ROUND(IF(CB$4=1,1+9*(MIN(MAX(Data_wide!$CE$214,CB$2),CB$3)-CB$2)/(CB$3-CB$2),1+9*(CB$3-MIN(MAX(Data_wide!$CE$214,CB$2),CB$3))/(CB$3-CB$2)),1),""))</f>
        <v/>
      </c>
      <c r="CC218" s="165">
        <f>IF(OR(CC$4=0,Data_wide!$CF$214=""),"",IFERROR(ROUND(IF(CC$4=1,1+9*(MIN(MAX(Data_wide!$CF$214,CC$2),CC$3)-CC$2)/(CC$3-CC$2),1+9*(CC$3-MIN(MAX(Data_wide!$CF$214,CC$2),CC$3))/(CC$3-CC$2)),1),""))</f>
        <v/>
      </c>
      <c r="CD218" s="165">
        <f>IF(OR(CD$4=0,Data_wide!$CG$214=""),"",IFERROR(ROUND(IF(CD$4=1,1+9*(MIN(MAX(Data_wide!$CG$214,CD$2),CD$3)-CD$2)/(CD$3-CD$2),1+9*(CD$3-MIN(MAX(Data_wide!$CG$214,CD$2),CD$3))/(CD$3-CD$2)),1),""))</f>
        <v/>
      </c>
      <c r="CE218" s="165">
        <f>IF(OR(CE$4=0,Data_wide!$CH$214=""),"",IFERROR(ROUND(IF(CE$4=1,1+9*(MIN(MAX(Data_wide!$CH$214,CE$2),CE$3)-CE$2)/(CE$3-CE$2),1+9*(CE$3-MIN(MAX(Data_wide!$CH$214,CE$2),CE$3))/(CE$3-CE$2)),1),""))</f>
        <v/>
      </c>
      <c r="CF218" s="165">
        <f>IF(OR(CF$4=0,Data_wide!$CI$214=""),"",IFERROR(ROUND(IF(CF$4=1,1+9*(MIN(MAX(Data_wide!$CI$214,CF$2),CF$3)-CF$2)/(CF$3-CF$2),1+9*(CF$3-MIN(MAX(Data_wide!$CI$214,CF$2),CF$3))/(CF$3-CF$2)),1),""))</f>
        <v/>
      </c>
      <c r="CG218" s="165">
        <f>IF(OR(CG$4=0,Data_wide!$CJ$214=""),"",IFERROR(ROUND(IF(CG$4=1,1+9*(MIN(MAX(Data_wide!$CJ$214,CG$2),CG$3)-CG$2)/(CG$3-CG$2),1+9*(CG$3-MIN(MAX(Data_wide!$CJ$214,CG$2),CG$3))/(CG$3-CG$2)),1),""))</f>
        <v/>
      </c>
      <c r="CH218" s="165">
        <f>IF(OR(CH$4=0,Data_wide!$CK$214=""),"",IFERROR(ROUND(IF(CH$4=1,1+9*(MIN(MAX(Data_wide!$CK$214,CH$2),CH$3)-CH$2)/(CH$3-CH$2),1+9*(CH$3-MIN(MAX(Data_wide!$CK$214,CH$2),CH$3))/(CH$3-CH$2)),1),""))</f>
        <v/>
      </c>
      <c r="CI218" s="165">
        <f>IF(OR(CI$4=0,Data_wide!$CL$214=""),"",IFERROR(ROUND(IF(CI$4=1,1+9*(MIN(MAX(Data_wide!$CL$214,CI$2),CI$3)-CI$2)/(CI$3-CI$2),1+9*(CI$3-MIN(MAX(Data_wide!$CL$214,CI$2),CI$3))/(CI$3-CI$2)),1),""))</f>
        <v/>
      </c>
      <c r="CJ218" s="165">
        <f>IF(OR(CJ$4=0,Data_wide!$CM$214=""),"",IFERROR(ROUND(IF(CJ$4=1,1+9*(MIN(MAX(Data_wide!$CM$214,CJ$2),CJ$3)-CJ$2)/(CJ$3-CJ$2),1+9*(CJ$3-MIN(MAX(Data_wide!$CM$214,CJ$2),CJ$3))/(CJ$3-CJ$2)),1),""))</f>
        <v/>
      </c>
      <c r="CK218" s="165">
        <f>IF(OR(CK$4=0,Data_wide!$CN$214=""),"",IFERROR(ROUND(IF(CK$4=1,1+9*(MIN(MAX(Data_wide!$CN$214,CK$2),CK$3)-CK$2)/(CK$3-CK$2),1+9*(CK$3-MIN(MAX(Data_wide!$CN$214,CK$2),CK$3))/(CK$3-CK$2)),1),""))</f>
        <v/>
      </c>
      <c r="CL218" s="165">
        <f>IF(OR(CL$4=0,Data_wide!$CO$214=""),"",IFERROR(ROUND(IF(CL$4=1,1+9*(MIN(MAX(Data_wide!$CO$214,CL$2),CL$3)-CL$2)/(CL$3-CL$2),1+9*(CL$3-MIN(MAX(Data_wide!$CO$214,CL$2),CL$3))/(CL$3-CL$2)),1),""))</f>
        <v/>
      </c>
      <c r="CM218" s="165">
        <f>IF(OR(CM$4=0,Data_wide!$CP$214=""),"",IFERROR(ROUND(IF(CM$4=1,1+9*(MIN(MAX(Data_wide!$CP$214,CM$2),CM$3)-CM$2)/(CM$3-CM$2),1+9*(CM$3-MIN(MAX(Data_wide!$CP$214,CM$2),CM$3))/(CM$3-CM$2)),1),""))</f>
        <v/>
      </c>
      <c r="CN218" s="165">
        <f>IF(OR(CN$4=0,Data_wide!$CQ$214=""),"",IFERROR(ROUND(IF(CN$4=1,1+9*(MIN(MAX(Data_wide!$CQ$214,CN$2),CN$3)-CN$2)/(CN$3-CN$2),1+9*(CN$3-MIN(MAX(Data_wide!$CQ$214,CN$2),CN$3))/(CN$3-CN$2)),1),""))</f>
        <v/>
      </c>
      <c r="CO218" s="165">
        <f>IF(OR(CO$4=0,Data_wide!$CR$214=""),"",IFERROR(ROUND(IF(CO$4=1,1+9*(MIN(MAX(Data_wide!$CR$214,CO$2),CO$3)-CO$2)/(CO$3-CO$2),1+9*(CO$3-MIN(MAX(Data_wide!$CR$214,CO$2),CO$3))/(CO$3-CO$2)),1),""))</f>
        <v/>
      </c>
    </row>
    <row r="219" ht="14" customHeight="1">
      <c r="A219" s="161" t="inlineStr">
        <is>
          <t>PSE</t>
        </is>
      </c>
      <c r="B219" s="161" t="inlineStr">
        <is>
          <t>West Bank and Gaza</t>
        </is>
      </c>
      <c r="C219" s="165">
        <f>IF(OR(C$4=0,Data_wide!$F$215=""),"",IFERROR(ROUND(IF(C$4=1,1+9*(MIN(MAX(Data_wide!$F$215,C$2),C$3)-C$2)/(C$3-C$2),1+9*(C$3-MIN(MAX(Data_wide!$F$215,C$2),C$3))/(C$3-C$2)),1),""))</f>
        <v/>
      </c>
      <c r="D219" s="165">
        <f>IF(OR(D$4=0,Data_wide!$G$215=""),"",IFERROR(ROUND(IF(D$4=1,1+9*(MIN(MAX(Data_wide!$G$215,D$2),D$3)-D$2)/(D$3-D$2),1+9*(D$3-MIN(MAX(Data_wide!$G$215,D$2),D$3))/(D$3-D$2)),1),""))</f>
        <v/>
      </c>
      <c r="E219" s="165">
        <f>IF(OR(E$4=0,Data_wide!$H$215=""),"",IFERROR(ROUND(IF(E$4=1,1+9*(MIN(MAX(Data_wide!$H$215,E$2),E$3)-E$2)/(E$3-E$2),1+9*(E$3-MIN(MAX(Data_wide!$H$215,E$2),E$3))/(E$3-E$2)),1),""))</f>
        <v/>
      </c>
      <c r="F219" s="165">
        <f>IF(OR(F$4=0,Data_wide!$I$215=""),"",IFERROR(ROUND(IF(F$4=1,1+9*(MIN(MAX(Data_wide!$I$215,F$2),F$3)-F$2)/(F$3-F$2),1+9*(F$3-MIN(MAX(Data_wide!$I$215,F$2),F$3))/(F$3-F$2)),1),""))</f>
        <v/>
      </c>
      <c r="G219" s="165">
        <f>IF(OR(G$4=0,Data_wide!$J$215=""),"",IFERROR(ROUND(IF(G$4=1,1+9*(MIN(MAX(Data_wide!$J$215,G$2),G$3)-G$2)/(G$3-G$2),1+9*(G$3-MIN(MAX(Data_wide!$J$215,G$2),G$3))/(G$3-G$2)),1),""))</f>
        <v/>
      </c>
      <c r="H219" s="165">
        <f>IF(OR(H$4=0,Data_wide!$K$215=""),"",IFERROR(ROUND(IF(H$4=1,1+9*(MIN(MAX(Data_wide!$K$215,H$2),H$3)-H$2)/(H$3-H$2),1+9*(H$3-MIN(MAX(Data_wide!$K$215,H$2),H$3))/(H$3-H$2)),1),""))</f>
        <v/>
      </c>
      <c r="I219" s="165">
        <f>IF(OR(I$4=0,Data_wide!$L$215=""),"",IFERROR(ROUND(IF(I$4=1,1+9*(MIN(MAX(Data_wide!$L$215,I$2),I$3)-I$2)/(I$3-I$2),1+9*(I$3-MIN(MAX(Data_wide!$L$215,I$2),I$3))/(I$3-I$2)),1),""))</f>
        <v/>
      </c>
      <c r="J219" s="165">
        <f>IF(OR(J$4=0,Data_wide!$M$215=""),"",IFERROR(ROUND(IF(J$4=1,1+9*(MIN(MAX(Data_wide!$M$215,J$2),J$3)-J$2)/(J$3-J$2),1+9*(J$3-MIN(MAX(Data_wide!$M$215,J$2),J$3))/(J$3-J$2)),1),""))</f>
        <v/>
      </c>
      <c r="K219" s="165">
        <f>IF(OR(K$4=0,Data_wide!$N$215=""),"",IFERROR(ROUND(IF(K$4=1,1+9*(MIN(MAX(Data_wide!$N$215,K$2),K$3)-K$2)/(K$3-K$2),1+9*(K$3-MIN(MAX(Data_wide!$N$215,K$2),K$3))/(K$3-K$2)),1),""))</f>
        <v/>
      </c>
      <c r="L219" s="165">
        <f>IF(OR(L$4=0,Data_wide!$O$215=""),"",IFERROR(ROUND(IF(L$4=1,1+9*(MIN(MAX(Data_wide!$O$215,L$2),L$3)-L$2)/(L$3-L$2),1+9*(L$3-MIN(MAX(Data_wide!$O$215,L$2),L$3))/(L$3-L$2)),1),""))</f>
        <v/>
      </c>
      <c r="M219" s="165">
        <f>IF(OR(M$4=0,Data_wide!$P$215=""),"",IFERROR(ROUND(IF(M$4=1,1+9*(MIN(MAX(Data_wide!$P$215,M$2),M$3)-M$2)/(M$3-M$2),1+9*(M$3-MIN(MAX(Data_wide!$P$215,M$2),M$3))/(M$3-M$2)),1),""))</f>
        <v/>
      </c>
      <c r="N219" s="165">
        <f>IF(OR(N$4=0,Data_wide!$Q$215=""),"",IFERROR(ROUND(IF(N$4=1,1+9*(MIN(MAX(Data_wide!$Q$215,N$2),N$3)-N$2)/(N$3-N$2),1+9*(N$3-MIN(MAX(Data_wide!$Q$215,N$2),N$3))/(N$3-N$2)),1),""))</f>
        <v/>
      </c>
      <c r="O219" s="165">
        <f>IF(OR(O$4=0,Data_wide!$R$215=""),"",IFERROR(ROUND(IF(O$4=1,1+9*(MIN(MAX(Data_wide!$R$215,O$2),O$3)-O$2)/(O$3-O$2),1+9*(O$3-MIN(MAX(Data_wide!$R$215,O$2),O$3))/(O$3-O$2)),1),""))</f>
        <v/>
      </c>
      <c r="P219" s="165">
        <f>IF(OR(P$4=0,Data_wide!$S$215=""),"",IFERROR(ROUND(IF(P$4=1,1+9*(MIN(MAX(Data_wide!$S$215,P$2),P$3)-P$2)/(P$3-P$2),1+9*(P$3-MIN(MAX(Data_wide!$S$215,P$2),P$3))/(P$3-P$2)),1),""))</f>
        <v/>
      </c>
      <c r="Q219" s="165">
        <f>IF(OR(Q$4=0,Data_wide!$T$215=""),"",IFERROR(ROUND(IF(Q$4=1,1+9*(MIN(MAX(Data_wide!$T$215,Q$2),Q$3)-Q$2)/(Q$3-Q$2),1+9*(Q$3-MIN(MAX(Data_wide!$T$215,Q$2),Q$3))/(Q$3-Q$2)),1),""))</f>
        <v/>
      </c>
      <c r="R219" s="165">
        <f>IF(OR(R$4=0,Data_wide!$U$215=""),"",IFERROR(ROUND(IF(R$4=1,1+9*(MIN(MAX(Data_wide!$U$215,R$2),R$3)-R$2)/(R$3-R$2),1+9*(R$3-MIN(MAX(Data_wide!$U$215,R$2),R$3))/(R$3-R$2)),1),""))</f>
        <v/>
      </c>
      <c r="S219" s="165">
        <f>IF(OR(S$4=0,Data_wide!$V$215=""),"",IFERROR(ROUND(IF(S$4=1,1+9*(MIN(MAX(Data_wide!$V$215,S$2),S$3)-S$2)/(S$3-S$2),1+9*(S$3-MIN(MAX(Data_wide!$V$215,S$2),S$3))/(S$3-S$2)),1),""))</f>
        <v/>
      </c>
      <c r="T219" s="165">
        <f>IF(OR(T$4=0,Data_wide!$W$215=""),"",IFERROR(ROUND(IF(T$4=1,1+9*(MIN(MAX(Data_wide!$W$215,T$2),T$3)-T$2)/(T$3-T$2),1+9*(T$3-MIN(MAX(Data_wide!$W$215,T$2),T$3))/(T$3-T$2)),1),""))</f>
        <v/>
      </c>
      <c r="U219" s="165">
        <f>IF(OR(U$4=0,Data_wide!$X$215=""),"",IFERROR(ROUND(IF(U$4=1,1+9*(MIN(MAX(Data_wide!$X$215,U$2),U$3)-U$2)/(U$3-U$2),1+9*(U$3-MIN(MAX(Data_wide!$X$215,U$2),U$3))/(U$3-U$2)),1),""))</f>
        <v/>
      </c>
      <c r="V219" s="165">
        <f>IF(OR(V$4=0,Data_wide!$Y$215=""),"",IFERROR(ROUND(IF(V$4=1,1+9*(MIN(MAX(Data_wide!$Y$215,V$2),V$3)-V$2)/(V$3-V$2),1+9*(V$3-MIN(MAX(Data_wide!$Y$215,V$2),V$3))/(V$3-V$2)),1),""))</f>
        <v/>
      </c>
      <c r="W219" s="165">
        <f>IF(OR(W$4=0,Data_wide!$Z$215=""),"",IFERROR(ROUND(IF(W$4=1,1+9*(MIN(MAX(Data_wide!$Z$215,W$2),W$3)-W$2)/(W$3-W$2),1+9*(W$3-MIN(MAX(Data_wide!$Z$215,W$2),W$3))/(W$3-W$2)),1),""))</f>
        <v/>
      </c>
      <c r="X219" s="165">
        <f>IF(OR(X$4=0,Data_wide!$AA$215=""),"",IFERROR(ROUND(IF(X$4=1,1+9*(MIN(MAX(Data_wide!$AA$215,X$2),X$3)-X$2)/(X$3-X$2),1+9*(X$3-MIN(MAX(Data_wide!$AA$215,X$2),X$3))/(X$3-X$2)),1),""))</f>
        <v/>
      </c>
      <c r="Y219" s="165">
        <f>IF(OR(Y$4=0,Data_wide!$AB$215=""),"",IFERROR(ROUND(IF(Y$4=1,1+9*(MIN(MAX(Data_wide!$AB$215,Y$2),Y$3)-Y$2)/(Y$3-Y$2),1+9*(Y$3-MIN(MAX(Data_wide!$AB$215,Y$2),Y$3))/(Y$3-Y$2)),1),""))</f>
        <v/>
      </c>
      <c r="Z219" s="165">
        <f>IF(OR(Z$4=0,Data_wide!$AC$215=""),"",IFERROR(ROUND(IF(Z$4=1,1+9*(MIN(MAX(Data_wide!$AC$215,Z$2),Z$3)-Z$2)/(Z$3-Z$2),1+9*(Z$3-MIN(MAX(Data_wide!$AC$215,Z$2),Z$3))/(Z$3-Z$2)),1),""))</f>
        <v/>
      </c>
      <c r="AA219" s="165">
        <f>IF(OR(AA$4=0,Data_wide!$AD$215=""),"",IFERROR(ROUND(IF(AA$4=1,1+9*(MIN(MAX(Data_wide!$AD$215,AA$2),AA$3)-AA$2)/(AA$3-AA$2),1+9*(AA$3-MIN(MAX(Data_wide!$AD$215,AA$2),AA$3))/(AA$3-AA$2)),1),""))</f>
        <v/>
      </c>
      <c r="AB219" s="165">
        <f>IF(OR(AB$4=0,Data_wide!$AE$215=""),"",IFERROR(ROUND(IF(AB$4=1,1+9*(MIN(MAX(Data_wide!$AE$215,AB$2),AB$3)-AB$2)/(AB$3-AB$2),1+9*(AB$3-MIN(MAX(Data_wide!$AE$215,AB$2),AB$3))/(AB$3-AB$2)),1),""))</f>
        <v/>
      </c>
      <c r="AC219" s="165">
        <f>IF(OR(AC$4=0,Data_wide!$AF$215=""),"",IFERROR(ROUND(IF(AC$4=1,1+9*(MIN(MAX(Data_wide!$AF$215,AC$2),AC$3)-AC$2)/(AC$3-AC$2),1+9*(AC$3-MIN(MAX(Data_wide!$AF$215,AC$2),AC$3))/(AC$3-AC$2)),1),""))</f>
        <v/>
      </c>
      <c r="AD219" s="165">
        <f>IF(OR(AD$4=0,Data_wide!$AG$215=""),"",IFERROR(ROUND(IF(AD$4=1,1+9*(MIN(MAX(Data_wide!$AG$215,AD$2),AD$3)-AD$2)/(AD$3-AD$2),1+9*(AD$3-MIN(MAX(Data_wide!$AG$215,AD$2),AD$3))/(AD$3-AD$2)),1),""))</f>
        <v/>
      </c>
      <c r="AE219" s="165">
        <f>IF(OR(AE$4=0,Data_wide!$AH$215=""),"",IFERROR(ROUND(IF(AE$4=1,1+9*(MIN(MAX(Data_wide!$AH$215,AE$2),AE$3)-AE$2)/(AE$3-AE$2),1+9*(AE$3-MIN(MAX(Data_wide!$AH$215,AE$2),AE$3))/(AE$3-AE$2)),1),""))</f>
        <v/>
      </c>
      <c r="AF219" s="165">
        <f>IF(OR(AF$4=0,Data_wide!$AI$215=""),"",IFERROR(ROUND(IF(AF$4=1,1+9*(MIN(MAX(Data_wide!$AI$215,AF$2),AF$3)-AF$2)/(AF$3-AF$2),1+9*(AF$3-MIN(MAX(Data_wide!$AI$215,AF$2),AF$3))/(AF$3-AF$2)),1),""))</f>
        <v/>
      </c>
      <c r="AG219" s="165">
        <f>IF(OR(AG$4=0,Data_wide!$AJ$215=""),"",IFERROR(ROUND(IF(AG$4=1,1+9*(MIN(MAX(Data_wide!$AJ$215,AG$2),AG$3)-AG$2)/(AG$3-AG$2),1+9*(AG$3-MIN(MAX(Data_wide!$AJ$215,AG$2),AG$3))/(AG$3-AG$2)),1),""))</f>
        <v/>
      </c>
      <c r="AH219" s="165">
        <f>IF(OR(AH$4=0,Data_wide!$AK$215=""),"",IFERROR(ROUND(IF(AH$4=1,1+9*(MIN(MAX(Data_wide!$AK$215,AH$2),AH$3)-AH$2)/(AH$3-AH$2),1+9*(AH$3-MIN(MAX(Data_wide!$AK$215,AH$2),AH$3))/(AH$3-AH$2)),1),""))</f>
        <v/>
      </c>
      <c r="AI219" s="165">
        <f>IF(OR(AI$4=0,Data_wide!$AL$215=""),"",IFERROR(ROUND(IF(AI$4=1,1+9*(MIN(MAX(Data_wide!$AL$215,AI$2),AI$3)-AI$2)/(AI$3-AI$2),1+9*(AI$3-MIN(MAX(Data_wide!$AL$215,AI$2),AI$3))/(AI$3-AI$2)),1),""))</f>
        <v/>
      </c>
      <c r="AJ219" s="165">
        <f>IF(OR(AJ$4=0,Data_wide!$AM$215=""),"",IFERROR(ROUND(IF(AJ$4=1,1+9*(MIN(MAX(Data_wide!$AM$215,AJ$2),AJ$3)-AJ$2)/(AJ$3-AJ$2),1+9*(AJ$3-MIN(MAX(Data_wide!$AM$215,AJ$2),AJ$3))/(AJ$3-AJ$2)),1),""))</f>
        <v/>
      </c>
      <c r="AK219" s="165">
        <f>IF(OR(AK$4=0,Data_wide!$AN$215=""),"",IFERROR(ROUND(IF(AK$4=1,1+9*(MIN(MAX(Data_wide!$AN$215,AK$2),AK$3)-AK$2)/(AK$3-AK$2),1+9*(AK$3-MIN(MAX(Data_wide!$AN$215,AK$2),AK$3))/(AK$3-AK$2)),1),""))</f>
        <v/>
      </c>
      <c r="AL219" s="165">
        <f>IF(OR(AL$4=0,Data_wide!$AO$215=""),"",IFERROR(ROUND(IF(AL$4=1,1+9*(MIN(MAX(Data_wide!$AO$215,AL$2),AL$3)-AL$2)/(AL$3-AL$2),1+9*(AL$3-MIN(MAX(Data_wide!$AO$215,AL$2),AL$3))/(AL$3-AL$2)),1),""))</f>
        <v/>
      </c>
      <c r="AM219" s="165">
        <f>IF(OR(AM$4=0,Data_wide!$AP$215=""),"",IFERROR(ROUND(IF(AM$4=1,1+9*(MIN(MAX(Data_wide!$AP$215,AM$2),AM$3)-AM$2)/(AM$3-AM$2),1+9*(AM$3-MIN(MAX(Data_wide!$AP$215,AM$2),AM$3))/(AM$3-AM$2)),1),""))</f>
        <v/>
      </c>
      <c r="AN219" s="165">
        <f>IF(OR(AN$4=0,Data_wide!$AQ$215=""),"",IFERROR(ROUND(IF(AN$4=1,1+9*(MIN(MAX(Data_wide!$AQ$215,AN$2),AN$3)-AN$2)/(AN$3-AN$2),1+9*(AN$3-MIN(MAX(Data_wide!$AQ$215,AN$2),AN$3))/(AN$3-AN$2)),1),""))</f>
        <v/>
      </c>
      <c r="AO219" s="165">
        <f>IF(OR(AO$4=0,Data_wide!$AR$215=""),"",IFERROR(ROUND(IF(AO$4=1,1+9*(MIN(MAX(Data_wide!$AR$215,AO$2),AO$3)-AO$2)/(AO$3-AO$2),1+9*(AO$3-MIN(MAX(Data_wide!$AR$215,AO$2),AO$3))/(AO$3-AO$2)),1),""))</f>
        <v/>
      </c>
      <c r="AP219" s="165">
        <f>IF(OR(AP$4=0,Data_wide!$AS$215=""),"",IFERROR(ROUND(IF(AP$4=1,1+9*(MIN(MAX(Data_wide!$AS$215,AP$2),AP$3)-AP$2)/(AP$3-AP$2),1+9*(AP$3-MIN(MAX(Data_wide!$AS$215,AP$2),AP$3))/(AP$3-AP$2)),1),""))</f>
        <v/>
      </c>
      <c r="AQ219" s="165">
        <f>IF(OR(AQ$4=0,Data_wide!$AT$215=""),"",IFERROR(ROUND(IF(AQ$4=1,1+9*(MIN(MAX(Data_wide!$AT$215,AQ$2),AQ$3)-AQ$2)/(AQ$3-AQ$2),1+9*(AQ$3-MIN(MAX(Data_wide!$AT$215,AQ$2),AQ$3))/(AQ$3-AQ$2)),1),""))</f>
        <v/>
      </c>
      <c r="AR219" s="165">
        <f>IF(OR(AR$4=0,Data_wide!$AU$215=""),"",IFERROR(ROUND(IF(AR$4=1,1+9*(MIN(MAX(Data_wide!$AU$215,AR$2),AR$3)-AR$2)/(AR$3-AR$2),1+9*(AR$3-MIN(MAX(Data_wide!$AU$215,AR$2),AR$3))/(AR$3-AR$2)),1),""))</f>
        <v/>
      </c>
      <c r="AS219" s="165">
        <f>IF(OR(AS$4=0,Data_wide!$AV$215=""),"",IFERROR(ROUND(IF(AS$4=1,1+9*(MIN(MAX(Data_wide!$AV$215,AS$2),AS$3)-AS$2)/(AS$3-AS$2),1+9*(AS$3-MIN(MAX(Data_wide!$AV$215,AS$2),AS$3))/(AS$3-AS$2)),1),""))</f>
        <v/>
      </c>
      <c r="AT219" s="165">
        <f>IF(OR(AT$4=0,Data_wide!$AW$215=""),"",IFERROR(ROUND(IF(AT$4=1,1+9*(MIN(MAX(Data_wide!$AW$215,AT$2),AT$3)-AT$2)/(AT$3-AT$2),1+9*(AT$3-MIN(MAX(Data_wide!$AW$215,AT$2),AT$3))/(AT$3-AT$2)),1),""))</f>
        <v/>
      </c>
      <c r="AU219" s="165">
        <f>IF(OR(AU$4=0,Data_wide!$AX$215=""),"",IFERROR(ROUND(IF(AU$4=1,1+9*(MIN(MAX(Data_wide!$AX$215,AU$2),AU$3)-AU$2)/(AU$3-AU$2),1+9*(AU$3-MIN(MAX(Data_wide!$AX$215,AU$2),AU$3))/(AU$3-AU$2)),1),""))</f>
        <v/>
      </c>
      <c r="AV219" s="165">
        <f>IF(OR(AV$4=0,Data_wide!$AY$215=""),"",IFERROR(ROUND(IF(AV$4=1,1+9*(MIN(MAX(Data_wide!$AY$215,AV$2),AV$3)-AV$2)/(AV$3-AV$2),1+9*(AV$3-MIN(MAX(Data_wide!$AY$215,AV$2),AV$3))/(AV$3-AV$2)),1),""))</f>
        <v/>
      </c>
      <c r="AW219" s="165">
        <f>IF(OR(AW$4=0,Data_wide!$AZ$215=""),"",IFERROR(ROUND(IF(AW$4=1,1+9*(MIN(MAX(Data_wide!$AZ$215,AW$2),AW$3)-AW$2)/(AW$3-AW$2),1+9*(AW$3-MIN(MAX(Data_wide!$AZ$215,AW$2),AW$3))/(AW$3-AW$2)),1),""))</f>
        <v/>
      </c>
      <c r="AX219" s="165">
        <f>IF(OR(AX$4=0,Data_wide!$BA$215=""),"",IFERROR(ROUND(IF(AX$4=1,1+9*(MIN(MAX(Data_wide!$BA$215,AX$2),AX$3)-AX$2)/(AX$3-AX$2),1+9*(AX$3-MIN(MAX(Data_wide!$BA$215,AX$2),AX$3))/(AX$3-AX$2)),1),""))</f>
        <v/>
      </c>
      <c r="AY219" s="165">
        <f>IF(OR(AY$4=0,Data_wide!$BB$215=""),"",IFERROR(ROUND(IF(AY$4=1,1+9*(MIN(MAX(Data_wide!$BB$215,AY$2),AY$3)-AY$2)/(AY$3-AY$2),1+9*(AY$3-MIN(MAX(Data_wide!$BB$215,AY$2),AY$3))/(AY$3-AY$2)),1),""))</f>
        <v/>
      </c>
      <c r="AZ219" s="165">
        <f>IF(OR(AZ$4=0,Data_wide!$BC$215=""),"",IFERROR(ROUND(IF(AZ$4=1,1+9*(MIN(MAX(Data_wide!$BC$215,AZ$2),AZ$3)-AZ$2)/(AZ$3-AZ$2),1+9*(AZ$3-MIN(MAX(Data_wide!$BC$215,AZ$2),AZ$3))/(AZ$3-AZ$2)),1),""))</f>
        <v/>
      </c>
      <c r="BA219" s="165">
        <f>IF(OR(BA$4=0,Data_wide!$BD$215=""),"",IFERROR(ROUND(IF(BA$4=1,1+9*(MIN(MAX(Data_wide!$BD$215,BA$2),BA$3)-BA$2)/(BA$3-BA$2),1+9*(BA$3-MIN(MAX(Data_wide!$BD$215,BA$2),BA$3))/(BA$3-BA$2)),1),""))</f>
        <v/>
      </c>
      <c r="BB219" s="165">
        <f>IF(OR(BB$4=0,Data_wide!$BE$215=""),"",IFERROR(ROUND(IF(BB$4=1,1+9*(MIN(MAX(Data_wide!$BE$215,BB$2),BB$3)-BB$2)/(BB$3-BB$2),1+9*(BB$3-MIN(MAX(Data_wide!$BE$215,BB$2),BB$3))/(BB$3-BB$2)),1),""))</f>
        <v/>
      </c>
      <c r="BC219" s="165">
        <f>IF(OR(BC$4=0,Data_wide!$BF$215=""),"",IFERROR(ROUND(IF(BC$4=1,1+9*(MIN(MAX(Data_wide!$BF$215,BC$2),BC$3)-BC$2)/(BC$3-BC$2),1+9*(BC$3-MIN(MAX(Data_wide!$BF$215,BC$2),BC$3))/(BC$3-BC$2)),1),""))</f>
        <v/>
      </c>
      <c r="BD219" s="165">
        <f>IF(OR(BD$4=0,Data_wide!$BG$215=""),"",IFERROR(ROUND(IF(BD$4=1,1+9*(MIN(MAX(Data_wide!$BG$215,BD$2),BD$3)-BD$2)/(BD$3-BD$2),1+9*(BD$3-MIN(MAX(Data_wide!$BG$215,BD$2),BD$3))/(BD$3-BD$2)),1),""))</f>
        <v/>
      </c>
      <c r="BE219" s="165">
        <f>IF(OR(BE$4=0,Data_wide!$BH$215=""),"",IFERROR(ROUND(IF(BE$4=1,1+9*(MIN(MAX(Data_wide!$BH$215,BE$2),BE$3)-BE$2)/(BE$3-BE$2),1+9*(BE$3-MIN(MAX(Data_wide!$BH$215,BE$2),BE$3))/(BE$3-BE$2)),1),""))</f>
        <v/>
      </c>
      <c r="BF219" s="165">
        <f>IF(OR(BF$4=0,Data_wide!$BI$215=""),"",IFERROR(ROUND(IF(BF$4=1,1+9*(MIN(MAX(Data_wide!$BI$215,BF$2),BF$3)-BF$2)/(BF$3-BF$2),1+9*(BF$3-MIN(MAX(Data_wide!$BI$215,BF$2),BF$3))/(BF$3-BF$2)),1),""))</f>
        <v/>
      </c>
      <c r="BG219" s="165">
        <f>IF(OR(BG$4=0,Data_wide!$BJ$215=""),"",IFERROR(ROUND(IF(BG$4=1,1+9*(MIN(MAX(Data_wide!$BJ$215,BG$2),BG$3)-BG$2)/(BG$3-BG$2),1+9*(BG$3-MIN(MAX(Data_wide!$BJ$215,BG$2),BG$3))/(BG$3-BG$2)),1),""))</f>
        <v/>
      </c>
      <c r="BH219" s="165">
        <f>IF(OR(BH$4=0,Data_wide!$BK$215=""),"",IFERROR(ROUND(IF(BH$4=1,1+9*(MIN(MAX(Data_wide!$BK$215,BH$2),BH$3)-BH$2)/(BH$3-BH$2),1+9*(BH$3-MIN(MAX(Data_wide!$BK$215,BH$2),BH$3))/(BH$3-BH$2)),1),""))</f>
        <v/>
      </c>
      <c r="BI219" s="165">
        <f>IF(OR(BI$4=0,Data_wide!$BL$215=""),"",IFERROR(ROUND(IF(BI$4=1,1+9*(MIN(MAX(Data_wide!$BL$215,BI$2),BI$3)-BI$2)/(BI$3-BI$2),1+9*(BI$3-MIN(MAX(Data_wide!$BL$215,BI$2),BI$3))/(BI$3-BI$2)),1),""))</f>
        <v/>
      </c>
      <c r="BJ219" s="165">
        <f>IF(OR(BJ$4=0,Data_wide!$BM$215=""),"",IFERROR(ROUND(IF(BJ$4=1,1+9*(MIN(MAX(Data_wide!$BM$215,BJ$2),BJ$3)-BJ$2)/(BJ$3-BJ$2),1+9*(BJ$3-MIN(MAX(Data_wide!$BM$215,BJ$2),BJ$3))/(BJ$3-BJ$2)),1),""))</f>
        <v/>
      </c>
      <c r="BK219" s="165">
        <f>IF(OR(BK$4=0,Data_wide!$BN$215=""),"",IFERROR(ROUND(IF(BK$4=1,1+9*(MIN(MAX(Data_wide!$BN$215,BK$2),BK$3)-BK$2)/(BK$3-BK$2),1+9*(BK$3-MIN(MAX(Data_wide!$BN$215,BK$2),BK$3))/(BK$3-BK$2)),1),""))</f>
        <v/>
      </c>
      <c r="BL219" s="165">
        <f>IF(OR(BL$4=0,Data_wide!$BO$215=""),"",IFERROR(ROUND(IF(BL$4=1,1+9*(MIN(MAX(Data_wide!$BO$215,BL$2),BL$3)-BL$2)/(BL$3-BL$2),1+9*(BL$3-MIN(MAX(Data_wide!$BO$215,BL$2),BL$3))/(BL$3-BL$2)),1),""))</f>
        <v/>
      </c>
      <c r="BM219" s="165">
        <f>IF(OR(BM$4=0,Data_wide!$BP$215=""),"",IFERROR(ROUND(IF(BM$4=1,1+9*(MIN(MAX(Data_wide!$BP$215,BM$2),BM$3)-BM$2)/(BM$3-BM$2),1+9*(BM$3-MIN(MAX(Data_wide!$BP$215,BM$2),BM$3))/(BM$3-BM$2)),1),""))</f>
        <v/>
      </c>
      <c r="BN219" s="165">
        <f>IF(OR(BN$4=0,Data_wide!$BQ$215=""),"",IFERROR(ROUND(IF(BN$4=1,1+9*(MIN(MAX(Data_wide!$BQ$215,BN$2),BN$3)-BN$2)/(BN$3-BN$2),1+9*(BN$3-MIN(MAX(Data_wide!$BQ$215,BN$2),BN$3))/(BN$3-BN$2)),1),""))</f>
        <v/>
      </c>
      <c r="BO219" s="165">
        <f>IF(OR(BO$4=0,Data_wide!$BR$215=""),"",IFERROR(ROUND(IF(BO$4=1,1+9*(MIN(MAX(Data_wide!$BR$215,BO$2),BO$3)-BO$2)/(BO$3-BO$2),1+9*(BO$3-MIN(MAX(Data_wide!$BR$215,BO$2),BO$3))/(BO$3-BO$2)),1),""))</f>
        <v/>
      </c>
      <c r="BP219" s="165">
        <f>IF(OR(BP$4=0,Data_wide!$BS$215=""),"",IFERROR(ROUND(IF(BP$4=1,1+9*(MIN(MAX(Data_wide!$BS$215,BP$2),BP$3)-BP$2)/(BP$3-BP$2),1+9*(BP$3-MIN(MAX(Data_wide!$BS$215,BP$2),BP$3))/(BP$3-BP$2)),1),""))</f>
        <v/>
      </c>
      <c r="BQ219" s="165">
        <f>IF(OR(BQ$4=0,Data_wide!$BT$215=""),"",IFERROR(ROUND(IF(BQ$4=1,1+9*(MIN(MAX(Data_wide!$BT$215,BQ$2),BQ$3)-BQ$2)/(BQ$3-BQ$2),1+9*(BQ$3-MIN(MAX(Data_wide!$BT$215,BQ$2),BQ$3))/(BQ$3-BQ$2)),1),""))</f>
        <v/>
      </c>
      <c r="BR219" s="165">
        <f>IF(OR(BR$4=0,Data_wide!$BU$215=""),"",IFERROR(ROUND(IF(BR$4=1,1+9*(MIN(MAX(Data_wide!$BU$215,BR$2),BR$3)-BR$2)/(BR$3-BR$2),1+9*(BR$3-MIN(MAX(Data_wide!$BU$215,BR$2),BR$3))/(BR$3-BR$2)),1),""))</f>
        <v/>
      </c>
      <c r="BS219" s="165">
        <f>IF(OR(BS$4=0,Data_wide!$BV$215=""),"",IFERROR(ROUND(IF(BS$4=1,1+9*(MIN(MAX(Data_wide!$BV$215,BS$2),BS$3)-BS$2)/(BS$3-BS$2),1+9*(BS$3-MIN(MAX(Data_wide!$BV$215,BS$2),BS$3))/(BS$3-BS$2)),1),""))</f>
        <v/>
      </c>
      <c r="BT219" s="165">
        <f>IF(OR(BT$4=0,Data_wide!$BW$215=""),"",IFERROR(ROUND(IF(BT$4=1,1+9*(MIN(MAX(Data_wide!$BW$215,BT$2),BT$3)-BT$2)/(BT$3-BT$2),1+9*(BT$3-MIN(MAX(Data_wide!$BW$215,BT$2),BT$3))/(BT$3-BT$2)),1),""))</f>
        <v/>
      </c>
      <c r="BU219" s="165">
        <f>IF(OR(BU$4=0,Data_wide!$BX$215=""),"",IFERROR(ROUND(IF(BU$4=1,1+9*(MIN(MAX(Data_wide!$BX$215,BU$2),BU$3)-BU$2)/(BU$3-BU$2),1+9*(BU$3-MIN(MAX(Data_wide!$BX$215,BU$2),BU$3))/(BU$3-BU$2)),1),""))</f>
        <v/>
      </c>
      <c r="BV219" s="165">
        <f>IF(OR(BV$4=0,Data_wide!$BY$215=""),"",IFERROR(ROUND(IF(BV$4=1,1+9*(MIN(MAX(Data_wide!$BY$215,BV$2),BV$3)-BV$2)/(BV$3-BV$2),1+9*(BV$3-MIN(MAX(Data_wide!$BY$215,BV$2),BV$3))/(BV$3-BV$2)),1),""))</f>
        <v/>
      </c>
      <c r="BW219" s="165">
        <f>IF(OR(BW$4=0,Data_wide!$BZ$215=""),"",IFERROR(ROUND(IF(BW$4=1,1+9*(MIN(MAX(Data_wide!$BZ$215,BW$2),BW$3)-BW$2)/(BW$3-BW$2),1+9*(BW$3-MIN(MAX(Data_wide!$BZ$215,BW$2),BW$3))/(BW$3-BW$2)),1),""))</f>
        <v/>
      </c>
      <c r="BX219" s="165">
        <f>IF(OR(BX$4=0,Data_wide!$CA$215=""),"",IFERROR(ROUND(IF(BX$4=1,1+9*(MIN(MAX(Data_wide!$CA$215,BX$2),BX$3)-BX$2)/(BX$3-BX$2),1+9*(BX$3-MIN(MAX(Data_wide!$CA$215,BX$2),BX$3))/(BX$3-BX$2)),1),""))</f>
        <v/>
      </c>
      <c r="BY219" s="165">
        <f>IF(OR(BY$4=0,Data_wide!$CB$215=""),"",IFERROR(ROUND(IF(BY$4=1,1+9*(MIN(MAX(Data_wide!$CB$215,BY$2),BY$3)-BY$2)/(BY$3-BY$2),1+9*(BY$3-MIN(MAX(Data_wide!$CB$215,BY$2),BY$3))/(BY$3-BY$2)),1),""))</f>
        <v/>
      </c>
      <c r="BZ219" s="165">
        <f>IF(OR(BZ$4=0,Data_wide!$CC$215=""),"",IFERROR(ROUND(IF(BZ$4=1,1+9*(MIN(MAX(Data_wide!$CC$215,BZ$2),BZ$3)-BZ$2)/(BZ$3-BZ$2),1+9*(BZ$3-MIN(MAX(Data_wide!$CC$215,BZ$2),BZ$3))/(BZ$3-BZ$2)),1),""))</f>
        <v/>
      </c>
      <c r="CA219" s="165">
        <f>IF(OR(CA$4=0,Data_wide!$CD$215=""),"",IFERROR(ROUND(IF(CA$4=1,1+9*(MIN(MAX(Data_wide!$CD$215,CA$2),CA$3)-CA$2)/(CA$3-CA$2),1+9*(CA$3-MIN(MAX(Data_wide!$CD$215,CA$2),CA$3))/(CA$3-CA$2)),1),""))</f>
        <v/>
      </c>
      <c r="CB219" s="165">
        <f>IF(OR(CB$4=0,Data_wide!$CE$215=""),"",IFERROR(ROUND(IF(CB$4=1,1+9*(MIN(MAX(Data_wide!$CE$215,CB$2),CB$3)-CB$2)/(CB$3-CB$2),1+9*(CB$3-MIN(MAX(Data_wide!$CE$215,CB$2),CB$3))/(CB$3-CB$2)),1),""))</f>
        <v/>
      </c>
      <c r="CC219" s="165">
        <f>IF(OR(CC$4=0,Data_wide!$CF$215=""),"",IFERROR(ROUND(IF(CC$4=1,1+9*(MIN(MAX(Data_wide!$CF$215,CC$2),CC$3)-CC$2)/(CC$3-CC$2),1+9*(CC$3-MIN(MAX(Data_wide!$CF$215,CC$2),CC$3))/(CC$3-CC$2)),1),""))</f>
        <v/>
      </c>
      <c r="CD219" s="165">
        <f>IF(OR(CD$4=0,Data_wide!$CG$215=""),"",IFERROR(ROUND(IF(CD$4=1,1+9*(MIN(MAX(Data_wide!$CG$215,CD$2),CD$3)-CD$2)/(CD$3-CD$2),1+9*(CD$3-MIN(MAX(Data_wide!$CG$215,CD$2),CD$3))/(CD$3-CD$2)),1),""))</f>
        <v/>
      </c>
      <c r="CE219" s="165">
        <f>IF(OR(CE$4=0,Data_wide!$CH$215=""),"",IFERROR(ROUND(IF(CE$4=1,1+9*(MIN(MAX(Data_wide!$CH$215,CE$2),CE$3)-CE$2)/(CE$3-CE$2),1+9*(CE$3-MIN(MAX(Data_wide!$CH$215,CE$2),CE$3))/(CE$3-CE$2)),1),""))</f>
        <v/>
      </c>
      <c r="CF219" s="165">
        <f>IF(OR(CF$4=0,Data_wide!$CI$215=""),"",IFERROR(ROUND(IF(CF$4=1,1+9*(MIN(MAX(Data_wide!$CI$215,CF$2),CF$3)-CF$2)/(CF$3-CF$2),1+9*(CF$3-MIN(MAX(Data_wide!$CI$215,CF$2),CF$3))/(CF$3-CF$2)),1),""))</f>
        <v/>
      </c>
      <c r="CG219" s="165">
        <f>IF(OR(CG$4=0,Data_wide!$CJ$215=""),"",IFERROR(ROUND(IF(CG$4=1,1+9*(MIN(MAX(Data_wide!$CJ$215,CG$2),CG$3)-CG$2)/(CG$3-CG$2),1+9*(CG$3-MIN(MAX(Data_wide!$CJ$215,CG$2),CG$3))/(CG$3-CG$2)),1),""))</f>
        <v/>
      </c>
      <c r="CH219" s="165">
        <f>IF(OR(CH$4=0,Data_wide!$CK$215=""),"",IFERROR(ROUND(IF(CH$4=1,1+9*(MIN(MAX(Data_wide!$CK$215,CH$2),CH$3)-CH$2)/(CH$3-CH$2),1+9*(CH$3-MIN(MAX(Data_wide!$CK$215,CH$2),CH$3))/(CH$3-CH$2)),1),""))</f>
        <v/>
      </c>
      <c r="CI219" s="165">
        <f>IF(OR(CI$4=0,Data_wide!$CL$215=""),"",IFERROR(ROUND(IF(CI$4=1,1+9*(MIN(MAX(Data_wide!$CL$215,CI$2),CI$3)-CI$2)/(CI$3-CI$2),1+9*(CI$3-MIN(MAX(Data_wide!$CL$215,CI$2),CI$3))/(CI$3-CI$2)),1),""))</f>
        <v/>
      </c>
      <c r="CJ219" s="165">
        <f>IF(OR(CJ$4=0,Data_wide!$CM$215=""),"",IFERROR(ROUND(IF(CJ$4=1,1+9*(MIN(MAX(Data_wide!$CM$215,CJ$2),CJ$3)-CJ$2)/(CJ$3-CJ$2),1+9*(CJ$3-MIN(MAX(Data_wide!$CM$215,CJ$2),CJ$3))/(CJ$3-CJ$2)),1),""))</f>
        <v/>
      </c>
      <c r="CK219" s="165">
        <f>IF(OR(CK$4=0,Data_wide!$CN$215=""),"",IFERROR(ROUND(IF(CK$4=1,1+9*(MIN(MAX(Data_wide!$CN$215,CK$2),CK$3)-CK$2)/(CK$3-CK$2),1+9*(CK$3-MIN(MAX(Data_wide!$CN$215,CK$2),CK$3))/(CK$3-CK$2)),1),""))</f>
        <v/>
      </c>
      <c r="CL219" s="165">
        <f>IF(OR(CL$4=0,Data_wide!$CO$215=""),"",IFERROR(ROUND(IF(CL$4=1,1+9*(MIN(MAX(Data_wide!$CO$215,CL$2),CL$3)-CL$2)/(CL$3-CL$2),1+9*(CL$3-MIN(MAX(Data_wide!$CO$215,CL$2),CL$3))/(CL$3-CL$2)),1),""))</f>
        <v/>
      </c>
      <c r="CM219" s="165">
        <f>IF(OR(CM$4=0,Data_wide!$CP$215=""),"",IFERROR(ROUND(IF(CM$4=1,1+9*(MIN(MAX(Data_wide!$CP$215,CM$2),CM$3)-CM$2)/(CM$3-CM$2),1+9*(CM$3-MIN(MAX(Data_wide!$CP$215,CM$2),CM$3))/(CM$3-CM$2)),1),""))</f>
        <v/>
      </c>
      <c r="CN219" s="165">
        <f>IF(OR(CN$4=0,Data_wide!$CQ$215=""),"",IFERROR(ROUND(IF(CN$4=1,1+9*(MIN(MAX(Data_wide!$CQ$215,CN$2),CN$3)-CN$2)/(CN$3-CN$2),1+9*(CN$3-MIN(MAX(Data_wide!$CQ$215,CN$2),CN$3))/(CN$3-CN$2)),1),""))</f>
        <v/>
      </c>
      <c r="CO219" s="165">
        <f>IF(OR(CO$4=0,Data_wide!$CR$215=""),"",IFERROR(ROUND(IF(CO$4=1,1+9*(MIN(MAX(Data_wide!$CR$215,CO$2),CO$3)-CO$2)/(CO$3-CO$2),1+9*(CO$3-MIN(MAX(Data_wide!$CR$215,CO$2),CO$3))/(CO$3-CO$2)),1),""))</f>
        <v/>
      </c>
    </row>
    <row r="220" ht="14" customHeight="1">
      <c r="A220" s="161" t="inlineStr">
        <is>
          <t>YEM</t>
        </is>
      </c>
      <c r="B220" s="161" t="inlineStr">
        <is>
          <t>Yemen, Rep.</t>
        </is>
      </c>
      <c r="C220" s="165">
        <f>IF(OR(C$4=0,Data_wide!$F$216=""),"",IFERROR(ROUND(IF(C$4=1,1+9*(MIN(MAX(Data_wide!$F$216,C$2),C$3)-C$2)/(C$3-C$2),1+9*(C$3-MIN(MAX(Data_wide!$F$216,C$2),C$3))/(C$3-C$2)),1),""))</f>
        <v/>
      </c>
      <c r="D220" s="165">
        <f>IF(OR(D$4=0,Data_wide!$G$216=""),"",IFERROR(ROUND(IF(D$4=1,1+9*(MIN(MAX(Data_wide!$G$216,D$2),D$3)-D$2)/(D$3-D$2),1+9*(D$3-MIN(MAX(Data_wide!$G$216,D$2),D$3))/(D$3-D$2)),1),""))</f>
        <v/>
      </c>
      <c r="E220" s="165">
        <f>IF(OR(E$4=0,Data_wide!$H$216=""),"",IFERROR(ROUND(IF(E$4=1,1+9*(MIN(MAX(Data_wide!$H$216,E$2),E$3)-E$2)/(E$3-E$2),1+9*(E$3-MIN(MAX(Data_wide!$H$216,E$2),E$3))/(E$3-E$2)),1),""))</f>
        <v/>
      </c>
      <c r="F220" s="165">
        <f>IF(OR(F$4=0,Data_wide!$I$216=""),"",IFERROR(ROUND(IF(F$4=1,1+9*(MIN(MAX(Data_wide!$I$216,F$2),F$3)-F$2)/(F$3-F$2),1+9*(F$3-MIN(MAX(Data_wide!$I$216,F$2),F$3))/(F$3-F$2)),1),""))</f>
        <v/>
      </c>
      <c r="G220" s="165">
        <f>IF(OR(G$4=0,Data_wide!$J$216=""),"",IFERROR(ROUND(IF(G$4=1,1+9*(MIN(MAX(Data_wide!$J$216,G$2),G$3)-G$2)/(G$3-G$2),1+9*(G$3-MIN(MAX(Data_wide!$J$216,G$2),G$3))/(G$3-G$2)),1),""))</f>
        <v/>
      </c>
      <c r="H220" s="165">
        <f>IF(OR(H$4=0,Data_wide!$K$216=""),"",IFERROR(ROUND(IF(H$4=1,1+9*(MIN(MAX(Data_wide!$K$216,H$2),H$3)-H$2)/(H$3-H$2),1+9*(H$3-MIN(MAX(Data_wide!$K$216,H$2),H$3))/(H$3-H$2)),1),""))</f>
        <v/>
      </c>
      <c r="I220" s="165">
        <f>IF(OR(I$4=0,Data_wide!$L$216=""),"",IFERROR(ROUND(IF(I$4=1,1+9*(MIN(MAX(Data_wide!$L$216,I$2),I$3)-I$2)/(I$3-I$2),1+9*(I$3-MIN(MAX(Data_wide!$L$216,I$2),I$3))/(I$3-I$2)),1),""))</f>
        <v/>
      </c>
      <c r="J220" s="165">
        <f>IF(OR(J$4=0,Data_wide!$M$216=""),"",IFERROR(ROUND(IF(J$4=1,1+9*(MIN(MAX(Data_wide!$M$216,J$2),J$3)-J$2)/(J$3-J$2),1+9*(J$3-MIN(MAX(Data_wide!$M$216,J$2),J$3))/(J$3-J$2)),1),""))</f>
        <v/>
      </c>
      <c r="K220" s="165">
        <f>IF(OR(K$4=0,Data_wide!$N$216=""),"",IFERROR(ROUND(IF(K$4=1,1+9*(MIN(MAX(Data_wide!$N$216,K$2),K$3)-K$2)/(K$3-K$2),1+9*(K$3-MIN(MAX(Data_wide!$N$216,K$2),K$3))/(K$3-K$2)),1),""))</f>
        <v/>
      </c>
      <c r="L220" s="165">
        <f>IF(OR(L$4=0,Data_wide!$O$216=""),"",IFERROR(ROUND(IF(L$4=1,1+9*(MIN(MAX(Data_wide!$O$216,L$2),L$3)-L$2)/(L$3-L$2),1+9*(L$3-MIN(MAX(Data_wide!$O$216,L$2),L$3))/(L$3-L$2)),1),""))</f>
        <v/>
      </c>
      <c r="M220" s="165">
        <f>IF(OR(M$4=0,Data_wide!$P$216=""),"",IFERROR(ROUND(IF(M$4=1,1+9*(MIN(MAX(Data_wide!$P$216,M$2),M$3)-M$2)/(M$3-M$2),1+9*(M$3-MIN(MAX(Data_wide!$P$216,M$2),M$3))/(M$3-M$2)),1),""))</f>
        <v/>
      </c>
      <c r="N220" s="165">
        <f>IF(OR(N$4=0,Data_wide!$Q$216=""),"",IFERROR(ROUND(IF(N$4=1,1+9*(MIN(MAX(Data_wide!$Q$216,N$2),N$3)-N$2)/(N$3-N$2),1+9*(N$3-MIN(MAX(Data_wide!$Q$216,N$2),N$3))/(N$3-N$2)),1),""))</f>
        <v/>
      </c>
      <c r="O220" s="165">
        <f>IF(OR(O$4=0,Data_wide!$R$216=""),"",IFERROR(ROUND(IF(O$4=1,1+9*(MIN(MAX(Data_wide!$R$216,O$2),O$3)-O$2)/(O$3-O$2),1+9*(O$3-MIN(MAX(Data_wide!$R$216,O$2),O$3))/(O$3-O$2)),1),""))</f>
        <v/>
      </c>
      <c r="P220" s="165">
        <f>IF(OR(P$4=0,Data_wide!$S$216=""),"",IFERROR(ROUND(IF(P$4=1,1+9*(MIN(MAX(Data_wide!$S$216,P$2),P$3)-P$2)/(P$3-P$2),1+9*(P$3-MIN(MAX(Data_wide!$S$216,P$2),P$3))/(P$3-P$2)),1),""))</f>
        <v/>
      </c>
      <c r="Q220" s="165">
        <f>IF(OR(Q$4=0,Data_wide!$T$216=""),"",IFERROR(ROUND(IF(Q$4=1,1+9*(MIN(MAX(Data_wide!$T$216,Q$2),Q$3)-Q$2)/(Q$3-Q$2),1+9*(Q$3-MIN(MAX(Data_wide!$T$216,Q$2),Q$3))/(Q$3-Q$2)),1),""))</f>
        <v/>
      </c>
      <c r="R220" s="165">
        <f>IF(OR(R$4=0,Data_wide!$U$216=""),"",IFERROR(ROUND(IF(R$4=1,1+9*(MIN(MAX(Data_wide!$U$216,R$2),R$3)-R$2)/(R$3-R$2),1+9*(R$3-MIN(MAX(Data_wide!$U$216,R$2),R$3))/(R$3-R$2)),1),""))</f>
        <v/>
      </c>
      <c r="S220" s="165">
        <f>IF(OR(S$4=0,Data_wide!$V$216=""),"",IFERROR(ROUND(IF(S$4=1,1+9*(MIN(MAX(Data_wide!$V$216,S$2),S$3)-S$2)/(S$3-S$2),1+9*(S$3-MIN(MAX(Data_wide!$V$216,S$2),S$3))/(S$3-S$2)),1),""))</f>
        <v/>
      </c>
      <c r="T220" s="165">
        <f>IF(OR(T$4=0,Data_wide!$W$216=""),"",IFERROR(ROUND(IF(T$4=1,1+9*(MIN(MAX(Data_wide!$W$216,T$2),T$3)-T$2)/(T$3-T$2),1+9*(T$3-MIN(MAX(Data_wide!$W$216,T$2),T$3))/(T$3-T$2)),1),""))</f>
        <v/>
      </c>
      <c r="U220" s="165">
        <f>IF(OR(U$4=0,Data_wide!$X$216=""),"",IFERROR(ROUND(IF(U$4=1,1+9*(MIN(MAX(Data_wide!$X$216,U$2),U$3)-U$2)/(U$3-U$2),1+9*(U$3-MIN(MAX(Data_wide!$X$216,U$2),U$3))/(U$3-U$2)),1),""))</f>
        <v/>
      </c>
      <c r="V220" s="165">
        <f>IF(OR(V$4=0,Data_wide!$Y$216=""),"",IFERROR(ROUND(IF(V$4=1,1+9*(MIN(MAX(Data_wide!$Y$216,V$2),V$3)-V$2)/(V$3-V$2),1+9*(V$3-MIN(MAX(Data_wide!$Y$216,V$2),V$3))/(V$3-V$2)),1),""))</f>
        <v/>
      </c>
      <c r="W220" s="165">
        <f>IF(OR(W$4=0,Data_wide!$Z$216=""),"",IFERROR(ROUND(IF(W$4=1,1+9*(MIN(MAX(Data_wide!$Z$216,W$2),W$3)-W$2)/(W$3-W$2),1+9*(W$3-MIN(MAX(Data_wide!$Z$216,W$2),W$3))/(W$3-W$2)),1),""))</f>
        <v/>
      </c>
      <c r="X220" s="165">
        <f>IF(OR(X$4=0,Data_wide!$AA$216=""),"",IFERROR(ROUND(IF(X$4=1,1+9*(MIN(MAX(Data_wide!$AA$216,X$2),X$3)-X$2)/(X$3-X$2),1+9*(X$3-MIN(MAX(Data_wide!$AA$216,X$2),X$3))/(X$3-X$2)),1),""))</f>
        <v/>
      </c>
      <c r="Y220" s="165">
        <f>IF(OR(Y$4=0,Data_wide!$AB$216=""),"",IFERROR(ROUND(IF(Y$4=1,1+9*(MIN(MAX(Data_wide!$AB$216,Y$2),Y$3)-Y$2)/(Y$3-Y$2),1+9*(Y$3-MIN(MAX(Data_wide!$AB$216,Y$2),Y$3))/(Y$3-Y$2)),1),""))</f>
        <v/>
      </c>
      <c r="Z220" s="165">
        <f>IF(OR(Z$4=0,Data_wide!$AC$216=""),"",IFERROR(ROUND(IF(Z$4=1,1+9*(MIN(MAX(Data_wide!$AC$216,Z$2),Z$3)-Z$2)/(Z$3-Z$2),1+9*(Z$3-MIN(MAX(Data_wide!$AC$216,Z$2),Z$3))/(Z$3-Z$2)),1),""))</f>
        <v/>
      </c>
      <c r="AA220" s="165">
        <f>IF(OR(AA$4=0,Data_wide!$AD$216=""),"",IFERROR(ROUND(IF(AA$4=1,1+9*(MIN(MAX(Data_wide!$AD$216,AA$2),AA$3)-AA$2)/(AA$3-AA$2),1+9*(AA$3-MIN(MAX(Data_wide!$AD$216,AA$2),AA$3))/(AA$3-AA$2)),1),""))</f>
        <v/>
      </c>
      <c r="AB220" s="165">
        <f>IF(OR(AB$4=0,Data_wide!$AE$216=""),"",IFERROR(ROUND(IF(AB$4=1,1+9*(MIN(MAX(Data_wide!$AE$216,AB$2),AB$3)-AB$2)/(AB$3-AB$2),1+9*(AB$3-MIN(MAX(Data_wide!$AE$216,AB$2),AB$3))/(AB$3-AB$2)),1),""))</f>
        <v/>
      </c>
      <c r="AC220" s="165">
        <f>IF(OR(AC$4=0,Data_wide!$AF$216=""),"",IFERROR(ROUND(IF(AC$4=1,1+9*(MIN(MAX(Data_wide!$AF$216,AC$2),AC$3)-AC$2)/(AC$3-AC$2),1+9*(AC$3-MIN(MAX(Data_wide!$AF$216,AC$2),AC$3))/(AC$3-AC$2)),1),""))</f>
        <v/>
      </c>
      <c r="AD220" s="165">
        <f>IF(OR(AD$4=0,Data_wide!$AG$216=""),"",IFERROR(ROUND(IF(AD$4=1,1+9*(MIN(MAX(Data_wide!$AG$216,AD$2),AD$3)-AD$2)/(AD$3-AD$2),1+9*(AD$3-MIN(MAX(Data_wide!$AG$216,AD$2),AD$3))/(AD$3-AD$2)),1),""))</f>
        <v/>
      </c>
      <c r="AE220" s="165">
        <f>IF(OR(AE$4=0,Data_wide!$AH$216=""),"",IFERROR(ROUND(IF(AE$4=1,1+9*(MIN(MAX(Data_wide!$AH$216,AE$2),AE$3)-AE$2)/(AE$3-AE$2),1+9*(AE$3-MIN(MAX(Data_wide!$AH$216,AE$2),AE$3))/(AE$3-AE$2)),1),""))</f>
        <v/>
      </c>
      <c r="AF220" s="165">
        <f>IF(OR(AF$4=0,Data_wide!$AI$216=""),"",IFERROR(ROUND(IF(AF$4=1,1+9*(MIN(MAX(Data_wide!$AI$216,AF$2),AF$3)-AF$2)/(AF$3-AF$2),1+9*(AF$3-MIN(MAX(Data_wide!$AI$216,AF$2),AF$3))/(AF$3-AF$2)),1),""))</f>
        <v/>
      </c>
      <c r="AG220" s="165">
        <f>IF(OR(AG$4=0,Data_wide!$AJ$216=""),"",IFERROR(ROUND(IF(AG$4=1,1+9*(MIN(MAX(Data_wide!$AJ$216,AG$2),AG$3)-AG$2)/(AG$3-AG$2),1+9*(AG$3-MIN(MAX(Data_wide!$AJ$216,AG$2),AG$3))/(AG$3-AG$2)),1),""))</f>
        <v/>
      </c>
      <c r="AH220" s="165">
        <f>IF(OR(AH$4=0,Data_wide!$AK$216=""),"",IFERROR(ROUND(IF(AH$4=1,1+9*(MIN(MAX(Data_wide!$AK$216,AH$2),AH$3)-AH$2)/(AH$3-AH$2),1+9*(AH$3-MIN(MAX(Data_wide!$AK$216,AH$2),AH$3))/(AH$3-AH$2)),1),""))</f>
        <v/>
      </c>
      <c r="AI220" s="165">
        <f>IF(OR(AI$4=0,Data_wide!$AL$216=""),"",IFERROR(ROUND(IF(AI$4=1,1+9*(MIN(MAX(Data_wide!$AL$216,AI$2),AI$3)-AI$2)/(AI$3-AI$2),1+9*(AI$3-MIN(MAX(Data_wide!$AL$216,AI$2),AI$3))/(AI$3-AI$2)),1),""))</f>
        <v/>
      </c>
      <c r="AJ220" s="165">
        <f>IF(OR(AJ$4=0,Data_wide!$AM$216=""),"",IFERROR(ROUND(IF(AJ$4=1,1+9*(MIN(MAX(Data_wide!$AM$216,AJ$2),AJ$3)-AJ$2)/(AJ$3-AJ$2),1+9*(AJ$3-MIN(MAX(Data_wide!$AM$216,AJ$2),AJ$3))/(AJ$3-AJ$2)),1),""))</f>
        <v/>
      </c>
      <c r="AK220" s="165">
        <f>IF(OR(AK$4=0,Data_wide!$AN$216=""),"",IFERROR(ROUND(IF(AK$4=1,1+9*(MIN(MAX(Data_wide!$AN$216,AK$2),AK$3)-AK$2)/(AK$3-AK$2),1+9*(AK$3-MIN(MAX(Data_wide!$AN$216,AK$2),AK$3))/(AK$3-AK$2)),1),""))</f>
        <v/>
      </c>
      <c r="AL220" s="165">
        <f>IF(OR(AL$4=0,Data_wide!$AO$216=""),"",IFERROR(ROUND(IF(AL$4=1,1+9*(MIN(MAX(Data_wide!$AO$216,AL$2),AL$3)-AL$2)/(AL$3-AL$2),1+9*(AL$3-MIN(MAX(Data_wide!$AO$216,AL$2),AL$3))/(AL$3-AL$2)),1),""))</f>
        <v/>
      </c>
      <c r="AM220" s="165">
        <f>IF(OR(AM$4=0,Data_wide!$AP$216=""),"",IFERROR(ROUND(IF(AM$4=1,1+9*(MIN(MAX(Data_wide!$AP$216,AM$2),AM$3)-AM$2)/(AM$3-AM$2),1+9*(AM$3-MIN(MAX(Data_wide!$AP$216,AM$2),AM$3))/(AM$3-AM$2)),1),""))</f>
        <v/>
      </c>
      <c r="AN220" s="165">
        <f>IF(OR(AN$4=0,Data_wide!$AQ$216=""),"",IFERROR(ROUND(IF(AN$4=1,1+9*(MIN(MAX(Data_wide!$AQ$216,AN$2),AN$3)-AN$2)/(AN$3-AN$2),1+9*(AN$3-MIN(MAX(Data_wide!$AQ$216,AN$2),AN$3))/(AN$3-AN$2)),1),""))</f>
        <v/>
      </c>
      <c r="AO220" s="165">
        <f>IF(OR(AO$4=0,Data_wide!$AR$216=""),"",IFERROR(ROUND(IF(AO$4=1,1+9*(MIN(MAX(Data_wide!$AR$216,AO$2),AO$3)-AO$2)/(AO$3-AO$2),1+9*(AO$3-MIN(MAX(Data_wide!$AR$216,AO$2),AO$3))/(AO$3-AO$2)),1),""))</f>
        <v/>
      </c>
      <c r="AP220" s="165">
        <f>IF(OR(AP$4=0,Data_wide!$AS$216=""),"",IFERROR(ROUND(IF(AP$4=1,1+9*(MIN(MAX(Data_wide!$AS$216,AP$2),AP$3)-AP$2)/(AP$3-AP$2),1+9*(AP$3-MIN(MAX(Data_wide!$AS$216,AP$2),AP$3))/(AP$3-AP$2)),1),""))</f>
        <v/>
      </c>
      <c r="AQ220" s="165">
        <f>IF(OR(AQ$4=0,Data_wide!$AT$216=""),"",IFERROR(ROUND(IF(AQ$4=1,1+9*(MIN(MAX(Data_wide!$AT$216,AQ$2),AQ$3)-AQ$2)/(AQ$3-AQ$2),1+9*(AQ$3-MIN(MAX(Data_wide!$AT$216,AQ$2),AQ$3))/(AQ$3-AQ$2)),1),""))</f>
        <v/>
      </c>
      <c r="AR220" s="165">
        <f>IF(OR(AR$4=0,Data_wide!$AU$216=""),"",IFERROR(ROUND(IF(AR$4=1,1+9*(MIN(MAX(Data_wide!$AU$216,AR$2),AR$3)-AR$2)/(AR$3-AR$2),1+9*(AR$3-MIN(MAX(Data_wide!$AU$216,AR$2),AR$3))/(AR$3-AR$2)),1),""))</f>
        <v/>
      </c>
      <c r="AS220" s="165">
        <f>IF(OR(AS$4=0,Data_wide!$AV$216=""),"",IFERROR(ROUND(IF(AS$4=1,1+9*(MIN(MAX(Data_wide!$AV$216,AS$2),AS$3)-AS$2)/(AS$3-AS$2),1+9*(AS$3-MIN(MAX(Data_wide!$AV$216,AS$2),AS$3))/(AS$3-AS$2)),1),""))</f>
        <v/>
      </c>
      <c r="AT220" s="165">
        <f>IF(OR(AT$4=0,Data_wide!$AW$216=""),"",IFERROR(ROUND(IF(AT$4=1,1+9*(MIN(MAX(Data_wide!$AW$216,AT$2),AT$3)-AT$2)/(AT$3-AT$2),1+9*(AT$3-MIN(MAX(Data_wide!$AW$216,AT$2),AT$3))/(AT$3-AT$2)),1),""))</f>
        <v/>
      </c>
      <c r="AU220" s="165">
        <f>IF(OR(AU$4=0,Data_wide!$AX$216=""),"",IFERROR(ROUND(IF(AU$4=1,1+9*(MIN(MAX(Data_wide!$AX$216,AU$2),AU$3)-AU$2)/(AU$3-AU$2),1+9*(AU$3-MIN(MAX(Data_wide!$AX$216,AU$2),AU$3))/(AU$3-AU$2)),1),""))</f>
        <v/>
      </c>
      <c r="AV220" s="165">
        <f>IF(OR(AV$4=0,Data_wide!$AY$216=""),"",IFERROR(ROUND(IF(AV$4=1,1+9*(MIN(MAX(Data_wide!$AY$216,AV$2),AV$3)-AV$2)/(AV$3-AV$2),1+9*(AV$3-MIN(MAX(Data_wide!$AY$216,AV$2),AV$3))/(AV$3-AV$2)),1),""))</f>
        <v/>
      </c>
      <c r="AW220" s="165">
        <f>IF(OR(AW$4=0,Data_wide!$AZ$216=""),"",IFERROR(ROUND(IF(AW$4=1,1+9*(MIN(MAX(Data_wide!$AZ$216,AW$2),AW$3)-AW$2)/(AW$3-AW$2),1+9*(AW$3-MIN(MAX(Data_wide!$AZ$216,AW$2),AW$3))/(AW$3-AW$2)),1),""))</f>
        <v/>
      </c>
      <c r="AX220" s="165">
        <f>IF(OR(AX$4=0,Data_wide!$BA$216=""),"",IFERROR(ROUND(IF(AX$4=1,1+9*(MIN(MAX(Data_wide!$BA$216,AX$2),AX$3)-AX$2)/(AX$3-AX$2),1+9*(AX$3-MIN(MAX(Data_wide!$BA$216,AX$2),AX$3))/(AX$3-AX$2)),1),""))</f>
        <v/>
      </c>
      <c r="AY220" s="165">
        <f>IF(OR(AY$4=0,Data_wide!$BB$216=""),"",IFERROR(ROUND(IF(AY$4=1,1+9*(MIN(MAX(Data_wide!$BB$216,AY$2),AY$3)-AY$2)/(AY$3-AY$2),1+9*(AY$3-MIN(MAX(Data_wide!$BB$216,AY$2),AY$3))/(AY$3-AY$2)),1),""))</f>
        <v/>
      </c>
      <c r="AZ220" s="165">
        <f>IF(OR(AZ$4=0,Data_wide!$BC$216=""),"",IFERROR(ROUND(IF(AZ$4=1,1+9*(MIN(MAX(Data_wide!$BC$216,AZ$2),AZ$3)-AZ$2)/(AZ$3-AZ$2),1+9*(AZ$3-MIN(MAX(Data_wide!$BC$216,AZ$2),AZ$3))/(AZ$3-AZ$2)),1),""))</f>
        <v/>
      </c>
      <c r="BA220" s="165">
        <f>IF(OR(BA$4=0,Data_wide!$BD$216=""),"",IFERROR(ROUND(IF(BA$4=1,1+9*(MIN(MAX(Data_wide!$BD$216,BA$2),BA$3)-BA$2)/(BA$3-BA$2),1+9*(BA$3-MIN(MAX(Data_wide!$BD$216,BA$2),BA$3))/(BA$3-BA$2)),1),""))</f>
        <v/>
      </c>
      <c r="BB220" s="165">
        <f>IF(OR(BB$4=0,Data_wide!$BE$216=""),"",IFERROR(ROUND(IF(BB$4=1,1+9*(MIN(MAX(Data_wide!$BE$216,BB$2),BB$3)-BB$2)/(BB$3-BB$2),1+9*(BB$3-MIN(MAX(Data_wide!$BE$216,BB$2),BB$3))/(BB$3-BB$2)),1),""))</f>
        <v/>
      </c>
      <c r="BC220" s="165">
        <f>IF(OR(BC$4=0,Data_wide!$BF$216=""),"",IFERROR(ROUND(IF(BC$4=1,1+9*(MIN(MAX(Data_wide!$BF$216,BC$2),BC$3)-BC$2)/(BC$3-BC$2),1+9*(BC$3-MIN(MAX(Data_wide!$BF$216,BC$2),BC$3))/(BC$3-BC$2)),1),""))</f>
        <v/>
      </c>
      <c r="BD220" s="165">
        <f>IF(OR(BD$4=0,Data_wide!$BG$216=""),"",IFERROR(ROUND(IF(BD$4=1,1+9*(MIN(MAX(Data_wide!$BG$216,BD$2),BD$3)-BD$2)/(BD$3-BD$2),1+9*(BD$3-MIN(MAX(Data_wide!$BG$216,BD$2),BD$3))/(BD$3-BD$2)),1),""))</f>
        <v/>
      </c>
      <c r="BE220" s="165">
        <f>IF(OR(BE$4=0,Data_wide!$BH$216=""),"",IFERROR(ROUND(IF(BE$4=1,1+9*(MIN(MAX(Data_wide!$BH$216,BE$2),BE$3)-BE$2)/(BE$3-BE$2),1+9*(BE$3-MIN(MAX(Data_wide!$BH$216,BE$2),BE$3))/(BE$3-BE$2)),1),""))</f>
        <v/>
      </c>
      <c r="BF220" s="165">
        <f>IF(OR(BF$4=0,Data_wide!$BI$216=""),"",IFERROR(ROUND(IF(BF$4=1,1+9*(MIN(MAX(Data_wide!$BI$216,BF$2),BF$3)-BF$2)/(BF$3-BF$2),1+9*(BF$3-MIN(MAX(Data_wide!$BI$216,BF$2),BF$3))/(BF$3-BF$2)),1),""))</f>
        <v/>
      </c>
      <c r="BG220" s="165">
        <f>IF(OR(BG$4=0,Data_wide!$BJ$216=""),"",IFERROR(ROUND(IF(BG$4=1,1+9*(MIN(MAX(Data_wide!$BJ$216,BG$2),BG$3)-BG$2)/(BG$3-BG$2),1+9*(BG$3-MIN(MAX(Data_wide!$BJ$216,BG$2),BG$3))/(BG$3-BG$2)),1),""))</f>
        <v/>
      </c>
      <c r="BH220" s="165">
        <f>IF(OR(BH$4=0,Data_wide!$BK$216=""),"",IFERROR(ROUND(IF(BH$4=1,1+9*(MIN(MAX(Data_wide!$BK$216,BH$2),BH$3)-BH$2)/(BH$3-BH$2),1+9*(BH$3-MIN(MAX(Data_wide!$BK$216,BH$2),BH$3))/(BH$3-BH$2)),1),""))</f>
        <v/>
      </c>
      <c r="BI220" s="165">
        <f>IF(OR(BI$4=0,Data_wide!$BL$216=""),"",IFERROR(ROUND(IF(BI$4=1,1+9*(MIN(MAX(Data_wide!$BL$216,BI$2),BI$3)-BI$2)/(BI$3-BI$2),1+9*(BI$3-MIN(MAX(Data_wide!$BL$216,BI$2),BI$3))/(BI$3-BI$2)),1),""))</f>
        <v/>
      </c>
      <c r="BJ220" s="165">
        <f>IF(OR(BJ$4=0,Data_wide!$BM$216=""),"",IFERROR(ROUND(IF(BJ$4=1,1+9*(MIN(MAX(Data_wide!$BM$216,BJ$2),BJ$3)-BJ$2)/(BJ$3-BJ$2),1+9*(BJ$3-MIN(MAX(Data_wide!$BM$216,BJ$2),BJ$3))/(BJ$3-BJ$2)),1),""))</f>
        <v/>
      </c>
      <c r="BK220" s="165">
        <f>IF(OR(BK$4=0,Data_wide!$BN$216=""),"",IFERROR(ROUND(IF(BK$4=1,1+9*(MIN(MAX(Data_wide!$BN$216,BK$2),BK$3)-BK$2)/(BK$3-BK$2),1+9*(BK$3-MIN(MAX(Data_wide!$BN$216,BK$2),BK$3))/(BK$3-BK$2)),1),""))</f>
        <v/>
      </c>
      <c r="BL220" s="165">
        <f>IF(OR(BL$4=0,Data_wide!$BO$216=""),"",IFERROR(ROUND(IF(BL$4=1,1+9*(MIN(MAX(Data_wide!$BO$216,BL$2),BL$3)-BL$2)/(BL$3-BL$2),1+9*(BL$3-MIN(MAX(Data_wide!$BO$216,BL$2),BL$3))/(BL$3-BL$2)),1),""))</f>
        <v/>
      </c>
      <c r="BM220" s="165">
        <f>IF(OR(BM$4=0,Data_wide!$BP$216=""),"",IFERROR(ROUND(IF(BM$4=1,1+9*(MIN(MAX(Data_wide!$BP$216,BM$2),BM$3)-BM$2)/(BM$3-BM$2),1+9*(BM$3-MIN(MAX(Data_wide!$BP$216,BM$2),BM$3))/(BM$3-BM$2)),1),""))</f>
        <v/>
      </c>
      <c r="BN220" s="165">
        <f>IF(OR(BN$4=0,Data_wide!$BQ$216=""),"",IFERROR(ROUND(IF(BN$4=1,1+9*(MIN(MAX(Data_wide!$BQ$216,BN$2),BN$3)-BN$2)/(BN$3-BN$2),1+9*(BN$3-MIN(MAX(Data_wide!$BQ$216,BN$2),BN$3))/(BN$3-BN$2)),1),""))</f>
        <v/>
      </c>
      <c r="BO220" s="165">
        <f>IF(OR(BO$4=0,Data_wide!$BR$216=""),"",IFERROR(ROUND(IF(BO$4=1,1+9*(MIN(MAX(Data_wide!$BR$216,BO$2),BO$3)-BO$2)/(BO$3-BO$2),1+9*(BO$3-MIN(MAX(Data_wide!$BR$216,BO$2),BO$3))/(BO$3-BO$2)),1),""))</f>
        <v/>
      </c>
      <c r="BP220" s="165">
        <f>IF(OR(BP$4=0,Data_wide!$BS$216=""),"",IFERROR(ROUND(IF(BP$4=1,1+9*(MIN(MAX(Data_wide!$BS$216,BP$2),BP$3)-BP$2)/(BP$3-BP$2),1+9*(BP$3-MIN(MAX(Data_wide!$BS$216,BP$2),BP$3))/(BP$3-BP$2)),1),""))</f>
        <v/>
      </c>
      <c r="BQ220" s="165">
        <f>IF(OR(BQ$4=0,Data_wide!$BT$216=""),"",IFERROR(ROUND(IF(BQ$4=1,1+9*(MIN(MAX(Data_wide!$BT$216,BQ$2),BQ$3)-BQ$2)/(BQ$3-BQ$2),1+9*(BQ$3-MIN(MAX(Data_wide!$BT$216,BQ$2),BQ$3))/(BQ$3-BQ$2)),1),""))</f>
        <v/>
      </c>
      <c r="BR220" s="165">
        <f>IF(OR(BR$4=0,Data_wide!$BU$216=""),"",IFERROR(ROUND(IF(BR$4=1,1+9*(MIN(MAX(Data_wide!$BU$216,BR$2),BR$3)-BR$2)/(BR$3-BR$2),1+9*(BR$3-MIN(MAX(Data_wide!$BU$216,BR$2),BR$3))/(BR$3-BR$2)),1),""))</f>
        <v/>
      </c>
      <c r="BS220" s="165">
        <f>IF(OR(BS$4=0,Data_wide!$BV$216=""),"",IFERROR(ROUND(IF(BS$4=1,1+9*(MIN(MAX(Data_wide!$BV$216,BS$2),BS$3)-BS$2)/(BS$3-BS$2),1+9*(BS$3-MIN(MAX(Data_wide!$BV$216,BS$2),BS$3))/(BS$3-BS$2)),1),""))</f>
        <v/>
      </c>
      <c r="BT220" s="165">
        <f>IF(OR(BT$4=0,Data_wide!$BW$216=""),"",IFERROR(ROUND(IF(BT$4=1,1+9*(MIN(MAX(Data_wide!$BW$216,BT$2),BT$3)-BT$2)/(BT$3-BT$2),1+9*(BT$3-MIN(MAX(Data_wide!$BW$216,BT$2),BT$3))/(BT$3-BT$2)),1),""))</f>
        <v/>
      </c>
      <c r="BU220" s="165">
        <f>IF(OR(BU$4=0,Data_wide!$BX$216=""),"",IFERROR(ROUND(IF(BU$4=1,1+9*(MIN(MAX(Data_wide!$BX$216,BU$2),BU$3)-BU$2)/(BU$3-BU$2),1+9*(BU$3-MIN(MAX(Data_wide!$BX$216,BU$2),BU$3))/(BU$3-BU$2)),1),""))</f>
        <v/>
      </c>
      <c r="BV220" s="165">
        <f>IF(OR(BV$4=0,Data_wide!$BY$216=""),"",IFERROR(ROUND(IF(BV$4=1,1+9*(MIN(MAX(Data_wide!$BY$216,BV$2),BV$3)-BV$2)/(BV$3-BV$2),1+9*(BV$3-MIN(MAX(Data_wide!$BY$216,BV$2),BV$3))/(BV$3-BV$2)),1),""))</f>
        <v/>
      </c>
      <c r="BW220" s="165">
        <f>IF(OR(BW$4=0,Data_wide!$BZ$216=""),"",IFERROR(ROUND(IF(BW$4=1,1+9*(MIN(MAX(Data_wide!$BZ$216,BW$2),BW$3)-BW$2)/(BW$3-BW$2),1+9*(BW$3-MIN(MAX(Data_wide!$BZ$216,BW$2),BW$3))/(BW$3-BW$2)),1),""))</f>
        <v/>
      </c>
      <c r="BX220" s="165">
        <f>IF(OR(BX$4=0,Data_wide!$CA$216=""),"",IFERROR(ROUND(IF(BX$4=1,1+9*(MIN(MAX(Data_wide!$CA$216,BX$2),BX$3)-BX$2)/(BX$3-BX$2),1+9*(BX$3-MIN(MAX(Data_wide!$CA$216,BX$2),BX$3))/(BX$3-BX$2)),1),""))</f>
        <v/>
      </c>
      <c r="BY220" s="165">
        <f>IF(OR(BY$4=0,Data_wide!$CB$216=""),"",IFERROR(ROUND(IF(BY$4=1,1+9*(MIN(MAX(Data_wide!$CB$216,BY$2),BY$3)-BY$2)/(BY$3-BY$2),1+9*(BY$3-MIN(MAX(Data_wide!$CB$216,BY$2),BY$3))/(BY$3-BY$2)),1),""))</f>
        <v/>
      </c>
      <c r="BZ220" s="165">
        <f>IF(OR(BZ$4=0,Data_wide!$CC$216=""),"",IFERROR(ROUND(IF(BZ$4=1,1+9*(MIN(MAX(Data_wide!$CC$216,BZ$2),BZ$3)-BZ$2)/(BZ$3-BZ$2),1+9*(BZ$3-MIN(MAX(Data_wide!$CC$216,BZ$2),BZ$3))/(BZ$3-BZ$2)),1),""))</f>
        <v/>
      </c>
      <c r="CA220" s="165">
        <f>IF(OR(CA$4=0,Data_wide!$CD$216=""),"",IFERROR(ROUND(IF(CA$4=1,1+9*(MIN(MAX(Data_wide!$CD$216,CA$2),CA$3)-CA$2)/(CA$3-CA$2),1+9*(CA$3-MIN(MAX(Data_wide!$CD$216,CA$2),CA$3))/(CA$3-CA$2)),1),""))</f>
        <v/>
      </c>
      <c r="CB220" s="165">
        <f>IF(OR(CB$4=0,Data_wide!$CE$216=""),"",IFERROR(ROUND(IF(CB$4=1,1+9*(MIN(MAX(Data_wide!$CE$216,CB$2),CB$3)-CB$2)/(CB$3-CB$2),1+9*(CB$3-MIN(MAX(Data_wide!$CE$216,CB$2),CB$3))/(CB$3-CB$2)),1),""))</f>
        <v/>
      </c>
      <c r="CC220" s="165">
        <f>IF(OR(CC$4=0,Data_wide!$CF$216=""),"",IFERROR(ROUND(IF(CC$4=1,1+9*(MIN(MAX(Data_wide!$CF$216,CC$2),CC$3)-CC$2)/(CC$3-CC$2),1+9*(CC$3-MIN(MAX(Data_wide!$CF$216,CC$2),CC$3))/(CC$3-CC$2)),1),""))</f>
        <v/>
      </c>
      <c r="CD220" s="165">
        <f>IF(OR(CD$4=0,Data_wide!$CG$216=""),"",IFERROR(ROUND(IF(CD$4=1,1+9*(MIN(MAX(Data_wide!$CG$216,CD$2),CD$3)-CD$2)/(CD$3-CD$2),1+9*(CD$3-MIN(MAX(Data_wide!$CG$216,CD$2),CD$3))/(CD$3-CD$2)),1),""))</f>
        <v/>
      </c>
      <c r="CE220" s="165">
        <f>IF(OR(CE$4=0,Data_wide!$CH$216=""),"",IFERROR(ROUND(IF(CE$4=1,1+9*(MIN(MAX(Data_wide!$CH$216,CE$2),CE$3)-CE$2)/(CE$3-CE$2),1+9*(CE$3-MIN(MAX(Data_wide!$CH$216,CE$2),CE$3))/(CE$3-CE$2)),1),""))</f>
        <v/>
      </c>
      <c r="CF220" s="165">
        <f>IF(OR(CF$4=0,Data_wide!$CI$216=""),"",IFERROR(ROUND(IF(CF$4=1,1+9*(MIN(MAX(Data_wide!$CI$216,CF$2),CF$3)-CF$2)/(CF$3-CF$2),1+9*(CF$3-MIN(MAX(Data_wide!$CI$216,CF$2),CF$3))/(CF$3-CF$2)),1),""))</f>
        <v/>
      </c>
      <c r="CG220" s="165">
        <f>IF(OR(CG$4=0,Data_wide!$CJ$216=""),"",IFERROR(ROUND(IF(CG$4=1,1+9*(MIN(MAX(Data_wide!$CJ$216,CG$2),CG$3)-CG$2)/(CG$3-CG$2),1+9*(CG$3-MIN(MAX(Data_wide!$CJ$216,CG$2),CG$3))/(CG$3-CG$2)),1),""))</f>
        <v/>
      </c>
      <c r="CH220" s="165">
        <f>IF(OR(CH$4=0,Data_wide!$CK$216=""),"",IFERROR(ROUND(IF(CH$4=1,1+9*(MIN(MAX(Data_wide!$CK$216,CH$2),CH$3)-CH$2)/(CH$3-CH$2),1+9*(CH$3-MIN(MAX(Data_wide!$CK$216,CH$2),CH$3))/(CH$3-CH$2)),1),""))</f>
        <v/>
      </c>
      <c r="CI220" s="165">
        <f>IF(OR(CI$4=0,Data_wide!$CL$216=""),"",IFERROR(ROUND(IF(CI$4=1,1+9*(MIN(MAX(Data_wide!$CL$216,CI$2),CI$3)-CI$2)/(CI$3-CI$2),1+9*(CI$3-MIN(MAX(Data_wide!$CL$216,CI$2),CI$3))/(CI$3-CI$2)),1),""))</f>
        <v/>
      </c>
      <c r="CJ220" s="165">
        <f>IF(OR(CJ$4=0,Data_wide!$CM$216=""),"",IFERROR(ROUND(IF(CJ$4=1,1+9*(MIN(MAX(Data_wide!$CM$216,CJ$2),CJ$3)-CJ$2)/(CJ$3-CJ$2),1+9*(CJ$3-MIN(MAX(Data_wide!$CM$216,CJ$2),CJ$3))/(CJ$3-CJ$2)),1),""))</f>
        <v/>
      </c>
      <c r="CK220" s="165">
        <f>IF(OR(CK$4=0,Data_wide!$CN$216=""),"",IFERROR(ROUND(IF(CK$4=1,1+9*(MIN(MAX(Data_wide!$CN$216,CK$2),CK$3)-CK$2)/(CK$3-CK$2),1+9*(CK$3-MIN(MAX(Data_wide!$CN$216,CK$2),CK$3))/(CK$3-CK$2)),1),""))</f>
        <v/>
      </c>
      <c r="CL220" s="165">
        <f>IF(OR(CL$4=0,Data_wide!$CO$216=""),"",IFERROR(ROUND(IF(CL$4=1,1+9*(MIN(MAX(Data_wide!$CO$216,CL$2),CL$3)-CL$2)/(CL$3-CL$2),1+9*(CL$3-MIN(MAX(Data_wide!$CO$216,CL$2),CL$3))/(CL$3-CL$2)),1),""))</f>
        <v/>
      </c>
      <c r="CM220" s="165">
        <f>IF(OR(CM$4=0,Data_wide!$CP$216=""),"",IFERROR(ROUND(IF(CM$4=1,1+9*(MIN(MAX(Data_wide!$CP$216,CM$2),CM$3)-CM$2)/(CM$3-CM$2),1+9*(CM$3-MIN(MAX(Data_wide!$CP$216,CM$2),CM$3))/(CM$3-CM$2)),1),""))</f>
        <v/>
      </c>
      <c r="CN220" s="165">
        <f>IF(OR(CN$4=0,Data_wide!$CQ$216=""),"",IFERROR(ROUND(IF(CN$4=1,1+9*(MIN(MAX(Data_wide!$CQ$216,CN$2),CN$3)-CN$2)/(CN$3-CN$2),1+9*(CN$3-MIN(MAX(Data_wide!$CQ$216,CN$2),CN$3))/(CN$3-CN$2)),1),""))</f>
        <v/>
      </c>
      <c r="CO220" s="165">
        <f>IF(OR(CO$4=0,Data_wide!$CR$216=""),"",IFERROR(ROUND(IF(CO$4=1,1+9*(MIN(MAX(Data_wide!$CR$216,CO$2),CO$3)-CO$2)/(CO$3-CO$2),1+9*(CO$3-MIN(MAX(Data_wide!$CR$216,CO$2),CO$3))/(CO$3-CO$2)),1),""))</f>
        <v/>
      </c>
    </row>
    <row r="221" ht="14" customHeight="1">
      <c r="A221" s="161" t="inlineStr">
        <is>
          <t>ZMB</t>
        </is>
      </c>
      <c r="B221" s="161" t="inlineStr">
        <is>
          <t>Zambia</t>
        </is>
      </c>
      <c r="C221" s="165">
        <f>IF(OR(C$4=0,Data_wide!$F$217=""),"",IFERROR(ROUND(IF(C$4=1,1+9*(MIN(MAX(Data_wide!$F$217,C$2),C$3)-C$2)/(C$3-C$2),1+9*(C$3-MIN(MAX(Data_wide!$F$217,C$2),C$3))/(C$3-C$2)),1),""))</f>
        <v/>
      </c>
      <c r="D221" s="165">
        <f>IF(OR(D$4=0,Data_wide!$G$217=""),"",IFERROR(ROUND(IF(D$4=1,1+9*(MIN(MAX(Data_wide!$G$217,D$2),D$3)-D$2)/(D$3-D$2),1+9*(D$3-MIN(MAX(Data_wide!$G$217,D$2),D$3))/(D$3-D$2)),1),""))</f>
        <v/>
      </c>
      <c r="E221" s="165">
        <f>IF(OR(E$4=0,Data_wide!$H$217=""),"",IFERROR(ROUND(IF(E$4=1,1+9*(MIN(MAX(Data_wide!$H$217,E$2),E$3)-E$2)/(E$3-E$2),1+9*(E$3-MIN(MAX(Data_wide!$H$217,E$2),E$3))/(E$3-E$2)),1),""))</f>
        <v/>
      </c>
      <c r="F221" s="165">
        <f>IF(OR(F$4=0,Data_wide!$I$217=""),"",IFERROR(ROUND(IF(F$4=1,1+9*(MIN(MAX(Data_wide!$I$217,F$2),F$3)-F$2)/(F$3-F$2),1+9*(F$3-MIN(MAX(Data_wide!$I$217,F$2),F$3))/(F$3-F$2)),1),""))</f>
        <v/>
      </c>
      <c r="G221" s="165">
        <f>IF(OR(G$4=0,Data_wide!$J$217=""),"",IFERROR(ROUND(IF(G$4=1,1+9*(MIN(MAX(Data_wide!$J$217,G$2),G$3)-G$2)/(G$3-G$2),1+9*(G$3-MIN(MAX(Data_wide!$J$217,G$2),G$3))/(G$3-G$2)),1),""))</f>
        <v/>
      </c>
      <c r="H221" s="165">
        <f>IF(OR(H$4=0,Data_wide!$K$217=""),"",IFERROR(ROUND(IF(H$4=1,1+9*(MIN(MAX(Data_wide!$K$217,H$2),H$3)-H$2)/(H$3-H$2),1+9*(H$3-MIN(MAX(Data_wide!$K$217,H$2),H$3))/(H$3-H$2)),1),""))</f>
        <v/>
      </c>
      <c r="I221" s="165">
        <f>IF(OR(I$4=0,Data_wide!$L$217=""),"",IFERROR(ROUND(IF(I$4=1,1+9*(MIN(MAX(Data_wide!$L$217,I$2),I$3)-I$2)/(I$3-I$2),1+9*(I$3-MIN(MAX(Data_wide!$L$217,I$2),I$3))/(I$3-I$2)),1),""))</f>
        <v/>
      </c>
      <c r="J221" s="165">
        <f>IF(OR(J$4=0,Data_wide!$M$217=""),"",IFERROR(ROUND(IF(J$4=1,1+9*(MIN(MAX(Data_wide!$M$217,J$2),J$3)-J$2)/(J$3-J$2),1+9*(J$3-MIN(MAX(Data_wide!$M$217,J$2),J$3))/(J$3-J$2)),1),""))</f>
        <v/>
      </c>
      <c r="K221" s="165">
        <f>IF(OR(K$4=0,Data_wide!$N$217=""),"",IFERROR(ROUND(IF(K$4=1,1+9*(MIN(MAX(Data_wide!$N$217,K$2),K$3)-K$2)/(K$3-K$2),1+9*(K$3-MIN(MAX(Data_wide!$N$217,K$2),K$3))/(K$3-K$2)),1),""))</f>
        <v/>
      </c>
      <c r="L221" s="165">
        <f>IF(OR(L$4=0,Data_wide!$O$217=""),"",IFERROR(ROUND(IF(L$4=1,1+9*(MIN(MAX(Data_wide!$O$217,L$2),L$3)-L$2)/(L$3-L$2),1+9*(L$3-MIN(MAX(Data_wide!$O$217,L$2),L$3))/(L$3-L$2)),1),""))</f>
        <v/>
      </c>
      <c r="M221" s="165">
        <f>IF(OR(M$4=0,Data_wide!$P$217=""),"",IFERROR(ROUND(IF(M$4=1,1+9*(MIN(MAX(Data_wide!$P$217,M$2),M$3)-M$2)/(M$3-M$2),1+9*(M$3-MIN(MAX(Data_wide!$P$217,M$2),M$3))/(M$3-M$2)),1),""))</f>
        <v/>
      </c>
      <c r="N221" s="165">
        <f>IF(OR(N$4=0,Data_wide!$Q$217=""),"",IFERROR(ROUND(IF(N$4=1,1+9*(MIN(MAX(Data_wide!$Q$217,N$2),N$3)-N$2)/(N$3-N$2),1+9*(N$3-MIN(MAX(Data_wide!$Q$217,N$2),N$3))/(N$3-N$2)),1),""))</f>
        <v/>
      </c>
      <c r="O221" s="165">
        <f>IF(OR(O$4=0,Data_wide!$R$217=""),"",IFERROR(ROUND(IF(O$4=1,1+9*(MIN(MAX(Data_wide!$R$217,O$2),O$3)-O$2)/(O$3-O$2),1+9*(O$3-MIN(MAX(Data_wide!$R$217,O$2),O$3))/(O$3-O$2)),1),""))</f>
        <v/>
      </c>
      <c r="P221" s="165">
        <f>IF(OR(P$4=0,Data_wide!$S$217=""),"",IFERROR(ROUND(IF(P$4=1,1+9*(MIN(MAX(Data_wide!$S$217,P$2),P$3)-P$2)/(P$3-P$2),1+9*(P$3-MIN(MAX(Data_wide!$S$217,P$2),P$3))/(P$3-P$2)),1),""))</f>
        <v/>
      </c>
      <c r="Q221" s="165">
        <f>IF(OR(Q$4=0,Data_wide!$T$217=""),"",IFERROR(ROUND(IF(Q$4=1,1+9*(MIN(MAX(Data_wide!$T$217,Q$2),Q$3)-Q$2)/(Q$3-Q$2),1+9*(Q$3-MIN(MAX(Data_wide!$T$217,Q$2),Q$3))/(Q$3-Q$2)),1),""))</f>
        <v/>
      </c>
      <c r="R221" s="165">
        <f>IF(OR(R$4=0,Data_wide!$U$217=""),"",IFERROR(ROUND(IF(R$4=1,1+9*(MIN(MAX(Data_wide!$U$217,R$2),R$3)-R$2)/(R$3-R$2),1+9*(R$3-MIN(MAX(Data_wide!$U$217,R$2),R$3))/(R$3-R$2)),1),""))</f>
        <v/>
      </c>
      <c r="S221" s="165">
        <f>IF(OR(S$4=0,Data_wide!$V$217=""),"",IFERROR(ROUND(IF(S$4=1,1+9*(MIN(MAX(Data_wide!$V$217,S$2),S$3)-S$2)/(S$3-S$2),1+9*(S$3-MIN(MAX(Data_wide!$V$217,S$2),S$3))/(S$3-S$2)),1),""))</f>
        <v/>
      </c>
      <c r="T221" s="165">
        <f>IF(OR(T$4=0,Data_wide!$W$217=""),"",IFERROR(ROUND(IF(T$4=1,1+9*(MIN(MAX(Data_wide!$W$217,T$2),T$3)-T$2)/(T$3-T$2),1+9*(T$3-MIN(MAX(Data_wide!$W$217,T$2),T$3))/(T$3-T$2)),1),""))</f>
        <v/>
      </c>
      <c r="U221" s="165">
        <f>IF(OR(U$4=0,Data_wide!$X$217=""),"",IFERROR(ROUND(IF(U$4=1,1+9*(MIN(MAX(Data_wide!$X$217,U$2),U$3)-U$2)/(U$3-U$2),1+9*(U$3-MIN(MAX(Data_wide!$X$217,U$2),U$3))/(U$3-U$2)),1),""))</f>
        <v/>
      </c>
      <c r="V221" s="165">
        <f>IF(OR(V$4=0,Data_wide!$Y$217=""),"",IFERROR(ROUND(IF(V$4=1,1+9*(MIN(MAX(Data_wide!$Y$217,V$2),V$3)-V$2)/(V$3-V$2),1+9*(V$3-MIN(MAX(Data_wide!$Y$217,V$2),V$3))/(V$3-V$2)),1),""))</f>
        <v/>
      </c>
      <c r="W221" s="165">
        <f>IF(OR(W$4=0,Data_wide!$Z$217=""),"",IFERROR(ROUND(IF(W$4=1,1+9*(MIN(MAX(Data_wide!$Z$217,W$2),W$3)-W$2)/(W$3-W$2),1+9*(W$3-MIN(MAX(Data_wide!$Z$217,W$2),W$3))/(W$3-W$2)),1),""))</f>
        <v/>
      </c>
      <c r="X221" s="165">
        <f>IF(OR(X$4=0,Data_wide!$AA$217=""),"",IFERROR(ROUND(IF(X$4=1,1+9*(MIN(MAX(Data_wide!$AA$217,X$2),X$3)-X$2)/(X$3-X$2),1+9*(X$3-MIN(MAX(Data_wide!$AA$217,X$2),X$3))/(X$3-X$2)),1),""))</f>
        <v/>
      </c>
      <c r="Y221" s="165">
        <f>IF(OR(Y$4=0,Data_wide!$AB$217=""),"",IFERROR(ROUND(IF(Y$4=1,1+9*(MIN(MAX(Data_wide!$AB$217,Y$2),Y$3)-Y$2)/(Y$3-Y$2),1+9*(Y$3-MIN(MAX(Data_wide!$AB$217,Y$2),Y$3))/(Y$3-Y$2)),1),""))</f>
        <v/>
      </c>
      <c r="Z221" s="165">
        <f>IF(OR(Z$4=0,Data_wide!$AC$217=""),"",IFERROR(ROUND(IF(Z$4=1,1+9*(MIN(MAX(Data_wide!$AC$217,Z$2),Z$3)-Z$2)/(Z$3-Z$2),1+9*(Z$3-MIN(MAX(Data_wide!$AC$217,Z$2),Z$3))/(Z$3-Z$2)),1),""))</f>
        <v/>
      </c>
      <c r="AA221" s="165">
        <f>IF(OR(AA$4=0,Data_wide!$AD$217=""),"",IFERROR(ROUND(IF(AA$4=1,1+9*(MIN(MAX(Data_wide!$AD$217,AA$2),AA$3)-AA$2)/(AA$3-AA$2),1+9*(AA$3-MIN(MAX(Data_wide!$AD$217,AA$2),AA$3))/(AA$3-AA$2)),1),""))</f>
        <v/>
      </c>
      <c r="AB221" s="165">
        <f>IF(OR(AB$4=0,Data_wide!$AE$217=""),"",IFERROR(ROUND(IF(AB$4=1,1+9*(MIN(MAX(Data_wide!$AE$217,AB$2),AB$3)-AB$2)/(AB$3-AB$2),1+9*(AB$3-MIN(MAX(Data_wide!$AE$217,AB$2),AB$3))/(AB$3-AB$2)),1),""))</f>
        <v/>
      </c>
      <c r="AC221" s="165">
        <f>IF(OR(AC$4=0,Data_wide!$AF$217=""),"",IFERROR(ROUND(IF(AC$4=1,1+9*(MIN(MAX(Data_wide!$AF$217,AC$2),AC$3)-AC$2)/(AC$3-AC$2),1+9*(AC$3-MIN(MAX(Data_wide!$AF$217,AC$2),AC$3))/(AC$3-AC$2)),1),""))</f>
        <v/>
      </c>
      <c r="AD221" s="165">
        <f>IF(OR(AD$4=0,Data_wide!$AG$217=""),"",IFERROR(ROUND(IF(AD$4=1,1+9*(MIN(MAX(Data_wide!$AG$217,AD$2),AD$3)-AD$2)/(AD$3-AD$2),1+9*(AD$3-MIN(MAX(Data_wide!$AG$217,AD$2),AD$3))/(AD$3-AD$2)),1),""))</f>
        <v/>
      </c>
      <c r="AE221" s="165">
        <f>IF(OR(AE$4=0,Data_wide!$AH$217=""),"",IFERROR(ROUND(IF(AE$4=1,1+9*(MIN(MAX(Data_wide!$AH$217,AE$2),AE$3)-AE$2)/(AE$3-AE$2),1+9*(AE$3-MIN(MAX(Data_wide!$AH$217,AE$2),AE$3))/(AE$3-AE$2)),1),""))</f>
        <v/>
      </c>
      <c r="AF221" s="165">
        <f>IF(OR(AF$4=0,Data_wide!$AI$217=""),"",IFERROR(ROUND(IF(AF$4=1,1+9*(MIN(MAX(Data_wide!$AI$217,AF$2),AF$3)-AF$2)/(AF$3-AF$2),1+9*(AF$3-MIN(MAX(Data_wide!$AI$217,AF$2),AF$3))/(AF$3-AF$2)),1),""))</f>
        <v/>
      </c>
      <c r="AG221" s="165">
        <f>IF(OR(AG$4=0,Data_wide!$AJ$217=""),"",IFERROR(ROUND(IF(AG$4=1,1+9*(MIN(MAX(Data_wide!$AJ$217,AG$2),AG$3)-AG$2)/(AG$3-AG$2),1+9*(AG$3-MIN(MAX(Data_wide!$AJ$217,AG$2),AG$3))/(AG$3-AG$2)),1),""))</f>
        <v/>
      </c>
      <c r="AH221" s="165">
        <f>IF(OR(AH$4=0,Data_wide!$AK$217=""),"",IFERROR(ROUND(IF(AH$4=1,1+9*(MIN(MAX(Data_wide!$AK$217,AH$2),AH$3)-AH$2)/(AH$3-AH$2),1+9*(AH$3-MIN(MAX(Data_wide!$AK$217,AH$2),AH$3))/(AH$3-AH$2)),1),""))</f>
        <v/>
      </c>
      <c r="AI221" s="165">
        <f>IF(OR(AI$4=0,Data_wide!$AL$217=""),"",IFERROR(ROUND(IF(AI$4=1,1+9*(MIN(MAX(Data_wide!$AL$217,AI$2),AI$3)-AI$2)/(AI$3-AI$2),1+9*(AI$3-MIN(MAX(Data_wide!$AL$217,AI$2),AI$3))/(AI$3-AI$2)),1),""))</f>
        <v/>
      </c>
      <c r="AJ221" s="165">
        <f>IF(OR(AJ$4=0,Data_wide!$AM$217=""),"",IFERROR(ROUND(IF(AJ$4=1,1+9*(MIN(MAX(Data_wide!$AM$217,AJ$2),AJ$3)-AJ$2)/(AJ$3-AJ$2),1+9*(AJ$3-MIN(MAX(Data_wide!$AM$217,AJ$2),AJ$3))/(AJ$3-AJ$2)),1),""))</f>
        <v/>
      </c>
      <c r="AK221" s="165">
        <f>IF(OR(AK$4=0,Data_wide!$AN$217=""),"",IFERROR(ROUND(IF(AK$4=1,1+9*(MIN(MAX(Data_wide!$AN$217,AK$2),AK$3)-AK$2)/(AK$3-AK$2),1+9*(AK$3-MIN(MAX(Data_wide!$AN$217,AK$2),AK$3))/(AK$3-AK$2)),1),""))</f>
        <v/>
      </c>
      <c r="AL221" s="165">
        <f>IF(OR(AL$4=0,Data_wide!$AO$217=""),"",IFERROR(ROUND(IF(AL$4=1,1+9*(MIN(MAX(Data_wide!$AO$217,AL$2),AL$3)-AL$2)/(AL$3-AL$2),1+9*(AL$3-MIN(MAX(Data_wide!$AO$217,AL$2),AL$3))/(AL$3-AL$2)),1),""))</f>
        <v/>
      </c>
      <c r="AM221" s="165">
        <f>IF(OR(AM$4=0,Data_wide!$AP$217=""),"",IFERROR(ROUND(IF(AM$4=1,1+9*(MIN(MAX(Data_wide!$AP$217,AM$2),AM$3)-AM$2)/(AM$3-AM$2),1+9*(AM$3-MIN(MAX(Data_wide!$AP$217,AM$2),AM$3))/(AM$3-AM$2)),1),""))</f>
        <v/>
      </c>
      <c r="AN221" s="165">
        <f>IF(OR(AN$4=0,Data_wide!$AQ$217=""),"",IFERROR(ROUND(IF(AN$4=1,1+9*(MIN(MAX(Data_wide!$AQ$217,AN$2),AN$3)-AN$2)/(AN$3-AN$2),1+9*(AN$3-MIN(MAX(Data_wide!$AQ$217,AN$2),AN$3))/(AN$3-AN$2)),1),""))</f>
        <v/>
      </c>
      <c r="AO221" s="165">
        <f>IF(OR(AO$4=0,Data_wide!$AR$217=""),"",IFERROR(ROUND(IF(AO$4=1,1+9*(MIN(MAX(Data_wide!$AR$217,AO$2),AO$3)-AO$2)/(AO$3-AO$2),1+9*(AO$3-MIN(MAX(Data_wide!$AR$217,AO$2),AO$3))/(AO$3-AO$2)),1),""))</f>
        <v/>
      </c>
      <c r="AP221" s="165">
        <f>IF(OR(AP$4=0,Data_wide!$AS$217=""),"",IFERROR(ROUND(IF(AP$4=1,1+9*(MIN(MAX(Data_wide!$AS$217,AP$2),AP$3)-AP$2)/(AP$3-AP$2),1+9*(AP$3-MIN(MAX(Data_wide!$AS$217,AP$2),AP$3))/(AP$3-AP$2)),1),""))</f>
        <v/>
      </c>
      <c r="AQ221" s="165">
        <f>IF(OR(AQ$4=0,Data_wide!$AT$217=""),"",IFERROR(ROUND(IF(AQ$4=1,1+9*(MIN(MAX(Data_wide!$AT$217,AQ$2),AQ$3)-AQ$2)/(AQ$3-AQ$2),1+9*(AQ$3-MIN(MAX(Data_wide!$AT$217,AQ$2),AQ$3))/(AQ$3-AQ$2)),1),""))</f>
        <v/>
      </c>
      <c r="AR221" s="165">
        <f>IF(OR(AR$4=0,Data_wide!$AU$217=""),"",IFERROR(ROUND(IF(AR$4=1,1+9*(MIN(MAX(Data_wide!$AU$217,AR$2),AR$3)-AR$2)/(AR$3-AR$2),1+9*(AR$3-MIN(MAX(Data_wide!$AU$217,AR$2),AR$3))/(AR$3-AR$2)),1),""))</f>
        <v/>
      </c>
      <c r="AS221" s="165">
        <f>IF(OR(AS$4=0,Data_wide!$AV$217=""),"",IFERROR(ROUND(IF(AS$4=1,1+9*(MIN(MAX(Data_wide!$AV$217,AS$2),AS$3)-AS$2)/(AS$3-AS$2),1+9*(AS$3-MIN(MAX(Data_wide!$AV$217,AS$2),AS$3))/(AS$3-AS$2)),1),""))</f>
        <v/>
      </c>
      <c r="AT221" s="165">
        <f>IF(OR(AT$4=0,Data_wide!$AW$217=""),"",IFERROR(ROUND(IF(AT$4=1,1+9*(MIN(MAX(Data_wide!$AW$217,AT$2),AT$3)-AT$2)/(AT$3-AT$2),1+9*(AT$3-MIN(MAX(Data_wide!$AW$217,AT$2),AT$3))/(AT$3-AT$2)),1),""))</f>
        <v/>
      </c>
      <c r="AU221" s="165">
        <f>IF(OR(AU$4=0,Data_wide!$AX$217=""),"",IFERROR(ROUND(IF(AU$4=1,1+9*(MIN(MAX(Data_wide!$AX$217,AU$2),AU$3)-AU$2)/(AU$3-AU$2),1+9*(AU$3-MIN(MAX(Data_wide!$AX$217,AU$2),AU$3))/(AU$3-AU$2)),1),""))</f>
        <v/>
      </c>
      <c r="AV221" s="165">
        <f>IF(OR(AV$4=0,Data_wide!$AY$217=""),"",IFERROR(ROUND(IF(AV$4=1,1+9*(MIN(MAX(Data_wide!$AY$217,AV$2),AV$3)-AV$2)/(AV$3-AV$2),1+9*(AV$3-MIN(MAX(Data_wide!$AY$217,AV$2),AV$3))/(AV$3-AV$2)),1),""))</f>
        <v/>
      </c>
      <c r="AW221" s="165">
        <f>IF(OR(AW$4=0,Data_wide!$AZ$217=""),"",IFERROR(ROUND(IF(AW$4=1,1+9*(MIN(MAX(Data_wide!$AZ$217,AW$2),AW$3)-AW$2)/(AW$3-AW$2),1+9*(AW$3-MIN(MAX(Data_wide!$AZ$217,AW$2),AW$3))/(AW$3-AW$2)),1),""))</f>
        <v/>
      </c>
      <c r="AX221" s="165">
        <f>IF(OR(AX$4=0,Data_wide!$BA$217=""),"",IFERROR(ROUND(IF(AX$4=1,1+9*(MIN(MAX(Data_wide!$BA$217,AX$2),AX$3)-AX$2)/(AX$3-AX$2),1+9*(AX$3-MIN(MAX(Data_wide!$BA$217,AX$2),AX$3))/(AX$3-AX$2)),1),""))</f>
        <v/>
      </c>
      <c r="AY221" s="165">
        <f>IF(OR(AY$4=0,Data_wide!$BB$217=""),"",IFERROR(ROUND(IF(AY$4=1,1+9*(MIN(MAX(Data_wide!$BB$217,AY$2),AY$3)-AY$2)/(AY$3-AY$2),1+9*(AY$3-MIN(MAX(Data_wide!$BB$217,AY$2),AY$3))/(AY$3-AY$2)),1),""))</f>
        <v/>
      </c>
      <c r="AZ221" s="165">
        <f>IF(OR(AZ$4=0,Data_wide!$BC$217=""),"",IFERROR(ROUND(IF(AZ$4=1,1+9*(MIN(MAX(Data_wide!$BC$217,AZ$2),AZ$3)-AZ$2)/(AZ$3-AZ$2),1+9*(AZ$3-MIN(MAX(Data_wide!$BC$217,AZ$2),AZ$3))/(AZ$3-AZ$2)),1),""))</f>
        <v/>
      </c>
      <c r="BA221" s="165">
        <f>IF(OR(BA$4=0,Data_wide!$BD$217=""),"",IFERROR(ROUND(IF(BA$4=1,1+9*(MIN(MAX(Data_wide!$BD$217,BA$2),BA$3)-BA$2)/(BA$3-BA$2),1+9*(BA$3-MIN(MAX(Data_wide!$BD$217,BA$2),BA$3))/(BA$3-BA$2)),1),""))</f>
        <v/>
      </c>
      <c r="BB221" s="165">
        <f>IF(OR(BB$4=0,Data_wide!$BE$217=""),"",IFERROR(ROUND(IF(BB$4=1,1+9*(MIN(MAX(Data_wide!$BE$217,BB$2),BB$3)-BB$2)/(BB$3-BB$2),1+9*(BB$3-MIN(MAX(Data_wide!$BE$217,BB$2),BB$3))/(BB$3-BB$2)),1),""))</f>
        <v/>
      </c>
      <c r="BC221" s="165">
        <f>IF(OR(BC$4=0,Data_wide!$BF$217=""),"",IFERROR(ROUND(IF(BC$4=1,1+9*(MIN(MAX(Data_wide!$BF$217,BC$2),BC$3)-BC$2)/(BC$3-BC$2),1+9*(BC$3-MIN(MAX(Data_wide!$BF$217,BC$2),BC$3))/(BC$3-BC$2)),1),""))</f>
        <v/>
      </c>
      <c r="BD221" s="165">
        <f>IF(OR(BD$4=0,Data_wide!$BG$217=""),"",IFERROR(ROUND(IF(BD$4=1,1+9*(MIN(MAX(Data_wide!$BG$217,BD$2),BD$3)-BD$2)/(BD$3-BD$2),1+9*(BD$3-MIN(MAX(Data_wide!$BG$217,BD$2),BD$3))/(BD$3-BD$2)),1),""))</f>
        <v/>
      </c>
      <c r="BE221" s="165">
        <f>IF(OR(BE$4=0,Data_wide!$BH$217=""),"",IFERROR(ROUND(IF(BE$4=1,1+9*(MIN(MAX(Data_wide!$BH$217,BE$2),BE$3)-BE$2)/(BE$3-BE$2),1+9*(BE$3-MIN(MAX(Data_wide!$BH$217,BE$2),BE$3))/(BE$3-BE$2)),1),""))</f>
        <v/>
      </c>
      <c r="BF221" s="165">
        <f>IF(OR(BF$4=0,Data_wide!$BI$217=""),"",IFERROR(ROUND(IF(BF$4=1,1+9*(MIN(MAX(Data_wide!$BI$217,BF$2),BF$3)-BF$2)/(BF$3-BF$2),1+9*(BF$3-MIN(MAX(Data_wide!$BI$217,BF$2),BF$3))/(BF$3-BF$2)),1),""))</f>
        <v/>
      </c>
      <c r="BG221" s="165">
        <f>IF(OR(BG$4=0,Data_wide!$BJ$217=""),"",IFERROR(ROUND(IF(BG$4=1,1+9*(MIN(MAX(Data_wide!$BJ$217,BG$2),BG$3)-BG$2)/(BG$3-BG$2),1+9*(BG$3-MIN(MAX(Data_wide!$BJ$217,BG$2),BG$3))/(BG$3-BG$2)),1),""))</f>
        <v/>
      </c>
      <c r="BH221" s="165">
        <f>IF(OR(BH$4=0,Data_wide!$BK$217=""),"",IFERROR(ROUND(IF(BH$4=1,1+9*(MIN(MAX(Data_wide!$BK$217,BH$2),BH$3)-BH$2)/(BH$3-BH$2),1+9*(BH$3-MIN(MAX(Data_wide!$BK$217,BH$2),BH$3))/(BH$3-BH$2)),1),""))</f>
        <v/>
      </c>
      <c r="BI221" s="165">
        <f>IF(OR(BI$4=0,Data_wide!$BL$217=""),"",IFERROR(ROUND(IF(BI$4=1,1+9*(MIN(MAX(Data_wide!$BL$217,BI$2),BI$3)-BI$2)/(BI$3-BI$2),1+9*(BI$3-MIN(MAX(Data_wide!$BL$217,BI$2),BI$3))/(BI$3-BI$2)),1),""))</f>
        <v/>
      </c>
      <c r="BJ221" s="165">
        <f>IF(OR(BJ$4=0,Data_wide!$BM$217=""),"",IFERROR(ROUND(IF(BJ$4=1,1+9*(MIN(MAX(Data_wide!$BM$217,BJ$2),BJ$3)-BJ$2)/(BJ$3-BJ$2),1+9*(BJ$3-MIN(MAX(Data_wide!$BM$217,BJ$2),BJ$3))/(BJ$3-BJ$2)),1),""))</f>
        <v/>
      </c>
      <c r="BK221" s="165">
        <f>IF(OR(BK$4=0,Data_wide!$BN$217=""),"",IFERROR(ROUND(IF(BK$4=1,1+9*(MIN(MAX(Data_wide!$BN$217,BK$2),BK$3)-BK$2)/(BK$3-BK$2),1+9*(BK$3-MIN(MAX(Data_wide!$BN$217,BK$2),BK$3))/(BK$3-BK$2)),1),""))</f>
        <v/>
      </c>
      <c r="BL221" s="165">
        <f>IF(OR(BL$4=0,Data_wide!$BO$217=""),"",IFERROR(ROUND(IF(BL$4=1,1+9*(MIN(MAX(Data_wide!$BO$217,BL$2),BL$3)-BL$2)/(BL$3-BL$2),1+9*(BL$3-MIN(MAX(Data_wide!$BO$217,BL$2),BL$3))/(BL$3-BL$2)),1),""))</f>
        <v/>
      </c>
      <c r="BM221" s="165">
        <f>IF(OR(BM$4=0,Data_wide!$BP$217=""),"",IFERROR(ROUND(IF(BM$4=1,1+9*(MIN(MAX(Data_wide!$BP$217,BM$2),BM$3)-BM$2)/(BM$3-BM$2),1+9*(BM$3-MIN(MAX(Data_wide!$BP$217,BM$2),BM$3))/(BM$3-BM$2)),1),""))</f>
        <v/>
      </c>
      <c r="BN221" s="165">
        <f>IF(OR(BN$4=0,Data_wide!$BQ$217=""),"",IFERROR(ROUND(IF(BN$4=1,1+9*(MIN(MAX(Data_wide!$BQ$217,BN$2),BN$3)-BN$2)/(BN$3-BN$2),1+9*(BN$3-MIN(MAX(Data_wide!$BQ$217,BN$2),BN$3))/(BN$3-BN$2)),1),""))</f>
        <v/>
      </c>
      <c r="BO221" s="165">
        <f>IF(OR(BO$4=0,Data_wide!$BR$217=""),"",IFERROR(ROUND(IF(BO$4=1,1+9*(MIN(MAX(Data_wide!$BR$217,BO$2),BO$3)-BO$2)/(BO$3-BO$2),1+9*(BO$3-MIN(MAX(Data_wide!$BR$217,BO$2),BO$3))/(BO$3-BO$2)),1),""))</f>
        <v/>
      </c>
      <c r="BP221" s="165">
        <f>IF(OR(BP$4=0,Data_wide!$BS$217=""),"",IFERROR(ROUND(IF(BP$4=1,1+9*(MIN(MAX(Data_wide!$BS$217,BP$2),BP$3)-BP$2)/(BP$3-BP$2),1+9*(BP$3-MIN(MAX(Data_wide!$BS$217,BP$2),BP$3))/(BP$3-BP$2)),1),""))</f>
        <v/>
      </c>
      <c r="BQ221" s="165">
        <f>IF(OR(BQ$4=0,Data_wide!$BT$217=""),"",IFERROR(ROUND(IF(BQ$4=1,1+9*(MIN(MAX(Data_wide!$BT$217,BQ$2),BQ$3)-BQ$2)/(BQ$3-BQ$2),1+9*(BQ$3-MIN(MAX(Data_wide!$BT$217,BQ$2),BQ$3))/(BQ$3-BQ$2)),1),""))</f>
        <v/>
      </c>
      <c r="BR221" s="165">
        <f>IF(OR(BR$4=0,Data_wide!$BU$217=""),"",IFERROR(ROUND(IF(BR$4=1,1+9*(MIN(MAX(Data_wide!$BU$217,BR$2),BR$3)-BR$2)/(BR$3-BR$2),1+9*(BR$3-MIN(MAX(Data_wide!$BU$217,BR$2),BR$3))/(BR$3-BR$2)),1),""))</f>
        <v/>
      </c>
      <c r="BS221" s="165">
        <f>IF(OR(BS$4=0,Data_wide!$BV$217=""),"",IFERROR(ROUND(IF(BS$4=1,1+9*(MIN(MAX(Data_wide!$BV$217,BS$2),BS$3)-BS$2)/(BS$3-BS$2),1+9*(BS$3-MIN(MAX(Data_wide!$BV$217,BS$2),BS$3))/(BS$3-BS$2)),1),""))</f>
        <v/>
      </c>
      <c r="BT221" s="165">
        <f>IF(OR(BT$4=0,Data_wide!$BW$217=""),"",IFERROR(ROUND(IF(BT$4=1,1+9*(MIN(MAX(Data_wide!$BW$217,BT$2),BT$3)-BT$2)/(BT$3-BT$2),1+9*(BT$3-MIN(MAX(Data_wide!$BW$217,BT$2),BT$3))/(BT$3-BT$2)),1),""))</f>
        <v/>
      </c>
      <c r="BU221" s="165">
        <f>IF(OR(BU$4=0,Data_wide!$BX$217=""),"",IFERROR(ROUND(IF(BU$4=1,1+9*(MIN(MAX(Data_wide!$BX$217,BU$2),BU$3)-BU$2)/(BU$3-BU$2),1+9*(BU$3-MIN(MAX(Data_wide!$BX$217,BU$2),BU$3))/(BU$3-BU$2)),1),""))</f>
        <v/>
      </c>
      <c r="BV221" s="165">
        <f>IF(OR(BV$4=0,Data_wide!$BY$217=""),"",IFERROR(ROUND(IF(BV$4=1,1+9*(MIN(MAX(Data_wide!$BY$217,BV$2),BV$3)-BV$2)/(BV$3-BV$2),1+9*(BV$3-MIN(MAX(Data_wide!$BY$217,BV$2),BV$3))/(BV$3-BV$2)),1),""))</f>
        <v/>
      </c>
      <c r="BW221" s="165">
        <f>IF(OR(BW$4=0,Data_wide!$BZ$217=""),"",IFERROR(ROUND(IF(BW$4=1,1+9*(MIN(MAX(Data_wide!$BZ$217,BW$2),BW$3)-BW$2)/(BW$3-BW$2),1+9*(BW$3-MIN(MAX(Data_wide!$BZ$217,BW$2),BW$3))/(BW$3-BW$2)),1),""))</f>
        <v/>
      </c>
      <c r="BX221" s="165">
        <f>IF(OR(BX$4=0,Data_wide!$CA$217=""),"",IFERROR(ROUND(IF(BX$4=1,1+9*(MIN(MAX(Data_wide!$CA$217,BX$2),BX$3)-BX$2)/(BX$3-BX$2),1+9*(BX$3-MIN(MAX(Data_wide!$CA$217,BX$2),BX$3))/(BX$3-BX$2)),1),""))</f>
        <v/>
      </c>
      <c r="BY221" s="165">
        <f>IF(OR(BY$4=0,Data_wide!$CB$217=""),"",IFERROR(ROUND(IF(BY$4=1,1+9*(MIN(MAX(Data_wide!$CB$217,BY$2),BY$3)-BY$2)/(BY$3-BY$2),1+9*(BY$3-MIN(MAX(Data_wide!$CB$217,BY$2),BY$3))/(BY$3-BY$2)),1),""))</f>
        <v/>
      </c>
      <c r="BZ221" s="165">
        <f>IF(OR(BZ$4=0,Data_wide!$CC$217=""),"",IFERROR(ROUND(IF(BZ$4=1,1+9*(MIN(MAX(Data_wide!$CC$217,BZ$2),BZ$3)-BZ$2)/(BZ$3-BZ$2),1+9*(BZ$3-MIN(MAX(Data_wide!$CC$217,BZ$2),BZ$3))/(BZ$3-BZ$2)),1),""))</f>
        <v/>
      </c>
      <c r="CA221" s="165">
        <f>IF(OR(CA$4=0,Data_wide!$CD$217=""),"",IFERROR(ROUND(IF(CA$4=1,1+9*(MIN(MAX(Data_wide!$CD$217,CA$2),CA$3)-CA$2)/(CA$3-CA$2),1+9*(CA$3-MIN(MAX(Data_wide!$CD$217,CA$2),CA$3))/(CA$3-CA$2)),1),""))</f>
        <v/>
      </c>
      <c r="CB221" s="165">
        <f>IF(OR(CB$4=0,Data_wide!$CE$217=""),"",IFERROR(ROUND(IF(CB$4=1,1+9*(MIN(MAX(Data_wide!$CE$217,CB$2),CB$3)-CB$2)/(CB$3-CB$2),1+9*(CB$3-MIN(MAX(Data_wide!$CE$217,CB$2),CB$3))/(CB$3-CB$2)),1),""))</f>
        <v/>
      </c>
      <c r="CC221" s="165">
        <f>IF(OR(CC$4=0,Data_wide!$CF$217=""),"",IFERROR(ROUND(IF(CC$4=1,1+9*(MIN(MAX(Data_wide!$CF$217,CC$2),CC$3)-CC$2)/(CC$3-CC$2),1+9*(CC$3-MIN(MAX(Data_wide!$CF$217,CC$2),CC$3))/(CC$3-CC$2)),1),""))</f>
        <v/>
      </c>
      <c r="CD221" s="165">
        <f>IF(OR(CD$4=0,Data_wide!$CG$217=""),"",IFERROR(ROUND(IF(CD$4=1,1+9*(MIN(MAX(Data_wide!$CG$217,CD$2),CD$3)-CD$2)/(CD$3-CD$2),1+9*(CD$3-MIN(MAX(Data_wide!$CG$217,CD$2),CD$3))/(CD$3-CD$2)),1),""))</f>
        <v/>
      </c>
      <c r="CE221" s="165">
        <f>IF(OR(CE$4=0,Data_wide!$CH$217=""),"",IFERROR(ROUND(IF(CE$4=1,1+9*(MIN(MAX(Data_wide!$CH$217,CE$2),CE$3)-CE$2)/(CE$3-CE$2),1+9*(CE$3-MIN(MAX(Data_wide!$CH$217,CE$2),CE$3))/(CE$3-CE$2)),1),""))</f>
        <v/>
      </c>
      <c r="CF221" s="165">
        <f>IF(OR(CF$4=0,Data_wide!$CI$217=""),"",IFERROR(ROUND(IF(CF$4=1,1+9*(MIN(MAX(Data_wide!$CI$217,CF$2),CF$3)-CF$2)/(CF$3-CF$2),1+9*(CF$3-MIN(MAX(Data_wide!$CI$217,CF$2),CF$3))/(CF$3-CF$2)),1),""))</f>
        <v/>
      </c>
      <c r="CG221" s="165">
        <f>IF(OR(CG$4=0,Data_wide!$CJ$217=""),"",IFERROR(ROUND(IF(CG$4=1,1+9*(MIN(MAX(Data_wide!$CJ$217,CG$2),CG$3)-CG$2)/(CG$3-CG$2),1+9*(CG$3-MIN(MAX(Data_wide!$CJ$217,CG$2),CG$3))/(CG$3-CG$2)),1),""))</f>
        <v/>
      </c>
      <c r="CH221" s="165">
        <f>IF(OR(CH$4=0,Data_wide!$CK$217=""),"",IFERROR(ROUND(IF(CH$4=1,1+9*(MIN(MAX(Data_wide!$CK$217,CH$2),CH$3)-CH$2)/(CH$3-CH$2),1+9*(CH$3-MIN(MAX(Data_wide!$CK$217,CH$2),CH$3))/(CH$3-CH$2)),1),""))</f>
        <v/>
      </c>
      <c r="CI221" s="165">
        <f>IF(OR(CI$4=0,Data_wide!$CL$217=""),"",IFERROR(ROUND(IF(CI$4=1,1+9*(MIN(MAX(Data_wide!$CL$217,CI$2),CI$3)-CI$2)/(CI$3-CI$2),1+9*(CI$3-MIN(MAX(Data_wide!$CL$217,CI$2),CI$3))/(CI$3-CI$2)),1),""))</f>
        <v/>
      </c>
      <c r="CJ221" s="165">
        <f>IF(OR(CJ$4=0,Data_wide!$CM$217=""),"",IFERROR(ROUND(IF(CJ$4=1,1+9*(MIN(MAX(Data_wide!$CM$217,CJ$2),CJ$3)-CJ$2)/(CJ$3-CJ$2),1+9*(CJ$3-MIN(MAX(Data_wide!$CM$217,CJ$2),CJ$3))/(CJ$3-CJ$2)),1),""))</f>
        <v/>
      </c>
      <c r="CK221" s="165">
        <f>IF(OR(CK$4=0,Data_wide!$CN$217=""),"",IFERROR(ROUND(IF(CK$4=1,1+9*(MIN(MAX(Data_wide!$CN$217,CK$2),CK$3)-CK$2)/(CK$3-CK$2),1+9*(CK$3-MIN(MAX(Data_wide!$CN$217,CK$2),CK$3))/(CK$3-CK$2)),1),""))</f>
        <v/>
      </c>
      <c r="CL221" s="165">
        <f>IF(OR(CL$4=0,Data_wide!$CO$217=""),"",IFERROR(ROUND(IF(CL$4=1,1+9*(MIN(MAX(Data_wide!$CO$217,CL$2),CL$3)-CL$2)/(CL$3-CL$2),1+9*(CL$3-MIN(MAX(Data_wide!$CO$217,CL$2),CL$3))/(CL$3-CL$2)),1),""))</f>
        <v/>
      </c>
      <c r="CM221" s="165">
        <f>IF(OR(CM$4=0,Data_wide!$CP$217=""),"",IFERROR(ROUND(IF(CM$4=1,1+9*(MIN(MAX(Data_wide!$CP$217,CM$2),CM$3)-CM$2)/(CM$3-CM$2),1+9*(CM$3-MIN(MAX(Data_wide!$CP$217,CM$2),CM$3))/(CM$3-CM$2)),1),""))</f>
        <v/>
      </c>
      <c r="CN221" s="165">
        <f>IF(OR(CN$4=0,Data_wide!$CQ$217=""),"",IFERROR(ROUND(IF(CN$4=1,1+9*(MIN(MAX(Data_wide!$CQ$217,CN$2),CN$3)-CN$2)/(CN$3-CN$2),1+9*(CN$3-MIN(MAX(Data_wide!$CQ$217,CN$2),CN$3))/(CN$3-CN$2)),1),""))</f>
        <v/>
      </c>
      <c r="CO221" s="165">
        <f>IF(OR(CO$4=0,Data_wide!$CR$217=""),"",IFERROR(ROUND(IF(CO$4=1,1+9*(MIN(MAX(Data_wide!$CR$217,CO$2),CO$3)-CO$2)/(CO$3-CO$2),1+9*(CO$3-MIN(MAX(Data_wide!$CR$217,CO$2),CO$3))/(CO$3-CO$2)),1),""))</f>
        <v/>
      </c>
    </row>
    <row r="222" ht="14" customHeight="1">
      <c r="A222" s="161" t="inlineStr">
        <is>
          <t>ZWE</t>
        </is>
      </c>
      <c r="B222" s="161" t="inlineStr">
        <is>
          <t>Zimbabwe</t>
        </is>
      </c>
      <c r="C222" s="165">
        <f>IF(OR(C$4=0,Data_wide!$F$218=""),"",IFERROR(ROUND(IF(C$4=1,1+9*(MIN(MAX(Data_wide!$F$218,C$2),C$3)-C$2)/(C$3-C$2),1+9*(C$3-MIN(MAX(Data_wide!$F$218,C$2),C$3))/(C$3-C$2)),1),""))</f>
        <v/>
      </c>
      <c r="D222" s="165">
        <f>IF(OR(D$4=0,Data_wide!$G$218=""),"",IFERROR(ROUND(IF(D$4=1,1+9*(MIN(MAX(Data_wide!$G$218,D$2),D$3)-D$2)/(D$3-D$2),1+9*(D$3-MIN(MAX(Data_wide!$G$218,D$2),D$3))/(D$3-D$2)),1),""))</f>
        <v/>
      </c>
      <c r="E222" s="165">
        <f>IF(OR(E$4=0,Data_wide!$H$218=""),"",IFERROR(ROUND(IF(E$4=1,1+9*(MIN(MAX(Data_wide!$H$218,E$2),E$3)-E$2)/(E$3-E$2),1+9*(E$3-MIN(MAX(Data_wide!$H$218,E$2),E$3))/(E$3-E$2)),1),""))</f>
        <v/>
      </c>
      <c r="F222" s="165">
        <f>IF(OR(F$4=0,Data_wide!$I$218=""),"",IFERROR(ROUND(IF(F$4=1,1+9*(MIN(MAX(Data_wide!$I$218,F$2),F$3)-F$2)/(F$3-F$2),1+9*(F$3-MIN(MAX(Data_wide!$I$218,F$2),F$3))/(F$3-F$2)),1),""))</f>
        <v/>
      </c>
      <c r="G222" s="165">
        <f>IF(OR(G$4=0,Data_wide!$J$218=""),"",IFERROR(ROUND(IF(G$4=1,1+9*(MIN(MAX(Data_wide!$J$218,G$2),G$3)-G$2)/(G$3-G$2),1+9*(G$3-MIN(MAX(Data_wide!$J$218,G$2),G$3))/(G$3-G$2)),1),""))</f>
        <v/>
      </c>
      <c r="H222" s="165">
        <f>IF(OR(H$4=0,Data_wide!$K$218=""),"",IFERROR(ROUND(IF(H$4=1,1+9*(MIN(MAX(Data_wide!$K$218,H$2),H$3)-H$2)/(H$3-H$2),1+9*(H$3-MIN(MAX(Data_wide!$K$218,H$2),H$3))/(H$3-H$2)),1),""))</f>
        <v/>
      </c>
      <c r="I222" s="165">
        <f>IF(OR(I$4=0,Data_wide!$L$218=""),"",IFERROR(ROUND(IF(I$4=1,1+9*(MIN(MAX(Data_wide!$L$218,I$2),I$3)-I$2)/(I$3-I$2),1+9*(I$3-MIN(MAX(Data_wide!$L$218,I$2),I$3))/(I$3-I$2)),1),""))</f>
        <v/>
      </c>
      <c r="J222" s="165">
        <f>IF(OR(J$4=0,Data_wide!$M$218=""),"",IFERROR(ROUND(IF(J$4=1,1+9*(MIN(MAX(Data_wide!$M$218,J$2),J$3)-J$2)/(J$3-J$2),1+9*(J$3-MIN(MAX(Data_wide!$M$218,J$2),J$3))/(J$3-J$2)),1),""))</f>
        <v/>
      </c>
      <c r="K222" s="165">
        <f>IF(OR(K$4=0,Data_wide!$N$218=""),"",IFERROR(ROUND(IF(K$4=1,1+9*(MIN(MAX(Data_wide!$N$218,K$2),K$3)-K$2)/(K$3-K$2),1+9*(K$3-MIN(MAX(Data_wide!$N$218,K$2),K$3))/(K$3-K$2)),1),""))</f>
        <v/>
      </c>
      <c r="L222" s="165">
        <f>IF(OR(L$4=0,Data_wide!$O$218=""),"",IFERROR(ROUND(IF(L$4=1,1+9*(MIN(MAX(Data_wide!$O$218,L$2),L$3)-L$2)/(L$3-L$2),1+9*(L$3-MIN(MAX(Data_wide!$O$218,L$2),L$3))/(L$3-L$2)),1),""))</f>
        <v/>
      </c>
      <c r="M222" s="165">
        <f>IF(OR(M$4=0,Data_wide!$P$218=""),"",IFERROR(ROUND(IF(M$4=1,1+9*(MIN(MAX(Data_wide!$P$218,M$2),M$3)-M$2)/(M$3-M$2),1+9*(M$3-MIN(MAX(Data_wide!$P$218,M$2),M$3))/(M$3-M$2)),1),""))</f>
        <v/>
      </c>
      <c r="N222" s="165">
        <f>IF(OR(N$4=0,Data_wide!$Q$218=""),"",IFERROR(ROUND(IF(N$4=1,1+9*(MIN(MAX(Data_wide!$Q$218,N$2),N$3)-N$2)/(N$3-N$2),1+9*(N$3-MIN(MAX(Data_wide!$Q$218,N$2),N$3))/(N$3-N$2)),1),""))</f>
        <v/>
      </c>
      <c r="O222" s="165">
        <f>IF(OR(O$4=0,Data_wide!$R$218=""),"",IFERROR(ROUND(IF(O$4=1,1+9*(MIN(MAX(Data_wide!$R$218,O$2),O$3)-O$2)/(O$3-O$2),1+9*(O$3-MIN(MAX(Data_wide!$R$218,O$2),O$3))/(O$3-O$2)),1),""))</f>
        <v/>
      </c>
      <c r="P222" s="165">
        <f>IF(OR(P$4=0,Data_wide!$S$218=""),"",IFERROR(ROUND(IF(P$4=1,1+9*(MIN(MAX(Data_wide!$S$218,P$2),P$3)-P$2)/(P$3-P$2),1+9*(P$3-MIN(MAX(Data_wide!$S$218,P$2),P$3))/(P$3-P$2)),1),""))</f>
        <v/>
      </c>
      <c r="Q222" s="165">
        <f>IF(OR(Q$4=0,Data_wide!$T$218=""),"",IFERROR(ROUND(IF(Q$4=1,1+9*(MIN(MAX(Data_wide!$T$218,Q$2),Q$3)-Q$2)/(Q$3-Q$2),1+9*(Q$3-MIN(MAX(Data_wide!$T$218,Q$2),Q$3))/(Q$3-Q$2)),1),""))</f>
        <v/>
      </c>
      <c r="R222" s="165">
        <f>IF(OR(R$4=0,Data_wide!$U$218=""),"",IFERROR(ROUND(IF(R$4=1,1+9*(MIN(MAX(Data_wide!$U$218,R$2),R$3)-R$2)/(R$3-R$2),1+9*(R$3-MIN(MAX(Data_wide!$U$218,R$2),R$3))/(R$3-R$2)),1),""))</f>
        <v/>
      </c>
      <c r="S222" s="165">
        <f>IF(OR(S$4=0,Data_wide!$V$218=""),"",IFERROR(ROUND(IF(S$4=1,1+9*(MIN(MAX(Data_wide!$V$218,S$2),S$3)-S$2)/(S$3-S$2),1+9*(S$3-MIN(MAX(Data_wide!$V$218,S$2),S$3))/(S$3-S$2)),1),""))</f>
        <v/>
      </c>
      <c r="T222" s="165">
        <f>IF(OR(T$4=0,Data_wide!$W$218=""),"",IFERROR(ROUND(IF(T$4=1,1+9*(MIN(MAX(Data_wide!$W$218,T$2),T$3)-T$2)/(T$3-T$2),1+9*(T$3-MIN(MAX(Data_wide!$W$218,T$2),T$3))/(T$3-T$2)),1),""))</f>
        <v/>
      </c>
      <c r="U222" s="165">
        <f>IF(OR(U$4=0,Data_wide!$X$218=""),"",IFERROR(ROUND(IF(U$4=1,1+9*(MIN(MAX(Data_wide!$X$218,U$2),U$3)-U$2)/(U$3-U$2),1+9*(U$3-MIN(MAX(Data_wide!$X$218,U$2),U$3))/(U$3-U$2)),1),""))</f>
        <v/>
      </c>
      <c r="V222" s="165">
        <f>IF(OR(V$4=0,Data_wide!$Y$218=""),"",IFERROR(ROUND(IF(V$4=1,1+9*(MIN(MAX(Data_wide!$Y$218,V$2),V$3)-V$2)/(V$3-V$2),1+9*(V$3-MIN(MAX(Data_wide!$Y$218,V$2),V$3))/(V$3-V$2)),1),""))</f>
        <v/>
      </c>
      <c r="W222" s="165">
        <f>IF(OR(W$4=0,Data_wide!$Z$218=""),"",IFERROR(ROUND(IF(W$4=1,1+9*(MIN(MAX(Data_wide!$Z$218,W$2),W$3)-W$2)/(W$3-W$2),1+9*(W$3-MIN(MAX(Data_wide!$Z$218,W$2),W$3))/(W$3-W$2)),1),""))</f>
        <v/>
      </c>
      <c r="X222" s="165">
        <f>IF(OR(X$4=0,Data_wide!$AA$218=""),"",IFERROR(ROUND(IF(X$4=1,1+9*(MIN(MAX(Data_wide!$AA$218,X$2),X$3)-X$2)/(X$3-X$2),1+9*(X$3-MIN(MAX(Data_wide!$AA$218,X$2),X$3))/(X$3-X$2)),1),""))</f>
        <v/>
      </c>
      <c r="Y222" s="165">
        <f>IF(OR(Y$4=0,Data_wide!$AB$218=""),"",IFERROR(ROUND(IF(Y$4=1,1+9*(MIN(MAX(Data_wide!$AB$218,Y$2),Y$3)-Y$2)/(Y$3-Y$2),1+9*(Y$3-MIN(MAX(Data_wide!$AB$218,Y$2),Y$3))/(Y$3-Y$2)),1),""))</f>
        <v/>
      </c>
      <c r="Z222" s="165">
        <f>IF(OR(Z$4=0,Data_wide!$AC$218=""),"",IFERROR(ROUND(IF(Z$4=1,1+9*(MIN(MAX(Data_wide!$AC$218,Z$2),Z$3)-Z$2)/(Z$3-Z$2),1+9*(Z$3-MIN(MAX(Data_wide!$AC$218,Z$2),Z$3))/(Z$3-Z$2)),1),""))</f>
        <v/>
      </c>
      <c r="AA222" s="165">
        <f>IF(OR(AA$4=0,Data_wide!$AD$218=""),"",IFERROR(ROUND(IF(AA$4=1,1+9*(MIN(MAX(Data_wide!$AD$218,AA$2),AA$3)-AA$2)/(AA$3-AA$2),1+9*(AA$3-MIN(MAX(Data_wide!$AD$218,AA$2),AA$3))/(AA$3-AA$2)),1),""))</f>
        <v/>
      </c>
      <c r="AB222" s="165">
        <f>IF(OR(AB$4=0,Data_wide!$AE$218=""),"",IFERROR(ROUND(IF(AB$4=1,1+9*(MIN(MAX(Data_wide!$AE$218,AB$2),AB$3)-AB$2)/(AB$3-AB$2),1+9*(AB$3-MIN(MAX(Data_wide!$AE$218,AB$2),AB$3))/(AB$3-AB$2)),1),""))</f>
        <v/>
      </c>
      <c r="AC222" s="165">
        <f>IF(OR(AC$4=0,Data_wide!$AF$218=""),"",IFERROR(ROUND(IF(AC$4=1,1+9*(MIN(MAX(Data_wide!$AF$218,AC$2),AC$3)-AC$2)/(AC$3-AC$2),1+9*(AC$3-MIN(MAX(Data_wide!$AF$218,AC$2),AC$3))/(AC$3-AC$2)),1),""))</f>
        <v/>
      </c>
      <c r="AD222" s="165">
        <f>IF(OR(AD$4=0,Data_wide!$AG$218=""),"",IFERROR(ROUND(IF(AD$4=1,1+9*(MIN(MAX(Data_wide!$AG$218,AD$2),AD$3)-AD$2)/(AD$3-AD$2),1+9*(AD$3-MIN(MAX(Data_wide!$AG$218,AD$2),AD$3))/(AD$3-AD$2)),1),""))</f>
        <v/>
      </c>
      <c r="AE222" s="165">
        <f>IF(OR(AE$4=0,Data_wide!$AH$218=""),"",IFERROR(ROUND(IF(AE$4=1,1+9*(MIN(MAX(Data_wide!$AH$218,AE$2),AE$3)-AE$2)/(AE$3-AE$2),1+9*(AE$3-MIN(MAX(Data_wide!$AH$218,AE$2),AE$3))/(AE$3-AE$2)),1),""))</f>
        <v/>
      </c>
      <c r="AF222" s="165">
        <f>IF(OR(AF$4=0,Data_wide!$AI$218=""),"",IFERROR(ROUND(IF(AF$4=1,1+9*(MIN(MAX(Data_wide!$AI$218,AF$2),AF$3)-AF$2)/(AF$3-AF$2),1+9*(AF$3-MIN(MAX(Data_wide!$AI$218,AF$2),AF$3))/(AF$3-AF$2)),1),""))</f>
        <v/>
      </c>
      <c r="AG222" s="165">
        <f>IF(OR(AG$4=0,Data_wide!$AJ$218=""),"",IFERROR(ROUND(IF(AG$4=1,1+9*(MIN(MAX(Data_wide!$AJ$218,AG$2),AG$3)-AG$2)/(AG$3-AG$2),1+9*(AG$3-MIN(MAX(Data_wide!$AJ$218,AG$2),AG$3))/(AG$3-AG$2)),1),""))</f>
        <v/>
      </c>
      <c r="AH222" s="165">
        <f>IF(OR(AH$4=0,Data_wide!$AK$218=""),"",IFERROR(ROUND(IF(AH$4=1,1+9*(MIN(MAX(Data_wide!$AK$218,AH$2),AH$3)-AH$2)/(AH$3-AH$2),1+9*(AH$3-MIN(MAX(Data_wide!$AK$218,AH$2),AH$3))/(AH$3-AH$2)),1),""))</f>
        <v/>
      </c>
      <c r="AI222" s="165">
        <f>IF(OR(AI$4=0,Data_wide!$AL$218=""),"",IFERROR(ROUND(IF(AI$4=1,1+9*(MIN(MAX(Data_wide!$AL$218,AI$2),AI$3)-AI$2)/(AI$3-AI$2),1+9*(AI$3-MIN(MAX(Data_wide!$AL$218,AI$2),AI$3))/(AI$3-AI$2)),1),""))</f>
        <v/>
      </c>
      <c r="AJ222" s="165">
        <f>IF(OR(AJ$4=0,Data_wide!$AM$218=""),"",IFERROR(ROUND(IF(AJ$4=1,1+9*(MIN(MAX(Data_wide!$AM$218,AJ$2),AJ$3)-AJ$2)/(AJ$3-AJ$2),1+9*(AJ$3-MIN(MAX(Data_wide!$AM$218,AJ$2),AJ$3))/(AJ$3-AJ$2)),1),""))</f>
        <v/>
      </c>
      <c r="AK222" s="165">
        <f>IF(OR(AK$4=0,Data_wide!$AN$218=""),"",IFERROR(ROUND(IF(AK$4=1,1+9*(MIN(MAX(Data_wide!$AN$218,AK$2),AK$3)-AK$2)/(AK$3-AK$2),1+9*(AK$3-MIN(MAX(Data_wide!$AN$218,AK$2),AK$3))/(AK$3-AK$2)),1),""))</f>
        <v/>
      </c>
      <c r="AL222" s="165">
        <f>IF(OR(AL$4=0,Data_wide!$AO$218=""),"",IFERROR(ROUND(IF(AL$4=1,1+9*(MIN(MAX(Data_wide!$AO$218,AL$2),AL$3)-AL$2)/(AL$3-AL$2),1+9*(AL$3-MIN(MAX(Data_wide!$AO$218,AL$2),AL$3))/(AL$3-AL$2)),1),""))</f>
        <v/>
      </c>
      <c r="AM222" s="165">
        <f>IF(OR(AM$4=0,Data_wide!$AP$218=""),"",IFERROR(ROUND(IF(AM$4=1,1+9*(MIN(MAX(Data_wide!$AP$218,AM$2),AM$3)-AM$2)/(AM$3-AM$2),1+9*(AM$3-MIN(MAX(Data_wide!$AP$218,AM$2),AM$3))/(AM$3-AM$2)),1),""))</f>
        <v/>
      </c>
      <c r="AN222" s="165">
        <f>IF(OR(AN$4=0,Data_wide!$AQ$218=""),"",IFERROR(ROUND(IF(AN$4=1,1+9*(MIN(MAX(Data_wide!$AQ$218,AN$2),AN$3)-AN$2)/(AN$3-AN$2),1+9*(AN$3-MIN(MAX(Data_wide!$AQ$218,AN$2),AN$3))/(AN$3-AN$2)),1),""))</f>
        <v/>
      </c>
      <c r="AO222" s="165">
        <f>IF(OR(AO$4=0,Data_wide!$AR$218=""),"",IFERROR(ROUND(IF(AO$4=1,1+9*(MIN(MAX(Data_wide!$AR$218,AO$2),AO$3)-AO$2)/(AO$3-AO$2),1+9*(AO$3-MIN(MAX(Data_wide!$AR$218,AO$2),AO$3))/(AO$3-AO$2)),1),""))</f>
        <v/>
      </c>
      <c r="AP222" s="165">
        <f>IF(OR(AP$4=0,Data_wide!$AS$218=""),"",IFERROR(ROUND(IF(AP$4=1,1+9*(MIN(MAX(Data_wide!$AS$218,AP$2),AP$3)-AP$2)/(AP$3-AP$2),1+9*(AP$3-MIN(MAX(Data_wide!$AS$218,AP$2),AP$3))/(AP$3-AP$2)),1),""))</f>
        <v/>
      </c>
      <c r="AQ222" s="165">
        <f>IF(OR(AQ$4=0,Data_wide!$AT$218=""),"",IFERROR(ROUND(IF(AQ$4=1,1+9*(MIN(MAX(Data_wide!$AT$218,AQ$2),AQ$3)-AQ$2)/(AQ$3-AQ$2),1+9*(AQ$3-MIN(MAX(Data_wide!$AT$218,AQ$2),AQ$3))/(AQ$3-AQ$2)),1),""))</f>
        <v/>
      </c>
      <c r="AR222" s="165">
        <f>IF(OR(AR$4=0,Data_wide!$AU$218=""),"",IFERROR(ROUND(IF(AR$4=1,1+9*(MIN(MAX(Data_wide!$AU$218,AR$2),AR$3)-AR$2)/(AR$3-AR$2),1+9*(AR$3-MIN(MAX(Data_wide!$AU$218,AR$2),AR$3))/(AR$3-AR$2)),1),""))</f>
        <v/>
      </c>
      <c r="AS222" s="165">
        <f>IF(OR(AS$4=0,Data_wide!$AV$218=""),"",IFERROR(ROUND(IF(AS$4=1,1+9*(MIN(MAX(Data_wide!$AV$218,AS$2),AS$3)-AS$2)/(AS$3-AS$2),1+9*(AS$3-MIN(MAX(Data_wide!$AV$218,AS$2),AS$3))/(AS$3-AS$2)),1),""))</f>
        <v/>
      </c>
      <c r="AT222" s="165">
        <f>IF(OR(AT$4=0,Data_wide!$AW$218=""),"",IFERROR(ROUND(IF(AT$4=1,1+9*(MIN(MAX(Data_wide!$AW$218,AT$2),AT$3)-AT$2)/(AT$3-AT$2),1+9*(AT$3-MIN(MAX(Data_wide!$AW$218,AT$2),AT$3))/(AT$3-AT$2)),1),""))</f>
        <v/>
      </c>
      <c r="AU222" s="165">
        <f>IF(OR(AU$4=0,Data_wide!$AX$218=""),"",IFERROR(ROUND(IF(AU$4=1,1+9*(MIN(MAX(Data_wide!$AX$218,AU$2),AU$3)-AU$2)/(AU$3-AU$2),1+9*(AU$3-MIN(MAX(Data_wide!$AX$218,AU$2),AU$3))/(AU$3-AU$2)),1),""))</f>
        <v/>
      </c>
      <c r="AV222" s="165">
        <f>IF(OR(AV$4=0,Data_wide!$AY$218=""),"",IFERROR(ROUND(IF(AV$4=1,1+9*(MIN(MAX(Data_wide!$AY$218,AV$2),AV$3)-AV$2)/(AV$3-AV$2),1+9*(AV$3-MIN(MAX(Data_wide!$AY$218,AV$2),AV$3))/(AV$3-AV$2)),1),""))</f>
        <v/>
      </c>
      <c r="AW222" s="165">
        <f>IF(OR(AW$4=0,Data_wide!$AZ$218=""),"",IFERROR(ROUND(IF(AW$4=1,1+9*(MIN(MAX(Data_wide!$AZ$218,AW$2),AW$3)-AW$2)/(AW$3-AW$2),1+9*(AW$3-MIN(MAX(Data_wide!$AZ$218,AW$2),AW$3))/(AW$3-AW$2)),1),""))</f>
        <v/>
      </c>
      <c r="AX222" s="165">
        <f>IF(OR(AX$4=0,Data_wide!$BA$218=""),"",IFERROR(ROUND(IF(AX$4=1,1+9*(MIN(MAX(Data_wide!$BA$218,AX$2),AX$3)-AX$2)/(AX$3-AX$2),1+9*(AX$3-MIN(MAX(Data_wide!$BA$218,AX$2),AX$3))/(AX$3-AX$2)),1),""))</f>
        <v/>
      </c>
      <c r="AY222" s="165">
        <f>IF(OR(AY$4=0,Data_wide!$BB$218=""),"",IFERROR(ROUND(IF(AY$4=1,1+9*(MIN(MAX(Data_wide!$BB$218,AY$2),AY$3)-AY$2)/(AY$3-AY$2),1+9*(AY$3-MIN(MAX(Data_wide!$BB$218,AY$2),AY$3))/(AY$3-AY$2)),1),""))</f>
        <v/>
      </c>
      <c r="AZ222" s="165">
        <f>IF(OR(AZ$4=0,Data_wide!$BC$218=""),"",IFERROR(ROUND(IF(AZ$4=1,1+9*(MIN(MAX(Data_wide!$BC$218,AZ$2),AZ$3)-AZ$2)/(AZ$3-AZ$2),1+9*(AZ$3-MIN(MAX(Data_wide!$BC$218,AZ$2),AZ$3))/(AZ$3-AZ$2)),1),""))</f>
        <v/>
      </c>
      <c r="BA222" s="165">
        <f>IF(OR(BA$4=0,Data_wide!$BD$218=""),"",IFERROR(ROUND(IF(BA$4=1,1+9*(MIN(MAX(Data_wide!$BD$218,BA$2),BA$3)-BA$2)/(BA$3-BA$2),1+9*(BA$3-MIN(MAX(Data_wide!$BD$218,BA$2),BA$3))/(BA$3-BA$2)),1),""))</f>
        <v/>
      </c>
      <c r="BB222" s="165">
        <f>IF(OR(BB$4=0,Data_wide!$BE$218=""),"",IFERROR(ROUND(IF(BB$4=1,1+9*(MIN(MAX(Data_wide!$BE$218,BB$2),BB$3)-BB$2)/(BB$3-BB$2),1+9*(BB$3-MIN(MAX(Data_wide!$BE$218,BB$2),BB$3))/(BB$3-BB$2)),1),""))</f>
        <v/>
      </c>
      <c r="BC222" s="165">
        <f>IF(OR(BC$4=0,Data_wide!$BF$218=""),"",IFERROR(ROUND(IF(BC$4=1,1+9*(MIN(MAX(Data_wide!$BF$218,BC$2),BC$3)-BC$2)/(BC$3-BC$2),1+9*(BC$3-MIN(MAX(Data_wide!$BF$218,BC$2),BC$3))/(BC$3-BC$2)),1),""))</f>
        <v/>
      </c>
      <c r="BD222" s="165">
        <f>IF(OR(BD$4=0,Data_wide!$BG$218=""),"",IFERROR(ROUND(IF(BD$4=1,1+9*(MIN(MAX(Data_wide!$BG$218,BD$2),BD$3)-BD$2)/(BD$3-BD$2),1+9*(BD$3-MIN(MAX(Data_wide!$BG$218,BD$2),BD$3))/(BD$3-BD$2)),1),""))</f>
        <v/>
      </c>
      <c r="BE222" s="165">
        <f>IF(OR(BE$4=0,Data_wide!$BH$218=""),"",IFERROR(ROUND(IF(BE$4=1,1+9*(MIN(MAX(Data_wide!$BH$218,BE$2),BE$3)-BE$2)/(BE$3-BE$2),1+9*(BE$3-MIN(MAX(Data_wide!$BH$218,BE$2),BE$3))/(BE$3-BE$2)),1),""))</f>
        <v/>
      </c>
      <c r="BF222" s="165">
        <f>IF(OR(BF$4=0,Data_wide!$BI$218=""),"",IFERROR(ROUND(IF(BF$4=1,1+9*(MIN(MAX(Data_wide!$BI$218,BF$2),BF$3)-BF$2)/(BF$3-BF$2),1+9*(BF$3-MIN(MAX(Data_wide!$BI$218,BF$2),BF$3))/(BF$3-BF$2)),1),""))</f>
        <v/>
      </c>
      <c r="BG222" s="165">
        <f>IF(OR(BG$4=0,Data_wide!$BJ$218=""),"",IFERROR(ROUND(IF(BG$4=1,1+9*(MIN(MAX(Data_wide!$BJ$218,BG$2),BG$3)-BG$2)/(BG$3-BG$2),1+9*(BG$3-MIN(MAX(Data_wide!$BJ$218,BG$2),BG$3))/(BG$3-BG$2)),1),""))</f>
        <v/>
      </c>
      <c r="BH222" s="165">
        <f>IF(OR(BH$4=0,Data_wide!$BK$218=""),"",IFERROR(ROUND(IF(BH$4=1,1+9*(MIN(MAX(Data_wide!$BK$218,BH$2),BH$3)-BH$2)/(BH$3-BH$2),1+9*(BH$3-MIN(MAX(Data_wide!$BK$218,BH$2),BH$3))/(BH$3-BH$2)),1),""))</f>
        <v/>
      </c>
      <c r="BI222" s="165">
        <f>IF(OR(BI$4=0,Data_wide!$BL$218=""),"",IFERROR(ROUND(IF(BI$4=1,1+9*(MIN(MAX(Data_wide!$BL$218,BI$2),BI$3)-BI$2)/(BI$3-BI$2),1+9*(BI$3-MIN(MAX(Data_wide!$BL$218,BI$2),BI$3))/(BI$3-BI$2)),1),""))</f>
        <v/>
      </c>
      <c r="BJ222" s="165">
        <f>IF(OR(BJ$4=0,Data_wide!$BM$218=""),"",IFERROR(ROUND(IF(BJ$4=1,1+9*(MIN(MAX(Data_wide!$BM$218,BJ$2),BJ$3)-BJ$2)/(BJ$3-BJ$2),1+9*(BJ$3-MIN(MAX(Data_wide!$BM$218,BJ$2),BJ$3))/(BJ$3-BJ$2)),1),""))</f>
        <v/>
      </c>
      <c r="BK222" s="165">
        <f>IF(OR(BK$4=0,Data_wide!$BN$218=""),"",IFERROR(ROUND(IF(BK$4=1,1+9*(MIN(MAX(Data_wide!$BN$218,BK$2),BK$3)-BK$2)/(BK$3-BK$2),1+9*(BK$3-MIN(MAX(Data_wide!$BN$218,BK$2),BK$3))/(BK$3-BK$2)),1),""))</f>
        <v/>
      </c>
      <c r="BL222" s="165">
        <f>IF(OR(BL$4=0,Data_wide!$BO$218=""),"",IFERROR(ROUND(IF(BL$4=1,1+9*(MIN(MAX(Data_wide!$BO$218,BL$2),BL$3)-BL$2)/(BL$3-BL$2),1+9*(BL$3-MIN(MAX(Data_wide!$BO$218,BL$2),BL$3))/(BL$3-BL$2)),1),""))</f>
        <v/>
      </c>
      <c r="BM222" s="165">
        <f>IF(OR(BM$4=0,Data_wide!$BP$218=""),"",IFERROR(ROUND(IF(BM$4=1,1+9*(MIN(MAX(Data_wide!$BP$218,BM$2),BM$3)-BM$2)/(BM$3-BM$2),1+9*(BM$3-MIN(MAX(Data_wide!$BP$218,BM$2),BM$3))/(BM$3-BM$2)),1),""))</f>
        <v/>
      </c>
      <c r="BN222" s="165">
        <f>IF(OR(BN$4=0,Data_wide!$BQ$218=""),"",IFERROR(ROUND(IF(BN$4=1,1+9*(MIN(MAX(Data_wide!$BQ$218,BN$2),BN$3)-BN$2)/(BN$3-BN$2),1+9*(BN$3-MIN(MAX(Data_wide!$BQ$218,BN$2),BN$3))/(BN$3-BN$2)),1),""))</f>
        <v/>
      </c>
      <c r="BO222" s="165">
        <f>IF(OR(BO$4=0,Data_wide!$BR$218=""),"",IFERROR(ROUND(IF(BO$4=1,1+9*(MIN(MAX(Data_wide!$BR$218,BO$2),BO$3)-BO$2)/(BO$3-BO$2),1+9*(BO$3-MIN(MAX(Data_wide!$BR$218,BO$2),BO$3))/(BO$3-BO$2)),1),""))</f>
        <v/>
      </c>
      <c r="BP222" s="165">
        <f>IF(OR(BP$4=0,Data_wide!$BS$218=""),"",IFERROR(ROUND(IF(BP$4=1,1+9*(MIN(MAX(Data_wide!$BS$218,BP$2),BP$3)-BP$2)/(BP$3-BP$2),1+9*(BP$3-MIN(MAX(Data_wide!$BS$218,BP$2),BP$3))/(BP$3-BP$2)),1),""))</f>
        <v/>
      </c>
      <c r="BQ222" s="165">
        <f>IF(OR(BQ$4=0,Data_wide!$BT$218=""),"",IFERROR(ROUND(IF(BQ$4=1,1+9*(MIN(MAX(Data_wide!$BT$218,BQ$2),BQ$3)-BQ$2)/(BQ$3-BQ$2),1+9*(BQ$3-MIN(MAX(Data_wide!$BT$218,BQ$2),BQ$3))/(BQ$3-BQ$2)),1),""))</f>
        <v/>
      </c>
      <c r="BR222" s="165">
        <f>IF(OR(BR$4=0,Data_wide!$BU$218=""),"",IFERROR(ROUND(IF(BR$4=1,1+9*(MIN(MAX(Data_wide!$BU$218,BR$2),BR$3)-BR$2)/(BR$3-BR$2),1+9*(BR$3-MIN(MAX(Data_wide!$BU$218,BR$2),BR$3))/(BR$3-BR$2)),1),""))</f>
        <v/>
      </c>
      <c r="BS222" s="165">
        <f>IF(OR(BS$4=0,Data_wide!$BV$218=""),"",IFERROR(ROUND(IF(BS$4=1,1+9*(MIN(MAX(Data_wide!$BV$218,BS$2),BS$3)-BS$2)/(BS$3-BS$2),1+9*(BS$3-MIN(MAX(Data_wide!$BV$218,BS$2),BS$3))/(BS$3-BS$2)),1),""))</f>
        <v/>
      </c>
      <c r="BT222" s="165">
        <f>IF(OR(BT$4=0,Data_wide!$BW$218=""),"",IFERROR(ROUND(IF(BT$4=1,1+9*(MIN(MAX(Data_wide!$BW$218,BT$2),BT$3)-BT$2)/(BT$3-BT$2),1+9*(BT$3-MIN(MAX(Data_wide!$BW$218,BT$2),BT$3))/(BT$3-BT$2)),1),""))</f>
        <v/>
      </c>
      <c r="BU222" s="165">
        <f>IF(OR(BU$4=0,Data_wide!$BX$218=""),"",IFERROR(ROUND(IF(BU$4=1,1+9*(MIN(MAX(Data_wide!$BX$218,BU$2),BU$3)-BU$2)/(BU$3-BU$2),1+9*(BU$3-MIN(MAX(Data_wide!$BX$218,BU$2),BU$3))/(BU$3-BU$2)),1),""))</f>
        <v/>
      </c>
      <c r="BV222" s="165">
        <f>IF(OR(BV$4=0,Data_wide!$BY$218=""),"",IFERROR(ROUND(IF(BV$4=1,1+9*(MIN(MAX(Data_wide!$BY$218,BV$2),BV$3)-BV$2)/(BV$3-BV$2),1+9*(BV$3-MIN(MAX(Data_wide!$BY$218,BV$2),BV$3))/(BV$3-BV$2)),1),""))</f>
        <v/>
      </c>
      <c r="BW222" s="165">
        <f>IF(OR(BW$4=0,Data_wide!$BZ$218=""),"",IFERROR(ROUND(IF(BW$4=1,1+9*(MIN(MAX(Data_wide!$BZ$218,BW$2),BW$3)-BW$2)/(BW$3-BW$2),1+9*(BW$3-MIN(MAX(Data_wide!$BZ$218,BW$2),BW$3))/(BW$3-BW$2)),1),""))</f>
        <v/>
      </c>
      <c r="BX222" s="165">
        <f>IF(OR(BX$4=0,Data_wide!$CA$218=""),"",IFERROR(ROUND(IF(BX$4=1,1+9*(MIN(MAX(Data_wide!$CA$218,BX$2),BX$3)-BX$2)/(BX$3-BX$2),1+9*(BX$3-MIN(MAX(Data_wide!$CA$218,BX$2),BX$3))/(BX$3-BX$2)),1),""))</f>
        <v/>
      </c>
      <c r="BY222" s="165">
        <f>IF(OR(BY$4=0,Data_wide!$CB$218=""),"",IFERROR(ROUND(IF(BY$4=1,1+9*(MIN(MAX(Data_wide!$CB$218,BY$2),BY$3)-BY$2)/(BY$3-BY$2),1+9*(BY$3-MIN(MAX(Data_wide!$CB$218,BY$2),BY$3))/(BY$3-BY$2)),1),""))</f>
        <v/>
      </c>
      <c r="BZ222" s="165">
        <f>IF(OR(BZ$4=0,Data_wide!$CC$218=""),"",IFERROR(ROUND(IF(BZ$4=1,1+9*(MIN(MAX(Data_wide!$CC$218,BZ$2),BZ$3)-BZ$2)/(BZ$3-BZ$2),1+9*(BZ$3-MIN(MAX(Data_wide!$CC$218,BZ$2),BZ$3))/(BZ$3-BZ$2)),1),""))</f>
        <v/>
      </c>
      <c r="CA222" s="165">
        <f>IF(OR(CA$4=0,Data_wide!$CD$218=""),"",IFERROR(ROUND(IF(CA$4=1,1+9*(MIN(MAX(Data_wide!$CD$218,CA$2),CA$3)-CA$2)/(CA$3-CA$2),1+9*(CA$3-MIN(MAX(Data_wide!$CD$218,CA$2),CA$3))/(CA$3-CA$2)),1),""))</f>
        <v/>
      </c>
      <c r="CB222" s="165">
        <f>IF(OR(CB$4=0,Data_wide!$CE$218=""),"",IFERROR(ROUND(IF(CB$4=1,1+9*(MIN(MAX(Data_wide!$CE$218,CB$2),CB$3)-CB$2)/(CB$3-CB$2),1+9*(CB$3-MIN(MAX(Data_wide!$CE$218,CB$2),CB$3))/(CB$3-CB$2)),1),""))</f>
        <v/>
      </c>
      <c r="CC222" s="165">
        <f>IF(OR(CC$4=0,Data_wide!$CF$218=""),"",IFERROR(ROUND(IF(CC$4=1,1+9*(MIN(MAX(Data_wide!$CF$218,CC$2),CC$3)-CC$2)/(CC$3-CC$2),1+9*(CC$3-MIN(MAX(Data_wide!$CF$218,CC$2),CC$3))/(CC$3-CC$2)),1),""))</f>
        <v/>
      </c>
      <c r="CD222" s="165">
        <f>IF(OR(CD$4=0,Data_wide!$CG$218=""),"",IFERROR(ROUND(IF(CD$4=1,1+9*(MIN(MAX(Data_wide!$CG$218,CD$2),CD$3)-CD$2)/(CD$3-CD$2),1+9*(CD$3-MIN(MAX(Data_wide!$CG$218,CD$2),CD$3))/(CD$3-CD$2)),1),""))</f>
        <v/>
      </c>
      <c r="CE222" s="165">
        <f>IF(OR(CE$4=0,Data_wide!$CH$218=""),"",IFERROR(ROUND(IF(CE$4=1,1+9*(MIN(MAX(Data_wide!$CH$218,CE$2),CE$3)-CE$2)/(CE$3-CE$2),1+9*(CE$3-MIN(MAX(Data_wide!$CH$218,CE$2),CE$3))/(CE$3-CE$2)),1),""))</f>
        <v/>
      </c>
      <c r="CF222" s="165">
        <f>IF(OR(CF$4=0,Data_wide!$CI$218=""),"",IFERROR(ROUND(IF(CF$4=1,1+9*(MIN(MAX(Data_wide!$CI$218,CF$2),CF$3)-CF$2)/(CF$3-CF$2),1+9*(CF$3-MIN(MAX(Data_wide!$CI$218,CF$2),CF$3))/(CF$3-CF$2)),1),""))</f>
        <v/>
      </c>
      <c r="CG222" s="165">
        <f>IF(OR(CG$4=0,Data_wide!$CJ$218=""),"",IFERROR(ROUND(IF(CG$4=1,1+9*(MIN(MAX(Data_wide!$CJ$218,CG$2),CG$3)-CG$2)/(CG$3-CG$2),1+9*(CG$3-MIN(MAX(Data_wide!$CJ$218,CG$2),CG$3))/(CG$3-CG$2)),1),""))</f>
        <v/>
      </c>
      <c r="CH222" s="165">
        <f>IF(OR(CH$4=0,Data_wide!$CK$218=""),"",IFERROR(ROUND(IF(CH$4=1,1+9*(MIN(MAX(Data_wide!$CK$218,CH$2),CH$3)-CH$2)/(CH$3-CH$2),1+9*(CH$3-MIN(MAX(Data_wide!$CK$218,CH$2),CH$3))/(CH$3-CH$2)),1),""))</f>
        <v/>
      </c>
      <c r="CI222" s="165">
        <f>IF(OR(CI$4=0,Data_wide!$CL$218=""),"",IFERROR(ROUND(IF(CI$4=1,1+9*(MIN(MAX(Data_wide!$CL$218,CI$2),CI$3)-CI$2)/(CI$3-CI$2),1+9*(CI$3-MIN(MAX(Data_wide!$CL$218,CI$2),CI$3))/(CI$3-CI$2)),1),""))</f>
        <v/>
      </c>
      <c r="CJ222" s="165">
        <f>IF(OR(CJ$4=0,Data_wide!$CM$218=""),"",IFERROR(ROUND(IF(CJ$4=1,1+9*(MIN(MAX(Data_wide!$CM$218,CJ$2),CJ$3)-CJ$2)/(CJ$3-CJ$2),1+9*(CJ$3-MIN(MAX(Data_wide!$CM$218,CJ$2),CJ$3))/(CJ$3-CJ$2)),1),""))</f>
        <v/>
      </c>
      <c r="CK222" s="165">
        <f>IF(OR(CK$4=0,Data_wide!$CN$218=""),"",IFERROR(ROUND(IF(CK$4=1,1+9*(MIN(MAX(Data_wide!$CN$218,CK$2),CK$3)-CK$2)/(CK$3-CK$2),1+9*(CK$3-MIN(MAX(Data_wide!$CN$218,CK$2),CK$3))/(CK$3-CK$2)),1),""))</f>
        <v/>
      </c>
      <c r="CL222" s="165">
        <f>IF(OR(CL$4=0,Data_wide!$CO$218=""),"",IFERROR(ROUND(IF(CL$4=1,1+9*(MIN(MAX(Data_wide!$CO$218,CL$2),CL$3)-CL$2)/(CL$3-CL$2),1+9*(CL$3-MIN(MAX(Data_wide!$CO$218,CL$2),CL$3))/(CL$3-CL$2)),1),""))</f>
        <v/>
      </c>
      <c r="CM222" s="165">
        <f>IF(OR(CM$4=0,Data_wide!$CP$218=""),"",IFERROR(ROUND(IF(CM$4=1,1+9*(MIN(MAX(Data_wide!$CP$218,CM$2),CM$3)-CM$2)/(CM$3-CM$2),1+9*(CM$3-MIN(MAX(Data_wide!$CP$218,CM$2),CM$3))/(CM$3-CM$2)),1),""))</f>
        <v/>
      </c>
      <c r="CN222" s="165">
        <f>IF(OR(CN$4=0,Data_wide!$CQ$218=""),"",IFERROR(ROUND(IF(CN$4=1,1+9*(MIN(MAX(Data_wide!$CQ$218,CN$2),CN$3)-CN$2)/(CN$3-CN$2),1+9*(CN$3-MIN(MAX(Data_wide!$CQ$218,CN$2),CN$3))/(CN$3-CN$2)),1),""))</f>
        <v/>
      </c>
      <c r="CO222" s="165">
        <f>IF(OR(CO$4=0,Data_wide!$CR$218=""),"",IFERROR(ROUND(IF(CO$4=1,1+9*(MIN(MAX(Data_wide!$CR$218,CO$2),CO$3)-CO$2)/(CO$3-CO$2),1+9*(CO$3-MIN(MAX(Data_wide!$CR$218,CO$2),CO$3))/(CO$3-CO$2)),1),""))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40" customWidth="1" min="3" max="3"/>
    <col width="44" customWidth="1" min="4" max="4"/>
    <col width="40" customWidth="1" min="5" max="5"/>
    <col width="26" customWidth="1" min="6" max="6"/>
    <col width="28" customWidth="1" min="7" max="7"/>
    <col width="16" customWidth="1" min="8" max="8"/>
    <col width="10" customWidth="1" min="9" max="9"/>
    <col width="38" customWidth="1" min="10" max="10"/>
  </cols>
  <sheetData>
    <row r="1" ht="28" customHeight="1">
      <c r="A1" s="10" t="inlineStr">
        <is>
          <t>Block</t>
        </is>
      </c>
      <c r="B1" s="10" t="inlineStr">
        <is>
          <t>Theme</t>
        </is>
      </c>
      <c r="C1" s="10" t="inlineStr">
        <is>
          <t>Question</t>
        </is>
      </c>
      <c r="D1" s="10" t="inlineStr">
        <is>
          <t>Indicator</t>
        </is>
      </c>
      <c r="E1" s="10" t="inlineStr">
        <is>
          <t>Column name</t>
        </is>
      </c>
      <c r="F1" s="10" t="inlineStr">
        <is>
          <t>Area</t>
        </is>
      </c>
      <c r="G1" s="10" t="inlineStr">
        <is>
          <t>Direction</t>
        </is>
      </c>
      <c r="H1" s="10" t="inlineStr">
        <is>
          <t>Evaluation scale</t>
        </is>
      </c>
      <c r="I1" s="10" t="inlineStr">
        <is>
          <t>Coverage</t>
        </is>
      </c>
      <c r="J1" s="10" t="inlineStr">
        <is>
          <t>Source</t>
        </is>
      </c>
    </row>
    <row r="2" ht="24" customHeight="1">
      <c r="A2" s="166" t="inlineStr">
        <is>
          <t>Fiscal</t>
        </is>
      </c>
      <c r="B2" s="166" t="inlineStr">
        <is>
          <t>Fiscal space</t>
        </is>
      </c>
      <c r="C2" s="166" t="inlineStr">
        <is>
          <t>Can they pay for it?</t>
        </is>
      </c>
      <c r="D2" s="167" t="inlineStr">
        <is>
          <t>Interest-to-revenue, general govt (%)</t>
        </is>
      </c>
      <c r="E2" s="166" t="inlineStr">
        <is>
          <t>interest_to_revenue_pct</t>
        </is>
      </c>
      <c r="F2" s="166" t="inlineStr">
        <is>
          <t>Debt service burden</t>
        </is>
      </c>
      <c r="G2" s="166" t="inlineStr">
        <is>
          <t>High = worse</t>
        </is>
      </c>
      <c r="H2" s="166" t="inlineStr">
        <is>
          <t>Good / Medium / Bad</t>
        </is>
      </c>
      <c r="I2" s="166" t="n">
        <v>184</v>
      </c>
      <c r="J2" s="166" t="inlineStr">
        <is>
          <t>IMF WEO (derived)</t>
        </is>
      </c>
    </row>
    <row r="3" ht="24" customHeight="1">
      <c r="A3" s="166" t="inlineStr">
        <is>
          <t>Fiscal</t>
        </is>
      </c>
      <c r="B3" s="166" t="inlineStr">
        <is>
          <t>Fiscal space</t>
        </is>
      </c>
      <c r="C3" s="166" t="inlineStr">
        <is>
          <t>Can they pay for it?</t>
        </is>
      </c>
      <c r="D3" s="166" t="inlineStr">
        <is>
          <t>Interest payments (net), general govt (% GDP)</t>
        </is>
      </c>
      <c r="E3" s="166" t="inlineStr">
        <is>
          <t>interest_pct_gdp</t>
        </is>
      </c>
      <c r="F3" s="166" t="inlineStr">
        <is>
          <t>Debt service burden</t>
        </is>
      </c>
      <c r="G3" s="166" t="inlineStr">
        <is>
          <t>High = worse</t>
        </is>
      </c>
      <c r="H3" s="166" t="inlineStr">
        <is>
          <t>Good / Medium / Bad</t>
        </is>
      </c>
      <c r="I3" s="166" t="n">
        <v>189</v>
      </c>
      <c r="J3" s="166" t="inlineStr">
        <is>
          <t>IMF WEO (derived)</t>
        </is>
      </c>
    </row>
    <row r="4" ht="24" customHeight="1">
      <c r="A4" s="166" t="inlineStr">
        <is>
          <t>Fiscal</t>
        </is>
      </c>
      <c r="B4" s="166" t="inlineStr">
        <is>
          <t>Fiscal space</t>
        </is>
      </c>
      <c r="C4" s="166" t="inlineStr">
        <is>
          <t>Can they pay for it?</t>
        </is>
      </c>
      <c r="D4" s="166" t="inlineStr">
        <is>
          <t>Gross debt, general govt (% GDP)</t>
        </is>
      </c>
      <c r="E4" s="166" t="inlineStr">
        <is>
          <t>gross_debt_pct_gdp</t>
        </is>
      </c>
      <c r="F4" s="166" t="inlineStr">
        <is>
          <t>Fiscal space</t>
        </is>
      </c>
      <c r="G4" s="166" t="inlineStr">
        <is>
          <t>High = worse</t>
        </is>
      </c>
      <c r="H4" s="166" t="inlineStr">
        <is>
          <t>Good / Medium / Bad</t>
        </is>
      </c>
      <c r="I4" s="166" t="n">
        <v>191</v>
      </c>
      <c r="J4" s="166" t="inlineStr">
        <is>
          <t>IMF WEO</t>
        </is>
      </c>
    </row>
    <row r="5" ht="24" customHeight="1">
      <c r="A5" s="166" t="inlineStr">
        <is>
          <t>Fiscal</t>
        </is>
      </c>
      <c r="B5" s="166" t="inlineStr">
        <is>
          <t>Fiscal space</t>
        </is>
      </c>
      <c r="C5" s="166" t="inlineStr">
        <is>
          <t>Can they pay for it?</t>
        </is>
      </c>
      <c r="D5" s="166" t="inlineStr">
        <is>
          <t>Tax revenue (% GDP)</t>
        </is>
      </c>
      <c r="E5" s="166" t="inlineStr">
        <is>
          <t>tax_revenue_pct_gdp</t>
        </is>
      </c>
      <c r="F5" s="166" t="inlineStr">
        <is>
          <t>Revenue capacity</t>
        </is>
      </c>
      <c r="G5" s="166" t="inlineStr">
        <is>
          <t>High = better</t>
        </is>
      </c>
      <c r="H5" s="166" t="inlineStr">
        <is>
          <t>Good / Medium / Bad</t>
        </is>
      </c>
      <c r="I5" s="166" t="n">
        <v>193</v>
      </c>
      <c r="J5" s="166" t="inlineStr">
        <is>
          <t>IMF WoRLD 2026</t>
        </is>
      </c>
    </row>
    <row r="6" ht="24" customHeight="1">
      <c r="A6" s="168" t="inlineStr">
        <is>
          <t>PIMA</t>
        </is>
      </c>
      <c r="B6" s="168" t="inlineStr">
        <is>
          <t>Delivery</t>
        </is>
      </c>
      <c r="C6" s="168" t="inlineStr">
        <is>
          <t>Can they build it?</t>
        </is>
      </c>
      <c r="D6" s="169" t="inlineStr">
        <is>
          <t>Capital budget execution rate (%)</t>
        </is>
      </c>
      <c r="E6" s="168" t="inlineStr">
        <is>
          <t>capex_execution_rate_pct</t>
        </is>
      </c>
      <c r="F6" s="168" t="inlineStr">
        <is>
          <t>Delivery capacity</t>
        </is>
      </c>
      <c r="G6" s="168" t="inlineStr">
        <is>
          <t>High = better (&gt;100 worse)</t>
        </is>
      </c>
      <c r="H6" s="168" t="inlineStr">
        <is>
          <t>Good / Medium / Bad</t>
        </is>
      </c>
      <c r="I6" s="168" t="n">
        <v>104</v>
      </c>
      <c r="J6" s="168" t="inlineStr">
        <is>
          <t>World Bank BOOST</t>
        </is>
      </c>
    </row>
    <row r="7" ht="24" customHeight="1">
      <c r="A7" s="168" t="inlineStr">
        <is>
          <t>PIMA</t>
        </is>
      </c>
      <c r="B7" s="168" t="inlineStr">
        <is>
          <t>Delivery</t>
        </is>
      </c>
      <c r="C7" s="168" t="inlineStr">
        <is>
          <t>Can they build it?</t>
        </is>
      </c>
      <c r="D7" s="168" t="inlineStr">
        <is>
          <t>PEFA PI-11, public investment management (1-4)</t>
        </is>
      </c>
      <c r="E7" s="168" t="inlineStr">
        <is>
          <t>pefa_pi11_pim_score</t>
        </is>
      </c>
      <c r="F7" s="168" t="inlineStr">
        <is>
          <t>PIM quality</t>
        </is>
      </c>
      <c r="G7" s="168" t="inlineStr">
        <is>
          <t>High = better</t>
        </is>
      </c>
      <c r="H7" s="168" t="inlineStr">
        <is>
          <t>Good / Medium / Bad</t>
        </is>
      </c>
      <c r="I7" s="168" t="n">
        <v>82</v>
      </c>
      <c r="J7" s="168" t="inlineStr">
        <is>
          <t>PEFA 2016 framework</t>
        </is>
      </c>
    </row>
    <row r="8" ht="24" customHeight="1">
      <c r="A8" s="168" t="inlineStr">
        <is>
          <t>PIMA</t>
        </is>
      </c>
      <c r="B8" s="168" t="inlineStr">
        <is>
          <t>Delivery</t>
        </is>
      </c>
      <c r="C8" s="168" t="inlineStr">
        <is>
          <t>Can they build it?</t>
        </is>
      </c>
      <c r="D8" s="168" t="inlineStr">
        <is>
          <t>PEFA PI-12.2, asset monitoring (1-4)</t>
        </is>
      </c>
      <c r="E8" s="168" t="inlineStr">
        <is>
          <t>pefa_pi122_asset_monitoring</t>
        </is>
      </c>
      <c r="F8" s="168" t="inlineStr">
        <is>
          <t>Asset management</t>
        </is>
      </c>
      <c r="G8" s="168" t="inlineStr">
        <is>
          <t>High = better</t>
        </is>
      </c>
      <c r="H8" s="168" t="inlineStr">
        <is>
          <t>Good / Medium / Bad</t>
        </is>
      </c>
      <c r="I8" s="168" t="n">
        <v>83</v>
      </c>
      <c r="J8" s="168" t="inlineStr">
        <is>
          <t>PEFA 2016 framework</t>
        </is>
      </c>
    </row>
    <row r="9" ht="24" customHeight="1">
      <c r="A9" s="168" t="inlineStr">
        <is>
          <t>PIMA</t>
        </is>
      </c>
      <c r="B9" s="168" t="inlineStr">
        <is>
          <t>Delivery</t>
        </is>
      </c>
      <c r="C9" s="168" t="inlineStr">
        <is>
          <t>Can they build it?</t>
        </is>
      </c>
      <c r="D9" s="168" t="inlineStr">
        <is>
          <t>Climate-PFM diagnostic on record (0/1)</t>
        </is>
      </c>
      <c r="E9" s="168" t="inlineStr">
        <is>
          <t>climate_pfm_diagnostic_on_record</t>
        </is>
      </c>
      <c r="F9" s="168" t="inlineStr">
        <is>
          <t>Institutional history</t>
        </is>
      </c>
      <c r="G9" s="168" t="inlineStr">
        <is>
          <t>High = better</t>
        </is>
      </c>
      <c r="H9" s="168" t="inlineStr">
        <is>
          <t>Good / Medium / Bad</t>
        </is>
      </c>
      <c r="I9" s="168" t="n">
        <v>217</v>
      </c>
      <c r="J9" s="168" t="inlineStr">
        <is>
          <t>UNDP Global Climate PFR 2022</t>
        </is>
      </c>
    </row>
    <row r="10" ht="24" customHeight="1">
      <c r="A10" s="170" t="inlineStr">
        <is>
          <t>Finance 1</t>
        </is>
      </c>
      <c r="B10" s="170" t="inlineStr">
        <is>
          <t>Cost of capital</t>
        </is>
      </c>
      <c r="C10" s="170" t="inlineStr">
        <is>
          <t>What does capital cost them?</t>
        </is>
      </c>
      <c r="D10" s="171" t="inlineStr">
        <is>
          <t>WACC, solar PV, real after-tax (%)</t>
        </is>
      </c>
      <c r="E10" s="170" t="inlineStr">
        <is>
          <t>wacc_solar_real_aftertax_pct</t>
        </is>
      </c>
      <c r="F10" s="170" t="inlineStr">
        <is>
          <t>RE cost of capital</t>
        </is>
      </c>
      <c r="G10" s="170" t="inlineStr">
        <is>
          <t>High = worse</t>
        </is>
      </c>
      <c r="H10" s="170" t="inlineStr">
        <is>
          <t>Good / Medium / Bad</t>
        </is>
      </c>
      <c r="I10" s="170" t="n">
        <v>43</v>
      </c>
      <c r="J10" s="170" t="inlineStr">
        <is>
          <t>IRENA (2022), ref. yr 2021</t>
        </is>
      </c>
    </row>
    <row r="11" ht="24" customHeight="1">
      <c r="A11" s="170" t="inlineStr">
        <is>
          <t>Finance 1</t>
        </is>
      </c>
      <c r="B11" s="170" t="inlineStr">
        <is>
          <t>Cost of capital</t>
        </is>
      </c>
      <c r="C11" s="170" t="inlineStr">
        <is>
          <t>What does capital cost them?</t>
        </is>
      </c>
      <c r="D11" s="172" t="inlineStr">
        <is>
          <t>cross-check: WACC nominal after-tax (%)</t>
        </is>
      </c>
      <c r="E11" s="170" t="inlineStr">
        <is>
          <t>wacc_steffen_nominal_aftertax_pct</t>
        </is>
      </c>
      <c r="F11" s="170" t="inlineStr">
        <is>
          <t>RE cost of capital</t>
        </is>
      </c>
      <c r="G11" s="170" t="inlineStr">
        <is>
          <t>High = worse</t>
        </is>
      </c>
      <c r="H11" s="170" t="inlineStr">
        <is>
          <t>Good / Medium / Bad</t>
        </is>
      </c>
      <c r="I11" s="170" t="n">
        <v>64</v>
      </c>
      <c r="J11" s="170" t="inlineStr">
        <is>
          <t>Steffen et al. (2025)</t>
        </is>
      </c>
    </row>
    <row r="12" ht="24" customHeight="1">
      <c r="A12" s="170" t="inlineStr">
        <is>
          <t>Finance 1</t>
        </is>
      </c>
      <c r="B12" s="170" t="inlineStr">
        <is>
          <t>Cost of capital</t>
        </is>
      </c>
      <c r="C12" s="170" t="inlineStr">
        <is>
          <t>What does capital cost them?</t>
        </is>
      </c>
      <c r="D12" s="172" t="inlineStr">
        <is>
          <t>cross-check: WACC evidence strength (0-3)</t>
        </is>
      </c>
      <c r="E12" s="170" t="inlineStr">
        <is>
          <t>wacc_n_sources</t>
        </is>
      </c>
      <c r="F12" s="170" t="inlineStr">
        <is>
          <t>Data quality, not performance</t>
        </is>
      </c>
      <c r="G12" s="170" t="inlineStr">
        <is>
          <t>Not evaluated</t>
        </is>
      </c>
      <c r="H12" s="170" t="inlineStr">
        <is>
          <t>not evaluated</t>
        </is>
      </c>
      <c r="I12" s="170" t="n">
        <v>84</v>
      </c>
      <c r="J12" s="170" t="inlineStr">
        <is>
          <t>IRENA / Steffen / IEA</t>
        </is>
      </c>
    </row>
    <row r="13" ht="24" customHeight="1">
      <c r="A13" s="170" t="inlineStr">
        <is>
          <t>Finance 1</t>
        </is>
      </c>
      <c r="B13" s="170" t="inlineStr">
        <is>
          <t>Cost of capital</t>
        </is>
      </c>
      <c r="C13" s="170" t="inlineStr">
        <is>
          <t>What does capital cost them?</t>
        </is>
      </c>
      <c r="D13" s="172" t="inlineStr">
        <is>
          <t>cross-check: IEA Observatory available (0/1)</t>
        </is>
      </c>
      <c r="E13" s="170" t="inlineStr">
        <is>
          <t>wacc_iea_observatory_available</t>
        </is>
      </c>
      <c r="F13" s="170" t="inlineStr">
        <is>
          <t>Data quality, not performance</t>
        </is>
      </c>
      <c r="G13" s="170" t="inlineStr">
        <is>
          <t>Not evaluated</t>
        </is>
      </c>
      <c r="H13" s="170" t="inlineStr">
        <is>
          <t>not evaluated</t>
        </is>
      </c>
      <c r="I13" s="170" t="n">
        <v>9</v>
      </c>
      <c r="J13" s="170" t="inlineStr">
        <is>
          <t>IEA CofC Observatory</t>
        </is>
      </c>
    </row>
    <row r="14" ht="24" customHeight="1">
      <c r="A14" s="170" t="inlineStr">
        <is>
          <t>Finance 1</t>
        </is>
      </c>
      <c r="B14" s="170" t="inlineStr">
        <is>
          <t>Cost of capital</t>
        </is>
      </c>
      <c r="C14" s="170" t="inlineStr">
        <is>
          <t>What does capital cost them?</t>
        </is>
      </c>
      <c r="D14" s="170" t="inlineStr">
        <is>
          <t>Official-private rate spread (pp)</t>
        </is>
      </c>
      <c r="E14" s="170" t="inlineStr">
        <is>
          <t>ids_official_private_rate_spread_pp</t>
        </is>
      </c>
      <c r="F14" s="170" t="inlineStr">
        <is>
          <t>Value of a guarantee</t>
        </is>
      </c>
      <c r="G14" s="170" t="inlineStr">
        <is>
          <t>High = worse</t>
        </is>
      </c>
      <c r="H14" s="170" t="inlineStr">
        <is>
          <t>Good / Medium / Bad</t>
        </is>
      </c>
      <c r="I14" s="170" t="n">
        <v>88</v>
      </c>
      <c r="J14" s="170" t="inlineStr">
        <is>
          <t>IDS DT.INR.PRVT less OFFT</t>
        </is>
      </c>
    </row>
    <row r="15" ht="24" customHeight="1">
      <c r="A15" s="170" t="inlineStr">
        <is>
          <t>Finance 1</t>
        </is>
      </c>
      <c r="B15" s="170" t="inlineStr">
        <is>
          <t>Cost of capital</t>
        </is>
      </c>
      <c r="C15" s="170" t="inlineStr">
        <is>
          <t>What does capital cost them?</t>
        </is>
      </c>
      <c r="D15" s="170" t="inlineStr">
        <is>
          <t>Private creditor interest rate (%)</t>
        </is>
      </c>
      <c r="E15" s="170" t="inlineStr">
        <is>
          <t>ids_private_creditor_rate_pct</t>
        </is>
      </c>
      <c r="F15" s="170" t="inlineStr">
        <is>
          <t>Market cost of borrowing</t>
        </is>
      </c>
      <c r="G15" s="170" t="inlineStr">
        <is>
          <t>High = worse</t>
        </is>
      </c>
      <c r="H15" s="170" t="inlineStr">
        <is>
          <t>Good / Medium / Bad</t>
        </is>
      </c>
      <c r="I15" s="170" t="n">
        <v>88</v>
      </c>
      <c r="J15" s="170" t="inlineStr">
        <is>
          <t>IDS DT.INR.PRVT</t>
        </is>
      </c>
    </row>
    <row r="16" ht="24" customHeight="1">
      <c r="A16" s="170" t="inlineStr">
        <is>
          <t>Finance 1</t>
        </is>
      </c>
      <c r="B16" s="170" t="inlineStr">
        <is>
          <t>Cost of capital</t>
        </is>
      </c>
      <c r="C16" s="170" t="inlineStr">
        <is>
          <t>What does capital cost them?</t>
        </is>
      </c>
      <c r="D16" s="170" t="inlineStr">
        <is>
          <t>Avg maturity, new commitments (yrs)</t>
        </is>
      </c>
      <c r="E16" s="170" t="inlineStr">
        <is>
          <t>ids_avg_maturity_years</t>
        </is>
      </c>
      <c r="F16" s="170" t="inlineStr">
        <is>
          <t>Borrowing terms</t>
        </is>
      </c>
      <c r="G16" s="170" t="inlineStr">
        <is>
          <t>High = better</t>
        </is>
      </c>
      <c r="H16" s="170" t="inlineStr">
        <is>
          <t>Good / Medium / Bad</t>
        </is>
      </c>
      <c r="I16" s="170" t="n">
        <v>118</v>
      </c>
      <c r="J16" s="170" t="inlineStr">
        <is>
          <t>IDS DT.MAT.DPPG</t>
        </is>
      </c>
    </row>
    <row r="17" ht="24" customHeight="1">
      <c r="A17" s="173" t="inlineStr">
        <is>
          <t>Finance 2</t>
        </is>
      </c>
      <c r="B17" s="173" t="inlineStr">
        <is>
          <t>Financing and risk</t>
        </is>
      </c>
      <c r="C17" s="173" t="inlineStr">
        <is>
          <t>Who finances it, and what risk does the budget carry?</t>
        </is>
      </c>
      <c r="D17" s="174" t="inlineStr">
        <is>
          <t>Mitigation finance received (% GDP)</t>
        </is>
      </c>
      <c r="E17" s="173" t="inlineStr">
        <is>
          <t>mitigation_finance_received_pct_gdp</t>
        </is>
      </c>
      <c r="F17" s="173" t="inlineStr">
        <is>
          <t>Climate finance inflows</t>
        </is>
      </c>
      <c r="G17" s="173" t="inlineStr">
        <is>
          <t>High = more inflows</t>
        </is>
      </c>
      <c r="H17" s="173" t="inlineStr">
        <is>
          <t>High / Medium / Low</t>
        </is>
      </c>
      <c r="I17" s="173" t="n">
        <v>133</v>
      </c>
      <c r="J17" s="173" t="inlineStr">
        <is>
          <t>OECD CRDF (recipient) + WEO</t>
        </is>
      </c>
    </row>
    <row r="18" ht="24" customHeight="1">
      <c r="A18" s="173" t="inlineStr">
        <is>
          <t>Finance 2</t>
        </is>
      </c>
      <c r="B18" s="173" t="inlineStr">
        <is>
          <t>Financing and risk</t>
        </is>
      </c>
      <c r="C18" s="173" t="inlineStr">
        <is>
          <t>Who finances it, and what risk does the budget carry?</t>
        </is>
      </c>
      <c r="D18" s="173" t="inlineStr">
        <is>
          <t>Multilateral share of PPG debt (%)</t>
        </is>
      </c>
      <c r="E18" s="173" t="inlineStr">
        <is>
          <t>ids_multilateral_share_pct</t>
        </is>
      </c>
      <c r="F18" s="173" t="inlineStr">
        <is>
          <t>Creditor mix - triage</t>
        </is>
      </c>
      <c r="G18" s="173" t="inlineStr">
        <is>
          <t>High = more concessional</t>
        </is>
      </c>
      <c r="H18" s="173" t="inlineStr">
        <is>
          <t>High / Medium / Low</t>
        </is>
      </c>
      <c r="I18" s="173" t="n">
        <v>120</v>
      </c>
      <c r="J18" s="173" t="inlineStr">
        <is>
          <t>IDS DT.DOD.MLAT/DPPG</t>
        </is>
      </c>
    </row>
    <row r="19" ht="24" customHeight="1">
      <c r="A19" s="173" t="inlineStr">
        <is>
          <t>Finance 2</t>
        </is>
      </c>
      <c r="B19" s="173" t="inlineStr">
        <is>
          <t>Financing and risk</t>
        </is>
      </c>
      <c r="C19" s="173" t="inlineStr">
        <is>
          <t>Who finances it, and what risk does the budget carry?</t>
        </is>
      </c>
      <c r="D19" s="173" t="inlineStr">
        <is>
          <t>Private creditor share of PPG debt (%)</t>
        </is>
      </c>
      <c r="E19" s="173" t="inlineStr">
        <is>
          <t>ids_private_creditor_share_pct</t>
        </is>
      </c>
      <c r="F19" s="173" t="inlineStr">
        <is>
          <t>Creditor mix - triage</t>
        </is>
      </c>
      <c r="G19" s="173" t="inlineStr">
        <is>
          <t>High = more market-financed</t>
        </is>
      </c>
      <c r="H19" s="173" t="inlineStr">
        <is>
          <t>High / Medium / Low</t>
        </is>
      </c>
      <c r="I19" s="173" t="n">
        <v>107</v>
      </c>
      <c r="J19" s="173" t="inlineStr">
        <is>
          <t>IDS DT.DOD.PRVT/DPPG</t>
        </is>
      </c>
    </row>
    <row r="20" ht="24" customHeight="1">
      <c r="A20" s="173" t="inlineStr">
        <is>
          <t>Finance 2</t>
        </is>
      </c>
      <c r="B20" s="173" t="inlineStr">
        <is>
          <t>Financing and risk</t>
        </is>
      </c>
      <c r="C20" s="173" t="inlineStr">
        <is>
          <t>Who finances it, and what risk does the budget carry?</t>
        </is>
      </c>
      <c r="D20" s="173" t="inlineStr">
        <is>
          <t>USD share of PPG debt (%)</t>
        </is>
      </c>
      <c r="E20" s="173" t="inlineStr">
        <is>
          <t>ids_usd_share_ppg_debt_pct</t>
        </is>
      </c>
      <c r="F20" s="173" t="inlineStr">
        <is>
          <t>FX exposure</t>
        </is>
      </c>
      <c r="G20" s="173" t="inlineStr">
        <is>
          <t>High = worse</t>
        </is>
      </c>
      <c r="H20" s="173" t="inlineStr">
        <is>
          <t>Good / Medium / Bad</t>
        </is>
      </c>
      <c r="I20" s="173" t="n">
        <v>120</v>
      </c>
      <c r="J20" s="173" t="inlineStr">
        <is>
          <t>IDS DT.CUR.USDL.ZS</t>
        </is>
      </c>
    </row>
    <row r="21" ht="24" customHeight="1">
      <c r="A21" s="173" t="inlineStr">
        <is>
          <t>Finance 2</t>
        </is>
      </c>
      <c r="B21" s="173" t="inlineStr">
        <is>
          <t>Financing and risk</t>
        </is>
      </c>
      <c r="C21" s="173" t="inlineStr">
        <is>
          <t>Who finances it, and what risk does the budget carry?</t>
        </is>
      </c>
      <c r="D21" s="173" t="inlineStr">
        <is>
          <t>PEFA PI-10.3, contingent liabilities (1-4)</t>
        </is>
      </c>
      <c r="E21" s="173" t="inlineStr">
        <is>
          <t>pefa_pi103_contingent_liabilities</t>
        </is>
      </c>
      <c r="F21" s="173" t="inlineStr">
        <is>
          <t>Fiscal risk disclosure</t>
        </is>
      </c>
      <c r="G21" s="173" t="inlineStr">
        <is>
          <t>High = better</t>
        </is>
      </c>
      <c r="H21" s="173" t="inlineStr">
        <is>
          <t>Good / Medium / Bad</t>
        </is>
      </c>
      <c r="I21" s="173" t="n">
        <v>82</v>
      </c>
      <c r="J21" s="173" t="inlineStr">
        <is>
          <t>PEFA 2016 framework</t>
        </is>
      </c>
    </row>
    <row r="22" ht="24" customHeight="1">
      <c r="A22" s="173" t="inlineStr">
        <is>
          <t>Finance 2</t>
        </is>
      </c>
      <c r="B22" s="173" t="inlineStr">
        <is>
          <t>Financing and risk</t>
        </is>
      </c>
      <c r="C22" s="173" t="inlineStr">
        <is>
          <t>Who finances it, and what risk does the budget carry?</t>
        </is>
      </c>
      <c r="D22" s="173" t="inlineStr">
        <is>
          <t>PPI investment commitments (% GDP)</t>
        </is>
      </c>
      <c r="E22" s="173" t="inlineStr">
        <is>
          <t>ppi_commitments_pct_gdp</t>
        </is>
      </c>
      <c r="F22" s="173" t="inlineStr">
        <is>
          <t>Private mobilisation</t>
        </is>
      </c>
      <c r="G22" s="173" t="inlineStr">
        <is>
          <t>High = better</t>
        </is>
      </c>
      <c r="H22" s="173" t="inlineStr">
        <is>
          <t>Good / Medium / Bad</t>
        </is>
      </c>
      <c r="I22" s="173" t="n">
        <v>93</v>
      </c>
      <c r="J22" s="173" t="inlineStr">
        <is>
          <t>World Bank PPI + WEO</t>
        </is>
      </c>
    </row>
    <row r="23" ht="24" customHeight="1">
      <c r="A23" s="175" t="inlineStr">
        <is>
          <t>Context 1</t>
        </is>
      </c>
      <c r="B23" s="175" t="inlineStr">
        <is>
          <t>Fossil and climate fiscal</t>
        </is>
      </c>
      <c r="C23" s="175" t="inlineStr">
        <is>
          <t>How much fossil and climate money runs through the budget?</t>
        </is>
      </c>
      <c r="D23" s="176" t="inlineStr">
        <is>
          <t>Excise revenue (% of total revenue)</t>
        </is>
      </c>
      <c r="E23" s="175" t="inlineStr">
        <is>
          <t>excise_revenue_pct_of_revenue</t>
        </is>
      </c>
      <c r="F23" s="175" t="inlineStr">
        <is>
          <t>Energy tax already levied</t>
        </is>
      </c>
      <c r="G23" s="175" t="inlineStr">
        <is>
          <t>High = more already taxed</t>
        </is>
      </c>
      <c r="H23" s="175" t="inlineStr">
        <is>
          <t>High / Medium / Low</t>
        </is>
      </c>
      <c r="I23" s="175" t="n">
        <v>163</v>
      </c>
      <c r="J23" s="175" t="inlineStr">
        <is>
          <t>IMF WoRLD 2026</t>
        </is>
      </c>
    </row>
    <row r="24" ht="24" customHeight="1">
      <c r="A24" s="175" t="inlineStr">
        <is>
          <t>Context 1</t>
        </is>
      </c>
      <c r="B24" s="175" t="inlineStr">
        <is>
          <t>Fossil and climate fiscal</t>
        </is>
      </c>
      <c r="C24" s="175" t="inlineStr">
        <is>
          <t>How much fossil and climate money runs through the budget?</t>
        </is>
      </c>
      <c r="D24" s="175" t="inlineStr">
        <is>
          <t>Fossil fuel subsidies, total (% GDP)</t>
        </is>
      </c>
      <c r="E24" s="175" t="inlineStr">
        <is>
          <t>ff_subsidy_total_pct_gdp</t>
        </is>
      </c>
      <c r="F24" s="175" t="inlineStr">
        <is>
          <t>Revenue forgone at home</t>
        </is>
      </c>
      <c r="G24" s="175" t="inlineStr">
        <is>
          <t>High = more forgone</t>
        </is>
      </c>
      <c r="H24" s="175" t="inlineStr">
        <is>
          <t>High / Medium / Low</t>
        </is>
      </c>
      <c r="I24" s="175" t="n">
        <v>185</v>
      </c>
      <c r="J24" s="175" t="inlineStr">
        <is>
          <t>IMF FFS (CPAT) + WEO</t>
        </is>
      </c>
    </row>
    <row r="25" ht="24" customHeight="1">
      <c r="A25" s="175" t="inlineStr">
        <is>
          <t>Context 1</t>
        </is>
      </c>
      <c r="B25" s="175" t="inlineStr">
        <is>
          <t>Fossil and climate fiscal</t>
        </is>
      </c>
      <c r="C25" s="175" t="inlineStr">
        <is>
          <t>How much fossil and climate money runs through the budget?</t>
        </is>
      </c>
      <c r="D25" s="177" t="inlineStr">
        <is>
          <t>of which: explicit (% GDP)</t>
        </is>
      </c>
      <c r="E25" s="175" t="inlineStr">
        <is>
          <t>ff_subsidy_explicit_pct_gdp</t>
        </is>
      </c>
      <c r="F25" s="175" t="inlineStr">
        <is>
          <t>Revenue forgone at home</t>
        </is>
      </c>
      <c r="G25" s="175" t="inlineStr">
        <is>
          <t>High = more forgone</t>
        </is>
      </c>
      <c r="H25" s="175" t="inlineStr">
        <is>
          <t>High / Medium / Low</t>
        </is>
      </c>
      <c r="I25" s="175" t="n">
        <v>185</v>
      </c>
      <c r="J25" s="175" t="inlineStr">
        <is>
          <t>IMF FFS (CPAT) + WEO</t>
        </is>
      </c>
    </row>
    <row r="26" ht="24" customHeight="1">
      <c r="A26" s="175" t="inlineStr">
        <is>
          <t>Context 1</t>
        </is>
      </c>
      <c r="B26" s="175" t="inlineStr">
        <is>
          <t>Fossil and climate fiscal</t>
        </is>
      </c>
      <c r="C26" s="175" t="inlineStr">
        <is>
          <t>How much fossil and climate money runs through the budget?</t>
        </is>
      </c>
      <c r="D26" s="177" t="inlineStr">
        <is>
          <t>of which: implicit (% GDP)</t>
        </is>
      </c>
      <c r="E26" s="175" t="inlineStr">
        <is>
          <t>ff_subsidy_implicit_pct_gdp</t>
        </is>
      </c>
      <c r="F26" s="175" t="inlineStr">
        <is>
          <t>Revenue forgone at home</t>
        </is>
      </c>
      <c r="G26" s="175" t="inlineStr">
        <is>
          <t>High = more forgone</t>
        </is>
      </c>
      <c r="H26" s="175" t="inlineStr">
        <is>
          <t>High / Medium / Low</t>
        </is>
      </c>
      <c r="I26" s="175" t="n">
        <v>185</v>
      </c>
      <c r="J26" s="175" t="inlineStr">
        <is>
          <t>IMF FFS (CPAT) + WEO</t>
        </is>
      </c>
    </row>
    <row r="27" ht="24" customHeight="1">
      <c r="A27" s="175" t="inlineStr">
        <is>
          <t>Context 1</t>
        </is>
      </c>
      <c r="B27" s="175" t="inlineStr">
        <is>
          <t>Fossil and climate fiscal</t>
        </is>
      </c>
      <c r="C27" s="175" t="inlineStr">
        <is>
          <t>How much fossil and climate money runs through the budget?</t>
        </is>
      </c>
      <c r="D27" s="175" t="inlineStr">
        <is>
          <t>Environment protection (% of expenditure)</t>
        </is>
      </c>
      <c r="E27" s="175" t="inlineStr">
        <is>
          <t>env_protection_pct_of_expenditure</t>
        </is>
      </c>
      <c r="F27" s="175" t="inlineStr">
        <is>
          <t>Climate-relevant spending</t>
        </is>
      </c>
      <c r="G27" s="175" t="inlineStr">
        <is>
          <t>High = more climate spending</t>
        </is>
      </c>
      <c r="H27" s="175" t="inlineStr">
        <is>
          <t>High / Medium / Low</t>
        </is>
      </c>
      <c r="I27" s="175" t="n">
        <v>150</v>
      </c>
      <c r="J27" s="175" t="inlineStr">
        <is>
          <t>World Bank BOOST COFOG 705</t>
        </is>
      </c>
    </row>
    <row r="28" ht="24" customHeight="1">
      <c r="A28" s="178" t="inlineStr">
        <is>
          <t>Context 2</t>
        </is>
      </c>
      <c r="B28" s="178" t="inlineStr">
        <is>
          <t>Fossil trade and extraction</t>
        </is>
      </c>
      <c r="C28" s="178" t="inlineStr">
        <is>
          <t>Does the country sell fossil fuels, or buy them?</t>
        </is>
      </c>
      <c r="D28" s="179" t="inlineStr">
        <is>
          <t>Net fuel trade (% merch. trade)</t>
        </is>
      </c>
      <c r="E28" s="178" t="inlineStr">
        <is>
          <t>net_fuel_trade_pct_merch</t>
        </is>
      </c>
      <c r="F28" s="178" t="inlineStr">
        <is>
          <t>Importer / exporter position</t>
        </is>
      </c>
      <c r="G28" s="178" t="inlineStr">
        <is>
          <t>+ = exporter, - = importer</t>
        </is>
      </c>
      <c r="H28" s="178" t="inlineStr">
        <is>
          <t>Exporter / Importer</t>
        </is>
      </c>
      <c r="I28" s="178" t="n">
        <v>197</v>
      </c>
      <c r="J28" s="178" t="inlineStr">
        <is>
          <t>WDI TX less TM.VAL.FUEL</t>
        </is>
      </c>
    </row>
    <row r="29" ht="24" customHeight="1">
      <c r="A29" s="178" t="inlineStr">
        <is>
          <t>Context 2</t>
        </is>
      </c>
      <c r="B29" s="178" t="inlineStr">
        <is>
          <t>Fossil trade and extraction</t>
        </is>
      </c>
      <c r="C29" s="178" t="inlineStr">
        <is>
          <t>Does the country sell fossil fuels, or buy them?</t>
        </is>
      </c>
      <c r="D29" s="180" t="inlineStr">
        <is>
          <t>of which: fuel exports (% merch. exports)</t>
        </is>
      </c>
      <c r="E29" s="178" t="inlineStr">
        <is>
          <t>fuel_exports_pct_merch</t>
        </is>
      </c>
      <c r="F29" s="178" t="inlineStr">
        <is>
          <t>Export dependence</t>
        </is>
      </c>
      <c r="G29" s="178" t="inlineStr">
        <is>
          <t>High = more export-dependent</t>
        </is>
      </c>
      <c r="H29" s="178" t="inlineStr">
        <is>
          <t>High / Medium / Low</t>
        </is>
      </c>
      <c r="I29" s="178" t="n">
        <v>197</v>
      </c>
      <c r="J29" s="178" t="inlineStr">
        <is>
          <t>WDI TX.VAL.FUEL.ZS.UN</t>
        </is>
      </c>
    </row>
    <row r="30" ht="24" customHeight="1">
      <c r="A30" s="178" t="inlineStr">
        <is>
          <t>Context 2</t>
        </is>
      </c>
      <c r="B30" s="178" t="inlineStr">
        <is>
          <t>Fossil trade and extraction</t>
        </is>
      </c>
      <c r="C30" s="178" t="inlineStr">
        <is>
          <t>Does the country sell fossil fuels, or buy them?</t>
        </is>
      </c>
      <c r="D30" s="180" t="inlineStr">
        <is>
          <t>of which: fuel imports (% merch. imports)</t>
        </is>
      </c>
      <c r="E30" s="178" t="inlineStr">
        <is>
          <t>fuel_imports_pct_merch</t>
        </is>
      </c>
      <c r="F30" s="178" t="inlineStr">
        <is>
          <t>Import bill relief available</t>
        </is>
      </c>
      <c r="G30" s="178" t="inlineStr">
        <is>
          <t>High = more relief available</t>
        </is>
      </c>
      <c r="H30" s="178" t="inlineStr">
        <is>
          <t>High / Medium / Low</t>
        </is>
      </c>
      <c r="I30" s="178" t="n">
        <v>198</v>
      </c>
      <c r="J30" s="178" t="inlineStr">
        <is>
          <t>WDI TM.VAL.FUEL.ZS.UN</t>
        </is>
      </c>
    </row>
    <row r="31" ht="24" customHeight="1">
      <c r="A31" s="178" t="inlineStr">
        <is>
          <t>Context 2</t>
        </is>
      </c>
      <c r="B31" s="178" t="inlineStr">
        <is>
          <t>Fossil trade and extraction</t>
        </is>
      </c>
      <c r="C31" s="178" t="inlineStr">
        <is>
          <t>Does the country sell fossil fuels, or buy them?</t>
        </is>
      </c>
      <c r="D31" s="178" t="inlineStr">
        <is>
          <t>Energy import dependency (% energy use)</t>
        </is>
      </c>
      <c r="E31" s="178" t="inlineStr">
        <is>
          <t>energy_import_dep_pct</t>
        </is>
      </c>
      <c r="F31" s="178" t="inlineStr">
        <is>
          <t>Import bill relief available</t>
        </is>
      </c>
      <c r="G31" s="178" t="inlineStr">
        <is>
          <t>High = more relief available</t>
        </is>
      </c>
      <c r="H31" s="178" t="inlineStr">
        <is>
          <t>High / Medium / Low</t>
        </is>
      </c>
      <c r="I31" s="178" t="n">
        <v>145</v>
      </c>
      <c r="J31" s="178" t="inlineStr">
        <is>
          <t>WDI EG.IMP.CONS.ZS</t>
        </is>
      </c>
    </row>
    <row r="32" ht="24" customHeight="1">
      <c r="A32" s="178" t="inlineStr">
        <is>
          <t>Context 2</t>
        </is>
      </c>
      <c r="B32" s="178" t="inlineStr">
        <is>
          <t>Fossil trade and extraction</t>
        </is>
      </c>
      <c r="C32" s="178" t="inlineStr">
        <is>
          <t>Does the country sell fossil fuels, or buy them?</t>
        </is>
      </c>
      <c r="D32" s="178" t="inlineStr">
        <is>
          <t>Fossil fuel rents, total (% GDP)</t>
        </is>
      </c>
      <c r="E32" s="178" t="inlineStr">
        <is>
          <t>fossil_rents_total_pct_gdp</t>
        </is>
      </c>
      <c r="F32" s="178" t="inlineStr">
        <is>
          <t>Extraction earnings</t>
        </is>
      </c>
      <c r="G32" s="178" t="inlineStr">
        <is>
          <t>High = more extraction</t>
        </is>
      </c>
      <c r="H32" s="178" t="inlineStr">
        <is>
          <t>High / Medium / Low</t>
        </is>
      </c>
      <c r="I32" s="178" t="n">
        <v>197</v>
      </c>
      <c r="J32" s="178" t="inlineStr">
        <is>
          <t>WDI PETR+NGAS+COAL.RT.ZS</t>
        </is>
      </c>
    </row>
    <row r="33" ht="24" customHeight="1">
      <c r="A33" s="178" t="inlineStr">
        <is>
          <t>Context 2</t>
        </is>
      </c>
      <c r="B33" s="178" t="inlineStr">
        <is>
          <t>Fossil trade and extraction</t>
        </is>
      </c>
      <c r="C33" s="178" t="inlineStr">
        <is>
          <t>Does the country sell fossil fuels, or buy them?</t>
        </is>
      </c>
      <c r="D33" s="180" t="inlineStr">
        <is>
          <t>of which: oil rents (% GDP)</t>
        </is>
      </c>
      <c r="E33" s="178" t="inlineStr">
        <is>
          <t>oil_rents_pct_gdp</t>
        </is>
      </c>
      <c r="F33" s="178" t="inlineStr">
        <is>
          <t>Extraction earnings</t>
        </is>
      </c>
      <c r="G33" s="178" t="inlineStr">
        <is>
          <t>High = more extraction</t>
        </is>
      </c>
      <c r="H33" s="178" t="inlineStr">
        <is>
          <t>High / Medium / Low</t>
        </is>
      </c>
      <c r="I33" s="178" t="n">
        <v>200</v>
      </c>
      <c r="J33" s="178" t="inlineStr">
        <is>
          <t>WDI NY.GDP.PETR.RT.ZS</t>
        </is>
      </c>
    </row>
    <row r="34" ht="24" customHeight="1">
      <c r="A34" s="178" t="inlineStr">
        <is>
          <t>Context 2</t>
        </is>
      </c>
      <c r="B34" s="178" t="inlineStr">
        <is>
          <t>Fossil trade and extraction</t>
        </is>
      </c>
      <c r="C34" s="178" t="inlineStr">
        <is>
          <t>Does the country sell fossil fuels, or buy them?</t>
        </is>
      </c>
      <c r="D34" s="180" t="inlineStr">
        <is>
          <t>of which: natural gas rents (% GDP)</t>
        </is>
      </c>
      <c r="E34" s="178" t="inlineStr">
        <is>
          <t>gas_rents_pct_gdp</t>
        </is>
      </c>
      <c r="F34" s="178" t="inlineStr">
        <is>
          <t>Extraction earnings</t>
        </is>
      </c>
      <c r="G34" s="178" t="inlineStr">
        <is>
          <t>High = more extraction</t>
        </is>
      </c>
      <c r="H34" s="178" t="inlineStr">
        <is>
          <t>High / Medium / Low</t>
        </is>
      </c>
      <c r="I34" s="178" t="n">
        <v>201</v>
      </c>
      <c r="J34" s="178" t="inlineStr">
        <is>
          <t>WDI NY.GDP.NGAS.RT.ZS</t>
        </is>
      </c>
    </row>
    <row r="35" ht="24" customHeight="1">
      <c r="A35" s="178" t="inlineStr">
        <is>
          <t>Context 2</t>
        </is>
      </c>
      <c r="B35" s="178" t="inlineStr">
        <is>
          <t>Fossil trade and extraction</t>
        </is>
      </c>
      <c r="C35" s="178" t="inlineStr">
        <is>
          <t>Does the country sell fossil fuels, or buy them?</t>
        </is>
      </c>
      <c r="D35" s="180" t="inlineStr">
        <is>
          <t>of which: coal rents (% GDP)</t>
        </is>
      </c>
      <c r="E35" s="178" t="inlineStr">
        <is>
          <t>coal_rents_pct_gdp</t>
        </is>
      </c>
      <c r="F35" s="178" t="inlineStr">
        <is>
          <t>Extraction earnings</t>
        </is>
      </c>
      <c r="G35" s="178" t="inlineStr">
        <is>
          <t>High = more extraction</t>
        </is>
      </c>
      <c r="H35" s="178" t="inlineStr">
        <is>
          <t>High / Medium / Low</t>
        </is>
      </c>
      <c r="I35" s="178" t="n">
        <v>200</v>
      </c>
      <c r="J35" s="178" t="inlineStr">
        <is>
          <t>WDI NY.GDP.COAL.RT.ZS</t>
        </is>
      </c>
    </row>
    <row r="36" ht="24" customHeight="1">
      <c r="A36" s="181" t="inlineStr">
        <is>
          <t>Context 3</t>
        </is>
      </c>
      <c r="B36" s="181" t="inlineStr">
        <is>
          <t>Power generation</t>
        </is>
      </c>
      <c r="C36" s="181" t="inlineStr">
        <is>
          <t>How is power generated today, and which way is it moving?</t>
        </is>
      </c>
      <c r="D36" s="182" t="inlineStr">
        <is>
          <t>Oil-fired share of generation (%)</t>
        </is>
      </c>
      <c r="E36" s="181" t="inlineStr">
        <is>
          <t>other_fossil_gen_share_pct</t>
        </is>
      </c>
      <c r="F36" s="181" t="inlineStr">
        <is>
          <t>Cheap abatement available</t>
        </is>
      </c>
      <c r="G36" s="181" t="inlineStr">
        <is>
          <t>High = more opportunity</t>
        </is>
      </c>
      <c r="H36" s="181" t="inlineStr">
        <is>
          <t>High / Medium / Low</t>
        </is>
      </c>
      <c r="I36" s="181" t="n">
        <v>200</v>
      </c>
      <c r="J36" s="181" t="inlineStr">
        <is>
          <t>Ember Yearly Electricity Data</t>
        </is>
      </c>
    </row>
    <row r="37" ht="24" customHeight="1">
      <c r="A37" s="181" t="inlineStr">
        <is>
          <t>Context 3</t>
        </is>
      </c>
      <c r="B37" s="181" t="inlineStr">
        <is>
          <t>Power generation</t>
        </is>
      </c>
      <c r="C37" s="181" t="inlineStr">
        <is>
          <t>How is power generated today, and which way is it moving?</t>
        </is>
      </c>
      <c r="D37" s="181" t="inlineStr">
        <is>
          <t>Renewable share of electricity (%)</t>
        </is>
      </c>
      <c r="E37" s="181" t="inlineStr">
        <is>
          <t>renewable_share_electricity_pct</t>
        </is>
      </c>
      <c r="F37" s="181" t="inlineStr">
        <is>
          <t>Transition starting point</t>
        </is>
      </c>
      <c r="G37" s="181" t="inlineStr">
        <is>
          <t>High = better</t>
        </is>
      </c>
      <c r="H37" s="181" t="inlineStr">
        <is>
          <t>Good / Medium / Bad</t>
        </is>
      </c>
      <c r="I37" s="181" t="n">
        <v>186</v>
      </c>
      <c r="J37" s="181" t="inlineStr">
        <is>
          <t>IMF FFS (CPAT)</t>
        </is>
      </c>
    </row>
    <row r="38" ht="24" customHeight="1">
      <c r="A38" s="181" t="inlineStr">
        <is>
          <t>Context 3</t>
        </is>
      </c>
      <c r="B38" s="181" t="inlineStr">
        <is>
          <t>Power generation</t>
        </is>
      </c>
      <c r="C38" s="181" t="inlineStr">
        <is>
          <t>How is power generated today, and which way is it moving?</t>
        </is>
      </c>
      <c r="D38" s="181" t="inlineStr">
        <is>
          <t>Renewable share, YoY change (pp)</t>
        </is>
      </c>
      <c r="E38" s="181" t="inlineStr">
        <is>
          <t>re_share_change_pp</t>
        </is>
      </c>
      <c r="F38" s="181" t="inlineStr">
        <is>
          <t>Transition momentum</t>
        </is>
      </c>
      <c r="G38" s="181" t="inlineStr">
        <is>
          <t>High = moving faster</t>
        </is>
      </c>
      <c r="H38" s="181" t="inlineStr">
        <is>
          <t>Good / Medium / Bad</t>
        </is>
      </c>
      <c r="I38" s="181" t="n">
        <v>198</v>
      </c>
      <c r="J38" s="181" t="inlineStr">
        <is>
          <t>Ember Yearly Electricity Data</t>
        </is>
      </c>
    </row>
    <row r="39" ht="24" customHeight="1">
      <c r="A39" s="181" t="inlineStr">
        <is>
          <t>Context 3</t>
        </is>
      </c>
      <c r="B39" s="181" t="inlineStr">
        <is>
          <t>Power generation</t>
        </is>
      </c>
      <c r="C39" s="181" t="inlineStr">
        <is>
          <t>How is power generated today, and which way is it moving?</t>
        </is>
      </c>
      <c r="D39" s="181" t="inlineStr">
        <is>
          <t>Renewable capacity, YoY growth (%)</t>
        </is>
      </c>
      <c r="E39" s="181" t="inlineStr">
        <is>
          <t>re_capacity_growth_pct</t>
        </is>
      </c>
      <c r="F39" s="181" t="inlineStr">
        <is>
          <t>Transition momentum</t>
        </is>
      </c>
      <c r="G39" s="181" t="inlineStr">
        <is>
          <t>High = moving faster</t>
        </is>
      </c>
      <c r="H39" s="181" t="inlineStr">
        <is>
          <t>Good / Medium / Bad</t>
        </is>
      </c>
      <c r="I39" s="181" t="n">
        <v>183</v>
      </c>
      <c r="J39" s="181" t="inlineStr">
        <is>
          <t>Ember Yearly Electricity Data</t>
        </is>
      </c>
    </row>
    <row r="40" ht="24" customHeight="1">
      <c r="A40" s="183" t="inlineStr">
        <is>
          <t>Investment 1</t>
        </is>
      </c>
      <c r="B40" s="183" t="inlineStr">
        <is>
          <t>Investment needs, 2030</t>
        </is>
      </c>
      <c r="C40" s="183" t="inlineStr">
        <is>
          <t>How large is the net zero investment need, and what does it cost?</t>
        </is>
      </c>
      <c r="D40" s="184" t="inlineStr">
        <is>
          <t>Total mitigation investment need, 2030 (% GDP)</t>
        </is>
      </c>
      <c r="E40" s="183" t="inlineStr">
        <is>
          <t>inn_total_inv_2030_pct_gdp</t>
        </is>
      </c>
      <c r="F40" s="183" t="inlineStr">
        <is>
          <t>Size of the need</t>
        </is>
      </c>
      <c r="G40" s="183" t="inlineStr">
        <is>
          <t>High = larger need</t>
        </is>
      </c>
      <c r="H40" s="183" t="inlineStr">
        <is>
          <t>High / Medium / Low</t>
        </is>
      </c>
      <c r="I40" s="183" t="n">
        <v>194</v>
      </c>
      <c r="J40" s="183" t="inlineStr">
        <is>
          <t>InvestmentNeeds v1.1 (model output)</t>
        </is>
      </c>
    </row>
    <row r="41" ht="24" customHeight="1">
      <c r="A41" s="183" t="inlineStr">
        <is>
          <t>Investment 1</t>
        </is>
      </c>
      <c r="B41" s="183" t="inlineStr">
        <is>
          <t>Investment needs, 2030</t>
        </is>
      </c>
      <c r="C41" s="183" t="inlineStr">
        <is>
          <t>How large is the net zero investment need, and what does it cost?</t>
        </is>
      </c>
      <c r="D41" s="183" t="inlineStr">
        <is>
          <t>Incremental investment need, 2030 (% GDP)</t>
        </is>
      </c>
      <c r="E41" s="183" t="inlineStr">
        <is>
          <t>inn_incr_inv_2030_pct_gdp</t>
        </is>
      </c>
      <c r="F41" s="183" t="inlineStr">
        <is>
          <t>Above current trends</t>
        </is>
      </c>
      <c r="G41" s="183" t="inlineStr">
        <is>
          <t>High = larger need</t>
        </is>
      </c>
      <c r="H41" s="183" t="inlineStr">
        <is>
          <t>High / Medium / Low</t>
        </is>
      </c>
      <c r="I41" s="183" t="n">
        <v>194</v>
      </c>
      <c r="J41" s="183" t="inlineStr">
        <is>
          <t>InvestmentNeeds v1.1 (model output)</t>
        </is>
      </c>
    </row>
    <row r="42" ht="24" customHeight="1">
      <c r="A42" s="183" t="inlineStr">
        <is>
          <t>Investment 1</t>
        </is>
      </c>
      <c r="B42" s="183" t="inlineStr">
        <is>
          <t>Investment needs, 2030</t>
        </is>
      </c>
      <c r="C42" s="183" t="inlineStr">
        <is>
          <t>How large is the net zero investment need, and what does it cost?</t>
        </is>
      </c>
      <c r="D42" s="185" t="inlineStr">
        <is>
          <t>of which: power generation (% GDP)</t>
        </is>
      </c>
      <c r="E42" s="183" t="inlineStr">
        <is>
          <t>inn_incr_inv_gen_2030_pct_gdp</t>
        </is>
      </c>
      <c r="F42" s="183" t="inlineStr">
        <is>
          <t>Sector</t>
        </is>
      </c>
      <c r="G42" s="183" t="inlineStr">
        <is>
          <t>High = larger need</t>
        </is>
      </c>
      <c r="H42" s="183" t="inlineStr">
        <is>
          <t>High / Medium / Low</t>
        </is>
      </c>
      <c r="I42" s="183" t="n">
        <v>194</v>
      </c>
      <c r="J42" s="183" t="inlineStr">
        <is>
          <t>InvestmentNeeds v1.1 (model output)</t>
        </is>
      </c>
    </row>
    <row r="43" ht="24" customHeight="1">
      <c r="A43" s="183" t="inlineStr">
        <is>
          <t>Investment 1</t>
        </is>
      </c>
      <c r="B43" s="183" t="inlineStr">
        <is>
          <t>Investment needs, 2030</t>
        </is>
      </c>
      <c r="C43" s="183" t="inlineStr">
        <is>
          <t>How large is the net zero investment need, and what does it cost?</t>
        </is>
      </c>
      <c r="D43" s="185" t="inlineStr">
        <is>
          <t>of which: grids and storage (% GDP)</t>
        </is>
      </c>
      <c r="E43" s="183" t="inlineStr">
        <is>
          <t>inn_incr_inv_grid_2030_pct_gdp</t>
        </is>
      </c>
      <c r="F43" s="183" t="inlineStr">
        <is>
          <t>Sector</t>
        </is>
      </c>
      <c r="G43" s="183" t="inlineStr">
        <is>
          <t>High = larger need</t>
        </is>
      </c>
      <c r="H43" s="183" t="inlineStr">
        <is>
          <t>High / Medium / Low</t>
        </is>
      </c>
      <c r="I43" s="183" t="n">
        <v>194</v>
      </c>
      <c r="J43" s="183" t="inlineStr">
        <is>
          <t>InvestmentNeeds v1.1 (model output)</t>
        </is>
      </c>
    </row>
    <row r="44" ht="24" customHeight="1">
      <c r="A44" s="183" t="inlineStr">
        <is>
          <t>Investment 1</t>
        </is>
      </c>
      <c r="B44" s="183" t="inlineStr">
        <is>
          <t>Investment needs, 2030</t>
        </is>
      </c>
      <c r="C44" s="183" t="inlineStr">
        <is>
          <t>How large is the net zero investment need, and what does it cost?</t>
        </is>
      </c>
      <c r="D44" s="185" t="inlineStr">
        <is>
          <t>of which: transport (% GDP)</t>
        </is>
      </c>
      <c r="E44" s="183" t="inlineStr">
        <is>
          <t>inn_incr_inv_trn_2030_pct_gdp</t>
        </is>
      </c>
      <c r="F44" s="183" t="inlineStr">
        <is>
          <t>Sector</t>
        </is>
      </c>
      <c r="G44" s="183" t="inlineStr">
        <is>
          <t>High = larger need</t>
        </is>
      </c>
      <c r="H44" s="183" t="inlineStr">
        <is>
          <t>High / Medium / Low</t>
        </is>
      </c>
      <c r="I44" s="183" t="n">
        <v>194</v>
      </c>
      <c r="J44" s="183" t="inlineStr">
        <is>
          <t>InvestmentNeeds v1.1 (model output)</t>
        </is>
      </c>
    </row>
    <row r="45" ht="24" customHeight="1">
      <c r="A45" s="183" t="inlineStr">
        <is>
          <t>Investment 1</t>
        </is>
      </c>
      <c r="B45" s="183" t="inlineStr">
        <is>
          <t>Investment needs, 2030</t>
        </is>
      </c>
      <c r="C45" s="183" t="inlineStr">
        <is>
          <t>How large is the net zero investment need, and what does it cost?</t>
        </is>
      </c>
      <c r="D45" s="185" t="inlineStr">
        <is>
          <t>of which: buildings (% GDP)</t>
        </is>
      </c>
      <c r="E45" s="183" t="inlineStr">
        <is>
          <t>inn_incr_inv_bld_2030_pct_gdp</t>
        </is>
      </c>
      <c r="F45" s="183" t="inlineStr">
        <is>
          <t>Sector</t>
        </is>
      </c>
      <c r="G45" s="183" t="inlineStr">
        <is>
          <t>High = larger need</t>
        </is>
      </c>
      <c r="H45" s="183" t="inlineStr">
        <is>
          <t>High / Medium / Low</t>
        </is>
      </c>
      <c r="I45" s="183" t="n">
        <v>194</v>
      </c>
      <c r="J45" s="183" t="inlineStr">
        <is>
          <t>InvestmentNeeds v1.1 (model output)</t>
        </is>
      </c>
    </row>
    <row r="46" ht="24" customHeight="1">
      <c r="A46" s="183" t="inlineStr">
        <is>
          <t>Investment 1</t>
        </is>
      </c>
      <c r="B46" s="183" t="inlineStr">
        <is>
          <t>Investment needs, 2030</t>
        </is>
      </c>
      <c r="C46" s="183" t="inlineStr">
        <is>
          <t>How large is the net zero investment need, and what does it cost?</t>
        </is>
      </c>
      <c r="D46" s="185" t="inlineStr">
        <is>
          <t>of which: industry (% GDP)</t>
        </is>
      </c>
      <c r="E46" s="183" t="inlineStr">
        <is>
          <t>inn_incr_inv_ind_2030_pct_gdp</t>
        </is>
      </c>
      <c r="F46" s="183" t="inlineStr">
        <is>
          <t>Sector</t>
        </is>
      </c>
      <c r="G46" s="183" t="inlineStr">
        <is>
          <t>High = larger need</t>
        </is>
      </c>
      <c r="H46" s="183" t="inlineStr">
        <is>
          <t>High / Medium / Low</t>
        </is>
      </c>
      <c r="I46" s="183" t="n">
        <v>194</v>
      </c>
      <c r="J46" s="183" t="inlineStr">
        <is>
          <t>InvestmentNeeds v1.1 (model output)</t>
        </is>
      </c>
    </row>
    <row r="47" ht="24" customHeight="1">
      <c r="A47" s="183" t="inlineStr">
        <is>
          <t>Investment 1</t>
        </is>
      </c>
      <c r="B47" s="183" t="inlineStr">
        <is>
          <t>Investment needs, 2030</t>
        </is>
      </c>
      <c r="C47" s="183" t="inlineStr">
        <is>
          <t>How large is the net zero investment need, and what does it cost?</t>
        </is>
      </c>
      <c r="D47" s="185" t="inlineStr">
        <is>
          <t>of which: low-emission fuels and fuel supply (% GDP)</t>
        </is>
      </c>
      <c r="E47" s="183" t="inlineStr">
        <is>
          <t>inn_incr_inv_fuel_2030_pct_gdp</t>
        </is>
      </c>
      <c r="F47" s="183" t="inlineStr">
        <is>
          <t>Sector</t>
        </is>
      </c>
      <c r="G47" s="183" t="inlineStr">
        <is>
          <t>High = larger need</t>
        </is>
      </c>
      <c r="H47" s="183" t="inlineStr">
        <is>
          <t>High / Medium / Low</t>
        </is>
      </c>
      <c r="I47" s="183" t="n">
        <v>194</v>
      </c>
      <c r="J47" s="183" t="inlineStr">
        <is>
          <t>InvestmentNeeds v1.1 (model output)</t>
        </is>
      </c>
    </row>
    <row r="48" ht="24" customHeight="1">
      <c r="A48" s="183" t="inlineStr">
        <is>
          <t>Investment 1</t>
        </is>
      </c>
      <c r="B48" s="183" t="inlineStr">
        <is>
          <t>Investment needs, 2030</t>
        </is>
      </c>
      <c r="C48" s="183" t="inlineStr">
        <is>
          <t>How large is the net zero investment need, and what does it cost?</t>
        </is>
      </c>
      <c r="D48" s="185" t="inlineStr">
        <is>
          <t>of which: AFOLU and nature (% GDP)</t>
        </is>
      </c>
      <c r="E48" s="183" t="inlineStr">
        <is>
          <t>inn_incr_inv_afolu_2030_pct_gdp</t>
        </is>
      </c>
      <c r="F48" s="183" t="inlineStr">
        <is>
          <t>Sector</t>
        </is>
      </c>
      <c r="G48" s="183" t="inlineStr">
        <is>
          <t>High = larger need</t>
        </is>
      </c>
      <c r="H48" s="183" t="inlineStr">
        <is>
          <t>High / Medium / Low</t>
        </is>
      </c>
      <c r="I48" s="183" t="n">
        <v>194</v>
      </c>
      <c r="J48" s="183" t="inlineStr">
        <is>
          <t>InvestmentNeeds v1.1 (model output)</t>
        </is>
      </c>
    </row>
    <row r="49" ht="24" customHeight="1">
      <c r="A49" s="183" t="inlineStr">
        <is>
          <t>Investment 1</t>
        </is>
      </c>
      <c r="B49" s="183" t="inlineStr">
        <is>
          <t>Investment needs, 2030</t>
        </is>
      </c>
      <c r="C49" s="183" t="inlineStr">
        <is>
          <t>How large is the net zero investment need, and what does it cost?</t>
        </is>
      </c>
      <c r="D49" s="183" t="inlineStr">
        <is>
          <t>Incremental cost, market cost of capital (a), 2030 (% GDP)</t>
        </is>
      </c>
      <c r="E49" s="183" t="inlineStr">
        <is>
          <t>inn_incr_cost_a_2030_pct_gdp</t>
        </is>
      </c>
      <c r="F49" s="183" t="inlineStr">
        <is>
          <t>Net cost after savings</t>
        </is>
      </c>
      <c r="G49" s="183" t="inlineStr">
        <is>
          <t>High = larger net cost</t>
        </is>
      </c>
      <c r="H49" s="183" t="inlineStr">
        <is>
          <t>High / Medium / Low</t>
        </is>
      </c>
      <c r="I49" s="183" t="n">
        <v>194</v>
      </c>
      <c r="J49" s="183" t="inlineStr">
        <is>
          <t>InvestmentNeeds v1.1 (model output)</t>
        </is>
      </c>
    </row>
    <row r="50" ht="24" customHeight="1">
      <c r="A50" s="183" t="inlineStr">
        <is>
          <t>Investment 1</t>
        </is>
      </c>
      <c r="B50" s="183" t="inlineStr">
        <is>
          <t>Investment needs, 2030</t>
        </is>
      </c>
      <c r="C50" s="183" t="inlineStr">
        <is>
          <t>How large is the net zero investment need, and what does it cost?</t>
        </is>
      </c>
      <c r="D50" s="183" t="inlineStr">
        <is>
          <t>Incremental cost, World Bank rate 6% (b), 2030 (% GDP)</t>
        </is>
      </c>
      <c r="E50" s="183" t="inlineStr">
        <is>
          <t>inn_incr_cost_b_2030_pct_gdp</t>
        </is>
      </c>
      <c r="F50" s="183" t="inlineStr">
        <is>
          <t>Net cost after savings</t>
        </is>
      </c>
      <c r="G50" s="183" t="inlineStr">
        <is>
          <t>High = larger net cost</t>
        </is>
      </c>
      <c r="H50" s="183" t="inlineStr">
        <is>
          <t>High / Medium / Low</t>
        </is>
      </c>
      <c r="I50" s="183" t="n">
        <v>194</v>
      </c>
      <c r="J50" s="183" t="inlineStr">
        <is>
          <t>InvestmentNeeds v1.1 (model output)</t>
        </is>
      </c>
    </row>
    <row r="51" ht="24" customHeight="1">
      <c r="A51" s="183" t="inlineStr">
        <is>
          <t>Investment 1</t>
        </is>
      </c>
      <c r="B51" s="183" t="inlineStr">
        <is>
          <t>Investment needs, 2030</t>
        </is>
      </c>
      <c r="C51" s="183" t="inlineStr">
        <is>
          <t>How large is the net zero investment need, and what does it cost?</t>
        </is>
      </c>
      <c r="D51" s="183" t="inlineStr">
        <is>
          <t>Incremental cost, 6% + local co-benefits (c), 2030 (% GDP)</t>
        </is>
      </c>
      <c r="E51" s="183" t="inlineStr">
        <is>
          <t>inn_incr_cost_c_2030_pct_gdp</t>
        </is>
      </c>
      <c r="F51" s="183" t="inlineStr">
        <is>
          <t>Net cost after co-benefits</t>
        </is>
      </c>
      <c r="G51" s="183" t="inlineStr">
        <is>
          <t>High = larger net cost</t>
        </is>
      </c>
      <c r="H51" s="183" t="inlineStr">
        <is>
          <t>High / Medium / Low</t>
        </is>
      </c>
      <c r="I51" s="183" t="n">
        <v>194</v>
      </c>
      <c r="J51" s="183" t="inlineStr">
        <is>
          <t>InvestmentNeeds v1.1 (model output)</t>
        </is>
      </c>
    </row>
    <row r="52" ht="24" customHeight="1">
      <c r="A52" s="183" t="inlineStr">
        <is>
          <t>Investment 1</t>
        </is>
      </c>
      <c r="B52" s="183" t="inlineStr">
        <is>
          <t>Investment needs, 2030</t>
        </is>
      </c>
      <c r="C52" s="183" t="inlineStr">
        <is>
          <t>How large is the net zero investment need, and what does it cost?</t>
        </is>
      </c>
      <c r="D52" s="183" t="inlineStr">
        <is>
          <t>Incremental cost per tonne abated, lens (b), 2030 (USD/tCO2e)</t>
        </is>
      </c>
      <c r="E52" s="183" t="inlineStr">
        <is>
          <t>inn_cost_per_t_b_2030_usd</t>
        </is>
      </c>
      <c r="F52" s="183" t="inlineStr">
        <is>
          <t>Abatement cost</t>
        </is>
      </c>
      <c r="G52" s="183" t="inlineStr">
        <is>
          <t>High = costlier abatement</t>
        </is>
      </c>
      <c r="H52" s="183" t="inlineStr">
        <is>
          <t>High / Medium / Low</t>
        </is>
      </c>
      <c r="I52" s="183" t="n">
        <v>194</v>
      </c>
      <c r="J52" s="183" t="inlineStr">
        <is>
          <t>InvestmentNeeds v1.1 (model output)</t>
        </is>
      </c>
    </row>
    <row r="53" ht="24" customHeight="1">
      <c r="A53" s="183" t="inlineStr">
        <is>
          <t>Investment 1</t>
        </is>
      </c>
      <c r="B53" s="183" t="inlineStr">
        <is>
          <t>Investment needs, 2030</t>
        </is>
      </c>
      <c r="C53" s="183" t="inlineStr">
        <is>
          <t>How large is the net zero investment need, and what does it cost?</t>
        </is>
      </c>
      <c r="D53" s="183" t="inlineStr">
        <is>
          <t>Cost-of-capital penalty on total investment, (a) less (b) (% GDP)</t>
        </is>
      </c>
      <c r="E53" s="183" t="inlineStr">
        <is>
          <t>inn_coc_penalty_2030_pct_gdp</t>
        </is>
      </c>
      <c r="F53" s="183" t="inlineStr">
        <is>
          <t>Cost of capital</t>
        </is>
      </c>
      <c r="G53" s="183" t="inlineStr">
        <is>
          <t>High = capital costs more than 6%</t>
        </is>
      </c>
      <c r="H53" s="183" t="inlineStr">
        <is>
          <t>High / Medium / Low</t>
        </is>
      </c>
      <c r="I53" s="183" t="n">
        <v>194</v>
      </c>
      <c r="J53" s="183" t="inlineStr">
        <is>
          <t>InvestmentNeeds v1.1 (model output)</t>
        </is>
      </c>
    </row>
    <row r="54" ht="24" customHeight="1">
      <c r="A54" s="183" t="inlineStr">
        <is>
          <t>Investment 1</t>
        </is>
      </c>
      <c r="B54" s="183" t="inlineStr">
        <is>
          <t>Investment needs, 2030</t>
        </is>
      </c>
      <c r="C54" s="183" t="inlineStr">
        <is>
          <t>How large is the net zero investment need, and what does it cost?</t>
        </is>
      </c>
      <c r="D54" s="183" t="inlineStr">
        <is>
          <t>PIMA-adjusted total investment, 2030 (% GDP)</t>
        </is>
      </c>
      <c r="E54" s="183" t="inlineStr">
        <is>
          <t>inn_pima_adj_inv_2030_pct_gdp</t>
        </is>
      </c>
      <c r="F54" s="183" t="inlineStr">
        <is>
          <t>Delivery (PIMA)</t>
        </is>
      </c>
      <c r="G54" s="183" t="inlineStr">
        <is>
          <t>High = larger need</t>
        </is>
      </c>
      <c r="H54" s="183" t="inlineStr">
        <is>
          <t>High / Medium / Low</t>
        </is>
      </c>
      <c r="I54" s="183" t="n">
        <v>194</v>
      </c>
      <c r="J54" s="183" t="inlineStr">
        <is>
          <t>InvestmentNeeds v1.1 (model output)</t>
        </is>
      </c>
    </row>
    <row r="55" ht="24" customHeight="1">
      <c r="A55" s="186" t="inlineStr">
        <is>
          <t>Investment 2</t>
        </is>
      </c>
      <c r="B55" s="186" t="inlineStr">
        <is>
          <t>Who pays, 2030-2050</t>
        </is>
      </c>
      <c r="C55" s="186" t="inlineStr">
        <is>
          <t>Who pays for it, and how does the need evolve to 2050?</t>
        </is>
      </c>
      <c r="D55" s="186" t="inlineStr">
        <is>
          <t>Net zero investment, 2030 (% GDP)</t>
        </is>
      </c>
      <c r="E55" s="186" t="inlineStr">
        <is>
          <t>nmim_nz_inv_2030_pct_gdp</t>
        </is>
      </c>
      <c r="F55" s="186" t="inlineStr">
        <is>
          <t>Size of the need</t>
        </is>
      </c>
      <c r="G55" s="186" t="inlineStr">
        <is>
          <t>High = larger need</t>
        </is>
      </c>
      <c r="H55" s="186" t="inlineStr">
        <is>
          <t>High / Medium / Low</t>
        </is>
      </c>
      <c r="I55" s="186" t="n">
        <v>186</v>
      </c>
      <c r="J55" s="186" t="inlineStr">
        <is>
          <t>InvestmentNeeds NMIM v0.2 (model output)</t>
        </is>
      </c>
    </row>
    <row r="56" ht="24" customHeight="1">
      <c r="A56" s="186" t="inlineStr">
        <is>
          <t>Investment 2</t>
        </is>
      </c>
      <c r="B56" s="186" t="inlineStr">
        <is>
          <t>Who pays, 2030-2050</t>
        </is>
      </c>
      <c r="C56" s="186" t="inlineStr">
        <is>
          <t>Who pays for it, and how does the need evolve to 2050?</t>
        </is>
      </c>
      <c r="D56" s="187" t="inlineStr">
        <is>
          <t>of which: P1 pure public (% GDP)</t>
        </is>
      </c>
      <c r="E56" s="186" t="inlineStr">
        <is>
          <t>nmim_typ1_2030_pct_gdp</t>
        </is>
      </c>
      <c r="F56" s="186" t="inlineStr">
        <is>
          <t>Who pays</t>
        </is>
      </c>
      <c r="G56" s="186" t="inlineStr">
        <is>
          <t>High = larger share</t>
        </is>
      </c>
      <c r="H56" s="186" t="inlineStr">
        <is>
          <t>High / Medium / Low</t>
        </is>
      </c>
      <c r="I56" s="186" t="n">
        <v>186</v>
      </c>
      <c r="J56" s="186" t="inlineStr">
        <is>
          <t>InvestmentNeeds NMIM v0.2 (model output)</t>
        </is>
      </c>
    </row>
    <row r="57" ht="24" customHeight="1">
      <c r="A57" s="186" t="inlineStr">
        <is>
          <t>Investment 2</t>
        </is>
      </c>
      <c r="B57" s="186" t="inlineStr">
        <is>
          <t>Who pays, 2030-2050</t>
        </is>
      </c>
      <c r="C57" s="186" t="inlineStr">
        <is>
          <t>Who pays for it, and how does the need evolve to 2050?</t>
        </is>
      </c>
      <c r="D57" s="187" t="inlineStr">
        <is>
          <t>of which: P2 regulated utility (% GDP)</t>
        </is>
      </c>
      <c r="E57" s="186" t="inlineStr">
        <is>
          <t>nmim_typ2_2030_pct_gdp</t>
        </is>
      </c>
      <c r="F57" s="186" t="inlineStr">
        <is>
          <t>Who pays</t>
        </is>
      </c>
      <c r="G57" s="186" t="inlineStr">
        <is>
          <t>High = larger share</t>
        </is>
      </c>
      <c r="H57" s="186" t="inlineStr">
        <is>
          <t>High / Medium / Low</t>
        </is>
      </c>
      <c r="I57" s="186" t="n">
        <v>186</v>
      </c>
      <c r="J57" s="186" t="inlineStr">
        <is>
          <t>InvestmentNeeds NMIM v0.2 (model output)</t>
        </is>
      </c>
    </row>
    <row r="58" ht="24" customHeight="1">
      <c r="A58" s="186" t="inlineStr">
        <is>
          <t>Investment 2</t>
        </is>
      </c>
      <c r="B58" s="186" t="inlineStr">
        <is>
          <t>Who pays, 2030-2050</t>
        </is>
      </c>
      <c r="C58" s="186" t="inlineStr">
        <is>
          <t>Who pays for it, and how does the need evolve to 2050?</t>
        </is>
      </c>
      <c r="D58" s="187" t="inlineStr">
        <is>
          <t>of which: P3 contracted revenue (% GDP)</t>
        </is>
      </c>
      <c r="E58" s="186" t="inlineStr">
        <is>
          <t>nmim_typ3_2030_pct_gdp</t>
        </is>
      </c>
      <c r="F58" s="186" t="inlineStr">
        <is>
          <t>Who pays</t>
        </is>
      </c>
      <c r="G58" s="186" t="inlineStr">
        <is>
          <t>High = larger share</t>
        </is>
      </c>
      <c r="H58" s="186" t="inlineStr">
        <is>
          <t>High / Medium / Low</t>
        </is>
      </c>
      <c r="I58" s="186" t="n">
        <v>186</v>
      </c>
      <c r="J58" s="186" t="inlineStr">
        <is>
          <t>InvestmentNeeds NMIM v0.2 (model output)</t>
        </is>
      </c>
    </row>
    <row r="59" ht="24" customHeight="1">
      <c r="A59" s="186" t="inlineStr">
        <is>
          <t>Investment 2</t>
        </is>
      </c>
      <c r="B59" s="186" t="inlineStr">
        <is>
          <t>Who pays, 2030-2050</t>
        </is>
      </c>
      <c r="C59" s="186" t="inlineStr">
        <is>
          <t>Who pays for it, and how does the need evolve to 2050?</t>
        </is>
      </c>
      <c r="D59" s="187" t="inlineStr">
        <is>
          <t>of which: P4 viability gap (% GDP)</t>
        </is>
      </c>
      <c r="E59" s="186" t="inlineStr">
        <is>
          <t>nmim_typ4_2030_pct_gdp</t>
        </is>
      </c>
      <c r="F59" s="186" t="inlineStr">
        <is>
          <t>Who pays</t>
        </is>
      </c>
      <c r="G59" s="186" t="inlineStr">
        <is>
          <t>High = larger share</t>
        </is>
      </c>
      <c r="H59" s="186" t="inlineStr">
        <is>
          <t>High / Medium / Low</t>
        </is>
      </c>
      <c r="I59" s="186" t="n">
        <v>186</v>
      </c>
      <c r="J59" s="186" t="inlineStr">
        <is>
          <t>InvestmentNeeds NMIM v0.2 (model output)</t>
        </is>
      </c>
    </row>
    <row r="60" ht="24" customHeight="1">
      <c r="A60" s="186" t="inlineStr">
        <is>
          <t>Investment 2</t>
        </is>
      </c>
      <c r="B60" s="186" t="inlineStr">
        <is>
          <t>Who pays, 2030-2050</t>
        </is>
      </c>
      <c r="C60" s="186" t="inlineStr">
        <is>
          <t>Who pays for it, and how does the need evolve to 2050?</t>
        </is>
      </c>
      <c r="D60" s="187" t="inlineStr">
        <is>
          <t>of which: P5 pure private (% GDP)</t>
        </is>
      </c>
      <c r="E60" s="186" t="inlineStr">
        <is>
          <t>nmim_typ5_2030_pct_gdp</t>
        </is>
      </c>
      <c r="F60" s="186" t="inlineStr">
        <is>
          <t>Who pays</t>
        </is>
      </c>
      <c r="G60" s="186" t="inlineStr">
        <is>
          <t>High = larger share</t>
        </is>
      </c>
      <c r="H60" s="186" t="inlineStr">
        <is>
          <t>High / Medium / Low</t>
        </is>
      </c>
      <c r="I60" s="186" t="n">
        <v>186</v>
      </c>
      <c r="J60" s="186" t="inlineStr">
        <is>
          <t>InvestmentNeeds NMIM v0.2 (model output)</t>
        </is>
      </c>
    </row>
    <row r="61" ht="24" customHeight="1">
      <c r="A61" s="186" t="inlineStr">
        <is>
          <t>Investment 2</t>
        </is>
      </c>
      <c r="B61" s="186" t="inlineStr">
        <is>
          <t>Who pays, 2030-2050</t>
        </is>
      </c>
      <c r="C61" s="186" t="inlineStr">
        <is>
          <t>Who pays for it, and how does the need evolve to 2050?</t>
        </is>
      </c>
      <c r="D61" s="188" t="inlineStr">
        <is>
          <t>Direct budget need, net zero, 2030 (% GDP): P1 + public gap of P4</t>
        </is>
      </c>
      <c r="E61" s="186" t="inlineStr">
        <is>
          <t>nmim_budget_need_2030_pct_gdp</t>
        </is>
      </c>
      <c r="F61" s="186" t="inlineStr">
        <is>
          <t>Budget</t>
        </is>
      </c>
      <c r="G61" s="186" t="inlineStr">
        <is>
          <t>High = larger budget need</t>
        </is>
      </c>
      <c r="H61" s="186" t="inlineStr">
        <is>
          <t>High / Medium / Low</t>
        </is>
      </c>
      <c r="I61" s="186" t="n">
        <v>186</v>
      </c>
      <c r="J61" s="186" t="inlineStr">
        <is>
          <t>InvestmentNeeds NMIM v0.2 (model output)</t>
        </is>
      </c>
    </row>
    <row r="62" ht="24" customHeight="1">
      <c r="A62" s="186" t="inlineStr">
        <is>
          <t>Investment 2</t>
        </is>
      </c>
      <c r="B62" s="186" t="inlineStr">
        <is>
          <t>Who pays, 2030-2050</t>
        </is>
      </c>
      <c r="C62" s="186" t="inlineStr">
        <is>
          <t>Who pays for it, and how does the need evolve to 2050?</t>
        </is>
      </c>
      <c r="D62" s="186" t="inlineStr">
        <is>
          <t>Private capital, share of net zero investment, 2030 (%)</t>
        </is>
      </c>
      <c r="E62" s="186" t="inlineStr">
        <is>
          <t>nmim_private_share_2030_pct</t>
        </is>
      </c>
      <c r="F62" s="186" t="inlineStr">
        <is>
          <t>Private finance</t>
        </is>
      </c>
      <c r="G62" s="186" t="inlineStr">
        <is>
          <t>High = more privately financed</t>
        </is>
      </c>
      <c r="H62" s="186" t="inlineStr">
        <is>
          <t>High / Medium / Low</t>
        </is>
      </c>
      <c r="I62" s="186" t="n">
        <v>186</v>
      </c>
      <c r="J62" s="186" t="inlineStr">
        <is>
          <t>InvestmentNeeds NMIM v0.2 (model output)</t>
        </is>
      </c>
    </row>
    <row r="63" ht="24" customHeight="1">
      <c r="A63" s="186" t="inlineStr">
        <is>
          <t>Investment 2</t>
        </is>
      </c>
      <c r="B63" s="186" t="inlineStr">
        <is>
          <t>Who pays, 2030-2050</t>
        </is>
      </c>
      <c r="C63" s="186" t="inlineStr">
        <is>
          <t>Who pays for it, and how does the need evolve to 2050?</t>
        </is>
      </c>
      <c r="D63" s="186" t="inlineStr">
        <is>
          <t>Incremental investment, 2030 (% GDP)</t>
        </is>
      </c>
      <c r="E63" s="186" t="inlineStr">
        <is>
          <t>nmim_incr_inv_2030_pct_gdp</t>
        </is>
      </c>
      <c r="F63" s="186" t="inlineStr">
        <is>
          <t>Path</t>
        </is>
      </c>
      <c r="G63" s="186" t="inlineStr">
        <is>
          <t>High = larger need</t>
        </is>
      </c>
      <c r="H63" s="186" t="inlineStr">
        <is>
          <t>High / Medium / Low</t>
        </is>
      </c>
      <c r="I63" s="186" t="n">
        <v>186</v>
      </c>
      <c r="J63" s="186" t="inlineStr">
        <is>
          <t>InvestmentNeeds NMIM v0.2 (model output)</t>
        </is>
      </c>
    </row>
    <row r="64" ht="24" customHeight="1">
      <c r="A64" s="186" t="inlineStr">
        <is>
          <t>Investment 2</t>
        </is>
      </c>
      <c r="B64" s="186" t="inlineStr">
        <is>
          <t>Who pays, 2030-2050</t>
        </is>
      </c>
      <c r="C64" s="186" t="inlineStr">
        <is>
          <t>Who pays for it, and how does the need evolve to 2050?</t>
        </is>
      </c>
      <c r="D64" s="186" t="inlineStr">
        <is>
          <t>Incremental investment, 2050 (% GDP)</t>
        </is>
      </c>
      <c r="E64" s="186" t="inlineStr">
        <is>
          <t>nmim_incr_inv_2050_pct_gdp</t>
        </is>
      </c>
      <c r="F64" s="186" t="inlineStr">
        <is>
          <t>Path</t>
        </is>
      </c>
      <c r="G64" s="186" t="inlineStr">
        <is>
          <t>High = larger need</t>
        </is>
      </c>
      <c r="H64" s="186" t="inlineStr">
        <is>
          <t>High / Medium / Low</t>
        </is>
      </c>
      <c r="I64" s="186" t="n">
        <v>186</v>
      </c>
      <c r="J64" s="186" t="inlineStr">
        <is>
          <t>InvestmentNeeds NMIM v0.2 (model output)</t>
        </is>
      </c>
    </row>
    <row r="65" ht="24" customHeight="1">
      <c r="A65" s="186" t="inlineStr">
        <is>
          <t>Investment 2</t>
        </is>
      </c>
      <c r="B65" s="186" t="inlineStr">
        <is>
          <t>Who pays, 2030-2050</t>
        </is>
      </c>
      <c r="C65" s="186" t="inlineStr">
        <is>
          <t>Who pays for it, and how does the need evolve to 2050?</t>
        </is>
      </c>
      <c r="D65" s="186" t="inlineStr">
        <is>
          <t>Incremental cost, lens (b), present value 2025-2050 (% of 2030 GDP)</t>
        </is>
      </c>
      <c r="E65" s="186" t="inlineStr">
        <is>
          <t>nmim_pv_incr_cost_b_pct_gdp</t>
        </is>
      </c>
      <c r="F65" s="186" t="inlineStr">
        <is>
          <t>Net cost over the path</t>
        </is>
      </c>
      <c r="G65" s="186" t="inlineStr">
        <is>
          <t>High = larger net cost</t>
        </is>
      </c>
      <c r="H65" s="186" t="inlineStr">
        <is>
          <t>High / Medium / Low</t>
        </is>
      </c>
      <c r="I65" s="186" t="n">
        <v>186</v>
      </c>
      <c r="J65" s="186" t="inlineStr">
        <is>
          <t>InvestmentNeeds NMIM v0.2 (model output)</t>
        </is>
      </c>
    </row>
    <row r="66" ht="24" customHeight="1">
      <c r="A66" s="189" t="inlineStr">
        <is>
          <t>Appendix A</t>
        </is>
      </c>
      <c r="B66" s="189" t="inlineStr">
        <is>
          <t>Fuel pricing</t>
        </is>
      </c>
      <c r="C66" s="189" t="inlineStr">
        <is>
          <t>What do users actually pay for energy?</t>
        </is>
      </c>
      <c r="D66" s="190" t="inlineStr">
        <is>
          <t>Diesel, retail ($/litre)</t>
        </is>
      </c>
      <c r="E66" s="189" t="inlineStr">
        <is>
          <t>price_diesel_usd_litre</t>
        </is>
      </c>
      <c r="F66" s="189" t="inlineStr">
        <is>
          <t>Transport fuel</t>
        </is>
      </c>
      <c r="G66" s="189" t="inlineStr">
        <is>
          <t>High = more expensive</t>
        </is>
      </c>
      <c r="H66" s="189" t="inlineStr">
        <is>
          <t>High / Medium / Low</t>
        </is>
      </c>
      <c r="I66" s="189" t="n">
        <v>183</v>
      </c>
      <c r="J66" s="189" t="inlineStr">
        <is>
          <t>IMF FFS (CPAT)</t>
        </is>
      </c>
    </row>
    <row r="67" ht="24" customHeight="1">
      <c r="A67" s="189" t="inlineStr">
        <is>
          <t>Appendix A</t>
        </is>
      </c>
      <c r="B67" s="189" t="inlineStr">
        <is>
          <t>Fuel pricing</t>
        </is>
      </c>
      <c r="C67" s="189" t="inlineStr">
        <is>
          <t>What do users actually pay for energy?</t>
        </is>
      </c>
      <c r="D67" s="189" t="inlineStr">
        <is>
          <t>Gasoline, retail ($/litre)</t>
        </is>
      </c>
      <c r="E67" s="189" t="inlineStr">
        <is>
          <t>price_gasoline_usd_litre</t>
        </is>
      </c>
      <c r="F67" s="189" t="inlineStr">
        <is>
          <t>Transport fuel</t>
        </is>
      </c>
      <c r="G67" s="189" t="inlineStr">
        <is>
          <t>High = more expensive</t>
        </is>
      </c>
      <c r="H67" s="189" t="inlineStr">
        <is>
          <t>High / Medium / Low</t>
        </is>
      </c>
      <c r="I67" s="189" t="n">
        <v>183</v>
      </c>
      <c r="J67" s="189" t="inlineStr">
        <is>
          <t>IMF FFS (CPAT)</t>
        </is>
      </c>
    </row>
    <row r="68" ht="24" customHeight="1">
      <c r="A68" s="189" t="inlineStr">
        <is>
          <t>Appendix A</t>
        </is>
      </c>
      <c r="B68" s="189" t="inlineStr">
        <is>
          <t>Fuel pricing</t>
        </is>
      </c>
      <c r="C68" s="189" t="inlineStr">
        <is>
          <t>What do users actually pay for energy?</t>
        </is>
      </c>
      <c r="D68" s="189" t="inlineStr">
        <is>
          <t>Electricity, residential ($/kWh)</t>
        </is>
      </c>
      <c r="E68" s="189" t="inlineStr">
        <is>
          <t>price_electricity_residential_usd_kwh</t>
        </is>
      </c>
      <c r="F68" s="189" t="inlineStr">
        <is>
          <t>Electricity</t>
        </is>
      </c>
      <c r="G68" s="189" t="inlineStr">
        <is>
          <t>High = more expensive</t>
        </is>
      </c>
      <c r="H68" s="189" t="inlineStr">
        <is>
          <t>High / Medium / Low</t>
        </is>
      </c>
      <c r="I68" s="189" t="n">
        <v>186</v>
      </c>
      <c r="J68" s="189" t="inlineStr">
        <is>
          <t>IMF FFS (CPAT)</t>
        </is>
      </c>
    </row>
    <row r="69" ht="24" customHeight="1">
      <c r="A69" s="189" t="inlineStr">
        <is>
          <t>Appendix A</t>
        </is>
      </c>
      <c r="B69" s="189" t="inlineStr">
        <is>
          <t>Fuel pricing</t>
        </is>
      </c>
      <c r="C69" s="189" t="inlineStr">
        <is>
          <t>What do users actually pay for energy?</t>
        </is>
      </c>
      <c r="D69" s="189" t="inlineStr">
        <is>
          <t>Electricity, industry ($/kWh)</t>
        </is>
      </c>
      <c r="E69" s="189" t="inlineStr">
        <is>
          <t>price_electricity_industry_usd_kwh</t>
        </is>
      </c>
      <c r="F69" s="189" t="inlineStr">
        <is>
          <t>Electricity</t>
        </is>
      </c>
      <c r="G69" s="189" t="inlineStr">
        <is>
          <t>High = more expensive</t>
        </is>
      </c>
      <c r="H69" s="189" t="inlineStr">
        <is>
          <t>High / Medium / Low</t>
        </is>
      </c>
      <c r="I69" s="189" t="n">
        <v>186</v>
      </c>
      <c r="J69" s="189" t="inlineStr">
        <is>
          <t>IMF FFS (CPAT)</t>
        </is>
      </c>
    </row>
    <row r="70" ht="24" customHeight="1">
      <c r="A70" s="189" t="inlineStr">
        <is>
          <t>Appendix A</t>
        </is>
      </c>
      <c r="B70" s="189" t="inlineStr">
        <is>
          <t>Fuel pricing</t>
        </is>
      </c>
      <c r="C70" s="189" t="inlineStr">
        <is>
          <t>What do users actually pay for energy?</t>
        </is>
      </c>
      <c r="D70" s="189" t="inlineStr">
        <is>
          <t>Natural gas, residential ($/GJ)</t>
        </is>
      </c>
      <c r="E70" s="189" t="inlineStr">
        <is>
          <t>price_gas_residential_usd_gj</t>
        </is>
      </c>
      <c r="F70" s="189" t="inlineStr">
        <is>
          <t>Natural gas</t>
        </is>
      </c>
      <c r="G70" s="189" t="inlineStr">
        <is>
          <t>High = more expensive</t>
        </is>
      </c>
      <c r="H70" s="189" t="inlineStr">
        <is>
          <t>High / Medium / Low</t>
        </is>
      </c>
      <c r="I70" s="189" t="n">
        <v>179</v>
      </c>
      <c r="J70" s="189" t="inlineStr">
        <is>
          <t>IMF FFS (CPAT)</t>
        </is>
      </c>
    </row>
    <row r="71" ht="24" customHeight="1">
      <c r="A71" s="189" t="inlineStr">
        <is>
          <t>Appendix A</t>
        </is>
      </c>
      <c r="B71" s="189" t="inlineStr">
        <is>
          <t>Fuel pricing</t>
        </is>
      </c>
      <c r="C71" s="189" t="inlineStr">
        <is>
          <t>What do users actually pay for energy?</t>
        </is>
      </c>
      <c r="D71" s="189" t="inlineStr">
        <is>
          <t>Natural gas, industry ($/GJ)</t>
        </is>
      </c>
      <c r="E71" s="189" t="inlineStr">
        <is>
          <t>price_gas_industry_usd_gj</t>
        </is>
      </c>
      <c r="F71" s="189" t="inlineStr">
        <is>
          <t>Natural gas</t>
        </is>
      </c>
      <c r="G71" s="189" t="inlineStr">
        <is>
          <t>High = more expensive</t>
        </is>
      </c>
      <c r="H71" s="189" t="inlineStr">
        <is>
          <t>High / Medium / Low</t>
        </is>
      </c>
      <c r="I71" s="189" t="n">
        <v>183</v>
      </c>
      <c r="J71" s="189" t="inlineStr">
        <is>
          <t>IMF FFS (CPAT)</t>
        </is>
      </c>
    </row>
    <row r="72" ht="24" customHeight="1">
      <c r="A72" s="189" t="inlineStr">
        <is>
          <t>Appendix A</t>
        </is>
      </c>
      <c r="B72" s="189" t="inlineStr">
        <is>
          <t>Fuel pricing</t>
        </is>
      </c>
      <c r="C72" s="189" t="inlineStr">
        <is>
          <t>What do users actually pay for energy?</t>
        </is>
      </c>
      <c r="D72" s="189" t="inlineStr">
        <is>
          <t>Natural gas, power sector ($/GJ)</t>
        </is>
      </c>
      <c r="E72" s="189" t="inlineStr">
        <is>
          <t>price_gas_power_usd_gj</t>
        </is>
      </c>
      <c r="F72" s="189" t="inlineStr">
        <is>
          <t>Natural gas</t>
        </is>
      </c>
      <c r="G72" s="189" t="inlineStr">
        <is>
          <t>High = more expensive</t>
        </is>
      </c>
      <c r="H72" s="189" t="inlineStr">
        <is>
          <t>High / Medium / Low</t>
        </is>
      </c>
      <c r="I72" s="189" t="n">
        <v>180</v>
      </c>
      <c r="J72" s="189" t="inlineStr">
        <is>
          <t>IMF FFS (CPAT)</t>
        </is>
      </c>
    </row>
    <row r="73" ht="24" customHeight="1">
      <c r="A73" s="189" t="inlineStr">
        <is>
          <t>Appendix A</t>
        </is>
      </c>
      <c r="B73" s="189" t="inlineStr">
        <is>
          <t>Fuel pricing</t>
        </is>
      </c>
      <c r="C73" s="189" t="inlineStr">
        <is>
          <t>What do users actually pay for energy?</t>
        </is>
      </c>
      <c r="D73" s="189" t="inlineStr">
        <is>
          <t>Coal, residential ($/GJ)</t>
        </is>
      </c>
      <c r="E73" s="189" t="inlineStr">
        <is>
          <t>price_coal_residential_usd_gj</t>
        </is>
      </c>
      <c r="F73" s="189" t="inlineStr">
        <is>
          <t>Coal</t>
        </is>
      </c>
      <c r="G73" s="189" t="inlineStr">
        <is>
          <t>High = more expensive</t>
        </is>
      </c>
      <c r="H73" s="189" t="inlineStr">
        <is>
          <t>High / Medium / Low</t>
        </is>
      </c>
      <c r="I73" s="189" t="n">
        <v>186</v>
      </c>
      <c r="J73" s="189" t="inlineStr">
        <is>
          <t>IMF FFS (CPAT)</t>
        </is>
      </c>
    </row>
    <row r="74" ht="24" customHeight="1">
      <c r="A74" s="189" t="inlineStr">
        <is>
          <t>Appendix A</t>
        </is>
      </c>
      <c r="B74" s="189" t="inlineStr">
        <is>
          <t>Fuel pricing</t>
        </is>
      </c>
      <c r="C74" s="189" t="inlineStr">
        <is>
          <t>What do users actually pay for energy?</t>
        </is>
      </c>
      <c r="D74" s="189" t="inlineStr">
        <is>
          <t>Coal, industry ($/GJ)</t>
        </is>
      </c>
      <c r="E74" s="189" t="inlineStr">
        <is>
          <t>price_coal_industry_usd_gj</t>
        </is>
      </c>
      <c r="F74" s="189" t="inlineStr">
        <is>
          <t>Coal</t>
        </is>
      </c>
      <c r="G74" s="189" t="inlineStr">
        <is>
          <t>High = more expensive</t>
        </is>
      </c>
      <c r="H74" s="189" t="inlineStr">
        <is>
          <t>High / Medium / Low</t>
        </is>
      </c>
      <c r="I74" s="189" t="n">
        <v>186</v>
      </c>
      <c r="J74" s="189" t="inlineStr">
        <is>
          <t>IMF FFS (CPAT)</t>
        </is>
      </c>
    </row>
    <row r="75" ht="24" customHeight="1">
      <c r="A75" s="189" t="inlineStr">
        <is>
          <t>Appendix A</t>
        </is>
      </c>
      <c r="B75" s="189" t="inlineStr">
        <is>
          <t>Fuel pricing</t>
        </is>
      </c>
      <c r="C75" s="189" t="inlineStr">
        <is>
          <t>What do users actually pay for energy?</t>
        </is>
      </c>
      <c r="D75" s="189" t="inlineStr">
        <is>
          <t>Coal, power sector ($/GJ)</t>
        </is>
      </c>
      <c r="E75" s="189" t="inlineStr">
        <is>
          <t>price_coal_power_usd_gj</t>
        </is>
      </c>
      <c r="F75" s="189" t="inlineStr">
        <is>
          <t>Coal</t>
        </is>
      </c>
      <c r="G75" s="189" t="inlineStr">
        <is>
          <t>High = more expensive</t>
        </is>
      </c>
      <c r="H75" s="189" t="inlineStr">
        <is>
          <t>High / Medium / Low</t>
        </is>
      </c>
      <c r="I75" s="189" t="n">
        <v>186</v>
      </c>
      <c r="J75" s="189" t="inlineStr">
        <is>
          <t>IMF FFS (CPAT)</t>
        </is>
      </c>
    </row>
    <row r="76" ht="24" customHeight="1">
      <c r="A76" s="191" t="inlineStr">
        <is>
          <t>Appendix B</t>
        </is>
      </c>
      <c r="B76" s="191" t="inlineStr">
        <is>
          <t>Power market regulation</t>
        </is>
      </c>
      <c r="C76" s="191" t="inlineStr">
        <is>
          <t>How is the power sector organised and regulated?</t>
        </is>
      </c>
      <c r="D76" s="192" t="inlineStr">
        <is>
          <t>Power market structure</t>
        </is>
      </c>
      <c r="E76" s="191" t="inlineStr">
        <is>
          <t>power_market_structure</t>
        </is>
      </c>
      <c r="F76" s="191" t="inlineStr">
        <is>
          <t>Market model</t>
        </is>
      </c>
      <c r="G76" s="191" t="inlineStr">
        <is>
          <t>1 integrated / 2 single buyer / 3 wholesale</t>
        </is>
      </c>
      <c r="H76" s="191" t="inlineStr">
        <is>
          <t>Market model</t>
        </is>
      </c>
      <c r="I76" s="191" t="n">
        <v>142</v>
      </c>
      <c r="J76" s="191" t="inlineStr">
        <is>
          <t>PSRT (2013)</t>
        </is>
      </c>
    </row>
    <row r="77" ht="24" customHeight="1">
      <c r="A77" s="191" t="inlineStr">
        <is>
          <t>Appendix B</t>
        </is>
      </c>
      <c r="B77" s="191" t="inlineStr">
        <is>
          <t>Power market regulation</t>
        </is>
      </c>
      <c r="C77" s="191" t="inlineStr">
        <is>
          <t>How is the power sector organised and regulated?</t>
        </is>
      </c>
      <c r="D77" s="191" t="inlineStr">
        <is>
          <t>Independent regulator exists (0/1)</t>
        </is>
      </c>
      <c r="E77" s="191" t="inlineStr">
        <is>
          <t>independent_regulator</t>
        </is>
      </c>
      <c r="F77" s="191" t="inlineStr">
        <is>
          <t>Regulatory institutions</t>
        </is>
      </c>
      <c r="G77" s="191" t="inlineStr">
        <is>
          <t>Yes / No</t>
        </is>
      </c>
      <c r="H77" s="191" t="inlineStr">
        <is>
          <t>Yes / No</t>
        </is>
      </c>
      <c r="I77" s="191" t="n">
        <v>142</v>
      </c>
      <c r="J77" s="191" t="inlineStr">
        <is>
          <t>PSRT (2013)</t>
        </is>
      </c>
    </row>
    <row r="78" ht="24" customHeight="1">
      <c r="A78" s="191" t="inlineStr">
        <is>
          <t>Appendix B</t>
        </is>
      </c>
      <c r="B78" s="191" t="inlineStr">
        <is>
          <t>Power market regulation</t>
        </is>
      </c>
      <c r="C78" s="191" t="inlineStr">
        <is>
          <t>How is the power sector organised and regulated?</t>
        </is>
      </c>
      <c r="D78" s="191" t="inlineStr">
        <is>
          <t>Generation unbundled (0/1)</t>
        </is>
      </c>
      <c r="E78" s="191" t="inlineStr">
        <is>
          <t>generation_unbundled</t>
        </is>
      </c>
      <c r="F78" s="191" t="inlineStr">
        <is>
          <t>Market model</t>
        </is>
      </c>
      <c r="G78" s="191" t="inlineStr">
        <is>
          <t>Yes / No</t>
        </is>
      </c>
      <c r="H78" s="191" t="inlineStr">
        <is>
          <t>Yes / No</t>
        </is>
      </c>
      <c r="I78" s="191" t="n">
        <v>142</v>
      </c>
      <c r="J78" s="191" t="inlineStr">
        <is>
          <t>PSRT (2013)</t>
        </is>
      </c>
    </row>
    <row r="79" ht="24" customHeight="1">
      <c r="A79" s="191" t="inlineStr">
        <is>
          <t>Appendix B</t>
        </is>
      </c>
      <c r="B79" s="191" t="inlineStr">
        <is>
          <t>Power market regulation</t>
        </is>
      </c>
      <c r="C79" s="191" t="inlineStr">
        <is>
          <t>How is the power sector organised and regulated?</t>
        </is>
      </c>
      <c r="D79" s="191" t="inlineStr">
        <is>
          <t>RISE renewable energy score (0-100)</t>
        </is>
      </c>
      <c r="E79" s="191" t="inlineStr">
        <is>
          <t>rise_renewable_energy_score</t>
        </is>
      </c>
      <c r="F79" s="191" t="inlineStr">
        <is>
          <t>RE policy environment</t>
        </is>
      </c>
      <c r="G79" s="191" t="inlineStr">
        <is>
          <t>High = stronger framework</t>
        </is>
      </c>
      <c r="H79" s="191" t="inlineStr">
        <is>
          <t>High / Medium / Low</t>
        </is>
      </c>
      <c r="I79" s="191" t="n">
        <v>140</v>
      </c>
      <c r="J79" s="191" t="inlineStr">
        <is>
          <t>World Bank RISE 2024</t>
        </is>
      </c>
    </row>
    <row r="80" ht="24" customHeight="1">
      <c r="A80" s="191" t="inlineStr">
        <is>
          <t>Appendix B</t>
        </is>
      </c>
      <c r="B80" s="191" t="inlineStr">
        <is>
          <t>Power market regulation</t>
        </is>
      </c>
      <c r="C80" s="191" t="inlineStr">
        <is>
          <t>How is the power sector organised and regulated?</t>
        </is>
      </c>
      <c r="D80" s="191" t="inlineStr">
        <is>
          <t>RISE levelling the playing field (0-100)</t>
        </is>
      </c>
      <c r="E80" s="191" t="inlineStr">
        <is>
          <t>rise_level_playing_field_score</t>
        </is>
      </c>
      <c r="F80" s="191" t="inlineStr">
        <is>
          <t>RE vs fossil parity</t>
        </is>
      </c>
      <c r="G80" s="191" t="inlineStr">
        <is>
          <t>High = more level</t>
        </is>
      </c>
      <c r="H80" s="191" t="inlineStr">
        <is>
          <t>High / Medium / Low</t>
        </is>
      </c>
      <c r="I80" s="191" t="n">
        <v>140</v>
      </c>
      <c r="J80" s="191" t="inlineStr">
        <is>
          <t>World Bank RISE 2024</t>
        </is>
      </c>
    </row>
    <row r="81" ht="24" customHeight="1">
      <c r="A81" s="191" t="inlineStr">
        <is>
          <t>Appendix B</t>
        </is>
      </c>
      <c r="B81" s="191" t="inlineStr">
        <is>
          <t>Power market regulation</t>
        </is>
      </c>
      <c r="C81" s="191" t="inlineStr">
        <is>
          <t>How is the power sector organised and regulated?</t>
        </is>
      </c>
      <c r="D81" s="191" t="inlineStr">
        <is>
          <t>RISE financing mechanisms, EE (0-100)</t>
        </is>
      </c>
      <c r="E81" s="191" t="inlineStr">
        <is>
          <t>rise_ee_financing_mechanisms_score</t>
        </is>
      </c>
      <c r="F81" s="191" t="inlineStr">
        <is>
          <t>Energy-efficiency finance</t>
        </is>
      </c>
      <c r="G81" s="191" t="inlineStr">
        <is>
          <t>High = more developed</t>
        </is>
      </c>
      <c r="H81" s="191" t="inlineStr">
        <is>
          <t>High / Medium / Low</t>
        </is>
      </c>
      <c r="I81" s="191" t="n">
        <v>140</v>
      </c>
      <c r="J81" s="191" t="inlineStr">
        <is>
          <t>World Bank RISE 2024</t>
        </is>
      </c>
    </row>
    <row r="82" ht="24" customHeight="1">
      <c r="A82" s="193" t="inlineStr">
        <is>
          <t>Appendix C</t>
        </is>
      </c>
      <c r="B82" s="193" t="inlineStr">
        <is>
          <t>Macro-model inputs</t>
        </is>
      </c>
      <c r="C82" s="193" t="inlineStr">
        <is>
          <t>What do the macro-fiscal models start from?</t>
        </is>
      </c>
      <c r="D82" s="194" t="inlineStr">
        <is>
          <t>Revenue, general govt (% GDP)</t>
        </is>
      </c>
      <c r="E82" s="193" t="inlineStr">
        <is>
          <t>revenue_pct_gdp</t>
        </is>
      </c>
      <c r="F82" s="193" t="inlineStr">
        <is>
          <t>Fiscal</t>
        </is>
      </c>
      <c r="G82" s="193" t="inlineStr">
        <is>
          <t>High = more revenue</t>
        </is>
      </c>
      <c r="H82" s="193" t="inlineStr">
        <is>
          <t>High / Medium / Low</t>
        </is>
      </c>
      <c r="I82" s="193" t="n">
        <v>195</v>
      </c>
      <c r="J82" s="193" t="inlineStr">
        <is>
          <t>IMF WEO</t>
        </is>
      </c>
    </row>
    <row r="83" ht="24" customHeight="1">
      <c r="A83" s="193" t="inlineStr">
        <is>
          <t>Appendix C</t>
        </is>
      </c>
      <c r="B83" s="193" t="inlineStr">
        <is>
          <t>Macro-model inputs</t>
        </is>
      </c>
      <c r="C83" s="193" t="inlineStr">
        <is>
          <t>What do the macro-fiscal models start from?</t>
        </is>
      </c>
      <c r="D83" s="193" t="inlineStr">
        <is>
          <t>Primary balance, general govt (% GDP)</t>
        </is>
      </c>
      <c r="E83" s="193" t="inlineStr">
        <is>
          <t>primary_balance_pct_gdp</t>
        </is>
      </c>
      <c r="F83" s="193" t="inlineStr">
        <is>
          <t>Fiscal</t>
        </is>
      </c>
      <c r="G83" s="193" t="inlineStr">
        <is>
          <t>High = stronger balance</t>
        </is>
      </c>
      <c r="H83" s="193" t="inlineStr">
        <is>
          <t>High / Medium / Low</t>
        </is>
      </c>
      <c r="I83" s="193" t="n">
        <v>189</v>
      </c>
      <c r="J83" s="193" t="inlineStr">
        <is>
          <t>IMF WEO</t>
        </is>
      </c>
    </row>
    <row r="84" ht="24" customHeight="1">
      <c r="A84" s="193" t="inlineStr">
        <is>
          <t>Appendix C</t>
        </is>
      </c>
      <c r="B84" s="193" t="inlineStr">
        <is>
          <t>Macro-model inputs</t>
        </is>
      </c>
      <c r="C84" s="193" t="inlineStr">
        <is>
          <t>What do the macro-fiscal models start from?</t>
        </is>
      </c>
      <c r="D84" s="193" t="inlineStr">
        <is>
          <t>Current account balance (% GDP)</t>
        </is>
      </c>
      <c r="E84" s="193" t="inlineStr">
        <is>
          <t>current_account_pct_gdp</t>
        </is>
      </c>
      <c r="F84" s="193" t="inlineStr">
        <is>
          <t>External</t>
        </is>
      </c>
      <c r="G84" s="193" t="inlineStr">
        <is>
          <t>High = stronger balance</t>
        </is>
      </c>
      <c r="H84" s="193" t="inlineStr">
        <is>
          <t>High / Medium / Low</t>
        </is>
      </c>
      <c r="I84" s="193" t="n">
        <v>194</v>
      </c>
      <c r="J84" s="193" t="inlineStr">
        <is>
          <t>IMF WEO</t>
        </is>
      </c>
    </row>
    <row r="85" ht="24" customHeight="1">
      <c r="A85" s="193" t="inlineStr">
        <is>
          <t>Appendix C</t>
        </is>
      </c>
      <c r="B85" s="193" t="inlineStr">
        <is>
          <t>Macro-model inputs</t>
        </is>
      </c>
      <c r="C85" s="193" t="inlineStr">
        <is>
          <t>What do the macro-fiscal models start from?</t>
        </is>
      </c>
      <c r="D85" s="193" t="inlineStr">
        <is>
          <t>Gross capital formation (% GDP)</t>
        </is>
      </c>
      <c r="E85" s="193" t="inlineStr">
        <is>
          <t>gross_capital_formation_pct_gdp</t>
        </is>
      </c>
      <c r="F85" s="193" t="inlineStr">
        <is>
          <t>Growth</t>
        </is>
      </c>
      <c r="G85" s="193" t="inlineStr">
        <is>
          <t>High = more investment</t>
        </is>
      </c>
      <c r="H85" s="193" t="inlineStr">
        <is>
          <t>High / Medium / Low</t>
        </is>
      </c>
      <c r="I85" s="193" t="n">
        <v>172</v>
      </c>
      <c r="J85" s="193" t="inlineStr">
        <is>
          <t>IMF WEO</t>
        </is>
      </c>
    </row>
    <row r="86" ht="24" customHeight="1">
      <c r="A86" s="193" t="inlineStr">
        <is>
          <t>Appendix C</t>
        </is>
      </c>
      <c r="B86" s="193" t="inlineStr">
        <is>
          <t>Macro-model inputs</t>
        </is>
      </c>
      <c r="C86" s="193" t="inlineStr">
        <is>
          <t>What do the macro-fiscal models start from?</t>
        </is>
      </c>
      <c r="D86" s="193" t="inlineStr">
        <is>
          <t>Real GDP growth, 5-year average (%)</t>
        </is>
      </c>
      <c r="E86" s="193" t="inlineStr">
        <is>
          <t>real_gdp_growth_5y_avg_pct</t>
        </is>
      </c>
      <c r="F86" s="193" t="inlineStr">
        <is>
          <t>Growth</t>
        </is>
      </c>
      <c r="G86" s="193" t="inlineStr">
        <is>
          <t>High = faster growth</t>
        </is>
      </c>
      <c r="H86" s="193" t="inlineStr">
        <is>
          <t>High / Medium / Low</t>
        </is>
      </c>
      <c r="I86" s="193" t="n">
        <v>194</v>
      </c>
      <c r="J86" s="193" t="inlineStr">
        <is>
          <t>IMF WEO</t>
        </is>
      </c>
    </row>
    <row r="87" ht="24" customHeight="1">
      <c r="A87" s="195" t="inlineStr">
        <is>
          <t>Appendix D</t>
        </is>
      </c>
      <c r="B87" s="195" t="inlineStr">
        <is>
          <t>Integrated scenario (model output)</t>
        </is>
      </c>
      <c r="C87" s="195" t="inlineStr">
        <is>
          <t>What would the net zero programme do to the budget and debt?</t>
        </is>
      </c>
      <c r="D87" s="196" t="inlineStr">
        <is>
          <t>Mitigation budget need, incremental, 2030 (% GDP)</t>
        </is>
      </c>
      <c r="E87" s="195" t="inlineStr">
        <is>
          <t>int_budget_need_2030_pct_gdp</t>
        </is>
      </c>
      <c r="F87" s="195" t="inlineStr">
        <is>
          <t>Investment need (NMIM)</t>
        </is>
      </c>
      <c r="G87" s="195" t="inlineStr">
        <is>
          <t>High = larger need</t>
        </is>
      </c>
      <c r="H87" s="195" t="inlineStr">
        <is>
          <t>High / Medium / Low</t>
        </is>
      </c>
      <c r="I87" s="195" t="n">
        <v>186</v>
      </c>
      <c r="J87" s="195" t="inlineStr">
        <is>
          <t>MacroFiscalModels (model output)</t>
        </is>
      </c>
    </row>
    <row r="88" ht="24" customHeight="1">
      <c r="A88" s="195" t="inlineStr">
        <is>
          <t>Appendix D</t>
        </is>
      </c>
      <c r="B88" s="195" t="inlineStr">
        <is>
          <t>Integrated scenario (model output)</t>
        </is>
      </c>
      <c r="C88" s="195" t="inlineStr">
        <is>
          <t>What would the net zero programme do to the budget and debt?</t>
        </is>
      </c>
      <c r="D88" s="195" t="inlineStr">
        <is>
          <t>Feasible power carbon-pricing revenue, 2030 (% GDP)</t>
        </is>
      </c>
      <c r="E88" s="195" t="inlineStr">
        <is>
          <t>int_pricing_revenue_2030_pct_gdp</t>
        </is>
      </c>
      <c r="F88" s="195" t="inlineStr">
        <is>
          <t>Financing (PriceFeasibility)</t>
        </is>
      </c>
      <c r="G88" s="195" t="inlineStr">
        <is>
          <t>High = more revenue</t>
        </is>
      </c>
      <c r="H88" s="195" t="inlineStr">
        <is>
          <t>High / Medium / Low</t>
        </is>
      </c>
      <c r="I88" s="195" t="n">
        <v>186</v>
      </c>
      <c r="J88" s="195" t="inlineStr">
        <is>
          <t>MacroFiscalModels (model output)</t>
        </is>
      </c>
    </row>
    <row r="89" ht="24" customHeight="1">
      <c r="A89" s="195" t="inlineStr">
        <is>
          <t>Appendix D</t>
        </is>
      </c>
      <c r="B89" s="195" t="inlineStr">
        <is>
          <t>Integrated scenario (model output)</t>
        </is>
      </c>
      <c r="C89" s="195" t="inlineStr">
        <is>
          <t>What would the net zero programme do to the budget and debt?</t>
        </is>
      </c>
      <c r="D89" s="195" t="inlineStr">
        <is>
          <t>Financing gap after pricing revenue, 2030 (% GDP)</t>
        </is>
      </c>
      <c r="E89" s="195" t="inlineStr">
        <is>
          <t>int_financing_gap_2030_pct_gdp</t>
        </is>
      </c>
      <c r="F89" s="195" t="inlineStr">
        <is>
          <t>Financing</t>
        </is>
      </c>
      <c r="G89" s="195" t="inlineStr">
        <is>
          <t>High = larger gap</t>
        </is>
      </c>
      <c r="H89" s="195" t="inlineStr">
        <is>
          <t>High / Medium / Low</t>
        </is>
      </c>
      <c r="I89" s="195" t="n">
        <v>186</v>
      </c>
      <c r="J89" s="195" t="inlineStr">
        <is>
          <t>MacroFiscalModels (model output)</t>
        </is>
      </c>
    </row>
    <row r="90" ht="24" customHeight="1">
      <c r="A90" s="195" t="inlineStr">
        <is>
          <t>Appendix D</t>
        </is>
      </c>
      <c r="B90" s="195" t="inlineStr">
        <is>
          <t>Integrated scenario (model output)</t>
        </is>
      </c>
      <c r="C90" s="195" t="inlineStr">
        <is>
          <t>What would the net zero programme do to the budget and debt?</t>
        </is>
      </c>
      <c r="D90" s="195" t="inlineStr">
        <is>
          <t>GDP vs today's path, 2050 (%)</t>
        </is>
      </c>
      <c r="E90" s="195" t="inlineStr">
        <is>
          <t>int_gdp_dev_2050_pct</t>
        </is>
      </c>
      <c r="F90" s="195" t="inlineStr">
        <is>
          <t>Macro (GIMF/DIGNAD/DIGNAR-lite)</t>
        </is>
      </c>
      <c r="G90" s="195" t="inlineStr">
        <is>
          <t>High = larger gain</t>
        </is>
      </c>
      <c r="H90" s="195" t="inlineStr">
        <is>
          <t>High / Medium / Low</t>
        </is>
      </c>
      <c r="I90" s="195" t="n">
        <v>184</v>
      </c>
      <c r="J90" s="195" t="inlineStr">
        <is>
          <t>MacroFiscalModels (model output)</t>
        </is>
      </c>
    </row>
    <row r="91" ht="24" customHeight="1">
      <c r="A91" s="195" t="inlineStr">
        <is>
          <t>Appendix D</t>
        </is>
      </c>
      <c r="B91" s="195" t="inlineStr">
        <is>
          <t>Integrated scenario (model output)</t>
        </is>
      </c>
      <c r="C91" s="195" t="inlineStr">
        <is>
          <t>What would the net zero programme do to the budget and debt?</t>
        </is>
      </c>
      <c r="D91" s="195" t="inlineStr">
        <is>
          <t>Public debt, 2050 (% GDP)</t>
        </is>
      </c>
      <c r="E91" s="195" t="inlineStr">
        <is>
          <t>int_debt_2050_pct_gdp</t>
        </is>
      </c>
      <c r="F91" s="195" t="inlineStr">
        <is>
          <t>Macro (GIMF/DIGNAD/DIGNAR-lite)</t>
        </is>
      </c>
      <c r="G91" s="195" t="inlineStr">
        <is>
          <t>High = more debt</t>
        </is>
      </c>
      <c r="H91" s="195" t="inlineStr">
        <is>
          <t>High / Medium / Low</t>
        </is>
      </c>
      <c r="I91" s="195" t="n">
        <v>184</v>
      </c>
      <c r="J91" s="195" t="inlineStr">
        <is>
          <t>MacroFiscalModels (model output)</t>
        </is>
      </c>
    </row>
    <row r="92" ht="24" customHeight="1">
      <c r="A92" s="195" t="inlineStr">
        <is>
          <t>Appendix D</t>
        </is>
      </c>
      <c r="B92" s="195" t="inlineStr">
        <is>
          <t>Integrated scenario (model output)</t>
        </is>
      </c>
      <c r="C92" s="195" t="inlineStr">
        <is>
          <t>What would the net zero programme do to the budget and debt?</t>
        </is>
      </c>
      <c r="D92" s="195" t="inlineStr">
        <is>
          <t>LIC-DSF-lite risk with programme (1 low, 2 moderate, 3 high)</t>
        </is>
      </c>
      <c r="E92" s="195" t="inlineStr">
        <is>
          <t>int_dsf_risk_code</t>
        </is>
      </c>
      <c r="F92" s="195" t="inlineStr">
        <is>
          <t>Debt (LIC-DSF-lite, LIC/LMIC only)</t>
        </is>
      </c>
      <c r="G92" s="195" t="inlineStr">
        <is>
          <t>High = more risk</t>
        </is>
      </c>
      <c r="H92" s="195" t="inlineStr">
        <is>
          <t>High / Medium / Low</t>
        </is>
      </c>
      <c r="I92" s="195" t="n">
        <v>66</v>
      </c>
      <c r="J92" s="195" t="inlineStr">
        <is>
          <t>MacroFiscalModels (model output)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52" customWidth="1" min="3" max="3"/>
    <col width="42" customWidth="1" min="4" max="4"/>
    <col width="10" customWidth="1" min="5" max="5"/>
    <col width="56" customWidth="1" min="6" max="6"/>
  </cols>
  <sheetData>
    <row r="1" ht="28" customHeight="1">
      <c r="A1" s="10" t="inlineStr">
        <is>
          <t>File used</t>
        </is>
      </c>
      <c r="B1" s="10" t="inlineStr">
        <is>
          <t>Source (organisation / publication)</t>
        </is>
      </c>
      <c r="C1" s="10" t="inlineStr">
        <is>
          <t>What it contains</t>
        </is>
      </c>
      <c r="D1" s="10" t="inlineStr">
        <is>
          <t>Used for</t>
        </is>
      </c>
      <c r="E1" s="10" t="inlineStr">
        <is>
          <t>Cov.</t>
        </is>
      </c>
      <c r="F1" s="10" t="inlineStr">
        <is>
          <t>URL</t>
        </is>
      </c>
    </row>
    <row r="2" ht="34" customHeight="1">
      <c r="A2" s="197" t="inlineStr">
        <is>
          <t>dataset_...IMF_RES_WEO_9_0_0.csv</t>
        </is>
      </c>
      <c r="B2" s="197" t="inlineStr">
        <is>
          <t>IMF World Economic Outlook</t>
        </is>
      </c>
      <c r="C2" s="197" t="inlineStr">
        <is>
          <t>209 economies, 2017-26: gross &amp; net debt, revenue, expenditure, balances, GDP</t>
        </is>
      </c>
      <c r="D2" s="197" t="inlineStr">
        <is>
          <t>Fiscal: gross debt, interest-to-revenue; GDP denominators</t>
        </is>
      </c>
      <c r="E2" s="197" t="inlineStr">
        <is>
          <t>195</t>
        </is>
      </c>
      <c r="F2" s="197" t="inlineStr">
        <is>
          <t>https://www.imf.org/external/datamapper/datasets/WEO</t>
        </is>
      </c>
    </row>
    <row r="3" ht="34" customHeight="1">
      <c r="A3" s="198" t="inlineStr">
        <is>
          <t>world-imf2026.xlsx</t>
        </is>
      </c>
      <c r="B3" s="198" t="inlineStr">
        <is>
          <t>IMF WoRLD (2026 release)</t>
        </is>
      </c>
      <c r="C3" s="198" t="inlineStr">
        <is>
          <t>195 economies, 1980-2024, 9 revenue components, all % of GDP</t>
        </is>
      </c>
      <c r="D3" s="198" t="inlineStr">
        <is>
          <t>Fiscal: tax revenue. Context 1: excise share</t>
        </is>
      </c>
      <c r="E3" s="198" t="inlineStr">
        <is>
          <t>193</t>
        </is>
      </c>
      <c r="F3" s="198" t="inlineStr">
        <is>
          <t>https://www.imf.org/en/topics/fiscal-policies/world-revenue-longitudinal-database</t>
        </is>
      </c>
    </row>
    <row r="4" ht="34" customHeight="1">
      <c r="A4" s="197" t="inlineStr">
        <is>
          <t>imffossilfuelsubsidiesdata.xlsb</t>
        </is>
      </c>
      <c r="B4" s="197" t="inlineStr">
        <is>
          <t>IMF Fossil Fuel Subsidies (CPAT)</t>
        </is>
      </c>
      <c r="C4" s="197" t="inlineStr">
        <is>
          <t>186-200 economies, 2024: subsidies by fuel; renewables share</t>
        </is>
      </c>
      <c r="D4" s="197" t="inlineStr">
        <is>
          <t>Context 1: subsidies. Context 3: renewable share</t>
        </is>
      </c>
      <c r="E4" s="197" t="inlineStr">
        <is>
          <t>186</t>
        </is>
      </c>
      <c r="F4" s="197" t="inlineStr">
        <is>
          <t>https://www.imf.org/en/topics/climate-change/energy-subsidies</t>
        </is>
      </c>
    </row>
    <row r="5" ht="34" customHeight="1">
      <c r="A5" s="198" t="inlineStr">
        <is>
          <t>API_NY.GDP.PETR / NGAS / COAL.RT.ZS</t>
        </is>
      </c>
      <c r="B5" s="198" t="inlineStr">
        <is>
          <t>WDI (Changing Wealth of Nations)</t>
        </is>
      </c>
      <c r="C5" s="198" t="inlineStr">
        <is>
          <t>Resource rents by fuel, % GDP, to 2021</t>
        </is>
      </c>
      <c r="D5" s="198" t="inlineStr">
        <is>
          <t>Context 2: extraction earnings</t>
        </is>
      </c>
      <c r="E5" s="198" t="inlineStr">
        <is>
          <t>200</t>
        </is>
      </c>
      <c r="F5" s="198" t="inlineStr">
        <is>
          <t>https://data.worldbank.org/indicator/NY.GDP.PETR.RT.ZS</t>
        </is>
      </c>
    </row>
    <row r="6" ht="34" customHeight="1">
      <c r="A6" s="197" t="inlineStr">
        <is>
          <t>API_TX / TM.VAL.FUEL.ZS.UN</t>
        </is>
      </c>
      <c r="B6" s="197" t="inlineStr">
        <is>
          <t>WDI (UN Comtrade / WITS)</t>
        </is>
      </c>
      <c r="C6" s="197" t="inlineStr">
        <is>
          <t>Fuel exports &amp; imports, % merchandise trade, SITC Rev.3 s.3, to 2024</t>
        </is>
      </c>
      <c r="D6" s="197" t="inlineStr">
        <is>
          <t>Context 2: trade position</t>
        </is>
      </c>
      <c r="E6" s="197" t="inlineStr">
        <is>
          <t>197</t>
        </is>
      </c>
      <c r="F6" s="197" t="inlineStr">
        <is>
          <t>https://data.worldbank.org/indicator/TX.VAL.FUEL.ZS.UN</t>
        </is>
      </c>
    </row>
    <row r="7" ht="34" customHeight="1">
      <c r="A7" s="198" t="inlineStr">
        <is>
          <t>API_EG.IMP.CONS.ZS</t>
        </is>
      </c>
      <c r="B7" s="198" t="inlineStr">
        <is>
          <t>WDI (IEA Statistics)</t>
        </is>
      </c>
      <c r="C7" s="198" t="inlineStr">
        <is>
          <t>Net energy imports, % of energy use; negative = net exporter</t>
        </is>
      </c>
      <c r="D7" s="198" t="inlineStr">
        <is>
          <t>Context 2: import dependency</t>
        </is>
      </c>
      <c r="E7" s="198" t="inlineStr">
        <is>
          <t>145</t>
        </is>
      </c>
      <c r="F7" s="198" t="inlineStr">
        <is>
          <t>https://data.worldbank.org/indicator/EG.IMP.CONS.ZS</t>
        </is>
      </c>
    </row>
    <row r="8" ht="34" customHeight="1">
      <c r="A8" s="197" t="inlineStr">
        <is>
          <t>release_generation_yearly_global.csv</t>
        </is>
      </c>
      <c r="B8" s="197" t="inlineStr">
        <is>
          <t>Ember Yearly Electricity Data</t>
        </is>
      </c>
      <c r="C8" s="197" t="inlineStr">
        <is>
          <t>209 economies, 1985-2025, generation &amp; share by source</t>
        </is>
      </c>
      <c r="D8" s="197" t="inlineStr">
        <is>
          <t>Context 3: oil-fired generation share</t>
        </is>
      </c>
      <c r="E8" s="197" t="inlineStr">
        <is>
          <t>200</t>
        </is>
      </c>
      <c r="F8" s="197" t="inlineStr">
        <is>
          <t>https://ember-energy.org/data/yearly-electricity-data/</t>
        </is>
      </c>
    </row>
    <row r="9" ht="34" customHeight="1">
      <c r="A9" s="198" t="inlineStr">
        <is>
          <t>WB_BOOST_WIDEF.csv</t>
        </is>
      </c>
      <c r="B9" s="198" t="inlineStr">
        <is>
          <t>World Bank BOOST (harmonised)</t>
        </is>
      </c>
      <c r="C9" s="198" t="inlineStr">
        <is>
          <t>156 economies, approved vs executed budget</t>
        </is>
      </c>
      <c r="D9" s="198" t="inlineStr">
        <is>
          <t>PIMA: capex execution, environment protection</t>
        </is>
      </c>
      <c r="E9" s="198" t="inlineStr">
        <is>
          <t>151</t>
        </is>
      </c>
      <c r="F9" s="198" t="inlineStr">
        <is>
          <t>https://data360.worldbank.org/en/dataset/WB_BOOST</t>
        </is>
      </c>
    </row>
    <row r="10" ht="34" customHeight="1">
      <c r="A10" s="197" t="inlineStr">
        <is>
          <t>assessments_1787749571.csv</t>
        </is>
      </c>
      <c r="B10" s="197" t="inlineStr">
        <is>
          <t>PEFA, 2016 framework</t>
        </is>
      </c>
      <c r="C10" s="197" t="inlineStr">
        <is>
          <t>123 assessments, 89 economies, 125 indicator / dimension scores</t>
        </is>
      </c>
      <c r="D10" s="197" t="inlineStr">
        <is>
          <t>PIMA: PI-11, PI-12.2. Finance 2: PI-10.3</t>
        </is>
      </c>
      <c r="E10" s="197" t="inlineStr">
        <is>
          <t>83</t>
        </is>
      </c>
      <c r="F10" s="197" t="inlineStr">
        <is>
          <t>https://www.pefa.org/assessments/batch-downloads</t>
        </is>
      </c>
    </row>
    <row r="11" ht="34" customHeight="1">
      <c r="A11" s="198" t="inlineStr">
        <is>
          <t>UNDP-Global-Climate-Public-Finance-Review-2022.pdf</t>
        </is>
      </c>
      <c r="B11" s="198" t="inlineStr">
        <is>
          <t>UNDP Global Climate Public Finance Review (2022)</t>
        </is>
      </c>
      <c r="C11" s="198" t="inlineStr">
        <is>
          <t>Table 4.2 only: CPEIR / CCFF / CCBII / PEFA-C / C-PIMA history</t>
        </is>
      </c>
      <c r="D11" s="198" t="inlineStr">
        <is>
          <t>PIMA: climate-PFM diagnostic on record</t>
        </is>
      </c>
      <c r="E11" s="198" t="inlineStr">
        <is>
          <t>217</t>
        </is>
      </c>
      <c r="F11" s="198" t="inlineStr">
        <is>
          <t>https://www.undp.org/publications/undp-global-climate-public-finance-review</t>
        </is>
      </c>
    </row>
    <row r="12" ht="34" customHeight="1">
      <c r="A12" s="197" t="inlineStr">
        <is>
          <t>IRENA_Cost_of_financing_..._Appendix_2023.pdf</t>
        </is>
      </c>
      <c r="B12" s="197" t="inlineStr">
        <is>
          <t>IRENA (2022), Renewable power generation costs in 2021</t>
        </is>
      </c>
      <c r="C12" s="197" t="inlineStr">
        <is>
          <t>99 economies; real after-tax WACC; REFERENCE YEAR 2021</t>
        </is>
      </c>
      <c r="D12" s="197" t="inlineStr">
        <is>
          <t>Finance 1: WACC solar PV</t>
        </is>
      </c>
      <c r="E12" s="197" t="inlineStr">
        <is>
          <t>43</t>
        </is>
      </c>
      <c r="F12" s="197" t="inlineStr">
        <is>
          <t>https://www.irena.org/-/media/Files/IRENA/Agency/Publication/2023/May/IRENA_Cost_of_financing_renewable_power_Appendix_2023.pdf</t>
        </is>
      </c>
    </row>
    <row r="13" ht="34" customHeight="1">
      <c r="A13" s="198" t="inlineStr">
        <is>
          <t>SteffenEtAl2025_WACC_database.csv</t>
        </is>
      </c>
      <c r="B13" s="198" t="inlineStr">
        <is>
          <t>Steffen et al. (2025), Scientific Data</t>
        </is>
      </c>
      <c r="C13" s="198" t="inlineStr">
        <is>
          <t>65 economies, 2000-22, nominal after-tax WACC</t>
        </is>
      </c>
      <c r="D13" s="198" t="inlineStr">
        <is>
          <t>Finance 1: WACC cross-check (different basis)</t>
        </is>
      </c>
      <c r="E13" s="198" t="inlineStr">
        <is>
          <t>64</t>
        </is>
      </c>
      <c r="F13" s="198" t="inlineStr">
        <is>
          <t>https://www.nature.com/articles/s41597-025-05912-x</t>
        </is>
      </c>
    </row>
    <row r="14" ht="34" customHeight="1">
      <c r="A14" s="197" t="inlineStr">
        <is>
          <t>CofCObservatoryData.xlsx</t>
        </is>
      </c>
      <c r="B14" s="197" t="inlineStr">
        <is>
          <t>IEA Cost of Capital Observatory</t>
        </is>
      </c>
      <c r="C14" s="197" t="inlineStr">
        <is>
          <t>11 economies; solar, gas, batteries; 2019, 2022-24</t>
        </is>
      </c>
      <c r="D14" s="197" t="inlineStr">
        <is>
          <t>Finance 1: WACC evidence flag</t>
        </is>
      </c>
      <c r="E14" s="197" t="inlineStr">
        <is>
          <t>9</t>
        </is>
      </c>
      <c r="F14" s="197" t="inlineStr">
        <is>
          <t>https://www.iea.org/reports/cost-of-capital-observatory/dashboard</t>
        </is>
      </c>
    </row>
    <row r="15" ht="34" customHeight="1">
      <c r="A15" s="198" t="inlineStr">
        <is>
          <t>P_Data_Extract_From_International_Debt_Statistics__2_.xlsx</t>
        </is>
      </c>
      <c r="B15" s="198" t="inlineStr">
        <is>
          <t>World Bank IDS</t>
        </is>
      </c>
      <c r="C15" s="198" t="inlineStr">
        <is>
          <t>134 economies, 2015-24, 19 series, counterpart = World</t>
        </is>
      </c>
      <c r="D15" s="198" t="inlineStr">
        <is>
          <t>Finance 1: rates, spread, maturity. Finance 2: creditor mix, USD share</t>
        </is>
      </c>
      <c r="E15" s="198" t="inlineStr">
        <is>
          <t>120</t>
        </is>
      </c>
      <c r="F15" s="198" t="inlineStr">
        <is>
          <t>https://databank.worldbank.org/source/international-debt-statistics</t>
        </is>
      </c>
    </row>
    <row r="16" ht="34" customHeight="1">
      <c r="A16" s="197" t="inlineStr">
        <is>
          <t>CRDF-RP_2024.xlsx</t>
        </is>
      </c>
      <c r="B16" s="197" t="inlineStr">
        <is>
          <t>OECD Climate-Related Development Finance (recipient)</t>
        </is>
      </c>
      <c r="C16" s="197" t="inlineStr">
        <is>
          <t>26k activity rows, Rio markers, adaptation / mitigation / overlap</t>
        </is>
      </c>
      <c r="D16" s="197" t="inlineStr">
        <is>
          <t>Finance 2: mitigation finance received</t>
        </is>
      </c>
      <c r="E16" s="197" t="inlineStr">
        <is>
          <t>133</t>
        </is>
      </c>
      <c r="F16" s="197" t="inlineStr">
        <is>
          <t>https://www.oecd.org/en/topics/sub-issues/development-finance-for-climate-and-the-environment.html</t>
        </is>
      </c>
    </row>
    <row r="17" ht="34" customHeight="1">
      <c r="A17" s="198" t="inlineStr">
        <is>
          <t>2024-PPI-Full-DTA.dta</t>
        </is>
      </c>
      <c r="B17" s="198" t="inlineStr">
        <is>
          <t>World Bank Private Participation in Infrastructure</t>
        </is>
      </c>
      <c r="C17" s="198" t="inlineStr">
        <is>
          <t>11,640 projects, 133 economies, 1990-2024</t>
        </is>
      </c>
      <c r="D17" s="198" t="inlineStr">
        <is>
          <t>Finance 2: PPI commitments (5-yr average)</t>
        </is>
      </c>
      <c r="E17" s="198" t="inlineStr">
        <is>
          <t>93</t>
        </is>
      </c>
      <c r="F17" s="198" t="inlineStr">
        <is>
          <t>https://ppi.worldbank.org/en/ppidata</t>
        </is>
      </c>
    </row>
    <row r="18" ht="34" customHeight="1">
      <c r="A18" s="197" t="inlineStr">
        <is>
          <t>WB_RISE_WIDEF.csv</t>
        </is>
      </c>
      <c r="B18" s="197" t="inlineStr">
        <is>
          <t>World Bank RISE (2024 edition)</t>
        </is>
      </c>
      <c r="C18" s="197" t="inlineStr">
        <is>
          <t>140 countries, 2010-2023, scores 0-100 across four pillars</t>
        </is>
      </c>
      <c r="D18" s="197" t="inlineStr">
        <is>
          <t>Appendix B: RE score, levelling the playing field, EE financing</t>
        </is>
      </c>
      <c r="E18" s="197" t="inlineStr">
        <is>
          <t>140</t>
        </is>
      </c>
      <c r="F18" s="197" t="inlineStr">
        <is>
          <t>https://data360.worldbank.org/en/dataset/WB_RISE</t>
        </is>
      </c>
    </row>
    <row r="19" ht="34" customHeight="1">
      <c r="A19" s="198" t="inlineStr">
        <is>
          <t>dataverse_files.zip (PSRT_V1_Database.dta)</t>
        </is>
      </c>
      <c r="B19" s="198" t="inlineStr">
        <is>
          <t>Power Sector Reform Tracker, ISEP (Urpelainen &amp; Yang)</t>
        </is>
      </c>
      <c r="C19" s="198" t="inlineStr">
        <is>
          <t>142 non-OECD countries, 1982-2013, eight 0/1 reform flags. ENDS 2013 - structural context, not current state</t>
        </is>
      </c>
      <c r="D19" s="198" t="inlineStr">
        <is>
          <t>Appendix B: market structure, regulator, unbundling</t>
        </is>
      </c>
      <c r="E19" s="198" t="inlineStr">
        <is>
          <t>142</t>
        </is>
      </c>
      <c r="F19" s="198" t="inlineStr">
        <is>
          <t>https://dataverse.harvard.edu/dataset.xhtml?persistentId=doi:10.7910/DVN/M7SY6X</t>
        </is>
      </c>
    </row>
    <row r="20" ht="34" customHeight="1">
      <c r="A20" s="197" t="inlineStr">
        <is>
          <t>rethinking_*.xlsx (six files)</t>
        </is>
      </c>
      <c r="B20" s="197" t="inlineStr">
        <is>
          <t>World Bank Rethinking Power Sector Reform</t>
        </is>
      </c>
      <c r="C20" s="197" t="inlineStr">
        <is>
          <t>HELD, NOT USED. 15 countries plus 3 Indian states. The cost-recovery workbook has a genuine quasi-fiscal deficit series (% GDP) but only 2010-2012</t>
        </is>
      </c>
      <c r="D20" s="197" t="inlineStr">
        <is>
          <t>Not used - retained for reference</t>
        </is>
      </c>
      <c r="E20" s="197" t="inlineStr">
        <is>
          <t>not used</t>
        </is>
      </c>
      <c r="F20" s="197" t="inlineStr">
        <is>
          <t>https://datacatalog.worldbank.org/search/dataset/0038380</t>
        </is>
      </c>
    </row>
    <row r="21" ht="34" customHeight="1">
      <c r="A21" s="198" t="inlineStr">
        <is>
          <t>InvestmentNeeds/Mitigation_Investment_Needs_v1.1.xlsx</t>
        </is>
      </c>
      <c r="B21" s="198" t="inlineStr">
        <is>
          <t>Repository model: Mitigation Investment Needs v1.1 (CDPM-based global method, Oct 2026)</t>
        </is>
      </c>
      <c r="C21" s="198" t="inlineStr">
        <is>
          <t>195 economies x 7 sectors, 2030: total and incremental investment, incremental cost under three cost-of-capital lenses</t>
        </is>
      </c>
      <c r="D21" s="198" t="inlineStr">
        <is>
          <t>Investment 1 (model output; cached values of Results_Country and Calc)</t>
        </is>
      </c>
      <c r="E21" s="198" t="inlineStr">
        <is>
          <t>194</t>
        </is>
      </c>
      <c r="F21" s="198" t="n">
        <v/>
      </c>
    </row>
    <row r="22" ht="34" customHeight="1">
      <c r="A22" s="197" t="inlineStr">
        <is>
          <t>InvestmentNeeds/national_model/results/nmim_summary_v0_2.csv</t>
        </is>
      </c>
      <c r="B22" s="197" t="inlineStr">
        <is>
          <t>Repository model: National Mitigation Investment Model v0.2</t>
        </is>
      </c>
      <c r="C22" s="197" t="inlineStr">
        <is>
          <t>186 countries, 2024-2050: baseline and net zero investment, incremental cost, who pays (P1-P5)</t>
        </is>
      </c>
      <c r="D22" s="197" t="inlineStr">
        <is>
          <t>Investment 2 (model output)</t>
        </is>
      </c>
      <c r="E22" s="197" t="inlineStr">
        <is>
          <t>186</t>
        </is>
      </c>
      <c r="F22" s="197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20" customWidth="1" min="4" max="4"/>
    <col width="9" customWidth="1" min="5" max="5"/>
    <col width="40" customWidth="1" min="6" max="6"/>
    <col width="13" customWidth="1" min="7" max="7"/>
    <col width="16" customWidth="1" min="8" max="8"/>
    <col width="46" customWidth="1" min="9" max="9"/>
  </cols>
  <sheetData>
    <row r="1" ht="28" customHeight="1">
      <c r="A1" s="10" t="inlineStr">
        <is>
          <t>iso3</t>
        </is>
      </c>
      <c r="B1" s="10" t="inlineStr">
        <is>
          <t>country</t>
        </is>
      </c>
      <c r="C1" s="10" t="inlineStr">
        <is>
          <t>region</t>
        </is>
      </c>
      <c r="D1" s="10" t="inlineStr">
        <is>
          <t>income</t>
        </is>
      </c>
      <c r="E1" s="10" t="inlineStr">
        <is>
          <t>is_ccdr</t>
        </is>
      </c>
      <c r="F1" s="10" t="inlineStr">
        <is>
          <t>indicator</t>
        </is>
      </c>
      <c r="G1" s="10" t="inlineStr">
        <is>
          <t>value</t>
        </is>
      </c>
      <c r="H1" s="10" t="inlineStr">
        <is>
          <t>year</t>
        </is>
      </c>
      <c r="I1" s="10" t="inlineStr">
        <is>
          <t>source</t>
        </is>
      </c>
    </row>
    <row r="2" ht="13" customHeight="1">
      <c r="A2" s="161" t="inlineStr">
        <is>
          <t>AFG</t>
        </is>
      </c>
      <c r="B2" s="161" t="inlineStr">
        <is>
          <t>Afghanistan</t>
        </is>
      </c>
      <c r="C2" s="161" t="inlineStr">
        <is>
          <t>Middle East &amp; North Africa</t>
        </is>
      </c>
      <c r="D2" s="161" t="inlineStr">
        <is>
          <t>Low income</t>
        </is>
      </c>
      <c r="E2" s="161" t="b">
        <v>0</v>
      </c>
      <c r="F2" s="161" t="inlineStr">
        <is>
          <t>interest_to_revenue_pct</t>
        </is>
      </c>
      <c r="G2" s="161" t="n">
        <v>0.241</v>
      </c>
      <c r="H2" s="161" t="inlineStr">
        <is>
          <t>2024</t>
        </is>
      </c>
      <c r="I2" s="161" t="inlineStr">
        <is>
          <t>dataset_2026-08-26T13_41_09_874550254Z_DEFAULT_INTEGRATION_IMF_RES_WEO_9_0_0.csv (derived)</t>
        </is>
      </c>
    </row>
    <row r="3" ht="13" customHeight="1">
      <c r="A3" s="161" t="inlineStr">
        <is>
          <t>AFG</t>
        </is>
      </c>
      <c r="B3" s="161" t="inlineStr">
        <is>
          <t>Afghanistan</t>
        </is>
      </c>
      <c r="C3" s="161" t="inlineStr">
        <is>
          <t>Middle East &amp; North Africa</t>
        </is>
      </c>
      <c r="D3" s="161" t="inlineStr">
        <is>
          <t>Low income</t>
        </is>
      </c>
      <c r="E3" s="161" t="b">
        <v>0</v>
      </c>
      <c r="F3" s="161" t="inlineStr">
        <is>
          <t>interest_pct_gdp</t>
        </is>
      </c>
      <c r="G3" s="161" t="n">
        <v>0.046</v>
      </c>
      <c r="H3" s="161" t="inlineStr">
        <is>
          <t>2024</t>
        </is>
      </c>
      <c r="I3" s="161" t="inlineStr">
        <is>
          <t>dataset_2026-08-26T13_41_09_874550254Z_DEFAULT_INTEGRATION_IMF_RES_WEO_9_0_0.csv (derived)</t>
        </is>
      </c>
    </row>
    <row r="4" ht="13" customHeight="1">
      <c r="A4" s="161" t="inlineStr">
        <is>
          <t>AFG</t>
        </is>
      </c>
      <c r="B4" s="161" t="inlineStr">
        <is>
          <t>Afghanistan</t>
        </is>
      </c>
      <c r="C4" s="161" t="inlineStr">
        <is>
          <t>Middle East &amp; North Africa</t>
        </is>
      </c>
      <c r="D4" s="161" t="inlineStr">
        <is>
          <t>Low income</t>
        </is>
      </c>
      <c r="E4" s="161" t="b">
        <v>0</v>
      </c>
      <c r="F4" s="161" t="inlineStr">
        <is>
          <t>gross_debt_pct_gdp</t>
        </is>
      </c>
      <c r="G4" s="161" t="n">
        <v>8.912000000000001</v>
      </c>
      <c r="H4" s="161" t="inlineStr">
        <is>
          <t>2024</t>
        </is>
      </c>
      <c r="I4" s="161" t="inlineStr">
        <is>
          <t>dataset_2026-08-26T13_41_09_874550254Z_DEFAULT_INTEGRATION_IMF_RES_WEO_9_0_0.csv</t>
        </is>
      </c>
    </row>
    <row r="5" ht="13" customHeight="1">
      <c r="A5" s="161" t="inlineStr">
        <is>
          <t>AFG</t>
        </is>
      </c>
      <c r="B5" s="161" t="inlineStr">
        <is>
          <t>Afghanistan</t>
        </is>
      </c>
      <c r="C5" s="161" t="inlineStr">
        <is>
          <t>Middle East &amp; North Africa</t>
        </is>
      </c>
      <c r="D5" s="161" t="inlineStr">
        <is>
          <t>Low income</t>
        </is>
      </c>
      <c r="E5" s="161" t="b">
        <v>0</v>
      </c>
      <c r="F5" s="161" t="inlineStr">
        <is>
          <t>tax_revenue_pct_gdp</t>
        </is>
      </c>
      <c r="G5" s="161" t="n">
        <v>10.867</v>
      </c>
      <c r="H5" s="161" t="inlineStr">
        <is>
          <t>2024</t>
        </is>
      </c>
      <c r="I5" s="161" t="inlineStr">
        <is>
          <t>world-imf2026.xlsx</t>
        </is>
      </c>
    </row>
    <row r="6" ht="13" customHeight="1">
      <c r="A6" s="161" t="inlineStr">
        <is>
          <t>AFG</t>
        </is>
      </c>
      <c r="B6" s="161" t="inlineStr">
        <is>
          <t>Afghanistan</t>
        </is>
      </c>
      <c r="C6" s="161" t="inlineStr">
        <is>
          <t>Middle East &amp; North Africa</t>
        </is>
      </c>
      <c r="D6" s="161" t="inlineStr">
        <is>
          <t>Low income</t>
        </is>
      </c>
      <c r="E6" s="161" t="b">
        <v>0</v>
      </c>
      <c r="F6" s="161" t="inlineStr">
        <is>
          <t>capex_execution_rate_pct</t>
        </is>
      </c>
      <c r="G6" s="161" t="n">
        <v>94.541</v>
      </c>
      <c r="H6" s="161" t="inlineStr">
        <is>
          <t>2019</t>
        </is>
      </c>
      <c r="I6" s="161" t="inlineStr">
        <is>
          <t>WB_BOOST_WIDEF.csv</t>
        </is>
      </c>
    </row>
    <row r="7" ht="13" customHeight="1">
      <c r="A7" s="161" t="inlineStr">
        <is>
          <t>AFG</t>
        </is>
      </c>
      <c r="B7" s="161" t="inlineStr">
        <is>
          <t>Afghanistan</t>
        </is>
      </c>
      <c r="C7" s="161" t="inlineStr">
        <is>
          <t>Middle East &amp; North Africa</t>
        </is>
      </c>
      <c r="D7" s="161" t="inlineStr">
        <is>
          <t>Low income</t>
        </is>
      </c>
      <c r="E7" s="161" t="b">
        <v>0</v>
      </c>
      <c r="F7" s="161" t="inlineStr">
        <is>
          <t>pefa_pi11_pim_score</t>
        </is>
      </c>
      <c r="G7" s="161" t="n">
        <v>1.5</v>
      </c>
      <c r="H7" s="161" t="inlineStr">
        <is>
          <t>2018</t>
        </is>
      </c>
      <c r="I7" s="161" t="inlineStr">
        <is>
          <t>assessments_1787749571.csv</t>
        </is>
      </c>
    </row>
    <row r="8" ht="13" customHeight="1">
      <c r="A8" s="161" t="inlineStr">
        <is>
          <t>AFG</t>
        </is>
      </c>
      <c r="B8" s="161" t="inlineStr">
        <is>
          <t>Afghanistan</t>
        </is>
      </c>
      <c r="C8" s="161" t="inlineStr">
        <is>
          <t>Middle East &amp; North Africa</t>
        </is>
      </c>
      <c r="D8" s="161" t="inlineStr">
        <is>
          <t>Low income</t>
        </is>
      </c>
      <c r="E8" s="161" t="b">
        <v>0</v>
      </c>
      <c r="F8" s="161" t="inlineStr">
        <is>
          <t>pefa_pi122_asset_monitoring</t>
        </is>
      </c>
      <c r="G8" s="161" t="n">
        <v>1</v>
      </c>
      <c r="H8" s="161" t="inlineStr">
        <is>
          <t>2018</t>
        </is>
      </c>
      <c r="I8" s="161" t="inlineStr">
        <is>
          <t>assessments_1787749571.csv</t>
        </is>
      </c>
    </row>
    <row r="9" ht="13" customHeight="1">
      <c r="A9" s="161" t="inlineStr">
        <is>
          <t>AFG</t>
        </is>
      </c>
      <c r="B9" s="161" t="inlineStr">
        <is>
          <t>Afghanistan</t>
        </is>
      </c>
      <c r="C9" s="161" t="inlineStr">
        <is>
          <t>Middle East &amp; North Africa</t>
        </is>
      </c>
      <c r="D9" s="161" t="inlineStr">
        <is>
          <t>Low income</t>
        </is>
      </c>
      <c r="E9" s="161" t="b">
        <v>0</v>
      </c>
      <c r="F9" s="161" t="inlineStr">
        <is>
          <t>climate_pfm_diagnostic_on_record</t>
        </is>
      </c>
      <c r="G9" s="161" t="n">
        <v>0</v>
      </c>
      <c r="H9" s="161" t="inlineStr">
        <is>
          <t>2022</t>
        </is>
      </c>
      <c r="I9" s="161" t="inlineStr">
        <is>
          <t>UNDP-Global-Climate-Public-Finance-Review-2022.pdf (Table 4.2)</t>
        </is>
      </c>
    </row>
    <row r="10" ht="13" customHeight="1">
      <c r="A10" s="161" t="inlineStr">
        <is>
          <t>AFG</t>
        </is>
      </c>
      <c r="B10" s="161" t="inlineStr">
        <is>
          <t>Afghanistan</t>
        </is>
      </c>
      <c r="C10" s="161" t="inlineStr">
        <is>
          <t>Middle East &amp; North Africa</t>
        </is>
      </c>
      <c r="D10" s="161" t="inlineStr">
        <is>
          <t>Low income</t>
        </is>
      </c>
      <c r="E10" s="161" t="b">
        <v>0</v>
      </c>
      <c r="F10" s="161" t="inlineStr">
        <is>
          <t>ids_avg_maturity_years</t>
        </is>
      </c>
      <c r="G10" s="161" t="n">
        <v>39.833</v>
      </c>
      <c r="H10" s="161" t="inlineStr">
        <is>
          <t>2019</t>
        </is>
      </c>
      <c r="I10" s="161" t="inlineStr">
        <is>
          <t>P_Data_Extract_From_International_Debt_Statistics__2_.xlsx</t>
        </is>
      </c>
    </row>
    <row r="11" ht="13" customHeight="1">
      <c r="A11" s="161" t="inlineStr">
        <is>
          <t>AFG</t>
        </is>
      </c>
      <c r="B11" s="161" t="inlineStr">
        <is>
          <t>Afghanistan</t>
        </is>
      </c>
      <c r="C11" s="161" t="inlineStr">
        <is>
          <t>Middle East &amp; North Africa</t>
        </is>
      </c>
      <c r="D11" s="161" t="inlineStr">
        <is>
          <t>Low income</t>
        </is>
      </c>
      <c r="E11" s="161" t="b">
        <v>0</v>
      </c>
      <c r="F11" s="161" t="inlineStr">
        <is>
          <t>mitigation_finance_received_pct_gdp</t>
        </is>
      </c>
      <c r="G11" s="161" t="n">
        <v>0.056</v>
      </c>
      <c r="H11" s="161" t="inlineStr">
        <is>
          <t>2024</t>
        </is>
      </c>
      <c r="I11" s="161" t="inlineStr">
        <is>
          <t>CRDF-RP_2024.xlsx + WEO</t>
        </is>
      </c>
    </row>
    <row r="12" ht="13" customHeight="1">
      <c r="A12" s="161" t="inlineStr">
        <is>
          <t>AFG</t>
        </is>
      </c>
      <c r="B12" s="161" t="inlineStr">
        <is>
          <t>Afghanistan</t>
        </is>
      </c>
      <c r="C12" s="161" t="inlineStr">
        <is>
          <t>Middle East &amp; North Africa</t>
        </is>
      </c>
      <c r="D12" s="161" t="inlineStr">
        <is>
          <t>Low income</t>
        </is>
      </c>
      <c r="E12" s="161" t="b">
        <v>0</v>
      </c>
      <c r="F12" s="161" t="inlineStr">
        <is>
          <t>ids_multilateral_share_pct</t>
        </is>
      </c>
      <c r="G12" s="161" t="n">
        <v>45.043</v>
      </c>
      <c r="H12" s="161" t="inlineStr">
        <is>
          <t>2024</t>
        </is>
      </c>
      <c r="I12" s="161" t="inlineStr">
        <is>
          <t>P_Data_Extract_From_International_Debt_Statistics__2_.xlsx</t>
        </is>
      </c>
    </row>
    <row r="13" ht="13" customHeight="1">
      <c r="A13" s="161" t="inlineStr">
        <is>
          <t>AFG</t>
        </is>
      </c>
      <c r="B13" s="161" t="inlineStr">
        <is>
          <t>Afghanistan</t>
        </is>
      </c>
      <c r="C13" s="161" t="inlineStr">
        <is>
          <t>Middle East &amp; North Africa</t>
        </is>
      </c>
      <c r="D13" s="161" t="inlineStr">
        <is>
          <t>Low income</t>
        </is>
      </c>
      <c r="E13" s="161" t="b">
        <v>0</v>
      </c>
      <c r="F13" s="161" t="inlineStr">
        <is>
          <t>ids_usd_share_ppg_debt_pct</t>
        </is>
      </c>
      <c r="G13" s="161" t="n">
        <v>72.02500000000001</v>
      </c>
      <c r="H13" s="161" t="inlineStr">
        <is>
          <t>2024</t>
        </is>
      </c>
      <c r="I13" s="161" t="inlineStr">
        <is>
          <t>P_Data_Extract_From_International_Debt_Statistics__2_.xlsx</t>
        </is>
      </c>
    </row>
    <row r="14" ht="13" customHeight="1">
      <c r="A14" s="161" t="inlineStr">
        <is>
          <t>AFG</t>
        </is>
      </c>
      <c r="B14" s="161" t="inlineStr">
        <is>
          <t>Afghanistan</t>
        </is>
      </c>
      <c r="C14" s="161" t="inlineStr">
        <is>
          <t>Middle East &amp; North Africa</t>
        </is>
      </c>
      <c r="D14" s="161" t="inlineStr">
        <is>
          <t>Low income</t>
        </is>
      </c>
      <c r="E14" s="161" t="b">
        <v>0</v>
      </c>
      <c r="F14" s="161" t="inlineStr">
        <is>
          <t>pefa_pi103_contingent_liabilities</t>
        </is>
      </c>
      <c r="G14" s="161" t="n">
        <v>1</v>
      </c>
      <c r="H14" s="161" t="inlineStr">
        <is>
          <t>2018</t>
        </is>
      </c>
      <c r="I14" s="161" t="inlineStr">
        <is>
          <t>assessments_1787749571.csv</t>
        </is>
      </c>
    </row>
    <row r="15" ht="13" customHeight="1">
      <c r="A15" s="161" t="inlineStr">
        <is>
          <t>AFG</t>
        </is>
      </c>
      <c r="B15" s="161" t="inlineStr">
        <is>
          <t>Afghanistan</t>
        </is>
      </c>
      <c r="C15" s="161" t="inlineStr">
        <is>
          <t>Middle East &amp; North Africa</t>
        </is>
      </c>
      <c r="D15" s="161" t="inlineStr">
        <is>
          <t>Low income</t>
        </is>
      </c>
      <c r="E15" s="161" t="b">
        <v>0</v>
      </c>
      <c r="F15" s="161" t="inlineStr">
        <is>
          <t>excise_revenue_pct_of_revenue</t>
        </is>
      </c>
      <c r="G15" s="161" t="n">
        <v>0</v>
      </c>
      <c r="H15" s="161" t="inlineStr">
        <is>
          <t>2024</t>
        </is>
      </c>
      <c r="I15" s="161" t="inlineStr">
        <is>
          <t>world-imf2026.xlsx</t>
        </is>
      </c>
    </row>
    <row r="16" ht="13" customHeight="1">
      <c r="A16" s="161" t="inlineStr">
        <is>
          <t>AFG</t>
        </is>
      </c>
      <c r="B16" s="161" t="inlineStr">
        <is>
          <t>Afghanistan</t>
        </is>
      </c>
      <c r="C16" s="161" t="inlineStr">
        <is>
          <t>Middle East &amp; North Africa</t>
        </is>
      </c>
      <c r="D16" s="161" t="inlineStr">
        <is>
          <t>Low income</t>
        </is>
      </c>
      <c r="E16" s="161" t="b">
        <v>0</v>
      </c>
      <c r="F16" s="161" t="inlineStr">
        <is>
          <t>ff_subsidy_total_pct_gdp</t>
        </is>
      </c>
      <c r="G16" s="161" t="n">
        <v>9.300000000000001</v>
      </c>
      <c r="H16" s="161" t="inlineStr">
        <is>
          <t>2024</t>
        </is>
      </c>
      <c r="I16" s="161" t="inlineStr">
        <is>
          <t>imffossilfuelsubsidiesdata.xlsb + WEO</t>
        </is>
      </c>
    </row>
    <row r="17" ht="13" customHeight="1">
      <c r="A17" s="161" t="inlineStr">
        <is>
          <t>AFG</t>
        </is>
      </c>
      <c r="B17" s="161" t="inlineStr">
        <is>
          <t>Afghanistan</t>
        </is>
      </c>
      <c r="C17" s="161" t="inlineStr">
        <is>
          <t>Middle East &amp; North Africa</t>
        </is>
      </c>
      <c r="D17" s="161" t="inlineStr">
        <is>
          <t>Low income</t>
        </is>
      </c>
      <c r="E17" s="161" t="b">
        <v>0</v>
      </c>
      <c r="F17" s="161" t="inlineStr">
        <is>
          <t>ff_subsidy_explicit_pct_gdp</t>
        </is>
      </c>
      <c r="G17" s="161" t="n">
        <v>1.383</v>
      </c>
      <c r="H17" s="161" t="inlineStr">
        <is>
          <t>2024</t>
        </is>
      </c>
      <c r="I17" s="161" t="inlineStr">
        <is>
          <t>imffossilfuelsubsidiesdata.xlsb</t>
        </is>
      </c>
    </row>
    <row r="18" ht="13" customHeight="1">
      <c r="A18" s="161" t="inlineStr">
        <is>
          <t>AFG</t>
        </is>
      </c>
      <c r="B18" s="161" t="inlineStr">
        <is>
          <t>Afghanistan</t>
        </is>
      </c>
      <c r="C18" s="161" t="inlineStr">
        <is>
          <t>Middle East &amp; North Africa</t>
        </is>
      </c>
      <c r="D18" s="161" t="inlineStr">
        <is>
          <t>Low income</t>
        </is>
      </c>
      <c r="E18" s="161" t="b">
        <v>0</v>
      </c>
      <c r="F18" s="161" t="inlineStr">
        <is>
          <t>ff_subsidy_implicit_pct_gdp</t>
        </is>
      </c>
      <c r="G18" s="161" t="n">
        <v>7.917</v>
      </c>
      <c r="H18" s="161" t="inlineStr">
        <is>
          <t>2024</t>
        </is>
      </c>
      <c r="I18" s="161" t="inlineStr">
        <is>
          <t>imffossilfuelsubsidiesdata.xlsb</t>
        </is>
      </c>
    </row>
    <row r="19" ht="13" customHeight="1">
      <c r="A19" s="161" t="inlineStr">
        <is>
          <t>AFG</t>
        </is>
      </c>
      <c r="B19" s="161" t="inlineStr">
        <is>
          <t>Afghanistan</t>
        </is>
      </c>
      <c r="C19" s="161" t="inlineStr">
        <is>
          <t>Middle East &amp; North Africa</t>
        </is>
      </c>
      <c r="D19" s="161" t="inlineStr">
        <is>
          <t>Low income</t>
        </is>
      </c>
      <c r="E19" s="161" t="b">
        <v>0</v>
      </c>
      <c r="F19" s="161" t="inlineStr">
        <is>
          <t>env_protection_pct_of_expenditure</t>
        </is>
      </c>
      <c r="G19" s="161" t="n">
        <v>0.436</v>
      </c>
      <c r="H19" s="161" t="inlineStr">
        <is>
          <t>2020</t>
        </is>
      </c>
      <c r="I19" s="161" t="inlineStr">
        <is>
          <t>WB_BOOST_WIDEF.csv</t>
        </is>
      </c>
    </row>
    <row r="20" ht="13" customHeight="1">
      <c r="A20" s="161" t="inlineStr">
        <is>
          <t>AFG</t>
        </is>
      </c>
      <c r="B20" s="161" t="inlineStr">
        <is>
          <t>Afghanistan</t>
        </is>
      </c>
      <c r="C20" s="161" t="inlineStr">
        <is>
          <t>Middle East &amp; North Africa</t>
        </is>
      </c>
      <c r="D20" s="161" t="inlineStr">
        <is>
          <t>Low income</t>
        </is>
      </c>
      <c r="E20" s="161" t="b">
        <v>0</v>
      </c>
      <c r="F20" s="161" t="inlineStr">
        <is>
          <t>net_fuel_trade_pct_merch</t>
        </is>
      </c>
      <c r="G20" s="161" t="n">
        <v>-14.644</v>
      </c>
      <c r="H20" s="161" t="inlineStr">
        <is>
          <t>2019</t>
        </is>
      </c>
      <c r="I20" s="161" t="inlineStr">
        <is>
          <t>WDI TX.VAL.FUEL.ZS.UN less TM.VAL.FUEL.ZS.UN</t>
        </is>
      </c>
    </row>
    <row r="21" ht="13" customHeight="1">
      <c r="A21" s="161" t="inlineStr">
        <is>
          <t>AFG</t>
        </is>
      </c>
      <c r="B21" s="161" t="inlineStr">
        <is>
          <t>Afghanistan</t>
        </is>
      </c>
      <c r="C21" s="161" t="inlineStr">
        <is>
          <t>Middle East &amp; North Africa</t>
        </is>
      </c>
      <c r="D21" s="161" t="inlineStr">
        <is>
          <t>Low income</t>
        </is>
      </c>
      <c r="E21" s="161" t="b">
        <v>0</v>
      </c>
      <c r="F21" s="161" t="inlineStr">
        <is>
          <t>fuel_exports_pct_merch</t>
        </is>
      </c>
      <c r="G21" s="161" t="n">
        <v>8.051</v>
      </c>
      <c r="H21" s="161" t="inlineStr">
        <is>
          <t>2019</t>
        </is>
      </c>
      <c r="I21" s="161" t="inlineStr">
        <is>
          <t>API_TX_VAL_FUEL_ZS_UN_DS2_en_csv_v2_33055.zip</t>
        </is>
      </c>
    </row>
    <row r="22" ht="13" customHeight="1">
      <c r="A22" s="161" t="inlineStr">
        <is>
          <t>AFG</t>
        </is>
      </c>
      <c r="B22" s="161" t="inlineStr">
        <is>
          <t>Afghanistan</t>
        </is>
      </c>
      <c r="C22" s="161" t="inlineStr">
        <is>
          <t>Middle East &amp; North Africa</t>
        </is>
      </c>
      <c r="D22" s="161" t="inlineStr">
        <is>
          <t>Low income</t>
        </is>
      </c>
      <c r="E22" s="161" t="b">
        <v>0</v>
      </c>
      <c r="F22" s="161" t="inlineStr">
        <is>
          <t>fuel_imports_pct_merch</t>
        </is>
      </c>
      <c r="G22" s="161" t="n">
        <v>22.695</v>
      </c>
      <c r="H22" s="161" t="inlineStr">
        <is>
          <t>2019</t>
        </is>
      </c>
      <c r="I22" s="161" t="inlineStr">
        <is>
          <t>API_TM_VAL_FUEL_ZS_UN_DS2_en_csv_v2_36140.zip</t>
        </is>
      </c>
    </row>
    <row r="23" ht="13" customHeight="1">
      <c r="A23" s="161" t="inlineStr">
        <is>
          <t>AFG</t>
        </is>
      </c>
      <c r="B23" s="161" t="inlineStr">
        <is>
          <t>Afghanistan</t>
        </is>
      </c>
      <c r="C23" s="161" t="inlineStr">
        <is>
          <t>Middle East &amp; North Africa</t>
        </is>
      </c>
      <c r="D23" s="161" t="inlineStr">
        <is>
          <t>Low income</t>
        </is>
      </c>
      <c r="E23" s="161" t="b">
        <v>0</v>
      </c>
      <c r="F23" s="161" t="inlineStr">
        <is>
          <t>fossil_rents_total_pct_gdp</t>
        </is>
      </c>
      <c r="G23" s="161" t="n">
        <v>0.0389999999999999</v>
      </c>
      <c r="H23" s="161" t="inlineStr">
        <is>
          <t>2021</t>
        </is>
      </c>
      <c r="I23" s="161" t="inlineStr">
        <is>
          <t>WDI NY.GDP.PETR+NGAS+COAL.RT.ZS</t>
        </is>
      </c>
    </row>
    <row r="24" ht="13" customHeight="1">
      <c r="A24" s="161" t="inlineStr">
        <is>
          <t>AFG</t>
        </is>
      </c>
      <c r="B24" s="161" t="inlineStr">
        <is>
          <t>Afghanistan</t>
        </is>
      </c>
      <c r="C24" s="161" t="inlineStr">
        <is>
          <t>Middle East &amp; North Africa</t>
        </is>
      </c>
      <c r="D24" s="161" t="inlineStr">
        <is>
          <t>Low income</t>
        </is>
      </c>
      <c r="E24" s="161" t="b">
        <v>0</v>
      </c>
      <c r="F24" s="161" t="inlineStr">
        <is>
          <t>oil_rents_pct_gdp</t>
        </is>
      </c>
      <c r="G24" s="161" t="n">
        <v>0.018</v>
      </c>
      <c r="H24" s="161" t="inlineStr">
        <is>
          <t>2021</t>
        </is>
      </c>
      <c r="I24" s="161" t="inlineStr">
        <is>
          <t>API_NY_GDP_PETR_RT_ZS_DS2_en_csv_v2_40227.zip</t>
        </is>
      </c>
    </row>
    <row r="25" ht="13" customHeight="1">
      <c r="A25" s="161" t="inlineStr">
        <is>
          <t>AFG</t>
        </is>
      </c>
      <c r="B25" s="161" t="inlineStr">
        <is>
          <t>Afghanistan</t>
        </is>
      </c>
      <c r="C25" s="161" t="inlineStr">
        <is>
          <t>Middle East &amp; North Africa</t>
        </is>
      </c>
      <c r="D25" s="161" t="inlineStr">
        <is>
          <t>Low income</t>
        </is>
      </c>
      <c r="E25" s="161" t="b">
        <v>0</v>
      </c>
      <c r="F25" s="161" t="inlineStr">
        <is>
          <t>gas_rents_pct_gdp</t>
        </is>
      </c>
      <c r="G25" s="161" t="n">
        <v>0.002</v>
      </c>
      <c r="H25" s="161" t="inlineStr">
        <is>
          <t>2021</t>
        </is>
      </c>
      <c r="I25" s="161" t="inlineStr">
        <is>
          <t>API_NY_GDP_NGAS_RT_ZS_DS2_en_csv_v2_35861.zip</t>
        </is>
      </c>
    </row>
    <row r="26" ht="13" customHeight="1">
      <c r="A26" s="161" t="inlineStr">
        <is>
          <t>AFG</t>
        </is>
      </c>
      <c r="B26" s="161" t="inlineStr">
        <is>
          <t>Afghanistan</t>
        </is>
      </c>
      <c r="C26" s="161" t="inlineStr">
        <is>
          <t>Middle East &amp; North Africa</t>
        </is>
      </c>
      <c r="D26" s="161" t="inlineStr">
        <is>
          <t>Low income</t>
        </is>
      </c>
      <c r="E26" s="161" t="b">
        <v>0</v>
      </c>
      <c r="F26" s="161" t="inlineStr">
        <is>
          <t>coal_rents_pct_gdp</t>
        </is>
      </c>
      <c r="G26" s="161" t="n">
        <v>0.019</v>
      </c>
      <c r="H26" s="161" t="inlineStr">
        <is>
          <t>2021</t>
        </is>
      </c>
      <c r="I26" s="161" t="inlineStr">
        <is>
          <t>API_NY_GDP_COAL_RT_ZS_DS2_en_csv_v2_35370.zip</t>
        </is>
      </c>
    </row>
    <row r="27" ht="13" customHeight="1">
      <c r="A27" s="161" t="inlineStr">
        <is>
          <t>AFG</t>
        </is>
      </c>
      <c r="B27" s="161" t="inlineStr">
        <is>
          <t>Afghanistan</t>
        </is>
      </c>
      <c r="C27" s="161" t="inlineStr">
        <is>
          <t>Middle East &amp; North Africa</t>
        </is>
      </c>
      <c r="D27" s="161" t="inlineStr">
        <is>
          <t>Low income</t>
        </is>
      </c>
      <c r="E27" s="161" t="b">
        <v>0</v>
      </c>
      <c r="F27" s="161" t="inlineStr">
        <is>
          <t>other_fossil_gen_share_pct</t>
        </is>
      </c>
      <c r="G27" s="161" t="n">
        <v>10.101</v>
      </c>
      <c r="H27" s="161" t="inlineStr">
        <is>
          <t>2024</t>
        </is>
      </c>
      <c r="I27" s="161" t="inlineStr">
        <is>
          <t>release_generation_yearly_global.csv</t>
        </is>
      </c>
    </row>
    <row r="28" ht="13" customHeight="1">
      <c r="A28" s="161" t="inlineStr">
        <is>
          <t>AFG</t>
        </is>
      </c>
      <c r="B28" s="161" t="inlineStr">
        <is>
          <t>Afghanistan</t>
        </is>
      </c>
      <c r="C28" s="161" t="inlineStr">
        <is>
          <t>Middle East &amp; North Africa</t>
        </is>
      </c>
      <c r="D28" s="161" t="inlineStr">
        <is>
          <t>Low income</t>
        </is>
      </c>
      <c r="E28" s="161" t="b">
        <v>0</v>
      </c>
      <c r="F28" s="161" t="inlineStr">
        <is>
          <t>renewable_share_electricity_pct</t>
        </is>
      </c>
      <c r="G28" s="161" t="n">
        <v>93.86</v>
      </c>
      <c r="H28" s="161" t="inlineStr">
        <is>
          <t>2024</t>
        </is>
      </c>
      <c r="I28" s="161" t="inlineStr">
        <is>
          <t>imffossilfuelsubsidiesdata.xlsb</t>
        </is>
      </c>
    </row>
    <row r="29" ht="13" customHeight="1">
      <c r="A29" s="161" t="inlineStr">
        <is>
          <t>AFG</t>
        </is>
      </c>
      <c r="B29" s="161" t="inlineStr">
        <is>
          <t>Afghanistan</t>
        </is>
      </c>
      <c r="C29" s="161" t="inlineStr">
        <is>
          <t>Middle East &amp; North Africa</t>
        </is>
      </c>
      <c r="D29" s="161" t="inlineStr">
        <is>
          <t>Low income</t>
        </is>
      </c>
      <c r="E29" s="161" t="b">
        <v>0</v>
      </c>
      <c r="F29" s="161" t="inlineStr">
        <is>
          <t>re_share_change_pp</t>
        </is>
      </c>
      <c r="G29" s="161" t="n">
        <v>0.271</v>
      </c>
      <c r="H29" s="161" t="inlineStr">
        <is>
          <t>2024</t>
        </is>
      </c>
      <c r="I29" s="161" t="inlineStr">
        <is>
          <t>release_generation_yearly_global.csv</t>
        </is>
      </c>
    </row>
    <row r="30" ht="13" customHeight="1">
      <c r="A30" s="161" t="inlineStr">
        <is>
          <t>AFG</t>
        </is>
      </c>
      <c r="B30" s="161" t="inlineStr">
        <is>
          <t>Afghanistan</t>
        </is>
      </c>
      <c r="C30" s="161" t="inlineStr">
        <is>
          <t>Middle East &amp; North Africa</t>
        </is>
      </c>
      <c r="D30" s="161" t="inlineStr">
        <is>
          <t>Low income</t>
        </is>
      </c>
      <c r="E30" s="161" t="b">
        <v>0</v>
      </c>
      <c r="F30" s="161" t="inlineStr">
        <is>
          <t>re_capacity_growth_pct</t>
        </is>
      </c>
      <c r="G30" s="161" t="n">
        <v>1.923</v>
      </c>
      <c r="H30" s="161" t="inlineStr">
        <is>
          <t>2024</t>
        </is>
      </c>
      <c r="I30" s="161" t="inlineStr">
        <is>
          <t>release_generation_yearly_global.csv</t>
        </is>
      </c>
    </row>
    <row r="31" ht="13" customHeight="1">
      <c r="A31" s="161" t="inlineStr">
        <is>
          <t>AFG</t>
        </is>
      </c>
      <c r="B31" s="161" t="inlineStr">
        <is>
          <t>Afghanistan</t>
        </is>
      </c>
      <c r="C31" s="161" t="inlineStr">
        <is>
          <t>Middle East &amp; North Africa</t>
        </is>
      </c>
      <c r="D31" s="161" t="inlineStr">
        <is>
          <t>Low income</t>
        </is>
      </c>
      <c r="E31" s="161" t="b">
        <v>0</v>
      </c>
      <c r="F31" s="161" t="inlineStr">
        <is>
          <t>inn_total_inv_2030_pct_gdp</t>
        </is>
      </c>
      <c r="G31" s="161" t="n">
        <v>8.892890095827561</v>
      </c>
      <c r="H31" s="161" t="inlineStr">
        <is>
          <t>2030</t>
        </is>
      </c>
      <c r="I31" s="161" t="inlineStr">
        <is>
          <t>Mitigation_Investment_Needs_v1.1.xlsx (InvestmentNeeds v1.1, model output)</t>
        </is>
      </c>
    </row>
    <row r="32" ht="13" customHeight="1">
      <c r="A32" s="161" t="inlineStr">
        <is>
          <t>AFG</t>
        </is>
      </c>
      <c r="B32" s="161" t="inlineStr">
        <is>
          <t>Afghanistan</t>
        </is>
      </c>
      <c r="C32" s="161" t="inlineStr">
        <is>
          <t>Middle East &amp; North Africa</t>
        </is>
      </c>
      <c r="D32" s="161" t="inlineStr">
        <is>
          <t>Low income</t>
        </is>
      </c>
      <c r="E32" s="161" t="b">
        <v>0</v>
      </c>
      <c r="F32" s="161" t="inlineStr">
        <is>
          <t>inn_incr_inv_2030_pct_gdp</t>
        </is>
      </c>
      <c r="G32" s="161" t="n">
        <v>2.13429362299861</v>
      </c>
      <c r="H32" s="161" t="inlineStr">
        <is>
          <t>2030</t>
        </is>
      </c>
      <c r="I32" s="161" t="inlineStr">
        <is>
          <t>Mitigation_Investment_Needs_v1.1.xlsx (InvestmentNeeds v1.1, model output)</t>
        </is>
      </c>
    </row>
    <row r="33" ht="13" customHeight="1">
      <c r="A33" s="161" t="inlineStr">
        <is>
          <t>AFG</t>
        </is>
      </c>
      <c r="B33" s="161" t="inlineStr">
        <is>
          <t>Afghanistan</t>
        </is>
      </c>
      <c r="C33" s="161" t="inlineStr">
        <is>
          <t>Middle East &amp; North Africa</t>
        </is>
      </c>
      <c r="D33" s="161" t="inlineStr">
        <is>
          <t>Low income</t>
        </is>
      </c>
      <c r="E33" s="161" t="b">
        <v>0</v>
      </c>
      <c r="F33" s="161" t="inlineStr">
        <is>
          <t>inn_incr_inv_gen_2030_pct_gdp</t>
        </is>
      </c>
      <c r="G33" s="161" t="n">
        <v>0.4956232027404366</v>
      </c>
      <c r="H33" s="161" t="inlineStr">
        <is>
          <t>2030</t>
        </is>
      </c>
      <c r="I33" s="161" t="inlineStr">
        <is>
          <t>Mitigation_Investment_Needs_v1.1.xlsx (InvestmentNeeds v1.1, model output)</t>
        </is>
      </c>
    </row>
    <row r="34" ht="13" customHeight="1">
      <c r="A34" s="161" t="inlineStr">
        <is>
          <t>AFG</t>
        </is>
      </c>
      <c r="B34" s="161" t="inlineStr">
        <is>
          <t>Afghanistan</t>
        </is>
      </c>
      <c r="C34" s="161" t="inlineStr">
        <is>
          <t>Middle East &amp; North Africa</t>
        </is>
      </c>
      <c r="D34" s="161" t="inlineStr">
        <is>
          <t>Low income</t>
        </is>
      </c>
      <c r="E34" s="161" t="b">
        <v>0</v>
      </c>
      <c r="F34" s="161" t="inlineStr">
        <is>
          <t>inn_incr_inv_grid_2030_pct_gdp</t>
        </is>
      </c>
      <c r="G34" s="161" t="n">
        <v>0.3398559104505853</v>
      </c>
      <c r="H34" s="161" t="inlineStr">
        <is>
          <t>2030</t>
        </is>
      </c>
      <c r="I34" s="161" t="inlineStr">
        <is>
          <t>Mitigation_Investment_Needs_v1.1.xlsx (InvestmentNeeds v1.1, model output)</t>
        </is>
      </c>
    </row>
    <row r="35" ht="13" customHeight="1">
      <c r="A35" s="161" t="inlineStr">
        <is>
          <t>AFG</t>
        </is>
      </c>
      <c r="B35" s="161" t="inlineStr">
        <is>
          <t>Afghanistan</t>
        </is>
      </c>
      <c r="C35" s="161" t="inlineStr">
        <is>
          <t>Middle East &amp; North Africa</t>
        </is>
      </c>
      <c r="D35" s="161" t="inlineStr">
        <is>
          <t>Low income</t>
        </is>
      </c>
      <c r="E35" s="161" t="b">
        <v>0</v>
      </c>
      <c r="F35" s="161" t="inlineStr">
        <is>
          <t>inn_incr_inv_trn_2030_pct_gdp</t>
        </is>
      </c>
      <c r="G35" s="161" t="n">
        <v>0.311540141362129</v>
      </c>
      <c r="H35" s="161" t="inlineStr">
        <is>
          <t>2030</t>
        </is>
      </c>
      <c r="I35" s="161" t="inlineStr">
        <is>
          <t>Mitigation_Investment_Needs_v1.1.xlsx (InvestmentNeeds v1.1, model output)</t>
        </is>
      </c>
    </row>
    <row r="36" ht="13" customHeight="1">
      <c r="A36" s="161" t="inlineStr">
        <is>
          <t>AFG</t>
        </is>
      </c>
      <c r="B36" s="161" t="inlineStr">
        <is>
          <t>Afghanistan</t>
        </is>
      </c>
      <c r="C36" s="161" t="inlineStr">
        <is>
          <t>Middle East &amp; North Africa</t>
        </is>
      </c>
      <c r="D36" s="161" t="inlineStr">
        <is>
          <t>Low income</t>
        </is>
      </c>
      <c r="E36" s="161" t="b">
        <v>0</v>
      </c>
      <c r="F36" s="161" t="inlineStr">
        <is>
          <t>inn_incr_inv_bld_2030_pct_gdp</t>
        </is>
      </c>
      <c r="G36" s="161" t="n">
        <v>0.2319816855705861</v>
      </c>
      <c r="H36" s="161" t="inlineStr">
        <is>
          <t>2030</t>
        </is>
      </c>
      <c r="I36" s="161" t="inlineStr">
        <is>
          <t>Mitigation_Investment_Needs_v1.1.xlsx (InvestmentNeeds v1.1, model output)</t>
        </is>
      </c>
    </row>
    <row r="37" ht="13" customHeight="1">
      <c r="A37" s="161" t="inlineStr">
        <is>
          <t>AFG</t>
        </is>
      </c>
      <c r="B37" s="161" t="inlineStr">
        <is>
          <t>Afghanistan</t>
        </is>
      </c>
      <c r="C37" s="161" t="inlineStr">
        <is>
          <t>Middle East &amp; North Africa</t>
        </is>
      </c>
      <c r="D37" s="161" t="inlineStr">
        <is>
          <t>Low income</t>
        </is>
      </c>
      <c r="E37" s="161" t="b">
        <v>0</v>
      </c>
      <c r="F37" s="161" t="inlineStr">
        <is>
          <t>inn_incr_inv_ind_2030_pct_gdp</t>
        </is>
      </c>
      <c r="G37" s="161" t="n">
        <v>0.0967669243151331</v>
      </c>
      <c r="H37" s="161" t="inlineStr">
        <is>
          <t>2030</t>
        </is>
      </c>
      <c r="I37" s="161" t="inlineStr">
        <is>
          <t>Mitigation_Investment_Needs_v1.1.xlsx (InvestmentNeeds v1.1, model output)</t>
        </is>
      </c>
    </row>
    <row r="38" ht="13" customHeight="1">
      <c r="A38" s="161" t="inlineStr">
        <is>
          <t>AFG</t>
        </is>
      </c>
      <c r="B38" s="161" t="inlineStr">
        <is>
          <t>Afghanistan</t>
        </is>
      </c>
      <c r="C38" s="161" t="inlineStr">
        <is>
          <t>Middle East &amp; North Africa</t>
        </is>
      </c>
      <c r="D38" s="161" t="inlineStr">
        <is>
          <t>Low income</t>
        </is>
      </c>
      <c r="E38" s="161" t="b">
        <v>0</v>
      </c>
      <c r="F38" s="161" t="inlineStr">
        <is>
          <t>inn_incr_inv_fuel_2030_pct_gdp</t>
        </is>
      </c>
      <c r="G38" s="161" t="n">
        <v>0.1226669881184168</v>
      </c>
      <c r="H38" s="161" t="inlineStr">
        <is>
          <t>2030</t>
        </is>
      </c>
      <c r="I38" s="161" t="inlineStr">
        <is>
          <t>Mitigation_Investment_Needs_v1.1.xlsx (InvestmentNeeds v1.1, model output)</t>
        </is>
      </c>
    </row>
    <row r="39" ht="13" customHeight="1">
      <c r="A39" s="161" t="inlineStr">
        <is>
          <t>AFG</t>
        </is>
      </c>
      <c r="B39" s="161" t="inlineStr">
        <is>
          <t>Afghanistan</t>
        </is>
      </c>
      <c r="C39" s="161" t="inlineStr">
        <is>
          <t>Middle East &amp; North Africa</t>
        </is>
      </c>
      <c r="D39" s="161" t="inlineStr">
        <is>
          <t>Low income</t>
        </is>
      </c>
      <c r="E39" s="161" t="b">
        <v>0</v>
      </c>
      <c r="F39" s="161" t="inlineStr">
        <is>
          <t>inn_incr_inv_afolu_2030_pct_gdp</t>
        </is>
      </c>
      <c r="G39" s="161" t="n">
        <v>0.5358587704413272</v>
      </c>
      <c r="H39" s="161" t="inlineStr">
        <is>
          <t>2030</t>
        </is>
      </c>
      <c r="I39" s="161" t="inlineStr">
        <is>
          <t>Mitigation_Investment_Needs_v1.1.xlsx (InvestmentNeeds v1.1, model output)</t>
        </is>
      </c>
    </row>
    <row r="40" ht="13" customHeight="1">
      <c r="A40" s="161" t="inlineStr">
        <is>
          <t>AFG</t>
        </is>
      </c>
      <c r="B40" s="161" t="inlineStr">
        <is>
          <t>Afghanistan</t>
        </is>
      </c>
      <c r="C40" s="161" t="inlineStr">
        <is>
          <t>Middle East &amp; North Africa</t>
        </is>
      </c>
      <c r="D40" s="161" t="inlineStr">
        <is>
          <t>Low income</t>
        </is>
      </c>
      <c r="E40" s="161" t="b">
        <v>0</v>
      </c>
      <c r="F40" s="161" t="inlineStr">
        <is>
          <t>inn_incr_cost_a_2030_pct_gdp</t>
        </is>
      </c>
      <c r="G40" s="161" t="n">
        <v>0.09117824857664431</v>
      </c>
      <c r="H40" s="161" t="inlineStr">
        <is>
          <t>2030</t>
        </is>
      </c>
      <c r="I40" s="161" t="inlineStr">
        <is>
          <t>Mitigation_Investment_Needs_v1.1.xlsx (InvestmentNeeds v1.1, model output)</t>
        </is>
      </c>
    </row>
    <row r="41" ht="13" customHeight="1">
      <c r="A41" s="161" t="inlineStr">
        <is>
          <t>AFG</t>
        </is>
      </c>
      <c r="B41" s="161" t="inlineStr">
        <is>
          <t>Afghanistan</t>
        </is>
      </c>
      <c r="C41" s="161" t="inlineStr">
        <is>
          <t>Middle East &amp; North Africa</t>
        </is>
      </c>
      <c r="D41" s="161" t="inlineStr">
        <is>
          <t>Low income</t>
        </is>
      </c>
      <c r="E41" s="161" t="b">
        <v>0</v>
      </c>
      <c r="F41" s="161" t="inlineStr">
        <is>
          <t>inn_incr_cost_b_2030_pct_gdp</t>
        </is>
      </c>
      <c r="G41" s="161" t="n">
        <v>0.0133708689582351</v>
      </c>
      <c r="H41" s="161" t="inlineStr">
        <is>
          <t>2030</t>
        </is>
      </c>
      <c r="I41" s="161" t="inlineStr">
        <is>
          <t>Mitigation_Investment_Needs_v1.1.xlsx (InvestmentNeeds v1.1, model output)</t>
        </is>
      </c>
    </row>
    <row r="42" ht="13" customHeight="1">
      <c r="A42" s="161" t="inlineStr">
        <is>
          <t>AFG</t>
        </is>
      </c>
      <c r="B42" s="161" t="inlineStr">
        <is>
          <t>Afghanistan</t>
        </is>
      </c>
      <c r="C42" s="161" t="inlineStr">
        <is>
          <t>Middle East &amp; North Africa</t>
        </is>
      </c>
      <c r="D42" s="161" t="inlineStr">
        <is>
          <t>Low income</t>
        </is>
      </c>
      <c r="E42" s="161" t="b">
        <v>0</v>
      </c>
      <c r="F42" s="161" t="inlineStr">
        <is>
          <t>inn_incr_cost_c_2030_pct_gdp</t>
        </is>
      </c>
      <c r="G42" s="161" t="n">
        <v>-0.0678201746687338</v>
      </c>
      <c r="H42" s="161" t="inlineStr">
        <is>
          <t>2030</t>
        </is>
      </c>
      <c r="I42" s="161" t="inlineStr">
        <is>
          <t>Mitigation_Investment_Needs_v1.1.xlsx (InvestmentNeeds v1.1, model output)</t>
        </is>
      </c>
    </row>
    <row r="43" ht="13" customHeight="1">
      <c r="A43" s="161" t="inlineStr">
        <is>
          <t>AFG</t>
        </is>
      </c>
      <c r="B43" s="161" t="inlineStr">
        <is>
          <t>Afghanistan</t>
        </is>
      </c>
      <c r="C43" s="161" t="inlineStr">
        <is>
          <t>Middle East &amp; North Africa</t>
        </is>
      </c>
      <c r="D43" s="161" t="inlineStr">
        <is>
          <t>Low income</t>
        </is>
      </c>
      <c r="E43" s="161" t="b">
        <v>0</v>
      </c>
      <c r="F43" s="161" t="inlineStr">
        <is>
          <t>inn_cost_per_t_b_2030_usd</t>
        </is>
      </c>
      <c r="G43" s="161" t="n">
        <v>10.4916723148162</v>
      </c>
      <c r="H43" s="161" t="inlineStr">
        <is>
          <t>2030</t>
        </is>
      </c>
      <c r="I43" s="161" t="inlineStr">
        <is>
          <t>Mitigation_Investment_Needs_v1.1.xlsx (InvestmentNeeds v1.1, model output)</t>
        </is>
      </c>
    </row>
    <row r="44" ht="13" customHeight="1">
      <c r="A44" s="161" t="inlineStr">
        <is>
          <t>AFG</t>
        </is>
      </c>
      <c r="B44" s="161" t="inlineStr">
        <is>
          <t>Afghanistan</t>
        </is>
      </c>
      <c r="C44" s="161" t="inlineStr">
        <is>
          <t>Middle East &amp; North Africa</t>
        </is>
      </c>
      <c r="D44" s="161" t="inlineStr">
        <is>
          <t>Low income</t>
        </is>
      </c>
      <c r="E44" s="161" t="b">
        <v>0</v>
      </c>
      <c r="F44" s="161" t="inlineStr">
        <is>
          <t>inn_coc_penalty_2030_pct_gdp</t>
        </is>
      </c>
      <c r="G44" s="161" t="n">
        <v>0.324197415076705</v>
      </c>
      <c r="H44" s="161" t="inlineStr">
        <is>
          <t>2030</t>
        </is>
      </c>
      <c r="I44" s="161" t="inlineStr">
        <is>
          <t>Mitigation_Investment_Needs_v1.1.xlsx (InvestmentNeeds v1.1, model output)</t>
        </is>
      </c>
    </row>
    <row r="45" ht="13" customHeight="1">
      <c r="A45" s="161" t="inlineStr">
        <is>
          <t>AFG</t>
        </is>
      </c>
      <c r="B45" s="161" t="inlineStr">
        <is>
          <t>Afghanistan</t>
        </is>
      </c>
      <c r="C45" s="161" t="inlineStr">
        <is>
          <t>Middle East &amp; North Africa</t>
        </is>
      </c>
      <c r="D45" s="161" t="inlineStr">
        <is>
          <t>Low income</t>
        </is>
      </c>
      <c r="E45" s="161" t="b">
        <v>0</v>
      </c>
      <c r="F45" s="161" t="inlineStr">
        <is>
          <t>inn_pima_adj_inv_2030_pct_gdp</t>
        </is>
      </c>
      <c r="G45" s="161" t="n">
        <v>10.85070465956012</v>
      </c>
      <c r="H45" s="161" t="inlineStr">
        <is>
          <t>2030</t>
        </is>
      </c>
      <c r="I45" s="161" t="inlineStr">
        <is>
          <t>Mitigation_Investment_Needs_v1.1.xlsx (InvestmentNeeds v1.1, model output)</t>
        </is>
      </c>
    </row>
    <row r="46" ht="13" customHeight="1">
      <c r="A46" s="161" t="inlineStr">
        <is>
          <t>AFG</t>
        </is>
      </c>
      <c r="B46" s="161" t="inlineStr">
        <is>
          <t>Afghanistan</t>
        </is>
      </c>
      <c r="C46" s="161" t="inlineStr">
        <is>
          <t>Middle East &amp; North Africa</t>
        </is>
      </c>
      <c r="D46" s="161" t="inlineStr">
        <is>
          <t>Low income</t>
        </is>
      </c>
      <c r="E46" s="161" t="b">
        <v>0</v>
      </c>
      <c r="F46" s="161" t="inlineStr">
        <is>
          <t>nmim_nz_inv_2030_pct_gdp</t>
        </is>
      </c>
      <c r="G46" s="161" t="n">
        <v>4.358400790293408</v>
      </c>
      <c r="H46" s="161" t="inlineStr">
        <is>
          <t>2030</t>
        </is>
      </c>
      <c r="I46" s="161" t="inlineStr">
        <is>
          <t>nmim_summary_v0_2.csv (InvestmentNeeds NMIM v0.2, model output)</t>
        </is>
      </c>
    </row>
    <row r="47" ht="13" customHeight="1">
      <c r="A47" s="161" t="inlineStr">
        <is>
          <t>AFG</t>
        </is>
      </c>
      <c r="B47" s="161" t="inlineStr">
        <is>
          <t>Afghanistan</t>
        </is>
      </c>
      <c r="C47" s="161" t="inlineStr">
        <is>
          <t>Middle East &amp; North Africa</t>
        </is>
      </c>
      <c r="D47" s="161" t="inlineStr">
        <is>
          <t>Low income</t>
        </is>
      </c>
      <c r="E47" s="161" t="b">
        <v>0</v>
      </c>
      <c r="F47" s="161" t="inlineStr">
        <is>
          <t>nmim_typ1_2030_pct_gdp</t>
        </is>
      </c>
      <c r="G47" s="161" t="n">
        <v>1.283266554715839</v>
      </c>
      <c r="H47" s="161" t="inlineStr">
        <is>
          <t>2030</t>
        </is>
      </c>
      <c r="I47" s="161" t="inlineStr">
        <is>
          <t>nmim_summary_v0_2.csv (InvestmentNeeds NMIM v0.2, model output)</t>
        </is>
      </c>
    </row>
    <row r="48" ht="13" customHeight="1">
      <c r="A48" s="161" t="inlineStr">
        <is>
          <t>AFG</t>
        </is>
      </c>
      <c r="B48" s="161" t="inlineStr">
        <is>
          <t>Afghanistan</t>
        </is>
      </c>
      <c r="C48" s="161" t="inlineStr">
        <is>
          <t>Middle East &amp; North Africa</t>
        </is>
      </c>
      <c r="D48" s="161" t="inlineStr">
        <is>
          <t>Low income</t>
        </is>
      </c>
      <c r="E48" s="161" t="b">
        <v>0</v>
      </c>
      <c r="F48" s="161" t="inlineStr">
        <is>
          <t>nmim_typ2_2030_pct_gdp</t>
        </is>
      </c>
      <c r="G48" s="161" t="n">
        <v>0.1639574209234871</v>
      </c>
      <c r="H48" s="161" t="inlineStr">
        <is>
          <t>2030</t>
        </is>
      </c>
      <c r="I48" s="161" t="inlineStr">
        <is>
          <t>nmim_summary_v0_2.csv (InvestmentNeeds NMIM v0.2, model output)</t>
        </is>
      </c>
    </row>
    <row r="49" ht="13" customHeight="1">
      <c r="A49" s="161" t="inlineStr">
        <is>
          <t>AFG</t>
        </is>
      </c>
      <c r="B49" s="161" t="inlineStr">
        <is>
          <t>Afghanistan</t>
        </is>
      </c>
      <c r="C49" s="161" t="inlineStr">
        <is>
          <t>Middle East &amp; North Africa</t>
        </is>
      </c>
      <c r="D49" s="161" t="inlineStr">
        <is>
          <t>Low income</t>
        </is>
      </c>
      <c r="E49" s="161" t="b">
        <v>0</v>
      </c>
      <c r="F49" s="161" t="inlineStr">
        <is>
          <t>nmim_typ3_2030_pct_gdp</t>
        </is>
      </c>
      <c r="G49" s="161" t="n">
        <v>0.2831072300840974</v>
      </c>
      <c r="H49" s="161" t="inlineStr">
        <is>
          <t>2030</t>
        </is>
      </c>
      <c r="I49" s="161" t="inlineStr">
        <is>
          <t>nmim_summary_v0_2.csv (InvestmentNeeds NMIM v0.2, model output)</t>
        </is>
      </c>
    </row>
    <row r="50" ht="13" customHeight="1">
      <c r="A50" s="161" t="inlineStr">
        <is>
          <t>AFG</t>
        </is>
      </c>
      <c r="B50" s="161" t="inlineStr">
        <is>
          <t>Afghanistan</t>
        </is>
      </c>
      <c r="C50" s="161" t="inlineStr">
        <is>
          <t>Middle East &amp; North Africa</t>
        </is>
      </c>
      <c r="D50" s="161" t="inlineStr">
        <is>
          <t>Low income</t>
        </is>
      </c>
      <c r="E50" s="161" t="b">
        <v>0</v>
      </c>
      <c r="F50" s="161" t="inlineStr">
        <is>
          <t>nmim_typ4_2030_pct_gdp</t>
        </is>
      </c>
      <c r="G50" s="161" t="n">
        <v>2.00598365071752</v>
      </c>
      <c r="H50" s="161" t="inlineStr">
        <is>
          <t>2030</t>
        </is>
      </c>
      <c r="I50" s="161" t="inlineStr">
        <is>
          <t>nmim_summary_v0_2.csv (InvestmentNeeds NMIM v0.2, model output)</t>
        </is>
      </c>
    </row>
    <row r="51" ht="13" customHeight="1">
      <c r="A51" s="161" t="inlineStr">
        <is>
          <t>AFG</t>
        </is>
      </c>
      <c r="B51" s="161" t="inlineStr">
        <is>
          <t>Afghanistan</t>
        </is>
      </c>
      <c r="C51" s="161" t="inlineStr">
        <is>
          <t>Middle East &amp; North Africa</t>
        </is>
      </c>
      <c r="D51" s="161" t="inlineStr">
        <is>
          <t>Low income</t>
        </is>
      </c>
      <c r="E51" s="161" t="b">
        <v>0</v>
      </c>
      <c r="F51" s="161" t="inlineStr">
        <is>
          <t>nmim_typ5_2030_pct_gdp</t>
        </is>
      </c>
      <c r="G51" s="161" t="n">
        <v>0.6220859340850515</v>
      </c>
      <c r="H51" s="161" t="inlineStr">
        <is>
          <t>2030</t>
        </is>
      </c>
      <c r="I51" s="161" t="inlineStr">
        <is>
          <t>nmim_summary_v0_2.csv (InvestmentNeeds NMIM v0.2, model output)</t>
        </is>
      </c>
    </row>
    <row r="52" ht="13" customHeight="1">
      <c r="A52" s="161" t="inlineStr">
        <is>
          <t>AFG</t>
        </is>
      </c>
      <c r="B52" s="161" t="inlineStr">
        <is>
          <t>Afghanistan</t>
        </is>
      </c>
      <c r="C52" s="161" t="inlineStr">
        <is>
          <t>Middle East &amp; North Africa</t>
        </is>
      </c>
      <c r="D52" s="161" t="inlineStr">
        <is>
          <t>Low income</t>
        </is>
      </c>
      <c r="E52" s="161" t="b">
        <v>0</v>
      </c>
      <c r="F52" s="161" t="inlineStr">
        <is>
          <t>nmim_budget_need_2030_pct_gdp</t>
        </is>
      </c>
      <c r="G52" s="161" t="n">
        <v>1.885061649791544</v>
      </c>
      <c r="H52" s="161" t="inlineStr">
        <is>
          <t>2030</t>
        </is>
      </c>
      <c r="I52" s="161" t="inlineStr">
        <is>
          <t>nmim_summary_v0_2.csv (InvestmentNeeds NMIM v0.2, model output)</t>
        </is>
      </c>
    </row>
    <row r="53" ht="13" customHeight="1">
      <c r="A53" s="161" t="inlineStr">
        <is>
          <t>AFG</t>
        </is>
      </c>
      <c r="B53" s="161" t="inlineStr">
        <is>
          <t>Afghanistan</t>
        </is>
      </c>
      <c r="C53" s="161" t="inlineStr">
        <is>
          <t>Middle East &amp; North Africa</t>
        </is>
      </c>
      <c r="D53" s="161" t="inlineStr">
        <is>
          <t>Low income</t>
        </is>
      </c>
      <c r="E53" s="161" t="b">
        <v>0</v>
      </c>
      <c r="F53" s="161" t="inlineStr">
        <is>
          <t>nmim_private_share_2030_pct</t>
        </is>
      </c>
      <c r="G53" s="161" t="n">
        <v>52.98690577059146</v>
      </c>
      <c r="H53" s="161" t="inlineStr">
        <is>
          <t>2030</t>
        </is>
      </c>
      <c r="I53" s="161" t="inlineStr">
        <is>
          <t>nmim_summary_v0_2.csv (InvestmentNeeds NMIM v0.2, model output)</t>
        </is>
      </c>
    </row>
    <row r="54" ht="13" customHeight="1">
      <c r="A54" s="161" t="inlineStr">
        <is>
          <t>AFG</t>
        </is>
      </c>
      <c r="B54" s="161" t="inlineStr">
        <is>
          <t>Afghanistan</t>
        </is>
      </c>
      <c r="C54" s="161" t="inlineStr">
        <is>
          <t>Middle East &amp; North Africa</t>
        </is>
      </c>
      <c r="D54" s="161" t="inlineStr">
        <is>
          <t>Low income</t>
        </is>
      </c>
      <c r="E54" s="161" t="b">
        <v>0</v>
      </c>
      <c r="F54" s="161" t="inlineStr">
        <is>
          <t>nmim_incr_inv_2030_pct_gdp</t>
        </is>
      </c>
      <c r="G54" s="161" t="n">
        <v>3.582008457678153</v>
      </c>
      <c r="H54" s="161" t="inlineStr">
        <is>
          <t>2030</t>
        </is>
      </c>
      <c r="I54" s="161" t="inlineStr">
        <is>
          <t>nmim_summary_v0_2.csv (InvestmentNeeds NMIM v0.2, model output)</t>
        </is>
      </c>
    </row>
    <row r="55" ht="13" customHeight="1">
      <c r="A55" s="161" t="inlineStr">
        <is>
          <t>AFG</t>
        </is>
      </c>
      <c r="B55" s="161" t="inlineStr">
        <is>
          <t>Afghanistan</t>
        </is>
      </c>
      <c r="C55" s="161" t="inlineStr">
        <is>
          <t>Middle East &amp; North Africa</t>
        </is>
      </c>
      <c r="D55" s="161" t="inlineStr">
        <is>
          <t>Low income</t>
        </is>
      </c>
      <c r="E55" s="161" t="b">
        <v>0</v>
      </c>
      <c r="F55" s="161" t="inlineStr">
        <is>
          <t>nmim_incr_inv_2050_pct_gdp</t>
        </is>
      </c>
      <c r="G55" s="161" t="n">
        <v>2.938738171366337</v>
      </c>
      <c r="H55" s="161" t="inlineStr">
        <is>
          <t>2050</t>
        </is>
      </c>
      <c r="I55" s="161" t="inlineStr">
        <is>
          <t>nmim_summary_v0_2.csv (InvestmentNeeds NMIM v0.2, model output)</t>
        </is>
      </c>
    </row>
    <row r="56" ht="13" customHeight="1">
      <c r="A56" s="161" t="inlineStr">
        <is>
          <t>AFG</t>
        </is>
      </c>
      <c r="B56" s="161" t="inlineStr">
        <is>
          <t>Afghanistan</t>
        </is>
      </c>
      <c r="C56" s="161" t="inlineStr">
        <is>
          <t>Middle East &amp; North Africa</t>
        </is>
      </c>
      <c r="D56" s="161" t="inlineStr">
        <is>
          <t>Low income</t>
        </is>
      </c>
      <c r="E56" s="161" t="b">
        <v>0</v>
      </c>
      <c r="F56" s="161" t="inlineStr">
        <is>
          <t>nmim_pv_incr_cost_b_pct_gdp</t>
        </is>
      </c>
      <c r="G56" s="161" t="n">
        <v>-13.376709432201</v>
      </c>
      <c r="H56" s="161" t="inlineStr">
        <is>
          <t>2025-2050</t>
        </is>
      </c>
      <c r="I56" s="161" t="inlineStr">
        <is>
          <t>nmim_summary_v0_2.csv (InvestmentNeeds NMIM v0.2, model output)</t>
        </is>
      </c>
    </row>
    <row r="57" ht="13" customHeight="1">
      <c r="A57" s="161" t="inlineStr">
        <is>
          <t>AFG</t>
        </is>
      </c>
      <c r="B57" s="161" t="inlineStr">
        <is>
          <t>Afghanistan</t>
        </is>
      </c>
      <c r="C57" s="161" t="inlineStr">
        <is>
          <t>Middle East &amp; North Africa</t>
        </is>
      </c>
      <c r="D57" s="161" t="inlineStr">
        <is>
          <t>Low income</t>
        </is>
      </c>
      <c r="E57" s="161" t="b">
        <v>0</v>
      </c>
      <c r="F57" s="161" t="inlineStr">
        <is>
          <t>price_electricity_residential_usd_kwh</t>
        </is>
      </c>
      <c r="G57" s="161" t="n">
        <v>0.059</v>
      </c>
      <c r="H57" s="161" t="inlineStr">
        <is>
          <t>2024</t>
        </is>
      </c>
      <c r="I57" s="161" t="inlineStr">
        <is>
          <t>imffossilfuelsubsidiesdata.xlsb</t>
        </is>
      </c>
    </row>
    <row r="58" ht="13" customHeight="1">
      <c r="A58" s="161" t="inlineStr">
        <is>
          <t>AFG</t>
        </is>
      </c>
      <c r="B58" s="161" t="inlineStr">
        <is>
          <t>Afghanistan</t>
        </is>
      </c>
      <c r="C58" s="161" t="inlineStr">
        <is>
          <t>Middle East &amp; North Africa</t>
        </is>
      </c>
      <c r="D58" s="161" t="inlineStr">
        <is>
          <t>Low income</t>
        </is>
      </c>
      <c r="E58" s="161" t="b">
        <v>0</v>
      </c>
      <c r="F58" s="161" t="inlineStr">
        <is>
          <t>price_electricity_industry_usd_kwh</t>
        </is>
      </c>
      <c r="G58" s="161" t="n">
        <v>0.029</v>
      </c>
      <c r="H58" s="161" t="inlineStr">
        <is>
          <t>2024</t>
        </is>
      </c>
      <c r="I58" s="161" t="inlineStr">
        <is>
          <t>imffossilfuelsubsidiesdata.xlsb</t>
        </is>
      </c>
    </row>
    <row r="59" ht="13" customHeight="1">
      <c r="A59" s="161" t="inlineStr">
        <is>
          <t>AFG</t>
        </is>
      </c>
      <c r="B59" s="161" t="inlineStr">
        <is>
          <t>Afghanistan</t>
        </is>
      </c>
      <c r="C59" s="161" t="inlineStr">
        <is>
          <t>Middle East &amp; North Africa</t>
        </is>
      </c>
      <c r="D59" s="161" t="inlineStr">
        <is>
          <t>Low income</t>
        </is>
      </c>
      <c r="E59" s="161" t="b">
        <v>0</v>
      </c>
      <c r="F59" s="161" t="inlineStr">
        <is>
          <t>price_gas_residential_usd_gj</t>
        </is>
      </c>
      <c r="G59" s="161" t="n">
        <v>15.829</v>
      </c>
      <c r="H59" s="161" t="inlineStr">
        <is>
          <t>2024</t>
        </is>
      </c>
      <c r="I59" s="161" t="inlineStr">
        <is>
          <t>imffossilfuelsubsidiesdata.xlsb</t>
        </is>
      </c>
    </row>
    <row r="60" ht="13" customHeight="1">
      <c r="A60" s="161" t="inlineStr">
        <is>
          <t>AFG</t>
        </is>
      </c>
      <c r="B60" s="161" t="inlineStr">
        <is>
          <t>Afghanistan</t>
        </is>
      </c>
      <c r="C60" s="161" t="inlineStr">
        <is>
          <t>Middle East &amp; North Africa</t>
        </is>
      </c>
      <c r="D60" s="161" t="inlineStr">
        <is>
          <t>Low income</t>
        </is>
      </c>
      <c r="E60" s="161" t="b">
        <v>0</v>
      </c>
      <c r="F60" s="161" t="inlineStr">
        <is>
          <t>price_gas_industry_usd_gj</t>
        </is>
      </c>
      <c r="G60" s="161" t="n">
        <v>6.449</v>
      </c>
      <c r="H60" s="161" t="inlineStr">
        <is>
          <t>2024</t>
        </is>
      </c>
      <c r="I60" s="161" t="inlineStr">
        <is>
          <t>imffossilfuelsubsidiesdata.xlsb</t>
        </is>
      </c>
    </row>
    <row r="61" ht="13" customHeight="1">
      <c r="A61" s="161" t="inlineStr">
        <is>
          <t>AFG</t>
        </is>
      </c>
      <c r="B61" s="161" t="inlineStr">
        <is>
          <t>Afghanistan</t>
        </is>
      </c>
      <c r="C61" s="161" t="inlineStr">
        <is>
          <t>Middle East &amp; North Africa</t>
        </is>
      </c>
      <c r="D61" s="161" t="inlineStr">
        <is>
          <t>Low income</t>
        </is>
      </c>
      <c r="E61" s="161" t="b">
        <v>0</v>
      </c>
      <c r="F61" s="161" t="inlineStr">
        <is>
          <t>price_gas_power_usd_gj</t>
        </is>
      </c>
      <c r="G61" s="161" t="n">
        <v>5.125</v>
      </c>
      <c r="H61" s="161" t="inlineStr">
        <is>
          <t>2024</t>
        </is>
      </c>
      <c r="I61" s="161" t="inlineStr">
        <is>
          <t>imffossilfuelsubsidiesdata.xlsb</t>
        </is>
      </c>
    </row>
    <row r="62" ht="13" customHeight="1">
      <c r="A62" s="161" t="inlineStr">
        <is>
          <t>AFG</t>
        </is>
      </c>
      <c r="B62" s="161" t="inlineStr">
        <is>
          <t>Afghanistan</t>
        </is>
      </c>
      <c r="C62" s="161" t="inlineStr">
        <is>
          <t>Middle East &amp; North Africa</t>
        </is>
      </c>
      <c r="D62" s="161" t="inlineStr">
        <is>
          <t>Low income</t>
        </is>
      </c>
      <c r="E62" s="161" t="b">
        <v>0</v>
      </c>
      <c r="F62" s="161" t="inlineStr">
        <is>
          <t>price_coal_residential_usd_gj</t>
        </is>
      </c>
      <c r="G62" s="161" t="n">
        <v>23.086</v>
      </c>
      <c r="H62" s="161" t="inlineStr">
        <is>
          <t>2024</t>
        </is>
      </c>
      <c r="I62" s="161" t="inlineStr">
        <is>
          <t>imffossilfuelsubsidiesdata.xlsb</t>
        </is>
      </c>
    </row>
    <row r="63" ht="13" customHeight="1">
      <c r="A63" s="161" t="inlineStr">
        <is>
          <t>AFG</t>
        </is>
      </c>
      <c r="B63" s="161" t="inlineStr">
        <is>
          <t>Afghanistan</t>
        </is>
      </c>
      <c r="C63" s="161" t="inlineStr">
        <is>
          <t>Middle East &amp; North Africa</t>
        </is>
      </c>
      <c r="D63" s="161" t="inlineStr">
        <is>
          <t>Low income</t>
        </is>
      </c>
      <c r="E63" s="161" t="b">
        <v>0</v>
      </c>
      <c r="F63" s="161" t="inlineStr">
        <is>
          <t>price_coal_industry_usd_gj</t>
        </is>
      </c>
      <c r="G63" s="161" t="n">
        <v>7.124</v>
      </c>
      <c r="H63" s="161" t="inlineStr">
        <is>
          <t>2024</t>
        </is>
      </c>
      <c r="I63" s="161" t="inlineStr">
        <is>
          <t>imffossilfuelsubsidiesdata.xlsb</t>
        </is>
      </c>
    </row>
    <row r="64" ht="13" customHeight="1">
      <c r="A64" s="161" t="inlineStr">
        <is>
          <t>AFG</t>
        </is>
      </c>
      <c r="B64" s="161" t="inlineStr">
        <is>
          <t>Afghanistan</t>
        </is>
      </c>
      <c r="C64" s="161" t="inlineStr">
        <is>
          <t>Middle East &amp; North Africa</t>
        </is>
      </c>
      <c r="D64" s="161" t="inlineStr">
        <is>
          <t>Low income</t>
        </is>
      </c>
      <c r="E64" s="161" t="b">
        <v>0</v>
      </c>
      <c r="F64" s="161" t="inlineStr">
        <is>
          <t>price_coal_power_usd_gj</t>
        </is>
      </c>
      <c r="G64" s="161" t="n">
        <v>4.833</v>
      </c>
      <c r="H64" s="161" t="inlineStr">
        <is>
          <t>2024</t>
        </is>
      </c>
      <c r="I64" s="161" t="inlineStr">
        <is>
          <t>imffossilfuelsubsidiesdata.xlsb</t>
        </is>
      </c>
    </row>
    <row r="65" ht="13" customHeight="1">
      <c r="A65" s="161" t="inlineStr">
        <is>
          <t>AFG</t>
        </is>
      </c>
      <c r="B65" s="161" t="inlineStr">
        <is>
          <t>Afghanistan</t>
        </is>
      </c>
      <c r="C65" s="161" t="inlineStr">
        <is>
          <t>Middle East &amp; North Africa</t>
        </is>
      </c>
      <c r="D65" s="161" t="inlineStr">
        <is>
          <t>Low income</t>
        </is>
      </c>
      <c r="E65" s="161" t="b">
        <v>0</v>
      </c>
      <c r="F65" s="161" t="inlineStr">
        <is>
          <t>power_market_structure</t>
        </is>
      </c>
      <c r="G65" s="161" t="n">
        <v>3</v>
      </c>
      <c r="H65" s="161" t="inlineStr">
        <is>
          <t>2013</t>
        </is>
      </c>
      <c r="I65" s="161" t="inlineStr">
        <is>
          <t>dataverse_files.zip</t>
        </is>
      </c>
    </row>
    <row r="66" ht="13" customHeight="1">
      <c r="A66" s="161" t="inlineStr">
        <is>
          <t>AFG</t>
        </is>
      </c>
      <c r="B66" s="161" t="inlineStr">
        <is>
          <t>Afghanistan</t>
        </is>
      </c>
      <c r="C66" s="161" t="inlineStr">
        <is>
          <t>Middle East &amp; North Africa</t>
        </is>
      </c>
      <c r="D66" s="161" t="inlineStr">
        <is>
          <t>Low income</t>
        </is>
      </c>
      <c r="E66" s="161" t="b">
        <v>0</v>
      </c>
      <c r="F66" s="161" t="inlineStr">
        <is>
          <t>independent_regulator</t>
        </is>
      </c>
      <c r="G66" s="161" t="n">
        <v>0</v>
      </c>
      <c r="H66" s="161" t="inlineStr">
        <is>
          <t>2013</t>
        </is>
      </c>
      <c r="I66" s="161" t="inlineStr">
        <is>
          <t>dataverse_files.zip</t>
        </is>
      </c>
    </row>
    <row r="67" ht="13" customHeight="1">
      <c r="A67" s="161" t="inlineStr">
        <is>
          <t>AFG</t>
        </is>
      </c>
      <c r="B67" s="161" t="inlineStr">
        <is>
          <t>Afghanistan</t>
        </is>
      </c>
      <c r="C67" s="161" t="inlineStr">
        <is>
          <t>Middle East &amp; North Africa</t>
        </is>
      </c>
      <c r="D67" s="161" t="inlineStr">
        <is>
          <t>Low income</t>
        </is>
      </c>
      <c r="E67" s="161" t="b">
        <v>0</v>
      </c>
      <c r="F67" s="161" t="inlineStr">
        <is>
          <t>generation_unbundled</t>
        </is>
      </c>
      <c r="G67" s="161" t="n">
        <v>0</v>
      </c>
      <c r="H67" s="161" t="inlineStr">
        <is>
          <t>2013</t>
        </is>
      </c>
      <c r="I67" s="161" t="inlineStr">
        <is>
          <t>dataverse_files.zip</t>
        </is>
      </c>
    </row>
    <row r="68" ht="13" customHeight="1">
      <c r="A68" s="161" t="inlineStr">
        <is>
          <t>AFG</t>
        </is>
      </c>
      <c r="B68" s="161" t="inlineStr">
        <is>
          <t>Afghanistan</t>
        </is>
      </c>
      <c r="C68" s="161" t="inlineStr">
        <is>
          <t>Middle East &amp; North Africa</t>
        </is>
      </c>
      <c r="D68" s="161" t="inlineStr">
        <is>
          <t>Low income</t>
        </is>
      </c>
      <c r="E68" s="161" t="b">
        <v>0</v>
      </c>
      <c r="F68" s="161" t="inlineStr">
        <is>
          <t>rise_renewable_energy_score</t>
        </is>
      </c>
      <c r="G68" s="161" t="n">
        <v>12.116</v>
      </c>
      <c r="H68" s="161" t="inlineStr">
        <is>
          <t>2023</t>
        </is>
      </c>
      <c r="I68" s="161" t="inlineStr">
        <is>
          <t>WB_RISE_WIDEF.csv</t>
        </is>
      </c>
    </row>
    <row r="69" ht="13" customHeight="1">
      <c r="A69" s="161" t="inlineStr">
        <is>
          <t>AFG</t>
        </is>
      </c>
      <c r="B69" s="161" t="inlineStr">
        <is>
          <t>Afghanistan</t>
        </is>
      </c>
      <c r="C69" s="161" t="inlineStr">
        <is>
          <t>Middle East &amp; North Africa</t>
        </is>
      </c>
      <c r="D69" s="161" t="inlineStr">
        <is>
          <t>Low income</t>
        </is>
      </c>
      <c r="E69" s="161" t="b">
        <v>0</v>
      </c>
      <c r="F69" s="161" t="inlineStr">
        <is>
          <t>rise_level_playing_field_score</t>
        </is>
      </c>
      <c r="G69" s="161" t="n">
        <v>0</v>
      </c>
      <c r="H69" s="161" t="inlineStr">
        <is>
          <t>2023</t>
        </is>
      </c>
      <c r="I69" s="161" t="inlineStr">
        <is>
          <t>WB_RISE_WIDEF.csv</t>
        </is>
      </c>
    </row>
    <row r="70" ht="13" customHeight="1">
      <c r="A70" s="161" t="inlineStr">
        <is>
          <t>AFG</t>
        </is>
      </c>
      <c r="B70" s="161" t="inlineStr">
        <is>
          <t>Afghanistan</t>
        </is>
      </c>
      <c r="C70" s="161" t="inlineStr">
        <is>
          <t>Middle East &amp; North Africa</t>
        </is>
      </c>
      <c r="D70" s="161" t="inlineStr">
        <is>
          <t>Low income</t>
        </is>
      </c>
      <c r="E70" s="161" t="b">
        <v>0</v>
      </c>
      <c r="F70" s="161" t="inlineStr">
        <is>
          <t>rise_ee_financing_mechanisms_score</t>
        </is>
      </c>
      <c r="G70" s="161" t="n">
        <v>33.333</v>
      </c>
      <c r="H70" s="161" t="inlineStr">
        <is>
          <t>2023</t>
        </is>
      </c>
      <c r="I70" s="161" t="inlineStr">
        <is>
          <t>WB_RISE_WIDEF.csv</t>
        </is>
      </c>
    </row>
    <row r="71" ht="13" customHeight="1">
      <c r="A71" s="161" t="inlineStr">
        <is>
          <t>AFG</t>
        </is>
      </c>
      <c r="B71" s="161" t="inlineStr">
        <is>
          <t>Afghanistan</t>
        </is>
      </c>
      <c r="C71" s="161" t="inlineStr">
        <is>
          <t>Middle East &amp; North Africa</t>
        </is>
      </c>
      <c r="D71" s="161" t="inlineStr">
        <is>
          <t>Low income</t>
        </is>
      </c>
      <c r="E71" s="161" t="b">
        <v>0</v>
      </c>
      <c r="F71" s="161" t="inlineStr">
        <is>
          <t>revenue_pct_gdp</t>
        </is>
      </c>
      <c r="G71" s="161" t="n">
        <v>19.121</v>
      </c>
      <c r="H71" s="161" t="inlineStr">
        <is>
          <t>2024</t>
        </is>
      </c>
      <c r="I71" s="161" t="inlineStr">
        <is>
          <t>dataset_2026-08-26T13_41_09_874550254Z_DEFAULT_INTEGRATION_IMF_RES_WEO_9_0_0.csv</t>
        </is>
      </c>
    </row>
    <row r="72" ht="13" customHeight="1">
      <c r="A72" s="161" t="inlineStr">
        <is>
          <t>AFG</t>
        </is>
      </c>
      <c r="B72" s="161" t="inlineStr">
        <is>
          <t>Afghanistan</t>
        </is>
      </c>
      <c r="C72" s="161" t="inlineStr">
        <is>
          <t>Middle East &amp; North Africa</t>
        </is>
      </c>
      <c r="D72" s="161" t="inlineStr">
        <is>
          <t>Low income</t>
        </is>
      </c>
      <c r="E72" s="161" t="b">
        <v>0</v>
      </c>
      <c r="F72" s="161" t="inlineStr">
        <is>
          <t>primary_balance_pct_gdp</t>
        </is>
      </c>
      <c r="G72" s="161" t="n">
        <v>-0.502</v>
      </c>
      <c r="H72" s="161" t="inlineStr">
        <is>
          <t>2024</t>
        </is>
      </c>
      <c r="I72" s="161" t="inlineStr">
        <is>
          <t>dataset_2026-08-26T13_41_09_874550254Z_DEFAULT_INTEGRATION_IMF_RES_WEO_9_0_0.csv</t>
        </is>
      </c>
    </row>
    <row r="73" ht="13" customHeight="1">
      <c r="A73" s="161" t="inlineStr">
        <is>
          <t>AFG</t>
        </is>
      </c>
      <c r="B73" s="161" t="inlineStr">
        <is>
          <t>Afghanistan</t>
        </is>
      </c>
      <c r="C73" s="161" t="inlineStr">
        <is>
          <t>Middle East &amp; North Africa</t>
        </is>
      </c>
      <c r="D73" s="161" t="inlineStr">
        <is>
          <t>Low income</t>
        </is>
      </c>
      <c r="E73" s="161" t="b">
        <v>0</v>
      </c>
      <c r="F73" s="161" t="inlineStr">
        <is>
          <t>current_account_pct_gdp</t>
        </is>
      </c>
      <c r="G73" s="161" t="n">
        <v>-39.612</v>
      </c>
      <c r="H73" s="161" t="inlineStr">
        <is>
          <t>2024</t>
        </is>
      </c>
      <c r="I73" s="161" t="inlineStr">
        <is>
          <t>dataset_2026-08-26T13_41_09_874550254Z_DEFAULT_INTEGRATION_IMF_RES_WEO_9_0_0.csv</t>
        </is>
      </c>
    </row>
    <row r="74" ht="13" customHeight="1">
      <c r="A74" s="161" t="inlineStr">
        <is>
          <t>AFG</t>
        </is>
      </c>
      <c r="B74" s="161" t="inlineStr">
        <is>
          <t>Afghanistan</t>
        </is>
      </c>
      <c r="C74" s="161" t="inlineStr">
        <is>
          <t>Middle East &amp; North Africa</t>
        </is>
      </c>
      <c r="D74" s="161" t="inlineStr">
        <is>
          <t>Low income</t>
        </is>
      </c>
      <c r="E74" s="161" t="b">
        <v>0</v>
      </c>
      <c r="F74" s="161" t="inlineStr">
        <is>
          <t>gross_capital_formation_pct_gdp</t>
        </is>
      </c>
      <c r="G74" s="161" t="n">
        <v>10.895</v>
      </c>
      <c r="H74" s="161" t="inlineStr">
        <is>
          <t>2024</t>
        </is>
      </c>
      <c r="I74" s="161" t="inlineStr">
        <is>
          <t>dataset_2026-08-26T13_41_09_874550254Z_DEFAULT_INTEGRATION_IMF_RES_WEO_9_0_0.csv</t>
        </is>
      </c>
    </row>
    <row r="75" ht="13" customHeight="1">
      <c r="A75" s="161" t="inlineStr">
        <is>
          <t>AFG</t>
        </is>
      </c>
      <c r="B75" s="161" t="inlineStr">
        <is>
          <t>Afghanistan</t>
        </is>
      </c>
      <c r="C75" s="161" t="inlineStr">
        <is>
          <t>Middle East &amp; North Africa</t>
        </is>
      </c>
      <c r="D75" s="161" t="inlineStr">
        <is>
          <t>Low income</t>
        </is>
      </c>
      <c r="E75" s="161" t="b">
        <v>0</v>
      </c>
      <c r="F75" s="161" t="inlineStr">
        <is>
          <t>real_gdp_growth_5y_avg_pct</t>
        </is>
      </c>
      <c r="G75" s="161" t="n">
        <v>-3.799</v>
      </c>
      <c r="H75" s="161" t="inlineStr">
        <is>
          <t>2020-2024 avg</t>
        </is>
      </c>
      <c r="I75" s="161" t="inlineStr">
        <is>
          <t>dataset_2026-08-26T13_41_09_874550254Z_DEFAULT_INTEGRATION_IMF_RES_WEO_9_0_0.csv (derived)</t>
        </is>
      </c>
    </row>
    <row r="76" ht="13" customHeight="1">
      <c r="A76" s="161" t="inlineStr">
        <is>
          <t>AFG</t>
        </is>
      </c>
      <c r="B76" s="161" t="inlineStr">
        <is>
          <t>Afghanistan</t>
        </is>
      </c>
      <c r="C76" s="161" t="inlineStr">
        <is>
          <t>Middle East &amp; North Africa</t>
        </is>
      </c>
      <c r="D76" s="161" t="inlineStr">
        <is>
          <t>Low income</t>
        </is>
      </c>
      <c r="E76" s="161" t="b">
        <v>0</v>
      </c>
      <c r="F76" s="161" t="inlineStr">
        <is>
          <t>int_budget_need_2030_pct_gdp</t>
        </is>
      </c>
      <c r="G76" s="161" t="n">
        <v>1.577</v>
      </c>
      <c r="H76" s="161" t="inlineStr">
        <is>
          <t>2030</t>
        </is>
      </c>
      <c r="I76" s="161" t="inlineStr">
        <is>
          <t>integrated_results.csv (MacroFiscalModels v0.1, model output)</t>
        </is>
      </c>
    </row>
    <row r="77" ht="13" customHeight="1">
      <c r="A77" s="161" t="inlineStr">
        <is>
          <t>AFG</t>
        </is>
      </c>
      <c r="B77" s="161" t="inlineStr">
        <is>
          <t>Afghanistan</t>
        </is>
      </c>
      <c r="C77" s="161" t="inlineStr">
        <is>
          <t>Middle East &amp; North Africa</t>
        </is>
      </c>
      <c r="D77" s="161" t="inlineStr">
        <is>
          <t>Low income</t>
        </is>
      </c>
      <c r="E77" s="161" t="b">
        <v>0</v>
      </c>
      <c r="F77" s="161" t="inlineStr">
        <is>
          <t>int_pricing_revenue_2030_pct_gdp</t>
        </is>
      </c>
      <c r="G77" s="161" t="n">
        <v>0.176</v>
      </c>
      <c r="H77" s="161" t="inlineStr">
        <is>
          <t>2030</t>
        </is>
      </c>
      <c r="I77" s="161" t="inlineStr">
        <is>
          <t>integrated_results.csv (MacroFiscalModels v0.1, model output)</t>
        </is>
      </c>
    </row>
    <row r="78" ht="13" customHeight="1">
      <c r="A78" s="161" t="inlineStr">
        <is>
          <t>AFG</t>
        </is>
      </c>
      <c r="B78" s="161" t="inlineStr">
        <is>
          <t>Afghanistan</t>
        </is>
      </c>
      <c r="C78" s="161" t="inlineStr">
        <is>
          <t>Middle East &amp; North Africa</t>
        </is>
      </c>
      <c r="D78" s="161" t="inlineStr">
        <is>
          <t>Low income</t>
        </is>
      </c>
      <c r="E78" s="161" t="b">
        <v>0</v>
      </c>
      <c r="F78" s="161" t="inlineStr">
        <is>
          <t>int_financing_gap_2030_pct_gdp</t>
        </is>
      </c>
      <c r="G78" s="161" t="n">
        <v>1.4</v>
      </c>
      <c r="H78" s="161" t="inlineStr">
        <is>
          <t>2030</t>
        </is>
      </c>
      <c r="I78" s="161" t="inlineStr">
        <is>
          <t>integrated_results.csv (MacroFiscalModels v0.1, model output)</t>
        </is>
      </c>
    </row>
    <row r="79" ht="13" customHeight="1">
      <c r="A79" s="161" t="inlineStr">
        <is>
          <t>AFG</t>
        </is>
      </c>
      <c r="B79" s="161" t="inlineStr">
        <is>
          <t>Afghanistan</t>
        </is>
      </c>
      <c r="C79" s="161" t="inlineStr">
        <is>
          <t>Middle East &amp; North Africa</t>
        </is>
      </c>
      <c r="D79" s="161" t="inlineStr">
        <is>
          <t>Low income</t>
        </is>
      </c>
      <c r="E79" s="161" t="b">
        <v>0</v>
      </c>
      <c r="F79" s="161" t="inlineStr">
        <is>
          <t>int_gdp_dev_2050_pct</t>
        </is>
      </c>
      <c r="G79" s="161" t="n">
        <v>1.957</v>
      </c>
      <c r="H79" s="161" t="inlineStr">
        <is>
          <t>2050</t>
        </is>
      </c>
      <c r="I79" s="161" t="inlineStr">
        <is>
          <t>integrated_results.csv (MacroFiscalModels v0.1, model output)</t>
        </is>
      </c>
    </row>
    <row r="80" ht="13" customHeight="1">
      <c r="A80" s="161" t="inlineStr">
        <is>
          <t>AFG</t>
        </is>
      </c>
      <c r="B80" s="161" t="inlineStr">
        <is>
          <t>Afghanistan</t>
        </is>
      </c>
      <c r="C80" s="161" t="inlineStr">
        <is>
          <t>Middle East &amp; North Africa</t>
        </is>
      </c>
      <c r="D80" s="161" t="inlineStr">
        <is>
          <t>Low income</t>
        </is>
      </c>
      <c r="E80" s="161" t="b">
        <v>0</v>
      </c>
      <c r="F80" s="161" t="inlineStr">
        <is>
          <t>int_debt_2050_pct_gdp</t>
        </is>
      </c>
      <c r="G80" s="161" t="n">
        <v>27.67</v>
      </c>
      <c r="H80" s="161" t="inlineStr">
        <is>
          <t>2050</t>
        </is>
      </c>
      <c r="I80" s="161" t="inlineStr">
        <is>
          <t>integrated_results.csv (MacroFiscalModels v0.1, model output)</t>
        </is>
      </c>
    </row>
    <row r="81" ht="13" customHeight="1">
      <c r="A81" s="161" t="inlineStr">
        <is>
          <t>AFG</t>
        </is>
      </c>
      <c r="B81" s="161" t="inlineStr">
        <is>
          <t>Afghanistan</t>
        </is>
      </c>
      <c r="C81" s="161" t="inlineStr">
        <is>
          <t>Middle East &amp; North Africa</t>
        </is>
      </c>
      <c r="D81" s="161" t="inlineStr">
        <is>
          <t>Low income</t>
        </is>
      </c>
      <c r="E81" s="161" t="b">
        <v>0</v>
      </c>
      <c r="F81" s="161" t="inlineStr">
        <is>
          <t>int_dsf_risk_code</t>
        </is>
      </c>
      <c r="G81" s="161" t="n">
        <v>1</v>
      </c>
      <c r="H81" s="161" t="inlineStr">
        <is>
          <t>2034</t>
        </is>
      </c>
      <c r="I81" s="161" t="inlineStr">
        <is>
          <t>integrated_results.csv (MacroFiscalModels v0.1, model output)</t>
        </is>
      </c>
    </row>
    <row r="82" ht="13" customHeight="1">
      <c r="A82" s="161" t="inlineStr">
        <is>
          <t>ALB</t>
        </is>
      </c>
      <c r="B82" s="161" t="inlineStr">
        <is>
          <t>Albania</t>
        </is>
      </c>
      <c r="C82" s="161" t="inlineStr">
        <is>
          <t>Europe &amp; Central Asia</t>
        </is>
      </c>
      <c r="D82" s="161" t="inlineStr">
        <is>
          <t>Upper middle income</t>
        </is>
      </c>
      <c r="E82" s="161" t="b">
        <v>1</v>
      </c>
      <c r="F82" s="161" t="inlineStr">
        <is>
          <t>interest_to_revenue_pct</t>
        </is>
      </c>
      <c r="G82" s="161" t="n">
        <v>7.667</v>
      </c>
      <c r="H82" s="161" t="inlineStr">
        <is>
          <t>2024</t>
        </is>
      </c>
      <c r="I82" s="161" t="inlineStr">
        <is>
          <t>dataset_2026-08-26T13_41_09_874550254Z_DEFAULT_INTEGRATION_IMF_RES_WEO_9_0_0.csv (derived)</t>
        </is>
      </c>
    </row>
    <row r="83" ht="13" customHeight="1">
      <c r="A83" s="161" t="inlineStr">
        <is>
          <t>ALB</t>
        </is>
      </c>
      <c r="B83" s="161" t="inlineStr">
        <is>
          <t>Albania</t>
        </is>
      </c>
      <c r="C83" s="161" t="inlineStr">
        <is>
          <t>Europe &amp; Central Asia</t>
        </is>
      </c>
      <c r="D83" s="161" t="inlineStr">
        <is>
          <t>Upper middle income</t>
        </is>
      </c>
      <c r="E83" s="161" t="b">
        <v>1</v>
      </c>
      <c r="F83" s="161" t="inlineStr">
        <is>
          <t>interest_pct_gdp</t>
        </is>
      </c>
      <c r="G83" s="161" t="n">
        <v>2.163</v>
      </c>
      <c r="H83" s="161" t="inlineStr">
        <is>
          <t>2024</t>
        </is>
      </c>
      <c r="I83" s="161" t="inlineStr">
        <is>
          <t>dataset_2026-08-26T13_41_09_874550254Z_DEFAULT_INTEGRATION_IMF_RES_WEO_9_0_0.csv (derived)</t>
        </is>
      </c>
    </row>
    <row r="84" ht="13" customHeight="1">
      <c r="A84" s="161" t="inlineStr">
        <is>
          <t>ALB</t>
        </is>
      </c>
      <c r="B84" s="161" t="inlineStr">
        <is>
          <t>Albania</t>
        </is>
      </c>
      <c r="C84" s="161" t="inlineStr">
        <is>
          <t>Europe &amp; Central Asia</t>
        </is>
      </c>
      <c r="D84" s="161" t="inlineStr">
        <is>
          <t>Upper middle income</t>
        </is>
      </c>
      <c r="E84" s="161" t="b">
        <v>1</v>
      </c>
      <c r="F84" s="161" t="inlineStr">
        <is>
          <t>gross_debt_pct_gdp</t>
        </is>
      </c>
      <c r="G84" s="161" t="n">
        <v>54.505</v>
      </c>
      <c r="H84" s="161" t="inlineStr">
        <is>
          <t>2024</t>
        </is>
      </c>
      <c r="I84" s="161" t="inlineStr">
        <is>
          <t>dataset_2026-08-26T13_41_09_874550254Z_DEFAULT_INTEGRATION_IMF_RES_WEO_9_0_0.csv</t>
        </is>
      </c>
    </row>
    <row r="85" ht="13" customHeight="1">
      <c r="A85" s="161" t="inlineStr">
        <is>
          <t>ALB</t>
        </is>
      </c>
      <c r="B85" s="161" t="inlineStr">
        <is>
          <t>Albania</t>
        </is>
      </c>
      <c r="C85" s="161" t="inlineStr">
        <is>
          <t>Europe &amp; Central Asia</t>
        </is>
      </c>
      <c r="D85" s="161" t="inlineStr">
        <is>
          <t>Upper middle income</t>
        </is>
      </c>
      <c r="E85" s="161" t="b">
        <v>1</v>
      </c>
      <c r="F85" s="161" t="inlineStr">
        <is>
          <t>tax_revenue_pct_gdp</t>
        </is>
      </c>
      <c r="G85" s="161" t="n">
        <v>19.751</v>
      </c>
      <c r="H85" s="161" t="inlineStr">
        <is>
          <t>2024</t>
        </is>
      </c>
      <c r="I85" s="161" t="inlineStr">
        <is>
          <t>world-imf2026.xlsx</t>
        </is>
      </c>
    </row>
    <row r="86" ht="13" customHeight="1">
      <c r="A86" s="161" t="inlineStr">
        <is>
          <t>ALB</t>
        </is>
      </c>
      <c r="B86" s="161" t="inlineStr">
        <is>
          <t>Albania</t>
        </is>
      </c>
      <c r="C86" s="161" t="inlineStr">
        <is>
          <t>Europe &amp; Central Asia</t>
        </is>
      </c>
      <c r="D86" s="161" t="inlineStr">
        <is>
          <t>Upper middle income</t>
        </is>
      </c>
      <c r="E86" s="161" t="b">
        <v>1</v>
      </c>
      <c r="F86" s="161" t="inlineStr">
        <is>
          <t>capex_execution_rate_pct</t>
        </is>
      </c>
      <c r="G86" s="161" t="n">
        <v>100.792</v>
      </c>
      <c r="H86" s="161" t="inlineStr">
        <is>
          <t>2022</t>
        </is>
      </c>
      <c r="I86" s="161" t="inlineStr">
        <is>
          <t>WB_BOOST_WIDEF.csv</t>
        </is>
      </c>
    </row>
    <row r="87" ht="13" customHeight="1">
      <c r="A87" s="161" t="inlineStr">
        <is>
          <t>ALB</t>
        </is>
      </c>
      <c r="B87" s="161" t="inlineStr">
        <is>
          <t>Albania</t>
        </is>
      </c>
      <c r="C87" s="161" t="inlineStr">
        <is>
          <t>Europe &amp; Central Asia</t>
        </is>
      </c>
      <c r="D87" s="161" t="inlineStr">
        <is>
          <t>Upper middle income</t>
        </is>
      </c>
      <c r="E87" s="161" t="b">
        <v>1</v>
      </c>
      <c r="F87" s="161" t="inlineStr">
        <is>
          <t>pefa_pi11_pim_score</t>
        </is>
      </c>
      <c r="G87" s="161" t="n">
        <v>3</v>
      </c>
      <c r="H87" s="161" t="inlineStr">
        <is>
          <t>2025</t>
        </is>
      </c>
      <c r="I87" s="161" t="inlineStr">
        <is>
          <t>assessments_1787749571.csv</t>
        </is>
      </c>
    </row>
    <row r="88" ht="13" customHeight="1">
      <c r="A88" s="161" t="inlineStr">
        <is>
          <t>ALB</t>
        </is>
      </c>
      <c r="B88" s="161" t="inlineStr">
        <is>
          <t>Albania</t>
        </is>
      </c>
      <c r="C88" s="161" t="inlineStr">
        <is>
          <t>Europe &amp; Central Asia</t>
        </is>
      </c>
      <c r="D88" s="161" t="inlineStr">
        <is>
          <t>Upper middle income</t>
        </is>
      </c>
      <c r="E88" s="161" t="b">
        <v>1</v>
      </c>
      <c r="F88" s="161" t="inlineStr">
        <is>
          <t>pefa_pi122_asset_monitoring</t>
        </is>
      </c>
      <c r="G88" s="161" t="n">
        <v>2</v>
      </c>
      <c r="H88" s="161" t="inlineStr">
        <is>
          <t>2025</t>
        </is>
      </c>
      <c r="I88" s="161" t="inlineStr">
        <is>
          <t>assessments_1787749571.csv</t>
        </is>
      </c>
    </row>
    <row r="89" ht="13" customHeight="1">
      <c r="A89" s="161" t="inlineStr">
        <is>
          <t>ALB</t>
        </is>
      </c>
      <c r="B89" s="161" t="inlineStr">
        <is>
          <t>Albania</t>
        </is>
      </c>
      <c r="C89" s="161" t="inlineStr">
        <is>
          <t>Europe &amp; Central Asia</t>
        </is>
      </c>
      <c r="D89" s="161" t="inlineStr">
        <is>
          <t>Upper middle income</t>
        </is>
      </c>
      <c r="E89" s="161" t="b">
        <v>1</v>
      </c>
      <c r="F89" s="161" t="inlineStr">
        <is>
          <t>climate_pfm_diagnostic_on_record</t>
        </is>
      </c>
      <c r="G89" s="161" t="n">
        <v>0</v>
      </c>
      <c r="H89" s="161" t="inlineStr">
        <is>
          <t>2022</t>
        </is>
      </c>
      <c r="I89" s="161" t="inlineStr">
        <is>
          <t>UNDP-Global-Climate-Public-Finance-Review-2022.pdf (Table 4.2)</t>
        </is>
      </c>
    </row>
    <row r="90" ht="13" customHeight="1">
      <c r="A90" s="161" t="inlineStr">
        <is>
          <t>ALB</t>
        </is>
      </c>
      <c r="B90" s="161" t="inlineStr">
        <is>
          <t>Albania</t>
        </is>
      </c>
      <c r="C90" s="161" t="inlineStr">
        <is>
          <t>Europe &amp; Central Asia</t>
        </is>
      </c>
      <c r="D90" s="161" t="inlineStr">
        <is>
          <t>Upper middle income</t>
        </is>
      </c>
      <c r="E90" s="161" t="b">
        <v>1</v>
      </c>
      <c r="F90" s="161" t="inlineStr">
        <is>
          <t>ids_official_private_rate_spread_pp</t>
        </is>
      </c>
      <c r="G90" s="161" t="n">
        <v>1.982</v>
      </c>
      <c r="H90" s="161" t="inlineStr">
        <is>
          <t>2024</t>
        </is>
      </c>
      <c r="I90" s="161" t="inlineStr">
        <is>
          <t>P_Data_Extract_From_International_Debt_Statistics__2_.xlsx</t>
        </is>
      </c>
    </row>
    <row r="91" ht="13" customHeight="1">
      <c r="A91" s="161" t="inlineStr">
        <is>
          <t>ALB</t>
        </is>
      </c>
      <c r="B91" s="161" t="inlineStr">
        <is>
          <t>Albania</t>
        </is>
      </c>
      <c r="C91" s="161" t="inlineStr">
        <is>
          <t>Europe &amp; Central Asia</t>
        </is>
      </c>
      <c r="D91" s="161" t="inlineStr">
        <is>
          <t>Upper middle income</t>
        </is>
      </c>
      <c r="E91" s="161" t="b">
        <v>1</v>
      </c>
      <c r="F91" s="161" t="inlineStr">
        <is>
          <t>ids_private_creditor_rate_pct</t>
        </is>
      </c>
      <c r="G91" s="161" t="n">
        <v>5.9</v>
      </c>
      <c r="H91" s="161" t="inlineStr">
        <is>
          <t>2023</t>
        </is>
      </c>
      <c r="I91" s="161" t="inlineStr">
        <is>
          <t>P_Data_Extract_From_International_Debt_Statistics__2_.xlsx</t>
        </is>
      </c>
    </row>
    <row r="92" ht="13" customHeight="1">
      <c r="A92" s="161" t="inlineStr">
        <is>
          <t>ALB</t>
        </is>
      </c>
      <c r="B92" s="161" t="inlineStr">
        <is>
          <t>Albania</t>
        </is>
      </c>
      <c r="C92" s="161" t="inlineStr">
        <is>
          <t>Europe &amp; Central Asia</t>
        </is>
      </c>
      <c r="D92" s="161" t="inlineStr">
        <is>
          <t>Upper middle income</t>
        </is>
      </c>
      <c r="E92" s="161" t="b">
        <v>1</v>
      </c>
      <c r="F92" s="161" t="inlineStr">
        <is>
          <t>ids_avg_maturity_years</t>
        </is>
      </c>
      <c r="G92" s="161" t="n">
        <v>18.669</v>
      </c>
      <c r="H92" s="161" t="inlineStr">
        <is>
          <t>2024</t>
        </is>
      </c>
      <c r="I92" s="161" t="inlineStr">
        <is>
          <t>P_Data_Extract_From_International_Debt_Statistics__2_.xlsx</t>
        </is>
      </c>
    </row>
    <row r="93" ht="13" customHeight="1">
      <c r="A93" s="161" t="inlineStr">
        <is>
          <t>ALB</t>
        </is>
      </c>
      <c r="B93" s="161" t="inlineStr">
        <is>
          <t>Albania</t>
        </is>
      </c>
      <c r="C93" s="161" t="inlineStr">
        <is>
          <t>Europe &amp; Central Asia</t>
        </is>
      </c>
      <c r="D93" s="161" t="inlineStr">
        <is>
          <t>Upper middle income</t>
        </is>
      </c>
      <c r="E93" s="161" t="b">
        <v>1</v>
      </c>
      <c r="F93" s="161" t="inlineStr">
        <is>
          <t>mitigation_finance_received_pct_gdp</t>
        </is>
      </c>
      <c r="G93" s="161" t="n">
        <v>1.349</v>
      </c>
      <c r="H93" s="161" t="inlineStr">
        <is>
          <t>2024</t>
        </is>
      </c>
      <c r="I93" s="161" t="inlineStr">
        <is>
          <t>CRDF-RP_2024.xlsx + WEO</t>
        </is>
      </c>
    </row>
    <row r="94" ht="13" customHeight="1">
      <c r="A94" s="161" t="inlineStr">
        <is>
          <t>ALB</t>
        </is>
      </c>
      <c r="B94" s="161" t="inlineStr">
        <is>
          <t>Albania</t>
        </is>
      </c>
      <c r="C94" s="161" t="inlineStr">
        <is>
          <t>Europe &amp; Central Asia</t>
        </is>
      </c>
      <c r="D94" s="161" t="inlineStr">
        <is>
          <t>Upper middle income</t>
        </is>
      </c>
      <c r="E94" s="161" t="b">
        <v>1</v>
      </c>
      <c r="F94" s="161" t="inlineStr">
        <is>
          <t>ids_multilateral_share_pct</t>
        </is>
      </c>
      <c r="G94" s="161" t="n">
        <v>46.852</v>
      </c>
      <c r="H94" s="161" t="inlineStr">
        <is>
          <t>2024</t>
        </is>
      </c>
      <c r="I94" s="161" t="inlineStr">
        <is>
          <t>P_Data_Extract_From_International_Debt_Statistics__2_.xlsx</t>
        </is>
      </c>
    </row>
    <row r="95" ht="13" customHeight="1">
      <c r="A95" s="161" t="inlineStr">
        <is>
          <t>ALB</t>
        </is>
      </c>
      <c r="B95" s="161" t="inlineStr">
        <is>
          <t>Albania</t>
        </is>
      </c>
      <c r="C95" s="161" t="inlineStr">
        <is>
          <t>Europe &amp; Central Asia</t>
        </is>
      </c>
      <c r="D95" s="161" t="inlineStr">
        <is>
          <t>Upper middle income</t>
        </is>
      </c>
      <c r="E95" s="161" t="b">
        <v>1</v>
      </c>
      <c r="F95" s="161" t="inlineStr">
        <is>
          <t>ids_private_creditor_share_pct</t>
        </is>
      </c>
      <c r="G95" s="161" t="n">
        <v>35.24</v>
      </c>
      <c r="H95" s="161" t="inlineStr">
        <is>
          <t>2024</t>
        </is>
      </c>
      <c r="I95" s="161" t="inlineStr">
        <is>
          <t>P_Data_Extract_From_International_Debt_Statistics__2_.xlsx</t>
        </is>
      </c>
    </row>
    <row r="96" ht="13" customHeight="1">
      <c r="A96" s="161" t="inlineStr">
        <is>
          <t>ALB</t>
        </is>
      </c>
      <c r="B96" s="161" t="inlineStr">
        <is>
          <t>Albania</t>
        </is>
      </c>
      <c r="C96" s="161" t="inlineStr">
        <is>
          <t>Europe &amp; Central Asia</t>
        </is>
      </c>
      <c r="D96" s="161" t="inlineStr">
        <is>
          <t>Upper middle income</t>
        </is>
      </c>
      <c r="E96" s="161" t="b">
        <v>1</v>
      </c>
      <c r="F96" s="161" t="inlineStr">
        <is>
          <t>ids_usd_share_ppg_debt_pct</t>
        </is>
      </c>
      <c r="G96" s="161" t="n">
        <v>34.055</v>
      </c>
      <c r="H96" s="161" t="inlineStr">
        <is>
          <t>2024</t>
        </is>
      </c>
      <c r="I96" s="161" t="inlineStr">
        <is>
          <t>P_Data_Extract_From_International_Debt_Statistics__2_.xlsx</t>
        </is>
      </c>
    </row>
    <row r="97" ht="13" customHeight="1">
      <c r="A97" s="161" t="inlineStr">
        <is>
          <t>ALB</t>
        </is>
      </c>
      <c r="B97" s="161" t="inlineStr">
        <is>
          <t>Albania</t>
        </is>
      </c>
      <c r="C97" s="161" t="inlineStr">
        <is>
          <t>Europe &amp; Central Asia</t>
        </is>
      </c>
      <c r="D97" s="161" t="inlineStr">
        <is>
          <t>Upper middle income</t>
        </is>
      </c>
      <c r="E97" s="161" t="b">
        <v>1</v>
      </c>
      <c r="F97" s="161" t="inlineStr">
        <is>
          <t>pefa_pi103_contingent_liabilities</t>
        </is>
      </c>
      <c r="G97" s="161" t="n">
        <v>2</v>
      </c>
      <c r="H97" s="161" t="inlineStr">
        <is>
          <t>2025</t>
        </is>
      </c>
      <c r="I97" s="161" t="inlineStr">
        <is>
          <t>assessments_1787749571.csv</t>
        </is>
      </c>
    </row>
    <row r="98" ht="13" customHeight="1">
      <c r="A98" s="161" t="inlineStr">
        <is>
          <t>ALB</t>
        </is>
      </c>
      <c r="B98" s="161" t="inlineStr">
        <is>
          <t>Albania</t>
        </is>
      </c>
      <c r="C98" s="161" t="inlineStr">
        <is>
          <t>Europe &amp; Central Asia</t>
        </is>
      </c>
      <c r="D98" s="161" t="inlineStr">
        <is>
          <t>Upper middle income</t>
        </is>
      </c>
      <c r="E98" s="161" t="b">
        <v>1</v>
      </c>
      <c r="F98" s="161" t="inlineStr">
        <is>
          <t>ppi_commitments_pct_gdp</t>
        </is>
      </c>
      <c r="G98" s="161" t="n">
        <v>0.23</v>
      </c>
      <c r="H98" s="161" t="inlineStr">
        <is>
          <t>2020-2024 avg</t>
        </is>
      </c>
      <c r="I98" s="161" t="inlineStr">
        <is>
          <t>2024-PPI-Full-DTA.dta + WEO</t>
        </is>
      </c>
    </row>
    <row r="99" ht="13" customHeight="1">
      <c r="A99" s="161" t="inlineStr">
        <is>
          <t>ALB</t>
        </is>
      </c>
      <c r="B99" s="161" t="inlineStr">
        <is>
          <t>Albania</t>
        </is>
      </c>
      <c r="C99" s="161" t="inlineStr">
        <is>
          <t>Europe &amp; Central Asia</t>
        </is>
      </c>
      <c r="D99" s="161" t="inlineStr">
        <is>
          <t>Upper middle income</t>
        </is>
      </c>
      <c r="E99" s="161" t="b">
        <v>1</v>
      </c>
      <c r="F99" s="161" t="inlineStr">
        <is>
          <t>excise_revenue_pct_of_revenue</t>
        </is>
      </c>
      <c r="G99" s="161" t="n">
        <v>9.063000000000001</v>
      </c>
      <c r="H99" s="161" t="inlineStr">
        <is>
          <t>2024</t>
        </is>
      </c>
      <c r="I99" s="161" t="inlineStr">
        <is>
          <t>world-imf2026.xlsx</t>
        </is>
      </c>
    </row>
    <row r="100" ht="13" customHeight="1">
      <c r="A100" s="161" t="inlineStr">
        <is>
          <t>ALB</t>
        </is>
      </c>
      <c r="B100" s="161" t="inlineStr">
        <is>
          <t>Albania</t>
        </is>
      </c>
      <c r="C100" s="161" t="inlineStr">
        <is>
          <t>Europe &amp; Central Asia</t>
        </is>
      </c>
      <c r="D100" s="161" t="inlineStr">
        <is>
          <t>Upper middle income</t>
        </is>
      </c>
      <c r="E100" s="161" t="b">
        <v>1</v>
      </c>
      <c r="F100" s="161" t="inlineStr">
        <is>
          <t>ff_subsidy_total_pct_gdp</t>
        </is>
      </c>
      <c r="G100" s="161" t="n">
        <v>1.686</v>
      </c>
      <c r="H100" s="161" t="inlineStr">
        <is>
          <t>2024</t>
        </is>
      </c>
      <c r="I100" s="161" t="inlineStr">
        <is>
          <t>imffossilfuelsubsidiesdata.xlsb + WEO</t>
        </is>
      </c>
    </row>
    <row r="101" ht="13" customHeight="1">
      <c r="A101" s="161" t="inlineStr">
        <is>
          <t>ALB</t>
        </is>
      </c>
      <c r="B101" s="161" t="inlineStr">
        <is>
          <t>Albania</t>
        </is>
      </c>
      <c r="C101" s="161" t="inlineStr">
        <is>
          <t>Europe &amp; Central Asia</t>
        </is>
      </c>
      <c r="D101" s="161" t="inlineStr">
        <is>
          <t>Upper middle income</t>
        </is>
      </c>
      <c r="E101" s="161" t="b">
        <v>1</v>
      </c>
      <c r="F101" s="161" t="inlineStr">
        <is>
          <t>ff_subsidy_explicit_pct_gdp</t>
        </is>
      </c>
      <c r="G101" s="161" t="n">
        <v>0</v>
      </c>
      <c r="H101" s="161" t="inlineStr">
        <is>
          <t>2024</t>
        </is>
      </c>
      <c r="I101" s="161" t="inlineStr">
        <is>
          <t>imffossilfuelsubsidiesdata.xlsb</t>
        </is>
      </c>
    </row>
    <row r="102" ht="13" customHeight="1">
      <c r="A102" s="161" t="inlineStr">
        <is>
          <t>ALB</t>
        </is>
      </c>
      <c r="B102" s="161" t="inlineStr">
        <is>
          <t>Albania</t>
        </is>
      </c>
      <c r="C102" s="161" t="inlineStr">
        <is>
          <t>Europe &amp; Central Asia</t>
        </is>
      </c>
      <c r="D102" s="161" t="inlineStr">
        <is>
          <t>Upper middle income</t>
        </is>
      </c>
      <c r="E102" s="161" t="b">
        <v>1</v>
      </c>
      <c r="F102" s="161" t="inlineStr">
        <is>
          <t>ff_subsidy_implicit_pct_gdp</t>
        </is>
      </c>
      <c r="G102" s="161" t="n">
        <v>1.686</v>
      </c>
      <c r="H102" s="161" t="inlineStr">
        <is>
          <t>2024</t>
        </is>
      </c>
      <c r="I102" s="161" t="inlineStr">
        <is>
          <t>imffossilfuelsubsidiesdata.xlsb</t>
        </is>
      </c>
    </row>
    <row r="103" ht="13" customHeight="1">
      <c r="A103" s="161" t="inlineStr">
        <is>
          <t>ALB</t>
        </is>
      </c>
      <c r="B103" s="161" t="inlineStr">
        <is>
          <t>Albania</t>
        </is>
      </c>
      <c r="C103" s="161" t="inlineStr">
        <is>
          <t>Europe &amp; Central Asia</t>
        </is>
      </c>
      <c r="D103" s="161" t="inlineStr">
        <is>
          <t>Upper middle income</t>
        </is>
      </c>
      <c r="E103" s="161" t="b">
        <v>1</v>
      </c>
      <c r="F103" s="161" t="inlineStr">
        <is>
          <t>env_protection_pct_of_expenditure</t>
        </is>
      </c>
      <c r="G103" s="161" t="n">
        <v>1.095</v>
      </c>
      <c r="H103" s="161" t="inlineStr">
        <is>
          <t>2022</t>
        </is>
      </c>
      <c r="I103" s="161" t="inlineStr">
        <is>
          <t>WB_BOOST_WIDEF.csv</t>
        </is>
      </c>
    </row>
    <row r="104" ht="13" customHeight="1">
      <c r="A104" s="161" t="inlineStr">
        <is>
          <t>ALB</t>
        </is>
      </c>
      <c r="B104" s="161" t="inlineStr">
        <is>
          <t>Albania</t>
        </is>
      </c>
      <c r="C104" s="161" t="inlineStr">
        <is>
          <t>Europe &amp; Central Asia</t>
        </is>
      </c>
      <c r="D104" s="161" t="inlineStr">
        <is>
          <t>Upper middle income</t>
        </is>
      </c>
      <c r="E104" s="161" t="b">
        <v>1</v>
      </c>
      <c r="F104" s="161" t="inlineStr">
        <is>
          <t>net_fuel_trade_pct_merch</t>
        </is>
      </c>
      <c r="G104" s="161" t="n">
        <v>-5.325</v>
      </c>
      <c r="H104" s="161" t="inlineStr">
        <is>
          <t>2024</t>
        </is>
      </c>
      <c r="I104" s="161" t="inlineStr">
        <is>
          <t>WDI TX.VAL.FUEL.ZS.UN less TM.VAL.FUEL.ZS.UN</t>
        </is>
      </c>
    </row>
    <row r="105" ht="13" customHeight="1">
      <c r="A105" s="161" t="inlineStr">
        <is>
          <t>ALB</t>
        </is>
      </c>
      <c r="B105" s="161" t="inlineStr">
        <is>
          <t>Albania</t>
        </is>
      </c>
      <c r="C105" s="161" t="inlineStr">
        <is>
          <t>Europe &amp; Central Asia</t>
        </is>
      </c>
      <c r="D105" s="161" t="inlineStr">
        <is>
          <t>Upper middle income</t>
        </is>
      </c>
      <c r="E105" s="161" t="b">
        <v>1</v>
      </c>
      <c r="F105" s="161" t="inlineStr">
        <is>
          <t>fuel_exports_pct_merch</t>
        </is>
      </c>
      <c r="G105" s="161" t="n">
        <v>3.258</v>
      </c>
      <c r="H105" s="161" t="inlineStr">
        <is>
          <t>2024</t>
        </is>
      </c>
      <c r="I105" s="161" t="inlineStr">
        <is>
          <t>API_TX_VAL_FUEL_ZS_UN_DS2_en_csv_v2_33055.zip</t>
        </is>
      </c>
    </row>
    <row r="106" ht="13" customHeight="1">
      <c r="A106" s="161" t="inlineStr">
        <is>
          <t>ALB</t>
        </is>
      </c>
      <c r="B106" s="161" t="inlineStr">
        <is>
          <t>Albania</t>
        </is>
      </c>
      <c r="C106" s="161" t="inlineStr">
        <is>
          <t>Europe &amp; Central Asia</t>
        </is>
      </c>
      <c r="D106" s="161" t="inlineStr">
        <is>
          <t>Upper middle income</t>
        </is>
      </c>
      <c r="E106" s="161" t="b">
        <v>1</v>
      </c>
      <c r="F106" s="161" t="inlineStr">
        <is>
          <t>fuel_imports_pct_merch</t>
        </is>
      </c>
      <c r="G106" s="161" t="n">
        <v>8.583</v>
      </c>
      <c r="H106" s="161" t="inlineStr">
        <is>
          <t>2024</t>
        </is>
      </c>
      <c r="I106" s="161" t="inlineStr">
        <is>
          <t>API_TM_VAL_FUEL_ZS_UN_DS2_en_csv_v2_36140.zip</t>
        </is>
      </c>
    </row>
    <row r="107" ht="13" customHeight="1">
      <c r="A107" s="161" t="inlineStr">
        <is>
          <t>ALB</t>
        </is>
      </c>
      <c r="B107" s="161" t="inlineStr">
        <is>
          <t>Albania</t>
        </is>
      </c>
      <c r="C107" s="161" t="inlineStr">
        <is>
          <t>Europe &amp; Central Asia</t>
        </is>
      </c>
      <c r="D107" s="161" t="inlineStr">
        <is>
          <t>Upper middle income</t>
        </is>
      </c>
      <c r="E107" s="161" t="b">
        <v>1</v>
      </c>
      <c r="F107" s="161" t="inlineStr">
        <is>
          <t>energy_import_dep_pct</t>
        </is>
      </c>
      <c r="G107" s="161" t="n">
        <v>22.702</v>
      </c>
      <c r="H107" s="161" t="inlineStr">
        <is>
          <t>2023</t>
        </is>
      </c>
      <c r="I107" s="161" t="inlineStr">
        <is>
          <t>API_EG_IMP_CONS_ZS_DS2_en_csv_v2_160768.zip</t>
        </is>
      </c>
    </row>
    <row r="108" ht="13" customHeight="1">
      <c r="A108" s="161" t="inlineStr">
        <is>
          <t>ALB</t>
        </is>
      </c>
      <c r="B108" s="161" t="inlineStr">
        <is>
          <t>Albania</t>
        </is>
      </c>
      <c r="C108" s="161" t="inlineStr">
        <is>
          <t>Europe &amp; Central Asia</t>
        </is>
      </c>
      <c r="D108" s="161" t="inlineStr">
        <is>
          <t>Upper middle income</t>
        </is>
      </c>
      <c r="E108" s="161" t="b">
        <v>1</v>
      </c>
      <c r="F108" s="161" t="inlineStr">
        <is>
          <t>fossil_rents_total_pct_gdp</t>
        </is>
      </c>
      <c r="G108" s="161" t="n">
        <v>1.123</v>
      </c>
      <c r="H108" s="161" t="inlineStr">
        <is>
          <t>2021</t>
        </is>
      </c>
      <c r="I108" s="161" t="inlineStr">
        <is>
          <t>WDI NY.GDP.PETR+NGAS+COAL.RT.ZS</t>
        </is>
      </c>
    </row>
    <row r="109" ht="13" customHeight="1">
      <c r="A109" s="161" t="inlineStr">
        <is>
          <t>ALB</t>
        </is>
      </c>
      <c r="B109" s="161" t="inlineStr">
        <is>
          <t>Albania</t>
        </is>
      </c>
      <c r="C109" s="161" t="inlineStr">
        <is>
          <t>Europe &amp; Central Asia</t>
        </is>
      </c>
      <c r="D109" s="161" t="inlineStr">
        <is>
          <t>Upper middle income</t>
        </is>
      </c>
      <c r="E109" s="161" t="b">
        <v>1</v>
      </c>
      <c r="F109" s="161" t="inlineStr">
        <is>
          <t>oil_rents_pct_gdp</t>
        </is>
      </c>
      <c r="G109" s="161" t="n">
        <v>1.042</v>
      </c>
      <c r="H109" s="161" t="inlineStr">
        <is>
          <t>2021</t>
        </is>
      </c>
      <c r="I109" s="161" t="inlineStr">
        <is>
          <t>API_NY_GDP_PETR_RT_ZS_DS2_en_csv_v2_40227.zip</t>
        </is>
      </c>
    </row>
    <row r="110" ht="13" customHeight="1">
      <c r="A110" s="161" t="inlineStr">
        <is>
          <t>ALB</t>
        </is>
      </c>
      <c r="B110" s="161" t="inlineStr">
        <is>
          <t>Albania</t>
        </is>
      </c>
      <c r="C110" s="161" t="inlineStr">
        <is>
          <t>Europe &amp; Central Asia</t>
        </is>
      </c>
      <c r="D110" s="161" t="inlineStr">
        <is>
          <t>Upper middle income</t>
        </is>
      </c>
      <c r="E110" s="161" t="b">
        <v>1</v>
      </c>
      <c r="F110" s="161" t="inlineStr">
        <is>
          <t>gas_rents_pct_gdp</t>
        </is>
      </c>
      <c r="G110" s="161" t="n">
        <v>0.049</v>
      </c>
      <c r="H110" s="161" t="inlineStr">
        <is>
          <t>2021</t>
        </is>
      </c>
      <c r="I110" s="161" t="inlineStr">
        <is>
          <t>API_NY_GDP_NGAS_RT_ZS_DS2_en_csv_v2_35861.zip</t>
        </is>
      </c>
    </row>
    <row r="111" ht="13" customHeight="1">
      <c r="A111" s="161" t="inlineStr">
        <is>
          <t>ALB</t>
        </is>
      </c>
      <c r="B111" s="161" t="inlineStr">
        <is>
          <t>Albania</t>
        </is>
      </c>
      <c r="C111" s="161" t="inlineStr">
        <is>
          <t>Europe &amp; Central Asia</t>
        </is>
      </c>
      <c r="D111" s="161" t="inlineStr">
        <is>
          <t>Upper middle income</t>
        </is>
      </c>
      <c r="E111" s="161" t="b">
        <v>1</v>
      </c>
      <c r="F111" s="161" t="inlineStr">
        <is>
          <t>coal_rents_pct_gdp</t>
        </is>
      </c>
      <c r="G111" s="161" t="n">
        <v>0.032</v>
      </c>
      <c r="H111" s="161" t="inlineStr">
        <is>
          <t>2021</t>
        </is>
      </c>
      <c r="I111" s="161" t="inlineStr">
        <is>
          <t>API_NY_GDP_COAL_RT_ZS_DS2_en_csv_v2_35370.zip</t>
        </is>
      </c>
    </row>
    <row r="112" ht="13" customHeight="1">
      <c r="A112" s="161" t="inlineStr">
        <is>
          <t>ALB</t>
        </is>
      </c>
      <c r="B112" s="161" t="inlineStr">
        <is>
          <t>Albania</t>
        </is>
      </c>
      <c r="C112" s="161" t="inlineStr">
        <is>
          <t>Europe &amp; Central Asia</t>
        </is>
      </c>
      <c r="D112" s="161" t="inlineStr">
        <is>
          <t>Upper middle income</t>
        </is>
      </c>
      <c r="E112" s="161" t="b">
        <v>1</v>
      </c>
      <c r="F112" s="161" t="inlineStr">
        <is>
          <t>other_fossil_gen_share_pct</t>
        </is>
      </c>
      <c r="G112" s="161" t="n">
        <v>0</v>
      </c>
      <c r="H112" s="161" t="inlineStr">
        <is>
          <t>2025</t>
        </is>
      </c>
      <c r="I112" s="161" t="inlineStr">
        <is>
          <t>release_generation_yearly_global.csv</t>
        </is>
      </c>
    </row>
    <row r="113" ht="13" customHeight="1">
      <c r="A113" s="161" t="inlineStr">
        <is>
          <t>ALB</t>
        </is>
      </c>
      <c r="B113" s="161" t="inlineStr">
        <is>
          <t>Albania</t>
        </is>
      </c>
      <c r="C113" s="161" t="inlineStr">
        <is>
          <t>Europe &amp; Central Asia</t>
        </is>
      </c>
      <c r="D113" s="161" t="inlineStr">
        <is>
          <t>Upper middle income</t>
        </is>
      </c>
      <c r="E113" s="161" t="b">
        <v>1</v>
      </c>
      <c r="F113" s="161" t="inlineStr">
        <is>
          <t>renewable_share_electricity_pct</t>
        </is>
      </c>
      <c r="G113" s="161" t="n">
        <v>100</v>
      </c>
      <c r="H113" s="161" t="inlineStr">
        <is>
          <t>2024</t>
        </is>
      </c>
      <c r="I113" s="161" t="inlineStr">
        <is>
          <t>imffossilfuelsubsidiesdata.xlsb</t>
        </is>
      </c>
    </row>
    <row r="114" ht="13" customHeight="1">
      <c r="A114" s="161" t="inlineStr">
        <is>
          <t>ALB</t>
        </is>
      </c>
      <c r="B114" s="161" t="inlineStr">
        <is>
          <t>Albania</t>
        </is>
      </c>
      <c r="C114" s="161" t="inlineStr">
        <is>
          <t>Europe &amp; Central Asia</t>
        </is>
      </c>
      <c r="D114" s="161" t="inlineStr">
        <is>
          <t>Upper middle income</t>
        </is>
      </c>
      <c r="E114" s="161" t="b">
        <v>1</v>
      </c>
      <c r="F114" s="161" t="inlineStr">
        <is>
          <t>re_share_change_pp</t>
        </is>
      </c>
      <c r="G114" s="161" t="n">
        <v>-0.004</v>
      </c>
      <c r="H114" s="161" t="inlineStr">
        <is>
          <t>2025</t>
        </is>
      </c>
      <c r="I114" s="161" t="inlineStr">
        <is>
          <t>release_generation_yearly_global.csv</t>
        </is>
      </c>
    </row>
    <row r="115" ht="13" customHeight="1">
      <c r="A115" s="161" t="inlineStr">
        <is>
          <t>ALB</t>
        </is>
      </c>
      <c r="B115" s="161" t="inlineStr">
        <is>
          <t>Albania</t>
        </is>
      </c>
      <c r="C115" s="161" t="inlineStr">
        <is>
          <t>Europe &amp; Central Asia</t>
        </is>
      </c>
      <c r="D115" s="161" t="inlineStr">
        <is>
          <t>Upper middle income</t>
        </is>
      </c>
      <c r="E115" s="161" t="b">
        <v>1</v>
      </c>
      <c r="F115" s="161" t="inlineStr">
        <is>
          <t>re_capacity_growth_pct</t>
        </is>
      </c>
      <c r="G115" s="161" t="n">
        <v>20.147</v>
      </c>
      <c r="H115" s="161" t="inlineStr">
        <is>
          <t>2024</t>
        </is>
      </c>
      <c r="I115" s="161" t="inlineStr">
        <is>
          <t>release_generation_yearly_global.csv</t>
        </is>
      </c>
    </row>
    <row r="116" ht="13" customHeight="1">
      <c r="A116" s="161" t="inlineStr">
        <is>
          <t>ALB</t>
        </is>
      </c>
      <c r="B116" s="161" t="inlineStr">
        <is>
          <t>Albania</t>
        </is>
      </c>
      <c r="C116" s="161" t="inlineStr">
        <is>
          <t>Europe &amp; Central Asia</t>
        </is>
      </c>
      <c r="D116" s="161" t="inlineStr">
        <is>
          <t>Upper middle income</t>
        </is>
      </c>
      <c r="E116" s="161" t="b">
        <v>1</v>
      </c>
      <c r="F116" s="161" t="inlineStr">
        <is>
          <t>inn_total_inv_2030_pct_gdp</t>
        </is>
      </c>
      <c r="G116" s="161" t="n">
        <v>4.76943817498432</v>
      </c>
      <c r="H116" s="161" t="inlineStr">
        <is>
          <t>2030</t>
        </is>
      </c>
      <c r="I116" s="161" t="inlineStr">
        <is>
          <t>Mitigation_Investment_Needs_v1.1.xlsx (InvestmentNeeds v1.1, model output)</t>
        </is>
      </c>
    </row>
    <row r="117" ht="13" customHeight="1">
      <c r="A117" s="161" t="inlineStr">
        <is>
          <t>ALB</t>
        </is>
      </c>
      <c r="B117" s="161" t="inlineStr">
        <is>
          <t>Albania</t>
        </is>
      </c>
      <c r="C117" s="161" t="inlineStr">
        <is>
          <t>Europe &amp; Central Asia</t>
        </is>
      </c>
      <c r="D117" s="161" t="inlineStr">
        <is>
          <t>Upper middle income</t>
        </is>
      </c>
      <c r="E117" s="161" t="b">
        <v>1</v>
      </c>
      <c r="F117" s="161" t="inlineStr">
        <is>
          <t>inn_incr_inv_2030_pct_gdp</t>
        </is>
      </c>
      <c r="G117" s="161" t="n">
        <v>1.14466516199624</v>
      </c>
      <c r="H117" s="161" t="inlineStr">
        <is>
          <t>2030</t>
        </is>
      </c>
      <c r="I117" s="161" t="inlineStr">
        <is>
          <t>Mitigation_Investment_Needs_v1.1.xlsx (InvestmentNeeds v1.1, model output)</t>
        </is>
      </c>
    </row>
    <row r="118" ht="13" customHeight="1">
      <c r="A118" s="161" t="inlineStr">
        <is>
          <t>ALB</t>
        </is>
      </c>
      <c r="B118" s="161" t="inlineStr">
        <is>
          <t>Albania</t>
        </is>
      </c>
      <c r="C118" s="161" t="inlineStr">
        <is>
          <t>Europe &amp; Central Asia</t>
        </is>
      </c>
      <c r="D118" s="161" t="inlineStr">
        <is>
          <t>Upper middle income</t>
        </is>
      </c>
      <c r="E118" s="161" t="b">
        <v>1</v>
      </c>
      <c r="F118" s="161" t="inlineStr">
        <is>
          <t>inn_incr_inv_gen_2030_pct_gdp</t>
        </is>
      </c>
      <c r="G118" s="161" t="n">
        <v>0.3739999222575943</v>
      </c>
      <c r="H118" s="161" t="inlineStr">
        <is>
          <t>2030</t>
        </is>
      </c>
      <c r="I118" s="161" t="inlineStr">
        <is>
          <t>Mitigation_Investment_Needs_v1.1.xlsx (InvestmentNeeds v1.1, model output)</t>
        </is>
      </c>
    </row>
    <row r="119" ht="13" customHeight="1">
      <c r="A119" s="161" t="inlineStr">
        <is>
          <t>ALB</t>
        </is>
      </c>
      <c r="B119" s="161" t="inlineStr">
        <is>
          <t>Albania</t>
        </is>
      </c>
      <c r="C119" s="161" t="inlineStr">
        <is>
          <t>Europe &amp; Central Asia</t>
        </is>
      </c>
      <c r="D119" s="161" t="inlineStr">
        <is>
          <t>Upper middle income</t>
        </is>
      </c>
      <c r="E119" s="161" t="b">
        <v>1</v>
      </c>
      <c r="F119" s="161" t="inlineStr">
        <is>
          <t>inn_incr_inv_grid_2030_pct_gdp</t>
        </is>
      </c>
      <c r="G119" s="161" t="n">
        <v>0.2564570895480654</v>
      </c>
      <c r="H119" s="161" t="inlineStr">
        <is>
          <t>2030</t>
        </is>
      </c>
      <c r="I119" s="161" t="inlineStr">
        <is>
          <t>Mitigation_Investment_Needs_v1.1.xlsx (InvestmentNeeds v1.1, model output)</t>
        </is>
      </c>
    </row>
    <row r="120" ht="13" customHeight="1">
      <c r="A120" s="161" t="inlineStr">
        <is>
          <t>ALB</t>
        </is>
      </c>
      <c r="B120" s="161" t="inlineStr">
        <is>
          <t>Albania</t>
        </is>
      </c>
      <c r="C120" s="161" t="inlineStr">
        <is>
          <t>Europe &amp; Central Asia</t>
        </is>
      </c>
      <c r="D120" s="161" t="inlineStr">
        <is>
          <t>Upper middle income</t>
        </is>
      </c>
      <c r="E120" s="161" t="b">
        <v>1</v>
      </c>
      <c r="F120" s="161" t="inlineStr">
        <is>
          <t>inn_incr_inv_trn_2030_pct_gdp</t>
        </is>
      </c>
      <c r="G120" s="161" t="n">
        <v>0.1393562373215349</v>
      </c>
      <c r="H120" s="161" t="inlineStr">
        <is>
          <t>2030</t>
        </is>
      </c>
      <c r="I120" s="161" t="inlineStr">
        <is>
          <t>Mitigation_Investment_Needs_v1.1.xlsx (InvestmentNeeds v1.1, model output)</t>
        </is>
      </c>
    </row>
    <row r="121" ht="13" customHeight="1">
      <c r="A121" s="161" t="inlineStr">
        <is>
          <t>ALB</t>
        </is>
      </c>
      <c r="B121" s="161" t="inlineStr">
        <is>
          <t>Albania</t>
        </is>
      </c>
      <c r="C121" s="161" t="inlineStr">
        <is>
          <t>Europe &amp; Central Asia</t>
        </is>
      </c>
      <c r="D121" s="161" t="inlineStr">
        <is>
          <t>Upper middle income</t>
        </is>
      </c>
      <c r="E121" s="161" t="b">
        <v>1</v>
      </c>
      <c r="F121" s="161" t="inlineStr">
        <is>
          <t>inn_incr_inv_bld_2030_pct_gdp</t>
        </is>
      </c>
      <c r="G121" s="161" t="n">
        <v>0.1157534172187433</v>
      </c>
      <c r="H121" s="161" t="inlineStr">
        <is>
          <t>2030</t>
        </is>
      </c>
      <c r="I121" s="161" t="inlineStr">
        <is>
          <t>Mitigation_Investment_Needs_v1.1.xlsx (InvestmentNeeds v1.1, model output)</t>
        </is>
      </c>
    </row>
    <row r="122" ht="13" customHeight="1">
      <c r="A122" s="161" t="inlineStr">
        <is>
          <t>ALB</t>
        </is>
      </c>
      <c r="B122" s="161" t="inlineStr">
        <is>
          <t>Albania</t>
        </is>
      </c>
      <c r="C122" s="161" t="inlineStr">
        <is>
          <t>Europe &amp; Central Asia</t>
        </is>
      </c>
      <c r="D122" s="161" t="inlineStr">
        <is>
          <t>Upper middle income</t>
        </is>
      </c>
      <c r="E122" s="161" t="b">
        <v>1</v>
      </c>
      <c r="F122" s="161" t="inlineStr">
        <is>
          <t>inn_incr_inv_ind_2030_pct_gdp</t>
        </is>
      </c>
      <c r="G122" s="161" t="n">
        <v>0.051332011763916</v>
      </c>
      <c r="H122" s="161" t="inlineStr">
        <is>
          <t>2030</t>
        </is>
      </c>
      <c r="I122" s="161" t="inlineStr">
        <is>
          <t>Mitigation_Investment_Needs_v1.1.xlsx (InvestmentNeeds v1.1, model output)</t>
        </is>
      </c>
    </row>
    <row r="123" ht="13" customHeight="1">
      <c r="A123" s="161" t="inlineStr">
        <is>
          <t>ALB</t>
        </is>
      </c>
      <c r="B123" s="161" t="inlineStr">
        <is>
          <t>Albania</t>
        </is>
      </c>
      <c r="C123" s="161" t="inlineStr">
        <is>
          <t>Europe &amp; Central Asia</t>
        </is>
      </c>
      <c r="D123" s="161" t="inlineStr">
        <is>
          <t>Upper middle income</t>
        </is>
      </c>
      <c r="E123" s="161" t="b">
        <v>1</v>
      </c>
      <c r="F123" s="161" t="inlineStr">
        <is>
          <t>inn_incr_inv_fuel_2030_pct_gdp</t>
        </is>
      </c>
      <c r="G123" s="161" t="n">
        <v>0.0562444755193129</v>
      </c>
      <c r="H123" s="161" t="inlineStr">
        <is>
          <t>2030</t>
        </is>
      </c>
      <c r="I123" s="161" t="inlineStr">
        <is>
          <t>Mitigation_Investment_Needs_v1.1.xlsx (InvestmentNeeds v1.1, model output)</t>
        </is>
      </c>
    </row>
    <row r="124" ht="13" customHeight="1">
      <c r="A124" s="161" t="inlineStr">
        <is>
          <t>ALB</t>
        </is>
      </c>
      <c r="B124" s="161" t="inlineStr">
        <is>
          <t>Albania</t>
        </is>
      </c>
      <c r="C124" s="161" t="inlineStr">
        <is>
          <t>Europe &amp; Central Asia</t>
        </is>
      </c>
      <c r="D124" s="161" t="inlineStr">
        <is>
          <t>Upper middle income</t>
        </is>
      </c>
      <c r="E124" s="161" t="b">
        <v>1</v>
      </c>
      <c r="F124" s="161" t="inlineStr">
        <is>
          <t>inn_incr_inv_afolu_2030_pct_gdp</t>
        </is>
      </c>
      <c r="G124" s="161" t="n">
        <v>0.1515220083670675</v>
      </c>
      <c r="H124" s="161" t="inlineStr">
        <is>
          <t>2030</t>
        </is>
      </c>
      <c r="I124" s="161" t="inlineStr">
        <is>
          <t>Mitigation_Investment_Needs_v1.1.xlsx (InvestmentNeeds v1.1, model output)</t>
        </is>
      </c>
    </row>
    <row r="125" ht="13" customHeight="1">
      <c r="A125" s="161" t="inlineStr">
        <is>
          <t>ALB</t>
        </is>
      </c>
      <c r="B125" s="161" t="inlineStr">
        <is>
          <t>Albania</t>
        </is>
      </c>
      <c r="C125" s="161" t="inlineStr">
        <is>
          <t>Europe &amp; Central Asia</t>
        </is>
      </c>
      <c r="D125" s="161" t="inlineStr">
        <is>
          <t>Upper middle income</t>
        </is>
      </c>
      <c r="E125" s="161" t="b">
        <v>1</v>
      </c>
      <c r="F125" s="161" t="inlineStr">
        <is>
          <t>inn_incr_cost_a_2030_pct_gdp</t>
        </is>
      </c>
      <c r="G125" s="161" t="n">
        <v>0.0149806702340118</v>
      </c>
      <c r="H125" s="161" t="inlineStr">
        <is>
          <t>2030</t>
        </is>
      </c>
      <c r="I125" s="161" t="inlineStr">
        <is>
          <t>Mitigation_Investment_Needs_v1.1.xlsx (InvestmentNeeds v1.1, model output)</t>
        </is>
      </c>
    </row>
    <row r="126" ht="13" customHeight="1">
      <c r="A126" s="161" t="inlineStr">
        <is>
          <t>ALB</t>
        </is>
      </c>
      <c r="B126" s="161" t="inlineStr">
        <is>
          <t>Albania</t>
        </is>
      </c>
      <c r="C126" s="161" t="inlineStr">
        <is>
          <t>Europe &amp; Central Asia</t>
        </is>
      </c>
      <c r="D126" s="161" t="inlineStr">
        <is>
          <t>Upper middle income</t>
        </is>
      </c>
      <c r="E126" s="161" t="b">
        <v>1</v>
      </c>
      <c r="F126" s="161" t="inlineStr">
        <is>
          <t>inn_incr_cost_b_2030_pct_gdp</t>
        </is>
      </c>
      <c r="G126" s="161" t="n">
        <v>-0.027000274422386</v>
      </c>
      <c r="H126" s="161" t="inlineStr">
        <is>
          <t>2030</t>
        </is>
      </c>
      <c r="I126" s="161" t="inlineStr">
        <is>
          <t>Mitigation_Investment_Needs_v1.1.xlsx (InvestmentNeeds v1.1, model output)</t>
        </is>
      </c>
    </row>
    <row r="127" ht="13" customHeight="1">
      <c r="A127" s="161" t="inlineStr">
        <is>
          <t>ALB</t>
        </is>
      </c>
      <c r="B127" s="161" t="inlineStr">
        <is>
          <t>Albania</t>
        </is>
      </c>
      <c r="C127" s="161" t="inlineStr">
        <is>
          <t>Europe &amp; Central Asia</t>
        </is>
      </c>
      <c r="D127" s="161" t="inlineStr">
        <is>
          <t>Upper middle income</t>
        </is>
      </c>
      <c r="E127" s="161" t="b">
        <v>1</v>
      </c>
      <c r="F127" s="161" t="inlineStr">
        <is>
          <t>inn_incr_cost_c_2030_pct_gdp</t>
        </is>
      </c>
      <c r="G127" s="161" t="n">
        <v>-0.1110326817294219</v>
      </c>
      <c r="H127" s="161" t="inlineStr">
        <is>
          <t>2030</t>
        </is>
      </c>
      <c r="I127" s="161" t="inlineStr">
        <is>
          <t>Mitigation_Investment_Needs_v1.1.xlsx (InvestmentNeeds v1.1, model output)</t>
        </is>
      </c>
    </row>
    <row r="128" ht="13" customHeight="1">
      <c r="A128" s="161" t="inlineStr">
        <is>
          <t>ALB</t>
        </is>
      </c>
      <c r="B128" s="161" t="inlineStr">
        <is>
          <t>Albania</t>
        </is>
      </c>
      <c r="C128" s="161" t="inlineStr">
        <is>
          <t>Europe &amp; Central Asia</t>
        </is>
      </c>
      <c r="D128" s="161" t="inlineStr">
        <is>
          <t>Upper middle income</t>
        </is>
      </c>
      <c r="E128" s="161" t="b">
        <v>1</v>
      </c>
      <c r="F128" s="161" t="inlineStr">
        <is>
          <t>inn_cost_per_t_b_2030_usd</t>
        </is>
      </c>
      <c r="G128" s="161" t="n">
        <v>-53.2183212345497</v>
      </c>
      <c r="H128" s="161" t="inlineStr">
        <is>
          <t>2030</t>
        </is>
      </c>
      <c r="I128" s="161" t="inlineStr">
        <is>
          <t>Mitigation_Investment_Needs_v1.1.xlsx (InvestmentNeeds v1.1, model output)</t>
        </is>
      </c>
    </row>
    <row r="129" ht="13" customHeight="1">
      <c r="A129" s="161" t="inlineStr">
        <is>
          <t>ALB</t>
        </is>
      </c>
      <c r="B129" s="161" t="inlineStr">
        <is>
          <t>Albania</t>
        </is>
      </c>
      <c r="C129" s="161" t="inlineStr">
        <is>
          <t>Europe &amp; Central Asia</t>
        </is>
      </c>
      <c r="D129" s="161" t="inlineStr">
        <is>
          <t>Upper middle income</t>
        </is>
      </c>
      <c r="E129" s="161" t="b">
        <v>1</v>
      </c>
      <c r="F129" s="161" t="inlineStr">
        <is>
          <t>inn_coc_penalty_2030_pct_gdp</t>
        </is>
      </c>
      <c r="G129" s="161" t="n">
        <v>0.1749206027349906</v>
      </c>
      <c r="H129" s="161" t="inlineStr">
        <is>
          <t>2030</t>
        </is>
      </c>
      <c r="I129" s="161" t="inlineStr">
        <is>
          <t>Mitigation_Investment_Needs_v1.1.xlsx (InvestmentNeeds v1.1, model output)</t>
        </is>
      </c>
    </row>
    <row r="130" ht="13" customHeight="1">
      <c r="A130" s="161" t="inlineStr">
        <is>
          <t>ALB</t>
        </is>
      </c>
      <c r="B130" s="161" t="inlineStr">
        <is>
          <t>Albania</t>
        </is>
      </c>
      <c r="C130" s="161" t="inlineStr">
        <is>
          <t>Europe &amp; Central Asia</t>
        </is>
      </c>
      <c r="D130" s="161" t="inlineStr">
        <is>
          <t>Upper middle income</t>
        </is>
      </c>
      <c r="E130" s="161" t="b">
        <v>1</v>
      </c>
      <c r="F130" s="161" t="inlineStr">
        <is>
          <t>inn_pima_adj_inv_2030_pct_gdp</t>
        </is>
      </c>
      <c r="G130" s="161" t="n">
        <v>5.307528635751772</v>
      </c>
      <c r="H130" s="161" t="inlineStr">
        <is>
          <t>2030</t>
        </is>
      </c>
      <c r="I130" s="161" t="inlineStr">
        <is>
          <t>Mitigation_Investment_Needs_v1.1.xlsx (InvestmentNeeds v1.1, model output)</t>
        </is>
      </c>
    </row>
    <row r="131" ht="13" customHeight="1">
      <c r="A131" s="161" t="inlineStr">
        <is>
          <t>ALB</t>
        </is>
      </c>
      <c r="B131" s="161" t="inlineStr">
        <is>
          <t>Albania</t>
        </is>
      </c>
      <c r="C131" s="161" t="inlineStr">
        <is>
          <t>Europe &amp; Central Asia</t>
        </is>
      </c>
      <c r="D131" s="161" t="inlineStr">
        <is>
          <t>Upper middle income</t>
        </is>
      </c>
      <c r="E131" s="161" t="b">
        <v>1</v>
      </c>
      <c r="F131" s="161" t="inlineStr">
        <is>
          <t>nmim_nz_inv_2030_pct_gdp</t>
        </is>
      </c>
      <c r="G131" s="161" t="n">
        <v>1.688992058481878</v>
      </c>
      <c r="H131" s="161" t="inlineStr">
        <is>
          <t>2030</t>
        </is>
      </c>
      <c r="I131" s="161" t="inlineStr">
        <is>
          <t>nmim_summary_v0_2.csv (InvestmentNeeds NMIM v0.2, model output)</t>
        </is>
      </c>
    </row>
    <row r="132" ht="13" customHeight="1">
      <c r="A132" s="161" t="inlineStr">
        <is>
          <t>ALB</t>
        </is>
      </c>
      <c r="B132" s="161" t="inlineStr">
        <is>
          <t>Albania</t>
        </is>
      </c>
      <c r="C132" s="161" t="inlineStr">
        <is>
          <t>Europe &amp; Central Asia</t>
        </is>
      </c>
      <c r="D132" s="161" t="inlineStr">
        <is>
          <t>Upper middle income</t>
        </is>
      </c>
      <c r="E132" s="161" t="b">
        <v>1</v>
      </c>
      <c r="F132" s="161" t="inlineStr">
        <is>
          <t>nmim_typ1_2030_pct_gdp</t>
        </is>
      </c>
      <c r="G132" s="161" t="n">
        <v>0.1442036167396801</v>
      </c>
      <c r="H132" s="161" t="inlineStr">
        <is>
          <t>2030</t>
        </is>
      </c>
      <c r="I132" s="161" t="inlineStr">
        <is>
          <t>nmim_summary_v0_2.csv (InvestmentNeeds NMIM v0.2, model output)</t>
        </is>
      </c>
    </row>
    <row r="133" ht="13" customHeight="1">
      <c r="A133" s="161" t="inlineStr">
        <is>
          <t>ALB</t>
        </is>
      </c>
      <c r="B133" s="161" t="inlineStr">
        <is>
          <t>Albania</t>
        </is>
      </c>
      <c r="C133" s="161" t="inlineStr">
        <is>
          <t>Europe &amp; Central Asia</t>
        </is>
      </c>
      <c r="D133" s="161" t="inlineStr">
        <is>
          <t>Upper middle income</t>
        </is>
      </c>
      <c r="E133" s="161" t="b">
        <v>1</v>
      </c>
      <c r="F133" s="161" t="inlineStr">
        <is>
          <t>nmim_typ2_2030_pct_gdp</t>
        </is>
      </c>
      <c r="G133" s="161" t="n">
        <v>0.2459508405239606</v>
      </c>
      <c r="H133" s="161" t="inlineStr">
        <is>
          <t>2030</t>
        </is>
      </c>
      <c r="I133" s="161" t="inlineStr">
        <is>
          <t>nmim_summary_v0_2.csv (InvestmentNeeds NMIM v0.2, model output)</t>
        </is>
      </c>
    </row>
    <row r="134" ht="13" customHeight="1">
      <c r="A134" s="161" t="inlineStr">
        <is>
          <t>ALB</t>
        </is>
      </c>
      <c r="B134" s="161" t="inlineStr">
        <is>
          <t>Albania</t>
        </is>
      </c>
      <c r="C134" s="161" t="inlineStr">
        <is>
          <t>Europe &amp; Central Asia</t>
        </is>
      </c>
      <c r="D134" s="161" t="inlineStr">
        <is>
          <t>Upper middle income</t>
        </is>
      </c>
      <c r="E134" s="161" t="b">
        <v>1</v>
      </c>
      <c r="F134" s="161" t="inlineStr">
        <is>
          <t>nmim_typ3_2030_pct_gdp</t>
        </is>
      </c>
      <c r="G134" s="161" t="n">
        <v>0.3463711905731688</v>
      </c>
      <c r="H134" s="161" t="inlineStr">
        <is>
          <t>2030</t>
        </is>
      </c>
      <c r="I134" s="161" t="inlineStr">
        <is>
          <t>nmim_summary_v0_2.csv (InvestmentNeeds NMIM v0.2, model output)</t>
        </is>
      </c>
    </row>
    <row r="135" ht="13" customHeight="1">
      <c r="A135" s="161" t="inlineStr">
        <is>
          <t>ALB</t>
        </is>
      </c>
      <c r="B135" s="161" t="inlineStr">
        <is>
          <t>Albania</t>
        </is>
      </c>
      <c r="C135" s="161" t="inlineStr">
        <is>
          <t>Europe &amp; Central Asia</t>
        </is>
      </c>
      <c r="D135" s="161" t="inlineStr">
        <is>
          <t>Upper middle income</t>
        </is>
      </c>
      <c r="E135" s="161" t="b">
        <v>1</v>
      </c>
      <c r="F135" s="161" t="inlineStr">
        <is>
          <t>nmim_typ4_2030_pct_gdp</t>
        </is>
      </c>
      <c r="G135" s="161" t="n">
        <v>0.3503338885424333</v>
      </c>
      <c r="H135" s="161" t="inlineStr">
        <is>
          <t>2030</t>
        </is>
      </c>
      <c r="I135" s="161" t="inlineStr">
        <is>
          <t>nmim_summary_v0_2.csv (InvestmentNeeds NMIM v0.2, model output)</t>
        </is>
      </c>
    </row>
    <row r="136" ht="13" customHeight="1">
      <c r="A136" s="161" t="inlineStr">
        <is>
          <t>ALB</t>
        </is>
      </c>
      <c r="B136" s="161" t="inlineStr">
        <is>
          <t>Albania</t>
        </is>
      </c>
      <c r="C136" s="161" t="inlineStr">
        <is>
          <t>Europe &amp; Central Asia</t>
        </is>
      </c>
      <c r="D136" s="161" t="inlineStr">
        <is>
          <t>Upper middle income</t>
        </is>
      </c>
      <c r="E136" s="161" t="b">
        <v>1</v>
      </c>
      <c r="F136" s="161" t="inlineStr">
        <is>
          <t>nmim_typ5_2030_pct_gdp</t>
        </is>
      </c>
      <c r="G136" s="161" t="n">
        <v>0.6021325223441888</v>
      </c>
      <c r="H136" s="161" t="inlineStr">
        <is>
          <t>2030</t>
        </is>
      </c>
      <c r="I136" s="161" t="inlineStr">
        <is>
          <t>nmim_summary_v0_2.csv (InvestmentNeeds NMIM v0.2, model output)</t>
        </is>
      </c>
    </row>
    <row r="137" ht="13" customHeight="1">
      <c r="A137" s="161" t="inlineStr">
        <is>
          <t>ALB</t>
        </is>
      </c>
      <c r="B137" s="161" t="inlineStr">
        <is>
          <t>Albania</t>
        </is>
      </c>
      <c r="C137" s="161" t="inlineStr">
        <is>
          <t>Europe &amp; Central Asia</t>
        </is>
      </c>
      <c r="D137" s="161" t="inlineStr">
        <is>
          <t>Upper middle income</t>
        </is>
      </c>
      <c r="E137" s="161" t="b">
        <v>1</v>
      </c>
      <c r="F137" s="161" t="inlineStr">
        <is>
          <t>nmim_budget_need_2030_pct_gdp</t>
        </is>
      </c>
      <c r="G137" s="161" t="n">
        <v>0.2493037833024102</v>
      </c>
      <c r="H137" s="161" t="inlineStr">
        <is>
          <t>2030</t>
        </is>
      </c>
      <c r="I137" s="161" t="inlineStr">
        <is>
          <t>nmim_summary_v0_2.csv (InvestmentNeeds NMIM v0.2, model output)</t>
        </is>
      </c>
    </row>
    <row r="138" ht="13" customHeight="1">
      <c r="A138" s="161" t="inlineStr">
        <is>
          <t>ALB</t>
        </is>
      </c>
      <c r="B138" s="161" t="inlineStr">
        <is>
          <t>Albania</t>
        </is>
      </c>
      <c r="C138" s="161" t="inlineStr">
        <is>
          <t>Europe &amp; Central Asia</t>
        </is>
      </c>
      <c r="D138" s="161" t="inlineStr">
        <is>
          <t>Upper middle income</t>
        </is>
      </c>
      <c r="E138" s="161" t="b">
        <v>1</v>
      </c>
      <c r="F138" s="161" t="inlineStr">
        <is>
          <t>nmim_private_share_2030_pct</t>
        </is>
      </c>
      <c r="G138" s="161" t="n">
        <v>70.677504300953</v>
      </c>
      <c r="H138" s="161" t="inlineStr">
        <is>
          <t>2030</t>
        </is>
      </c>
      <c r="I138" s="161" t="inlineStr">
        <is>
          <t>nmim_summary_v0_2.csv (InvestmentNeeds NMIM v0.2, model output)</t>
        </is>
      </c>
    </row>
    <row r="139" ht="13" customHeight="1">
      <c r="A139" s="161" t="inlineStr">
        <is>
          <t>ALB</t>
        </is>
      </c>
      <c r="B139" s="161" t="inlineStr">
        <is>
          <t>Albania</t>
        </is>
      </c>
      <c r="C139" s="161" t="inlineStr">
        <is>
          <t>Europe &amp; Central Asia</t>
        </is>
      </c>
      <c r="D139" s="161" t="inlineStr">
        <is>
          <t>Upper middle income</t>
        </is>
      </c>
      <c r="E139" s="161" t="b">
        <v>1</v>
      </c>
      <c r="F139" s="161" t="inlineStr">
        <is>
          <t>nmim_incr_inv_2030_pct_gdp</t>
        </is>
      </c>
      <c r="G139" s="161" t="n">
        <v>0.9704046053385492</v>
      </c>
      <c r="H139" s="161" t="inlineStr">
        <is>
          <t>2030</t>
        </is>
      </c>
      <c r="I139" s="161" t="inlineStr">
        <is>
          <t>nmim_summary_v0_2.csv (InvestmentNeeds NMIM v0.2, model output)</t>
        </is>
      </c>
    </row>
    <row r="140" ht="13" customHeight="1">
      <c r="A140" s="161" t="inlineStr">
        <is>
          <t>ALB</t>
        </is>
      </c>
      <c r="B140" s="161" t="inlineStr">
        <is>
          <t>Albania</t>
        </is>
      </c>
      <c r="C140" s="161" t="inlineStr">
        <is>
          <t>Europe &amp; Central Asia</t>
        </is>
      </c>
      <c r="D140" s="161" t="inlineStr">
        <is>
          <t>Upper middle income</t>
        </is>
      </c>
      <c r="E140" s="161" t="b">
        <v>1</v>
      </c>
      <c r="F140" s="161" t="inlineStr">
        <is>
          <t>nmim_incr_inv_2050_pct_gdp</t>
        </is>
      </c>
      <c r="G140" s="161" t="n">
        <v>0.9164339531375796</v>
      </c>
      <c r="H140" s="161" t="inlineStr">
        <is>
          <t>2050</t>
        </is>
      </c>
      <c r="I140" s="161" t="inlineStr">
        <is>
          <t>nmim_summary_v0_2.csv (InvestmentNeeds NMIM v0.2, model output)</t>
        </is>
      </c>
    </row>
    <row r="141" ht="13" customHeight="1">
      <c r="A141" s="161" t="inlineStr">
        <is>
          <t>ALB</t>
        </is>
      </c>
      <c r="B141" s="161" t="inlineStr">
        <is>
          <t>Albania</t>
        </is>
      </c>
      <c r="C141" s="161" t="inlineStr">
        <is>
          <t>Europe &amp; Central Asia</t>
        </is>
      </c>
      <c r="D141" s="161" t="inlineStr">
        <is>
          <t>Upper middle income</t>
        </is>
      </c>
      <c r="E141" s="161" t="b">
        <v>1</v>
      </c>
      <c r="F141" s="161" t="inlineStr">
        <is>
          <t>nmim_pv_incr_cost_b_pct_gdp</t>
        </is>
      </c>
      <c r="G141" s="161" t="n">
        <v>-0.9144009401997096</v>
      </c>
      <c r="H141" s="161" t="inlineStr">
        <is>
          <t>2025-2050</t>
        </is>
      </c>
      <c r="I141" s="161" t="inlineStr">
        <is>
          <t>nmim_summary_v0_2.csv (InvestmentNeeds NMIM v0.2, model output)</t>
        </is>
      </c>
    </row>
    <row r="142" ht="13" customHeight="1">
      <c r="A142" s="161" t="inlineStr">
        <is>
          <t>ALB</t>
        </is>
      </c>
      <c r="B142" s="161" t="inlineStr">
        <is>
          <t>Albania</t>
        </is>
      </c>
      <c r="C142" s="161" t="inlineStr">
        <is>
          <t>Europe &amp; Central Asia</t>
        </is>
      </c>
      <c r="D142" s="161" t="inlineStr">
        <is>
          <t>Upper middle income</t>
        </is>
      </c>
      <c r="E142" s="161" t="b">
        <v>1</v>
      </c>
      <c r="F142" s="161" t="inlineStr">
        <is>
          <t>price_diesel_usd_litre</t>
        </is>
      </c>
      <c r="G142" s="161" t="n">
        <v>1.714</v>
      </c>
      <c r="H142" s="161" t="inlineStr">
        <is>
          <t>2024</t>
        </is>
      </c>
      <c r="I142" s="161" t="inlineStr">
        <is>
          <t>imffossilfuelsubsidiesdata.xlsb</t>
        </is>
      </c>
    </row>
    <row r="143" ht="13" customHeight="1">
      <c r="A143" s="161" t="inlineStr">
        <is>
          <t>ALB</t>
        </is>
      </c>
      <c r="B143" s="161" t="inlineStr">
        <is>
          <t>Albania</t>
        </is>
      </c>
      <c r="C143" s="161" t="inlineStr">
        <is>
          <t>Europe &amp; Central Asia</t>
        </is>
      </c>
      <c r="D143" s="161" t="inlineStr">
        <is>
          <t>Upper middle income</t>
        </is>
      </c>
      <c r="E143" s="161" t="b">
        <v>1</v>
      </c>
      <c r="F143" s="161" t="inlineStr">
        <is>
          <t>price_gasoline_usd_litre</t>
        </is>
      </c>
      <c r="G143" s="161" t="n">
        <v>1.889</v>
      </c>
      <c r="H143" s="161" t="inlineStr">
        <is>
          <t>2024</t>
        </is>
      </c>
      <c r="I143" s="161" t="inlineStr">
        <is>
          <t>imffossilfuelsubsidiesdata.xlsb</t>
        </is>
      </c>
    </row>
    <row r="144" ht="13" customHeight="1">
      <c r="A144" s="161" t="inlineStr">
        <is>
          <t>ALB</t>
        </is>
      </c>
      <c r="B144" s="161" t="inlineStr">
        <is>
          <t>Albania</t>
        </is>
      </c>
      <c r="C144" s="161" t="inlineStr">
        <is>
          <t>Europe &amp; Central Asia</t>
        </is>
      </c>
      <c r="D144" s="161" t="inlineStr">
        <is>
          <t>Upper middle income</t>
        </is>
      </c>
      <c r="E144" s="161" t="b">
        <v>1</v>
      </c>
      <c r="F144" s="161" t="inlineStr">
        <is>
          <t>price_electricity_residential_usd_kwh</t>
        </is>
      </c>
      <c r="G144" s="161" t="n">
        <v>0.123</v>
      </c>
      <c r="H144" s="161" t="inlineStr">
        <is>
          <t>2024</t>
        </is>
      </c>
      <c r="I144" s="161" t="inlineStr">
        <is>
          <t>imffossilfuelsubsidiesdata.xlsb</t>
        </is>
      </c>
    </row>
    <row r="145" ht="13" customHeight="1">
      <c r="A145" s="161" t="inlineStr">
        <is>
          <t>ALB</t>
        </is>
      </c>
      <c r="B145" s="161" t="inlineStr">
        <is>
          <t>Albania</t>
        </is>
      </c>
      <c r="C145" s="161" t="inlineStr">
        <is>
          <t>Europe &amp; Central Asia</t>
        </is>
      </c>
      <c r="D145" s="161" t="inlineStr">
        <is>
          <t>Upper middle income</t>
        </is>
      </c>
      <c r="E145" s="161" t="b">
        <v>1</v>
      </c>
      <c r="F145" s="161" t="inlineStr">
        <is>
          <t>price_electricity_industry_usd_kwh</t>
        </is>
      </c>
      <c r="G145" s="161" t="n">
        <v>0.138</v>
      </c>
      <c r="H145" s="161" t="inlineStr">
        <is>
          <t>2024</t>
        </is>
      </c>
      <c r="I145" s="161" t="inlineStr">
        <is>
          <t>imffossilfuelsubsidiesdata.xlsb</t>
        </is>
      </c>
    </row>
    <row r="146" ht="13" customHeight="1">
      <c r="A146" s="161" t="inlineStr">
        <is>
          <t>ALB</t>
        </is>
      </c>
      <c r="B146" s="161" t="inlineStr">
        <is>
          <t>Albania</t>
        </is>
      </c>
      <c r="C146" s="161" t="inlineStr">
        <is>
          <t>Europe &amp; Central Asia</t>
        </is>
      </c>
      <c r="D146" s="161" t="inlineStr">
        <is>
          <t>Upper middle income</t>
        </is>
      </c>
      <c r="E146" s="161" t="b">
        <v>1</v>
      </c>
      <c r="F146" s="161" t="inlineStr">
        <is>
          <t>price_gas_residential_usd_gj</t>
        </is>
      </c>
      <c r="G146" s="161" t="n">
        <v>13.93</v>
      </c>
      <c r="H146" s="161" t="inlineStr">
        <is>
          <t>2024</t>
        </is>
      </c>
      <c r="I146" s="161" t="inlineStr">
        <is>
          <t>imffossilfuelsubsidiesdata.xlsb</t>
        </is>
      </c>
    </row>
    <row r="147" ht="13" customHeight="1">
      <c r="A147" s="161" t="inlineStr">
        <is>
          <t>ALB</t>
        </is>
      </c>
      <c r="B147" s="161" t="inlineStr">
        <is>
          <t>Albania</t>
        </is>
      </c>
      <c r="C147" s="161" t="inlineStr">
        <is>
          <t>Europe &amp; Central Asia</t>
        </is>
      </c>
      <c r="D147" s="161" t="inlineStr">
        <is>
          <t>Upper middle income</t>
        </is>
      </c>
      <c r="E147" s="161" t="b">
        <v>1</v>
      </c>
      <c r="F147" s="161" t="inlineStr">
        <is>
          <t>price_gas_industry_usd_gj</t>
        </is>
      </c>
      <c r="G147" s="161" t="n">
        <v>6.853</v>
      </c>
      <c r="H147" s="161" t="inlineStr">
        <is>
          <t>2024</t>
        </is>
      </c>
      <c r="I147" s="161" t="inlineStr">
        <is>
          <t>imffossilfuelsubsidiesdata.xlsb</t>
        </is>
      </c>
    </row>
    <row r="148" ht="13" customHeight="1">
      <c r="A148" s="161" t="inlineStr">
        <is>
          <t>ALB</t>
        </is>
      </c>
      <c r="B148" s="161" t="inlineStr">
        <is>
          <t>Albania</t>
        </is>
      </c>
      <c r="C148" s="161" t="inlineStr">
        <is>
          <t>Europe &amp; Central Asia</t>
        </is>
      </c>
      <c r="D148" s="161" t="inlineStr">
        <is>
          <t>Upper middle income</t>
        </is>
      </c>
      <c r="E148" s="161" t="b">
        <v>1</v>
      </c>
      <c r="F148" s="161" t="inlineStr">
        <is>
          <t>price_gas_power_usd_gj</t>
        </is>
      </c>
      <c r="G148" s="161" t="n">
        <v>6.975</v>
      </c>
      <c r="H148" s="161" t="inlineStr">
        <is>
          <t>2024</t>
        </is>
      </c>
      <c r="I148" s="161" t="inlineStr">
        <is>
          <t>imffossilfuelsubsidiesdata.xlsb</t>
        </is>
      </c>
    </row>
    <row r="149" ht="13" customHeight="1">
      <c r="A149" s="161" t="inlineStr">
        <is>
          <t>ALB</t>
        </is>
      </c>
      <c r="B149" s="161" t="inlineStr">
        <is>
          <t>Albania</t>
        </is>
      </c>
      <c r="C149" s="161" t="inlineStr">
        <is>
          <t>Europe &amp; Central Asia</t>
        </is>
      </c>
      <c r="D149" s="161" t="inlineStr">
        <is>
          <t>Upper middle income</t>
        </is>
      </c>
      <c r="E149" s="161" t="b">
        <v>1</v>
      </c>
      <c r="F149" s="161" t="inlineStr">
        <is>
          <t>price_coal_residential_usd_gj</t>
        </is>
      </c>
      <c r="G149" s="161" t="n">
        <v>11.7</v>
      </c>
      <c r="H149" s="161" t="inlineStr">
        <is>
          <t>2024</t>
        </is>
      </c>
      <c r="I149" s="161" t="inlineStr">
        <is>
          <t>imffossilfuelsubsidiesdata.xlsb</t>
        </is>
      </c>
    </row>
    <row r="150" ht="13" customHeight="1">
      <c r="A150" s="161" t="inlineStr">
        <is>
          <t>ALB</t>
        </is>
      </c>
      <c r="B150" s="161" t="inlineStr">
        <is>
          <t>Albania</t>
        </is>
      </c>
      <c r="C150" s="161" t="inlineStr">
        <is>
          <t>Europe &amp; Central Asia</t>
        </is>
      </c>
      <c r="D150" s="161" t="inlineStr">
        <is>
          <t>Upper middle income</t>
        </is>
      </c>
      <c r="E150" s="161" t="b">
        <v>1</v>
      </c>
      <c r="F150" s="161" t="inlineStr">
        <is>
          <t>price_coal_industry_usd_gj</t>
        </is>
      </c>
      <c r="G150" s="161" t="n">
        <v>5.333</v>
      </c>
      <c r="H150" s="161" t="inlineStr">
        <is>
          <t>2024</t>
        </is>
      </c>
      <c r="I150" s="161" t="inlineStr">
        <is>
          <t>imffossilfuelsubsidiesdata.xlsb</t>
        </is>
      </c>
    </row>
    <row r="151" ht="13" customHeight="1">
      <c r="A151" s="161" t="inlineStr">
        <is>
          <t>ALB</t>
        </is>
      </c>
      <c r="B151" s="161" t="inlineStr">
        <is>
          <t>Albania</t>
        </is>
      </c>
      <c r="C151" s="161" t="inlineStr">
        <is>
          <t>Europe &amp; Central Asia</t>
        </is>
      </c>
      <c r="D151" s="161" t="inlineStr">
        <is>
          <t>Upper middle income</t>
        </is>
      </c>
      <c r="E151" s="161" t="b">
        <v>1</v>
      </c>
      <c r="F151" s="161" t="inlineStr">
        <is>
          <t>price_coal_power_usd_gj</t>
        </is>
      </c>
      <c r="G151" s="161" t="n">
        <v>4.713</v>
      </c>
      <c r="H151" s="161" t="inlineStr">
        <is>
          <t>2024</t>
        </is>
      </c>
      <c r="I151" s="161" t="inlineStr">
        <is>
          <t>imffossilfuelsubsidiesdata.xlsb</t>
        </is>
      </c>
    </row>
    <row r="152" ht="13" customHeight="1">
      <c r="A152" s="161" t="inlineStr">
        <is>
          <t>ALB</t>
        </is>
      </c>
      <c r="B152" s="161" t="inlineStr">
        <is>
          <t>Albania</t>
        </is>
      </c>
      <c r="C152" s="161" t="inlineStr">
        <is>
          <t>Europe &amp; Central Asia</t>
        </is>
      </c>
      <c r="D152" s="161" t="inlineStr">
        <is>
          <t>Upper middle income</t>
        </is>
      </c>
      <c r="E152" s="161" t="b">
        <v>1</v>
      </c>
      <c r="F152" s="161" t="inlineStr">
        <is>
          <t>power_market_structure</t>
        </is>
      </c>
      <c r="G152" s="161" t="n">
        <v>3</v>
      </c>
      <c r="H152" s="161" t="inlineStr">
        <is>
          <t>2013</t>
        </is>
      </c>
      <c r="I152" s="161" t="inlineStr">
        <is>
          <t>dataverse_files.zip</t>
        </is>
      </c>
    </row>
    <row r="153" ht="13" customHeight="1">
      <c r="A153" s="161" t="inlineStr">
        <is>
          <t>ALB</t>
        </is>
      </c>
      <c r="B153" s="161" t="inlineStr">
        <is>
          <t>Albania</t>
        </is>
      </c>
      <c r="C153" s="161" t="inlineStr">
        <is>
          <t>Europe &amp; Central Asia</t>
        </is>
      </c>
      <c r="D153" s="161" t="inlineStr">
        <is>
          <t>Upper middle income</t>
        </is>
      </c>
      <c r="E153" s="161" t="b">
        <v>1</v>
      </c>
      <c r="F153" s="161" t="inlineStr">
        <is>
          <t>independent_regulator</t>
        </is>
      </c>
      <c r="G153" s="161" t="n">
        <v>1</v>
      </c>
      <c r="H153" s="161" t="inlineStr">
        <is>
          <t>2013</t>
        </is>
      </c>
      <c r="I153" s="161" t="inlineStr">
        <is>
          <t>dataverse_files.zip</t>
        </is>
      </c>
    </row>
    <row r="154" ht="13" customHeight="1">
      <c r="A154" s="161" t="inlineStr">
        <is>
          <t>ALB</t>
        </is>
      </c>
      <c r="B154" s="161" t="inlineStr">
        <is>
          <t>Albania</t>
        </is>
      </c>
      <c r="C154" s="161" t="inlineStr">
        <is>
          <t>Europe &amp; Central Asia</t>
        </is>
      </c>
      <c r="D154" s="161" t="inlineStr">
        <is>
          <t>Upper middle income</t>
        </is>
      </c>
      <c r="E154" s="161" t="b">
        <v>1</v>
      </c>
      <c r="F154" s="161" t="inlineStr">
        <is>
          <t>generation_unbundled</t>
        </is>
      </c>
      <c r="G154" s="161" t="n">
        <v>1</v>
      </c>
      <c r="H154" s="161" t="inlineStr">
        <is>
          <t>2013</t>
        </is>
      </c>
      <c r="I154" s="161" t="inlineStr">
        <is>
          <t>dataverse_files.zip</t>
        </is>
      </c>
    </row>
    <row r="155" ht="13" customHeight="1">
      <c r="A155" s="161" t="inlineStr">
        <is>
          <t>ALB</t>
        </is>
      </c>
      <c r="B155" s="161" t="inlineStr">
        <is>
          <t>Albania</t>
        </is>
      </c>
      <c r="C155" s="161" t="inlineStr">
        <is>
          <t>Europe &amp; Central Asia</t>
        </is>
      </c>
      <c r="D155" s="161" t="inlineStr">
        <is>
          <t>Upper middle income</t>
        </is>
      </c>
      <c r="E155" s="161" t="b">
        <v>1</v>
      </c>
      <c r="F155" s="161" t="inlineStr">
        <is>
          <t>rise_renewable_energy_score</t>
        </is>
      </c>
      <c r="G155" s="161" t="n">
        <v>51.011</v>
      </c>
      <c r="H155" s="161" t="inlineStr">
        <is>
          <t>2023</t>
        </is>
      </c>
      <c r="I155" s="161" t="inlineStr">
        <is>
          <t>WB_RISE_WIDEF.csv</t>
        </is>
      </c>
    </row>
    <row r="156" ht="13" customHeight="1">
      <c r="A156" s="161" t="inlineStr">
        <is>
          <t>ALB</t>
        </is>
      </c>
      <c r="B156" s="161" t="inlineStr">
        <is>
          <t>Albania</t>
        </is>
      </c>
      <c r="C156" s="161" t="inlineStr">
        <is>
          <t>Europe &amp; Central Asia</t>
        </is>
      </c>
      <c r="D156" s="161" t="inlineStr">
        <is>
          <t>Upper middle income</t>
        </is>
      </c>
      <c r="E156" s="161" t="b">
        <v>1</v>
      </c>
      <c r="F156" s="161" t="inlineStr">
        <is>
          <t>rise_level_playing_field_score</t>
        </is>
      </c>
      <c r="G156" s="161" t="n">
        <v>40</v>
      </c>
      <c r="H156" s="161" t="inlineStr">
        <is>
          <t>2023</t>
        </is>
      </c>
      <c r="I156" s="161" t="inlineStr">
        <is>
          <t>WB_RISE_WIDEF.csv</t>
        </is>
      </c>
    </row>
    <row r="157" ht="13" customHeight="1">
      <c r="A157" s="161" t="inlineStr">
        <is>
          <t>ALB</t>
        </is>
      </c>
      <c r="B157" s="161" t="inlineStr">
        <is>
          <t>Albania</t>
        </is>
      </c>
      <c r="C157" s="161" t="inlineStr">
        <is>
          <t>Europe &amp; Central Asia</t>
        </is>
      </c>
      <c r="D157" s="161" t="inlineStr">
        <is>
          <t>Upper middle income</t>
        </is>
      </c>
      <c r="E157" s="161" t="b">
        <v>1</v>
      </c>
      <c r="F157" s="161" t="inlineStr">
        <is>
          <t>rise_ee_financing_mechanisms_score</t>
        </is>
      </c>
      <c r="G157" s="161" t="n">
        <v>16.667</v>
      </c>
      <c r="H157" s="161" t="inlineStr">
        <is>
          <t>2023</t>
        </is>
      </c>
      <c r="I157" s="161" t="inlineStr">
        <is>
          <t>WB_RISE_WIDEF.csv</t>
        </is>
      </c>
    </row>
    <row r="158" ht="13" customHeight="1">
      <c r="A158" s="161" t="inlineStr">
        <is>
          <t>ALB</t>
        </is>
      </c>
      <c r="B158" s="161" t="inlineStr">
        <is>
          <t>Albania</t>
        </is>
      </c>
      <c r="C158" s="161" t="inlineStr">
        <is>
          <t>Europe &amp; Central Asia</t>
        </is>
      </c>
      <c r="D158" s="161" t="inlineStr">
        <is>
          <t>Upper middle income</t>
        </is>
      </c>
      <c r="E158" s="161" t="b">
        <v>1</v>
      </c>
      <c r="F158" s="161" t="inlineStr">
        <is>
          <t>revenue_pct_gdp</t>
        </is>
      </c>
      <c r="G158" s="161" t="n">
        <v>28.212</v>
      </c>
      <c r="H158" s="161" t="inlineStr">
        <is>
          <t>2024</t>
        </is>
      </c>
      <c r="I158" s="161" t="inlineStr">
        <is>
          <t>dataset_2026-08-26T13_41_09_874550254Z_DEFAULT_INTEGRATION_IMF_RES_WEO_9_0_0.csv</t>
        </is>
      </c>
    </row>
    <row r="159" ht="13" customHeight="1">
      <c r="A159" s="161" t="inlineStr">
        <is>
          <t>ALB</t>
        </is>
      </c>
      <c r="B159" s="161" t="inlineStr">
        <is>
          <t>Albania</t>
        </is>
      </c>
      <c r="C159" s="161" t="inlineStr">
        <is>
          <t>Europe &amp; Central Asia</t>
        </is>
      </c>
      <c r="D159" s="161" t="inlineStr">
        <is>
          <t>Upper middle income</t>
        </is>
      </c>
      <c r="E159" s="161" t="b">
        <v>1</v>
      </c>
      <c r="F159" s="161" t="inlineStr">
        <is>
          <t>primary_balance_pct_gdp</t>
        </is>
      </c>
      <c r="G159" s="161" t="n">
        <v>1.438</v>
      </c>
      <c r="H159" s="161" t="inlineStr">
        <is>
          <t>2024</t>
        </is>
      </c>
      <c r="I159" s="161" t="inlineStr">
        <is>
          <t>dataset_2026-08-26T13_41_09_874550254Z_DEFAULT_INTEGRATION_IMF_RES_WEO_9_0_0.csv</t>
        </is>
      </c>
    </row>
    <row r="160" ht="13" customHeight="1">
      <c r="A160" s="161" t="inlineStr">
        <is>
          <t>ALB</t>
        </is>
      </c>
      <c r="B160" s="161" t="inlineStr">
        <is>
          <t>Albania</t>
        </is>
      </c>
      <c r="C160" s="161" t="inlineStr">
        <is>
          <t>Europe &amp; Central Asia</t>
        </is>
      </c>
      <c r="D160" s="161" t="inlineStr">
        <is>
          <t>Upper middle income</t>
        </is>
      </c>
      <c r="E160" s="161" t="b">
        <v>1</v>
      </c>
      <c r="F160" s="161" t="inlineStr">
        <is>
          <t>current_account_pct_gdp</t>
        </is>
      </c>
      <c r="G160" s="161" t="n">
        <v>-2.425</v>
      </c>
      <c r="H160" s="161" t="inlineStr">
        <is>
          <t>2024</t>
        </is>
      </c>
      <c r="I160" s="161" t="inlineStr">
        <is>
          <t>dataset_2026-08-26T13_41_09_874550254Z_DEFAULT_INTEGRATION_IMF_RES_WEO_9_0_0.csv</t>
        </is>
      </c>
    </row>
    <row r="161" ht="13" customHeight="1">
      <c r="A161" s="161" t="inlineStr">
        <is>
          <t>ALB</t>
        </is>
      </c>
      <c r="B161" s="161" t="inlineStr">
        <is>
          <t>Albania</t>
        </is>
      </c>
      <c r="C161" s="161" t="inlineStr">
        <is>
          <t>Europe &amp; Central Asia</t>
        </is>
      </c>
      <c r="D161" s="161" t="inlineStr">
        <is>
          <t>Upper middle income</t>
        </is>
      </c>
      <c r="E161" s="161" t="b">
        <v>1</v>
      </c>
      <c r="F161" s="161" t="inlineStr">
        <is>
          <t>gross_capital_formation_pct_gdp</t>
        </is>
      </c>
      <c r="G161" s="161" t="n">
        <v>25.51</v>
      </c>
      <c r="H161" s="161" t="inlineStr">
        <is>
          <t>2024</t>
        </is>
      </c>
      <c r="I161" s="161" t="inlineStr">
        <is>
          <t>dataset_2026-08-26T13_41_09_874550254Z_DEFAULT_INTEGRATION_IMF_RES_WEO_9_0_0.csv</t>
        </is>
      </c>
    </row>
    <row r="162" ht="13" customHeight="1">
      <c r="A162" s="161" t="inlineStr">
        <is>
          <t>ALB</t>
        </is>
      </c>
      <c r="B162" s="161" t="inlineStr">
        <is>
          <t>Albania</t>
        </is>
      </c>
      <c r="C162" s="161" t="inlineStr">
        <is>
          <t>Europe &amp; Central Asia</t>
        </is>
      </c>
      <c r="D162" s="161" t="inlineStr">
        <is>
          <t>Upper middle income</t>
        </is>
      </c>
      <c r="E162" s="161" t="b">
        <v>1</v>
      </c>
      <c r="F162" s="161" t="inlineStr">
        <is>
          <t>real_gdp_growth_5y_avg_pct</t>
        </is>
      </c>
      <c r="G162" s="161" t="n">
        <v>3.709</v>
      </c>
      <c r="H162" s="161" t="inlineStr">
        <is>
          <t>2020-2024 avg</t>
        </is>
      </c>
      <c r="I162" s="161" t="inlineStr">
        <is>
          <t>dataset_2026-08-26T13_41_09_874550254Z_DEFAULT_INTEGRATION_IMF_RES_WEO_9_0_0.csv (derived)</t>
        </is>
      </c>
    </row>
    <row r="163" ht="13" customHeight="1">
      <c r="A163" s="161" t="inlineStr">
        <is>
          <t>ALB</t>
        </is>
      </c>
      <c r="B163" s="161" t="inlineStr">
        <is>
          <t>Albania</t>
        </is>
      </c>
      <c r="C163" s="161" t="inlineStr">
        <is>
          <t>Europe &amp; Central Asia</t>
        </is>
      </c>
      <c r="D163" s="161" t="inlineStr">
        <is>
          <t>Upper middle income</t>
        </is>
      </c>
      <c r="E163" s="161" t="b">
        <v>1</v>
      </c>
      <c r="F163" s="161" t="inlineStr">
        <is>
          <t>int_budget_need_2030_pct_gdp</t>
        </is>
      </c>
      <c r="G163" s="161" t="n">
        <v>0.161</v>
      </c>
      <c r="H163" s="161" t="inlineStr">
        <is>
          <t>2030</t>
        </is>
      </c>
      <c r="I163" s="161" t="inlineStr">
        <is>
          <t>integrated_results.csv (MacroFiscalModels v0.1, model output)</t>
        </is>
      </c>
    </row>
    <row r="164" ht="13" customHeight="1">
      <c r="A164" s="161" t="inlineStr">
        <is>
          <t>ALB</t>
        </is>
      </c>
      <c r="B164" s="161" t="inlineStr">
        <is>
          <t>Albania</t>
        </is>
      </c>
      <c r="C164" s="161" t="inlineStr">
        <is>
          <t>Europe &amp; Central Asia</t>
        </is>
      </c>
      <c r="D164" s="161" t="inlineStr">
        <is>
          <t>Upper middle income</t>
        </is>
      </c>
      <c r="E164" s="161" t="b">
        <v>1</v>
      </c>
      <c r="F164" s="161" t="inlineStr">
        <is>
          <t>int_pricing_revenue_2030_pct_gdp</t>
        </is>
      </c>
      <c r="G164" s="161" t="n">
        <v>0</v>
      </c>
      <c r="H164" s="161" t="inlineStr">
        <is>
          <t>2030</t>
        </is>
      </c>
      <c r="I164" s="161" t="inlineStr">
        <is>
          <t>integrated_results.csv (MacroFiscalModels v0.1, model output)</t>
        </is>
      </c>
    </row>
    <row r="165" ht="13" customHeight="1">
      <c r="A165" s="161" t="inlineStr">
        <is>
          <t>ALB</t>
        </is>
      </c>
      <c r="B165" s="161" t="inlineStr">
        <is>
          <t>Albania</t>
        </is>
      </c>
      <c r="C165" s="161" t="inlineStr">
        <is>
          <t>Europe &amp; Central Asia</t>
        </is>
      </c>
      <c r="D165" s="161" t="inlineStr">
        <is>
          <t>Upper middle income</t>
        </is>
      </c>
      <c r="E165" s="161" t="b">
        <v>1</v>
      </c>
      <c r="F165" s="161" t="inlineStr">
        <is>
          <t>int_financing_gap_2030_pct_gdp</t>
        </is>
      </c>
      <c r="G165" s="161" t="n">
        <v>0.161</v>
      </c>
      <c r="H165" s="161" t="inlineStr">
        <is>
          <t>2030</t>
        </is>
      </c>
      <c r="I165" s="161" t="inlineStr">
        <is>
          <t>integrated_results.csv (MacroFiscalModels v0.1, model output)</t>
        </is>
      </c>
    </row>
    <row r="166" ht="13" customHeight="1">
      <c r="A166" s="161" t="inlineStr">
        <is>
          <t>ALB</t>
        </is>
      </c>
      <c r="B166" s="161" t="inlineStr">
        <is>
          <t>Albania</t>
        </is>
      </c>
      <c r="C166" s="161" t="inlineStr">
        <is>
          <t>Europe &amp; Central Asia</t>
        </is>
      </c>
      <c r="D166" s="161" t="inlineStr">
        <is>
          <t>Upper middle income</t>
        </is>
      </c>
      <c r="E166" s="161" t="b">
        <v>1</v>
      </c>
      <c r="F166" s="161" t="inlineStr">
        <is>
          <t>int_gdp_dev_2050_pct</t>
        </is>
      </c>
      <c r="G166" s="161" t="n">
        <v>4.369</v>
      </c>
      <c r="H166" s="161" t="inlineStr">
        <is>
          <t>2050</t>
        </is>
      </c>
      <c r="I166" s="161" t="inlineStr">
        <is>
          <t>integrated_results.csv (MacroFiscalModels v0.1, model output)</t>
        </is>
      </c>
    </row>
    <row r="167" ht="13" customHeight="1">
      <c r="A167" s="161" t="inlineStr">
        <is>
          <t>ALB</t>
        </is>
      </c>
      <c r="B167" s="161" t="inlineStr">
        <is>
          <t>Albania</t>
        </is>
      </c>
      <c r="C167" s="161" t="inlineStr">
        <is>
          <t>Europe &amp; Central Asia</t>
        </is>
      </c>
      <c r="D167" s="161" t="inlineStr">
        <is>
          <t>Upper middle income</t>
        </is>
      </c>
      <c r="E167" s="161" t="b">
        <v>1</v>
      </c>
      <c r="F167" s="161" t="inlineStr">
        <is>
          <t>int_debt_2050_pct_gdp</t>
        </is>
      </c>
      <c r="G167" s="161" t="n">
        <v>54.43</v>
      </c>
      <c r="H167" s="161" t="inlineStr">
        <is>
          <t>2050</t>
        </is>
      </c>
      <c r="I167" s="161" t="inlineStr">
        <is>
          <t>integrated_results.csv (MacroFiscalModels v0.1, model output)</t>
        </is>
      </c>
    </row>
    <row r="168" ht="13" customHeight="1">
      <c r="A168" s="161" t="inlineStr">
        <is>
          <t>DZA</t>
        </is>
      </c>
      <c r="B168" s="161" t="inlineStr">
        <is>
          <t>Algeria</t>
        </is>
      </c>
      <c r="C168" s="161" t="inlineStr">
        <is>
          <t>Middle East &amp; North Africa</t>
        </is>
      </c>
      <c r="D168" s="161" t="inlineStr">
        <is>
          <t>Upper middle income</t>
        </is>
      </c>
      <c r="E168" s="161" t="b">
        <v>0</v>
      </c>
      <c r="F168" s="161" t="inlineStr">
        <is>
          <t>interest_to_revenue_pct</t>
        </is>
      </c>
      <c r="G168" s="161" t="n">
        <v>4.884</v>
      </c>
      <c r="H168" s="161" t="inlineStr">
        <is>
          <t>2024</t>
        </is>
      </c>
      <c r="I168" s="161" t="inlineStr">
        <is>
          <t>dataset_2026-08-26T13_41_09_874550254Z_DEFAULT_INTEGRATION_IMF_RES_WEO_9_0_0.csv (derived)</t>
        </is>
      </c>
    </row>
    <row r="169" ht="13" customHeight="1">
      <c r="A169" s="161" t="inlineStr">
        <is>
          <t>DZA</t>
        </is>
      </c>
      <c r="B169" s="161" t="inlineStr">
        <is>
          <t>Algeria</t>
        </is>
      </c>
      <c r="C169" s="161" t="inlineStr">
        <is>
          <t>Middle East &amp; North Africa</t>
        </is>
      </c>
      <c r="D169" s="161" t="inlineStr">
        <is>
          <t>Upper middle income</t>
        </is>
      </c>
      <c r="E169" s="161" t="b">
        <v>0</v>
      </c>
      <c r="F169" s="161" t="inlineStr">
        <is>
          <t>interest_pct_gdp</t>
        </is>
      </c>
      <c r="G169" s="161" t="n">
        <v>1.123</v>
      </c>
      <c r="H169" s="161" t="inlineStr">
        <is>
          <t>2024</t>
        </is>
      </c>
      <c r="I169" s="161" t="inlineStr">
        <is>
          <t>dataset_2026-08-26T13_41_09_874550254Z_DEFAULT_INTEGRATION_IMF_RES_WEO_9_0_0.csv (derived)</t>
        </is>
      </c>
    </row>
    <row r="170" ht="13" customHeight="1">
      <c r="A170" s="161" t="inlineStr">
        <is>
          <t>DZA</t>
        </is>
      </c>
      <c r="B170" s="161" t="inlineStr">
        <is>
          <t>Algeria</t>
        </is>
      </c>
      <c r="C170" s="161" t="inlineStr">
        <is>
          <t>Middle East &amp; North Africa</t>
        </is>
      </c>
      <c r="D170" s="161" t="inlineStr">
        <is>
          <t>Upper middle income</t>
        </is>
      </c>
      <c r="E170" s="161" t="b">
        <v>0</v>
      </c>
      <c r="F170" s="161" t="inlineStr">
        <is>
          <t>gross_debt_pct_gdp</t>
        </is>
      </c>
      <c r="G170" s="161" t="n">
        <v>48.069</v>
      </c>
      <c r="H170" s="161" t="inlineStr">
        <is>
          <t>2024</t>
        </is>
      </c>
      <c r="I170" s="161" t="inlineStr">
        <is>
          <t>dataset_2026-08-26T13_41_09_874550254Z_DEFAULT_INTEGRATION_IMF_RES_WEO_9_0_0.csv</t>
        </is>
      </c>
    </row>
    <row r="171" ht="13" customHeight="1">
      <c r="A171" s="161" t="inlineStr">
        <is>
          <t>DZA</t>
        </is>
      </c>
      <c r="B171" s="161" t="inlineStr">
        <is>
          <t>Algeria</t>
        </is>
      </c>
      <c r="C171" s="161" t="inlineStr">
        <is>
          <t>Middle East &amp; North Africa</t>
        </is>
      </c>
      <c r="D171" s="161" t="inlineStr">
        <is>
          <t>Upper middle income</t>
        </is>
      </c>
      <c r="E171" s="161" t="b">
        <v>0</v>
      </c>
      <c r="F171" s="161" t="inlineStr">
        <is>
          <t>tax_revenue_pct_gdp</t>
        </is>
      </c>
      <c r="G171" s="161" t="n">
        <v>9.35</v>
      </c>
      <c r="H171" s="161" t="inlineStr">
        <is>
          <t>2024</t>
        </is>
      </c>
      <c r="I171" s="161" t="inlineStr">
        <is>
          <t>world-imf2026.xlsx</t>
        </is>
      </c>
    </row>
    <row r="172" ht="13" customHeight="1">
      <c r="A172" s="161" t="inlineStr">
        <is>
          <t>DZA</t>
        </is>
      </c>
      <c r="B172" s="161" t="inlineStr">
        <is>
          <t>Algeria</t>
        </is>
      </c>
      <c r="C172" s="161" t="inlineStr">
        <is>
          <t>Middle East &amp; North Africa</t>
        </is>
      </c>
      <c r="D172" s="161" t="inlineStr">
        <is>
          <t>Upper middle income</t>
        </is>
      </c>
      <c r="E172" s="161" t="b">
        <v>0</v>
      </c>
      <c r="F172" s="161" t="inlineStr">
        <is>
          <t>climate_pfm_diagnostic_on_record</t>
        </is>
      </c>
      <c r="G172" s="161" t="n">
        <v>0</v>
      </c>
      <c r="H172" s="161" t="inlineStr">
        <is>
          <t>2022</t>
        </is>
      </c>
      <c r="I172" s="161" t="inlineStr">
        <is>
          <t>UNDP-Global-Climate-Public-Finance-Review-2022.pdf (Table 4.2)</t>
        </is>
      </c>
    </row>
    <row r="173" ht="13" customHeight="1">
      <c r="A173" s="161" t="inlineStr">
        <is>
          <t>DZA</t>
        </is>
      </c>
      <c r="B173" s="161" t="inlineStr">
        <is>
          <t>Algeria</t>
        </is>
      </c>
      <c r="C173" s="161" t="inlineStr">
        <is>
          <t>Middle East &amp; North Africa</t>
        </is>
      </c>
      <c r="D173" s="161" t="inlineStr">
        <is>
          <t>Upper middle income</t>
        </is>
      </c>
      <c r="E173" s="161" t="b">
        <v>0</v>
      </c>
      <c r="F173" s="161" t="inlineStr">
        <is>
          <t>wacc_solar_real_aftertax_pct</t>
        </is>
      </c>
      <c r="G173" s="161" t="n">
        <v>11</v>
      </c>
      <c r="H173" s="161" t="inlineStr">
        <is>
          <t>2021</t>
        </is>
      </c>
      <c r="I173" s="161" t="inlineStr">
        <is>
          <t>IRENA_Cost_of_financing_renewable_power_Appendix_2023.pdf</t>
        </is>
      </c>
    </row>
    <row r="174" ht="13" customHeight="1">
      <c r="A174" s="161" t="inlineStr">
        <is>
          <t>DZA</t>
        </is>
      </c>
      <c r="B174" s="161" t="inlineStr">
        <is>
          <t>Algeria</t>
        </is>
      </c>
      <c r="C174" s="161" t="inlineStr">
        <is>
          <t>Middle East &amp; North Africa</t>
        </is>
      </c>
      <c r="D174" s="161" t="inlineStr">
        <is>
          <t>Upper middle income</t>
        </is>
      </c>
      <c r="E174" s="161" t="b">
        <v>0</v>
      </c>
      <c r="F174" s="161" t="inlineStr">
        <is>
          <t>wacc_n_sources</t>
        </is>
      </c>
      <c r="G174" s="161" t="n">
        <v>1</v>
      </c>
      <c r="H174" s="161" t="inlineStr">
        <is>
          <t>2021-2024</t>
        </is>
      </c>
      <c r="I174" s="161" t="inlineStr">
        <is>
          <t>IRENA / Steffen et al. / IEA</t>
        </is>
      </c>
    </row>
    <row r="175" ht="13" customHeight="1">
      <c r="A175" s="161" t="inlineStr">
        <is>
          <t>DZA</t>
        </is>
      </c>
      <c r="B175" s="161" t="inlineStr">
        <is>
          <t>Algeria</t>
        </is>
      </c>
      <c r="C175" s="161" t="inlineStr">
        <is>
          <t>Middle East &amp; North Africa</t>
        </is>
      </c>
      <c r="D175" s="161" t="inlineStr">
        <is>
          <t>Upper middle income</t>
        </is>
      </c>
      <c r="E175" s="161" t="b">
        <v>0</v>
      </c>
      <c r="F175" s="161" t="inlineStr">
        <is>
          <t>ids_avg_maturity_years</t>
        </is>
      </c>
      <c r="G175" s="161" t="n">
        <v>19.583</v>
      </c>
      <c r="H175" s="161" t="inlineStr">
        <is>
          <t>2016</t>
        </is>
      </c>
      <c r="I175" s="161" t="inlineStr">
        <is>
          <t>P_Data_Extract_From_International_Debt_Statistics__2_.xlsx</t>
        </is>
      </c>
    </row>
    <row r="176" ht="13" customHeight="1">
      <c r="A176" s="161" t="inlineStr">
        <is>
          <t>DZA</t>
        </is>
      </c>
      <c r="B176" s="161" t="inlineStr">
        <is>
          <t>Algeria</t>
        </is>
      </c>
      <c r="C176" s="161" t="inlineStr">
        <is>
          <t>Middle East &amp; North Africa</t>
        </is>
      </c>
      <c r="D176" s="161" t="inlineStr">
        <is>
          <t>Upper middle income</t>
        </is>
      </c>
      <c r="E176" s="161" t="b">
        <v>0</v>
      </c>
      <c r="F176" s="161" t="inlineStr">
        <is>
          <t>mitigation_finance_received_pct_gdp</t>
        </is>
      </c>
      <c r="G176" s="161" t="n">
        <v>0.014</v>
      </c>
      <c r="H176" s="161" t="inlineStr">
        <is>
          <t>2024</t>
        </is>
      </c>
      <c r="I176" s="161" t="inlineStr">
        <is>
          <t>CRDF-RP_2024.xlsx + WEO</t>
        </is>
      </c>
    </row>
    <row r="177" ht="13" customHeight="1">
      <c r="A177" s="161" t="inlineStr">
        <is>
          <t>DZA</t>
        </is>
      </c>
      <c r="B177" s="161" t="inlineStr">
        <is>
          <t>Algeria</t>
        </is>
      </c>
      <c r="C177" s="161" t="inlineStr">
        <is>
          <t>Middle East &amp; North Africa</t>
        </is>
      </c>
      <c r="D177" s="161" t="inlineStr">
        <is>
          <t>Upper middle income</t>
        </is>
      </c>
      <c r="E177" s="161" t="b">
        <v>0</v>
      </c>
      <c r="F177" s="161" t="inlineStr">
        <is>
          <t>ids_multilateral_share_pct</t>
        </is>
      </c>
      <c r="G177" s="161" t="n">
        <v>84.21299999999999</v>
      </c>
      <c r="H177" s="161" t="inlineStr">
        <is>
          <t>2024</t>
        </is>
      </c>
      <c r="I177" s="161" t="inlineStr">
        <is>
          <t>P_Data_Extract_From_International_Debt_Statistics__2_.xlsx</t>
        </is>
      </c>
    </row>
    <row r="178" ht="13" customHeight="1">
      <c r="A178" s="161" t="inlineStr">
        <is>
          <t>DZA</t>
        </is>
      </c>
      <c r="B178" s="161" t="inlineStr">
        <is>
          <t>Algeria</t>
        </is>
      </c>
      <c r="C178" s="161" t="inlineStr">
        <is>
          <t>Middle East &amp; North Africa</t>
        </is>
      </c>
      <c r="D178" s="161" t="inlineStr">
        <is>
          <t>Upper middle income</t>
        </is>
      </c>
      <c r="E178" s="161" t="b">
        <v>0</v>
      </c>
      <c r="F178" s="161" t="inlineStr">
        <is>
          <t>ids_private_creditor_share_pct</t>
        </is>
      </c>
      <c r="G178" s="161" t="n">
        <v>0</v>
      </c>
      <c r="H178" s="161" t="inlineStr">
        <is>
          <t>2023</t>
        </is>
      </c>
      <c r="I178" s="161" t="inlineStr">
        <is>
          <t>P_Data_Extract_From_International_Debt_Statistics__2_.xlsx</t>
        </is>
      </c>
    </row>
    <row r="179" ht="13" customHeight="1">
      <c r="A179" s="161" t="inlineStr">
        <is>
          <t>DZA</t>
        </is>
      </c>
      <c r="B179" s="161" t="inlineStr">
        <is>
          <t>Algeria</t>
        </is>
      </c>
      <c r="C179" s="161" t="inlineStr">
        <is>
          <t>Middle East &amp; North Africa</t>
        </is>
      </c>
      <c r="D179" s="161" t="inlineStr">
        <is>
          <t>Upper middle income</t>
        </is>
      </c>
      <c r="E179" s="161" t="b">
        <v>0</v>
      </c>
      <c r="F179" s="161" t="inlineStr">
        <is>
          <t>ids_usd_share_ppg_debt_pct</t>
        </is>
      </c>
      <c r="G179" s="161" t="n">
        <v>0</v>
      </c>
      <c r="H179" s="161" t="inlineStr">
        <is>
          <t>2024</t>
        </is>
      </c>
      <c r="I179" s="161" t="inlineStr">
        <is>
          <t>P_Data_Extract_From_International_Debt_Statistics__2_.xlsx</t>
        </is>
      </c>
    </row>
    <row r="180" ht="13" customHeight="1">
      <c r="A180" s="161" t="inlineStr">
        <is>
          <t>DZA</t>
        </is>
      </c>
      <c r="B180" s="161" t="inlineStr">
        <is>
          <t>Algeria</t>
        </is>
      </c>
      <c r="C180" s="161" t="inlineStr">
        <is>
          <t>Middle East &amp; North Africa</t>
        </is>
      </c>
      <c r="D180" s="161" t="inlineStr">
        <is>
          <t>Upper middle income</t>
        </is>
      </c>
      <c r="E180" s="161" t="b">
        <v>0</v>
      </c>
      <c r="F180" s="161" t="inlineStr">
        <is>
          <t>ppi_commitments_pct_gdp</t>
        </is>
      </c>
      <c r="G180" s="161" t="n">
        <v>0.005</v>
      </c>
      <c r="H180" s="161" t="inlineStr">
        <is>
          <t>2020-2024 avg</t>
        </is>
      </c>
      <c r="I180" s="161" t="inlineStr">
        <is>
          <t>2024-PPI-Full-DTA.dta + WEO</t>
        </is>
      </c>
    </row>
    <row r="181" ht="13" customHeight="1">
      <c r="A181" s="161" t="inlineStr">
        <is>
          <t>DZA</t>
        </is>
      </c>
      <c r="B181" s="161" t="inlineStr">
        <is>
          <t>Algeria</t>
        </is>
      </c>
      <c r="C181" s="161" t="inlineStr">
        <is>
          <t>Middle East &amp; North Africa</t>
        </is>
      </c>
      <c r="D181" s="161" t="inlineStr">
        <is>
          <t>Upper middle income</t>
        </is>
      </c>
      <c r="E181" s="161" t="b">
        <v>0</v>
      </c>
      <c r="F181" s="161" t="inlineStr">
        <is>
          <t>excise_revenue_pct_of_revenue</t>
        </is>
      </c>
      <c r="G181" s="161" t="n">
        <v>1.195</v>
      </c>
      <c r="H181" s="161" t="inlineStr">
        <is>
          <t>2024</t>
        </is>
      </c>
      <c r="I181" s="161" t="inlineStr">
        <is>
          <t>world-imf2026.xlsx</t>
        </is>
      </c>
    </row>
    <row r="182" ht="13" customHeight="1">
      <c r="A182" s="161" t="inlineStr">
        <is>
          <t>DZA</t>
        </is>
      </c>
      <c r="B182" s="161" t="inlineStr">
        <is>
          <t>Algeria</t>
        </is>
      </c>
      <c r="C182" s="161" t="inlineStr">
        <is>
          <t>Middle East &amp; North Africa</t>
        </is>
      </c>
      <c r="D182" s="161" t="inlineStr">
        <is>
          <t>Upper middle income</t>
        </is>
      </c>
      <c r="E182" s="161" t="b">
        <v>0</v>
      </c>
      <c r="F182" s="161" t="inlineStr">
        <is>
          <t>ff_subsidy_total_pct_gdp</t>
        </is>
      </c>
      <c r="G182" s="161" t="n">
        <v>19.195</v>
      </c>
      <c r="H182" s="161" t="inlineStr">
        <is>
          <t>2024</t>
        </is>
      </c>
      <c r="I182" s="161" t="inlineStr">
        <is>
          <t>imffossilfuelsubsidiesdata.xlsb + WEO</t>
        </is>
      </c>
    </row>
    <row r="183" ht="13" customHeight="1">
      <c r="A183" s="161" t="inlineStr">
        <is>
          <t>DZA</t>
        </is>
      </c>
      <c r="B183" s="161" t="inlineStr">
        <is>
          <t>Algeria</t>
        </is>
      </c>
      <c r="C183" s="161" t="inlineStr">
        <is>
          <t>Middle East &amp; North Africa</t>
        </is>
      </c>
      <c r="D183" s="161" t="inlineStr">
        <is>
          <t>Upper middle income</t>
        </is>
      </c>
      <c r="E183" s="161" t="b">
        <v>0</v>
      </c>
      <c r="F183" s="161" t="inlineStr">
        <is>
          <t>ff_subsidy_explicit_pct_gdp</t>
        </is>
      </c>
      <c r="G183" s="161" t="n">
        <v>9.347</v>
      </c>
      <c r="H183" s="161" t="inlineStr">
        <is>
          <t>2024</t>
        </is>
      </c>
      <c r="I183" s="161" t="inlineStr">
        <is>
          <t>imffossilfuelsubsidiesdata.xlsb</t>
        </is>
      </c>
    </row>
    <row r="184" ht="13" customHeight="1">
      <c r="A184" s="161" t="inlineStr">
        <is>
          <t>DZA</t>
        </is>
      </c>
      <c r="B184" s="161" t="inlineStr">
        <is>
          <t>Algeria</t>
        </is>
      </c>
      <c r="C184" s="161" t="inlineStr">
        <is>
          <t>Middle East &amp; North Africa</t>
        </is>
      </c>
      <c r="D184" s="161" t="inlineStr">
        <is>
          <t>Upper middle income</t>
        </is>
      </c>
      <c r="E184" s="161" t="b">
        <v>0</v>
      </c>
      <c r="F184" s="161" t="inlineStr">
        <is>
          <t>ff_subsidy_implicit_pct_gdp</t>
        </is>
      </c>
      <c r="G184" s="161" t="n">
        <v>9.848000000000001</v>
      </c>
      <c r="H184" s="161" t="inlineStr">
        <is>
          <t>2024</t>
        </is>
      </c>
      <c r="I184" s="161" t="inlineStr">
        <is>
          <t>imffossilfuelsubsidiesdata.xlsb</t>
        </is>
      </c>
    </row>
    <row r="185" ht="13" customHeight="1">
      <c r="A185" s="161" t="inlineStr">
        <is>
          <t>DZA</t>
        </is>
      </c>
      <c r="B185" s="161" t="inlineStr">
        <is>
          <t>Algeria</t>
        </is>
      </c>
      <c r="C185" s="161" t="inlineStr">
        <is>
          <t>Middle East &amp; North Africa</t>
        </is>
      </c>
      <c r="D185" s="161" t="inlineStr">
        <is>
          <t>Upper middle income</t>
        </is>
      </c>
      <c r="E185" s="161" t="b">
        <v>0</v>
      </c>
      <c r="F185" s="161" t="inlineStr">
        <is>
          <t>net_fuel_trade_pct_merch</t>
        </is>
      </c>
      <c r="G185" s="161" t="n">
        <v>91.904</v>
      </c>
      <c r="H185" s="161" t="inlineStr">
        <is>
          <t>2017</t>
        </is>
      </c>
      <c r="I185" s="161" t="inlineStr">
        <is>
          <t>WDI TX.VAL.FUEL.ZS.UN less TM.VAL.FUEL.ZS.UN</t>
        </is>
      </c>
    </row>
    <row r="186" ht="13" customHeight="1">
      <c r="A186" s="161" t="inlineStr">
        <is>
          <t>DZA</t>
        </is>
      </c>
      <c r="B186" s="161" t="inlineStr">
        <is>
          <t>Algeria</t>
        </is>
      </c>
      <c r="C186" s="161" t="inlineStr">
        <is>
          <t>Middle East &amp; North Africa</t>
        </is>
      </c>
      <c r="D186" s="161" t="inlineStr">
        <is>
          <t>Upper middle income</t>
        </is>
      </c>
      <c r="E186" s="161" t="b">
        <v>0</v>
      </c>
      <c r="F186" s="161" t="inlineStr">
        <is>
          <t>fuel_exports_pct_merch</t>
        </is>
      </c>
      <c r="G186" s="161" t="n">
        <v>96.11199999999999</v>
      </c>
      <c r="H186" s="161" t="inlineStr">
        <is>
          <t>2017</t>
        </is>
      </c>
      <c r="I186" s="161" t="inlineStr">
        <is>
          <t>API_TX_VAL_FUEL_ZS_UN_DS2_en_csv_v2_33055.zip</t>
        </is>
      </c>
    </row>
    <row r="187" ht="13" customHeight="1">
      <c r="A187" s="161" t="inlineStr">
        <is>
          <t>DZA</t>
        </is>
      </c>
      <c r="B187" s="161" t="inlineStr">
        <is>
          <t>Algeria</t>
        </is>
      </c>
      <c r="C187" s="161" t="inlineStr">
        <is>
          <t>Middle East &amp; North Africa</t>
        </is>
      </c>
      <c r="D187" s="161" t="inlineStr">
        <is>
          <t>Upper middle income</t>
        </is>
      </c>
      <c r="E187" s="161" t="b">
        <v>0</v>
      </c>
      <c r="F187" s="161" t="inlineStr">
        <is>
          <t>fuel_imports_pct_merch</t>
        </is>
      </c>
      <c r="G187" s="161" t="n">
        <v>4.208</v>
      </c>
      <c r="H187" s="161" t="inlineStr">
        <is>
          <t>2017</t>
        </is>
      </c>
      <c r="I187" s="161" t="inlineStr">
        <is>
          <t>API_TM_VAL_FUEL_ZS_UN_DS2_en_csv_v2_36140.zip</t>
        </is>
      </c>
    </row>
    <row r="188" ht="13" customHeight="1">
      <c r="A188" s="161" t="inlineStr">
        <is>
          <t>DZA</t>
        </is>
      </c>
      <c r="B188" s="161" t="inlineStr">
        <is>
          <t>Algeria</t>
        </is>
      </c>
      <c r="C188" s="161" t="inlineStr">
        <is>
          <t>Middle East &amp; North Africa</t>
        </is>
      </c>
      <c r="D188" s="161" t="inlineStr">
        <is>
          <t>Upper middle income</t>
        </is>
      </c>
      <c r="E188" s="161" t="b">
        <v>0</v>
      </c>
      <c r="F188" s="161" t="inlineStr">
        <is>
          <t>energy_import_dep_pct</t>
        </is>
      </c>
      <c r="G188" s="161" t="n">
        <v>-129.337</v>
      </c>
      <c r="H188" s="161" t="inlineStr">
        <is>
          <t>2023</t>
        </is>
      </c>
      <c r="I188" s="161" t="inlineStr">
        <is>
          <t>API_EG_IMP_CONS_ZS_DS2_en_csv_v2_160768.zip</t>
        </is>
      </c>
    </row>
    <row r="189" ht="13" customHeight="1">
      <c r="A189" s="161" t="inlineStr">
        <is>
          <t>DZA</t>
        </is>
      </c>
      <c r="B189" s="161" t="inlineStr">
        <is>
          <t>Algeria</t>
        </is>
      </c>
      <c r="C189" s="161" t="inlineStr">
        <is>
          <t>Middle East &amp; North Africa</t>
        </is>
      </c>
      <c r="D189" s="161" t="inlineStr">
        <is>
          <t>Upper middle income</t>
        </is>
      </c>
      <c r="E189" s="161" t="b">
        <v>0</v>
      </c>
      <c r="F189" s="161" t="inlineStr">
        <is>
          <t>fossil_rents_total_pct_gdp</t>
        </is>
      </c>
      <c r="G189" s="161" t="n">
        <v>22.458</v>
      </c>
      <c r="H189" s="161" t="inlineStr">
        <is>
          <t>2021</t>
        </is>
      </c>
      <c r="I189" s="161" t="inlineStr">
        <is>
          <t>WDI NY.GDP.PETR+NGAS+COAL.RT.ZS</t>
        </is>
      </c>
    </row>
    <row r="190" ht="13" customHeight="1">
      <c r="A190" s="161" t="inlineStr">
        <is>
          <t>DZA</t>
        </is>
      </c>
      <c r="B190" s="161" t="inlineStr">
        <is>
          <t>Algeria</t>
        </is>
      </c>
      <c r="C190" s="161" t="inlineStr">
        <is>
          <t>Middle East &amp; North Africa</t>
        </is>
      </c>
      <c r="D190" s="161" t="inlineStr">
        <is>
          <t>Upper middle income</t>
        </is>
      </c>
      <c r="E190" s="161" t="b">
        <v>0</v>
      </c>
      <c r="F190" s="161" t="inlineStr">
        <is>
          <t>oil_rents_pct_gdp</t>
        </is>
      </c>
      <c r="G190" s="161" t="n">
        <v>14.462</v>
      </c>
      <c r="H190" s="161" t="inlineStr">
        <is>
          <t>2021</t>
        </is>
      </c>
      <c r="I190" s="161" t="inlineStr">
        <is>
          <t>API_NY_GDP_PETR_RT_ZS_DS2_en_csv_v2_40227.zip</t>
        </is>
      </c>
    </row>
    <row r="191" ht="13" customHeight="1">
      <c r="A191" s="161" t="inlineStr">
        <is>
          <t>DZA</t>
        </is>
      </c>
      <c r="B191" s="161" t="inlineStr">
        <is>
          <t>Algeria</t>
        </is>
      </c>
      <c r="C191" s="161" t="inlineStr">
        <is>
          <t>Middle East &amp; North Africa</t>
        </is>
      </c>
      <c r="D191" s="161" t="inlineStr">
        <is>
          <t>Upper middle income</t>
        </is>
      </c>
      <c r="E191" s="161" t="b">
        <v>0</v>
      </c>
      <c r="F191" s="161" t="inlineStr">
        <is>
          <t>gas_rents_pct_gdp</t>
        </is>
      </c>
      <c r="G191" s="161" t="n">
        <v>7.996</v>
      </c>
      <c r="H191" s="161" t="inlineStr">
        <is>
          <t>2021</t>
        </is>
      </c>
      <c r="I191" s="161" t="inlineStr">
        <is>
          <t>API_NY_GDP_NGAS_RT_ZS_DS2_en_csv_v2_35861.zip</t>
        </is>
      </c>
    </row>
    <row r="192" ht="13" customHeight="1">
      <c r="A192" s="161" t="inlineStr">
        <is>
          <t>DZA</t>
        </is>
      </c>
      <c r="B192" s="161" t="inlineStr">
        <is>
          <t>Algeria</t>
        </is>
      </c>
      <c r="C192" s="161" t="inlineStr">
        <is>
          <t>Middle East &amp; North Africa</t>
        </is>
      </c>
      <c r="D192" s="161" t="inlineStr">
        <is>
          <t>Upper middle income</t>
        </is>
      </c>
      <c r="E192" s="161" t="b">
        <v>0</v>
      </c>
      <c r="F192" s="161" t="inlineStr">
        <is>
          <t>coal_rents_pct_gdp</t>
        </is>
      </c>
      <c r="G192" s="161" t="n">
        <v>0</v>
      </c>
      <c r="H192" s="161" t="inlineStr">
        <is>
          <t>2021</t>
        </is>
      </c>
      <c r="I192" s="161" t="inlineStr">
        <is>
          <t>API_NY_GDP_COAL_RT_ZS_DS2_en_csv_v2_35370.zip</t>
        </is>
      </c>
    </row>
    <row r="193" ht="13" customHeight="1">
      <c r="A193" s="161" t="inlineStr">
        <is>
          <t>DZA</t>
        </is>
      </c>
      <c r="B193" s="161" t="inlineStr">
        <is>
          <t>Algeria</t>
        </is>
      </c>
      <c r="C193" s="161" t="inlineStr">
        <is>
          <t>Middle East &amp; North Africa</t>
        </is>
      </c>
      <c r="D193" s="161" t="inlineStr">
        <is>
          <t>Upper middle income</t>
        </is>
      </c>
      <c r="E193" s="161" t="b">
        <v>0</v>
      </c>
      <c r="F193" s="161" t="inlineStr">
        <is>
          <t>other_fossil_gen_share_pct</t>
        </is>
      </c>
      <c r="G193" s="161" t="n">
        <v>0.342</v>
      </c>
      <c r="H193" s="161" t="inlineStr">
        <is>
          <t>2024</t>
        </is>
      </c>
      <c r="I193" s="161" t="inlineStr">
        <is>
          <t>release_generation_yearly_global.csv</t>
        </is>
      </c>
    </row>
    <row r="194" ht="13" customHeight="1">
      <c r="A194" s="161" t="inlineStr">
        <is>
          <t>DZA</t>
        </is>
      </c>
      <c r="B194" s="161" t="inlineStr">
        <is>
          <t>Algeria</t>
        </is>
      </c>
      <c r="C194" s="161" t="inlineStr">
        <is>
          <t>Middle East &amp; North Africa</t>
        </is>
      </c>
      <c r="D194" s="161" t="inlineStr">
        <is>
          <t>Upper middle income</t>
        </is>
      </c>
      <c r="E194" s="161" t="b">
        <v>0</v>
      </c>
      <c r="F194" s="161" t="inlineStr">
        <is>
          <t>renewable_share_electricity_pct</t>
        </is>
      </c>
      <c r="G194" s="161" t="n">
        <v>2.422</v>
      </c>
      <c r="H194" s="161" t="inlineStr">
        <is>
          <t>2024</t>
        </is>
      </c>
      <c r="I194" s="161" t="inlineStr">
        <is>
          <t>imffossilfuelsubsidiesdata.xlsb</t>
        </is>
      </c>
    </row>
    <row r="195" ht="13" customHeight="1">
      <c r="A195" s="161" t="inlineStr">
        <is>
          <t>DZA</t>
        </is>
      </c>
      <c r="B195" s="161" t="inlineStr">
        <is>
          <t>Algeria</t>
        </is>
      </c>
      <c r="C195" s="161" t="inlineStr">
        <is>
          <t>Middle East &amp; North Africa</t>
        </is>
      </c>
      <c r="D195" s="161" t="inlineStr">
        <is>
          <t>Upper middle income</t>
        </is>
      </c>
      <c r="E195" s="161" t="b">
        <v>0</v>
      </c>
      <c r="F195" s="161" t="inlineStr">
        <is>
          <t>re_share_change_pp</t>
        </is>
      </c>
      <c r="G195" s="161" t="n">
        <v>0.12</v>
      </c>
      <c r="H195" s="161" t="inlineStr">
        <is>
          <t>2024</t>
        </is>
      </c>
      <c r="I195" s="161" t="inlineStr">
        <is>
          <t>release_generation_yearly_global.csv</t>
        </is>
      </c>
    </row>
    <row r="196" ht="13" customHeight="1">
      <c r="A196" s="161" t="inlineStr">
        <is>
          <t>DZA</t>
        </is>
      </c>
      <c r="B196" s="161" t="inlineStr">
        <is>
          <t>Algeria</t>
        </is>
      </c>
      <c r="C196" s="161" t="inlineStr">
        <is>
          <t>Middle East &amp; North Africa</t>
        </is>
      </c>
      <c r="D196" s="161" t="inlineStr">
        <is>
          <t>Upper middle income</t>
        </is>
      </c>
      <c r="E196" s="161" t="b">
        <v>0</v>
      </c>
      <c r="F196" s="161" t="inlineStr">
        <is>
          <t>re_capacity_growth_pct</t>
        </is>
      </c>
      <c r="G196" s="161" t="n">
        <v>0</v>
      </c>
      <c r="H196" s="161" t="inlineStr">
        <is>
          <t>2024</t>
        </is>
      </c>
      <c r="I196" s="161" t="inlineStr">
        <is>
          <t>release_generation_yearly_global.csv</t>
        </is>
      </c>
    </row>
    <row r="197" ht="13" customHeight="1">
      <c r="A197" s="161" t="inlineStr">
        <is>
          <t>DZA</t>
        </is>
      </c>
      <c r="B197" s="161" t="inlineStr">
        <is>
          <t>Algeria</t>
        </is>
      </c>
      <c r="C197" s="161" t="inlineStr">
        <is>
          <t>Middle East &amp; North Africa</t>
        </is>
      </c>
      <c r="D197" s="161" t="inlineStr">
        <is>
          <t>Upper middle income</t>
        </is>
      </c>
      <c r="E197" s="161" t="b">
        <v>0</v>
      </c>
      <c r="F197" s="161" t="inlineStr">
        <is>
          <t>inn_total_inv_2030_pct_gdp</t>
        </is>
      </c>
      <c r="G197" s="161" t="n">
        <v>5.77940661790358</v>
      </c>
      <c r="H197" s="161" t="inlineStr">
        <is>
          <t>2030</t>
        </is>
      </c>
      <c r="I197" s="161" t="inlineStr">
        <is>
          <t>Mitigation_Investment_Needs_v1.1.xlsx (InvestmentNeeds v1.1, model output)</t>
        </is>
      </c>
    </row>
    <row r="198" ht="13" customHeight="1">
      <c r="A198" s="161" t="inlineStr">
        <is>
          <t>DZA</t>
        </is>
      </c>
      <c r="B198" s="161" t="inlineStr">
        <is>
          <t>Algeria</t>
        </is>
      </c>
      <c r="C198" s="161" t="inlineStr">
        <is>
          <t>Middle East &amp; North Africa</t>
        </is>
      </c>
      <c r="D198" s="161" t="inlineStr">
        <is>
          <t>Upper middle income</t>
        </is>
      </c>
      <c r="E198" s="161" t="b">
        <v>0</v>
      </c>
      <c r="F198" s="161" t="inlineStr">
        <is>
          <t>inn_incr_inv_2030_pct_gdp</t>
        </is>
      </c>
      <c r="G198" s="161" t="n">
        <v>1.38705758829686</v>
      </c>
      <c r="H198" s="161" t="inlineStr">
        <is>
          <t>2030</t>
        </is>
      </c>
      <c r="I198" s="161" t="inlineStr">
        <is>
          <t>Mitigation_Investment_Needs_v1.1.xlsx (InvestmentNeeds v1.1, model output)</t>
        </is>
      </c>
    </row>
    <row r="199" ht="13" customHeight="1">
      <c r="A199" s="161" t="inlineStr">
        <is>
          <t>DZA</t>
        </is>
      </c>
      <c r="B199" s="161" t="inlineStr">
        <is>
          <t>Algeria</t>
        </is>
      </c>
      <c r="C199" s="161" t="inlineStr">
        <is>
          <t>Middle East &amp; North Africa</t>
        </is>
      </c>
      <c r="D199" s="161" t="inlineStr">
        <is>
          <t>Upper middle income</t>
        </is>
      </c>
      <c r="E199" s="161" t="b">
        <v>0</v>
      </c>
      <c r="F199" s="161" t="inlineStr">
        <is>
          <t>inn_incr_inv_gen_2030_pct_gdp</t>
        </is>
      </c>
      <c r="G199" s="161" t="n">
        <v>0.3475163480751838</v>
      </c>
      <c r="H199" s="161" t="inlineStr">
        <is>
          <t>2030</t>
        </is>
      </c>
      <c r="I199" s="161" t="inlineStr">
        <is>
          <t>Mitigation_Investment_Needs_v1.1.xlsx (InvestmentNeeds v1.1, model output)</t>
        </is>
      </c>
    </row>
    <row r="200" ht="13" customHeight="1">
      <c r="A200" s="161" t="inlineStr">
        <is>
          <t>DZA</t>
        </is>
      </c>
      <c r="B200" s="161" t="inlineStr">
        <is>
          <t>Algeria</t>
        </is>
      </c>
      <c r="C200" s="161" t="inlineStr">
        <is>
          <t>Middle East &amp; North Africa</t>
        </is>
      </c>
      <c r="D200" s="161" t="inlineStr">
        <is>
          <t>Upper middle income</t>
        </is>
      </c>
      <c r="E200" s="161" t="b">
        <v>0</v>
      </c>
      <c r="F200" s="161" t="inlineStr">
        <is>
          <t>inn_incr_inv_grid_2030_pct_gdp</t>
        </is>
      </c>
      <c r="G200" s="161" t="n">
        <v>0.2382969243944115</v>
      </c>
      <c r="H200" s="161" t="inlineStr">
        <is>
          <t>2030</t>
        </is>
      </c>
      <c r="I200" s="161" t="inlineStr">
        <is>
          <t>Mitigation_Investment_Needs_v1.1.xlsx (InvestmentNeeds v1.1, model output)</t>
        </is>
      </c>
    </row>
    <row r="201" ht="13" customHeight="1">
      <c r="A201" s="161" t="inlineStr">
        <is>
          <t>DZA</t>
        </is>
      </c>
      <c r="B201" s="161" t="inlineStr">
        <is>
          <t>Algeria</t>
        </is>
      </c>
      <c r="C201" s="161" t="inlineStr">
        <is>
          <t>Middle East &amp; North Africa</t>
        </is>
      </c>
      <c r="D201" s="161" t="inlineStr">
        <is>
          <t>Upper middle income</t>
        </is>
      </c>
      <c r="E201" s="161" t="b">
        <v>0</v>
      </c>
      <c r="F201" s="161" t="inlineStr">
        <is>
          <t>inn_incr_inv_trn_2030_pct_gdp</t>
        </is>
      </c>
      <c r="G201" s="161" t="n">
        <v>0.192738177256723</v>
      </c>
      <c r="H201" s="161" t="inlineStr">
        <is>
          <t>2030</t>
        </is>
      </c>
      <c r="I201" s="161" t="inlineStr">
        <is>
          <t>Mitigation_Investment_Needs_v1.1.xlsx (InvestmentNeeds v1.1, model output)</t>
        </is>
      </c>
    </row>
    <row r="202" ht="13" customHeight="1">
      <c r="A202" s="161" t="inlineStr">
        <is>
          <t>DZA</t>
        </is>
      </c>
      <c r="B202" s="161" t="inlineStr">
        <is>
          <t>Algeria</t>
        </is>
      </c>
      <c r="C202" s="161" t="inlineStr">
        <is>
          <t>Middle East &amp; North Africa</t>
        </is>
      </c>
      <c r="D202" s="161" t="inlineStr">
        <is>
          <t>Upper middle income</t>
        </is>
      </c>
      <c r="E202" s="161" t="b">
        <v>0</v>
      </c>
      <c r="F202" s="161" t="inlineStr">
        <is>
          <t>inn_incr_inv_bld_2030_pct_gdp</t>
        </is>
      </c>
      <c r="G202" s="161" t="n">
        <v>0.1983727524492194</v>
      </c>
      <c r="H202" s="161" t="inlineStr">
        <is>
          <t>2030</t>
        </is>
      </c>
      <c r="I202" s="161" t="inlineStr">
        <is>
          <t>Mitigation_Investment_Needs_v1.1.xlsx (InvestmentNeeds v1.1, model output)</t>
        </is>
      </c>
    </row>
    <row r="203" ht="13" customHeight="1">
      <c r="A203" s="161" t="inlineStr">
        <is>
          <t>DZA</t>
        </is>
      </c>
      <c r="B203" s="161" t="inlineStr">
        <is>
          <t>Algeria</t>
        </is>
      </c>
      <c r="C203" s="161" t="inlineStr">
        <is>
          <t>Middle East &amp; North Africa</t>
        </is>
      </c>
      <c r="D203" s="161" t="inlineStr">
        <is>
          <t>Upper middle income</t>
        </is>
      </c>
      <c r="E203" s="161" t="b">
        <v>0</v>
      </c>
      <c r="F203" s="161" t="inlineStr">
        <is>
          <t>inn_incr_inv_ind_2030_pct_gdp</t>
        </is>
      </c>
      <c r="G203" s="161" t="n">
        <v>0.0668619369536524</v>
      </c>
      <c r="H203" s="161" t="inlineStr">
        <is>
          <t>2030</t>
        </is>
      </c>
      <c r="I203" s="161" t="inlineStr">
        <is>
          <t>Mitigation_Investment_Needs_v1.1.xlsx (InvestmentNeeds v1.1, model output)</t>
        </is>
      </c>
    </row>
    <row r="204" ht="13" customHeight="1">
      <c r="A204" s="161" t="inlineStr">
        <is>
          <t>DZA</t>
        </is>
      </c>
      <c r="B204" s="161" t="inlineStr">
        <is>
          <t>Algeria</t>
        </is>
      </c>
      <c r="C204" s="161" t="inlineStr">
        <is>
          <t>Middle East &amp; North Africa</t>
        </is>
      </c>
      <c r="D204" s="161" t="inlineStr">
        <is>
          <t>Upper middle income</t>
        </is>
      </c>
      <c r="E204" s="161" t="b">
        <v>0</v>
      </c>
      <c r="F204" s="161" t="inlineStr">
        <is>
          <t>inn_incr_inv_fuel_2030_pct_gdp</t>
        </is>
      </c>
      <c r="G204" s="161" t="n">
        <v>0.10448005786679</v>
      </c>
      <c r="H204" s="161" t="inlineStr">
        <is>
          <t>2030</t>
        </is>
      </c>
      <c r="I204" s="161" t="inlineStr">
        <is>
          <t>Mitigation_Investment_Needs_v1.1.xlsx (InvestmentNeeds v1.1, model output)</t>
        </is>
      </c>
    </row>
    <row r="205" ht="13" customHeight="1">
      <c r="A205" s="161" t="inlineStr">
        <is>
          <t>DZA</t>
        </is>
      </c>
      <c r="B205" s="161" t="inlineStr">
        <is>
          <t>Algeria</t>
        </is>
      </c>
      <c r="C205" s="161" t="inlineStr">
        <is>
          <t>Middle East &amp; North Africa</t>
        </is>
      </c>
      <c r="D205" s="161" t="inlineStr">
        <is>
          <t>Upper middle income</t>
        </is>
      </c>
      <c r="E205" s="161" t="b">
        <v>0</v>
      </c>
      <c r="F205" s="161" t="inlineStr">
        <is>
          <t>inn_incr_inv_afolu_2030_pct_gdp</t>
        </is>
      </c>
      <c r="G205" s="161" t="n">
        <v>0.2387913913008779</v>
      </c>
      <c r="H205" s="161" t="inlineStr">
        <is>
          <t>2030</t>
        </is>
      </c>
      <c r="I205" s="161" t="inlineStr">
        <is>
          <t>Mitigation_Investment_Needs_v1.1.xlsx (InvestmentNeeds v1.1, model output)</t>
        </is>
      </c>
    </row>
    <row r="206" ht="13" customHeight="1">
      <c r="A206" s="161" t="inlineStr">
        <is>
          <t>DZA</t>
        </is>
      </c>
      <c r="B206" s="161" t="inlineStr">
        <is>
          <t>Algeria</t>
        </is>
      </c>
      <c r="C206" s="161" t="inlineStr">
        <is>
          <t>Middle East &amp; North Africa</t>
        </is>
      </c>
      <c r="D206" s="161" t="inlineStr">
        <is>
          <t>Upper middle income</t>
        </is>
      </c>
      <c r="E206" s="161" t="b">
        <v>0</v>
      </c>
      <c r="F206" s="161" t="inlineStr">
        <is>
          <t>inn_incr_cost_a_2030_pct_gdp</t>
        </is>
      </c>
      <c r="G206" s="161" t="n">
        <v>0.11251861953922</v>
      </c>
      <c r="H206" s="161" t="inlineStr">
        <is>
          <t>2030</t>
        </is>
      </c>
      <c r="I206" s="161" t="inlineStr">
        <is>
          <t>Mitigation_Investment_Needs_v1.1.xlsx (InvestmentNeeds v1.1, model output)</t>
        </is>
      </c>
    </row>
    <row r="207" ht="13" customHeight="1">
      <c r="A207" s="161" t="inlineStr">
        <is>
          <t>DZA</t>
        </is>
      </c>
      <c r="B207" s="161" t="inlineStr">
        <is>
          <t>Algeria</t>
        </is>
      </c>
      <c r="C207" s="161" t="inlineStr">
        <is>
          <t>Middle East &amp; North Africa</t>
        </is>
      </c>
      <c r="D207" s="161" t="inlineStr">
        <is>
          <t>Upper middle income</t>
        </is>
      </c>
      <c r="E207" s="161" t="b">
        <v>0</v>
      </c>
      <c r="F207" s="161" t="inlineStr">
        <is>
          <t>inn_incr_cost_b_2030_pct_gdp</t>
        </is>
      </c>
      <c r="G207" s="161" t="n">
        <v>0.0288889810499479</v>
      </c>
      <c r="H207" s="161" t="inlineStr">
        <is>
          <t>2030</t>
        </is>
      </c>
      <c r="I207" s="161" t="inlineStr">
        <is>
          <t>Mitigation_Investment_Needs_v1.1.xlsx (InvestmentNeeds v1.1, model output)</t>
        </is>
      </c>
    </row>
    <row r="208" ht="13" customHeight="1">
      <c r="A208" s="161" t="inlineStr">
        <is>
          <t>DZA</t>
        </is>
      </c>
      <c r="B208" s="161" t="inlineStr">
        <is>
          <t>Algeria</t>
        </is>
      </c>
      <c r="C208" s="161" t="inlineStr">
        <is>
          <t>Middle East &amp; North Africa</t>
        </is>
      </c>
      <c r="D208" s="161" t="inlineStr">
        <is>
          <t>Upper middle income</t>
        </is>
      </c>
      <c r="E208" s="161" t="b">
        <v>0</v>
      </c>
      <c r="F208" s="161" t="inlineStr">
        <is>
          <t>inn_incr_cost_c_2030_pct_gdp</t>
        </is>
      </c>
      <c r="G208" s="161" t="n">
        <v>-0.0277983059481604</v>
      </c>
      <c r="H208" s="161" t="inlineStr">
        <is>
          <t>2030</t>
        </is>
      </c>
      <c r="I208" s="161" t="inlineStr">
        <is>
          <t>Mitigation_Investment_Needs_v1.1.xlsx (InvestmentNeeds v1.1, model output)</t>
        </is>
      </c>
    </row>
    <row r="209" ht="13" customHeight="1">
      <c r="A209" s="161" t="inlineStr">
        <is>
          <t>DZA</t>
        </is>
      </c>
      <c r="B209" s="161" t="inlineStr">
        <is>
          <t>Algeria</t>
        </is>
      </c>
      <c r="C209" s="161" t="inlineStr">
        <is>
          <t>Middle East &amp; North Africa</t>
        </is>
      </c>
      <c r="D209" s="161" t="inlineStr">
        <is>
          <t>Upper middle income</t>
        </is>
      </c>
      <c r="E209" s="161" t="b">
        <v>0</v>
      </c>
      <c r="F209" s="161" t="inlineStr">
        <is>
          <t>inn_cost_per_t_b_2030_usd</t>
        </is>
      </c>
      <c r="G209" s="161" t="n">
        <v>31.2595745238742</v>
      </c>
      <c r="H209" s="161" t="inlineStr">
        <is>
          <t>2030</t>
        </is>
      </c>
      <c r="I209" s="161" t="inlineStr">
        <is>
          <t>Mitigation_Investment_Needs_v1.1.xlsx (InvestmentNeeds v1.1, model output)</t>
        </is>
      </c>
    </row>
    <row r="210" ht="13" customHeight="1">
      <c r="A210" s="161" t="inlineStr">
        <is>
          <t>DZA</t>
        </is>
      </c>
      <c r="B210" s="161" t="inlineStr">
        <is>
          <t>Algeria</t>
        </is>
      </c>
      <c r="C210" s="161" t="inlineStr">
        <is>
          <t>Middle East &amp; North Africa</t>
        </is>
      </c>
      <c r="D210" s="161" t="inlineStr">
        <is>
          <t>Upper middle income</t>
        </is>
      </c>
      <c r="E210" s="161" t="b">
        <v>0</v>
      </c>
      <c r="F210" s="161" t="inlineStr">
        <is>
          <t>inn_coc_penalty_2030_pct_gdp</t>
        </is>
      </c>
      <c r="G210" s="161" t="n">
        <v>0.3484568270386326</v>
      </c>
      <c r="H210" s="161" t="inlineStr">
        <is>
          <t>2030</t>
        </is>
      </c>
      <c r="I210" s="161" t="inlineStr">
        <is>
          <t>Mitigation_Investment_Needs_v1.1.xlsx (InvestmentNeeds v1.1, model output)</t>
        </is>
      </c>
    </row>
    <row r="211" ht="13" customHeight="1">
      <c r="A211" s="161" t="inlineStr">
        <is>
          <t>DZA</t>
        </is>
      </c>
      <c r="B211" s="161" t="inlineStr">
        <is>
          <t>Algeria</t>
        </is>
      </c>
      <c r="C211" s="161" t="inlineStr">
        <is>
          <t>Middle East &amp; North Africa</t>
        </is>
      </c>
      <c r="D211" s="161" t="inlineStr">
        <is>
          <t>Upper middle income</t>
        </is>
      </c>
      <c r="E211" s="161" t="b">
        <v>0</v>
      </c>
      <c r="F211" s="161" t="inlineStr">
        <is>
          <t>inn_pima_adj_inv_2030_pct_gdp</t>
        </is>
      </c>
      <c r="G211" s="161" t="n">
        <v>6.634442117538635</v>
      </c>
      <c r="H211" s="161" t="inlineStr">
        <is>
          <t>2030</t>
        </is>
      </c>
      <c r="I211" s="161" t="inlineStr">
        <is>
          <t>Mitigation_Investment_Needs_v1.1.xlsx (InvestmentNeeds v1.1, model output)</t>
        </is>
      </c>
    </row>
    <row r="212" ht="13" customHeight="1">
      <c r="A212" s="161" t="inlineStr">
        <is>
          <t>DZA</t>
        </is>
      </c>
      <c r="B212" s="161" t="inlineStr">
        <is>
          <t>Algeria</t>
        </is>
      </c>
      <c r="C212" s="161" t="inlineStr">
        <is>
          <t>Middle East &amp; North Africa</t>
        </is>
      </c>
      <c r="D212" s="161" t="inlineStr">
        <is>
          <t>Upper middle income</t>
        </is>
      </c>
      <c r="E212" s="161" t="b">
        <v>0</v>
      </c>
      <c r="F212" s="161" t="inlineStr">
        <is>
          <t>nmim_nz_inv_2030_pct_gdp</t>
        </is>
      </c>
      <c r="G212" s="161" t="n">
        <v>4.044259054005264</v>
      </c>
      <c r="H212" s="161" t="inlineStr">
        <is>
          <t>2030</t>
        </is>
      </c>
      <c r="I212" s="161" t="inlineStr">
        <is>
          <t>nmim_summary_v0_2.csv (InvestmentNeeds NMIM v0.2, model output)</t>
        </is>
      </c>
    </row>
    <row r="213" ht="13" customHeight="1">
      <c r="A213" s="161" t="inlineStr">
        <is>
          <t>DZA</t>
        </is>
      </c>
      <c r="B213" s="161" t="inlineStr">
        <is>
          <t>Algeria</t>
        </is>
      </c>
      <c r="C213" s="161" t="inlineStr">
        <is>
          <t>Middle East &amp; North Africa</t>
        </is>
      </c>
      <c r="D213" s="161" t="inlineStr">
        <is>
          <t>Upper middle income</t>
        </is>
      </c>
      <c r="E213" s="161" t="b">
        <v>0</v>
      </c>
      <c r="F213" s="161" t="inlineStr">
        <is>
          <t>nmim_typ1_2030_pct_gdp</t>
        </is>
      </c>
      <c r="G213" s="161" t="n">
        <v>0.9160608951985694</v>
      </c>
      <c r="H213" s="161" t="inlineStr">
        <is>
          <t>2030</t>
        </is>
      </c>
      <c r="I213" s="161" t="inlineStr">
        <is>
          <t>nmim_summary_v0_2.csv (InvestmentNeeds NMIM v0.2, model output)</t>
        </is>
      </c>
    </row>
    <row r="214" ht="13" customHeight="1">
      <c r="A214" s="161" t="inlineStr">
        <is>
          <t>DZA</t>
        </is>
      </c>
      <c r="B214" s="161" t="inlineStr">
        <is>
          <t>Algeria</t>
        </is>
      </c>
      <c r="C214" s="161" t="inlineStr">
        <is>
          <t>Middle East &amp; North Africa</t>
        </is>
      </c>
      <c r="D214" s="161" t="inlineStr">
        <is>
          <t>Upper middle income</t>
        </is>
      </c>
      <c r="E214" s="161" t="b">
        <v>0</v>
      </c>
      <c r="F214" s="161" t="inlineStr">
        <is>
          <t>nmim_typ2_2030_pct_gdp</t>
        </is>
      </c>
      <c r="G214" s="161" t="n">
        <v>0.3994823849091394</v>
      </c>
      <c r="H214" s="161" t="inlineStr">
        <is>
          <t>2030</t>
        </is>
      </c>
      <c r="I214" s="161" t="inlineStr">
        <is>
          <t>nmim_summary_v0_2.csv (InvestmentNeeds NMIM v0.2, model output)</t>
        </is>
      </c>
    </row>
    <row r="215" ht="13" customHeight="1">
      <c r="A215" s="161" t="inlineStr">
        <is>
          <t>DZA</t>
        </is>
      </c>
      <c r="B215" s="161" t="inlineStr">
        <is>
          <t>Algeria</t>
        </is>
      </c>
      <c r="C215" s="161" t="inlineStr">
        <is>
          <t>Middle East &amp; North Africa</t>
        </is>
      </c>
      <c r="D215" s="161" t="inlineStr">
        <is>
          <t>Upper middle income</t>
        </is>
      </c>
      <c r="E215" s="161" t="b">
        <v>0</v>
      </c>
      <c r="F215" s="161" t="inlineStr">
        <is>
          <t>nmim_typ3_2030_pct_gdp</t>
        </is>
      </c>
      <c r="G215" s="161" t="n">
        <v>0.4072262343680339</v>
      </c>
      <c r="H215" s="161" t="inlineStr">
        <is>
          <t>2030</t>
        </is>
      </c>
      <c r="I215" s="161" t="inlineStr">
        <is>
          <t>nmim_summary_v0_2.csv (InvestmentNeeds NMIM v0.2, model output)</t>
        </is>
      </c>
    </row>
    <row r="216" ht="13" customHeight="1">
      <c r="A216" s="161" t="inlineStr">
        <is>
          <t>DZA</t>
        </is>
      </c>
      <c r="B216" s="161" t="inlineStr">
        <is>
          <t>Algeria</t>
        </is>
      </c>
      <c r="C216" s="161" t="inlineStr">
        <is>
          <t>Middle East &amp; North Africa</t>
        </is>
      </c>
      <c r="D216" s="161" t="inlineStr">
        <is>
          <t>Upper middle income</t>
        </is>
      </c>
      <c r="E216" s="161" t="b">
        <v>0</v>
      </c>
      <c r="F216" s="161" t="inlineStr">
        <is>
          <t>nmim_typ4_2030_pct_gdp</t>
        </is>
      </c>
      <c r="G216" s="161" t="n">
        <v>1.645107449358732</v>
      </c>
      <c r="H216" s="161" t="inlineStr">
        <is>
          <t>2030</t>
        </is>
      </c>
      <c r="I216" s="161" t="inlineStr">
        <is>
          <t>nmim_summary_v0_2.csv (InvestmentNeeds NMIM v0.2, model output)</t>
        </is>
      </c>
    </row>
    <row r="217" ht="13" customHeight="1">
      <c r="A217" s="161" t="inlineStr">
        <is>
          <t>DZA</t>
        </is>
      </c>
      <c r="B217" s="161" t="inlineStr">
        <is>
          <t>Algeria</t>
        </is>
      </c>
      <c r="C217" s="161" t="inlineStr">
        <is>
          <t>Middle East &amp; North Africa</t>
        </is>
      </c>
      <c r="D217" s="161" t="inlineStr">
        <is>
          <t>Upper middle income</t>
        </is>
      </c>
      <c r="E217" s="161" t="b">
        <v>0</v>
      </c>
      <c r="F217" s="161" t="inlineStr">
        <is>
          <t>nmim_typ5_2030_pct_gdp</t>
        </is>
      </c>
      <c r="G217" s="161" t="n">
        <v>0.6763820892740368</v>
      </c>
      <c r="H217" s="161" t="inlineStr">
        <is>
          <t>2030</t>
        </is>
      </c>
      <c r="I217" s="161" t="inlineStr">
        <is>
          <t>nmim_summary_v0_2.csv (InvestmentNeeds NMIM v0.2, model output)</t>
        </is>
      </c>
    </row>
    <row r="218" ht="13" customHeight="1">
      <c r="A218" s="161" t="inlineStr">
        <is>
          <t>DZA</t>
        </is>
      </c>
      <c r="B218" s="161" t="inlineStr">
        <is>
          <t>Algeria</t>
        </is>
      </c>
      <c r="C218" s="161" t="inlineStr">
        <is>
          <t>Middle East &amp; North Africa</t>
        </is>
      </c>
      <c r="D218" s="161" t="inlineStr">
        <is>
          <t>Upper middle income</t>
        </is>
      </c>
      <c r="E218" s="161" t="b">
        <v>0</v>
      </c>
      <c r="F218" s="161" t="inlineStr">
        <is>
          <t>nmim_budget_need_2030_pct_gdp</t>
        </is>
      </c>
      <c r="G218" s="161" t="n">
        <v>1.409593130036081</v>
      </c>
      <c r="H218" s="161" t="inlineStr">
        <is>
          <t>2030</t>
        </is>
      </c>
      <c r="I218" s="161" t="inlineStr">
        <is>
          <t>nmim_summary_v0_2.csv (InvestmentNeeds NMIM v0.2, model output)</t>
        </is>
      </c>
    </row>
    <row r="219" ht="13" customHeight="1">
      <c r="A219" s="161" t="inlineStr">
        <is>
          <t>DZA</t>
        </is>
      </c>
      <c r="B219" s="161" t="inlineStr">
        <is>
          <t>Algeria</t>
        </is>
      </c>
      <c r="C219" s="161" t="inlineStr">
        <is>
          <t>Middle East &amp; North Africa</t>
        </is>
      </c>
      <c r="D219" s="161" t="inlineStr">
        <is>
          <t>Upper middle income</t>
        </is>
      </c>
      <c r="E219" s="161" t="b">
        <v>0</v>
      </c>
      <c r="F219" s="161" t="inlineStr">
        <is>
          <t>nmim_private_share_2030_pct</t>
        </is>
      </c>
      <c r="G219" s="161" t="n">
        <v>55.26806043617952</v>
      </c>
      <c r="H219" s="161" t="inlineStr">
        <is>
          <t>2030</t>
        </is>
      </c>
      <c r="I219" s="161" t="inlineStr">
        <is>
          <t>nmim_summary_v0_2.csv (InvestmentNeeds NMIM v0.2, model output)</t>
        </is>
      </c>
    </row>
    <row r="220" ht="13" customHeight="1">
      <c r="A220" s="161" t="inlineStr">
        <is>
          <t>DZA</t>
        </is>
      </c>
      <c r="B220" s="161" t="inlineStr">
        <is>
          <t>Algeria</t>
        </is>
      </c>
      <c r="C220" s="161" t="inlineStr">
        <is>
          <t>Middle East &amp; North Africa</t>
        </is>
      </c>
      <c r="D220" s="161" t="inlineStr">
        <is>
          <t>Upper middle income</t>
        </is>
      </c>
      <c r="E220" s="161" t="b">
        <v>0</v>
      </c>
      <c r="F220" s="161" t="inlineStr">
        <is>
          <t>nmim_incr_inv_2030_pct_gdp</t>
        </is>
      </c>
      <c r="G220" s="161" t="n">
        <v>2.957243462953842</v>
      </c>
      <c r="H220" s="161" t="inlineStr">
        <is>
          <t>2030</t>
        </is>
      </c>
      <c r="I220" s="161" t="inlineStr">
        <is>
          <t>nmim_summary_v0_2.csv (InvestmentNeeds NMIM v0.2, model output)</t>
        </is>
      </c>
    </row>
    <row r="221" ht="13" customHeight="1">
      <c r="A221" s="161" t="inlineStr">
        <is>
          <t>DZA</t>
        </is>
      </c>
      <c r="B221" s="161" t="inlineStr">
        <is>
          <t>Algeria</t>
        </is>
      </c>
      <c r="C221" s="161" t="inlineStr">
        <is>
          <t>Middle East &amp; North Africa</t>
        </is>
      </c>
      <c r="D221" s="161" t="inlineStr">
        <is>
          <t>Upper middle income</t>
        </is>
      </c>
      <c r="E221" s="161" t="b">
        <v>0</v>
      </c>
      <c r="F221" s="161" t="inlineStr">
        <is>
          <t>nmim_incr_inv_2050_pct_gdp</t>
        </is>
      </c>
      <c r="G221" s="161" t="n">
        <v>2.824035287739321</v>
      </c>
      <c r="H221" s="161" t="inlineStr">
        <is>
          <t>2050</t>
        </is>
      </c>
      <c r="I221" s="161" t="inlineStr">
        <is>
          <t>nmim_summary_v0_2.csv (InvestmentNeeds NMIM v0.2, model output)</t>
        </is>
      </c>
    </row>
    <row r="222" ht="13" customHeight="1">
      <c r="A222" s="161" t="inlineStr">
        <is>
          <t>DZA</t>
        </is>
      </c>
      <c r="B222" s="161" t="inlineStr">
        <is>
          <t>Algeria</t>
        </is>
      </c>
      <c r="C222" s="161" t="inlineStr">
        <is>
          <t>Middle East &amp; North Africa</t>
        </is>
      </c>
      <c r="D222" s="161" t="inlineStr">
        <is>
          <t>Upper middle income</t>
        </is>
      </c>
      <c r="E222" s="161" t="b">
        <v>0</v>
      </c>
      <c r="F222" s="161" t="inlineStr">
        <is>
          <t>nmim_pv_incr_cost_b_pct_gdp</t>
        </is>
      </c>
      <c r="G222" s="161" t="n">
        <v>1.714713672314145</v>
      </c>
      <c r="H222" s="161" t="inlineStr">
        <is>
          <t>2025-2050</t>
        </is>
      </c>
      <c r="I222" s="161" t="inlineStr">
        <is>
          <t>nmim_summary_v0_2.csv (InvestmentNeeds NMIM v0.2, model output)</t>
        </is>
      </c>
    </row>
    <row r="223" ht="13" customHeight="1">
      <c r="A223" s="161" t="inlineStr">
        <is>
          <t>DZA</t>
        </is>
      </c>
      <c r="B223" s="161" t="inlineStr">
        <is>
          <t>Algeria</t>
        </is>
      </c>
      <c r="C223" s="161" t="inlineStr">
        <is>
          <t>Middle East &amp; North Africa</t>
        </is>
      </c>
      <c r="D223" s="161" t="inlineStr">
        <is>
          <t>Upper middle income</t>
        </is>
      </c>
      <c r="E223" s="161" t="b">
        <v>0</v>
      </c>
      <c r="F223" s="161" t="inlineStr">
        <is>
          <t>price_diesel_usd_litre</t>
        </is>
      </c>
      <c r="G223" s="161" t="n">
        <v>0.182</v>
      </c>
      <c r="H223" s="161" t="inlineStr">
        <is>
          <t>2024</t>
        </is>
      </c>
      <c r="I223" s="161" t="inlineStr">
        <is>
          <t>imffossilfuelsubsidiesdata.xlsb</t>
        </is>
      </c>
    </row>
    <row r="224" ht="13" customHeight="1">
      <c r="A224" s="161" t="inlineStr">
        <is>
          <t>DZA</t>
        </is>
      </c>
      <c r="B224" s="161" t="inlineStr">
        <is>
          <t>Algeria</t>
        </is>
      </c>
      <c r="C224" s="161" t="inlineStr">
        <is>
          <t>Middle East &amp; North Africa</t>
        </is>
      </c>
      <c r="D224" s="161" t="inlineStr">
        <is>
          <t>Upper middle income</t>
        </is>
      </c>
      <c r="E224" s="161" t="b">
        <v>0</v>
      </c>
      <c r="F224" s="161" t="inlineStr">
        <is>
          <t>price_gasoline_usd_litre</t>
        </is>
      </c>
      <c r="G224" s="161" t="n">
        <v>0.288</v>
      </c>
      <c r="H224" s="161" t="inlineStr">
        <is>
          <t>2024</t>
        </is>
      </c>
      <c r="I224" s="161" t="inlineStr">
        <is>
          <t>imffossilfuelsubsidiesdata.xlsb</t>
        </is>
      </c>
    </row>
    <row r="225" ht="13" customHeight="1">
      <c r="A225" s="161" t="inlineStr">
        <is>
          <t>DZA</t>
        </is>
      </c>
      <c r="B225" s="161" t="inlineStr">
        <is>
          <t>Algeria</t>
        </is>
      </c>
      <c r="C225" s="161" t="inlineStr">
        <is>
          <t>Middle East &amp; North Africa</t>
        </is>
      </c>
      <c r="D225" s="161" t="inlineStr">
        <is>
          <t>Upper middle income</t>
        </is>
      </c>
      <c r="E225" s="161" t="b">
        <v>0</v>
      </c>
      <c r="F225" s="161" t="inlineStr">
        <is>
          <t>price_electricity_residential_usd_kwh</t>
        </is>
      </c>
      <c r="G225" s="161" t="n">
        <v>0.036</v>
      </c>
      <c r="H225" s="161" t="inlineStr">
        <is>
          <t>2024</t>
        </is>
      </c>
      <c r="I225" s="161" t="inlineStr">
        <is>
          <t>imffossilfuelsubsidiesdata.xlsb</t>
        </is>
      </c>
    </row>
    <row r="226" ht="13" customHeight="1">
      <c r="A226" s="161" t="inlineStr">
        <is>
          <t>DZA</t>
        </is>
      </c>
      <c r="B226" s="161" t="inlineStr">
        <is>
          <t>Algeria</t>
        </is>
      </c>
      <c r="C226" s="161" t="inlineStr">
        <is>
          <t>Middle East &amp; North Africa</t>
        </is>
      </c>
      <c r="D226" s="161" t="inlineStr">
        <is>
          <t>Upper middle income</t>
        </is>
      </c>
      <c r="E226" s="161" t="b">
        <v>0</v>
      </c>
      <c r="F226" s="161" t="inlineStr">
        <is>
          <t>price_electricity_industry_usd_kwh</t>
        </is>
      </c>
      <c r="G226" s="161" t="n">
        <v>0.013</v>
      </c>
      <c r="H226" s="161" t="inlineStr">
        <is>
          <t>2024</t>
        </is>
      </c>
      <c r="I226" s="161" t="inlineStr">
        <is>
          <t>imffossilfuelsubsidiesdata.xlsb</t>
        </is>
      </c>
    </row>
    <row r="227" ht="13" customHeight="1">
      <c r="A227" s="161" t="inlineStr">
        <is>
          <t>DZA</t>
        </is>
      </c>
      <c r="B227" s="161" t="inlineStr">
        <is>
          <t>Algeria</t>
        </is>
      </c>
      <c r="C227" s="161" t="inlineStr">
        <is>
          <t>Middle East &amp; North Africa</t>
        </is>
      </c>
      <c r="D227" s="161" t="inlineStr">
        <is>
          <t>Upper middle income</t>
        </is>
      </c>
      <c r="E227" s="161" t="b">
        <v>0</v>
      </c>
      <c r="F227" s="161" t="inlineStr">
        <is>
          <t>price_gas_residential_usd_gj</t>
        </is>
      </c>
      <c r="G227" s="161" t="n">
        <v>0.796</v>
      </c>
      <c r="H227" s="161" t="inlineStr">
        <is>
          <t>2024</t>
        </is>
      </c>
      <c r="I227" s="161" t="inlineStr">
        <is>
          <t>imffossilfuelsubsidiesdata.xlsb</t>
        </is>
      </c>
    </row>
    <row r="228" ht="13" customHeight="1">
      <c r="A228" s="161" t="inlineStr">
        <is>
          <t>DZA</t>
        </is>
      </c>
      <c r="B228" s="161" t="inlineStr">
        <is>
          <t>Algeria</t>
        </is>
      </c>
      <c r="C228" s="161" t="inlineStr">
        <is>
          <t>Middle East &amp; North Africa</t>
        </is>
      </c>
      <c r="D228" s="161" t="inlineStr">
        <is>
          <t>Upper middle income</t>
        </is>
      </c>
      <c r="E228" s="161" t="b">
        <v>0</v>
      </c>
      <c r="F228" s="161" t="inlineStr">
        <is>
          <t>price_gas_industry_usd_gj</t>
        </is>
      </c>
      <c r="G228" s="161" t="n">
        <v>0.99</v>
      </c>
      <c r="H228" s="161" t="inlineStr">
        <is>
          <t>2024</t>
        </is>
      </c>
      <c r="I228" s="161" t="inlineStr">
        <is>
          <t>imffossilfuelsubsidiesdata.xlsb</t>
        </is>
      </c>
    </row>
    <row r="229" ht="13" customHeight="1">
      <c r="A229" s="161" t="inlineStr">
        <is>
          <t>DZA</t>
        </is>
      </c>
      <c r="B229" s="161" t="inlineStr">
        <is>
          <t>Algeria</t>
        </is>
      </c>
      <c r="C229" s="161" t="inlineStr">
        <is>
          <t>Middle East &amp; North Africa</t>
        </is>
      </c>
      <c r="D229" s="161" t="inlineStr">
        <is>
          <t>Upper middle income</t>
        </is>
      </c>
      <c r="E229" s="161" t="b">
        <v>0</v>
      </c>
      <c r="F229" s="161" t="inlineStr">
        <is>
          <t>price_gas_power_usd_gj</t>
        </is>
      </c>
      <c r="G229" s="161" t="n">
        <v>1.262</v>
      </c>
      <c r="H229" s="161" t="inlineStr">
        <is>
          <t>2024</t>
        </is>
      </c>
      <c r="I229" s="161" t="inlineStr">
        <is>
          <t>imffossilfuelsubsidiesdata.xlsb</t>
        </is>
      </c>
    </row>
    <row r="230" ht="13" customHeight="1">
      <c r="A230" s="161" t="inlineStr">
        <is>
          <t>DZA</t>
        </is>
      </c>
      <c r="B230" s="161" t="inlineStr">
        <is>
          <t>Algeria</t>
        </is>
      </c>
      <c r="C230" s="161" t="inlineStr">
        <is>
          <t>Middle East &amp; North Africa</t>
        </is>
      </c>
      <c r="D230" s="161" t="inlineStr">
        <is>
          <t>Upper middle income</t>
        </is>
      </c>
      <c r="E230" s="161" t="b">
        <v>0</v>
      </c>
      <c r="F230" s="161" t="inlineStr">
        <is>
          <t>price_coal_residential_usd_gj</t>
        </is>
      </c>
      <c r="G230" s="161" t="n">
        <v>14.762</v>
      </c>
      <c r="H230" s="161" t="inlineStr">
        <is>
          <t>2024</t>
        </is>
      </c>
      <c r="I230" s="161" t="inlineStr">
        <is>
          <t>imffossilfuelsubsidiesdata.xlsb</t>
        </is>
      </c>
    </row>
    <row r="231" ht="13" customHeight="1">
      <c r="A231" s="161" t="inlineStr">
        <is>
          <t>DZA</t>
        </is>
      </c>
      <c r="B231" s="161" t="inlineStr">
        <is>
          <t>Algeria</t>
        </is>
      </c>
      <c r="C231" s="161" t="inlineStr">
        <is>
          <t>Middle East &amp; North Africa</t>
        </is>
      </c>
      <c r="D231" s="161" t="inlineStr">
        <is>
          <t>Upper middle income</t>
        </is>
      </c>
      <c r="E231" s="161" t="b">
        <v>0</v>
      </c>
      <c r="F231" s="161" t="inlineStr">
        <is>
          <t>price_coal_industry_usd_gj</t>
        </is>
      </c>
      <c r="G231" s="161" t="n">
        <v>7.281</v>
      </c>
      <c r="H231" s="161" t="inlineStr">
        <is>
          <t>2024</t>
        </is>
      </c>
      <c r="I231" s="161" t="inlineStr">
        <is>
          <t>imffossilfuelsubsidiesdata.xlsb</t>
        </is>
      </c>
    </row>
    <row r="232" ht="13" customHeight="1">
      <c r="A232" s="161" t="inlineStr">
        <is>
          <t>DZA</t>
        </is>
      </c>
      <c r="B232" s="161" t="inlineStr">
        <is>
          <t>Algeria</t>
        </is>
      </c>
      <c r="C232" s="161" t="inlineStr">
        <is>
          <t>Middle East &amp; North Africa</t>
        </is>
      </c>
      <c r="D232" s="161" t="inlineStr">
        <is>
          <t>Upper middle income</t>
        </is>
      </c>
      <c r="E232" s="161" t="b">
        <v>0</v>
      </c>
      <c r="F232" s="161" t="inlineStr">
        <is>
          <t>price_coal_power_usd_gj</t>
        </is>
      </c>
      <c r="G232" s="161" t="n">
        <v>5.787</v>
      </c>
      <c r="H232" s="161" t="inlineStr">
        <is>
          <t>2024</t>
        </is>
      </c>
      <c r="I232" s="161" t="inlineStr">
        <is>
          <t>imffossilfuelsubsidiesdata.xlsb</t>
        </is>
      </c>
    </row>
    <row r="233" ht="13" customHeight="1">
      <c r="A233" s="161" t="inlineStr">
        <is>
          <t>DZA</t>
        </is>
      </c>
      <c r="B233" s="161" t="inlineStr">
        <is>
          <t>Algeria</t>
        </is>
      </c>
      <c r="C233" s="161" t="inlineStr">
        <is>
          <t>Middle East &amp; North Africa</t>
        </is>
      </c>
      <c r="D233" s="161" t="inlineStr">
        <is>
          <t>Upper middle income</t>
        </is>
      </c>
      <c r="E233" s="161" t="b">
        <v>0</v>
      </c>
      <c r="F233" s="161" t="inlineStr">
        <is>
          <t>power_market_structure</t>
        </is>
      </c>
      <c r="G233" s="161" t="n">
        <v>2</v>
      </c>
      <c r="H233" s="161" t="inlineStr">
        <is>
          <t>2013</t>
        </is>
      </c>
      <c r="I233" s="161" t="inlineStr">
        <is>
          <t>dataverse_files.zip</t>
        </is>
      </c>
    </row>
    <row r="234" ht="13" customHeight="1">
      <c r="A234" s="161" t="inlineStr">
        <is>
          <t>DZA</t>
        </is>
      </c>
      <c r="B234" s="161" t="inlineStr">
        <is>
          <t>Algeria</t>
        </is>
      </c>
      <c r="C234" s="161" t="inlineStr">
        <is>
          <t>Middle East &amp; North Africa</t>
        </is>
      </c>
      <c r="D234" s="161" t="inlineStr">
        <is>
          <t>Upper middle income</t>
        </is>
      </c>
      <c r="E234" s="161" t="b">
        <v>0</v>
      </c>
      <c r="F234" s="161" t="inlineStr">
        <is>
          <t>independent_regulator</t>
        </is>
      </c>
      <c r="G234" s="161" t="n">
        <v>1</v>
      </c>
      <c r="H234" s="161" t="inlineStr">
        <is>
          <t>2013</t>
        </is>
      </c>
      <c r="I234" s="161" t="inlineStr">
        <is>
          <t>dataverse_files.zip</t>
        </is>
      </c>
    </row>
    <row r="235" ht="13" customHeight="1">
      <c r="A235" s="161" t="inlineStr">
        <is>
          <t>DZA</t>
        </is>
      </c>
      <c r="B235" s="161" t="inlineStr">
        <is>
          <t>Algeria</t>
        </is>
      </c>
      <c r="C235" s="161" t="inlineStr">
        <is>
          <t>Middle East &amp; North Africa</t>
        </is>
      </c>
      <c r="D235" s="161" t="inlineStr">
        <is>
          <t>Upper middle income</t>
        </is>
      </c>
      <c r="E235" s="161" t="b">
        <v>0</v>
      </c>
      <c r="F235" s="161" t="inlineStr">
        <is>
          <t>generation_unbundled</t>
        </is>
      </c>
      <c r="G235" s="161" t="n">
        <v>1</v>
      </c>
      <c r="H235" s="161" t="inlineStr">
        <is>
          <t>2013</t>
        </is>
      </c>
      <c r="I235" s="161" t="inlineStr">
        <is>
          <t>dataverse_files.zip</t>
        </is>
      </c>
    </row>
    <row r="236" ht="13" customHeight="1">
      <c r="A236" s="161" t="inlineStr">
        <is>
          <t>DZA</t>
        </is>
      </c>
      <c r="B236" s="161" t="inlineStr">
        <is>
          <t>Algeria</t>
        </is>
      </c>
      <c r="C236" s="161" t="inlineStr">
        <is>
          <t>Middle East &amp; North Africa</t>
        </is>
      </c>
      <c r="D236" s="161" t="inlineStr">
        <is>
          <t>Upper middle income</t>
        </is>
      </c>
      <c r="E236" s="161" t="b">
        <v>0</v>
      </c>
      <c r="F236" s="161" t="inlineStr">
        <is>
          <t>rise_renewable_energy_score</t>
        </is>
      </c>
      <c r="G236" s="161" t="n">
        <v>19.339</v>
      </c>
      <c r="H236" s="161" t="inlineStr">
        <is>
          <t>2023</t>
        </is>
      </c>
      <c r="I236" s="161" t="inlineStr">
        <is>
          <t>WB_RISE_WIDEF.csv</t>
        </is>
      </c>
    </row>
    <row r="237" ht="13" customHeight="1">
      <c r="A237" s="161" t="inlineStr">
        <is>
          <t>DZA</t>
        </is>
      </c>
      <c r="B237" s="161" t="inlineStr">
        <is>
          <t>Algeria</t>
        </is>
      </c>
      <c r="C237" s="161" t="inlineStr">
        <is>
          <t>Middle East &amp; North Africa</t>
        </is>
      </c>
      <c r="D237" s="161" t="inlineStr">
        <is>
          <t>Upper middle income</t>
        </is>
      </c>
      <c r="E237" s="161" t="b">
        <v>0</v>
      </c>
      <c r="F237" s="161" t="inlineStr">
        <is>
          <t>rise_level_playing_field_score</t>
        </is>
      </c>
      <c r="G237" s="161" t="n">
        <v>0</v>
      </c>
      <c r="H237" s="161" t="inlineStr">
        <is>
          <t>2023</t>
        </is>
      </c>
      <c r="I237" s="161" t="inlineStr">
        <is>
          <t>WB_RISE_WIDEF.csv</t>
        </is>
      </c>
    </row>
    <row r="238" ht="13" customHeight="1">
      <c r="A238" s="161" t="inlineStr">
        <is>
          <t>DZA</t>
        </is>
      </c>
      <c r="B238" s="161" t="inlineStr">
        <is>
          <t>Algeria</t>
        </is>
      </c>
      <c r="C238" s="161" t="inlineStr">
        <is>
          <t>Middle East &amp; North Africa</t>
        </is>
      </c>
      <c r="D238" s="161" t="inlineStr">
        <is>
          <t>Upper middle income</t>
        </is>
      </c>
      <c r="E238" s="161" t="b">
        <v>0</v>
      </c>
      <c r="F238" s="161" t="inlineStr">
        <is>
          <t>rise_ee_financing_mechanisms_score</t>
        </is>
      </c>
      <c r="G238" s="161" t="n">
        <v>50</v>
      </c>
      <c r="H238" s="161" t="inlineStr">
        <is>
          <t>2023</t>
        </is>
      </c>
      <c r="I238" s="161" t="inlineStr">
        <is>
          <t>WB_RISE_WIDEF.csv</t>
        </is>
      </c>
    </row>
    <row r="239" ht="13" customHeight="1">
      <c r="A239" s="161" t="inlineStr">
        <is>
          <t>DZA</t>
        </is>
      </c>
      <c r="B239" s="161" t="inlineStr">
        <is>
          <t>Algeria</t>
        </is>
      </c>
      <c r="C239" s="161" t="inlineStr">
        <is>
          <t>Middle East &amp; North Africa</t>
        </is>
      </c>
      <c r="D239" s="161" t="inlineStr">
        <is>
          <t>Upper middle income</t>
        </is>
      </c>
      <c r="E239" s="161" t="b">
        <v>0</v>
      </c>
      <c r="F239" s="161" t="inlineStr">
        <is>
          <t>revenue_pct_gdp</t>
        </is>
      </c>
      <c r="G239" s="161" t="n">
        <v>22.995</v>
      </c>
      <c r="H239" s="161" t="inlineStr">
        <is>
          <t>2024</t>
        </is>
      </c>
      <c r="I239" s="161" t="inlineStr">
        <is>
          <t>dataset_2026-08-26T13_41_09_874550254Z_DEFAULT_INTEGRATION_IMF_RES_WEO_9_0_0.csv</t>
        </is>
      </c>
    </row>
    <row r="240" ht="13" customHeight="1">
      <c r="A240" s="161" t="inlineStr">
        <is>
          <t>DZA</t>
        </is>
      </c>
      <c r="B240" s="161" t="inlineStr">
        <is>
          <t>Algeria</t>
        </is>
      </c>
      <c r="C240" s="161" t="inlineStr">
        <is>
          <t>Middle East &amp; North Africa</t>
        </is>
      </c>
      <c r="D240" s="161" t="inlineStr">
        <is>
          <t>Upper middle income</t>
        </is>
      </c>
      <c r="E240" s="161" t="b">
        <v>0</v>
      </c>
      <c r="F240" s="161" t="inlineStr">
        <is>
          <t>primary_balance_pct_gdp</t>
        </is>
      </c>
      <c r="G240" s="161" t="n">
        <v>-12.668</v>
      </c>
      <c r="H240" s="161" t="inlineStr">
        <is>
          <t>2024</t>
        </is>
      </c>
      <c r="I240" s="161" t="inlineStr">
        <is>
          <t>dataset_2026-08-26T13_41_09_874550254Z_DEFAULT_INTEGRATION_IMF_RES_WEO_9_0_0.csv</t>
        </is>
      </c>
    </row>
    <row r="241" ht="13" customHeight="1">
      <c r="A241" s="161" t="inlineStr">
        <is>
          <t>DZA</t>
        </is>
      </c>
      <c r="B241" s="161" t="inlineStr">
        <is>
          <t>Algeria</t>
        </is>
      </c>
      <c r="C241" s="161" t="inlineStr">
        <is>
          <t>Middle East &amp; North Africa</t>
        </is>
      </c>
      <c r="D241" s="161" t="inlineStr">
        <is>
          <t>Upper middle income</t>
        </is>
      </c>
      <c r="E241" s="161" t="b">
        <v>0</v>
      </c>
      <c r="F241" s="161" t="inlineStr">
        <is>
          <t>current_account_pct_gdp</t>
        </is>
      </c>
      <c r="G241" s="161" t="n">
        <v>-1.073</v>
      </c>
      <c r="H241" s="161" t="inlineStr">
        <is>
          <t>2024</t>
        </is>
      </c>
      <c r="I241" s="161" t="inlineStr">
        <is>
          <t>dataset_2026-08-26T13_41_09_874550254Z_DEFAULT_INTEGRATION_IMF_RES_WEO_9_0_0.csv</t>
        </is>
      </c>
    </row>
    <row r="242" ht="13" customHeight="1">
      <c r="A242" s="161" t="inlineStr">
        <is>
          <t>DZA</t>
        </is>
      </c>
      <c r="B242" s="161" t="inlineStr">
        <is>
          <t>Algeria</t>
        </is>
      </c>
      <c r="C242" s="161" t="inlineStr">
        <is>
          <t>Middle East &amp; North Africa</t>
        </is>
      </c>
      <c r="D242" s="161" t="inlineStr">
        <is>
          <t>Upper middle income</t>
        </is>
      </c>
      <c r="E242" s="161" t="b">
        <v>0</v>
      </c>
      <c r="F242" s="161" t="inlineStr">
        <is>
          <t>gross_capital_formation_pct_gdp</t>
        </is>
      </c>
      <c r="G242" s="161" t="n">
        <v>41.124</v>
      </c>
      <c r="H242" s="161" t="inlineStr">
        <is>
          <t>2024</t>
        </is>
      </c>
      <c r="I242" s="161" t="inlineStr">
        <is>
          <t>dataset_2026-08-26T13_41_09_874550254Z_DEFAULT_INTEGRATION_IMF_RES_WEO_9_0_0.csv</t>
        </is>
      </c>
    </row>
    <row r="243" ht="13" customHeight="1">
      <c r="A243" s="161" t="inlineStr">
        <is>
          <t>DZA</t>
        </is>
      </c>
      <c r="B243" s="161" t="inlineStr">
        <is>
          <t>Algeria</t>
        </is>
      </c>
      <c r="C243" s="161" t="inlineStr">
        <is>
          <t>Middle East &amp; North Africa</t>
        </is>
      </c>
      <c r="D243" s="161" t="inlineStr">
        <is>
          <t>Upper middle income</t>
        </is>
      </c>
      <c r="E243" s="161" t="b">
        <v>0</v>
      </c>
      <c r="F243" s="161" t="inlineStr">
        <is>
          <t>real_gdp_growth_5y_avg_pct</t>
        </is>
      </c>
      <c r="G243" s="161" t="n">
        <v>2.04</v>
      </c>
      <c r="H243" s="161" t="inlineStr">
        <is>
          <t>2020-2024 avg</t>
        </is>
      </c>
      <c r="I243" s="161" t="inlineStr">
        <is>
          <t>dataset_2026-08-26T13_41_09_874550254Z_DEFAULT_INTEGRATION_IMF_RES_WEO_9_0_0.csv (derived)</t>
        </is>
      </c>
    </row>
    <row r="244" ht="13" customHeight="1">
      <c r="A244" s="161" t="inlineStr">
        <is>
          <t>DZA</t>
        </is>
      </c>
      <c r="B244" s="161" t="inlineStr">
        <is>
          <t>Algeria</t>
        </is>
      </c>
      <c r="C244" s="161" t="inlineStr">
        <is>
          <t>Middle East &amp; North Africa</t>
        </is>
      </c>
      <c r="D244" s="161" t="inlineStr">
        <is>
          <t>Upper middle income</t>
        </is>
      </c>
      <c r="E244" s="161" t="b">
        <v>0</v>
      </c>
      <c r="F244" s="161" t="inlineStr">
        <is>
          <t>int_budget_need_2030_pct_gdp</t>
        </is>
      </c>
      <c r="G244" s="161" t="n">
        <v>1.026</v>
      </c>
      <c r="H244" s="161" t="inlineStr">
        <is>
          <t>2030</t>
        </is>
      </c>
      <c r="I244" s="161" t="inlineStr">
        <is>
          <t>integrated_results.csv (MacroFiscalModels v0.1, model output)</t>
        </is>
      </c>
    </row>
    <row r="245" ht="13" customHeight="1">
      <c r="A245" s="161" t="inlineStr">
        <is>
          <t>DZA</t>
        </is>
      </c>
      <c r="B245" s="161" t="inlineStr">
        <is>
          <t>Algeria</t>
        </is>
      </c>
      <c r="C245" s="161" t="inlineStr">
        <is>
          <t>Middle East &amp; North Africa</t>
        </is>
      </c>
      <c r="D245" s="161" t="inlineStr">
        <is>
          <t>Upper middle income</t>
        </is>
      </c>
      <c r="E245" s="161" t="b">
        <v>0</v>
      </c>
      <c r="F245" s="161" t="inlineStr">
        <is>
          <t>int_pricing_revenue_2030_pct_gdp</t>
        </is>
      </c>
      <c r="G245" s="161" t="n">
        <v>0.134</v>
      </c>
      <c r="H245" s="161" t="inlineStr">
        <is>
          <t>2030</t>
        </is>
      </c>
      <c r="I245" s="161" t="inlineStr">
        <is>
          <t>integrated_results.csv (MacroFiscalModels v0.1, model output)</t>
        </is>
      </c>
    </row>
    <row r="246" ht="13" customHeight="1">
      <c r="A246" s="161" t="inlineStr">
        <is>
          <t>DZA</t>
        </is>
      </c>
      <c r="B246" s="161" t="inlineStr">
        <is>
          <t>Algeria</t>
        </is>
      </c>
      <c r="C246" s="161" t="inlineStr">
        <is>
          <t>Middle East &amp; North Africa</t>
        </is>
      </c>
      <c r="D246" s="161" t="inlineStr">
        <is>
          <t>Upper middle income</t>
        </is>
      </c>
      <c r="E246" s="161" t="b">
        <v>0</v>
      </c>
      <c r="F246" s="161" t="inlineStr">
        <is>
          <t>int_financing_gap_2030_pct_gdp</t>
        </is>
      </c>
      <c r="G246" s="161" t="n">
        <v>0.892</v>
      </c>
      <c r="H246" s="161" t="inlineStr">
        <is>
          <t>2030</t>
        </is>
      </c>
      <c r="I246" s="161" t="inlineStr">
        <is>
          <t>integrated_results.csv (MacroFiscalModels v0.1, model output)</t>
        </is>
      </c>
    </row>
    <row r="247" ht="13" customHeight="1">
      <c r="A247" s="161" t="inlineStr">
        <is>
          <t>DZA</t>
        </is>
      </c>
      <c r="B247" s="161" t="inlineStr">
        <is>
          <t>Algeria</t>
        </is>
      </c>
      <c r="C247" s="161" t="inlineStr">
        <is>
          <t>Middle East &amp; North Africa</t>
        </is>
      </c>
      <c r="D247" s="161" t="inlineStr">
        <is>
          <t>Upper middle income</t>
        </is>
      </c>
      <c r="E247" s="161" t="b">
        <v>0</v>
      </c>
      <c r="F247" s="161" t="inlineStr">
        <is>
          <t>int_gdp_dev_2050_pct</t>
        </is>
      </c>
      <c r="G247" s="161" t="n">
        <v>-14.69</v>
      </c>
      <c r="H247" s="161" t="inlineStr">
        <is>
          <t>2050</t>
        </is>
      </c>
      <c r="I247" s="161" t="inlineStr">
        <is>
          <t>integrated_results.csv (MacroFiscalModels v0.1, model output)</t>
        </is>
      </c>
    </row>
    <row r="248" ht="13" customHeight="1">
      <c r="A248" s="161" t="inlineStr">
        <is>
          <t>DZA</t>
        </is>
      </c>
      <c r="B248" s="161" t="inlineStr">
        <is>
          <t>Algeria</t>
        </is>
      </c>
      <c r="C248" s="161" t="inlineStr">
        <is>
          <t>Middle East &amp; North Africa</t>
        </is>
      </c>
      <c r="D248" s="161" t="inlineStr">
        <is>
          <t>Upper middle income</t>
        </is>
      </c>
      <c r="E248" s="161" t="b">
        <v>0</v>
      </c>
      <c r="F248" s="161" t="inlineStr">
        <is>
          <t>int_debt_2050_pct_gdp</t>
        </is>
      </c>
      <c r="G248" s="161" t="n">
        <v>85.27</v>
      </c>
      <c r="H248" s="161" t="inlineStr">
        <is>
          <t>2050</t>
        </is>
      </c>
      <c r="I248" s="161" t="inlineStr">
        <is>
          <t>integrated_results.csv (MacroFiscalModels v0.1, model output)</t>
        </is>
      </c>
    </row>
    <row r="249" ht="13" customHeight="1">
      <c r="A249" s="161" t="inlineStr">
        <is>
          <t>ASM</t>
        </is>
      </c>
      <c r="B249" s="161" t="inlineStr">
        <is>
          <t>American Samoa</t>
        </is>
      </c>
      <c r="C249" s="161" t="inlineStr">
        <is>
          <t>East Asia &amp; Pacific</t>
        </is>
      </c>
      <c r="D249" s="161" t="inlineStr">
        <is>
          <t>High income</t>
        </is>
      </c>
      <c r="E249" s="161" t="b">
        <v>0</v>
      </c>
      <c r="F249" s="161" t="inlineStr">
        <is>
          <t>climate_pfm_diagnostic_on_record</t>
        </is>
      </c>
      <c r="G249" s="161" t="n">
        <v>0</v>
      </c>
      <c r="H249" s="161" t="inlineStr">
        <is>
          <t>2022</t>
        </is>
      </c>
      <c r="I249" s="161" t="inlineStr">
        <is>
          <t>UNDP-Global-Climate-Public-Finance-Review-2022.pdf (Table 4.2)</t>
        </is>
      </c>
    </row>
    <row r="250" ht="13" customHeight="1">
      <c r="A250" s="161" t="inlineStr">
        <is>
          <t>ASM</t>
        </is>
      </c>
      <c r="B250" s="161" t="inlineStr">
        <is>
          <t>American Samoa</t>
        </is>
      </c>
      <c r="C250" s="161" t="inlineStr">
        <is>
          <t>East Asia &amp; Pacific</t>
        </is>
      </c>
      <c r="D250" s="161" t="inlineStr">
        <is>
          <t>High income</t>
        </is>
      </c>
      <c r="E250" s="161" t="b">
        <v>0</v>
      </c>
      <c r="F250" s="161" t="inlineStr">
        <is>
          <t>fossil_rents_total_pct_gdp</t>
        </is>
      </c>
      <c r="G250" s="161" t="n">
        <v>0</v>
      </c>
      <c r="H250" s="161" t="inlineStr">
        <is>
          <t>2021</t>
        </is>
      </c>
      <c r="I250" s="161" t="inlineStr">
        <is>
          <t>WDI NY.GDP.PETR+NGAS+COAL.RT.ZS</t>
        </is>
      </c>
    </row>
    <row r="251" ht="13" customHeight="1">
      <c r="A251" s="161" t="inlineStr">
        <is>
          <t>ASM</t>
        </is>
      </c>
      <c r="B251" s="161" t="inlineStr">
        <is>
          <t>American Samoa</t>
        </is>
      </c>
      <c r="C251" s="161" t="inlineStr">
        <is>
          <t>East Asia &amp; Pacific</t>
        </is>
      </c>
      <c r="D251" s="161" t="inlineStr">
        <is>
          <t>High income</t>
        </is>
      </c>
      <c r="E251" s="161" t="b">
        <v>0</v>
      </c>
      <c r="F251" s="161" t="inlineStr">
        <is>
          <t>oil_rents_pct_gdp</t>
        </is>
      </c>
      <c r="G251" s="161" t="n">
        <v>0</v>
      </c>
      <c r="H251" s="161" t="inlineStr">
        <is>
          <t>2021</t>
        </is>
      </c>
      <c r="I251" s="161" t="inlineStr">
        <is>
          <t>API_NY_GDP_PETR_RT_ZS_DS2_en_csv_v2_40227.zip</t>
        </is>
      </c>
    </row>
    <row r="252" ht="13" customHeight="1">
      <c r="A252" s="161" t="inlineStr">
        <is>
          <t>ASM</t>
        </is>
      </c>
      <c r="B252" s="161" t="inlineStr">
        <is>
          <t>American Samoa</t>
        </is>
      </c>
      <c r="C252" s="161" t="inlineStr">
        <is>
          <t>East Asia &amp; Pacific</t>
        </is>
      </c>
      <c r="D252" s="161" t="inlineStr">
        <is>
          <t>High income</t>
        </is>
      </c>
      <c r="E252" s="161" t="b">
        <v>0</v>
      </c>
      <c r="F252" s="161" t="inlineStr">
        <is>
          <t>gas_rents_pct_gdp</t>
        </is>
      </c>
      <c r="G252" s="161" t="n">
        <v>0</v>
      </c>
      <c r="H252" s="161" t="inlineStr">
        <is>
          <t>2021</t>
        </is>
      </c>
      <c r="I252" s="161" t="inlineStr">
        <is>
          <t>API_NY_GDP_NGAS_RT_ZS_DS2_en_csv_v2_35861.zip</t>
        </is>
      </c>
    </row>
    <row r="253" ht="13" customHeight="1">
      <c r="A253" s="161" t="inlineStr">
        <is>
          <t>ASM</t>
        </is>
      </c>
      <c r="B253" s="161" t="inlineStr">
        <is>
          <t>American Samoa</t>
        </is>
      </c>
      <c r="C253" s="161" t="inlineStr">
        <is>
          <t>East Asia &amp; Pacific</t>
        </is>
      </c>
      <c r="D253" s="161" t="inlineStr">
        <is>
          <t>High income</t>
        </is>
      </c>
      <c r="E253" s="161" t="b">
        <v>0</v>
      </c>
      <c r="F253" s="161" t="inlineStr">
        <is>
          <t>coal_rents_pct_gdp</t>
        </is>
      </c>
      <c r="G253" s="161" t="n">
        <v>0</v>
      </c>
      <c r="H253" s="161" t="inlineStr">
        <is>
          <t>2021</t>
        </is>
      </c>
      <c r="I253" s="161" t="inlineStr">
        <is>
          <t>API_NY_GDP_COAL_RT_ZS_DS2_en_csv_v2_35370.zip</t>
        </is>
      </c>
    </row>
    <row r="254" ht="13" customHeight="1">
      <c r="A254" s="161" t="inlineStr">
        <is>
          <t>ASM</t>
        </is>
      </c>
      <c r="B254" s="161" t="inlineStr">
        <is>
          <t>American Samoa</t>
        </is>
      </c>
      <c r="C254" s="161" t="inlineStr">
        <is>
          <t>East Asia &amp; Pacific</t>
        </is>
      </c>
      <c r="D254" s="161" t="inlineStr">
        <is>
          <t>High income</t>
        </is>
      </c>
      <c r="E254" s="161" t="b">
        <v>0</v>
      </c>
      <c r="F254" s="161" t="inlineStr">
        <is>
          <t>other_fossil_gen_share_pct</t>
        </is>
      </c>
      <c r="G254" s="161" t="n">
        <v>94.444</v>
      </c>
      <c r="H254" s="161" t="inlineStr">
        <is>
          <t>2024</t>
        </is>
      </c>
      <c r="I254" s="161" t="inlineStr">
        <is>
          <t>release_generation_yearly_global.csv</t>
        </is>
      </c>
    </row>
    <row r="255" ht="13" customHeight="1">
      <c r="A255" s="161" t="inlineStr">
        <is>
          <t>ASM</t>
        </is>
      </c>
      <c r="B255" s="161" t="inlineStr">
        <is>
          <t>American Samoa</t>
        </is>
      </c>
      <c r="C255" s="161" t="inlineStr">
        <is>
          <t>East Asia &amp; Pacific</t>
        </is>
      </c>
      <c r="D255" s="161" t="inlineStr">
        <is>
          <t>High income</t>
        </is>
      </c>
      <c r="E255" s="161" t="b">
        <v>0</v>
      </c>
      <c r="F255" s="161" t="inlineStr">
        <is>
          <t>re_share_change_pp</t>
        </is>
      </c>
      <c r="G255" s="161" t="n">
        <v>5.556</v>
      </c>
      <c r="H255" s="161" t="inlineStr">
        <is>
          <t>2024</t>
        </is>
      </c>
      <c r="I255" s="161" t="inlineStr">
        <is>
          <t>release_generation_yearly_global.csv</t>
        </is>
      </c>
    </row>
    <row r="256" ht="13" customHeight="1">
      <c r="A256" s="161" t="inlineStr">
        <is>
          <t>ASM</t>
        </is>
      </c>
      <c r="B256" s="161" t="inlineStr">
        <is>
          <t>American Samoa</t>
        </is>
      </c>
      <c r="C256" s="161" t="inlineStr">
        <is>
          <t>East Asia &amp; Pacific</t>
        </is>
      </c>
      <c r="D256" s="161" t="inlineStr">
        <is>
          <t>High income</t>
        </is>
      </c>
      <c r="E256" s="161" t="b">
        <v>0</v>
      </c>
      <c r="F256" s="161" t="inlineStr">
        <is>
          <t>re_capacity_growth_pct</t>
        </is>
      </c>
      <c r="G256" s="161" t="n">
        <v>0</v>
      </c>
      <c r="H256" s="161" t="inlineStr">
        <is>
          <t>2024</t>
        </is>
      </c>
      <c r="I256" s="161" t="inlineStr">
        <is>
          <t>release_generation_yearly_global.csv</t>
        </is>
      </c>
    </row>
    <row r="257" ht="13" customHeight="1">
      <c r="A257" s="161" t="inlineStr">
        <is>
          <t>AND</t>
        </is>
      </c>
      <c r="B257" s="161" t="inlineStr">
        <is>
          <t>Andorra</t>
        </is>
      </c>
      <c r="C257" s="161" t="inlineStr">
        <is>
          <t>Europe &amp; Central Asia</t>
        </is>
      </c>
      <c r="D257" s="161" t="inlineStr">
        <is>
          <t>High income</t>
        </is>
      </c>
      <c r="E257" s="161" t="b">
        <v>0</v>
      </c>
      <c r="F257" s="161" t="inlineStr">
        <is>
          <t>interest_to_revenue_pct</t>
        </is>
      </c>
      <c r="G257" s="161" t="n">
        <v>1.325</v>
      </c>
      <c r="H257" s="161" t="inlineStr">
        <is>
          <t>2024</t>
        </is>
      </c>
      <c r="I257" s="161" t="inlineStr">
        <is>
          <t>dataset_2026-08-26T13_41_09_874550254Z_DEFAULT_INTEGRATION_IMF_RES_WEO_9_0_0.csv (derived)</t>
        </is>
      </c>
    </row>
    <row r="258" ht="13" customHeight="1">
      <c r="A258" s="161" t="inlineStr">
        <is>
          <t>AND</t>
        </is>
      </c>
      <c r="B258" s="161" t="inlineStr">
        <is>
          <t>Andorra</t>
        </is>
      </c>
      <c r="C258" s="161" t="inlineStr">
        <is>
          <t>Europe &amp; Central Asia</t>
        </is>
      </c>
      <c r="D258" s="161" t="inlineStr">
        <is>
          <t>High income</t>
        </is>
      </c>
      <c r="E258" s="161" t="b">
        <v>0</v>
      </c>
      <c r="F258" s="161" t="inlineStr">
        <is>
          <t>interest_pct_gdp</t>
        </is>
      </c>
      <c r="G258" s="161" t="n">
        <v>0.529</v>
      </c>
      <c r="H258" s="161" t="inlineStr">
        <is>
          <t>2024</t>
        </is>
      </c>
      <c r="I258" s="161" t="inlineStr">
        <is>
          <t>dataset_2026-08-26T13_41_09_874550254Z_DEFAULT_INTEGRATION_IMF_RES_WEO_9_0_0.csv (derived)</t>
        </is>
      </c>
    </row>
    <row r="259" ht="13" customHeight="1">
      <c r="A259" s="161" t="inlineStr">
        <is>
          <t>AND</t>
        </is>
      </c>
      <c r="B259" s="161" t="inlineStr">
        <is>
          <t>Andorra</t>
        </is>
      </c>
      <c r="C259" s="161" t="inlineStr">
        <is>
          <t>Europe &amp; Central Asia</t>
        </is>
      </c>
      <c r="D259" s="161" t="inlineStr">
        <is>
          <t>High income</t>
        </is>
      </c>
      <c r="E259" s="161" t="b">
        <v>0</v>
      </c>
      <c r="F259" s="161" t="inlineStr">
        <is>
          <t>gross_debt_pct_gdp</t>
        </is>
      </c>
      <c r="G259" s="161" t="n">
        <v>32.889</v>
      </c>
      <c r="H259" s="161" t="inlineStr">
        <is>
          <t>2024</t>
        </is>
      </c>
      <c r="I259" s="161" t="inlineStr">
        <is>
          <t>dataset_2026-08-26T13_41_09_874550254Z_DEFAULT_INTEGRATION_IMF_RES_WEO_9_0_0.csv</t>
        </is>
      </c>
    </row>
    <row r="260" ht="13" customHeight="1">
      <c r="A260" s="161" t="inlineStr">
        <is>
          <t>AND</t>
        </is>
      </c>
      <c r="B260" s="161" t="inlineStr">
        <is>
          <t>Andorra</t>
        </is>
      </c>
      <c r="C260" s="161" t="inlineStr">
        <is>
          <t>Europe &amp; Central Asia</t>
        </is>
      </c>
      <c r="D260" s="161" t="inlineStr">
        <is>
          <t>High income</t>
        </is>
      </c>
      <c r="E260" s="161" t="b">
        <v>0</v>
      </c>
      <c r="F260" s="161" t="inlineStr">
        <is>
          <t>tax_revenue_pct_gdp</t>
        </is>
      </c>
      <c r="G260" s="161" t="n">
        <v>15.812</v>
      </c>
      <c r="H260" s="161" t="inlineStr">
        <is>
          <t>2024</t>
        </is>
      </c>
      <c r="I260" s="161" t="inlineStr">
        <is>
          <t>world-imf2026.xlsx</t>
        </is>
      </c>
    </row>
    <row r="261" ht="13" customHeight="1">
      <c r="A261" s="161" t="inlineStr">
        <is>
          <t>AND</t>
        </is>
      </c>
      <c r="B261" s="161" t="inlineStr">
        <is>
          <t>Andorra</t>
        </is>
      </c>
      <c r="C261" s="161" t="inlineStr">
        <is>
          <t>Europe &amp; Central Asia</t>
        </is>
      </c>
      <c r="D261" s="161" t="inlineStr">
        <is>
          <t>High income</t>
        </is>
      </c>
      <c r="E261" s="161" t="b">
        <v>0</v>
      </c>
      <c r="F261" s="161" t="inlineStr">
        <is>
          <t>climate_pfm_diagnostic_on_record</t>
        </is>
      </c>
      <c r="G261" s="161" t="n">
        <v>0</v>
      </c>
      <c r="H261" s="161" t="inlineStr">
        <is>
          <t>2022</t>
        </is>
      </c>
      <c r="I261" s="161" t="inlineStr">
        <is>
          <t>UNDP-Global-Climate-Public-Finance-Review-2022.pdf (Table 4.2)</t>
        </is>
      </c>
    </row>
    <row r="262" ht="13" customHeight="1">
      <c r="A262" s="161" t="inlineStr">
        <is>
          <t>AND</t>
        </is>
      </c>
      <c r="B262" s="161" t="inlineStr">
        <is>
          <t>Andorra</t>
        </is>
      </c>
      <c r="C262" s="161" t="inlineStr">
        <is>
          <t>Europe &amp; Central Asia</t>
        </is>
      </c>
      <c r="D262" s="161" t="inlineStr">
        <is>
          <t>High income</t>
        </is>
      </c>
      <c r="E262" s="161" t="b">
        <v>0</v>
      </c>
      <c r="F262" s="161" t="inlineStr">
        <is>
          <t>net_fuel_trade_pct_merch</t>
        </is>
      </c>
      <c r="G262" s="161" t="n">
        <v>-8.638</v>
      </c>
      <c r="H262" s="161" t="inlineStr">
        <is>
          <t>2023</t>
        </is>
      </c>
      <c r="I262" s="161" t="inlineStr">
        <is>
          <t>WDI TX.VAL.FUEL.ZS.UN less TM.VAL.FUEL.ZS.UN</t>
        </is>
      </c>
    </row>
    <row r="263" ht="13" customHeight="1">
      <c r="A263" s="161" t="inlineStr">
        <is>
          <t>AND</t>
        </is>
      </c>
      <c r="B263" s="161" t="inlineStr">
        <is>
          <t>Andorra</t>
        </is>
      </c>
      <c r="C263" s="161" t="inlineStr">
        <is>
          <t>Europe &amp; Central Asia</t>
        </is>
      </c>
      <c r="D263" s="161" t="inlineStr">
        <is>
          <t>High income</t>
        </is>
      </c>
      <c r="E263" s="161" t="b">
        <v>0</v>
      </c>
      <c r="F263" s="161" t="inlineStr">
        <is>
          <t>fuel_exports_pct_merch</t>
        </is>
      </c>
      <c r="G263" s="161" t="n">
        <v>0.01</v>
      </c>
      <c r="H263" s="161" t="inlineStr">
        <is>
          <t>2023</t>
        </is>
      </c>
      <c r="I263" s="161" t="inlineStr">
        <is>
          <t>API_TX_VAL_FUEL_ZS_UN_DS2_en_csv_v2_33055.zip</t>
        </is>
      </c>
    </row>
    <row r="264" ht="13" customHeight="1">
      <c r="A264" s="161" t="inlineStr">
        <is>
          <t>AND</t>
        </is>
      </c>
      <c r="B264" s="161" t="inlineStr">
        <is>
          <t>Andorra</t>
        </is>
      </c>
      <c r="C264" s="161" t="inlineStr">
        <is>
          <t>Europe &amp; Central Asia</t>
        </is>
      </c>
      <c r="D264" s="161" t="inlineStr">
        <is>
          <t>High income</t>
        </is>
      </c>
      <c r="E264" s="161" t="b">
        <v>0</v>
      </c>
      <c r="F264" s="161" t="inlineStr">
        <is>
          <t>fuel_imports_pct_merch</t>
        </is>
      </c>
      <c r="G264" s="161" t="n">
        <v>8.648</v>
      </c>
      <c r="H264" s="161" t="inlineStr">
        <is>
          <t>2023</t>
        </is>
      </c>
      <c r="I264" s="161" t="inlineStr">
        <is>
          <t>API_TM_VAL_FUEL_ZS_UN_DS2_en_csv_v2_36140.zip</t>
        </is>
      </c>
    </row>
    <row r="265" ht="13" customHeight="1">
      <c r="A265" s="161" t="inlineStr">
        <is>
          <t>AND</t>
        </is>
      </c>
      <c r="B265" s="161" t="inlineStr">
        <is>
          <t>Andorra</t>
        </is>
      </c>
      <c r="C265" s="161" t="inlineStr">
        <is>
          <t>Europe &amp; Central Asia</t>
        </is>
      </c>
      <c r="D265" s="161" t="inlineStr">
        <is>
          <t>High income</t>
        </is>
      </c>
      <c r="E265" s="161" t="b">
        <v>0</v>
      </c>
      <c r="F265" s="161" t="inlineStr">
        <is>
          <t>inn_total_inv_2030_pct_gdp</t>
        </is>
      </c>
      <c r="G265" s="161" t="n">
        <v>3.52815710812678</v>
      </c>
      <c r="H265" s="161" t="inlineStr">
        <is>
          <t>2030</t>
        </is>
      </c>
      <c r="I265" s="161" t="inlineStr">
        <is>
          <t>Mitigation_Investment_Needs_v1.1.xlsx (InvestmentNeeds v1.1, model output)</t>
        </is>
      </c>
    </row>
    <row r="266" ht="13" customHeight="1">
      <c r="A266" s="161" t="inlineStr">
        <is>
          <t>AND</t>
        </is>
      </c>
      <c r="B266" s="161" t="inlineStr">
        <is>
          <t>Andorra</t>
        </is>
      </c>
      <c r="C266" s="161" t="inlineStr">
        <is>
          <t>Europe &amp; Central Asia</t>
        </is>
      </c>
      <c r="D266" s="161" t="inlineStr">
        <is>
          <t>High income</t>
        </is>
      </c>
      <c r="E266" s="161" t="b">
        <v>0</v>
      </c>
      <c r="F266" s="161" t="inlineStr">
        <is>
          <t>inn_incr_inv_2030_pct_gdp</t>
        </is>
      </c>
      <c r="G266" s="161" t="n">
        <v>1.34069970108818</v>
      </c>
      <c r="H266" s="161" t="inlineStr">
        <is>
          <t>2030</t>
        </is>
      </c>
      <c r="I266" s="161" t="inlineStr">
        <is>
          <t>Mitigation_Investment_Needs_v1.1.xlsx (InvestmentNeeds v1.1, model output)</t>
        </is>
      </c>
    </row>
    <row r="267" ht="13" customHeight="1">
      <c r="A267" s="161" t="inlineStr">
        <is>
          <t>AND</t>
        </is>
      </c>
      <c r="B267" s="161" t="inlineStr">
        <is>
          <t>Andorra</t>
        </is>
      </c>
      <c r="C267" s="161" t="inlineStr">
        <is>
          <t>Europe &amp; Central Asia</t>
        </is>
      </c>
      <c r="D267" s="161" t="inlineStr">
        <is>
          <t>High income</t>
        </is>
      </c>
      <c r="E267" s="161" t="b">
        <v>0</v>
      </c>
      <c r="F267" s="161" t="inlineStr">
        <is>
          <t>inn_incr_inv_gen_2030_pct_gdp</t>
        </is>
      </c>
      <c r="G267" s="161" t="n">
        <v>0.4633853899830047</v>
      </c>
      <c r="H267" s="161" t="inlineStr">
        <is>
          <t>2030</t>
        </is>
      </c>
      <c r="I267" s="161" t="inlineStr">
        <is>
          <t>Mitigation_Investment_Needs_v1.1.xlsx (InvestmentNeeds v1.1, model output)</t>
        </is>
      </c>
    </row>
    <row r="268" ht="13" customHeight="1">
      <c r="A268" s="161" t="inlineStr">
        <is>
          <t>AND</t>
        </is>
      </c>
      <c r="B268" s="161" t="inlineStr">
        <is>
          <t>Andorra</t>
        </is>
      </c>
      <c r="C268" s="161" t="inlineStr">
        <is>
          <t>Europe &amp; Central Asia</t>
        </is>
      </c>
      <c r="D268" s="161" t="inlineStr">
        <is>
          <t>High income</t>
        </is>
      </c>
      <c r="E268" s="161" t="b">
        <v>0</v>
      </c>
      <c r="F268" s="161" t="inlineStr">
        <is>
          <t>inn_incr_inv_grid_2030_pct_gdp</t>
        </is>
      </c>
      <c r="G268" s="161" t="n">
        <v>0.3177499817026323</v>
      </c>
      <c r="H268" s="161" t="inlineStr">
        <is>
          <t>2030</t>
        </is>
      </c>
      <c r="I268" s="161" t="inlineStr">
        <is>
          <t>Mitigation_Investment_Needs_v1.1.xlsx (InvestmentNeeds v1.1, model output)</t>
        </is>
      </c>
    </row>
    <row r="269" ht="13" customHeight="1">
      <c r="A269" s="161" t="inlineStr">
        <is>
          <t>AND</t>
        </is>
      </c>
      <c r="B269" s="161" t="inlineStr">
        <is>
          <t>Andorra</t>
        </is>
      </c>
      <c r="C269" s="161" t="inlineStr">
        <is>
          <t>Europe &amp; Central Asia</t>
        </is>
      </c>
      <c r="D269" s="161" t="inlineStr">
        <is>
          <t>High income</t>
        </is>
      </c>
      <c r="E269" s="161" t="b">
        <v>0</v>
      </c>
      <c r="F269" s="161" t="inlineStr">
        <is>
          <t>inn_incr_inv_trn_2030_pct_gdp</t>
        </is>
      </c>
      <c r="G269" s="161" t="n">
        <v>0.1946900195138313</v>
      </c>
      <c r="H269" s="161" t="inlineStr">
        <is>
          <t>2030</t>
        </is>
      </c>
      <c r="I269" s="161" t="inlineStr">
        <is>
          <t>Mitigation_Investment_Needs_v1.1.xlsx (InvestmentNeeds v1.1, model output)</t>
        </is>
      </c>
    </row>
    <row r="270" ht="13" customHeight="1">
      <c r="A270" s="161" t="inlineStr">
        <is>
          <t>AND</t>
        </is>
      </c>
      <c r="B270" s="161" t="inlineStr">
        <is>
          <t>Andorra</t>
        </is>
      </c>
      <c r="C270" s="161" t="inlineStr">
        <is>
          <t>Europe &amp; Central Asia</t>
        </is>
      </c>
      <c r="D270" s="161" t="inlineStr">
        <is>
          <t>High income</t>
        </is>
      </c>
      <c r="E270" s="161" t="b">
        <v>0</v>
      </c>
      <c r="F270" s="161" t="inlineStr">
        <is>
          <t>inn_incr_inv_bld_2030_pct_gdp</t>
        </is>
      </c>
      <c r="G270" s="161" t="n">
        <v>0.1518641315999661</v>
      </c>
      <c r="H270" s="161" t="inlineStr">
        <is>
          <t>2030</t>
        </is>
      </c>
      <c r="I270" s="161" t="inlineStr">
        <is>
          <t>Mitigation_Investment_Needs_v1.1.xlsx (InvestmentNeeds v1.1, model output)</t>
        </is>
      </c>
    </row>
    <row r="271" ht="13" customHeight="1">
      <c r="A271" s="161" t="inlineStr">
        <is>
          <t>AND</t>
        </is>
      </c>
      <c r="B271" s="161" t="inlineStr">
        <is>
          <t>Andorra</t>
        </is>
      </c>
      <c r="C271" s="161" t="inlineStr">
        <is>
          <t>Europe &amp; Central Asia</t>
        </is>
      </c>
      <c r="D271" s="161" t="inlineStr">
        <is>
          <t>High income</t>
        </is>
      </c>
      <c r="E271" s="161" t="b">
        <v>0</v>
      </c>
      <c r="F271" s="161" t="inlineStr">
        <is>
          <t>inn_incr_inv_ind_2030_pct_gdp</t>
        </is>
      </c>
      <c r="G271" s="161" t="n">
        <v>0.0877311031652626</v>
      </c>
      <c r="H271" s="161" t="inlineStr">
        <is>
          <t>2030</t>
        </is>
      </c>
      <c r="I271" s="161" t="inlineStr">
        <is>
          <t>Mitigation_Investment_Needs_v1.1.xlsx (InvestmentNeeds v1.1, model output)</t>
        </is>
      </c>
    </row>
    <row r="272" ht="13" customHeight="1">
      <c r="A272" s="161" t="inlineStr">
        <is>
          <t>AND</t>
        </is>
      </c>
      <c r="B272" s="161" t="inlineStr">
        <is>
          <t>Andorra</t>
        </is>
      </c>
      <c r="C272" s="161" t="inlineStr">
        <is>
          <t>Europe &amp; Central Asia</t>
        </is>
      </c>
      <c r="D272" s="161" t="inlineStr">
        <is>
          <t>High income</t>
        </is>
      </c>
      <c r="E272" s="161" t="b">
        <v>0</v>
      </c>
      <c r="F272" s="161" t="inlineStr">
        <is>
          <t>inn_incr_inv_fuel_2030_pct_gdp</t>
        </is>
      </c>
      <c r="G272" s="161" t="n">
        <v>0.10526126394425</v>
      </c>
      <c r="H272" s="161" t="inlineStr">
        <is>
          <t>2030</t>
        </is>
      </c>
      <c r="I272" s="161" t="inlineStr">
        <is>
          <t>Mitigation_Investment_Needs_v1.1.xlsx (InvestmentNeeds v1.1, model output)</t>
        </is>
      </c>
    </row>
    <row r="273" ht="13" customHeight="1">
      <c r="A273" s="161" t="inlineStr">
        <is>
          <t>AND</t>
        </is>
      </c>
      <c r="B273" s="161" t="inlineStr">
        <is>
          <t>Andorra</t>
        </is>
      </c>
      <c r="C273" s="161" t="inlineStr">
        <is>
          <t>Europe &amp; Central Asia</t>
        </is>
      </c>
      <c r="D273" s="161" t="inlineStr">
        <is>
          <t>High income</t>
        </is>
      </c>
      <c r="E273" s="161" t="b">
        <v>0</v>
      </c>
      <c r="F273" s="161" t="inlineStr">
        <is>
          <t>inn_incr_inv_afolu_2030_pct_gdp</t>
        </is>
      </c>
      <c r="G273" s="161" t="n">
        <v>0.0200178111792294</v>
      </c>
      <c r="H273" s="161" t="inlineStr">
        <is>
          <t>2030</t>
        </is>
      </c>
      <c r="I273" s="161" t="inlineStr">
        <is>
          <t>Mitigation_Investment_Needs_v1.1.xlsx (InvestmentNeeds v1.1, model output)</t>
        </is>
      </c>
    </row>
    <row r="274" ht="13" customHeight="1">
      <c r="A274" s="161" t="inlineStr">
        <is>
          <t>AND</t>
        </is>
      </c>
      <c r="B274" s="161" t="inlineStr">
        <is>
          <t>Andorra</t>
        </is>
      </c>
      <c r="C274" s="161" t="inlineStr">
        <is>
          <t>Europe &amp; Central Asia</t>
        </is>
      </c>
      <c r="D274" s="161" t="inlineStr">
        <is>
          <t>High income</t>
        </is>
      </c>
      <c r="E274" s="161" t="b">
        <v>0</v>
      </c>
      <c r="F274" s="161" t="inlineStr">
        <is>
          <t>inn_incr_cost_a_2030_pct_gdp</t>
        </is>
      </c>
      <c r="G274" s="161" t="n">
        <v>-0.0144058983863756</v>
      </c>
      <c r="H274" s="161" t="inlineStr">
        <is>
          <t>2030</t>
        </is>
      </c>
      <c r="I274" s="161" t="inlineStr">
        <is>
          <t>Mitigation_Investment_Needs_v1.1.xlsx (InvestmentNeeds v1.1, model output)</t>
        </is>
      </c>
    </row>
    <row r="275" ht="13" customHeight="1">
      <c r="A275" s="161" t="inlineStr">
        <is>
          <t>AND</t>
        </is>
      </c>
      <c r="B275" s="161" t="inlineStr">
        <is>
          <t>Andorra</t>
        </is>
      </c>
      <c r="C275" s="161" t="inlineStr">
        <is>
          <t>Europe &amp; Central Asia</t>
        </is>
      </c>
      <c r="D275" s="161" t="inlineStr">
        <is>
          <t>High income</t>
        </is>
      </c>
      <c r="E275" s="161" t="b">
        <v>0</v>
      </c>
      <c r="F275" s="161" t="inlineStr">
        <is>
          <t>inn_incr_cost_b_2030_pct_gdp</t>
        </is>
      </c>
      <c r="G275" s="161" t="n">
        <v>-0.0094267005892024</v>
      </c>
      <c r="H275" s="161" t="inlineStr">
        <is>
          <t>2030</t>
        </is>
      </c>
      <c r="I275" s="161" t="inlineStr">
        <is>
          <t>Mitigation_Investment_Needs_v1.1.xlsx (InvestmentNeeds v1.1, model output)</t>
        </is>
      </c>
    </row>
    <row r="276" ht="13" customHeight="1">
      <c r="A276" s="161" t="inlineStr">
        <is>
          <t>AND</t>
        </is>
      </c>
      <c r="B276" s="161" t="inlineStr">
        <is>
          <t>Andorra</t>
        </is>
      </c>
      <c r="C276" s="161" t="inlineStr">
        <is>
          <t>Europe &amp; Central Asia</t>
        </is>
      </c>
      <c r="D276" s="161" t="inlineStr">
        <is>
          <t>High income</t>
        </is>
      </c>
      <c r="E276" s="161" t="b">
        <v>0</v>
      </c>
      <c r="F276" s="161" t="inlineStr">
        <is>
          <t>inn_incr_cost_c_2030_pct_gdp</t>
        </is>
      </c>
      <c r="G276" s="161" t="n">
        <v>-0.127808511341129</v>
      </c>
      <c r="H276" s="161" t="inlineStr">
        <is>
          <t>2030</t>
        </is>
      </c>
      <c r="I276" s="161" t="inlineStr">
        <is>
          <t>Mitigation_Investment_Needs_v1.1.xlsx (InvestmentNeeds v1.1, model output)</t>
        </is>
      </c>
    </row>
    <row r="277" ht="13" customHeight="1">
      <c r="A277" s="161" t="inlineStr">
        <is>
          <t>AND</t>
        </is>
      </c>
      <c r="B277" s="161" t="inlineStr">
        <is>
          <t>Andorra</t>
        </is>
      </c>
      <c r="C277" s="161" t="inlineStr">
        <is>
          <t>Europe &amp; Central Asia</t>
        </is>
      </c>
      <c r="D277" s="161" t="inlineStr">
        <is>
          <t>High income</t>
        </is>
      </c>
      <c r="E277" s="161" t="b">
        <v>0</v>
      </c>
      <c r="F277" s="161" t="inlineStr">
        <is>
          <t>inn_cost_per_t_b_2030_usd</t>
        </is>
      </c>
      <c r="G277" s="161" t="n">
        <v>-21.6684970878395</v>
      </c>
      <c r="H277" s="161" t="inlineStr">
        <is>
          <t>2030</t>
        </is>
      </c>
      <c r="I277" s="161" t="inlineStr">
        <is>
          <t>Mitigation_Investment_Needs_v1.1.xlsx (InvestmentNeeds v1.1, model output)</t>
        </is>
      </c>
    </row>
    <row r="278" ht="13" customHeight="1">
      <c r="A278" s="161" t="inlineStr">
        <is>
          <t>AND</t>
        </is>
      </c>
      <c r="B278" s="161" t="inlineStr">
        <is>
          <t>Andorra</t>
        </is>
      </c>
      <c r="C278" s="161" t="inlineStr">
        <is>
          <t>Europe &amp; Central Asia</t>
        </is>
      </c>
      <c r="D278" s="161" t="inlineStr">
        <is>
          <t>High income</t>
        </is>
      </c>
      <c r="E278" s="161" t="b">
        <v>0</v>
      </c>
      <c r="F278" s="161" t="inlineStr">
        <is>
          <t>inn_coc_penalty_2030_pct_gdp</t>
        </is>
      </c>
      <c r="G278" s="161" t="n">
        <v>-0.013103152097824</v>
      </c>
      <c r="H278" s="161" t="inlineStr">
        <is>
          <t>2030</t>
        </is>
      </c>
      <c r="I278" s="161" t="inlineStr">
        <is>
          <t>Mitigation_Investment_Needs_v1.1.xlsx (InvestmentNeeds v1.1, model output)</t>
        </is>
      </c>
    </row>
    <row r="279" ht="13" customHeight="1">
      <c r="A279" s="161" t="inlineStr">
        <is>
          <t>AND</t>
        </is>
      </c>
      <c r="B279" s="161" t="inlineStr">
        <is>
          <t>Andorra</t>
        </is>
      </c>
      <c r="C279" s="161" t="inlineStr">
        <is>
          <t>Europe &amp; Central Asia</t>
        </is>
      </c>
      <c r="D279" s="161" t="inlineStr">
        <is>
          <t>High income</t>
        </is>
      </c>
      <c r="E279" s="161" t="b">
        <v>0</v>
      </c>
      <c r="F279" s="161" t="inlineStr">
        <is>
          <t>inn_pima_adj_inv_2030_pct_gdp</t>
        </is>
      </c>
      <c r="G279" s="161" t="n">
        <v>3.686315875042802</v>
      </c>
      <c r="H279" s="161" t="inlineStr">
        <is>
          <t>2030</t>
        </is>
      </c>
      <c r="I279" s="161" t="inlineStr">
        <is>
          <t>Mitigation_Investment_Needs_v1.1.xlsx (InvestmentNeeds v1.1, model output)</t>
        </is>
      </c>
    </row>
    <row r="280" ht="13" customHeight="1">
      <c r="A280" s="161" t="inlineStr">
        <is>
          <t>AND</t>
        </is>
      </c>
      <c r="B280" s="161" t="inlineStr">
        <is>
          <t>Andorra</t>
        </is>
      </c>
      <c r="C280" s="161" t="inlineStr">
        <is>
          <t>Europe &amp; Central Asia</t>
        </is>
      </c>
      <c r="D280" s="161" t="inlineStr">
        <is>
          <t>High income</t>
        </is>
      </c>
      <c r="E280" s="161" t="b">
        <v>0</v>
      </c>
      <c r="F280" s="161" t="inlineStr">
        <is>
          <t>power_market_structure</t>
        </is>
      </c>
      <c r="G280" s="161" t="n">
        <v>1</v>
      </c>
      <c r="H280" s="161" t="inlineStr">
        <is>
          <t>2013</t>
        </is>
      </c>
      <c r="I280" s="161" t="inlineStr">
        <is>
          <t>dataverse_files.zip</t>
        </is>
      </c>
    </row>
    <row r="281" ht="13" customHeight="1">
      <c r="A281" s="161" t="inlineStr">
        <is>
          <t>AND</t>
        </is>
      </c>
      <c r="B281" s="161" t="inlineStr">
        <is>
          <t>Andorra</t>
        </is>
      </c>
      <c r="C281" s="161" t="inlineStr">
        <is>
          <t>Europe &amp; Central Asia</t>
        </is>
      </c>
      <c r="D281" s="161" t="inlineStr">
        <is>
          <t>High income</t>
        </is>
      </c>
      <c r="E281" s="161" t="b">
        <v>0</v>
      </c>
      <c r="F281" s="161" t="inlineStr">
        <is>
          <t>independent_regulator</t>
        </is>
      </c>
      <c r="G281" s="161" t="n">
        <v>0</v>
      </c>
      <c r="H281" s="161" t="inlineStr">
        <is>
          <t>2013</t>
        </is>
      </c>
      <c r="I281" s="161" t="inlineStr">
        <is>
          <t>dataverse_files.zip</t>
        </is>
      </c>
    </row>
    <row r="282" ht="13" customHeight="1">
      <c r="A282" s="161" t="inlineStr">
        <is>
          <t>AND</t>
        </is>
      </c>
      <c r="B282" s="161" t="inlineStr">
        <is>
          <t>Andorra</t>
        </is>
      </c>
      <c r="C282" s="161" t="inlineStr">
        <is>
          <t>Europe &amp; Central Asia</t>
        </is>
      </c>
      <c r="D282" s="161" t="inlineStr">
        <is>
          <t>High income</t>
        </is>
      </c>
      <c r="E282" s="161" t="b">
        <v>0</v>
      </c>
      <c r="F282" s="161" t="inlineStr">
        <is>
          <t>generation_unbundled</t>
        </is>
      </c>
      <c r="G282" s="161" t="n">
        <v>0</v>
      </c>
      <c r="H282" s="161" t="inlineStr">
        <is>
          <t>2013</t>
        </is>
      </c>
      <c r="I282" s="161" t="inlineStr">
        <is>
          <t>dataverse_files.zip</t>
        </is>
      </c>
    </row>
    <row r="283" ht="13" customHeight="1">
      <c r="A283" s="161" t="inlineStr">
        <is>
          <t>AND</t>
        </is>
      </c>
      <c r="B283" s="161" t="inlineStr">
        <is>
          <t>Andorra</t>
        </is>
      </c>
      <c r="C283" s="161" t="inlineStr">
        <is>
          <t>Europe &amp; Central Asia</t>
        </is>
      </c>
      <c r="D283" s="161" t="inlineStr">
        <is>
          <t>High income</t>
        </is>
      </c>
      <c r="E283" s="161" t="b">
        <v>0</v>
      </c>
      <c r="F283" s="161" t="inlineStr">
        <is>
          <t>revenue_pct_gdp</t>
        </is>
      </c>
      <c r="G283" s="161" t="n">
        <v>39.91</v>
      </c>
      <c r="H283" s="161" t="inlineStr">
        <is>
          <t>2024</t>
        </is>
      </c>
      <c r="I283" s="161" t="inlineStr">
        <is>
          <t>dataset_2026-08-26T13_41_09_874550254Z_DEFAULT_INTEGRATION_IMF_RES_WEO_9_0_0.csv</t>
        </is>
      </c>
    </row>
    <row r="284" ht="13" customHeight="1">
      <c r="A284" s="161" t="inlineStr">
        <is>
          <t>AND</t>
        </is>
      </c>
      <c r="B284" s="161" t="inlineStr">
        <is>
          <t>Andorra</t>
        </is>
      </c>
      <c r="C284" s="161" t="inlineStr">
        <is>
          <t>Europe &amp; Central Asia</t>
        </is>
      </c>
      <c r="D284" s="161" t="inlineStr">
        <is>
          <t>High income</t>
        </is>
      </c>
      <c r="E284" s="161" t="b">
        <v>0</v>
      </c>
      <c r="F284" s="161" t="inlineStr">
        <is>
          <t>primary_balance_pct_gdp</t>
        </is>
      </c>
      <c r="G284" s="161" t="n">
        <v>3.312</v>
      </c>
      <c r="H284" s="161" t="inlineStr">
        <is>
          <t>2024</t>
        </is>
      </c>
      <c r="I284" s="161" t="inlineStr">
        <is>
          <t>dataset_2026-08-26T13_41_09_874550254Z_DEFAULT_INTEGRATION_IMF_RES_WEO_9_0_0.csv</t>
        </is>
      </c>
    </row>
    <row r="285" ht="13" customHeight="1">
      <c r="A285" s="161" t="inlineStr">
        <is>
          <t>AND</t>
        </is>
      </c>
      <c r="B285" s="161" t="inlineStr">
        <is>
          <t>Andorra</t>
        </is>
      </c>
      <c r="C285" s="161" t="inlineStr">
        <is>
          <t>Europe &amp; Central Asia</t>
        </is>
      </c>
      <c r="D285" s="161" t="inlineStr">
        <is>
          <t>High income</t>
        </is>
      </c>
      <c r="E285" s="161" t="b">
        <v>0</v>
      </c>
      <c r="F285" s="161" t="inlineStr">
        <is>
          <t>current_account_pct_gdp</t>
        </is>
      </c>
      <c r="G285" s="161" t="n">
        <v>15.941</v>
      </c>
      <c r="H285" s="161" t="inlineStr">
        <is>
          <t>2024</t>
        </is>
      </c>
      <c r="I285" s="161" t="inlineStr">
        <is>
          <t>dataset_2026-08-26T13_41_09_874550254Z_DEFAULT_INTEGRATION_IMF_RES_WEO_9_0_0.csv</t>
        </is>
      </c>
    </row>
    <row r="286" ht="13" customHeight="1">
      <c r="A286" s="161" t="inlineStr">
        <is>
          <t>AND</t>
        </is>
      </c>
      <c r="B286" s="161" t="inlineStr">
        <is>
          <t>Andorra</t>
        </is>
      </c>
      <c r="C286" s="161" t="inlineStr">
        <is>
          <t>Europe &amp; Central Asia</t>
        </is>
      </c>
      <c r="D286" s="161" t="inlineStr">
        <is>
          <t>High income</t>
        </is>
      </c>
      <c r="E286" s="161" t="b">
        <v>0</v>
      </c>
      <c r="F286" s="161" t="inlineStr">
        <is>
          <t>real_gdp_growth_5y_avg_pct</t>
        </is>
      </c>
      <c r="G286" s="161" t="n">
        <v>2.62</v>
      </c>
      <c r="H286" s="161" t="inlineStr">
        <is>
          <t>2020-2024 avg</t>
        </is>
      </c>
      <c r="I286" s="161" t="inlineStr">
        <is>
          <t>dataset_2026-08-26T13_41_09_874550254Z_DEFAULT_INTEGRATION_IMF_RES_WEO_9_0_0.csv (derived)</t>
        </is>
      </c>
    </row>
    <row r="287" ht="13" customHeight="1">
      <c r="A287" s="161" t="inlineStr">
        <is>
          <t>AGO</t>
        </is>
      </c>
      <c r="B287" s="161" t="inlineStr">
        <is>
          <t>Angola</t>
        </is>
      </c>
      <c r="C287" s="161" t="inlineStr">
        <is>
          <t>Sub-Saharan Africa</t>
        </is>
      </c>
      <c r="D287" s="161" t="inlineStr">
        <is>
          <t>Lower middle income</t>
        </is>
      </c>
      <c r="E287" s="161" t="b">
        <v>1</v>
      </c>
      <c r="F287" s="161" t="inlineStr">
        <is>
          <t>interest_to_revenue_pct</t>
        </is>
      </c>
      <c r="G287" s="161" t="n">
        <v>25.816</v>
      </c>
      <c r="H287" s="161" t="inlineStr">
        <is>
          <t>2024</t>
        </is>
      </c>
      <c r="I287" s="161" t="inlineStr">
        <is>
          <t>dataset_2026-08-26T13_41_09_874550254Z_DEFAULT_INTEGRATION_IMF_RES_WEO_9_0_0.csv (derived)</t>
        </is>
      </c>
    </row>
    <row r="288" ht="13" customHeight="1">
      <c r="A288" s="161" t="inlineStr">
        <is>
          <t>AGO</t>
        </is>
      </c>
      <c r="B288" s="161" t="inlineStr">
        <is>
          <t>Angola</t>
        </is>
      </c>
      <c r="C288" s="161" t="inlineStr">
        <is>
          <t>Sub-Saharan Africa</t>
        </is>
      </c>
      <c r="D288" s="161" t="inlineStr">
        <is>
          <t>Lower middle income</t>
        </is>
      </c>
      <c r="E288" s="161" t="b">
        <v>1</v>
      </c>
      <c r="F288" s="161" t="inlineStr">
        <is>
          <t>interest_pct_gdp</t>
        </is>
      </c>
      <c r="G288" s="161" t="n">
        <v>4.593</v>
      </c>
      <c r="H288" s="161" t="inlineStr">
        <is>
          <t>2024</t>
        </is>
      </c>
      <c r="I288" s="161" t="inlineStr">
        <is>
          <t>dataset_2026-08-26T13_41_09_874550254Z_DEFAULT_INTEGRATION_IMF_RES_WEO_9_0_0.csv (derived)</t>
        </is>
      </c>
    </row>
    <row r="289" ht="13" customHeight="1">
      <c r="A289" s="161" t="inlineStr">
        <is>
          <t>AGO</t>
        </is>
      </c>
      <c r="B289" s="161" t="inlineStr">
        <is>
          <t>Angola</t>
        </is>
      </c>
      <c r="C289" s="161" t="inlineStr">
        <is>
          <t>Sub-Saharan Africa</t>
        </is>
      </c>
      <c r="D289" s="161" t="inlineStr">
        <is>
          <t>Lower middle income</t>
        </is>
      </c>
      <c r="E289" s="161" t="b">
        <v>1</v>
      </c>
      <c r="F289" s="161" t="inlineStr">
        <is>
          <t>gross_debt_pct_gdp</t>
        </is>
      </c>
      <c r="G289" s="161" t="n">
        <v>57.107</v>
      </c>
      <c r="H289" s="161" t="inlineStr">
        <is>
          <t>2024</t>
        </is>
      </c>
      <c r="I289" s="161" t="inlineStr">
        <is>
          <t>dataset_2026-08-26T13_41_09_874550254Z_DEFAULT_INTEGRATION_IMF_RES_WEO_9_0_0.csv</t>
        </is>
      </c>
    </row>
    <row r="290" ht="13" customHeight="1">
      <c r="A290" s="161" t="inlineStr">
        <is>
          <t>AGO</t>
        </is>
      </c>
      <c r="B290" s="161" t="inlineStr">
        <is>
          <t>Angola</t>
        </is>
      </c>
      <c r="C290" s="161" t="inlineStr">
        <is>
          <t>Sub-Saharan Africa</t>
        </is>
      </c>
      <c r="D290" s="161" t="inlineStr">
        <is>
          <t>Lower middle income</t>
        </is>
      </c>
      <c r="E290" s="161" t="b">
        <v>1</v>
      </c>
      <c r="F290" s="161" t="inlineStr">
        <is>
          <t>tax_revenue_pct_gdp</t>
        </is>
      </c>
      <c r="G290" s="161" t="n">
        <v>5.608</v>
      </c>
      <c r="H290" s="161" t="inlineStr">
        <is>
          <t>2024</t>
        </is>
      </c>
      <c r="I290" s="161" t="inlineStr">
        <is>
          <t>world-imf2026.xlsx</t>
        </is>
      </c>
    </row>
    <row r="291" ht="13" customHeight="1">
      <c r="A291" s="161" t="inlineStr">
        <is>
          <t>AGO</t>
        </is>
      </c>
      <c r="B291" s="161" t="inlineStr">
        <is>
          <t>Angola</t>
        </is>
      </c>
      <c r="C291" s="161" t="inlineStr">
        <is>
          <t>Sub-Saharan Africa</t>
        </is>
      </c>
      <c r="D291" s="161" t="inlineStr">
        <is>
          <t>Lower middle income</t>
        </is>
      </c>
      <c r="E291" s="161" t="b">
        <v>1</v>
      </c>
      <c r="F291" s="161" t="inlineStr">
        <is>
          <t>capex_execution_rate_pct</t>
        </is>
      </c>
      <c r="G291" s="161" t="n">
        <v>113.01</v>
      </c>
      <c r="H291" s="161" t="inlineStr">
        <is>
          <t>2022</t>
        </is>
      </c>
      <c r="I291" s="161" t="inlineStr">
        <is>
          <t>WB_BOOST_WIDEF.csv</t>
        </is>
      </c>
    </row>
    <row r="292" ht="13" customHeight="1">
      <c r="A292" s="161" t="inlineStr">
        <is>
          <t>AGO</t>
        </is>
      </c>
      <c r="B292" s="161" t="inlineStr">
        <is>
          <t>Angola</t>
        </is>
      </c>
      <c r="C292" s="161" t="inlineStr">
        <is>
          <t>Sub-Saharan Africa</t>
        </is>
      </c>
      <c r="D292" s="161" t="inlineStr">
        <is>
          <t>Lower middle income</t>
        </is>
      </c>
      <c r="E292" s="161" t="b">
        <v>1</v>
      </c>
      <c r="F292" s="161" t="inlineStr">
        <is>
          <t>climate_pfm_diagnostic_on_record</t>
        </is>
      </c>
      <c r="G292" s="161" t="n">
        <v>0</v>
      </c>
      <c r="H292" s="161" t="inlineStr">
        <is>
          <t>2022</t>
        </is>
      </c>
      <c r="I292" s="161" t="inlineStr">
        <is>
          <t>UNDP-Global-Climate-Public-Finance-Review-2022.pdf (Table 4.2)</t>
        </is>
      </c>
    </row>
    <row r="293" ht="13" customHeight="1">
      <c r="A293" s="161" t="inlineStr">
        <is>
          <t>AGO</t>
        </is>
      </c>
      <c r="B293" s="161" t="inlineStr">
        <is>
          <t>Angola</t>
        </is>
      </c>
      <c r="C293" s="161" t="inlineStr">
        <is>
          <t>Sub-Saharan Africa</t>
        </is>
      </c>
      <c r="D293" s="161" t="inlineStr">
        <is>
          <t>Lower middle income</t>
        </is>
      </c>
      <c r="E293" s="161" t="b">
        <v>1</v>
      </c>
      <c r="F293" s="161" t="inlineStr">
        <is>
          <t>ids_official_private_rate_spread_pp</t>
        </is>
      </c>
      <c r="G293" s="161" t="n">
        <v>-1.088</v>
      </c>
      <c r="H293" s="161" t="inlineStr">
        <is>
          <t>2024</t>
        </is>
      </c>
      <c r="I293" s="161" t="inlineStr">
        <is>
          <t>P_Data_Extract_From_International_Debt_Statistics__2_.xlsx</t>
        </is>
      </c>
    </row>
    <row r="294" ht="13" customHeight="1">
      <c r="A294" s="161" t="inlineStr">
        <is>
          <t>AGO</t>
        </is>
      </c>
      <c r="B294" s="161" t="inlineStr">
        <is>
          <t>Angola</t>
        </is>
      </c>
      <c r="C294" s="161" t="inlineStr">
        <is>
          <t>Sub-Saharan Africa</t>
        </is>
      </c>
      <c r="D294" s="161" t="inlineStr">
        <is>
          <t>Lower middle income</t>
        </is>
      </c>
      <c r="E294" s="161" t="b">
        <v>1</v>
      </c>
      <c r="F294" s="161" t="inlineStr">
        <is>
          <t>ids_private_creditor_rate_pct</t>
        </is>
      </c>
      <c r="G294" s="161" t="n">
        <v>4.681</v>
      </c>
      <c r="H294" s="161" t="inlineStr">
        <is>
          <t>2024</t>
        </is>
      </c>
      <c r="I294" s="161" t="inlineStr">
        <is>
          <t>P_Data_Extract_From_International_Debt_Statistics__2_.xlsx</t>
        </is>
      </c>
    </row>
    <row r="295" ht="13" customHeight="1">
      <c r="A295" s="161" t="inlineStr">
        <is>
          <t>AGO</t>
        </is>
      </c>
      <c r="B295" s="161" t="inlineStr">
        <is>
          <t>Angola</t>
        </is>
      </c>
      <c r="C295" s="161" t="inlineStr">
        <is>
          <t>Sub-Saharan Africa</t>
        </is>
      </c>
      <c r="D295" s="161" t="inlineStr">
        <is>
          <t>Lower middle income</t>
        </is>
      </c>
      <c r="E295" s="161" t="b">
        <v>1</v>
      </c>
      <c r="F295" s="161" t="inlineStr">
        <is>
          <t>ids_avg_maturity_years</t>
        </is>
      </c>
      <c r="G295" s="161" t="n">
        <v>11.087</v>
      </c>
      <c r="H295" s="161" t="inlineStr">
        <is>
          <t>2024</t>
        </is>
      </c>
      <c r="I295" s="161" t="inlineStr">
        <is>
          <t>P_Data_Extract_From_International_Debt_Statistics__2_.xlsx</t>
        </is>
      </c>
    </row>
    <row r="296" ht="13" customHeight="1">
      <c r="A296" s="161" t="inlineStr">
        <is>
          <t>AGO</t>
        </is>
      </c>
      <c r="B296" s="161" t="inlineStr">
        <is>
          <t>Angola</t>
        </is>
      </c>
      <c r="C296" s="161" t="inlineStr">
        <is>
          <t>Sub-Saharan Africa</t>
        </is>
      </c>
      <c r="D296" s="161" t="inlineStr">
        <is>
          <t>Lower middle income</t>
        </is>
      </c>
      <c r="E296" s="161" t="b">
        <v>1</v>
      </c>
      <c r="F296" s="161" t="inlineStr">
        <is>
          <t>mitigation_finance_received_pct_gdp</t>
        </is>
      </c>
      <c r="G296" s="161" t="n">
        <v>0.333</v>
      </c>
      <c r="H296" s="161" t="inlineStr">
        <is>
          <t>2024</t>
        </is>
      </c>
      <c r="I296" s="161" t="inlineStr">
        <is>
          <t>CRDF-RP_2024.xlsx + WEO</t>
        </is>
      </c>
    </row>
    <row r="297" ht="13" customHeight="1">
      <c r="A297" s="161" t="inlineStr">
        <is>
          <t>AGO</t>
        </is>
      </c>
      <c r="B297" s="161" t="inlineStr">
        <is>
          <t>Angola</t>
        </is>
      </c>
      <c r="C297" s="161" t="inlineStr">
        <is>
          <t>Sub-Saharan Africa</t>
        </is>
      </c>
      <c r="D297" s="161" t="inlineStr">
        <is>
          <t>Lower middle income</t>
        </is>
      </c>
      <c r="E297" s="161" t="b">
        <v>1</v>
      </c>
      <c r="F297" s="161" t="inlineStr">
        <is>
          <t>ids_multilateral_share_pct</t>
        </is>
      </c>
      <c r="G297" s="161" t="n">
        <v>13.443</v>
      </c>
      <c r="H297" s="161" t="inlineStr">
        <is>
          <t>2024</t>
        </is>
      </c>
      <c r="I297" s="161" t="inlineStr">
        <is>
          <t>P_Data_Extract_From_International_Debt_Statistics__2_.xlsx</t>
        </is>
      </c>
    </row>
    <row r="298" ht="13" customHeight="1">
      <c r="A298" s="161" t="inlineStr">
        <is>
          <t>AGO</t>
        </is>
      </c>
      <c r="B298" s="161" t="inlineStr">
        <is>
          <t>Angola</t>
        </is>
      </c>
      <c r="C298" s="161" t="inlineStr">
        <is>
          <t>Sub-Saharan Africa</t>
        </is>
      </c>
      <c r="D298" s="161" t="inlineStr">
        <is>
          <t>Lower middle income</t>
        </is>
      </c>
      <c r="E298" s="161" t="b">
        <v>1</v>
      </c>
      <c r="F298" s="161" t="inlineStr">
        <is>
          <t>ids_private_creditor_share_pct</t>
        </is>
      </c>
      <c r="G298" s="161" t="n">
        <v>77.629</v>
      </c>
      <c r="H298" s="161" t="inlineStr">
        <is>
          <t>2024</t>
        </is>
      </c>
      <c r="I298" s="161" t="inlineStr">
        <is>
          <t>P_Data_Extract_From_International_Debt_Statistics__2_.xlsx</t>
        </is>
      </c>
    </row>
    <row r="299" ht="13" customHeight="1">
      <c r="A299" s="161" t="inlineStr">
        <is>
          <t>AGO</t>
        </is>
      </c>
      <c r="B299" s="161" t="inlineStr">
        <is>
          <t>Angola</t>
        </is>
      </c>
      <c r="C299" s="161" t="inlineStr">
        <is>
          <t>Sub-Saharan Africa</t>
        </is>
      </c>
      <c r="D299" s="161" t="inlineStr">
        <is>
          <t>Lower middle income</t>
        </is>
      </c>
      <c r="E299" s="161" t="b">
        <v>1</v>
      </c>
      <c r="F299" s="161" t="inlineStr">
        <is>
          <t>ids_usd_share_ppg_debt_pct</t>
        </is>
      </c>
      <c r="G299" s="161" t="n">
        <v>86.499</v>
      </c>
      <c r="H299" s="161" t="inlineStr">
        <is>
          <t>2024</t>
        </is>
      </c>
      <c r="I299" s="161" t="inlineStr">
        <is>
          <t>P_Data_Extract_From_International_Debt_Statistics__2_.xlsx</t>
        </is>
      </c>
    </row>
    <row r="300" ht="13" customHeight="1">
      <c r="A300" s="161" t="inlineStr">
        <is>
          <t>AGO</t>
        </is>
      </c>
      <c r="B300" s="161" t="inlineStr">
        <is>
          <t>Angola</t>
        </is>
      </c>
      <c r="C300" s="161" t="inlineStr">
        <is>
          <t>Sub-Saharan Africa</t>
        </is>
      </c>
      <c r="D300" s="161" t="inlineStr">
        <is>
          <t>Lower middle income</t>
        </is>
      </c>
      <c r="E300" s="161" t="b">
        <v>1</v>
      </c>
      <c r="F300" s="161" t="inlineStr">
        <is>
          <t>ppi_commitments_pct_gdp</t>
        </is>
      </c>
      <c r="G300" s="161" t="n">
        <v>0.438</v>
      </c>
      <c r="H300" s="161" t="inlineStr">
        <is>
          <t>2020-2024 avg</t>
        </is>
      </c>
      <c r="I300" s="161" t="inlineStr">
        <is>
          <t>2024-PPI-Full-DTA.dta + WEO</t>
        </is>
      </c>
    </row>
    <row r="301" ht="13" customHeight="1">
      <c r="A301" s="161" t="inlineStr">
        <is>
          <t>AGO</t>
        </is>
      </c>
      <c r="B301" s="161" t="inlineStr">
        <is>
          <t>Angola</t>
        </is>
      </c>
      <c r="C301" s="161" t="inlineStr">
        <is>
          <t>Sub-Saharan Africa</t>
        </is>
      </c>
      <c r="D301" s="161" t="inlineStr">
        <is>
          <t>Lower middle income</t>
        </is>
      </c>
      <c r="E301" s="161" t="b">
        <v>1</v>
      </c>
      <c r="F301" s="161" t="inlineStr">
        <is>
          <t>ff_subsidy_total_pct_gdp</t>
        </is>
      </c>
      <c r="G301" s="161" t="n">
        <v>5.948</v>
      </c>
      <c r="H301" s="161" t="inlineStr">
        <is>
          <t>2024</t>
        </is>
      </c>
      <c r="I301" s="161" t="inlineStr">
        <is>
          <t>imffossilfuelsubsidiesdata.xlsb + WEO</t>
        </is>
      </c>
    </row>
    <row r="302" ht="13" customHeight="1">
      <c r="A302" s="161" t="inlineStr">
        <is>
          <t>AGO</t>
        </is>
      </c>
      <c r="B302" s="161" t="inlineStr">
        <is>
          <t>Angola</t>
        </is>
      </c>
      <c r="C302" s="161" t="inlineStr">
        <is>
          <t>Sub-Saharan Africa</t>
        </is>
      </c>
      <c r="D302" s="161" t="inlineStr">
        <is>
          <t>Lower middle income</t>
        </is>
      </c>
      <c r="E302" s="161" t="b">
        <v>1</v>
      </c>
      <c r="F302" s="161" t="inlineStr">
        <is>
          <t>ff_subsidy_explicit_pct_gdp</t>
        </is>
      </c>
      <c r="G302" s="161" t="n">
        <v>3.212</v>
      </c>
      <c r="H302" s="161" t="inlineStr">
        <is>
          <t>2024</t>
        </is>
      </c>
      <c r="I302" s="161" t="inlineStr">
        <is>
          <t>imffossilfuelsubsidiesdata.xlsb</t>
        </is>
      </c>
    </row>
    <row r="303" ht="13" customHeight="1">
      <c r="A303" s="161" t="inlineStr">
        <is>
          <t>AGO</t>
        </is>
      </c>
      <c r="B303" s="161" t="inlineStr">
        <is>
          <t>Angola</t>
        </is>
      </c>
      <c r="C303" s="161" t="inlineStr">
        <is>
          <t>Sub-Saharan Africa</t>
        </is>
      </c>
      <c r="D303" s="161" t="inlineStr">
        <is>
          <t>Lower middle income</t>
        </is>
      </c>
      <c r="E303" s="161" t="b">
        <v>1</v>
      </c>
      <c r="F303" s="161" t="inlineStr">
        <is>
          <t>ff_subsidy_implicit_pct_gdp</t>
        </is>
      </c>
      <c r="G303" s="161" t="n">
        <v>2.737</v>
      </c>
      <c r="H303" s="161" t="inlineStr">
        <is>
          <t>2024</t>
        </is>
      </c>
      <c r="I303" s="161" t="inlineStr">
        <is>
          <t>imffossilfuelsubsidiesdata.xlsb</t>
        </is>
      </c>
    </row>
    <row r="304" ht="13" customHeight="1">
      <c r="A304" s="161" t="inlineStr">
        <is>
          <t>AGO</t>
        </is>
      </c>
      <c r="B304" s="161" t="inlineStr">
        <is>
          <t>Angola</t>
        </is>
      </c>
      <c r="C304" s="161" t="inlineStr">
        <is>
          <t>Sub-Saharan Africa</t>
        </is>
      </c>
      <c r="D304" s="161" t="inlineStr">
        <is>
          <t>Lower middle income</t>
        </is>
      </c>
      <c r="E304" s="161" t="b">
        <v>1</v>
      </c>
      <c r="F304" s="161" t="inlineStr">
        <is>
          <t>env_protection_pct_of_expenditure</t>
        </is>
      </c>
      <c r="G304" s="161" t="n">
        <v>0.077</v>
      </c>
      <c r="H304" s="161" t="inlineStr">
        <is>
          <t>2022</t>
        </is>
      </c>
      <c r="I304" s="161" t="inlineStr">
        <is>
          <t>WB_BOOST_WIDEF.csv</t>
        </is>
      </c>
    </row>
    <row r="305" ht="13" customHeight="1">
      <c r="A305" s="161" t="inlineStr">
        <is>
          <t>AGO</t>
        </is>
      </c>
      <c r="B305" s="161" t="inlineStr">
        <is>
          <t>Angola</t>
        </is>
      </c>
      <c r="C305" s="161" t="inlineStr">
        <is>
          <t>Sub-Saharan Africa</t>
        </is>
      </c>
      <c r="D305" s="161" t="inlineStr">
        <is>
          <t>Lower middle income</t>
        </is>
      </c>
      <c r="E305" s="161" t="b">
        <v>1</v>
      </c>
      <c r="F305" s="161" t="inlineStr">
        <is>
          <t>net_fuel_trade_pct_merch</t>
        </is>
      </c>
      <c r="G305" s="161" t="n">
        <v>73.589</v>
      </c>
      <c r="H305" s="161" t="inlineStr">
        <is>
          <t>2024</t>
        </is>
      </c>
      <c r="I305" s="161" t="inlineStr">
        <is>
          <t>WDI TX.VAL.FUEL.ZS.UN less TM.VAL.FUEL.ZS.UN</t>
        </is>
      </c>
    </row>
    <row r="306" ht="13" customHeight="1">
      <c r="A306" s="161" t="inlineStr">
        <is>
          <t>AGO</t>
        </is>
      </c>
      <c r="B306" s="161" t="inlineStr">
        <is>
          <t>Angola</t>
        </is>
      </c>
      <c r="C306" s="161" t="inlineStr">
        <is>
          <t>Sub-Saharan Africa</t>
        </is>
      </c>
      <c r="D306" s="161" t="inlineStr">
        <is>
          <t>Lower middle income</t>
        </is>
      </c>
      <c r="E306" s="161" t="b">
        <v>1</v>
      </c>
      <c r="F306" s="161" t="inlineStr">
        <is>
          <t>fuel_exports_pct_merch</t>
        </is>
      </c>
      <c r="G306" s="161" t="n">
        <v>94.13500000000001</v>
      </c>
      <c r="H306" s="161" t="inlineStr">
        <is>
          <t>2024</t>
        </is>
      </c>
      <c r="I306" s="161" t="inlineStr">
        <is>
          <t>API_TX_VAL_FUEL_ZS_UN_DS2_en_csv_v2_33055.zip</t>
        </is>
      </c>
    </row>
    <row r="307" ht="13" customHeight="1">
      <c r="A307" s="161" t="inlineStr">
        <is>
          <t>AGO</t>
        </is>
      </c>
      <c r="B307" s="161" t="inlineStr">
        <is>
          <t>Angola</t>
        </is>
      </c>
      <c r="C307" s="161" t="inlineStr">
        <is>
          <t>Sub-Saharan Africa</t>
        </is>
      </c>
      <c r="D307" s="161" t="inlineStr">
        <is>
          <t>Lower middle income</t>
        </is>
      </c>
      <c r="E307" s="161" t="b">
        <v>1</v>
      </c>
      <c r="F307" s="161" t="inlineStr">
        <is>
          <t>fuel_imports_pct_merch</t>
        </is>
      </c>
      <c r="G307" s="161" t="n">
        <v>20.546</v>
      </c>
      <c r="H307" s="161" t="inlineStr">
        <is>
          <t>2024</t>
        </is>
      </c>
      <c r="I307" s="161" t="inlineStr">
        <is>
          <t>API_TM_VAL_FUEL_ZS_UN_DS2_en_csv_v2_36140.zip</t>
        </is>
      </c>
    </row>
    <row r="308" ht="13" customHeight="1">
      <c r="A308" s="161" t="inlineStr">
        <is>
          <t>AGO</t>
        </is>
      </c>
      <c r="B308" s="161" t="inlineStr">
        <is>
          <t>Angola</t>
        </is>
      </c>
      <c r="C308" s="161" t="inlineStr">
        <is>
          <t>Sub-Saharan Africa</t>
        </is>
      </c>
      <c r="D308" s="161" t="inlineStr">
        <is>
          <t>Lower middle income</t>
        </is>
      </c>
      <c r="E308" s="161" t="b">
        <v>1</v>
      </c>
      <c r="F308" s="161" t="inlineStr">
        <is>
          <t>energy_import_dep_pct</t>
        </is>
      </c>
      <c r="G308" s="161" t="n">
        <v>-353.972</v>
      </c>
      <c r="H308" s="161" t="inlineStr">
        <is>
          <t>2022</t>
        </is>
      </c>
      <c r="I308" s="161" t="inlineStr">
        <is>
          <t>API_EG_IMP_CONS_ZS_DS2_en_csv_v2_160768.zip</t>
        </is>
      </c>
    </row>
    <row r="309" ht="13" customHeight="1">
      <c r="A309" s="161" t="inlineStr">
        <is>
          <t>AGO</t>
        </is>
      </c>
      <c r="B309" s="161" t="inlineStr">
        <is>
          <t>Angola</t>
        </is>
      </c>
      <c r="C309" s="161" t="inlineStr">
        <is>
          <t>Sub-Saharan Africa</t>
        </is>
      </c>
      <c r="D309" s="161" t="inlineStr">
        <is>
          <t>Lower middle income</t>
        </is>
      </c>
      <c r="E309" s="161" t="b">
        <v>1</v>
      </c>
      <c r="F309" s="161" t="inlineStr">
        <is>
          <t>fossil_rents_total_pct_gdp</t>
        </is>
      </c>
      <c r="G309" s="161" t="n">
        <v>29.286</v>
      </c>
      <c r="H309" s="161" t="inlineStr">
        <is>
          <t>2021</t>
        </is>
      </c>
      <c r="I309" s="161" t="inlineStr">
        <is>
          <t>WDI NY.GDP.PETR+NGAS+COAL.RT.ZS</t>
        </is>
      </c>
    </row>
    <row r="310" ht="13" customHeight="1">
      <c r="A310" s="161" t="inlineStr">
        <is>
          <t>AGO</t>
        </is>
      </c>
      <c r="B310" s="161" t="inlineStr">
        <is>
          <t>Angola</t>
        </is>
      </c>
      <c r="C310" s="161" t="inlineStr">
        <is>
          <t>Sub-Saharan Africa</t>
        </is>
      </c>
      <c r="D310" s="161" t="inlineStr">
        <is>
          <t>Lower middle income</t>
        </is>
      </c>
      <c r="E310" s="161" t="b">
        <v>1</v>
      </c>
      <c r="F310" s="161" t="inlineStr">
        <is>
          <t>oil_rents_pct_gdp</t>
        </is>
      </c>
      <c r="G310" s="161" t="n">
        <v>28.274</v>
      </c>
      <c r="H310" s="161" t="inlineStr">
        <is>
          <t>2021</t>
        </is>
      </c>
      <c r="I310" s="161" t="inlineStr">
        <is>
          <t>API_NY_GDP_PETR_RT_ZS_DS2_en_csv_v2_40227.zip</t>
        </is>
      </c>
    </row>
    <row r="311" ht="13" customHeight="1">
      <c r="A311" s="161" t="inlineStr">
        <is>
          <t>AGO</t>
        </is>
      </c>
      <c r="B311" s="161" t="inlineStr">
        <is>
          <t>Angola</t>
        </is>
      </c>
      <c r="C311" s="161" t="inlineStr">
        <is>
          <t>Sub-Saharan Africa</t>
        </is>
      </c>
      <c r="D311" s="161" t="inlineStr">
        <is>
          <t>Lower middle income</t>
        </is>
      </c>
      <c r="E311" s="161" t="b">
        <v>1</v>
      </c>
      <c r="F311" s="161" t="inlineStr">
        <is>
          <t>gas_rents_pct_gdp</t>
        </is>
      </c>
      <c r="G311" s="161" t="n">
        <v>1.012</v>
      </c>
      <c r="H311" s="161" t="inlineStr">
        <is>
          <t>2021</t>
        </is>
      </c>
      <c r="I311" s="161" t="inlineStr">
        <is>
          <t>API_NY_GDP_NGAS_RT_ZS_DS2_en_csv_v2_35861.zip</t>
        </is>
      </c>
    </row>
    <row r="312" ht="13" customHeight="1">
      <c r="A312" s="161" t="inlineStr">
        <is>
          <t>AGO</t>
        </is>
      </c>
      <c r="B312" s="161" t="inlineStr">
        <is>
          <t>Angola</t>
        </is>
      </c>
      <c r="C312" s="161" t="inlineStr">
        <is>
          <t>Sub-Saharan Africa</t>
        </is>
      </c>
      <c r="D312" s="161" t="inlineStr">
        <is>
          <t>Lower middle income</t>
        </is>
      </c>
      <c r="E312" s="161" t="b">
        <v>1</v>
      </c>
      <c r="F312" s="161" t="inlineStr">
        <is>
          <t>coal_rents_pct_gdp</t>
        </is>
      </c>
      <c r="G312" s="161" t="n">
        <v>0</v>
      </c>
      <c r="H312" s="161" t="inlineStr">
        <is>
          <t>2021</t>
        </is>
      </c>
      <c r="I312" s="161" t="inlineStr">
        <is>
          <t>API_NY_GDP_COAL_RT_ZS_DS2_en_csv_v2_35370.zip</t>
        </is>
      </c>
    </row>
    <row r="313" ht="13" customHeight="1">
      <c r="A313" s="161" t="inlineStr">
        <is>
          <t>AGO</t>
        </is>
      </c>
      <c r="B313" s="161" t="inlineStr">
        <is>
          <t>Angola</t>
        </is>
      </c>
      <c r="C313" s="161" t="inlineStr">
        <is>
          <t>Sub-Saharan Africa</t>
        </is>
      </c>
      <c r="D313" s="161" t="inlineStr">
        <is>
          <t>Lower middle income</t>
        </is>
      </c>
      <c r="E313" s="161" t="b">
        <v>1</v>
      </c>
      <c r="F313" s="161" t="inlineStr">
        <is>
          <t>other_fossil_gen_share_pct</t>
        </is>
      </c>
      <c r="G313" s="161" t="n">
        <v>17.319</v>
      </c>
      <c r="H313" s="161" t="inlineStr">
        <is>
          <t>2024</t>
        </is>
      </c>
      <c r="I313" s="161" t="inlineStr">
        <is>
          <t>release_generation_yearly_global.csv</t>
        </is>
      </c>
    </row>
    <row r="314" ht="13" customHeight="1">
      <c r="A314" s="161" t="inlineStr">
        <is>
          <t>AGO</t>
        </is>
      </c>
      <c r="B314" s="161" t="inlineStr">
        <is>
          <t>Angola</t>
        </is>
      </c>
      <c r="C314" s="161" t="inlineStr">
        <is>
          <t>Sub-Saharan Africa</t>
        </is>
      </c>
      <c r="D314" s="161" t="inlineStr">
        <is>
          <t>Lower middle income</t>
        </is>
      </c>
      <c r="E314" s="161" t="b">
        <v>1</v>
      </c>
      <c r="F314" s="161" t="inlineStr">
        <is>
          <t>renewable_share_electricity_pct</t>
        </is>
      </c>
      <c r="G314" s="161" t="n">
        <v>72.84999999999999</v>
      </c>
      <c r="H314" s="161" t="inlineStr">
        <is>
          <t>2024</t>
        </is>
      </c>
      <c r="I314" s="161" t="inlineStr">
        <is>
          <t>imffossilfuelsubsidiesdata.xlsb</t>
        </is>
      </c>
    </row>
    <row r="315" ht="13" customHeight="1">
      <c r="A315" s="161" t="inlineStr">
        <is>
          <t>AGO</t>
        </is>
      </c>
      <c r="B315" s="161" t="inlineStr">
        <is>
          <t>Angola</t>
        </is>
      </c>
      <c r="C315" s="161" t="inlineStr">
        <is>
          <t>Sub-Saharan Africa</t>
        </is>
      </c>
      <c r="D315" s="161" t="inlineStr">
        <is>
          <t>Lower middle income</t>
        </is>
      </c>
      <c r="E315" s="161" t="b">
        <v>1</v>
      </c>
      <c r="F315" s="161" t="inlineStr">
        <is>
          <t>re_share_change_pp</t>
        </is>
      </c>
      <c r="G315" s="161" t="n">
        <v>-0.331</v>
      </c>
      <c r="H315" s="161" t="inlineStr">
        <is>
          <t>2024</t>
        </is>
      </c>
      <c r="I315" s="161" t="inlineStr">
        <is>
          <t>release_generation_yearly_global.csv</t>
        </is>
      </c>
    </row>
    <row r="316" ht="13" customHeight="1">
      <c r="A316" s="161" t="inlineStr">
        <is>
          <t>AGO</t>
        </is>
      </c>
      <c r="B316" s="161" t="inlineStr">
        <is>
          <t>Angola</t>
        </is>
      </c>
      <c r="C316" s="161" t="inlineStr">
        <is>
          <t>Sub-Saharan Africa</t>
        </is>
      </c>
      <c r="D316" s="161" t="inlineStr">
        <is>
          <t>Lower middle income</t>
        </is>
      </c>
      <c r="E316" s="161" t="b">
        <v>1</v>
      </c>
      <c r="F316" s="161" t="inlineStr">
        <is>
          <t>re_capacity_growth_pct</t>
        </is>
      </c>
      <c r="G316" s="161" t="n">
        <v>1.222</v>
      </c>
      <c r="H316" s="161" t="inlineStr">
        <is>
          <t>2024</t>
        </is>
      </c>
      <c r="I316" s="161" t="inlineStr">
        <is>
          <t>release_generation_yearly_global.csv</t>
        </is>
      </c>
    </row>
    <row r="317" ht="13" customHeight="1">
      <c r="A317" s="161" t="inlineStr">
        <is>
          <t>AGO</t>
        </is>
      </c>
      <c r="B317" s="161" t="inlineStr">
        <is>
          <t>Angola</t>
        </is>
      </c>
      <c r="C317" s="161" t="inlineStr">
        <is>
          <t>Sub-Saharan Africa</t>
        </is>
      </c>
      <c r="D317" s="161" t="inlineStr">
        <is>
          <t>Lower middle income</t>
        </is>
      </c>
      <c r="E317" s="161" t="b">
        <v>1</v>
      </c>
      <c r="F317" s="161" t="inlineStr">
        <is>
          <t>inn_total_inv_2030_pct_gdp</t>
        </is>
      </c>
      <c r="G317" s="161" t="n">
        <v>5.30387935619403</v>
      </c>
      <c r="H317" s="161" t="inlineStr">
        <is>
          <t>2030</t>
        </is>
      </c>
      <c r="I317" s="161" t="inlineStr">
        <is>
          <t>Mitigation_Investment_Needs_v1.1.xlsx (InvestmentNeeds v1.1, model output)</t>
        </is>
      </c>
    </row>
    <row r="318" ht="13" customHeight="1">
      <c r="A318" s="161" t="inlineStr">
        <is>
          <t>AGO</t>
        </is>
      </c>
      <c r="B318" s="161" t="inlineStr">
        <is>
          <t>Angola</t>
        </is>
      </c>
      <c r="C318" s="161" t="inlineStr">
        <is>
          <t>Sub-Saharan Africa</t>
        </is>
      </c>
      <c r="D318" s="161" t="inlineStr">
        <is>
          <t>Lower middle income</t>
        </is>
      </c>
      <c r="E318" s="161" t="b">
        <v>1</v>
      </c>
      <c r="F318" s="161" t="inlineStr">
        <is>
          <t>inn_incr_inv_2030_pct_gdp</t>
        </is>
      </c>
      <c r="G318" s="161" t="n">
        <v>1.27293104548657</v>
      </c>
      <c r="H318" s="161" t="inlineStr">
        <is>
          <t>2030</t>
        </is>
      </c>
      <c r="I318" s="161" t="inlineStr">
        <is>
          <t>Mitigation_Investment_Needs_v1.1.xlsx (InvestmentNeeds v1.1, model output)</t>
        </is>
      </c>
    </row>
    <row r="319" ht="13" customHeight="1">
      <c r="A319" s="161" t="inlineStr">
        <is>
          <t>AGO</t>
        </is>
      </c>
      <c r="B319" s="161" t="inlineStr">
        <is>
          <t>Angola</t>
        </is>
      </c>
      <c r="C319" s="161" t="inlineStr">
        <is>
          <t>Sub-Saharan Africa</t>
        </is>
      </c>
      <c r="D319" s="161" t="inlineStr">
        <is>
          <t>Lower middle income</t>
        </is>
      </c>
      <c r="E319" s="161" t="b">
        <v>1</v>
      </c>
      <c r="F319" s="161" t="inlineStr">
        <is>
          <t>inn_incr_inv_gen_2030_pct_gdp</t>
        </is>
      </c>
      <c r="G319" s="161" t="n">
        <v>0.301596610473529</v>
      </c>
      <c r="H319" s="161" t="inlineStr">
        <is>
          <t>2030</t>
        </is>
      </c>
      <c r="I319" s="161" t="inlineStr">
        <is>
          <t>Mitigation_Investment_Needs_v1.1.xlsx (InvestmentNeeds v1.1, model output)</t>
        </is>
      </c>
    </row>
    <row r="320" ht="13" customHeight="1">
      <c r="A320" s="161" t="inlineStr">
        <is>
          <t>AGO</t>
        </is>
      </c>
      <c r="B320" s="161" t="inlineStr">
        <is>
          <t>Angola</t>
        </is>
      </c>
      <c r="C320" s="161" t="inlineStr">
        <is>
          <t>Sub-Saharan Africa</t>
        </is>
      </c>
      <c r="D320" s="161" t="inlineStr">
        <is>
          <t>Lower middle income</t>
        </is>
      </c>
      <c r="E320" s="161" t="b">
        <v>1</v>
      </c>
      <c r="F320" s="161" t="inlineStr">
        <is>
          <t>inn_incr_inv_grid_2030_pct_gdp</t>
        </is>
      </c>
      <c r="G320" s="161" t="n">
        <v>0.2068091043247059</v>
      </c>
      <c r="H320" s="161" t="inlineStr">
        <is>
          <t>2030</t>
        </is>
      </c>
      <c r="I320" s="161" t="inlineStr">
        <is>
          <t>Mitigation_Investment_Needs_v1.1.xlsx (InvestmentNeeds v1.1, model output)</t>
        </is>
      </c>
    </row>
    <row r="321" ht="13" customHeight="1">
      <c r="A321" s="161" t="inlineStr">
        <is>
          <t>AGO</t>
        </is>
      </c>
      <c r="B321" s="161" t="inlineStr">
        <is>
          <t>Angola</t>
        </is>
      </c>
      <c r="C321" s="161" t="inlineStr">
        <is>
          <t>Sub-Saharan Africa</t>
        </is>
      </c>
      <c r="D321" s="161" t="inlineStr">
        <is>
          <t>Lower middle income</t>
        </is>
      </c>
      <c r="E321" s="161" t="b">
        <v>1</v>
      </c>
      <c r="F321" s="161" t="inlineStr">
        <is>
          <t>inn_incr_inv_trn_2030_pct_gdp</t>
        </is>
      </c>
      <c r="G321" s="161" t="n">
        <v>0.1507162038446591</v>
      </c>
      <c r="H321" s="161" t="inlineStr">
        <is>
          <t>2030</t>
        </is>
      </c>
      <c r="I321" s="161" t="inlineStr">
        <is>
          <t>Mitigation_Investment_Needs_v1.1.xlsx (InvestmentNeeds v1.1, model output)</t>
        </is>
      </c>
    </row>
    <row r="322" ht="13" customHeight="1">
      <c r="A322" s="161" t="inlineStr">
        <is>
          <t>AGO</t>
        </is>
      </c>
      <c r="B322" s="161" t="inlineStr">
        <is>
          <t>Angola</t>
        </is>
      </c>
      <c r="C322" s="161" t="inlineStr">
        <is>
          <t>Sub-Saharan Africa</t>
        </is>
      </c>
      <c r="D322" s="161" t="inlineStr">
        <is>
          <t>Lower middle income</t>
        </is>
      </c>
      <c r="E322" s="161" t="b">
        <v>1</v>
      </c>
      <c r="F322" s="161" t="inlineStr">
        <is>
          <t>inn_incr_inv_bld_2030_pct_gdp</t>
        </is>
      </c>
      <c r="G322" s="161" t="n">
        <v>0.1341277094805119</v>
      </c>
      <c r="H322" s="161" t="inlineStr">
        <is>
          <t>2030</t>
        </is>
      </c>
      <c r="I322" s="161" t="inlineStr">
        <is>
          <t>Mitigation_Investment_Needs_v1.1.xlsx (InvestmentNeeds v1.1, model output)</t>
        </is>
      </c>
    </row>
    <row r="323" ht="13" customHeight="1">
      <c r="A323" s="161" t="inlineStr">
        <is>
          <t>AGO</t>
        </is>
      </c>
      <c r="B323" s="161" t="inlineStr">
        <is>
          <t>Angola</t>
        </is>
      </c>
      <c r="C323" s="161" t="inlineStr">
        <is>
          <t>Sub-Saharan Africa</t>
        </is>
      </c>
      <c r="D323" s="161" t="inlineStr">
        <is>
          <t>Lower middle income</t>
        </is>
      </c>
      <c r="E323" s="161" t="b">
        <v>1</v>
      </c>
      <c r="F323" s="161" t="inlineStr">
        <is>
          <t>inn_incr_inv_ind_2030_pct_gdp</t>
        </is>
      </c>
      <c r="G323" s="161" t="n">
        <v>0.0483234641830096</v>
      </c>
      <c r="H323" s="161" t="inlineStr">
        <is>
          <t>2030</t>
        </is>
      </c>
      <c r="I323" s="161" t="inlineStr">
        <is>
          <t>Mitigation_Investment_Needs_v1.1.xlsx (InvestmentNeeds v1.1, model output)</t>
        </is>
      </c>
    </row>
    <row r="324" ht="13" customHeight="1">
      <c r="A324" s="161" t="inlineStr">
        <is>
          <t>AGO</t>
        </is>
      </c>
      <c r="B324" s="161" t="inlineStr">
        <is>
          <t>Angola</t>
        </is>
      </c>
      <c r="C324" s="161" t="inlineStr">
        <is>
          <t>Sub-Saharan Africa</t>
        </is>
      </c>
      <c r="D324" s="161" t="inlineStr">
        <is>
          <t>Lower middle income</t>
        </is>
      </c>
      <c r="E324" s="161" t="b">
        <v>1</v>
      </c>
      <c r="F324" s="161" t="inlineStr">
        <is>
          <t>inn_incr_inv_fuel_2030_pct_gdp</t>
        </is>
      </c>
      <c r="G324" s="161" t="n">
        <v>0.06778956819362079</v>
      </c>
      <c r="H324" s="161" t="inlineStr">
        <is>
          <t>2030</t>
        </is>
      </c>
      <c r="I324" s="161" t="inlineStr">
        <is>
          <t>Mitigation_Investment_Needs_v1.1.xlsx (InvestmentNeeds v1.1, model output)</t>
        </is>
      </c>
    </row>
    <row r="325" ht="13" customHeight="1">
      <c r="A325" s="161" t="inlineStr">
        <is>
          <t>AGO</t>
        </is>
      </c>
      <c r="B325" s="161" t="inlineStr">
        <is>
          <t>Angola</t>
        </is>
      </c>
      <c r="C325" s="161" t="inlineStr">
        <is>
          <t>Sub-Saharan Africa</t>
        </is>
      </c>
      <c r="D325" s="161" t="inlineStr">
        <is>
          <t>Lower middle income</t>
        </is>
      </c>
      <c r="E325" s="161" t="b">
        <v>1</v>
      </c>
      <c r="F325" s="161" t="inlineStr">
        <is>
          <t>inn_incr_inv_afolu_2030_pct_gdp</t>
        </is>
      </c>
      <c r="G325" s="161" t="n">
        <v>0.3635683849865301</v>
      </c>
      <c r="H325" s="161" t="inlineStr">
        <is>
          <t>2030</t>
        </is>
      </c>
      <c r="I325" s="161" t="inlineStr">
        <is>
          <t>Mitigation_Investment_Needs_v1.1.xlsx (InvestmentNeeds v1.1, model output)</t>
        </is>
      </c>
    </row>
    <row r="326" ht="13" customHeight="1">
      <c r="A326" s="161" t="inlineStr">
        <is>
          <t>AGO</t>
        </is>
      </c>
      <c r="B326" s="161" t="inlineStr">
        <is>
          <t>Angola</t>
        </is>
      </c>
      <c r="C326" s="161" t="inlineStr">
        <is>
          <t>Sub-Saharan Africa</t>
        </is>
      </c>
      <c r="D326" s="161" t="inlineStr">
        <is>
          <t>Lower middle income</t>
        </is>
      </c>
      <c r="E326" s="161" t="b">
        <v>1</v>
      </c>
      <c r="F326" s="161" t="inlineStr">
        <is>
          <t>inn_incr_cost_a_2030_pct_gdp</t>
        </is>
      </c>
      <c r="G326" s="161" t="n">
        <v>0.0728254390175728</v>
      </c>
      <c r="H326" s="161" t="inlineStr">
        <is>
          <t>2030</t>
        </is>
      </c>
      <c r="I326" s="161" t="inlineStr">
        <is>
          <t>Mitigation_Investment_Needs_v1.1.xlsx (InvestmentNeeds v1.1, model output)</t>
        </is>
      </c>
    </row>
    <row r="327" ht="13" customHeight="1">
      <c r="A327" s="161" t="inlineStr">
        <is>
          <t>AGO</t>
        </is>
      </c>
      <c r="B327" s="161" t="inlineStr">
        <is>
          <t>Angola</t>
        </is>
      </c>
      <c r="C327" s="161" t="inlineStr">
        <is>
          <t>Sub-Saharan Africa</t>
        </is>
      </c>
      <c r="D327" s="161" t="inlineStr">
        <is>
          <t>Lower middle income</t>
        </is>
      </c>
      <c r="E327" s="161" t="b">
        <v>1</v>
      </c>
      <c r="F327" s="161" t="inlineStr">
        <is>
          <t>inn_incr_cost_b_2030_pct_gdp</t>
        </is>
      </c>
      <c r="G327" s="161" t="n">
        <v>0.0261390217002485</v>
      </c>
      <c r="H327" s="161" t="inlineStr">
        <is>
          <t>2030</t>
        </is>
      </c>
      <c r="I327" s="161" t="inlineStr">
        <is>
          <t>Mitigation_Investment_Needs_v1.1.xlsx (InvestmentNeeds v1.1, model output)</t>
        </is>
      </c>
    </row>
    <row r="328" ht="13" customHeight="1">
      <c r="A328" s="161" t="inlineStr">
        <is>
          <t>AGO</t>
        </is>
      </c>
      <c r="B328" s="161" t="inlineStr">
        <is>
          <t>Angola</t>
        </is>
      </c>
      <c r="C328" s="161" t="inlineStr">
        <is>
          <t>Sub-Saharan Africa</t>
        </is>
      </c>
      <c r="D328" s="161" t="inlineStr">
        <is>
          <t>Lower middle income</t>
        </is>
      </c>
      <c r="E328" s="161" t="b">
        <v>1</v>
      </c>
      <c r="F328" s="161" t="inlineStr">
        <is>
          <t>inn_incr_cost_c_2030_pct_gdp</t>
        </is>
      </c>
      <c r="G328" s="161" t="n">
        <v>-0.0282907350502156</v>
      </c>
      <c r="H328" s="161" t="inlineStr">
        <is>
          <t>2030</t>
        </is>
      </c>
      <c r="I328" s="161" t="inlineStr">
        <is>
          <t>Mitigation_Investment_Needs_v1.1.xlsx (InvestmentNeeds v1.1, model output)</t>
        </is>
      </c>
    </row>
    <row r="329" ht="13" customHeight="1">
      <c r="A329" s="161" t="inlineStr">
        <is>
          <t>AGO</t>
        </is>
      </c>
      <c r="B329" s="161" t="inlineStr">
        <is>
          <t>Angola</t>
        </is>
      </c>
      <c r="C329" s="161" t="inlineStr">
        <is>
          <t>Sub-Saharan Africa</t>
        </is>
      </c>
      <c r="D329" s="161" t="inlineStr">
        <is>
          <t>Lower middle income</t>
        </is>
      </c>
      <c r="E329" s="161" t="b">
        <v>1</v>
      </c>
      <c r="F329" s="161" t="inlineStr">
        <is>
          <t>inn_cost_per_t_b_2030_usd</t>
        </is>
      </c>
      <c r="G329" s="161" t="n">
        <v>31.0819426357452</v>
      </c>
      <c r="H329" s="161" t="inlineStr">
        <is>
          <t>2030</t>
        </is>
      </c>
      <c r="I329" s="161" t="inlineStr">
        <is>
          <t>Mitigation_Investment_Needs_v1.1.xlsx (InvestmentNeeds v1.1, model output)</t>
        </is>
      </c>
    </row>
    <row r="330" ht="13" customHeight="1">
      <c r="A330" s="161" t="inlineStr">
        <is>
          <t>AGO</t>
        </is>
      </c>
      <c r="B330" s="161" t="inlineStr">
        <is>
          <t>Angola</t>
        </is>
      </c>
      <c r="C330" s="161" t="inlineStr">
        <is>
          <t>Sub-Saharan Africa</t>
        </is>
      </c>
      <c r="D330" s="161" t="inlineStr">
        <is>
          <t>Lower middle income</t>
        </is>
      </c>
      <c r="E330" s="161" t="b">
        <v>1</v>
      </c>
      <c r="F330" s="161" t="inlineStr">
        <is>
          <t>inn_coc_penalty_2030_pct_gdp</t>
        </is>
      </c>
      <c r="G330" s="161" t="n">
        <v>0.1945267388221842</v>
      </c>
      <c r="H330" s="161" t="inlineStr">
        <is>
          <t>2030</t>
        </is>
      </c>
      <c r="I330" s="161" t="inlineStr">
        <is>
          <t>Mitigation_Investment_Needs_v1.1.xlsx (InvestmentNeeds v1.1, model output)</t>
        </is>
      </c>
    </row>
    <row r="331" ht="13" customHeight="1">
      <c r="A331" s="161" t="inlineStr">
        <is>
          <t>AGO</t>
        </is>
      </c>
      <c r="B331" s="161" t="inlineStr">
        <is>
          <t>Angola</t>
        </is>
      </c>
      <c r="C331" s="161" t="inlineStr">
        <is>
          <t>Sub-Saharan Africa</t>
        </is>
      </c>
      <c r="D331" s="161" t="inlineStr">
        <is>
          <t>Lower middle income</t>
        </is>
      </c>
      <c r="E331" s="161" t="b">
        <v>1</v>
      </c>
      <c r="F331" s="161" t="inlineStr">
        <is>
          <t>inn_pima_adj_inv_2030_pct_gdp</t>
        </is>
      </c>
      <c r="G331" s="161" t="n">
        <v>6.088562877384378</v>
      </c>
      <c r="H331" s="161" t="inlineStr">
        <is>
          <t>2030</t>
        </is>
      </c>
      <c r="I331" s="161" t="inlineStr">
        <is>
          <t>Mitigation_Investment_Needs_v1.1.xlsx (InvestmentNeeds v1.1, model output)</t>
        </is>
      </c>
    </row>
    <row r="332" ht="13" customHeight="1">
      <c r="A332" s="161" t="inlineStr">
        <is>
          <t>AGO</t>
        </is>
      </c>
      <c r="B332" s="161" t="inlineStr">
        <is>
          <t>Angola</t>
        </is>
      </c>
      <c r="C332" s="161" t="inlineStr">
        <is>
          <t>Sub-Saharan Africa</t>
        </is>
      </c>
      <c r="D332" s="161" t="inlineStr">
        <is>
          <t>Lower middle income</t>
        </is>
      </c>
      <c r="E332" s="161" t="b">
        <v>1</v>
      </c>
      <c r="F332" s="161" t="inlineStr">
        <is>
          <t>nmim_nz_inv_2030_pct_gdp</t>
        </is>
      </c>
      <c r="G332" s="161" t="n">
        <v>3.486625587318331</v>
      </c>
      <c r="H332" s="161" t="inlineStr">
        <is>
          <t>2030</t>
        </is>
      </c>
      <c r="I332" s="161" t="inlineStr">
        <is>
          <t>nmim_summary_v0_2.csv (InvestmentNeeds NMIM v0.2, model output)</t>
        </is>
      </c>
    </row>
    <row r="333" ht="13" customHeight="1">
      <c r="A333" s="161" t="inlineStr">
        <is>
          <t>AGO</t>
        </is>
      </c>
      <c r="B333" s="161" t="inlineStr">
        <is>
          <t>Angola</t>
        </is>
      </c>
      <c r="C333" s="161" t="inlineStr">
        <is>
          <t>Sub-Saharan Africa</t>
        </is>
      </c>
      <c r="D333" s="161" t="inlineStr">
        <is>
          <t>Lower middle income</t>
        </is>
      </c>
      <c r="E333" s="161" t="b">
        <v>1</v>
      </c>
      <c r="F333" s="161" t="inlineStr">
        <is>
          <t>nmim_typ1_2030_pct_gdp</t>
        </is>
      </c>
      <c r="G333" s="161" t="n">
        <v>1.614833789459262</v>
      </c>
      <c r="H333" s="161" t="inlineStr">
        <is>
          <t>2030</t>
        </is>
      </c>
      <c r="I333" s="161" t="inlineStr">
        <is>
          <t>nmim_summary_v0_2.csv (InvestmentNeeds NMIM v0.2, model output)</t>
        </is>
      </c>
    </row>
    <row r="334" ht="13" customHeight="1">
      <c r="A334" s="161" t="inlineStr">
        <is>
          <t>AGO</t>
        </is>
      </c>
      <c r="B334" s="161" t="inlineStr">
        <is>
          <t>Angola</t>
        </is>
      </c>
      <c r="C334" s="161" t="inlineStr">
        <is>
          <t>Sub-Saharan Africa</t>
        </is>
      </c>
      <c r="D334" s="161" t="inlineStr">
        <is>
          <t>Lower middle income</t>
        </is>
      </c>
      <c r="E334" s="161" t="b">
        <v>1</v>
      </c>
      <c r="F334" s="161" t="inlineStr">
        <is>
          <t>nmim_typ2_2030_pct_gdp</t>
        </is>
      </c>
      <c r="G334" s="161" t="n">
        <v>0.1387898147734163</v>
      </c>
      <c r="H334" s="161" t="inlineStr">
        <is>
          <t>2030</t>
        </is>
      </c>
      <c r="I334" s="161" t="inlineStr">
        <is>
          <t>nmim_summary_v0_2.csv (InvestmentNeeds NMIM v0.2, model output)</t>
        </is>
      </c>
    </row>
    <row r="335" ht="13" customHeight="1">
      <c r="A335" s="161" t="inlineStr">
        <is>
          <t>AGO</t>
        </is>
      </c>
      <c r="B335" s="161" t="inlineStr">
        <is>
          <t>Angola</t>
        </is>
      </c>
      <c r="C335" s="161" t="inlineStr">
        <is>
          <t>Sub-Saharan Africa</t>
        </is>
      </c>
      <c r="D335" s="161" t="inlineStr">
        <is>
          <t>Lower middle income</t>
        </is>
      </c>
      <c r="E335" s="161" t="b">
        <v>1</v>
      </c>
      <c r="F335" s="161" t="inlineStr">
        <is>
          <t>nmim_typ3_2030_pct_gdp</t>
        </is>
      </c>
      <c r="G335" s="161" t="n">
        <v>0.1793738621705302</v>
      </c>
      <c r="H335" s="161" t="inlineStr">
        <is>
          <t>2030</t>
        </is>
      </c>
      <c r="I335" s="161" t="inlineStr">
        <is>
          <t>nmim_summary_v0_2.csv (InvestmentNeeds NMIM v0.2, model output)</t>
        </is>
      </c>
    </row>
    <row r="336" ht="13" customHeight="1">
      <c r="A336" s="161" t="inlineStr">
        <is>
          <t>AGO</t>
        </is>
      </c>
      <c r="B336" s="161" t="inlineStr">
        <is>
          <t>Angola</t>
        </is>
      </c>
      <c r="C336" s="161" t="inlineStr">
        <is>
          <t>Sub-Saharan Africa</t>
        </is>
      </c>
      <c r="D336" s="161" t="inlineStr">
        <is>
          <t>Lower middle income</t>
        </is>
      </c>
      <c r="E336" s="161" t="b">
        <v>1</v>
      </c>
      <c r="F336" s="161" t="inlineStr">
        <is>
          <t>nmim_typ4_2030_pct_gdp</t>
        </is>
      </c>
      <c r="G336" s="161" t="n">
        <v>1.228093040796664</v>
      </c>
      <c r="H336" s="161" t="inlineStr">
        <is>
          <t>2030</t>
        </is>
      </c>
      <c r="I336" s="161" t="inlineStr">
        <is>
          <t>nmim_summary_v0_2.csv (InvestmentNeeds NMIM v0.2, model output)</t>
        </is>
      </c>
    </row>
    <row r="337" ht="13" customHeight="1">
      <c r="A337" s="161" t="inlineStr">
        <is>
          <t>AGO</t>
        </is>
      </c>
      <c r="B337" s="161" t="inlineStr">
        <is>
          <t>Angola</t>
        </is>
      </c>
      <c r="C337" s="161" t="inlineStr">
        <is>
          <t>Sub-Saharan Africa</t>
        </is>
      </c>
      <c r="D337" s="161" t="inlineStr">
        <is>
          <t>Lower middle income</t>
        </is>
      </c>
      <c r="E337" s="161" t="b">
        <v>1</v>
      </c>
      <c r="F337" s="161" t="inlineStr">
        <is>
          <t>nmim_typ5_2030_pct_gdp</t>
        </is>
      </c>
      <c r="G337" s="161" t="n">
        <v>0.3255350801184582</v>
      </c>
      <c r="H337" s="161" t="inlineStr">
        <is>
          <t>2030</t>
        </is>
      </c>
      <c r="I337" s="161" t="inlineStr">
        <is>
          <t>nmim_summary_v0_2.csv (InvestmentNeeds NMIM v0.2, model output)</t>
        </is>
      </c>
    </row>
    <row r="338" ht="13" customHeight="1">
      <c r="A338" s="161" t="inlineStr">
        <is>
          <t>AGO</t>
        </is>
      </c>
      <c r="B338" s="161" t="inlineStr">
        <is>
          <t>Angola</t>
        </is>
      </c>
      <c r="C338" s="161" t="inlineStr">
        <is>
          <t>Sub-Saharan Africa</t>
        </is>
      </c>
      <c r="D338" s="161" t="inlineStr">
        <is>
          <t>Lower middle income</t>
        </is>
      </c>
      <c r="E338" s="161" t="b">
        <v>1</v>
      </c>
      <c r="F338" s="161" t="inlineStr">
        <is>
          <t>nmim_budget_need_2030_pct_gdp</t>
        </is>
      </c>
      <c r="G338" s="161" t="n">
        <v>1.983261701984431</v>
      </c>
      <c r="H338" s="161" t="inlineStr">
        <is>
          <t>2030</t>
        </is>
      </c>
      <c r="I338" s="161" t="inlineStr">
        <is>
          <t>nmim_summary_v0_2.csv (InvestmentNeeds NMIM v0.2, model output)</t>
        </is>
      </c>
    </row>
    <row r="339" ht="13" customHeight="1">
      <c r="A339" s="161" t="inlineStr">
        <is>
          <t>AGO</t>
        </is>
      </c>
      <c r="B339" s="161" t="inlineStr">
        <is>
          <t>Angola</t>
        </is>
      </c>
      <c r="C339" s="161" t="inlineStr">
        <is>
          <t>Sub-Saharan Africa</t>
        </is>
      </c>
      <c r="D339" s="161" t="inlineStr">
        <is>
          <t>Lower middle income</t>
        </is>
      </c>
      <c r="E339" s="161" t="b">
        <v>1</v>
      </c>
      <c r="F339" s="161" t="inlineStr">
        <is>
          <t>nmim_private_share_2030_pct</t>
        </is>
      </c>
      <c r="G339" s="161" t="n">
        <v>39.13738474024162</v>
      </c>
      <c r="H339" s="161" t="inlineStr">
        <is>
          <t>2030</t>
        </is>
      </c>
      <c r="I339" s="161" t="inlineStr">
        <is>
          <t>nmim_summary_v0_2.csv (InvestmentNeeds NMIM v0.2, model output)</t>
        </is>
      </c>
    </row>
    <row r="340" ht="13" customHeight="1">
      <c r="A340" s="161" t="inlineStr">
        <is>
          <t>AGO</t>
        </is>
      </c>
      <c r="B340" s="161" t="inlineStr">
        <is>
          <t>Angola</t>
        </is>
      </c>
      <c r="C340" s="161" t="inlineStr">
        <is>
          <t>Sub-Saharan Africa</t>
        </is>
      </c>
      <c r="D340" s="161" t="inlineStr">
        <is>
          <t>Lower middle income</t>
        </is>
      </c>
      <c r="E340" s="161" t="b">
        <v>1</v>
      </c>
      <c r="F340" s="161" t="inlineStr">
        <is>
          <t>nmim_incr_inv_2030_pct_gdp</t>
        </is>
      </c>
      <c r="G340" s="161" t="n">
        <v>2.872650408224338</v>
      </c>
      <c r="H340" s="161" t="inlineStr">
        <is>
          <t>2030</t>
        </is>
      </c>
      <c r="I340" s="161" t="inlineStr">
        <is>
          <t>nmim_summary_v0_2.csv (InvestmentNeeds NMIM v0.2, model output)</t>
        </is>
      </c>
    </row>
    <row r="341" ht="13" customHeight="1">
      <c r="A341" s="161" t="inlineStr">
        <is>
          <t>AGO</t>
        </is>
      </c>
      <c r="B341" s="161" t="inlineStr">
        <is>
          <t>Angola</t>
        </is>
      </c>
      <c r="C341" s="161" t="inlineStr">
        <is>
          <t>Sub-Saharan Africa</t>
        </is>
      </c>
      <c r="D341" s="161" t="inlineStr">
        <is>
          <t>Lower middle income</t>
        </is>
      </c>
      <c r="E341" s="161" t="b">
        <v>1</v>
      </c>
      <c r="F341" s="161" t="inlineStr">
        <is>
          <t>nmim_incr_inv_2050_pct_gdp</t>
        </is>
      </c>
      <c r="G341" s="161" t="n">
        <v>2.018092906318138</v>
      </c>
      <c r="H341" s="161" t="inlineStr">
        <is>
          <t>2050</t>
        </is>
      </c>
      <c r="I341" s="161" t="inlineStr">
        <is>
          <t>nmim_summary_v0_2.csv (InvestmentNeeds NMIM v0.2, model output)</t>
        </is>
      </c>
    </row>
    <row r="342" ht="13" customHeight="1">
      <c r="A342" s="161" t="inlineStr">
        <is>
          <t>AGO</t>
        </is>
      </c>
      <c r="B342" s="161" t="inlineStr">
        <is>
          <t>Angola</t>
        </is>
      </c>
      <c r="C342" s="161" t="inlineStr">
        <is>
          <t>Sub-Saharan Africa</t>
        </is>
      </c>
      <c r="D342" s="161" t="inlineStr">
        <is>
          <t>Lower middle income</t>
        </is>
      </c>
      <c r="E342" s="161" t="b">
        <v>1</v>
      </c>
      <c r="F342" s="161" t="inlineStr">
        <is>
          <t>nmim_pv_incr_cost_b_pct_gdp</t>
        </is>
      </c>
      <c r="G342" s="161" t="n">
        <v>14.62692997485648</v>
      </c>
      <c r="H342" s="161" t="inlineStr">
        <is>
          <t>2025-2050</t>
        </is>
      </c>
      <c r="I342" s="161" t="inlineStr">
        <is>
          <t>nmim_summary_v0_2.csv (InvestmentNeeds NMIM v0.2, model output)</t>
        </is>
      </c>
    </row>
    <row r="343" ht="13" customHeight="1">
      <c r="A343" s="161" t="inlineStr">
        <is>
          <t>AGO</t>
        </is>
      </c>
      <c r="B343" s="161" t="inlineStr">
        <is>
          <t>Angola</t>
        </is>
      </c>
      <c r="C343" s="161" t="inlineStr">
        <is>
          <t>Sub-Saharan Africa</t>
        </is>
      </c>
      <c r="D343" s="161" t="inlineStr">
        <is>
          <t>Lower middle income</t>
        </is>
      </c>
      <c r="E343" s="161" t="b">
        <v>1</v>
      </c>
      <c r="F343" s="161" t="inlineStr">
        <is>
          <t>price_diesel_usd_litre</t>
        </is>
      </c>
      <c r="G343" s="161" t="n">
        <v>0.185</v>
      </c>
      <c r="H343" s="161" t="inlineStr">
        <is>
          <t>2024</t>
        </is>
      </c>
      <c r="I343" s="161" t="inlineStr">
        <is>
          <t>imffossilfuelsubsidiesdata.xlsb</t>
        </is>
      </c>
    </row>
    <row r="344" ht="13" customHeight="1">
      <c r="A344" s="161" t="inlineStr">
        <is>
          <t>AGO</t>
        </is>
      </c>
      <c r="B344" s="161" t="inlineStr">
        <is>
          <t>Angola</t>
        </is>
      </c>
      <c r="C344" s="161" t="inlineStr">
        <is>
          <t>Sub-Saharan Africa</t>
        </is>
      </c>
      <c r="D344" s="161" t="inlineStr">
        <is>
          <t>Lower middle income</t>
        </is>
      </c>
      <c r="E344" s="161" t="b">
        <v>1</v>
      </c>
      <c r="F344" s="161" t="inlineStr">
        <is>
          <t>price_gasoline_usd_litre</t>
        </is>
      </c>
      <c r="G344" s="161" t="n">
        <v>0.303</v>
      </c>
      <c r="H344" s="161" t="inlineStr">
        <is>
          <t>2024</t>
        </is>
      </c>
      <c r="I344" s="161" t="inlineStr">
        <is>
          <t>imffossilfuelsubsidiesdata.xlsb</t>
        </is>
      </c>
    </row>
    <row r="345" ht="13" customHeight="1">
      <c r="A345" s="161" t="inlineStr">
        <is>
          <t>AGO</t>
        </is>
      </c>
      <c r="B345" s="161" t="inlineStr">
        <is>
          <t>Angola</t>
        </is>
      </c>
      <c r="C345" s="161" t="inlineStr">
        <is>
          <t>Sub-Saharan Africa</t>
        </is>
      </c>
      <c r="D345" s="161" t="inlineStr">
        <is>
          <t>Lower middle income</t>
        </is>
      </c>
      <c r="E345" s="161" t="b">
        <v>1</v>
      </c>
      <c r="F345" s="161" t="inlineStr">
        <is>
          <t>price_electricity_residential_usd_kwh</t>
        </is>
      </c>
      <c r="G345" s="161" t="n">
        <v>0.012</v>
      </c>
      <c r="H345" s="161" t="inlineStr">
        <is>
          <t>2024</t>
        </is>
      </c>
      <c r="I345" s="161" t="inlineStr">
        <is>
          <t>imffossilfuelsubsidiesdata.xlsb</t>
        </is>
      </c>
    </row>
    <row r="346" ht="13" customHeight="1">
      <c r="A346" s="161" t="inlineStr">
        <is>
          <t>AGO</t>
        </is>
      </c>
      <c r="B346" s="161" t="inlineStr">
        <is>
          <t>Angola</t>
        </is>
      </c>
      <c r="C346" s="161" t="inlineStr">
        <is>
          <t>Sub-Saharan Africa</t>
        </is>
      </c>
      <c r="D346" s="161" t="inlineStr">
        <is>
          <t>Lower middle income</t>
        </is>
      </c>
      <c r="E346" s="161" t="b">
        <v>1</v>
      </c>
      <c r="F346" s="161" t="inlineStr">
        <is>
          <t>price_electricity_industry_usd_kwh</t>
        </is>
      </c>
      <c r="G346" s="161" t="n">
        <v>0.01</v>
      </c>
      <c r="H346" s="161" t="inlineStr">
        <is>
          <t>2024</t>
        </is>
      </c>
      <c r="I346" s="161" t="inlineStr">
        <is>
          <t>imffossilfuelsubsidiesdata.xlsb</t>
        </is>
      </c>
    </row>
    <row r="347" ht="13" customHeight="1">
      <c r="A347" s="161" t="inlineStr">
        <is>
          <t>AGO</t>
        </is>
      </c>
      <c r="B347" s="161" t="inlineStr">
        <is>
          <t>Angola</t>
        </is>
      </c>
      <c r="C347" s="161" t="inlineStr">
        <is>
          <t>Sub-Saharan Africa</t>
        </is>
      </c>
      <c r="D347" s="161" t="inlineStr">
        <is>
          <t>Lower middle income</t>
        </is>
      </c>
      <c r="E347" s="161" t="b">
        <v>1</v>
      </c>
      <c r="F347" s="161" t="inlineStr">
        <is>
          <t>price_gas_residential_usd_gj</t>
        </is>
      </c>
      <c r="G347" s="161" t="n">
        <v>12.161</v>
      </c>
      <c r="H347" s="161" t="inlineStr">
        <is>
          <t>2024</t>
        </is>
      </c>
      <c r="I347" s="161" t="inlineStr">
        <is>
          <t>imffossilfuelsubsidiesdata.xlsb</t>
        </is>
      </c>
    </row>
    <row r="348" ht="13" customHeight="1">
      <c r="A348" s="161" t="inlineStr">
        <is>
          <t>AGO</t>
        </is>
      </c>
      <c r="B348" s="161" t="inlineStr">
        <is>
          <t>Angola</t>
        </is>
      </c>
      <c r="C348" s="161" t="inlineStr">
        <is>
          <t>Sub-Saharan Africa</t>
        </is>
      </c>
      <c r="D348" s="161" t="inlineStr">
        <is>
          <t>Lower middle income</t>
        </is>
      </c>
      <c r="E348" s="161" t="b">
        <v>1</v>
      </c>
      <c r="F348" s="161" t="inlineStr">
        <is>
          <t>price_gas_industry_usd_gj</t>
        </is>
      </c>
      <c r="G348" s="161" t="n">
        <v>6.696</v>
      </c>
      <c r="H348" s="161" t="inlineStr">
        <is>
          <t>2024</t>
        </is>
      </c>
      <c r="I348" s="161" t="inlineStr">
        <is>
          <t>imffossilfuelsubsidiesdata.xlsb</t>
        </is>
      </c>
    </row>
    <row r="349" ht="13" customHeight="1">
      <c r="A349" s="161" t="inlineStr">
        <is>
          <t>AGO</t>
        </is>
      </c>
      <c r="B349" s="161" t="inlineStr">
        <is>
          <t>Angola</t>
        </is>
      </c>
      <c r="C349" s="161" t="inlineStr">
        <is>
          <t>Sub-Saharan Africa</t>
        </is>
      </c>
      <c r="D349" s="161" t="inlineStr">
        <is>
          <t>Lower middle income</t>
        </is>
      </c>
      <c r="E349" s="161" t="b">
        <v>1</v>
      </c>
      <c r="F349" s="161" t="inlineStr">
        <is>
          <t>price_gas_power_usd_gj</t>
        </is>
      </c>
      <c r="G349" s="161" t="n">
        <v>6.034</v>
      </c>
      <c r="H349" s="161" t="inlineStr">
        <is>
          <t>2024</t>
        </is>
      </c>
      <c r="I349" s="161" t="inlineStr">
        <is>
          <t>imffossilfuelsubsidiesdata.xlsb</t>
        </is>
      </c>
    </row>
    <row r="350" ht="13" customHeight="1">
      <c r="A350" s="161" t="inlineStr">
        <is>
          <t>AGO</t>
        </is>
      </c>
      <c r="B350" s="161" t="inlineStr">
        <is>
          <t>Angola</t>
        </is>
      </c>
      <c r="C350" s="161" t="inlineStr">
        <is>
          <t>Sub-Saharan Africa</t>
        </is>
      </c>
      <c r="D350" s="161" t="inlineStr">
        <is>
          <t>Lower middle income</t>
        </is>
      </c>
      <c r="E350" s="161" t="b">
        <v>1</v>
      </c>
      <c r="F350" s="161" t="inlineStr">
        <is>
          <t>price_coal_residential_usd_gj</t>
        </is>
      </c>
      <c r="G350" s="161" t="n">
        <v>13.997</v>
      </c>
      <c r="H350" s="161" t="inlineStr">
        <is>
          <t>2024</t>
        </is>
      </c>
      <c r="I350" s="161" t="inlineStr">
        <is>
          <t>imffossilfuelsubsidiesdata.xlsb</t>
        </is>
      </c>
    </row>
    <row r="351" ht="13" customHeight="1">
      <c r="A351" s="161" t="inlineStr">
        <is>
          <t>AGO</t>
        </is>
      </c>
      <c r="B351" s="161" t="inlineStr">
        <is>
          <t>Angola</t>
        </is>
      </c>
      <c r="C351" s="161" t="inlineStr">
        <is>
          <t>Sub-Saharan Africa</t>
        </is>
      </c>
      <c r="D351" s="161" t="inlineStr">
        <is>
          <t>Lower middle income</t>
        </is>
      </c>
      <c r="E351" s="161" t="b">
        <v>1</v>
      </c>
      <c r="F351" s="161" t="inlineStr">
        <is>
          <t>price_coal_industry_usd_gj</t>
        </is>
      </c>
      <c r="G351" s="161" t="n">
        <v>7.187</v>
      </c>
      <c r="H351" s="161" t="inlineStr">
        <is>
          <t>2024</t>
        </is>
      </c>
      <c r="I351" s="161" t="inlineStr">
        <is>
          <t>imffossilfuelsubsidiesdata.xlsb</t>
        </is>
      </c>
    </row>
    <row r="352" ht="13" customHeight="1">
      <c r="A352" s="161" t="inlineStr">
        <is>
          <t>AGO</t>
        </is>
      </c>
      <c r="B352" s="161" t="inlineStr">
        <is>
          <t>Angola</t>
        </is>
      </c>
      <c r="C352" s="161" t="inlineStr">
        <is>
          <t>Sub-Saharan Africa</t>
        </is>
      </c>
      <c r="D352" s="161" t="inlineStr">
        <is>
          <t>Lower middle income</t>
        </is>
      </c>
      <c r="E352" s="161" t="b">
        <v>1</v>
      </c>
      <c r="F352" s="161" t="inlineStr">
        <is>
          <t>price_coal_power_usd_gj</t>
        </is>
      </c>
      <c r="G352" s="161" t="n">
        <v>5.66</v>
      </c>
      <c r="H352" s="161" t="inlineStr">
        <is>
          <t>2024</t>
        </is>
      </c>
      <c r="I352" s="161" t="inlineStr">
        <is>
          <t>imffossilfuelsubsidiesdata.xlsb</t>
        </is>
      </c>
    </row>
    <row r="353" ht="13" customHeight="1">
      <c r="A353" s="161" t="inlineStr">
        <is>
          <t>AGO</t>
        </is>
      </c>
      <c r="B353" s="161" t="inlineStr">
        <is>
          <t>Angola</t>
        </is>
      </c>
      <c r="C353" s="161" t="inlineStr">
        <is>
          <t>Sub-Saharan Africa</t>
        </is>
      </c>
      <c r="D353" s="161" t="inlineStr">
        <is>
          <t>Lower middle income</t>
        </is>
      </c>
      <c r="E353" s="161" t="b">
        <v>1</v>
      </c>
      <c r="F353" s="161" t="inlineStr">
        <is>
          <t>power_market_structure</t>
        </is>
      </c>
      <c r="G353" s="161" t="n">
        <v>1</v>
      </c>
      <c r="H353" s="161" t="inlineStr">
        <is>
          <t>2013</t>
        </is>
      </c>
      <c r="I353" s="161" t="inlineStr">
        <is>
          <t>dataverse_files.zip</t>
        </is>
      </c>
    </row>
    <row r="354" ht="13" customHeight="1">
      <c r="A354" s="161" t="inlineStr">
        <is>
          <t>AGO</t>
        </is>
      </c>
      <c r="B354" s="161" t="inlineStr">
        <is>
          <t>Angola</t>
        </is>
      </c>
      <c r="C354" s="161" t="inlineStr">
        <is>
          <t>Sub-Saharan Africa</t>
        </is>
      </c>
      <c r="D354" s="161" t="inlineStr">
        <is>
          <t>Lower middle income</t>
        </is>
      </c>
      <c r="E354" s="161" t="b">
        <v>1</v>
      </c>
      <c r="F354" s="161" t="inlineStr">
        <is>
          <t>independent_regulator</t>
        </is>
      </c>
      <c r="G354" s="161" t="n">
        <v>1</v>
      </c>
      <c r="H354" s="161" t="inlineStr">
        <is>
          <t>2013</t>
        </is>
      </c>
      <c r="I354" s="161" t="inlineStr">
        <is>
          <t>dataverse_files.zip</t>
        </is>
      </c>
    </row>
    <row r="355" ht="13" customHeight="1">
      <c r="A355" s="161" t="inlineStr">
        <is>
          <t>AGO</t>
        </is>
      </c>
      <c r="B355" s="161" t="inlineStr">
        <is>
          <t>Angola</t>
        </is>
      </c>
      <c r="C355" s="161" t="inlineStr">
        <is>
          <t>Sub-Saharan Africa</t>
        </is>
      </c>
      <c r="D355" s="161" t="inlineStr">
        <is>
          <t>Lower middle income</t>
        </is>
      </c>
      <c r="E355" s="161" t="b">
        <v>1</v>
      </c>
      <c r="F355" s="161" t="inlineStr">
        <is>
          <t>generation_unbundled</t>
        </is>
      </c>
      <c r="G355" s="161" t="n">
        <v>0</v>
      </c>
      <c r="H355" s="161" t="inlineStr">
        <is>
          <t>2013</t>
        </is>
      </c>
      <c r="I355" s="161" t="inlineStr">
        <is>
          <t>dataverse_files.zip</t>
        </is>
      </c>
    </row>
    <row r="356" ht="13" customHeight="1">
      <c r="A356" s="161" t="inlineStr">
        <is>
          <t>AGO</t>
        </is>
      </c>
      <c r="B356" s="161" t="inlineStr">
        <is>
          <t>Angola</t>
        </is>
      </c>
      <c r="C356" s="161" t="inlineStr">
        <is>
          <t>Sub-Saharan Africa</t>
        </is>
      </c>
      <c r="D356" s="161" t="inlineStr">
        <is>
          <t>Lower middle income</t>
        </is>
      </c>
      <c r="E356" s="161" t="b">
        <v>1</v>
      </c>
      <c r="F356" s="161" t="inlineStr">
        <is>
          <t>rise_renewable_energy_score</t>
        </is>
      </c>
      <c r="G356" s="161" t="n">
        <v>28.259</v>
      </c>
      <c r="H356" s="161" t="inlineStr">
        <is>
          <t>2023</t>
        </is>
      </c>
      <c r="I356" s="161" t="inlineStr">
        <is>
          <t>WB_RISE_WIDEF.csv</t>
        </is>
      </c>
    </row>
    <row r="357" ht="13" customHeight="1">
      <c r="A357" s="161" t="inlineStr">
        <is>
          <t>AGO</t>
        </is>
      </c>
      <c r="B357" s="161" t="inlineStr">
        <is>
          <t>Angola</t>
        </is>
      </c>
      <c r="C357" s="161" t="inlineStr">
        <is>
          <t>Sub-Saharan Africa</t>
        </is>
      </c>
      <c r="D357" s="161" t="inlineStr">
        <is>
          <t>Lower middle income</t>
        </is>
      </c>
      <c r="E357" s="161" t="b">
        <v>1</v>
      </c>
      <c r="F357" s="161" t="inlineStr">
        <is>
          <t>rise_level_playing_field_score</t>
        </is>
      </c>
      <c r="G357" s="161" t="n">
        <v>0</v>
      </c>
      <c r="H357" s="161" t="inlineStr">
        <is>
          <t>2023</t>
        </is>
      </c>
      <c r="I357" s="161" t="inlineStr">
        <is>
          <t>WB_RISE_WIDEF.csv</t>
        </is>
      </c>
    </row>
    <row r="358" ht="13" customHeight="1">
      <c r="A358" s="161" t="inlineStr">
        <is>
          <t>AGO</t>
        </is>
      </c>
      <c r="B358" s="161" t="inlineStr">
        <is>
          <t>Angola</t>
        </is>
      </c>
      <c r="C358" s="161" t="inlineStr">
        <is>
          <t>Sub-Saharan Africa</t>
        </is>
      </c>
      <c r="D358" s="161" t="inlineStr">
        <is>
          <t>Lower middle income</t>
        </is>
      </c>
      <c r="E358" s="161" t="b">
        <v>1</v>
      </c>
      <c r="F358" s="161" t="inlineStr">
        <is>
          <t>rise_ee_financing_mechanisms_score</t>
        </is>
      </c>
      <c r="G358" s="161" t="n">
        <v>0</v>
      </c>
      <c r="H358" s="161" t="inlineStr">
        <is>
          <t>2023</t>
        </is>
      </c>
      <c r="I358" s="161" t="inlineStr">
        <is>
          <t>WB_RISE_WIDEF.csv</t>
        </is>
      </c>
    </row>
    <row r="359" ht="13" customHeight="1">
      <c r="A359" s="161" t="inlineStr">
        <is>
          <t>AGO</t>
        </is>
      </c>
      <c r="B359" s="161" t="inlineStr">
        <is>
          <t>Angola</t>
        </is>
      </c>
      <c r="C359" s="161" t="inlineStr">
        <is>
          <t>Sub-Saharan Africa</t>
        </is>
      </c>
      <c r="D359" s="161" t="inlineStr">
        <is>
          <t>Lower middle income</t>
        </is>
      </c>
      <c r="E359" s="161" t="b">
        <v>1</v>
      </c>
      <c r="F359" s="161" t="inlineStr">
        <is>
          <t>revenue_pct_gdp</t>
        </is>
      </c>
      <c r="G359" s="161" t="n">
        <v>17.791</v>
      </c>
      <c r="H359" s="161" t="inlineStr">
        <is>
          <t>2024</t>
        </is>
      </c>
      <c r="I359" s="161" t="inlineStr">
        <is>
          <t>dataset_2026-08-26T13_41_09_874550254Z_DEFAULT_INTEGRATION_IMF_RES_WEO_9_0_0.csv</t>
        </is>
      </c>
    </row>
    <row r="360" ht="13" customHeight="1">
      <c r="A360" s="161" t="inlineStr">
        <is>
          <t>AGO</t>
        </is>
      </c>
      <c r="B360" s="161" t="inlineStr">
        <is>
          <t>Angola</t>
        </is>
      </c>
      <c r="C360" s="161" t="inlineStr">
        <is>
          <t>Sub-Saharan Africa</t>
        </is>
      </c>
      <c r="D360" s="161" t="inlineStr">
        <is>
          <t>Lower middle income</t>
        </is>
      </c>
      <c r="E360" s="161" t="b">
        <v>1</v>
      </c>
      <c r="F360" s="161" t="inlineStr">
        <is>
          <t>primary_balance_pct_gdp</t>
        </is>
      </c>
      <c r="G360" s="161" t="n">
        <v>3.401</v>
      </c>
      <c r="H360" s="161" t="inlineStr">
        <is>
          <t>2024</t>
        </is>
      </c>
      <c r="I360" s="161" t="inlineStr">
        <is>
          <t>dataset_2026-08-26T13_41_09_874550254Z_DEFAULT_INTEGRATION_IMF_RES_WEO_9_0_0.csv</t>
        </is>
      </c>
    </row>
    <row r="361" ht="13" customHeight="1">
      <c r="A361" s="161" t="inlineStr">
        <is>
          <t>AGO</t>
        </is>
      </c>
      <c r="B361" s="161" t="inlineStr">
        <is>
          <t>Angola</t>
        </is>
      </c>
      <c r="C361" s="161" t="inlineStr">
        <is>
          <t>Sub-Saharan Africa</t>
        </is>
      </c>
      <c r="D361" s="161" t="inlineStr">
        <is>
          <t>Lower middle income</t>
        </is>
      </c>
      <c r="E361" s="161" t="b">
        <v>1</v>
      </c>
      <c r="F361" s="161" t="inlineStr">
        <is>
          <t>current_account_pct_gdp</t>
        </is>
      </c>
      <c r="G361" s="161" t="n">
        <v>5.277</v>
      </c>
      <c r="H361" s="161" t="inlineStr">
        <is>
          <t>2024</t>
        </is>
      </c>
      <c r="I361" s="161" t="inlineStr">
        <is>
          <t>dataset_2026-08-26T13_41_09_874550254Z_DEFAULT_INTEGRATION_IMF_RES_WEO_9_0_0.csv</t>
        </is>
      </c>
    </row>
    <row r="362" ht="13" customHeight="1">
      <c r="A362" s="161" t="inlineStr">
        <is>
          <t>AGO</t>
        </is>
      </c>
      <c r="B362" s="161" t="inlineStr">
        <is>
          <t>Angola</t>
        </is>
      </c>
      <c r="C362" s="161" t="inlineStr">
        <is>
          <t>Sub-Saharan Africa</t>
        </is>
      </c>
      <c r="D362" s="161" t="inlineStr">
        <is>
          <t>Lower middle income</t>
        </is>
      </c>
      <c r="E362" s="161" t="b">
        <v>1</v>
      </c>
      <c r="F362" s="161" t="inlineStr">
        <is>
          <t>gross_capital_formation_pct_gdp</t>
        </is>
      </c>
      <c r="G362" s="161" t="n">
        <v>10.638</v>
      </c>
      <c r="H362" s="161" t="inlineStr">
        <is>
          <t>2024</t>
        </is>
      </c>
      <c r="I362" s="161" t="inlineStr">
        <is>
          <t>dataset_2026-08-26T13_41_09_874550254Z_DEFAULT_INTEGRATION_IMF_RES_WEO_9_0_0.csv</t>
        </is>
      </c>
    </row>
    <row r="363" ht="13" customHeight="1">
      <c r="A363" s="161" t="inlineStr">
        <is>
          <t>AGO</t>
        </is>
      </c>
      <c r="B363" s="161" t="inlineStr">
        <is>
          <t>Angola</t>
        </is>
      </c>
      <c r="C363" s="161" t="inlineStr">
        <is>
          <t>Sub-Saharan Africa</t>
        </is>
      </c>
      <c r="D363" s="161" t="inlineStr">
        <is>
          <t>Lower middle income</t>
        </is>
      </c>
      <c r="E363" s="161" t="b">
        <v>1</v>
      </c>
      <c r="F363" s="161" t="inlineStr">
        <is>
          <t>real_gdp_growth_5y_avg_pct</t>
        </is>
      </c>
      <c r="G363" s="161" t="n">
        <v>1.711</v>
      </c>
      <c r="H363" s="161" t="inlineStr">
        <is>
          <t>2020-2024 avg</t>
        </is>
      </c>
      <c r="I363" s="161" t="inlineStr">
        <is>
          <t>dataset_2026-08-26T13_41_09_874550254Z_DEFAULT_INTEGRATION_IMF_RES_WEO_9_0_0.csv (derived)</t>
        </is>
      </c>
    </row>
    <row r="364" ht="13" customHeight="1">
      <c r="A364" s="161" t="inlineStr">
        <is>
          <t>AGO</t>
        </is>
      </c>
      <c r="B364" s="161" t="inlineStr">
        <is>
          <t>Angola</t>
        </is>
      </c>
      <c r="C364" s="161" t="inlineStr">
        <is>
          <t>Sub-Saharan Africa</t>
        </is>
      </c>
      <c r="D364" s="161" t="inlineStr">
        <is>
          <t>Lower middle income</t>
        </is>
      </c>
      <c r="E364" s="161" t="b">
        <v>1</v>
      </c>
      <c r="F364" s="161" t="inlineStr">
        <is>
          <t>int_budget_need_2030_pct_gdp</t>
        </is>
      </c>
      <c r="G364" s="161" t="n">
        <v>1.751</v>
      </c>
      <c r="H364" s="161" t="inlineStr">
        <is>
          <t>2030</t>
        </is>
      </c>
      <c r="I364" s="161" t="inlineStr">
        <is>
          <t>integrated_results.csv (MacroFiscalModels v0.1, model output)</t>
        </is>
      </c>
    </row>
    <row r="365" ht="13" customHeight="1">
      <c r="A365" s="161" t="inlineStr">
        <is>
          <t>AGO</t>
        </is>
      </c>
      <c r="B365" s="161" t="inlineStr">
        <is>
          <t>Angola</t>
        </is>
      </c>
      <c r="C365" s="161" t="inlineStr">
        <is>
          <t>Sub-Saharan Africa</t>
        </is>
      </c>
      <c r="D365" s="161" t="inlineStr">
        <is>
          <t>Lower middle income</t>
        </is>
      </c>
      <c r="E365" s="161" t="b">
        <v>1</v>
      </c>
      <c r="F365" s="161" t="inlineStr">
        <is>
          <t>int_pricing_revenue_2030_pct_gdp</t>
        </is>
      </c>
      <c r="G365" s="161" t="n">
        <v>0.006</v>
      </c>
      <c r="H365" s="161" t="inlineStr">
        <is>
          <t>2030</t>
        </is>
      </c>
      <c r="I365" s="161" t="inlineStr">
        <is>
          <t>integrated_results.csv (MacroFiscalModels v0.1, model output)</t>
        </is>
      </c>
    </row>
    <row r="366" ht="13" customHeight="1">
      <c r="A366" s="161" t="inlineStr">
        <is>
          <t>AGO</t>
        </is>
      </c>
      <c r="B366" s="161" t="inlineStr">
        <is>
          <t>Angola</t>
        </is>
      </c>
      <c r="C366" s="161" t="inlineStr">
        <is>
          <t>Sub-Saharan Africa</t>
        </is>
      </c>
      <c r="D366" s="161" t="inlineStr">
        <is>
          <t>Lower middle income</t>
        </is>
      </c>
      <c r="E366" s="161" t="b">
        <v>1</v>
      </c>
      <c r="F366" s="161" t="inlineStr">
        <is>
          <t>int_financing_gap_2030_pct_gdp</t>
        </is>
      </c>
      <c r="G366" s="161" t="n">
        <v>1.745</v>
      </c>
      <c r="H366" s="161" t="inlineStr">
        <is>
          <t>2030</t>
        </is>
      </c>
      <c r="I366" s="161" t="inlineStr">
        <is>
          <t>integrated_results.csv (MacroFiscalModels v0.1, model output)</t>
        </is>
      </c>
    </row>
    <row r="367" ht="13" customHeight="1">
      <c r="A367" s="161" t="inlineStr">
        <is>
          <t>AGO</t>
        </is>
      </c>
      <c r="B367" s="161" t="inlineStr">
        <is>
          <t>Angola</t>
        </is>
      </c>
      <c r="C367" s="161" t="inlineStr">
        <is>
          <t>Sub-Saharan Africa</t>
        </is>
      </c>
      <c r="D367" s="161" t="inlineStr">
        <is>
          <t>Lower middle income</t>
        </is>
      </c>
      <c r="E367" s="161" t="b">
        <v>1</v>
      </c>
      <c r="F367" s="161" t="inlineStr">
        <is>
          <t>int_gdp_dev_2050_pct</t>
        </is>
      </c>
      <c r="G367" s="161" t="n">
        <v>-20.53</v>
      </c>
      <c r="H367" s="161" t="inlineStr">
        <is>
          <t>2050</t>
        </is>
      </c>
      <c r="I367" s="161" t="inlineStr">
        <is>
          <t>integrated_results.csv (MacroFiscalModels v0.1, model output)</t>
        </is>
      </c>
    </row>
    <row r="368" ht="13" customHeight="1">
      <c r="A368" s="161" t="inlineStr">
        <is>
          <t>AGO</t>
        </is>
      </c>
      <c r="B368" s="161" t="inlineStr">
        <is>
          <t>Angola</t>
        </is>
      </c>
      <c r="C368" s="161" t="inlineStr">
        <is>
          <t>Sub-Saharan Africa</t>
        </is>
      </c>
      <c r="D368" s="161" t="inlineStr">
        <is>
          <t>Lower middle income</t>
        </is>
      </c>
      <c r="E368" s="161" t="b">
        <v>1</v>
      </c>
      <c r="F368" s="161" t="inlineStr">
        <is>
          <t>int_debt_2050_pct_gdp</t>
        </is>
      </c>
      <c r="G368" s="161" t="n">
        <v>82.13</v>
      </c>
      <c r="H368" s="161" t="inlineStr">
        <is>
          <t>2050</t>
        </is>
      </c>
      <c r="I368" s="161" t="inlineStr">
        <is>
          <t>integrated_results.csv (MacroFiscalModels v0.1, model output)</t>
        </is>
      </c>
    </row>
    <row r="369" ht="13" customHeight="1">
      <c r="A369" s="161" t="inlineStr">
        <is>
          <t>AGO</t>
        </is>
      </c>
      <c r="B369" s="161" t="inlineStr">
        <is>
          <t>Angola</t>
        </is>
      </c>
      <c r="C369" s="161" t="inlineStr">
        <is>
          <t>Sub-Saharan Africa</t>
        </is>
      </c>
      <c r="D369" s="161" t="inlineStr">
        <is>
          <t>Lower middle income</t>
        </is>
      </c>
      <c r="E369" s="161" t="b">
        <v>1</v>
      </c>
      <c r="F369" s="161" t="inlineStr">
        <is>
          <t>int_dsf_risk_code</t>
        </is>
      </c>
      <c r="G369" s="161" t="n">
        <v>3</v>
      </c>
      <c r="H369" s="161" t="inlineStr">
        <is>
          <t>2034</t>
        </is>
      </c>
      <c r="I369" s="161" t="inlineStr">
        <is>
          <t>integrated_results.csv (MacroFiscalModels v0.1, model output)</t>
        </is>
      </c>
    </row>
    <row r="370" ht="13" customHeight="1">
      <c r="A370" s="161" t="inlineStr">
        <is>
          <t>ATG</t>
        </is>
      </c>
      <c r="B370" s="161" t="inlineStr">
        <is>
          <t>Antigua and Barbuda</t>
        </is>
      </c>
      <c r="C370" s="161" t="inlineStr">
        <is>
          <t>Latin America &amp; Caribbean</t>
        </is>
      </c>
      <c r="D370" s="161" t="inlineStr">
        <is>
          <t>High income</t>
        </is>
      </c>
      <c r="E370" s="161" t="b">
        <v>0</v>
      </c>
      <c r="F370" s="161" t="inlineStr">
        <is>
          <t>interest_to_revenue_pct</t>
        </is>
      </c>
      <c r="G370" s="161" t="n">
        <v>10.827</v>
      </c>
      <c r="H370" s="161" t="inlineStr">
        <is>
          <t>2024</t>
        </is>
      </c>
      <c r="I370" s="161" t="inlineStr">
        <is>
          <t>dataset_2026-08-26T13_41_09_874550254Z_DEFAULT_INTEGRATION_IMF_RES_WEO_9_0_0.csv (derived)</t>
        </is>
      </c>
    </row>
    <row r="371" ht="13" customHeight="1">
      <c r="A371" s="161" t="inlineStr">
        <is>
          <t>ATG</t>
        </is>
      </c>
      <c r="B371" s="161" t="inlineStr">
        <is>
          <t>Antigua and Barbuda</t>
        </is>
      </c>
      <c r="C371" s="161" t="inlineStr">
        <is>
          <t>Latin America &amp; Caribbean</t>
        </is>
      </c>
      <c r="D371" s="161" t="inlineStr">
        <is>
          <t>High income</t>
        </is>
      </c>
      <c r="E371" s="161" t="b">
        <v>0</v>
      </c>
      <c r="F371" s="161" t="inlineStr">
        <is>
          <t>interest_pct_gdp</t>
        </is>
      </c>
      <c r="G371" s="161" t="n">
        <v>2.368</v>
      </c>
      <c r="H371" s="161" t="inlineStr">
        <is>
          <t>2024</t>
        </is>
      </c>
      <c r="I371" s="161" t="inlineStr">
        <is>
          <t>dataset_2026-08-26T13_41_09_874550254Z_DEFAULT_INTEGRATION_IMF_RES_WEO_9_0_0.csv (derived)</t>
        </is>
      </c>
    </row>
    <row r="372" ht="13" customHeight="1">
      <c r="A372" s="161" t="inlineStr">
        <is>
          <t>ATG</t>
        </is>
      </c>
      <c r="B372" s="161" t="inlineStr">
        <is>
          <t>Antigua and Barbuda</t>
        </is>
      </c>
      <c r="C372" s="161" t="inlineStr">
        <is>
          <t>Latin America &amp; Caribbean</t>
        </is>
      </c>
      <c r="D372" s="161" t="inlineStr">
        <is>
          <t>High income</t>
        </is>
      </c>
      <c r="E372" s="161" t="b">
        <v>0</v>
      </c>
      <c r="F372" s="161" t="inlineStr">
        <is>
          <t>gross_debt_pct_gdp</t>
        </is>
      </c>
      <c r="G372" s="161" t="n">
        <v>71.773</v>
      </c>
      <c r="H372" s="161" t="inlineStr">
        <is>
          <t>2024</t>
        </is>
      </c>
      <c r="I372" s="161" t="inlineStr">
        <is>
          <t>dataset_2026-08-26T13_41_09_874550254Z_DEFAULT_INTEGRATION_IMF_RES_WEO_9_0_0.csv</t>
        </is>
      </c>
    </row>
    <row r="373" ht="13" customHeight="1">
      <c r="A373" s="161" t="inlineStr">
        <is>
          <t>ATG</t>
        </is>
      </c>
      <c r="B373" s="161" t="inlineStr">
        <is>
          <t>Antigua and Barbuda</t>
        </is>
      </c>
      <c r="C373" s="161" t="inlineStr">
        <is>
          <t>Latin America &amp; Caribbean</t>
        </is>
      </c>
      <c r="D373" s="161" t="inlineStr">
        <is>
          <t>High income</t>
        </is>
      </c>
      <c r="E373" s="161" t="b">
        <v>0</v>
      </c>
      <c r="F373" s="161" t="inlineStr">
        <is>
          <t>tax_revenue_pct_gdp</t>
        </is>
      </c>
      <c r="G373" s="161" t="n">
        <v>15.581</v>
      </c>
      <c r="H373" s="161" t="inlineStr">
        <is>
          <t>2024</t>
        </is>
      </c>
      <c r="I373" s="161" t="inlineStr">
        <is>
          <t>world-imf2026.xlsx</t>
        </is>
      </c>
    </row>
    <row r="374" ht="13" customHeight="1">
      <c r="A374" s="161" t="inlineStr">
        <is>
          <t>ATG</t>
        </is>
      </c>
      <c r="B374" s="161" t="inlineStr">
        <is>
          <t>Antigua and Barbuda</t>
        </is>
      </c>
      <c r="C374" s="161" t="inlineStr">
        <is>
          <t>Latin America &amp; Caribbean</t>
        </is>
      </c>
      <c r="D374" s="161" t="inlineStr">
        <is>
          <t>High income</t>
        </is>
      </c>
      <c r="E374" s="161" t="b">
        <v>0</v>
      </c>
      <c r="F374" s="161" t="inlineStr">
        <is>
          <t>climate_pfm_diagnostic_on_record</t>
        </is>
      </c>
      <c r="G374" s="161" t="n">
        <v>0</v>
      </c>
      <c r="H374" s="161" t="inlineStr">
        <is>
          <t>2022</t>
        </is>
      </c>
      <c r="I374" s="161" t="inlineStr">
        <is>
          <t>UNDP-Global-Climate-Public-Finance-Review-2022.pdf (Table 4.2)</t>
        </is>
      </c>
    </row>
    <row r="375" ht="13" customHeight="1">
      <c r="A375" s="161" t="inlineStr">
        <is>
          <t>ATG</t>
        </is>
      </c>
      <c r="B375" s="161" t="inlineStr">
        <is>
          <t>Antigua and Barbuda</t>
        </is>
      </c>
      <c r="C375" s="161" t="inlineStr">
        <is>
          <t>Latin America &amp; Caribbean</t>
        </is>
      </c>
      <c r="D375" s="161" t="inlineStr">
        <is>
          <t>High income</t>
        </is>
      </c>
      <c r="E375" s="161" t="b">
        <v>0</v>
      </c>
      <c r="F375" s="161" t="inlineStr">
        <is>
          <t>ff_subsidy_total_pct_gdp</t>
        </is>
      </c>
      <c r="G375" s="161" t="n">
        <v>2.169</v>
      </c>
      <c r="H375" s="161" t="inlineStr">
        <is>
          <t>2024</t>
        </is>
      </c>
      <c r="I375" s="161" t="inlineStr">
        <is>
          <t>imffossilfuelsubsidiesdata.xlsb + WEO</t>
        </is>
      </c>
    </row>
    <row r="376" ht="13" customHeight="1">
      <c r="A376" s="161" t="inlineStr">
        <is>
          <t>ATG</t>
        </is>
      </c>
      <c r="B376" s="161" t="inlineStr">
        <is>
          <t>Antigua and Barbuda</t>
        </is>
      </c>
      <c r="C376" s="161" t="inlineStr">
        <is>
          <t>Latin America &amp; Caribbean</t>
        </is>
      </c>
      <c r="D376" s="161" t="inlineStr">
        <is>
          <t>High income</t>
        </is>
      </c>
      <c r="E376" s="161" t="b">
        <v>0</v>
      </c>
      <c r="F376" s="161" t="inlineStr">
        <is>
          <t>ff_subsidy_explicit_pct_gdp</t>
        </is>
      </c>
      <c r="G376" s="161" t="n">
        <v>0.35</v>
      </c>
      <c r="H376" s="161" t="inlineStr">
        <is>
          <t>2024</t>
        </is>
      </c>
      <c r="I376" s="161" t="inlineStr">
        <is>
          <t>imffossilfuelsubsidiesdata.xlsb</t>
        </is>
      </c>
    </row>
    <row r="377" ht="13" customHeight="1">
      <c r="A377" s="161" t="inlineStr">
        <is>
          <t>ATG</t>
        </is>
      </c>
      <c r="B377" s="161" t="inlineStr">
        <is>
          <t>Antigua and Barbuda</t>
        </is>
      </c>
      <c r="C377" s="161" t="inlineStr">
        <is>
          <t>Latin America &amp; Caribbean</t>
        </is>
      </c>
      <c r="D377" s="161" t="inlineStr">
        <is>
          <t>High income</t>
        </is>
      </c>
      <c r="E377" s="161" t="b">
        <v>0</v>
      </c>
      <c r="F377" s="161" t="inlineStr">
        <is>
          <t>ff_subsidy_implicit_pct_gdp</t>
        </is>
      </c>
      <c r="G377" s="161" t="n">
        <v>1.818</v>
      </c>
      <c r="H377" s="161" t="inlineStr">
        <is>
          <t>2024</t>
        </is>
      </c>
      <c r="I377" s="161" t="inlineStr">
        <is>
          <t>imffossilfuelsubsidiesdata.xlsb</t>
        </is>
      </c>
    </row>
    <row r="378" ht="13" customHeight="1">
      <c r="A378" s="161" t="inlineStr">
        <is>
          <t>ATG</t>
        </is>
      </c>
      <c r="B378" s="161" t="inlineStr">
        <is>
          <t>Antigua and Barbuda</t>
        </is>
      </c>
      <c r="C378" s="161" t="inlineStr">
        <is>
          <t>Latin America &amp; Caribbean</t>
        </is>
      </c>
      <c r="D378" s="161" t="inlineStr">
        <is>
          <t>High income</t>
        </is>
      </c>
      <c r="E378" s="161" t="b">
        <v>0</v>
      </c>
      <c r="F378" s="161" t="inlineStr">
        <is>
          <t>net_fuel_trade_pct_merch</t>
        </is>
      </c>
      <c r="G378" s="161" t="n">
        <v>-0.678</v>
      </c>
      <c r="H378" s="161" t="inlineStr">
        <is>
          <t>2024</t>
        </is>
      </c>
      <c r="I378" s="161" t="inlineStr">
        <is>
          <t>WDI TX.VAL.FUEL.ZS.UN less TM.VAL.FUEL.ZS.UN</t>
        </is>
      </c>
    </row>
    <row r="379" ht="13" customHeight="1">
      <c r="A379" s="161" t="inlineStr">
        <is>
          <t>ATG</t>
        </is>
      </c>
      <c r="B379" s="161" t="inlineStr">
        <is>
          <t>Antigua and Barbuda</t>
        </is>
      </c>
      <c r="C379" s="161" t="inlineStr">
        <is>
          <t>Latin America &amp; Caribbean</t>
        </is>
      </c>
      <c r="D379" s="161" t="inlineStr">
        <is>
          <t>High income</t>
        </is>
      </c>
      <c r="E379" s="161" t="b">
        <v>0</v>
      </c>
      <c r="F379" s="161" t="inlineStr">
        <is>
          <t>fuel_exports_pct_merch</t>
        </is>
      </c>
      <c r="G379" s="161" t="n">
        <v>0</v>
      </c>
      <c r="H379" s="161" t="inlineStr">
        <is>
          <t>2024</t>
        </is>
      </c>
      <c r="I379" s="161" t="inlineStr">
        <is>
          <t>API_TX_VAL_FUEL_ZS_UN_DS2_en_csv_v2_33055.zip</t>
        </is>
      </c>
    </row>
    <row r="380" ht="13" customHeight="1">
      <c r="A380" s="161" t="inlineStr">
        <is>
          <t>ATG</t>
        </is>
      </c>
      <c r="B380" s="161" t="inlineStr">
        <is>
          <t>Antigua and Barbuda</t>
        </is>
      </c>
      <c r="C380" s="161" t="inlineStr">
        <is>
          <t>Latin America &amp; Caribbean</t>
        </is>
      </c>
      <c r="D380" s="161" t="inlineStr">
        <is>
          <t>High income</t>
        </is>
      </c>
      <c r="E380" s="161" t="b">
        <v>0</v>
      </c>
      <c r="F380" s="161" t="inlineStr">
        <is>
          <t>fuel_imports_pct_merch</t>
        </is>
      </c>
      <c r="G380" s="161" t="n">
        <v>0.678</v>
      </c>
      <c r="H380" s="161" t="inlineStr">
        <is>
          <t>2024</t>
        </is>
      </c>
      <c r="I380" s="161" t="inlineStr">
        <is>
          <t>API_TM_VAL_FUEL_ZS_UN_DS2_en_csv_v2_36140.zip</t>
        </is>
      </c>
    </row>
    <row r="381" ht="13" customHeight="1">
      <c r="A381" s="161" t="inlineStr">
        <is>
          <t>ATG</t>
        </is>
      </c>
      <c r="B381" s="161" t="inlineStr">
        <is>
          <t>Antigua and Barbuda</t>
        </is>
      </c>
      <c r="C381" s="161" t="inlineStr">
        <is>
          <t>Latin America &amp; Caribbean</t>
        </is>
      </c>
      <c r="D381" s="161" t="inlineStr">
        <is>
          <t>High income</t>
        </is>
      </c>
      <c r="E381" s="161" t="b">
        <v>0</v>
      </c>
      <c r="F381" s="161" t="inlineStr">
        <is>
          <t>fossil_rents_total_pct_gdp</t>
        </is>
      </c>
      <c r="G381" s="161" t="n">
        <v>0</v>
      </c>
      <c r="H381" s="161" t="inlineStr">
        <is>
          <t>2021</t>
        </is>
      </c>
      <c r="I381" s="161" t="inlineStr">
        <is>
          <t>WDI NY.GDP.PETR+NGAS+COAL.RT.ZS</t>
        </is>
      </c>
    </row>
    <row r="382" ht="13" customHeight="1">
      <c r="A382" s="161" t="inlineStr">
        <is>
          <t>ATG</t>
        </is>
      </c>
      <c r="B382" s="161" t="inlineStr">
        <is>
          <t>Antigua and Barbuda</t>
        </is>
      </c>
      <c r="C382" s="161" t="inlineStr">
        <is>
          <t>Latin America &amp; Caribbean</t>
        </is>
      </c>
      <c r="D382" s="161" t="inlineStr">
        <is>
          <t>High income</t>
        </is>
      </c>
      <c r="E382" s="161" t="b">
        <v>0</v>
      </c>
      <c r="F382" s="161" t="inlineStr">
        <is>
          <t>oil_rents_pct_gdp</t>
        </is>
      </c>
      <c r="G382" s="161" t="n">
        <v>0</v>
      </c>
      <c r="H382" s="161" t="inlineStr">
        <is>
          <t>2021</t>
        </is>
      </c>
      <c r="I382" s="161" t="inlineStr">
        <is>
          <t>API_NY_GDP_PETR_RT_ZS_DS2_en_csv_v2_40227.zip</t>
        </is>
      </c>
    </row>
    <row r="383" ht="13" customHeight="1">
      <c r="A383" s="161" t="inlineStr">
        <is>
          <t>ATG</t>
        </is>
      </c>
      <c r="B383" s="161" t="inlineStr">
        <is>
          <t>Antigua and Barbuda</t>
        </is>
      </c>
      <c r="C383" s="161" t="inlineStr">
        <is>
          <t>Latin America &amp; Caribbean</t>
        </is>
      </c>
      <c r="D383" s="161" t="inlineStr">
        <is>
          <t>High income</t>
        </is>
      </c>
      <c r="E383" s="161" t="b">
        <v>0</v>
      </c>
      <c r="F383" s="161" t="inlineStr">
        <is>
          <t>gas_rents_pct_gdp</t>
        </is>
      </c>
      <c r="G383" s="161" t="n">
        <v>0</v>
      </c>
      <c r="H383" s="161" t="inlineStr">
        <is>
          <t>2021</t>
        </is>
      </c>
      <c r="I383" s="161" t="inlineStr">
        <is>
          <t>API_NY_GDP_NGAS_RT_ZS_DS2_en_csv_v2_35861.zip</t>
        </is>
      </c>
    </row>
    <row r="384" ht="13" customHeight="1">
      <c r="A384" s="161" t="inlineStr">
        <is>
          <t>ATG</t>
        </is>
      </c>
      <c r="B384" s="161" t="inlineStr">
        <is>
          <t>Antigua and Barbuda</t>
        </is>
      </c>
      <c r="C384" s="161" t="inlineStr">
        <is>
          <t>Latin America &amp; Caribbean</t>
        </is>
      </c>
      <c r="D384" s="161" t="inlineStr">
        <is>
          <t>High income</t>
        </is>
      </c>
      <c r="E384" s="161" t="b">
        <v>0</v>
      </c>
      <c r="F384" s="161" t="inlineStr">
        <is>
          <t>coal_rents_pct_gdp</t>
        </is>
      </c>
      <c r="G384" s="161" t="n">
        <v>0</v>
      </c>
      <c r="H384" s="161" t="inlineStr">
        <is>
          <t>2021</t>
        </is>
      </c>
      <c r="I384" s="161" t="inlineStr">
        <is>
          <t>API_NY_GDP_COAL_RT_ZS_DS2_en_csv_v2_35370.zip</t>
        </is>
      </c>
    </row>
    <row r="385" ht="13" customHeight="1">
      <c r="A385" s="161" t="inlineStr">
        <is>
          <t>ATG</t>
        </is>
      </c>
      <c r="B385" s="161" t="inlineStr">
        <is>
          <t>Antigua and Barbuda</t>
        </is>
      </c>
      <c r="C385" s="161" t="inlineStr">
        <is>
          <t>Latin America &amp; Caribbean</t>
        </is>
      </c>
      <c r="D385" s="161" t="inlineStr">
        <is>
          <t>High income</t>
        </is>
      </c>
      <c r="E385" s="161" t="b">
        <v>0</v>
      </c>
      <c r="F385" s="161" t="inlineStr">
        <is>
          <t>other_fossil_gen_share_pct</t>
        </is>
      </c>
      <c r="G385" s="161" t="n">
        <v>91.892</v>
      </c>
      <c r="H385" s="161" t="inlineStr">
        <is>
          <t>2024</t>
        </is>
      </c>
      <c r="I385" s="161" t="inlineStr">
        <is>
          <t>release_generation_yearly_global.csv</t>
        </is>
      </c>
    </row>
    <row r="386" ht="13" customHeight="1">
      <c r="A386" s="161" t="inlineStr">
        <is>
          <t>ATG</t>
        </is>
      </c>
      <c r="B386" s="161" t="inlineStr">
        <is>
          <t>Antigua and Barbuda</t>
        </is>
      </c>
      <c r="C386" s="161" t="inlineStr">
        <is>
          <t>Latin America &amp; Caribbean</t>
        </is>
      </c>
      <c r="D386" s="161" t="inlineStr">
        <is>
          <t>High income</t>
        </is>
      </c>
      <c r="E386" s="161" t="b">
        <v>0</v>
      </c>
      <c r="F386" s="161" t="inlineStr">
        <is>
          <t>renewable_share_electricity_pct</t>
        </is>
      </c>
      <c r="G386" s="161" t="n">
        <v>21.024</v>
      </c>
      <c r="H386" s="161" t="inlineStr">
        <is>
          <t>2024</t>
        </is>
      </c>
      <c r="I386" s="161" t="inlineStr">
        <is>
          <t>imffossilfuelsubsidiesdata.xlsb</t>
        </is>
      </c>
    </row>
    <row r="387" ht="13" customHeight="1">
      <c r="A387" s="161" t="inlineStr">
        <is>
          <t>ATG</t>
        </is>
      </c>
      <c r="B387" s="161" t="inlineStr">
        <is>
          <t>Antigua and Barbuda</t>
        </is>
      </c>
      <c r="C387" s="161" t="inlineStr">
        <is>
          <t>Latin America &amp; Caribbean</t>
        </is>
      </c>
      <c r="D387" s="161" t="inlineStr">
        <is>
          <t>High income</t>
        </is>
      </c>
      <c r="E387" s="161" t="b">
        <v>0</v>
      </c>
      <c r="F387" s="161" t="inlineStr">
        <is>
          <t>re_share_change_pp</t>
        </is>
      </c>
      <c r="G387" s="161" t="n">
        <v>2.552</v>
      </c>
      <c r="H387" s="161" t="inlineStr">
        <is>
          <t>2024</t>
        </is>
      </c>
      <c r="I387" s="161" t="inlineStr">
        <is>
          <t>release_generation_yearly_global.csv</t>
        </is>
      </c>
    </row>
    <row r="388" ht="13" customHeight="1">
      <c r="A388" s="161" t="inlineStr">
        <is>
          <t>ATG</t>
        </is>
      </c>
      <c r="B388" s="161" t="inlineStr">
        <is>
          <t>Antigua and Barbuda</t>
        </is>
      </c>
      <c r="C388" s="161" t="inlineStr">
        <is>
          <t>Latin America &amp; Caribbean</t>
        </is>
      </c>
      <c r="D388" s="161" t="inlineStr">
        <is>
          <t>High income</t>
        </is>
      </c>
      <c r="E388" s="161" t="b">
        <v>0</v>
      </c>
      <c r="F388" s="161" t="inlineStr">
        <is>
          <t>re_capacity_growth_pct</t>
        </is>
      </c>
      <c r="G388" s="161" t="n">
        <v>0</v>
      </c>
      <c r="H388" s="161" t="inlineStr">
        <is>
          <t>2024</t>
        </is>
      </c>
      <c r="I388" s="161" t="inlineStr">
        <is>
          <t>release_generation_yearly_global.csv</t>
        </is>
      </c>
    </row>
    <row r="389" ht="13" customHeight="1">
      <c r="A389" s="161" t="inlineStr">
        <is>
          <t>ATG</t>
        </is>
      </c>
      <c r="B389" s="161" t="inlineStr">
        <is>
          <t>Antigua and Barbuda</t>
        </is>
      </c>
      <c r="C389" s="161" t="inlineStr">
        <is>
          <t>Latin America &amp; Caribbean</t>
        </is>
      </c>
      <c r="D389" s="161" t="inlineStr">
        <is>
          <t>High income</t>
        </is>
      </c>
      <c r="E389" s="161" t="b">
        <v>0</v>
      </c>
      <c r="F389" s="161" t="inlineStr">
        <is>
          <t>inn_total_inv_2030_pct_gdp</t>
        </is>
      </c>
      <c r="G389" s="161" t="n">
        <v>4.62312666329673</v>
      </c>
      <c r="H389" s="161" t="inlineStr">
        <is>
          <t>2030</t>
        </is>
      </c>
      <c r="I389" s="161" t="inlineStr">
        <is>
          <t>Mitigation_Investment_Needs_v1.1.xlsx (InvestmentNeeds v1.1, model output)</t>
        </is>
      </c>
    </row>
    <row r="390" ht="13" customHeight="1">
      <c r="A390" s="161" t="inlineStr">
        <is>
          <t>ATG</t>
        </is>
      </c>
      <c r="B390" s="161" t="inlineStr">
        <is>
          <t>Antigua and Barbuda</t>
        </is>
      </c>
      <c r="C390" s="161" t="inlineStr">
        <is>
          <t>Latin America &amp; Caribbean</t>
        </is>
      </c>
      <c r="D390" s="161" t="inlineStr">
        <is>
          <t>High income</t>
        </is>
      </c>
      <c r="E390" s="161" t="b">
        <v>0</v>
      </c>
      <c r="F390" s="161" t="inlineStr">
        <is>
          <t>inn_incr_inv_2030_pct_gdp</t>
        </is>
      </c>
      <c r="G390" s="161" t="n">
        <v>1.10955039919121</v>
      </c>
      <c r="H390" s="161" t="inlineStr">
        <is>
          <t>2030</t>
        </is>
      </c>
      <c r="I390" s="161" t="inlineStr">
        <is>
          <t>Mitigation_Investment_Needs_v1.1.xlsx (InvestmentNeeds v1.1, model output)</t>
        </is>
      </c>
    </row>
    <row r="391" ht="13" customHeight="1">
      <c r="A391" s="161" t="inlineStr">
        <is>
          <t>ATG</t>
        </is>
      </c>
      <c r="B391" s="161" t="inlineStr">
        <is>
          <t>Antigua and Barbuda</t>
        </is>
      </c>
      <c r="C391" s="161" t="inlineStr">
        <is>
          <t>Latin America &amp; Caribbean</t>
        </is>
      </c>
      <c r="D391" s="161" t="inlineStr">
        <is>
          <t>High income</t>
        </is>
      </c>
      <c r="E391" s="161" t="b">
        <v>0</v>
      </c>
      <c r="F391" s="161" t="inlineStr">
        <is>
          <t>inn_incr_inv_gen_2030_pct_gdp</t>
        </is>
      </c>
      <c r="G391" s="161" t="n">
        <v>0.292733682839352</v>
      </c>
      <c r="H391" s="161" t="inlineStr">
        <is>
          <t>2030</t>
        </is>
      </c>
      <c r="I391" s="161" t="inlineStr">
        <is>
          <t>Mitigation_Investment_Needs_v1.1.xlsx (InvestmentNeeds v1.1, model output)</t>
        </is>
      </c>
    </row>
    <row r="392" ht="13" customHeight="1">
      <c r="A392" s="161" t="inlineStr">
        <is>
          <t>ATG</t>
        </is>
      </c>
      <c r="B392" s="161" t="inlineStr">
        <is>
          <t>Antigua and Barbuda</t>
        </is>
      </c>
      <c r="C392" s="161" t="inlineStr">
        <is>
          <t>Latin America &amp; Caribbean</t>
        </is>
      </c>
      <c r="D392" s="161" t="inlineStr">
        <is>
          <t>High income</t>
        </is>
      </c>
      <c r="E392" s="161" t="b">
        <v>0</v>
      </c>
      <c r="F392" s="161" t="inlineStr">
        <is>
          <t>inn_incr_inv_grid_2030_pct_gdp</t>
        </is>
      </c>
      <c r="G392" s="161" t="n">
        <v>0.2007316682326985</v>
      </c>
      <c r="H392" s="161" t="inlineStr">
        <is>
          <t>2030</t>
        </is>
      </c>
      <c r="I392" s="161" t="inlineStr">
        <is>
          <t>Mitigation_Investment_Needs_v1.1.xlsx (InvestmentNeeds v1.1, model output)</t>
        </is>
      </c>
    </row>
    <row r="393" ht="13" customHeight="1">
      <c r="A393" s="161" t="inlineStr">
        <is>
          <t>ATG</t>
        </is>
      </c>
      <c r="B393" s="161" t="inlineStr">
        <is>
          <t>Antigua and Barbuda</t>
        </is>
      </c>
      <c r="C393" s="161" t="inlineStr">
        <is>
          <t>Latin America &amp; Caribbean</t>
        </is>
      </c>
      <c r="D393" s="161" t="inlineStr">
        <is>
          <t>High income</t>
        </is>
      </c>
      <c r="E393" s="161" t="b">
        <v>0</v>
      </c>
      <c r="F393" s="161" t="inlineStr">
        <is>
          <t>inn_incr_inv_trn_2030_pct_gdp</t>
        </is>
      </c>
      <c r="G393" s="161" t="n">
        <v>0.2229402391345699</v>
      </c>
      <c r="H393" s="161" t="inlineStr">
        <is>
          <t>2030</t>
        </is>
      </c>
      <c r="I393" s="161" t="inlineStr">
        <is>
          <t>Mitigation_Investment_Needs_v1.1.xlsx (InvestmentNeeds v1.1, model output)</t>
        </is>
      </c>
    </row>
    <row r="394" ht="13" customHeight="1">
      <c r="A394" s="161" t="inlineStr">
        <is>
          <t>ATG</t>
        </is>
      </c>
      <c r="B394" s="161" t="inlineStr">
        <is>
          <t>Antigua and Barbuda</t>
        </is>
      </c>
      <c r="C394" s="161" t="inlineStr">
        <is>
          <t>Latin America &amp; Caribbean</t>
        </is>
      </c>
      <c r="D394" s="161" t="inlineStr">
        <is>
          <t>High income</t>
        </is>
      </c>
      <c r="E394" s="161" t="b">
        <v>0</v>
      </c>
      <c r="F394" s="161" t="inlineStr">
        <is>
          <t>inn_incr_inv_bld_2030_pct_gdp</t>
        </is>
      </c>
      <c r="G394" s="161" t="n">
        <v>0.07225359710465031</v>
      </c>
      <c r="H394" s="161" t="inlineStr">
        <is>
          <t>2030</t>
        </is>
      </c>
      <c r="I394" s="161" t="inlineStr">
        <is>
          <t>Mitigation_Investment_Needs_v1.1.xlsx (InvestmentNeeds v1.1, model output)</t>
        </is>
      </c>
    </row>
    <row r="395" ht="13" customHeight="1">
      <c r="A395" s="161" t="inlineStr">
        <is>
          <t>ATG</t>
        </is>
      </c>
      <c r="B395" s="161" t="inlineStr">
        <is>
          <t>Antigua and Barbuda</t>
        </is>
      </c>
      <c r="C395" s="161" t="inlineStr">
        <is>
          <t>Latin America &amp; Caribbean</t>
        </is>
      </c>
      <c r="D395" s="161" t="inlineStr">
        <is>
          <t>High income</t>
        </is>
      </c>
      <c r="E395" s="161" t="b">
        <v>0</v>
      </c>
      <c r="F395" s="161" t="inlineStr">
        <is>
          <t>inn_incr_inv_ind_2030_pct_gdp</t>
        </is>
      </c>
      <c r="G395" s="161" t="n">
        <v>0.1178767765534866</v>
      </c>
      <c r="H395" s="161" t="inlineStr">
        <is>
          <t>2030</t>
        </is>
      </c>
      <c r="I395" s="161" t="inlineStr">
        <is>
          <t>Mitigation_Investment_Needs_v1.1.xlsx (InvestmentNeeds v1.1, model output)</t>
        </is>
      </c>
    </row>
    <row r="396" ht="13" customHeight="1">
      <c r="A396" s="161" t="inlineStr">
        <is>
          <t>ATG</t>
        </is>
      </c>
      <c r="B396" s="161" t="inlineStr">
        <is>
          <t>Antigua and Barbuda</t>
        </is>
      </c>
      <c r="C396" s="161" t="inlineStr">
        <is>
          <t>Latin America &amp; Caribbean</t>
        </is>
      </c>
      <c r="D396" s="161" t="inlineStr">
        <is>
          <t>High income</t>
        </is>
      </c>
      <c r="E396" s="161" t="b">
        <v>0</v>
      </c>
      <c r="F396" s="161" t="inlineStr">
        <is>
          <t>inn_incr_inv_fuel_2030_pct_gdp</t>
        </is>
      </c>
      <c r="G396" s="161" t="n">
        <v>0.0948422678491298</v>
      </c>
      <c r="H396" s="161" t="inlineStr">
        <is>
          <t>2030</t>
        </is>
      </c>
      <c r="I396" s="161" t="inlineStr">
        <is>
          <t>Mitigation_Investment_Needs_v1.1.xlsx (InvestmentNeeds v1.1, model output)</t>
        </is>
      </c>
    </row>
    <row r="397" ht="13" customHeight="1">
      <c r="A397" s="161" t="inlineStr">
        <is>
          <t>ATG</t>
        </is>
      </c>
      <c r="B397" s="161" t="inlineStr">
        <is>
          <t>Antigua and Barbuda</t>
        </is>
      </c>
      <c r="C397" s="161" t="inlineStr">
        <is>
          <t>Latin America &amp; Caribbean</t>
        </is>
      </c>
      <c r="D397" s="161" t="inlineStr">
        <is>
          <t>High income</t>
        </is>
      </c>
      <c r="E397" s="161" t="b">
        <v>0</v>
      </c>
      <c r="F397" s="161" t="inlineStr">
        <is>
          <t>inn_incr_inv_afolu_2030_pct_gdp</t>
        </is>
      </c>
      <c r="G397" s="161" t="n">
        <v>0.1081721674773252</v>
      </c>
      <c r="H397" s="161" t="inlineStr">
        <is>
          <t>2030</t>
        </is>
      </c>
      <c r="I397" s="161" t="inlineStr">
        <is>
          <t>Mitigation_Investment_Needs_v1.1.xlsx (InvestmentNeeds v1.1, model output)</t>
        </is>
      </c>
    </row>
    <row r="398" ht="13" customHeight="1">
      <c r="A398" s="161" t="inlineStr">
        <is>
          <t>ATG</t>
        </is>
      </c>
      <c r="B398" s="161" t="inlineStr">
        <is>
          <t>Antigua and Barbuda</t>
        </is>
      </c>
      <c r="C398" s="161" t="inlineStr">
        <is>
          <t>Latin America &amp; Caribbean</t>
        </is>
      </c>
      <c r="D398" s="161" t="inlineStr">
        <is>
          <t>High income</t>
        </is>
      </c>
      <c r="E398" s="161" t="b">
        <v>0</v>
      </c>
      <c r="F398" s="161" t="inlineStr">
        <is>
          <t>inn_incr_cost_a_2030_pct_gdp</t>
        </is>
      </c>
      <c r="G398" s="161" t="n">
        <v>-0.0418503749397203</v>
      </c>
      <c r="H398" s="161" t="inlineStr">
        <is>
          <t>2030</t>
        </is>
      </c>
      <c r="I398" s="161" t="inlineStr">
        <is>
          <t>Mitigation_Investment_Needs_v1.1.xlsx (InvestmentNeeds v1.1, model output)</t>
        </is>
      </c>
    </row>
    <row r="399" ht="13" customHeight="1">
      <c r="A399" s="161" t="inlineStr">
        <is>
          <t>ATG</t>
        </is>
      </c>
      <c r="B399" s="161" t="inlineStr">
        <is>
          <t>Antigua and Barbuda</t>
        </is>
      </c>
      <c r="C399" s="161" t="inlineStr">
        <is>
          <t>Latin America &amp; Caribbean</t>
        </is>
      </c>
      <c r="D399" s="161" t="inlineStr">
        <is>
          <t>High income</t>
        </is>
      </c>
      <c r="E399" s="161" t="b">
        <v>0</v>
      </c>
      <c r="F399" s="161" t="inlineStr">
        <is>
          <t>inn_incr_cost_b_2030_pct_gdp</t>
        </is>
      </c>
      <c r="G399" s="161" t="n">
        <v>-0.0817477333522976</v>
      </c>
      <c r="H399" s="161" t="inlineStr">
        <is>
          <t>2030</t>
        </is>
      </c>
      <c r="I399" s="161" t="inlineStr">
        <is>
          <t>Mitigation_Investment_Needs_v1.1.xlsx (InvestmentNeeds v1.1, model output)</t>
        </is>
      </c>
    </row>
    <row r="400" ht="13" customHeight="1">
      <c r="A400" s="161" t="inlineStr">
        <is>
          <t>ATG</t>
        </is>
      </c>
      <c r="B400" s="161" t="inlineStr">
        <is>
          <t>Antigua and Barbuda</t>
        </is>
      </c>
      <c r="C400" s="161" t="inlineStr">
        <is>
          <t>Latin America &amp; Caribbean</t>
        </is>
      </c>
      <c r="D400" s="161" t="inlineStr">
        <is>
          <t>High income</t>
        </is>
      </c>
      <c r="E400" s="161" t="b">
        <v>0</v>
      </c>
      <c r="F400" s="161" t="inlineStr">
        <is>
          <t>inn_incr_cost_c_2030_pct_gdp</t>
        </is>
      </c>
      <c r="G400" s="161" t="n">
        <v>-0.101833647507347</v>
      </c>
      <c r="H400" s="161" t="inlineStr">
        <is>
          <t>2030</t>
        </is>
      </c>
      <c r="I400" s="161" t="inlineStr">
        <is>
          <t>Mitigation_Investment_Needs_v1.1.xlsx (InvestmentNeeds v1.1, model output)</t>
        </is>
      </c>
    </row>
    <row r="401" ht="13" customHeight="1">
      <c r="A401" s="161" t="inlineStr">
        <is>
          <t>ATG</t>
        </is>
      </c>
      <c r="B401" s="161" t="inlineStr">
        <is>
          <t>Antigua and Barbuda</t>
        </is>
      </c>
      <c r="C401" s="161" t="inlineStr">
        <is>
          <t>Latin America &amp; Caribbean</t>
        </is>
      </c>
      <c r="D401" s="161" t="inlineStr">
        <is>
          <t>High income</t>
        </is>
      </c>
      <c r="E401" s="161" t="b">
        <v>0</v>
      </c>
      <c r="F401" s="161" t="inlineStr">
        <is>
          <t>inn_cost_per_t_b_2030_usd</t>
        </is>
      </c>
      <c r="G401" s="161" t="n">
        <v>-97.494992537218</v>
      </c>
      <c r="H401" s="161" t="inlineStr">
        <is>
          <t>2030</t>
        </is>
      </c>
      <c r="I401" s="161" t="inlineStr">
        <is>
          <t>Mitigation_Investment_Needs_v1.1.xlsx (InvestmentNeeds v1.1, model output)</t>
        </is>
      </c>
    </row>
    <row r="402" ht="13" customHeight="1">
      <c r="A402" s="161" t="inlineStr">
        <is>
          <t>ATG</t>
        </is>
      </c>
      <c r="B402" s="161" t="inlineStr">
        <is>
          <t>Antigua and Barbuda</t>
        </is>
      </c>
      <c r="C402" s="161" t="inlineStr">
        <is>
          <t>Latin America &amp; Caribbean</t>
        </is>
      </c>
      <c r="D402" s="161" t="inlineStr">
        <is>
          <t>High income</t>
        </is>
      </c>
      <c r="E402" s="161" t="b">
        <v>0</v>
      </c>
      <c r="F402" s="161" t="inlineStr">
        <is>
          <t>inn_coc_penalty_2030_pct_gdp</t>
        </is>
      </c>
      <c r="G402" s="161" t="n">
        <v>0.1662389933857384</v>
      </c>
      <c r="H402" s="161" t="inlineStr">
        <is>
          <t>2030</t>
        </is>
      </c>
      <c r="I402" s="161" t="inlineStr">
        <is>
          <t>Mitigation_Investment_Needs_v1.1.xlsx (InvestmentNeeds v1.1, model output)</t>
        </is>
      </c>
    </row>
    <row r="403" ht="13" customHeight="1">
      <c r="A403" s="161" t="inlineStr">
        <is>
          <t>ATG</t>
        </is>
      </c>
      <c r="B403" s="161" t="inlineStr">
        <is>
          <t>Antigua and Barbuda</t>
        </is>
      </c>
      <c r="C403" s="161" t="inlineStr">
        <is>
          <t>Latin America &amp; Caribbean</t>
        </is>
      </c>
      <c r="D403" s="161" t="inlineStr">
        <is>
          <t>High income</t>
        </is>
      </c>
      <c r="E403" s="161" t="b">
        <v>0</v>
      </c>
      <c r="F403" s="161" t="inlineStr">
        <is>
          <t>inn_pima_adj_inv_2030_pct_gdp</t>
        </is>
      </c>
      <c r="G403" s="161" t="n">
        <v>5.307096087455674</v>
      </c>
      <c r="H403" s="161" t="inlineStr">
        <is>
          <t>2030</t>
        </is>
      </c>
      <c r="I403" s="161" t="inlineStr">
        <is>
          <t>Mitigation_Investment_Needs_v1.1.xlsx (InvestmentNeeds v1.1, model output)</t>
        </is>
      </c>
    </row>
    <row r="404" ht="13" customHeight="1">
      <c r="A404" s="161" t="inlineStr">
        <is>
          <t>ATG</t>
        </is>
      </c>
      <c r="B404" s="161" t="inlineStr">
        <is>
          <t>Antigua and Barbuda</t>
        </is>
      </c>
      <c r="C404" s="161" t="inlineStr">
        <is>
          <t>Latin America &amp; Caribbean</t>
        </is>
      </c>
      <c r="D404" s="161" t="inlineStr">
        <is>
          <t>High income</t>
        </is>
      </c>
      <c r="E404" s="161" t="b">
        <v>0</v>
      </c>
      <c r="F404" s="161" t="inlineStr">
        <is>
          <t>nmim_nz_inv_2030_pct_gdp</t>
        </is>
      </c>
      <c r="G404" s="161" t="n">
        <v>4.132778334399564</v>
      </c>
      <c r="H404" s="161" t="inlineStr">
        <is>
          <t>2030</t>
        </is>
      </c>
      <c r="I404" s="161" t="inlineStr">
        <is>
          <t>nmim_summary_v0_2.csv (InvestmentNeeds NMIM v0.2, model output)</t>
        </is>
      </c>
    </row>
    <row r="405" ht="13" customHeight="1">
      <c r="A405" s="161" t="inlineStr">
        <is>
          <t>ATG</t>
        </is>
      </c>
      <c r="B405" s="161" t="inlineStr">
        <is>
          <t>Antigua and Barbuda</t>
        </is>
      </c>
      <c r="C405" s="161" t="inlineStr">
        <is>
          <t>Latin America &amp; Caribbean</t>
        </is>
      </c>
      <c r="D405" s="161" t="inlineStr">
        <is>
          <t>High income</t>
        </is>
      </c>
      <c r="E405" s="161" t="b">
        <v>0</v>
      </c>
      <c r="F405" s="161" t="inlineStr">
        <is>
          <t>nmim_typ1_2030_pct_gdp</t>
        </is>
      </c>
      <c r="G405" s="161" t="n">
        <v>0.0995746177249045</v>
      </c>
      <c r="H405" s="161" t="inlineStr">
        <is>
          <t>2030</t>
        </is>
      </c>
      <c r="I405" s="161" t="inlineStr">
        <is>
          <t>nmim_summary_v0_2.csv (InvestmentNeeds NMIM v0.2, model output)</t>
        </is>
      </c>
    </row>
    <row r="406" ht="13" customHeight="1">
      <c r="A406" s="161" t="inlineStr">
        <is>
          <t>ATG</t>
        </is>
      </c>
      <c r="B406" s="161" t="inlineStr">
        <is>
          <t>Antigua and Barbuda</t>
        </is>
      </c>
      <c r="C406" s="161" t="inlineStr">
        <is>
          <t>Latin America &amp; Caribbean</t>
        </is>
      </c>
      <c r="D406" s="161" t="inlineStr">
        <is>
          <t>High income</t>
        </is>
      </c>
      <c r="E406" s="161" t="b">
        <v>0</v>
      </c>
      <c r="F406" s="161" t="inlineStr">
        <is>
          <t>nmim_typ2_2030_pct_gdp</t>
        </is>
      </c>
      <c r="G406" s="161" t="n">
        <v>1.078750262245326</v>
      </c>
      <c r="H406" s="161" t="inlineStr">
        <is>
          <t>2030</t>
        </is>
      </c>
      <c r="I406" s="161" t="inlineStr">
        <is>
          <t>nmim_summary_v0_2.csv (InvestmentNeeds NMIM v0.2, model output)</t>
        </is>
      </c>
    </row>
    <row r="407" ht="13" customHeight="1">
      <c r="A407" s="161" t="inlineStr">
        <is>
          <t>ATG</t>
        </is>
      </c>
      <c r="B407" s="161" t="inlineStr">
        <is>
          <t>Antigua and Barbuda</t>
        </is>
      </c>
      <c r="C407" s="161" t="inlineStr">
        <is>
          <t>Latin America &amp; Caribbean</t>
        </is>
      </c>
      <c r="D407" s="161" t="inlineStr">
        <is>
          <t>High income</t>
        </is>
      </c>
      <c r="E407" s="161" t="b">
        <v>0</v>
      </c>
      <c r="F407" s="161" t="inlineStr">
        <is>
          <t>nmim_typ3_2030_pct_gdp</t>
        </is>
      </c>
      <c r="G407" s="161" t="n">
        <v>0.728936295856491</v>
      </c>
      <c r="H407" s="161" t="inlineStr">
        <is>
          <t>2030</t>
        </is>
      </c>
      <c r="I407" s="161" t="inlineStr">
        <is>
          <t>nmim_summary_v0_2.csv (InvestmentNeeds NMIM v0.2, model output)</t>
        </is>
      </c>
    </row>
    <row r="408" ht="13" customHeight="1">
      <c r="A408" s="161" t="inlineStr">
        <is>
          <t>ATG</t>
        </is>
      </c>
      <c r="B408" s="161" t="inlineStr">
        <is>
          <t>Antigua and Barbuda</t>
        </is>
      </c>
      <c r="C408" s="161" t="inlineStr">
        <is>
          <t>Latin America &amp; Caribbean</t>
        </is>
      </c>
      <c r="D408" s="161" t="inlineStr">
        <is>
          <t>High income</t>
        </is>
      </c>
      <c r="E408" s="161" t="b">
        <v>0</v>
      </c>
      <c r="F408" s="161" t="inlineStr">
        <is>
          <t>nmim_typ4_2030_pct_gdp</t>
        </is>
      </c>
      <c r="G408" s="161" t="n">
        <v>0.937077666555476</v>
      </c>
      <c r="H408" s="161" t="inlineStr">
        <is>
          <t>2030</t>
        </is>
      </c>
      <c r="I408" s="161" t="inlineStr">
        <is>
          <t>nmim_summary_v0_2.csv (InvestmentNeeds NMIM v0.2, model output)</t>
        </is>
      </c>
    </row>
    <row r="409" ht="13" customHeight="1">
      <c r="A409" s="161" t="inlineStr">
        <is>
          <t>ATG</t>
        </is>
      </c>
      <c r="B409" s="161" t="inlineStr">
        <is>
          <t>Antigua and Barbuda</t>
        </is>
      </c>
      <c r="C409" s="161" t="inlineStr">
        <is>
          <t>Latin America &amp; Caribbean</t>
        </is>
      </c>
      <c r="D409" s="161" t="inlineStr">
        <is>
          <t>High income</t>
        </is>
      </c>
      <c r="E409" s="161" t="b">
        <v>0</v>
      </c>
      <c r="F409" s="161" t="inlineStr">
        <is>
          <t>nmim_typ5_2030_pct_gdp</t>
        </is>
      </c>
      <c r="G409" s="161" t="n">
        <v>1.288439492614338</v>
      </c>
      <c r="H409" s="161" t="inlineStr">
        <is>
          <t>2030</t>
        </is>
      </c>
      <c r="I409" s="161" t="inlineStr">
        <is>
          <t>nmim_summary_v0_2.csv (InvestmentNeeds NMIM v0.2, model output)</t>
        </is>
      </c>
    </row>
    <row r="410" ht="13" customHeight="1">
      <c r="A410" s="161" t="inlineStr">
        <is>
          <t>ATG</t>
        </is>
      </c>
      <c r="B410" s="161" t="inlineStr">
        <is>
          <t>Antigua and Barbuda</t>
        </is>
      </c>
      <c r="C410" s="161" t="inlineStr">
        <is>
          <t>Latin America &amp; Caribbean</t>
        </is>
      </c>
      <c r="D410" s="161" t="inlineStr">
        <is>
          <t>High income</t>
        </is>
      </c>
      <c r="E410" s="161" t="b">
        <v>0</v>
      </c>
      <c r="F410" s="161" t="inlineStr">
        <is>
          <t>nmim_budget_need_2030_pct_gdp</t>
        </is>
      </c>
      <c r="G410" s="161" t="n">
        <v>0.3806979176119511</v>
      </c>
      <c r="H410" s="161" t="inlineStr">
        <is>
          <t>2030</t>
        </is>
      </c>
      <c r="I410" s="161" t="inlineStr">
        <is>
          <t>nmim_summary_v0_2.csv (InvestmentNeeds NMIM v0.2, model output)</t>
        </is>
      </c>
    </row>
    <row r="411" ht="13" customHeight="1">
      <c r="A411" s="161" t="inlineStr">
        <is>
          <t>ATG</t>
        </is>
      </c>
      <c r="B411" s="161" t="inlineStr">
        <is>
          <t>Antigua and Barbuda</t>
        </is>
      </c>
      <c r="C411" s="161" t="inlineStr">
        <is>
          <t>Latin America &amp; Caribbean</t>
        </is>
      </c>
      <c r="D411" s="161" t="inlineStr">
        <is>
          <t>High income</t>
        </is>
      </c>
      <c r="E411" s="161" t="b">
        <v>0</v>
      </c>
      <c r="F411" s="161" t="inlineStr">
        <is>
          <t>nmim_private_share_2030_pct</t>
        </is>
      </c>
      <c r="G411" s="161" t="n">
        <v>64.68602810387772</v>
      </c>
      <c r="H411" s="161" t="inlineStr">
        <is>
          <t>2030</t>
        </is>
      </c>
      <c r="I411" s="161" t="inlineStr">
        <is>
          <t>nmim_summary_v0_2.csv (InvestmentNeeds NMIM v0.2, model output)</t>
        </is>
      </c>
    </row>
    <row r="412" ht="13" customHeight="1">
      <c r="A412" s="161" t="inlineStr">
        <is>
          <t>ATG</t>
        </is>
      </c>
      <c r="B412" s="161" t="inlineStr">
        <is>
          <t>Antigua and Barbuda</t>
        </is>
      </c>
      <c r="C412" s="161" t="inlineStr">
        <is>
          <t>Latin America &amp; Caribbean</t>
        </is>
      </c>
      <c r="D412" s="161" t="inlineStr">
        <is>
          <t>High income</t>
        </is>
      </c>
      <c r="E412" s="161" t="b">
        <v>0</v>
      </c>
      <c r="F412" s="161" t="inlineStr">
        <is>
          <t>nmim_incr_inv_2030_pct_gdp</t>
        </is>
      </c>
      <c r="G412" s="161" t="n">
        <v>3.289847964095992</v>
      </c>
      <c r="H412" s="161" t="inlineStr">
        <is>
          <t>2030</t>
        </is>
      </c>
      <c r="I412" s="161" t="inlineStr">
        <is>
          <t>nmim_summary_v0_2.csv (InvestmentNeeds NMIM v0.2, model output)</t>
        </is>
      </c>
    </row>
    <row r="413" ht="13" customHeight="1">
      <c r="A413" s="161" t="inlineStr">
        <is>
          <t>ATG</t>
        </is>
      </c>
      <c r="B413" s="161" t="inlineStr">
        <is>
          <t>Antigua and Barbuda</t>
        </is>
      </c>
      <c r="C413" s="161" t="inlineStr">
        <is>
          <t>Latin America &amp; Caribbean</t>
        </is>
      </c>
      <c r="D413" s="161" t="inlineStr">
        <is>
          <t>High income</t>
        </is>
      </c>
      <c r="E413" s="161" t="b">
        <v>0</v>
      </c>
      <c r="F413" s="161" t="inlineStr">
        <is>
          <t>nmim_incr_inv_2050_pct_gdp</t>
        </is>
      </c>
      <c r="G413" s="161" t="n">
        <v>3.310289776928129</v>
      </c>
      <c r="H413" s="161" t="inlineStr">
        <is>
          <t>2050</t>
        </is>
      </c>
      <c r="I413" s="161" t="inlineStr">
        <is>
          <t>nmim_summary_v0_2.csv (InvestmentNeeds NMIM v0.2, model output)</t>
        </is>
      </c>
    </row>
    <row r="414" ht="13" customHeight="1">
      <c r="A414" s="161" t="inlineStr">
        <is>
          <t>ATG</t>
        </is>
      </c>
      <c r="B414" s="161" t="inlineStr">
        <is>
          <t>Antigua and Barbuda</t>
        </is>
      </c>
      <c r="C414" s="161" t="inlineStr">
        <is>
          <t>Latin America &amp; Caribbean</t>
        </is>
      </c>
      <c r="D414" s="161" t="inlineStr">
        <is>
          <t>High income</t>
        </is>
      </c>
      <c r="E414" s="161" t="b">
        <v>0</v>
      </c>
      <c r="F414" s="161" t="inlineStr">
        <is>
          <t>nmim_pv_incr_cost_b_pct_gdp</t>
        </is>
      </c>
      <c r="G414" s="161" t="n">
        <v>0.1771473777151024</v>
      </c>
      <c r="H414" s="161" t="inlineStr">
        <is>
          <t>2025-2050</t>
        </is>
      </c>
      <c r="I414" s="161" t="inlineStr">
        <is>
          <t>nmim_summary_v0_2.csv (InvestmentNeeds NMIM v0.2, model output)</t>
        </is>
      </c>
    </row>
    <row r="415" ht="13" customHeight="1">
      <c r="A415" s="161" t="inlineStr">
        <is>
          <t>ATG</t>
        </is>
      </c>
      <c r="B415" s="161" t="inlineStr">
        <is>
          <t>Antigua and Barbuda</t>
        </is>
      </c>
      <c r="C415" s="161" t="inlineStr">
        <is>
          <t>Latin America &amp; Caribbean</t>
        </is>
      </c>
      <c r="D415" s="161" t="inlineStr">
        <is>
          <t>High income</t>
        </is>
      </c>
      <c r="E415" s="161" t="b">
        <v>0</v>
      </c>
      <c r="F415" s="161" t="inlineStr">
        <is>
          <t>price_diesel_usd_litre</t>
        </is>
      </c>
      <c r="G415" s="161" t="n">
        <v>1.206</v>
      </c>
      <c r="H415" s="161" t="inlineStr">
        <is>
          <t>2024</t>
        </is>
      </c>
      <c r="I415" s="161" t="inlineStr">
        <is>
          <t>imffossilfuelsubsidiesdata.xlsb</t>
        </is>
      </c>
    </row>
    <row r="416" ht="13" customHeight="1">
      <c r="A416" s="161" t="inlineStr">
        <is>
          <t>ATG</t>
        </is>
      </c>
      <c r="B416" s="161" t="inlineStr">
        <is>
          <t>Antigua and Barbuda</t>
        </is>
      </c>
      <c r="C416" s="161" t="inlineStr">
        <is>
          <t>Latin America &amp; Caribbean</t>
        </is>
      </c>
      <c r="D416" s="161" t="inlineStr">
        <is>
          <t>High income</t>
        </is>
      </c>
      <c r="E416" s="161" t="b">
        <v>0</v>
      </c>
      <c r="F416" s="161" t="inlineStr">
        <is>
          <t>price_gasoline_usd_litre</t>
        </is>
      </c>
      <c r="G416" s="161" t="n">
        <v>1.56</v>
      </c>
      <c r="H416" s="161" t="inlineStr">
        <is>
          <t>2024</t>
        </is>
      </c>
      <c r="I416" s="161" t="inlineStr">
        <is>
          <t>imffossilfuelsubsidiesdata.xlsb</t>
        </is>
      </c>
    </row>
    <row r="417" ht="13" customHeight="1">
      <c r="A417" s="161" t="inlineStr">
        <is>
          <t>ATG</t>
        </is>
      </c>
      <c r="B417" s="161" t="inlineStr">
        <is>
          <t>Antigua and Barbuda</t>
        </is>
      </c>
      <c r="C417" s="161" t="inlineStr">
        <is>
          <t>Latin America &amp; Caribbean</t>
        </is>
      </c>
      <c r="D417" s="161" t="inlineStr">
        <is>
          <t>High income</t>
        </is>
      </c>
      <c r="E417" s="161" t="b">
        <v>0</v>
      </c>
      <c r="F417" s="161" t="inlineStr">
        <is>
          <t>price_electricity_residential_usd_kwh</t>
        </is>
      </c>
      <c r="G417" s="161" t="n">
        <v>0.449</v>
      </c>
      <c r="H417" s="161" t="inlineStr">
        <is>
          <t>2024</t>
        </is>
      </c>
      <c r="I417" s="161" t="inlineStr">
        <is>
          <t>imffossilfuelsubsidiesdata.xlsb</t>
        </is>
      </c>
    </row>
    <row r="418" ht="13" customHeight="1">
      <c r="A418" s="161" t="inlineStr">
        <is>
          <t>ATG</t>
        </is>
      </c>
      <c r="B418" s="161" t="inlineStr">
        <is>
          <t>Antigua and Barbuda</t>
        </is>
      </c>
      <c r="C418" s="161" t="inlineStr">
        <is>
          <t>Latin America &amp; Caribbean</t>
        </is>
      </c>
      <c r="D418" s="161" t="inlineStr">
        <is>
          <t>High income</t>
        </is>
      </c>
      <c r="E418" s="161" t="b">
        <v>0</v>
      </c>
      <c r="F418" s="161" t="inlineStr">
        <is>
          <t>price_electricity_industry_usd_kwh</t>
        </is>
      </c>
      <c r="G418" s="161" t="n">
        <v>0.822</v>
      </c>
      <c r="H418" s="161" t="inlineStr">
        <is>
          <t>2024</t>
        </is>
      </c>
      <c r="I418" s="161" t="inlineStr">
        <is>
          <t>imffossilfuelsubsidiesdata.xlsb</t>
        </is>
      </c>
    </row>
    <row r="419" ht="13" customHeight="1">
      <c r="A419" s="161" t="inlineStr">
        <is>
          <t>ATG</t>
        </is>
      </c>
      <c r="B419" s="161" t="inlineStr">
        <is>
          <t>Antigua and Barbuda</t>
        </is>
      </c>
      <c r="C419" s="161" t="inlineStr">
        <is>
          <t>Latin America &amp; Caribbean</t>
        </is>
      </c>
      <c r="D419" s="161" t="inlineStr">
        <is>
          <t>High income</t>
        </is>
      </c>
      <c r="E419" s="161" t="b">
        <v>0</v>
      </c>
      <c r="F419" s="161" t="inlineStr">
        <is>
          <t>price_gas_residential_usd_gj</t>
        </is>
      </c>
      <c r="G419" s="161" t="n">
        <v>24.233</v>
      </c>
      <c r="H419" s="161" t="inlineStr">
        <is>
          <t>2024</t>
        </is>
      </c>
      <c r="I419" s="161" t="inlineStr">
        <is>
          <t>imffossilfuelsubsidiesdata.xlsb</t>
        </is>
      </c>
    </row>
    <row r="420" ht="13" customHeight="1">
      <c r="A420" s="161" t="inlineStr">
        <is>
          <t>ATG</t>
        </is>
      </c>
      <c r="B420" s="161" t="inlineStr">
        <is>
          <t>Antigua and Barbuda</t>
        </is>
      </c>
      <c r="C420" s="161" t="inlineStr">
        <is>
          <t>Latin America &amp; Caribbean</t>
        </is>
      </c>
      <c r="D420" s="161" t="inlineStr">
        <is>
          <t>High income</t>
        </is>
      </c>
      <c r="E420" s="161" t="b">
        <v>0</v>
      </c>
      <c r="F420" s="161" t="inlineStr">
        <is>
          <t>price_gas_industry_usd_gj</t>
        </is>
      </c>
      <c r="G420" s="161" t="n">
        <v>12.771</v>
      </c>
      <c r="H420" s="161" t="inlineStr">
        <is>
          <t>2024</t>
        </is>
      </c>
      <c r="I420" s="161" t="inlineStr">
        <is>
          <t>imffossilfuelsubsidiesdata.xlsb</t>
        </is>
      </c>
    </row>
    <row r="421" ht="13" customHeight="1">
      <c r="A421" s="161" t="inlineStr">
        <is>
          <t>ATG</t>
        </is>
      </c>
      <c r="B421" s="161" t="inlineStr">
        <is>
          <t>Antigua and Barbuda</t>
        </is>
      </c>
      <c r="C421" s="161" t="inlineStr">
        <is>
          <t>Latin America &amp; Caribbean</t>
        </is>
      </c>
      <c r="D421" s="161" t="inlineStr">
        <is>
          <t>High income</t>
        </is>
      </c>
      <c r="E421" s="161" t="b">
        <v>0</v>
      </c>
      <c r="F421" s="161" t="inlineStr">
        <is>
          <t>price_gas_power_usd_gj</t>
        </is>
      </c>
      <c r="G421" s="161" t="n">
        <v>11.447</v>
      </c>
      <c r="H421" s="161" t="inlineStr">
        <is>
          <t>2024</t>
        </is>
      </c>
      <c r="I421" s="161" t="inlineStr">
        <is>
          <t>imffossilfuelsubsidiesdata.xlsb</t>
        </is>
      </c>
    </row>
    <row r="422" ht="13" customHeight="1">
      <c r="A422" s="161" t="inlineStr">
        <is>
          <t>ATG</t>
        </is>
      </c>
      <c r="B422" s="161" t="inlineStr">
        <is>
          <t>Antigua and Barbuda</t>
        </is>
      </c>
      <c r="C422" s="161" t="inlineStr">
        <is>
          <t>Latin America &amp; Caribbean</t>
        </is>
      </c>
      <c r="D422" s="161" t="inlineStr">
        <is>
          <t>High income</t>
        </is>
      </c>
      <c r="E422" s="161" t="b">
        <v>0</v>
      </c>
      <c r="F422" s="161" t="inlineStr">
        <is>
          <t>price_coal_residential_usd_gj</t>
        </is>
      </c>
      <c r="G422" s="161" t="n">
        <v>14.266</v>
      </c>
      <c r="H422" s="161" t="inlineStr">
        <is>
          <t>2024</t>
        </is>
      </c>
      <c r="I422" s="161" t="inlineStr">
        <is>
          <t>imffossilfuelsubsidiesdata.xlsb</t>
        </is>
      </c>
    </row>
    <row r="423" ht="13" customHeight="1">
      <c r="A423" s="161" t="inlineStr">
        <is>
          <t>ATG</t>
        </is>
      </c>
      <c r="B423" s="161" t="inlineStr">
        <is>
          <t>Antigua and Barbuda</t>
        </is>
      </c>
      <c r="C423" s="161" t="inlineStr">
        <is>
          <t>Latin America &amp; Caribbean</t>
        </is>
      </c>
      <c r="D423" s="161" t="inlineStr">
        <is>
          <t>High income</t>
        </is>
      </c>
      <c r="E423" s="161" t="b">
        <v>0</v>
      </c>
      <c r="F423" s="161" t="inlineStr">
        <is>
          <t>price_coal_industry_usd_gj</t>
        </is>
      </c>
      <c r="G423" s="161" t="n">
        <v>7.124</v>
      </c>
      <c r="H423" s="161" t="inlineStr">
        <is>
          <t>2024</t>
        </is>
      </c>
      <c r="I423" s="161" t="inlineStr">
        <is>
          <t>imffossilfuelsubsidiesdata.xlsb</t>
        </is>
      </c>
    </row>
    <row r="424" ht="13" customHeight="1">
      <c r="A424" s="161" t="inlineStr">
        <is>
          <t>ATG</t>
        </is>
      </c>
      <c r="B424" s="161" t="inlineStr">
        <is>
          <t>Antigua and Barbuda</t>
        </is>
      </c>
      <c r="C424" s="161" t="inlineStr">
        <is>
          <t>Latin America &amp; Caribbean</t>
        </is>
      </c>
      <c r="D424" s="161" t="inlineStr">
        <is>
          <t>High income</t>
        </is>
      </c>
      <c r="E424" s="161" t="b">
        <v>0</v>
      </c>
      <c r="F424" s="161" t="inlineStr">
        <is>
          <t>price_coal_power_usd_gj</t>
        </is>
      </c>
      <c r="G424" s="161" t="n">
        <v>5.575</v>
      </c>
      <c r="H424" s="161" t="inlineStr">
        <is>
          <t>2024</t>
        </is>
      </c>
      <c r="I424" s="161" t="inlineStr">
        <is>
          <t>imffossilfuelsubsidiesdata.xlsb</t>
        </is>
      </c>
    </row>
    <row r="425" ht="13" customHeight="1">
      <c r="A425" s="161" t="inlineStr">
        <is>
          <t>ATG</t>
        </is>
      </c>
      <c r="B425" s="161" t="inlineStr">
        <is>
          <t>Antigua and Barbuda</t>
        </is>
      </c>
      <c r="C425" s="161" t="inlineStr">
        <is>
          <t>Latin America &amp; Caribbean</t>
        </is>
      </c>
      <c r="D425" s="161" t="inlineStr">
        <is>
          <t>High income</t>
        </is>
      </c>
      <c r="E425" s="161" t="b">
        <v>0</v>
      </c>
      <c r="F425" s="161" t="inlineStr">
        <is>
          <t>power_market_structure</t>
        </is>
      </c>
      <c r="G425" s="161" t="n">
        <v>2</v>
      </c>
      <c r="H425" s="161" t="inlineStr">
        <is>
          <t>2013</t>
        </is>
      </c>
      <c r="I425" s="161" t="inlineStr">
        <is>
          <t>dataverse_files.zip</t>
        </is>
      </c>
    </row>
    <row r="426" ht="13" customHeight="1">
      <c r="A426" s="161" t="inlineStr">
        <is>
          <t>ATG</t>
        </is>
      </c>
      <c r="B426" s="161" t="inlineStr">
        <is>
          <t>Antigua and Barbuda</t>
        </is>
      </c>
      <c r="C426" s="161" t="inlineStr">
        <is>
          <t>Latin America &amp; Caribbean</t>
        </is>
      </c>
      <c r="D426" s="161" t="inlineStr">
        <is>
          <t>High income</t>
        </is>
      </c>
      <c r="E426" s="161" t="b">
        <v>0</v>
      </c>
      <c r="F426" s="161" t="inlineStr">
        <is>
          <t>independent_regulator</t>
        </is>
      </c>
      <c r="G426" s="161" t="n">
        <v>0</v>
      </c>
      <c r="H426" s="161" t="inlineStr">
        <is>
          <t>2013</t>
        </is>
      </c>
      <c r="I426" s="161" t="inlineStr">
        <is>
          <t>dataverse_files.zip</t>
        </is>
      </c>
    </row>
    <row r="427" ht="13" customHeight="1">
      <c r="A427" s="161" t="inlineStr">
        <is>
          <t>ATG</t>
        </is>
      </c>
      <c r="B427" s="161" t="inlineStr">
        <is>
          <t>Antigua and Barbuda</t>
        </is>
      </c>
      <c r="C427" s="161" t="inlineStr">
        <is>
          <t>Latin America &amp; Caribbean</t>
        </is>
      </c>
      <c r="D427" s="161" t="inlineStr">
        <is>
          <t>High income</t>
        </is>
      </c>
      <c r="E427" s="161" t="b">
        <v>0</v>
      </c>
      <c r="F427" s="161" t="inlineStr">
        <is>
          <t>generation_unbundled</t>
        </is>
      </c>
      <c r="G427" s="161" t="n">
        <v>0</v>
      </c>
      <c r="H427" s="161" t="inlineStr">
        <is>
          <t>2013</t>
        </is>
      </c>
      <c r="I427" s="161" t="inlineStr">
        <is>
          <t>dataverse_files.zip</t>
        </is>
      </c>
    </row>
    <row r="428" ht="13" customHeight="1">
      <c r="A428" s="161" t="inlineStr">
        <is>
          <t>ATG</t>
        </is>
      </c>
      <c r="B428" s="161" t="inlineStr">
        <is>
          <t>Antigua and Barbuda</t>
        </is>
      </c>
      <c r="C428" s="161" t="inlineStr">
        <is>
          <t>Latin America &amp; Caribbean</t>
        </is>
      </c>
      <c r="D428" s="161" t="inlineStr">
        <is>
          <t>High income</t>
        </is>
      </c>
      <c r="E428" s="161" t="b">
        <v>0</v>
      </c>
      <c r="F428" s="161" t="inlineStr">
        <is>
          <t>revenue_pct_gdp</t>
        </is>
      </c>
      <c r="G428" s="161" t="n">
        <v>21.872</v>
      </c>
      <c r="H428" s="161" t="inlineStr">
        <is>
          <t>2024</t>
        </is>
      </c>
      <c r="I428" s="161" t="inlineStr">
        <is>
          <t>dataset_2026-08-26T13_41_09_874550254Z_DEFAULT_INTEGRATION_IMF_RES_WEO_9_0_0.csv</t>
        </is>
      </c>
    </row>
    <row r="429" ht="13" customHeight="1">
      <c r="A429" s="161" t="inlineStr">
        <is>
          <t>ATG</t>
        </is>
      </c>
      <c r="B429" s="161" t="inlineStr">
        <is>
          <t>Antigua and Barbuda</t>
        </is>
      </c>
      <c r="C429" s="161" t="inlineStr">
        <is>
          <t>Latin America &amp; Caribbean</t>
        </is>
      </c>
      <c r="D429" s="161" t="inlineStr">
        <is>
          <t>High income</t>
        </is>
      </c>
      <c r="E429" s="161" t="b">
        <v>0</v>
      </c>
      <c r="F429" s="161" t="inlineStr">
        <is>
          <t>primary_balance_pct_gdp</t>
        </is>
      </c>
      <c r="G429" s="161" t="n">
        <v>4.014</v>
      </c>
      <c r="H429" s="161" t="inlineStr">
        <is>
          <t>2024</t>
        </is>
      </c>
      <c r="I429" s="161" t="inlineStr">
        <is>
          <t>dataset_2026-08-26T13_41_09_874550254Z_DEFAULT_INTEGRATION_IMF_RES_WEO_9_0_0.csv</t>
        </is>
      </c>
    </row>
    <row r="430" ht="13" customHeight="1">
      <c r="A430" s="161" t="inlineStr">
        <is>
          <t>ATG</t>
        </is>
      </c>
      <c r="B430" s="161" t="inlineStr">
        <is>
          <t>Antigua and Barbuda</t>
        </is>
      </c>
      <c r="C430" s="161" t="inlineStr">
        <is>
          <t>Latin America &amp; Caribbean</t>
        </is>
      </c>
      <c r="D430" s="161" t="inlineStr">
        <is>
          <t>High income</t>
        </is>
      </c>
      <c r="E430" s="161" t="b">
        <v>0</v>
      </c>
      <c r="F430" s="161" t="inlineStr">
        <is>
          <t>current_account_pct_gdp</t>
        </is>
      </c>
      <c r="G430" s="161" t="n">
        <v>-7.457</v>
      </c>
      <c r="H430" s="161" t="inlineStr">
        <is>
          <t>2024</t>
        </is>
      </c>
      <c r="I430" s="161" t="inlineStr">
        <is>
          <t>dataset_2026-08-26T13_41_09_874550254Z_DEFAULT_INTEGRATION_IMF_RES_WEO_9_0_0.csv</t>
        </is>
      </c>
    </row>
    <row r="431" ht="13" customHeight="1">
      <c r="A431" s="161" t="inlineStr">
        <is>
          <t>ATG</t>
        </is>
      </c>
      <c r="B431" s="161" t="inlineStr">
        <is>
          <t>Antigua and Barbuda</t>
        </is>
      </c>
      <c r="C431" s="161" t="inlineStr">
        <is>
          <t>Latin America &amp; Caribbean</t>
        </is>
      </c>
      <c r="D431" s="161" t="inlineStr">
        <is>
          <t>High income</t>
        </is>
      </c>
      <c r="E431" s="161" t="b">
        <v>0</v>
      </c>
      <c r="F431" s="161" t="inlineStr">
        <is>
          <t>gross_capital_formation_pct_gdp</t>
        </is>
      </c>
      <c r="G431" s="161" t="n">
        <v>33.398</v>
      </c>
      <c r="H431" s="161" t="inlineStr">
        <is>
          <t>2024</t>
        </is>
      </c>
      <c r="I431" s="161" t="inlineStr">
        <is>
          <t>dataset_2026-08-26T13_41_09_874550254Z_DEFAULT_INTEGRATION_IMF_RES_WEO_9_0_0.csv</t>
        </is>
      </c>
    </row>
    <row r="432" ht="13" customHeight="1">
      <c r="A432" s="161" t="inlineStr">
        <is>
          <t>ATG</t>
        </is>
      </c>
      <c r="B432" s="161" t="inlineStr">
        <is>
          <t>Antigua and Barbuda</t>
        </is>
      </c>
      <c r="C432" s="161" t="inlineStr">
        <is>
          <t>Latin America &amp; Caribbean</t>
        </is>
      </c>
      <c r="D432" s="161" t="inlineStr">
        <is>
          <t>High income</t>
        </is>
      </c>
      <c r="E432" s="161" t="b">
        <v>0</v>
      </c>
      <c r="F432" s="161" t="inlineStr">
        <is>
          <t>real_gdp_growth_5y_avg_pct</t>
        </is>
      </c>
      <c r="G432" s="161" t="n">
        <v>0.842</v>
      </c>
      <c r="H432" s="161" t="inlineStr">
        <is>
          <t>2020-2024 avg</t>
        </is>
      </c>
      <c r="I432" s="161" t="inlineStr">
        <is>
          <t>dataset_2026-08-26T13_41_09_874550254Z_DEFAULT_INTEGRATION_IMF_RES_WEO_9_0_0.csv (derived)</t>
        </is>
      </c>
    </row>
    <row r="433" ht="13" customHeight="1">
      <c r="A433" s="161" t="inlineStr">
        <is>
          <t>ATG</t>
        </is>
      </c>
      <c r="B433" s="161" t="inlineStr">
        <is>
          <t>Antigua and Barbuda</t>
        </is>
      </c>
      <c r="C433" s="161" t="inlineStr">
        <is>
          <t>Latin America &amp; Caribbean</t>
        </is>
      </c>
      <c r="D433" s="161" t="inlineStr">
        <is>
          <t>High income</t>
        </is>
      </c>
      <c r="E433" s="161" t="b">
        <v>0</v>
      </c>
      <c r="F433" s="161" t="inlineStr">
        <is>
          <t>int_budget_need_2030_pct_gdp</t>
        </is>
      </c>
      <c r="G433" s="161" t="n">
        <v>0.299</v>
      </c>
      <c r="H433" s="161" t="inlineStr">
        <is>
          <t>2030</t>
        </is>
      </c>
      <c r="I433" s="161" t="inlineStr">
        <is>
          <t>integrated_results.csv (MacroFiscalModels v0.1, model output)</t>
        </is>
      </c>
    </row>
    <row r="434" ht="13" customHeight="1">
      <c r="A434" s="161" t="inlineStr">
        <is>
          <t>ATG</t>
        </is>
      </c>
      <c r="B434" s="161" t="inlineStr">
        <is>
          <t>Antigua and Barbuda</t>
        </is>
      </c>
      <c r="C434" s="161" t="inlineStr">
        <is>
          <t>Latin America &amp; Caribbean</t>
        </is>
      </c>
      <c r="D434" s="161" t="inlineStr">
        <is>
          <t>High income</t>
        </is>
      </c>
      <c r="E434" s="161" t="b">
        <v>0</v>
      </c>
      <c r="F434" s="161" t="inlineStr">
        <is>
          <t>int_pricing_revenue_2030_pct_gdp</t>
        </is>
      </c>
      <c r="G434" s="161" t="n">
        <v>1.837</v>
      </c>
      <c r="H434" s="161" t="inlineStr">
        <is>
          <t>2030</t>
        </is>
      </c>
      <c r="I434" s="161" t="inlineStr">
        <is>
          <t>integrated_results.csv (MacroFiscalModels v0.1, model output)</t>
        </is>
      </c>
    </row>
    <row r="435" ht="13" customHeight="1">
      <c r="A435" s="161" t="inlineStr">
        <is>
          <t>ATG</t>
        </is>
      </c>
      <c r="B435" s="161" t="inlineStr">
        <is>
          <t>Antigua and Barbuda</t>
        </is>
      </c>
      <c r="C435" s="161" t="inlineStr">
        <is>
          <t>Latin America &amp; Caribbean</t>
        </is>
      </c>
      <c r="D435" s="161" t="inlineStr">
        <is>
          <t>High income</t>
        </is>
      </c>
      <c r="E435" s="161" t="b">
        <v>0</v>
      </c>
      <c r="F435" s="161" t="inlineStr">
        <is>
          <t>int_financing_gap_2030_pct_gdp</t>
        </is>
      </c>
      <c r="G435" s="161" t="n">
        <v>-1.538</v>
      </c>
      <c r="H435" s="161" t="inlineStr">
        <is>
          <t>2030</t>
        </is>
      </c>
      <c r="I435" s="161" t="inlineStr">
        <is>
          <t>integrated_results.csv (MacroFiscalModels v0.1, model output)</t>
        </is>
      </c>
    </row>
    <row r="436" ht="13" customHeight="1">
      <c r="A436" s="161" t="inlineStr">
        <is>
          <t>ATG</t>
        </is>
      </c>
      <c r="B436" s="161" t="inlineStr">
        <is>
          <t>Antigua and Barbuda</t>
        </is>
      </c>
      <c r="C436" s="161" t="inlineStr">
        <is>
          <t>Latin America &amp; Caribbean</t>
        </is>
      </c>
      <c r="D436" s="161" t="inlineStr">
        <is>
          <t>High income</t>
        </is>
      </c>
      <c r="E436" s="161" t="b">
        <v>0</v>
      </c>
      <c r="F436" s="161" t="inlineStr">
        <is>
          <t>int_gdp_dev_2050_pct</t>
        </is>
      </c>
      <c r="G436" s="161" t="n">
        <v>18.43</v>
      </c>
      <c r="H436" s="161" t="inlineStr">
        <is>
          <t>2050</t>
        </is>
      </c>
      <c r="I436" s="161" t="inlineStr">
        <is>
          <t>integrated_results.csv (MacroFiscalModels v0.1, model output)</t>
        </is>
      </c>
    </row>
    <row r="437" ht="13" customHeight="1">
      <c r="A437" s="161" t="inlineStr">
        <is>
          <t>ATG</t>
        </is>
      </c>
      <c r="B437" s="161" t="inlineStr">
        <is>
          <t>Antigua and Barbuda</t>
        </is>
      </c>
      <c r="C437" s="161" t="inlineStr">
        <is>
          <t>Latin America &amp; Caribbean</t>
        </is>
      </c>
      <c r="D437" s="161" t="inlineStr">
        <is>
          <t>High income</t>
        </is>
      </c>
      <c r="E437" s="161" t="b">
        <v>0</v>
      </c>
      <c r="F437" s="161" t="inlineStr">
        <is>
          <t>int_debt_2050_pct_gdp</t>
        </is>
      </c>
      <c r="G437" s="161" t="n">
        <v>54.07</v>
      </c>
      <c r="H437" s="161" t="inlineStr">
        <is>
          <t>2050</t>
        </is>
      </c>
      <c r="I437" s="161" t="inlineStr">
        <is>
          <t>integrated_results.csv (MacroFiscalModels v0.1, model output)</t>
        </is>
      </c>
    </row>
    <row r="438" ht="13" customHeight="1">
      <c r="A438" s="161" t="inlineStr">
        <is>
          <t>ARG</t>
        </is>
      </c>
      <c r="B438" s="161" t="inlineStr">
        <is>
          <t>Argentina</t>
        </is>
      </c>
      <c r="C438" s="161" t="inlineStr">
        <is>
          <t>Latin America &amp; Caribbean</t>
        </is>
      </c>
      <c r="D438" s="161" t="inlineStr">
        <is>
          <t>Upper middle income</t>
        </is>
      </c>
      <c r="E438" s="161" t="b">
        <v>1</v>
      </c>
      <c r="F438" s="161" t="inlineStr">
        <is>
          <t>interest_to_revenue_pct</t>
        </is>
      </c>
      <c r="G438" s="161" t="n">
        <v>5.445</v>
      </c>
      <c r="H438" s="161" t="inlineStr">
        <is>
          <t>2024</t>
        </is>
      </c>
      <c r="I438" s="161" t="inlineStr">
        <is>
          <t>dataset_2026-08-26T13_41_09_874550254Z_DEFAULT_INTEGRATION_IMF_RES_WEO_9_0_0.csv (derived)</t>
        </is>
      </c>
    </row>
    <row r="439" ht="13" customHeight="1">
      <c r="A439" s="161" t="inlineStr">
        <is>
          <t>ARG</t>
        </is>
      </c>
      <c r="B439" s="161" t="inlineStr">
        <is>
          <t>Argentina</t>
        </is>
      </c>
      <c r="C439" s="161" t="inlineStr">
        <is>
          <t>Latin America &amp; Caribbean</t>
        </is>
      </c>
      <c r="D439" s="161" t="inlineStr">
        <is>
          <t>Upper middle income</t>
        </is>
      </c>
      <c r="E439" s="161" t="b">
        <v>1</v>
      </c>
      <c r="F439" s="161" t="inlineStr">
        <is>
          <t>interest_pct_gdp</t>
        </is>
      </c>
      <c r="G439" s="161" t="n">
        <v>1.714</v>
      </c>
      <c r="H439" s="161" t="inlineStr">
        <is>
          <t>2024</t>
        </is>
      </c>
      <c r="I439" s="161" t="inlineStr">
        <is>
          <t>dataset_2026-08-26T13_41_09_874550254Z_DEFAULT_INTEGRATION_IMF_RES_WEO_9_0_0.csv (derived)</t>
        </is>
      </c>
    </row>
    <row r="440" ht="13" customHeight="1">
      <c r="A440" s="161" t="inlineStr">
        <is>
          <t>ARG</t>
        </is>
      </c>
      <c r="B440" s="161" t="inlineStr">
        <is>
          <t>Argentina</t>
        </is>
      </c>
      <c r="C440" s="161" t="inlineStr">
        <is>
          <t>Latin America &amp; Caribbean</t>
        </is>
      </c>
      <c r="D440" s="161" t="inlineStr">
        <is>
          <t>Upper middle income</t>
        </is>
      </c>
      <c r="E440" s="161" t="b">
        <v>1</v>
      </c>
      <c r="F440" s="161" t="inlineStr">
        <is>
          <t>gross_debt_pct_gdp</t>
        </is>
      </c>
      <c r="G440" s="161" t="n">
        <v>84.65300000000001</v>
      </c>
      <c r="H440" s="161" t="inlineStr">
        <is>
          <t>2024</t>
        </is>
      </c>
      <c r="I440" s="161" t="inlineStr">
        <is>
          <t>dataset_2026-08-26T13_41_09_874550254Z_DEFAULT_INTEGRATION_IMF_RES_WEO_9_0_0.csv</t>
        </is>
      </c>
    </row>
    <row r="441" ht="13" customHeight="1">
      <c r="A441" s="161" t="inlineStr">
        <is>
          <t>ARG</t>
        </is>
      </c>
      <c r="B441" s="161" t="inlineStr">
        <is>
          <t>Argentina</t>
        </is>
      </c>
      <c r="C441" s="161" t="inlineStr">
        <is>
          <t>Latin America &amp; Caribbean</t>
        </is>
      </c>
      <c r="D441" s="161" t="inlineStr">
        <is>
          <t>Upper middle income</t>
        </is>
      </c>
      <c r="E441" s="161" t="b">
        <v>1</v>
      </c>
      <c r="F441" s="161" t="inlineStr">
        <is>
          <t>tax_revenue_pct_gdp</t>
        </is>
      </c>
      <c r="G441" s="161" t="n">
        <v>22.823</v>
      </c>
      <c r="H441" s="161" t="inlineStr">
        <is>
          <t>2024</t>
        </is>
      </c>
      <c r="I441" s="161" t="inlineStr">
        <is>
          <t>world-imf2026.xlsx</t>
        </is>
      </c>
    </row>
    <row r="442" ht="13" customHeight="1">
      <c r="A442" s="161" t="inlineStr">
        <is>
          <t>ARG</t>
        </is>
      </c>
      <c r="B442" s="161" t="inlineStr">
        <is>
          <t>Argentina</t>
        </is>
      </c>
      <c r="C442" s="161" t="inlineStr">
        <is>
          <t>Latin America &amp; Caribbean</t>
        </is>
      </c>
      <c r="D442" s="161" t="inlineStr">
        <is>
          <t>Upper middle income</t>
        </is>
      </c>
      <c r="E442" s="161" t="b">
        <v>1</v>
      </c>
      <c r="F442" s="161" t="inlineStr">
        <is>
          <t>capex_execution_rate_pct</t>
        </is>
      </c>
      <c r="G442" s="161" t="n">
        <v>97.306</v>
      </c>
      <c r="H442" s="161" t="inlineStr">
        <is>
          <t>2022</t>
        </is>
      </c>
      <c r="I442" s="161" t="inlineStr">
        <is>
          <t>WB_BOOST_WIDEF.csv</t>
        </is>
      </c>
    </row>
    <row r="443" ht="13" customHeight="1">
      <c r="A443" s="161" t="inlineStr">
        <is>
          <t>ARG</t>
        </is>
      </c>
      <c r="B443" s="161" t="inlineStr">
        <is>
          <t>Argentina</t>
        </is>
      </c>
      <c r="C443" s="161" t="inlineStr">
        <is>
          <t>Latin America &amp; Caribbean</t>
        </is>
      </c>
      <c r="D443" s="161" t="inlineStr">
        <is>
          <t>Upper middle income</t>
        </is>
      </c>
      <c r="E443" s="161" t="b">
        <v>1</v>
      </c>
      <c r="F443" s="161" t="inlineStr">
        <is>
          <t>pefa_pi11_pim_score</t>
        </is>
      </c>
      <c r="G443" s="161" t="n">
        <v>1.5</v>
      </c>
      <c r="H443" s="161" t="inlineStr">
        <is>
          <t>2019</t>
        </is>
      </c>
      <c r="I443" s="161" t="inlineStr">
        <is>
          <t>assessments_1787749571.csv</t>
        </is>
      </c>
    </row>
    <row r="444" ht="13" customHeight="1">
      <c r="A444" s="161" t="inlineStr">
        <is>
          <t>ARG</t>
        </is>
      </c>
      <c r="B444" s="161" t="inlineStr">
        <is>
          <t>Argentina</t>
        </is>
      </c>
      <c r="C444" s="161" t="inlineStr">
        <is>
          <t>Latin America &amp; Caribbean</t>
        </is>
      </c>
      <c r="D444" s="161" t="inlineStr">
        <is>
          <t>Upper middle income</t>
        </is>
      </c>
      <c r="E444" s="161" t="b">
        <v>1</v>
      </c>
      <c r="F444" s="161" t="inlineStr">
        <is>
          <t>pefa_pi122_asset_monitoring</t>
        </is>
      </c>
      <c r="G444" s="161" t="n">
        <v>2</v>
      </c>
      <c r="H444" s="161" t="inlineStr">
        <is>
          <t>2019</t>
        </is>
      </c>
      <c r="I444" s="161" t="inlineStr">
        <is>
          <t>assessments_1787749571.csv</t>
        </is>
      </c>
    </row>
    <row r="445" ht="13" customHeight="1">
      <c r="A445" s="161" t="inlineStr">
        <is>
          <t>ARG</t>
        </is>
      </c>
      <c r="B445" s="161" t="inlineStr">
        <is>
          <t>Argentina</t>
        </is>
      </c>
      <c r="C445" s="161" t="inlineStr">
        <is>
          <t>Latin America &amp; Caribbean</t>
        </is>
      </c>
      <c r="D445" s="161" t="inlineStr">
        <is>
          <t>Upper middle income</t>
        </is>
      </c>
      <c r="E445" s="161" t="b">
        <v>1</v>
      </c>
      <c r="F445" s="161" t="inlineStr">
        <is>
          <t>climate_pfm_diagnostic_on_record</t>
        </is>
      </c>
      <c r="G445" s="161" t="n">
        <v>0</v>
      </c>
      <c r="H445" s="161" t="inlineStr">
        <is>
          <t>2022</t>
        </is>
      </c>
      <c r="I445" s="161" t="inlineStr">
        <is>
          <t>UNDP-Global-Climate-Public-Finance-Review-2022.pdf (Table 4.2)</t>
        </is>
      </c>
    </row>
    <row r="446" ht="13" customHeight="1">
      <c r="A446" s="161" t="inlineStr">
        <is>
          <t>ARG</t>
        </is>
      </c>
      <c r="B446" s="161" t="inlineStr">
        <is>
          <t>Argentina</t>
        </is>
      </c>
      <c r="C446" s="161" t="inlineStr">
        <is>
          <t>Latin America &amp; Caribbean</t>
        </is>
      </c>
      <c r="D446" s="161" t="inlineStr">
        <is>
          <t>Upper middle income</t>
        </is>
      </c>
      <c r="E446" s="161" t="b">
        <v>1</v>
      </c>
      <c r="F446" s="161" t="inlineStr">
        <is>
          <t>wacc_solar_real_aftertax_pct</t>
        </is>
      </c>
      <c r="G446" s="161" t="n">
        <v>13.8</v>
      </c>
      <c r="H446" s="161" t="inlineStr">
        <is>
          <t>2021</t>
        </is>
      </c>
      <c r="I446" s="161" t="inlineStr">
        <is>
          <t>IRENA_Cost_of_financing_renewable_power_Appendix_2023.pdf</t>
        </is>
      </c>
    </row>
    <row r="447" ht="13" customHeight="1">
      <c r="A447" s="161" t="inlineStr">
        <is>
          <t>ARG</t>
        </is>
      </c>
      <c r="B447" s="161" t="inlineStr">
        <is>
          <t>Argentina</t>
        </is>
      </c>
      <c r="C447" s="161" t="inlineStr">
        <is>
          <t>Latin America &amp; Caribbean</t>
        </is>
      </c>
      <c r="D447" s="161" t="inlineStr">
        <is>
          <t>Upper middle income</t>
        </is>
      </c>
      <c r="E447" s="161" t="b">
        <v>1</v>
      </c>
      <c r="F447" s="161" t="inlineStr">
        <is>
          <t>wacc_steffen_nominal_aftertax_pct</t>
        </is>
      </c>
      <c r="G447" s="161" t="n">
        <v>9.300000000000001</v>
      </c>
      <c r="H447" s="161" t="inlineStr">
        <is>
          <t>2020</t>
        </is>
      </c>
      <c r="I447" s="161" t="inlineStr">
        <is>
          <t>SteffenEtAl2025_WACC_database.csv</t>
        </is>
      </c>
    </row>
    <row r="448" ht="13" customHeight="1">
      <c r="A448" s="161" t="inlineStr">
        <is>
          <t>ARG</t>
        </is>
      </c>
      <c r="B448" s="161" t="inlineStr">
        <is>
          <t>Argentina</t>
        </is>
      </c>
      <c r="C448" s="161" t="inlineStr">
        <is>
          <t>Latin America &amp; Caribbean</t>
        </is>
      </c>
      <c r="D448" s="161" t="inlineStr">
        <is>
          <t>Upper middle income</t>
        </is>
      </c>
      <c r="E448" s="161" t="b">
        <v>1</v>
      </c>
      <c r="F448" s="161" t="inlineStr">
        <is>
          <t>wacc_n_sources</t>
        </is>
      </c>
      <c r="G448" s="161" t="n">
        <v>2</v>
      </c>
      <c r="H448" s="161" t="inlineStr">
        <is>
          <t>2021-2024</t>
        </is>
      </c>
      <c r="I448" s="161" t="inlineStr">
        <is>
          <t>IRENA / Steffen et al. / IEA</t>
        </is>
      </c>
    </row>
    <row r="449" ht="13" customHeight="1">
      <c r="A449" s="161" t="inlineStr">
        <is>
          <t>ARG</t>
        </is>
      </c>
      <c r="B449" s="161" t="inlineStr">
        <is>
          <t>Argentina</t>
        </is>
      </c>
      <c r="C449" s="161" t="inlineStr">
        <is>
          <t>Latin America &amp; Caribbean</t>
        </is>
      </c>
      <c r="D449" s="161" t="inlineStr">
        <is>
          <t>Upper middle income</t>
        </is>
      </c>
      <c r="E449" s="161" t="b">
        <v>1</v>
      </c>
      <c r="F449" s="161" t="inlineStr">
        <is>
          <t>ids_official_private_rate_spread_pp</t>
        </is>
      </c>
      <c r="G449" s="161" t="n">
        <v>-2.971</v>
      </c>
      <c r="H449" s="161" t="inlineStr">
        <is>
          <t>2024</t>
        </is>
      </c>
      <c r="I449" s="161" t="inlineStr">
        <is>
          <t>P_Data_Extract_From_International_Debt_Statistics__2_.xlsx</t>
        </is>
      </c>
    </row>
    <row r="450" ht="13" customHeight="1">
      <c r="A450" s="161" t="inlineStr">
        <is>
          <t>ARG</t>
        </is>
      </c>
      <c r="B450" s="161" t="inlineStr">
        <is>
          <t>Argentina</t>
        </is>
      </c>
      <c r="C450" s="161" t="inlineStr">
        <is>
          <t>Latin America &amp; Caribbean</t>
        </is>
      </c>
      <c r="D450" s="161" t="inlineStr">
        <is>
          <t>Upper middle income</t>
        </is>
      </c>
      <c r="E450" s="161" t="b">
        <v>1</v>
      </c>
      <c r="F450" s="161" t="inlineStr">
        <is>
          <t>ids_private_creditor_rate_pct</t>
        </is>
      </c>
      <c r="G450" s="161" t="n">
        <v>3.721</v>
      </c>
      <c r="H450" s="161" t="inlineStr">
        <is>
          <t>2024</t>
        </is>
      </c>
      <c r="I450" s="161" t="inlineStr">
        <is>
          <t>P_Data_Extract_From_International_Debt_Statistics__2_.xlsx</t>
        </is>
      </c>
    </row>
    <row r="451" ht="13" customHeight="1">
      <c r="A451" s="161" t="inlineStr">
        <is>
          <t>ARG</t>
        </is>
      </c>
      <c r="B451" s="161" t="inlineStr">
        <is>
          <t>Argentina</t>
        </is>
      </c>
      <c r="C451" s="161" t="inlineStr">
        <is>
          <t>Latin America &amp; Caribbean</t>
        </is>
      </c>
      <c r="D451" s="161" t="inlineStr">
        <is>
          <t>Upper middle income</t>
        </is>
      </c>
      <c r="E451" s="161" t="b">
        <v>1</v>
      </c>
      <c r="F451" s="161" t="inlineStr">
        <is>
          <t>ids_avg_maturity_years</t>
        </is>
      </c>
      <c r="G451" s="161" t="n">
        <v>12.617</v>
      </c>
      <c r="H451" s="161" t="inlineStr">
        <is>
          <t>2024</t>
        </is>
      </c>
      <c r="I451" s="161" t="inlineStr">
        <is>
          <t>P_Data_Extract_From_International_Debt_Statistics__2_.xlsx</t>
        </is>
      </c>
    </row>
    <row r="452" ht="13" customHeight="1">
      <c r="A452" s="161" t="inlineStr">
        <is>
          <t>ARG</t>
        </is>
      </c>
      <c r="B452" s="161" t="inlineStr">
        <is>
          <t>Argentina</t>
        </is>
      </c>
      <c r="C452" s="161" t="inlineStr">
        <is>
          <t>Latin America &amp; Caribbean</t>
        </is>
      </c>
      <c r="D452" s="161" t="inlineStr">
        <is>
          <t>Upper middle income</t>
        </is>
      </c>
      <c r="E452" s="161" t="b">
        <v>1</v>
      </c>
      <c r="F452" s="161" t="inlineStr">
        <is>
          <t>mitigation_finance_received_pct_gdp</t>
        </is>
      </c>
      <c r="G452" s="161" t="n">
        <v>0.336</v>
      </c>
      <c r="H452" s="161" t="inlineStr">
        <is>
          <t>2024</t>
        </is>
      </c>
      <c r="I452" s="161" t="inlineStr">
        <is>
          <t>CRDF-RP_2024.xlsx + WEO</t>
        </is>
      </c>
    </row>
    <row r="453" ht="13" customHeight="1">
      <c r="A453" s="161" t="inlineStr">
        <is>
          <t>ARG</t>
        </is>
      </c>
      <c r="B453" s="161" t="inlineStr">
        <is>
          <t>Argentina</t>
        </is>
      </c>
      <c r="C453" s="161" t="inlineStr">
        <is>
          <t>Latin America &amp; Caribbean</t>
        </is>
      </c>
      <c r="D453" s="161" t="inlineStr">
        <is>
          <t>Upper middle income</t>
        </is>
      </c>
      <c r="E453" s="161" t="b">
        <v>1</v>
      </c>
      <c r="F453" s="161" t="inlineStr">
        <is>
          <t>ids_multilateral_share_pct</t>
        </is>
      </c>
      <c r="G453" s="161" t="n">
        <v>31.558</v>
      </c>
      <c r="H453" s="161" t="inlineStr">
        <is>
          <t>2024</t>
        </is>
      </c>
      <c r="I453" s="161" t="inlineStr">
        <is>
          <t>P_Data_Extract_From_International_Debt_Statistics__2_.xlsx</t>
        </is>
      </c>
    </row>
    <row r="454" ht="13" customHeight="1">
      <c r="A454" s="161" t="inlineStr">
        <is>
          <t>ARG</t>
        </is>
      </c>
      <c r="B454" s="161" t="inlineStr">
        <is>
          <t>Argentina</t>
        </is>
      </c>
      <c r="C454" s="161" t="inlineStr">
        <is>
          <t>Latin America &amp; Caribbean</t>
        </is>
      </c>
      <c r="D454" s="161" t="inlineStr">
        <is>
          <t>Upper middle income</t>
        </is>
      </c>
      <c r="E454" s="161" t="b">
        <v>1</v>
      </c>
      <c r="F454" s="161" t="inlineStr">
        <is>
          <t>ids_private_creditor_share_pct</t>
        </is>
      </c>
      <c r="G454" s="161" t="n">
        <v>62.387</v>
      </c>
      <c r="H454" s="161" t="inlineStr">
        <is>
          <t>2024</t>
        </is>
      </c>
      <c r="I454" s="161" t="inlineStr">
        <is>
          <t>P_Data_Extract_From_International_Debt_Statistics__2_.xlsx</t>
        </is>
      </c>
    </row>
    <row r="455" ht="13" customHeight="1">
      <c r="A455" s="161" t="inlineStr">
        <is>
          <t>ARG</t>
        </is>
      </c>
      <c r="B455" s="161" t="inlineStr">
        <is>
          <t>Argentina</t>
        </is>
      </c>
      <c r="C455" s="161" t="inlineStr">
        <is>
          <t>Latin America &amp; Caribbean</t>
        </is>
      </c>
      <c r="D455" s="161" t="inlineStr">
        <is>
          <t>Upper middle income</t>
        </is>
      </c>
      <c r="E455" s="161" t="b">
        <v>1</v>
      </c>
      <c r="F455" s="161" t="inlineStr">
        <is>
          <t>ids_usd_share_ppg_debt_pct</t>
        </is>
      </c>
      <c r="G455" s="161" t="n">
        <v>92.809</v>
      </c>
      <c r="H455" s="161" t="inlineStr">
        <is>
          <t>2024</t>
        </is>
      </c>
      <c r="I455" s="161" t="inlineStr">
        <is>
          <t>P_Data_Extract_From_International_Debt_Statistics__2_.xlsx</t>
        </is>
      </c>
    </row>
    <row r="456" ht="13" customHeight="1">
      <c r="A456" s="161" t="inlineStr">
        <is>
          <t>ARG</t>
        </is>
      </c>
      <c r="B456" s="161" t="inlineStr">
        <is>
          <t>Argentina</t>
        </is>
      </c>
      <c r="C456" s="161" t="inlineStr">
        <is>
          <t>Latin America &amp; Caribbean</t>
        </is>
      </c>
      <c r="D456" s="161" t="inlineStr">
        <is>
          <t>Upper middle income</t>
        </is>
      </c>
      <c r="E456" s="161" t="b">
        <v>1</v>
      </c>
      <c r="F456" s="161" t="inlineStr">
        <is>
          <t>pefa_pi103_contingent_liabilities</t>
        </is>
      </c>
      <c r="G456" s="161" t="n">
        <v>3</v>
      </c>
      <c r="H456" s="161" t="inlineStr">
        <is>
          <t>2019</t>
        </is>
      </c>
      <c r="I456" s="161" t="inlineStr">
        <is>
          <t>assessments_1787749571.csv</t>
        </is>
      </c>
    </row>
    <row r="457" ht="13" customHeight="1">
      <c r="A457" s="161" t="inlineStr">
        <is>
          <t>ARG</t>
        </is>
      </c>
      <c r="B457" s="161" t="inlineStr">
        <is>
          <t>Argentina</t>
        </is>
      </c>
      <c r="C457" s="161" t="inlineStr">
        <is>
          <t>Latin America &amp; Caribbean</t>
        </is>
      </c>
      <c r="D457" s="161" t="inlineStr">
        <is>
          <t>Upper middle income</t>
        </is>
      </c>
      <c r="E457" s="161" t="b">
        <v>1</v>
      </c>
      <c r="F457" s="161" t="inlineStr">
        <is>
          <t>ppi_commitments_pct_gdp</t>
        </is>
      </c>
      <c r="G457" s="161" t="n">
        <v>0.076</v>
      </c>
      <c r="H457" s="161" t="inlineStr">
        <is>
          <t>2020-2024 avg</t>
        </is>
      </c>
      <c r="I457" s="161" t="inlineStr">
        <is>
          <t>2024-PPI-Full-DTA.dta + WEO</t>
        </is>
      </c>
    </row>
    <row r="458" ht="13" customHeight="1">
      <c r="A458" s="161" t="inlineStr">
        <is>
          <t>ARG</t>
        </is>
      </c>
      <c r="B458" s="161" t="inlineStr">
        <is>
          <t>Argentina</t>
        </is>
      </c>
      <c r="C458" s="161" t="inlineStr">
        <is>
          <t>Latin America &amp; Caribbean</t>
        </is>
      </c>
      <c r="D458" s="161" t="inlineStr">
        <is>
          <t>Upper middle income</t>
        </is>
      </c>
      <c r="E458" s="161" t="b">
        <v>1</v>
      </c>
      <c r="F458" s="161" t="inlineStr">
        <is>
          <t>excise_revenue_pct_of_revenue</t>
        </is>
      </c>
      <c r="G458" s="161" t="n">
        <v>3.4</v>
      </c>
      <c r="H458" s="161" t="inlineStr">
        <is>
          <t>2024</t>
        </is>
      </c>
      <c r="I458" s="161" t="inlineStr">
        <is>
          <t>world-imf2026.xlsx</t>
        </is>
      </c>
    </row>
    <row r="459" ht="13" customHeight="1">
      <c r="A459" s="161" t="inlineStr">
        <is>
          <t>ARG</t>
        </is>
      </c>
      <c r="B459" s="161" t="inlineStr">
        <is>
          <t>Argentina</t>
        </is>
      </c>
      <c r="C459" s="161" t="inlineStr">
        <is>
          <t>Latin America &amp; Caribbean</t>
        </is>
      </c>
      <c r="D459" s="161" t="inlineStr">
        <is>
          <t>Upper middle income</t>
        </is>
      </c>
      <c r="E459" s="161" t="b">
        <v>1</v>
      </c>
      <c r="F459" s="161" t="inlineStr">
        <is>
          <t>ff_subsidy_total_pct_gdp</t>
        </is>
      </c>
      <c r="G459" s="161" t="n">
        <v>6.221</v>
      </c>
      <c r="H459" s="161" t="inlineStr">
        <is>
          <t>2024</t>
        </is>
      </c>
      <c r="I459" s="161" t="inlineStr">
        <is>
          <t>imffossilfuelsubsidiesdata.xlsb + WEO</t>
        </is>
      </c>
    </row>
    <row r="460" ht="13" customHeight="1">
      <c r="A460" s="161" t="inlineStr">
        <is>
          <t>ARG</t>
        </is>
      </c>
      <c r="B460" s="161" t="inlineStr">
        <is>
          <t>Argentina</t>
        </is>
      </c>
      <c r="C460" s="161" t="inlineStr">
        <is>
          <t>Latin America &amp; Caribbean</t>
        </is>
      </c>
      <c r="D460" s="161" t="inlineStr">
        <is>
          <t>Upper middle income</t>
        </is>
      </c>
      <c r="E460" s="161" t="b">
        <v>1</v>
      </c>
      <c r="F460" s="161" t="inlineStr">
        <is>
          <t>ff_subsidy_explicit_pct_gdp</t>
        </is>
      </c>
      <c r="G460" s="161" t="n">
        <v>2.164</v>
      </c>
      <c r="H460" s="161" t="inlineStr">
        <is>
          <t>2024</t>
        </is>
      </c>
      <c r="I460" s="161" t="inlineStr">
        <is>
          <t>imffossilfuelsubsidiesdata.xlsb</t>
        </is>
      </c>
    </row>
    <row r="461" ht="13" customHeight="1">
      <c r="A461" s="161" t="inlineStr">
        <is>
          <t>ARG</t>
        </is>
      </c>
      <c r="B461" s="161" t="inlineStr">
        <is>
          <t>Argentina</t>
        </is>
      </c>
      <c r="C461" s="161" t="inlineStr">
        <is>
          <t>Latin America &amp; Caribbean</t>
        </is>
      </c>
      <c r="D461" s="161" t="inlineStr">
        <is>
          <t>Upper middle income</t>
        </is>
      </c>
      <c r="E461" s="161" t="b">
        <v>1</v>
      </c>
      <c r="F461" s="161" t="inlineStr">
        <is>
          <t>ff_subsidy_implicit_pct_gdp</t>
        </is>
      </c>
      <c r="G461" s="161" t="n">
        <v>4.058</v>
      </c>
      <c r="H461" s="161" t="inlineStr">
        <is>
          <t>2024</t>
        </is>
      </c>
      <c r="I461" s="161" t="inlineStr">
        <is>
          <t>imffossilfuelsubsidiesdata.xlsb</t>
        </is>
      </c>
    </row>
    <row r="462" ht="13" customHeight="1">
      <c r="A462" s="161" t="inlineStr">
        <is>
          <t>ARG</t>
        </is>
      </c>
      <c r="B462" s="161" t="inlineStr">
        <is>
          <t>Argentina</t>
        </is>
      </c>
      <c r="C462" s="161" t="inlineStr">
        <is>
          <t>Latin America &amp; Caribbean</t>
        </is>
      </c>
      <c r="D462" s="161" t="inlineStr">
        <is>
          <t>Upper middle income</t>
        </is>
      </c>
      <c r="E462" s="161" t="b">
        <v>1</v>
      </c>
      <c r="F462" s="161" t="inlineStr">
        <is>
          <t>env_protection_pct_of_expenditure</t>
        </is>
      </c>
      <c r="G462" s="161" t="n">
        <v>0.274</v>
      </c>
      <c r="H462" s="161" t="inlineStr">
        <is>
          <t>2022</t>
        </is>
      </c>
      <c r="I462" s="161" t="inlineStr">
        <is>
          <t>WB_BOOST_WIDEF.csv</t>
        </is>
      </c>
    </row>
    <row r="463" ht="13" customHeight="1">
      <c r="A463" s="161" t="inlineStr">
        <is>
          <t>ARG</t>
        </is>
      </c>
      <c r="B463" s="161" t="inlineStr">
        <is>
          <t>Argentina</t>
        </is>
      </c>
      <c r="C463" s="161" t="inlineStr">
        <is>
          <t>Latin America &amp; Caribbean</t>
        </is>
      </c>
      <c r="D463" s="161" t="inlineStr">
        <is>
          <t>Upper middle income</t>
        </is>
      </c>
      <c r="E463" s="161" t="b">
        <v>1</v>
      </c>
      <c r="F463" s="161" t="inlineStr">
        <is>
          <t>net_fuel_trade_pct_merch</t>
        </is>
      </c>
      <c r="G463" s="161" t="n">
        <v>2.551</v>
      </c>
      <c r="H463" s="161" t="inlineStr">
        <is>
          <t>2024</t>
        </is>
      </c>
      <c r="I463" s="161" t="inlineStr">
        <is>
          <t>WDI TX.VAL.FUEL.ZS.UN less TM.VAL.FUEL.ZS.UN</t>
        </is>
      </c>
    </row>
    <row r="464" ht="13" customHeight="1">
      <c r="A464" s="161" t="inlineStr">
        <is>
          <t>ARG</t>
        </is>
      </c>
      <c r="B464" s="161" t="inlineStr">
        <is>
          <t>Argentina</t>
        </is>
      </c>
      <c r="C464" s="161" t="inlineStr">
        <is>
          <t>Latin America &amp; Caribbean</t>
        </is>
      </c>
      <c r="D464" s="161" t="inlineStr">
        <is>
          <t>Upper middle income</t>
        </is>
      </c>
      <c r="E464" s="161" t="b">
        <v>1</v>
      </c>
      <c r="F464" s="161" t="inlineStr">
        <is>
          <t>fuel_exports_pct_merch</t>
        </is>
      </c>
      <c r="G464" s="161" t="n">
        <v>8.77</v>
      </c>
      <c r="H464" s="161" t="inlineStr">
        <is>
          <t>2024</t>
        </is>
      </c>
      <c r="I464" s="161" t="inlineStr">
        <is>
          <t>API_TX_VAL_FUEL_ZS_UN_DS2_en_csv_v2_33055.zip</t>
        </is>
      </c>
    </row>
    <row r="465" ht="13" customHeight="1">
      <c r="A465" s="161" t="inlineStr">
        <is>
          <t>ARG</t>
        </is>
      </c>
      <c r="B465" s="161" t="inlineStr">
        <is>
          <t>Argentina</t>
        </is>
      </c>
      <c r="C465" s="161" t="inlineStr">
        <is>
          <t>Latin America &amp; Caribbean</t>
        </is>
      </c>
      <c r="D465" s="161" t="inlineStr">
        <is>
          <t>Upper middle income</t>
        </is>
      </c>
      <c r="E465" s="161" t="b">
        <v>1</v>
      </c>
      <c r="F465" s="161" t="inlineStr">
        <is>
          <t>fuel_imports_pct_merch</t>
        </is>
      </c>
      <c r="G465" s="161" t="n">
        <v>6.219</v>
      </c>
      <c r="H465" s="161" t="inlineStr">
        <is>
          <t>2024</t>
        </is>
      </c>
      <c r="I465" s="161" t="inlineStr">
        <is>
          <t>API_TM_VAL_FUEL_ZS_UN_DS2_en_csv_v2_36140.zip</t>
        </is>
      </c>
    </row>
    <row r="466" ht="13" customHeight="1">
      <c r="A466" s="161" t="inlineStr">
        <is>
          <t>ARG</t>
        </is>
      </c>
      <c r="B466" s="161" t="inlineStr">
        <is>
          <t>Argentina</t>
        </is>
      </c>
      <c r="C466" s="161" t="inlineStr">
        <is>
          <t>Latin America &amp; Caribbean</t>
        </is>
      </c>
      <c r="D466" s="161" t="inlineStr">
        <is>
          <t>Upper middle income</t>
        </is>
      </c>
      <c r="E466" s="161" t="b">
        <v>1</v>
      </c>
      <c r="F466" s="161" t="inlineStr">
        <is>
          <t>energy_import_dep_pct</t>
        </is>
      </c>
      <c r="G466" s="161" t="n">
        <v>0.416</v>
      </c>
      <c r="H466" s="161" t="inlineStr">
        <is>
          <t>2023</t>
        </is>
      </c>
      <c r="I466" s="161" t="inlineStr">
        <is>
          <t>API_EG_IMP_CONS_ZS_DS2_en_csv_v2_160768.zip</t>
        </is>
      </c>
    </row>
    <row r="467" ht="13" customHeight="1">
      <c r="A467" s="161" t="inlineStr">
        <is>
          <t>ARG</t>
        </is>
      </c>
      <c r="B467" s="161" t="inlineStr">
        <is>
          <t>Argentina</t>
        </is>
      </c>
      <c r="C467" s="161" t="inlineStr">
        <is>
          <t>Latin America &amp; Caribbean</t>
        </is>
      </c>
      <c r="D467" s="161" t="inlineStr">
        <is>
          <t>Upper middle income</t>
        </is>
      </c>
      <c r="E467" s="161" t="b">
        <v>1</v>
      </c>
      <c r="F467" s="161" t="inlineStr">
        <is>
          <t>fossil_rents_total_pct_gdp</t>
        </is>
      </c>
      <c r="G467" s="161" t="n">
        <v>1.933</v>
      </c>
      <c r="H467" s="161" t="inlineStr">
        <is>
          <t>2021</t>
        </is>
      </c>
      <c r="I467" s="161" t="inlineStr">
        <is>
          <t>WDI NY.GDP.PETR+NGAS+COAL.RT.ZS</t>
        </is>
      </c>
    </row>
    <row r="468" ht="13" customHeight="1">
      <c r="A468" s="161" t="inlineStr">
        <is>
          <t>ARG</t>
        </is>
      </c>
      <c r="B468" s="161" t="inlineStr">
        <is>
          <t>Argentina</t>
        </is>
      </c>
      <c r="C468" s="161" t="inlineStr">
        <is>
          <t>Latin America &amp; Caribbean</t>
        </is>
      </c>
      <c r="D468" s="161" t="inlineStr">
        <is>
          <t>Upper middle income</t>
        </is>
      </c>
      <c r="E468" s="161" t="b">
        <v>1</v>
      </c>
      <c r="F468" s="161" t="inlineStr">
        <is>
          <t>oil_rents_pct_gdp</t>
        </is>
      </c>
      <c r="G468" s="161" t="n">
        <v>1.544</v>
      </c>
      <c r="H468" s="161" t="inlineStr">
        <is>
          <t>2021</t>
        </is>
      </c>
      <c r="I468" s="161" t="inlineStr">
        <is>
          <t>API_NY_GDP_PETR_RT_ZS_DS2_en_csv_v2_40227.zip</t>
        </is>
      </c>
    </row>
    <row r="469" ht="13" customHeight="1">
      <c r="A469" s="161" t="inlineStr">
        <is>
          <t>ARG</t>
        </is>
      </c>
      <c r="B469" s="161" t="inlineStr">
        <is>
          <t>Argentina</t>
        </is>
      </c>
      <c r="C469" s="161" t="inlineStr">
        <is>
          <t>Latin America &amp; Caribbean</t>
        </is>
      </c>
      <c r="D469" s="161" t="inlineStr">
        <is>
          <t>Upper middle income</t>
        </is>
      </c>
      <c r="E469" s="161" t="b">
        <v>1</v>
      </c>
      <c r="F469" s="161" t="inlineStr">
        <is>
          <t>gas_rents_pct_gdp</t>
        </is>
      </c>
      <c r="G469" s="161" t="n">
        <v>0.389</v>
      </c>
      <c r="H469" s="161" t="inlineStr">
        <is>
          <t>2021</t>
        </is>
      </c>
      <c r="I469" s="161" t="inlineStr">
        <is>
          <t>API_NY_GDP_NGAS_RT_ZS_DS2_en_csv_v2_35861.zip</t>
        </is>
      </c>
    </row>
    <row r="470" ht="13" customHeight="1">
      <c r="A470" s="161" t="inlineStr">
        <is>
          <t>ARG</t>
        </is>
      </c>
      <c r="B470" s="161" t="inlineStr">
        <is>
          <t>Argentina</t>
        </is>
      </c>
      <c r="C470" s="161" t="inlineStr">
        <is>
          <t>Latin America &amp; Caribbean</t>
        </is>
      </c>
      <c r="D470" s="161" t="inlineStr">
        <is>
          <t>Upper middle income</t>
        </is>
      </c>
      <c r="E470" s="161" t="b">
        <v>1</v>
      </c>
      <c r="F470" s="161" t="inlineStr">
        <is>
          <t>coal_rents_pct_gdp</t>
        </is>
      </c>
      <c r="G470" s="161" t="n">
        <v>0</v>
      </c>
      <c r="H470" s="161" t="inlineStr">
        <is>
          <t>2021</t>
        </is>
      </c>
      <c r="I470" s="161" t="inlineStr">
        <is>
          <t>API_NY_GDP_COAL_RT_ZS_DS2_en_csv_v2_35370.zip</t>
        </is>
      </c>
    </row>
    <row r="471" ht="13" customHeight="1">
      <c r="A471" s="161" t="inlineStr">
        <is>
          <t>ARG</t>
        </is>
      </c>
      <c r="B471" s="161" t="inlineStr">
        <is>
          <t>Argentina</t>
        </is>
      </c>
      <c r="C471" s="161" t="inlineStr">
        <is>
          <t>Latin America &amp; Caribbean</t>
        </is>
      </c>
      <c r="D471" s="161" t="inlineStr">
        <is>
          <t>Upper middle income</t>
        </is>
      </c>
      <c r="E471" s="161" t="b">
        <v>1</v>
      </c>
      <c r="F471" s="161" t="inlineStr">
        <is>
          <t>other_fossil_gen_share_pct</t>
        </is>
      </c>
      <c r="G471" s="161" t="n">
        <v>3.866</v>
      </c>
      <c r="H471" s="161" t="inlineStr">
        <is>
          <t>2025</t>
        </is>
      </c>
      <c r="I471" s="161" t="inlineStr">
        <is>
          <t>release_generation_yearly_global.csv</t>
        </is>
      </c>
    </row>
    <row r="472" ht="13" customHeight="1">
      <c r="A472" s="161" t="inlineStr">
        <is>
          <t>ARG</t>
        </is>
      </c>
      <c r="B472" s="161" t="inlineStr">
        <is>
          <t>Argentina</t>
        </is>
      </c>
      <c r="C472" s="161" t="inlineStr">
        <is>
          <t>Latin America &amp; Caribbean</t>
        </is>
      </c>
      <c r="D472" s="161" t="inlineStr">
        <is>
          <t>Upper middle income</t>
        </is>
      </c>
      <c r="E472" s="161" t="b">
        <v>1</v>
      </c>
      <c r="F472" s="161" t="inlineStr">
        <is>
          <t>renewable_share_electricity_pct</t>
        </is>
      </c>
      <c r="G472" s="161" t="n">
        <v>37.229</v>
      </c>
      <c r="H472" s="161" t="inlineStr">
        <is>
          <t>2024</t>
        </is>
      </c>
      <c r="I472" s="161" t="inlineStr">
        <is>
          <t>imffossilfuelsubsidiesdata.xlsb</t>
        </is>
      </c>
    </row>
    <row r="473" ht="13" customHeight="1">
      <c r="A473" s="161" t="inlineStr">
        <is>
          <t>ARG</t>
        </is>
      </c>
      <c r="B473" s="161" t="inlineStr">
        <is>
          <t>Argentina</t>
        </is>
      </c>
      <c r="C473" s="161" t="inlineStr">
        <is>
          <t>Latin America &amp; Caribbean</t>
        </is>
      </c>
      <c r="D473" s="161" t="inlineStr">
        <is>
          <t>Upper middle income</t>
        </is>
      </c>
      <c r="E473" s="161" t="b">
        <v>1</v>
      </c>
      <c r="F473" s="161" t="inlineStr">
        <is>
          <t>re_share_change_pp</t>
        </is>
      </c>
      <c r="G473" s="161" t="n">
        <v>0.2</v>
      </c>
      <c r="H473" s="161" t="inlineStr">
        <is>
          <t>2025</t>
        </is>
      </c>
      <c r="I473" s="161" t="inlineStr">
        <is>
          <t>release_generation_yearly_global.csv</t>
        </is>
      </c>
    </row>
    <row r="474" ht="13" customHeight="1">
      <c r="A474" s="161" t="inlineStr">
        <is>
          <t>ARG</t>
        </is>
      </c>
      <c r="B474" s="161" t="inlineStr">
        <is>
          <t>Argentina</t>
        </is>
      </c>
      <c r="C474" s="161" t="inlineStr">
        <is>
          <t>Latin America &amp; Caribbean</t>
        </is>
      </c>
      <c r="D474" s="161" t="inlineStr">
        <is>
          <t>Upper middle income</t>
        </is>
      </c>
      <c r="E474" s="161" t="b">
        <v>1</v>
      </c>
      <c r="F474" s="161" t="inlineStr">
        <is>
          <t>re_capacity_growth_pct</t>
        </is>
      </c>
      <c r="G474" s="161" t="n">
        <v>6.841</v>
      </c>
      <c r="H474" s="161" t="inlineStr">
        <is>
          <t>2025</t>
        </is>
      </c>
      <c r="I474" s="161" t="inlineStr">
        <is>
          <t>release_generation_yearly_global.csv</t>
        </is>
      </c>
    </row>
    <row r="475" ht="13" customHeight="1">
      <c r="A475" s="161" t="inlineStr">
        <is>
          <t>ARG</t>
        </is>
      </c>
      <c r="B475" s="161" t="inlineStr">
        <is>
          <t>Argentina</t>
        </is>
      </c>
      <c r="C475" s="161" t="inlineStr">
        <is>
          <t>Latin America &amp; Caribbean</t>
        </is>
      </c>
      <c r="D475" s="161" t="inlineStr">
        <is>
          <t>Upper middle income</t>
        </is>
      </c>
      <c r="E475" s="161" t="b">
        <v>1</v>
      </c>
      <c r="F475" s="161" t="inlineStr">
        <is>
          <t>inn_total_inv_2030_pct_gdp</t>
        </is>
      </c>
      <c r="G475" s="161" t="n">
        <v>4.74719910198868</v>
      </c>
      <c r="H475" s="161" t="inlineStr">
        <is>
          <t>2030</t>
        </is>
      </c>
      <c r="I475" s="161" t="inlineStr">
        <is>
          <t>Mitigation_Investment_Needs_v1.1.xlsx (InvestmentNeeds v1.1, model output)</t>
        </is>
      </c>
    </row>
    <row r="476" ht="13" customHeight="1">
      <c r="A476" s="161" t="inlineStr">
        <is>
          <t>ARG</t>
        </is>
      </c>
      <c r="B476" s="161" t="inlineStr">
        <is>
          <t>Argentina</t>
        </is>
      </c>
      <c r="C476" s="161" t="inlineStr">
        <is>
          <t>Latin America &amp; Caribbean</t>
        </is>
      </c>
      <c r="D476" s="161" t="inlineStr">
        <is>
          <t>Upper middle income</t>
        </is>
      </c>
      <c r="E476" s="161" t="b">
        <v>1</v>
      </c>
      <c r="F476" s="161" t="inlineStr">
        <is>
          <t>inn_incr_inv_2030_pct_gdp</t>
        </is>
      </c>
      <c r="G476" s="161" t="n">
        <v>1.13932778447728</v>
      </c>
      <c r="H476" s="161" t="inlineStr">
        <is>
          <t>2030</t>
        </is>
      </c>
      <c r="I476" s="161" t="inlineStr">
        <is>
          <t>Mitigation_Investment_Needs_v1.1.xlsx (InvestmentNeeds v1.1, model output)</t>
        </is>
      </c>
    </row>
    <row r="477" ht="13" customHeight="1">
      <c r="A477" s="161" t="inlineStr">
        <is>
          <t>ARG</t>
        </is>
      </c>
      <c r="B477" s="161" t="inlineStr">
        <is>
          <t>Argentina</t>
        </is>
      </c>
      <c r="C477" s="161" t="inlineStr">
        <is>
          <t>Latin America &amp; Caribbean</t>
        </is>
      </c>
      <c r="D477" s="161" t="inlineStr">
        <is>
          <t>Upper middle income</t>
        </is>
      </c>
      <c r="E477" s="161" t="b">
        <v>1</v>
      </c>
      <c r="F477" s="161" t="inlineStr">
        <is>
          <t>inn_incr_inv_gen_2030_pct_gdp</t>
        </is>
      </c>
      <c r="G477" s="161" t="n">
        <v>0.3118005903216577</v>
      </c>
      <c r="H477" s="161" t="inlineStr">
        <is>
          <t>2030</t>
        </is>
      </c>
      <c r="I477" s="161" t="inlineStr">
        <is>
          <t>Mitigation_Investment_Needs_v1.1.xlsx (InvestmentNeeds v1.1, model output)</t>
        </is>
      </c>
    </row>
    <row r="478" ht="13" customHeight="1">
      <c r="A478" s="161" t="inlineStr">
        <is>
          <t>ARG</t>
        </is>
      </c>
      <c r="B478" s="161" t="inlineStr">
        <is>
          <t>Argentina</t>
        </is>
      </c>
      <c r="C478" s="161" t="inlineStr">
        <is>
          <t>Latin America &amp; Caribbean</t>
        </is>
      </c>
      <c r="D478" s="161" t="inlineStr">
        <is>
          <t>Upper middle income</t>
        </is>
      </c>
      <c r="E478" s="161" t="b">
        <v>1</v>
      </c>
      <c r="F478" s="161" t="inlineStr">
        <is>
          <t>inn_incr_inv_grid_2030_pct_gdp</t>
        </is>
      </c>
      <c r="G478" s="161" t="n">
        <v>0.2138061190777073</v>
      </c>
      <c r="H478" s="161" t="inlineStr">
        <is>
          <t>2030</t>
        </is>
      </c>
      <c r="I478" s="161" t="inlineStr">
        <is>
          <t>Mitigation_Investment_Needs_v1.1.xlsx (InvestmentNeeds v1.1, model output)</t>
        </is>
      </c>
    </row>
    <row r="479" ht="13" customHeight="1">
      <c r="A479" s="161" t="inlineStr">
        <is>
          <t>ARG</t>
        </is>
      </c>
      <c r="B479" s="161" t="inlineStr">
        <is>
          <t>Argentina</t>
        </is>
      </c>
      <c r="C479" s="161" t="inlineStr">
        <is>
          <t>Latin America &amp; Caribbean</t>
        </is>
      </c>
      <c r="D479" s="161" t="inlineStr">
        <is>
          <t>Upper middle income</t>
        </is>
      </c>
      <c r="E479" s="161" t="b">
        <v>1</v>
      </c>
      <c r="F479" s="161" t="inlineStr">
        <is>
          <t>inn_incr_inv_trn_2030_pct_gdp</t>
        </is>
      </c>
      <c r="G479" s="161" t="n">
        <v>0.136725896977245</v>
      </c>
      <c r="H479" s="161" t="inlineStr">
        <is>
          <t>2030</t>
        </is>
      </c>
      <c r="I479" s="161" t="inlineStr">
        <is>
          <t>Mitigation_Investment_Needs_v1.1.xlsx (InvestmentNeeds v1.1, model output)</t>
        </is>
      </c>
    </row>
    <row r="480" ht="13" customHeight="1">
      <c r="A480" s="161" t="inlineStr">
        <is>
          <t>ARG</t>
        </is>
      </c>
      <c r="B480" s="161" t="inlineStr">
        <is>
          <t>Argentina</t>
        </is>
      </c>
      <c r="C480" s="161" t="inlineStr">
        <is>
          <t>Latin America &amp; Caribbean</t>
        </is>
      </c>
      <c r="D480" s="161" t="inlineStr">
        <is>
          <t>Upper middle income</t>
        </is>
      </c>
      <c r="E480" s="161" t="b">
        <v>1</v>
      </c>
      <c r="F480" s="161" t="inlineStr">
        <is>
          <t>inn_incr_inv_bld_2030_pct_gdp</t>
        </is>
      </c>
      <c r="G480" s="161" t="n">
        <v>0.1258416459600388</v>
      </c>
      <c r="H480" s="161" t="inlineStr">
        <is>
          <t>2030</t>
        </is>
      </c>
      <c r="I480" s="161" t="inlineStr">
        <is>
          <t>Mitigation_Investment_Needs_v1.1.xlsx (InvestmentNeeds v1.1, model output)</t>
        </is>
      </c>
    </row>
    <row r="481" ht="13" customHeight="1">
      <c r="A481" s="161" t="inlineStr">
        <is>
          <t>ARG</t>
        </is>
      </c>
      <c r="B481" s="161" t="inlineStr">
        <is>
          <t>Argentina</t>
        </is>
      </c>
      <c r="C481" s="161" t="inlineStr">
        <is>
          <t>Latin America &amp; Caribbean</t>
        </is>
      </c>
      <c r="D481" s="161" t="inlineStr">
        <is>
          <t>Upper middle income</t>
        </is>
      </c>
      <c r="E481" s="161" t="b">
        <v>1</v>
      </c>
      <c r="F481" s="161" t="inlineStr">
        <is>
          <t>inn_incr_inv_ind_2030_pct_gdp</t>
        </is>
      </c>
      <c r="G481" s="161" t="n">
        <v>0.0556527112129565</v>
      </c>
      <c r="H481" s="161" t="inlineStr">
        <is>
          <t>2030</t>
        </is>
      </c>
      <c r="I481" s="161" t="inlineStr">
        <is>
          <t>Mitigation_Investment_Needs_v1.1.xlsx (InvestmentNeeds v1.1, model output)</t>
        </is>
      </c>
    </row>
    <row r="482" ht="13" customHeight="1">
      <c r="A482" s="161" t="inlineStr">
        <is>
          <t>ARG</t>
        </is>
      </c>
      <c r="B482" s="161" t="inlineStr">
        <is>
          <t>Argentina</t>
        </is>
      </c>
      <c r="C482" s="161" t="inlineStr">
        <is>
          <t>Latin America &amp; Caribbean</t>
        </is>
      </c>
      <c r="D482" s="161" t="inlineStr">
        <is>
          <t>Upper middle income</t>
        </is>
      </c>
      <c r="E482" s="161" t="b">
        <v>1</v>
      </c>
      <c r="F482" s="161" t="inlineStr">
        <is>
          <t>inn_incr_inv_fuel_2030_pct_gdp</t>
        </is>
      </c>
      <c r="G482" s="161" t="n">
        <v>0.0693485911942746</v>
      </c>
      <c r="H482" s="161" t="inlineStr">
        <is>
          <t>2030</t>
        </is>
      </c>
      <c r="I482" s="161" t="inlineStr">
        <is>
          <t>Mitigation_Investment_Needs_v1.1.xlsx (InvestmentNeeds v1.1, model output)</t>
        </is>
      </c>
    </row>
    <row r="483" ht="13" customHeight="1">
      <c r="A483" s="161" t="inlineStr">
        <is>
          <t>ARG</t>
        </is>
      </c>
      <c r="B483" s="161" t="inlineStr">
        <is>
          <t>Argentina</t>
        </is>
      </c>
      <c r="C483" s="161" t="inlineStr">
        <is>
          <t>Latin America &amp; Caribbean</t>
        </is>
      </c>
      <c r="D483" s="161" t="inlineStr">
        <is>
          <t>Upper middle income</t>
        </is>
      </c>
      <c r="E483" s="161" t="b">
        <v>1</v>
      </c>
      <c r="F483" s="161" t="inlineStr">
        <is>
          <t>inn_incr_inv_afolu_2030_pct_gdp</t>
        </is>
      </c>
      <c r="G483" s="161" t="n">
        <v>0.2261522297334021</v>
      </c>
      <c r="H483" s="161" t="inlineStr">
        <is>
          <t>2030</t>
        </is>
      </c>
      <c r="I483" s="161" t="inlineStr">
        <is>
          <t>Mitigation_Investment_Needs_v1.1.xlsx (InvestmentNeeds v1.1, model output)</t>
        </is>
      </c>
    </row>
    <row r="484" ht="13" customHeight="1">
      <c r="A484" s="161" t="inlineStr">
        <is>
          <t>ARG</t>
        </is>
      </c>
      <c r="B484" s="161" t="inlineStr">
        <is>
          <t>Argentina</t>
        </is>
      </c>
      <c r="C484" s="161" t="inlineStr">
        <is>
          <t>Latin America &amp; Caribbean</t>
        </is>
      </c>
      <c r="D484" s="161" t="inlineStr">
        <is>
          <t>Upper middle income</t>
        </is>
      </c>
      <c r="E484" s="161" t="b">
        <v>1</v>
      </c>
      <c r="F484" s="161" t="inlineStr">
        <is>
          <t>inn_incr_cost_a_2030_pct_gdp</t>
        </is>
      </c>
      <c r="G484" s="161" t="n">
        <v>0.0786043948508471</v>
      </c>
      <c r="H484" s="161" t="inlineStr">
        <is>
          <t>2030</t>
        </is>
      </c>
      <c r="I484" s="161" t="inlineStr">
        <is>
          <t>Mitigation_Investment_Needs_v1.1.xlsx (InvestmentNeeds v1.1, model output)</t>
        </is>
      </c>
    </row>
    <row r="485" ht="13" customHeight="1">
      <c r="A485" s="161" t="inlineStr">
        <is>
          <t>ARG</t>
        </is>
      </c>
      <c r="B485" s="161" t="inlineStr">
        <is>
          <t>Argentina</t>
        </is>
      </c>
      <c r="C485" s="161" t="inlineStr">
        <is>
          <t>Latin America &amp; Caribbean</t>
        </is>
      </c>
      <c r="D485" s="161" t="inlineStr">
        <is>
          <t>Upper middle income</t>
        </is>
      </c>
      <c r="E485" s="161" t="b">
        <v>1</v>
      </c>
      <c r="F485" s="161" t="inlineStr">
        <is>
          <t>inn_incr_cost_b_2030_pct_gdp</t>
        </is>
      </c>
      <c r="G485" s="161" t="n">
        <v>0.0149309711076678</v>
      </c>
      <c r="H485" s="161" t="inlineStr">
        <is>
          <t>2030</t>
        </is>
      </c>
      <c r="I485" s="161" t="inlineStr">
        <is>
          <t>Mitigation_Investment_Needs_v1.1.xlsx (InvestmentNeeds v1.1, model output)</t>
        </is>
      </c>
    </row>
    <row r="486" ht="13" customHeight="1">
      <c r="A486" s="161" t="inlineStr">
        <is>
          <t>ARG</t>
        </is>
      </c>
      <c r="B486" s="161" t="inlineStr">
        <is>
          <t>Argentina</t>
        </is>
      </c>
      <c r="C486" s="161" t="inlineStr">
        <is>
          <t>Latin America &amp; Caribbean</t>
        </is>
      </c>
      <c r="D486" s="161" t="inlineStr">
        <is>
          <t>Upper middle income</t>
        </is>
      </c>
      <c r="E486" s="161" t="b">
        <v>1</v>
      </c>
      <c r="F486" s="161" t="inlineStr">
        <is>
          <t>inn_incr_cost_c_2030_pct_gdp</t>
        </is>
      </c>
      <c r="G486" s="161" t="n">
        <v>-0.0379275587120814</v>
      </c>
      <c r="H486" s="161" t="inlineStr">
        <is>
          <t>2030</t>
        </is>
      </c>
      <c r="I486" s="161" t="inlineStr">
        <is>
          <t>Mitigation_Investment_Needs_v1.1.xlsx (InvestmentNeeds v1.1, model output)</t>
        </is>
      </c>
    </row>
    <row r="487" ht="13" customHeight="1">
      <c r="A487" s="161" t="inlineStr">
        <is>
          <t>ARG</t>
        </is>
      </c>
      <c r="B487" s="161" t="inlineStr">
        <is>
          <t>Argentina</t>
        </is>
      </c>
      <c r="C487" s="161" t="inlineStr">
        <is>
          <t>Latin America &amp; Caribbean</t>
        </is>
      </c>
      <c r="D487" s="161" t="inlineStr">
        <is>
          <t>Upper middle income</t>
        </is>
      </c>
      <c r="E487" s="161" t="b">
        <v>1</v>
      </c>
      <c r="F487" s="161" t="inlineStr">
        <is>
          <t>inn_cost_per_t_b_2030_usd</t>
        </is>
      </c>
      <c r="G487" s="161" t="n">
        <v>21.4420110679482</v>
      </c>
      <c r="H487" s="161" t="inlineStr">
        <is>
          <t>2030</t>
        </is>
      </c>
      <c r="I487" s="161" t="inlineStr">
        <is>
          <t>Mitigation_Investment_Needs_v1.1.xlsx (InvestmentNeeds v1.1, model output)</t>
        </is>
      </c>
    </row>
    <row r="488" ht="13" customHeight="1">
      <c r="A488" s="161" t="inlineStr">
        <is>
          <t>ARG</t>
        </is>
      </c>
      <c r="B488" s="161" t="inlineStr">
        <is>
          <t>Argentina</t>
        </is>
      </c>
      <c r="C488" s="161" t="inlineStr">
        <is>
          <t>Latin America &amp; Caribbean</t>
        </is>
      </c>
      <c r="D488" s="161" t="inlineStr">
        <is>
          <t>Upper middle income</t>
        </is>
      </c>
      <c r="E488" s="161" t="b">
        <v>1</v>
      </c>
      <c r="F488" s="161" t="inlineStr">
        <is>
          <t>inn_coc_penalty_2030_pct_gdp</t>
        </is>
      </c>
      <c r="G488" s="161" t="n">
        <v>0.2653059322632472</v>
      </c>
      <c r="H488" s="161" t="inlineStr">
        <is>
          <t>2030</t>
        </is>
      </c>
      <c r="I488" s="161" t="inlineStr">
        <is>
          <t>Mitigation_Investment_Needs_v1.1.xlsx (InvestmentNeeds v1.1, model output)</t>
        </is>
      </c>
    </row>
    <row r="489" ht="13" customHeight="1">
      <c r="A489" s="161" t="inlineStr">
        <is>
          <t>ARG</t>
        </is>
      </c>
      <c r="B489" s="161" t="inlineStr">
        <is>
          <t>Argentina</t>
        </is>
      </c>
      <c r="C489" s="161" t="inlineStr">
        <is>
          <t>Latin America &amp; Caribbean</t>
        </is>
      </c>
      <c r="D489" s="161" t="inlineStr">
        <is>
          <t>Upper middle income</t>
        </is>
      </c>
      <c r="E489" s="161" t="b">
        <v>1</v>
      </c>
      <c r="F489" s="161" t="inlineStr">
        <is>
          <t>inn_pima_adj_inv_2030_pct_gdp</t>
        </is>
      </c>
      <c r="G489" s="161" t="n">
        <v>5.79231890428696</v>
      </c>
      <c r="H489" s="161" t="inlineStr">
        <is>
          <t>2030</t>
        </is>
      </c>
      <c r="I489" s="161" t="inlineStr">
        <is>
          <t>Mitigation_Investment_Needs_v1.1.xlsx (InvestmentNeeds v1.1, model output)</t>
        </is>
      </c>
    </row>
    <row r="490" ht="13" customHeight="1">
      <c r="A490" s="161" t="inlineStr">
        <is>
          <t>ARG</t>
        </is>
      </c>
      <c r="B490" s="161" t="inlineStr">
        <is>
          <t>Argentina</t>
        </is>
      </c>
      <c r="C490" s="161" t="inlineStr">
        <is>
          <t>Latin America &amp; Caribbean</t>
        </is>
      </c>
      <c r="D490" s="161" t="inlineStr">
        <is>
          <t>Upper middle income</t>
        </is>
      </c>
      <c r="E490" s="161" t="b">
        <v>1</v>
      </c>
      <c r="F490" s="161" t="inlineStr">
        <is>
          <t>nmim_nz_inv_2030_pct_gdp</t>
        </is>
      </c>
      <c r="G490" s="161" t="n">
        <v>2.69572879451405</v>
      </c>
      <c r="H490" s="161" t="inlineStr">
        <is>
          <t>2030</t>
        </is>
      </c>
      <c r="I490" s="161" t="inlineStr">
        <is>
          <t>nmim_summary_v0_2.csv (InvestmentNeeds NMIM v0.2, model output)</t>
        </is>
      </c>
    </row>
    <row r="491" ht="13" customHeight="1">
      <c r="A491" s="161" t="inlineStr">
        <is>
          <t>ARG</t>
        </is>
      </c>
      <c r="B491" s="161" t="inlineStr">
        <is>
          <t>Argentina</t>
        </is>
      </c>
      <c r="C491" s="161" t="inlineStr">
        <is>
          <t>Latin America &amp; Caribbean</t>
        </is>
      </c>
      <c r="D491" s="161" t="inlineStr">
        <is>
          <t>Upper middle income</t>
        </is>
      </c>
      <c r="E491" s="161" t="b">
        <v>1</v>
      </c>
      <c r="F491" s="161" t="inlineStr">
        <is>
          <t>nmim_typ1_2030_pct_gdp</t>
        </is>
      </c>
      <c r="G491" s="161" t="n">
        <v>0.4272089136740284</v>
      </c>
      <c r="H491" s="161" t="inlineStr">
        <is>
          <t>2030</t>
        </is>
      </c>
      <c r="I491" s="161" t="inlineStr">
        <is>
          <t>nmim_summary_v0_2.csv (InvestmentNeeds NMIM v0.2, model output)</t>
        </is>
      </c>
    </row>
    <row r="492" ht="13" customHeight="1">
      <c r="A492" s="161" t="inlineStr">
        <is>
          <t>ARG</t>
        </is>
      </c>
      <c r="B492" s="161" t="inlineStr">
        <is>
          <t>Argentina</t>
        </is>
      </c>
      <c r="C492" s="161" t="inlineStr">
        <is>
          <t>Latin America &amp; Caribbean</t>
        </is>
      </c>
      <c r="D492" s="161" t="inlineStr">
        <is>
          <t>Upper middle income</t>
        </is>
      </c>
      <c r="E492" s="161" t="b">
        <v>1</v>
      </c>
      <c r="F492" s="161" t="inlineStr">
        <is>
          <t>nmim_typ2_2030_pct_gdp</t>
        </is>
      </c>
      <c r="G492" s="161" t="n">
        <v>0.2808247895007225</v>
      </c>
      <c r="H492" s="161" t="inlineStr">
        <is>
          <t>2030</t>
        </is>
      </c>
      <c r="I492" s="161" t="inlineStr">
        <is>
          <t>nmim_summary_v0_2.csv (InvestmentNeeds NMIM v0.2, model output)</t>
        </is>
      </c>
    </row>
    <row r="493" ht="13" customHeight="1">
      <c r="A493" s="161" t="inlineStr">
        <is>
          <t>ARG</t>
        </is>
      </c>
      <c r="B493" s="161" t="inlineStr">
        <is>
          <t>Argentina</t>
        </is>
      </c>
      <c r="C493" s="161" t="inlineStr">
        <is>
          <t>Latin America &amp; Caribbean</t>
        </is>
      </c>
      <c r="D493" s="161" t="inlineStr">
        <is>
          <t>Upper middle income</t>
        </is>
      </c>
      <c r="E493" s="161" t="b">
        <v>1</v>
      </c>
      <c r="F493" s="161" t="inlineStr">
        <is>
          <t>nmim_typ3_2030_pct_gdp</t>
        </is>
      </c>
      <c r="G493" s="161" t="n">
        <v>0.3713338065573558</v>
      </c>
      <c r="H493" s="161" t="inlineStr">
        <is>
          <t>2030</t>
        </is>
      </c>
      <c r="I493" s="161" t="inlineStr">
        <is>
          <t>nmim_summary_v0_2.csv (InvestmentNeeds NMIM v0.2, model output)</t>
        </is>
      </c>
    </row>
    <row r="494" ht="13" customHeight="1">
      <c r="A494" s="161" t="inlineStr">
        <is>
          <t>ARG</t>
        </is>
      </c>
      <c r="B494" s="161" t="inlineStr">
        <is>
          <t>Argentina</t>
        </is>
      </c>
      <c r="C494" s="161" t="inlineStr">
        <is>
          <t>Latin America &amp; Caribbean</t>
        </is>
      </c>
      <c r="D494" s="161" t="inlineStr">
        <is>
          <t>Upper middle income</t>
        </is>
      </c>
      <c r="E494" s="161" t="b">
        <v>1</v>
      </c>
      <c r="F494" s="161" t="inlineStr">
        <is>
          <t>nmim_typ4_2030_pct_gdp</t>
        </is>
      </c>
      <c r="G494" s="161" t="n">
        <v>1.049051104756843</v>
      </c>
      <c r="H494" s="161" t="inlineStr">
        <is>
          <t>2030</t>
        </is>
      </c>
      <c r="I494" s="161" t="inlineStr">
        <is>
          <t>nmim_summary_v0_2.csv (InvestmentNeeds NMIM v0.2, model output)</t>
        </is>
      </c>
    </row>
    <row r="495" ht="13" customHeight="1">
      <c r="A495" s="161" t="inlineStr">
        <is>
          <t>ARG</t>
        </is>
      </c>
      <c r="B495" s="161" t="inlineStr">
        <is>
          <t>Argentina</t>
        </is>
      </c>
      <c r="C495" s="161" t="inlineStr">
        <is>
          <t>Latin America &amp; Caribbean</t>
        </is>
      </c>
      <c r="D495" s="161" t="inlineStr">
        <is>
          <t>Upper middle income</t>
        </is>
      </c>
      <c r="E495" s="161" t="b">
        <v>1</v>
      </c>
      <c r="F495" s="161" t="inlineStr">
        <is>
          <t>nmim_typ5_2030_pct_gdp</t>
        </is>
      </c>
      <c r="G495" s="161" t="n">
        <v>0.5673101805385564</v>
      </c>
      <c r="H495" s="161" t="inlineStr">
        <is>
          <t>2030</t>
        </is>
      </c>
      <c r="I495" s="161" t="inlineStr">
        <is>
          <t>nmim_summary_v0_2.csv (InvestmentNeeds NMIM v0.2, model output)</t>
        </is>
      </c>
    </row>
    <row r="496" ht="13" customHeight="1">
      <c r="A496" s="161" t="inlineStr">
        <is>
          <t>ARG</t>
        </is>
      </c>
      <c r="B496" s="161" t="inlineStr">
        <is>
          <t>Argentina</t>
        </is>
      </c>
      <c r="C496" s="161" t="inlineStr">
        <is>
          <t>Latin America &amp; Caribbean</t>
        </is>
      </c>
      <c r="D496" s="161" t="inlineStr">
        <is>
          <t>Upper middle income</t>
        </is>
      </c>
      <c r="E496" s="161" t="b">
        <v>1</v>
      </c>
      <c r="F496" s="161" t="inlineStr">
        <is>
          <t>nmim_budget_need_2030_pct_gdp</t>
        </is>
      </c>
      <c r="G496" s="161" t="n">
        <v>0.7419242450882449</v>
      </c>
      <c r="H496" s="161" t="inlineStr">
        <is>
          <t>2030</t>
        </is>
      </c>
      <c r="I496" s="161" t="inlineStr">
        <is>
          <t>nmim_summary_v0_2.csv (InvestmentNeeds NMIM v0.2, model output)</t>
        </is>
      </c>
    </row>
    <row r="497" ht="13" customHeight="1">
      <c r="A497" s="161" t="inlineStr">
        <is>
          <t>ARG</t>
        </is>
      </c>
      <c r="B497" s="161" t="inlineStr">
        <is>
          <t>Argentina</t>
        </is>
      </c>
      <c r="C497" s="161" t="inlineStr">
        <is>
          <t>Latin America &amp; Caribbean</t>
        </is>
      </c>
      <c r="D497" s="161" t="inlineStr">
        <is>
          <t>Upper middle income</t>
        </is>
      </c>
      <c r="E497" s="161" t="b">
        <v>1</v>
      </c>
      <c r="F497" s="161" t="inlineStr">
        <is>
          <t>nmim_private_share_2030_pct</t>
        </is>
      </c>
      <c r="G497" s="161" t="n">
        <v>62.06038840831378</v>
      </c>
      <c r="H497" s="161" t="inlineStr">
        <is>
          <t>2030</t>
        </is>
      </c>
      <c r="I497" s="161" t="inlineStr">
        <is>
          <t>nmim_summary_v0_2.csv (InvestmentNeeds NMIM v0.2, model output)</t>
        </is>
      </c>
    </row>
    <row r="498" ht="13" customHeight="1">
      <c r="A498" s="161" t="inlineStr">
        <is>
          <t>ARG</t>
        </is>
      </c>
      <c r="B498" s="161" t="inlineStr">
        <is>
          <t>Argentina</t>
        </is>
      </c>
      <c r="C498" s="161" t="inlineStr">
        <is>
          <t>Latin America &amp; Caribbean</t>
        </is>
      </c>
      <c r="D498" s="161" t="inlineStr">
        <is>
          <t>Upper middle income</t>
        </is>
      </c>
      <c r="E498" s="161" t="b">
        <v>1</v>
      </c>
      <c r="F498" s="161" t="inlineStr">
        <is>
          <t>nmim_incr_inv_2030_pct_gdp</t>
        </is>
      </c>
      <c r="G498" s="161" t="n">
        <v>1.913261288187746</v>
      </c>
      <c r="H498" s="161" t="inlineStr">
        <is>
          <t>2030</t>
        </is>
      </c>
      <c r="I498" s="161" t="inlineStr">
        <is>
          <t>nmim_summary_v0_2.csv (InvestmentNeeds NMIM v0.2, model output)</t>
        </is>
      </c>
    </row>
    <row r="499" ht="13" customHeight="1">
      <c r="A499" s="161" t="inlineStr">
        <is>
          <t>ARG</t>
        </is>
      </c>
      <c r="B499" s="161" t="inlineStr">
        <is>
          <t>Argentina</t>
        </is>
      </c>
      <c r="C499" s="161" t="inlineStr">
        <is>
          <t>Latin America &amp; Caribbean</t>
        </is>
      </c>
      <c r="D499" s="161" t="inlineStr">
        <is>
          <t>Upper middle income</t>
        </is>
      </c>
      <c r="E499" s="161" t="b">
        <v>1</v>
      </c>
      <c r="F499" s="161" t="inlineStr">
        <is>
          <t>nmim_incr_inv_2050_pct_gdp</t>
        </is>
      </c>
      <c r="G499" s="161" t="n">
        <v>1.71620130543941</v>
      </c>
      <c r="H499" s="161" t="inlineStr">
        <is>
          <t>2050</t>
        </is>
      </c>
      <c r="I499" s="161" t="inlineStr">
        <is>
          <t>nmim_summary_v0_2.csv (InvestmentNeeds NMIM v0.2, model output)</t>
        </is>
      </c>
    </row>
    <row r="500" ht="13" customHeight="1">
      <c r="A500" s="161" t="inlineStr">
        <is>
          <t>ARG</t>
        </is>
      </c>
      <c r="B500" s="161" t="inlineStr">
        <is>
          <t>Argentina</t>
        </is>
      </c>
      <c r="C500" s="161" t="inlineStr">
        <is>
          <t>Latin America &amp; Caribbean</t>
        </is>
      </c>
      <c r="D500" s="161" t="inlineStr">
        <is>
          <t>Upper middle income</t>
        </is>
      </c>
      <c r="E500" s="161" t="b">
        <v>1</v>
      </c>
      <c r="F500" s="161" t="inlineStr">
        <is>
          <t>nmim_pv_incr_cost_b_pct_gdp</t>
        </is>
      </c>
      <c r="G500" s="161" t="n">
        <v>6.667009292640358</v>
      </c>
      <c r="H500" s="161" t="inlineStr">
        <is>
          <t>2025-2050</t>
        </is>
      </c>
      <c r="I500" s="161" t="inlineStr">
        <is>
          <t>nmim_summary_v0_2.csv (InvestmentNeeds NMIM v0.2, model output)</t>
        </is>
      </c>
    </row>
    <row r="501" ht="13" customHeight="1">
      <c r="A501" s="161" t="inlineStr">
        <is>
          <t>ARG</t>
        </is>
      </c>
      <c r="B501" s="161" t="inlineStr">
        <is>
          <t>Argentina</t>
        </is>
      </c>
      <c r="C501" s="161" t="inlineStr">
        <is>
          <t>Latin America &amp; Caribbean</t>
        </is>
      </c>
      <c r="D501" s="161" t="inlineStr">
        <is>
          <t>Upper middle income</t>
        </is>
      </c>
      <c r="E501" s="161" t="b">
        <v>1</v>
      </c>
      <c r="F501" s="161" t="inlineStr">
        <is>
          <t>price_diesel_usd_litre</t>
        </is>
      </c>
      <c r="G501" s="161" t="n">
        <v>0.961</v>
      </c>
      <c r="H501" s="161" t="inlineStr">
        <is>
          <t>2024</t>
        </is>
      </c>
      <c r="I501" s="161" t="inlineStr">
        <is>
          <t>imffossilfuelsubsidiesdata.xlsb</t>
        </is>
      </c>
    </row>
    <row r="502" ht="13" customHeight="1">
      <c r="A502" s="161" t="inlineStr">
        <is>
          <t>ARG</t>
        </is>
      </c>
      <c r="B502" s="161" t="inlineStr">
        <is>
          <t>Argentina</t>
        </is>
      </c>
      <c r="C502" s="161" t="inlineStr">
        <is>
          <t>Latin America &amp; Caribbean</t>
        </is>
      </c>
      <c r="D502" s="161" t="inlineStr">
        <is>
          <t>Upper middle income</t>
        </is>
      </c>
      <c r="E502" s="161" t="b">
        <v>1</v>
      </c>
      <c r="F502" s="161" t="inlineStr">
        <is>
          <t>price_gasoline_usd_litre</t>
        </is>
      </c>
      <c r="G502" s="161" t="n">
        <v>1.071</v>
      </c>
      <c r="H502" s="161" t="inlineStr">
        <is>
          <t>2024</t>
        </is>
      </c>
      <c r="I502" s="161" t="inlineStr">
        <is>
          <t>imffossilfuelsubsidiesdata.xlsb</t>
        </is>
      </c>
    </row>
    <row r="503" ht="13" customHeight="1">
      <c r="A503" s="161" t="inlineStr">
        <is>
          <t>ARG</t>
        </is>
      </c>
      <c r="B503" s="161" t="inlineStr">
        <is>
          <t>Argentina</t>
        </is>
      </c>
      <c r="C503" s="161" t="inlineStr">
        <is>
          <t>Latin America &amp; Caribbean</t>
        </is>
      </c>
      <c r="D503" s="161" t="inlineStr">
        <is>
          <t>Upper middle income</t>
        </is>
      </c>
      <c r="E503" s="161" t="b">
        <v>1</v>
      </c>
      <c r="F503" s="161" t="inlineStr">
        <is>
          <t>price_electricity_residential_usd_kwh</t>
        </is>
      </c>
      <c r="G503" s="161" t="n">
        <v>0.081</v>
      </c>
      <c r="H503" s="161" t="inlineStr">
        <is>
          <t>2024</t>
        </is>
      </c>
      <c r="I503" s="161" t="inlineStr">
        <is>
          <t>imffossilfuelsubsidiesdata.xlsb</t>
        </is>
      </c>
    </row>
    <row r="504" ht="13" customHeight="1">
      <c r="A504" s="161" t="inlineStr">
        <is>
          <t>ARG</t>
        </is>
      </c>
      <c r="B504" s="161" t="inlineStr">
        <is>
          <t>Argentina</t>
        </is>
      </c>
      <c r="C504" s="161" t="inlineStr">
        <is>
          <t>Latin America &amp; Caribbean</t>
        </is>
      </c>
      <c r="D504" s="161" t="inlineStr">
        <is>
          <t>Upper middle income</t>
        </is>
      </c>
      <c r="E504" s="161" t="b">
        <v>1</v>
      </c>
      <c r="F504" s="161" t="inlineStr">
        <is>
          <t>price_electricity_industry_usd_kwh</t>
        </is>
      </c>
      <c r="G504" s="161" t="n">
        <v>0.114</v>
      </c>
      <c r="H504" s="161" t="inlineStr">
        <is>
          <t>2024</t>
        </is>
      </c>
      <c r="I504" s="161" t="inlineStr">
        <is>
          <t>imffossilfuelsubsidiesdata.xlsb</t>
        </is>
      </c>
    </row>
    <row r="505" ht="13" customHeight="1">
      <c r="A505" s="161" t="inlineStr">
        <is>
          <t>ARG</t>
        </is>
      </c>
      <c r="B505" s="161" t="inlineStr">
        <is>
          <t>Argentina</t>
        </is>
      </c>
      <c r="C505" s="161" t="inlineStr">
        <is>
          <t>Latin America &amp; Caribbean</t>
        </is>
      </c>
      <c r="D505" s="161" t="inlineStr">
        <is>
          <t>Upper middle income</t>
        </is>
      </c>
      <c r="E505" s="161" t="b">
        <v>1</v>
      </c>
      <c r="F505" s="161" t="inlineStr">
        <is>
          <t>price_gas_residential_usd_gj</t>
        </is>
      </c>
      <c r="G505" s="161" t="n">
        <v>9.734999999999999</v>
      </c>
      <c r="H505" s="161" t="inlineStr">
        <is>
          <t>2024</t>
        </is>
      </c>
      <c r="I505" s="161" t="inlineStr">
        <is>
          <t>imffossilfuelsubsidiesdata.xlsb</t>
        </is>
      </c>
    </row>
    <row r="506" ht="13" customHeight="1">
      <c r="A506" s="161" t="inlineStr">
        <is>
          <t>ARG</t>
        </is>
      </c>
      <c r="B506" s="161" t="inlineStr">
        <is>
          <t>Argentina</t>
        </is>
      </c>
      <c r="C506" s="161" t="inlineStr">
        <is>
          <t>Latin America &amp; Caribbean</t>
        </is>
      </c>
      <c r="D506" s="161" t="inlineStr">
        <is>
          <t>Upper middle income</t>
        </is>
      </c>
      <c r="E506" s="161" t="b">
        <v>1</v>
      </c>
      <c r="F506" s="161" t="inlineStr">
        <is>
          <t>price_gas_industry_usd_gj</t>
        </is>
      </c>
      <c r="G506" s="161" t="n">
        <v>7.576</v>
      </c>
      <c r="H506" s="161" t="inlineStr">
        <is>
          <t>2024</t>
        </is>
      </c>
      <c r="I506" s="161" t="inlineStr">
        <is>
          <t>imffossilfuelsubsidiesdata.xlsb</t>
        </is>
      </c>
    </row>
    <row r="507" ht="13" customHeight="1">
      <c r="A507" s="161" t="inlineStr">
        <is>
          <t>ARG</t>
        </is>
      </c>
      <c r="B507" s="161" t="inlineStr">
        <is>
          <t>Argentina</t>
        </is>
      </c>
      <c r="C507" s="161" t="inlineStr">
        <is>
          <t>Latin America &amp; Caribbean</t>
        </is>
      </c>
      <c r="D507" s="161" t="inlineStr">
        <is>
          <t>Upper middle income</t>
        </is>
      </c>
      <c r="E507" s="161" t="b">
        <v>1</v>
      </c>
      <c r="F507" s="161" t="inlineStr">
        <is>
          <t>price_coal_residential_usd_gj</t>
        </is>
      </c>
      <c r="G507" s="161" t="n">
        <v>14.944</v>
      </c>
      <c r="H507" s="161" t="inlineStr">
        <is>
          <t>2024</t>
        </is>
      </c>
      <c r="I507" s="161" t="inlineStr">
        <is>
          <t>imffossilfuelsubsidiesdata.xlsb</t>
        </is>
      </c>
    </row>
    <row r="508" ht="13" customHeight="1">
      <c r="A508" s="161" t="inlineStr">
        <is>
          <t>ARG</t>
        </is>
      </c>
      <c r="B508" s="161" t="inlineStr">
        <is>
          <t>Argentina</t>
        </is>
      </c>
      <c r="C508" s="161" t="inlineStr">
        <is>
          <t>Latin America &amp; Caribbean</t>
        </is>
      </c>
      <c r="D508" s="161" t="inlineStr">
        <is>
          <t>Upper middle income</t>
        </is>
      </c>
      <c r="E508" s="161" t="b">
        <v>1</v>
      </c>
      <c r="F508" s="161" t="inlineStr">
        <is>
          <t>price_coal_industry_usd_gj</t>
        </is>
      </c>
      <c r="G508" s="161" t="n">
        <v>7.328</v>
      </c>
      <c r="H508" s="161" t="inlineStr">
        <is>
          <t>2024</t>
        </is>
      </c>
      <c r="I508" s="161" t="inlineStr">
        <is>
          <t>imffossilfuelsubsidiesdata.xlsb</t>
        </is>
      </c>
    </row>
    <row r="509" ht="13" customHeight="1">
      <c r="A509" s="161" t="inlineStr">
        <is>
          <t>ARG</t>
        </is>
      </c>
      <c r="B509" s="161" t="inlineStr">
        <is>
          <t>Argentina</t>
        </is>
      </c>
      <c r="C509" s="161" t="inlineStr">
        <is>
          <t>Latin America &amp; Caribbean</t>
        </is>
      </c>
      <c r="D509" s="161" t="inlineStr">
        <is>
          <t>Upper middle income</t>
        </is>
      </c>
      <c r="E509" s="161" t="b">
        <v>1</v>
      </c>
      <c r="F509" s="161" t="inlineStr">
        <is>
          <t>price_coal_power_usd_gj</t>
        </is>
      </c>
      <c r="G509" s="161" t="n">
        <v>5.767</v>
      </c>
      <c r="H509" s="161" t="inlineStr">
        <is>
          <t>2024</t>
        </is>
      </c>
      <c r="I509" s="161" t="inlineStr">
        <is>
          <t>imffossilfuelsubsidiesdata.xlsb</t>
        </is>
      </c>
    </row>
    <row r="510" ht="13" customHeight="1">
      <c r="A510" s="161" t="inlineStr">
        <is>
          <t>ARG</t>
        </is>
      </c>
      <c r="B510" s="161" t="inlineStr">
        <is>
          <t>Argentina</t>
        </is>
      </c>
      <c r="C510" s="161" t="inlineStr">
        <is>
          <t>Latin America &amp; Caribbean</t>
        </is>
      </c>
      <c r="D510" s="161" t="inlineStr">
        <is>
          <t>Upper middle income</t>
        </is>
      </c>
      <c r="E510" s="161" t="b">
        <v>1</v>
      </c>
      <c r="F510" s="161" t="inlineStr">
        <is>
          <t>power_market_structure</t>
        </is>
      </c>
      <c r="G510" s="161" t="n">
        <v>3</v>
      </c>
      <c r="H510" s="161" t="inlineStr">
        <is>
          <t>2013</t>
        </is>
      </c>
      <c r="I510" s="161" t="inlineStr">
        <is>
          <t>dataverse_files.zip</t>
        </is>
      </c>
    </row>
    <row r="511" ht="13" customHeight="1">
      <c r="A511" s="161" t="inlineStr">
        <is>
          <t>ARG</t>
        </is>
      </c>
      <c r="B511" s="161" t="inlineStr">
        <is>
          <t>Argentina</t>
        </is>
      </c>
      <c r="C511" s="161" t="inlineStr">
        <is>
          <t>Latin America &amp; Caribbean</t>
        </is>
      </c>
      <c r="D511" s="161" t="inlineStr">
        <is>
          <t>Upper middle income</t>
        </is>
      </c>
      <c r="E511" s="161" t="b">
        <v>1</v>
      </c>
      <c r="F511" s="161" t="inlineStr">
        <is>
          <t>independent_regulator</t>
        </is>
      </c>
      <c r="G511" s="161" t="n">
        <v>1</v>
      </c>
      <c r="H511" s="161" t="inlineStr">
        <is>
          <t>2013</t>
        </is>
      </c>
      <c r="I511" s="161" t="inlineStr">
        <is>
          <t>dataverse_files.zip</t>
        </is>
      </c>
    </row>
    <row r="512" ht="13" customHeight="1">
      <c r="A512" s="161" t="inlineStr">
        <is>
          <t>ARG</t>
        </is>
      </c>
      <c r="B512" s="161" t="inlineStr">
        <is>
          <t>Argentina</t>
        </is>
      </c>
      <c r="C512" s="161" t="inlineStr">
        <is>
          <t>Latin America &amp; Caribbean</t>
        </is>
      </c>
      <c r="D512" s="161" t="inlineStr">
        <is>
          <t>Upper middle income</t>
        </is>
      </c>
      <c r="E512" s="161" t="b">
        <v>1</v>
      </c>
      <c r="F512" s="161" t="inlineStr">
        <is>
          <t>generation_unbundled</t>
        </is>
      </c>
      <c r="G512" s="161" t="n">
        <v>1</v>
      </c>
      <c r="H512" s="161" t="inlineStr">
        <is>
          <t>2013</t>
        </is>
      </c>
      <c r="I512" s="161" t="inlineStr">
        <is>
          <t>dataverse_files.zip</t>
        </is>
      </c>
    </row>
    <row r="513" ht="13" customHeight="1">
      <c r="A513" s="161" t="inlineStr">
        <is>
          <t>ARG</t>
        </is>
      </c>
      <c r="B513" s="161" t="inlineStr">
        <is>
          <t>Argentina</t>
        </is>
      </c>
      <c r="C513" s="161" t="inlineStr">
        <is>
          <t>Latin America &amp; Caribbean</t>
        </is>
      </c>
      <c r="D513" s="161" t="inlineStr">
        <is>
          <t>Upper middle income</t>
        </is>
      </c>
      <c r="E513" s="161" t="b">
        <v>1</v>
      </c>
      <c r="F513" s="161" t="inlineStr">
        <is>
          <t>rise_renewable_energy_score</t>
        </is>
      </c>
      <c r="G513" s="161" t="n">
        <v>49.622</v>
      </c>
      <c r="H513" s="161" t="inlineStr">
        <is>
          <t>2023</t>
        </is>
      </c>
      <c r="I513" s="161" t="inlineStr">
        <is>
          <t>WB_RISE_WIDEF.csv</t>
        </is>
      </c>
    </row>
    <row r="514" ht="13" customHeight="1">
      <c r="A514" s="161" t="inlineStr">
        <is>
          <t>ARG</t>
        </is>
      </c>
      <c r="B514" s="161" t="inlineStr">
        <is>
          <t>Argentina</t>
        </is>
      </c>
      <c r="C514" s="161" t="inlineStr">
        <is>
          <t>Latin America &amp; Caribbean</t>
        </is>
      </c>
      <c r="D514" s="161" t="inlineStr">
        <is>
          <t>Upper middle income</t>
        </is>
      </c>
      <c r="E514" s="161" t="b">
        <v>1</v>
      </c>
      <c r="F514" s="161" t="inlineStr">
        <is>
          <t>rise_level_playing_field_score</t>
        </is>
      </c>
      <c r="G514" s="161" t="n">
        <v>40</v>
      </c>
      <c r="H514" s="161" t="inlineStr">
        <is>
          <t>2023</t>
        </is>
      </c>
      <c r="I514" s="161" t="inlineStr">
        <is>
          <t>WB_RISE_WIDEF.csv</t>
        </is>
      </c>
    </row>
    <row r="515" ht="13" customHeight="1">
      <c r="A515" s="161" t="inlineStr">
        <is>
          <t>ARG</t>
        </is>
      </c>
      <c r="B515" s="161" t="inlineStr">
        <is>
          <t>Argentina</t>
        </is>
      </c>
      <c r="C515" s="161" t="inlineStr">
        <is>
          <t>Latin America &amp; Caribbean</t>
        </is>
      </c>
      <c r="D515" s="161" t="inlineStr">
        <is>
          <t>Upper middle income</t>
        </is>
      </c>
      <c r="E515" s="161" t="b">
        <v>1</v>
      </c>
      <c r="F515" s="161" t="inlineStr">
        <is>
          <t>rise_ee_financing_mechanisms_score</t>
        </is>
      </c>
      <c r="G515" s="161" t="n">
        <v>66.667</v>
      </c>
      <c r="H515" s="161" t="inlineStr">
        <is>
          <t>2023</t>
        </is>
      </c>
      <c r="I515" s="161" t="inlineStr">
        <is>
          <t>WB_RISE_WIDEF.csv</t>
        </is>
      </c>
    </row>
    <row r="516" ht="13" customHeight="1">
      <c r="A516" s="161" t="inlineStr">
        <is>
          <t>ARG</t>
        </is>
      </c>
      <c r="B516" s="161" t="inlineStr">
        <is>
          <t>Argentina</t>
        </is>
      </c>
      <c r="C516" s="161" t="inlineStr">
        <is>
          <t>Latin America &amp; Caribbean</t>
        </is>
      </c>
      <c r="D516" s="161" t="inlineStr">
        <is>
          <t>Upper middle income</t>
        </is>
      </c>
      <c r="E516" s="161" t="b">
        <v>1</v>
      </c>
      <c r="F516" s="161" t="inlineStr">
        <is>
          <t>revenue_pct_gdp</t>
        </is>
      </c>
      <c r="G516" s="161" t="n">
        <v>31.477</v>
      </c>
      <c r="H516" s="161" t="inlineStr">
        <is>
          <t>2024</t>
        </is>
      </c>
      <c r="I516" s="161" t="inlineStr">
        <is>
          <t>dataset_2026-08-26T13_41_09_874550254Z_DEFAULT_INTEGRATION_IMF_RES_WEO_9_0_0.csv</t>
        </is>
      </c>
    </row>
    <row r="517" ht="13" customHeight="1">
      <c r="A517" s="161" t="inlineStr">
        <is>
          <t>ARG</t>
        </is>
      </c>
      <c r="B517" s="161" t="inlineStr">
        <is>
          <t>Argentina</t>
        </is>
      </c>
      <c r="C517" s="161" t="inlineStr">
        <is>
          <t>Latin America &amp; Caribbean</t>
        </is>
      </c>
      <c r="D517" s="161" t="inlineStr">
        <is>
          <t>Upper middle income</t>
        </is>
      </c>
      <c r="E517" s="161" t="b">
        <v>1</v>
      </c>
      <c r="F517" s="161" t="inlineStr">
        <is>
          <t>primary_balance_pct_gdp</t>
        </is>
      </c>
      <c r="G517" s="161" t="n">
        <v>2.172</v>
      </c>
      <c r="H517" s="161" t="inlineStr">
        <is>
          <t>2024</t>
        </is>
      </c>
      <c r="I517" s="161" t="inlineStr">
        <is>
          <t>dataset_2026-08-26T13_41_09_874550254Z_DEFAULT_INTEGRATION_IMF_RES_WEO_9_0_0.csv</t>
        </is>
      </c>
    </row>
    <row r="518" ht="13" customHeight="1">
      <c r="A518" s="161" t="inlineStr">
        <is>
          <t>ARG</t>
        </is>
      </c>
      <c r="B518" s="161" t="inlineStr">
        <is>
          <t>Argentina</t>
        </is>
      </c>
      <c r="C518" s="161" t="inlineStr">
        <is>
          <t>Latin America &amp; Caribbean</t>
        </is>
      </c>
      <c r="D518" s="161" t="inlineStr">
        <is>
          <t>Upper middle income</t>
        </is>
      </c>
      <c r="E518" s="161" t="b">
        <v>1</v>
      </c>
      <c r="F518" s="161" t="inlineStr">
        <is>
          <t>current_account_pct_gdp</t>
        </is>
      </c>
      <c r="G518" s="161" t="n">
        <v>0.894</v>
      </c>
      <c r="H518" s="161" t="inlineStr">
        <is>
          <t>2024</t>
        </is>
      </c>
      <c r="I518" s="161" t="inlineStr">
        <is>
          <t>dataset_2026-08-26T13_41_09_874550254Z_DEFAULT_INTEGRATION_IMF_RES_WEO_9_0_0.csv</t>
        </is>
      </c>
    </row>
    <row r="519" ht="13" customHeight="1">
      <c r="A519" s="161" t="inlineStr">
        <is>
          <t>ARG</t>
        </is>
      </c>
      <c r="B519" s="161" t="inlineStr">
        <is>
          <t>Argentina</t>
        </is>
      </c>
      <c r="C519" s="161" t="inlineStr">
        <is>
          <t>Latin America &amp; Caribbean</t>
        </is>
      </c>
      <c r="D519" s="161" t="inlineStr">
        <is>
          <t>Upper middle income</t>
        </is>
      </c>
      <c r="E519" s="161" t="b">
        <v>1</v>
      </c>
      <c r="F519" s="161" t="inlineStr">
        <is>
          <t>gross_capital_formation_pct_gdp</t>
        </is>
      </c>
      <c r="G519" s="161" t="n">
        <v>15.829</v>
      </c>
      <c r="H519" s="161" t="inlineStr">
        <is>
          <t>2024</t>
        </is>
      </c>
      <c r="I519" s="161" t="inlineStr">
        <is>
          <t>dataset_2026-08-26T13_41_09_874550254Z_DEFAULT_INTEGRATION_IMF_RES_WEO_9_0_0.csv</t>
        </is>
      </c>
    </row>
    <row r="520" ht="13" customHeight="1">
      <c r="A520" s="161" t="inlineStr">
        <is>
          <t>ARG</t>
        </is>
      </c>
      <c r="B520" s="161" t="inlineStr">
        <is>
          <t>Argentina</t>
        </is>
      </c>
      <c r="C520" s="161" t="inlineStr">
        <is>
          <t>Latin America &amp; Caribbean</t>
        </is>
      </c>
      <c r="D520" s="161" t="inlineStr">
        <is>
          <t>Upper middle income</t>
        </is>
      </c>
      <c r="E520" s="161" t="b">
        <v>1</v>
      </c>
      <c r="F520" s="161" t="inlineStr">
        <is>
          <t>real_gdp_growth_5y_avg_pct</t>
        </is>
      </c>
      <c r="G520" s="161" t="n">
        <v>0.673</v>
      </c>
      <c r="H520" s="161" t="inlineStr">
        <is>
          <t>2020-2024 avg</t>
        </is>
      </c>
      <c r="I520" s="161" t="inlineStr">
        <is>
          <t>dataset_2026-08-26T13_41_09_874550254Z_DEFAULT_INTEGRATION_IMF_RES_WEO_9_0_0.csv (derived)</t>
        </is>
      </c>
    </row>
    <row r="521" ht="13" customHeight="1">
      <c r="A521" s="161" t="inlineStr">
        <is>
          <t>ARG</t>
        </is>
      </c>
      <c r="B521" s="161" t="inlineStr">
        <is>
          <t>Argentina</t>
        </is>
      </c>
      <c r="C521" s="161" t="inlineStr">
        <is>
          <t>Latin America &amp; Caribbean</t>
        </is>
      </c>
      <c r="D521" s="161" t="inlineStr">
        <is>
          <t>Upper middle income</t>
        </is>
      </c>
      <c r="E521" s="161" t="b">
        <v>1</v>
      </c>
      <c r="F521" s="161" t="inlineStr">
        <is>
          <t>int_budget_need_2030_pct_gdp</t>
        </is>
      </c>
      <c r="G521" s="161" t="n">
        <v>0.595</v>
      </c>
      <c r="H521" s="161" t="inlineStr">
        <is>
          <t>2030</t>
        </is>
      </c>
      <c r="I521" s="161" t="inlineStr">
        <is>
          <t>integrated_results.csv (MacroFiscalModels v0.1, model output)</t>
        </is>
      </c>
    </row>
    <row r="522" ht="13" customHeight="1">
      <c r="A522" s="161" t="inlineStr">
        <is>
          <t>ARG</t>
        </is>
      </c>
      <c r="B522" s="161" t="inlineStr">
        <is>
          <t>Argentina</t>
        </is>
      </c>
      <c r="C522" s="161" t="inlineStr">
        <is>
          <t>Latin America &amp; Caribbean</t>
        </is>
      </c>
      <c r="D522" s="161" t="inlineStr">
        <is>
          <t>Upper middle income</t>
        </is>
      </c>
      <c r="E522" s="161" t="b">
        <v>1</v>
      </c>
      <c r="F522" s="161" t="inlineStr">
        <is>
          <t>int_pricing_revenue_2030_pct_gdp</t>
        </is>
      </c>
      <c r="G522" s="161" t="n">
        <v>0.117</v>
      </c>
      <c r="H522" s="161" t="inlineStr">
        <is>
          <t>2030</t>
        </is>
      </c>
      <c r="I522" s="161" t="inlineStr">
        <is>
          <t>integrated_results.csv (MacroFiscalModels v0.1, model output)</t>
        </is>
      </c>
    </row>
    <row r="523" ht="13" customHeight="1">
      <c r="A523" s="161" t="inlineStr">
        <is>
          <t>ARG</t>
        </is>
      </c>
      <c r="B523" s="161" t="inlineStr">
        <is>
          <t>Argentina</t>
        </is>
      </c>
      <c r="C523" s="161" t="inlineStr">
        <is>
          <t>Latin America &amp; Caribbean</t>
        </is>
      </c>
      <c r="D523" s="161" t="inlineStr">
        <is>
          <t>Upper middle income</t>
        </is>
      </c>
      <c r="E523" s="161" t="b">
        <v>1</v>
      </c>
      <c r="F523" s="161" t="inlineStr">
        <is>
          <t>int_financing_gap_2030_pct_gdp</t>
        </is>
      </c>
      <c r="G523" s="161" t="n">
        <v>0.478</v>
      </c>
      <c r="H523" s="161" t="inlineStr">
        <is>
          <t>2030</t>
        </is>
      </c>
      <c r="I523" s="161" t="inlineStr">
        <is>
          <t>integrated_results.csv (MacroFiscalModels v0.1, model output)</t>
        </is>
      </c>
    </row>
    <row r="524" ht="13" customHeight="1">
      <c r="A524" s="161" t="inlineStr">
        <is>
          <t>ARG</t>
        </is>
      </c>
      <c r="B524" s="161" t="inlineStr">
        <is>
          <t>Argentina</t>
        </is>
      </c>
      <c r="C524" s="161" t="inlineStr">
        <is>
          <t>Latin America &amp; Caribbean</t>
        </is>
      </c>
      <c r="D524" s="161" t="inlineStr">
        <is>
          <t>Upper middle income</t>
        </is>
      </c>
      <c r="E524" s="161" t="b">
        <v>1</v>
      </c>
      <c r="F524" s="161" t="inlineStr">
        <is>
          <t>int_gdp_dev_2050_pct</t>
        </is>
      </c>
      <c r="G524" s="161" t="n">
        <v>6.661</v>
      </c>
      <c r="H524" s="161" t="inlineStr">
        <is>
          <t>2050</t>
        </is>
      </c>
      <c r="I524" s="161" t="inlineStr">
        <is>
          <t>integrated_results.csv (MacroFiscalModels v0.1, model output)</t>
        </is>
      </c>
    </row>
    <row r="525" ht="13" customHeight="1">
      <c r="A525" s="161" t="inlineStr">
        <is>
          <t>ARG</t>
        </is>
      </c>
      <c r="B525" s="161" t="inlineStr">
        <is>
          <t>Argentina</t>
        </is>
      </c>
      <c r="C525" s="161" t="inlineStr">
        <is>
          <t>Latin America &amp; Caribbean</t>
        </is>
      </c>
      <c r="D525" s="161" t="inlineStr">
        <is>
          <t>Upper middle income</t>
        </is>
      </c>
      <c r="E525" s="161" t="b">
        <v>1</v>
      </c>
      <c r="F525" s="161" t="inlineStr">
        <is>
          <t>int_debt_2050_pct_gdp</t>
        </is>
      </c>
      <c r="G525" s="161" t="n">
        <v>86.56</v>
      </c>
      <c r="H525" s="161" t="inlineStr">
        <is>
          <t>2050</t>
        </is>
      </c>
      <c r="I525" s="161" t="inlineStr">
        <is>
          <t>integrated_results.csv (MacroFiscalModels v0.1, model output)</t>
        </is>
      </c>
    </row>
    <row r="526" ht="13" customHeight="1">
      <c r="A526" s="161" t="inlineStr">
        <is>
          <t>ARM</t>
        </is>
      </c>
      <c r="B526" s="161" t="inlineStr">
        <is>
          <t>Armenia</t>
        </is>
      </c>
      <c r="C526" s="161" t="inlineStr">
        <is>
          <t>Europe &amp; Central Asia</t>
        </is>
      </c>
      <c r="D526" s="161" t="inlineStr">
        <is>
          <t>Upper middle income</t>
        </is>
      </c>
      <c r="E526" s="161" t="b">
        <v>1</v>
      </c>
      <c r="F526" s="161" t="inlineStr">
        <is>
          <t>interest_to_revenue_pct</t>
        </is>
      </c>
      <c r="G526" s="161" t="n">
        <v>12.158</v>
      </c>
      <c r="H526" s="161" t="inlineStr">
        <is>
          <t>2024</t>
        </is>
      </c>
      <c r="I526" s="161" t="inlineStr">
        <is>
          <t>dataset_2026-08-26T13_41_09_874550254Z_DEFAULT_INTEGRATION_IMF_RES_WEO_9_0_0.csv (derived)</t>
        </is>
      </c>
    </row>
    <row r="527" ht="13" customHeight="1">
      <c r="A527" s="161" t="inlineStr">
        <is>
          <t>ARM</t>
        </is>
      </c>
      <c r="B527" s="161" t="inlineStr">
        <is>
          <t>Armenia</t>
        </is>
      </c>
      <c r="C527" s="161" t="inlineStr">
        <is>
          <t>Europe &amp; Central Asia</t>
        </is>
      </c>
      <c r="D527" s="161" t="inlineStr">
        <is>
          <t>Upper middle income</t>
        </is>
      </c>
      <c r="E527" s="161" t="b">
        <v>1</v>
      </c>
      <c r="F527" s="161" t="inlineStr">
        <is>
          <t>interest_pct_gdp</t>
        </is>
      </c>
      <c r="G527" s="161" t="n">
        <v>3.076</v>
      </c>
      <c r="H527" s="161" t="inlineStr">
        <is>
          <t>2024</t>
        </is>
      </c>
      <c r="I527" s="161" t="inlineStr">
        <is>
          <t>dataset_2026-08-26T13_41_09_874550254Z_DEFAULT_INTEGRATION_IMF_RES_WEO_9_0_0.csv (derived)</t>
        </is>
      </c>
    </row>
    <row r="528" ht="13" customHeight="1">
      <c r="A528" s="161" t="inlineStr">
        <is>
          <t>ARM</t>
        </is>
      </c>
      <c r="B528" s="161" t="inlineStr">
        <is>
          <t>Armenia</t>
        </is>
      </c>
      <c r="C528" s="161" t="inlineStr">
        <is>
          <t>Europe &amp; Central Asia</t>
        </is>
      </c>
      <c r="D528" s="161" t="inlineStr">
        <is>
          <t>Upper middle income</t>
        </is>
      </c>
      <c r="E528" s="161" t="b">
        <v>1</v>
      </c>
      <c r="F528" s="161" t="inlineStr">
        <is>
          <t>gross_debt_pct_gdp</t>
        </is>
      </c>
      <c r="G528" s="161" t="n">
        <v>49.961</v>
      </c>
      <c r="H528" s="161" t="inlineStr">
        <is>
          <t>2024</t>
        </is>
      </c>
      <c r="I528" s="161" t="inlineStr">
        <is>
          <t>dataset_2026-08-26T13_41_09_874550254Z_DEFAULT_INTEGRATION_IMF_RES_WEO_9_0_0.csv</t>
        </is>
      </c>
    </row>
    <row r="529" ht="13" customHeight="1">
      <c r="A529" s="161" t="inlineStr">
        <is>
          <t>ARM</t>
        </is>
      </c>
      <c r="B529" s="161" t="inlineStr">
        <is>
          <t>Armenia</t>
        </is>
      </c>
      <c r="C529" s="161" t="inlineStr">
        <is>
          <t>Europe &amp; Central Asia</t>
        </is>
      </c>
      <c r="D529" s="161" t="inlineStr">
        <is>
          <t>Upper middle income</t>
        </is>
      </c>
      <c r="E529" s="161" t="b">
        <v>1</v>
      </c>
      <c r="F529" s="161" t="inlineStr">
        <is>
          <t>tax_revenue_pct_gdp</t>
        </is>
      </c>
      <c r="G529" s="161" t="n">
        <v>22.441</v>
      </c>
      <c r="H529" s="161" t="inlineStr">
        <is>
          <t>2024</t>
        </is>
      </c>
      <c r="I529" s="161" t="inlineStr">
        <is>
          <t>world-imf2026.xlsx</t>
        </is>
      </c>
    </row>
    <row r="530" ht="13" customHeight="1">
      <c r="A530" s="161" t="inlineStr">
        <is>
          <t>ARM</t>
        </is>
      </c>
      <c r="B530" s="161" t="inlineStr">
        <is>
          <t>Armenia</t>
        </is>
      </c>
      <c r="C530" s="161" t="inlineStr">
        <is>
          <t>Europe &amp; Central Asia</t>
        </is>
      </c>
      <c r="D530" s="161" t="inlineStr">
        <is>
          <t>Upper middle income</t>
        </is>
      </c>
      <c r="E530" s="161" t="b">
        <v>1</v>
      </c>
      <c r="F530" s="161" t="inlineStr">
        <is>
          <t>capex_execution_rate_pct</t>
        </is>
      </c>
      <c r="G530" s="161" t="n">
        <v>107.426</v>
      </c>
      <c r="H530" s="161" t="inlineStr">
        <is>
          <t>2022</t>
        </is>
      </c>
      <c r="I530" s="161" t="inlineStr">
        <is>
          <t>WB_BOOST_WIDEF.csv</t>
        </is>
      </c>
    </row>
    <row r="531" ht="13" customHeight="1">
      <c r="A531" s="161" t="inlineStr">
        <is>
          <t>ARM</t>
        </is>
      </c>
      <c r="B531" s="161" t="inlineStr">
        <is>
          <t>Armenia</t>
        </is>
      </c>
      <c r="C531" s="161" t="inlineStr">
        <is>
          <t>Europe &amp; Central Asia</t>
        </is>
      </c>
      <c r="D531" s="161" t="inlineStr">
        <is>
          <t>Upper middle income</t>
        </is>
      </c>
      <c r="E531" s="161" t="b">
        <v>1</v>
      </c>
      <c r="F531" s="161" t="inlineStr">
        <is>
          <t>pefa_pi11_pim_score</t>
        </is>
      </c>
      <c r="G531" s="161" t="n">
        <v>1</v>
      </c>
      <c r="H531" s="161" t="inlineStr">
        <is>
          <t>2024</t>
        </is>
      </c>
      <c r="I531" s="161" t="inlineStr">
        <is>
          <t>assessments_1787749571.csv</t>
        </is>
      </c>
    </row>
    <row r="532" ht="13" customHeight="1">
      <c r="A532" s="161" t="inlineStr">
        <is>
          <t>ARM</t>
        </is>
      </c>
      <c r="B532" s="161" t="inlineStr">
        <is>
          <t>Armenia</t>
        </is>
      </c>
      <c r="C532" s="161" t="inlineStr">
        <is>
          <t>Europe &amp; Central Asia</t>
        </is>
      </c>
      <c r="D532" s="161" t="inlineStr">
        <is>
          <t>Upper middle income</t>
        </is>
      </c>
      <c r="E532" s="161" t="b">
        <v>1</v>
      </c>
      <c r="F532" s="161" t="inlineStr">
        <is>
          <t>pefa_pi122_asset_monitoring</t>
        </is>
      </c>
      <c r="G532" s="161" t="n">
        <v>2</v>
      </c>
      <c r="H532" s="161" t="inlineStr">
        <is>
          <t>2024</t>
        </is>
      </c>
      <c r="I532" s="161" t="inlineStr">
        <is>
          <t>assessments_1787749571.csv</t>
        </is>
      </c>
    </row>
    <row r="533" ht="13" customHeight="1">
      <c r="A533" s="161" t="inlineStr">
        <is>
          <t>ARM</t>
        </is>
      </c>
      <c r="B533" s="161" t="inlineStr">
        <is>
          <t>Armenia</t>
        </is>
      </c>
      <c r="C533" s="161" t="inlineStr">
        <is>
          <t>Europe &amp; Central Asia</t>
        </is>
      </c>
      <c r="D533" s="161" t="inlineStr">
        <is>
          <t>Upper middle income</t>
        </is>
      </c>
      <c r="E533" s="161" t="b">
        <v>1</v>
      </c>
      <c r="F533" s="161" t="inlineStr">
        <is>
          <t>climate_pfm_diagnostic_on_record</t>
        </is>
      </c>
      <c r="G533" s="161" t="n">
        <v>1</v>
      </c>
      <c r="H533" s="161" t="inlineStr">
        <is>
          <t>2022</t>
        </is>
      </c>
      <c r="I533" s="161" t="inlineStr">
        <is>
          <t>UNDP-Global-Climate-Public-Finance-Review-2022.pdf (Table 4.2)</t>
        </is>
      </c>
    </row>
    <row r="534" ht="13" customHeight="1">
      <c r="A534" s="161" t="inlineStr">
        <is>
          <t>ARM</t>
        </is>
      </c>
      <c r="B534" s="161" t="inlineStr">
        <is>
          <t>Armenia</t>
        </is>
      </c>
      <c r="C534" s="161" t="inlineStr">
        <is>
          <t>Europe &amp; Central Asia</t>
        </is>
      </c>
      <c r="D534" s="161" t="inlineStr">
        <is>
          <t>Upper middle income</t>
        </is>
      </c>
      <c r="E534" s="161" t="b">
        <v>1</v>
      </c>
      <c r="F534" s="161" t="inlineStr">
        <is>
          <t>ids_official_private_rate_spread_pp</t>
        </is>
      </c>
      <c r="G534" s="161" t="n">
        <v>-0.421</v>
      </c>
      <c r="H534" s="161" t="inlineStr">
        <is>
          <t>2024</t>
        </is>
      </c>
      <c r="I534" s="161" t="inlineStr">
        <is>
          <t>P_Data_Extract_From_International_Debt_Statistics__2_.xlsx</t>
        </is>
      </c>
    </row>
    <row r="535" ht="13" customHeight="1">
      <c r="A535" s="161" t="inlineStr">
        <is>
          <t>ARM</t>
        </is>
      </c>
      <c r="B535" s="161" t="inlineStr">
        <is>
          <t>Armenia</t>
        </is>
      </c>
      <c r="C535" s="161" t="inlineStr">
        <is>
          <t>Europe &amp; Central Asia</t>
        </is>
      </c>
      <c r="D535" s="161" t="inlineStr">
        <is>
          <t>Upper middle income</t>
        </is>
      </c>
      <c r="E535" s="161" t="b">
        <v>1</v>
      </c>
      <c r="F535" s="161" t="inlineStr">
        <is>
          <t>ids_private_creditor_rate_pct</t>
        </is>
      </c>
      <c r="G535" s="161" t="n">
        <v>3.6</v>
      </c>
      <c r="H535" s="161" t="inlineStr">
        <is>
          <t>2021</t>
        </is>
      </c>
      <c r="I535" s="161" t="inlineStr">
        <is>
          <t>P_Data_Extract_From_International_Debt_Statistics__2_.xlsx</t>
        </is>
      </c>
    </row>
    <row r="536" ht="13" customHeight="1">
      <c r="A536" s="161" t="inlineStr">
        <is>
          <t>ARM</t>
        </is>
      </c>
      <c r="B536" s="161" t="inlineStr">
        <is>
          <t>Armenia</t>
        </is>
      </c>
      <c r="C536" s="161" t="inlineStr">
        <is>
          <t>Europe &amp; Central Asia</t>
        </is>
      </c>
      <c r="D536" s="161" t="inlineStr">
        <is>
          <t>Upper middle income</t>
        </is>
      </c>
      <c r="E536" s="161" t="b">
        <v>1</v>
      </c>
      <c r="F536" s="161" t="inlineStr">
        <is>
          <t>ids_avg_maturity_years</t>
        </is>
      </c>
      <c r="G536" s="161" t="n">
        <v>21.977</v>
      </c>
      <c r="H536" s="161" t="inlineStr">
        <is>
          <t>2024</t>
        </is>
      </c>
      <c r="I536" s="161" t="inlineStr">
        <is>
          <t>P_Data_Extract_From_International_Debt_Statistics__2_.xlsx</t>
        </is>
      </c>
    </row>
    <row r="537" ht="13" customHeight="1">
      <c r="A537" s="161" t="inlineStr">
        <is>
          <t>ARM</t>
        </is>
      </c>
      <c r="B537" s="161" t="inlineStr">
        <is>
          <t>Armenia</t>
        </is>
      </c>
      <c r="C537" s="161" t="inlineStr">
        <is>
          <t>Europe &amp; Central Asia</t>
        </is>
      </c>
      <c r="D537" s="161" t="inlineStr">
        <is>
          <t>Upper middle income</t>
        </is>
      </c>
      <c r="E537" s="161" t="b">
        <v>1</v>
      </c>
      <c r="F537" s="161" t="inlineStr">
        <is>
          <t>mitigation_finance_received_pct_gdp</t>
        </is>
      </c>
      <c r="G537" s="161" t="n">
        <v>1.203</v>
      </c>
      <c r="H537" s="161" t="inlineStr">
        <is>
          <t>2024</t>
        </is>
      </c>
      <c r="I537" s="161" t="inlineStr">
        <is>
          <t>CRDF-RP_2024.xlsx + WEO</t>
        </is>
      </c>
    </row>
    <row r="538" ht="13" customHeight="1">
      <c r="A538" s="161" t="inlineStr">
        <is>
          <t>ARM</t>
        </is>
      </c>
      <c r="B538" s="161" t="inlineStr">
        <is>
          <t>Armenia</t>
        </is>
      </c>
      <c r="C538" s="161" t="inlineStr">
        <is>
          <t>Europe &amp; Central Asia</t>
        </is>
      </c>
      <c r="D538" s="161" t="inlineStr">
        <is>
          <t>Upper middle income</t>
        </is>
      </c>
      <c r="E538" s="161" t="b">
        <v>1</v>
      </c>
      <c r="F538" s="161" t="inlineStr">
        <is>
          <t>ids_multilateral_share_pct</t>
        </is>
      </c>
      <c r="G538" s="161" t="n">
        <v>56.811</v>
      </c>
      <c r="H538" s="161" t="inlineStr">
        <is>
          <t>2024</t>
        </is>
      </c>
      <c r="I538" s="161" t="inlineStr">
        <is>
          <t>P_Data_Extract_From_International_Debt_Statistics__2_.xlsx</t>
        </is>
      </c>
    </row>
    <row r="539" ht="13" customHeight="1">
      <c r="A539" s="161" t="inlineStr">
        <is>
          <t>ARM</t>
        </is>
      </c>
      <c r="B539" s="161" t="inlineStr">
        <is>
          <t>Armenia</t>
        </is>
      </c>
      <c r="C539" s="161" t="inlineStr">
        <is>
          <t>Europe &amp; Central Asia</t>
        </is>
      </c>
      <c r="D539" s="161" t="inlineStr">
        <is>
          <t>Upper middle income</t>
        </is>
      </c>
      <c r="E539" s="161" t="b">
        <v>1</v>
      </c>
      <c r="F539" s="161" t="inlineStr">
        <is>
          <t>ids_private_creditor_share_pct</t>
        </is>
      </c>
      <c r="G539" s="161" t="n">
        <v>25.356</v>
      </c>
      <c r="H539" s="161" t="inlineStr">
        <is>
          <t>2024</t>
        </is>
      </c>
      <c r="I539" s="161" t="inlineStr">
        <is>
          <t>P_Data_Extract_From_International_Debt_Statistics__2_.xlsx</t>
        </is>
      </c>
    </row>
    <row r="540" ht="13" customHeight="1">
      <c r="A540" s="161" t="inlineStr">
        <is>
          <t>ARM</t>
        </is>
      </c>
      <c r="B540" s="161" t="inlineStr">
        <is>
          <t>Armenia</t>
        </is>
      </c>
      <c r="C540" s="161" t="inlineStr">
        <is>
          <t>Europe &amp; Central Asia</t>
        </is>
      </c>
      <c r="D540" s="161" t="inlineStr">
        <is>
          <t>Upper middle income</t>
        </is>
      </c>
      <c r="E540" s="161" t="b">
        <v>1</v>
      </c>
      <c r="F540" s="161" t="inlineStr">
        <is>
          <t>ids_usd_share_ppg_debt_pct</t>
        </is>
      </c>
      <c r="G540" s="161" t="n">
        <v>72.468</v>
      </c>
      <c r="H540" s="161" t="inlineStr">
        <is>
          <t>2024</t>
        </is>
      </c>
      <c r="I540" s="161" t="inlineStr">
        <is>
          <t>P_Data_Extract_From_International_Debt_Statistics__2_.xlsx</t>
        </is>
      </c>
    </row>
    <row r="541" ht="13" customHeight="1">
      <c r="A541" s="161" t="inlineStr">
        <is>
          <t>ARM</t>
        </is>
      </c>
      <c r="B541" s="161" t="inlineStr">
        <is>
          <t>Armenia</t>
        </is>
      </c>
      <c r="C541" s="161" t="inlineStr">
        <is>
          <t>Europe &amp; Central Asia</t>
        </is>
      </c>
      <c r="D541" s="161" t="inlineStr">
        <is>
          <t>Upper middle income</t>
        </is>
      </c>
      <c r="E541" s="161" t="b">
        <v>1</v>
      </c>
      <c r="F541" s="161" t="inlineStr">
        <is>
          <t>pefa_pi103_contingent_liabilities</t>
        </is>
      </c>
      <c r="G541" s="161" t="n">
        <v>3</v>
      </c>
      <c r="H541" s="161" t="inlineStr">
        <is>
          <t>2024</t>
        </is>
      </c>
      <c r="I541" s="161" t="inlineStr">
        <is>
          <t>assessments_1787749571.csv</t>
        </is>
      </c>
    </row>
    <row r="542" ht="13" customHeight="1">
      <c r="A542" s="161" t="inlineStr">
        <is>
          <t>ARM</t>
        </is>
      </c>
      <c r="B542" s="161" t="inlineStr">
        <is>
          <t>Armenia</t>
        </is>
      </c>
      <c r="C542" s="161" t="inlineStr">
        <is>
          <t>Europe &amp; Central Asia</t>
        </is>
      </c>
      <c r="D542" s="161" t="inlineStr">
        <is>
          <t>Upper middle income</t>
        </is>
      </c>
      <c r="E542" s="161" t="b">
        <v>1</v>
      </c>
      <c r="F542" s="161" t="inlineStr">
        <is>
          <t>ppi_commitments_pct_gdp</t>
        </is>
      </c>
      <c r="G542" s="161" t="n">
        <v>0.089</v>
      </c>
      <c r="H542" s="161" t="inlineStr">
        <is>
          <t>2020-2024 avg</t>
        </is>
      </c>
      <c r="I542" s="161" t="inlineStr">
        <is>
          <t>2024-PPI-Full-DTA.dta + WEO</t>
        </is>
      </c>
    </row>
    <row r="543" ht="13" customHeight="1">
      <c r="A543" s="161" t="inlineStr">
        <is>
          <t>ARM</t>
        </is>
      </c>
      <c r="B543" s="161" t="inlineStr">
        <is>
          <t>Armenia</t>
        </is>
      </c>
      <c r="C543" s="161" t="inlineStr">
        <is>
          <t>Europe &amp; Central Asia</t>
        </is>
      </c>
      <c r="D543" s="161" t="inlineStr">
        <is>
          <t>Upper middle income</t>
        </is>
      </c>
      <c r="E543" s="161" t="b">
        <v>1</v>
      </c>
      <c r="F543" s="161" t="inlineStr">
        <is>
          <t>excise_revenue_pct_of_revenue</t>
        </is>
      </c>
      <c r="G543" s="161" t="n">
        <v>6.304</v>
      </c>
      <c r="H543" s="161" t="inlineStr">
        <is>
          <t>2024</t>
        </is>
      </c>
      <c r="I543" s="161" t="inlineStr">
        <is>
          <t>world-imf2026.xlsx</t>
        </is>
      </c>
    </row>
    <row r="544" ht="13" customHeight="1">
      <c r="A544" s="161" t="inlineStr">
        <is>
          <t>ARM</t>
        </is>
      </c>
      <c r="B544" s="161" t="inlineStr">
        <is>
          <t>Armenia</t>
        </is>
      </c>
      <c r="C544" s="161" t="inlineStr">
        <is>
          <t>Europe &amp; Central Asia</t>
        </is>
      </c>
      <c r="D544" s="161" t="inlineStr">
        <is>
          <t>Upper middle income</t>
        </is>
      </c>
      <c r="E544" s="161" t="b">
        <v>1</v>
      </c>
      <c r="F544" s="161" t="inlineStr">
        <is>
          <t>ff_subsidy_total_pct_gdp</t>
        </is>
      </c>
      <c r="G544" s="161" t="n">
        <v>4.261</v>
      </c>
      <c r="H544" s="161" t="inlineStr">
        <is>
          <t>2024</t>
        </is>
      </c>
      <c r="I544" s="161" t="inlineStr">
        <is>
          <t>imffossilfuelsubsidiesdata.xlsb + WEO</t>
        </is>
      </c>
    </row>
    <row r="545" ht="13" customHeight="1">
      <c r="A545" s="161" t="inlineStr">
        <is>
          <t>ARM</t>
        </is>
      </c>
      <c r="B545" s="161" t="inlineStr">
        <is>
          <t>Armenia</t>
        </is>
      </c>
      <c r="C545" s="161" t="inlineStr">
        <is>
          <t>Europe &amp; Central Asia</t>
        </is>
      </c>
      <c r="D545" s="161" t="inlineStr">
        <is>
          <t>Upper middle income</t>
        </is>
      </c>
      <c r="E545" s="161" t="b">
        <v>1</v>
      </c>
      <c r="F545" s="161" t="inlineStr">
        <is>
          <t>ff_subsidy_explicit_pct_gdp</t>
        </is>
      </c>
      <c r="G545" s="161" t="n">
        <v>0</v>
      </c>
      <c r="H545" s="161" t="inlineStr">
        <is>
          <t>2024</t>
        </is>
      </c>
      <c r="I545" s="161" t="inlineStr">
        <is>
          <t>imffossilfuelsubsidiesdata.xlsb</t>
        </is>
      </c>
    </row>
    <row r="546" ht="13" customHeight="1">
      <c r="A546" s="161" t="inlineStr">
        <is>
          <t>ARM</t>
        </is>
      </c>
      <c r="B546" s="161" t="inlineStr">
        <is>
          <t>Armenia</t>
        </is>
      </c>
      <c r="C546" s="161" t="inlineStr">
        <is>
          <t>Europe &amp; Central Asia</t>
        </is>
      </c>
      <c r="D546" s="161" t="inlineStr">
        <is>
          <t>Upper middle income</t>
        </is>
      </c>
      <c r="E546" s="161" t="b">
        <v>1</v>
      </c>
      <c r="F546" s="161" t="inlineStr">
        <is>
          <t>ff_subsidy_implicit_pct_gdp</t>
        </is>
      </c>
      <c r="G546" s="161" t="n">
        <v>4.261</v>
      </c>
      <c r="H546" s="161" t="inlineStr">
        <is>
          <t>2024</t>
        </is>
      </c>
      <c r="I546" s="161" t="inlineStr">
        <is>
          <t>imffossilfuelsubsidiesdata.xlsb</t>
        </is>
      </c>
    </row>
    <row r="547" ht="13" customHeight="1">
      <c r="A547" s="161" t="inlineStr">
        <is>
          <t>ARM</t>
        </is>
      </c>
      <c r="B547" s="161" t="inlineStr">
        <is>
          <t>Armenia</t>
        </is>
      </c>
      <c r="C547" s="161" t="inlineStr">
        <is>
          <t>Europe &amp; Central Asia</t>
        </is>
      </c>
      <c r="D547" s="161" t="inlineStr">
        <is>
          <t>Upper middle income</t>
        </is>
      </c>
      <c r="E547" s="161" t="b">
        <v>1</v>
      </c>
      <c r="F547" s="161" t="inlineStr">
        <is>
          <t>env_protection_pct_of_expenditure</t>
        </is>
      </c>
      <c r="G547" s="161" t="n">
        <v>1.407</v>
      </c>
      <c r="H547" s="161" t="inlineStr">
        <is>
          <t>2022</t>
        </is>
      </c>
      <c r="I547" s="161" t="inlineStr">
        <is>
          <t>WB_BOOST_WIDEF.csv</t>
        </is>
      </c>
    </row>
    <row r="548" ht="13" customHeight="1">
      <c r="A548" s="161" t="inlineStr">
        <is>
          <t>ARM</t>
        </is>
      </c>
      <c r="B548" s="161" t="inlineStr">
        <is>
          <t>Armenia</t>
        </is>
      </c>
      <c r="C548" s="161" t="inlineStr">
        <is>
          <t>Europe &amp; Central Asia</t>
        </is>
      </c>
      <c r="D548" s="161" t="inlineStr">
        <is>
          <t>Upper middle income</t>
        </is>
      </c>
      <c r="E548" s="161" t="b">
        <v>1</v>
      </c>
      <c r="F548" s="161" t="inlineStr">
        <is>
          <t>net_fuel_trade_pct_merch</t>
        </is>
      </c>
      <c r="G548" s="161" t="n">
        <v>-5.718</v>
      </c>
      <c r="H548" s="161" t="inlineStr">
        <is>
          <t>2024</t>
        </is>
      </c>
      <c r="I548" s="161" t="inlineStr">
        <is>
          <t>WDI TX.VAL.FUEL.ZS.UN less TM.VAL.FUEL.ZS.UN</t>
        </is>
      </c>
    </row>
    <row r="549" ht="13" customHeight="1">
      <c r="A549" s="161" t="inlineStr">
        <is>
          <t>ARM</t>
        </is>
      </c>
      <c r="B549" s="161" t="inlineStr">
        <is>
          <t>Armenia</t>
        </is>
      </c>
      <c r="C549" s="161" t="inlineStr">
        <is>
          <t>Europe &amp; Central Asia</t>
        </is>
      </c>
      <c r="D549" s="161" t="inlineStr">
        <is>
          <t>Upper middle income</t>
        </is>
      </c>
      <c r="E549" s="161" t="b">
        <v>1</v>
      </c>
      <c r="F549" s="161" t="inlineStr">
        <is>
          <t>fuel_exports_pct_merch</t>
        </is>
      </c>
      <c r="G549" s="161" t="n">
        <v>0.679</v>
      </c>
      <c r="H549" s="161" t="inlineStr">
        <is>
          <t>2024</t>
        </is>
      </c>
      <c r="I549" s="161" t="inlineStr">
        <is>
          <t>API_TX_VAL_FUEL_ZS_UN_DS2_en_csv_v2_33055.zip</t>
        </is>
      </c>
    </row>
    <row r="550" ht="13" customHeight="1">
      <c r="A550" s="161" t="inlineStr">
        <is>
          <t>ARM</t>
        </is>
      </c>
      <c r="B550" s="161" t="inlineStr">
        <is>
          <t>Armenia</t>
        </is>
      </c>
      <c r="C550" s="161" t="inlineStr">
        <is>
          <t>Europe &amp; Central Asia</t>
        </is>
      </c>
      <c r="D550" s="161" t="inlineStr">
        <is>
          <t>Upper middle income</t>
        </is>
      </c>
      <c r="E550" s="161" t="b">
        <v>1</v>
      </c>
      <c r="F550" s="161" t="inlineStr">
        <is>
          <t>fuel_imports_pct_merch</t>
        </is>
      </c>
      <c r="G550" s="161" t="n">
        <v>6.397</v>
      </c>
      <c r="H550" s="161" t="inlineStr">
        <is>
          <t>2024</t>
        </is>
      </c>
      <c r="I550" s="161" t="inlineStr">
        <is>
          <t>API_TM_VAL_FUEL_ZS_UN_DS2_en_csv_v2_36140.zip</t>
        </is>
      </c>
    </row>
    <row r="551" ht="13" customHeight="1">
      <c r="A551" s="161" t="inlineStr">
        <is>
          <t>ARM</t>
        </is>
      </c>
      <c r="B551" s="161" t="inlineStr">
        <is>
          <t>Armenia</t>
        </is>
      </c>
      <c r="C551" s="161" t="inlineStr">
        <is>
          <t>Europe &amp; Central Asia</t>
        </is>
      </c>
      <c r="D551" s="161" t="inlineStr">
        <is>
          <t>Upper middle income</t>
        </is>
      </c>
      <c r="E551" s="161" t="b">
        <v>1</v>
      </c>
      <c r="F551" s="161" t="inlineStr">
        <is>
          <t>energy_import_dep_pct</t>
        </is>
      </c>
      <c r="G551" s="161" t="n">
        <v>76.872</v>
      </c>
      <c r="H551" s="161" t="inlineStr">
        <is>
          <t>2022</t>
        </is>
      </c>
      <c r="I551" s="161" t="inlineStr">
        <is>
          <t>API_EG_IMP_CONS_ZS_DS2_en_csv_v2_160768.zip</t>
        </is>
      </c>
    </row>
    <row r="552" ht="13" customHeight="1">
      <c r="A552" s="161" t="inlineStr">
        <is>
          <t>ARM</t>
        </is>
      </c>
      <c r="B552" s="161" t="inlineStr">
        <is>
          <t>Armenia</t>
        </is>
      </c>
      <c r="C552" s="161" t="inlineStr">
        <is>
          <t>Europe &amp; Central Asia</t>
        </is>
      </c>
      <c r="D552" s="161" t="inlineStr">
        <is>
          <t>Upper middle income</t>
        </is>
      </c>
      <c r="E552" s="161" t="b">
        <v>1</v>
      </c>
      <c r="F552" s="161" t="inlineStr">
        <is>
          <t>fossil_rents_total_pct_gdp</t>
        </is>
      </c>
      <c r="G552" s="161" t="n">
        <v>0</v>
      </c>
      <c r="H552" s="161" t="inlineStr">
        <is>
          <t>2021</t>
        </is>
      </c>
      <c r="I552" s="161" t="inlineStr">
        <is>
          <t>WDI NY.GDP.PETR+NGAS+COAL.RT.ZS</t>
        </is>
      </c>
    </row>
    <row r="553" ht="13" customHeight="1">
      <c r="A553" s="161" t="inlineStr">
        <is>
          <t>ARM</t>
        </is>
      </c>
      <c r="B553" s="161" t="inlineStr">
        <is>
          <t>Armenia</t>
        </is>
      </c>
      <c r="C553" s="161" t="inlineStr">
        <is>
          <t>Europe &amp; Central Asia</t>
        </is>
      </c>
      <c r="D553" s="161" t="inlineStr">
        <is>
          <t>Upper middle income</t>
        </is>
      </c>
      <c r="E553" s="161" t="b">
        <v>1</v>
      </c>
      <c r="F553" s="161" t="inlineStr">
        <is>
          <t>oil_rents_pct_gdp</t>
        </is>
      </c>
      <c r="G553" s="161" t="n">
        <v>0</v>
      </c>
      <c r="H553" s="161" t="inlineStr">
        <is>
          <t>2021</t>
        </is>
      </c>
      <c r="I553" s="161" t="inlineStr">
        <is>
          <t>API_NY_GDP_PETR_RT_ZS_DS2_en_csv_v2_40227.zip</t>
        </is>
      </c>
    </row>
    <row r="554" ht="13" customHeight="1">
      <c r="A554" s="161" t="inlineStr">
        <is>
          <t>ARM</t>
        </is>
      </c>
      <c r="B554" s="161" t="inlineStr">
        <is>
          <t>Armenia</t>
        </is>
      </c>
      <c r="C554" s="161" t="inlineStr">
        <is>
          <t>Europe &amp; Central Asia</t>
        </is>
      </c>
      <c r="D554" s="161" t="inlineStr">
        <is>
          <t>Upper middle income</t>
        </is>
      </c>
      <c r="E554" s="161" t="b">
        <v>1</v>
      </c>
      <c r="F554" s="161" t="inlineStr">
        <is>
          <t>gas_rents_pct_gdp</t>
        </is>
      </c>
      <c r="G554" s="161" t="n">
        <v>0</v>
      </c>
      <c r="H554" s="161" t="inlineStr">
        <is>
          <t>2021</t>
        </is>
      </c>
      <c r="I554" s="161" t="inlineStr">
        <is>
          <t>API_NY_GDP_NGAS_RT_ZS_DS2_en_csv_v2_35861.zip</t>
        </is>
      </c>
    </row>
    <row r="555" ht="13" customHeight="1">
      <c r="A555" s="161" t="inlineStr">
        <is>
          <t>ARM</t>
        </is>
      </c>
      <c r="B555" s="161" t="inlineStr">
        <is>
          <t>Armenia</t>
        </is>
      </c>
      <c r="C555" s="161" t="inlineStr">
        <is>
          <t>Europe &amp; Central Asia</t>
        </is>
      </c>
      <c r="D555" s="161" t="inlineStr">
        <is>
          <t>Upper middle income</t>
        </is>
      </c>
      <c r="E555" s="161" t="b">
        <v>1</v>
      </c>
      <c r="F555" s="161" t="inlineStr">
        <is>
          <t>coal_rents_pct_gdp</t>
        </is>
      </c>
      <c r="G555" s="161" t="n">
        <v>0</v>
      </c>
      <c r="H555" s="161" t="inlineStr">
        <is>
          <t>2021</t>
        </is>
      </c>
      <c r="I555" s="161" t="inlineStr">
        <is>
          <t>API_NY_GDP_COAL_RT_ZS_DS2_en_csv_v2_35370.zip</t>
        </is>
      </c>
    </row>
    <row r="556" ht="13" customHeight="1">
      <c r="A556" s="161" t="inlineStr">
        <is>
          <t>ARM</t>
        </is>
      </c>
      <c r="B556" s="161" t="inlineStr">
        <is>
          <t>Armenia</t>
        </is>
      </c>
      <c r="C556" s="161" t="inlineStr">
        <is>
          <t>Europe &amp; Central Asia</t>
        </is>
      </c>
      <c r="D556" s="161" t="inlineStr">
        <is>
          <t>Upper middle income</t>
        </is>
      </c>
      <c r="E556" s="161" t="b">
        <v>1</v>
      </c>
      <c r="F556" s="161" t="inlineStr">
        <is>
          <t>other_fossil_gen_share_pct</t>
        </is>
      </c>
      <c r="G556" s="161" t="n">
        <v>0</v>
      </c>
      <c r="H556" s="161" t="inlineStr">
        <is>
          <t>2025</t>
        </is>
      </c>
      <c r="I556" s="161" t="inlineStr">
        <is>
          <t>release_generation_yearly_global.csv</t>
        </is>
      </c>
    </row>
    <row r="557" ht="13" customHeight="1">
      <c r="A557" s="161" t="inlineStr">
        <is>
          <t>ARM</t>
        </is>
      </c>
      <c r="B557" s="161" t="inlineStr">
        <is>
          <t>Armenia</t>
        </is>
      </c>
      <c r="C557" s="161" t="inlineStr">
        <is>
          <t>Europe &amp; Central Asia</t>
        </is>
      </c>
      <c r="D557" s="161" t="inlineStr">
        <is>
          <t>Upper middle income</t>
        </is>
      </c>
      <c r="E557" s="161" t="b">
        <v>1</v>
      </c>
      <c r="F557" s="161" t="inlineStr">
        <is>
          <t>renewable_share_electricity_pct</t>
        </is>
      </c>
      <c r="G557" s="161" t="n">
        <v>34.939</v>
      </c>
      <c r="H557" s="161" t="inlineStr">
        <is>
          <t>2024</t>
        </is>
      </c>
      <c r="I557" s="161" t="inlineStr">
        <is>
          <t>imffossilfuelsubsidiesdata.xlsb</t>
        </is>
      </c>
    </row>
    <row r="558" ht="13" customHeight="1">
      <c r="A558" s="161" t="inlineStr">
        <is>
          <t>ARM</t>
        </is>
      </c>
      <c r="B558" s="161" t="inlineStr">
        <is>
          <t>Armenia</t>
        </is>
      </c>
      <c r="C558" s="161" t="inlineStr">
        <is>
          <t>Europe &amp; Central Asia</t>
        </is>
      </c>
      <c r="D558" s="161" t="inlineStr">
        <is>
          <t>Upper middle income</t>
        </is>
      </c>
      <c r="E558" s="161" t="b">
        <v>1</v>
      </c>
      <c r="F558" s="161" t="inlineStr">
        <is>
          <t>re_share_change_pp</t>
        </is>
      </c>
      <c r="G558" s="161" t="n">
        <v>-1.384</v>
      </c>
      <c r="H558" s="161" t="inlineStr">
        <is>
          <t>2025</t>
        </is>
      </c>
      <c r="I558" s="161" t="inlineStr">
        <is>
          <t>release_generation_yearly_global.csv</t>
        </is>
      </c>
    </row>
    <row r="559" ht="13" customHeight="1">
      <c r="A559" s="161" t="inlineStr">
        <is>
          <t>ARM</t>
        </is>
      </c>
      <c r="B559" s="161" t="inlineStr">
        <is>
          <t>Armenia</t>
        </is>
      </c>
      <c r="C559" s="161" t="inlineStr">
        <is>
          <t>Europe &amp; Central Asia</t>
        </is>
      </c>
      <c r="D559" s="161" t="inlineStr">
        <is>
          <t>Upper middle income</t>
        </is>
      </c>
      <c r="E559" s="161" t="b">
        <v>1</v>
      </c>
      <c r="F559" s="161" t="inlineStr">
        <is>
          <t>re_capacity_growth_pct</t>
        </is>
      </c>
      <c r="G559" s="161" t="n">
        <v>11.413</v>
      </c>
      <c r="H559" s="161" t="inlineStr">
        <is>
          <t>2025</t>
        </is>
      </c>
      <c r="I559" s="161" t="inlineStr">
        <is>
          <t>release_generation_yearly_global.csv</t>
        </is>
      </c>
    </row>
    <row r="560" ht="13" customHeight="1">
      <c r="A560" s="161" t="inlineStr">
        <is>
          <t>ARM</t>
        </is>
      </c>
      <c r="B560" s="161" t="inlineStr">
        <is>
          <t>Armenia</t>
        </is>
      </c>
      <c r="C560" s="161" t="inlineStr">
        <is>
          <t>Europe &amp; Central Asia</t>
        </is>
      </c>
      <c r="D560" s="161" t="inlineStr">
        <is>
          <t>Upper middle income</t>
        </is>
      </c>
      <c r="E560" s="161" t="b">
        <v>1</v>
      </c>
      <c r="F560" s="161" t="inlineStr">
        <is>
          <t>inn_total_inv_2030_pct_gdp</t>
        </is>
      </c>
      <c r="G560" s="161" t="n">
        <v>4.23786664458569</v>
      </c>
      <c r="H560" s="161" t="inlineStr">
        <is>
          <t>2030</t>
        </is>
      </c>
      <c r="I560" s="161" t="inlineStr">
        <is>
          <t>Mitigation_Investment_Needs_v1.1.xlsx (InvestmentNeeds v1.1, model output)</t>
        </is>
      </c>
    </row>
    <row r="561" ht="13" customHeight="1">
      <c r="A561" s="161" t="inlineStr">
        <is>
          <t>ARM</t>
        </is>
      </c>
      <c r="B561" s="161" t="inlineStr">
        <is>
          <t>Armenia</t>
        </is>
      </c>
      <c r="C561" s="161" t="inlineStr">
        <is>
          <t>Europe &amp; Central Asia</t>
        </is>
      </c>
      <c r="D561" s="161" t="inlineStr">
        <is>
          <t>Upper middle income</t>
        </is>
      </c>
      <c r="E561" s="161" t="b">
        <v>1</v>
      </c>
      <c r="F561" s="161" t="inlineStr">
        <is>
          <t>inn_incr_inv_2030_pct_gdp</t>
        </is>
      </c>
      <c r="G561" s="161" t="n">
        <v>1.01708799470057</v>
      </c>
      <c r="H561" s="161" t="inlineStr">
        <is>
          <t>2030</t>
        </is>
      </c>
      <c r="I561" s="161" t="inlineStr">
        <is>
          <t>Mitigation_Investment_Needs_v1.1.xlsx (InvestmentNeeds v1.1, model output)</t>
        </is>
      </c>
    </row>
    <row r="562" ht="13" customHeight="1">
      <c r="A562" s="161" t="inlineStr">
        <is>
          <t>ARM</t>
        </is>
      </c>
      <c r="B562" s="161" t="inlineStr">
        <is>
          <t>Armenia</t>
        </is>
      </c>
      <c r="C562" s="161" t="inlineStr">
        <is>
          <t>Europe &amp; Central Asia</t>
        </is>
      </c>
      <c r="D562" s="161" t="inlineStr">
        <is>
          <t>Upper middle income</t>
        </is>
      </c>
      <c r="E562" s="161" t="b">
        <v>1</v>
      </c>
      <c r="F562" s="161" t="inlineStr">
        <is>
          <t>inn_incr_inv_gen_2030_pct_gdp</t>
        </is>
      </c>
      <c r="G562" s="161" t="n">
        <v>0.3066680188807943</v>
      </c>
      <c r="H562" s="161" t="inlineStr">
        <is>
          <t>2030</t>
        </is>
      </c>
      <c r="I562" s="161" t="inlineStr">
        <is>
          <t>Mitigation_Investment_Needs_v1.1.xlsx (InvestmentNeeds v1.1, model output)</t>
        </is>
      </c>
    </row>
    <row r="563" ht="13" customHeight="1">
      <c r="A563" s="161" t="inlineStr">
        <is>
          <t>ARM</t>
        </is>
      </c>
      <c r="B563" s="161" t="inlineStr">
        <is>
          <t>Armenia</t>
        </is>
      </c>
      <c r="C563" s="161" t="inlineStr">
        <is>
          <t>Europe &amp; Central Asia</t>
        </is>
      </c>
      <c r="D563" s="161" t="inlineStr">
        <is>
          <t>Upper middle income</t>
        </is>
      </c>
      <c r="E563" s="161" t="b">
        <v>1</v>
      </c>
      <c r="F563" s="161" t="inlineStr">
        <is>
          <t>inn_incr_inv_grid_2030_pct_gdp</t>
        </is>
      </c>
      <c r="G563" s="161" t="n">
        <v>0.2102866415182591</v>
      </c>
      <c r="H563" s="161" t="inlineStr">
        <is>
          <t>2030</t>
        </is>
      </c>
      <c r="I563" s="161" t="inlineStr">
        <is>
          <t>Mitigation_Investment_Needs_v1.1.xlsx (InvestmentNeeds v1.1, model output)</t>
        </is>
      </c>
    </row>
    <row r="564" ht="13" customHeight="1">
      <c r="A564" s="161" t="inlineStr">
        <is>
          <t>ARM</t>
        </is>
      </c>
      <c r="B564" s="161" t="inlineStr">
        <is>
          <t>Armenia</t>
        </is>
      </c>
      <c r="C564" s="161" t="inlineStr">
        <is>
          <t>Europe &amp; Central Asia</t>
        </is>
      </c>
      <c r="D564" s="161" t="inlineStr">
        <is>
          <t>Upper middle income</t>
        </is>
      </c>
      <c r="E564" s="161" t="b">
        <v>1</v>
      </c>
      <c r="F564" s="161" t="inlineStr">
        <is>
          <t>inn_incr_inv_trn_2030_pct_gdp</t>
        </is>
      </c>
      <c r="G564" s="161" t="n">
        <v>0.1025889181419579</v>
      </c>
      <c r="H564" s="161" t="inlineStr">
        <is>
          <t>2030</t>
        </is>
      </c>
      <c r="I564" s="161" t="inlineStr">
        <is>
          <t>Mitigation_Investment_Needs_v1.1.xlsx (InvestmentNeeds v1.1, model output)</t>
        </is>
      </c>
    </row>
    <row r="565" ht="13" customHeight="1">
      <c r="A565" s="161" t="inlineStr">
        <is>
          <t>ARM</t>
        </is>
      </c>
      <c r="B565" s="161" t="inlineStr">
        <is>
          <t>Armenia</t>
        </is>
      </c>
      <c r="C565" s="161" t="inlineStr">
        <is>
          <t>Europe &amp; Central Asia</t>
        </is>
      </c>
      <c r="D565" s="161" t="inlineStr">
        <is>
          <t>Upper middle income</t>
        </is>
      </c>
      <c r="E565" s="161" t="b">
        <v>1</v>
      </c>
      <c r="F565" s="161" t="inlineStr">
        <is>
          <t>inn_incr_inv_bld_2030_pct_gdp</t>
        </is>
      </c>
      <c r="G565" s="161" t="n">
        <v>0.1426164163790202</v>
      </c>
      <c r="H565" s="161" t="inlineStr">
        <is>
          <t>2030</t>
        </is>
      </c>
      <c r="I565" s="161" t="inlineStr">
        <is>
          <t>Mitigation_Investment_Needs_v1.1.xlsx (InvestmentNeeds v1.1, model output)</t>
        </is>
      </c>
    </row>
    <row r="566" ht="13" customHeight="1">
      <c r="A566" s="161" t="inlineStr">
        <is>
          <t>ARM</t>
        </is>
      </c>
      <c r="B566" s="161" t="inlineStr">
        <is>
          <t>Armenia</t>
        </is>
      </c>
      <c r="C566" s="161" t="inlineStr">
        <is>
          <t>Europe &amp; Central Asia</t>
        </is>
      </c>
      <c r="D566" s="161" t="inlineStr">
        <is>
          <t>Upper middle income</t>
        </is>
      </c>
      <c r="E566" s="161" t="b">
        <v>1</v>
      </c>
      <c r="F566" s="161" t="inlineStr">
        <is>
          <t>inn_incr_inv_ind_2030_pct_gdp</t>
        </is>
      </c>
      <c r="G566" s="161" t="n">
        <v>0.0507581878250442</v>
      </c>
      <c r="H566" s="161" t="inlineStr">
        <is>
          <t>2030</t>
        </is>
      </c>
      <c r="I566" s="161" t="inlineStr">
        <is>
          <t>Mitigation_Investment_Needs_v1.1.xlsx (InvestmentNeeds v1.1, model output)</t>
        </is>
      </c>
    </row>
    <row r="567" ht="13" customHeight="1">
      <c r="A567" s="161" t="inlineStr">
        <is>
          <t>ARM</t>
        </is>
      </c>
      <c r="B567" s="161" t="inlineStr">
        <is>
          <t>Armenia</t>
        </is>
      </c>
      <c r="C567" s="161" t="inlineStr">
        <is>
          <t>Europe &amp; Central Asia</t>
        </is>
      </c>
      <c r="D567" s="161" t="inlineStr">
        <is>
          <t>Upper middle income</t>
        </is>
      </c>
      <c r="E567" s="161" t="b">
        <v>1</v>
      </c>
      <c r="F567" s="161" t="inlineStr">
        <is>
          <t>inn_incr_inv_fuel_2030_pct_gdp</t>
        </is>
      </c>
      <c r="G567" s="161" t="n">
        <v>0.0655050403836335</v>
      </c>
      <c r="H567" s="161" t="inlineStr">
        <is>
          <t>2030</t>
        </is>
      </c>
      <c r="I567" s="161" t="inlineStr">
        <is>
          <t>Mitigation_Investment_Needs_v1.1.xlsx (InvestmentNeeds v1.1, model output)</t>
        </is>
      </c>
    </row>
    <row r="568" ht="13" customHeight="1">
      <c r="A568" s="161" t="inlineStr">
        <is>
          <t>ARM</t>
        </is>
      </c>
      <c r="B568" s="161" t="inlineStr">
        <is>
          <t>Armenia</t>
        </is>
      </c>
      <c r="C568" s="161" t="inlineStr">
        <is>
          <t>Europe &amp; Central Asia</t>
        </is>
      </c>
      <c r="D568" s="161" t="inlineStr">
        <is>
          <t>Upper middle income</t>
        </is>
      </c>
      <c r="E568" s="161" t="b">
        <v>1</v>
      </c>
      <c r="F568" s="161" t="inlineStr">
        <is>
          <t>inn_incr_inv_afolu_2030_pct_gdp</t>
        </is>
      </c>
      <c r="G568" s="161" t="n">
        <v>0.1386647715718546</v>
      </c>
      <c r="H568" s="161" t="inlineStr">
        <is>
          <t>2030</t>
        </is>
      </c>
      <c r="I568" s="161" t="inlineStr">
        <is>
          <t>Mitigation_Investment_Needs_v1.1.xlsx (InvestmentNeeds v1.1, model output)</t>
        </is>
      </c>
    </row>
    <row r="569" ht="13" customHeight="1">
      <c r="A569" s="161" t="inlineStr">
        <is>
          <t>ARM</t>
        </is>
      </c>
      <c r="B569" s="161" t="inlineStr">
        <is>
          <t>Armenia</t>
        </is>
      </c>
      <c r="C569" s="161" t="inlineStr">
        <is>
          <t>Europe &amp; Central Asia</t>
        </is>
      </c>
      <c r="D569" s="161" t="inlineStr">
        <is>
          <t>Upper middle income</t>
        </is>
      </c>
      <c r="E569" s="161" t="b">
        <v>1</v>
      </c>
      <c r="F569" s="161" t="inlineStr">
        <is>
          <t>inn_incr_cost_a_2030_pct_gdp</t>
        </is>
      </c>
      <c r="G569" s="161" t="n">
        <v>0.070461710647585</v>
      </c>
      <c r="H569" s="161" t="inlineStr">
        <is>
          <t>2030</t>
        </is>
      </c>
      <c r="I569" s="161" t="inlineStr">
        <is>
          <t>Mitigation_Investment_Needs_v1.1.xlsx (InvestmentNeeds v1.1, model output)</t>
        </is>
      </c>
    </row>
    <row r="570" ht="13" customHeight="1">
      <c r="A570" s="161" t="inlineStr">
        <is>
          <t>ARM</t>
        </is>
      </c>
      <c r="B570" s="161" t="inlineStr">
        <is>
          <t>Armenia</t>
        </is>
      </c>
      <c r="C570" s="161" t="inlineStr">
        <is>
          <t>Europe &amp; Central Asia</t>
        </is>
      </c>
      <c r="D570" s="161" t="inlineStr">
        <is>
          <t>Upper middle income</t>
        </is>
      </c>
      <c r="E570" s="161" t="b">
        <v>1</v>
      </c>
      <c r="F570" s="161" t="inlineStr">
        <is>
          <t>inn_incr_cost_b_2030_pct_gdp</t>
        </is>
      </c>
      <c r="G570" s="161" t="n">
        <v>0.033149740264206</v>
      </c>
      <c r="H570" s="161" t="inlineStr">
        <is>
          <t>2030</t>
        </is>
      </c>
      <c r="I570" s="161" t="inlineStr">
        <is>
          <t>Mitigation_Investment_Needs_v1.1.xlsx (InvestmentNeeds v1.1, model output)</t>
        </is>
      </c>
    </row>
    <row r="571" ht="13" customHeight="1">
      <c r="A571" s="161" t="inlineStr">
        <is>
          <t>ARM</t>
        </is>
      </c>
      <c r="B571" s="161" t="inlineStr">
        <is>
          <t>Armenia</t>
        </is>
      </c>
      <c r="C571" s="161" t="inlineStr">
        <is>
          <t>Europe &amp; Central Asia</t>
        </is>
      </c>
      <c r="D571" s="161" t="inlineStr">
        <is>
          <t>Upper middle income</t>
        </is>
      </c>
      <c r="E571" s="161" t="b">
        <v>1</v>
      </c>
      <c r="F571" s="161" t="inlineStr">
        <is>
          <t>inn_incr_cost_c_2030_pct_gdp</t>
        </is>
      </c>
      <c r="G571" s="161" t="n">
        <v>-0.0188251649369018</v>
      </c>
      <c r="H571" s="161" t="inlineStr">
        <is>
          <t>2030</t>
        </is>
      </c>
      <c r="I571" s="161" t="inlineStr">
        <is>
          <t>Mitigation_Investment_Needs_v1.1.xlsx (InvestmentNeeds v1.1, model output)</t>
        </is>
      </c>
    </row>
    <row r="572" ht="13" customHeight="1">
      <c r="A572" s="161" t="inlineStr">
        <is>
          <t>ARM</t>
        </is>
      </c>
      <c r="B572" s="161" t="inlineStr">
        <is>
          <t>Armenia</t>
        </is>
      </c>
      <c r="C572" s="161" t="inlineStr">
        <is>
          <t>Europe &amp; Central Asia</t>
        </is>
      </c>
      <c r="D572" s="161" t="inlineStr">
        <is>
          <t>Upper middle income</t>
        </is>
      </c>
      <c r="E572" s="161" t="b">
        <v>1</v>
      </c>
      <c r="F572" s="161" t="inlineStr">
        <is>
          <t>inn_cost_per_t_b_2030_usd</t>
        </is>
      </c>
      <c r="G572" s="161" t="n">
        <v>68.2029191662776</v>
      </c>
      <c r="H572" s="161" t="inlineStr">
        <is>
          <t>2030</t>
        </is>
      </c>
      <c r="I572" s="161" t="inlineStr">
        <is>
          <t>Mitigation_Investment_Needs_v1.1.xlsx (InvestmentNeeds v1.1, model output)</t>
        </is>
      </c>
    </row>
    <row r="573" ht="13" customHeight="1">
      <c r="A573" s="161" t="inlineStr">
        <is>
          <t>ARM</t>
        </is>
      </c>
      <c r="B573" s="161" t="inlineStr">
        <is>
          <t>Armenia</t>
        </is>
      </c>
      <c r="C573" s="161" t="inlineStr">
        <is>
          <t>Europe &amp; Central Asia</t>
        </is>
      </c>
      <c r="D573" s="161" t="inlineStr">
        <is>
          <t>Upper middle income</t>
        </is>
      </c>
      <c r="E573" s="161" t="b">
        <v>1</v>
      </c>
      <c r="F573" s="161" t="inlineStr">
        <is>
          <t>inn_coc_penalty_2030_pct_gdp</t>
        </is>
      </c>
      <c r="G573" s="161" t="n">
        <v>0.155466543264079</v>
      </c>
      <c r="H573" s="161" t="inlineStr">
        <is>
          <t>2030</t>
        </is>
      </c>
      <c r="I573" s="161" t="inlineStr">
        <is>
          <t>Mitigation_Investment_Needs_v1.1.xlsx (InvestmentNeeds v1.1, model output)</t>
        </is>
      </c>
    </row>
    <row r="574" ht="13" customHeight="1">
      <c r="A574" s="161" t="inlineStr">
        <is>
          <t>ARM</t>
        </is>
      </c>
      <c r="B574" s="161" t="inlineStr">
        <is>
          <t>Armenia</t>
        </is>
      </c>
      <c r="C574" s="161" t="inlineStr">
        <is>
          <t>Europe &amp; Central Asia</t>
        </is>
      </c>
      <c r="D574" s="161" t="inlineStr">
        <is>
          <t>Upper middle income</t>
        </is>
      </c>
      <c r="E574" s="161" t="b">
        <v>1</v>
      </c>
      <c r="F574" s="161" t="inlineStr">
        <is>
          <t>inn_pima_adj_inv_2030_pct_gdp</t>
        </is>
      </c>
      <c r="G574" s="161" t="n">
        <v>5.367964416475216</v>
      </c>
      <c r="H574" s="161" t="inlineStr">
        <is>
          <t>2030</t>
        </is>
      </c>
      <c r="I574" s="161" t="inlineStr">
        <is>
          <t>Mitigation_Investment_Needs_v1.1.xlsx (InvestmentNeeds v1.1, model output)</t>
        </is>
      </c>
    </row>
    <row r="575" ht="13" customHeight="1">
      <c r="A575" s="161" t="inlineStr">
        <is>
          <t>ARM</t>
        </is>
      </c>
      <c r="B575" s="161" t="inlineStr">
        <is>
          <t>Armenia</t>
        </is>
      </c>
      <c r="C575" s="161" t="inlineStr">
        <is>
          <t>Europe &amp; Central Asia</t>
        </is>
      </c>
      <c r="D575" s="161" t="inlineStr">
        <is>
          <t>Upper middle income</t>
        </is>
      </c>
      <c r="E575" s="161" t="b">
        <v>1</v>
      </c>
      <c r="F575" s="161" t="inlineStr">
        <is>
          <t>nmim_nz_inv_2030_pct_gdp</t>
        </is>
      </c>
      <c r="G575" s="161" t="n">
        <v>3.246307825987702</v>
      </c>
      <c r="H575" s="161" t="inlineStr">
        <is>
          <t>2030</t>
        </is>
      </c>
      <c r="I575" s="161" t="inlineStr">
        <is>
          <t>nmim_summary_v0_2.csv (InvestmentNeeds NMIM v0.2, model output)</t>
        </is>
      </c>
    </row>
    <row r="576" ht="13" customHeight="1">
      <c r="A576" s="161" t="inlineStr">
        <is>
          <t>ARM</t>
        </is>
      </c>
      <c r="B576" s="161" t="inlineStr">
        <is>
          <t>Armenia</t>
        </is>
      </c>
      <c r="C576" s="161" t="inlineStr">
        <is>
          <t>Europe &amp; Central Asia</t>
        </is>
      </c>
      <c r="D576" s="161" t="inlineStr">
        <is>
          <t>Upper middle income</t>
        </is>
      </c>
      <c r="E576" s="161" t="b">
        <v>1</v>
      </c>
      <c r="F576" s="161" t="inlineStr">
        <is>
          <t>nmim_typ1_2030_pct_gdp</t>
        </is>
      </c>
      <c r="G576" s="161" t="n">
        <v>0.2563129182849111</v>
      </c>
      <c r="H576" s="161" t="inlineStr">
        <is>
          <t>2030</t>
        </is>
      </c>
      <c r="I576" s="161" t="inlineStr">
        <is>
          <t>nmim_summary_v0_2.csv (InvestmentNeeds NMIM v0.2, model output)</t>
        </is>
      </c>
    </row>
    <row r="577" ht="13" customHeight="1">
      <c r="A577" s="161" t="inlineStr">
        <is>
          <t>ARM</t>
        </is>
      </c>
      <c r="B577" s="161" t="inlineStr">
        <is>
          <t>Armenia</t>
        </is>
      </c>
      <c r="C577" s="161" t="inlineStr">
        <is>
          <t>Europe &amp; Central Asia</t>
        </is>
      </c>
      <c r="D577" s="161" t="inlineStr">
        <is>
          <t>Upper middle income</t>
        </is>
      </c>
      <c r="E577" s="161" t="b">
        <v>1</v>
      </c>
      <c r="F577" s="161" t="inlineStr">
        <is>
          <t>nmim_typ2_2030_pct_gdp</t>
        </is>
      </c>
      <c r="G577" s="161" t="n">
        <v>0.7719806221053225</v>
      </c>
      <c r="H577" s="161" t="inlineStr">
        <is>
          <t>2030</t>
        </is>
      </c>
      <c r="I577" s="161" t="inlineStr">
        <is>
          <t>nmim_summary_v0_2.csv (InvestmentNeeds NMIM v0.2, model output)</t>
        </is>
      </c>
    </row>
    <row r="578" ht="13" customHeight="1">
      <c r="A578" s="161" t="inlineStr">
        <is>
          <t>ARM</t>
        </is>
      </c>
      <c r="B578" s="161" t="inlineStr">
        <is>
          <t>Armenia</t>
        </is>
      </c>
      <c r="C578" s="161" t="inlineStr">
        <is>
          <t>Europe &amp; Central Asia</t>
        </is>
      </c>
      <c r="D578" s="161" t="inlineStr">
        <is>
          <t>Upper middle income</t>
        </is>
      </c>
      <c r="E578" s="161" t="b">
        <v>1</v>
      </c>
      <c r="F578" s="161" t="inlineStr">
        <is>
          <t>nmim_typ3_2030_pct_gdp</t>
        </is>
      </c>
      <c r="G578" s="161" t="n">
        <v>0.7904640122705519</v>
      </c>
      <c r="H578" s="161" t="inlineStr">
        <is>
          <t>2030</t>
        </is>
      </c>
      <c r="I578" s="161" t="inlineStr">
        <is>
          <t>nmim_summary_v0_2.csv (InvestmentNeeds NMIM v0.2, model output)</t>
        </is>
      </c>
    </row>
    <row r="579" ht="13" customHeight="1">
      <c r="A579" s="161" t="inlineStr">
        <is>
          <t>ARM</t>
        </is>
      </c>
      <c r="B579" s="161" t="inlineStr">
        <is>
          <t>Armenia</t>
        </is>
      </c>
      <c r="C579" s="161" t="inlineStr">
        <is>
          <t>Europe &amp; Central Asia</t>
        </is>
      </c>
      <c r="D579" s="161" t="inlineStr">
        <is>
          <t>Upper middle income</t>
        </is>
      </c>
      <c r="E579" s="161" t="b">
        <v>1</v>
      </c>
      <c r="F579" s="161" t="inlineStr">
        <is>
          <t>nmim_typ4_2030_pct_gdp</t>
        </is>
      </c>
      <c r="G579" s="161" t="n">
        <v>0.4641724323177891</v>
      </c>
      <c r="H579" s="161" t="inlineStr">
        <is>
          <t>2030</t>
        </is>
      </c>
      <c r="I579" s="161" t="inlineStr">
        <is>
          <t>nmim_summary_v0_2.csv (InvestmentNeeds NMIM v0.2, model output)</t>
        </is>
      </c>
    </row>
    <row r="580" ht="13" customHeight="1">
      <c r="A580" s="161" t="inlineStr">
        <is>
          <t>ARM</t>
        </is>
      </c>
      <c r="B580" s="161" t="inlineStr">
        <is>
          <t>Armenia</t>
        </is>
      </c>
      <c r="C580" s="161" t="inlineStr">
        <is>
          <t>Europe &amp; Central Asia</t>
        </is>
      </c>
      <c r="D580" s="161" t="inlineStr">
        <is>
          <t>Upper middle income</t>
        </is>
      </c>
      <c r="E580" s="161" t="b">
        <v>1</v>
      </c>
      <c r="F580" s="161" t="inlineStr">
        <is>
          <t>nmim_typ5_2030_pct_gdp</t>
        </is>
      </c>
      <c r="G580" s="161" t="n">
        <v>0.9633778399089752</v>
      </c>
      <c r="H580" s="161" t="inlineStr">
        <is>
          <t>2030</t>
        </is>
      </c>
      <c r="I580" s="161" t="inlineStr">
        <is>
          <t>nmim_summary_v0_2.csv (InvestmentNeeds NMIM v0.2, model output)</t>
        </is>
      </c>
    </row>
    <row r="581" ht="13" customHeight="1">
      <c r="A581" s="161" t="inlineStr">
        <is>
          <t>ARM</t>
        </is>
      </c>
      <c r="B581" s="161" t="inlineStr">
        <is>
          <t>Armenia</t>
        </is>
      </c>
      <c r="C581" s="161" t="inlineStr">
        <is>
          <t>Europe &amp; Central Asia</t>
        </is>
      </c>
      <c r="D581" s="161" t="inlineStr">
        <is>
          <t>Upper middle income</t>
        </is>
      </c>
      <c r="E581" s="161" t="b">
        <v>1</v>
      </c>
      <c r="F581" s="161" t="inlineStr">
        <is>
          <t>nmim_budget_need_2030_pct_gdp</t>
        </is>
      </c>
      <c r="G581" s="161" t="n">
        <v>0.3955646478392028</v>
      </c>
      <c r="H581" s="161" t="inlineStr">
        <is>
          <t>2030</t>
        </is>
      </c>
      <c r="I581" s="161" t="inlineStr">
        <is>
          <t>nmim_summary_v0_2.csv (InvestmentNeeds NMIM v0.2, model output)</t>
        </is>
      </c>
    </row>
    <row r="582" ht="13" customHeight="1">
      <c r="A582" s="161" t="inlineStr">
        <is>
          <t>ARM</t>
        </is>
      </c>
      <c r="B582" s="161" t="inlineStr">
        <is>
          <t>Armenia</t>
        </is>
      </c>
      <c r="C582" s="161" t="inlineStr">
        <is>
          <t>Europe &amp; Central Asia</t>
        </is>
      </c>
      <c r="D582" s="161" t="inlineStr">
        <is>
          <t>Upper middle income</t>
        </is>
      </c>
      <c r="E582" s="161" t="b">
        <v>1</v>
      </c>
      <c r="F582" s="161" t="inlineStr">
        <is>
          <t>nmim_private_share_2030_pct</t>
        </is>
      </c>
      <c r="G582" s="161" t="n">
        <v>64.0346715733975</v>
      </c>
      <c r="H582" s="161" t="inlineStr">
        <is>
          <t>2030</t>
        </is>
      </c>
      <c r="I582" s="161" t="inlineStr">
        <is>
          <t>nmim_summary_v0_2.csv (InvestmentNeeds NMIM v0.2, model output)</t>
        </is>
      </c>
    </row>
    <row r="583" ht="13" customHeight="1">
      <c r="A583" s="161" t="inlineStr">
        <is>
          <t>ARM</t>
        </is>
      </c>
      <c r="B583" s="161" t="inlineStr">
        <is>
          <t>Armenia</t>
        </is>
      </c>
      <c r="C583" s="161" t="inlineStr">
        <is>
          <t>Europe &amp; Central Asia</t>
        </is>
      </c>
      <c r="D583" s="161" t="inlineStr">
        <is>
          <t>Upper middle income</t>
        </is>
      </c>
      <c r="E583" s="161" t="b">
        <v>1</v>
      </c>
      <c r="F583" s="161" t="inlineStr">
        <is>
          <t>nmim_incr_inv_2030_pct_gdp</t>
        </is>
      </c>
      <c r="G583" s="161" t="n">
        <v>1.932234434340292</v>
      </c>
      <c r="H583" s="161" t="inlineStr">
        <is>
          <t>2030</t>
        </is>
      </c>
      <c r="I583" s="161" t="inlineStr">
        <is>
          <t>nmim_summary_v0_2.csv (InvestmentNeeds NMIM v0.2, model output)</t>
        </is>
      </c>
    </row>
    <row r="584" ht="13" customHeight="1">
      <c r="A584" s="161" t="inlineStr">
        <is>
          <t>ARM</t>
        </is>
      </c>
      <c r="B584" s="161" t="inlineStr">
        <is>
          <t>Armenia</t>
        </is>
      </c>
      <c r="C584" s="161" t="inlineStr">
        <is>
          <t>Europe &amp; Central Asia</t>
        </is>
      </c>
      <c r="D584" s="161" t="inlineStr">
        <is>
          <t>Upper middle income</t>
        </is>
      </c>
      <c r="E584" s="161" t="b">
        <v>1</v>
      </c>
      <c r="F584" s="161" t="inlineStr">
        <is>
          <t>nmim_incr_inv_2050_pct_gdp</t>
        </is>
      </c>
      <c r="G584" s="161" t="n">
        <v>1.55647246965597</v>
      </c>
      <c r="H584" s="161" t="inlineStr">
        <is>
          <t>2050</t>
        </is>
      </c>
      <c r="I584" s="161" t="inlineStr">
        <is>
          <t>nmim_summary_v0_2.csv (InvestmentNeeds NMIM v0.2, model output)</t>
        </is>
      </c>
    </row>
    <row r="585" ht="13" customHeight="1">
      <c r="A585" s="161" t="inlineStr">
        <is>
          <t>ARM</t>
        </is>
      </c>
      <c r="B585" s="161" t="inlineStr">
        <is>
          <t>Armenia</t>
        </is>
      </c>
      <c r="C585" s="161" t="inlineStr">
        <is>
          <t>Europe &amp; Central Asia</t>
        </is>
      </c>
      <c r="D585" s="161" t="inlineStr">
        <is>
          <t>Upper middle income</t>
        </is>
      </c>
      <c r="E585" s="161" t="b">
        <v>1</v>
      </c>
      <c r="F585" s="161" t="inlineStr">
        <is>
          <t>nmim_pv_incr_cost_b_pct_gdp</t>
        </is>
      </c>
      <c r="G585" s="161" t="n">
        <v>7.561242560756383</v>
      </c>
      <c r="H585" s="161" t="inlineStr">
        <is>
          <t>2025-2050</t>
        </is>
      </c>
      <c r="I585" s="161" t="inlineStr">
        <is>
          <t>nmim_summary_v0_2.csv (InvestmentNeeds NMIM v0.2, model output)</t>
        </is>
      </c>
    </row>
    <row r="586" ht="13" customHeight="1">
      <c r="A586" s="161" t="inlineStr">
        <is>
          <t>ARM</t>
        </is>
      </c>
      <c r="B586" s="161" t="inlineStr">
        <is>
          <t>Armenia</t>
        </is>
      </c>
      <c r="C586" s="161" t="inlineStr">
        <is>
          <t>Europe &amp; Central Asia</t>
        </is>
      </c>
      <c r="D586" s="161" t="inlineStr">
        <is>
          <t>Upper middle income</t>
        </is>
      </c>
      <c r="E586" s="161" t="b">
        <v>1</v>
      </c>
      <c r="F586" s="161" t="inlineStr">
        <is>
          <t>price_electricity_residential_usd_kwh</t>
        </is>
      </c>
      <c r="G586" s="161" t="n">
        <v>0.111</v>
      </c>
      <c r="H586" s="161" t="inlineStr">
        <is>
          <t>2024</t>
        </is>
      </c>
      <c r="I586" s="161" t="inlineStr">
        <is>
          <t>imffossilfuelsubsidiesdata.xlsb</t>
        </is>
      </c>
    </row>
    <row r="587" ht="13" customHeight="1">
      <c r="A587" s="161" t="inlineStr">
        <is>
          <t>ARM</t>
        </is>
      </c>
      <c r="B587" s="161" t="inlineStr">
        <is>
          <t>Armenia</t>
        </is>
      </c>
      <c r="C587" s="161" t="inlineStr">
        <is>
          <t>Europe &amp; Central Asia</t>
        </is>
      </c>
      <c r="D587" s="161" t="inlineStr">
        <is>
          <t>Upper middle income</t>
        </is>
      </c>
      <c r="E587" s="161" t="b">
        <v>1</v>
      </c>
      <c r="F587" s="161" t="inlineStr">
        <is>
          <t>price_electricity_industry_usd_kwh</t>
        </is>
      </c>
      <c r="G587" s="161" t="n">
        <v>0.123</v>
      </c>
      <c r="H587" s="161" t="inlineStr">
        <is>
          <t>2024</t>
        </is>
      </c>
      <c r="I587" s="161" t="inlineStr">
        <is>
          <t>imffossilfuelsubsidiesdata.xlsb</t>
        </is>
      </c>
    </row>
    <row r="588" ht="13" customHeight="1">
      <c r="A588" s="161" t="inlineStr">
        <is>
          <t>ARM</t>
        </is>
      </c>
      <c r="B588" s="161" t="inlineStr">
        <is>
          <t>Armenia</t>
        </is>
      </c>
      <c r="C588" s="161" t="inlineStr">
        <is>
          <t>Europe &amp; Central Asia</t>
        </is>
      </c>
      <c r="D588" s="161" t="inlineStr">
        <is>
          <t>Upper middle income</t>
        </is>
      </c>
      <c r="E588" s="161" t="b">
        <v>1</v>
      </c>
      <c r="F588" s="161" t="inlineStr">
        <is>
          <t>price_coal_residential_usd_gj</t>
        </is>
      </c>
      <c r="G588" s="161" t="n">
        <v>13.161</v>
      </c>
      <c r="H588" s="161" t="inlineStr">
        <is>
          <t>2024</t>
        </is>
      </c>
      <c r="I588" s="161" t="inlineStr">
        <is>
          <t>imffossilfuelsubsidiesdata.xlsb</t>
        </is>
      </c>
    </row>
    <row r="589" ht="13" customHeight="1">
      <c r="A589" s="161" t="inlineStr">
        <is>
          <t>ARM</t>
        </is>
      </c>
      <c r="B589" s="161" t="inlineStr">
        <is>
          <t>Armenia</t>
        </is>
      </c>
      <c r="C589" s="161" t="inlineStr">
        <is>
          <t>Europe &amp; Central Asia</t>
        </is>
      </c>
      <c r="D589" s="161" t="inlineStr">
        <is>
          <t>Upper middle income</t>
        </is>
      </c>
      <c r="E589" s="161" t="b">
        <v>1</v>
      </c>
      <c r="F589" s="161" t="inlineStr">
        <is>
          <t>price_coal_industry_usd_gj</t>
        </is>
      </c>
      <c r="G589" s="161" t="n">
        <v>7.123</v>
      </c>
      <c r="H589" s="161" t="inlineStr">
        <is>
          <t>2024</t>
        </is>
      </c>
      <c r="I589" s="161" t="inlineStr">
        <is>
          <t>imffossilfuelsubsidiesdata.xlsb</t>
        </is>
      </c>
    </row>
    <row r="590" ht="13" customHeight="1">
      <c r="A590" s="161" t="inlineStr">
        <is>
          <t>ARM</t>
        </is>
      </c>
      <c r="B590" s="161" t="inlineStr">
        <is>
          <t>Armenia</t>
        </is>
      </c>
      <c r="C590" s="161" t="inlineStr">
        <is>
          <t>Europe &amp; Central Asia</t>
        </is>
      </c>
      <c r="D590" s="161" t="inlineStr">
        <is>
          <t>Upper middle income</t>
        </is>
      </c>
      <c r="E590" s="161" t="b">
        <v>1</v>
      </c>
      <c r="F590" s="161" t="inlineStr">
        <is>
          <t>price_coal_power_usd_gj</t>
        </is>
      </c>
      <c r="G590" s="161" t="n">
        <v>4.35</v>
      </c>
      <c r="H590" s="161" t="inlineStr">
        <is>
          <t>2024</t>
        </is>
      </c>
      <c r="I590" s="161" t="inlineStr">
        <is>
          <t>imffossilfuelsubsidiesdata.xlsb</t>
        </is>
      </c>
    </row>
    <row r="591" ht="13" customHeight="1">
      <c r="A591" s="161" t="inlineStr">
        <is>
          <t>ARM</t>
        </is>
      </c>
      <c r="B591" s="161" t="inlineStr">
        <is>
          <t>Armenia</t>
        </is>
      </c>
      <c r="C591" s="161" t="inlineStr">
        <is>
          <t>Europe &amp; Central Asia</t>
        </is>
      </c>
      <c r="D591" s="161" t="inlineStr">
        <is>
          <t>Upper middle income</t>
        </is>
      </c>
      <c r="E591" s="161" t="b">
        <v>1</v>
      </c>
      <c r="F591" s="161" t="inlineStr">
        <is>
          <t>power_market_structure</t>
        </is>
      </c>
      <c r="G591" s="161" t="n">
        <v>3</v>
      </c>
      <c r="H591" s="161" t="inlineStr">
        <is>
          <t>2013</t>
        </is>
      </c>
      <c r="I591" s="161" t="inlineStr">
        <is>
          <t>dataverse_files.zip</t>
        </is>
      </c>
    </row>
    <row r="592" ht="13" customHeight="1">
      <c r="A592" s="161" t="inlineStr">
        <is>
          <t>ARM</t>
        </is>
      </c>
      <c r="B592" s="161" t="inlineStr">
        <is>
          <t>Armenia</t>
        </is>
      </c>
      <c r="C592" s="161" t="inlineStr">
        <is>
          <t>Europe &amp; Central Asia</t>
        </is>
      </c>
      <c r="D592" s="161" t="inlineStr">
        <is>
          <t>Upper middle income</t>
        </is>
      </c>
      <c r="E592" s="161" t="b">
        <v>1</v>
      </c>
      <c r="F592" s="161" t="inlineStr">
        <is>
          <t>independent_regulator</t>
        </is>
      </c>
      <c r="G592" s="161" t="n">
        <v>1</v>
      </c>
      <c r="H592" s="161" t="inlineStr">
        <is>
          <t>2013</t>
        </is>
      </c>
      <c r="I592" s="161" t="inlineStr">
        <is>
          <t>dataverse_files.zip</t>
        </is>
      </c>
    </row>
    <row r="593" ht="13" customHeight="1">
      <c r="A593" s="161" t="inlineStr">
        <is>
          <t>ARM</t>
        </is>
      </c>
      <c r="B593" s="161" t="inlineStr">
        <is>
          <t>Armenia</t>
        </is>
      </c>
      <c r="C593" s="161" t="inlineStr">
        <is>
          <t>Europe &amp; Central Asia</t>
        </is>
      </c>
      <c r="D593" s="161" t="inlineStr">
        <is>
          <t>Upper middle income</t>
        </is>
      </c>
      <c r="E593" s="161" t="b">
        <v>1</v>
      </c>
      <c r="F593" s="161" t="inlineStr">
        <is>
          <t>generation_unbundled</t>
        </is>
      </c>
      <c r="G593" s="161" t="n">
        <v>1</v>
      </c>
      <c r="H593" s="161" t="inlineStr">
        <is>
          <t>2013</t>
        </is>
      </c>
      <c r="I593" s="161" t="inlineStr">
        <is>
          <t>dataverse_files.zip</t>
        </is>
      </c>
    </row>
    <row r="594" ht="13" customHeight="1">
      <c r="A594" s="161" t="inlineStr">
        <is>
          <t>ARM</t>
        </is>
      </c>
      <c r="B594" s="161" t="inlineStr">
        <is>
          <t>Armenia</t>
        </is>
      </c>
      <c r="C594" s="161" t="inlineStr">
        <is>
          <t>Europe &amp; Central Asia</t>
        </is>
      </c>
      <c r="D594" s="161" t="inlineStr">
        <is>
          <t>Upper middle income</t>
        </is>
      </c>
      <c r="E594" s="161" t="b">
        <v>1</v>
      </c>
      <c r="F594" s="161" t="inlineStr">
        <is>
          <t>rise_renewable_energy_score</t>
        </is>
      </c>
      <c r="G594" s="161" t="n">
        <v>36.267</v>
      </c>
      <c r="H594" s="161" t="inlineStr">
        <is>
          <t>2023</t>
        </is>
      </c>
      <c r="I594" s="161" t="inlineStr">
        <is>
          <t>WB_RISE_WIDEF.csv</t>
        </is>
      </c>
    </row>
    <row r="595" ht="13" customHeight="1">
      <c r="A595" s="161" t="inlineStr">
        <is>
          <t>ARM</t>
        </is>
      </c>
      <c r="B595" s="161" t="inlineStr">
        <is>
          <t>Armenia</t>
        </is>
      </c>
      <c r="C595" s="161" t="inlineStr">
        <is>
          <t>Europe &amp; Central Asia</t>
        </is>
      </c>
      <c r="D595" s="161" t="inlineStr">
        <is>
          <t>Upper middle income</t>
        </is>
      </c>
      <c r="E595" s="161" t="b">
        <v>1</v>
      </c>
      <c r="F595" s="161" t="inlineStr">
        <is>
          <t>rise_level_playing_field_score</t>
        </is>
      </c>
      <c r="G595" s="161" t="n">
        <v>0</v>
      </c>
      <c r="H595" s="161" t="inlineStr">
        <is>
          <t>2023</t>
        </is>
      </c>
      <c r="I595" s="161" t="inlineStr">
        <is>
          <t>WB_RISE_WIDEF.csv</t>
        </is>
      </c>
    </row>
    <row r="596" ht="13" customHeight="1">
      <c r="A596" s="161" t="inlineStr">
        <is>
          <t>ARM</t>
        </is>
      </c>
      <c r="B596" s="161" t="inlineStr">
        <is>
          <t>Armenia</t>
        </is>
      </c>
      <c r="C596" s="161" t="inlineStr">
        <is>
          <t>Europe &amp; Central Asia</t>
        </is>
      </c>
      <c r="D596" s="161" t="inlineStr">
        <is>
          <t>Upper middle income</t>
        </is>
      </c>
      <c r="E596" s="161" t="b">
        <v>1</v>
      </c>
      <c r="F596" s="161" t="inlineStr">
        <is>
          <t>rise_ee_financing_mechanisms_score</t>
        </is>
      </c>
      <c r="G596" s="161" t="n">
        <v>83.333</v>
      </c>
      <c r="H596" s="161" t="inlineStr">
        <is>
          <t>2023</t>
        </is>
      </c>
      <c r="I596" s="161" t="inlineStr">
        <is>
          <t>WB_RISE_WIDEF.csv</t>
        </is>
      </c>
    </row>
    <row r="597" ht="13" customHeight="1">
      <c r="A597" s="161" t="inlineStr">
        <is>
          <t>ARM</t>
        </is>
      </c>
      <c r="B597" s="161" t="inlineStr">
        <is>
          <t>Armenia</t>
        </is>
      </c>
      <c r="C597" s="161" t="inlineStr">
        <is>
          <t>Europe &amp; Central Asia</t>
        </is>
      </c>
      <c r="D597" s="161" t="inlineStr">
        <is>
          <t>Upper middle income</t>
        </is>
      </c>
      <c r="E597" s="161" t="b">
        <v>1</v>
      </c>
      <c r="F597" s="161" t="inlineStr">
        <is>
          <t>revenue_pct_gdp</t>
        </is>
      </c>
      <c r="G597" s="161" t="n">
        <v>25.301</v>
      </c>
      <c r="H597" s="161" t="inlineStr">
        <is>
          <t>2024</t>
        </is>
      </c>
      <c r="I597" s="161" t="inlineStr">
        <is>
          <t>dataset_2026-08-26T13_41_09_874550254Z_DEFAULT_INTEGRATION_IMF_RES_WEO_9_0_0.csv</t>
        </is>
      </c>
    </row>
    <row r="598" ht="13" customHeight="1">
      <c r="A598" s="161" t="inlineStr">
        <is>
          <t>ARM</t>
        </is>
      </c>
      <c r="B598" s="161" t="inlineStr">
        <is>
          <t>Armenia</t>
        </is>
      </c>
      <c r="C598" s="161" t="inlineStr">
        <is>
          <t>Europe &amp; Central Asia</t>
        </is>
      </c>
      <c r="D598" s="161" t="inlineStr">
        <is>
          <t>Upper middle income</t>
        </is>
      </c>
      <c r="E598" s="161" t="b">
        <v>1</v>
      </c>
      <c r="F598" s="161" t="inlineStr">
        <is>
          <t>primary_balance_pct_gdp</t>
        </is>
      </c>
      <c r="G598" s="161" t="n">
        <v>-0.597</v>
      </c>
      <c r="H598" s="161" t="inlineStr">
        <is>
          <t>2024</t>
        </is>
      </c>
      <c r="I598" s="161" t="inlineStr">
        <is>
          <t>dataset_2026-08-26T13_41_09_874550254Z_DEFAULT_INTEGRATION_IMF_RES_WEO_9_0_0.csv</t>
        </is>
      </c>
    </row>
    <row r="599" ht="13" customHeight="1">
      <c r="A599" s="161" t="inlineStr">
        <is>
          <t>ARM</t>
        </is>
      </c>
      <c r="B599" s="161" t="inlineStr">
        <is>
          <t>Armenia</t>
        </is>
      </c>
      <c r="C599" s="161" t="inlineStr">
        <is>
          <t>Europe &amp; Central Asia</t>
        </is>
      </c>
      <c r="D599" s="161" t="inlineStr">
        <is>
          <t>Upper middle income</t>
        </is>
      </c>
      <c r="E599" s="161" t="b">
        <v>1</v>
      </c>
      <c r="F599" s="161" t="inlineStr">
        <is>
          <t>current_account_pct_gdp</t>
        </is>
      </c>
      <c r="G599" s="161" t="n">
        <v>-4.602</v>
      </c>
      <c r="H599" s="161" t="inlineStr">
        <is>
          <t>2024</t>
        </is>
      </c>
      <c r="I599" s="161" t="inlineStr">
        <is>
          <t>dataset_2026-08-26T13_41_09_874550254Z_DEFAULT_INTEGRATION_IMF_RES_WEO_9_0_0.csv</t>
        </is>
      </c>
    </row>
    <row r="600" ht="13" customHeight="1">
      <c r="A600" s="161" t="inlineStr">
        <is>
          <t>ARM</t>
        </is>
      </c>
      <c r="B600" s="161" t="inlineStr">
        <is>
          <t>Armenia</t>
        </is>
      </c>
      <c r="C600" s="161" t="inlineStr">
        <is>
          <t>Europe &amp; Central Asia</t>
        </is>
      </c>
      <c r="D600" s="161" t="inlineStr">
        <is>
          <t>Upper middle income</t>
        </is>
      </c>
      <c r="E600" s="161" t="b">
        <v>1</v>
      </c>
      <c r="F600" s="161" t="inlineStr">
        <is>
          <t>gross_capital_formation_pct_gdp</t>
        </is>
      </c>
      <c r="G600" s="161" t="n">
        <v>23.833</v>
      </c>
      <c r="H600" s="161" t="inlineStr">
        <is>
          <t>2024</t>
        </is>
      </c>
      <c r="I600" s="161" t="inlineStr">
        <is>
          <t>dataset_2026-08-26T13_41_09_874550254Z_DEFAULT_INTEGRATION_IMF_RES_WEO_9_0_0.csv</t>
        </is>
      </c>
    </row>
    <row r="601" ht="13" customHeight="1">
      <c r="A601" s="161" t="inlineStr">
        <is>
          <t>ARM</t>
        </is>
      </c>
      <c r="B601" s="161" t="inlineStr">
        <is>
          <t>Armenia</t>
        </is>
      </c>
      <c r="C601" s="161" t="inlineStr">
        <is>
          <t>Europe &amp; Central Asia</t>
        </is>
      </c>
      <c r="D601" s="161" t="inlineStr">
        <is>
          <t>Upper middle income</t>
        </is>
      </c>
      <c r="E601" s="161" t="b">
        <v>1</v>
      </c>
      <c r="F601" s="161" t="inlineStr">
        <is>
          <t>real_gdp_growth_5y_avg_pct</t>
        </is>
      </c>
      <c r="G601" s="161" t="n">
        <v>5.088</v>
      </c>
      <c r="H601" s="161" t="inlineStr">
        <is>
          <t>2020-2024 avg</t>
        </is>
      </c>
      <c r="I601" s="161" t="inlineStr">
        <is>
          <t>dataset_2026-08-26T13_41_09_874550254Z_DEFAULT_INTEGRATION_IMF_RES_WEO_9_0_0.csv (derived)</t>
        </is>
      </c>
    </row>
    <row r="602" ht="13" customHeight="1">
      <c r="A602" s="161" t="inlineStr">
        <is>
          <t>ARM</t>
        </is>
      </c>
      <c r="B602" s="161" t="inlineStr">
        <is>
          <t>Armenia</t>
        </is>
      </c>
      <c r="C602" s="161" t="inlineStr">
        <is>
          <t>Europe &amp; Central Asia</t>
        </is>
      </c>
      <c r="D602" s="161" t="inlineStr">
        <is>
          <t>Upper middle income</t>
        </is>
      </c>
      <c r="E602" s="161" t="b">
        <v>1</v>
      </c>
      <c r="F602" s="161" t="inlineStr">
        <is>
          <t>int_budget_need_2030_pct_gdp</t>
        </is>
      </c>
      <c r="G602" s="161" t="n">
        <v>0.3</v>
      </c>
      <c r="H602" s="161" t="inlineStr">
        <is>
          <t>2030</t>
        </is>
      </c>
      <c r="I602" s="161" t="inlineStr">
        <is>
          <t>integrated_results.csv (MacroFiscalModels v0.1, model output)</t>
        </is>
      </c>
    </row>
    <row r="603" ht="13" customHeight="1">
      <c r="A603" s="161" t="inlineStr">
        <is>
          <t>ARM</t>
        </is>
      </c>
      <c r="B603" s="161" t="inlineStr">
        <is>
          <t>Armenia</t>
        </is>
      </c>
      <c r="C603" s="161" t="inlineStr">
        <is>
          <t>Europe &amp; Central Asia</t>
        </is>
      </c>
      <c r="D603" s="161" t="inlineStr">
        <is>
          <t>Upper middle income</t>
        </is>
      </c>
      <c r="E603" s="161" t="b">
        <v>1</v>
      </c>
      <c r="F603" s="161" t="inlineStr">
        <is>
          <t>int_pricing_revenue_2030_pct_gdp</t>
        </is>
      </c>
      <c r="G603" s="161" t="n">
        <v>0.227</v>
      </c>
      <c r="H603" s="161" t="inlineStr">
        <is>
          <t>2030</t>
        </is>
      </c>
      <c r="I603" s="161" t="inlineStr">
        <is>
          <t>integrated_results.csv (MacroFiscalModels v0.1, model output)</t>
        </is>
      </c>
    </row>
    <row r="604" ht="13" customHeight="1">
      <c r="A604" s="161" t="inlineStr">
        <is>
          <t>ARM</t>
        </is>
      </c>
      <c r="B604" s="161" t="inlineStr">
        <is>
          <t>Armenia</t>
        </is>
      </c>
      <c r="C604" s="161" t="inlineStr">
        <is>
          <t>Europe &amp; Central Asia</t>
        </is>
      </c>
      <c r="D604" s="161" t="inlineStr">
        <is>
          <t>Upper middle income</t>
        </is>
      </c>
      <c r="E604" s="161" t="b">
        <v>1</v>
      </c>
      <c r="F604" s="161" t="inlineStr">
        <is>
          <t>int_financing_gap_2030_pct_gdp</t>
        </is>
      </c>
      <c r="G604" s="161" t="n">
        <v>0.073</v>
      </c>
      <c r="H604" s="161" t="inlineStr">
        <is>
          <t>2030</t>
        </is>
      </c>
      <c r="I604" s="161" t="inlineStr">
        <is>
          <t>integrated_results.csv (MacroFiscalModels v0.1, model output)</t>
        </is>
      </c>
    </row>
    <row r="605" ht="13" customHeight="1">
      <c r="A605" s="161" t="inlineStr">
        <is>
          <t>ARM</t>
        </is>
      </c>
      <c r="B605" s="161" t="inlineStr">
        <is>
          <t>Armenia</t>
        </is>
      </c>
      <c r="C605" s="161" t="inlineStr">
        <is>
          <t>Europe &amp; Central Asia</t>
        </is>
      </c>
      <c r="D605" s="161" t="inlineStr">
        <is>
          <t>Upper middle income</t>
        </is>
      </c>
      <c r="E605" s="161" t="b">
        <v>1</v>
      </c>
      <c r="F605" s="161" t="inlineStr">
        <is>
          <t>int_gdp_dev_2050_pct</t>
        </is>
      </c>
      <c r="G605" s="161" t="n">
        <v>4.999</v>
      </c>
      <c r="H605" s="161" t="inlineStr">
        <is>
          <t>2050</t>
        </is>
      </c>
      <c r="I605" s="161" t="inlineStr">
        <is>
          <t>integrated_results.csv (MacroFiscalModels v0.1, model output)</t>
        </is>
      </c>
    </row>
    <row r="606" ht="13" customHeight="1">
      <c r="A606" s="161" t="inlineStr">
        <is>
          <t>ARM</t>
        </is>
      </c>
      <c r="B606" s="161" t="inlineStr">
        <is>
          <t>Armenia</t>
        </is>
      </c>
      <c r="C606" s="161" t="inlineStr">
        <is>
          <t>Europe &amp; Central Asia</t>
        </is>
      </c>
      <c r="D606" s="161" t="inlineStr">
        <is>
          <t>Upper middle income</t>
        </is>
      </c>
      <c r="E606" s="161" t="b">
        <v>1</v>
      </c>
      <c r="F606" s="161" t="inlineStr">
        <is>
          <t>int_debt_2050_pct_gdp</t>
        </is>
      </c>
      <c r="G606" s="161" t="n">
        <v>49.76</v>
      </c>
      <c r="H606" s="161" t="inlineStr">
        <is>
          <t>2050</t>
        </is>
      </c>
      <c r="I606" s="161" t="inlineStr">
        <is>
          <t>integrated_results.csv (MacroFiscalModels v0.1, model output)</t>
        </is>
      </c>
    </row>
    <row r="607" ht="13" customHeight="1">
      <c r="A607" s="161" t="inlineStr">
        <is>
          <t>ABW</t>
        </is>
      </c>
      <c r="B607" s="161" t="inlineStr">
        <is>
          <t>Aruba</t>
        </is>
      </c>
      <c r="C607" s="161" t="inlineStr">
        <is>
          <t>Latin America &amp; Caribbean</t>
        </is>
      </c>
      <c r="D607" s="161" t="inlineStr">
        <is>
          <t>High income</t>
        </is>
      </c>
      <c r="E607" s="161" t="b">
        <v>0</v>
      </c>
      <c r="F607" s="161" t="inlineStr">
        <is>
          <t>interest_to_revenue_pct</t>
        </is>
      </c>
      <c r="G607" s="161" t="n">
        <v>16.586</v>
      </c>
      <c r="H607" s="161" t="inlineStr">
        <is>
          <t>2024</t>
        </is>
      </c>
      <c r="I607" s="161" t="inlineStr">
        <is>
          <t>dataset_2026-08-26T13_41_09_874550254Z_DEFAULT_INTEGRATION_IMF_RES_WEO_9_0_0.csv (derived)</t>
        </is>
      </c>
    </row>
    <row r="608" ht="13" customHeight="1">
      <c r="A608" s="161" t="inlineStr">
        <is>
          <t>ABW</t>
        </is>
      </c>
      <c r="B608" s="161" t="inlineStr">
        <is>
          <t>Aruba</t>
        </is>
      </c>
      <c r="C608" s="161" t="inlineStr">
        <is>
          <t>Latin America &amp; Caribbean</t>
        </is>
      </c>
      <c r="D608" s="161" t="inlineStr">
        <is>
          <t>High income</t>
        </is>
      </c>
      <c r="E608" s="161" t="b">
        <v>0</v>
      </c>
      <c r="F608" s="161" t="inlineStr">
        <is>
          <t>interest_pct_gdp</t>
        </is>
      </c>
      <c r="G608" s="161" t="n">
        <v>4.056</v>
      </c>
      <c r="H608" s="161" t="inlineStr">
        <is>
          <t>2024</t>
        </is>
      </c>
      <c r="I608" s="161" t="inlineStr">
        <is>
          <t>dataset_2026-08-26T13_41_09_874550254Z_DEFAULT_INTEGRATION_IMF_RES_WEO_9_0_0.csv (derived)</t>
        </is>
      </c>
    </row>
    <row r="609" ht="13" customHeight="1">
      <c r="A609" s="161" t="inlineStr">
        <is>
          <t>ABW</t>
        </is>
      </c>
      <c r="B609" s="161" t="inlineStr">
        <is>
          <t>Aruba</t>
        </is>
      </c>
      <c r="C609" s="161" t="inlineStr">
        <is>
          <t>Latin America &amp; Caribbean</t>
        </is>
      </c>
      <c r="D609" s="161" t="inlineStr">
        <is>
          <t>High income</t>
        </is>
      </c>
      <c r="E609" s="161" t="b">
        <v>0</v>
      </c>
      <c r="F609" s="161" t="inlineStr">
        <is>
          <t>gross_debt_pct_gdp</t>
        </is>
      </c>
      <c r="G609" s="161" t="n">
        <v>68.646</v>
      </c>
      <c r="H609" s="161" t="inlineStr">
        <is>
          <t>2024</t>
        </is>
      </c>
      <c r="I609" s="161" t="inlineStr">
        <is>
          <t>dataset_2026-08-26T13_41_09_874550254Z_DEFAULT_INTEGRATION_IMF_RES_WEO_9_0_0.csv</t>
        </is>
      </c>
    </row>
    <row r="610" ht="13" customHeight="1">
      <c r="A610" s="161" t="inlineStr">
        <is>
          <t>ABW</t>
        </is>
      </c>
      <c r="B610" s="161" t="inlineStr">
        <is>
          <t>Aruba</t>
        </is>
      </c>
      <c r="C610" s="161" t="inlineStr">
        <is>
          <t>Latin America &amp; Caribbean</t>
        </is>
      </c>
      <c r="D610" s="161" t="inlineStr">
        <is>
          <t>High income</t>
        </is>
      </c>
      <c r="E610" s="161" t="b">
        <v>0</v>
      </c>
      <c r="F610" s="161" t="inlineStr">
        <is>
          <t>tax_revenue_pct_gdp</t>
        </is>
      </c>
      <c r="G610" s="161" t="n">
        <v>20.958</v>
      </c>
      <c r="H610" s="161" t="inlineStr">
        <is>
          <t>2024</t>
        </is>
      </c>
      <c r="I610" s="161" t="inlineStr">
        <is>
          <t>world-imf2026.xlsx</t>
        </is>
      </c>
    </row>
    <row r="611" ht="13" customHeight="1">
      <c r="A611" s="161" t="inlineStr">
        <is>
          <t>ABW</t>
        </is>
      </c>
      <c r="B611" s="161" t="inlineStr">
        <is>
          <t>Aruba</t>
        </is>
      </c>
      <c r="C611" s="161" t="inlineStr">
        <is>
          <t>Latin America &amp; Caribbean</t>
        </is>
      </c>
      <c r="D611" s="161" t="inlineStr">
        <is>
          <t>High income</t>
        </is>
      </c>
      <c r="E611" s="161" t="b">
        <v>0</v>
      </c>
      <c r="F611" s="161" t="inlineStr">
        <is>
          <t>climate_pfm_diagnostic_on_record</t>
        </is>
      </c>
      <c r="G611" s="161" t="n">
        <v>0</v>
      </c>
      <c r="H611" s="161" t="inlineStr">
        <is>
          <t>2022</t>
        </is>
      </c>
      <c r="I611" s="161" t="inlineStr">
        <is>
          <t>UNDP-Global-Climate-Public-Finance-Review-2022.pdf (Table 4.2)</t>
        </is>
      </c>
    </row>
    <row r="612" ht="13" customHeight="1">
      <c r="A612" s="161" t="inlineStr">
        <is>
          <t>ABW</t>
        </is>
      </c>
      <c r="B612" s="161" t="inlineStr">
        <is>
          <t>Aruba</t>
        </is>
      </c>
      <c r="C612" s="161" t="inlineStr">
        <is>
          <t>Latin America &amp; Caribbean</t>
        </is>
      </c>
      <c r="D612" s="161" t="inlineStr">
        <is>
          <t>High income</t>
        </is>
      </c>
      <c r="E612" s="161" t="b">
        <v>0</v>
      </c>
      <c r="F612" s="161" t="inlineStr">
        <is>
          <t>excise_revenue_pct_of_revenue</t>
        </is>
      </c>
      <c r="G612" s="161" t="n">
        <v>8.393000000000001</v>
      </c>
      <c r="H612" s="161" t="inlineStr">
        <is>
          <t>2024</t>
        </is>
      </c>
      <c r="I612" s="161" t="inlineStr">
        <is>
          <t>world-imf2026.xlsx</t>
        </is>
      </c>
    </row>
    <row r="613" ht="13" customHeight="1">
      <c r="A613" s="161" t="inlineStr">
        <is>
          <t>ABW</t>
        </is>
      </c>
      <c r="B613" s="161" t="inlineStr">
        <is>
          <t>Aruba</t>
        </is>
      </c>
      <c r="C613" s="161" t="inlineStr">
        <is>
          <t>Latin America &amp; Caribbean</t>
        </is>
      </c>
      <c r="D613" s="161" t="inlineStr">
        <is>
          <t>High income</t>
        </is>
      </c>
      <c r="E613" s="161" t="b">
        <v>0</v>
      </c>
      <c r="F613" s="161" t="inlineStr">
        <is>
          <t>ff_subsidy_total_pct_gdp</t>
        </is>
      </c>
      <c r="G613" s="161" t="n">
        <v>0</v>
      </c>
      <c r="H613" s="161" t="inlineStr">
        <is>
          <t>2024</t>
        </is>
      </c>
      <c r="I613" s="161" t="inlineStr">
        <is>
          <t>imffossilfuelsubsidiesdata.xlsb + WEO</t>
        </is>
      </c>
    </row>
    <row r="614" ht="13" customHeight="1">
      <c r="A614" s="161" t="inlineStr">
        <is>
          <t>ABW</t>
        </is>
      </c>
      <c r="B614" s="161" t="inlineStr">
        <is>
          <t>Aruba</t>
        </is>
      </c>
      <c r="C614" s="161" t="inlineStr">
        <is>
          <t>Latin America &amp; Caribbean</t>
        </is>
      </c>
      <c r="D614" s="161" t="inlineStr">
        <is>
          <t>High income</t>
        </is>
      </c>
      <c r="E614" s="161" t="b">
        <v>0</v>
      </c>
      <c r="F614" s="161" t="inlineStr">
        <is>
          <t>ff_subsidy_explicit_pct_gdp</t>
        </is>
      </c>
      <c r="G614" s="161" t="n">
        <v>0</v>
      </c>
      <c r="H614" s="161" t="inlineStr">
        <is>
          <t>2024</t>
        </is>
      </c>
      <c r="I614" s="161" t="inlineStr">
        <is>
          <t>imffossilfuelsubsidiesdata.xlsb</t>
        </is>
      </c>
    </row>
    <row r="615" ht="13" customHeight="1">
      <c r="A615" s="161" t="inlineStr">
        <is>
          <t>ABW</t>
        </is>
      </c>
      <c r="B615" s="161" t="inlineStr">
        <is>
          <t>Aruba</t>
        </is>
      </c>
      <c r="C615" s="161" t="inlineStr">
        <is>
          <t>Latin America &amp; Caribbean</t>
        </is>
      </c>
      <c r="D615" s="161" t="inlineStr">
        <is>
          <t>High income</t>
        </is>
      </c>
      <c r="E615" s="161" t="b">
        <v>0</v>
      </c>
      <c r="F615" s="161" t="inlineStr">
        <is>
          <t>ff_subsidy_implicit_pct_gdp</t>
        </is>
      </c>
      <c r="G615" s="161" t="n">
        <v>0</v>
      </c>
      <c r="H615" s="161" t="inlineStr">
        <is>
          <t>2024</t>
        </is>
      </c>
      <c r="I615" s="161" t="inlineStr">
        <is>
          <t>imffossilfuelsubsidiesdata.xlsb</t>
        </is>
      </c>
    </row>
    <row r="616" ht="13" customHeight="1">
      <c r="A616" s="161" t="inlineStr">
        <is>
          <t>ABW</t>
        </is>
      </c>
      <c r="B616" s="161" t="inlineStr">
        <is>
          <t>Aruba</t>
        </is>
      </c>
      <c r="C616" s="161" t="inlineStr">
        <is>
          <t>Latin America &amp; Caribbean</t>
        </is>
      </c>
      <c r="D616" s="161" t="inlineStr">
        <is>
          <t>High income</t>
        </is>
      </c>
      <c r="E616" s="161" t="b">
        <v>0</v>
      </c>
      <c r="F616" s="161" t="inlineStr">
        <is>
          <t>net_fuel_trade_pct_merch</t>
        </is>
      </c>
      <c r="G616" s="161" t="n">
        <v>-5.855</v>
      </c>
      <c r="H616" s="161" t="inlineStr">
        <is>
          <t>2023</t>
        </is>
      </c>
      <c r="I616" s="161" t="inlineStr">
        <is>
          <t>WDI TX.VAL.FUEL.ZS.UN less TM.VAL.FUEL.ZS.UN</t>
        </is>
      </c>
    </row>
    <row r="617" ht="13" customHeight="1">
      <c r="A617" s="161" t="inlineStr">
        <is>
          <t>ABW</t>
        </is>
      </c>
      <c r="B617" s="161" t="inlineStr">
        <is>
          <t>Aruba</t>
        </is>
      </c>
      <c r="C617" s="161" t="inlineStr">
        <is>
          <t>Latin America &amp; Caribbean</t>
        </is>
      </c>
      <c r="D617" s="161" t="inlineStr">
        <is>
          <t>High income</t>
        </is>
      </c>
      <c r="E617" s="161" t="b">
        <v>0</v>
      </c>
      <c r="F617" s="161" t="inlineStr">
        <is>
          <t>fuel_exports_pct_merch</t>
        </is>
      </c>
      <c r="G617" s="161" t="n">
        <v>0.06</v>
      </c>
      <c r="H617" s="161" t="inlineStr">
        <is>
          <t>2023</t>
        </is>
      </c>
      <c r="I617" s="161" t="inlineStr">
        <is>
          <t>API_TX_VAL_FUEL_ZS_UN_DS2_en_csv_v2_33055.zip</t>
        </is>
      </c>
    </row>
    <row r="618" ht="13" customHeight="1">
      <c r="A618" s="161" t="inlineStr">
        <is>
          <t>ABW</t>
        </is>
      </c>
      <c r="B618" s="161" t="inlineStr">
        <is>
          <t>Aruba</t>
        </is>
      </c>
      <c r="C618" s="161" t="inlineStr">
        <is>
          <t>Latin America &amp; Caribbean</t>
        </is>
      </c>
      <c r="D618" s="161" t="inlineStr">
        <is>
          <t>High income</t>
        </is>
      </c>
      <c r="E618" s="161" t="b">
        <v>0</v>
      </c>
      <c r="F618" s="161" t="inlineStr">
        <is>
          <t>fuel_imports_pct_merch</t>
        </is>
      </c>
      <c r="G618" s="161" t="n">
        <v>5.915</v>
      </c>
      <c r="H618" s="161" t="inlineStr">
        <is>
          <t>2023</t>
        </is>
      </c>
      <c r="I618" s="161" t="inlineStr">
        <is>
          <t>API_TM_VAL_FUEL_ZS_UN_DS2_en_csv_v2_36140.zip</t>
        </is>
      </c>
    </row>
    <row r="619" ht="13" customHeight="1">
      <c r="A619" s="161" t="inlineStr">
        <is>
          <t>ABW</t>
        </is>
      </c>
      <c r="B619" s="161" t="inlineStr">
        <is>
          <t>Aruba</t>
        </is>
      </c>
      <c r="C619" s="161" t="inlineStr">
        <is>
          <t>Latin America &amp; Caribbean</t>
        </is>
      </c>
      <c r="D619" s="161" t="inlineStr">
        <is>
          <t>High income</t>
        </is>
      </c>
      <c r="E619" s="161" t="b">
        <v>0</v>
      </c>
      <c r="F619" s="161" t="inlineStr">
        <is>
          <t>fossil_rents_total_pct_gdp</t>
        </is>
      </c>
      <c r="G619" s="161" t="n">
        <v>0</v>
      </c>
      <c r="H619" s="161" t="inlineStr">
        <is>
          <t>2021</t>
        </is>
      </c>
      <c r="I619" s="161" t="inlineStr">
        <is>
          <t>WDI NY.GDP.PETR+NGAS+COAL.RT.ZS</t>
        </is>
      </c>
    </row>
    <row r="620" ht="13" customHeight="1">
      <c r="A620" s="161" t="inlineStr">
        <is>
          <t>ABW</t>
        </is>
      </c>
      <c r="B620" s="161" t="inlineStr">
        <is>
          <t>Aruba</t>
        </is>
      </c>
      <c r="C620" s="161" t="inlineStr">
        <is>
          <t>Latin America &amp; Caribbean</t>
        </is>
      </c>
      <c r="D620" s="161" t="inlineStr">
        <is>
          <t>High income</t>
        </is>
      </c>
      <c r="E620" s="161" t="b">
        <v>0</v>
      </c>
      <c r="F620" s="161" t="inlineStr">
        <is>
          <t>oil_rents_pct_gdp</t>
        </is>
      </c>
      <c r="G620" s="161" t="n">
        <v>0</v>
      </c>
      <c r="H620" s="161" t="inlineStr">
        <is>
          <t>2021</t>
        </is>
      </c>
      <c r="I620" s="161" t="inlineStr">
        <is>
          <t>API_NY_GDP_PETR_RT_ZS_DS2_en_csv_v2_40227.zip</t>
        </is>
      </c>
    </row>
    <row r="621" ht="13" customHeight="1">
      <c r="A621" s="161" t="inlineStr">
        <is>
          <t>ABW</t>
        </is>
      </c>
      <c r="B621" s="161" t="inlineStr">
        <is>
          <t>Aruba</t>
        </is>
      </c>
      <c r="C621" s="161" t="inlineStr">
        <is>
          <t>Latin America &amp; Caribbean</t>
        </is>
      </c>
      <c r="D621" s="161" t="inlineStr">
        <is>
          <t>High income</t>
        </is>
      </c>
      <c r="E621" s="161" t="b">
        <v>0</v>
      </c>
      <c r="F621" s="161" t="inlineStr">
        <is>
          <t>gas_rents_pct_gdp</t>
        </is>
      </c>
      <c r="G621" s="161" t="n">
        <v>0</v>
      </c>
      <c r="H621" s="161" t="inlineStr">
        <is>
          <t>2021</t>
        </is>
      </c>
      <c r="I621" s="161" t="inlineStr">
        <is>
          <t>API_NY_GDP_NGAS_RT_ZS_DS2_en_csv_v2_35861.zip</t>
        </is>
      </c>
    </row>
    <row r="622" ht="13" customHeight="1">
      <c r="A622" s="161" t="inlineStr">
        <is>
          <t>ABW</t>
        </is>
      </c>
      <c r="B622" s="161" t="inlineStr">
        <is>
          <t>Aruba</t>
        </is>
      </c>
      <c r="C622" s="161" t="inlineStr">
        <is>
          <t>Latin America &amp; Caribbean</t>
        </is>
      </c>
      <c r="D622" s="161" t="inlineStr">
        <is>
          <t>High income</t>
        </is>
      </c>
      <c r="E622" s="161" t="b">
        <v>0</v>
      </c>
      <c r="F622" s="161" t="inlineStr">
        <is>
          <t>coal_rents_pct_gdp</t>
        </is>
      </c>
      <c r="G622" s="161" t="n">
        <v>0</v>
      </c>
      <c r="H622" s="161" t="inlineStr">
        <is>
          <t>2021</t>
        </is>
      </c>
      <c r="I622" s="161" t="inlineStr">
        <is>
          <t>API_NY_GDP_COAL_RT_ZS_DS2_en_csv_v2_35370.zip</t>
        </is>
      </c>
    </row>
    <row r="623" ht="13" customHeight="1">
      <c r="A623" s="161" t="inlineStr">
        <is>
          <t>ABW</t>
        </is>
      </c>
      <c r="B623" s="161" t="inlineStr">
        <is>
          <t>Aruba</t>
        </is>
      </c>
      <c r="C623" s="161" t="inlineStr">
        <is>
          <t>Latin America &amp; Caribbean</t>
        </is>
      </c>
      <c r="D623" s="161" t="inlineStr">
        <is>
          <t>High income</t>
        </is>
      </c>
      <c r="E623" s="161" t="b">
        <v>0</v>
      </c>
      <c r="F623" s="161" t="inlineStr">
        <is>
          <t>other_fossil_gen_share_pct</t>
        </is>
      </c>
      <c r="G623" s="161" t="n">
        <v>83</v>
      </c>
      <c r="H623" s="161" t="inlineStr">
        <is>
          <t>2024</t>
        </is>
      </c>
      <c r="I623" s="161" t="inlineStr">
        <is>
          <t>release_generation_yearly_global.csv</t>
        </is>
      </c>
    </row>
    <row r="624" ht="13" customHeight="1">
      <c r="A624" s="161" t="inlineStr">
        <is>
          <t>ABW</t>
        </is>
      </c>
      <c r="B624" s="161" t="inlineStr">
        <is>
          <t>Aruba</t>
        </is>
      </c>
      <c r="C624" s="161" t="inlineStr">
        <is>
          <t>Latin America &amp; Caribbean</t>
        </is>
      </c>
      <c r="D624" s="161" t="inlineStr">
        <is>
          <t>High income</t>
        </is>
      </c>
      <c r="E624" s="161" t="b">
        <v>0</v>
      </c>
      <c r="F624" s="161" t="inlineStr">
        <is>
          <t>renewable_share_electricity_pct</t>
        </is>
      </c>
      <c r="G624" s="161" t="n">
        <v>29.227</v>
      </c>
      <c r="H624" s="161" t="inlineStr">
        <is>
          <t>2024</t>
        </is>
      </c>
      <c r="I624" s="161" t="inlineStr">
        <is>
          <t>imffossilfuelsubsidiesdata.xlsb</t>
        </is>
      </c>
    </row>
    <row r="625" ht="13" customHeight="1">
      <c r="A625" s="161" t="inlineStr">
        <is>
          <t>ABW</t>
        </is>
      </c>
      <c r="B625" s="161" t="inlineStr">
        <is>
          <t>Aruba</t>
        </is>
      </c>
      <c r="C625" s="161" t="inlineStr">
        <is>
          <t>Latin America &amp; Caribbean</t>
        </is>
      </c>
      <c r="D625" s="161" t="inlineStr">
        <is>
          <t>High income</t>
        </is>
      </c>
      <c r="E625" s="161" t="b">
        <v>0</v>
      </c>
      <c r="F625" s="161" t="inlineStr">
        <is>
          <t>re_share_change_pp</t>
        </is>
      </c>
      <c r="G625" s="161" t="n">
        <v>0</v>
      </c>
      <c r="H625" s="161" t="inlineStr">
        <is>
          <t>2024</t>
        </is>
      </c>
      <c r="I625" s="161" t="inlineStr">
        <is>
          <t>release_generation_yearly_global.csv</t>
        </is>
      </c>
    </row>
    <row r="626" ht="13" customHeight="1">
      <c r="A626" s="161" t="inlineStr">
        <is>
          <t>ABW</t>
        </is>
      </c>
      <c r="B626" s="161" t="inlineStr">
        <is>
          <t>Aruba</t>
        </is>
      </c>
      <c r="C626" s="161" t="inlineStr">
        <is>
          <t>Latin America &amp; Caribbean</t>
        </is>
      </c>
      <c r="D626" s="161" t="inlineStr">
        <is>
          <t>High income</t>
        </is>
      </c>
      <c r="E626" s="161" t="b">
        <v>0</v>
      </c>
      <c r="F626" s="161" t="inlineStr">
        <is>
          <t>re_capacity_growth_pct</t>
        </is>
      </c>
      <c r="G626" s="161" t="n">
        <v>0</v>
      </c>
      <c r="H626" s="161" t="inlineStr">
        <is>
          <t>2024</t>
        </is>
      </c>
      <c r="I626" s="161" t="inlineStr">
        <is>
          <t>release_generation_yearly_global.csv</t>
        </is>
      </c>
    </row>
    <row r="627" ht="13" customHeight="1">
      <c r="A627" s="161" t="inlineStr">
        <is>
          <t>ABW</t>
        </is>
      </c>
      <c r="B627" s="161" t="inlineStr">
        <is>
          <t>Aruba</t>
        </is>
      </c>
      <c r="C627" s="161" t="inlineStr">
        <is>
          <t>Latin America &amp; Caribbean</t>
        </is>
      </c>
      <c r="D627" s="161" t="inlineStr">
        <is>
          <t>High income</t>
        </is>
      </c>
      <c r="E627" s="161" t="b">
        <v>0</v>
      </c>
      <c r="F627" s="161" t="inlineStr">
        <is>
          <t>inn_total_inv_2030_pct_gdp</t>
        </is>
      </c>
      <c r="G627" s="161" t="n">
        <v>4.37041372670786</v>
      </c>
      <c r="H627" s="161" t="inlineStr">
        <is>
          <t>2030</t>
        </is>
      </c>
      <c r="I627" s="161" t="inlineStr">
        <is>
          <t>Mitigation_Investment_Needs_v1.1.xlsx (InvestmentNeeds v1.1, model output)</t>
        </is>
      </c>
    </row>
    <row r="628" ht="13" customHeight="1">
      <c r="A628" s="161" t="inlineStr">
        <is>
          <t>ABW</t>
        </is>
      </c>
      <c r="B628" s="161" t="inlineStr">
        <is>
          <t>Aruba</t>
        </is>
      </c>
      <c r="C628" s="161" t="inlineStr">
        <is>
          <t>Latin America &amp; Caribbean</t>
        </is>
      </c>
      <c r="D628" s="161" t="inlineStr">
        <is>
          <t>High income</t>
        </is>
      </c>
      <c r="E628" s="161" t="b">
        <v>0</v>
      </c>
      <c r="F628" s="161" t="inlineStr">
        <is>
          <t>inn_incr_inv_2030_pct_gdp</t>
        </is>
      </c>
      <c r="G628" s="161" t="n">
        <v>1.04889929440989</v>
      </c>
      <c r="H628" s="161" t="inlineStr">
        <is>
          <t>2030</t>
        </is>
      </c>
      <c r="I628" s="161" t="inlineStr">
        <is>
          <t>Mitigation_Investment_Needs_v1.1.xlsx (InvestmentNeeds v1.1, model output)</t>
        </is>
      </c>
    </row>
    <row r="629" ht="13" customHeight="1">
      <c r="A629" s="161" t="inlineStr">
        <is>
          <t>ABW</t>
        </is>
      </c>
      <c r="B629" s="161" t="inlineStr">
        <is>
          <t>Aruba</t>
        </is>
      </c>
      <c r="C629" s="161" t="inlineStr">
        <is>
          <t>Latin America &amp; Caribbean</t>
        </is>
      </c>
      <c r="D629" s="161" t="inlineStr">
        <is>
          <t>High income</t>
        </is>
      </c>
      <c r="E629" s="161" t="b">
        <v>0</v>
      </c>
      <c r="F629" s="161" t="inlineStr">
        <is>
          <t>inn_incr_inv_gen_2030_pct_gdp</t>
        </is>
      </c>
      <c r="G629" s="161" t="n">
        <v>0.3371048434817199</v>
      </c>
      <c r="H629" s="161" t="inlineStr">
        <is>
          <t>2030</t>
        </is>
      </c>
      <c r="I629" s="161" t="inlineStr">
        <is>
          <t>Mitigation_Investment_Needs_v1.1.xlsx (InvestmentNeeds v1.1, model output)</t>
        </is>
      </c>
    </row>
    <row r="630" ht="13" customHeight="1">
      <c r="A630" s="161" t="inlineStr">
        <is>
          <t>ABW</t>
        </is>
      </c>
      <c r="B630" s="161" t="inlineStr">
        <is>
          <t>Aruba</t>
        </is>
      </c>
      <c r="C630" s="161" t="inlineStr">
        <is>
          <t>Latin America &amp; Caribbean</t>
        </is>
      </c>
      <c r="D630" s="161" t="inlineStr">
        <is>
          <t>High income</t>
        </is>
      </c>
      <c r="E630" s="161" t="b">
        <v>0</v>
      </c>
      <c r="F630" s="161" t="inlineStr">
        <is>
          <t>inn_incr_inv_grid_2030_pct_gdp</t>
        </is>
      </c>
      <c r="G630" s="161" t="n">
        <v>0.2311576069588925</v>
      </c>
      <c r="H630" s="161" t="inlineStr">
        <is>
          <t>2030</t>
        </is>
      </c>
      <c r="I630" s="161" t="inlineStr">
        <is>
          <t>Mitigation_Investment_Needs_v1.1.xlsx (InvestmentNeeds v1.1, model output)</t>
        </is>
      </c>
    </row>
    <row r="631" ht="13" customHeight="1">
      <c r="A631" s="161" t="inlineStr">
        <is>
          <t>ABW</t>
        </is>
      </c>
      <c r="B631" s="161" t="inlineStr">
        <is>
          <t>Aruba</t>
        </is>
      </c>
      <c r="C631" s="161" t="inlineStr">
        <is>
          <t>Latin America &amp; Caribbean</t>
        </is>
      </c>
      <c r="D631" s="161" t="inlineStr">
        <is>
          <t>High income</t>
        </is>
      </c>
      <c r="E631" s="161" t="b">
        <v>0</v>
      </c>
      <c r="F631" s="161" t="inlineStr">
        <is>
          <t>inn_incr_inv_trn_2030_pct_gdp</t>
        </is>
      </c>
      <c r="G631" s="161" t="n">
        <v>0.141697492390518</v>
      </c>
      <c r="H631" s="161" t="inlineStr">
        <is>
          <t>2030</t>
        </is>
      </c>
      <c r="I631" s="161" t="inlineStr">
        <is>
          <t>Mitigation_Investment_Needs_v1.1.xlsx (InvestmentNeeds v1.1, model output)</t>
        </is>
      </c>
    </row>
    <row r="632" ht="13" customHeight="1">
      <c r="A632" s="161" t="inlineStr">
        <is>
          <t>ABW</t>
        </is>
      </c>
      <c r="B632" s="161" t="inlineStr">
        <is>
          <t>Aruba</t>
        </is>
      </c>
      <c r="C632" s="161" t="inlineStr">
        <is>
          <t>Latin America &amp; Caribbean</t>
        </is>
      </c>
      <c r="D632" s="161" t="inlineStr">
        <is>
          <t>High income</t>
        </is>
      </c>
      <c r="E632" s="161" t="b">
        <v>0</v>
      </c>
      <c r="F632" s="161" t="inlineStr">
        <is>
          <t>inn_incr_inv_bld_2030_pct_gdp</t>
        </is>
      </c>
      <c r="G632" s="161" t="n">
        <v>0.0839452381749496</v>
      </c>
      <c r="H632" s="161" t="inlineStr">
        <is>
          <t>2030</t>
        </is>
      </c>
      <c r="I632" s="161" t="inlineStr">
        <is>
          <t>Mitigation_Investment_Needs_v1.1.xlsx (InvestmentNeeds v1.1, model output)</t>
        </is>
      </c>
    </row>
    <row r="633" ht="13" customHeight="1">
      <c r="A633" s="161" t="inlineStr">
        <is>
          <t>ABW</t>
        </is>
      </c>
      <c r="B633" s="161" t="inlineStr">
        <is>
          <t>Aruba</t>
        </is>
      </c>
      <c r="C633" s="161" t="inlineStr">
        <is>
          <t>Latin America &amp; Caribbean</t>
        </is>
      </c>
      <c r="D633" s="161" t="inlineStr">
        <is>
          <t>High income</t>
        </is>
      </c>
      <c r="E633" s="161" t="b">
        <v>0</v>
      </c>
      <c r="F633" s="161" t="inlineStr">
        <is>
          <t>inn_incr_inv_ind_2030_pct_gdp</t>
        </is>
      </c>
      <c r="G633" s="161" t="n">
        <v>0.0930860341885056</v>
      </c>
      <c r="H633" s="161" t="inlineStr">
        <is>
          <t>2030</t>
        </is>
      </c>
      <c r="I633" s="161" t="inlineStr">
        <is>
          <t>Mitigation_Investment_Needs_v1.1.xlsx (InvestmentNeeds v1.1, model output)</t>
        </is>
      </c>
    </row>
    <row r="634" ht="13" customHeight="1">
      <c r="A634" s="161" t="inlineStr">
        <is>
          <t>ABW</t>
        </is>
      </c>
      <c r="B634" s="161" t="inlineStr">
        <is>
          <t>Aruba</t>
        </is>
      </c>
      <c r="C634" s="161" t="inlineStr">
        <is>
          <t>Latin America &amp; Caribbean</t>
        </is>
      </c>
      <c r="D634" s="161" t="inlineStr">
        <is>
          <t>High income</t>
        </is>
      </c>
      <c r="E634" s="161" t="b">
        <v>0</v>
      </c>
      <c r="F634" s="161" t="inlineStr">
        <is>
          <t>inn_incr_inv_fuel_2030_pct_gdp</t>
        </is>
      </c>
      <c r="G634" s="161" t="n">
        <v>0.0710798871665794</v>
      </c>
      <c r="H634" s="161" t="inlineStr">
        <is>
          <t>2030</t>
        </is>
      </c>
      <c r="I634" s="161" t="inlineStr">
        <is>
          <t>Mitigation_Investment_Needs_v1.1.xlsx (InvestmentNeeds v1.1, model output)</t>
        </is>
      </c>
    </row>
    <row r="635" ht="13" customHeight="1">
      <c r="A635" s="161" t="inlineStr">
        <is>
          <t>ABW</t>
        </is>
      </c>
      <c r="B635" s="161" t="inlineStr">
        <is>
          <t>Aruba</t>
        </is>
      </c>
      <c r="C635" s="161" t="inlineStr">
        <is>
          <t>Latin America &amp; Caribbean</t>
        </is>
      </c>
      <c r="D635" s="161" t="inlineStr">
        <is>
          <t>High income</t>
        </is>
      </c>
      <c r="E635" s="161" t="b">
        <v>0</v>
      </c>
      <c r="F635" s="161" t="inlineStr">
        <is>
          <t>inn_incr_inv_afolu_2030_pct_gdp</t>
        </is>
      </c>
      <c r="G635" s="161" t="n">
        <v>0.09082819204872029</v>
      </c>
      <c r="H635" s="161" t="inlineStr">
        <is>
          <t>2030</t>
        </is>
      </c>
      <c r="I635" s="161" t="inlineStr">
        <is>
          <t>Mitigation_Investment_Needs_v1.1.xlsx (InvestmentNeeds v1.1, model output)</t>
        </is>
      </c>
    </row>
    <row r="636" ht="13" customHeight="1">
      <c r="A636" s="161" t="inlineStr">
        <is>
          <t>ABW</t>
        </is>
      </c>
      <c r="B636" s="161" t="inlineStr">
        <is>
          <t>Aruba</t>
        </is>
      </c>
      <c r="C636" s="161" t="inlineStr">
        <is>
          <t>Latin America &amp; Caribbean</t>
        </is>
      </c>
      <c r="D636" s="161" t="inlineStr">
        <is>
          <t>High income</t>
        </is>
      </c>
      <c r="E636" s="161" t="b">
        <v>0</v>
      </c>
      <c r="F636" s="161" t="inlineStr">
        <is>
          <t>inn_incr_cost_a_2030_pct_gdp</t>
        </is>
      </c>
      <c r="G636" s="161" t="n">
        <v>-0.056703434639552</v>
      </c>
      <c r="H636" s="161" t="inlineStr">
        <is>
          <t>2030</t>
        </is>
      </c>
      <c r="I636" s="161" t="inlineStr">
        <is>
          <t>Mitigation_Investment_Needs_v1.1.xlsx (InvestmentNeeds v1.1, model output)</t>
        </is>
      </c>
    </row>
    <row r="637" ht="13" customHeight="1">
      <c r="A637" s="161" t="inlineStr">
        <is>
          <t>ABW</t>
        </is>
      </c>
      <c r="B637" s="161" t="inlineStr">
        <is>
          <t>Aruba</t>
        </is>
      </c>
      <c r="C637" s="161" t="inlineStr">
        <is>
          <t>Latin America &amp; Caribbean</t>
        </is>
      </c>
      <c r="D637" s="161" t="inlineStr">
        <is>
          <t>High income</t>
        </is>
      </c>
      <c r="E637" s="161" t="b">
        <v>0</v>
      </c>
      <c r="F637" s="161" t="inlineStr">
        <is>
          <t>inn_incr_cost_b_2030_pct_gdp</t>
        </is>
      </c>
      <c r="G637" s="161" t="n">
        <v>-0.0949666085638492</v>
      </c>
      <c r="H637" s="161" t="inlineStr">
        <is>
          <t>2030</t>
        </is>
      </c>
      <c r="I637" s="161" t="inlineStr">
        <is>
          <t>Mitigation_Investment_Needs_v1.1.xlsx (InvestmentNeeds v1.1, model output)</t>
        </is>
      </c>
    </row>
    <row r="638" ht="13" customHeight="1">
      <c r="A638" s="161" t="inlineStr">
        <is>
          <t>ABW</t>
        </is>
      </c>
      <c r="B638" s="161" t="inlineStr">
        <is>
          <t>Aruba</t>
        </is>
      </c>
      <c r="C638" s="161" t="inlineStr">
        <is>
          <t>Latin America &amp; Caribbean</t>
        </is>
      </c>
      <c r="D638" s="161" t="inlineStr">
        <is>
          <t>High income</t>
        </is>
      </c>
      <c r="E638" s="161" t="b">
        <v>0</v>
      </c>
      <c r="F638" s="161" t="inlineStr">
        <is>
          <t>inn_incr_cost_c_2030_pct_gdp</t>
        </is>
      </c>
      <c r="G638" s="161" t="n">
        <v>-0.112392703871856</v>
      </c>
      <c r="H638" s="161" t="inlineStr">
        <is>
          <t>2030</t>
        </is>
      </c>
      <c r="I638" s="161" t="inlineStr">
        <is>
          <t>Mitigation_Investment_Needs_v1.1.xlsx (InvestmentNeeds v1.1, model output)</t>
        </is>
      </c>
    </row>
    <row r="639" ht="13" customHeight="1">
      <c r="A639" s="161" t="inlineStr">
        <is>
          <t>ABW</t>
        </is>
      </c>
      <c r="B639" s="161" t="inlineStr">
        <is>
          <t>Aruba</t>
        </is>
      </c>
      <c r="C639" s="161" t="inlineStr">
        <is>
          <t>Latin America &amp; Caribbean</t>
        </is>
      </c>
      <c r="D639" s="161" t="inlineStr">
        <is>
          <t>High income</t>
        </is>
      </c>
      <c r="E639" s="161" t="b">
        <v>0</v>
      </c>
      <c r="F639" s="161" t="inlineStr">
        <is>
          <t>inn_cost_per_t_b_2030_usd</t>
        </is>
      </c>
      <c r="G639" s="161" t="n">
        <v>-118.243578519137</v>
      </c>
      <c r="H639" s="161" t="inlineStr">
        <is>
          <t>2030</t>
        </is>
      </c>
      <c r="I639" s="161" t="inlineStr">
        <is>
          <t>Mitigation_Investment_Needs_v1.1.xlsx (InvestmentNeeds v1.1, model output)</t>
        </is>
      </c>
    </row>
    <row r="640" ht="13" customHeight="1">
      <c r="A640" s="161" t="inlineStr">
        <is>
          <t>ABW</t>
        </is>
      </c>
      <c r="B640" s="161" t="inlineStr">
        <is>
          <t>Aruba</t>
        </is>
      </c>
      <c r="C640" s="161" t="inlineStr">
        <is>
          <t>Latin America &amp; Caribbean</t>
        </is>
      </c>
      <c r="D640" s="161" t="inlineStr">
        <is>
          <t>High income</t>
        </is>
      </c>
      <c r="E640" s="161" t="b">
        <v>0</v>
      </c>
      <c r="F640" s="161" t="inlineStr">
        <is>
          <t>inn_coc_penalty_2030_pct_gdp</t>
        </is>
      </c>
      <c r="G640" s="161" t="n">
        <v>0.1594298913512382</v>
      </c>
      <c r="H640" s="161" t="inlineStr">
        <is>
          <t>2030</t>
        </is>
      </c>
      <c r="I640" s="161" t="inlineStr">
        <is>
          <t>Mitigation_Investment_Needs_v1.1.xlsx (InvestmentNeeds v1.1, model output)</t>
        </is>
      </c>
    </row>
    <row r="641" ht="13" customHeight="1">
      <c r="A641" s="161" t="inlineStr">
        <is>
          <t>ABW</t>
        </is>
      </c>
      <c r="B641" s="161" t="inlineStr">
        <is>
          <t>Aruba</t>
        </is>
      </c>
      <c r="C641" s="161" t="inlineStr">
        <is>
          <t>Latin America &amp; Caribbean</t>
        </is>
      </c>
      <c r="D641" s="161" t="inlineStr">
        <is>
          <t>High income</t>
        </is>
      </c>
      <c r="E641" s="161" t="b">
        <v>0</v>
      </c>
      <c r="F641" s="161" t="inlineStr">
        <is>
          <t>inn_pima_adj_inv_2030_pct_gdp</t>
        </is>
      </c>
      <c r="G641" s="161" t="n">
        <v>5.016995483535871</v>
      </c>
      <c r="H641" s="161" t="inlineStr">
        <is>
          <t>2030</t>
        </is>
      </c>
      <c r="I641" s="161" t="inlineStr">
        <is>
          <t>Mitigation_Investment_Needs_v1.1.xlsx (InvestmentNeeds v1.1, model output)</t>
        </is>
      </c>
    </row>
    <row r="642" ht="13" customHeight="1">
      <c r="A642" s="161" t="inlineStr">
        <is>
          <t>ABW</t>
        </is>
      </c>
      <c r="B642" s="161" t="inlineStr">
        <is>
          <t>Aruba</t>
        </is>
      </c>
      <c r="C642" s="161" t="inlineStr">
        <is>
          <t>Latin America &amp; Caribbean</t>
        </is>
      </c>
      <c r="D642" s="161" t="inlineStr">
        <is>
          <t>High income</t>
        </is>
      </c>
      <c r="E642" s="161" t="b">
        <v>0</v>
      </c>
      <c r="F642" s="161" t="inlineStr">
        <is>
          <t>nmim_nz_inv_2030_pct_gdp</t>
        </is>
      </c>
      <c r="G642" s="161" t="n">
        <v>3.325503830811587</v>
      </c>
      <c r="H642" s="161" t="inlineStr">
        <is>
          <t>2030</t>
        </is>
      </c>
      <c r="I642" s="161" t="inlineStr">
        <is>
          <t>nmim_summary_v0_2.csv (InvestmentNeeds NMIM v0.2, model output)</t>
        </is>
      </c>
    </row>
    <row r="643" ht="13" customHeight="1">
      <c r="A643" s="161" t="inlineStr">
        <is>
          <t>ABW</t>
        </is>
      </c>
      <c r="B643" s="161" t="inlineStr">
        <is>
          <t>Aruba</t>
        </is>
      </c>
      <c r="C643" s="161" t="inlineStr">
        <is>
          <t>Latin America &amp; Caribbean</t>
        </is>
      </c>
      <c r="D643" s="161" t="inlineStr">
        <is>
          <t>High income</t>
        </is>
      </c>
      <c r="E643" s="161" t="b">
        <v>0</v>
      </c>
      <c r="F643" s="161" t="inlineStr">
        <is>
          <t>nmim_typ1_2030_pct_gdp</t>
        </is>
      </c>
      <c r="G643" s="161" t="n">
        <v>0.0874980060437773</v>
      </c>
      <c r="H643" s="161" t="inlineStr">
        <is>
          <t>2030</t>
        </is>
      </c>
      <c r="I643" s="161" t="inlineStr">
        <is>
          <t>nmim_summary_v0_2.csv (InvestmentNeeds NMIM v0.2, model output)</t>
        </is>
      </c>
    </row>
    <row r="644" ht="13" customHeight="1">
      <c r="A644" s="161" t="inlineStr">
        <is>
          <t>ABW</t>
        </is>
      </c>
      <c r="B644" s="161" t="inlineStr">
        <is>
          <t>Aruba</t>
        </is>
      </c>
      <c r="C644" s="161" t="inlineStr">
        <is>
          <t>Latin America &amp; Caribbean</t>
        </is>
      </c>
      <c r="D644" s="161" t="inlineStr">
        <is>
          <t>High income</t>
        </is>
      </c>
      <c r="E644" s="161" t="b">
        <v>0</v>
      </c>
      <c r="F644" s="161" t="inlineStr">
        <is>
          <t>nmim_typ2_2030_pct_gdp</t>
        </is>
      </c>
      <c r="G644" s="161" t="n">
        <v>1.467645485396948</v>
      </c>
      <c r="H644" s="161" t="inlineStr">
        <is>
          <t>2030</t>
        </is>
      </c>
      <c r="I644" s="161" t="inlineStr">
        <is>
          <t>nmim_summary_v0_2.csv (InvestmentNeeds NMIM v0.2, model output)</t>
        </is>
      </c>
    </row>
    <row r="645" ht="13" customHeight="1">
      <c r="A645" s="161" t="inlineStr">
        <is>
          <t>ABW</t>
        </is>
      </c>
      <c r="B645" s="161" t="inlineStr">
        <is>
          <t>Aruba</t>
        </is>
      </c>
      <c r="C645" s="161" t="inlineStr">
        <is>
          <t>Latin America &amp; Caribbean</t>
        </is>
      </c>
      <c r="D645" s="161" t="inlineStr">
        <is>
          <t>High income</t>
        </is>
      </c>
      <c r="E645" s="161" t="b">
        <v>0</v>
      </c>
      <c r="F645" s="161" t="inlineStr">
        <is>
          <t>nmim_typ3_2030_pct_gdp</t>
        </is>
      </c>
      <c r="G645" s="161" t="n">
        <v>0.2985025037869993</v>
      </c>
      <c r="H645" s="161" t="inlineStr">
        <is>
          <t>2030</t>
        </is>
      </c>
      <c r="I645" s="161" t="inlineStr">
        <is>
          <t>nmim_summary_v0_2.csv (InvestmentNeeds NMIM v0.2, model output)</t>
        </is>
      </c>
    </row>
    <row r="646" ht="13" customHeight="1">
      <c r="A646" s="161" t="inlineStr">
        <is>
          <t>ABW</t>
        </is>
      </c>
      <c r="B646" s="161" t="inlineStr">
        <is>
          <t>Aruba</t>
        </is>
      </c>
      <c r="C646" s="161" t="inlineStr">
        <is>
          <t>Latin America &amp; Caribbean</t>
        </is>
      </c>
      <c r="D646" s="161" t="inlineStr">
        <is>
          <t>High income</t>
        </is>
      </c>
      <c r="E646" s="161" t="b">
        <v>0</v>
      </c>
      <c r="F646" s="161" t="inlineStr">
        <is>
          <t>nmim_typ4_2030_pct_gdp</t>
        </is>
      </c>
      <c r="G646" s="161" t="n">
        <v>0.57843003975267</v>
      </c>
      <c r="H646" s="161" t="inlineStr">
        <is>
          <t>2030</t>
        </is>
      </c>
      <c r="I646" s="161" t="inlineStr">
        <is>
          <t>nmim_summary_v0_2.csv (InvestmentNeeds NMIM v0.2, model output)</t>
        </is>
      </c>
    </row>
    <row r="647" ht="13" customHeight="1">
      <c r="A647" s="161" t="inlineStr">
        <is>
          <t>ABW</t>
        </is>
      </c>
      <c r="B647" s="161" t="inlineStr">
        <is>
          <t>Aruba</t>
        </is>
      </c>
      <c r="C647" s="161" t="inlineStr">
        <is>
          <t>Latin America &amp; Caribbean</t>
        </is>
      </c>
      <c r="D647" s="161" t="inlineStr">
        <is>
          <t>High income</t>
        </is>
      </c>
      <c r="E647" s="161" t="b">
        <v>0</v>
      </c>
      <c r="F647" s="161" t="inlineStr">
        <is>
          <t>nmim_typ5_2030_pct_gdp</t>
        </is>
      </c>
      <c r="G647" s="161" t="n">
        <v>0.893427796149197</v>
      </c>
      <c r="H647" s="161" t="inlineStr">
        <is>
          <t>2030</t>
        </is>
      </c>
      <c r="I647" s="161" t="inlineStr">
        <is>
          <t>nmim_summary_v0_2.csv (InvestmentNeeds NMIM v0.2, model output)</t>
        </is>
      </c>
    </row>
    <row r="648" ht="13" customHeight="1">
      <c r="A648" s="161" t="inlineStr">
        <is>
          <t>ABW</t>
        </is>
      </c>
      <c r="B648" s="161" t="inlineStr">
        <is>
          <t>Aruba</t>
        </is>
      </c>
      <c r="C648" s="161" t="inlineStr">
        <is>
          <t>Latin America &amp; Caribbean</t>
        </is>
      </c>
      <c r="D648" s="161" t="inlineStr">
        <is>
          <t>High income</t>
        </is>
      </c>
      <c r="E648" s="161" t="b">
        <v>0</v>
      </c>
      <c r="F648" s="161" t="inlineStr">
        <is>
          <t>nmim_budget_need_2030_pct_gdp</t>
        </is>
      </c>
      <c r="G648" s="161" t="n">
        <v>0.2610270180490793</v>
      </c>
      <c r="H648" s="161" t="inlineStr">
        <is>
          <t>2030</t>
        </is>
      </c>
      <c r="I648" s="161" t="inlineStr">
        <is>
          <t>nmim_summary_v0_2.csv (InvestmentNeeds NMIM v0.2, model output)</t>
        </is>
      </c>
    </row>
    <row r="649" ht="13" customHeight="1">
      <c r="A649" s="161" t="inlineStr">
        <is>
          <t>ABW</t>
        </is>
      </c>
      <c r="B649" s="161" t="inlineStr">
        <is>
          <t>Aruba</t>
        </is>
      </c>
      <c r="C649" s="161" t="inlineStr">
        <is>
          <t>Latin America &amp; Caribbean</t>
        </is>
      </c>
      <c r="D649" s="161" t="inlineStr">
        <is>
          <t>High income</t>
        </is>
      </c>
      <c r="E649" s="161" t="b">
        <v>0</v>
      </c>
      <c r="F649" s="161" t="inlineStr">
        <is>
          <t>nmim_private_share_2030_pct</t>
        </is>
      </c>
      <c r="G649" s="161" t="n">
        <v>48.01772630565154</v>
      </c>
      <c r="H649" s="161" t="inlineStr">
        <is>
          <t>2030</t>
        </is>
      </c>
      <c r="I649" s="161" t="inlineStr">
        <is>
          <t>nmim_summary_v0_2.csv (InvestmentNeeds NMIM v0.2, model output)</t>
        </is>
      </c>
    </row>
    <row r="650" ht="13" customHeight="1">
      <c r="A650" s="161" t="inlineStr">
        <is>
          <t>ABW</t>
        </is>
      </c>
      <c r="B650" s="161" t="inlineStr">
        <is>
          <t>Aruba</t>
        </is>
      </c>
      <c r="C650" s="161" t="inlineStr">
        <is>
          <t>Latin America &amp; Caribbean</t>
        </is>
      </c>
      <c r="D650" s="161" t="inlineStr">
        <is>
          <t>High income</t>
        </is>
      </c>
      <c r="E650" s="161" t="b">
        <v>0</v>
      </c>
      <c r="F650" s="161" t="inlineStr">
        <is>
          <t>nmim_incr_inv_2030_pct_gdp</t>
        </is>
      </c>
      <c r="G650" s="161" t="n">
        <v>2.345136705365141</v>
      </c>
      <c r="H650" s="161" t="inlineStr">
        <is>
          <t>2030</t>
        </is>
      </c>
      <c r="I650" s="161" t="inlineStr">
        <is>
          <t>nmim_summary_v0_2.csv (InvestmentNeeds NMIM v0.2, model output)</t>
        </is>
      </c>
    </row>
    <row r="651" ht="13" customHeight="1">
      <c r="A651" s="161" t="inlineStr">
        <is>
          <t>ABW</t>
        </is>
      </c>
      <c r="B651" s="161" t="inlineStr">
        <is>
          <t>Aruba</t>
        </is>
      </c>
      <c r="C651" s="161" t="inlineStr">
        <is>
          <t>Latin America &amp; Caribbean</t>
        </is>
      </c>
      <c r="D651" s="161" t="inlineStr">
        <is>
          <t>High income</t>
        </is>
      </c>
      <c r="E651" s="161" t="b">
        <v>0</v>
      </c>
      <c r="F651" s="161" t="inlineStr">
        <is>
          <t>nmim_incr_inv_2050_pct_gdp</t>
        </is>
      </c>
      <c r="G651" s="161" t="n">
        <v>2.215232369652958</v>
      </c>
      <c r="H651" s="161" t="inlineStr">
        <is>
          <t>2050</t>
        </is>
      </c>
      <c r="I651" s="161" t="inlineStr">
        <is>
          <t>nmim_summary_v0_2.csv (InvestmentNeeds NMIM v0.2, model output)</t>
        </is>
      </c>
    </row>
    <row r="652" ht="13" customHeight="1">
      <c r="A652" s="161" t="inlineStr">
        <is>
          <t>ABW</t>
        </is>
      </c>
      <c r="B652" s="161" t="inlineStr">
        <is>
          <t>Aruba</t>
        </is>
      </c>
      <c r="C652" s="161" t="inlineStr">
        <is>
          <t>Latin America &amp; Caribbean</t>
        </is>
      </c>
      <c r="D652" s="161" t="inlineStr">
        <is>
          <t>High income</t>
        </is>
      </c>
      <c r="E652" s="161" t="b">
        <v>0</v>
      </c>
      <c r="F652" s="161" t="inlineStr">
        <is>
          <t>nmim_pv_incr_cost_b_pct_gdp</t>
        </is>
      </c>
      <c r="G652" s="161" t="n">
        <v>-6.104555537155741</v>
      </c>
      <c r="H652" s="161" t="inlineStr">
        <is>
          <t>2025-2050</t>
        </is>
      </c>
      <c r="I652" s="161" t="inlineStr">
        <is>
          <t>nmim_summary_v0_2.csv (InvestmentNeeds NMIM v0.2, model output)</t>
        </is>
      </c>
    </row>
    <row r="653" ht="13" customHeight="1">
      <c r="A653" s="161" t="inlineStr">
        <is>
          <t>ABW</t>
        </is>
      </c>
      <c r="B653" s="161" t="inlineStr">
        <is>
          <t>Aruba</t>
        </is>
      </c>
      <c r="C653" s="161" t="inlineStr">
        <is>
          <t>Latin America &amp; Caribbean</t>
        </is>
      </c>
      <c r="D653" s="161" t="inlineStr">
        <is>
          <t>High income</t>
        </is>
      </c>
      <c r="E653" s="161" t="b">
        <v>0</v>
      </c>
      <c r="F653" s="161" t="inlineStr">
        <is>
          <t>price_diesel_usd_litre</t>
        </is>
      </c>
      <c r="G653" s="161" t="n">
        <v>1.328</v>
      </c>
      <c r="H653" s="161" t="inlineStr">
        <is>
          <t>2024</t>
        </is>
      </c>
      <c r="I653" s="161" t="inlineStr">
        <is>
          <t>imffossilfuelsubsidiesdata.xlsb</t>
        </is>
      </c>
    </row>
    <row r="654" ht="13" customHeight="1">
      <c r="A654" s="161" t="inlineStr">
        <is>
          <t>ABW</t>
        </is>
      </c>
      <c r="B654" s="161" t="inlineStr">
        <is>
          <t>Aruba</t>
        </is>
      </c>
      <c r="C654" s="161" t="inlineStr">
        <is>
          <t>Latin America &amp; Caribbean</t>
        </is>
      </c>
      <c r="D654" s="161" t="inlineStr">
        <is>
          <t>High income</t>
        </is>
      </c>
      <c r="E654" s="161" t="b">
        <v>0</v>
      </c>
      <c r="F654" s="161" t="inlineStr">
        <is>
          <t>price_gasoline_usd_litre</t>
        </is>
      </c>
      <c r="G654" s="161" t="n">
        <v>1.462</v>
      </c>
      <c r="H654" s="161" t="inlineStr">
        <is>
          <t>2024</t>
        </is>
      </c>
      <c r="I654" s="161" t="inlineStr">
        <is>
          <t>imffossilfuelsubsidiesdata.xlsb</t>
        </is>
      </c>
    </row>
    <row r="655" ht="13" customHeight="1">
      <c r="A655" s="161" t="inlineStr">
        <is>
          <t>ABW</t>
        </is>
      </c>
      <c r="B655" s="161" t="inlineStr">
        <is>
          <t>Aruba</t>
        </is>
      </c>
      <c r="C655" s="161" t="inlineStr">
        <is>
          <t>Latin America &amp; Caribbean</t>
        </is>
      </c>
      <c r="D655" s="161" t="inlineStr">
        <is>
          <t>High income</t>
        </is>
      </c>
      <c r="E655" s="161" t="b">
        <v>0</v>
      </c>
      <c r="F655" s="161" t="inlineStr">
        <is>
          <t>price_electricity_residential_usd_kwh</t>
        </is>
      </c>
      <c r="G655" s="161" t="n">
        <v>0.275</v>
      </c>
      <c r="H655" s="161" t="inlineStr">
        <is>
          <t>2024</t>
        </is>
      </c>
      <c r="I655" s="161" t="inlineStr">
        <is>
          <t>imffossilfuelsubsidiesdata.xlsb</t>
        </is>
      </c>
    </row>
    <row r="656" ht="13" customHeight="1">
      <c r="A656" s="161" t="inlineStr">
        <is>
          <t>ABW</t>
        </is>
      </c>
      <c r="B656" s="161" t="inlineStr">
        <is>
          <t>Aruba</t>
        </is>
      </c>
      <c r="C656" s="161" t="inlineStr">
        <is>
          <t>Latin America &amp; Caribbean</t>
        </is>
      </c>
      <c r="D656" s="161" t="inlineStr">
        <is>
          <t>High income</t>
        </is>
      </c>
      <c r="E656" s="161" t="b">
        <v>0</v>
      </c>
      <c r="F656" s="161" t="inlineStr">
        <is>
          <t>price_electricity_industry_usd_kwh</t>
        </is>
      </c>
      <c r="G656" s="161" t="n">
        <v>0.318</v>
      </c>
      <c r="H656" s="161" t="inlineStr">
        <is>
          <t>2024</t>
        </is>
      </c>
      <c r="I656" s="161" t="inlineStr">
        <is>
          <t>imffossilfuelsubsidiesdata.xlsb</t>
        </is>
      </c>
    </row>
    <row r="657" ht="13" customHeight="1">
      <c r="A657" s="161" t="inlineStr">
        <is>
          <t>ABW</t>
        </is>
      </c>
      <c r="B657" s="161" t="inlineStr">
        <is>
          <t>Aruba</t>
        </is>
      </c>
      <c r="C657" s="161" t="inlineStr">
        <is>
          <t>Latin America &amp; Caribbean</t>
        </is>
      </c>
      <c r="D657" s="161" t="inlineStr">
        <is>
          <t>High income</t>
        </is>
      </c>
      <c r="E657" s="161" t="b">
        <v>0</v>
      </c>
      <c r="F657" s="161" t="inlineStr">
        <is>
          <t>price_gas_residential_usd_gj</t>
        </is>
      </c>
      <c r="G657" s="161" t="n">
        <v>10.375</v>
      </c>
      <c r="H657" s="161" t="inlineStr">
        <is>
          <t>2024</t>
        </is>
      </c>
      <c r="I657" s="161" t="inlineStr">
        <is>
          <t>imffossilfuelsubsidiesdata.xlsb</t>
        </is>
      </c>
    </row>
    <row r="658" ht="13" customHeight="1">
      <c r="A658" s="161" t="inlineStr">
        <is>
          <t>ABW</t>
        </is>
      </c>
      <c r="B658" s="161" t="inlineStr">
        <is>
          <t>Aruba</t>
        </is>
      </c>
      <c r="C658" s="161" t="inlineStr">
        <is>
          <t>Latin America &amp; Caribbean</t>
        </is>
      </c>
      <c r="D658" s="161" t="inlineStr">
        <is>
          <t>High income</t>
        </is>
      </c>
      <c r="E658" s="161" t="b">
        <v>0</v>
      </c>
      <c r="F658" s="161" t="inlineStr">
        <is>
          <t>price_gas_industry_usd_gj</t>
        </is>
      </c>
      <c r="G658" s="161" t="n">
        <v>2.458</v>
      </c>
      <c r="H658" s="161" t="inlineStr">
        <is>
          <t>2024</t>
        </is>
      </c>
      <c r="I658" s="161" t="inlineStr">
        <is>
          <t>imffossilfuelsubsidiesdata.xlsb</t>
        </is>
      </c>
    </row>
    <row r="659" ht="13" customHeight="1">
      <c r="A659" s="161" t="inlineStr">
        <is>
          <t>ABW</t>
        </is>
      </c>
      <c r="B659" s="161" t="inlineStr">
        <is>
          <t>Aruba</t>
        </is>
      </c>
      <c r="C659" s="161" t="inlineStr">
        <is>
          <t>Latin America &amp; Caribbean</t>
        </is>
      </c>
      <c r="D659" s="161" t="inlineStr">
        <is>
          <t>High income</t>
        </is>
      </c>
      <c r="E659" s="161" t="b">
        <v>0</v>
      </c>
      <c r="F659" s="161" t="inlineStr">
        <is>
          <t>price_gas_power_usd_gj</t>
        </is>
      </c>
      <c r="G659" s="161" t="n">
        <v>2.458</v>
      </c>
      <c r="H659" s="161" t="inlineStr">
        <is>
          <t>2024</t>
        </is>
      </c>
      <c r="I659" s="161" t="inlineStr">
        <is>
          <t>imffossilfuelsubsidiesdata.xlsb</t>
        </is>
      </c>
    </row>
    <row r="660" ht="13" customHeight="1">
      <c r="A660" s="161" t="inlineStr">
        <is>
          <t>ABW</t>
        </is>
      </c>
      <c r="B660" s="161" t="inlineStr">
        <is>
          <t>Aruba</t>
        </is>
      </c>
      <c r="C660" s="161" t="inlineStr">
        <is>
          <t>Latin America &amp; Caribbean</t>
        </is>
      </c>
      <c r="D660" s="161" t="inlineStr">
        <is>
          <t>High income</t>
        </is>
      </c>
      <c r="E660" s="161" t="b">
        <v>0</v>
      </c>
      <c r="F660" s="161" t="inlineStr">
        <is>
          <t>price_coal_residential_usd_gj</t>
        </is>
      </c>
      <c r="G660" s="161" t="n">
        <v>12.376</v>
      </c>
      <c r="H660" s="161" t="inlineStr">
        <is>
          <t>2024</t>
        </is>
      </c>
      <c r="I660" s="161" t="inlineStr">
        <is>
          <t>imffossilfuelsubsidiesdata.xlsb</t>
        </is>
      </c>
    </row>
    <row r="661" ht="13" customHeight="1">
      <c r="A661" s="161" t="inlineStr">
        <is>
          <t>ABW</t>
        </is>
      </c>
      <c r="B661" s="161" t="inlineStr">
        <is>
          <t>Aruba</t>
        </is>
      </c>
      <c r="C661" s="161" t="inlineStr">
        <is>
          <t>Latin America &amp; Caribbean</t>
        </is>
      </c>
      <c r="D661" s="161" t="inlineStr">
        <is>
          <t>High income</t>
        </is>
      </c>
      <c r="E661" s="161" t="b">
        <v>0</v>
      </c>
      <c r="F661" s="161" t="inlineStr">
        <is>
          <t>price_coal_industry_usd_gj</t>
        </is>
      </c>
      <c r="G661" s="161" t="n">
        <v>7.124</v>
      </c>
      <c r="H661" s="161" t="inlineStr">
        <is>
          <t>2024</t>
        </is>
      </c>
      <c r="I661" s="161" t="inlineStr">
        <is>
          <t>imffossilfuelsubsidiesdata.xlsb</t>
        </is>
      </c>
    </row>
    <row r="662" ht="13" customHeight="1">
      <c r="A662" s="161" t="inlineStr">
        <is>
          <t>ABW</t>
        </is>
      </c>
      <c r="B662" s="161" t="inlineStr">
        <is>
          <t>Aruba</t>
        </is>
      </c>
      <c r="C662" s="161" t="inlineStr">
        <is>
          <t>Latin America &amp; Caribbean</t>
        </is>
      </c>
      <c r="D662" s="161" t="inlineStr">
        <is>
          <t>High income</t>
        </is>
      </c>
      <c r="E662" s="161" t="b">
        <v>0</v>
      </c>
      <c r="F662" s="161" t="inlineStr">
        <is>
          <t>price_coal_power_usd_gj</t>
        </is>
      </c>
      <c r="G662" s="161" t="n">
        <v>5.575</v>
      </c>
      <c r="H662" s="161" t="inlineStr">
        <is>
          <t>2024</t>
        </is>
      </c>
      <c r="I662" s="161" t="inlineStr">
        <is>
          <t>imffossilfuelsubsidiesdata.xlsb</t>
        </is>
      </c>
    </row>
    <row r="663" ht="13" customHeight="1">
      <c r="A663" s="161" t="inlineStr">
        <is>
          <t>ABW</t>
        </is>
      </c>
      <c r="B663" s="161" t="inlineStr">
        <is>
          <t>Aruba</t>
        </is>
      </c>
      <c r="C663" s="161" t="inlineStr">
        <is>
          <t>Latin America &amp; Caribbean</t>
        </is>
      </c>
      <c r="D663" s="161" t="inlineStr">
        <is>
          <t>High income</t>
        </is>
      </c>
      <c r="E663" s="161" t="b">
        <v>0</v>
      </c>
      <c r="F663" s="161" t="inlineStr">
        <is>
          <t>power_market_structure</t>
        </is>
      </c>
      <c r="G663" s="161" t="n">
        <v>1</v>
      </c>
      <c r="H663" s="161" t="inlineStr">
        <is>
          <t>2013</t>
        </is>
      </c>
      <c r="I663" s="161" t="inlineStr">
        <is>
          <t>dataverse_files.zip</t>
        </is>
      </c>
    </row>
    <row r="664" ht="13" customHeight="1">
      <c r="A664" s="161" t="inlineStr">
        <is>
          <t>ABW</t>
        </is>
      </c>
      <c r="B664" s="161" t="inlineStr">
        <is>
          <t>Aruba</t>
        </is>
      </c>
      <c r="C664" s="161" t="inlineStr">
        <is>
          <t>Latin America &amp; Caribbean</t>
        </is>
      </c>
      <c r="D664" s="161" t="inlineStr">
        <is>
          <t>High income</t>
        </is>
      </c>
      <c r="E664" s="161" t="b">
        <v>0</v>
      </c>
      <c r="F664" s="161" t="inlineStr">
        <is>
          <t>independent_regulator</t>
        </is>
      </c>
      <c r="G664" s="161" t="n">
        <v>0</v>
      </c>
      <c r="H664" s="161" t="inlineStr">
        <is>
          <t>2013</t>
        </is>
      </c>
      <c r="I664" s="161" t="inlineStr">
        <is>
          <t>dataverse_files.zip</t>
        </is>
      </c>
    </row>
    <row r="665" ht="13" customHeight="1">
      <c r="A665" s="161" t="inlineStr">
        <is>
          <t>ABW</t>
        </is>
      </c>
      <c r="B665" s="161" t="inlineStr">
        <is>
          <t>Aruba</t>
        </is>
      </c>
      <c r="C665" s="161" t="inlineStr">
        <is>
          <t>Latin America &amp; Caribbean</t>
        </is>
      </c>
      <c r="D665" s="161" t="inlineStr">
        <is>
          <t>High income</t>
        </is>
      </c>
      <c r="E665" s="161" t="b">
        <v>0</v>
      </c>
      <c r="F665" s="161" t="inlineStr">
        <is>
          <t>generation_unbundled</t>
        </is>
      </c>
      <c r="G665" s="161" t="n">
        <v>0</v>
      </c>
      <c r="H665" s="161" t="inlineStr">
        <is>
          <t>2013</t>
        </is>
      </c>
      <c r="I665" s="161" t="inlineStr">
        <is>
          <t>dataverse_files.zip</t>
        </is>
      </c>
    </row>
    <row r="666" ht="13" customHeight="1">
      <c r="A666" s="161" t="inlineStr">
        <is>
          <t>ABW</t>
        </is>
      </c>
      <c r="B666" s="161" t="inlineStr">
        <is>
          <t>Aruba</t>
        </is>
      </c>
      <c r="C666" s="161" t="inlineStr">
        <is>
          <t>Latin America &amp; Caribbean</t>
        </is>
      </c>
      <c r="D666" s="161" t="inlineStr">
        <is>
          <t>High income</t>
        </is>
      </c>
      <c r="E666" s="161" t="b">
        <v>0</v>
      </c>
      <c r="F666" s="161" t="inlineStr">
        <is>
          <t>revenue_pct_gdp</t>
        </is>
      </c>
      <c r="G666" s="161" t="n">
        <v>24.454</v>
      </c>
      <c r="H666" s="161" t="inlineStr">
        <is>
          <t>2024</t>
        </is>
      </c>
      <c r="I666" s="161" t="inlineStr">
        <is>
          <t>dataset_2026-08-26T13_41_09_874550254Z_DEFAULT_INTEGRATION_IMF_RES_WEO_9_0_0.csv</t>
        </is>
      </c>
    </row>
    <row r="667" ht="13" customHeight="1">
      <c r="A667" s="161" t="inlineStr">
        <is>
          <t>ABW</t>
        </is>
      </c>
      <c r="B667" s="161" t="inlineStr">
        <is>
          <t>Aruba</t>
        </is>
      </c>
      <c r="C667" s="161" t="inlineStr">
        <is>
          <t>Latin America &amp; Caribbean</t>
        </is>
      </c>
      <c r="D667" s="161" t="inlineStr">
        <is>
          <t>High income</t>
        </is>
      </c>
      <c r="E667" s="161" t="b">
        <v>0</v>
      </c>
      <c r="F667" s="161" t="inlineStr">
        <is>
          <t>primary_balance_pct_gdp</t>
        </is>
      </c>
      <c r="G667" s="161" t="n">
        <v>7.743</v>
      </c>
      <c r="H667" s="161" t="inlineStr">
        <is>
          <t>2024</t>
        </is>
      </c>
      <c r="I667" s="161" t="inlineStr">
        <is>
          <t>dataset_2026-08-26T13_41_09_874550254Z_DEFAULT_INTEGRATION_IMF_RES_WEO_9_0_0.csv</t>
        </is>
      </c>
    </row>
    <row r="668" ht="13" customHeight="1">
      <c r="A668" s="161" t="inlineStr">
        <is>
          <t>ABW</t>
        </is>
      </c>
      <c r="B668" s="161" t="inlineStr">
        <is>
          <t>Aruba</t>
        </is>
      </c>
      <c r="C668" s="161" t="inlineStr">
        <is>
          <t>Latin America &amp; Caribbean</t>
        </is>
      </c>
      <c r="D668" s="161" t="inlineStr">
        <is>
          <t>High income</t>
        </is>
      </c>
      <c r="E668" s="161" t="b">
        <v>0</v>
      </c>
      <c r="F668" s="161" t="inlineStr">
        <is>
          <t>current_account_pct_gdp</t>
        </is>
      </c>
      <c r="G668" s="161" t="n">
        <v>9.638999999999999</v>
      </c>
      <c r="H668" s="161" t="inlineStr">
        <is>
          <t>2024</t>
        </is>
      </c>
      <c r="I668" s="161" t="inlineStr">
        <is>
          <t>dataset_2026-08-26T13_41_09_874550254Z_DEFAULT_INTEGRATION_IMF_RES_WEO_9_0_0.csv</t>
        </is>
      </c>
    </row>
    <row r="669" ht="13" customHeight="1">
      <c r="A669" s="161" t="inlineStr">
        <is>
          <t>ABW</t>
        </is>
      </c>
      <c r="B669" s="161" t="inlineStr">
        <is>
          <t>Aruba</t>
        </is>
      </c>
      <c r="C669" s="161" t="inlineStr">
        <is>
          <t>Latin America &amp; Caribbean</t>
        </is>
      </c>
      <c r="D669" s="161" t="inlineStr">
        <is>
          <t>High income</t>
        </is>
      </c>
      <c r="E669" s="161" t="b">
        <v>0</v>
      </c>
      <c r="F669" s="161" t="inlineStr">
        <is>
          <t>real_gdp_growth_5y_avg_pct</t>
        </is>
      </c>
      <c r="G669" s="161" t="n">
        <v>3.593</v>
      </c>
      <c r="H669" s="161" t="inlineStr">
        <is>
          <t>2020-2024 avg</t>
        </is>
      </c>
      <c r="I669" s="161" t="inlineStr">
        <is>
          <t>dataset_2026-08-26T13_41_09_874550254Z_DEFAULT_INTEGRATION_IMF_RES_WEO_9_0_0.csv (derived)</t>
        </is>
      </c>
    </row>
    <row r="670" ht="13" customHeight="1">
      <c r="A670" s="161" t="inlineStr">
        <is>
          <t>ABW</t>
        </is>
      </c>
      <c r="B670" s="161" t="inlineStr">
        <is>
          <t>Aruba</t>
        </is>
      </c>
      <c r="C670" s="161" t="inlineStr">
        <is>
          <t>Latin America &amp; Caribbean</t>
        </is>
      </c>
      <c r="D670" s="161" t="inlineStr">
        <is>
          <t>High income</t>
        </is>
      </c>
      <c r="E670" s="161" t="b">
        <v>0</v>
      </c>
      <c r="F670" s="161" t="inlineStr">
        <is>
          <t>int_budget_need_2030_pct_gdp</t>
        </is>
      </c>
      <c r="G670" s="161" t="n">
        <v>0.187</v>
      </c>
      <c r="H670" s="161" t="inlineStr">
        <is>
          <t>2030</t>
        </is>
      </c>
      <c r="I670" s="161" t="inlineStr">
        <is>
          <t>integrated_results.csv (MacroFiscalModels v0.1, model output)</t>
        </is>
      </c>
    </row>
    <row r="671" ht="13" customHeight="1">
      <c r="A671" s="161" t="inlineStr">
        <is>
          <t>ABW</t>
        </is>
      </c>
      <c r="B671" s="161" t="inlineStr">
        <is>
          <t>Aruba</t>
        </is>
      </c>
      <c r="C671" s="161" t="inlineStr">
        <is>
          <t>Latin America &amp; Caribbean</t>
        </is>
      </c>
      <c r="D671" s="161" t="inlineStr">
        <is>
          <t>High income</t>
        </is>
      </c>
      <c r="E671" s="161" t="b">
        <v>0</v>
      </c>
      <c r="F671" s="161" t="inlineStr">
        <is>
          <t>int_pricing_revenue_2030_pct_gdp</t>
        </is>
      </c>
      <c r="G671" s="161" t="n">
        <v>0.82</v>
      </c>
      <c r="H671" s="161" t="inlineStr">
        <is>
          <t>2030</t>
        </is>
      </c>
      <c r="I671" s="161" t="inlineStr">
        <is>
          <t>integrated_results.csv (MacroFiscalModels v0.1, model output)</t>
        </is>
      </c>
    </row>
    <row r="672" ht="13" customHeight="1">
      <c r="A672" s="161" t="inlineStr">
        <is>
          <t>ABW</t>
        </is>
      </c>
      <c r="B672" s="161" t="inlineStr">
        <is>
          <t>Aruba</t>
        </is>
      </c>
      <c r="C672" s="161" t="inlineStr">
        <is>
          <t>Latin America &amp; Caribbean</t>
        </is>
      </c>
      <c r="D672" s="161" t="inlineStr">
        <is>
          <t>High income</t>
        </is>
      </c>
      <c r="E672" s="161" t="b">
        <v>0</v>
      </c>
      <c r="F672" s="161" t="inlineStr">
        <is>
          <t>int_financing_gap_2030_pct_gdp</t>
        </is>
      </c>
      <c r="G672" s="161" t="n">
        <v>-0.632</v>
      </c>
      <c r="H672" s="161" t="inlineStr">
        <is>
          <t>2030</t>
        </is>
      </c>
      <c r="I672" s="161" t="inlineStr">
        <is>
          <t>integrated_results.csv (MacroFiscalModels v0.1, model output)</t>
        </is>
      </c>
    </row>
    <row r="673" ht="13" customHeight="1">
      <c r="A673" s="161" t="inlineStr">
        <is>
          <t>ABW</t>
        </is>
      </c>
      <c r="B673" s="161" t="inlineStr">
        <is>
          <t>Aruba</t>
        </is>
      </c>
      <c r="C673" s="161" t="inlineStr">
        <is>
          <t>Latin America &amp; Caribbean</t>
        </is>
      </c>
      <c r="D673" s="161" t="inlineStr">
        <is>
          <t>High income</t>
        </is>
      </c>
      <c r="E673" s="161" t="b">
        <v>0</v>
      </c>
      <c r="F673" s="161" t="inlineStr">
        <is>
          <t>int_gdp_dev_2050_pct</t>
        </is>
      </c>
      <c r="G673" s="161" t="n">
        <v>14.33</v>
      </c>
      <c r="H673" s="161" t="inlineStr">
        <is>
          <t>2050</t>
        </is>
      </c>
      <c r="I673" s="161" t="inlineStr">
        <is>
          <t>integrated_results.csv (MacroFiscalModels v0.1, model output)</t>
        </is>
      </c>
    </row>
    <row r="674" ht="13" customHeight="1">
      <c r="A674" s="161" t="inlineStr">
        <is>
          <t>ABW</t>
        </is>
      </c>
      <c r="B674" s="161" t="inlineStr">
        <is>
          <t>Aruba</t>
        </is>
      </c>
      <c r="C674" s="161" t="inlineStr">
        <is>
          <t>Latin America &amp; Caribbean</t>
        </is>
      </c>
      <c r="D674" s="161" t="inlineStr">
        <is>
          <t>High income</t>
        </is>
      </c>
      <c r="E674" s="161" t="b">
        <v>0</v>
      </c>
      <c r="F674" s="161" t="inlineStr">
        <is>
          <t>int_debt_2050_pct_gdp</t>
        </is>
      </c>
      <c r="G674" s="161" t="n">
        <v>57.95</v>
      </c>
      <c r="H674" s="161" t="inlineStr">
        <is>
          <t>2050</t>
        </is>
      </c>
      <c r="I674" s="161" t="inlineStr">
        <is>
          <t>integrated_results.csv (MacroFiscalModels v0.1, model output)</t>
        </is>
      </c>
    </row>
    <row r="675" ht="13" customHeight="1">
      <c r="A675" s="161" t="inlineStr">
        <is>
          <t>AUS</t>
        </is>
      </c>
      <c r="B675" s="161" t="inlineStr">
        <is>
          <t>Australia</t>
        </is>
      </c>
      <c r="C675" s="161" t="inlineStr">
        <is>
          <t>East Asia &amp; Pacific</t>
        </is>
      </c>
      <c r="D675" s="161" t="inlineStr">
        <is>
          <t>High income</t>
        </is>
      </c>
      <c r="E675" s="161" t="b">
        <v>0</v>
      </c>
      <c r="F675" s="161" t="inlineStr">
        <is>
          <t>interest_to_revenue_pct</t>
        </is>
      </c>
      <c r="G675" s="161" t="n">
        <v>2.416</v>
      </c>
      <c r="H675" s="161" t="inlineStr">
        <is>
          <t>2024</t>
        </is>
      </c>
      <c r="I675" s="161" t="inlineStr">
        <is>
          <t>dataset_2026-08-26T13_41_09_874550254Z_DEFAULT_INTEGRATION_IMF_RES_WEO_9_0_0.csv (derived)</t>
        </is>
      </c>
    </row>
    <row r="676" ht="13" customHeight="1">
      <c r="A676" s="161" t="inlineStr">
        <is>
          <t>AUS</t>
        </is>
      </c>
      <c r="B676" s="161" t="inlineStr">
        <is>
          <t>Australia</t>
        </is>
      </c>
      <c r="C676" s="161" t="inlineStr">
        <is>
          <t>East Asia &amp; Pacific</t>
        </is>
      </c>
      <c r="D676" s="161" t="inlineStr">
        <is>
          <t>High income</t>
        </is>
      </c>
      <c r="E676" s="161" t="b">
        <v>0</v>
      </c>
      <c r="F676" s="161" t="inlineStr">
        <is>
          <t>interest_pct_gdp</t>
        </is>
      </c>
      <c r="G676" s="161" t="n">
        <v>0.881</v>
      </c>
      <c r="H676" s="161" t="inlineStr">
        <is>
          <t>2024</t>
        </is>
      </c>
      <c r="I676" s="161" t="inlineStr">
        <is>
          <t>dataset_2026-08-26T13_41_09_874550254Z_DEFAULT_INTEGRATION_IMF_RES_WEO_9_0_0.csv (derived)</t>
        </is>
      </c>
    </row>
    <row r="677" ht="13" customHeight="1">
      <c r="A677" s="161" t="inlineStr">
        <is>
          <t>AUS</t>
        </is>
      </c>
      <c r="B677" s="161" t="inlineStr">
        <is>
          <t>Australia</t>
        </is>
      </c>
      <c r="C677" s="161" t="inlineStr">
        <is>
          <t>East Asia &amp; Pacific</t>
        </is>
      </c>
      <c r="D677" s="161" t="inlineStr">
        <is>
          <t>High income</t>
        </is>
      </c>
      <c r="E677" s="161" t="b">
        <v>0</v>
      </c>
      <c r="F677" s="161" t="inlineStr">
        <is>
          <t>gross_debt_pct_gdp</t>
        </is>
      </c>
      <c r="G677" s="161" t="n">
        <v>50.611</v>
      </c>
      <c r="H677" s="161" t="inlineStr">
        <is>
          <t>2024</t>
        </is>
      </c>
      <c r="I677" s="161" t="inlineStr">
        <is>
          <t>dataset_2026-08-26T13_41_09_874550254Z_DEFAULT_INTEGRATION_IMF_RES_WEO_9_0_0.csv</t>
        </is>
      </c>
    </row>
    <row r="678" ht="13" customHeight="1">
      <c r="A678" s="161" t="inlineStr">
        <is>
          <t>AUS</t>
        </is>
      </c>
      <c r="B678" s="161" t="inlineStr">
        <is>
          <t>Australia</t>
        </is>
      </c>
      <c r="C678" s="161" t="inlineStr">
        <is>
          <t>East Asia &amp; Pacific</t>
        </is>
      </c>
      <c r="D678" s="161" t="inlineStr">
        <is>
          <t>High income</t>
        </is>
      </c>
      <c r="E678" s="161" t="b">
        <v>0</v>
      </c>
      <c r="F678" s="161" t="inlineStr">
        <is>
          <t>tax_revenue_pct_gdp</t>
        </is>
      </c>
      <c r="G678" s="161" t="n">
        <v>29.408</v>
      </c>
      <c r="H678" s="161" t="inlineStr">
        <is>
          <t>2024</t>
        </is>
      </c>
      <c r="I678" s="161" t="inlineStr">
        <is>
          <t>world-imf2026.xlsx</t>
        </is>
      </c>
    </row>
    <row r="679" ht="13" customHeight="1">
      <c r="A679" s="161" t="inlineStr">
        <is>
          <t>AUS</t>
        </is>
      </c>
      <c r="B679" s="161" t="inlineStr">
        <is>
          <t>Australia</t>
        </is>
      </c>
      <c r="C679" s="161" t="inlineStr">
        <is>
          <t>East Asia &amp; Pacific</t>
        </is>
      </c>
      <c r="D679" s="161" t="inlineStr">
        <is>
          <t>High income</t>
        </is>
      </c>
      <c r="E679" s="161" t="b">
        <v>0</v>
      </c>
      <c r="F679" s="161" t="inlineStr">
        <is>
          <t>climate_pfm_diagnostic_on_record</t>
        </is>
      </c>
      <c r="G679" s="161" t="n">
        <v>0</v>
      </c>
      <c r="H679" s="161" t="inlineStr">
        <is>
          <t>2022</t>
        </is>
      </c>
      <c r="I679" s="161" t="inlineStr">
        <is>
          <t>UNDP-Global-Climate-Public-Finance-Review-2022.pdf (Table 4.2)</t>
        </is>
      </c>
    </row>
    <row r="680" ht="13" customHeight="1">
      <c r="A680" s="161" t="inlineStr">
        <is>
          <t>AUS</t>
        </is>
      </c>
      <c r="B680" s="161" t="inlineStr">
        <is>
          <t>Australia</t>
        </is>
      </c>
      <c r="C680" s="161" t="inlineStr">
        <is>
          <t>East Asia &amp; Pacific</t>
        </is>
      </c>
      <c r="D680" s="161" t="inlineStr">
        <is>
          <t>High income</t>
        </is>
      </c>
      <c r="E680" s="161" t="b">
        <v>0</v>
      </c>
      <c r="F680" s="161" t="inlineStr">
        <is>
          <t>wacc_steffen_nominal_aftertax_pct</t>
        </is>
      </c>
      <c r="G680" s="161" t="n">
        <v>5.02</v>
      </c>
      <c r="H680" s="161" t="inlineStr">
        <is>
          <t>2020</t>
        </is>
      </c>
      <c r="I680" s="161" t="inlineStr">
        <is>
          <t>SteffenEtAl2025_WACC_database.csv</t>
        </is>
      </c>
    </row>
    <row r="681" ht="13" customHeight="1">
      <c r="A681" s="161" t="inlineStr">
        <is>
          <t>AUS</t>
        </is>
      </c>
      <c r="B681" s="161" t="inlineStr">
        <is>
          <t>Australia</t>
        </is>
      </c>
      <c r="C681" s="161" t="inlineStr">
        <is>
          <t>East Asia &amp; Pacific</t>
        </is>
      </c>
      <c r="D681" s="161" t="inlineStr">
        <is>
          <t>High income</t>
        </is>
      </c>
      <c r="E681" s="161" t="b">
        <v>0</v>
      </c>
      <c r="F681" s="161" t="inlineStr">
        <is>
          <t>wacc_n_sources</t>
        </is>
      </c>
      <c r="G681" s="161" t="n">
        <v>1</v>
      </c>
      <c r="H681" s="161" t="inlineStr">
        <is>
          <t>2021-2024</t>
        </is>
      </c>
      <c r="I681" s="161" t="inlineStr">
        <is>
          <t>IRENA / Steffen et al. / IEA</t>
        </is>
      </c>
    </row>
    <row r="682" ht="13" customHeight="1">
      <c r="A682" s="161" t="inlineStr">
        <is>
          <t>AUS</t>
        </is>
      </c>
      <c r="B682" s="161" t="inlineStr">
        <is>
          <t>Australia</t>
        </is>
      </c>
      <c r="C682" s="161" t="inlineStr">
        <is>
          <t>East Asia &amp; Pacific</t>
        </is>
      </c>
      <c r="D682" s="161" t="inlineStr">
        <is>
          <t>High income</t>
        </is>
      </c>
      <c r="E682" s="161" t="b">
        <v>0</v>
      </c>
      <c r="F682" s="161" t="inlineStr">
        <is>
          <t>excise_revenue_pct_of_revenue</t>
        </is>
      </c>
      <c r="G682" s="161" t="n">
        <v>3.229</v>
      </c>
      <c r="H682" s="161" t="inlineStr">
        <is>
          <t>2024</t>
        </is>
      </c>
      <c r="I682" s="161" t="inlineStr">
        <is>
          <t>world-imf2026.xlsx</t>
        </is>
      </c>
    </row>
    <row r="683" ht="13" customHeight="1">
      <c r="A683" s="161" t="inlineStr">
        <is>
          <t>AUS</t>
        </is>
      </c>
      <c r="B683" s="161" t="inlineStr">
        <is>
          <t>Australia</t>
        </is>
      </c>
      <c r="C683" s="161" t="inlineStr">
        <is>
          <t>East Asia &amp; Pacific</t>
        </is>
      </c>
      <c r="D683" s="161" t="inlineStr">
        <is>
          <t>High income</t>
        </is>
      </c>
      <c r="E683" s="161" t="b">
        <v>0</v>
      </c>
      <c r="F683" s="161" t="inlineStr">
        <is>
          <t>ff_subsidy_total_pct_gdp</t>
        </is>
      </c>
      <c r="G683" s="161" t="n">
        <v>2.2</v>
      </c>
      <c r="H683" s="161" t="inlineStr">
        <is>
          <t>2024</t>
        </is>
      </c>
      <c r="I683" s="161" t="inlineStr">
        <is>
          <t>imffossilfuelsubsidiesdata.xlsb + WEO</t>
        </is>
      </c>
    </row>
    <row r="684" ht="13" customHeight="1">
      <c r="A684" s="161" t="inlineStr">
        <is>
          <t>AUS</t>
        </is>
      </c>
      <c r="B684" s="161" t="inlineStr">
        <is>
          <t>Australia</t>
        </is>
      </c>
      <c r="C684" s="161" t="inlineStr">
        <is>
          <t>East Asia &amp; Pacific</t>
        </is>
      </c>
      <c r="D684" s="161" t="inlineStr">
        <is>
          <t>High income</t>
        </is>
      </c>
      <c r="E684" s="161" t="b">
        <v>0</v>
      </c>
      <c r="F684" s="161" t="inlineStr">
        <is>
          <t>ff_subsidy_explicit_pct_gdp</t>
        </is>
      </c>
      <c r="G684" s="161" t="n">
        <v>0.115</v>
      </c>
      <c r="H684" s="161" t="inlineStr">
        <is>
          <t>2024</t>
        </is>
      </c>
      <c r="I684" s="161" t="inlineStr">
        <is>
          <t>imffossilfuelsubsidiesdata.xlsb</t>
        </is>
      </c>
    </row>
    <row r="685" ht="13" customHeight="1">
      <c r="A685" s="161" t="inlineStr">
        <is>
          <t>AUS</t>
        </is>
      </c>
      <c r="B685" s="161" t="inlineStr">
        <is>
          <t>Australia</t>
        </is>
      </c>
      <c r="C685" s="161" t="inlineStr">
        <is>
          <t>East Asia &amp; Pacific</t>
        </is>
      </c>
      <c r="D685" s="161" t="inlineStr">
        <is>
          <t>High income</t>
        </is>
      </c>
      <c r="E685" s="161" t="b">
        <v>0</v>
      </c>
      <c r="F685" s="161" t="inlineStr">
        <is>
          <t>ff_subsidy_implicit_pct_gdp</t>
        </is>
      </c>
      <c r="G685" s="161" t="n">
        <v>2.086</v>
      </c>
      <c r="H685" s="161" t="inlineStr">
        <is>
          <t>2024</t>
        </is>
      </c>
      <c r="I685" s="161" t="inlineStr">
        <is>
          <t>imffossilfuelsubsidiesdata.xlsb</t>
        </is>
      </c>
    </row>
    <row r="686" ht="13" customHeight="1">
      <c r="A686" s="161" t="inlineStr">
        <is>
          <t>AUS</t>
        </is>
      </c>
      <c r="B686" s="161" t="inlineStr">
        <is>
          <t>Australia</t>
        </is>
      </c>
      <c r="C686" s="161" t="inlineStr">
        <is>
          <t>East Asia &amp; Pacific</t>
        </is>
      </c>
      <c r="D686" s="161" t="inlineStr">
        <is>
          <t>High income</t>
        </is>
      </c>
      <c r="E686" s="161" t="b">
        <v>0</v>
      </c>
      <c r="F686" s="161" t="inlineStr">
        <is>
          <t>env_protection_pct_of_expenditure</t>
        </is>
      </c>
      <c r="G686" s="161" t="n">
        <v>2.124</v>
      </c>
      <c r="H686" s="161" t="inlineStr">
        <is>
          <t>2022</t>
        </is>
      </c>
      <c r="I686" s="161" t="inlineStr">
        <is>
          <t>WB_BOOST_WIDEF.csv</t>
        </is>
      </c>
    </row>
    <row r="687" ht="13" customHeight="1">
      <c r="A687" s="161" t="inlineStr">
        <is>
          <t>AUS</t>
        </is>
      </c>
      <c r="B687" s="161" t="inlineStr">
        <is>
          <t>Australia</t>
        </is>
      </c>
      <c r="C687" s="161" t="inlineStr">
        <is>
          <t>East Asia &amp; Pacific</t>
        </is>
      </c>
      <c r="D687" s="161" t="inlineStr">
        <is>
          <t>High income</t>
        </is>
      </c>
      <c r="E687" s="161" t="b">
        <v>0</v>
      </c>
      <c r="F687" s="161" t="inlineStr">
        <is>
          <t>net_fuel_trade_pct_merch</t>
        </is>
      </c>
      <c r="G687" s="161" t="n">
        <v>15.237</v>
      </c>
      <c r="H687" s="161" t="inlineStr">
        <is>
          <t>2025</t>
        </is>
      </c>
      <c r="I687" s="161" t="inlineStr">
        <is>
          <t>WDI TX.VAL.FUEL.ZS.UN less TM.VAL.FUEL.ZS.UN</t>
        </is>
      </c>
    </row>
    <row r="688" ht="13" customHeight="1">
      <c r="A688" s="161" t="inlineStr">
        <is>
          <t>AUS</t>
        </is>
      </c>
      <c r="B688" s="161" t="inlineStr">
        <is>
          <t>Australia</t>
        </is>
      </c>
      <c r="C688" s="161" t="inlineStr">
        <is>
          <t>East Asia &amp; Pacific</t>
        </is>
      </c>
      <c r="D688" s="161" t="inlineStr">
        <is>
          <t>High income</t>
        </is>
      </c>
      <c r="E688" s="161" t="b">
        <v>0</v>
      </c>
      <c r="F688" s="161" t="inlineStr">
        <is>
          <t>fuel_exports_pct_merch</t>
        </is>
      </c>
      <c r="G688" s="161" t="n">
        <v>26.894</v>
      </c>
      <c r="H688" s="161" t="inlineStr">
        <is>
          <t>2025</t>
        </is>
      </c>
      <c r="I688" s="161" t="inlineStr">
        <is>
          <t>API_TX_VAL_FUEL_ZS_UN_DS2_en_csv_v2_33055.zip</t>
        </is>
      </c>
    </row>
    <row r="689" ht="13" customHeight="1">
      <c r="A689" s="161" t="inlineStr">
        <is>
          <t>AUS</t>
        </is>
      </c>
      <c r="B689" s="161" t="inlineStr">
        <is>
          <t>Australia</t>
        </is>
      </c>
      <c r="C689" s="161" t="inlineStr">
        <is>
          <t>East Asia &amp; Pacific</t>
        </is>
      </c>
      <c r="D689" s="161" t="inlineStr">
        <is>
          <t>High income</t>
        </is>
      </c>
      <c r="E689" s="161" t="b">
        <v>0</v>
      </c>
      <c r="F689" s="161" t="inlineStr">
        <is>
          <t>fuel_imports_pct_merch</t>
        </is>
      </c>
      <c r="G689" s="161" t="n">
        <v>11.657</v>
      </c>
      <c r="H689" s="161" t="inlineStr">
        <is>
          <t>2025</t>
        </is>
      </c>
      <c r="I689" s="161" t="inlineStr">
        <is>
          <t>API_TM_VAL_FUEL_ZS_UN_DS2_en_csv_v2_36140.zip</t>
        </is>
      </c>
    </row>
    <row r="690" ht="13" customHeight="1">
      <c r="A690" s="161" t="inlineStr">
        <is>
          <t>AUS</t>
        </is>
      </c>
      <c r="B690" s="161" t="inlineStr">
        <is>
          <t>Australia</t>
        </is>
      </c>
      <c r="C690" s="161" t="inlineStr">
        <is>
          <t>East Asia &amp; Pacific</t>
        </is>
      </c>
      <c r="D690" s="161" t="inlineStr">
        <is>
          <t>High income</t>
        </is>
      </c>
      <c r="E690" s="161" t="b">
        <v>0</v>
      </c>
      <c r="F690" s="161" t="inlineStr">
        <is>
          <t>energy_import_dep_pct</t>
        </is>
      </c>
      <c r="G690" s="161" t="n">
        <v>-214.472</v>
      </c>
      <c r="H690" s="161" t="inlineStr">
        <is>
          <t>2023</t>
        </is>
      </c>
      <c r="I690" s="161" t="inlineStr">
        <is>
          <t>API_EG_IMP_CONS_ZS_DS2_en_csv_v2_160768.zip</t>
        </is>
      </c>
    </row>
    <row r="691" ht="13" customHeight="1">
      <c r="A691" s="161" t="inlineStr">
        <is>
          <t>AUS</t>
        </is>
      </c>
      <c r="B691" s="161" t="inlineStr">
        <is>
          <t>Australia</t>
        </is>
      </c>
      <c r="C691" s="161" t="inlineStr">
        <is>
          <t>East Asia &amp; Pacific</t>
        </is>
      </c>
      <c r="D691" s="161" t="inlineStr">
        <is>
          <t>High income</t>
        </is>
      </c>
      <c r="E691" s="161" t="b">
        <v>0</v>
      </c>
      <c r="F691" s="161" t="inlineStr">
        <is>
          <t>fossil_rents_total_pct_gdp</t>
        </is>
      </c>
      <c r="G691" s="161" t="n">
        <v>2.768</v>
      </c>
      <c r="H691" s="161" t="inlineStr">
        <is>
          <t>2021</t>
        </is>
      </c>
      <c r="I691" s="161" t="inlineStr">
        <is>
          <t>WDI NY.GDP.PETR+NGAS+COAL.RT.ZS</t>
        </is>
      </c>
    </row>
    <row r="692" ht="13" customHeight="1">
      <c r="A692" s="161" t="inlineStr">
        <is>
          <t>AUS</t>
        </is>
      </c>
      <c r="B692" s="161" t="inlineStr">
        <is>
          <t>Australia</t>
        </is>
      </c>
      <c r="C692" s="161" t="inlineStr">
        <is>
          <t>East Asia &amp; Pacific</t>
        </is>
      </c>
      <c r="D692" s="161" t="inlineStr">
        <is>
          <t>High income</t>
        </is>
      </c>
      <c r="E692" s="161" t="b">
        <v>0</v>
      </c>
      <c r="F692" s="161" t="inlineStr">
        <is>
          <t>oil_rents_pct_gdp</t>
        </is>
      </c>
      <c r="G692" s="161" t="n">
        <v>0.264</v>
      </c>
      <c r="H692" s="161" t="inlineStr">
        <is>
          <t>2021</t>
        </is>
      </c>
      <c r="I692" s="161" t="inlineStr">
        <is>
          <t>API_NY_GDP_PETR_RT_ZS_DS2_en_csv_v2_40227.zip</t>
        </is>
      </c>
    </row>
    <row r="693" ht="13" customHeight="1">
      <c r="A693" s="161" t="inlineStr">
        <is>
          <t>AUS</t>
        </is>
      </c>
      <c r="B693" s="161" t="inlineStr">
        <is>
          <t>Australia</t>
        </is>
      </c>
      <c r="C693" s="161" t="inlineStr">
        <is>
          <t>East Asia &amp; Pacific</t>
        </is>
      </c>
      <c r="D693" s="161" t="inlineStr">
        <is>
          <t>High income</t>
        </is>
      </c>
      <c r="E693" s="161" t="b">
        <v>0</v>
      </c>
      <c r="F693" s="161" t="inlineStr">
        <is>
          <t>gas_rents_pct_gdp</t>
        </is>
      </c>
      <c r="G693" s="161" t="n">
        <v>1.718</v>
      </c>
      <c r="H693" s="161" t="inlineStr">
        <is>
          <t>2021</t>
        </is>
      </c>
      <c r="I693" s="161" t="inlineStr">
        <is>
          <t>API_NY_GDP_NGAS_RT_ZS_DS2_en_csv_v2_35861.zip</t>
        </is>
      </c>
    </row>
    <row r="694" ht="13" customHeight="1">
      <c r="A694" s="161" t="inlineStr">
        <is>
          <t>AUS</t>
        </is>
      </c>
      <c r="B694" s="161" t="inlineStr">
        <is>
          <t>Australia</t>
        </is>
      </c>
      <c r="C694" s="161" t="inlineStr">
        <is>
          <t>East Asia &amp; Pacific</t>
        </is>
      </c>
      <c r="D694" s="161" t="inlineStr">
        <is>
          <t>High income</t>
        </is>
      </c>
      <c r="E694" s="161" t="b">
        <v>0</v>
      </c>
      <c r="F694" s="161" t="inlineStr">
        <is>
          <t>coal_rents_pct_gdp</t>
        </is>
      </c>
      <c r="G694" s="161" t="n">
        <v>0.786</v>
      </c>
      <c r="H694" s="161" t="inlineStr">
        <is>
          <t>2021</t>
        </is>
      </c>
      <c r="I694" s="161" t="inlineStr">
        <is>
          <t>API_NY_GDP_COAL_RT_ZS_DS2_en_csv_v2_35370.zip</t>
        </is>
      </c>
    </row>
    <row r="695" ht="13" customHeight="1">
      <c r="A695" s="161" t="inlineStr">
        <is>
          <t>AUS</t>
        </is>
      </c>
      <c r="B695" s="161" t="inlineStr">
        <is>
          <t>Australia</t>
        </is>
      </c>
      <c r="C695" s="161" t="inlineStr">
        <is>
          <t>East Asia &amp; Pacific</t>
        </is>
      </c>
      <c r="D695" s="161" t="inlineStr">
        <is>
          <t>High income</t>
        </is>
      </c>
      <c r="E695" s="161" t="b">
        <v>0</v>
      </c>
      <c r="F695" s="161" t="inlineStr">
        <is>
          <t>other_fossil_gen_share_pct</t>
        </is>
      </c>
      <c r="G695" s="161" t="n">
        <v>2.219</v>
      </c>
      <c r="H695" s="161" t="inlineStr">
        <is>
          <t>2025</t>
        </is>
      </c>
      <c r="I695" s="161" t="inlineStr">
        <is>
          <t>release_generation_yearly_global.csv</t>
        </is>
      </c>
    </row>
    <row r="696" ht="13" customHeight="1">
      <c r="A696" s="161" t="inlineStr">
        <is>
          <t>AUS</t>
        </is>
      </c>
      <c r="B696" s="161" t="inlineStr">
        <is>
          <t>Australia</t>
        </is>
      </c>
      <c r="C696" s="161" t="inlineStr">
        <is>
          <t>East Asia &amp; Pacific</t>
        </is>
      </c>
      <c r="D696" s="161" t="inlineStr">
        <is>
          <t>High income</t>
        </is>
      </c>
      <c r="E696" s="161" t="b">
        <v>0</v>
      </c>
      <c r="F696" s="161" t="inlineStr">
        <is>
          <t>renewable_share_electricity_pct</t>
        </is>
      </c>
      <c r="G696" s="161" t="n">
        <v>39.611</v>
      </c>
      <c r="H696" s="161" t="inlineStr">
        <is>
          <t>2024</t>
        </is>
      </c>
      <c r="I696" s="161" t="inlineStr">
        <is>
          <t>imffossilfuelsubsidiesdata.xlsb</t>
        </is>
      </c>
    </row>
    <row r="697" ht="13" customHeight="1">
      <c r="A697" s="161" t="inlineStr">
        <is>
          <t>AUS</t>
        </is>
      </c>
      <c r="B697" s="161" t="inlineStr">
        <is>
          <t>Australia</t>
        </is>
      </c>
      <c r="C697" s="161" t="inlineStr">
        <is>
          <t>East Asia &amp; Pacific</t>
        </is>
      </c>
      <c r="D697" s="161" t="inlineStr">
        <is>
          <t>High income</t>
        </is>
      </c>
      <c r="E697" s="161" t="b">
        <v>0</v>
      </c>
      <c r="F697" s="161" t="inlineStr">
        <is>
          <t>re_share_change_pp</t>
        </is>
      </c>
      <c r="G697" s="161" t="n">
        <v>3.628</v>
      </c>
      <c r="H697" s="161" t="inlineStr">
        <is>
          <t>2025</t>
        </is>
      </c>
      <c r="I697" s="161" t="inlineStr">
        <is>
          <t>release_generation_yearly_global.csv</t>
        </is>
      </c>
    </row>
    <row r="698" ht="13" customHeight="1">
      <c r="A698" s="161" t="inlineStr">
        <is>
          <t>AUS</t>
        </is>
      </c>
      <c r="B698" s="161" t="inlineStr">
        <is>
          <t>Australia</t>
        </is>
      </c>
      <c r="C698" s="161" t="inlineStr">
        <is>
          <t>East Asia &amp; Pacific</t>
        </is>
      </c>
      <c r="D698" s="161" t="inlineStr">
        <is>
          <t>High income</t>
        </is>
      </c>
      <c r="E698" s="161" t="b">
        <v>0</v>
      </c>
      <c r="F698" s="161" t="inlineStr">
        <is>
          <t>re_capacity_growth_pct</t>
        </is>
      </c>
      <c r="G698" s="161" t="n">
        <v>9.616</v>
      </c>
      <c r="H698" s="161" t="inlineStr">
        <is>
          <t>2025</t>
        </is>
      </c>
      <c r="I698" s="161" t="inlineStr">
        <is>
          <t>release_generation_yearly_global.csv</t>
        </is>
      </c>
    </row>
    <row r="699" ht="13" customHeight="1">
      <c r="A699" s="161" t="inlineStr">
        <is>
          <t>AUS</t>
        </is>
      </c>
      <c r="B699" s="161" t="inlineStr">
        <is>
          <t>Australia</t>
        </is>
      </c>
      <c r="C699" s="161" t="inlineStr">
        <is>
          <t>East Asia &amp; Pacific</t>
        </is>
      </c>
      <c r="D699" s="161" t="inlineStr">
        <is>
          <t>High income</t>
        </is>
      </c>
      <c r="E699" s="161" t="b">
        <v>0</v>
      </c>
      <c r="F699" s="161" t="inlineStr">
        <is>
          <t>inn_total_inv_2030_pct_gdp</t>
        </is>
      </c>
      <c r="G699" s="161" t="n">
        <v>3.37978690814547</v>
      </c>
      <c r="H699" s="161" t="inlineStr">
        <is>
          <t>2030</t>
        </is>
      </c>
      <c r="I699" s="161" t="inlineStr">
        <is>
          <t>Mitigation_Investment_Needs_v1.1.xlsx (InvestmentNeeds v1.1, model output)</t>
        </is>
      </c>
    </row>
    <row r="700" ht="13" customHeight="1">
      <c r="A700" s="161" t="inlineStr">
        <is>
          <t>AUS</t>
        </is>
      </c>
      <c r="B700" s="161" t="inlineStr">
        <is>
          <t>Australia</t>
        </is>
      </c>
      <c r="C700" s="161" t="inlineStr">
        <is>
          <t>East Asia &amp; Pacific</t>
        </is>
      </c>
      <c r="D700" s="161" t="inlineStr">
        <is>
          <t>High income</t>
        </is>
      </c>
      <c r="E700" s="161" t="b">
        <v>0</v>
      </c>
      <c r="F700" s="161" t="inlineStr">
        <is>
          <t>inn_incr_inv_2030_pct_gdp</t>
        </is>
      </c>
      <c r="G700" s="161" t="n">
        <v>1.28431902509528</v>
      </c>
      <c r="H700" s="161" t="inlineStr">
        <is>
          <t>2030</t>
        </is>
      </c>
      <c r="I700" s="161" t="inlineStr">
        <is>
          <t>Mitigation_Investment_Needs_v1.1.xlsx (InvestmentNeeds v1.1, model output)</t>
        </is>
      </c>
    </row>
    <row r="701" ht="13" customHeight="1">
      <c r="A701" s="161" t="inlineStr">
        <is>
          <t>AUS</t>
        </is>
      </c>
      <c r="B701" s="161" t="inlineStr">
        <is>
          <t>Australia</t>
        </is>
      </c>
      <c r="C701" s="161" t="inlineStr">
        <is>
          <t>East Asia &amp; Pacific</t>
        </is>
      </c>
      <c r="D701" s="161" t="inlineStr">
        <is>
          <t>High income</t>
        </is>
      </c>
      <c r="E701" s="161" t="b">
        <v>0</v>
      </c>
      <c r="F701" s="161" t="inlineStr">
        <is>
          <t>inn_incr_inv_gen_2030_pct_gdp</t>
        </is>
      </c>
      <c r="G701" s="161" t="n">
        <v>0.4245447933306698</v>
      </c>
      <c r="H701" s="161" t="inlineStr">
        <is>
          <t>2030</t>
        </is>
      </c>
      <c r="I701" s="161" t="inlineStr">
        <is>
          <t>Mitigation_Investment_Needs_v1.1.xlsx (InvestmentNeeds v1.1, model output)</t>
        </is>
      </c>
    </row>
    <row r="702" ht="13" customHeight="1">
      <c r="A702" s="161" t="inlineStr">
        <is>
          <t>AUS</t>
        </is>
      </c>
      <c r="B702" s="161" t="inlineStr">
        <is>
          <t>Australia</t>
        </is>
      </c>
      <c r="C702" s="161" t="inlineStr">
        <is>
          <t>East Asia &amp; Pacific</t>
        </is>
      </c>
      <c r="D702" s="161" t="inlineStr">
        <is>
          <t>High income</t>
        </is>
      </c>
      <c r="E702" s="161" t="b">
        <v>0</v>
      </c>
      <c r="F702" s="161" t="inlineStr">
        <is>
          <t>inn_incr_inv_grid_2030_pct_gdp</t>
        </is>
      </c>
      <c r="G702" s="161" t="n">
        <v>0.2911164297124589</v>
      </c>
      <c r="H702" s="161" t="inlineStr">
        <is>
          <t>2030</t>
        </is>
      </c>
      <c r="I702" s="161" t="inlineStr">
        <is>
          <t>Mitigation_Investment_Needs_v1.1.xlsx (InvestmentNeeds v1.1, model output)</t>
        </is>
      </c>
    </row>
    <row r="703" ht="13" customHeight="1">
      <c r="A703" s="161" t="inlineStr">
        <is>
          <t>AUS</t>
        </is>
      </c>
      <c r="B703" s="161" t="inlineStr">
        <is>
          <t>Australia</t>
        </is>
      </c>
      <c r="C703" s="161" t="inlineStr">
        <is>
          <t>East Asia &amp; Pacific</t>
        </is>
      </c>
      <c r="D703" s="161" t="inlineStr">
        <is>
          <t>High income</t>
        </is>
      </c>
      <c r="E703" s="161" t="b">
        <v>0</v>
      </c>
      <c r="F703" s="161" t="inlineStr">
        <is>
          <t>inn_incr_inv_trn_2030_pct_gdp</t>
        </is>
      </c>
      <c r="G703" s="161" t="n">
        <v>0.2213402258038168</v>
      </c>
      <c r="H703" s="161" t="inlineStr">
        <is>
          <t>2030</t>
        </is>
      </c>
      <c r="I703" s="161" t="inlineStr">
        <is>
          <t>Mitigation_Investment_Needs_v1.1.xlsx (InvestmentNeeds v1.1, model output)</t>
        </is>
      </c>
    </row>
    <row r="704" ht="13" customHeight="1">
      <c r="A704" s="161" t="inlineStr">
        <is>
          <t>AUS</t>
        </is>
      </c>
      <c r="B704" s="161" t="inlineStr">
        <is>
          <t>Australia</t>
        </is>
      </c>
      <c r="C704" s="161" t="inlineStr">
        <is>
          <t>East Asia &amp; Pacific</t>
        </is>
      </c>
      <c r="D704" s="161" t="inlineStr">
        <is>
          <t>High income</t>
        </is>
      </c>
      <c r="E704" s="161" t="b">
        <v>0</v>
      </c>
      <c r="F704" s="161" t="inlineStr">
        <is>
          <t>inn_incr_inv_bld_2030_pct_gdp</t>
        </is>
      </c>
      <c r="G704" s="161" t="n">
        <v>0.1120502047129825</v>
      </c>
      <c r="H704" s="161" t="inlineStr">
        <is>
          <t>2030</t>
        </is>
      </c>
      <c r="I704" s="161" t="inlineStr">
        <is>
          <t>Mitigation_Investment_Needs_v1.1.xlsx (InvestmentNeeds v1.1, model output)</t>
        </is>
      </c>
    </row>
    <row r="705" ht="13" customHeight="1">
      <c r="A705" s="161" t="inlineStr">
        <is>
          <t>AUS</t>
        </is>
      </c>
      <c r="B705" s="161" t="inlineStr">
        <is>
          <t>Australia</t>
        </is>
      </c>
      <c r="C705" s="161" t="inlineStr">
        <is>
          <t>East Asia &amp; Pacific</t>
        </is>
      </c>
      <c r="D705" s="161" t="inlineStr">
        <is>
          <t>High income</t>
        </is>
      </c>
      <c r="E705" s="161" t="b">
        <v>0</v>
      </c>
      <c r="F705" s="161" t="inlineStr">
        <is>
          <t>inn_incr_inv_ind_2030_pct_gdp</t>
        </is>
      </c>
      <c r="G705" s="161" t="n">
        <v>0.09667421691730919</v>
      </c>
      <c r="H705" s="161" t="inlineStr">
        <is>
          <t>2030</t>
        </is>
      </c>
      <c r="I705" s="161" t="inlineStr">
        <is>
          <t>Mitigation_Investment_Needs_v1.1.xlsx (InvestmentNeeds v1.1, model output)</t>
        </is>
      </c>
    </row>
    <row r="706" ht="13" customHeight="1">
      <c r="A706" s="161" t="inlineStr">
        <is>
          <t>AUS</t>
        </is>
      </c>
      <c r="B706" s="161" t="inlineStr">
        <is>
          <t>Australia</t>
        </is>
      </c>
      <c r="C706" s="161" t="inlineStr">
        <is>
          <t>East Asia &amp; Pacific</t>
        </is>
      </c>
      <c r="D706" s="161" t="inlineStr">
        <is>
          <t>High income</t>
        </is>
      </c>
      <c r="E706" s="161" t="b">
        <v>0</v>
      </c>
      <c r="F706" s="161" t="inlineStr">
        <is>
          <t>inn_incr_inv_fuel_2030_pct_gdp</t>
        </is>
      </c>
      <c r="G706" s="161" t="n">
        <v>0.1124935502850968</v>
      </c>
      <c r="H706" s="161" t="inlineStr">
        <is>
          <t>2030</t>
        </is>
      </c>
      <c r="I706" s="161" t="inlineStr">
        <is>
          <t>Mitigation_Investment_Needs_v1.1.xlsx (InvestmentNeeds v1.1, model output)</t>
        </is>
      </c>
    </row>
    <row r="707" ht="13" customHeight="1">
      <c r="A707" s="161" t="inlineStr">
        <is>
          <t>AUS</t>
        </is>
      </c>
      <c r="B707" s="161" t="inlineStr">
        <is>
          <t>Australia</t>
        </is>
      </c>
      <c r="C707" s="161" t="inlineStr">
        <is>
          <t>East Asia &amp; Pacific</t>
        </is>
      </c>
      <c r="D707" s="161" t="inlineStr">
        <is>
          <t>High income</t>
        </is>
      </c>
      <c r="E707" s="161" t="b">
        <v>0</v>
      </c>
      <c r="F707" s="161" t="inlineStr">
        <is>
          <t>inn_incr_inv_afolu_2030_pct_gdp</t>
        </is>
      </c>
      <c r="G707" s="161" t="n">
        <v>0.0260996043329461</v>
      </c>
      <c r="H707" s="161" t="inlineStr">
        <is>
          <t>2030</t>
        </is>
      </c>
      <c r="I707" s="161" t="inlineStr">
        <is>
          <t>Mitigation_Investment_Needs_v1.1.xlsx (InvestmentNeeds v1.1, model output)</t>
        </is>
      </c>
    </row>
    <row r="708" ht="13" customHeight="1">
      <c r="A708" s="161" t="inlineStr">
        <is>
          <t>AUS</t>
        </is>
      </c>
      <c r="B708" s="161" t="inlineStr">
        <is>
          <t>Australia</t>
        </is>
      </c>
      <c r="C708" s="161" t="inlineStr">
        <is>
          <t>East Asia &amp; Pacific</t>
        </is>
      </c>
      <c r="D708" s="161" t="inlineStr">
        <is>
          <t>High income</t>
        </is>
      </c>
      <c r="E708" s="161" t="b">
        <v>0</v>
      </c>
      <c r="F708" s="161" t="inlineStr">
        <is>
          <t>inn_incr_cost_a_2030_pct_gdp</t>
        </is>
      </c>
      <c r="G708" s="161" t="n">
        <v>0.0224657402648777</v>
      </c>
      <c r="H708" s="161" t="inlineStr">
        <is>
          <t>2030</t>
        </is>
      </c>
      <c r="I708" s="161" t="inlineStr">
        <is>
          <t>Mitigation_Investment_Needs_v1.1.xlsx (InvestmentNeeds v1.1, model output)</t>
        </is>
      </c>
    </row>
    <row r="709" ht="13" customHeight="1">
      <c r="A709" s="161" t="inlineStr">
        <is>
          <t>AUS</t>
        </is>
      </c>
      <c r="B709" s="161" t="inlineStr">
        <is>
          <t>Australia</t>
        </is>
      </c>
      <c r="C709" s="161" t="inlineStr">
        <is>
          <t>East Asia &amp; Pacific</t>
        </is>
      </c>
      <c r="D709" s="161" t="inlineStr">
        <is>
          <t>High income</t>
        </is>
      </c>
      <c r="E709" s="161" t="b">
        <v>0</v>
      </c>
      <c r="F709" s="161" t="inlineStr">
        <is>
          <t>inn_incr_cost_b_2030_pct_gdp</t>
        </is>
      </c>
      <c r="G709" s="161" t="n">
        <v>0.0316778816040504</v>
      </c>
      <c r="H709" s="161" t="inlineStr">
        <is>
          <t>2030</t>
        </is>
      </c>
      <c r="I709" s="161" t="inlineStr">
        <is>
          <t>Mitigation_Investment_Needs_v1.1.xlsx (InvestmentNeeds v1.1, model output)</t>
        </is>
      </c>
    </row>
    <row r="710" ht="13" customHeight="1">
      <c r="A710" s="161" t="inlineStr">
        <is>
          <t>AUS</t>
        </is>
      </c>
      <c r="B710" s="161" t="inlineStr">
        <is>
          <t>Australia</t>
        </is>
      </c>
      <c r="C710" s="161" t="inlineStr">
        <is>
          <t>East Asia &amp; Pacific</t>
        </is>
      </c>
      <c r="D710" s="161" t="inlineStr">
        <is>
          <t>High income</t>
        </is>
      </c>
      <c r="E710" s="161" t="b">
        <v>0</v>
      </c>
      <c r="F710" s="161" t="inlineStr">
        <is>
          <t>inn_incr_cost_c_2030_pct_gdp</t>
        </is>
      </c>
      <c r="G710" s="161" t="n">
        <v>0.0148290905454161</v>
      </c>
      <c r="H710" s="161" t="inlineStr">
        <is>
          <t>2030</t>
        </is>
      </c>
      <c r="I710" s="161" t="inlineStr">
        <is>
          <t>Mitigation_Investment_Needs_v1.1.xlsx (InvestmentNeeds v1.1, model output)</t>
        </is>
      </c>
    </row>
    <row r="711" ht="13" customHeight="1">
      <c r="A711" s="161" t="inlineStr">
        <is>
          <t>AUS</t>
        </is>
      </c>
      <c r="B711" s="161" t="inlineStr">
        <is>
          <t>Australia</t>
        </is>
      </c>
      <c r="C711" s="161" t="inlineStr">
        <is>
          <t>East Asia &amp; Pacific</t>
        </is>
      </c>
      <c r="D711" s="161" t="inlineStr">
        <is>
          <t>High income</t>
        </is>
      </c>
      <c r="E711" s="161" t="b">
        <v>0</v>
      </c>
      <c r="F711" s="161" t="inlineStr">
        <is>
          <t>inn_cost_per_t_b_2030_usd</t>
        </is>
      </c>
      <c r="G711" s="161" t="n">
        <v>42.3592615275813</v>
      </c>
      <c r="H711" s="161" t="inlineStr">
        <is>
          <t>2030</t>
        </is>
      </c>
      <c r="I711" s="161" t="inlineStr">
        <is>
          <t>Mitigation_Investment_Needs_v1.1.xlsx (InvestmentNeeds v1.1, model output)</t>
        </is>
      </c>
    </row>
    <row r="712" ht="13" customHeight="1">
      <c r="A712" s="161" t="inlineStr">
        <is>
          <t>AUS</t>
        </is>
      </c>
      <c r="B712" s="161" t="inlineStr">
        <is>
          <t>Australia</t>
        </is>
      </c>
      <c r="C712" s="161" t="inlineStr">
        <is>
          <t>East Asia &amp; Pacific</t>
        </is>
      </c>
      <c r="D712" s="161" t="inlineStr">
        <is>
          <t>High income</t>
        </is>
      </c>
      <c r="E712" s="161" t="b">
        <v>0</v>
      </c>
      <c r="F712" s="161" t="inlineStr">
        <is>
          <t>inn_coc_penalty_2030_pct_gdp</t>
        </is>
      </c>
      <c r="G712" s="161" t="n">
        <v>-0.0242424772083491</v>
      </c>
      <c r="H712" s="161" t="inlineStr">
        <is>
          <t>2030</t>
        </is>
      </c>
      <c r="I712" s="161" t="inlineStr">
        <is>
          <t>Mitigation_Investment_Needs_v1.1.xlsx (InvestmentNeeds v1.1, model output)</t>
        </is>
      </c>
    </row>
    <row r="713" ht="13" customHeight="1">
      <c r="A713" s="161" t="inlineStr">
        <is>
          <t>AUS</t>
        </is>
      </c>
      <c r="B713" s="161" t="inlineStr">
        <is>
          <t>Australia</t>
        </is>
      </c>
      <c r="C713" s="161" t="inlineStr">
        <is>
          <t>East Asia &amp; Pacific</t>
        </is>
      </c>
      <c r="D713" s="161" t="inlineStr">
        <is>
          <t>High income</t>
        </is>
      </c>
      <c r="E713" s="161" t="b">
        <v>0</v>
      </c>
      <c r="F713" s="161" t="inlineStr">
        <is>
          <t>inn_pima_adj_inv_2030_pct_gdp</t>
        </is>
      </c>
      <c r="G713" s="161" t="n">
        <v>3.531294597131306</v>
      </c>
      <c r="H713" s="161" t="inlineStr">
        <is>
          <t>2030</t>
        </is>
      </c>
      <c r="I713" s="161" t="inlineStr">
        <is>
          <t>Mitigation_Investment_Needs_v1.1.xlsx (InvestmentNeeds v1.1, model output)</t>
        </is>
      </c>
    </row>
    <row r="714" ht="13" customHeight="1">
      <c r="A714" s="161" t="inlineStr">
        <is>
          <t>AUS</t>
        </is>
      </c>
      <c r="B714" s="161" t="inlineStr">
        <is>
          <t>Australia</t>
        </is>
      </c>
      <c r="C714" s="161" t="inlineStr">
        <is>
          <t>East Asia &amp; Pacific</t>
        </is>
      </c>
      <c r="D714" s="161" t="inlineStr">
        <is>
          <t>High income</t>
        </is>
      </c>
      <c r="E714" s="161" t="b">
        <v>0</v>
      </c>
      <c r="F714" s="161" t="inlineStr">
        <is>
          <t>nmim_nz_inv_2030_pct_gdp</t>
        </is>
      </c>
      <c r="G714" s="161" t="n">
        <v>4.02762621358377</v>
      </c>
      <c r="H714" s="161" t="inlineStr">
        <is>
          <t>2030</t>
        </is>
      </c>
      <c r="I714" s="161" t="inlineStr">
        <is>
          <t>nmim_summary_v0_2.csv (InvestmentNeeds NMIM v0.2, model output)</t>
        </is>
      </c>
    </row>
    <row r="715" ht="13" customHeight="1">
      <c r="A715" s="161" t="inlineStr">
        <is>
          <t>AUS</t>
        </is>
      </c>
      <c r="B715" s="161" t="inlineStr">
        <is>
          <t>Australia</t>
        </is>
      </c>
      <c r="C715" s="161" t="inlineStr">
        <is>
          <t>East Asia &amp; Pacific</t>
        </is>
      </c>
      <c r="D715" s="161" t="inlineStr">
        <is>
          <t>High income</t>
        </is>
      </c>
      <c r="E715" s="161" t="b">
        <v>0</v>
      </c>
      <c r="F715" s="161" t="inlineStr">
        <is>
          <t>nmim_typ1_2030_pct_gdp</t>
        </is>
      </c>
      <c r="G715" s="161" t="n">
        <v>0.2007776007893552</v>
      </c>
      <c r="H715" s="161" t="inlineStr">
        <is>
          <t>2030</t>
        </is>
      </c>
      <c r="I715" s="161" t="inlineStr">
        <is>
          <t>nmim_summary_v0_2.csv (InvestmentNeeds NMIM v0.2, model output)</t>
        </is>
      </c>
    </row>
    <row r="716" ht="13" customHeight="1">
      <c r="A716" s="161" t="inlineStr">
        <is>
          <t>AUS</t>
        </is>
      </c>
      <c r="B716" s="161" t="inlineStr">
        <is>
          <t>Australia</t>
        </is>
      </c>
      <c r="C716" s="161" t="inlineStr">
        <is>
          <t>East Asia &amp; Pacific</t>
        </is>
      </c>
      <c r="D716" s="161" t="inlineStr">
        <is>
          <t>High income</t>
        </is>
      </c>
      <c r="E716" s="161" t="b">
        <v>0</v>
      </c>
      <c r="F716" s="161" t="inlineStr">
        <is>
          <t>nmim_typ2_2030_pct_gdp</t>
        </is>
      </c>
      <c r="G716" s="161" t="n">
        <v>1.014275866350685</v>
      </c>
      <c r="H716" s="161" t="inlineStr">
        <is>
          <t>2030</t>
        </is>
      </c>
      <c r="I716" s="161" t="inlineStr">
        <is>
          <t>nmim_summary_v0_2.csv (InvestmentNeeds NMIM v0.2, model output)</t>
        </is>
      </c>
    </row>
    <row r="717" ht="13" customHeight="1">
      <c r="A717" s="161" t="inlineStr">
        <is>
          <t>AUS</t>
        </is>
      </c>
      <c r="B717" s="161" t="inlineStr">
        <is>
          <t>Australia</t>
        </is>
      </c>
      <c r="C717" s="161" t="inlineStr">
        <is>
          <t>East Asia &amp; Pacific</t>
        </is>
      </c>
      <c r="D717" s="161" t="inlineStr">
        <is>
          <t>High income</t>
        </is>
      </c>
      <c r="E717" s="161" t="b">
        <v>0</v>
      </c>
      <c r="F717" s="161" t="inlineStr">
        <is>
          <t>nmim_typ3_2030_pct_gdp</t>
        </is>
      </c>
      <c r="G717" s="161" t="n">
        <v>0.9628521835994156</v>
      </c>
      <c r="H717" s="161" t="inlineStr">
        <is>
          <t>2030</t>
        </is>
      </c>
      <c r="I717" s="161" t="inlineStr">
        <is>
          <t>nmim_summary_v0_2.csv (InvestmentNeeds NMIM v0.2, model output)</t>
        </is>
      </c>
    </row>
    <row r="718" ht="13" customHeight="1">
      <c r="A718" s="161" t="inlineStr">
        <is>
          <t>AUS</t>
        </is>
      </c>
      <c r="B718" s="161" t="inlineStr">
        <is>
          <t>Australia</t>
        </is>
      </c>
      <c r="C718" s="161" t="inlineStr">
        <is>
          <t>East Asia &amp; Pacific</t>
        </is>
      </c>
      <c r="D718" s="161" t="inlineStr">
        <is>
          <t>High income</t>
        </is>
      </c>
      <c r="E718" s="161" t="b">
        <v>0</v>
      </c>
      <c r="F718" s="161" t="inlineStr">
        <is>
          <t>nmim_typ4_2030_pct_gdp</t>
        </is>
      </c>
      <c r="G718" s="161" t="n">
        <v>0.2388417226753292</v>
      </c>
      <c r="H718" s="161" t="inlineStr">
        <is>
          <t>2030</t>
        </is>
      </c>
      <c r="I718" s="161" t="inlineStr">
        <is>
          <t>nmim_summary_v0_2.csv (InvestmentNeeds NMIM v0.2, model output)</t>
        </is>
      </c>
    </row>
    <row r="719" ht="13" customHeight="1">
      <c r="A719" s="161" t="inlineStr">
        <is>
          <t>AUS</t>
        </is>
      </c>
      <c r="B719" s="161" t="inlineStr">
        <is>
          <t>Australia</t>
        </is>
      </c>
      <c r="C719" s="161" t="inlineStr">
        <is>
          <t>East Asia &amp; Pacific</t>
        </is>
      </c>
      <c r="D719" s="161" t="inlineStr">
        <is>
          <t>High income</t>
        </is>
      </c>
      <c r="E719" s="161" t="b">
        <v>0</v>
      </c>
      <c r="F719" s="161" t="inlineStr">
        <is>
          <t>nmim_typ5_2030_pct_gdp</t>
        </is>
      </c>
      <c r="G719" s="161" t="n">
        <v>1.610878840713664</v>
      </c>
      <c r="H719" s="161" t="inlineStr">
        <is>
          <t>2030</t>
        </is>
      </c>
      <c r="I719" s="161" t="inlineStr">
        <is>
          <t>nmim_summary_v0_2.csv (InvestmentNeeds NMIM v0.2, model output)</t>
        </is>
      </c>
    </row>
    <row r="720" ht="13" customHeight="1">
      <c r="A720" s="161" t="inlineStr">
        <is>
          <t>AUS</t>
        </is>
      </c>
      <c r="B720" s="161" t="inlineStr">
        <is>
          <t>Australia</t>
        </is>
      </c>
      <c r="C720" s="161" t="inlineStr">
        <is>
          <t>East Asia &amp; Pacific</t>
        </is>
      </c>
      <c r="D720" s="161" t="inlineStr">
        <is>
          <t>High income</t>
        </is>
      </c>
      <c r="E720" s="161" t="b">
        <v>0</v>
      </c>
      <c r="F720" s="161" t="inlineStr">
        <is>
          <t>nmim_budget_need_2030_pct_gdp</t>
        </is>
      </c>
      <c r="G720" s="161" t="n">
        <v>0.2724301176068088</v>
      </c>
      <c r="H720" s="161" t="inlineStr">
        <is>
          <t>2030</t>
        </is>
      </c>
      <c r="I720" s="161" t="inlineStr">
        <is>
          <t>nmim_summary_v0_2.csv (InvestmentNeeds NMIM v0.2, model output)</t>
        </is>
      </c>
    </row>
    <row r="721" ht="13" customHeight="1">
      <c r="A721" s="161" t="inlineStr">
        <is>
          <t>AUS</t>
        </is>
      </c>
      <c r="B721" s="161" t="inlineStr">
        <is>
          <t>Australia</t>
        </is>
      </c>
      <c r="C721" s="161" t="inlineStr">
        <is>
          <t>East Asia &amp; Pacific</t>
        </is>
      </c>
      <c r="D721" s="161" t="inlineStr">
        <is>
          <t>High income</t>
        </is>
      </c>
      <c r="E721" s="161" t="b">
        <v>0</v>
      </c>
      <c r="F721" s="161" t="inlineStr">
        <is>
          <t>nmim_private_share_2030_pct</t>
        </is>
      </c>
      <c r="G721" s="161" t="n">
        <v>68.05299410804754</v>
      </c>
      <c r="H721" s="161" t="inlineStr">
        <is>
          <t>2030</t>
        </is>
      </c>
      <c r="I721" s="161" t="inlineStr">
        <is>
          <t>nmim_summary_v0_2.csv (InvestmentNeeds NMIM v0.2, model output)</t>
        </is>
      </c>
    </row>
    <row r="722" ht="13" customHeight="1">
      <c r="A722" s="161" t="inlineStr">
        <is>
          <t>AUS</t>
        </is>
      </c>
      <c r="B722" s="161" t="inlineStr">
        <is>
          <t>Australia</t>
        </is>
      </c>
      <c r="C722" s="161" t="inlineStr">
        <is>
          <t>East Asia &amp; Pacific</t>
        </is>
      </c>
      <c r="D722" s="161" t="inlineStr">
        <is>
          <t>High income</t>
        </is>
      </c>
      <c r="E722" s="161" t="b">
        <v>0</v>
      </c>
      <c r="F722" s="161" t="inlineStr">
        <is>
          <t>nmim_incr_inv_2030_pct_gdp</t>
        </is>
      </c>
      <c r="G722" s="161" t="n">
        <v>2.375381174834401</v>
      </c>
      <c r="H722" s="161" t="inlineStr">
        <is>
          <t>2030</t>
        </is>
      </c>
      <c r="I722" s="161" t="inlineStr">
        <is>
          <t>nmim_summary_v0_2.csv (InvestmentNeeds NMIM v0.2, model output)</t>
        </is>
      </c>
    </row>
    <row r="723" ht="13" customHeight="1">
      <c r="A723" s="161" t="inlineStr">
        <is>
          <t>AUS</t>
        </is>
      </c>
      <c r="B723" s="161" t="inlineStr">
        <is>
          <t>Australia</t>
        </is>
      </c>
      <c r="C723" s="161" t="inlineStr">
        <is>
          <t>East Asia &amp; Pacific</t>
        </is>
      </c>
      <c r="D723" s="161" t="inlineStr">
        <is>
          <t>High income</t>
        </is>
      </c>
      <c r="E723" s="161" t="b">
        <v>0</v>
      </c>
      <c r="F723" s="161" t="inlineStr">
        <is>
          <t>nmim_incr_inv_2050_pct_gdp</t>
        </is>
      </c>
      <c r="G723" s="161" t="n">
        <v>1.261006724033397</v>
      </c>
      <c r="H723" s="161" t="inlineStr">
        <is>
          <t>2050</t>
        </is>
      </c>
      <c r="I723" s="161" t="inlineStr">
        <is>
          <t>nmim_summary_v0_2.csv (InvestmentNeeds NMIM v0.2, model output)</t>
        </is>
      </c>
    </row>
    <row r="724" ht="13" customHeight="1">
      <c r="A724" s="161" t="inlineStr">
        <is>
          <t>AUS</t>
        </is>
      </c>
      <c r="B724" s="161" t="inlineStr">
        <is>
          <t>Australia</t>
        </is>
      </c>
      <c r="C724" s="161" t="inlineStr">
        <is>
          <t>East Asia &amp; Pacific</t>
        </is>
      </c>
      <c r="D724" s="161" t="inlineStr">
        <is>
          <t>High income</t>
        </is>
      </c>
      <c r="E724" s="161" t="b">
        <v>0</v>
      </c>
      <c r="F724" s="161" t="inlineStr">
        <is>
          <t>nmim_pv_incr_cost_b_pct_gdp</t>
        </is>
      </c>
      <c r="G724" s="161" t="n">
        <v>7.804585453914904</v>
      </c>
      <c r="H724" s="161" t="inlineStr">
        <is>
          <t>2025-2050</t>
        </is>
      </c>
      <c r="I724" s="161" t="inlineStr">
        <is>
          <t>nmim_summary_v0_2.csv (InvestmentNeeds NMIM v0.2, model output)</t>
        </is>
      </c>
    </row>
    <row r="725" ht="13" customHeight="1">
      <c r="A725" s="161" t="inlineStr">
        <is>
          <t>AUS</t>
        </is>
      </c>
      <c r="B725" s="161" t="inlineStr">
        <is>
          <t>Australia</t>
        </is>
      </c>
      <c r="C725" s="161" t="inlineStr">
        <is>
          <t>East Asia &amp; Pacific</t>
        </is>
      </c>
      <c r="D725" s="161" t="inlineStr">
        <is>
          <t>High income</t>
        </is>
      </c>
      <c r="E725" s="161" t="b">
        <v>0</v>
      </c>
      <c r="F725" s="161" t="inlineStr">
        <is>
          <t>price_diesel_usd_litre</t>
        </is>
      </c>
      <c r="G725" s="161" t="n">
        <v>1.121</v>
      </c>
      <c r="H725" s="161" t="inlineStr">
        <is>
          <t>2024</t>
        </is>
      </c>
      <c r="I725" s="161" t="inlineStr">
        <is>
          <t>imffossilfuelsubsidiesdata.xlsb</t>
        </is>
      </c>
    </row>
    <row r="726" ht="13" customHeight="1">
      <c r="A726" s="161" t="inlineStr">
        <is>
          <t>AUS</t>
        </is>
      </c>
      <c r="B726" s="161" t="inlineStr">
        <is>
          <t>Australia</t>
        </is>
      </c>
      <c r="C726" s="161" t="inlineStr">
        <is>
          <t>East Asia &amp; Pacific</t>
        </is>
      </c>
      <c r="D726" s="161" t="inlineStr">
        <is>
          <t>High income</t>
        </is>
      </c>
      <c r="E726" s="161" t="b">
        <v>0</v>
      </c>
      <c r="F726" s="161" t="inlineStr">
        <is>
          <t>price_gasoline_usd_litre</t>
        </is>
      </c>
      <c r="G726" s="161" t="n">
        <v>1.189</v>
      </c>
      <c r="H726" s="161" t="inlineStr">
        <is>
          <t>2024</t>
        </is>
      </c>
      <c r="I726" s="161" t="inlineStr">
        <is>
          <t>imffossilfuelsubsidiesdata.xlsb</t>
        </is>
      </c>
    </row>
    <row r="727" ht="13" customHeight="1">
      <c r="A727" s="161" t="inlineStr">
        <is>
          <t>AUS</t>
        </is>
      </c>
      <c r="B727" s="161" t="inlineStr">
        <is>
          <t>Australia</t>
        </is>
      </c>
      <c r="C727" s="161" t="inlineStr">
        <is>
          <t>East Asia &amp; Pacific</t>
        </is>
      </c>
      <c r="D727" s="161" t="inlineStr">
        <is>
          <t>High income</t>
        </is>
      </c>
      <c r="E727" s="161" t="b">
        <v>0</v>
      </c>
      <c r="F727" s="161" t="inlineStr">
        <is>
          <t>price_electricity_residential_usd_kwh</t>
        </is>
      </c>
      <c r="G727" s="161" t="n">
        <v>0.257</v>
      </c>
      <c r="H727" s="161" t="inlineStr">
        <is>
          <t>2024</t>
        </is>
      </c>
      <c r="I727" s="161" t="inlineStr">
        <is>
          <t>imffossilfuelsubsidiesdata.xlsb</t>
        </is>
      </c>
    </row>
    <row r="728" ht="13" customHeight="1">
      <c r="A728" s="161" t="inlineStr">
        <is>
          <t>AUS</t>
        </is>
      </c>
      <c r="B728" s="161" t="inlineStr">
        <is>
          <t>Australia</t>
        </is>
      </c>
      <c r="C728" s="161" t="inlineStr">
        <is>
          <t>East Asia &amp; Pacific</t>
        </is>
      </c>
      <c r="D728" s="161" t="inlineStr">
        <is>
          <t>High income</t>
        </is>
      </c>
      <c r="E728" s="161" t="b">
        <v>0</v>
      </c>
      <c r="F728" s="161" t="inlineStr">
        <is>
          <t>price_electricity_industry_usd_kwh</t>
        </is>
      </c>
      <c r="G728" s="161" t="n">
        <v>0.235</v>
      </c>
      <c r="H728" s="161" t="inlineStr">
        <is>
          <t>2024</t>
        </is>
      </c>
      <c r="I728" s="161" t="inlineStr">
        <is>
          <t>imffossilfuelsubsidiesdata.xlsb</t>
        </is>
      </c>
    </row>
    <row r="729" ht="13" customHeight="1">
      <c r="A729" s="161" t="inlineStr">
        <is>
          <t>AUS</t>
        </is>
      </c>
      <c r="B729" s="161" t="inlineStr">
        <is>
          <t>Australia</t>
        </is>
      </c>
      <c r="C729" s="161" t="inlineStr">
        <is>
          <t>East Asia &amp; Pacific</t>
        </is>
      </c>
      <c r="D729" s="161" t="inlineStr">
        <is>
          <t>High income</t>
        </is>
      </c>
      <c r="E729" s="161" t="b">
        <v>0</v>
      </c>
      <c r="F729" s="161" t="inlineStr">
        <is>
          <t>price_gas_residential_usd_gj</t>
        </is>
      </c>
      <c r="G729" s="161" t="n">
        <v>19.703</v>
      </c>
      <c r="H729" s="161" t="inlineStr">
        <is>
          <t>2024</t>
        </is>
      </c>
      <c r="I729" s="161" t="inlineStr">
        <is>
          <t>imffossilfuelsubsidiesdata.xlsb</t>
        </is>
      </c>
    </row>
    <row r="730" ht="13" customHeight="1">
      <c r="A730" s="161" t="inlineStr">
        <is>
          <t>AUS</t>
        </is>
      </c>
      <c r="B730" s="161" t="inlineStr">
        <is>
          <t>Australia</t>
        </is>
      </c>
      <c r="C730" s="161" t="inlineStr">
        <is>
          <t>East Asia &amp; Pacific</t>
        </is>
      </c>
      <c r="D730" s="161" t="inlineStr">
        <is>
          <t>High income</t>
        </is>
      </c>
      <c r="E730" s="161" t="b">
        <v>0</v>
      </c>
      <c r="F730" s="161" t="inlineStr">
        <is>
          <t>price_gas_industry_usd_gj</t>
        </is>
      </c>
      <c r="G730" s="161" t="n">
        <v>11.238</v>
      </c>
      <c r="H730" s="161" t="inlineStr">
        <is>
          <t>2024</t>
        </is>
      </c>
      <c r="I730" s="161" t="inlineStr">
        <is>
          <t>imffossilfuelsubsidiesdata.xlsb</t>
        </is>
      </c>
    </row>
    <row r="731" ht="13" customHeight="1">
      <c r="A731" s="161" t="inlineStr">
        <is>
          <t>AUS</t>
        </is>
      </c>
      <c r="B731" s="161" t="inlineStr">
        <is>
          <t>Australia</t>
        </is>
      </c>
      <c r="C731" s="161" t="inlineStr">
        <is>
          <t>East Asia &amp; Pacific</t>
        </is>
      </c>
      <c r="D731" s="161" t="inlineStr">
        <is>
          <t>High income</t>
        </is>
      </c>
      <c r="E731" s="161" t="b">
        <v>0</v>
      </c>
      <c r="F731" s="161" t="inlineStr">
        <is>
          <t>price_gas_power_usd_gj</t>
        </is>
      </c>
      <c r="G731" s="161" t="n">
        <v>9.914</v>
      </c>
      <c r="H731" s="161" t="inlineStr">
        <is>
          <t>2024</t>
        </is>
      </c>
      <c r="I731" s="161" t="inlineStr">
        <is>
          <t>imffossilfuelsubsidiesdata.xlsb</t>
        </is>
      </c>
    </row>
    <row r="732" ht="13" customHeight="1">
      <c r="A732" s="161" t="inlineStr">
        <is>
          <t>AUS</t>
        </is>
      </c>
      <c r="B732" s="161" t="inlineStr">
        <is>
          <t>Australia</t>
        </is>
      </c>
      <c r="C732" s="161" t="inlineStr">
        <is>
          <t>East Asia &amp; Pacific</t>
        </is>
      </c>
      <c r="D732" s="161" t="inlineStr">
        <is>
          <t>High income</t>
        </is>
      </c>
      <c r="E732" s="161" t="b">
        <v>0</v>
      </c>
      <c r="F732" s="161" t="inlineStr">
        <is>
          <t>price_coal_residential_usd_gj</t>
        </is>
      </c>
      <c r="G732" s="161" t="n">
        <v>6.096</v>
      </c>
      <c r="H732" s="161" t="inlineStr">
        <is>
          <t>2024</t>
        </is>
      </c>
      <c r="I732" s="161" t="inlineStr">
        <is>
          <t>imffossilfuelsubsidiesdata.xlsb</t>
        </is>
      </c>
    </row>
    <row r="733" ht="13" customHeight="1">
      <c r="A733" s="161" t="inlineStr">
        <is>
          <t>AUS</t>
        </is>
      </c>
      <c r="B733" s="161" t="inlineStr">
        <is>
          <t>Australia</t>
        </is>
      </c>
      <c r="C733" s="161" t="inlineStr">
        <is>
          <t>East Asia &amp; Pacific</t>
        </is>
      </c>
      <c r="D733" s="161" t="inlineStr">
        <is>
          <t>High income</t>
        </is>
      </c>
      <c r="E733" s="161" t="b">
        <v>0</v>
      </c>
      <c r="F733" s="161" t="inlineStr">
        <is>
          <t>price_coal_industry_usd_gj</t>
        </is>
      </c>
      <c r="G733" s="161" t="n">
        <v>5.777</v>
      </c>
      <c r="H733" s="161" t="inlineStr">
        <is>
          <t>2024</t>
        </is>
      </c>
      <c r="I733" s="161" t="inlineStr">
        <is>
          <t>imffossilfuelsubsidiesdata.xlsb</t>
        </is>
      </c>
    </row>
    <row r="734" ht="13" customHeight="1">
      <c r="A734" s="161" t="inlineStr">
        <is>
          <t>AUS</t>
        </is>
      </c>
      <c r="B734" s="161" t="inlineStr">
        <is>
          <t>Australia</t>
        </is>
      </c>
      <c r="C734" s="161" t="inlineStr">
        <is>
          <t>East Asia &amp; Pacific</t>
        </is>
      </c>
      <c r="D734" s="161" t="inlineStr">
        <is>
          <t>High income</t>
        </is>
      </c>
      <c r="E734" s="161" t="b">
        <v>0</v>
      </c>
      <c r="F734" s="161" t="inlineStr">
        <is>
          <t>price_coal_power_usd_gj</t>
        </is>
      </c>
      <c r="G734" s="161" t="n">
        <v>4.461</v>
      </c>
      <c r="H734" s="161" t="inlineStr">
        <is>
          <t>2024</t>
        </is>
      </c>
      <c r="I734" s="161" t="inlineStr">
        <is>
          <t>imffossilfuelsubsidiesdata.xlsb</t>
        </is>
      </c>
    </row>
    <row r="735" ht="13" customHeight="1">
      <c r="A735" s="161" t="inlineStr">
        <is>
          <t>AUS</t>
        </is>
      </c>
      <c r="B735" s="161" t="inlineStr">
        <is>
          <t>Australia</t>
        </is>
      </c>
      <c r="C735" s="161" t="inlineStr">
        <is>
          <t>East Asia &amp; Pacific</t>
        </is>
      </c>
      <c r="D735" s="161" t="inlineStr">
        <is>
          <t>High income</t>
        </is>
      </c>
      <c r="E735" s="161" t="b">
        <v>0</v>
      </c>
      <c r="F735" s="161" t="inlineStr">
        <is>
          <t>rise_renewable_energy_score</t>
        </is>
      </c>
      <c r="G735" s="161" t="n">
        <v>67.98099999999999</v>
      </c>
      <c r="H735" s="161" t="inlineStr">
        <is>
          <t>2023</t>
        </is>
      </c>
      <c r="I735" s="161" t="inlineStr">
        <is>
          <t>WB_RISE_WIDEF.csv</t>
        </is>
      </c>
    </row>
    <row r="736" ht="13" customHeight="1">
      <c r="A736" s="161" t="inlineStr">
        <is>
          <t>AUS</t>
        </is>
      </c>
      <c r="B736" s="161" t="inlineStr">
        <is>
          <t>Australia</t>
        </is>
      </c>
      <c r="C736" s="161" t="inlineStr">
        <is>
          <t>East Asia &amp; Pacific</t>
        </is>
      </c>
      <c r="D736" s="161" t="inlineStr">
        <is>
          <t>High income</t>
        </is>
      </c>
      <c r="E736" s="161" t="b">
        <v>0</v>
      </c>
      <c r="F736" s="161" t="inlineStr">
        <is>
          <t>rise_level_playing_field_score</t>
        </is>
      </c>
      <c r="G736" s="161" t="n">
        <v>60</v>
      </c>
      <c r="H736" s="161" t="inlineStr">
        <is>
          <t>2023</t>
        </is>
      </c>
      <c r="I736" s="161" t="inlineStr">
        <is>
          <t>WB_RISE_WIDEF.csv</t>
        </is>
      </c>
    </row>
    <row r="737" ht="13" customHeight="1">
      <c r="A737" s="161" t="inlineStr">
        <is>
          <t>AUS</t>
        </is>
      </c>
      <c r="B737" s="161" t="inlineStr">
        <is>
          <t>Australia</t>
        </is>
      </c>
      <c r="C737" s="161" t="inlineStr">
        <is>
          <t>East Asia &amp; Pacific</t>
        </is>
      </c>
      <c r="D737" s="161" t="inlineStr">
        <is>
          <t>High income</t>
        </is>
      </c>
      <c r="E737" s="161" t="b">
        <v>0</v>
      </c>
      <c r="F737" s="161" t="inlineStr">
        <is>
          <t>rise_ee_financing_mechanisms_score</t>
        </is>
      </c>
      <c r="G737" s="161" t="n">
        <v>50</v>
      </c>
      <c r="H737" s="161" t="inlineStr">
        <is>
          <t>2023</t>
        </is>
      </c>
      <c r="I737" s="161" t="inlineStr">
        <is>
          <t>WB_RISE_WIDEF.csv</t>
        </is>
      </c>
    </row>
    <row r="738" ht="13" customHeight="1">
      <c r="A738" s="161" t="inlineStr">
        <is>
          <t>AUS</t>
        </is>
      </c>
      <c r="B738" s="161" t="inlineStr">
        <is>
          <t>Australia</t>
        </is>
      </c>
      <c r="C738" s="161" t="inlineStr">
        <is>
          <t>East Asia &amp; Pacific</t>
        </is>
      </c>
      <c r="D738" s="161" t="inlineStr">
        <is>
          <t>High income</t>
        </is>
      </c>
      <c r="E738" s="161" t="b">
        <v>0</v>
      </c>
      <c r="F738" s="161" t="inlineStr">
        <is>
          <t>revenue_pct_gdp</t>
        </is>
      </c>
      <c r="G738" s="161" t="n">
        <v>36.463</v>
      </c>
      <c r="H738" s="161" t="inlineStr">
        <is>
          <t>2024</t>
        </is>
      </c>
      <c r="I738" s="161" t="inlineStr">
        <is>
          <t>dataset_2026-08-26T13_41_09_874550254Z_DEFAULT_INTEGRATION_IMF_RES_WEO_9_0_0.csv</t>
        </is>
      </c>
    </row>
    <row r="739" ht="13" customHeight="1">
      <c r="A739" s="161" t="inlineStr">
        <is>
          <t>AUS</t>
        </is>
      </c>
      <c r="B739" s="161" t="inlineStr">
        <is>
          <t>Australia</t>
        </is>
      </c>
      <c r="C739" s="161" t="inlineStr">
        <is>
          <t>East Asia &amp; Pacific</t>
        </is>
      </c>
      <c r="D739" s="161" t="inlineStr">
        <is>
          <t>High income</t>
        </is>
      </c>
      <c r="E739" s="161" t="b">
        <v>0</v>
      </c>
      <c r="F739" s="161" t="inlineStr">
        <is>
          <t>primary_balance_pct_gdp</t>
        </is>
      </c>
      <c r="G739" s="161" t="n">
        <v>-1.37</v>
      </c>
      <c r="H739" s="161" t="inlineStr">
        <is>
          <t>2024</t>
        </is>
      </c>
      <c r="I739" s="161" t="inlineStr">
        <is>
          <t>dataset_2026-08-26T13_41_09_874550254Z_DEFAULT_INTEGRATION_IMF_RES_WEO_9_0_0.csv</t>
        </is>
      </c>
    </row>
    <row r="740" ht="13" customHeight="1">
      <c r="A740" s="161" t="inlineStr">
        <is>
          <t>AUS</t>
        </is>
      </c>
      <c r="B740" s="161" t="inlineStr">
        <is>
          <t>Australia</t>
        </is>
      </c>
      <c r="C740" s="161" t="inlineStr">
        <is>
          <t>East Asia &amp; Pacific</t>
        </is>
      </c>
      <c r="D740" s="161" t="inlineStr">
        <is>
          <t>High income</t>
        </is>
      </c>
      <c r="E740" s="161" t="b">
        <v>0</v>
      </c>
      <c r="F740" s="161" t="inlineStr">
        <is>
          <t>current_account_pct_gdp</t>
        </is>
      </c>
      <c r="G740" s="161" t="n">
        <v>-2.245</v>
      </c>
      <c r="H740" s="161" t="inlineStr">
        <is>
          <t>2024</t>
        </is>
      </c>
      <c r="I740" s="161" t="inlineStr">
        <is>
          <t>dataset_2026-08-26T13_41_09_874550254Z_DEFAULT_INTEGRATION_IMF_RES_WEO_9_0_0.csv</t>
        </is>
      </c>
    </row>
    <row r="741" ht="13" customHeight="1">
      <c r="A741" s="161" t="inlineStr">
        <is>
          <t>AUS</t>
        </is>
      </c>
      <c r="B741" s="161" t="inlineStr">
        <is>
          <t>Australia</t>
        </is>
      </c>
      <c r="C741" s="161" t="inlineStr">
        <is>
          <t>East Asia &amp; Pacific</t>
        </is>
      </c>
      <c r="D741" s="161" t="inlineStr">
        <is>
          <t>High income</t>
        </is>
      </c>
      <c r="E741" s="161" t="b">
        <v>0</v>
      </c>
      <c r="F741" s="161" t="inlineStr">
        <is>
          <t>gross_capital_formation_pct_gdp</t>
        </is>
      </c>
      <c r="G741" s="161" t="n">
        <v>24.506</v>
      </c>
      <c r="H741" s="161" t="inlineStr">
        <is>
          <t>2024</t>
        </is>
      </c>
      <c r="I741" s="161" t="inlineStr">
        <is>
          <t>dataset_2026-08-26T13_41_09_874550254Z_DEFAULT_INTEGRATION_IMF_RES_WEO_9_0_0.csv</t>
        </is>
      </c>
    </row>
    <row r="742" ht="13" customHeight="1">
      <c r="A742" s="161" t="inlineStr">
        <is>
          <t>AUS</t>
        </is>
      </c>
      <c r="B742" s="161" t="inlineStr">
        <is>
          <t>Australia</t>
        </is>
      </c>
      <c r="C742" s="161" t="inlineStr">
        <is>
          <t>East Asia &amp; Pacific</t>
        </is>
      </c>
      <c r="D742" s="161" t="inlineStr">
        <is>
          <t>High income</t>
        </is>
      </c>
      <c r="E742" s="161" t="b">
        <v>0</v>
      </c>
      <c r="F742" s="161" t="inlineStr">
        <is>
          <t>real_gdp_growth_5y_avg_pct</t>
        </is>
      </c>
      <c r="G742" s="161" t="n">
        <v>2.132</v>
      </c>
      <c r="H742" s="161" t="inlineStr">
        <is>
          <t>2020-2024 avg</t>
        </is>
      </c>
      <c r="I742" s="161" t="inlineStr">
        <is>
          <t>dataset_2026-08-26T13_41_09_874550254Z_DEFAULT_INTEGRATION_IMF_RES_WEO_9_0_0.csv (derived)</t>
        </is>
      </c>
    </row>
    <row r="743" ht="13" customHeight="1">
      <c r="A743" s="161" t="inlineStr">
        <is>
          <t>AUS</t>
        </is>
      </c>
      <c r="B743" s="161" t="inlineStr">
        <is>
          <t>Australia</t>
        </is>
      </c>
      <c r="C743" s="161" t="inlineStr">
        <is>
          <t>East Asia &amp; Pacific</t>
        </is>
      </c>
      <c r="D743" s="161" t="inlineStr">
        <is>
          <t>High income</t>
        </is>
      </c>
      <c r="E743" s="161" t="b">
        <v>0</v>
      </c>
      <c r="F743" s="161" t="inlineStr">
        <is>
          <t>int_budget_need_2030_pct_gdp</t>
        </is>
      </c>
      <c r="G743" s="161" t="n">
        <v>0.135</v>
      </c>
      <c r="H743" s="161" t="inlineStr">
        <is>
          <t>2030</t>
        </is>
      </c>
      <c r="I743" s="161" t="inlineStr">
        <is>
          <t>integrated_results.csv (MacroFiscalModels v0.1, model output)</t>
        </is>
      </c>
    </row>
    <row r="744" ht="13" customHeight="1">
      <c r="A744" s="161" t="inlineStr">
        <is>
          <t>AUS</t>
        </is>
      </c>
      <c r="B744" s="161" t="inlineStr">
        <is>
          <t>Australia</t>
        </is>
      </c>
      <c r="C744" s="161" t="inlineStr">
        <is>
          <t>East Asia &amp; Pacific</t>
        </is>
      </c>
      <c r="D744" s="161" t="inlineStr">
        <is>
          <t>High income</t>
        </is>
      </c>
      <c r="E744" s="161" t="b">
        <v>0</v>
      </c>
      <c r="F744" s="161" t="inlineStr">
        <is>
          <t>int_pricing_revenue_2030_pct_gdp</t>
        </is>
      </c>
      <c r="G744" s="161" t="n">
        <v>0.194</v>
      </c>
      <c r="H744" s="161" t="inlineStr">
        <is>
          <t>2030</t>
        </is>
      </c>
      <c r="I744" s="161" t="inlineStr">
        <is>
          <t>integrated_results.csv (MacroFiscalModels v0.1, model output)</t>
        </is>
      </c>
    </row>
    <row r="745" ht="13" customHeight="1">
      <c r="A745" s="161" t="inlineStr">
        <is>
          <t>AUS</t>
        </is>
      </c>
      <c r="B745" s="161" t="inlineStr">
        <is>
          <t>Australia</t>
        </is>
      </c>
      <c r="C745" s="161" t="inlineStr">
        <is>
          <t>East Asia &amp; Pacific</t>
        </is>
      </c>
      <c r="D745" s="161" t="inlineStr">
        <is>
          <t>High income</t>
        </is>
      </c>
      <c r="E745" s="161" t="b">
        <v>0</v>
      </c>
      <c r="F745" s="161" t="inlineStr">
        <is>
          <t>int_financing_gap_2030_pct_gdp</t>
        </is>
      </c>
      <c r="G745" s="161" t="n">
        <v>-0.059</v>
      </c>
      <c r="H745" s="161" t="inlineStr">
        <is>
          <t>2030</t>
        </is>
      </c>
      <c r="I745" s="161" t="inlineStr">
        <is>
          <t>integrated_results.csv (MacroFiscalModels v0.1, model output)</t>
        </is>
      </c>
    </row>
    <row r="746" ht="13" customHeight="1">
      <c r="A746" s="161" t="inlineStr">
        <is>
          <t>AUS</t>
        </is>
      </c>
      <c r="B746" s="161" t="inlineStr">
        <is>
          <t>Australia</t>
        </is>
      </c>
      <c r="C746" s="161" t="inlineStr">
        <is>
          <t>East Asia &amp; Pacific</t>
        </is>
      </c>
      <c r="D746" s="161" t="inlineStr">
        <is>
          <t>High income</t>
        </is>
      </c>
      <c r="E746" s="161" t="b">
        <v>0</v>
      </c>
      <c r="F746" s="161" t="inlineStr">
        <is>
          <t>int_gdp_dev_2050_pct</t>
        </is>
      </c>
      <c r="G746" s="161" t="n">
        <v>4.851</v>
      </c>
      <c r="H746" s="161" t="inlineStr">
        <is>
          <t>2050</t>
        </is>
      </c>
      <c r="I746" s="161" t="inlineStr">
        <is>
          <t>integrated_results.csv (MacroFiscalModels v0.1, model output)</t>
        </is>
      </c>
    </row>
    <row r="747" ht="13" customHeight="1">
      <c r="A747" s="161" t="inlineStr">
        <is>
          <t>AUS</t>
        </is>
      </c>
      <c r="B747" s="161" t="inlineStr">
        <is>
          <t>Australia</t>
        </is>
      </c>
      <c r="C747" s="161" t="inlineStr">
        <is>
          <t>East Asia &amp; Pacific</t>
        </is>
      </c>
      <c r="D747" s="161" t="inlineStr">
        <is>
          <t>High income</t>
        </is>
      </c>
      <c r="E747" s="161" t="b">
        <v>0</v>
      </c>
      <c r="F747" s="161" t="inlineStr">
        <is>
          <t>int_debt_2050_pct_gdp</t>
        </is>
      </c>
      <c r="G747" s="161" t="n">
        <v>49.32</v>
      </c>
      <c r="H747" s="161" t="inlineStr">
        <is>
          <t>2050</t>
        </is>
      </c>
      <c r="I747" s="161" t="inlineStr">
        <is>
          <t>integrated_results.csv (MacroFiscalModels v0.1, model output)</t>
        </is>
      </c>
    </row>
    <row r="748" ht="13" customHeight="1">
      <c r="A748" s="161" t="inlineStr">
        <is>
          <t>AUT</t>
        </is>
      </c>
      <c r="B748" s="161" t="inlineStr">
        <is>
          <t>Austria</t>
        </is>
      </c>
      <c r="C748" s="161" t="inlineStr">
        <is>
          <t>Europe &amp; Central Asia</t>
        </is>
      </c>
      <c r="D748" s="161" t="inlineStr">
        <is>
          <t>High income</t>
        </is>
      </c>
      <c r="E748" s="161" t="b">
        <v>0</v>
      </c>
      <c r="F748" s="161" t="inlineStr">
        <is>
          <t>interest_to_revenue_pct</t>
        </is>
      </c>
      <c r="G748" s="161" t="n">
        <v>1.964</v>
      </c>
      <c r="H748" s="161" t="inlineStr">
        <is>
          <t>2024</t>
        </is>
      </c>
      <c r="I748" s="161" t="inlineStr">
        <is>
          <t>dataset_2026-08-26T13_41_09_874550254Z_DEFAULT_INTEGRATION_IMF_RES_WEO_9_0_0.csv (derived)</t>
        </is>
      </c>
    </row>
    <row r="749" ht="13" customHeight="1">
      <c r="A749" s="161" t="inlineStr">
        <is>
          <t>AUT</t>
        </is>
      </c>
      <c r="B749" s="161" t="inlineStr">
        <is>
          <t>Austria</t>
        </is>
      </c>
      <c r="C749" s="161" t="inlineStr">
        <is>
          <t>Europe &amp; Central Asia</t>
        </is>
      </c>
      <c r="D749" s="161" t="inlineStr">
        <is>
          <t>High income</t>
        </is>
      </c>
      <c r="E749" s="161" t="b">
        <v>0</v>
      </c>
      <c r="F749" s="161" t="inlineStr">
        <is>
          <t>interest_pct_gdp</t>
        </is>
      </c>
      <c r="G749" s="161" t="n">
        <v>0.992</v>
      </c>
      <c r="H749" s="161" t="inlineStr">
        <is>
          <t>2024</t>
        </is>
      </c>
      <c r="I749" s="161" t="inlineStr">
        <is>
          <t>dataset_2026-08-26T13_41_09_874550254Z_DEFAULT_INTEGRATION_IMF_RES_WEO_9_0_0.csv (derived)</t>
        </is>
      </c>
    </row>
    <row r="750" ht="13" customHeight="1">
      <c r="A750" s="161" t="inlineStr">
        <is>
          <t>AUT</t>
        </is>
      </c>
      <c r="B750" s="161" t="inlineStr">
        <is>
          <t>Austria</t>
        </is>
      </c>
      <c r="C750" s="161" t="inlineStr">
        <is>
          <t>Europe &amp; Central Asia</t>
        </is>
      </c>
      <c r="D750" s="161" t="inlineStr">
        <is>
          <t>High income</t>
        </is>
      </c>
      <c r="E750" s="161" t="b">
        <v>0</v>
      </c>
      <c r="F750" s="161" t="inlineStr">
        <is>
          <t>gross_debt_pct_gdp</t>
        </is>
      </c>
      <c r="G750" s="161" t="n">
        <v>79.176</v>
      </c>
      <c r="H750" s="161" t="inlineStr">
        <is>
          <t>2024</t>
        </is>
      </c>
      <c r="I750" s="161" t="inlineStr">
        <is>
          <t>dataset_2026-08-26T13_41_09_874550254Z_DEFAULT_INTEGRATION_IMF_RES_WEO_9_0_0.csv</t>
        </is>
      </c>
    </row>
    <row r="751" ht="13" customHeight="1">
      <c r="A751" s="161" t="inlineStr">
        <is>
          <t>AUT</t>
        </is>
      </c>
      <c r="B751" s="161" t="inlineStr">
        <is>
          <t>Austria</t>
        </is>
      </c>
      <c r="C751" s="161" t="inlineStr">
        <is>
          <t>Europe &amp; Central Asia</t>
        </is>
      </c>
      <c r="D751" s="161" t="inlineStr">
        <is>
          <t>High income</t>
        </is>
      </c>
      <c r="E751" s="161" t="b">
        <v>0</v>
      </c>
      <c r="F751" s="161" t="inlineStr">
        <is>
          <t>tax_revenue_pct_gdp</t>
        </is>
      </c>
      <c r="G751" s="161" t="n">
        <v>28.33</v>
      </c>
      <c r="H751" s="161" t="inlineStr">
        <is>
          <t>2024</t>
        </is>
      </c>
      <c r="I751" s="161" t="inlineStr">
        <is>
          <t>world-imf2026.xlsx</t>
        </is>
      </c>
    </row>
    <row r="752" ht="13" customHeight="1">
      <c r="A752" s="161" t="inlineStr">
        <is>
          <t>AUT</t>
        </is>
      </c>
      <c r="B752" s="161" t="inlineStr">
        <is>
          <t>Austria</t>
        </is>
      </c>
      <c r="C752" s="161" t="inlineStr">
        <is>
          <t>Europe &amp; Central Asia</t>
        </is>
      </c>
      <c r="D752" s="161" t="inlineStr">
        <is>
          <t>High income</t>
        </is>
      </c>
      <c r="E752" s="161" t="b">
        <v>0</v>
      </c>
      <c r="F752" s="161" t="inlineStr">
        <is>
          <t>climate_pfm_diagnostic_on_record</t>
        </is>
      </c>
      <c r="G752" s="161" t="n">
        <v>0</v>
      </c>
      <c r="H752" s="161" t="inlineStr">
        <is>
          <t>2022</t>
        </is>
      </c>
      <c r="I752" s="161" t="inlineStr">
        <is>
          <t>UNDP-Global-Climate-Public-Finance-Review-2022.pdf (Table 4.2)</t>
        </is>
      </c>
    </row>
    <row r="753" ht="13" customHeight="1">
      <c r="A753" s="161" t="inlineStr">
        <is>
          <t>AUT</t>
        </is>
      </c>
      <c r="B753" s="161" t="inlineStr">
        <is>
          <t>Austria</t>
        </is>
      </c>
      <c r="C753" s="161" t="inlineStr">
        <is>
          <t>Europe &amp; Central Asia</t>
        </is>
      </c>
      <c r="D753" s="161" t="inlineStr">
        <is>
          <t>High income</t>
        </is>
      </c>
      <c r="E753" s="161" t="b">
        <v>0</v>
      </c>
      <c r="F753" s="161" t="inlineStr">
        <is>
          <t>wacc_steffen_nominal_aftertax_pct</t>
        </is>
      </c>
      <c r="G753" s="161" t="n">
        <v>6.11</v>
      </c>
      <c r="H753" s="161" t="inlineStr">
        <is>
          <t>2020</t>
        </is>
      </c>
      <c r="I753" s="161" t="inlineStr">
        <is>
          <t>SteffenEtAl2025_WACC_database.csv</t>
        </is>
      </c>
    </row>
    <row r="754" ht="13" customHeight="1">
      <c r="A754" s="161" t="inlineStr">
        <is>
          <t>AUT</t>
        </is>
      </c>
      <c r="B754" s="161" t="inlineStr">
        <is>
          <t>Austria</t>
        </is>
      </c>
      <c r="C754" s="161" t="inlineStr">
        <is>
          <t>Europe &amp; Central Asia</t>
        </is>
      </c>
      <c r="D754" s="161" t="inlineStr">
        <is>
          <t>High income</t>
        </is>
      </c>
      <c r="E754" s="161" t="b">
        <v>0</v>
      </c>
      <c r="F754" s="161" t="inlineStr">
        <is>
          <t>wacc_n_sources</t>
        </is>
      </c>
      <c r="G754" s="161" t="n">
        <v>1</v>
      </c>
      <c r="H754" s="161" t="inlineStr">
        <is>
          <t>2021-2024</t>
        </is>
      </c>
      <c r="I754" s="161" t="inlineStr">
        <is>
          <t>IRENA / Steffen et al. / IEA</t>
        </is>
      </c>
    </row>
    <row r="755" ht="13" customHeight="1">
      <c r="A755" s="161" t="inlineStr">
        <is>
          <t>AUT</t>
        </is>
      </c>
      <c r="B755" s="161" t="inlineStr">
        <is>
          <t>Austria</t>
        </is>
      </c>
      <c r="C755" s="161" t="inlineStr">
        <is>
          <t>Europe &amp; Central Asia</t>
        </is>
      </c>
      <c r="D755" s="161" t="inlineStr">
        <is>
          <t>High income</t>
        </is>
      </c>
      <c r="E755" s="161" t="b">
        <v>0</v>
      </c>
      <c r="F755" s="161" t="inlineStr">
        <is>
          <t>excise_revenue_pct_of_revenue</t>
        </is>
      </c>
      <c r="G755" s="161" t="n">
        <v>3.409</v>
      </c>
      <c r="H755" s="161" t="inlineStr">
        <is>
          <t>2023</t>
        </is>
      </c>
      <c r="I755" s="161" t="inlineStr">
        <is>
          <t>world-imf2026.xlsx</t>
        </is>
      </c>
    </row>
    <row r="756" ht="13" customHeight="1">
      <c r="A756" s="161" t="inlineStr">
        <is>
          <t>AUT</t>
        </is>
      </c>
      <c r="B756" s="161" t="inlineStr">
        <is>
          <t>Austria</t>
        </is>
      </c>
      <c r="C756" s="161" t="inlineStr">
        <is>
          <t>Europe &amp; Central Asia</t>
        </is>
      </c>
      <c r="D756" s="161" t="inlineStr">
        <is>
          <t>High income</t>
        </is>
      </c>
      <c r="E756" s="161" t="b">
        <v>0</v>
      </c>
      <c r="F756" s="161" t="inlineStr">
        <is>
          <t>ff_subsidy_total_pct_gdp</t>
        </is>
      </c>
      <c r="G756" s="161" t="n">
        <v>0.21</v>
      </c>
      <c r="H756" s="161" t="inlineStr">
        <is>
          <t>2024</t>
        </is>
      </c>
      <c r="I756" s="161" t="inlineStr">
        <is>
          <t>imffossilfuelsubsidiesdata.xlsb + WEO</t>
        </is>
      </c>
    </row>
    <row r="757" ht="13" customHeight="1">
      <c r="A757" s="161" t="inlineStr">
        <is>
          <t>AUT</t>
        </is>
      </c>
      <c r="B757" s="161" t="inlineStr">
        <is>
          <t>Austria</t>
        </is>
      </c>
      <c r="C757" s="161" t="inlineStr">
        <is>
          <t>Europe &amp; Central Asia</t>
        </is>
      </c>
      <c r="D757" s="161" t="inlineStr">
        <is>
          <t>High income</t>
        </is>
      </c>
      <c r="E757" s="161" t="b">
        <v>0</v>
      </c>
      <c r="F757" s="161" t="inlineStr">
        <is>
          <t>ff_subsidy_explicit_pct_gdp</t>
        </is>
      </c>
      <c r="G757" s="161" t="n">
        <v>0.041</v>
      </c>
      <c r="H757" s="161" t="inlineStr">
        <is>
          <t>2024</t>
        </is>
      </c>
      <c r="I757" s="161" t="inlineStr">
        <is>
          <t>imffossilfuelsubsidiesdata.xlsb</t>
        </is>
      </c>
    </row>
    <row r="758" ht="13" customHeight="1">
      <c r="A758" s="161" t="inlineStr">
        <is>
          <t>AUT</t>
        </is>
      </c>
      <c r="B758" s="161" t="inlineStr">
        <is>
          <t>Austria</t>
        </is>
      </c>
      <c r="C758" s="161" t="inlineStr">
        <is>
          <t>Europe &amp; Central Asia</t>
        </is>
      </c>
      <c r="D758" s="161" t="inlineStr">
        <is>
          <t>High income</t>
        </is>
      </c>
      <c r="E758" s="161" t="b">
        <v>0</v>
      </c>
      <c r="F758" s="161" t="inlineStr">
        <is>
          <t>ff_subsidy_implicit_pct_gdp</t>
        </is>
      </c>
      <c r="G758" s="161" t="n">
        <v>0.17</v>
      </c>
      <c r="H758" s="161" t="inlineStr">
        <is>
          <t>2024</t>
        </is>
      </c>
      <c r="I758" s="161" t="inlineStr">
        <is>
          <t>imffossilfuelsubsidiesdata.xlsb</t>
        </is>
      </c>
    </row>
    <row r="759" ht="13" customHeight="1">
      <c r="A759" s="161" t="inlineStr">
        <is>
          <t>AUT</t>
        </is>
      </c>
      <c r="B759" s="161" t="inlineStr">
        <is>
          <t>Austria</t>
        </is>
      </c>
      <c r="C759" s="161" t="inlineStr">
        <is>
          <t>Europe &amp; Central Asia</t>
        </is>
      </c>
      <c r="D759" s="161" t="inlineStr">
        <is>
          <t>High income</t>
        </is>
      </c>
      <c r="E759" s="161" t="b">
        <v>0</v>
      </c>
      <c r="F759" s="161" t="inlineStr">
        <is>
          <t>env_protection_pct_of_expenditure</t>
        </is>
      </c>
      <c r="G759" s="161" t="n">
        <v>0.9389999999999999</v>
      </c>
      <c r="H759" s="161" t="inlineStr">
        <is>
          <t>2022</t>
        </is>
      </c>
      <c r="I759" s="161" t="inlineStr">
        <is>
          <t>WB_BOOST_WIDEF.csv</t>
        </is>
      </c>
    </row>
    <row r="760" ht="13" customHeight="1">
      <c r="A760" s="161" t="inlineStr">
        <is>
          <t>AUT</t>
        </is>
      </c>
      <c r="B760" s="161" t="inlineStr">
        <is>
          <t>Austria</t>
        </is>
      </c>
      <c r="C760" s="161" t="inlineStr">
        <is>
          <t>Europe &amp; Central Asia</t>
        </is>
      </c>
      <c r="D760" s="161" t="inlineStr">
        <is>
          <t>High income</t>
        </is>
      </c>
      <c r="E760" s="161" t="b">
        <v>0</v>
      </c>
      <c r="F760" s="161" t="inlineStr">
        <is>
          <t>net_fuel_trade_pct_merch</t>
        </is>
      </c>
      <c r="G760" s="161" t="n">
        <v>-4.681</v>
      </c>
      <c r="H760" s="161" t="inlineStr">
        <is>
          <t>2024</t>
        </is>
      </c>
      <c r="I760" s="161" t="inlineStr">
        <is>
          <t>WDI TX.VAL.FUEL.ZS.UN less TM.VAL.FUEL.ZS.UN</t>
        </is>
      </c>
    </row>
    <row r="761" ht="13" customHeight="1">
      <c r="A761" s="161" t="inlineStr">
        <is>
          <t>AUT</t>
        </is>
      </c>
      <c r="B761" s="161" t="inlineStr">
        <is>
          <t>Austria</t>
        </is>
      </c>
      <c r="C761" s="161" t="inlineStr">
        <is>
          <t>Europe &amp; Central Asia</t>
        </is>
      </c>
      <c r="D761" s="161" t="inlineStr">
        <is>
          <t>High income</t>
        </is>
      </c>
      <c r="E761" s="161" t="b">
        <v>0</v>
      </c>
      <c r="F761" s="161" t="inlineStr">
        <is>
          <t>fuel_exports_pct_merch</t>
        </is>
      </c>
      <c r="G761" s="161" t="n">
        <v>2.771</v>
      </c>
      <c r="H761" s="161" t="inlineStr">
        <is>
          <t>2024</t>
        </is>
      </c>
      <c r="I761" s="161" t="inlineStr">
        <is>
          <t>API_TX_VAL_FUEL_ZS_UN_DS2_en_csv_v2_33055.zip</t>
        </is>
      </c>
    </row>
    <row r="762" ht="13" customHeight="1">
      <c r="A762" s="161" t="inlineStr">
        <is>
          <t>AUT</t>
        </is>
      </c>
      <c r="B762" s="161" t="inlineStr">
        <is>
          <t>Austria</t>
        </is>
      </c>
      <c r="C762" s="161" t="inlineStr">
        <is>
          <t>Europe &amp; Central Asia</t>
        </is>
      </c>
      <c r="D762" s="161" t="inlineStr">
        <is>
          <t>High income</t>
        </is>
      </c>
      <c r="E762" s="161" t="b">
        <v>0</v>
      </c>
      <c r="F762" s="161" t="inlineStr">
        <is>
          <t>fuel_imports_pct_merch</t>
        </is>
      </c>
      <c r="G762" s="161" t="n">
        <v>7.452</v>
      </c>
      <c r="H762" s="161" t="inlineStr">
        <is>
          <t>2024</t>
        </is>
      </c>
      <c r="I762" s="161" t="inlineStr">
        <is>
          <t>API_TM_VAL_FUEL_ZS_UN_DS2_en_csv_v2_36140.zip</t>
        </is>
      </c>
    </row>
    <row r="763" ht="13" customHeight="1">
      <c r="A763" s="161" t="inlineStr">
        <is>
          <t>AUT</t>
        </is>
      </c>
      <c r="B763" s="161" t="inlineStr">
        <is>
          <t>Austria</t>
        </is>
      </c>
      <c r="C763" s="161" t="inlineStr">
        <is>
          <t>Europe &amp; Central Asia</t>
        </is>
      </c>
      <c r="D763" s="161" t="inlineStr">
        <is>
          <t>High income</t>
        </is>
      </c>
      <c r="E763" s="161" t="b">
        <v>0</v>
      </c>
      <c r="F763" s="161" t="inlineStr">
        <is>
          <t>energy_import_dep_pct</t>
        </is>
      </c>
      <c r="G763" s="161" t="n">
        <v>63.966</v>
      </c>
      <c r="H763" s="161" t="inlineStr">
        <is>
          <t>2023</t>
        </is>
      </c>
      <c r="I763" s="161" t="inlineStr">
        <is>
          <t>API_EG_IMP_CONS_ZS_DS2_en_csv_v2_160768.zip</t>
        </is>
      </c>
    </row>
    <row r="764" ht="13" customHeight="1">
      <c r="A764" s="161" t="inlineStr">
        <is>
          <t>AUT</t>
        </is>
      </c>
      <c r="B764" s="161" t="inlineStr">
        <is>
          <t>Austria</t>
        </is>
      </c>
      <c r="C764" s="161" t="inlineStr">
        <is>
          <t>Europe &amp; Central Asia</t>
        </is>
      </c>
      <c r="D764" s="161" t="inlineStr">
        <is>
          <t>High income</t>
        </is>
      </c>
      <c r="E764" s="161" t="b">
        <v>0</v>
      </c>
      <c r="F764" s="161" t="inlineStr">
        <is>
          <t>fossil_rents_total_pct_gdp</t>
        </is>
      </c>
      <c r="G764" s="161" t="n">
        <v>0.062</v>
      </c>
      <c r="H764" s="161" t="inlineStr">
        <is>
          <t>2021</t>
        </is>
      </c>
      <c r="I764" s="161" t="inlineStr">
        <is>
          <t>WDI NY.GDP.PETR+NGAS+COAL.RT.ZS</t>
        </is>
      </c>
    </row>
    <row r="765" ht="13" customHeight="1">
      <c r="A765" s="161" t="inlineStr">
        <is>
          <t>AUT</t>
        </is>
      </c>
      <c r="B765" s="161" t="inlineStr">
        <is>
          <t>Austria</t>
        </is>
      </c>
      <c r="C765" s="161" t="inlineStr">
        <is>
          <t>Europe &amp; Central Asia</t>
        </is>
      </c>
      <c r="D765" s="161" t="inlineStr">
        <is>
          <t>High income</t>
        </is>
      </c>
      <c r="E765" s="161" t="b">
        <v>0</v>
      </c>
      <c r="F765" s="161" t="inlineStr">
        <is>
          <t>oil_rents_pct_gdp</t>
        </is>
      </c>
      <c r="G765" s="161" t="n">
        <v>0.038</v>
      </c>
      <c r="H765" s="161" t="inlineStr">
        <is>
          <t>2021</t>
        </is>
      </c>
      <c r="I765" s="161" t="inlineStr">
        <is>
          <t>API_NY_GDP_PETR_RT_ZS_DS2_en_csv_v2_40227.zip</t>
        </is>
      </c>
    </row>
    <row r="766" ht="13" customHeight="1">
      <c r="A766" s="161" t="inlineStr">
        <is>
          <t>AUT</t>
        </is>
      </c>
      <c r="B766" s="161" t="inlineStr">
        <is>
          <t>Austria</t>
        </is>
      </c>
      <c r="C766" s="161" t="inlineStr">
        <is>
          <t>Europe &amp; Central Asia</t>
        </is>
      </c>
      <c r="D766" s="161" t="inlineStr">
        <is>
          <t>High income</t>
        </is>
      </c>
      <c r="E766" s="161" t="b">
        <v>0</v>
      </c>
      <c r="F766" s="161" t="inlineStr">
        <is>
          <t>gas_rents_pct_gdp</t>
        </is>
      </c>
      <c r="G766" s="161" t="n">
        <v>0.024</v>
      </c>
      <c r="H766" s="161" t="inlineStr">
        <is>
          <t>2021</t>
        </is>
      </c>
      <c r="I766" s="161" t="inlineStr">
        <is>
          <t>API_NY_GDP_NGAS_RT_ZS_DS2_en_csv_v2_35861.zip</t>
        </is>
      </c>
    </row>
    <row r="767" ht="13" customHeight="1">
      <c r="A767" s="161" t="inlineStr">
        <is>
          <t>AUT</t>
        </is>
      </c>
      <c r="B767" s="161" t="inlineStr">
        <is>
          <t>Austria</t>
        </is>
      </c>
      <c r="C767" s="161" t="inlineStr">
        <is>
          <t>Europe &amp; Central Asia</t>
        </is>
      </c>
      <c r="D767" s="161" t="inlineStr">
        <is>
          <t>High income</t>
        </is>
      </c>
      <c r="E767" s="161" t="b">
        <v>0</v>
      </c>
      <c r="F767" s="161" t="inlineStr">
        <is>
          <t>coal_rents_pct_gdp</t>
        </is>
      </c>
      <c r="G767" s="161" t="n">
        <v>0</v>
      </c>
      <c r="H767" s="161" t="inlineStr">
        <is>
          <t>2021</t>
        </is>
      </c>
      <c r="I767" s="161" t="inlineStr">
        <is>
          <t>API_NY_GDP_COAL_RT_ZS_DS2_en_csv_v2_35370.zip</t>
        </is>
      </c>
    </row>
    <row r="768" ht="13" customHeight="1">
      <c r="A768" s="161" t="inlineStr">
        <is>
          <t>AUT</t>
        </is>
      </c>
      <c r="B768" s="161" t="inlineStr">
        <is>
          <t>Austria</t>
        </is>
      </c>
      <c r="C768" s="161" t="inlineStr">
        <is>
          <t>Europe &amp; Central Asia</t>
        </is>
      </c>
      <c r="D768" s="161" t="inlineStr">
        <is>
          <t>High income</t>
        </is>
      </c>
      <c r="E768" s="161" t="b">
        <v>0</v>
      </c>
      <c r="F768" s="161" t="inlineStr">
        <is>
          <t>other_fossil_gen_share_pct</t>
        </is>
      </c>
      <c r="G768" s="161" t="n">
        <v>4.464</v>
      </c>
      <c r="H768" s="161" t="inlineStr">
        <is>
          <t>2025</t>
        </is>
      </c>
      <c r="I768" s="161" t="inlineStr">
        <is>
          <t>release_generation_yearly_global.csv</t>
        </is>
      </c>
    </row>
    <row r="769" ht="13" customHeight="1">
      <c r="A769" s="161" t="inlineStr">
        <is>
          <t>AUT</t>
        </is>
      </c>
      <c r="B769" s="161" t="inlineStr">
        <is>
          <t>Austria</t>
        </is>
      </c>
      <c r="C769" s="161" t="inlineStr">
        <is>
          <t>Europe &amp; Central Asia</t>
        </is>
      </c>
      <c r="D769" s="161" t="inlineStr">
        <is>
          <t>High income</t>
        </is>
      </c>
      <c r="E769" s="161" t="b">
        <v>0</v>
      </c>
      <c r="F769" s="161" t="inlineStr">
        <is>
          <t>renewable_share_electricity_pct</t>
        </is>
      </c>
      <c r="G769" s="161" t="n">
        <v>88.81100000000001</v>
      </c>
      <c r="H769" s="161" t="inlineStr">
        <is>
          <t>2024</t>
        </is>
      </c>
      <c r="I769" s="161" t="inlineStr">
        <is>
          <t>imffossilfuelsubsidiesdata.xlsb</t>
        </is>
      </c>
    </row>
    <row r="770" ht="13" customHeight="1">
      <c r="A770" s="161" t="inlineStr">
        <is>
          <t>AUT</t>
        </is>
      </c>
      <c r="B770" s="161" t="inlineStr">
        <is>
          <t>Austria</t>
        </is>
      </c>
      <c r="C770" s="161" t="inlineStr">
        <is>
          <t>Europe &amp; Central Asia</t>
        </is>
      </c>
      <c r="D770" s="161" t="inlineStr">
        <is>
          <t>High income</t>
        </is>
      </c>
      <c r="E770" s="161" t="b">
        <v>0</v>
      </c>
      <c r="F770" s="161" t="inlineStr">
        <is>
          <t>re_share_change_pp</t>
        </is>
      </c>
      <c r="G770" s="161" t="n">
        <v>-2.7</v>
      </c>
      <c r="H770" s="161" t="inlineStr">
        <is>
          <t>2025</t>
        </is>
      </c>
      <c r="I770" s="161" t="inlineStr">
        <is>
          <t>release_generation_yearly_global.csv</t>
        </is>
      </c>
    </row>
    <row r="771" ht="13" customHeight="1">
      <c r="A771" s="161" t="inlineStr">
        <is>
          <t>AUT</t>
        </is>
      </c>
      <c r="B771" s="161" t="inlineStr">
        <is>
          <t>Austria</t>
        </is>
      </c>
      <c r="C771" s="161" t="inlineStr">
        <is>
          <t>Europe &amp; Central Asia</t>
        </is>
      </c>
      <c r="D771" s="161" t="inlineStr">
        <is>
          <t>High income</t>
        </is>
      </c>
      <c r="E771" s="161" t="b">
        <v>0</v>
      </c>
      <c r="F771" s="161" t="inlineStr">
        <is>
          <t>re_capacity_growth_pct</t>
        </is>
      </c>
      <c r="G771" s="161" t="n">
        <v>7.467</v>
      </c>
      <c r="H771" s="161" t="inlineStr">
        <is>
          <t>2025</t>
        </is>
      </c>
      <c r="I771" s="161" t="inlineStr">
        <is>
          <t>release_generation_yearly_global.csv</t>
        </is>
      </c>
    </row>
    <row r="772" ht="13" customHeight="1">
      <c r="A772" s="161" t="inlineStr">
        <is>
          <t>AUT</t>
        </is>
      </c>
      <c r="B772" s="161" t="inlineStr">
        <is>
          <t>Austria</t>
        </is>
      </c>
      <c r="C772" s="161" t="inlineStr">
        <is>
          <t>Europe &amp; Central Asia</t>
        </is>
      </c>
      <c r="D772" s="161" t="inlineStr">
        <is>
          <t>High income</t>
        </is>
      </c>
      <c r="E772" s="161" t="b">
        <v>0</v>
      </c>
      <c r="F772" s="161" t="inlineStr">
        <is>
          <t>inn_total_inv_2030_pct_gdp</t>
        </is>
      </c>
      <c r="G772" s="161" t="n">
        <v>3.07153322826865</v>
      </c>
      <c r="H772" s="161" t="inlineStr">
        <is>
          <t>2030</t>
        </is>
      </c>
      <c r="I772" s="161" t="inlineStr">
        <is>
          <t>Mitigation_Investment_Needs_v1.1.xlsx (InvestmentNeeds v1.1, model output)</t>
        </is>
      </c>
    </row>
    <row r="773" ht="13" customHeight="1">
      <c r="A773" s="161" t="inlineStr">
        <is>
          <t>AUT</t>
        </is>
      </c>
      <c r="B773" s="161" t="inlineStr">
        <is>
          <t>Austria</t>
        </is>
      </c>
      <c r="C773" s="161" t="inlineStr">
        <is>
          <t>Europe &amp; Central Asia</t>
        </is>
      </c>
      <c r="D773" s="161" t="inlineStr">
        <is>
          <t>High income</t>
        </is>
      </c>
      <c r="E773" s="161" t="b">
        <v>0</v>
      </c>
      <c r="F773" s="161" t="inlineStr">
        <is>
          <t>inn_incr_inv_2030_pct_gdp</t>
        </is>
      </c>
      <c r="G773" s="161" t="n">
        <v>1.16718262674209</v>
      </c>
      <c r="H773" s="161" t="inlineStr">
        <is>
          <t>2030</t>
        </is>
      </c>
      <c r="I773" s="161" t="inlineStr">
        <is>
          <t>Mitigation_Investment_Needs_v1.1.xlsx (InvestmentNeeds v1.1, model output)</t>
        </is>
      </c>
    </row>
    <row r="774" ht="13" customHeight="1">
      <c r="A774" s="161" t="inlineStr">
        <is>
          <t>AUT</t>
        </is>
      </c>
      <c r="B774" s="161" t="inlineStr">
        <is>
          <t>Austria</t>
        </is>
      </c>
      <c r="C774" s="161" t="inlineStr">
        <is>
          <t>Europe &amp; Central Asia</t>
        </is>
      </c>
      <c r="D774" s="161" t="inlineStr">
        <is>
          <t>High income</t>
        </is>
      </c>
      <c r="E774" s="161" t="b">
        <v>0</v>
      </c>
      <c r="F774" s="161" t="inlineStr">
        <is>
          <t>inn_incr_inv_gen_2030_pct_gdp</t>
        </is>
      </c>
      <c r="G774" s="161" t="n">
        <v>0.4075322728863502</v>
      </c>
      <c r="H774" s="161" t="inlineStr">
        <is>
          <t>2030</t>
        </is>
      </c>
      <c r="I774" s="161" t="inlineStr">
        <is>
          <t>Mitigation_Investment_Needs_v1.1.xlsx (InvestmentNeeds v1.1, model output)</t>
        </is>
      </c>
    </row>
    <row r="775" ht="13" customHeight="1">
      <c r="A775" s="161" t="inlineStr">
        <is>
          <t>AUT</t>
        </is>
      </c>
      <c r="B775" s="161" t="inlineStr">
        <is>
          <t>Austria</t>
        </is>
      </c>
      <c r="C775" s="161" t="inlineStr">
        <is>
          <t>Europe &amp; Central Asia</t>
        </is>
      </c>
      <c r="D775" s="161" t="inlineStr">
        <is>
          <t>High income</t>
        </is>
      </c>
      <c r="E775" s="161" t="b">
        <v>0</v>
      </c>
      <c r="F775" s="161" t="inlineStr">
        <is>
          <t>inn_incr_inv_grid_2030_pct_gdp</t>
        </is>
      </c>
      <c r="G775" s="161" t="n">
        <v>0.2794507014077831</v>
      </c>
      <c r="H775" s="161" t="inlineStr">
        <is>
          <t>2030</t>
        </is>
      </c>
      <c r="I775" s="161" t="inlineStr">
        <is>
          <t>Mitigation_Investment_Needs_v1.1.xlsx (InvestmentNeeds v1.1, model output)</t>
        </is>
      </c>
    </row>
    <row r="776" ht="13" customHeight="1">
      <c r="A776" s="161" t="inlineStr">
        <is>
          <t>AUT</t>
        </is>
      </c>
      <c r="B776" s="161" t="inlineStr">
        <is>
          <t>Austria</t>
        </is>
      </c>
      <c r="C776" s="161" t="inlineStr">
        <is>
          <t>Europe &amp; Central Asia</t>
        </is>
      </c>
      <c r="D776" s="161" t="inlineStr">
        <is>
          <t>High income</t>
        </is>
      </c>
      <c r="E776" s="161" t="b">
        <v>0</v>
      </c>
      <c r="F776" s="161" t="inlineStr">
        <is>
          <t>inn_incr_inv_trn_2030_pct_gdp</t>
        </is>
      </c>
      <c r="G776" s="161" t="n">
        <v>0.183860287370551</v>
      </c>
      <c r="H776" s="161" t="inlineStr">
        <is>
          <t>2030</t>
        </is>
      </c>
      <c r="I776" s="161" t="inlineStr">
        <is>
          <t>Mitigation_Investment_Needs_v1.1.xlsx (InvestmentNeeds v1.1, model output)</t>
        </is>
      </c>
    </row>
    <row r="777" ht="13" customHeight="1">
      <c r="A777" s="161" t="inlineStr">
        <is>
          <t>AUT</t>
        </is>
      </c>
      <c r="B777" s="161" t="inlineStr">
        <is>
          <t>Austria</t>
        </is>
      </c>
      <c r="C777" s="161" t="inlineStr">
        <is>
          <t>Europe &amp; Central Asia</t>
        </is>
      </c>
      <c r="D777" s="161" t="inlineStr">
        <is>
          <t>High income</t>
        </is>
      </c>
      <c r="E777" s="161" t="b">
        <v>0</v>
      </c>
      <c r="F777" s="161" t="inlineStr">
        <is>
          <t>inn_incr_inv_bld_2030_pct_gdp</t>
        </is>
      </c>
      <c r="G777" s="161" t="n">
        <v>0.120371451074005</v>
      </c>
      <c r="H777" s="161" t="inlineStr">
        <is>
          <t>2030</t>
        </is>
      </c>
      <c r="I777" s="161" t="inlineStr">
        <is>
          <t>Mitigation_Investment_Needs_v1.1.xlsx (InvestmentNeeds v1.1, model output)</t>
        </is>
      </c>
    </row>
    <row r="778" ht="13" customHeight="1">
      <c r="A778" s="161" t="inlineStr">
        <is>
          <t>AUT</t>
        </is>
      </c>
      <c r="B778" s="161" t="inlineStr">
        <is>
          <t>Austria</t>
        </is>
      </c>
      <c r="C778" s="161" t="inlineStr">
        <is>
          <t>Europe &amp; Central Asia</t>
        </is>
      </c>
      <c r="D778" s="161" t="inlineStr">
        <is>
          <t>High income</t>
        </is>
      </c>
      <c r="E778" s="161" t="b">
        <v>0</v>
      </c>
      <c r="F778" s="161" t="inlineStr">
        <is>
          <t>inn_incr_inv_ind_2030_pct_gdp</t>
        </is>
      </c>
      <c r="G778" s="161" t="n">
        <v>0.0756626492906749</v>
      </c>
      <c r="H778" s="161" t="inlineStr">
        <is>
          <t>2030</t>
        </is>
      </c>
      <c r="I778" s="161" t="inlineStr">
        <is>
          <t>Mitigation_Investment_Needs_v1.1.xlsx (InvestmentNeeds v1.1, model output)</t>
        </is>
      </c>
    </row>
    <row r="779" ht="13" customHeight="1">
      <c r="A779" s="161" t="inlineStr">
        <is>
          <t>AUT</t>
        </is>
      </c>
      <c r="B779" s="161" t="inlineStr">
        <is>
          <t>Austria</t>
        </is>
      </c>
      <c r="C779" s="161" t="inlineStr">
        <is>
          <t>Europe &amp; Central Asia</t>
        </is>
      </c>
      <c r="D779" s="161" t="inlineStr">
        <is>
          <t>High income</t>
        </is>
      </c>
      <c r="E779" s="161" t="b">
        <v>0</v>
      </c>
      <c r="F779" s="161" t="inlineStr">
        <is>
          <t>inn_incr_inv_fuel_2030_pct_gdp</t>
        </is>
      </c>
      <c r="G779" s="161" t="n">
        <v>0.0848959598625751</v>
      </c>
      <c r="H779" s="161" t="inlineStr">
        <is>
          <t>2030</t>
        </is>
      </c>
      <c r="I779" s="161" t="inlineStr">
        <is>
          <t>Mitigation_Investment_Needs_v1.1.xlsx (InvestmentNeeds v1.1, model output)</t>
        </is>
      </c>
    </row>
    <row r="780" ht="13" customHeight="1">
      <c r="A780" s="161" t="inlineStr">
        <is>
          <t>AUT</t>
        </is>
      </c>
      <c r="B780" s="161" t="inlineStr">
        <is>
          <t>Austria</t>
        </is>
      </c>
      <c r="C780" s="161" t="inlineStr">
        <is>
          <t>Europe &amp; Central Asia</t>
        </is>
      </c>
      <c r="D780" s="161" t="inlineStr">
        <is>
          <t>High income</t>
        </is>
      </c>
      <c r="E780" s="161" t="b">
        <v>0</v>
      </c>
      <c r="F780" s="161" t="inlineStr">
        <is>
          <t>inn_incr_inv_afolu_2030_pct_gdp</t>
        </is>
      </c>
      <c r="G780" s="161" t="n">
        <v>0.01540930485015</v>
      </c>
      <c r="H780" s="161" t="inlineStr">
        <is>
          <t>2030</t>
        </is>
      </c>
      <c r="I780" s="161" t="inlineStr">
        <is>
          <t>Mitigation_Investment_Needs_v1.1.xlsx (InvestmentNeeds v1.1, model output)</t>
        </is>
      </c>
    </row>
    <row r="781" ht="13" customHeight="1">
      <c r="A781" s="161" t="inlineStr">
        <is>
          <t>AUT</t>
        </is>
      </c>
      <c r="B781" s="161" t="inlineStr">
        <is>
          <t>Austria</t>
        </is>
      </c>
      <c r="C781" s="161" t="inlineStr">
        <is>
          <t>Europe &amp; Central Asia</t>
        </is>
      </c>
      <c r="D781" s="161" t="inlineStr">
        <is>
          <t>High income</t>
        </is>
      </c>
      <c r="E781" s="161" t="b">
        <v>0</v>
      </c>
      <c r="F781" s="161" t="inlineStr">
        <is>
          <t>inn_incr_cost_a_2030_pct_gdp</t>
        </is>
      </c>
      <c r="G781" s="161" t="n">
        <v>0.0343391549102188</v>
      </c>
      <c r="H781" s="161" t="inlineStr">
        <is>
          <t>2030</t>
        </is>
      </c>
      <c r="I781" s="161" t="inlineStr">
        <is>
          <t>Mitigation_Investment_Needs_v1.1.xlsx (InvestmentNeeds v1.1, model output)</t>
        </is>
      </c>
    </row>
    <row r="782" ht="13" customHeight="1">
      <c r="A782" s="161" t="inlineStr">
        <is>
          <t>AUT</t>
        </is>
      </c>
      <c r="B782" s="161" t="inlineStr">
        <is>
          <t>Austria</t>
        </is>
      </c>
      <c r="C782" s="161" t="inlineStr">
        <is>
          <t>Europe &amp; Central Asia</t>
        </is>
      </c>
      <c r="D782" s="161" t="inlineStr">
        <is>
          <t>High income</t>
        </is>
      </c>
      <c r="E782" s="161" t="b">
        <v>0</v>
      </c>
      <c r="F782" s="161" t="inlineStr">
        <is>
          <t>inn_incr_cost_b_2030_pct_gdp</t>
        </is>
      </c>
      <c r="G782" s="161" t="n">
        <v>0.033374551742417</v>
      </c>
      <c r="H782" s="161" t="inlineStr">
        <is>
          <t>2030</t>
        </is>
      </c>
      <c r="I782" s="161" t="inlineStr">
        <is>
          <t>Mitigation_Investment_Needs_v1.1.xlsx (InvestmentNeeds v1.1, model output)</t>
        </is>
      </c>
    </row>
    <row r="783" ht="13" customHeight="1">
      <c r="A783" s="161" t="inlineStr">
        <is>
          <t>AUT</t>
        </is>
      </c>
      <c r="B783" s="161" t="inlineStr">
        <is>
          <t>Austria</t>
        </is>
      </c>
      <c r="C783" s="161" t="inlineStr">
        <is>
          <t>Europe &amp; Central Asia</t>
        </is>
      </c>
      <c r="D783" s="161" t="inlineStr">
        <is>
          <t>High income</t>
        </is>
      </c>
      <c r="E783" s="161" t="b">
        <v>0</v>
      </c>
      <c r="F783" s="161" t="inlineStr">
        <is>
          <t>inn_incr_cost_c_2030_pct_gdp</t>
        </is>
      </c>
      <c r="G783" s="161" t="n">
        <v>0.0217227569227147</v>
      </c>
      <c r="H783" s="161" t="inlineStr">
        <is>
          <t>2030</t>
        </is>
      </c>
      <c r="I783" s="161" t="inlineStr">
        <is>
          <t>Mitigation_Investment_Needs_v1.1.xlsx (InvestmentNeeds v1.1, model output)</t>
        </is>
      </c>
    </row>
    <row r="784" ht="13" customHeight="1">
      <c r="A784" s="161" t="inlineStr">
        <is>
          <t>AUT</t>
        </is>
      </c>
      <c r="B784" s="161" t="inlineStr">
        <is>
          <t>Austria</t>
        </is>
      </c>
      <c r="C784" s="161" t="inlineStr">
        <is>
          <t>Europe &amp; Central Asia</t>
        </is>
      </c>
      <c r="D784" s="161" t="inlineStr">
        <is>
          <t>High income</t>
        </is>
      </c>
      <c r="E784" s="161" t="b">
        <v>0</v>
      </c>
      <c r="F784" s="161" t="inlineStr">
        <is>
          <t>inn_cost_per_t_b_2030_usd</t>
        </is>
      </c>
      <c r="G784" s="161" t="n">
        <v>99.3691904316571</v>
      </c>
      <c r="H784" s="161" t="inlineStr">
        <is>
          <t>2030</t>
        </is>
      </c>
      <c r="I784" s="161" t="inlineStr">
        <is>
          <t>Mitigation_Investment_Needs_v1.1.xlsx (InvestmentNeeds v1.1, model output)</t>
        </is>
      </c>
    </row>
    <row r="785" ht="13" customHeight="1">
      <c r="A785" s="161" t="inlineStr">
        <is>
          <t>AUT</t>
        </is>
      </c>
      <c r="B785" s="161" t="inlineStr">
        <is>
          <t>Austria</t>
        </is>
      </c>
      <c r="C785" s="161" t="inlineStr">
        <is>
          <t>Europe &amp; Central Asia</t>
        </is>
      </c>
      <c r="D785" s="161" t="inlineStr">
        <is>
          <t>High income</t>
        </is>
      </c>
      <c r="E785" s="161" t="b">
        <v>0</v>
      </c>
      <c r="F785" s="161" t="inlineStr">
        <is>
          <t>inn_coc_penalty_2030_pct_gdp</t>
        </is>
      </c>
      <c r="G785" s="161" t="n">
        <v>0.002538429388952</v>
      </c>
      <c r="H785" s="161" t="inlineStr">
        <is>
          <t>2030</t>
        </is>
      </c>
      <c r="I785" s="161" t="inlineStr">
        <is>
          <t>Mitigation_Investment_Needs_v1.1.xlsx (InvestmentNeeds v1.1, model output)</t>
        </is>
      </c>
    </row>
    <row r="786" ht="13" customHeight="1">
      <c r="A786" s="161" t="inlineStr">
        <is>
          <t>AUT</t>
        </is>
      </c>
      <c r="B786" s="161" t="inlineStr">
        <is>
          <t>Austria</t>
        </is>
      </c>
      <c r="C786" s="161" t="inlineStr">
        <is>
          <t>Europe &amp; Central Asia</t>
        </is>
      </c>
      <c r="D786" s="161" t="inlineStr">
        <is>
          <t>High income</t>
        </is>
      </c>
      <c r="E786" s="161" t="b">
        <v>0</v>
      </c>
      <c r="F786" s="161" t="inlineStr">
        <is>
          <t>inn_pima_adj_inv_2030_pct_gdp</t>
        </is>
      </c>
      <c r="G786" s="161" t="n">
        <v>3.209222648846205</v>
      </c>
      <c r="H786" s="161" t="inlineStr">
        <is>
          <t>2030</t>
        </is>
      </c>
      <c r="I786" s="161" t="inlineStr">
        <is>
          <t>Mitigation_Investment_Needs_v1.1.xlsx (InvestmentNeeds v1.1, model output)</t>
        </is>
      </c>
    </row>
    <row r="787" ht="13" customHeight="1">
      <c r="A787" s="161" t="inlineStr">
        <is>
          <t>AUT</t>
        </is>
      </c>
      <c r="B787" s="161" t="inlineStr">
        <is>
          <t>Austria</t>
        </is>
      </c>
      <c r="C787" s="161" t="inlineStr">
        <is>
          <t>Europe &amp; Central Asia</t>
        </is>
      </c>
      <c r="D787" s="161" t="inlineStr">
        <is>
          <t>High income</t>
        </is>
      </c>
      <c r="E787" s="161" t="b">
        <v>0</v>
      </c>
      <c r="F787" s="161" t="inlineStr">
        <is>
          <t>nmim_nz_inv_2030_pct_gdp</t>
        </is>
      </c>
      <c r="G787" s="161" t="n">
        <v>2.573751489603839</v>
      </c>
      <c r="H787" s="161" t="inlineStr">
        <is>
          <t>2030</t>
        </is>
      </c>
      <c r="I787" s="161" t="inlineStr">
        <is>
          <t>nmim_summary_v0_2.csv (InvestmentNeeds NMIM v0.2, model output)</t>
        </is>
      </c>
    </row>
    <row r="788" ht="13" customHeight="1">
      <c r="A788" s="161" t="inlineStr">
        <is>
          <t>AUT</t>
        </is>
      </c>
      <c r="B788" s="161" t="inlineStr">
        <is>
          <t>Austria</t>
        </is>
      </c>
      <c r="C788" s="161" t="inlineStr">
        <is>
          <t>Europe &amp; Central Asia</t>
        </is>
      </c>
      <c r="D788" s="161" t="inlineStr">
        <is>
          <t>High income</t>
        </is>
      </c>
      <c r="E788" s="161" t="b">
        <v>0</v>
      </c>
      <c r="F788" s="161" t="inlineStr">
        <is>
          <t>nmim_typ1_2030_pct_gdp</t>
        </is>
      </c>
      <c r="G788" s="161" t="n">
        <v>0.2506259567405468</v>
      </c>
      <c r="H788" s="161" t="inlineStr">
        <is>
          <t>2030</t>
        </is>
      </c>
      <c r="I788" s="161" t="inlineStr">
        <is>
          <t>nmim_summary_v0_2.csv (InvestmentNeeds NMIM v0.2, model output)</t>
        </is>
      </c>
    </row>
    <row r="789" ht="13" customHeight="1">
      <c r="A789" s="161" t="inlineStr">
        <is>
          <t>AUT</t>
        </is>
      </c>
      <c r="B789" s="161" t="inlineStr">
        <is>
          <t>Austria</t>
        </is>
      </c>
      <c r="C789" s="161" t="inlineStr">
        <is>
          <t>Europe &amp; Central Asia</t>
        </is>
      </c>
      <c r="D789" s="161" t="inlineStr">
        <is>
          <t>High income</t>
        </is>
      </c>
      <c r="E789" s="161" t="b">
        <v>0</v>
      </c>
      <c r="F789" s="161" t="inlineStr">
        <is>
          <t>nmim_typ2_2030_pct_gdp</t>
        </is>
      </c>
      <c r="G789" s="161" t="n">
        <v>0.4464149472156536</v>
      </c>
      <c r="H789" s="161" t="inlineStr">
        <is>
          <t>2030</t>
        </is>
      </c>
      <c r="I789" s="161" t="inlineStr">
        <is>
          <t>nmim_summary_v0_2.csv (InvestmentNeeds NMIM v0.2, model output)</t>
        </is>
      </c>
    </row>
    <row r="790" ht="13" customHeight="1">
      <c r="A790" s="161" t="inlineStr">
        <is>
          <t>AUT</t>
        </is>
      </c>
      <c r="B790" s="161" t="inlineStr">
        <is>
          <t>Austria</t>
        </is>
      </c>
      <c r="C790" s="161" t="inlineStr">
        <is>
          <t>Europe &amp; Central Asia</t>
        </is>
      </c>
      <c r="D790" s="161" t="inlineStr">
        <is>
          <t>High income</t>
        </is>
      </c>
      <c r="E790" s="161" t="b">
        <v>0</v>
      </c>
      <c r="F790" s="161" t="inlineStr">
        <is>
          <t>nmim_typ3_2030_pct_gdp</t>
        </is>
      </c>
      <c r="G790" s="161" t="n">
        <v>0.5939929739509298</v>
      </c>
      <c r="H790" s="161" t="inlineStr">
        <is>
          <t>2030</t>
        </is>
      </c>
      <c r="I790" s="161" t="inlineStr">
        <is>
          <t>nmim_summary_v0_2.csv (InvestmentNeeds NMIM v0.2, model output)</t>
        </is>
      </c>
    </row>
    <row r="791" ht="13" customHeight="1">
      <c r="A791" s="161" t="inlineStr">
        <is>
          <t>AUT</t>
        </is>
      </c>
      <c r="B791" s="161" t="inlineStr">
        <is>
          <t>Austria</t>
        </is>
      </c>
      <c r="C791" s="161" t="inlineStr">
        <is>
          <t>Europe &amp; Central Asia</t>
        </is>
      </c>
      <c r="D791" s="161" t="inlineStr">
        <is>
          <t>High income</t>
        </is>
      </c>
      <c r="E791" s="161" t="b">
        <v>0</v>
      </c>
      <c r="F791" s="161" t="inlineStr">
        <is>
          <t>nmim_typ4_2030_pct_gdp</t>
        </is>
      </c>
      <c r="G791" s="161" t="n">
        <v>0.1799871050674842</v>
      </c>
      <c r="H791" s="161" t="inlineStr">
        <is>
          <t>2030</t>
        </is>
      </c>
      <c r="I791" s="161" t="inlineStr">
        <is>
          <t>nmim_summary_v0_2.csv (InvestmentNeeds NMIM v0.2, model output)</t>
        </is>
      </c>
    </row>
    <row r="792" ht="13" customHeight="1">
      <c r="A792" s="161" t="inlineStr">
        <is>
          <t>AUT</t>
        </is>
      </c>
      <c r="B792" s="161" t="inlineStr">
        <is>
          <t>Austria</t>
        </is>
      </c>
      <c r="C792" s="161" t="inlineStr">
        <is>
          <t>Europe &amp; Central Asia</t>
        </is>
      </c>
      <c r="D792" s="161" t="inlineStr">
        <is>
          <t>High income</t>
        </is>
      </c>
      <c r="E792" s="161" t="b">
        <v>0</v>
      </c>
      <c r="F792" s="161" t="inlineStr">
        <is>
          <t>nmim_typ5_2030_pct_gdp</t>
        </is>
      </c>
      <c r="G792" s="161" t="n">
        <v>1.102730505914626</v>
      </c>
      <c r="H792" s="161" t="inlineStr">
        <is>
          <t>2030</t>
        </is>
      </c>
      <c r="I792" s="161" t="inlineStr">
        <is>
          <t>nmim_summary_v0_2.csv (InvestmentNeeds NMIM v0.2, model output)</t>
        </is>
      </c>
    </row>
    <row r="793" ht="13" customHeight="1">
      <c r="A793" s="161" t="inlineStr">
        <is>
          <t>AUT</t>
        </is>
      </c>
      <c r="B793" s="161" t="inlineStr">
        <is>
          <t>Austria</t>
        </is>
      </c>
      <c r="C793" s="161" t="inlineStr">
        <is>
          <t>Europe &amp; Central Asia</t>
        </is>
      </c>
      <c r="D793" s="161" t="inlineStr">
        <is>
          <t>High income</t>
        </is>
      </c>
      <c r="E793" s="161" t="b">
        <v>0</v>
      </c>
      <c r="F793" s="161" t="inlineStr">
        <is>
          <t>nmim_budget_need_2030_pct_gdp</t>
        </is>
      </c>
      <c r="G793" s="161" t="n">
        <v>0.3046220881357373</v>
      </c>
      <c r="H793" s="161" t="inlineStr">
        <is>
          <t>2030</t>
        </is>
      </c>
      <c r="I793" s="161" t="inlineStr">
        <is>
          <t>nmim_summary_v0_2.csv (InvestmentNeeds NMIM v0.2, model output)</t>
        </is>
      </c>
    </row>
    <row r="794" ht="13" customHeight="1">
      <c r="A794" s="161" t="inlineStr">
        <is>
          <t>AUT</t>
        </is>
      </c>
      <c r="B794" s="161" t="inlineStr">
        <is>
          <t>Austria</t>
        </is>
      </c>
      <c r="C794" s="161" t="inlineStr">
        <is>
          <t>Europe &amp; Central Asia</t>
        </is>
      </c>
      <c r="D794" s="161" t="inlineStr">
        <is>
          <t>High income</t>
        </is>
      </c>
      <c r="E794" s="161" t="b">
        <v>0</v>
      </c>
      <c r="F794" s="161" t="inlineStr">
        <is>
          <t>nmim_private_share_2030_pct</t>
        </is>
      </c>
      <c r="G794" s="161" t="n">
        <v>70.81936467227101</v>
      </c>
      <c r="H794" s="161" t="inlineStr">
        <is>
          <t>2030</t>
        </is>
      </c>
      <c r="I794" s="161" t="inlineStr">
        <is>
          <t>nmim_summary_v0_2.csv (InvestmentNeeds NMIM v0.2, model output)</t>
        </is>
      </c>
    </row>
    <row r="795" ht="13" customHeight="1">
      <c r="A795" s="161" t="inlineStr">
        <is>
          <t>AUT</t>
        </is>
      </c>
      <c r="B795" s="161" t="inlineStr">
        <is>
          <t>Austria</t>
        </is>
      </c>
      <c r="C795" s="161" t="inlineStr">
        <is>
          <t>Europe &amp; Central Asia</t>
        </is>
      </c>
      <c r="D795" s="161" t="inlineStr">
        <is>
          <t>High income</t>
        </is>
      </c>
      <c r="E795" s="161" t="b">
        <v>0</v>
      </c>
      <c r="F795" s="161" t="inlineStr">
        <is>
          <t>nmim_incr_inv_2030_pct_gdp</t>
        </is>
      </c>
      <c r="G795" s="161" t="n">
        <v>1.095733290907648</v>
      </c>
      <c r="H795" s="161" t="inlineStr">
        <is>
          <t>2030</t>
        </is>
      </c>
      <c r="I795" s="161" t="inlineStr">
        <is>
          <t>nmim_summary_v0_2.csv (InvestmentNeeds NMIM v0.2, model output)</t>
        </is>
      </c>
    </row>
    <row r="796" ht="13" customHeight="1">
      <c r="A796" s="161" t="inlineStr">
        <is>
          <t>AUT</t>
        </is>
      </c>
      <c r="B796" s="161" t="inlineStr">
        <is>
          <t>Austria</t>
        </is>
      </c>
      <c r="C796" s="161" t="inlineStr">
        <is>
          <t>Europe &amp; Central Asia</t>
        </is>
      </c>
      <c r="D796" s="161" t="inlineStr">
        <is>
          <t>High income</t>
        </is>
      </c>
      <c r="E796" s="161" t="b">
        <v>0</v>
      </c>
      <c r="F796" s="161" t="inlineStr">
        <is>
          <t>nmim_incr_inv_2050_pct_gdp</t>
        </is>
      </c>
      <c r="G796" s="161" t="n">
        <v>0.8549788208817315</v>
      </c>
      <c r="H796" s="161" t="inlineStr">
        <is>
          <t>2050</t>
        </is>
      </c>
      <c r="I796" s="161" t="inlineStr">
        <is>
          <t>nmim_summary_v0_2.csv (InvestmentNeeds NMIM v0.2, model output)</t>
        </is>
      </c>
    </row>
    <row r="797" ht="13" customHeight="1">
      <c r="A797" s="161" t="inlineStr">
        <is>
          <t>AUT</t>
        </is>
      </c>
      <c r="B797" s="161" t="inlineStr">
        <is>
          <t>Austria</t>
        </is>
      </c>
      <c r="C797" s="161" t="inlineStr">
        <is>
          <t>Europe &amp; Central Asia</t>
        </is>
      </c>
      <c r="D797" s="161" t="inlineStr">
        <is>
          <t>High income</t>
        </is>
      </c>
      <c r="E797" s="161" t="b">
        <v>0</v>
      </c>
      <c r="F797" s="161" t="inlineStr">
        <is>
          <t>nmim_pv_incr_cost_b_pct_gdp</t>
        </is>
      </c>
      <c r="G797" s="161" t="n">
        <v>1.217090796940013</v>
      </c>
      <c r="H797" s="161" t="inlineStr">
        <is>
          <t>2025-2050</t>
        </is>
      </c>
      <c r="I797" s="161" t="inlineStr">
        <is>
          <t>nmim_summary_v0_2.csv (InvestmentNeeds NMIM v0.2, model output)</t>
        </is>
      </c>
    </row>
    <row r="798" ht="13" customHeight="1">
      <c r="A798" s="161" t="inlineStr">
        <is>
          <t>AUT</t>
        </is>
      </c>
      <c r="B798" s="161" t="inlineStr">
        <is>
          <t>Austria</t>
        </is>
      </c>
      <c r="C798" s="161" t="inlineStr">
        <is>
          <t>Europe &amp; Central Asia</t>
        </is>
      </c>
      <c r="D798" s="161" t="inlineStr">
        <is>
          <t>High income</t>
        </is>
      </c>
      <c r="E798" s="161" t="b">
        <v>0</v>
      </c>
      <c r="F798" s="161" t="inlineStr">
        <is>
          <t>price_diesel_usd_litre</t>
        </is>
      </c>
      <c r="G798" s="161" t="n">
        <v>1.639</v>
      </c>
      <c r="H798" s="161" t="inlineStr">
        <is>
          <t>2024</t>
        </is>
      </c>
      <c r="I798" s="161" t="inlineStr">
        <is>
          <t>imffossilfuelsubsidiesdata.xlsb</t>
        </is>
      </c>
    </row>
    <row r="799" ht="13" customHeight="1">
      <c r="A799" s="161" t="inlineStr">
        <is>
          <t>AUT</t>
        </is>
      </c>
      <c r="B799" s="161" t="inlineStr">
        <is>
          <t>Austria</t>
        </is>
      </c>
      <c r="C799" s="161" t="inlineStr">
        <is>
          <t>Europe &amp; Central Asia</t>
        </is>
      </c>
      <c r="D799" s="161" t="inlineStr">
        <is>
          <t>High income</t>
        </is>
      </c>
      <c r="E799" s="161" t="b">
        <v>0</v>
      </c>
      <c r="F799" s="161" t="inlineStr">
        <is>
          <t>price_gasoline_usd_litre</t>
        </is>
      </c>
      <c r="G799" s="161" t="n">
        <v>1.696</v>
      </c>
      <c r="H799" s="161" t="inlineStr">
        <is>
          <t>2024</t>
        </is>
      </c>
      <c r="I799" s="161" t="inlineStr">
        <is>
          <t>imffossilfuelsubsidiesdata.xlsb</t>
        </is>
      </c>
    </row>
    <row r="800" ht="13" customHeight="1">
      <c r="A800" s="161" t="inlineStr">
        <is>
          <t>AUT</t>
        </is>
      </c>
      <c r="B800" s="161" t="inlineStr">
        <is>
          <t>Austria</t>
        </is>
      </c>
      <c r="C800" s="161" t="inlineStr">
        <is>
          <t>Europe &amp; Central Asia</t>
        </is>
      </c>
      <c r="D800" s="161" t="inlineStr">
        <is>
          <t>High income</t>
        </is>
      </c>
      <c r="E800" s="161" t="b">
        <v>0</v>
      </c>
      <c r="F800" s="161" t="inlineStr">
        <is>
          <t>price_electricity_residential_usd_kwh</t>
        </is>
      </c>
      <c r="G800" s="161" t="n">
        <v>0.28</v>
      </c>
      <c r="H800" s="161" t="inlineStr">
        <is>
          <t>2024</t>
        </is>
      </c>
      <c r="I800" s="161" t="inlineStr">
        <is>
          <t>imffossilfuelsubsidiesdata.xlsb</t>
        </is>
      </c>
    </row>
    <row r="801" ht="13" customHeight="1">
      <c r="A801" s="161" t="inlineStr">
        <is>
          <t>AUT</t>
        </is>
      </c>
      <c r="B801" s="161" t="inlineStr">
        <is>
          <t>Austria</t>
        </is>
      </c>
      <c r="C801" s="161" t="inlineStr">
        <is>
          <t>Europe &amp; Central Asia</t>
        </is>
      </c>
      <c r="D801" s="161" t="inlineStr">
        <is>
          <t>High income</t>
        </is>
      </c>
      <c r="E801" s="161" t="b">
        <v>0</v>
      </c>
      <c r="F801" s="161" t="inlineStr">
        <is>
          <t>price_electricity_industry_usd_kwh</t>
        </is>
      </c>
      <c r="G801" s="161" t="n">
        <v>0.167</v>
      </c>
      <c r="H801" s="161" t="inlineStr">
        <is>
          <t>2024</t>
        </is>
      </c>
      <c r="I801" s="161" t="inlineStr">
        <is>
          <t>imffossilfuelsubsidiesdata.xlsb</t>
        </is>
      </c>
    </row>
    <row r="802" ht="13" customHeight="1">
      <c r="A802" s="161" t="inlineStr">
        <is>
          <t>AUT</t>
        </is>
      </c>
      <c r="B802" s="161" t="inlineStr">
        <is>
          <t>Austria</t>
        </is>
      </c>
      <c r="C802" s="161" t="inlineStr">
        <is>
          <t>Europe &amp; Central Asia</t>
        </is>
      </c>
      <c r="D802" s="161" t="inlineStr">
        <is>
          <t>High income</t>
        </is>
      </c>
      <c r="E802" s="161" t="b">
        <v>0</v>
      </c>
      <c r="F802" s="161" t="inlineStr">
        <is>
          <t>price_gas_residential_usd_gj</t>
        </is>
      </c>
      <c r="G802" s="161" t="n">
        <v>39.334</v>
      </c>
      <c r="H802" s="161" t="inlineStr">
        <is>
          <t>2024</t>
        </is>
      </c>
      <c r="I802" s="161" t="inlineStr">
        <is>
          <t>imffossilfuelsubsidiesdata.xlsb</t>
        </is>
      </c>
    </row>
    <row r="803" ht="13" customHeight="1">
      <c r="A803" s="161" t="inlineStr">
        <is>
          <t>AUT</t>
        </is>
      </c>
      <c r="B803" s="161" t="inlineStr">
        <is>
          <t>Austria</t>
        </is>
      </c>
      <c r="C803" s="161" t="inlineStr">
        <is>
          <t>Europe &amp; Central Asia</t>
        </is>
      </c>
      <c r="D803" s="161" t="inlineStr">
        <is>
          <t>High income</t>
        </is>
      </c>
      <c r="E803" s="161" t="b">
        <v>0</v>
      </c>
      <c r="F803" s="161" t="inlineStr">
        <is>
          <t>price_gas_industry_usd_gj</t>
        </is>
      </c>
      <c r="G803" s="161" t="n">
        <v>20.896</v>
      </c>
      <c r="H803" s="161" t="inlineStr">
        <is>
          <t>2024</t>
        </is>
      </c>
      <c r="I803" s="161" t="inlineStr">
        <is>
          <t>imffossilfuelsubsidiesdata.xlsb</t>
        </is>
      </c>
    </row>
    <row r="804" ht="13" customHeight="1">
      <c r="A804" s="161" t="inlineStr">
        <is>
          <t>AUT</t>
        </is>
      </c>
      <c r="B804" s="161" t="inlineStr">
        <is>
          <t>Austria</t>
        </is>
      </c>
      <c r="C804" s="161" t="inlineStr">
        <is>
          <t>Europe &amp; Central Asia</t>
        </is>
      </c>
      <c r="D804" s="161" t="inlineStr">
        <is>
          <t>High income</t>
        </is>
      </c>
      <c r="E804" s="161" t="b">
        <v>0</v>
      </c>
      <c r="F804" s="161" t="inlineStr">
        <is>
          <t>price_gas_power_usd_gj</t>
        </is>
      </c>
      <c r="G804" s="161" t="n">
        <v>20.896</v>
      </c>
      <c r="H804" s="161" t="inlineStr">
        <is>
          <t>2024</t>
        </is>
      </c>
      <c r="I804" s="161" t="inlineStr">
        <is>
          <t>imffossilfuelsubsidiesdata.xlsb</t>
        </is>
      </c>
    </row>
    <row r="805" ht="13" customHeight="1">
      <c r="A805" s="161" t="inlineStr">
        <is>
          <t>AUT</t>
        </is>
      </c>
      <c r="B805" s="161" t="inlineStr">
        <is>
          <t>Austria</t>
        </is>
      </c>
      <c r="C805" s="161" t="inlineStr">
        <is>
          <t>Europe &amp; Central Asia</t>
        </is>
      </c>
      <c r="D805" s="161" t="inlineStr">
        <is>
          <t>High income</t>
        </is>
      </c>
      <c r="E805" s="161" t="b">
        <v>0</v>
      </c>
      <c r="F805" s="161" t="inlineStr">
        <is>
          <t>price_coal_residential_usd_gj</t>
        </is>
      </c>
      <c r="G805" s="161" t="n">
        <v>21.913</v>
      </c>
      <c r="H805" s="161" t="inlineStr">
        <is>
          <t>2024</t>
        </is>
      </c>
      <c r="I805" s="161" t="inlineStr">
        <is>
          <t>imffossilfuelsubsidiesdata.xlsb</t>
        </is>
      </c>
    </row>
    <row r="806" ht="13" customHeight="1">
      <c r="A806" s="161" t="inlineStr">
        <is>
          <t>AUT</t>
        </is>
      </c>
      <c r="B806" s="161" t="inlineStr">
        <is>
          <t>Austria</t>
        </is>
      </c>
      <c r="C806" s="161" t="inlineStr">
        <is>
          <t>Europe &amp; Central Asia</t>
        </is>
      </c>
      <c r="D806" s="161" t="inlineStr">
        <is>
          <t>High income</t>
        </is>
      </c>
      <c r="E806" s="161" t="b">
        <v>0</v>
      </c>
      <c r="F806" s="161" t="inlineStr">
        <is>
          <t>price_coal_industry_usd_gj</t>
        </is>
      </c>
      <c r="G806" s="161" t="n">
        <v>26.879</v>
      </c>
      <c r="H806" s="161" t="inlineStr">
        <is>
          <t>2024</t>
        </is>
      </c>
      <c r="I806" s="161" t="inlineStr">
        <is>
          <t>imffossilfuelsubsidiesdata.xlsb</t>
        </is>
      </c>
    </row>
    <row r="807" ht="13" customHeight="1">
      <c r="A807" s="161" t="inlineStr">
        <is>
          <t>AUT</t>
        </is>
      </c>
      <c r="B807" s="161" t="inlineStr">
        <is>
          <t>Austria</t>
        </is>
      </c>
      <c r="C807" s="161" t="inlineStr">
        <is>
          <t>Europe &amp; Central Asia</t>
        </is>
      </c>
      <c r="D807" s="161" t="inlineStr">
        <is>
          <t>High income</t>
        </is>
      </c>
      <c r="E807" s="161" t="b">
        <v>0</v>
      </c>
      <c r="F807" s="161" t="inlineStr">
        <is>
          <t>price_coal_power_usd_gj</t>
        </is>
      </c>
      <c r="G807" s="161" t="n">
        <v>18.327</v>
      </c>
      <c r="H807" s="161" t="inlineStr">
        <is>
          <t>2024</t>
        </is>
      </c>
      <c r="I807" s="161" t="inlineStr">
        <is>
          <t>imffossilfuelsubsidiesdata.xlsb</t>
        </is>
      </c>
    </row>
    <row r="808" ht="13" customHeight="1">
      <c r="A808" s="161" t="inlineStr">
        <is>
          <t>AUT</t>
        </is>
      </c>
      <c r="B808" s="161" t="inlineStr">
        <is>
          <t>Austria</t>
        </is>
      </c>
      <c r="C808" s="161" t="inlineStr">
        <is>
          <t>Europe &amp; Central Asia</t>
        </is>
      </c>
      <c r="D808" s="161" t="inlineStr">
        <is>
          <t>High income</t>
        </is>
      </c>
      <c r="E808" s="161" t="b">
        <v>0</v>
      </c>
      <c r="F808" s="161" t="inlineStr">
        <is>
          <t>rise_renewable_energy_score</t>
        </is>
      </c>
      <c r="G808" s="161" t="n">
        <v>82.426</v>
      </c>
      <c r="H808" s="161" t="inlineStr">
        <is>
          <t>2023</t>
        </is>
      </c>
      <c r="I808" s="161" t="inlineStr">
        <is>
          <t>WB_RISE_WIDEF.csv</t>
        </is>
      </c>
    </row>
    <row r="809" ht="13" customHeight="1">
      <c r="A809" s="161" t="inlineStr">
        <is>
          <t>AUT</t>
        </is>
      </c>
      <c r="B809" s="161" t="inlineStr">
        <is>
          <t>Austria</t>
        </is>
      </c>
      <c r="C809" s="161" t="inlineStr">
        <is>
          <t>Europe &amp; Central Asia</t>
        </is>
      </c>
      <c r="D809" s="161" t="inlineStr">
        <is>
          <t>High income</t>
        </is>
      </c>
      <c r="E809" s="161" t="b">
        <v>0</v>
      </c>
      <c r="F809" s="161" t="inlineStr">
        <is>
          <t>rise_level_playing_field_score</t>
        </is>
      </c>
      <c r="G809" s="161" t="n">
        <v>40</v>
      </c>
      <c r="H809" s="161" t="inlineStr">
        <is>
          <t>2023</t>
        </is>
      </c>
      <c r="I809" s="161" t="inlineStr">
        <is>
          <t>WB_RISE_WIDEF.csv</t>
        </is>
      </c>
    </row>
    <row r="810" ht="13" customHeight="1">
      <c r="A810" s="161" t="inlineStr">
        <is>
          <t>AUT</t>
        </is>
      </c>
      <c r="B810" s="161" t="inlineStr">
        <is>
          <t>Austria</t>
        </is>
      </c>
      <c r="C810" s="161" t="inlineStr">
        <is>
          <t>Europe &amp; Central Asia</t>
        </is>
      </c>
      <c r="D810" s="161" t="inlineStr">
        <is>
          <t>High income</t>
        </is>
      </c>
      <c r="E810" s="161" t="b">
        <v>0</v>
      </c>
      <c r="F810" s="161" t="inlineStr">
        <is>
          <t>rise_ee_financing_mechanisms_score</t>
        </is>
      </c>
      <c r="G810" s="161" t="n">
        <v>50</v>
      </c>
      <c r="H810" s="161" t="inlineStr">
        <is>
          <t>2023</t>
        </is>
      </c>
      <c r="I810" s="161" t="inlineStr">
        <is>
          <t>WB_RISE_WIDEF.csv</t>
        </is>
      </c>
    </row>
    <row r="811" ht="13" customHeight="1">
      <c r="A811" s="161" t="inlineStr">
        <is>
          <t>AUT</t>
        </is>
      </c>
      <c r="B811" s="161" t="inlineStr">
        <is>
          <t>Austria</t>
        </is>
      </c>
      <c r="C811" s="161" t="inlineStr">
        <is>
          <t>Europe &amp; Central Asia</t>
        </is>
      </c>
      <c r="D811" s="161" t="inlineStr">
        <is>
          <t>High income</t>
        </is>
      </c>
      <c r="E811" s="161" t="b">
        <v>0</v>
      </c>
      <c r="F811" s="161" t="inlineStr">
        <is>
          <t>revenue_pct_gdp</t>
        </is>
      </c>
      <c r="G811" s="161" t="n">
        <v>50.51</v>
      </c>
      <c r="H811" s="161" t="inlineStr">
        <is>
          <t>2024</t>
        </is>
      </c>
      <c r="I811" s="161" t="inlineStr">
        <is>
          <t>dataset_2026-08-26T13_41_09_874550254Z_DEFAULT_INTEGRATION_IMF_RES_WEO_9_0_0.csv</t>
        </is>
      </c>
    </row>
    <row r="812" ht="13" customHeight="1">
      <c r="A812" s="161" t="inlineStr">
        <is>
          <t>AUT</t>
        </is>
      </c>
      <c r="B812" s="161" t="inlineStr">
        <is>
          <t>Austria</t>
        </is>
      </c>
      <c r="C812" s="161" t="inlineStr">
        <is>
          <t>Europe &amp; Central Asia</t>
        </is>
      </c>
      <c r="D812" s="161" t="inlineStr">
        <is>
          <t>High income</t>
        </is>
      </c>
      <c r="E812" s="161" t="b">
        <v>0</v>
      </c>
      <c r="F812" s="161" t="inlineStr">
        <is>
          <t>primary_balance_pct_gdp</t>
        </is>
      </c>
      <c r="G812" s="161" t="n">
        <v>-3.685</v>
      </c>
      <c r="H812" s="161" t="inlineStr">
        <is>
          <t>2024</t>
        </is>
      </c>
      <c r="I812" s="161" t="inlineStr">
        <is>
          <t>dataset_2026-08-26T13_41_09_874550254Z_DEFAULT_INTEGRATION_IMF_RES_WEO_9_0_0.csv</t>
        </is>
      </c>
    </row>
    <row r="813" ht="13" customHeight="1">
      <c r="A813" s="161" t="inlineStr">
        <is>
          <t>AUT</t>
        </is>
      </c>
      <c r="B813" s="161" t="inlineStr">
        <is>
          <t>Austria</t>
        </is>
      </c>
      <c r="C813" s="161" t="inlineStr">
        <is>
          <t>Europe &amp; Central Asia</t>
        </is>
      </c>
      <c r="D813" s="161" t="inlineStr">
        <is>
          <t>High income</t>
        </is>
      </c>
      <c r="E813" s="161" t="b">
        <v>0</v>
      </c>
      <c r="F813" s="161" t="inlineStr">
        <is>
          <t>current_account_pct_gdp</t>
        </is>
      </c>
      <c r="G813" s="161" t="n">
        <v>1.527</v>
      </c>
      <c r="H813" s="161" t="inlineStr">
        <is>
          <t>2024</t>
        </is>
      </c>
      <c r="I813" s="161" t="inlineStr">
        <is>
          <t>dataset_2026-08-26T13_41_09_874550254Z_DEFAULT_INTEGRATION_IMF_RES_WEO_9_0_0.csv</t>
        </is>
      </c>
    </row>
    <row r="814" ht="13" customHeight="1">
      <c r="A814" s="161" t="inlineStr">
        <is>
          <t>AUT</t>
        </is>
      </c>
      <c r="B814" s="161" t="inlineStr">
        <is>
          <t>Austria</t>
        </is>
      </c>
      <c r="C814" s="161" t="inlineStr">
        <is>
          <t>Europe &amp; Central Asia</t>
        </is>
      </c>
      <c r="D814" s="161" t="inlineStr">
        <is>
          <t>High income</t>
        </is>
      </c>
      <c r="E814" s="161" t="b">
        <v>0</v>
      </c>
      <c r="F814" s="161" t="inlineStr">
        <is>
          <t>gross_capital_formation_pct_gdp</t>
        </is>
      </c>
      <c r="G814" s="161" t="n">
        <v>23.577</v>
      </c>
      <c r="H814" s="161" t="inlineStr">
        <is>
          <t>2024</t>
        </is>
      </c>
      <c r="I814" s="161" t="inlineStr">
        <is>
          <t>dataset_2026-08-26T13_41_09_874550254Z_DEFAULT_INTEGRATION_IMF_RES_WEO_9_0_0.csv</t>
        </is>
      </c>
    </row>
    <row r="815" ht="13" customHeight="1">
      <c r="A815" s="161" t="inlineStr">
        <is>
          <t>AUT</t>
        </is>
      </c>
      <c r="B815" s="161" t="inlineStr">
        <is>
          <t>Austria</t>
        </is>
      </c>
      <c r="C815" s="161" t="inlineStr">
        <is>
          <t>Europe &amp; Central Asia</t>
        </is>
      </c>
      <c r="D815" s="161" t="inlineStr">
        <is>
          <t>High income</t>
        </is>
      </c>
      <c r="E815" s="161" t="b">
        <v>0</v>
      </c>
      <c r="F815" s="161" t="inlineStr">
        <is>
          <t>real_gdp_growth_5y_avg_pct</t>
        </is>
      </c>
      <c r="G815" s="161" t="n">
        <v>0.498</v>
      </c>
      <c r="H815" s="161" t="inlineStr">
        <is>
          <t>2020-2024 avg</t>
        </is>
      </c>
      <c r="I815" s="161" t="inlineStr">
        <is>
          <t>dataset_2026-08-26T13_41_09_874550254Z_DEFAULT_INTEGRATION_IMF_RES_WEO_9_0_0.csv (derived)</t>
        </is>
      </c>
    </row>
    <row r="816" ht="13" customHeight="1">
      <c r="A816" s="161" t="inlineStr">
        <is>
          <t>AUT</t>
        </is>
      </c>
      <c r="B816" s="161" t="inlineStr">
        <is>
          <t>Austria</t>
        </is>
      </c>
      <c r="C816" s="161" t="inlineStr">
        <is>
          <t>Europe &amp; Central Asia</t>
        </is>
      </c>
      <c r="D816" s="161" t="inlineStr">
        <is>
          <t>High income</t>
        </is>
      </c>
      <c r="E816" s="161" t="b">
        <v>0</v>
      </c>
      <c r="F816" s="161" t="inlineStr">
        <is>
          <t>int_budget_need_2030_pct_gdp</t>
        </is>
      </c>
      <c r="G816" s="161" t="n">
        <v>0.131</v>
      </c>
      <c r="H816" s="161" t="inlineStr">
        <is>
          <t>2030</t>
        </is>
      </c>
      <c r="I816" s="161" t="inlineStr">
        <is>
          <t>integrated_results.csv (MacroFiscalModels v0.1, model output)</t>
        </is>
      </c>
    </row>
    <row r="817" ht="13" customHeight="1">
      <c r="A817" s="161" t="inlineStr">
        <is>
          <t>AUT</t>
        </is>
      </c>
      <c r="B817" s="161" t="inlineStr">
        <is>
          <t>Austria</t>
        </is>
      </c>
      <c r="C817" s="161" t="inlineStr">
        <is>
          <t>Europe &amp; Central Asia</t>
        </is>
      </c>
      <c r="D817" s="161" t="inlineStr">
        <is>
          <t>High income</t>
        </is>
      </c>
      <c r="E817" s="161" t="b">
        <v>0</v>
      </c>
      <c r="F817" s="161" t="inlineStr">
        <is>
          <t>int_pricing_revenue_2030_pct_gdp</t>
        </is>
      </c>
      <c r="G817" s="161" t="n">
        <v>0.08400000000000001</v>
      </c>
      <c r="H817" s="161" t="inlineStr">
        <is>
          <t>2030</t>
        </is>
      </c>
      <c r="I817" s="161" t="inlineStr">
        <is>
          <t>integrated_results.csv (MacroFiscalModels v0.1, model output)</t>
        </is>
      </c>
    </row>
    <row r="818" ht="13" customHeight="1">
      <c r="A818" s="161" t="inlineStr">
        <is>
          <t>AUT</t>
        </is>
      </c>
      <c r="B818" s="161" t="inlineStr">
        <is>
          <t>Austria</t>
        </is>
      </c>
      <c r="C818" s="161" t="inlineStr">
        <is>
          <t>Europe &amp; Central Asia</t>
        </is>
      </c>
      <c r="D818" s="161" t="inlineStr">
        <is>
          <t>High income</t>
        </is>
      </c>
      <c r="E818" s="161" t="b">
        <v>0</v>
      </c>
      <c r="F818" s="161" t="inlineStr">
        <is>
          <t>int_financing_gap_2030_pct_gdp</t>
        </is>
      </c>
      <c r="G818" s="161" t="n">
        <v>0.047</v>
      </c>
      <c r="H818" s="161" t="inlineStr">
        <is>
          <t>2030</t>
        </is>
      </c>
      <c r="I818" s="161" t="inlineStr">
        <is>
          <t>integrated_results.csv (MacroFiscalModels v0.1, model output)</t>
        </is>
      </c>
    </row>
    <row r="819" ht="13" customHeight="1">
      <c r="A819" s="161" t="inlineStr">
        <is>
          <t>AUT</t>
        </is>
      </c>
      <c r="B819" s="161" t="inlineStr">
        <is>
          <t>Austria</t>
        </is>
      </c>
      <c r="C819" s="161" t="inlineStr">
        <is>
          <t>Europe &amp; Central Asia</t>
        </is>
      </c>
      <c r="D819" s="161" t="inlineStr">
        <is>
          <t>High income</t>
        </is>
      </c>
      <c r="E819" s="161" t="b">
        <v>0</v>
      </c>
      <c r="F819" s="161" t="inlineStr">
        <is>
          <t>int_gdp_dev_2050_pct</t>
        </is>
      </c>
      <c r="G819" s="161" t="n">
        <v>3.947</v>
      </c>
      <c r="H819" s="161" t="inlineStr">
        <is>
          <t>2050</t>
        </is>
      </c>
      <c r="I819" s="161" t="inlineStr">
        <is>
          <t>integrated_results.csv (MacroFiscalModels v0.1, model output)</t>
        </is>
      </c>
    </row>
    <row r="820" ht="13" customHeight="1">
      <c r="A820" s="161" t="inlineStr">
        <is>
          <t>AUT</t>
        </is>
      </c>
      <c r="B820" s="161" t="inlineStr">
        <is>
          <t>Austria</t>
        </is>
      </c>
      <c r="C820" s="161" t="inlineStr">
        <is>
          <t>Europe &amp; Central Asia</t>
        </is>
      </c>
      <c r="D820" s="161" t="inlineStr">
        <is>
          <t>High income</t>
        </is>
      </c>
      <c r="E820" s="161" t="b">
        <v>0</v>
      </c>
      <c r="F820" s="161" t="inlineStr">
        <is>
          <t>int_debt_2050_pct_gdp</t>
        </is>
      </c>
      <c r="G820" s="161" t="n">
        <v>77.70999999999999</v>
      </c>
      <c r="H820" s="161" t="inlineStr">
        <is>
          <t>2050</t>
        </is>
      </c>
      <c r="I820" s="161" t="inlineStr">
        <is>
          <t>integrated_results.csv (MacroFiscalModels v0.1, model output)</t>
        </is>
      </c>
    </row>
    <row r="821" ht="13" customHeight="1">
      <c r="A821" s="161" t="inlineStr">
        <is>
          <t>AZE</t>
        </is>
      </c>
      <c r="B821" s="161" t="inlineStr">
        <is>
          <t>Azerbaijan</t>
        </is>
      </c>
      <c r="C821" s="161" t="inlineStr">
        <is>
          <t>Europe &amp; Central Asia</t>
        </is>
      </c>
      <c r="D821" s="161" t="inlineStr">
        <is>
          <t>Upper middle income</t>
        </is>
      </c>
      <c r="E821" s="161" t="b">
        <v>1</v>
      </c>
      <c r="F821" s="161" t="inlineStr">
        <is>
          <t>interest_to_revenue_pct</t>
        </is>
      </c>
      <c r="G821" s="161" t="n">
        <v>1.134</v>
      </c>
      <c r="H821" s="161" t="inlineStr">
        <is>
          <t>2024</t>
        </is>
      </c>
      <c r="I821" s="161" t="inlineStr">
        <is>
          <t>dataset_2026-08-26T13_41_09_874550254Z_DEFAULT_INTEGRATION_IMF_RES_WEO_9_0_0.csv (derived)</t>
        </is>
      </c>
    </row>
    <row r="822" ht="13" customHeight="1">
      <c r="A822" s="161" t="inlineStr">
        <is>
          <t>AZE</t>
        </is>
      </c>
      <c r="B822" s="161" t="inlineStr">
        <is>
          <t>Azerbaijan</t>
        </is>
      </c>
      <c r="C822" s="161" t="inlineStr">
        <is>
          <t>Europe &amp; Central Asia</t>
        </is>
      </c>
      <c r="D822" s="161" t="inlineStr">
        <is>
          <t>Upper middle income</t>
        </is>
      </c>
      <c r="E822" s="161" t="b">
        <v>1</v>
      </c>
      <c r="F822" s="161" t="inlineStr">
        <is>
          <t>interest_pct_gdp</t>
        </is>
      </c>
      <c r="G822" s="161" t="n">
        <v>0.43</v>
      </c>
      <c r="H822" s="161" t="inlineStr">
        <is>
          <t>2024</t>
        </is>
      </c>
      <c r="I822" s="161" t="inlineStr">
        <is>
          <t>dataset_2026-08-26T13_41_09_874550254Z_DEFAULT_INTEGRATION_IMF_RES_WEO_9_0_0.csv (derived)</t>
        </is>
      </c>
    </row>
    <row r="823" ht="13" customHeight="1">
      <c r="A823" s="161" t="inlineStr">
        <is>
          <t>AZE</t>
        </is>
      </c>
      <c r="B823" s="161" t="inlineStr">
        <is>
          <t>Azerbaijan</t>
        </is>
      </c>
      <c r="C823" s="161" t="inlineStr">
        <is>
          <t>Europe &amp; Central Asia</t>
        </is>
      </c>
      <c r="D823" s="161" t="inlineStr">
        <is>
          <t>Upper middle income</t>
        </is>
      </c>
      <c r="E823" s="161" t="b">
        <v>1</v>
      </c>
      <c r="F823" s="161" t="inlineStr">
        <is>
          <t>gross_debt_pct_gdp</t>
        </is>
      </c>
      <c r="G823" s="161" t="n">
        <v>21.64</v>
      </c>
      <c r="H823" s="161" t="inlineStr">
        <is>
          <t>2024</t>
        </is>
      </c>
      <c r="I823" s="161" t="inlineStr">
        <is>
          <t>dataset_2026-08-26T13_41_09_874550254Z_DEFAULT_INTEGRATION_IMF_RES_WEO_9_0_0.csv</t>
        </is>
      </c>
    </row>
    <row r="824" ht="13" customHeight="1">
      <c r="A824" s="161" t="inlineStr">
        <is>
          <t>AZE</t>
        </is>
      </c>
      <c r="B824" s="161" t="inlineStr">
        <is>
          <t>Azerbaijan</t>
        </is>
      </c>
      <c r="C824" s="161" t="inlineStr">
        <is>
          <t>Europe &amp; Central Asia</t>
        </is>
      </c>
      <c r="D824" s="161" t="inlineStr">
        <is>
          <t>Upper middle income</t>
        </is>
      </c>
      <c r="E824" s="161" t="b">
        <v>1</v>
      </c>
      <c r="F824" s="161" t="inlineStr">
        <is>
          <t>tax_revenue_pct_gdp</t>
        </is>
      </c>
      <c r="G824" s="161" t="n">
        <v>17.785</v>
      </c>
      <c r="H824" s="161" t="inlineStr">
        <is>
          <t>2024</t>
        </is>
      </c>
      <c r="I824" s="161" t="inlineStr">
        <is>
          <t>world-imf2026.xlsx</t>
        </is>
      </c>
    </row>
    <row r="825" ht="13" customHeight="1">
      <c r="A825" s="161" t="inlineStr">
        <is>
          <t>AZE</t>
        </is>
      </c>
      <c r="B825" s="161" t="inlineStr">
        <is>
          <t>Azerbaijan</t>
        </is>
      </c>
      <c r="C825" s="161" t="inlineStr">
        <is>
          <t>Europe &amp; Central Asia</t>
        </is>
      </c>
      <c r="D825" s="161" t="inlineStr">
        <is>
          <t>Upper middle income</t>
        </is>
      </c>
      <c r="E825" s="161" t="b">
        <v>1</v>
      </c>
      <c r="F825" s="161" t="inlineStr">
        <is>
          <t>capex_execution_rate_pct</t>
        </is>
      </c>
      <c r="G825" s="161" t="n">
        <v>99.354</v>
      </c>
      <c r="H825" s="161" t="inlineStr">
        <is>
          <t>2022</t>
        </is>
      </c>
      <c r="I825" s="161" t="inlineStr">
        <is>
          <t>WB_BOOST_WIDEF.csv</t>
        </is>
      </c>
    </row>
    <row r="826" ht="13" customHeight="1">
      <c r="A826" s="161" t="inlineStr">
        <is>
          <t>AZE</t>
        </is>
      </c>
      <c r="B826" s="161" t="inlineStr">
        <is>
          <t>Azerbaijan</t>
        </is>
      </c>
      <c r="C826" s="161" t="inlineStr">
        <is>
          <t>Europe &amp; Central Asia</t>
        </is>
      </c>
      <c r="D826" s="161" t="inlineStr">
        <is>
          <t>Upper middle income</t>
        </is>
      </c>
      <c r="E826" s="161" t="b">
        <v>1</v>
      </c>
      <c r="F826" s="161" t="inlineStr">
        <is>
          <t>climate_pfm_diagnostic_on_record</t>
        </is>
      </c>
      <c r="G826" s="161" t="n">
        <v>1</v>
      </c>
      <c r="H826" s="161" t="inlineStr">
        <is>
          <t>2022</t>
        </is>
      </c>
      <c r="I826" s="161" t="inlineStr">
        <is>
          <t>UNDP-Global-Climate-Public-Finance-Review-2022.pdf (Table 4.2)</t>
        </is>
      </c>
    </row>
    <row r="827" ht="13" customHeight="1">
      <c r="A827" s="161" t="inlineStr">
        <is>
          <t>AZE</t>
        </is>
      </c>
      <c r="B827" s="161" t="inlineStr">
        <is>
          <t>Azerbaijan</t>
        </is>
      </c>
      <c r="C827" s="161" t="inlineStr">
        <is>
          <t>Europe &amp; Central Asia</t>
        </is>
      </c>
      <c r="D827" s="161" t="inlineStr">
        <is>
          <t>Upper middle income</t>
        </is>
      </c>
      <c r="E827" s="161" t="b">
        <v>1</v>
      </c>
      <c r="F827" s="161" t="inlineStr">
        <is>
          <t>wacc_solar_real_aftertax_pct</t>
        </is>
      </c>
      <c r="G827" s="161" t="n">
        <v>7</v>
      </c>
      <c r="H827" s="161" t="inlineStr">
        <is>
          <t>2021</t>
        </is>
      </c>
      <c r="I827" s="161" t="inlineStr">
        <is>
          <t>IRENA_Cost_of_financing_renewable_power_Appendix_2023.pdf</t>
        </is>
      </c>
    </row>
    <row r="828" ht="13" customHeight="1">
      <c r="A828" s="161" t="inlineStr">
        <is>
          <t>AZE</t>
        </is>
      </c>
      <c r="B828" s="161" t="inlineStr">
        <is>
          <t>Azerbaijan</t>
        </is>
      </c>
      <c r="C828" s="161" t="inlineStr">
        <is>
          <t>Europe &amp; Central Asia</t>
        </is>
      </c>
      <c r="D828" s="161" t="inlineStr">
        <is>
          <t>Upper middle income</t>
        </is>
      </c>
      <c r="E828" s="161" t="b">
        <v>1</v>
      </c>
      <c r="F828" s="161" t="inlineStr">
        <is>
          <t>wacc_n_sources</t>
        </is>
      </c>
      <c r="G828" s="161" t="n">
        <v>1</v>
      </c>
      <c r="H828" s="161" t="inlineStr">
        <is>
          <t>2021-2024</t>
        </is>
      </c>
      <c r="I828" s="161" t="inlineStr">
        <is>
          <t>IRENA / Steffen et al. / IEA</t>
        </is>
      </c>
    </row>
    <row r="829" ht="13" customHeight="1">
      <c r="A829" s="161" t="inlineStr">
        <is>
          <t>AZE</t>
        </is>
      </c>
      <c r="B829" s="161" t="inlineStr">
        <is>
          <t>Azerbaijan</t>
        </is>
      </c>
      <c r="C829" s="161" t="inlineStr">
        <is>
          <t>Europe &amp; Central Asia</t>
        </is>
      </c>
      <c r="D829" s="161" t="inlineStr">
        <is>
          <t>Upper middle income</t>
        </is>
      </c>
      <c r="E829" s="161" t="b">
        <v>1</v>
      </c>
      <c r="F829" s="161" t="inlineStr">
        <is>
          <t>ids_official_private_rate_spread_pp</t>
        </is>
      </c>
      <c r="G829" s="161" t="n">
        <v>2.041</v>
      </c>
      <c r="H829" s="161" t="inlineStr">
        <is>
          <t>2024</t>
        </is>
      </c>
      <c r="I829" s="161" t="inlineStr">
        <is>
          <t>P_Data_Extract_From_International_Debt_Statistics__2_.xlsx</t>
        </is>
      </c>
    </row>
    <row r="830" ht="13" customHeight="1">
      <c r="A830" s="161" t="inlineStr">
        <is>
          <t>AZE</t>
        </is>
      </c>
      <c r="B830" s="161" t="inlineStr">
        <is>
          <t>Azerbaijan</t>
        </is>
      </c>
      <c r="C830" s="161" t="inlineStr">
        <is>
          <t>Europe &amp; Central Asia</t>
        </is>
      </c>
      <c r="D830" s="161" t="inlineStr">
        <is>
          <t>Upper middle income</t>
        </is>
      </c>
      <c r="E830" s="161" t="b">
        <v>1</v>
      </c>
      <c r="F830" s="161" t="inlineStr">
        <is>
          <t>ids_private_creditor_rate_pct</t>
        </is>
      </c>
      <c r="G830" s="161" t="n">
        <v>7.23</v>
      </c>
      <c r="H830" s="161" t="inlineStr">
        <is>
          <t>2022</t>
        </is>
      </c>
      <c r="I830" s="161" t="inlineStr">
        <is>
          <t>P_Data_Extract_From_International_Debt_Statistics__2_.xlsx</t>
        </is>
      </c>
    </row>
    <row r="831" ht="13" customHeight="1">
      <c r="A831" s="161" t="inlineStr">
        <is>
          <t>AZE</t>
        </is>
      </c>
      <c r="B831" s="161" t="inlineStr">
        <is>
          <t>Azerbaijan</t>
        </is>
      </c>
      <c r="C831" s="161" t="inlineStr">
        <is>
          <t>Europe &amp; Central Asia</t>
        </is>
      </c>
      <c r="D831" s="161" t="inlineStr">
        <is>
          <t>Upper middle income</t>
        </is>
      </c>
      <c r="E831" s="161" t="b">
        <v>1</v>
      </c>
      <c r="F831" s="161" t="inlineStr">
        <is>
          <t>ids_avg_maturity_years</t>
        </is>
      </c>
      <c r="G831" s="161" t="n">
        <v>21.499</v>
      </c>
      <c r="H831" s="161" t="inlineStr">
        <is>
          <t>2024</t>
        </is>
      </c>
      <c r="I831" s="161" t="inlineStr">
        <is>
          <t>P_Data_Extract_From_International_Debt_Statistics__2_.xlsx</t>
        </is>
      </c>
    </row>
    <row r="832" ht="13" customHeight="1">
      <c r="A832" s="161" t="inlineStr">
        <is>
          <t>AZE</t>
        </is>
      </c>
      <c r="B832" s="161" t="inlineStr">
        <is>
          <t>Azerbaijan</t>
        </is>
      </c>
      <c r="C832" s="161" t="inlineStr">
        <is>
          <t>Europe &amp; Central Asia</t>
        </is>
      </c>
      <c r="D832" s="161" t="inlineStr">
        <is>
          <t>Upper middle income</t>
        </is>
      </c>
      <c r="E832" s="161" t="b">
        <v>1</v>
      </c>
      <c r="F832" s="161" t="inlineStr">
        <is>
          <t>mitigation_finance_received_pct_gdp</t>
        </is>
      </c>
      <c r="G832" s="161" t="n">
        <v>0.611</v>
      </c>
      <c r="H832" s="161" t="inlineStr">
        <is>
          <t>2024</t>
        </is>
      </c>
      <c r="I832" s="161" t="inlineStr">
        <is>
          <t>CRDF-RP_2024.xlsx + WEO</t>
        </is>
      </c>
    </row>
    <row r="833" ht="13" customHeight="1">
      <c r="A833" s="161" t="inlineStr">
        <is>
          <t>AZE</t>
        </is>
      </c>
      <c r="B833" s="161" t="inlineStr">
        <is>
          <t>Azerbaijan</t>
        </is>
      </c>
      <c r="C833" s="161" t="inlineStr">
        <is>
          <t>Europe &amp; Central Asia</t>
        </is>
      </c>
      <c r="D833" s="161" t="inlineStr">
        <is>
          <t>Upper middle income</t>
        </is>
      </c>
      <c r="E833" s="161" t="b">
        <v>1</v>
      </c>
      <c r="F833" s="161" t="inlineStr">
        <is>
          <t>ids_multilateral_share_pct</t>
        </is>
      </c>
      <c r="G833" s="161" t="n">
        <v>50.922</v>
      </c>
      <c r="H833" s="161" t="inlineStr">
        <is>
          <t>2024</t>
        </is>
      </c>
      <c r="I833" s="161" t="inlineStr">
        <is>
          <t>P_Data_Extract_From_International_Debt_Statistics__2_.xlsx</t>
        </is>
      </c>
    </row>
    <row r="834" ht="13" customHeight="1">
      <c r="A834" s="161" t="inlineStr">
        <is>
          <t>AZE</t>
        </is>
      </c>
      <c r="B834" s="161" t="inlineStr">
        <is>
          <t>Azerbaijan</t>
        </is>
      </c>
      <c r="C834" s="161" t="inlineStr">
        <is>
          <t>Europe &amp; Central Asia</t>
        </is>
      </c>
      <c r="D834" s="161" t="inlineStr">
        <is>
          <t>Upper middle income</t>
        </is>
      </c>
      <c r="E834" s="161" t="b">
        <v>1</v>
      </c>
      <c r="F834" s="161" t="inlineStr">
        <is>
          <t>ids_private_creditor_share_pct</t>
        </is>
      </c>
      <c r="G834" s="161" t="n">
        <v>40.628</v>
      </c>
      <c r="H834" s="161" t="inlineStr">
        <is>
          <t>2024</t>
        </is>
      </c>
      <c r="I834" s="161" t="inlineStr">
        <is>
          <t>P_Data_Extract_From_International_Debt_Statistics__2_.xlsx</t>
        </is>
      </c>
    </row>
    <row r="835" ht="13" customHeight="1">
      <c r="A835" s="161" t="inlineStr">
        <is>
          <t>AZE</t>
        </is>
      </c>
      <c r="B835" s="161" t="inlineStr">
        <is>
          <t>Azerbaijan</t>
        </is>
      </c>
      <c r="C835" s="161" t="inlineStr">
        <is>
          <t>Europe &amp; Central Asia</t>
        </is>
      </c>
      <c r="D835" s="161" t="inlineStr">
        <is>
          <t>Upper middle income</t>
        </is>
      </c>
      <c r="E835" s="161" t="b">
        <v>1</v>
      </c>
      <c r="F835" s="161" t="inlineStr">
        <is>
          <t>ids_usd_share_ppg_debt_pct</t>
        </is>
      </c>
      <c r="G835" s="161" t="n">
        <v>78.59399999999999</v>
      </c>
      <c r="H835" s="161" t="inlineStr">
        <is>
          <t>2024</t>
        </is>
      </c>
      <c r="I835" s="161" t="inlineStr">
        <is>
          <t>P_Data_Extract_From_International_Debt_Statistics__2_.xlsx</t>
        </is>
      </c>
    </row>
    <row r="836" ht="13" customHeight="1">
      <c r="A836" s="161" t="inlineStr">
        <is>
          <t>AZE</t>
        </is>
      </c>
      <c r="B836" s="161" t="inlineStr">
        <is>
          <t>Azerbaijan</t>
        </is>
      </c>
      <c r="C836" s="161" t="inlineStr">
        <is>
          <t>Europe &amp; Central Asia</t>
        </is>
      </c>
      <c r="D836" s="161" t="inlineStr">
        <is>
          <t>Upper middle income</t>
        </is>
      </c>
      <c r="E836" s="161" t="b">
        <v>1</v>
      </c>
      <c r="F836" s="161" t="inlineStr">
        <is>
          <t>ppi_commitments_pct_gdp</t>
        </is>
      </c>
      <c r="G836" s="161" t="n">
        <v>0.49</v>
      </c>
      <c r="H836" s="161" t="inlineStr">
        <is>
          <t>2020-2024 avg</t>
        </is>
      </c>
      <c r="I836" s="161" t="inlineStr">
        <is>
          <t>2024-PPI-Full-DTA.dta + WEO</t>
        </is>
      </c>
    </row>
    <row r="837" ht="13" customHeight="1">
      <c r="A837" s="161" t="inlineStr">
        <is>
          <t>AZE</t>
        </is>
      </c>
      <c r="B837" s="161" t="inlineStr">
        <is>
          <t>Azerbaijan</t>
        </is>
      </c>
      <c r="C837" s="161" t="inlineStr">
        <is>
          <t>Europe &amp; Central Asia</t>
        </is>
      </c>
      <c r="D837" s="161" t="inlineStr">
        <is>
          <t>Upper middle income</t>
        </is>
      </c>
      <c r="E837" s="161" t="b">
        <v>1</v>
      </c>
      <c r="F837" s="161" t="inlineStr">
        <is>
          <t>excise_revenue_pct_of_revenue</t>
        </is>
      </c>
      <c r="G837" s="161" t="n">
        <v>3.536</v>
      </c>
      <c r="H837" s="161" t="inlineStr">
        <is>
          <t>2024</t>
        </is>
      </c>
      <c r="I837" s="161" t="inlineStr">
        <is>
          <t>world-imf2026.xlsx</t>
        </is>
      </c>
    </row>
    <row r="838" ht="13" customHeight="1">
      <c r="A838" s="161" t="inlineStr">
        <is>
          <t>AZE</t>
        </is>
      </c>
      <c r="B838" s="161" t="inlineStr">
        <is>
          <t>Azerbaijan</t>
        </is>
      </c>
      <c r="C838" s="161" t="inlineStr">
        <is>
          <t>Europe &amp; Central Asia</t>
        </is>
      </c>
      <c r="D838" s="161" t="inlineStr">
        <is>
          <t>Upper middle income</t>
        </is>
      </c>
      <c r="E838" s="161" t="b">
        <v>1</v>
      </c>
      <c r="F838" s="161" t="inlineStr">
        <is>
          <t>ff_subsidy_total_pct_gdp</t>
        </is>
      </c>
      <c r="G838" s="161" t="n">
        <v>13.299</v>
      </c>
      <c r="H838" s="161" t="inlineStr">
        <is>
          <t>2024</t>
        </is>
      </c>
      <c r="I838" s="161" t="inlineStr">
        <is>
          <t>imffossilfuelsubsidiesdata.xlsb + WEO</t>
        </is>
      </c>
    </row>
    <row r="839" ht="13" customHeight="1">
      <c r="A839" s="161" t="inlineStr">
        <is>
          <t>AZE</t>
        </is>
      </c>
      <c r="B839" s="161" t="inlineStr">
        <is>
          <t>Azerbaijan</t>
        </is>
      </c>
      <c r="C839" s="161" t="inlineStr">
        <is>
          <t>Europe &amp; Central Asia</t>
        </is>
      </c>
      <c r="D839" s="161" t="inlineStr">
        <is>
          <t>Upper middle income</t>
        </is>
      </c>
      <c r="E839" s="161" t="b">
        <v>1</v>
      </c>
      <c r="F839" s="161" t="inlineStr">
        <is>
          <t>ff_subsidy_explicit_pct_gdp</t>
        </is>
      </c>
      <c r="G839" s="161" t="n">
        <v>5.538</v>
      </c>
      <c r="H839" s="161" t="inlineStr">
        <is>
          <t>2024</t>
        </is>
      </c>
      <c r="I839" s="161" t="inlineStr">
        <is>
          <t>imffossilfuelsubsidiesdata.xlsb</t>
        </is>
      </c>
    </row>
    <row r="840" ht="13" customHeight="1">
      <c r="A840" s="161" t="inlineStr">
        <is>
          <t>AZE</t>
        </is>
      </c>
      <c r="B840" s="161" t="inlineStr">
        <is>
          <t>Azerbaijan</t>
        </is>
      </c>
      <c r="C840" s="161" t="inlineStr">
        <is>
          <t>Europe &amp; Central Asia</t>
        </is>
      </c>
      <c r="D840" s="161" t="inlineStr">
        <is>
          <t>Upper middle income</t>
        </is>
      </c>
      <c r="E840" s="161" t="b">
        <v>1</v>
      </c>
      <c r="F840" s="161" t="inlineStr">
        <is>
          <t>ff_subsidy_implicit_pct_gdp</t>
        </is>
      </c>
      <c r="G840" s="161" t="n">
        <v>7.76</v>
      </c>
      <c r="H840" s="161" t="inlineStr">
        <is>
          <t>2024</t>
        </is>
      </c>
      <c r="I840" s="161" t="inlineStr">
        <is>
          <t>imffossilfuelsubsidiesdata.xlsb</t>
        </is>
      </c>
    </row>
    <row r="841" ht="13" customHeight="1">
      <c r="A841" s="161" t="inlineStr">
        <is>
          <t>AZE</t>
        </is>
      </c>
      <c r="B841" s="161" t="inlineStr">
        <is>
          <t>Azerbaijan</t>
        </is>
      </c>
      <c r="C841" s="161" t="inlineStr">
        <is>
          <t>Europe &amp; Central Asia</t>
        </is>
      </c>
      <c r="D841" s="161" t="inlineStr">
        <is>
          <t>Upper middle income</t>
        </is>
      </c>
      <c r="E841" s="161" t="b">
        <v>1</v>
      </c>
      <c r="F841" s="161" t="inlineStr">
        <is>
          <t>env_protection_pct_of_expenditure</t>
        </is>
      </c>
      <c r="G841" s="161" t="n">
        <v>0.863</v>
      </c>
      <c r="H841" s="161" t="inlineStr">
        <is>
          <t>2022</t>
        </is>
      </c>
      <c r="I841" s="161" t="inlineStr">
        <is>
          <t>WB_BOOST_WIDEF.csv</t>
        </is>
      </c>
    </row>
    <row r="842" ht="13" customHeight="1">
      <c r="A842" s="161" t="inlineStr">
        <is>
          <t>AZE</t>
        </is>
      </c>
      <c r="B842" s="161" t="inlineStr">
        <is>
          <t>Azerbaijan</t>
        </is>
      </c>
      <c r="C842" s="161" t="inlineStr">
        <is>
          <t>Europe &amp; Central Asia</t>
        </is>
      </c>
      <c r="D842" s="161" t="inlineStr">
        <is>
          <t>Upper middle income</t>
        </is>
      </c>
      <c r="E842" s="161" t="b">
        <v>1</v>
      </c>
      <c r="F842" s="161" t="inlineStr">
        <is>
          <t>net_fuel_trade_pct_merch</t>
        </is>
      </c>
      <c r="G842" s="161" t="n">
        <v>80.47200000000001</v>
      </c>
      <c r="H842" s="161" t="inlineStr">
        <is>
          <t>2025</t>
        </is>
      </c>
      <c r="I842" s="161" t="inlineStr">
        <is>
          <t>WDI TX.VAL.FUEL.ZS.UN less TM.VAL.FUEL.ZS.UN</t>
        </is>
      </c>
    </row>
    <row r="843" ht="13" customHeight="1">
      <c r="A843" s="161" t="inlineStr">
        <is>
          <t>AZE</t>
        </is>
      </c>
      <c r="B843" s="161" t="inlineStr">
        <is>
          <t>Azerbaijan</t>
        </is>
      </c>
      <c r="C843" s="161" t="inlineStr">
        <is>
          <t>Europe &amp; Central Asia</t>
        </is>
      </c>
      <c r="D843" s="161" t="inlineStr">
        <is>
          <t>Upper middle income</t>
        </is>
      </c>
      <c r="E843" s="161" t="b">
        <v>1</v>
      </c>
      <c r="F843" s="161" t="inlineStr">
        <is>
          <t>fuel_exports_pct_merch</t>
        </is>
      </c>
      <c r="G843" s="161" t="n">
        <v>85.92400000000001</v>
      </c>
      <c r="H843" s="161" t="inlineStr">
        <is>
          <t>2025</t>
        </is>
      </c>
      <c r="I843" s="161" t="inlineStr">
        <is>
          <t>API_TX_VAL_FUEL_ZS_UN_DS2_en_csv_v2_33055.zip</t>
        </is>
      </c>
    </row>
    <row r="844" ht="13" customHeight="1">
      <c r="A844" s="161" t="inlineStr">
        <is>
          <t>AZE</t>
        </is>
      </c>
      <c r="B844" s="161" t="inlineStr">
        <is>
          <t>Azerbaijan</t>
        </is>
      </c>
      <c r="C844" s="161" t="inlineStr">
        <is>
          <t>Europe &amp; Central Asia</t>
        </is>
      </c>
      <c r="D844" s="161" t="inlineStr">
        <is>
          <t>Upper middle income</t>
        </is>
      </c>
      <c r="E844" s="161" t="b">
        <v>1</v>
      </c>
      <c r="F844" s="161" t="inlineStr">
        <is>
          <t>fuel_imports_pct_merch</t>
        </is>
      </c>
      <c r="G844" s="161" t="n">
        <v>5.452</v>
      </c>
      <c r="H844" s="161" t="inlineStr">
        <is>
          <t>2025</t>
        </is>
      </c>
      <c r="I844" s="161" t="inlineStr">
        <is>
          <t>API_TM_VAL_FUEL_ZS_UN_DS2_en_csv_v2_36140.zip</t>
        </is>
      </c>
    </row>
    <row r="845" ht="13" customHeight="1">
      <c r="A845" s="161" t="inlineStr">
        <is>
          <t>AZE</t>
        </is>
      </c>
      <c r="B845" s="161" t="inlineStr">
        <is>
          <t>Azerbaijan</t>
        </is>
      </c>
      <c r="C845" s="161" t="inlineStr">
        <is>
          <t>Europe &amp; Central Asia</t>
        </is>
      </c>
      <c r="D845" s="161" t="inlineStr">
        <is>
          <t>Upper middle income</t>
        </is>
      </c>
      <c r="E845" s="161" t="b">
        <v>1</v>
      </c>
      <c r="F845" s="161" t="inlineStr">
        <is>
          <t>energy_import_dep_pct</t>
        </is>
      </c>
      <c r="G845" s="161" t="n">
        <v>-255.959</v>
      </c>
      <c r="H845" s="161" t="inlineStr">
        <is>
          <t>2023</t>
        </is>
      </c>
      <c r="I845" s="161" t="inlineStr">
        <is>
          <t>API_EG_IMP_CONS_ZS_DS2_en_csv_v2_160768.zip</t>
        </is>
      </c>
    </row>
    <row r="846" ht="13" customHeight="1">
      <c r="A846" s="161" t="inlineStr">
        <is>
          <t>AZE</t>
        </is>
      </c>
      <c r="B846" s="161" t="inlineStr">
        <is>
          <t>Azerbaijan</t>
        </is>
      </c>
      <c r="C846" s="161" t="inlineStr">
        <is>
          <t>Europe &amp; Central Asia</t>
        </is>
      </c>
      <c r="D846" s="161" t="inlineStr">
        <is>
          <t>Upper middle income</t>
        </is>
      </c>
      <c r="E846" s="161" t="b">
        <v>1</v>
      </c>
      <c r="F846" s="161" t="inlineStr">
        <is>
          <t>fossil_rents_total_pct_gdp</t>
        </is>
      </c>
      <c r="G846" s="161" t="n">
        <v>29.57</v>
      </c>
      <c r="H846" s="161" t="inlineStr">
        <is>
          <t>2021</t>
        </is>
      </c>
      <c r="I846" s="161" t="inlineStr">
        <is>
          <t>WDI NY.GDP.PETR+NGAS+COAL.RT.ZS</t>
        </is>
      </c>
    </row>
    <row r="847" ht="13" customHeight="1">
      <c r="A847" s="161" t="inlineStr">
        <is>
          <t>AZE</t>
        </is>
      </c>
      <c r="B847" s="161" t="inlineStr">
        <is>
          <t>Azerbaijan</t>
        </is>
      </c>
      <c r="C847" s="161" t="inlineStr">
        <is>
          <t>Europe &amp; Central Asia</t>
        </is>
      </c>
      <c r="D847" s="161" t="inlineStr">
        <is>
          <t>Upper middle income</t>
        </is>
      </c>
      <c r="E847" s="161" t="b">
        <v>1</v>
      </c>
      <c r="F847" s="161" t="inlineStr">
        <is>
          <t>oil_rents_pct_gdp</t>
        </is>
      </c>
      <c r="G847" s="161" t="n">
        <v>20.983</v>
      </c>
      <c r="H847" s="161" t="inlineStr">
        <is>
          <t>2021</t>
        </is>
      </c>
      <c r="I847" s="161" t="inlineStr">
        <is>
          <t>API_NY_GDP_PETR_RT_ZS_DS2_en_csv_v2_40227.zip</t>
        </is>
      </c>
    </row>
    <row r="848" ht="13" customHeight="1">
      <c r="A848" s="161" t="inlineStr">
        <is>
          <t>AZE</t>
        </is>
      </c>
      <c r="B848" s="161" t="inlineStr">
        <is>
          <t>Azerbaijan</t>
        </is>
      </c>
      <c r="C848" s="161" t="inlineStr">
        <is>
          <t>Europe &amp; Central Asia</t>
        </is>
      </c>
      <c r="D848" s="161" t="inlineStr">
        <is>
          <t>Upper middle income</t>
        </is>
      </c>
      <c r="E848" s="161" t="b">
        <v>1</v>
      </c>
      <c r="F848" s="161" t="inlineStr">
        <is>
          <t>gas_rents_pct_gdp</t>
        </is>
      </c>
      <c r="G848" s="161" t="n">
        <v>8.587</v>
      </c>
      <c r="H848" s="161" t="inlineStr">
        <is>
          <t>2021</t>
        </is>
      </c>
      <c r="I848" s="161" t="inlineStr">
        <is>
          <t>API_NY_GDP_NGAS_RT_ZS_DS2_en_csv_v2_35861.zip</t>
        </is>
      </c>
    </row>
    <row r="849" ht="13" customHeight="1">
      <c r="A849" s="161" t="inlineStr">
        <is>
          <t>AZE</t>
        </is>
      </c>
      <c r="B849" s="161" t="inlineStr">
        <is>
          <t>Azerbaijan</t>
        </is>
      </c>
      <c r="C849" s="161" t="inlineStr">
        <is>
          <t>Europe &amp; Central Asia</t>
        </is>
      </c>
      <c r="D849" s="161" t="inlineStr">
        <is>
          <t>Upper middle income</t>
        </is>
      </c>
      <c r="E849" s="161" t="b">
        <v>1</v>
      </c>
      <c r="F849" s="161" t="inlineStr">
        <is>
          <t>coal_rents_pct_gdp</t>
        </is>
      </c>
      <c r="G849" s="161" t="n">
        <v>0</v>
      </c>
      <c r="H849" s="161" t="inlineStr">
        <is>
          <t>2021</t>
        </is>
      </c>
      <c r="I849" s="161" t="inlineStr">
        <is>
          <t>API_NY_GDP_COAL_RT_ZS_DS2_en_csv_v2_35370.zip</t>
        </is>
      </c>
    </row>
    <row r="850" ht="13" customHeight="1">
      <c r="A850" s="161" t="inlineStr">
        <is>
          <t>AZE</t>
        </is>
      </c>
      <c r="B850" s="161" t="inlineStr">
        <is>
          <t>Azerbaijan</t>
        </is>
      </c>
      <c r="C850" s="161" t="inlineStr">
        <is>
          <t>Europe &amp; Central Asia</t>
        </is>
      </c>
      <c r="D850" s="161" t="inlineStr">
        <is>
          <t>Upper middle income</t>
        </is>
      </c>
      <c r="E850" s="161" t="b">
        <v>1</v>
      </c>
      <c r="F850" s="161" t="inlineStr">
        <is>
          <t>other_fossil_gen_share_pct</t>
        </is>
      </c>
      <c r="G850" s="161" t="n">
        <v>0.366</v>
      </c>
      <c r="H850" s="161" t="inlineStr">
        <is>
          <t>2025</t>
        </is>
      </c>
      <c r="I850" s="161" t="inlineStr">
        <is>
          <t>release_generation_yearly_global.csv</t>
        </is>
      </c>
    </row>
    <row r="851" ht="13" customHeight="1">
      <c r="A851" s="161" t="inlineStr">
        <is>
          <t>AZE</t>
        </is>
      </c>
      <c r="B851" s="161" t="inlineStr">
        <is>
          <t>Azerbaijan</t>
        </is>
      </c>
      <c r="C851" s="161" t="inlineStr">
        <is>
          <t>Europe &amp; Central Asia</t>
        </is>
      </c>
      <c r="D851" s="161" t="inlineStr">
        <is>
          <t>Upper middle income</t>
        </is>
      </c>
      <c r="E851" s="161" t="b">
        <v>1</v>
      </c>
      <c r="F851" s="161" t="inlineStr">
        <is>
          <t>renewable_share_electricity_pct</t>
        </is>
      </c>
      <c r="G851" s="161" t="n">
        <v>7.837</v>
      </c>
      <c r="H851" s="161" t="inlineStr">
        <is>
          <t>2024</t>
        </is>
      </c>
      <c r="I851" s="161" t="inlineStr">
        <is>
          <t>imffossilfuelsubsidiesdata.xlsb</t>
        </is>
      </c>
    </row>
    <row r="852" ht="13" customHeight="1">
      <c r="A852" s="161" t="inlineStr">
        <is>
          <t>AZE</t>
        </is>
      </c>
      <c r="B852" s="161" t="inlineStr">
        <is>
          <t>Azerbaijan</t>
        </is>
      </c>
      <c r="C852" s="161" t="inlineStr">
        <is>
          <t>Europe &amp; Central Asia</t>
        </is>
      </c>
      <c r="D852" s="161" t="inlineStr">
        <is>
          <t>Upper middle income</t>
        </is>
      </c>
      <c r="E852" s="161" t="b">
        <v>1</v>
      </c>
      <c r="F852" s="161" t="inlineStr">
        <is>
          <t>re_share_change_pp</t>
        </is>
      </c>
      <c r="G852" s="161" t="n">
        <v>-2.236</v>
      </c>
      <c r="H852" s="161" t="inlineStr">
        <is>
          <t>2025</t>
        </is>
      </c>
      <c r="I852" s="161" t="inlineStr">
        <is>
          <t>release_generation_yearly_global.csv</t>
        </is>
      </c>
    </row>
    <row r="853" ht="13" customHeight="1">
      <c r="A853" s="161" t="inlineStr">
        <is>
          <t>AZE</t>
        </is>
      </c>
      <c r="B853" s="161" t="inlineStr">
        <is>
          <t>Azerbaijan</t>
        </is>
      </c>
      <c r="C853" s="161" t="inlineStr">
        <is>
          <t>Europe &amp; Central Asia</t>
        </is>
      </c>
      <c r="D853" s="161" t="inlineStr">
        <is>
          <t>Upper middle income</t>
        </is>
      </c>
      <c r="E853" s="161" t="b">
        <v>1</v>
      </c>
      <c r="F853" s="161" t="inlineStr">
        <is>
          <t>re_capacity_growth_pct</t>
        </is>
      </c>
      <c r="G853" s="161" t="n">
        <v>1.111</v>
      </c>
      <c r="H853" s="161" t="inlineStr">
        <is>
          <t>2025</t>
        </is>
      </c>
      <c r="I853" s="161" t="inlineStr">
        <is>
          <t>release_generation_yearly_global.csv</t>
        </is>
      </c>
    </row>
    <row r="854" ht="13" customHeight="1">
      <c r="A854" s="161" t="inlineStr">
        <is>
          <t>AZE</t>
        </is>
      </c>
      <c r="B854" s="161" t="inlineStr">
        <is>
          <t>Azerbaijan</t>
        </is>
      </c>
      <c r="C854" s="161" t="inlineStr">
        <is>
          <t>Europe &amp; Central Asia</t>
        </is>
      </c>
      <c r="D854" s="161" t="inlineStr">
        <is>
          <t>Upper middle income</t>
        </is>
      </c>
      <c r="E854" s="161" t="b">
        <v>1</v>
      </c>
      <c r="F854" s="161" t="inlineStr">
        <is>
          <t>inn_total_inv_2030_pct_gdp</t>
        </is>
      </c>
      <c r="G854" s="161" t="n">
        <v>6.49720072898486</v>
      </c>
      <c r="H854" s="161" t="inlineStr">
        <is>
          <t>2030</t>
        </is>
      </c>
      <c r="I854" s="161" t="inlineStr">
        <is>
          <t>Mitigation_Investment_Needs_v1.1.xlsx (InvestmentNeeds v1.1, model output)</t>
        </is>
      </c>
    </row>
    <row r="855" ht="13" customHeight="1">
      <c r="A855" s="161" t="inlineStr">
        <is>
          <t>AZE</t>
        </is>
      </c>
      <c r="B855" s="161" t="inlineStr">
        <is>
          <t>Azerbaijan</t>
        </is>
      </c>
      <c r="C855" s="161" t="inlineStr">
        <is>
          <t>Europe &amp; Central Asia</t>
        </is>
      </c>
      <c r="D855" s="161" t="inlineStr">
        <is>
          <t>Upper middle income</t>
        </is>
      </c>
      <c r="E855" s="161" t="b">
        <v>1</v>
      </c>
      <c r="F855" s="161" t="inlineStr">
        <is>
          <t>inn_incr_inv_2030_pct_gdp</t>
        </is>
      </c>
      <c r="G855" s="161" t="n">
        <v>1.55932817495637</v>
      </c>
      <c r="H855" s="161" t="inlineStr">
        <is>
          <t>2030</t>
        </is>
      </c>
      <c r="I855" s="161" t="inlineStr">
        <is>
          <t>Mitigation_Investment_Needs_v1.1.xlsx (InvestmentNeeds v1.1, model output)</t>
        </is>
      </c>
    </row>
    <row r="856" ht="13" customHeight="1">
      <c r="A856" s="161" t="inlineStr">
        <is>
          <t>AZE</t>
        </is>
      </c>
      <c r="B856" s="161" t="inlineStr">
        <is>
          <t>Azerbaijan</t>
        </is>
      </c>
      <c r="C856" s="161" t="inlineStr">
        <is>
          <t>Europe &amp; Central Asia</t>
        </is>
      </c>
      <c r="D856" s="161" t="inlineStr">
        <is>
          <t>Upper middle income</t>
        </is>
      </c>
      <c r="E856" s="161" t="b">
        <v>1</v>
      </c>
      <c r="F856" s="161" t="inlineStr">
        <is>
          <t>inn_incr_inv_gen_2030_pct_gdp</t>
        </is>
      </c>
      <c r="G856" s="161" t="n">
        <v>0.4160770376017897</v>
      </c>
      <c r="H856" s="161" t="inlineStr">
        <is>
          <t>2030</t>
        </is>
      </c>
      <c r="I856" s="161" t="inlineStr">
        <is>
          <t>Mitigation_Investment_Needs_v1.1.xlsx (InvestmentNeeds v1.1, model output)</t>
        </is>
      </c>
    </row>
    <row r="857" ht="13" customHeight="1">
      <c r="A857" s="161" t="inlineStr">
        <is>
          <t>AZE</t>
        </is>
      </c>
      <c r="B857" s="161" t="inlineStr">
        <is>
          <t>Azerbaijan</t>
        </is>
      </c>
      <c r="C857" s="161" t="inlineStr">
        <is>
          <t>Europe &amp; Central Asia</t>
        </is>
      </c>
      <c r="D857" s="161" t="inlineStr">
        <is>
          <t>Upper middle income</t>
        </is>
      </c>
      <c r="E857" s="161" t="b">
        <v>1</v>
      </c>
      <c r="F857" s="161" t="inlineStr">
        <is>
          <t>inn_incr_inv_grid_2030_pct_gdp</t>
        </is>
      </c>
      <c r="G857" s="161" t="n">
        <v>0.2853099686412274</v>
      </c>
      <c r="H857" s="161" t="inlineStr">
        <is>
          <t>2030</t>
        </is>
      </c>
      <c r="I857" s="161" t="inlineStr">
        <is>
          <t>Mitigation_Investment_Needs_v1.1.xlsx (InvestmentNeeds v1.1, model output)</t>
        </is>
      </c>
    </row>
    <row r="858" ht="13" customHeight="1">
      <c r="A858" s="161" t="inlineStr">
        <is>
          <t>AZE</t>
        </is>
      </c>
      <c r="B858" s="161" t="inlineStr">
        <is>
          <t>Azerbaijan</t>
        </is>
      </c>
      <c r="C858" s="161" t="inlineStr">
        <is>
          <t>Europe &amp; Central Asia</t>
        </is>
      </c>
      <c r="D858" s="161" t="inlineStr">
        <is>
          <t>Upper middle income</t>
        </is>
      </c>
      <c r="E858" s="161" t="b">
        <v>1</v>
      </c>
      <c r="F858" s="161" t="inlineStr">
        <is>
          <t>inn_incr_inv_trn_2030_pct_gdp</t>
        </is>
      </c>
      <c r="G858" s="161" t="n">
        <v>0.1807468325989142</v>
      </c>
      <c r="H858" s="161" t="inlineStr">
        <is>
          <t>2030</t>
        </is>
      </c>
      <c r="I858" s="161" t="inlineStr">
        <is>
          <t>Mitigation_Investment_Needs_v1.1.xlsx (InvestmentNeeds v1.1, model output)</t>
        </is>
      </c>
    </row>
    <row r="859" ht="13" customHeight="1">
      <c r="A859" s="161" t="inlineStr">
        <is>
          <t>AZE</t>
        </is>
      </c>
      <c r="B859" s="161" t="inlineStr">
        <is>
          <t>Azerbaijan</t>
        </is>
      </c>
      <c r="C859" s="161" t="inlineStr">
        <is>
          <t>Europe &amp; Central Asia</t>
        </is>
      </c>
      <c r="D859" s="161" t="inlineStr">
        <is>
          <t>Upper middle income</t>
        </is>
      </c>
      <c r="E859" s="161" t="b">
        <v>1</v>
      </c>
      <c r="F859" s="161" t="inlineStr">
        <is>
          <t>inn_incr_inv_bld_2030_pct_gdp</t>
        </is>
      </c>
      <c r="G859" s="161" t="n">
        <v>0.2281190337327485</v>
      </c>
      <c r="H859" s="161" t="inlineStr">
        <is>
          <t>2030</t>
        </is>
      </c>
      <c r="I859" s="161" t="inlineStr">
        <is>
          <t>Mitigation_Investment_Needs_v1.1.xlsx (InvestmentNeeds v1.1, model output)</t>
        </is>
      </c>
    </row>
    <row r="860" ht="13" customHeight="1">
      <c r="A860" s="161" t="inlineStr">
        <is>
          <t>AZE</t>
        </is>
      </c>
      <c r="B860" s="161" t="inlineStr">
        <is>
          <t>Azerbaijan</t>
        </is>
      </c>
      <c r="C860" s="161" t="inlineStr">
        <is>
          <t>Europe &amp; Central Asia</t>
        </is>
      </c>
      <c r="D860" s="161" t="inlineStr">
        <is>
          <t>Upper middle income</t>
        </is>
      </c>
      <c r="E860" s="161" t="b">
        <v>1</v>
      </c>
      <c r="F860" s="161" t="inlineStr">
        <is>
          <t>inn_incr_inv_ind_2030_pct_gdp</t>
        </is>
      </c>
      <c r="G860" s="161" t="n">
        <v>0.0669286927607417</v>
      </c>
      <c r="H860" s="161" t="inlineStr">
        <is>
          <t>2030</t>
        </is>
      </c>
      <c r="I860" s="161" t="inlineStr">
        <is>
          <t>Mitigation_Investment_Needs_v1.1.xlsx (InvestmentNeeds v1.1, model output)</t>
        </is>
      </c>
    </row>
    <row r="861" ht="13" customHeight="1">
      <c r="A861" s="161" t="inlineStr">
        <is>
          <t>AZE</t>
        </is>
      </c>
      <c r="B861" s="161" t="inlineStr">
        <is>
          <t>Azerbaijan</t>
        </is>
      </c>
      <c r="C861" s="161" t="inlineStr">
        <is>
          <t>Europe &amp; Central Asia</t>
        </is>
      </c>
      <c r="D861" s="161" t="inlineStr">
        <is>
          <t>Upper middle income</t>
        </is>
      </c>
      <c r="E861" s="161" t="b">
        <v>1</v>
      </c>
      <c r="F861" s="161" t="inlineStr">
        <is>
          <t>inn_incr_inv_fuel_2030_pct_gdp</t>
        </is>
      </c>
      <c r="G861" s="161" t="n">
        <v>0.1076284297570586</v>
      </c>
      <c r="H861" s="161" t="inlineStr">
        <is>
          <t>2030</t>
        </is>
      </c>
      <c r="I861" s="161" t="inlineStr">
        <is>
          <t>Mitigation_Investment_Needs_v1.1.xlsx (InvestmentNeeds v1.1, model output)</t>
        </is>
      </c>
    </row>
    <row r="862" ht="13" customHeight="1">
      <c r="A862" s="161" t="inlineStr">
        <is>
          <t>AZE</t>
        </is>
      </c>
      <c r="B862" s="161" t="inlineStr">
        <is>
          <t>Azerbaijan</t>
        </is>
      </c>
      <c r="C862" s="161" t="inlineStr">
        <is>
          <t>Europe &amp; Central Asia</t>
        </is>
      </c>
      <c r="D862" s="161" t="inlineStr">
        <is>
          <t>Upper middle income</t>
        </is>
      </c>
      <c r="E862" s="161" t="b">
        <v>1</v>
      </c>
      <c r="F862" s="161" t="inlineStr">
        <is>
          <t>inn_incr_inv_afolu_2030_pct_gdp</t>
        </is>
      </c>
      <c r="G862" s="161" t="n">
        <v>0.2745181798638845</v>
      </c>
      <c r="H862" s="161" t="inlineStr">
        <is>
          <t>2030</t>
        </is>
      </c>
      <c r="I862" s="161" t="inlineStr">
        <is>
          <t>Mitigation_Investment_Needs_v1.1.xlsx (InvestmentNeeds v1.1, model output)</t>
        </is>
      </c>
    </row>
    <row r="863" ht="13" customHeight="1">
      <c r="A863" s="161" t="inlineStr">
        <is>
          <t>AZE</t>
        </is>
      </c>
      <c r="B863" s="161" t="inlineStr">
        <is>
          <t>Azerbaijan</t>
        </is>
      </c>
      <c r="C863" s="161" t="inlineStr">
        <is>
          <t>Europe &amp; Central Asia</t>
        </is>
      </c>
      <c r="D863" s="161" t="inlineStr">
        <is>
          <t>Upper middle income</t>
        </is>
      </c>
      <c r="E863" s="161" t="b">
        <v>1</v>
      </c>
      <c r="F863" s="161" t="inlineStr">
        <is>
          <t>inn_incr_cost_a_2030_pct_gdp</t>
        </is>
      </c>
      <c r="G863" s="161" t="n">
        <v>0.070603439189658</v>
      </c>
      <c r="H863" s="161" t="inlineStr">
        <is>
          <t>2030</t>
        </is>
      </c>
      <c r="I863" s="161" t="inlineStr">
        <is>
          <t>Mitigation_Investment_Needs_v1.1.xlsx (InvestmentNeeds v1.1, model output)</t>
        </is>
      </c>
    </row>
    <row r="864" ht="13" customHeight="1">
      <c r="A864" s="161" t="inlineStr">
        <is>
          <t>AZE</t>
        </is>
      </c>
      <c r="B864" s="161" t="inlineStr">
        <is>
          <t>Azerbaijan</t>
        </is>
      </c>
      <c r="C864" s="161" t="inlineStr">
        <is>
          <t>Europe &amp; Central Asia</t>
        </is>
      </c>
      <c r="D864" s="161" t="inlineStr">
        <is>
          <t>Upper middle income</t>
        </is>
      </c>
      <c r="E864" s="161" t="b">
        <v>1</v>
      </c>
      <c r="F864" s="161" t="inlineStr">
        <is>
          <t>inn_incr_cost_b_2030_pct_gdp</t>
        </is>
      </c>
      <c r="G864" s="161" t="n">
        <v>0.0315892219127624</v>
      </c>
      <c r="H864" s="161" t="inlineStr">
        <is>
          <t>2030</t>
        </is>
      </c>
      <c r="I864" s="161" t="inlineStr">
        <is>
          <t>Mitigation_Investment_Needs_v1.1.xlsx (InvestmentNeeds v1.1, model output)</t>
        </is>
      </c>
    </row>
    <row r="865" ht="13" customHeight="1">
      <c r="A865" s="161" t="inlineStr">
        <is>
          <t>AZE</t>
        </is>
      </c>
      <c r="B865" s="161" t="inlineStr">
        <is>
          <t>Azerbaijan</t>
        </is>
      </c>
      <c r="C865" s="161" t="inlineStr">
        <is>
          <t>Europe &amp; Central Asia</t>
        </is>
      </c>
      <c r="D865" s="161" t="inlineStr">
        <is>
          <t>Upper middle income</t>
        </is>
      </c>
      <c r="E865" s="161" t="b">
        <v>1</v>
      </c>
      <c r="F865" s="161" t="inlineStr">
        <is>
          <t>inn_incr_cost_c_2030_pct_gdp</t>
        </is>
      </c>
      <c r="G865" s="161" t="n">
        <v>-0.0390953561425574</v>
      </c>
      <c r="H865" s="161" t="inlineStr">
        <is>
          <t>2030</t>
        </is>
      </c>
      <c r="I865" s="161" t="inlineStr">
        <is>
          <t>Mitigation_Investment_Needs_v1.1.xlsx (InvestmentNeeds v1.1, model output)</t>
        </is>
      </c>
    </row>
    <row r="866" ht="13" customHeight="1">
      <c r="A866" s="161" t="inlineStr">
        <is>
          <t>AZE</t>
        </is>
      </c>
      <c r="B866" s="161" t="inlineStr">
        <is>
          <t>Azerbaijan</t>
        </is>
      </c>
      <c r="C866" s="161" t="inlineStr">
        <is>
          <t>Europe &amp; Central Asia</t>
        </is>
      </c>
      <c r="D866" s="161" t="inlineStr">
        <is>
          <t>Upper middle income</t>
        </is>
      </c>
      <c r="E866" s="161" t="b">
        <v>1</v>
      </c>
      <c r="F866" s="161" t="inlineStr">
        <is>
          <t>inn_cost_per_t_b_2030_usd</t>
        </is>
      </c>
      <c r="G866" s="161" t="n">
        <v>30.9398192506165</v>
      </c>
      <c r="H866" s="161" t="inlineStr">
        <is>
          <t>2030</t>
        </is>
      </c>
      <c r="I866" s="161" t="inlineStr">
        <is>
          <t>Mitigation_Investment_Needs_v1.1.xlsx (InvestmentNeeds v1.1, model output)</t>
        </is>
      </c>
    </row>
    <row r="867" ht="13" customHeight="1">
      <c r="A867" s="161" t="inlineStr">
        <is>
          <t>AZE</t>
        </is>
      </c>
      <c r="B867" s="161" t="inlineStr">
        <is>
          <t>Azerbaijan</t>
        </is>
      </c>
      <c r="C867" s="161" t="inlineStr">
        <is>
          <t>Europe &amp; Central Asia</t>
        </is>
      </c>
      <c r="D867" s="161" t="inlineStr">
        <is>
          <t>Upper middle income</t>
        </is>
      </c>
      <c r="E867" s="161" t="b">
        <v>1</v>
      </c>
      <c r="F867" s="161" t="inlineStr">
        <is>
          <t>inn_coc_penalty_2030_pct_gdp</t>
        </is>
      </c>
      <c r="G867" s="161" t="n">
        <v>0.1625592386537314</v>
      </c>
      <c r="H867" s="161" t="inlineStr">
        <is>
          <t>2030</t>
        </is>
      </c>
      <c r="I867" s="161" t="inlineStr">
        <is>
          <t>Mitigation_Investment_Needs_v1.1.xlsx (InvestmentNeeds v1.1, model output)</t>
        </is>
      </c>
    </row>
    <row r="868" ht="13" customHeight="1">
      <c r="A868" s="161" t="inlineStr">
        <is>
          <t>AZE</t>
        </is>
      </c>
      <c r="B868" s="161" t="inlineStr">
        <is>
          <t>Azerbaijan</t>
        </is>
      </c>
      <c r="C868" s="161" t="inlineStr">
        <is>
          <t>Europe &amp; Central Asia</t>
        </is>
      </c>
      <c r="D868" s="161" t="inlineStr">
        <is>
          <t>Upper middle income</t>
        </is>
      </c>
      <c r="E868" s="161" t="b">
        <v>1</v>
      </c>
      <c r="F868" s="161" t="inlineStr">
        <is>
          <t>inn_pima_adj_inv_2030_pct_gdp</t>
        </is>
      </c>
      <c r="G868" s="161" t="n">
        <v>7.458430425875761</v>
      </c>
      <c r="H868" s="161" t="inlineStr">
        <is>
          <t>2030</t>
        </is>
      </c>
      <c r="I868" s="161" t="inlineStr">
        <is>
          <t>Mitigation_Investment_Needs_v1.1.xlsx (InvestmentNeeds v1.1, model output)</t>
        </is>
      </c>
    </row>
    <row r="869" ht="13" customHeight="1">
      <c r="A869" s="161" t="inlineStr">
        <is>
          <t>AZE</t>
        </is>
      </c>
      <c r="B869" s="161" t="inlineStr">
        <is>
          <t>Azerbaijan</t>
        </is>
      </c>
      <c r="C869" s="161" t="inlineStr">
        <is>
          <t>Europe &amp; Central Asia</t>
        </is>
      </c>
      <c r="D869" s="161" t="inlineStr">
        <is>
          <t>Upper middle income</t>
        </is>
      </c>
      <c r="E869" s="161" t="b">
        <v>1</v>
      </c>
      <c r="F869" s="161" t="inlineStr">
        <is>
          <t>nmim_nz_inv_2030_pct_gdp</t>
        </is>
      </c>
      <c r="G869" s="161" t="n">
        <v>4.405099774937228</v>
      </c>
      <c r="H869" s="161" t="inlineStr">
        <is>
          <t>2030</t>
        </is>
      </c>
      <c r="I869" s="161" t="inlineStr">
        <is>
          <t>nmim_summary_v0_2.csv (InvestmentNeeds NMIM v0.2, model output)</t>
        </is>
      </c>
    </row>
    <row r="870" ht="13" customHeight="1">
      <c r="A870" s="161" t="inlineStr">
        <is>
          <t>AZE</t>
        </is>
      </c>
      <c r="B870" s="161" t="inlineStr">
        <is>
          <t>Azerbaijan</t>
        </is>
      </c>
      <c r="C870" s="161" t="inlineStr">
        <is>
          <t>Europe &amp; Central Asia</t>
        </is>
      </c>
      <c r="D870" s="161" t="inlineStr">
        <is>
          <t>Upper middle income</t>
        </is>
      </c>
      <c r="E870" s="161" t="b">
        <v>1</v>
      </c>
      <c r="F870" s="161" t="inlineStr">
        <is>
          <t>nmim_typ1_2030_pct_gdp</t>
        </is>
      </c>
      <c r="G870" s="161" t="n">
        <v>1.203070854982704</v>
      </c>
      <c r="H870" s="161" t="inlineStr">
        <is>
          <t>2030</t>
        </is>
      </c>
      <c r="I870" s="161" t="inlineStr">
        <is>
          <t>nmim_summary_v0_2.csv (InvestmentNeeds NMIM v0.2, model output)</t>
        </is>
      </c>
    </row>
    <row r="871" ht="13" customHeight="1">
      <c r="A871" s="161" t="inlineStr">
        <is>
          <t>AZE</t>
        </is>
      </c>
      <c r="B871" s="161" t="inlineStr">
        <is>
          <t>Azerbaijan</t>
        </is>
      </c>
      <c r="C871" s="161" t="inlineStr">
        <is>
          <t>Europe &amp; Central Asia</t>
        </is>
      </c>
      <c r="D871" s="161" t="inlineStr">
        <is>
          <t>Upper middle income</t>
        </is>
      </c>
      <c r="E871" s="161" t="b">
        <v>1</v>
      </c>
      <c r="F871" s="161" t="inlineStr">
        <is>
          <t>nmim_typ2_2030_pct_gdp</t>
        </is>
      </c>
      <c r="G871" s="161" t="n">
        <v>0.5792917681719101</v>
      </c>
      <c r="H871" s="161" t="inlineStr">
        <is>
          <t>2030</t>
        </is>
      </c>
      <c r="I871" s="161" t="inlineStr">
        <is>
          <t>nmim_summary_v0_2.csv (InvestmentNeeds NMIM v0.2, model output)</t>
        </is>
      </c>
    </row>
    <row r="872" ht="13" customHeight="1">
      <c r="A872" s="161" t="inlineStr">
        <is>
          <t>AZE</t>
        </is>
      </c>
      <c r="B872" s="161" t="inlineStr">
        <is>
          <t>Azerbaijan</t>
        </is>
      </c>
      <c r="C872" s="161" t="inlineStr">
        <is>
          <t>Europe &amp; Central Asia</t>
        </is>
      </c>
      <c r="D872" s="161" t="inlineStr">
        <is>
          <t>Upper middle income</t>
        </is>
      </c>
      <c r="E872" s="161" t="b">
        <v>1</v>
      </c>
      <c r="F872" s="161" t="inlineStr">
        <is>
          <t>nmim_typ3_2030_pct_gdp</t>
        </is>
      </c>
      <c r="G872" s="161" t="n">
        <v>0.5447081896401784</v>
      </c>
      <c r="H872" s="161" t="inlineStr">
        <is>
          <t>2030</t>
        </is>
      </c>
      <c r="I872" s="161" t="inlineStr">
        <is>
          <t>nmim_summary_v0_2.csv (InvestmentNeeds NMIM v0.2, model output)</t>
        </is>
      </c>
    </row>
    <row r="873" ht="13" customHeight="1">
      <c r="A873" s="161" t="inlineStr">
        <is>
          <t>AZE</t>
        </is>
      </c>
      <c r="B873" s="161" t="inlineStr">
        <is>
          <t>Azerbaijan</t>
        </is>
      </c>
      <c r="C873" s="161" t="inlineStr">
        <is>
          <t>Europe &amp; Central Asia</t>
        </is>
      </c>
      <c r="D873" s="161" t="inlineStr">
        <is>
          <t>Upper middle income</t>
        </is>
      </c>
      <c r="E873" s="161" t="b">
        <v>1</v>
      </c>
      <c r="F873" s="161" t="inlineStr">
        <is>
          <t>nmim_typ4_2030_pct_gdp</t>
        </is>
      </c>
      <c r="G873" s="161" t="n">
        <v>1.187545038917574</v>
      </c>
      <c r="H873" s="161" t="inlineStr">
        <is>
          <t>2030</t>
        </is>
      </c>
      <c r="I873" s="161" t="inlineStr">
        <is>
          <t>nmim_summary_v0_2.csv (InvestmentNeeds NMIM v0.2, model output)</t>
        </is>
      </c>
    </row>
    <row r="874" ht="13" customHeight="1">
      <c r="A874" s="161" t="inlineStr">
        <is>
          <t>AZE</t>
        </is>
      </c>
      <c r="B874" s="161" t="inlineStr">
        <is>
          <t>Azerbaijan</t>
        </is>
      </c>
      <c r="C874" s="161" t="inlineStr">
        <is>
          <t>Europe &amp; Central Asia</t>
        </is>
      </c>
      <c r="D874" s="161" t="inlineStr">
        <is>
          <t>Upper middle income</t>
        </is>
      </c>
      <c r="E874" s="161" t="b">
        <v>1</v>
      </c>
      <c r="F874" s="161" t="inlineStr">
        <is>
          <t>nmim_typ5_2030_pct_gdp</t>
        </is>
      </c>
      <c r="G874" s="161" t="n">
        <v>0.8904839234610609</v>
      </c>
      <c r="H874" s="161" t="inlineStr">
        <is>
          <t>2030</t>
        </is>
      </c>
      <c r="I874" s="161" t="inlineStr">
        <is>
          <t>nmim_summary_v0_2.csv (InvestmentNeeds NMIM v0.2, model output)</t>
        </is>
      </c>
    </row>
    <row r="875" ht="13" customHeight="1">
      <c r="A875" s="161" t="inlineStr">
        <is>
          <t>AZE</t>
        </is>
      </c>
      <c r="B875" s="161" t="inlineStr">
        <is>
          <t>Azerbaijan</t>
        </is>
      </c>
      <c r="C875" s="161" t="inlineStr">
        <is>
          <t>Europe &amp; Central Asia</t>
        </is>
      </c>
      <c r="D875" s="161" t="inlineStr">
        <is>
          <t>Upper middle income</t>
        </is>
      </c>
      <c r="E875" s="161" t="b">
        <v>1</v>
      </c>
      <c r="F875" s="161" t="inlineStr">
        <is>
          <t>nmim_budget_need_2030_pct_gdp</t>
        </is>
      </c>
      <c r="G875" s="161" t="n">
        <v>1.559334366185579</v>
      </c>
      <c r="H875" s="161" t="inlineStr">
        <is>
          <t>2030</t>
        </is>
      </c>
      <c r="I875" s="161" t="inlineStr">
        <is>
          <t>nmim_summary_v0_2.csv (InvestmentNeeds NMIM v0.2, model output)</t>
        </is>
      </c>
    </row>
    <row r="876" ht="13" customHeight="1">
      <c r="A876" s="161" t="inlineStr">
        <is>
          <t>AZE</t>
        </is>
      </c>
      <c r="B876" s="161" t="inlineStr">
        <is>
          <t>Azerbaijan</t>
        </is>
      </c>
      <c r="C876" s="161" t="inlineStr">
        <is>
          <t>Europe &amp; Central Asia</t>
        </is>
      </c>
      <c r="D876" s="161" t="inlineStr">
        <is>
          <t>Upper middle income</t>
        </is>
      </c>
      <c r="E876" s="161" t="b">
        <v>1</v>
      </c>
      <c r="F876" s="161" t="inlineStr">
        <is>
          <t>nmim_private_share_2030_pct</t>
        </is>
      </c>
      <c r="G876" s="161" t="n">
        <v>51.45113066062923</v>
      </c>
      <c r="H876" s="161" t="inlineStr">
        <is>
          <t>2030</t>
        </is>
      </c>
      <c r="I876" s="161" t="inlineStr">
        <is>
          <t>nmim_summary_v0_2.csv (InvestmentNeeds NMIM v0.2, model output)</t>
        </is>
      </c>
    </row>
    <row r="877" ht="13" customHeight="1">
      <c r="A877" s="161" t="inlineStr">
        <is>
          <t>AZE</t>
        </is>
      </c>
      <c r="B877" s="161" t="inlineStr">
        <is>
          <t>Azerbaijan</t>
        </is>
      </c>
      <c r="C877" s="161" t="inlineStr">
        <is>
          <t>Europe &amp; Central Asia</t>
        </is>
      </c>
      <c r="D877" s="161" t="inlineStr">
        <is>
          <t>Upper middle income</t>
        </is>
      </c>
      <c r="E877" s="161" t="b">
        <v>1</v>
      </c>
      <c r="F877" s="161" t="inlineStr">
        <is>
          <t>nmim_incr_inv_2030_pct_gdp</t>
        </is>
      </c>
      <c r="G877" s="161" t="n">
        <v>3.29163333508229</v>
      </c>
      <c r="H877" s="161" t="inlineStr">
        <is>
          <t>2030</t>
        </is>
      </c>
      <c r="I877" s="161" t="inlineStr">
        <is>
          <t>nmim_summary_v0_2.csv (InvestmentNeeds NMIM v0.2, model output)</t>
        </is>
      </c>
    </row>
    <row r="878" ht="13" customHeight="1">
      <c r="A878" s="161" t="inlineStr">
        <is>
          <t>AZE</t>
        </is>
      </c>
      <c r="B878" s="161" t="inlineStr">
        <is>
          <t>Azerbaijan</t>
        </is>
      </c>
      <c r="C878" s="161" t="inlineStr">
        <is>
          <t>Europe &amp; Central Asia</t>
        </is>
      </c>
      <c r="D878" s="161" t="inlineStr">
        <is>
          <t>Upper middle income</t>
        </is>
      </c>
      <c r="E878" s="161" t="b">
        <v>1</v>
      </c>
      <c r="F878" s="161" t="inlineStr">
        <is>
          <t>nmim_incr_inv_2050_pct_gdp</t>
        </is>
      </c>
      <c r="G878" s="161" t="n">
        <v>3.087253099790012</v>
      </c>
      <c r="H878" s="161" t="inlineStr">
        <is>
          <t>2050</t>
        </is>
      </c>
      <c r="I878" s="161" t="inlineStr">
        <is>
          <t>nmim_summary_v0_2.csv (InvestmentNeeds NMIM v0.2, model output)</t>
        </is>
      </c>
    </row>
    <row r="879" ht="13" customHeight="1">
      <c r="A879" s="161" t="inlineStr">
        <is>
          <t>AZE</t>
        </is>
      </c>
      <c r="B879" s="161" t="inlineStr">
        <is>
          <t>Azerbaijan</t>
        </is>
      </c>
      <c r="C879" s="161" t="inlineStr">
        <is>
          <t>Europe &amp; Central Asia</t>
        </is>
      </c>
      <c r="D879" s="161" t="inlineStr">
        <is>
          <t>Upper middle income</t>
        </is>
      </c>
      <c r="E879" s="161" t="b">
        <v>1</v>
      </c>
      <c r="F879" s="161" t="inlineStr">
        <is>
          <t>nmim_pv_incr_cost_b_pct_gdp</t>
        </is>
      </c>
      <c r="G879" s="161" t="n">
        <v>12.84100798905099</v>
      </c>
      <c r="H879" s="161" t="inlineStr">
        <is>
          <t>2025-2050</t>
        </is>
      </c>
      <c r="I879" s="161" t="inlineStr">
        <is>
          <t>nmim_summary_v0_2.csv (InvestmentNeeds NMIM v0.2, model output)</t>
        </is>
      </c>
    </row>
    <row r="880" ht="13" customHeight="1">
      <c r="A880" s="161" t="inlineStr">
        <is>
          <t>AZE</t>
        </is>
      </c>
      <c r="B880" s="161" t="inlineStr">
        <is>
          <t>Azerbaijan</t>
        </is>
      </c>
      <c r="C880" s="161" t="inlineStr">
        <is>
          <t>Europe &amp; Central Asia</t>
        </is>
      </c>
      <c r="D880" s="161" t="inlineStr">
        <is>
          <t>Upper middle income</t>
        </is>
      </c>
      <c r="E880" s="161" t="b">
        <v>1</v>
      </c>
      <c r="F880" s="161" t="inlineStr">
        <is>
          <t>price_diesel_usd_litre</t>
        </is>
      </c>
      <c r="G880" s="161" t="n">
        <v>0.447</v>
      </c>
      <c r="H880" s="161" t="inlineStr">
        <is>
          <t>2024</t>
        </is>
      </c>
      <c r="I880" s="161" t="inlineStr">
        <is>
          <t>imffossilfuelsubsidiesdata.xlsb</t>
        </is>
      </c>
    </row>
    <row r="881" ht="13" customHeight="1">
      <c r="A881" s="161" t="inlineStr">
        <is>
          <t>AZE</t>
        </is>
      </c>
      <c r="B881" s="161" t="inlineStr">
        <is>
          <t>Azerbaijan</t>
        </is>
      </c>
      <c r="C881" s="161" t="inlineStr">
        <is>
          <t>Europe &amp; Central Asia</t>
        </is>
      </c>
      <c r="D881" s="161" t="inlineStr">
        <is>
          <t>Upper middle income</t>
        </is>
      </c>
      <c r="E881" s="161" t="b">
        <v>1</v>
      </c>
      <c r="F881" s="161" t="inlineStr">
        <is>
          <t>price_gasoline_usd_litre</t>
        </is>
      </c>
      <c r="G881" s="161" t="n">
        <v>0.537</v>
      </c>
      <c r="H881" s="161" t="inlineStr">
        <is>
          <t>2024</t>
        </is>
      </c>
      <c r="I881" s="161" t="inlineStr">
        <is>
          <t>imffossilfuelsubsidiesdata.xlsb</t>
        </is>
      </c>
    </row>
    <row r="882" ht="13" customHeight="1">
      <c r="A882" s="161" t="inlineStr">
        <is>
          <t>AZE</t>
        </is>
      </c>
      <c r="B882" s="161" t="inlineStr">
        <is>
          <t>Azerbaijan</t>
        </is>
      </c>
      <c r="C882" s="161" t="inlineStr">
        <is>
          <t>Europe &amp; Central Asia</t>
        </is>
      </c>
      <c r="D882" s="161" t="inlineStr">
        <is>
          <t>Upper middle income</t>
        </is>
      </c>
      <c r="E882" s="161" t="b">
        <v>1</v>
      </c>
      <c r="F882" s="161" t="inlineStr">
        <is>
          <t>price_electricity_residential_usd_kwh</t>
        </is>
      </c>
      <c r="G882" s="161" t="n">
        <v>0.046</v>
      </c>
      <c r="H882" s="161" t="inlineStr">
        <is>
          <t>2024</t>
        </is>
      </c>
      <c r="I882" s="161" t="inlineStr">
        <is>
          <t>imffossilfuelsubsidiesdata.xlsb</t>
        </is>
      </c>
    </row>
    <row r="883" ht="13" customHeight="1">
      <c r="A883" s="161" t="inlineStr">
        <is>
          <t>AZE</t>
        </is>
      </c>
      <c r="B883" s="161" t="inlineStr">
        <is>
          <t>Azerbaijan</t>
        </is>
      </c>
      <c r="C883" s="161" t="inlineStr">
        <is>
          <t>Europe &amp; Central Asia</t>
        </is>
      </c>
      <c r="D883" s="161" t="inlineStr">
        <is>
          <t>Upper middle income</t>
        </is>
      </c>
      <c r="E883" s="161" t="b">
        <v>1</v>
      </c>
      <c r="F883" s="161" t="inlineStr">
        <is>
          <t>price_electricity_industry_usd_kwh</t>
        </is>
      </c>
      <c r="G883" s="161" t="n">
        <v>0.063</v>
      </c>
      <c r="H883" s="161" t="inlineStr">
        <is>
          <t>2024</t>
        </is>
      </c>
      <c r="I883" s="161" t="inlineStr">
        <is>
          <t>imffossilfuelsubsidiesdata.xlsb</t>
        </is>
      </c>
    </row>
    <row r="884" ht="13" customHeight="1">
      <c r="A884" s="161" t="inlineStr">
        <is>
          <t>AZE</t>
        </is>
      </c>
      <c r="B884" s="161" t="inlineStr">
        <is>
          <t>Azerbaijan</t>
        </is>
      </c>
      <c r="C884" s="161" t="inlineStr">
        <is>
          <t>Europe &amp; Central Asia</t>
        </is>
      </c>
      <c r="D884" s="161" t="inlineStr">
        <is>
          <t>Upper middle income</t>
        </is>
      </c>
      <c r="E884" s="161" t="b">
        <v>1</v>
      </c>
      <c r="F884" s="161" t="inlineStr">
        <is>
          <t>price_gas_residential_usd_gj</t>
        </is>
      </c>
      <c r="G884" s="161" t="n">
        <v>3.758</v>
      </c>
      <c r="H884" s="161" t="inlineStr">
        <is>
          <t>2024</t>
        </is>
      </c>
      <c r="I884" s="161" t="inlineStr">
        <is>
          <t>imffossilfuelsubsidiesdata.xlsb</t>
        </is>
      </c>
    </row>
    <row r="885" ht="13" customHeight="1">
      <c r="A885" s="161" t="inlineStr">
        <is>
          <t>AZE</t>
        </is>
      </c>
      <c r="B885" s="161" t="inlineStr">
        <is>
          <t>Azerbaijan</t>
        </is>
      </c>
      <c r="C885" s="161" t="inlineStr">
        <is>
          <t>Europe &amp; Central Asia</t>
        </is>
      </c>
      <c r="D885" s="161" t="inlineStr">
        <is>
          <t>Upper middle income</t>
        </is>
      </c>
      <c r="E885" s="161" t="b">
        <v>1</v>
      </c>
      <c r="F885" s="161" t="inlineStr">
        <is>
          <t>price_gas_industry_usd_gj</t>
        </is>
      </c>
      <c r="G885" s="161" t="n">
        <v>3.758</v>
      </c>
      <c r="H885" s="161" t="inlineStr">
        <is>
          <t>2024</t>
        </is>
      </c>
      <c r="I885" s="161" t="inlineStr">
        <is>
          <t>imffossilfuelsubsidiesdata.xlsb</t>
        </is>
      </c>
    </row>
    <row r="886" ht="13" customHeight="1">
      <c r="A886" s="161" t="inlineStr">
        <is>
          <t>AZE</t>
        </is>
      </c>
      <c r="B886" s="161" t="inlineStr">
        <is>
          <t>Azerbaijan</t>
        </is>
      </c>
      <c r="C886" s="161" t="inlineStr">
        <is>
          <t>Europe &amp; Central Asia</t>
        </is>
      </c>
      <c r="D886" s="161" t="inlineStr">
        <is>
          <t>Upper middle income</t>
        </is>
      </c>
      <c r="E886" s="161" t="b">
        <v>1</v>
      </c>
      <c r="F886" s="161" t="inlineStr">
        <is>
          <t>price_gas_power_usd_gj</t>
        </is>
      </c>
      <c r="G886" s="161" t="n">
        <v>3.758</v>
      </c>
      <c r="H886" s="161" t="inlineStr">
        <is>
          <t>2024</t>
        </is>
      </c>
      <c r="I886" s="161" t="inlineStr">
        <is>
          <t>imffossilfuelsubsidiesdata.xlsb</t>
        </is>
      </c>
    </row>
    <row r="887" ht="13" customHeight="1">
      <c r="A887" s="161" t="inlineStr">
        <is>
          <t>AZE</t>
        </is>
      </c>
      <c r="B887" s="161" t="inlineStr">
        <is>
          <t>Azerbaijan</t>
        </is>
      </c>
      <c r="C887" s="161" t="inlineStr">
        <is>
          <t>Europe &amp; Central Asia</t>
        </is>
      </c>
      <c r="D887" s="161" t="inlineStr">
        <is>
          <t>Upper middle income</t>
        </is>
      </c>
      <c r="E887" s="161" t="b">
        <v>1</v>
      </c>
      <c r="F887" s="161" t="inlineStr">
        <is>
          <t>price_coal_residential_usd_gj</t>
        </is>
      </c>
      <c r="G887" s="161" t="n">
        <v>12.967</v>
      </c>
      <c r="H887" s="161" t="inlineStr">
        <is>
          <t>2024</t>
        </is>
      </c>
      <c r="I887" s="161" t="inlineStr">
        <is>
          <t>imffossilfuelsubsidiesdata.xlsb</t>
        </is>
      </c>
    </row>
    <row r="888" ht="13" customHeight="1">
      <c r="A888" s="161" t="inlineStr">
        <is>
          <t>AZE</t>
        </is>
      </c>
      <c r="B888" s="161" t="inlineStr">
        <is>
          <t>Azerbaijan</t>
        </is>
      </c>
      <c r="C888" s="161" t="inlineStr">
        <is>
          <t>Europe &amp; Central Asia</t>
        </is>
      </c>
      <c r="D888" s="161" t="inlineStr">
        <is>
          <t>Upper middle income</t>
        </is>
      </c>
      <c r="E888" s="161" t="b">
        <v>1</v>
      </c>
      <c r="F888" s="161" t="inlineStr">
        <is>
          <t>price_coal_industry_usd_gj</t>
        </is>
      </c>
      <c r="G888" s="161" t="n">
        <v>7.151</v>
      </c>
      <c r="H888" s="161" t="inlineStr">
        <is>
          <t>2024</t>
        </is>
      </c>
      <c r="I888" s="161" t="inlineStr">
        <is>
          <t>imffossilfuelsubsidiesdata.xlsb</t>
        </is>
      </c>
    </row>
    <row r="889" ht="13" customHeight="1">
      <c r="A889" s="161" t="inlineStr">
        <is>
          <t>AZE</t>
        </is>
      </c>
      <c r="B889" s="161" t="inlineStr">
        <is>
          <t>Azerbaijan</t>
        </is>
      </c>
      <c r="C889" s="161" t="inlineStr">
        <is>
          <t>Europe &amp; Central Asia</t>
        </is>
      </c>
      <c r="D889" s="161" t="inlineStr">
        <is>
          <t>Upper middle income</t>
        </is>
      </c>
      <c r="E889" s="161" t="b">
        <v>1</v>
      </c>
      <c r="F889" s="161" t="inlineStr">
        <is>
          <t>price_coal_power_usd_gj</t>
        </is>
      </c>
      <c r="G889" s="161" t="n">
        <v>4.371</v>
      </c>
      <c r="H889" s="161" t="inlineStr">
        <is>
          <t>2024</t>
        </is>
      </c>
      <c r="I889" s="161" t="inlineStr">
        <is>
          <t>imffossilfuelsubsidiesdata.xlsb</t>
        </is>
      </c>
    </row>
    <row r="890" ht="13" customHeight="1">
      <c r="A890" s="161" t="inlineStr">
        <is>
          <t>AZE</t>
        </is>
      </c>
      <c r="B890" s="161" t="inlineStr">
        <is>
          <t>Azerbaijan</t>
        </is>
      </c>
      <c r="C890" s="161" t="inlineStr">
        <is>
          <t>Europe &amp; Central Asia</t>
        </is>
      </c>
      <c r="D890" s="161" t="inlineStr">
        <is>
          <t>Upper middle income</t>
        </is>
      </c>
      <c r="E890" s="161" t="b">
        <v>1</v>
      </c>
      <c r="F890" s="161" t="inlineStr">
        <is>
          <t>power_market_structure</t>
        </is>
      </c>
      <c r="G890" s="161" t="n">
        <v>1</v>
      </c>
      <c r="H890" s="161" t="inlineStr">
        <is>
          <t>2013</t>
        </is>
      </c>
      <c r="I890" s="161" t="inlineStr">
        <is>
          <t>dataverse_files.zip</t>
        </is>
      </c>
    </row>
    <row r="891" ht="13" customHeight="1">
      <c r="A891" s="161" t="inlineStr">
        <is>
          <t>AZE</t>
        </is>
      </c>
      <c r="B891" s="161" t="inlineStr">
        <is>
          <t>Azerbaijan</t>
        </is>
      </c>
      <c r="C891" s="161" t="inlineStr">
        <is>
          <t>Europe &amp; Central Asia</t>
        </is>
      </c>
      <c r="D891" s="161" t="inlineStr">
        <is>
          <t>Upper middle income</t>
        </is>
      </c>
      <c r="E891" s="161" t="b">
        <v>1</v>
      </c>
      <c r="F891" s="161" t="inlineStr">
        <is>
          <t>independent_regulator</t>
        </is>
      </c>
      <c r="G891" s="161" t="n">
        <v>0</v>
      </c>
      <c r="H891" s="161" t="inlineStr">
        <is>
          <t>2013</t>
        </is>
      </c>
      <c r="I891" s="161" t="inlineStr">
        <is>
          <t>dataverse_files.zip</t>
        </is>
      </c>
    </row>
    <row r="892" ht="13" customHeight="1">
      <c r="A892" s="161" t="inlineStr">
        <is>
          <t>AZE</t>
        </is>
      </c>
      <c r="B892" s="161" t="inlineStr">
        <is>
          <t>Azerbaijan</t>
        </is>
      </c>
      <c r="C892" s="161" t="inlineStr">
        <is>
          <t>Europe &amp; Central Asia</t>
        </is>
      </c>
      <c r="D892" s="161" t="inlineStr">
        <is>
          <t>Upper middle income</t>
        </is>
      </c>
      <c r="E892" s="161" t="b">
        <v>1</v>
      </c>
      <c r="F892" s="161" t="inlineStr">
        <is>
          <t>generation_unbundled</t>
        </is>
      </c>
      <c r="G892" s="161" t="n">
        <v>0</v>
      </c>
      <c r="H892" s="161" t="inlineStr">
        <is>
          <t>2013</t>
        </is>
      </c>
      <c r="I892" s="161" t="inlineStr">
        <is>
          <t>dataverse_files.zip</t>
        </is>
      </c>
    </row>
    <row r="893" ht="13" customHeight="1">
      <c r="A893" s="161" t="inlineStr">
        <is>
          <t>AZE</t>
        </is>
      </c>
      <c r="B893" s="161" t="inlineStr">
        <is>
          <t>Azerbaijan</t>
        </is>
      </c>
      <c r="C893" s="161" t="inlineStr">
        <is>
          <t>Europe &amp; Central Asia</t>
        </is>
      </c>
      <c r="D893" s="161" t="inlineStr">
        <is>
          <t>Upper middle income</t>
        </is>
      </c>
      <c r="E893" s="161" t="b">
        <v>1</v>
      </c>
      <c r="F893" s="161" t="inlineStr">
        <is>
          <t>rise_renewable_energy_score</t>
        </is>
      </c>
      <c r="G893" s="161" t="n">
        <v>11.283</v>
      </c>
      <c r="H893" s="161" t="inlineStr">
        <is>
          <t>2023</t>
        </is>
      </c>
      <c r="I893" s="161" t="inlineStr">
        <is>
          <t>WB_RISE_WIDEF.csv</t>
        </is>
      </c>
    </row>
    <row r="894" ht="13" customHeight="1">
      <c r="A894" s="161" t="inlineStr">
        <is>
          <t>AZE</t>
        </is>
      </c>
      <c r="B894" s="161" t="inlineStr">
        <is>
          <t>Azerbaijan</t>
        </is>
      </c>
      <c r="C894" s="161" t="inlineStr">
        <is>
          <t>Europe &amp; Central Asia</t>
        </is>
      </c>
      <c r="D894" s="161" t="inlineStr">
        <is>
          <t>Upper middle income</t>
        </is>
      </c>
      <c r="E894" s="161" t="b">
        <v>1</v>
      </c>
      <c r="F894" s="161" t="inlineStr">
        <is>
          <t>rise_level_playing_field_score</t>
        </is>
      </c>
      <c r="G894" s="161" t="n">
        <v>0</v>
      </c>
      <c r="H894" s="161" t="inlineStr">
        <is>
          <t>2023</t>
        </is>
      </c>
      <c r="I894" s="161" t="inlineStr">
        <is>
          <t>WB_RISE_WIDEF.csv</t>
        </is>
      </c>
    </row>
    <row r="895" ht="13" customHeight="1">
      <c r="A895" s="161" t="inlineStr">
        <is>
          <t>AZE</t>
        </is>
      </c>
      <c r="B895" s="161" t="inlineStr">
        <is>
          <t>Azerbaijan</t>
        </is>
      </c>
      <c r="C895" s="161" t="inlineStr">
        <is>
          <t>Europe &amp; Central Asia</t>
        </is>
      </c>
      <c r="D895" s="161" t="inlineStr">
        <is>
          <t>Upper middle income</t>
        </is>
      </c>
      <c r="E895" s="161" t="b">
        <v>1</v>
      </c>
      <c r="F895" s="161" t="inlineStr">
        <is>
          <t>rise_ee_financing_mechanisms_score</t>
        </is>
      </c>
      <c r="G895" s="161" t="n">
        <v>0</v>
      </c>
      <c r="H895" s="161" t="inlineStr">
        <is>
          <t>2023</t>
        </is>
      </c>
      <c r="I895" s="161" t="inlineStr">
        <is>
          <t>WB_RISE_WIDEF.csv</t>
        </is>
      </c>
    </row>
    <row r="896" ht="13" customHeight="1">
      <c r="A896" s="161" t="inlineStr">
        <is>
          <t>AZE</t>
        </is>
      </c>
      <c r="B896" s="161" t="inlineStr">
        <is>
          <t>Azerbaijan</t>
        </is>
      </c>
      <c r="C896" s="161" t="inlineStr">
        <is>
          <t>Europe &amp; Central Asia</t>
        </is>
      </c>
      <c r="D896" s="161" t="inlineStr">
        <is>
          <t>Upper middle income</t>
        </is>
      </c>
      <c r="E896" s="161" t="b">
        <v>1</v>
      </c>
      <c r="F896" s="161" t="inlineStr">
        <is>
          <t>revenue_pct_gdp</t>
        </is>
      </c>
      <c r="G896" s="161" t="n">
        <v>37.913</v>
      </c>
      <c r="H896" s="161" t="inlineStr">
        <is>
          <t>2024</t>
        </is>
      </c>
      <c r="I896" s="161" t="inlineStr">
        <is>
          <t>dataset_2026-08-26T13_41_09_874550254Z_DEFAULT_INTEGRATION_IMF_RES_WEO_9_0_0.csv</t>
        </is>
      </c>
    </row>
    <row r="897" ht="13" customHeight="1">
      <c r="A897" s="161" t="inlineStr">
        <is>
          <t>AZE</t>
        </is>
      </c>
      <c r="B897" s="161" t="inlineStr">
        <is>
          <t>Azerbaijan</t>
        </is>
      </c>
      <c r="C897" s="161" t="inlineStr">
        <is>
          <t>Europe &amp; Central Asia</t>
        </is>
      </c>
      <c r="D897" s="161" t="inlineStr">
        <is>
          <t>Upper middle income</t>
        </is>
      </c>
      <c r="E897" s="161" t="b">
        <v>1</v>
      </c>
      <c r="F897" s="161" t="inlineStr">
        <is>
          <t>primary_balance_pct_gdp</t>
        </is>
      </c>
      <c r="G897" s="161" t="n">
        <v>4.484</v>
      </c>
      <c r="H897" s="161" t="inlineStr">
        <is>
          <t>2024</t>
        </is>
      </c>
      <c r="I897" s="161" t="inlineStr">
        <is>
          <t>dataset_2026-08-26T13_41_09_874550254Z_DEFAULT_INTEGRATION_IMF_RES_WEO_9_0_0.csv</t>
        </is>
      </c>
    </row>
    <row r="898" ht="13" customHeight="1">
      <c r="A898" s="161" t="inlineStr">
        <is>
          <t>AZE</t>
        </is>
      </c>
      <c r="B898" s="161" t="inlineStr">
        <is>
          <t>Azerbaijan</t>
        </is>
      </c>
      <c r="C898" s="161" t="inlineStr">
        <is>
          <t>Europe &amp; Central Asia</t>
        </is>
      </c>
      <c r="D898" s="161" t="inlineStr">
        <is>
          <t>Upper middle income</t>
        </is>
      </c>
      <c r="E898" s="161" t="b">
        <v>1</v>
      </c>
      <c r="F898" s="161" t="inlineStr">
        <is>
          <t>current_account_pct_gdp</t>
        </is>
      </c>
      <c r="G898" s="161" t="n">
        <v>6.276</v>
      </c>
      <c r="H898" s="161" t="inlineStr">
        <is>
          <t>2024</t>
        </is>
      </c>
      <c r="I898" s="161" t="inlineStr">
        <is>
          <t>dataset_2026-08-26T13_41_09_874550254Z_DEFAULT_INTEGRATION_IMF_RES_WEO_9_0_0.csv</t>
        </is>
      </c>
    </row>
    <row r="899" ht="13" customHeight="1">
      <c r="A899" s="161" t="inlineStr">
        <is>
          <t>AZE</t>
        </is>
      </c>
      <c r="B899" s="161" t="inlineStr">
        <is>
          <t>Azerbaijan</t>
        </is>
      </c>
      <c r="C899" s="161" t="inlineStr">
        <is>
          <t>Europe &amp; Central Asia</t>
        </is>
      </c>
      <c r="D899" s="161" t="inlineStr">
        <is>
          <t>Upper middle income</t>
        </is>
      </c>
      <c r="E899" s="161" t="b">
        <v>1</v>
      </c>
      <c r="F899" s="161" t="inlineStr">
        <is>
          <t>gross_capital_formation_pct_gdp</t>
        </is>
      </c>
      <c r="G899" s="161" t="n">
        <v>16.772</v>
      </c>
      <c r="H899" s="161" t="inlineStr">
        <is>
          <t>2024</t>
        </is>
      </c>
      <c r="I899" s="161" t="inlineStr">
        <is>
          <t>dataset_2026-08-26T13_41_09_874550254Z_DEFAULT_INTEGRATION_IMF_RES_WEO_9_0_0.csv</t>
        </is>
      </c>
    </row>
    <row r="900" ht="13" customHeight="1">
      <c r="A900" s="161" t="inlineStr">
        <is>
          <t>AZE</t>
        </is>
      </c>
      <c r="B900" s="161" t="inlineStr">
        <is>
          <t>Azerbaijan</t>
        </is>
      </c>
      <c r="C900" s="161" t="inlineStr">
        <is>
          <t>Europe &amp; Central Asia</t>
        </is>
      </c>
      <c r="D900" s="161" t="inlineStr">
        <is>
          <t>Upper middle income</t>
        </is>
      </c>
      <c r="E900" s="161" t="b">
        <v>1</v>
      </c>
      <c r="F900" s="161" t="inlineStr">
        <is>
          <t>real_gdp_growth_5y_avg_pct</t>
        </is>
      </c>
      <c r="G900" s="161" t="n">
        <v>2.328</v>
      </c>
      <c r="H900" s="161" t="inlineStr">
        <is>
          <t>2020-2024 avg</t>
        </is>
      </c>
      <c r="I900" s="161" t="inlineStr">
        <is>
          <t>dataset_2026-08-26T13_41_09_874550254Z_DEFAULT_INTEGRATION_IMF_RES_WEO_9_0_0.csv (derived)</t>
        </is>
      </c>
    </row>
    <row r="901" ht="13" customHeight="1">
      <c r="A901" s="161" t="inlineStr">
        <is>
          <t>AZE</t>
        </is>
      </c>
      <c r="B901" s="161" t="inlineStr">
        <is>
          <t>Azerbaijan</t>
        </is>
      </c>
      <c r="C901" s="161" t="inlineStr">
        <is>
          <t>Europe &amp; Central Asia</t>
        </is>
      </c>
      <c r="D901" s="161" t="inlineStr">
        <is>
          <t>Upper middle income</t>
        </is>
      </c>
      <c r="E901" s="161" t="b">
        <v>1</v>
      </c>
      <c r="F901" s="161" t="inlineStr">
        <is>
          <t>int_budget_need_2030_pct_gdp</t>
        </is>
      </c>
      <c r="G901" s="161" t="n">
        <v>1.175</v>
      </c>
      <c r="H901" s="161" t="inlineStr">
        <is>
          <t>2030</t>
        </is>
      </c>
      <c r="I901" s="161" t="inlineStr">
        <is>
          <t>integrated_results.csv (MacroFiscalModels v0.1, model output)</t>
        </is>
      </c>
    </row>
    <row r="902" ht="13" customHeight="1">
      <c r="A902" s="161" t="inlineStr">
        <is>
          <t>AZE</t>
        </is>
      </c>
      <c r="B902" s="161" t="inlineStr">
        <is>
          <t>Azerbaijan</t>
        </is>
      </c>
      <c r="C902" s="161" t="inlineStr">
        <is>
          <t>Europe &amp; Central Asia</t>
        </is>
      </c>
      <c r="D902" s="161" t="inlineStr">
        <is>
          <t>Upper middle income</t>
        </is>
      </c>
      <c r="E902" s="161" t="b">
        <v>1</v>
      </c>
      <c r="F902" s="161" t="inlineStr">
        <is>
          <t>int_pricing_revenue_2030_pct_gdp</t>
        </is>
      </c>
      <c r="G902" s="161" t="n">
        <v>0.152</v>
      </c>
      <c r="H902" s="161" t="inlineStr">
        <is>
          <t>2030</t>
        </is>
      </c>
      <c r="I902" s="161" t="inlineStr">
        <is>
          <t>integrated_results.csv (MacroFiscalModels v0.1, model output)</t>
        </is>
      </c>
    </row>
    <row r="903" ht="13" customHeight="1">
      <c r="A903" s="161" t="inlineStr">
        <is>
          <t>AZE</t>
        </is>
      </c>
      <c r="B903" s="161" t="inlineStr">
        <is>
          <t>Azerbaijan</t>
        </is>
      </c>
      <c r="C903" s="161" t="inlineStr">
        <is>
          <t>Europe &amp; Central Asia</t>
        </is>
      </c>
      <c r="D903" s="161" t="inlineStr">
        <is>
          <t>Upper middle income</t>
        </is>
      </c>
      <c r="E903" s="161" t="b">
        <v>1</v>
      </c>
      <c r="F903" s="161" t="inlineStr">
        <is>
          <t>int_financing_gap_2030_pct_gdp</t>
        </is>
      </c>
      <c r="G903" s="161" t="n">
        <v>1.023</v>
      </c>
      <c r="H903" s="161" t="inlineStr">
        <is>
          <t>2030</t>
        </is>
      </c>
      <c r="I903" s="161" t="inlineStr">
        <is>
          <t>integrated_results.csv (MacroFiscalModels v0.1, model output)</t>
        </is>
      </c>
    </row>
    <row r="904" ht="13" customHeight="1">
      <c r="A904" s="161" t="inlineStr">
        <is>
          <t>AZE</t>
        </is>
      </c>
      <c r="B904" s="161" t="inlineStr">
        <is>
          <t>Azerbaijan</t>
        </is>
      </c>
      <c r="C904" s="161" t="inlineStr">
        <is>
          <t>Europe &amp; Central Asia</t>
        </is>
      </c>
      <c r="D904" s="161" t="inlineStr">
        <is>
          <t>Upper middle income</t>
        </is>
      </c>
      <c r="E904" s="161" t="b">
        <v>1</v>
      </c>
      <c r="F904" s="161" t="inlineStr">
        <is>
          <t>int_gdp_dev_2050_pct</t>
        </is>
      </c>
      <c r="G904" s="161" t="n">
        <v>-19.79</v>
      </c>
      <c r="H904" s="161" t="inlineStr">
        <is>
          <t>2050</t>
        </is>
      </c>
      <c r="I904" s="161" t="inlineStr">
        <is>
          <t>integrated_results.csv (MacroFiscalModels v0.1, model output)</t>
        </is>
      </c>
    </row>
    <row r="905" ht="13" customHeight="1">
      <c r="A905" s="161" t="inlineStr">
        <is>
          <t>AZE</t>
        </is>
      </c>
      <c r="B905" s="161" t="inlineStr">
        <is>
          <t>Azerbaijan</t>
        </is>
      </c>
      <c r="C905" s="161" t="inlineStr">
        <is>
          <t>Europe &amp; Central Asia</t>
        </is>
      </c>
      <c r="D905" s="161" t="inlineStr">
        <is>
          <t>Upper middle income</t>
        </is>
      </c>
      <c r="E905" s="161" t="b">
        <v>1</v>
      </c>
      <c r="F905" s="161" t="inlineStr">
        <is>
          <t>int_debt_2050_pct_gdp</t>
        </is>
      </c>
      <c r="G905" s="161" t="n">
        <v>52.15</v>
      </c>
      <c r="H905" s="161" t="inlineStr">
        <is>
          <t>2050</t>
        </is>
      </c>
      <c r="I905" s="161" t="inlineStr">
        <is>
          <t>integrated_results.csv (MacroFiscalModels v0.1, model output)</t>
        </is>
      </c>
    </row>
    <row r="906" ht="13" customHeight="1">
      <c r="A906" s="161" t="inlineStr">
        <is>
          <t>BHS</t>
        </is>
      </c>
      <c r="B906" s="161" t="inlineStr">
        <is>
          <t>Bahamas, The</t>
        </is>
      </c>
      <c r="C906" s="161" t="inlineStr">
        <is>
          <t>Latin America &amp; Caribbean</t>
        </is>
      </c>
      <c r="D906" s="161" t="inlineStr">
        <is>
          <t>High income</t>
        </is>
      </c>
      <c r="E906" s="161" t="b">
        <v>0</v>
      </c>
      <c r="F906" s="161" t="inlineStr">
        <is>
          <t>interest_to_revenue_pct</t>
        </is>
      </c>
      <c r="G906" s="161" t="n">
        <v>19.934</v>
      </c>
      <c r="H906" s="161" t="inlineStr">
        <is>
          <t>2024</t>
        </is>
      </c>
      <c r="I906" s="161" t="inlineStr">
        <is>
          <t>dataset_2026-08-26T13_41_09_874550254Z_DEFAULT_INTEGRATION_IMF_RES_WEO_9_0_0.csv (derived)</t>
        </is>
      </c>
    </row>
    <row r="907" ht="13" customHeight="1">
      <c r="A907" s="161" t="inlineStr">
        <is>
          <t>BHS</t>
        </is>
      </c>
      <c r="B907" s="161" t="inlineStr">
        <is>
          <t>Bahamas, The</t>
        </is>
      </c>
      <c r="C907" s="161" t="inlineStr">
        <is>
          <t>Latin America &amp; Caribbean</t>
        </is>
      </c>
      <c r="D907" s="161" t="inlineStr">
        <is>
          <t>High income</t>
        </is>
      </c>
      <c r="E907" s="161" t="b">
        <v>0</v>
      </c>
      <c r="F907" s="161" t="inlineStr">
        <is>
          <t>interest_pct_gdp</t>
        </is>
      </c>
      <c r="G907" s="161" t="n">
        <v>3.941</v>
      </c>
      <c r="H907" s="161" t="inlineStr">
        <is>
          <t>2024</t>
        </is>
      </c>
      <c r="I907" s="161" t="inlineStr">
        <is>
          <t>dataset_2026-08-26T13_41_09_874550254Z_DEFAULT_INTEGRATION_IMF_RES_WEO_9_0_0.csv (derived)</t>
        </is>
      </c>
    </row>
    <row r="908" ht="13" customHeight="1">
      <c r="A908" s="161" t="inlineStr">
        <is>
          <t>BHS</t>
        </is>
      </c>
      <c r="B908" s="161" t="inlineStr">
        <is>
          <t>Bahamas, The</t>
        </is>
      </c>
      <c r="C908" s="161" t="inlineStr">
        <is>
          <t>Latin America &amp; Caribbean</t>
        </is>
      </c>
      <c r="D908" s="161" t="inlineStr">
        <is>
          <t>High income</t>
        </is>
      </c>
      <c r="E908" s="161" t="b">
        <v>0</v>
      </c>
      <c r="F908" s="161" t="inlineStr">
        <is>
          <t>gross_debt_pct_gdp</t>
        </is>
      </c>
      <c r="G908" s="161" t="n">
        <v>73.813</v>
      </c>
      <c r="H908" s="161" t="inlineStr">
        <is>
          <t>2024</t>
        </is>
      </c>
      <c r="I908" s="161" t="inlineStr">
        <is>
          <t>dataset_2026-08-26T13_41_09_874550254Z_DEFAULT_INTEGRATION_IMF_RES_WEO_9_0_0.csv</t>
        </is>
      </c>
    </row>
    <row r="909" ht="13" customHeight="1">
      <c r="A909" s="161" t="inlineStr">
        <is>
          <t>BHS</t>
        </is>
      </c>
      <c r="B909" s="161" t="inlineStr">
        <is>
          <t>Bahamas, The</t>
        </is>
      </c>
      <c r="C909" s="161" t="inlineStr">
        <is>
          <t>Latin America &amp; Caribbean</t>
        </is>
      </c>
      <c r="D909" s="161" t="inlineStr">
        <is>
          <t>High income</t>
        </is>
      </c>
      <c r="E909" s="161" t="b">
        <v>0</v>
      </c>
      <c r="F909" s="161" t="inlineStr">
        <is>
          <t>tax_revenue_pct_gdp</t>
        </is>
      </c>
      <c r="G909" s="161" t="n">
        <v>17.325</v>
      </c>
      <c r="H909" s="161" t="inlineStr">
        <is>
          <t>2024</t>
        </is>
      </c>
      <c r="I909" s="161" t="inlineStr">
        <is>
          <t>world-imf2026.xlsx</t>
        </is>
      </c>
    </row>
    <row r="910" ht="13" customHeight="1">
      <c r="A910" s="161" t="inlineStr">
        <is>
          <t>BHS</t>
        </is>
      </c>
      <c r="B910" s="161" t="inlineStr">
        <is>
          <t>Bahamas, The</t>
        </is>
      </c>
      <c r="C910" s="161" t="inlineStr">
        <is>
          <t>Latin America &amp; Caribbean</t>
        </is>
      </c>
      <c r="D910" s="161" t="inlineStr">
        <is>
          <t>High income</t>
        </is>
      </c>
      <c r="E910" s="161" t="b">
        <v>0</v>
      </c>
      <c r="F910" s="161" t="inlineStr">
        <is>
          <t>capex_execution_rate_pct</t>
        </is>
      </c>
      <c r="G910" s="161" t="n">
        <v>89.19499999999999</v>
      </c>
      <c r="H910" s="161" t="inlineStr">
        <is>
          <t>2022</t>
        </is>
      </c>
      <c r="I910" s="161" t="inlineStr">
        <is>
          <t>WB_BOOST_WIDEF.csv</t>
        </is>
      </c>
    </row>
    <row r="911" ht="13" customHeight="1">
      <c r="A911" s="161" t="inlineStr">
        <is>
          <t>BHS</t>
        </is>
      </c>
      <c r="B911" s="161" t="inlineStr">
        <is>
          <t>Bahamas, The</t>
        </is>
      </c>
      <c r="C911" s="161" t="inlineStr">
        <is>
          <t>Latin America &amp; Caribbean</t>
        </is>
      </c>
      <c r="D911" s="161" t="inlineStr">
        <is>
          <t>High income</t>
        </is>
      </c>
      <c r="E911" s="161" t="b">
        <v>0</v>
      </c>
      <c r="F911" s="161" t="inlineStr">
        <is>
          <t>climate_pfm_diagnostic_on_record</t>
        </is>
      </c>
      <c r="G911" s="161" t="n">
        <v>0</v>
      </c>
      <c r="H911" s="161" t="inlineStr">
        <is>
          <t>2022</t>
        </is>
      </c>
      <c r="I911" s="161" t="inlineStr">
        <is>
          <t>UNDP-Global-Climate-Public-Finance-Review-2022.pdf (Table 4.2)</t>
        </is>
      </c>
    </row>
    <row r="912" ht="13" customHeight="1">
      <c r="A912" s="161" t="inlineStr">
        <is>
          <t>BHS</t>
        </is>
      </c>
      <c r="B912" s="161" t="inlineStr">
        <is>
          <t>Bahamas, The</t>
        </is>
      </c>
      <c r="C912" s="161" t="inlineStr">
        <is>
          <t>Latin America &amp; Caribbean</t>
        </is>
      </c>
      <c r="D912" s="161" t="inlineStr">
        <is>
          <t>High income</t>
        </is>
      </c>
      <c r="E912" s="161" t="b">
        <v>0</v>
      </c>
      <c r="F912" s="161" t="inlineStr">
        <is>
          <t>excise_revenue_pct_of_revenue</t>
        </is>
      </c>
      <c r="G912" s="161" t="n">
        <v>0.615</v>
      </c>
      <c r="H912" s="161" t="inlineStr">
        <is>
          <t>2024</t>
        </is>
      </c>
      <c r="I912" s="161" t="inlineStr">
        <is>
          <t>world-imf2026.xlsx</t>
        </is>
      </c>
    </row>
    <row r="913" ht="13" customHeight="1">
      <c r="A913" s="161" t="inlineStr">
        <is>
          <t>BHS</t>
        </is>
      </c>
      <c r="B913" s="161" t="inlineStr">
        <is>
          <t>Bahamas, The</t>
        </is>
      </c>
      <c r="C913" s="161" t="inlineStr">
        <is>
          <t>Latin America &amp; Caribbean</t>
        </is>
      </c>
      <c r="D913" s="161" t="inlineStr">
        <is>
          <t>High income</t>
        </is>
      </c>
      <c r="E913" s="161" t="b">
        <v>0</v>
      </c>
      <c r="F913" s="161" t="inlineStr">
        <is>
          <t>ff_subsidy_total_pct_gdp</t>
        </is>
      </c>
      <c r="G913" s="161" t="n">
        <v>2.413</v>
      </c>
      <c r="H913" s="161" t="inlineStr">
        <is>
          <t>2024</t>
        </is>
      </c>
      <c r="I913" s="161" t="inlineStr">
        <is>
          <t>imffossilfuelsubsidiesdata.xlsb + WEO</t>
        </is>
      </c>
    </row>
    <row r="914" ht="13" customHeight="1">
      <c r="A914" s="161" t="inlineStr">
        <is>
          <t>BHS</t>
        </is>
      </c>
      <c r="B914" s="161" t="inlineStr">
        <is>
          <t>Bahamas, The</t>
        </is>
      </c>
      <c r="C914" s="161" t="inlineStr">
        <is>
          <t>Latin America &amp; Caribbean</t>
        </is>
      </c>
      <c r="D914" s="161" t="inlineStr">
        <is>
          <t>High income</t>
        </is>
      </c>
      <c r="E914" s="161" t="b">
        <v>0</v>
      </c>
      <c r="F914" s="161" t="inlineStr">
        <is>
          <t>ff_subsidy_explicit_pct_gdp</t>
        </is>
      </c>
      <c r="G914" s="161" t="n">
        <v>0</v>
      </c>
      <c r="H914" s="161" t="inlineStr">
        <is>
          <t>2024</t>
        </is>
      </c>
      <c r="I914" s="161" t="inlineStr">
        <is>
          <t>imffossilfuelsubsidiesdata.xlsb</t>
        </is>
      </c>
    </row>
    <row r="915" ht="13" customHeight="1">
      <c r="A915" s="161" t="inlineStr">
        <is>
          <t>BHS</t>
        </is>
      </c>
      <c r="B915" s="161" t="inlineStr">
        <is>
          <t>Bahamas, The</t>
        </is>
      </c>
      <c r="C915" s="161" t="inlineStr">
        <is>
          <t>Latin America &amp; Caribbean</t>
        </is>
      </c>
      <c r="D915" s="161" t="inlineStr">
        <is>
          <t>High income</t>
        </is>
      </c>
      <c r="E915" s="161" t="b">
        <v>0</v>
      </c>
      <c r="F915" s="161" t="inlineStr">
        <is>
          <t>ff_subsidy_implicit_pct_gdp</t>
        </is>
      </c>
      <c r="G915" s="161" t="n">
        <v>2.413</v>
      </c>
      <c r="H915" s="161" t="inlineStr">
        <is>
          <t>2024</t>
        </is>
      </c>
      <c r="I915" s="161" t="inlineStr">
        <is>
          <t>imffossilfuelsubsidiesdata.xlsb</t>
        </is>
      </c>
    </row>
    <row r="916" ht="13" customHeight="1">
      <c r="A916" s="161" t="inlineStr">
        <is>
          <t>BHS</t>
        </is>
      </c>
      <c r="B916" s="161" t="inlineStr">
        <is>
          <t>Bahamas, The</t>
        </is>
      </c>
      <c r="C916" s="161" t="inlineStr">
        <is>
          <t>Latin America &amp; Caribbean</t>
        </is>
      </c>
      <c r="D916" s="161" t="inlineStr">
        <is>
          <t>High income</t>
        </is>
      </c>
      <c r="E916" s="161" t="b">
        <v>0</v>
      </c>
      <c r="F916" s="161" t="inlineStr">
        <is>
          <t>env_protection_pct_of_expenditure</t>
        </is>
      </c>
      <c r="G916" s="161" t="n">
        <v>1.765</v>
      </c>
      <c r="H916" s="161" t="inlineStr">
        <is>
          <t>2022</t>
        </is>
      </c>
      <c r="I916" s="161" t="inlineStr">
        <is>
          <t>WB_BOOST_WIDEF.csv</t>
        </is>
      </c>
    </row>
    <row r="917" ht="13" customHeight="1">
      <c r="A917" s="161" t="inlineStr">
        <is>
          <t>BHS</t>
        </is>
      </c>
      <c r="B917" s="161" t="inlineStr">
        <is>
          <t>Bahamas, The</t>
        </is>
      </c>
      <c r="C917" s="161" t="inlineStr">
        <is>
          <t>Latin America &amp; Caribbean</t>
        </is>
      </c>
      <c r="D917" s="161" t="inlineStr">
        <is>
          <t>High income</t>
        </is>
      </c>
      <c r="E917" s="161" t="b">
        <v>0</v>
      </c>
      <c r="F917" s="161" t="inlineStr">
        <is>
          <t>net_fuel_trade_pct_merch</t>
        </is>
      </c>
      <c r="G917" s="161" t="n">
        <v>-16.28</v>
      </c>
      <c r="H917" s="161" t="inlineStr">
        <is>
          <t>2024</t>
        </is>
      </c>
      <c r="I917" s="161" t="inlineStr">
        <is>
          <t>WDI TX.VAL.FUEL.ZS.UN less TM.VAL.FUEL.ZS.UN</t>
        </is>
      </c>
    </row>
    <row r="918" ht="13" customHeight="1">
      <c r="A918" s="161" t="inlineStr">
        <is>
          <t>BHS</t>
        </is>
      </c>
      <c r="B918" s="161" t="inlineStr">
        <is>
          <t>Bahamas, The</t>
        </is>
      </c>
      <c r="C918" s="161" t="inlineStr">
        <is>
          <t>Latin America &amp; Caribbean</t>
        </is>
      </c>
      <c r="D918" s="161" t="inlineStr">
        <is>
          <t>High income</t>
        </is>
      </c>
      <c r="E918" s="161" t="b">
        <v>0</v>
      </c>
      <c r="F918" s="161" t="inlineStr">
        <is>
          <t>fuel_exports_pct_merch</t>
        </is>
      </c>
      <c r="G918" s="161" t="n">
        <v>0</v>
      </c>
      <c r="H918" s="161" t="inlineStr">
        <is>
          <t>2024</t>
        </is>
      </c>
      <c r="I918" s="161" t="inlineStr">
        <is>
          <t>API_TX_VAL_FUEL_ZS_UN_DS2_en_csv_v2_33055.zip</t>
        </is>
      </c>
    </row>
    <row r="919" ht="13" customHeight="1">
      <c r="A919" s="161" t="inlineStr">
        <is>
          <t>BHS</t>
        </is>
      </c>
      <c r="B919" s="161" t="inlineStr">
        <is>
          <t>Bahamas, The</t>
        </is>
      </c>
      <c r="C919" s="161" t="inlineStr">
        <is>
          <t>Latin America &amp; Caribbean</t>
        </is>
      </c>
      <c r="D919" s="161" t="inlineStr">
        <is>
          <t>High income</t>
        </is>
      </c>
      <c r="E919" s="161" t="b">
        <v>0</v>
      </c>
      <c r="F919" s="161" t="inlineStr">
        <is>
          <t>fuel_imports_pct_merch</t>
        </is>
      </c>
      <c r="G919" s="161" t="n">
        <v>16.28</v>
      </c>
      <c r="H919" s="161" t="inlineStr">
        <is>
          <t>2024</t>
        </is>
      </c>
      <c r="I919" s="161" t="inlineStr">
        <is>
          <t>API_TM_VAL_FUEL_ZS_UN_DS2_en_csv_v2_36140.zip</t>
        </is>
      </c>
    </row>
    <row r="920" ht="13" customHeight="1">
      <c r="A920" s="161" t="inlineStr">
        <is>
          <t>BHS</t>
        </is>
      </c>
      <c r="B920" s="161" t="inlineStr">
        <is>
          <t>Bahamas, The</t>
        </is>
      </c>
      <c r="C920" s="161" t="inlineStr">
        <is>
          <t>Latin America &amp; Caribbean</t>
        </is>
      </c>
      <c r="D920" s="161" t="inlineStr">
        <is>
          <t>High income</t>
        </is>
      </c>
      <c r="E920" s="161" t="b">
        <v>0</v>
      </c>
      <c r="F920" s="161" t="inlineStr">
        <is>
          <t>fossil_rents_total_pct_gdp</t>
        </is>
      </c>
      <c r="G920" s="161" t="n">
        <v>0</v>
      </c>
      <c r="H920" s="161" t="inlineStr">
        <is>
          <t>2021</t>
        </is>
      </c>
      <c r="I920" s="161" t="inlineStr">
        <is>
          <t>WDI NY.GDP.PETR+NGAS+COAL.RT.ZS</t>
        </is>
      </c>
    </row>
    <row r="921" ht="13" customHeight="1">
      <c r="A921" s="161" t="inlineStr">
        <is>
          <t>BHS</t>
        </is>
      </c>
      <c r="B921" s="161" t="inlineStr">
        <is>
          <t>Bahamas, The</t>
        </is>
      </c>
      <c r="C921" s="161" t="inlineStr">
        <is>
          <t>Latin America &amp; Caribbean</t>
        </is>
      </c>
      <c r="D921" s="161" t="inlineStr">
        <is>
          <t>High income</t>
        </is>
      </c>
      <c r="E921" s="161" t="b">
        <v>0</v>
      </c>
      <c r="F921" s="161" t="inlineStr">
        <is>
          <t>oil_rents_pct_gdp</t>
        </is>
      </c>
      <c r="G921" s="161" t="n">
        <v>0</v>
      </c>
      <c r="H921" s="161" t="inlineStr">
        <is>
          <t>2021</t>
        </is>
      </c>
      <c r="I921" s="161" t="inlineStr">
        <is>
          <t>API_NY_GDP_PETR_RT_ZS_DS2_en_csv_v2_40227.zip</t>
        </is>
      </c>
    </row>
    <row r="922" ht="13" customHeight="1">
      <c r="A922" s="161" t="inlineStr">
        <is>
          <t>BHS</t>
        </is>
      </c>
      <c r="B922" s="161" t="inlineStr">
        <is>
          <t>Bahamas, The</t>
        </is>
      </c>
      <c r="C922" s="161" t="inlineStr">
        <is>
          <t>Latin America &amp; Caribbean</t>
        </is>
      </c>
      <c r="D922" s="161" t="inlineStr">
        <is>
          <t>High income</t>
        </is>
      </c>
      <c r="E922" s="161" t="b">
        <v>0</v>
      </c>
      <c r="F922" s="161" t="inlineStr">
        <is>
          <t>gas_rents_pct_gdp</t>
        </is>
      </c>
      <c r="G922" s="161" t="n">
        <v>0</v>
      </c>
      <c r="H922" s="161" t="inlineStr">
        <is>
          <t>2021</t>
        </is>
      </c>
      <c r="I922" s="161" t="inlineStr">
        <is>
          <t>API_NY_GDP_NGAS_RT_ZS_DS2_en_csv_v2_35861.zip</t>
        </is>
      </c>
    </row>
    <row r="923" ht="13" customHeight="1">
      <c r="A923" s="161" t="inlineStr">
        <is>
          <t>BHS</t>
        </is>
      </c>
      <c r="B923" s="161" t="inlineStr">
        <is>
          <t>Bahamas, The</t>
        </is>
      </c>
      <c r="C923" s="161" t="inlineStr">
        <is>
          <t>Latin America &amp; Caribbean</t>
        </is>
      </c>
      <c r="D923" s="161" t="inlineStr">
        <is>
          <t>High income</t>
        </is>
      </c>
      <c r="E923" s="161" t="b">
        <v>0</v>
      </c>
      <c r="F923" s="161" t="inlineStr">
        <is>
          <t>coal_rents_pct_gdp</t>
        </is>
      </c>
      <c r="G923" s="161" t="n">
        <v>0</v>
      </c>
      <c r="H923" s="161" t="inlineStr">
        <is>
          <t>2021</t>
        </is>
      </c>
      <c r="I923" s="161" t="inlineStr">
        <is>
          <t>API_NY_GDP_COAL_RT_ZS_DS2_en_csv_v2_35370.zip</t>
        </is>
      </c>
    </row>
    <row r="924" ht="13" customHeight="1">
      <c r="A924" s="161" t="inlineStr">
        <is>
          <t>BHS</t>
        </is>
      </c>
      <c r="B924" s="161" t="inlineStr">
        <is>
          <t>Bahamas, The</t>
        </is>
      </c>
      <c r="C924" s="161" t="inlineStr">
        <is>
          <t>Latin America &amp; Caribbean</t>
        </is>
      </c>
      <c r="D924" s="161" t="inlineStr">
        <is>
          <t>High income</t>
        </is>
      </c>
      <c r="E924" s="161" t="b">
        <v>0</v>
      </c>
      <c r="F924" s="161" t="inlineStr">
        <is>
          <t>other_fossil_gen_share_pct</t>
        </is>
      </c>
      <c r="G924" s="161" t="n">
        <v>99.111</v>
      </c>
      <c r="H924" s="161" t="inlineStr">
        <is>
          <t>2024</t>
        </is>
      </c>
      <c r="I924" s="161" t="inlineStr">
        <is>
          <t>release_generation_yearly_global.csv</t>
        </is>
      </c>
    </row>
    <row r="925" ht="13" customHeight="1">
      <c r="A925" s="161" t="inlineStr">
        <is>
          <t>BHS</t>
        </is>
      </c>
      <c r="B925" s="161" t="inlineStr">
        <is>
          <t>Bahamas, The</t>
        </is>
      </c>
      <c r="C925" s="161" t="inlineStr">
        <is>
          <t>Latin America &amp; Caribbean</t>
        </is>
      </c>
      <c r="D925" s="161" t="inlineStr">
        <is>
          <t>High income</t>
        </is>
      </c>
      <c r="E925" s="161" t="b">
        <v>0</v>
      </c>
      <c r="F925" s="161" t="inlineStr">
        <is>
          <t>renewable_share_electricity_pct</t>
        </is>
      </c>
      <c r="G925" s="161" t="n">
        <v>13.528</v>
      </c>
      <c r="H925" s="161" t="inlineStr">
        <is>
          <t>2024</t>
        </is>
      </c>
      <c r="I925" s="161" t="inlineStr">
        <is>
          <t>imffossilfuelsubsidiesdata.xlsb</t>
        </is>
      </c>
    </row>
    <row r="926" ht="13" customHeight="1">
      <c r="A926" s="161" t="inlineStr">
        <is>
          <t>BHS</t>
        </is>
      </c>
      <c r="B926" s="161" t="inlineStr">
        <is>
          <t>Bahamas, The</t>
        </is>
      </c>
      <c r="C926" s="161" t="inlineStr">
        <is>
          <t>Latin America &amp; Caribbean</t>
        </is>
      </c>
      <c r="D926" s="161" t="inlineStr">
        <is>
          <t>High income</t>
        </is>
      </c>
      <c r="E926" s="161" t="b">
        <v>0</v>
      </c>
      <c r="F926" s="161" t="inlineStr">
        <is>
          <t>re_share_change_pp</t>
        </is>
      </c>
      <c r="G926" s="161" t="n">
        <v>-0.016</v>
      </c>
      <c r="H926" s="161" t="inlineStr">
        <is>
          <t>2024</t>
        </is>
      </c>
      <c r="I926" s="161" t="inlineStr">
        <is>
          <t>release_generation_yearly_global.csv</t>
        </is>
      </c>
    </row>
    <row r="927" ht="13" customHeight="1">
      <c r="A927" s="161" t="inlineStr">
        <is>
          <t>BHS</t>
        </is>
      </c>
      <c r="B927" s="161" t="inlineStr">
        <is>
          <t>Bahamas, The</t>
        </is>
      </c>
      <c r="C927" s="161" t="inlineStr">
        <is>
          <t>Latin America &amp; Caribbean</t>
        </is>
      </c>
      <c r="D927" s="161" t="inlineStr">
        <is>
          <t>High income</t>
        </is>
      </c>
      <c r="E927" s="161" t="b">
        <v>0</v>
      </c>
      <c r="F927" s="161" t="inlineStr">
        <is>
          <t>re_capacity_growth_pct</t>
        </is>
      </c>
      <c r="G927" s="161" t="n">
        <v>0</v>
      </c>
      <c r="H927" s="161" t="inlineStr">
        <is>
          <t>2024</t>
        </is>
      </c>
      <c r="I927" s="161" t="inlineStr">
        <is>
          <t>release_generation_yearly_global.csv</t>
        </is>
      </c>
    </row>
    <row r="928" ht="13" customHeight="1">
      <c r="A928" s="161" t="inlineStr">
        <is>
          <t>BHS</t>
        </is>
      </c>
      <c r="B928" s="161" t="inlineStr">
        <is>
          <t>Bahamas, The</t>
        </is>
      </c>
      <c r="C928" s="161" t="inlineStr">
        <is>
          <t>Latin America &amp; Caribbean</t>
        </is>
      </c>
      <c r="D928" s="161" t="inlineStr">
        <is>
          <t>High income</t>
        </is>
      </c>
      <c r="E928" s="161" t="b">
        <v>0</v>
      </c>
      <c r="F928" s="161" t="inlineStr">
        <is>
          <t>inn_total_inv_2030_pct_gdp</t>
        </is>
      </c>
      <c r="G928" s="161" t="n">
        <v>3.57591585496082</v>
      </c>
      <c r="H928" s="161" t="inlineStr">
        <is>
          <t>2030</t>
        </is>
      </c>
      <c r="I928" s="161" t="inlineStr">
        <is>
          <t>Mitigation_Investment_Needs_v1.1.xlsx (InvestmentNeeds v1.1, model output)</t>
        </is>
      </c>
    </row>
    <row r="929" ht="13" customHeight="1">
      <c r="A929" s="161" t="inlineStr">
        <is>
          <t>BHS</t>
        </is>
      </c>
      <c r="B929" s="161" t="inlineStr">
        <is>
          <t>Bahamas, The</t>
        </is>
      </c>
      <c r="C929" s="161" t="inlineStr">
        <is>
          <t>Latin America &amp; Caribbean</t>
        </is>
      </c>
      <c r="D929" s="161" t="inlineStr">
        <is>
          <t>High income</t>
        </is>
      </c>
      <c r="E929" s="161" t="b">
        <v>0</v>
      </c>
      <c r="F929" s="161" t="inlineStr">
        <is>
          <t>inn_incr_inv_2030_pct_gdp</t>
        </is>
      </c>
      <c r="G929" s="161" t="n">
        <v>0.8582198051905959</v>
      </c>
      <c r="H929" s="161" t="inlineStr">
        <is>
          <t>2030</t>
        </is>
      </c>
      <c r="I929" s="161" t="inlineStr">
        <is>
          <t>Mitigation_Investment_Needs_v1.1.xlsx (InvestmentNeeds v1.1, model output)</t>
        </is>
      </c>
    </row>
    <row r="930" ht="13" customHeight="1">
      <c r="A930" s="161" t="inlineStr">
        <is>
          <t>BHS</t>
        </is>
      </c>
      <c r="B930" s="161" t="inlineStr">
        <is>
          <t>Bahamas, The</t>
        </is>
      </c>
      <c r="C930" s="161" t="inlineStr">
        <is>
          <t>Latin America &amp; Caribbean</t>
        </is>
      </c>
      <c r="D930" s="161" t="inlineStr">
        <is>
          <t>High income</t>
        </is>
      </c>
      <c r="E930" s="161" t="b">
        <v>0</v>
      </c>
      <c r="F930" s="161" t="inlineStr">
        <is>
          <t>inn_incr_inv_gen_2030_pct_gdp</t>
        </is>
      </c>
      <c r="G930" s="161" t="n">
        <v>0.2442309972368977</v>
      </c>
      <c r="H930" s="161" t="inlineStr">
        <is>
          <t>2030</t>
        </is>
      </c>
      <c r="I930" s="161" t="inlineStr">
        <is>
          <t>Mitigation_Investment_Needs_v1.1.xlsx (InvestmentNeeds v1.1, model output)</t>
        </is>
      </c>
    </row>
    <row r="931" ht="13" customHeight="1">
      <c r="A931" s="161" t="inlineStr">
        <is>
          <t>BHS</t>
        </is>
      </c>
      <c r="B931" s="161" t="inlineStr">
        <is>
          <t>Bahamas, The</t>
        </is>
      </c>
      <c r="C931" s="161" t="inlineStr">
        <is>
          <t>Latin America &amp; Caribbean</t>
        </is>
      </c>
      <c r="D931" s="161" t="inlineStr">
        <is>
          <t>High income</t>
        </is>
      </c>
      <c r="E931" s="161" t="b">
        <v>0</v>
      </c>
      <c r="F931" s="161" t="inlineStr">
        <is>
          <t>inn_incr_inv_grid_2030_pct_gdp</t>
        </is>
      </c>
      <c r="G931" s="161" t="n">
        <v>0.1674726838195869</v>
      </c>
      <c r="H931" s="161" t="inlineStr">
        <is>
          <t>2030</t>
        </is>
      </c>
      <c r="I931" s="161" t="inlineStr">
        <is>
          <t>Mitigation_Investment_Needs_v1.1.xlsx (InvestmentNeeds v1.1, model output)</t>
        </is>
      </c>
    </row>
    <row r="932" ht="13" customHeight="1">
      <c r="A932" s="161" t="inlineStr">
        <is>
          <t>BHS</t>
        </is>
      </c>
      <c r="B932" s="161" t="inlineStr">
        <is>
          <t>Bahamas, The</t>
        </is>
      </c>
      <c r="C932" s="161" t="inlineStr">
        <is>
          <t>Latin America &amp; Caribbean</t>
        </is>
      </c>
      <c r="D932" s="161" t="inlineStr">
        <is>
          <t>High income</t>
        </is>
      </c>
      <c r="E932" s="161" t="b">
        <v>0</v>
      </c>
      <c r="F932" s="161" t="inlineStr">
        <is>
          <t>inn_incr_inv_trn_2030_pct_gdp</t>
        </is>
      </c>
      <c r="G932" s="161" t="n">
        <v>0.1702728743569814</v>
      </c>
      <c r="H932" s="161" t="inlineStr">
        <is>
          <t>2030</t>
        </is>
      </c>
      <c r="I932" s="161" t="inlineStr">
        <is>
          <t>Mitigation_Investment_Needs_v1.1.xlsx (InvestmentNeeds v1.1, model output)</t>
        </is>
      </c>
    </row>
    <row r="933" ht="13" customHeight="1">
      <c r="A933" s="161" t="inlineStr">
        <is>
          <t>BHS</t>
        </is>
      </c>
      <c r="B933" s="161" t="inlineStr">
        <is>
          <t>Bahamas, The</t>
        </is>
      </c>
      <c r="C933" s="161" t="inlineStr">
        <is>
          <t>Latin America &amp; Caribbean</t>
        </is>
      </c>
      <c r="D933" s="161" t="inlineStr">
        <is>
          <t>High income</t>
        </is>
      </c>
      <c r="E933" s="161" t="b">
        <v>0</v>
      </c>
      <c r="F933" s="161" t="inlineStr">
        <is>
          <t>inn_incr_inv_bld_2030_pct_gdp</t>
        </is>
      </c>
      <c r="G933" s="161" t="n">
        <v>0.0685436701117892</v>
      </c>
      <c r="H933" s="161" t="inlineStr">
        <is>
          <t>2030</t>
        </is>
      </c>
      <c r="I933" s="161" t="inlineStr">
        <is>
          <t>Mitigation_Investment_Needs_v1.1.xlsx (InvestmentNeeds v1.1, model output)</t>
        </is>
      </c>
    </row>
    <row r="934" ht="13" customHeight="1">
      <c r="A934" s="161" t="inlineStr">
        <is>
          <t>BHS</t>
        </is>
      </c>
      <c r="B934" s="161" t="inlineStr">
        <is>
          <t>Bahamas, The</t>
        </is>
      </c>
      <c r="C934" s="161" t="inlineStr">
        <is>
          <t>Latin America &amp; Caribbean</t>
        </is>
      </c>
      <c r="D934" s="161" t="inlineStr">
        <is>
          <t>High income</t>
        </is>
      </c>
      <c r="E934" s="161" t="b">
        <v>0</v>
      </c>
      <c r="F934" s="161" t="inlineStr">
        <is>
          <t>inn_incr_inv_ind_2030_pct_gdp</t>
        </is>
      </c>
      <c r="G934" s="161" t="n">
        <v>0.0543983402672566</v>
      </c>
      <c r="H934" s="161" t="inlineStr">
        <is>
          <t>2030</t>
        </is>
      </c>
      <c r="I934" s="161" t="inlineStr">
        <is>
          <t>Mitigation_Investment_Needs_v1.1.xlsx (InvestmentNeeds v1.1, model output)</t>
        </is>
      </c>
    </row>
    <row r="935" ht="13" customHeight="1">
      <c r="A935" s="161" t="inlineStr">
        <is>
          <t>BHS</t>
        </is>
      </c>
      <c r="B935" s="161" t="inlineStr">
        <is>
          <t>Bahamas, The</t>
        </is>
      </c>
      <c r="C935" s="161" t="inlineStr">
        <is>
          <t>Latin America &amp; Caribbean</t>
        </is>
      </c>
      <c r="D935" s="161" t="inlineStr">
        <is>
          <t>High income</t>
        </is>
      </c>
      <c r="E935" s="161" t="b">
        <v>0</v>
      </c>
      <c r="F935" s="161" t="inlineStr">
        <is>
          <t>inn_incr_inv_fuel_2030_pct_gdp</t>
        </is>
      </c>
      <c r="G935" s="161" t="n">
        <v>0.0574658673207942</v>
      </c>
      <c r="H935" s="161" t="inlineStr">
        <is>
          <t>2030</t>
        </is>
      </c>
      <c r="I935" s="161" t="inlineStr">
        <is>
          <t>Mitigation_Investment_Needs_v1.1.xlsx (InvestmentNeeds v1.1, model output)</t>
        </is>
      </c>
    </row>
    <row r="936" ht="13" customHeight="1">
      <c r="A936" s="161" t="inlineStr">
        <is>
          <t>BHS</t>
        </is>
      </c>
      <c r="B936" s="161" t="inlineStr">
        <is>
          <t>Bahamas, The</t>
        </is>
      </c>
      <c r="C936" s="161" t="inlineStr">
        <is>
          <t>Latin America &amp; Caribbean</t>
        </is>
      </c>
      <c r="D936" s="161" t="inlineStr">
        <is>
          <t>High income</t>
        </is>
      </c>
      <c r="E936" s="161" t="b">
        <v>0</v>
      </c>
      <c r="F936" s="161" t="inlineStr">
        <is>
          <t>inn_incr_inv_afolu_2030_pct_gdp</t>
        </is>
      </c>
      <c r="G936" s="161" t="n">
        <v>0.0958353720772899</v>
      </c>
      <c r="H936" s="161" t="inlineStr">
        <is>
          <t>2030</t>
        </is>
      </c>
      <c r="I936" s="161" t="inlineStr">
        <is>
          <t>Mitigation_Investment_Needs_v1.1.xlsx (InvestmentNeeds v1.1, model output)</t>
        </is>
      </c>
    </row>
    <row r="937" ht="13" customHeight="1">
      <c r="A937" s="161" t="inlineStr">
        <is>
          <t>BHS</t>
        </is>
      </c>
      <c r="B937" s="161" t="inlineStr">
        <is>
          <t>Bahamas, The</t>
        </is>
      </c>
      <c r="C937" s="161" t="inlineStr">
        <is>
          <t>Latin America &amp; Caribbean</t>
        </is>
      </c>
      <c r="D937" s="161" t="inlineStr">
        <is>
          <t>High income</t>
        </is>
      </c>
      <c r="E937" s="161" t="b">
        <v>0</v>
      </c>
      <c r="F937" s="161" t="inlineStr">
        <is>
          <t>inn_incr_cost_a_2030_pct_gdp</t>
        </is>
      </c>
      <c r="G937" s="161" t="n">
        <v>-0.0336040015615988</v>
      </c>
      <c r="H937" s="161" t="inlineStr">
        <is>
          <t>2030</t>
        </is>
      </c>
      <c r="I937" s="161" t="inlineStr">
        <is>
          <t>Mitigation_Investment_Needs_v1.1.xlsx (InvestmentNeeds v1.1, model output)</t>
        </is>
      </c>
    </row>
    <row r="938" ht="13" customHeight="1">
      <c r="A938" s="161" t="inlineStr">
        <is>
          <t>BHS</t>
        </is>
      </c>
      <c r="B938" s="161" t="inlineStr">
        <is>
          <t>Bahamas, The</t>
        </is>
      </c>
      <c r="C938" s="161" t="inlineStr">
        <is>
          <t>Latin America &amp; Caribbean</t>
        </is>
      </c>
      <c r="D938" s="161" t="inlineStr">
        <is>
          <t>High income</t>
        </is>
      </c>
      <c r="E938" s="161" t="b">
        <v>0</v>
      </c>
      <c r="F938" s="161" t="inlineStr">
        <is>
          <t>inn_incr_cost_b_2030_pct_gdp</t>
        </is>
      </c>
      <c r="G938" s="161" t="n">
        <v>-0.0645781371783493</v>
      </c>
      <c r="H938" s="161" t="inlineStr">
        <is>
          <t>2030</t>
        </is>
      </c>
      <c r="I938" s="161" t="inlineStr">
        <is>
          <t>Mitigation_Investment_Needs_v1.1.xlsx (InvestmentNeeds v1.1, model output)</t>
        </is>
      </c>
    </row>
    <row r="939" ht="13" customHeight="1">
      <c r="A939" s="161" t="inlineStr">
        <is>
          <t>BHS</t>
        </is>
      </c>
      <c r="B939" s="161" t="inlineStr">
        <is>
          <t>Bahamas, The</t>
        </is>
      </c>
      <c r="C939" s="161" t="inlineStr">
        <is>
          <t>Latin America &amp; Caribbean</t>
        </is>
      </c>
      <c r="D939" s="161" t="inlineStr">
        <is>
          <t>High income</t>
        </is>
      </c>
      <c r="E939" s="161" t="b">
        <v>0</v>
      </c>
      <c r="F939" s="161" t="inlineStr">
        <is>
          <t>inn_incr_cost_c_2030_pct_gdp</t>
        </is>
      </c>
      <c r="G939" s="161" t="n">
        <v>-0.0934304912329554</v>
      </c>
      <c r="H939" s="161" t="inlineStr">
        <is>
          <t>2030</t>
        </is>
      </c>
      <c r="I939" s="161" t="inlineStr">
        <is>
          <t>Mitigation_Investment_Needs_v1.1.xlsx (InvestmentNeeds v1.1, model output)</t>
        </is>
      </c>
    </row>
    <row r="940" ht="13" customHeight="1">
      <c r="A940" s="161" t="inlineStr">
        <is>
          <t>BHS</t>
        </is>
      </c>
      <c r="B940" s="161" t="inlineStr">
        <is>
          <t>Bahamas, The</t>
        </is>
      </c>
      <c r="C940" s="161" t="inlineStr">
        <is>
          <t>Latin America &amp; Caribbean</t>
        </is>
      </c>
      <c r="D940" s="161" t="inlineStr">
        <is>
          <t>High income</t>
        </is>
      </c>
      <c r="E940" s="161" t="b">
        <v>0</v>
      </c>
      <c r="F940" s="161" t="inlineStr">
        <is>
          <t>inn_cost_per_t_b_2030_usd</t>
        </is>
      </c>
      <c r="G940" s="161" t="n">
        <v>-92.0137653486909</v>
      </c>
      <c r="H940" s="161" t="inlineStr">
        <is>
          <t>2030</t>
        </is>
      </c>
      <c r="I940" s="161" t="inlineStr">
        <is>
          <t>Mitigation_Investment_Needs_v1.1.xlsx (InvestmentNeeds v1.1, model output)</t>
        </is>
      </c>
    </row>
    <row r="941" ht="13" customHeight="1">
      <c r="A941" s="161" t="inlineStr">
        <is>
          <t>BHS</t>
        </is>
      </c>
      <c r="B941" s="161" t="inlineStr">
        <is>
          <t>Bahamas, The</t>
        </is>
      </c>
      <c r="C941" s="161" t="inlineStr">
        <is>
          <t>Latin America &amp; Caribbean</t>
        </is>
      </c>
      <c r="D941" s="161" t="inlineStr">
        <is>
          <t>High income</t>
        </is>
      </c>
      <c r="E941" s="161" t="b">
        <v>0</v>
      </c>
      <c r="F941" s="161" t="inlineStr">
        <is>
          <t>inn_coc_penalty_2030_pct_gdp</t>
        </is>
      </c>
      <c r="G941" s="161" t="n">
        <v>0.1290588984031271</v>
      </c>
      <c r="H941" s="161" t="inlineStr">
        <is>
          <t>2030</t>
        </is>
      </c>
      <c r="I941" s="161" t="inlineStr">
        <is>
          <t>Mitigation_Investment_Needs_v1.1.xlsx (InvestmentNeeds v1.1, model output)</t>
        </is>
      </c>
    </row>
    <row r="942" ht="13" customHeight="1">
      <c r="A942" s="161" t="inlineStr">
        <is>
          <t>BHS</t>
        </is>
      </c>
      <c r="B942" s="161" t="inlineStr">
        <is>
          <t>Bahamas, The</t>
        </is>
      </c>
      <c r="C942" s="161" t="inlineStr">
        <is>
          <t>Latin America &amp; Caribbean</t>
        </is>
      </c>
      <c r="D942" s="161" t="inlineStr">
        <is>
          <t>High income</t>
        </is>
      </c>
      <c r="E942" s="161" t="b">
        <v>0</v>
      </c>
      <c r="F942" s="161" t="inlineStr">
        <is>
          <t>inn_pima_adj_inv_2030_pct_gdp</t>
        </is>
      </c>
      <c r="G942" s="161" t="n">
        <v>4.104955460900229</v>
      </c>
      <c r="H942" s="161" t="inlineStr">
        <is>
          <t>2030</t>
        </is>
      </c>
      <c r="I942" s="161" t="inlineStr">
        <is>
          <t>Mitigation_Investment_Needs_v1.1.xlsx (InvestmentNeeds v1.1, model output)</t>
        </is>
      </c>
    </row>
    <row r="943" ht="13" customHeight="1">
      <c r="A943" s="161" t="inlineStr">
        <is>
          <t>BHS</t>
        </is>
      </c>
      <c r="B943" s="161" t="inlineStr">
        <is>
          <t>Bahamas, The</t>
        </is>
      </c>
      <c r="C943" s="161" t="inlineStr">
        <is>
          <t>Latin America &amp; Caribbean</t>
        </is>
      </c>
      <c r="D943" s="161" t="inlineStr">
        <is>
          <t>High income</t>
        </is>
      </c>
      <c r="E943" s="161" t="b">
        <v>0</v>
      </c>
      <c r="F943" s="161" t="inlineStr">
        <is>
          <t>nmim_nz_inv_2030_pct_gdp</t>
        </is>
      </c>
      <c r="G943" s="161" t="n">
        <v>2.503462655963082</v>
      </c>
      <c r="H943" s="161" t="inlineStr">
        <is>
          <t>2030</t>
        </is>
      </c>
      <c r="I943" s="161" t="inlineStr">
        <is>
          <t>nmim_summary_v0_2.csv (InvestmentNeeds NMIM v0.2, model output)</t>
        </is>
      </c>
    </row>
    <row r="944" ht="13" customHeight="1">
      <c r="A944" s="161" t="inlineStr">
        <is>
          <t>BHS</t>
        </is>
      </c>
      <c r="B944" s="161" t="inlineStr">
        <is>
          <t>Bahamas, The</t>
        </is>
      </c>
      <c r="C944" s="161" t="inlineStr">
        <is>
          <t>Latin America &amp; Caribbean</t>
        </is>
      </c>
      <c r="D944" s="161" t="inlineStr">
        <is>
          <t>High income</t>
        </is>
      </c>
      <c r="E944" s="161" t="b">
        <v>0</v>
      </c>
      <c r="F944" s="161" t="inlineStr">
        <is>
          <t>nmim_typ1_2030_pct_gdp</t>
        </is>
      </c>
      <c r="G944" s="161" t="n">
        <v>0.1047097822943646</v>
      </c>
      <c r="H944" s="161" t="inlineStr">
        <is>
          <t>2030</t>
        </is>
      </c>
      <c r="I944" s="161" t="inlineStr">
        <is>
          <t>nmim_summary_v0_2.csv (InvestmentNeeds NMIM v0.2, model output)</t>
        </is>
      </c>
    </row>
    <row r="945" ht="13" customHeight="1">
      <c r="A945" s="161" t="inlineStr">
        <is>
          <t>BHS</t>
        </is>
      </c>
      <c r="B945" s="161" t="inlineStr">
        <is>
          <t>Bahamas, The</t>
        </is>
      </c>
      <c r="C945" s="161" t="inlineStr">
        <is>
          <t>Latin America &amp; Caribbean</t>
        </is>
      </c>
      <c r="D945" s="161" t="inlineStr">
        <is>
          <t>High income</t>
        </is>
      </c>
      <c r="E945" s="161" t="b">
        <v>0</v>
      </c>
      <c r="F945" s="161" t="inlineStr">
        <is>
          <t>nmim_typ2_2030_pct_gdp</t>
        </is>
      </c>
      <c r="G945" s="161" t="n">
        <v>0.7813498143618973</v>
      </c>
      <c r="H945" s="161" t="inlineStr">
        <is>
          <t>2030</t>
        </is>
      </c>
      <c r="I945" s="161" t="inlineStr">
        <is>
          <t>nmim_summary_v0_2.csv (InvestmentNeeds NMIM v0.2, model output)</t>
        </is>
      </c>
    </row>
    <row r="946" ht="13" customHeight="1">
      <c r="A946" s="161" t="inlineStr">
        <is>
          <t>BHS</t>
        </is>
      </c>
      <c r="B946" s="161" t="inlineStr">
        <is>
          <t>Bahamas, The</t>
        </is>
      </c>
      <c r="C946" s="161" t="inlineStr">
        <is>
          <t>Latin America &amp; Caribbean</t>
        </is>
      </c>
      <c r="D946" s="161" t="inlineStr">
        <is>
          <t>High income</t>
        </is>
      </c>
      <c r="E946" s="161" t="b">
        <v>0</v>
      </c>
      <c r="F946" s="161" t="inlineStr">
        <is>
          <t>nmim_typ3_2030_pct_gdp</t>
        </is>
      </c>
      <c r="G946" s="161" t="n">
        <v>0.5569327903159027</v>
      </c>
      <c r="H946" s="161" t="inlineStr">
        <is>
          <t>2030</t>
        </is>
      </c>
      <c r="I946" s="161" t="inlineStr">
        <is>
          <t>nmim_summary_v0_2.csv (InvestmentNeeds NMIM v0.2, model output)</t>
        </is>
      </c>
    </row>
    <row r="947" ht="13" customHeight="1">
      <c r="A947" s="161" t="inlineStr">
        <is>
          <t>BHS</t>
        </is>
      </c>
      <c r="B947" s="161" t="inlineStr">
        <is>
          <t>Bahamas, The</t>
        </is>
      </c>
      <c r="C947" s="161" t="inlineStr">
        <is>
          <t>Latin America &amp; Caribbean</t>
        </is>
      </c>
      <c r="D947" s="161" t="inlineStr">
        <is>
          <t>High income</t>
        </is>
      </c>
      <c r="E947" s="161" t="b">
        <v>0</v>
      </c>
      <c r="F947" s="161" t="inlineStr">
        <is>
          <t>nmim_typ4_2030_pct_gdp</t>
        </is>
      </c>
      <c r="G947" s="161" t="n">
        <v>0.3817509021405584</v>
      </c>
      <c r="H947" s="161" t="inlineStr">
        <is>
          <t>2030</t>
        </is>
      </c>
      <c r="I947" s="161" t="inlineStr">
        <is>
          <t>nmim_summary_v0_2.csv (InvestmentNeeds NMIM v0.2, model output)</t>
        </is>
      </c>
    </row>
    <row r="948" ht="13" customHeight="1">
      <c r="A948" s="161" t="inlineStr">
        <is>
          <t>BHS</t>
        </is>
      </c>
      <c r="B948" s="161" t="inlineStr">
        <is>
          <t>Bahamas, The</t>
        </is>
      </c>
      <c r="C948" s="161" t="inlineStr">
        <is>
          <t>Latin America &amp; Caribbean</t>
        </is>
      </c>
      <c r="D948" s="161" t="inlineStr">
        <is>
          <t>High income</t>
        </is>
      </c>
      <c r="E948" s="161" t="b">
        <v>0</v>
      </c>
      <c r="F948" s="161" t="inlineStr">
        <is>
          <t>nmim_typ5_2030_pct_gdp</t>
        </is>
      </c>
      <c r="G948" s="161" t="n">
        <v>0.6787193671840082</v>
      </c>
      <c r="H948" s="161" t="inlineStr">
        <is>
          <t>2030</t>
        </is>
      </c>
      <c r="I948" s="161" t="inlineStr">
        <is>
          <t>nmim_summary_v0_2.csv (InvestmentNeeds NMIM v0.2, model output)</t>
        </is>
      </c>
    </row>
    <row r="949" ht="13" customHeight="1">
      <c r="A949" s="161" t="inlineStr">
        <is>
          <t>BHS</t>
        </is>
      </c>
      <c r="B949" s="161" t="inlineStr">
        <is>
          <t>Bahamas, The</t>
        </is>
      </c>
      <c r="C949" s="161" t="inlineStr">
        <is>
          <t>Latin America &amp; Caribbean</t>
        </is>
      </c>
      <c r="D949" s="161" t="inlineStr">
        <is>
          <t>High income</t>
        </is>
      </c>
      <c r="E949" s="161" t="b">
        <v>0</v>
      </c>
      <c r="F949" s="161" t="inlineStr">
        <is>
          <t>nmim_budget_need_2030_pct_gdp</t>
        </is>
      </c>
      <c r="G949" s="161" t="n">
        <v>0.2192350529532147</v>
      </c>
      <c r="H949" s="161" t="inlineStr">
        <is>
          <t>2030</t>
        </is>
      </c>
      <c r="I949" s="161" t="inlineStr">
        <is>
          <t>nmim_summary_v0_2.csv (InvestmentNeeds NMIM v0.2, model output)</t>
        </is>
      </c>
    </row>
    <row r="950" ht="13" customHeight="1">
      <c r="A950" s="161" t="inlineStr">
        <is>
          <t>BHS</t>
        </is>
      </c>
      <c r="B950" s="161" t="inlineStr">
        <is>
          <t>Bahamas, The</t>
        </is>
      </c>
      <c r="C950" s="161" t="inlineStr">
        <is>
          <t>Latin America &amp; Caribbean</t>
        </is>
      </c>
      <c r="D950" s="161" t="inlineStr">
        <is>
          <t>High income</t>
        </is>
      </c>
      <c r="E950" s="161" t="b">
        <v>0</v>
      </c>
      <c r="F950" s="161" t="inlineStr">
        <is>
          <t>nmim_private_share_2030_pct</t>
        </is>
      </c>
      <c r="G950" s="161" t="n">
        <v>60.03196352909864</v>
      </c>
      <c r="H950" s="161" t="inlineStr">
        <is>
          <t>2030</t>
        </is>
      </c>
      <c r="I950" s="161" t="inlineStr">
        <is>
          <t>nmim_summary_v0_2.csv (InvestmentNeeds NMIM v0.2, model output)</t>
        </is>
      </c>
    </row>
    <row r="951" ht="13" customHeight="1">
      <c r="A951" s="161" t="inlineStr">
        <is>
          <t>BHS</t>
        </is>
      </c>
      <c r="B951" s="161" t="inlineStr">
        <is>
          <t>Bahamas, The</t>
        </is>
      </c>
      <c r="C951" s="161" t="inlineStr">
        <is>
          <t>Latin America &amp; Caribbean</t>
        </is>
      </c>
      <c r="D951" s="161" t="inlineStr">
        <is>
          <t>High income</t>
        </is>
      </c>
      <c r="E951" s="161" t="b">
        <v>0</v>
      </c>
      <c r="F951" s="161" t="inlineStr">
        <is>
          <t>nmim_incr_inv_2030_pct_gdp</t>
        </is>
      </c>
      <c r="G951" s="161" t="n">
        <v>1.453163773474409</v>
      </c>
      <c r="H951" s="161" t="inlineStr">
        <is>
          <t>2030</t>
        </is>
      </c>
      <c r="I951" s="161" t="inlineStr">
        <is>
          <t>nmim_summary_v0_2.csv (InvestmentNeeds NMIM v0.2, model output)</t>
        </is>
      </c>
    </row>
    <row r="952" ht="13" customHeight="1">
      <c r="A952" s="161" t="inlineStr">
        <is>
          <t>BHS</t>
        </is>
      </c>
      <c r="B952" s="161" t="inlineStr">
        <is>
          <t>Bahamas, The</t>
        </is>
      </c>
      <c r="C952" s="161" t="inlineStr">
        <is>
          <t>Latin America &amp; Caribbean</t>
        </is>
      </c>
      <c r="D952" s="161" t="inlineStr">
        <is>
          <t>High income</t>
        </is>
      </c>
      <c r="E952" s="161" t="b">
        <v>0</v>
      </c>
      <c r="F952" s="161" t="inlineStr">
        <is>
          <t>nmim_incr_inv_2050_pct_gdp</t>
        </is>
      </c>
      <c r="G952" s="161" t="n">
        <v>1.315634579779924</v>
      </c>
      <c r="H952" s="161" t="inlineStr">
        <is>
          <t>2050</t>
        </is>
      </c>
      <c r="I952" s="161" t="inlineStr">
        <is>
          <t>nmim_summary_v0_2.csv (InvestmentNeeds NMIM v0.2, model output)</t>
        </is>
      </c>
    </row>
    <row r="953" ht="13" customHeight="1">
      <c r="A953" s="161" t="inlineStr">
        <is>
          <t>BHS</t>
        </is>
      </c>
      <c r="B953" s="161" t="inlineStr">
        <is>
          <t>Bahamas, The</t>
        </is>
      </c>
      <c r="C953" s="161" t="inlineStr">
        <is>
          <t>Latin America &amp; Caribbean</t>
        </is>
      </c>
      <c r="D953" s="161" t="inlineStr">
        <is>
          <t>High income</t>
        </is>
      </c>
      <c r="E953" s="161" t="b">
        <v>0</v>
      </c>
      <c r="F953" s="161" t="inlineStr">
        <is>
          <t>nmim_pv_incr_cost_b_pct_gdp</t>
        </is>
      </c>
      <c r="G953" s="161" t="n">
        <v>-5.254546678816301</v>
      </c>
      <c r="H953" s="161" t="inlineStr">
        <is>
          <t>2025-2050</t>
        </is>
      </c>
      <c r="I953" s="161" t="inlineStr">
        <is>
          <t>nmim_summary_v0_2.csv (InvestmentNeeds NMIM v0.2, model output)</t>
        </is>
      </c>
    </row>
    <row r="954" ht="13" customHeight="1">
      <c r="A954" s="161" t="inlineStr">
        <is>
          <t>BHS</t>
        </is>
      </c>
      <c r="B954" s="161" t="inlineStr">
        <is>
          <t>Bahamas, The</t>
        </is>
      </c>
      <c r="C954" s="161" t="inlineStr">
        <is>
          <t>Latin America &amp; Caribbean</t>
        </is>
      </c>
      <c r="D954" s="161" t="inlineStr">
        <is>
          <t>High income</t>
        </is>
      </c>
      <c r="E954" s="161" t="b">
        <v>0</v>
      </c>
      <c r="F954" s="161" t="inlineStr">
        <is>
          <t>price_diesel_usd_litre</t>
        </is>
      </c>
      <c r="G954" s="161" t="n">
        <v>1.276</v>
      </c>
      <c r="H954" s="161" t="inlineStr">
        <is>
          <t>2024</t>
        </is>
      </c>
      <c r="I954" s="161" t="inlineStr">
        <is>
          <t>imffossilfuelsubsidiesdata.xlsb</t>
        </is>
      </c>
    </row>
    <row r="955" ht="13" customHeight="1">
      <c r="A955" s="161" t="inlineStr">
        <is>
          <t>BHS</t>
        </is>
      </c>
      <c r="B955" s="161" t="inlineStr">
        <is>
          <t>Bahamas, The</t>
        </is>
      </c>
      <c r="C955" s="161" t="inlineStr">
        <is>
          <t>Latin America &amp; Caribbean</t>
        </is>
      </c>
      <c r="D955" s="161" t="inlineStr">
        <is>
          <t>High income</t>
        </is>
      </c>
      <c r="E955" s="161" t="b">
        <v>0</v>
      </c>
      <c r="F955" s="161" t="inlineStr">
        <is>
          <t>price_gasoline_usd_litre</t>
        </is>
      </c>
      <c r="G955" s="161" t="n">
        <v>1.624</v>
      </c>
      <c r="H955" s="161" t="inlineStr">
        <is>
          <t>2024</t>
        </is>
      </c>
      <c r="I955" s="161" t="inlineStr">
        <is>
          <t>imffossilfuelsubsidiesdata.xlsb</t>
        </is>
      </c>
    </row>
    <row r="956" ht="13" customHeight="1">
      <c r="A956" s="161" t="inlineStr">
        <is>
          <t>BHS</t>
        </is>
      </c>
      <c r="B956" s="161" t="inlineStr">
        <is>
          <t>Bahamas, The</t>
        </is>
      </c>
      <c r="C956" s="161" t="inlineStr">
        <is>
          <t>Latin America &amp; Caribbean</t>
        </is>
      </c>
      <c r="D956" s="161" t="inlineStr">
        <is>
          <t>High income</t>
        </is>
      </c>
      <c r="E956" s="161" t="b">
        <v>0</v>
      </c>
      <c r="F956" s="161" t="inlineStr">
        <is>
          <t>price_electricity_residential_usd_kwh</t>
        </is>
      </c>
      <c r="G956" s="161" t="n">
        <v>0.331</v>
      </c>
      <c r="H956" s="161" t="inlineStr">
        <is>
          <t>2024</t>
        </is>
      </c>
      <c r="I956" s="161" t="inlineStr">
        <is>
          <t>imffossilfuelsubsidiesdata.xlsb</t>
        </is>
      </c>
    </row>
    <row r="957" ht="13" customHeight="1">
      <c r="A957" s="161" t="inlineStr">
        <is>
          <t>BHS</t>
        </is>
      </c>
      <c r="B957" s="161" t="inlineStr">
        <is>
          <t>Bahamas, The</t>
        </is>
      </c>
      <c r="C957" s="161" t="inlineStr">
        <is>
          <t>Latin America &amp; Caribbean</t>
        </is>
      </c>
      <c r="D957" s="161" t="inlineStr">
        <is>
          <t>High income</t>
        </is>
      </c>
      <c r="E957" s="161" t="b">
        <v>0</v>
      </c>
      <c r="F957" s="161" t="inlineStr">
        <is>
          <t>price_electricity_industry_usd_kwh</t>
        </is>
      </c>
      <c r="G957" s="161" t="n">
        <v>0.357</v>
      </c>
      <c r="H957" s="161" t="inlineStr">
        <is>
          <t>2024</t>
        </is>
      </c>
      <c r="I957" s="161" t="inlineStr">
        <is>
          <t>imffossilfuelsubsidiesdata.xlsb</t>
        </is>
      </c>
    </row>
    <row r="958" ht="13" customHeight="1">
      <c r="A958" s="161" t="inlineStr">
        <is>
          <t>BHS</t>
        </is>
      </c>
      <c r="B958" s="161" t="inlineStr">
        <is>
          <t>Bahamas, The</t>
        </is>
      </c>
      <c r="C958" s="161" t="inlineStr">
        <is>
          <t>Latin America &amp; Caribbean</t>
        </is>
      </c>
      <c r="D958" s="161" t="inlineStr">
        <is>
          <t>High income</t>
        </is>
      </c>
      <c r="E958" s="161" t="b">
        <v>0</v>
      </c>
      <c r="F958" s="161" t="inlineStr">
        <is>
          <t>price_gas_residential_usd_gj</t>
        </is>
      </c>
      <c r="G958" s="161" t="n">
        <v>22.783</v>
      </c>
      <c r="H958" s="161" t="inlineStr">
        <is>
          <t>2024</t>
        </is>
      </c>
      <c r="I958" s="161" t="inlineStr">
        <is>
          <t>imffossilfuelsubsidiesdata.xlsb</t>
        </is>
      </c>
    </row>
    <row r="959" ht="13" customHeight="1">
      <c r="A959" s="161" t="inlineStr">
        <is>
          <t>BHS</t>
        </is>
      </c>
      <c r="B959" s="161" t="inlineStr">
        <is>
          <t>Bahamas, The</t>
        </is>
      </c>
      <c r="C959" s="161" t="inlineStr">
        <is>
          <t>Latin America &amp; Caribbean</t>
        </is>
      </c>
      <c r="D959" s="161" t="inlineStr">
        <is>
          <t>High income</t>
        </is>
      </c>
      <c r="E959" s="161" t="b">
        <v>0</v>
      </c>
      <c r="F959" s="161" t="inlineStr">
        <is>
          <t>price_gas_industry_usd_gj</t>
        </is>
      </c>
      <c r="G959" s="161" t="n">
        <v>12.77</v>
      </c>
      <c r="H959" s="161" t="inlineStr">
        <is>
          <t>2024</t>
        </is>
      </c>
      <c r="I959" s="161" t="inlineStr">
        <is>
          <t>imffossilfuelsubsidiesdata.xlsb</t>
        </is>
      </c>
    </row>
    <row r="960" ht="13" customHeight="1">
      <c r="A960" s="161" t="inlineStr">
        <is>
          <t>BHS</t>
        </is>
      </c>
      <c r="B960" s="161" t="inlineStr">
        <is>
          <t>Bahamas, The</t>
        </is>
      </c>
      <c r="C960" s="161" t="inlineStr">
        <is>
          <t>Latin America &amp; Caribbean</t>
        </is>
      </c>
      <c r="D960" s="161" t="inlineStr">
        <is>
          <t>High income</t>
        </is>
      </c>
      <c r="E960" s="161" t="b">
        <v>0</v>
      </c>
      <c r="F960" s="161" t="inlineStr">
        <is>
          <t>price_gas_power_usd_gj</t>
        </is>
      </c>
      <c r="G960" s="161" t="n">
        <v>11.446</v>
      </c>
      <c r="H960" s="161" t="inlineStr">
        <is>
          <t>2024</t>
        </is>
      </c>
      <c r="I960" s="161" t="inlineStr">
        <is>
          <t>imffossilfuelsubsidiesdata.xlsb</t>
        </is>
      </c>
    </row>
    <row r="961" ht="13" customHeight="1">
      <c r="A961" s="161" t="inlineStr">
        <is>
          <t>BHS</t>
        </is>
      </c>
      <c r="B961" s="161" t="inlineStr">
        <is>
          <t>Bahamas, The</t>
        </is>
      </c>
      <c r="C961" s="161" t="inlineStr">
        <is>
          <t>Latin America &amp; Caribbean</t>
        </is>
      </c>
      <c r="D961" s="161" t="inlineStr">
        <is>
          <t>High income</t>
        </is>
      </c>
      <c r="E961" s="161" t="b">
        <v>0</v>
      </c>
      <c r="F961" s="161" t="inlineStr">
        <is>
          <t>price_coal_residential_usd_gj</t>
        </is>
      </c>
      <c r="G961" s="161" t="n">
        <v>13.412</v>
      </c>
      <c r="H961" s="161" t="inlineStr">
        <is>
          <t>2024</t>
        </is>
      </c>
      <c r="I961" s="161" t="inlineStr">
        <is>
          <t>imffossilfuelsubsidiesdata.xlsb</t>
        </is>
      </c>
    </row>
    <row r="962" ht="13" customHeight="1">
      <c r="A962" s="161" t="inlineStr">
        <is>
          <t>BHS</t>
        </is>
      </c>
      <c r="B962" s="161" t="inlineStr">
        <is>
          <t>Bahamas, The</t>
        </is>
      </c>
      <c r="C962" s="161" t="inlineStr">
        <is>
          <t>Latin America &amp; Caribbean</t>
        </is>
      </c>
      <c r="D962" s="161" t="inlineStr">
        <is>
          <t>High income</t>
        </is>
      </c>
      <c r="E962" s="161" t="b">
        <v>0</v>
      </c>
      <c r="F962" s="161" t="inlineStr">
        <is>
          <t>price_coal_industry_usd_gj</t>
        </is>
      </c>
      <c r="G962" s="161" t="n">
        <v>7.124</v>
      </c>
      <c r="H962" s="161" t="inlineStr">
        <is>
          <t>2024</t>
        </is>
      </c>
      <c r="I962" s="161" t="inlineStr">
        <is>
          <t>imffossilfuelsubsidiesdata.xlsb</t>
        </is>
      </c>
    </row>
    <row r="963" ht="13" customHeight="1">
      <c r="A963" s="161" t="inlineStr">
        <is>
          <t>BHS</t>
        </is>
      </c>
      <c r="B963" s="161" t="inlineStr">
        <is>
          <t>Bahamas, The</t>
        </is>
      </c>
      <c r="C963" s="161" t="inlineStr">
        <is>
          <t>Latin America &amp; Caribbean</t>
        </is>
      </c>
      <c r="D963" s="161" t="inlineStr">
        <is>
          <t>High income</t>
        </is>
      </c>
      <c r="E963" s="161" t="b">
        <v>0</v>
      </c>
      <c r="F963" s="161" t="inlineStr">
        <is>
          <t>price_coal_power_usd_gj</t>
        </is>
      </c>
      <c r="G963" s="161" t="n">
        <v>5.575</v>
      </c>
      <c r="H963" s="161" t="inlineStr">
        <is>
          <t>2024</t>
        </is>
      </c>
      <c r="I963" s="161" t="inlineStr">
        <is>
          <t>imffossilfuelsubsidiesdata.xlsb</t>
        </is>
      </c>
    </row>
    <row r="964" ht="13" customHeight="1">
      <c r="A964" s="161" t="inlineStr">
        <is>
          <t>BHS</t>
        </is>
      </c>
      <c r="B964" s="161" t="inlineStr">
        <is>
          <t>Bahamas, The</t>
        </is>
      </c>
      <c r="C964" s="161" t="inlineStr">
        <is>
          <t>Latin America &amp; Caribbean</t>
        </is>
      </c>
      <c r="D964" s="161" t="inlineStr">
        <is>
          <t>High income</t>
        </is>
      </c>
      <c r="E964" s="161" t="b">
        <v>0</v>
      </c>
      <c r="F964" s="161" t="inlineStr">
        <is>
          <t>power_market_structure</t>
        </is>
      </c>
      <c r="G964" s="161" t="n">
        <v>2</v>
      </c>
      <c r="H964" s="161" t="inlineStr">
        <is>
          <t>2013</t>
        </is>
      </c>
      <c r="I964" s="161" t="inlineStr">
        <is>
          <t>dataverse_files.zip</t>
        </is>
      </c>
    </row>
    <row r="965" ht="13" customHeight="1">
      <c r="A965" s="161" t="inlineStr">
        <is>
          <t>BHS</t>
        </is>
      </c>
      <c r="B965" s="161" t="inlineStr">
        <is>
          <t>Bahamas, The</t>
        </is>
      </c>
      <c r="C965" s="161" t="inlineStr">
        <is>
          <t>Latin America &amp; Caribbean</t>
        </is>
      </c>
      <c r="D965" s="161" t="inlineStr">
        <is>
          <t>High income</t>
        </is>
      </c>
      <c r="E965" s="161" t="b">
        <v>0</v>
      </c>
      <c r="F965" s="161" t="inlineStr">
        <is>
          <t>independent_regulator</t>
        </is>
      </c>
      <c r="G965" s="161" t="n">
        <v>1</v>
      </c>
      <c r="H965" s="161" t="inlineStr">
        <is>
          <t>2013</t>
        </is>
      </c>
      <c r="I965" s="161" t="inlineStr">
        <is>
          <t>dataverse_files.zip</t>
        </is>
      </c>
    </row>
    <row r="966" ht="13" customHeight="1">
      <c r="A966" s="161" t="inlineStr">
        <is>
          <t>BHS</t>
        </is>
      </c>
      <c r="B966" s="161" t="inlineStr">
        <is>
          <t>Bahamas, The</t>
        </is>
      </c>
      <c r="C966" s="161" t="inlineStr">
        <is>
          <t>Latin America &amp; Caribbean</t>
        </is>
      </c>
      <c r="D966" s="161" t="inlineStr">
        <is>
          <t>High income</t>
        </is>
      </c>
      <c r="E966" s="161" t="b">
        <v>0</v>
      </c>
      <c r="F966" s="161" t="inlineStr">
        <is>
          <t>generation_unbundled</t>
        </is>
      </c>
      <c r="G966" s="161" t="n">
        <v>0</v>
      </c>
      <c r="H966" s="161" t="inlineStr">
        <is>
          <t>2013</t>
        </is>
      </c>
      <c r="I966" s="161" t="inlineStr">
        <is>
          <t>dataverse_files.zip</t>
        </is>
      </c>
    </row>
    <row r="967" ht="13" customHeight="1">
      <c r="A967" s="161" t="inlineStr">
        <is>
          <t>BHS</t>
        </is>
      </c>
      <c r="B967" s="161" t="inlineStr">
        <is>
          <t>Bahamas, The</t>
        </is>
      </c>
      <c r="C967" s="161" t="inlineStr">
        <is>
          <t>Latin America &amp; Caribbean</t>
        </is>
      </c>
      <c r="D967" s="161" t="inlineStr">
        <is>
          <t>High income</t>
        </is>
      </c>
      <c r="E967" s="161" t="b">
        <v>0</v>
      </c>
      <c r="F967" s="161" t="inlineStr">
        <is>
          <t>revenue_pct_gdp</t>
        </is>
      </c>
      <c r="G967" s="161" t="n">
        <v>19.77</v>
      </c>
      <c r="H967" s="161" t="inlineStr">
        <is>
          <t>2024</t>
        </is>
      </c>
      <c r="I967" s="161" t="inlineStr">
        <is>
          <t>dataset_2026-08-26T13_41_09_874550254Z_DEFAULT_INTEGRATION_IMF_RES_WEO_9_0_0.csv</t>
        </is>
      </c>
    </row>
    <row r="968" ht="13" customHeight="1">
      <c r="A968" s="161" t="inlineStr">
        <is>
          <t>BHS</t>
        </is>
      </c>
      <c r="B968" s="161" t="inlineStr">
        <is>
          <t>Bahamas, The</t>
        </is>
      </c>
      <c r="C968" s="161" t="inlineStr">
        <is>
          <t>Latin America &amp; Caribbean</t>
        </is>
      </c>
      <c r="D968" s="161" t="inlineStr">
        <is>
          <t>High income</t>
        </is>
      </c>
      <c r="E968" s="161" t="b">
        <v>0</v>
      </c>
      <c r="F968" s="161" t="inlineStr">
        <is>
          <t>primary_balance_pct_gdp</t>
        </is>
      </c>
      <c r="G968" s="161" t="n">
        <v>2.741</v>
      </c>
      <c r="H968" s="161" t="inlineStr">
        <is>
          <t>2024</t>
        </is>
      </c>
      <c r="I968" s="161" t="inlineStr">
        <is>
          <t>dataset_2026-08-26T13_41_09_874550254Z_DEFAULT_INTEGRATION_IMF_RES_WEO_9_0_0.csv</t>
        </is>
      </c>
    </row>
    <row r="969" ht="13" customHeight="1">
      <c r="A969" s="161" t="inlineStr">
        <is>
          <t>BHS</t>
        </is>
      </c>
      <c r="B969" s="161" t="inlineStr">
        <is>
          <t>Bahamas, The</t>
        </is>
      </c>
      <c r="C969" s="161" t="inlineStr">
        <is>
          <t>Latin America &amp; Caribbean</t>
        </is>
      </c>
      <c r="D969" s="161" t="inlineStr">
        <is>
          <t>High income</t>
        </is>
      </c>
      <c r="E969" s="161" t="b">
        <v>0</v>
      </c>
      <c r="F969" s="161" t="inlineStr">
        <is>
          <t>current_account_pct_gdp</t>
        </is>
      </c>
      <c r="G969" s="161" t="n">
        <v>-7.617</v>
      </c>
      <c r="H969" s="161" t="inlineStr">
        <is>
          <t>2024</t>
        </is>
      </c>
      <c r="I969" s="161" t="inlineStr">
        <is>
          <t>dataset_2026-08-26T13_41_09_874550254Z_DEFAULT_INTEGRATION_IMF_RES_WEO_9_0_0.csv</t>
        </is>
      </c>
    </row>
    <row r="970" ht="13" customHeight="1">
      <c r="A970" s="161" t="inlineStr">
        <is>
          <t>BHS</t>
        </is>
      </c>
      <c r="B970" s="161" t="inlineStr">
        <is>
          <t>Bahamas, The</t>
        </is>
      </c>
      <c r="C970" s="161" t="inlineStr">
        <is>
          <t>Latin America &amp; Caribbean</t>
        </is>
      </c>
      <c r="D970" s="161" t="inlineStr">
        <is>
          <t>High income</t>
        </is>
      </c>
      <c r="E970" s="161" t="b">
        <v>0</v>
      </c>
      <c r="F970" s="161" t="inlineStr">
        <is>
          <t>gross_capital_formation_pct_gdp</t>
        </is>
      </c>
      <c r="G970" s="161" t="n">
        <v>26.465</v>
      </c>
      <c r="H970" s="161" t="inlineStr">
        <is>
          <t>2024</t>
        </is>
      </c>
      <c r="I970" s="161" t="inlineStr">
        <is>
          <t>dataset_2026-08-26T13_41_09_874550254Z_DEFAULT_INTEGRATION_IMF_RES_WEO_9_0_0.csv</t>
        </is>
      </c>
    </row>
    <row r="971" ht="13" customHeight="1">
      <c r="A971" s="161" t="inlineStr">
        <is>
          <t>BHS</t>
        </is>
      </c>
      <c r="B971" s="161" t="inlineStr">
        <is>
          <t>Bahamas, The</t>
        </is>
      </c>
      <c r="C971" s="161" t="inlineStr">
        <is>
          <t>Latin America &amp; Caribbean</t>
        </is>
      </c>
      <c r="D971" s="161" t="inlineStr">
        <is>
          <t>High income</t>
        </is>
      </c>
      <c r="E971" s="161" t="b">
        <v>0</v>
      </c>
      <c r="F971" s="161" t="inlineStr">
        <is>
          <t>real_gdp_growth_5y_avg_pct</t>
        </is>
      </c>
      <c r="G971" s="161" t="n">
        <v>2.96</v>
      </c>
      <c r="H971" s="161" t="inlineStr">
        <is>
          <t>2020-2024 avg</t>
        </is>
      </c>
      <c r="I971" s="161" t="inlineStr">
        <is>
          <t>dataset_2026-08-26T13_41_09_874550254Z_DEFAULT_INTEGRATION_IMF_RES_WEO_9_0_0.csv (derived)</t>
        </is>
      </c>
    </row>
    <row r="972" ht="13" customHeight="1">
      <c r="A972" s="161" t="inlineStr">
        <is>
          <t>BHS</t>
        </is>
      </c>
      <c r="B972" s="161" t="inlineStr">
        <is>
          <t>Bahamas, The</t>
        </is>
      </c>
      <c r="C972" s="161" t="inlineStr">
        <is>
          <t>Latin America &amp; Caribbean</t>
        </is>
      </c>
      <c r="D972" s="161" t="inlineStr">
        <is>
          <t>High income</t>
        </is>
      </c>
      <c r="E972" s="161" t="b">
        <v>0</v>
      </c>
      <c r="F972" s="161" t="inlineStr">
        <is>
          <t>int_budget_need_2030_pct_gdp</t>
        </is>
      </c>
      <c r="G972" s="161" t="n">
        <v>0.142</v>
      </c>
      <c r="H972" s="161" t="inlineStr">
        <is>
          <t>2030</t>
        </is>
      </c>
      <c r="I972" s="161" t="inlineStr">
        <is>
          <t>integrated_results.csv (MacroFiscalModels v0.1, model output)</t>
        </is>
      </c>
    </row>
    <row r="973" ht="13" customHeight="1">
      <c r="A973" s="161" t="inlineStr">
        <is>
          <t>BHS</t>
        </is>
      </c>
      <c r="B973" s="161" t="inlineStr">
        <is>
          <t>Bahamas, The</t>
        </is>
      </c>
      <c r="C973" s="161" t="inlineStr">
        <is>
          <t>Latin America &amp; Caribbean</t>
        </is>
      </c>
      <c r="D973" s="161" t="inlineStr">
        <is>
          <t>High income</t>
        </is>
      </c>
      <c r="E973" s="161" t="b">
        <v>0</v>
      </c>
      <c r="F973" s="161" t="inlineStr">
        <is>
          <t>int_pricing_revenue_2030_pct_gdp</t>
        </is>
      </c>
      <c r="G973" s="161" t="n">
        <v>0.894</v>
      </c>
      <c r="H973" s="161" t="inlineStr">
        <is>
          <t>2030</t>
        </is>
      </c>
      <c r="I973" s="161" t="inlineStr">
        <is>
          <t>integrated_results.csv (MacroFiscalModels v0.1, model output)</t>
        </is>
      </c>
    </row>
    <row r="974" ht="13" customHeight="1">
      <c r="A974" s="161" t="inlineStr">
        <is>
          <t>BHS</t>
        </is>
      </c>
      <c r="B974" s="161" t="inlineStr">
        <is>
          <t>Bahamas, The</t>
        </is>
      </c>
      <c r="C974" s="161" t="inlineStr">
        <is>
          <t>Latin America &amp; Caribbean</t>
        </is>
      </c>
      <c r="D974" s="161" t="inlineStr">
        <is>
          <t>High income</t>
        </is>
      </c>
      <c r="E974" s="161" t="b">
        <v>0</v>
      </c>
      <c r="F974" s="161" t="inlineStr">
        <is>
          <t>int_financing_gap_2030_pct_gdp</t>
        </is>
      </c>
      <c r="G974" s="161" t="n">
        <v>-0.751</v>
      </c>
      <c r="H974" s="161" t="inlineStr">
        <is>
          <t>2030</t>
        </is>
      </c>
      <c r="I974" s="161" t="inlineStr">
        <is>
          <t>integrated_results.csv (MacroFiscalModels v0.1, model output)</t>
        </is>
      </c>
    </row>
    <row r="975" ht="13" customHeight="1">
      <c r="A975" s="161" t="inlineStr">
        <is>
          <t>BHS</t>
        </is>
      </c>
      <c r="B975" s="161" t="inlineStr">
        <is>
          <t>Bahamas, The</t>
        </is>
      </c>
      <c r="C975" s="161" t="inlineStr">
        <is>
          <t>Latin America &amp; Caribbean</t>
        </is>
      </c>
      <c r="D975" s="161" t="inlineStr">
        <is>
          <t>High income</t>
        </is>
      </c>
      <c r="E975" s="161" t="b">
        <v>0</v>
      </c>
      <c r="F975" s="161" t="inlineStr">
        <is>
          <t>int_gdp_dev_2050_pct</t>
        </is>
      </c>
      <c r="G975" s="161" t="n">
        <v>9.678000000000001</v>
      </c>
      <c r="H975" s="161" t="inlineStr">
        <is>
          <t>2050</t>
        </is>
      </c>
      <c r="I975" s="161" t="inlineStr">
        <is>
          <t>integrated_results.csv (MacroFiscalModels v0.1, model output)</t>
        </is>
      </c>
    </row>
    <row r="976" ht="13" customHeight="1">
      <c r="A976" s="161" t="inlineStr">
        <is>
          <t>BHS</t>
        </is>
      </c>
      <c r="B976" s="161" t="inlineStr">
        <is>
          <t>Bahamas, The</t>
        </is>
      </c>
      <c r="C976" s="161" t="inlineStr">
        <is>
          <t>Latin America &amp; Caribbean</t>
        </is>
      </c>
      <c r="D976" s="161" t="inlineStr">
        <is>
          <t>High income</t>
        </is>
      </c>
      <c r="E976" s="161" t="b">
        <v>0</v>
      </c>
      <c r="F976" s="161" t="inlineStr">
        <is>
          <t>int_debt_2050_pct_gdp</t>
        </is>
      </c>
      <c r="G976" s="161" t="n">
        <v>64.06</v>
      </c>
      <c r="H976" s="161" t="inlineStr">
        <is>
          <t>2050</t>
        </is>
      </c>
      <c r="I976" s="161" t="inlineStr">
        <is>
          <t>integrated_results.csv (MacroFiscalModels v0.1, model output)</t>
        </is>
      </c>
    </row>
    <row r="977" ht="13" customHeight="1">
      <c r="A977" s="161" t="inlineStr">
        <is>
          <t>BHR</t>
        </is>
      </c>
      <c r="B977" s="161" t="inlineStr">
        <is>
          <t>Bahrain</t>
        </is>
      </c>
      <c r="C977" s="161" t="inlineStr">
        <is>
          <t>Middle East &amp; North Africa</t>
        </is>
      </c>
      <c r="D977" s="161" t="inlineStr">
        <is>
          <t>High income</t>
        </is>
      </c>
      <c r="E977" s="161" t="b">
        <v>0</v>
      </c>
      <c r="F977" s="161" t="inlineStr">
        <is>
          <t>interest_to_revenue_pct</t>
        </is>
      </c>
      <c r="G977" s="161" t="n">
        <v>36.382</v>
      </c>
      <c r="H977" s="161" t="inlineStr">
        <is>
          <t>2024</t>
        </is>
      </c>
      <c r="I977" s="161" t="inlineStr">
        <is>
          <t>dataset_2026-08-26T13_41_09_874550254Z_DEFAULT_INTEGRATION_IMF_RES_WEO_9_0_0.csv (derived)</t>
        </is>
      </c>
    </row>
    <row r="978" ht="13" customHeight="1">
      <c r="A978" s="161" t="inlineStr">
        <is>
          <t>BHR</t>
        </is>
      </c>
      <c r="B978" s="161" t="inlineStr">
        <is>
          <t>Bahrain</t>
        </is>
      </c>
      <c r="C978" s="161" t="inlineStr">
        <is>
          <t>Middle East &amp; North Africa</t>
        </is>
      </c>
      <c r="D978" s="161" t="inlineStr">
        <is>
          <t>High income</t>
        </is>
      </c>
      <c r="E978" s="161" t="b">
        <v>0</v>
      </c>
      <c r="F978" s="161" t="inlineStr">
        <is>
          <t>interest_pct_gdp</t>
        </is>
      </c>
      <c r="G978" s="161" t="n">
        <v>6.508</v>
      </c>
      <c r="H978" s="161" t="inlineStr">
        <is>
          <t>2024</t>
        </is>
      </c>
      <c r="I978" s="161" t="inlineStr">
        <is>
          <t>dataset_2026-08-26T13_41_09_874550254Z_DEFAULT_INTEGRATION_IMF_RES_WEO_9_0_0.csv (derived)</t>
        </is>
      </c>
    </row>
    <row r="979" ht="13" customHeight="1">
      <c r="A979" s="161" t="inlineStr">
        <is>
          <t>BHR</t>
        </is>
      </c>
      <c r="B979" s="161" t="inlineStr">
        <is>
          <t>Bahrain</t>
        </is>
      </c>
      <c r="C979" s="161" t="inlineStr">
        <is>
          <t>Middle East &amp; North Africa</t>
        </is>
      </c>
      <c r="D979" s="161" t="inlineStr">
        <is>
          <t>High income</t>
        </is>
      </c>
      <c r="E979" s="161" t="b">
        <v>0</v>
      </c>
      <c r="F979" s="161" t="inlineStr">
        <is>
          <t>gross_debt_pct_gdp</t>
        </is>
      </c>
      <c r="G979" s="161" t="n">
        <v>133.672</v>
      </c>
      <c r="H979" s="161" t="inlineStr">
        <is>
          <t>2024</t>
        </is>
      </c>
      <c r="I979" s="161" t="inlineStr">
        <is>
          <t>dataset_2026-08-26T13_41_09_874550254Z_DEFAULT_INTEGRATION_IMF_RES_WEO_9_0_0.csv</t>
        </is>
      </c>
    </row>
    <row r="980" ht="13" customHeight="1">
      <c r="A980" s="161" t="inlineStr">
        <is>
          <t>BHR</t>
        </is>
      </c>
      <c r="B980" s="161" t="inlineStr">
        <is>
          <t>Bahrain</t>
        </is>
      </c>
      <c r="C980" s="161" t="inlineStr">
        <is>
          <t>Middle East &amp; North Africa</t>
        </is>
      </c>
      <c r="D980" s="161" t="inlineStr">
        <is>
          <t>High income</t>
        </is>
      </c>
      <c r="E980" s="161" t="b">
        <v>0</v>
      </c>
      <c r="F980" s="161" t="inlineStr">
        <is>
          <t>tax_revenue_pct_gdp</t>
        </is>
      </c>
      <c r="G980" s="161" t="n">
        <v>4.403</v>
      </c>
      <c r="H980" s="161" t="inlineStr">
        <is>
          <t>2024</t>
        </is>
      </c>
      <c r="I980" s="161" t="inlineStr">
        <is>
          <t>world-imf2026.xlsx</t>
        </is>
      </c>
    </row>
    <row r="981" ht="13" customHeight="1">
      <c r="A981" s="161" t="inlineStr">
        <is>
          <t>BHR</t>
        </is>
      </c>
      <c r="B981" s="161" t="inlineStr">
        <is>
          <t>Bahrain</t>
        </is>
      </c>
      <c r="C981" s="161" t="inlineStr">
        <is>
          <t>Middle East &amp; North Africa</t>
        </is>
      </c>
      <c r="D981" s="161" t="inlineStr">
        <is>
          <t>High income</t>
        </is>
      </c>
      <c r="E981" s="161" t="b">
        <v>0</v>
      </c>
      <c r="F981" s="161" t="inlineStr">
        <is>
          <t>climate_pfm_diagnostic_on_record</t>
        </is>
      </c>
      <c r="G981" s="161" t="n">
        <v>0</v>
      </c>
      <c r="H981" s="161" t="inlineStr">
        <is>
          <t>2022</t>
        </is>
      </c>
      <c r="I981" s="161" t="inlineStr">
        <is>
          <t>UNDP-Global-Climate-Public-Finance-Review-2022.pdf (Table 4.2)</t>
        </is>
      </c>
    </row>
    <row r="982" ht="13" customHeight="1">
      <c r="A982" s="161" t="inlineStr">
        <is>
          <t>BHR</t>
        </is>
      </c>
      <c r="B982" s="161" t="inlineStr">
        <is>
          <t>Bahrain</t>
        </is>
      </c>
      <c r="C982" s="161" t="inlineStr">
        <is>
          <t>Middle East &amp; North Africa</t>
        </is>
      </c>
      <c r="D982" s="161" t="inlineStr">
        <is>
          <t>High income</t>
        </is>
      </c>
      <c r="E982" s="161" t="b">
        <v>0</v>
      </c>
      <c r="F982" s="161" t="inlineStr">
        <is>
          <t>excise_revenue_pct_of_revenue</t>
        </is>
      </c>
      <c r="G982" s="161" t="n">
        <v>2.516</v>
      </c>
      <c r="H982" s="161" t="inlineStr">
        <is>
          <t>2024</t>
        </is>
      </c>
      <c r="I982" s="161" t="inlineStr">
        <is>
          <t>world-imf2026.xlsx</t>
        </is>
      </c>
    </row>
    <row r="983" ht="13" customHeight="1">
      <c r="A983" s="161" t="inlineStr">
        <is>
          <t>BHR</t>
        </is>
      </c>
      <c r="B983" s="161" t="inlineStr">
        <is>
          <t>Bahrain</t>
        </is>
      </c>
      <c r="C983" s="161" t="inlineStr">
        <is>
          <t>Middle East &amp; North Africa</t>
        </is>
      </c>
      <c r="D983" s="161" t="inlineStr">
        <is>
          <t>High income</t>
        </is>
      </c>
      <c r="E983" s="161" t="b">
        <v>0</v>
      </c>
      <c r="F983" s="161" t="inlineStr">
        <is>
          <t>ff_subsidy_total_pct_gdp</t>
        </is>
      </c>
      <c r="G983" s="161" t="n">
        <v>13.367</v>
      </c>
      <c r="H983" s="161" t="inlineStr">
        <is>
          <t>2024</t>
        </is>
      </c>
      <c r="I983" s="161" t="inlineStr">
        <is>
          <t>imffossilfuelsubsidiesdata.xlsb + WEO</t>
        </is>
      </c>
    </row>
    <row r="984" ht="13" customHeight="1">
      <c r="A984" s="161" t="inlineStr">
        <is>
          <t>BHR</t>
        </is>
      </c>
      <c r="B984" s="161" t="inlineStr">
        <is>
          <t>Bahrain</t>
        </is>
      </c>
      <c r="C984" s="161" t="inlineStr">
        <is>
          <t>Middle East &amp; North Africa</t>
        </is>
      </c>
      <c r="D984" s="161" t="inlineStr">
        <is>
          <t>High income</t>
        </is>
      </c>
      <c r="E984" s="161" t="b">
        <v>0</v>
      </c>
      <c r="F984" s="161" t="inlineStr">
        <is>
          <t>ff_subsidy_explicit_pct_gdp</t>
        </is>
      </c>
      <c r="G984" s="161" t="n">
        <v>6.783</v>
      </c>
      <c r="H984" s="161" t="inlineStr">
        <is>
          <t>2024</t>
        </is>
      </c>
      <c r="I984" s="161" t="inlineStr">
        <is>
          <t>imffossilfuelsubsidiesdata.xlsb</t>
        </is>
      </c>
    </row>
    <row r="985" ht="13" customHeight="1">
      <c r="A985" s="161" t="inlineStr">
        <is>
          <t>BHR</t>
        </is>
      </c>
      <c r="B985" s="161" t="inlineStr">
        <is>
          <t>Bahrain</t>
        </is>
      </c>
      <c r="C985" s="161" t="inlineStr">
        <is>
          <t>Middle East &amp; North Africa</t>
        </is>
      </c>
      <c r="D985" s="161" t="inlineStr">
        <is>
          <t>High income</t>
        </is>
      </c>
      <c r="E985" s="161" t="b">
        <v>0</v>
      </c>
      <c r="F985" s="161" t="inlineStr">
        <is>
          <t>ff_subsidy_implicit_pct_gdp</t>
        </is>
      </c>
      <c r="G985" s="161" t="n">
        <v>6.584</v>
      </c>
      <c r="H985" s="161" t="inlineStr">
        <is>
          <t>2024</t>
        </is>
      </c>
      <c r="I985" s="161" t="inlineStr">
        <is>
          <t>imffossilfuelsubsidiesdata.xlsb</t>
        </is>
      </c>
    </row>
    <row r="986" ht="13" customHeight="1">
      <c r="A986" s="161" t="inlineStr">
        <is>
          <t>BHR</t>
        </is>
      </c>
      <c r="B986" s="161" t="inlineStr">
        <is>
          <t>Bahrain</t>
        </is>
      </c>
      <c r="C986" s="161" t="inlineStr">
        <is>
          <t>Middle East &amp; North Africa</t>
        </is>
      </c>
      <c r="D986" s="161" t="inlineStr">
        <is>
          <t>High income</t>
        </is>
      </c>
      <c r="E986" s="161" t="b">
        <v>0</v>
      </c>
      <c r="F986" s="161" t="inlineStr">
        <is>
          <t>net_fuel_trade_pct_merch</t>
        </is>
      </c>
      <c r="G986" s="161" t="n">
        <v>-2.594</v>
      </c>
      <c r="H986" s="161" t="inlineStr">
        <is>
          <t>2024</t>
        </is>
      </c>
      <c r="I986" s="161" t="inlineStr">
        <is>
          <t>WDI TX.VAL.FUEL.ZS.UN less TM.VAL.FUEL.ZS.UN</t>
        </is>
      </c>
    </row>
    <row r="987" ht="13" customHeight="1">
      <c r="A987" s="161" t="inlineStr">
        <is>
          <t>BHR</t>
        </is>
      </c>
      <c r="B987" s="161" t="inlineStr">
        <is>
          <t>Bahrain</t>
        </is>
      </c>
      <c r="C987" s="161" t="inlineStr">
        <is>
          <t>Middle East &amp; North Africa</t>
        </is>
      </c>
      <c r="D987" s="161" t="inlineStr">
        <is>
          <t>High income</t>
        </is>
      </c>
      <c r="E987" s="161" t="b">
        <v>0</v>
      </c>
      <c r="F987" s="161" t="inlineStr">
        <is>
          <t>fuel_exports_pct_merch</t>
        </is>
      </c>
      <c r="G987" s="161" t="n">
        <v>0</v>
      </c>
      <c r="H987" s="161" t="inlineStr">
        <is>
          <t>2024</t>
        </is>
      </c>
      <c r="I987" s="161" t="inlineStr">
        <is>
          <t>API_TX_VAL_FUEL_ZS_UN_DS2_en_csv_v2_33055.zip</t>
        </is>
      </c>
    </row>
    <row r="988" ht="13" customHeight="1">
      <c r="A988" s="161" t="inlineStr">
        <is>
          <t>BHR</t>
        </is>
      </c>
      <c r="B988" s="161" t="inlineStr">
        <is>
          <t>Bahrain</t>
        </is>
      </c>
      <c r="C988" s="161" t="inlineStr">
        <is>
          <t>Middle East &amp; North Africa</t>
        </is>
      </c>
      <c r="D988" s="161" t="inlineStr">
        <is>
          <t>High income</t>
        </is>
      </c>
      <c r="E988" s="161" t="b">
        <v>0</v>
      </c>
      <c r="F988" s="161" t="inlineStr">
        <is>
          <t>fuel_imports_pct_merch</t>
        </is>
      </c>
      <c r="G988" s="161" t="n">
        <v>2.594</v>
      </c>
      <c r="H988" s="161" t="inlineStr">
        <is>
          <t>2024</t>
        </is>
      </c>
      <c r="I988" s="161" t="inlineStr">
        <is>
          <t>API_TM_VAL_FUEL_ZS_UN_DS2_en_csv_v2_36140.zip</t>
        </is>
      </c>
    </row>
    <row r="989" ht="13" customHeight="1">
      <c r="A989" s="161" t="inlineStr">
        <is>
          <t>BHR</t>
        </is>
      </c>
      <c r="B989" s="161" t="inlineStr">
        <is>
          <t>Bahrain</t>
        </is>
      </c>
      <c r="C989" s="161" t="inlineStr">
        <is>
          <t>Middle East &amp; North Africa</t>
        </is>
      </c>
      <c r="D989" s="161" t="inlineStr">
        <is>
          <t>High income</t>
        </is>
      </c>
      <c r="E989" s="161" t="b">
        <v>0</v>
      </c>
      <c r="F989" s="161" t="inlineStr">
        <is>
          <t>energy_import_dep_pct</t>
        </is>
      </c>
      <c r="G989" s="161" t="n">
        <v>-45.475</v>
      </c>
      <c r="H989" s="161" t="inlineStr">
        <is>
          <t>2022</t>
        </is>
      </c>
      <c r="I989" s="161" t="inlineStr">
        <is>
          <t>API_EG_IMP_CONS_ZS_DS2_en_csv_v2_160768.zip</t>
        </is>
      </c>
    </row>
    <row r="990" ht="13" customHeight="1">
      <c r="A990" s="161" t="inlineStr">
        <is>
          <t>BHR</t>
        </is>
      </c>
      <c r="B990" s="161" t="inlineStr">
        <is>
          <t>Bahrain</t>
        </is>
      </c>
      <c r="C990" s="161" t="inlineStr">
        <is>
          <t>Middle East &amp; North Africa</t>
        </is>
      </c>
      <c r="D990" s="161" t="inlineStr">
        <is>
          <t>High income</t>
        </is>
      </c>
      <c r="E990" s="161" t="b">
        <v>0</v>
      </c>
      <c r="F990" s="161" t="inlineStr">
        <is>
          <t>fossil_rents_total_pct_gdp</t>
        </is>
      </c>
      <c r="G990" s="161" t="n">
        <v>16.64</v>
      </c>
      <c r="H990" s="161" t="inlineStr">
        <is>
          <t>2021</t>
        </is>
      </c>
      <c r="I990" s="161" t="inlineStr">
        <is>
          <t>WDI NY.GDP.PETR+NGAS+COAL.RT.ZS</t>
        </is>
      </c>
    </row>
    <row r="991" ht="13" customHeight="1">
      <c r="A991" s="161" t="inlineStr">
        <is>
          <t>BHR</t>
        </is>
      </c>
      <c r="B991" s="161" t="inlineStr">
        <is>
          <t>Bahrain</t>
        </is>
      </c>
      <c r="C991" s="161" t="inlineStr">
        <is>
          <t>Middle East &amp; North Africa</t>
        </is>
      </c>
      <c r="D991" s="161" t="inlineStr">
        <is>
          <t>High income</t>
        </is>
      </c>
      <c r="E991" s="161" t="b">
        <v>0</v>
      </c>
      <c r="F991" s="161" t="inlineStr">
        <is>
          <t>oil_rents_pct_gdp</t>
        </is>
      </c>
      <c r="G991" s="161" t="n">
        <v>10.938</v>
      </c>
      <c r="H991" s="161" t="inlineStr">
        <is>
          <t>2021</t>
        </is>
      </c>
      <c r="I991" s="161" t="inlineStr">
        <is>
          <t>API_NY_GDP_PETR_RT_ZS_DS2_en_csv_v2_40227.zip</t>
        </is>
      </c>
    </row>
    <row r="992" ht="13" customHeight="1">
      <c r="A992" s="161" t="inlineStr">
        <is>
          <t>BHR</t>
        </is>
      </c>
      <c r="B992" s="161" t="inlineStr">
        <is>
          <t>Bahrain</t>
        </is>
      </c>
      <c r="C992" s="161" t="inlineStr">
        <is>
          <t>Middle East &amp; North Africa</t>
        </is>
      </c>
      <c r="D992" s="161" t="inlineStr">
        <is>
          <t>High income</t>
        </is>
      </c>
      <c r="E992" s="161" t="b">
        <v>0</v>
      </c>
      <c r="F992" s="161" t="inlineStr">
        <is>
          <t>gas_rents_pct_gdp</t>
        </is>
      </c>
      <c r="G992" s="161" t="n">
        <v>5.702</v>
      </c>
      <c r="H992" s="161" t="inlineStr">
        <is>
          <t>2021</t>
        </is>
      </c>
      <c r="I992" s="161" t="inlineStr">
        <is>
          <t>API_NY_GDP_NGAS_RT_ZS_DS2_en_csv_v2_35861.zip</t>
        </is>
      </c>
    </row>
    <row r="993" ht="13" customHeight="1">
      <c r="A993" s="161" t="inlineStr">
        <is>
          <t>BHR</t>
        </is>
      </c>
      <c r="B993" s="161" t="inlineStr">
        <is>
          <t>Bahrain</t>
        </is>
      </c>
      <c r="C993" s="161" t="inlineStr">
        <is>
          <t>Middle East &amp; North Africa</t>
        </is>
      </c>
      <c r="D993" s="161" t="inlineStr">
        <is>
          <t>High income</t>
        </is>
      </c>
      <c r="E993" s="161" t="b">
        <v>0</v>
      </c>
      <c r="F993" s="161" t="inlineStr">
        <is>
          <t>coal_rents_pct_gdp</t>
        </is>
      </c>
      <c r="G993" s="161" t="n">
        <v>0</v>
      </c>
      <c r="H993" s="161" t="inlineStr">
        <is>
          <t>2021</t>
        </is>
      </c>
      <c r="I993" s="161" t="inlineStr">
        <is>
          <t>API_NY_GDP_COAL_RT_ZS_DS2_en_csv_v2_35370.zip</t>
        </is>
      </c>
    </row>
    <row r="994" ht="13" customHeight="1">
      <c r="A994" s="161" t="inlineStr">
        <is>
          <t>BHR</t>
        </is>
      </c>
      <c r="B994" s="161" t="inlineStr">
        <is>
          <t>Bahrain</t>
        </is>
      </c>
      <c r="C994" s="161" t="inlineStr">
        <is>
          <t>Middle East &amp; North Africa</t>
        </is>
      </c>
      <c r="D994" s="161" t="inlineStr">
        <is>
          <t>High income</t>
        </is>
      </c>
      <c r="E994" s="161" t="b">
        <v>0</v>
      </c>
      <c r="F994" s="161" t="inlineStr">
        <is>
          <t>other_fossil_gen_share_pct</t>
        </is>
      </c>
      <c r="G994" s="161" t="n">
        <v>0</v>
      </c>
      <c r="H994" s="161" t="inlineStr">
        <is>
          <t>2024</t>
        </is>
      </c>
      <c r="I994" s="161" t="inlineStr">
        <is>
          <t>release_generation_yearly_global.csv</t>
        </is>
      </c>
    </row>
    <row r="995" ht="13" customHeight="1">
      <c r="A995" s="161" t="inlineStr">
        <is>
          <t>BHR</t>
        </is>
      </c>
      <c r="B995" s="161" t="inlineStr">
        <is>
          <t>Bahrain</t>
        </is>
      </c>
      <c r="C995" s="161" t="inlineStr">
        <is>
          <t>Middle East &amp; North Africa</t>
        </is>
      </c>
      <c r="D995" s="161" t="inlineStr">
        <is>
          <t>High income</t>
        </is>
      </c>
      <c r="E995" s="161" t="b">
        <v>0</v>
      </c>
      <c r="F995" s="161" t="inlineStr">
        <is>
          <t>renewable_share_electricity_pct</t>
        </is>
      </c>
      <c r="G995" s="161" t="n">
        <v>14.725</v>
      </c>
      <c r="H995" s="161" t="inlineStr">
        <is>
          <t>2024</t>
        </is>
      </c>
      <c r="I995" s="161" t="inlineStr">
        <is>
          <t>imffossilfuelsubsidiesdata.xlsb</t>
        </is>
      </c>
    </row>
    <row r="996" ht="13" customHeight="1">
      <c r="A996" s="161" t="inlineStr">
        <is>
          <t>BHR</t>
        </is>
      </c>
      <c r="B996" s="161" t="inlineStr">
        <is>
          <t>Bahrain</t>
        </is>
      </c>
      <c r="C996" s="161" t="inlineStr">
        <is>
          <t>Middle East &amp; North Africa</t>
        </is>
      </c>
      <c r="D996" s="161" t="inlineStr">
        <is>
          <t>High income</t>
        </is>
      </c>
      <c r="E996" s="161" t="b">
        <v>0</v>
      </c>
      <c r="F996" s="161" t="inlineStr">
        <is>
          <t>re_share_change_pp</t>
        </is>
      </c>
      <c r="G996" s="161" t="n">
        <v>0.024</v>
      </c>
      <c r="H996" s="161" t="inlineStr">
        <is>
          <t>2024</t>
        </is>
      </c>
      <c r="I996" s="161" t="inlineStr">
        <is>
          <t>release_generation_yearly_global.csv</t>
        </is>
      </c>
    </row>
    <row r="997" ht="13" customHeight="1">
      <c r="A997" s="161" t="inlineStr">
        <is>
          <t>BHR</t>
        </is>
      </c>
      <c r="B997" s="161" t="inlineStr">
        <is>
          <t>Bahrain</t>
        </is>
      </c>
      <c r="C997" s="161" t="inlineStr">
        <is>
          <t>Middle East &amp; North Africa</t>
        </is>
      </c>
      <c r="D997" s="161" t="inlineStr">
        <is>
          <t>High income</t>
        </is>
      </c>
      <c r="E997" s="161" t="b">
        <v>0</v>
      </c>
      <c r="F997" s="161" t="inlineStr">
        <is>
          <t>re_capacity_growth_pct</t>
        </is>
      </c>
      <c r="G997" s="161" t="n">
        <v>16.667</v>
      </c>
      <c r="H997" s="161" t="inlineStr">
        <is>
          <t>2024</t>
        </is>
      </c>
      <c r="I997" s="161" t="inlineStr">
        <is>
          <t>release_generation_yearly_global.csv</t>
        </is>
      </c>
    </row>
    <row r="998" ht="13" customHeight="1">
      <c r="A998" s="161" t="inlineStr">
        <is>
          <t>BHR</t>
        </is>
      </c>
      <c r="B998" s="161" t="inlineStr">
        <is>
          <t>Bahrain</t>
        </is>
      </c>
      <c r="C998" s="161" t="inlineStr">
        <is>
          <t>Middle East &amp; North Africa</t>
        </is>
      </c>
      <c r="D998" s="161" t="inlineStr">
        <is>
          <t>High income</t>
        </is>
      </c>
      <c r="E998" s="161" t="b">
        <v>0</v>
      </c>
      <c r="F998" s="161" t="inlineStr">
        <is>
          <t>inn_total_inv_2030_pct_gdp</t>
        </is>
      </c>
      <c r="G998" s="161" t="n">
        <v>11.051361447464</v>
      </c>
      <c r="H998" s="161" t="inlineStr">
        <is>
          <t>2030</t>
        </is>
      </c>
      <c r="I998" s="161" t="inlineStr">
        <is>
          <t>Mitigation_Investment_Needs_v1.1.xlsx (InvestmentNeeds v1.1, model output)</t>
        </is>
      </c>
    </row>
    <row r="999" ht="13" customHeight="1">
      <c r="A999" s="161" t="inlineStr">
        <is>
          <t>BHR</t>
        </is>
      </c>
      <c r="B999" s="161" t="inlineStr">
        <is>
          <t>Bahrain</t>
        </is>
      </c>
      <c r="C999" s="161" t="inlineStr">
        <is>
          <t>Middle East &amp; North Africa</t>
        </is>
      </c>
      <c r="D999" s="161" t="inlineStr">
        <is>
          <t>High income</t>
        </is>
      </c>
      <c r="E999" s="161" t="b">
        <v>0</v>
      </c>
      <c r="F999" s="161" t="inlineStr">
        <is>
          <t>inn_incr_inv_2030_pct_gdp</t>
        </is>
      </c>
      <c r="G999" s="161" t="n">
        <v>2.65232674739136</v>
      </c>
      <c r="H999" s="161" t="inlineStr">
        <is>
          <t>2030</t>
        </is>
      </c>
      <c r="I999" s="161" t="inlineStr">
        <is>
          <t>Mitigation_Investment_Needs_v1.1.xlsx (InvestmentNeeds v1.1, model output)</t>
        </is>
      </c>
    </row>
    <row r="1000" ht="13" customHeight="1">
      <c r="A1000" s="161" t="inlineStr">
        <is>
          <t>BHR</t>
        </is>
      </c>
      <c r="B1000" s="161" t="inlineStr">
        <is>
          <t>Bahrain</t>
        </is>
      </c>
      <c r="C1000" s="161" t="inlineStr">
        <is>
          <t>Middle East &amp; North Africa</t>
        </is>
      </c>
      <c r="D1000" s="161" t="inlineStr">
        <is>
          <t>High income</t>
        </is>
      </c>
      <c r="E1000" s="161" t="b">
        <v>0</v>
      </c>
      <c r="F1000" s="161" t="inlineStr">
        <is>
          <t>inn_incr_inv_gen_2030_pct_gdp</t>
        </is>
      </c>
      <c r="G1000" s="161" t="n">
        <v>0.95034340776054</v>
      </c>
      <c r="H1000" s="161" t="inlineStr">
        <is>
          <t>2030</t>
        </is>
      </c>
      <c r="I1000" s="161" t="inlineStr">
        <is>
          <t>Mitigation_Investment_Needs_v1.1.xlsx (InvestmentNeeds v1.1, model output)</t>
        </is>
      </c>
    </row>
    <row r="1001" ht="13" customHeight="1">
      <c r="A1001" s="161" t="inlineStr">
        <is>
          <t>BHR</t>
        </is>
      </c>
      <c r="B1001" s="161" t="inlineStr">
        <is>
          <t>Bahrain</t>
        </is>
      </c>
      <c r="C1001" s="161" t="inlineStr">
        <is>
          <t>Middle East &amp; North Africa</t>
        </is>
      </c>
      <c r="D1001" s="161" t="inlineStr">
        <is>
          <t>High income</t>
        </is>
      </c>
      <c r="E1001" s="161" t="b">
        <v>0</v>
      </c>
      <c r="F1001" s="161" t="inlineStr">
        <is>
          <t>inn_incr_inv_grid_2030_pct_gdp</t>
        </is>
      </c>
      <c r="G1001" s="161" t="n">
        <v>0.6516640510357984</v>
      </c>
      <c r="H1001" s="161" t="inlineStr">
        <is>
          <t>2030</t>
        </is>
      </c>
      <c r="I1001" s="161" t="inlineStr">
        <is>
          <t>Mitigation_Investment_Needs_v1.1.xlsx (InvestmentNeeds v1.1, model output)</t>
        </is>
      </c>
    </row>
    <row r="1002" ht="13" customHeight="1">
      <c r="A1002" s="161" t="inlineStr">
        <is>
          <t>BHR</t>
        </is>
      </c>
      <c r="B1002" s="161" t="inlineStr">
        <is>
          <t>Bahrain</t>
        </is>
      </c>
      <c r="C1002" s="161" t="inlineStr">
        <is>
          <t>Middle East &amp; North Africa</t>
        </is>
      </c>
      <c r="D1002" s="161" t="inlineStr">
        <is>
          <t>High income</t>
        </is>
      </c>
      <c r="E1002" s="161" t="b">
        <v>0</v>
      </c>
      <c r="F1002" s="161" t="inlineStr">
        <is>
          <t>inn_incr_inv_trn_2030_pct_gdp</t>
        </is>
      </c>
      <c r="G1002" s="161" t="n">
        <v>0.1748527580783325</v>
      </c>
      <c r="H1002" s="161" t="inlineStr">
        <is>
          <t>2030</t>
        </is>
      </c>
      <c r="I1002" s="161" t="inlineStr">
        <is>
          <t>Mitigation_Investment_Needs_v1.1.xlsx (InvestmentNeeds v1.1, model output)</t>
        </is>
      </c>
    </row>
    <row r="1003" ht="13" customHeight="1">
      <c r="A1003" s="161" t="inlineStr">
        <is>
          <t>BHR</t>
        </is>
      </c>
      <c r="B1003" s="161" t="inlineStr">
        <is>
          <t>Bahrain</t>
        </is>
      </c>
      <c r="C1003" s="161" t="inlineStr">
        <is>
          <t>Middle East &amp; North Africa</t>
        </is>
      </c>
      <c r="D1003" s="161" t="inlineStr">
        <is>
          <t>High income</t>
        </is>
      </c>
      <c r="E1003" s="161" t="b">
        <v>0</v>
      </c>
      <c r="F1003" s="161" t="inlineStr">
        <is>
          <t>inn_incr_inv_bld_2030_pct_gdp</t>
        </is>
      </c>
      <c r="G1003" s="161" t="n">
        <v>0.1429259066873757</v>
      </c>
      <c r="H1003" s="161" t="inlineStr">
        <is>
          <t>2030</t>
        </is>
      </c>
      <c r="I1003" s="161" t="inlineStr">
        <is>
          <t>Mitigation_Investment_Needs_v1.1.xlsx (InvestmentNeeds v1.1, model output)</t>
        </is>
      </c>
    </row>
    <row r="1004" ht="13" customHeight="1">
      <c r="A1004" s="161" t="inlineStr">
        <is>
          <t>BHR</t>
        </is>
      </c>
      <c r="B1004" s="161" t="inlineStr">
        <is>
          <t>Bahrain</t>
        </is>
      </c>
      <c r="C1004" s="161" t="inlineStr">
        <is>
          <t>Middle East &amp; North Africa</t>
        </is>
      </c>
      <c r="D1004" s="161" t="inlineStr">
        <is>
          <t>High income</t>
        </is>
      </c>
      <c r="E1004" s="161" t="b">
        <v>0</v>
      </c>
      <c r="F1004" s="161" t="inlineStr">
        <is>
          <t>inn_incr_inv_ind_2030_pct_gdp</t>
        </is>
      </c>
      <c r="G1004" s="161" t="n">
        <v>0.1331369938003558</v>
      </c>
      <c r="H1004" s="161" t="inlineStr">
        <is>
          <t>2030</t>
        </is>
      </c>
      <c r="I1004" s="161" t="inlineStr">
        <is>
          <t>Mitigation_Investment_Needs_v1.1.xlsx (InvestmentNeeds v1.1, model output)</t>
        </is>
      </c>
    </row>
    <row r="1005" ht="13" customHeight="1">
      <c r="A1005" s="161" t="inlineStr">
        <is>
          <t>BHR</t>
        </is>
      </c>
      <c r="B1005" s="161" t="inlineStr">
        <is>
          <t>Bahrain</t>
        </is>
      </c>
      <c r="C1005" s="161" t="inlineStr">
        <is>
          <t>Middle East &amp; North Africa</t>
        </is>
      </c>
      <c r="D1005" s="161" t="inlineStr">
        <is>
          <t>High income</t>
        </is>
      </c>
      <c r="E1005" s="161" t="b">
        <v>0</v>
      </c>
      <c r="F1005" s="161" t="inlineStr">
        <is>
          <t>inn_incr_inv_fuel_2030_pct_gdp</t>
        </is>
      </c>
      <c r="G1005" s="161" t="n">
        <v>0.1723190537173813</v>
      </c>
      <c r="H1005" s="161" t="inlineStr">
        <is>
          <t>2030</t>
        </is>
      </c>
      <c r="I1005" s="161" t="inlineStr">
        <is>
          <t>Mitigation_Investment_Needs_v1.1.xlsx (InvestmentNeeds v1.1, model output)</t>
        </is>
      </c>
    </row>
    <row r="1006" ht="13" customHeight="1">
      <c r="A1006" s="161" t="inlineStr">
        <is>
          <t>BHR</t>
        </is>
      </c>
      <c r="B1006" s="161" t="inlineStr">
        <is>
          <t>Bahrain</t>
        </is>
      </c>
      <c r="C1006" s="161" t="inlineStr">
        <is>
          <t>Middle East &amp; North Africa</t>
        </is>
      </c>
      <c r="D1006" s="161" t="inlineStr">
        <is>
          <t>High income</t>
        </is>
      </c>
      <c r="E1006" s="161" t="b">
        <v>0</v>
      </c>
      <c r="F1006" s="161" t="inlineStr">
        <is>
          <t>inn_incr_inv_afolu_2030_pct_gdp</t>
        </is>
      </c>
      <c r="G1006" s="161" t="n">
        <v>0.4270845763115785</v>
      </c>
      <c r="H1006" s="161" t="inlineStr">
        <is>
          <t>2030</t>
        </is>
      </c>
      <c r="I1006" s="161" t="inlineStr">
        <is>
          <t>Mitigation_Investment_Needs_v1.1.xlsx (InvestmentNeeds v1.1, model output)</t>
        </is>
      </c>
    </row>
    <row r="1007" ht="13" customHeight="1">
      <c r="A1007" s="161" t="inlineStr">
        <is>
          <t>BHR</t>
        </is>
      </c>
      <c r="B1007" s="161" t="inlineStr">
        <is>
          <t>Bahrain</t>
        </is>
      </c>
      <c r="C1007" s="161" t="inlineStr">
        <is>
          <t>Middle East &amp; North Africa</t>
        </is>
      </c>
      <c r="D1007" s="161" t="inlineStr">
        <is>
          <t>High income</t>
        </is>
      </c>
      <c r="E1007" s="161" t="b">
        <v>0</v>
      </c>
      <c r="F1007" s="161" t="inlineStr">
        <is>
          <t>inn_incr_cost_a_2030_pct_gdp</t>
        </is>
      </c>
      <c r="G1007" s="161" t="n">
        <v>0.224190982185539</v>
      </c>
      <c r="H1007" s="161" t="inlineStr">
        <is>
          <t>2030</t>
        </is>
      </c>
      <c r="I1007" s="161" t="inlineStr">
        <is>
          <t>Mitigation_Investment_Needs_v1.1.xlsx (InvestmentNeeds v1.1, model output)</t>
        </is>
      </c>
    </row>
    <row r="1008" ht="13" customHeight="1">
      <c r="A1008" s="161" t="inlineStr">
        <is>
          <t>BHR</t>
        </is>
      </c>
      <c r="B1008" s="161" t="inlineStr">
        <is>
          <t>Bahrain</t>
        </is>
      </c>
      <c r="C1008" s="161" t="inlineStr">
        <is>
          <t>Middle East &amp; North Africa</t>
        </is>
      </c>
      <c r="D1008" s="161" t="inlineStr">
        <is>
          <t>High income</t>
        </is>
      </c>
      <c r="E1008" s="161" t="b">
        <v>0</v>
      </c>
      <c r="F1008" s="161" t="inlineStr">
        <is>
          <t>inn_incr_cost_b_2030_pct_gdp</t>
        </is>
      </c>
      <c r="G1008" s="161" t="n">
        <v>0.125865360199288</v>
      </c>
      <c r="H1008" s="161" t="inlineStr">
        <is>
          <t>2030</t>
        </is>
      </c>
      <c r="I1008" s="161" t="inlineStr">
        <is>
          <t>Mitigation_Investment_Needs_v1.1.xlsx (InvestmentNeeds v1.1, model output)</t>
        </is>
      </c>
    </row>
    <row r="1009" ht="13" customHeight="1">
      <c r="A1009" s="161" t="inlineStr">
        <is>
          <t>BHR</t>
        </is>
      </c>
      <c r="B1009" s="161" t="inlineStr">
        <is>
          <t>Bahrain</t>
        </is>
      </c>
      <c r="C1009" s="161" t="inlineStr">
        <is>
          <t>Middle East &amp; North Africa</t>
        </is>
      </c>
      <c r="D1009" s="161" t="inlineStr">
        <is>
          <t>High income</t>
        </is>
      </c>
      <c r="E1009" s="161" t="b">
        <v>0</v>
      </c>
      <c r="F1009" s="161" t="inlineStr">
        <is>
          <t>inn_incr_cost_c_2030_pct_gdp</t>
        </is>
      </c>
      <c r="G1009" s="161" t="n">
        <v>0.0598886058589701</v>
      </c>
      <c r="H1009" s="161" t="inlineStr">
        <is>
          <t>2030</t>
        </is>
      </c>
      <c r="I1009" s="161" t="inlineStr">
        <is>
          <t>Mitigation_Investment_Needs_v1.1.xlsx (InvestmentNeeds v1.1, model output)</t>
        </is>
      </c>
    </row>
    <row r="1010" ht="13" customHeight="1">
      <c r="A1010" s="161" t="inlineStr">
        <is>
          <t>BHR</t>
        </is>
      </c>
      <c r="B1010" s="161" t="inlineStr">
        <is>
          <t>Bahrain</t>
        </is>
      </c>
      <c r="C1010" s="161" t="inlineStr">
        <is>
          <t>Middle East &amp; North Africa</t>
        </is>
      </c>
      <c r="D1010" s="161" t="inlineStr">
        <is>
          <t>High income</t>
        </is>
      </c>
      <c r="E1010" s="161" t="b">
        <v>0</v>
      </c>
      <c r="F1010" s="161" t="inlineStr">
        <is>
          <t>inn_cost_per_t_b_2030_usd</t>
        </is>
      </c>
      <c r="G1010" s="161" t="n">
        <v>68.4503368308834</v>
      </c>
      <c r="H1010" s="161" t="inlineStr">
        <is>
          <t>2030</t>
        </is>
      </c>
      <c r="I1010" s="161" t="inlineStr">
        <is>
          <t>Mitigation_Investment_Needs_v1.1.xlsx (InvestmentNeeds v1.1, model output)</t>
        </is>
      </c>
    </row>
    <row r="1011" ht="13" customHeight="1">
      <c r="A1011" s="161" t="inlineStr">
        <is>
          <t>BHR</t>
        </is>
      </c>
      <c r="B1011" s="161" t="inlineStr">
        <is>
          <t>Bahrain</t>
        </is>
      </c>
      <c r="C1011" s="161" t="inlineStr">
        <is>
          <t>Middle East &amp; North Africa</t>
        </is>
      </c>
      <c r="D1011" s="161" t="inlineStr">
        <is>
          <t>High income</t>
        </is>
      </c>
      <c r="E1011" s="161" t="b">
        <v>0</v>
      </c>
      <c r="F1011" s="161" t="inlineStr">
        <is>
          <t>inn_coc_penalty_2030_pct_gdp</t>
        </is>
      </c>
      <c r="G1011" s="161" t="n">
        <v>0.4096900916093819</v>
      </c>
      <c r="H1011" s="161" t="inlineStr">
        <is>
          <t>2030</t>
        </is>
      </c>
      <c r="I1011" s="161" t="inlineStr">
        <is>
          <t>Mitigation_Investment_Needs_v1.1.xlsx (InvestmentNeeds v1.1, model output)</t>
        </is>
      </c>
    </row>
    <row r="1012" ht="13" customHeight="1">
      <c r="A1012" s="161" t="inlineStr">
        <is>
          <t>BHR</t>
        </is>
      </c>
      <c r="B1012" s="161" t="inlineStr">
        <is>
          <t>Bahrain</t>
        </is>
      </c>
      <c r="C1012" s="161" t="inlineStr">
        <is>
          <t>Middle East &amp; North Africa</t>
        </is>
      </c>
      <c r="D1012" s="161" t="inlineStr">
        <is>
          <t>High income</t>
        </is>
      </c>
      <c r="E1012" s="161" t="b">
        <v>0</v>
      </c>
      <c r="F1012" s="161" t="inlineStr">
        <is>
          <t>inn_pima_adj_inv_2030_pct_gdp</t>
        </is>
      </c>
      <c r="G1012" s="161" t="n">
        <v>12.68635738763678</v>
      </c>
      <c r="H1012" s="161" t="inlineStr">
        <is>
          <t>2030</t>
        </is>
      </c>
      <c r="I1012" s="161" t="inlineStr">
        <is>
          <t>Mitigation_Investment_Needs_v1.1.xlsx (InvestmentNeeds v1.1, model output)</t>
        </is>
      </c>
    </row>
    <row r="1013" ht="13" customHeight="1">
      <c r="A1013" s="161" t="inlineStr">
        <is>
          <t>BHR</t>
        </is>
      </c>
      <c r="B1013" s="161" t="inlineStr">
        <is>
          <t>Bahrain</t>
        </is>
      </c>
      <c r="C1013" s="161" t="inlineStr">
        <is>
          <t>Middle East &amp; North Africa</t>
        </is>
      </c>
      <c r="D1013" s="161" t="inlineStr">
        <is>
          <t>High income</t>
        </is>
      </c>
      <c r="E1013" s="161" t="b">
        <v>0</v>
      </c>
      <c r="F1013" s="161" t="inlineStr">
        <is>
          <t>nmim_nz_inv_2030_pct_gdp</t>
        </is>
      </c>
      <c r="G1013" s="161" t="n">
        <v>4.834810376893126</v>
      </c>
      <c r="H1013" s="161" t="inlineStr">
        <is>
          <t>2030</t>
        </is>
      </c>
      <c r="I1013" s="161" t="inlineStr">
        <is>
          <t>nmim_summary_v0_2.csv (InvestmentNeeds NMIM v0.2, model output)</t>
        </is>
      </c>
    </row>
    <row r="1014" ht="13" customHeight="1">
      <c r="A1014" s="161" t="inlineStr">
        <is>
          <t>BHR</t>
        </is>
      </c>
      <c r="B1014" s="161" t="inlineStr">
        <is>
          <t>Bahrain</t>
        </is>
      </c>
      <c r="C1014" s="161" t="inlineStr">
        <is>
          <t>Middle East &amp; North Africa</t>
        </is>
      </c>
      <c r="D1014" s="161" t="inlineStr">
        <is>
          <t>High income</t>
        </is>
      </c>
      <c r="E1014" s="161" t="b">
        <v>0</v>
      </c>
      <c r="F1014" s="161" t="inlineStr">
        <is>
          <t>nmim_typ1_2030_pct_gdp</t>
        </is>
      </c>
      <c r="G1014" s="161" t="n">
        <v>1.064677526861833</v>
      </c>
      <c r="H1014" s="161" t="inlineStr">
        <is>
          <t>2030</t>
        </is>
      </c>
      <c r="I1014" s="161" t="inlineStr">
        <is>
          <t>nmim_summary_v0_2.csv (InvestmentNeeds NMIM v0.2, model output)</t>
        </is>
      </c>
    </row>
    <row r="1015" ht="13" customHeight="1">
      <c r="A1015" s="161" t="inlineStr">
        <is>
          <t>BHR</t>
        </is>
      </c>
      <c r="B1015" s="161" t="inlineStr">
        <is>
          <t>Bahrain</t>
        </is>
      </c>
      <c r="C1015" s="161" t="inlineStr">
        <is>
          <t>Middle East &amp; North Africa</t>
        </is>
      </c>
      <c r="D1015" s="161" t="inlineStr">
        <is>
          <t>High income</t>
        </is>
      </c>
      <c r="E1015" s="161" t="b">
        <v>0</v>
      </c>
      <c r="F1015" s="161" t="inlineStr">
        <is>
          <t>nmim_typ2_2030_pct_gdp</t>
        </is>
      </c>
      <c r="G1015" s="161" t="n">
        <v>0.6089989754708822</v>
      </c>
      <c r="H1015" s="161" t="inlineStr">
        <is>
          <t>2030</t>
        </is>
      </c>
      <c r="I1015" s="161" t="inlineStr">
        <is>
          <t>nmim_summary_v0_2.csv (InvestmentNeeds NMIM v0.2, model output)</t>
        </is>
      </c>
    </row>
    <row r="1016" ht="13" customHeight="1">
      <c r="A1016" s="161" t="inlineStr">
        <is>
          <t>BHR</t>
        </is>
      </c>
      <c r="B1016" s="161" t="inlineStr">
        <is>
          <t>Bahrain</t>
        </is>
      </c>
      <c r="C1016" s="161" t="inlineStr">
        <is>
          <t>Middle East &amp; North Africa</t>
        </is>
      </c>
      <c r="D1016" s="161" t="inlineStr">
        <is>
          <t>High income</t>
        </is>
      </c>
      <c r="E1016" s="161" t="b">
        <v>0</v>
      </c>
      <c r="F1016" s="161" t="inlineStr">
        <is>
          <t>nmim_typ3_2030_pct_gdp</t>
        </is>
      </c>
      <c r="G1016" s="161" t="n">
        <v>0.566512802366882</v>
      </c>
      <c r="H1016" s="161" t="inlineStr">
        <is>
          <t>2030</t>
        </is>
      </c>
      <c r="I1016" s="161" t="inlineStr">
        <is>
          <t>nmim_summary_v0_2.csv (InvestmentNeeds NMIM v0.2, model output)</t>
        </is>
      </c>
    </row>
    <row r="1017" ht="13" customHeight="1">
      <c r="A1017" s="161" t="inlineStr">
        <is>
          <t>BHR</t>
        </is>
      </c>
      <c r="B1017" s="161" t="inlineStr">
        <is>
          <t>Bahrain</t>
        </is>
      </c>
      <c r="C1017" s="161" t="inlineStr">
        <is>
          <t>Middle East &amp; North Africa</t>
        </is>
      </c>
      <c r="D1017" s="161" t="inlineStr">
        <is>
          <t>High income</t>
        </is>
      </c>
      <c r="E1017" s="161" t="b">
        <v>0</v>
      </c>
      <c r="F1017" s="161" t="inlineStr">
        <is>
          <t>nmim_typ4_2030_pct_gdp</t>
        </is>
      </c>
      <c r="G1017" s="161" t="n">
        <v>1.823855401583384</v>
      </c>
      <c r="H1017" s="161" t="inlineStr">
        <is>
          <t>2030</t>
        </is>
      </c>
      <c r="I1017" s="161" t="inlineStr">
        <is>
          <t>nmim_summary_v0_2.csv (InvestmentNeeds NMIM v0.2, model output)</t>
        </is>
      </c>
    </row>
    <row r="1018" ht="13" customHeight="1">
      <c r="A1018" s="161" t="inlineStr">
        <is>
          <t>BHR</t>
        </is>
      </c>
      <c r="B1018" s="161" t="inlineStr">
        <is>
          <t>Bahrain</t>
        </is>
      </c>
      <c r="C1018" s="161" t="inlineStr">
        <is>
          <t>Middle East &amp; North Africa</t>
        </is>
      </c>
      <c r="D1018" s="161" t="inlineStr">
        <is>
          <t>High income</t>
        </is>
      </c>
      <c r="E1018" s="161" t="b">
        <v>0</v>
      </c>
      <c r="F1018" s="161" t="inlineStr">
        <is>
          <t>nmim_typ5_2030_pct_gdp</t>
        </is>
      </c>
      <c r="G1018" s="161" t="n">
        <v>0.7707656716483494</v>
      </c>
      <c r="H1018" s="161" t="inlineStr">
        <is>
          <t>2030</t>
        </is>
      </c>
      <c r="I1018" s="161" t="inlineStr">
        <is>
          <t>nmim_summary_v0_2.csv (InvestmentNeeds NMIM v0.2, model output)</t>
        </is>
      </c>
    </row>
    <row r="1019" ht="13" customHeight="1">
      <c r="A1019" s="161" t="inlineStr">
        <is>
          <t>BHR</t>
        </is>
      </c>
      <c r="B1019" s="161" t="inlineStr">
        <is>
          <t>Bahrain</t>
        </is>
      </c>
      <c r="C1019" s="161" t="inlineStr">
        <is>
          <t>Middle East &amp; North Africa</t>
        </is>
      </c>
      <c r="D1019" s="161" t="inlineStr">
        <is>
          <t>High income</t>
        </is>
      </c>
      <c r="E1019" s="161" t="b">
        <v>0</v>
      </c>
      <c r="F1019" s="161" t="inlineStr">
        <is>
          <t>nmim_budget_need_2030_pct_gdp</t>
        </is>
      </c>
      <c r="G1019" s="161" t="n">
        <v>1.611834147419905</v>
      </c>
      <c r="H1019" s="161" t="inlineStr">
        <is>
          <t>2030</t>
        </is>
      </c>
      <c r="I1019" s="161" t="inlineStr">
        <is>
          <t>nmim_summary_v0_2.csv (InvestmentNeeds NMIM v0.2, model output)</t>
        </is>
      </c>
    </row>
    <row r="1020" ht="13" customHeight="1">
      <c r="A1020" s="161" t="inlineStr">
        <is>
          <t>BHR</t>
        </is>
      </c>
      <c r="B1020" s="161" t="inlineStr">
        <is>
          <t>Bahrain</t>
        </is>
      </c>
      <c r="C1020" s="161" t="inlineStr">
        <is>
          <t>Middle East &amp; North Africa</t>
        </is>
      </c>
      <c r="D1020" s="161" t="inlineStr">
        <is>
          <t>High income</t>
        </is>
      </c>
      <c r="E1020" s="161" t="b">
        <v>0</v>
      </c>
      <c r="F1020" s="161" t="inlineStr">
        <is>
          <t>nmim_private_share_2030_pct</t>
        </is>
      </c>
      <c r="G1020" s="161" t="n">
        <v>54.06576578717897</v>
      </c>
      <c r="H1020" s="161" t="inlineStr">
        <is>
          <t>2030</t>
        </is>
      </c>
      <c r="I1020" s="161" t="inlineStr">
        <is>
          <t>nmim_summary_v0_2.csv (InvestmentNeeds NMIM v0.2, model output)</t>
        </is>
      </c>
    </row>
    <row r="1021" ht="13" customHeight="1">
      <c r="A1021" s="161" t="inlineStr">
        <is>
          <t>BHR</t>
        </is>
      </c>
      <c r="B1021" s="161" t="inlineStr">
        <is>
          <t>Bahrain</t>
        </is>
      </c>
      <c r="C1021" s="161" t="inlineStr">
        <is>
          <t>Middle East &amp; North Africa</t>
        </is>
      </c>
      <c r="D1021" s="161" t="inlineStr">
        <is>
          <t>High income</t>
        </is>
      </c>
      <c r="E1021" s="161" t="b">
        <v>0</v>
      </c>
      <c r="F1021" s="161" t="inlineStr">
        <is>
          <t>nmim_incr_inv_2030_pct_gdp</t>
        </is>
      </c>
      <c r="G1021" s="161" t="n">
        <v>3.612879870051775</v>
      </c>
      <c r="H1021" s="161" t="inlineStr">
        <is>
          <t>2030</t>
        </is>
      </c>
      <c r="I1021" s="161" t="inlineStr">
        <is>
          <t>nmim_summary_v0_2.csv (InvestmentNeeds NMIM v0.2, model output)</t>
        </is>
      </c>
    </row>
    <row r="1022" ht="13" customHeight="1">
      <c r="A1022" s="161" t="inlineStr">
        <is>
          <t>BHR</t>
        </is>
      </c>
      <c r="B1022" s="161" t="inlineStr">
        <is>
          <t>Bahrain</t>
        </is>
      </c>
      <c r="C1022" s="161" t="inlineStr">
        <is>
          <t>Middle East &amp; North Africa</t>
        </is>
      </c>
      <c r="D1022" s="161" t="inlineStr">
        <is>
          <t>High income</t>
        </is>
      </c>
      <c r="E1022" s="161" t="b">
        <v>0</v>
      </c>
      <c r="F1022" s="161" t="inlineStr">
        <is>
          <t>nmim_incr_inv_2050_pct_gdp</t>
        </is>
      </c>
      <c r="G1022" s="161" t="n">
        <v>3.910521845695073</v>
      </c>
      <c r="H1022" s="161" t="inlineStr">
        <is>
          <t>2050</t>
        </is>
      </c>
      <c r="I1022" s="161" t="inlineStr">
        <is>
          <t>nmim_summary_v0_2.csv (InvestmentNeeds NMIM v0.2, model output)</t>
        </is>
      </c>
    </row>
    <row r="1023" ht="13" customHeight="1">
      <c r="A1023" s="161" t="inlineStr">
        <is>
          <t>BHR</t>
        </is>
      </c>
      <c r="B1023" s="161" t="inlineStr">
        <is>
          <t>Bahrain</t>
        </is>
      </c>
      <c r="C1023" s="161" t="inlineStr">
        <is>
          <t>Middle East &amp; North Africa</t>
        </is>
      </c>
      <c r="D1023" s="161" t="inlineStr">
        <is>
          <t>High income</t>
        </is>
      </c>
      <c r="E1023" s="161" t="b">
        <v>0</v>
      </c>
      <c r="F1023" s="161" t="inlineStr">
        <is>
          <t>nmim_pv_incr_cost_b_pct_gdp</t>
        </is>
      </c>
      <c r="G1023" s="161" t="n">
        <v>16.37273136226447</v>
      </c>
      <c r="H1023" s="161" t="inlineStr">
        <is>
          <t>2025-2050</t>
        </is>
      </c>
      <c r="I1023" s="161" t="inlineStr">
        <is>
          <t>nmim_summary_v0_2.csv (InvestmentNeeds NMIM v0.2, model output)</t>
        </is>
      </c>
    </row>
    <row r="1024" ht="13" customHeight="1">
      <c r="A1024" s="161" t="inlineStr">
        <is>
          <t>BHR</t>
        </is>
      </c>
      <c r="B1024" s="161" t="inlineStr">
        <is>
          <t>Bahrain</t>
        </is>
      </c>
      <c r="C1024" s="161" t="inlineStr">
        <is>
          <t>Middle East &amp; North Africa</t>
        </is>
      </c>
      <c r="D1024" s="161" t="inlineStr">
        <is>
          <t>High income</t>
        </is>
      </c>
      <c r="E1024" s="161" t="b">
        <v>0</v>
      </c>
      <c r="F1024" s="161" t="inlineStr">
        <is>
          <t>price_diesel_usd_litre</t>
        </is>
      </c>
      <c r="G1024" s="161" t="n">
        <v>0.478</v>
      </c>
      <c r="H1024" s="161" t="inlineStr">
        <is>
          <t>2024</t>
        </is>
      </c>
      <c r="I1024" s="161" t="inlineStr">
        <is>
          <t>imffossilfuelsubsidiesdata.xlsb</t>
        </is>
      </c>
    </row>
    <row r="1025" ht="13" customHeight="1">
      <c r="A1025" s="161" t="inlineStr">
        <is>
          <t>BHR</t>
        </is>
      </c>
      <c r="B1025" s="161" t="inlineStr">
        <is>
          <t>Bahrain</t>
        </is>
      </c>
      <c r="C1025" s="161" t="inlineStr">
        <is>
          <t>Middle East &amp; North Africa</t>
        </is>
      </c>
      <c r="D1025" s="161" t="inlineStr">
        <is>
          <t>High income</t>
        </is>
      </c>
      <c r="E1025" s="161" t="b">
        <v>0</v>
      </c>
      <c r="F1025" s="161" t="inlineStr">
        <is>
          <t>price_gasoline_usd_litre</t>
        </is>
      </c>
      <c r="G1025" s="161" t="n">
        <v>0.42</v>
      </c>
      <c r="H1025" s="161" t="inlineStr">
        <is>
          <t>2024</t>
        </is>
      </c>
      <c r="I1025" s="161" t="inlineStr">
        <is>
          <t>imffossilfuelsubsidiesdata.xlsb</t>
        </is>
      </c>
    </row>
    <row r="1026" ht="13" customHeight="1">
      <c r="A1026" s="161" t="inlineStr">
        <is>
          <t>BHR</t>
        </is>
      </c>
      <c r="B1026" s="161" t="inlineStr">
        <is>
          <t>Bahrain</t>
        </is>
      </c>
      <c r="C1026" s="161" t="inlineStr">
        <is>
          <t>Middle East &amp; North Africa</t>
        </is>
      </c>
      <c r="D1026" s="161" t="inlineStr">
        <is>
          <t>High income</t>
        </is>
      </c>
      <c r="E1026" s="161" t="b">
        <v>0</v>
      </c>
      <c r="F1026" s="161" t="inlineStr">
        <is>
          <t>price_electricity_residential_usd_kwh</t>
        </is>
      </c>
      <c r="G1026" s="161" t="n">
        <v>0.021</v>
      </c>
      <c r="H1026" s="161" t="inlineStr">
        <is>
          <t>2024</t>
        </is>
      </c>
      <c r="I1026" s="161" t="inlineStr">
        <is>
          <t>imffossilfuelsubsidiesdata.xlsb</t>
        </is>
      </c>
    </row>
    <row r="1027" ht="13" customHeight="1">
      <c r="A1027" s="161" t="inlineStr">
        <is>
          <t>BHR</t>
        </is>
      </c>
      <c r="B1027" s="161" t="inlineStr">
        <is>
          <t>Bahrain</t>
        </is>
      </c>
      <c r="C1027" s="161" t="inlineStr">
        <is>
          <t>Middle East &amp; North Africa</t>
        </is>
      </c>
      <c r="D1027" s="161" t="inlineStr">
        <is>
          <t>High income</t>
        </is>
      </c>
      <c r="E1027" s="161" t="b">
        <v>0</v>
      </c>
      <c r="F1027" s="161" t="inlineStr">
        <is>
          <t>price_electricity_industry_usd_kwh</t>
        </is>
      </c>
      <c r="G1027" s="161" t="n">
        <v>0.037</v>
      </c>
      <c r="H1027" s="161" t="inlineStr">
        <is>
          <t>2024</t>
        </is>
      </c>
      <c r="I1027" s="161" t="inlineStr">
        <is>
          <t>imffossilfuelsubsidiesdata.xlsb</t>
        </is>
      </c>
    </row>
    <row r="1028" ht="13" customHeight="1">
      <c r="A1028" s="161" t="inlineStr">
        <is>
          <t>BHR</t>
        </is>
      </c>
      <c r="B1028" s="161" t="inlineStr">
        <is>
          <t>Bahrain</t>
        </is>
      </c>
      <c r="C1028" s="161" t="inlineStr">
        <is>
          <t>Middle East &amp; North Africa</t>
        </is>
      </c>
      <c r="D1028" s="161" t="inlineStr">
        <is>
          <t>High income</t>
        </is>
      </c>
      <c r="E1028" s="161" t="b">
        <v>0</v>
      </c>
      <c r="F1028" s="161" t="inlineStr">
        <is>
          <t>price_gas_residential_usd_gj</t>
        </is>
      </c>
      <c r="G1028" s="161" t="n">
        <v>3.694</v>
      </c>
      <c r="H1028" s="161" t="inlineStr">
        <is>
          <t>2024</t>
        </is>
      </c>
      <c r="I1028" s="161" t="inlineStr">
        <is>
          <t>imffossilfuelsubsidiesdata.xlsb</t>
        </is>
      </c>
    </row>
    <row r="1029" ht="13" customHeight="1">
      <c r="A1029" s="161" t="inlineStr">
        <is>
          <t>BHR</t>
        </is>
      </c>
      <c r="B1029" s="161" t="inlineStr">
        <is>
          <t>Bahrain</t>
        </is>
      </c>
      <c r="C1029" s="161" t="inlineStr">
        <is>
          <t>Middle East &amp; North Africa</t>
        </is>
      </c>
      <c r="D1029" s="161" t="inlineStr">
        <is>
          <t>High income</t>
        </is>
      </c>
      <c r="E1029" s="161" t="b">
        <v>0</v>
      </c>
      <c r="F1029" s="161" t="inlineStr">
        <is>
          <t>price_gas_industry_usd_gj</t>
        </is>
      </c>
      <c r="G1029" s="161" t="n">
        <v>4.22</v>
      </c>
      <c r="H1029" s="161" t="inlineStr">
        <is>
          <t>2024</t>
        </is>
      </c>
      <c r="I1029" s="161" t="inlineStr">
        <is>
          <t>imffossilfuelsubsidiesdata.xlsb</t>
        </is>
      </c>
    </row>
    <row r="1030" ht="13" customHeight="1">
      <c r="A1030" s="161" t="inlineStr">
        <is>
          <t>BHR</t>
        </is>
      </c>
      <c r="B1030" s="161" t="inlineStr">
        <is>
          <t>Bahrain</t>
        </is>
      </c>
      <c r="C1030" s="161" t="inlineStr">
        <is>
          <t>Middle East &amp; North Africa</t>
        </is>
      </c>
      <c r="D1030" s="161" t="inlineStr">
        <is>
          <t>High income</t>
        </is>
      </c>
      <c r="E1030" s="161" t="b">
        <v>0</v>
      </c>
      <c r="F1030" s="161" t="inlineStr">
        <is>
          <t>price_gas_power_usd_gj</t>
        </is>
      </c>
      <c r="G1030" s="161" t="n">
        <v>4.22</v>
      </c>
      <c r="H1030" s="161" t="inlineStr">
        <is>
          <t>2024</t>
        </is>
      </c>
      <c r="I1030" s="161" t="inlineStr">
        <is>
          <t>imffossilfuelsubsidiesdata.xlsb</t>
        </is>
      </c>
    </row>
    <row r="1031" ht="13" customHeight="1">
      <c r="A1031" s="161" t="inlineStr">
        <is>
          <t>BHR</t>
        </is>
      </c>
      <c r="B1031" s="161" t="inlineStr">
        <is>
          <t>Bahrain</t>
        </is>
      </c>
      <c r="C1031" s="161" t="inlineStr">
        <is>
          <t>Middle East &amp; North Africa</t>
        </is>
      </c>
      <c r="D1031" s="161" t="inlineStr">
        <is>
          <t>High income</t>
        </is>
      </c>
      <c r="E1031" s="161" t="b">
        <v>0</v>
      </c>
      <c r="F1031" s="161" t="inlineStr">
        <is>
          <t>price_coal_residential_usd_gj</t>
        </is>
      </c>
      <c r="G1031" s="161" t="n">
        <v>13.646</v>
      </c>
      <c r="H1031" s="161" t="inlineStr">
        <is>
          <t>2024</t>
        </is>
      </c>
      <c r="I1031" s="161" t="inlineStr">
        <is>
          <t>imffossilfuelsubsidiesdata.xlsb</t>
        </is>
      </c>
    </row>
    <row r="1032" ht="13" customHeight="1">
      <c r="A1032" s="161" t="inlineStr">
        <is>
          <t>BHR</t>
        </is>
      </c>
      <c r="B1032" s="161" t="inlineStr">
        <is>
          <t>Bahrain</t>
        </is>
      </c>
      <c r="C1032" s="161" t="inlineStr">
        <is>
          <t>Middle East &amp; North Africa</t>
        </is>
      </c>
      <c r="D1032" s="161" t="inlineStr">
        <is>
          <t>High income</t>
        </is>
      </c>
      <c r="E1032" s="161" t="b">
        <v>0</v>
      </c>
      <c r="F1032" s="161" t="inlineStr">
        <is>
          <t>price_coal_industry_usd_gj</t>
        </is>
      </c>
      <c r="G1032" s="161" t="n">
        <v>7.281</v>
      </c>
      <c r="H1032" s="161" t="inlineStr">
        <is>
          <t>2024</t>
        </is>
      </c>
      <c r="I1032" s="161" t="inlineStr">
        <is>
          <t>imffossilfuelsubsidiesdata.xlsb</t>
        </is>
      </c>
    </row>
    <row r="1033" ht="13" customHeight="1">
      <c r="A1033" s="161" t="inlineStr">
        <is>
          <t>BHR</t>
        </is>
      </c>
      <c r="B1033" s="161" t="inlineStr">
        <is>
          <t>Bahrain</t>
        </is>
      </c>
      <c r="C1033" s="161" t="inlineStr">
        <is>
          <t>Middle East &amp; North Africa</t>
        </is>
      </c>
      <c r="D1033" s="161" t="inlineStr">
        <is>
          <t>High income</t>
        </is>
      </c>
      <c r="E1033" s="161" t="b">
        <v>0</v>
      </c>
      <c r="F1033" s="161" t="inlineStr">
        <is>
          <t>price_coal_power_usd_gj</t>
        </is>
      </c>
      <c r="G1033" s="161" t="n">
        <v>5.787</v>
      </c>
      <c r="H1033" s="161" t="inlineStr">
        <is>
          <t>2024</t>
        </is>
      </c>
      <c r="I1033" s="161" t="inlineStr">
        <is>
          <t>imffossilfuelsubsidiesdata.xlsb</t>
        </is>
      </c>
    </row>
    <row r="1034" ht="13" customHeight="1">
      <c r="A1034" s="161" t="inlineStr">
        <is>
          <t>BHR</t>
        </is>
      </c>
      <c r="B1034" s="161" t="inlineStr">
        <is>
          <t>Bahrain</t>
        </is>
      </c>
      <c r="C1034" s="161" t="inlineStr">
        <is>
          <t>Middle East &amp; North Africa</t>
        </is>
      </c>
      <c r="D1034" s="161" t="inlineStr">
        <is>
          <t>High income</t>
        </is>
      </c>
      <c r="E1034" s="161" t="b">
        <v>0</v>
      </c>
      <c r="F1034" s="161" t="inlineStr">
        <is>
          <t>power_market_structure</t>
        </is>
      </c>
      <c r="G1034" s="161" t="n">
        <v>2</v>
      </c>
      <c r="H1034" s="161" t="inlineStr">
        <is>
          <t>2013</t>
        </is>
      </c>
      <c r="I1034" s="161" t="inlineStr">
        <is>
          <t>dataverse_files.zip</t>
        </is>
      </c>
    </row>
    <row r="1035" ht="13" customHeight="1">
      <c r="A1035" s="161" t="inlineStr">
        <is>
          <t>BHR</t>
        </is>
      </c>
      <c r="B1035" s="161" t="inlineStr">
        <is>
          <t>Bahrain</t>
        </is>
      </c>
      <c r="C1035" s="161" t="inlineStr">
        <is>
          <t>Middle East &amp; North Africa</t>
        </is>
      </c>
      <c r="D1035" s="161" t="inlineStr">
        <is>
          <t>High income</t>
        </is>
      </c>
      <c r="E1035" s="161" t="b">
        <v>0</v>
      </c>
      <c r="F1035" s="161" t="inlineStr">
        <is>
          <t>independent_regulator</t>
        </is>
      </c>
      <c r="G1035" s="161" t="n">
        <v>1</v>
      </c>
      <c r="H1035" s="161" t="inlineStr">
        <is>
          <t>2013</t>
        </is>
      </c>
      <c r="I1035" s="161" t="inlineStr">
        <is>
          <t>dataverse_files.zip</t>
        </is>
      </c>
    </row>
    <row r="1036" ht="13" customHeight="1">
      <c r="A1036" s="161" t="inlineStr">
        <is>
          <t>BHR</t>
        </is>
      </c>
      <c r="B1036" s="161" t="inlineStr">
        <is>
          <t>Bahrain</t>
        </is>
      </c>
      <c r="C1036" s="161" t="inlineStr">
        <is>
          <t>Middle East &amp; North Africa</t>
        </is>
      </c>
      <c r="D1036" s="161" t="inlineStr">
        <is>
          <t>High income</t>
        </is>
      </c>
      <c r="E1036" s="161" t="b">
        <v>0</v>
      </c>
      <c r="F1036" s="161" t="inlineStr">
        <is>
          <t>generation_unbundled</t>
        </is>
      </c>
      <c r="G1036" s="161" t="n">
        <v>0</v>
      </c>
      <c r="H1036" s="161" t="inlineStr">
        <is>
          <t>2013</t>
        </is>
      </c>
      <c r="I1036" s="161" t="inlineStr">
        <is>
          <t>dataverse_files.zip</t>
        </is>
      </c>
    </row>
    <row r="1037" ht="13" customHeight="1">
      <c r="A1037" s="161" t="inlineStr">
        <is>
          <t>BHR</t>
        </is>
      </c>
      <c r="B1037" s="161" t="inlineStr">
        <is>
          <t>Bahrain</t>
        </is>
      </c>
      <c r="C1037" s="161" t="inlineStr">
        <is>
          <t>Middle East &amp; North Africa</t>
        </is>
      </c>
      <c r="D1037" s="161" t="inlineStr">
        <is>
          <t>High income</t>
        </is>
      </c>
      <c r="E1037" s="161" t="b">
        <v>0</v>
      </c>
      <c r="F1037" s="161" t="inlineStr">
        <is>
          <t>rise_renewable_energy_score</t>
        </is>
      </c>
      <c r="G1037" s="161" t="n">
        <v>16.019</v>
      </c>
      <c r="H1037" s="161" t="inlineStr">
        <is>
          <t>2023</t>
        </is>
      </c>
      <c r="I1037" s="161" t="inlineStr">
        <is>
          <t>WB_RISE_WIDEF.csv</t>
        </is>
      </c>
    </row>
    <row r="1038" ht="13" customHeight="1">
      <c r="A1038" s="161" t="inlineStr">
        <is>
          <t>BHR</t>
        </is>
      </c>
      <c r="B1038" s="161" t="inlineStr">
        <is>
          <t>Bahrain</t>
        </is>
      </c>
      <c r="C1038" s="161" t="inlineStr">
        <is>
          <t>Middle East &amp; North Africa</t>
        </is>
      </c>
      <c r="D1038" s="161" t="inlineStr">
        <is>
          <t>High income</t>
        </is>
      </c>
      <c r="E1038" s="161" t="b">
        <v>0</v>
      </c>
      <c r="F1038" s="161" t="inlineStr">
        <is>
          <t>rise_level_playing_field_score</t>
        </is>
      </c>
      <c r="G1038" s="161" t="n">
        <v>0</v>
      </c>
      <c r="H1038" s="161" t="inlineStr">
        <is>
          <t>2023</t>
        </is>
      </c>
      <c r="I1038" s="161" t="inlineStr">
        <is>
          <t>WB_RISE_WIDEF.csv</t>
        </is>
      </c>
    </row>
    <row r="1039" ht="13" customHeight="1">
      <c r="A1039" s="161" t="inlineStr">
        <is>
          <t>BHR</t>
        </is>
      </c>
      <c r="B1039" s="161" t="inlineStr">
        <is>
          <t>Bahrain</t>
        </is>
      </c>
      <c r="C1039" s="161" t="inlineStr">
        <is>
          <t>Middle East &amp; North Africa</t>
        </is>
      </c>
      <c r="D1039" s="161" t="inlineStr">
        <is>
          <t>High income</t>
        </is>
      </c>
      <c r="E1039" s="161" t="b">
        <v>0</v>
      </c>
      <c r="F1039" s="161" t="inlineStr">
        <is>
          <t>rise_ee_financing_mechanisms_score</t>
        </is>
      </c>
      <c r="G1039" s="161" t="n">
        <v>0</v>
      </c>
      <c r="H1039" s="161" t="inlineStr">
        <is>
          <t>2023</t>
        </is>
      </c>
      <c r="I1039" s="161" t="inlineStr">
        <is>
          <t>WB_RISE_WIDEF.csv</t>
        </is>
      </c>
    </row>
    <row r="1040" ht="13" customHeight="1">
      <c r="A1040" s="161" t="inlineStr">
        <is>
          <t>BHR</t>
        </is>
      </c>
      <c r="B1040" s="161" t="inlineStr">
        <is>
          <t>Bahrain</t>
        </is>
      </c>
      <c r="C1040" s="161" t="inlineStr">
        <is>
          <t>Middle East &amp; North Africa</t>
        </is>
      </c>
      <c r="D1040" s="161" t="inlineStr">
        <is>
          <t>High income</t>
        </is>
      </c>
      <c r="E1040" s="161" t="b">
        <v>0</v>
      </c>
      <c r="F1040" s="161" t="inlineStr">
        <is>
          <t>revenue_pct_gdp</t>
        </is>
      </c>
      <c r="G1040" s="161" t="n">
        <v>17.888</v>
      </c>
      <c r="H1040" s="161" t="inlineStr">
        <is>
          <t>2024</t>
        </is>
      </c>
      <c r="I1040" s="161" t="inlineStr">
        <is>
          <t>dataset_2026-08-26T13_41_09_874550254Z_DEFAULT_INTEGRATION_IMF_RES_WEO_9_0_0.csv</t>
        </is>
      </c>
    </row>
    <row r="1041" ht="13" customHeight="1">
      <c r="A1041" s="161" t="inlineStr">
        <is>
          <t>BHR</t>
        </is>
      </c>
      <c r="B1041" s="161" t="inlineStr">
        <is>
          <t>Bahrain</t>
        </is>
      </c>
      <c r="C1041" s="161" t="inlineStr">
        <is>
          <t>Middle East &amp; North Africa</t>
        </is>
      </c>
      <c r="D1041" s="161" t="inlineStr">
        <is>
          <t>High income</t>
        </is>
      </c>
      <c r="E1041" s="161" t="b">
        <v>0</v>
      </c>
      <c r="F1041" s="161" t="inlineStr">
        <is>
          <t>primary_balance_pct_gdp</t>
        </is>
      </c>
      <c r="G1041" s="161" t="n">
        <v>-4.499</v>
      </c>
      <c r="H1041" s="161" t="inlineStr">
        <is>
          <t>2024</t>
        </is>
      </c>
      <c r="I1041" s="161" t="inlineStr">
        <is>
          <t>dataset_2026-08-26T13_41_09_874550254Z_DEFAULT_INTEGRATION_IMF_RES_WEO_9_0_0.csv</t>
        </is>
      </c>
    </row>
    <row r="1042" ht="13" customHeight="1">
      <c r="A1042" s="161" t="inlineStr">
        <is>
          <t>BHR</t>
        </is>
      </c>
      <c r="B1042" s="161" t="inlineStr">
        <is>
          <t>Bahrain</t>
        </is>
      </c>
      <c r="C1042" s="161" t="inlineStr">
        <is>
          <t>Middle East &amp; North Africa</t>
        </is>
      </c>
      <c r="D1042" s="161" t="inlineStr">
        <is>
          <t>High income</t>
        </is>
      </c>
      <c r="E1042" s="161" t="b">
        <v>0</v>
      </c>
      <c r="F1042" s="161" t="inlineStr">
        <is>
          <t>current_account_pct_gdp</t>
        </is>
      </c>
      <c r="G1042" s="161" t="n">
        <v>4.834</v>
      </c>
      <c r="H1042" s="161" t="inlineStr">
        <is>
          <t>2024</t>
        </is>
      </c>
      <c r="I1042" s="161" t="inlineStr">
        <is>
          <t>dataset_2026-08-26T13_41_09_874550254Z_DEFAULT_INTEGRATION_IMF_RES_WEO_9_0_0.csv</t>
        </is>
      </c>
    </row>
    <row r="1043" ht="13" customHeight="1">
      <c r="A1043" s="161" t="inlineStr">
        <is>
          <t>BHR</t>
        </is>
      </c>
      <c r="B1043" s="161" t="inlineStr">
        <is>
          <t>Bahrain</t>
        </is>
      </c>
      <c r="C1043" s="161" t="inlineStr">
        <is>
          <t>Middle East &amp; North Africa</t>
        </is>
      </c>
      <c r="D1043" s="161" t="inlineStr">
        <is>
          <t>High income</t>
        </is>
      </c>
      <c r="E1043" s="161" t="b">
        <v>0</v>
      </c>
      <c r="F1043" s="161" t="inlineStr">
        <is>
          <t>gross_capital_formation_pct_gdp</t>
        </is>
      </c>
      <c r="G1043" s="161" t="n">
        <v>28.435</v>
      </c>
      <c r="H1043" s="161" t="inlineStr">
        <is>
          <t>2024</t>
        </is>
      </c>
      <c r="I1043" s="161" t="inlineStr">
        <is>
          <t>dataset_2026-08-26T13_41_09_874550254Z_DEFAULT_INTEGRATION_IMF_RES_WEO_9_0_0.csv</t>
        </is>
      </c>
    </row>
    <row r="1044" ht="13" customHeight="1">
      <c r="A1044" s="161" t="inlineStr">
        <is>
          <t>BHR</t>
        </is>
      </c>
      <c r="B1044" s="161" t="inlineStr">
        <is>
          <t>Bahrain</t>
        </is>
      </c>
      <c r="C1044" s="161" t="inlineStr">
        <is>
          <t>Middle East &amp; North Africa</t>
        </is>
      </c>
      <c r="D1044" s="161" t="inlineStr">
        <is>
          <t>High income</t>
        </is>
      </c>
      <c r="E1044" s="161" t="b">
        <v>0</v>
      </c>
      <c r="F1044" s="161" t="inlineStr">
        <is>
          <t>real_gdp_growth_5y_avg_pct</t>
        </is>
      </c>
      <c r="G1044" s="161" t="n">
        <v>2.279</v>
      </c>
      <c r="H1044" s="161" t="inlineStr">
        <is>
          <t>2020-2024 avg</t>
        </is>
      </c>
      <c r="I1044" s="161" t="inlineStr">
        <is>
          <t>dataset_2026-08-26T13_41_09_874550254Z_DEFAULT_INTEGRATION_IMF_RES_WEO_9_0_0.csv (derived)</t>
        </is>
      </c>
    </row>
    <row r="1045" ht="13" customHeight="1">
      <c r="A1045" s="161" t="inlineStr">
        <is>
          <t>BHR</t>
        </is>
      </c>
      <c r="B1045" s="161" t="inlineStr">
        <is>
          <t>Bahrain</t>
        </is>
      </c>
      <c r="C1045" s="161" t="inlineStr">
        <is>
          <t>Middle East &amp; North Africa</t>
        </is>
      </c>
      <c r="D1045" s="161" t="inlineStr">
        <is>
          <t>High income</t>
        </is>
      </c>
      <c r="E1045" s="161" t="b">
        <v>0</v>
      </c>
      <c r="F1045" s="161" t="inlineStr">
        <is>
          <t>int_budget_need_2030_pct_gdp</t>
        </is>
      </c>
      <c r="G1045" s="161" t="n">
        <v>1.191</v>
      </c>
      <c r="H1045" s="161" t="inlineStr">
        <is>
          <t>2030</t>
        </is>
      </c>
      <c r="I1045" s="161" t="inlineStr">
        <is>
          <t>integrated_results.csv (MacroFiscalModels v0.1, model output)</t>
        </is>
      </c>
    </row>
    <row r="1046" ht="13" customHeight="1">
      <c r="A1046" s="161" t="inlineStr">
        <is>
          <t>BHR</t>
        </is>
      </c>
      <c r="B1046" s="161" t="inlineStr">
        <is>
          <t>Bahrain</t>
        </is>
      </c>
      <c r="C1046" s="161" t="inlineStr">
        <is>
          <t>Middle East &amp; North Africa</t>
        </is>
      </c>
      <c r="D1046" s="161" t="inlineStr">
        <is>
          <t>High income</t>
        </is>
      </c>
      <c r="E1046" s="161" t="b">
        <v>0</v>
      </c>
      <c r="F1046" s="161" t="inlineStr">
        <is>
          <t>int_pricing_revenue_2030_pct_gdp</t>
        </is>
      </c>
      <c r="G1046" s="161" t="n">
        <v>0.144</v>
      </c>
      <c r="H1046" s="161" t="inlineStr">
        <is>
          <t>2030</t>
        </is>
      </c>
      <c r="I1046" s="161" t="inlineStr">
        <is>
          <t>integrated_results.csv (MacroFiscalModels v0.1, model output)</t>
        </is>
      </c>
    </row>
    <row r="1047" ht="13" customHeight="1">
      <c r="A1047" s="161" t="inlineStr">
        <is>
          <t>BHR</t>
        </is>
      </c>
      <c r="B1047" s="161" t="inlineStr">
        <is>
          <t>Bahrain</t>
        </is>
      </c>
      <c r="C1047" s="161" t="inlineStr">
        <is>
          <t>Middle East &amp; North Africa</t>
        </is>
      </c>
      <c r="D1047" s="161" t="inlineStr">
        <is>
          <t>High income</t>
        </is>
      </c>
      <c r="E1047" s="161" t="b">
        <v>0</v>
      </c>
      <c r="F1047" s="161" t="inlineStr">
        <is>
          <t>int_financing_gap_2030_pct_gdp</t>
        </is>
      </c>
      <c r="G1047" s="161" t="n">
        <v>1.048</v>
      </c>
      <c r="H1047" s="161" t="inlineStr">
        <is>
          <t>2030</t>
        </is>
      </c>
      <c r="I1047" s="161" t="inlineStr">
        <is>
          <t>integrated_results.csv (MacroFiscalModels v0.1, model output)</t>
        </is>
      </c>
    </row>
    <row r="1048" ht="13" customHeight="1">
      <c r="A1048" s="161" t="inlineStr">
        <is>
          <t>BHR</t>
        </is>
      </c>
      <c r="B1048" s="161" t="inlineStr">
        <is>
          <t>Bahrain</t>
        </is>
      </c>
      <c r="C1048" s="161" t="inlineStr">
        <is>
          <t>Middle East &amp; North Africa</t>
        </is>
      </c>
      <c r="D1048" s="161" t="inlineStr">
        <is>
          <t>High income</t>
        </is>
      </c>
      <c r="E1048" s="161" t="b">
        <v>0</v>
      </c>
      <c r="F1048" s="161" t="inlineStr">
        <is>
          <t>int_gdp_dev_2050_pct</t>
        </is>
      </c>
      <c r="G1048" s="161" t="n">
        <v>14.54</v>
      </c>
      <c r="H1048" s="161" t="inlineStr">
        <is>
          <t>2050</t>
        </is>
      </c>
      <c r="I1048" s="161" t="inlineStr">
        <is>
          <t>integrated_results.csv (MacroFiscalModels v0.1, model output)</t>
        </is>
      </c>
    </row>
    <row r="1049" ht="13" customHeight="1">
      <c r="A1049" s="161" t="inlineStr">
        <is>
          <t>BHR</t>
        </is>
      </c>
      <c r="B1049" s="161" t="inlineStr">
        <is>
          <t>Bahrain</t>
        </is>
      </c>
      <c r="C1049" s="161" t="inlineStr">
        <is>
          <t>Middle East &amp; North Africa</t>
        </is>
      </c>
      <c r="D1049" s="161" t="inlineStr">
        <is>
          <t>High income</t>
        </is>
      </c>
      <c r="E1049" s="161" t="b">
        <v>0</v>
      </c>
      <c r="F1049" s="161" t="inlineStr">
        <is>
          <t>int_debt_2050_pct_gdp</t>
        </is>
      </c>
      <c r="G1049" s="161" t="n">
        <v>135.9</v>
      </c>
      <c r="H1049" s="161" t="inlineStr">
        <is>
          <t>2050</t>
        </is>
      </c>
      <c r="I1049" s="161" t="inlineStr">
        <is>
          <t>integrated_results.csv (MacroFiscalModels v0.1, model output)</t>
        </is>
      </c>
    </row>
    <row r="1050" ht="13" customHeight="1">
      <c r="A1050" s="161" t="inlineStr">
        <is>
          <t>BGD</t>
        </is>
      </c>
      <c r="B1050" s="161" t="inlineStr">
        <is>
          <t>Bangladesh</t>
        </is>
      </c>
      <c r="C1050" s="161" t="inlineStr">
        <is>
          <t>South Asia</t>
        </is>
      </c>
      <c r="D1050" s="161" t="inlineStr">
        <is>
          <t>Lower middle income</t>
        </is>
      </c>
      <c r="E1050" s="161" t="b">
        <v>1</v>
      </c>
      <c r="F1050" s="161" t="inlineStr">
        <is>
          <t>interest_to_revenue_pct</t>
        </is>
      </c>
      <c r="G1050" s="161" t="n">
        <v>27.513</v>
      </c>
      <c r="H1050" s="161" t="inlineStr">
        <is>
          <t>2024</t>
        </is>
      </c>
      <c r="I1050" s="161" t="inlineStr">
        <is>
          <t>dataset_2026-08-26T13_41_09_874550254Z_DEFAULT_INTEGRATION_IMF_RES_WEO_9_0_0.csv (derived)</t>
        </is>
      </c>
    </row>
    <row r="1051" ht="13" customHeight="1">
      <c r="A1051" s="161" t="inlineStr">
        <is>
          <t>BGD</t>
        </is>
      </c>
      <c r="B1051" s="161" t="inlineStr">
        <is>
          <t>Bangladesh</t>
        </is>
      </c>
      <c r="C1051" s="161" t="inlineStr">
        <is>
          <t>South Asia</t>
        </is>
      </c>
      <c r="D1051" s="161" t="inlineStr">
        <is>
          <t>Lower middle income</t>
        </is>
      </c>
      <c r="E1051" s="161" t="b">
        <v>1</v>
      </c>
      <c r="F1051" s="161" t="inlineStr">
        <is>
          <t>interest_pct_gdp</t>
        </is>
      </c>
      <c r="G1051" s="161" t="n">
        <v>2.294</v>
      </c>
      <c r="H1051" s="161" t="inlineStr">
        <is>
          <t>2024</t>
        </is>
      </c>
      <c r="I1051" s="161" t="inlineStr">
        <is>
          <t>dataset_2026-08-26T13_41_09_874550254Z_DEFAULT_INTEGRATION_IMF_RES_WEO_9_0_0.csv (derived)</t>
        </is>
      </c>
    </row>
    <row r="1052" ht="13" customHeight="1">
      <c r="A1052" s="161" t="inlineStr">
        <is>
          <t>BGD</t>
        </is>
      </c>
      <c r="B1052" s="161" t="inlineStr">
        <is>
          <t>Bangladesh</t>
        </is>
      </c>
      <c r="C1052" s="161" t="inlineStr">
        <is>
          <t>South Asia</t>
        </is>
      </c>
      <c r="D1052" s="161" t="inlineStr">
        <is>
          <t>Lower middle income</t>
        </is>
      </c>
      <c r="E1052" s="161" t="b">
        <v>1</v>
      </c>
      <c r="F1052" s="161" t="inlineStr">
        <is>
          <t>gross_debt_pct_gdp</t>
        </is>
      </c>
      <c r="G1052" s="161" t="n">
        <v>40.972</v>
      </c>
      <c r="H1052" s="161" t="inlineStr">
        <is>
          <t>2024</t>
        </is>
      </c>
      <c r="I1052" s="161" t="inlineStr">
        <is>
          <t>dataset_2026-08-26T13_41_09_874550254Z_DEFAULT_INTEGRATION_IMF_RES_WEO_9_0_0.csv</t>
        </is>
      </c>
    </row>
    <row r="1053" ht="13" customHeight="1">
      <c r="A1053" s="161" t="inlineStr">
        <is>
          <t>BGD</t>
        </is>
      </c>
      <c r="B1053" s="161" t="inlineStr">
        <is>
          <t>Bangladesh</t>
        </is>
      </c>
      <c r="C1053" s="161" t="inlineStr">
        <is>
          <t>South Asia</t>
        </is>
      </c>
      <c r="D1053" s="161" t="inlineStr">
        <is>
          <t>Lower middle income</t>
        </is>
      </c>
      <c r="E1053" s="161" t="b">
        <v>1</v>
      </c>
      <c r="F1053" s="161" t="inlineStr">
        <is>
          <t>tax_revenue_pct_gdp</t>
        </is>
      </c>
      <c r="G1053" s="161" t="n">
        <v>7.391</v>
      </c>
      <c r="H1053" s="161" t="inlineStr">
        <is>
          <t>2024</t>
        </is>
      </c>
      <c r="I1053" s="161" t="inlineStr">
        <is>
          <t>world-imf2026.xlsx</t>
        </is>
      </c>
    </row>
    <row r="1054" ht="13" customHeight="1">
      <c r="A1054" s="161" t="inlineStr">
        <is>
          <t>BGD</t>
        </is>
      </c>
      <c r="B1054" s="161" t="inlineStr">
        <is>
          <t>Bangladesh</t>
        </is>
      </c>
      <c r="C1054" s="161" t="inlineStr">
        <is>
          <t>South Asia</t>
        </is>
      </c>
      <c r="D1054" s="161" t="inlineStr">
        <is>
          <t>Lower middle income</t>
        </is>
      </c>
      <c r="E1054" s="161" t="b">
        <v>1</v>
      </c>
      <c r="F1054" s="161" t="inlineStr">
        <is>
          <t>capex_execution_rate_pct</t>
        </is>
      </c>
      <c r="G1054" s="161" t="n">
        <v>78.20999999999999</v>
      </c>
      <c r="H1054" s="161" t="inlineStr">
        <is>
          <t>2020</t>
        </is>
      </c>
      <c r="I1054" s="161" t="inlineStr">
        <is>
          <t>WB_BOOST_WIDEF.csv</t>
        </is>
      </c>
    </row>
    <row r="1055" ht="13" customHeight="1">
      <c r="A1055" s="161" t="inlineStr">
        <is>
          <t>BGD</t>
        </is>
      </c>
      <c r="B1055" s="161" t="inlineStr">
        <is>
          <t>Bangladesh</t>
        </is>
      </c>
      <c r="C1055" s="161" t="inlineStr">
        <is>
          <t>South Asia</t>
        </is>
      </c>
      <c r="D1055" s="161" t="inlineStr">
        <is>
          <t>Lower middle income</t>
        </is>
      </c>
      <c r="E1055" s="161" t="b">
        <v>1</v>
      </c>
      <c r="F1055" s="161" t="inlineStr">
        <is>
          <t>pefa_pi11_pim_score</t>
        </is>
      </c>
      <c r="G1055" s="161" t="n">
        <v>2.5</v>
      </c>
      <c r="H1055" s="161" t="inlineStr">
        <is>
          <t>2023</t>
        </is>
      </c>
      <c r="I1055" s="161" t="inlineStr">
        <is>
          <t>assessments_1787749571.csv</t>
        </is>
      </c>
    </row>
    <row r="1056" ht="13" customHeight="1">
      <c r="A1056" s="161" t="inlineStr">
        <is>
          <t>BGD</t>
        </is>
      </c>
      <c r="B1056" s="161" t="inlineStr">
        <is>
          <t>Bangladesh</t>
        </is>
      </c>
      <c r="C1056" s="161" t="inlineStr">
        <is>
          <t>South Asia</t>
        </is>
      </c>
      <c r="D1056" s="161" t="inlineStr">
        <is>
          <t>Lower middle income</t>
        </is>
      </c>
      <c r="E1056" s="161" t="b">
        <v>1</v>
      </c>
      <c r="F1056" s="161" t="inlineStr">
        <is>
          <t>pefa_pi122_asset_monitoring</t>
        </is>
      </c>
      <c r="G1056" s="161" t="n">
        <v>1</v>
      </c>
      <c r="H1056" s="161" t="inlineStr">
        <is>
          <t>2023</t>
        </is>
      </c>
      <c r="I1056" s="161" t="inlineStr">
        <is>
          <t>assessments_1787749571.csv</t>
        </is>
      </c>
    </row>
    <row r="1057" ht="13" customHeight="1">
      <c r="A1057" s="161" t="inlineStr">
        <is>
          <t>BGD</t>
        </is>
      </c>
      <c r="B1057" s="161" t="inlineStr">
        <is>
          <t>Bangladesh</t>
        </is>
      </c>
      <c r="C1057" s="161" t="inlineStr">
        <is>
          <t>South Asia</t>
        </is>
      </c>
      <c r="D1057" s="161" t="inlineStr">
        <is>
          <t>Lower middle income</t>
        </is>
      </c>
      <c r="E1057" s="161" t="b">
        <v>1</v>
      </c>
      <c r="F1057" s="161" t="inlineStr">
        <is>
          <t>climate_pfm_diagnostic_on_record</t>
        </is>
      </c>
      <c r="G1057" s="161" t="n">
        <v>1</v>
      </c>
      <c r="H1057" s="161" t="inlineStr">
        <is>
          <t>2022</t>
        </is>
      </c>
      <c r="I1057" s="161" t="inlineStr">
        <is>
          <t>UNDP-Global-Climate-Public-Finance-Review-2022.pdf (Table 4.2)</t>
        </is>
      </c>
    </row>
    <row r="1058" ht="13" customHeight="1">
      <c r="A1058" s="161" t="inlineStr">
        <is>
          <t>BGD</t>
        </is>
      </c>
      <c r="B1058" s="161" t="inlineStr">
        <is>
          <t>Bangladesh</t>
        </is>
      </c>
      <c r="C1058" s="161" t="inlineStr">
        <is>
          <t>South Asia</t>
        </is>
      </c>
      <c r="D1058" s="161" t="inlineStr">
        <is>
          <t>Lower middle income</t>
        </is>
      </c>
      <c r="E1058" s="161" t="b">
        <v>1</v>
      </c>
      <c r="F1058" s="161" t="inlineStr">
        <is>
          <t>wacc_solar_real_aftertax_pct</t>
        </is>
      </c>
      <c r="G1058" s="161" t="n">
        <v>6.8</v>
      </c>
      <c r="H1058" s="161" t="inlineStr">
        <is>
          <t>2021</t>
        </is>
      </c>
      <c r="I1058" s="161" t="inlineStr">
        <is>
          <t>IRENA_Cost_of_financing_renewable_power_Appendix_2023.pdf</t>
        </is>
      </c>
    </row>
    <row r="1059" ht="13" customHeight="1">
      <c r="A1059" s="161" t="inlineStr">
        <is>
          <t>BGD</t>
        </is>
      </c>
      <c r="B1059" s="161" t="inlineStr">
        <is>
          <t>Bangladesh</t>
        </is>
      </c>
      <c r="C1059" s="161" t="inlineStr">
        <is>
          <t>South Asia</t>
        </is>
      </c>
      <c r="D1059" s="161" t="inlineStr">
        <is>
          <t>Lower middle income</t>
        </is>
      </c>
      <c r="E1059" s="161" t="b">
        <v>1</v>
      </c>
      <c r="F1059" s="161" t="inlineStr">
        <is>
          <t>wacc_n_sources</t>
        </is>
      </c>
      <c r="G1059" s="161" t="n">
        <v>1</v>
      </c>
      <c r="H1059" s="161" t="inlineStr">
        <is>
          <t>2021-2024</t>
        </is>
      </c>
      <c r="I1059" s="161" t="inlineStr">
        <is>
          <t>IRENA / Steffen et al. / IEA</t>
        </is>
      </c>
    </row>
    <row r="1060" ht="13" customHeight="1">
      <c r="A1060" s="161" t="inlineStr">
        <is>
          <t>BGD</t>
        </is>
      </c>
      <c r="B1060" s="161" t="inlineStr">
        <is>
          <t>Bangladesh</t>
        </is>
      </c>
      <c r="C1060" s="161" t="inlineStr">
        <is>
          <t>South Asia</t>
        </is>
      </c>
      <c r="D1060" s="161" t="inlineStr">
        <is>
          <t>Lower middle income</t>
        </is>
      </c>
      <c r="E1060" s="161" t="b">
        <v>1</v>
      </c>
      <c r="F1060" s="161" t="inlineStr">
        <is>
          <t>ids_avg_maturity_years</t>
        </is>
      </c>
      <c r="G1060" s="161" t="n">
        <v>25.241</v>
      </c>
      <c r="H1060" s="161" t="inlineStr">
        <is>
          <t>2024</t>
        </is>
      </c>
      <c r="I1060" s="161" t="inlineStr">
        <is>
          <t>P_Data_Extract_From_International_Debt_Statistics__2_.xlsx</t>
        </is>
      </c>
    </row>
    <row r="1061" ht="13" customHeight="1">
      <c r="A1061" s="161" t="inlineStr">
        <is>
          <t>BGD</t>
        </is>
      </c>
      <c r="B1061" s="161" t="inlineStr">
        <is>
          <t>Bangladesh</t>
        </is>
      </c>
      <c r="C1061" s="161" t="inlineStr">
        <is>
          <t>South Asia</t>
        </is>
      </c>
      <c r="D1061" s="161" t="inlineStr">
        <is>
          <t>Lower middle income</t>
        </is>
      </c>
      <c r="E1061" s="161" t="b">
        <v>1</v>
      </c>
      <c r="F1061" s="161" t="inlineStr">
        <is>
          <t>mitigation_finance_received_pct_gdp</t>
        </is>
      </c>
      <c r="G1061" s="161" t="n">
        <v>0.399</v>
      </c>
      <c r="H1061" s="161" t="inlineStr">
        <is>
          <t>2024</t>
        </is>
      </c>
      <c r="I1061" s="161" t="inlineStr">
        <is>
          <t>CRDF-RP_2024.xlsx + WEO</t>
        </is>
      </c>
    </row>
    <row r="1062" ht="13" customHeight="1">
      <c r="A1062" s="161" t="inlineStr">
        <is>
          <t>BGD</t>
        </is>
      </c>
      <c r="B1062" s="161" t="inlineStr">
        <is>
          <t>Bangladesh</t>
        </is>
      </c>
      <c r="C1062" s="161" t="inlineStr">
        <is>
          <t>South Asia</t>
        </is>
      </c>
      <c r="D1062" s="161" t="inlineStr">
        <is>
          <t>Lower middle income</t>
        </is>
      </c>
      <c r="E1062" s="161" t="b">
        <v>1</v>
      </c>
      <c r="F1062" s="161" t="inlineStr">
        <is>
          <t>ids_multilateral_share_pct</t>
        </is>
      </c>
      <c r="G1062" s="161" t="n">
        <v>53.135</v>
      </c>
      <c r="H1062" s="161" t="inlineStr">
        <is>
          <t>2024</t>
        </is>
      </c>
      <c r="I1062" s="161" t="inlineStr">
        <is>
          <t>P_Data_Extract_From_International_Debt_Statistics__2_.xlsx</t>
        </is>
      </c>
    </row>
    <row r="1063" ht="13" customHeight="1">
      <c r="A1063" s="161" t="inlineStr">
        <is>
          <t>BGD</t>
        </is>
      </c>
      <c r="B1063" s="161" t="inlineStr">
        <is>
          <t>Bangladesh</t>
        </is>
      </c>
      <c r="C1063" s="161" t="inlineStr">
        <is>
          <t>South Asia</t>
        </is>
      </c>
      <c r="D1063" s="161" t="inlineStr">
        <is>
          <t>Lower middle income</t>
        </is>
      </c>
      <c r="E1063" s="161" t="b">
        <v>1</v>
      </c>
      <c r="F1063" s="161" t="inlineStr">
        <is>
          <t>ids_private_creditor_share_pct</t>
        </is>
      </c>
      <c r="G1063" s="161" t="n">
        <v>8.170999999999999</v>
      </c>
      <c r="H1063" s="161" t="inlineStr">
        <is>
          <t>2024</t>
        </is>
      </c>
      <c r="I1063" s="161" t="inlineStr">
        <is>
          <t>P_Data_Extract_From_International_Debt_Statistics__2_.xlsx</t>
        </is>
      </c>
    </row>
    <row r="1064" ht="13" customHeight="1">
      <c r="A1064" s="161" t="inlineStr">
        <is>
          <t>BGD</t>
        </is>
      </c>
      <c r="B1064" s="161" t="inlineStr">
        <is>
          <t>Bangladesh</t>
        </is>
      </c>
      <c r="C1064" s="161" t="inlineStr">
        <is>
          <t>South Asia</t>
        </is>
      </c>
      <c r="D1064" s="161" t="inlineStr">
        <is>
          <t>Lower middle income</t>
        </is>
      </c>
      <c r="E1064" s="161" t="b">
        <v>1</v>
      </c>
      <c r="F1064" s="161" t="inlineStr">
        <is>
          <t>ids_usd_share_ppg_debt_pct</t>
        </is>
      </c>
      <c r="G1064" s="161" t="n">
        <v>72.255</v>
      </c>
      <c r="H1064" s="161" t="inlineStr">
        <is>
          <t>2024</t>
        </is>
      </c>
      <c r="I1064" s="161" t="inlineStr">
        <is>
          <t>P_Data_Extract_From_International_Debt_Statistics__2_.xlsx</t>
        </is>
      </c>
    </row>
    <row r="1065" ht="13" customHeight="1">
      <c r="A1065" s="161" t="inlineStr">
        <is>
          <t>BGD</t>
        </is>
      </c>
      <c r="B1065" s="161" t="inlineStr">
        <is>
          <t>Bangladesh</t>
        </is>
      </c>
      <c r="C1065" s="161" t="inlineStr">
        <is>
          <t>South Asia</t>
        </is>
      </c>
      <c r="D1065" s="161" t="inlineStr">
        <is>
          <t>Lower middle income</t>
        </is>
      </c>
      <c r="E1065" s="161" t="b">
        <v>1</v>
      </c>
      <c r="F1065" s="161" t="inlineStr">
        <is>
          <t>pefa_pi103_contingent_liabilities</t>
        </is>
      </c>
      <c r="G1065" s="161" t="n">
        <v>2</v>
      </c>
      <c r="H1065" s="161" t="inlineStr">
        <is>
          <t>2023</t>
        </is>
      </c>
      <c r="I1065" s="161" t="inlineStr">
        <is>
          <t>assessments_1787749571.csv</t>
        </is>
      </c>
    </row>
    <row r="1066" ht="13" customHeight="1">
      <c r="A1066" s="161" t="inlineStr">
        <is>
          <t>BGD</t>
        </is>
      </c>
      <c r="B1066" s="161" t="inlineStr">
        <is>
          <t>Bangladesh</t>
        </is>
      </c>
      <c r="C1066" s="161" t="inlineStr">
        <is>
          <t>South Asia</t>
        </is>
      </c>
      <c r="D1066" s="161" t="inlineStr">
        <is>
          <t>Lower middle income</t>
        </is>
      </c>
      <c r="E1066" s="161" t="b">
        <v>1</v>
      </c>
      <c r="F1066" s="161" t="inlineStr">
        <is>
          <t>ppi_commitments_pct_gdp</t>
        </is>
      </c>
      <c r="G1066" s="161" t="n">
        <v>0.215</v>
      </c>
      <c r="H1066" s="161" t="inlineStr">
        <is>
          <t>2020-2024 avg</t>
        </is>
      </c>
      <c r="I1066" s="161" t="inlineStr">
        <is>
          <t>2024-PPI-Full-DTA.dta + WEO</t>
        </is>
      </c>
    </row>
    <row r="1067" ht="13" customHeight="1">
      <c r="A1067" s="161" t="inlineStr">
        <is>
          <t>BGD</t>
        </is>
      </c>
      <c r="B1067" s="161" t="inlineStr">
        <is>
          <t>Bangladesh</t>
        </is>
      </c>
      <c r="C1067" s="161" t="inlineStr">
        <is>
          <t>South Asia</t>
        </is>
      </c>
      <c r="D1067" s="161" t="inlineStr">
        <is>
          <t>Lower middle income</t>
        </is>
      </c>
      <c r="E1067" s="161" t="b">
        <v>1</v>
      </c>
      <c r="F1067" s="161" t="inlineStr">
        <is>
          <t>excise_revenue_pct_of_revenue</t>
        </is>
      </c>
      <c r="G1067" s="161" t="n">
        <v>12.98</v>
      </c>
      <c r="H1067" s="161" t="inlineStr">
        <is>
          <t>2024</t>
        </is>
      </c>
      <c r="I1067" s="161" t="inlineStr">
        <is>
          <t>world-imf2026.xlsx</t>
        </is>
      </c>
    </row>
    <row r="1068" ht="13" customHeight="1">
      <c r="A1068" s="161" t="inlineStr">
        <is>
          <t>BGD</t>
        </is>
      </c>
      <c r="B1068" s="161" t="inlineStr">
        <is>
          <t>Bangladesh</t>
        </is>
      </c>
      <c r="C1068" s="161" t="inlineStr">
        <is>
          <t>South Asia</t>
        </is>
      </c>
      <c r="D1068" s="161" t="inlineStr">
        <is>
          <t>Lower middle income</t>
        </is>
      </c>
      <c r="E1068" s="161" t="b">
        <v>1</v>
      </c>
      <c r="F1068" s="161" t="inlineStr">
        <is>
          <t>ff_subsidy_total_pct_gdp</t>
        </is>
      </c>
      <c r="G1068" s="161" t="n">
        <v>8.949</v>
      </c>
      <c r="H1068" s="161" t="inlineStr">
        <is>
          <t>2024</t>
        </is>
      </c>
      <c r="I1068" s="161" t="inlineStr">
        <is>
          <t>imffossilfuelsubsidiesdata.xlsb + WEO</t>
        </is>
      </c>
    </row>
    <row r="1069" ht="13" customHeight="1">
      <c r="A1069" s="161" t="inlineStr">
        <is>
          <t>BGD</t>
        </is>
      </c>
      <c r="B1069" s="161" t="inlineStr">
        <is>
          <t>Bangladesh</t>
        </is>
      </c>
      <c r="C1069" s="161" t="inlineStr">
        <is>
          <t>South Asia</t>
        </is>
      </c>
      <c r="D1069" s="161" t="inlineStr">
        <is>
          <t>Lower middle income</t>
        </is>
      </c>
      <c r="E1069" s="161" t="b">
        <v>1</v>
      </c>
      <c r="F1069" s="161" t="inlineStr">
        <is>
          <t>ff_subsidy_explicit_pct_gdp</t>
        </is>
      </c>
      <c r="G1069" s="161" t="n">
        <v>2.547</v>
      </c>
      <c r="H1069" s="161" t="inlineStr">
        <is>
          <t>2024</t>
        </is>
      </c>
      <c r="I1069" s="161" t="inlineStr">
        <is>
          <t>imffossilfuelsubsidiesdata.xlsb</t>
        </is>
      </c>
    </row>
    <row r="1070" ht="13" customHeight="1">
      <c r="A1070" s="161" t="inlineStr">
        <is>
          <t>BGD</t>
        </is>
      </c>
      <c r="B1070" s="161" t="inlineStr">
        <is>
          <t>Bangladesh</t>
        </is>
      </c>
      <c r="C1070" s="161" t="inlineStr">
        <is>
          <t>South Asia</t>
        </is>
      </c>
      <c r="D1070" s="161" t="inlineStr">
        <is>
          <t>Lower middle income</t>
        </is>
      </c>
      <c r="E1070" s="161" t="b">
        <v>1</v>
      </c>
      <c r="F1070" s="161" t="inlineStr">
        <is>
          <t>ff_subsidy_implicit_pct_gdp</t>
        </is>
      </c>
      <c r="G1070" s="161" t="n">
        <v>6.402</v>
      </c>
      <c r="H1070" s="161" t="inlineStr">
        <is>
          <t>2024</t>
        </is>
      </c>
      <c r="I1070" s="161" t="inlineStr">
        <is>
          <t>imffossilfuelsubsidiesdata.xlsb</t>
        </is>
      </c>
    </row>
    <row r="1071" ht="13" customHeight="1">
      <c r="A1071" s="161" t="inlineStr">
        <is>
          <t>BGD</t>
        </is>
      </c>
      <c r="B1071" s="161" t="inlineStr">
        <is>
          <t>Bangladesh</t>
        </is>
      </c>
      <c r="C1071" s="161" t="inlineStr">
        <is>
          <t>South Asia</t>
        </is>
      </c>
      <c r="D1071" s="161" t="inlineStr">
        <is>
          <t>Lower middle income</t>
        </is>
      </c>
      <c r="E1071" s="161" t="b">
        <v>1</v>
      </c>
      <c r="F1071" s="161" t="inlineStr">
        <is>
          <t>env_protection_pct_of_expenditure</t>
        </is>
      </c>
      <c r="G1071" s="161" t="n">
        <v>0.163</v>
      </c>
      <c r="H1071" s="161" t="inlineStr">
        <is>
          <t>2020</t>
        </is>
      </c>
      <c r="I1071" s="161" t="inlineStr">
        <is>
          <t>WB_BOOST_WIDEF.csv</t>
        </is>
      </c>
    </row>
    <row r="1072" ht="13" customHeight="1">
      <c r="A1072" s="161" t="inlineStr">
        <is>
          <t>BGD</t>
        </is>
      </c>
      <c r="B1072" s="161" t="inlineStr">
        <is>
          <t>Bangladesh</t>
        </is>
      </c>
      <c r="C1072" s="161" t="inlineStr">
        <is>
          <t>South Asia</t>
        </is>
      </c>
      <c r="D1072" s="161" t="inlineStr">
        <is>
          <t>Lower middle income</t>
        </is>
      </c>
      <c r="E1072" s="161" t="b">
        <v>1</v>
      </c>
      <c r="F1072" s="161" t="inlineStr">
        <is>
          <t>net_fuel_trade_pct_merch</t>
        </is>
      </c>
      <c r="G1072" s="161" t="n">
        <v>-9.025</v>
      </c>
      <c r="H1072" s="161" t="inlineStr">
        <is>
          <t>2018</t>
        </is>
      </c>
      <c r="I1072" s="161" t="inlineStr">
        <is>
          <t>WDI TX.VAL.FUEL.ZS.UN less TM.VAL.FUEL.ZS.UN</t>
        </is>
      </c>
    </row>
    <row r="1073" ht="13" customHeight="1">
      <c r="A1073" s="161" t="inlineStr">
        <is>
          <t>BGD</t>
        </is>
      </c>
      <c r="B1073" s="161" t="inlineStr">
        <is>
          <t>Bangladesh</t>
        </is>
      </c>
      <c r="C1073" s="161" t="inlineStr">
        <is>
          <t>South Asia</t>
        </is>
      </c>
      <c r="D1073" s="161" t="inlineStr">
        <is>
          <t>Lower middle income</t>
        </is>
      </c>
      <c r="E1073" s="161" t="b">
        <v>1</v>
      </c>
      <c r="F1073" s="161" t="inlineStr">
        <is>
          <t>fuel_exports_pct_merch</t>
        </is>
      </c>
      <c r="G1073" s="161" t="n">
        <v>1.097</v>
      </c>
      <c r="H1073" s="161" t="inlineStr">
        <is>
          <t>2018</t>
        </is>
      </c>
      <c r="I1073" s="161" t="inlineStr">
        <is>
          <t>API_TX_VAL_FUEL_ZS_UN_DS2_en_csv_v2_33055.zip</t>
        </is>
      </c>
    </row>
    <row r="1074" ht="13" customHeight="1">
      <c r="A1074" s="161" t="inlineStr">
        <is>
          <t>BGD</t>
        </is>
      </c>
      <c r="B1074" s="161" t="inlineStr">
        <is>
          <t>Bangladesh</t>
        </is>
      </c>
      <c r="C1074" s="161" t="inlineStr">
        <is>
          <t>South Asia</t>
        </is>
      </c>
      <c r="D1074" s="161" t="inlineStr">
        <is>
          <t>Lower middle income</t>
        </is>
      </c>
      <c r="E1074" s="161" t="b">
        <v>1</v>
      </c>
      <c r="F1074" s="161" t="inlineStr">
        <is>
          <t>fuel_imports_pct_merch</t>
        </is>
      </c>
      <c r="G1074" s="161" t="n">
        <v>10.122</v>
      </c>
      <c r="H1074" s="161" t="inlineStr">
        <is>
          <t>2018</t>
        </is>
      </c>
      <c r="I1074" s="161" t="inlineStr">
        <is>
          <t>API_TM_VAL_FUEL_ZS_UN_DS2_en_csv_v2_36140.zip</t>
        </is>
      </c>
    </row>
    <row r="1075" ht="13" customHeight="1">
      <c r="A1075" s="161" t="inlineStr">
        <is>
          <t>BGD</t>
        </is>
      </c>
      <c r="B1075" s="161" t="inlineStr">
        <is>
          <t>Bangladesh</t>
        </is>
      </c>
      <c r="C1075" s="161" t="inlineStr">
        <is>
          <t>South Asia</t>
        </is>
      </c>
      <c r="D1075" s="161" t="inlineStr">
        <is>
          <t>Lower middle income</t>
        </is>
      </c>
      <c r="E1075" s="161" t="b">
        <v>1</v>
      </c>
      <c r="F1075" s="161" t="inlineStr">
        <is>
          <t>energy_import_dep_pct</t>
        </is>
      </c>
      <c r="G1075" s="161" t="n">
        <v>44.307</v>
      </c>
      <c r="H1075" s="161" t="inlineStr">
        <is>
          <t>2022</t>
        </is>
      </c>
      <c r="I1075" s="161" t="inlineStr">
        <is>
          <t>API_EG_IMP_CONS_ZS_DS2_en_csv_v2_160768.zip</t>
        </is>
      </c>
    </row>
    <row r="1076" ht="13" customHeight="1">
      <c r="A1076" s="161" t="inlineStr">
        <is>
          <t>BGD</t>
        </is>
      </c>
      <c r="B1076" s="161" t="inlineStr">
        <is>
          <t>Bangladesh</t>
        </is>
      </c>
      <c r="C1076" s="161" t="inlineStr">
        <is>
          <t>South Asia</t>
        </is>
      </c>
      <c r="D1076" s="161" t="inlineStr">
        <is>
          <t>Lower middle income</t>
        </is>
      </c>
      <c r="E1076" s="161" t="b">
        <v>1</v>
      </c>
      <c r="F1076" s="161" t="inlineStr">
        <is>
          <t>fossil_rents_total_pct_gdp</t>
        </is>
      </c>
      <c r="G1076" s="161" t="n">
        <v>0.535</v>
      </c>
      <c r="H1076" s="161" t="inlineStr">
        <is>
          <t>2021</t>
        </is>
      </c>
      <c r="I1076" s="161" t="inlineStr">
        <is>
          <t>WDI NY.GDP.PETR+NGAS+COAL.RT.ZS</t>
        </is>
      </c>
    </row>
    <row r="1077" ht="13" customHeight="1">
      <c r="A1077" s="161" t="inlineStr">
        <is>
          <t>BGD</t>
        </is>
      </c>
      <c r="B1077" s="161" t="inlineStr">
        <is>
          <t>Bangladesh</t>
        </is>
      </c>
      <c r="C1077" s="161" t="inlineStr">
        <is>
          <t>South Asia</t>
        </is>
      </c>
      <c r="D1077" s="161" t="inlineStr">
        <is>
          <t>Lower middle income</t>
        </is>
      </c>
      <c r="E1077" s="161" t="b">
        <v>1</v>
      </c>
      <c r="F1077" s="161" t="inlineStr">
        <is>
          <t>oil_rents_pct_gdp</t>
        </is>
      </c>
      <c r="G1077" s="161" t="n">
        <v>0.032</v>
      </c>
      <c r="H1077" s="161" t="inlineStr">
        <is>
          <t>2021</t>
        </is>
      </c>
      <c r="I1077" s="161" t="inlineStr">
        <is>
          <t>API_NY_GDP_PETR_RT_ZS_DS2_en_csv_v2_40227.zip</t>
        </is>
      </c>
    </row>
    <row r="1078" ht="13" customHeight="1">
      <c r="A1078" s="161" t="inlineStr">
        <is>
          <t>BGD</t>
        </is>
      </c>
      <c r="B1078" s="161" t="inlineStr">
        <is>
          <t>Bangladesh</t>
        </is>
      </c>
      <c r="C1078" s="161" t="inlineStr">
        <is>
          <t>South Asia</t>
        </is>
      </c>
      <c r="D1078" s="161" t="inlineStr">
        <is>
          <t>Lower middle income</t>
        </is>
      </c>
      <c r="E1078" s="161" t="b">
        <v>1</v>
      </c>
      <c r="F1078" s="161" t="inlineStr">
        <is>
          <t>gas_rents_pct_gdp</t>
        </is>
      </c>
      <c r="G1078" s="161" t="n">
        <v>0.49</v>
      </c>
      <c r="H1078" s="161" t="inlineStr">
        <is>
          <t>2021</t>
        </is>
      </c>
      <c r="I1078" s="161" t="inlineStr">
        <is>
          <t>API_NY_GDP_NGAS_RT_ZS_DS2_en_csv_v2_35861.zip</t>
        </is>
      </c>
    </row>
    <row r="1079" ht="13" customHeight="1">
      <c r="A1079" s="161" t="inlineStr">
        <is>
          <t>BGD</t>
        </is>
      </c>
      <c r="B1079" s="161" t="inlineStr">
        <is>
          <t>Bangladesh</t>
        </is>
      </c>
      <c r="C1079" s="161" t="inlineStr">
        <is>
          <t>South Asia</t>
        </is>
      </c>
      <c r="D1079" s="161" t="inlineStr">
        <is>
          <t>Lower middle income</t>
        </is>
      </c>
      <c r="E1079" s="161" t="b">
        <v>1</v>
      </c>
      <c r="F1079" s="161" t="inlineStr">
        <is>
          <t>coal_rents_pct_gdp</t>
        </is>
      </c>
      <c r="G1079" s="161" t="n">
        <v>0.013</v>
      </c>
      <c r="H1079" s="161" t="inlineStr">
        <is>
          <t>2021</t>
        </is>
      </c>
      <c r="I1079" s="161" t="inlineStr">
        <is>
          <t>API_NY_GDP_COAL_RT_ZS_DS2_en_csv_v2_35370.zip</t>
        </is>
      </c>
    </row>
    <row r="1080" ht="13" customHeight="1">
      <c r="A1080" s="161" t="inlineStr">
        <is>
          <t>BGD</t>
        </is>
      </c>
      <c r="B1080" s="161" t="inlineStr">
        <is>
          <t>Bangladesh</t>
        </is>
      </c>
      <c r="C1080" s="161" t="inlineStr">
        <is>
          <t>South Asia</t>
        </is>
      </c>
      <c r="D1080" s="161" t="inlineStr">
        <is>
          <t>Lower middle income</t>
        </is>
      </c>
      <c r="E1080" s="161" t="b">
        <v>1</v>
      </c>
      <c r="F1080" s="161" t="inlineStr">
        <is>
          <t>other_fossil_gen_share_pct</t>
        </is>
      </c>
      <c r="G1080" s="161" t="n">
        <v>12.068</v>
      </c>
      <c r="H1080" s="161" t="inlineStr">
        <is>
          <t>2025</t>
        </is>
      </c>
      <c r="I1080" s="161" t="inlineStr">
        <is>
          <t>release_generation_yearly_global.csv</t>
        </is>
      </c>
    </row>
    <row r="1081" ht="13" customHeight="1">
      <c r="A1081" s="161" t="inlineStr">
        <is>
          <t>BGD</t>
        </is>
      </c>
      <c r="B1081" s="161" t="inlineStr">
        <is>
          <t>Bangladesh</t>
        </is>
      </c>
      <c r="C1081" s="161" t="inlineStr">
        <is>
          <t>South Asia</t>
        </is>
      </c>
      <c r="D1081" s="161" t="inlineStr">
        <is>
          <t>Lower middle income</t>
        </is>
      </c>
      <c r="E1081" s="161" t="b">
        <v>1</v>
      </c>
      <c r="F1081" s="161" t="inlineStr">
        <is>
          <t>renewable_share_electricity_pct</t>
        </is>
      </c>
      <c r="G1081" s="161" t="n">
        <v>19.248</v>
      </c>
      <c r="H1081" s="161" t="inlineStr">
        <is>
          <t>2024</t>
        </is>
      </c>
      <c r="I1081" s="161" t="inlineStr">
        <is>
          <t>imffossilfuelsubsidiesdata.xlsb</t>
        </is>
      </c>
    </row>
    <row r="1082" ht="13" customHeight="1">
      <c r="A1082" s="161" t="inlineStr">
        <is>
          <t>BGD</t>
        </is>
      </c>
      <c r="B1082" s="161" t="inlineStr">
        <is>
          <t>Bangladesh</t>
        </is>
      </c>
      <c r="C1082" s="161" t="inlineStr">
        <is>
          <t>South Asia</t>
        </is>
      </c>
      <c r="D1082" s="161" t="inlineStr">
        <is>
          <t>Lower middle income</t>
        </is>
      </c>
      <c r="E1082" s="161" t="b">
        <v>1</v>
      </c>
      <c r="F1082" s="161" t="inlineStr">
        <is>
          <t>re_share_change_pp</t>
        </is>
      </c>
      <c r="G1082" s="161" t="n">
        <v>0.184</v>
      </c>
      <c r="H1082" s="161" t="inlineStr">
        <is>
          <t>2025</t>
        </is>
      </c>
      <c r="I1082" s="161" t="inlineStr">
        <is>
          <t>release_generation_yearly_global.csv</t>
        </is>
      </c>
    </row>
    <row r="1083" ht="13" customHeight="1">
      <c r="A1083" s="161" t="inlineStr">
        <is>
          <t>BGD</t>
        </is>
      </c>
      <c r="B1083" s="161" t="inlineStr">
        <is>
          <t>Bangladesh</t>
        </is>
      </c>
      <c r="C1083" s="161" t="inlineStr">
        <is>
          <t>South Asia</t>
        </is>
      </c>
      <c r="D1083" s="161" t="inlineStr">
        <is>
          <t>Lower middle income</t>
        </is>
      </c>
      <c r="E1083" s="161" t="b">
        <v>1</v>
      </c>
      <c r="F1083" s="161" t="inlineStr">
        <is>
          <t>re_capacity_growth_pct</t>
        </is>
      </c>
      <c r="G1083" s="161" t="n">
        <v>25.21</v>
      </c>
      <c r="H1083" s="161" t="inlineStr">
        <is>
          <t>2025</t>
        </is>
      </c>
      <c r="I1083" s="161" t="inlineStr">
        <is>
          <t>release_generation_yearly_global.csv</t>
        </is>
      </c>
    </row>
    <row r="1084" ht="13" customHeight="1">
      <c r="A1084" s="161" t="inlineStr">
        <is>
          <t>BGD</t>
        </is>
      </c>
      <c r="B1084" s="161" t="inlineStr">
        <is>
          <t>Bangladesh</t>
        </is>
      </c>
      <c r="C1084" s="161" t="inlineStr">
        <is>
          <t>South Asia</t>
        </is>
      </c>
      <c r="D1084" s="161" t="inlineStr">
        <is>
          <t>Lower middle income</t>
        </is>
      </c>
      <c r="E1084" s="161" t="b">
        <v>1</v>
      </c>
      <c r="F1084" s="161" t="inlineStr">
        <is>
          <t>inn_total_inv_2030_pct_gdp</t>
        </is>
      </c>
      <c r="G1084" s="161" t="n">
        <v>5.29100012652181</v>
      </c>
      <c r="H1084" s="161" t="inlineStr">
        <is>
          <t>2030</t>
        </is>
      </c>
      <c r="I1084" s="161" t="inlineStr">
        <is>
          <t>Mitigation_Investment_Needs_v1.1.xlsx (InvestmentNeeds v1.1, model output)</t>
        </is>
      </c>
    </row>
    <row r="1085" ht="13" customHeight="1">
      <c r="A1085" s="161" t="inlineStr">
        <is>
          <t>BGD</t>
        </is>
      </c>
      <c r="B1085" s="161" t="inlineStr">
        <is>
          <t>Bangladesh</t>
        </is>
      </c>
      <c r="C1085" s="161" t="inlineStr">
        <is>
          <t>South Asia</t>
        </is>
      </c>
      <c r="D1085" s="161" t="inlineStr">
        <is>
          <t>Lower middle income</t>
        </is>
      </c>
      <c r="E1085" s="161" t="b">
        <v>1</v>
      </c>
      <c r="F1085" s="161" t="inlineStr">
        <is>
          <t>inn_incr_inv_2030_pct_gdp</t>
        </is>
      </c>
      <c r="G1085" s="161" t="n">
        <v>1.26984003036523</v>
      </c>
      <c r="H1085" s="161" t="inlineStr">
        <is>
          <t>2030</t>
        </is>
      </c>
      <c r="I1085" s="161" t="inlineStr">
        <is>
          <t>Mitigation_Investment_Needs_v1.1.xlsx (InvestmentNeeds v1.1, model output)</t>
        </is>
      </c>
    </row>
    <row r="1086" ht="13" customHeight="1">
      <c r="A1086" s="161" t="inlineStr">
        <is>
          <t>BGD</t>
        </is>
      </c>
      <c r="B1086" s="161" t="inlineStr">
        <is>
          <t>Bangladesh</t>
        </is>
      </c>
      <c r="C1086" s="161" t="inlineStr">
        <is>
          <t>South Asia</t>
        </is>
      </c>
      <c r="D1086" s="161" t="inlineStr">
        <is>
          <t>Lower middle income</t>
        </is>
      </c>
      <c r="E1086" s="161" t="b">
        <v>1</v>
      </c>
      <c r="F1086" s="161" t="inlineStr">
        <is>
          <t>inn_incr_inv_gen_2030_pct_gdp</t>
        </is>
      </c>
      <c r="G1086" s="161" t="n">
        <v>0.3961587547572103</v>
      </c>
      <c r="H1086" s="161" t="inlineStr">
        <is>
          <t>2030</t>
        </is>
      </c>
      <c r="I1086" s="161" t="inlineStr">
        <is>
          <t>Mitigation_Investment_Needs_v1.1.xlsx (InvestmentNeeds v1.1, model output)</t>
        </is>
      </c>
    </row>
    <row r="1087" ht="13" customHeight="1">
      <c r="A1087" s="161" t="inlineStr">
        <is>
          <t>BGD</t>
        </is>
      </c>
      <c r="B1087" s="161" t="inlineStr">
        <is>
          <t>Bangladesh</t>
        </is>
      </c>
      <c r="C1087" s="161" t="inlineStr">
        <is>
          <t>South Asia</t>
        </is>
      </c>
      <c r="D1087" s="161" t="inlineStr">
        <is>
          <t>Lower middle income</t>
        </is>
      </c>
      <c r="E1087" s="161" t="b">
        <v>1</v>
      </c>
      <c r="F1087" s="161" t="inlineStr">
        <is>
          <t>inn_incr_inv_grid_2030_pct_gdp</t>
        </is>
      </c>
      <c r="G1087" s="161" t="n">
        <v>0.2716517175478015</v>
      </c>
      <c r="H1087" s="161" t="inlineStr">
        <is>
          <t>2030</t>
        </is>
      </c>
      <c r="I1087" s="161" t="inlineStr">
        <is>
          <t>Mitigation_Investment_Needs_v1.1.xlsx (InvestmentNeeds v1.1, model output)</t>
        </is>
      </c>
    </row>
    <row r="1088" ht="13" customHeight="1">
      <c r="A1088" s="161" t="inlineStr">
        <is>
          <t>BGD</t>
        </is>
      </c>
      <c r="B1088" s="161" t="inlineStr">
        <is>
          <t>Bangladesh</t>
        </is>
      </c>
      <c r="C1088" s="161" t="inlineStr">
        <is>
          <t>South Asia</t>
        </is>
      </c>
      <c r="D1088" s="161" t="inlineStr">
        <is>
          <t>Lower middle income</t>
        </is>
      </c>
      <c r="E1088" s="161" t="b">
        <v>1</v>
      </c>
      <c r="F1088" s="161" t="inlineStr">
        <is>
          <t>inn_incr_inv_trn_2030_pct_gdp</t>
        </is>
      </c>
      <c r="G1088" s="161" t="n">
        <v>0.1169545806403863</v>
      </c>
      <c r="H1088" s="161" t="inlineStr">
        <is>
          <t>2030</t>
        </is>
      </c>
      <c r="I1088" s="161" t="inlineStr">
        <is>
          <t>Mitigation_Investment_Needs_v1.1.xlsx (InvestmentNeeds v1.1, model output)</t>
        </is>
      </c>
    </row>
    <row r="1089" ht="13" customHeight="1">
      <c r="A1089" s="161" t="inlineStr">
        <is>
          <t>BGD</t>
        </is>
      </c>
      <c r="B1089" s="161" t="inlineStr">
        <is>
          <t>Bangladesh</t>
        </is>
      </c>
      <c r="C1089" s="161" t="inlineStr">
        <is>
          <t>South Asia</t>
        </is>
      </c>
      <c r="D1089" s="161" t="inlineStr">
        <is>
          <t>Lower middle income</t>
        </is>
      </c>
      <c r="E1089" s="161" t="b">
        <v>1</v>
      </c>
      <c r="F1089" s="161" t="inlineStr">
        <is>
          <t>inn_incr_inv_bld_2030_pct_gdp</t>
        </is>
      </c>
      <c r="G1089" s="161" t="n">
        <v>0.1161217153836544</v>
      </c>
      <c r="H1089" s="161" t="inlineStr">
        <is>
          <t>2030</t>
        </is>
      </c>
      <c r="I1089" s="161" t="inlineStr">
        <is>
          <t>Mitigation_Investment_Needs_v1.1.xlsx (InvestmentNeeds v1.1, model output)</t>
        </is>
      </c>
    </row>
    <row r="1090" ht="13" customHeight="1">
      <c r="A1090" s="161" t="inlineStr">
        <is>
          <t>BGD</t>
        </is>
      </c>
      <c r="B1090" s="161" t="inlineStr">
        <is>
          <t>Bangladesh</t>
        </is>
      </c>
      <c r="C1090" s="161" t="inlineStr">
        <is>
          <t>South Asia</t>
        </is>
      </c>
      <c r="D1090" s="161" t="inlineStr">
        <is>
          <t>Lower middle income</t>
        </is>
      </c>
      <c r="E1090" s="161" t="b">
        <v>1</v>
      </c>
      <c r="F1090" s="161" t="inlineStr">
        <is>
          <t>inn_incr_inv_ind_2030_pct_gdp</t>
        </is>
      </c>
      <c r="G1090" s="161" t="n">
        <v>0.0587404357952625</v>
      </c>
      <c r="H1090" s="161" t="inlineStr">
        <is>
          <t>2030</t>
        </is>
      </c>
      <c r="I1090" s="161" t="inlineStr">
        <is>
          <t>Mitigation_Investment_Needs_v1.1.xlsx (InvestmentNeeds v1.1, model output)</t>
        </is>
      </c>
    </row>
    <row r="1091" ht="13" customHeight="1">
      <c r="A1091" s="161" t="inlineStr">
        <is>
          <t>BGD</t>
        </is>
      </c>
      <c r="B1091" s="161" t="inlineStr">
        <is>
          <t>Bangladesh</t>
        </is>
      </c>
      <c r="C1091" s="161" t="inlineStr">
        <is>
          <t>South Asia</t>
        </is>
      </c>
      <c r="D1091" s="161" t="inlineStr">
        <is>
          <t>Lower middle income</t>
        </is>
      </c>
      <c r="E1091" s="161" t="b">
        <v>1</v>
      </c>
      <c r="F1091" s="161" t="inlineStr">
        <is>
          <t>inn_incr_inv_fuel_2030_pct_gdp</t>
        </is>
      </c>
      <c r="G1091" s="161" t="n">
        <v>0.0746782861856784</v>
      </c>
      <c r="H1091" s="161" t="inlineStr">
        <is>
          <t>2030</t>
        </is>
      </c>
      <c r="I1091" s="161" t="inlineStr">
        <is>
          <t>Mitigation_Investment_Needs_v1.1.xlsx (InvestmentNeeds v1.1, model output)</t>
        </is>
      </c>
    </row>
    <row r="1092" ht="13" customHeight="1">
      <c r="A1092" s="161" t="inlineStr">
        <is>
          <t>BGD</t>
        </is>
      </c>
      <c r="B1092" s="161" t="inlineStr">
        <is>
          <t>Bangladesh</t>
        </is>
      </c>
      <c r="C1092" s="161" t="inlineStr">
        <is>
          <t>South Asia</t>
        </is>
      </c>
      <c r="D1092" s="161" t="inlineStr">
        <is>
          <t>Lower middle income</t>
        </is>
      </c>
      <c r="E1092" s="161" t="b">
        <v>1</v>
      </c>
      <c r="F1092" s="161" t="inlineStr">
        <is>
          <t>inn_incr_inv_afolu_2030_pct_gdp</t>
        </is>
      </c>
      <c r="G1092" s="161" t="n">
        <v>0.2355345400552407</v>
      </c>
      <c r="H1092" s="161" t="inlineStr">
        <is>
          <t>2030</t>
        </is>
      </c>
      <c r="I1092" s="161" t="inlineStr">
        <is>
          <t>Mitigation_Investment_Needs_v1.1.xlsx (InvestmentNeeds v1.1, model output)</t>
        </is>
      </c>
    </row>
    <row r="1093" ht="13" customHeight="1">
      <c r="A1093" s="161" t="inlineStr">
        <is>
          <t>BGD</t>
        </is>
      </c>
      <c r="B1093" s="161" t="inlineStr">
        <is>
          <t>Bangladesh</t>
        </is>
      </c>
      <c r="C1093" s="161" t="inlineStr">
        <is>
          <t>South Asia</t>
        </is>
      </c>
      <c r="D1093" s="161" t="inlineStr">
        <is>
          <t>Lower middle income</t>
        </is>
      </c>
      <c r="E1093" s="161" t="b">
        <v>1</v>
      </c>
      <c r="F1093" s="161" t="inlineStr">
        <is>
          <t>inn_incr_cost_a_2030_pct_gdp</t>
        </is>
      </c>
      <c r="G1093" s="161" t="n">
        <v>0.0568566898430952</v>
      </c>
      <c r="H1093" s="161" t="inlineStr">
        <is>
          <t>2030</t>
        </is>
      </c>
      <c r="I1093" s="161" t="inlineStr">
        <is>
          <t>Mitigation_Investment_Needs_v1.1.xlsx (InvestmentNeeds v1.1, model output)</t>
        </is>
      </c>
    </row>
    <row r="1094" ht="13" customHeight="1">
      <c r="A1094" s="161" t="inlineStr">
        <is>
          <t>BGD</t>
        </is>
      </c>
      <c r="B1094" s="161" t="inlineStr">
        <is>
          <t>Bangladesh</t>
        </is>
      </c>
      <c r="C1094" s="161" t="inlineStr">
        <is>
          <t>South Asia</t>
        </is>
      </c>
      <c r="D1094" s="161" t="inlineStr">
        <is>
          <t>Lower middle income</t>
        </is>
      </c>
      <c r="E1094" s="161" t="b">
        <v>1</v>
      </c>
      <c r="F1094" s="161" t="inlineStr">
        <is>
          <t>inn_incr_cost_b_2030_pct_gdp</t>
        </is>
      </c>
      <c r="G1094" s="161" t="n">
        <v>0.0270075855388068</v>
      </c>
      <c r="H1094" s="161" t="inlineStr">
        <is>
          <t>2030</t>
        </is>
      </c>
      <c r="I1094" s="161" t="inlineStr">
        <is>
          <t>Mitigation_Investment_Needs_v1.1.xlsx (InvestmentNeeds v1.1, model output)</t>
        </is>
      </c>
    </row>
    <row r="1095" ht="13" customHeight="1">
      <c r="A1095" s="161" t="inlineStr">
        <is>
          <t>BGD</t>
        </is>
      </c>
      <c r="B1095" s="161" t="inlineStr">
        <is>
          <t>Bangladesh</t>
        </is>
      </c>
      <c r="C1095" s="161" t="inlineStr">
        <is>
          <t>South Asia</t>
        </is>
      </c>
      <c r="D1095" s="161" t="inlineStr">
        <is>
          <t>Lower middle income</t>
        </is>
      </c>
      <c r="E1095" s="161" t="b">
        <v>1</v>
      </c>
      <c r="F1095" s="161" t="inlineStr">
        <is>
          <t>inn_incr_cost_c_2030_pct_gdp</t>
        </is>
      </c>
      <c r="G1095" s="161" t="n">
        <v>-0.0749009240992933</v>
      </c>
      <c r="H1095" s="161" t="inlineStr">
        <is>
          <t>2030</t>
        </is>
      </c>
      <c r="I1095" s="161" t="inlineStr">
        <is>
          <t>Mitigation_Investment_Needs_v1.1.xlsx (InvestmentNeeds v1.1, model output)</t>
        </is>
      </c>
    </row>
    <row r="1096" ht="13" customHeight="1">
      <c r="A1096" s="161" t="inlineStr">
        <is>
          <t>BGD</t>
        </is>
      </c>
      <c r="B1096" s="161" t="inlineStr">
        <is>
          <t>Bangladesh</t>
        </is>
      </c>
      <c r="C1096" s="161" t="inlineStr">
        <is>
          <t>South Asia</t>
        </is>
      </c>
      <c r="D1096" s="161" t="inlineStr">
        <is>
          <t>Lower middle income</t>
        </is>
      </c>
      <c r="E1096" s="161" t="b">
        <v>1</v>
      </c>
      <c r="F1096" s="161" t="inlineStr">
        <is>
          <t>inn_cost_per_t_b_2030_usd</t>
        </is>
      </c>
      <c r="G1096" s="161" t="n">
        <v>26.5669268657369</v>
      </c>
      <c r="H1096" s="161" t="inlineStr">
        <is>
          <t>2030</t>
        </is>
      </c>
      <c r="I1096" s="161" t="inlineStr">
        <is>
          <t>Mitigation_Investment_Needs_v1.1.xlsx (InvestmentNeeds v1.1, model output)</t>
        </is>
      </c>
    </row>
    <row r="1097" ht="13" customHeight="1">
      <c r="A1097" s="161" t="inlineStr">
        <is>
          <t>BGD</t>
        </is>
      </c>
      <c r="B1097" s="161" t="inlineStr">
        <is>
          <t>Bangladesh</t>
        </is>
      </c>
      <c r="C1097" s="161" t="inlineStr">
        <is>
          <t>South Asia</t>
        </is>
      </c>
      <c r="D1097" s="161" t="inlineStr">
        <is>
          <t>Lower middle income</t>
        </is>
      </c>
      <c r="E1097" s="161" t="b">
        <v>1</v>
      </c>
      <c r="F1097" s="161" t="inlineStr">
        <is>
          <t>inn_coc_penalty_2030_pct_gdp</t>
        </is>
      </c>
      <c r="G1097" s="161" t="n">
        <v>0.1243712679345351</v>
      </c>
      <c r="H1097" s="161" t="inlineStr">
        <is>
          <t>2030</t>
        </is>
      </c>
      <c r="I1097" s="161" t="inlineStr">
        <is>
          <t>Mitigation_Investment_Needs_v1.1.xlsx (InvestmentNeeds v1.1, model output)</t>
        </is>
      </c>
    </row>
    <row r="1098" ht="13" customHeight="1">
      <c r="A1098" s="161" t="inlineStr">
        <is>
          <t>BGD</t>
        </is>
      </c>
      <c r="B1098" s="161" t="inlineStr">
        <is>
          <t>Bangladesh</t>
        </is>
      </c>
      <c r="C1098" s="161" t="inlineStr">
        <is>
          <t>South Asia</t>
        </is>
      </c>
      <c r="D1098" s="161" t="inlineStr">
        <is>
          <t>Lower middle income</t>
        </is>
      </c>
      <c r="E1098" s="161" t="b">
        <v>1</v>
      </c>
      <c r="F1098" s="161" t="inlineStr">
        <is>
          <t>inn_pima_adj_inv_2030_pct_gdp</t>
        </is>
      </c>
      <c r="G1098" s="161" t="n">
        <v>6.054055927081413</v>
      </c>
      <c r="H1098" s="161" t="inlineStr">
        <is>
          <t>2030</t>
        </is>
      </c>
      <c r="I1098" s="161" t="inlineStr">
        <is>
          <t>Mitigation_Investment_Needs_v1.1.xlsx (InvestmentNeeds v1.1, model output)</t>
        </is>
      </c>
    </row>
    <row r="1099" ht="13" customHeight="1">
      <c r="A1099" s="161" t="inlineStr">
        <is>
          <t>BGD</t>
        </is>
      </c>
      <c r="B1099" s="161" t="inlineStr">
        <is>
          <t>Bangladesh</t>
        </is>
      </c>
      <c r="C1099" s="161" t="inlineStr">
        <is>
          <t>South Asia</t>
        </is>
      </c>
      <c r="D1099" s="161" t="inlineStr">
        <is>
          <t>Lower middle income</t>
        </is>
      </c>
      <c r="E1099" s="161" t="b">
        <v>1</v>
      </c>
      <c r="F1099" s="161" t="inlineStr">
        <is>
          <t>nmim_nz_inv_2030_pct_gdp</t>
        </is>
      </c>
      <c r="G1099" s="161" t="n">
        <v>2.643142729454661</v>
      </c>
      <c r="H1099" s="161" t="inlineStr">
        <is>
          <t>2030</t>
        </is>
      </c>
      <c r="I1099" s="161" t="inlineStr">
        <is>
          <t>nmim_summary_v0_2.csv (InvestmentNeeds NMIM v0.2, model output)</t>
        </is>
      </c>
    </row>
    <row r="1100" ht="13" customHeight="1">
      <c r="A1100" s="161" t="inlineStr">
        <is>
          <t>BGD</t>
        </is>
      </c>
      <c r="B1100" s="161" t="inlineStr">
        <is>
          <t>Bangladesh</t>
        </is>
      </c>
      <c r="C1100" s="161" t="inlineStr">
        <is>
          <t>South Asia</t>
        </is>
      </c>
      <c r="D1100" s="161" t="inlineStr">
        <is>
          <t>Lower middle income</t>
        </is>
      </c>
      <c r="E1100" s="161" t="b">
        <v>1</v>
      </c>
      <c r="F1100" s="161" t="inlineStr">
        <is>
          <t>nmim_typ1_2030_pct_gdp</t>
        </is>
      </c>
      <c r="G1100" s="161" t="n">
        <v>0.7570600790345955</v>
      </c>
      <c r="H1100" s="161" t="inlineStr">
        <is>
          <t>2030</t>
        </is>
      </c>
      <c r="I1100" s="161" t="inlineStr">
        <is>
          <t>nmim_summary_v0_2.csv (InvestmentNeeds NMIM v0.2, model output)</t>
        </is>
      </c>
    </row>
    <row r="1101" ht="13" customHeight="1">
      <c r="A1101" s="161" t="inlineStr">
        <is>
          <t>BGD</t>
        </is>
      </c>
      <c r="B1101" s="161" t="inlineStr">
        <is>
          <t>Bangladesh</t>
        </is>
      </c>
      <c r="C1101" s="161" t="inlineStr">
        <is>
          <t>South Asia</t>
        </is>
      </c>
      <c r="D1101" s="161" t="inlineStr">
        <is>
          <t>Lower middle income</t>
        </is>
      </c>
      <c r="E1101" s="161" t="b">
        <v>1</v>
      </c>
      <c r="F1101" s="161" t="inlineStr">
        <is>
          <t>nmim_typ2_2030_pct_gdp</t>
        </is>
      </c>
      <c r="G1101" s="161" t="n">
        <v>0.3770214328229678</v>
      </c>
      <c r="H1101" s="161" t="inlineStr">
        <is>
          <t>2030</t>
        </is>
      </c>
      <c r="I1101" s="161" t="inlineStr">
        <is>
          <t>nmim_summary_v0_2.csv (InvestmentNeeds NMIM v0.2, model output)</t>
        </is>
      </c>
    </row>
    <row r="1102" ht="13" customHeight="1">
      <c r="A1102" s="161" t="inlineStr">
        <is>
          <t>BGD</t>
        </is>
      </c>
      <c r="B1102" s="161" t="inlineStr">
        <is>
          <t>Bangladesh</t>
        </is>
      </c>
      <c r="C1102" s="161" t="inlineStr">
        <is>
          <t>South Asia</t>
        </is>
      </c>
      <c r="D1102" s="161" t="inlineStr">
        <is>
          <t>Lower middle income</t>
        </is>
      </c>
      <c r="E1102" s="161" t="b">
        <v>1</v>
      </c>
      <c r="F1102" s="161" t="inlineStr">
        <is>
          <t>nmim_typ3_2030_pct_gdp</t>
        </is>
      </c>
      <c r="G1102" s="161" t="n">
        <v>0.3684306288496444</v>
      </c>
      <c r="H1102" s="161" t="inlineStr">
        <is>
          <t>2030</t>
        </is>
      </c>
      <c r="I1102" s="161" t="inlineStr">
        <is>
          <t>nmim_summary_v0_2.csv (InvestmentNeeds NMIM v0.2, model output)</t>
        </is>
      </c>
    </row>
    <row r="1103" ht="13" customHeight="1">
      <c r="A1103" s="161" t="inlineStr">
        <is>
          <t>BGD</t>
        </is>
      </c>
      <c r="B1103" s="161" t="inlineStr">
        <is>
          <t>Bangladesh</t>
        </is>
      </c>
      <c r="C1103" s="161" t="inlineStr">
        <is>
          <t>South Asia</t>
        </is>
      </c>
      <c r="D1103" s="161" t="inlineStr">
        <is>
          <t>Lower middle income</t>
        </is>
      </c>
      <c r="E1103" s="161" t="b">
        <v>1</v>
      </c>
      <c r="F1103" s="161" t="inlineStr">
        <is>
          <t>nmim_typ4_2030_pct_gdp</t>
        </is>
      </c>
      <c r="G1103" s="161" t="n">
        <v>0.772167318268792</v>
      </c>
      <c r="H1103" s="161" t="inlineStr">
        <is>
          <t>2030</t>
        </is>
      </c>
      <c r="I1103" s="161" t="inlineStr">
        <is>
          <t>nmim_summary_v0_2.csv (InvestmentNeeds NMIM v0.2, model output)</t>
        </is>
      </c>
    </row>
    <row r="1104" ht="13" customHeight="1">
      <c r="A1104" s="161" t="inlineStr">
        <is>
          <t>BGD</t>
        </is>
      </c>
      <c r="B1104" s="161" t="inlineStr">
        <is>
          <t>Bangladesh</t>
        </is>
      </c>
      <c r="C1104" s="161" t="inlineStr">
        <is>
          <t>South Asia</t>
        </is>
      </c>
      <c r="D1104" s="161" t="inlineStr">
        <is>
          <t>Lower middle income</t>
        </is>
      </c>
      <c r="E1104" s="161" t="b">
        <v>1</v>
      </c>
      <c r="F1104" s="161" t="inlineStr">
        <is>
          <t>nmim_typ5_2030_pct_gdp</t>
        </is>
      </c>
      <c r="G1104" s="161" t="n">
        <v>0.3684632709927434</v>
      </c>
      <c r="H1104" s="161" t="inlineStr">
        <is>
          <t>2030</t>
        </is>
      </c>
      <c r="I1104" s="161" t="inlineStr">
        <is>
          <t>nmim_summary_v0_2.csv (InvestmentNeeds NMIM v0.2, model output)</t>
        </is>
      </c>
    </row>
    <row r="1105" ht="13" customHeight="1">
      <c r="A1105" s="161" t="inlineStr">
        <is>
          <t>BGD</t>
        </is>
      </c>
      <c r="B1105" s="161" t="inlineStr">
        <is>
          <t>Bangladesh</t>
        </is>
      </c>
      <c r="C1105" s="161" t="inlineStr">
        <is>
          <t>South Asia</t>
        </is>
      </c>
      <c r="D1105" s="161" t="inlineStr">
        <is>
          <t>Lower middle income</t>
        </is>
      </c>
      <c r="E1105" s="161" t="b">
        <v>1</v>
      </c>
      <c r="F1105" s="161" t="inlineStr">
        <is>
          <t>nmim_budget_need_2030_pct_gdp</t>
        </is>
      </c>
      <c r="G1105" s="161" t="n">
        <v>0.9887102745495052</v>
      </c>
      <c r="H1105" s="161" t="inlineStr">
        <is>
          <t>2030</t>
        </is>
      </c>
      <c r="I1105" s="161" t="inlineStr">
        <is>
          <t>nmim_summary_v0_2.csv (InvestmentNeeds NMIM v0.2, model output)</t>
        </is>
      </c>
    </row>
    <row r="1106" ht="13" customHeight="1">
      <c r="A1106" s="161" t="inlineStr">
        <is>
          <t>BGD</t>
        </is>
      </c>
      <c r="B1106" s="161" t="inlineStr">
        <is>
          <t>Bangladesh</t>
        </is>
      </c>
      <c r="C1106" s="161" t="inlineStr">
        <is>
          <t>South Asia</t>
        </is>
      </c>
      <c r="D1106" s="161" t="inlineStr">
        <is>
          <t>Lower middle income</t>
        </is>
      </c>
      <c r="E1106" s="161" t="b">
        <v>1</v>
      </c>
      <c r="F1106" s="161" t="inlineStr">
        <is>
          <t>nmim_private_share_2030_pct</t>
        </is>
      </c>
      <c r="G1106" s="161" t="n">
        <v>48.32924867662475</v>
      </c>
      <c r="H1106" s="161" t="inlineStr">
        <is>
          <t>2030</t>
        </is>
      </c>
      <c r="I1106" s="161" t="inlineStr">
        <is>
          <t>nmim_summary_v0_2.csv (InvestmentNeeds NMIM v0.2, model output)</t>
        </is>
      </c>
    </row>
    <row r="1107" ht="13" customHeight="1">
      <c r="A1107" s="161" t="inlineStr">
        <is>
          <t>BGD</t>
        </is>
      </c>
      <c r="B1107" s="161" t="inlineStr">
        <is>
          <t>Bangladesh</t>
        </is>
      </c>
      <c r="C1107" s="161" t="inlineStr">
        <is>
          <t>South Asia</t>
        </is>
      </c>
      <c r="D1107" s="161" t="inlineStr">
        <is>
          <t>Lower middle income</t>
        </is>
      </c>
      <c r="E1107" s="161" t="b">
        <v>1</v>
      </c>
      <c r="F1107" s="161" t="inlineStr">
        <is>
          <t>nmim_incr_inv_2030_pct_gdp</t>
        </is>
      </c>
      <c r="G1107" s="161" t="n">
        <v>1.686484225686832</v>
      </c>
      <c r="H1107" s="161" t="inlineStr">
        <is>
          <t>2030</t>
        </is>
      </c>
      <c r="I1107" s="161" t="inlineStr">
        <is>
          <t>nmim_summary_v0_2.csv (InvestmentNeeds NMIM v0.2, model output)</t>
        </is>
      </c>
    </row>
    <row r="1108" ht="13" customHeight="1">
      <c r="A1108" s="161" t="inlineStr">
        <is>
          <t>BGD</t>
        </is>
      </c>
      <c r="B1108" s="161" t="inlineStr">
        <is>
          <t>Bangladesh</t>
        </is>
      </c>
      <c r="C1108" s="161" t="inlineStr">
        <is>
          <t>South Asia</t>
        </is>
      </c>
      <c r="D1108" s="161" t="inlineStr">
        <is>
          <t>Lower middle income</t>
        </is>
      </c>
      <c r="E1108" s="161" t="b">
        <v>1</v>
      </c>
      <c r="F1108" s="161" t="inlineStr">
        <is>
          <t>nmim_incr_inv_2050_pct_gdp</t>
        </is>
      </c>
      <c r="G1108" s="161" t="n">
        <v>1.393274863234746</v>
      </c>
      <c r="H1108" s="161" t="inlineStr">
        <is>
          <t>2050</t>
        </is>
      </c>
      <c r="I1108" s="161" t="inlineStr">
        <is>
          <t>nmim_summary_v0_2.csv (InvestmentNeeds NMIM v0.2, model output)</t>
        </is>
      </c>
    </row>
    <row r="1109" ht="13" customHeight="1">
      <c r="A1109" s="161" t="inlineStr">
        <is>
          <t>BGD</t>
        </is>
      </c>
      <c r="B1109" s="161" t="inlineStr">
        <is>
          <t>Bangladesh</t>
        </is>
      </c>
      <c r="C1109" s="161" t="inlineStr">
        <is>
          <t>South Asia</t>
        </is>
      </c>
      <c r="D1109" s="161" t="inlineStr">
        <is>
          <t>Lower middle income</t>
        </is>
      </c>
      <c r="E1109" s="161" t="b">
        <v>1</v>
      </c>
      <c r="F1109" s="161" t="inlineStr">
        <is>
          <t>nmim_pv_incr_cost_b_pct_gdp</t>
        </is>
      </c>
      <c r="G1109" s="161" t="n">
        <v>2.369745381264373</v>
      </c>
      <c r="H1109" s="161" t="inlineStr">
        <is>
          <t>2025-2050</t>
        </is>
      </c>
      <c r="I1109" s="161" t="inlineStr">
        <is>
          <t>nmim_summary_v0_2.csv (InvestmentNeeds NMIM v0.2, model output)</t>
        </is>
      </c>
    </row>
    <row r="1110" ht="13" customHeight="1">
      <c r="A1110" s="161" t="inlineStr">
        <is>
          <t>BGD</t>
        </is>
      </c>
      <c r="B1110" s="161" t="inlineStr">
        <is>
          <t>Bangladesh</t>
        </is>
      </c>
      <c r="C1110" s="161" t="inlineStr">
        <is>
          <t>South Asia</t>
        </is>
      </c>
      <c r="D1110" s="161" t="inlineStr">
        <is>
          <t>Lower middle income</t>
        </is>
      </c>
      <c r="E1110" s="161" t="b">
        <v>1</v>
      </c>
      <c r="F1110" s="161" t="inlineStr">
        <is>
          <t>price_diesel_usd_litre</t>
        </is>
      </c>
      <c r="G1110" s="161" t="n">
        <v>0.89</v>
      </c>
      <c r="H1110" s="161" t="inlineStr">
        <is>
          <t>2024</t>
        </is>
      </c>
      <c r="I1110" s="161" t="inlineStr">
        <is>
          <t>imffossilfuelsubsidiesdata.xlsb</t>
        </is>
      </c>
    </row>
    <row r="1111" ht="13" customHeight="1">
      <c r="A1111" s="161" t="inlineStr">
        <is>
          <t>BGD</t>
        </is>
      </c>
      <c r="B1111" s="161" t="inlineStr">
        <is>
          <t>Bangladesh</t>
        </is>
      </c>
      <c r="C1111" s="161" t="inlineStr">
        <is>
          <t>South Asia</t>
        </is>
      </c>
      <c r="D1111" s="161" t="inlineStr">
        <is>
          <t>Lower middle income</t>
        </is>
      </c>
      <c r="E1111" s="161" t="b">
        <v>1</v>
      </c>
      <c r="F1111" s="161" t="inlineStr">
        <is>
          <t>price_gasoline_usd_litre</t>
        </is>
      </c>
      <c r="G1111" s="161" t="n">
        <v>1.374</v>
      </c>
      <c r="H1111" s="161" t="inlineStr">
        <is>
          <t>2024</t>
        </is>
      </c>
      <c r="I1111" s="161" t="inlineStr">
        <is>
          <t>imffossilfuelsubsidiesdata.xlsb</t>
        </is>
      </c>
    </row>
    <row r="1112" ht="13" customHeight="1">
      <c r="A1112" s="161" t="inlineStr">
        <is>
          <t>BGD</t>
        </is>
      </c>
      <c r="B1112" s="161" t="inlineStr">
        <is>
          <t>Bangladesh</t>
        </is>
      </c>
      <c r="C1112" s="161" t="inlineStr">
        <is>
          <t>South Asia</t>
        </is>
      </c>
      <c r="D1112" s="161" t="inlineStr">
        <is>
          <t>Lower middle income</t>
        </is>
      </c>
      <c r="E1112" s="161" t="b">
        <v>1</v>
      </c>
      <c r="F1112" s="161" t="inlineStr">
        <is>
          <t>price_electricity_residential_usd_kwh</t>
        </is>
      </c>
      <c r="G1112" s="161" t="n">
        <v>0.038</v>
      </c>
      <c r="H1112" s="161" t="inlineStr">
        <is>
          <t>2024</t>
        </is>
      </c>
      <c r="I1112" s="161" t="inlineStr">
        <is>
          <t>imffossilfuelsubsidiesdata.xlsb</t>
        </is>
      </c>
    </row>
    <row r="1113" ht="13" customHeight="1">
      <c r="A1113" s="161" t="inlineStr">
        <is>
          <t>BGD</t>
        </is>
      </c>
      <c r="B1113" s="161" t="inlineStr">
        <is>
          <t>Bangladesh</t>
        </is>
      </c>
      <c r="C1113" s="161" t="inlineStr">
        <is>
          <t>South Asia</t>
        </is>
      </c>
      <c r="D1113" s="161" t="inlineStr">
        <is>
          <t>Lower middle income</t>
        </is>
      </c>
      <c r="E1113" s="161" t="b">
        <v>1</v>
      </c>
      <c r="F1113" s="161" t="inlineStr">
        <is>
          <t>price_electricity_industry_usd_kwh</t>
        </is>
      </c>
      <c r="G1113" s="161" t="n">
        <v>0.067</v>
      </c>
      <c r="H1113" s="161" t="inlineStr">
        <is>
          <t>2024</t>
        </is>
      </c>
      <c r="I1113" s="161" t="inlineStr">
        <is>
          <t>imffossilfuelsubsidiesdata.xlsb</t>
        </is>
      </c>
    </row>
    <row r="1114" ht="13" customHeight="1">
      <c r="A1114" s="161" t="inlineStr">
        <is>
          <t>BGD</t>
        </is>
      </c>
      <c r="B1114" s="161" t="inlineStr">
        <is>
          <t>Bangladesh</t>
        </is>
      </c>
      <c r="C1114" s="161" t="inlineStr">
        <is>
          <t>South Asia</t>
        </is>
      </c>
      <c r="D1114" s="161" t="inlineStr">
        <is>
          <t>Lower middle income</t>
        </is>
      </c>
      <c r="E1114" s="161" t="b">
        <v>1</v>
      </c>
      <c r="F1114" s="161" t="inlineStr">
        <is>
          <t>price_gas_residential_usd_gj</t>
        </is>
      </c>
      <c r="G1114" s="161" t="n">
        <v>4.031</v>
      </c>
      <c r="H1114" s="161" t="inlineStr">
        <is>
          <t>2024</t>
        </is>
      </c>
      <c r="I1114" s="161" t="inlineStr">
        <is>
          <t>imffossilfuelsubsidiesdata.xlsb</t>
        </is>
      </c>
    </row>
    <row r="1115" ht="13" customHeight="1">
      <c r="A1115" s="161" t="inlineStr">
        <is>
          <t>BGD</t>
        </is>
      </c>
      <c r="B1115" s="161" t="inlineStr">
        <is>
          <t>Bangladesh</t>
        </is>
      </c>
      <c r="C1115" s="161" t="inlineStr">
        <is>
          <t>South Asia</t>
        </is>
      </c>
      <c r="D1115" s="161" t="inlineStr">
        <is>
          <t>Lower middle income</t>
        </is>
      </c>
      <c r="E1115" s="161" t="b">
        <v>1</v>
      </c>
      <c r="F1115" s="161" t="inlineStr">
        <is>
          <t>price_gas_industry_usd_gj</t>
        </is>
      </c>
      <c r="G1115" s="161" t="n">
        <v>6.719</v>
      </c>
      <c r="H1115" s="161" t="inlineStr">
        <is>
          <t>2024</t>
        </is>
      </c>
      <c r="I1115" s="161" t="inlineStr">
        <is>
          <t>imffossilfuelsubsidiesdata.xlsb</t>
        </is>
      </c>
    </row>
    <row r="1116" ht="13" customHeight="1">
      <c r="A1116" s="161" t="inlineStr">
        <is>
          <t>BGD</t>
        </is>
      </c>
      <c r="B1116" s="161" t="inlineStr">
        <is>
          <t>Bangladesh</t>
        </is>
      </c>
      <c r="C1116" s="161" t="inlineStr">
        <is>
          <t>South Asia</t>
        </is>
      </c>
      <c r="D1116" s="161" t="inlineStr">
        <is>
          <t>Lower middle income</t>
        </is>
      </c>
      <c r="E1116" s="161" t="b">
        <v>1</v>
      </c>
      <c r="F1116" s="161" t="inlineStr">
        <is>
          <t>price_gas_power_usd_gj</t>
        </is>
      </c>
      <c r="G1116" s="161" t="n">
        <v>3.472</v>
      </c>
      <c r="H1116" s="161" t="inlineStr">
        <is>
          <t>2024</t>
        </is>
      </c>
      <c r="I1116" s="161" t="inlineStr">
        <is>
          <t>imffossilfuelsubsidiesdata.xlsb</t>
        </is>
      </c>
    </row>
    <row r="1117" ht="13" customHeight="1">
      <c r="A1117" s="161" t="inlineStr">
        <is>
          <t>BGD</t>
        </is>
      </c>
      <c r="B1117" s="161" t="inlineStr">
        <is>
          <t>Bangladesh</t>
        </is>
      </c>
      <c r="C1117" s="161" t="inlineStr">
        <is>
          <t>South Asia</t>
        </is>
      </c>
      <c r="D1117" s="161" t="inlineStr">
        <is>
          <t>Lower middle income</t>
        </is>
      </c>
      <c r="E1117" s="161" t="b">
        <v>1</v>
      </c>
      <c r="F1117" s="161" t="inlineStr">
        <is>
          <t>price_coal_residential_usd_gj</t>
        </is>
      </c>
      <c r="G1117" s="161" t="n">
        <v>12.345</v>
      </c>
      <c r="H1117" s="161" t="inlineStr">
        <is>
          <t>2024</t>
        </is>
      </c>
      <c r="I1117" s="161" t="inlineStr">
        <is>
          <t>imffossilfuelsubsidiesdata.xlsb</t>
        </is>
      </c>
    </row>
    <row r="1118" ht="13" customHeight="1">
      <c r="A1118" s="161" t="inlineStr">
        <is>
          <t>BGD</t>
        </is>
      </c>
      <c r="B1118" s="161" t="inlineStr">
        <is>
          <t>Bangladesh</t>
        </is>
      </c>
      <c r="C1118" s="161" t="inlineStr">
        <is>
          <t>South Asia</t>
        </is>
      </c>
      <c r="D1118" s="161" t="inlineStr">
        <is>
          <t>Lower middle income</t>
        </is>
      </c>
      <c r="E1118" s="161" t="b">
        <v>1</v>
      </c>
      <c r="F1118" s="161" t="inlineStr">
        <is>
          <t>price_coal_industry_usd_gj</t>
        </is>
      </c>
      <c r="G1118" s="161" t="n">
        <v>6.822</v>
      </c>
      <c r="H1118" s="161" t="inlineStr">
        <is>
          <t>2024</t>
        </is>
      </c>
      <c r="I1118" s="161" t="inlineStr">
        <is>
          <t>imffossilfuelsubsidiesdata.xlsb</t>
        </is>
      </c>
    </row>
    <row r="1119" ht="13" customHeight="1">
      <c r="A1119" s="161" t="inlineStr">
        <is>
          <t>BGD</t>
        </is>
      </c>
      <c r="B1119" s="161" t="inlineStr">
        <is>
          <t>Bangladesh</t>
        </is>
      </c>
      <c r="C1119" s="161" t="inlineStr">
        <is>
          <t>South Asia</t>
        </is>
      </c>
      <c r="D1119" s="161" t="inlineStr">
        <is>
          <t>Lower middle income</t>
        </is>
      </c>
      <c r="E1119" s="161" t="b">
        <v>1</v>
      </c>
      <c r="F1119" s="161" t="inlineStr">
        <is>
          <t>price_coal_power_usd_gj</t>
        </is>
      </c>
      <c r="G1119" s="161" t="n">
        <v>4.506</v>
      </c>
      <c r="H1119" s="161" t="inlineStr">
        <is>
          <t>2024</t>
        </is>
      </c>
      <c r="I1119" s="161" t="inlineStr">
        <is>
          <t>imffossilfuelsubsidiesdata.xlsb</t>
        </is>
      </c>
    </row>
    <row r="1120" ht="13" customHeight="1">
      <c r="A1120" s="161" t="inlineStr">
        <is>
          <t>BGD</t>
        </is>
      </c>
      <c r="B1120" s="161" t="inlineStr">
        <is>
          <t>Bangladesh</t>
        </is>
      </c>
      <c r="C1120" s="161" t="inlineStr">
        <is>
          <t>South Asia</t>
        </is>
      </c>
      <c r="D1120" s="161" t="inlineStr">
        <is>
          <t>Lower middle income</t>
        </is>
      </c>
      <c r="E1120" s="161" t="b">
        <v>1</v>
      </c>
      <c r="F1120" s="161" t="inlineStr">
        <is>
          <t>power_market_structure</t>
        </is>
      </c>
      <c r="G1120" s="161" t="n">
        <v>2</v>
      </c>
      <c r="H1120" s="161" t="inlineStr">
        <is>
          <t>2013</t>
        </is>
      </c>
      <c r="I1120" s="161" t="inlineStr">
        <is>
          <t>dataverse_files.zip</t>
        </is>
      </c>
    </row>
    <row r="1121" ht="13" customHeight="1">
      <c r="A1121" s="161" t="inlineStr">
        <is>
          <t>BGD</t>
        </is>
      </c>
      <c r="B1121" s="161" t="inlineStr">
        <is>
          <t>Bangladesh</t>
        </is>
      </c>
      <c r="C1121" s="161" t="inlineStr">
        <is>
          <t>South Asia</t>
        </is>
      </c>
      <c r="D1121" s="161" t="inlineStr">
        <is>
          <t>Lower middle income</t>
        </is>
      </c>
      <c r="E1121" s="161" t="b">
        <v>1</v>
      </c>
      <c r="F1121" s="161" t="inlineStr">
        <is>
          <t>independent_regulator</t>
        </is>
      </c>
      <c r="G1121" s="161" t="n">
        <v>1</v>
      </c>
      <c r="H1121" s="161" t="inlineStr">
        <is>
          <t>2013</t>
        </is>
      </c>
      <c r="I1121" s="161" t="inlineStr">
        <is>
          <t>dataverse_files.zip</t>
        </is>
      </c>
    </row>
    <row r="1122" ht="13" customHeight="1">
      <c r="A1122" s="161" t="inlineStr">
        <is>
          <t>BGD</t>
        </is>
      </c>
      <c r="B1122" s="161" t="inlineStr">
        <is>
          <t>Bangladesh</t>
        </is>
      </c>
      <c r="C1122" s="161" t="inlineStr">
        <is>
          <t>South Asia</t>
        </is>
      </c>
      <c r="D1122" s="161" t="inlineStr">
        <is>
          <t>Lower middle income</t>
        </is>
      </c>
      <c r="E1122" s="161" t="b">
        <v>1</v>
      </c>
      <c r="F1122" s="161" t="inlineStr">
        <is>
          <t>generation_unbundled</t>
        </is>
      </c>
      <c r="G1122" s="161" t="n">
        <v>1</v>
      </c>
      <c r="H1122" s="161" t="inlineStr">
        <is>
          <t>2013</t>
        </is>
      </c>
      <c r="I1122" s="161" t="inlineStr">
        <is>
          <t>dataverse_files.zip</t>
        </is>
      </c>
    </row>
    <row r="1123" ht="13" customHeight="1">
      <c r="A1123" s="161" t="inlineStr">
        <is>
          <t>BGD</t>
        </is>
      </c>
      <c r="B1123" s="161" t="inlineStr">
        <is>
          <t>Bangladesh</t>
        </is>
      </c>
      <c r="C1123" s="161" t="inlineStr">
        <is>
          <t>South Asia</t>
        </is>
      </c>
      <c r="D1123" s="161" t="inlineStr">
        <is>
          <t>Lower middle income</t>
        </is>
      </c>
      <c r="E1123" s="161" t="b">
        <v>1</v>
      </c>
      <c r="F1123" s="161" t="inlineStr">
        <is>
          <t>rise_renewable_energy_score</t>
        </is>
      </c>
      <c r="G1123" s="161" t="n">
        <v>26.786</v>
      </c>
      <c r="H1123" s="161" t="inlineStr">
        <is>
          <t>2023</t>
        </is>
      </c>
      <c r="I1123" s="161" t="inlineStr">
        <is>
          <t>WB_RISE_WIDEF.csv</t>
        </is>
      </c>
    </row>
    <row r="1124" ht="13" customHeight="1">
      <c r="A1124" s="161" t="inlineStr">
        <is>
          <t>BGD</t>
        </is>
      </c>
      <c r="B1124" s="161" t="inlineStr">
        <is>
          <t>Bangladesh</t>
        </is>
      </c>
      <c r="C1124" s="161" t="inlineStr">
        <is>
          <t>South Asia</t>
        </is>
      </c>
      <c r="D1124" s="161" t="inlineStr">
        <is>
          <t>Lower middle income</t>
        </is>
      </c>
      <c r="E1124" s="161" t="b">
        <v>1</v>
      </c>
      <c r="F1124" s="161" t="inlineStr">
        <is>
          <t>rise_level_playing_field_score</t>
        </is>
      </c>
      <c r="G1124" s="161" t="n">
        <v>0</v>
      </c>
      <c r="H1124" s="161" t="inlineStr">
        <is>
          <t>2023</t>
        </is>
      </c>
      <c r="I1124" s="161" t="inlineStr">
        <is>
          <t>WB_RISE_WIDEF.csv</t>
        </is>
      </c>
    </row>
    <row r="1125" ht="13" customHeight="1">
      <c r="A1125" s="161" t="inlineStr">
        <is>
          <t>BGD</t>
        </is>
      </c>
      <c r="B1125" s="161" t="inlineStr">
        <is>
          <t>Bangladesh</t>
        </is>
      </c>
      <c r="C1125" s="161" t="inlineStr">
        <is>
          <t>South Asia</t>
        </is>
      </c>
      <c r="D1125" s="161" t="inlineStr">
        <is>
          <t>Lower middle income</t>
        </is>
      </c>
      <c r="E1125" s="161" t="b">
        <v>1</v>
      </c>
      <c r="F1125" s="161" t="inlineStr">
        <is>
          <t>rise_ee_financing_mechanisms_score</t>
        </is>
      </c>
      <c r="G1125" s="161" t="n">
        <v>50</v>
      </c>
      <c r="H1125" s="161" t="inlineStr">
        <is>
          <t>2023</t>
        </is>
      </c>
      <c r="I1125" s="161" t="inlineStr">
        <is>
          <t>WB_RISE_WIDEF.csv</t>
        </is>
      </c>
    </row>
    <row r="1126" ht="13" customHeight="1">
      <c r="A1126" s="161" t="inlineStr">
        <is>
          <t>BGD</t>
        </is>
      </c>
      <c r="B1126" s="161" t="inlineStr">
        <is>
          <t>Bangladesh</t>
        </is>
      </c>
      <c r="C1126" s="161" t="inlineStr">
        <is>
          <t>South Asia</t>
        </is>
      </c>
      <c r="D1126" s="161" t="inlineStr">
        <is>
          <t>Lower middle income</t>
        </is>
      </c>
      <c r="E1126" s="161" t="b">
        <v>1</v>
      </c>
      <c r="F1126" s="161" t="inlineStr">
        <is>
          <t>revenue_pct_gdp</t>
        </is>
      </c>
      <c r="G1126" s="161" t="n">
        <v>8.337999999999999</v>
      </c>
      <c r="H1126" s="161" t="inlineStr">
        <is>
          <t>2024</t>
        </is>
      </c>
      <c r="I1126" s="161" t="inlineStr">
        <is>
          <t>dataset_2026-08-26T13_41_09_874550254Z_DEFAULT_INTEGRATION_IMF_RES_WEO_9_0_0.csv</t>
        </is>
      </c>
    </row>
    <row r="1127" ht="13" customHeight="1">
      <c r="A1127" s="161" t="inlineStr">
        <is>
          <t>BGD</t>
        </is>
      </c>
      <c r="B1127" s="161" t="inlineStr">
        <is>
          <t>Bangladesh</t>
        </is>
      </c>
      <c r="C1127" s="161" t="inlineStr">
        <is>
          <t>South Asia</t>
        </is>
      </c>
      <c r="D1127" s="161" t="inlineStr">
        <is>
          <t>Lower middle income</t>
        </is>
      </c>
      <c r="E1127" s="161" t="b">
        <v>1</v>
      </c>
      <c r="F1127" s="161" t="inlineStr">
        <is>
          <t>primary_balance_pct_gdp</t>
        </is>
      </c>
      <c r="G1127" s="161" t="n">
        <v>-1.401</v>
      </c>
      <c r="H1127" s="161" t="inlineStr">
        <is>
          <t>2024</t>
        </is>
      </c>
      <c r="I1127" s="161" t="inlineStr">
        <is>
          <t>dataset_2026-08-26T13_41_09_874550254Z_DEFAULT_INTEGRATION_IMF_RES_WEO_9_0_0.csv</t>
        </is>
      </c>
    </row>
    <row r="1128" ht="13" customHeight="1">
      <c r="A1128" s="161" t="inlineStr">
        <is>
          <t>BGD</t>
        </is>
      </c>
      <c r="B1128" s="161" t="inlineStr">
        <is>
          <t>Bangladesh</t>
        </is>
      </c>
      <c r="C1128" s="161" t="inlineStr">
        <is>
          <t>South Asia</t>
        </is>
      </c>
      <c r="D1128" s="161" t="inlineStr">
        <is>
          <t>Lower middle income</t>
        </is>
      </c>
      <c r="E1128" s="161" t="b">
        <v>1</v>
      </c>
      <c r="F1128" s="161" t="inlineStr">
        <is>
          <t>current_account_pct_gdp</t>
        </is>
      </c>
      <c r="G1128" s="161" t="n">
        <v>-1.446</v>
      </c>
      <c r="H1128" s="161" t="inlineStr">
        <is>
          <t>2024</t>
        </is>
      </c>
      <c r="I1128" s="161" t="inlineStr">
        <is>
          <t>dataset_2026-08-26T13_41_09_874550254Z_DEFAULT_INTEGRATION_IMF_RES_WEO_9_0_0.csv</t>
        </is>
      </c>
    </row>
    <row r="1129" ht="13" customHeight="1">
      <c r="A1129" s="161" t="inlineStr">
        <is>
          <t>BGD</t>
        </is>
      </c>
      <c r="B1129" s="161" t="inlineStr">
        <is>
          <t>Bangladesh</t>
        </is>
      </c>
      <c r="C1129" s="161" t="inlineStr">
        <is>
          <t>South Asia</t>
        </is>
      </c>
      <c r="D1129" s="161" t="inlineStr">
        <is>
          <t>Lower middle income</t>
        </is>
      </c>
      <c r="E1129" s="161" t="b">
        <v>1</v>
      </c>
      <c r="F1129" s="161" t="inlineStr">
        <is>
          <t>gross_capital_formation_pct_gdp</t>
        </is>
      </c>
      <c r="G1129" s="161" t="n">
        <v>30.7</v>
      </c>
      <c r="H1129" s="161" t="inlineStr">
        <is>
          <t>2024</t>
        </is>
      </c>
      <c r="I1129" s="161" t="inlineStr">
        <is>
          <t>dataset_2026-08-26T13_41_09_874550254Z_DEFAULT_INTEGRATION_IMF_RES_WEO_9_0_0.csv</t>
        </is>
      </c>
    </row>
    <row r="1130" ht="13" customHeight="1">
      <c r="A1130" s="161" t="inlineStr">
        <is>
          <t>BGD</t>
        </is>
      </c>
      <c r="B1130" s="161" t="inlineStr">
        <is>
          <t>Bangladesh</t>
        </is>
      </c>
      <c r="C1130" s="161" t="inlineStr">
        <is>
          <t>South Asia</t>
        </is>
      </c>
      <c r="D1130" s="161" t="inlineStr">
        <is>
          <t>Lower middle income</t>
        </is>
      </c>
      <c r="E1130" s="161" t="b">
        <v>1</v>
      </c>
      <c r="F1130" s="161" t="inlineStr">
        <is>
          <t>real_gdp_growth_5y_avg_pct</t>
        </is>
      </c>
      <c r="G1130" s="161" t="n">
        <v>5.497</v>
      </c>
      <c r="H1130" s="161" t="inlineStr">
        <is>
          <t>2020-2024 avg</t>
        </is>
      </c>
      <c r="I1130" s="161" t="inlineStr">
        <is>
          <t>dataset_2026-08-26T13_41_09_874550254Z_DEFAULT_INTEGRATION_IMF_RES_WEO_9_0_0.csv (derived)</t>
        </is>
      </c>
    </row>
    <row r="1131" ht="13" customHeight="1">
      <c r="A1131" s="161" t="inlineStr">
        <is>
          <t>BGD</t>
        </is>
      </c>
      <c r="B1131" s="161" t="inlineStr">
        <is>
          <t>Bangladesh</t>
        </is>
      </c>
      <c r="C1131" s="161" t="inlineStr">
        <is>
          <t>South Asia</t>
        </is>
      </c>
      <c r="D1131" s="161" t="inlineStr">
        <is>
          <t>Lower middle income</t>
        </is>
      </c>
      <c r="E1131" s="161" t="b">
        <v>1</v>
      </c>
      <c r="F1131" s="161" t="inlineStr">
        <is>
          <t>int_budget_need_2030_pct_gdp</t>
        </is>
      </c>
      <c r="G1131" s="161" t="n">
        <v>0.663</v>
      </c>
      <c r="H1131" s="161" t="inlineStr">
        <is>
          <t>2030</t>
        </is>
      </c>
      <c r="I1131" s="161" t="inlineStr">
        <is>
          <t>integrated_results.csv (MacroFiscalModels v0.1, model output)</t>
        </is>
      </c>
    </row>
    <row r="1132" ht="13" customHeight="1">
      <c r="A1132" s="161" t="inlineStr">
        <is>
          <t>BGD</t>
        </is>
      </c>
      <c r="B1132" s="161" t="inlineStr">
        <is>
          <t>Bangladesh</t>
        </is>
      </c>
      <c r="C1132" s="161" t="inlineStr">
        <is>
          <t>South Asia</t>
        </is>
      </c>
      <c r="D1132" s="161" t="inlineStr">
        <is>
          <t>Lower middle income</t>
        </is>
      </c>
      <c r="E1132" s="161" t="b">
        <v>1</v>
      </c>
      <c r="F1132" s="161" t="inlineStr">
        <is>
          <t>int_pricing_revenue_2030_pct_gdp</t>
        </is>
      </c>
      <c r="G1132" s="161" t="n">
        <v>0.133</v>
      </c>
      <c r="H1132" s="161" t="inlineStr">
        <is>
          <t>2030</t>
        </is>
      </c>
      <c r="I1132" s="161" t="inlineStr">
        <is>
          <t>integrated_results.csv (MacroFiscalModels v0.1, model output)</t>
        </is>
      </c>
    </row>
    <row r="1133" ht="13" customHeight="1">
      <c r="A1133" s="161" t="inlineStr">
        <is>
          <t>BGD</t>
        </is>
      </c>
      <c r="B1133" s="161" t="inlineStr">
        <is>
          <t>Bangladesh</t>
        </is>
      </c>
      <c r="C1133" s="161" t="inlineStr">
        <is>
          <t>South Asia</t>
        </is>
      </c>
      <c r="D1133" s="161" t="inlineStr">
        <is>
          <t>Lower middle income</t>
        </is>
      </c>
      <c r="E1133" s="161" t="b">
        <v>1</v>
      </c>
      <c r="F1133" s="161" t="inlineStr">
        <is>
          <t>int_financing_gap_2030_pct_gdp</t>
        </is>
      </c>
      <c r="G1133" s="161" t="n">
        <v>0.531</v>
      </c>
      <c r="H1133" s="161" t="inlineStr">
        <is>
          <t>2030</t>
        </is>
      </c>
      <c r="I1133" s="161" t="inlineStr">
        <is>
          <t>integrated_results.csv (MacroFiscalModels v0.1, model output)</t>
        </is>
      </c>
    </row>
    <row r="1134" ht="13" customHeight="1">
      <c r="A1134" s="161" t="inlineStr">
        <is>
          <t>BGD</t>
        </is>
      </c>
      <c r="B1134" s="161" t="inlineStr">
        <is>
          <t>Bangladesh</t>
        </is>
      </c>
      <c r="C1134" s="161" t="inlineStr">
        <is>
          <t>South Asia</t>
        </is>
      </c>
      <c r="D1134" s="161" t="inlineStr">
        <is>
          <t>Lower middle income</t>
        </is>
      </c>
      <c r="E1134" s="161" t="b">
        <v>1</v>
      </c>
      <c r="F1134" s="161" t="inlineStr">
        <is>
          <t>int_gdp_dev_2050_pct</t>
        </is>
      </c>
      <c r="G1134" s="161" t="n">
        <v>1.163</v>
      </c>
      <c r="H1134" s="161" t="inlineStr">
        <is>
          <t>2050</t>
        </is>
      </c>
      <c r="I1134" s="161" t="inlineStr">
        <is>
          <t>integrated_results.csv (MacroFiscalModels v0.1, model output)</t>
        </is>
      </c>
    </row>
    <row r="1135" ht="13" customHeight="1">
      <c r="A1135" s="161" t="inlineStr">
        <is>
          <t>BGD</t>
        </is>
      </c>
      <c r="B1135" s="161" t="inlineStr">
        <is>
          <t>Bangladesh</t>
        </is>
      </c>
      <c r="C1135" s="161" t="inlineStr">
        <is>
          <t>South Asia</t>
        </is>
      </c>
      <c r="D1135" s="161" t="inlineStr">
        <is>
          <t>Lower middle income</t>
        </is>
      </c>
      <c r="E1135" s="161" t="b">
        <v>1</v>
      </c>
      <c r="F1135" s="161" t="inlineStr">
        <is>
          <t>int_debt_2050_pct_gdp</t>
        </is>
      </c>
      <c r="G1135" s="161" t="n">
        <v>49.04</v>
      </c>
      <c r="H1135" s="161" t="inlineStr">
        <is>
          <t>2050</t>
        </is>
      </c>
      <c r="I1135" s="161" t="inlineStr">
        <is>
          <t>integrated_results.csv (MacroFiscalModels v0.1, model output)</t>
        </is>
      </c>
    </row>
    <row r="1136" ht="13" customHeight="1">
      <c r="A1136" s="161" t="inlineStr">
        <is>
          <t>BGD</t>
        </is>
      </c>
      <c r="B1136" s="161" t="inlineStr">
        <is>
          <t>Bangladesh</t>
        </is>
      </c>
      <c r="C1136" s="161" t="inlineStr">
        <is>
          <t>South Asia</t>
        </is>
      </c>
      <c r="D1136" s="161" t="inlineStr">
        <is>
          <t>Lower middle income</t>
        </is>
      </c>
      <c r="E1136" s="161" t="b">
        <v>1</v>
      </c>
      <c r="F1136" s="161" t="inlineStr">
        <is>
          <t>int_dsf_risk_code</t>
        </is>
      </c>
      <c r="G1136" s="161" t="n">
        <v>3</v>
      </c>
      <c r="H1136" s="161" t="inlineStr">
        <is>
          <t>2034</t>
        </is>
      </c>
      <c r="I1136" s="161" t="inlineStr">
        <is>
          <t>integrated_results.csv (MacroFiscalModels v0.1, model output)</t>
        </is>
      </c>
    </row>
    <row r="1137" ht="13" customHeight="1">
      <c r="A1137" s="161" t="inlineStr">
        <is>
          <t>BRB</t>
        </is>
      </c>
      <c r="B1137" s="161" t="inlineStr">
        <is>
          <t>Barbados</t>
        </is>
      </c>
      <c r="C1137" s="161" t="inlineStr">
        <is>
          <t>Latin America &amp; Caribbean</t>
        </is>
      </c>
      <c r="D1137" s="161" t="inlineStr">
        <is>
          <t>High income</t>
        </is>
      </c>
      <c r="E1137" s="161" t="b">
        <v>0</v>
      </c>
      <c r="F1137" s="161" t="inlineStr">
        <is>
          <t>interest_to_revenue_pct</t>
        </is>
      </c>
      <c r="G1137" s="161" t="n">
        <v>17.856</v>
      </c>
      <c r="H1137" s="161" t="inlineStr">
        <is>
          <t>2024</t>
        </is>
      </c>
      <c r="I1137" s="161" t="inlineStr">
        <is>
          <t>dataset_2026-08-26T13_41_09_874550254Z_DEFAULT_INTEGRATION_IMF_RES_WEO_9_0_0.csv (derived)</t>
        </is>
      </c>
    </row>
    <row r="1138" ht="13" customHeight="1">
      <c r="A1138" s="161" t="inlineStr">
        <is>
          <t>BRB</t>
        </is>
      </c>
      <c r="B1138" s="161" t="inlineStr">
        <is>
          <t>Barbados</t>
        </is>
      </c>
      <c r="C1138" s="161" t="inlineStr">
        <is>
          <t>Latin America &amp; Caribbean</t>
        </is>
      </c>
      <c r="D1138" s="161" t="inlineStr">
        <is>
          <t>High income</t>
        </is>
      </c>
      <c r="E1138" s="161" t="b">
        <v>0</v>
      </c>
      <c r="F1138" s="161" t="inlineStr">
        <is>
          <t>interest_pct_gdp</t>
        </is>
      </c>
      <c r="G1138" s="161" t="n">
        <v>4.865</v>
      </c>
      <c r="H1138" s="161" t="inlineStr">
        <is>
          <t>2024</t>
        </is>
      </c>
      <c r="I1138" s="161" t="inlineStr">
        <is>
          <t>dataset_2026-08-26T13_41_09_874550254Z_DEFAULT_INTEGRATION_IMF_RES_WEO_9_0_0.csv (derived)</t>
        </is>
      </c>
    </row>
    <row r="1139" ht="13" customHeight="1">
      <c r="A1139" s="161" t="inlineStr">
        <is>
          <t>BRB</t>
        </is>
      </c>
      <c r="B1139" s="161" t="inlineStr">
        <is>
          <t>Barbados</t>
        </is>
      </c>
      <c r="C1139" s="161" t="inlineStr">
        <is>
          <t>Latin America &amp; Caribbean</t>
        </is>
      </c>
      <c r="D1139" s="161" t="inlineStr">
        <is>
          <t>High income</t>
        </is>
      </c>
      <c r="E1139" s="161" t="b">
        <v>0</v>
      </c>
      <c r="F1139" s="161" t="inlineStr">
        <is>
          <t>gross_debt_pct_gdp</t>
        </is>
      </c>
      <c r="G1139" s="161" t="n">
        <v>98.90300000000001</v>
      </c>
      <c r="H1139" s="161" t="inlineStr">
        <is>
          <t>2024</t>
        </is>
      </c>
      <c r="I1139" s="161" t="inlineStr">
        <is>
          <t>dataset_2026-08-26T13_41_09_874550254Z_DEFAULT_INTEGRATION_IMF_RES_WEO_9_0_0.csv</t>
        </is>
      </c>
    </row>
    <row r="1140" ht="13" customHeight="1">
      <c r="A1140" s="161" t="inlineStr">
        <is>
          <t>BRB</t>
        </is>
      </c>
      <c r="B1140" s="161" t="inlineStr">
        <is>
          <t>Barbados</t>
        </is>
      </c>
      <c r="C1140" s="161" t="inlineStr">
        <is>
          <t>Latin America &amp; Caribbean</t>
        </is>
      </c>
      <c r="D1140" s="161" t="inlineStr">
        <is>
          <t>High income</t>
        </is>
      </c>
      <c r="E1140" s="161" t="b">
        <v>0</v>
      </c>
      <c r="F1140" s="161" t="inlineStr">
        <is>
          <t>tax_revenue_pct_gdp</t>
        </is>
      </c>
      <c r="G1140" s="161" t="n">
        <v>27.746</v>
      </c>
      <c r="H1140" s="161" t="inlineStr">
        <is>
          <t>2024</t>
        </is>
      </c>
      <c r="I1140" s="161" t="inlineStr">
        <is>
          <t>world-imf2026.xlsx</t>
        </is>
      </c>
    </row>
    <row r="1141" ht="13" customHeight="1">
      <c r="A1141" s="161" t="inlineStr">
        <is>
          <t>BRB</t>
        </is>
      </c>
      <c r="B1141" s="161" t="inlineStr">
        <is>
          <t>Barbados</t>
        </is>
      </c>
      <c r="C1141" s="161" t="inlineStr">
        <is>
          <t>Latin America &amp; Caribbean</t>
        </is>
      </c>
      <c r="D1141" s="161" t="inlineStr">
        <is>
          <t>High income</t>
        </is>
      </c>
      <c r="E1141" s="161" t="b">
        <v>0</v>
      </c>
      <c r="F1141" s="161" t="inlineStr">
        <is>
          <t>climate_pfm_diagnostic_on_record</t>
        </is>
      </c>
      <c r="G1141" s="161" t="n">
        <v>0</v>
      </c>
      <c r="H1141" s="161" t="inlineStr">
        <is>
          <t>2022</t>
        </is>
      </c>
      <c r="I1141" s="161" t="inlineStr">
        <is>
          <t>UNDP-Global-Climate-Public-Finance-Review-2022.pdf (Table 4.2)</t>
        </is>
      </c>
    </row>
    <row r="1142" ht="13" customHeight="1">
      <c r="A1142" s="161" t="inlineStr">
        <is>
          <t>BRB</t>
        </is>
      </c>
      <c r="B1142" s="161" t="inlineStr">
        <is>
          <t>Barbados</t>
        </is>
      </c>
      <c r="C1142" s="161" t="inlineStr">
        <is>
          <t>Latin America &amp; Caribbean</t>
        </is>
      </c>
      <c r="D1142" s="161" t="inlineStr">
        <is>
          <t>High income</t>
        </is>
      </c>
      <c r="E1142" s="161" t="b">
        <v>0</v>
      </c>
      <c r="F1142" s="161" t="inlineStr">
        <is>
          <t>excise_revenue_pct_of_revenue</t>
        </is>
      </c>
      <c r="G1142" s="161" t="n">
        <v>5.898</v>
      </c>
      <c r="H1142" s="161" t="inlineStr">
        <is>
          <t>2024</t>
        </is>
      </c>
      <c r="I1142" s="161" t="inlineStr">
        <is>
          <t>world-imf2026.xlsx</t>
        </is>
      </c>
    </row>
    <row r="1143" ht="13" customHeight="1">
      <c r="A1143" s="161" t="inlineStr">
        <is>
          <t>BRB</t>
        </is>
      </c>
      <c r="B1143" s="161" t="inlineStr">
        <is>
          <t>Barbados</t>
        </is>
      </c>
      <c r="C1143" s="161" t="inlineStr">
        <is>
          <t>Latin America &amp; Caribbean</t>
        </is>
      </c>
      <c r="D1143" s="161" t="inlineStr">
        <is>
          <t>High income</t>
        </is>
      </c>
      <c r="E1143" s="161" t="b">
        <v>0</v>
      </c>
      <c r="F1143" s="161" t="inlineStr">
        <is>
          <t>ff_subsidy_total_pct_gdp</t>
        </is>
      </c>
      <c r="G1143" s="161" t="n">
        <v>0.331</v>
      </c>
      <c r="H1143" s="161" t="inlineStr">
        <is>
          <t>2024</t>
        </is>
      </c>
      <c r="I1143" s="161" t="inlineStr">
        <is>
          <t>imffossilfuelsubsidiesdata.xlsb + WEO</t>
        </is>
      </c>
    </row>
    <row r="1144" ht="13" customHeight="1">
      <c r="A1144" s="161" t="inlineStr">
        <is>
          <t>BRB</t>
        </is>
      </c>
      <c r="B1144" s="161" t="inlineStr">
        <is>
          <t>Barbados</t>
        </is>
      </c>
      <c r="C1144" s="161" t="inlineStr">
        <is>
          <t>Latin America &amp; Caribbean</t>
        </is>
      </c>
      <c r="D1144" s="161" t="inlineStr">
        <is>
          <t>High income</t>
        </is>
      </c>
      <c r="E1144" s="161" t="b">
        <v>0</v>
      </c>
      <c r="F1144" s="161" t="inlineStr">
        <is>
          <t>ff_subsidy_explicit_pct_gdp</t>
        </is>
      </c>
      <c r="G1144" s="161" t="n">
        <v>0.282</v>
      </c>
      <c r="H1144" s="161" t="inlineStr">
        <is>
          <t>2024</t>
        </is>
      </c>
      <c r="I1144" s="161" t="inlineStr">
        <is>
          <t>imffossilfuelsubsidiesdata.xlsb</t>
        </is>
      </c>
    </row>
    <row r="1145" ht="13" customHeight="1">
      <c r="A1145" s="161" t="inlineStr">
        <is>
          <t>BRB</t>
        </is>
      </c>
      <c r="B1145" s="161" t="inlineStr">
        <is>
          <t>Barbados</t>
        </is>
      </c>
      <c r="C1145" s="161" t="inlineStr">
        <is>
          <t>Latin America &amp; Caribbean</t>
        </is>
      </c>
      <c r="D1145" s="161" t="inlineStr">
        <is>
          <t>High income</t>
        </is>
      </c>
      <c r="E1145" s="161" t="b">
        <v>0</v>
      </c>
      <c r="F1145" s="161" t="inlineStr">
        <is>
          <t>ff_subsidy_implicit_pct_gdp</t>
        </is>
      </c>
      <c r="G1145" s="161" t="n">
        <v>0.049</v>
      </c>
      <c r="H1145" s="161" t="inlineStr">
        <is>
          <t>2024</t>
        </is>
      </c>
      <c r="I1145" s="161" t="inlineStr">
        <is>
          <t>imffossilfuelsubsidiesdata.xlsb</t>
        </is>
      </c>
    </row>
    <row r="1146" ht="13" customHeight="1">
      <c r="A1146" s="161" t="inlineStr">
        <is>
          <t>BRB</t>
        </is>
      </c>
      <c r="B1146" s="161" t="inlineStr">
        <is>
          <t>Barbados</t>
        </is>
      </c>
      <c r="C1146" s="161" t="inlineStr">
        <is>
          <t>Latin America &amp; Caribbean</t>
        </is>
      </c>
      <c r="D1146" s="161" t="inlineStr">
        <is>
          <t>High income</t>
        </is>
      </c>
      <c r="E1146" s="161" t="b">
        <v>0</v>
      </c>
      <c r="F1146" s="161" t="inlineStr">
        <is>
          <t>net_fuel_trade_pct_merch</t>
        </is>
      </c>
      <c r="G1146" s="161" t="n">
        <v>-14.651</v>
      </c>
      <c r="H1146" s="161" t="inlineStr">
        <is>
          <t>2024</t>
        </is>
      </c>
      <c r="I1146" s="161" t="inlineStr">
        <is>
          <t>WDI TX.VAL.FUEL.ZS.UN less TM.VAL.FUEL.ZS.UN</t>
        </is>
      </c>
    </row>
    <row r="1147" ht="13" customHeight="1">
      <c r="A1147" s="161" t="inlineStr">
        <is>
          <t>BRB</t>
        </is>
      </c>
      <c r="B1147" s="161" t="inlineStr">
        <is>
          <t>Barbados</t>
        </is>
      </c>
      <c r="C1147" s="161" t="inlineStr">
        <is>
          <t>Latin America &amp; Caribbean</t>
        </is>
      </c>
      <c r="D1147" s="161" t="inlineStr">
        <is>
          <t>High income</t>
        </is>
      </c>
      <c r="E1147" s="161" t="b">
        <v>0</v>
      </c>
      <c r="F1147" s="161" t="inlineStr">
        <is>
          <t>fuel_exports_pct_merch</t>
        </is>
      </c>
      <c r="G1147" s="161" t="n">
        <v>8.01</v>
      </c>
      <c r="H1147" s="161" t="inlineStr">
        <is>
          <t>2024</t>
        </is>
      </c>
      <c r="I1147" s="161" t="inlineStr">
        <is>
          <t>API_TX_VAL_FUEL_ZS_UN_DS2_en_csv_v2_33055.zip</t>
        </is>
      </c>
    </row>
    <row r="1148" ht="13" customHeight="1">
      <c r="A1148" s="161" t="inlineStr">
        <is>
          <t>BRB</t>
        </is>
      </c>
      <c r="B1148" s="161" t="inlineStr">
        <is>
          <t>Barbados</t>
        </is>
      </c>
      <c r="C1148" s="161" t="inlineStr">
        <is>
          <t>Latin America &amp; Caribbean</t>
        </is>
      </c>
      <c r="D1148" s="161" t="inlineStr">
        <is>
          <t>High income</t>
        </is>
      </c>
      <c r="E1148" s="161" t="b">
        <v>0</v>
      </c>
      <c r="F1148" s="161" t="inlineStr">
        <is>
          <t>fuel_imports_pct_merch</t>
        </is>
      </c>
      <c r="G1148" s="161" t="n">
        <v>22.661</v>
      </c>
      <c r="H1148" s="161" t="inlineStr">
        <is>
          <t>2024</t>
        </is>
      </c>
      <c r="I1148" s="161" t="inlineStr">
        <is>
          <t>API_TM_VAL_FUEL_ZS_UN_DS2_en_csv_v2_36140.zip</t>
        </is>
      </c>
    </row>
    <row r="1149" ht="13" customHeight="1">
      <c r="A1149" s="161" t="inlineStr">
        <is>
          <t>BRB</t>
        </is>
      </c>
      <c r="B1149" s="161" t="inlineStr">
        <is>
          <t>Barbados</t>
        </is>
      </c>
      <c r="C1149" s="161" t="inlineStr">
        <is>
          <t>Latin America &amp; Caribbean</t>
        </is>
      </c>
      <c r="D1149" s="161" t="inlineStr">
        <is>
          <t>High income</t>
        </is>
      </c>
      <c r="E1149" s="161" t="b">
        <v>0</v>
      </c>
      <c r="F1149" s="161" t="inlineStr">
        <is>
          <t>fossil_rents_total_pct_gdp</t>
        </is>
      </c>
      <c r="G1149" s="161" t="n">
        <v>0.316</v>
      </c>
      <c r="H1149" s="161" t="inlineStr">
        <is>
          <t>2021</t>
        </is>
      </c>
      <c r="I1149" s="161" t="inlineStr">
        <is>
          <t>WDI NY.GDP.PETR+NGAS+COAL.RT.ZS</t>
        </is>
      </c>
    </row>
    <row r="1150" ht="13" customHeight="1">
      <c r="A1150" s="161" t="inlineStr">
        <is>
          <t>BRB</t>
        </is>
      </c>
      <c r="B1150" s="161" t="inlineStr">
        <is>
          <t>Barbados</t>
        </is>
      </c>
      <c r="C1150" s="161" t="inlineStr">
        <is>
          <t>Latin America &amp; Caribbean</t>
        </is>
      </c>
      <c r="D1150" s="161" t="inlineStr">
        <is>
          <t>High income</t>
        </is>
      </c>
      <c r="E1150" s="161" t="b">
        <v>0</v>
      </c>
      <c r="F1150" s="161" t="inlineStr">
        <is>
          <t>oil_rents_pct_gdp</t>
        </is>
      </c>
      <c r="G1150" s="161" t="n">
        <v>0.309</v>
      </c>
      <c r="H1150" s="161" t="inlineStr">
        <is>
          <t>2021</t>
        </is>
      </c>
      <c r="I1150" s="161" t="inlineStr">
        <is>
          <t>API_NY_GDP_PETR_RT_ZS_DS2_en_csv_v2_40227.zip</t>
        </is>
      </c>
    </row>
    <row r="1151" ht="13" customHeight="1">
      <c r="A1151" s="161" t="inlineStr">
        <is>
          <t>BRB</t>
        </is>
      </c>
      <c r="B1151" s="161" t="inlineStr">
        <is>
          <t>Barbados</t>
        </is>
      </c>
      <c r="C1151" s="161" t="inlineStr">
        <is>
          <t>Latin America &amp; Caribbean</t>
        </is>
      </c>
      <c r="D1151" s="161" t="inlineStr">
        <is>
          <t>High income</t>
        </is>
      </c>
      <c r="E1151" s="161" t="b">
        <v>0</v>
      </c>
      <c r="F1151" s="161" t="inlineStr">
        <is>
          <t>gas_rents_pct_gdp</t>
        </is>
      </c>
      <c r="G1151" s="161" t="n">
        <v>0.007</v>
      </c>
      <c r="H1151" s="161" t="inlineStr">
        <is>
          <t>2021</t>
        </is>
      </c>
      <c r="I1151" s="161" t="inlineStr">
        <is>
          <t>API_NY_GDP_NGAS_RT_ZS_DS2_en_csv_v2_35861.zip</t>
        </is>
      </c>
    </row>
    <row r="1152" ht="13" customHeight="1">
      <c r="A1152" s="161" t="inlineStr">
        <is>
          <t>BRB</t>
        </is>
      </c>
      <c r="B1152" s="161" t="inlineStr">
        <is>
          <t>Barbados</t>
        </is>
      </c>
      <c r="C1152" s="161" t="inlineStr">
        <is>
          <t>Latin America &amp; Caribbean</t>
        </is>
      </c>
      <c r="D1152" s="161" t="inlineStr">
        <is>
          <t>High income</t>
        </is>
      </c>
      <c r="E1152" s="161" t="b">
        <v>0</v>
      </c>
      <c r="F1152" s="161" t="inlineStr">
        <is>
          <t>coal_rents_pct_gdp</t>
        </is>
      </c>
      <c r="G1152" s="161" t="n">
        <v>0</v>
      </c>
      <c r="H1152" s="161" t="inlineStr">
        <is>
          <t>2021</t>
        </is>
      </c>
      <c r="I1152" s="161" t="inlineStr">
        <is>
          <t>API_NY_GDP_COAL_RT_ZS_DS2_en_csv_v2_35370.zip</t>
        </is>
      </c>
    </row>
    <row r="1153" ht="13" customHeight="1">
      <c r="A1153" s="161" t="inlineStr">
        <is>
          <t>BRB</t>
        </is>
      </c>
      <c r="B1153" s="161" t="inlineStr">
        <is>
          <t>Barbados</t>
        </is>
      </c>
      <c r="C1153" s="161" t="inlineStr">
        <is>
          <t>Latin America &amp; Caribbean</t>
        </is>
      </c>
      <c r="D1153" s="161" t="inlineStr">
        <is>
          <t>High income</t>
        </is>
      </c>
      <c r="E1153" s="161" t="b">
        <v>0</v>
      </c>
      <c r="F1153" s="161" t="inlineStr">
        <is>
          <t>other_fossil_gen_share_pct</t>
        </is>
      </c>
      <c r="G1153" s="161" t="n">
        <v>88.288</v>
      </c>
      <c r="H1153" s="161" t="inlineStr">
        <is>
          <t>2024</t>
        </is>
      </c>
      <c r="I1153" s="161" t="inlineStr">
        <is>
          <t>release_generation_yearly_global.csv</t>
        </is>
      </c>
    </row>
    <row r="1154" ht="13" customHeight="1">
      <c r="A1154" s="161" t="inlineStr">
        <is>
          <t>BRB</t>
        </is>
      </c>
      <c r="B1154" s="161" t="inlineStr">
        <is>
          <t>Barbados</t>
        </is>
      </c>
      <c r="C1154" s="161" t="inlineStr">
        <is>
          <t>Latin America &amp; Caribbean</t>
        </is>
      </c>
      <c r="D1154" s="161" t="inlineStr">
        <is>
          <t>High income</t>
        </is>
      </c>
      <c r="E1154" s="161" t="b">
        <v>0</v>
      </c>
      <c r="F1154" s="161" t="inlineStr">
        <is>
          <t>renewable_share_electricity_pct</t>
        </is>
      </c>
      <c r="G1154" s="161" t="n">
        <v>21.68</v>
      </c>
      <c r="H1154" s="161" t="inlineStr">
        <is>
          <t>2024</t>
        </is>
      </c>
      <c r="I1154" s="161" t="inlineStr">
        <is>
          <t>imffossilfuelsubsidiesdata.xlsb</t>
        </is>
      </c>
    </row>
    <row r="1155" ht="13" customHeight="1">
      <c r="A1155" s="161" t="inlineStr">
        <is>
          <t>BRB</t>
        </is>
      </c>
      <c r="B1155" s="161" t="inlineStr">
        <is>
          <t>Barbados</t>
        </is>
      </c>
      <c r="C1155" s="161" t="inlineStr">
        <is>
          <t>Latin America &amp; Caribbean</t>
        </is>
      </c>
      <c r="D1155" s="161" t="inlineStr">
        <is>
          <t>High income</t>
        </is>
      </c>
      <c r="E1155" s="161" t="b">
        <v>0</v>
      </c>
      <c r="F1155" s="161" t="inlineStr">
        <is>
          <t>re_share_change_pp</t>
        </is>
      </c>
      <c r="G1155" s="161" t="n">
        <v>0.827</v>
      </c>
      <c r="H1155" s="161" t="inlineStr">
        <is>
          <t>2024</t>
        </is>
      </c>
      <c r="I1155" s="161" t="inlineStr">
        <is>
          <t>release_generation_yearly_global.csv</t>
        </is>
      </c>
    </row>
    <row r="1156" ht="13" customHeight="1">
      <c r="A1156" s="161" t="inlineStr">
        <is>
          <t>BRB</t>
        </is>
      </c>
      <c r="B1156" s="161" t="inlineStr">
        <is>
          <t>Barbados</t>
        </is>
      </c>
      <c r="C1156" s="161" t="inlineStr">
        <is>
          <t>Latin America &amp; Caribbean</t>
        </is>
      </c>
      <c r="D1156" s="161" t="inlineStr">
        <is>
          <t>High income</t>
        </is>
      </c>
      <c r="E1156" s="161" t="b">
        <v>0</v>
      </c>
      <c r="F1156" s="161" t="inlineStr">
        <is>
          <t>re_capacity_growth_pct</t>
        </is>
      </c>
      <c r="G1156" s="161" t="n">
        <v>0</v>
      </c>
      <c r="H1156" s="161" t="inlineStr">
        <is>
          <t>2024</t>
        </is>
      </c>
      <c r="I1156" s="161" t="inlineStr">
        <is>
          <t>release_generation_yearly_global.csv</t>
        </is>
      </c>
    </row>
    <row r="1157" ht="13" customHeight="1">
      <c r="A1157" s="161" t="inlineStr">
        <is>
          <t>BRB</t>
        </is>
      </c>
      <c r="B1157" s="161" t="inlineStr">
        <is>
          <t>Barbados</t>
        </is>
      </c>
      <c r="C1157" s="161" t="inlineStr">
        <is>
          <t>Latin America &amp; Caribbean</t>
        </is>
      </c>
      <c r="D1157" s="161" t="inlineStr">
        <is>
          <t>High income</t>
        </is>
      </c>
      <c r="E1157" s="161" t="b">
        <v>0</v>
      </c>
      <c r="F1157" s="161" t="inlineStr">
        <is>
          <t>inn_total_inv_2030_pct_gdp</t>
        </is>
      </c>
      <c r="G1157" s="161" t="n">
        <v>3.67648002673163</v>
      </c>
      <c r="H1157" s="161" t="inlineStr">
        <is>
          <t>2030</t>
        </is>
      </c>
      <c r="I1157" s="161" t="inlineStr">
        <is>
          <t>Mitigation_Investment_Needs_v1.1.xlsx (InvestmentNeeds v1.1, model output)</t>
        </is>
      </c>
    </row>
    <row r="1158" ht="13" customHeight="1">
      <c r="A1158" s="161" t="inlineStr">
        <is>
          <t>BRB</t>
        </is>
      </c>
      <c r="B1158" s="161" t="inlineStr">
        <is>
          <t>Barbados</t>
        </is>
      </c>
      <c r="C1158" s="161" t="inlineStr">
        <is>
          <t>Latin America &amp; Caribbean</t>
        </is>
      </c>
      <c r="D1158" s="161" t="inlineStr">
        <is>
          <t>High income</t>
        </is>
      </c>
      <c r="E1158" s="161" t="b">
        <v>0</v>
      </c>
      <c r="F1158" s="161" t="inlineStr">
        <is>
          <t>inn_incr_inv_2030_pct_gdp</t>
        </is>
      </c>
      <c r="G1158" s="161" t="n">
        <v>0.882355206415591</v>
      </c>
      <c r="H1158" s="161" t="inlineStr">
        <is>
          <t>2030</t>
        </is>
      </c>
      <c r="I1158" s="161" t="inlineStr">
        <is>
          <t>Mitigation_Investment_Needs_v1.1.xlsx (InvestmentNeeds v1.1, model output)</t>
        </is>
      </c>
    </row>
    <row r="1159" ht="13" customHeight="1">
      <c r="A1159" s="161" t="inlineStr">
        <is>
          <t>BRB</t>
        </is>
      </c>
      <c r="B1159" s="161" t="inlineStr">
        <is>
          <t>Barbados</t>
        </is>
      </c>
      <c r="C1159" s="161" t="inlineStr">
        <is>
          <t>Latin America &amp; Caribbean</t>
        </is>
      </c>
      <c r="D1159" s="161" t="inlineStr">
        <is>
          <t>High income</t>
        </is>
      </c>
      <c r="E1159" s="161" t="b">
        <v>0</v>
      </c>
      <c r="F1159" s="161" t="inlineStr">
        <is>
          <t>inn_incr_inv_gen_2030_pct_gdp</t>
        </is>
      </c>
      <c r="G1159" s="161" t="n">
        <v>0.2817383756726831</v>
      </c>
      <c r="H1159" s="161" t="inlineStr">
        <is>
          <t>2030</t>
        </is>
      </c>
      <c r="I1159" s="161" t="inlineStr">
        <is>
          <t>Mitigation_Investment_Needs_v1.1.xlsx (InvestmentNeeds v1.1, model output)</t>
        </is>
      </c>
    </row>
    <row r="1160" ht="13" customHeight="1">
      <c r="A1160" s="161" t="inlineStr">
        <is>
          <t>BRB</t>
        </is>
      </c>
      <c r="B1160" s="161" t="inlineStr">
        <is>
          <t>Barbados</t>
        </is>
      </c>
      <c r="C1160" s="161" t="inlineStr">
        <is>
          <t>Latin America &amp; Caribbean</t>
        </is>
      </c>
      <c r="D1160" s="161" t="inlineStr">
        <is>
          <t>High income</t>
        </is>
      </c>
      <c r="E1160" s="161" t="b">
        <v>0</v>
      </c>
      <c r="F1160" s="161" t="inlineStr">
        <is>
          <t>inn_incr_inv_grid_2030_pct_gdp</t>
        </is>
      </c>
      <c r="G1160" s="161" t="n">
        <v>0.1931920290326972</v>
      </c>
      <c r="H1160" s="161" t="inlineStr">
        <is>
          <t>2030</t>
        </is>
      </c>
      <c r="I1160" s="161" t="inlineStr">
        <is>
          <t>Mitigation_Investment_Needs_v1.1.xlsx (InvestmentNeeds v1.1, model output)</t>
        </is>
      </c>
    </row>
    <row r="1161" ht="13" customHeight="1">
      <c r="A1161" s="161" t="inlineStr">
        <is>
          <t>BRB</t>
        </is>
      </c>
      <c r="B1161" s="161" t="inlineStr">
        <is>
          <t>Barbados</t>
        </is>
      </c>
      <c r="C1161" s="161" t="inlineStr">
        <is>
          <t>Latin America &amp; Caribbean</t>
        </is>
      </c>
      <c r="D1161" s="161" t="inlineStr">
        <is>
          <t>High income</t>
        </is>
      </c>
      <c r="E1161" s="161" t="b">
        <v>0</v>
      </c>
      <c r="F1161" s="161" t="inlineStr">
        <is>
          <t>inn_incr_inv_trn_2030_pct_gdp</t>
        </is>
      </c>
      <c r="G1161" s="161" t="n">
        <v>0.1303546670464094</v>
      </c>
      <c r="H1161" s="161" t="inlineStr">
        <is>
          <t>2030</t>
        </is>
      </c>
      <c r="I1161" s="161" t="inlineStr">
        <is>
          <t>Mitigation_Investment_Needs_v1.1.xlsx (InvestmentNeeds v1.1, model output)</t>
        </is>
      </c>
    </row>
    <row r="1162" ht="13" customHeight="1">
      <c r="A1162" s="161" t="inlineStr">
        <is>
          <t>BRB</t>
        </is>
      </c>
      <c r="B1162" s="161" t="inlineStr">
        <is>
          <t>Barbados</t>
        </is>
      </c>
      <c r="C1162" s="161" t="inlineStr">
        <is>
          <t>Latin America &amp; Caribbean</t>
        </is>
      </c>
      <c r="D1162" s="161" t="inlineStr">
        <is>
          <t>High income</t>
        </is>
      </c>
      <c r="E1162" s="161" t="b">
        <v>0</v>
      </c>
      <c r="F1162" s="161" t="inlineStr">
        <is>
          <t>inn_incr_inv_bld_2030_pct_gdp</t>
        </is>
      </c>
      <c r="G1162" s="161" t="n">
        <v>0.07380286380747909</v>
      </c>
      <c r="H1162" s="161" t="inlineStr">
        <is>
          <t>2030</t>
        </is>
      </c>
      <c r="I1162" s="161" t="inlineStr">
        <is>
          <t>Mitigation_Investment_Needs_v1.1.xlsx (InvestmentNeeds v1.1, model output)</t>
        </is>
      </c>
    </row>
    <row r="1163" ht="13" customHeight="1">
      <c r="A1163" s="161" t="inlineStr">
        <is>
          <t>BRB</t>
        </is>
      </c>
      <c r="B1163" s="161" t="inlineStr">
        <is>
          <t>Barbados</t>
        </is>
      </c>
      <c r="C1163" s="161" t="inlineStr">
        <is>
          <t>Latin America &amp; Caribbean</t>
        </is>
      </c>
      <c r="D1163" s="161" t="inlineStr">
        <is>
          <t>High income</t>
        </is>
      </c>
      <c r="E1163" s="161" t="b">
        <v>0</v>
      </c>
      <c r="F1163" s="161" t="inlineStr">
        <is>
          <t>inn_incr_inv_ind_2030_pct_gdp</t>
        </is>
      </c>
      <c r="G1163" s="161" t="n">
        <v>0.0581883756891475</v>
      </c>
      <c r="H1163" s="161" t="inlineStr">
        <is>
          <t>2030</t>
        </is>
      </c>
      <c r="I1163" s="161" t="inlineStr">
        <is>
          <t>Mitigation_Investment_Needs_v1.1.xlsx (InvestmentNeeds v1.1, model output)</t>
        </is>
      </c>
    </row>
    <row r="1164" ht="13" customHeight="1">
      <c r="A1164" s="161" t="inlineStr">
        <is>
          <t>BRB</t>
        </is>
      </c>
      <c r="B1164" s="161" t="inlineStr">
        <is>
          <t>Barbados</t>
        </is>
      </c>
      <c r="C1164" s="161" t="inlineStr">
        <is>
          <t>Latin America &amp; Caribbean</t>
        </is>
      </c>
      <c r="D1164" s="161" t="inlineStr">
        <is>
          <t>High income</t>
        </is>
      </c>
      <c r="E1164" s="161" t="b">
        <v>0</v>
      </c>
      <c r="F1164" s="161" t="inlineStr">
        <is>
          <t>inn_incr_inv_fuel_2030_pct_gdp</t>
        </is>
      </c>
      <c r="G1164" s="161" t="n">
        <v>0.0535927684124394</v>
      </c>
      <c r="H1164" s="161" t="inlineStr">
        <is>
          <t>2030</t>
        </is>
      </c>
      <c r="I1164" s="161" t="inlineStr">
        <is>
          <t>Mitigation_Investment_Needs_v1.1.xlsx (InvestmentNeeds v1.1, model output)</t>
        </is>
      </c>
    </row>
    <row r="1165" ht="13" customHeight="1">
      <c r="A1165" s="161" t="inlineStr">
        <is>
          <t>BRB</t>
        </is>
      </c>
      <c r="B1165" s="161" t="inlineStr">
        <is>
          <t>Barbados</t>
        </is>
      </c>
      <c r="C1165" s="161" t="inlineStr">
        <is>
          <t>Latin America &amp; Caribbean</t>
        </is>
      </c>
      <c r="D1165" s="161" t="inlineStr">
        <is>
          <t>High income</t>
        </is>
      </c>
      <c r="E1165" s="161" t="b">
        <v>0</v>
      </c>
      <c r="F1165" s="161" t="inlineStr">
        <is>
          <t>inn_incr_inv_afolu_2030_pct_gdp</t>
        </is>
      </c>
      <c r="G1165" s="161" t="n">
        <v>0.0914861267547336</v>
      </c>
      <c r="H1165" s="161" t="inlineStr">
        <is>
          <t>2030</t>
        </is>
      </c>
      <c r="I1165" s="161" t="inlineStr">
        <is>
          <t>Mitigation_Investment_Needs_v1.1.xlsx (InvestmentNeeds v1.1, model output)</t>
        </is>
      </c>
    </row>
    <row r="1166" ht="13" customHeight="1">
      <c r="A1166" s="161" t="inlineStr">
        <is>
          <t>BRB</t>
        </is>
      </c>
      <c r="B1166" s="161" t="inlineStr">
        <is>
          <t>Barbados</t>
        </is>
      </c>
      <c r="C1166" s="161" t="inlineStr">
        <is>
          <t>Latin America &amp; Caribbean</t>
        </is>
      </c>
      <c r="D1166" s="161" t="inlineStr">
        <is>
          <t>High income</t>
        </is>
      </c>
      <c r="E1166" s="161" t="b">
        <v>0</v>
      </c>
      <c r="F1166" s="161" t="inlineStr">
        <is>
          <t>inn_incr_cost_a_2030_pct_gdp</t>
        </is>
      </c>
      <c r="G1166" s="161" t="n">
        <v>-0.0185006999623802</v>
      </c>
      <c r="H1166" s="161" t="inlineStr">
        <is>
          <t>2030</t>
        </is>
      </c>
      <c r="I1166" s="161" t="inlineStr">
        <is>
          <t>Mitigation_Investment_Needs_v1.1.xlsx (InvestmentNeeds v1.1, model output)</t>
        </is>
      </c>
    </row>
    <row r="1167" ht="13" customHeight="1">
      <c r="A1167" s="161" t="inlineStr">
        <is>
          <t>BRB</t>
        </is>
      </c>
      <c r="B1167" s="161" t="inlineStr">
        <is>
          <t>Barbados</t>
        </is>
      </c>
      <c r="C1167" s="161" t="inlineStr">
        <is>
          <t>Latin America &amp; Caribbean</t>
        </is>
      </c>
      <c r="D1167" s="161" t="inlineStr">
        <is>
          <t>High income</t>
        </is>
      </c>
      <c r="E1167" s="161" t="b">
        <v>0</v>
      </c>
      <c r="F1167" s="161" t="inlineStr">
        <is>
          <t>inn_incr_cost_b_2030_pct_gdp</t>
        </is>
      </c>
      <c r="G1167" s="161" t="n">
        <v>-0.0506631198037762</v>
      </c>
      <c r="H1167" s="161" t="inlineStr">
        <is>
          <t>2030</t>
        </is>
      </c>
      <c r="I1167" s="161" t="inlineStr">
        <is>
          <t>Mitigation_Investment_Needs_v1.1.xlsx (InvestmentNeeds v1.1, model output)</t>
        </is>
      </c>
    </row>
    <row r="1168" ht="13" customHeight="1">
      <c r="A1168" s="161" t="inlineStr">
        <is>
          <t>BRB</t>
        </is>
      </c>
      <c r="B1168" s="161" t="inlineStr">
        <is>
          <t>Barbados</t>
        </is>
      </c>
      <c r="C1168" s="161" t="inlineStr">
        <is>
          <t>Latin America &amp; Caribbean</t>
        </is>
      </c>
      <c r="D1168" s="161" t="inlineStr">
        <is>
          <t>High income</t>
        </is>
      </c>
      <c r="E1168" s="161" t="b">
        <v>0</v>
      </c>
      <c r="F1168" s="161" t="inlineStr">
        <is>
          <t>inn_incr_cost_c_2030_pct_gdp</t>
        </is>
      </c>
      <c r="G1168" s="161" t="n">
        <v>-0.0689822422238649</v>
      </c>
      <c r="H1168" s="161" t="inlineStr">
        <is>
          <t>2030</t>
        </is>
      </c>
      <c r="I1168" s="161" t="inlineStr">
        <is>
          <t>Mitigation_Investment_Needs_v1.1.xlsx (InvestmentNeeds v1.1, model output)</t>
        </is>
      </c>
    </row>
    <row r="1169" ht="13" customHeight="1">
      <c r="A1169" s="161" t="inlineStr">
        <is>
          <t>BRB</t>
        </is>
      </c>
      <c r="B1169" s="161" t="inlineStr">
        <is>
          <t>Barbados</t>
        </is>
      </c>
      <c r="C1169" s="161" t="inlineStr">
        <is>
          <t>Latin America &amp; Caribbean</t>
        </is>
      </c>
      <c r="D1169" s="161" t="inlineStr">
        <is>
          <t>High income</t>
        </is>
      </c>
      <c r="E1169" s="161" t="b">
        <v>0</v>
      </c>
      <c r="F1169" s="161" t="inlineStr">
        <is>
          <t>inn_cost_per_t_b_2030_usd</t>
        </is>
      </c>
      <c r="G1169" s="161" t="n">
        <v>-70.69545496027069</v>
      </c>
      <c r="H1169" s="161" t="inlineStr">
        <is>
          <t>2030</t>
        </is>
      </c>
      <c r="I1169" s="161" t="inlineStr">
        <is>
          <t>Mitigation_Investment_Needs_v1.1.xlsx (InvestmentNeeds v1.1, model output)</t>
        </is>
      </c>
    </row>
    <row r="1170" ht="13" customHeight="1">
      <c r="A1170" s="161" t="inlineStr">
        <is>
          <t>BRB</t>
        </is>
      </c>
      <c r="B1170" s="161" t="inlineStr">
        <is>
          <t>Barbados</t>
        </is>
      </c>
      <c r="C1170" s="161" t="inlineStr">
        <is>
          <t>Latin America &amp; Caribbean</t>
        </is>
      </c>
      <c r="D1170" s="161" t="inlineStr">
        <is>
          <t>High income</t>
        </is>
      </c>
      <c r="E1170" s="161" t="b">
        <v>0</v>
      </c>
      <c r="F1170" s="161" t="inlineStr">
        <is>
          <t>inn_coc_penalty_2030_pct_gdp</t>
        </is>
      </c>
      <c r="G1170" s="161" t="n">
        <v>0.1340100826724833</v>
      </c>
      <c r="H1170" s="161" t="inlineStr">
        <is>
          <t>2030</t>
        </is>
      </c>
      <c r="I1170" s="161" t="inlineStr">
        <is>
          <t>Mitigation_Investment_Needs_v1.1.xlsx (InvestmentNeeds v1.1, model output)</t>
        </is>
      </c>
    </row>
    <row r="1171" ht="13" customHeight="1">
      <c r="A1171" s="161" t="inlineStr">
        <is>
          <t>BRB</t>
        </is>
      </c>
      <c r="B1171" s="161" t="inlineStr">
        <is>
          <t>Barbados</t>
        </is>
      </c>
      <c r="C1171" s="161" t="inlineStr">
        <is>
          <t>Latin America &amp; Caribbean</t>
        </is>
      </c>
      <c r="D1171" s="161" t="inlineStr">
        <is>
          <t>High income</t>
        </is>
      </c>
      <c r="E1171" s="161" t="b">
        <v>0</v>
      </c>
      <c r="F1171" s="161" t="inlineStr">
        <is>
          <t>inn_pima_adj_inv_2030_pct_gdp</t>
        </is>
      </c>
      <c r="G1171" s="161" t="n">
        <v>4.220397619727541</v>
      </c>
      <c r="H1171" s="161" t="inlineStr">
        <is>
          <t>2030</t>
        </is>
      </c>
      <c r="I1171" s="161" t="inlineStr">
        <is>
          <t>Mitigation_Investment_Needs_v1.1.xlsx (InvestmentNeeds v1.1, model output)</t>
        </is>
      </c>
    </row>
    <row r="1172" ht="13" customHeight="1">
      <c r="A1172" s="161" t="inlineStr">
        <is>
          <t>BRB</t>
        </is>
      </c>
      <c r="B1172" s="161" t="inlineStr">
        <is>
          <t>Barbados</t>
        </is>
      </c>
      <c r="C1172" s="161" t="inlineStr">
        <is>
          <t>Latin America &amp; Caribbean</t>
        </is>
      </c>
      <c r="D1172" s="161" t="inlineStr">
        <is>
          <t>High income</t>
        </is>
      </c>
      <c r="E1172" s="161" t="b">
        <v>0</v>
      </c>
      <c r="F1172" s="161" t="inlineStr">
        <is>
          <t>nmim_nz_inv_2030_pct_gdp</t>
        </is>
      </c>
      <c r="G1172" s="161" t="n">
        <v>2.245091581526532</v>
      </c>
      <c r="H1172" s="161" t="inlineStr">
        <is>
          <t>2030</t>
        </is>
      </c>
      <c r="I1172" s="161" t="inlineStr">
        <is>
          <t>nmim_summary_v0_2.csv (InvestmentNeeds NMIM v0.2, model output)</t>
        </is>
      </c>
    </row>
    <row r="1173" ht="13" customHeight="1">
      <c r="A1173" s="161" t="inlineStr">
        <is>
          <t>BRB</t>
        </is>
      </c>
      <c r="B1173" s="161" t="inlineStr">
        <is>
          <t>Barbados</t>
        </is>
      </c>
      <c r="C1173" s="161" t="inlineStr">
        <is>
          <t>Latin America &amp; Caribbean</t>
        </is>
      </c>
      <c r="D1173" s="161" t="inlineStr">
        <is>
          <t>High income</t>
        </is>
      </c>
      <c r="E1173" s="161" t="b">
        <v>0</v>
      </c>
      <c r="F1173" s="161" t="inlineStr">
        <is>
          <t>nmim_typ1_2030_pct_gdp</t>
        </is>
      </c>
      <c r="G1173" s="161" t="n">
        <v>0.1722891327880517</v>
      </c>
      <c r="H1173" s="161" t="inlineStr">
        <is>
          <t>2030</t>
        </is>
      </c>
      <c r="I1173" s="161" t="inlineStr">
        <is>
          <t>nmim_summary_v0_2.csv (InvestmentNeeds NMIM v0.2, model output)</t>
        </is>
      </c>
    </row>
    <row r="1174" ht="13" customHeight="1">
      <c r="A1174" s="161" t="inlineStr">
        <is>
          <t>BRB</t>
        </is>
      </c>
      <c r="B1174" s="161" t="inlineStr">
        <is>
          <t>Barbados</t>
        </is>
      </c>
      <c r="C1174" s="161" t="inlineStr">
        <is>
          <t>Latin America &amp; Caribbean</t>
        </is>
      </c>
      <c r="D1174" s="161" t="inlineStr">
        <is>
          <t>High income</t>
        </is>
      </c>
      <c r="E1174" s="161" t="b">
        <v>0</v>
      </c>
      <c r="F1174" s="161" t="inlineStr">
        <is>
          <t>nmim_typ2_2030_pct_gdp</t>
        </is>
      </c>
      <c r="G1174" s="161" t="n">
        <v>0.892701430445072</v>
      </c>
      <c r="H1174" s="161" t="inlineStr">
        <is>
          <t>2030</t>
        </is>
      </c>
      <c r="I1174" s="161" t="inlineStr">
        <is>
          <t>nmim_summary_v0_2.csv (InvestmentNeeds NMIM v0.2, model output)</t>
        </is>
      </c>
    </row>
    <row r="1175" ht="13" customHeight="1">
      <c r="A1175" s="161" t="inlineStr">
        <is>
          <t>BRB</t>
        </is>
      </c>
      <c r="B1175" s="161" t="inlineStr">
        <is>
          <t>Barbados</t>
        </is>
      </c>
      <c r="C1175" s="161" t="inlineStr">
        <is>
          <t>Latin America &amp; Caribbean</t>
        </is>
      </c>
      <c r="D1175" s="161" t="inlineStr">
        <is>
          <t>High income</t>
        </is>
      </c>
      <c r="E1175" s="161" t="b">
        <v>0</v>
      </c>
      <c r="F1175" s="161" t="inlineStr">
        <is>
          <t>nmim_typ3_2030_pct_gdp</t>
        </is>
      </c>
      <c r="G1175" s="161" t="n">
        <v>0.2034230162855064</v>
      </c>
      <c r="H1175" s="161" t="inlineStr">
        <is>
          <t>2030</t>
        </is>
      </c>
      <c r="I1175" s="161" t="inlineStr">
        <is>
          <t>nmim_summary_v0_2.csv (InvestmentNeeds NMIM v0.2, model output)</t>
        </is>
      </c>
    </row>
    <row r="1176" ht="13" customHeight="1">
      <c r="A1176" s="161" t="inlineStr">
        <is>
          <t>BRB</t>
        </is>
      </c>
      <c r="B1176" s="161" t="inlineStr">
        <is>
          <t>Barbados</t>
        </is>
      </c>
      <c r="C1176" s="161" t="inlineStr">
        <is>
          <t>Latin America &amp; Caribbean</t>
        </is>
      </c>
      <c r="D1176" s="161" t="inlineStr">
        <is>
          <t>High income</t>
        </is>
      </c>
      <c r="E1176" s="161" t="b">
        <v>0</v>
      </c>
      <c r="F1176" s="161" t="inlineStr">
        <is>
          <t>nmim_typ4_2030_pct_gdp</t>
        </is>
      </c>
      <c r="G1176" s="161" t="n">
        <v>0.3898186200487343</v>
      </c>
      <c r="H1176" s="161" t="inlineStr">
        <is>
          <t>2030</t>
        </is>
      </c>
      <c r="I1176" s="161" t="inlineStr">
        <is>
          <t>nmim_summary_v0_2.csv (InvestmentNeeds NMIM v0.2, model output)</t>
        </is>
      </c>
    </row>
    <row r="1177" ht="13" customHeight="1">
      <c r="A1177" s="161" t="inlineStr">
        <is>
          <t>BRB</t>
        </is>
      </c>
      <c r="B1177" s="161" t="inlineStr">
        <is>
          <t>Barbados</t>
        </is>
      </c>
      <c r="C1177" s="161" t="inlineStr">
        <is>
          <t>Latin America &amp; Caribbean</t>
        </is>
      </c>
      <c r="D1177" s="161" t="inlineStr">
        <is>
          <t>High income</t>
        </is>
      </c>
      <c r="E1177" s="161" t="b">
        <v>0</v>
      </c>
      <c r="F1177" s="161" t="inlineStr">
        <is>
          <t>nmim_typ5_2030_pct_gdp</t>
        </is>
      </c>
      <c r="G1177" s="161" t="n">
        <v>0.5868593816166225</v>
      </c>
      <c r="H1177" s="161" t="inlineStr">
        <is>
          <t>2030</t>
        </is>
      </c>
      <c r="I1177" s="161" t="inlineStr">
        <is>
          <t>nmim_summary_v0_2.csv (InvestmentNeeds NMIM v0.2, model output)</t>
        </is>
      </c>
    </row>
    <row r="1178" ht="13" customHeight="1">
      <c r="A1178" s="161" t="inlineStr">
        <is>
          <t>BRB</t>
        </is>
      </c>
      <c r="B1178" s="161" t="inlineStr">
        <is>
          <t>Barbados</t>
        </is>
      </c>
      <c r="C1178" s="161" t="inlineStr">
        <is>
          <t>Latin America &amp; Caribbean</t>
        </is>
      </c>
      <c r="D1178" s="161" t="inlineStr">
        <is>
          <t>High income</t>
        </is>
      </c>
      <c r="E1178" s="161" t="b">
        <v>0</v>
      </c>
      <c r="F1178" s="161" t="inlineStr">
        <is>
          <t>nmim_budget_need_2030_pct_gdp</t>
        </is>
      </c>
      <c r="G1178" s="161" t="n">
        <v>0.2892347187798358</v>
      </c>
      <c r="H1178" s="161" t="inlineStr">
        <is>
          <t>2030</t>
        </is>
      </c>
      <c r="I1178" s="161" t="inlineStr">
        <is>
          <t>nmim_summary_v0_2.csv (InvestmentNeeds NMIM v0.2, model output)</t>
        </is>
      </c>
    </row>
    <row r="1179" ht="13" customHeight="1">
      <c r="A1179" s="161" t="inlineStr">
        <is>
          <t>BRB</t>
        </is>
      </c>
      <c r="B1179" s="161" t="inlineStr">
        <is>
          <t>Barbados</t>
        </is>
      </c>
      <c r="C1179" s="161" t="inlineStr">
        <is>
          <t>Latin America &amp; Caribbean</t>
        </is>
      </c>
      <c r="D1179" s="161" t="inlineStr">
        <is>
          <t>High income</t>
        </is>
      </c>
      <c r="E1179" s="161" t="b">
        <v>0</v>
      </c>
      <c r="F1179" s="161" t="inlineStr">
        <is>
          <t>nmim_private_share_2030_pct</t>
        </is>
      </c>
      <c r="G1179" s="161" t="n">
        <v>47.35465762701824</v>
      </c>
      <c r="H1179" s="161" t="inlineStr">
        <is>
          <t>2030</t>
        </is>
      </c>
      <c r="I1179" s="161" t="inlineStr">
        <is>
          <t>nmim_summary_v0_2.csv (InvestmentNeeds NMIM v0.2, model output)</t>
        </is>
      </c>
    </row>
    <row r="1180" ht="13" customHeight="1">
      <c r="A1180" s="161" t="inlineStr">
        <is>
          <t>BRB</t>
        </is>
      </c>
      <c r="B1180" s="161" t="inlineStr">
        <is>
          <t>Barbados</t>
        </is>
      </c>
      <c r="C1180" s="161" t="inlineStr">
        <is>
          <t>Latin America &amp; Caribbean</t>
        </is>
      </c>
      <c r="D1180" s="161" t="inlineStr">
        <is>
          <t>High income</t>
        </is>
      </c>
      <c r="E1180" s="161" t="b">
        <v>0</v>
      </c>
      <c r="F1180" s="161" t="inlineStr">
        <is>
          <t>nmim_incr_inv_2030_pct_gdp</t>
        </is>
      </c>
      <c r="G1180" s="161" t="n">
        <v>1.376445868219276</v>
      </c>
      <c r="H1180" s="161" t="inlineStr">
        <is>
          <t>2030</t>
        </is>
      </c>
      <c r="I1180" s="161" t="inlineStr">
        <is>
          <t>nmim_summary_v0_2.csv (InvestmentNeeds NMIM v0.2, model output)</t>
        </is>
      </c>
    </row>
    <row r="1181" ht="13" customHeight="1">
      <c r="A1181" s="161" t="inlineStr">
        <is>
          <t>BRB</t>
        </is>
      </c>
      <c r="B1181" s="161" t="inlineStr">
        <is>
          <t>Barbados</t>
        </is>
      </c>
      <c r="C1181" s="161" t="inlineStr">
        <is>
          <t>Latin America &amp; Caribbean</t>
        </is>
      </c>
      <c r="D1181" s="161" t="inlineStr">
        <is>
          <t>High income</t>
        </is>
      </c>
      <c r="E1181" s="161" t="b">
        <v>0</v>
      </c>
      <c r="F1181" s="161" t="inlineStr">
        <is>
          <t>nmim_incr_inv_2050_pct_gdp</t>
        </is>
      </c>
      <c r="G1181" s="161" t="n">
        <v>1.286026770335011</v>
      </c>
      <c r="H1181" s="161" t="inlineStr">
        <is>
          <t>2050</t>
        </is>
      </c>
      <c r="I1181" s="161" t="inlineStr">
        <is>
          <t>nmim_summary_v0_2.csv (InvestmentNeeds NMIM v0.2, model output)</t>
        </is>
      </c>
    </row>
    <row r="1182" ht="13" customHeight="1">
      <c r="A1182" s="161" t="inlineStr">
        <is>
          <t>BRB</t>
        </is>
      </c>
      <c r="B1182" s="161" t="inlineStr">
        <is>
          <t>Barbados</t>
        </is>
      </c>
      <c r="C1182" s="161" t="inlineStr">
        <is>
          <t>Latin America &amp; Caribbean</t>
        </is>
      </c>
      <c r="D1182" s="161" t="inlineStr">
        <is>
          <t>High income</t>
        </is>
      </c>
      <c r="E1182" s="161" t="b">
        <v>0</v>
      </c>
      <c r="F1182" s="161" t="inlineStr">
        <is>
          <t>nmim_pv_incr_cost_b_pct_gdp</t>
        </is>
      </c>
      <c r="G1182" s="161" t="n">
        <v>-3.901405350977805</v>
      </c>
      <c r="H1182" s="161" t="inlineStr">
        <is>
          <t>2025-2050</t>
        </is>
      </c>
      <c r="I1182" s="161" t="inlineStr">
        <is>
          <t>nmim_summary_v0_2.csv (InvestmentNeeds NMIM v0.2, model output)</t>
        </is>
      </c>
    </row>
    <row r="1183" ht="13" customHeight="1">
      <c r="A1183" s="161" t="inlineStr">
        <is>
          <t>BRB</t>
        </is>
      </c>
      <c r="B1183" s="161" t="inlineStr">
        <is>
          <t>Barbados</t>
        </is>
      </c>
      <c r="C1183" s="161" t="inlineStr">
        <is>
          <t>Latin America &amp; Caribbean</t>
        </is>
      </c>
      <c r="D1183" s="161" t="inlineStr">
        <is>
          <t>High income</t>
        </is>
      </c>
      <c r="E1183" s="161" t="b">
        <v>0</v>
      </c>
      <c r="F1183" s="161" t="inlineStr">
        <is>
          <t>price_diesel_usd_litre</t>
        </is>
      </c>
      <c r="G1183" s="161" t="n">
        <v>1.518</v>
      </c>
      <c r="H1183" s="161" t="inlineStr">
        <is>
          <t>2024</t>
        </is>
      </c>
      <c r="I1183" s="161" t="inlineStr">
        <is>
          <t>imffossilfuelsubsidiesdata.xlsb</t>
        </is>
      </c>
    </row>
    <row r="1184" ht="13" customHeight="1">
      <c r="A1184" s="161" t="inlineStr">
        <is>
          <t>BRB</t>
        </is>
      </c>
      <c r="B1184" s="161" t="inlineStr">
        <is>
          <t>Barbados</t>
        </is>
      </c>
      <c r="C1184" s="161" t="inlineStr">
        <is>
          <t>Latin America &amp; Caribbean</t>
        </is>
      </c>
      <c r="D1184" s="161" t="inlineStr">
        <is>
          <t>High income</t>
        </is>
      </c>
      <c r="E1184" s="161" t="b">
        <v>0</v>
      </c>
      <c r="F1184" s="161" t="inlineStr">
        <is>
          <t>price_gasoline_usd_litre</t>
        </is>
      </c>
      <c r="G1184" s="161" t="n">
        <v>2.07</v>
      </c>
      <c r="H1184" s="161" t="inlineStr">
        <is>
          <t>2024</t>
        </is>
      </c>
      <c r="I1184" s="161" t="inlineStr">
        <is>
          <t>imffossilfuelsubsidiesdata.xlsb</t>
        </is>
      </c>
    </row>
    <row r="1185" ht="13" customHeight="1">
      <c r="A1185" s="161" t="inlineStr">
        <is>
          <t>BRB</t>
        </is>
      </c>
      <c r="B1185" s="161" t="inlineStr">
        <is>
          <t>Barbados</t>
        </is>
      </c>
      <c r="C1185" s="161" t="inlineStr">
        <is>
          <t>Latin America &amp; Caribbean</t>
        </is>
      </c>
      <c r="D1185" s="161" t="inlineStr">
        <is>
          <t>High income</t>
        </is>
      </c>
      <c r="E1185" s="161" t="b">
        <v>0</v>
      </c>
      <c r="F1185" s="161" t="inlineStr">
        <is>
          <t>price_electricity_residential_usd_kwh</t>
        </is>
      </c>
      <c r="G1185" s="161" t="n">
        <v>0.344</v>
      </c>
      <c r="H1185" s="161" t="inlineStr">
        <is>
          <t>2024</t>
        </is>
      </c>
      <c r="I1185" s="161" t="inlineStr">
        <is>
          <t>imffossilfuelsubsidiesdata.xlsb</t>
        </is>
      </c>
    </row>
    <row r="1186" ht="13" customHeight="1">
      <c r="A1186" s="161" t="inlineStr">
        <is>
          <t>BRB</t>
        </is>
      </c>
      <c r="B1186" s="161" t="inlineStr">
        <is>
          <t>Barbados</t>
        </is>
      </c>
      <c r="C1186" s="161" t="inlineStr">
        <is>
          <t>Latin America &amp; Caribbean</t>
        </is>
      </c>
      <c r="D1186" s="161" t="inlineStr">
        <is>
          <t>High income</t>
        </is>
      </c>
      <c r="E1186" s="161" t="b">
        <v>0</v>
      </c>
      <c r="F1186" s="161" t="inlineStr">
        <is>
          <t>price_electricity_industry_usd_kwh</t>
        </is>
      </c>
      <c r="G1186" s="161" t="n">
        <v>0.336</v>
      </c>
      <c r="H1186" s="161" t="inlineStr">
        <is>
          <t>2024</t>
        </is>
      </c>
      <c r="I1186" s="161" t="inlineStr">
        <is>
          <t>imffossilfuelsubsidiesdata.xlsb</t>
        </is>
      </c>
    </row>
    <row r="1187" ht="13" customHeight="1">
      <c r="A1187" s="161" t="inlineStr">
        <is>
          <t>BRB</t>
        </is>
      </c>
      <c r="B1187" s="161" t="inlineStr">
        <is>
          <t>Barbados</t>
        </is>
      </c>
      <c r="C1187" s="161" t="inlineStr">
        <is>
          <t>Latin America &amp; Caribbean</t>
        </is>
      </c>
      <c r="D1187" s="161" t="inlineStr">
        <is>
          <t>High income</t>
        </is>
      </c>
      <c r="E1187" s="161" t="b">
        <v>0</v>
      </c>
      <c r="F1187" s="161" t="inlineStr">
        <is>
          <t>price_gas_residential_usd_gj</t>
        </is>
      </c>
      <c r="G1187" s="161" t="n">
        <v>25.409</v>
      </c>
      <c r="H1187" s="161" t="inlineStr">
        <is>
          <t>2024</t>
        </is>
      </c>
      <c r="I1187" s="161" t="inlineStr">
        <is>
          <t>imffossilfuelsubsidiesdata.xlsb</t>
        </is>
      </c>
    </row>
    <row r="1188" ht="13" customHeight="1">
      <c r="A1188" s="161" t="inlineStr">
        <is>
          <t>BRB</t>
        </is>
      </c>
      <c r="B1188" s="161" t="inlineStr">
        <is>
          <t>Barbados</t>
        </is>
      </c>
      <c r="C1188" s="161" t="inlineStr">
        <is>
          <t>Latin America &amp; Caribbean</t>
        </is>
      </c>
      <c r="D1188" s="161" t="inlineStr">
        <is>
          <t>High income</t>
        </is>
      </c>
      <c r="E1188" s="161" t="b">
        <v>0</v>
      </c>
      <c r="F1188" s="161" t="inlineStr">
        <is>
          <t>price_gas_industry_usd_gj</t>
        </is>
      </c>
      <c r="G1188" s="161" t="n">
        <v>33.116</v>
      </c>
      <c r="H1188" s="161" t="inlineStr">
        <is>
          <t>2024</t>
        </is>
      </c>
      <c r="I1188" s="161" t="inlineStr">
        <is>
          <t>imffossilfuelsubsidiesdata.xlsb</t>
        </is>
      </c>
    </row>
    <row r="1189" ht="13" customHeight="1">
      <c r="A1189" s="161" t="inlineStr">
        <is>
          <t>BRB</t>
        </is>
      </c>
      <c r="B1189" s="161" t="inlineStr">
        <is>
          <t>Barbados</t>
        </is>
      </c>
      <c r="C1189" s="161" t="inlineStr">
        <is>
          <t>Latin America &amp; Caribbean</t>
        </is>
      </c>
      <c r="D1189" s="161" t="inlineStr">
        <is>
          <t>High income</t>
        </is>
      </c>
      <c r="E1189" s="161" t="b">
        <v>0</v>
      </c>
      <c r="F1189" s="161" t="inlineStr">
        <is>
          <t>price_gas_power_usd_gj</t>
        </is>
      </c>
      <c r="G1189" s="161" t="n">
        <v>33.116</v>
      </c>
      <c r="H1189" s="161" t="inlineStr">
        <is>
          <t>2024</t>
        </is>
      </c>
      <c r="I1189" s="161" t="inlineStr">
        <is>
          <t>imffossilfuelsubsidiesdata.xlsb</t>
        </is>
      </c>
    </row>
    <row r="1190" ht="13" customHeight="1">
      <c r="A1190" s="161" t="inlineStr">
        <is>
          <t>BRB</t>
        </is>
      </c>
      <c r="B1190" s="161" t="inlineStr">
        <is>
          <t>Barbados</t>
        </is>
      </c>
      <c r="C1190" s="161" t="inlineStr">
        <is>
          <t>Latin America &amp; Caribbean</t>
        </is>
      </c>
      <c r="D1190" s="161" t="inlineStr">
        <is>
          <t>High income</t>
        </is>
      </c>
      <c r="E1190" s="161" t="b">
        <v>0</v>
      </c>
      <c r="F1190" s="161" t="inlineStr">
        <is>
          <t>price_coal_residential_usd_gj</t>
        </is>
      </c>
      <c r="G1190" s="161" t="n">
        <v>14.327</v>
      </c>
      <c r="H1190" s="161" t="inlineStr">
        <is>
          <t>2024</t>
        </is>
      </c>
      <c r="I1190" s="161" t="inlineStr">
        <is>
          <t>imffossilfuelsubsidiesdata.xlsb</t>
        </is>
      </c>
    </row>
    <row r="1191" ht="13" customHeight="1">
      <c r="A1191" s="161" t="inlineStr">
        <is>
          <t>BRB</t>
        </is>
      </c>
      <c r="B1191" s="161" t="inlineStr">
        <is>
          <t>Barbados</t>
        </is>
      </c>
      <c r="C1191" s="161" t="inlineStr">
        <is>
          <t>Latin America &amp; Caribbean</t>
        </is>
      </c>
      <c r="D1191" s="161" t="inlineStr">
        <is>
          <t>High income</t>
        </is>
      </c>
      <c r="E1191" s="161" t="b">
        <v>0</v>
      </c>
      <c r="F1191" s="161" t="inlineStr">
        <is>
          <t>price_coal_industry_usd_gj</t>
        </is>
      </c>
      <c r="G1191" s="161" t="n">
        <v>7.124</v>
      </c>
      <c r="H1191" s="161" t="inlineStr">
        <is>
          <t>2024</t>
        </is>
      </c>
      <c r="I1191" s="161" t="inlineStr">
        <is>
          <t>imffossilfuelsubsidiesdata.xlsb</t>
        </is>
      </c>
    </row>
    <row r="1192" ht="13" customHeight="1">
      <c r="A1192" s="161" t="inlineStr">
        <is>
          <t>BRB</t>
        </is>
      </c>
      <c r="B1192" s="161" t="inlineStr">
        <is>
          <t>Barbados</t>
        </is>
      </c>
      <c r="C1192" s="161" t="inlineStr">
        <is>
          <t>Latin America &amp; Caribbean</t>
        </is>
      </c>
      <c r="D1192" s="161" t="inlineStr">
        <is>
          <t>High income</t>
        </is>
      </c>
      <c r="E1192" s="161" t="b">
        <v>0</v>
      </c>
      <c r="F1192" s="161" t="inlineStr">
        <is>
          <t>price_coal_power_usd_gj</t>
        </is>
      </c>
      <c r="G1192" s="161" t="n">
        <v>5.575</v>
      </c>
      <c r="H1192" s="161" t="inlineStr">
        <is>
          <t>2024</t>
        </is>
      </c>
      <c r="I1192" s="161" t="inlineStr">
        <is>
          <t>imffossilfuelsubsidiesdata.xlsb</t>
        </is>
      </c>
    </row>
    <row r="1193" ht="13" customHeight="1">
      <c r="A1193" s="161" t="inlineStr">
        <is>
          <t>BRB</t>
        </is>
      </c>
      <c r="B1193" s="161" t="inlineStr">
        <is>
          <t>Barbados</t>
        </is>
      </c>
      <c r="C1193" s="161" t="inlineStr">
        <is>
          <t>Latin America &amp; Caribbean</t>
        </is>
      </c>
      <c r="D1193" s="161" t="inlineStr">
        <is>
          <t>High income</t>
        </is>
      </c>
      <c r="E1193" s="161" t="b">
        <v>0</v>
      </c>
      <c r="F1193" s="161" t="inlineStr">
        <is>
          <t>revenue_pct_gdp</t>
        </is>
      </c>
      <c r="G1193" s="161" t="n">
        <v>27.245</v>
      </c>
      <c r="H1193" s="161" t="inlineStr">
        <is>
          <t>2024</t>
        </is>
      </c>
      <c r="I1193" s="161" t="inlineStr">
        <is>
          <t>dataset_2026-08-26T13_41_09_874550254Z_DEFAULT_INTEGRATION_IMF_RES_WEO_9_0_0.csv</t>
        </is>
      </c>
    </row>
    <row r="1194" ht="13" customHeight="1">
      <c r="A1194" s="161" t="inlineStr">
        <is>
          <t>BRB</t>
        </is>
      </c>
      <c r="B1194" s="161" t="inlineStr">
        <is>
          <t>Barbados</t>
        </is>
      </c>
      <c r="C1194" s="161" t="inlineStr">
        <is>
          <t>Latin America &amp; Caribbean</t>
        </is>
      </c>
      <c r="D1194" s="161" t="inlineStr">
        <is>
          <t>High income</t>
        </is>
      </c>
      <c r="E1194" s="161" t="b">
        <v>0</v>
      </c>
      <c r="F1194" s="161" t="inlineStr">
        <is>
          <t>primary_balance_pct_gdp</t>
        </is>
      </c>
      <c r="G1194" s="161" t="n">
        <v>4.029</v>
      </c>
      <c r="H1194" s="161" t="inlineStr">
        <is>
          <t>2024</t>
        </is>
      </c>
      <c r="I1194" s="161" t="inlineStr">
        <is>
          <t>dataset_2026-08-26T13_41_09_874550254Z_DEFAULT_INTEGRATION_IMF_RES_WEO_9_0_0.csv</t>
        </is>
      </c>
    </row>
    <row r="1195" ht="13" customHeight="1">
      <c r="A1195" s="161" t="inlineStr">
        <is>
          <t>BRB</t>
        </is>
      </c>
      <c r="B1195" s="161" t="inlineStr">
        <is>
          <t>Barbados</t>
        </is>
      </c>
      <c r="C1195" s="161" t="inlineStr">
        <is>
          <t>Latin America &amp; Caribbean</t>
        </is>
      </c>
      <c r="D1195" s="161" t="inlineStr">
        <is>
          <t>High income</t>
        </is>
      </c>
      <c r="E1195" s="161" t="b">
        <v>0</v>
      </c>
      <c r="F1195" s="161" t="inlineStr">
        <is>
          <t>current_account_pct_gdp</t>
        </is>
      </c>
      <c r="G1195" s="161" t="n">
        <v>-3.902</v>
      </c>
      <c r="H1195" s="161" t="inlineStr">
        <is>
          <t>2024</t>
        </is>
      </c>
      <c r="I1195" s="161" t="inlineStr">
        <is>
          <t>dataset_2026-08-26T13_41_09_874550254Z_DEFAULT_INTEGRATION_IMF_RES_WEO_9_0_0.csv</t>
        </is>
      </c>
    </row>
    <row r="1196" ht="13" customHeight="1">
      <c r="A1196" s="161" t="inlineStr">
        <is>
          <t>BRB</t>
        </is>
      </c>
      <c r="B1196" s="161" t="inlineStr">
        <is>
          <t>Barbados</t>
        </is>
      </c>
      <c r="C1196" s="161" t="inlineStr">
        <is>
          <t>Latin America &amp; Caribbean</t>
        </is>
      </c>
      <c r="D1196" s="161" t="inlineStr">
        <is>
          <t>High income</t>
        </is>
      </c>
      <c r="E1196" s="161" t="b">
        <v>0</v>
      </c>
      <c r="F1196" s="161" t="inlineStr">
        <is>
          <t>gross_capital_formation_pct_gdp</t>
        </is>
      </c>
      <c r="G1196" s="161" t="n">
        <v>18.17</v>
      </c>
      <c r="H1196" s="161" t="inlineStr">
        <is>
          <t>2024</t>
        </is>
      </c>
      <c r="I1196" s="161" t="inlineStr">
        <is>
          <t>dataset_2026-08-26T13_41_09_874550254Z_DEFAULT_INTEGRATION_IMF_RES_WEO_9_0_0.csv</t>
        </is>
      </c>
    </row>
    <row r="1197" ht="13" customHeight="1">
      <c r="A1197" s="161" t="inlineStr">
        <is>
          <t>BRB</t>
        </is>
      </c>
      <c r="B1197" s="161" t="inlineStr">
        <is>
          <t>Barbados</t>
        </is>
      </c>
      <c r="C1197" s="161" t="inlineStr">
        <is>
          <t>Latin America &amp; Caribbean</t>
        </is>
      </c>
      <c r="D1197" s="161" t="inlineStr">
        <is>
          <t>High income</t>
        </is>
      </c>
      <c r="E1197" s="161" t="b">
        <v>0</v>
      </c>
      <c r="F1197" s="161" t="inlineStr">
        <is>
          <t>real_gdp_growth_5y_avg_pct</t>
        </is>
      </c>
      <c r="G1197" s="161" t="n">
        <v>2.348</v>
      </c>
      <c r="H1197" s="161" t="inlineStr">
        <is>
          <t>2020-2024 avg</t>
        </is>
      </c>
      <c r="I1197" s="161" t="inlineStr">
        <is>
          <t>dataset_2026-08-26T13_41_09_874550254Z_DEFAULT_INTEGRATION_IMF_RES_WEO_9_0_0.csv (derived)</t>
        </is>
      </c>
    </row>
    <row r="1198" ht="13" customHeight="1">
      <c r="A1198" s="161" t="inlineStr">
        <is>
          <t>BRB</t>
        </is>
      </c>
      <c r="B1198" s="161" t="inlineStr">
        <is>
          <t>Barbados</t>
        </is>
      </c>
      <c r="C1198" s="161" t="inlineStr">
        <is>
          <t>Latin America &amp; Caribbean</t>
        </is>
      </c>
      <c r="D1198" s="161" t="inlineStr">
        <is>
          <t>High income</t>
        </is>
      </c>
      <c r="E1198" s="161" t="b">
        <v>0</v>
      </c>
      <c r="F1198" s="161" t="inlineStr">
        <is>
          <t>int_budget_need_2030_pct_gdp</t>
        </is>
      </c>
      <c r="G1198" s="161" t="n">
        <v>0.175</v>
      </c>
      <c r="H1198" s="161" t="inlineStr">
        <is>
          <t>2030</t>
        </is>
      </c>
      <c r="I1198" s="161" t="inlineStr">
        <is>
          <t>integrated_results.csv (MacroFiscalModels v0.1, model output)</t>
        </is>
      </c>
    </row>
    <row r="1199" ht="13" customHeight="1">
      <c r="A1199" s="161" t="inlineStr">
        <is>
          <t>BRB</t>
        </is>
      </c>
      <c r="B1199" s="161" t="inlineStr">
        <is>
          <t>Barbados</t>
        </is>
      </c>
      <c r="C1199" s="161" t="inlineStr">
        <is>
          <t>Latin America &amp; Caribbean</t>
        </is>
      </c>
      <c r="D1199" s="161" t="inlineStr">
        <is>
          <t>High income</t>
        </is>
      </c>
      <c r="E1199" s="161" t="b">
        <v>0</v>
      </c>
      <c r="F1199" s="161" t="inlineStr">
        <is>
          <t>int_pricing_revenue_2030_pct_gdp</t>
        </is>
      </c>
      <c r="G1199" s="161" t="n">
        <v>0.574</v>
      </c>
      <c r="H1199" s="161" t="inlineStr">
        <is>
          <t>2030</t>
        </is>
      </c>
      <c r="I1199" s="161" t="inlineStr">
        <is>
          <t>integrated_results.csv (MacroFiscalModels v0.1, model output)</t>
        </is>
      </c>
    </row>
    <row r="1200" ht="13" customHeight="1">
      <c r="A1200" s="161" t="inlineStr">
        <is>
          <t>BRB</t>
        </is>
      </c>
      <c r="B1200" s="161" t="inlineStr">
        <is>
          <t>Barbados</t>
        </is>
      </c>
      <c r="C1200" s="161" t="inlineStr">
        <is>
          <t>Latin America &amp; Caribbean</t>
        </is>
      </c>
      <c r="D1200" s="161" t="inlineStr">
        <is>
          <t>High income</t>
        </is>
      </c>
      <c r="E1200" s="161" t="b">
        <v>0</v>
      </c>
      <c r="F1200" s="161" t="inlineStr">
        <is>
          <t>int_financing_gap_2030_pct_gdp</t>
        </is>
      </c>
      <c r="G1200" s="161" t="n">
        <v>-0.4</v>
      </c>
      <c r="H1200" s="161" t="inlineStr">
        <is>
          <t>2030</t>
        </is>
      </c>
      <c r="I1200" s="161" t="inlineStr">
        <is>
          <t>integrated_results.csv (MacroFiscalModels v0.1, model output)</t>
        </is>
      </c>
    </row>
    <row r="1201" ht="13" customHeight="1">
      <c r="A1201" s="161" t="inlineStr">
        <is>
          <t>BRB</t>
        </is>
      </c>
      <c r="B1201" s="161" t="inlineStr">
        <is>
          <t>Barbados</t>
        </is>
      </c>
      <c r="C1201" s="161" t="inlineStr">
        <is>
          <t>Latin America &amp; Caribbean</t>
        </is>
      </c>
      <c r="D1201" s="161" t="inlineStr">
        <is>
          <t>High income</t>
        </is>
      </c>
      <c r="E1201" s="161" t="b">
        <v>0</v>
      </c>
      <c r="F1201" s="161" t="inlineStr">
        <is>
          <t>int_gdp_dev_2050_pct</t>
        </is>
      </c>
      <c r="G1201" s="161" t="n">
        <v>8.365</v>
      </c>
      <c r="H1201" s="161" t="inlineStr">
        <is>
          <t>2050</t>
        </is>
      </c>
      <c r="I1201" s="161" t="inlineStr">
        <is>
          <t>integrated_results.csv (MacroFiscalModels v0.1, model output)</t>
        </is>
      </c>
    </row>
    <row r="1202" ht="13" customHeight="1">
      <c r="A1202" s="161" t="inlineStr">
        <is>
          <t>BRB</t>
        </is>
      </c>
      <c r="B1202" s="161" t="inlineStr">
        <is>
          <t>Barbados</t>
        </is>
      </c>
      <c r="C1202" s="161" t="inlineStr">
        <is>
          <t>Latin America &amp; Caribbean</t>
        </is>
      </c>
      <c r="D1202" s="161" t="inlineStr">
        <is>
          <t>High income</t>
        </is>
      </c>
      <c r="E1202" s="161" t="b">
        <v>0</v>
      </c>
      <c r="F1202" s="161" t="inlineStr">
        <is>
          <t>int_debt_2050_pct_gdp</t>
        </is>
      </c>
      <c r="G1202" s="161" t="n">
        <v>90.65000000000001</v>
      </c>
      <c r="H1202" s="161" t="inlineStr">
        <is>
          <t>2050</t>
        </is>
      </c>
      <c r="I1202" s="161" t="inlineStr">
        <is>
          <t>integrated_results.csv (MacroFiscalModels v0.1, model output)</t>
        </is>
      </c>
    </row>
    <row r="1203" ht="13" customHeight="1">
      <c r="A1203" s="161" t="inlineStr">
        <is>
          <t>BLR</t>
        </is>
      </c>
      <c r="B1203" s="161" t="inlineStr">
        <is>
          <t>Belarus</t>
        </is>
      </c>
      <c r="C1203" s="161" t="inlineStr">
        <is>
          <t>Europe &amp; Central Asia</t>
        </is>
      </c>
      <c r="D1203" s="161" t="inlineStr">
        <is>
          <t>Upper middle income</t>
        </is>
      </c>
      <c r="E1203" s="161" t="b">
        <v>0</v>
      </c>
      <c r="F1203" s="161" t="inlineStr">
        <is>
          <t>interest_to_revenue_pct</t>
        </is>
      </c>
      <c r="G1203" s="161" t="n">
        <v>3.101</v>
      </c>
      <c r="H1203" s="161" t="inlineStr">
        <is>
          <t>2024</t>
        </is>
      </c>
      <c r="I1203" s="161" t="inlineStr">
        <is>
          <t>dataset_2026-08-26T13_41_09_874550254Z_DEFAULT_INTEGRATION_IMF_RES_WEO_9_0_0.csv (derived)</t>
        </is>
      </c>
    </row>
    <row r="1204" ht="13" customHeight="1">
      <c r="A1204" s="161" t="inlineStr">
        <is>
          <t>BLR</t>
        </is>
      </c>
      <c r="B1204" s="161" t="inlineStr">
        <is>
          <t>Belarus</t>
        </is>
      </c>
      <c r="C1204" s="161" t="inlineStr">
        <is>
          <t>Europe &amp; Central Asia</t>
        </is>
      </c>
      <c r="D1204" s="161" t="inlineStr">
        <is>
          <t>Upper middle income</t>
        </is>
      </c>
      <c r="E1204" s="161" t="b">
        <v>0</v>
      </c>
      <c r="F1204" s="161" t="inlineStr">
        <is>
          <t>interest_pct_gdp</t>
        </is>
      </c>
      <c r="G1204" s="161" t="n">
        <v>1.282</v>
      </c>
      <c r="H1204" s="161" t="inlineStr">
        <is>
          <t>2024</t>
        </is>
      </c>
      <c r="I1204" s="161" t="inlineStr">
        <is>
          <t>dataset_2026-08-26T13_41_09_874550254Z_DEFAULT_INTEGRATION_IMF_RES_WEO_9_0_0.csv (derived)</t>
        </is>
      </c>
    </row>
    <row r="1205" ht="13" customHeight="1">
      <c r="A1205" s="161" t="inlineStr">
        <is>
          <t>BLR</t>
        </is>
      </c>
      <c r="B1205" s="161" t="inlineStr">
        <is>
          <t>Belarus</t>
        </is>
      </c>
      <c r="C1205" s="161" t="inlineStr">
        <is>
          <t>Europe &amp; Central Asia</t>
        </is>
      </c>
      <c r="D1205" s="161" t="inlineStr">
        <is>
          <t>Upper middle income</t>
        </is>
      </c>
      <c r="E1205" s="161" t="b">
        <v>0</v>
      </c>
      <c r="F1205" s="161" t="inlineStr">
        <is>
          <t>gross_debt_pct_gdp</t>
        </is>
      </c>
      <c r="G1205" s="161" t="n">
        <v>38.699</v>
      </c>
      <c r="H1205" s="161" t="inlineStr">
        <is>
          <t>2024</t>
        </is>
      </c>
      <c r="I1205" s="161" t="inlineStr">
        <is>
          <t>dataset_2026-08-26T13_41_09_874550254Z_DEFAULT_INTEGRATION_IMF_RES_WEO_9_0_0.csv</t>
        </is>
      </c>
    </row>
    <row r="1206" ht="13" customHeight="1">
      <c r="A1206" s="161" t="inlineStr">
        <is>
          <t>BLR</t>
        </is>
      </c>
      <c r="B1206" s="161" t="inlineStr">
        <is>
          <t>Belarus</t>
        </is>
      </c>
      <c r="C1206" s="161" t="inlineStr">
        <is>
          <t>Europe &amp; Central Asia</t>
        </is>
      </c>
      <c r="D1206" s="161" t="inlineStr">
        <is>
          <t>Upper middle income</t>
        </is>
      </c>
      <c r="E1206" s="161" t="b">
        <v>0</v>
      </c>
      <c r="F1206" s="161" t="inlineStr">
        <is>
          <t>tax_revenue_pct_gdp</t>
        </is>
      </c>
      <c r="G1206" s="161" t="n">
        <v>27.239</v>
      </c>
      <c r="H1206" s="161" t="inlineStr">
        <is>
          <t>2024</t>
        </is>
      </c>
      <c r="I1206" s="161" t="inlineStr">
        <is>
          <t>world-imf2026.xlsx</t>
        </is>
      </c>
    </row>
    <row r="1207" ht="13" customHeight="1">
      <c r="A1207" s="161" t="inlineStr">
        <is>
          <t>BLR</t>
        </is>
      </c>
      <c r="B1207" s="161" t="inlineStr">
        <is>
          <t>Belarus</t>
        </is>
      </c>
      <c r="C1207" s="161" t="inlineStr">
        <is>
          <t>Europe &amp; Central Asia</t>
        </is>
      </c>
      <c r="D1207" s="161" t="inlineStr">
        <is>
          <t>Upper middle income</t>
        </is>
      </c>
      <c r="E1207" s="161" t="b">
        <v>0</v>
      </c>
      <c r="F1207" s="161" t="inlineStr">
        <is>
          <t>climate_pfm_diagnostic_on_record</t>
        </is>
      </c>
      <c r="G1207" s="161" t="n">
        <v>0</v>
      </c>
      <c r="H1207" s="161" t="inlineStr">
        <is>
          <t>2022</t>
        </is>
      </c>
      <c r="I1207" s="161" t="inlineStr">
        <is>
          <t>UNDP-Global-Climate-Public-Finance-Review-2022.pdf (Table 4.2)</t>
        </is>
      </c>
    </row>
    <row r="1208" ht="13" customHeight="1">
      <c r="A1208" s="161" t="inlineStr">
        <is>
          <t>BLR</t>
        </is>
      </c>
      <c r="B1208" s="161" t="inlineStr">
        <is>
          <t>Belarus</t>
        </is>
      </c>
      <c r="C1208" s="161" t="inlineStr">
        <is>
          <t>Europe &amp; Central Asia</t>
        </is>
      </c>
      <c r="D1208" s="161" t="inlineStr">
        <is>
          <t>Upper middle income</t>
        </is>
      </c>
      <c r="E1208" s="161" t="b">
        <v>0</v>
      </c>
      <c r="F1208" s="161" t="inlineStr">
        <is>
          <t>ids_official_private_rate_spread_pp</t>
        </is>
      </c>
      <c r="G1208" s="161" t="n">
        <v>3.653</v>
      </c>
      <c r="H1208" s="161" t="inlineStr">
        <is>
          <t>2021</t>
        </is>
      </c>
      <c r="I1208" s="161" t="inlineStr">
        <is>
          <t>P_Data_Extract_From_International_Debt_Statistics__2_.xlsx</t>
        </is>
      </c>
    </row>
    <row r="1209" ht="13" customHeight="1">
      <c r="A1209" s="161" t="inlineStr">
        <is>
          <t>BLR</t>
        </is>
      </c>
      <c r="B1209" s="161" t="inlineStr">
        <is>
          <t>Belarus</t>
        </is>
      </c>
      <c r="C1209" s="161" t="inlineStr">
        <is>
          <t>Europe &amp; Central Asia</t>
        </is>
      </c>
      <c r="D1209" s="161" t="inlineStr">
        <is>
          <t>Upper middle income</t>
        </is>
      </c>
      <c r="E1209" s="161" t="b">
        <v>0</v>
      </c>
      <c r="F1209" s="161" t="inlineStr">
        <is>
          <t>ids_private_creditor_rate_pct</t>
        </is>
      </c>
      <c r="G1209" s="161" t="n">
        <v>6.177</v>
      </c>
      <c r="H1209" s="161" t="inlineStr">
        <is>
          <t>2020</t>
        </is>
      </c>
      <c r="I1209" s="161" t="inlineStr">
        <is>
          <t>P_Data_Extract_From_International_Debt_Statistics__2_.xlsx</t>
        </is>
      </c>
    </row>
    <row r="1210" ht="13" customHeight="1">
      <c r="A1210" s="161" t="inlineStr">
        <is>
          <t>BLR</t>
        </is>
      </c>
      <c r="B1210" s="161" t="inlineStr">
        <is>
          <t>Belarus</t>
        </is>
      </c>
      <c r="C1210" s="161" t="inlineStr">
        <is>
          <t>Europe &amp; Central Asia</t>
        </is>
      </c>
      <c r="D1210" s="161" t="inlineStr">
        <is>
          <t>Upper middle income</t>
        </is>
      </c>
      <c r="E1210" s="161" t="b">
        <v>0</v>
      </c>
      <c r="F1210" s="161" t="inlineStr">
        <is>
          <t>ids_avg_maturity_years</t>
        </is>
      </c>
      <c r="G1210" s="161" t="n">
        <v>4.521</v>
      </c>
      <c r="H1210" s="161" t="inlineStr">
        <is>
          <t>2021</t>
        </is>
      </c>
      <c r="I1210" s="161" t="inlineStr">
        <is>
          <t>P_Data_Extract_From_International_Debt_Statistics__2_.xlsx</t>
        </is>
      </c>
    </row>
    <row r="1211" ht="13" customHeight="1">
      <c r="A1211" s="161" t="inlineStr">
        <is>
          <t>BLR</t>
        </is>
      </c>
      <c r="B1211" s="161" t="inlineStr">
        <is>
          <t>Belarus</t>
        </is>
      </c>
      <c r="C1211" s="161" t="inlineStr">
        <is>
          <t>Europe &amp; Central Asia</t>
        </is>
      </c>
      <c r="D1211" s="161" t="inlineStr">
        <is>
          <t>Upper middle income</t>
        </is>
      </c>
      <c r="E1211" s="161" t="b">
        <v>0</v>
      </c>
      <c r="F1211" s="161" t="inlineStr">
        <is>
          <t>mitigation_finance_received_pct_gdp</t>
        </is>
      </c>
      <c r="G1211" s="161" t="n">
        <v>0.006</v>
      </c>
      <c r="H1211" s="161" t="inlineStr">
        <is>
          <t>2024</t>
        </is>
      </c>
      <c r="I1211" s="161" t="inlineStr">
        <is>
          <t>CRDF-RP_2024.xlsx + WEO</t>
        </is>
      </c>
    </row>
    <row r="1212" ht="13" customHeight="1">
      <c r="A1212" s="161" t="inlineStr">
        <is>
          <t>BLR</t>
        </is>
      </c>
      <c r="B1212" s="161" t="inlineStr">
        <is>
          <t>Belarus</t>
        </is>
      </c>
      <c r="C1212" s="161" t="inlineStr">
        <is>
          <t>Europe &amp; Central Asia</t>
        </is>
      </c>
      <c r="D1212" s="161" t="inlineStr">
        <is>
          <t>Upper middle income</t>
        </is>
      </c>
      <c r="E1212" s="161" t="b">
        <v>0</v>
      </c>
      <c r="F1212" s="161" t="inlineStr">
        <is>
          <t>ids_multilateral_share_pct</t>
        </is>
      </c>
      <c r="G1212" s="161" t="n">
        <v>19.746</v>
      </c>
      <c r="H1212" s="161" t="inlineStr">
        <is>
          <t>2024</t>
        </is>
      </c>
      <c r="I1212" s="161" t="inlineStr">
        <is>
          <t>P_Data_Extract_From_International_Debt_Statistics__2_.xlsx</t>
        </is>
      </c>
    </row>
    <row r="1213" ht="13" customHeight="1">
      <c r="A1213" s="161" t="inlineStr">
        <is>
          <t>BLR</t>
        </is>
      </c>
      <c r="B1213" s="161" t="inlineStr">
        <is>
          <t>Belarus</t>
        </is>
      </c>
      <c r="C1213" s="161" t="inlineStr">
        <is>
          <t>Europe &amp; Central Asia</t>
        </is>
      </c>
      <c r="D1213" s="161" t="inlineStr">
        <is>
          <t>Upper middle income</t>
        </is>
      </c>
      <c r="E1213" s="161" t="b">
        <v>0</v>
      </c>
      <c r="F1213" s="161" t="inlineStr">
        <is>
          <t>ids_private_creditor_share_pct</t>
        </is>
      </c>
      <c r="G1213" s="161" t="n">
        <v>16.436</v>
      </c>
      <c r="H1213" s="161" t="inlineStr">
        <is>
          <t>2024</t>
        </is>
      </c>
      <c r="I1213" s="161" t="inlineStr">
        <is>
          <t>P_Data_Extract_From_International_Debt_Statistics__2_.xlsx</t>
        </is>
      </c>
    </row>
    <row r="1214" ht="13" customHeight="1">
      <c r="A1214" s="161" t="inlineStr">
        <is>
          <t>BLR</t>
        </is>
      </c>
      <c r="B1214" s="161" t="inlineStr">
        <is>
          <t>Belarus</t>
        </is>
      </c>
      <c r="C1214" s="161" t="inlineStr">
        <is>
          <t>Europe &amp; Central Asia</t>
        </is>
      </c>
      <c r="D1214" s="161" t="inlineStr">
        <is>
          <t>Upper middle income</t>
        </is>
      </c>
      <c r="E1214" s="161" t="b">
        <v>0</v>
      </c>
      <c r="F1214" s="161" t="inlineStr">
        <is>
          <t>ids_usd_share_ppg_debt_pct</t>
        </is>
      </c>
      <c r="G1214" s="161" t="n">
        <v>86.631</v>
      </c>
      <c r="H1214" s="161" t="inlineStr">
        <is>
          <t>2024</t>
        </is>
      </c>
      <c r="I1214" s="161" t="inlineStr">
        <is>
          <t>P_Data_Extract_From_International_Debt_Statistics__2_.xlsx</t>
        </is>
      </c>
    </row>
    <row r="1215" ht="13" customHeight="1">
      <c r="A1215" s="161" t="inlineStr">
        <is>
          <t>BLR</t>
        </is>
      </c>
      <c r="B1215" s="161" t="inlineStr">
        <is>
          <t>Belarus</t>
        </is>
      </c>
      <c r="C1215" s="161" t="inlineStr">
        <is>
          <t>Europe &amp; Central Asia</t>
        </is>
      </c>
      <c r="D1215" s="161" t="inlineStr">
        <is>
          <t>Upper middle income</t>
        </is>
      </c>
      <c r="E1215" s="161" t="b">
        <v>0</v>
      </c>
      <c r="F1215" s="161" t="inlineStr">
        <is>
          <t>excise_revenue_pct_of_revenue</t>
        </is>
      </c>
      <c r="G1215" s="161" t="n">
        <v>6.144</v>
      </c>
      <c r="H1215" s="161" t="inlineStr">
        <is>
          <t>2024</t>
        </is>
      </c>
      <c r="I1215" s="161" t="inlineStr">
        <is>
          <t>world-imf2026.xlsx</t>
        </is>
      </c>
    </row>
    <row r="1216" ht="13" customHeight="1">
      <c r="A1216" s="161" t="inlineStr">
        <is>
          <t>BLR</t>
        </is>
      </c>
      <c r="B1216" s="161" t="inlineStr">
        <is>
          <t>Belarus</t>
        </is>
      </c>
      <c r="C1216" s="161" t="inlineStr">
        <is>
          <t>Europe &amp; Central Asia</t>
        </is>
      </c>
      <c r="D1216" s="161" t="inlineStr">
        <is>
          <t>Upper middle income</t>
        </is>
      </c>
      <c r="E1216" s="161" t="b">
        <v>0</v>
      </c>
      <c r="F1216" s="161" t="inlineStr">
        <is>
          <t>ff_subsidy_total_pct_gdp</t>
        </is>
      </c>
      <c r="G1216" s="161" t="n">
        <v>19.914</v>
      </c>
      <c r="H1216" s="161" t="inlineStr">
        <is>
          <t>2024</t>
        </is>
      </c>
      <c r="I1216" s="161" t="inlineStr">
        <is>
          <t>imffossilfuelsubsidiesdata.xlsb + WEO</t>
        </is>
      </c>
    </row>
    <row r="1217" ht="13" customHeight="1">
      <c r="A1217" s="161" t="inlineStr">
        <is>
          <t>BLR</t>
        </is>
      </c>
      <c r="B1217" s="161" t="inlineStr">
        <is>
          <t>Belarus</t>
        </is>
      </c>
      <c r="C1217" s="161" t="inlineStr">
        <is>
          <t>Europe &amp; Central Asia</t>
        </is>
      </c>
      <c r="D1217" s="161" t="inlineStr">
        <is>
          <t>Upper middle income</t>
        </is>
      </c>
      <c r="E1217" s="161" t="b">
        <v>0</v>
      </c>
      <c r="F1217" s="161" t="inlineStr">
        <is>
          <t>ff_subsidy_explicit_pct_gdp</t>
        </is>
      </c>
      <c r="G1217" s="161" t="n">
        <v>5.205</v>
      </c>
      <c r="H1217" s="161" t="inlineStr">
        <is>
          <t>2024</t>
        </is>
      </c>
      <c r="I1217" s="161" t="inlineStr">
        <is>
          <t>imffossilfuelsubsidiesdata.xlsb</t>
        </is>
      </c>
    </row>
    <row r="1218" ht="13" customHeight="1">
      <c r="A1218" s="161" t="inlineStr">
        <is>
          <t>BLR</t>
        </is>
      </c>
      <c r="B1218" s="161" t="inlineStr">
        <is>
          <t>Belarus</t>
        </is>
      </c>
      <c r="C1218" s="161" t="inlineStr">
        <is>
          <t>Europe &amp; Central Asia</t>
        </is>
      </c>
      <c r="D1218" s="161" t="inlineStr">
        <is>
          <t>Upper middle income</t>
        </is>
      </c>
      <c r="E1218" s="161" t="b">
        <v>0</v>
      </c>
      <c r="F1218" s="161" t="inlineStr">
        <is>
          <t>ff_subsidy_implicit_pct_gdp</t>
        </is>
      </c>
      <c r="G1218" s="161" t="n">
        <v>14.709</v>
      </c>
      <c r="H1218" s="161" t="inlineStr">
        <is>
          <t>2024</t>
        </is>
      </c>
      <c r="I1218" s="161" t="inlineStr">
        <is>
          <t>imffossilfuelsubsidiesdata.xlsb</t>
        </is>
      </c>
    </row>
    <row r="1219" ht="13" customHeight="1">
      <c r="A1219" s="161" t="inlineStr">
        <is>
          <t>BLR</t>
        </is>
      </c>
      <c r="B1219" s="161" t="inlineStr">
        <is>
          <t>Belarus</t>
        </is>
      </c>
      <c r="C1219" s="161" t="inlineStr">
        <is>
          <t>Europe &amp; Central Asia</t>
        </is>
      </c>
      <c r="D1219" s="161" t="inlineStr">
        <is>
          <t>Upper middle income</t>
        </is>
      </c>
      <c r="E1219" s="161" t="b">
        <v>0</v>
      </c>
      <c r="F1219" s="161" t="inlineStr">
        <is>
          <t>env_protection_pct_of_expenditure</t>
        </is>
      </c>
      <c r="G1219" s="161" t="n">
        <v>0.258</v>
      </c>
      <c r="H1219" s="161" t="inlineStr">
        <is>
          <t>2022</t>
        </is>
      </c>
      <c r="I1219" s="161" t="inlineStr">
        <is>
          <t>WB_BOOST_WIDEF.csv</t>
        </is>
      </c>
    </row>
    <row r="1220" ht="13" customHeight="1">
      <c r="A1220" s="161" t="inlineStr">
        <is>
          <t>BLR</t>
        </is>
      </c>
      <c r="B1220" s="161" t="inlineStr">
        <is>
          <t>Belarus</t>
        </is>
      </c>
      <c r="C1220" s="161" t="inlineStr">
        <is>
          <t>Europe &amp; Central Asia</t>
        </is>
      </c>
      <c r="D1220" s="161" t="inlineStr">
        <is>
          <t>Upper middle income</t>
        </is>
      </c>
      <c r="E1220" s="161" t="b">
        <v>0</v>
      </c>
      <c r="F1220" s="161" t="inlineStr">
        <is>
          <t>net_fuel_trade_pct_merch</t>
        </is>
      </c>
      <c r="G1220" s="161" t="n">
        <v>-7.786999999999999</v>
      </c>
      <c r="H1220" s="161" t="inlineStr">
        <is>
          <t>2020</t>
        </is>
      </c>
      <c r="I1220" s="161" t="inlineStr">
        <is>
          <t>WDI TX.VAL.FUEL.ZS.UN less TM.VAL.FUEL.ZS.UN</t>
        </is>
      </c>
    </row>
    <row r="1221" ht="13" customHeight="1">
      <c r="A1221" s="161" t="inlineStr">
        <is>
          <t>BLR</t>
        </is>
      </c>
      <c r="B1221" s="161" t="inlineStr">
        <is>
          <t>Belarus</t>
        </is>
      </c>
      <c r="C1221" s="161" t="inlineStr">
        <is>
          <t>Europe &amp; Central Asia</t>
        </is>
      </c>
      <c r="D1221" s="161" t="inlineStr">
        <is>
          <t>Upper middle income</t>
        </is>
      </c>
      <c r="E1221" s="161" t="b">
        <v>0</v>
      </c>
      <c r="F1221" s="161" t="inlineStr">
        <is>
          <t>fuel_exports_pct_merch</t>
        </is>
      </c>
      <c r="G1221" s="161" t="n">
        <v>12.613</v>
      </c>
      <c r="H1221" s="161" t="inlineStr">
        <is>
          <t>2020</t>
        </is>
      </c>
      <c r="I1221" s="161" t="inlineStr">
        <is>
          <t>API_TX_VAL_FUEL_ZS_UN_DS2_en_csv_v2_33055.zip</t>
        </is>
      </c>
    </row>
    <row r="1222" ht="13" customHeight="1">
      <c r="A1222" s="161" t="inlineStr">
        <is>
          <t>BLR</t>
        </is>
      </c>
      <c r="B1222" s="161" t="inlineStr">
        <is>
          <t>Belarus</t>
        </is>
      </c>
      <c r="C1222" s="161" t="inlineStr">
        <is>
          <t>Europe &amp; Central Asia</t>
        </is>
      </c>
      <c r="D1222" s="161" t="inlineStr">
        <is>
          <t>Upper middle income</t>
        </is>
      </c>
      <c r="E1222" s="161" t="b">
        <v>0</v>
      </c>
      <c r="F1222" s="161" t="inlineStr">
        <is>
          <t>fuel_imports_pct_merch</t>
        </is>
      </c>
      <c r="G1222" s="161" t="n">
        <v>20.4</v>
      </c>
      <c r="H1222" s="161" t="inlineStr">
        <is>
          <t>2020</t>
        </is>
      </c>
      <c r="I1222" s="161" t="inlineStr">
        <is>
          <t>API_TM_VAL_FUEL_ZS_UN_DS2_en_csv_v2_36140.zip</t>
        </is>
      </c>
    </row>
    <row r="1223" ht="13" customHeight="1">
      <c r="A1223" s="161" t="inlineStr">
        <is>
          <t>BLR</t>
        </is>
      </c>
      <c r="B1223" s="161" t="inlineStr">
        <is>
          <t>Belarus</t>
        </is>
      </c>
      <c r="C1223" s="161" t="inlineStr">
        <is>
          <t>Europe &amp; Central Asia</t>
        </is>
      </c>
      <c r="D1223" s="161" t="inlineStr">
        <is>
          <t>Upper middle income</t>
        </is>
      </c>
      <c r="E1223" s="161" t="b">
        <v>0</v>
      </c>
      <c r="F1223" s="161" t="inlineStr">
        <is>
          <t>energy_import_dep_pct</t>
        </is>
      </c>
      <c r="G1223" s="161" t="n">
        <v>77.08</v>
      </c>
      <c r="H1223" s="161" t="inlineStr">
        <is>
          <t>2022</t>
        </is>
      </c>
      <c r="I1223" s="161" t="inlineStr">
        <is>
          <t>API_EG_IMP_CONS_ZS_DS2_en_csv_v2_160768.zip</t>
        </is>
      </c>
    </row>
    <row r="1224" ht="13" customHeight="1">
      <c r="A1224" s="161" t="inlineStr">
        <is>
          <t>BLR</t>
        </is>
      </c>
      <c r="B1224" s="161" t="inlineStr">
        <is>
          <t>Belarus</t>
        </is>
      </c>
      <c r="C1224" s="161" t="inlineStr">
        <is>
          <t>Europe &amp; Central Asia</t>
        </is>
      </c>
      <c r="D1224" s="161" t="inlineStr">
        <is>
          <t>Upper middle income</t>
        </is>
      </c>
      <c r="E1224" s="161" t="b">
        <v>0</v>
      </c>
      <c r="F1224" s="161" t="inlineStr">
        <is>
          <t>fossil_rents_total_pct_gdp</t>
        </is>
      </c>
      <c r="G1224" s="161" t="n">
        <v>0.853</v>
      </c>
      <c r="H1224" s="161" t="inlineStr">
        <is>
          <t>2021</t>
        </is>
      </c>
      <c r="I1224" s="161" t="inlineStr">
        <is>
          <t>WDI NY.GDP.PETR+NGAS+COAL.RT.ZS</t>
        </is>
      </c>
    </row>
    <row r="1225" ht="13" customHeight="1">
      <c r="A1225" s="161" t="inlineStr">
        <is>
          <t>BLR</t>
        </is>
      </c>
      <c r="B1225" s="161" t="inlineStr">
        <is>
          <t>Belarus</t>
        </is>
      </c>
      <c r="C1225" s="161" t="inlineStr">
        <is>
          <t>Europe &amp; Central Asia</t>
        </is>
      </c>
      <c r="D1225" s="161" t="inlineStr">
        <is>
          <t>Upper middle income</t>
        </is>
      </c>
      <c r="E1225" s="161" t="b">
        <v>0</v>
      </c>
      <c r="F1225" s="161" t="inlineStr">
        <is>
          <t>oil_rents_pct_gdp</t>
        </is>
      </c>
      <c r="G1225" s="161" t="n">
        <v>0.8139999999999999</v>
      </c>
      <c r="H1225" s="161" t="inlineStr">
        <is>
          <t>2021</t>
        </is>
      </c>
      <c r="I1225" s="161" t="inlineStr">
        <is>
          <t>API_NY_GDP_PETR_RT_ZS_DS2_en_csv_v2_40227.zip</t>
        </is>
      </c>
    </row>
    <row r="1226" ht="13" customHeight="1">
      <c r="A1226" s="161" t="inlineStr">
        <is>
          <t>BLR</t>
        </is>
      </c>
      <c r="B1226" s="161" t="inlineStr">
        <is>
          <t>Belarus</t>
        </is>
      </c>
      <c r="C1226" s="161" t="inlineStr">
        <is>
          <t>Europe &amp; Central Asia</t>
        </is>
      </c>
      <c r="D1226" s="161" t="inlineStr">
        <is>
          <t>Upper middle income</t>
        </is>
      </c>
      <c r="E1226" s="161" t="b">
        <v>0</v>
      </c>
      <c r="F1226" s="161" t="inlineStr">
        <is>
          <t>gas_rents_pct_gdp</t>
        </is>
      </c>
      <c r="G1226" s="161" t="n">
        <v>0.039</v>
      </c>
      <c r="H1226" s="161" t="inlineStr">
        <is>
          <t>2021</t>
        </is>
      </c>
      <c r="I1226" s="161" t="inlineStr">
        <is>
          <t>API_NY_GDP_NGAS_RT_ZS_DS2_en_csv_v2_35861.zip</t>
        </is>
      </c>
    </row>
    <row r="1227" ht="13" customHeight="1">
      <c r="A1227" s="161" t="inlineStr">
        <is>
          <t>BLR</t>
        </is>
      </c>
      <c r="B1227" s="161" t="inlineStr">
        <is>
          <t>Belarus</t>
        </is>
      </c>
      <c r="C1227" s="161" t="inlineStr">
        <is>
          <t>Europe &amp; Central Asia</t>
        </is>
      </c>
      <c r="D1227" s="161" t="inlineStr">
        <is>
          <t>Upper middle income</t>
        </is>
      </c>
      <c r="E1227" s="161" t="b">
        <v>0</v>
      </c>
      <c r="F1227" s="161" t="inlineStr">
        <is>
          <t>coal_rents_pct_gdp</t>
        </is>
      </c>
      <c r="G1227" s="161" t="n">
        <v>0</v>
      </c>
      <c r="H1227" s="161" t="inlineStr">
        <is>
          <t>2021</t>
        </is>
      </c>
      <c r="I1227" s="161" t="inlineStr">
        <is>
          <t>API_NY_GDP_COAL_RT_ZS_DS2_en_csv_v2_35370.zip</t>
        </is>
      </c>
    </row>
    <row r="1228" ht="13" customHeight="1">
      <c r="A1228" s="161" t="inlineStr">
        <is>
          <t>BLR</t>
        </is>
      </c>
      <c r="B1228" s="161" t="inlineStr">
        <is>
          <t>Belarus</t>
        </is>
      </c>
      <c r="C1228" s="161" t="inlineStr">
        <is>
          <t>Europe &amp; Central Asia</t>
        </is>
      </c>
      <c r="D1228" s="161" t="inlineStr">
        <is>
          <t>Upper middle income</t>
        </is>
      </c>
      <c r="E1228" s="161" t="b">
        <v>0</v>
      </c>
      <c r="F1228" s="161" t="inlineStr">
        <is>
          <t>other_fossil_gen_share_pct</t>
        </is>
      </c>
      <c r="G1228" s="161" t="n">
        <v>4.149</v>
      </c>
      <c r="H1228" s="161" t="inlineStr">
        <is>
          <t>2025</t>
        </is>
      </c>
      <c r="I1228" s="161" t="inlineStr">
        <is>
          <t>release_generation_yearly_global.csv</t>
        </is>
      </c>
    </row>
    <row r="1229" ht="13" customHeight="1">
      <c r="A1229" s="161" t="inlineStr">
        <is>
          <t>BLR</t>
        </is>
      </c>
      <c r="B1229" s="161" t="inlineStr">
        <is>
          <t>Belarus</t>
        </is>
      </c>
      <c r="C1229" s="161" t="inlineStr">
        <is>
          <t>Europe &amp; Central Asia</t>
        </is>
      </c>
      <c r="D1229" s="161" t="inlineStr">
        <is>
          <t>Upper middle income</t>
        </is>
      </c>
      <c r="E1229" s="161" t="b">
        <v>0</v>
      </c>
      <c r="F1229" s="161" t="inlineStr">
        <is>
          <t>renewable_share_electricity_pct</t>
        </is>
      </c>
      <c r="G1229" s="161" t="n">
        <v>6.677</v>
      </c>
      <c r="H1229" s="161" t="inlineStr">
        <is>
          <t>2024</t>
        </is>
      </c>
      <c r="I1229" s="161" t="inlineStr">
        <is>
          <t>imffossilfuelsubsidiesdata.xlsb</t>
        </is>
      </c>
    </row>
    <row r="1230" ht="13" customHeight="1">
      <c r="A1230" s="161" t="inlineStr">
        <is>
          <t>BLR</t>
        </is>
      </c>
      <c r="B1230" s="161" t="inlineStr">
        <is>
          <t>Belarus</t>
        </is>
      </c>
      <c r="C1230" s="161" t="inlineStr">
        <is>
          <t>Europe &amp; Central Asia</t>
        </is>
      </c>
      <c r="D1230" s="161" t="inlineStr">
        <is>
          <t>Upper middle income</t>
        </is>
      </c>
      <c r="E1230" s="161" t="b">
        <v>0</v>
      </c>
      <c r="F1230" s="161" t="inlineStr">
        <is>
          <t>re_share_change_pp</t>
        </is>
      </c>
      <c r="G1230" s="161" t="n">
        <v>0.526</v>
      </c>
      <c r="H1230" s="161" t="inlineStr">
        <is>
          <t>2025</t>
        </is>
      </c>
      <c r="I1230" s="161" t="inlineStr">
        <is>
          <t>release_generation_yearly_global.csv</t>
        </is>
      </c>
    </row>
    <row r="1231" ht="13" customHeight="1">
      <c r="A1231" s="161" t="inlineStr">
        <is>
          <t>BLR</t>
        </is>
      </c>
      <c r="B1231" s="161" t="inlineStr">
        <is>
          <t>Belarus</t>
        </is>
      </c>
      <c r="C1231" s="161" t="inlineStr">
        <is>
          <t>Europe &amp; Central Asia</t>
        </is>
      </c>
      <c r="D1231" s="161" t="inlineStr">
        <is>
          <t>Upper middle income</t>
        </is>
      </c>
      <c r="E1231" s="161" t="b">
        <v>0</v>
      </c>
      <c r="F1231" s="161" t="inlineStr">
        <is>
          <t>re_capacity_growth_pct</t>
        </is>
      </c>
      <c r="G1231" s="161" t="n">
        <v>3.509</v>
      </c>
      <c r="H1231" s="161" t="inlineStr">
        <is>
          <t>2025</t>
        </is>
      </c>
      <c r="I1231" s="161" t="inlineStr">
        <is>
          <t>release_generation_yearly_global.csv</t>
        </is>
      </c>
    </row>
    <row r="1232" ht="13" customHeight="1">
      <c r="A1232" s="161" t="inlineStr">
        <is>
          <t>BLR</t>
        </is>
      </c>
      <c r="B1232" s="161" t="inlineStr">
        <is>
          <t>Belarus</t>
        </is>
      </c>
      <c r="C1232" s="161" t="inlineStr">
        <is>
          <t>Europe &amp; Central Asia</t>
        </is>
      </c>
      <c r="D1232" s="161" t="inlineStr">
        <is>
          <t>Upper middle income</t>
        </is>
      </c>
      <c r="E1232" s="161" t="b">
        <v>0</v>
      </c>
      <c r="F1232" s="161" t="inlineStr">
        <is>
          <t>inn_total_inv_2030_pct_gdp</t>
        </is>
      </c>
      <c r="G1232" s="161" t="n">
        <v>7.32489569889101</v>
      </c>
      <c r="H1232" s="161" t="inlineStr">
        <is>
          <t>2030</t>
        </is>
      </c>
      <c r="I1232" s="161" t="inlineStr">
        <is>
          <t>Mitigation_Investment_Needs_v1.1.xlsx (InvestmentNeeds v1.1, model output)</t>
        </is>
      </c>
    </row>
    <row r="1233" ht="13" customHeight="1">
      <c r="A1233" s="161" t="inlineStr">
        <is>
          <t>BLR</t>
        </is>
      </c>
      <c r="B1233" s="161" t="inlineStr">
        <is>
          <t>Belarus</t>
        </is>
      </c>
      <c r="C1233" s="161" t="inlineStr">
        <is>
          <t>Europe &amp; Central Asia</t>
        </is>
      </c>
      <c r="D1233" s="161" t="inlineStr">
        <is>
          <t>Upper middle income</t>
        </is>
      </c>
      <c r="E1233" s="161" t="b">
        <v>0</v>
      </c>
      <c r="F1233" s="161" t="inlineStr">
        <is>
          <t>inn_incr_inv_2030_pct_gdp</t>
        </is>
      </c>
      <c r="G1233" s="161" t="n">
        <v>1.75797496773384</v>
      </c>
      <c r="H1233" s="161" t="inlineStr">
        <is>
          <t>2030</t>
        </is>
      </c>
      <c r="I1233" s="161" t="inlineStr">
        <is>
          <t>Mitigation_Investment_Needs_v1.1.xlsx (InvestmentNeeds v1.1, model output)</t>
        </is>
      </c>
    </row>
    <row r="1234" ht="13" customHeight="1">
      <c r="A1234" s="161" t="inlineStr">
        <is>
          <t>BLR</t>
        </is>
      </c>
      <c r="B1234" s="161" t="inlineStr">
        <is>
          <t>Belarus</t>
        </is>
      </c>
      <c r="C1234" s="161" t="inlineStr">
        <is>
          <t>Europe &amp; Central Asia</t>
        </is>
      </c>
      <c r="D1234" s="161" t="inlineStr">
        <is>
          <t>Upper middle income</t>
        </is>
      </c>
      <c r="E1234" s="161" t="b">
        <v>0</v>
      </c>
      <c r="F1234" s="161" t="inlineStr">
        <is>
          <t>inn_incr_inv_gen_2030_pct_gdp</t>
        </is>
      </c>
      <c r="G1234" s="161" t="n">
        <v>0.5043944725187443</v>
      </c>
      <c r="H1234" s="161" t="inlineStr">
        <is>
          <t>2030</t>
        </is>
      </c>
      <c r="I1234" s="161" t="inlineStr">
        <is>
          <t>Mitigation_Investment_Needs_v1.1.xlsx (InvestmentNeeds v1.1, model output)</t>
        </is>
      </c>
    </row>
    <row r="1235" ht="13" customHeight="1">
      <c r="A1235" s="161" t="inlineStr">
        <is>
          <t>BLR</t>
        </is>
      </c>
      <c r="B1235" s="161" t="inlineStr">
        <is>
          <t>Belarus</t>
        </is>
      </c>
      <c r="C1235" s="161" t="inlineStr">
        <is>
          <t>Europe &amp; Central Asia</t>
        </is>
      </c>
      <c r="D1235" s="161" t="inlineStr">
        <is>
          <t>Upper middle income</t>
        </is>
      </c>
      <c r="E1235" s="161" t="b">
        <v>0</v>
      </c>
      <c r="F1235" s="161" t="inlineStr">
        <is>
          <t>inn_incr_inv_grid_2030_pct_gdp</t>
        </is>
      </c>
      <c r="G1235" s="161" t="n">
        <v>0.3458704954414249</v>
      </c>
      <c r="H1235" s="161" t="inlineStr">
        <is>
          <t>2030</t>
        </is>
      </c>
      <c r="I1235" s="161" t="inlineStr">
        <is>
          <t>Mitigation_Investment_Needs_v1.1.xlsx (InvestmentNeeds v1.1, model output)</t>
        </is>
      </c>
    </row>
    <row r="1236" ht="13" customHeight="1">
      <c r="A1236" s="161" t="inlineStr">
        <is>
          <t>BLR</t>
        </is>
      </c>
      <c r="B1236" s="161" t="inlineStr">
        <is>
          <t>Belarus</t>
        </is>
      </c>
      <c r="C1236" s="161" t="inlineStr">
        <is>
          <t>Europe &amp; Central Asia</t>
        </is>
      </c>
      <c r="D1236" s="161" t="inlineStr">
        <is>
          <t>Upper middle income</t>
        </is>
      </c>
      <c r="E1236" s="161" t="b">
        <v>0</v>
      </c>
      <c r="F1236" s="161" t="inlineStr">
        <is>
          <t>inn_incr_inv_trn_2030_pct_gdp</t>
        </is>
      </c>
      <c r="G1236" s="161" t="n">
        <v>0.2292172632619885</v>
      </c>
      <c r="H1236" s="161" t="inlineStr">
        <is>
          <t>2030</t>
        </is>
      </c>
      <c r="I1236" s="161" t="inlineStr">
        <is>
          <t>Mitigation_Investment_Needs_v1.1.xlsx (InvestmentNeeds v1.1, model output)</t>
        </is>
      </c>
    </row>
    <row r="1237" ht="13" customHeight="1">
      <c r="A1237" s="161" t="inlineStr">
        <is>
          <t>BLR</t>
        </is>
      </c>
      <c r="B1237" s="161" t="inlineStr">
        <is>
          <t>Belarus</t>
        </is>
      </c>
      <c r="C1237" s="161" t="inlineStr">
        <is>
          <t>Europe &amp; Central Asia</t>
        </is>
      </c>
      <c r="D1237" s="161" t="inlineStr">
        <is>
          <t>Upper middle income</t>
        </is>
      </c>
      <c r="E1237" s="161" t="b">
        <v>0</v>
      </c>
      <c r="F1237" s="161" t="inlineStr">
        <is>
          <t>inn_incr_inv_bld_2030_pct_gdp</t>
        </is>
      </c>
      <c r="G1237" s="161" t="n">
        <v>0.1705638939191028</v>
      </c>
      <c r="H1237" s="161" t="inlineStr">
        <is>
          <t>2030</t>
        </is>
      </c>
      <c r="I1237" s="161" t="inlineStr">
        <is>
          <t>Mitigation_Investment_Needs_v1.1.xlsx (InvestmentNeeds v1.1, model output)</t>
        </is>
      </c>
    </row>
    <row r="1238" ht="13" customHeight="1">
      <c r="A1238" s="161" t="inlineStr">
        <is>
          <t>BLR</t>
        </is>
      </c>
      <c r="B1238" s="161" t="inlineStr">
        <is>
          <t>Belarus</t>
        </is>
      </c>
      <c r="C1238" s="161" t="inlineStr">
        <is>
          <t>Europe &amp; Central Asia</t>
        </is>
      </c>
      <c r="D1238" s="161" t="inlineStr">
        <is>
          <t>Upper middle income</t>
        </is>
      </c>
      <c r="E1238" s="161" t="b">
        <v>0</v>
      </c>
      <c r="F1238" s="161" t="inlineStr">
        <is>
          <t>inn_incr_inv_ind_2030_pct_gdp</t>
        </is>
      </c>
      <c r="G1238" s="161" t="n">
        <v>0.1035416874538528</v>
      </c>
      <c r="H1238" s="161" t="inlineStr">
        <is>
          <t>2030</t>
        </is>
      </c>
      <c r="I1238" s="161" t="inlineStr">
        <is>
          <t>Mitigation_Investment_Needs_v1.1.xlsx (InvestmentNeeds v1.1, model output)</t>
        </is>
      </c>
    </row>
    <row r="1239" ht="13" customHeight="1">
      <c r="A1239" s="161" t="inlineStr">
        <is>
          <t>BLR</t>
        </is>
      </c>
      <c r="B1239" s="161" t="inlineStr">
        <is>
          <t>Belarus</t>
        </is>
      </c>
      <c r="C1239" s="161" t="inlineStr">
        <is>
          <t>Europe &amp; Central Asia</t>
        </is>
      </c>
      <c r="D1239" s="161" t="inlineStr">
        <is>
          <t>Upper middle income</t>
        </is>
      </c>
      <c r="E1239" s="161" t="b">
        <v>0</v>
      </c>
      <c r="F1239" s="161" t="inlineStr">
        <is>
          <t>inn_incr_inv_fuel_2030_pct_gdp</t>
        </is>
      </c>
      <c r="G1239" s="161" t="n">
        <v>0.1328871010447226</v>
      </c>
      <c r="H1239" s="161" t="inlineStr">
        <is>
          <t>2030</t>
        </is>
      </c>
      <c r="I1239" s="161" t="inlineStr">
        <is>
          <t>Mitigation_Investment_Needs_v1.1.xlsx (InvestmentNeeds v1.1, model output)</t>
        </is>
      </c>
    </row>
    <row r="1240" ht="13" customHeight="1">
      <c r="A1240" s="161" t="inlineStr">
        <is>
          <t>BLR</t>
        </is>
      </c>
      <c r="B1240" s="161" t="inlineStr">
        <is>
          <t>Belarus</t>
        </is>
      </c>
      <c r="C1240" s="161" t="inlineStr">
        <is>
          <t>Europe &amp; Central Asia</t>
        </is>
      </c>
      <c r="D1240" s="161" t="inlineStr">
        <is>
          <t>Upper middle income</t>
        </is>
      </c>
      <c r="E1240" s="161" t="b">
        <v>0</v>
      </c>
      <c r="F1240" s="161" t="inlineStr">
        <is>
          <t>inn_incr_inv_afolu_2030_pct_gdp</t>
        </is>
      </c>
      <c r="G1240" s="161" t="n">
        <v>0.2715000540940061</v>
      </c>
      <c r="H1240" s="161" t="inlineStr">
        <is>
          <t>2030</t>
        </is>
      </c>
      <c r="I1240" s="161" t="inlineStr">
        <is>
          <t>Mitigation_Investment_Needs_v1.1.xlsx (InvestmentNeeds v1.1, model output)</t>
        </is>
      </c>
    </row>
    <row r="1241" ht="13" customHeight="1">
      <c r="A1241" s="161" t="inlineStr">
        <is>
          <t>BLR</t>
        </is>
      </c>
      <c r="B1241" s="161" t="inlineStr">
        <is>
          <t>Belarus</t>
        </is>
      </c>
      <c r="C1241" s="161" t="inlineStr">
        <is>
          <t>Europe &amp; Central Asia</t>
        </is>
      </c>
      <c r="D1241" s="161" t="inlineStr">
        <is>
          <t>Upper middle income</t>
        </is>
      </c>
      <c r="E1241" s="161" t="b">
        <v>0</v>
      </c>
      <c r="F1241" s="161" t="inlineStr">
        <is>
          <t>inn_incr_cost_a_2030_pct_gdp</t>
        </is>
      </c>
      <c r="G1241" s="161" t="n">
        <v>0.104857101845816</v>
      </c>
      <c r="H1241" s="161" t="inlineStr">
        <is>
          <t>2030</t>
        </is>
      </c>
      <c r="I1241" s="161" t="inlineStr">
        <is>
          <t>Mitigation_Investment_Needs_v1.1.xlsx (InvestmentNeeds v1.1, model output)</t>
        </is>
      </c>
    </row>
    <row r="1242" ht="13" customHeight="1">
      <c r="A1242" s="161" t="inlineStr">
        <is>
          <t>BLR</t>
        </is>
      </c>
      <c r="B1242" s="161" t="inlineStr">
        <is>
          <t>Belarus</t>
        </is>
      </c>
      <c r="C1242" s="161" t="inlineStr">
        <is>
          <t>Europe &amp; Central Asia</t>
        </is>
      </c>
      <c r="D1242" s="161" t="inlineStr">
        <is>
          <t>Upper middle income</t>
        </is>
      </c>
      <c r="E1242" s="161" t="b">
        <v>0</v>
      </c>
      <c r="F1242" s="161" t="inlineStr">
        <is>
          <t>inn_incr_cost_b_2030_pct_gdp</t>
        </is>
      </c>
      <c r="G1242" s="161" t="n">
        <v>0.0406901229513759</v>
      </c>
      <c r="H1242" s="161" t="inlineStr">
        <is>
          <t>2030</t>
        </is>
      </c>
      <c r="I1242" s="161" t="inlineStr">
        <is>
          <t>Mitigation_Investment_Needs_v1.1.xlsx (InvestmentNeeds v1.1, model output)</t>
        </is>
      </c>
    </row>
    <row r="1243" ht="13" customHeight="1">
      <c r="A1243" s="161" t="inlineStr">
        <is>
          <t>BLR</t>
        </is>
      </c>
      <c r="B1243" s="161" t="inlineStr">
        <is>
          <t>Belarus</t>
        </is>
      </c>
      <c r="C1243" s="161" t="inlineStr">
        <is>
          <t>Europe &amp; Central Asia</t>
        </is>
      </c>
      <c r="D1243" s="161" t="inlineStr">
        <is>
          <t>Upper middle income</t>
        </is>
      </c>
      <c r="E1243" s="161" t="b">
        <v>0</v>
      </c>
      <c r="F1243" s="161" t="inlineStr">
        <is>
          <t>inn_incr_cost_c_2030_pct_gdp</t>
        </is>
      </c>
      <c r="G1243" s="161" t="n">
        <v>-0.0723191394352838</v>
      </c>
      <c r="H1243" s="161" t="inlineStr">
        <is>
          <t>2030</t>
        </is>
      </c>
      <c r="I1243" s="161" t="inlineStr">
        <is>
          <t>Mitigation_Investment_Needs_v1.1.xlsx (InvestmentNeeds v1.1, model output)</t>
        </is>
      </c>
    </row>
    <row r="1244" ht="13" customHeight="1">
      <c r="A1244" s="161" t="inlineStr">
        <is>
          <t>BLR</t>
        </is>
      </c>
      <c r="B1244" s="161" t="inlineStr">
        <is>
          <t>Belarus</t>
        </is>
      </c>
      <c r="C1244" s="161" t="inlineStr">
        <is>
          <t>Europe &amp; Central Asia</t>
        </is>
      </c>
      <c r="D1244" s="161" t="inlineStr">
        <is>
          <t>Upper middle income</t>
        </is>
      </c>
      <c r="E1244" s="161" t="b">
        <v>0</v>
      </c>
      <c r="F1244" s="161" t="inlineStr">
        <is>
          <t>inn_cost_per_t_b_2030_usd</t>
        </is>
      </c>
      <c r="G1244" s="161" t="n">
        <v>40.5077336634761</v>
      </c>
      <c r="H1244" s="161" t="inlineStr">
        <is>
          <t>2030</t>
        </is>
      </c>
      <c r="I1244" s="161" t="inlineStr">
        <is>
          <t>Mitigation_Investment_Needs_v1.1.xlsx (InvestmentNeeds v1.1, model output)</t>
        </is>
      </c>
    </row>
    <row r="1245" ht="13" customHeight="1">
      <c r="A1245" s="161" t="inlineStr">
        <is>
          <t>BLR</t>
        </is>
      </c>
      <c r="B1245" s="161" t="inlineStr">
        <is>
          <t>Belarus</t>
        </is>
      </c>
      <c r="C1245" s="161" t="inlineStr">
        <is>
          <t>Europe &amp; Central Asia</t>
        </is>
      </c>
      <c r="D1245" s="161" t="inlineStr">
        <is>
          <t>Upper middle income</t>
        </is>
      </c>
      <c r="E1245" s="161" t="b">
        <v>0</v>
      </c>
      <c r="F1245" s="161" t="inlineStr">
        <is>
          <t>inn_coc_penalty_2030_pct_gdp</t>
        </is>
      </c>
      <c r="G1245" s="161" t="n">
        <v>0.2673624120601674</v>
      </c>
      <c r="H1245" s="161" t="inlineStr">
        <is>
          <t>2030</t>
        </is>
      </c>
      <c r="I1245" s="161" t="inlineStr">
        <is>
          <t>Mitigation_Investment_Needs_v1.1.xlsx (InvestmentNeeds v1.1, model output)</t>
        </is>
      </c>
    </row>
    <row r="1246" ht="13" customHeight="1">
      <c r="A1246" s="161" t="inlineStr">
        <is>
          <t>BLR</t>
        </is>
      </c>
      <c r="B1246" s="161" t="inlineStr">
        <is>
          <t>Belarus</t>
        </is>
      </c>
      <c r="C1246" s="161" t="inlineStr">
        <is>
          <t>Europe &amp; Central Asia</t>
        </is>
      </c>
      <c r="D1246" s="161" t="inlineStr">
        <is>
          <t>Upper middle income</t>
        </is>
      </c>
      <c r="E1246" s="161" t="b">
        <v>0</v>
      </c>
      <c r="F1246" s="161" t="inlineStr">
        <is>
          <t>inn_pima_adj_inv_2030_pct_gdp</t>
        </is>
      </c>
      <c r="G1246" s="161" t="n">
        <v>8.408578898178993</v>
      </c>
      <c r="H1246" s="161" t="inlineStr">
        <is>
          <t>2030</t>
        </is>
      </c>
      <c r="I1246" s="161" t="inlineStr">
        <is>
          <t>Mitigation_Investment_Needs_v1.1.xlsx (InvestmentNeeds v1.1, model output)</t>
        </is>
      </c>
    </row>
    <row r="1247" ht="13" customHeight="1">
      <c r="A1247" s="161" t="inlineStr">
        <is>
          <t>BLR</t>
        </is>
      </c>
      <c r="B1247" s="161" t="inlineStr">
        <is>
          <t>Belarus</t>
        </is>
      </c>
      <c r="C1247" s="161" t="inlineStr">
        <is>
          <t>Europe &amp; Central Asia</t>
        </is>
      </c>
      <c r="D1247" s="161" t="inlineStr">
        <is>
          <t>Upper middle income</t>
        </is>
      </c>
      <c r="E1247" s="161" t="b">
        <v>0</v>
      </c>
      <c r="F1247" s="161" t="inlineStr">
        <is>
          <t>nmim_nz_inv_2030_pct_gdp</t>
        </is>
      </c>
      <c r="G1247" s="161" t="n">
        <v>4.617927473373686</v>
      </c>
      <c r="H1247" s="161" t="inlineStr">
        <is>
          <t>2030</t>
        </is>
      </c>
      <c r="I1247" s="161" t="inlineStr">
        <is>
          <t>nmim_summary_v0_2.csv (InvestmentNeeds NMIM v0.2, model output)</t>
        </is>
      </c>
    </row>
    <row r="1248" ht="13" customHeight="1">
      <c r="A1248" s="161" t="inlineStr">
        <is>
          <t>BLR</t>
        </is>
      </c>
      <c r="B1248" s="161" t="inlineStr">
        <is>
          <t>Belarus</t>
        </is>
      </c>
      <c r="C1248" s="161" t="inlineStr">
        <is>
          <t>Europe &amp; Central Asia</t>
        </is>
      </c>
      <c r="D1248" s="161" t="inlineStr">
        <is>
          <t>Upper middle income</t>
        </is>
      </c>
      <c r="E1248" s="161" t="b">
        <v>0</v>
      </c>
      <c r="F1248" s="161" t="inlineStr">
        <is>
          <t>nmim_typ1_2030_pct_gdp</t>
        </is>
      </c>
      <c r="G1248" s="161" t="n">
        <v>0.9670079999246078</v>
      </c>
      <c r="H1248" s="161" t="inlineStr">
        <is>
          <t>2030</t>
        </is>
      </c>
      <c r="I1248" s="161" t="inlineStr">
        <is>
          <t>nmim_summary_v0_2.csv (InvestmentNeeds NMIM v0.2, model output)</t>
        </is>
      </c>
    </row>
    <row r="1249" ht="13" customHeight="1">
      <c r="A1249" s="161" t="inlineStr">
        <is>
          <t>BLR</t>
        </is>
      </c>
      <c r="B1249" s="161" t="inlineStr">
        <is>
          <t>Belarus</t>
        </is>
      </c>
      <c r="C1249" s="161" t="inlineStr">
        <is>
          <t>Europe &amp; Central Asia</t>
        </is>
      </c>
      <c r="D1249" s="161" t="inlineStr">
        <is>
          <t>Upper middle income</t>
        </is>
      </c>
      <c r="E1249" s="161" t="b">
        <v>0</v>
      </c>
      <c r="F1249" s="161" t="inlineStr">
        <is>
          <t>nmim_typ2_2030_pct_gdp</t>
        </is>
      </c>
      <c r="G1249" s="161" t="n">
        <v>1.239020193904535</v>
      </c>
      <c r="H1249" s="161" t="inlineStr">
        <is>
          <t>2030</t>
        </is>
      </c>
      <c r="I1249" s="161" t="inlineStr">
        <is>
          <t>nmim_summary_v0_2.csv (InvestmentNeeds NMIM v0.2, model output)</t>
        </is>
      </c>
    </row>
    <row r="1250" ht="13" customHeight="1">
      <c r="A1250" s="161" t="inlineStr">
        <is>
          <t>BLR</t>
        </is>
      </c>
      <c r="B1250" s="161" t="inlineStr">
        <is>
          <t>Belarus</t>
        </is>
      </c>
      <c r="C1250" s="161" t="inlineStr">
        <is>
          <t>Europe &amp; Central Asia</t>
        </is>
      </c>
      <c r="D1250" s="161" t="inlineStr">
        <is>
          <t>Upper middle income</t>
        </is>
      </c>
      <c r="E1250" s="161" t="b">
        <v>0</v>
      </c>
      <c r="F1250" s="161" t="inlineStr">
        <is>
          <t>nmim_typ3_2030_pct_gdp</t>
        </is>
      </c>
      <c r="G1250" s="161" t="n">
        <v>0.3011621065945825</v>
      </c>
      <c r="H1250" s="161" t="inlineStr">
        <is>
          <t>2030</t>
        </is>
      </c>
      <c r="I1250" s="161" t="inlineStr">
        <is>
          <t>nmim_summary_v0_2.csv (InvestmentNeeds NMIM v0.2, model output)</t>
        </is>
      </c>
    </row>
    <row r="1251" ht="13" customHeight="1">
      <c r="A1251" s="161" t="inlineStr">
        <is>
          <t>BLR</t>
        </is>
      </c>
      <c r="B1251" s="161" t="inlineStr">
        <is>
          <t>Belarus</t>
        </is>
      </c>
      <c r="C1251" s="161" t="inlineStr">
        <is>
          <t>Europe &amp; Central Asia</t>
        </is>
      </c>
      <c r="D1251" s="161" t="inlineStr">
        <is>
          <t>Upper middle income</t>
        </is>
      </c>
      <c r="E1251" s="161" t="b">
        <v>0</v>
      </c>
      <c r="F1251" s="161" t="inlineStr">
        <is>
          <t>nmim_typ4_2030_pct_gdp</t>
        </is>
      </c>
      <c r="G1251" s="161" t="n">
        <v>1.322334504892276</v>
      </c>
      <c r="H1251" s="161" t="inlineStr">
        <is>
          <t>2030</t>
        </is>
      </c>
      <c r="I1251" s="161" t="inlineStr">
        <is>
          <t>nmim_summary_v0_2.csv (InvestmentNeeds NMIM v0.2, model output)</t>
        </is>
      </c>
    </row>
    <row r="1252" ht="13" customHeight="1">
      <c r="A1252" s="161" t="inlineStr">
        <is>
          <t>BLR</t>
        </is>
      </c>
      <c r="B1252" s="161" t="inlineStr">
        <is>
          <t>Belarus</t>
        </is>
      </c>
      <c r="C1252" s="161" t="inlineStr">
        <is>
          <t>Europe &amp; Central Asia</t>
        </is>
      </c>
      <c r="D1252" s="161" t="inlineStr">
        <is>
          <t>Upper middle income</t>
        </is>
      </c>
      <c r="E1252" s="161" t="b">
        <v>0</v>
      </c>
      <c r="F1252" s="161" t="inlineStr">
        <is>
          <t>nmim_typ5_2030_pct_gdp</t>
        </is>
      </c>
      <c r="G1252" s="161" t="n">
        <v>0.7884026673592299</v>
      </c>
      <c r="H1252" s="161" t="inlineStr">
        <is>
          <t>2030</t>
        </is>
      </c>
      <c r="I1252" s="161" t="inlineStr">
        <is>
          <t>nmim_summary_v0_2.csv (InvestmentNeeds NMIM v0.2, model output)</t>
        </is>
      </c>
    </row>
    <row r="1253" ht="13" customHeight="1">
      <c r="A1253" s="161" t="inlineStr">
        <is>
          <t>BLR</t>
        </is>
      </c>
      <c r="B1253" s="161" t="inlineStr">
        <is>
          <t>Belarus</t>
        </is>
      </c>
      <c r="C1253" s="161" t="inlineStr">
        <is>
          <t>Europe &amp; Central Asia</t>
        </is>
      </c>
      <c r="D1253" s="161" t="inlineStr">
        <is>
          <t>Upper middle income</t>
        </is>
      </c>
      <c r="E1253" s="161" t="b">
        <v>0</v>
      </c>
      <c r="F1253" s="161" t="inlineStr">
        <is>
          <t>nmim_budget_need_2030_pct_gdp</t>
        </is>
      </c>
      <c r="G1253" s="161" t="n">
        <v>1.363708351159472</v>
      </c>
      <c r="H1253" s="161" t="inlineStr">
        <is>
          <t>2030</t>
        </is>
      </c>
      <c r="I1253" s="161" t="inlineStr">
        <is>
          <t>nmim_summary_v0_2.csv (InvestmentNeeds NMIM v0.2, model output)</t>
        </is>
      </c>
    </row>
    <row r="1254" ht="13" customHeight="1">
      <c r="A1254" s="161" t="inlineStr">
        <is>
          <t>BLR</t>
        </is>
      </c>
      <c r="B1254" s="161" t="inlineStr">
        <is>
          <t>Belarus</t>
        </is>
      </c>
      <c r="C1254" s="161" t="inlineStr">
        <is>
          <t>Europe &amp; Central Asia</t>
        </is>
      </c>
      <c r="D1254" s="161" t="inlineStr">
        <is>
          <t>Upper middle income</t>
        </is>
      </c>
      <c r="E1254" s="161" t="b">
        <v>0</v>
      </c>
      <c r="F1254" s="161" t="inlineStr">
        <is>
          <t>nmim_private_share_2030_pct</t>
        </is>
      </c>
      <c r="G1254" s="161" t="n">
        <v>43.63860062257231</v>
      </c>
      <c r="H1254" s="161" t="inlineStr">
        <is>
          <t>2030</t>
        </is>
      </c>
      <c r="I1254" s="161" t="inlineStr">
        <is>
          <t>nmim_summary_v0_2.csv (InvestmentNeeds NMIM v0.2, model output)</t>
        </is>
      </c>
    </row>
    <row r="1255" ht="13" customHeight="1">
      <c r="A1255" s="161" t="inlineStr">
        <is>
          <t>BLR</t>
        </is>
      </c>
      <c r="B1255" s="161" t="inlineStr">
        <is>
          <t>Belarus</t>
        </is>
      </c>
      <c r="C1255" s="161" t="inlineStr">
        <is>
          <t>Europe &amp; Central Asia</t>
        </is>
      </c>
      <c r="D1255" s="161" t="inlineStr">
        <is>
          <t>Upper middle income</t>
        </is>
      </c>
      <c r="E1255" s="161" t="b">
        <v>0</v>
      </c>
      <c r="F1255" s="161" t="inlineStr">
        <is>
          <t>nmim_incr_inv_2030_pct_gdp</t>
        </is>
      </c>
      <c r="G1255" s="161" t="n">
        <v>3.454439332840098</v>
      </c>
      <c r="H1255" s="161" t="inlineStr">
        <is>
          <t>2030</t>
        </is>
      </c>
      <c r="I1255" s="161" t="inlineStr">
        <is>
          <t>nmim_summary_v0_2.csv (InvestmentNeeds NMIM v0.2, model output)</t>
        </is>
      </c>
    </row>
    <row r="1256" ht="13" customHeight="1">
      <c r="A1256" s="161" t="inlineStr">
        <is>
          <t>BLR</t>
        </is>
      </c>
      <c r="B1256" s="161" t="inlineStr">
        <is>
          <t>Belarus</t>
        </is>
      </c>
      <c r="C1256" s="161" t="inlineStr">
        <is>
          <t>Europe &amp; Central Asia</t>
        </is>
      </c>
      <c r="D1256" s="161" t="inlineStr">
        <is>
          <t>Upper middle income</t>
        </is>
      </c>
      <c r="E1256" s="161" t="b">
        <v>0</v>
      </c>
      <c r="F1256" s="161" t="inlineStr">
        <is>
          <t>nmim_incr_inv_2050_pct_gdp</t>
        </is>
      </c>
      <c r="G1256" s="161" t="n">
        <v>3.743132656376817</v>
      </c>
      <c r="H1256" s="161" t="inlineStr">
        <is>
          <t>2050</t>
        </is>
      </c>
      <c r="I1256" s="161" t="inlineStr">
        <is>
          <t>nmim_summary_v0_2.csv (InvestmentNeeds NMIM v0.2, model output)</t>
        </is>
      </c>
    </row>
    <row r="1257" ht="13" customHeight="1">
      <c r="A1257" s="161" t="inlineStr">
        <is>
          <t>BLR</t>
        </is>
      </c>
      <c r="B1257" s="161" t="inlineStr">
        <is>
          <t>Belarus</t>
        </is>
      </c>
      <c r="C1257" s="161" t="inlineStr">
        <is>
          <t>Europe &amp; Central Asia</t>
        </is>
      </c>
      <c r="D1257" s="161" t="inlineStr">
        <is>
          <t>Upper middle income</t>
        </is>
      </c>
      <c r="E1257" s="161" t="b">
        <v>0</v>
      </c>
      <c r="F1257" s="161" t="inlineStr">
        <is>
          <t>nmim_pv_incr_cost_b_pct_gdp</t>
        </is>
      </c>
      <c r="G1257" s="161" t="n">
        <v>11.3710850890616</v>
      </c>
      <c r="H1257" s="161" t="inlineStr">
        <is>
          <t>2025-2050</t>
        </is>
      </c>
      <c r="I1257" s="161" t="inlineStr">
        <is>
          <t>nmim_summary_v0_2.csv (InvestmentNeeds NMIM v0.2, model output)</t>
        </is>
      </c>
    </row>
    <row r="1258" ht="13" customHeight="1">
      <c r="A1258" s="161" t="inlineStr">
        <is>
          <t>BLR</t>
        </is>
      </c>
      <c r="B1258" s="161" t="inlineStr">
        <is>
          <t>Belarus</t>
        </is>
      </c>
      <c r="C1258" s="161" t="inlineStr">
        <is>
          <t>Europe &amp; Central Asia</t>
        </is>
      </c>
      <c r="D1258" s="161" t="inlineStr">
        <is>
          <t>Upper middle income</t>
        </is>
      </c>
      <c r="E1258" s="161" t="b">
        <v>0</v>
      </c>
      <c r="F1258" s="161" t="inlineStr">
        <is>
          <t>price_diesel_usd_litre</t>
        </is>
      </c>
      <c r="G1258" s="161" t="n">
        <v>0.673</v>
      </c>
      <c r="H1258" s="161" t="inlineStr">
        <is>
          <t>2024</t>
        </is>
      </c>
      <c r="I1258" s="161" t="inlineStr">
        <is>
          <t>imffossilfuelsubsidiesdata.xlsb</t>
        </is>
      </c>
    </row>
    <row r="1259" ht="13" customHeight="1">
      <c r="A1259" s="161" t="inlineStr">
        <is>
          <t>BLR</t>
        </is>
      </c>
      <c r="B1259" s="161" t="inlineStr">
        <is>
          <t>Belarus</t>
        </is>
      </c>
      <c r="C1259" s="161" t="inlineStr">
        <is>
          <t>Europe &amp; Central Asia</t>
        </is>
      </c>
      <c r="D1259" s="161" t="inlineStr">
        <is>
          <t>Upper middle income</t>
        </is>
      </c>
      <c r="E1259" s="161" t="b">
        <v>0</v>
      </c>
      <c r="F1259" s="161" t="inlineStr">
        <is>
          <t>price_gasoline_usd_litre</t>
        </is>
      </c>
      <c r="G1259" s="161" t="n">
        <v>0.738</v>
      </c>
      <c r="H1259" s="161" t="inlineStr">
        <is>
          <t>2024</t>
        </is>
      </c>
      <c r="I1259" s="161" t="inlineStr">
        <is>
          <t>imffossilfuelsubsidiesdata.xlsb</t>
        </is>
      </c>
    </row>
    <row r="1260" ht="13" customHeight="1">
      <c r="A1260" s="161" t="inlineStr">
        <is>
          <t>BLR</t>
        </is>
      </c>
      <c r="B1260" s="161" t="inlineStr">
        <is>
          <t>Belarus</t>
        </is>
      </c>
      <c r="C1260" s="161" t="inlineStr">
        <is>
          <t>Europe &amp; Central Asia</t>
        </is>
      </c>
      <c r="D1260" s="161" t="inlineStr">
        <is>
          <t>Upper middle income</t>
        </is>
      </c>
      <c r="E1260" s="161" t="b">
        <v>0</v>
      </c>
      <c r="F1260" s="161" t="inlineStr">
        <is>
          <t>price_electricity_residential_usd_kwh</t>
        </is>
      </c>
      <c r="G1260" s="161" t="n">
        <v>0.07199999999999999</v>
      </c>
      <c r="H1260" s="161" t="inlineStr">
        <is>
          <t>2024</t>
        </is>
      </c>
      <c r="I1260" s="161" t="inlineStr">
        <is>
          <t>imffossilfuelsubsidiesdata.xlsb</t>
        </is>
      </c>
    </row>
    <row r="1261" ht="13" customHeight="1">
      <c r="A1261" s="161" t="inlineStr">
        <is>
          <t>BLR</t>
        </is>
      </c>
      <c r="B1261" s="161" t="inlineStr">
        <is>
          <t>Belarus</t>
        </is>
      </c>
      <c r="C1261" s="161" t="inlineStr">
        <is>
          <t>Europe &amp; Central Asia</t>
        </is>
      </c>
      <c r="D1261" s="161" t="inlineStr">
        <is>
          <t>Upper middle income</t>
        </is>
      </c>
      <c r="E1261" s="161" t="b">
        <v>0</v>
      </c>
      <c r="F1261" s="161" t="inlineStr">
        <is>
          <t>price_electricity_industry_usd_kwh</t>
        </is>
      </c>
      <c r="G1261" s="161" t="n">
        <v>0.096</v>
      </c>
      <c r="H1261" s="161" t="inlineStr">
        <is>
          <t>2024</t>
        </is>
      </c>
      <c r="I1261" s="161" t="inlineStr">
        <is>
          <t>imffossilfuelsubsidiesdata.xlsb</t>
        </is>
      </c>
    </row>
    <row r="1262" ht="13" customHeight="1">
      <c r="A1262" s="161" t="inlineStr">
        <is>
          <t>BLR</t>
        </is>
      </c>
      <c r="B1262" s="161" t="inlineStr">
        <is>
          <t>Belarus</t>
        </is>
      </c>
      <c r="C1262" s="161" t="inlineStr">
        <is>
          <t>Europe &amp; Central Asia</t>
        </is>
      </c>
      <c r="D1262" s="161" t="inlineStr">
        <is>
          <t>Upper middle income</t>
        </is>
      </c>
      <c r="E1262" s="161" t="b">
        <v>0</v>
      </c>
      <c r="F1262" s="161" t="inlineStr">
        <is>
          <t>price_gas_residential_usd_gj</t>
        </is>
      </c>
      <c r="G1262" s="161" t="n">
        <v>1.797</v>
      </c>
      <c r="H1262" s="161" t="inlineStr">
        <is>
          <t>2024</t>
        </is>
      </c>
      <c r="I1262" s="161" t="inlineStr">
        <is>
          <t>imffossilfuelsubsidiesdata.xlsb</t>
        </is>
      </c>
    </row>
    <row r="1263" ht="13" customHeight="1">
      <c r="A1263" s="161" t="inlineStr">
        <is>
          <t>BLR</t>
        </is>
      </c>
      <c r="B1263" s="161" t="inlineStr">
        <is>
          <t>Belarus</t>
        </is>
      </c>
      <c r="C1263" s="161" t="inlineStr">
        <is>
          <t>Europe &amp; Central Asia</t>
        </is>
      </c>
      <c r="D1263" s="161" t="inlineStr">
        <is>
          <t>Upper middle income</t>
        </is>
      </c>
      <c r="E1263" s="161" t="b">
        <v>0</v>
      </c>
      <c r="F1263" s="161" t="inlineStr">
        <is>
          <t>price_gas_industry_usd_gj</t>
        </is>
      </c>
      <c r="G1263" s="161" t="n">
        <v>5.755</v>
      </c>
      <c r="H1263" s="161" t="inlineStr">
        <is>
          <t>2024</t>
        </is>
      </c>
      <c r="I1263" s="161" t="inlineStr">
        <is>
          <t>imffossilfuelsubsidiesdata.xlsb</t>
        </is>
      </c>
    </row>
    <row r="1264" ht="13" customHeight="1">
      <c r="A1264" s="161" t="inlineStr">
        <is>
          <t>BLR</t>
        </is>
      </c>
      <c r="B1264" s="161" t="inlineStr">
        <is>
          <t>Belarus</t>
        </is>
      </c>
      <c r="C1264" s="161" t="inlineStr">
        <is>
          <t>Europe &amp; Central Asia</t>
        </is>
      </c>
      <c r="D1264" s="161" t="inlineStr">
        <is>
          <t>Upper middle income</t>
        </is>
      </c>
      <c r="E1264" s="161" t="b">
        <v>0</v>
      </c>
      <c r="F1264" s="161" t="inlineStr">
        <is>
          <t>price_gas_power_usd_gj</t>
        </is>
      </c>
      <c r="G1264" s="161" t="n">
        <v>5.755</v>
      </c>
      <c r="H1264" s="161" t="inlineStr">
        <is>
          <t>2024</t>
        </is>
      </c>
      <c r="I1264" s="161" t="inlineStr">
        <is>
          <t>imffossilfuelsubsidiesdata.xlsb</t>
        </is>
      </c>
    </row>
    <row r="1265" ht="13" customHeight="1">
      <c r="A1265" s="161" t="inlineStr">
        <is>
          <t>BLR</t>
        </is>
      </c>
      <c r="B1265" s="161" t="inlineStr">
        <is>
          <t>Belarus</t>
        </is>
      </c>
      <c r="C1265" s="161" t="inlineStr">
        <is>
          <t>Europe &amp; Central Asia</t>
        </is>
      </c>
      <c r="D1265" s="161" t="inlineStr">
        <is>
          <t>Upper middle income</t>
        </is>
      </c>
      <c r="E1265" s="161" t="b">
        <v>0</v>
      </c>
      <c r="F1265" s="161" t="inlineStr">
        <is>
          <t>price_coal_residential_usd_gj</t>
        </is>
      </c>
      <c r="G1265" s="161" t="n">
        <v>4.167</v>
      </c>
      <c r="H1265" s="161" t="inlineStr">
        <is>
          <t>2024</t>
        </is>
      </c>
      <c r="I1265" s="161" t="inlineStr">
        <is>
          <t>imffossilfuelsubsidiesdata.xlsb</t>
        </is>
      </c>
    </row>
    <row r="1266" ht="13" customHeight="1">
      <c r="A1266" s="161" t="inlineStr">
        <is>
          <t>BLR</t>
        </is>
      </c>
      <c r="B1266" s="161" t="inlineStr">
        <is>
          <t>Belarus</t>
        </is>
      </c>
      <c r="C1266" s="161" t="inlineStr">
        <is>
          <t>Europe &amp; Central Asia</t>
        </is>
      </c>
      <c r="D1266" s="161" t="inlineStr">
        <is>
          <t>Upper middle income</t>
        </is>
      </c>
      <c r="E1266" s="161" t="b">
        <v>0</v>
      </c>
      <c r="F1266" s="161" t="inlineStr">
        <is>
          <t>price_coal_industry_usd_gj</t>
        </is>
      </c>
      <c r="G1266" s="161" t="n">
        <v>7.124</v>
      </c>
      <c r="H1266" s="161" t="inlineStr">
        <is>
          <t>2024</t>
        </is>
      </c>
      <c r="I1266" s="161" t="inlineStr">
        <is>
          <t>imffossilfuelsubsidiesdata.xlsb</t>
        </is>
      </c>
    </row>
    <row r="1267" ht="13" customHeight="1">
      <c r="A1267" s="161" t="inlineStr">
        <is>
          <t>BLR</t>
        </is>
      </c>
      <c r="B1267" s="161" t="inlineStr">
        <is>
          <t>Belarus</t>
        </is>
      </c>
      <c r="C1267" s="161" t="inlineStr">
        <is>
          <t>Europe &amp; Central Asia</t>
        </is>
      </c>
      <c r="D1267" s="161" t="inlineStr">
        <is>
          <t>Upper middle income</t>
        </is>
      </c>
      <c r="E1267" s="161" t="b">
        <v>0</v>
      </c>
      <c r="F1267" s="161" t="inlineStr">
        <is>
          <t>price_coal_power_usd_gj</t>
        </is>
      </c>
      <c r="G1267" s="161" t="n">
        <v>4.351</v>
      </c>
      <c r="H1267" s="161" t="inlineStr">
        <is>
          <t>2024</t>
        </is>
      </c>
      <c r="I1267" s="161" t="inlineStr">
        <is>
          <t>imffossilfuelsubsidiesdata.xlsb</t>
        </is>
      </c>
    </row>
    <row r="1268" ht="13" customHeight="1">
      <c r="A1268" s="161" t="inlineStr">
        <is>
          <t>BLR</t>
        </is>
      </c>
      <c r="B1268" s="161" t="inlineStr">
        <is>
          <t>Belarus</t>
        </is>
      </c>
      <c r="C1268" s="161" t="inlineStr">
        <is>
          <t>Europe &amp; Central Asia</t>
        </is>
      </c>
      <c r="D1268" s="161" t="inlineStr">
        <is>
          <t>Upper middle income</t>
        </is>
      </c>
      <c r="E1268" s="161" t="b">
        <v>0</v>
      </c>
      <c r="F1268" s="161" t="inlineStr">
        <is>
          <t>power_market_structure</t>
        </is>
      </c>
      <c r="G1268" s="161" t="n">
        <v>1</v>
      </c>
      <c r="H1268" s="161" t="inlineStr">
        <is>
          <t>2013</t>
        </is>
      </c>
      <c r="I1268" s="161" t="inlineStr">
        <is>
          <t>dataverse_files.zip</t>
        </is>
      </c>
    </row>
    <row r="1269" ht="13" customHeight="1">
      <c r="A1269" s="161" t="inlineStr">
        <is>
          <t>BLR</t>
        </is>
      </c>
      <c r="B1269" s="161" t="inlineStr">
        <is>
          <t>Belarus</t>
        </is>
      </c>
      <c r="C1269" s="161" t="inlineStr">
        <is>
          <t>Europe &amp; Central Asia</t>
        </is>
      </c>
      <c r="D1269" s="161" t="inlineStr">
        <is>
          <t>Upper middle income</t>
        </is>
      </c>
      <c r="E1269" s="161" t="b">
        <v>0</v>
      </c>
      <c r="F1269" s="161" t="inlineStr">
        <is>
          <t>independent_regulator</t>
        </is>
      </c>
      <c r="G1269" s="161" t="n">
        <v>0</v>
      </c>
      <c r="H1269" s="161" t="inlineStr">
        <is>
          <t>2013</t>
        </is>
      </c>
      <c r="I1269" s="161" t="inlineStr">
        <is>
          <t>dataverse_files.zip</t>
        </is>
      </c>
    </row>
    <row r="1270" ht="13" customHeight="1">
      <c r="A1270" s="161" t="inlineStr">
        <is>
          <t>BLR</t>
        </is>
      </c>
      <c r="B1270" s="161" t="inlineStr">
        <is>
          <t>Belarus</t>
        </is>
      </c>
      <c r="C1270" s="161" t="inlineStr">
        <is>
          <t>Europe &amp; Central Asia</t>
        </is>
      </c>
      <c r="D1270" s="161" t="inlineStr">
        <is>
          <t>Upper middle income</t>
        </is>
      </c>
      <c r="E1270" s="161" t="b">
        <v>0</v>
      </c>
      <c r="F1270" s="161" t="inlineStr">
        <is>
          <t>generation_unbundled</t>
        </is>
      </c>
      <c r="G1270" s="161" t="n">
        <v>0</v>
      </c>
      <c r="H1270" s="161" t="inlineStr">
        <is>
          <t>2013</t>
        </is>
      </c>
      <c r="I1270" s="161" t="inlineStr">
        <is>
          <t>dataverse_files.zip</t>
        </is>
      </c>
    </row>
    <row r="1271" ht="13" customHeight="1">
      <c r="A1271" s="161" t="inlineStr">
        <is>
          <t>BLR</t>
        </is>
      </c>
      <c r="B1271" s="161" t="inlineStr">
        <is>
          <t>Belarus</t>
        </is>
      </c>
      <c r="C1271" s="161" t="inlineStr">
        <is>
          <t>Europe &amp; Central Asia</t>
        </is>
      </c>
      <c r="D1271" s="161" t="inlineStr">
        <is>
          <t>Upper middle income</t>
        </is>
      </c>
      <c r="E1271" s="161" t="b">
        <v>0</v>
      </c>
      <c r="F1271" s="161" t="inlineStr">
        <is>
          <t>rise_renewable_energy_score</t>
        </is>
      </c>
      <c r="G1271" s="161" t="n">
        <v>22.474</v>
      </c>
      <c r="H1271" s="161" t="inlineStr">
        <is>
          <t>2023</t>
        </is>
      </c>
      <c r="I1271" s="161" t="inlineStr">
        <is>
          <t>WB_RISE_WIDEF.csv</t>
        </is>
      </c>
    </row>
    <row r="1272" ht="13" customHeight="1">
      <c r="A1272" s="161" t="inlineStr">
        <is>
          <t>BLR</t>
        </is>
      </c>
      <c r="B1272" s="161" t="inlineStr">
        <is>
          <t>Belarus</t>
        </is>
      </c>
      <c r="C1272" s="161" t="inlineStr">
        <is>
          <t>Europe &amp; Central Asia</t>
        </is>
      </c>
      <c r="D1272" s="161" t="inlineStr">
        <is>
          <t>Upper middle income</t>
        </is>
      </c>
      <c r="E1272" s="161" t="b">
        <v>0</v>
      </c>
      <c r="F1272" s="161" t="inlineStr">
        <is>
          <t>rise_level_playing_field_score</t>
        </is>
      </c>
      <c r="G1272" s="161" t="n">
        <v>0</v>
      </c>
      <c r="H1272" s="161" t="inlineStr">
        <is>
          <t>2023</t>
        </is>
      </c>
      <c r="I1272" s="161" t="inlineStr">
        <is>
          <t>WB_RISE_WIDEF.csv</t>
        </is>
      </c>
    </row>
    <row r="1273" ht="13" customHeight="1">
      <c r="A1273" s="161" t="inlineStr">
        <is>
          <t>BLR</t>
        </is>
      </c>
      <c r="B1273" s="161" t="inlineStr">
        <is>
          <t>Belarus</t>
        </is>
      </c>
      <c r="C1273" s="161" t="inlineStr">
        <is>
          <t>Europe &amp; Central Asia</t>
        </is>
      </c>
      <c r="D1273" s="161" t="inlineStr">
        <is>
          <t>Upper middle income</t>
        </is>
      </c>
      <c r="E1273" s="161" t="b">
        <v>0</v>
      </c>
      <c r="F1273" s="161" t="inlineStr">
        <is>
          <t>rise_ee_financing_mechanisms_score</t>
        </is>
      </c>
      <c r="G1273" s="161" t="n">
        <v>0</v>
      </c>
      <c r="H1273" s="161" t="inlineStr">
        <is>
          <t>2023</t>
        </is>
      </c>
      <c r="I1273" s="161" t="inlineStr">
        <is>
          <t>WB_RISE_WIDEF.csv</t>
        </is>
      </c>
    </row>
    <row r="1274" ht="13" customHeight="1">
      <c r="A1274" s="161" t="inlineStr">
        <is>
          <t>BLR</t>
        </is>
      </c>
      <c r="B1274" s="161" t="inlineStr">
        <is>
          <t>Belarus</t>
        </is>
      </c>
      <c r="C1274" s="161" t="inlineStr">
        <is>
          <t>Europe &amp; Central Asia</t>
        </is>
      </c>
      <c r="D1274" s="161" t="inlineStr">
        <is>
          <t>Upper middle income</t>
        </is>
      </c>
      <c r="E1274" s="161" t="b">
        <v>0</v>
      </c>
      <c r="F1274" s="161" t="inlineStr">
        <is>
          <t>revenue_pct_gdp</t>
        </is>
      </c>
      <c r="G1274" s="161" t="n">
        <v>41.345</v>
      </c>
      <c r="H1274" s="161" t="inlineStr">
        <is>
          <t>2024</t>
        </is>
      </c>
      <c r="I1274" s="161" t="inlineStr">
        <is>
          <t>dataset_2026-08-26T13_41_09_874550254Z_DEFAULT_INTEGRATION_IMF_RES_WEO_9_0_0.csv</t>
        </is>
      </c>
    </row>
    <row r="1275" ht="13" customHeight="1">
      <c r="A1275" s="161" t="inlineStr">
        <is>
          <t>BLR</t>
        </is>
      </c>
      <c r="B1275" s="161" t="inlineStr">
        <is>
          <t>Belarus</t>
        </is>
      </c>
      <c r="C1275" s="161" t="inlineStr">
        <is>
          <t>Europe &amp; Central Asia</t>
        </is>
      </c>
      <c r="D1275" s="161" t="inlineStr">
        <is>
          <t>Upper middle income</t>
        </is>
      </c>
      <c r="E1275" s="161" t="b">
        <v>0</v>
      </c>
      <c r="F1275" s="161" t="inlineStr">
        <is>
          <t>primary_balance_pct_gdp</t>
        </is>
      </c>
      <c r="G1275" s="161" t="n">
        <v>1.821</v>
      </c>
      <c r="H1275" s="161" t="inlineStr">
        <is>
          <t>2024</t>
        </is>
      </c>
      <c r="I1275" s="161" t="inlineStr">
        <is>
          <t>dataset_2026-08-26T13_41_09_874550254Z_DEFAULT_INTEGRATION_IMF_RES_WEO_9_0_0.csv</t>
        </is>
      </c>
    </row>
    <row r="1276" ht="13" customHeight="1">
      <c r="A1276" s="161" t="inlineStr">
        <is>
          <t>BLR</t>
        </is>
      </c>
      <c r="B1276" s="161" t="inlineStr">
        <is>
          <t>Belarus</t>
        </is>
      </c>
      <c r="C1276" s="161" t="inlineStr">
        <is>
          <t>Europe &amp; Central Asia</t>
        </is>
      </c>
      <c r="D1276" s="161" t="inlineStr">
        <is>
          <t>Upper middle income</t>
        </is>
      </c>
      <c r="E1276" s="161" t="b">
        <v>0</v>
      </c>
      <c r="F1276" s="161" t="inlineStr">
        <is>
          <t>current_account_pct_gdp</t>
        </is>
      </c>
      <c r="G1276" s="161" t="n">
        <v>-3.079</v>
      </c>
      <c r="H1276" s="161" t="inlineStr">
        <is>
          <t>2024</t>
        </is>
      </c>
      <c r="I1276" s="161" t="inlineStr">
        <is>
          <t>dataset_2026-08-26T13_41_09_874550254Z_DEFAULT_INTEGRATION_IMF_RES_WEO_9_0_0.csv</t>
        </is>
      </c>
    </row>
    <row r="1277" ht="13" customHeight="1">
      <c r="A1277" s="161" t="inlineStr">
        <is>
          <t>BLR</t>
        </is>
      </c>
      <c r="B1277" s="161" t="inlineStr">
        <is>
          <t>Belarus</t>
        </is>
      </c>
      <c r="C1277" s="161" t="inlineStr">
        <is>
          <t>Europe &amp; Central Asia</t>
        </is>
      </c>
      <c r="D1277" s="161" t="inlineStr">
        <is>
          <t>Upper middle income</t>
        </is>
      </c>
      <c r="E1277" s="161" t="b">
        <v>0</v>
      </c>
      <c r="F1277" s="161" t="inlineStr">
        <is>
          <t>gross_capital_formation_pct_gdp</t>
        </is>
      </c>
      <c r="G1277" s="161" t="n">
        <v>25.841</v>
      </c>
      <c r="H1277" s="161" t="inlineStr">
        <is>
          <t>2024</t>
        </is>
      </c>
      <c r="I1277" s="161" t="inlineStr">
        <is>
          <t>dataset_2026-08-26T13_41_09_874550254Z_DEFAULT_INTEGRATION_IMF_RES_WEO_9_0_0.csv</t>
        </is>
      </c>
    </row>
    <row r="1278" ht="13" customHeight="1">
      <c r="A1278" s="161" t="inlineStr">
        <is>
          <t>BLR</t>
        </is>
      </c>
      <c r="B1278" s="161" t="inlineStr">
        <is>
          <t>Belarus</t>
        </is>
      </c>
      <c r="C1278" s="161" t="inlineStr">
        <is>
          <t>Europe &amp; Central Asia</t>
        </is>
      </c>
      <c r="D1278" s="161" t="inlineStr">
        <is>
          <t>Upper middle income</t>
        </is>
      </c>
      <c r="E1278" s="161" t="b">
        <v>0</v>
      </c>
      <c r="F1278" s="161" t="inlineStr">
        <is>
          <t>real_gdp_growth_5y_avg_pct</t>
        </is>
      </c>
      <c r="G1278" s="161" t="n">
        <v>1.115</v>
      </c>
      <c r="H1278" s="161" t="inlineStr">
        <is>
          <t>2020-2024 avg</t>
        </is>
      </c>
      <c r="I1278" s="161" t="inlineStr">
        <is>
          <t>dataset_2026-08-26T13_41_09_874550254Z_DEFAULT_INTEGRATION_IMF_RES_WEO_9_0_0.csv (derived)</t>
        </is>
      </c>
    </row>
    <row r="1279" ht="13" customHeight="1">
      <c r="A1279" s="161" t="inlineStr">
        <is>
          <t>BLR</t>
        </is>
      </c>
      <c r="B1279" s="161" t="inlineStr">
        <is>
          <t>Belarus</t>
        </is>
      </c>
      <c r="C1279" s="161" t="inlineStr">
        <is>
          <t>Europe &amp; Central Asia</t>
        </is>
      </c>
      <c r="D1279" s="161" t="inlineStr">
        <is>
          <t>Upper middle income</t>
        </is>
      </c>
      <c r="E1279" s="161" t="b">
        <v>0</v>
      </c>
      <c r="F1279" s="161" t="inlineStr">
        <is>
          <t>int_budget_need_2030_pct_gdp</t>
        </is>
      </c>
      <c r="G1279" s="161" t="n">
        <v>1.012</v>
      </c>
      <c r="H1279" s="161" t="inlineStr">
        <is>
          <t>2030</t>
        </is>
      </c>
      <c r="I1279" s="161" t="inlineStr">
        <is>
          <t>integrated_results.csv (MacroFiscalModels v0.1, model output)</t>
        </is>
      </c>
    </row>
    <row r="1280" ht="13" customHeight="1">
      <c r="A1280" s="161" t="inlineStr">
        <is>
          <t>BLR</t>
        </is>
      </c>
      <c r="B1280" s="161" t="inlineStr">
        <is>
          <t>Belarus</t>
        </is>
      </c>
      <c r="C1280" s="161" t="inlineStr">
        <is>
          <t>Europe &amp; Central Asia</t>
        </is>
      </c>
      <c r="D1280" s="161" t="inlineStr">
        <is>
          <t>Upper middle income</t>
        </is>
      </c>
      <c r="E1280" s="161" t="b">
        <v>0</v>
      </c>
      <c r="F1280" s="161" t="inlineStr">
        <is>
          <t>int_pricing_revenue_2030_pct_gdp</t>
        </is>
      </c>
      <c r="G1280" s="161" t="n">
        <v>0.311</v>
      </c>
      <c r="H1280" s="161" t="inlineStr">
        <is>
          <t>2030</t>
        </is>
      </c>
      <c r="I1280" s="161" t="inlineStr">
        <is>
          <t>integrated_results.csv (MacroFiscalModels v0.1, model output)</t>
        </is>
      </c>
    </row>
    <row r="1281" ht="13" customHeight="1">
      <c r="A1281" s="161" t="inlineStr">
        <is>
          <t>BLR</t>
        </is>
      </c>
      <c r="B1281" s="161" t="inlineStr">
        <is>
          <t>Belarus</t>
        </is>
      </c>
      <c r="C1281" s="161" t="inlineStr">
        <is>
          <t>Europe &amp; Central Asia</t>
        </is>
      </c>
      <c r="D1281" s="161" t="inlineStr">
        <is>
          <t>Upper middle income</t>
        </is>
      </c>
      <c r="E1281" s="161" t="b">
        <v>0</v>
      </c>
      <c r="F1281" s="161" t="inlineStr">
        <is>
          <t>int_financing_gap_2030_pct_gdp</t>
        </is>
      </c>
      <c r="G1281" s="161" t="n">
        <v>0.701</v>
      </c>
      <c r="H1281" s="161" t="inlineStr">
        <is>
          <t>2030</t>
        </is>
      </c>
      <c r="I1281" s="161" t="inlineStr">
        <is>
          <t>integrated_results.csv (MacroFiscalModels v0.1, model output)</t>
        </is>
      </c>
    </row>
    <row r="1282" ht="13" customHeight="1">
      <c r="A1282" s="161" t="inlineStr">
        <is>
          <t>BLR</t>
        </is>
      </c>
      <c r="B1282" s="161" t="inlineStr">
        <is>
          <t>Belarus</t>
        </is>
      </c>
      <c r="C1282" s="161" t="inlineStr">
        <is>
          <t>Europe &amp; Central Asia</t>
        </is>
      </c>
      <c r="D1282" s="161" t="inlineStr">
        <is>
          <t>Upper middle income</t>
        </is>
      </c>
      <c r="E1282" s="161" t="b">
        <v>0</v>
      </c>
      <c r="F1282" s="161" t="inlineStr">
        <is>
          <t>int_gdp_dev_2050_pct</t>
        </is>
      </c>
      <c r="G1282" s="161" t="n">
        <v>15.47</v>
      </c>
      <c r="H1282" s="161" t="inlineStr">
        <is>
          <t>2050</t>
        </is>
      </c>
      <c r="I1282" s="161" t="inlineStr">
        <is>
          <t>integrated_results.csv (MacroFiscalModels v0.1, model output)</t>
        </is>
      </c>
    </row>
    <row r="1283" ht="13" customHeight="1">
      <c r="A1283" s="161" t="inlineStr">
        <is>
          <t>BLR</t>
        </is>
      </c>
      <c r="B1283" s="161" t="inlineStr">
        <is>
          <t>Belarus</t>
        </is>
      </c>
      <c r="C1283" s="161" t="inlineStr">
        <is>
          <t>Europe &amp; Central Asia</t>
        </is>
      </c>
      <c r="D1283" s="161" t="inlineStr">
        <is>
          <t>Upper middle income</t>
        </is>
      </c>
      <c r="E1283" s="161" t="b">
        <v>0</v>
      </c>
      <c r="F1283" s="161" t="inlineStr">
        <is>
          <t>int_debt_2050_pct_gdp</t>
        </is>
      </c>
      <c r="G1283" s="161" t="n">
        <v>47.71</v>
      </c>
      <c r="H1283" s="161" t="inlineStr">
        <is>
          <t>2050</t>
        </is>
      </c>
      <c r="I1283" s="161" t="inlineStr">
        <is>
          <t>integrated_results.csv (MacroFiscalModels v0.1, model output)</t>
        </is>
      </c>
    </row>
    <row r="1284" ht="13" customHeight="1">
      <c r="A1284" s="161" t="inlineStr">
        <is>
          <t>BEL</t>
        </is>
      </c>
      <c r="B1284" s="161" t="inlineStr">
        <is>
          <t>Belgium</t>
        </is>
      </c>
      <c r="C1284" s="161" t="inlineStr">
        <is>
          <t>Europe &amp; Central Asia</t>
        </is>
      </c>
      <c r="D1284" s="161" t="inlineStr">
        <is>
          <t>High income</t>
        </is>
      </c>
      <c r="E1284" s="161" t="b">
        <v>0</v>
      </c>
      <c r="F1284" s="161" t="inlineStr">
        <is>
          <t>interest_to_revenue_pct</t>
        </is>
      </c>
      <c r="G1284" s="161" t="n">
        <v>3.258</v>
      </c>
      <c r="H1284" s="161" t="inlineStr">
        <is>
          <t>2024</t>
        </is>
      </c>
      <c r="I1284" s="161" t="inlineStr">
        <is>
          <t>dataset_2026-08-26T13_41_09_874550254Z_DEFAULT_INTEGRATION_IMF_RES_WEO_9_0_0.csv (derived)</t>
        </is>
      </c>
    </row>
    <row r="1285" ht="13" customHeight="1">
      <c r="A1285" s="161" t="inlineStr">
        <is>
          <t>BEL</t>
        </is>
      </c>
      <c r="B1285" s="161" t="inlineStr">
        <is>
          <t>Belgium</t>
        </is>
      </c>
      <c r="C1285" s="161" t="inlineStr">
        <is>
          <t>Europe &amp; Central Asia</t>
        </is>
      </c>
      <c r="D1285" s="161" t="inlineStr">
        <is>
          <t>High income</t>
        </is>
      </c>
      <c r="E1285" s="161" t="b">
        <v>0</v>
      </c>
      <c r="F1285" s="161" t="inlineStr">
        <is>
          <t>interest_pct_gdp</t>
        </is>
      </c>
      <c r="G1285" s="161" t="n">
        <v>1.619</v>
      </c>
      <c r="H1285" s="161" t="inlineStr">
        <is>
          <t>2024</t>
        </is>
      </c>
      <c r="I1285" s="161" t="inlineStr">
        <is>
          <t>dataset_2026-08-26T13_41_09_874550254Z_DEFAULT_INTEGRATION_IMF_RES_WEO_9_0_0.csv (derived)</t>
        </is>
      </c>
    </row>
    <row r="1286" ht="13" customHeight="1">
      <c r="A1286" s="161" t="inlineStr">
        <is>
          <t>BEL</t>
        </is>
      </c>
      <c r="B1286" s="161" t="inlineStr">
        <is>
          <t>Belgium</t>
        </is>
      </c>
      <c r="C1286" s="161" t="inlineStr">
        <is>
          <t>Europe &amp; Central Asia</t>
        </is>
      </c>
      <c r="D1286" s="161" t="inlineStr">
        <is>
          <t>High income</t>
        </is>
      </c>
      <c r="E1286" s="161" t="b">
        <v>0</v>
      </c>
      <c r="F1286" s="161" t="inlineStr">
        <is>
          <t>gross_debt_pct_gdp</t>
        </is>
      </c>
      <c r="G1286" s="161" t="n">
        <v>103.89</v>
      </c>
      <c r="H1286" s="161" t="inlineStr">
        <is>
          <t>2024</t>
        </is>
      </c>
      <c r="I1286" s="161" t="inlineStr">
        <is>
          <t>dataset_2026-08-26T13_41_09_874550254Z_DEFAULT_INTEGRATION_IMF_RES_WEO_9_0_0.csv</t>
        </is>
      </c>
    </row>
    <row r="1287" ht="13" customHeight="1">
      <c r="A1287" s="161" t="inlineStr">
        <is>
          <t>BEL</t>
        </is>
      </c>
      <c r="B1287" s="161" t="inlineStr">
        <is>
          <t>Belgium</t>
        </is>
      </c>
      <c r="C1287" s="161" t="inlineStr">
        <is>
          <t>Europe &amp; Central Asia</t>
        </is>
      </c>
      <c r="D1287" s="161" t="inlineStr">
        <is>
          <t>High income</t>
        </is>
      </c>
      <c r="E1287" s="161" t="b">
        <v>0</v>
      </c>
      <c r="F1287" s="161" t="inlineStr">
        <is>
          <t>tax_revenue_pct_gdp</t>
        </is>
      </c>
      <c r="G1287" s="161" t="n">
        <v>29.571</v>
      </c>
      <c r="H1287" s="161" t="inlineStr">
        <is>
          <t>2024</t>
        </is>
      </c>
      <c r="I1287" s="161" t="inlineStr">
        <is>
          <t>world-imf2026.xlsx</t>
        </is>
      </c>
    </row>
    <row r="1288" ht="13" customHeight="1">
      <c r="A1288" s="161" t="inlineStr">
        <is>
          <t>BEL</t>
        </is>
      </c>
      <c r="B1288" s="161" t="inlineStr">
        <is>
          <t>Belgium</t>
        </is>
      </c>
      <c r="C1288" s="161" t="inlineStr">
        <is>
          <t>Europe &amp; Central Asia</t>
        </is>
      </c>
      <c r="D1288" s="161" t="inlineStr">
        <is>
          <t>High income</t>
        </is>
      </c>
      <c r="E1288" s="161" t="b">
        <v>0</v>
      </c>
      <c r="F1288" s="161" t="inlineStr">
        <is>
          <t>climate_pfm_diagnostic_on_record</t>
        </is>
      </c>
      <c r="G1288" s="161" t="n">
        <v>0</v>
      </c>
      <c r="H1288" s="161" t="inlineStr">
        <is>
          <t>2022</t>
        </is>
      </c>
      <c r="I1288" s="161" t="inlineStr">
        <is>
          <t>UNDP-Global-Climate-Public-Finance-Review-2022.pdf (Table 4.2)</t>
        </is>
      </c>
    </row>
    <row r="1289" ht="13" customHeight="1">
      <c r="A1289" s="161" t="inlineStr">
        <is>
          <t>BEL</t>
        </is>
      </c>
      <c r="B1289" s="161" t="inlineStr">
        <is>
          <t>Belgium</t>
        </is>
      </c>
      <c r="C1289" s="161" t="inlineStr">
        <is>
          <t>Europe &amp; Central Asia</t>
        </is>
      </c>
      <c r="D1289" s="161" t="inlineStr">
        <is>
          <t>High income</t>
        </is>
      </c>
      <c r="E1289" s="161" t="b">
        <v>0</v>
      </c>
      <c r="F1289" s="161" t="inlineStr">
        <is>
          <t>wacc_steffen_nominal_aftertax_pct</t>
        </is>
      </c>
      <c r="G1289" s="161" t="n">
        <v>3.8</v>
      </c>
      <c r="H1289" s="161" t="inlineStr">
        <is>
          <t>2019</t>
        </is>
      </c>
      <c r="I1289" s="161" t="inlineStr">
        <is>
          <t>SteffenEtAl2025_WACC_database.csv</t>
        </is>
      </c>
    </row>
    <row r="1290" ht="13" customHeight="1">
      <c r="A1290" s="161" t="inlineStr">
        <is>
          <t>BEL</t>
        </is>
      </c>
      <c r="B1290" s="161" t="inlineStr">
        <is>
          <t>Belgium</t>
        </is>
      </c>
      <c r="C1290" s="161" t="inlineStr">
        <is>
          <t>Europe &amp; Central Asia</t>
        </is>
      </c>
      <c r="D1290" s="161" t="inlineStr">
        <is>
          <t>High income</t>
        </is>
      </c>
      <c r="E1290" s="161" t="b">
        <v>0</v>
      </c>
      <c r="F1290" s="161" t="inlineStr">
        <is>
          <t>wacc_n_sources</t>
        </is>
      </c>
      <c r="G1290" s="161" t="n">
        <v>1</v>
      </c>
      <c r="H1290" s="161" t="inlineStr">
        <is>
          <t>2021-2024</t>
        </is>
      </c>
      <c r="I1290" s="161" t="inlineStr">
        <is>
          <t>IRENA / Steffen et al. / IEA</t>
        </is>
      </c>
    </row>
    <row r="1291" ht="13" customHeight="1">
      <c r="A1291" s="161" t="inlineStr">
        <is>
          <t>BEL</t>
        </is>
      </c>
      <c r="B1291" s="161" t="inlineStr">
        <is>
          <t>Belgium</t>
        </is>
      </c>
      <c r="C1291" s="161" t="inlineStr">
        <is>
          <t>Europe &amp; Central Asia</t>
        </is>
      </c>
      <c r="D1291" s="161" t="inlineStr">
        <is>
          <t>High income</t>
        </is>
      </c>
      <c r="E1291" s="161" t="b">
        <v>0</v>
      </c>
      <c r="F1291" s="161" t="inlineStr">
        <is>
          <t>excise_revenue_pct_of_revenue</t>
        </is>
      </c>
      <c r="G1291" s="161" t="n">
        <v>4.187</v>
      </c>
      <c r="H1291" s="161" t="inlineStr">
        <is>
          <t>2023</t>
        </is>
      </c>
      <c r="I1291" s="161" t="inlineStr">
        <is>
          <t>world-imf2026.xlsx</t>
        </is>
      </c>
    </row>
    <row r="1292" ht="13" customHeight="1">
      <c r="A1292" s="161" t="inlineStr">
        <is>
          <t>BEL</t>
        </is>
      </c>
      <c r="B1292" s="161" t="inlineStr">
        <is>
          <t>Belgium</t>
        </is>
      </c>
      <c r="C1292" s="161" t="inlineStr">
        <is>
          <t>Europe &amp; Central Asia</t>
        </is>
      </c>
      <c r="D1292" s="161" t="inlineStr">
        <is>
          <t>High income</t>
        </is>
      </c>
      <c r="E1292" s="161" t="b">
        <v>0</v>
      </c>
      <c r="F1292" s="161" t="inlineStr">
        <is>
          <t>ff_subsidy_total_pct_gdp</t>
        </is>
      </c>
      <c r="G1292" s="161" t="n">
        <v>0.401</v>
      </c>
      <c r="H1292" s="161" t="inlineStr">
        <is>
          <t>2024</t>
        </is>
      </c>
      <c r="I1292" s="161" t="inlineStr">
        <is>
          <t>imffossilfuelsubsidiesdata.xlsb + WEO</t>
        </is>
      </c>
    </row>
    <row r="1293" ht="13" customHeight="1">
      <c r="A1293" s="161" t="inlineStr">
        <is>
          <t>BEL</t>
        </is>
      </c>
      <c r="B1293" s="161" t="inlineStr">
        <is>
          <t>Belgium</t>
        </is>
      </c>
      <c r="C1293" s="161" t="inlineStr">
        <is>
          <t>Europe &amp; Central Asia</t>
        </is>
      </c>
      <c r="D1293" s="161" t="inlineStr">
        <is>
          <t>High income</t>
        </is>
      </c>
      <c r="E1293" s="161" t="b">
        <v>0</v>
      </c>
      <c r="F1293" s="161" t="inlineStr">
        <is>
          <t>ff_subsidy_explicit_pct_gdp</t>
        </is>
      </c>
      <c r="G1293" s="161" t="n">
        <v>0</v>
      </c>
      <c r="H1293" s="161" t="inlineStr">
        <is>
          <t>2024</t>
        </is>
      </c>
      <c r="I1293" s="161" t="inlineStr">
        <is>
          <t>imffossilfuelsubsidiesdata.xlsb</t>
        </is>
      </c>
    </row>
    <row r="1294" ht="13" customHeight="1">
      <c r="A1294" s="161" t="inlineStr">
        <is>
          <t>BEL</t>
        </is>
      </c>
      <c r="B1294" s="161" t="inlineStr">
        <is>
          <t>Belgium</t>
        </is>
      </c>
      <c r="C1294" s="161" t="inlineStr">
        <is>
          <t>Europe &amp; Central Asia</t>
        </is>
      </c>
      <c r="D1294" s="161" t="inlineStr">
        <is>
          <t>High income</t>
        </is>
      </c>
      <c r="E1294" s="161" t="b">
        <v>0</v>
      </c>
      <c r="F1294" s="161" t="inlineStr">
        <is>
          <t>ff_subsidy_implicit_pct_gdp</t>
        </is>
      </c>
      <c r="G1294" s="161" t="n">
        <v>0.401</v>
      </c>
      <c r="H1294" s="161" t="inlineStr">
        <is>
          <t>2024</t>
        </is>
      </c>
      <c r="I1294" s="161" t="inlineStr">
        <is>
          <t>imffossilfuelsubsidiesdata.xlsb</t>
        </is>
      </c>
    </row>
    <row r="1295" ht="13" customHeight="1">
      <c r="A1295" s="161" t="inlineStr">
        <is>
          <t>BEL</t>
        </is>
      </c>
      <c r="B1295" s="161" t="inlineStr">
        <is>
          <t>Belgium</t>
        </is>
      </c>
      <c r="C1295" s="161" t="inlineStr">
        <is>
          <t>Europe &amp; Central Asia</t>
        </is>
      </c>
      <c r="D1295" s="161" t="inlineStr">
        <is>
          <t>High income</t>
        </is>
      </c>
      <c r="E1295" s="161" t="b">
        <v>0</v>
      </c>
      <c r="F1295" s="161" t="inlineStr">
        <is>
          <t>env_protection_pct_of_expenditure</t>
        </is>
      </c>
      <c r="G1295" s="161" t="n">
        <v>2.423</v>
      </c>
      <c r="H1295" s="161" t="inlineStr">
        <is>
          <t>2021</t>
        </is>
      </c>
      <c r="I1295" s="161" t="inlineStr">
        <is>
          <t>WB_BOOST_WIDEF.csv</t>
        </is>
      </c>
    </row>
    <row r="1296" ht="13" customHeight="1">
      <c r="A1296" s="161" t="inlineStr">
        <is>
          <t>BEL</t>
        </is>
      </c>
      <c r="B1296" s="161" t="inlineStr">
        <is>
          <t>Belgium</t>
        </is>
      </c>
      <c r="C1296" s="161" t="inlineStr">
        <is>
          <t>Europe &amp; Central Asia</t>
        </is>
      </c>
      <c r="D1296" s="161" t="inlineStr">
        <is>
          <t>High income</t>
        </is>
      </c>
      <c r="E1296" s="161" t="b">
        <v>0</v>
      </c>
      <c r="F1296" s="161" t="inlineStr">
        <is>
          <t>net_fuel_trade_pct_merch</t>
        </is>
      </c>
      <c r="G1296" s="161" t="n">
        <v>-4.412000000000001</v>
      </c>
      <c r="H1296" s="161" t="inlineStr">
        <is>
          <t>2024</t>
        </is>
      </c>
      <c r="I1296" s="161" t="inlineStr">
        <is>
          <t>WDI TX.VAL.FUEL.ZS.UN less TM.VAL.FUEL.ZS.UN</t>
        </is>
      </c>
    </row>
    <row r="1297" ht="13" customHeight="1">
      <c r="A1297" s="161" t="inlineStr">
        <is>
          <t>BEL</t>
        </is>
      </c>
      <c r="B1297" s="161" t="inlineStr">
        <is>
          <t>Belgium</t>
        </is>
      </c>
      <c r="C1297" s="161" t="inlineStr">
        <is>
          <t>Europe &amp; Central Asia</t>
        </is>
      </c>
      <c r="D1297" s="161" t="inlineStr">
        <is>
          <t>High income</t>
        </is>
      </c>
      <c r="E1297" s="161" t="b">
        <v>0</v>
      </c>
      <c r="F1297" s="161" t="inlineStr">
        <is>
          <t>fuel_exports_pct_merch</t>
        </is>
      </c>
      <c r="G1297" s="161" t="n">
        <v>11.601</v>
      </c>
      <c r="H1297" s="161" t="inlineStr">
        <is>
          <t>2024</t>
        </is>
      </c>
      <c r="I1297" s="161" t="inlineStr">
        <is>
          <t>API_TX_VAL_FUEL_ZS_UN_DS2_en_csv_v2_33055.zip</t>
        </is>
      </c>
    </row>
    <row r="1298" ht="13" customHeight="1">
      <c r="A1298" s="161" t="inlineStr">
        <is>
          <t>BEL</t>
        </is>
      </c>
      <c r="B1298" s="161" t="inlineStr">
        <is>
          <t>Belgium</t>
        </is>
      </c>
      <c r="C1298" s="161" t="inlineStr">
        <is>
          <t>Europe &amp; Central Asia</t>
        </is>
      </c>
      <c r="D1298" s="161" t="inlineStr">
        <is>
          <t>High income</t>
        </is>
      </c>
      <c r="E1298" s="161" t="b">
        <v>0</v>
      </c>
      <c r="F1298" s="161" t="inlineStr">
        <is>
          <t>fuel_imports_pct_merch</t>
        </is>
      </c>
      <c r="G1298" s="161" t="n">
        <v>16.013</v>
      </c>
      <c r="H1298" s="161" t="inlineStr">
        <is>
          <t>2024</t>
        </is>
      </c>
      <c r="I1298" s="161" t="inlineStr">
        <is>
          <t>API_TM_VAL_FUEL_ZS_UN_DS2_en_csv_v2_36140.zip</t>
        </is>
      </c>
    </row>
    <row r="1299" ht="13" customHeight="1">
      <c r="A1299" s="161" t="inlineStr">
        <is>
          <t>BEL</t>
        </is>
      </c>
      <c r="B1299" s="161" t="inlineStr">
        <is>
          <t>Belgium</t>
        </is>
      </c>
      <c r="C1299" s="161" t="inlineStr">
        <is>
          <t>Europe &amp; Central Asia</t>
        </is>
      </c>
      <c r="D1299" s="161" t="inlineStr">
        <is>
          <t>High income</t>
        </is>
      </c>
      <c r="E1299" s="161" t="b">
        <v>0</v>
      </c>
      <c r="F1299" s="161" t="inlineStr">
        <is>
          <t>energy_import_dep_pct</t>
        </is>
      </c>
      <c r="G1299" s="161" t="n">
        <v>89.175</v>
      </c>
      <c r="H1299" s="161" t="inlineStr">
        <is>
          <t>2023</t>
        </is>
      </c>
      <c r="I1299" s="161" t="inlineStr">
        <is>
          <t>API_EG_IMP_CONS_ZS_DS2_en_csv_v2_160768.zip</t>
        </is>
      </c>
    </row>
    <row r="1300" ht="13" customHeight="1">
      <c r="A1300" s="161" t="inlineStr">
        <is>
          <t>BEL</t>
        </is>
      </c>
      <c r="B1300" s="161" t="inlineStr">
        <is>
          <t>Belgium</t>
        </is>
      </c>
      <c r="C1300" s="161" t="inlineStr">
        <is>
          <t>Europe &amp; Central Asia</t>
        </is>
      </c>
      <c r="D1300" s="161" t="inlineStr">
        <is>
          <t>High income</t>
        </is>
      </c>
      <c r="E1300" s="161" t="b">
        <v>0</v>
      </c>
      <c r="F1300" s="161" t="inlineStr">
        <is>
          <t>fossil_rents_total_pct_gdp</t>
        </is>
      </c>
      <c r="G1300" s="161" t="n">
        <v>0.031</v>
      </c>
      <c r="H1300" s="161" t="inlineStr">
        <is>
          <t>2021</t>
        </is>
      </c>
      <c r="I1300" s="161" t="inlineStr">
        <is>
          <t>WDI NY.GDP.PETR+NGAS+COAL.RT.ZS</t>
        </is>
      </c>
    </row>
    <row r="1301" ht="13" customHeight="1">
      <c r="A1301" s="161" t="inlineStr">
        <is>
          <t>BEL</t>
        </is>
      </c>
      <c r="B1301" s="161" t="inlineStr">
        <is>
          <t>Belgium</t>
        </is>
      </c>
      <c r="C1301" s="161" t="inlineStr">
        <is>
          <t>Europe &amp; Central Asia</t>
        </is>
      </c>
      <c r="D1301" s="161" t="inlineStr">
        <is>
          <t>High income</t>
        </is>
      </c>
      <c r="E1301" s="161" t="b">
        <v>0</v>
      </c>
      <c r="F1301" s="161" t="inlineStr">
        <is>
          <t>oil_rents_pct_gdp</t>
        </is>
      </c>
      <c r="G1301" s="161" t="n">
        <v>0.031</v>
      </c>
      <c r="H1301" s="161" t="inlineStr">
        <is>
          <t>2021</t>
        </is>
      </c>
      <c r="I1301" s="161" t="inlineStr">
        <is>
          <t>API_NY_GDP_PETR_RT_ZS_DS2_en_csv_v2_40227.zip</t>
        </is>
      </c>
    </row>
    <row r="1302" ht="13" customHeight="1">
      <c r="A1302" s="161" t="inlineStr">
        <is>
          <t>BEL</t>
        </is>
      </c>
      <c r="B1302" s="161" t="inlineStr">
        <is>
          <t>Belgium</t>
        </is>
      </c>
      <c r="C1302" s="161" t="inlineStr">
        <is>
          <t>Europe &amp; Central Asia</t>
        </is>
      </c>
      <c r="D1302" s="161" t="inlineStr">
        <is>
          <t>High income</t>
        </is>
      </c>
      <c r="E1302" s="161" t="b">
        <v>0</v>
      </c>
      <c r="F1302" s="161" t="inlineStr">
        <is>
          <t>gas_rents_pct_gdp</t>
        </is>
      </c>
      <c r="G1302" s="161" t="n">
        <v>0</v>
      </c>
      <c r="H1302" s="161" t="inlineStr">
        <is>
          <t>2021</t>
        </is>
      </c>
      <c r="I1302" s="161" t="inlineStr">
        <is>
          <t>API_NY_GDP_NGAS_RT_ZS_DS2_en_csv_v2_35861.zip</t>
        </is>
      </c>
    </row>
    <row r="1303" ht="13" customHeight="1">
      <c r="A1303" s="161" t="inlineStr">
        <is>
          <t>BEL</t>
        </is>
      </c>
      <c r="B1303" s="161" t="inlineStr">
        <is>
          <t>Belgium</t>
        </is>
      </c>
      <c r="C1303" s="161" t="inlineStr">
        <is>
          <t>Europe &amp; Central Asia</t>
        </is>
      </c>
      <c r="D1303" s="161" t="inlineStr">
        <is>
          <t>High income</t>
        </is>
      </c>
      <c r="E1303" s="161" t="b">
        <v>0</v>
      </c>
      <c r="F1303" s="161" t="inlineStr">
        <is>
          <t>coal_rents_pct_gdp</t>
        </is>
      </c>
      <c r="G1303" s="161" t="n">
        <v>0</v>
      </c>
      <c r="H1303" s="161" t="inlineStr">
        <is>
          <t>2021</t>
        </is>
      </c>
      <c r="I1303" s="161" t="inlineStr">
        <is>
          <t>API_NY_GDP_COAL_RT_ZS_DS2_en_csv_v2_35370.zip</t>
        </is>
      </c>
    </row>
    <row r="1304" ht="13" customHeight="1">
      <c r="A1304" s="161" t="inlineStr">
        <is>
          <t>BEL</t>
        </is>
      </c>
      <c r="B1304" s="161" t="inlineStr">
        <is>
          <t>Belgium</t>
        </is>
      </c>
      <c r="C1304" s="161" t="inlineStr">
        <is>
          <t>Europe &amp; Central Asia</t>
        </is>
      </c>
      <c r="D1304" s="161" t="inlineStr">
        <is>
          <t>High income</t>
        </is>
      </c>
      <c r="E1304" s="161" t="b">
        <v>0</v>
      </c>
      <c r="F1304" s="161" t="inlineStr">
        <is>
          <t>other_fossil_gen_share_pct</t>
        </is>
      </c>
      <c r="G1304" s="161" t="n">
        <v>0.492</v>
      </c>
      <c r="H1304" s="161" t="inlineStr">
        <is>
          <t>2025</t>
        </is>
      </c>
      <c r="I1304" s="161" t="inlineStr">
        <is>
          <t>release_generation_yearly_global.csv</t>
        </is>
      </c>
    </row>
    <row r="1305" ht="13" customHeight="1">
      <c r="A1305" s="161" t="inlineStr">
        <is>
          <t>BEL</t>
        </is>
      </c>
      <c r="B1305" s="161" t="inlineStr">
        <is>
          <t>Belgium</t>
        </is>
      </c>
      <c r="C1305" s="161" t="inlineStr">
        <is>
          <t>Europe &amp; Central Asia</t>
        </is>
      </c>
      <c r="D1305" s="161" t="inlineStr">
        <is>
          <t>High income</t>
        </is>
      </c>
      <c r="E1305" s="161" t="b">
        <v>0</v>
      </c>
      <c r="F1305" s="161" t="inlineStr">
        <is>
          <t>renewable_share_electricity_pct</t>
        </is>
      </c>
      <c r="G1305" s="161" t="n">
        <v>26.329</v>
      </c>
      <c r="H1305" s="161" t="inlineStr">
        <is>
          <t>2024</t>
        </is>
      </c>
      <c r="I1305" s="161" t="inlineStr">
        <is>
          <t>imffossilfuelsubsidiesdata.xlsb</t>
        </is>
      </c>
    </row>
    <row r="1306" ht="13" customHeight="1">
      <c r="A1306" s="161" t="inlineStr">
        <is>
          <t>BEL</t>
        </is>
      </c>
      <c r="B1306" s="161" t="inlineStr">
        <is>
          <t>Belgium</t>
        </is>
      </c>
      <c r="C1306" s="161" t="inlineStr">
        <is>
          <t>Europe &amp; Central Asia</t>
        </is>
      </c>
      <c r="D1306" s="161" t="inlineStr">
        <is>
          <t>High income</t>
        </is>
      </c>
      <c r="E1306" s="161" t="b">
        <v>0</v>
      </c>
      <c r="F1306" s="161" t="inlineStr">
        <is>
          <t>re_share_change_pp</t>
        </is>
      </c>
      <c r="G1306" s="161" t="n">
        <v>5.476</v>
      </c>
      <c r="H1306" s="161" t="inlineStr">
        <is>
          <t>2025</t>
        </is>
      </c>
      <c r="I1306" s="161" t="inlineStr">
        <is>
          <t>release_generation_yearly_global.csv</t>
        </is>
      </c>
    </row>
    <row r="1307" ht="13" customHeight="1">
      <c r="A1307" s="161" t="inlineStr">
        <is>
          <t>BEL</t>
        </is>
      </c>
      <c r="B1307" s="161" t="inlineStr">
        <is>
          <t>Belgium</t>
        </is>
      </c>
      <c r="C1307" s="161" t="inlineStr">
        <is>
          <t>Europe &amp; Central Asia</t>
        </is>
      </c>
      <c r="D1307" s="161" t="inlineStr">
        <is>
          <t>High income</t>
        </is>
      </c>
      <c r="E1307" s="161" t="b">
        <v>0</v>
      </c>
      <c r="F1307" s="161" t="inlineStr">
        <is>
          <t>re_capacity_growth_pct</t>
        </is>
      </c>
      <c r="G1307" s="161" t="n">
        <v>6.946</v>
      </c>
      <c r="H1307" s="161" t="inlineStr">
        <is>
          <t>2025</t>
        </is>
      </c>
      <c r="I1307" s="161" t="inlineStr">
        <is>
          <t>release_generation_yearly_global.csv</t>
        </is>
      </c>
    </row>
    <row r="1308" ht="13" customHeight="1">
      <c r="A1308" s="161" t="inlineStr">
        <is>
          <t>BEL</t>
        </is>
      </c>
      <c r="B1308" s="161" t="inlineStr">
        <is>
          <t>Belgium</t>
        </is>
      </c>
      <c r="C1308" s="161" t="inlineStr">
        <is>
          <t>Europe &amp; Central Asia</t>
        </is>
      </c>
      <c r="D1308" s="161" t="inlineStr">
        <is>
          <t>High income</t>
        </is>
      </c>
      <c r="E1308" s="161" t="b">
        <v>0</v>
      </c>
      <c r="F1308" s="161" t="inlineStr">
        <is>
          <t>inn_total_inv_2030_pct_gdp</t>
        </is>
      </c>
      <c r="G1308" s="161" t="n">
        <v>3.11650603186726</v>
      </c>
      <c r="H1308" s="161" t="inlineStr">
        <is>
          <t>2030</t>
        </is>
      </c>
      <c r="I1308" s="161" t="inlineStr">
        <is>
          <t>Mitigation_Investment_Needs_v1.1.xlsx (InvestmentNeeds v1.1, model output)</t>
        </is>
      </c>
    </row>
    <row r="1309" ht="13" customHeight="1">
      <c r="A1309" s="161" t="inlineStr">
        <is>
          <t>BEL</t>
        </is>
      </c>
      <c r="B1309" s="161" t="inlineStr">
        <is>
          <t>Belgium</t>
        </is>
      </c>
      <c r="C1309" s="161" t="inlineStr">
        <is>
          <t>Europe &amp; Central Asia</t>
        </is>
      </c>
      <c r="D1309" s="161" t="inlineStr">
        <is>
          <t>High income</t>
        </is>
      </c>
      <c r="E1309" s="161" t="b">
        <v>0</v>
      </c>
      <c r="F1309" s="161" t="inlineStr">
        <is>
          <t>inn_incr_inv_2030_pct_gdp</t>
        </is>
      </c>
      <c r="G1309" s="161" t="n">
        <v>1.18427229210956</v>
      </c>
      <c r="H1309" s="161" t="inlineStr">
        <is>
          <t>2030</t>
        </is>
      </c>
      <c r="I1309" s="161" t="inlineStr">
        <is>
          <t>Mitigation_Investment_Needs_v1.1.xlsx (InvestmentNeeds v1.1, model output)</t>
        </is>
      </c>
    </row>
    <row r="1310" ht="13" customHeight="1">
      <c r="A1310" s="161" t="inlineStr">
        <is>
          <t>BEL</t>
        </is>
      </c>
      <c r="B1310" s="161" t="inlineStr">
        <is>
          <t>Belgium</t>
        </is>
      </c>
      <c r="C1310" s="161" t="inlineStr">
        <is>
          <t>Europe &amp; Central Asia</t>
        </is>
      </c>
      <c r="D1310" s="161" t="inlineStr">
        <is>
          <t>High income</t>
        </is>
      </c>
      <c r="E1310" s="161" t="b">
        <v>0</v>
      </c>
      <c r="F1310" s="161" t="inlineStr">
        <is>
          <t>inn_incr_inv_gen_2030_pct_gdp</t>
        </is>
      </c>
      <c r="G1310" s="161" t="n">
        <v>0.3943499912003209</v>
      </c>
      <c r="H1310" s="161" t="inlineStr">
        <is>
          <t>2030</t>
        </is>
      </c>
      <c r="I1310" s="161" t="inlineStr">
        <is>
          <t>Mitigation_Investment_Needs_v1.1.xlsx (InvestmentNeeds v1.1, model output)</t>
        </is>
      </c>
    </row>
    <row r="1311" ht="13" customHeight="1">
      <c r="A1311" s="161" t="inlineStr">
        <is>
          <t>BEL</t>
        </is>
      </c>
      <c r="B1311" s="161" t="inlineStr">
        <is>
          <t>Belgium</t>
        </is>
      </c>
      <c r="C1311" s="161" t="inlineStr">
        <is>
          <t>Europe &amp; Central Asia</t>
        </is>
      </c>
      <c r="D1311" s="161" t="inlineStr">
        <is>
          <t>High income</t>
        </is>
      </c>
      <c r="E1311" s="161" t="b">
        <v>0</v>
      </c>
      <c r="F1311" s="161" t="inlineStr">
        <is>
          <t>inn_incr_inv_grid_2030_pct_gdp</t>
        </is>
      </c>
      <c r="G1311" s="161" t="n">
        <v>0.2704114225373628</v>
      </c>
      <c r="H1311" s="161" t="inlineStr">
        <is>
          <t>2030</t>
        </is>
      </c>
      <c r="I1311" s="161" t="inlineStr">
        <is>
          <t>Mitigation_Investment_Needs_v1.1.xlsx (InvestmentNeeds v1.1, model output)</t>
        </is>
      </c>
    </row>
    <row r="1312" ht="13" customHeight="1">
      <c r="A1312" s="161" t="inlineStr">
        <is>
          <t>BEL</t>
        </is>
      </c>
      <c r="B1312" s="161" t="inlineStr">
        <is>
          <t>Belgium</t>
        </is>
      </c>
      <c r="C1312" s="161" t="inlineStr">
        <is>
          <t>Europe &amp; Central Asia</t>
        </is>
      </c>
      <c r="D1312" s="161" t="inlineStr">
        <is>
          <t>High income</t>
        </is>
      </c>
      <c r="E1312" s="161" t="b">
        <v>0</v>
      </c>
      <c r="F1312" s="161" t="inlineStr">
        <is>
          <t>inn_incr_inv_trn_2030_pct_gdp</t>
        </is>
      </c>
      <c r="G1312" s="161" t="n">
        <v>0.1773816844154107</v>
      </c>
      <c r="H1312" s="161" t="inlineStr">
        <is>
          <t>2030</t>
        </is>
      </c>
      <c r="I1312" s="161" t="inlineStr">
        <is>
          <t>Mitigation_Investment_Needs_v1.1.xlsx (InvestmentNeeds v1.1, model output)</t>
        </is>
      </c>
    </row>
    <row r="1313" ht="13" customHeight="1">
      <c r="A1313" s="161" t="inlineStr">
        <is>
          <t>BEL</t>
        </is>
      </c>
      <c r="B1313" s="161" t="inlineStr">
        <is>
          <t>Belgium</t>
        </is>
      </c>
      <c r="C1313" s="161" t="inlineStr">
        <is>
          <t>Europe &amp; Central Asia</t>
        </is>
      </c>
      <c r="D1313" s="161" t="inlineStr">
        <is>
          <t>High income</t>
        </is>
      </c>
      <c r="E1313" s="161" t="b">
        <v>0</v>
      </c>
      <c r="F1313" s="161" t="inlineStr">
        <is>
          <t>inn_incr_inv_bld_2030_pct_gdp</t>
        </is>
      </c>
      <c r="G1313" s="161" t="n">
        <v>0.1522422966698732</v>
      </c>
      <c r="H1313" s="161" t="inlineStr">
        <is>
          <t>2030</t>
        </is>
      </c>
      <c r="I1313" s="161" t="inlineStr">
        <is>
          <t>Mitigation_Investment_Needs_v1.1.xlsx (InvestmentNeeds v1.1, model output)</t>
        </is>
      </c>
    </row>
    <row r="1314" ht="13" customHeight="1">
      <c r="A1314" s="161" t="inlineStr">
        <is>
          <t>BEL</t>
        </is>
      </c>
      <c r="B1314" s="161" t="inlineStr">
        <is>
          <t>Belgium</t>
        </is>
      </c>
      <c r="C1314" s="161" t="inlineStr">
        <is>
          <t>Europe &amp; Central Asia</t>
        </is>
      </c>
      <c r="D1314" s="161" t="inlineStr">
        <is>
          <t>High income</t>
        </is>
      </c>
      <c r="E1314" s="161" t="b">
        <v>0</v>
      </c>
      <c r="F1314" s="161" t="inlineStr">
        <is>
          <t>inn_incr_inv_ind_2030_pct_gdp</t>
        </is>
      </c>
      <c r="G1314" s="161" t="n">
        <v>0.0805622394768867</v>
      </c>
      <c r="H1314" s="161" t="inlineStr">
        <is>
          <t>2030</t>
        </is>
      </c>
      <c r="I1314" s="161" t="inlineStr">
        <is>
          <t>Mitigation_Investment_Needs_v1.1.xlsx (InvestmentNeeds v1.1, model output)</t>
        </is>
      </c>
    </row>
    <row r="1315" ht="13" customHeight="1">
      <c r="A1315" s="161" t="inlineStr">
        <is>
          <t>BEL</t>
        </is>
      </c>
      <c r="B1315" s="161" t="inlineStr">
        <is>
          <t>Belgium</t>
        </is>
      </c>
      <c r="C1315" s="161" t="inlineStr">
        <is>
          <t>Europe &amp; Central Asia</t>
        </is>
      </c>
      <c r="D1315" s="161" t="inlineStr">
        <is>
          <t>High income</t>
        </is>
      </c>
      <c r="E1315" s="161" t="b">
        <v>0</v>
      </c>
      <c r="F1315" s="161" t="inlineStr">
        <is>
          <t>inn_incr_inv_fuel_2030_pct_gdp</t>
        </is>
      </c>
      <c r="G1315" s="161" t="n">
        <v>0.09357563564136499</v>
      </c>
      <c r="H1315" s="161" t="inlineStr">
        <is>
          <t>2030</t>
        </is>
      </c>
      <c r="I1315" s="161" t="inlineStr">
        <is>
          <t>Mitigation_Investment_Needs_v1.1.xlsx (InvestmentNeeds v1.1, model output)</t>
        </is>
      </c>
    </row>
    <row r="1316" ht="13" customHeight="1">
      <c r="A1316" s="161" t="inlineStr">
        <is>
          <t>BEL</t>
        </is>
      </c>
      <c r="B1316" s="161" t="inlineStr">
        <is>
          <t>Belgium</t>
        </is>
      </c>
      <c r="C1316" s="161" t="inlineStr">
        <is>
          <t>Europe &amp; Central Asia</t>
        </is>
      </c>
      <c r="D1316" s="161" t="inlineStr">
        <is>
          <t>High income</t>
        </is>
      </c>
      <c r="E1316" s="161" t="b">
        <v>0</v>
      </c>
      <c r="F1316" s="161" t="inlineStr">
        <is>
          <t>inn_incr_inv_afolu_2030_pct_gdp</t>
        </is>
      </c>
      <c r="G1316" s="161" t="n">
        <v>0.0157490221683396</v>
      </c>
      <c r="H1316" s="161" t="inlineStr">
        <is>
          <t>2030</t>
        </is>
      </c>
      <c r="I1316" s="161" t="inlineStr">
        <is>
          <t>Mitigation_Investment_Needs_v1.1.xlsx (InvestmentNeeds v1.1, model output)</t>
        </is>
      </c>
    </row>
    <row r="1317" ht="13" customHeight="1">
      <c r="A1317" s="161" t="inlineStr">
        <is>
          <t>BEL</t>
        </is>
      </c>
      <c r="B1317" s="161" t="inlineStr">
        <is>
          <t>Belgium</t>
        </is>
      </c>
      <c r="C1317" s="161" t="inlineStr">
        <is>
          <t>Europe &amp; Central Asia</t>
        </is>
      </c>
      <c r="D1317" s="161" t="inlineStr">
        <is>
          <t>High income</t>
        </is>
      </c>
      <c r="E1317" s="161" t="b">
        <v>0</v>
      </c>
      <c r="F1317" s="161" t="inlineStr">
        <is>
          <t>inn_incr_cost_a_2030_pct_gdp</t>
        </is>
      </c>
      <c r="G1317" s="161" t="n">
        <v>-0.0063190643970241</v>
      </c>
      <c r="H1317" s="161" t="inlineStr">
        <is>
          <t>2030</t>
        </is>
      </c>
      <c r="I1317" s="161" t="inlineStr">
        <is>
          <t>Mitigation_Investment_Needs_v1.1.xlsx (InvestmentNeeds v1.1, model output)</t>
        </is>
      </c>
    </row>
    <row r="1318" ht="13" customHeight="1">
      <c r="A1318" s="161" t="inlineStr">
        <is>
          <t>BEL</t>
        </is>
      </c>
      <c r="B1318" s="161" t="inlineStr">
        <is>
          <t>Belgium</t>
        </is>
      </c>
      <c r="C1318" s="161" t="inlineStr">
        <is>
          <t>Europe &amp; Central Asia</t>
        </is>
      </c>
      <c r="D1318" s="161" t="inlineStr">
        <is>
          <t>High income</t>
        </is>
      </c>
      <c r="E1318" s="161" t="b">
        <v>0</v>
      </c>
      <c r="F1318" s="161" t="inlineStr">
        <is>
          <t>inn_incr_cost_b_2030_pct_gdp</t>
        </is>
      </c>
      <c r="G1318" s="161" t="n">
        <v>0.0122791825470764</v>
      </c>
      <c r="H1318" s="161" t="inlineStr">
        <is>
          <t>2030</t>
        </is>
      </c>
      <c r="I1318" s="161" t="inlineStr">
        <is>
          <t>Mitigation_Investment_Needs_v1.1.xlsx (InvestmentNeeds v1.1, model output)</t>
        </is>
      </c>
    </row>
    <row r="1319" ht="13" customHeight="1">
      <c r="A1319" s="161" t="inlineStr">
        <is>
          <t>BEL</t>
        </is>
      </c>
      <c r="B1319" s="161" t="inlineStr">
        <is>
          <t>Belgium</t>
        </is>
      </c>
      <c r="C1319" s="161" t="inlineStr">
        <is>
          <t>Europe &amp; Central Asia</t>
        </is>
      </c>
      <c r="D1319" s="161" t="inlineStr">
        <is>
          <t>High income</t>
        </is>
      </c>
      <c r="E1319" s="161" t="b">
        <v>0</v>
      </c>
      <c r="F1319" s="161" t="inlineStr">
        <is>
          <t>inn_incr_cost_c_2030_pct_gdp</t>
        </is>
      </c>
      <c r="G1319" s="161" t="n">
        <v>0.0014096877769142</v>
      </c>
      <c r="H1319" s="161" t="inlineStr">
        <is>
          <t>2030</t>
        </is>
      </c>
      <c r="I1319" s="161" t="inlineStr">
        <is>
          <t>Mitigation_Investment_Needs_v1.1.xlsx (InvestmentNeeds v1.1, model output)</t>
        </is>
      </c>
    </row>
    <row r="1320" ht="13" customHeight="1">
      <c r="A1320" s="161" t="inlineStr">
        <is>
          <t>BEL</t>
        </is>
      </c>
      <c r="B1320" s="161" t="inlineStr">
        <is>
          <t>Belgium</t>
        </is>
      </c>
      <c r="C1320" s="161" t="inlineStr">
        <is>
          <t>Europe &amp; Central Asia</t>
        </is>
      </c>
      <c r="D1320" s="161" t="inlineStr">
        <is>
          <t>High income</t>
        </is>
      </c>
      <c r="E1320" s="161" t="b">
        <v>0</v>
      </c>
      <c r="F1320" s="161" t="inlineStr">
        <is>
          <t>inn_cost_per_t_b_2030_usd</t>
        </is>
      </c>
      <c r="G1320" s="161" t="n">
        <v>32.9495210540328</v>
      </c>
      <c r="H1320" s="161" t="inlineStr">
        <is>
          <t>2030</t>
        </is>
      </c>
      <c r="I1320" s="161" t="inlineStr">
        <is>
          <t>Mitigation_Investment_Needs_v1.1.xlsx (InvestmentNeeds v1.1, model output)</t>
        </is>
      </c>
    </row>
    <row r="1321" ht="13" customHeight="1">
      <c r="A1321" s="161" t="inlineStr">
        <is>
          <t>BEL</t>
        </is>
      </c>
      <c r="B1321" s="161" t="inlineStr">
        <is>
          <t>Belgium</t>
        </is>
      </c>
      <c r="C1321" s="161" t="inlineStr">
        <is>
          <t>Europe &amp; Central Asia</t>
        </is>
      </c>
      <c r="D1321" s="161" t="inlineStr">
        <is>
          <t>High income</t>
        </is>
      </c>
      <c r="E1321" s="161" t="b">
        <v>0</v>
      </c>
      <c r="F1321" s="161" t="inlineStr">
        <is>
          <t>inn_coc_penalty_2030_pct_gdp</t>
        </is>
      </c>
      <c r="G1321" s="161" t="n">
        <v>-0.048942755116054</v>
      </c>
      <c r="H1321" s="161" t="inlineStr">
        <is>
          <t>2030</t>
        </is>
      </c>
      <c r="I1321" s="161" t="inlineStr">
        <is>
          <t>Mitigation_Investment_Needs_v1.1.xlsx (InvestmentNeeds v1.1, model output)</t>
        </is>
      </c>
    </row>
    <row r="1322" ht="13" customHeight="1">
      <c r="A1322" s="161" t="inlineStr">
        <is>
          <t>BEL</t>
        </is>
      </c>
      <c r="B1322" s="161" t="inlineStr">
        <is>
          <t>Belgium</t>
        </is>
      </c>
      <c r="C1322" s="161" t="inlineStr">
        <is>
          <t>Europe &amp; Central Asia</t>
        </is>
      </c>
      <c r="D1322" s="161" t="inlineStr">
        <is>
          <t>High income</t>
        </is>
      </c>
      <c r="E1322" s="161" t="b">
        <v>0</v>
      </c>
      <c r="F1322" s="161" t="inlineStr">
        <is>
          <t>inn_pima_adj_inv_2030_pct_gdp</t>
        </is>
      </c>
      <c r="G1322" s="161" t="n">
        <v>3.256211474675097</v>
      </c>
      <c r="H1322" s="161" t="inlineStr">
        <is>
          <t>2030</t>
        </is>
      </c>
      <c r="I1322" s="161" t="inlineStr">
        <is>
          <t>Mitigation_Investment_Needs_v1.1.xlsx (InvestmentNeeds v1.1, model output)</t>
        </is>
      </c>
    </row>
    <row r="1323" ht="13" customHeight="1">
      <c r="A1323" s="161" t="inlineStr">
        <is>
          <t>BEL</t>
        </is>
      </c>
      <c r="B1323" s="161" t="inlineStr">
        <is>
          <t>Belgium</t>
        </is>
      </c>
      <c r="C1323" s="161" t="inlineStr">
        <is>
          <t>Europe &amp; Central Asia</t>
        </is>
      </c>
      <c r="D1323" s="161" t="inlineStr">
        <is>
          <t>High income</t>
        </is>
      </c>
      <c r="E1323" s="161" t="b">
        <v>0</v>
      </c>
      <c r="F1323" s="161" t="inlineStr">
        <is>
          <t>nmim_nz_inv_2030_pct_gdp</t>
        </is>
      </c>
      <c r="G1323" s="161" t="n">
        <v>2.870314783154906</v>
      </c>
      <c r="H1323" s="161" t="inlineStr">
        <is>
          <t>2030</t>
        </is>
      </c>
      <c r="I1323" s="161" t="inlineStr">
        <is>
          <t>nmim_summary_v0_2.csv (InvestmentNeeds NMIM v0.2, model output)</t>
        </is>
      </c>
    </row>
    <row r="1324" ht="13" customHeight="1">
      <c r="A1324" s="161" t="inlineStr">
        <is>
          <t>BEL</t>
        </is>
      </c>
      <c r="B1324" s="161" t="inlineStr">
        <is>
          <t>Belgium</t>
        </is>
      </c>
      <c r="C1324" s="161" t="inlineStr">
        <is>
          <t>Europe &amp; Central Asia</t>
        </is>
      </c>
      <c r="D1324" s="161" t="inlineStr">
        <is>
          <t>High income</t>
        </is>
      </c>
      <c r="E1324" s="161" t="b">
        <v>0</v>
      </c>
      <c r="F1324" s="161" t="inlineStr">
        <is>
          <t>nmim_typ1_2030_pct_gdp</t>
        </is>
      </c>
      <c r="G1324" s="161" t="n">
        <v>0.253628062220309</v>
      </c>
      <c r="H1324" s="161" t="inlineStr">
        <is>
          <t>2030</t>
        </is>
      </c>
      <c r="I1324" s="161" t="inlineStr">
        <is>
          <t>nmim_summary_v0_2.csv (InvestmentNeeds NMIM v0.2, model output)</t>
        </is>
      </c>
    </row>
    <row r="1325" ht="13" customHeight="1">
      <c r="A1325" s="161" t="inlineStr">
        <is>
          <t>BEL</t>
        </is>
      </c>
      <c r="B1325" s="161" t="inlineStr">
        <is>
          <t>Belgium</t>
        </is>
      </c>
      <c r="C1325" s="161" t="inlineStr">
        <is>
          <t>Europe &amp; Central Asia</t>
        </is>
      </c>
      <c r="D1325" s="161" t="inlineStr">
        <is>
          <t>High income</t>
        </is>
      </c>
      <c r="E1325" s="161" t="b">
        <v>0</v>
      </c>
      <c r="F1325" s="161" t="inlineStr">
        <is>
          <t>nmim_typ2_2030_pct_gdp</t>
        </is>
      </c>
      <c r="G1325" s="161" t="n">
        <v>0.5583602355723779</v>
      </c>
      <c r="H1325" s="161" t="inlineStr">
        <is>
          <t>2030</t>
        </is>
      </c>
      <c r="I1325" s="161" t="inlineStr">
        <is>
          <t>nmim_summary_v0_2.csv (InvestmentNeeds NMIM v0.2, model output)</t>
        </is>
      </c>
    </row>
    <row r="1326" ht="13" customHeight="1">
      <c r="A1326" s="161" t="inlineStr">
        <is>
          <t>BEL</t>
        </is>
      </c>
      <c r="B1326" s="161" t="inlineStr">
        <is>
          <t>Belgium</t>
        </is>
      </c>
      <c r="C1326" s="161" t="inlineStr">
        <is>
          <t>Europe &amp; Central Asia</t>
        </is>
      </c>
      <c r="D1326" s="161" t="inlineStr">
        <is>
          <t>High income</t>
        </is>
      </c>
      <c r="E1326" s="161" t="b">
        <v>0</v>
      </c>
      <c r="F1326" s="161" t="inlineStr">
        <is>
          <t>nmim_typ3_2030_pct_gdp</t>
        </is>
      </c>
      <c r="G1326" s="161" t="n">
        <v>0.6433244413897109</v>
      </c>
      <c r="H1326" s="161" t="inlineStr">
        <is>
          <t>2030</t>
        </is>
      </c>
      <c r="I1326" s="161" t="inlineStr">
        <is>
          <t>nmim_summary_v0_2.csv (InvestmentNeeds NMIM v0.2, model output)</t>
        </is>
      </c>
    </row>
    <row r="1327" ht="13" customHeight="1">
      <c r="A1327" s="161" t="inlineStr">
        <is>
          <t>BEL</t>
        </is>
      </c>
      <c r="B1327" s="161" t="inlineStr">
        <is>
          <t>Belgium</t>
        </is>
      </c>
      <c r="C1327" s="161" t="inlineStr">
        <is>
          <t>Europe &amp; Central Asia</t>
        </is>
      </c>
      <c r="D1327" s="161" t="inlineStr">
        <is>
          <t>High income</t>
        </is>
      </c>
      <c r="E1327" s="161" t="b">
        <v>0</v>
      </c>
      <c r="F1327" s="161" t="inlineStr">
        <is>
          <t>nmim_typ4_2030_pct_gdp</t>
        </is>
      </c>
      <c r="G1327" s="161" t="n">
        <v>0.1486667429488052</v>
      </c>
      <c r="H1327" s="161" t="inlineStr">
        <is>
          <t>2030</t>
        </is>
      </c>
      <c r="I1327" s="161" t="inlineStr">
        <is>
          <t>nmim_summary_v0_2.csv (InvestmentNeeds NMIM v0.2, model output)</t>
        </is>
      </c>
    </row>
    <row r="1328" ht="13" customHeight="1">
      <c r="A1328" s="161" t="inlineStr">
        <is>
          <t>BEL</t>
        </is>
      </c>
      <c r="B1328" s="161" t="inlineStr">
        <is>
          <t>Belgium</t>
        </is>
      </c>
      <c r="C1328" s="161" t="inlineStr">
        <is>
          <t>Europe &amp; Central Asia</t>
        </is>
      </c>
      <c r="D1328" s="161" t="inlineStr">
        <is>
          <t>High income</t>
        </is>
      </c>
      <c r="E1328" s="161" t="b">
        <v>0</v>
      </c>
      <c r="F1328" s="161" t="inlineStr">
        <is>
          <t>nmim_typ5_2030_pct_gdp</t>
        </is>
      </c>
      <c r="G1328" s="161" t="n">
        <v>1.266335300597909</v>
      </c>
      <c r="H1328" s="161" t="inlineStr">
        <is>
          <t>2030</t>
        </is>
      </c>
      <c r="I1328" s="161" t="inlineStr">
        <is>
          <t>nmim_summary_v0_2.csv (InvestmentNeeds NMIM v0.2, model output)</t>
        </is>
      </c>
    </row>
    <row r="1329" ht="13" customHeight="1">
      <c r="A1329" s="161" t="inlineStr">
        <is>
          <t>BEL</t>
        </is>
      </c>
      <c r="B1329" s="161" t="inlineStr">
        <is>
          <t>Belgium</t>
        </is>
      </c>
      <c r="C1329" s="161" t="inlineStr">
        <is>
          <t>Europe &amp; Central Asia</t>
        </is>
      </c>
      <c r="D1329" s="161" t="inlineStr">
        <is>
          <t>High income</t>
        </is>
      </c>
      <c r="E1329" s="161" t="b">
        <v>0</v>
      </c>
      <c r="F1329" s="161" t="inlineStr">
        <is>
          <t>nmim_budget_need_2030_pct_gdp</t>
        </is>
      </c>
      <c r="G1329" s="161" t="n">
        <v>0.29822808514753</v>
      </c>
      <c r="H1329" s="161" t="inlineStr">
        <is>
          <t>2030</t>
        </is>
      </c>
      <c r="I1329" s="161" t="inlineStr">
        <is>
          <t>nmim_summary_v0_2.csv (InvestmentNeeds NMIM v0.2, model output)</t>
        </is>
      </c>
    </row>
    <row r="1330" ht="13" customHeight="1">
      <c r="A1330" s="161" t="inlineStr">
        <is>
          <t>BEL</t>
        </is>
      </c>
      <c r="B1330" s="161" t="inlineStr">
        <is>
          <t>Belgium</t>
        </is>
      </c>
      <c r="C1330" s="161" t="inlineStr">
        <is>
          <t>Europe &amp; Central Asia</t>
        </is>
      </c>
      <c r="D1330" s="161" t="inlineStr">
        <is>
          <t>High income</t>
        </is>
      </c>
      <c r="E1330" s="161" t="b">
        <v>0</v>
      </c>
      <c r="F1330" s="161" t="inlineStr">
        <is>
          <t>nmim_private_share_2030_pct</t>
        </is>
      </c>
      <c r="G1330" s="161" t="n">
        <v>70.15699021095142</v>
      </c>
      <c r="H1330" s="161" t="inlineStr">
        <is>
          <t>2030</t>
        </is>
      </c>
      <c r="I1330" s="161" t="inlineStr">
        <is>
          <t>nmim_summary_v0_2.csv (InvestmentNeeds NMIM v0.2, model output)</t>
        </is>
      </c>
    </row>
    <row r="1331" ht="13" customHeight="1">
      <c r="A1331" s="161" t="inlineStr">
        <is>
          <t>BEL</t>
        </is>
      </c>
      <c r="B1331" s="161" t="inlineStr">
        <is>
          <t>Belgium</t>
        </is>
      </c>
      <c r="C1331" s="161" t="inlineStr">
        <is>
          <t>Europe &amp; Central Asia</t>
        </is>
      </c>
      <c r="D1331" s="161" t="inlineStr">
        <is>
          <t>High income</t>
        </is>
      </c>
      <c r="E1331" s="161" t="b">
        <v>0</v>
      </c>
      <c r="F1331" s="161" t="inlineStr">
        <is>
          <t>nmim_incr_inv_2030_pct_gdp</t>
        </is>
      </c>
      <c r="G1331" s="161" t="n">
        <v>1.67116249896056</v>
      </c>
      <c r="H1331" s="161" t="inlineStr">
        <is>
          <t>2030</t>
        </is>
      </c>
      <c r="I1331" s="161" t="inlineStr">
        <is>
          <t>nmim_summary_v0_2.csv (InvestmentNeeds NMIM v0.2, model output)</t>
        </is>
      </c>
    </row>
    <row r="1332" ht="13" customHeight="1">
      <c r="A1332" s="161" t="inlineStr">
        <is>
          <t>BEL</t>
        </is>
      </c>
      <c r="B1332" s="161" t="inlineStr">
        <is>
          <t>Belgium</t>
        </is>
      </c>
      <c r="C1332" s="161" t="inlineStr">
        <is>
          <t>Europe &amp; Central Asia</t>
        </is>
      </c>
      <c r="D1332" s="161" t="inlineStr">
        <is>
          <t>High income</t>
        </is>
      </c>
      <c r="E1332" s="161" t="b">
        <v>0</v>
      </c>
      <c r="F1332" s="161" t="inlineStr">
        <is>
          <t>nmim_incr_inv_2050_pct_gdp</t>
        </is>
      </c>
      <c r="G1332" s="161" t="n">
        <v>0.9706859316466264</v>
      </c>
      <c r="H1332" s="161" t="inlineStr">
        <is>
          <t>2050</t>
        </is>
      </c>
      <c r="I1332" s="161" t="inlineStr">
        <is>
          <t>nmim_summary_v0_2.csv (InvestmentNeeds NMIM v0.2, model output)</t>
        </is>
      </c>
    </row>
    <row r="1333" ht="13" customHeight="1">
      <c r="A1333" s="161" t="inlineStr">
        <is>
          <t>BEL</t>
        </is>
      </c>
      <c r="B1333" s="161" t="inlineStr">
        <is>
          <t>Belgium</t>
        </is>
      </c>
      <c r="C1333" s="161" t="inlineStr">
        <is>
          <t>Europe &amp; Central Asia</t>
        </is>
      </c>
      <c r="D1333" s="161" t="inlineStr">
        <is>
          <t>High income</t>
        </is>
      </c>
      <c r="E1333" s="161" t="b">
        <v>0</v>
      </c>
      <c r="F1333" s="161" t="inlineStr">
        <is>
          <t>nmim_pv_incr_cost_b_pct_gdp</t>
        </is>
      </c>
      <c r="G1333" s="161" t="n">
        <v>2.762476468756444</v>
      </c>
      <c r="H1333" s="161" t="inlineStr">
        <is>
          <t>2025-2050</t>
        </is>
      </c>
      <c r="I1333" s="161" t="inlineStr">
        <is>
          <t>nmim_summary_v0_2.csv (InvestmentNeeds NMIM v0.2, model output)</t>
        </is>
      </c>
    </row>
    <row r="1334" ht="13" customHeight="1">
      <c r="A1334" s="161" t="inlineStr">
        <is>
          <t>BEL</t>
        </is>
      </c>
      <c r="B1334" s="161" t="inlineStr">
        <is>
          <t>Belgium</t>
        </is>
      </c>
      <c r="C1334" s="161" t="inlineStr">
        <is>
          <t>Europe &amp; Central Asia</t>
        </is>
      </c>
      <c r="D1334" s="161" t="inlineStr">
        <is>
          <t>High income</t>
        </is>
      </c>
      <c r="E1334" s="161" t="b">
        <v>0</v>
      </c>
      <c r="F1334" s="161" t="inlineStr">
        <is>
          <t>price_diesel_usd_litre</t>
        </is>
      </c>
      <c r="G1334" s="161" t="n">
        <v>1.776</v>
      </c>
      <c r="H1334" s="161" t="inlineStr">
        <is>
          <t>2024</t>
        </is>
      </c>
      <c r="I1334" s="161" t="inlineStr">
        <is>
          <t>imffossilfuelsubsidiesdata.xlsb</t>
        </is>
      </c>
    </row>
    <row r="1335" ht="13" customHeight="1">
      <c r="A1335" s="161" t="inlineStr">
        <is>
          <t>BEL</t>
        </is>
      </c>
      <c r="B1335" s="161" t="inlineStr">
        <is>
          <t>Belgium</t>
        </is>
      </c>
      <c r="C1335" s="161" t="inlineStr">
        <is>
          <t>Europe &amp; Central Asia</t>
        </is>
      </c>
      <c r="D1335" s="161" t="inlineStr">
        <is>
          <t>High income</t>
        </is>
      </c>
      <c r="E1335" s="161" t="b">
        <v>0</v>
      </c>
      <c r="F1335" s="161" t="inlineStr">
        <is>
          <t>price_gasoline_usd_litre</t>
        </is>
      </c>
      <c r="G1335" s="161" t="n">
        <v>1.763</v>
      </c>
      <c r="H1335" s="161" t="inlineStr">
        <is>
          <t>2024</t>
        </is>
      </c>
      <c r="I1335" s="161" t="inlineStr">
        <is>
          <t>imffossilfuelsubsidiesdata.xlsb</t>
        </is>
      </c>
    </row>
    <row r="1336" ht="13" customHeight="1">
      <c r="A1336" s="161" t="inlineStr">
        <is>
          <t>BEL</t>
        </is>
      </c>
      <c r="B1336" s="161" t="inlineStr">
        <is>
          <t>Belgium</t>
        </is>
      </c>
      <c r="C1336" s="161" t="inlineStr">
        <is>
          <t>Europe &amp; Central Asia</t>
        </is>
      </c>
      <c r="D1336" s="161" t="inlineStr">
        <is>
          <t>High income</t>
        </is>
      </c>
      <c r="E1336" s="161" t="b">
        <v>0</v>
      </c>
      <c r="F1336" s="161" t="inlineStr">
        <is>
          <t>price_electricity_residential_usd_kwh</t>
        </is>
      </c>
      <c r="G1336" s="161" t="n">
        <v>0.361</v>
      </c>
      <c r="H1336" s="161" t="inlineStr">
        <is>
          <t>2024</t>
        </is>
      </c>
      <c r="I1336" s="161" t="inlineStr">
        <is>
          <t>imffossilfuelsubsidiesdata.xlsb</t>
        </is>
      </c>
    </row>
    <row r="1337" ht="13" customHeight="1">
      <c r="A1337" s="161" t="inlineStr">
        <is>
          <t>BEL</t>
        </is>
      </c>
      <c r="B1337" s="161" t="inlineStr">
        <is>
          <t>Belgium</t>
        </is>
      </c>
      <c r="C1337" s="161" t="inlineStr">
        <is>
          <t>Europe &amp; Central Asia</t>
        </is>
      </c>
      <c r="D1337" s="161" t="inlineStr">
        <is>
          <t>High income</t>
        </is>
      </c>
      <c r="E1337" s="161" t="b">
        <v>0</v>
      </c>
      <c r="F1337" s="161" t="inlineStr">
        <is>
          <t>price_electricity_industry_usd_kwh</t>
        </is>
      </c>
      <c r="G1337" s="161" t="n">
        <v>0.141</v>
      </c>
      <c r="H1337" s="161" t="inlineStr">
        <is>
          <t>2024</t>
        </is>
      </c>
      <c r="I1337" s="161" t="inlineStr">
        <is>
          <t>imffossilfuelsubsidiesdata.xlsb</t>
        </is>
      </c>
    </row>
    <row r="1338" ht="13" customHeight="1">
      <c r="A1338" s="161" t="inlineStr">
        <is>
          <t>BEL</t>
        </is>
      </c>
      <c r="B1338" s="161" t="inlineStr">
        <is>
          <t>Belgium</t>
        </is>
      </c>
      <c r="C1338" s="161" t="inlineStr">
        <is>
          <t>Europe &amp; Central Asia</t>
        </is>
      </c>
      <c r="D1338" s="161" t="inlineStr">
        <is>
          <t>High income</t>
        </is>
      </c>
      <c r="E1338" s="161" t="b">
        <v>0</v>
      </c>
      <c r="F1338" s="161" t="inlineStr">
        <is>
          <t>price_gas_residential_usd_gj</t>
        </is>
      </c>
      <c r="G1338" s="161" t="n">
        <v>25.619</v>
      </c>
      <c r="H1338" s="161" t="inlineStr">
        <is>
          <t>2024</t>
        </is>
      </c>
      <c r="I1338" s="161" t="inlineStr">
        <is>
          <t>imffossilfuelsubsidiesdata.xlsb</t>
        </is>
      </c>
    </row>
    <row r="1339" ht="13" customHeight="1">
      <c r="A1339" s="161" t="inlineStr">
        <is>
          <t>BEL</t>
        </is>
      </c>
      <c r="B1339" s="161" t="inlineStr">
        <is>
          <t>Belgium</t>
        </is>
      </c>
      <c r="C1339" s="161" t="inlineStr">
        <is>
          <t>Europe &amp; Central Asia</t>
        </is>
      </c>
      <c r="D1339" s="161" t="inlineStr">
        <is>
          <t>High income</t>
        </is>
      </c>
      <c r="E1339" s="161" t="b">
        <v>0</v>
      </c>
      <c r="F1339" s="161" t="inlineStr">
        <is>
          <t>price_gas_industry_usd_gj</t>
        </is>
      </c>
      <c r="G1339" s="161" t="n">
        <v>18.394</v>
      </c>
      <c r="H1339" s="161" t="inlineStr">
        <is>
          <t>2024</t>
        </is>
      </c>
      <c r="I1339" s="161" t="inlineStr">
        <is>
          <t>imffossilfuelsubsidiesdata.xlsb</t>
        </is>
      </c>
    </row>
    <row r="1340" ht="13" customHeight="1">
      <c r="A1340" s="161" t="inlineStr">
        <is>
          <t>BEL</t>
        </is>
      </c>
      <c r="B1340" s="161" t="inlineStr">
        <is>
          <t>Belgium</t>
        </is>
      </c>
      <c r="C1340" s="161" t="inlineStr">
        <is>
          <t>Europe &amp; Central Asia</t>
        </is>
      </c>
      <c r="D1340" s="161" t="inlineStr">
        <is>
          <t>High income</t>
        </is>
      </c>
      <c r="E1340" s="161" t="b">
        <v>0</v>
      </c>
      <c r="F1340" s="161" t="inlineStr">
        <is>
          <t>price_gas_power_usd_gj</t>
        </is>
      </c>
      <c r="G1340" s="161" t="n">
        <v>18.394</v>
      </c>
      <c r="H1340" s="161" t="inlineStr">
        <is>
          <t>2024</t>
        </is>
      </c>
      <c r="I1340" s="161" t="inlineStr">
        <is>
          <t>imffossilfuelsubsidiesdata.xlsb</t>
        </is>
      </c>
    </row>
    <row r="1341" ht="13" customHeight="1">
      <c r="A1341" s="161" t="inlineStr">
        <is>
          <t>BEL</t>
        </is>
      </c>
      <c r="B1341" s="161" t="inlineStr">
        <is>
          <t>Belgium</t>
        </is>
      </c>
      <c r="C1341" s="161" t="inlineStr">
        <is>
          <t>Europe &amp; Central Asia</t>
        </is>
      </c>
      <c r="D1341" s="161" t="inlineStr">
        <is>
          <t>High income</t>
        </is>
      </c>
      <c r="E1341" s="161" t="b">
        <v>0</v>
      </c>
      <c r="F1341" s="161" t="inlineStr">
        <is>
          <t>price_coal_residential_usd_gj</t>
        </is>
      </c>
      <c r="G1341" s="161" t="n">
        <v>18.668</v>
      </c>
      <c r="H1341" s="161" t="inlineStr">
        <is>
          <t>2024</t>
        </is>
      </c>
      <c r="I1341" s="161" t="inlineStr">
        <is>
          <t>imffossilfuelsubsidiesdata.xlsb</t>
        </is>
      </c>
    </row>
    <row r="1342" ht="13" customHeight="1">
      <c r="A1342" s="161" t="inlineStr">
        <is>
          <t>BEL</t>
        </is>
      </c>
      <c r="B1342" s="161" t="inlineStr">
        <is>
          <t>Belgium</t>
        </is>
      </c>
      <c r="C1342" s="161" t="inlineStr">
        <is>
          <t>Europe &amp; Central Asia</t>
        </is>
      </c>
      <c r="D1342" s="161" t="inlineStr">
        <is>
          <t>High income</t>
        </is>
      </c>
      <c r="E1342" s="161" t="b">
        <v>0</v>
      </c>
      <c r="F1342" s="161" t="inlineStr">
        <is>
          <t>price_coal_industry_usd_gj</t>
        </is>
      </c>
      <c r="G1342" s="161" t="n">
        <v>21.366</v>
      </c>
      <c r="H1342" s="161" t="inlineStr">
        <is>
          <t>2024</t>
        </is>
      </c>
      <c r="I1342" s="161" t="inlineStr">
        <is>
          <t>imffossilfuelsubsidiesdata.xlsb</t>
        </is>
      </c>
    </row>
    <row r="1343" ht="13" customHeight="1">
      <c r="A1343" s="161" t="inlineStr">
        <is>
          <t>BEL</t>
        </is>
      </c>
      <c r="B1343" s="161" t="inlineStr">
        <is>
          <t>Belgium</t>
        </is>
      </c>
      <c r="C1343" s="161" t="inlineStr">
        <is>
          <t>Europe &amp; Central Asia</t>
        </is>
      </c>
      <c r="D1343" s="161" t="inlineStr">
        <is>
          <t>High income</t>
        </is>
      </c>
      <c r="E1343" s="161" t="b">
        <v>0</v>
      </c>
      <c r="F1343" s="161" t="inlineStr">
        <is>
          <t>price_coal_power_usd_gj</t>
        </is>
      </c>
      <c r="G1343" s="161" t="n">
        <v>21.366</v>
      </c>
      <c r="H1343" s="161" t="inlineStr">
        <is>
          <t>2024</t>
        </is>
      </c>
      <c r="I1343" s="161" t="inlineStr">
        <is>
          <t>imffossilfuelsubsidiesdata.xlsb</t>
        </is>
      </c>
    </row>
    <row r="1344" ht="13" customHeight="1">
      <c r="A1344" s="161" t="inlineStr">
        <is>
          <t>BEL</t>
        </is>
      </c>
      <c r="B1344" s="161" t="inlineStr">
        <is>
          <t>Belgium</t>
        </is>
      </c>
      <c r="C1344" s="161" t="inlineStr">
        <is>
          <t>Europe &amp; Central Asia</t>
        </is>
      </c>
      <c r="D1344" s="161" t="inlineStr">
        <is>
          <t>High income</t>
        </is>
      </c>
      <c r="E1344" s="161" t="b">
        <v>0</v>
      </c>
      <c r="F1344" s="161" t="inlineStr">
        <is>
          <t>rise_renewable_energy_score</t>
        </is>
      </c>
      <c r="G1344" s="161" t="n">
        <v>80.593</v>
      </c>
      <c r="H1344" s="161" t="inlineStr">
        <is>
          <t>2023</t>
        </is>
      </c>
      <c r="I1344" s="161" t="inlineStr">
        <is>
          <t>WB_RISE_WIDEF.csv</t>
        </is>
      </c>
    </row>
    <row r="1345" ht="13" customHeight="1">
      <c r="A1345" s="161" t="inlineStr">
        <is>
          <t>BEL</t>
        </is>
      </c>
      <c r="B1345" s="161" t="inlineStr">
        <is>
          <t>Belgium</t>
        </is>
      </c>
      <c r="C1345" s="161" t="inlineStr">
        <is>
          <t>Europe &amp; Central Asia</t>
        </is>
      </c>
      <c r="D1345" s="161" t="inlineStr">
        <is>
          <t>High income</t>
        </is>
      </c>
      <c r="E1345" s="161" t="b">
        <v>0</v>
      </c>
      <c r="F1345" s="161" t="inlineStr">
        <is>
          <t>rise_level_playing_field_score</t>
        </is>
      </c>
      <c r="G1345" s="161" t="n">
        <v>60</v>
      </c>
      <c r="H1345" s="161" t="inlineStr">
        <is>
          <t>2023</t>
        </is>
      </c>
      <c r="I1345" s="161" t="inlineStr">
        <is>
          <t>WB_RISE_WIDEF.csv</t>
        </is>
      </c>
    </row>
    <row r="1346" ht="13" customHeight="1">
      <c r="A1346" s="161" t="inlineStr">
        <is>
          <t>BEL</t>
        </is>
      </c>
      <c r="B1346" s="161" t="inlineStr">
        <is>
          <t>Belgium</t>
        </is>
      </c>
      <c r="C1346" s="161" t="inlineStr">
        <is>
          <t>Europe &amp; Central Asia</t>
        </is>
      </c>
      <c r="D1346" s="161" t="inlineStr">
        <is>
          <t>High income</t>
        </is>
      </c>
      <c r="E1346" s="161" t="b">
        <v>0</v>
      </c>
      <c r="F1346" s="161" t="inlineStr">
        <is>
          <t>rise_ee_financing_mechanisms_score</t>
        </is>
      </c>
      <c r="G1346" s="161" t="n">
        <v>100</v>
      </c>
      <c r="H1346" s="161" t="inlineStr">
        <is>
          <t>2023</t>
        </is>
      </c>
      <c r="I1346" s="161" t="inlineStr">
        <is>
          <t>WB_RISE_WIDEF.csv</t>
        </is>
      </c>
    </row>
    <row r="1347" ht="13" customHeight="1">
      <c r="A1347" s="161" t="inlineStr">
        <is>
          <t>BEL</t>
        </is>
      </c>
      <c r="B1347" s="161" t="inlineStr">
        <is>
          <t>Belgium</t>
        </is>
      </c>
      <c r="C1347" s="161" t="inlineStr">
        <is>
          <t>Europe &amp; Central Asia</t>
        </is>
      </c>
      <c r="D1347" s="161" t="inlineStr">
        <is>
          <t>High income</t>
        </is>
      </c>
      <c r="E1347" s="161" t="b">
        <v>0</v>
      </c>
      <c r="F1347" s="161" t="inlineStr">
        <is>
          <t>revenue_pct_gdp</t>
        </is>
      </c>
      <c r="G1347" s="161" t="n">
        <v>49.693</v>
      </c>
      <c r="H1347" s="161" t="inlineStr">
        <is>
          <t>2024</t>
        </is>
      </c>
      <c r="I1347" s="161" t="inlineStr">
        <is>
          <t>dataset_2026-08-26T13_41_09_874550254Z_DEFAULT_INTEGRATION_IMF_RES_WEO_9_0_0.csv</t>
        </is>
      </c>
    </row>
    <row r="1348" ht="13" customHeight="1">
      <c r="A1348" s="161" t="inlineStr">
        <is>
          <t>BEL</t>
        </is>
      </c>
      <c r="B1348" s="161" t="inlineStr">
        <is>
          <t>Belgium</t>
        </is>
      </c>
      <c r="C1348" s="161" t="inlineStr">
        <is>
          <t>Europe &amp; Central Asia</t>
        </is>
      </c>
      <c r="D1348" s="161" t="inlineStr">
        <is>
          <t>High income</t>
        </is>
      </c>
      <c r="E1348" s="161" t="b">
        <v>0</v>
      </c>
      <c r="F1348" s="161" t="inlineStr">
        <is>
          <t>primary_balance_pct_gdp</t>
        </is>
      </c>
      <c r="G1348" s="161" t="n">
        <v>-2.743</v>
      </c>
      <c r="H1348" s="161" t="inlineStr">
        <is>
          <t>2024</t>
        </is>
      </c>
      <c r="I1348" s="161" t="inlineStr">
        <is>
          <t>dataset_2026-08-26T13_41_09_874550254Z_DEFAULT_INTEGRATION_IMF_RES_WEO_9_0_0.csv</t>
        </is>
      </c>
    </row>
    <row r="1349" ht="13" customHeight="1">
      <c r="A1349" s="161" t="inlineStr">
        <is>
          <t>BEL</t>
        </is>
      </c>
      <c r="B1349" s="161" t="inlineStr">
        <is>
          <t>Belgium</t>
        </is>
      </c>
      <c r="C1349" s="161" t="inlineStr">
        <is>
          <t>Europe &amp; Central Asia</t>
        </is>
      </c>
      <c r="D1349" s="161" t="inlineStr">
        <is>
          <t>High income</t>
        </is>
      </c>
      <c r="E1349" s="161" t="b">
        <v>0</v>
      </c>
      <c r="F1349" s="161" t="inlineStr">
        <is>
          <t>current_account_pct_gdp</t>
        </is>
      </c>
      <c r="G1349" s="161" t="n">
        <v>-0.378</v>
      </c>
      <c r="H1349" s="161" t="inlineStr">
        <is>
          <t>2024</t>
        </is>
      </c>
      <c r="I1349" s="161" t="inlineStr">
        <is>
          <t>dataset_2026-08-26T13_41_09_874550254Z_DEFAULT_INTEGRATION_IMF_RES_WEO_9_0_0.csv</t>
        </is>
      </c>
    </row>
    <row r="1350" ht="13" customHeight="1">
      <c r="A1350" s="161" t="inlineStr">
        <is>
          <t>BEL</t>
        </is>
      </c>
      <c r="B1350" s="161" t="inlineStr">
        <is>
          <t>Belgium</t>
        </is>
      </c>
      <c r="C1350" s="161" t="inlineStr">
        <is>
          <t>Europe &amp; Central Asia</t>
        </is>
      </c>
      <c r="D1350" s="161" t="inlineStr">
        <is>
          <t>High income</t>
        </is>
      </c>
      <c r="E1350" s="161" t="b">
        <v>0</v>
      </c>
      <c r="F1350" s="161" t="inlineStr">
        <is>
          <t>gross_capital_formation_pct_gdp</t>
        </is>
      </c>
      <c r="G1350" s="161" t="n">
        <v>24.496</v>
      </c>
      <c r="H1350" s="161" t="inlineStr">
        <is>
          <t>2024</t>
        </is>
      </c>
      <c r="I1350" s="161" t="inlineStr">
        <is>
          <t>dataset_2026-08-26T13_41_09_874550254Z_DEFAULT_INTEGRATION_IMF_RES_WEO_9_0_0.csv</t>
        </is>
      </c>
    </row>
    <row r="1351" ht="13" customHeight="1">
      <c r="A1351" s="161" t="inlineStr">
        <is>
          <t>BEL</t>
        </is>
      </c>
      <c r="B1351" s="161" t="inlineStr">
        <is>
          <t>Belgium</t>
        </is>
      </c>
      <c r="C1351" s="161" t="inlineStr">
        <is>
          <t>Europe &amp; Central Asia</t>
        </is>
      </c>
      <c r="D1351" s="161" t="inlineStr">
        <is>
          <t>High income</t>
        </is>
      </c>
      <c r="E1351" s="161" t="b">
        <v>0</v>
      </c>
      <c r="F1351" s="161" t="inlineStr">
        <is>
          <t>real_gdp_growth_5y_avg_pct</t>
        </is>
      </c>
      <c r="G1351" s="161" t="n">
        <v>1.64</v>
      </c>
      <c r="H1351" s="161" t="inlineStr">
        <is>
          <t>2020-2024 avg</t>
        </is>
      </c>
      <c r="I1351" s="161" t="inlineStr">
        <is>
          <t>dataset_2026-08-26T13_41_09_874550254Z_DEFAULT_INTEGRATION_IMF_RES_WEO_9_0_0.csv (derived)</t>
        </is>
      </c>
    </row>
    <row r="1352" ht="13" customHeight="1">
      <c r="A1352" s="161" t="inlineStr">
        <is>
          <t>BEL</t>
        </is>
      </c>
      <c r="B1352" s="161" t="inlineStr">
        <is>
          <t>Belgium</t>
        </is>
      </c>
      <c r="C1352" s="161" t="inlineStr">
        <is>
          <t>Europe &amp; Central Asia</t>
        </is>
      </c>
      <c r="D1352" s="161" t="inlineStr">
        <is>
          <t>High income</t>
        </is>
      </c>
      <c r="E1352" s="161" t="b">
        <v>0</v>
      </c>
      <c r="F1352" s="161" t="inlineStr">
        <is>
          <t>int_budget_need_2030_pct_gdp</t>
        </is>
      </c>
      <c r="G1352" s="161" t="n">
        <v>0.167</v>
      </c>
      <c r="H1352" s="161" t="inlineStr">
        <is>
          <t>2030</t>
        </is>
      </c>
      <c r="I1352" s="161" t="inlineStr">
        <is>
          <t>integrated_results.csv (MacroFiscalModels v0.1, model output)</t>
        </is>
      </c>
    </row>
    <row r="1353" ht="13" customHeight="1">
      <c r="A1353" s="161" t="inlineStr">
        <is>
          <t>BEL</t>
        </is>
      </c>
      <c r="B1353" s="161" t="inlineStr">
        <is>
          <t>Belgium</t>
        </is>
      </c>
      <c r="C1353" s="161" t="inlineStr">
        <is>
          <t>Europe &amp; Central Asia</t>
        </is>
      </c>
      <c r="D1353" s="161" t="inlineStr">
        <is>
          <t>High income</t>
        </is>
      </c>
      <c r="E1353" s="161" t="b">
        <v>0</v>
      </c>
      <c r="F1353" s="161" t="inlineStr">
        <is>
          <t>int_pricing_revenue_2030_pct_gdp</t>
        </is>
      </c>
      <c r="G1353" s="161" t="n">
        <v>0.124</v>
      </c>
      <c r="H1353" s="161" t="inlineStr">
        <is>
          <t>2030</t>
        </is>
      </c>
      <c r="I1353" s="161" t="inlineStr">
        <is>
          <t>integrated_results.csv (MacroFiscalModels v0.1, model output)</t>
        </is>
      </c>
    </row>
    <row r="1354" ht="13" customHeight="1">
      <c r="A1354" s="161" t="inlineStr">
        <is>
          <t>BEL</t>
        </is>
      </c>
      <c r="B1354" s="161" t="inlineStr">
        <is>
          <t>Belgium</t>
        </is>
      </c>
      <c r="C1354" s="161" t="inlineStr">
        <is>
          <t>Europe &amp; Central Asia</t>
        </is>
      </c>
      <c r="D1354" s="161" t="inlineStr">
        <is>
          <t>High income</t>
        </is>
      </c>
      <c r="E1354" s="161" t="b">
        <v>0</v>
      </c>
      <c r="F1354" s="161" t="inlineStr">
        <is>
          <t>int_financing_gap_2030_pct_gdp</t>
        </is>
      </c>
      <c r="G1354" s="161" t="n">
        <v>0.043</v>
      </c>
      <c r="H1354" s="161" t="inlineStr">
        <is>
          <t>2030</t>
        </is>
      </c>
      <c r="I1354" s="161" t="inlineStr">
        <is>
          <t>integrated_results.csv (MacroFiscalModels v0.1, model output)</t>
        </is>
      </c>
    </row>
    <row r="1355" ht="13" customHeight="1">
      <c r="A1355" s="161" t="inlineStr">
        <is>
          <t>BEL</t>
        </is>
      </c>
      <c r="B1355" s="161" t="inlineStr">
        <is>
          <t>Belgium</t>
        </is>
      </c>
      <c r="C1355" s="161" t="inlineStr">
        <is>
          <t>Europe &amp; Central Asia</t>
        </is>
      </c>
      <c r="D1355" s="161" t="inlineStr">
        <is>
          <t>High income</t>
        </is>
      </c>
      <c r="E1355" s="161" t="b">
        <v>0</v>
      </c>
      <c r="F1355" s="161" t="inlineStr">
        <is>
          <t>int_gdp_dev_2050_pct</t>
        </is>
      </c>
      <c r="G1355" s="161" t="n">
        <v>4.991</v>
      </c>
      <c r="H1355" s="161" t="inlineStr">
        <is>
          <t>2050</t>
        </is>
      </c>
      <c r="I1355" s="161" t="inlineStr">
        <is>
          <t>integrated_results.csv (MacroFiscalModels v0.1, model output)</t>
        </is>
      </c>
    </row>
    <row r="1356" ht="13" customHeight="1">
      <c r="A1356" s="161" t="inlineStr">
        <is>
          <t>BEL</t>
        </is>
      </c>
      <c r="B1356" s="161" t="inlineStr">
        <is>
          <t>Belgium</t>
        </is>
      </c>
      <c r="C1356" s="161" t="inlineStr">
        <is>
          <t>Europe &amp; Central Asia</t>
        </is>
      </c>
      <c r="D1356" s="161" t="inlineStr">
        <is>
          <t>High income</t>
        </is>
      </c>
      <c r="E1356" s="161" t="b">
        <v>0</v>
      </c>
      <c r="F1356" s="161" t="inlineStr">
        <is>
          <t>int_debt_2050_pct_gdp</t>
        </is>
      </c>
      <c r="G1356" s="161" t="n">
        <v>100.5</v>
      </c>
      <c r="H1356" s="161" t="inlineStr">
        <is>
          <t>2050</t>
        </is>
      </c>
      <c r="I1356" s="161" t="inlineStr">
        <is>
          <t>integrated_results.csv (MacroFiscalModels v0.1, model output)</t>
        </is>
      </c>
    </row>
    <row r="1357" ht="13" customHeight="1">
      <c r="A1357" s="161" t="inlineStr">
        <is>
          <t>BLZ</t>
        </is>
      </c>
      <c r="B1357" s="161" t="inlineStr">
        <is>
          <t>Belize</t>
        </is>
      </c>
      <c r="C1357" s="161" t="inlineStr">
        <is>
          <t>Latin America &amp; Caribbean</t>
        </is>
      </c>
      <c r="D1357" s="161" t="inlineStr">
        <is>
          <t>Upper middle income</t>
        </is>
      </c>
      <c r="E1357" s="161" t="b">
        <v>0</v>
      </c>
      <c r="F1357" s="161" t="inlineStr">
        <is>
          <t>interest_to_revenue_pct</t>
        </is>
      </c>
      <c r="G1357" s="161" t="n">
        <v>10.001</v>
      </c>
      <c r="H1357" s="161" t="inlineStr">
        <is>
          <t>2024</t>
        </is>
      </c>
      <c r="I1357" s="161" t="inlineStr">
        <is>
          <t>dataset_2026-08-26T13_41_09_874550254Z_DEFAULT_INTEGRATION_IMF_RES_WEO_9_0_0.csv (derived)</t>
        </is>
      </c>
    </row>
    <row r="1358" ht="13" customHeight="1">
      <c r="A1358" s="161" t="inlineStr">
        <is>
          <t>BLZ</t>
        </is>
      </c>
      <c r="B1358" s="161" t="inlineStr">
        <is>
          <t>Belize</t>
        </is>
      </c>
      <c r="C1358" s="161" t="inlineStr">
        <is>
          <t>Latin America &amp; Caribbean</t>
        </is>
      </c>
      <c r="D1358" s="161" t="inlineStr">
        <is>
          <t>Upper middle income</t>
        </is>
      </c>
      <c r="E1358" s="161" t="b">
        <v>0</v>
      </c>
      <c r="F1358" s="161" t="inlineStr">
        <is>
          <t>interest_pct_gdp</t>
        </is>
      </c>
      <c r="G1358" s="161" t="n">
        <v>2.524</v>
      </c>
      <c r="H1358" s="161" t="inlineStr">
        <is>
          <t>2024</t>
        </is>
      </c>
      <c r="I1358" s="161" t="inlineStr">
        <is>
          <t>dataset_2026-08-26T13_41_09_874550254Z_DEFAULT_INTEGRATION_IMF_RES_WEO_9_0_0.csv (derived)</t>
        </is>
      </c>
    </row>
    <row r="1359" ht="13" customHeight="1">
      <c r="A1359" s="161" t="inlineStr">
        <is>
          <t>BLZ</t>
        </is>
      </c>
      <c r="B1359" s="161" t="inlineStr">
        <is>
          <t>Belize</t>
        </is>
      </c>
      <c r="C1359" s="161" t="inlineStr">
        <is>
          <t>Latin America &amp; Caribbean</t>
        </is>
      </c>
      <c r="D1359" s="161" t="inlineStr">
        <is>
          <t>Upper middle income</t>
        </is>
      </c>
      <c r="E1359" s="161" t="b">
        <v>0</v>
      </c>
      <c r="F1359" s="161" t="inlineStr">
        <is>
          <t>gross_debt_pct_gdp</t>
        </is>
      </c>
      <c r="G1359" s="161" t="n">
        <v>65.43600000000001</v>
      </c>
      <c r="H1359" s="161" t="inlineStr">
        <is>
          <t>2024</t>
        </is>
      </c>
      <c r="I1359" s="161" t="inlineStr">
        <is>
          <t>dataset_2026-08-26T13_41_09_874550254Z_DEFAULT_INTEGRATION_IMF_RES_WEO_9_0_0.csv</t>
        </is>
      </c>
    </row>
    <row r="1360" ht="13" customHeight="1">
      <c r="A1360" s="161" t="inlineStr">
        <is>
          <t>BLZ</t>
        </is>
      </c>
      <c r="B1360" s="161" t="inlineStr">
        <is>
          <t>Belize</t>
        </is>
      </c>
      <c r="C1360" s="161" t="inlineStr">
        <is>
          <t>Latin America &amp; Caribbean</t>
        </is>
      </c>
      <c r="D1360" s="161" t="inlineStr">
        <is>
          <t>Upper middle income</t>
        </is>
      </c>
      <c r="E1360" s="161" t="b">
        <v>0</v>
      </c>
      <c r="F1360" s="161" t="inlineStr">
        <is>
          <t>tax_revenue_pct_gdp</t>
        </is>
      </c>
      <c r="G1360" s="161" t="n">
        <v>23.227</v>
      </c>
      <c r="H1360" s="161" t="inlineStr">
        <is>
          <t>2024</t>
        </is>
      </c>
      <c r="I1360" s="161" t="inlineStr">
        <is>
          <t>world-imf2026.xlsx</t>
        </is>
      </c>
    </row>
    <row r="1361" ht="13" customHeight="1">
      <c r="A1361" s="161" t="inlineStr">
        <is>
          <t>BLZ</t>
        </is>
      </c>
      <c r="B1361" s="161" t="inlineStr">
        <is>
          <t>Belize</t>
        </is>
      </c>
      <c r="C1361" s="161" t="inlineStr">
        <is>
          <t>Latin America &amp; Caribbean</t>
        </is>
      </c>
      <c r="D1361" s="161" t="inlineStr">
        <is>
          <t>Upper middle income</t>
        </is>
      </c>
      <c r="E1361" s="161" t="b">
        <v>0</v>
      </c>
      <c r="F1361" s="161" t="inlineStr">
        <is>
          <t>capex_execution_rate_pct</t>
        </is>
      </c>
      <c r="G1361" s="161" t="n">
        <v>84.932</v>
      </c>
      <c r="H1361" s="161" t="inlineStr">
        <is>
          <t>2022</t>
        </is>
      </c>
      <c r="I1361" s="161" t="inlineStr">
        <is>
          <t>WB_BOOST_WIDEF.csv</t>
        </is>
      </c>
    </row>
    <row r="1362" ht="13" customHeight="1">
      <c r="A1362" s="161" t="inlineStr">
        <is>
          <t>BLZ</t>
        </is>
      </c>
      <c r="B1362" s="161" t="inlineStr">
        <is>
          <t>Belize</t>
        </is>
      </c>
      <c r="C1362" s="161" t="inlineStr">
        <is>
          <t>Latin America &amp; Caribbean</t>
        </is>
      </c>
      <c r="D1362" s="161" t="inlineStr">
        <is>
          <t>Upper middle income</t>
        </is>
      </c>
      <c r="E1362" s="161" t="b">
        <v>0</v>
      </c>
      <c r="F1362" s="161" t="inlineStr">
        <is>
          <t>climate_pfm_diagnostic_on_record</t>
        </is>
      </c>
      <c r="G1362" s="161" t="n">
        <v>0</v>
      </c>
      <c r="H1362" s="161" t="inlineStr">
        <is>
          <t>2022</t>
        </is>
      </c>
      <c r="I1362" s="161" t="inlineStr">
        <is>
          <t>UNDP-Global-Climate-Public-Finance-Review-2022.pdf (Table 4.2)</t>
        </is>
      </c>
    </row>
    <row r="1363" ht="13" customHeight="1">
      <c r="A1363" s="161" t="inlineStr">
        <is>
          <t>BLZ</t>
        </is>
      </c>
      <c r="B1363" s="161" t="inlineStr">
        <is>
          <t>Belize</t>
        </is>
      </c>
      <c r="C1363" s="161" t="inlineStr">
        <is>
          <t>Latin America &amp; Caribbean</t>
        </is>
      </c>
      <c r="D1363" s="161" t="inlineStr">
        <is>
          <t>Upper middle income</t>
        </is>
      </c>
      <c r="E1363" s="161" t="b">
        <v>0</v>
      </c>
      <c r="F1363" s="161" t="inlineStr">
        <is>
          <t>ids_official_private_rate_spread_pp</t>
        </is>
      </c>
      <c r="G1363" s="161" t="n">
        <v>-2.554</v>
      </c>
      <c r="H1363" s="161" t="inlineStr">
        <is>
          <t>2024</t>
        </is>
      </c>
      <c r="I1363" s="161" t="inlineStr">
        <is>
          <t>P_Data_Extract_From_International_Debt_Statistics__2_.xlsx</t>
        </is>
      </c>
    </row>
    <row r="1364" ht="13" customHeight="1">
      <c r="A1364" s="161" t="inlineStr">
        <is>
          <t>BLZ</t>
        </is>
      </c>
      <c r="B1364" s="161" t="inlineStr">
        <is>
          <t>Belize</t>
        </is>
      </c>
      <c r="C1364" s="161" t="inlineStr">
        <is>
          <t>Latin America &amp; Caribbean</t>
        </is>
      </c>
      <c r="D1364" s="161" t="inlineStr">
        <is>
          <t>Upper middle income</t>
        </is>
      </c>
      <c r="E1364" s="161" t="b">
        <v>0</v>
      </c>
      <c r="F1364" s="161" t="inlineStr">
        <is>
          <t>ids_private_creditor_rate_pct</t>
        </is>
      </c>
      <c r="G1364" s="161" t="n">
        <v>2</v>
      </c>
      <c r="H1364" s="161" t="inlineStr">
        <is>
          <t>2023</t>
        </is>
      </c>
      <c r="I1364" s="161" t="inlineStr">
        <is>
          <t>P_Data_Extract_From_International_Debt_Statistics__2_.xlsx</t>
        </is>
      </c>
    </row>
    <row r="1365" ht="13" customHeight="1">
      <c r="A1365" s="161" t="inlineStr">
        <is>
          <t>BLZ</t>
        </is>
      </c>
      <c r="B1365" s="161" t="inlineStr">
        <is>
          <t>Belize</t>
        </is>
      </c>
      <c r="C1365" s="161" t="inlineStr">
        <is>
          <t>Latin America &amp; Caribbean</t>
        </is>
      </c>
      <c r="D1365" s="161" t="inlineStr">
        <is>
          <t>Upper middle income</t>
        </is>
      </c>
      <c r="E1365" s="161" t="b">
        <v>0</v>
      </c>
      <c r="F1365" s="161" t="inlineStr">
        <is>
          <t>ids_avg_maturity_years</t>
        </is>
      </c>
      <c r="G1365" s="161" t="n">
        <v>23.598</v>
      </c>
      <c r="H1365" s="161" t="inlineStr">
        <is>
          <t>2024</t>
        </is>
      </c>
      <c r="I1365" s="161" t="inlineStr">
        <is>
          <t>P_Data_Extract_From_International_Debt_Statistics__2_.xlsx</t>
        </is>
      </c>
    </row>
    <row r="1366" ht="13" customHeight="1">
      <c r="A1366" s="161" t="inlineStr">
        <is>
          <t>BLZ</t>
        </is>
      </c>
      <c r="B1366" s="161" t="inlineStr">
        <is>
          <t>Belize</t>
        </is>
      </c>
      <c r="C1366" s="161" t="inlineStr">
        <is>
          <t>Latin America &amp; Caribbean</t>
        </is>
      </c>
      <c r="D1366" s="161" t="inlineStr">
        <is>
          <t>Upper middle income</t>
        </is>
      </c>
      <c r="E1366" s="161" t="b">
        <v>0</v>
      </c>
      <c r="F1366" s="161" t="inlineStr">
        <is>
          <t>mitigation_finance_received_pct_gdp</t>
        </is>
      </c>
      <c r="G1366" s="161" t="n">
        <v>1.034</v>
      </c>
      <c r="H1366" s="161" t="inlineStr">
        <is>
          <t>2024</t>
        </is>
      </c>
      <c r="I1366" s="161" t="inlineStr">
        <is>
          <t>CRDF-RP_2024.xlsx + WEO</t>
        </is>
      </c>
    </row>
    <row r="1367" ht="13" customHeight="1">
      <c r="A1367" s="161" t="inlineStr">
        <is>
          <t>BLZ</t>
        </is>
      </c>
      <c r="B1367" s="161" t="inlineStr">
        <is>
          <t>Belize</t>
        </is>
      </c>
      <c r="C1367" s="161" t="inlineStr">
        <is>
          <t>Latin America &amp; Caribbean</t>
        </is>
      </c>
      <c r="D1367" s="161" t="inlineStr">
        <is>
          <t>Upper middle income</t>
        </is>
      </c>
      <c r="E1367" s="161" t="b">
        <v>0</v>
      </c>
      <c r="F1367" s="161" t="inlineStr">
        <is>
          <t>ids_multilateral_share_pct</t>
        </is>
      </c>
      <c r="G1367" s="161" t="n">
        <v>38.626</v>
      </c>
      <c r="H1367" s="161" t="inlineStr">
        <is>
          <t>2024</t>
        </is>
      </c>
      <c r="I1367" s="161" t="inlineStr">
        <is>
          <t>P_Data_Extract_From_International_Debt_Statistics__2_.xlsx</t>
        </is>
      </c>
    </row>
    <row r="1368" ht="13" customHeight="1">
      <c r="A1368" s="161" t="inlineStr">
        <is>
          <t>BLZ</t>
        </is>
      </c>
      <c r="B1368" s="161" t="inlineStr">
        <is>
          <t>Belize</t>
        </is>
      </c>
      <c r="C1368" s="161" t="inlineStr">
        <is>
          <t>Latin America &amp; Caribbean</t>
        </is>
      </c>
      <c r="D1368" s="161" t="inlineStr">
        <is>
          <t>Upper middle income</t>
        </is>
      </c>
      <c r="E1368" s="161" t="b">
        <v>0</v>
      </c>
      <c r="F1368" s="161" t="inlineStr">
        <is>
          <t>ids_private_creditor_share_pct</t>
        </is>
      </c>
      <c r="G1368" s="161" t="n">
        <v>28.076</v>
      </c>
      <c r="H1368" s="161" t="inlineStr">
        <is>
          <t>2024</t>
        </is>
      </c>
      <c r="I1368" s="161" t="inlineStr">
        <is>
          <t>P_Data_Extract_From_International_Debt_Statistics__2_.xlsx</t>
        </is>
      </c>
    </row>
    <row r="1369" ht="13" customHeight="1">
      <c r="A1369" s="161" t="inlineStr">
        <is>
          <t>BLZ</t>
        </is>
      </c>
      <c r="B1369" s="161" t="inlineStr">
        <is>
          <t>Belize</t>
        </is>
      </c>
      <c r="C1369" s="161" t="inlineStr">
        <is>
          <t>Latin America &amp; Caribbean</t>
        </is>
      </c>
      <c r="D1369" s="161" t="inlineStr">
        <is>
          <t>Upper middle income</t>
        </is>
      </c>
      <c r="E1369" s="161" t="b">
        <v>0</v>
      </c>
      <c r="F1369" s="161" t="inlineStr">
        <is>
          <t>ids_usd_share_ppg_debt_pct</t>
        </is>
      </c>
      <c r="G1369" s="161" t="n">
        <v>98.364</v>
      </c>
      <c r="H1369" s="161" t="inlineStr">
        <is>
          <t>2024</t>
        </is>
      </c>
      <c r="I1369" s="161" t="inlineStr">
        <is>
          <t>P_Data_Extract_From_International_Debt_Statistics__2_.xlsx</t>
        </is>
      </c>
    </row>
    <row r="1370" ht="13" customHeight="1">
      <c r="A1370" s="161" t="inlineStr">
        <is>
          <t>BLZ</t>
        </is>
      </c>
      <c r="B1370" s="161" t="inlineStr">
        <is>
          <t>Belize</t>
        </is>
      </c>
      <c r="C1370" s="161" t="inlineStr">
        <is>
          <t>Latin America &amp; Caribbean</t>
        </is>
      </c>
      <c r="D1370" s="161" t="inlineStr">
        <is>
          <t>Upper middle income</t>
        </is>
      </c>
      <c r="E1370" s="161" t="b">
        <v>0</v>
      </c>
      <c r="F1370" s="161" t="inlineStr">
        <is>
          <t>excise_revenue_pct_of_revenue</t>
        </is>
      </c>
      <c r="G1370" s="161" t="n">
        <v>14.424</v>
      </c>
      <c r="H1370" s="161" t="inlineStr">
        <is>
          <t>2024</t>
        </is>
      </c>
      <c r="I1370" s="161" t="inlineStr">
        <is>
          <t>world-imf2026.xlsx</t>
        </is>
      </c>
    </row>
    <row r="1371" ht="13" customHeight="1">
      <c r="A1371" s="161" t="inlineStr">
        <is>
          <t>BLZ</t>
        </is>
      </c>
      <c r="B1371" s="161" t="inlineStr">
        <is>
          <t>Belize</t>
        </is>
      </c>
      <c r="C1371" s="161" t="inlineStr">
        <is>
          <t>Latin America &amp; Caribbean</t>
        </is>
      </c>
      <c r="D1371" s="161" t="inlineStr">
        <is>
          <t>Upper middle income</t>
        </is>
      </c>
      <c r="E1371" s="161" t="b">
        <v>0</v>
      </c>
      <c r="F1371" s="161" t="inlineStr">
        <is>
          <t>ff_subsidy_total_pct_gdp</t>
        </is>
      </c>
      <c r="G1371" s="161" t="n">
        <v>2.935</v>
      </c>
      <c r="H1371" s="161" t="inlineStr">
        <is>
          <t>2024</t>
        </is>
      </c>
      <c r="I1371" s="161" t="inlineStr">
        <is>
          <t>imffossilfuelsubsidiesdata.xlsb + WEO</t>
        </is>
      </c>
    </row>
    <row r="1372" ht="13" customHeight="1">
      <c r="A1372" s="161" t="inlineStr">
        <is>
          <t>BLZ</t>
        </is>
      </c>
      <c r="B1372" s="161" t="inlineStr">
        <is>
          <t>Belize</t>
        </is>
      </c>
      <c r="C1372" s="161" t="inlineStr">
        <is>
          <t>Latin America &amp; Caribbean</t>
        </is>
      </c>
      <c r="D1372" s="161" t="inlineStr">
        <is>
          <t>Upper middle income</t>
        </is>
      </c>
      <c r="E1372" s="161" t="b">
        <v>0</v>
      </c>
      <c r="F1372" s="161" t="inlineStr">
        <is>
          <t>ff_subsidy_explicit_pct_gdp</t>
        </is>
      </c>
      <c r="G1372" s="161" t="n">
        <v>0.757</v>
      </c>
      <c r="H1372" s="161" t="inlineStr">
        <is>
          <t>2024</t>
        </is>
      </c>
      <c r="I1372" s="161" t="inlineStr">
        <is>
          <t>imffossilfuelsubsidiesdata.xlsb</t>
        </is>
      </c>
    </row>
    <row r="1373" ht="13" customHeight="1">
      <c r="A1373" s="161" t="inlineStr">
        <is>
          <t>BLZ</t>
        </is>
      </c>
      <c r="B1373" s="161" t="inlineStr">
        <is>
          <t>Belize</t>
        </is>
      </c>
      <c r="C1373" s="161" t="inlineStr">
        <is>
          <t>Latin America &amp; Caribbean</t>
        </is>
      </c>
      <c r="D1373" s="161" t="inlineStr">
        <is>
          <t>Upper middle income</t>
        </is>
      </c>
      <c r="E1373" s="161" t="b">
        <v>0</v>
      </c>
      <c r="F1373" s="161" t="inlineStr">
        <is>
          <t>ff_subsidy_implicit_pct_gdp</t>
        </is>
      </c>
      <c r="G1373" s="161" t="n">
        <v>2.178</v>
      </c>
      <c r="H1373" s="161" t="inlineStr">
        <is>
          <t>2024</t>
        </is>
      </c>
      <c r="I1373" s="161" t="inlineStr">
        <is>
          <t>imffossilfuelsubsidiesdata.xlsb</t>
        </is>
      </c>
    </row>
    <row r="1374" ht="13" customHeight="1">
      <c r="A1374" s="161" t="inlineStr">
        <is>
          <t>BLZ</t>
        </is>
      </c>
      <c r="B1374" s="161" t="inlineStr">
        <is>
          <t>Belize</t>
        </is>
      </c>
      <c r="C1374" s="161" t="inlineStr">
        <is>
          <t>Latin America &amp; Caribbean</t>
        </is>
      </c>
      <c r="D1374" s="161" t="inlineStr">
        <is>
          <t>Upper middle income</t>
        </is>
      </c>
      <c r="E1374" s="161" t="b">
        <v>0</v>
      </c>
      <c r="F1374" s="161" t="inlineStr">
        <is>
          <t>env_protection_pct_of_expenditure</t>
        </is>
      </c>
      <c r="G1374" s="161" t="n">
        <v>3.002</v>
      </c>
      <c r="H1374" s="161" t="inlineStr">
        <is>
          <t>2022</t>
        </is>
      </c>
      <c r="I1374" s="161" t="inlineStr">
        <is>
          <t>WB_BOOST_WIDEF.csv</t>
        </is>
      </c>
    </row>
    <row r="1375" ht="13" customHeight="1">
      <c r="A1375" s="161" t="inlineStr">
        <is>
          <t>BLZ</t>
        </is>
      </c>
      <c r="B1375" s="161" t="inlineStr">
        <is>
          <t>Belize</t>
        </is>
      </c>
      <c r="C1375" s="161" t="inlineStr">
        <is>
          <t>Latin America &amp; Caribbean</t>
        </is>
      </c>
      <c r="D1375" s="161" t="inlineStr">
        <is>
          <t>Upper middle income</t>
        </is>
      </c>
      <c r="E1375" s="161" t="b">
        <v>0</v>
      </c>
      <c r="F1375" s="161" t="inlineStr">
        <is>
          <t>net_fuel_trade_pct_merch</t>
        </is>
      </c>
      <c r="G1375" s="161" t="n">
        <v>-13.775</v>
      </c>
      <c r="H1375" s="161" t="inlineStr">
        <is>
          <t>2025</t>
        </is>
      </c>
      <c r="I1375" s="161" t="inlineStr">
        <is>
          <t>WDI TX.VAL.FUEL.ZS.UN less TM.VAL.FUEL.ZS.UN</t>
        </is>
      </c>
    </row>
    <row r="1376" ht="13" customHeight="1">
      <c r="A1376" s="161" t="inlineStr">
        <is>
          <t>BLZ</t>
        </is>
      </c>
      <c r="B1376" s="161" t="inlineStr">
        <is>
          <t>Belize</t>
        </is>
      </c>
      <c r="C1376" s="161" t="inlineStr">
        <is>
          <t>Latin America &amp; Caribbean</t>
        </is>
      </c>
      <c r="D1376" s="161" t="inlineStr">
        <is>
          <t>Upper middle income</t>
        </is>
      </c>
      <c r="E1376" s="161" t="b">
        <v>0</v>
      </c>
      <c r="F1376" s="161" t="inlineStr">
        <is>
          <t>fuel_exports_pct_merch</t>
        </is>
      </c>
      <c r="G1376" s="161" t="n">
        <v>0.01</v>
      </c>
      <c r="H1376" s="161" t="inlineStr">
        <is>
          <t>2025</t>
        </is>
      </c>
      <c r="I1376" s="161" t="inlineStr">
        <is>
          <t>API_TX_VAL_FUEL_ZS_UN_DS2_en_csv_v2_33055.zip</t>
        </is>
      </c>
    </row>
    <row r="1377" ht="13" customHeight="1">
      <c r="A1377" s="161" t="inlineStr">
        <is>
          <t>BLZ</t>
        </is>
      </c>
      <c r="B1377" s="161" t="inlineStr">
        <is>
          <t>Belize</t>
        </is>
      </c>
      <c r="C1377" s="161" t="inlineStr">
        <is>
          <t>Latin America &amp; Caribbean</t>
        </is>
      </c>
      <c r="D1377" s="161" t="inlineStr">
        <is>
          <t>Upper middle income</t>
        </is>
      </c>
      <c r="E1377" s="161" t="b">
        <v>0</v>
      </c>
      <c r="F1377" s="161" t="inlineStr">
        <is>
          <t>fuel_imports_pct_merch</t>
        </is>
      </c>
      <c r="G1377" s="161" t="n">
        <v>13.785</v>
      </c>
      <c r="H1377" s="161" t="inlineStr">
        <is>
          <t>2025</t>
        </is>
      </c>
      <c r="I1377" s="161" t="inlineStr">
        <is>
          <t>API_TM_VAL_FUEL_ZS_UN_DS2_en_csv_v2_36140.zip</t>
        </is>
      </c>
    </row>
    <row r="1378" ht="13" customHeight="1">
      <c r="A1378" s="161" t="inlineStr">
        <is>
          <t>BLZ</t>
        </is>
      </c>
      <c r="B1378" s="161" t="inlineStr">
        <is>
          <t>Belize</t>
        </is>
      </c>
      <c r="C1378" s="161" t="inlineStr">
        <is>
          <t>Latin America &amp; Caribbean</t>
        </is>
      </c>
      <c r="D1378" s="161" t="inlineStr">
        <is>
          <t>Upper middle income</t>
        </is>
      </c>
      <c r="E1378" s="161" t="b">
        <v>0</v>
      </c>
      <c r="F1378" s="161" t="inlineStr">
        <is>
          <t>fossil_rents_total_pct_gdp</t>
        </is>
      </c>
      <c r="G1378" s="161" t="n">
        <v>0.282</v>
      </c>
      <c r="H1378" s="161" t="inlineStr">
        <is>
          <t>2021</t>
        </is>
      </c>
      <c r="I1378" s="161" t="inlineStr">
        <is>
          <t>WDI NY.GDP.PETR+NGAS+COAL.RT.ZS</t>
        </is>
      </c>
    </row>
    <row r="1379" ht="13" customHeight="1">
      <c r="A1379" s="161" t="inlineStr">
        <is>
          <t>BLZ</t>
        </is>
      </c>
      <c r="B1379" s="161" t="inlineStr">
        <is>
          <t>Belize</t>
        </is>
      </c>
      <c r="C1379" s="161" t="inlineStr">
        <is>
          <t>Latin America &amp; Caribbean</t>
        </is>
      </c>
      <c r="D1379" s="161" t="inlineStr">
        <is>
          <t>Upper middle income</t>
        </is>
      </c>
      <c r="E1379" s="161" t="b">
        <v>0</v>
      </c>
      <c r="F1379" s="161" t="inlineStr">
        <is>
          <t>oil_rents_pct_gdp</t>
        </is>
      </c>
      <c r="G1379" s="161" t="n">
        <v>0.28</v>
      </c>
      <c r="H1379" s="161" t="inlineStr">
        <is>
          <t>2021</t>
        </is>
      </c>
      <c r="I1379" s="161" t="inlineStr">
        <is>
          <t>API_NY_GDP_PETR_RT_ZS_DS2_en_csv_v2_40227.zip</t>
        </is>
      </c>
    </row>
    <row r="1380" ht="13" customHeight="1">
      <c r="A1380" s="161" t="inlineStr">
        <is>
          <t>BLZ</t>
        </is>
      </c>
      <c r="B1380" s="161" t="inlineStr">
        <is>
          <t>Belize</t>
        </is>
      </c>
      <c r="C1380" s="161" t="inlineStr">
        <is>
          <t>Latin America &amp; Caribbean</t>
        </is>
      </c>
      <c r="D1380" s="161" t="inlineStr">
        <is>
          <t>Upper middle income</t>
        </is>
      </c>
      <c r="E1380" s="161" t="b">
        <v>0</v>
      </c>
      <c r="F1380" s="161" t="inlineStr">
        <is>
          <t>gas_rents_pct_gdp</t>
        </is>
      </c>
      <c r="G1380" s="161" t="n">
        <v>0.002</v>
      </c>
      <c r="H1380" s="161" t="inlineStr">
        <is>
          <t>2021</t>
        </is>
      </c>
      <c r="I1380" s="161" t="inlineStr">
        <is>
          <t>API_NY_GDP_NGAS_RT_ZS_DS2_en_csv_v2_35861.zip</t>
        </is>
      </c>
    </row>
    <row r="1381" ht="13" customHeight="1">
      <c r="A1381" s="161" t="inlineStr">
        <is>
          <t>BLZ</t>
        </is>
      </c>
      <c r="B1381" s="161" t="inlineStr">
        <is>
          <t>Belize</t>
        </is>
      </c>
      <c r="C1381" s="161" t="inlineStr">
        <is>
          <t>Latin America &amp; Caribbean</t>
        </is>
      </c>
      <c r="D1381" s="161" t="inlineStr">
        <is>
          <t>Upper middle income</t>
        </is>
      </c>
      <c r="E1381" s="161" t="b">
        <v>0</v>
      </c>
      <c r="F1381" s="161" t="inlineStr">
        <is>
          <t>coal_rents_pct_gdp</t>
        </is>
      </c>
      <c r="G1381" s="161" t="n">
        <v>0</v>
      </c>
      <c r="H1381" s="161" t="inlineStr">
        <is>
          <t>2021</t>
        </is>
      </c>
      <c r="I1381" s="161" t="inlineStr">
        <is>
          <t>API_NY_GDP_COAL_RT_ZS_DS2_en_csv_v2_35370.zip</t>
        </is>
      </c>
    </row>
    <row r="1382" ht="13" customHeight="1">
      <c r="A1382" s="161" t="inlineStr">
        <is>
          <t>BLZ</t>
        </is>
      </c>
      <c r="B1382" s="161" t="inlineStr">
        <is>
          <t>Belize</t>
        </is>
      </c>
      <c r="C1382" s="161" t="inlineStr">
        <is>
          <t>Latin America &amp; Caribbean</t>
        </is>
      </c>
      <c r="D1382" s="161" t="inlineStr">
        <is>
          <t>Upper middle income</t>
        </is>
      </c>
      <c r="E1382" s="161" t="b">
        <v>0</v>
      </c>
      <c r="F1382" s="161" t="inlineStr">
        <is>
          <t>other_fossil_gen_share_pct</t>
        </is>
      </c>
      <c r="G1382" s="161" t="n">
        <v>12.766</v>
      </c>
      <c r="H1382" s="161" t="inlineStr">
        <is>
          <t>2024</t>
        </is>
      </c>
      <c r="I1382" s="161" t="inlineStr">
        <is>
          <t>release_generation_yearly_global.csv</t>
        </is>
      </c>
    </row>
    <row r="1383" ht="13" customHeight="1">
      <c r="A1383" s="161" t="inlineStr">
        <is>
          <t>BLZ</t>
        </is>
      </c>
      <c r="B1383" s="161" t="inlineStr">
        <is>
          <t>Belize</t>
        </is>
      </c>
      <c r="C1383" s="161" t="inlineStr">
        <is>
          <t>Latin America &amp; Caribbean</t>
        </is>
      </c>
      <c r="D1383" s="161" t="inlineStr">
        <is>
          <t>Upper middle income</t>
        </is>
      </c>
      <c r="E1383" s="161" t="b">
        <v>0</v>
      </c>
      <c r="F1383" s="161" t="inlineStr">
        <is>
          <t>renewable_share_electricity_pct</t>
        </is>
      </c>
      <c r="G1383" s="161" t="n">
        <v>77.617</v>
      </c>
      <c r="H1383" s="161" t="inlineStr">
        <is>
          <t>2024</t>
        </is>
      </c>
      <c r="I1383" s="161" t="inlineStr">
        <is>
          <t>imffossilfuelsubsidiesdata.xlsb</t>
        </is>
      </c>
    </row>
    <row r="1384" ht="13" customHeight="1">
      <c r="A1384" s="161" t="inlineStr">
        <is>
          <t>BLZ</t>
        </is>
      </c>
      <c r="B1384" s="161" t="inlineStr">
        <is>
          <t>Belize</t>
        </is>
      </c>
      <c r="C1384" s="161" t="inlineStr">
        <is>
          <t>Latin America &amp; Caribbean</t>
        </is>
      </c>
      <c r="D1384" s="161" t="inlineStr">
        <is>
          <t>Upper middle income</t>
        </is>
      </c>
      <c r="E1384" s="161" t="b">
        <v>0</v>
      </c>
      <c r="F1384" s="161" t="inlineStr">
        <is>
          <t>re_share_change_pp</t>
        </is>
      </c>
      <c r="G1384" s="161" t="n">
        <v>-1.655</v>
      </c>
      <c r="H1384" s="161" t="inlineStr">
        <is>
          <t>2024</t>
        </is>
      </c>
      <c r="I1384" s="161" t="inlineStr">
        <is>
          <t>release_generation_yearly_global.csv</t>
        </is>
      </c>
    </row>
    <row r="1385" ht="13" customHeight="1">
      <c r="A1385" s="161" t="inlineStr">
        <is>
          <t>BLZ</t>
        </is>
      </c>
      <c r="B1385" s="161" t="inlineStr">
        <is>
          <t>Belize</t>
        </is>
      </c>
      <c r="C1385" s="161" t="inlineStr">
        <is>
          <t>Latin America &amp; Caribbean</t>
        </is>
      </c>
      <c r="D1385" s="161" t="inlineStr">
        <is>
          <t>Upper middle income</t>
        </is>
      </c>
      <c r="E1385" s="161" t="b">
        <v>0</v>
      </c>
      <c r="F1385" s="161" t="inlineStr">
        <is>
          <t>re_capacity_growth_pct</t>
        </is>
      </c>
      <c r="G1385" s="161" t="n">
        <v>0</v>
      </c>
      <c r="H1385" s="161" t="inlineStr">
        <is>
          <t>2024</t>
        </is>
      </c>
      <c r="I1385" s="161" t="inlineStr">
        <is>
          <t>release_generation_yearly_global.csv</t>
        </is>
      </c>
    </row>
    <row r="1386" ht="13" customHeight="1">
      <c r="A1386" s="161" t="inlineStr">
        <is>
          <t>BLZ</t>
        </is>
      </c>
      <c r="B1386" s="161" t="inlineStr">
        <is>
          <t>Belize</t>
        </is>
      </c>
      <c r="C1386" s="161" t="inlineStr">
        <is>
          <t>Latin America &amp; Caribbean</t>
        </is>
      </c>
      <c r="D1386" s="161" t="inlineStr">
        <is>
          <t>Upper middle income</t>
        </is>
      </c>
      <c r="E1386" s="161" t="b">
        <v>0</v>
      </c>
      <c r="F1386" s="161" t="inlineStr">
        <is>
          <t>inn_total_inv_2030_pct_gdp</t>
        </is>
      </c>
      <c r="G1386" s="161" t="n">
        <v>8.24972113783719</v>
      </c>
      <c r="H1386" s="161" t="inlineStr">
        <is>
          <t>2030</t>
        </is>
      </c>
      <c r="I1386" s="161" t="inlineStr">
        <is>
          <t>Mitigation_Investment_Needs_v1.1.xlsx (InvestmentNeeds v1.1, model output)</t>
        </is>
      </c>
    </row>
    <row r="1387" ht="13" customHeight="1">
      <c r="A1387" s="161" t="inlineStr">
        <is>
          <t>BLZ</t>
        </is>
      </c>
      <c r="B1387" s="161" t="inlineStr">
        <is>
          <t>Belize</t>
        </is>
      </c>
      <c r="C1387" s="161" t="inlineStr">
        <is>
          <t>Latin America &amp; Caribbean</t>
        </is>
      </c>
      <c r="D1387" s="161" t="inlineStr">
        <is>
          <t>Upper middle income</t>
        </is>
      </c>
      <c r="E1387" s="161" t="b">
        <v>0</v>
      </c>
      <c r="F1387" s="161" t="inlineStr">
        <is>
          <t>inn_incr_inv_2030_pct_gdp</t>
        </is>
      </c>
      <c r="G1387" s="161" t="n">
        <v>1.97993307308093</v>
      </c>
      <c r="H1387" s="161" t="inlineStr">
        <is>
          <t>2030</t>
        </is>
      </c>
      <c r="I1387" s="161" t="inlineStr">
        <is>
          <t>Mitigation_Investment_Needs_v1.1.xlsx (InvestmentNeeds v1.1, model output)</t>
        </is>
      </c>
    </row>
    <row r="1388" ht="13" customHeight="1">
      <c r="A1388" s="161" t="inlineStr">
        <is>
          <t>BLZ</t>
        </is>
      </c>
      <c r="B1388" s="161" t="inlineStr">
        <is>
          <t>Belize</t>
        </is>
      </c>
      <c r="C1388" s="161" t="inlineStr">
        <is>
          <t>Latin America &amp; Caribbean</t>
        </is>
      </c>
      <c r="D1388" s="161" t="inlineStr">
        <is>
          <t>Upper middle income</t>
        </is>
      </c>
      <c r="E1388" s="161" t="b">
        <v>0</v>
      </c>
      <c r="F1388" s="161" t="inlineStr">
        <is>
          <t>inn_incr_inv_gen_2030_pct_gdp</t>
        </is>
      </c>
      <c r="G1388" s="161" t="n">
        <v>0.3797614889771292</v>
      </c>
      <c r="H1388" s="161" t="inlineStr">
        <is>
          <t>2030</t>
        </is>
      </c>
      <c r="I1388" s="161" t="inlineStr">
        <is>
          <t>Mitigation_Investment_Needs_v1.1.xlsx (InvestmentNeeds v1.1, model output)</t>
        </is>
      </c>
    </row>
    <row r="1389" ht="13" customHeight="1">
      <c r="A1389" s="161" t="inlineStr">
        <is>
          <t>BLZ</t>
        </is>
      </c>
      <c r="B1389" s="161" t="inlineStr">
        <is>
          <t>Belize</t>
        </is>
      </c>
      <c r="C1389" s="161" t="inlineStr">
        <is>
          <t>Latin America &amp; Caribbean</t>
        </is>
      </c>
      <c r="D1389" s="161" t="inlineStr">
        <is>
          <t>Upper middle income</t>
        </is>
      </c>
      <c r="E1389" s="161" t="b">
        <v>0</v>
      </c>
      <c r="F1389" s="161" t="inlineStr">
        <is>
          <t>inn_incr_inv_grid_2030_pct_gdp</t>
        </is>
      </c>
      <c r="G1389" s="161" t="n">
        <v>0.260407878155746</v>
      </c>
      <c r="H1389" s="161" t="inlineStr">
        <is>
          <t>2030</t>
        </is>
      </c>
      <c r="I1389" s="161" t="inlineStr">
        <is>
          <t>Mitigation_Investment_Needs_v1.1.xlsx (InvestmentNeeds v1.1, model output)</t>
        </is>
      </c>
    </row>
    <row r="1390" ht="13" customHeight="1">
      <c r="A1390" s="161" t="inlineStr">
        <is>
          <t>BLZ</t>
        </is>
      </c>
      <c r="B1390" s="161" t="inlineStr">
        <is>
          <t>Belize</t>
        </is>
      </c>
      <c r="C1390" s="161" t="inlineStr">
        <is>
          <t>Latin America &amp; Caribbean</t>
        </is>
      </c>
      <c r="D1390" s="161" t="inlineStr">
        <is>
          <t>Upper middle income</t>
        </is>
      </c>
      <c r="E1390" s="161" t="b">
        <v>0</v>
      </c>
      <c r="F1390" s="161" t="inlineStr">
        <is>
          <t>inn_incr_inv_trn_2030_pct_gdp</t>
        </is>
      </c>
      <c r="G1390" s="161" t="n">
        <v>0.2423245381450316</v>
      </c>
      <c r="H1390" s="161" t="inlineStr">
        <is>
          <t>2030</t>
        </is>
      </c>
      <c r="I1390" s="161" t="inlineStr">
        <is>
          <t>Mitigation_Investment_Needs_v1.1.xlsx (InvestmentNeeds v1.1, model output)</t>
        </is>
      </c>
    </row>
    <row r="1391" ht="13" customHeight="1">
      <c r="A1391" s="161" t="inlineStr">
        <is>
          <t>BLZ</t>
        </is>
      </c>
      <c r="B1391" s="161" t="inlineStr">
        <is>
          <t>Belize</t>
        </is>
      </c>
      <c r="C1391" s="161" t="inlineStr">
        <is>
          <t>Latin America &amp; Caribbean</t>
        </is>
      </c>
      <c r="D1391" s="161" t="inlineStr">
        <is>
          <t>Upper middle income</t>
        </is>
      </c>
      <c r="E1391" s="161" t="b">
        <v>0</v>
      </c>
      <c r="F1391" s="161" t="inlineStr">
        <is>
          <t>inn_incr_inv_bld_2030_pct_gdp</t>
        </is>
      </c>
      <c r="G1391" s="161" t="n">
        <v>0.1424128140629148</v>
      </c>
      <c r="H1391" s="161" t="inlineStr">
        <is>
          <t>2030</t>
        </is>
      </c>
      <c r="I1391" s="161" t="inlineStr">
        <is>
          <t>Mitigation_Investment_Needs_v1.1.xlsx (InvestmentNeeds v1.1, model output)</t>
        </is>
      </c>
    </row>
    <row r="1392" ht="13" customHeight="1">
      <c r="A1392" s="161" t="inlineStr">
        <is>
          <t>BLZ</t>
        </is>
      </c>
      <c r="B1392" s="161" t="inlineStr">
        <is>
          <t>Belize</t>
        </is>
      </c>
      <c r="C1392" s="161" t="inlineStr">
        <is>
          <t>Latin America &amp; Caribbean</t>
        </is>
      </c>
      <c r="D1392" s="161" t="inlineStr">
        <is>
          <t>Upper middle income</t>
        </is>
      </c>
      <c r="E1392" s="161" t="b">
        <v>0</v>
      </c>
      <c r="F1392" s="161" t="inlineStr">
        <is>
          <t>inn_incr_inv_ind_2030_pct_gdp</t>
        </is>
      </c>
      <c r="G1392" s="161" t="n">
        <v>0.0562699817146627</v>
      </c>
      <c r="H1392" s="161" t="inlineStr">
        <is>
          <t>2030</t>
        </is>
      </c>
      <c r="I1392" s="161" t="inlineStr">
        <is>
          <t>Mitigation_Investment_Needs_v1.1.xlsx (InvestmentNeeds v1.1, model output)</t>
        </is>
      </c>
    </row>
    <row r="1393" ht="13" customHeight="1">
      <c r="A1393" s="161" t="inlineStr">
        <is>
          <t>BLZ</t>
        </is>
      </c>
      <c r="B1393" s="161" t="inlineStr">
        <is>
          <t>Belize</t>
        </is>
      </c>
      <c r="C1393" s="161" t="inlineStr">
        <is>
          <t>Latin America &amp; Caribbean</t>
        </is>
      </c>
      <c r="D1393" s="161" t="inlineStr">
        <is>
          <t>Upper middle income</t>
        </is>
      </c>
      <c r="E1393" s="161" t="b">
        <v>0</v>
      </c>
      <c r="F1393" s="161" t="inlineStr">
        <is>
          <t>inn_incr_inv_fuel_2030_pct_gdp</t>
        </is>
      </c>
      <c r="G1393" s="161" t="n">
        <v>0.0749252961265587</v>
      </c>
      <c r="H1393" s="161" t="inlineStr">
        <is>
          <t>2030</t>
        </is>
      </c>
      <c r="I1393" s="161" t="inlineStr">
        <is>
          <t>Mitigation_Investment_Needs_v1.1.xlsx (InvestmentNeeds v1.1, model output)</t>
        </is>
      </c>
    </row>
    <row r="1394" ht="13" customHeight="1">
      <c r="A1394" s="161" t="inlineStr">
        <is>
          <t>BLZ</t>
        </is>
      </c>
      <c r="B1394" s="161" t="inlineStr">
        <is>
          <t>Belize</t>
        </is>
      </c>
      <c r="C1394" s="161" t="inlineStr">
        <is>
          <t>Latin America &amp; Caribbean</t>
        </is>
      </c>
      <c r="D1394" s="161" t="inlineStr">
        <is>
          <t>Upper middle income</t>
        </is>
      </c>
      <c r="E1394" s="161" t="b">
        <v>0</v>
      </c>
      <c r="F1394" s="161" t="inlineStr">
        <is>
          <t>inn_incr_inv_afolu_2030_pct_gdp</t>
        </is>
      </c>
      <c r="G1394" s="161" t="n">
        <v>0.8238310758988829</v>
      </c>
      <c r="H1394" s="161" t="inlineStr">
        <is>
          <t>2030</t>
        </is>
      </c>
      <c r="I1394" s="161" t="inlineStr">
        <is>
          <t>Mitigation_Investment_Needs_v1.1.xlsx (InvestmentNeeds v1.1, model output)</t>
        </is>
      </c>
    </row>
    <row r="1395" ht="13" customHeight="1">
      <c r="A1395" s="161" t="inlineStr">
        <is>
          <t>BLZ</t>
        </is>
      </c>
      <c r="B1395" s="161" t="inlineStr">
        <is>
          <t>Belize</t>
        </is>
      </c>
      <c r="C1395" s="161" t="inlineStr">
        <is>
          <t>Latin America &amp; Caribbean</t>
        </is>
      </c>
      <c r="D1395" s="161" t="inlineStr">
        <is>
          <t>Upper middle income</t>
        </is>
      </c>
      <c r="E1395" s="161" t="b">
        <v>0</v>
      </c>
      <c r="F1395" s="161" t="inlineStr">
        <is>
          <t>inn_incr_cost_a_2030_pct_gdp</t>
        </is>
      </c>
      <c r="G1395" s="161" t="n">
        <v>0.1082160196413629</v>
      </c>
      <c r="H1395" s="161" t="inlineStr">
        <is>
          <t>2030</t>
        </is>
      </c>
      <c r="I1395" s="161" t="inlineStr">
        <is>
          <t>Mitigation_Investment_Needs_v1.1.xlsx (InvestmentNeeds v1.1, model output)</t>
        </is>
      </c>
    </row>
    <row r="1396" ht="13" customHeight="1">
      <c r="A1396" s="161" t="inlineStr">
        <is>
          <t>BLZ</t>
        </is>
      </c>
      <c r="B1396" s="161" t="inlineStr">
        <is>
          <t>Belize</t>
        </is>
      </c>
      <c r="C1396" s="161" t="inlineStr">
        <is>
          <t>Latin America &amp; Caribbean</t>
        </is>
      </c>
      <c r="D1396" s="161" t="inlineStr">
        <is>
          <t>Upper middle income</t>
        </is>
      </c>
      <c r="E1396" s="161" t="b">
        <v>0</v>
      </c>
      <c r="F1396" s="161" t="inlineStr">
        <is>
          <t>inn_incr_cost_b_2030_pct_gdp</t>
        </is>
      </c>
      <c r="G1396" s="161" t="n">
        <v>0.0354125602807841</v>
      </c>
      <c r="H1396" s="161" t="inlineStr">
        <is>
          <t>2030</t>
        </is>
      </c>
      <c r="I1396" s="161" t="inlineStr">
        <is>
          <t>Mitigation_Investment_Needs_v1.1.xlsx (InvestmentNeeds v1.1, model output)</t>
        </is>
      </c>
    </row>
    <row r="1397" ht="13" customHeight="1">
      <c r="A1397" s="161" t="inlineStr">
        <is>
          <t>BLZ</t>
        </is>
      </c>
      <c r="B1397" s="161" t="inlineStr">
        <is>
          <t>Belize</t>
        </is>
      </c>
      <c r="C1397" s="161" t="inlineStr">
        <is>
          <t>Latin America &amp; Caribbean</t>
        </is>
      </c>
      <c r="D1397" s="161" t="inlineStr">
        <is>
          <t>Upper middle income</t>
        </is>
      </c>
      <c r="E1397" s="161" t="b">
        <v>0</v>
      </c>
      <c r="F1397" s="161" t="inlineStr">
        <is>
          <t>inn_incr_cost_c_2030_pct_gdp</t>
        </is>
      </c>
      <c r="G1397" s="161" t="n">
        <v>-0.0767403499810559</v>
      </c>
      <c r="H1397" s="161" t="inlineStr">
        <is>
          <t>2030</t>
        </is>
      </c>
      <c r="I1397" s="161" t="inlineStr">
        <is>
          <t>Mitigation_Investment_Needs_v1.1.xlsx (InvestmentNeeds v1.1, model output)</t>
        </is>
      </c>
    </row>
    <row r="1398" ht="13" customHeight="1">
      <c r="A1398" s="161" t="inlineStr">
        <is>
          <t>BLZ</t>
        </is>
      </c>
      <c r="B1398" s="161" t="inlineStr">
        <is>
          <t>Belize</t>
        </is>
      </c>
      <c r="C1398" s="161" t="inlineStr">
        <is>
          <t>Latin America &amp; Caribbean</t>
        </is>
      </c>
      <c r="D1398" s="161" t="inlineStr">
        <is>
          <t>Upper middle income</t>
        </is>
      </c>
      <c r="E1398" s="161" t="b">
        <v>0</v>
      </c>
      <c r="F1398" s="161" t="inlineStr">
        <is>
          <t>inn_cost_per_t_b_2030_usd</t>
        </is>
      </c>
      <c r="G1398" s="161" t="n">
        <v>23.0222568206649</v>
      </c>
      <c r="H1398" s="161" t="inlineStr">
        <is>
          <t>2030</t>
        </is>
      </c>
      <c r="I1398" s="161" t="inlineStr">
        <is>
          <t>Mitigation_Investment_Needs_v1.1.xlsx (InvestmentNeeds v1.1, model output)</t>
        </is>
      </c>
    </row>
    <row r="1399" ht="13" customHeight="1">
      <c r="A1399" s="161" t="inlineStr">
        <is>
          <t>BLZ</t>
        </is>
      </c>
      <c r="B1399" s="161" t="inlineStr">
        <is>
          <t>Belize</t>
        </is>
      </c>
      <c r="C1399" s="161" t="inlineStr">
        <is>
          <t>Latin America &amp; Caribbean</t>
        </is>
      </c>
      <c r="D1399" s="161" t="inlineStr">
        <is>
          <t>Upper middle income</t>
        </is>
      </c>
      <c r="E1399" s="161" t="b">
        <v>0</v>
      </c>
      <c r="F1399" s="161" t="inlineStr">
        <is>
          <t>inn_coc_penalty_2030_pct_gdp</t>
        </is>
      </c>
      <c r="G1399" s="161" t="n">
        <v>0.3033477473357483</v>
      </c>
      <c r="H1399" s="161" t="inlineStr">
        <is>
          <t>2030</t>
        </is>
      </c>
      <c r="I1399" s="161" t="inlineStr">
        <is>
          <t>Mitigation_Investment_Needs_v1.1.xlsx (InvestmentNeeds v1.1, model output)</t>
        </is>
      </c>
    </row>
    <row r="1400" ht="13" customHeight="1">
      <c r="A1400" s="161" t="inlineStr">
        <is>
          <t>BLZ</t>
        </is>
      </c>
      <c r="B1400" s="161" t="inlineStr">
        <is>
          <t>Belize</t>
        </is>
      </c>
      <c r="C1400" s="161" t="inlineStr">
        <is>
          <t>Latin America &amp; Caribbean</t>
        </is>
      </c>
      <c r="D1400" s="161" t="inlineStr">
        <is>
          <t>Upper middle income</t>
        </is>
      </c>
      <c r="E1400" s="161" t="b">
        <v>0</v>
      </c>
      <c r="F1400" s="161" t="inlineStr">
        <is>
          <t>inn_pima_adj_inv_2030_pct_gdp</t>
        </is>
      </c>
      <c r="G1400" s="161" t="n">
        <v>9.470227826722709</v>
      </c>
      <c r="H1400" s="161" t="inlineStr">
        <is>
          <t>2030</t>
        </is>
      </c>
      <c r="I1400" s="161" t="inlineStr">
        <is>
          <t>Mitigation_Investment_Needs_v1.1.xlsx (InvestmentNeeds v1.1, model output)</t>
        </is>
      </c>
    </row>
    <row r="1401" ht="13" customHeight="1">
      <c r="A1401" s="161" t="inlineStr">
        <is>
          <t>BLZ</t>
        </is>
      </c>
      <c r="B1401" s="161" t="inlineStr">
        <is>
          <t>Belize</t>
        </is>
      </c>
      <c r="C1401" s="161" t="inlineStr">
        <is>
          <t>Latin America &amp; Caribbean</t>
        </is>
      </c>
      <c r="D1401" s="161" t="inlineStr">
        <is>
          <t>Upper middle income</t>
        </is>
      </c>
      <c r="E1401" s="161" t="b">
        <v>0</v>
      </c>
      <c r="F1401" s="161" t="inlineStr">
        <is>
          <t>nmim_nz_inv_2030_pct_gdp</t>
        </is>
      </c>
      <c r="G1401" s="161" t="n">
        <v>9.747618590048871</v>
      </c>
      <c r="H1401" s="161" t="inlineStr">
        <is>
          <t>2030</t>
        </is>
      </c>
      <c r="I1401" s="161" t="inlineStr">
        <is>
          <t>nmim_summary_v0_2.csv (InvestmentNeeds NMIM v0.2, model output)</t>
        </is>
      </c>
    </row>
    <row r="1402" ht="13" customHeight="1">
      <c r="A1402" s="161" t="inlineStr">
        <is>
          <t>BLZ</t>
        </is>
      </c>
      <c r="B1402" s="161" t="inlineStr">
        <is>
          <t>Belize</t>
        </is>
      </c>
      <c r="C1402" s="161" t="inlineStr">
        <is>
          <t>Latin America &amp; Caribbean</t>
        </is>
      </c>
      <c r="D1402" s="161" t="inlineStr">
        <is>
          <t>Upper middle income</t>
        </is>
      </c>
      <c r="E1402" s="161" t="b">
        <v>0</v>
      </c>
      <c r="F1402" s="161" t="inlineStr">
        <is>
          <t>nmim_typ1_2030_pct_gdp</t>
        </is>
      </c>
      <c r="G1402" s="161" t="n">
        <v>4.849361834663231</v>
      </c>
      <c r="H1402" s="161" t="inlineStr">
        <is>
          <t>2030</t>
        </is>
      </c>
      <c r="I1402" s="161" t="inlineStr">
        <is>
          <t>nmim_summary_v0_2.csv (InvestmentNeeds NMIM v0.2, model output)</t>
        </is>
      </c>
    </row>
    <row r="1403" ht="13" customHeight="1">
      <c r="A1403" s="161" t="inlineStr">
        <is>
          <t>BLZ</t>
        </is>
      </c>
      <c r="B1403" s="161" t="inlineStr">
        <is>
          <t>Belize</t>
        </is>
      </c>
      <c r="C1403" s="161" t="inlineStr">
        <is>
          <t>Latin America &amp; Caribbean</t>
        </is>
      </c>
      <c r="D1403" s="161" t="inlineStr">
        <is>
          <t>Upper middle income</t>
        </is>
      </c>
      <c r="E1403" s="161" t="b">
        <v>0</v>
      </c>
      <c r="F1403" s="161" t="inlineStr">
        <is>
          <t>nmim_typ2_2030_pct_gdp</t>
        </is>
      </c>
      <c r="G1403" s="161" t="n">
        <v>0.2539053798067653</v>
      </c>
      <c r="H1403" s="161" t="inlineStr">
        <is>
          <t>2030</t>
        </is>
      </c>
      <c r="I1403" s="161" t="inlineStr">
        <is>
          <t>nmim_summary_v0_2.csv (InvestmentNeeds NMIM v0.2, model output)</t>
        </is>
      </c>
    </row>
    <row r="1404" ht="13" customHeight="1">
      <c r="A1404" s="161" t="inlineStr">
        <is>
          <t>BLZ</t>
        </is>
      </c>
      <c r="B1404" s="161" t="inlineStr">
        <is>
          <t>Belize</t>
        </is>
      </c>
      <c r="C1404" s="161" t="inlineStr">
        <is>
          <t>Latin America &amp; Caribbean</t>
        </is>
      </c>
      <c r="D1404" s="161" t="inlineStr">
        <is>
          <t>Upper middle income</t>
        </is>
      </c>
      <c r="E1404" s="161" t="b">
        <v>0</v>
      </c>
      <c r="F1404" s="161" t="inlineStr">
        <is>
          <t>nmim_typ3_2030_pct_gdp</t>
        </is>
      </c>
      <c r="G1404" s="161" t="n">
        <v>0.2847368146692213</v>
      </c>
      <c r="H1404" s="161" t="inlineStr">
        <is>
          <t>2030</t>
        </is>
      </c>
      <c r="I1404" s="161" t="inlineStr">
        <is>
          <t>nmim_summary_v0_2.csv (InvestmentNeeds NMIM v0.2, model output)</t>
        </is>
      </c>
    </row>
    <row r="1405" ht="13" customHeight="1">
      <c r="A1405" s="161" t="inlineStr">
        <is>
          <t>BLZ</t>
        </is>
      </c>
      <c r="B1405" s="161" t="inlineStr">
        <is>
          <t>Belize</t>
        </is>
      </c>
      <c r="C1405" s="161" t="inlineStr">
        <is>
          <t>Latin America &amp; Caribbean</t>
        </is>
      </c>
      <c r="D1405" s="161" t="inlineStr">
        <is>
          <t>Upper middle income</t>
        </is>
      </c>
      <c r="E1405" s="161" t="b">
        <v>0</v>
      </c>
      <c r="F1405" s="161" t="inlineStr">
        <is>
          <t>nmim_typ4_2030_pct_gdp</t>
        </is>
      </c>
      <c r="G1405" s="161" t="n">
        <v>3.563083869050524</v>
      </c>
      <c r="H1405" s="161" t="inlineStr">
        <is>
          <t>2030</t>
        </is>
      </c>
      <c r="I1405" s="161" t="inlineStr">
        <is>
          <t>nmim_summary_v0_2.csv (InvestmentNeeds NMIM v0.2, model output)</t>
        </is>
      </c>
    </row>
    <row r="1406" ht="13" customHeight="1">
      <c r="A1406" s="161" t="inlineStr">
        <is>
          <t>BLZ</t>
        </is>
      </c>
      <c r="B1406" s="161" t="inlineStr">
        <is>
          <t>Belize</t>
        </is>
      </c>
      <c r="C1406" s="161" t="inlineStr">
        <is>
          <t>Latin America &amp; Caribbean</t>
        </is>
      </c>
      <c r="D1406" s="161" t="inlineStr">
        <is>
          <t>Upper middle income</t>
        </is>
      </c>
      <c r="E1406" s="161" t="b">
        <v>0</v>
      </c>
      <c r="F1406" s="161" t="inlineStr">
        <is>
          <t>nmim_typ5_2030_pct_gdp</t>
        </is>
      </c>
      <c r="G1406" s="161" t="n">
        <v>0.7965306905311278</v>
      </c>
      <c r="H1406" s="161" t="inlineStr">
        <is>
          <t>2030</t>
        </is>
      </c>
      <c r="I1406" s="161" t="inlineStr">
        <is>
          <t>nmim_summary_v0_2.csv (InvestmentNeeds NMIM v0.2, model output)</t>
        </is>
      </c>
    </row>
    <row r="1407" ht="13" customHeight="1">
      <c r="A1407" s="161" t="inlineStr">
        <is>
          <t>BLZ</t>
        </is>
      </c>
      <c r="B1407" s="161" t="inlineStr">
        <is>
          <t>Belize</t>
        </is>
      </c>
      <c r="C1407" s="161" t="inlineStr">
        <is>
          <t>Latin America &amp; Caribbean</t>
        </is>
      </c>
      <c r="D1407" s="161" t="inlineStr">
        <is>
          <t>Upper middle income</t>
        </is>
      </c>
      <c r="E1407" s="161" t="b">
        <v>0</v>
      </c>
      <c r="F1407" s="161" t="inlineStr">
        <is>
          <t>nmim_budget_need_2030_pct_gdp</t>
        </is>
      </c>
      <c r="G1407" s="161" t="n">
        <v>5.918286996191451</v>
      </c>
      <c r="H1407" s="161" t="inlineStr">
        <is>
          <t>2030</t>
        </is>
      </c>
      <c r="I1407" s="161" t="inlineStr">
        <is>
          <t>nmim_summary_v0_2.csv (InvestmentNeeds NMIM v0.2, model output)</t>
        </is>
      </c>
    </row>
    <row r="1408" ht="13" customHeight="1">
      <c r="A1408" s="161" t="inlineStr">
        <is>
          <t>BLZ</t>
        </is>
      </c>
      <c r="B1408" s="161" t="inlineStr">
        <is>
          <t>Belize</t>
        </is>
      </c>
      <c r="C1408" s="161" t="inlineStr">
        <is>
          <t>Latin America &amp; Caribbean</t>
        </is>
      </c>
      <c r="D1408" s="161" t="inlineStr">
        <is>
          <t>Upper middle income</t>
        </is>
      </c>
      <c r="E1408" s="161" t="b">
        <v>0</v>
      </c>
      <c r="F1408" s="161" t="inlineStr">
        <is>
          <t>nmim_private_share_2030_pct</t>
        </is>
      </c>
      <c r="G1408" s="161" t="n">
        <v>36.6799970676299</v>
      </c>
      <c r="H1408" s="161" t="inlineStr">
        <is>
          <t>2030</t>
        </is>
      </c>
      <c r="I1408" s="161" t="inlineStr">
        <is>
          <t>nmim_summary_v0_2.csv (InvestmentNeeds NMIM v0.2, model output)</t>
        </is>
      </c>
    </row>
    <row r="1409" ht="13" customHeight="1">
      <c r="A1409" s="161" t="inlineStr">
        <is>
          <t>BLZ</t>
        </is>
      </c>
      <c r="B1409" s="161" t="inlineStr">
        <is>
          <t>Belize</t>
        </is>
      </c>
      <c r="C1409" s="161" t="inlineStr">
        <is>
          <t>Latin America &amp; Caribbean</t>
        </is>
      </c>
      <c r="D1409" s="161" t="inlineStr">
        <is>
          <t>Upper middle income</t>
        </is>
      </c>
      <c r="E1409" s="161" t="b">
        <v>0</v>
      </c>
      <c r="F1409" s="161" t="inlineStr">
        <is>
          <t>nmim_incr_inv_2030_pct_gdp</t>
        </is>
      </c>
      <c r="G1409" s="161" t="n">
        <v>8.99583146728607</v>
      </c>
      <c r="H1409" s="161" t="inlineStr">
        <is>
          <t>2030</t>
        </is>
      </c>
      <c r="I1409" s="161" t="inlineStr">
        <is>
          <t>nmim_summary_v0_2.csv (InvestmentNeeds NMIM v0.2, model output)</t>
        </is>
      </c>
    </row>
    <row r="1410" ht="13" customHeight="1">
      <c r="A1410" s="161" t="inlineStr">
        <is>
          <t>BLZ</t>
        </is>
      </c>
      <c r="B1410" s="161" t="inlineStr">
        <is>
          <t>Belize</t>
        </is>
      </c>
      <c r="C1410" s="161" t="inlineStr">
        <is>
          <t>Latin America &amp; Caribbean</t>
        </is>
      </c>
      <c r="D1410" s="161" t="inlineStr">
        <is>
          <t>Upper middle income</t>
        </is>
      </c>
      <c r="E1410" s="161" t="b">
        <v>0</v>
      </c>
      <c r="F1410" s="161" t="inlineStr">
        <is>
          <t>nmim_incr_inv_2050_pct_gdp</t>
        </is>
      </c>
      <c r="G1410" s="161" t="n">
        <v>5.759270900818433</v>
      </c>
      <c r="H1410" s="161" t="inlineStr">
        <is>
          <t>2050</t>
        </is>
      </c>
      <c r="I1410" s="161" t="inlineStr">
        <is>
          <t>nmim_summary_v0_2.csv (InvestmentNeeds NMIM v0.2, model output)</t>
        </is>
      </c>
    </row>
    <row r="1411" ht="13" customHeight="1">
      <c r="A1411" s="161" t="inlineStr">
        <is>
          <t>BLZ</t>
        </is>
      </c>
      <c r="B1411" s="161" t="inlineStr">
        <is>
          <t>Belize</t>
        </is>
      </c>
      <c r="C1411" s="161" t="inlineStr">
        <is>
          <t>Latin America &amp; Caribbean</t>
        </is>
      </c>
      <c r="D1411" s="161" t="inlineStr">
        <is>
          <t>Upper middle income</t>
        </is>
      </c>
      <c r="E1411" s="161" t="b">
        <v>0</v>
      </c>
      <c r="F1411" s="161" t="inlineStr">
        <is>
          <t>nmim_pv_incr_cost_b_pct_gdp</t>
        </is>
      </c>
      <c r="G1411" s="161" t="n">
        <v>69.59760891327926</v>
      </c>
      <c r="H1411" s="161" t="inlineStr">
        <is>
          <t>2025-2050</t>
        </is>
      </c>
      <c r="I1411" s="161" t="inlineStr">
        <is>
          <t>nmim_summary_v0_2.csv (InvestmentNeeds NMIM v0.2, model output)</t>
        </is>
      </c>
    </row>
    <row r="1412" ht="13" customHeight="1">
      <c r="A1412" s="161" t="inlineStr">
        <is>
          <t>BLZ</t>
        </is>
      </c>
      <c r="B1412" s="161" t="inlineStr">
        <is>
          <t>Belize</t>
        </is>
      </c>
      <c r="C1412" s="161" t="inlineStr">
        <is>
          <t>Latin America &amp; Caribbean</t>
        </is>
      </c>
      <c r="D1412" s="161" t="inlineStr">
        <is>
          <t>Upper middle income</t>
        </is>
      </c>
      <c r="E1412" s="161" t="b">
        <v>0</v>
      </c>
      <c r="F1412" s="161" t="inlineStr">
        <is>
          <t>price_diesel_usd_litre</t>
        </is>
      </c>
      <c r="G1412" s="161" t="n">
        <v>1.153</v>
      </c>
      <c r="H1412" s="161" t="inlineStr">
        <is>
          <t>2024</t>
        </is>
      </c>
      <c r="I1412" s="161" t="inlineStr">
        <is>
          <t>imffossilfuelsubsidiesdata.xlsb</t>
        </is>
      </c>
    </row>
    <row r="1413" ht="13" customHeight="1">
      <c r="A1413" s="161" t="inlineStr">
        <is>
          <t>BLZ</t>
        </is>
      </c>
      <c r="B1413" s="161" t="inlineStr">
        <is>
          <t>Belize</t>
        </is>
      </c>
      <c r="C1413" s="161" t="inlineStr">
        <is>
          <t>Latin America &amp; Caribbean</t>
        </is>
      </c>
      <c r="D1413" s="161" t="inlineStr">
        <is>
          <t>Upper middle income</t>
        </is>
      </c>
      <c r="E1413" s="161" t="b">
        <v>0</v>
      </c>
      <c r="F1413" s="161" t="inlineStr">
        <is>
          <t>price_gasoline_usd_litre</t>
        </is>
      </c>
      <c r="G1413" s="161" t="n">
        <v>1.379</v>
      </c>
      <c r="H1413" s="161" t="inlineStr">
        <is>
          <t>2023</t>
        </is>
      </c>
      <c r="I1413" s="161" t="inlineStr">
        <is>
          <t>imffossilfuelsubsidiesdata.xlsb</t>
        </is>
      </c>
    </row>
    <row r="1414" ht="13" customHeight="1">
      <c r="A1414" s="161" t="inlineStr">
        <is>
          <t>BLZ</t>
        </is>
      </c>
      <c r="B1414" s="161" t="inlineStr">
        <is>
          <t>Belize</t>
        </is>
      </c>
      <c r="C1414" s="161" t="inlineStr">
        <is>
          <t>Latin America &amp; Caribbean</t>
        </is>
      </c>
      <c r="D1414" s="161" t="inlineStr">
        <is>
          <t>Upper middle income</t>
        </is>
      </c>
      <c r="E1414" s="161" t="b">
        <v>0</v>
      </c>
      <c r="F1414" s="161" t="inlineStr">
        <is>
          <t>price_electricity_residential_usd_kwh</t>
        </is>
      </c>
      <c r="G1414" s="161" t="n">
        <v>0.219</v>
      </c>
      <c r="H1414" s="161" t="inlineStr">
        <is>
          <t>2024</t>
        </is>
      </c>
      <c r="I1414" s="161" t="inlineStr">
        <is>
          <t>imffossilfuelsubsidiesdata.xlsb</t>
        </is>
      </c>
    </row>
    <row r="1415" ht="13" customHeight="1">
      <c r="A1415" s="161" t="inlineStr">
        <is>
          <t>BLZ</t>
        </is>
      </c>
      <c r="B1415" s="161" t="inlineStr">
        <is>
          <t>Belize</t>
        </is>
      </c>
      <c r="C1415" s="161" t="inlineStr">
        <is>
          <t>Latin America &amp; Caribbean</t>
        </is>
      </c>
      <c r="D1415" s="161" t="inlineStr">
        <is>
          <t>Upper middle income</t>
        </is>
      </c>
      <c r="E1415" s="161" t="b">
        <v>0</v>
      </c>
      <c r="F1415" s="161" t="inlineStr">
        <is>
          <t>price_electricity_industry_usd_kwh</t>
        </is>
      </c>
      <c r="G1415" s="161" t="n">
        <v>0.175</v>
      </c>
      <c r="H1415" s="161" t="inlineStr">
        <is>
          <t>2024</t>
        </is>
      </c>
      <c r="I1415" s="161" t="inlineStr">
        <is>
          <t>imffossilfuelsubsidiesdata.xlsb</t>
        </is>
      </c>
    </row>
    <row r="1416" ht="13" customHeight="1">
      <c r="A1416" s="161" t="inlineStr">
        <is>
          <t>BLZ</t>
        </is>
      </c>
      <c r="B1416" s="161" t="inlineStr">
        <is>
          <t>Belize</t>
        </is>
      </c>
      <c r="C1416" s="161" t="inlineStr">
        <is>
          <t>Latin America &amp; Caribbean</t>
        </is>
      </c>
      <c r="D1416" s="161" t="inlineStr">
        <is>
          <t>Upper middle income</t>
        </is>
      </c>
      <c r="E1416" s="161" t="b">
        <v>0</v>
      </c>
      <c r="F1416" s="161" t="inlineStr">
        <is>
          <t>price_gas_residential_usd_gj</t>
        </is>
      </c>
      <c r="G1416" s="161" t="n">
        <v>14.744</v>
      </c>
      <c r="H1416" s="161" t="inlineStr">
        <is>
          <t>2024</t>
        </is>
      </c>
      <c r="I1416" s="161" t="inlineStr">
        <is>
          <t>imffossilfuelsubsidiesdata.xlsb</t>
        </is>
      </c>
    </row>
    <row r="1417" ht="13" customHeight="1">
      <c r="A1417" s="161" t="inlineStr">
        <is>
          <t>BLZ</t>
        </is>
      </c>
      <c r="B1417" s="161" t="inlineStr">
        <is>
          <t>Belize</t>
        </is>
      </c>
      <c r="C1417" s="161" t="inlineStr">
        <is>
          <t>Latin America &amp; Caribbean</t>
        </is>
      </c>
      <c r="D1417" s="161" t="inlineStr">
        <is>
          <t>Upper middle income</t>
        </is>
      </c>
      <c r="E1417" s="161" t="b">
        <v>0</v>
      </c>
      <c r="F1417" s="161" t="inlineStr">
        <is>
          <t>price_gas_industry_usd_gj</t>
        </is>
      </c>
      <c r="G1417" s="161" t="n">
        <v>5.164</v>
      </c>
      <c r="H1417" s="161" t="inlineStr">
        <is>
          <t>2024</t>
        </is>
      </c>
      <c r="I1417" s="161" t="inlineStr">
        <is>
          <t>imffossilfuelsubsidiesdata.xlsb</t>
        </is>
      </c>
    </row>
    <row r="1418" ht="13" customHeight="1">
      <c r="A1418" s="161" t="inlineStr">
        <is>
          <t>BLZ</t>
        </is>
      </c>
      <c r="B1418" s="161" t="inlineStr">
        <is>
          <t>Belize</t>
        </is>
      </c>
      <c r="C1418" s="161" t="inlineStr">
        <is>
          <t>Latin America &amp; Caribbean</t>
        </is>
      </c>
      <c r="D1418" s="161" t="inlineStr">
        <is>
          <t>Upper middle income</t>
        </is>
      </c>
      <c r="E1418" s="161" t="b">
        <v>0</v>
      </c>
      <c r="F1418" s="161" t="inlineStr">
        <is>
          <t>price_gas_power_usd_gj</t>
        </is>
      </c>
      <c r="G1418" s="161" t="n">
        <v>3.841</v>
      </c>
      <c r="H1418" s="161" t="inlineStr">
        <is>
          <t>2024</t>
        </is>
      </c>
      <c r="I1418" s="161" t="inlineStr">
        <is>
          <t>imffossilfuelsubsidiesdata.xlsb</t>
        </is>
      </c>
    </row>
    <row r="1419" ht="13" customHeight="1">
      <c r="A1419" s="161" t="inlineStr">
        <is>
          <t>BLZ</t>
        </is>
      </c>
      <c r="B1419" s="161" t="inlineStr">
        <is>
          <t>Belize</t>
        </is>
      </c>
      <c r="C1419" s="161" t="inlineStr">
        <is>
          <t>Latin America &amp; Caribbean</t>
        </is>
      </c>
      <c r="D1419" s="161" t="inlineStr">
        <is>
          <t>Upper middle income</t>
        </is>
      </c>
      <c r="E1419" s="161" t="b">
        <v>0</v>
      </c>
      <c r="F1419" s="161" t="inlineStr">
        <is>
          <t>price_coal_residential_usd_gj</t>
        </is>
      </c>
      <c r="G1419" s="161" t="n">
        <v>13.717</v>
      </c>
      <c r="H1419" s="161" t="inlineStr">
        <is>
          <t>2024</t>
        </is>
      </c>
      <c r="I1419" s="161" t="inlineStr">
        <is>
          <t>imffossilfuelsubsidiesdata.xlsb</t>
        </is>
      </c>
    </row>
    <row r="1420" ht="13" customHeight="1">
      <c r="A1420" s="161" t="inlineStr">
        <is>
          <t>BLZ</t>
        </is>
      </c>
      <c r="B1420" s="161" t="inlineStr">
        <is>
          <t>Belize</t>
        </is>
      </c>
      <c r="C1420" s="161" t="inlineStr">
        <is>
          <t>Latin America &amp; Caribbean</t>
        </is>
      </c>
      <c r="D1420" s="161" t="inlineStr">
        <is>
          <t>Upper middle income</t>
        </is>
      </c>
      <c r="E1420" s="161" t="b">
        <v>0</v>
      </c>
      <c r="F1420" s="161" t="inlineStr">
        <is>
          <t>price_coal_industry_usd_gj</t>
        </is>
      </c>
      <c r="G1420" s="161" t="n">
        <v>7.124</v>
      </c>
      <c r="H1420" s="161" t="inlineStr">
        <is>
          <t>2024</t>
        </is>
      </c>
      <c r="I1420" s="161" t="inlineStr">
        <is>
          <t>imffossilfuelsubsidiesdata.xlsb</t>
        </is>
      </c>
    </row>
    <row r="1421" ht="13" customHeight="1">
      <c r="A1421" s="161" t="inlineStr">
        <is>
          <t>BLZ</t>
        </is>
      </c>
      <c r="B1421" s="161" t="inlineStr">
        <is>
          <t>Belize</t>
        </is>
      </c>
      <c r="C1421" s="161" t="inlineStr">
        <is>
          <t>Latin America &amp; Caribbean</t>
        </is>
      </c>
      <c r="D1421" s="161" t="inlineStr">
        <is>
          <t>Upper middle income</t>
        </is>
      </c>
      <c r="E1421" s="161" t="b">
        <v>0</v>
      </c>
      <c r="F1421" s="161" t="inlineStr">
        <is>
          <t>price_coal_power_usd_gj</t>
        </is>
      </c>
      <c r="G1421" s="161" t="n">
        <v>5.575</v>
      </c>
      <c r="H1421" s="161" t="inlineStr">
        <is>
          <t>2024</t>
        </is>
      </c>
      <c r="I1421" s="161" t="inlineStr">
        <is>
          <t>imffossilfuelsubsidiesdata.xlsb</t>
        </is>
      </c>
    </row>
    <row r="1422" ht="13" customHeight="1">
      <c r="A1422" s="161" t="inlineStr">
        <is>
          <t>BLZ</t>
        </is>
      </c>
      <c r="B1422" s="161" t="inlineStr">
        <is>
          <t>Belize</t>
        </is>
      </c>
      <c r="C1422" s="161" t="inlineStr">
        <is>
          <t>Latin America &amp; Caribbean</t>
        </is>
      </c>
      <c r="D1422" s="161" t="inlineStr">
        <is>
          <t>Upper middle income</t>
        </is>
      </c>
      <c r="E1422" s="161" t="b">
        <v>0</v>
      </c>
      <c r="F1422" s="161" t="inlineStr">
        <is>
          <t>power_market_structure</t>
        </is>
      </c>
      <c r="G1422" s="161" t="n">
        <v>2</v>
      </c>
      <c r="H1422" s="161" t="inlineStr">
        <is>
          <t>2013</t>
        </is>
      </c>
      <c r="I1422" s="161" t="inlineStr">
        <is>
          <t>dataverse_files.zip</t>
        </is>
      </c>
    </row>
    <row r="1423" ht="13" customHeight="1">
      <c r="A1423" s="161" t="inlineStr">
        <is>
          <t>BLZ</t>
        </is>
      </c>
      <c r="B1423" s="161" t="inlineStr">
        <is>
          <t>Belize</t>
        </is>
      </c>
      <c r="C1423" s="161" t="inlineStr">
        <is>
          <t>Latin America &amp; Caribbean</t>
        </is>
      </c>
      <c r="D1423" s="161" t="inlineStr">
        <is>
          <t>Upper middle income</t>
        </is>
      </c>
      <c r="E1423" s="161" t="b">
        <v>0</v>
      </c>
      <c r="F1423" s="161" t="inlineStr">
        <is>
          <t>independent_regulator</t>
        </is>
      </c>
      <c r="G1423" s="161" t="n">
        <v>1</v>
      </c>
      <c r="H1423" s="161" t="inlineStr">
        <is>
          <t>2013</t>
        </is>
      </c>
      <c r="I1423" s="161" t="inlineStr">
        <is>
          <t>dataverse_files.zip</t>
        </is>
      </c>
    </row>
    <row r="1424" ht="13" customHeight="1">
      <c r="A1424" s="161" t="inlineStr">
        <is>
          <t>BLZ</t>
        </is>
      </c>
      <c r="B1424" s="161" t="inlineStr">
        <is>
          <t>Belize</t>
        </is>
      </c>
      <c r="C1424" s="161" t="inlineStr">
        <is>
          <t>Latin America &amp; Caribbean</t>
        </is>
      </c>
      <c r="D1424" s="161" t="inlineStr">
        <is>
          <t>Upper middle income</t>
        </is>
      </c>
      <c r="E1424" s="161" t="b">
        <v>0</v>
      </c>
      <c r="F1424" s="161" t="inlineStr">
        <is>
          <t>generation_unbundled</t>
        </is>
      </c>
      <c r="G1424" s="161" t="n">
        <v>0</v>
      </c>
      <c r="H1424" s="161" t="inlineStr">
        <is>
          <t>2013</t>
        </is>
      </c>
      <c r="I1424" s="161" t="inlineStr">
        <is>
          <t>dataverse_files.zip</t>
        </is>
      </c>
    </row>
    <row r="1425" ht="13" customHeight="1">
      <c r="A1425" s="161" t="inlineStr">
        <is>
          <t>BLZ</t>
        </is>
      </c>
      <c r="B1425" s="161" t="inlineStr">
        <is>
          <t>Belize</t>
        </is>
      </c>
      <c r="C1425" s="161" t="inlineStr">
        <is>
          <t>Latin America &amp; Caribbean</t>
        </is>
      </c>
      <c r="D1425" s="161" t="inlineStr">
        <is>
          <t>Upper middle income</t>
        </is>
      </c>
      <c r="E1425" s="161" t="b">
        <v>0</v>
      </c>
      <c r="F1425" s="161" t="inlineStr">
        <is>
          <t>revenue_pct_gdp</t>
        </is>
      </c>
      <c r="G1425" s="161" t="n">
        <v>25.238</v>
      </c>
      <c r="H1425" s="161" t="inlineStr">
        <is>
          <t>2024</t>
        </is>
      </c>
      <c r="I1425" s="161" t="inlineStr">
        <is>
          <t>dataset_2026-08-26T13_41_09_874550254Z_DEFAULT_INTEGRATION_IMF_RES_WEO_9_0_0.csv</t>
        </is>
      </c>
    </row>
    <row r="1426" ht="13" customHeight="1">
      <c r="A1426" s="161" t="inlineStr">
        <is>
          <t>BLZ</t>
        </is>
      </c>
      <c r="B1426" s="161" t="inlineStr">
        <is>
          <t>Belize</t>
        </is>
      </c>
      <c r="C1426" s="161" t="inlineStr">
        <is>
          <t>Latin America &amp; Caribbean</t>
        </is>
      </c>
      <c r="D1426" s="161" t="inlineStr">
        <is>
          <t>Upper middle income</t>
        </is>
      </c>
      <c r="E1426" s="161" t="b">
        <v>0</v>
      </c>
      <c r="F1426" s="161" t="inlineStr">
        <is>
          <t>primary_balance_pct_gdp</t>
        </is>
      </c>
      <c r="G1426" s="161" t="n">
        <v>1.009</v>
      </c>
      <c r="H1426" s="161" t="inlineStr">
        <is>
          <t>2024</t>
        </is>
      </c>
      <c r="I1426" s="161" t="inlineStr">
        <is>
          <t>dataset_2026-08-26T13_41_09_874550254Z_DEFAULT_INTEGRATION_IMF_RES_WEO_9_0_0.csv</t>
        </is>
      </c>
    </row>
    <row r="1427" ht="13" customHeight="1">
      <c r="A1427" s="161" t="inlineStr">
        <is>
          <t>BLZ</t>
        </is>
      </c>
      <c r="B1427" s="161" t="inlineStr">
        <is>
          <t>Belize</t>
        </is>
      </c>
      <c r="C1427" s="161" t="inlineStr">
        <is>
          <t>Latin America &amp; Caribbean</t>
        </is>
      </c>
      <c r="D1427" s="161" t="inlineStr">
        <is>
          <t>Upper middle income</t>
        </is>
      </c>
      <c r="E1427" s="161" t="b">
        <v>0</v>
      </c>
      <c r="F1427" s="161" t="inlineStr">
        <is>
          <t>current_account_pct_gdp</t>
        </is>
      </c>
      <c r="G1427" s="161" t="n">
        <v>-1.918</v>
      </c>
      <c r="H1427" s="161" t="inlineStr">
        <is>
          <t>2024</t>
        </is>
      </c>
      <c r="I1427" s="161" t="inlineStr">
        <is>
          <t>dataset_2026-08-26T13_41_09_874550254Z_DEFAULT_INTEGRATION_IMF_RES_WEO_9_0_0.csv</t>
        </is>
      </c>
    </row>
    <row r="1428" ht="13" customHeight="1">
      <c r="A1428" s="161" t="inlineStr">
        <is>
          <t>BLZ</t>
        </is>
      </c>
      <c r="B1428" s="161" t="inlineStr">
        <is>
          <t>Belize</t>
        </is>
      </c>
      <c r="C1428" s="161" t="inlineStr">
        <is>
          <t>Latin America &amp; Caribbean</t>
        </is>
      </c>
      <c r="D1428" s="161" t="inlineStr">
        <is>
          <t>Upper middle income</t>
        </is>
      </c>
      <c r="E1428" s="161" t="b">
        <v>0</v>
      </c>
      <c r="F1428" s="161" t="inlineStr">
        <is>
          <t>gross_capital_formation_pct_gdp</t>
        </is>
      </c>
      <c r="G1428" s="161" t="n">
        <v>18.298</v>
      </c>
      <c r="H1428" s="161" t="inlineStr">
        <is>
          <t>2024</t>
        </is>
      </c>
      <c r="I1428" s="161" t="inlineStr">
        <is>
          <t>dataset_2026-08-26T13_41_09_874550254Z_DEFAULT_INTEGRATION_IMF_RES_WEO_9_0_0.csv</t>
        </is>
      </c>
    </row>
    <row r="1429" ht="13" customHeight="1">
      <c r="A1429" s="161" t="inlineStr">
        <is>
          <t>BLZ</t>
        </is>
      </c>
      <c r="B1429" s="161" t="inlineStr">
        <is>
          <t>Belize</t>
        </is>
      </c>
      <c r="C1429" s="161" t="inlineStr">
        <is>
          <t>Latin America &amp; Caribbean</t>
        </is>
      </c>
      <c r="D1429" s="161" t="inlineStr">
        <is>
          <t>Upper middle income</t>
        </is>
      </c>
      <c r="E1429" s="161" t="b">
        <v>0</v>
      </c>
      <c r="F1429" s="161" t="inlineStr">
        <is>
          <t>real_gdp_growth_5y_avg_pct</t>
        </is>
      </c>
      <c r="G1429" s="161" t="n">
        <v>3.545</v>
      </c>
      <c r="H1429" s="161" t="inlineStr">
        <is>
          <t>2020-2024 avg</t>
        </is>
      </c>
      <c r="I1429" s="161" t="inlineStr">
        <is>
          <t>dataset_2026-08-26T13_41_09_874550254Z_DEFAULT_INTEGRATION_IMF_RES_WEO_9_0_0.csv (derived)</t>
        </is>
      </c>
    </row>
    <row r="1430" ht="13" customHeight="1">
      <c r="A1430" s="161" t="inlineStr">
        <is>
          <t>BLZ</t>
        </is>
      </c>
      <c r="B1430" s="161" t="inlineStr">
        <is>
          <t>Belize</t>
        </is>
      </c>
      <c r="C1430" s="161" t="inlineStr">
        <is>
          <t>Latin America &amp; Caribbean</t>
        </is>
      </c>
      <c r="D1430" s="161" t="inlineStr">
        <is>
          <t>Upper middle income</t>
        </is>
      </c>
      <c r="E1430" s="161" t="b">
        <v>0</v>
      </c>
      <c r="F1430" s="161" t="inlineStr">
        <is>
          <t>int_budget_need_2030_pct_gdp</t>
        </is>
      </c>
      <c r="G1430" s="161" t="n">
        <v>5.707</v>
      </c>
      <c r="H1430" s="161" t="inlineStr">
        <is>
          <t>2030</t>
        </is>
      </c>
      <c r="I1430" s="161" t="inlineStr">
        <is>
          <t>integrated_results.csv (MacroFiscalModels v0.1, model output)</t>
        </is>
      </c>
    </row>
    <row r="1431" ht="13" customHeight="1">
      <c r="A1431" s="161" t="inlineStr">
        <is>
          <t>BLZ</t>
        </is>
      </c>
      <c r="B1431" s="161" t="inlineStr">
        <is>
          <t>Belize</t>
        </is>
      </c>
      <c r="C1431" s="161" t="inlineStr">
        <is>
          <t>Latin America &amp; Caribbean</t>
        </is>
      </c>
      <c r="D1431" s="161" t="inlineStr">
        <is>
          <t>Upper middle income</t>
        </is>
      </c>
      <c r="E1431" s="161" t="b">
        <v>0</v>
      </c>
      <c r="F1431" s="161" t="inlineStr">
        <is>
          <t>int_pricing_revenue_2030_pct_gdp</t>
        </is>
      </c>
      <c r="G1431" s="161" t="n">
        <v>0.14</v>
      </c>
      <c r="H1431" s="161" t="inlineStr">
        <is>
          <t>2030</t>
        </is>
      </c>
      <c r="I1431" s="161" t="inlineStr">
        <is>
          <t>integrated_results.csv (MacroFiscalModels v0.1, model output)</t>
        </is>
      </c>
    </row>
    <row r="1432" ht="13" customHeight="1">
      <c r="A1432" s="161" t="inlineStr">
        <is>
          <t>BLZ</t>
        </is>
      </c>
      <c r="B1432" s="161" t="inlineStr">
        <is>
          <t>Belize</t>
        </is>
      </c>
      <c r="C1432" s="161" t="inlineStr">
        <is>
          <t>Latin America &amp; Caribbean</t>
        </is>
      </c>
      <c r="D1432" s="161" t="inlineStr">
        <is>
          <t>Upper middle income</t>
        </is>
      </c>
      <c r="E1432" s="161" t="b">
        <v>0</v>
      </c>
      <c r="F1432" s="161" t="inlineStr">
        <is>
          <t>int_financing_gap_2030_pct_gdp</t>
        </is>
      </c>
      <c r="G1432" s="161" t="n">
        <v>5.567</v>
      </c>
      <c r="H1432" s="161" t="inlineStr">
        <is>
          <t>2030</t>
        </is>
      </c>
      <c r="I1432" s="161" t="inlineStr">
        <is>
          <t>integrated_results.csv (MacroFiscalModels v0.1, model output)</t>
        </is>
      </c>
    </row>
    <row r="1433" ht="13" customHeight="1">
      <c r="A1433" s="161" t="inlineStr">
        <is>
          <t>BLZ</t>
        </is>
      </c>
      <c r="B1433" s="161" t="inlineStr">
        <is>
          <t>Belize</t>
        </is>
      </c>
      <c r="C1433" s="161" t="inlineStr">
        <is>
          <t>Latin America &amp; Caribbean</t>
        </is>
      </c>
      <c r="D1433" s="161" t="inlineStr">
        <is>
          <t>Upper middle income</t>
        </is>
      </c>
      <c r="E1433" s="161" t="b">
        <v>0</v>
      </c>
      <c r="F1433" s="161" t="inlineStr">
        <is>
          <t>int_gdp_dev_2050_pct</t>
        </is>
      </c>
      <c r="G1433" s="161" t="n">
        <v>9.092000000000001</v>
      </c>
      <c r="H1433" s="161" t="inlineStr">
        <is>
          <t>2050</t>
        </is>
      </c>
      <c r="I1433" s="161" t="inlineStr">
        <is>
          <t>integrated_results.csv (MacroFiscalModels v0.1, model output)</t>
        </is>
      </c>
    </row>
    <row r="1434" ht="13" customHeight="1">
      <c r="A1434" s="161" t="inlineStr">
        <is>
          <t>BLZ</t>
        </is>
      </c>
      <c r="B1434" s="161" t="inlineStr">
        <is>
          <t>Belize</t>
        </is>
      </c>
      <c r="C1434" s="161" t="inlineStr">
        <is>
          <t>Latin America &amp; Caribbean</t>
        </is>
      </c>
      <c r="D1434" s="161" t="inlineStr">
        <is>
          <t>Upper middle income</t>
        </is>
      </c>
      <c r="E1434" s="161" t="b">
        <v>0</v>
      </c>
      <c r="F1434" s="161" t="inlineStr">
        <is>
          <t>int_debt_2050_pct_gdp</t>
        </is>
      </c>
      <c r="G1434" s="161" t="n">
        <v>116.4</v>
      </c>
      <c r="H1434" s="161" t="inlineStr">
        <is>
          <t>2050</t>
        </is>
      </c>
      <c r="I1434" s="161" t="inlineStr">
        <is>
          <t>integrated_results.csv (MacroFiscalModels v0.1, model output)</t>
        </is>
      </c>
    </row>
    <row r="1435" ht="13" customHeight="1">
      <c r="A1435" s="161" t="inlineStr">
        <is>
          <t>BEN</t>
        </is>
      </c>
      <c r="B1435" s="161" t="inlineStr">
        <is>
          <t>Benin</t>
        </is>
      </c>
      <c r="C1435" s="161" t="inlineStr">
        <is>
          <t>Sub-Saharan Africa</t>
        </is>
      </c>
      <c r="D1435" s="161" t="inlineStr">
        <is>
          <t>Lower middle income</t>
        </is>
      </c>
      <c r="E1435" s="161" t="b">
        <v>1</v>
      </c>
      <c r="F1435" s="161" t="inlineStr">
        <is>
          <t>interest_to_revenue_pct</t>
        </is>
      </c>
      <c r="G1435" s="161" t="n">
        <v>12.832</v>
      </c>
      <c r="H1435" s="161" t="inlineStr">
        <is>
          <t>2024</t>
        </is>
      </c>
      <c r="I1435" s="161" t="inlineStr">
        <is>
          <t>dataset_2026-08-26T13_41_09_874550254Z_DEFAULT_INTEGRATION_IMF_RES_WEO_9_0_0.csv (derived)</t>
        </is>
      </c>
    </row>
    <row r="1436" ht="13" customHeight="1">
      <c r="A1436" s="161" t="inlineStr">
        <is>
          <t>BEN</t>
        </is>
      </c>
      <c r="B1436" s="161" t="inlineStr">
        <is>
          <t>Benin</t>
        </is>
      </c>
      <c r="C1436" s="161" t="inlineStr">
        <is>
          <t>Sub-Saharan Africa</t>
        </is>
      </c>
      <c r="D1436" s="161" t="inlineStr">
        <is>
          <t>Lower middle income</t>
        </is>
      </c>
      <c r="E1436" s="161" t="b">
        <v>1</v>
      </c>
      <c r="F1436" s="161" t="inlineStr">
        <is>
          <t>interest_pct_gdp</t>
        </is>
      </c>
      <c r="G1436" s="161" t="n">
        <v>1.944</v>
      </c>
      <c r="H1436" s="161" t="inlineStr">
        <is>
          <t>2024</t>
        </is>
      </c>
      <c r="I1436" s="161" t="inlineStr">
        <is>
          <t>dataset_2026-08-26T13_41_09_874550254Z_DEFAULT_INTEGRATION_IMF_RES_WEO_9_0_0.csv (derived)</t>
        </is>
      </c>
    </row>
    <row r="1437" ht="13" customHeight="1">
      <c r="A1437" s="161" t="inlineStr">
        <is>
          <t>BEN</t>
        </is>
      </c>
      <c r="B1437" s="161" t="inlineStr">
        <is>
          <t>Benin</t>
        </is>
      </c>
      <c r="C1437" s="161" t="inlineStr">
        <is>
          <t>Sub-Saharan Africa</t>
        </is>
      </c>
      <c r="D1437" s="161" t="inlineStr">
        <is>
          <t>Lower middle income</t>
        </is>
      </c>
      <c r="E1437" s="161" t="b">
        <v>1</v>
      </c>
      <c r="F1437" s="161" t="inlineStr">
        <is>
          <t>gross_debt_pct_gdp</t>
        </is>
      </c>
      <c r="G1437" s="161" t="n">
        <v>60.527</v>
      </c>
      <c r="H1437" s="161" t="inlineStr">
        <is>
          <t>2024</t>
        </is>
      </c>
      <c r="I1437" s="161" t="inlineStr">
        <is>
          <t>dataset_2026-08-26T13_41_09_874550254Z_DEFAULT_INTEGRATION_IMF_RES_WEO_9_0_0.csv</t>
        </is>
      </c>
    </row>
    <row r="1438" ht="13" customHeight="1">
      <c r="A1438" s="161" t="inlineStr">
        <is>
          <t>BEN</t>
        </is>
      </c>
      <c r="B1438" s="161" t="inlineStr">
        <is>
          <t>Benin</t>
        </is>
      </c>
      <c r="C1438" s="161" t="inlineStr">
        <is>
          <t>Sub-Saharan Africa</t>
        </is>
      </c>
      <c r="D1438" s="161" t="inlineStr">
        <is>
          <t>Lower middle income</t>
        </is>
      </c>
      <c r="E1438" s="161" t="b">
        <v>1</v>
      </c>
      <c r="F1438" s="161" t="inlineStr">
        <is>
          <t>tax_revenue_pct_gdp</t>
        </is>
      </c>
      <c r="G1438" s="161" t="n">
        <v>13.217</v>
      </c>
      <c r="H1438" s="161" t="inlineStr">
        <is>
          <t>2024</t>
        </is>
      </c>
      <c r="I1438" s="161" t="inlineStr">
        <is>
          <t>world-imf2026.xlsx</t>
        </is>
      </c>
    </row>
    <row r="1439" ht="13" customHeight="1">
      <c r="A1439" s="161" t="inlineStr">
        <is>
          <t>BEN</t>
        </is>
      </c>
      <c r="B1439" s="161" t="inlineStr">
        <is>
          <t>Benin</t>
        </is>
      </c>
      <c r="C1439" s="161" t="inlineStr">
        <is>
          <t>Sub-Saharan Africa</t>
        </is>
      </c>
      <c r="D1439" s="161" t="inlineStr">
        <is>
          <t>Lower middle income</t>
        </is>
      </c>
      <c r="E1439" s="161" t="b">
        <v>1</v>
      </c>
      <c r="F1439" s="161" t="inlineStr">
        <is>
          <t>capex_execution_rate_pct</t>
        </is>
      </c>
      <c r="G1439" s="161" t="n">
        <v>63.759</v>
      </c>
      <c r="H1439" s="161" t="inlineStr">
        <is>
          <t>2022</t>
        </is>
      </c>
      <c r="I1439" s="161" t="inlineStr">
        <is>
          <t>WB_BOOST_WIDEF.csv</t>
        </is>
      </c>
    </row>
    <row r="1440" ht="13" customHeight="1">
      <c r="A1440" s="161" t="inlineStr">
        <is>
          <t>BEN</t>
        </is>
      </c>
      <c r="B1440" s="161" t="inlineStr">
        <is>
          <t>Benin</t>
        </is>
      </c>
      <c r="C1440" s="161" t="inlineStr">
        <is>
          <t>Sub-Saharan Africa</t>
        </is>
      </c>
      <c r="D1440" s="161" t="inlineStr">
        <is>
          <t>Lower middle income</t>
        </is>
      </c>
      <c r="E1440" s="161" t="b">
        <v>1</v>
      </c>
      <c r="F1440" s="161" t="inlineStr">
        <is>
          <t>climate_pfm_diagnostic_on_record</t>
        </is>
      </c>
      <c r="G1440" s="161" t="n">
        <v>1</v>
      </c>
      <c r="H1440" s="161" t="inlineStr">
        <is>
          <t>2022</t>
        </is>
      </c>
      <c r="I1440" s="161" t="inlineStr">
        <is>
          <t>UNDP-Global-Climate-Public-Finance-Review-2022.pdf (Table 4.2)</t>
        </is>
      </c>
    </row>
    <row r="1441" ht="13" customHeight="1">
      <c r="A1441" s="161" t="inlineStr">
        <is>
          <t>BEN</t>
        </is>
      </c>
      <c r="B1441" s="161" t="inlineStr">
        <is>
          <t>Benin</t>
        </is>
      </c>
      <c r="C1441" s="161" t="inlineStr">
        <is>
          <t>Sub-Saharan Africa</t>
        </is>
      </c>
      <c r="D1441" s="161" t="inlineStr">
        <is>
          <t>Lower middle income</t>
        </is>
      </c>
      <c r="E1441" s="161" t="b">
        <v>1</v>
      </c>
      <c r="F1441" s="161" t="inlineStr">
        <is>
          <t>ids_official_private_rate_spread_pp</t>
        </is>
      </c>
      <c r="G1441" s="161" t="n">
        <v>5.998</v>
      </c>
      <c r="H1441" s="161" t="inlineStr">
        <is>
          <t>2024</t>
        </is>
      </c>
      <c r="I1441" s="161" t="inlineStr">
        <is>
          <t>P_Data_Extract_From_International_Debt_Statistics__2_.xlsx</t>
        </is>
      </c>
    </row>
    <row r="1442" ht="13" customHeight="1">
      <c r="A1442" s="161" t="inlineStr">
        <is>
          <t>BEN</t>
        </is>
      </c>
      <c r="B1442" s="161" t="inlineStr">
        <is>
          <t>Benin</t>
        </is>
      </c>
      <c r="C1442" s="161" t="inlineStr">
        <is>
          <t>Sub-Saharan Africa</t>
        </is>
      </c>
      <c r="D1442" s="161" t="inlineStr">
        <is>
          <t>Lower middle income</t>
        </is>
      </c>
      <c r="E1442" s="161" t="b">
        <v>1</v>
      </c>
      <c r="F1442" s="161" t="inlineStr">
        <is>
          <t>ids_private_creditor_rate_pct</t>
        </is>
      </c>
      <c r="G1442" s="161" t="n">
        <v>7.518</v>
      </c>
      <c r="H1442" s="161" t="inlineStr">
        <is>
          <t>2024</t>
        </is>
      </c>
      <c r="I1442" s="161" t="inlineStr">
        <is>
          <t>P_Data_Extract_From_International_Debt_Statistics__2_.xlsx</t>
        </is>
      </c>
    </row>
    <row r="1443" ht="13" customHeight="1">
      <c r="A1443" s="161" t="inlineStr">
        <is>
          <t>BEN</t>
        </is>
      </c>
      <c r="B1443" s="161" t="inlineStr">
        <is>
          <t>Benin</t>
        </is>
      </c>
      <c r="C1443" s="161" t="inlineStr">
        <is>
          <t>Sub-Saharan Africa</t>
        </is>
      </c>
      <c r="D1443" s="161" t="inlineStr">
        <is>
          <t>Lower middle income</t>
        </is>
      </c>
      <c r="E1443" s="161" t="b">
        <v>1</v>
      </c>
      <c r="F1443" s="161" t="inlineStr">
        <is>
          <t>ids_avg_maturity_years</t>
        </is>
      </c>
      <c r="G1443" s="161" t="n">
        <v>17.058</v>
      </c>
      <c r="H1443" s="161" t="inlineStr">
        <is>
          <t>2024</t>
        </is>
      </c>
      <c r="I1443" s="161" t="inlineStr">
        <is>
          <t>P_Data_Extract_From_International_Debt_Statistics__2_.xlsx</t>
        </is>
      </c>
    </row>
    <row r="1444" ht="13" customHeight="1">
      <c r="A1444" s="161" t="inlineStr">
        <is>
          <t>BEN</t>
        </is>
      </c>
      <c r="B1444" s="161" t="inlineStr">
        <is>
          <t>Benin</t>
        </is>
      </c>
      <c r="C1444" s="161" t="inlineStr">
        <is>
          <t>Sub-Saharan Africa</t>
        </is>
      </c>
      <c r="D1444" s="161" t="inlineStr">
        <is>
          <t>Lower middle income</t>
        </is>
      </c>
      <c r="E1444" s="161" t="b">
        <v>1</v>
      </c>
      <c r="F1444" s="161" t="inlineStr">
        <is>
          <t>mitigation_finance_received_pct_gdp</t>
        </is>
      </c>
      <c r="G1444" s="161" t="n">
        <v>0.5590000000000001</v>
      </c>
      <c r="H1444" s="161" t="inlineStr">
        <is>
          <t>2024</t>
        </is>
      </c>
      <c r="I1444" s="161" t="inlineStr">
        <is>
          <t>CRDF-RP_2024.xlsx + WEO</t>
        </is>
      </c>
    </row>
    <row r="1445" ht="13" customHeight="1">
      <c r="A1445" s="161" t="inlineStr">
        <is>
          <t>BEN</t>
        </is>
      </c>
      <c r="B1445" s="161" t="inlineStr">
        <is>
          <t>Benin</t>
        </is>
      </c>
      <c r="C1445" s="161" t="inlineStr">
        <is>
          <t>Sub-Saharan Africa</t>
        </is>
      </c>
      <c r="D1445" s="161" t="inlineStr">
        <is>
          <t>Lower middle income</t>
        </is>
      </c>
      <c r="E1445" s="161" t="b">
        <v>1</v>
      </c>
      <c r="F1445" s="161" t="inlineStr">
        <is>
          <t>ids_multilateral_share_pct</t>
        </is>
      </c>
      <c r="G1445" s="161" t="n">
        <v>45.43</v>
      </c>
      <c r="H1445" s="161" t="inlineStr">
        <is>
          <t>2024</t>
        </is>
      </c>
      <c r="I1445" s="161" t="inlineStr">
        <is>
          <t>P_Data_Extract_From_International_Debt_Statistics__2_.xlsx</t>
        </is>
      </c>
    </row>
    <row r="1446" ht="13" customHeight="1">
      <c r="A1446" s="161" t="inlineStr">
        <is>
          <t>BEN</t>
        </is>
      </c>
      <c r="B1446" s="161" t="inlineStr">
        <is>
          <t>Benin</t>
        </is>
      </c>
      <c r="C1446" s="161" t="inlineStr">
        <is>
          <t>Sub-Saharan Africa</t>
        </is>
      </c>
      <c r="D1446" s="161" t="inlineStr">
        <is>
          <t>Lower middle income</t>
        </is>
      </c>
      <c r="E1446" s="161" t="b">
        <v>1</v>
      </c>
      <c r="F1446" s="161" t="inlineStr">
        <is>
          <t>ids_private_creditor_share_pct</t>
        </is>
      </c>
      <c r="G1446" s="161" t="n">
        <v>43.264</v>
      </c>
      <c r="H1446" s="161" t="inlineStr">
        <is>
          <t>2024</t>
        </is>
      </c>
      <c r="I1446" s="161" t="inlineStr">
        <is>
          <t>P_Data_Extract_From_International_Debt_Statistics__2_.xlsx</t>
        </is>
      </c>
    </row>
    <row r="1447" ht="13" customHeight="1">
      <c r="A1447" s="161" t="inlineStr">
        <is>
          <t>BEN</t>
        </is>
      </c>
      <c r="B1447" s="161" t="inlineStr">
        <is>
          <t>Benin</t>
        </is>
      </c>
      <c r="C1447" s="161" t="inlineStr">
        <is>
          <t>Sub-Saharan Africa</t>
        </is>
      </c>
      <c r="D1447" s="161" t="inlineStr">
        <is>
          <t>Lower middle income</t>
        </is>
      </c>
      <c r="E1447" s="161" t="b">
        <v>1</v>
      </c>
      <c r="F1447" s="161" t="inlineStr">
        <is>
          <t>ids_usd_share_ppg_debt_pct</t>
        </is>
      </c>
      <c r="G1447" s="161" t="n">
        <v>28.794</v>
      </c>
      <c r="H1447" s="161" t="inlineStr">
        <is>
          <t>2024</t>
        </is>
      </c>
      <c r="I1447" s="161" t="inlineStr">
        <is>
          <t>P_Data_Extract_From_International_Debt_Statistics__2_.xlsx</t>
        </is>
      </c>
    </row>
    <row r="1448" ht="13" customHeight="1">
      <c r="A1448" s="161" t="inlineStr">
        <is>
          <t>BEN</t>
        </is>
      </c>
      <c r="B1448" s="161" t="inlineStr">
        <is>
          <t>Benin</t>
        </is>
      </c>
      <c r="C1448" s="161" t="inlineStr">
        <is>
          <t>Sub-Saharan Africa</t>
        </is>
      </c>
      <c r="D1448" s="161" t="inlineStr">
        <is>
          <t>Lower middle income</t>
        </is>
      </c>
      <c r="E1448" s="161" t="b">
        <v>1</v>
      </c>
      <c r="F1448" s="161" t="inlineStr">
        <is>
          <t>ppi_commitments_pct_gdp</t>
        </is>
      </c>
      <c r="G1448" s="161" t="n">
        <v>0.043</v>
      </c>
      <c r="H1448" s="161" t="inlineStr">
        <is>
          <t>2020-2024 avg</t>
        </is>
      </c>
      <c r="I1448" s="161" t="inlineStr">
        <is>
          <t>2024-PPI-Full-DTA.dta + WEO</t>
        </is>
      </c>
    </row>
    <row r="1449" ht="13" customHeight="1">
      <c r="A1449" s="161" t="inlineStr">
        <is>
          <t>BEN</t>
        </is>
      </c>
      <c r="B1449" s="161" t="inlineStr">
        <is>
          <t>Benin</t>
        </is>
      </c>
      <c r="C1449" s="161" t="inlineStr">
        <is>
          <t>Sub-Saharan Africa</t>
        </is>
      </c>
      <c r="D1449" s="161" t="inlineStr">
        <is>
          <t>Lower middle income</t>
        </is>
      </c>
      <c r="E1449" s="161" t="b">
        <v>1</v>
      </c>
      <c r="F1449" s="161" t="inlineStr">
        <is>
          <t>excise_revenue_pct_of_revenue</t>
        </is>
      </c>
      <c r="G1449" s="161" t="n">
        <v>1.299</v>
      </c>
      <c r="H1449" s="161" t="inlineStr">
        <is>
          <t>2017</t>
        </is>
      </c>
      <c r="I1449" s="161" t="inlineStr">
        <is>
          <t>world-imf2026.xlsx</t>
        </is>
      </c>
    </row>
    <row r="1450" ht="13" customHeight="1">
      <c r="A1450" s="161" t="inlineStr">
        <is>
          <t>BEN</t>
        </is>
      </c>
      <c r="B1450" s="161" t="inlineStr">
        <is>
          <t>Benin</t>
        </is>
      </c>
      <c r="C1450" s="161" t="inlineStr">
        <is>
          <t>Sub-Saharan Africa</t>
        </is>
      </c>
      <c r="D1450" s="161" t="inlineStr">
        <is>
          <t>Lower middle income</t>
        </is>
      </c>
      <c r="E1450" s="161" t="b">
        <v>1</v>
      </c>
      <c r="F1450" s="161" t="inlineStr">
        <is>
          <t>ff_subsidy_total_pct_gdp</t>
        </is>
      </c>
      <c r="G1450" s="161" t="n">
        <v>2.821</v>
      </c>
      <c r="H1450" s="161" t="inlineStr">
        <is>
          <t>2024</t>
        </is>
      </c>
      <c r="I1450" s="161" t="inlineStr">
        <is>
          <t>imffossilfuelsubsidiesdata.xlsb + WEO</t>
        </is>
      </c>
    </row>
    <row r="1451" ht="13" customHeight="1">
      <c r="A1451" s="161" t="inlineStr">
        <is>
          <t>BEN</t>
        </is>
      </c>
      <c r="B1451" s="161" t="inlineStr">
        <is>
          <t>Benin</t>
        </is>
      </c>
      <c r="C1451" s="161" t="inlineStr">
        <is>
          <t>Sub-Saharan Africa</t>
        </is>
      </c>
      <c r="D1451" s="161" t="inlineStr">
        <is>
          <t>Lower middle income</t>
        </is>
      </c>
      <c r="E1451" s="161" t="b">
        <v>1</v>
      </c>
      <c r="F1451" s="161" t="inlineStr">
        <is>
          <t>ff_subsidy_explicit_pct_gdp</t>
        </is>
      </c>
      <c r="G1451" s="161" t="n">
        <v>0</v>
      </c>
      <c r="H1451" s="161" t="inlineStr">
        <is>
          <t>2024</t>
        </is>
      </c>
      <c r="I1451" s="161" t="inlineStr">
        <is>
          <t>imffossilfuelsubsidiesdata.xlsb</t>
        </is>
      </c>
    </row>
    <row r="1452" ht="13" customHeight="1">
      <c r="A1452" s="161" t="inlineStr">
        <is>
          <t>BEN</t>
        </is>
      </c>
      <c r="B1452" s="161" t="inlineStr">
        <is>
          <t>Benin</t>
        </is>
      </c>
      <c r="C1452" s="161" t="inlineStr">
        <is>
          <t>Sub-Saharan Africa</t>
        </is>
      </c>
      <c r="D1452" s="161" t="inlineStr">
        <is>
          <t>Lower middle income</t>
        </is>
      </c>
      <c r="E1452" s="161" t="b">
        <v>1</v>
      </c>
      <c r="F1452" s="161" t="inlineStr">
        <is>
          <t>ff_subsidy_implicit_pct_gdp</t>
        </is>
      </c>
      <c r="G1452" s="161" t="n">
        <v>2.821</v>
      </c>
      <c r="H1452" s="161" t="inlineStr">
        <is>
          <t>2024</t>
        </is>
      </c>
      <c r="I1452" s="161" t="inlineStr">
        <is>
          <t>imffossilfuelsubsidiesdata.xlsb</t>
        </is>
      </c>
    </row>
    <row r="1453" ht="13" customHeight="1">
      <c r="A1453" s="161" t="inlineStr">
        <is>
          <t>BEN</t>
        </is>
      </c>
      <c r="B1453" s="161" t="inlineStr">
        <is>
          <t>Benin</t>
        </is>
      </c>
      <c r="C1453" s="161" t="inlineStr">
        <is>
          <t>Sub-Saharan Africa</t>
        </is>
      </c>
      <c r="D1453" s="161" t="inlineStr">
        <is>
          <t>Lower middle income</t>
        </is>
      </c>
      <c r="E1453" s="161" t="b">
        <v>1</v>
      </c>
      <c r="F1453" s="161" t="inlineStr">
        <is>
          <t>env_protection_pct_of_expenditure</t>
        </is>
      </c>
      <c r="G1453" s="161" t="n">
        <v>1.185</v>
      </c>
      <c r="H1453" s="161" t="inlineStr">
        <is>
          <t>2022</t>
        </is>
      </c>
      <c r="I1453" s="161" t="inlineStr">
        <is>
          <t>WB_BOOST_WIDEF.csv</t>
        </is>
      </c>
    </row>
    <row r="1454" ht="13" customHeight="1">
      <c r="A1454" s="161" t="inlineStr">
        <is>
          <t>BEN</t>
        </is>
      </c>
      <c r="B1454" s="161" t="inlineStr">
        <is>
          <t>Benin</t>
        </is>
      </c>
      <c r="C1454" s="161" t="inlineStr">
        <is>
          <t>Sub-Saharan Africa</t>
        </is>
      </c>
      <c r="D1454" s="161" t="inlineStr">
        <is>
          <t>Lower middle income</t>
        </is>
      </c>
      <c r="E1454" s="161" t="b">
        <v>1</v>
      </c>
      <c r="F1454" s="161" t="inlineStr">
        <is>
          <t>net_fuel_trade_pct_merch</t>
        </is>
      </c>
      <c r="G1454" s="161" t="n">
        <v>-13.654</v>
      </c>
      <c r="H1454" s="161" t="inlineStr">
        <is>
          <t>2024</t>
        </is>
      </c>
      <c r="I1454" s="161" t="inlineStr">
        <is>
          <t>WDI TX.VAL.FUEL.ZS.UN less TM.VAL.FUEL.ZS.UN</t>
        </is>
      </c>
    </row>
    <row r="1455" ht="13" customHeight="1">
      <c r="A1455" s="161" t="inlineStr">
        <is>
          <t>BEN</t>
        </is>
      </c>
      <c r="B1455" s="161" t="inlineStr">
        <is>
          <t>Benin</t>
        </is>
      </c>
      <c r="C1455" s="161" t="inlineStr">
        <is>
          <t>Sub-Saharan Africa</t>
        </is>
      </c>
      <c r="D1455" s="161" t="inlineStr">
        <is>
          <t>Lower middle income</t>
        </is>
      </c>
      <c r="E1455" s="161" t="b">
        <v>1</v>
      </c>
      <c r="F1455" s="161" t="inlineStr">
        <is>
          <t>fuel_exports_pct_merch</t>
        </is>
      </c>
      <c r="G1455" s="161" t="n">
        <v>0</v>
      </c>
      <c r="H1455" s="161" t="inlineStr">
        <is>
          <t>2024</t>
        </is>
      </c>
      <c r="I1455" s="161" t="inlineStr">
        <is>
          <t>API_TX_VAL_FUEL_ZS_UN_DS2_en_csv_v2_33055.zip</t>
        </is>
      </c>
    </row>
    <row r="1456" ht="13" customHeight="1">
      <c r="A1456" s="161" t="inlineStr">
        <is>
          <t>BEN</t>
        </is>
      </c>
      <c r="B1456" s="161" t="inlineStr">
        <is>
          <t>Benin</t>
        </is>
      </c>
      <c r="C1456" s="161" t="inlineStr">
        <is>
          <t>Sub-Saharan Africa</t>
        </is>
      </c>
      <c r="D1456" s="161" t="inlineStr">
        <is>
          <t>Lower middle income</t>
        </is>
      </c>
      <c r="E1456" s="161" t="b">
        <v>1</v>
      </c>
      <c r="F1456" s="161" t="inlineStr">
        <is>
          <t>fuel_imports_pct_merch</t>
        </is>
      </c>
      <c r="G1456" s="161" t="n">
        <v>13.654</v>
      </c>
      <c r="H1456" s="161" t="inlineStr">
        <is>
          <t>2024</t>
        </is>
      </c>
      <c r="I1456" s="161" t="inlineStr">
        <is>
          <t>API_TM_VAL_FUEL_ZS_UN_DS2_en_csv_v2_36140.zip</t>
        </is>
      </c>
    </row>
    <row r="1457" ht="13" customHeight="1">
      <c r="A1457" s="161" t="inlineStr">
        <is>
          <t>BEN</t>
        </is>
      </c>
      <c r="B1457" s="161" t="inlineStr">
        <is>
          <t>Benin</t>
        </is>
      </c>
      <c r="C1457" s="161" t="inlineStr">
        <is>
          <t>Sub-Saharan Africa</t>
        </is>
      </c>
      <c r="D1457" s="161" t="inlineStr">
        <is>
          <t>Lower middle income</t>
        </is>
      </c>
      <c r="E1457" s="161" t="b">
        <v>1</v>
      </c>
      <c r="F1457" s="161" t="inlineStr">
        <is>
          <t>energy_import_dep_pct</t>
        </is>
      </c>
      <c r="G1457" s="161" t="n">
        <v>40.903</v>
      </c>
      <c r="H1457" s="161" t="inlineStr">
        <is>
          <t>2022</t>
        </is>
      </c>
      <c r="I1457" s="161" t="inlineStr">
        <is>
          <t>API_EG_IMP_CONS_ZS_DS2_en_csv_v2_160768.zip</t>
        </is>
      </c>
    </row>
    <row r="1458" ht="13" customHeight="1">
      <c r="A1458" s="161" t="inlineStr">
        <is>
          <t>BEN</t>
        </is>
      </c>
      <c r="B1458" s="161" t="inlineStr">
        <is>
          <t>Benin</t>
        </is>
      </c>
      <c r="C1458" s="161" t="inlineStr">
        <is>
          <t>Sub-Saharan Africa</t>
        </is>
      </c>
      <c r="D1458" s="161" t="inlineStr">
        <is>
          <t>Lower middle income</t>
        </is>
      </c>
      <c r="E1458" s="161" t="b">
        <v>1</v>
      </c>
      <c r="F1458" s="161" t="inlineStr">
        <is>
          <t>fossil_rents_total_pct_gdp</t>
        </is>
      </c>
      <c r="G1458" s="161" t="n">
        <v>0</v>
      </c>
      <c r="H1458" s="161" t="inlineStr">
        <is>
          <t>2021</t>
        </is>
      </c>
      <c r="I1458" s="161" t="inlineStr">
        <is>
          <t>WDI NY.GDP.PETR+NGAS+COAL.RT.ZS</t>
        </is>
      </c>
    </row>
    <row r="1459" ht="13" customHeight="1">
      <c r="A1459" s="161" t="inlineStr">
        <is>
          <t>BEN</t>
        </is>
      </c>
      <c r="B1459" s="161" t="inlineStr">
        <is>
          <t>Benin</t>
        </is>
      </c>
      <c r="C1459" s="161" t="inlineStr">
        <is>
          <t>Sub-Saharan Africa</t>
        </is>
      </c>
      <c r="D1459" s="161" t="inlineStr">
        <is>
          <t>Lower middle income</t>
        </is>
      </c>
      <c r="E1459" s="161" t="b">
        <v>1</v>
      </c>
      <c r="F1459" s="161" t="inlineStr">
        <is>
          <t>oil_rents_pct_gdp</t>
        </is>
      </c>
      <c r="G1459" s="161" t="n">
        <v>0</v>
      </c>
      <c r="H1459" s="161" t="inlineStr">
        <is>
          <t>2021</t>
        </is>
      </c>
      <c r="I1459" s="161" t="inlineStr">
        <is>
          <t>API_NY_GDP_PETR_RT_ZS_DS2_en_csv_v2_40227.zip</t>
        </is>
      </c>
    </row>
    <row r="1460" ht="13" customHeight="1">
      <c r="A1460" s="161" t="inlineStr">
        <is>
          <t>BEN</t>
        </is>
      </c>
      <c r="B1460" s="161" t="inlineStr">
        <is>
          <t>Benin</t>
        </is>
      </c>
      <c r="C1460" s="161" t="inlineStr">
        <is>
          <t>Sub-Saharan Africa</t>
        </is>
      </c>
      <c r="D1460" s="161" t="inlineStr">
        <is>
          <t>Lower middle income</t>
        </is>
      </c>
      <c r="E1460" s="161" t="b">
        <v>1</v>
      </c>
      <c r="F1460" s="161" t="inlineStr">
        <is>
          <t>gas_rents_pct_gdp</t>
        </is>
      </c>
      <c r="G1460" s="161" t="n">
        <v>0</v>
      </c>
      <c r="H1460" s="161" t="inlineStr">
        <is>
          <t>2021</t>
        </is>
      </c>
      <c r="I1460" s="161" t="inlineStr">
        <is>
          <t>API_NY_GDP_NGAS_RT_ZS_DS2_en_csv_v2_35861.zip</t>
        </is>
      </c>
    </row>
    <row r="1461" ht="13" customHeight="1">
      <c r="A1461" s="161" t="inlineStr">
        <is>
          <t>BEN</t>
        </is>
      </c>
      <c r="B1461" s="161" t="inlineStr">
        <is>
          <t>Benin</t>
        </is>
      </c>
      <c r="C1461" s="161" t="inlineStr">
        <is>
          <t>Sub-Saharan Africa</t>
        </is>
      </c>
      <c r="D1461" s="161" t="inlineStr">
        <is>
          <t>Lower middle income</t>
        </is>
      </c>
      <c r="E1461" s="161" t="b">
        <v>1</v>
      </c>
      <c r="F1461" s="161" t="inlineStr">
        <is>
          <t>coal_rents_pct_gdp</t>
        </is>
      </c>
      <c r="G1461" s="161" t="n">
        <v>0</v>
      </c>
      <c r="H1461" s="161" t="inlineStr">
        <is>
          <t>2021</t>
        </is>
      </c>
      <c r="I1461" s="161" t="inlineStr">
        <is>
          <t>API_NY_GDP_COAL_RT_ZS_DS2_en_csv_v2_35370.zip</t>
        </is>
      </c>
    </row>
    <row r="1462" ht="13" customHeight="1">
      <c r="A1462" s="161" t="inlineStr">
        <is>
          <t>BEN</t>
        </is>
      </c>
      <c r="B1462" s="161" t="inlineStr">
        <is>
          <t>Benin</t>
        </is>
      </c>
      <c r="C1462" s="161" t="inlineStr">
        <is>
          <t>Sub-Saharan Africa</t>
        </is>
      </c>
      <c r="D1462" s="161" t="inlineStr">
        <is>
          <t>Lower middle income</t>
        </is>
      </c>
      <c r="E1462" s="161" t="b">
        <v>1</v>
      </c>
      <c r="F1462" s="161" t="inlineStr">
        <is>
          <t>other_fossil_gen_share_pct</t>
        </is>
      </c>
      <c r="G1462" s="161" t="n">
        <v>23.762</v>
      </c>
      <c r="H1462" s="161" t="inlineStr">
        <is>
          <t>2024</t>
        </is>
      </c>
      <c r="I1462" s="161" t="inlineStr">
        <is>
          <t>release_generation_yearly_global.csv</t>
        </is>
      </c>
    </row>
    <row r="1463" ht="13" customHeight="1">
      <c r="A1463" s="161" t="inlineStr">
        <is>
          <t>BEN</t>
        </is>
      </c>
      <c r="B1463" s="161" t="inlineStr">
        <is>
          <t>Benin</t>
        </is>
      </c>
      <c r="C1463" s="161" t="inlineStr">
        <is>
          <t>Sub-Saharan Africa</t>
        </is>
      </c>
      <c r="D1463" s="161" t="inlineStr">
        <is>
          <t>Lower middle income</t>
        </is>
      </c>
      <c r="E1463" s="161" t="b">
        <v>1</v>
      </c>
      <c r="F1463" s="161" t="inlineStr">
        <is>
          <t>renewable_share_electricity_pct</t>
        </is>
      </c>
      <c r="G1463" s="161" t="n">
        <v>17.379</v>
      </c>
      <c r="H1463" s="161" t="inlineStr">
        <is>
          <t>2024</t>
        </is>
      </c>
      <c r="I1463" s="161" t="inlineStr">
        <is>
          <t>imffossilfuelsubsidiesdata.xlsb</t>
        </is>
      </c>
    </row>
    <row r="1464" ht="13" customHeight="1">
      <c r="A1464" s="161" t="inlineStr">
        <is>
          <t>BEN</t>
        </is>
      </c>
      <c r="B1464" s="161" t="inlineStr">
        <is>
          <t>Benin</t>
        </is>
      </c>
      <c r="C1464" s="161" t="inlineStr">
        <is>
          <t>Sub-Saharan Africa</t>
        </is>
      </c>
      <c r="D1464" s="161" t="inlineStr">
        <is>
          <t>Lower middle income</t>
        </is>
      </c>
      <c r="E1464" s="161" t="b">
        <v>1</v>
      </c>
      <c r="F1464" s="161" t="inlineStr">
        <is>
          <t>re_share_change_pp</t>
        </is>
      </c>
      <c r="G1464" s="161" t="n">
        <v>0.96</v>
      </c>
      <c r="H1464" s="161" t="inlineStr">
        <is>
          <t>2024</t>
        </is>
      </c>
      <c r="I1464" s="161" t="inlineStr">
        <is>
          <t>release_generation_yearly_global.csv</t>
        </is>
      </c>
    </row>
    <row r="1465" ht="13" customHeight="1">
      <c r="A1465" s="161" t="inlineStr">
        <is>
          <t>BEN</t>
        </is>
      </c>
      <c r="B1465" s="161" t="inlineStr">
        <is>
          <t>Benin</t>
        </is>
      </c>
      <c r="C1465" s="161" t="inlineStr">
        <is>
          <t>Sub-Saharan Africa</t>
        </is>
      </c>
      <c r="D1465" s="161" t="inlineStr">
        <is>
          <t>Lower middle income</t>
        </is>
      </c>
      <c r="E1465" s="161" t="b">
        <v>1</v>
      </c>
      <c r="F1465" s="161" t="inlineStr">
        <is>
          <t>re_capacity_growth_pct</t>
        </is>
      </c>
      <c r="G1465" s="161" t="n">
        <v>0</v>
      </c>
      <c r="H1465" s="161" t="inlineStr">
        <is>
          <t>2024</t>
        </is>
      </c>
      <c r="I1465" s="161" t="inlineStr">
        <is>
          <t>release_generation_yearly_global.csv</t>
        </is>
      </c>
    </row>
    <row r="1466" ht="13" customHeight="1">
      <c r="A1466" s="161" t="inlineStr">
        <is>
          <t>BEN</t>
        </is>
      </c>
      <c r="B1466" s="161" t="inlineStr">
        <is>
          <t>Benin</t>
        </is>
      </c>
      <c r="C1466" s="161" t="inlineStr">
        <is>
          <t>Sub-Saharan Africa</t>
        </is>
      </c>
      <c r="D1466" s="161" t="inlineStr">
        <is>
          <t>Lower middle income</t>
        </is>
      </c>
      <c r="E1466" s="161" t="b">
        <v>1</v>
      </c>
      <c r="F1466" s="161" t="inlineStr">
        <is>
          <t>inn_total_inv_2030_pct_gdp</t>
        </is>
      </c>
      <c r="G1466" s="161" t="n">
        <v>4.33451473774373</v>
      </c>
      <c r="H1466" s="161" t="inlineStr">
        <is>
          <t>2030</t>
        </is>
      </c>
      <c r="I1466" s="161" t="inlineStr">
        <is>
          <t>Mitigation_Investment_Needs_v1.1.xlsx (InvestmentNeeds v1.1, model output)</t>
        </is>
      </c>
    </row>
    <row r="1467" ht="13" customHeight="1">
      <c r="A1467" s="161" t="inlineStr">
        <is>
          <t>BEN</t>
        </is>
      </c>
      <c r="B1467" s="161" t="inlineStr">
        <is>
          <t>Benin</t>
        </is>
      </c>
      <c r="C1467" s="161" t="inlineStr">
        <is>
          <t>Sub-Saharan Africa</t>
        </is>
      </c>
      <c r="D1467" s="161" t="inlineStr">
        <is>
          <t>Lower middle income</t>
        </is>
      </c>
      <c r="E1467" s="161" t="b">
        <v>1</v>
      </c>
      <c r="F1467" s="161" t="inlineStr">
        <is>
          <t>inn_incr_inv_2030_pct_gdp</t>
        </is>
      </c>
      <c r="G1467" s="161" t="n">
        <v>1.0402835370585</v>
      </c>
      <c r="H1467" s="161" t="inlineStr">
        <is>
          <t>2030</t>
        </is>
      </c>
      <c r="I1467" s="161" t="inlineStr">
        <is>
          <t>Mitigation_Investment_Needs_v1.1.xlsx (InvestmentNeeds v1.1, model output)</t>
        </is>
      </c>
    </row>
    <row r="1468" ht="13" customHeight="1">
      <c r="A1468" s="161" t="inlineStr">
        <is>
          <t>BEN</t>
        </is>
      </c>
      <c r="B1468" s="161" t="inlineStr">
        <is>
          <t>Benin</t>
        </is>
      </c>
      <c r="C1468" s="161" t="inlineStr">
        <is>
          <t>Sub-Saharan Africa</t>
        </is>
      </c>
      <c r="D1468" s="161" t="inlineStr">
        <is>
          <t>Lower middle income</t>
        </is>
      </c>
      <c r="E1468" s="161" t="b">
        <v>1</v>
      </c>
      <c r="F1468" s="161" t="inlineStr">
        <is>
          <t>inn_incr_inv_gen_2030_pct_gdp</t>
        </is>
      </c>
      <c r="G1468" s="161" t="n">
        <v>0.2064311001728018</v>
      </c>
      <c r="H1468" s="161" t="inlineStr">
        <is>
          <t>2030</t>
        </is>
      </c>
      <c r="I1468" s="161" t="inlineStr">
        <is>
          <t>Mitigation_Investment_Needs_v1.1.xlsx (InvestmentNeeds v1.1, model output)</t>
        </is>
      </c>
    </row>
    <row r="1469" ht="13" customHeight="1">
      <c r="A1469" s="161" t="inlineStr">
        <is>
          <t>BEN</t>
        </is>
      </c>
      <c r="B1469" s="161" t="inlineStr">
        <is>
          <t>Benin</t>
        </is>
      </c>
      <c r="C1469" s="161" t="inlineStr">
        <is>
          <t>Sub-Saharan Africa</t>
        </is>
      </c>
      <c r="D1469" s="161" t="inlineStr">
        <is>
          <t>Lower middle income</t>
        </is>
      </c>
      <c r="E1469" s="161" t="b">
        <v>1</v>
      </c>
      <c r="F1469" s="161" t="inlineStr">
        <is>
          <t>inn_incr_inv_grid_2030_pct_gdp</t>
        </is>
      </c>
      <c r="G1469" s="161" t="n">
        <v>0.1415527544042069</v>
      </c>
      <c r="H1469" s="161" t="inlineStr">
        <is>
          <t>2030</t>
        </is>
      </c>
      <c r="I1469" s="161" t="inlineStr">
        <is>
          <t>Mitigation_Investment_Needs_v1.1.xlsx (InvestmentNeeds v1.1, model output)</t>
        </is>
      </c>
    </row>
    <row r="1470" ht="13" customHeight="1">
      <c r="A1470" s="161" t="inlineStr">
        <is>
          <t>BEN</t>
        </is>
      </c>
      <c r="B1470" s="161" t="inlineStr">
        <is>
          <t>Benin</t>
        </is>
      </c>
      <c r="C1470" s="161" t="inlineStr">
        <is>
          <t>Sub-Saharan Africa</t>
        </is>
      </c>
      <c r="D1470" s="161" t="inlineStr">
        <is>
          <t>Lower middle income</t>
        </is>
      </c>
      <c r="E1470" s="161" t="b">
        <v>1</v>
      </c>
      <c r="F1470" s="161" t="inlineStr">
        <is>
          <t>inn_incr_inv_trn_2030_pct_gdp</t>
        </is>
      </c>
      <c r="G1470" s="161" t="n">
        <v>0.2006801005105383</v>
      </c>
      <c r="H1470" s="161" t="inlineStr">
        <is>
          <t>2030</t>
        </is>
      </c>
      <c r="I1470" s="161" t="inlineStr">
        <is>
          <t>Mitigation_Investment_Needs_v1.1.xlsx (InvestmentNeeds v1.1, model output)</t>
        </is>
      </c>
    </row>
    <row r="1471" ht="13" customHeight="1">
      <c r="A1471" s="161" t="inlineStr">
        <is>
          <t>BEN</t>
        </is>
      </c>
      <c r="B1471" s="161" t="inlineStr">
        <is>
          <t>Benin</t>
        </is>
      </c>
      <c r="C1471" s="161" t="inlineStr">
        <is>
          <t>Sub-Saharan Africa</t>
        </is>
      </c>
      <c r="D1471" s="161" t="inlineStr">
        <is>
          <t>Lower middle income</t>
        </is>
      </c>
      <c r="E1471" s="161" t="b">
        <v>1</v>
      </c>
      <c r="F1471" s="161" t="inlineStr">
        <is>
          <t>inn_incr_inv_bld_2030_pct_gdp</t>
        </is>
      </c>
      <c r="G1471" s="161" t="n">
        <v>0.063950425030474</v>
      </c>
      <c r="H1471" s="161" t="inlineStr">
        <is>
          <t>2030</t>
        </is>
      </c>
      <c r="I1471" s="161" t="inlineStr">
        <is>
          <t>Mitigation_Investment_Needs_v1.1.xlsx (InvestmentNeeds v1.1, model output)</t>
        </is>
      </c>
    </row>
    <row r="1472" ht="13" customHeight="1">
      <c r="A1472" s="161" t="inlineStr">
        <is>
          <t>BEN</t>
        </is>
      </c>
      <c r="B1472" s="161" t="inlineStr">
        <is>
          <t>Benin</t>
        </is>
      </c>
      <c r="C1472" s="161" t="inlineStr">
        <is>
          <t>Sub-Saharan Africa</t>
        </is>
      </c>
      <c r="D1472" s="161" t="inlineStr">
        <is>
          <t>Lower middle income</t>
        </is>
      </c>
      <c r="E1472" s="161" t="b">
        <v>1</v>
      </c>
      <c r="F1472" s="161" t="inlineStr">
        <is>
          <t>inn_incr_inv_ind_2030_pct_gdp</t>
        </is>
      </c>
      <c r="G1472" s="161" t="n">
        <v>0.036910863037981</v>
      </c>
      <c r="H1472" s="161" t="inlineStr">
        <is>
          <t>2030</t>
        </is>
      </c>
      <c r="I1472" s="161" t="inlineStr">
        <is>
          <t>Mitigation_Investment_Needs_v1.1.xlsx (InvestmentNeeds v1.1, model output)</t>
        </is>
      </c>
    </row>
    <row r="1473" ht="13" customHeight="1">
      <c r="A1473" s="161" t="inlineStr">
        <is>
          <t>BEN</t>
        </is>
      </c>
      <c r="B1473" s="161" t="inlineStr">
        <is>
          <t>Benin</t>
        </is>
      </c>
      <c r="C1473" s="161" t="inlineStr">
        <is>
          <t>Sub-Saharan Africa</t>
        </is>
      </c>
      <c r="D1473" s="161" t="inlineStr">
        <is>
          <t>Lower middle income</t>
        </is>
      </c>
      <c r="E1473" s="161" t="b">
        <v>1</v>
      </c>
      <c r="F1473" s="161" t="inlineStr">
        <is>
          <t>inn_incr_inv_fuel_2030_pct_gdp</t>
        </is>
      </c>
      <c r="G1473" s="161" t="n">
        <v>0.0593642462468743</v>
      </c>
      <c r="H1473" s="161" t="inlineStr">
        <is>
          <t>2030</t>
        </is>
      </c>
      <c r="I1473" s="161" t="inlineStr">
        <is>
          <t>Mitigation_Investment_Needs_v1.1.xlsx (InvestmentNeeds v1.1, model output)</t>
        </is>
      </c>
    </row>
    <row r="1474" ht="13" customHeight="1">
      <c r="A1474" s="161" t="inlineStr">
        <is>
          <t>BEN</t>
        </is>
      </c>
      <c r="B1474" s="161" t="inlineStr">
        <is>
          <t>Benin</t>
        </is>
      </c>
      <c r="C1474" s="161" t="inlineStr">
        <is>
          <t>Sub-Saharan Africa</t>
        </is>
      </c>
      <c r="D1474" s="161" t="inlineStr">
        <is>
          <t>Lower middle income</t>
        </is>
      </c>
      <c r="E1474" s="161" t="b">
        <v>1</v>
      </c>
      <c r="F1474" s="161" t="inlineStr">
        <is>
          <t>inn_incr_inv_afolu_2030_pct_gdp</t>
        </is>
      </c>
      <c r="G1474" s="161" t="n">
        <v>0.3313940476556212</v>
      </c>
      <c r="H1474" s="161" t="inlineStr">
        <is>
          <t>2030</t>
        </is>
      </c>
      <c r="I1474" s="161" t="inlineStr">
        <is>
          <t>Mitigation_Investment_Needs_v1.1.xlsx (InvestmentNeeds v1.1, model output)</t>
        </is>
      </c>
    </row>
    <row r="1475" ht="13" customHeight="1">
      <c r="A1475" s="161" t="inlineStr">
        <is>
          <t>BEN</t>
        </is>
      </c>
      <c r="B1475" s="161" t="inlineStr">
        <is>
          <t>Benin</t>
        </is>
      </c>
      <c r="C1475" s="161" t="inlineStr">
        <is>
          <t>Sub-Saharan Africa</t>
        </is>
      </c>
      <c r="D1475" s="161" t="inlineStr">
        <is>
          <t>Lower middle income</t>
        </is>
      </c>
      <c r="E1475" s="161" t="b">
        <v>1</v>
      </c>
      <c r="F1475" s="161" t="inlineStr">
        <is>
          <t>inn_incr_cost_a_2030_pct_gdp</t>
        </is>
      </c>
      <c r="G1475" s="161" t="n">
        <v>0.0482928601672646</v>
      </c>
      <c r="H1475" s="161" t="inlineStr">
        <is>
          <t>2030</t>
        </is>
      </c>
      <c r="I1475" s="161" t="inlineStr">
        <is>
          <t>Mitigation_Investment_Needs_v1.1.xlsx (InvestmentNeeds v1.1, model output)</t>
        </is>
      </c>
    </row>
    <row r="1476" ht="13" customHeight="1">
      <c r="A1476" s="161" t="inlineStr">
        <is>
          <t>BEN</t>
        </is>
      </c>
      <c r="B1476" s="161" t="inlineStr">
        <is>
          <t>Benin</t>
        </is>
      </c>
      <c r="C1476" s="161" t="inlineStr">
        <is>
          <t>Sub-Saharan Africa</t>
        </is>
      </c>
      <c r="D1476" s="161" t="inlineStr">
        <is>
          <t>Lower middle income</t>
        </is>
      </c>
      <c r="E1476" s="161" t="b">
        <v>1</v>
      </c>
      <c r="F1476" s="161" t="inlineStr">
        <is>
          <t>inn_incr_cost_b_2030_pct_gdp</t>
        </is>
      </c>
      <c r="G1476" s="161" t="n">
        <v>0.0106029234072258</v>
      </c>
      <c r="H1476" s="161" t="inlineStr">
        <is>
          <t>2030</t>
        </is>
      </c>
      <c r="I1476" s="161" t="inlineStr">
        <is>
          <t>Mitigation_Investment_Needs_v1.1.xlsx (InvestmentNeeds v1.1, model output)</t>
        </is>
      </c>
    </row>
    <row r="1477" ht="13" customHeight="1">
      <c r="A1477" s="161" t="inlineStr">
        <is>
          <t>BEN</t>
        </is>
      </c>
      <c r="B1477" s="161" t="inlineStr">
        <is>
          <t>Benin</t>
        </is>
      </c>
      <c r="C1477" s="161" t="inlineStr">
        <is>
          <t>Sub-Saharan Africa</t>
        </is>
      </c>
      <c r="D1477" s="161" t="inlineStr">
        <is>
          <t>Lower middle income</t>
        </is>
      </c>
      <c r="E1477" s="161" t="b">
        <v>1</v>
      </c>
      <c r="F1477" s="161" t="inlineStr">
        <is>
          <t>inn_incr_cost_c_2030_pct_gdp</t>
        </is>
      </c>
      <c r="G1477" s="161" t="n">
        <v>-0.0356586998453992</v>
      </c>
      <c r="H1477" s="161" t="inlineStr">
        <is>
          <t>2030</t>
        </is>
      </c>
      <c r="I1477" s="161" t="inlineStr">
        <is>
          <t>Mitigation_Investment_Needs_v1.1.xlsx (InvestmentNeeds v1.1, model output)</t>
        </is>
      </c>
    </row>
    <row r="1478" ht="13" customHeight="1">
      <c r="A1478" s="161" t="inlineStr">
        <is>
          <t>BEN</t>
        </is>
      </c>
      <c r="B1478" s="161" t="inlineStr">
        <is>
          <t>Benin</t>
        </is>
      </c>
      <c r="C1478" s="161" t="inlineStr">
        <is>
          <t>Sub-Saharan Africa</t>
        </is>
      </c>
      <c r="D1478" s="161" t="inlineStr">
        <is>
          <t>Lower middle income</t>
        </is>
      </c>
      <c r="E1478" s="161" t="b">
        <v>1</v>
      </c>
      <c r="F1478" s="161" t="inlineStr">
        <is>
          <t>inn_cost_per_t_b_2030_usd</t>
        </is>
      </c>
      <c r="G1478" s="161" t="n">
        <v>12.3590368390693</v>
      </c>
      <c r="H1478" s="161" t="inlineStr">
        <is>
          <t>2030</t>
        </is>
      </c>
      <c r="I1478" s="161" t="inlineStr">
        <is>
          <t>Mitigation_Investment_Needs_v1.1.xlsx (InvestmentNeeds v1.1, model output)</t>
        </is>
      </c>
    </row>
    <row r="1479" ht="13" customHeight="1">
      <c r="A1479" s="161" t="inlineStr">
        <is>
          <t>BEN</t>
        </is>
      </c>
      <c r="B1479" s="161" t="inlineStr">
        <is>
          <t>Benin</t>
        </is>
      </c>
      <c r="C1479" s="161" t="inlineStr">
        <is>
          <t>Sub-Saharan Africa</t>
        </is>
      </c>
      <c r="D1479" s="161" t="inlineStr">
        <is>
          <t>Lower middle income</t>
        </is>
      </c>
      <c r="E1479" s="161" t="b">
        <v>1</v>
      </c>
      <c r="F1479" s="161" t="inlineStr">
        <is>
          <t>inn_coc_penalty_2030_pct_gdp</t>
        </is>
      </c>
      <c r="G1479" s="161" t="n">
        <v>0.157041403166828</v>
      </c>
      <c r="H1479" s="161" t="inlineStr">
        <is>
          <t>2030</t>
        </is>
      </c>
      <c r="I1479" s="161" t="inlineStr">
        <is>
          <t>Mitigation_Investment_Needs_v1.1.xlsx (InvestmentNeeds v1.1, model output)</t>
        </is>
      </c>
    </row>
    <row r="1480" ht="13" customHeight="1">
      <c r="A1480" s="161" t="inlineStr">
        <is>
          <t>BEN</t>
        </is>
      </c>
      <c r="B1480" s="161" t="inlineStr">
        <is>
          <t>Benin</t>
        </is>
      </c>
      <c r="C1480" s="161" t="inlineStr">
        <is>
          <t>Sub-Saharan Africa</t>
        </is>
      </c>
      <c r="D1480" s="161" t="inlineStr">
        <is>
          <t>Lower middle income</t>
        </is>
      </c>
      <c r="E1480" s="161" t="b">
        <v>1</v>
      </c>
      <c r="F1480" s="161" t="inlineStr">
        <is>
          <t>inn_pima_adj_inv_2030_pct_gdp</t>
        </is>
      </c>
      <c r="G1480" s="161" t="n">
        <v>4.975785411272938</v>
      </c>
      <c r="H1480" s="161" t="inlineStr">
        <is>
          <t>2030</t>
        </is>
      </c>
      <c r="I1480" s="161" t="inlineStr">
        <is>
          <t>Mitigation_Investment_Needs_v1.1.xlsx (InvestmentNeeds v1.1, model output)</t>
        </is>
      </c>
    </row>
    <row r="1481" ht="13" customHeight="1">
      <c r="A1481" s="161" t="inlineStr">
        <is>
          <t>BEN</t>
        </is>
      </c>
      <c r="B1481" s="161" t="inlineStr">
        <is>
          <t>Benin</t>
        </is>
      </c>
      <c r="C1481" s="161" t="inlineStr">
        <is>
          <t>Sub-Saharan Africa</t>
        </is>
      </c>
      <c r="D1481" s="161" t="inlineStr">
        <is>
          <t>Lower middle income</t>
        </is>
      </c>
      <c r="E1481" s="161" t="b">
        <v>1</v>
      </c>
      <c r="F1481" s="161" t="inlineStr">
        <is>
          <t>nmim_nz_inv_2030_pct_gdp</t>
        </is>
      </c>
      <c r="G1481" s="161" t="n">
        <v>3.87160114992219</v>
      </c>
      <c r="H1481" s="161" t="inlineStr">
        <is>
          <t>2030</t>
        </is>
      </c>
      <c r="I1481" s="161" t="inlineStr">
        <is>
          <t>nmim_summary_v0_2.csv (InvestmentNeeds NMIM v0.2, model output)</t>
        </is>
      </c>
    </row>
    <row r="1482" ht="13" customHeight="1">
      <c r="A1482" s="161" t="inlineStr">
        <is>
          <t>BEN</t>
        </is>
      </c>
      <c r="B1482" s="161" t="inlineStr">
        <is>
          <t>Benin</t>
        </is>
      </c>
      <c r="C1482" s="161" t="inlineStr">
        <is>
          <t>Sub-Saharan Africa</t>
        </is>
      </c>
      <c r="D1482" s="161" t="inlineStr">
        <is>
          <t>Lower middle income</t>
        </is>
      </c>
      <c r="E1482" s="161" t="b">
        <v>1</v>
      </c>
      <c r="F1482" s="161" t="inlineStr">
        <is>
          <t>nmim_typ1_2030_pct_gdp</t>
        </is>
      </c>
      <c r="G1482" s="161" t="n">
        <v>1.662537232465206</v>
      </c>
      <c r="H1482" s="161" t="inlineStr">
        <is>
          <t>2030</t>
        </is>
      </c>
      <c r="I1482" s="161" t="inlineStr">
        <is>
          <t>nmim_summary_v0_2.csv (InvestmentNeeds NMIM v0.2, model output)</t>
        </is>
      </c>
    </row>
    <row r="1483" ht="13" customHeight="1">
      <c r="A1483" s="161" t="inlineStr">
        <is>
          <t>BEN</t>
        </is>
      </c>
      <c r="B1483" s="161" t="inlineStr">
        <is>
          <t>Benin</t>
        </is>
      </c>
      <c r="C1483" s="161" t="inlineStr">
        <is>
          <t>Sub-Saharan Africa</t>
        </is>
      </c>
      <c r="D1483" s="161" t="inlineStr">
        <is>
          <t>Lower middle income</t>
        </is>
      </c>
      <c r="E1483" s="161" t="b">
        <v>1</v>
      </c>
      <c r="F1483" s="161" t="inlineStr">
        <is>
          <t>nmim_typ2_2030_pct_gdp</t>
        </is>
      </c>
      <c r="G1483" s="161" t="n">
        <v>0.285296305433245</v>
      </c>
      <c r="H1483" s="161" t="inlineStr">
        <is>
          <t>2030</t>
        </is>
      </c>
      <c r="I1483" s="161" t="inlineStr">
        <is>
          <t>nmim_summary_v0_2.csv (InvestmentNeeds NMIM v0.2, model output)</t>
        </is>
      </c>
    </row>
    <row r="1484" ht="13" customHeight="1">
      <c r="A1484" s="161" t="inlineStr">
        <is>
          <t>BEN</t>
        </is>
      </c>
      <c r="B1484" s="161" t="inlineStr">
        <is>
          <t>Benin</t>
        </is>
      </c>
      <c r="C1484" s="161" t="inlineStr">
        <is>
          <t>Sub-Saharan Africa</t>
        </is>
      </c>
      <c r="D1484" s="161" t="inlineStr">
        <is>
          <t>Lower middle income</t>
        </is>
      </c>
      <c r="E1484" s="161" t="b">
        <v>1</v>
      </c>
      <c r="F1484" s="161" t="inlineStr">
        <is>
          <t>nmim_typ3_2030_pct_gdp</t>
        </is>
      </c>
      <c r="G1484" s="161" t="n">
        <v>0.3184702436790044</v>
      </c>
      <c r="H1484" s="161" t="inlineStr">
        <is>
          <t>2030</t>
        </is>
      </c>
      <c r="I1484" s="161" t="inlineStr">
        <is>
          <t>nmim_summary_v0_2.csv (InvestmentNeeds NMIM v0.2, model output)</t>
        </is>
      </c>
    </row>
    <row r="1485" ht="13" customHeight="1">
      <c r="A1485" s="161" t="inlineStr">
        <is>
          <t>BEN</t>
        </is>
      </c>
      <c r="B1485" s="161" t="inlineStr">
        <is>
          <t>Benin</t>
        </is>
      </c>
      <c r="C1485" s="161" t="inlineStr">
        <is>
          <t>Sub-Saharan Africa</t>
        </is>
      </c>
      <c r="D1485" s="161" t="inlineStr">
        <is>
          <t>Lower middle income</t>
        </is>
      </c>
      <c r="E1485" s="161" t="b">
        <v>1</v>
      </c>
      <c r="F1485" s="161" t="inlineStr">
        <is>
          <t>nmim_typ4_2030_pct_gdp</t>
        </is>
      </c>
      <c r="G1485" s="161" t="n">
        <v>1.176973893522065</v>
      </c>
      <c r="H1485" s="161" t="inlineStr">
        <is>
          <t>2030</t>
        </is>
      </c>
      <c r="I1485" s="161" t="inlineStr">
        <is>
          <t>nmim_summary_v0_2.csv (InvestmentNeeds NMIM v0.2, model output)</t>
        </is>
      </c>
    </row>
    <row r="1486" ht="13" customHeight="1">
      <c r="A1486" s="161" t="inlineStr">
        <is>
          <t>BEN</t>
        </is>
      </c>
      <c r="B1486" s="161" t="inlineStr">
        <is>
          <t>Benin</t>
        </is>
      </c>
      <c r="C1486" s="161" t="inlineStr">
        <is>
          <t>Sub-Saharan Africa</t>
        </is>
      </c>
      <c r="D1486" s="161" t="inlineStr">
        <is>
          <t>Lower middle income</t>
        </is>
      </c>
      <c r="E1486" s="161" t="b">
        <v>1</v>
      </c>
      <c r="F1486" s="161" t="inlineStr">
        <is>
          <t>nmim_typ5_2030_pct_gdp</t>
        </is>
      </c>
      <c r="G1486" s="161" t="n">
        <v>0.4283234750112088</v>
      </c>
      <c r="H1486" s="161" t="inlineStr">
        <is>
          <t>2030</t>
        </is>
      </c>
      <c r="I1486" s="161" t="inlineStr">
        <is>
          <t>nmim_summary_v0_2.csv (InvestmentNeeds NMIM v0.2, model output)</t>
        </is>
      </c>
    </row>
    <row r="1487" ht="13" customHeight="1">
      <c r="A1487" s="161" t="inlineStr">
        <is>
          <t>BEN</t>
        </is>
      </c>
      <c r="B1487" s="161" t="inlineStr">
        <is>
          <t>Benin</t>
        </is>
      </c>
      <c r="C1487" s="161" t="inlineStr">
        <is>
          <t>Sub-Saharan Africa</t>
        </is>
      </c>
      <c r="D1487" s="161" t="inlineStr">
        <is>
          <t>Lower middle income</t>
        </is>
      </c>
      <c r="E1487" s="161" t="b">
        <v>1</v>
      </c>
      <c r="F1487" s="161" t="inlineStr">
        <is>
          <t>nmim_budget_need_2030_pct_gdp</t>
        </is>
      </c>
      <c r="G1487" s="161" t="n">
        <v>2.015629400207593</v>
      </c>
      <c r="H1487" s="161" t="inlineStr">
        <is>
          <t>2030</t>
        </is>
      </c>
      <c r="I1487" s="161" t="inlineStr">
        <is>
          <t>nmim_summary_v0_2.csv (InvestmentNeeds NMIM v0.2, model output)</t>
        </is>
      </c>
    </row>
    <row r="1488" ht="13" customHeight="1">
      <c r="A1488" s="161" t="inlineStr">
        <is>
          <t>BEN</t>
        </is>
      </c>
      <c r="B1488" s="161" t="inlineStr">
        <is>
          <t>Benin</t>
        </is>
      </c>
      <c r="C1488" s="161" t="inlineStr">
        <is>
          <t>Sub-Saharan Africa</t>
        </is>
      </c>
      <c r="D1488" s="161" t="inlineStr">
        <is>
          <t>Lower middle income</t>
        </is>
      </c>
      <c r="E1488" s="161" t="b">
        <v>1</v>
      </c>
      <c r="F1488" s="161" t="inlineStr">
        <is>
          <t>nmim_private_share_2030_pct</t>
        </is>
      </c>
      <c r="G1488" s="161" t="n">
        <v>40.56914396223964</v>
      </c>
      <c r="H1488" s="161" t="inlineStr">
        <is>
          <t>2030</t>
        </is>
      </c>
      <c r="I1488" s="161" t="inlineStr">
        <is>
          <t>nmim_summary_v0_2.csv (InvestmentNeeds NMIM v0.2, model output)</t>
        </is>
      </c>
    </row>
    <row r="1489" ht="13" customHeight="1">
      <c r="A1489" s="161" t="inlineStr">
        <is>
          <t>BEN</t>
        </is>
      </c>
      <c r="B1489" s="161" t="inlineStr">
        <is>
          <t>Benin</t>
        </is>
      </c>
      <c r="C1489" s="161" t="inlineStr">
        <is>
          <t>Sub-Saharan Africa</t>
        </is>
      </c>
      <c r="D1489" s="161" t="inlineStr">
        <is>
          <t>Lower middle income</t>
        </is>
      </c>
      <c r="E1489" s="161" t="b">
        <v>1</v>
      </c>
      <c r="F1489" s="161" t="inlineStr">
        <is>
          <t>nmim_incr_inv_2030_pct_gdp</t>
        </is>
      </c>
      <c r="G1489" s="161" t="n">
        <v>3.123262567613378</v>
      </c>
      <c r="H1489" s="161" t="inlineStr">
        <is>
          <t>2030</t>
        </is>
      </c>
      <c r="I1489" s="161" t="inlineStr">
        <is>
          <t>nmim_summary_v0_2.csv (InvestmentNeeds NMIM v0.2, model output)</t>
        </is>
      </c>
    </row>
    <row r="1490" ht="13" customHeight="1">
      <c r="A1490" s="161" t="inlineStr">
        <is>
          <t>BEN</t>
        </is>
      </c>
      <c r="B1490" s="161" t="inlineStr">
        <is>
          <t>Benin</t>
        </is>
      </c>
      <c r="C1490" s="161" t="inlineStr">
        <is>
          <t>Sub-Saharan Africa</t>
        </is>
      </c>
      <c r="D1490" s="161" t="inlineStr">
        <is>
          <t>Lower middle income</t>
        </is>
      </c>
      <c r="E1490" s="161" t="b">
        <v>1</v>
      </c>
      <c r="F1490" s="161" t="inlineStr">
        <is>
          <t>nmim_incr_inv_2050_pct_gdp</t>
        </is>
      </c>
      <c r="G1490" s="161" t="n">
        <v>1.873086661718592</v>
      </c>
      <c r="H1490" s="161" t="inlineStr">
        <is>
          <t>2050</t>
        </is>
      </c>
      <c r="I1490" s="161" t="inlineStr">
        <is>
          <t>nmim_summary_v0_2.csv (InvestmentNeeds NMIM v0.2, model output)</t>
        </is>
      </c>
    </row>
    <row r="1491" ht="13" customHeight="1">
      <c r="A1491" s="161" t="inlineStr">
        <is>
          <t>BEN</t>
        </is>
      </c>
      <c r="B1491" s="161" t="inlineStr">
        <is>
          <t>Benin</t>
        </is>
      </c>
      <c r="C1491" s="161" t="inlineStr">
        <is>
          <t>Sub-Saharan Africa</t>
        </is>
      </c>
      <c r="D1491" s="161" t="inlineStr">
        <is>
          <t>Lower middle income</t>
        </is>
      </c>
      <c r="E1491" s="161" t="b">
        <v>1</v>
      </c>
      <c r="F1491" s="161" t="inlineStr">
        <is>
          <t>nmim_pv_incr_cost_b_pct_gdp</t>
        </is>
      </c>
      <c r="G1491" s="161" t="n">
        <v>6.150585490268272</v>
      </c>
      <c r="H1491" s="161" t="inlineStr">
        <is>
          <t>2025-2050</t>
        </is>
      </c>
      <c r="I1491" s="161" t="inlineStr">
        <is>
          <t>nmim_summary_v0_2.csv (InvestmentNeeds NMIM v0.2, model output)</t>
        </is>
      </c>
    </row>
    <row r="1492" ht="13" customHeight="1">
      <c r="A1492" s="161" t="inlineStr">
        <is>
          <t>BEN</t>
        </is>
      </c>
      <c r="B1492" s="161" t="inlineStr">
        <is>
          <t>Benin</t>
        </is>
      </c>
      <c r="C1492" s="161" t="inlineStr">
        <is>
          <t>Sub-Saharan Africa</t>
        </is>
      </c>
      <c r="D1492" s="161" t="inlineStr">
        <is>
          <t>Lower middle income</t>
        </is>
      </c>
      <c r="E1492" s="161" t="b">
        <v>1</v>
      </c>
      <c r="F1492" s="161" t="inlineStr">
        <is>
          <t>price_diesel_usd_litre</t>
        </is>
      </c>
      <c r="G1492" s="161" t="n">
        <v>1.05</v>
      </c>
      <c r="H1492" s="161" t="inlineStr">
        <is>
          <t>2024</t>
        </is>
      </c>
      <c r="I1492" s="161" t="inlineStr">
        <is>
          <t>imffossilfuelsubsidiesdata.xlsb</t>
        </is>
      </c>
    </row>
    <row r="1493" ht="13" customHeight="1">
      <c r="A1493" s="161" t="inlineStr">
        <is>
          <t>BEN</t>
        </is>
      </c>
      <c r="B1493" s="161" t="inlineStr">
        <is>
          <t>Benin</t>
        </is>
      </c>
      <c r="C1493" s="161" t="inlineStr">
        <is>
          <t>Sub-Saharan Africa</t>
        </is>
      </c>
      <c r="D1493" s="161" t="inlineStr">
        <is>
          <t>Lower middle income</t>
        </is>
      </c>
      <c r="E1493" s="161" t="b">
        <v>1</v>
      </c>
      <c r="F1493" s="161" t="inlineStr">
        <is>
          <t>price_gasoline_usd_litre</t>
        </is>
      </c>
      <c r="G1493" s="161" t="n">
        <v>1.117</v>
      </c>
      <c r="H1493" s="161" t="inlineStr">
        <is>
          <t>2024</t>
        </is>
      </c>
      <c r="I1493" s="161" t="inlineStr">
        <is>
          <t>imffossilfuelsubsidiesdata.xlsb</t>
        </is>
      </c>
    </row>
    <row r="1494" ht="13" customHeight="1">
      <c r="A1494" s="161" t="inlineStr">
        <is>
          <t>BEN</t>
        </is>
      </c>
      <c r="B1494" s="161" t="inlineStr">
        <is>
          <t>Benin</t>
        </is>
      </c>
      <c r="C1494" s="161" t="inlineStr">
        <is>
          <t>Sub-Saharan Africa</t>
        </is>
      </c>
      <c r="D1494" s="161" t="inlineStr">
        <is>
          <t>Lower middle income</t>
        </is>
      </c>
      <c r="E1494" s="161" t="b">
        <v>1</v>
      </c>
      <c r="F1494" s="161" t="inlineStr">
        <is>
          <t>price_electricity_residential_usd_kwh</t>
        </is>
      </c>
      <c r="G1494" s="161" t="n">
        <v>0.203</v>
      </c>
      <c r="H1494" s="161" t="inlineStr">
        <is>
          <t>2024</t>
        </is>
      </c>
      <c r="I1494" s="161" t="inlineStr">
        <is>
          <t>imffossilfuelsubsidiesdata.xlsb</t>
        </is>
      </c>
    </row>
    <row r="1495" ht="13" customHeight="1">
      <c r="A1495" s="161" t="inlineStr">
        <is>
          <t>BEN</t>
        </is>
      </c>
      <c r="B1495" s="161" t="inlineStr">
        <is>
          <t>Benin</t>
        </is>
      </c>
      <c r="C1495" s="161" t="inlineStr">
        <is>
          <t>Sub-Saharan Africa</t>
        </is>
      </c>
      <c r="D1495" s="161" t="inlineStr">
        <is>
          <t>Lower middle income</t>
        </is>
      </c>
      <c r="E1495" s="161" t="b">
        <v>1</v>
      </c>
      <c r="F1495" s="161" t="inlineStr">
        <is>
          <t>price_electricity_industry_usd_kwh</t>
        </is>
      </c>
      <c r="G1495" s="161" t="n">
        <v>0.202</v>
      </c>
      <c r="H1495" s="161" t="inlineStr">
        <is>
          <t>2024</t>
        </is>
      </c>
      <c r="I1495" s="161" t="inlineStr">
        <is>
          <t>imffossilfuelsubsidiesdata.xlsb</t>
        </is>
      </c>
    </row>
    <row r="1496" ht="13" customHeight="1">
      <c r="A1496" s="161" t="inlineStr">
        <is>
          <t>BEN</t>
        </is>
      </c>
      <c r="B1496" s="161" t="inlineStr">
        <is>
          <t>Benin</t>
        </is>
      </c>
      <c r="C1496" s="161" t="inlineStr">
        <is>
          <t>Sub-Saharan Africa</t>
        </is>
      </c>
      <c r="D1496" s="161" t="inlineStr">
        <is>
          <t>Lower middle income</t>
        </is>
      </c>
      <c r="E1496" s="161" t="b">
        <v>1</v>
      </c>
      <c r="F1496" s="161" t="inlineStr">
        <is>
          <t>price_gas_residential_usd_gj</t>
        </is>
      </c>
      <c r="G1496" s="161" t="n">
        <v>18.748</v>
      </c>
      <c r="H1496" s="161" t="inlineStr">
        <is>
          <t>2024</t>
        </is>
      </c>
      <c r="I1496" s="161" t="inlineStr">
        <is>
          <t>imffossilfuelsubsidiesdata.xlsb</t>
        </is>
      </c>
    </row>
    <row r="1497" ht="13" customHeight="1">
      <c r="A1497" s="161" t="inlineStr">
        <is>
          <t>BEN</t>
        </is>
      </c>
      <c r="B1497" s="161" t="inlineStr">
        <is>
          <t>Benin</t>
        </is>
      </c>
      <c r="C1497" s="161" t="inlineStr">
        <is>
          <t>Sub-Saharan Africa</t>
        </is>
      </c>
      <c r="D1497" s="161" t="inlineStr">
        <is>
          <t>Lower middle income</t>
        </is>
      </c>
      <c r="E1497" s="161" t="b">
        <v>1</v>
      </c>
      <c r="F1497" s="161" t="inlineStr">
        <is>
          <t>price_gas_industry_usd_gj</t>
        </is>
      </c>
      <c r="G1497" s="161" t="n">
        <v>7.947</v>
      </c>
      <c r="H1497" s="161" t="inlineStr">
        <is>
          <t>2024</t>
        </is>
      </c>
      <c r="I1497" s="161" t="inlineStr">
        <is>
          <t>imffossilfuelsubsidiesdata.xlsb</t>
        </is>
      </c>
    </row>
    <row r="1498" ht="13" customHeight="1">
      <c r="A1498" s="161" t="inlineStr">
        <is>
          <t>BEN</t>
        </is>
      </c>
      <c r="B1498" s="161" t="inlineStr">
        <is>
          <t>Benin</t>
        </is>
      </c>
      <c r="C1498" s="161" t="inlineStr">
        <is>
          <t>Sub-Saharan Africa</t>
        </is>
      </c>
      <c r="D1498" s="161" t="inlineStr">
        <is>
          <t>Lower middle income</t>
        </is>
      </c>
      <c r="E1498" s="161" t="b">
        <v>1</v>
      </c>
      <c r="F1498" s="161" t="inlineStr">
        <is>
          <t>price_gas_power_usd_gj</t>
        </is>
      </c>
      <c r="G1498" s="161" t="n">
        <v>6.623</v>
      </c>
      <c r="H1498" s="161" t="inlineStr">
        <is>
          <t>2024</t>
        </is>
      </c>
      <c r="I1498" s="161" t="inlineStr">
        <is>
          <t>imffossilfuelsubsidiesdata.xlsb</t>
        </is>
      </c>
    </row>
    <row r="1499" ht="13" customHeight="1">
      <c r="A1499" s="161" t="inlineStr">
        <is>
          <t>BEN</t>
        </is>
      </c>
      <c r="B1499" s="161" t="inlineStr">
        <is>
          <t>Benin</t>
        </is>
      </c>
      <c r="C1499" s="161" t="inlineStr">
        <is>
          <t>Sub-Saharan Africa</t>
        </is>
      </c>
      <c r="D1499" s="161" t="inlineStr">
        <is>
          <t>Lower middle income</t>
        </is>
      </c>
      <c r="E1499" s="161" t="b">
        <v>1</v>
      </c>
      <c r="F1499" s="161" t="inlineStr">
        <is>
          <t>price_coal_residential_usd_gj</t>
        </is>
      </c>
      <c r="G1499" s="161" t="n">
        <v>14.388</v>
      </c>
      <c r="H1499" s="161" t="inlineStr">
        <is>
          <t>2024</t>
        </is>
      </c>
      <c r="I1499" s="161" t="inlineStr">
        <is>
          <t>imffossilfuelsubsidiesdata.xlsb</t>
        </is>
      </c>
    </row>
    <row r="1500" ht="13" customHeight="1">
      <c r="A1500" s="161" t="inlineStr">
        <is>
          <t>BEN</t>
        </is>
      </c>
      <c r="B1500" s="161" t="inlineStr">
        <is>
          <t>Benin</t>
        </is>
      </c>
      <c r="C1500" s="161" t="inlineStr">
        <is>
          <t>Sub-Saharan Africa</t>
        </is>
      </c>
      <c r="D1500" s="161" t="inlineStr">
        <is>
          <t>Lower middle income</t>
        </is>
      </c>
      <c r="E1500" s="161" t="b">
        <v>1</v>
      </c>
      <c r="F1500" s="161" t="inlineStr">
        <is>
          <t>price_coal_industry_usd_gj</t>
        </is>
      </c>
      <c r="G1500" s="161" t="n">
        <v>7.124</v>
      </c>
      <c r="H1500" s="161" t="inlineStr">
        <is>
          <t>2024</t>
        </is>
      </c>
      <c r="I1500" s="161" t="inlineStr">
        <is>
          <t>imffossilfuelsubsidiesdata.xlsb</t>
        </is>
      </c>
    </row>
    <row r="1501" ht="13" customHeight="1">
      <c r="A1501" s="161" t="inlineStr">
        <is>
          <t>BEN</t>
        </is>
      </c>
      <c r="B1501" s="161" t="inlineStr">
        <is>
          <t>Benin</t>
        </is>
      </c>
      <c r="C1501" s="161" t="inlineStr">
        <is>
          <t>Sub-Saharan Africa</t>
        </is>
      </c>
      <c r="D1501" s="161" t="inlineStr">
        <is>
          <t>Lower middle income</t>
        </is>
      </c>
      <c r="E1501" s="161" t="b">
        <v>1</v>
      </c>
      <c r="F1501" s="161" t="inlineStr">
        <is>
          <t>price_coal_power_usd_gj</t>
        </is>
      </c>
      <c r="G1501" s="161" t="n">
        <v>5.575</v>
      </c>
      <c r="H1501" s="161" t="inlineStr">
        <is>
          <t>2024</t>
        </is>
      </c>
      <c r="I1501" s="161" t="inlineStr">
        <is>
          <t>imffossilfuelsubsidiesdata.xlsb</t>
        </is>
      </c>
    </row>
    <row r="1502" ht="13" customHeight="1">
      <c r="A1502" s="161" t="inlineStr">
        <is>
          <t>BEN</t>
        </is>
      </c>
      <c r="B1502" s="161" t="inlineStr">
        <is>
          <t>Benin</t>
        </is>
      </c>
      <c r="C1502" s="161" t="inlineStr">
        <is>
          <t>Sub-Saharan Africa</t>
        </is>
      </c>
      <c r="D1502" s="161" t="inlineStr">
        <is>
          <t>Lower middle income</t>
        </is>
      </c>
      <c r="E1502" s="161" t="b">
        <v>1</v>
      </c>
      <c r="F1502" s="161" t="inlineStr">
        <is>
          <t>power_market_structure</t>
        </is>
      </c>
      <c r="G1502" s="161" t="n">
        <v>2</v>
      </c>
      <c r="H1502" s="161" t="inlineStr">
        <is>
          <t>2013</t>
        </is>
      </c>
      <c r="I1502" s="161" t="inlineStr">
        <is>
          <t>dataverse_files.zip</t>
        </is>
      </c>
    </row>
    <row r="1503" ht="13" customHeight="1">
      <c r="A1503" s="161" t="inlineStr">
        <is>
          <t>BEN</t>
        </is>
      </c>
      <c r="B1503" s="161" t="inlineStr">
        <is>
          <t>Benin</t>
        </is>
      </c>
      <c r="C1503" s="161" t="inlineStr">
        <is>
          <t>Sub-Saharan Africa</t>
        </is>
      </c>
      <c r="D1503" s="161" t="inlineStr">
        <is>
          <t>Lower middle income</t>
        </is>
      </c>
      <c r="E1503" s="161" t="b">
        <v>1</v>
      </c>
      <c r="F1503" s="161" t="inlineStr">
        <is>
          <t>independent_regulator</t>
        </is>
      </c>
      <c r="G1503" s="161" t="n">
        <v>0</v>
      </c>
      <c r="H1503" s="161" t="inlineStr">
        <is>
          <t>2013</t>
        </is>
      </c>
      <c r="I1503" s="161" t="inlineStr">
        <is>
          <t>dataverse_files.zip</t>
        </is>
      </c>
    </row>
    <row r="1504" ht="13" customHeight="1">
      <c r="A1504" s="161" t="inlineStr">
        <is>
          <t>BEN</t>
        </is>
      </c>
      <c r="B1504" s="161" t="inlineStr">
        <is>
          <t>Benin</t>
        </is>
      </c>
      <c r="C1504" s="161" t="inlineStr">
        <is>
          <t>Sub-Saharan Africa</t>
        </is>
      </c>
      <c r="D1504" s="161" t="inlineStr">
        <is>
          <t>Lower middle income</t>
        </is>
      </c>
      <c r="E1504" s="161" t="b">
        <v>1</v>
      </c>
      <c r="F1504" s="161" t="inlineStr">
        <is>
          <t>generation_unbundled</t>
        </is>
      </c>
      <c r="G1504" s="161" t="n">
        <v>0</v>
      </c>
      <c r="H1504" s="161" t="inlineStr">
        <is>
          <t>2013</t>
        </is>
      </c>
      <c r="I1504" s="161" t="inlineStr">
        <is>
          <t>dataverse_files.zip</t>
        </is>
      </c>
    </row>
    <row r="1505" ht="13" customHeight="1">
      <c r="A1505" s="161" t="inlineStr">
        <is>
          <t>BEN</t>
        </is>
      </c>
      <c r="B1505" s="161" t="inlineStr">
        <is>
          <t>Benin</t>
        </is>
      </c>
      <c r="C1505" s="161" t="inlineStr">
        <is>
          <t>Sub-Saharan Africa</t>
        </is>
      </c>
      <c r="D1505" s="161" t="inlineStr">
        <is>
          <t>Lower middle income</t>
        </is>
      </c>
      <c r="E1505" s="161" t="b">
        <v>1</v>
      </c>
      <c r="F1505" s="161" t="inlineStr">
        <is>
          <t>rise_renewable_energy_score</t>
        </is>
      </c>
      <c r="G1505" s="161" t="n">
        <v>15.317</v>
      </c>
      <c r="H1505" s="161" t="inlineStr">
        <is>
          <t>2023</t>
        </is>
      </c>
      <c r="I1505" s="161" t="inlineStr">
        <is>
          <t>WB_RISE_WIDEF.csv</t>
        </is>
      </c>
    </row>
    <row r="1506" ht="13" customHeight="1">
      <c r="A1506" s="161" t="inlineStr">
        <is>
          <t>BEN</t>
        </is>
      </c>
      <c r="B1506" s="161" t="inlineStr">
        <is>
          <t>Benin</t>
        </is>
      </c>
      <c r="C1506" s="161" t="inlineStr">
        <is>
          <t>Sub-Saharan Africa</t>
        </is>
      </c>
      <c r="D1506" s="161" t="inlineStr">
        <is>
          <t>Lower middle income</t>
        </is>
      </c>
      <c r="E1506" s="161" t="b">
        <v>1</v>
      </c>
      <c r="F1506" s="161" t="inlineStr">
        <is>
          <t>rise_level_playing_field_score</t>
        </is>
      </c>
      <c r="G1506" s="161" t="n">
        <v>0</v>
      </c>
      <c r="H1506" s="161" t="inlineStr">
        <is>
          <t>2023</t>
        </is>
      </c>
      <c r="I1506" s="161" t="inlineStr">
        <is>
          <t>WB_RISE_WIDEF.csv</t>
        </is>
      </c>
    </row>
    <row r="1507" ht="13" customHeight="1">
      <c r="A1507" s="161" t="inlineStr">
        <is>
          <t>BEN</t>
        </is>
      </c>
      <c r="B1507" s="161" t="inlineStr">
        <is>
          <t>Benin</t>
        </is>
      </c>
      <c r="C1507" s="161" t="inlineStr">
        <is>
          <t>Sub-Saharan Africa</t>
        </is>
      </c>
      <c r="D1507" s="161" t="inlineStr">
        <is>
          <t>Lower middle income</t>
        </is>
      </c>
      <c r="E1507" s="161" t="b">
        <v>1</v>
      </c>
      <c r="F1507" s="161" t="inlineStr">
        <is>
          <t>rise_ee_financing_mechanisms_score</t>
        </is>
      </c>
      <c r="G1507" s="161" t="n">
        <v>0</v>
      </c>
      <c r="H1507" s="161" t="inlineStr">
        <is>
          <t>2023</t>
        </is>
      </c>
      <c r="I1507" s="161" t="inlineStr">
        <is>
          <t>WB_RISE_WIDEF.csv</t>
        </is>
      </c>
    </row>
    <row r="1508" ht="13" customHeight="1">
      <c r="A1508" s="161" t="inlineStr">
        <is>
          <t>BEN</t>
        </is>
      </c>
      <c r="B1508" s="161" t="inlineStr">
        <is>
          <t>Benin</t>
        </is>
      </c>
      <c r="C1508" s="161" t="inlineStr">
        <is>
          <t>Sub-Saharan Africa</t>
        </is>
      </c>
      <c r="D1508" s="161" t="inlineStr">
        <is>
          <t>Lower middle income</t>
        </is>
      </c>
      <c r="E1508" s="161" t="b">
        <v>1</v>
      </c>
      <c r="F1508" s="161" t="inlineStr">
        <is>
          <t>revenue_pct_gdp</t>
        </is>
      </c>
      <c r="G1508" s="161" t="n">
        <v>15.15</v>
      </c>
      <c r="H1508" s="161" t="inlineStr">
        <is>
          <t>2024</t>
        </is>
      </c>
      <c r="I1508" s="161" t="inlineStr">
        <is>
          <t>dataset_2026-08-26T13_41_09_874550254Z_DEFAULT_INTEGRATION_IMF_RES_WEO_9_0_0.csv</t>
        </is>
      </c>
    </row>
    <row r="1509" ht="13" customHeight="1">
      <c r="A1509" s="161" t="inlineStr">
        <is>
          <t>BEN</t>
        </is>
      </c>
      <c r="B1509" s="161" t="inlineStr">
        <is>
          <t>Benin</t>
        </is>
      </c>
      <c r="C1509" s="161" t="inlineStr">
        <is>
          <t>Sub-Saharan Africa</t>
        </is>
      </c>
      <c r="D1509" s="161" t="inlineStr">
        <is>
          <t>Lower middle income</t>
        </is>
      </c>
      <c r="E1509" s="161" t="b">
        <v>1</v>
      </c>
      <c r="F1509" s="161" t="inlineStr">
        <is>
          <t>primary_balance_pct_gdp</t>
        </is>
      </c>
      <c r="G1509" s="161" t="n">
        <v>-1.12</v>
      </c>
      <c r="H1509" s="161" t="inlineStr">
        <is>
          <t>2024</t>
        </is>
      </c>
      <c r="I1509" s="161" t="inlineStr">
        <is>
          <t>dataset_2026-08-26T13_41_09_874550254Z_DEFAULT_INTEGRATION_IMF_RES_WEO_9_0_0.csv</t>
        </is>
      </c>
    </row>
    <row r="1510" ht="13" customHeight="1">
      <c r="A1510" s="161" t="inlineStr">
        <is>
          <t>BEN</t>
        </is>
      </c>
      <c r="B1510" s="161" t="inlineStr">
        <is>
          <t>Benin</t>
        </is>
      </c>
      <c r="C1510" s="161" t="inlineStr">
        <is>
          <t>Sub-Saharan Africa</t>
        </is>
      </c>
      <c r="D1510" s="161" t="inlineStr">
        <is>
          <t>Lower middle income</t>
        </is>
      </c>
      <c r="E1510" s="161" t="b">
        <v>1</v>
      </c>
      <c r="F1510" s="161" t="inlineStr">
        <is>
          <t>current_account_pct_gdp</t>
        </is>
      </c>
      <c r="G1510" s="161" t="n">
        <v>-6.042</v>
      </c>
      <c r="H1510" s="161" t="inlineStr">
        <is>
          <t>2024</t>
        </is>
      </c>
      <c r="I1510" s="161" t="inlineStr">
        <is>
          <t>dataset_2026-08-26T13_41_09_874550254Z_DEFAULT_INTEGRATION_IMF_RES_WEO_9_0_0.csv</t>
        </is>
      </c>
    </row>
    <row r="1511" ht="13" customHeight="1">
      <c r="A1511" s="161" t="inlineStr">
        <is>
          <t>BEN</t>
        </is>
      </c>
      <c r="B1511" s="161" t="inlineStr">
        <is>
          <t>Benin</t>
        </is>
      </c>
      <c r="C1511" s="161" t="inlineStr">
        <is>
          <t>Sub-Saharan Africa</t>
        </is>
      </c>
      <c r="D1511" s="161" t="inlineStr">
        <is>
          <t>Lower middle income</t>
        </is>
      </c>
      <c r="E1511" s="161" t="b">
        <v>1</v>
      </c>
      <c r="F1511" s="161" t="inlineStr">
        <is>
          <t>gross_capital_formation_pct_gdp</t>
        </is>
      </c>
      <c r="G1511" s="161" t="n">
        <v>35.062</v>
      </c>
      <c r="H1511" s="161" t="inlineStr">
        <is>
          <t>2024</t>
        </is>
      </c>
      <c r="I1511" s="161" t="inlineStr">
        <is>
          <t>dataset_2026-08-26T13_41_09_874550254Z_DEFAULT_INTEGRATION_IMF_RES_WEO_9_0_0.csv</t>
        </is>
      </c>
    </row>
    <row r="1512" ht="13" customHeight="1">
      <c r="A1512" s="161" t="inlineStr">
        <is>
          <t>BEN</t>
        </is>
      </c>
      <c r="B1512" s="161" t="inlineStr">
        <is>
          <t>Benin</t>
        </is>
      </c>
      <c r="C1512" s="161" t="inlineStr">
        <is>
          <t>Sub-Saharan Africa</t>
        </is>
      </c>
      <c r="D1512" s="161" t="inlineStr">
        <is>
          <t>Lower middle income</t>
        </is>
      </c>
      <c r="E1512" s="161" t="b">
        <v>1</v>
      </c>
      <c r="F1512" s="161" t="inlineStr">
        <is>
          <t>real_gdp_growth_5y_avg_pct</t>
        </is>
      </c>
      <c r="G1512" s="161" t="n">
        <v>6.201</v>
      </c>
      <c r="H1512" s="161" t="inlineStr">
        <is>
          <t>2020-2024 avg</t>
        </is>
      </c>
      <c r="I1512" s="161" t="inlineStr">
        <is>
          <t>dataset_2026-08-26T13_41_09_874550254Z_DEFAULT_INTEGRATION_IMF_RES_WEO_9_0_0.csv (derived)</t>
        </is>
      </c>
    </row>
    <row r="1513" ht="13" customHeight="1">
      <c r="A1513" s="161" t="inlineStr">
        <is>
          <t>BEN</t>
        </is>
      </c>
      <c r="B1513" s="161" t="inlineStr">
        <is>
          <t>Benin</t>
        </is>
      </c>
      <c r="C1513" s="161" t="inlineStr">
        <is>
          <t>Sub-Saharan Africa</t>
        </is>
      </c>
      <c r="D1513" s="161" t="inlineStr">
        <is>
          <t>Lower middle income</t>
        </is>
      </c>
      <c r="E1513" s="161" t="b">
        <v>1</v>
      </c>
      <c r="F1513" s="161" t="inlineStr">
        <is>
          <t>int_budget_need_2030_pct_gdp</t>
        </is>
      </c>
      <c r="G1513" s="161" t="n">
        <v>1.861</v>
      </c>
      <c r="H1513" s="161" t="inlineStr">
        <is>
          <t>2030</t>
        </is>
      </c>
      <c r="I1513" s="161" t="inlineStr">
        <is>
          <t>integrated_results.csv (MacroFiscalModels v0.1, model output)</t>
        </is>
      </c>
    </row>
    <row r="1514" ht="13" customHeight="1">
      <c r="A1514" s="161" t="inlineStr">
        <is>
          <t>BEN</t>
        </is>
      </c>
      <c r="B1514" s="161" t="inlineStr">
        <is>
          <t>Benin</t>
        </is>
      </c>
      <c r="C1514" s="161" t="inlineStr">
        <is>
          <t>Sub-Saharan Africa</t>
        </is>
      </c>
      <c r="D1514" s="161" t="inlineStr">
        <is>
          <t>Lower middle income</t>
        </is>
      </c>
      <c r="E1514" s="161" t="b">
        <v>1</v>
      </c>
      <c r="F1514" s="161" t="inlineStr">
        <is>
          <t>int_pricing_revenue_2030_pct_gdp</t>
        </is>
      </c>
      <c r="G1514" s="161" t="n">
        <v>0.247</v>
      </c>
      <c r="H1514" s="161" t="inlineStr">
        <is>
          <t>2030</t>
        </is>
      </c>
      <c r="I1514" s="161" t="inlineStr">
        <is>
          <t>integrated_results.csv (MacroFiscalModels v0.1, model output)</t>
        </is>
      </c>
    </row>
    <row r="1515" ht="13" customHeight="1">
      <c r="A1515" s="161" t="inlineStr">
        <is>
          <t>BEN</t>
        </is>
      </c>
      <c r="B1515" s="161" t="inlineStr">
        <is>
          <t>Benin</t>
        </is>
      </c>
      <c r="C1515" s="161" t="inlineStr">
        <is>
          <t>Sub-Saharan Africa</t>
        </is>
      </c>
      <c r="D1515" s="161" t="inlineStr">
        <is>
          <t>Lower middle income</t>
        </is>
      </c>
      <c r="E1515" s="161" t="b">
        <v>1</v>
      </c>
      <c r="F1515" s="161" t="inlineStr">
        <is>
          <t>int_financing_gap_2030_pct_gdp</t>
        </is>
      </c>
      <c r="G1515" s="161" t="n">
        <v>1.614</v>
      </c>
      <c r="H1515" s="161" t="inlineStr">
        <is>
          <t>2030</t>
        </is>
      </c>
      <c r="I1515" s="161" t="inlineStr">
        <is>
          <t>integrated_results.csv (MacroFiscalModels v0.1, model output)</t>
        </is>
      </c>
    </row>
    <row r="1516" ht="13" customHeight="1">
      <c r="A1516" s="161" t="inlineStr">
        <is>
          <t>BEN</t>
        </is>
      </c>
      <c r="B1516" s="161" t="inlineStr">
        <is>
          <t>Benin</t>
        </is>
      </c>
      <c r="C1516" s="161" t="inlineStr">
        <is>
          <t>Sub-Saharan Africa</t>
        </is>
      </c>
      <c r="D1516" s="161" t="inlineStr">
        <is>
          <t>Lower middle income</t>
        </is>
      </c>
      <c r="E1516" s="161" t="b">
        <v>1</v>
      </c>
      <c r="F1516" s="161" t="inlineStr">
        <is>
          <t>int_gdp_dev_2050_pct</t>
        </is>
      </c>
      <c r="G1516" s="161" t="n">
        <v>8.539</v>
      </c>
      <c r="H1516" s="161" t="inlineStr">
        <is>
          <t>2050</t>
        </is>
      </c>
      <c r="I1516" s="161" t="inlineStr">
        <is>
          <t>integrated_results.csv (MacroFiscalModels v0.1, model output)</t>
        </is>
      </c>
    </row>
    <row r="1517" ht="13" customHeight="1">
      <c r="A1517" s="161" t="inlineStr">
        <is>
          <t>BEN</t>
        </is>
      </c>
      <c r="B1517" s="161" t="inlineStr">
        <is>
          <t>Benin</t>
        </is>
      </c>
      <c r="C1517" s="161" t="inlineStr">
        <is>
          <t>Sub-Saharan Africa</t>
        </is>
      </c>
      <c r="D1517" s="161" t="inlineStr">
        <is>
          <t>Lower middle income</t>
        </is>
      </c>
      <c r="E1517" s="161" t="b">
        <v>1</v>
      </c>
      <c r="F1517" s="161" t="inlineStr">
        <is>
          <t>int_debt_2050_pct_gdp</t>
        </is>
      </c>
      <c r="G1517" s="161" t="n">
        <v>71.08</v>
      </c>
      <c r="H1517" s="161" t="inlineStr">
        <is>
          <t>2050</t>
        </is>
      </c>
      <c r="I1517" s="161" t="inlineStr">
        <is>
          <t>integrated_results.csv (MacroFiscalModels v0.1, model output)</t>
        </is>
      </c>
    </row>
    <row r="1518" ht="13" customHeight="1">
      <c r="A1518" s="161" t="inlineStr">
        <is>
          <t>BEN</t>
        </is>
      </c>
      <c r="B1518" s="161" t="inlineStr">
        <is>
          <t>Benin</t>
        </is>
      </c>
      <c r="C1518" s="161" t="inlineStr">
        <is>
          <t>Sub-Saharan Africa</t>
        </is>
      </c>
      <c r="D1518" s="161" t="inlineStr">
        <is>
          <t>Lower middle income</t>
        </is>
      </c>
      <c r="E1518" s="161" t="b">
        <v>1</v>
      </c>
      <c r="F1518" s="161" t="inlineStr">
        <is>
          <t>int_dsf_risk_code</t>
        </is>
      </c>
      <c r="G1518" s="161" t="n">
        <v>3</v>
      </c>
      <c r="H1518" s="161" t="inlineStr">
        <is>
          <t>2034</t>
        </is>
      </c>
      <c r="I1518" s="161" t="inlineStr">
        <is>
          <t>integrated_results.csv (MacroFiscalModels v0.1, model output)</t>
        </is>
      </c>
    </row>
    <row r="1519" ht="13" customHeight="1">
      <c r="A1519" s="161" t="inlineStr">
        <is>
          <t>BMU</t>
        </is>
      </c>
      <c r="B1519" s="161" t="inlineStr">
        <is>
          <t>Bermuda</t>
        </is>
      </c>
      <c r="C1519" s="161" t="inlineStr">
        <is>
          <t>North America</t>
        </is>
      </c>
      <c r="D1519" s="161" t="inlineStr">
        <is>
          <t>High income</t>
        </is>
      </c>
      <c r="E1519" s="161" t="b">
        <v>0</v>
      </c>
      <c r="F1519" s="161" t="inlineStr">
        <is>
          <t>climate_pfm_diagnostic_on_record</t>
        </is>
      </c>
      <c r="G1519" s="161" t="n">
        <v>0</v>
      </c>
      <c r="H1519" s="161" t="inlineStr">
        <is>
          <t>2022</t>
        </is>
      </c>
      <c r="I1519" s="161" t="inlineStr">
        <is>
          <t>UNDP-Global-Climate-Public-Finance-Review-2022.pdf (Table 4.2)</t>
        </is>
      </c>
    </row>
    <row r="1520" ht="13" customHeight="1">
      <c r="A1520" s="161" t="inlineStr">
        <is>
          <t>BMU</t>
        </is>
      </c>
      <c r="B1520" s="161" t="inlineStr">
        <is>
          <t>Bermuda</t>
        </is>
      </c>
      <c r="C1520" s="161" t="inlineStr">
        <is>
          <t>North America</t>
        </is>
      </c>
      <c r="D1520" s="161" t="inlineStr">
        <is>
          <t>High income</t>
        </is>
      </c>
      <c r="E1520" s="161" t="b">
        <v>0</v>
      </c>
      <c r="F1520" s="161" t="inlineStr">
        <is>
          <t>net_fuel_trade_pct_merch</t>
        </is>
      </c>
      <c r="G1520" s="161" t="n">
        <v>-11.504</v>
      </c>
      <c r="H1520" s="161" t="inlineStr">
        <is>
          <t>2024</t>
        </is>
      </c>
      <c r="I1520" s="161" t="inlineStr">
        <is>
          <t>WDI TX.VAL.FUEL.ZS.UN less TM.VAL.FUEL.ZS.UN</t>
        </is>
      </c>
    </row>
    <row r="1521" ht="13" customHeight="1">
      <c r="A1521" s="161" t="inlineStr">
        <is>
          <t>BMU</t>
        </is>
      </c>
      <c r="B1521" s="161" t="inlineStr">
        <is>
          <t>Bermuda</t>
        </is>
      </c>
      <c r="C1521" s="161" t="inlineStr">
        <is>
          <t>North America</t>
        </is>
      </c>
      <c r="D1521" s="161" t="inlineStr">
        <is>
          <t>High income</t>
        </is>
      </c>
      <c r="E1521" s="161" t="b">
        <v>0</v>
      </c>
      <c r="F1521" s="161" t="inlineStr">
        <is>
          <t>fuel_exports_pct_merch</t>
        </is>
      </c>
      <c r="G1521" s="161" t="n">
        <v>0</v>
      </c>
      <c r="H1521" s="161" t="inlineStr">
        <is>
          <t>2024</t>
        </is>
      </c>
      <c r="I1521" s="161" t="inlineStr">
        <is>
          <t>API_TX_VAL_FUEL_ZS_UN_DS2_en_csv_v2_33055.zip</t>
        </is>
      </c>
    </row>
    <row r="1522" ht="13" customHeight="1">
      <c r="A1522" s="161" t="inlineStr">
        <is>
          <t>BMU</t>
        </is>
      </c>
      <c r="B1522" s="161" t="inlineStr">
        <is>
          <t>Bermuda</t>
        </is>
      </c>
      <c r="C1522" s="161" t="inlineStr">
        <is>
          <t>North America</t>
        </is>
      </c>
      <c r="D1522" s="161" t="inlineStr">
        <is>
          <t>High income</t>
        </is>
      </c>
      <c r="E1522" s="161" t="b">
        <v>0</v>
      </c>
      <c r="F1522" s="161" t="inlineStr">
        <is>
          <t>fuel_imports_pct_merch</t>
        </is>
      </c>
      <c r="G1522" s="161" t="n">
        <v>11.504</v>
      </c>
      <c r="H1522" s="161" t="inlineStr">
        <is>
          <t>2024</t>
        </is>
      </c>
      <c r="I1522" s="161" t="inlineStr">
        <is>
          <t>API_TM_VAL_FUEL_ZS_UN_DS2_en_csv_v2_36140.zip</t>
        </is>
      </c>
    </row>
    <row r="1523" ht="13" customHeight="1">
      <c r="A1523" s="161" t="inlineStr">
        <is>
          <t>BMU</t>
        </is>
      </c>
      <c r="B1523" s="161" t="inlineStr">
        <is>
          <t>Bermuda</t>
        </is>
      </c>
      <c r="C1523" s="161" t="inlineStr">
        <is>
          <t>North America</t>
        </is>
      </c>
      <c r="D1523" s="161" t="inlineStr">
        <is>
          <t>High income</t>
        </is>
      </c>
      <c r="E1523" s="161" t="b">
        <v>0</v>
      </c>
      <c r="F1523" s="161" t="inlineStr">
        <is>
          <t>fossil_rents_total_pct_gdp</t>
        </is>
      </c>
      <c r="G1523" s="161" t="n">
        <v>0</v>
      </c>
      <c r="H1523" s="161" t="inlineStr">
        <is>
          <t>2021</t>
        </is>
      </c>
      <c r="I1523" s="161" t="inlineStr">
        <is>
          <t>WDI NY.GDP.PETR+NGAS+COAL.RT.ZS</t>
        </is>
      </c>
    </row>
    <row r="1524" ht="13" customHeight="1">
      <c r="A1524" s="161" t="inlineStr">
        <is>
          <t>BMU</t>
        </is>
      </c>
      <c r="B1524" s="161" t="inlineStr">
        <is>
          <t>Bermuda</t>
        </is>
      </c>
      <c r="C1524" s="161" t="inlineStr">
        <is>
          <t>North America</t>
        </is>
      </c>
      <c r="D1524" s="161" t="inlineStr">
        <is>
          <t>High income</t>
        </is>
      </c>
      <c r="E1524" s="161" t="b">
        <v>0</v>
      </c>
      <c r="F1524" s="161" t="inlineStr">
        <is>
          <t>oil_rents_pct_gdp</t>
        </is>
      </c>
      <c r="G1524" s="161" t="n">
        <v>0</v>
      </c>
      <c r="H1524" s="161" t="inlineStr">
        <is>
          <t>2021</t>
        </is>
      </c>
      <c r="I1524" s="161" t="inlineStr">
        <is>
          <t>API_NY_GDP_PETR_RT_ZS_DS2_en_csv_v2_40227.zip</t>
        </is>
      </c>
    </row>
    <row r="1525" ht="13" customHeight="1">
      <c r="A1525" s="161" t="inlineStr">
        <is>
          <t>BMU</t>
        </is>
      </c>
      <c r="B1525" s="161" t="inlineStr">
        <is>
          <t>Bermuda</t>
        </is>
      </c>
      <c r="C1525" s="161" t="inlineStr">
        <is>
          <t>North America</t>
        </is>
      </c>
      <c r="D1525" s="161" t="inlineStr">
        <is>
          <t>High income</t>
        </is>
      </c>
      <c r="E1525" s="161" t="b">
        <v>0</v>
      </c>
      <c r="F1525" s="161" t="inlineStr">
        <is>
          <t>gas_rents_pct_gdp</t>
        </is>
      </c>
      <c r="G1525" s="161" t="n">
        <v>0</v>
      </c>
      <c r="H1525" s="161" t="inlineStr">
        <is>
          <t>2021</t>
        </is>
      </c>
      <c r="I1525" s="161" t="inlineStr">
        <is>
          <t>API_NY_GDP_NGAS_RT_ZS_DS2_en_csv_v2_35861.zip</t>
        </is>
      </c>
    </row>
    <row r="1526" ht="13" customHeight="1">
      <c r="A1526" s="161" t="inlineStr">
        <is>
          <t>BMU</t>
        </is>
      </c>
      <c r="B1526" s="161" t="inlineStr">
        <is>
          <t>Bermuda</t>
        </is>
      </c>
      <c r="C1526" s="161" t="inlineStr">
        <is>
          <t>North America</t>
        </is>
      </c>
      <c r="D1526" s="161" t="inlineStr">
        <is>
          <t>High income</t>
        </is>
      </c>
      <c r="E1526" s="161" t="b">
        <v>0</v>
      </c>
      <c r="F1526" s="161" t="inlineStr">
        <is>
          <t>coal_rents_pct_gdp</t>
        </is>
      </c>
      <c r="G1526" s="161" t="n">
        <v>0</v>
      </c>
      <c r="H1526" s="161" t="inlineStr">
        <is>
          <t>2021</t>
        </is>
      </c>
      <c r="I1526" s="161" t="inlineStr">
        <is>
          <t>API_NY_GDP_COAL_RT_ZS_DS2_en_csv_v2_35370.zip</t>
        </is>
      </c>
    </row>
    <row r="1527" ht="13" customHeight="1">
      <c r="A1527" s="161" t="inlineStr">
        <is>
          <t>BTN</t>
        </is>
      </c>
      <c r="B1527" s="161" t="inlineStr">
        <is>
          <t>Bhutan</t>
        </is>
      </c>
      <c r="C1527" s="161" t="inlineStr">
        <is>
          <t>South Asia</t>
        </is>
      </c>
      <c r="D1527" s="161" t="inlineStr">
        <is>
          <t>Lower middle income</t>
        </is>
      </c>
      <c r="E1527" s="161" t="b">
        <v>1</v>
      </c>
      <c r="F1527" s="161" t="inlineStr">
        <is>
          <t>interest_to_revenue_pct</t>
        </is>
      </c>
      <c r="G1527" s="161" t="n">
        <v>7.297</v>
      </c>
      <c r="H1527" s="161" t="inlineStr">
        <is>
          <t>2024</t>
        </is>
      </c>
      <c r="I1527" s="161" t="inlineStr">
        <is>
          <t>dataset_2026-08-26T13_41_09_874550254Z_DEFAULT_INTEGRATION_IMF_RES_WEO_9_0_0.csv (derived)</t>
        </is>
      </c>
    </row>
    <row r="1528" ht="13" customHeight="1">
      <c r="A1528" s="161" t="inlineStr">
        <is>
          <t>BTN</t>
        </is>
      </c>
      <c r="B1528" s="161" t="inlineStr">
        <is>
          <t>Bhutan</t>
        </is>
      </c>
      <c r="C1528" s="161" t="inlineStr">
        <is>
          <t>South Asia</t>
        </is>
      </c>
      <c r="D1528" s="161" t="inlineStr">
        <is>
          <t>Lower middle income</t>
        </is>
      </c>
      <c r="E1528" s="161" t="b">
        <v>1</v>
      </c>
      <c r="F1528" s="161" t="inlineStr">
        <is>
          <t>interest_pct_gdp</t>
        </is>
      </c>
      <c r="G1528" s="161" t="n">
        <v>1.937</v>
      </c>
      <c r="H1528" s="161" t="inlineStr">
        <is>
          <t>2024</t>
        </is>
      </c>
      <c r="I1528" s="161" t="inlineStr">
        <is>
          <t>dataset_2026-08-26T13_41_09_874550254Z_DEFAULT_INTEGRATION_IMF_RES_WEO_9_0_0.csv (derived)</t>
        </is>
      </c>
    </row>
    <row r="1529" ht="13" customHeight="1">
      <c r="A1529" s="161" t="inlineStr">
        <is>
          <t>BTN</t>
        </is>
      </c>
      <c r="B1529" s="161" t="inlineStr">
        <is>
          <t>Bhutan</t>
        </is>
      </c>
      <c r="C1529" s="161" t="inlineStr">
        <is>
          <t>South Asia</t>
        </is>
      </c>
      <c r="D1529" s="161" t="inlineStr">
        <is>
          <t>Lower middle income</t>
        </is>
      </c>
      <c r="E1529" s="161" t="b">
        <v>1</v>
      </c>
      <c r="F1529" s="161" t="inlineStr">
        <is>
          <t>gross_debt_pct_gdp</t>
        </is>
      </c>
      <c r="G1529" s="161" t="n">
        <v>108.717</v>
      </c>
      <c r="H1529" s="161" t="inlineStr">
        <is>
          <t>2024</t>
        </is>
      </c>
      <c r="I1529" s="161" t="inlineStr">
        <is>
          <t>dataset_2026-08-26T13_41_09_874550254Z_DEFAULT_INTEGRATION_IMF_RES_WEO_9_0_0.csv</t>
        </is>
      </c>
    </row>
    <row r="1530" ht="13" customHeight="1">
      <c r="A1530" s="161" t="inlineStr">
        <is>
          <t>BTN</t>
        </is>
      </c>
      <c r="B1530" s="161" t="inlineStr">
        <is>
          <t>Bhutan</t>
        </is>
      </c>
      <c r="C1530" s="161" t="inlineStr">
        <is>
          <t>South Asia</t>
        </is>
      </c>
      <c r="D1530" s="161" t="inlineStr">
        <is>
          <t>Lower middle income</t>
        </is>
      </c>
      <c r="E1530" s="161" t="b">
        <v>1</v>
      </c>
      <c r="F1530" s="161" t="inlineStr">
        <is>
          <t>tax_revenue_pct_gdp</t>
        </is>
      </c>
      <c r="G1530" s="161" t="n">
        <v>10.845</v>
      </c>
      <c r="H1530" s="161" t="inlineStr">
        <is>
          <t>2024</t>
        </is>
      </c>
      <c r="I1530" s="161" t="inlineStr">
        <is>
          <t>world-imf2026.xlsx</t>
        </is>
      </c>
    </row>
    <row r="1531" ht="13" customHeight="1">
      <c r="A1531" s="161" t="inlineStr">
        <is>
          <t>BTN</t>
        </is>
      </c>
      <c r="B1531" s="161" t="inlineStr">
        <is>
          <t>Bhutan</t>
        </is>
      </c>
      <c r="C1531" s="161" t="inlineStr">
        <is>
          <t>South Asia</t>
        </is>
      </c>
      <c r="D1531" s="161" t="inlineStr">
        <is>
          <t>Lower middle income</t>
        </is>
      </c>
      <c r="E1531" s="161" t="b">
        <v>1</v>
      </c>
      <c r="F1531" s="161" t="inlineStr">
        <is>
          <t>capex_execution_rate_pct</t>
        </is>
      </c>
      <c r="G1531" s="161" t="n">
        <v>66.852</v>
      </c>
      <c r="H1531" s="161" t="inlineStr">
        <is>
          <t>2021</t>
        </is>
      </c>
      <c r="I1531" s="161" t="inlineStr">
        <is>
          <t>WB_BOOST_WIDEF.csv</t>
        </is>
      </c>
    </row>
    <row r="1532" ht="13" customHeight="1">
      <c r="A1532" s="161" t="inlineStr">
        <is>
          <t>BTN</t>
        </is>
      </c>
      <c r="B1532" s="161" t="inlineStr">
        <is>
          <t>Bhutan</t>
        </is>
      </c>
      <c r="C1532" s="161" t="inlineStr">
        <is>
          <t>South Asia</t>
        </is>
      </c>
      <c r="D1532" s="161" t="inlineStr">
        <is>
          <t>Lower middle income</t>
        </is>
      </c>
      <c r="E1532" s="161" t="b">
        <v>1</v>
      </c>
      <c r="F1532" s="161" t="inlineStr">
        <is>
          <t>pefa_pi11_pim_score</t>
        </is>
      </c>
      <c r="G1532" s="161" t="n">
        <v>1.5</v>
      </c>
      <c r="H1532" s="161" t="inlineStr">
        <is>
          <t>2023</t>
        </is>
      </c>
      <c r="I1532" s="161" t="inlineStr">
        <is>
          <t>assessments_1787749571.csv</t>
        </is>
      </c>
    </row>
    <row r="1533" ht="13" customHeight="1">
      <c r="A1533" s="161" t="inlineStr">
        <is>
          <t>BTN</t>
        </is>
      </c>
      <c r="B1533" s="161" t="inlineStr">
        <is>
          <t>Bhutan</t>
        </is>
      </c>
      <c r="C1533" s="161" t="inlineStr">
        <is>
          <t>South Asia</t>
        </is>
      </c>
      <c r="D1533" s="161" t="inlineStr">
        <is>
          <t>Lower middle income</t>
        </is>
      </c>
      <c r="E1533" s="161" t="b">
        <v>1</v>
      </c>
      <c r="F1533" s="161" t="inlineStr">
        <is>
          <t>pefa_pi122_asset_monitoring</t>
        </is>
      </c>
      <c r="G1533" s="161" t="n">
        <v>2</v>
      </c>
      <c r="H1533" s="161" t="inlineStr">
        <is>
          <t>2023</t>
        </is>
      </c>
      <c r="I1533" s="161" t="inlineStr">
        <is>
          <t>assessments_1787749571.csv</t>
        </is>
      </c>
    </row>
    <row r="1534" ht="13" customHeight="1">
      <c r="A1534" s="161" t="inlineStr">
        <is>
          <t>BTN</t>
        </is>
      </c>
      <c r="B1534" s="161" t="inlineStr">
        <is>
          <t>Bhutan</t>
        </is>
      </c>
      <c r="C1534" s="161" t="inlineStr">
        <is>
          <t>South Asia</t>
        </is>
      </c>
      <c r="D1534" s="161" t="inlineStr">
        <is>
          <t>Lower middle income</t>
        </is>
      </c>
      <c r="E1534" s="161" t="b">
        <v>1</v>
      </c>
      <c r="F1534" s="161" t="inlineStr">
        <is>
          <t>climate_pfm_diagnostic_on_record</t>
        </is>
      </c>
      <c r="G1534" s="161" t="n">
        <v>0</v>
      </c>
      <c r="H1534" s="161" t="inlineStr">
        <is>
          <t>2022</t>
        </is>
      </c>
      <c r="I1534" s="161" t="inlineStr">
        <is>
          <t>UNDP-Global-Climate-Public-Finance-Review-2022.pdf (Table 4.2)</t>
        </is>
      </c>
    </row>
    <row r="1535" ht="13" customHeight="1">
      <c r="A1535" s="161" t="inlineStr">
        <is>
          <t>BTN</t>
        </is>
      </c>
      <c r="B1535" s="161" t="inlineStr">
        <is>
          <t>Bhutan</t>
        </is>
      </c>
      <c r="C1535" s="161" t="inlineStr">
        <is>
          <t>South Asia</t>
        </is>
      </c>
      <c r="D1535" s="161" t="inlineStr">
        <is>
          <t>Lower middle income</t>
        </is>
      </c>
      <c r="E1535" s="161" t="b">
        <v>1</v>
      </c>
      <c r="F1535" s="161" t="inlineStr">
        <is>
          <t>ids_avg_maturity_years</t>
        </is>
      </c>
      <c r="G1535" s="161" t="n">
        <v>31.819</v>
      </c>
      <c r="H1535" s="161" t="inlineStr">
        <is>
          <t>2024</t>
        </is>
      </c>
      <c r="I1535" s="161" t="inlineStr">
        <is>
          <t>P_Data_Extract_From_International_Debt_Statistics__2_.xlsx</t>
        </is>
      </c>
    </row>
    <row r="1536" ht="13" customHeight="1">
      <c r="A1536" s="161" t="inlineStr">
        <is>
          <t>BTN</t>
        </is>
      </c>
      <c r="B1536" s="161" t="inlineStr">
        <is>
          <t>Bhutan</t>
        </is>
      </c>
      <c r="C1536" s="161" t="inlineStr">
        <is>
          <t>South Asia</t>
        </is>
      </c>
      <c r="D1536" s="161" t="inlineStr">
        <is>
          <t>Lower middle income</t>
        </is>
      </c>
      <c r="E1536" s="161" t="b">
        <v>1</v>
      </c>
      <c r="F1536" s="161" t="inlineStr">
        <is>
          <t>mitigation_finance_received_pct_gdp</t>
        </is>
      </c>
      <c r="G1536" s="161" t="n">
        <v>0.675</v>
      </c>
      <c r="H1536" s="161" t="inlineStr">
        <is>
          <t>2024</t>
        </is>
      </c>
      <c r="I1536" s="161" t="inlineStr">
        <is>
          <t>CRDF-RP_2024.xlsx + WEO</t>
        </is>
      </c>
    </row>
    <row r="1537" ht="13" customHeight="1">
      <c r="A1537" s="161" t="inlineStr">
        <is>
          <t>BTN</t>
        </is>
      </c>
      <c r="B1537" s="161" t="inlineStr">
        <is>
          <t>Bhutan</t>
        </is>
      </c>
      <c r="C1537" s="161" t="inlineStr">
        <is>
          <t>South Asia</t>
        </is>
      </c>
      <c r="D1537" s="161" t="inlineStr">
        <is>
          <t>Lower middle income</t>
        </is>
      </c>
      <c r="E1537" s="161" t="b">
        <v>1</v>
      </c>
      <c r="F1537" s="161" t="inlineStr">
        <is>
          <t>ids_multilateral_share_pct</t>
        </is>
      </c>
      <c r="G1537" s="161" t="n">
        <v>29.965</v>
      </c>
      <c r="H1537" s="161" t="inlineStr">
        <is>
          <t>2024</t>
        </is>
      </c>
      <c r="I1537" s="161" t="inlineStr">
        <is>
          <t>P_Data_Extract_From_International_Debt_Statistics__2_.xlsx</t>
        </is>
      </c>
    </row>
    <row r="1538" ht="13" customHeight="1">
      <c r="A1538" s="161" t="inlineStr">
        <is>
          <t>BTN</t>
        </is>
      </c>
      <c r="B1538" s="161" t="inlineStr">
        <is>
          <t>Bhutan</t>
        </is>
      </c>
      <c r="C1538" s="161" t="inlineStr">
        <is>
          <t>South Asia</t>
        </is>
      </c>
      <c r="D1538" s="161" t="inlineStr">
        <is>
          <t>Lower middle income</t>
        </is>
      </c>
      <c r="E1538" s="161" t="b">
        <v>1</v>
      </c>
      <c r="F1538" s="161" t="inlineStr">
        <is>
          <t>ids_private_creditor_share_pct</t>
        </is>
      </c>
      <c r="G1538" s="161" t="n">
        <v>0.061</v>
      </c>
      <c r="H1538" s="161" t="inlineStr">
        <is>
          <t>2024</t>
        </is>
      </c>
      <c r="I1538" s="161" t="inlineStr">
        <is>
          <t>P_Data_Extract_From_International_Debt_Statistics__2_.xlsx</t>
        </is>
      </c>
    </row>
    <row r="1539" ht="13" customHeight="1">
      <c r="A1539" s="161" t="inlineStr">
        <is>
          <t>BTN</t>
        </is>
      </c>
      <c r="B1539" s="161" t="inlineStr">
        <is>
          <t>Bhutan</t>
        </is>
      </c>
      <c r="C1539" s="161" t="inlineStr">
        <is>
          <t>South Asia</t>
        </is>
      </c>
      <c r="D1539" s="161" t="inlineStr">
        <is>
          <t>Lower middle income</t>
        </is>
      </c>
      <c r="E1539" s="161" t="b">
        <v>1</v>
      </c>
      <c r="F1539" s="161" t="inlineStr">
        <is>
          <t>ids_usd_share_ppg_debt_pct</t>
        </is>
      </c>
      <c r="G1539" s="161" t="n">
        <v>30.909</v>
      </c>
      <c r="H1539" s="161" t="inlineStr">
        <is>
          <t>2024</t>
        </is>
      </c>
      <c r="I1539" s="161" t="inlineStr">
        <is>
          <t>P_Data_Extract_From_International_Debt_Statistics__2_.xlsx</t>
        </is>
      </c>
    </row>
    <row r="1540" ht="13" customHeight="1">
      <c r="A1540" s="161" t="inlineStr">
        <is>
          <t>BTN</t>
        </is>
      </c>
      <c r="B1540" s="161" t="inlineStr">
        <is>
          <t>Bhutan</t>
        </is>
      </c>
      <c r="C1540" s="161" t="inlineStr">
        <is>
          <t>South Asia</t>
        </is>
      </c>
      <c r="D1540" s="161" t="inlineStr">
        <is>
          <t>Lower middle income</t>
        </is>
      </c>
      <c r="E1540" s="161" t="b">
        <v>1</v>
      </c>
      <c r="F1540" s="161" t="inlineStr">
        <is>
          <t>pefa_pi103_contingent_liabilities</t>
        </is>
      </c>
      <c r="G1540" s="161" t="n">
        <v>4</v>
      </c>
      <c r="H1540" s="161" t="inlineStr">
        <is>
          <t>2023</t>
        </is>
      </c>
      <c r="I1540" s="161" t="inlineStr">
        <is>
          <t>assessments_1787749571.csv</t>
        </is>
      </c>
    </row>
    <row r="1541" ht="13" customHeight="1">
      <c r="A1541" s="161" t="inlineStr">
        <is>
          <t>BTN</t>
        </is>
      </c>
      <c r="B1541" s="161" t="inlineStr">
        <is>
          <t>Bhutan</t>
        </is>
      </c>
      <c r="C1541" s="161" t="inlineStr">
        <is>
          <t>South Asia</t>
        </is>
      </c>
      <c r="D1541" s="161" t="inlineStr">
        <is>
          <t>Lower middle income</t>
        </is>
      </c>
      <c r="E1541" s="161" t="b">
        <v>1</v>
      </c>
      <c r="F1541" s="161" t="inlineStr">
        <is>
          <t>excise_revenue_pct_of_revenue</t>
        </is>
      </c>
      <c r="G1541" s="161" t="n">
        <v>1.247</v>
      </c>
      <c r="H1541" s="161" t="inlineStr">
        <is>
          <t>2024</t>
        </is>
      </c>
      <c r="I1541" s="161" t="inlineStr">
        <is>
          <t>world-imf2026.xlsx</t>
        </is>
      </c>
    </row>
    <row r="1542" ht="13" customHeight="1">
      <c r="A1542" s="161" t="inlineStr">
        <is>
          <t>BTN</t>
        </is>
      </c>
      <c r="B1542" s="161" t="inlineStr">
        <is>
          <t>Bhutan</t>
        </is>
      </c>
      <c r="C1542" s="161" t="inlineStr">
        <is>
          <t>South Asia</t>
        </is>
      </c>
      <c r="D1542" s="161" t="inlineStr">
        <is>
          <t>Lower middle income</t>
        </is>
      </c>
      <c r="E1542" s="161" t="b">
        <v>1</v>
      </c>
      <c r="F1542" s="161" t="inlineStr">
        <is>
          <t>ff_subsidy_total_pct_gdp</t>
        </is>
      </c>
      <c r="G1542" s="161" t="n">
        <v>4.38</v>
      </c>
      <c r="H1542" s="161" t="inlineStr">
        <is>
          <t>2024</t>
        </is>
      </c>
      <c r="I1542" s="161" t="inlineStr">
        <is>
          <t>imffossilfuelsubsidiesdata.xlsb + WEO</t>
        </is>
      </c>
    </row>
    <row r="1543" ht="13" customHeight="1">
      <c r="A1543" s="161" t="inlineStr">
        <is>
          <t>BTN</t>
        </is>
      </c>
      <c r="B1543" s="161" t="inlineStr">
        <is>
          <t>Bhutan</t>
        </is>
      </c>
      <c r="C1543" s="161" t="inlineStr">
        <is>
          <t>South Asia</t>
        </is>
      </c>
      <c r="D1543" s="161" t="inlineStr">
        <is>
          <t>Lower middle income</t>
        </is>
      </c>
      <c r="E1543" s="161" t="b">
        <v>1</v>
      </c>
      <c r="F1543" s="161" t="inlineStr">
        <is>
          <t>ff_subsidy_explicit_pct_gdp</t>
        </is>
      </c>
      <c r="G1543" s="161" t="n">
        <v>0.038</v>
      </c>
      <c r="H1543" s="161" t="inlineStr">
        <is>
          <t>2024</t>
        </is>
      </c>
      <c r="I1543" s="161" t="inlineStr">
        <is>
          <t>imffossilfuelsubsidiesdata.xlsb</t>
        </is>
      </c>
    </row>
    <row r="1544" ht="13" customHeight="1">
      <c r="A1544" s="161" t="inlineStr">
        <is>
          <t>BTN</t>
        </is>
      </c>
      <c r="B1544" s="161" t="inlineStr">
        <is>
          <t>Bhutan</t>
        </is>
      </c>
      <c r="C1544" s="161" t="inlineStr">
        <is>
          <t>South Asia</t>
        </is>
      </c>
      <c r="D1544" s="161" t="inlineStr">
        <is>
          <t>Lower middle income</t>
        </is>
      </c>
      <c r="E1544" s="161" t="b">
        <v>1</v>
      </c>
      <c r="F1544" s="161" t="inlineStr">
        <is>
          <t>ff_subsidy_implicit_pct_gdp</t>
        </is>
      </c>
      <c r="G1544" s="161" t="n">
        <v>4.343</v>
      </c>
      <c r="H1544" s="161" t="inlineStr">
        <is>
          <t>2024</t>
        </is>
      </c>
      <c r="I1544" s="161" t="inlineStr">
        <is>
          <t>imffossilfuelsubsidiesdata.xlsb</t>
        </is>
      </c>
    </row>
    <row r="1545" ht="13" customHeight="1">
      <c r="A1545" s="161" t="inlineStr">
        <is>
          <t>BTN</t>
        </is>
      </c>
      <c r="B1545" s="161" t="inlineStr">
        <is>
          <t>Bhutan</t>
        </is>
      </c>
      <c r="C1545" s="161" t="inlineStr">
        <is>
          <t>South Asia</t>
        </is>
      </c>
      <c r="D1545" s="161" t="inlineStr">
        <is>
          <t>Lower middle income</t>
        </is>
      </c>
      <c r="E1545" s="161" t="b">
        <v>1</v>
      </c>
      <c r="F1545" s="161" t="inlineStr">
        <is>
          <t>env_protection_pct_of_expenditure</t>
        </is>
      </c>
      <c r="G1545" s="161" t="n">
        <v>0.08799999999999999</v>
      </c>
      <c r="H1545" s="161" t="inlineStr">
        <is>
          <t>2021</t>
        </is>
      </c>
      <c r="I1545" s="161" t="inlineStr">
        <is>
          <t>WB_BOOST_WIDEF.csv</t>
        </is>
      </c>
    </row>
    <row r="1546" ht="13" customHeight="1">
      <c r="A1546" s="161" t="inlineStr">
        <is>
          <t>BTN</t>
        </is>
      </c>
      <c r="B1546" s="161" t="inlineStr">
        <is>
          <t>Bhutan</t>
        </is>
      </c>
      <c r="C1546" s="161" t="inlineStr">
        <is>
          <t>South Asia</t>
        </is>
      </c>
      <c r="D1546" s="161" t="inlineStr">
        <is>
          <t>Lower middle income</t>
        </is>
      </c>
      <c r="E1546" s="161" t="b">
        <v>1</v>
      </c>
      <c r="F1546" s="161" t="inlineStr">
        <is>
          <t>net_fuel_trade_pct_merch</t>
        </is>
      </c>
      <c r="G1546" s="161" t="n">
        <v>-14.027</v>
      </c>
      <c r="H1546" s="161" t="inlineStr">
        <is>
          <t>2025</t>
        </is>
      </c>
      <c r="I1546" s="161" t="inlineStr">
        <is>
          <t>WDI TX.VAL.FUEL.ZS.UN less TM.VAL.FUEL.ZS.UN</t>
        </is>
      </c>
    </row>
    <row r="1547" ht="13" customHeight="1">
      <c r="A1547" s="161" t="inlineStr">
        <is>
          <t>BTN</t>
        </is>
      </c>
      <c r="B1547" s="161" t="inlineStr">
        <is>
          <t>Bhutan</t>
        </is>
      </c>
      <c r="C1547" s="161" t="inlineStr">
        <is>
          <t>South Asia</t>
        </is>
      </c>
      <c r="D1547" s="161" t="inlineStr">
        <is>
          <t>Lower middle income</t>
        </is>
      </c>
      <c r="E1547" s="161" t="b">
        <v>1</v>
      </c>
      <c r="F1547" s="161" t="inlineStr">
        <is>
          <t>fuel_exports_pct_merch</t>
        </is>
      </c>
      <c r="G1547" s="161" t="n">
        <v>0</v>
      </c>
      <c r="H1547" s="161" t="inlineStr">
        <is>
          <t>2025</t>
        </is>
      </c>
      <c r="I1547" s="161" t="inlineStr">
        <is>
          <t>API_TX_VAL_FUEL_ZS_UN_DS2_en_csv_v2_33055.zip</t>
        </is>
      </c>
    </row>
    <row r="1548" ht="13" customHeight="1">
      <c r="A1548" s="161" t="inlineStr">
        <is>
          <t>BTN</t>
        </is>
      </c>
      <c r="B1548" s="161" t="inlineStr">
        <is>
          <t>Bhutan</t>
        </is>
      </c>
      <c r="C1548" s="161" t="inlineStr">
        <is>
          <t>South Asia</t>
        </is>
      </c>
      <c r="D1548" s="161" t="inlineStr">
        <is>
          <t>Lower middle income</t>
        </is>
      </c>
      <c r="E1548" s="161" t="b">
        <v>1</v>
      </c>
      <c r="F1548" s="161" t="inlineStr">
        <is>
          <t>fuel_imports_pct_merch</t>
        </is>
      </c>
      <c r="G1548" s="161" t="n">
        <v>14.027</v>
      </c>
      <c r="H1548" s="161" t="inlineStr">
        <is>
          <t>2025</t>
        </is>
      </c>
      <c r="I1548" s="161" t="inlineStr">
        <is>
          <t>API_TM_VAL_FUEL_ZS_UN_DS2_en_csv_v2_36140.zip</t>
        </is>
      </c>
    </row>
    <row r="1549" ht="13" customHeight="1">
      <c r="A1549" s="161" t="inlineStr">
        <is>
          <t>BTN</t>
        </is>
      </c>
      <c r="B1549" s="161" t="inlineStr">
        <is>
          <t>Bhutan</t>
        </is>
      </c>
      <c r="C1549" s="161" t="inlineStr">
        <is>
          <t>South Asia</t>
        </is>
      </c>
      <c r="D1549" s="161" t="inlineStr">
        <is>
          <t>Lower middle income</t>
        </is>
      </c>
      <c r="E1549" s="161" t="b">
        <v>1</v>
      </c>
      <c r="F1549" s="161" t="inlineStr">
        <is>
          <t>fossil_rents_total_pct_gdp</t>
        </is>
      </c>
      <c r="G1549" s="161" t="n">
        <v>0</v>
      </c>
      <c r="H1549" s="161" t="inlineStr">
        <is>
          <t>2021</t>
        </is>
      </c>
      <c r="I1549" s="161" t="inlineStr">
        <is>
          <t>WDI NY.GDP.PETR+NGAS+COAL.RT.ZS</t>
        </is>
      </c>
    </row>
    <row r="1550" ht="13" customHeight="1">
      <c r="A1550" s="161" t="inlineStr">
        <is>
          <t>BTN</t>
        </is>
      </c>
      <c r="B1550" s="161" t="inlineStr">
        <is>
          <t>Bhutan</t>
        </is>
      </c>
      <c r="C1550" s="161" t="inlineStr">
        <is>
          <t>South Asia</t>
        </is>
      </c>
      <c r="D1550" s="161" t="inlineStr">
        <is>
          <t>Lower middle income</t>
        </is>
      </c>
      <c r="E1550" s="161" t="b">
        <v>1</v>
      </c>
      <c r="F1550" s="161" t="inlineStr">
        <is>
          <t>oil_rents_pct_gdp</t>
        </is>
      </c>
      <c r="G1550" s="161" t="n">
        <v>0</v>
      </c>
      <c r="H1550" s="161" t="inlineStr">
        <is>
          <t>2021</t>
        </is>
      </c>
      <c r="I1550" s="161" t="inlineStr">
        <is>
          <t>API_NY_GDP_PETR_RT_ZS_DS2_en_csv_v2_40227.zip</t>
        </is>
      </c>
    </row>
    <row r="1551" ht="13" customHeight="1">
      <c r="A1551" s="161" t="inlineStr">
        <is>
          <t>BTN</t>
        </is>
      </c>
      <c r="B1551" s="161" t="inlineStr">
        <is>
          <t>Bhutan</t>
        </is>
      </c>
      <c r="C1551" s="161" t="inlineStr">
        <is>
          <t>South Asia</t>
        </is>
      </c>
      <c r="D1551" s="161" t="inlineStr">
        <is>
          <t>Lower middle income</t>
        </is>
      </c>
      <c r="E1551" s="161" t="b">
        <v>1</v>
      </c>
      <c r="F1551" s="161" t="inlineStr">
        <is>
          <t>gas_rents_pct_gdp</t>
        </is>
      </c>
      <c r="G1551" s="161" t="n">
        <v>0</v>
      </c>
      <c r="H1551" s="161" t="inlineStr">
        <is>
          <t>2021</t>
        </is>
      </c>
      <c r="I1551" s="161" t="inlineStr">
        <is>
          <t>API_NY_GDP_NGAS_RT_ZS_DS2_en_csv_v2_35861.zip</t>
        </is>
      </c>
    </row>
    <row r="1552" ht="13" customHeight="1">
      <c r="A1552" s="161" t="inlineStr">
        <is>
          <t>BTN</t>
        </is>
      </c>
      <c r="B1552" s="161" t="inlineStr">
        <is>
          <t>Bhutan</t>
        </is>
      </c>
      <c r="C1552" s="161" t="inlineStr">
        <is>
          <t>South Asia</t>
        </is>
      </c>
      <c r="D1552" s="161" t="inlineStr">
        <is>
          <t>Lower middle income</t>
        </is>
      </c>
      <c r="E1552" s="161" t="b">
        <v>1</v>
      </c>
      <c r="F1552" s="161" t="inlineStr">
        <is>
          <t>coal_rents_pct_gdp</t>
        </is>
      </c>
      <c r="G1552" s="161" t="n">
        <v>0</v>
      </c>
      <c r="H1552" s="161" t="inlineStr">
        <is>
          <t>2021</t>
        </is>
      </c>
      <c r="I1552" s="161" t="inlineStr">
        <is>
          <t>API_NY_GDP_COAL_RT_ZS_DS2_en_csv_v2_35370.zip</t>
        </is>
      </c>
    </row>
    <row r="1553" ht="13" customHeight="1">
      <c r="A1553" s="161" t="inlineStr">
        <is>
          <t>BTN</t>
        </is>
      </c>
      <c r="B1553" s="161" t="inlineStr">
        <is>
          <t>Bhutan</t>
        </is>
      </c>
      <c r="C1553" s="161" t="inlineStr">
        <is>
          <t>South Asia</t>
        </is>
      </c>
      <c r="D1553" s="161" t="inlineStr">
        <is>
          <t>Lower middle income</t>
        </is>
      </c>
      <c r="E1553" s="161" t="b">
        <v>1</v>
      </c>
      <c r="F1553" s="161" t="inlineStr">
        <is>
          <t>other_fossil_gen_share_pct</t>
        </is>
      </c>
      <c r="G1553" s="161" t="n">
        <v>0</v>
      </c>
      <c r="H1553" s="161" t="inlineStr">
        <is>
          <t>2024</t>
        </is>
      </c>
      <c r="I1553" s="161" t="inlineStr">
        <is>
          <t>release_generation_yearly_global.csv</t>
        </is>
      </c>
    </row>
    <row r="1554" ht="13" customHeight="1">
      <c r="A1554" s="161" t="inlineStr">
        <is>
          <t>BTN</t>
        </is>
      </c>
      <c r="B1554" s="161" t="inlineStr">
        <is>
          <t>Bhutan</t>
        </is>
      </c>
      <c r="C1554" s="161" t="inlineStr">
        <is>
          <t>South Asia</t>
        </is>
      </c>
      <c r="D1554" s="161" t="inlineStr">
        <is>
          <t>Lower middle income</t>
        </is>
      </c>
      <c r="E1554" s="161" t="b">
        <v>1</v>
      </c>
      <c r="F1554" s="161" t="inlineStr">
        <is>
          <t>renewable_share_electricity_pct</t>
        </is>
      </c>
      <c r="G1554" s="161" t="n">
        <v>99.64700000000001</v>
      </c>
      <c r="H1554" s="161" t="inlineStr">
        <is>
          <t>2024</t>
        </is>
      </c>
      <c r="I1554" s="161" t="inlineStr">
        <is>
          <t>imffossilfuelsubsidiesdata.xlsb</t>
        </is>
      </c>
    </row>
    <row r="1555" ht="13" customHeight="1">
      <c r="A1555" s="161" t="inlineStr">
        <is>
          <t>BTN</t>
        </is>
      </c>
      <c r="B1555" s="161" t="inlineStr">
        <is>
          <t>Bhutan</t>
        </is>
      </c>
      <c r="C1555" s="161" t="inlineStr">
        <is>
          <t>South Asia</t>
        </is>
      </c>
      <c r="D1555" s="161" t="inlineStr">
        <is>
          <t>Lower middle income</t>
        </is>
      </c>
      <c r="E1555" s="161" t="b">
        <v>1</v>
      </c>
      <c r="F1555" s="161" t="inlineStr">
        <is>
          <t>re_share_change_pp</t>
        </is>
      </c>
      <c r="G1555" s="161" t="n">
        <v>0</v>
      </c>
      <c r="H1555" s="161" t="inlineStr">
        <is>
          <t>2024</t>
        </is>
      </c>
      <c r="I1555" s="161" t="inlineStr">
        <is>
          <t>release_generation_yearly_global.csv</t>
        </is>
      </c>
    </row>
    <row r="1556" ht="13" customHeight="1">
      <c r="A1556" s="161" t="inlineStr">
        <is>
          <t>BTN</t>
        </is>
      </c>
      <c r="B1556" s="161" t="inlineStr">
        <is>
          <t>Bhutan</t>
        </is>
      </c>
      <c r="C1556" s="161" t="inlineStr">
        <is>
          <t>South Asia</t>
        </is>
      </c>
      <c r="D1556" s="161" t="inlineStr">
        <is>
          <t>Lower middle income</t>
        </is>
      </c>
      <c r="E1556" s="161" t="b">
        <v>1</v>
      </c>
      <c r="F1556" s="161" t="inlineStr">
        <is>
          <t>re_capacity_growth_pct</t>
        </is>
      </c>
      <c r="G1556" s="161" t="n">
        <v>5.15</v>
      </c>
      <c r="H1556" s="161" t="inlineStr">
        <is>
          <t>2024</t>
        </is>
      </c>
      <c r="I1556" s="161" t="inlineStr">
        <is>
          <t>release_generation_yearly_global.csv</t>
        </is>
      </c>
    </row>
    <row r="1557" ht="13" customHeight="1">
      <c r="A1557" s="161" t="inlineStr">
        <is>
          <t>BTN</t>
        </is>
      </c>
      <c r="B1557" s="161" t="inlineStr">
        <is>
          <t>Bhutan</t>
        </is>
      </c>
      <c r="C1557" s="161" t="inlineStr">
        <is>
          <t>South Asia</t>
        </is>
      </c>
      <c r="D1557" s="161" t="inlineStr">
        <is>
          <t>Lower middle income</t>
        </is>
      </c>
      <c r="E1557" s="161" t="b">
        <v>1</v>
      </c>
      <c r="F1557" s="161" t="inlineStr">
        <is>
          <t>inn_total_inv_2030_pct_gdp</t>
        </is>
      </c>
      <c r="G1557" s="161" t="n">
        <v>6.990947058331639</v>
      </c>
      <c r="H1557" s="161" t="inlineStr">
        <is>
          <t>2030</t>
        </is>
      </c>
      <c r="I1557" s="161" t="inlineStr">
        <is>
          <t>Mitigation_Investment_Needs_v1.1.xlsx (InvestmentNeeds v1.1, model output)</t>
        </is>
      </c>
    </row>
    <row r="1558" ht="13" customHeight="1">
      <c r="A1558" s="161" t="inlineStr">
        <is>
          <t>BTN</t>
        </is>
      </c>
      <c r="B1558" s="161" t="inlineStr">
        <is>
          <t>Bhutan</t>
        </is>
      </c>
      <c r="C1558" s="161" t="inlineStr">
        <is>
          <t>South Asia</t>
        </is>
      </c>
      <c r="D1558" s="161" t="inlineStr">
        <is>
          <t>Lower middle income</t>
        </is>
      </c>
      <c r="E1558" s="161" t="b">
        <v>1</v>
      </c>
      <c r="F1558" s="161" t="inlineStr">
        <is>
          <t>inn_incr_inv_2030_pct_gdp</t>
        </is>
      </c>
      <c r="G1558" s="161" t="n">
        <v>1.67782729399959</v>
      </c>
      <c r="H1558" s="161" t="inlineStr">
        <is>
          <t>2030</t>
        </is>
      </c>
      <c r="I1558" s="161" t="inlineStr">
        <is>
          <t>Mitigation_Investment_Needs_v1.1.xlsx (InvestmentNeeds v1.1, model output)</t>
        </is>
      </c>
    </row>
    <row r="1559" ht="13" customHeight="1">
      <c r="A1559" s="161" t="inlineStr">
        <is>
          <t>BTN</t>
        </is>
      </c>
      <c r="B1559" s="161" t="inlineStr">
        <is>
          <t>Bhutan</t>
        </is>
      </c>
      <c r="C1559" s="161" t="inlineStr">
        <is>
          <t>South Asia</t>
        </is>
      </c>
      <c r="D1559" s="161" t="inlineStr">
        <is>
          <t>Lower middle income</t>
        </is>
      </c>
      <c r="E1559" s="161" t="b">
        <v>1</v>
      </c>
      <c r="F1559" s="161" t="inlineStr">
        <is>
          <t>inn_incr_inv_gen_2030_pct_gdp</t>
        </is>
      </c>
      <c r="G1559" s="161" t="n">
        <v>0.6218149303453893</v>
      </c>
      <c r="H1559" s="161" t="inlineStr">
        <is>
          <t>2030</t>
        </is>
      </c>
      <c r="I1559" s="161" t="inlineStr">
        <is>
          <t>Mitigation_Investment_Needs_v1.1.xlsx (InvestmentNeeds v1.1, model output)</t>
        </is>
      </c>
    </row>
    <row r="1560" ht="13" customHeight="1">
      <c r="A1560" s="161" t="inlineStr">
        <is>
          <t>BTN</t>
        </is>
      </c>
      <c r="B1560" s="161" t="inlineStr">
        <is>
          <t>Bhutan</t>
        </is>
      </c>
      <c r="C1560" s="161" t="inlineStr">
        <is>
          <t>South Asia</t>
        </is>
      </c>
      <c r="D1560" s="161" t="inlineStr">
        <is>
          <t>Lower middle income</t>
        </is>
      </c>
      <c r="E1560" s="161" t="b">
        <v>1</v>
      </c>
      <c r="F1560" s="161" t="inlineStr">
        <is>
          <t>inn_incr_inv_grid_2030_pct_gdp</t>
        </is>
      </c>
      <c r="G1560" s="161" t="n">
        <v>0.4263873808082659</v>
      </c>
      <c r="H1560" s="161" t="inlineStr">
        <is>
          <t>2030</t>
        </is>
      </c>
      <c r="I1560" s="161" t="inlineStr">
        <is>
          <t>Mitigation_Investment_Needs_v1.1.xlsx (InvestmentNeeds v1.1, model output)</t>
        </is>
      </c>
    </row>
    <row r="1561" ht="13" customHeight="1">
      <c r="A1561" s="161" t="inlineStr">
        <is>
          <t>BTN</t>
        </is>
      </c>
      <c r="B1561" s="161" t="inlineStr">
        <is>
          <t>Bhutan</t>
        </is>
      </c>
      <c r="C1561" s="161" t="inlineStr">
        <is>
          <t>South Asia</t>
        </is>
      </c>
      <c r="D1561" s="161" t="inlineStr">
        <is>
          <t>Lower middle income</t>
        </is>
      </c>
      <c r="E1561" s="161" t="b">
        <v>1</v>
      </c>
      <c r="F1561" s="161" t="inlineStr">
        <is>
          <t>inn_incr_inv_trn_2030_pct_gdp</t>
        </is>
      </c>
      <c r="G1561" s="161" t="n">
        <v>0.1488806867364743</v>
      </c>
      <c r="H1561" s="161" t="inlineStr">
        <is>
          <t>2030</t>
        </is>
      </c>
      <c r="I1561" s="161" t="inlineStr">
        <is>
          <t>Mitigation_Investment_Needs_v1.1.xlsx (InvestmentNeeds v1.1, model output)</t>
        </is>
      </c>
    </row>
    <row r="1562" ht="13" customHeight="1">
      <c r="A1562" s="161" t="inlineStr">
        <is>
          <t>BTN</t>
        </is>
      </c>
      <c r="B1562" s="161" t="inlineStr">
        <is>
          <t>Bhutan</t>
        </is>
      </c>
      <c r="C1562" s="161" t="inlineStr">
        <is>
          <t>South Asia</t>
        </is>
      </c>
      <c r="D1562" s="161" t="inlineStr">
        <is>
          <t>Lower middle income</t>
        </is>
      </c>
      <c r="E1562" s="161" t="b">
        <v>1</v>
      </c>
      <c r="F1562" s="161" t="inlineStr">
        <is>
          <t>inn_incr_inv_bld_2030_pct_gdp</t>
        </is>
      </c>
      <c r="G1562" s="161" t="n">
        <v>0.1029017305829861</v>
      </c>
      <c r="H1562" s="161" t="inlineStr">
        <is>
          <t>2030</t>
        </is>
      </c>
      <c r="I1562" s="161" t="inlineStr">
        <is>
          <t>Mitigation_Investment_Needs_v1.1.xlsx (InvestmentNeeds v1.1, model output)</t>
        </is>
      </c>
    </row>
    <row r="1563" ht="13" customHeight="1">
      <c r="A1563" s="161" t="inlineStr">
        <is>
          <t>BTN</t>
        </is>
      </c>
      <c r="B1563" s="161" t="inlineStr">
        <is>
          <t>Bhutan</t>
        </is>
      </c>
      <c r="C1563" s="161" t="inlineStr">
        <is>
          <t>South Asia</t>
        </is>
      </c>
      <c r="D1563" s="161" t="inlineStr">
        <is>
          <t>Lower middle income</t>
        </is>
      </c>
      <c r="E1563" s="161" t="b">
        <v>1</v>
      </c>
      <c r="F1563" s="161" t="inlineStr">
        <is>
          <t>inn_incr_inv_ind_2030_pct_gdp</t>
        </is>
      </c>
      <c r="G1563" s="161" t="n">
        <v>0.0952173856432301</v>
      </c>
      <c r="H1563" s="161" t="inlineStr">
        <is>
          <t>2030</t>
        </is>
      </c>
      <c r="I1563" s="161" t="inlineStr">
        <is>
          <t>Mitigation_Investment_Needs_v1.1.xlsx (InvestmentNeeds v1.1, model output)</t>
        </is>
      </c>
    </row>
    <row r="1564" ht="13" customHeight="1">
      <c r="A1564" s="161" t="inlineStr">
        <is>
          <t>BTN</t>
        </is>
      </c>
      <c r="B1564" s="161" t="inlineStr">
        <is>
          <t>Bhutan</t>
        </is>
      </c>
      <c r="C1564" s="161" t="inlineStr">
        <is>
          <t>South Asia</t>
        </is>
      </c>
      <c r="D1564" s="161" t="inlineStr">
        <is>
          <t>Lower middle income</t>
        </is>
      </c>
      <c r="E1564" s="161" t="b">
        <v>1</v>
      </c>
      <c r="F1564" s="161" t="inlineStr">
        <is>
          <t>inn_incr_inv_fuel_2030_pct_gdp</t>
        </is>
      </c>
      <c r="G1564" s="161" t="n">
        <v>0.0682127036467557</v>
      </c>
      <c r="H1564" s="161" t="inlineStr">
        <is>
          <t>2030</t>
        </is>
      </c>
      <c r="I1564" s="161" t="inlineStr">
        <is>
          <t>Mitigation_Investment_Needs_v1.1.xlsx (InvestmentNeeds v1.1, model output)</t>
        </is>
      </c>
    </row>
    <row r="1565" ht="13" customHeight="1">
      <c r="A1565" s="161" t="inlineStr">
        <is>
          <t>BTN</t>
        </is>
      </c>
      <c r="B1565" s="161" t="inlineStr">
        <is>
          <t>Bhutan</t>
        </is>
      </c>
      <c r="C1565" s="161" t="inlineStr">
        <is>
          <t>South Asia</t>
        </is>
      </c>
      <c r="D1565" s="161" t="inlineStr">
        <is>
          <t>Lower middle income</t>
        </is>
      </c>
      <c r="E1565" s="161" t="b">
        <v>1</v>
      </c>
      <c r="F1565" s="161" t="inlineStr">
        <is>
          <t>inn_incr_inv_afolu_2030_pct_gdp</t>
        </is>
      </c>
      <c r="G1565" s="161" t="n">
        <v>0.21441247623649</v>
      </c>
      <c r="H1565" s="161" t="inlineStr">
        <is>
          <t>2030</t>
        </is>
      </c>
      <c r="I1565" s="161" t="inlineStr">
        <is>
          <t>Mitigation_Investment_Needs_v1.1.xlsx (InvestmentNeeds v1.1, model output)</t>
        </is>
      </c>
    </row>
    <row r="1566" ht="13" customHeight="1">
      <c r="A1566" s="161" t="inlineStr">
        <is>
          <t>BTN</t>
        </is>
      </c>
      <c r="B1566" s="161" t="inlineStr">
        <is>
          <t>Bhutan</t>
        </is>
      </c>
      <c r="C1566" s="161" t="inlineStr">
        <is>
          <t>South Asia</t>
        </is>
      </c>
      <c r="D1566" s="161" t="inlineStr">
        <is>
          <t>Lower middle income</t>
        </is>
      </c>
      <c r="E1566" s="161" t="b">
        <v>1</v>
      </c>
      <c r="F1566" s="161" t="inlineStr">
        <is>
          <t>inn_incr_cost_a_2030_pct_gdp</t>
        </is>
      </c>
      <c r="G1566" s="161" t="n">
        <v>0.1098415389547489</v>
      </c>
      <c r="H1566" s="161" t="inlineStr">
        <is>
          <t>2030</t>
        </is>
      </c>
      <c r="I1566" s="161" t="inlineStr">
        <is>
          <t>Mitigation_Investment_Needs_v1.1.xlsx (InvestmentNeeds v1.1, model output)</t>
        </is>
      </c>
    </row>
    <row r="1567" ht="13" customHeight="1">
      <c r="A1567" s="161" t="inlineStr">
        <is>
          <t>BTN</t>
        </is>
      </c>
      <c r="B1567" s="161" t="inlineStr">
        <is>
          <t>Bhutan</t>
        </is>
      </c>
      <c r="C1567" s="161" t="inlineStr">
        <is>
          <t>South Asia</t>
        </is>
      </c>
      <c r="D1567" s="161" t="inlineStr">
        <is>
          <t>Lower middle income</t>
        </is>
      </c>
      <c r="E1567" s="161" t="b">
        <v>1</v>
      </c>
      <c r="F1567" s="161" t="inlineStr">
        <is>
          <t>inn_incr_cost_b_2030_pct_gdp</t>
        </is>
      </c>
      <c r="G1567" s="161" t="n">
        <v>0.0477926056483503</v>
      </c>
      <c r="H1567" s="161" t="inlineStr">
        <is>
          <t>2030</t>
        </is>
      </c>
      <c r="I1567" s="161" t="inlineStr">
        <is>
          <t>Mitigation_Investment_Needs_v1.1.xlsx (InvestmentNeeds v1.1, model output)</t>
        </is>
      </c>
    </row>
    <row r="1568" ht="13" customHeight="1">
      <c r="A1568" s="161" t="inlineStr">
        <is>
          <t>BTN</t>
        </is>
      </c>
      <c r="B1568" s="161" t="inlineStr">
        <is>
          <t>Bhutan</t>
        </is>
      </c>
      <c r="C1568" s="161" t="inlineStr">
        <is>
          <t>South Asia</t>
        </is>
      </c>
      <c r="D1568" s="161" t="inlineStr">
        <is>
          <t>Lower middle income</t>
        </is>
      </c>
      <c r="E1568" s="161" t="b">
        <v>1</v>
      </c>
      <c r="F1568" s="161" t="inlineStr">
        <is>
          <t>inn_incr_cost_c_2030_pct_gdp</t>
        </is>
      </c>
      <c r="G1568" s="161" t="n">
        <v>-0.0117621628869086</v>
      </c>
      <c r="H1568" s="161" t="inlineStr">
        <is>
          <t>2030</t>
        </is>
      </c>
      <c r="I1568" s="161" t="inlineStr">
        <is>
          <t>Mitigation_Investment_Needs_v1.1.xlsx (InvestmentNeeds v1.1, model output)</t>
        </is>
      </c>
    </row>
    <row r="1569" ht="13" customHeight="1">
      <c r="A1569" s="161" t="inlineStr">
        <is>
          <t>BTN</t>
        </is>
      </c>
      <c r="B1569" s="161" t="inlineStr">
        <is>
          <t>Bhutan</t>
        </is>
      </c>
      <c r="C1569" s="161" t="inlineStr">
        <is>
          <t>South Asia</t>
        </is>
      </c>
      <c r="D1569" s="161" t="inlineStr">
        <is>
          <t>Lower middle income</t>
        </is>
      </c>
      <c r="E1569" s="161" t="b">
        <v>1</v>
      </c>
      <c r="F1569" s="161" t="inlineStr">
        <is>
          <t>inn_cost_per_t_b_2030_usd</t>
        </is>
      </c>
      <c r="G1569" s="161" t="n">
        <v>67.304735831868</v>
      </c>
      <c r="H1569" s="161" t="inlineStr">
        <is>
          <t>2030</t>
        </is>
      </c>
      <c r="I1569" s="161" t="inlineStr">
        <is>
          <t>Mitigation_Investment_Needs_v1.1.xlsx (InvestmentNeeds v1.1, model output)</t>
        </is>
      </c>
    </row>
    <row r="1570" ht="13" customHeight="1">
      <c r="A1570" s="161" t="inlineStr">
        <is>
          <t>BTN</t>
        </is>
      </c>
      <c r="B1570" s="161" t="inlineStr">
        <is>
          <t>Bhutan</t>
        </is>
      </c>
      <c r="C1570" s="161" t="inlineStr">
        <is>
          <t>South Asia</t>
        </is>
      </c>
      <c r="D1570" s="161" t="inlineStr">
        <is>
          <t>Lower middle income</t>
        </is>
      </c>
      <c r="E1570" s="161" t="b">
        <v>1</v>
      </c>
      <c r="F1570" s="161" t="inlineStr">
        <is>
          <t>inn_coc_penalty_2030_pct_gdp</t>
        </is>
      </c>
      <c r="G1570" s="161" t="n">
        <v>0.2585372221099957</v>
      </c>
      <c r="H1570" s="161" t="inlineStr">
        <is>
          <t>2030</t>
        </is>
      </c>
      <c r="I1570" s="161" t="inlineStr">
        <is>
          <t>Mitigation_Investment_Needs_v1.1.xlsx (InvestmentNeeds v1.1, model output)</t>
        </is>
      </c>
    </row>
    <row r="1571" ht="13" customHeight="1">
      <c r="A1571" s="161" t="inlineStr">
        <is>
          <t>BTN</t>
        </is>
      </c>
      <c r="B1571" s="161" t="inlineStr">
        <is>
          <t>Bhutan</t>
        </is>
      </c>
      <c r="C1571" s="161" t="inlineStr">
        <is>
          <t>South Asia</t>
        </is>
      </c>
      <c r="D1571" s="161" t="inlineStr">
        <is>
          <t>Lower middle income</t>
        </is>
      </c>
      <c r="E1571" s="161" t="b">
        <v>1</v>
      </c>
      <c r="F1571" s="161" t="inlineStr">
        <is>
          <t>inn_pima_adj_inv_2030_pct_gdp</t>
        </is>
      </c>
      <c r="G1571" s="161" t="n">
        <v>8.530039278925585</v>
      </c>
      <c r="H1571" s="161" t="inlineStr">
        <is>
          <t>2030</t>
        </is>
      </c>
      <c r="I1571" s="161" t="inlineStr">
        <is>
          <t>Mitigation_Investment_Needs_v1.1.xlsx (InvestmentNeeds v1.1, model output)</t>
        </is>
      </c>
    </row>
    <row r="1572" ht="13" customHeight="1">
      <c r="A1572" s="161" t="inlineStr">
        <is>
          <t>BTN</t>
        </is>
      </c>
      <c r="B1572" s="161" t="inlineStr">
        <is>
          <t>Bhutan</t>
        </is>
      </c>
      <c r="C1572" s="161" t="inlineStr">
        <is>
          <t>South Asia</t>
        </is>
      </c>
      <c r="D1572" s="161" t="inlineStr">
        <is>
          <t>Lower middle income</t>
        </is>
      </c>
      <c r="E1572" s="161" t="b">
        <v>1</v>
      </c>
      <c r="F1572" s="161" t="inlineStr">
        <is>
          <t>nmim_nz_inv_2030_pct_gdp</t>
        </is>
      </c>
      <c r="G1572" s="161" t="n">
        <v>2.212777132271924</v>
      </c>
      <c r="H1572" s="161" t="inlineStr">
        <is>
          <t>2030</t>
        </is>
      </c>
      <c r="I1572" s="161" t="inlineStr">
        <is>
          <t>nmim_summary_v0_2.csv (InvestmentNeeds NMIM v0.2, model output)</t>
        </is>
      </c>
    </row>
    <row r="1573" ht="13" customHeight="1">
      <c r="A1573" s="161" t="inlineStr">
        <is>
          <t>BTN</t>
        </is>
      </c>
      <c r="B1573" s="161" t="inlineStr">
        <is>
          <t>Bhutan</t>
        </is>
      </c>
      <c r="C1573" s="161" t="inlineStr">
        <is>
          <t>South Asia</t>
        </is>
      </c>
      <c r="D1573" s="161" t="inlineStr">
        <is>
          <t>Lower middle income</t>
        </is>
      </c>
      <c r="E1573" s="161" t="b">
        <v>1</v>
      </c>
      <c r="F1573" s="161" t="inlineStr">
        <is>
          <t>nmim_typ1_2030_pct_gdp</t>
        </is>
      </c>
      <c r="G1573" s="161" t="n">
        <v>0.2963997306203483</v>
      </c>
      <c r="H1573" s="161" t="inlineStr">
        <is>
          <t>2030</t>
        </is>
      </c>
      <c r="I1573" s="161" t="inlineStr">
        <is>
          <t>nmim_summary_v0_2.csv (InvestmentNeeds NMIM v0.2, model output)</t>
        </is>
      </c>
    </row>
    <row r="1574" ht="13" customHeight="1">
      <c r="A1574" s="161" t="inlineStr">
        <is>
          <t>BTN</t>
        </is>
      </c>
      <c r="B1574" s="161" t="inlineStr">
        <is>
          <t>Bhutan</t>
        </is>
      </c>
      <c r="C1574" s="161" t="inlineStr">
        <is>
          <t>South Asia</t>
        </is>
      </c>
      <c r="D1574" s="161" t="inlineStr">
        <is>
          <t>Lower middle income</t>
        </is>
      </c>
      <c r="E1574" s="161" t="b">
        <v>1</v>
      </c>
      <c r="F1574" s="161" t="inlineStr">
        <is>
          <t>nmim_typ2_2030_pct_gdp</t>
        </is>
      </c>
      <c r="G1574" s="161" t="n">
        <v>0.06683201462590781</v>
      </c>
      <c r="H1574" s="161" t="inlineStr">
        <is>
          <t>2030</t>
        </is>
      </c>
      <c r="I1574" s="161" t="inlineStr">
        <is>
          <t>nmim_summary_v0_2.csv (InvestmentNeeds NMIM v0.2, model output)</t>
        </is>
      </c>
    </row>
    <row r="1575" ht="13" customHeight="1">
      <c r="A1575" s="161" t="inlineStr">
        <is>
          <t>BTN</t>
        </is>
      </c>
      <c r="B1575" s="161" t="inlineStr">
        <is>
          <t>Bhutan</t>
        </is>
      </c>
      <c r="C1575" s="161" t="inlineStr">
        <is>
          <t>South Asia</t>
        </is>
      </c>
      <c r="D1575" s="161" t="inlineStr">
        <is>
          <t>Lower middle income</t>
        </is>
      </c>
      <c r="E1575" s="161" t="b">
        <v>1</v>
      </c>
      <c r="F1575" s="161" t="inlineStr">
        <is>
          <t>nmim_typ3_2030_pct_gdp</t>
        </is>
      </c>
      <c r="G1575" s="161" t="n">
        <v>0.0350965247484251</v>
      </c>
      <c r="H1575" s="161" t="inlineStr">
        <is>
          <t>2030</t>
        </is>
      </c>
      <c r="I1575" s="161" t="inlineStr">
        <is>
          <t>nmim_summary_v0_2.csv (InvestmentNeeds NMIM v0.2, model output)</t>
        </is>
      </c>
    </row>
    <row r="1576" ht="13" customHeight="1">
      <c r="A1576" s="161" t="inlineStr">
        <is>
          <t>BTN</t>
        </is>
      </c>
      <c r="B1576" s="161" t="inlineStr">
        <is>
          <t>Bhutan</t>
        </is>
      </c>
      <c r="C1576" s="161" t="inlineStr">
        <is>
          <t>South Asia</t>
        </is>
      </c>
      <c r="D1576" s="161" t="inlineStr">
        <is>
          <t>Lower middle income</t>
        </is>
      </c>
      <c r="E1576" s="161" t="b">
        <v>1</v>
      </c>
      <c r="F1576" s="161" t="inlineStr">
        <is>
          <t>nmim_typ4_2030_pct_gdp</t>
        </is>
      </c>
      <c r="G1576" s="161" t="n">
        <v>1.138894868566919</v>
      </c>
      <c r="H1576" s="161" t="inlineStr">
        <is>
          <t>2030</t>
        </is>
      </c>
      <c r="I1576" s="161" t="inlineStr">
        <is>
          <t>nmim_summary_v0_2.csv (InvestmentNeeds NMIM v0.2, model output)</t>
        </is>
      </c>
    </row>
    <row r="1577" ht="13" customHeight="1">
      <c r="A1577" s="161" t="inlineStr">
        <is>
          <t>BTN</t>
        </is>
      </c>
      <c r="B1577" s="161" t="inlineStr">
        <is>
          <t>Bhutan</t>
        </is>
      </c>
      <c r="C1577" s="161" t="inlineStr">
        <is>
          <t>South Asia</t>
        </is>
      </c>
      <c r="D1577" s="161" t="inlineStr">
        <is>
          <t>Lower middle income</t>
        </is>
      </c>
      <c r="E1577" s="161" t="b">
        <v>1</v>
      </c>
      <c r="F1577" s="161" t="inlineStr">
        <is>
          <t>nmim_typ5_2030_pct_gdp</t>
        </is>
      </c>
      <c r="G1577" s="161" t="n">
        <v>0.6755539930540917</v>
      </c>
      <c r="H1577" s="161" t="inlineStr">
        <is>
          <t>2030</t>
        </is>
      </c>
      <c r="I1577" s="161" t="inlineStr">
        <is>
          <t>nmim_summary_v0_2.csv (InvestmentNeeds NMIM v0.2, model output)</t>
        </is>
      </c>
    </row>
    <row r="1578" ht="13" customHeight="1">
      <c r="A1578" s="161" t="inlineStr">
        <is>
          <t>BTN</t>
        </is>
      </c>
      <c r="B1578" s="161" t="inlineStr">
        <is>
          <t>Bhutan</t>
        </is>
      </c>
      <c r="C1578" s="161" t="inlineStr">
        <is>
          <t>South Asia</t>
        </is>
      </c>
      <c r="D1578" s="161" t="inlineStr">
        <is>
          <t>Lower middle income</t>
        </is>
      </c>
      <c r="E1578" s="161" t="b">
        <v>1</v>
      </c>
      <c r="F1578" s="161" t="inlineStr">
        <is>
          <t>nmim_budget_need_2030_pct_gdp</t>
        </is>
      </c>
      <c r="G1578" s="161" t="n">
        <v>0.6380681912539303</v>
      </c>
      <c r="H1578" s="161" t="inlineStr">
        <is>
          <t>2030</t>
        </is>
      </c>
      <c r="I1578" s="161" t="inlineStr">
        <is>
          <t>nmim_summary_v0_2.csv (InvestmentNeeds NMIM v0.2, model output)</t>
        </is>
      </c>
    </row>
    <row r="1579" ht="13" customHeight="1">
      <c r="A1579" s="161" t="inlineStr">
        <is>
          <t>BTN</t>
        </is>
      </c>
      <c r="B1579" s="161" t="inlineStr">
        <is>
          <t>Bhutan</t>
        </is>
      </c>
      <c r="C1579" s="161" t="inlineStr">
        <is>
          <t>South Asia</t>
        </is>
      </c>
      <c r="D1579" s="161" t="inlineStr">
        <is>
          <t>Lower middle income</t>
        </is>
      </c>
      <c r="E1579" s="161" t="b">
        <v>1</v>
      </c>
      <c r="F1579" s="161" t="inlineStr">
        <is>
          <t>nmim_private_share_2030_pct</t>
        </is>
      </c>
      <c r="G1579" s="161" t="n">
        <v>68.14409384940335</v>
      </c>
      <c r="H1579" s="161" t="inlineStr">
        <is>
          <t>2030</t>
        </is>
      </c>
      <c r="I1579" s="161" t="inlineStr">
        <is>
          <t>nmim_summary_v0_2.csv (InvestmentNeeds NMIM v0.2, model output)</t>
        </is>
      </c>
    </row>
    <row r="1580" ht="13" customHeight="1">
      <c r="A1580" s="161" t="inlineStr">
        <is>
          <t>BTN</t>
        </is>
      </c>
      <c r="B1580" s="161" t="inlineStr">
        <is>
          <t>Bhutan</t>
        </is>
      </c>
      <c r="C1580" s="161" t="inlineStr">
        <is>
          <t>South Asia</t>
        </is>
      </c>
      <c r="D1580" s="161" t="inlineStr">
        <is>
          <t>Lower middle income</t>
        </is>
      </c>
      <c r="E1580" s="161" t="b">
        <v>1</v>
      </c>
      <c r="F1580" s="161" t="inlineStr">
        <is>
          <t>nmim_incr_inv_2030_pct_gdp</t>
        </is>
      </c>
      <c r="G1580" s="161" t="n">
        <v>1.815233280309673</v>
      </c>
      <c r="H1580" s="161" t="inlineStr">
        <is>
          <t>2030</t>
        </is>
      </c>
      <c r="I1580" s="161" t="inlineStr">
        <is>
          <t>nmim_summary_v0_2.csv (InvestmentNeeds NMIM v0.2, model output)</t>
        </is>
      </c>
    </row>
    <row r="1581" ht="13" customHeight="1">
      <c r="A1581" s="161" t="inlineStr">
        <is>
          <t>BTN</t>
        </is>
      </c>
      <c r="B1581" s="161" t="inlineStr">
        <is>
          <t>Bhutan</t>
        </is>
      </c>
      <c r="C1581" s="161" t="inlineStr">
        <is>
          <t>South Asia</t>
        </is>
      </c>
      <c r="D1581" s="161" t="inlineStr">
        <is>
          <t>Lower middle income</t>
        </is>
      </c>
      <c r="E1581" s="161" t="b">
        <v>1</v>
      </c>
      <c r="F1581" s="161" t="inlineStr">
        <is>
          <t>nmim_incr_inv_2050_pct_gdp</t>
        </is>
      </c>
      <c r="G1581" s="161" t="n">
        <v>2.628516148393886</v>
      </c>
      <c r="H1581" s="161" t="inlineStr">
        <is>
          <t>2050</t>
        </is>
      </c>
      <c r="I1581" s="161" t="inlineStr">
        <is>
          <t>nmim_summary_v0_2.csv (InvestmentNeeds NMIM v0.2, model output)</t>
        </is>
      </c>
    </row>
    <row r="1582" ht="13" customHeight="1">
      <c r="A1582" s="161" t="inlineStr">
        <is>
          <t>BTN</t>
        </is>
      </c>
      <c r="B1582" s="161" t="inlineStr">
        <is>
          <t>Bhutan</t>
        </is>
      </c>
      <c r="C1582" s="161" t="inlineStr">
        <is>
          <t>South Asia</t>
        </is>
      </c>
      <c r="D1582" s="161" t="inlineStr">
        <is>
          <t>Lower middle income</t>
        </is>
      </c>
      <c r="E1582" s="161" t="b">
        <v>1</v>
      </c>
      <c r="F1582" s="161" t="inlineStr">
        <is>
          <t>nmim_pv_incr_cost_b_pct_gdp</t>
        </is>
      </c>
      <c r="G1582" s="161" t="n">
        <v>2.652515952309447</v>
      </c>
      <c r="H1582" s="161" t="inlineStr">
        <is>
          <t>2025-2050</t>
        </is>
      </c>
      <c r="I1582" s="161" t="inlineStr">
        <is>
          <t>nmim_summary_v0_2.csv (InvestmentNeeds NMIM v0.2, model output)</t>
        </is>
      </c>
    </row>
    <row r="1583" ht="13" customHeight="1">
      <c r="A1583" s="161" t="inlineStr">
        <is>
          <t>BTN</t>
        </is>
      </c>
      <c r="B1583" s="161" t="inlineStr">
        <is>
          <t>Bhutan</t>
        </is>
      </c>
      <c r="C1583" s="161" t="inlineStr">
        <is>
          <t>South Asia</t>
        </is>
      </c>
      <c r="D1583" s="161" t="inlineStr">
        <is>
          <t>Lower middle income</t>
        </is>
      </c>
      <c r="E1583" s="161" t="b">
        <v>1</v>
      </c>
      <c r="F1583" s="161" t="inlineStr">
        <is>
          <t>price_diesel_usd_litre</t>
        </is>
      </c>
      <c r="G1583" s="161" t="n">
        <v>1.133</v>
      </c>
      <c r="H1583" s="161" t="inlineStr">
        <is>
          <t>2024</t>
        </is>
      </c>
      <c r="I1583" s="161" t="inlineStr">
        <is>
          <t>imffossilfuelsubsidiesdata.xlsb</t>
        </is>
      </c>
    </row>
    <row r="1584" ht="13" customHeight="1">
      <c r="A1584" s="161" t="inlineStr">
        <is>
          <t>BTN</t>
        </is>
      </c>
      <c r="B1584" s="161" t="inlineStr">
        <is>
          <t>Bhutan</t>
        </is>
      </c>
      <c r="C1584" s="161" t="inlineStr">
        <is>
          <t>South Asia</t>
        </is>
      </c>
      <c r="D1584" s="161" t="inlineStr">
        <is>
          <t>Lower middle income</t>
        </is>
      </c>
      <c r="E1584" s="161" t="b">
        <v>1</v>
      </c>
      <c r="F1584" s="161" t="inlineStr">
        <is>
          <t>price_gasoline_usd_litre</t>
        </is>
      </c>
      <c r="G1584" s="161" t="n">
        <v>1.49</v>
      </c>
      <c r="H1584" s="161" t="inlineStr">
        <is>
          <t>2024</t>
        </is>
      </c>
      <c r="I1584" s="161" t="inlineStr">
        <is>
          <t>imffossilfuelsubsidiesdata.xlsb</t>
        </is>
      </c>
    </row>
    <row r="1585" ht="13" customHeight="1">
      <c r="A1585" s="161" t="inlineStr">
        <is>
          <t>BTN</t>
        </is>
      </c>
      <c r="B1585" s="161" t="inlineStr">
        <is>
          <t>Bhutan</t>
        </is>
      </c>
      <c r="C1585" s="161" t="inlineStr">
        <is>
          <t>South Asia</t>
        </is>
      </c>
      <c r="D1585" s="161" t="inlineStr">
        <is>
          <t>Lower middle income</t>
        </is>
      </c>
      <c r="E1585" s="161" t="b">
        <v>1</v>
      </c>
      <c r="F1585" s="161" t="inlineStr">
        <is>
          <t>price_electricity_residential_usd_kwh</t>
        </is>
      </c>
      <c r="G1585" s="161" t="n">
        <v>0.015</v>
      </c>
      <c r="H1585" s="161" t="inlineStr">
        <is>
          <t>2024</t>
        </is>
      </c>
      <c r="I1585" s="161" t="inlineStr">
        <is>
          <t>imffossilfuelsubsidiesdata.xlsb</t>
        </is>
      </c>
    </row>
    <row r="1586" ht="13" customHeight="1">
      <c r="A1586" s="161" t="inlineStr">
        <is>
          <t>BTN</t>
        </is>
      </c>
      <c r="B1586" s="161" t="inlineStr">
        <is>
          <t>Bhutan</t>
        </is>
      </c>
      <c r="C1586" s="161" t="inlineStr">
        <is>
          <t>South Asia</t>
        </is>
      </c>
      <c r="D1586" s="161" t="inlineStr">
        <is>
          <t>Lower middle income</t>
        </is>
      </c>
      <c r="E1586" s="161" t="b">
        <v>1</v>
      </c>
      <c r="F1586" s="161" t="inlineStr">
        <is>
          <t>price_electricity_industry_usd_kwh</t>
        </is>
      </c>
      <c r="G1586" s="161" t="n">
        <v>0.019</v>
      </c>
      <c r="H1586" s="161" t="inlineStr">
        <is>
          <t>2024</t>
        </is>
      </c>
      <c r="I1586" s="161" t="inlineStr">
        <is>
          <t>imffossilfuelsubsidiesdata.xlsb</t>
        </is>
      </c>
    </row>
    <row r="1587" ht="13" customHeight="1">
      <c r="A1587" s="161" t="inlineStr">
        <is>
          <t>BTN</t>
        </is>
      </c>
      <c r="B1587" s="161" t="inlineStr">
        <is>
          <t>Bhutan</t>
        </is>
      </c>
      <c r="C1587" s="161" t="inlineStr">
        <is>
          <t>South Asia</t>
        </is>
      </c>
      <c r="D1587" s="161" t="inlineStr">
        <is>
          <t>Lower middle income</t>
        </is>
      </c>
      <c r="E1587" s="161" t="b">
        <v>1</v>
      </c>
      <c r="F1587" s="161" t="inlineStr">
        <is>
          <t>price_gas_residential_usd_gj</t>
        </is>
      </c>
      <c r="G1587" s="161" t="n">
        <v>23.519</v>
      </c>
      <c r="H1587" s="161" t="inlineStr">
        <is>
          <t>2024</t>
        </is>
      </c>
      <c r="I1587" s="161" t="inlineStr">
        <is>
          <t>imffossilfuelsubsidiesdata.xlsb</t>
        </is>
      </c>
    </row>
    <row r="1588" ht="13" customHeight="1">
      <c r="A1588" s="161" t="inlineStr">
        <is>
          <t>BTN</t>
        </is>
      </c>
      <c r="B1588" s="161" t="inlineStr">
        <is>
          <t>Bhutan</t>
        </is>
      </c>
      <c r="C1588" s="161" t="inlineStr">
        <is>
          <t>South Asia</t>
        </is>
      </c>
      <c r="D1588" s="161" t="inlineStr">
        <is>
          <t>Lower middle income</t>
        </is>
      </c>
      <c r="E1588" s="161" t="b">
        <v>1</v>
      </c>
      <c r="F1588" s="161" t="inlineStr">
        <is>
          <t>price_gas_industry_usd_gj</t>
        </is>
      </c>
      <c r="G1588" s="161" t="n">
        <v>13.439</v>
      </c>
      <c r="H1588" s="161" t="inlineStr">
        <is>
          <t>2024</t>
        </is>
      </c>
      <c r="I1588" s="161" t="inlineStr">
        <is>
          <t>imffossilfuelsubsidiesdata.xlsb</t>
        </is>
      </c>
    </row>
    <row r="1589" ht="13" customHeight="1">
      <c r="A1589" s="161" t="inlineStr">
        <is>
          <t>BTN</t>
        </is>
      </c>
      <c r="B1589" s="161" t="inlineStr">
        <is>
          <t>Bhutan</t>
        </is>
      </c>
      <c r="C1589" s="161" t="inlineStr">
        <is>
          <t>South Asia</t>
        </is>
      </c>
      <c r="D1589" s="161" t="inlineStr">
        <is>
          <t>Lower middle income</t>
        </is>
      </c>
      <c r="E1589" s="161" t="b">
        <v>1</v>
      </c>
      <c r="F1589" s="161" t="inlineStr">
        <is>
          <t>price_gas_power_usd_gj</t>
        </is>
      </c>
      <c r="G1589" s="161" t="n">
        <v>12.116</v>
      </c>
      <c r="H1589" s="161" t="inlineStr">
        <is>
          <t>2024</t>
        </is>
      </c>
      <c r="I1589" s="161" t="inlineStr">
        <is>
          <t>imffossilfuelsubsidiesdata.xlsb</t>
        </is>
      </c>
    </row>
    <row r="1590" ht="13" customHeight="1">
      <c r="A1590" s="161" t="inlineStr">
        <is>
          <t>BTN</t>
        </is>
      </c>
      <c r="B1590" s="161" t="inlineStr">
        <is>
          <t>Bhutan</t>
        </is>
      </c>
      <c r="C1590" s="161" t="inlineStr">
        <is>
          <t>South Asia</t>
        </is>
      </c>
      <c r="D1590" s="161" t="inlineStr">
        <is>
          <t>Lower middle income</t>
        </is>
      </c>
      <c r="E1590" s="161" t="b">
        <v>1</v>
      </c>
      <c r="F1590" s="161" t="inlineStr">
        <is>
          <t>price_coal_residential_usd_gj</t>
        </is>
      </c>
      <c r="G1590" s="161" t="n">
        <v>12.596</v>
      </c>
      <c r="H1590" s="161" t="inlineStr">
        <is>
          <t>2024</t>
        </is>
      </c>
      <c r="I1590" s="161" t="inlineStr">
        <is>
          <t>imffossilfuelsubsidiesdata.xlsb</t>
        </is>
      </c>
    </row>
    <row r="1591" ht="13" customHeight="1">
      <c r="A1591" s="161" t="inlineStr">
        <is>
          <t>BTN</t>
        </is>
      </c>
      <c r="B1591" s="161" t="inlineStr">
        <is>
          <t>Bhutan</t>
        </is>
      </c>
      <c r="C1591" s="161" t="inlineStr">
        <is>
          <t>South Asia</t>
        </is>
      </c>
      <c r="D1591" s="161" t="inlineStr">
        <is>
          <t>Lower middle income</t>
        </is>
      </c>
      <c r="E1591" s="161" t="b">
        <v>1</v>
      </c>
      <c r="F1591" s="161" t="inlineStr">
        <is>
          <t>price_coal_industry_usd_gj</t>
        </is>
      </c>
      <c r="G1591" s="161" t="n">
        <v>7.124</v>
      </c>
      <c r="H1591" s="161" t="inlineStr">
        <is>
          <t>2024</t>
        </is>
      </c>
      <c r="I1591" s="161" t="inlineStr">
        <is>
          <t>imffossilfuelsubsidiesdata.xlsb</t>
        </is>
      </c>
    </row>
    <row r="1592" ht="13" customHeight="1">
      <c r="A1592" s="161" t="inlineStr">
        <is>
          <t>BTN</t>
        </is>
      </c>
      <c r="B1592" s="161" t="inlineStr">
        <is>
          <t>Bhutan</t>
        </is>
      </c>
      <c r="C1592" s="161" t="inlineStr">
        <is>
          <t>South Asia</t>
        </is>
      </c>
      <c r="D1592" s="161" t="inlineStr">
        <is>
          <t>Lower middle income</t>
        </is>
      </c>
      <c r="E1592" s="161" t="b">
        <v>1</v>
      </c>
      <c r="F1592" s="161" t="inlineStr">
        <is>
          <t>price_coal_power_usd_gj</t>
        </is>
      </c>
      <c r="G1592" s="161" t="n">
        <v>4.833</v>
      </c>
      <c r="H1592" s="161" t="inlineStr">
        <is>
          <t>2024</t>
        </is>
      </c>
      <c r="I1592" s="161" t="inlineStr">
        <is>
          <t>imffossilfuelsubsidiesdata.xlsb</t>
        </is>
      </c>
    </row>
    <row r="1593" ht="13" customHeight="1">
      <c r="A1593" s="161" t="inlineStr">
        <is>
          <t>BTN</t>
        </is>
      </c>
      <c r="B1593" s="161" t="inlineStr">
        <is>
          <t>Bhutan</t>
        </is>
      </c>
      <c r="C1593" s="161" t="inlineStr">
        <is>
          <t>South Asia</t>
        </is>
      </c>
      <c r="D1593" s="161" t="inlineStr">
        <is>
          <t>Lower middle income</t>
        </is>
      </c>
      <c r="E1593" s="161" t="b">
        <v>1</v>
      </c>
      <c r="F1593" s="161" t="inlineStr">
        <is>
          <t>power_market_structure</t>
        </is>
      </c>
      <c r="G1593" s="161" t="n">
        <v>1</v>
      </c>
      <c r="H1593" s="161" t="inlineStr">
        <is>
          <t>2013</t>
        </is>
      </c>
      <c r="I1593" s="161" t="inlineStr">
        <is>
          <t>dataverse_files.zip</t>
        </is>
      </c>
    </row>
    <row r="1594" ht="13" customHeight="1">
      <c r="A1594" s="161" t="inlineStr">
        <is>
          <t>BTN</t>
        </is>
      </c>
      <c r="B1594" s="161" t="inlineStr">
        <is>
          <t>Bhutan</t>
        </is>
      </c>
      <c r="C1594" s="161" t="inlineStr">
        <is>
          <t>South Asia</t>
        </is>
      </c>
      <c r="D1594" s="161" t="inlineStr">
        <is>
          <t>Lower middle income</t>
        </is>
      </c>
      <c r="E1594" s="161" t="b">
        <v>1</v>
      </c>
      <c r="F1594" s="161" t="inlineStr">
        <is>
          <t>independent_regulator</t>
        </is>
      </c>
      <c r="G1594" s="161" t="n">
        <v>1</v>
      </c>
      <c r="H1594" s="161" t="inlineStr">
        <is>
          <t>2013</t>
        </is>
      </c>
      <c r="I1594" s="161" t="inlineStr">
        <is>
          <t>dataverse_files.zip</t>
        </is>
      </c>
    </row>
    <row r="1595" ht="13" customHeight="1">
      <c r="A1595" s="161" t="inlineStr">
        <is>
          <t>BTN</t>
        </is>
      </c>
      <c r="B1595" s="161" t="inlineStr">
        <is>
          <t>Bhutan</t>
        </is>
      </c>
      <c r="C1595" s="161" t="inlineStr">
        <is>
          <t>South Asia</t>
        </is>
      </c>
      <c r="D1595" s="161" t="inlineStr">
        <is>
          <t>Lower middle income</t>
        </is>
      </c>
      <c r="E1595" s="161" t="b">
        <v>1</v>
      </c>
      <c r="F1595" s="161" t="inlineStr">
        <is>
          <t>generation_unbundled</t>
        </is>
      </c>
      <c r="G1595" s="161" t="n">
        <v>0</v>
      </c>
      <c r="H1595" s="161" t="inlineStr">
        <is>
          <t>2013</t>
        </is>
      </c>
      <c r="I1595" s="161" t="inlineStr">
        <is>
          <t>dataverse_files.zip</t>
        </is>
      </c>
    </row>
    <row r="1596" ht="13" customHeight="1">
      <c r="A1596" s="161" t="inlineStr">
        <is>
          <t>BTN</t>
        </is>
      </c>
      <c r="B1596" s="161" t="inlineStr">
        <is>
          <t>Bhutan</t>
        </is>
      </c>
      <c r="C1596" s="161" t="inlineStr">
        <is>
          <t>South Asia</t>
        </is>
      </c>
      <c r="D1596" s="161" t="inlineStr">
        <is>
          <t>Lower middle income</t>
        </is>
      </c>
      <c r="E1596" s="161" t="b">
        <v>1</v>
      </c>
      <c r="F1596" s="161" t="inlineStr">
        <is>
          <t>revenue_pct_gdp</t>
        </is>
      </c>
      <c r="G1596" s="161" t="n">
        <v>26.545</v>
      </c>
      <c r="H1596" s="161" t="inlineStr">
        <is>
          <t>2024</t>
        </is>
      </c>
      <c r="I1596" s="161" t="inlineStr">
        <is>
          <t>dataset_2026-08-26T13_41_09_874550254Z_DEFAULT_INTEGRATION_IMF_RES_WEO_9_0_0.csv</t>
        </is>
      </c>
    </row>
    <row r="1597" ht="13" customHeight="1">
      <c r="A1597" s="161" t="inlineStr">
        <is>
          <t>BTN</t>
        </is>
      </c>
      <c r="B1597" s="161" t="inlineStr">
        <is>
          <t>Bhutan</t>
        </is>
      </c>
      <c r="C1597" s="161" t="inlineStr">
        <is>
          <t>South Asia</t>
        </is>
      </c>
      <c r="D1597" s="161" t="inlineStr">
        <is>
          <t>Lower middle income</t>
        </is>
      </c>
      <c r="E1597" s="161" t="b">
        <v>1</v>
      </c>
      <c r="F1597" s="161" t="inlineStr">
        <is>
          <t>primary_balance_pct_gdp</t>
        </is>
      </c>
      <c r="G1597" s="161" t="n">
        <v>0.148</v>
      </c>
      <c r="H1597" s="161" t="inlineStr">
        <is>
          <t>2024</t>
        </is>
      </c>
      <c r="I1597" s="161" t="inlineStr">
        <is>
          <t>dataset_2026-08-26T13_41_09_874550254Z_DEFAULT_INTEGRATION_IMF_RES_WEO_9_0_0.csv</t>
        </is>
      </c>
    </row>
    <row r="1598" ht="13" customHeight="1">
      <c r="A1598" s="161" t="inlineStr">
        <is>
          <t>BTN</t>
        </is>
      </c>
      <c r="B1598" s="161" t="inlineStr">
        <is>
          <t>Bhutan</t>
        </is>
      </c>
      <c r="C1598" s="161" t="inlineStr">
        <is>
          <t>South Asia</t>
        </is>
      </c>
      <c r="D1598" s="161" t="inlineStr">
        <is>
          <t>Lower middle income</t>
        </is>
      </c>
      <c r="E1598" s="161" t="b">
        <v>1</v>
      </c>
      <c r="F1598" s="161" t="inlineStr">
        <is>
          <t>current_account_pct_gdp</t>
        </is>
      </c>
      <c r="G1598" s="161" t="n">
        <v>-20.411</v>
      </c>
      <c r="H1598" s="161" t="inlineStr">
        <is>
          <t>2024</t>
        </is>
      </c>
      <c r="I1598" s="161" t="inlineStr">
        <is>
          <t>dataset_2026-08-26T13_41_09_874550254Z_DEFAULT_INTEGRATION_IMF_RES_WEO_9_0_0.csv</t>
        </is>
      </c>
    </row>
    <row r="1599" ht="13" customHeight="1">
      <c r="A1599" s="161" t="inlineStr">
        <is>
          <t>BTN</t>
        </is>
      </c>
      <c r="B1599" s="161" t="inlineStr">
        <is>
          <t>Bhutan</t>
        </is>
      </c>
      <c r="C1599" s="161" t="inlineStr">
        <is>
          <t>South Asia</t>
        </is>
      </c>
      <c r="D1599" s="161" t="inlineStr">
        <is>
          <t>Lower middle income</t>
        </is>
      </c>
      <c r="E1599" s="161" t="b">
        <v>1</v>
      </c>
      <c r="F1599" s="161" t="inlineStr">
        <is>
          <t>gross_capital_formation_pct_gdp</t>
        </is>
      </c>
      <c r="G1599" s="161" t="n">
        <v>41.186</v>
      </c>
      <c r="H1599" s="161" t="inlineStr">
        <is>
          <t>2024</t>
        </is>
      </c>
      <c r="I1599" s="161" t="inlineStr">
        <is>
          <t>dataset_2026-08-26T13_41_09_874550254Z_DEFAULT_INTEGRATION_IMF_RES_WEO_9_0_0.csv</t>
        </is>
      </c>
    </row>
    <row r="1600" ht="13" customHeight="1">
      <c r="A1600" s="161" t="inlineStr">
        <is>
          <t>BTN</t>
        </is>
      </c>
      <c r="B1600" s="161" t="inlineStr">
        <is>
          <t>Bhutan</t>
        </is>
      </c>
      <c r="C1600" s="161" t="inlineStr">
        <is>
          <t>South Asia</t>
        </is>
      </c>
      <c r="D1600" s="161" t="inlineStr">
        <is>
          <t>Lower middle income</t>
        </is>
      </c>
      <c r="E1600" s="161" t="b">
        <v>1</v>
      </c>
      <c r="F1600" s="161" t="inlineStr">
        <is>
          <t>real_gdp_growth_5y_avg_pct</t>
        </is>
      </c>
      <c r="G1600" s="161" t="n">
        <v>2.018</v>
      </c>
      <c r="H1600" s="161" t="inlineStr">
        <is>
          <t>2020-2024 avg</t>
        </is>
      </c>
      <c r="I1600" s="161" t="inlineStr">
        <is>
          <t>dataset_2026-08-26T13_41_09_874550254Z_DEFAULT_INTEGRATION_IMF_RES_WEO_9_0_0.csv (derived)</t>
        </is>
      </c>
    </row>
    <row r="1601" ht="13" customHeight="1">
      <c r="A1601" s="161" t="inlineStr">
        <is>
          <t>BTN</t>
        </is>
      </c>
      <c r="B1601" s="161" t="inlineStr">
        <is>
          <t>Bhutan</t>
        </is>
      </c>
      <c r="C1601" s="161" t="inlineStr">
        <is>
          <t>South Asia</t>
        </is>
      </c>
      <c r="D1601" s="161" t="inlineStr">
        <is>
          <t>Lower middle income</t>
        </is>
      </c>
      <c r="E1601" s="161" t="b">
        <v>1</v>
      </c>
      <c r="F1601" s="161" t="inlineStr">
        <is>
          <t>int_budget_need_2030_pct_gdp</t>
        </is>
      </c>
      <c r="G1601" s="161" t="n">
        <v>0.472</v>
      </c>
      <c r="H1601" s="161" t="inlineStr">
        <is>
          <t>2030</t>
        </is>
      </c>
      <c r="I1601" s="161" t="inlineStr">
        <is>
          <t>integrated_results.csv (MacroFiscalModels v0.1, model output)</t>
        </is>
      </c>
    </row>
    <row r="1602" ht="13" customHeight="1">
      <c r="A1602" s="161" t="inlineStr">
        <is>
          <t>BTN</t>
        </is>
      </c>
      <c r="B1602" s="161" t="inlineStr">
        <is>
          <t>Bhutan</t>
        </is>
      </c>
      <c r="C1602" s="161" t="inlineStr">
        <is>
          <t>South Asia</t>
        </is>
      </c>
      <c r="D1602" s="161" t="inlineStr">
        <is>
          <t>Lower middle income</t>
        </is>
      </c>
      <c r="E1602" s="161" t="b">
        <v>1</v>
      </c>
      <c r="F1602" s="161" t="inlineStr">
        <is>
          <t>int_pricing_revenue_2030_pct_gdp</t>
        </is>
      </c>
      <c r="G1602" s="161" t="n">
        <v>0</v>
      </c>
      <c r="H1602" s="161" t="inlineStr">
        <is>
          <t>2030</t>
        </is>
      </c>
      <c r="I1602" s="161" t="inlineStr">
        <is>
          <t>integrated_results.csv (MacroFiscalModels v0.1, model output)</t>
        </is>
      </c>
    </row>
    <row r="1603" ht="13" customHeight="1">
      <c r="A1603" s="161" t="inlineStr">
        <is>
          <t>BTN</t>
        </is>
      </c>
      <c r="B1603" s="161" t="inlineStr">
        <is>
          <t>Bhutan</t>
        </is>
      </c>
      <c r="C1603" s="161" t="inlineStr">
        <is>
          <t>South Asia</t>
        </is>
      </c>
      <c r="D1603" s="161" t="inlineStr">
        <is>
          <t>Lower middle income</t>
        </is>
      </c>
      <c r="E1603" s="161" t="b">
        <v>1</v>
      </c>
      <c r="F1603" s="161" t="inlineStr">
        <is>
          <t>int_financing_gap_2030_pct_gdp</t>
        </is>
      </c>
      <c r="G1603" s="161" t="n">
        <v>0.472</v>
      </c>
      <c r="H1603" s="161" t="inlineStr">
        <is>
          <t>2030</t>
        </is>
      </c>
      <c r="I1603" s="161" t="inlineStr">
        <is>
          <t>integrated_results.csv (MacroFiscalModels v0.1, model output)</t>
        </is>
      </c>
    </row>
    <row r="1604" ht="13" customHeight="1">
      <c r="A1604" s="161" t="inlineStr">
        <is>
          <t>BTN</t>
        </is>
      </c>
      <c r="B1604" s="161" t="inlineStr">
        <is>
          <t>Bhutan</t>
        </is>
      </c>
      <c r="C1604" s="161" t="inlineStr">
        <is>
          <t>South Asia</t>
        </is>
      </c>
      <c r="D1604" s="161" t="inlineStr">
        <is>
          <t>Lower middle income</t>
        </is>
      </c>
      <c r="E1604" s="161" t="b">
        <v>1</v>
      </c>
      <c r="F1604" s="161" t="inlineStr">
        <is>
          <t>int_gdp_dev_2050_pct</t>
        </is>
      </c>
      <c r="G1604" s="161" t="n">
        <v>7.654</v>
      </c>
      <c r="H1604" s="161" t="inlineStr">
        <is>
          <t>2050</t>
        </is>
      </c>
      <c r="I1604" s="161" t="inlineStr">
        <is>
          <t>integrated_results.csv (MacroFiscalModels v0.1, model output)</t>
        </is>
      </c>
    </row>
    <row r="1605" ht="13" customHeight="1">
      <c r="A1605" s="161" t="inlineStr">
        <is>
          <t>BTN</t>
        </is>
      </c>
      <c r="B1605" s="161" t="inlineStr">
        <is>
          <t>Bhutan</t>
        </is>
      </c>
      <c r="C1605" s="161" t="inlineStr">
        <is>
          <t>South Asia</t>
        </is>
      </c>
      <c r="D1605" s="161" t="inlineStr">
        <is>
          <t>Lower middle income</t>
        </is>
      </c>
      <c r="E1605" s="161" t="b">
        <v>1</v>
      </c>
      <c r="F1605" s="161" t="inlineStr">
        <is>
          <t>int_debt_2050_pct_gdp</t>
        </is>
      </c>
      <c r="G1605" s="161" t="n">
        <v>111.4</v>
      </c>
      <c r="H1605" s="161" t="inlineStr">
        <is>
          <t>2050</t>
        </is>
      </c>
      <c r="I1605" s="161" t="inlineStr">
        <is>
          <t>integrated_results.csv (MacroFiscalModels v0.1, model output)</t>
        </is>
      </c>
    </row>
    <row r="1606" ht="13" customHeight="1">
      <c r="A1606" s="161" t="inlineStr">
        <is>
          <t>BTN</t>
        </is>
      </c>
      <c r="B1606" s="161" t="inlineStr">
        <is>
          <t>Bhutan</t>
        </is>
      </c>
      <c r="C1606" s="161" t="inlineStr">
        <is>
          <t>South Asia</t>
        </is>
      </c>
      <c r="D1606" s="161" t="inlineStr">
        <is>
          <t>Lower middle income</t>
        </is>
      </c>
      <c r="E1606" s="161" t="b">
        <v>1</v>
      </c>
      <c r="F1606" s="161" t="inlineStr">
        <is>
          <t>int_dsf_risk_code</t>
        </is>
      </c>
      <c r="G1606" s="161" t="n">
        <v>3</v>
      </c>
      <c r="H1606" s="161" t="inlineStr">
        <is>
          <t>2034</t>
        </is>
      </c>
      <c r="I1606" s="161" t="inlineStr">
        <is>
          <t>integrated_results.csv (MacroFiscalModels v0.1, model output)</t>
        </is>
      </c>
    </row>
    <row r="1607" ht="13" customHeight="1">
      <c r="A1607" s="161" t="inlineStr">
        <is>
          <t>BOL</t>
        </is>
      </c>
      <c r="B1607" s="161" t="inlineStr">
        <is>
          <t>Bolivia</t>
        </is>
      </c>
      <c r="C1607" s="161" t="inlineStr">
        <is>
          <t>Latin America &amp; Caribbean</t>
        </is>
      </c>
      <c r="D1607" s="161" t="inlineStr">
        <is>
          <t>Lower middle income</t>
        </is>
      </c>
      <c r="E1607" s="161" t="b">
        <v>0</v>
      </c>
      <c r="F1607" s="161" t="inlineStr">
        <is>
          <t>interest_to_revenue_pct</t>
        </is>
      </c>
      <c r="G1607" s="161" t="n">
        <v>10.651</v>
      </c>
      <c r="H1607" s="161" t="inlineStr">
        <is>
          <t>2024</t>
        </is>
      </c>
      <c r="I1607" s="161" t="inlineStr">
        <is>
          <t>dataset_2026-08-26T13_41_09_874550254Z_DEFAULT_INTEGRATION_IMF_RES_WEO_9_0_0.csv (derived)</t>
        </is>
      </c>
    </row>
    <row r="1608" ht="13" customHeight="1">
      <c r="A1608" s="161" t="inlineStr">
        <is>
          <t>BOL</t>
        </is>
      </c>
      <c r="B1608" s="161" t="inlineStr">
        <is>
          <t>Bolivia</t>
        </is>
      </c>
      <c r="C1608" s="161" t="inlineStr">
        <is>
          <t>Latin America &amp; Caribbean</t>
        </is>
      </c>
      <c r="D1608" s="161" t="inlineStr">
        <is>
          <t>Lower middle income</t>
        </is>
      </c>
      <c r="E1608" s="161" t="b">
        <v>0</v>
      </c>
      <c r="F1608" s="161" t="inlineStr">
        <is>
          <t>interest_pct_gdp</t>
        </is>
      </c>
      <c r="G1608" s="161" t="n">
        <v>2.644</v>
      </c>
      <c r="H1608" s="161" t="inlineStr">
        <is>
          <t>2024</t>
        </is>
      </c>
      <c r="I1608" s="161" t="inlineStr">
        <is>
          <t>dataset_2026-08-26T13_41_09_874550254Z_DEFAULT_INTEGRATION_IMF_RES_WEO_9_0_0.csv (derived)</t>
        </is>
      </c>
    </row>
    <row r="1609" ht="13" customHeight="1">
      <c r="A1609" s="161" t="inlineStr">
        <is>
          <t>BOL</t>
        </is>
      </c>
      <c r="B1609" s="161" t="inlineStr">
        <is>
          <t>Bolivia</t>
        </is>
      </c>
      <c r="C1609" s="161" t="inlineStr">
        <is>
          <t>Latin America &amp; Caribbean</t>
        </is>
      </c>
      <c r="D1609" s="161" t="inlineStr">
        <is>
          <t>Lower middle income</t>
        </is>
      </c>
      <c r="E1609" s="161" t="b">
        <v>0</v>
      </c>
      <c r="F1609" s="161" t="inlineStr">
        <is>
          <t>gross_debt_pct_gdp</t>
        </is>
      </c>
      <c r="G1609" s="161" t="n">
        <v>83.21899999999999</v>
      </c>
      <c r="H1609" s="161" t="inlineStr">
        <is>
          <t>2024</t>
        </is>
      </c>
      <c r="I1609" s="161" t="inlineStr">
        <is>
          <t>dataset_2026-08-26T13_41_09_874550254Z_DEFAULT_INTEGRATION_IMF_RES_WEO_9_0_0.csv</t>
        </is>
      </c>
    </row>
    <row r="1610" ht="13" customHeight="1">
      <c r="A1610" s="161" t="inlineStr">
        <is>
          <t>BOL</t>
        </is>
      </c>
      <c r="B1610" s="161" t="inlineStr">
        <is>
          <t>Bolivia</t>
        </is>
      </c>
      <c r="C1610" s="161" t="inlineStr">
        <is>
          <t>Latin America &amp; Caribbean</t>
        </is>
      </c>
      <c r="D1610" s="161" t="inlineStr">
        <is>
          <t>Lower middle income</t>
        </is>
      </c>
      <c r="E1610" s="161" t="b">
        <v>0</v>
      </c>
      <c r="F1610" s="161" t="inlineStr">
        <is>
          <t>tax_revenue_pct_gdp</t>
        </is>
      </c>
      <c r="G1610" s="161" t="n">
        <v>17.786</v>
      </c>
      <c r="H1610" s="161" t="inlineStr">
        <is>
          <t>2024</t>
        </is>
      </c>
      <c r="I1610" s="161" t="inlineStr">
        <is>
          <t>world-imf2026.xlsx</t>
        </is>
      </c>
    </row>
    <row r="1611" ht="13" customHeight="1">
      <c r="A1611" s="161" t="inlineStr">
        <is>
          <t>BOL</t>
        </is>
      </c>
      <c r="B1611" s="161" t="inlineStr">
        <is>
          <t>Bolivia</t>
        </is>
      </c>
      <c r="C1611" s="161" t="inlineStr">
        <is>
          <t>Latin America &amp; Caribbean</t>
        </is>
      </c>
      <c r="D1611" s="161" t="inlineStr">
        <is>
          <t>Lower middle income</t>
        </is>
      </c>
      <c r="E1611" s="161" t="b">
        <v>0</v>
      </c>
      <c r="F1611" s="161" t="inlineStr">
        <is>
          <t>pefa_pi11_pim_score</t>
        </is>
      </c>
      <c r="G1611" s="161" t="n">
        <v>1.5</v>
      </c>
      <c r="H1611" s="161" t="inlineStr">
        <is>
          <t>2025</t>
        </is>
      </c>
      <c r="I1611" s="161" t="inlineStr">
        <is>
          <t>assessments_1787749571.csv</t>
        </is>
      </c>
    </row>
    <row r="1612" ht="13" customHeight="1">
      <c r="A1612" s="161" t="inlineStr">
        <is>
          <t>BOL</t>
        </is>
      </c>
      <c r="B1612" s="161" t="inlineStr">
        <is>
          <t>Bolivia</t>
        </is>
      </c>
      <c r="C1612" s="161" t="inlineStr">
        <is>
          <t>Latin America &amp; Caribbean</t>
        </is>
      </c>
      <c r="D1612" s="161" t="inlineStr">
        <is>
          <t>Lower middle income</t>
        </is>
      </c>
      <c r="E1612" s="161" t="b">
        <v>0</v>
      </c>
      <c r="F1612" s="161" t="inlineStr">
        <is>
          <t>pefa_pi122_asset_monitoring</t>
        </is>
      </c>
      <c r="G1612" s="161" t="n">
        <v>1</v>
      </c>
      <c r="H1612" s="161" t="inlineStr">
        <is>
          <t>2025</t>
        </is>
      </c>
      <c r="I1612" s="161" t="inlineStr">
        <is>
          <t>assessments_1787749571.csv</t>
        </is>
      </c>
    </row>
    <row r="1613" ht="13" customHeight="1">
      <c r="A1613" s="161" t="inlineStr">
        <is>
          <t>BOL</t>
        </is>
      </c>
      <c r="B1613" s="161" t="inlineStr">
        <is>
          <t>Bolivia</t>
        </is>
      </c>
      <c r="C1613" s="161" t="inlineStr">
        <is>
          <t>Latin America &amp; Caribbean</t>
        </is>
      </c>
      <c r="D1613" s="161" t="inlineStr">
        <is>
          <t>Lower middle income</t>
        </is>
      </c>
      <c r="E1613" s="161" t="b">
        <v>0</v>
      </c>
      <c r="F1613" s="161" t="inlineStr">
        <is>
          <t>climate_pfm_diagnostic_on_record</t>
        </is>
      </c>
      <c r="G1613" s="161" t="n">
        <v>0</v>
      </c>
      <c r="H1613" s="161" t="inlineStr">
        <is>
          <t>2022</t>
        </is>
      </c>
      <c r="I1613" s="161" t="inlineStr">
        <is>
          <t>UNDP-Global-Climate-Public-Finance-Review-2022.pdf (Table 4.2)</t>
        </is>
      </c>
    </row>
    <row r="1614" ht="13" customHeight="1">
      <c r="A1614" s="161" t="inlineStr">
        <is>
          <t>BOL</t>
        </is>
      </c>
      <c r="B1614" s="161" t="inlineStr">
        <is>
          <t>Bolivia</t>
        </is>
      </c>
      <c r="C1614" s="161" t="inlineStr">
        <is>
          <t>Latin America &amp; Caribbean</t>
        </is>
      </c>
      <c r="D1614" s="161" t="inlineStr">
        <is>
          <t>Lower middle income</t>
        </is>
      </c>
      <c r="E1614" s="161" t="b">
        <v>0</v>
      </c>
      <c r="F1614" s="161" t="inlineStr">
        <is>
          <t>ids_official_private_rate_spread_pp</t>
        </is>
      </c>
      <c r="G1614" s="161" t="n">
        <v>0.5610000000000001</v>
      </c>
      <c r="H1614" s="161" t="inlineStr">
        <is>
          <t>2024</t>
        </is>
      </c>
      <c r="I1614" s="161" t="inlineStr">
        <is>
          <t>P_Data_Extract_From_International_Debt_Statistics__2_.xlsx</t>
        </is>
      </c>
    </row>
    <row r="1615" ht="13" customHeight="1">
      <c r="A1615" s="161" t="inlineStr">
        <is>
          <t>BOL</t>
        </is>
      </c>
      <c r="B1615" s="161" t="inlineStr">
        <is>
          <t>Bolivia</t>
        </is>
      </c>
      <c r="C1615" s="161" t="inlineStr">
        <is>
          <t>Latin America &amp; Caribbean</t>
        </is>
      </c>
      <c r="D1615" s="161" t="inlineStr">
        <is>
          <t>Lower middle income</t>
        </is>
      </c>
      <c r="E1615" s="161" t="b">
        <v>0</v>
      </c>
      <c r="F1615" s="161" t="inlineStr">
        <is>
          <t>ids_private_creditor_rate_pct</t>
        </is>
      </c>
      <c r="G1615" s="161" t="n">
        <v>7.5</v>
      </c>
      <c r="H1615" s="161" t="inlineStr">
        <is>
          <t>2022</t>
        </is>
      </c>
      <c r="I1615" s="161" t="inlineStr">
        <is>
          <t>P_Data_Extract_From_International_Debt_Statistics__2_.xlsx</t>
        </is>
      </c>
    </row>
    <row r="1616" ht="13" customHeight="1">
      <c r="A1616" s="161" t="inlineStr">
        <is>
          <t>BOL</t>
        </is>
      </c>
      <c r="B1616" s="161" t="inlineStr">
        <is>
          <t>Bolivia</t>
        </is>
      </c>
      <c r="C1616" s="161" t="inlineStr">
        <is>
          <t>Latin America &amp; Caribbean</t>
        </is>
      </c>
      <c r="D1616" s="161" t="inlineStr">
        <is>
          <t>Lower middle income</t>
        </is>
      </c>
      <c r="E1616" s="161" t="b">
        <v>0</v>
      </c>
      <c r="F1616" s="161" t="inlineStr">
        <is>
          <t>ids_avg_maturity_years</t>
        </is>
      </c>
      <c r="G1616" s="161" t="n">
        <v>21.072</v>
      </c>
      <c r="H1616" s="161" t="inlineStr">
        <is>
          <t>2024</t>
        </is>
      </c>
      <c r="I1616" s="161" t="inlineStr">
        <is>
          <t>P_Data_Extract_From_International_Debt_Statistics__2_.xlsx</t>
        </is>
      </c>
    </row>
    <row r="1617" ht="13" customHeight="1">
      <c r="A1617" s="161" t="inlineStr">
        <is>
          <t>BOL</t>
        </is>
      </c>
      <c r="B1617" s="161" t="inlineStr">
        <is>
          <t>Bolivia</t>
        </is>
      </c>
      <c r="C1617" s="161" t="inlineStr">
        <is>
          <t>Latin America &amp; Caribbean</t>
        </is>
      </c>
      <c r="D1617" s="161" t="inlineStr">
        <is>
          <t>Lower middle income</t>
        </is>
      </c>
      <c r="E1617" s="161" t="b">
        <v>0</v>
      </c>
      <c r="F1617" s="161" t="inlineStr">
        <is>
          <t>mitigation_finance_received_pct_gdp</t>
        </is>
      </c>
      <c r="G1617" s="161" t="n">
        <v>0.223</v>
      </c>
      <c r="H1617" s="161" t="inlineStr">
        <is>
          <t>2024</t>
        </is>
      </c>
      <c r="I1617" s="161" t="inlineStr">
        <is>
          <t>CRDF-RP_2024.xlsx + WEO</t>
        </is>
      </c>
    </row>
    <row r="1618" ht="13" customHeight="1">
      <c r="A1618" s="161" t="inlineStr">
        <is>
          <t>BOL</t>
        </is>
      </c>
      <c r="B1618" s="161" t="inlineStr">
        <is>
          <t>Bolivia</t>
        </is>
      </c>
      <c r="C1618" s="161" t="inlineStr">
        <is>
          <t>Latin America &amp; Caribbean</t>
        </is>
      </c>
      <c r="D1618" s="161" t="inlineStr">
        <is>
          <t>Lower middle income</t>
        </is>
      </c>
      <c r="E1618" s="161" t="b">
        <v>0</v>
      </c>
      <c r="F1618" s="161" t="inlineStr">
        <is>
          <t>ids_multilateral_share_pct</t>
        </is>
      </c>
      <c r="G1618" s="161" t="n">
        <v>69.636</v>
      </c>
      <c r="H1618" s="161" t="inlineStr">
        <is>
          <t>2024</t>
        </is>
      </c>
      <c r="I1618" s="161" t="inlineStr">
        <is>
          <t>P_Data_Extract_From_International_Debt_Statistics__2_.xlsx</t>
        </is>
      </c>
    </row>
    <row r="1619" ht="13" customHeight="1">
      <c r="A1619" s="161" t="inlineStr">
        <is>
          <t>BOL</t>
        </is>
      </c>
      <c r="B1619" s="161" t="inlineStr">
        <is>
          <t>Bolivia</t>
        </is>
      </c>
      <c r="C1619" s="161" t="inlineStr">
        <is>
          <t>Latin America &amp; Caribbean</t>
        </is>
      </c>
      <c r="D1619" s="161" t="inlineStr">
        <is>
          <t>Lower middle income</t>
        </is>
      </c>
      <c r="E1619" s="161" t="b">
        <v>0</v>
      </c>
      <c r="F1619" s="161" t="inlineStr">
        <is>
          <t>ids_private_creditor_share_pct</t>
        </is>
      </c>
      <c r="G1619" s="161" t="n">
        <v>14.267</v>
      </c>
      <c r="H1619" s="161" t="inlineStr">
        <is>
          <t>2024</t>
        </is>
      </c>
      <c r="I1619" s="161" t="inlineStr">
        <is>
          <t>P_Data_Extract_From_International_Debt_Statistics__2_.xlsx</t>
        </is>
      </c>
    </row>
    <row r="1620" ht="13" customHeight="1">
      <c r="A1620" s="161" t="inlineStr">
        <is>
          <t>BOL</t>
        </is>
      </c>
      <c r="B1620" s="161" t="inlineStr">
        <is>
          <t>Bolivia</t>
        </is>
      </c>
      <c r="C1620" s="161" t="inlineStr">
        <is>
          <t>Latin America &amp; Caribbean</t>
        </is>
      </c>
      <c r="D1620" s="161" t="inlineStr">
        <is>
          <t>Lower middle income</t>
        </is>
      </c>
      <c r="E1620" s="161" t="b">
        <v>0</v>
      </c>
      <c r="F1620" s="161" t="inlineStr">
        <is>
          <t>ids_usd_share_ppg_debt_pct</t>
        </is>
      </c>
      <c r="G1620" s="161" t="n">
        <v>91.899</v>
      </c>
      <c r="H1620" s="161" t="inlineStr">
        <is>
          <t>2024</t>
        </is>
      </c>
      <c r="I1620" s="161" t="inlineStr">
        <is>
          <t>P_Data_Extract_From_International_Debt_Statistics__2_.xlsx</t>
        </is>
      </c>
    </row>
    <row r="1621" ht="13" customHeight="1">
      <c r="A1621" s="161" t="inlineStr">
        <is>
          <t>BOL</t>
        </is>
      </c>
      <c r="B1621" s="161" t="inlineStr">
        <is>
          <t>Bolivia</t>
        </is>
      </c>
      <c r="C1621" s="161" t="inlineStr">
        <is>
          <t>Latin America &amp; Caribbean</t>
        </is>
      </c>
      <c r="D1621" s="161" t="inlineStr">
        <is>
          <t>Lower middle income</t>
        </is>
      </c>
      <c r="E1621" s="161" t="b">
        <v>0</v>
      </c>
      <c r="F1621" s="161" t="inlineStr">
        <is>
          <t>pefa_pi103_contingent_liabilities</t>
        </is>
      </c>
      <c r="G1621" s="161" t="n">
        <v>2</v>
      </c>
      <c r="H1621" s="161" t="inlineStr">
        <is>
          <t>2025</t>
        </is>
      </c>
      <c r="I1621" s="161" t="inlineStr">
        <is>
          <t>assessments_1787749571.csv</t>
        </is>
      </c>
    </row>
    <row r="1622" ht="13" customHeight="1">
      <c r="A1622" s="161" t="inlineStr">
        <is>
          <t>BOL</t>
        </is>
      </c>
      <c r="B1622" s="161" t="inlineStr">
        <is>
          <t>Bolivia</t>
        </is>
      </c>
      <c r="C1622" s="161" t="inlineStr">
        <is>
          <t>Latin America &amp; Caribbean</t>
        </is>
      </c>
      <c r="D1622" s="161" t="inlineStr">
        <is>
          <t>Lower middle income</t>
        </is>
      </c>
      <c r="E1622" s="161" t="b">
        <v>0</v>
      </c>
      <c r="F1622" s="161" t="inlineStr">
        <is>
          <t>excise_revenue_pct_of_revenue</t>
        </is>
      </c>
      <c r="G1622" s="161" t="n">
        <v>6.089</v>
      </c>
      <c r="H1622" s="161" t="inlineStr">
        <is>
          <t>2024</t>
        </is>
      </c>
      <c r="I1622" s="161" t="inlineStr">
        <is>
          <t>world-imf2026.xlsx</t>
        </is>
      </c>
    </row>
    <row r="1623" ht="13" customHeight="1">
      <c r="A1623" s="161" t="inlineStr">
        <is>
          <t>BOL</t>
        </is>
      </c>
      <c r="B1623" s="161" t="inlineStr">
        <is>
          <t>Bolivia</t>
        </is>
      </c>
      <c r="C1623" s="161" t="inlineStr">
        <is>
          <t>Latin America &amp; Caribbean</t>
        </is>
      </c>
      <c r="D1623" s="161" t="inlineStr">
        <is>
          <t>Lower middle income</t>
        </is>
      </c>
      <c r="E1623" s="161" t="b">
        <v>0</v>
      </c>
      <c r="F1623" s="161" t="inlineStr">
        <is>
          <t>ff_subsidy_total_pct_gdp</t>
        </is>
      </c>
      <c r="G1623" s="161" t="n">
        <v>11.758</v>
      </c>
      <c r="H1623" s="161" t="inlineStr">
        <is>
          <t>2024</t>
        </is>
      </c>
      <c r="I1623" s="161" t="inlineStr">
        <is>
          <t>imffossilfuelsubsidiesdata.xlsb + WEO</t>
        </is>
      </c>
    </row>
    <row r="1624" ht="13" customHeight="1">
      <c r="A1624" s="161" t="inlineStr">
        <is>
          <t>BOL</t>
        </is>
      </c>
      <c r="B1624" s="161" t="inlineStr">
        <is>
          <t>Bolivia</t>
        </is>
      </c>
      <c r="C1624" s="161" t="inlineStr">
        <is>
          <t>Latin America &amp; Caribbean</t>
        </is>
      </c>
      <c r="D1624" s="161" t="inlineStr">
        <is>
          <t>Lower middle income</t>
        </is>
      </c>
      <c r="E1624" s="161" t="b">
        <v>0</v>
      </c>
      <c r="F1624" s="161" t="inlineStr">
        <is>
          <t>ff_subsidy_explicit_pct_gdp</t>
        </is>
      </c>
      <c r="G1624" s="161" t="n">
        <v>4.201</v>
      </c>
      <c r="H1624" s="161" t="inlineStr">
        <is>
          <t>2024</t>
        </is>
      </c>
      <c r="I1624" s="161" t="inlineStr">
        <is>
          <t>imffossilfuelsubsidiesdata.xlsb</t>
        </is>
      </c>
    </row>
    <row r="1625" ht="13" customHeight="1">
      <c r="A1625" s="161" t="inlineStr">
        <is>
          <t>BOL</t>
        </is>
      </c>
      <c r="B1625" s="161" t="inlineStr">
        <is>
          <t>Bolivia</t>
        </is>
      </c>
      <c r="C1625" s="161" t="inlineStr">
        <is>
          <t>Latin America &amp; Caribbean</t>
        </is>
      </c>
      <c r="D1625" s="161" t="inlineStr">
        <is>
          <t>Lower middle income</t>
        </is>
      </c>
      <c r="E1625" s="161" t="b">
        <v>0</v>
      </c>
      <c r="F1625" s="161" t="inlineStr">
        <is>
          <t>ff_subsidy_implicit_pct_gdp</t>
        </is>
      </c>
      <c r="G1625" s="161" t="n">
        <v>7.557</v>
      </c>
      <c r="H1625" s="161" t="inlineStr">
        <is>
          <t>2024</t>
        </is>
      </c>
      <c r="I1625" s="161" t="inlineStr">
        <is>
          <t>imffossilfuelsubsidiesdata.xlsb</t>
        </is>
      </c>
    </row>
    <row r="1626" ht="13" customHeight="1">
      <c r="A1626" s="161" t="inlineStr">
        <is>
          <t>BOL</t>
        </is>
      </c>
      <c r="B1626" s="161" t="inlineStr">
        <is>
          <t>Bolivia</t>
        </is>
      </c>
      <c r="C1626" s="161" t="inlineStr">
        <is>
          <t>Latin America &amp; Caribbean</t>
        </is>
      </c>
      <c r="D1626" s="161" t="inlineStr">
        <is>
          <t>Lower middle income</t>
        </is>
      </c>
      <c r="E1626" s="161" t="b">
        <v>0</v>
      </c>
      <c r="F1626" s="161" t="inlineStr">
        <is>
          <t>net_fuel_trade_pct_merch</t>
        </is>
      </c>
      <c r="G1626" s="161" t="n">
        <v>-10.248</v>
      </c>
      <c r="H1626" s="161" t="inlineStr">
        <is>
          <t>2024</t>
        </is>
      </c>
      <c r="I1626" s="161" t="inlineStr">
        <is>
          <t>WDI TX.VAL.FUEL.ZS.UN less TM.VAL.FUEL.ZS.UN</t>
        </is>
      </c>
    </row>
    <row r="1627" ht="13" customHeight="1">
      <c r="A1627" s="161" t="inlineStr">
        <is>
          <t>BOL</t>
        </is>
      </c>
      <c r="B1627" s="161" t="inlineStr">
        <is>
          <t>Bolivia</t>
        </is>
      </c>
      <c r="C1627" s="161" t="inlineStr">
        <is>
          <t>Latin America &amp; Caribbean</t>
        </is>
      </c>
      <c r="D1627" s="161" t="inlineStr">
        <is>
          <t>Lower middle income</t>
        </is>
      </c>
      <c r="E1627" s="161" t="b">
        <v>0</v>
      </c>
      <c r="F1627" s="161" t="inlineStr">
        <is>
          <t>fuel_exports_pct_merch</t>
        </is>
      </c>
      <c r="G1627" s="161" t="n">
        <v>18.943</v>
      </c>
      <c r="H1627" s="161" t="inlineStr">
        <is>
          <t>2024</t>
        </is>
      </c>
      <c r="I1627" s="161" t="inlineStr">
        <is>
          <t>API_TX_VAL_FUEL_ZS_UN_DS2_en_csv_v2_33055.zip</t>
        </is>
      </c>
    </row>
    <row r="1628" ht="13" customHeight="1">
      <c r="A1628" s="161" t="inlineStr">
        <is>
          <t>BOL</t>
        </is>
      </c>
      <c r="B1628" s="161" t="inlineStr">
        <is>
          <t>Bolivia</t>
        </is>
      </c>
      <c r="C1628" s="161" t="inlineStr">
        <is>
          <t>Latin America &amp; Caribbean</t>
        </is>
      </c>
      <c r="D1628" s="161" t="inlineStr">
        <is>
          <t>Lower middle income</t>
        </is>
      </c>
      <c r="E1628" s="161" t="b">
        <v>0</v>
      </c>
      <c r="F1628" s="161" t="inlineStr">
        <is>
          <t>fuel_imports_pct_merch</t>
        </is>
      </c>
      <c r="G1628" s="161" t="n">
        <v>29.191</v>
      </c>
      <c r="H1628" s="161" t="inlineStr">
        <is>
          <t>2024</t>
        </is>
      </c>
      <c r="I1628" s="161" t="inlineStr">
        <is>
          <t>API_TM_VAL_FUEL_ZS_UN_DS2_en_csv_v2_36140.zip</t>
        </is>
      </c>
    </row>
    <row r="1629" ht="13" customHeight="1">
      <c r="A1629" s="161" t="inlineStr">
        <is>
          <t>BOL</t>
        </is>
      </c>
      <c r="B1629" s="161" t="inlineStr">
        <is>
          <t>Bolivia</t>
        </is>
      </c>
      <c r="C1629" s="161" t="inlineStr">
        <is>
          <t>Latin America &amp; Caribbean</t>
        </is>
      </c>
      <c r="D1629" s="161" t="inlineStr">
        <is>
          <t>Lower middle income</t>
        </is>
      </c>
      <c r="E1629" s="161" t="b">
        <v>0</v>
      </c>
      <c r="F1629" s="161" t="inlineStr">
        <is>
          <t>energy_import_dep_pct</t>
        </is>
      </c>
      <c r="G1629" s="161" t="n">
        <v>-67.334</v>
      </c>
      <c r="H1629" s="161" t="inlineStr">
        <is>
          <t>2022</t>
        </is>
      </c>
      <c r="I1629" s="161" t="inlineStr">
        <is>
          <t>API_EG_IMP_CONS_ZS_DS2_en_csv_v2_160768.zip</t>
        </is>
      </c>
    </row>
    <row r="1630" ht="13" customHeight="1">
      <c r="A1630" s="161" t="inlineStr">
        <is>
          <t>BOL</t>
        </is>
      </c>
      <c r="B1630" s="161" t="inlineStr">
        <is>
          <t>Bolivia</t>
        </is>
      </c>
      <c r="C1630" s="161" t="inlineStr">
        <is>
          <t>Latin America &amp; Caribbean</t>
        </is>
      </c>
      <c r="D1630" s="161" t="inlineStr">
        <is>
          <t>Lower middle income</t>
        </is>
      </c>
      <c r="E1630" s="161" t="b">
        <v>0</v>
      </c>
      <c r="F1630" s="161" t="inlineStr">
        <is>
          <t>fossil_rents_total_pct_gdp</t>
        </is>
      </c>
      <c r="G1630" s="161" t="n">
        <v>3.117</v>
      </c>
      <c r="H1630" s="161" t="inlineStr">
        <is>
          <t>2021</t>
        </is>
      </c>
      <c r="I1630" s="161" t="inlineStr">
        <is>
          <t>WDI NY.GDP.PETR+NGAS+COAL.RT.ZS</t>
        </is>
      </c>
    </row>
    <row r="1631" ht="13" customHeight="1">
      <c r="A1631" s="161" t="inlineStr">
        <is>
          <t>BOL</t>
        </is>
      </c>
      <c r="B1631" s="161" t="inlineStr">
        <is>
          <t>Bolivia</t>
        </is>
      </c>
      <c r="C1631" s="161" t="inlineStr">
        <is>
          <t>Latin America &amp; Caribbean</t>
        </is>
      </c>
      <c r="D1631" s="161" t="inlineStr">
        <is>
          <t>Lower middle income</t>
        </is>
      </c>
      <c r="E1631" s="161" t="b">
        <v>0</v>
      </c>
      <c r="F1631" s="161" t="inlineStr">
        <is>
          <t>oil_rents_pct_gdp</t>
        </is>
      </c>
      <c r="G1631" s="161" t="n">
        <v>1.263</v>
      </c>
      <c r="H1631" s="161" t="inlineStr">
        <is>
          <t>2021</t>
        </is>
      </c>
      <c r="I1631" s="161" t="inlineStr">
        <is>
          <t>API_NY_GDP_PETR_RT_ZS_DS2_en_csv_v2_40227.zip</t>
        </is>
      </c>
    </row>
    <row r="1632" ht="13" customHeight="1">
      <c r="A1632" s="161" t="inlineStr">
        <is>
          <t>BOL</t>
        </is>
      </c>
      <c r="B1632" s="161" t="inlineStr">
        <is>
          <t>Bolivia</t>
        </is>
      </c>
      <c r="C1632" s="161" t="inlineStr">
        <is>
          <t>Latin America &amp; Caribbean</t>
        </is>
      </c>
      <c r="D1632" s="161" t="inlineStr">
        <is>
          <t>Lower middle income</t>
        </is>
      </c>
      <c r="E1632" s="161" t="b">
        <v>0</v>
      </c>
      <c r="F1632" s="161" t="inlineStr">
        <is>
          <t>gas_rents_pct_gdp</t>
        </is>
      </c>
      <c r="G1632" s="161" t="n">
        <v>1.854</v>
      </c>
      <c r="H1632" s="161" t="inlineStr">
        <is>
          <t>2021</t>
        </is>
      </c>
      <c r="I1632" s="161" t="inlineStr">
        <is>
          <t>API_NY_GDP_NGAS_RT_ZS_DS2_en_csv_v2_35861.zip</t>
        </is>
      </c>
    </row>
    <row r="1633" ht="13" customHeight="1">
      <c r="A1633" s="161" t="inlineStr">
        <is>
          <t>BOL</t>
        </is>
      </c>
      <c r="B1633" s="161" t="inlineStr">
        <is>
          <t>Bolivia</t>
        </is>
      </c>
      <c r="C1633" s="161" t="inlineStr">
        <is>
          <t>Latin America &amp; Caribbean</t>
        </is>
      </c>
      <c r="D1633" s="161" t="inlineStr">
        <is>
          <t>Lower middle income</t>
        </is>
      </c>
      <c r="E1633" s="161" t="b">
        <v>0</v>
      </c>
      <c r="F1633" s="161" t="inlineStr">
        <is>
          <t>coal_rents_pct_gdp</t>
        </is>
      </c>
      <c r="G1633" s="161" t="n">
        <v>0</v>
      </c>
      <c r="H1633" s="161" t="inlineStr">
        <is>
          <t>2021</t>
        </is>
      </c>
      <c r="I1633" s="161" t="inlineStr">
        <is>
          <t>API_NY_GDP_COAL_RT_ZS_DS2_en_csv_v2_35370.zip</t>
        </is>
      </c>
    </row>
    <row r="1634" ht="13" customHeight="1">
      <c r="A1634" s="161" t="inlineStr">
        <is>
          <t>BOL</t>
        </is>
      </c>
      <c r="B1634" s="161" t="inlineStr">
        <is>
          <t>Bolivia</t>
        </is>
      </c>
      <c r="C1634" s="161" t="inlineStr">
        <is>
          <t>Latin America &amp; Caribbean</t>
        </is>
      </c>
      <c r="D1634" s="161" t="inlineStr">
        <is>
          <t>Lower middle income</t>
        </is>
      </c>
      <c r="E1634" s="161" t="b">
        <v>0</v>
      </c>
      <c r="F1634" s="161" t="inlineStr">
        <is>
          <t>other_fossil_gen_share_pct</t>
        </is>
      </c>
      <c r="G1634" s="161" t="n">
        <v>1.467</v>
      </c>
      <c r="H1634" s="161" t="inlineStr">
        <is>
          <t>2025</t>
        </is>
      </c>
      <c r="I1634" s="161" t="inlineStr">
        <is>
          <t>release_generation_yearly_global.csv</t>
        </is>
      </c>
    </row>
    <row r="1635" ht="13" customHeight="1">
      <c r="A1635" s="161" t="inlineStr">
        <is>
          <t>BOL</t>
        </is>
      </c>
      <c r="B1635" s="161" t="inlineStr">
        <is>
          <t>Bolivia</t>
        </is>
      </c>
      <c r="C1635" s="161" t="inlineStr">
        <is>
          <t>Latin America &amp; Caribbean</t>
        </is>
      </c>
      <c r="D1635" s="161" t="inlineStr">
        <is>
          <t>Lower middle income</t>
        </is>
      </c>
      <c r="E1635" s="161" t="b">
        <v>0</v>
      </c>
      <c r="F1635" s="161" t="inlineStr">
        <is>
          <t>renewable_share_electricity_pct</t>
        </is>
      </c>
      <c r="G1635" s="161" t="n">
        <v>39.476</v>
      </c>
      <c r="H1635" s="161" t="inlineStr">
        <is>
          <t>2024</t>
        </is>
      </c>
      <c r="I1635" s="161" t="inlineStr">
        <is>
          <t>imffossilfuelsubsidiesdata.xlsb</t>
        </is>
      </c>
    </row>
    <row r="1636" ht="13" customHeight="1">
      <c r="A1636" s="161" t="inlineStr">
        <is>
          <t>BOL</t>
        </is>
      </c>
      <c r="B1636" s="161" t="inlineStr">
        <is>
          <t>Bolivia</t>
        </is>
      </c>
      <c r="C1636" s="161" t="inlineStr">
        <is>
          <t>Latin America &amp; Caribbean</t>
        </is>
      </c>
      <c r="D1636" s="161" t="inlineStr">
        <is>
          <t>Lower middle income</t>
        </is>
      </c>
      <c r="E1636" s="161" t="b">
        <v>0</v>
      </c>
      <c r="F1636" s="161" t="inlineStr">
        <is>
          <t>re_share_change_pp</t>
        </is>
      </c>
      <c r="G1636" s="161" t="n">
        <v>2.098</v>
      </c>
      <c r="H1636" s="161" t="inlineStr">
        <is>
          <t>2025</t>
        </is>
      </c>
      <c r="I1636" s="161" t="inlineStr">
        <is>
          <t>release_generation_yearly_global.csv</t>
        </is>
      </c>
    </row>
    <row r="1637" ht="13" customHeight="1">
      <c r="A1637" s="161" t="inlineStr">
        <is>
          <t>BOL</t>
        </is>
      </c>
      <c r="B1637" s="161" t="inlineStr">
        <is>
          <t>Bolivia</t>
        </is>
      </c>
      <c r="C1637" s="161" t="inlineStr">
        <is>
          <t>Latin America &amp; Caribbean</t>
        </is>
      </c>
      <c r="D1637" s="161" t="inlineStr">
        <is>
          <t>Lower middle income</t>
        </is>
      </c>
      <c r="E1637" s="161" t="b">
        <v>0</v>
      </c>
      <c r="F1637" s="161" t="inlineStr">
        <is>
          <t>re_capacity_growth_pct</t>
        </is>
      </c>
      <c r="G1637" s="161" t="n">
        <v>0</v>
      </c>
      <c r="H1637" s="161" t="inlineStr">
        <is>
          <t>2025</t>
        </is>
      </c>
      <c r="I1637" s="161" t="inlineStr">
        <is>
          <t>release_generation_yearly_global.csv</t>
        </is>
      </c>
    </row>
    <row r="1638" ht="13" customHeight="1">
      <c r="A1638" s="161" t="inlineStr">
        <is>
          <t>BOL</t>
        </is>
      </c>
      <c r="B1638" s="161" t="inlineStr">
        <is>
          <t>Bolivia</t>
        </is>
      </c>
      <c r="C1638" s="161" t="inlineStr">
        <is>
          <t>Latin America &amp; Caribbean</t>
        </is>
      </c>
      <c r="D1638" s="161" t="inlineStr">
        <is>
          <t>Lower middle income</t>
        </is>
      </c>
      <c r="E1638" s="161" t="b">
        <v>0</v>
      </c>
      <c r="F1638" s="161" t="inlineStr">
        <is>
          <t>inn_total_inv_2030_pct_gdp</t>
        </is>
      </c>
      <c r="G1638" s="161" t="n">
        <v>10.3662939415086</v>
      </c>
      <c r="H1638" s="161" t="inlineStr">
        <is>
          <t>2030</t>
        </is>
      </c>
      <c r="I1638" s="161" t="inlineStr">
        <is>
          <t>Mitigation_Investment_Needs_v1.1.xlsx (InvestmentNeeds v1.1, model output)</t>
        </is>
      </c>
    </row>
    <row r="1639" ht="13" customHeight="1">
      <c r="A1639" s="161" t="inlineStr">
        <is>
          <t>BOL</t>
        </is>
      </c>
      <c r="B1639" s="161" t="inlineStr">
        <is>
          <t>Bolivia</t>
        </is>
      </c>
      <c r="C1639" s="161" t="inlineStr">
        <is>
          <t>Latin America &amp; Caribbean</t>
        </is>
      </c>
      <c r="D1639" s="161" t="inlineStr">
        <is>
          <t>Lower middle income</t>
        </is>
      </c>
      <c r="E1639" s="161" t="b">
        <v>0</v>
      </c>
      <c r="F1639" s="161" t="inlineStr">
        <is>
          <t>inn_incr_inv_2030_pct_gdp</t>
        </is>
      </c>
      <c r="G1639" s="161" t="n">
        <v>2.48791054596206</v>
      </c>
      <c r="H1639" s="161" t="inlineStr">
        <is>
          <t>2030</t>
        </is>
      </c>
      <c r="I1639" s="161" t="inlineStr">
        <is>
          <t>Mitigation_Investment_Needs_v1.1.xlsx (InvestmentNeeds v1.1, model output)</t>
        </is>
      </c>
    </row>
    <row r="1640" ht="13" customHeight="1">
      <c r="A1640" s="161" t="inlineStr">
        <is>
          <t>BOL</t>
        </is>
      </c>
      <c r="B1640" s="161" t="inlineStr">
        <is>
          <t>Bolivia</t>
        </is>
      </c>
      <c r="C1640" s="161" t="inlineStr">
        <is>
          <t>Latin America &amp; Caribbean</t>
        </is>
      </c>
      <c r="D1640" s="161" t="inlineStr">
        <is>
          <t>Lower middle income</t>
        </is>
      </c>
      <c r="E1640" s="161" t="b">
        <v>0</v>
      </c>
      <c r="F1640" s="161" t="inlineStr">
        <is>
          <t>inn_incr_inv_gen_2030_pct_gdp</t>
        </is>
      </c>
      <c r="G1640" s="161" t="n">
        <v>0.4586585187816249</v>
      </c>
      <c r="H1640" s="161" t="inlineStr">
        <is>
          <t>2030</t>
        </is>
      </c>
      <c r="I1640" s="161" t="inlineStr">
        <is>
          <t>Mitigation_Investment_Needs_v1.1.xlsx (InvestmentNeeds v1.1, model output)</t>
        </is>
      </c>
    </row>
    <row r="1641" ht="13" customHeight="1">
      <c r="A1641" s="161" t="inlineStr">
        <is>
          <t>BOL</t>
        </is>
      </c>
      <c r="B1641" s="161" t="inlineStr">
        <is>
          <t>Bolivia</t>
        </is>
      </c>
      <c r="C1641" s="161" t="inlineStr">
        <is>
          <t>Latin America &amp; Caribbean</t>
        </is>
      </c>
      <c r="D1641" s="161" t="inlineStr">
        <is>
          <t>Lower middle income</t>
        </is>
      </c>
      <c r="E1641" s="161" t="b">
        <v>0</v>
      </c>
      <c r="F1641" s="161" t="inlineStr">
        <is>
          <t>inn_incr_inv_grid_2030_pct_gdp</t>
        </is>
      </c>
      <c r="G1641" s="161" t="n">
        <v>0.3145086985931138</v>
      </c>
      <c r="H1641" s="161" t="inlineStr">
        <is>
          <t>2030</t>
        </is>
      </c>
      <c r="I1641" s="161" t="inlineStr">
        <is>
          <t>Mitigation_Investment_Needs_v1.1.xlsx (InvestmentNeeds v1.1, model output)</t>
        </is>
      </c>
    </row>
    <row r="1642" ht="13" customHeight="1">
      <c r="A1642" s="161" t="inlineStr">
        <is>
          <t>BOL</t>
        </is>
      </c>
      <c r="B1642" s="161" t="inlineStr">
        <is>
          <t>Bolivia</t>
        </is>
      </c>
      <c r="C1642" s="161" t="inlineStr">
        <is>
          <t>Latin America &amp; Caribbean</t>
        </is>
      </c>
      <c r="D1642" s="161" t="inlineStr">
        <is>
          <t>Lower middle income</t>
        </is>
      </c>
      <c r="E1642" s="161" t="b">
        <v>0</v>
      </c>
      <c r="F1642" s="161" t="inlineStr">
        <is>
          <t>inn_incr_inv_trn_2030_pct_gdp</t>
        </is>
      </c>
      <c r="G1642" s="161" t="n">
        <v>0.3386327658270427</v>
      </c>
      <c r="H1642" s="161" t="inlineStr">
        <is>
          <t>2030</t>
        </is>
      </c>
      <c r="I1642" s="161" t="inlineStr">
        <is>
          <t>Mitigation_Investment_Needs_v1.1.xlsx (InvestmentNeeds v1.1, model output)</t>
        </is>
      </c>
    </row>
    <row r="1643" ht="13" customHeight="1">
      <c r="A1643" s="161" t="inlineStr">
        <is>
          <t>BOL</t>
        </is>
      </c>
      <c r="B1643" s="161" t="inlineStr">
        <is>
          <t>Bolivia</t>
        </is>
      </c>
      <c r="C1643" s="161" t="inlineStr">
        <is>
          <t>Latin America &amp; Caribbean</t>
        </is>
      </c>
      <c r="D1643" s="161" t="inlineStr">
        <is>
          <t>Lower middle income</t>
        </is>
      </c>
      <c r="E1643" s="161" t="b">
        <v>0</v>
      </c>
      <c r="F1643" s="161" t="inlineStr">
        <is>
          <t>inn_incr_inv_bld_2030_pct_gdp</t>
        </is>
      </c>
      <c r="G1643" s="161" t="n">
        <v>0.1768912099048226</v>
      </c>
      <c r="H1643" s="161" t="inlineStr">
        <is>
          <t>2030</t>
        </is>
      </c>
      <c r="I1643" s="161" t="inlineStr">
        <is>
          <t>Mitigation_Investment_Needs_v1.1.xlsx (InvestmentNeeds v1.1, model output)</t>
        </is>
      </c>
    </row>
    <row r="1644" ht="13" customHeight="1">
      <c r="A1644" s="161" t="inlineStr">
        <is>
          <t>BOL</t>
        </is>
      </c>
      <c r="B1644" s="161" t="inlineStr">
        <is>
          <t>Bolivia</t>
        </is>
      </c>
      <c r="C1644" s="161" t="inlineStr">
        <is>
          <t>Latin America &amp; Caribbean</t>
        </is>
      </c>
      <c r="D1644" s="161" t="inlineStr">
        <is>
          <t>Lower middle income</t>
        </is>
      </c>
      <c r="E1644" s="161" t="b">
        <v>0</v>
      </c>
      <c r="F1644" s="161" t="inlineStr">
        <is>
          <t>inn_incr_inv_ind_2030_pct_gdp</t>
        </is>
      </c>
      <c r="G1644" s="161" t="n">
        <v>0.0962405574286615</v>
      </c>
      <c r="H1644" s="161" t="inlineStr">
        <is>
          <t>2030</t>
        </is>
      </c>
      <c r="I1644" s="161" t="inlineStr">
        <is>
          <t>Mitigation_Investment_Needs_v1.1.xlsx (InvestmentNeeds v1.1, model output)</t>
        </is>
      </c>
    </row>
    <row r="1645" ht="13" customHeight="1">
      <c r="A1645" s="161" t="inlineStr">
        <is>
          <t>BOL</t>
        </is>
      </c>
      <c r="B1645" s="161" t="inlineStr">
        <is>
          <t>Bolivia</t>
        </is>
      </c>
      <c r="C1645" s="161" t="inlineStr">
        <is>
          <t>Latin America &amp; Caribbean</t>
        </is>
      </c>
      <c r="D1645" s="161" t="inlineStr">
        <is>
          <t>Lower middle income</t>
        </is>
      </c>
      <c r="E1645" s="161" t="b">
        <v>0</v>
      </c>
      <c r="F1645" s="161" t="inlineStr">
        <is>
          <t>inn_incr_inv_fuel_2030_pct_gdp</t>
        </is>
      </c>
      <c r="G1645" s="161" t="n">
        <v>0.1292995546496531</v>
      </c>
      <c r="H1645" s="161" t="inlineStr">
        <is>
          <t>2030</t>
        </is>
      </c>
      <c r="I1645" s="161" t="inlineStr">
        <is>
          <t>Mitigation_Investment_Needs_v1.1.xlsx (InvestmentNeeds v1.1, model output)</t>
        </is>
      </c>
    </row>
    <row r="1646" ht="13" customHeight="1">
      <c r="A1646" s="161" t="inlineStr">
        <is>
          <t>BOL</t>
        </is>
      </c>
      <c r="B1646" s="161" t="inlineStr">
        <is>
          <t>Bolivia</t>
        </is>
      </c>
      <c r="C1646" s="161" t="inlineStr">
        <is>
          <t>Latin America &amp; Caribbean</t>
        </is>
      </c>
      <c r="D1646" s="161" t="inlineStr">
        <is>
          <t>Lower middle income</t>
        </is>
      </c>
      <c r="E1646" s="161" t="b">
        <v>0</v>
      </c>
      <c r="F1646" s="161" t="inlineStr">
        <is>
          <t>inn_incr_inv_afolu_2030_pct_gdp</t>
        </is>
      </c>
      <c r="G1646" s="161" t="n">
        <v>0.9736792407771394</v>
      </c>
      <c r="H1646" s="161" t="inlineStr">
        <is>
          <t>2030</t>
        </is>
      </c>
      <c r="I1646" s="161" t="inlineStr">
        <is>
          <t>Mitigation_Investment_Needs_v1.1.xlsx (InvestmentNeeds v1.1, model output)</t>
        </is>
      </c>
    </row>
    <row r="1647" ht="13" customHeight="1">
      <c r="A1647" s="161" t="inlineStr">
        <is>
          <t>BOL</t>
        </is>
      </c>
      <c r="B1647" s="161" t="inlineStr">
        <is>
          <t>Bolivia</t>
        </is>
      </c>
      <c r="C1647" s="161" t="inlineStr">
        <is>
          <t>Latin America &amp; Caribbean</t>
        </is>
      </c>
      <c r="D1647" s="161" t="inlineStr">
        <is>
          <t>Lower middle income</t>
        </is>
      </c>
      <c r="E1647" s="161" t="b">
        <v>0</v>
      </c>
      <c r="F1647" s="161" t="inlineStr">
        <is>
          <t>inn_incr_cost_a_2030_pct_gdp</t>
        </is>
      </c>
      <c r="G1647" s="161" t="n">
        <v>0.146459831674982</v>
      </c>
      <c r="H1647" s="161" t="inlineStr">
        <is>
          <t>2030</t>
        </is>
      </c>
      <c r="I1647" s="161" t="inlineStr">
        <is>
          <t>Mitigation_Investment_Needs_v1.1.xlsx (InvestmentNeeds v1.1, model output)</t>
        </is>
      </c>
    </row>
    <row r="1648" ht="13" customHeight="1">
      <c r="A1648" s="161" t="inlineStr">
        <is>
          <t>BOL</t>
        </is>
      </c>
      <c r="B1648" s="161" t="inlineStr">
        <is>
          <t>Bolivia</t>
        </is>
      </c>
      <c r="C1648" s="161" t="inlineStr">
        <is>
          <t>Latin America &amp; Caribbean</t>
        </is>
      </c>
      <c r="D1648" s="161" t="inlineStr">
        <is>
          <t>Lower middle income</t>
        </is>
      </c>
      <c r="E1648" s="161" t="b">
        <v>0</v>
      </c>
      <c r="F1648" s="161" t="inlineStr">
        <is>
          <t>inn_incr_cost_b_2030_pct_gdp</t>
        </is>
      </c>
      <c r="G1648" s="161" t="n">
        <v>0.0553763776007497</v>
      </c>
      <c r="H1648" s="161" t="inlineStr">
        <is>
          <t>2030</t>
        </is>
      </c>
      <c r="I1648" s="161" t="inlineStr">
        <is>
          <t>Mitigation_Investment_Needs_v1.1.xlsx (InvestmentNeeds v1.1, model output)</t>
        </is>
      </c>
    </row>
    <row r="1649" ht="13" customHeight="1">
      <c r="A1649" s="161" t="inlineStr">
        <is>
          <t>BOL</t>
        </is>
      </c>
      <c r="B1649" s="161" t="inlineStr">
        <is>
          <t>Bolivia</t>
        </is>
      </c>
      <c r="C1649" s="161" t="inlineStr">
        <is>
          <t>Latin America &amp; Caribbean</t>
        </is>
      </c>
      <c r="D1649" s="161" t="inlineStr">
        <is>
          <t>Lower middle income</t>
        </is>
      </c>
      <c r="E1649" s="161" t="b">
        <v>0</v>
      </c>
      <c r="F1649" s="161" t="inlineStr">
        <is>
          <t>inn_incr_cost_c_2030_pct_gdp</t>
        </is>
      </c>
      <c r="G1649" s="161" t="n">
        <v>-0.0823472574459036</v>
      </c>
      <c r="H1649" s="161" t="inlineStr">
        <is>
          <t>2030</t>
        </is>
      </c>
      <c r="I1649" s="161" t="inlineStr">
        <is>
          <t>Mitigation_Investment_Needs_v1.1.xlsx (InvestmentNeeds v1.1, model output)</t>
        </is>
      </c>
    </row>
    <row r="1650" ht="13" customHeight="1">
      <c r="A1650" s="161" t="inlineStr">
        <is>
          <t>BOL</t>
        </is>
      </c>
      <c r="B1650" s="161" t="inlineStr">
        <is>
          <t>Bolivia</t>
        </is>
      </c>
      <c r="C1650" s="161" t="inlineStr">
        <is>
          <t>Latin America &amp; Caribbean</t>
        </is>
      </c>
      <c r="D1650" s="161" t="inlineStr">
        <is>
          <t>Lower middle income</t>
        </is>
      </c>
      <c r="E1650" s="161" t="b">
        <v>0</v>
      </c>
      <c r="F1650" s="161" t="inlineStr">
        <is>
          <t>inn_cost_per_t_b_2030_usd</t>
        </is>
      </c>
      <c r="G1650" s="161" t="n">
        <v>27.1015832977977</v>
      </c>
      <c r="H1650" s="161" t="inlineStr">
        <is>
          <t>2030</t>
        </is>
      </c>
      <c r="I1650" s="161" t="inlineStr">
        <is>
          <t>Mitigation_Investment_Needs_v1.1.xlsx (InvestmentNeeds v1.1, model output)</t>
        </is>
      </c>
    </row>
    <row r="1651" ht="13" customHeight="1">
      <c r="A1651" s="161" t="inlineStr">
        <is>
          <t>BOL</t>
        </is>
      </c>
      <c r="B1651" s="161" t="inlineStr">
        <is>
          <t>Bolivia</t>
        </is>
      </c>
      <c r="C1651" s="161" t="inlineStr">
        <is>
          <t>Latin America &amp; Caribbean</t>
        </is>
      </c>
      <c r="D1651" s="161" t="inlineStr">
        <is>
          <t>Lower middle income</t>
        </is>
      </c>
      <c r="E1651" s="161" t="b">
        <v>0</v>
      </c>
      <c r="F1651" s="161" t="inlineStr">
        <is>
          <t>inn_coc_penalty_2030_pct_gdp</t>
        </is>
      </c>
      <c r="G1651" s="161" t="n">
        <v>0.3795143919759688</v>
      </c>
      <c r="H1651" s="161" t="inlineStr">
        <is>
          <t>2030</t>
        </is>
      </c>
      <c r="I1651" s="161" t="inlineStr">
        <is>
          <t>Mitigation_Investment_Needs_v1.1.xlsx (InvestmentNeeds v1.1, model output)</t>
        </is>
      </c>
    </row>
    <row r="1652" ht="13" customHeight="1">
      <c r="A1652" s="161" t="inlineStr">
        <is>
          <t>BOL</t>
        </is>
      </c>
      <c r="B1652" s="161" t="inlineStr">
        <is>
          <t>Bolivia</t>
        </is>
      </c>
      <c r="C1652" s="161" t="inlineStr">
        <is>
          <t>Latin America &amp; Caribbean</t>
        </is>
      </c>
      <c r="D1652" s="161" t="inlineStr">
        <is>
          <t>Lower middle income</t>
        </is>
      </c>
      <c r="E1652" s="161" t="b">
        <v>0</v>
      </c>
      <c r="F1652" s="161" t="inlineStr">
        <is>
          <t>inn_pima_adj_inv_2030_pct_gdp</t>
        </is>
      </c>
      <c r="G1652" s="161" t="n">
        <v>12.64848578599574</v>
      </c>
      <c r="H1652" s="161" t="inlineStr">
        <is>
          <t>2030</t>
        </is>
      </c>
      <c r="I1652" s="161" t="inlineStr">
        <is>
          <t>Mitigation_Investment_Needs_v1.1.xlsx (InvestmentNeeds v1.1, model output)</t>
        </is>
      </c>
    </row>
    <row r="1653" ht="13" customHeight="1">
      <c r="A1653" s="161" t="inlineStr">
        <is>
          <t>BOL</t>
        </is>
      </c>
      <c r="B1653" s="161" t="inlineStr">
        <is>
          <t>Bolivia</t>
        </is>
      </c>
      <c r="C1653" s="161" t="inlineStr">
        <is>
          <t>Latin America &amp; Caribbean</t>
        </is>
      </c>
      <c r="D1653" s="161" t="inlineStr">
        <is>
          <t>Lower middle income</t>
        </is>
      </c>
      <c r="E1653" s="161" t="b">
        <v>0</v>
      </c>
      <c r="F1653" s="161" t="inlineStr">
        <is>
          <t>nmim_nz_inv_2030_pct_gdp</t>
        </is>
      </c>
      <c r="G1653" s="161" t="n">
        <v>10.49860361790605</v>
      </c>
      <c r="H1653" s="161" t="inlineStr">
        <is>
          <t>2030</t>
        </is>
      </c>
      <c r="I1653" s="161" t="inlineStr">
        <is>
          <t>nmim_summary_v0_2.csv (InvestmentNeeds NMIM v0.2, model output)</t>
        </is>
      </c>
    </row>
    <row r="1654" ht="13" customHeight="1">
      <c r="A1654" s="161" t="inlineStr">
        <is>
          <t>BOL</t>
        </is>
      </c>
      <c r="B1654" s="161" t="inlineStr">
        <is>
          <t>Bolivia</t>
        </is>
      </c>
      <c r="C1654" s="161" t="inlineStr">
        <is>
          <t>Latin America &amp; Caribbean</t>
        </is>
      </c>
      <c r="D1654" s="161" t="inlineStr">
        <is>
          <t>Lower middle income</t>
        </is>
      </c>
      <c r="E1654" s="161" t="b">
        <v>0</v>
      </c>
      <c r="F1654" s="161" t="inlineStr">
        <is>
          <t>nmim_typ1_2030_pct_gdp</t>
        </is>
      </c>
      <c r="G1654" s="161" t="n">
        <v>5.391084134382377</v>
      </c>
      <c r="H1654" s="161" t="inlineStr">
        <is>
          <t>2030</t>
        </is>
      </c>
      <c r="I1654" s="161" t="inlineStr">
        <is>
          <t>nmim_summary_v0_2.csv (InvestmentNeeds NMIM v0.2, model output)</t>
        </is>
      </c>
    </row>
    <row r="1655" ht="13" customHeight="1">
      <c r="A1655" s="161" t="inlineStr">
        <is>
          <t>BOL</t>
        </is>
      </c>
      <c r="B1655" s="161" t="inlineStr">
        <is>
          <t>Bolivia</t>
        </is>
      </c>
      <c r="C1655" s="161" t="inlineStr">
        <is>
          <t>Latin America &amp; Caribbean</t>
        </is>
      </c>
      <c r="D1655" s="161" t="inlineStr">
        <is>
          <t>Lower middle income</t>
        </is>
      </c>
      <c r="E1655" s="161" t="b">
        <v>0</v>
      </c>
      <c r="F1655" s="161" t="inlineStr">
        <is>
          <t>nmim_typ2_2030_pct_gdp</t>
        </is>
      </c>
      <c r="G1655" s="161" t="n">
        <v>0.3373603857466044</v>
      </c>
      <c r="H1655" s="161" t="inlineStr">
        <is>
          <t>2030</t>
        </is>
      </c>
      <c r="I1655" s="161" t="inlineStr">
        <is>
          <t>nmim_summary_v0_2.csv (InvestmentNeeds NMIM v0.2, model output)</t>
        </is>
      </c>
    </row>
    <row r="1656" ht="13" customHeight="1">
      <c r="A1656" s="161" t="inlineStr">
        <is>
          <t>BOL</t>
        </is>
      </c>
      <c r="B1656" s="161" t="inlineStr">
        <is>
          <t>Bolivia</t>
        </is>
      </c>
      <c r="C1656" s="161" t="inlineStr">
        <is>
          <t>Latin America &amp; Caribbean</t>
        </is>
      </c>
      <c r="D1656" s="161" t="inlineStr">
        <is>
          <t>Lower middle income</t>
        </is>
      </c>
      <c r="E1656" s="161" t="b">
        <v>0</v>
      </c>
      <c r="F1656" s="161" t="inlineStr">
        <is>
          <t>nmim_typ3_2030_pct_gdp</t>
        </is>
      </c>
      <c r="G1656" s="161" t="n">
        <v>0.4835689371851616</v>
      </c>
      <c r="H1656" s="161" t="inlineStr">
        <is>
          <t>2030</t>
        </is>
      </c>
      <c r="I1656" s="161" t="inlineStr">
        <is>
          <t>nmim_summary_v0_2.csv (InvestmentNeeds NMIM v0.2, model output)</t>
        </is>
      </c>
    </row>
    <row r="1657" ht="13" customHeight="1">
      <c r="A1657" s="161" t="inlineStr">
        <is>
          <t>BOL</t>
        </is>
      </c>
      <c r="B1657" s="161" t="inlineStr">
        <is>
          <t>Bolivia</t>
        </is>
      </c>
      <c r="C1657" s="161" t="inlineStr">
        <is>
          <t>Latin America &amp; Caribbean</t>
        </is>
      </c>
      <c r="D1657" s="161" t="inlineStr">
        <is>
          <t>Lower middle income</t>
        </is>
      </c>
      <c r="E1657" s="161" t="b">
        <v>0</v>
      </c>
      <c r="F1657" s="161" t="inlineStr">
        <is>
          <t>nmim_typ4_2030_pct_gdp</t>
        </is>
      </c>
      <c r="G1657" s="161" t="n">
        <v>3.537482167903376</v>
      </c>
      <c r="H1657" s="161" t="inlineStr">
        <is>
          <t>2030</t>
        </is>
      </c>
      <c r="I1657" s="161" t="inlineStr">
        <is>
          <t>nmim_summary_v0_2.csv (InvestmentNeeds NMIM v0.2, model output)</t>
        </is>
      </c>
    </row>
    <row r="1658" ht="13" customHeight="1">
      <c r="A1658" s="161" t="inlineStr">
        <is>
          <t>BOL</t>
        </is>
      </c>
      <c r="B1658" s="161" t="inlineStr">
        <is>
          <t>Bolivia</t>
        </is>
      </c>
      <c r="C1658" s="161" t="inlineStr">
        <is>
          <t>Latin America &amp; Caribbean</t>
        </is>
      </c>
      <c r="D1658" s="161" t="inlineStr">
        <is>
          <t>Lower middle income</t>
        </is>
      </c>
      <c r="E1658" s="161" t="b">
        <v>0</v>
      </c>
      <c r="F1658" s="161" t="inlineStr">
        <is>
          <t>nmim_typ5_2030_pct_gdp</t>
        </is>
      </c>
      <c r="G1658" s="161" t="n">
        <v>0.7491079926885332</v>
      </c>
      <c r="H1658" s="161" t="inlineStr">
        <is>
          <t>2030</t>
        </is>
      </c>
      <c r="I1658" s="161" t="inlineStr">
        <is>
          <t>nmim_summary_v0_2.csv (InvestmentNeeds NMIM v0.2, model output)</t>
        </is>
      </c>
    </row>
    <row r="1659" ht="13" customHeight="1">
      <c r="A1659" s="161" t="inlineStr">
        <is>
          <t>BOL</t>
        </is>
      </c>
      <c r="B1659" s="161" t="inlineStr">
        <is>
          <t>Bolivia</t>
        </is>
      </c>
      <c r="C1659" s="161" t="inlineStr">
        <is>
          <t>Latin America &amp; Caribbean</t>
        </is>
      </c>
      <c r="D1659" s="161" t="inlineStr">
        <is>
          <t>Lower middle income</t>
        </is>
      </c>
      <c r="E1659" s="161" t="b">
        <v>0</v>
      </c>
      <c r="F1659" s="161" t="inlineStr">
        <is>
          <t>nmim_budget_need_2030_pct_gdp</t>
        </is>
      </c>
      <c r="G1659" s="161" t="n">
        <v>6.452328784343139</v>
      </c>
      <c r="H1659" s="161" t="inlineStr">
        <is>
          <t>2030</t>
        </is>
      </c>
      <c r="I1659" s="161" t="inlineStr">
        <is>
          <t>nmim_summary_v0_2.csv (InvestmentNeeds NMIM v0.2, model output)</t>
        </is>
      </c>
    </row>
    <row r="1660" ht="13" customHeight="1">
      <c r="A1660" s="161" t="inlineStr">
        <is>
          <t>BOL</t>
        </is>
      </c>
      <c r="B1660" s="161" t="inlineStr">
        <is>
          <t>Bolivia</t>
        </is>
      </c>
      <c r="C1660" s="161" t="inlineStr">
        <is>
          <t>Latin America &amp; Caribbean</t>
        </is>
      </c>
      <c r="D1660" s="161" t="inlineStr">
        <is>
          <t>Lower middle income</t>
        </is>
      </c>
      <c r="E1660" s="161" t="b">
        <v>0</v>
      </c>
      <c r="F1660" s="161" t="inlineStr">
        <is>
          <t>nmim_private_share_2030_pct</t>
        </is>
      </c>
      <c r="G1660" s="161" t="n">
        <v>35.32769292170569</v>
      </c>
      <c r="H1660" s="161" t="inlineStr">
        <is>
          <t>2030</t>
        </is>
      </c>
      <c r="I1660" s="161" t="inlineStr">
        <is>
          <t>nmim_summary_v0_2.csv (InvestmentNeeds NMIM v0.2, model output)</t>
        </is>
      </c>
    </row>
    <row r="1661" ht="13" customHeight="1">
      <c r="A1661" s="161" t="inlineStr">
        <is>
          <t>BOL</t>
        </is>
      </c>
      <c r="B1661" s="161" t="inlineStr">
        <is>
          <t>Bolivia</t>
        </is>
      </c>
      <c r="C1661" s="161" t="inlineStr">
        <is>
          <t>Latin America &amp; Caribbean</t>
        </is>
      </c>
      <c r="D1661" s="161" t="inlineStr">
        <is>
          <t>Lower middle income</t>
        </is>
      </c>
      <c r="E1661" s="161" t="b">
        <v>0</v>
      </c>
      <c r="F1661" s="161" t="inlineStr">
        <is>
          <t>nmim_incr_inv_2030_pct_gdp</t>
        </is>
      </c>
      <c r="G1661" s="161" t="n">
        <v>9.876136894315136</v>
      </c>
      <c r="H1661" s="161" t="inlineStr">
        <is>
          <t>2030</t>
        </is>
      </c>
      <c r="I1661" s="161" t="inlineStr">
        <is>
          <t>nmim_summary_v0_2.csv (InvestmentNeeds NMIM v0.2, model output)</t>
        </is>
      </c>
    </row>
    <row r="1662" ht="13" customHeight="1">
      <c r="A1662" s="161" t="inlineStr">
        <is>
          <t>BOL</t>
        </is>
      </c>
      <c r="B1662" s="161" t="inlineStr">
        <is>
          <t>Bolivia</t>
        </is>
      </c>
      <c r="C1662" s="161" t="inlineStr">
        <is>
          <t>Latin America &amp; Caribbean</t>
        </is>
      </c>
      <c r="D1662" s="161" t="inlineStr">
        <is>
          <t>Lower middle income</t>
        </is>
      </c>
      <c r="E1662" s="161" t="b">
        <v>0</v>
      </c>
      <c r="F1662" s="161" t="inlineStr">
        <is>
          <t>nmim_incr_inv_2050_pct_gdp</t>
        </is>
      </c>
      <c r="G1662" s="161" t="n">
        <v>7.619032579447739</v>
      </c>
      <c r="H1662" s="161" t="inlineStr">
        <is>
          <t>2050</t>
        </is>
      </c>
      <c r="I1662" s="161" t="inlineStr">
        <is>
          <t>nmim_summary_v0_2.csv (InvestmentNeeds NMIM v0.2, model output)</t>
        </is>
      </c>
    </row>
    <row r="1663" ht="13" customHeight="1">
      <c r="A1663" s="161" t="inlineStr">
        <is>
          <t>BOL</t>
        </is>
      </c>
      <c r="B1663" s="161" t="inlineStr">
        <is>
          <t>Bolivia</t>
        </is>
      </c>
      <c r="C1663" s="161" t="inlineStr">
        <is>
          <t>Latin America &amp; Caribbean</t>
        </is>
      </c>
      <c r="D1663" s="161" t="inlineStr">
        <is>
          <t>Lower middle income</t>
        </is>
      </c>
      <c r="E1663" s="161" t="b">
        <v>0</v>
      </c>
      <c r="F1663" s="161" t="inlineStr">
        <is>
          <t>nmim_pv_incr_cost_b_pct_gdp</t>
        </is>
      </c>
      <c r="G1663" s="161" t="n">
        <v>77.58820836919799</v>
      </c>
      <c r="H1663" s="161" t="inlineStr">
        <is>
          <t>2025-2050</t>
        </is>
      </c>
      <c r="I1663" s="161" t="inlineStr">
        <is>
          <t>nmim_summary_v0_2.csv (InvestmentNeeds NMIM v0.2, model output)</t>
        </is>
      </c>
    </row>
    <row r="1664" ht="13" customHeight="1">
      <c r="A1664" s="161" t="inlineStr">
        <is>
          <t>BOL</t>
        </is>
      </c>
      <c r="B1664" s="161" t="inlineStr">
        <is>
          <t>Bolivia</t>
        </is>
      </c>
      <c r="C1664" s="161" t="inlineStr">
        <is>
          <t>Latin America &amp; Caribbean</t>
        </is>
      </c>
      <c r="D1664" s="161" t="inlineStr">
        <is>
          <t>Lower middle income</t>
        </is>
      </c>
      <c r="E1664" s="161" t="b">
        <v>0</v>
      </c>
      <c r="F1664" s="161" t="inlineStr">
        <is>
          <t>price_diesel_usd_litre</t>
        </is>
      </c>
      <c r="G1664" s="161" t="n">
        <v>0.488</v>
      </c>
      <c r="H1664" s="161" t="inlineStr">
        <is>
          <t>2024</t>
        </is>
      </c>
      <c r="I1664" s="161" t="inlineStr">
        <is>
          <t>imffossilfuelsubsidiesdata.xlsb</t>
        </is>
      </c>
    </row>
    <row r="1665" ht="13" customHeight="1">
      <c r="A1665" s="161" t="inlineStr">
        <is>
          <t>BOL</t>
        </is>
      </c>
      <c r="B1665" s="161" t="inlineStr">
        <is>
          <t>Bolivia</t>
        </is>
      </c>
      <c r="C1665" s="161" t="inlineStr">
        <is>
          <t>Latin America &amp; Caribbean</t>
        </is>
      </c>
      <c r="D1665" s="161" t="inlineStr">
        <is>
          <t>Lower middle income</t>
        </is>
      </c>
      <c r="E1665" s="161" t="b">
        <v>0</v>
      </c>
      <c r="F1665" s="161" t="inlineStr">
        <is>
          <t>price_gasoline_usd_litre</t>
        </is>
      </c>
      <c r="G1665" s="161" t="n">
        <v>0.488</v>
      </c>
      <c r="H1665" s="161" t="inlineStr">
        <is>
          <t>2024</t>
        </is>
      </c>
      <c r="I1665" s="161" t="inlineStr">
        <is>
          <t>imffossilfuelsubsidiesdata.xlsb</t>
        </is>
      </c>
    </row>
    <row r="1666" ht="13" customHeight="1">
      <c r="A1666" s="161" t="inlineStr">
        <is>
          <t>BOL</t>
        </is>
      </c>
      <c r="B1666" s="161" t="inlineStr">
        <is>
          <t>Bolivia</t>
        </is>
      </c>
      <c r="C1666" s="161" t="inlineStr">
        <is>
          <t>Latin America &amp; Caribbean</t>
        </is>
      </c>
      <c r="D1666" s="161" t="inlineStr">
        <is>
          <t>Lower middle income</t>
        </is>
      </c>
      <c r="E1666" s="161" t="b">
        <v>0</v>
      </c>
      <c r="F1666" s="161" t="inlineStr">
        <is>
          <t>price_electricity_residential_usd_kwh</t>
        </is>
      </c>
      <c r="G1666" s="161" t="n">
        <v>0.113</v>
      </c>
      <c r="H1666" s="161" t="inlineStr">
        <is>
          <t>2024</t>
        </is>
      </c>
      <c r="I1666" s="161" t="inlineStr">
        <is>
          <t>imffossilfuelsubsidiesdata.xlsb</t>
        </is>
      </c>
    </row>
    <row r="1667" ht="13" customHeight="1">
      <c r="A1667" s="161" t="inlineStr">
        <is>
          <t>BOL</t>
        </is>
      </c>
      <c r="B1667" s="161" t="inlineStr">
        <is>
          <t>Bolivia</t>
        </is>
      </c>
      <c r="C1667" s="161" t="inlineStr">
        <is>
          <t>Latin America &amp; Caribbean</t>
        </is>
      </c>
      <c r="D1667" s="161" t="inlineStr">
        <is>
          <t>Lower middle income</t>
        </is>
      </c>
      <c r="E1667" s="161" t="b">
        <v>0</v>
      </c>
      <c r="F1667" s="161" t="inlineStr">
        <is>
          <t>price_electricity_industry_usd_kwh</t>
        </is>
      </c>
      <c r="G1667" s="161" t="n">
        <v>0.08400000000000001</v>
      </c>
      <c r="H1667" s="161" t="inlineStr">
        <is>
          <t>2024</t>
        </is>
      </c>
      <c r="I1667" s="161" t="inlineStr">
        <is>
          <t>imffossilfuelsubsidiesdata.xlsb</t>
        </is>
      </c>
    </row>
    <row r="1668" ht="13" customHeight="1">
      <c r="A1668" s="161" t="inlineStr">
        <is>
          <t>BOL</t>
        </is>
      </c>
      <c r="B1668" s="161" t="inlineStr">
        <is>
          <t>Bolivia</t>
        </is>
      </c>
      <c r="C1668" s="161" t="inlineStr">
        <is>
          <t>Latin America &amp; Caribbean</t>
        </is>
      </c>
      <c r="D1668" s="161" t="inlineStr">
        <is>
          <t>Lower middle income</t>
        </is>
      </c>
      <c r="E1668" s="161" t="b">
        <v>0</v>
      </c>
      <c r="F1668" s="161" t="inlineStr">
        <is>
          <t>price_gas_residential_usd_gj</t>
        </is>
      </c>
      <c r="G1668" s="161" t="n">
        <v>8.362</v>
      </c>
      <c r="H1668" s="161" t="inlineStr">
        <is>
          <t>2024</t>
        </is>
      </c>
      <c r="I1668" s="161" t="inlineStr">
        <is>
          <t>imffossilfuelsubsidiesdata.xlsb</t>
        </is>
      </c>
    </row>
    <row r="1669" ht="13" customHeight="1">
      <c r="A1669" s="161" t="inlineStr">
        <is>
          <t>BOL</t>
        </is>
      </c>
      <c r="B1669" s="161" t="inlineStr">
        <is>
          <t>Bolivia</t>
        </is>
      </c>
      <c r="C1669" s="161" t="inlineStr">
        <is>
          <t>Latin America &amp; Caribbean</t>
        </is>
      </c>
      <c r="D1669" s="161" t="inlineStr">
        <is>
          <t>Lower middle income</t>
        </is>
      </c>
      <c r="E1669" s="161" t="b">
        <v>0</v>
      </c>
      <c r="F1669" s="161" t="inlineStr">
        <is>
          <t>price_gas_industry_usd_gj</t>
        </is>
      </c>
      <c r="G1669" s="161" t="n">
        <v>5.694</v>
      </c>
      <c r="H1669" s="161" t="inlineStr">
        <is>
          <t>2024</t>
        </is>
      </c>
      <c r="I1669" s="161" t="inlineStr">
        <is>
          <t>imffossilfuelsubsidiesdata.xlsb</t>
        </is>
      </c>
    </row>
    <row r="1670" ht="13" customHeight="1">
      <c r="A1670" s="161" t="inlineStr">
        <is>
          <t>BOL</t>
        </is>
      </c>
      <c r="B1670" s="161" t="inlineStr">
        <is>
          <t>Bolivia</t>
        </is>
      </c>
      <c r="C1670" s="161" t="inlineStr">
        <is>
          <t>Latin America &amp; Caribbean</t>
        </is>
      </c>
      <c r="D1670" s="161" t="inlineStr">
        <is>
          <t>Lower middle income</t>
        </is>
      </c>
      <c r="E1670" s="161" t="b">
        <v>0</v>
      </c>
      <c r="F1670" s="161" t="inlineStr">
        <is>
          <t>price_gas_power_usd_gj</t>
        </is>
      </c>
      <c r="G1670" s="161" t="n">
        <v>2.454</v>
      </c>
      <c r="H1670" s="161" t="inlineStr">
        <is>
          <t>2024</t>
        </is>
      </c>
      <c r="I1670" s="161" t="inlineStr">
        <is>
          <t>imffossilfuelsubsidiesdata.xlsb</t>
        </is>
      </c>
    </row>
    <row r="1671" ht="13" customHeight="1">
      <c r="A1671" s="161" t="inlineStr">
        <is>
          <t>BOL</t>
        </is>
      </c>
      <c r="B1671" s="161" t="inlineStr">
        <is>
          <t>Bolivia</t>
        </is>
      </c>
      <c r="C1671" s="161" t="inlineStr">
        <is>
          <t>Latin America &amp; Caribbean</t>
        </is>
      </c>
      <c r="D1671" s="161" t="inlineStr">
        <is>
          <t>Lower middle income</t>
        </is>
      </c>
      <c r="E1671" s="161" t="b">
        <v>0</v>
      </c>
      <c r="F1671" s="161" t="inlineStr">
        <is>
          <t>price_coal_residential_usd_gj</t>
        </is>
      </c>
      <c r="G1671" s="161" t="n">
        <v>14.259</v>
      </c>
      <c r="H1671" s="161" t="inlineStr">
        <is>
          <t>2024</t>
        </is>
      </c>
      <c r="I1671" s="161" t="inlineStr">
        <is>
          <t>imffossilfuelsubsidiesdata.xlsb</t>
        </is>
      </c>
    </row>
    <row r="1672" ht="13" customHeight="1">
      <c r="A1672" s="161" t="inlineStr">
        <is>
          <t>BOL</t>
        </is>
      </c>
      <c r="B1672" s="161" t="inlineStr">
        <is>
          <t>Bolivia</t>
        </is>
      </c>
      <c r="C1672" s="161" t="inlineStr">
        <is>
          <t>Latin America &amp; Caribbean</t>
        </is>
      </c>
      <c r="D1672" s="161" t="inlineStr">
        <is>
          <t>Lower middle income</t>
        </is>
      </c>
      <c r="E1672" s="161" t="b">
        <v>0</v>
      </c>
      <c r="F1672" s="161" t="inlineStr">
        <is>
          <t>price_coal_industry_usd_gj</t>
        </is>
      </c>
      <c r="G1672" s="161" t="n">
        <v>7.281</v>
      </c>
      <c r="H1672" s="161" t="inlineStr">
        <is>
          <t>2024</t>
        </is>
      </c>
      <c r="I1672" s="161" t="inlineStr">
        <is>
          <t>imffossilfuelsubsidiesdata.xlsb</t>
        </is>
      </c>
    </row>
    <row r="1673" ht="13" customHeight="1">
      <c r="A1673" s="161" t="inlineStr">
        <is>
          <t>BOL</t>
        </is>
      </c>
      <c r="B1673" s="161" t="inlineStr">
        <is>
          <t>Bolivia</t>
        </is>
      </c>
      <c r="C1673" s="161" t="inlineStr">
        <is>
          <t>Latin America &amp; Caribbean</t>
        </is>
      </c>
      <c r="D1673" s="161" t="inlineStr">
        <is>
          <t>Lower middle income</t>
        </is>
      </c>
      <c r="E1673" s="161" t="b">
        <v>0</v>
      </c>
      <c r="F1673" s="161" t="inlineStr">
        <is>
          <t>price_coal_power_usd_gj</t>
        </is>
      </c>
      <c r="G1673" s="161" t="n">
        <v>5.787</v>
      </c>
      <c r="H1673" s="161" t="inlineStr">
        <is>
          <t>2024</t>
        </is>
      </c>
      <c r="I1673" s="161" t="inlineStr">
        <is>
          <t>imffossilfuelsubsidiesdata.xlsb</t>
        </is>
      </c>
    </row>
    <row r="1674" ht="13" customHeight="1">
      <c r="A1674" s="161" t="inlineStr">
        <is>
          <t>BOL</t>
        </is>
      </c>
      <c r="B1674" s="161" t="inlineStr">
        <is>
          <t>Bolivia</t>
        </is>
      </c>
      <c r="C1674" s="161" t="inlineStr">
        <is>
          <t>Latin America &amp; Caribbean</t>
        </is>
      </c>
      <c r="D1674" s="161" t="inlineStr">
        <is>
          <t>Lower middle income</t>
        </is>
      </c>
      <c r="E1674" s="161" t="b">
        <v>0</v>
      </c>
      <c r="F1674" s="161" t="inlineStr">
        <is>
          <t>power_market_structure</t>
        </is>
      </c>
      <c r="G1674" s="161" t="n">
        <v>3</v>
      </c>
      <c r="H1674" s="161" t="inlineStr">
        <is>
          <t>2013</t>
        </is>
      </c>
      <c r="I1674" s="161" t="inlineStr">
        <is>
          <t>dataverse_files.zip</t>
        </is>
      </c>
    </row>
    <row r="1675" ht="13" customHeight="1">
      <c r="A1675" s="161" t="inlineStr">
        <is>
          <t>BOL</t>
        </is>
      </c>
      <c r="B1675" s="161" t="inlineStr">
        <is>
          <t>Bolivia</t>
        </is>
      </c>
      <c r="C1675" s="161" t="inlineStr">
        <is>
          <t>Latin America &amp; Caribbean</t>
        </is>
      </c>
      <c r="D1675" s="161" t="inlineStr">
        <is>
          <t>Lower middle income</t>
        </is>
      </c>
      <c r="E1675" s="161" t="b">
        <v>0</v>
      </c>
      <c r="F1675" s="161" t="inlineStr">
        <is>
          <t>independent_regulator</t>
        </is>
      </c>
      <c r="G1675" s="161" t="n">
        <v>1</v>
      </c>
      <c r="H1675" s="161" t="inlineStr">
        <is>
          <t>2013</t>
        </is>
      </c>
      <c r="I1675" s="161" t="inlineStr">
        <is>
          <t>dataverse_files.zip</t>
        </is>
      </c>
    </row>
    <row r="1676" ht="13" customHeight="1">
      <c r="A1676" s="161" t="inlineStr">
        <is>
          <t>BOL</t>
        </is>
      </c>
      <c r="B1676" s="161" t="inlineStr">
        <is>
          <t>Bolivia</t>
        </is>
      </c>
      <c r="C1676" s="161" t="inlineStr">
        <is>
          <t>Latin America &amp; Caribbean</t>
        </is>
      </c>
      <c r="D1676" s="161" t="inlineStr">
        <is>
          <t>Lower middle income</t>
        </is>
      </c>
      <c r="E1676" s="161" t="b">
        <v>0</v>
      </c>
      <c r="F1676" s="161" t="inlineStr">
        <is>
          <t>generation_unbundled</t>
        </is>
      </c>
      <c r="G1676" s="161" t="n">
        <v>1</v>
      </c>
      <c r="H1676" s="161" t="inlineStr">
        <is>
          <t>2013</t>
        </is>
      </c>
      <c r="I1676" s="161" t="inlineStr">
        <is>
          <t>dataverse_files.zip</t>
        </is>
      </c>
    </row>
    <row r="1677" ht="13" customHeight="1">
      <c r="A1677" s="161" t="inlineStr">
        <is>
          <t>BOL</t>
        </is>
      </c>
      <c r="B1677" s="161" t="inlineStr">
        <is>
          <t>Bolivia</t>
        </is>
      </c>
      <c r="C1677" s="161" t="inlineStr">
        <is>
          <t>Latin America &amp; Caribbean</t>
        </is>
      </c>
      <c r="D1677" s="161" t="inlineStr">
        <is>
          <t>Lower middle income</t>
        </is>
      </c>
      <c r="E1677" s="161" t="b">
        <v>0</v>
      </c>
      <c r="F1677" s="161" t="inlineStr">
        <is>
          <t>rise_renewable_energy_score</t>
        </is>
      </c>
      <c r="G1677" s="161" t="n">
        <v>22.426</v>
      </c>
      <c r="H1677" s="161" t="inlineStr">
        <is>
          <t>2023</t>
        </is>
      </c>
      <c r="I1677" s="161" t="inlineStr">
        <is>
          <t>WB_RISE_WIDEF.csv</t>
        </is>
      </c>
    </row>
    <row r="1678" ht="13" customHeight="1">
      <c r="A1678" s="161" t="inlineStr">
        <is>
          <t>BOL</t>
        </is>
      </c>
      <c r="B1678" s="161" t="inlineStr">
        <is>
          <t>Bolivia</t>
        </is>
      </c>
      <c r="C1678" s="161" t="inlineStr">
        <is>
          <t>Latin America &amp; Caribbean</t>
        </is>
      </c>
      <c r="D1678" s="161" t="inlineStr">
        <is>
          <t>Lower middle income</t>
        </is>
      </c>
      <c r="E1678" s="161" t="b">
        <v>0</v>
      </c>
      <c r="F1678" s="161" t="inlineStr">
        <is>
          <t>rise_level_playing_field_score</t>
        </is>
      </c>
      <c r="G1678" s="161" t="n">
        <v>0</v>
      </c>
      <c r="H1678" s="161" t="inlineStr">
        <is>
          <t>2023</t>
        </is>
      </c>
      <c r="I1678" s="161" t="inlineStr">
        <is>
          <t>WB_RISE_WIDEF.csv</t>
        </is>
      </c>
    </row>
    <row r="1679" ht="13" customHeight="1">
      <c r="A1679" s="161" t="inlineStr">
        <is>
          <t>BOL</t>
        </is>
      </c>
      <c r="B1679" s="161" t="inlineStr">
        <is>
          <t>Bolivia</t>
        </is>
      </c>
      <c r="C1679" s="161" t="inlineStr">
        <is>
          <t>Latin America &amp; Caribbean</t>
        </is>
      </c>
      <c r="D1679" s="161" t="inlineStr">
        <is>
          <t>Lower middle income</t>
        </is>
      </c>
      <c r="E1679" s="161" t="b">
        <v>0</v>
      </c>
      <c r="F1679" s="161" t="inlineStr">
        <is>
          <t>rise_ee_financing_mechanisms_score</t>
        </is>
      </c>
      <c r="G1679" s="161" t="n">
        <v>50</v>
      </c>
      <c r="H1679" s="161" t="inlineStr">
        <is>
          <t>2023</t>
        </is>
      </c>
      <c r="I1679" s="161" t="inlineStr">
        <is>
          <t>WB_RISE_WIDEF.csv</t>
        </is>
      </c>
    </row>
    <row r="1680" ht="13" customHeight="1">
      <c r="A1680" s="161" t="inlineStr">
        <is>
          <t>BOL</t>
        </is>
      </c>
      <c r="B1680" s="161" t="inlineStr">
        <is>
          <t>Bolivia</t>
        </is>
      </c>
      <c r="C1680" s="161" t="inlineStr">
        <is>
          <t>Latin America &amp; Caribbean</t>
        </is>
      </c>
      <c r="D1680" s="161" t="inlineStr">
        <is>
          <t>Lower middle income</t>
        </is>
      </c>
      <c r="E1680" s="161" t="b">
        <v>0</v>
      </c>
      <c r="F1680" s="161" t="inlineStr">
        <is>
          <t>revenue_pct_gdp</t>
        </is>
      </c>
      <c r="G1680" s="161" t="n">
        <v>24.823</v>
      </c>
      <c r="H1680" s="161" t="inlineStr">
        <is>
          <t>2024</t>
        </is>
      </c>
      <c r="I1680" s="161" t="inlineStr">
        <is>
          <t>dataset_2026-08-26T13_41_09_874550254Z_DEFAULT_INTEGRATION_IMF_RES_WEO_9_0_0.csv</t>
        </is>
      </c>
    </row>
    <row r="1681" ht="13" customHeight="1">
      <c r="A1681" s="161" t="inlineStr">
        <is>
          <t>BOL</t>
        </is>
      </c>
      <c r="B1681" s="161" t="inlineStr">
        <is>
          <t>Bolivia</t>
        </is>
      </c>
      <c r="C1681" s="161" t="inlineStr">
        <is>
          <t>Latin America &amp; Caribbean</t>
        </is>
      </c>
      <c r="D1681" s="161" t="inlineStr">
        <is>
          <t>Lower middle income</t>
        </is>
      </c>
      <c r="E1681" s="161" t="b">
        <v>0</v>
      </c>
      <c r="F1681" s="161" t="inlineStr">
        <is>
          <t>primary_balance_pct_gdp</t>
        </is>
      </c>
      <c r="G1681" s="161" t="n">
        <v>-6.057</v>
      </c>
      <c r="H1681" s="161" t="inlineStr">
        <is>
          <t>2024</t>
        </is>
      </c>
      <c r="I1681" s="161" t="inlineStr">
        <is>
          <t>dataset_2026-08-26T13_41_09_874550254Z_DEFAULT_INTEGRATION_IMF_RES_WEO_9_0_0.csv</t>
        </is>
      </c>
    </row>
    <row r="1682" ht="13" customHeight="1">
      <c r="A1682" s="161" t="inlineStr">
        <is>
          <t>BOL</t>
        </is>
      </c>
      <c r="B1682" s="161" t="inlineStr">
        <is>
          <t>Bolivia</t>
        </is>
      </c>
      <c r="C1682" s="161" t="inlineStr">
        <is>
          <t>Latin America &amp; Caribbean</t>
        </is>
      </c>
      <c r="D1682" s="161" t="inlineStr">
        <is>
          <t>Lower middle income</t>
        </is>
      </c>
      <c r="E1682" s="161" t="b">
        <v>0</v>
      </c>
      <c r="F1682" s="161" t="inlineStr">
        <is>
          <t>current_account_pct_gdp</t>
        </is>
      </c>
      <c r="G1682" s="161" t="n">
        <v>-2.361</v>
      </c>
      <c r="H1682" s="161" t="inlineStr">
        <is>
          <t>2024</t>
        </is>
      </c>
      <c r="I1682" s="161" t="inlineStr">
        <is>
          <t>dataset_2026-08-26T13_41_09_874550254Z_DEFAULT_INTEGRATION_IMF_RES_WEO_9_0_0.csv</t>
        </is>
      </c>
    </row>
    <row r="1683" ht="13" customHeight="1">
      <c r="A1683" s="161" t="inlineStr">
        <is>
          <t>BOL</t>
        </is>
      </c>
      <c r="B1683" s="161" t="inlineStr">
        <is>
          <t>Bolivia</t>
        </is>
      </c>
      <c r="C1683" s="161" t="inlineStr">
        <is>
          <t>Latin America &amp; Caribbean</t>
        </is>
      </c>
      <c r="D1683" s="161" t="inlineStr">
        <is>
          <t>Lower middle income</t>
        </is>
      </c>
      <c r="E1683" s="161" t="b">
        <v>0</v>
      </c>
      <c r="F1683" s="161" t="inlineStr">
        <is>
          <t>gross_capital_formation_pct_gdp</t>
        </is>
      </c>
      <c r="G1683" s="161" t="n">
        <v>17.947</v>
      </c>
      <c r="H1683" s="161" t="inlineStr">
        <is>
          <t>2024</t>
        </is>
      </c>
      <c r="I1683" s="161" t="inlineStr">
        <is>
          <t>dataset_2026-08-26T13_41_09_874550254Z_DEFAULT_INTEGRATION_IMF_RES_WEO_9_0_0.csv</t>
        </is>
      </c>
    </row>
    <row r="1684" ht="13" customHeight="1">
      <c r="A1684" s="161" t="inlineStr">
        <is>
          <t>BOL</t>
        </is>
      </c>
      <c r="B1684" s="161" t="inlineStr">
        <is>
          <t>Bolivia</t>
        </is>
      </c>
      <c r="C1684" s="161" t="inlineStr">
        <is>
          <t>Latin America &amp; Caribbean</t>
        </is>
      </c>
      <c r="D1684" s="161" t="inlineStr">
        <is>
          <t>Lower middle income</t>
        </is>
      </c>
      <c r="E1684" s="161" t="b">
        <v>0</v>
      </c>
      <c r="F1684" s="161" t="inlineStr">
        <is>
          <t>real_gdp_growth_5y_avg_pct</t>
        </is>
      </c>
      <c r="G1684" s="161" t="n">
        <v>0.49</v>
      </c>
      <c r="H1684" s="161" t="inlineStr">
        <is>
          <t>2020-2024 avg</t>
        </is>
      </c>
      <c r="I1684" s="161" t="inlineStr">
        <is>
          <t>dataset_2026-08-26T13_41_09_874550254Z_DEFAULT_INTEGRATION_IMF_RES_WEO_9_0_0.csv (derived)</t>
        </is>
      </c>
    </row>
    <row r="1685" ht="13" customHeight="1">
      <c r="A1685" s="161" t="inlineStr">
        <is>
          <t>BOL</t>
        </is>
      </c>
      <c r="B1685" s="161" t="inlineStr">
        <is>
          <t>Bolivia</t>
        </is>
      </c>
      <c r="C1685" s="161" t="inlineStr">
        <is>
          <t>Latin America &amp; Caribbean</t>
        </is>
      </c>
      <c r="D1685" s="161" t="inlineStr">
        <is>
          <t>Lower middle income</t>
        </is>
      </c>
      <c r="E1685" s="161" t="b">
        <v>0</v>
      </c>
      <c r="F1685" s="161" t="inlineStr">
        <is>
          <t>int_budget_need_2030_pct_gdp</t>
        </is>
      </c>
      <c r="G1685" s="161" t="n">
        <v>6.321</v>
      </c>
      <c r="H1685" s="161" t="inlineStr">
        <is>
          <t>2030</t>
        </is>
      </c>
      <c r="I1685" s="161" t="inlineStr">
        <is>
          <t>integrated_results.csv (MacroFiscalModels v0.1, model output)</t>
        </is>
      </c>
    </row>
    <row r="1686" ht="13" customHeight="1">
      <c r="A1686" s="161" t="inlineStr">
        <is>
          <t>BOL</t>
        </is>
      </c>
      <c r="B1686" s="161" t="inlineStr">
        <is>
          <t>Bolivia</t>
        </is>
      </c>
      <c r="C1686" s="161" t="inlineStr">
        <is>
          <t>Latin America &amp; Caribbean</t>
        </is>
      </c>
      <c r="D1686" s="161" t="inlineStr">
        <is>
          <t>Lower middle income</t>
        </is>
      </c>
      <c r="E1686" s="161" t="b">
        <v>0</v>
      </c>
      <c r="F1686" s="161" t="inlineStr">
        <is>
          <t>int_pricing_revenue_2030_pct_gdp</t>
        </is>
      </c>
      <c r="G1686" s="161" t="n">
        <v>0.149</v>
      </c>
      <c r="H1686" s="161" t="inlineStr">
        <is>
          <t>2030</t>
        </is>
      </c>
      <c r="I1686" s="161" t="inlineStr">
        <is>
          <t>integrated_results.csv (MacroFiscalModels v0.1, model output)</t>
        </is>
      </c>
    </row>
    <row r="1687" ht="13" customHeight="1">
      <c r="A1687" s="161" t="inlineStr">
        <is>
          <t>BOL</t>
        </is>
      </c>
      <c r="B1687" s="161" t="inlineStr">
        <is>
          <t>Bolivia</t>
        </is>
      </c>
      <c r="C1687" s="161" t="inlineStr">
        <is>
          <t>Latin America &amp; Caribbean</t>
        </is>
      </c>
      <c r="D1687" s="161" t="inlineStr">
        <is>
          <t>Lower middle income</t>
        </is>
      </c>
      <c r="E1687" s="161" t="b">
        <v>0</v>
      </c>
      <c r="F1687" s="161" t="inlineStr">
        <is>
          <t>int_financing_gap_2030_pct_gdp</t>
        </is>
      </c>
      <c r="G1687" s="161" t="n">
        <v>6.172</v>
      </c>
      <c r="H1687" s="161" t="inlineStr">
        <is>
          <t>2030</t>
        </is>
      </c>
      <c r="I1687" s="161" t="inlineStr">
        <is>
          <t>integrated_results.csv (MacroFiscalModels v0.1, model output)</t>
        </is>
      </c>
    </row>
    <row r="1688" ht="13" customHeight="1">
      <c r="A1688" s="161" t="inlineStr">
        <is>
          <t>BOL</t>
        </is>
      </c>
      <c r="B1688" s="161" t="inlineStr">
        <is>
          <t>Bolivia</t>
        </is>
      </c>
      <c r="C1688" s="161" t="inlineStr">
        <is>
          <t>Latin America &amp; Caribbean</t>
        </is>
      </c>
      <c r="D1688" s="161" t="inlineStr">
        <is>
          <t>Lower middle income</t>
        </is>
      </c>
      <c r="E1688" s="161" t="b">
        <v>0</v>
      </c>
      <c r="F1688" s="161" t="inlineStr">
        <is>
          <t>int_gdp_dev_2050_pct</t>
        </is>
      </c>
      <c r="G1688" s="161" t="n">
        <v>0.791</v>
      </c>
      <c r="H1688" s="161" t="inlineStr">
        <is>
          <t>2050</t>
        </is>
      </c>
      <c r="I1688" s="161" t="inlineStr">
        <is>
          <t>integrated_results.csv (MacroFiscalModels v0.1, model output)</t>
        </is>
      </c>
    </row>
    <row r="1689" ht="13" customHeight="1">
      <c r="A1689" s="161" t="inlineStr">
        <is>
          <t>BOL</t>
        </is>
      </c>
      <c r="B1689" s="161" t="inlineStr">
        <is>
          <t>Bolivia</t>
        </is>
      </c>
      <c r="C1689" s="161" t="inlineStr">
        <is>
          <t>Latin America &amp; Caribbean</t>
        </is>
      </c>
      <c r="D1689" s="161" t="inlineStr">
        <is>
          <t>Lower middle income</t>
        </is>
      </c>
      <c r="E1689" s="161" t="b">
        <v>0</v>
      </c>
      <c r="F1689" s="161" t="inlineStr">
        <is>
          <t>int_debt_2050_pct_gdp</t>
        </is>
      </c>
      <c r="G1689" s="161" t="n">
        <v>121.8</v>
      </c>
      <c r="H1689" s="161" t="inlineStr">
        <is>
          <t>2050</t>
        </is>
      </c>
      <c r="I1689" s="161" t="inlineStr">
        <is>
          <t>integrated_results.csv (MacroFiscalModels v0.1, model output)</t>
        </is>
      </c>
    </row>
    <row r="1690" ht="13" customHeight="1">
      <c r="A1690" s="161" t="inlineStr">
        <is>
          <t>BOL</t>
        </is>
      </c>
      <c r="B1690" s="161" t="inlineStr">
        <is>
          <t>Bolivia</t>
        </is>
      </c>
      <c r="C1690" s="161" t="inlineStr">
        <is>
          <t>Latin America &amp; Caribbean</t>
        </is>
      </c>
      <c r="D1690" s="161" t="inlineStr">
        <is>
          <t>Lower middle income</t>
        </is>
      </c>
      <c r="E1690" s="161" t="b">
        <v>0</v>
      </c>
      <c r="F1690" s="161" t="inlineStr">
        <is>
          <t>int_dsf_risk_code</t>
        </is>
      </c>
      <c r="G1690" s="161" t="n">
        <v>3</v>
      </c>
      <c r="H1690" s="161" t="inlineStr">
        <is>
          <t>2034</t>
        </is>
      </c>
      <c r="I1690" s="161" t="inlineStr">
        <is>
          <t>integrated_results.csv (MacroFiscalModels v0.1, model output)</t>
        </is>
      </c>
    </row>
    <row r="1691" ht="13" customHeight="1">
      <c r="A1691" s="161" t="inlineStr">
        <is>
          <t>BIH</t>
        </is>
      </c>
      <c r="B1691" s="161" t="inlineStr">
        <is>
          <t>Bosnia and Herzegovina</t>
        </is>
      </c>
      <c r="C1691" s="161" t="inlineStr">
        <is>
          <t>Europe &amp; Central Asia</t>
        </is>
      </c>
      <c r="D1691" s="161" t="inlineStr">
        <is>
          <t>Upper middle income</t>
        </is>
      </c>
      <c r="E1691" s="161" t="b">
        <v>1</v>
      </c>
      <c r="F1691" s="161" t="inlineStr">
        <is>
          <t>interest_to_revenue_pct</t>
        </is>
      </c>
      <c r="G1691" s="161" t="n">
        <v>2.381</v>
      </c>
      <c r="H1691" s="161" t="inlineStr">
        <is>
          <t>2024</t>
        </is>
      </c>
      <c r="I1691" s="161" t="inlineStr">
        <is>
          <t>dataset_2026-08-26T13_41_09_874550254Z_DEFAULT_INTEGRATION_IMF_RES_WEO_9_0_0.csv (derived)</t>
        </is>
      </c>
    </row>
    <row r="1692" ht="13" customHeight="1">
      <c r="A1692" s="161" t="inlineStr">
        <is>
          <t>BIH</t>
        </is>
      </c>
      <c r="B1692" s="161" t="inlineStr">
        <is>
          <t>Bosnia and Herzegovina</t>
        </is>
      </c>
      <c r="C1692" s="161" t="inlineStr">
        <is>
          <t>Europe &amp; Central Asia</t>
        </is>
      </c>
      <c r="D1692" s="161" t="inlineStr">
        <is>
          <t>Upper middle income</t>
        </is>
      </c>
      <c r="E1692" s="161" t="b">
        <v>1</v>
      </c>
      <c r="F1692" s="161" t="inlineStr">
        <is>
          <t>interest_pct_gdp</t>
        </is>
      </c>
      <c r="G1692" s="161" t="n">
        <v>0.983</v>
      </c>
      <c r="H1692" s="161" t="inlineStr">
        <is>
          <t>2024</t>
        </is>
      </c>
      <c r="I1692" s="161" t="inlineStr">
        <is>
          <t>dataset_2026-08-26T13_41_09_874550254Z_DEFAULT_INTEGRATION_IMF_RES_WEO_9_0_0.csv (derived)</t>
        </is>
      </c>
    </row>
    <row r="1693" ht="13" customHeight="1">
      <c r="A1693" s="161" t="inlineStr">
        <is>
          <t>BIH</t>
        </is>
      </c>
      <c r="B1693" s="161" t="inlineStr">
        <is>
          <t>Bosnia and Herzegovina</t>
        </is>
      </c>
      <c r="C1693" s="161" t="inlineStr">
        <is>
          <t>Europe &amp; Central Asia</t>
        </is>
      </c>
      <c r="D1693" s="161" t="inlineStr">
        <is>
          <t>Upper middle income</t>
        </is>
      </c>
      <c r="E1693" s="161" t="b">
        <v>1</v>
      </c>
      <c r="F1693" s="161" t="inlineStr">
        <is>
          <t>gross_debt_pct_gdp</t>
        </is>
      </c>
      <c r="G1693" s="161" t="n">
        <v>29.403</v>
      </c>
      <c r="H1693" s="161" t="inlineStr">
        <is>
          <t>2024</t>
        </is>
      </c>
      <c r="I1693" s="161" t="inlineStr">
        <is>
          <t>dataset_2026-08-26T13_41_09_874550254Z_DEFAULT_INTEGRATION_IMF_RES_WEO_9_0_0.csv</t>
        </is>
      </c>
    </row>
    <row r="1694" ht="13" customHeight="1">
      <c r="A1694" s="161" t="inlineStr">
        <is>
          <t>BIH</t>
        </is>
      </c>
      <c r="B1694" s="161" t="inlineStr">
        <is>
          <t>Bosnia and Herzegovina</t>
        </is>
      </c>
      <c r="C1694" s="161" t="inlineStr">
        <is>
          <t>Europe &amp; Central Asia</t>
        </is>
      </c>
      <c r="D1694" s="161" t="inlineStr">
        <is>
          <t>Upper middle income</t>
        </is>
      </c>
      <c r="E1694" s="161" t="b">
        <v>1</v>
      </c>
      <c r="F1694" s="161" t="inlineStr">
        <is>
          <t>tax_revenue_pct_gdp</t>
        </is>
      </c>
      <c r="G1694" s="161" t="n">
        <v>22.644</v>
      </c>
      <c r="H1694" s="161" t="inlineStr">
        <is>
          <t>2024</t>
        </is>
      </c>
      <c r="I1694" s="161" t="inlineStr">
        <is>
          <t>world-imf2026.xlsx</t>
        </is>
      </c>
    </row>
    <row r="1695" ht="13" customHeight="1">
      <c r="A1695" s="161" t="inlineStr">
        <is>
          <t>BIH</t>
        </is>
      </c>
      <c r="B1695" s="161" t="inlineStr">
        <is>
          <t>Bosnia and Herzegovina</t>
        </is>
      </c>
      <c r="C1695" s="161" t="inlineStr">
        <is>
          <t>Europe &amp; Central Asia</t>
        </is>
      </c>
      <c r="D1695" s="161" t="inlineStr">
        <is>
          <t>Upper middle income</t>
        </is>
      </c>
      <c r="E1695" s="161" t="b">
        <v>1</v>
      </c>
      <c r="F1695" s="161" t="inlineStr">
        <is>
          <t>pefa_pi11_pim_score</t>
        </is>
      </c>
      <c r="G1695" s="161" t="n">
        <v>1.5</v>
      </c>
      <c r="H1695" s="161" t="inlineStr">
        <is>
          <t>2023</t>
        </is>
      </c>
      <c r="I1695" s="161" t="inlineStr">
        <is>
          <t>assessments_1787749571.csv</t>
        </is>
      </c>
    </row>
    <row r="1696" ht="13" customHeight="1">
      <c r="A1696" s="161" t="inlineStr">
        <is>
          <t>BIH</t>
        </is>
      </c>
      <c r="B1696" s="161" t="inlineStr">
        <is>
          <t>Bosnia and Herzegovina</t>
        </is>
      </c>
      <c r="C1696" s="161" t="inlineStr">
        <is>
          <t>Europe &amp; Central Asia</t>
        </is>
      </c>
      <c r="D1696" s="161" t="inlineStr">
        <is>
          <t>Upper middle income</t>
        </is>
      </c>
      <c r="E1696" s="161" t="b">
        <v>1</v>
      </c>
      <c r="F1696" s="161" t="inlineStr">
        <is>
          <t>pefa_pi122_asset_monitoring</t>
        </is>
      </c>
      <c r="G1696" s="161" t="n">
        <v>2</v>
      </c>
      <c r="H1696" s="161" t="inlineStr">
        <is>
          <t>2023</t>
        </is>
      </c>
      <c r="I1696" s="161" t="inlineStr">
        <is>
          <t>assessments_1787749571.csv</t>
        </is>
      </c>
    </row>
    <row r="1697" ht="13" customHeight="1">
      <c r="A1697" s="161" t="inlineStr">
        <is>
          <t>BIH</t>
        </is>
      </c>
      <c r="B1697" s="161" t="inlineStr">
        <is>
          <t>Bosnia and Herzegovina</t>
        </is>
      </c>
      <c r="C1697" s="161" t="inlineStr">
        <is>
          <t>Europe &amp; Central Asia</t>
        </is>
      </c>
      <c r="D1697" s="161" t="inlineStr">
        <is>
          <t>Upper middle income</t>
        </is>
      </c>
      <c r="E1697" s="161" t="b">
        <v>1</v>
      </c>
      <c r="F1697" s="161" t="inlineStr">
        <is>
          <t>climate_pfm_diagnostic_on_record</t>
        </is>
      </c>
      <c r="G1697" s="161" t="n">
        <v>0</v>
      </c>
      <c r="H1697" s="161" t="inlineStr">
        <is>
          <t>2022</t>
        </is>
      </c>
      <c r="I1697" s="161" t="inlineStr">
        <is>
          <t>UNDP-Global-Climate-Public-Finance-Review-2022.pdf (Table 4.2)</t>
        </is>
      </c>
    </row>
    <row r="1698" ht="13" customHeight="1">
      <c r="A1698" s="161" t="inlineStr">
        <is>
          <t>BIH</t>
        </is>
      </c>
      <c r="B1698" s="161" t="inlineStr">
        <is>
          <t>Bosnia and Herzegovina</t>
        </is>
      </c>
      <c r="C1698" s="161" t="inlineStr">
        <is>
          <t>Europe &amp; Central Asia</t>
        </is>
      </c>
      <c r="D1698" s="161" t="inlineStr">
        <is>
          <t>Upper middle income</t>
        </is>
      </c>
      <c r="E1698" s="161" t="b">
        <v>1</v>
      </c>
      <c r="F1698" s="161" t="inlineStr">
        <is>
          <t>wacc_solar_real_aftertax_pct</t>
        </is>
      </c>
      <c r="G1698" s="161" t="n">
        <v>10.4</v>
      </c>
      <c r="H1698" s="161" t="inlineStr">
        <is>
          <t>2021</t>
        </is>
      </c>
      <c r="I1698" s="161" t="inlineStr">
        <is>
          <t>IRENA_Cost_of_financing_renewable_power_Appendix_2023.pdf</t>
        </is>
      </c>
    </row>
    <row r="1699" ht="13" customHeight="1">
      <c r="A1699" s="161" t="inlineStr">
        <is>
          <t>BIH</t>
        </is>
      </c>
      <c r="B1699" s="161" t="inlineStr">
        <is>
          <t>Bosnia and Herzegovina</t>
        </is>
      </c>
      <c r="C1699" s="161" t="inlineStr">
        <is>
          <t>Europe &amp; Central Asia</t>
        </is>
      </c>
      <c r="D1699" s="161" t="inlineStr">
        <is>
          <t>Upper middle income</t>
        </is>
      </c>
      <c r="E1699" s="161" t="b">
        <v>1</v>
      </c>
      <c r="F1699" s="161" t="inlineStr">
        <is>
          <t>wacc_n_sources</t>
        </is>
      </c>
      <c r="G1699" s="161" t="n">
        <v>1</v>
      </c>
      <c r="H1699" s="161" t="inlineStr">
        <is>
          <t>2021-2024</t>
        </is>
      </c>
      <c r="I1699" s="161" t="inlineStr">
        <is>
          <t>IRENA / Steffen et al. / IEA</t>
        </is>
      </c>
    </row>
    <row r="1700" ht="13" customHeight="1">
      <c r="A1700" s="161" t="inlineStr">
        <is>
          <t>BIH</t>
        </is>
      </c>
      <c r="B1700" s="161" t="inlineStr">
        <is>
          <t>Bosnia and Herzegovina</t>
        </is>
      </c>
      <c r="C1700" s="161" t="inlineStr">
        <is>
          <t>Europe &amp; Central Asia</t>
        </is>
      </c>
      <c r="D1700" s="161" t="inlineStr">
        <is>
          <t>Upper middle income</t>
        </is>
      </c>
      <c r="E1700" s="161" t="b">
        <v>1</v>
      </c>
      <c r="F1700" s="161" t="inlineStr">
        <is>
          <t>ids_official_private_rate_spread_pp</t>
        </is>
      </c>
      <c r="G1700" s="161" t="n">
        <v>0.421</v>
      </c>
      <c r="H1700" s="161" t="inlineStr">
        <is>
          <t>2024</t>
        </is>
      </c>
      <c r="I1700" s="161" t="inlineStr">
        <is>
          <t>P_Data_Extract_From_International_Debt_Statistics__2_.xlsx</t>
        </is>
      </c>
    </row>
    <row r="1701" ht="13" customHeight="1">
      <c r="A1701" s="161" t="inlineStr">
        <is>
          <t>BIH</t>
        </is>
      </c>
      <c r="B1701" s="161" t="inlineStr">
        <is>
          <t>Bosnia and Herzegovina</t>
        </is>
      </c>
      <c r="C1701" s="161" t="inlineStr">
        <is>
          <t>Europe &amp; Central Asia</t>
        </is>
      </c>
      <c r="D1701" s="161" t="inlineStr">
        <is>
          <t>Upper middle income</t>
        </is>
      </c>
      <c r="E1701" s="161" t="b">
        <v>1</v>
      </c>
      <c r="F1701" s="161" t="inlineStr">
        <is>
          <t>ids_private_creditor_rate_pct</t>
        </is>
      </c>
      <c r="G1701" s="161" t="n">
        <v>4.75</v>
      </c>
      <c r="H1701" s="161" t="inlineStr">
        <is>
          <t>2021</t>
        </is>
      </c>
      <c r="I1701" s="161" t="inlineStr">
        <is>
          <t>P_Data_Extract_From_International_Debt_Statistics__2_.xlsx</t>
        </is>
      </c>
    </row>
    <row r="1702" ht="13" customHeight="1">
      <c r="A1702" s="161" t="inlineStr">
        <is>
          <t>BIH</t>
        </is>
      </c>
      <c r="B1702" s="161" t="inlineStr">
        <is>
          <t>Bosnia and Herzegovina</t>
        </is>
      </c>
      <c r="C1702" s="161" t="inlineStr">
        <is>
          <t>Europe &amp; Central Asia</t>
        </is>
      </c>
      <c r="D1702" s="161" t="inlineStr">
        <is>
          <t>Upper middle income</t>
        </is>
      </c>
      <c r="E1702" s="161" t="b">
        <v>1</v>
      </c>
      <c r="F1702" s="161" t="inlineStr">
        <is>
          <t>ids_avg_maturity_years</t>
        </is>
      </c>
      <c r="G1702" s="161" t="n">
        <v>21.233</v>
      </c>
      <c r="H1702" s="161" t="inlineStr">
        <is>
          <t>2024</t>
        </is>
      </c>
      <c r="I1702" s="161" t="inlineStr">
        <is>
          <t>P_Data_Extract_From_International_Debt_Statistics__2_.xlsx</t>
        </is>
      </c>
    </row>
    <row r="1703" ht="13" customHeight="1">
      <c r="A1703" s="161" t="inlineStr">
        <is>
          <t>BIH</t>
        </is>
      </c>
      <c r="B1703" s="161" t="inlineStr">
        <is>
          <t>Bosnia and Herzegovina</t>
        </is>
      </c>
      <c r="C1703" s="161" t="inlineStr">
        <is>
          <t>Europe &amp; Central Asia</t>
        </is>
      </c>
      <c r="D1703" s="161" t="inlineStr">
        <is>
          <t>Upper middle income</t>
        </is>
      </c>
      <c r="E1703" s="161" t="b">
        <v>1</v>
      </c>
      <c r="F1703" s="161" t="inlineStr">
        <is>
          <t>mitigation_finance_received_pct_gdp</t>
        </is>
      </c>
      <c r="G1703" s="161" t="n">
        <v>0.674</v>
      </c>
      <c r="H1703" s="161" t="inlineStr">
        <is>
          <t>2024</t>
        </is>
      </c>
      <c r="I1703" s="161" t="inlineStr">
        <is>
          <t>CRDF-RP_2024.xlsx + WEO</t>
        </is>
      </c>
    </row>
    <row r="1704" ht="13" customHeight="1">
      <c r="A1704" s="161" t="inlineStr">
        <is>
          <t>BIH</t>
        </is>
      </c>
      <c r="B1704" s="161" t="inlineStr">
        <is>
          <t>Bosnia and Herzegovina</t>
        </is>
      </c>
      <c r="C1704" s="161" t="inlineStr">
        <is>
          <t>Europe &amp; Central Asia</t>
        </is>
      </c>
      <c r="D1704" s="161" t="inlineStr">
        <is>
          <t>Upper middle income</t>
        </is>
      </c>
      <c r="E1704" s="161" t="b">
        <v>1</v>
      </c>
      <c r="F1704" s="161" t="inlineStr">
        <is>
          <t>ids_multilateral_share_pct</t>
        </is>
      </c>
      <c r="G1704" s="161" t="n">
        <v>72.691</v>
      </c>
      <c r="H1704" s="161" t="inlineStr">
        <is>
          <t>2024</t>
        </is>
      </c>
      <c r="I1704" s="161" t="inlineStr">
        <is>
          <t>P_Data_Extract_From_International_Debt_Statistics__2_.xlsx</t>
        </is>
      </c>
    </row>
    <row r="1705" ht="13" customHeight="1">
      <c r="A1705" s="161" t="inlineStr">
        <is>
          <t>BIH</t>
        </is>
      </c>
      <c r="B1705" s="161" t="inlineStr">
        <is>
          <t>Bosnia and Herzegovina</t>
        </is>
      </c>
      <c r="C1705" s="161" t="inlineStr">
        <is>
          <t>Europe &amp; Central Asia</t>
        </is>
      </c>
      <c r="D1705" s="161" t="inlineStr">
        <is>
          <t>Upper middle income</t>
        </is>
      </c>
      <c r="E1705" s="161" t="b">
        <v>1</v>
      </c>
      <c r="F1705" s="161" t="inlineStr">
        <is>
          <t>ids_private_creditor_share_pct</t>
        </is>
      </c>
      <c r="G1705" s="161" t="n">
        <v>12.956</v>
      </c>
      <c r="H1705" s="161" t="inlineStr">
        <is>
          <t>2024</t>
        </is>
      </c>
      <c r="I1705" s="161" t="inlineStr">
        <is>
          <t>P_Data_Extract_From_International_Debt_Statistics__2_.xlsx</t>
        </is>
      </c>
    </row>
    <row r="1706" ht="13" customHeight="1">
      <c r="A1706" s="161" t="inlineStr">
        <is>
          <t>BIH</t>
        </is>
      </c>
      <c r="B1706" s="161" t="inlineStr">
        <is>
          <t>Bosnia and Herzegovina</t>
        </is>
      </c>
      <c r="C1706" s="161" t="inlineStr">
        <is>
          <t>Europe &amp; Central Asia</t>
        </is>
      </c>
      <c r="D1706" s="161" t="inlineStr">
        <is>
          <t>Upper middle income</t>
        </is>
      </c>
      <c r="E1706" s="161" t="b">
        <v>1</v>
      </c>
      <c r="F1706" s="161" t="inlineStr">
        <is>
          <t>ids_usd_share_ppg_debt_pct</t>
        </is>
      </c>
      <c r="G1706" s="161" t="n">
        <v>26.339</v>
      </c>
      <c r="H1706" s="161" t="inlineStr">
        <is>
          <t>2024</t>
        </is>
      </c>
      <c r="I1706" s="161" t="inlineStr">
        <is>
          <t>P_Data_Extract_From_International_Debt_Statistics__2_.xlsx</t>
        </is>
      </c>
    </row>
    <row r="1707" ht="13" customHeight="1">
      <c r="A1707" s="161" t="inlineStr">
        <is>
          <t>BIH</t>
        </is>
      </c>
      <c r="B1707" s="161" t="inlineStr">
        <is>
          <t>Bosnia and Herzegovina</t>
        </is>
      </c>
      <c r="C1707" s="161" t="inlineStr">
        <is>
          <t>Europe &amp; Central Asia</t>
        </is>
      </c>
      <c r="D1707" s="161" t="inlineStr">
        <is>
          <t>Upper middle income</t>
        </is>
      </c>
      <c r="E1707" s="161" t="b">
        <v>1</v>
      </c>
      <c r="F1707" s="161" t="inlineStr">
        <is>
          <t>pefa_pi103_contingent_liabilities</t>
        </is>
      </c>
      <c r="G1707" s="161" t="n">
        <v>1</v>
      </c>
      <c r="H1707" s="161" t="inlineStr">
        <is>
          <t>2023</t>
        </is>
      </c>
      <c r="I1707" s="161" t="inlineStr">
        <is>
          <t>assessments_1787749571.csv</t>
        </is>
      </c>
    </row>
    <row r="1708" ht="13" customHeight="1">
      <c r="A1708" s="161" t="inlineStr">
        <is>
          <t>BIH</t>
        </is>
      </c>
      <c r="B1708" s="161" t="inlineStr">
        <is>
          <t>Bosnia and Herzegovina</t>
        </is>
      </c>
      <c r="C1708" s="161" t="inlineStr">
        <is>
          <t>Europe &amp; Central Asia</t>
        </is>
      </c>
      <c r="D1708" s="161" t="inlineStr">
        <is>
          <t>Upper middle income</t>
        </is>
      </c>
      <c r="E1708" s="161" t="b">
        <v>1</v>
      </c>
      <c r="F1708" s="161" t="inlineStr">
        <is>
          <t>ppi_commitments_pct_gdp</t>
        </is>
      </c>
      <c r="G1708" s="161" t="n">
        <v>0.386</v>
      </c>
      <c r="H1708" s="161" t="inlineStr">
        <is>
          <t>2020-2024 avg</t>
        </is>
      </c>
      <c r="I1708" s="161" t="inlineStr">
        <is>
          <t>2024-PPI-Full-DTA.dta + WEO</t>
        </is>
      </c>
    </row>
    <row r="1709" ht="13" customHeight="1">
      <c r="A1709" s="161" t="inlineStr">
        <is>
          <t>BIH</t>
        </is>
      </c>
      <c r="B1709" s="161" t="inlineStr">
        <is>
          <t>Bosnia and Herzegovina</t>
        </is>
      </c>
      <c r="C1709" s="161" t="inlineStr">
        <is>
          <t>Europe &amp; Central Asia</t>
        </is>
      </c>
      <c r="D1709" s="161" t="inlineStr">
        <is>
          <t>Upper middle income</t>
        </is>
      </c>
      <c r="E1709" s="161" t="b">
        <v>1</v>
      </c>
      <c r="F1709" s="161" t="inlineStr">
        <is>
          <t>excise_revenue_pct_of_revenue</t>
        </is>
      </c>
      <c r="G1709" s="161" t="n">
        <v>11.929</v>
      </c>
      <c r="H1709" s="161" t="inlineStr">
        <is>
          <t>2024</t>
        </is>
      </c>
      <c r="I1709" s="161" t="inlineStr">
        <is>
          <t>world-imf2026.xlsx</t>
        </is>
      </c>
    </row>
    <row r="1710" ht="13" customHeight="1">
      <c r="A1710" s="161" t="inlineStr">
        <is>
          <t>BIH</t>
        </is>
      </c>
      <c r="B1710" s="161" t="inlineStr">
        <is>
          <t>Bosnia and Herzegovina</t>
        </is>
      </c>
      <c r="C1710" s="161" t="inlineStr">
        <is>
          <t>Europe &amp; Central Asia</t>
        </is>
      </c>
      <c r="D1710" s="161" t="inlineStr">
        <is>
          <t>Upper middle income</t>
        </is>
      </c>
      <c r="E1710" s="161" t="b">
        <v>1</v>
      </c>
      <c r="F1710" s="161" t="inlineStr">
        <is>
          <t>ff_subsidy_total_pct_gdp</t>
        </is>
      </c>
      <c r="G1710" s="161" t="n">
        <v>9.396000000000001</v>
      </c>
      <c r="H1710" s="161" t="inlineStr">
        <is>
          <t>2024</t>
        </is>
      </c>
      <c r="I1710" s="161" t="inlineStr">
        <is>
          <t>imffossilfuelsubsidiesdata.xlsb + WEO</t>
        </is>
      </c>
    </row>
    <row r="1711" ht="13" customHeight="1">
      <c r="A1711" s="161" t="inlineStr">
        <is>
          <t>BIH</t>
        </is>
      </c>
      <c r="B1711" s="161" t="inlineStr">
        <is>
          <t>Bosnia and Herzegovina</t>
        </is>
      </c>
      <c r="C1711" s="161" t="inlineStr">
        <is>
          <t>Europe &amp; Central Asia</t>
        </is>
      </c>
      <c r="D1711" s="161" t="inlineStr">
        <is>
          <t>Upper middle income</t>
        </is>
      </c>
      <c r="E1711" s="161" t="b">
        <v>1</v>
      </c>
      <c r="F1711" s="161" t="inlineStr">
        <is>
          <t>ff_subsidy_explicit_pct_gdp</t>
        </is>
      </c>
      <c r="G1711" s="161" t="n">
        <v>0.218</v>
      </c>
      <c r="H1711" s="161" t="inlineStr">
        <is>
          <t>2024</t>
        </is>
      </c>
      <c r="I1711" s="161" t="inlineStr">
        <is>
          <t>imffossilfuelsubsidiesdata.xlsb</t>
        </is>
      </c>
    </row>
    <row r="1712" ht="13" customHeight="1">
      <c r="A1712" s="161" t="inlineStr">
        <is>
          <t>BIH</t>
        </is>
      </c>
      <c r="B1712" s="161" t="inlineStr">
        <is>
          <t>Bosnia and Herzegovina</t>
        </is>
      </c>
      <c r="C1712" s="161" t="inlineStr">
        <is>
          <t>Europe &amp; Central Asia</t>
        </is>
      </c>
      <c r="D1712" s="161" t="inlineStr">
        <is>
          <t>Upper middle income</t>
        </is>
      </c>
      <c r="E1712" s="161" t="b">
        <v>1</v>
      </c>
      <c r="F1712" s="161" t="inlineStr">
        <is>
          <t>ff_subsidy_implicit_pct_gdp</t>
        </is>
      </c>
      <c r="G1712" s="161" t="n">
        <v>9.178000000000001</v>
      </c>
      <c r="H1712" s="161" t="inlineStr">
        <is>
          <t>2024</t>
        </is>
      </c>
      <c r="I1712" s="161" t="inlineStr">
        <is>
          <t>imffossilfuelsubsidiesdata.xlsb</t>
        </is>
      </c>
    </row>
    <row r="1713" ht="13" customHeight="1">
      <c r="A1713" s="161" t="inlineStr">
        <is>
          <t>BIH</t>
        </is>
      </c>
      <c r="B1713" s="161" t="inlineStr">
        <is>
          <t>Bosnia and Herzegovina</t>
        </is>
      </c>
      <c r="C1713" s="161" t="inlineStr">
        <is>
          <t>Europe &amp; Central Asia</t>
        </is>
      </c>
      <c r="D1713" s="161" t="inlineStr">
        <is>
          <t>Upper middle income</t>
        </is>
      </c>
      <c r="E1713" s="161" t="b">
        <v>1</v>
      </c>
      <c r="F1713" s="161" t="inlineStr">
        <is>
          <t>net_fuel_trade_pct_merch</t>
        </is>
      </c>
      <c r="G1713" s="161" t="n">
        <v>-5.044</v>
      </c>
      <c r="H1713" s="161" t="inlineStr">
        <is>
          <t>2025</t>
        </is>
      </c>
      <c r="I1713" s="161" t="inlineStr">
        <is>
          <t>WDI TX.VAL.FUEL.ZS.UN less TM.VAL.FUEL.ZS.UN</t>
        </is>
      </c>
    </row>
    <row r="1714" ht="13" customHeight="1">
      <c r="A1714" s="161" t="inlineStr">
        <is>
          <t>BIH</t>
        </is>
      </c>
      <c r="B1714" s="161" t="inlineStr">
        <is>
          <t>Bosnia and Herzegovina</t>
        </is>
      </c>
      <c r="C1714" s="161" t="inlineStr">
        <is>
          <t>Europe &amp; Central Asia</t>
        </is>
      </c>
      <c r="D1714" s="161" t="inlineStr">
        <is>
          <t>Upper middle income</t>
        </is>
      </c>
      <c r="E1714" s="161" t="b">
        <v>1</v>
      </c>
      <c r="F1714" s="161" t="inlineStr">
        <is>
          <t>fuel_exports_pct_merch</t>
        </is>
      </c>
      <c r="G1714" s="161" t="n">
        <v>6.51</v>
      </c>
      <c r="H1714" s="161" t="inlineStr">
        <is>
          <t>2025</t>
        </is>
      </c>
      <c r="I1714" s="161" t="inlineStr">
        <is>
          <t>API_TX_VAL_FUEL_ZS_UN_DS2_en_csv_v2_33055.zip</t>
        </is>
      </c>
    </row>
    <row r="1715" ht="13" customHeight="1">
      <c r="A1715" s="161" t="inlineStr">
        <is>
          <t>BIH</t>
        </is>
      </c>
      <c r="B1715" s="161" t="inlineStr">
        <is>
          <t>Bosnia and Herzegovina</t>
        </is>
      </c>
      <c r="C1715" s="161" t="inlineStr">
        <is>
          <t>Europe &amp; Central Asia</t>
        </is>
      </c>
      <c r="D1715" s="161" t="inlineStr">
        <is>
          <t>Upper middle income</t>
        </is>
      </c>
      <c r="E1715" s="161" t="b">
        <v>1</v>
      </c>
      <c r="F1715" s="161" t="inlineStr">
        <is>
          <t>fuel_imports_pct_merch</t>
        </is>
      </c>
      <c r="G1715" s="161" t="n">
        <v>11.554</v>
      </c>
      <c r="H1715" s="161" t="inlineStr">
        <is>
          <t>2025</t>
        </is>
      </c>
      <c r="I1715" s="161" t="inlineStr">
        <is>
          <t>API_TM_VAL_FUEL_ZS_UN_DS2_en_csv_v2_36140.zip</t>
        </is>
      </c>
    </row>
    <row r="1716" ht="13" customHeight="1">
      <c r="A1716" s="161" t="inlineStr">
        <is>
          <t>BIH</t>
        </is>
      </c>
      <c r="B1716" s="161" t="inlineStr">
        <is>
          <t>Bosnia and Herzegovina</t>
        </is>
      </c>
      <c r="C1716" s="161" t="inlineStr">
        <is>
          <t>Europe &amp; Central Asia</t>
        </is>
      </c>
      <c r="D1716" s="161" t="inlineStr">
        <is>
          <t>Upper middle income</t>
        </is>
      </c>
      <c r="E1716" s="161" t="b">
        <v>1</v>
      </c>
      <c r="F1716" s="161" t="inlineStr">
        <is>
          <t>energy_import_dep_pct</t>
        </is>
      </c>
      <c r="G1716" s="161" t="n">
        <v>24.932</v>
      </c>
      <c r="H1716" s="161" t="inlineStr">
        <is>
          <t>2023</t>
        </is>
      </c>
      <c r="I1716" s="161" t="inlineStr">
        <is>
          <t>API_EG_IMP_CONS_ZS_DS2_en_csv_v2_160768.zip</t>
        </is>
      </c>
    </row>
    <row r="1717" ht="13" customHeight="1">
      <c r="A1717" s="161" t="inlineStr">
        <is>
          <t>BIH</t>
        </is>
      </c>
      <c r="B1717" s="161" t="inlineStr">
        <is>
          <t>Bosnia and Herzegovina</t>
        </is>
      </c>
      <c r="C1717" s="161" t="inlineStr">
        <is>
          <t>Europe &amp; Central Asia</t>
        </is>
      </c>
      <c r="D1717" s="161" t="inlineStr">
        <is>
          <t>Upper middle income</t>
        </is>
      </c>
      <c r="E1717" s="161" t="b">
        <v>1</v>
      </c>
      <c r="F1717" s="161" t="inlineStr">
        <is>
          <t>fossil_rents_total_pct_gdp</t>
        </is>
      </c>
      <c r="G1717" s="161" t="n">
        <v>0.302</v>
      </c>
      <c r="H1717" s="161" t="inlineStr">
        <is>
          <t>2021</t>
        </is>
      </c>
      <c r="I1717" s="161" t="inlineStr">
        <is>
          <t>WDI NY.GDP.PETR+NGAS+COAL.RT.ZS</t>
        </is>
      </c>
    </row>
    <row r="1718" ht="13" customHeight="1">
      <c r="A1718" s="161" t="inlineStr">
        <is>
          <t>BIH</t>
        </is>
      </c>
      <c r="B1718" s="161" t="inlineStr">
        <is>
          <t>Bosnia and Herzegovina</t>
        </is>
      </c>
      <c r="C1718" s="161" t="inlineStr">
        <is>
          <t>Europe &amp; Central Asia</t>
        </is>
      </c>
      <c r="D1718" s="161" t="inlineStr">
        <is>
          <t>Upper middle income</t>
        </is>
      </c>
      <c r="E1718" s="161" t="b">
        <v>1</v>
      </c>
      <c r="F1718" s="161" t="inlineStr">
        <is>
          <t>oil_rents_pct_gdp</t>
        </is>
      </c>
      <c r="G1718" s="161" t="n">
        <v>0</v>
      </c>
      <c r="H1718" s="161" t="inlineStr">
        <is>
          <t>2021</t>
        </is>
      </c>
      <c r="I1718" s="161" t="inlineStr">
        <is>
          <t>API_NY_GDP_PETR_RT_ZS_DS2_en_csv_v2_40227.zip</t>
        </is>
      </c>
    </row>
    <row r="1719" ht="13" customHeight="1">
      <c r="A1719" s="161" t="inlineStr">
        <is>
          <t>BIH</t>
        </is>
      </c>
      <c r="B1719" s="161" t="inlineStr">
        <is>
          <t>Bosnia and Herzegovina</t>
        </is>
      </c>
      <c r="C1719" s="161" t="inlineStr">
        <is>
          <t>Europe &amp; Central Asia</t>
        </is>
      </c>
      <c r="D1719" s="161" t="inlineStr">
        <is>
          <t>Upper middle income</t>
        </is>
      </c>
      <c r="E1719" s="161" t="b">
        <v>1</v>
      </c>
      <c r="F1719" s="161" t="inlineStr">
        <is>
          <t>gas_rents_pct_gdp</t>
        </is>
      </c>
      <c r="G1719" s="161" t="n">
        <v>0</v>
      </c>
      <c r="H1719" s="161" t="inlineStr">
        <is>
          <t>2021</t>
        </is>
      </c>
      <c r="I1719" s="161" t="inlineStr">
        <is>
          <t>API_NY_GDP_NGAS_RT_ZS_DS2_en_csv_v2_35861.zip</t>
        </is>
      </c>
    </row>
    <row r="1720" ht="13" customHeight="1">
      <c r="A1720" s="161" t="inlineStr">
        <is>
          <t>BIH</t>
        </is>
      </c>
      <c r="B1720" s="161" t="inlineStr">
        <is>
          <t>Bosnia and Herzegovina</t>
        </is>
      </c>
      <c r="C1720" s="161" t="inlineStr">
        <is>
          <t>Europe &amp; Central Asia</t>
        </is>
      </c>
      <c r="D1720" s="161" t="inlineStr">
        <is>
          <t>Upper middle income</t>
        </is>
      </c>
      <c r="E1720" s="161" t="b">
        <v>1</v>
      </c>
      <c r="F1720" s="161" t="inlineStr">
        <is>
          <t>coal_rents_pct_gdp</t>
        </is>
      </c>
      <c r="G1720" s="161" t="n">
        <v>0.302</v>
      </c>
      <c r="H1720" s="161" t="inlineStr">
        <is>
          <t>2021</t>
        </is>
      </c>
      <c r="I1720" s="161" t="inlineStr">
        <is>
          <t>API_NY_GDP_COAL_RT_ZS_DS2_en_csv_v2_35370.zip</t>
        </is>
      </c>
    </row>
    <row r="1721" ht="13" customHeight="1">
      <c r="A1721" s="161" t="inlineStr">
        <is>
          <t>BIH</t>
        </is>
      </c>
      <c r="B1721" s="161" t="inlineStr">
        <is>
          <t>Bosnia and Herzegovina</t>
        </is>
      </c>
      <c r="C1721" s="161" t="inlineStr">
        <is>
          <t>Europe &amp; Central Asia</t>
        </is>
      </c>
      <c r="D1721" s="161" t="inlineStr">
        <is>
          <t>Upper middle income</t>
        </is>
      </c>
      <c r="E1721" s="161" t="b">
        <v>1</v>
      </c>
      <c r="F1721" s="161" t="inlineStr">
        <is>
          <t>other_fossil_gen_share_pct</t>
        </is>
      </c>
      <c r="G1721" s="161" t="n">
        <v>1.033</v>
      </c>
      <c r="H1721" s="161" t="inlineStr">
        <is>
          <t>2025</t>
        </is>
      </c>
      <c r="I1721" s="161" t="inlineStr">
        <is>
          <t>release_generation_yearly_global.csv</t>
        </is>
      </c>
    </row>
    <row r="1722" ht="13" customHeight="1">
      <c r="A1722" s="161" t="inlineStr">
        <is>
          <t>BIH</t>
        </is>
      </c>
      <c r="B1722" s="161" t="inlineStr">
        <is>
          <t>Bosnia and Herzegovina</t>
        </is>
      </c>
      <c r="C1722" s="161" t="inlineStr">
        <is>
          <t>Europe &amp; Central Asia</t>
        </is>
      </c>
      <c r="D1722" s="161" t="inlineStr">
        <is>
          <t>Upper middle income</t>
        </is>
      </c>
      <c r="E1722" s="161" t="b">
        <v>1</v>
      </c>
      <c r="F1722" s="161" t="inlineStr">
        <is>
          <t>renewable_share_electricity_pct</t>
        </is>
      </c>
      <c r="G1722" s="161" t="n">
        <v>50.223</v>
      </c>
      <c r="H1722" s="161" t="inlineStr">
        <is>
          <t>2024</t>
        </is>
      </c>
      <c r="I1722" s="161" t="inlineStr">
        <is>
          <t>imffossilfuelsubsidiesdata.xlsb</t>
        </is>
      </c>
    </row>
    <row r="1723" ht="13" customHeight="1">
      <c r="A1723" s="161" t="inlineStr">
        <is>
          <t>BIH</t>
        </is>
      </c>
      <c r="B1723" s="161" t="inlineStr">
        <is>
          <t>Bosnia and Herzegovina</t>
        </is>
      </c>
      <c r="C1723" s="161" t="inlineStr">
        <is>
          <t>Europe &amp; Central Asia</t>
        </is>
      </c>
      <c r="D1723" s="161" t="inlineStr">
        <is>
          <t>Upper middle income</t>
        </is>
      </c>
      <c r="E1723" s="161" t="b">
        <v>1</v>
      </c>
      <c r="F1723" s="161" t="inlineStr">
        <is>
          <t>re_share_change_pp</t>
        </is>
      </c>
      <c r="G1723" s="161" t="n">
        <v>3.114</v>
      </c>
      <c r="H1723" s="161" t="inlineStr">
        <is>
          <t>2025</t>
        </is>
      </c>
      <c r="I1723" s="161" t="inlineStr">
        <is>
          <t>release_generation_yearly_global.csv</t>
        </is>
      </c>
    </row>
    <row r="1724" ht="13" customHeight="1">
      <c r="A1724" s="161" t="inlineStr">
        <is>
          <t>BIH</t>
        </is>
      </c>
      <c r="B1724" s="161" t="inlineStr">
        <is>
          <t>Bosnia and Herzegovina</t>
        </is>
      </c>
      <c r="C1724" s="161" t="inlineStr">
        <is>
          <t>Europe &amp; Central Asia</t>
        </is>
      </c>
      <c r="D1724" s="161" t="inlineStr">
        <is>
          <t>Upper middle income</t>
        </is>
      </c>
      <c r="E1724" s="161" t="b">
        <v>1</v>
      </c>
      <c r="F1724" s="161" t="inlineStr">
        <is>
          <t>re_capacity_growth_pct</t>
        </is>
      </c>
      <c r="G1724" s="161" t="n">
        <v>2.941</v>
      </c>
      <c r="H1724" s="161" t="inlineStr">
        <is>
          <t>2025</t>
        </is>
      </c>
      <c r="I1724" s="161" t="inlineStr">
        <is>
          <t>release_generation_yearly_global.csv</t>
        </is>
      </c>
    </row>
    <row r="1725" ht="13" customHeight="1">
      <c r="A1725" s="161" t="inlineStr">
        <is>
          <t>BIH</t>
        </is>
      </c>
      <c r="B1725" s="161" t="inlineStr">
        <is>
          <t>Bosnia and Herzegovina</t>
        </is>
      </c>
      <c r="C1725" s="161" t="inlineStr">
        <is>
          <t>Europe &amp; Central Asia</t>
        </is>
      </c>
      <c r="D1725" s="161" t="inlineStr">
        <is>
          <t>Upper middle income</t>
        </is>
      </c>
      <c r="E1725" s="161" t="b">
        <v>1</v>
      </c>
      <c r="F1725" s="161" t="inlineStr">
        <is>
          <t>inn_total_inv_2030_pct_gdp</t>
        </is>
      </c>
      <c r="G1725" s="161" t="n">
        <v>7.047768574227881</v>
      </c>
      <c r="H1725" s="161" t="inlineStr">
        <is>
          <t>2030</t>
        </is>
      </c>
      <c r="I1725" s="161" t="inlineStr">
        <is>
          <t>Mitigation_Investment_Needs_v1.1.xlsx (InvestmentNeeds v1.1, model output)</t>
        </is>
      </c>
    </row>
    <row r="1726" ht="13" customHeight="1">
      <c r="A1726" s="161" t="inlineStr">
        <is>
          <t>BIH</t>
        </is>
      </c>
      <c r="B1726" s="161" t="inlineStr">
        <is>
          <t>Bosnia and Herzegovina</t>
        </is>
      </c>
      <c r="C1726" s="161" t="inlineStr">
        <is>
          <t>Europe &amp; Central Asia</t>
        </is>
      </c>
      <c r="D1726" s="161" t="inlineStr">
        <is>
          <t>Upper middle income</t>
        </is>
      </c>
      <c r="E1726" s="161" t="b">
        <v>1</v>
      </c>
      <c r="F1726" s="161" t="inlineStr">
        <is>
          <t>inn_incr_inv_2030_pct_gdp</t>
        </is>
      </c>
      <c r="G1726" s="161" t="n">
        <v>1.69146445781469</v>
      </c>
      <c r="H1726" s="161" t="inlineStr">
        <is>
          <t>2030</t>
        </is>
      </c>
      <c r="I1726" s="161" t="inlineStr">
        <is>
          <t>Mitigation_Investment_Needs_v1.1.xlsx (InvestmentNeeds v1.1, model output)</t>
        </is>
      </c>
    </row>
    <row r="1727" ht="13" customHeight="1">
      <c r="A1727" s="161" t="inlineStr">
        <is>
          <t>BIH</t>
        </is>
      </c>
      <c r="B1727" s="161" t="inlineStr">
        <is>
          <t>Bosnia and Herzegovina</t>
        </is>
      </c>
      <c r="C1727" s="161" t="inlineStr">
        <is>
          <t>Europe &amp; Central Asia</t>
        </is>
      </c>
      <c r="D1727" s="161" t="inlineStr">
        <is>
          <t>Upper middle income</t>
        </is>
      </c>
      <c r="E1727" s="161" t="b">
        <v>1</v>
      </c>
      <c r="F1727" s="161" t="inlineStr">
        <is>
          <t>inn_incr_inv_gen_2030_pct_gdp</t>
        </is>
      </c>
      <c r="G1727" s="161" t="n">
        <v>0.5403261068364963</v>
      </c>
      <c r="H1727" s="161" t="inlineStr">
        <is>
          <t>2030</t>
        </is>
      </c>
      <c r="I1727" s="161" t="inlineStr">
        <is>
          <t>Mitigation_Investment_Needs_v1.1.xlsx (InvestmentNeeds v1.1, model output)</t>
        </is>
      </c>
    </row>
    <row r="1728" ht="13" customHeight="1">
      <c r="A1728" s="161" t="inlineStr">
        <is>
          <t>BIH</t>
        </is>
      </c>
      <c r="B1728" s="161" t="inlineStr">
        <is>
          <t>Bosnia and Herzegovina</t>
        </is>
      </c>
      <c r="C1728" s="161" t="inlineStr">
        <is>
          <t>Europe &amp; Central Asia</t>
        </is>
      </c>
      <c r="D1728" s="161" t="inlineStr">
        <is>
          <t>Upper middle income</t>
        </is>
      </c>
      <c r="E1728" s="161" t="b">
        <v>1</v>
      </c>
      <c r="F1728" s="161" t="inlineStr">
        <is>
          <t>inn_incr_inv_grid_2030_pct_gdp</t>
        </is>
      </c>
      <c r="G1728" s="161" t="n">
        <v>0.3705093304021694</v>
      </c>
      <c r="H1728" s="161" t="inlineStr">
        <is>
          <t>2030</t>
        </is>
      </c>
      <c r="I1728" s="161" t="inlineStr">
        <is>
          <t>Mitigation_Investment_Needs_v1.1.xlsx (InvestmentNeeds v1.1, model output)</t>
        </is>
      </c>
    </row>
    <row r="1729" ht="13" customHeight="1">
      <c r="A1729" s="161" t="inlineStr">
        <is>
          <t>BIH</t>
        </is>
      </c>
      <c r="B1729" s="161" t="inlineStr">
        <is>
          <t>Bosnia and Herzegovina</t>
        </is>
      </c>
      <c r="C1729" s="161" t="inlineStr">
        <is>
          <t>Europe &amp; Central Asia</t>
        </is>
      </c>
      <c r="D1729" s="161" t="inlineStr">
        <is>
          <t>Upper middle income</t>
        </is>
      </c>
      <c r="E1729" s="161" t="b">
        <v>1</v>
      </c>
      <c r="F1729" s="161" t="inlineStr">
        <is>
          <t>inn_incr_inv_trn_2030_pct_gdp</t>
        </is>
      </c>
      <c r="G1729" s="161" t="n">
        <v>0.2372309700660636</v>
      </c>
      <c r="H1729" s="161" t="inlineStr">
        <is>
          <t>2030</t>
        </is>
      </c>
      <c r="I1729" s="161" t="inlineStr">
        <is>
          <t>Mitigation_Investment_Needs_v1.1.xlsx (InvestmentNeeds v1.1, model output)</t>
        </is>
      </c>
    </row>
    <row r="1730" ht="13" customHeight="1">
      <c r="A1730" s="161" t="inlineStr">
        <is>
          <t>BIH</t>
        </is>
      </c>
      <c r="B1730" s="161" t="inlineStr">
        <is>
          <t>Bosnia and Herzegovina</t>
        </is>
      </c>
      <c r="C1730" s="161" t="inlineStr">
        <is>
          <t>Europe &amp; Central Asia</t>
        </is>
      </c>
      <c r="D1730" s="161" t="inlineStr">
        <is>
          <t>Upper middle income</t>
        </is>
      </c>
      <c r="E1730" s="161" t="b">
        <v>1</v>
      </c>
      <c r="F1730" s="161" t="inlineStr">
        <is>
          <t>inn_incr_inv_bld_2030_pct_gdp</t>
        </is>
      </c>
      <c r="G1730" s="161" t="n">
        <v>0.1484619528113832</v>
      </c>
      <c r="H1730" s="161" t="inlineStr">
        <is>
          <t>2030</t>
        </is>
      </c>
      <c r="I1730" s="161" t="inlineStr">
        <is>
          <t>Mitigation_Investment_Needs_v1.1.xlsx (InvestmentNeeds v1.1, model output)</t>
        </is>
      </c>
    </row>
    <row r="1731" ht="13" customHeight="1">
      <c r="A1731" s="161" t="inlineStr">
        <is>
          <t>BIH</t>
        </is>
      </c>
      <c r="B1731" s="161" t="inlineStr">
        <is>
          <t>Bosnia and Herzegovina</t>
        </is>
      </c>
      <c r="C1731" s="161" t="inlineStr">
        <is>
          <t>Europe &amp; Central Asia</t>
        </is>
      </c>
      <c r="D1731" s="161" t="inlineStr">
        <is>
          <t>Upper middle income</t>
        </is>
      </c>
      <c r="E1731" s="161" t="b">
        <v>1</v>
      </c>
      <c r="F1731" s="161" t="inlineStr">
        <is>
          <t>inn_incr_inv_ind_2030_pct_gdp</t>
        </is>
      </c>
      <c r="G1731" s="161" t="n">
        <v>0.07178356467015</v>
      </c>
      <c r="H1731" s="161" t="inlineStr">
        <is>
          <t>2030</t>
        </is>
      </c>
      <c r="I1731" s="161" t="inlineStr">
        <is>
          <t>Mitigation_Investment_Needs_v1.1.xlsx (InvestmentNeeds v1.1, model output)</t>
        </is>
      </c>
    </row>
    <row r="1732" ht="13" customHeight="1">
      <c r="A1732" s="161" t="inlineStr">
        <is>
          <t>BIH</t>
        </is>
      </c>
      <c r="B1732" s="161" t="inlineStr">
        <is>
          <t>Bosnia and Herzegovina</t>
        </is>
      </c>
      <c r="C1732" s="161" t="inlineStr">
        <is>
          <t>Europe &amp; Central Asia</t>
        </is>
      </c>
      <c r="D1732" s="161" t="inlineStr">
        <is>
          <t>Upper middle income</t>
        </is>
      </c>
      <c r="E1732" s="161" t="b">
        <v>1</v>
      </c>
      <c r="F1732" s="161" t="inlineStr">
        <is>
          <t>inn_incr_inv_fuel_2030_pct_gdp</t>
        </is>
      </c>
      <c r="G1732" s="161" t="n">
        <v>0.1137344706369488</v>
      </c>
      <c r="H1732" s="161" t="inlineStr">
        <is>
          <t>2030</t>
        </is>
      </c>
      <c r="I1732" s="161" t="inlineStr">
        <is>
          <t>Mitigation_Investment_Needs_v1.1.xlsx (InvestmentNeeds v1.1, model output)</t>
        </is>
      </c>
    </row>
    <row r="1733" ht="13" customHeight="1">
      <c r="A1733" s="161" t="inlineStr">
        <is>
          <t>BIH</t>
        </is>
      </c>
      <c r="B1733" s="161" t="inlineStr">
        <is>
          <t>Bosnia and Herzegovina</t>
        </is>
      </c>
      <c r="C1733" s="161" t="inlineStr">
        <is>
          <t>Europe &amp; Central Asia</t>
        </is>
      </c>
      <c r="D1733" s="161" t="inlineStr">
        <is>
          <t>Upper middle income</t>
        </is>
      </c>
      <c r="E1733" s="161" t="b">
        <v>1</v>
      </c>
      <c r="F1733" s="161" t="inlineStr">
        <is>
          <t>inn_incr_inv_afolu_2030_pct_gdp</t>
        </is>
      </c>
      <c r="G1733" s="161" t="n">
        <v>0.2094180623914827</v>
      </c>
      <c r="H1733" s="161" t="inlineStr">
        <is>
          <t>2030</t>
        </is>
      </c>
      <c r="I1733" s="161" t="inlineStr">
        <is>
          <t>Mitigation_Investment_Needs_v1.1.xlsx (InvestmentNeeds v1.1, model output)</t>
        </is>
      </c>
    </row>
    <row r="1734" ht="13" customHeight="1">
      <c r="A1734" s="161" t="inlineStr">
        <is>
          <t>BIH</t>
        </is>
      </c>
      <c r="B1734" s="161" t="inlineStr">
        <is>
          <t>Bosnia and Herzegovina</t>
        </is>
      </c>
      <c r="C1734" s="161" t="inlineStr">
        <is>
          <t>Europe &amp; Central Asia</t>
        </is>
      </c>
      <c r="D1734" s="161" t="inlineStr">
        <is>
          <t>Upper middle income</t>
        </is>
      </c>
      <c r="E1734" s="161" t="b">
        <v>1</v>
      </c>
      <c r="F1734" s="161" t="inlineStr">
        <is>
          <t>inn_incr_cost_a_2030_pct_gdp</t>
        </is>
      </c>
      <c r="G1734" s="161" t="n">
        <v>0.159013212865352</v>
      </c>
      <c r="H1734" s="161" t="inlineStr">
        <is>
          <t>2030</t>
        </is>
      </c>
      <c r="I1734" s="161" t="inlineStr">
        <is>
          <t>Mitigation_Investment_Needs_v1.1.xlsx (InvestmentNeeds v1.1, model output)</t>
        </is>
      </c>
    </row>
    <row r="1735" ht="13" customHeight="1">
      <c r="A1735" s="161" t="inlineStr">
        <is>
          <t>BIH</t>
        </is>
      </c>
      <c r="B1735" s="161" t="inlineStr">
        <is>
          <t>Bosnia and Herzegovina</t>
        </is>
      </c>
      <c r="C1735" s="161" t="inlineStr">
        <is>
          <t>Europe &amp; Central Asia</t>
        </is>
      </c>
      <c r="D1735" s="161" t="inlineStr">
        <is>
          <t>Upper middle income</t>
        </is>
      </c>
      <c r="E1735" s="161" t="b">
        <v>1</v>
      </c>
      <c r="F1735" s="161" t="inlineStr">
        <is>
          <t>inn_incr_cost_b_2030_pct_gdp</t>
        </is>
      </c>
      <c r="G1735" s="161" t="n">
        <v>0.0659851642015728</v>
      </c>
      <c r="H1735" s="161" t="inlineStr">
        <is>
          <t>2030</t>
        </is>
      </c>
      <c r="I1735" s="161" t="inlineStr">
        <is>
          <t>Mitigation_Investment_Needs_v1.1.xlsx (InvestmentNeeds v1.1, model output)</t>
        </is>
      </c>
    </row>
    <row r="1736" ht="13" customHeight="1">
      <c r="A1736" s="161" t="inlineStr">
        <is>
          <t>BIH</t>
        </is>
      </c>
      <c r="B1736" s="161" t="inlineStr">
        <is>
          <t>Bosnia and Herzegovina</t>
        </is>
      </c>
      <c r="C1736" s="161" t="inlineStr">
        <is>
          <t>Europe &amp; Central Asia</t>
        </is>
      </c>
      <c r="D1736" s="161" t="inlineStr">
        <is>
          <t>Upper middle income</t>
        </is>
      </c>
      <c r="E1736" s="161" t="b">
        <v>1</v>
      </c>
      <c r="F1736" s="161" t="inlineStr">
        <is>
          <t>inn_incr_cost_c_2030_pct_gdp</t>
        </is>
      </c>
      <c r="G1736" s="161" t="n">
        <v>0.0025698015113708</v>
      </c>
      <c r="H1736" s="161" t="inlineStr">
        <is>
          <t>2030</t>
        </is>
      </c>
      <c r="I1736" s="161" t="inlineStr">
        <is>
          <t>Mitigation_Investment_Needs_v1.1.xlsx (InvestmentNeeds v1.1, model output)</t>
        </is>
      </c>
    </row>
    <row r="1737" ht="13" customHeight="1">
      <c r="A1737" s="161" t="inlineStr">
        <is>
          <t>BIH</t>
        </is>
      </c>
      <c r="B1737" s="161" t="inlineStr">
        <is>
          <t>Bosnia and Herzegovina</t>
        </is>
      </c>
      <c r="C1737" s="161" t="inlineStr">
        <is>
          <t>Europe &amp; Central Asia</t>
        </is>
      </c>
      <c r="D1737" s="161" t="inlineStr">
        <is>
          <t>Upper middle income</t>
        </is>
      </c>
      <c r="E1737" s="161" t="b">
        <v>1</v>
      </c>
      <c r="F1737" s="161" t="inlineStr">
        <is>
          <t>inn_cost_per_t_b_2030_usd</t>
        </is>
      </c>
      <c r="G1737" s="161" t="n">
        <v>54.8259825052091</v>
      </c>
      <c r="H1737" s="161" t="inlineStr">
        <is>
          <t>2030</t>
        </is>
      </c>
      <c r="I1737" s="161" t="inlineStr">
        <is>
          <t>Mitigation_Investment_Needs_v1.1.xlsx (InvestmentNeeds v1.1, model output)</t>
        </is>
      </c>
    </row>
    <row r="1738" ht="13" customHeight="1">
      <c r="A1738" s="161" t="inlineStr">
        <is>
          <t>BIH</t>
        </is>
      </c>
      <c r="B1738" s="161" t="inlineStr">
        <is>
          <t>Bosnia and Herzegovina</t>
        </is>
      </c>
      <c r="C1738" s="161" t="inlineStr">
        <is>
          <t>Europe &amp; Central Asia</t>
        </is>
      </c>
      <c r="D1738" s="161" t="inlineStr">
        <is>
          <t>Upper middle income</t>
        </is>
      </c>
      <c r="E1738" s="161" t="b">
        <v>1</v>
      </c>
      <c r="F1738" s="161" t="inlineStr">
        <is>
          <t>inn_coc_penalty_2030_pct_gdp</t>
        </is>
      </c>
      <c r="G1738" s="161" t="n">
        <v>0.3876168694324119</v>
      </c>
      <c r="H1738" s="161" t="inlineStr">
        <is>
          <t>2030</t>
        </is>
      </c>
      <c r="I1738" s="161" t="inlineStr">
        <is>
          <t>Mitigation_Investment_Needs_v1.1.xlsx (InvestmentNeeds v1.1, model output)</t>
        </is>
      </c>
    </row>
    <row r="1739" ht="13" customHeight="1">
      <c r="A1739" s="161" t="inlineStr">
        <is>
          <t>BIH</t>
        </is>
      </c>
      <c r="B1739" s="161" t="inlineStr">
        <is>
          <t>Bosnia and Herzegovina</t>
        </is>
      </c>
      <c r="C1739" s="161" t="inlineStr">
        <is>
          <t>Europe &amp; Central Asia</t>
        </is>
      </c>
      <c r="D1739" s="161" t="inlineStr">
        <is>
          <t>Upper middle income</t>
        </is>
      </c>
      <c r="E1739" s="161" t="b">
        <v>1</v>
      </c>
      <c r="F1739" s="161" t="inlineStr">
        <is>
          <t>inn_pima_adj_inv_2030_pct_gdp</t>
        </is>
      </c>
      <c r="G1739" s="161" t="n">
        <v>8.599370337856357</v>
      </c>
      <c r="H1739" s="161" t="inlineStr">
        <is>
          <t>2030</t>
        </is>
      </c>
      <c r="I1739" s="161" t="inlineStr">
        <is>
          <t>Mitigation_Investment_Needs_v1.1.xlsx (InvestmentNeeds v1.1, model output)</t>
        </is>
      </c>
    </row>
    <row r="1740" ht="13" customHeight="1">
      <c r="A1740" s="161" t="inlineStr">
        <is>
          <t>BIH</t>
        </is>
      </c>
      <c r="B1740" s="161" t="inlineStr">
        <is>
          <t>Bosnia and Herzegovina</t>
        </is>
      </c>
      <c r="C1740" s="161" t="inlineStr">
        <is>
          <t>Europe &amp; Central Asia</t>
        </is>
      </c>
      <c r="D1740" s="161" t="inlineStr">
        <is>
          <t>Upper middle income</t>
        </is>
      </c>
      <c r="E1740" s="161" t="b">
        <v>1</v>
      </c>
      <c r="F1740" s="161" t="inlineStr">
        <is>
          <t>nmim_nz_inv_2030_pct_gdp</t>
        </is>
      </c>
      <c r="G1740" s="161" t="n">
        <v>4.038117407258786</v>
      </c>
      <c r="H1740" s="161" t="inlineStr">
        <is>
          <t>2030</t>
        </is>
      </c>
      <c r="I1740" s="161" t="inlineStr">
        <is>
          <t>nmim_summary_v0_2.csv (InvestmentNeeds NMIM v0.2, model output)</t>
        </is>
      </c>
    </row>
    <row r="1741" ht="13" customHeight="1">
      <c r="A1741" s="161" t="inlineStr">
        <is>
          <t>BIH</t>
        </is>
      </c>
      <c r="B1741" s="161" t="inlineStr">
        <is>
          <t>Bosnia and Herzegovina</t>
        </is>
      </c>
      <c r="C1741" s="161" t="inlineStr">
        <is>
          <t>Europe &amp; Central Asia</t>
        </is>
      </c>
      <c r="D1741" s="161" t="inlineStr">
        <is>
          <t>Upper middle income</t>
        </is>
      </c>
      <c r="E1741" s="161" t="b">
        <v>1</v>
      </c>
      <c r="F1741" s="161" t="inlineStr">
        <is>
          <t>nmim_typ1_2030_pct_gdp</t>
        </is>
      </c>
      <c r="G1741" s="161" t="n">
        <v>0.1975104117358838</v>
      </c>
      <c r="H1741" s="161" t="inlineStr">
        <is>
          <t>2030</t>
        </is>
      </c>
      <c r="I1741" s="161" t="inlineStr">
        <is>
          <t>nmim_summary_v0_2.csv (InvestmentNeeds NMIM v0.2, model output)</t>
        </is>
      </c>
    </row>
    <row r="1742" ht="13" customHeight="1">
      <c r="A1742" s="161" t="inlineStr">
        <is>
          <t>BIH</t>
        </is>
      </c>
      <c r="B1742" s="161" t="inlineStr">
        <is>
          <t>Bosnia and Herzegovina</t>
        </is>
      </c>
      <c r="C1742" s="161" t="inlineStr">
        <is>
          <t>Europe &amp; Central Asia</t>
        </is>
      </c>
      <c r="D1742" s="161" t="inlineStr">
        <is>
          <t>Upper middle income</t>
        </is>
      </c>
      <c r="E1742" s="161" t="b">
        <v>1</v>
      </c>
      <c r="F1742" s="161" t="inlineStr">
        <is>
          <t>nmim_typ2_2030_pct_gdp</t>
        </is>
      </c>
      <c r="G1742" s="161" t="n">
        <v>0.9058466856104253</v>
      </c>
      <c r="H1742" s="161" t="inlineStr">
        <is>
          <t>2030</t>
        </is>
      </c>
      <c r="I1742" s="161" t="inlineStr">
        <is>
          <t>nmim_summary_v0_2.csv (InvestmentNeeds NMIM v0.2, model output)</t>
        </is>
      </c>
    </row>
    <row r="1743" ht="13" customHeight="1">
      <c r="A1743" s="161" t="inlineStr">
        <is>
          <t>BIH</t>
        </is>
      </c>
      <c r="B1743" s="161" t="inlineStr">
        <is>
          <t>Bosnia and Herzegovina</t>
        </is>
      </c>
      <c r="C1743" s="161" t="inlineStr">
        <is>
          <t>Europe &amp; Central Asia</t>
        </is>
      </c>
      <c r="D1743" s="161" t="inlineStr">
        <is>
          <t>Upper middle income</t>
        </is>
      </c>
      <c r="E1743" s="161" t="b">
        <v>1</v>
      </c>
      <c r="F1743" s="161" t="inlineStr">
        <is>
          <t>nmim_typ3_2030_pct_gdp</t>
        </is>
      </c>
      <c r="G1743" s="161" t="n">
        <v>0.9917768761114872</v>
      </c>
      <c r="H1743" s="161" t="inlineStr">
        <is>
          <t>2030</t>
        </is>
      </c>
      <c r="I1743" s="161" t="inlineStr">
        <is>
          <t>nmim_summary_v0_2.csv (InvestmentNeeds NMIM v0.2, model output)</t>
        </is>
      </c>
    </row>
    <row r="1744" ht="13" customHeight="1">
      <c r="A1744" s="161" t="inlineStr">
        <is>
          <t>BIH</t>
        </is>
      </c>
      <c r="B1744" s="161" t="inlineStr">
        <is>
          <t>Bosnia and Herzegovina</t>
        </is>
      </c>
      <c r="C1744" s="161" t="inlineStr">
        <is>
          <t>Europe &amp; Central Asia</t>
        </is>
      </c>
      <c r="D1744" s="161" t="inlineStr">
        <is>
          <t>Upper middle income</t>
        </is>
      </c>
      <c r="E1744" s="161" t="b">
        <v>1</v>
      </c>
      <c r="F1744" s="161" t="inlineStr">
        <is>
          <t>nmim_typ4_2030_pct_gdp</t>
        </is>
      </c>
      <c r="G1744" s="161" t="n">
        <v>0.9855557591156462</v>
      </c>
      <c r="H1744" s="161" t="inlineStr">
        <is>
          <t>2030</t>
        </is>
      </c>
      <c r="I1744" s="161" t="inlineStr">
        <is>
          <t>nmim_summary_v0_2.csv (InvestmentNeeds NMIM v0.2, model output)</t>
        </is>
      </c>
    </row>
    <row r="1745" ht="13" customHeight="1">
      <c r="A1745" s="161" t="inlineStr">
        <is>
          <t>BIH</t>
        </is>
      </c>
      <c r="B1745" s="161" t="inlineStr">
        <is>
          <t>Bosnia and Herzegovina</t>
        </is>
      </c>
      <c r="C1745" s="161" t="inlineStr">
        <is>
          <t>Europe &amp; Central Asia</t>
        </is>
      </c>
      <c r="D1745" s="161" t="inlineStr">
        <is>
          <t>Upper middle income</t>
        </is>
      </c>
      <c r="E1745" s="161" t="b">
        <v>1</v>
      </c>
      <c r="F1745" s="161" t="inlineStr">
        <is>
          <t>nmim_typ5_2030_pct_gdp</t>
        </is>
      </c>
      <c r="G1745" s="161" t="n">
        <v>0.9574276740972611</v>
      </c>
      <c r="H1745" s="161" t="inlineStr">
        <is>
          <t>2030</t>
        </is>
      </c>
      <c r="I1745" s="161" t="inlineStr">
        <is>
          <t>nmim_summary_v0_2.csv (InvestmentNeeds NMIM v0.2, model output)</t>
        </is>
      </c>
    </row>
    <row r="1746" ht="13" customHeight="1">
      <c r="A1746" s="161" t="inlineStr">
        <is>
          <t>BIH</t>
        </is>
      </c>
      <c r="B1746" s="161" t="inlineStr">
        <is>
          <t>Bosnia and Herzegovina</t>
        </is>
      </c>
      <c r="C1746" s="161" t="inlineStr">
        <is>
          <t>Europe &amp; Central Asia</t>
        </is>
      </c>
      <c r="D1746" s="161" t="inlineStr">
        <is>
          <t>Upper middle income</t>
        </is>
      </c>
      <c r="E1746" s="161" t="b">
        <v>1</v>
      </c>
      <c r="F1746" s="161" t="inlineStr">
        <is>
          <t>nmim_budget_need_2030_pct_gdp</t>
        </is>
      </c>
      <c r="G1746" s="161" t="n">
        <v>0.4931771395587898</v>
      </c>
      <c r="H1746" s="161" t="inlineStr">
        <is>
          <t>2030</t>
        </is>
      </c>
      <c r="I1746" s="161" t="inlineStr">
        <is>
          <t>nmim_summary_v0_2.csv (InvestmentNeeds NMIM v0.2, model output)</t>
        </is>
      </c>
    </row>
    <row r="1747" ht="13" customHeight="1">
      <c r="A1747" s="161" t="inlineStr">
        <is>
          <t>BIH</t>
        </is>
      </c>
      <c r="B1747" s="161" t="inlineStr">
        <is>
          <t>Bosnia and Herzegovina</t>
        </is>
      </c>
      <c r="C1747" s="161" t="inlineStr">
        <is>
          <t>Europe &amp; Central Asia</t>
        </is>
      </c>
      <c r="D1747" s="161" t="inlineStr">
        <is>
          <t>Upper middle income</t>
        </is>
      </c>
      <c r="E1747" s="161" t="b">
        <v>1</v>
      </c>
      <c r="F1747" s="161" t="inlineStr">
        <is>
          <t>nmim_private_share_2030_pct</t>
        </is>
      </c>
      <c r="G1747" s="161" t="n">
        <v>65.35455301650177</v>
      </c>
      <c r="H1747" s="161" t="inlineStr">
        <is>
          <t>2030</t>
        </is>
      </c>
      <c r="I1747" s="161" t="inlineStr">
        <is>
          <t>nmim_summary_v0_2.csv (InvestmentNeeds NMIM v0.2, model output)</t>
        </is>
      </c>
    </row>
    <row r="1748" ht="13" customHeight="1">
      <c r="A1748" s="161" t="inlineStr">
        <is>
          <t>BIH</t>
        </is>
      </c>
      <c r="B1748" s="161" t="inlineStr">
        <is>
          <t>Bosnia and Herzegovina</t>
        </is>
      </c>
      <c r="C1748" s="161" t="inlineStr">
        <is>
          <t>Europe &amp; Central Asia</t>
        </is>
      </c>
      <c r="D1748" s="161" t="inlineStr">
        <is>
          <t>Upper middle income</t>
        </is>
      </c>
      <c r="E1748" s="161" t="b">
        <v>1</v>
      </c>
      <c r="F1748" s="161" t="inlineStr">
        <is>
          <t>nmim_incr_inv_2030_pct_gdp</t>
        </is>
      </c>
      <c r="G1748" s="161" t="n">
        <v>2.327411131685256</v>
      </c>
      <c r="H1748" s="161" t="inlineStr">
        <is>
          <t>2030</t>
        </is>
      </c>
      <c r="I1748" s="161" t="inlineStr">
        <is>
          <t>nmim_summary_v0_2.csv (InvestmentNeeds NMIM v0.2, model output)</t>
        </is>
      </c>
    </row>
    <row r="1749" ht="13" customHeight="1">
      <c r="A1749" s="161" t="inlineStr">
        <is>
          <t>BIH</t>
        </is>
      </c>
      <c r="B1749" s="161" t="inlineStr">
        <is>
          <t>Bosnia and Herzegovina</t>
        </is>
      </c>
      <c r="C1749" s="161" t="inlineStr">
        <is>
          <t>Europe &amp; Central Asia</t>
        </is>
      </c>
      <c r="D1749" s="161" t="inlineStr">
        <is>
          <t>Upper middle income</t>
        </is>
      </c>
      <c r="E1749" s="161" t="b">
        <v>1</v>
      </c>
      <c r="F1749" s="161" t="inlineStr">
        <is>
          <t>nmim_incr_inv_2050_pct_gdp</t>
        </is>
      </c>
      <c r="G1749" s="161" t="n">
        <v>2.155429057031696</v>
      </c>
      <c r="H1749" s="161" t="inlineStr">
        <is>
          <t>2050</t>
        </is>
      </c>
      <c r="I1749" s="161" t="inlineStr">
        <is>
          <t>nmim_summary_v0_2.csv (InvestmentNeeds NMIM v0.2, model output)</t>
        </is>
      </c>
    </row>
    <row r="1750" ht="13" customHeight="1">
      <c r="A1750" s="161" t="inlineStr">
        <is>
          <t>BIH</t>
        </is>
      </c>
      <c r="B1750" s="161" t="inlineStr">
        <is>
          <t>Bosnia and Herzegovina</t>
        </is>
      </c>
      <c r="C1750" s="161" t="inlineStr">
        <is>
          <t>Europe &amp; Central Asia</t>
        </is>
      </c>
      <c r="D1750" s="161" t="inlineStr">
        <is>
          <t>Upper middle income</t>
        </is>
      </c>
      <c r="E1750" s="161" t="b">
        <v>1</v>
      </c>
      <c r="F1750" s="161" t="inlineStr">
        <is>
          <t>nmim_pv_incr_cost_b_pct_gdp</t>
        </is>
      </c>
      <c r="G1750" s="161" t="n">
        <v>6.94764902051067</v>
      </c>
      <c r="H1750" s="161" t="inlineStr">
        <is>
          <t>2025-2050</t>
        </is>
      </c>
      <c r="I1750" s="161" t="inlineStr">
        <is>
          <t>nmim_summary_v0_2.csv (InvestmentNeeds NMIM v0.2, model output)</t>
        </is>
      </c>
    </row>
    <row r="1751" ht="13" customHeight="1">
      <c r="A1751" s="161" t="inlineStr">
        <is>
          <t>BIH</t>
        </is>
      </c>
      <c r="B1751" s="161" t="inlineStr">
        <is>
          <t>Bosnia and Herzegovina</t>
        </is>
      </c>
      <c r="C1751" s="161" t="inlineStr">
        <is>
          <t>Europe &amp; Central Asia</t>
        </is>
      </c>
      <c r="D1751" s="161" t="inlineStr">
        <is>
          <t>Upper middle income</t>
        </is>
      </c>
      <c r="E1751" s="161" t="b">
        <v>1</v>
      </c>
      <c r="F1751" s="161" t="inlineStr">
        <is>
          <t>price_diesel_usd_litre</t>
        </is>
      </c>
      <c r="G1751" s="161" t="n">
        <v>1.298</v>
      </c>
      <c r="H1751" s="161" t="inlineStr">
        <is>
          <t>2024</t>
        </is>
      </c>
      <c r="I1751" s="161" t="inlineStr">
        <is>
          <t>imffossilfuelsubsidiesdata.xlsb</t>
        </is>
      </c>
    </row>
    <row r="1752" ht="13" customHeight="1">
      <c r="A1752" s="161" t="inlineStr">
        <is>
          <t>BIH</t>
        </is>
      </c>
      <c r="B1752" s="161" t="inlineStr">
        <is>
          <t>Bosnia and Herzegovina</t>
        </is>
      </c>
      <c r="C1752" s="161" t="inlineStr">
        <is>
          <t>Europe &amp; Central Asia</t>
        </is>
      </c>
      <c r="D1752" s="161" t="inlineStr">
        <is>
          <t>Upper middle income</t>
        </is>
      </c>
      <c r="E1752" s="161" t="b">
        <v>1</v>
      </c>
      <c r="F1752" s="161" t="inlineStr">
        <is>
          <t>price_gasoline_usd_litre</t>
        </is>
      </c>
      <c r="G1752" s="161" t="n">
        <v>1.41</v>
      </c>
      <c r="H1752" s="161" t="inlineStr">
        <is>
          <t>2024</t>
        </is>
      </c>
      <c r="I1752" s="161" t="inlineStr">
        <is>
          <t>imffossilfuelsubsidiesdata.xlsb</t>
        </is>
      </c>
    </row>
    <row r="1753" ht="13" customHeight="1">
      <c r="A1753" s="161" t="inlineStr">
        <is>
          <t>BIH</t>
        </is>
      </c>
      <c r="B1753" s="161" t="inlineStr">
        <is>
          <t>Bosnia and Herzegovina</t>
        </is>
      </c>
      <c r="C1753" s="161" t="inlineStr">
        <is>
          <t>Europe &amp; Central Asia</t>
        </is>
      </c>
      <c r="D1753" s="161" t="inlineStr">
        <is>
          <t>Upper middle income</t>
        </is>
      </c>
      <c r="E1753" s="161" t="b">
        <v>1</v>
      </c>
      <c r="F1753" s="161" t="inlineStr">
        <is>
          <t>price_electricity_residential_usd_kwh</t>
        </is>
      </c>
      <c r="G1753" s="161" t="n">
        <v>0.095</v>
      </c>
      <c r="H1753" s="161" t="inlineStr">
        <is>
          <t>2024</t>
        </is>
      </c>
      <c r="I1753" s="161" t="inlineStr">
        <is>
          <t>imffossilfuelsubsidiesdata.xlsb</t>
        </is>
      </c>
    </row>
    <row r="1754" ht="13" customHeight="1">
      <c r="A1754" s="161" t="inlineStr">
        <is>
          <t>BIH</t>
        </is>
      </c>
      <c r="B1754" s="161" t="inlineStr">
        <is>
          <t>Bosnia and Herzegovina</t>
        </is>
      </c>
      <c r="C1754" s="161" t="inlineStr">
        <is>
          <t>Europe &amp; Central Asia</t>
        </is>
      </c>
      <c r="D1754" s="161" t="inlineStr">
        <is>
          <t>Upper middle income</t>
        </is>
      </c>
      <c r="E1754" s="161" t="b">
        <v>1</v>
      </c>
      <c r="F1754" s="161" t="inlineStr">
        <is>
          <t>price_electricity_industry_usd_kwh</t>
        </is>
      </c>
      <c r="G1754" s="161" t="n">
        <v>0.096</v>
      </c>
      <c r="H1754" s="161" t="inlineStr">
        <is>
          <t>2024</t>
        </is>
      </c>
      <c r="I1754" s="161" t="inlineStr">
        <is>
          <t>imffossilfuelsubsidiesdata.xlsb</t>
        </is>
      </c>
    </row>
    <row r="1755" ht="13" customHeight="1">
      <c r="A1755" s="161" t="inlineStr">
        <is>
          <t>BIH</t>
        </is>
      </c>
      <c r="B1755" s="161" t="inlineStr">
        <is>
          <t>Bosnia and Herzegovina</t>
        </is>
      </c>
      <c r="C1755" s="161" t="inlineStr">
        <is>
          <t>Europe &amp; Central Asia</t>
        </is>
      </c>
      <c r="D1755" s="161" t="inlineStr">
        <is>
          <t>Upper middle income</t>
        </is>
      </c>
      <c r="E1755" s="161" t="b">
        <v>1</v>
      </c>
      <c r="F1755" s="161" t="inlineStr">
        <is>
          <t>price_gas_residential_usd_gj</t>
        </is>
      </c>
      <c r="G1755" s="161" t="n">
        <v>15.796</v>
      </c>
      <c r="H1755" s="161" t="inlineStr">
        <is>
          <t>2024</t>
        </is>
      </c>
      <c r="I1755" s="161" t="inlineStr">
        <is>
          <t>imffossilfuelsubsidiesdata.xlsb</t>
        </is>
      </c>
    </row>
    <row r="1756" ht="13" customHeight="1">
      <c r="A1756" s="161" t="inlineStr">
        <is>
          <t>BIH</t>
        </is>
      </c>
      <c r="B1756" s="161" t="inlineStr">
        <is>
          <t>Bosnia and Herzegovina</t>
        </is>
      </c>
      <c r="C1756" s="161" t="inlineStr">
        <is>
          <t>Europe &amp; Central Asia</t>
        </is>
      </c>
      <c r="D1756" s="161" t="inlineStr">
        <is>
          <t>Upper middle income</t>
        </is>
      </c>
      <c r="E1756" s="161" t="b">
        <v>1</v>
      </c>
      <c r="F1756" s="161" t="inlineStr">
        <is>
          <t>price_gas_industry_usd_gj</t>
        </is>
      </c>
      <c r="G1756" s="161" t="n">
        <v>15.846</v>
      </c>
      <c r="H1756" s="161" t="inlineStr">
        <is>
          <t>2024</t>
        </is>
      </c>
      <c r="I1756" s="161" t="inlineStr">
        <is>
          <t>imffossilfuelsubsidiesdata.xlsb</t>
        </is>
      </c>
    </row>
    <row r="1757" ht="13" customHeight="1">
      <c r="A1757" s="161" t="inlineStr">
        <is>
          <t>BIH</t>
        </is>
      </c>
      <c r="B1757" s="161" t="inlineStr">
        <is>
          <t>Bosnia and Herzegovina</t>
        </is>
      </c>
      <c r="C1757" s="161" t="inlineStr">
        <is>
          <t>Europe &amp; Central Asia</t>
        </is>
      </c>
      <c r="D1757" s="161" t="inlineStr">
        <is>
          <t>Upper middle income</t>
        </is>
      </c>
      <c r="E1757" s="161" t="b">
        <v>1</v>
      </c>
      <c r="F1757" s="161" t="inlineStr">
        <is>
          <t>price_gas_power_usd_gj</t>
        </is>
      </c>
      <c r="G1757" s="161" t="n">
        <v>15.846</v>
      </c>
      <c r="H1757" s="161" t="inlineStr">
        <is>
          <t>2024</t>
        </is>
      </c>
      <c r="I1757" s="161" t="inlineStr">
        <is>
          <t>imffossilfuelsubsidiesdata.xlsb</t>
        </is>
      </c>
    </row>
    <row r="1758" ht="13" customHeight="1">
      <c r="A1758" s="161" t="inlineStr">
        <is>
          <t>BIH</t>
        </is>
      </c>
      <c r="B1758" s="161" t="inlineStr">
        <is>
          <t>Bosnia and Herzegovina</t>
        </is>
      </c>
      <c r="C1758" s="161" t="inlineStr">
        <is>
          <t>Europe &amp; Central Asia</t>
        </is>
      </c>
      <c r="D1758" s="161" t="inlineStr">
        <is>
          <t>Upper middle income</t>
        </is>
      </c>
      <c r="E1758" s="161" t="b">
        <v>1</v>
      </c>
      <c r="F1758" s="161" t="inlineStr">
        <is>
          <t>price_coal_residential_usd_gj</t>
        </is>
      </c>
      <c r="G1758" s="161" t="n">
        <v>7.706</v>
      </c>
      <c r="H1758" s="161" t="inlineStr">
        <is>
          <t>2024</t>
        </is>
      </c>
      <c r="I1758" s="161" t="inlineStr">
        <is>
          <t>imffossilfuelsubsidiesdata.xlsb</t>
        </is>
      </c>
    </row>
    <row r="1759" ht="13" customHeight="1">
      <c r="A1759" s="161" t="inlineStr">
        <is>
          <t>BIH</t>
        </is>
      </c>
      <c r="B1759" s="161" t="inlineStr">
        <is>
          <t>Bosnia and Herzegovina</t>
        </is>
      </c>
      <c r="C1759" s="161" t="inlineStr">
        <is>
          <t>Europe &amp; Central Asia</t>
        </is>
      </c>
      <c r="D1759" s="161" t="inlineStr">
        <is>
          <t>Upper middle income</t>
        </is>
      </c>
      <c r="E1759" s="161" t="b">
        <v>1</v>
      </c>
      <c r="F1759" s="161" t="inlineStr">
        <is>
          <t>price_coal_industry_usd_gj</t>
        </is>
      </c>
      <c r="G1759" s="161" t="n">
        <v>2.61</v>
      </c>
      <c r="H1759" s="161" t="inlineStr">
        <is>
          <t>2024</t>
        </is>
      </c>
      <c r="I1759" s="161" t="inlineStr">
        <is>
          <t>imffossilfuelsubsidiesdata.xlsb</t>
        </is>
      </c>
    </row>
    <row r="1760" ht="13" customHeight="1">
      <c r="A1760" s="161" t="inlineStr">
        <is>
          <t>BIH</t>
        </is>
      </c>
      <c r="B1760" s="161" t="inlineStr">
        <is>
          <t>Bosnia and Herzegovina</t>
        </is>
      </c>
      <c r="C1760" s="161" t="inlineStr">
        <is>
          <t>Europe &amp; Central Asia</t>
        </is>
      </c>
      <c r="D1760" s="161" t="inlineStr">
        <is>
          <t>Upper middle income</t>
        </is>
      </c>
      <c r="E1760" s="161" t="b">
        <v>1</v>
      </c>
      <c r="F1760" s="161" t="inlineStr">
        <is>
          <t>price_coal_power_usd_gj</t>
        </is>
      </c>
      <c r="G1760" s="161" t="n">
        <v>2.696</v>
      </c>
      <c r="H1760" s="161" t="inlineStr">
        <is>
          <t>2024</t>
        </is>
      </c>
      <c r="I1760" s="161" t="inlineStr">
        <is>
          <t>imffossilfuelsubsidiesdata.xlsb</t>
        </is>
      </c>
    </row>
    <row r="1761" ht="13" customHeight="1">
      <c r="A1761" s="161" t="inlineStr">
        <is>
          <t>BIH</t>
        </is>
      </c>
      <c r="B1761" s="161" t="inlineStr">
        <is>
          <t>Bosnia and Herzegovina</t>
        </is>
      </c>
      <c r="C1761" s="161" t="inlineStr">
        <is>
          <t>Europe &amp; Central Asia</t>
        </is>
      </c>
      <c r="D1761" s="161" t="inlineStr">
        <is>
          <t>Upper middle income</t>
        </is>
      </c>
      <c r="E1761" s="161" t="b">
        <v>1</v>
      </c>
      <c r="F1761" s="161" t="inlineStr">
        <is>
          <t>power_market_structure</t>
        </is>
      </c>
      <c r="G1761" s="161" t="n">
        <v>3</v>
      </c>
      <c r="H1761" s="161" t="inlineStr">
        <is>
          <t>2013</t>
        </is>
      </c>
      <c r="I1761" s="161" t="inlineStr">
        <is>
          <t>dataverse_files.zip</t>
        </is>
      </c>
    </row>
    <row r="1762" ht="13" customHeight="1">
      <c r="A1762" s="161" t="inlineStr">
        <is>
          <t>BIH</t>
        </is>
      </c>
      <c r="B1762" s="161" t="inlineStr">
        <is>
          <t>Bosnia and Herzegovina</t>
        </is>
      </c>
      <c r="C1762" s="161" t="inlineStr">
        <is>
          <t>Europe &amp; Central Asia</t>
        </is>
      </c>
      <c r="D1762" s="161" t="inlineStr">
        <is>
          <t>Upper middle income</t>
        </is>
      </c>
      <c r="E1762" s="161" t="b">
        <v>1</v>
      </c>
      <c r="F1762" s="161" t="inlineStr">
        <is>
          <t>independent_regulator</t>
        </is>
      </c>
      <c r="G1762" s="161" t="n">
        <v>1</v>
      </c>
      <c r="H1762" s="161" t="inlineStr">
        <is>
          <t>2013</t>
        </is>
      </c>
      <c r="I1762" s="161" t="inlineStr">
        <is>
          <t>dataverse_files.zip</t>
        </is>
      </c>
    </row>
    <row r="1763" ht="13" customHeight="1">
      <c r="A1763" s="161" t="inlineStr">
        <is>
          <t>BIH</t>
        </is>
      </c>
      <c r="B1763" s="161" t="inlineStr">
        <is>
          <t>Bosnia and Herzegovina</t>
        </is>
      </c>
      <c r="C1763" s="161" t="inlineStr">
        <is>
          <t>Europe &amp; Central Asia</t>
        </is>
      </c>
      <c r="D1763" s="161" t="inlineStr">
        <is>
          <t>Upper middle income</t>
        </is>
      </c>
      <c r="E1763" s="161" t="b">
        <v>1</v>
      </c>
      <c r="F1763" s="161" t="inlineStr">
        <is>
          <t>generation_unbundled</t>
        </is>
      </c>
      <c r="G1763" s="161" t="n">
        <v>1</v>
      </c>
      <c r="H1763" s="161" t="inlineStr">
        <is>
          <t>2013</t>
        </is>
      </c>
      <c r="I1763" s="161" t="inlineStr">
        <is>
          <t>dataverse_files.zip</t>
        </is>
      </c>
    </row>
    <row r="1764" ht="13" customHeight="1">
      <c r="A1764" s="161" t="inlineStr">
        <is>
          <t>BIH</t>
        </is>
      </c>
      <c r="B1764" s="161" t="inlineStr">
        <is>
          <t>Bosnia and Herzegovina</t>
        </is>
      </c>
      <c r="C1764" s="161" t="inlineStr">
        <is>
          <t>Europe &amp; Central Asia</t>
        </is>
      </c>
      <c r="D1764" s="161" t="inlineStr">
        <is>
          <t>Upper middle income</t>
        </is>
      </c>
      <c r="E1764" s="161" t="b">
        <v>1</v>
      </c>
      <c r="F1764" s="161" t="inlineStr">
        <is>
          <t>rise_renewable_energy_score</t>
        </is>
      </c>
      <c r="G1764" s="161" t="n">
        <v>35.833</v>
      </c>
      <c r="H1764" s="161" t="inlineStr">
        <is>
          <t>2023</t>
        </is>
      </c>
      <c r="I1764" s="161" t="inlineStr">
        <is>
          <t>WB_RISE_WIDEF.csv</t>
        </is>
      </c>
    </row>
    <row r="1765" ht="13" customHeight="1">
      <c r="A1765" s="161" t="inlineStr">
        <is>
          <t>BIH</t>
        </is>
      </c>
      <c r="B1765" s="161" t="inlineStr">
        <is>
          <t>Bosnia and Herzegovina</t>
        </is>
      </c>
      <c r="C1765" s="161" t="inlineStr">
        <is>
          <t>Europe &amp; Central Asia</t>
        </is>
      </c>
      <c r="D1765" s="161" t="inlineStr">
        <is>
          <t>Upper middle income</t>
        </is>
      </c>
      <c r="E1765" s="161" t="b">
        <v>1</v>
      </c>
      <c r="F1765" s="161" t="inlineStr">
        <is>
          <t>rise_level_playing_field_score</t>
        </is>
      </c>
      <c r="G1765" s="161" t="n">
        <v>0</v>
      </c>
      <c r="H1765" s="161" t="inlineStr">
        <is>
          <t>2023</t>
        </is>
      </c>
      <c r="I1765" s="161" t="inlineStr">
        <is>
          <t>WB_RISE_WIDEF.csv</t>
        </is>
      </c>
    </row>
    <row r="1766" ht="13" customHeight="1">
      <c r="A1766" s="161" t="inlineStr">
        <is>
          <t>BIH</t>
        </is>
      </c>
      <c r="B1766" s="161" t="inlineStr">
        <is>
          <t>Bosnia and Herzegovina</t>
        </is>
      </c>
      <c r="C1766" s="161" t="inlineStr">
        <is>
          <t>Europe &amp; Central Asia</t>
        </is>
      </c>
      <c r="D1766" s="161" t="inlineStr">
        <is>
          <t>Upper middle income</t>
        </is>
      </c>
      <c r="E1766" s="161" t="b">
        <v>1</v>
      </c>
      <c r="F1766" s="161" t="inlineStr">
        <is>
          <t>rise_ee_financing_mechanisms_score</t>
        </is>
      </c>
      <c r="G1766" s="161" t="n">
        <v>50</v>
      </c>
      <c r="H1766" s="161" t="inlineStr">
        <is>
          <t>2023</t>
        </is>
      </c>
      <c r="I1766" s="161" t="inlineStr">
        <is>
          <t>WB_RISE_WIDEF.csv</t>
        </is>
      </c>
    </row>
    <row r="1767" ht="13" customHeight="1">
      <c r="A1767" s="161" t="inlineStr">
        <is>
          <t>BIH</t>
        </is>
      </c>
      <c r="B1767" s="161" t="inlineStr">
        <is>
          <t>Bosnia and Herzegovina</t>
        </is>
      </c>
      <c r="C1767" s="161" t="inlineStr">
        <is>
          <t>Europe &amp; Central Asia</t>
        </is>
      </c>
      <c r="D1767" s="161" t="inlineStr">
        <is>
          <t>Upper middle income</t>
        </is>
      </c>
      <c r="E1767" s="161" t="b">
        <v>1</v>
      </c>
      <c r="F1767" s="161" t="inlineStr">
        <is>
          <t>revenue_pct_gdp</t>
        </is>
      </c>
      <c r="G1767" s="161" t="n">
        <v>41.291</v>
      </c>
      <c r="H1767" s="161" t="inlineStr">
        <is>
          <t>2024</t>
        </is>
      </c>
      <c r="I1767" s="161" t="inlineStr">
        <is>
          <t>dataset_2026-08-26T13_41_09_874550254Z_DEFAULT_INTEGRATION_IMF_RES_WEO_9_0_0.csv</t>
        </is>
      </c>
    </row>
    <row r="1768" ht="13" customHeight="1">
      <c r="A1768" s="161" t="inlineStr">
        <is>
          <t>BIH</t>
        </is>
      </c>
      <c r="B1768" s="161" t="inlineStr">
        <is>
          <t>Bosnia and Herzegovina</t>
        </is>
      </c>
      <c r="C1768" s="161" t="inlineStr">
        <is>
          <t>Europe &amp; Central Asia</t>
        </is>
      </c>
      <c r="D1768" s="161" t="inlineStr">
        <is>
          <t>Upper middle income</t>
        </is>
      </c>
      <c r="E1768" s="161" t="b">
        <v>1</v>
      </c>
      <c r="F1768" s="161" t="inlineStr">
        <is>
          <t>primary_balance_pct_gdp</t>
        </is>
      </c>
      <c r="G1768" s="161" t="n">
        <v>-0.981</v>
      </c>
      <c r="H1768" s="161" t="inlineStr">
        <is>
          <t>2024</t>
        </is>
      </c>
      <c r="I1768" s="161" t="inlineStr">
        <is>
          <t>dataset_2026-08-26T13_41_09_874550254Z_DEFAULT_INTEGRATION_IMF_RES_WEO_9_0_0.csv</t>
        </is>
      </c>
    </row>
    <row r="1769" ht="13" customHeight="1">
      <c r="A1769" s="161" t="inlineStr">
        <is>
          <t>BIH</t>
        </is>
      </c>
      <c r="B1769" s="161" t="inlineStr">
        <is>
          <t>Bosnia and Herzegovina</t>
        </is>
      </c>
      <c r="C1769" s="161" t="inlineStr">
        <is>
          <t>Europe &amp; Central Asia</t>
        </is>
      </c>
      <c r="D1769" s="161" t="inlineStr">
        <is>
          <t>Upper middle income</t>
        </is>
      </c>
      <c r="E1769" s="161" t="b">
        <v>1</v>
      </c>
      <c r="F1769" s="161" t="inlineStr">
        <is>
          <t>current_account_pct_gdp</t>
        </is>
      </c>
      <c r="G1769" s="161" t="n">
        <v>-3.461</v>
      </c>
      <c r="H1769" s="161" t="inlineStr">
        <is>
          <t>2024</t>
        </is>
      </c>
      <c r="I1769" s="161" t="inlineStr">
        <is>
          <t>dataset_2026-08-26T13_41_09_874550254Z_DEFAULT_INTEGRATION_IMF_RES_WEO_9_0_0.csv</t>
        </is>
      </c>
    </row>
    <row r="1770" ht="13" customHeight="1">
      <c r="A1770" s="161" t="inlineStr">
        <is>
          <t>BIH</t>
        </is>
      </c>
      <c r="B1770" s="161" t="inlineStr">
        <is>
          <t>Bosnia and Herzegovina</t>
        </is>
      </c>
      <c r="C1770" s="161" t="inlineStr">
        <is>
          <t>Europe &amp; Central Asia</t>
        </is>
      </c>
      <c r="D1770" s="161" t="inlineStr">
        <is>
          <t>Upper middle income</t>
        </is>
      </c>
      <c r="E1770" s="161" t="b">
        <v>1</v>
      </c>
      <c r="F1770" s="161" t="inlineStr">
        <is>
          <t>gross_capital_formation_pct_gdp</t>
        </is>
      </c>
      <c r="G1770" s="161" t="n">
        <v>26.7</v>
      </c>
      <c r="H1770" s="161" t="inlineStr">
        <is>
          <t>2024</t>
        </is>
      </c>
      <c r="I1770" s="161" t="inlineStr">
        <is>
          <t>dataset_2026-08-26T13_41_09_874550254Z_DEFAULT_INTEGRATION_IMF_RES_WEO_9_0_0.csv</t>
        </is>
      </c>
    </row>
    <row r="1771" ht="13" customHeight="1">
      <c r="A1771" s="161" t="inlineStr">
        <is>
          <t>BIH</t>
        </is>
      </c>
      <c r="B1771" s="161" t="inlineStr">
        <is>
          <t>Bosnia and Herzegovina</t>
        </is>
      </c>
      <c r="C1771" s="161" t="inlineStr">
        <is>
          <t>Europe &amp; Central Asia</t>
        </is>
      </c>
      <c r="D1771" s="161" t="inlineStr">
        <is>
          <t>Upper middle income</t>
        </is>
      </c>
      <c r="E1771" s="161" t="b">
        <v>1</v>
      </c>
      <c r="F1771" s="161" t="inlineStr">
        <is>
          <t>real_gdp_growth_5y_avg_pct</t>
        </is>
      </c>
      <c r="G1771" s="161" t="n">
        <v>2.765</v>
      </c>
      <c r="H1771" s="161" t="inlineStr">
        <is>
          <t>2020-2024 avg</t>
        </is>
      </c>
      <c r="I1771" s="161" t="inlineStr">
        <is>
          <t>dataset_2026-08-26T13_41_09_874550254Z_DEFAULT_INTEGRATION_IMF_RES_WEO_9_0_0.csv (derived)</t>
        </is>
      </c>
    </row>
    <row r="1772" ht="13" customHeight="1">
      <c r="A1772" s="161" t="inlineStr">
        <is>
          <t>BIH</t>
        </is>
      </c>
      <c r="B1772" s="161" t="inlineStr">
        <is>
          <t>Bosnia and Herzegovina</t>
        </is>
      </c>
      <c r="C1772" s="161" t="inlineStr">
        <is>
          <t>Europe &amp; Central Asia</t>
        </is>
      </c>
      <c r="D1772" s="161" t="inlineStr">
        <is>
          <t>Upper middle income</t>
        </is>
      </c>
      <c r="E1772" s="161" t="b">
        <v>1</v>
      </c>
      <c r="F1772" s="161" t="inlineStr">
        <is>
          <t>int_budget_need_2030_pct_gdp</t>
        </is>
      </c>
      <c r="G1772" s="161" t="n">
        <v>0.367</v>
      </c>
      <c r="H1772" s="161" t="inlineStr">
        <is>
          <t>2030</t>
        </is>
      </c>
      <c r="I1772" s="161" t="inlineStr">
        <is>
          <t>integrated_results.csv (MacroFiscalModels v0.1, model output)</t>
        </is>
      </c>
    </row>
    <row r="1773" ht="13" customHeight="1">
      <c r="A1773" s="161" t="inlineStr">
        <is>
          <t>BIH</t>
        </is>
      </c>
      <c r="B1773" s="161" t="inlineStr">
        <is>
          <t>Bosnia and Herzegovina</t>
        </is>
      </c>
      <c r="C1773" s="161" t="inlineStr">
        <is>
          <t>Europe &amp; Central Asia</t>
        </is>
      </c>
      <c r="D1773" s="161" t="inlineStr">
        <is>
          <t>Upper middle income</t>
        </is>
      </c>
      <c r="E1773" s="161" t="b">
        <v>1</v>
      </c>
      <c r="F1773" s="161" t="inlineStr">
        <is>
          <t>int_pricing_revenue_2030_pct_gdp</t>
        </is>
      </c>
      <c r="G1773" s="161" t="n">
        <v>0.442</v>
      </c>
      <c r="H1773" s="161" t="inlineStr">
        <is>
          <t>2030</t>
        </is>
      </c>
      <c r="I1773" s="161" t="inlineStr">
        <is>
          <t>integrated_results.csv (MacroFiscalModels v0.1, model output)</t>
        </is>
      </c>
    </row>
    <row r="1774" ht="13" customHeight="1">
      <c r="A1774" s="161" t="inlineStr">
        <is>
          <t>BIH</t>
        </is>
      </c>
      <c r="B1774" s="161" t="inlineStr">
        <is>
          <t>Bosnia and Herzegovina</t>
        </is>
      </c>
      <c r="C1774" s="161" t="inlineStr">
        <is>
          <t>Europe &amp; Central Asia</t>
        </is>
      </c>
      <c r="D1774" s="161" t="inlineStr">
        <is>
          <t>Upper middle income</t>
        </is>
      </c>
      <c r="E1774" s="161" t="b">
        <v>1</v>
      </c>
      <c r="F1774" s="161" t="inlineStr">
        <is>
          <t>int_financing_gap_2030_pct_gdp</t>
        </is>
      </c>
      <c r="G1774" s="161" t="n">
        <v>-0.074</v>
      </c>
      <c r="H1774" s="161" t="inlineStr">
        <is>
          <t>2030</t>
        </is>
      </c>
      <c r="I1774" s="161" t="inlineStr">
        <is>
          <t>integrated_results.csv (MacroFiscalModels v0.1, model output)</t>
        </is>
      </c>
    </row>
    <row r="1775" ht="13" customHeight="1">
      <c r="A1775" s="161" t="inlineStr">
        <is>
          <t>BIH</t>
        </is>
      </c>
      <c r="B1775" s="161" t="inlineStr">
        <is>
          <t>Bosnia and Herzegovina</t>
        </is>
      </c>
      <c r="C1775" s="161" t="inlineStr">
        <is>
          <t>Europe &amp; Central Asia</t>
        </is>
      </c>
      <c r="D1775" s="161" t="inlineStr">
        <is>
          <t>Upper middle income</t>
        </is>
      </c>
      <c r="E1775" s="161" t="b">
        <v>1</v>
      </c>
      <c r="F1775" s="161" t="inlineStr">
        <is>
          <t>int_gdp_dev_2050_pct</t>
        </is>
      </c>
      <c r="G1775" s="161" t="n">
        <v>8.443</v>
      </c>
      <c r="H1775" s="161" t="inlineStr">
        <is>
          <t>2050</t>
        </is>
      </c>
      <c r="I1775" s="161" t="inlineStr">
        <is>
          <t>integrated_results.csv (MacroFiscalModels v0.1, model output)</t>
        </is>
      </c>
    </row>
    <row r="1776" ht="13" customHeight="1">
      <c r="A1776" s="161" t="inlineStr">
        <is>
          <t>BIH</t>
        </is>
      </c>
      <c r="B1776" s="161" t="inlineStr">
        <is>
          <t>Bosnia and Herzegovina</t>
        </is>
      </c>
      <c r="C1776" s="161" t="inlineStr">
        <is>
          <t>Europe &amp; Central Asia</t>
        </is>
      </c>
      <c r="D1776" s="161" t="inlineStr">
        <is>
          <t>Upper middle income</t>
        </is>
      </c>
      <c r="E1776" s="161" t="b">
        <v>1</v>
      </c>
      <c r="F1776" s="161" t="inlineStr">
        <is>
          <t>int_debt_2050_pct_gdp</t>
        </is>
      </c>
      <c r="G1776" s="161" t="n">
        <v>30.33</v>
      </c>
      <c r="H1776" s="161" t="inlineStr">
        <is>
          <t>2050</t>
        </is>
      </c>
      <c r="I1776" s="161" t="inlineStr">
        <is>
          <t>integrated_results.csv (MacroFiscalModels v0.1, model output)</t>
        </is>
      </c>
    </row>
    <row r="1777" ht="13" customHeight="1">
      <c r="A1777" s="161" t="inlineStr">
        <is>
          <t>BWA</t>
        </is>
      </c>
      <c r="B1777" s="161" t="inlineStr">
        <is>
          <t>Botswana</t>
        </is>
      </c>
      <c r="C1777" s="161" t="inlineStr">
        <is>
          <t>Sub-Saharan Africa</t>
        </is>
      </c>
      <c r="D1777" s="161" t="inlineStr">
        <is>
          <t>Upper middle income</t>
        </is>
      </c>
      <c r="E1777" s="161" t="b">
        <v>1</v>
      </c>
      <c r="F1777" s="161" t="inlineStr">
        <is>
          <t>interest_to_revenue_pct</t>
        </is>
      </c>
      <c r="G1777" s="161" t="n">
        <v>4.724</v>
      </c>
      <c r="H1777" s="161" t="inlineStr">
        <is>
          <t>2024</t>
        </is>
      </c>
      <c r="I1777" s="161" t="inlineStr">
        <is>
          <t>dataset_2026-08-26T13_41_09_874550254Z_DEFAULT_INTEGRATION_IMF_RES_WEO_9_0_0.csv (derived)</t>
        </is>
      </c>
    </row>
    <row r="1778" ht="13" customHeight="1">
      <c r="A1778" s="161" t="inlineStr">
        <is>
          <t>BWA</t>
        </is>
      </c>
      <c r="B1778" s="161" t="inlineStr">
        <is>
          <t>Botswana</t>
        </is>
      </c>
      <c r="C1778" s="161" t="inlineStr">
        <is>
          <t>Sub-Saharan Africa</t>
        </is>
      </c>
      <c r="D1778" s="161" t="inlineStr">
        <is>
          <t>Upper middle income</t>
        </is>
      </c>
      <c r="E1778" s="161" t="b">
        <v>1</v>
      </c>
      <c r="F1778" s="161" t="inlineStr">
        <is>
          <t>interest_pct_gdp</t>
        </is>
      </c>
      <c r="G1778" s="161" t="n">
        <v>1.25</v>
      </c>
      <c r="H1778" s="161" t="inlineStr">
        <is>
          <t>2024</t>
        </is>
      </c>
      <c r="I1778" s="161" t="inlineStr">
        <is>
          <t>dataset_2026-08-26T13_41_09_874550254Z_DEFAULT_INTEGRATION_IMF_RES_WEO_9_0_0.csv (derived)</t>
        </is>
      </c>
    </row>
    <row r="1779" ht="13" customHeight="1">
      <c r="A1779" s="161" t="inlineStr">
        <is>
          <t>BWA</t>
        </is>
      </c>
      <c r="B1779" s="161" t="inlineStr">
        <is>
          <t>Botswana</t>
        </is>
      </c>
      <c r="C1779" s="161" t="inlineStr">
        <is>
          <t>Sub-Saharan Africa</t>
        </is>
      </c>
      <c r="D1779" s="161" t="inlineStr">
        <is>
          <t>Upper middle income</t>
        </is>
      </c>
      <c r="E1779" s="161" t="b">
        <v>1</v>
      </c>
      <c r="F1779" s="161" t="inlineStr">
        <is>
          <t>gross_debt_pct_gdp</t>
        </is>
      </c>
      <c r="G1779" s="161" t="n">
        <v>33.182</v>
      </c>
      <c r="H1779" s="161" t="inlineStr">
        <is>
          <t>2024</t>
        </is>
      </c>
      <c r="I1779" s="161" t="inlineStr">
        <is>
          <t>dataset_2026-08-26T13_41_09_874550254Z_DEFAULT_INTEGRATION_IMF_RES_WEO_9_0_0.csv</t>
        </is>
      </c>
    </row>
    <row r="1780" ht="13" customHeight="1">
      <c r="A1780" s="161" t="inlineStr">
        <is>
          <t>BWA</t>
        </is>
      </c>
      <c r="B1780" s="161" t="inlineStr">
        <is>
          <t>Botswana</t>
        </is>
      </c>
      <c r="C1780" s="161" t="inlineStr">
        <is>
          <t>Sub-Saharan Africa</t>
        </is>
      </c>
      <c r="D1780" s="161" t="inlineStr">
        <is>
          <t>Upper middle income</t>
        </is>
      </c>
      <c r="E1780" s="161" t="b">
        <v>1</v>
      </c>
      <c r="F1780" s="161" t="inlineStr">
        <is>
          <t>tax_revenue_pct_gdp</t>
        </is>
      </c>
      <c r="G1780" s="161" t="n">
        <v>22.356</v>
      </c>
      <c r="H1780" s="161" t="inlineStr">
        <is>
          <t>2024</t>
        </is>
      </c>
      <c r="I1780" s="161" t="inlineStr">
        <is>
          <t>world-imf2026.xlsx</t>
        </is>
      </c>
    </row>
    <row r="1781" ht="13" customHeight="1">
      <c r="A1781" s="161" t="inlineStr">
        <is>
          <t>BWA</t>
        </is>
      </c>
      <c r="B1781" s="161" t="inlineStr">
        <is>
          <t>Botswana</t>
        </is>
      </c>
      <c r="C1781" s="161" t="inlineStr">
        <is>
          <t>Sub-Saharan Africa</t>
        </is>
      </c>
      <c r="D1781" s="161" t="inlineStr">
        <is>
          <t>Upper middle income</t>
        </is>
      </c>
      <c r="E1781" s="161" t="b">
        <v>1</v>
      </c>
      <c r="F1781" s="161" t="inlineStr">
        <is>
          <t>capex_execution_rate_pct</t>
        </is>
      </c>
      <c r="G1781" s="161" t="n">
        <v>100.531</v>
      </c>
      <c r="H1781" s="161" t="inlineStr">
        <is>
          <t>2022</t>
        </is>
      </c>
      <c r="I1781" s="161" t="inlineStr">
        <is>
          <t>WB_BOOST_WIDEF.csv</t>
        </is>
      </c>
    </row>
    <row r="1782" ht="13" customHeight="1">
      <c r="A1782" s="161" t="inlineStr">
        <is>
          <t>BWA</t>
        </is>
      </c>
      <c r="B1782" s="161" t="inlineStr">
        <is>
          <t>Botswana</t>
        </is>
      </c>
      <c r="C1782" s="161" t="inlineStr">
        <is>
          <t>Sub-Saharan Africa</t>
        </is>
      </c>
      <c r="D1782" s="161" t="inlineStr">
        <is>
          <t>Upper middle income</t>
        </is>
      </c>
      <c r="E1782" s="161" t="b">
        <v>1</v>
      </c>
      <c r="F1782" s="161" t="inlineStr">
        <is>
          <t>pefa_pi11_pim_score</t>
        </is>
      </c>
      <c r="G1782" s="161" t="n">
        <v>2</v>
      </c>
      <c r="H1782" s="161" t="inlineStr">
        <is>
          <t>2020</t>
        </is>
      </c>
      <c r="I1782" s="161" t="inlineStr">
        <is>
          <t>assessments_1787749571.csv</t>
        </is>
      </c>
    </row>
    <row r="1783" ht="13" customHeight="1">
      <c r="A1783" s="161" t="inlineStr">
        <is>
          <t>BWA</t>
        </is>
      </c>
      <c r="B1783" s="161" t="inlineStr">
        <is>
          <t>Botswana</t>
        </is>
      </c>
      <c r="C1783" s="161" t="inlineStr">
        <is>
          <t>Sub-Saharan Africa</t>
        </is>
      </c>
      <c r="D1783" s="161" t="inlineStr">
        <is>
          <t>Upper middle income</t>
        </is>
      </c>
      <c r="E1783" s="161" t="b">
        <v>1</v>
      </c>
      <c r="F1783" s="161" t="inlineStr">
        <is>
          <t>pefa_pi122_asset_monitoring</t>
        </is>
      </c>
      <c r="G1783" s="161" t="n">
        <v>1</v>
      </c>
      <c r="H1783" s="161" t="inlineStr">
        <is>
          <t>2020</t>
        </is>
      </c>
      <c r="I1783" s="161" t="inlineStr">
        <is>
          <t>assessments_1787749571.csv</t>
        </is>
      </c>
    </row>
    <row r="1784" ht="13" customHeight="1">
      <c r="A1784" s="161" t="inlineStr">
        <is>
          <t>BWA</t>
        </is>
      </c>
      <c r="B1784" s="161" t="inlineStr">
        <is>
          <t>Botswana</t>
        </is>
      </c>
      <c r="C1784" s="161" t="inlineStr">
        <is>
          <t>Sub-Saharan Africa</t>
        </is>
      </c>
      <c r="D1784" s="161" t="inlineStr">
        <is>
          <t>Upper middle income</t>
        </is>
      </c>
      <c r="E1784" s="161" t="b">
        <v>1</v>
      </c>
      <c r="F1784" s="161" t="inlineStr">
        <is>
          <t>climate_pfm_diagnostic_on_record</t>
        </is>
      </c>
      <c r="G1784" s="161" t="n">
        <v>0</v>
      </c>
      <c r="H1784" s="161" t="inlineStr">
        <is>
          <t>2022</t>
        </is>
      </c>
      <c r="I1784" s="161" t="inlineStr">
        <is>
          <t>UNDP-Global-Climate-Public-Finance-Review-2022.pdf (Table 4.2)</t>
        </is>
      </c>
    </row>
    <row r="1785" ht="13" customHeight="1">
      <c r="A1785" s="161" t="inlineStr">
        <is>
          <t>BWA</t>
        </is>
      </c>
      <c r="B1785" s="161" t="inlineStr">
        <is>
          <t>Botswana</t>
        </is>
      </c>
      <c r="C1785" s="161" t="inlineStr">
        <is>
          <t>Sub-Saharan Africa</t>
        </is>
      </c>
      <c r="D1785" s="161" t="inlineStr">
        <is>
          <t>Upper middle income</t>
        </is>
      </c>
      <c r="E1785" s="161" t="b">
        <v>1</v>
      </c>
      <c r="F1785" s="161" t="inlineStr">
        <is>
          <t>ids_avg_maturity_years</t>
        </is>
      </c>
      <c r="G1785" s="161" t="n">
        <v>17.583</v>
      </c>
      <c r="H1785" s="161" t="inlineStr">
        <is>
          <t>2024</t>
        </is>
      </c>
      <c r="I1785" s="161" t="inlineStr">
        <is>
          <t>P_Data_Extract_From_International_Debt_Statistics__2_.xlsx</t>
        </is>
      </c>
    </row>
    <row r="1786" ht="13" customHeight="1">
      <c r="A1786" s="161" t="inlineStr">
        <is>
          <t>BWA</t>
        </is>
      </c>
      <c r="B1786" s="161" t="inlineStr">
        <is>
          <t>Botswana</t>
        </is>
      </c>
      <c r="C1786" s="161" t="inlineStr">
        <is>
          <t>Sub-Saharan Africa</t>
        </is>
      </c>
      <c r="D1786" s="161" t="inlineStr">
        <is>
          <t>Upper middle income</t>
        </is>
      </c>
      <c r="E1786" s="161" t="b">
        <v>1</v>
      </c>
      <c r="F1786" s="161" t="inlineStr">
        <is>
          <t>mitigation_finance_received_pct_gdp</t>
        </is>
      </c>
      <c r="G1786" s="161" t="n">
        <v>0.396</v>
      </c>
      <c r="H1786" s="161" t="inlineStr">
        <is>
          <t>2024</t>
        </is>
      </c>
      <c r="I1786" s="161" t="inlineStr">
        <is>
          <t>CRDF-RP_2024.xlsx + WEO</t>
        </is>
      </c>
    </row>
    <row r="1787" ht="13" customHeight="1">
      <c r="A1787" s="161" t="inlineStr">
        <is>
          <t>BWA</t>
        </is>
      </c>
      <c r="B1787" s="161" t="inlineStr">
        <is>
          <t>Botswana</t>
        </is>
      </c>
      <c r="C1787" s="161" t="inlineStr">
        <is>
          <t>Sub-Saharan Africa</t>
        </is>
      </c>
      <c r="D1787" s="161" t="inlineStr">
        <is>
          <t>Upper middle income</t>
        </is>
      </c>
      <c r="E1787" s="161" t="b">
        <v>1</v>
      </c>
      <c r="F1787" s="161" t="inlineStr">
        <is>
          <t>ids_multilateral_share_pct</t>
        </is>
      </c>
      <c r="G1787" s="161" t="n">
        <v>93.535</v>
      </c>
      <c r="H1787" s="161" t="inlineStr">
        <is>
          <t>2024</t>
        </is>
      </c>
      <c r="I1787" s="161" t="inlineStr">
        <is>
          <t>P_Data_Extract_From_International_Debt_Statistics__2_.xlsx</t>
        </is>
      </c>
    </row>
    <row r="1788" ht="13" customHeight="1">
      <c r="A1788" s="161" t="inlineStr">
        <is>
          <t>BWA</t>
        </is>
      </c>
      <c r="B1788" s="161" t="inlineStr">
        <is>
          <t>Botswana</t>
        </is>
      </c>
      <c r="C1788" s="161" t="inlineStr">
        <is>
          <t>Sub-Saharan Africa</t>
        </is>
      </c>
      <c r="D1788" s="161" t="inlineStr">
        <is>
          <t>Upper middle income</t>
        </is>
      </c>
      <c r="E1788" s="161" t="b">
        <v>1</v>
      </c>
      <c r="F1788" s="161" t="inlineStr">
        <is>
          <t>ids_private_creditor_share_pct</t>
        </is>
      </c>
      <c r="G1788" s="161" t="n">
        <v>0</v>
      </c>
      <c r="H1788" s="161" t="inlineStr">
        <is>
          <t>2019</t>
        </is>
      </c>
      <c r="I1788" s="161" t="inlineStr">
        <is>
          <t>P_Data_Extract_From_International_Debt_Statistics__2_.xlsx</t>
        </is>
      </c>
    </row>
    <row r="1789" ht="13" customHeight="1">
      <c r="A1789" s="161" t="inlineStr">
        <is>
          <t>BWA</t>
        </is>
      </c>
      <c r="B1789" s="161" t="inlineStr">
        <is>
          <t>Botswana</t>
        </is>
      </c>
      <c r="C1789" s="161" t="inlineStr">
        <is>
          <t>Sub-Saharan Africa</t>
        </is>
      </c>
      <c r="D1789" s="161" t="inlineStr">
        <is>
          <t>Upper middle income</t>
        </is>
      </c>
      <c r="E1789" s="161" t="b">
        <v>1</v>
      </c>
      <c r="F1789" s="161" t="inlineStr">
        <is>
          <t>ids_usd_share_ppg_debt_pct</t>
        </is>
      </c>
      <c r="G1789" s="161" t="n">
        <v>44.695</v>
      </c>
      <c r="H1789" s="161" t="inlineStr">
        <is>
          <t>2024</t>
        </is>
      </c>
      <c r="I1789" s="161" t="inlineStr">
        <is>
          <t>P_Data_Extract_From_International_Debt_Statistics__2_.xlsx</t>
        </is>
      </c>
    </row>
    <row r="1790" ht="13" customHeight="1">
      <c r="A1790" s="161" t="inlineStr">
        <is>
          <t>BWA</t>
        </is>
      </c>
      <c r="B1790" s="161" t="inlineStr">
        <is>
          <t>Botswana</t>
        </is>
      </c>
      <c r="C1790" s="161" t="inlineStr">
        <is>
          <t>Sub-Saharan Africa</t>
        </is>
      </c>
      <c r="D1790" s="161" t="inlineStr">
        <is>
          <t>Upper middle income</t>
        </is>
      </c>
      <c r="E1790" s="161" t="b">
        <v>1</v>
      </c>
      <c r="F1790" s="161" t="inlineStr">
        <is>
          <t>pefa_pi103_contingent_liabilities</t>
        </is>
      </c>
      <c r="G1790" s="161" t="n">
        <v>4</v>
      </c>
      <c r="H1790" s="161" t="inlineStr">
        <is>
          <t>2020</t>
        </is>
      </c>
      <c r="I1790" s="161" t="inlineStr">
        <is>
          <t>assessments_1787749571.csv</t>
        </is>
      </c>
    </row>
    <row r="1791" ht="13" customHeight="1">
      <c r="A1791" s="161" t="inlineStr">
        <is>
          <t>BWA</t>
        </is>
      </c>
      <c r="B1791" s="161" t="inlineStr">
        <is>
          <t>Botswana</t>
        </is>
      </c>
      <c r="C1791" s="161" t="inlineStr">
        <is>
          <t>Sub-Saharan Africa</t>
        </is>
      </c>
      <c r="D1791" s="161" t="inlineStr">
        <is>
          <t>Upper middle income</t>
        </is>
      </c>
      <c r="E1791" s="161" t="b">
        <v>1</v>
      </c>
      <c r="F1791" s="161" t="inlineStr">
        <is>
          <t>ppi_commitments_pct_gdp</t>
        </is>
      </c>
      <c r="G1791" s="161" t="n">
        <v>0.229</v>
      </c>
      <c r="H1791" s="161" t="inlineStr">
        <is>
          <t>2020-2024 avg</t>
        </is>
      </c>
      <c r="I1791" s="161" t="inlineStr">
        <is>
          <t>2024-PPI-Full-DTA.dta + WEO</t>
        </is>
      </c>
    </row>
    <row r="1792" ht="13" customHeight="1">
      <c r="A1792" s="161" t="inlineStr">
        <is>
          <t>BWA</t>
        </is>
      </c>
      <c r="B1792" s="161" t="inlineStr">
        <is>
          <t>Botswana</t>
        </is>
      </c>
      <c r="C1792" s="161" t="inlineStr">
        <is>
          <t>Sub-Saharan Africa</t>
        </is>
      </c>
      <c r="D1792" s="161" t="inlineStr">
        <is>
          <t>Upper middle income</t>
        </is>
      </c>
      <c r="E1792" s="161" t="b">
        <v>1</v>
      </c>
      <c r="F1792" s="161" t="inlineStr">
        <is>
          <t>ff_subsidy_total_pct_gdp</t>
        </is>
      </c>
      <c r="G1792" s="161" t="n">
        <v>4.774</v>
      </c>
      <c r="H1792" s="161" t="inlineStr">
        <is>
          <t>2024</t>
        </is>
      </c>
      <c r="I1792" s="161" t="inlineStr">
        <is>
          <t>imffossilfuelsubsidiesdata.xlsb + WEO</t>
        </is>
      </c>
    </row>
    <row r="1793" ht="13" customHeight="1">
      <c r="A1793" s="161" t="inlineStr">
        <is>
          <t>BWA</t>
        </is>
      </c>
      <c r="B1793" s="161" t="inlineStr">
        <is>
          <t>Botswana</t>
        </is>
      </c>
      <c r="C1793" s="161" t="inlineStr">
        <is>
          <t>Sub-Saharan Africa</t>
        </is>
      </c>
      <c r="D1793" s="161" t="inlineStr">
        <is>
          <t>Upper middle income</t>
        </is>
      </c>
      <c r="E1793" s="161" t="b">
        <v>1</v>
      </c>
      <c r="F1793" s="161" t="inlineStr">
        <is>
          <t>ff_subsidy_explicit_pct_gdp</t>
        </is>
      </c>
      <c r="G1793" s="161" t="n">
        <v>0.319</v>
      </c>
      <c r="H1793" s="161" t="inlineStr">
        <is>
          <t>2024</t>
        </is>
      </c>
      <c r="I1793" s="161" t="inlineStr">
        <is>
          <t>imffossilfuelsubsidiesdata.xlsb</t>
        </is>
      </c>
    </row>
    <row r="1794" ht="13" customHeight="1">
      <c r="A1794" s="161" t="inlineStr">
        <is>
          <t>BWA</t>
        </is>
      </c>
      <c r="B1794" s="161" t="inlineStr">
        <is>
          <t>Botswana</t>
        </is>
      </c>
      <c r="C1794" s="161" t="inlineStr">
        <is>
          <t>Sub-Saharan Africa</t>
        </is>
      </c>
      <c r="D1794" s="161" t="inlineStr">
        <is>
          <t>Upper middle income</t>
        </is>
      </c>
      <c r="E1794" s="161" t="b">
        <v>1</v>
      </c>
      <c r="F1794" s="161" t="inlineStr">
        <is>
          <t>ff_subsidy_implicit_pct_gdp</t>
        </is>
      </c>
      <c r="G1794" s="161" t="n">
        <v>4.455</v>
      </c>
      <c r="H1794" s="161" t="inlineStr">
        <is>
          <t>2024</t>
        </is>
      </c>
      <c r="I1794" s="161" t="inlineStr">
        <is>
          <t>imffossilfuelsubsidiesdata.xlsb</t>
        </is>
      </c>
    </row>
    <row r="1795" ht="13" customHeight="1">
      <c r="A1795" s="161" t="inlineStr">
        <is>
          <t>BWA</t>
        </is>
      </c>
      <c r="B1795" s="161" t="inlineStr">
        <is>
          <t>Botswana</t>
        </is>
      </c>
      <c r="C1795" s="161" t="inlineStr">
        <is>
          <t>Sub-Saharan Africa</t>
        </is>
      </c>
      <c r="D1795" s="161" t="inlineStr">
        <is>
          <t>Upper middle income</t>
        </is>
      </c>
      <c r="E1795" s="161" t="b">
        <v>1</v>
      </c>
      <c r="F1795" s="161" t="inlineStr">
        <is>
          <t>env_protection_pct_of_expenditure</t>
        </is>
      </c>
      <c r="G1795" s="161" t="n">
        <v>0.6870000000000001</v>
      </c>
      <c r="H1795" s="161" t="inlineStr">
        <is>
          <t>2022</t>
        </is>
      </c>
      <c r="I1795" s="161" t="inlineStr">
        <is>
          <t>WB_BOOST_WIDEF.csv</t>
        </is>
      </c>
    </row>
    <row r="1796" ht="13" customHeight="1">
      <c r="A1796" s="161" t="inlineStr">
        <is>
          <t>BWA</t>
        </is>
      </c>
      <c r="B1796" s="161" t="inlineStr">
        <is>
          <t>Botswana</t>
        </is>
      </c>
      <c r="C1796" s="161" t="inlineStr">
        <is>
          <t>Sub-Saharan Africa</t>
        </is>
      </c>
      <c r="D1796" s="161" t="inlineStr">
        <is>
          <t>Upper middle income</t>
        </is>
      </c>
      <c r="E1796" s="161" t="b">
        <v>1</v>
      </c>
      <c r="F1796" s="161" t="inlineStr">
        <is>
          <t>net_fuel_trade_pct_merch</t>
        </is>
      </c>
      <c r="G1796" s="161" t="n">
        <v>-19.818</v>
      </c>
      <c r="H1796" s="161" t="inlineStr">
        <is>
          <t>2023</t>
        </is>
      </c>
      <c r="I1796" s="161" t="inlineStr">
        <is>
          <t>WDI TX.VAL.FUEL.ZS.UN less TM.VAL.FUEL.ZS.UN</t>
        </is>
      </c>
    </row>
    <row r="1797" ht="13" customHeight="1">
      <c r="A1797" s="161" t="inlineStr">
        <is>
          <t>BWA</t>
        </is>
      </c>
      <c r="B1797" s="161" t="inlineStr">
        <is>
          <t>Botswana</t>
        </is>
      </c>
      <c r="C1797" s="161" t="inlineStr">
        <is>
          <t>Sub-Saharan Africa</t>
        </is>
      </c>
      <c r="D1797" s="161" t="inlineStr">
        <is>
          <t>Upper middle income</t>
        </is>
      </c>
      <c r="E1797" s="161" t="b">
        <v>1</v>
      </c>
      <c r="F1797" s="161" t="inlineStr">
        <is>
          <t>fuel_exports_pct_merch</t>
        </is>
      </c>
      <c r="G1797" s="161" t="n">
        <v>0.668</v>
      </c>
      <c r="H1797" s="161" t="inlineStr">
        <is>
          <t>2023</t>
        </is>
      </c>
      <c r="I1797" s="161" t="inlineStr">
        <is>
          <t>API_TX_VAL_FUEL_ZS_UN_DS2_en_csv_v2_33055.zip</t>
        </is>
      </c>
    </row>
    <row r="1798" ht="13" customHeight="1">
      <c r="A1798" s="161" t="inlineStr">
        <is>
          <t>BWA</t>
        </is>
      </c>
      <c r="B1798" s="161" t="inlineStr">
        <is>
          <t>Botswana</t>
        </is>
      </c>
      <c r="C1798" s="161" t="inlineStr">
        <is>
          <t>Sub-Saharan Africa</t>
        </is>
      </c>
      <c r="D1798" s="161" t="inlineStr">
        <is>
          <t>Upper middle income</t>
        </is>
      </c>
      <c r="E1798" s="161" t="b">
        <v>1</v>
      </c>
      <c r="F1798" s="161" t="inlineStr">
        <is>
          <t>fuel_imports_pct_merch</t>
        </is>
      </c>
      <c r="G1798" s="161" t="n">
        <v>20.486</v>
      </c>
      <c r="H1798" s="161" t="inlineStr">
        <is>
          <t>2023</t>
        </is>
      </c>
      <c r="I1798" s="161" t="inlineStr">
        <is>
          <t>API_TM_VAL_FUEL_ZS_UN_DS2_en_csv_v2_36140.zip</t>
        </is>
      </c>
    </row>
    <row r="1799" ht="13" customHeight="1">
      <c r="A1799" s="161" t="inlineStr">
        <is>
          <t>BWA</t>
        </is>
      </c>
      <c r="B1799" s="161" t="inlineStr">
        <is>
          <t>Botswana</t>
        </is>
      </c>
      <c r="C1799" s="161" t="inlineStr">
        <is>
          <t>Sub-Saharan Africa</t>
        </is>
      </c>
      <c r="D1799" s="161" t="inlineStr">
        <is>
          <t>Upper middle income</t>
        </is>
      </c>
      <c r="E1799" s="161" t="b">
        <v>1</v>
      </c>
      <c r="F1799" s="161" t="inlineStr">
        <is>
          <t>energy_import_dep_pct</t>
        </is>
      </c>
      <c r="G1799" s="161" t="n">
        <v>23.682</v>
      </c>
      <c r="H1799" s="161" t="inlineStr">
        <is>
          <t>2022</t>
        </is>
      </c>
      <c r="I1799" s="161" t="inlineStr">
        <is>
          <t>API_EG_IMP_CONS_ZS_DS2_en_csv_v2_160768.zip</t>
        </is>
      </c>
    </row>
    <row r="1800" ht="13" customHeight="1">
      <c r="A1800" s="161" t="inlineStr">
        <is>
          <t>BWA</t>
        </is>
      </c>
      <c r="B1800" s="161" t="inlineStr">
        <is>
          <t>Botswana</t>
        </is>
      </c>
      <c r="C1800" s="161" t="inlineStr">
        <is>
          <t>Sub-Saharan Africa</t>
        </is>
      </c>
      <c r="D1800" s="161" t="inlineStr">
        <is>
          <t>Upper middle income</t>
        </is>
      </c>
      <c r="E1800" s="161" t="b">
        <v>1</v>
      </c>
      <c r="F1800" s="161" t="inlineStr">
        <is>
          <t>fossil_rents_total_pct_gdp</t>
        </is>
      </c>
      <c r="G1800" s="161" t="n">
        <v>0.5</v>
      </c>
      <c r="H1800" s="161" t="inlineStr">
        <is>
          <t>2021</t>
        </is>
      </c>
      <c r="I1800" s="161" t="inlineStr">
        <is>
          <t>WDI NY.GDP.PETR+NGAS+COAL.RT.ZS</t>
        </is>
      </c>
    </row>
    <row r="1801" ht="13" customHeight="1">
      <c r="A1801" s="161" t="inlineStr">
        <is>
          <t>BWA</t>
        </is>
      </c>
      <c r="B1801" s="161" t="inlineStr">
        <is>
          <t>Botswana</t>
        </is>
      </c>
      <c r="C1801" s="161" t="inlineStr">
        <is>
          <t>Sub-Saharan Africa</t>
        </is>
      </c>
      <c r="D1801" s="161" t="inlineStr">
        <is>
          <t>Upper middle income</t>
        </is>
      </c>
      <c r="E1801" s="161" t="b">
        <v>1</v>
      </c>
      <c r="F1801" s="161" t="inlineStr">
        <is>
          <t>oil_rents_pct_gdp</t>
        </is>
      </c>
      <c r="G1801" s="161" t="n">
        <v>0</v>
      </c>
      <c r="H1801" s="161" t="inlineStr">
        <is>
          <t>2021</t>
        </is>
      </c>
      <c r="I1801" s="161" t="inlineStr">
        <is>
          <t>API_NY_GDP_PETR_RT_ZS_DS2_en_csv_v2_40227.zip</t>
        </is>
      </c>
    </row>
    <row r="1802" ht="13" customHeight="1">
      <c r="A1802" s="161" t="inlineStr">
        <is>
          <t>BWA</t>
        </is>
      </c>
      <c r="B1802" s="161" t="inlineStr">
        <is>
          <t>Botswana</t>
        </is>
      </c>
      <c r="C1802" s="161" t="inlineStr">
        <is>
          <t>Sub-Saharan Africa</t>
        </is>
      </c>
      <c r="D1802" s="161" t="inlineStr">
        <is>
          <t>Upper middle income</t>
        </is>
      </c>
      <c r="E1802" s="161" t="b">
        <v>1</v>
      </c>
      <c r="F1802" s="161" t="inlineStr">
        <is>
          <t>gas_rents_pct_gdp</t>
        </is>
      </c>
      <c r="G1802" s="161" t="n">
        <v>0</v>
      </c>
      <c r="H1802" s="161" t="inlineStr">
        <is>
          <t>2021</t>
        </is>
      </c>
      <c r="I1802" s="161" t="inlineStr">
        <is>
          <t>API_NY_GDP_NGAS_RT_ZS_DS2_en_csv_v2_35861.zip</t>
        </is>
      </c>
    </row>
    <row r="1803" ht="13" customHeight="1">
      <c r="A1803" s="161" t="inlineStr">
        <is>
          <t>BWA</t>
        </is>
      </c>
      <c r="B1803" s="161" t="inlineStr">
        <is>
          <t>Botswana</t>
        </is>
      </c>
      <c r="C1803" s="161" t="inlineStr">
        <is>
          <t>Sub-Saharan Africa</t>
        </is>
      </c>
      <c r="D1803" s="161" t="inlineStr">
        <is>
          <t>Upper middle income</t>
        </is>
      </c>
      <c r="E1803" s="161" t="b">
        <v>1</v>
      </c>
      <c r="F1803" s="161" t="inlineStr">
        <is>
          <t>coal_rents_pct_gdp</t>
        </is>
      </c>
      <c r="G1803" s="161" t="n">
        <v>0.5</v>
      </c>
      <c r="H1803" s="161" t="inlineStr">
        <is>
          <t>2021</t>
        </is>
      </c>
      <c r="I1803" s="161" t="inlineStr">
        <is>
          <t>API_NY_GDP_COAL_RT_ZS_DS2_en_csv_v2_35370.zip</t>
        </is>
      </c>
    </row>
    <row r="1804" ht="13" customHeight="1">
      <c r="A1804" s="161" t="inlineStr">
        <is>
          <t>BWA</t>
        </is>
      </c>
      <c r="B1804" s="161" t="inlineStr">
        <is>
          <t>Botswana</t>
        </is>
      </c>
      <c r="C1804" s="161" t="inlineStr">
        <is>
          <t>Sub-Saharan Africa</t>
        </is>
      </c>
      <c r="D1804" s="161" t="inlineStr">
        <is>
          <t>Upper middle income</t>
        </is>
      </c>
      <c r="E1804" s="161" t="b">
        <v>1</v>
      </c>
      <c r="F1804" s="161" t="inlineStr">
        <is>
          <t>other_fossil_gen_share_pct</t>
        </is>
      </c>
      <c r="G1804" s="161" t="n">
        <v>1.458</v>
      </c>
      <c r="H1804" s="161" t="inlineStr">
        <is>
          <t>2024</t>
        </is>
      </c>
      <c r="I1804" s="161" t="inlineStr">
        <is>
          <t>release_generation_yearly_global.csv</t>
        </is>
      </c>
    </row>
    <row r="1805" ht="13" customHeight="1">
      <c r="A1805" s="161" t="inlineStr">
        <is>
          <t>BWA</t>
        </is>
      </c>
      <c r="B1805" s="161" t="inlineStr">
        <is>
          <t>Botswana</t>
        </is>
      </c>
      <c r="C1805" s="161" t="inlineStr">
        <is>
          <t>Sub-Saharan Africa</t>
        </is>
      </c>
      <c r="D1805" s="161" t="inlineStr">
        <is>
          <t>Upper middle income</t>
        </is>
      </c>
      <c r="E1805" s="161" t="b">
        <v>1</v>
      </c>
      <c r="F1805" s="161" t="inlineStr">
        <is>
          <t>renewable_share_electricity_pct</t>
        </is>
      </c>
      <c r="G1805" s="161" t="n">
        <v>12.373</v>
      </c>
      <c r="H1805" s="161" t="inlineStr">
        <is>
          <t>2024</t>
        </is>
      </c>
      <c r="I1805" s="161" t="inlineStr">
        <is>
          <t>imffossilfuelsubsidiesdata.xlsb</t>
        </is>
      </c>
    </row>
    <row r="1806" ht="13" customHeight="1">
      <c r="A1806" s="161" t="inlineStr">
        <is>
          <t>BWA</t>
        </is>
      </c>
      <c r="B1806" s="161" t="inlineStr">
        <is>
          <t>Botswana</t>
        </is>
      </c>
      <c r="C1806" s="161" t="inlineStr">
        <is>
          <t>Sub-Saharan Africa</t>
        </is>
      </c>
      <c r="D1806" s="161" t="inlineStr">
        <is>
          <t>Upper middle income</t>
        </is>
      </c>
      <c r="E1806" s="161" t="b">
        <v>1</v>
      </c>
      <c r="F1806" s="161" t="inlineStr">
        <is>
          <t>re_share_change_pp</t>
        </is>
      </c>
      <c r="G1806" s="161" t="n">
        <v>-0.018</v>
      </c>
      <c r="H1806" s="161" t="inlineStr">
        <is>
          <t>2024</t>
        </is>
      </c>
      <c r="I1806" s="161" t="inlineStr">
        <is>
          <t>release_generation_yearly_global.csv</t>
        </is>
      </c>
    </row>
    <row r="1807" ht="13" customHeight="1">
      <c r="A1807" s="161" t="inlineStr">
        <is>
          <t>BWA</t>
        </is>
      </c>
      <c r="B1807" s="161" t="inlineStr">
        <is>
          <t>Botswana</t>
        </is>
      </c>
      <c r="C1807" s="161" t="inlineStr">
        <is>
          <t>Sub-Saharan Africa</t>
        </is>
      </c>
      <c r="D1807" s="161" t="inlineStr">
        <is>
          <t>Upper middle income</t>
        </is>
      </c>
      <c r="E1807" s="161" t="b">
        <v>1</v>
      </c>
      <c r="F1807" s="161" t="inlineStr">
        <is>
          <t>re_capacity_growth_pct</t>
        </is>
      </c>
      <c r="G1807" s="161" t="n">
        <v>600</v>
      </c>
      <c r="H1807" s="161" t="inlineStr">
        <is>
          <t>2024</t>
        </is>
      </c>
      <c r="I1807" s="161" t="inlineStr">
        <is>
          <t>release_generation_yearly_global.csv</t>
        </is>
      </c>
    </row>
    <row r="1808" ht="13" customHeight="1">
      <c r="A1808" s="161" t="inlineStr">
        <is>
          <t>BWA</t>
        </is>
      </c>
      <c r="B1808" s="161" t="inlineStr">
        <is>
          <t>Botswana</t>
        </is>
      </c>
      <c r="C1808" s="161" t="inlineStr">
        <is>
          <t>Sub-Saharan Africa</t>
        </is>
      </c>
      <c r="D1808" s="161" t="inlineStr">
        <is>
          <t>Upper middle income</t>
        </is>
      </c>
      <c r="E1808" s="161" t="b">
        <v>1</v>
      </c>
      <c r="F1808" s="161" t="inlineStr">
        <is>
          <t>inn_total_inv_2030_pct_gdp</t>
        </is>
      </c>
      <c r="G1808" s="161" t="n">
        <v>7.36239277006097</v>
      </c>
      <c r="H1808" s="161" t="inlineStr">
        <is>
          <t>2030</t>
        </is>
      </c>
      <c r="I1808" s="161" t="inlineStr">
        <is>
          <t>Mitigation_Investment_Needs_v1.1.xlsx (InvestmentNeeds v1.1, model output)</t>
        </is>
      </c>
    </row>
    <row r="1809" ht="13" customHeight="1">
      <c r="A1809" s="161" t="inlineStr">
        <is>
          <t>BWA</t>
        </is>
      </c>
      <c r="B1809" s="161" t="inlineStr">
        <is>
          <t>Botswana</t>
        </is>
      </c>
      <c r="C1809" s="161" t="inlineStr">
        <is>
          <t>Sub-Saharan Africa</t>
        </is>
      </c>
      <c r="D1809" s="161" t="inlineStr">
        <is>
          <t>Upper middle income</t>
        </is>
      </c>
      <c r="E1809" s="161" t="b">
        <v>1</v>
      </c>
      <c r="F1809" s="161" t="inlineStr">
        <is>
          <t>inn_incr_inv_2030_pct_gdp</t>
        </is>
      </c>
      <c r="G1809" s="161" t="n">
        <v>1.76697426481463</v>
      </c>
      <c r="H1809" s="161" t="inlineStr">
        <is>
          <t>2030</t>
        </is>
      </c>
      <c r="I1809" s="161" t="inlineStr">
        <is>
          <t>Mitigation_Investment_Needs_v1.1.xlsx (InvestmentNeeds v1.1, model output)</t>
        </is>
      </c>
    </row>
    <row r="1810" ht="13" customHeight="1">
      <c r="A1810" s="161" t="inlineStr">
        <is>
          <t>BWA</t>
        </is>
      </c>
      <c r="B1810" s="161" t="inlineStr">
        <is>
          <t>Botswana</t>
        </is>
      </c>
      <c r="C1810" s="161" t="inlineStr">
        <is>
          <t>Sub-Saharan Africa</t>
        </is>
      </c>
      <c r="D1810" s="161" t="inlineStr">
        <is>
          <t>Upper middle income</t>
        </is>
      </c>
      <c r="E1810" s="161" t="b">
        <v>1</v>
      </c>
      <c r="F1810" s="161" t="inlineStr">
        <is>
          <t>inn_incr_inv_gen_2030_pct_gdp</t>
        </is>
      </c>
      <c r="G1810" s="161" t="n">
        <v>0.3393988691502487</v>
      </c>
      <c r="H1810" s="161" t="inlineStr">
        <is>
          <t>2030</t>
        </is>
      </c>
      <c r="I1810" s="161" t="inlineStr">
        <is>
          <t>Mitigation_Investment_Needs_v1.1.xlsx (InvestmentNeeds v1.1, model output)</t>
        </is>
      </c>
    </row>
    <row r="1811" ht="13" customHeight="1">
      <c r="A1811" s="161" t="inlineStr">
        <is>
          <t>BWA</t>
        </is>
      </c>
      <c r="B1811" s="161" t="inlineStr">
        <is>
          <t>Botswana</t>
        </is>
      </c>
      <c r="C1811" s="161" t="inlineStr">
        <is>
          <t>Sub-Saharan Africa</t>
        </is>
      </c>
      <c r="D1811" s="161" t="inlineStr">
        <is>
          <t>Upper middle income</t>
        </is>
      </c>
      <c r="E1811" s="161" t="b">
        <v>1</v>
      </c>
      <c r="F1811" s="161" t="inlineStr">
        <is>
          <t>inn_incr_inv_grid_2030_pct_gdp</t>
        </is>
      </c>
      <c r="G1811" s="161" t="n">
        <v>0.2327306531315993</v>
      </c>
      <c r="H1811" s="161" t="inlineStr">
        <is>
          <t>2030</t>
        </is>
      </c>
      <c r="I1811" s="161" t="inlineStr">
        <is>
          <t>Mitigation_Investment_Needs_v1.1.xlsx (InvestmentNeeds v1.1, model output)</t>
        </is>
      </c>
    </row>
    <row r="1812" ht="13" customHeight="1">
      <c r="A1812" s="161" t="inlineStr">
        <is>
          <t>BWA</t>
        </is>
      </c>
      <c r="B1812" s="161" t="inlineStr">
        <is>
          <t>Botswana</t>
        </is>
      </c>
      <c r="C1812" s="161" t="inlineStr">
        <is>
          <t>Sub-Saharan Africa</t>
        </is>
      </c>
      <c r="D1812" s="161" t="inlineStr">
        <is>
          <t>Upper middle income</t>
        </is>
      </c>
      <c r="E1812" s="161" t="b">
        <v>1</v>
      </c>
      <c r="F1812" s="161" t="inlineStr">
        <is>
          <t>inn_incr_inv_trn_2030_pct_gdp</t>
        </is>
      </c>
      <c r="G1812" s="161" t="n">
        <v>0.2106655937922625</v>
      </c>
      <c r="H1812" s="161" t="inlineStr">
        <is>
          <t>2030</t>
        </is>
      </c>
      <c r="I1812" s="161" t="inlineStr">
        <is>
          <t>Mitigation_Investment_Needs_v1.1.xlsx (InvestmentNeeds v1.1, model output)</t>
        </is>
      </c>
    </row>
    <row r="1813" ht="13" customHeight="1">
      <c r="A1813" s="161" t="inlineStr">
        <is>
          <t>BWA</t>
        </is>
      </c>
      <c r="B1813" s="161" t="inlineStr">
        <is>
          <t>Botswana</t>
        </is>
      </c>
      <c r="C1813" s="161" t="inlineStr">
        <is>
          <t>Sub-Saharan Africa</t>
        </is>
      </c>
      <c r="D1813" s="161" t="inlineStr">
        <is>
          <t>Upper middle income</t>
        </is>
      </c>
      <c r="E1813" s="161" t="b">
        <v>1</v>
      </c>
      <c r="F1813" s="161" t="inlineStr">
        <is>
          <t>inn_incr_inv_bld_2030_pct_gdp</t>
        </is>
      </c>
      <c r="G1813" s="161" t="n">
        <v>0.0863833597819848</v>
      </c>
      <c r="H1813" s="161" t="inlineStr">
        <is>
          <t>2030</t>
        </is>
      </c>
      <c r="I1813" s="161" t="inlineStr">
        <is>
          <t>Mitigation_Investment_Needs_v1.1.xlsx (InvestmentNeeds v1.1, model output)</t>
        </is>
      </c>
    </row>
    <row r="1814" ht="13" customHeight="1">
      <c r="A1814" s="161" t="inlineStr">
        <is>
          <t>BWA</t>
        </is>
      </c>
      <c r="B1814" s="161" t="inlineStr">
        <is>
          <t>Botswana</t>
        </is>
      </c>
      <c r="C1814" s="161" t="inlineStr">
        <is>
          <t>Sub-Saharan Africa</t>
        </is>
      </c>
      <c r="D1814" s="161" t="inlineStr">
        <is>
          <t>Upper middle income</t>
        </is>
      </c>
      <c r="E1814" s="161" t="b">
        <v>1</v>
      </c>
      <c r="F1814" s="161" t="inlineStr">
        <is>
          <t>inn_incr_inv_ind_2030_pct_gdp</t>
        </is>
      </c>
      <c r="G1814" s="161" t="n">
        <v>0.0451906979542195</v>
      </c>
      <c r="H1814" s="161" t="inlineStr">
        <is>
          <t>2030</t>
        </is>
      </c>
      <c r="I1814" s="161" t="inlineStr">
        <is>
          <t>Mitigation_Investment_Needs_v1.1.xlsx (InvestmentNeeds v1.1, model output)</t>
        </is>
      </c>
    </row>
    <row r="1815" ht="13" customHeight="1">
      <c r="A1815" s="161" t="inlineStr">
        <is>
          <t>BWA</t>
        </is>
      </c>
      <c r="B1815" s="161" t="inlineStr">
        <is>
          <t>Botswana</t>
        </is>
      </c>
      <c r="C1815" s="161" t="inlineStr">
        <is>
          <t>Sub-Saharan Africa</t>
        </is>
      </c>
      <c r="D1815" s="161" t="inlineStr">
        <is>
          <t>Upper middle income</t>
        </is>
      </c>
      <c r="E1815" s="161" t="b">
        <v>1</v>
      </c>
      <c r="F1815" s="161" t="inlineStr">
        <is>
          <t>inn_incr_inv_fuel_2030_pct_gdp</t>
        </is>
      </c>
      <c r="G1815" s="161" t="n">
        <v>0.078060082217369</v>
      </c>
      <c r="H1815" s="161" t="inlineStr">
        <is>
          <t>2030</t>
        </is>
      </c>
      <c r="I1815" s="161" t="inlineStr">
        <is>
          <t>Mitigation_Investment_Needs_v1.1.xlsx (InvestmentNeeds v1.1, model output)</t>
        </is>
      </c>
    </row>
    <row r="1816" ht="13" customHeight="1">
      <c r="A1816" s="161" t="inlineStr">
        <is>
          <t>BWA</t>
        </is>
      </c>
      <c r="B1816" s="161" t="inlineStr">
        <is>
          <t>Botswana</t>
        </is>
      </c>
      <c r="C1816" s="161" t="inlineStr">
        <is>
          <t>Sub-Saharan Africa</t>
        </is>
      </c>
      <c r="D1816" s="161" t="inlineStr">
        <is>
          <t>Upper middle income</t>
        </is>
      </c>
      <c r="E1816" s="161" t="b">
        <v>1</v>
      </c>
      <c r="F1816" s="161" t="inlineStr">
        <is>
          <t>inn_incr_inv_afolu_2030_pct_gdp</t>
        </is>
      </c>
      <c r="G1816" s="161" t="n">
        <v>0.7745450087869451</v>
      </c>
      <c r="H1816" s="161" t="inlineStr">
        <is>
          <t>2030</t>
        </is>
      </c>
      <c r="I1816" s="161" t="inlineStr">
        <is>
          <t>Mitigation_Investment_Needs_v1.1.xlsx (InvestmentNeeds v1.1, model output)</t>
        </is>
      </c>
    </row>
    <row r="1817" ht="13" customHeight="1">
      <c r="A1817" s="161" t="inlineStr">
        <is>
          <t>BWA</t>
        </is>
      </c>
      <c r="B1817" s="161" t="inlineStr">
        <is>
          <t>Botswana</t>
        </is>
      </c>
      <c r="C1817" s="161" t="inlineStr">
        <is>
          <t>Sub-Saharan Africa</t>
        </is>
      </c>
      <c r="D1817" s="161" t="inlineStr">
        <is>
          <t>Upper middle income</t>
        </is>
      </c>
      <c r="E1817" s="161" t="b">
        <v>1</v>
      </c>
      <c r="F1817" s="161" t="inlineStr">
        <is>
          <t>inn_incr_cost_a_2030_pct_gdp</t>
        </is>
      </c>
      <c r="G1817" s="161" t="n">
        <v>0.14754316901616</v>
      </c>
      <c r="H1817" s="161" t="inlineStr">
        <is>
          <t>2030</t>
        </is>
      </c>
      <c r="I1817" s="161" t="inlineStr">
        <is>
          <t>Mitigation_Investment_Needs_v1.1.xlsx (InvestmentNeeds v1.1, model output)</t>
        </is>
      </c>
    </row>
    <row r="1818" ht="13" customHeight="1">
      <c r="A1818" s="161" t="inlineStr">
        <is>
          <t>BWA</t>
        </is>
      </c>
      <c r="B1818" s="161" t="inlineStr">
        <is>
          <t>Botswana</t>
        </is>
      </c>
      <c r="C1818" s="161" t="inlineStr">
        <is>
          <t>Sub-Saharan Africa</t>
        </is>
      </c>
      <c r="D1818" s="161" t="inlineStr">
        <is>
          <t>Upper middle income</t>
        </is>
      </c>
      <c r="E1818" s="161" t="b">
        <v>1</v>
      </c>
      <c r="F1818" s="161" t="inlineStr">
        <is>
          <t>inn_incr_cost_b_2030_pct_gdp</t>
        </is>
      </c>
      <c r="G1818" s="161" t="n">
        <v>0.08249562201892301</v>
      </c>
      <c r="H1818" s="161" t="inlineStr">
        <is>
          <t>2030</t>
        </is>
      </c>
      <c r="I1818" s="161" t="inlineStr">
        <is>
          <t>Mitigation_Investment_Needs_v1.1.xlsx (InvestmentNeeds v1.1, model output)</t>
        </is>
      </c>
    </row>
    <row r="1819" ht="13" customHeight="1">
      <c r="A1819" s="161" t="inlineStr">
        <is>
          <t>BWA</t>
        </is>
      </c>
      <c r="B1819" s="161" t="inlineStr">
        <is>
          <t>Botswana</t>
        </is>
      </c>
      <c r="C1819" s="161" t="inlineStr">
        <is>
          <t>Sub-Saharan Africa</t>
        </is>
      </c>
      <c r="D1819" s="161" t="inlineStr">
        <is>
          <t>Upper middle income</t>
        </is>
      </c>
      <c r="E1819" s="161" t="b">
        <v>1</v>
      </c>
      <c r="F1819" s="161" t="inlineStr">
        <is>
          <t>inn_incr_cost_c_2030_pct_gdp</t>
        </is>
      </c>
      <c r="G1819" s="161" t="n">
        <v>-0.0397520899757952</v>
      </c>
      <c r="H1819" s="161" t="inlineStr">
        <is>
          <t>2030</t>
        </is>
      </c>
      <c r="I1819" s="161" t="inlineStr">
        <is>
          <t>Mitigation_Investment_Needs_v1.1.xlsx (InvestmentNeeds v1.1, model output)</t>
        </is>
      </c>
    </row>
    <row r="1820" ht="13" customHeight="1">
      <c r="A1820" s="161" t="inlineStr">
        <is>
          <t>BWA</t>
        </is>
      </c>
      <c r="B1820" s="161" t="inlineStr">
        <is>
          <t>Botswana</t>
        </is>
      </c>
      <c r="C1820" s="161" t="inlineStr">
        <is>
          <t>Sub-Saharan Africa</t>
        </is>
      </c>
      <c r="D1820" s="161" t="inlineStr">
        <is>
          <t>Upper middle income</t>
        </is>
      </c>
      <c r="E1820" s="161" t="b">
        <v>1</v>
      </c>
      <c r="F1820" s="161" t="inlineStr">
        <is>
          <t>inn_cost_per_t_b_2030_usd</t>
        </is>
      </c>
      <c r="G1820" s="161" t="n">
        <v>41.6651106800271</v>
      </c>
      <c r="H1820" s="161" t="inlineStr">
        <is>
          <t>2030</t>
        </is>
      </c>
      <c r="I1820" s="161" t="inlineStr">
        <is>
          <t>Mitigation_Investment_Needs_v1.1.xlsx (InvestmentNeeds v1.1, model output)</t>
        </is>
      </c>
    </row>
    <row r="1821" ht="13" customHeight="1">
      <c r="A1821" s="161" t="inlineStr">
        <is>
          <t>BWA</t>
        </is>
      </c>
      <c r="B1821" s="161" t="inlineStr">
        <is>
          <t>Botswana</t>
        </is>
      </c>
      <c r="C1821" s="161" t="inlineStr">
        <is>
          <t>Sub-Saharan Africa</t>
        </is>
      </c>
      <c r="D1821" s="161" t="inlineStr">
        <is>
          <t>Upper middle income</t>
        </is>
      </c>
      <c r="E1821" s="161" t="b">
        <v>1</v>
      </c>
      <c r="F1821" s="161" t="inlineStr">
        <is>
          <t>inn_coc_penalty_2030_pct_gdp</t>
        </is>
      </c>
      <c r="G1821" s="161" t="n">
        <v>0.2710314458218184</v>
      </c>
      <c r="H1821" s="161" t="inlineStr">
        <is>
          <t>2030</t>
        </is>
      </c>
      <c r="I1821" s="161" t="inlineStr">
        <is>
          <t>Mitigation_Investment_Needs_v1.1.xlsx (InvestmentNeeds v1.1, model output)</t>
        </is>
      </c>
    </row>
    <row r="1822" ht="13" customHeight="1">
      <c r="A1822" s="161" t="inlineStr">
        <is>
          <t>BWA</t>
        </is>
      </c>
      <c r="B1822" s="161" t="inlineStr">
        <is>
          <t>Botswana</t>
        </is>
      </c>
      <c r="C1822" s="161" t="inlineStr">
        <is>
          <t>Sub-Saharan Africa</t>
        </is>
      </c>
      <c r="D1822" s="161" t="inlineStr">
        <is>
          <t>Upper middle income</t>
        </is>
      </c>
      <c r="E1822" s="161" t="b">
        <v>1</v>
      </c>
      <c r="F1822" s="161" t="inlineStr">
        <is>
          <t>inn_pima_adj_inv_2030_pct_gdp</t>
        </is>
      </c>
      <c r="G1822" s="161" t="n">
        <v>8.685489441782074</v>
      </c>
      <c r="H1822" s="161" t="inlineStr">
        <is>
          <t>2030</t>
        </is>
      </c>
      <c r="I1822" s="161" t="inlineStr">
        <is>
          <t>Mitigation_Investment_Needs_v1.1.xlsx (InvestmentNeeds v1.1, model output)</t>
        </is>
      </c>
    </row>
    <row r="1823" ht="13" customHeight="1">
      <c r="A1823" s="161" t="inlineStr">
        <is>
          <t>BWA</t>
        </is>
      </c>
      <c r="B1823" s="161" t="inlineStr">
        <is>
          <t>Botswana</t>
        </is>
      </c>
      <c r="C1823" s="161" t="inlineStr">
        <is>
          <t>Sub-Saharan Africa</t>
        </is>
      </c>
      <c r="D1823" s="161" t="inlineStr">
        <is>
          <t>Upper middle income</t>
        </is>
      </c>
      <c r="E1823" s="161" t="b">
        <v>1</v>
      </c>
      <c r="F1823" s="161" t="inlineStr">
        <is>
          <t>nmim_nz_inv_2030_pct_gdp</t>
        </is>
      </c>
      <c r="G1823" s="161" t="n">
        <v>10.40589631398925</v>
      </c>
      <c r="H1823" s="161" t="inlineStr">
        <is>
          <t>2030</t>
        </is>
      </c>
      <c r="I1823" s="161" t="inlineStr">
        <is>
          <t>nmim_summary_v0_2.csv (InvestmentNeeds NMIM v0.2, model output)</t>
        </is>
      </c>
    </row>
    <row r="1824" ht="13" customHeight="1">
      <c r="A1824" s="161" t="inlineStr">
        <is>
          <t>BWA</t>
        </is>
      </c>
      <c r="B1824" s="161" t="inlineStr">
        <is>
          <t>Botswana</t>
        </is>
      </c>
      <c r="C1824" s="161" t="inlineStr">
        <is>
          <t>Sub-Saharan Africa</t>
        </is>
      </c>
      <c r="D1824" s="161" t="inlineStr">
        <is>
          <t>Upper middle income</t>
        </is>
      </c>
      <c r="E1824" s="161" t="b">
        <v>1</v>
      </c>
      <c r="F1824" s="161" t="inlineStr">
        <is>
          <t>nmim_typ1_2030_pct_gdp</t>
        </is>
      </c>
      <c r="G1824" s="161" t="n">
        <v>5.111829727965576</v>
      </c>
      <c r="H1824" s="161" t="inlineStr">
        <is>
          <t>2030</t>
        </is>
      </c>
      <c r="I1824" s="161" t="inlineStr">
        <is>
          <t>nmim_summary_v0_2.csv (InvestmentNeeds NMIM v0.2, model output)</t>
        </is>
      </c>
    </row>
    <row r="1825" ht="13" customHeight="1">
      <c r="A1825" s="161" t="inlineStr">
        <is>
          <t>BWA</t>
        </is>
      </c>
      <c r="B1825" s="161" t="inlineStr">
        <is>
          <t>Botswana</t>
        </is>
      </c>
      <c r="C1825" s="161" t="inlineStr">
        <is>
          <t>Sub-Saharan Africa</t>
        </is>
      </c>
      <c r="D1825" s="161" t="inlineStr">
        <is>
          <t>Upper middle income</t>
        </is>
      </c>
      <c r="E1825" s="161" t="b">
        <v>1</v>
      </c>
      <c r="F1825" s="161" t="inlineStr">
        <is>
          <t>nmim_typ2_2030_pct_gdp</t>
        </is>
      </c>
      <c r="G1825" s="161" t="n">
        <v>0.5930653421581311</v>
      </c>
      <c r="H1825" s="161" t="inlineStr">
        <is>
          <t>2030</t>
        </is>
      </c>
      <c r="I1825" s="161" t="inlineStr">
        <is>
          <t>nmim_summary_v0_2.csv (InvestmentNeeds NMIM v0.2, model output)</t>
        </is>
      </c>
    </row>
    <row r="1826" ht="13" customHeight="1">
      <c r="A1826" s="161" t="inlineStr">
        <is>
          <t>BWA</t>
        </is>
      </c>
      <c r="B1826" s="161" t="inlineStr">
        <is>
          <t>Botswana</t>
        </is>
      </c>
      <c r="C1826" s="161" t="inlineStr">
        <is>
          <t>Sub-Saharan Africa</t>
        </is>
      </c>
      <c r="D1826" s="161" t="inlineStr">
        <is>
          <t>Upper middle income</t>
        </is>
      </c>
      <c r="E1826" s="161" t="b">
        <v>1</v>
      </c>
      <c r="F1826" s="161" t="inlineStr">
        <is>
          <t>nmim_typ3_2030_pct_gdp</t>
        </is>
      </c>
      <c r="G1826" s="161" t="n">
        <v>0.4582371794770973</v>
      </c>
      <c r="H1826" s="161" t="inlineStr">
        <is>
          <t>2030</t>
        </is>
      </c>
      <c r="I1826" s="161" t="inlineStr">
        <is>
          <t>nmim_summary_v0_2.csv (InvestmentNeeds NMIM v0.2, model output)</t>
        </is>
      </c>
    </row>
    <row r="1827" ht="13" customHeight="1">
      <c r="A1827" s="161" t="inlineStr">
        <is>
          <t>BWA</t>
        </is>
      </c>
      <c r="B1827" s="161" t="inlineStr">
        <is>
          <t>Botswana</t>
        </is>
      </c>
      <c r="C1827" s="161" t="inlineStr">
        <is>
          <t>Sub-Saharan Africa</t>
        </is>
      </c>
      <c r="D1827" s="161" t="inlineStr">
        <is>
          <t>Upper middle income</t>
        </is>
      </c>
      <c r="E1827" s="161" t="b">
        <v>1</v>
      </c>
      <c r="F1827" s="161" t="inlineStr">
        <is>
          <t>nmim_typ4_2030_pct_gdp</t>
        </is>
      </c>
      <c r="G1827" s="161" t="n">
        <v>3.673277923052745</v>
      </c>
      <c r="H1827" s="161" t="inlineStr">
        <is>
          <t>2030</t>
        </is>
      </c>
      <c r="I1827" s="161" t="inlineStr">
        <is>
          <t>nmim_summary_v0_2.csv (InvestmentNeeds NMIM v0.2, model output)</t>
        </is>
      </c>
    </row>
    <row r="1828" ht="13" customHeight="1">
      <c r="A1828" s="161" t="inlineStr">
        <is>
          <t>BWA</t>
        </is>
      </c>
      <c r="B1828" s="161" t="inlineStr">
        <is>
          <t>Botswana</t>
        </is>
      </c>
      <c r="C1828" s="161" t="inlineStr">
        <is>
          <t>Sub-Saharan Africa</t>
        </is>
      </c>
      <c r="D1828" s="161" t="inlineStr">
        <is>
          <t>Upper middle income</t>
        </is>
      </c>
      <c r="E1828" s="161" t="b">
        <v>1</v>
      </c>
      <c r="F1828" s="161" t="inlineStr">
        <is>
          <t>nmim_typ5_2030_pct_gdp</t>
        </is>
      </c>
      <c r="G1828" s="161" t="n">
        <v>0.569486143008925</v>
      </c>
      <c r="H1828" s="161" t="inlineStr">
        <is>
          <t>2030</t>
        </is>
      </c>
      <c r="I1828" s="161" t="inlineStr">
        <is>
          <t>nmim_summary_v0_2.csv (InvestmentNeeds NMIM v0.2, model output)</t>
        </is>
      </c>
    </row>
    <row r="1829" ht="13" customHeight="1">
      <c r="A1829" s="161" t="inlineStr">
        <is>
          <t>BWA</t>
        </is>
      </c>
      <c r="B1829" s="161" t="inlineStr">
        <is>
          <t>Botswana</t>
        </is>
      </c>
      <c r="C1829" s="161" t="inlineStr">
        <is>
          <t>Sub-Saharan Africa</t>
        </is>
      </c>
      <c r="D1829" s="161" t="inlineStr">
        <is>
          <t>Upper middle income</t>
        </is>
      </c>
      <c r="E1829" s="161" t="b">
        <v>1</v>
      </c>
      <c r="F1829" s="161" t="inlineStr">
        <is>
          <t>nmim_budget_need_2030_pct_gdp</t>
        </is>
      </c>
      <c r="G1829" s="161" t="n">
        <v>6.213813106178146</v>
      </c>
      <c r="H1829" s="161" t="inlineStr">
        <is>
          <t>2030</t>
        </is>
      </c>
      <c r="I1829" s="161" t="inlineStr">
        <is>
          <t>nmim_summary_v0_2.csv (InvestmentNeeds NMIM v0.2, model output)</t>
        </is>
      </c>
    </row>
    <row r="1830" ht="13" customHeight="1">
      <c r="A1830" s="161" t="inlineStr">
        <is>
          <t>BWA</t>
        </is>
      </c>
      <c r="B1830" s="161" t="inlineStr">
        <is>
          <t>Botswana</t>
        </is>
      </c>
      <c r="C1830" s="161" t="inlineStr">
        <is>
          <t>Sub-Saharan Africa</t>
        </is>
      </c>
      <c r="D1830" s="161" t="inlineStr">
        <is>
          <t>Upper middle income</t>
        </is>
      </c>
      <c r="E1830" s="161" t="b">
        <v>1</v>
      </c>
      <c r="F1830" s="161" t="inlineStr">
        <is>
          <t>nmim_private_share_2030_pct</t>
        </is>
      </c>
      <c r="G1830" s="161" t="n">
        <v>34.58633221398765</v>
      </c>
      <c r="H1830" s="161" t="inlineStr">
        <is>
          <t>2030</t>
        </is>
      </c>
      <c r="I1830" s="161" t="inlineStr">
        <is>
          <t>nmim_summary_v0_2.csv (InvestmentNeeds NMIM v0.2, model output)</t>
        </is>
      </c>
    </row>
    <row r="1831" ht="13" customHeight="1">
      <c r="A1831" s="161" t="inlineStr">
        <is>
          <t>BWA</t>
        </is>
      </c>
      <c r="B1831" s="161" t="inlineStr">
        <is>
          <t>Botswana</t>
        </is>
      </c>
      <c r="C1831" s="161" t="inlineStr">
        <is>
          <t>Sub-Saharan Africa</t>
        </is>
      </c>
      <c r="D1831" s="161" t="inlineStr">
        <is>
          <t>Upper middle income</t>
        </is>
      </c>
      <c r="E1831" s="161" t="b">
        <v>1</v>
      </c>
      <c r="F1831" s="161" t="inlineStr">
        <is>
          <t>nmim_incr_inv_2030_pct_gdp</t>
        </is>
      </c>
      <c r="G1831" s="161" t="n">
        <v>9.555895010383036</v>
      </c>
      <c r="H1831" s="161" t="inlineStr">
        <is>
          <t>2030</t>
        </is>
      </c>
      <c r="I1831" s="161" t="inlineStr">
        <is>
          <t>nmim_summary_v0_2.csv (InvestmentNeeds NMIM v0.2, model output)</t>
        </is>
      </c>
    </row>
    <row r="1832" ht="13" customHeight="1">
      <c r="A1832" s="161" t="inlineStr">
        <is>
          <t>BWA</t>
        </is>
      </c>
      <c r="B1832" s="161" t="inlineStr">
        <is>
          <t>Botswana</t>
        </is>
      </c>
      <c r="C1832" s="161" t="inlineStr">
        <is>
          <t>Sub-Saharan Africa</t>
        </is>
      </c>
      <c r="D1832" s="161" t="inlineStr">
        <is>
          <t>Upper middle income</t>
        </is>
      </c>
      <c r="E1832" s="161" t="b">
        <v>1</v>
      </c>
      <c r="F1832" s="161" t="inlineStr">
        <is>
          <t>nmim_incr_inv_2050_pct_gdp</t>
        </is>
      </c>
      <c r="G1832" s="161" t="n">
        <v>5.416871040528152</v>
      </c>
      <c r="H1832" s="161" t="inlineStr">
        <is>
          <t>2050</t>
        </is>
      </c>
      <c r="I1832" s="161" t="inlineStr">
        <is>
          <t>nmim_summary_v0_2.csv (InvestmentNeeds NMIM v0.2, model output)</t>
        </is>
      </c>
    </row>
    <row r="1833" ht="13" customHeight="1">
      <c r="A1833" s="161" t="inlineStr">
        <is>
          <t>BWA</t>
        </is>
      </c>
      <c r="B1833" s="161" t="inlineStr">
        <is>
          <t>Botswana</t>
        </is>
      </c>
      <c r="C1833" s="161" t="inlineStr">
        <is>
          <t>Sub-Saharan Africa</t>
        </is>
      </c>
      <c r="D1833" s="161" t="inlineStr">
        <is>
          <t>Upper middle income</t>
        </is>
      </c>
      <c r="E1833" s="161" t="b">
        <v>1</v>
      </c>
      <c r="F1833" s="161" t="inlineStr">
        <is>
          <t>nmim_pv_incr_cost_b_pct_gdp</t>
        </is>
      </c>
      <c r="G1833" s="161" t="n">
        <v>83.16207027485281</v>
      </c>
      <c r="H1833" s="161" t="inlineStr">
        <is>
          <t>2025-2050</t>
        </is>
      </c>
      <c r="I1833" s="161" t="inlineStr">
        <is>
          <t>nmim_summary_v0_2.csv (InvestmentNeeds NMIM v0.2, model output)</t>
        </is>
      </c>
    </row>
    <row r="1834" ht="13" customHeight="1">
      <c r="A1834" s="161" t="inlineStr">
        <is>
          <t>BWA</t>
        </is>
      </c>
      <c r="B1834" s="161" t="inlineStr">
        <is>
          <t>Botswana</t>
        </is>
      </c>
      <c r="C1834" s="161" t="inlineStr">
        <is>
          <t>Sub-Saharan Africa</t>
        </is>
      </c>
      <c r="D1834" s="161" t="inlineStr">
        <is>
          <t>Upper middle income</t>
        </is>
      </c>
      <c r="E1834" s="161" t="b">
        <v>1</v>
      </c>
      <c r="F1834" s="161" t="inlineStr">
        <is>
          <t>price_diesel_usd_litre</t>
        </is>
      </c>
      <c r="G1834" s="161" t="n">
        <v>1.098</v>
      </c>
      <c r="H1834" s="161" t="inlineStr">
        <is>
          <t>2024</t>
        </is>
      </c>
      <c r="I1834" s="161" t="inlineStr">
        <is>
          <t>imffossilfuelsubsidiesdata.xlsb</t>
        </is>
      </c>
    </row>
    <row r="1835" ht="13" customHeight="1">
      <c r="A1835" s="161" t="inlineStr">
        <is>
          <t>BWA</t>
        </is>
      </c>
      <c r="B1835" s="161" t="inlineStr">
        <is>
          <t>Botswana</t>
        </is>
      </c>
      <c r="C1835" s="161" t="inlineStr">
        <is>
          <t>Sub-Saharan Africa</t>
        </is>
      </c>
      <c r="D1835" s="161" t="inlineStr">
        <is>
          <t>Upper middle income</t>
        </is>
      </c>
      <c r="E1835" s="161" t="b">
        <v>1</v>
      </c>
      <c r="F1835" s="161" t="inlineStr">
        <is>
          <t>price_gasoline_usd_litre</t>
        </is>
      </c>
      <c r="G1835" s="161" t="n">
        <v>1.156</v>
      </c>
      <c r="H1835" s="161" t="inlineStr">
        <is>
          <t>2024</t>
        </is>
      </c>
      <c r="I1835" s="161" t="inlineStr">
        <is>
          <t>imffossilfuelsubsidiesdata.xlsb</t>
        </is>
      </c>
    </row>
    <row r="1836" ht="13" customHeight="1">
      <c r="A1836" s="161" t="inlineStr">
        <is>
          <t>BWA</t>
        </is>
      </c>
      <c r="B1836" s="161" t="inlineStr">
        <is>
          <t>Botswana</t>
        </is>
      </c>
      <c r="C1836" s="161" t="inlineStr">
        <is>
          <t>Sub-Saharan Africa</t>
        </is>
      </c>
      <c r="D1836" s="161" t="inlineStr">
        <is>
          <t>Upper middle income</t>
        </is>
      </c>
      <c r="E1836" s="161" t="b">
        <v>1</v>
      </c>
      <c r="F1836" s="161" t="inlineStr">
        <is>
          <t>price_electricity_residential_usd_kwh</t>
        </is>
      </c>
      <c r="G1836" s="161" t="n">
        <v>0.094</v>
      </c>
      <c r="H1836" s="161" t="inlineStr">
        <is>
          <t>2024</t>
        </is>
      </c>
      <c r="I1836" s="161" t="inlineStr">
        <is>
          <t>imffossilfuelsubsidiesdata.xlsb</t>
        </is>
      </c>
    </row>
    <row r="1837" ht="13" customHeight="1">
      <c r="A1837" s="161" t="inlineStr">
        <is>
          <t>BWA</t>
        </is>
      </c>
      <c r="B1837" s="161" t="inlineStr">
        <is>
          <t>Botswana</t>
        </is>
      </c>
      <c r="C1837" s="161" t="inlineStr">
        <is>
          <t>Sub-Saharan Africa</t>
        </is>
      </c>
      <c r="D1837" s="161" t="inlineStr">
        <is>
          <t>Upper middle income</t>
        </is>
      </c>
      <c r="E1837" s="161" t="b">
        <v>1</v>
      </c>
      <c r="F1837" s="161" t="inlineStr">
        <is>
          <t>price_electricity_industry_usd_kwh</t>
        </is>
      </c>
      <c r="G1837" s="161" t="n">
        <v>0.108</v>
      </c>
      <c r="H1837" s="161" t="inlineStr">
        <is>
          <t>2024</t>
        </is>
      </c>
      <c r="I1837" s="161" t="inlineStr">
        <is>
          <t>imffossilfuelsubsidiesdata.xlsb</t>
        </is>
      </c>
    </row>
    <row r="1838" ht="13" customHeight="1">
      <c r="A1838" s="161" t="inlineStr">
        <is>
          <t>BWA</t>
        </is>
      </c>
      <c r="B1838" s="161" t="inlineStr">
        <is>
          <t>Botswana</t>
        </is>
      </c>
      <c r="C1838" s="161" t="inlineStr">
        <is>
          <t>Sub-Saharan Africa</t>
        </is>
      </c>
      <c r="D1838" s="161" t="inlineStr">
        <is>
          <t>Upper middle income</t>
        </is>
      </c>
      <c r="E1838" s="161" t="b">
        <v>1</v>
      </c>
      <c r="F1838" s="161" t="inlineStr">
        <is>
          <t>price_gas_residential_usd_gj</t>
        </is>
      </c>
      <c r="G1838" s="161" t="n">
        <v>22.825</v>
      </c>
      <c r="H1838" s="161" t="inlineStr">
        <is>
          <t>2024</t>
        </is>
      </c>
      <c r="I1838" s="161" t="inlineStr">
        <is>
          <t>imffossilfuelsubsidiesdata.xlsb</t>
        </is>
      </c>
    </row>
    <row r="1839" ht="13" customHeight="1">
      <c r="A1839" s="161" t="inlineStr">
        <is>
          <t>BWA</t>
        </is>
      </c>
      <c r="B1839" s="161" t="inlineStr">
        <is>
          <t>Botswana</t>
        </is>
      </c>
      <c r="C1839" s="161" t="inlineStr">
        <is>
          <t>Sub-Saharan Africa</t>
        </is>
      </c>
      <c r="D1839" s="161" t="inlineStr">
        <is>
          <t>Upper middle income</t>
        </is>
      </c>
      <c r="E1839" s="161" t="b">
        <v>1</v>
      </c>
      <c r="F1839" s="161" t="inlineStr">
        <is>
          <t>price_gas_industry_usd_gj</t>
        </is>
      </c>
      <c r="G1839" s="161" t="n">
        <v>12.08</v>
      </c>
      <c r="H1839" s="161" t="inlineStr">
        <is>
          <t>2024</t>
        </is>
      </c>
      <c r="I1839" s="161" t="inlineStr">
        <is>
          <t>imffossilfuelsubsidiesdata.xlsb</t>
        </is>
      </c>
    </row>
    <row r="1840" ht="13" customHeight="1">
      <c r="A1840" s="161" t="inlineStr">
        <is>
          <t>BWA</t>
        </is>
      </c>
      <c r="B1840" s="161" t="inlineStr">
        <is>
          <t>Botswana</t>
        </is>
      </c>
      <c r="C1840" s="161" t="inlineStr">
        <is>
          <t>Sub-Saharan Africa</t>
        </is>
      </c>
      <c r="D1840" s="161" t="inlineStr">
        <is>
          <t>Upper middle income</t>
        </is>
      </c>
      <c r="E1840" s="161" t="b">
        <v>1</v>
      </c>
      <c r="F1840" s="161" t="inlineStr">
        <is>
          <t>price_gas_power_usd_gj</t>
        </is>
      </c>
      <c r="G1840" s="161" t="n">
        <v>10.757</v>
      </c>
      <c r="H1840" s="161" t="inlineStr">
        <is>
          <t>2024</t>
        </is>
      </c>
      <c r="I1840" s="161" t="inlineStr">
        <is>
          <t>imffossilfuelsubsidiesdata.xlsb</t>
        </is>
      </c>
    </row>
    <row r="1841" ht="13" customHeight="1">
      <c r="A1841" s="161" t="inlineStr">
        <is>
          <t>BWA</t>
        </is>
      </c>
      <c r="B1841" s="161" t="inlineStr">
        <is>
          <t>Botswana</t>
        </is>
      </c>
      <c r="C1841" s="161" t="inlineStr">
        <is>
          <t>Sub-Saharan Africa</t>
        </is>
      </c>
      <c r="D1841" s="161" t="inlineStr">
        <is>
          <t>Upper middle income</t>
        </is>
      </c>
      <c r="E1841" s="161" t="b">
        <v>1</v>
      </c>
      <c r="F1841" s="161" t="inlineStr">
        <is>
          <t>price_coal_residential_usd_gj</t>
        </is>
      </c>
      <c r="G1841" s="161" t="n">
        <v>6.108</v>
      </c>
      <c r="H1841" s="161" t="inlineStr">
        <is>
          <t>2024</t>
        </is>
      </c>
      <c r="I1841" s="161" t="inlineStr">
        <is>
          <t>imffossilfuelsubsidiesdata.xlsb</t>
        </is>
      </c>
    </row>
    <row r="1842" ht="13" customHeight="1">
      <c r="A1842" s="161" t="inlineStr">
        <is>
          <t>BWA</t>
        </is>
      </c>
      <c r="B1842" s="161" t="inlineStr">
        <is>
          <t>Botswana</t>
        </is>
      </c>
      <c r="C1842" s="161" t="inlineStr">
        <is>
          <t>Sub-Saharan Africa</t>
        </is>
      </c>
      <c r="D1842" s="161" t="inlineStr">
        <is>
          <t>Upper middle income</t>
        </is>
      </c>
      <c r="E1842" s="161" t="b">
        <v>1</v>
      </c>
      <c r="F1842" s="161" t="inlineStr">
        <is>
          <t>price_coal_industry_usd_gj</t>
        </is>
      </c>
      <c r="G1842" s="161" t="n">
        <v>3.373</v>
      </c>
      <c r="H1842" s="161" t="inlineStr">
        <is>
          <t>2024</t>
        </is>
      </c>
      <c r="I1842" s="161" t="inlineStr">
        <is>
          <t>imffossilfuelsubsidiesdata.xlsb</t>
        </is>
      </c>
    </row>
    <row r="1843" ht="13" customHeight="1">
      <c r="A1843" s="161" t="inlineStr">
        <is>
          <t>BWA</t>
        </is>
      </c>
      <c r="B1843" s="161" t="inlineStr">
        <is>
          <t>Botswana</t>
        </is>
      </c>
      <c r="C1843" s="161" t="inlineStr">
        <is>
          <t>Sub-Saharan Africa</t>
        </is>
      </c>
      <c r="D1843" s="161" t="inlineStr">
        <is>
          <t>Upper middle income</t>
        </is>
      </c>
      <c r="E1843" s="161" t="b">
        <v>1</v>
      </c>
      <c r="F1843" s="161" t="inlineStr">
        <is>
          <t>price_coal_power_usd_gj</t>
        </is>
      </c>
      <c r="G1843" s="161" t="n">
        <v>2.049</v>
      </c>
      <c r="H1843" s="161" t="inlineStr">
        <is>
          <t>2024</t>
        </is>
      </c>
      <c r="I1843" s="161" t="inlineStr">
        <is>
          <t>imffossilfuelsubsidiesdata.xlsb</t>
        </is>
      </c>
    </row>
    <row r="1844" ht="13" customHeight="1">
      <c r="A1844" s="161" t="inlineStr">
        <is>
          <t>BWA</t>
        </is>
      </c>
      <c r="B1844" s="161" t="inlineStr">
        <is>
          <t>Botswana</t>
        </is>
      </c>
      <c r="C1844" s="161" t="inlineStr">
        <is>
          <t>Sub-Saharan Africa</t>
        </is>
      </c>
      <c r="D1844" s="161" t="inlineStr">
        <is>
          <t>Upper middle income</t>
        </is>
      </c>
      <c r="E1844" s="161" t="b">
        <v>1</v>
      </c>
      <c r="F1844" s="161" t="inlineStr">
        <is>
          <t>power_market_structure</t>
        </is>
      </c>
      <c r="G1844" s="161" t="n">
        <v>2</v>
      </c>
      <c r="H1844" s="161" t="inlineStr">
        <is>
          <t>2013</t>
        </is>
      </c>
      <c r="I1844" s="161" t="inlineStr">
        <is>
          <t>dataverse_files.zip</t>
        </is>
      </c>
    </row>
    <row r="1845" ht="13" customHeight="1">
      <c r="A1845" s="161" t="inlineStr">
        <is>
          <t>BWA</t>
        </is>
      </c>
      <c r="B1845" s="161" t="inlineStr">
        <is>
          <t>Botswana</t>
        </is>
      </c>
      <c r="C1845" s="161" t="inlineStr">
        <is>
          <t>Sub-Saharan Africa</t>
        </is>
      </c>
      <c r="D1845" s="161" t="inlineStr">
        <is>
          <t>Upper middle income</t>
        </is>
      </c>
      <c r="E1845" s="161" t="b">
        <v>1</v>
      </c>
      <c r="F1845" s="161" t="inlineStr">
        <is>
          <t>independent_regulator</t>
        </is>
      </c>
      <c r="G1845" s="161" t="n">
        <v>0</v>
      </c>
      <c r="H1845" s="161" t="inlineStr">
        <is>
          <t>2013</t>
        </is>
      </c>
      <c r="I1845" s="161" t="inlineStr">
        <is>
          <t>dataverse_files.zip</t>
        </is>
      </c>
    </row>
    <row r="1846" ht="13" customHeight="1">
      <c r="A1846" s="161" t="inlineStr">
        <is>
          <t>BWA</t>
        </is>
      </c>
      <c r="B1846" s="161" t="inlineStr">
        <is>
          <t>Botswana</t>
        </is>
      </c>
      <c r="C1846" s="161" t="inlineStr">
        <is>
          <t>Sub-Saharan Africa</t>
        </is>
      </c>
      <c r="D1846" s="161" t="inlineStr">
        <is>
          <t>Upper middle income</t>
        </is>
      </c>
      <c r="E1846" s="161" t="b">
        <v>1</v>
      </c>
      <c r="F1846" s="161" t="inlineStr">
        <is>
          <t>generation_unbundled</t>
        </is>
      </c>
      <c r="G1846" s="161" t="n">
        <v>0</v>
      </c>
      <c r="H1846" s="161" t="inlineStr">
        <is>
          <t>2013</t>
        </is>
      </c>
      <c r="I1846" s="161" t="inlineStr">
        <is>
          <t>dataverse_files.zip</t>
        </is>
      </c>
    </row>
    <row r="1847" ht="13" customHeight="1">
      <c r="A1847" s="161" t="inlineStr">
        <is>
          <t>BWA</t>
        </is>
      </c>
      <c r="B1847" s="161" t="inlineStr">
        <is>
          <t>Botswana</t>
        </is>
      </c>
      <c r="C1847" s="161" t="inlineStr">
        <is>
          <t>Sub-Saharan Africa</t>
        </is>
      </c>
      <c r="D1847" s="161" t="inlineStr">
        <is>
          <t>Upper middle income</t>
        </is>
      </c>
      <c r="E1847" s="161" t="b">
        <v>1</v>
      </c>
      <c r="F1847" s="161" t="inlineStr">
        <is>
          <t>revenue_pct_gdp</t>
        </is>
      </c>
      <c r="G1847" s="161" t="n">
        <v>26.46</v>
      </c>
      <c r="H1847" s="161" t="inlineStr">
        <is>
          <t>2024</t>
        </is>
      </c>
      <c r="I1847" s="161" t="inlineStr">
        <is>
          <t>dataset_2026-08-26T13_41_09_874550254Z_DEFAULT_INTEGRATION_IMF_RES_WEO_9_0_0.csv</t>
        </is>
      </c>
    </row>
    <row r="1848" ht="13" customHeight="1">
      <c r="A1848" s="161" t="inlineStr">
        <is>
          <t>BWA</t>
        </is>
      </c>
      <c r="B1848" s="161" t="inlineStr">
        <is>
          <t>Botswana</t>
        </is>
      </c>
      <c r="C1848" s="161" t="inlineStr">
        <is>
          <t>Sub-Saharan Africa</t>
        </is>
      </c>
      <c r="D1848" s="161" t="inlineStr">
        <is>
          <t>Upper middle income</t>
        </is>
      </c>
      <c r="E1848" s="161" t="b">
        <v>1</v>
      </c>
      <c r="F1848" s="161" t="inlineStr">
        <is>
          <t>primary_balance_pct_gdp</t>
        </is>
      </c>
      <c r="G1848" s="161" t="n">
        <v>-6.008</v>
      </c>
      <c r="H1848" s="161" t="inlineStr">
        <is>
          <t>2024</t>
        </is>
      </c>
      <c r="I1848" s="161" t="inlineStr">
        <is>
          <t>dataset_2026-08-26T13_41_09_874550254Z_DEFAULT_INTEGRATION_IMF_RES_WEO_9_0_0.csv</t>
        </is>
      </c>
    </row>
    <row r="1849" ht="13" customHeight="1">
      <c r="A1849" s="161" t="inlineStr">
        <is>
          <t>BWA</t>
        </is>
      </c>
      <c r="B1849" s="161" t="inlineStr">
        <is>
          <t>Botswana</t>
        </is>
      </c>
      <c r="C1849" s="161" t="inlineStr">
        <is>
          <t>Sub-Saharan Africa</t>
        </is>
      </c>
      <c r="D1849" s="161" t="inlineStr">
        <is>
          <t>Upper middle income</t>
        </is>
      </c>
      <c r="E1849" s="161" t="b">
        <v>1</v>
      </c>
      <c r="F1849" s="161" t="inlineStr">
        <is>
          <t>current_account_pct_gdp</t>
        </is>
      </c>
      <c r="G1849" s="161" t="n">
        <v>-4.242</v>
      </c>
      <c r="H1849" s="161" t="inlineStr">
        <is>
          <t>2024</t>
        </is>
      </c>
      <c r="I1849" s="161" t="inlineStr">
        <is>
          <t>dataset_2026-08-26T13_41_09_874550254Z_DEFAULT_INTEGRATION_IMF_RES_WEO_9_0_0.csv</t>
        </is>
      </c>
    </row>
    <row r="1850" ht="13" customHeight="1">
      <c r="A1850" s="161" t="inlineStr">
        <is>
          <t>BWA</t>
        </is>
      </c>
      <c r="B1850" s="161" t="inlineStr">
        <is>
          <t>Botswana</t>
        </is>
      </c>
      <c r="C1850" s="161" t="inlineStr">
        <is>
          <t>Sub-Saharan Africa</t>
        </is>
      </c>
      <c r="D1850" s="161" t="inlineStr">
        <is>
          <t>Upper middle income</t>
        </is>
      </c>
      <c r="E1850" s="161" t="b">
        <v>1</v>
      </c>
      <c r="F1850" s="161" t="inlineStr">
        <is>
          <t>gross_capital_formation_pct_gdp</t>
        </is>
      </c>
      <c r="G1850" s="161" t="n">
        <v>36.276</v>
      </c>
      <c r="H1850" s="161" t="inlineStr">
        <is>
          <t>2024</t>
        </is>
      </c>
      <c r="I1850" s="161" t="inlineStr">
        <is>
          <t>dataset_2026-08-26T13_41_09_874550254Z_DEFAULT_INTEGRATION_IMF_RES_WEO_9_0_0.csv</t>
        </is>
      </c>
    </row>
    <row r="1851" ht="13" customHeight="1">
      <c r="A1851" s="161" t="inlineStr">
        <is>
          <t>BWA</t>
        </is>
      </c>
      <c r="B1851" s="161" t="inlineStr">
        <is>
          <t>Botswana</t>
        </is>
      </c>
      <c r="C1851" s="161" t="inlineStr">
        <is>
          <t>Sub-Saharan Africa</t>
        </is>
      </c>
      <c r="D1851" s="161" t="inlineStr">
        <is>
          <t>Upper middle income</t>
        </is>
      </c>
      <c r="E1851" s="161" t="b">
        <v>1</v>
      </c>
      <c r="F1851" s="161" t="inlineStr">
        <is>
          <t>real_gdp_growth_5y_avg_pct</t>
        </is>
      </c>
      <c r="G1851" s="161" t="n">
        <v>1.778</v>
      </c>
      <c r="H1851" s="161" t="inlineStr">
        <is>
          <t>2020-2024 avg</t>
        </is>
      </c>
      <c r="I1851" s="161" t="inlineStr">
        <is>
          <t>dataset_2026-08-26T13_41_09_874550254Z_DEFAULT_INTEGRATION_IMF_RES_WEO_9_0_0.csv (derived)</t>
        </is>
      </c>
    </row>
    <row r="1852" ht="13" customHeight="1">
      <c r="A1852" s="161" t="inlineStr">
        <is>
          <t>BWA</t>
        </is>
      </c>
      <c r="B1852" s="161" t="inlineStr">
        <is>
          <t>Botswana</t>
        </is>
      </c>
      <c r="C1852" s="161" t="inlineStr">
        <is>
          <t>Sub-Saharan Africa</t>
        </is>
      </c>
      <c r="D1852" s="161" t="inlineStr">
        <is>
          <t>Upper middle income</t>
        </is>
      </c>
      <c r="E1852" s="161" t="b">
        <v>1</v>
      </c>
      <c r="F1852" s="161" t="inlineStr">
        <is>
          <t>int_budget_need_2030_pct_gdp</t>
        </is>
      </c>
      <c r="G1852" s="161" t="n">
        <v>6.098</v>
      </c>
      <c r="H1852" s="161" t="inlineStr">
        <is>
          <t>2030</t>
        </is>
      </c>
      <c r="I1852" s="161" t="inlineStr">
        <is>
          <t>integrated_results.csv (MacroFiscalModels v0.1, model output)</t>
        </is>
      </c>
    </row>
    <row r="1853" ht="13" customHeight="1">
      <c r="A1853" s="161" t="inlineStr">
        <is>
          <t>BWA</t>
        </is>
      </c>
      <c r="B1853" s="161" t="inlineStr">
        <is>
          <t>Botswana</t>
        </is>
      </c>
      <c r="C1853" s="161" t="inlineStr">
        <is>
          <t>Sub-Saharan Africa</t>
        </is>
      </c>
      <c r="D1853" s="161" t="inlineStr">
        <is>
          <t>Upper middle income</t>
        </is>
      </c>
      <c r="E1853" s="161" t="b">
        <v>1</v>
      </c>
      <c r="F1853" s="161" t="inlineStr">
        <is>
          <t>int_pricing_revenue_2030_pct_gdp</t>
        </is>
      </c>
      <c r="G1853" s="161" t="n">
        <v>0.342</v>
      </c>
      <c r="H1853" s="161" t="inlineStr">
        <is>
          <t>2030</t>
        </is>
      </c>
      <c r="I1853" s="161" t="inlineStr">
        <is>
          <t>integrated_results.csv (MacroFiscalModels v0.1, model output)</t>
        </is>
      </c>
    </row>
    <row r="1854" ht="13" customHeight="1">
      <c r="A1854" s="161" t="inlineStr">
        <is>
          <t>BWA</t>
        </is>
      </c>
      <c r="B1854" s="161" t="inlineStr">
        <is>
          <t>Botswana</t>
        </is>
      </c>
      <c r="C1854" s="161" t="inlineStr">
        <is>
          <t>Sub-Saharan Africa</t>
        </is>
      </c>
      <c r="D1854" s="161" t="inlineStr">
        <is>
          <t>Upper middle income</t>
        </is>
      </c>
      <c r="E1854" s="161" t="b">
        <v>1</v>
      </c>
      <c r="F1854" s="161" t="inlineStr">
        <is>
          <t>int_financing_gap_2030_pct_gdp</t>
        </is>
      </c>
      <c r="G1854" s="161" t="n">
        <v>5.756</v>
      </c>
      <c r="H1854" s="161" t="inlineStr">
        <is>
          <t>2030</t>
        </is>
      </c>
      <c r="I1854" s="161" t="inlineStr">
        <is>
          <t>integrated_results.csv (MacroFiscalModels v0.1, model output)</t>
        </is>
      </c>
    </row>
    <row r="1855" ht="13" customHeight="1">
      <c r="A1855" s="161" t="inlineStr">
        <is>
          <t>BWA</t>
        </is>
      </c>
      <c r="B1855" s="161" t="inlineStr">
        <is>
          <t>Botswana</t>
        </is>
      </c>
      <c r="C1855" s="161" t="inlineStr">
        <is>
          <t>Sub-Saharan Africa</t>
        </is>
      </c>
      <c r="D1855" s="161" t="inlineStr">
        <is>
          <t>Upper middle income</t>
        </is>
      </c>
      <c r="E1855" s="161" t="b">
        <v>1</v>
      </c>
      <c r="F1855" s="161" t="inlineStr">
        <is>
          <t>int_gdp_dev_2050_pct</t>
        </is>
      </c>
      <c r="G1855" s="161" t="n">
        <v>4.978</v>
      </c>
      <c r="H1855" s="161" t="inlineStr">
        <is>
          <t>2050</t>
        </is>
      </c>
      <c r="I1855" s="161" t="inlineStr">
        <is>
          <t>integrated_results.csv (MacroFiscalModels v0.1, model output)</t>
        </is>
      </c>
    </row>
    <row r="1856" ht="13" customHeight="1">
      <c r="A1856" s="161" t="inlineStr">
        <is>
          <t>BWA</t>
        </is>
      </c>
      <c r="B1856" s="161" t="inlineStr">
        <is>
          <t>Botswana</t>
        </is>
      </c>
      <c r="C1856" s="161" t="inlineStr">
        <is>
          <t>Sub-Saharan Africa</t>
        </is>
      </c>
      <c r="D1856" s="161" t="inlineStr">
        <is>
          <t>Upper middle income</t>
        </is>
      </c>
      <c r="E1856" s="161" t="b">
        <v>1</v>
      </c>
      <c r="F1856" s="161" t="inlineStr">
        <is>
          <t>int_debt_2050_pct_gdp</t>
        </is>
      </c>
      <c r="G1856" s="161" t="n">
        <v>88.17</v>
      </c>
      <c r="H1856" s="161" t="inlineStr">
        <is>
          <t>2050</t>
        </is>
      </c>
      <c r="I1856" s="161" t="inlineStr">
        <is>
          <t>integrated_results.csv (MacroFiscalModels v0.1, model output)</t>
        </is>
      </c>
    </row>
    <row r="1857" ht="13" customHeight="1">
      <c r="A1857" s="161" t="inlineStr">
        <is>
          <t>BRA</t>
        </is>
      </c>
      <c r="B1857" s="161" t="inlineStr">
        <is>
          <t>Brazil</t>
        </is>
      </c>
      <c r="C1857" s="161" t="inlineStr">
        <is>
          <t>Latin America &amp; Caribbean</t>
        </is>
      </c>
      <c r="D1857" s="161" t="inlineStr">
        <is>
          <t>Upper middle income</t>
        </is>
      </c>
      <c r="E1857" s="161" t="b">
        <v>1</v>
      </c>
      <c r="F1857" s="161" t="inlineStr">
        <is>
          <t>interest_to_revenue_pct</t>
        </is>
      </c>
      <c r="G1857" s="161" t="n">
        <v>15.121</v>
      </c>
      <c r="H1857" s="161" t="inlineStr">
        <is>
          <t>2024</t>
        </is>
      </c>
      <c r="I1857" s="161" t="inlineStr">
        <is>
          <t>dataset_2026-08-26T13_41_09_874550254Z_DEFAULT_INTEGRATION_IMF_RES_WEO_9_0_0.csv (derived)</t>
        </is>
      </c>
    </row>
    <row r="1858" ht="13" customHeight="1">
      <c r="A1858" s="161" t="inlineStr">
        <is>
          <t>BRA</t>
        </is>
      </c>
      <c r="B1858" s="161" t="inlineStr">
        <is>
          <t>Brazil</t>
        </is>
      </c>
      <c r="C1858" s="161" t="inlineStr">
        <is>
          <t>Latin America &amp; Caribbean</t>
        </is>
      </c>
      <c r="D1858" s="161" t="inlineStr">
        <is>
          <t>Upper middle income</t>
        </is>
      </c>
      <c r="E1858" s="161" t="b">
        <v>1</v>
      </c>
      <c r="F1858" s="161" t="inlineStr">
        <is>
          <t>interest_pct_gdp</t>
        </is>
      </c>
      <c r="G1858" s="161" t="n">
        <v>5.953</v>
      </c>
      <c r="H1858" s="161" t="inlineStr">
        <is>
          <t>2024</t>
        </is>
      </c>
      <c r="I1858" s="161" t="inlineStr">
        <is>
          <t>dataset_2026-08-26T13_41_09_874550254Z_DEFAULT_INTEGRATION_IMF_RES_WEO_9_0_0.csv (derived)</t>
        </is>
      </c>
    </row>
    <row r="1859" ht="13" customHeight="1">
      <c r="A1859" s="161" t="inlineStr">
        <is>
          <t>BRA</t>
        </is>
      </c>
      <c r="B1859" s="161" t="inlineStr">
        <is>
          <t>Brazil</t>
        </is>
      </c>
      <c r="C1859" s="161" t="inlineStr">
        <is>
          <t>Latin America &amp; Caribbean</t>
        </is>
      </c>
      <c r="D1859" s="161" t="inlineStr">
        <is>
          <t>Upper middle income</t>
        </is>
      </c>
      <c r="E1859" s="161" t="b">
        <v>1</v>
      </c>
      <c r="F1859" s="161" t="inlineStr">
        <is>
          <t>gross_debt_pct_gdp</t>
        </is>
      </c>
      <c r="G1859" s="161" t="n">
        <v>87.02800000000001</v>
      </c>
      <c r="H1859" s="161" t="inlineStr">
        <is>
          <t>2024</t>
        </is>
      </c>
      <c r="I1859" s="161" t="inlineStr">
        <is>
          <t>dataset_2026-08-26T13_41_09_874550254Z_DEFAULT_INTEGRATION_IMF_RES_WEO_9_0_0.csv</t>
        </is>
      </c>
    </row>
    <row r="1860" ht="13" customHeight="1">
      <c r="A1860" s="161" t="inlineStr">
        <is>
          <t>BRA</t>
        </is>
      </c>
      <c r="B1860" s="161" t="inlineStr">
        <is>
          <t>Brazil</t>
        </is>
      </c>
      <c r="C1860" s="161" t="inlineStr">
        <is>
          <t>Latin America &amp; Caribbean</t>
        </is>
      </c>
      <c r="D1860" s="161" t="inlineStr">
        <is>
          <t>Upper middle income</t>
        </is>
      </c>
      <c r="E1860" s="161" t="b">
        <v>1</v>
      </c>
      <c r="F1860" s="161" t="inlineStr">
        <is>
          <t>tax_revenue_pct_gdp</t>
        </is>
      </c>
      <c r="G1860" s="161" t="n">
        <v>25.562</v>
      </c>
      <c r="H1860" s="161" t="inlineStr">
        <is>
          <t>2024</t>
        </is>
      </c>
      <c r="I1860" s="161" t="inlineStr">
        <is>
          <t>world-imf2026.xlsx</t>
        </is>
      </c>
    </row>
    <row r="1861" ht="13" customHeight="1">
      <c r="A1861" s="161" t="inlineStr">
        <is>
          <t>BRA</t>
        </is>
      </c>
      <c r="B1861" s="161" t="inlineStr">
        <is>
          <t>Brazil</t>
        </is>
      </c>
      <c r="C1861" s="161" t="inlineStr">
        <is>
          <t>Latin America &amp; Caribbean</t>
        </is>
      </c>
      <c r="D1861" s="161" t="inlineStr">
        <is>
          <t>Upper middle income</t>
        </is>
      </c>
      <c r="E1861" s="161" t="b">
        <v>1</v>
      </c>
      <c r="F1861" s="161" t="inlineStr">
        <is>
          <t>capex_execution_rate_pct</t>
        </is>
      </c>
      <c r="G1861" s="161" t="n">
        <v>87.319</v>
      </c>
      <c r="H1861" s="161" t="inlineStr">
        <is>
          <t>2022</t>
        </is>
      </c>
      <c r="I1861" s="161" t="inlineStr">
        <is>
          <t>WB_BOOST_WIDEF.csv</t>
        </is>
      </c>
    </row>
    <row r="1862" ht="13" customHeight="1">
      <c r="A1862" s="161" t="inlineStr">
        <is>
          <t>BRA</t>
        </is>
      </c>
      <c r="B1862" s="161" t="inlineStr">
        <is>
          <t>Brazil</t>
        </is>
      </c>
      <c r="C1862" s="161" t="inlineStr">
        <is>
          <t>Latin America &amp; Caribbean</t>
        </is>
      </c>
      <c r="D1862" s="161" t="inlineStr">
        <is>
          <t>Upper middle income</t>
        </is>
      </c>
      <c r="E1862" s="161" t="b">
        <v>1</v>
      </c>
      <c r="F1862" s="161" t="inlineStr">
        <is>
          <t>climate_pfm_diagnostic_on_record</t>
        </is>
      </c>
      <c r="G1862" s="161" t="n">
        <v>0</v>
      </c>
      <c r="H1862" s="161" t="inlineStr">
        <is>
          <t>2022</t>
        </is>
      </c>
      <c r="I1862" s="161" t="inlineStr">
        <is>
          <t>UNDP-Global-Climate-Public-Finance-Review-2022.pdf (Table 4.2)</t>
        </is>
      </c>
    </row>
    <row r="1863" ht="13" customHeight="1">
      <c r="A1863" s="161" t="inlineStr">
        <is>
          <t>BRA</t>
        </is>
      </c>
      <c r="B1863" s="161" t="inlineStr">
        <is>
          <t>Brazil</t>
        </is>
      </c>
      <c r="C1863" s="161" t="inlineStr">
        <is>
          <t>Latin America &amp; Caribbean</t>
        </is>
      </c>
      <c r="D1863" s="161" t="inlineStr">
        <is>
          <t>Upper middle income</t>
        </is>
      </c>
      <c r="E1863" s="161" t="b">
        <v>1</v>
      </c>
      <c r="F1863" s="161" t="inlineStr">
        <is>
          <t>wacc_solar_real_aftertax_pct</t>
        </is>
      </c>
      <c r="G1863" s="161" t="n">
        <v>6.3</v>
      </c>
      <c r="H1863" s="161" t="inlineStr">
        <is>
          <t>2021</t>
        </is>
      </c>
      <c r="I1863" s="161" t="inlineStr">
        <is>
          <t>IRENA_Cost_of_financing_renewable_power_Appendix_2023.pdf</t>
        </is>
      </c>
    </row>
    <row r="1864" ht="13" customHeight="1">
      <c r="A1864" s="161" t="inlineStr">
        <is>
          <t>BRA</t>
        </is>
      </c>
      <c r="B1864" s="161" t="inlineStr">
        <is>
          <t>Brazil</t>
        </is>
      </c>
      <c r="C1864" s="161" t="inlineStr">
        <is>
          <t>Latin America &amp; Caribbean</t>
        </is>
      </c>
      <c r="D1864" s="161" t="inlineStr">
        <is>
          <t>Upper middle income</t>
        </is>
      </c>
      <c r="E1864" s="161" t="b">
        <v>1</v>
      </c>
      <c r="F1864" s="161" t="inlineStr">
        <is>
          <t>wacc_steffen_nominal_aftertax_pct</t>
        </is>
      </c>
      <c r="G1864" s="161" t="n">
        <v>11.125</v>
      </c>
      <c r="H1864" s="161" t="inlineStr">
        <is>
          <t>2022</t>
        </is>
      </c>
      <c r="I1864" s="161" t="inlineStr">
        <is>
          <t>SteffenEtAl2025_WACC_database.csv</t>
        </is>
      </c>
    </row>
    <row r="1865" ht="13" customHeight="1">
      <c r="A1865" s="161" t="inlineStr">
        <is>
          <t>BRA</t>
        </is>
      </c>
      <c r="B1865" s="161" t="inlineStr">
        <is>
          <t>Brazil</t>
        </is>
      </c>
      <c r="C1865" s="161" t="inlineStr">
        <is>
          <t>Latin America &amp; Caribbean</t>
        </is>
      </c>
      <c r="D1865" s="161" t="inlineStr">
        <is>
          <t>Upper middle income</t>
        </is>
      </c>
      <c r="E1865" s="161" t="b">
        <v>1</v>
      </c>
      <c r="F1865" s="161" t="inlineStr">
        <is>
          <t>wacc_n_sources</t>
        </is>
      </c>
      <c r="G1865" s="161" t="n">
        <v>3</v>
      </c>
      <c r="H1865" s="161" t="inlineStr">
        <is>
          <t>2021-2024</t>
        </is>
      </c>
      <c r="I1865" s="161" t="inlineStr">
        <is>
          <t>IRENA / Steffen et al. / IEA</t>
        </is>
      </c>
    </row>
    <row r="1866" ht="13" customHeight="1">
      <c r="A1866" s="161" t="inlineStr">
        <is>
          <t>BRA</t>
        </is>
      </c>
      <c r="B1866" s="161" t="inlineStr">
        <is>
          <t>Brazil</t>
        </is>
      </c>
      <c r="C1866" s="161" t="inlineStr">
        <is>
          <t>Latin America &amp; Caribbean</t>
        </is>
      </c>
      <c r="D1866" s="161" t="inlineStr">
        <is>
          <t>Upper middle income</t>
        </is>
      </c>
      <c r="E1866" s="161" t="b">
        <v>1</v>
      </c>
      <c r="F1866" s="161" t="inlineStr">
        <is>
          <t>wacc_iea_observatory_available</t>
        </is>
      </c>
      <c r="G1866" s="161" t="n">
        <v>1</v>
      </c>
      <c r="H1866" s="161" t="inlineStr">
        <is>
          <t>2024</t>
        </is>
      </c>
      <c r="I1866" s="161" t="inlineStr">
        <is>
          <t>CofCObservatoryData.xlsx</t>
        </is>
      </c>
    </row>
    <row r="1867" ht="13" customHeight="1">
      <c r="A1867" s="161" t="inlineStr">
        <is>
          <t>BRA</t>
        </is>
      </c>
      <c r="B1867" s="161" t="inlineStr">
        <is>
          <t>Brazil</t>
        </is>
      </c>
      <c r="C1867" s="161" t="inlineStr">
        <is>
          <t>Latin America &amp; Caribbean</t>
        </is>
      </c>
      <c r="D1867" s="161" t="inlineStr">
        <is>
          <t>Upper middle income</t>
        </is>
      </c>
      <c r="E1867" s="161" t="b">
        <v>1</v>
      </c>
      <c r="F1867" s="161" t="inlineStr">
        <is>
          <t>ids_official_private_rate_spread_pp</t>
        </is>
      </c>
      <c r="G1867" s="161" t="n">
        <v>1.341</v>
      </c>
      <c r="H1867" s="161" t="inlineStr">
        <is>
          <t>2024</t>
        </is>
      </c>
      <c r="I1867" s="161" t="inlineStr">
        <is>
          <t>P_Data_Extract_From_International_Debt_Statistics__2_.xlsx</t>
        </is>
      </c>
    </row>
    <row r="1868" ht="13" customHeight="1">
      <c r="A1868" s="161" t="inlineStr">
        <is>
          <t>BRA</t>
        </is>
      </c>
      <c r="B1868" s="161" t="inlineStr">
        <is>
          <t>Brazil</t>
        </is>
      </c>
      <c r="C1868" s="161" t="inlineStr">
        <is>
          <t>Latin America &amp; Caribbean</t>
        </is>
      </c>
      <c r="D1868" s="161" t="inlineStr">
        <is>
          <t>Upper middle income</t>
        </is>
      </c>
      <c r="E1868" s="161" t="b">
        <v>1</v>
      </c>
      <c r="F1868" s="161" t="inlineStr">
        <is>
          <t>ids_private_creditor_rate_pct</t>
        </is>
      </c>
      <c r="G1868" s="161" t="n">
        <v>7.018</v>
      </c>
      <c r="H1868" s="161" t="inlineStr">
        <is>
          <t>2024</t>
        </is>
      </c>
      <c r="I1868" s="161" t="inlineStr">
        <is>
          <t>P_Data_Extract_From_International_Debt_Statistics__2_.xlsx</t>
        </is>
      </c>
    </row>
    <row r="1869" ht="13" customHeight="1">
      <c r="A1869" s="161" t="inlineStr">
        <is>
          <t>BRA</t>
        </is>
      </c>
      <c r="B1869" s="161" t="inlineStr">
        <is>
          <t>Brazil</t>
        </is>
      </c>
      <c r="C1869" s="161" t="inlineStr">
        <is>
          <t>Latin America &amp; Caribbean</t>
        </is>
      </c>
      <c r="D1869" s="161" t="inlineStr">
        <is>
          <t>Upper middle income</t>
        </is>
      </c>
      <c r="E1869" s="161" t="b">
        <v>1</v>
      </c>
      <c r="F1869" s="161" t="inlineStr">
        <is>
          <t>ids_avg_maturity_years</t>
        </is>
      </c>
      <c r="G1869" s="161" t="n">
        <v>14.23</v>
      </c>
      <c r="H1869" s="161" t="inlineStr">
        <is>
          <t>2024</t>
        </is>
      </c>
      <c r="I1869" s="161" t="inlineStr">
        <is>
          <t>P_Data_Extract_From_International_Debt_Statistics__2_.xlsx</t>
        </is>
      </c>
    </row>
    <row r="1870" ht="13" customHeight="1">
      <c r="A1870" s="161" t="inlineStr">
        <is>
          <t>BRA</t>
        </is>
      </c>
      <c r="B1870" s="161" t="inlineStr">
        <is>
          <t>Brazil</t>
        </is>
      </c>
      <c r="C1870" s="161" t="inlineStr">
        <is>
          <t>Latin America &amp; Caribbean</t>
        </is>
      </c>
      <c r="D1870" s="161" t="inlineStr">
        <is>
          <t>Upper middle income</t>
        </is>
      </c>
      <c r="E1870" s="161" t="b">
        <v>1</v>
      </c>
      <c r="F1870" s="161" t="inlineStr">
        <is>
          <t>mitigation_finance_received_pct_gdp</t>
        </is>
      </c>
      <c r="G1870" s="161" t="n">
        <v>0.132</v>
      </c>
      <c r="H1870" s="161" t="inlineStr">
        <is>
          <t>2024</t>
        </is>
      </c>
      <c r="I1870" s="161" t="inlineStr">
        <is>
          <t>CRDF-RP_2024.xlsx + WEO</t>
        </is>
      </c>
    </row>
    <row r="1871" ht="13" customHeight="1">
      <c r="A1871" s="161" t="inlineStr">
        <is>
          <t>BRA</t>
        </is>
      </c>
      <c r="B1871" s="161" t="inlineStr">
        <is>
          <t>Brazil</t>
        </is>
      </c>
      <c r="C1871" s="161" t="inlineStr">
        <is>
          <t>Latin America &amp; Caribbean</t>
        </is>
      </c>
      <c r="D1871" s="161" t="inlineStr">
        <is>
          <t>Upper middle income</t>
        </is>
      </c>
      <c r="E1871" s="161" t="b">
        <v>1</v>
      </c>
      <c r="F1871" s="161" t="inlineStr">
        <is>
          <t>ids_multilateral_share_pct</t>
        </is>
      </c>
      <c r="G1871" s="161" t="n">
        <v>18.795</v>
      </c>
      <c r="H1871" s="161" t="inlineStr">
        <is>
          <t>2024</t>
        </is>
      </c>
      <c r="I1871" s="161" t="inlineStr">
        <is>
          <t>P_Data_Extract_From_International_Debt_Statistics__2_.xlsx</t>
        </is>
      </c>
    </row>
    <row r="1872" ht="13" customHeight="1">
      <c r="A1872" s="161" t="inlineStr">
        <is>
          <t>BRA</t>
        </is>
      </c>
      <c r="B1872" s="161" t="inlineStr">
        <is>
          <t>Brazil</t>
        </is>
      </c>
      <c r="C1872" s="161" t="inlineStr">
        <is>
          <t>Latin America &amp; Caribbean</t>
        </is>
      </c>
      <c r="D1872" s="161" t="inlineStr">
        <is>
          <t>Upper middle income</t>
        </is>
      </c>
      <c r="E1872" s="161" t="b">
        <v>1</v>
      </c>
      <c r="F1872" s="161" t="inlineStr">
        <is>
          <t>ids_private_creditor_share_pct</t>
        </is>
      </c>
      <c r="G1872" s="161" t="n">
        <v>77.40600000000001</v>
      </c>
      <c r="H1872" s="161" t="inlineStr">
        <is>
          <t>2024</t>
        </is>
      </c>
      <c r="I1872" s="161" t="inlineStr">
        <is>
          <t>P_Data_Extract_From_International_Debt_Statistics__2_.xlsx</t>
        </is>
      </c>
    </row>
    <row r="1873" ht="13" customHeight="1">
      <c r="A1873" s="161" t="inlineStr">
        <is>
          <t>BRA</t>
        </is>
      </c>
      <c r="B1873" s="161" t="inlineStr">
        <is>
          <t>Brazil</t>
        </is>
      </c>
      <c r="C1873" s="161" t="inlineStr">
        <is>
          <t>Latin America &amp; Caribbean</t>
        </is>
      </c>
      <c r="D1873" s="161" t="inlineStr">
        <is>
          <t>Upper middle income</t>
        </is>
      </c>
      <c r="E1873" s="161" t="b">
        <v>1</v>
      </c>
      <c r="F1873" s="161" t="inlineStr">
        <is>
          <t>ids_usd_share_ppg_debt_pct</t>
        </is>
      </c>
      <c r="G1873" s="161" t="n">
        <v>96.53400000000001</v>
      </c>
      <c r="H1873" s="161" t="inlineStr">
        <is>
          <t>2024</t>
        </is>
      </c>
      <c r="I1873" s="161" t="inlineStr">
        <is>
          <t>P_Data_Extract_From_International_Debt_Statistics__2_.xlsx</t>
        </is>
      </c>
    </row>
    <row r="1874" ht="13" customHeight="1">
      <c r="A1874" s="161" t="inlineStr">
        <is>
          <t>BRA</t>
        </is>
      </c>
      <c r="B1874" s="161" t="inlineStr">
        <is>
          <t>Brazil</t>
        </is>
      </c>
      <c r="C1874" s="161" t="inlineStr">
        <is>
          <t>Latin America &amp; Caribbean</t>
        </is>
      </c>
      <c r="D1874" s="161" t="inlineStr">
        <is>
          <t>Upper middle income</t>
        </is>
      </c>
      <c r="E1874" s="161" t="b">
        <v>1</v>
      </c>
      <c r="F1874" s="161" t="inlineStr">
        <is>
          <t>ppi_commitments_pct_gdp</t>
        </is>
      </c>
      <c r="G1874" s="161" t="n">
        <v>0.529</v>
      </c>
      <c r="H1874" s="161" t="inlineStr">
        <is>
          <t>2020-2024 avg</t>
        </is>
      </c>
      <c r="I1874" s="161" t="inlineStr">
        <is>
          <t>2024-PPI-Full-DTA.dta + WEO</t>
        </is>
      </c>
    </row>
    <row r="1875" ht="13" customHeight="1">
      <c r="A1875" s="161" t="inlineStr">
        <is>
          <t>BRA</t>
        </is>
      </c>
      <c r="B1875" s="161" t="inlineStr">
        <is>
          <t>Brazil</t>
        </is>
      </c>
      <c r="C1875" s="161" t="inlineStr">
        <is>
          <t>Latin America &amp; Caribbean</t>
        </is>
      </c>
      <c r="D1875" s="161" t="inlineStr">
        <is>
          <t>Upper middle income</t>
        </is>
      </c>
      <c r="E1875" s="161" t="b">
        <v>1</v>
      </c>
      <c r="F1875" s="161" t="inlineStr">
        <is>
          <t>excise_revenue_pct_of_revenue</t>
        </is>
      </c>
      <c r="G1875" s="161" t="n">
        <v>0.073</v>
      </c>
      <c r="H1875" s="161" t="inlineStr">
        <is>
          <t>2024</t>
        </is>
      </c>
      <c r="I1875" s="161" t="inlineStr">
        <is>
          <t>world-imf2026.xlsx</t>
        </is>
      </c>
    </row>
    <row r="1876" ht="13" customHeight="1">
      <c r="A1876" s="161" t="inlineStr">
        <is>
          <t>BRA</t>
        </is>
      </c>
      <c r="B1876" s="161" t="inlineStr">
        <is>
          <t>Brazil</t>
        </is>
      </c>
      <c r="C1876" s="161" t="inlineStr">
        <is>
          <t>Latin America &amp; Caribbean</t>
        </is>
      </c>
      <c r="D1876" s="161" t="inlineStr">
        <is>
          <t>Upper middle income</t>
        </is>
      </c>
      <c r="E1876" s="161" t="b">
        <v>1</v>
      </c>
      <c r="F1876" s="161" t="inlineStr">
        <is>
          <t>ff_subsidy_total_pct_gdp</t>
        </is>
      </c>
      <c r="G1876" s="161" t="n">
        <v>2.961</v>
      </c>
      <c r="H1876" s="161" t="inlineStr">
        <is>
          <t>2024</t>
        </is>
      </c>
      <c r="I1876" s="161" t="inlineStr">
        <is>
          <t>imffossilfuelsubsidiesdata.xlsb + WEO</t>
        </is>
      </c>
    </row>
    <row r="1877" ht="13" customHeight="1">
      <c r="A1877" s="161" t="inlineStr">
        <is>
          <t>BRA</t>
        </is>
      </c>
      <c r="B1877" s="161" t="inlineStr">
        <is>
          <t>Brazil</t>
        </is>
      </c>
      <c r="C1877" s="161" t="inlineStr">
        <is>
          <t>Latin America &amp; Caribbean</t>
        </is>
      </c>
      <c r="D1877" s="161" t="inlineStr">
        <is>
          <t>Upper middle income</t>
        </is>
      </c>
      <c r="E1877" s="161" t="b">
        <v>1</v>
      </c>
      <c r="F1877" s="161" t="inlineStr">
        <is>
          <t>ff_subsidy_explicit_pct_gdp</t>
        </is>
      </c>
      <c r="G1877" s="161" t="n">
        <v>0.146</v>
      </c>
      <c r="H1877" s="161" t="inlineStr">
        <is>
          <t>2024</t>
        </is>
      </c>
      <c r="I1877" s="161" t="inlineStr">
        <is>
          <t>imffossilfuelsubsidiesdata.xlsb</t>
        </is>
      </c>
    </row>
    <row r="1878" ht="13" customHeight="1">
      <c r="A1878" s="161" t="inlineStr">
        <is>
          <t>BRA</t>
        </is>
      </c>
      <c r="B1878" s="161" t="inlineStr">
        <is>
          <t>Brazil</t>
        </is>
      </c>
      <c r="C1878" s="161" t="inlineStr">
        <is>
          <t>Latin America &amp; Caribbean</t>
        </is>
      </c>
      <c r="D1878" s="161" t="inlineStr">
        <is>
          <t>Upper middle income</t>
        </is>
      </c>
      <c r="E1878" s="161" t="b">
        <v>1</v>
      </c>
      <c r="F1878" s="161" t="inlineStr">
        <is>
          <t>ff_subsidy_implicit_pct_gdp</t>
        </is>
      </c>
      <c r="G1878" s="161" t="n">
        <v>2.815</v>
      </c>
      <c r="H1878" s="161" t="inlineStr">
        <is>
          <t>2024</t>
        </is>
      </c>
      <c r="I1878" s="161" t="inlineStr">
        <is>
          <t>imffossilfuelsubsidiesdata.xlsb</t>
        </is>
      </c>
    </row>
    <row r="1879" ht="13" customHeight="1">
      <c r="A1879" s="161" t="inlineStr">
        <is>
          <t>BRA</t>
        </is>
      </c>
      <c r="B1879" s="161" t="inlineStr">
        <is>
          <t>Brazil</t>
        </is>
      </c>
      <c r="C1879" s="161" t="inlineStr">
        <is>
          <t>Latin America &amp; Caribbean</t>
        </is>
      </c>
      <c r="D1879" s="161" t="inlineStr">
        <is>
          <t>Upper middle income</t>
        </is>
      </c>
      <c r="E1879" s="161" t="b">
        <v>1</v>
      </c>
      <c r="F1879" s="161" t="inlineStr">
        <is>
          <t>env_protection_pct_of_expenditure</t>
        </is>
      </c>
      <c r="G1879" s="161" t="n">
        <v>0.386</v>
      </c>
      <c r="H1879" s="161" t="inlineStr">
        <is>
          <t>2022</t>
        </is>
      </c>
      <c r="I1879" s="161" t="inlineStr">
        <is>
          <t>WB_BOOST_WIDEF.csv</t>
        </is>
      </c>
    </row>
    <row r="1880" ht="13" customHeight="1">
      <c r="A1880" s="161" t="inlineStr">
        <is>
          <t>BRA</t>
        </is>
      </c>
      <c r="B1880" s="161" t="inlineStr">
        <is>
          <t>Brazil</t>
        </is>
      </c>
      <c r="C1880" s="161" t="inlineStr">
        <is>
          <t>Latin America &amp; Caribbean</t>
        </is>
      </c>
      <c r="D1880" s="161" t="inlineStr">
        <is>
          <t>Upper middle income</t>
        </is>
      </c>
      <c r="E1880" s="161" t="b">
        <v>1</v>
      </c>
      <c r="F1880" s="161" t="inlineStr">
        <is>
          <t>net_fuel_trade_pct_merch</t>
        </is>
      </c>
      <c r="G1880" s="161" t="n">
        <v>5.029000000000002</v>
      </c>
      <c r="H1880" s="161" t="inlineStr">
        <is>
          <t>2025</t>
        </is>
      </c>
      <c r="I1880" s="161" t="inlineStr">
        <is>
          <t>WDI TX.VAL.FUEL.ZS.UN less TM.VAL.FUEL.ZS.UN</t>
        </is>
      </c>
    </row>
    <row r="1881" ht="13" customHeight="1">
      <c r="A1881" s="161" t="inlineStr">
        <is>
          <t>BRA</t>
        </is>
      </c>
      <c r="B1881" s="161" t="inlineStr">
        <is>
          <t>Brazil</t>
        </is>
      </c>
      <c r="C1881" s="161" t="inlineStr">
        <is>
          <t>Latin America &amp; Caribbean</t>
        </is>
      </c>
      <c r="D1881" s="161" t="inlineStr">
        <is>
          <t>Upper middle income</t>
        </is>
      </c>
      <c r="E1881" s="161" t="b">
        <v>1</v>
      </c>
      <c r="F1881" s="161" t="inlineStr">
        <is>
          <t>fuel_exports_pct_merch</t>
        </is>
      </c>
      <c r="G1881" s="161" t="n">
        <v>16.117</v>
      </c>
      <c r="H1881" s="161" t="inlineStr">
        <is>
          <t>2025</t>
        </is>
      </c>
      <c r="I1881" s="161" t="inlineStr">
        <is>
          <t>API_TX_VAL_FUEL_ZS_UN_DS2_en_csv_v2_33055.zip</t>
        </is>
      </c>
    </row>
    <row r="1882" ht="13" customHeight="1">
      <c r="A1882" s="161" t="inlineStr">
        <is>
          <t>BRA</t>
        </is>
      </c>
      <c r="B1882" s="161" t="inlineStr">
        <is>
          <t>Brazil</t>
        </is>
      </c>
      <c r="C1882" s="161" t="inlineStr">
        <is>
          <t>Latin America &amp; Caribbean</t>
        </is>
      </c>
      <c r="D1882" s="161" t="inlineStr">
        <is>
          <t>Upper middle income</t>
        </is>
      </c>
      <c r="E1882" s="161" t="b">
        <v>1</v>
      </c>
      <c r="F1882" s="161" t="inlineStr">
        <is>
          <t>fuel_imports_pct_merch</t>
        </is>
      </c>
      <c r="G1882" s="161" t="n">
        <v>11.088</v>
      </c>
      <c r="H1882" s="161" t="inlineStr">
        <is>
          <t>2025</t>
        </is>
      </c>
      <c r="I1882" s="161" t="inlineStr">
        <is>
          <t>API_TM_VAL_FUEL_ZS_UN_DS2_en_csv_v2_36140.zip</t>
        </is>
      </c>
    </row>
    <row r="1883" ht="13" customHeight="1">
      <c r="A1883" s="161" t="inlineStr">
        <is>
          <t>BRA</t>
        </is>
      </c>
      <c r="B1883" s="161" t="inlineStr">
        <is>
          <t>Brazil</t>
        </is>
      </c>
      <c r="C1883" s="161" t="inlineStr">
        <is>
          <t>Latin America &amp; Caribbean</t>
        </is>
      </c>
      <c r="D1883" s="161" t="inlineStr">
        <is>
          <t>Upper middle income</t>
        </is>
      </c>
      <c r="E1883" s="161" t="b">
        <v>1</v>
      </c>
      <c r="F1883" s="161" t="inlineStr">
        <is>
          <t>energy_import_dep_pct</t>
        </is>
      </c>
      <c r="G1883" s="161" t="n">
        <v>-13.681</v>
      </c>
      <c r="H1883" s="161" t="inlineStr">
        <is>
          <t>2023</t>
        </is>
      </c>
      <c r="I1883" s="161" t="inlineStr">
        <is>
          <t>API_EG_IMP_CONS_ZS_DS2_en_csv_v2_160768.zip</t>
        </is>
      </c>
    </row>
    <row r="1884" ht="13" customHeight="1">
      <c r="A1884" s="161" t="inlineStr">
        <is>
          <t>BRA</t>
        </is>
      </c>
      <c r="B1884" s="161" t="inlineStr">
        <is>
          <t>Brazil</t>
        </is>
      </c>
      <c r="C1884" s="161" t="inlineStr">
        <is>
          <t>Latin America &amp; Caribbean</t>
        </is>
      </c>
      <c r="D1884" s="161" t="inlineStr">
        <is>
          <t>Upper middle income</t>
        </is>
      </c>
      <c r="E1884" s="161" t="b">
        <v>1</v>
      </c>
      <c r="F1884" s="161" t="inlineStr">
        <is>
          <t>fossil_rents_total_pct_gdp</t>
        </is>
      </c>
      <c r="G1884" s="161" t="n">
        <v>2.688</v>
      </c>
      <c r="H1884" s="161" t="inlineStr">
        <is>
          <t>2021</t>
        </is>
      </c>
      <c r="I1884" s="161" t="inlineStr">
        <is>
          <t>WDI NY.GDP.PETR+NGAS+COAL.RT.ZS</t>
        </is>
      </c>
    </row>
    <row r="1885" ht="13" customHeight="1">
      <c r="A1885" s="161" t="inlineStr">
        <is>
          <t>BRA</t>
        </is>
      </c>
      <c r="B1885" s="161" t="inlineStr">
        <is>
          <t>Brazil</t>
        </is>
      </c>
      <c r="C1885" s="161" t="inlineStr">
        <is>
          <t>Latin America &amp; Caribbean</t>
        </is>
      </c>
      <c r="D1885" s="161" t="inlineStr">
        <is>
          <t>Upper middle income</t>
        </is>
      </c>
      <c r="E1885" s="161" t="b">
        <v>1</v>
      </c>
      <c r="F1885" s="161" t="inlineStr">
        <is>
          <t>oil_rents_pct_gdp</t>
        </is>
      </c>
      <c r="G1885" s="161" t="n">
        <v>2.604</v>
      </c>
      <c r="H1885" s="161" t="inlineStr">
        <is>
          <t>2021</t>
        </is>
      </c>
      <c r="I1885" s="161" t="inlineStr">
        <is>
          <t>API_NY_GDP_PETR_RT_ZS_DS2_en_csv_v2_40227.zip</t>
        </is>
      </c>
    </row>
    <row r="1886" ht="13" customHeight="1">
      <c r="A1886" s="161" t="inlineStr">
        <is>
          <t>BRA</t>
        </is>
      </c>
      <c r="B1886" s="161" t="inlineStr">
        <is>
          <t>Brazil</t>
        </is>
      </c>
      <c r="C1886" s="161" t="inlineStr">
        <is>
          <t>Latin America &amp; Caribbean</t>
        </is>
      </c>
      <c r="D1886" s="161" t="inlineStr">
        <is>
          <t>Upper middle income</t>
        </is>
      </c>
      <c r="E1886" s="161" t="b">
        <v>1</v>
      </c>
      <c r="F1886" s="161" t="inlineStr">
        <is>
          <t>gas_rents_pct_gdp</t>
        </is>
      </c>
      <c r="G1886" s="161" t="n">
        <v>0.07000000000000001</v>
      </c>
      <c r="H1886" s="161" t="inlineStr">
        <is>
          <t>2021</t>
        </is>
      </c>
      <c r="I1886" s="161" t="inlineStr">
        <is>
          <t>API_NY_GDP_NGAS_RT_ZS_DS2_en_csv_v2_35861.zip</t>
        </is>
      </c>
    </row>
    <row r="1887" ht="13" customHeight="1">
      <c r="A1887" s="161" t="inlineStr">
        <is>
          <t>BRA</t>
        </is>
      </c>
      <c r="B1887" s="161" t="inlineStr">
        <is>
          <t>Brazil</t>
        </is>
      </c>
      <c r="C1887" s="161" t="inlineStr">
        <is>
          <t>Latin America &amp; Caribbean</t>
        </is>
      </c>
      <c r="D1887" s="161" t="inlineStr">
        <is>
          <t>Upper middle income</t>
        </is>
      </c>
      <c r="E1887" s="161" t="b">
        <v>1</v>
      </c>
      <c r="F1887" s="161" t="inlineStr">
        <is>
          <t>coal_rents_pct_gdp</t>
        </is>
      </c>
      <c r="G1887" s="161" t="n">
        <v>0.014</v>
      </c>
      <c r="H1887" s="161" t="inlineStr">
        <is>
          <t>2021</t>
        </is>
      </c>
      <c r="I1887" s="161" t="inlineStr">
        <is>
          <t>API_NY_GDP_COAL_RT_ZS_DS2_en_csv_v2_35370.zip</t>
        </is>
      </c>
    </row>
    <row r="1888" ht="13" customHeight="1">
      <c r="A1888" s="161" t="inlineStr">
        <is>
          <t>BRA</t>
        </is>
      </c>
      <c r="B1888" s="161" t="inlineStr">
        <is>
          <t>Brazil</t>
        </is>
      </c>
      <c r="C1888" s="161" t="inlineStr">
        <is>
          <t>Latin America &amp; Caribbean</t>
        </is>
      </c>
      <c r="D1888" s="161" t="inlineStr">
        <is>
          <t>Upper middle income</t>
        </is>
      </c>
      <c r="E1888" s="161" t="b">
        <v>1</v>
      </c>
      <c r="F1888" s="161" t="inlineStr">
        <is>
          <t>other_fossil_gen_share_pct</t>
        </is>
      </c>
      <c r="G1888" s="161" t="n">
        <v>1.682</v>
      </c>
      <c r="H1888" s="161" t="inlineStr">
        <is>
          <t>2025</t>
        </is>
      </c>
      <c r="I1888" s="161" t="inlineStr">
        <is>
          <t>release_generation_yearly_global.csv</t>
        </is>
      </c>
    </row>
    <row r="1889" ht="13" customHeight="1">
      <c r="A1889" s="161" t="inlineStr">
        <is>
          <t>BRA</t>
        </is>
      </c>
      <c r="B1889" s="161" t="inlineStr">
        <is>
          <t>Brazil</t>
        </is>
      </c>
      <c r="C1889" s="161" t="inlineStr">
        <is>
          <t>Latin America &amp; Caribbean</t>
        </is>
      </c>
      <c r="D1889" s="161" t="inlineStr">
        <is>
          <t>Upper middle income</t>
        </is>
      </c>
      <c r="E1889" s="161" t="b">
        <v>1</v>
      </c>
      <c r="F1889" s="161" t="inlineStr">
        <is>
          <t>renewable_share_electricity_pct</t>
        </is>
      </c>
      <c r="G1889" s="161" t="n">
        <v>82.93899999999999</v>
      </c>
      <c r="H1889" s="161" t="inlineStr">
        <is>
          <t>2024</t>
        </is>
      </c>
      <c r="I1889" s="161" t="inlineStr">
        <is>
          <t>imffossilfuelsubsidiesdata.xlsb</t>
        </is>
      </c>
    </row>
    <row r="1890" ht="13" customHeight="1">
      <c r="A1890" s="161" t="inlineStr">
        <is>
          <t>BRA</t>
        </is>
      </c>
      <c r="B1890" s="161" t="inlineStr">
        <is>
          <t>Brazil</t>
        </is>
      </c>
      <c r="C1890" s="161" t="inlineStr">
        <is>
          <t>Latin America &amp; Caribbean</t>
        </is>
      </c>
      <c r="D1890" s="161" t="inlineStr">
        <is>
          <t>Upper middle income</t>
        </is>
      </c>
      <c r="E1890" s="161" t="b">
        <v>1</v>
      </c>
      <c r="F1890" s="161" t="inlineStr">
        <is>
          <t>re_share_change_pp</t>
        </is>
      </c>
      <c r="G1890" s="161" t="n">
        <v>-0.702</v>
      </c>
      <c r="H1890" s="161" t="inlineStr">
        <is>
          <t>2025</t>
        </is>
      </c>
      <c r="I1890" s="161" t="inlineStr">
        <is>
          <t>release_generation_yearly_global.csv</t>
        </is>
      </c>
    </row>
    <row r="1891" ht="13" customHeight="1">
      <c r="A1891" s="161" t="inlineStr">
        <is>
          <t>BRA</t>
        </is>
      </c>
      <c r="B1891" s="161" t="inlineStr">
        <is>
          <t>Brazil</t>
        </is>
      </c>
      <c r="C1891" s="161" t="inlineStr">
        <is>
          <t>Latin America &amp; Caribbean</t>
        </is>
      </c>
      <c r="D1891" s="161" t="inlineStr">
        <is>
          <t>Upper middle income</t>
        </is>
      </c>
      <c r="E1891" s="161" t="b">
        <v>1</v>
      </c>
      <c r="F1891" s="161" t="inlineStr">
        <is>
          <t>re_capacity_growth_pct</t>
        </is>
      </c>
      <c r="G1891" s="161" t="n">
        <v>6.731</v>
      </c>
      <c r="H1891" s="161" t="inlineStr">
        <is>
          <t>2025</t>
        </is>
      </c>
      <c r="I1891" s="161" t="inlineStr">
        <is>
          <t>release_generation_yearly_global.csv</t>
        </is>
      </c>
    </row>
    <row r="1892" ht="13" customHeight="1">
      <c r="A1892" s="161" t="inlineStr">
        <is>
          <t>BRA</t>
        </is>
      </c>
      <c r="B1892" s="161" t="inlineStr">
        <is>
          <t>Brazil</t>
        </is>
      </c>
      <c r="C1892" s="161" t="inlineStr">
        <is>
          <t>Latin America &amp; Caribbean</t>
        </is>
      </c>
      <c r="D1892" s="161" t="inlineStr">
        <is>
          <t>Upper middle income</t>
        </is>
      </c>
      <c r="E1892" s="161" t="b">
        <v>1</v>
      </c>
      <c r="F1892" s="161" t="inlineStr">
        <is>
          <t>inn_total_inv_2030_pct_gdp</t>
        </is>
      </c>
      <c r="G1892" s="161" t="n">
        <v>5.67290197873248</v>
      </c>
      <c r="H1892" s="161" t="inlineStr">
        <is>
          <t>2030</t>
        </is>
      </c>
      <c r="I1892" s="161" t="inlineStr">
        <is>
          <t>Mitigation_Investment_Needs_v1.1.xlsx (InvestmentNeeds v1.1, model output)</t>
        </is>
      </c>
    </row>
    <row r="1893" ht="13" customHeight="1">
      <c r="A1893" s="161" t="inlineStr">
        <is>
          <t>BRA</t>
        </is>
      </c>
      <c r="B1893" s="161" t="inlineStr">
        <is>
          <t>Brazil</t>
        </is>
      </c>
      <c r="C1893" s="161" t="inlineStr">
        <is>
          <t>Latin America &amp; Caribbean</t>
        </is>
      </c>
      <c r="D1893" s="161" t="inlineStr">
        <is>
          <t>Upper middle income</t>
        </is>
      </c>
      <c r="E1893" s="161" t="b">
        <v>1</v>
      </c>
      <c r="F1893" s="161" t="inlineStr">
        <is>
          <t>inn_incr_inv_2030_pct_gdp</t>
        </is>
      </c>
      <c r="G1893" s="161" t="n">
        <v>1.3614964748958</v>
      </c>
      <c r="H1893" s="161" t="inlineStr">
        <is>
          <t>2030</t>
        </is>
      </c>
      <c r="I1893" s="161" t="inlineStr">
        <is>
          <t>Mitigation_Investment_Needs_v1.1.xlsx (InvestmentNeeds v1.1, model output)</t>
        </is>
      </c>
    </row>
    <row r="1894" ht="13" customHeight="1">
      <c r="A1894" s="161" t="inlineStr">
        <is>
          <t>BRA</t>
        </is>
      </c>
      <c r="B1894" s="161" t="inlineStr">
        <is>
          <t>Brazil</t>
        </is>
      </c>
      <c r="C1894" s="161" t="inlineStr">
        <is>
          <t>Latin America &amp; Caribbean</t>
        </is>
      </c>
      <c r="D1894" s="161" t="inlineStr">
        <is>
          <t>Upper middle income</t>
        </is>
      </c>
      <c r="E1894" s="161" t="b">
        <v>1</v>
      </c>
      <c r="F1894" s="161" t="inlineStr">
        <is>
          <t>inn_incr_inv_gen_2030_pct_gdp</t>
        </is>
      </c>
      <c r="G1894" s="161" t="n">
        <v>0.3811506616370642</v>
      </c>
      <c r="H1894" s="161" t="inlineStr">
        <is>
          <t>2030</t>
        </is>
      </c>
      <c r="I1894" s="161" t="inlineStr">
        <is>
          <t>Mitigation_Investment_Needs_v1.1.xlsx (InvestmentNeeds v1.1, model output)</t>
        </is>
      </c>
    </row>
    <row r="1895" ht="13" customHeight="1">
      <c r="A1895" s="161" t="inlineStr">
        <is>
          <t>BRA</t>
        </is>
      </c>
      <c r="B1895" s="161" t="inlineStr">
        <is>
          <t>Brazil</t>
        </is>
      </c>
      <c r="C1895" s="161" t="inlineStr">
        <is>
          <t>Latin America &amp; Caribbean</t>
        </is>
      </c>
      <c r="D1895" s="161" t="inlineStr">
        <is>
          <t>Upper middle income</t>
        </is>
      </c>
      <c r="E1895" s="161" t="b">
        <v>1</v>
      </c>
      <c r="F1895" s="161" t="inlineStr">
        <is>
          <t>inn_incr_inv_grid_2030_pct_gdp</t>
        </is>
      </c>
      <c r="G1895" s="161" t="n">
        <v>0.2613604536939866</v>
      </c>
      <c r="H1895" s="161" t="inlineStr">
        <is>
          <t>2030</t>
        </is>
      </c>
      <c r="I1895" s="161" t="inlineStr">
        <is>
          <t>Mitigation_Investment_Needs_v1.1.xlsx (InvestmentNeeds v1.1, model output)</t>
        </is>
      </c>
    </row>
    <row r="1896" ht="13" customHeight="1">
      <c r="A1896" s="161" t="inlineStr">
        <is>
          <t>BRA</t>
        </is>
      </c>
      <c r="B1896" s="161" t="inlineStr">
        <is>
          <t>Brazil</t>
        </is>
      </c>
      <c r="C1896" s="161" t="inlineStr">
        <is>
          <t>Latin America &amp; Caribbean</t>
        </is>
      </c>
      <c r="D1896" s="161" t="inlineStr">
        <is>
          <t>Upper middle income</t>
        </is>
      </c>
      <c r="E1896" s="161" t="b">
        <v>1</v>
      </c>
      <c r="F1896" s="161" t="inlineStr">
        <is>
          <t>inn_incr_inv_trn_2030_pct_gdp</t>
        </is>
      </c>
      <c r="G1896" s="161" t="n">
        <v>0.1685896014314868</v>
      </c>
      <c r="H1896" s="161" t="inlineStr">
        <is>
          <t>2030</t>
        </is>
      </c>
      <c r="I1896" s="161" t="inlineStr">
        <is>
          <t>Mitigation_Investment_Needs_v1.1.xlsx (InvestmentNeeds v1.1, model output)</t>
        </is>
      </c>
    </row>
    <row r="1897" ht="13" customHeight="1">
      <c r="A1897" s="161" t="inlineStr">
        <is>
          <t>BRA</t>
        </is>
      </c>
      <c r="B1897" s="161" t="inlineStr">
        <is>
          <t>Brazil</t>
        </is>
      </c>
      <c r="C1897" s="161" t="inlineStr">
        <is>
          <t>Latin America &amp; Caribbean</t>
        </is>
      </c>
      <c r="D1897" s="161" t="inlineStr">
        <is>
          <t>Upper middle income</t>
        </is>
      </c>
      <c r="E1897" s="161" t="b">
        <v>1</v>
      </c>
      <c r="F1897" s="161" t="inlineStr">
        <is>
          <t>inn_incr_inv_bld_2030_pct_gdp</t>
        </is>
      </c>
      <c r="G1897" s="161" t="n">
        <v>0.097755934859264</v>
      </c>
      <c r="H1897" s="161" t="inlineStr">
        <is>
          <t>2030</t>
        </is>
      </c>
      <c r="I1897" s="161" t="inlineStr">
        <is>
          <t>Mitigation_Investment_Needs_v1.1.xlsx (InvestmentNeeds v1.1, model output)</t>
        </is>
      </c>
    </row>
    <row r="1898" ht="13" customHeight="1">
      <c r="A1898" s="161" t="inlineStr">
        <is>
          <t>BRA</t>
        </is>
      </c>
      <c r="B1898" s="161" t="inlineStr">
        <is>
          <t>Brazil</t>
        </is>
      </c>
      <c r="C1898" s="161" t="inlineStr">
        <is>
          <t>Latin America &amp; Caribbean</t>
        </is>
      </c>
      <c r="D1898" s="161" t="inlineStr">
        <is>
          <t>Upper middle income</t>
        </is>
      </c>
      <c r="E1898" s="161" t="b">
        <v>1</v>
      </c>
      <c r="F1898" s="161" t="inlineStr">
        <is>
          <t>inn_incr_inv_ind_2030_pct_gdp</t>
        </is>
      </c>
      <c r="G1898" s="161" t="n">
        <v>0.0619541229387308</v>
      </c>
      <c r="H1898" s="161" t="inlineStr">
        <is>
          <t>2030</t>
        </is>
      </c>
      <c r="I1898" s="161" t="inlineStr">
        <is>
          <t>Mitigation_Investment_Needs_v1.1.xlsx (InvestmentNeeds v1.1, model output)</t>
        </is>
      </c>
    </row>
    <row r="1899" ht="13" customHeight="1">
      <c r="A1899" s="161" t="inlineStr">
        <is>
          <t>BRA</t>
        </is>
      </c>
      <c r="B1899" s="161" t="inlineStr">
        <is>
          <t>Brazil</t>
        </is>
      </c>
      <c r="C1899" s="161" t="inlineStr">
        <is>
          <t>Latin America &amp; Caribbean</t>
        </is>
      </c>
      <c r="D1899" s="161" t="inlineStr">
        <is>
          <t>Upper middle income</t>
        </is>
      </c>
      <c r="E1899" s="161" t="b">
        <v>1</v>
      </c>
      <c r="F1899" s="161" t="inlineStr">
        <is>
          <t>inn_incr_inv_fuel_2030_pct_gdp</t>
        </is>
      </c>
      <c r="G1899" s="161" t="n">
        <v>0.0667317965700934</v>
      </c>
      <c r="H1899" s="161" t="inlineStr">
        <is>
          <t>2030</t>
        </is>
      </c>
      <c r="I1899" s="161" t="inlineStr">
        <is>
          <t>Mitigation_Investment_Needs_v1.1.xlsx (InvestmentNeeds v1.1, model output)</t>
        </is>
      </c>
    </row>
    <row r="1900" ht="13" customHeight="1">
      <c r="A1900" s="161" t="inlineStr">
        <is>
          <t>BRA</t>
        </is>
      </c>
      <c r="B1900" s="161" t="inlineStr">
        <is>
          <t>Brazil</t>
        </is>
      </c>
      <c r="C1900" s="161" t="inlineStr">
        <is>
          <t>Latin America &amp; Caribbean</t>
        </is>
      </c>
      <c r="D1900" s="161" t="inlineStr">
        <is>
          <t>Upper middle income</t>
        </is>
      </c>
      <c r="E1900" s="161" t="b">
        <v>1</v>
      </c>
      <c r="F1900" s="161" t="inlineStr">
        <is>
          <t>inn_incr_inv_afolu_2030_pct_gdp</t>
        </is>
      </c>
      <c r="G1900" s="161" t="n">
        <v>0.3239539037651686</v>
      </c>
      <c r="H1900" s="161" t="inlineStr">
        <is>
          <t>2030</t>
        </is>
      </c>
      <c r="I1900" s="161" t="inlineStr">
        <is>
          <t>Mitigation_Investment_Needs_v1.1.xlsx (InvestmentNeeds v1.1, model output)</t>
        </is>
      </c>
    </row>
    <row r="1901" ht="13" customHeight="1">
      <c r="A1901" s="161" t="inlineStr">
        <is>
          <t>BRA</t>
        </is>
      </c>
      <c r="B1901" s="161" t="inlineStr">
        <is>
          <t>Brazil</t>
        </is>
      </c>
      <c r="C1901" s="161" t="inlineStr">
        <is>
          <t>Latin America &amp; Caribbean</t>
        </is>
      </c>
      <c r="D1901" s="161" t="inlineStr">
        <is>
          <t>Upper middle income</t>
        </is>
      </c>
      <c r="E1901" s="161" t="b">
        <v>1</v>
      </c>
      <c r="F1901" s="161" t="inlineStr">
        <is>
          <t>inn_incr_cost_a_2030_pct_gdp</t>
        </is>
      </c>
      <c r="G1901" s="161" t="n">
        <v>0.093957818025158</v>
      </c>
      <c r="H1901" s="161" t="inlineStr">
        <is>
          <t>2030</t>
        </is>
      </c>
      <c r="I1901" s="161" t="inlineStr">
        <is>
          <t>Mitigation_Investment_Needs_v1.1.xlsx (InvestmentNeeds v1.1, model output)</t>
        </is>
      </c>
    </row>
    <row r="1902" ht="13" customHeight="1">
      <c r="A1902" s="161" t="inlineStr">
        <is>
          <t>BRA</t>
        </is>
      </c>
      <c r="B1902" s="161" t="inlineStr">
        <is>
          <t>Brazil</t>
        </is>
      </c>
      <c r="C1902" s="161" t="inlineStr">
        <is>
          <t>Latin America &amp; Caribbean</t>
        </is>
      </c>
      <c r="D1902" s="161" t="inlineStr">
        <is>
          <t>Upper middle income</t>
        </is>
      </c>
      <c r="E1902" s="161" t="b">
        <v>1</v>
      </c>
      <c r="F1902" s="161" t="inlineStr">
        <is>
          <t>inn_incr_cost_b_2030_pct_gdp</t>
        </is>
      </c>
      <c r="G1902" s="161" t="n">
        <v>0.0524502005068448</v>
      </c>
      <c r="H1902" s="161" t="inlineStr">
        <is>
          <t>2030</t>
        </is>
      </c>
      <c r="I1902" s="161" t="inlineStr">
        <is>
          <t>Mitigation_Investment_Needs_v1.1.xlsx (InvestmentNeeds v1.1, model output)</t>
        </is>
      </c>
    </row>
    <row r="1903" ht="13" customHeight="1">
      <c r="A1903" s="161" t="inlineStr">
        <is>
          <t>BRA</t>
        </is>
      </c>
      <c r="B1903" s="161" t="inlineStr">
        <is>
          <t>Brazil</t>
        </is>
      </c>
      <c r="C1903" s="161" t="inlineStr">
        <is>
          <t>Latin America &amp; Caribbean</t>
        </is>
      </c>
      <c r="D1903" s="161" t="inlineStr">
        <is>
          <t>Upper middle income</t>
        </is>
      </c>
      <c r="E1903" s="161" t="b">
        <v>1</v>
      </c>
      <c r="F1903" s="161" t="inlineStr">
        <is>
          <t>inn_incr_cost_c_2030_pct_gdp</t>
        </is>
      </c>
      <c r="G1903" s="161" t="n">
        <v>-0.0055876008959667</v>
      </c>
      <c r="H1903" s="161" t="inlineStr">
        <is>
          <t>2030</t>
        </is>
      </c>
      <c r="I1903" s="161" t="inlineStr">
        <is>
          <t>Mitigation_Investment_Needs_v1.1.xlsx (InvestmentNeeds v1.1, model output)</t>
        </is>
      </c>
    </row>
    <row r="1904" ht="13" customHeight="1">
      <c r="A1904" s="161" t="inlineStr">
        <is>
          <t>BRA</t>
        </is>
      </c>
      <c r="B1904" s="161" t="inlineStr">
        <is>
          <t>Brazil</t>
        </is>
      </c>
      <c r="C1904" s="161" t="inlineStr">
        <is>
          <t>Latin America &amp; Caribbean</t>
        </is>
      </c>
      <c r="D1904" s="161" t="inlineStr">
        <is>
          <t>Upper middle income</t>
        </is>
      </c>
      <c r="E1904" s="161" t="b">
        <v>1</v>
      </c>
      <c r="F1904" s="161" t="inlineStr">
        <is>
          <t>inn_cost_per_t_b_2030_usd</t>
        </is>
      </c>
      <c r="G1904" s="161" t="n">
        <v>72.1919741934697</v>
      </c>
      <c r="H1904" s="161" t="inlineStr">
        <is>
          <t>2030</t>
        </is>
      </c>
      <c r="I1904" s="161" t="inlineStr">
        <is>
          <t>Mitigation_Investment_Needs_v1.1.xlsx (InvestmentNeeds v1.1, model output)</t>
        </is>
      </c>
    </row>
    <row r="1905" ht="13" customHeight="1">
      <c r="A1905" s="161" t="inlineStr">
        <is>
          <t>BRA</t>
        </is>
      </c>
      <c r="B1905" s="161" t="inlineStr">
        <is>
          <t>Brazil</t>
        </is>
      </c>
      <c r="C1905" s="161" t="inlineStr">
        <is>
          <t>Latin America &amp; Caribbean</t>
        </is>
      </c>
      <c r="D1905" s="161" t="inlineStr">
        <is>
          <t>Upper middle income</t>
        </is>
      </c>
      <c r="E1905" s="161" t="b">
        <v>1</v>
      </c>
      <c r="F1905" s="161" t="inlineStr">
        <is>
          <t>inn_coc_penalty_2030_pct_gdp</t>
        </is>
      </c>
      <c r="G1905" s="161" t="n">
        <v>0.172948406326305</v>
      </c>
      <c r="H1905" s="161" t="inlineStr">
        <is>
          <t>2030</t>
        </is>
      </c>
      <c r="I1905" s="161" t="inlineStr">
        <is>
          <t>Mitigation_Investment_Needs_v1.1.xlsx (InvestmentNeeds v1.1, model output)</t>
        </is>
      </c>
    </row>
    <row r="1906" ht="13" customHeight="1">
      <c r="A1906" s="161" t="inlineStr">
        <is>
          <t>BRA</t>
        </is>
      </c>
      <c r="B1906" s="161" t="inlineStr">
        <is>
          <t>Brazil</t>
        </is>
      </c>
      <c r="C1906" s="161" t="inlineStr">
        <is>
          <t>Latin America &amp; Caribbean</t>
        </is>
      </c>
      <c r="D1906" s="161" t="inlineStr">
        <is>
          <t>Upper middle income</t>
        </is>
      </c>
      <c r="E1906" s="161" t="b">
        <v>1</v>
      </c>
      <c r="F1906" s="161" t="inlineStr">
        <is>
          <t>inn_pima_adj_inv_2030_pct_gdp</t>
        </is>
      </c>
      <c r="G1906" s="161" t="n">
        <v>6.51218062764084</v>
      </c>
      <c r="H1906" s="161" t="inlineStr">
        <is>
          <t>2030</t>
        </is>
      </c>
      <c r="I1906" s="161" t="inlineStr">
        <is>
          <t>Mitigation_Investment_Needs_v1.1.xlsx (InvestmentNeeds v1.1, model output)</t>
        </is>
      </c>
    </row>
    <row r="1907" ht="13" customHeight="1">
      <c r="A1907" s="161" t="inlineStr">
        <is>
          <t>BRA</t>
        </is>
      </c>
      <c r="B1907" s="161" t="inlineStr">
        <is>
          <t>Brazil</t>
        </is>
      </c>
      <c r="C1907" s="161" t="inlineStr">
        <is>
          <t>Latin America &amp; Caribbean</t>
        </is>
      </c>
      <c r="D1907" s="161" t="inlineStr">
        <is>
          <t>Upper middle income</t>
        </is>
      </c>
      <c r="E1907" s="161" t="b">
        <v>1</v>
      </c>
      <c r="F1907" s="161" t="inlineStr">
        <is>
          <t>nmim_nz_inv_2030_pct_gdp</t>
        </is>
      </c>
      <c r="G1907" s="161" t="n">
        <v>3.378273054622567</v>
      </c>
      <c r="H1907" s="161" t="inlineStr">
        <is>
          <t>2030</t>
        </is>
      </c>
      <c r="I1907" s="161" t="inlineStr">
        <is>
          <t>nmim_summary_v0_2.csv (InvestmentNeeds NMIM v0.2, model output)</t>
        </is>
      </c>
    </row>
    <row r="1908" ht="13" customHeight="1">
      <c r="A1908" s="161" t="inlineStr">
        <is>
          <t>BRA</t>
        </is>
      </c>
      <c r="B1908" s="161" t="inlineStr">
        <is>
          <t>Brazil</t>
        </is>
      </c>
      <c r="C1908" s="161" t="inlineStr">
        <is>
          <t>Latin America &amp; Caribbean</t>
        </is>
      </c>
      <c r="D1908" s="161" t="inlineStr">
        <is>
          <t>Upper middle income</t>
        </is>
      </c>
      <c r="E1908" s="161" t="b">
        <v>1</v>
      </c>
      <c r="F1908" s="161" t="inlineStr">
        <is>
          <t>nmim_typ1_2030_pct_gdp</t>
        </is>
      </c>
      <c r="G1908" s="161" t="n">
        <v>0.7049704431057587</v>
      </c>
      <c r="H1908" s="161" t="inlineStr">
        <is>
          <t>2030</t>
        </is>
      </c>
      <c r="I1908" s="161" t="inlineStr">
        <is>
          <t>nmim_summary_v0_2.csv (InvestmentNeeds NMIM v0.2, model output)</t>
        </is>
      </c>
    </row>
    <row r="1909" ht="13" customHeight="1">
      <c r="A1909" s="161" t="inlineStr">
        <is>
          <t>BRA</t>
        </is>
      </c>
      <c r="B1909" s="161" t="inlineStr">
        <is>
          <t>Brazil</t>
        </is>
      </c>
      <c r="C1909" s="161" t="inlineStr">
        <is>
          <t>Latin America &amp; Caribbean</t>
        </is>
      </c>
      <c r="D1909" s="161" t="inlineStr">
        <is>
          <t>Upper middle income</t>
        </is>
      </c>
      <c r="E1909" s="161" t="b">
        <v>1</v>
      </c>
      <c r="F1909" s="161" t="inlineStr">
        <is>
          <t>nmim_typ2_2030_pct_gdp</t>
        </is>
      </c>
      <c r="G1909" s="161" t="n">
        <v>0.4375429529230936</v>
      </c>
      <c r="H1909" s="161" t="inlineStr">
        <is>
          <t>2030</t>
        </is>
      </c>
      <c r="I1909" s="161" t="inlineStr">
        <is>
          <t>nmim_summary_v0_2.csv (InvestmentNeeds NMIM v0.2, model output)</t>
        </is>
      </c>
    </row>
    <row r="1910" ht="13" customHeight="1">
      <c r="A1910" s="161" t="inlineStr">
        <is>
          <t>BRA</t>
        </is>
      </c>
      <c r="B1910" s="161" t="inlineStr">
        <is>
          <t>Brazil</t>
        </is>
      </c>
      <c r="C1910" s="161" t="inlineStr">
        <is>
          <t>Latin America &amp; Caribbean</t>
        </is>
      </c>
      <c r="D1910" s="161" t="inlineStr">
        <is>
          <t>Upper middle income</t>
        </is>
      </c>
      <c r="E1910" s="161" t="b">
        <v>1</v>
      </c>
      <c r="F1910" s="161" t="inlineStr">
        <is>
          <t>nmim_typ3_2030_pct_gdp</t>
        </is>
      </c>
      <c r="G1910" s="161" t="n">
        <v>0.482452556122401</v>
      </c>
      <c r="H1910" s="161" t="inlineStr">
        <is>
          <t>2030</t>
        </is>
      </c>
      <c r="I1910" s="161" t="inlineStr">
        <is>
          <t>nmim_summary_v0_2.csv (InvestmentNeeds NMIM v0.2, model output)</t>
        </is>
      </c>
    </row>
    <row r="1911" ht="13" customHeight="1">
      <c r="A1911" s="161" t="inlineStr">
        <is>
          <t>BRA</t>
        </is>
      </c>
      <c r="B1911" s="161" t="inlineStr">
        <is>
          <t>Brazil</t>
        </is>
      </c>
      <c r="C1911" s="161" t="inlineStr">
        <is>
          <t>Latin America &amp; Caribbean</t>
        </is>
      </c>
      <c r="D1911" s="161" t="inlineStr">
        <is>
          <t>Upper middle income</t>
        </is>
      </c>
      <c r="E1911" s="161" t="b">
        <v>1</v>
      </c>
      <c r="F1911" s="161" t="inlineStr">
        <is>
          <t>nmim_typ4_2030_pct_gdp</t>
        </is>
      </c>
      <c r="G1911" s="161" t="n">
        <v>0.9469764358307862</v>
      </c>
      <c r="H1911" s="161" t="inlineStr">
        <is>
          <t>2030</t>
        </is>
      </c>
      <c r="I1911" s="161" t="inlineStr">
        <is>
          <t>nmim_summary_v0_2.csv (InvestmentNeeds NMIM v0.2, model output)</t>
        </is>
      </c>
    </row>
    <row r="1912" ht="13" customHeight="1">
      <c r="A1912" s="161" t="inlineStr">
        <is>
          <t>BRA</t>
        </is>
      </c>
      <c r="B1912" s="161" t="inlineStr">
        <is>
          <t>Brazil</t>
        </is>
      </c>
      <c r="C1912" s="161" t="inlineStr">
        <is>
          <t>Latin America &amp; Caribbean</t>
        </is>
      </c>
      <c r="D1912" s="161" t="inlineStr">
        <is>
          <t>Upper middle income</t>
        </is>
      </c>
      <c r="E1912" s="161" t="b">
        <v>1</v>
      </c>
      <c r="F1912" s="161" t="inlineStr">
        <is>
          <t>nmim_typ5_2030_pct_gdp</t>
        </is>
      </c>
      <c r="G1912" s="161" t="n">
        <v>0.80633066623674</v>
      </c>
      <c r="H1912" s="161" t="inlineStr">
        <is>
          <t>2030</t>
        </is>
      </c>
      <c r="I1912" s="161" t="inlineStr">
        <is>
          <t>nmim_summary_v0_2.csv (InvestmentNeeds NMIM v0.2, model output)</t>
        </is>
      </c>
    </row>
    <row r="1913" ht="13" customHeight="1">
      <c r="A1913" s="161" t="inlineStr">
        <is>
          <t>BRA</t>
        </is>
      </c>
      <c r="B1913" s="161" t="inlineStr">
        <is>
          <t>Brazil</t>
        </is>
      </c>
      <c r="C1913" s="161" t="inlineStr">
        <is>
          <t>Latin America &amp; Caribbean</t>
        </is>
      </c>
      <c r="D1913" s="161" t="inlineStr">
        <is>
          <t>Upper middle income</t>
        </is>
      </c>
      <c r="E1913" s="161" t="b">
        <v>1</v>
      </c>
      <c r="F1913" s="161" t="inlineStr">
        <is>
          <t>nmim_budget_need_2030_pct_gdp</t>
        </is>
      </c>
      <c r="G1913" s="161" t="n">
        <v>0.9890633736934796</v>
      </c>
      <c r="H1913" s="161" t="inlineStr">
        <is>
          <t>2030</t>
        </is>
      </c>
      <c r="I1913" s="161" t="inlineStr">
        <is>
          <t>nmim_summary_v0_2.csv (InvestmentNeeds NMIM v0.2, model output)</t>
        </is>
      </c>
    </row>
    <row r="1914" ht="13" customHeight="1">
      <c r="A1914" s="161" t="inlineStr">
        <is>
          <t>BRA</t>
        </is>
      </c>
      <c r="B1914" s="161" t="inlineStr">
        <is>
          <t>Brazil</t>
        </is>
      </c>
      <c r="C1914" s="161" t="inlineStr">
        <is>
          <t>Latin America &amp; Caribbean</t>
        </is>
      </c>
      <c r="D1914" s="161" t="inlineStr">
        <is>
          <t>Upper middle income</t>
        </is>
      </c>
      <c r="E1914" s="161" t="b">
        <v>1</v>
      </c>
      <c r="F1914" s="161" t="inlineStr">
        <is>
          <t>nmim_private_share_2030_pct</t>
        </is>
      </c>
      <c r="G1914" s="161" t="n">
        <v>57.77113620024576</v>
      </c>
      <c r="H1914" s="161" t="inlineStr">
        <is>
          <t>2030</t>
        </is>
      </c>
      <c r="I1914" s="161" t="inlineStr">
        <is>
          <t>nmim_summary_v0_2.csv (InvestmentNeeds NMIM v0.2, model output)</t>
        </is>
      </c>
    </row>
    <row r="1915" ht="13" customHeight="1">
      <c r="A1915" s="161" t="inlineStr">
        <is>
          <t>BRA</t>
        </is>
      </c>
      <c r="B1915" s="161" t="inlineStr">
        <is>
          <t>Brazil</t>
        </is>
      </c>
      <c r="C1915" s="161" t="inlineStr">
        <is>
          <t>Latin America &amp; Caribbean</t>
        </is>
      </c>
      <c r="D1915" s="161" t="inlineStr">
        <is>
          <t>Upper middle income</t>
        </is>
      </c>
      <c r="E1915" s="161" t="b">
        <v>1</v>
      </c>
      <c r="F1915" s="161" t="inlineStr">
        <is>
          <t>nmim_incr_inv_2030_pct_gdp</t>
        </is>
      </c>
      <c r="G1915" s="161" t="n">
        <v>2.490631576915086</v>
      </c>
      <c r="H1915" s="161" t="inlineStr">
        <is>
          <t>2030</t>
        </is>
      </c>
      <c r="I1915" s="161" t="inlineStr">
        <is>
          <t>nmim_summary_v0_2.csv (InvestmentNeeds NMIM v0.2, model output)</t>
        </is>
      </c>
    </row>
    <row r="1916" ht="13" customHeight="1">
      <c r="A1916" s="161" t="inlineStr">
        <is>
          <t>BRA</t>
        </is>
      </c>
      <c r="B1916" s="161" t="inlineStr">
        <is>
          <t>Brazil</t>
        </is>
      </c>
      <c r="C1916" s="161" t="inlineStr">
        <is>
          <t>Latin America &amp; Caribbean</t>
        </is>
      </c>
      <c r="D1916" s="161" t="inlineStr">
        <is>
          <t>Upper middle income</t>
        </is>
      </c>
      <c r="E1916" s="161" t="b">
        <v>1</v>
      </c>
      <c r="F1916" s="161" t="inlineStr">
        <is>
          <t>nmim_incr_inv_2050_pct_gdp</t>
        </is>
      </c>
      <c r="G1916" s="161" t="n">
        <v>2.242311840557655</v>
      </c>
      <c r="H1916" s="161" t="inlineStr">
        <is>
          <t>2050</t>
        </is>
      </c>
      <c r="I1916" s="161" t="inlineStr">
        <is>
          <t>nmim_summary_v0_2.csv (InvestmentNeeds NMIM v0.2, model output)</t>
        </is>
      </c>
    </row>
    <row r="1917" ht="13" customHeight="1">
      <c r="A1917" s="161" t="inlineStr">
        <is>
          <t>BRA</t>
        </is>
      </c>
      <c r="B1917" s="161" t="inlineStr">
        <is>
          <t>Brazil</t>
        </is>
      </c>
      <c r="C1917" s="161" t="inlineStr">
        <is>
          <t>Latin America &amp; Caribbean</t>
        </is>
      </c>
      <c r="D1917" s="161" t="inlineStr">
        <is>
          <t>Upper middle income</t>
        </is>
      </c>
      <c r="E1917" s="161" t="b">
        <v>1</v>
      </c>
      <c r="F1917" s="161" t="inlineStr">
        <is>
          <t>nmim_pv_incr_cost_b_pct_gdp</t>
        </is>
      </c>
      <c r="G1917" s="161" t="n">
        <v>11.55785305514712</v>
      </c>
      <c r="H1917" s="161" t="inlineStr">
        <is>
          <t>2025-2050</t>
        </is>
      </c>
      <c r="I1917" s="161" t="inlineStr">
        <is>
          <t>nmim_summary_v0_2.csv (InvestmentNeeds NMIM v0.2, model output)</t>
        </is>
      </c>
    </row>
    <row r="1918" ht="13" customHeight="1">
      <c r="A1918" s="161" t="inlineStr">
        <is>
          <t>BRA</t>
        </is>
      </c>
      <c r="B1918" s="161" t="inlineStr">
        <is>
          <t>Brazil</t>
        </is>
      </c>
      <c r="C1918" s="161" t="inlineStr">
        <is>
          <t>Latin America &amp; Caribbean</t>
        </is>
      </c>
      <c r="D1918" s="161" t="inlineStr">
        <is>
          <t>Upper middle income</t>
        </is>
      </c>
      <c r="E1918" s="161" t="b">
        <v>1</v>
      </c>
      <c r="F1918" s="161" t="inlineStr">
        <is>
          <t>price_diesel_usd_litre</t>
        </is>
      </c>
      <c r="G1918" s="161" t="n">
        <v>0.999</v>
      </c>
      <c r="H1918" s="161" t="inlineStr">
        <is>
          <t>2024</t>
        </is>
      </c>
      <c r="I1918" s="161" t="inlineStr">
        <is>
          <t>imffossilfuelsubsidiesdata.xlsb</t>
        </is>
      </c>
    </row>
    <row r="1919" ht="13" customHeight="1">
      <c r="A1919" s="161" t="inlineStr">
        <is>
          <t>BRA</t>
        </is>
      </c>
      <c r="B1919" s="161" t="inlineStr">
        <is>
          <t>Brazil</t>
        </is>
      </c>
      <c r="C1919" s="161" t="inlineStr">
        <is>
          <t>Latin America &amp; Caribbean</t>
        </is>
      </c>
      <c r="D1919" s="161" t="inlineStr">
        <is>
          <t>Upper middle income</t>
        </is>
      </c>
      <c r="E1919" s="161" t="b">
        <v>1</v>
      </c>
      <c r="F1919" s="161" t="inlineStr">
        <is>
          <t>price_gasoline_usd_litre</t>
        </is>
      </c>
      <c r="G1919" s="161" t="n">
        <v>1.103</v>
      </c>
      <c r="H1919" s="161" t="inlineStr">
        <is>
          <t>2024</t>
        </is>
      </c>
      <c r="I1919" s="161" t="inlineStr">
        <is>
          <t>imffossilfuelsubsidiesdata.xlsb</t>
        </is>
      </c>
    </row>
    <row r="1920" ht="13" customHeight="1">
      <c r="A1920" s="161" t="inlineStr">
        <is>
          <t>BRA</t>
        </is>
      </c>
      <c r="B1920" s="161" t="inlineStr">
        <is>
          <t>Brazil</t>
        </is>
      </c>
      <c r="C1920" s="161" t="inlineStr">
        <is>
          <t>Latin America &amp; Caribbean</t>
        </is>
      </c>
      <c r="D1920" s="161" t="inlineStr">
        <is>
          <t>Upper middle income</t>
        </is>
      </c>
      <c r="E1920" s="161" t="b">
        <v>1</v>
      </c>
      <c r="F1920" s="161" t="inlineStr">
        <is>
          <t>price_electricity_residential_usd_kwh</t>
        </is>
      </c>
      <c r="G1920" s="161" t="n">
        <v>0.16</v>
      </c>
      <c r="H1920" s="161" t="inlineStr">
        <is>
          <t>2024</t>
        </is>
      </c>
      <c r="I1920" s="161" t="inlineStr">
        <is>
          <t>imffossilfuelsubsidiesdata.xlsb</t>
        </is>
      </c>
    </row>
    <row r="1921" ht="13" customHeight="1">
      <c r="A1921" s="161" t="inlineStr">
        <is>
          <t>BRA</t>
        </is>
      </c>
      <c r="B1921" s="161" t="inlineStr">
        <is>
          <t>Brazil</t>
        </is>
      </c>
      <c r="C1921" s="161" t="inlineStr">
        <is>
          <t>Latin America &amp; Caribbean</t>
        </is>
      </c>
      <c r="D1921" s="161" t="inlineStr">
        <is>
          <t>Upper middle income</t>
        </is>
      </c>
      <c r="E1921" s="161" t="b">
        <v>1</v>
      </c>
      <c r="F1921" s="161" t="inlineStr">
        <is>
          <t>price_electricity_industry_usd_kwh</t>
        </is>
      </c>
      <c r="G1921" s="161" t="n">
        <v>0.133</v>
      </c>
      <c r="H1921" s="161" t="inlineStr">
        <is>
          <t>2024</t>
        </is>
      </c>
      <c r="I1921" s="161" t="inlineStr">
        <is>
          <t>imffossilfuelsubsidiesdata.xlsb</t>
        </is>
      </c>
    </row>
    <row r="1922" ht="13" customHeight="1">
      <c r="A1922" s="161" t="inlineStr">
        <is>
          <t>BRA</t>
        </is>
      </c>
      <c r="B1922" s="161" t="inlineStr">
        <is>
          <t>Brazil</t>
        </is>
      </c>
      <c r="C1922" s="161" t="inlineStr">
        <is>
          <t>Latin America &amp; Caribbean</t>
        </is>
      </c>
      <c r="D1922" s="161" t="inlineStr">
        <is>
          <t>Upper middle income</t>
        </is>
      </c>
      <c r="E1922" s="161" t="b">
        <v>1</v>
      </c>
      <c r="F1922" s="161" t="inlineStr">
        <is>
          <t>price_gas_industry_usd_gj</t>
        </is>
      </c>
      <c r="G1922" s="161" t="n">
        <v>20.98</v>
      </c>
      <c r="H1922" s="161" t="inlineStr">
        <is>
          <t>2023</t>
        </is>
      </c>
      <c r="I1922" s="161" t="inlineStr">
        <is>
          <t>imffossilfuelsubsidiesdata.xlsb</t>
        </is>
      </c>
    </row>
    <row r="1923" ht="13" customHeight="1">
      <c r="A1923" s="161" t="inlineStr">
        <is>
          <t>BRA</t>
        </is>
      </c>
      <c r="B1923" s="161" t="inlineStr">
        <is>
          <t>Brazil</t>
        </is>
      </c>
      <c r="C1923" s="161" t="inlineStr">
        <is>
          <t>Latin America &amp; Caribbean</t>
        </is>
      </c>
      <c r="D1923" s="161" t="inlineStr">
        <is>
          <t>Upper middle income</t>
        </is>
      </c>
      <c r="E1923" s="161" t="b">
        <v>1</v>
      </c>
      <c r="F1923" s="161" t="inlineStr">
        <is>
          <t>price_gas_power_usd_gj</t>
        </is>
      </c>
      <c r="G1923" s="161" t="n">
        <v>17.367</v>
      </c>
      <c r="H1923" s="161" t="inlineStr">
        <is>
          <t>2024</t>
        </is>
      </c>
      <c r="I1923" s="161" t="inlineStr">
        <is>
          <t>imffossilfuelsubsidiesdata.xlsb</t>
        </is>
      </c>
    </row>
    <row r="1924" ht="13" customHeight="1">
      <c r="A1924" s="161" t="inlineStr">
        <is>
          <t>BRA</t>
        </is>
      </c>
      <c r="B1924" s="161" t="inlineStr">
        <is>
          <t>Brazil</t>
        </is>
      </c>
      <c r="C1924" s="161" t="inlineStr">
        <is>
          <t>Latin America &amp; Caribbean</t>
        </is>
      </c>
      <c r="D1924" s="161" t="inlineStr">
        <is>
          <t>Upper middle income</t>
        </is>
      </c>
      <c r="E1924" s="161" t="b">
        <v>1</v>
      </c>
      <c r="F1924" s="161" t="inlineStr">
        <is>
          <t>price_coal_residential_usd_gj</t>
        </is>
      </c>
      <c r="G1924" s="161" t="n">
        <v>12.954</v>
      </c>
      <c r="H1924" s="161" t="inlineStr">
        <is>
          <t>2024</t>
        </is>
      </c>
      <c r="I1924" s="161" t="inlineStr">
        <is>
          <t>imffossilfuelsubsidiesdata.xlsb</t>
        </is>
      </c>
    </row>
    <row r="1925" ht="13" customHeight="1">
      <c r="A1925" s="161" t="inlineStr">
        <is>
          <t>BRA</t>
        </is>
      </c>
      <c r="B1925" s="161" t="inlineStr">
        <is>
          <t>Brazil</t>
        </is>
      </c>
      <c r="C1925" s="161" t="inlineStr">
        <is>
          <t>Latin America &amp; Caribbean</t>
        </is>
      </c>
      <c r="D1925" s="161" t="inlineStr">
        <is>
          <t>Upper middle income</t>
        </is>
      </c>
      <c r="E1925" s="161" t="b">
        <v>1</v>
      </c>
      <c r="F1925" s="161" t="inlineStr">
        <is>
          <t>price_coal_industry_usd_gj</t>
        </is>
      </c>
      <c r="G1925" s="161" t="n">
        <v>6.222</v>
      </c>
      <c r="H1925" s="161" t="inlineStr">
        <is>
          <t>2024</t>
        </is>
      </c>
      <c r="I1925" s="161" t="inlineStr">
        <is>
          <t>imffossilfuelsubsidiesdata.xlsb</t>
        </is>
      </c>
    </row>
    <row r="1926" ht="13" customHeight="1">
      <c r="A1926" s="161" t="inlineStr">
        <is>
          <t>BRA</t>
        </is>
      </c>
      <c r="B1926" s="161" t="inlineStr">
        <is>
          <t>Brazil</t>
        </is>
      </c>
      <c r="C1926" s="161" t="inlineStr">
        <is>
          <t>Latin America &amp; Caribbean</t>
        </is>
      </c>
      <c r="D1926" s="161" t="inlineStr">
        <is>
          <t>Upper middle income</t>
        </is>
      </c>
      <c r="E1926" s="161" t="b">
        <v>1</v>
      </c>
      <c r="F1926" s="161" t="inlineStr">
        <is>
          <t>price_coal_power_usd_gj</t>
        </is>
      </c>
      <c r="G1926" s="161" t="n">
        <v>6.222</v>
      </c>
      <c r="H1926" s="161" t="inlineStr">
        <is>
          <t>2024</t>
        </is>
      </c>
      <c r="I1926" s="161" t="inlineStr">
        <is>
          <t>imffossilfuelsubsidiesdata.xlsb</t>
        </is>
      </c>
    </row>
    <row r="1927" ht="13" customHeight="1">
      <c r="A1927" s="161" t="inlineStr">
        <is>
          <t>BRA</t>
        </is>
      </c>
      <c r="B1927" s="161" t="inlineStr">
        <is>
          <t>Brazil</t>
        </is>
      </c>
      <c r="C1927" s="161" t="inlineStr">
        <is>
          <t>Latin America &amp; Caribbean</t>
        </is>
      </c>
      <c r="D1927" s="161" t="inlineStr">
        <is>
          <t>Upper middle income</t>
        </is>
      </c>
      <c r="E1927" s="161" t="b">
        <v>1</v>
      </c>
      <c r="F1927" s="161" t="inlineStr">
        <is>
          <t>power_market_structure</t>
        </is>
      </c>
      <c r="G1927" s="161" t="n">
        <v>3</v>
      </c>
      <c r="H1927" s="161" t="inlineStr">
        <is>
          <t>2013</t>
        </is>
      </c>
      <c r="I1927" s="161" t="inlineStr">
        <is>
          <t>dataverse_files.zip</t>
        </is>
      </c>
    </row>
    <row r="1928" ht="13" customHeight="1">
      <c r="A1928" s="161" t="inlineStr">
        <is>
          <t>BRA</t>
        </is>
      </c>
      <c r="B1928" s="161" t="inlineStr">
        <is>
          <t>Brazil</t>
        </is>
      </c>
      <c r="C1928" s="161" t="inlineStr">
        <is>
          <t>Latin America &amp; Caribbean</t>
        </is>
      </c>
      <c r="D1928" s="161" t="inlineStr">
        <is>
          <t>Upper middle income</t>
        </is>
      </c>
      <c r="E1928" s="161" t="b">
        <v>1</v>
      </c>
      <c r="F1928" s="161" t="inlineStr">
        <is>
          <t>independent_regulator</t>
        </is>
      </c>
      <c r="G1928" s="161" t="n">
        <v>1</v>
      </c>
      <c r="H1928" s="161" t="inlineStr">
        <is>
          <t>2013</t>
        </is>
      </c>
      <c r="I1928" s="161" t="inlineStr">
        <is>
          <t>dataverse_files.zip</t>
        </is>
      </c>
    </row>
    <row r="1929" ht="13" customHeight="1">
      <c r="A1929" s="161" t="inlineStr">
        <is>
          <t>BRA</t>
        </is>
      </c>
      <c r="B1929" s="161" t="inlineStr">
        <is>
          <t>Brazil</t>
        </is>
      </c>
      <c r="C1929" s="161" t="inlineStr">
        <is>
          <t>Latin America &amp; Caribbean</t>
        </is>
      </c>
      <c r="D1929" s="161" t="inlineStr">
        <is>
          <t>Upper middle income</t>
        </is>
      </c>
      <c r="E1929" s="161" t="b">
        <v>1</v>
      </c>
      <c r="F1929" s="161" t="inlineStr">
        <is>
          <t>generation_unbundled</t>
        </is>
      </c>
      <c r="G1929" s="161" t="n">
        <v>1</v>
      </c>
      <c r="H1929" s="161" t="inlineStr">
        <is>
          <t>2013</t>
        </is>
      </c>
      <c r="I1929" s="161" t="inlineStr">
        <is>
          <t>dataverse_files.zip</t>
        </is>
      </c>
    </row>
    <row r="1930" ht="13" customHeight="1">
      <c r="A1930" s="161" t="inlineStr">
        <is>
          <t>BRA</t>
        </is>
      </c>
      <c r="B1930" s="161" t="inlineStr">
        <is>
          <t>Brazil</t>
        </is>
      </c>
      <c r="C1930" s="161" t="inlineStr">
        <is>
          <t>Latin America &amp; Caribbean</t>
        </is>
      </c>
      <c r="D1930" s="161" t="inlineStr">
        <is>
          <t>Upper middle income</t>
        </is>
      </c>
      <c r="E1930" s="161" t="b">
        <v>1</v>
      </c>
      <c r="F1930" s="161" t="inlineStr">
        <is>
          <t>rise_renewable_energy_score</t>
        </is>
      </c>
      <c r="G1930" s="161" t="n">
        <v>65.093</v>
      </c>
      <c r="H1930" s="161" t="inlineStr">
        <is>
          <t>2023</t>
        </is>
      </c>
      <c r="I1930" s="161" t="inlineStr">
        <is>
          <t>WB_RISE_WIDEF.csv</t>
        </is>
      </c>
    </row>
    <row r="1931" ht="13" customHeight="1">
      <c r="A1931" s="161" t="inlineStr">
        <is>
          <t>BRA</t>
        </is>
      </c>
      <c r="B1931" s="161" t="inlineStr">
        <is>
          <t>Brazil</t>
        </is>
      </c>
      <c r="C1931" s="161" t="inlineStr">
        <is>
          <t>Latin America &amp; Caribbean</t>
        </is>
      </c>
      <c r="D1931" s="161" t="inlineStr">
        <is>
          <t>Upper middle income</t>
        </is>
      </c>
      <c r="E1931" s="161" t="b">
        <v>1</v>
      </c>
      <c r="F1931" s="161" t="inlineStr">
        <is>
          <t>rise_level_playing_field_score</t>
        </is>
      </c>
      <c r="G1931" s="161" t="n">
        <v>20</v>
      </c>
      <c r="H1931" s="161" t="inlineStr">
        <is>
          <t>2023</t>
        </is>
      </c>
      <c r="I1931" s="161" t="inlineStr">
        <is>
          <t>WB_RISE_WIDEF.csv</t>
        </is>
      </c>
    </row>
    <row r="1932" ht="13" customHeight="1">
      <c r="A1932" s="161" t="inlineStr">
        <is>
          <t>BRA</t>
        </is>
      </c>
      <c r="B1932" s="161" t="inlineStr">
        <is>
          <t>Brazil</t>
        </is>
      </c>
      <c r="C1932" s="161" t="inlineStr">
        <is>
          <t>Latin America &amp; Caribbean</t>
        </is>
      </c>
      <c r="D1932" s="161" t="inlineStr">
        <is>
          <t>Upper middle income</t>
        </is>
      </c>
      <c r="E1932" s="161" t="b">
        <v>1</v>
      </c>
      <c r="F1932" s="161" t="inlineStr">
        <is>
          <t>rise_ee_financing_mechanisms_score</t>
        </is>
      </c>
      <c r="G1932" s="161" t="n">
        <v>100</v>
      </c>
      <c r="H1932" s="161" t="inlineStr">
        <is>
          <t>2023</t>
        </is>
      </c>
      <c r="I1932" s="161" t="inlineStr">
        <is>
          <t>WB_RISE_WIDEF.csv</t>
        </is>
      </c>
    </row>
    <row r="1933" ht="13" customHeight="1">
      <c r="A1933" s="161" t="inlineStr">
        <is>
          <t>BRA</t>
        </is>
      </c>
      <c r="B1933" s="161" t="inlineStr">
        <is>
          <t>Brazil</t>
        </is>
      </c>
      <c r="C1933" s="161" t="inlineStr">
        <is>
          <t>Latin America &amp; Caribbean</t>
        </is>
      </c>
      <c r="D1933" s="161" t="inlineStr">
        <is>
          <t>Upper middle income</t>
        </is>
      </c>
      <c r="E1933" s="161" t="b">
        <v>1</v>
      </c>
      <c r="F1933" s="161" t="inlineStr">
        <is>
          <t>revenue_pct_gdp</t>
        </is>
      </c>
      <c r="G1933" s="161" t="n">
        <v>39.37</v>
      </c>
      <c r="H1933" s="161" t="inlineStr">
        <is>
          <t>2024</t>
        </is>
      </c>
      <c r="I1933" s="161" t="inlineStr">
        <is>
          <t>dataset_2026-08-26T13_41_09_874550254Z_DEFAULT_INTEGRATION_IMF_RES_WEO_9_0_0.csv</t>
        </is>
      </c>
    </row>
    <row r="1934" ht="13" customHeight="1">
      <c r="A1934" s="161" t="inlineStr">
        <is>
          <t>BRA</t>
        </is>
      </c>
      <c r="B1934" s="161" t="inlineStr">
        <is>
          <t>Brazil</t>
        </is>
      </c>
      <c r="C1934" s="161" t="inlineStr">
        <is>
          <t>Latin America &amp; Caribbean</t>
        </is>
      </c>
      <c r="D1934" s="161" t="inlineStr">
        <is>
          <t>Upper middle income</t>
        </is>
      </c>
      <c r="E1934" s="161" t="b">
        <v>1</v>
      </c>
      <c r="F1934" s="161" t="inlineStr">
        <is>
          <t>primary_balance_pct_gdp</t>
        </is>
      </c>
      <c r="G1934" s="161" t="n">
        <v>-0.219</v>
      </c>
      <c r="H1934" s="161" t="inlineStr">
        <is>
          <t>2024</t>
        </is>
      </c>
      <c r="I1934" s="161" t="inlineStr">
        <is>
          <t>dataset_2026-08-26T13_41_09_874550254Z_DEFAULT_INTEGRATION_IMF_RES_WEO_9_0_0.csv</t>
        </is>
      </c>
    </row>
    <row r="1935" ht="13" customHeight="1">
      <c r="A1935" s="161" t="inlineStr">
        <is>
          <t>BRA</t>
        </is>
      </c>
      <c r="B1935" s="161" t="inlineStr">
        <is>
          <t>Brazil</t>
        </is>
      </c>
      <c r="C1935" s="161" t="inlineStr">
        <is>
          <t>Latin America &amp; Caribbean</t>
        </is>
      </c>
      <c r="D1935" s="161" t="inlineStr">
        <is>
          <t>Upper middle income</t>
        </is>
      </c>
      <c r="E1935" s="161" t="b">
        <v>1</v>
      </c>
      <c r="F1935" s="161" t="inlineStr">
        <is>
          <t>current_account_pct_gdp</t>
        </is>
      </c>
      <c r="G1935" s="161" t="n">
        <v>-3.027</v>
      </c>
      <c r="H1935" s="161" t="inlineStr">
        <is>
          <t>2024</t>
        </is>
      </c>
      <c r="I1935" s="161" t="inlineStr">
        <is>
          <t>dataset_2026-08-26T13_41_09_874550254Z_DEFAULT_INTEGRATION_IMF_RES_WEO_9_0_0.csv</t>
        </is>
      </c>
    </row>
    <row r="1936" ht="13" customHeight="1">
      <c r="A1936" s="161" t="inlineStr">
        <is>
          <t>BRA</t>
        </is>
      </c>
      <c r="B1936" s="161" t="inlineStr">
        <is>
          <t>Brazil</t>
        </is>
      </c>
      <c r="C1936" s="161" t="inlineStr">
        <is>
          <t>Latin America &amp; Caribbean</t>
        </is>
      </c>
      <c r="D1936" s="161" t="inlineStr">
        <is>
          <t>Upper middle income</t>
        </is>
      </c>
      <c r="E1936" s="161" t="b">
        <v>1</v>
      </c>
      <c r="F1936" s="161" t="inlineStr">
        <is>
          <t>gross_capital_formation_pct_gdp</t>
        </is>
      </c>
      <c r="G1936" s="161" t="n">
        <v>16.981</v>
      </c>
      <c r="H1936" s="161" t="inlineStr">
        <is>
          <t>2024</t>
        </is>
      </c>
      <c r="I1936" s="161" t="inlineStr">
        <is>
          <t>dataset_2026-08-26T13_41_09_874550254Z_DEFAULT_INTEGRATION_IMF_RES_WEO_9_0_0.csv</t>
        </is>
      </c>
    </row>
    <row r="1937" ht="13" customHeight="1">
      <c r="A1937" s="161" t="inlineStr">
        <is>
          <t>BRA</t>
        </is>
      </c>
      <c r="B1937" s="161" t="inlineStr">
        <is>
          <t>Brazil</t>
        </is>
      </c>
      <c r="C1937" s="161" t="inlineStr">
        <is>
          <t>Latin America &amp; Caribbean</t>
        </is>
      </c>
      <c r="D1937" s="161" t="inlineStr">
        <is>
          <t>Upper middle income</t>
        </is>
      </c>
      <c r="E1937" s="161" t="b">
        <v>1</v>
      </c>
      <c r="F1937" s="161" t="inlineStr">
        <is>
          <t>real_gdp_growth_5y_avg_pct</t>
        </is>
      </c>
      <c r="G1937" s="161" t="n">
        <v>2.233</v>
      </c>
      <c r="H1937" s="161" t="inlineStr">
        <is>
          <t>2020-2024 avg</t>
        </is>
      </c>
      <c r="I1937" s="161" t="inlineStr">
        <is>
          <t>dataset_2026-08-26T13_41_09_874550254Z_DEFAULT_INTEGRATION_IMF_RES_WEO_9_0_0.csv (derived)</t>
        </is>
      </c>
    </row>
    <row r="1938" ht="13" customHeight="1">
      <c r="A1938" s="161" t="inlineStr">
        <is>
          <t>BRA</t>
        </is>
      </c>
      <c r="B1938" s="161" t="inlineStr">
        <is>
          <t>Brazil</t>
        </is>
      </c>
      <c r="C1938" s="161" t="inlineStr">
        <is>
          <t>Latin America &amp; Caribbean</t>
        </is>
      </c>
      <c r="D1938" s="161" t="inlineStr">
        <is>
          <t>Upper middle income</t>
        </is>
      </c>
      <c r="E1938" s="161" t="b">
        <v>1</v>
      </c>
      <c r="F1938" s="161" t="inlineStr">
        <is>
          <t>int_budget_need_2030_pct_gdp</t>
        </is>
      </c>
      <c r="G1938" s="161" t="n">
        <v>0.9</v>
      </c>
      <c r="H1938" s="161" t="inlineStr">
        <is>
          <t>2030</t>
        </is>
      </c>
      <c r="I1938" s="161" t="inlineStr">
        <is>
          <t>integrated_results.csv (MacroFiscalModels v0.1, model output)</t>
        </is>
      </c>
    </row>
    <row r="1939" ht="13" customHeight="1">
      <c r="A1939" s="161" t="inlineStr">
        <is>
          <t>BRA</t>
        </is>
      </c>
      <c r="B1939" s="161" t="inlineStr">
        <is>
          <t>Brazil</t>
        </is>
      </c>
      <c r="C1939" s="161" t="inlineStr">
        <is>
          <t>Latin America &amp; Caribbean</t>
        </is>
      </c>
      <c r="D1939" s="161" t="inlineStr">
        <is>
          <t>Upper middle income</t>
        </is>
      </c>
      <c r="E1939" s="161" t="b">
        <v>1</v>
      </c>
      <c r="F1939" s="161" t="inlineStr">
        <is>
          <t>int_pricing_revenue_2030_pct_gdp</t>
        </is>
      </c>
      <c r="G1939" s="161" t="n">
        <v>0.349</v>
      </c>
      <c r="H1939" s="161" t="inlineStr">
        <is>
          <t>2030</t>
        </is>
      </c>
      <c r="I1939" s="161" t="inlineStr">
        <is>
          <t>integrated_results.csv (MacroFiscalModels v0.1, model output)</t>
        </is>
      </c>
    </row>
    <row r="1940" ht="13" customHeight="1">
      <c r="A1940" s="161" t="inlineStr">
        <is>
          <t>BRA</t>
        </is>
      </c>
      <c r="B1940" s="161" t="inlineStr">
        <is>
          <t>Brazil</t>
        </is>
      </c>
      <c r="C1940" s="161" t="inlineStr">
        <is>
          <t>Latin America &amp; Caribbean</t>
        </is>
      </c>
      <c r="D1940" s="161" t="inlineStr">
        <is>
          <t>Upper middle income</t>
        </is>
      </c>
      <c r="E1940" s="161" t="b">
        <v>1</v>
      </c>
      <c r="F1940" s="161" t="inlineStr">
        <is>
          <t>int_financing_gap_2030_pct_gdp</t>
        </is>
      </c>
      <c r="G1940" s="161" t="n">
        <v>0.552</v>
      </c>
      <c r="H1940" s="161" t="inlineStr">
        <is>
          <t>2030</t>
        </is>
      </c>
      <c r="I1940" s="161" t="inlineStr">
        <is>
          <t>integrated_results.csv (MacroFiscalModels v0.1, model output)</t>
        </is>
      </c>
    </row>
    <row r="1941" ht="13" customHeight="1">
      <c r="A1941" s="161" t="inlineStr">
        <is>
          <t>BRA</t>
        </is>
      </c>
      <c r="B1941" s="161" t="inlineStr">
        <is>
          <t>Brazil</t>
        </is>
      </c>
      <c r="C1941" s="161" t="inlineStr">
        <is>
          <t>Latin America &amp; Caribbean</t>
        </is>
      </c>
      <c r="D1941" s="161" t="inlineStr">
        <is>
          <t>Upper middle income</t>
        </is>
      </c>
      <c r="E1941" s="161" t="b">
        <v>1</v>
      </c>
      <c r="F1941" s="161" t="inlineStr">
        <is>
          <t>int_gdp_dev_2050_pct</t>
        </is>
      </c>
      <c r="G1941" s="161" t="n">
        <v>6.482</v>
      </c>
      <c r="H1941" s="161" t="inlineStr">
        <is>
          <t>2050</t>
        </is>
      </c>
      <c r="I1941" s="161" t="inlineStr">
        <is>
          <t>integrated_results.csv (MacroFiscalModels v0.1, model output)</t>
        </is>
      </c>
    </row>
    <row r="1942" ht="13" customHeight="1">
      <c r="A1942" s="161" t="inlineStr">
        <is>
          <t>BRA</t>
        </is>
      </c>
      <c r="B1942" s="161" t="inlineStr">
        <is>
          <t>Brazil</t>
        </is>
      </c>
      <c r="C1942" s="161" t="inlineStr">
        <is>
          <t>Latin America &amp; Caribbean</t>
        </is>
      </c>
      <c r="D1942" s="161" t="inlineStr">
        <is>
          <t>Upper middle income</t>
        </is>
      </c>
      <c r="E1942" s="161" t="b">
        <v>1</v>
      </c>
      <c r="F1942" s="161" t="inlineStr">
        <is>
          <t>int_debt_2050_pct_gdp</t>
        </is>
      </c>
      <c r="G1942" s="161" t="n">
        <v>90.28</v>
      </c>
      <c r="H1942" s="161" t="inlineStr">
        <is>
          <t>2050</t>
        </is>
      </c>
      <c r="I1942" s="161" t="inlineStr">
        <is>
          <t>integrated_results.csv (MacroFiscalModels v0.1, model output)</t>
        </is>
      </c>
    </row>
    <row r="1943" ht="13" customHeight="1">
      <c r="A1943" s="161" t="inlineStr">
        <is>
          <t>VGB</t>
        </is>
      </c>
      <c r="B1943" s="161" t="inlineStr">
        <is>
          <t>British Virgin Islands</t>
        </is>
      </c>
      <c r="C1943" s="161" t="inlineStr">
        <is>
          <t>Latin America &amp; Caribbean</t>
        </is>
      </c>
      <c r="D1943" s="161" t="inlineStr">
        <is>
          <t>High income</t>
        </is>
      </c>
      <c r="E1943" s="161" t="b">
        <v>0</v>
      </c>
      <c r="F1943" s="161" t="inlineStr">
        <is>
          <t>climate_pfm_diagnostic_on_record</t>
        </is>
      </c>
      <c r="G1943" s="161" t="n">
        <v>0</v>
      </c>
      <c r="H1943" s="161" t="inlineStr">
        <is>
          <t>2022</t>
        </is>
      </c>
      <c r="I1943" s="161" t="inlineStr">
        <is>
          <t>UNDP-Global-Climate-Public-Finance-Review-2022.pdf (Table 4.2)</t>
        </is>
      </c>
    </row>
    <row r="1944" ht="13" customHeight="1">
      <c r="A1944" s="161" t="inlineStr">
        <is>
          <t>VGB</t>
        </is>
      </c>
      <c r="B1944" s="161" t="inlineStr">
        <is>
          <t>British Virgin Islands</t>
        </is>
      </c>
      <c r="C1944" s="161" t="inlineStr">
        <is>
          <t>Latin America &amp; Caribbean</t>
        </is>
      </c>
      <c r="D1944" s="161" t="inlineStr">
        <is>
          <t>High income</t>
        </is>
      </c>
      <c r="E1944" s="161" t="b">
        <v>0</v>
      </c>
      <c r="F1944" s="161" t="inlineStr">
        <is>
          <t>other_fossil_gen_share_pct</t>
        </is>
      </c>
      <c r="G1944" s="161" t="n">
        <v>100</v>
      </c>
      <c r="H1944" s="161" t="inlineStr">
        <is>
          <t>2023</t>
        </is>
      </c>
      <c r="I1944" s="161" t="inlineStr">
        <is>
          <t>release_generation_yearly_global.csv</t>
        </is>
      </c>
    </row>
    <row r="1945" ht="13" customHeight="1">
      <c r="A1945" s="161" t="inlineStr">
        <is>
          <t>VGB</t>
        </is>
      </c>
      <c r="B1945" s="161" t="inlineStr">
        <is>
          <t>British Virgin Islands</t>
        </is>
      </c>
      <c r="C1945" s="161" t="inlineStr">
        <is>
          <t>Latin America &amp; Caribbean</t>
        </is>
      </c>
      <c r="D1945" s="161" t="inlineStr">
        <is>
          <t>High income</t>
        </is>
      </c>
      <c r="E1945" s="161" t="b">
        <v>0</v>
      </c>
      <c r="F1945" s="161" t="inlineStr">
        <is>
          <t>re_share_change_pp</t>
        </is>
      </c>
      <c r="G1945" s="161" t="n">
        <v>0</v>
      </c>
      <c r="H1945" s="161" t="inlineStr">
        <is>
          <t>2023</t>
        </is>
      </c>
      <c r="I1945" s="161" t="inlineStr">
        <is>
          <t>release_generation_yearly_global.csv</t>
        </is>
      </c>
    </row>
    <row r="1946" ht="13" customHeight="1">
      <c r="A1946" s="161" t="inlineStr">
        <is>
          <t>BRN</t>
        </is>
      </c>
      <c r="B1946" s="161" t="inlineStr">
        <is>
          <t>Brunei Darussalam</t>
        </is>
      </c>
      <c r="C1946" s="161" t="inlineStr">
        <is>
          <t>East Asia &amp; Pacific</t>
        </is>
      </c>
      <c r="D1946" s="161" t="inlineStr">
        <is>
          <t>High income</t>
        </is>
      </c>
      <c r="E1946" s="161" t="b">
        <v>0</v>
      </c>
      <c r="F1946" s="161" t="inlineStr">
        <is>
          <t>interest_to_revenue_pct</t>
        </is>
      </c>
      <c r="G1946" s="161" t="n">
        <v>0</v>
      </c>
      <c r="H1946" s="161" t="inlineStr">
        <is>
          <t>2024</t>
        </is>
      </c>
      <c r="I1946" s="161" t="inlineStr">
        <is>
          <t>dataset_2026-08-26T13_41_09_874550254Z_DEFAULT_INTEGRATION_IMF_RES_WEO_9_0_0.csv (derived)</t>
        </is>
      </c>
    </row>
    <row r="1947" ht="13" customHeight="1">
      <c r="A1947" s="161" t="inlineStr">
        <is>
          <t>BRN</t>
        </is>
      </c>
      <c r="B1947" s="161" t="inlineStr">
        <is>
          <t>Brunei Darussalam</t>
        </is>
      </c>
      <c r="C1947" s="161" t="inlineStr">
        <is>
          <t>East Asia &amp; Pacific</t>
        </is>
      </c>
      <c r="D1947" s="161" t="inlineStr">
        <is>
          <t>High income</t>
        </is>
      </c>
      <c r="E1947" s="161" t="b">
        <v>0</v>
      </c>
      <c r="F1947" s="161" t="inlineStr">
        <is>
          <t>interest_pct_gdp</t>
        </is>
      </c>
      <c r="G1947" s="161" t="n">
        <v>0</v>
      </c>
      <c r="H1947" s="161" t="inlineStr">
        <is>
          <t>2024</t>
        </is>
      </c>
      <c r="I1947" s="161" t="inlineStr">
        <is>
          <t>dataset_2026-08-26T13_41_09_874550254Z_DEFAULT_INTEGRATION_IMF_RES_WEO_9_0_0.csv (derived)</t>
        </is>
      </c>
    </row>
    <row r="1948" ht="13" customHeight="1">
      <c r="A1948" s="161" t="inlineStr">
        <is>
          <t>BRN</t>
        </is>
      </c>
      <c r="B1948" s="161" t="inlineStr">
        <is>
          <t>Brunei Darussalam</t>
        </is>
      </c>
      <c r="C1948" s="161" t="inlineStr">
        <is>
          <t>East Asia &amp; Pacific</t>
        </is>
      </c>
      <c r="D1948" s="161" t="inlineStr">
        <is>
          <t>High income</t>
        </is>
      </c>
      <c r="E1948" s="161" t="b">
        <v>0</v>
      </c>
      <c r="F1948" s="161" t="inlineStr">
        <is>
          <t>gross_debt_pct_gdp</t>
        </is>
      </c>
      <c r="G1948" s="161" t="n">
        <v>1.568</v>
      </c>
      <c r="H1948" s="161" t="inlineStr">
        <is>
          <t>2024</t>
        </is>
      </c>
      <c r="I1948" s="161" t="inlineStr">
        <is>
          <t>dataset_2026-08-26T13_41_09_874550254Z_DEFAULT_INTEGRATION_IMF_RES_WEO_9_0_0.csv</t>
        </is>
      </c>
    </row>
    <row r="1949" ht="13" customHeight="1">
      <c r="A1949" s="161" t="inlineStr">
        <is>
          <t>BRN</t>
        </is>
      </c>
      <c r="B1949" s="161" t="inlineStr">
        <is>
          <t>Brunei Darussalam</t>
        </is>
      </c>
      <c r="C1949" s="161" t="inlineStr">
        <is>
          <t>East Asia &amp; Pacific</t>
        </is>
      </c>
      <c r="D1949" s="161" t="inlineStr">
        <is>
          <t>High income</t>
        </is>
      </c>
      <c r="E1949" s="161" t="b">
        <v>0</v>
      </c>
      <c r="F1949" s="161" t="inlineStr">
        <is>
          <t>tax_revenue_pct_gdp</t>
        </is>
      </c>
      <c r="G1949" s="161" t="n">
        <v>6.065</v>
      </c>
      <c r="H1949" s="161" t="inlineStr">
        <is>
          <t>2024</t>
        </is>
      </c>
      <c r="I1949" s="161" t="inlineStr">
        <is>
          <t>world-imf2026.xlsx</t>
        </is>
      </c>
    </row>
    <row r="1950" ht="13" customHeight="1">
      <c r="A1950" s="161" t="inlineStr">
        <is>
          <t>BRN</t>
        </is>
      </c>
      <c r="B1950" s="161" t="inlineStr">
        <is>
          <t>Brunei Darussalam</t>
        </is>
      </c>
      <c r="C1950" s="161" t="inlineStr">
        <is>
          <t>East Asia &amp; Pacific</t>
        </is>
      </c>
      <c r="D1950" s="161" t="inlineStr">
        <is>
          <t>High income</t>
        </is>
      </c>
      <c r="E1950" s="161" t="b">
        <v>0</v>
      </c>
      <c r="F1950" s="161" t="inlineStr">
        <is>
          <t>climate_pfm_diagnostic_on_record</t>
        </is>
      </c>
      <c r="G1950" s="161" t="n">
        <v>0</v>
      </c>
      <c r="H1950" s="161" t="inlineStr">
        <is>
          <t>2022</t>
        </is>
      </c>
      <c r="I1950" s="161" t="inlineStr">
        <is>
          <t>UNDP-Global-Climate-Public-Finance-Review-2022.pdf (Table 4.2)</t>
        </is>
      </c>
    </row>
    <row r="1951" ht="13" customHeight="1">
      <c r="A1951" s="161" t="inlineStr">
        <is>
          <t>BRN</t>
        </is>
      </c>
      <c r="B1951" s="161" t="inlineStr">
        <is>
          <t>Brunei Darussalam</t>
        </is>
      </c>
      <c r="C1951" s="161" t="inlineStr">
        <is>
          <t>East Asia &amp; Pacific</t>
        </is>
      </c>
      <c r="D1951" s="161" t="inlineStr">
        <is>
          <t>High income</t>
        </is>
      </c>
      <c r="E1951" s="161" t="b">
        <v>0</v>
      </c>
      <c r="F1951" s="161" t="inlineStr">
        <is>
          <t>ff_subsidy_total_pct_gdp</t>
        </is>
      </c>
      <c r="G1951" s="161" t="n">
        <v>8.622999999999999</v>
      </c>
      <c r="H1951" s="161" t="inlineStr">
        <is>
          <t>2024</t>
        </is>
      </c>
      <c r="I1951" s="161" t="inlineStr">
        <is>
          <t>imffossilfuelsubsidiesdata.xlsb + WEO</t>
        </is>
      </c>
    </row>
    <row r="1952" ht="13" customHeight="1">
      <c r="A1952" s="161" t="inlineStr">
        <is>
          <t>BRN</t>
        </is>
      </c>
      <c r="B1952" s="161" t="inlineStr">
        <is>
          <t>Brunei Darussalam</t>
        </is>
      </c>
      <c r="C1952" s="161" t="inlineStr">
        <is>
          <t>East Asia &amp; Pacific</t>
        </is>
      </c>
      <c r="D1952" s="161" t="inlineStr">
        <is>
          <t>High income</t>
        </is>
      </c>
      <c r="E1952" s="161" t="b">
        <v>0</v>
      </c>
      <c r="F1952" s="161" t="inlineStr">
        <is>
          <t>ff_subsidy_explicit_pct_gdp</t>
        </is>
      </c>
      <c r="G1952" s="161" t="n">
        <v>2.549</v>
      </c>
      <c r="H1952" s="161" t="inlineStr">
        <is>
          <t>2024</t>
        </is>
      </c>
      <c r="I1952" s="161" t="inlineStr">
        <is>
          <t>imffossilfuelsubsidiesdata.xlsb</t>
        </is>
      </c>
    </row>
    <row r="1953" ht="13" customHeight="1">
      <c r="A1953" s="161" t="inlineStr">
        <is>
          <t>BRN</t>
        </is>
      </c>
      <c r="B1953" s="161" t="inlineStr">
        <is>
          <t>Brunei Darussalam</t>
        </is>
      </c>
      <c r="C1953" s="161" t="inlineStr">
        <is>
          <t>East Asia &amp; Pacific</t>
        </is>
      </c>
      <c r="D1953" s="161" t="inlineStr">
        <is>
          <t>High income</t>
        </is>
      </c>
      <c r="E1953" s="161" t="b">
        <v>0</v>
      </c>
      <c r="F1953" s="161" t="inlineStr">
        <is>
          <t>ff_subsidy_implicit_pct_gdp</t>
        </is>
      </c>
      <c r="G1953" s="161" t="n">
        <v>6.074</v>
      </c>
      <c r="H1953" s="161" t="inlineStr">
        <is>
          <t>2024</t>
        </is>
      </c>
      <c r="I1953" s="161" t="inlineStr">
        <is>
          <t>imffossilfuelsubsidiesdata.xlsb</t>
        </is>
      </c>
    </row>
    <row r="1954" ht="13" customHeight="1">
      <c r="A1954" s="161" t="inlineStr">
        <is>
          <t>BRN</t>
        </is>
      </c>
      <c r="B1954" s="161" t="inlineStr">
        <is>
          <t>Brunei Darussalam</t>
        </is>
      </c>
      <c r="C1954" s="161" t="inlineStr">
        <is>
          <t>East Asia &amp; Pacific</t>
        </is>
      </c>
      <c r="D1954" s="161" t="inlineStr">
        <is>
          <t>High income</t>
        </is>
      </c>
      <c r="E1954" s="161" t="b">
        <v>0</v>
      </c>
      <c r="F1954" s="161" t="inlineStr">
        <is>
          <t>net_fuel_trade_pct_merch</t>
        </is>
      </c>
      <c r="G1954" s="161" t="n">
        <v>9.553999999999988</v>
      </c>
      <c r="H1954" s="161" t="inlineStr">
        <is>
          <t>2024</t>
        </is>
      </c>
      <c r="I1954" s="161" t="inlineStr">
        <is>
          <t>WDI TX.VAL.FUEL.ZS.UN less TM.VAL.FUEL.ZS.UN</t>
        </is>
      </c>
    </row>
    <row r="1955" ht="13" customHeight="1">
      <c r="A1955" s="161" t="inlineStr">
        <is>
          <t>BRN</t>
        </is>
      </c>
      <c r="B1955" s="161" t="inlineStr">
        <is>
          <t>Brunei Darussalam</t>
        </is>
      </c>
      <c r="C1955" s="161" t="inlineStr">
        <is>
          <t>East Asia &amp; Pacific</t>
        </is>
      </c>
      <c r="D1955" s="161" t="inlineStr">
        <is>
          <t>High income</t>
        </is>
      </c>
      <c r="E1955" s="161" t="b">
        <v>0</v>
      </c>
      <c r="F1955" s="161" t="inlineStr">
        <is>
          <t>fuel_exports_pct_merch</t>
        </is>
      </c>
      <c r="G1955" s="161" t="n">
        <v>75.47199999999999</v>
      </c>
      <c r="H1955" s="161" t="inlineStr">
        <is>
          <t>2024</t>
        </is>
      </c>
      <c r="I1955" s="161" t="inlineStr">
        <is>
          <t>API_TX_VAL_FUEL_ZS_UN_DS2_en_csv_v2_33055.zip</t>
        </is>
      </c>
    </row>
    <row r="1956" ht="13" customHeight="1">
      <c r="A1956" s="161" t="inlineStr">
        <is>
          <t>BRN</t>
        </is>
      </c>
      <c r="B1956" s="161" t="inlineStr">
        <is>
          <t>Brunei Darussalam</t>
        </is>
      </c>
      <c r="C1956" s="161" t="inlineStr">
        <is>
          <t>East Asia &amp; Pacific</t>
        </is>
      </c>
      <c r="D1956" s="161" t="inlineStr">
        <is>
          <t>High income</t>
        </is>
      </c>
      <c r="E1956" s="161" t="b">
        <v>0</v>
      </c>
      <c r="F1956" s="161" t="inlineStr">
        <is>
          <t>fuel_imports_pct_merch</t>
        </is>
      </c>
      <c r="G1956" s="161" t="n">
        <v>65.91800000000001</v>
      </c>
      <c r="H1956" s="161" t="inlineStr">
        <is>
          <t>2024</t>
        </is>
      </c>
      <c r="I1956" s="161" t="inlineStr">
        <is>
          <t>API_TM_VAL_FUEL_ZS_UN_DS2_en_csv_v2_36140.zip</t>
        </is>
      </c>
    </row>
    <row r="1957" ht="13" customHeight="1">
      <c r="A1957" s="161" t="inlineStr">
        <is>
          <t>BRN</t>
        </is>
      </c>
      <c r="B1957" s="161" t="inlineStr">
        <is>
          <t>Brunei Darussalam</t>
        </is>
      </c>
      <c r="C1957" s="161" t="inlineStr">
        <is>
          <t>East Asia &amp; Pacific</t>
        </is>
      </c>
      <c r="D1957" s="161" t="inlineStr">
        <is>
          <t>High income</t>
        </is>
      </c>
      <c r="E1957" s="161" t="b">
        <v>0</v>
      </c>
      <c r="F1957" s="161" t="inlineStr">
        <is>
          <t>energy_import_dep_pct</t>
        </is>
      </c>
      <c r="G1957" s="161" t="n">
        <v>-172.553</v>
      </c>
      <c r="H1957" s="161" t="inlineStr">
        <is>
          <t>2022</t>
        </is>
      </c>
      <c r="I1957" s="161" t="inlineStr">
        <is>
          <t>API_EG_IMP_CONS_ZS_DS2_en_csv_v2_160768.zip</t>
        </is>
      </c>
    </row>
    <row r="1958" ht="13" customHeight="1">
      <c r="A1958" s="161" t="inlineStr">
        <is>
          <t>BRN</t>
        </is>
      </c>
      <c r="B1958" s="161" t="inlineStr">
        <is>
          <t>Brunei Darussalam</t>
        </is>
      </c>
      <c r="C1958" s="161" t="inlineStr">
        <is>
          <t>East Asia &amp; Pacific</t>
        </is>
      </c>
      <c r="D1958" s="161" t="inlineStr">
        <is>
          <t>High income</t>
        </is>
      </c>
      <c r="E1958" s="161" t="b">
        <v>0</v>
      </c>
      <c r="F1958" s="161" t="inlineStr">
        <is>
          <t>fossil_rents_total_pct_gdp</t>
        </is>
      </c>
      <c r="G1958" s="161" t="n">
        <v>24.231</v>
      </c>
      <c r="H1958" s="161" t="inlineStr">
        <is>
          <t>2021</t>
        </is>
      </c>
      <c r="I1958" s="161" t="inlineStr">
        <is>
          <t>WDI NY.GDP.PETR+NGAS+COAL.RT.ZS</t>
        </is>
      </c>
    </row>
    <row r="1959" ht="13" customHeight="1">
      <c r="A1959" s="161" t="inlineStr">
        <is>
          <t>BRN</t>
        </is>
      </c>
      <c r="B1959" s="161" t="inlineStr">
        <is>
          <t>Brunei Darussalam</t>
        </is>
      </c>
      <c r="C1959" s="161" t="inlineStr">
        <is>
          <t>East Asia &amp; Pacific</t>
        </is>
      </c>
      <c r="D1959" s="161" t="inlineStr">
        <is>
          <t>High income</t>
        </is>
      </c>
      <c r="E1959" s="161" t="b">
        <v>0</v>
      </c>
      <c r="F1959" s="161" t="inlineStr">
        <is>
          <t>oil_rents_pct_gdp</t>
        </is>
      </c>
      <c r="G1959" s="161" t="n">
        <v>10.373</v>
      </c>
      <c r="H1959" s="161" t="inlineStr">
        <is>
          <t>2021</t>
        </is>
      </c>
      <c r="I1959" s="161" t="inlineStr">
        <is>
          <t>API_NY_GDP_PETR_RT_ZS_DS2_en_csv_v2_40227.zip</t>
        </is>
      </c>
    </row>
    <row r="1960" ht="13" customHeight="1">
      <c r="A1960" s="161" t="inlineStr">
        <is>
          <t>BRN</t>
        </is>
      </c>
      <c r="B1960" s="161" t="inlineStr">
        <is>
          <t>Brunei Darussalam</t>
        </is>
      </c>
      <c r="C1960" s="161" t="inlineStr">
        <is>
          <t>East Asia &amp; Pacific</t>
        </is>
      </c>
      <c r="D1960" s="161" t="inlineStr">
        <is>
          <t>High income</t>
        </is>
      </c>
      <c r="E1960" s="161" t="b">
        <v>0</v>
      </c>
      <c r="F1960" s="161" t="inlineStr">
        <is>
          <t>gas_rents_pct_gdp</t>
        </is>
      </c>
      <c r="G1960" s="161" t="n">
        <v>13.858</v>
      </c>
      <c r="H1960" s="161" t="inlineStr">
        <is>
          <t>2021</t>
        </is>
      </c>
      <c r="I1960" s="161" t="inlineStr">
        <is>
          <t>API_NY_GDP_NGAS_RT_ZS_DS2_en_csv_v2_35861.zip</t>
        </is>
      </c>
    </row>
    <row r="1961" ht="13" customHeight="1">
      <c r="A1961" s="161" t="inlineStr">
        <is>
          <t>BRN</t>
        </is>
      </c>
      <c r="B1961" s="161" t="inlineStr">
        <is>
          <t>Brunei Darussalam</t>
        </is>
      </c>
      <c r="C1961" s="161" t="inlineStr">
        <is>
          <t>East Asia &amp; Pacific</t>
        </is>
      </c>
      <c r="D1961" s="161" t="inlineStr">
        <is>
          <t>High income</t>
        </is>
      </c>
      <c r="E1961" s="161" t="b">
        <v>0</v>
      </c>
      <c r="F1961" s="161" t="inlineStr">
        <is>
          <t>coal_rents_pct_gdp</t>
        </is>
      </c>
      <c r="G1961" s="161" t="n">
        <v>0</v>
      </c>
      <c r="H1961" s="161" t="inlineStr">
        <is>
          <t>2021</t>
        </is>
      </c>
      <c r="I1961" s="161" t="inlineStr">
        <is>
          <t>API_NY_GDP_COAL_RT_ZS_DS2_en_csv_v2_35370.zip</t>
        </is>
      </c>
    </row>
    <row r="1962" ht="13" customHeight="1">
      <c r="A1962" s="161" t="inlineStr">
        <is>
          <t>BRN</t>
        </is>
      </c>
      <c r="B1962" s="161" t="inlineStr">
        <is>
          <t>Brunei Darussalam</t>
        </is>
      </c>
      <c r="C1962" s="161" t="inlineStr">
        <is>
          <t>East Asia &amp; Pacific</t>
        </is>
      </c>
      <c r="D1962" s="161" t="inlineStr">
        <is>
          <t>High income</t>
        </is>
      </c>
      <c r="E1962" s="161" t="b">
        <v>0</v>
      </c>
      <c r="F1962" s="161" t="inlineStr">
        <is>
          <t>other_fossil_gen_share_pct</t>
        </is>
      </c>
      <c r="G1962" s="161" t="n">
        <v>0.899</v>
      </c>
      <c r="H1962" s="161" t="inlineStr">
        <is>
          <t>2024</t>
        </is>
      </c>
      <c r="I1962" s="161" t="inlineStr">
        <is>
          <t>release_generation_yearly_global.csv</t>
        </is>
      </c>
    </row>
    <row r="1963" ht="13" customHeight="1">
      <c r="A1963" s="161" t="inlineStr">
        <is>
          <t>BRN</t>
        </is>
      </c>
      <c r="B1963" s="161" t="inlineStr">
        <is>
          <t>Brunei Darussalam</t>
        </is>
      </c>
      <c r="C1963" s="161" t="inlineStr">
        <is>
          <t>East Asia &amp; Pacific</t>
        </is>
      </c>
      <c r="D1963" s="161" t="inlineStr">
        <is>
          <t>High income</t>
        </is>
      </c>
      <c r="E1963" s="161" t="b">
        <v>0</v>
      </c>
      <c r="F1963" s="161" t="inlineStr">
        <is>
          <t>renewable_share_electricity_pct</t>
        </is>
      </c>
      <c r="G1963" s="161" t="n">
        <v>14.095</v>
      </c>
      <c r="H1963" s="161" t="inlineStr">
        <is>
          <t>2024</t>
        </is>
      </c>
      <c r="I1963" s="161" t="inlineStr">
        <is>
          <t>imffossilfuelsubsidiesdata.xlsb</t>
        </is>
      </c>
    </row>
    <row r="1964" ht="13" customHeight="1">
      <c r="A1964" s="161" t="inlineStr">
        <is>
          <t>BRN</t>
        </is>
      </c>
      <c r="B1964" s="161" t="inlineStr">
        <is>
          <t>Brunei Darussalam</t>
        </is>
      </c>
      <c r="C1964" s="161" t="inlineStr">
        <is>
          <t>East Asia &amp; Pacific</t>
        </is>
      </c>
      <c r="D1964" s="161" t="inlineStr">
        <is>
          <t>High income</t>
        </is>
      </c>
      <c r="E1964" s="161" t="b">
        <v>0</v>
      </c>
      <c r="F1964" s="161" t="inlineStr">
        <is>
          <t>re_share_change_pp</t>
        </is>
      </c>
      <c r="G1964" s="161" t="n">
        <v>0.18</v>
      </c>
      <c r="H1964" s="161" t="inlineStr">
        <is>
          <t>2024</t>
        </is>
      </c>
      <c r="I1964" s="161" t="inlineStr">
        <is>
          <t>release_generation_yearly_global.csv</t>
        </is>
      </c>
    </row>
    <row r="1965" ht="13" customHeight="1">
      <c r="A1965" s="161" t="inlineStr">
        <is>
          <t>BRN</t>
        </is>
      </c>
      <c r="B1965" s="161" t="inlineStr">
        <is>
          <t>Brunei Darussalam</t>
        </is>
      </c>
      <c r="C1965" s="161" t="inlineStr">
        <is>
          <t>East Asia &amp; Pacific</t>
        </is>
      </c>
      <c r="D1965" s="161" t="inlineStr">
        <is>
          <t>High income</t>
        </is>
      </c>
      <c r="E1965" s="161" t="b">
        <v>0</v>
      </c>
      <c r="F1965" s="161" t="inlineStr">
        <is>
          <t>re_capacity_growth_pct</t>
        </is>
      </c>
      <c r="G1965" s="161" t="n">
        <v>0</v>
      </c>
      <c r="H1965" s="161" t="inlineStr">
        <is>
          <t>2024</t>
        </is>
      </c>
      <c r="I1965" s="161" t="inlineStr">
        <is>
          <t>release_generation_yearly_global.csv</t>
        </is>
      </c>
    </row>
    <row r="1966" ht="13" customHeight="1">
      <c r="A1966" s="161" t="inlineStr">
        <is>
          <t>BRN</t>
        </is>
      </c>
      <c r="B1966" s="161" t="inlineStr">
        <is>
          <t>Brunei Darussalam</t>
        </is>
      </c>
      <c r="C1966" s="161" t="inlineStr">
        <is>
          <t>East Asia &amp; Pacific</t>
        </is>
      </c>
      <c r="D1966" s="161" t="inlineStr">
        <is>
          <t>High income</t>
        </is>
      </c>
      <c r="E1966" s="161" t="b">
        <v>0</v>
      </c>
      <c r="F1966" s="161" t="inlineStr">
        <is>
          <t>inn_total_inv_2030_pct_gdp</t>
        </is>
      </c>
      <c r="G1966" s="161" t="n">
        <v>6.33669624679007</v>
      </c>
      <c r="H1966" s="161" t="inlineStr">
        <is>
          <t>2030</t>
        </is>
      </c>
      <c r="I1966" s="161" t="inlineStr">
        <is>
          <t>Mitigation_Investment_Needs_v1.1.xlsx (InvestmentNeeds v1.1, model output)</t>
        </is>
      </c>
    </row>
    <row r="1967" ht="13" customHeight="1">
      <c r="A1967" s="161" t="inlineStr">
        <is>
          <t>BRN</t>
        </is>
      </c>
      <c r="B1967" s="161" t="inlineStr">
        <is>
          <t>Brunei Darussalam</t>
        </is>
      </c>
      <c r="C1967" s="161" t="inlineStr">
        <is>
          <t>East Asia &amp; Pacific</t>
        </is>
      </c>
      <c r="D1967" s="161" t="inlineStr">
        <is>
          <t>High income</t>
        </is>
      </c>
      <c r="E1967" s="161" t="b">
        <v>0</v>
      </c>
      <c r="F1967" s="161" t="inlineStr">
        <is>
          <t>inn_incr_inv_2030_pct_gdp</t>
        </is>
      </c>
      <c r="G1967" s="161" t="n">
        <v>1.52080709922962</v>
      </c>
      <c r="H1967" s="161" t="inlineStr">
        <is>
          <t>2030</t>
        </is>
      </c>
      <c r="I1967" s="161" t="inlineStr">
        <is>
          <t>Mitigation_Investment_Needs_v1.1.xlsx (InvestmentNeeds v1.1, model output)</t>
        </is>
      </c>
    </row>
    <row r="1968" ht="13" customHeight="1">
      <c r="A1968" s="161" t="inlineStr">
        <is>
          <t>BRN</t>
        </is>
      </c>
      <c r="B1968" s="161" t="inlineStr">
        <is>
          <t>Brunei Darussalam</t>
        </is>
      </c>
      <c r="C1968" s="161" t="inlineStr">
        <is>
          <t>East Asia &amp; Pacific</t>
        </is>
      </c>
      <c r="D1968" s="161" t="inlineStr">
        <is>
          <t>High income</t>
        </is>
      </c>
      <c r="E1968" s="161" t="b">
        <v>0</v>
      </c>
      <c r="F1968" s="161" t="inlineStr">
        <is>
          <t>inn_incr_inv_gen_2030_pct_gdp</t>
        </is>
      </c>
      <c r="G1968" s="161" t="n">
        <v>0.4447614229561153</v>
      </c>
      <c r="H1968" s="161" t="inlineStr">
        <is>
          <t>2030</t>
        </is>
      </c>
      <c r="I1968" s="161" t="inlineStr">
        <is>
          <t>Mitigation_Investment_Needs_v1.1.xlsx (InvestmentNeeds v1.1, model output)</t>
        </is>
      </c>
    </row>
    <row r="1969" ht="13" customHeight="1">
      <c r="A1969" s="161" t="inlineStr">
        <is>
          <t>BRN</t>
        </is>
      </c>
      <c r="B1969" s="161" t="inlineStr">
        <is>
          <t>Brunei Darussalam</t>
        </is>
      </c>
      <c r="C1969" s="161" t="inlineStr">
        <is>
          <t>East Asia &amp; Pacific</t>
        </is>
      </c>
      <c r="D1969" s="161" t="inlineStr">
        <is>
          <t>High income</t>
        </is>
      </c>
      <c r="E1969" s="161" t="b">
        <v>0</v>
      </c>
      <c r="F1969" s="161" t="inlineStr">
        <is>
          <t>inn_incr_inv_grid_2030_pct_gdp</t>
        </is>
      </c>
      <c r="G1969" s="161" t="n">
        <v>0.3049792614556221</v>
      </c>
      <c r="H1969" s="161" t="inlineStr">
        <is>
          <t>2030</t>
        </is>
      </c>
      <c r="I1969" s="161" t="inlineStr">
        <is>
          <t>Mitigation_Investment_Needs_v1.1.xlsx (InvestmentNeeds v1.1, model output)</t>
        </is>
      </c>
    </row>
    <row r="1970" ht="13" customHeight="1">
      <c r="A1970" s="161" t="inlineStr">
        <is>
          <t>BRN</t>
        </is>
      </c>
      <c r="B1970" s="161" t="inlineStr">
        <is>
          <t>Brunei Darussalam</t>
        </is>
      </c>
      <c r="C1970" s="161" t="inlineStr">
        <is>
          <t>East Asia &amp; Pacific</t>
        </is>
      </c>
      <c r="D1970" s="161" t="inlineStr">
        <is>
          <t>High income</t>
        </is>
      </c>
      <c r="E1970" s="161" t="b">
        <v>0</v>
      </c>
      <c r="F1970" s="161" t="inlineStr">
        <is>
          <t>inn_incr_inv_trn_2030_pct_gdp</t>
        </is>
      </c>
      <c r="G1970" s="161" t="n">
        <v>0.1801467241794298</v>
      </c>
      <c r="H1970" s="161" t="inlineStr">
        <is>
          <t>2030</t>
        </is>
      </c>
      <c r="I1970" s="161" t="inlineStr">
        <is>
          <t>Mitigation_Investment_Needs_v1.1.xlsx (InvestmentNeeds v1.1, model output)</t>
        </is>
      </c>
    </row>
    <row r="1971" ht="13" customHeight="1">
      <c r="A1971" s="161" t="inlineStr">
        <is>
          <t>BRN</t>
        </is>
      </c>
      <c r="B1971" s="161" t="inlineStr">
        <is>
          <t>Brunei Darussalam</t>
        </is>
      </c>
      <c r="C1971" s="161" t="inlineStr">
        <is>
          <t>East Asia &amp; Pacific</t>
        </is>
      </c>
      <c r="D1971" s="161" t="inlineStr">
        <is>
          <t>High income</t>
        </is>
      </c>
      <c r="E1971" s="161" t="b">
        <v>0</v>
      </c>
      <c r="F1971" s="161" t="inlineStr">
        <is>
          <t>inn_incr_inv_bld_2030_pct_gdp</t>
        </is>
      </c>
      <c r="G1971" s="161" t="n">
        <v>0.1001945412021677</v>
      </c>
      <c r="H1971" s="161" t="inlineStr">
        <is>
          <t>2030</t>
        </is>
      </c>
      <c r="I1971" s="161" t="inlineStr">
        <is>
          <t>Mitigation_Investment_Needs_v1.1.xlsx (InvestmentNeeds v1.1, model output)</t>
        </is>
      </c>
    </row>
    <row r="1972" ht="13" customHeight="1">
      <c r="A1972" s="161" t="inlineStr">
        <is>
          <t>BRN</t>
        </is>
      </c>
      <c r="B1972" s="161" t="inlineStr">
        <is>
          <t>Brunei Darussalam</t>
        </is>
      </c>
      <c r="C1972" s="161" t="inlineStr">
        <is>
          <t>East Asia &amp; Pacific</t>
        </is>
      </c>
      <c r="D1972" s="161" t="inlineStr">
        <is>
          <t>High income</t>
        </is>
      </c>
      <c r="E1972" s="161" t="b">
        <v>0</v>
      </c>
      <c r="F1972" s="161" t="inlineStr">
        <is>
          <t>inn_incr_inv_ind_2030_pct_gdp</t>
        </is>
      </c>
      <c r="G1972" s="161" t="n">
        <v>0.1108017108596198</v>
      </c>
      <c r="H1972" s="161" t="inlineStr">
        <is>
          <t>2030</t>
        </is>
      </c>
      <c r="I1972" s="161" t="inlineStr">
        <is>
          <t>Mitigation_Investment_Needs_v1.1.xlsx (InvestmentNeeds v1.1, model output)</t>
        </is>
      </c>
    </row>
    <row r="1973" ht="13" customHeight="1">
      <c r="A1973" s="161" t="inlineStr">
        <is>
          <t>BRN</t>
        </is>
      </c>
      <c r="B1973" s="161" t="inlineStr">
        <is>
          <t>Brunei Darussalam</t>
        </is>
      </c>
      <c r="C1973" s="161" t="inlineStr">
        <is>
          <t>East Asia &amp; Pacific</t>
        </is>
      </c>
      <c r="D1973" s="161" t="inlineStr">
        <is>
          <t>High income</t>
        </is>
      </c>
      <c r="E1973" s="161" t="b">
        <v>0</v>
      </c>
      <c r="F1973" s="161" t="inlineStr">
        <is>
          <t>inn_incr_inv_fuel_2030_pct_gdp</t>
        </is>
      </c>
      <c r="G1973" s="161" t="n">
        <v>0.1194507772339364</v>
      </c>
      <c r="H1973" s="161" t="inlineStr">
        <is>
          <t>2030</t>
        </is>
      </c>
      <c r="I1973" s="161" t="inlineStr">
        <is>
          <t>Mitigation_Investment_Needs_v1.1.xlsx (InvestmentNeeds v1.1, model output)</t>
        </is>
      </c>
    </row>
    <row r="1974" ht="13" customHeight="1">
      <c r="A1974" s="161" t="inlineStr">
        <is>
          <t>BRN</t>
        </is>
      </c>
      <c r="B1974" s="161" t="inlineStr">
        <is>
          <t>Brunei Darussalam</t>
        </is>
      </c>
      <c r="C1974" s="161" t="inlineStr">
        <is>
          <t>East Asia &amp; Pacific</t>
        </is>
      </c>
      <c r="D1974" s="161" t="inlineStr">
        <is>
          <t>High income</t>
        </is>
      </c>
      <c r="E1974" s="161" t="b">
        <v>0</v>
      </c>
      <c r="F1974" s="161" t="inlineStr">
        <is>
          <t>inn_incr_inv_afolu_2030_pct_gdp</t>
        </is>
      </c>
      <c r="G1974" s="161" t="n">
        <v>0.2604726613427266</v>
      </c>
      <c r="H1974" s="161" t="inlineStr">
        <is>
          <t>2030</t>
        </is>
      </c>
      <c r="I1974" s="161" t="inlineStr">
        <is>
          <t>Mitigation_Investment_Needs_v1.1.xlsx (InvestmentNeeds v1.1, model output)</t>
        </is>
      </c>
    </row>
    <row r="1975" ht="13" customHeight="1">
      <c r="A1975" s="161" t="inlineStr">
        <is>
          <t>BRN</t>
        </is>
      </c>
      <c r="B1975" s="161" t="inlineStr">
        <is>
          <t>Brunei Darussalam</t>
        </is>
      </c>
      <c r="C1975" s="161" t="inlineStr">
        <is>
          <t>East Asia &amp; Pacific</t>
        </is>
      </c>
      <c r="D1975" s="161" t="inlineStr">
        <is>
          <t>High income</t>
        </is>
      </c>
      <c r="E1975" s="161" t="b">
        <v>0</v>
      </c>
      <c r="F1975" s="161" t="inlineStr">
        <is>
          <t>inn_incr_cost_a_2030_pct_gdp</t>
        </is>
      </c>
      <c r="G1975" s="161" t="n">
        <v>0.1034511975763649</v>
      </c>
      <c r="H1975" s="161" t="inlineStr">
        <is>
          <t>2030</t>
        </is>
      </c>
      <c r="I1975" s="161" t="inlineStr">
        <is>
          <t>Mitigation_Investment_Needs_v1.1.xlsx (InvestmentNeeds v1.1, model output)</t>
        </is>
      </c>
    </row>
    <row r="1976" ht="13" customHeight="1">
      <c r="A1976" s="161" t="inlineStr">
        <is>
          <t>BRN</t>
        </is>
      </c>
      <c r="B1976" s="161" t="inlineStr">
        <is>
          <t>Brunei Darussalam</t>
        </is>
      </c>
      <c r="C1976" s="161" t="inlineStr">
        <is>
          <t>East Asia &amp; Pacific</t>
        </is>
      </c>
      <c r="D1976" s="161" t="inlineStr">
        <is>
          <t>High income</t>
        </is>
      </c>
      <c r="E1976" s="161" t="b">
        <v>0</v>
      </c>
      <c r="F1976" s="161" t="inlineStr">
        <is>
          <t>inn_incr_cost_b_2030_pct_gdp</t>
        </is>
      </c>
      <c r="G1976" s="161" t="n">
        <v>0.0477890864483725</v>
      </c>
      <c r="H1976" s="161" t="inlineStr">
        <is>
          <t>2030</t>
        </is>
      </c>
      <c r="I1976" s="161" t="inlineStr">
        <is>
          <t>Mitigation_Investment_Needs_v1.1.xlsx (InvestmentNeeds v1.1, model output)</t>
        </is>
      </c>
    </row>
    <row r="1977" ht="13" customHeight="1">
      <c r="A1977" s="161" t="inlineStr">
        <is>
          <t>BRN</t>
        </is>
      </c>
      <c r="B1977" s="161" t="inlineStr">
        <is>
          <t>Brunei Darussalam</t>
        </is>
      </c>
      <c r="C1977" s="161" t="inlineStr">
        <is>
          <t>East Asia &amp; Pacific</t>
        </is>
      </c>
      <c r="D1977" s="161" t="inlineStr">
        <is>
          <t>High income</t>
        </is>
      </c>
      <c r="E1977" s="161" t="b">
        <v>0</v>
      </c>
      <c r="F1977" s="161" t="inlineStr">
        <is>
          <t>inn_incr_cost_c_2030_pct_gdp</t>
        </is>
      </c>
      <c r="G1977" s="161" t="n">
        <v>0.0062517514107154</v>
      </c>
      <c r="H1977" s="161" t="inlineStr">
        <is>
          <t>2030</t>
        </is>
      </c>
      <c r="I1977" s="161" t="inlineStr">
        <is>
          <t>Mitigation_Investment_Needs_v1.1.xlsx (InvestmentNeeds v1.1, model output)</t>
        </is>
      </c>
    </row>
    <row r="1978" ht="13" customHeight="1">
      <c r="A1978" s="161" t="inlineStr">
        <is>
          <t>BRN</t>
        </is>
      </c>
      <c r="B1978" s="161" t="inlineStr">
        <is>
          <t>Brunei Darussalam</t>
        </is>
      </c>
      <c r="C1978" s="161" t="inlineStr">
        <is>
          <t>East Asia &amp; Pacific</t>
        </is>
      </c>
      <c r="D1978" s="161" t="inlineStr">
        <is>
          <t>High income</t>
        </is>
      </c>
      <c r="E1978" s="161" t="b">
        <v>0</v>
      </c>
      <c r="F1978" s="161" t="inlineStr">
        <is>
          <t>inn_cost_per_t_b_2030_usd</t>
        </is>
      </c>
      <c r="G1978" s="161" t="n">
        <v>41.8816170508823</v>
      </c>
      <c r="H1978" s="161" t="inlineStr">
        <is>
          <t>2030</t>
        </is>
      </c>
      <c r="I1978" s="161" t="inlineStr">
        <is>
          <t>Mitigation_Investment_Needs_v1.1.xlsx (InvestmentNeeds v1.1, model output)</t>
        </is>
      </c>
    </row>
    <row r="1979" ht="13" customHeight="1">
      <c r="A1979" s="161" t="inlineStr">
        <is>
          <t>BRN</t>
        </is>
      </c>
      <c r="B1979" s="161" t="inlineStr">
        <is>
          <t>Brunei Darussalam</t>
        </is>
      </c>
      <c r="C1979" s="161" t="inlineStr">
        <is>
          <t>East Asia &amp; Pacific</t>
        </is>
      </c>
      <c r="D1979" s="161" t="inlineStr">
        <is>
          <t>High income</t>
        </is>
      </c>
      <c r="E1979" s="161" t="b">
        <v>0</v>
      </c>
      <c r="F1979" s="161" t="inlineStr">
        <is>
          <t>inn_coc_penalty_2030_pct_gdp</t>
        </is>
      </c>
      <c r="G1979" s="161" t="n">
        <v>0.2319254630333029</v>
      </c>
      <c r="H1979" s="161" t="inlineStr">
        <is>
          <t>2030</t>
        </is>
      </c>
      <c r="I1979" s="161" t="inlineStr">
        <is>
          <t>Mitigation_Investment_Needs_v1.1.xlsx (InvestmentNeeds v1.1, model output)</t>
        </is>
      </c>
    </row>
    <row r="1980" ht="13" customHeight="1">
      <c r="A1980" s="161" t="inlineStr">
        <is>
          <t>BRN</t>
        </is>
      </c>
      <c r="B1980" s="161" t="inlineStr">
        <is>
          <t>Brunei Darussalam</t>
        </is>
      </c>
      <c r="C1980" s="161" t="inlineStr">
        <is>
          <t>East Asia &amp; Pacific</t>
        </is>
      </c>
      <c r="D1980" s="161" t="inlineStr">
        <is>
          <t>High income</t>
        </is>
      </c>
      <c r="E1980" s="161" t="b">
        <v>0</v>
      </c>
      <c r="F1980" s="161" t="inlineStr">
        <is>
          <t>inn_pima_adj_inv_2030_pct_gdp</t>
        </is>
      </c>
      <c r="G1980" s="161" t="n">
        <v>7.27418007508233</v>
      </c>
      <c r="H1980" s="161" t="inlineStr">
        <is>
          <t>2030</t>
        </is>
      </c>
      <c r="I1980" s="161" t="inlineStr">
        <is>
          <t>Mitigation_Investment_Needs_v1.1.xlsx (InvestmentNeeds v1.1, model output)</t>
        </is>
      </c>
    </row>
    <row r="1981" ht="13" customHeight="1">
      <c r="A1981" s="161" t="inlineStr">
        <is>
          <t>BRN</t>
        </is>
      </c>
      <c r="B1981" s="161" t="inlineStr">
        <is>
          <t>Brunei Darussalam</t>
        </is>
      </c>
      <c r="C1981" s="161" t="inlineStr">
        <is>
          <t>East Asia &amp; Pacific</t>
        </is>
      </c>
      <c r="D1981" s="161" t="inlineStr">
        <is>
          <t>High income</t>
        </is>
      </c>
      <c r="E1981" s="161" t="b">
        <v>0</v>
      </c>
      <c r="F1981" s="161" t="inlineStr">
        <is>
          <t>nmim_nz_inv_2030_pct_gdp</t>
        </is>
      </c>
      <c r="G1981" s="161" t="n">
        <v>3.881524577142231</v>
      </c>
      <c r="H1981" s="161" t="inlineStr">
        <is>
          <t>2030</t>
        </is>
      </c>
      <c r="I1981" s="161" t="inlineStr">
        <is>
          <t>nmim_summary_v0_2.csv (InvestmentNeeds NMIM v0.2, model output)</t>
        </is>
      </c>
    </row>
    <row r="1982" ht="13" customHeight="1">
      <c r="A1982" s="161" t="inlineStr">
        <is>
          <t>BRN</t>
        </is>
      </c>
      <c r="B1982" s="161" t="inlineStr">
        <is>
          <t>Brunei Darussalam</t>
        </is>
      </c>
      <c r="C1982" s="161" t="inlineStr">
        <is>
          <t>East Asia &amp; Pacific</t>
        </is>
      </c>
      <c r="D1982" s="161" t="inlineStr">
        <is>
          <t>High income</t>
        </is>
      </c>
      <c r="E1982" s="161" t="b">
        <v>0</v>
      </c>
      <c r="F1982" s="161" t="inlineStr">
        <is>
          <t>nmim_typ1_2030_pct_gdp</t>
        </is>
      </c>
      <c r="G1982" s="161" t="n">
        <v>0.6255943385769435</v>
      </c>
      <c r="H1982" s="161" t="inlineStr">
        <is>
          <t>2030</t>
        </is>
      </c>
      <c r="I1982" s="161" t="inlineStr">
        <is>
          <t>nmim_summary_v0_2.csv (InvestmentNeeds NMIM v0.2, model output)</t>
        </is>
      </c>
    </row>
    <row r="1983" ht="13" customHeight="1">
      <c r="A1983" s="161" t="inlineStr">
        <is>
          <t>BRN</t>
        </is>
      </c>
      <c r="B1983" s="161" t="inlineStr">
        <is>
          <t>Brunei Darussalam</t>
        </is>
      </c>
      <c r="C1983" s="161" t="inlineStr">
        <is>
          <t>East Asia &amp; Pacific</t>
        </is>
      </c>
      <c r="D1983" s="161" t="inlineStr">
        <is>
          <t>High income</t>
        </is>
      </c>
      <c r="E1983" s="161" t="b">
        <v>0</v>
      </c>
      <c r="F1983" s="161" t="inlineStr">
        <is>
          <t>nmim_typ2_2030_pct_gdp</t>
        </is>
      </c>
      <c r="G1983" s="161" t="n">
        <v>0.9730508630073128</v>
      </c>
      <c r="H1983" s="161" t="inlineStr">
        <is>
          <t>2030</t>
        </is>
      </c>
      <c r="I1983" s="161" t="inlineStr">
        <is>
          <t>nmim_summary_v0_2.csv (InvestmentNeeds NMIM v0.2, model output)</t>
        </is>
      </c>
    </row>
    <row r="1984" ht="13" customHeight="1">
      <c r="A1984" s="161" t="inlineStr">
        <is>
          <t>BRN</t>
        </is>
      </c>
      <c r="B1984" s="161" t="inlineStr">
        <is>
          <t>Brunei Darussalam</t>
        </is>
      </c>
      <c r="C1984" s="161" t="inlineStr">
        <is>
          <t>East Asia &amp; Pacific</t>
        </is>
      </c>
      <c r="D1984" s="161" t="inlineStr">
        <is>
          <t>High income</t>
        </is>
      </c>
      <c r="E1984" s="161" t="b">
        <v>0</v>
      </c>
      <c r="F1984" s="161" t="inlineStr">
        <is>
          <t>nmim_typ3_2030_pct_gdp</t>
        </is>
      </c>
      <c r="G1984" s="161" t="n">
        <v>0.2349682576723034</v>
      </c>
      <c r="H1984" s="161" t="inlineStr">
        <is>
          <t>2030</t>
        </is>
      </c>
      <c r="I1984" s="161" t="inlineStr">
        <is>
          <t>nmim_summary_v0_2.csv (InvestmentNeeds NMIM v0.2, model output)</t>
        </is>
      </c>
    </row>
    <row r="1985" ht="13" customHeight="1">
      <c r="A1985" s="161" t="inlineStr">
        <is>
          <t>BRN</t>
        </is>
      </c>
      <c r="B1985" s="161" t="inlineStr">
        <is>
          <t>Brunei Darussalam</t>
        </is>
      </c>
      <c r="C1985" s="161" t="inlineStr">
        <is>
          <t>East Asia &amp; Pacific</t>
        </is>
      </c>
      <c r="D1985" s="161" t="inlineStr">
        <is>
          <t>High income</t>
        </is>
      </c>
      <c r="E1985" s="161" t="b">
        <v>0</v>
      </c>
      <c r="F1985" s="161" t="inlineStr">
        <is>
          <t>nmim_typ4_2030_pct_gdp</t>
        </is>
      </c>
      <c r="G1985" s="161" t="n">
        <v>1.274837315472006</v>
      </c>
      <c r="H1985" s="161" t="inlineStr">
        <is>
          <t>2030</t>
        </is>
      </c>
      <c r="I1985" s="161" t="inlineStr">
        <is>
          <t>nmim_summary_v0_2.csv (InvestmentNeeds NMIM v0.2, model output)</t>
        </is>
      </c>
    </row>
    <row r="1986" ht="13" customHeight="1">
      <c r="A1986" s="161" t="inlineStr">
        <is>
          <t>BRN</t>
        </is>
      </c>
      <c r="B1986" s="161" t="inlineStr">
        <is>
          <t>Brunei Darussalam</t>
        </is>
      </c>
      <c r="C1986" s="161" t="inlineStr">
        <is>
          <t>East Asia &amp; Pacific</t>
        </is>
      </c>
      <c r="D1986" s="161" t="inlineStr">
        <is>
          <t>High income</t>
        </is>
      </c>
      <c r="E1986" s="161" t="b">
        <v>0</v>
      </c>
      <c r="F1986" s="161" t="inlineStr">
        <is>
          <t>nmim_typ5_2030_pct_gdp</t>
        </is>
      </c>
      <c r="G1986" s="161" t="n">
        <v>0.7730738026434908</v>
      </c>
      <c r="H1986" s="161" t="inlineStr">
        <is>
          <t>2030</t>
        </is>
      </c>
      <c r="I1986" s="161" t="inlineStr">
        <is>
          <t>nmim_summary_v0_2.csv (InvestmentNeeds NMIM v0.2, model output)</t>
        </is>
      </c>
    </row>
    <row r="1987" ht="13" customHeight="1">
      <c r="A1987" s="161" t="inlineStr">
        <is>
          <t>BRN</t>
        </is>
      </c>
      <c r="B1987" s="161" t="inlineStr">
        <is>
          <t>Brunei Darussalam</t>
        </is>
      </c>
      <c r="C1987" s="161" t="inlineStr">
        <is>
          <t>East Asia &amp; Pacific</t>
        </is>
      </c>
      <c r="D1987" s="161" t="inlineStr">
        <is>
          <t>High income</t>
        </is>
      </c>
      <c r="E1987" s="161" t="b">
        <v>0</v>
      </c>
      <c r="F1987" s="161" t="inlineStr">
        <is>
          <t>nmim_budget_need_2030_pct_gdp</t>
        </is>
      </c>
      <c r="G1987" s="161" t="n">
        <v>1.008045533333458</v>
      </c>
      <c r="H1987" s="161" t="inlineStr">
        <is>
          <t>2030</t>
        </is>
      </c>
      <c r="I1987" s="161" t="inlineStr">
        <is>
          <t>nmim_summary_v0_2.csv (InvestmentNeeds NMIM v0.2, model output)</t>
        </is>
      </c>
    </row>
    <row r="1988" ht="13" customHeight="1">
      <c r="A1988" s="161" t="inlineStr">
        <is>
          <t>BRN</t>
        </is>
      </c>
      <c r="B1988" s="161" t="inlineStr">
        <is>
          <t>Brunei Darussalam</t>
        </is>
      </c>
      <c r="C1988" s="161" t="inlineStr">
        <is>
          <t>East Asia &amp; Pacific</t>
        </is>
      </c>
      <c r="D1988" s="161" t="inlineStr">
        <is>
          <t>High income</t>
        </is>
      </c>
      <c r="E1988" s="161" t="b">
        <v>0</v>
      </c>
      <c r="F1988" s="161" t="inlineStr">
        <is>
          <t>nmim_private_share_2030_pct</t>
        </is>
      </c>
      <c r="G1988" s="161" t="n">
        <v>48.96086944786649</v>
      </c>
      <c r="H1988" s="161" t="inlineStr">
        <is>
          <t>2030</t>
        </is>
      </c>
      <c r="I1988" s="161" t="inlineStr">
        <is>
          <t>nmim_summary_v0_2.csv (InvestmentNeeds NMIM v0.2, model output)</t>
        </is>
      </c>
    </row>
    <row r="1989" ht="13" customHeight="1">
      <c r="A1989" s="161" t="inlineStr">
        <is>
          <t>BRN</t>
        </is>
      </c>
      <c r="B1989" s="161" t="inlineStr">
        <is>
          <t>Brunei Darussalam</t>
        </is>
      </c>
      <c r="C1989" s="161" t="inlineStr">
        <is>
          <t>East Asia &amp; Pacific</t>
        </is>
      </c>
      <c r="D1989" s="161" t="inlineStr">
        <is>
          <t>High income</t>
        </is>
      </c>
      <c r="E1989" s="161" t="b">
        <v>0</v>
      </c>
      <c r="F1989" s="161" t="inlineStr">
        <is>
          <t>nmim_incr_inv_2030_pct_gdp</t>
        </is>
      </c>
      <c r="G1989" s="161" t="n">
        <v>2.939254117751511</v>
      </c>
      <c r="H1989" s="161" t="inlineStr">
        <is>
          <t>2030</t>
        </is>
      </c>
      <c r="I1989" s="161" t="inlineStr">
        <is>
          <t>nmim_summary_v0_2.csv (InvestmentNeeds NMIM v0.2, model output)</t>
        </is>
      </c>
    </row>
    <row r="1990" ht="13" customHeight="1">
      <c r="A1990" s="161" t="inlineStr">
        <is>
          <t>BRN</t>
        </is>
      </c>
      <c r="B1990" s="161" t="inlineStr">
        <is>
          <t>Brunei Darussalam</t>
        </is>
      </c>
      <c r="C1990" s="161" t="inlineStr">
        <is>
          <t>East Asia &amp; Pacific</t>
        </is>
      </c>
      <c r="D1990" s="161" t="inlineStr">
        <is>
          <t>High income</t>
        </is>
      </c>
      <c r="E1990" s="161" t="b">
        <v>0</v>
      </c>
      <c r="F1990" s="161" t="inlineStr">
        <is>
          <t>nmim_incr_inv_2050_pct_gdp</t>
        </is>
      </c>
      <c r="G1990" s="161" t="n">
        <v>3.049531952663532</v>
      </c>
      <c r="H1990" s="161" t="inlineStr">
        <is>
          <t>2050</t>
        </is>
      </c>
      <c r="I1990" s="161" t="inlineStr">
        <is>
          <t>nmim_summary_v0_2.csv (InvestmentNeeds NMIM v0.2, model output)</t>
        </is>
      </c>
    </row>
    <row r="1991" ht="13" customHeight="1">
      <c r="A1991" s="161" t="inlineStr">
        <is>
          <t>BRN</t>
        </is>
      </c>
      <c r="B1991" s="161" t="inlineStr">
        <is>
          <t>Brunei Darussalam</t>
        </is>
      </c>
      <c r="C1991" s="161" t="inlineStr">
        <is>
          <t>East Asia &amp; Pacific</t>
        </is>
      </c>
      <c r="D1991" s="161" t="inlineStr">
        <is>
          <t>High income</t>
        </is>
      </c>
      <c r="E1991" s="161" t="b">
        <v>0</v>
      </c>
      <c r="F1991" s="161" t="inlineStr">
        <is>
          <t>nmim_pv_incr_cost_b_pct_gdp</t>
        </is>
      </c>
      <c r="G1991" s="161" t="n">
        <v>7.746494871889988</v>
      </c>
      <c r="H1991" s="161" t="inlineStr">
        <is>
          <t>2025-2050</t>
        </is>
      </c>
      <c r="I1991" s="161" t="inlineStr">
        <is>
          <t>nmim_summary_v0_2.csv (InvestmentNeeds NMIM v0.2, model output)</t>
        </is>
      </c>
    </row>
    <row r="1992" ht="13" customHeight="1">
      <c r="A1992" s="161" t="inlineStr">
        <is>
          <t>BRN</t>
        </is>
      </c>
      <c r="B1992" s="161" t="inlineStr">
        <is>
          <t>Brunei Darussalam</t>
        </is>
      </c>
      <c r="C1992" s="161" t="inlineStr">
        <is>
          <t>East Asia &amp; Pacific</t>
        </is>
      </c>
      <c r="D1992" s="161" t="inlineStr">
        <is>
          <t>High income</t>
        </is>
      </c>
      <c r="E1992" s="161" t="b">
        <v>0</v>
      </c>
      <c r="F1992" s="161" t="inlineStr">
        <is>
          <t>price_diesel_usd_litre</t>
        </is>
      </c>
      <c r="G1992" s="161" t="n">
        <v>0.277</v>
      </c>
      <c r="H1992" s="161" t="inlineStr">
        <is>
          <t>2024</t>
        </is>
      </c>
      <c r="I1992" s="161" t="inlineStr">
        <is>
          <t>imffossilfuelsubsidiesdata.xlsb</t>
        </is>
      </c>
    </row>
    <row r="1993" ht="13" customHeight="1">
      <c r="A1993" s="161" t="inlineStr">
        <is>
          <t>BRN</t>
        </is>
      </c>
      <c r="B1993" s="161" t="inlineStr">
        <is>
          <t>Brunei Darussalam</t>
        </is>
      </c>
      <c r="C1993" s="161" t="inlineStr">
        <is>
          <t>East Asia &amp; Pacific</t>
        </is>
      </c>
      <c r="D1993" s="161" t="inlineStr">
        <is>
          <t>High income</t>
        </is>
      </c>
      <c r="E1993" s="161" t="b">
        <v>0</v>
      </c>
      <c r="F1993" s="161" t="inlineStr">
        <is>
          <t>price_gasoline_usd_litre</t>
        </is>
      </c>
      <c r="G1993" s="161" t="n">
        <v>0.322</v>
      </c>
      <c r="H1993" s="161" t="inlineStr">
        <is>
          <t>2024</t>
        </is>
      </c>
      <c r="I1993" s="161" t="inlineStr">
        <is>
          <t>imffossilfuelsubsidiesdata.xlsb</t>
        </is>
      </c>
    </row>
    <row r="1994" ht="13" customHeight="1">
      <c r="A1994" s="161" t="inlineStr">
        <is>
          <t>BRN</t>
        </is>
      </c>
      <c r="B1994" s="161" t="inlineStr">
        <is>
          <t>Brunei Darussalam</t>
        </is>
      </c>
      <c r="C1994" s="161" t="inlineStr">
        <is>
          <t>East Asia &amp; Pacific</t>
        </is>
      </c>
      <c r="D1994" s="161" t="inlineStr">
        <is>
          <t>High income</t>
        </is>
      </c>
      <c r="E1994" s="161" t="b">
        <v>0</v>
      </c>
      <c r="F1994" s="161" t="inlineStr">
        <is>
          <t>price_electricity_residential_usd_kwh</t>
        </is>
      </c>
      <c r="G1994" s="161" t="n">
        <v>0.08799999999999999</v>
      </c>
      <c r="H1994" s="161" t="inlineStr">
        <is>
          <t>2024</t>
        </is>
      </c>
      <c r="I1994" s="161" t="inlineStr">
        <is>
          <t>imffossilfuelsubsidiesdata.xlsb</t>
        </is>
      </c>
    </row>
    <row r="1995" ht="13" customHeight="1">
      <c r="A1995" s="161" t="inlineStr">
        <is>
          <t>BRN</t>
        </is>
      </c>
      <c r="B1995" s="161" t="inlineStr">
        <is>
          <t>Brunei Darussalam</t>
        </is>
      </c>
      <c r="C1995" s="161" t="inlineStr">
        <is>
          <t>East Asia &amp; Pacific</t>
        </is>
      </c>
      <c r="D1995" s="161" t="inlineStr">
        <is>
          <t>High income</t>
        </is>
      </c>
      <c r="E1995" s="161" t="b">
        <v>0</v>
      </c>
      <c r="F1995" s="161" t="inlineStr">
        <is>
          <t>price_electricity_industry_usd_kwh</t>
        </is>
      </c>
      <c r="G1995" s="161" t="n">
        <v>0.053</v>
      </c>
      <c r="H1995" s="161" t="inlineStr">
        <is>
          <t>2024</t>
        </is>
      </c>
      <c r="I1995" s="161" t="inlineStr">
        <is>
          <t>imffossilfuelsubsidiesdata.xlsb</t>
        </is>
      </c>
    </row>
    <row r="1996" ht="13" customHeight="1">
      <c r="A1996" s="161" t="inlineStr">
        <is>
          <t>BRN</t>
        </is>
      </c>
      <c r="B1996" s="161" t="inlineStr">
        <is>
          <t>Brunei Darussalam</t>
        </is>
      </c>
      <c r="C1996" s="161" t="inlineStr">
        <is>
          <t>East Asia &amp; Pacific</t>
        </is>
      </c>
      <c r="D1996" s="161" t="inlineStr">
        <is>
          <t>High income</t>
        </is>
      </c>
      <c r="E1996" s="161" t="b">
        <v>0</v>
      </c>
      <c r="F1996" s="161" t="inlineStr">
        <is>
          <t>price_gas_residential_usd_gj</t>
        </is>
      </c>
      <c r="G1996" s="161" t="n">
        <v>4.924</v>
      </c>
      <c r="H1996" s="161" t="inlineStr">
        <is>
          <t>2024</t>
        </is>
      </c>
      <c r="I1996" s="161" t="inlineStr">
        <is>
          <t>imffossilfuelsubsidiesdata.xlsb</t>
        </is>
      </c>
    </row>
    <row r="1997" ht="13" customHeight="1">
      <c r="A1997" s="161" t="inlineStr">
        <is>
          <t>BRN</t>
        </is>
      </c>
      <c r="B1997" s="161" t="inlineStr">
        <is>
          <t>Brunei Darussalam</t>
        </is>
      </c>
      <c r="C1997" s="161" t="inlineStr">
        <is>
          <t>East Asia &amp; Pacific</t>
        </is>
      </c>
      <c r="D1997" s="161" t="inlineStr">
        <is>
          <t>High income</t>
        </is>
      </c>
      <c r="E1997" s="161" t="b">
        <v>0</v>
      </c>
      <c r="F1997" s="161" t="inlineStr">
        <is>
          <t>price_gas_industry_usd_gj</t>
        </is>
      </c>
      <c r="G1997" s="161" t="n">
        <v>4.924</v>
      </c>
      <c r="H1997" s="161" t="inlineStr">
        <is>
          <t>2024</t>
        </is>
      </c>
      <c r="I1997" s="161" t="inlineStr">
        <is>
          <t>imffossilfuelsubsidiesdata.xlsb</t>
        </is>
      </c>
    </row>
    <row r="1998" ht="13" customHeight="1">
      <c r="A1998" s="161" t="inlineStr">
        <is>
          <t>BRN</t>
        </is>
      </c>
      <c r="B1998" s="161" t="inlineStr">
        <is>
          <t>Brunei Darussalam</t>
        </is>
      </c>
      <c r="C1998" s="161" t="inlineStr">
        <is>
          <t>East Asia &amp; Pacific</t>
        </is>
      </c>
      <c r="D1998" s="161" t="inlineStr">
        <is>
          <t>High income</t>
        </is>
      </c>
      <c r="E1998" s="161" t="b">
        <v>0</v>
      </c>
      <c r="F1998" s="161" t="inlineStr">
        <is>
          <t>price_gas_power_usd_gj</t>
        </is>
      </c>
      <c r="G1998" s="161" t="n">
        <v>4.924</v>
      </c>
      <c r="H1998" s="161" t="inlineStr">
        <is>
          <t>2024</t>
        </is>
      </c>
      <c r="I1998" s="161" t="inlineStr">
        <is>
          <t>imffossilfuelsubsidiesdata.xlsb</t>
        </is>
      </c>
    </row>
    <row r="1999" ht="13" customHeight="1">
      <c r="A1999" s="161" t="inlineStr">
        <is>
          <t>BRN</t>
        </is>
      </c>
      <c r="B1999" s="161" t="inlineStr">
        <is>
          <t>Brunei Darussalam</t>
        </is>
      </c>
      <c r="C1999" s="161" t="inlineStr">
        <is>
          <t>East Asia &amp; Pacific</t>
        </is>
      </c>
      <c r="D1999" s="161" t="inlineStr">
        <is>
          <t>High income</t>
        </is>
      </c>
      <c r="E1999" s="161" t="b">
        <v>0</v>
      </c>
      <c r="F1999" s="161" t="inlineStr">
        <is>
          <t>price_coal_residential_usd_gj</t>
        </is>
      </c>
      <c r="G1999" s="161" t="n">
        <v>11.451</v>
      </c>
      <c r="H1999" s="161" t="inlineStr">
        <is>
          <t>2024</t>
        </is>
      </c>
      <c r="I1999" s="161" t="inlineStr">
        <is>
          <t>imffossilfuelsubsidiesdata.xlsb</t>
        </is>
      </c>
    </row>
    <row r="2000" ht="13" customHeight="1">
      <c r="A2000" s="161" t="inlineStr">
        <is>
          <t>BRN</t>
        </is>
      </c>
      <c r="B2000" s="161" t="inlineStr">
        <is>
          <t>Brunei Darussalam</t>
        </is>
      </c>
      <c r="C2000" s="161" t="inlineStr">
        <is>
          <t>East Asia &amp; Pacific</t>
        </is>
      </c>
      <c r="D2000" s="161" t="inlineStr">
        <is>
          <t>High income</t>
        </is>
      </c>
      <c r="E2000" s="161" t="b">
        <v>0</v>
      </c>
      <c r="F2000" s="161" t="inlineStr">
        <is>
          <t>price_coal_industry_usd_gj</t>
        </is>
      </c>
      <c r="G2000" s="161" t="n">
        <v>7.124</v>
      </c>
      <c r="H2000" s="161" t="inlineStr">
        <is>
          <t>2024</t>
        </is>
      </c>
      <c r="I2000" s="161" t="inlineStr">
        <is>
          <t>imffossilfuelsubsidiesdata.xlsb</t>
        </is>
      </c>
    </row>
    <row r="2001" ht="13" customHeight="1">
      <c r="A2001" s="161" t="inlineStr">
        <is>
          <t>BRN</t>
        </is>
      </c>
      <c r="B2001" s="161" t="inlineStr">
        <is>
          <t>Brunei Darussalam</t>
        </is>
      </c>
      <c r="C2001" s="161" t="inlineStr">
        <is>
          <t>East Asia &amp; Pacific</t>
        </is>
      </c>
      <c r="D2001" s="161" t="inlineStr">
        <is>
          <t>High income</t>
        </is>
      </c>
      <c r="E2001" s="161" t="b">
        <v>0</v>
      </c>
      <c r="F2001" s="161" t="inlineStr">
        <is>
          <t>price_coal_power_usd_gj</t>
        </is>
      </c>
      <c r="G2001" s="161" t="n">
        <v>4.833</v>
      </c>
      <c r="H2001" s="161" t="inlineStr">
        <is>
          <t>2024</t>
        </is>
      </c>
      <c r="I2001" s="161" t="inlineStr">
        <is>
          <t>imffossilfuelsubsidiesdata.xlsb</t>
        </is>
      </c>
    </row>
    <row r="2002" ht="13" customHeight="1">
      <c r="A2002" s="161" t="inlineStr">
        <is>
          <t>BRN</t>
        </is>
      </c>
      <c r="B2002" s="161" t="inlineStr">
        <is>
          <t>Brunei Darussalam</t>
        </is>
      </c>
      <c r="C2002" s="161" t="inlineStr">
        <is>
          <t>East Asia &amp; Pacific</t>
        </is>
      </c>
      <c r="D2002" s="161" t="inlineStr">
        <is>
          <t>High income</t>
        </is>
      </c>
      <c r="E2002" s="161" t="b">
        <v>0</v>
      </c>
      <c r="F2002" s="161" t="inlineStr">
        <is>
          <t>power_market_structure</t>
        </is>
      </c>
      <c r="G2002" s="161" t="n">
        <v>1</v>
      </c>
      <c r="H2002" s="161" t="inlineStr">
        <is>
          <t>2013</t>
        </is>
      </c>
      <c r="I2002" s="161" t="inlineStr">
        <is>
          <t>dataverse_files.zip</t>
        </is>
      </c>
    </row>
    <row r="2003" ht="13" customHeight="1">
      <c r="A2003" s="161" t="inlineStr">
        <is>
          <t>BRN</t>
        </is>
      </c>
      <c r="B2003" s="161" t="inlineStr">
        <is>
          <t>Brunei Darussalam</t>
        </is>
      </c>
      <c r="C2003" s="161" t="inlineStr">
        <is>
          <t>East Asia &amp; Pacific</t>
        </is>
      </c>
      <c r="D2003" s="161" t="inlineStr">
        <is>
          <t>High income</t>
        </is>
      </c>
      <c r="E2003" s="161" t="b">
        <v>0</v>
      </c>
      <c r="F2003" s="161" t="inlineStr">
        <is>
          <t>independent_regulator</t>
        </is>
      </c>
      <c r="G2003" s="161" t="n">
        <v>0</v>
      </c>
      <c r="H2003" s="161" t="inlineStr">
        <is>
          <t>2013</t>
        </is>
      </c>
      <c r="I2003" s="161" t="inlineStr">
        <is>
          <t>dataverse_files.zip</t>
        </is>
      </c>
    </row>
    <row r="2004" ht="13" customHeight="1">
      <c r="A2004" s="161" t="inlineStr">
        <is>
          <t>BRN</t>
        </is>
      </c>
      <c r="B2004" s="161" t="inlineStr">
        <is>
          <t>Brunei Darussalam</t>
        </is>
      </c>
      <c r="C2004" s="161" t="inlineStr">
        <is>
          <t>East Asia &amp; Pacific</t>
        </is>
      </c>
      <c r="D2004" s="161" t="inlineStr">
        <is>
          <t>High income</t>
        </is>
      </c>
      <c r="E2004" s="161" t="b">
        <v>0</v>
      </c>
      <c r="F2004" s="161" t="inlineStr">
        <is>
          <t>generation_unbundled</t>
        </is>
      </c>
      <c r="G2004" s="161" t="n">
        <v>0</v>
      </c>
      <c r="H2004" s="161" t="inlineStr">
        <is>
          <t>2013</t>
        </is>
      </c>
      <c r="I2004" s="161" t="inlineStr">
        <is>
          <t>dataverse_files.zip</t>
        </is>
      </c>
    </row>
    <row r="2005" ht="13" customHeight="1">
      <c r="A2005" s="161" t="inlineStr">
        <is>
          <t>BRN</t>
        </is>
      </c>
      <c r="B2005" s="161" t="inlineStr">
        <is>
          <t>Brunei Darussalam</t>
        </is>
      </c>
      <c r="C2005" s="161" t="inlineStr">
        <is>
          <t>East Asia &amp; Pacific</t>
        </is>
      </c>
      <c r="D2005" s="161" t="inlineStr">
        <is>
          <t>High income</t>
        </is>
      </c>
      <c r="E2005" s="161" t="b">
        <v>0</v>
      </c>
      <c r="F2005" s="161" t="inlineStr">
        <is>
          <t>revenue_pct_gdp</t>
        </is>
      </c>
      <c r="G2005" s="161" t="n">
        <v>17.428</v>
      </c>
      <c r="H2005" s="161" t="inlineStr">
        <is>
          <t>2024</t>
        </is>
      </c>
      <c r="I2005" s="161" t="inlineStr">
        <is>
          <t>dataset_2026-08-26T13_41_09_874550254Z_DEFAULT_INTEGRATION_IMF_RES_WEO_9_0_0.csv</t>
        </is>
      </c>
    </row>
    <row r="2006" ht="13" customHeight="1">
      <c r="A2006" s="161" t="inlineStr">
        <is>
          <t>BRN</t>
        </is>
      </c>
      <c r="B2006" s="161" t="inlineStr">
        <is>
          <t>Brunei Darussalam</t>
        </is>
      </c>
      <c r="C2006" s="161" t="inlineStr">
        <is>
          <t>East Asia &amp; Pacific</t>
        </is>
      </c>
      <c r="D2006" s="161" t="inlineStr">
        <is>
          <t>High income</t>
        </is>
      </c>
      <c r="E2006" s="161" t="b">
        <v>0</v>
      </c>
      <c r="F2006" s="161" t="inlineStr">
        <is>
          <t>primary_balance_pct_gdp</t>
        </is>
      </c>
      <c r="G2006" s="161" t="n">
        <v>-12.889</v>
      </c>
      <c r="H2006" s="161" t="inlineStr">
        <is>
          <t>2024</t>
        </is>
      </c>
      <c r="I2006" s="161" t="inlineStr">
        <is>
          <t>dataset_2026-08-26T13_41_09_874550254Z_DEFAULT_INTEGRATION_IMF_RES_WEO_9_0_0.csv</t>
        </is>
      </c>
    </row>
    <row r="2007" ht="13" customHeight="1">
      <c r="A2007" s="161" t="inlineStr">
        <is>
          <t>BRN</t>
        </is>
      </c>
      <c r="B2007" s="161" t="inlineStr">
        <is>
          <t>Brunei Darussalam</t>
        </is>
      </c>
      <c r="C2007" s="161" t="inlineStr">
        <is>
          <t>East Asia &amp; Pacific</t>
        </is>
      </c>
      <c r="D2007" s="161" t="inlineStr">
        <is>
          <t>High income</t>
        </is>
      </c>
      <c r="E2007" s="161" t="b">
        <v>0</v>
      </c>
      <c r="F2007" s="161" t="inlineStr">
        <is>
          <t>current_account_pct_gdp</t>
        </is>
      </c>
      <c r="G2007" s="161" t="n">
        <v>14.54</v>
      </c>
      <c r="H2007" s="161" t="inlineStr">
        <is>
          <t>2024</t>
        </is>
      </c>
      <c r="I2007" s="161" t="inlineStr">
        <is>
          <t>dataset_2026-08-26T13_41_09_874550254Z_DEFAULT_INTEGRATION_IMF_RES_WEO_9_0_0.csv</t>
        </is>
      </c>
    </row>
    <row r="2008" ht="13" customHeight="1">
      <c r="A2008" s="161" t="inlineStr">
        <is>
          <t>BRN</t>
        </is>
      </c>
      <c r="B2008" s="161" t="inlineStr">
        <is>
          <t>Brunei Darussalam</t>
        </is>
      </c>
      <c r="C2008" s="161" t="inlineStr">
        <is>
          <t>East Asia &amp; Pacific</t>
        </is>
      </c>
      <c r="D2008" s="161" t="inlineStr">
        <is>
          <t>High income</t>
        </is>
      </c>
      <c r="E2008" s="161" t="b">
        <v>0</v>
      </c>
      <c r="F2008" s="161" t="inlineStr">
        <is>
          <t>gross_capital_formation_pct_gdp</t>
        </is>
      </c>
      <c r="G2008" s="161" t="n">
        <v>27.899</v>
      </c>
      <c r="H2008" s="161" t="inlineStr">
        <is>
          <t>2024</t>
        </is>
      </c>
      <c r="I2008" s="161" t="inlineStr">
        <is>
          <t>dataset_2026-08-26T13_41_09_874550254Z_DEFAULT_INTEGRATION_IMF_RES_WEO_9_0_0.csv</t>
        </is>
      </c>
    </row>
    <row r="2009" ht="13" customHeight="1">
      <c r="A2009" s="161" t="inlineStr">
        <is>
          <t>BRN</t>
        </is>
      </c>
      <c r="B2009" s="161" t="inlineStr">
        <is>
          <t>Brunei Darussalam</t>
        </is>
      </c>
      <c r="C2009" s="161" t="inlineStr">
        <is>
          <t>East Asia &amp; Pacific</t>
        </is>
      </c>
      <c r="D2009" s="161" t="inlineStr">
        <is>
          <t>High income</t>
        </is>
      </c>
      <c r="E2009" s="161" t="b">
        <v>0</v>
      </c>
      <c r="F2009" s="161" t="inlineStr">
        <is>
          <t>real_gdp_growth_5y_avg_pct</t>
        </is>
      </c>
      <c r="G2009" s="161" t="n">
        <v>0.619</v>
      </c>
      <c r="H2009" s="161" t="inlineStr">
        <is>
          <t>2020-2024 avg</t>
        </is>
      </c>
      <c r="I2009" s="161" t="inlineStr">
        <is>
          <t>dataset_2026-08-26T13_41_09_874550254Z_DEFAULT_INTEGRATION_IMF_RES_WEO_9_0_0.csv (derived)</t>
        </is>
      </c>
    </row>
    <row r="2010" ht="13" customHeight="1">
      <c r="A2010" s="161" t="inlineStr">
        <is>
          <t>BRN</t>
        </is>
      </c>
      <c r="B2010" s="161" t="inlineStr">
        <is>
          <t>Brunei Darussalam</t>
        </is>
      </c>
      <c r="C2010" s="161" t="inlineStr">
        <is>
          <t>East Asia &amp; Pacific</t>
        </is>
      </c>
      <c r="D2010" s="161" t="inlineStr">
        <is>
          <t>High income</t>
        </is>
      </c>
      <c r="E2010" s="161" t="b">
        <v>0</v>
      </c>
      <c r="F2010" s="161" t="inlineStr">
        <is>
          <t>int_budget_need_2030_pct_gdp</t>
        </is>
      </c>
      <c r="G2010" s="161" t="n">
        <v>0.765</v>
      </c>
      <c r="H2010" s="161" t="inlineStr">
        <is>
          <t>2030</t>
        </is>
      </c>
      <c r="I2010" s="161" t="inlineStr">
        <is>
          <t>integrated_results.csv (MacroFiscalModels v0.1, model output)</t>
        </is>
      </c>
    </row>
    <row r="2011" ht="13" customHeight="1">
      <c r="A2011" s="161" t="inlineStr">
        <is>
          <t>BRN</t>
        </is>
      </c>
      <c r="B2011" s="161" t="inlineStr">
        <is>
          <t>Brunei Darussalam</t>
        </is>
      </c>
      <c r="C2011" s="161" t="inlineStr">
        <is>
          <t>East Asia &amp; Pacific</t>
        </is>
      </c>
      <c r="D2011" s="161" t="inlineStr">
        <is>
          <t>High income</t>
        </is>
      </c>
      <c r="E2011" s="161" t="b">
        <v>0</v>
      </c>
      <c r="F2011" s="161" t="inlineStr">
        <is>
          <t>int_pricing_revenue_2030_pct_gdp</t>
        </is>
      </c>
      <c r="G2011" s="161" t="n">
        <v>0.332</v>
      </c>
      <c r="H2011" s="161" t="inlineStr">
        <is>
          <t>2030</t>
        </is>
      </c>
      <c r="I2011" s="161" t="inlineStr">
        <is>
          <t>integrated_results.csv (MacroFiscalModels v0.1, model output)</t>
        </is>
      </c>
    </row>
    <row r="2012" ht="13" customHeight="1">
      <c r="A2012" s="161" t="inlineStr">
        <is>
          <t>BRN</t>
        </is>
      </c>
      <c r="B2012" s="161" t="inlineStr">
        <is>
          <t>Brunei Darussalam</t>
        </is>
      </c>
      <c r="C2012" s="161" t="inlineStr">
        <is>
          <t>East Asia &amp; Pacific</t>
        </is>
      </c>
      <c r="D2012" s="161" t="inlineStr">
        <is>
          <t>High income</t>
        </is>
      </c>
      <c r="E2012" s="161" t="b">
        <v>0</v>
      </c>
      <c r="F2012" s="161" t="inlineStr">
        <is>
          <t>int_financing_gap_2030_pct_gdp</t>
        </is>
      </c>
      <c r="G2012" s="161" t="n">
        <v>0.433</v>
      </c>
      <c r="H2012" s="161" t="inlineStr">
        <is>
          <t>2030</t>
        </is>
      </c>
      <c r="I2012" s="161" t="inlineStr">
        <is>
          <t>integrated_results.csv (MacroFiscalModels v0.1, model output)</t>
        </is>
      </c>
    </row>
    <row r="2013" ht="13" customHeight="1">
      <c r="A2013" s="161" t="inlineStr">
        <is>
          <t>BRN</t>
        </is>
      </c>
      <c r="B2013" s="161" t="inlineStr">
        <is>
          <t>Brunei Darussalam</t>
        </is>
      </c>
      <c r="C2013" s="161" t="inlineStr">
        <is>
          <t>East Asia &amp; Pacific</t>
        </is>
      </c>
      <c r="D2013" s="161" t="inlineStr">
        <is>
          <t>High income</t>
        </is>
      </c>
      <c r="E2013" s="161" t="b">
        <v>0</v>
      </c>
      <c r="F2013" s="161" t="inlineStr">
        <is>
          <t>int_gdp_dev_2050_pct</t>
        </is>
      </c>
      <c r="G2013" s="161" t="n">
        <v>13.01</v>
      </c>
      <c r="H2013" s="161" t="inlineStr">
        <is>
          <t>2050</t>
        </is>
      </c>
      <c r="I2013" s="161" t="inlineStr">
        <is>
          <t>integrated_results.csv (MacroFiscalModels v0.1, model output)</t>
        </is>
      </c>
    </row>
    <row r="2014" ht="13" customHeight="1">
      <c r="A2014" s="161" t="inlineStr">
        <is>
          <t>BRN</t>
        </is>
      </c>
      <c r="B2014" s="161" t="inlineStr">
        <is>
          <t>Brunei Darussalam</t>
        </is>
      </c>
      <c r="C2014" s="161" t="inlineStr">
        <is>
          <t>East Asia &amp; Pacific</t>
        </is>
      </c>
      <c r="D2014" s="161" t="inlineStr">
        <is>
          <t>High income</t>
        </is>
      </c>
      <c r="E2014" s="161" t="b">
        <v>0</v>
      </c>
      <c r="F2014" s="161" t="inlineStr">
        <is>
          <t>int_debt_2050_pct_gdp</t>
        </is>
      </c>
      <c r="G2014" s="161" t="n">
        <v>18.86</v>
      </c>
      <c r="H2014" s="161" t="inlineStr">
        <is>
          <t>2050</t>
        </is>
      </c>
      <c r="I2014" s="161" t="inlineStr">
        <is>
          <t>integrated_results.csv (MacroFiscalModels v0.1, model output)</t>
        </is>
      </c>
    </row>
    <row r="2015" ht="13" customHeight="1">
      <c r="A2015" s="161" t="inlineStr">
        <is>
          <t>BGR</t>
        </is>
      </c>
      <c r="B2015" s="161" t="inlineStr">
        <is>
          <t>Bulgaria</t>
        </is>
      </c>
      <c r="C2015" s="161" t="inlineStr">
        <is>
          <t>Europe &amp; Central Asia</t>
        </is>
      </c>
      <c r="D2015" s="161" t="inlineStr">
        <is>
          <t>High income</t>
        </is>
      </c>
      <c r="E2015" s="161" t="b">
        <v>0</v>
      </c>
      <c r="F2015" s="161" t="inlineStr">
        <is>
          <t>interest_to_revenue_pct</t>
        </is>
      </c>
      <c r="G2015" s="161" t="n">
        <v>0.739</v>
      </c>
      <c r="H2015" s="161" t="inlineStr">
        <is>
          <t>2024</t>
        </is>
      </c>
      <c r="I2015" s="161" t="inlineStr">
        <is>
          <t>dataset_2026-08-26T13_41_09_874550254Z_DEFAULT_INTEGRATION_IMF_RES_WEO_9_0_0.csv (derived)</t>
        </is>
      </c>
    </row>
    <row r="2016" ht="13" customHeight="1">
      <c r="A2016" s="161" t="inlineStr">
        <is>
          <t>BGR</t>
        </is>
      </c>
      <c r="B2016" s="161" t="inlineStr">
        <is>
          <t>Bulgaria</t>
        </is>
      </c>
      <c r="C2016" s="161" t="inlineStr">
        <is>
          <t>Europe &amp; Central Asia</t>
        </is>
      </c>
      <c r="D2016" s="161" t="inlineStr">
        <is>
          <t>High income</t>
        </is>
      </c>
      <c r="E2016" s="161" t="b">
        <v>0</v>
      </c>
      <c r="F2016" s="161" t="inlineStr">
        <is>
          <t>interest_pct_gdp</t>
        </is>
      </c>
      <c r="G2016" s="161" t="n">
        <v>0.246</v>
      </c>
      <c r="H2016" s="161" t="inlineStr">
        <is>
          <t>2024</t>
        </is>
      </c>
      <c r="I2016" s="161" t="inlineStr">
        <is>
          <t>dataset_2026-08-26T13_41_09_874550254Z_DEFAULT_INTEGRATION_IMF_RES_WEO_9_0_0.csv (derived)</t>
        </is>
      </c>
    </row>
    <row r="2017" ht="13" customHeight="1">
      <c r="A2017" s="161" t="inlineStr">
        <is>
          <t>BGR</t>
        </is>
      </c>
      <c r="B2017" s="161" t="inlineStr">
        <is>
          <t>Bulgaria</t>
        </is>
      </c>
      <c r="C2017" s="161" t="inlineStr">
        <is>
          <t>Europe &amp; Central Asia</t>
        </is>
      </c>
      <c r="D2017" s="161" t="inlineStr">
        <is>
          <t>High income</t>
        </is>
      </c>
      <c r="E2017" s="161" t="b">
        <v>0</v>
      </c>
      <c r="F2017" s="161" t="inlineStr">
        <is>
          <t>gross_debt_pct_gdp</t>
        </is>
      </c>
      <c r="G2017" s="161" t="n">
        <v>23.84</v>
      </c>
      <c r="H2017" s="161" t="inlineStr">
        <is>
          <t>2024</t>
        </is>
      </c>
      <c r="I2017" s="161" t="inlineStr">
        <is>
          <t>dataset_2026-08-26T13_41_09_874550254Z_DEFAULT_INTEGRATION_IMF_RES_WEO_9_0_0.csv</t>
        </is>
      </c>
    </row>
    <row r="2018" ht="13" customHeight="1">
      <c r="A2018" s="161" t="inlineStr">
        <is>
          <t>BGR</t>
        </is>
      </c>
      <c r="B2018" s="161" t="inlineStr">
        <is>
          <t>Bulgaria</t>
        </is>
      </c>
      <c r="C2018" s="161" t="inlineStr">
        <is>
          <t>Europe &amp; Central Asia</t>
        </is>
      </c>
      <c r="D2018" s="161" t="inlineStr">
        <is>
          <t>High income</t>
        </is>
      </c>
      <c r="E2018" s="161" t="b">
        <v>0</v>
      </c>
      <c r="F2018" s="161" t="inlineStr">
        <is>
          <t>tax_revenue_pct_gdp</t>
        </is>
      </c>
      <c r="G2018" s="161" t="n">
        <v>38.831</v>
      </c>
      <c r="H2018" s="161" t="inlineStr">
        <is>
          <t>2024</t>
        </is>
      </c>
      <c r="I2018" s="161" t="inlineStr">
        <is>
          <t>world-imf2026.xlsx</t>
        </is>
      </c>
    </row>
    <row r="2019" ht="13" customHeight="1">
      <c r="A2019" s="161" t="inlineStr">
        <is>
          <t>BGR</t>
        </is>
      </c>
      <c r="B2019" s="161" t="inlineStr">
        <is>
          <t>Bulgaria</t>
        </is>
      </c>
      <c r="C2019" s="161" t="inlineStr">
        <is>
          <t>Europe &amp; Central Asia</t>
        </is>
      </c>
      <c r="D2019" s="161" t="inlineStr">
        <is>
          <t>High income</t>
        </is>
      </c>
      <c r="E2019" s="161" t="b">
        <v>0</v>
      </c>
      <c r="F2019" s="161" t="inlineStr">
        <is>
          <t>capex_execution_rate_pct</t>
        </is>
      </c>
      <c r="G2019" s="161" t="n">
        <v>59.428</v>
      </c>
      <c r="H2019" s="161" t="inlineStr">
        <is>
          <t>2022</t>
        </is>
      </c>
      <c r="I2019" s="161" t="inlineStr">
        <is>
          <t>WB_BOOST_WIDEF.csv</t>
        </is>
      </c>
    </row>
    <row r="2020" ht="13" customHeight="1">
      <c r="A2020" s="161" t="inlineStr">
        <is>
          <t>BGR</t>
        </is>
      </c>
      <c r="B2020" s="161" t="inlineStr">
        <is>
          <t>Bulgaria</t>
        </is>
      </c>
      <c r="C2020" s="161" t="inlineStr">
        <is>
          <t>Europe &amp; Central Asia</t>
        </is>
      </c>
      <c r="D2020" s="161" t="inlineStr">
        <is>
          <t>High income</t>
        </is>
      </c>
      <c r="E2020" s="161" t="b">
        <v>0</v>
      </c>
      <c r="F2020" s="161" t="inlineStr">
        <is>
          <t>climate_pfm_diagnostic_on_record</t>
        </is>
      </c>
      <c r="G2020" s="161" t="n">
        <v>0</v>
      </c>
      <c r="H2020" s="161" t="inlineStr">
        <is>
          <t>2022</t>
        </is>
      </c>
      <c r="I2020" s="161" t="inlineStr">
        <is>
          <t>UNDP-Global-Climate-Public-Finance-Review-2022.pdf (Table 4.2)</t>
        </is>
      </c>
    </row>
    <row r="2021" ht="13" customHeight="1">
      <c r="A2021" s="161" t="inlineStr">
        <is>
          <t>BGR</t>
        </is>
      </c>
      <c r="B2021" s="161" t="inlineStr">
        <is>
          <t>Bulgaria</t>
        </is>
      </c>
      <c r="C2021" s="161" t="inlineStr">
        <is>
          <t>Europe &amp; Central Asia</t>
        </is>
      </c>
      <c r="D2021" s="161" t="inlineStr">
        <is>
          <t>High income</t>
        </is>
      </c>
      <c r="E2021" s="161" t="b">
        <v>0</v>
      </c>
      <c r="F2021" s="161" t="inlineStr">
        <is>
          <t>wacc_steffen_nominal_aftertax_pct</t>
        </is>
      </c>
      <c r="G2021" s="161" t="n">
        <v>9.109999999999999</v>
      </c>
      <c r="H2021" s="161" t="inlineStr">
        <is>
          <t>2020</t>
        </is>
      </c>
      <c r="I2021" s="161" t="inlineStr">
        <is>
          <t>SteffenEtAl2025_WACC_database.csv</t>
        </is>
      </c>
    </row>
    <row r="2022" ht="13" customHeight="1">
      <c r="A2022" s="161" t="inlineStr">
        <is>
          <t>BGR</t>
        </is>
      </c>
      <c r="B2022" s="161" t="inlineStr">
        <is>
          <t>Bulgaria</t>
        </is>
      </c>
      <c r="C2022" s="161" t="inlineStr">
        <is>
          <t>Europe &amp; Central Asia</t>
        </is>
      </c>
      <c r="D2022" s="161" t="inlineStr">
        <is>
          <t>High income</t>
        </is>
      </c>
      <c r="E2022" s="161" t="b">
        <v>0</v>
      </c>
      <c r="F2022" s="161" t="inlineStr">
        <is>
          <t>wacc_n_sources</t>
        </is>
      </c>
      <c r="G2022" s="161" t="n">
        <v>1</v>
      </c>
      <c r="H2022" s="161" t="inlineStr">
        <is>
          <t>2021-2024</t>
        </is>
      </c>
      <c r="I2022" s="161" t="inlineStr">
        <is>
          <t>IRENA / Steffen et al. / IEA</t>
        </is>
      </c>
    </row>
    <row r="2023" ht="13" customHeight="1">
      <c r="A2023" s="161" t="inlineStr">
        <is>
          <t>BGR</t>
        </is>
      </c>
      <c r="B2023" s="161" t="inlineStr">
        <is>
          <t>Bulgaria</t>
        </is>
      </c>
      <c r="C2023" s="161" t="inlineStr">
        <is>
          <t>Europe &amp; Central Asia</t>
        </is>
      </c>
      <c r="D2023" s="161" t="inlineStr">
        <is>
          <t>High income</t>
        </is>
      </c>
      <c r="E2023" s="161" t="b">
        <v>0</v>
      </c>
      <c r="F2023" s="161" t="inlineStr">
        <is>
          <t>ppi_commitments_pct_gdp</t>
        </is>
      </c>
      <c r="G2023" s="161" t="n">
        <v>0.383</v>
      </c>
      <c r="H2023" s="161" t="inlineStr">
        <is>
          <t>2020-2024 avg</t>
        </is>
      </c>
      <c r="I2023" s="161" t="inlineStr">
        <is>
          <t>2024-PPI-Full-DTA.dta + WEO</t>
        </is>
      </c>
    </row>
    <row r="2024" ht="13" customHeight="1">
      <c r="A2024" s="161" t="inlineStr">
        <is>
          <t>BGR</t>
        </is>
      </c>
      <c r="B2024" s="161" t="inlineStr">
        <is>
          <t>Bulgaria</t>
        </is>
      </c>
      <c r="C2024" s="161" t="inlineStr">
        <is>
          <t>Europe &amp; Central Asia</t>
        </is>
      </c>
      <c r="D2024" s="161" t="inlineStr">
        <is>
          <t>High income</t>
        </is>
      </c>
      <c r="E2024" s="161" t="b">
        <v>0</v>
      </c>
      <c r="F2024" s="161" t="inlineStr">
        <is>
          <t>excise_revenue_pct_of_revenue</t>
        </is>
      </c>
      <c r="G2024" s="161" t="n">
        <v>9.960000000000001</v>
      </c>
      <c r="H2024" s="161" t="inlineStr">
        <is>
          <t>2024</t>
        </is>
      </c>
      <c r="I2024" s="161" t="inlineStr">
        <is>
          <t>world-imf2026.xlsx</t>
        </is>
      </c>
    </row>
    <row r="2025" ht="13" customHeight="1">
      <c r="A2025" s="161" t="inlineStr">
        <is>
          <t>BGR</t>
        </is>
      </c>
      <c r="B2025" s="161" t="inlineStr">
        <is>
          <t>Bulgaria</t>
        </is>
      </c>
      <c r="C2025" s="161" t="inlineStr">
        <is>
          <t>Europe &amp; Central Asia</t>
        </is>
      </c>
      <c r="D2025" s="161" t="inlineStr">
        <is>
          <t>High income</t>
        </is>
      </c>
      <c r="E2025" s="161" t="b">
        <v>0</v>
      </c>
      <c r="F2025" s="161" t="inlineStr">
        <is>
          <t>ff_subsidy_total_pct_gdp</t>
        </is>
      </c>
      <c r="G2025" s="161" t="n">
        <v>6.152</v>
      </c>
      <c r="H2025" s="161" t="inlineStr">
        <is>
          <t>2024</t>
        </is>
      </c>
      <c r="I2025" s="161" t="inlineStr">
        <is>
          <t>imffossilfuelsubsidiesdata.xlsb + WEO</t>
        </is>
      </c>
    </row>
    <row r="2026" ht="13" customHeight="1">
      <c r="A2026" s="161" t="inlineStr">
        <is>
          <t>BGR</t>
        </is>
      </c>
      <c r="B2026" s="161" t="inlineStr">
        <is>
          <t>Bulgaria</t>
        </is>
      </c>
      <c r="C2026" s="161" t="inlineStr">
        <is>
          <t>Europe &amp; Central Asia</t>
        </is>
      </c>
      <c r="D2026" s="161" t="inlineStr">
        <is>
          <t>High income</t>
        </is>
      </c>
      <c r="E2026" s="161" t="b">
        <v>0</v>
      </c>
      <c r="F2026" s="161" t="inlineStr">
        <is>
          <t>ff_subsidy_explicit_pct_gdp</t>
        </is>
      </c>
      <c r="G2026" s="161" t="n">
        <v>0.292</v>
      </c>
      <c r="H2026" s="161" t="inlineStr">
        <is>
          <t>2024</t>
        </is>
      </c>
      <c r="I2026" s="161" t="inlineStr">
        <is>
          <t>imffossilfuelsubsidiesdata.xlsb</t>
        </is>
      </c>
    </row>
    <row r="2027" ht="13" customHeight="1">
      <c r="A2027" s="161" t="inlineStr">
        <is>
          <t>BGR</t>
        </is>
      </c>
      <c r="B2027" s="161" t="inlineStr">
        <is>
          <t>Bulgaria</t>
        </is>
      </c>
      <c r="C2027" s="161" t="inlineStr">
        <is>
          <t>Europe &amp; Central Asia</t>
        </is>
      </c>
      <c r="D2027" s="161" t="inlineStr">
        <is>
          <t>High income</t>
        </is>
      </c>
      <c r="E2027" s="161" t="b">
        <v>0</v>
      </c>
      <c r="F2027" s="161" t="inlineStr">
        <is>
          <t>ff_subsidy_implicit_pct_gdp</t>
        </is>
      </c>
      <c r="G2027" s="161" t="n">
        <v>5.861</v>
      </c>
      <c r="H2027" s="161" t="inlineStr">
        <is>
          <t>2024</t>
        </is>
      </c>
      <c r="I2027" s="161" t="inlineStr">
        <is>
          <t>imffossilfuelsubsidiesdata.xlsb</t>
        </is>
      </c>
    </row>
    <row r="2028" ht="13" customHeight="1">
      <c r="A2028" s="161" t="inlineStr">
        <is>
          <t>BGR</t>
        </is>
      </c>
      <c r="B2028" s="161" t="inlineStr">
        <is>
          <t>Bulgaria</t>
        </is>
      </c>
      <c r="C2028" s="161" t="inlineStr">
        <is>
          <t>Europe &amp; Central Asia</t>
        </is>
      </c>
      <c r="D2028" s="161" t="inlineStr">
        <is>
          <t>High income</t>
        </is>
      </c>
      <c r="E2028" s="161" t="b">
        <v>0</v>
      </c>
      <c r="F2028" s="161" t="inlineStr">
        <is>
          <t>env_protection_pct_of_expenditure</t>
        </is>
      </c>
      <c r="G2028" s="161" t="n">
        <v>2.35</v>
      </c>
      <c r="H2028" s="161" t="inlineStr">
        <is>
          <t>2022</t>
        </is>
      </c>
      <c r="I2028" s="161" t="inlineStr">
        <is>
          <t>WB_BOOST_WIDEF.csv</t>
        </is>
      </c>
    </row>
    <row r="2029" ht="13" customHeight="1">
      <c r="A2029" s="161" t="inlineStr">
        <is>
          <t>BGR</t>
        </is>
      </c>
      <c r="B2029" s="161" t="inlineStr">
        <is>
          <t>Bulgaria</t>
        </is>
      </c>
      <c r="C2029" s="161" t="inlineStr">
        <is>
          <t>Europe &amp; Central Asia</t>
        </is>
      </c>
      <c r="D2029" s="161" t="inlineStr">
        <is>
          <t>High income</t>
        </is>
      </c>
      <c r="E2029" s="161" t="b">
        <v>0</v>
      </c>
      <c r="F2029" s="161" t="inlineStr">
        <is>
          <t>net_fuel_trade_pct_merch</t>
        </is>
      </c>
      <c r="G2029" s="161" t="n">
        <v>-4.489999999999999</v>
      </c>
      <c r="H2029" s="161" t="inlineStr">
        <is>
          <t>2024</t>
        </is>
      </c>
      <c r="I2029" s="161" t="inlineStr">
        <is>
          <t>WDI TX.VAL.FUEL.ZS.UN less TM.VAL.FUEL.ZS.UN</t>
        </is>
      </c>
    </row>
    <row r="2030" ht="13" customHeight="1">
      <c r="A2030" s="161" t="inlineStr">
        <is>
          <t>BGR</t>
        </is>
      </c>
      <c r="B2030" s="161" t="inlineStr">
        <is>
          <t>Bulgaria</t>
        </is>
      </c>
      <c r="C2030" s="161" t="inlineStr">
        <is>
          <t>Europe &amp; Central Asia</t>
        </is>
      </c>
      <c r="D2030" s="161" t="inlineStr">
        <is>
          <t>High income</t>
        </is>
      </c>
      <c r="E2030" s="161" t="b">
        <v>0</v>
      </c>
      <c r="F2030" s="161" t="inlineStr">
        <is>
          <t>fuel_exports_pct_merch</t>
        </is>
      </c>
      <c r="G2030" s="161" t="n">
        <v>7.764</v>
      </c>
      <c r="H2030" s="161" t="inlineStr">
        <is>
          <t>2024</t>
        </is>
      </c>
      <c r="I2030" s="161" t="inlineStr">
        <is>
          <t>API_TX_VAL_FUEL_ZS_UN_DS2_en_csv_v2_33055.zip</t>
        </is>
      </c>
    </row>
    <row r="2031" ht="13" customHeight="1">
      <c r="A2031" s="161" t="inlineStr">
        <is>
          <t>BGR</t>
        </is>
      </c>
      <c r="B2031" s="161" t="inlineStr">
        <is>
          <t>Bulgaria</t>
        </is>
      </c>
      <c r="C2031" s="161" t="inlineStr">
        <is>
          <t>Europe &amp; Central Asia</t>
        </is>
      </c>
      <c r="D2031" s="161" t="inlineStr">
        <is>
          <t>High income</t>
        </is>
      </c>
      <c r="E2031" s="161" t="b">
        <v>0</v>
      </c>
      <c r="F2031" s="161" t="inlineStr">
        <is>
          <t>fuel_imports_pct_merch</t>
        </is>
      </c>
      <c r="G2031" s="161" t="n">
        <v>12.254</v>
      </c>
      <c r="H2031" s="161" t="inlineStr">
        <is>
          <t>2024</t>
        </is>
      </c>
      <c r="I2031" s="161" t="inlineStr">
        <is>
          <t>API_TM_VAL_FUEL_ZS_UN_DS2_en_csv_v2_36140.zip</t>
        </is>
      </c>
    </row>
    <row r="2032" ht="13" customHeight="1">
      <c r="A2032" s="161" t="inlineStr">
        <is>
          <t>BGR</t>
        </is>
      </c>
      <c r="B2032" s="161" t="inlineStr">
        <is>
          <t>Bulgaria</t>
        </is>
      </c>
      <c r="C2032" s="161" t="inlineStr">
        <is>
          <t>Europe &amp; Central Asia</t>
        </is>
      </c>
      <c r="D2032" s="161" t="inlineStr">
        <is>
          <t>High income</t>
        </is>
      </c>
      <c r="E2032" s="161" t="b">
        <v>0</v>
      </c>
      <c r="F2032" s="161" t="inlineStr">
        <is>
          <t>energy_import_dep_pct</t>
        </is>
      </c>
      <c r="G2032" s="161" t="n">
        <v>40.931</v>
      </c>
      <c r="H2032" s="161" t="inlineStr">
        <is>
          <t>2023</t>
        </is>
      </c>
      <c r="I2032" s="161" t="inlineStr">
        <is>
          <t>API_EG_IMP_CONS_ZS_DS2_en_csv_v2_160768.zip</t>
        </is>
      </c>
    </row>
    <row r="2033" ht="13" customHeight="1">
      <c r="A2033" s="161" t="inlineStr">
        <is>
          <t>BGR</t>
        </is>
      </c>
      <c r="B2033" s="161" t="inlineStr">
        <is>
          <t>Bulgaria</t>
        </is>
      </c>
      <c r="C2033" s="161" t="inlineStr">
        <is>
          <t>Europe &amp; Central Asia</t>
        </is>
      </c>
      <c r="D2033" s="161" t="inlineStr">
        <is>
          <t>High income</t>
        </is>
      </c>
      <c r="E2033" s="161" t="b">
        <v>0</v>
      </c>
      <c r="F2033" s="161" t="inlineStr">
        <is>
          <t>fossil_rents_total_pct_gdp</t>
        </is>
      </c>
      <c r="G2033" s="161" t="n">
        <v>0.151</v>
      </c>
      <c r="H2033" s="161" t="inlineStr">
        <is>
          <t>2021</t>
        </is>
      </c>
      <c r="I2033" s="161" t="inlineStr">
        <is>
          <t>WDI NY.GDP.PETR+NGAS+COAL.RT.ZS</t>
        </is>
      </c>
    </row>
    <row r="2034" ht="13" customHeight="1">
      <c r="A2034" s="161" t="inlineStr">
        <is>
          <t>BGR</t>
        </is>
      </c>
      <c r="B2034" s="161" t="inlineStr">
        <is>
          <t>Bulgaria</t>
        </is>
      </c>
      <c r="C2034" s="161" t="inlineStr">
        <is>
          <t>Europe &amp; Central Asia</t>
        </is>
      </c>
      <c r="D2034" s="161" t="inlineStr">
        <is>
          <t>High income</t>
        </is>
      </c>
      <c r="E2034" s="161" t="b">
        <v>0</v>
      </c>
      <c r="F2034" s="161" t="inlineStr">
        <is>
          <t>oil_rents_pct_gdp</t>
        </is>
      </c>
      <c r="G2034" s="161" t="n">
        <v>0.019</v>
      </c>
      <c r="H2034" s="161" t="inlineStr">
        <is>
          <t>2021</t>
        </is>
      </c>
      <c r="I2034" s="161" t="inlineStr">
        <is>
          <t>API_NY_GDP_PETR_RT_ZS_DS2_en_csv_v2_40227.zip</t>
        </is>
      </c>
    </row>
    <row r="2035" ht="13" customHeight="1">
      <c r="A2035" s="161" t="inlineStr">
        <is>
          <t>BGR</t>
        </is>
      </c>
      <c r="B2035" s="161" t="inlineStr">
        <is>
          <t>Bulgaria</t>
        </is>
      </c>
      <c r="C2035" s="161" t="inlineStr">
        <is>
          <t>Europe &amp; Central Asia</t>
        </is>
      </c>
      <c r="D2035" s="161" t="inlineStr">
        <is>
          <t>High income</t>
        </is>
      </c>
      <c r="E2035" s="161" t="b">
        <v>0</v>
      </c>
      <c r="F2035" s="161" t="inlineStr">
        <is>
          <t>gas_rents_pct_gdp</t>
        </is>
      </c>
      <c r="G2035" s="161" t="n">
        <v>0.006</v>
      </c>
      <c r="H2035" s="161" t="inlineStr">
        <is>
          <t>2021</t>
        </is>
      </c>
      <c r="I2035" s="161" t="inlineStr">
        <is>
          <t>API_NY_GDP_NGAS_RT_ZS_DS2_en_csv_v2_35861.zip</t>
        </is>
      </c>
    </row>
    <row r="2036" ht="13" customHeight="1">
      <c r="A2036" s="161" t="inlineStr">
        <is>
          <t>BGR</t>
        </is>
      </c>
      <c r="B2036" s="161" t="inlineStr">
        <is>
          <t>Bulgaria</t>
        </is>
      </c>
      <c r="C2036" s="161" t="inlineStr">
        <is>
          <t>Europe &amp; Central Asia</t>
        </is>
      </c>
      <c r="D2036" s="161" t="inlineStr">
        <is>
          <t>High income</t>
        </is>
      </c>
      <c r="E2036" s="161" t="b">
        <v>0</v>
      </c>
      <c r="F2036" s="161" t="inlineStr">
        <is>
          <t>coal_rents_pct_gdp</t>
        </is>
      </c>
      <c r="G2036" s="161" t="n">
        <v>0.126</v>
      </c>
      <c r="H2036" s="161" t="inlineStr">
        <is>
          <t>2021</t>
        </is>
      </c>
      <c r="I2036" s="161" t="inlineStr">
        <is>
          <t>API_NY_GDP_COAL_RT_ZS_DS2_en_csv_v2_35370.zip</t>
        </is>
      </c>
    </row>
    <row r="2037" ht="13" customHeight="1">
      <c r="A2037" s="161" t="inlineStr">
        <is>
          <t>BGR</t>
        </is>
      </c>
      <c r="B2037" s="161" t="inlineStr">
        <is>
          <t>Bulgaria</t>
        </is>
      </c>
      <c r="C2037" s="161" t="inlineStr">
        <is>
          <t>Europe &amp; Central Asia</t>
        </is>
      </c>
      <c r="D2037" s="161" t="inlineStr">
        <is>
          <t>High income</t>
        </is>
      </c>
      <c r="E2037" s="161" t="b">
        <v>0</v>
      </c>
      <c r="F2037" s="161" t="inlineStr">
        <is>
          <t>other_fossil_gen_share_pct</t>
        </is>
      </c>
      <c r="G2037" s="161" t="n">
        <v>0.6850000000000001</v>
      </c>
      <c r="H2037" s="161" t="inlineStr">
        <is>
          <t>2025</t>
        </is>
      </c>
      <c r="I2037" s="161" t="inlineStr">
        <is>
          <t>release_generation_yearly_global.csv</t>
        </is>
      </c>
    </row>
    <row r="2038" ht="13" customHeight="1">
      <c r="A2038" s="161" t="inlineStr">
        <is>
          <t>BGR</t>
        </is>
      </c>
      <c r="B2038" s="161" t="inlineStr">
        <is>
          <t>Bulgaria</t>
        </is>
      </c>
      <c r="C2038" s="161" t="inlineStr">
        <is>
          <t>Europe &amp; Central Asia</t>
        </is>
      </c>
      <c r="D2038" s="161" t="inlineStr">
        <is>
          <t>High income</t>
        </is>
      </c>
      <c r="E2038" s="161" t="b">
        <v>0</v>
      </c>
      <c r="F2038" s="161" t="inlineStr">
        <is>
          <t>renewable_share_electricity_pct</t>
        </is>
      </c>
      <c r="G2038" s="161" t="n">
        <v>35.194</v>
      </c>
      <c r="H2038" s="161" t="inlineStr">
        <is>
          <t>2024</t>
        </is>
      </c>
      <c r="I2038" s="161" t="inlineStr">
        <is>
          <t>imffossilfuelsubsidiesdata.xlsb</t>
        </is>
      </c>
    </row>
    <row r="2039" ht="13" customHeight="1">
      <c r="A2039" s="161" t="inlineStr">
        <is>
          <t>BGR</t>
        </is>
      </c>
      <c r="B2039" s="161" t="inlineStr">
        <is>
          <t>Bulgaria</t>
        </is>
      </c>
      <c r="C2039" s="161" t="inlineStr">
        <is>
          <t>Europe &amp; Central Asia</t>
        </is>
      </c>
      <c r="D2039" s="161" t="inlineStr">
        <is>
          <t>High income</t>
        </is>
      </c>
      <c r="E2039" s="161" t="b">
        <v>0</v>
      </c>
      <c r="F2039" s="161" t="inlineStr">
        <is>
          <t>re_share_change_pp</t>
        </is>
      </c>
      <c r="G2039" s="161" t="n">
        <v>2.911</v>
      </c>
      <c r="H2039" s="161" t="inlineStr">
        <is>
          <t>2025</t>
        </is>
      </c>
      <c r="I2039" s="161" t="inlineStr">
        <is>
          <t>release_generation_yearly_global.csv</t>
        </is>
      </c>
    </row>
    <row r="2040" ht="13" customHeight="1">
      <c r="A2040" s="161" t="inlineStr">
        <is>
          <t>BGR</t>
        </is>
      </c>
      <c r="B2040" s="161" t="inlineStr">
        <is>
          <t>Bulgaria</t>
        </is>
      </c>
      <c r="C2040" s="161" t="inlineStr">
        <is>
          <t>Europe &amp; Central Asia</t>
        </is>
      </c>
      <c r="D2040" s="161" t="inlineStr">
        <is>
          <t>High income</t>
        </is>
      </c>
      <c r="E2040" s="161" t="b">
        <v>0</v>
      </c>
      <c r="F2040" s="161" t="inlineStr">
        <is>
          <t>re_capacity_growth_pct</t>
        </is>
      </c>
      <c r="G2040" s="161" t="n">
        <v>17.067</v>
      </c>
      <c r="H2040" s="161" t="inlineStr">
        <is>
          <t>2025</t>
        </is>
      </c>
      <c r="I2040" s="161" t="inlineStr">
        <is>
          <t>release_generation_yearly_global.csv</t>
        </is>
      </c>
    </row>
    <row r="2041" ht="13" customHeight="1">
      <c r="A2041" s="161" t="inlineStr">
        <is>
          <t>BGR</t>
        </is>
      </c>
      <c r="B2041" s="161" t="inlineStr">
        <is>
          <t>Bulgaria</t>
        </is>
      </c>
      <c r="C2041" s="161" t="inlineStr">
        <is>
          <t>Europe &amp; Central Asia</t>
        </is>
      </c>
      <c r="D2041" s="161" t="inlineStr">
        <is>
          <t>High income</t>
        </is>
      </c>
      <c r="E2041" s="161" t="b">
        <v>0</v>
      </c>
      <c r="F2041" s="161" t="inlineStr">
        <is>
          <t>inn_total_inv_2030_pct_gdp</t>
        </is>
      </c>
      <c r="G2041" s="161" t="n">
        <v>5.44937444407795</v>
      </c>
      <c r="H2041" s="161" t="inlineStr">
        <is>
          <t>2030</t>
        </is>
      </c>
      <c r="I2041" s="161" t="inlineStr">
        <is>
          <t>Mitigation_Investment_Needs_v1.1.xlsx (InvestmentNeeds v1.1, model output)</t>
        </is>
      </c>
    </row>
    <row r="2042" ht="13" customHeight="1">
      <c r="A2042" s="161" t="inlineStr">
        <is>
          <t>BGR</t>
        </is>
      </c>
      <c r="B2042" s="161" t="inlineStr">
        <is>
          <t>Bulgaria</t>
        </is>
      </c>
      <c r="C2042" s="161" t="inlineStr">
        <is>
          <t>Europe &amp; Central Asia</t>
        </is>
      </c>
      <c r="D2042" s="161" t="inlineStr">
        <is>
          <t>High income</t>
        </is>
      </c>
      <c r="E2042" s="161" t="b">
        <v>0</v>
      </c>
      <c r="F2042" s="161" t="inlineStr">
        <is>
          <t>inn_incr_inv_2030_pct_gdp</t>
        </is>
      </c>
      <c r="G2042" s="161" t="n">
        <v>1.30784986657871</v>
      </c>
      <c r="H2042" s="161" t="inlineStr">
        <is>
          <t>2030</t>
        </is>
      </c>
      <c r="I2042" s="161" t="inlineStr">
        <is>
          <t>Mitigation_Investment_Needs_v1.1.xlsx (InvestmentNeeds v1.1, model output)</t>
        </is>
      </c>
    </row>
    <row r="2043" ht="13" customHeight="1">
      <c r="A2043" s="161" t="inlineStr">
        <is>
          <t>BGR</t>
        </is>
      </c>
      <c r="B2043" s="161" t="inlineStr">
        <is>
          <t>Bulgaria</t>
        </is>
      </c>
      <c r="C2043" s="161" t="inlineStr">
        <is>
          <t>Europe &amp; Central Asia</t>
        </is>
      </c>
      <c r="D2043" s="161" t="inlineStr">
        <is>
          <t>High income</t>
        </is>
      </c>
      <c r="E2043" s="161" t="b">
        <v>0</v>
      </c>
      <c r="F2043" s="161" t="inlineStr">
        <is>
          <t>inn_incr_inv_gen_2030_pct_gdp</t>
        </is>
      </c>
      <c r="G2043" s="161" t="n">
        <v>0.4299014143126352</v>
      </c>
      <c r="H2043" s="161" t="inlineStr">
        <is>
          <t>2030</t>
        </is>
      </c>
      <c r="I2043" s="161" t="inlineStr">
        <is>
          <t>Mitigation_Investment_Needs_v1.1.xlsx (InvestmentNeeds v1.1, model output)</t>
        </is>
      </c>
    </row>
    <row r="2044" ht="13" customHeight="1">
      <c r="A2044" s="161" t="inlineStr">
        <is>
          <t>BGR</t>
        </is>
      </c>
      <c r="B2044" s="161" t="inlineStr">
        <is>
          <t>Bulgaria</t>
        </is>
      </c>
      <c r="C2044" s="161" t="inlineStr">
        <is>
          <t>Europe &amp; Central Asia</t>
        </is>
      </c>
      <c r="D2044" s="161" t="inlineStr">
        <is>
          <t>High income</t>
        </is>
      </c>
      <c r="E2044" s="161" t="b">
        <v>0</v>
      </c>
      <c r="F2044" s="161" t="inlineStr">
        <is>
          <t>inn_incr_inv_grid_2030_pct_gdp</t>
        </is>
      </c>
      <c r="G2044" s="161" t="n">
        <v>0.2947895412429498</v>
      </c>
      <c r="H2044" s="161" t="inlineStr">
        <is>
          <t>2030</t>
        </is>
      </c>
      <c r="I2044" s="161" t="inlineStr">
        <is>
          <t>Mitigation_Investment_Needs_v1.1.xlsx (InvestmentNeeds v1.1, model output)</t>
        </is>
      </c>
    </row>
    <row r="2045" ht="13" customHeight="1">
      <c r="A2045" s="161" t="inlineStr">
        <is>
          <t>BGR</t>
        </is>
      </c>
      <c r="B2045" s="161" t="inlineStr">
        <is>
          <t>Bulgaria</t>
        </is>
      </c>
      <c r="C2045" s="161" t="inlineStr">
        <is>
          <t>Europe &amp; Central Asia</t>
        </is>
      </c>
      <c r="D2045" s="161" t="inlineStr">
        <is>
          <t>High income</t>
        </is>
      </c>
      <c r="E2045" s="161" t="b">
        <v>0</v>
      </c>
      <c r="F2045" s="161" t="inlineStr">
        <is>
          <t>inn_incr_inv_trn_2030_pct_gdp</t>
        </is>
      </c>
      <c r="G2045" s="161" t="n">
        <v>0.1610747140281425</v>
      </c>
      <c r="H2045" s="161" t="inlineStr">
        <is>
          <t>2030</t>
        </is>
      </c>
      <c r="I2045" s="161" t="inlineStr">
        <is>
          <t>Mitigation_Investment_Needs_v1.1.xlsx (InvestmentNeeds v1.1, model output)</t>
        </is>
      </c>
    </row>
    <row r="2046" ht="13" customHeight="1">
      <c r="A2046" s="161" t="inlineStr">
        <is>
          <t>BGR</t>
        </is>
      </c>
      <c r="B2046" s="161" t="inlineStr">
        <is>
          <t>Bulgaria</t>
        </is>
      </c>
      <c r="C2046" s="161" t="inlineStr">
        <is>
          <t>Europe &amp; Central Asia</t>
        </is>
      </c>
      <c r="D2046" s="161" t="inlineStr">
        <is>
          <t>High income</t>
        </is>
      </c>
      <c r="E2046" s="161" t="b">
        <v>0</v>
      </c>
      <c r="F2046" s="161" t="inlineStr">
        <is>
          <t>inn_incr_inv_bld_2030_pct_gdp</t>
        </is>
      </c>
      <c r="G2046" s="161" t="n">
        <v>0.1231710236410348</v>
      </c>
      <c r="H2046" s="161" t="inlineStr">
        <is>
          <t>2030</t>
        </is>
      </c>
      <c r="I2046" s="161" t="inlineStr">
        <is>
          <t>Mitigation_Investment_Needs_v1.1.xlsx (InvestmentNeeds v1.1, model output)</t>
        </is>
      </c>
    </row>
    <row r="2047" ht="13" customHeight="1">
      <c r="A2047" s="161" t="inlineStr">
        <is>
          <t>BGR</t>
        </is>
      </c>
      <c r="B2047" s="161" t="inlineStr">
        <is>
          <t>Bulgaria</t>
        </is>
      </c>
      <c r="C2047" s="161" t="inlineStr">
        <is>
          <t>Europe &amp; Central Asia</t>
        </is>
      </c>
      <c r="D2047" s="161" t="inlineStr">
        <is>
          <t>High income</t>
        </is>
      </c>
      <c r="E2047" s="161" t="b">
        <v>0</v>
      </c>
      <c r="F2047" s="161" t="inlineStr">
        <is>
          <t>inn_incr_inv_ind_2030_pct_gdp</t>
        </is>
      </c>
      <c r="G2047" s="161" t="n">
        <v>0.0661346131669197</v>
      </c>
      <c r="H2047" s="161" t="inlineStr">
        <is>
          <t>2030</t>
        </is>
      </c>
      <c r="I2047" s="161" t="inlineStr">
        <is>
          <t>Mitigation_Investment_Needs_v1.1.xlsx (InvestmentNeeds v1.1, model output)</t>
        </is>
      </c>
    </row>
    <row r="2048" ht="13" customHeight="1">
      <c r="A2048" s="161" t="inlineStr">
        <is>
          <t>BGR</t>
        </is>
      </c>
      <c r="B2048" s="161" t="inlineStr">
        <is>
          <t>Bulgaria</t>
        </is>
      </c>
      <c r="C2048" s="161" t="inlineStr">
        <is>
          <t>Europe &amp; Central Asia</t>
        </is>
      </c>
      <c r="D2048" s="161" t="inlineStr">
        <is>
          <t>High income</t>
        </is>
      </c>
      <c r="E2048" s="161" t="b">
        <v>0</v>
      </c>
      <c r="F2048" s="161" t="inlineStr">
        <is>
          <t>inn_incr_inv_fuel_2030_pct_gdp</t>
        </is>
      </c>
      <c r="G2048" s="161" t="n">
        <v>0.084369344429865</v>
      </c>
      <c r="H2048" s="161" t="inlineStr">
        <is>
          <t>2030</t>
        </is>
      </c>
      <c r="I2048" s="161" t="inlineStr">
        <is>
          <t>Mitigation_Investment_Needs_v1.1.xlsx (InvestmentNeeds v1.1, model output)</t>
        </is>
      </c>
    </row>
    <row r="2049" ht="13" customHeight="1">
      <c r="A2049" s="161" t="inlineStr">
        <is>
          <t>BGR</t>
        </is>
      </c>
      <c r="B2049" s="161" t="inlineStr">
        <is>
          <t>Bulgaria</t>
        </is>
      </c>
      <c r="C2049" s="161" t="inlineStr">
        <is>
          <t>Europe &amp; Central Asia</t>
        </is>
      </c>
      <c r="D2049" s="161" t="inlineStr">
        <is>
          <t>High income</t>
        </is>
      </c>
      <c r="E2049" s="161" t="b">
        <v>0</v>
      </c>
      <c r="F2049" s="161" t="inlineStr">
        <is>
          <t>inn_incr_inv_afolu_2030_pct_gdp</t>
        </is>
      </c>
      <c r="G2049" s="161" t="n">
        <v>0.1484092157571582</v>
      </c>
      <c r="H2049" s="161" t="inlineStr">
        <is>
          <t>2030</t>
        </is>
      </c>
      <c r="I2049" s="161" t="inlineStr">
        <is>
          <t>Mitigation_Investment_Needs_v1.1.xlsx (InvestmentNeeds v1.1, model output)</t>
        </is>
      </c>
    </row>
    <row r="2050" ht="13" customHeight="1">
      <c r="A2050" s="161" t="inlineStr">
        <is>
          <t>BGR</t>
        </is>
      </c>
      <c r="B2050" s="161" t="inlineStr">
        <is>
          <t>Bulgaria</t>
        </is>
      </c>
      <c r="C2050" s="161" t="inlineStr">
        <is>
          <t>Europe &amp; Central Asia</t>
        </is>
      </c>
      <c r="D2050" s="161" t="inlineStr">
        <is>
          <t>High income</t>
        </is>
      </c>
      <c r="E2050" s="161" t="b">
        <v>0</v>
      </c>
      <c r="F2050" s="161" t="inlineStr">
        <is>
          <t>inn_incr_cost_a_2030_pct_gdp</t>
        </is>
      </c>
      <c r="G2050" s="161" t="n">
        <v>0.0719104576162295</v>
      </c>
      <c r="H2050" s="161" t="inlineStr">
        <is>
          <t>2030</t>
        </is>
      </c>
      <c r="I2050" s="161" t="inlineStr">
        <is>
          <t>Mitigation_Investment_Needs_v1.1.xlsx (InvestmentNeeds v1.1, model output)</t>
        </is>
      </c>
    </row>
    <row r="2051" ht="13" customHeight="1">
      <c r="A2051" s="161" t="inlineStr">
        <is>
          <t>BGR</t>
        </is>
      </c>
      <c r="B2051" s="161" t="inlineStr">
        <is>
          <t>Bulgaria</t>
        </is>
      </c>
      <c r="C2051" s="161" t="inlineStr">
        <is>
          <t>Europe &amp; Central Asia</t>
        </is>
      </c>
      <c r="D2051" s="161" t="inlineStr">
        <is>
          <t>High income</t>
        </is>
      </c>
      <c r="E2051" s="161" t="b">
        <v>0</v>
      </c>
      <c r="F2051" s="161" t="inlineStr">
        <is>
          <t>inn_incr_cost_b_2030_pct_gdp</t>
        </is>
      </c>
      <c r="G2051" s="161" t="n">
        <v>0.0394662049076579</v>
      </c>
      <c r="H2051" s="161" t="inlineStr">
        <is>
          <t>2030</t>
        </is>
      </c>
      <c r="I2051" s="161" t="inlineStr">
        <is>
          <t>Mitigation_Investment_Needs_v1.1.xlsx (InvestmentNeeds v1.1, model output)</t>
        </is>
      </c>
    </row>
    <row r="2052" ht="13" customHeight="1">
      <c r="A2052" s="161" t="inlineStr">
        <is>
          <t>BGR</t>
        </is>
      </c>
      <c r="B2052" s="161" t="inlineStr">
        <is>
          <t>Bulgaria</t>
        </is>
      </c>
      <c r="C2052" s="161" t="inlineStr">
        <is>
          <t>Europe &amp; Central Asia</t>
        </is>
      </c>
      <c r="D2052" s="161" t="inlineStr">
        <is>
          <t>High income</t>
        </is>
      </c>
      <c r="E2052" s="161" t="b">
        <v>0</v>
      </c>
      <c r="F2052" s="161" t="inlineStr">
        <is>
          <t>inn_incr_cost_c_2030_pct_gdp</t>
        </is>
      </c>
      <c r="G2052" s="161" t="n">
        <v>-0.0230466179544142</v>
      </c>
      <c r="H2052" s="161" t="inlineStr">
        <is>
          <t>2030</t>
        </is>
      </c>
      <c r="I2052" s="161" t="inlineStr">
        <is>
          <t>Mitigation_Investment_Needs_v1.1.xlsx (InvestmentNeeds v1.1, model output)</t>
        </is>
      </c>
    </row>
    <row r="2053" ht="13" customHeight="1">
      <c r="A2053" s="161" t="inlineStr">
        <is>
          <t>BGR</t>
        </is>
      </c>
      <c r="B2053" s="161" t="inlineStr">
        <is>
          <t>Bulgaria</t>
        </is>
      </c>
      <c r="C2053" s="161" t="inlineStr">
        <is>
          <t>Europe &amp; Central Asia</t>
        </is>
      </c>
      <c r="D2053" s="161" t="inlineStr">
        <is>
          <t>High income</t>
        </is>
      </c>
      <c r="E2053" s="161" t="b">
        <v>0</v>
      </c>
      <c r="F2053" s="161" t="inlineStr">
        <is>
          <t>inn_cost_per_t_b_2030_usd</t>
        </is>
      </c>
      <c r="G2053" s="161" t="n">
        <v>60.0681492910197</v>
      </c>
      <c r="H2053" s="161" t="inlineStr">
        <is>
          <t>2030</t>
        </is>
      </c>
      <c r="I2053" s="161" t="inlineStr">
        <is>
          <t>Mitigation_Investment_Needs_v1.1.xlsx (InvestmentNeeds v1.1, model output)</t>
        </is>
      </c>
    </row>
    <row r="2054" ht="13" customHeight="1">
      <c r="A2054" s="161" t="inlineStr">
        <is>
          <t>BGR</t>
        </is>
      </c>
      <c r="B2054" s="161" t="inlineStr">
        <is>
          <t>Bulgaria</t>
        </is>
      </c>
      <c r="C2054" s="161" t="inlineStr">
        <is>
          <t>Europe &amp; Central Asia</t>
        </is>
      </c>
      <c r="D2054" s="161" t="inlineStr">
        <is>
          <t>High income</t>
        </is>
      </c>
      <c r="E2054" s="161" t="b">
        <v>0</v>
      </c>
      <c r="F2054" s="161" t="inlineStr">
        <is>
          <t>inn_coc_penalty_2030_pct_gdp</t>
        </is>
      </c>
      <c r="G2054" s="161" t="n">
        <v>0.135184386285715</v>
      </c>
      <c r="H2054" s="161" t="inlineStr">
        <is>
          <t>2030</t>
        </is>
      </c>
      <c r="I2054" s="161" t="inlineStr">
        <is>
          <t>Mitigation_Investment_Needs_v1.1.xlsx (InvestmentNeeds v1.1, model output)</t>
        </is>
      </c>
    </row>
    <row r="2055" ht="13" customHeight="1">
      <c r="A2055" s="161" t="inlineStr">
        <is>
          <t>BGR</t>
        </is>
      </c>
      <c r="B2055" s="161" t="inlineStr">
        <is>
          <t>Bulgaria</t>
        </is>
      </c>
      <c r="C2055" s="161" t="inlineStr">
        <is>
          <t>Europe &amp; Central Asia</t>
        </is>
      </c>
      <c r="D2055" s="161" t="inlineStr">
        <is>
          <t>High income</t>
        </is>
      </c>
      <c r="E2055" s="161" t="b">
        <v>0</v>
      </c>
      <c r="F2055" s="161" t="inlineStr">
        <is>
          <t>inn_pima_adj_inv_2030_pct_gdp</t>
        </is>
      </c>
      <c r="G2055" s="161" t="n">
        <v>6.255583265941529</v>
      </c>
      <c r="H2055" s="161" t="inlineStr">
        <is>
          <t>2030</t>
        </is>
      </c>
      <c r="I2055" s="161" t="inlineStr">
        <is>
          <t>Mitigation_Investment_Needs_v1.1.xlsx (InvestmentNeeds v1.1, model output)</t>
        </is>
      </c>
    </row>
    <row r="2056" ht="13" customHeight="1">
      <c r="A2056" s="161" t="inlineStr">
        <is>
          <t>BGR</t>
        </is>
      </c>
      <c r="B2056" s="161" t="inlineStr">
        <is>
          <t>Bulgaria</t>
        </is>
      </c>
      <c r="C2056" s="161" t="inlineStr">
        <is>
          <t>Europe &amp; Central Asia</t>
        </is>
      </c>
      <c r="D2056" s="161" t="inlineStr">
        <is>
          <t>High income</t>
        </is>
      </c>
      <c r="E2056" s="161" t="b">
        <v>0</v>
      </c>
      <c r="F2056" s="161" t="inlineStr">
        <is>
          <t>nmim_nz_inv_2030_pct_gdp</t>
        </is>
      </c>
      <c r="G2056" s="161" t="n">
        <v>3.097983356506907</v>
      </c>
      <c r="H2056" s="161" t="inlineStr">
        <is>
          <t>2030</t>
        </is>
      </c>
      <c r="I2056" s="161" t="inlineStr">
        <is>
          <t>nmim_summary_v0_2.csv (InvestmentNeeds NMIM v0.2, model output)</t>
        </is>
      </c>
    </row>
    <row r="2057" ht="13" customHeight="1">
      <c r="A2057" s="161" t="inlineStr">
        <is>
          <t>BGR</t>
        </is>
      </c>
      <c r="B2057" s="161" t="inlineStr">
        <is>
          <t>Bulgaria</t>
        </is>
      </c>
      <c r="C2057" s="161" t="inlineStr">
        <is>
          <t>Europe &amp; Central Asia</t>
        </is>
      </c>
      <c r="D2057" s="161" t="inlineStr">
        <is>
          <t>High income</t>
        </is>
      </c>
      <c r="E2057" s="161" t="b">
        <v>0</v>
      </c>
      <c r="F2057" s="161" t="inlineStr">
        <is>
          <t>nmim_typ1_2030_pct_gdp</t>
        </is>
      </c>
      <c r="G2057" s="161" t="n">
        <v>0.1468854443435281</v>
      </c>
      <c r="H2057" s="161" t="inlineStr">
        <is>
          <t>2030</t>
        </is>
      </c>
      <c r="I2057" s="161" t="inlineStr">
        <is>
          <t>nmim_summary_v0_2.csv (InvestmentNeeds NMIM v0.2, model output)</t>
        </is>
      </c>
    </row>
    <row r="2058" ht="13" customHeight="1">
      <c r="A2058" s="161" t="inlineStr">
        <is>
          <t>BGR</t>
        </is>
      </c>
      <c r="B2058" s="161" t="inlineStr">
        <is>
          <t>Bulgaria</t>
        </is>
      </c>
      <c r="C2058" s="161" t="inlineStr">
        <is>
          <t>Europe &amp; Central Asia</t>
        </is>
      </c>
      <c r="D2058" s="161" t="inlineStr">
        <is>
          <t>High income</t>
        </is>
      </c>
      <c r="E2058" s="161" t="b">
        <v>0</v>
      </c>
      <c r="F2058" s="161" t="inlineStr">
        <is>
          <t>nmim_typ2_2030_pct_gdp</t>
        </is>
      </c>
      <c r="G2058" s="161" t="n">
        <v>0.7358518423941941</v>
      </c>
      <c r="H2058" s="161" t="inlineStr">
        <is>
          <t>2030</t>
        </is>
      </c>
      <c r="I2058" s="161" t="inlineStr">
        <is>
          <t>nmim_summary_v0_2.csv (InvestmentNeeds NMIM v0.2, model output)</t>
        </is>
      </c>
    </row>
    <row r="2059" ht="13" customHeight="1">
      <c r="A2059" s="161" t="inlineStr">
        <is>
          <t>BGR</t>
        </is>
      </c>
      <c r="B2059" s="161" t="inlineStr">
        <is>
          <t>Bulgaria</t>
        </is>
      </c>
      <c r="C2059" s="161" t="inlineStr">
        <is>
          <t>Europe &amp; Central Asia</t>
        </is>
      </c>
      <c r="D2059" s="161" t="inlineStr">
        <is>
          <t>High income</t>
        </is>
      </c>
      <c r="E2059" s="161" t="b">
        <v>0</v>
      </c>
      <c r="F2059" s="161" t="inlineStr">
        <is>
          <t>nmim_typ3_2030_pct_gdp</t>
        </is>
      </c>
      <c r="G2059" s="161" t="n">
        <v>0.7311031599547148</v>
      </c>
      <c r="H2059" s="161" t="inlineStr">
        <is>
          <t>2030</t>
        </is>
      </c>
      <c r="I2059" s="161" t="inlineStr">
        <is>
          <t>nmim_summary_v0_2.csv (InvestmentNeeds NMIM v0.2, model output)</t>
        </is>
      </c>
    </row>
    <row r="2060" ht="13" customHeight="1">
      <c r="A2060" s="161" t="inlineStr">
        <is>
          <t>BGR</t>
        </is>
      </c>
      <c r="B2060" s="161" t="inlineStr">
        <is>
          <t>Bulgaria</t>
        </is>
      </c>
      <c r="C2060" s="161" t="inlineStr">
        <is>
          <t>Europe &amp; Central Asia</t>
        </is>
      </c>
      <c r="D2060" s="161" t="inlineStr">
        <is>
          <t>High income</t>
        </is>
      </c>
      <c r="E2060" s="161" t="b">
        <v>0</v>
      </c>
      <c r="F2060" s="161" t="inlineStr">
        <is>
          <t>nmim_typ4_2030_pct_gdp</t>
        </is>
      </c>
      <c r="G2060" s="161" t="n">
        <v>0.5579242488131443</v>
      </c>
      <c r="H2060" s="161" t="inlineStr">
        <is>
          <t>2030</t>
        </is>
      </c>
      <c r="I2060" s="161" t="inlineStr">
        <is>
          <t>nmim_summary_v0_2.csv (InvestmentNeeds NMIM v0.2, model output)</t>
        </is>
      </c>
    </row>
    <row r="2061" ht="13" customHeight="1">
      <c r="A2061" s="161" t="inlineStr">
        <is>
          <t>BGR</t>
        </is>
      </c>
      <c r="B2061" s="161" t="inlineStr">
        <is>
          <t>Bulgaria</t>
        </is>
      </c>
      <c r="C2061" s="161" t="inlineStr">
        <is>
          <t>Europe &amp; Central Asia</t>
        </is>
      </c>
      <c r="D2061" s="161" t="inlineStr">
        <is>
          <t>High income</t>
        </is>
      </c>
      <c r="E2061" s="161" t="b">
        <v>0</v>
      </c>
      <c r="F2061" s="161" t="inlineStr">
        <is>
          <t>nmim_typ5_2030_pct_gdp</t>
        </is>
      </c>
      <c r="G2061" s="161" t="n">
        <v>0.9262186612993576</v>
      </c>
      <c r="H2061" s="161" t="inlineStr">
        <is>
          <t>2030</t>
        </is>
      </c>
      <c r="I2061" s="161" t="inlineStr">
        <is>
          <t>nmim_summary_v0_2.csv (InvestmentNeeds NMIM v0.2, model output)</t>
        </is>
      </c>
    </row>
    <row r="2062" ht="13" customHeight="1">
      <c r="A2062" s="161" t="inlineStr">
        <is>
          <t>BGR</t>
        </is>
      </c>
      <c r="B2062" s="161" t="inlineStr">
        <is>
          <t>Bulgaria</t>
        </is>
      </c>
      <c r="C2062" s="161" t="inlineStr">
        <is>
          <t>Europe &amp; Central Asia</t>
        </is>
      </c>
      <c r="D2062" s="161" t="inlineStr">
        <is>
          <t>High income</t>
        </is>
      </c>
      <c r="E2062" s="161" t="b">
        <v>0</v>
      </c>
      <c r="F2062" s="161" t="inlineStr">
        <is>
          <t>nmim_budget_need_2030_pct_gdp</t>
        </is>
      </c>
      <c r="G2062" s="161" t="n">
        <v>0.314262719002373</v>
      </c>
      <c r="H2062" s="161" t="inlineStr">
        <is>
          <t>2030</t>
        </is>
      </c>
      <c r="I2062" s="161" t="inlineStr">
        <is>
          <t>nmim_summary_v0_2.csv (InvestmentNeeds NMIM v0.2, model output)</t>
        </is>
      </c>
    </row>
    <row r="2063" ht="13" customHeight="1">
      <c r="A2063" s="161" t="inlineStr">
        <is>
          <t>BGR</t>
        </is>
      </c>
      <c r="B2063" s="161" t="inlineStr">
        <is>
          <t>Bulgaria</t>
        </is>
      </c>
      <c r="C2063" s="161" t="inlineStr">
        <is>
          <t>Europe &amp; Central Asia</t>
        </is>
      </c>
      <c r="D2063" s="161" t="inlineStr">
        <is>
          <t>High income</t>
        </is>
      </c>
      <c r="E2063" s="161" t="b">
        <v>0</v>
      </c>
      <c r="F2063" s="161" t="inlineStr">
        <is>
          <t>nmim_private_share_2030_pct</t>
        </is>
      </c>
      <c r="G2063" s="161" t="n">
        <v>66.10328590875443</v>
      </c>
      <c r="H2063" s="161" t="inlineStr">
        <is>
          <t>2030</t>
        </is>
      </c>
      <c r="I2063" s="161" t="inlineStr">
        <is>
          <t>nmim_summary_v0_2.csv (InvestmentNeeds NMIM v0.2, model output)</t>
        </is>
      </c>
    </row>
    <row r="2064" ht="13" customHeight="1">
      <c r="A2064" s="161" t="inlineStr">
        <is>
          <t>BGR</t>
        </is>
      </c>
      <c r="B2064" s="161" t="inlineStr">
        <is>
          <t>Bulgaria</t>
        </is>
      </c>
      <c r="C2064" s="161" t="inlineStr">
        <is>
          <t>Europe &amp; Central Asia</t>
        </is>
      </c>
      <c r="D2064" s="161" t="inlineStr">
        <is>
          <t>High income</t>
        </is>
      </c>
      <c r="E2064" s="161" t="b">
        <v>0</v>
      </c>
      <c r="F2064" s="161" t="inlineStr">
        <is>
          <t>nmim_incr_inv_2030_pct_gdp</t>
        </is>
      </c>
      <c r="G2064" s="161" t="n">
        <v>1.636568154221236</v>
      </c>
      <c r="H2064" s="161" t="inlineStr">
        <is>
          <t>2030</t>
        </is>
      </c>
      <c r="I2064" s="161" t="inlineStr">
        <is>
          <t>nmim_summary_v0_2.csv (InvestmentNeeds NMIM v0.2, model output)</t>
        </is>
      </c>
    </row>
    <row r="2065" ht="13" customHeight="1">
      <c r="A2065" s="161" t="inlineStr">
        <is>
          <t>BGR</t>
        </is>
      </c>
      <c r="B2065" s="161" t="inlineStr">
        <is>
          <t>Bulgaria</t>
        </is>
      </c>
      <c r="C2065" s="161" t="inlineStr">
        <is>
          <t>Europe &amp; Central Asia</t>
        </is>
      </c>
      <c r="D2065" s="161" t="inlineStr">
        <is>
          <t>High income</t>
        </is>
      </c>
      <c r="E2065" s="161" t="b">
        <v>0</v>
      </c>
      <c r="F2065" s="161" t="inlineStr">
        <is>
          <t>nmim_incr_inv_2050_pct_gdp</t>
        </is>
      </c>
      <c r="G2065" s="161" t="n">
        <v>1.869044619376929</v>
      </c>
      <c r="H2065" s="161" t="inlineStr">
        <is>
          <t>2050</t>
        </is>
      </c>
      <c r="I2065" s="161" t="inlineStr">
        <is>
          <t>nmim_summary_v0_2.csv (InvestmentNeeds NMIM v0.2, model output)</t>
        </is>
      </c>
    </row>
    <row r="2066" ht="13" customHeight="1">
      <c r="A2066" s="161" t="inlineStr">
        <is>
          <t>BGR</t>
        </is>
      </c>
      <c r="B2066" s="161" t="inlineStr">
        <is>
          <t>Bulgaria</t>
        </is>
      </c>
      <c r="C2066" s="161" t="inlineStr">
        <is>
          <t>Europe &amp; Central Asia</t>
        </is>
      </c>
      <c r="D2066" s="161" t="inlineStr">
        <is>
          <t>High income</t>
        </is>
      </c>
      <c r="E2066" s="161" t="b">
        <v>0</v>
      </c>
      <c r="F2066" s="161" t="inlineStr">
        <is>
          <t>nmim_pv_incr_cost_b_pct_gdp</t>
        </is>
      </c>
      <c r="G2066" s="161" t="n">
        <v>3.447454555581129</v>
      </c>
      <c r="H2066" s="161" t="inlineStr">
        <is>
          <t>2025-2050</t>
        </is>
      </c>
      <c r="I2066" s="161" t="inlineStr">
        <is>
          <t>nmim_summary_v0_2.csv (InvestmentNeeds NMIM v0.2, model output)</t>
        </is>
      </c>
    </row>
    <row r="2067" ht="13" customHeight="1">
      <c r="A2067" s="161" t="inlineStr">
        <is>
          <t>BGR</t>
        </is>
      </c>
      <c r="B2067" s="161" t="inlineStr">
        <is>
          <t>Bulgaria</t>
        </is>
      </c>
      <c r="C2067" s="161" t="inlineStr">
        <is>
          <t>Europe &amp; Central Asia</t>
        </is>
      </c>
      <c r="D2067" s="161" t="inlineStr">
        <is>
          <t>High income</t>
        </is>
      </c>
      <c r="E2067" s="161" t="b">
        <v>0</v>
      </c>
      <c r="F2067" s="161" t="inlineStr">
        <is>
          <t>price_diesel_usd_litre</t>
        </is>
      </c>
      <c r="G2067" s="161" t="n">
        <v>1.272</v>
      </c>
      <c r="H2067" s="161" t="inlineStr">
        <is>
          <t>2024</t>
        </is>
      </c>
      <c r="I2067" s="161" t="inlineStr">
        <is>
          <t>imffossilfuelsubsidiesdata.xlsb</t>
        </is>
      </c>
    </row>
    <row r="2068" ht="13" customHeight="1">
      <c r="A2068" s="161" t="inlineStr">
        <is>
          <t>BGR</t>
        </is>
      </c>
      <c r="B2068" s="161" t="inlineStr">
        <is>
          <t>Bulgaria</t>
        </is>
      </c>
      <c r="C2068" s="161" t="inlineStr">
        <is>
          <t>Europe &amp; Central Asia</t>
        </is>
      </c>
      <c r="D2068" s="161" t="inlineStr">
        <is>
          <t>High income</t>
        </is>
      </c>
      <c r="E2068" s="161" t="b">
        <v>0</v>
      </c>
      <c r="F2068" s="161" t="inlineStr">
        <is>
          <t>price_gasoline_usd_litre</t>
        </is>
      </c>
      <c r="G2068" s="161" t="n">
        <v>1.418</v>
      </c>
      <c r="H2068" s="161" t="inlineStr">
        <is>
          <t>2024</t>
        </is>
      </c>
      <c r="I2068" s="161" t="inlineStr">
        <is>
          <t>imffossilfuelsubsidiesdata.xlsb</t>
        </is>
      </c>
    </row>
    <row r="2069" ht="13" customHeight="1">
      <c r="A2069" s="161" t="inlineStr">
        <is>
          <t>BGR</t>
        </is>
      </c>
      <c r="B2069" s="161" t="inlineStr">
        <is>
          <t>Bulgaria</t>
        </is>
      </c>
      <c r="C2069" s="161" t="inlineStr">
        <is>
          <t>Europe &amp; Central Asia</t>
        </is>
      </c>
      <c r="D2069" s="161" t="inlineStr">
        <is>
          <t>High income</t>
        </is>
      </c>
      <c r="E2069" s="161" t="b">
        <v>0</v>
      </c>
      <c r="F2069" s="161" t="inlineStr">
        <is>
          <t>price_electricity_residential_usd_kwh</t>
        </is>
      </c>
      <c r="G2069" s="161" t="n">
        <v>0.13</v>
      </c>
      <c r="H2069" s="161" t="inlineStr">
        <is>
          <t>2024</t>
        </is>
      </c>
      <c r="I2069" s="161" t="inlineStr">
        <is>
          <t>imffossilfuelsubsidiesdata.xlsb</t>
        </is>
      </c>
    </row>
    <row r="2070" ht="13" customHeight="1">
      <c r="A2070" s="161" t="inlineStr">
        <is>
          <t>BGR</t>
        </is>
      </c>
      <c r="B2070" s="161" t="inlineStr">
        <is>
          <t>Bulgaria</t>
        </is>
      </c>
      <c r="C2070" s="161" t="inlineStr">
        <is>
          <t>Europe &amp; Central Asia</t>
        </is>
      </c>
      <c r="D2070" s="161" t="inlineStr">
        <is>
          <t>High income</t>
        </is>
      </c>
      <c r="E2070" s="161" t="b">
        <v>0</v>
      </c>
      <c r="F2070" s="161" t="inlineStr">
        <is>
          <t>price_electricity_industry_usd_kwh</t>
        </is>
      </c>
      <c r="G2070" s="161" t="n">
        <v>0.126</v>
      </c>
      <c r="H2070" s="161" t="inlineStr">
        <is>
          <t>2024</t>
        </is>
      </c>
      <c r="I2070" s="161" t="inlineStr">
        <is>
          <t>imffossilfuelsubsidiesdata.xlsb</t>
        </is>
      </c>
    </row>
    <row r="2071" ht="13" customHeight="1">
      <c r="A2071" s="161" t="inlineStr">
        <is>
          <t>BGR</t>
        </is>
      </c>
      <c r="B2071" s="161" t="inlineStr">
        <is>
          <t>Bulgaria</t>
        </is>
      </c>
      <c r="C2071" s="161" t="inlineStr">
        <is>
          <t>Europe &amp; Central Asia</t>
        </is>
      </c>
      <c r="D2071" s="161" t="inlineStr">
        <is>
          <t>High income</t>
        </is>
      </c>
      <c r="E2071" s="161" t="b">
        <v>0</v>
      </c>
      <c r="F2071" s="161" t="inlineStr">
        <is>
          <t>price_gas_residential_usd_gj</t>
        </is>
      </c>
      <c r="G2071" s="161" t="n">
        <v>19.063</v>
      </c>
      <c r="H2071" s="161" t="inlineStr">
        <is>
          <t>2024</t>
        </is>
      </c>
      <c r="I2071" s="161" t="inlineStr">
        <is>
          <t>imffossilfuelsubsidiesdata.xlsb</t>
        </is>
      </c>
    </row>
    <row r="2072" ht="13" customHeight="1">
      <c r="A2072" s="161" t="inlineStr">
        <is>
          <t>BGR</t>
        </is>
      </c>
      <c r="B2072" s="161" t="inlineStr">
        <is>
          <t>Bulgaria</t>
        </is>
      </c>
      <c r="C2072" s="161" t="inlineStr">
        <is>
          <t>Europe &amp; Central Asia</t>
        </is>
      </c>
      <c r="D2072" s="161" t="inlineStr">
        <is>
          <t>High income</t>
        </is>
      </c>
      <c r="E2072" s="161" t="b">
        <v>0</v>
      </c>
      <c r="F2072" s="161" t="inlineStr">
        <is>
          <t>price_gas_industry_usd_gj</t>
        </is>
      </c>
      <c r="G2072" s="161" t="n">
        <v>16.43</v>
      </c>
      <c r="H2072" s="161" t="inlineStr">
        <is>
          <t>2024</t>
        </is>
      </c>
      <c r="I2072" s="161" t="inlineStr">
        <is>
          <t>imffossilfuelsubsidiesdata.xlsb</t>
        </is>
      </c>
    </row>
    <row r="2073" ht="13" customHeight="1">
      <c r="A2073" s="161" t="inlineStr">
        <is>
          <t>BGR</t>
        </is>
      </c>
      <c r="B2073" s="161" t="inlineStr">
        <is>
          <t>Bulgaria</t>
        </is>
      </c>
      <c r="C2073" s="161" t="inlineStr">
        <is>
          <t>Europe &amp; Central Asia</t>
        </is>
      </c>
      <c r="D2073" s="161" t="inlineStr">
        <is>
          <t>High income</t>
        </is>
      </c>
      <c r="E2073" s="161" t="b">
        <v>0</v>
      </c>
      <c r="F2073" s="161" t="inlineStr">
        <is>
          <t>price_gas_power_usd_gj</t>
        </is>
      </c>
      <c r="G2073" s="161" t="n">
        <v>16.43</v>
      </c>
      <c r="H2073" s="161" t="inlineStr">
        <is>
          <t>2024</t>
        </is>
      </c>
      <c r="I2073" s="161" t="inlineStr">
        <is>
          <t>imffossilfuelsubsidiesdata.xlsb</t>
        </is>
      </c>
    </row>
    <row r="2074" ht="13" customHeight="1">
      <c r="A2074" s="161" t="inlineStr">
        <is>
          <t>BGR</t>
        </is>
      </c>
      <c r="B2074" s="161" t="inlineStr">
        <is>
          <t>Bulgaria</t>
        </is>
      </c>
      <c r="C2074" s="161" t="inlineStr">
        <is>
          <t>Europe &amp; Central Asia</t>
        </is>
      </c>
      <c r="D2074" s="161" t="inlineStr">
        <is>
          <t>High income</t>
        </is>
      </c>
      <c r="E2074" s="161" t="b">
        <v>0</v>
      </c>
      <c r="F2074" s="161" t="inlineStr">
        <is>
          <t>price_coal_residential_usd_gj</t>
        </is>
      </c>
      <c r="G2074" s="161" t="n">
        <v>7.123</v>
      </c>
      <c r="H2074" s="161" t="inlineStr">
        <is>
          <t>2024</t>
        </is>
      </c>
      <c r="I2074" s="161" t="inlineStr">
        <is>
          <t>imffossilfuelsubsidiesdata.xlsb</t>
        </is>
      </c>
    </row>
    <row r="2075" ht="13" customHeight="1">
      <c r="A2075" s="161" t="inlineStr">
        <is>
          <t>BGR</t>
        </is>
      </c>
      <c r="B2075" s="161" t="inlineStr">
        <is>
          <t>Bulgaria</t>
        </is>
      </c>
      <c r="C2075" s="161" t="inlineStr">
        <is>
          <t>Europe &amp; Central Asia</t>
        </is>
      </c>
      <c r="D2075" s="161" t="inlineStr">
        <is>
          <t>High income</t>
        </is>
      </c>
      <c r="E2075" s="161" t="b">
        <v>0</v>
      </c>
      <c r="F2075" s="161" t="inlineStr">
        <is>
          <t>price_coal_industry_usd_gj</t>
        </is>
      </c>
      <c r="G2075" s="161" t="n">
        <v>12.911</v>
      </c>
      <c r="H2075" s="161" t="inlineStr">
        <is>
          <t>2024</t>
        </is>
      </c>
      <c r="I2075" s="161" t="inlineStr">
        <is>
          <t>imffossilfuelsubsidiesdata.xlsb</t>
        </is>
      </c>
    </row>
    <row r="2076" ht="13" customHeight="1">
      <c r="A2076" s="161" t="inlineStr">
        <is>
          <t>BGR</t>
        </is>
      </c>
      <c r="B2076" s="161" t="inlineStr">
        <is>
          <t>Bulgaria</t>
        </is>
      </c>
      <c r="C2076" s="161" t="inlineStr">
        <is>
          <t>Europe &amp; Central Asia</t>
        </is>
      </c>
      <c r="D2076" s="161" t="inlineStr">
        <is>
          <t>High income</t>
        </is>
      </c>
      <c r="E2076" s="161" t="b">
        <v>0</v>
      </c>
      <c r="F2076" s="161" t="inlineStr">
        <is>
          <t>price_coal_power_usd_gj</t>
        </is>
      </c>
      <c r="G2076" s="161" t="n">
        <v>12.622</v>
      </c>
      <c r="H2076" s="161" t="inlineStr">
        <is>
          <t>2024</t>
        </is>
      </c>
      <c r="I2076" s="161" t="inlineStr">
        <is>
          <t>imffossilfuelsubsidiesdata.xlsb</t>
        </is>
      </c>
    </row>
    <row r="2077" ht="13" customHeight="1">
      <c r="A2077" s="161" t="inlineStr">
        <is>
          <t>BGR</t>
        </is>
      </c>
      <c r="B2077" s="161" t="inlineStr">
        <is>
          <t>Bulgaria</t>
        </is>
      </c>
      <c r="C2077" s="161" t="inlineStr">
        <is>
          <t>Europe &amp; Central Asia</t>
        </is>
      </c>
      <c r="D2077" s="161" t="inlineStr">
        <is>
          <t>High income</t>
        </is>
      </c>
      <c r="E2077" s="161" t="b">
        <v>0</v>
      </c>
      <c r="F2077" s="161" t="inlineStr">
        <is>
          <t>power_market_structure</t>
        </is>
      </c>
      <c r="G2077" s="161" t="n">
        <v>3</v>
      </c>
      <c r="H2077" s="161" t="inlineStr">
        <is>
          <t>2013</t>
        </is>
      </c>
      <c r="I2077" s="161" t="inlineStr">
        <is>
          <t>dataverse_files.zip</t>
        </is>
      </c>
    </row>
    <row r="2078" ht="13" customHeight="1">
      <c r="A2078" s="161" t="inlineStr">
        <is>
          <t>BGR</t>
        </is>
      </c>
      <c r="B2078" s="161" t="inlineStr">
        <is>
          <t>Bulgaria</t>
        </is>
      </c>
      <c r="C2078" s="161" t="inlineStr">
        <is>
          <t>Europe &amp; Central Asia</t>
        </is>
      </c>
      <c r="D2078" s="161" t="inlineStr">
        <is>
          <t>High income</t>
        </is>
      </c>
      <c r="E2078" s="161" t="b">
        <v>0</v>
      </c>
      <c r="F2078" s="161" t="inlineStr">
        <is>
          <t>independent_regulator</t>
        </is>
      </c>
      <c r="G2078" s="161" t="n">
        <v>1</v>
      </c>
      <c r="H2078" s="161" t="inlineStr">
        <is>
          <t>2013</t>
        </is>
      </c>
      <c r="I2078" s="161" t="inlineStr">
        <is>
          <t>dataverse_files.zip</t>
        </is>
      </c>
    </row>
    <row r="2079" ht="13" customHeight="1">
      <c r="A2079" s="161" t="inlineStr">
        <is>
          <t>BGR</t>
        </is>
      </c>
      <c r="B2079" s="161" t="inlineStr">
        <is>
          <t>Bulgaria</t>
        </is>
      </c>
      <c r="C2079" s="161" t="inlineStr">
        <is>
          <t>Europe &amp; Central Asia</t>
        </is>
      </c>
      <c r="D2079" s="161" t="inlineStr">
        <is>
          <t>High income</t>
        </is>
      </c>
      <c r="E2079" s="161" t="b">
        <v>0</v>
      </c>
      <c r="F2079" s="161" t="inlineStr">
        <is>
          <t>generation_unbundled</t>
        </is>
      </c>
      <c r="G2079" s="161" t="n">
        <v>1</v>
      </c>
      <c r="H2079" s="161" t="inlineStr">
        <is>
          <t>2013</t>
        </is>
      </c>
      <c r="I2079" s="161" t="inlineStr">
        <is>
          <t>dataverse_files.zip</t>
        </is>
      </c>
    </row>
    <row r="2080" ht="13" customHeight="1">
      <c r="A2080" s="161" t="inlineStr">
        <is>
          <t>BGR</t>
        </is>
      </c>
      <c r="B2080" s="161" t="inlineStr">
        <is>
          <t>Bulgaria</t>
        </is>
      </c>
      <c r="C2080" s="161" t="inlineStr">
        <is>
          <t>Europe &amp; Central Asia</t>
        </is>
      </c>
      <c r="D2080" s="161" t="inlineStr">
        <is>
          <t>High income</t>
        </is>
      </c>
      <c r="E2080" s="161" t="b">
        <v>0</v>
      </c>
      <c r="F2080" s="161" t="inlineStr">
        <is>
          <t>rise_renewable_energy_score</t>
        </is>
      </c>
      <c r="G2080" s="161" t="n">
        <v>65.074</v>
      </c>
      <c r="H2080" s="161" t="inlineStr">
        <is>
          <t>2023</t>
        </is>
      </c>
      <c r="I2080" s="161" t="inlineStr">
        <is>
          <t>WB_RISE_WIDEF.csv</t>
        </is>
      </c>
    </row>
    <row r="2081" ht="13" customHeight="1">
      <c r="A2081" s="161" t="inlineStr">
        <is>
          <t>BGR</t>
        </is>
      </c>
      <c r="B2081" s="161" t="inlineStr">
        <is>
          <t>Bulgaria</t>
        </is>
      </c>
      <c r="C2081" s="161" t="inlineStr">
        <is>
          <t>Europe &amp; Central Asia</t>
        </is>
      </c>
      <c r="D2081" s="161" t="inlineStr">
        <is>
          <t>High income</t>
        </is>
      </c>
      <c r="E2081" s="161" t="b">
        <v>0</v>
      </c>
      <c r="F2081" s="161" t="inlineStr">
        <is>
          <t>rise_level_playing_field_score</t>
        </is>
      </c>
      <c r="G2081" s="161" t="n">
        <v>0</v>
      </c>
      <c r="H2081" s="161" t="inlineStr">
        <is>
          <t>2023</t>
        </is>
      </c>
      <c r="I2081" s="161" t="inlineStr">
        <is>
          <t>WB_RISE_WIDEF.csv</t>
        </is>
      </c>
    </row>
    <row r="2082" ht="13" customHeight="1">
      <c r="A2082" s="161" t="inlineStr">
        <is>
          <t>BGR</t>
        </is>
      </c>
      <c r="B2082" s="161" t="inlineStr">
        <is>
          <t>Bulgaria</t>
        </is>
      </c>
      <c r="C2082" s="161" t="inlineStr">
        <is>
          <t>Europe &amp; Central Asia</t>
        </is>
      </c>
      <c r="D2082" s="161" t="inlineStr">
        <is>
          <t>High income</t>
        </is>
      </c>
      <c r="E2082" s="161" t="b">
        <v>0</v>
      </c>
      <c r="F2082" s="161" t="inlineStr">
        <is>
          <t>rise_ee_financing_mechanisms_score</t>
        </is>
      </c>
      <c r="G2082" s="161" t="n">
        <v>33.333</v>
      </c>
      <c r="H2082" s="161" t="inlineStr">
        <is>
          <t>2023</t>
        </is>
      </c>
      <c r="I2082" s="161" t="inlineStr">
        <is>
          <t>WB_RISE_WIDEF.csv</t>
        </is>
      </c>
    </row>
    <row r="2083" ht="13" customHeight="1">
      <c r="A2083" s="161" t="inlineStr">
        <is>
          <t>BGR</t>
        </is>
      </c>
      <c r="B2083" s="161" t="inlineStr">
        <is>
          <t>Bulgaria</t>
        </is>
      </c>
      <c r="C2083" s="161" t="inlineStr">
        <is>
          <t>Europe &amp; Central Asia</t>
        </is>
      </c>
      <c r="D2083" s="161" t="inlineStr">
        <is>
          <t>High income</t>
        </is>
      </c>
      <c r="E2083" s="161" t="b">
        <v>0</v>
      </c>
      <c r="F2083" s="161" t="inlineStr">
        <is>
          <t>revenue_pct_gdp</t>
        </is>
      </c>
      <c r="G2083" s="161" t="n">
        <v>33.277</v>
      </c>
      <c r="H2083" s="161" t="inlineStr">
        <is>
          <t>2024</t>
        </is>
      </c>
      <c r="I2083" s="161" t="inlineStr">
        <is>
          <t>dataset_2026-08-26T13_41_09_874550254Z_DEFAULT_INTEGRATION_IMF_RES_WEO_9_0_0.csv</t>
        </is>
      </c>
    </row>
    <row r="2084" ht="13" customHeight="1">
      <c r="A2084" s="161" t="inlineStr">
        <is>
          <t>BGR</t>
        </is>
      </c>
      <c r="B2084" s="161" t="inlineStr">
        <is>
          <t>Bulgaria</t>
        </is>
      </c>
      <c r="C2084" s="161" t="inlineStr">
        <is>
          <t>Europe &amp; Central Asia</t>
        </is>
      </c>
      <c r="D2084" s="161" t="inlineStr">
        <is>
          <t>High income</t>
        </is>
      </c>
      <c r="E2084" s="161" t="b">
        <v>0</v>
      </c>
      <c r="F2084" s="161" t="inlineStr">
        <is>
          <t>primary_balance_pct_gdp</t>
        </is>
      </c>
      <c r="G2084" s="161" t="n">
        <v>-2.762</v>
      </c>
      <c r="H2084" s="161" t="inlineStr">
        <is>
          <t>2024</t>
        </is>
      </c>
      <c r="I2084" s="161" t="inlineStr">
        <is>
          <t>dataset_2026-08-26T13_41_09_874550254Z_DEFAULT_INTEGRATION_IMF_RES_WEO_9_0_0.csv</t>
        </is>
      </c>
    </row>
    <row r="2085" ht="13" customHeight="1">
      <c r="A2085" s="161" t="inlineStr">
        <is>
          <t>BGR</t>
        </is>
      </c>
      <c r="B2085" s="161" t="inlineStr">
        <is>
          <t>Bulgaria</t>
        </is>
      </c>
      <c r="C2085" s="161" t="inlineStr">
        <is>
          <t>Europe &amp; Central Asia</t>
        </is>
      </c>
      <c r="D2085" s="161" t="inlineStr">
        <is>
          <t>High income</t>
        </is>
      </c>
      <c r="E2085" s="161" t="b">
        <v>0</v>
      </c>
      <c r="F2085" s="161" t="inlineStr">
        <is>
          <t>current_account_pct_gdp</t>
        </is>
      </c>
      <c r="G2085" s="161" t="n">
        <v>-1.352</v>
      </c>
      <c r="H2085" s="161" t="inlineStr">
        <is>
          <t>2024</t>
        </is>
      </c>
      <c r="I2085" s="161" t="inlineStr">
        <is>
          <t>dataset_2026-08-26T13_41_09_874550254Z_DEFAULT_INTEGRATION_IMF_RES_WEO_9_0_0.csv</t>
        </is>
      </c>
    </row>
    <row r="2086" ht="13" customHeight="1">
      <c r="A2086" s="161" t="inlineStr">
        <is>
          <t>BGR</t>
        </is>
      </c>
      <c r="B2086" s="161" t="inlineStr">
        <is>
          <t>Bulgaria</t>
        </is>
      </c>
      <c r="C2086" s="161" t="inlineStr">
        <is>
          <t>Europe &amp; Central Asia</t>
        </is>
      </c>
      <c r="D2086" s="161" t="inlineStr">
        <is>
          <t>High income</t>
        </is>
      </c>
      <c r="E2086" s="161" t="b">
        <v>0</v>
      </c>
      <c r="F2086" s="161" t="inlineStr">
        <is>
          <t>gross_capital_formation_pct_gdp</t>
        </is>
      </c>
      <c r="G2086" s="161" t="n">
        <v>20.43</v>
      </c>
      <c r="H2086" s="161" t="inlineStr">
        <is>
          <t>2024</t>
        </is>
      </c>
      <c r="I2086" s="161" t="inlineStr">
        <is>
          <t>dataset_2026-08-26T13_41_09_874550254Z_DEFAULT_INTEGRATION_IMF_RES_WEO_9_0_0.csv</t>
        </is>
      </c>
    </row>
    <row r="2087" ht="13" customHeight="1">
      <c r="A2087" s="161" t="inlineStr">
        <is>
          <t>BGR</t>
        </is>
      </c>
      <c r="B2087" s="161" t="inlineStr">
        <is>
          <t>Bulgaria</t>
        </is>
      </c>
      <c r="C2087" s="161" t="inlineStr">
        <is>
          <t>Europe &amp; Central Asia</t>
        </is>
      </c>
      <c r="D2087" s="161" t="inlineStr">
        <is>
          <t>High income</t>
        </is>
      </c>
      <c r="E2087" s="161" t="b">
        <v>0</v>
      </c>
      <c r="F2087" s="161" t="inlineStr">
        <is>
          <t>real_gdp_growth_5y_avg_pct</t>
        </is>
      </c>
      <c r="G2087" s="161" t="n">
        <v>2.77</v>
      </c>
      <c r="H2087" s="161" t="inlineStr">
        <is>
          <t>2020-2024 avg</t>
        </is>
      </c>
      <c r="I2087" s="161" t="inlineStr">
        <is>
          <t>dataset_2026-08-26T13_41_09_874550254Z_DEFAULT_INTEGRATION_IMF_RES_WEO_9_0_0.csv (derived)</t>
        </is>
      </c>
    </row>
    <row r="2088" ht="13" customHeight="1">
      <c r="A2088" s="161" t="inlineStr">
        <is>
          <t>BGR</t>
        </is>
      </c>
      <c r="B2088" s="161" t="inlineStr">
        <is>
          <t>Bulgaria</t>
        </is>
      </c>
      <c r="C2088" s="161" t="inlineStr">
        <is>
          <t>Europe &amp; Central Asia</t>
        </is>
      </c>
      <c r="D2088" s="161" t="inlineStr">
        <is>
          <t>High income</t>
        </is>
      </c>
      <c r="E2088" s="161" t="b">
        <v>0</v>
      </c>
      <c r="F2088" s="161" t="inlineStr">
        <is>
          <t>int_budget_need_2030_pct_gdp</t>
        </is>
      </c>
      <c r="G2088" s="161" t="n">
        <v>0.222</v>
      </c>
      <c r="H2088" s="161" t="inlineStr">
        <is>
          <t>2030</t>
        </is>
      </c>
      <c r="I2088" s="161" t="inlineStr">
        <is>
          <t>integrated_results.csv (MacroFiscalModels v0.1, model output)</t>
        </is>
      </c>
    </row>
    <row r="2089" ht="13" customHeight="1">
      <c r="A2089" s="161" t="inlineStr">
        <is>
          <t>BGR</t>
        </is>
      </c>
      <c r="B2089" s="161" t="inlineStr">
        <is>
          <t>Bulgaria</t>
        </is>
      </c>
      <c r="C2089" s="161" t="inlineStr">
        <is>
          <t>Europe &amp; Central Asia</t>
        </is>
      </c>
      <c r="D2089" s="161" t="inlineStr">
        <is>
          <t>High income</t>
        </is>
      </c>
      <c r="E2089" s="161" t="b">
        <v>0</v>
      </c>
      <c r="F2089" s="161" t="inlineStr">
        <is>
          <t>int_pricing_revenue_2030_pct_gdp</t>
        </is>
      </c>
      <c r="G2089" s="161" t="n">
        <v>0.346</v>
      </c>
      <c r="H2089" s="161" t="inlineStr">
        <is>
          <t>2030</t>
        </is>
      </c>
      <c r="I2089" s="161" t="inlineStr">
        <is>
          <t>integrated_results.csv (MacroFiscalModels v0.1, model output)</t>
        </is>
      </c>
    </row>
    <row r="2090" ht="13" customHeight="1">
      <c r="A2090" s="161" t="inlineStr">
        <is>
          <t>BGR</t>
        </is>
      </c>
      <c r="B2090" s="161" t="inlineStr">
        <is>
          <t>Bulgaria</t>
        </is>
      </c>
      <c r="C2090" s="161" t="inlineStr">
        <is>
          <t>Europe &amp; Central Asia</t>
        </is>
      </c>
      <c r="D2090" s="161" t="inlineStr">
        <is>
          <t>High income</t>
        </is>
      </c>
      <c r="E2090" s="161" t="b">
        <v>0</v>
      </c>
      <c r="F2090" s="161" t="inlineStr">
        <is>
          <t>int_financing_gap_2030_pct_gdp</t>
        </is>
      </c>
      <c r="G2090" s="161" t="n">
        <v>-0.124</v>
      </c>
      <c r="H2090" s="161" t="inlineStr">
        <is>
          <t>2030</t>
        </is>
      </c>
      <c r="I2090" s="161" t="inlineStr">
        <is>
          <t>integrated_results.csv (MacroFiscalModels v0.1, model output)</t>
        </is>
      </c>
    </row>
    <row r="2091" ht="13" customHeight="1">
      <c r="A2091" s="161" t="inlineStr">
        <is>
          <t>BGR</t>
        </is>
      </c>
      <c r="B2091" s="161" t="inlineStr">
        <is>
          <t>Bulgaria</t>
        </is>
      </c>
      <c r="C2091" s="161" t="inlineStr">
        <is>
          <t>Europe &amp; Central Asia</t>
        </is>
      </c>
      <c r="D2091" s="161" t="inlineStr">
        <is>
          <t>High income</t>
        </is>
      </c>
      <c r="E2091" s="161" t="b">
        <v>0</v>
      </c>
      <c r="F2091" s="161" t="inlineStr">
        <is>
          <t>int_gdp_dev_2050_pct</t>
        </is>
      </c>
      <c r="G2091" s="161" t="n">
        <v>6.447</v>
      </c>
      <c r="H2091" s="161" t="inlineStr">
        <is>
          <t>2050</t>
        </is>
      </c>
      <c r="I2091" s="161" t="inlineStr">
        <is>
          <t>integrated_results.csv (MacroFiscalModels v0.1, model output)</t>
        </is>
      </c>
    </row>
    <row r="2092" ht="13" customHeight="1">
      <c r="A2092" s="161" t="inlineStr">
        <is>
          <t>BGR</t>
        </is>
      </c>
      <c r="B2092" s="161" t="inlineStr">
        <is>
          <t>Bulgaria</t>
        </is>
      </c>
      <c r="C2092" s="161" t="inlineStr">
        <is>
          <t>Europe &amp; Central Asia</t>
        </is>
      </c>
      <c r="D2092" s="161" t="inlineStr">
        <is>
          <t>High income</t>
        </is>
      </c>
      <c r="E2092" s="161" t="b">
        <v>0</v>
      </c>
      <c r="F2092" s="161" t="inlineStr">
        <is>
          <t>int_debt_2050_pct_gdp</t>
        </is>
      </c>
      <c r="G2092" s="161" t="n">
        <v>24.66</v>
      </c>
      <c r="H2092" s="161" t="inlineStr">
        <is>
          <t>2050</t>
        </is>
      </c>
      <c r="I2092" s="161" t="inlineStr">
        <is>
          <t>integrated_results.csv (MacroFiscalModels v0.1, model output)</t>
        </is>
      </c>
    </row>
    <row r="2093" ht="13" customHeight="1">
      <c r="A2093" s="161" t="inlineStr">
        <is>
          <t>BFA</t>
        </is>
      </c>
      <c r="B2093" s="161" t="inlineStr">
        <is>
          <t>Burkina Faso</t>
        </is>
      </c>
      <c r="C2093" s="161" t="inlineStr">
        <is>
          <t>Sub-Saharan Africa</t>
        </is>
      </c>
      <c r="D2093" s="161" t="inlineStr">
        <is>
          <t>Low income</t>
        </is>
      </c>
      <c r="E2093" s="161" t="b">
        <v>1</v>
      </c>
      <c r="F2093" s="161" t="inlineStr">
        <is>
          <t>interest_to_revenue_pct</t>
        </is>
      </c>
      <c r="G2093" s="161" t="n">
        <v>10.068</v>
      </c>
      <c r="H2093" s="161" t="inlineStr">
        <is>
          <t>2024</t>
        </is>
      </c>
      <c r="I2093" s="161" t="inlineStr">
        <is>
          <t>dataset_2026-08-26T13_41_09_874550254Z_DEFAULT_INTEGRATION_IMF_RES_WEO_9_0_0.csv (derived)</t>
        </is>
      </c>
    </row>
    <row r="2094" ht="13" customHeight="1">
      <c r="A2094" s="161" t="inlineStr">
        <is>
          <t>BFA</t>
        </is>
      </c>
      <c r="B2094" s="161" t="inlineStr">
        <is>
          <t>Burkina Faso</t>
        </is>
      </c>
      <c r="C2094" s="161" t="inlineStr">
        <is>
          <t>Sub-Saharan Africa</t>
        </is>
      </c>
      <c r="D2094" s="161" t="inlineStr">
        <is>
          <t>Low income</t>
        </is>
      </c>
      <c r="E2094" s="161" t="b">
        <v>1</v>
      </c>
      <c r="F2094" s="161" t="inlineStr">
        <is>
          <t>interest_pct_gdp</t>
        </is>
      </c>
      <c r="G2094" s="161" t="n">
        <v>2.214</v>
      </c>
      <c r="H2094" s="161" t="inlineStr">
        <is>
          <t>2024</t>
        </is>
      </c>
      <c r="I2094" s="161" t="inlineStr">
        <is>
          <t>dataset_2026-08-26T13_41_09_874550254Z_DEFAULT_INTEGRATION_IMF_RES_WEO_9_0_0.csv (derived)</t>
        </is>
      </c>
    </row>
    <row r="2095" ht="13" customHeight="1">
      <c r="A2095" s="161" t="inlineStr">
        <is>
          <t>BFA</t>
        </is>
      </c>
      <c r="B2095" s="161" t="inlineStr">
        <is>
          <t>Burkina Faso</t>
        </is>
      </c>
      <c r="C2095" s="161" t="inlineStr">
        <is>
          <t>Sub-Saharan Africa</t>
        </is>
      </c>
      <c r="D2095" s="161" t="inlineStr">
        <is>
          <t>Low income</t>
        </is>
      </c>
      <c r="E2095" s="161" t="b">
        <v>1</v>
      </c>
      <c r="F2095" s="161" t="inlineStr">
        <is>
          <t>gross_debt_pct_gdp</t>
        </is>
      </c>
      <c r="G2095" s="161" t="n">
        <v>57.247</v>
      </c>
      <c r="H2095" s="161" t="inlineStr">
        <is>
          <t>2024</t>
        </is>
      </c>
      <c r="I2095" s="161" t="inlineStr">
        <is>
          <t>dataset_2026-08-26T13_41_09_874550254Z_DEFAULT_INTEGRATION_IMF_RES_WEO_9_0_0.csv</t>
        </is>
      </c>
    </row>
    <row r="2096" ht="13" customHeight="1">
      <c r="A2096" s="161" t="inlineStr">
        <is>
          <t>BFA</t>
        </is>
      </c>
      <c r="B2096" s="161" t="inlineStr">
        <is>
          <t>Burkina Faso</t>
        </is>
      </c>
      <c r="C2096" s="161" t="inlineStr">
        <is>
          <t>Sub-Saharan Africa</t>
        </is>
      </c>
      <c r="D2096" s="161" t="inlineStr">
        <is>
          <t>Low income</t>
        </is>
      </c>
      <c r="E2096" s="161" t="b">
        <v>1</v>
      </c>
      <c r="F2096" s="161" t="inlineStr">
        <is>
          <t>tax_revenue_pct_gdp</t>
        </is>
      </c>
      <c r="G2096" s="161" t="n">
        <v>18.804</v>
      </c>
      <c r="H2096" s="161" t="inlineStr">
        <is>
          <t>2024</t>
        </is>
      </c>
      <c r="I2096" s="161" t="inlineStr">
        <is>
          <t>world-imf2026.xlsx</t>
        </is>
      </c>
    </row>
    <row r="2097" ht="13" customHeight="1">
      <c r="A2097" s="161" t="inlineStr">
        <is>
          <t>BFA</t>
        </is>
      </c>
      <c r="B2097" s="161" t="inlineStr">
        <is>
          <t>Burkina Faso</t>
        </is>
      </c>
      <c r="C2097" s="161" t="inlineStr">
        <is>
          <t>Sub-Saharan Africa</t>
        </is>
      </c>
      <c r="D2097" s="161" t="inlineStr">
        <is>
          <t>Low income</t>
        </is>
      </c>
      <c r="E2097" s="161" t="b">
        <v>1</v>
      </c>
      <c r="F2097" s="161" t="inlineStr">
        <is>
          <t>capex_execution_rate_pct</t>
        </is>
      </c>
      <c r="G2097" s="161" t="n">
        <v>83.3</v>
      </c>
      <c r="H2097" s="161" t="inlineStr">
        <is>
          <t>2020</t>
        </is>
      </c>
      <c r="I2097" s="161" t="inlineStr">
        <is>
          <t>WB_BOOST_WIDEF.csv</t>
        </is>
      </c>
    </row>
    <row r="2098" ht="13" customHeight="1">
      <c r="A2098" s="161" t="inlineStr">
        <is>
          <t>BFA</t>
        </is>
      </c>
      <c r="B2098" s="161" t="inlineStr">
        <is>
          <t>Burkina Faso</t>
        </is>
      </c>
      <c r="C2098" s="161" t="inlineStr">
        <is>
          <t>Sub-Saharan Africa</t>
        </is>
      </c>
      <c r="D2098" s="161" t="inlineStr">
        <is>
          <t>Low income</t>
        </is>
      </c>
      <c r="E2098" s="161" t="b">
        <v>1</v>
      </c>
      <c r="F2098" s="161" t="inlineStr">
        <is>
          <t>pefa_pi11_pim_score</t>
        </is>
      </c>
      <c r="G2098" s="161" t="n">
        <v>1.5</v>
      </c>
      <c r="H2098" s="161" t="inlineStr">
        <is>
          <t>2017</t>
        </is>
      </c>
      <c r="I2098" s="161" t="inlineStr">
        <is>
          <t>assessments_1787749571.csv</t>
        </is>
      </c>
    </row>
    <row r="2099" ht="13" customHeight="1">
      <c r="A2099" s="161" t="inlineStr">
        <is>
          <t>BFA</t>
        </is>
      </c>
      <c r="B2099" s="161" t="inlineStr">
        <is>
          <t>Burkina Faso</t>
        </is>
      </c>
      <c r="C2099" s="161" t="inlineStr">
        <is>
          <t>Sub-Saharan Africa</t>
        </is>
      </c>
      <c r="D2099" s="161" t="inlineStr">
        <is>
          <t>Low income</t>
        </is>
      </c>
      <c r="E2099" s="161" t="b">
        <v>1</v>
      </c>
      <c r="F2099" s="161" t="inlineStr">
        <is>
          <t>pefa_pi122_asset_monitoring</t>
        </is>
      </c>
      <c r="G2099" s="161" t="n">
        <v>1</v>
      </c>
      <c r="H2099" s="161" t="inlineStr">
        <is>
          <t>2017</t>
        </is>
      </c>
      <c r="I2099" s="161" t="inlineStr">
        <is>
          <t>assessments_1787749571.csv</t>
        </is>
      </c>
    </row>
    <row r="2100" ht="13" customHeight="1">
      <c r="A2100" s="161" t="inlineStr">
        <is>
          <t>BFA</t>
        </is>
      </c>
      <c r="B2100" s="161" t="inlineStr">
        <is>
          <t>Burkina Faso</t>
        </is>
      </c>
      <c r="C2100" s="161" t="inlineStr">
        <is>
          <t>Sub-Saharan Africa</t>
        </is>
      </c>
      <c r="D2100" s="161" t="inlineStr">
        <is>
          <t>Low income</t>
        </is>
      </c>
      <c r="E2100" s="161" t="b">
        <v>1</v>
      </c>
      <c r="F2100" s="161" t="inlineStr">
        <is>
          <t>climate_pfm_diagnostic_on_record</t>
        </is>
      </c>
      <c r="G2100" s="161" t="n">
        <v>0</v>
      </c>
      <c r="H2100" s="161" t="inlineStr">
        <is>
          <t>2022</t>
        </is>
      </c>
      <c r="I2100" s="161" t="inlineStr">
        <is>
          <t>UNDP-Global-Climate-Public-Finance-Review-2022.pdf (Table 4.2)</t>
        </is>
      </c>
    </row>
    <row r="2101" ht="13" customHeight="1">
      <c r="A2101" s="161" t="inlineStr">
        <is>
          <t>BFA</t>
        </is>
      </c>
      <c r="B2101" s="161" t="inlineStr">
        <is>
          <t>Burkina Faso</t>
        </is>
      </c>
      <c r="C2101" s="161" t="inlineStr">
        <is>
          <t>Sub-Saharan Africa</t>
        </is>
      </c>
      <c r="D2101" s="161" t="inlineStr">
        <is>
          <t>Low income</t>
        </is>
      </c>
      <c r="E2101" s="161" t="b">
        <v>1</v>
      </c>
      <c r="F2101" s="161" t="inlineStr">
        <is>
          <t>wacc_solar_real_aftertax_pct</t>
        </is>
      </c>
      <c r="G2101" s="161" t="n">
        <v>5.8</v>
      </c>
      <c r="H2101" s="161" t="inlineStr">
        <is>
          <t>2021</t>
        </is>
      </c>
      <c r="I2101" s="161" t="inlineStr">
        <is>
          <t>IRENA_Cost_of_financing_renewable_power_Appendix_2023.pdf</t>
        </is>
      </c>
    </row>
    <row r="2102" ht="13" customHeight="1">
      <c r="A2102" s="161" t="inlineStr">
        <is>
          <t>BFA</t>
        </is>
      </c>
      <c r="B2102" s="161" t="inlineStr">
        <is>
          <t>Burkina Faso</t>
        </is>
      </c>
      <c r="C2102" s="161" t="inlineStr">
        <is>
          <t>Sub-Saharan Africa</t>
        </is>
      </c>
      <c r="D2102" s="161" t="inlineStr">
        <is>
          <t>Low income</t>
        </is>
      </c>
      <c r="E2102" s="161" t="b">
        <v>1</v>
      </c>
      <c r="F2102" s="161" t="inlineStr">
        <is>
          <t>wacc_n_sources</t>
        </is>
      </c>
      <c r="G2102" s="161" t="n">
        <v>1</v>
      </c>
      <c r="H2102" s="161" t="inlineStr">
        <is>
          <t>2021-2024</t>
        </is>
      </c>
      <c r="I2102" s="161" t="inlineStr">
        <is>
          <t>IRENA / Steffen et al. / IEA</t>
        </is>
      </c>
    </row>
    <row r="2103" ht="13" customHeight="1">
      <c r="A2103" s="161" t="inlineStr">
        <is>
          <t>BFA</t>
        </is>
      </c>
      <c r="B2103" s="161" t="inlineStr">
        <is>
          <t>Burkina Faso</t>
        </is>
      </c>
      <c r="C2103" s="161" t="inlineStr">
        <is>
          <t>Sub-Saharan Africa</t>
        </is>
      </c>
      <c r="D2103" s="161" t="inlineStr">
        <is>
          <t>Low income</t>
        </is>
      </c>
      <c r="E2103" s="161" t="b">
        <v>1</v>
      </c>
      <c r="F2103" s="161" t="inlineStr">
        <is>
          <t>ids_official_private_rate_spread_pp</t>
        </is>
      </c>
      <c r="G2103" s="161" t="n">
        <v>5.942</v>
      </c>
      <c r="H2103" s="161" t="inlineStr">
        <is>
          <t>2024</t>
        </is>
      </c>
      <c r="I2103" s="161" t="inlineStr">
        <is>
          <t>P_Data_Extract_From_International_Debt_Statistics__2_.xlsx</t>
        </is>
      </c>
    </row>
    <row r="2104" ht="13" customHeight="1">
      <c r="A2104" s="161" t="inlineStr">
        <is>
          <t>BFA</t>
        </is>
      </c>
      <c r="B2104" s="161" t="inlineStr">
        <is>
          <t>Burkina Faso</t>
        </is>
      </c>
      <c r="C2104" s="161" t="inlineStr">
        <is>
          <t>Sub-Saharan Africa</t>
        </is>
      </c>
      <c r="D2104" s="161" t="inlineStr">
        <is>
          <t>Low income</t>
        </is>
      </c>
      <c r="E2104" s="161" t="b">
        <v>1</v>
      </c>
      <c r="F2104" s="161" t="inlineStr">
        <is>
          <t>ids_private_creditor_rate_pct</t>
        </is>
      </c>
      <c r="G2104" s="161" t="n">
        <v>6.75</v>
      </c>
      <c r="H2104" s="161" t="inlineStr">
        <is>
          <t>2024</t>
        </is>
      </c>
      <c r="I2104" s="161" t="inlineStr">
        <is>
          <t>P_Data_Extract_From_International_Debt_Statistics__2_.xlsx</t>
        </is>
      </c>
    </row>
    <row r="2105" ht="13" customHeight="1">
      <c r="A2105" s="161" t="inlineStr">
        <is>
          <t>BFA</t>
        </is>
      </c>
      <c r="B2105" s="161" t="inlineStr">
        <is>
          <t>Burkina Faso</t>
        </is>
      </c>
      <c r="C2105" s="161" t="inlineStr">
        <is>
          <t>Sub-Saharan Africa</t>
        </is>
      </c>
      <c r="D2105" s="161" t="inlineStr">
        <is>
          <t>Low income</t>
        </is>
      </c>
      <c r="E2105" s="161" t="b">
        <v>1</v>
      </c>
      <c r="F2105" s="161" t="inlineStr">
        <is>
          <t>ids_avg_maturity_years</t>
        </is>
      </c>
      <c r="G2105" s="161" t="n">
        <v>38.569</v>
      </c>
      <c r="H2105" s="161" t="inlineStr">
        <is>
          <t>2024</t>
        </is>
      </c>
      <c r="I2105" s="161" t="inlineStr">
        <is>
          <t>P_Data_Extract_From_International_Debt_Statistics__2_.xlsx</t>
        </is>
      </c>
    </row>
    <row r="2106" ht="13" customHeight="1">
      <c r="A2106" s="161" t="inlineStr">
        <is>
          <t>BFA</t>
        </is>
      </c>
      <c r="B2106" s="161" t="inlineStr">
        <is>
          <t>Burkina Faso</t>
        </is>
      </c>
      <c r="C2106" s="161" t="inlineStr">
        <is>
          <t>Sub-Saharan Africa</t>
        </is>
      </c>
      <c r="D2106" s="161" t="inlineStr">
        <is>
          <t>Low income</t>
        </is>
      </c>
      <c r="E2106" s="161" t="b">
        <v>1</v>
      </c>
      <c r="F2106" s="161" t="inlineStr">
        <is>
          <t>mitigation_finance_received_pct_gdp</t>
        </is>
      </c>
      <c r="G2106" s="161" t="n">
        <v>0.601</v>
      </c>
      <c r="H2106" s="161" t="inlineStr">
        <is>
          <t>2024</t>
        </is>
      </c>
      <c r="I2106" s="161" t="inlineStr">
        <is>
          <t>CRDF-RP_2024.xlsx + WEO</t>
        </is>
      </c>
    </row>
    <row r="2107" ht="13" customHeight="1">
      <c r="A2107" s="161" t="inlineStr">
        <is>
          <t>BFA</t>
        </is>
      </c>
      <c r="B2107" s="161" t="inlineStr">
        <is>
          <t>Burkina Faso</t>
        </is>
      </c>
      <c r="C2107" s="161" t="inlineStr">
        <is>
          <t>Sub-Saharan Africa</t>
        </is>
      </c>
      <c r="D2107" s="161" t="inlineStr">
        <is>
          <t>Low income</t>
        </is>
      </c>
      <c r="E2107" s="161" t="b">
        <v>1</v>
      </c>
      <c r="F2107" s="161" t="inlineStr">
        <is>
          <t>ids_multilateral_share_pct</t>
        </is>
      </c>
      <c r="G2107" s="161" t="n">
        <v>89.774</v>
      </c>
      <c r="H2107" s="161" t="inlineStr">
        <is>
          <t>2024</t>
        </is>
      </c>
      <c r="I2107" s="161" t="inlineStr">
        <is>
          <t>P_Data_Extract_From_International_Debt_Statistics__2_.xlsx</t>
        </is>
      </c>
    </row>
    <row r="2108" ht="13" customHeight="1">
      <c r="A2108" s="161" t="inlineStr">
        <is>
          <t>BFA</t>
        </is>
      </c>
      <c r="B2108" s="161" t="inlineStr">
        <is>
          <t>Burkina Faso</t>
        </is>
      </c>
      <c r="C2108" s="161" t="inlineStr">
        <is>
          <t>Sub-Saharan Africa</t>
        </is>
      </c>
      <c r="D2108" s="161" t="inlineStr">
        <is>
          <t>Low income</t>
        </is>
      </c>
      <c r="E2108" s="161" t="b">
        <v>1</v>
      </c>
      <c r="F2108" s="161" t="inlineStr">
        <is>
          <t>ids_private_creditor_share_pct</t>
        </is>
      </c>
      <c r="G2108" s="161" t="n">
        <v>1.916</v>
      </c>
      <c r="H2108" s="161" t="inlineStr">
        <is>
          <t>2024</t>
        </is>
      </c>
      <c r="I2108" s="161" t="inlineStr">
        <is>
          <t>P_Data_Extract_From_International_Debt_Statistics__2_.xlsx</t>
        </is>
      </c>
    </row>
    <row r="2109" ht="13" customHeight="1">
      <c r="A2109" s="161" t="inlineStr">
        <is>
          <t>BFA</t>
        </is>
      </c>
      <c r="B2109" s="161" t="inlineStr">
        <is>
          <t>Burkina Faso</t>
        </is>
      </c>
      <c r="C2109" s="161" t="inlineStr">
        <is>
          <t>Sub-Saharan Africa</t>
        </is>
      </c>
      <c r="D2109" s="161" t="inlineStr">
        <is>
          <t>Low income</t>
        </is>
      </c>
      <c r="E2109" s="161" t="b">
        <v>1</v>
      </c>
      <c r="F2109" s="161" t="inlineStr">
        <is>
          <t>ids_usd_share_ppg_debt_pct</t>
        </is>
      </c>
      <c r="G2109" s="161" t="n">
        <v>59.568</v>
      </c>
      <c r="H2109" s="161" t="inlineStr">
        <is>
          <t>2024</t>
        </is>
      </c>
      <c r="I2109" s="161" t="inlineStr">
        <is>
          <t>P_Data_Extract_From_International_Debt_Statistics__2_.xlsx</t>
        </is>
      </c>
    </row>
    <row r="2110" ht="13" customHeight="1">
      <c r="A2110" s="161" t="inlineStr">
        <is>
          <t>BFA</t>
        </is>
      </c>
      <c r="B2110" s="161" t="inlineStr">
        <is>
          <t>Burkina Faso</t>
        </is>
      </c>
      <c r="C2110" s="161" t="inlineStr">
        <is>
          <t>Sub-Saharan Africa</t>
        </is>
      </c>
      <c r="D2110" s="161" t="inlineStr">
        <is>
          <t>Low income</t>
        </is>
      </c>
      <c r="E2110" s="161" t="b">
        <v>1</v>
      </c>
      <c r="F2110" s="161" t="inlineStr">
        <is>
          <t>pefa_pi103_contingent_liabilities</t>
        </is>
      </c>
      <c r="G2110" s="161" t="n">
        <v>1</v>
      </c>
      <c r="H2110" s="161" t="inlineStr">
        <is>
          <t>2017</t>
        </is>
      </c>
      <c r="I2110" s="161" t="inlineStr">
        <is>
          <t>assessments_1787749571.csv</t>
        </is>
      </c>
    </row>
    <row r="2111" ht="13" customHeight="1">
      <c r="A2111" s="161" t="inlineStr">
        <is>
          <t>BFA</t>
        </is>
      </c>
      <c r="B2111" s="161" t="inlineStr">
        <is>
          <t>Burkina Faso</t>
        </is>
      </c>
      <c r="C2111" s="161" t="inlineStr">
        <is>
          <t>Sub-Saharan Africa</t>
        </is>
      </c>
      <c r="D2111" s="161" t="inlineStr">
        <is>
          <t>Low income</t>
        </is>
      </c>
      <c r="E2111" s="161" t="b">
        <v>1</v>
      </c>
      <c r="F2111" s="161" t="inlineStr">
        <is>
          <t>ppi_commitments_pct_gdp</t>
        </is>
      </c>
      <c r="G2111" s="161" t="n">
        <v>0.225</v>
      </c>
      <c r="H2111" s="161" t="inlineStr">
        <is>
          <t>2020-2024 avg</t>
        </is>
      </c>
      <c r="I2111" s="161" t="inlineStr">
        <is>
          <t>2024-PPI-Full-DTA.dta + WEO</t>
        </is>
      </c>
    </row>
    <row r="2112" ht="13" customHeight="1">
      <c r="A2112" s="161" t="inlineStr">
        <is>
          <t>BFA</t>
        </is>
      </c>
      <c r="B2112" s="161" t="inlineStr">
        <is>
          <t>Burkina Faso</t>
        </is>
      </c>
      <c r="C2112" s="161" t="inlineStr">
        <is>
          <t>Sub-Saharan Africa</t>
        </is>
      </c>
      <c r="D2112" s="161" t="inlineStr">
        <is>
          <t>Low income</t>
        </is>
      </c>
      <c r="E2112" s="161" t="b">
        <v>1</v>
      </c>
      <c r="F2112" s="161" t="inlineStr">
        <is>
          <t>excise_revenue_pct_of_revenue</t>
        </is>
      </c>
      <c r="G2112" s="161" t="n">
        <v>13.856</v>
      </c>
      <c r="H2112" s="161" t="inlineStr">
        <is>
          <t>2024</t>
        </is>
      </c>
      <c r="I2112" s="161" t="inlineStr">
        <is>
          <t>world-imf2026.xlsx</t>
        </is>
      </c>
    </row>
    <row r="2113" ht="13" customHeight="1">
      <c r="A2113" s="161" t="inlineStr">
        <is>
          <t>BFA</t>
        </is>
      </c>
      <c r="B2113" s="161" t="inlineStr">
        <is>
          <t>Burkina Faso</t>
        </is>
      </c>
      <c r="C2113" s="161" t="inlineStr">
        <is>
          <t>Sub-Saharan Africa</t>
        </is>
      </c>
      <c r="D2113" s="161" t="inlineStr">
        <is>
          <t>Low income</t>
        </is>
      </c>
      <c r="E2113" s="161" t="b">
        <v>1</v>
      </c>
      <c r="F2113" s="161" t="inlineStr">
        <is>
          <t>ff_subsidy_total_pct_gdp</t>
        </is>
      </c>
      <c r="G2113" s="161" t="n">
        <v>2.111</v>
      </c>
      <c r="H2113" s="161" t="inlineStr">
        <is>
          <t>2024</t>
        </is>
      </c>
      <c r="I2113" s="161" t="inlineStr">
        <is>
          <t>imffossilfuelsubsidiesdata.xlsb + WEO</t>
        </is>
      </c>
    </row>
    <row r="2114" ht="13" customHeight="1">
      <c r="A2114" s="161" t="inlineStr">
        <is>
          <t>BFA</t>
        </is>
      </c>
      <c r="B2114" s="161" t="inlineStr">
        <is>
          <t>Burkina Faso</t>
        </is>
      </c>
      <c r="C2114" s="161" t="inlineStr">
        <is>
          <t>Sub-Saharan Africa</t>
        </is>
      </c>
      <c r="D2114" s="161" t="inlineStr">
        <is>
          <t>Low income</t>
        </is>
      </c>
      <c r="E2114" s="161" t="b">
        <v>1</v>
      </c>
      <c r="F2114" s="161" t="inlineStr">
        <is>
          <t>ff_subsidy_explicit_pct_gdp</t>
        </is>
      </c>
      <c r="G2114" s="161" t="n">
        <v>0.955</v>
      </c>
      <c r="H2114" s="161" t="inlineStr">
        <is>
          <t>2024</t>
        </is>
      </c>
      <c r="I2114" s="161" t="inlineStr">
        <is>
          <t>imffossilfuelsubsidiesdata.xlsb</t>
        </is>
      </c>
    </row>
    <row r="2115" ht="13" customHeight="1">
      <c r="A2115" s="161" t="inlineStr">
        <is>
          <t>BFA</t>
        </is>
      </c>
      <c r="B2115" s="161" t="inlineStr">
        <is>
          <t>Burkina Faso</t>
        </is>
      </c>
      <c r="C2115" s="161" t="inlineStr">
        <is>
          <t>Sub-Saharan Africa</t>
        </is>
      </c>
      <c r="D2115" s="161" t="inlineStr">
        <is>
          <t>Low income</t>
        </is>
      </c>
      <c r="E2115" s="161" t="b">
        <v>1</v>
      </c>
      <c r="F2115" s="161" t="inlineStr">
        <is>
          <t>ff_subsidy_implicit_pct_gdp</t>
        </is>
      </c>
      <c r="G2115" s="161" t="n">
        <v>1.156</v>
      </c>
      <c r="H2115" s="161" t="inlineStr">
        <is>
          <t>2024</t>
        </is>
      </c>
      <c r="I2115" s="161" t="inlineStr">
        <is>
          <t>imffossilfuelsubsidiesdata.xlsb</t>
        </is>
      </c>
    </row>
    <row r="2116" ht="13" customHeight="1">
      <c r="A2116" s="161" t="inlineStr">
        <is>
          <t>BFA</t>
        </is>
      </c>
      <c r="B2116" s="161" t="inlineStr">
        <is>
          <t>Burkina Faso</t>
        </is>
      </c>
      <c r="C2116" s="161" t="inlineStr">
        <is>
          <t>Sub-Saharan Africa</t>
        </is>
      </c>
      <c r="D2116" s="161" t="inlineStr">
        <is>
          <t>Low income</t>
        </is>
      </c>
      <c r="E2116" s="161" t="b">
        <v>1</v>
      </c>
      <c r="F2116" s="161" t="inlineStr">
        <is>
          <t>env_protection_pct_of_expenditure</t>
        </is>
      </c>
      <c r="G2116" s="161" t="n">
        <v>0.44</v>
      </c>
      <c r="H2116" s="161" t="inlineStr">
        <is>
          <t>2020</t>
        </is>
      </c>
      <c r="I2116" s="161" t="inlineStr">
        <is>
          <t>WB_BOOST_WIDEF.csv</t>
        </is>
      </c>
    </row>
    <row r="2117" ht="13" customHeight="1">
      <c r="A2117" s="161" t="inlineStr">
        <is>
          <t>BFA</t>
        </is>
      </c>
      <c r="B2117" s="161" t="inlineStr">
        <is>
          <t>Burkina Faso</t>
        </is>
      </c>
      <c r="C2117" s="161" t="inlineStr">
        <is>
          <t>Sub-Saharan Africa</t>
        </is>
      </c>
      <c r="D2117" s="161" t="inlineStr">
        <is>
          <t>Low income</t>
        </is>
      </c>
      <c r="E2117" s="161" t="b">
        <v>1</v>
      </c>
      <c r="F2117" s="161" t="inlineStr">
        <is>
          <t>net_fuel_trade_pct_merch</t>
        </is>
      </c>
      <c r="G2117" s="161" t="n">
        <v>-41.128</v>
      </c>
      <c r="H2117" s="161" t="inlineStr">
        <is>
          <t>2024</t>
        </is>
      </c>
      <c r="I2117" s="161" t="inlineStr">
        <is>
          <t>WDI TX.VAL.FUEL.ZS.UN less TM.VAL.FUEL.ZS.UN</t>
        </is>
      </c>
    </row>
    <row r="2118" ht="13" customHeight="1">
      <c r="A2118" s="161" t="inlineStr">
        <is>
          <t>BFA</t>
        </is>
      </c>
      <c r="B2118" s="161" t="inlineStr">
        <is>
          <t>Burkina Faso</t>
        </is>
      </c>
      <c r="C2118" s="161" t="inlineStr">
        <is>
          <t>Sub-Saharan Africa</t>
        </is>
      </c>
      <c r="D2118" s="161" t="inlineStr">
        <is>
          <t>Low income</t>
        </is>
      </c>
      <c r="E2118" s="161" t="b">
        <v>1</v>
      </c>
      <c r="F2118" s="161" t="inlineStr">
        <is>
          <t>fuel_exports_pct_merch</t>
        </is>
      </c>
      <c r="G2118" s="161" t="n">
        <v>0.021</v>
      </c>
      <c r="H2118" s="161" t="inlineStr">
        <is>
          <t>2024</t>
        </is>
      </c>
      <c r="I2118" s="161" t="inlineStr">
        <is>
          <t>API_TX_VAL_FUEL_ZS_UN_DS2_en_csv_v2_33055.zip</t>
        </is>
      </c>
    </row>
    <row r="2119" ht="13" customHeight="1">
      <c r="A2119" s="161" t="inlineStr">
        <is>
          <t>BFA</t>
        </is>
      </c>
      <c r="B2119" s="161" t="inlineStr">
        <is>
          <t>Burkina Faso</t>
        </is>
      </c>
      <c r="C2119" s="161" t="inlineStr">
        <is>
          <t>Sub-Saharan Africa</t>
        </is>
      </c>
      <c r="D2119" s="161" t="inlineStr">
        <is>
          <t>Low income</t>
        </is>
      </c>
      <c r="E2119" s="161" t="b">
        <v>1</v>
      </c>
      <c r="F2119" s="161" t="inlineStr">
        <is>
          <t>fuel_imports_pct_merch</t>
        </is>
      </c>
      <c r="G2119" s="161" t="n">
        <v>41.149</v>
      </c>
      <c r="H2119" s="161" t="inlineStr">
        <is>
          <t>2024</t>
        </is>
      </c>
      <c r="I2119" s="161" t="inlineStr">
        <is>
          <t>API_TM_VAL_FUEL_ZS_UN_DS2_en_csv_v2_36140.zip</t>
        </is>
      </c>
    </row>
    <row r="2120" ht="13" customHeight="1">
      <c r="A2120" s="161" t="inlineStr">
        <is>
          <t>BFA</t>
        </is>
      </c>
      <c r="B2120" s="161" t="inlineStr">
        <is>
          <t>Burkina Faso</t>
        </is>
      </c>
      <c r="C2120" s="161" t="inlineStr">
        <is>
          <t>Sub-Saharan Africa</t>
        </is>
      </c>
      <c r="D2120" s="161" t="inlineStr">
        <is>
          <t>Low income</t>
        </is>
      </c>
      <c r="E2120" s="161" t="b">
        <v>1</v>
      </c>
      <c r="F2120" s="161" t="inlineStr">
        <is>
          <t>fossil_rents_total_pct_gdp</t>
        </is>
      </c>
      <c r="G2120" s="161" t="n">
        <v>0</v>
      </c>
      <c r="H2120" s="161" t="inlineStr">
        <is>
          <t>2021</t>
        </is>
      </c>
      <c r="I2120" s="161" t="inlineStr">
        <is>
          <t>WDI NY.GDP.PETR+NGAS+COAL.RT.ZS</t>
        </is>
      </c>
    </row>
    <row r="2121" ht="13" customHeight="1">
      <c r="A2121" s="161" t="inlineStr">
        <is>
          <t>BFA</t>
        </is>
      </c>
      <c r="B2121" s="161" t="inlineStr">
        <is>
          <t>Burkina Faso</t>
        </is>
      </c>
      <c r="C2121" s="161" t="inlineStr">
        <is>
          <t>Sub-Saharan Africa</t>
        </is>
      </c>
      <c r="D2121" s="161" t="inlineStr">
        <is>
          <t>Low income</t>
        </is>
      </c>
      <c r="E2121" s="161" t="b">
        <v>1</v>
      </c>
      <c r="F2121" s="161" t="inlineStr">
        <is>
          <t>oil_rents_pct_gdp</t>
        </is>
      </c>
      <c r="G2121" s="161" t="n">
        <v>0</v>
      </c>
      <c r="H2121" s="161" t="inlineStr">
        <is>
          <t>2021</t>
        </is>
      </c>
      <c r="I2121" s="161" t="inlineStr">
        <is>
          <t>API_NY_GDP_PETR_RT_ZS_DS2_en_csv_v2_40227.zip</t>
        </is>
      </c>
    </row>
    <row r="2122" ht="13" customHeight="1">
      <c r="A2122" s="161" t="inlineStr">
        <is>
          <t>BFA</t>
        </is>
      </c>
      <c r="B2122" s="161" t="inlineStr">
        <is>
          <t>Burkina Faso</t>
        </is>
      </c>
      <c r="C2122" s="161" t="inlineStr">
        <is>
          <t>Sub-Saharan Africa</t>
        </is>
      </c>
      <c r="D2122" s="161" t="inlineStr">
        <is>
          <t>Low income</t>
        </is>
      </c>
      <c r="E2122" s="161" t="b">
        <v>1</v>
      </c>
      <c r="F2122" s="161" t="inlineStr">
        <is>
          <t>gas_rents_pct_gdp</t>
        </is>
      </c>
      <c r="G2122" s="161" t="n">
        <v>0</v>
      </c>
      <c r="H2122" s="161" t="inlineStr">
        <is>
          <t>2021</t>
        </is>
      </c>
      <c r="I2122" s="161" t="inlineStr">
        <is>
          <t>API_NY_GDP_NGAS_RT_ZS_DS2_en_csv_v2_35861.zip</t>
        </is>
      </c>
    </row>
    <row r="2123" ht="13" customHeight="1">
      <c r="A2123" s="161" t="inlineStr">
        <is>
          <t>BFA</t>
        </is>
      </c>
      <c r="B2123" s="161" t="inlineStr">
        <is>
          <t>Burkina Faso</t>
        </is>
      </c>
      <c r="C2123" s="161" t="inlineStr">
        <is>
          <t>Sub-Saharan Africa</t>
        </is>
      </c>
      <c r="D2123" s="161" t="inlineStr">
        <is>
          <t>Low income</t>
        </is>
      </c>
      <c r="E2123" s="161" t="b">
        <v>1</v>
      </c>
      <c r="F2123" s="161" t="inlineStr">
        <is>
          <t>coal_rents_pct_gdp</t>
        </is>
      </c>
      <c r="G2123" s="161" t="n">
        <v>0</v>
      </c>
      <c r="H2123" s="161" t="inlineStr">
        <is>
          <t>2021</t>
        </is>
      </c>
      <c r="I2123" s="161" t="inlineStr">
        <is>
          <t>API_NY_GDP_COAL_RT_ZS_DS2_en_csv_v2_35370.zip</t>
        </is>
      </c>
    </row>
    <row r="2124" ht="13" customHeight="1">
      <c r="A2124" s="161" t="inlineStr">
        <is>
          <t>BFA</t>
        </is>
      </c>
      <c r="B2124" s="161" t="inlineStr">
        <is>
          <t>Burkina Faso</t>
        </is>
      </c>
      <c r="C2124" s="161" t="inlineStr">
        <is>
          <t>Sub-Saharan Africa</t>
        </is>
      </c>
      <c r="D2124" s="161" t="inlineStr">
        <is>
          <t>Low income</t>
        </is>
      </c>
      <c r="E2124" s="161" t="b">
        <v>1</v>
      </c>
      <c r="F2124" s="161" t="inlineStr">
        <is>
          <t>other_fossil_gen_share_pct</t>
        </is>
      </c>
      <c r="G2124" s="161" t="n">
        <v>82.84</v>
      </c>
      <c r="H2124" s="161" t="inlineStr">
        <is>
          <t>2024</t>
        </is>
      </c>
      <c r="I2124" s="161" t="inlineStr">
        <is>
          <t>release_generation_yearly_global.csv</t>
        </is>
      </c>
    </row>
    <row r="2125" ht="13" customHeight="1">
      <c r="A2125" s="161" t="inlineStr">
        <is>
          <t>BFA</t>
        </is>
      </c>
      <c r="B2125" s="161" t="inlineStr">
        <is>
          <t>Burkina Faso</t>
        </is>
      </c>
      <c r="C2125" s="161" t="inlineStr">
        <is>
          <t>Sub-Saharan Africa</t>
        </is>
      </c>
      <c r="D2125" s="161" t="inlineStr">
        <is>
          <t>Low income</t>
        </is>
      </c>
      <c r="E2125" s="161" t="b">
        <v>1</v>
      </c>
      <c r="F2125" s="161" t="inlineStr">
        <is>
          <t>renewable_share_electricity_pct</t>
        </is>
      </c>
      <c r="G2125" s="161" t="n">
        <v>29.879</v>
      </c>
      <c r="H2125" s="161" t="inlineStr">
        <is>
          <t>2024</t>
        </is>
      </c>
      <c r="I2125" s="161" t="inlineStr">
        <is>
          <t>imffossilfuelsubsidiesdata.xlsb</t>
        </is>
      </c>
    </row>
    <row r="2126" ht="13" customHeight="1">
      <c r="A2126" s="161" t="inlineStr">
        <is>
          <t>BFA</t>
        </is>
      </c>
      <c r="B2126" s="161" t="inlineStr">
        <is>
          <t>Burkina Faso</t>
        </is>
      </c>
      <c r="C2126" s="161" t="inlineStr">
        <is>
          <t>Sub-Saharan Africa</t>
        </is>
      </c>
      <c r="D2126" s="161" t="inlineStr">
        <is>
          <t>Low income</t>
        </is>
      </c>
      <c r="E2126" s="161" t="b">
        <v>1</v>
      </c>
      <c r="F2126" s="161" t="inlineStr">
        <is>
          <t>re_share_change_pp</t>
        </is>
      </c>
      <c r="G2126" s="161" t="n">
        <v>1.184</v>
      </c>
      <c r="H2126" s="161" t="inlineStr">
        <is>
          <t>2024</t>
        </is>
      </c>
      <c r="I2126" s="161" t="inlineStr">
        <is>
          <t>release_generation_yearly_global.csv</t>
        </is>
      </c>
    </row>
    <row r="2127" ht="13" customHeight="1">
      <c r="A2127" s="161" t="inlineStr">
        <is>
          <t>BFA</t>
        </is>
      </c>
      <c r="B2127" s="161" t="inlineStr">
        <is>
          <t>Burkina Faso</t>
        </is>
      </c>
      <c r="C2127" s="161" t="inlineStr">
        <is>
          <t>Sub-Saharan Africa</t>
        </is>
      </c>
      <c r="D2127" s="161" t="inlineStr">
        <is>
          <t>Low income</t>
        </is>
      </c>
      <c r="E2127" s="161" t="b">
        <v>1</v>
      </c>
      <c r="F2127" s="161" t="inlineStr">
        <is>
          <t>re_capacity_growth_pct</t>
        </is>
      </c>
      <c r="G2127" s="161" t="n">
        <v>14.286</v>
      </c>
      <c r="H2127" s="161" t="inlineStr">
        <is>
          <t>2024</t>
        </is>
      </c>
      <c r="I2127" s="161" t="inlineStr">
        <is>
          <t>release_generation_yearly_global.csv</t>
        </is>
      </c>
    </row>
    <row r="2128" ht="13" customHeight="1">
      <c r="A2128" s="161" t="inlineStr">
        <is>
          <t>BFA</t>
        </is>
      </c>
      <c r="B2128" s="161" t="inlineStr">
        <is>
          <t>Burkina Faso</t>
        </is>
      </c>
      <c r="C2128" s="161" t="inlineStr">
        <is>
          <t>Sub-Saharan Africa</t>
        </is>
      </c>
      <c r="D2128" s="161" t="inlineStr">
        <is>
          <t>Low income</t>
        </is>
      </c>
      <c r="E2128" s="161" t="b">
        <v>1</v>
      </c>
      <c r="F2128" s="161" t="inlineStr">
        <is>
          <t>inn_total_inv_2030_pct_gdp</t>
        </is>
      </c>
      <c r="G2128" s="161" t="n">
        <v>6.51422436953147</v>
      </c>
      <c r="H2128" s="161" t="inlineStr">
        <is>
          <t>2030</t>
        </is>
      </c>
      <c r="I2128" s="161" t="inlineStr">
        <is>
          <t>Mitigation_Investment_Needs_v1.1.xlsx (InvestmentNeeds v1.1, model output)</t>
        </is>
      </c>
    </row>
    <row r="2129" ht="13" customHeight="1">
      <c r="A2129" s="161" t="inlineStr">
        <is>
          <t>BFA</t>
        </is>
      </c>
      <c r="B2129" s="161" t="inlineStr">
        <is>
          <t>Burkina Faso</t>
        </is>
      </c>
      <c r="C2129" s="161" t="inlineStr">
        <is>
          <t>Sub-Saharan Africa</t>
        </is>
      </c>
      <c r="D2129" s="161" t="inlineStr">
        <is>
          <t>Low income</t>
        </is>
      </c>
      <c r="E2129" s="161" t="b">
        <v>1</v>
      </c>
      <c r="F2129" s="161" t="inlineStr">
        <is>
          <t>inn_incr_inv_2030_pct_gdp</t>
        </is>
      </c>
      <c r="G2129" s="161" t="n">
        <v>1.56341384868755</v>
      </c>
      <c r="H2129" s="161" t="inlineStr">
        <is>
          <t>2030</t>
        </is>
      </c>
      <c r="I2129" s="161" t="inlineStr">
        <is>
          <t>Mitigation_Investment_Needs_v1.1.xlsx (InvestmentNeeds v1.1, model output)</t>
        </is>
      </c>
    </row>
    <row r="2130" ht="13" customHeight="1">
      <c r="A2130" s="161" t="inlineStr">
        <is>
          <t>BFA</t>
        </is>
      </c>
      <c r="B2130" s="161" t="inlineStr">
        <is>
          <t>Burkina Faso</t>
        </is>
      </c>
      <c r="C2130" s="161" t="inlineStr">
        <is>
          <t>Sub-Saharan Africa</t>
        </is>
      </c>
      <c r="D2130" s="161" t="inlineStr">
        <is>
          <t>Low income</t>
        </is>
      </c>
      <c r="E2130" s="161" t="b">
        <v>1</v>
      </c>
      <c r="F2130" s="161" t="inlineStr">
        <is>
          <t>inn_incr_inv_gen_2030_pct_gdp</t>
        </is>
      </c>
      <c r="G2130" s="161" t="n">
        <v>0.2663102152094406</v>
      </c>
      <c r="H2130" s="161" t="inlineStr">
        <is>
          <t>2030</t>
        </is>
      </c>
      <c r="I2130" s="161" t="inlineStr">
        <is>
          <t>Mitigation_Investment_Needs_v1.1.xlsx (InvestmentNeeds v1.1, model output)</t>
        </is>
      </c>
    </row>
    <row r="2131" ht="13" customHeight="1">
      <c r="A2131" s="161" t="inlineStr">
        <is>
          <t>BFA</t>
        </is>
      </c>
      <c r="B2131" s="161" t="inlineStr">
        <is>
          <t>Burkina Faso</t>
        </is>
      </c>
      <c r="C2131" s="161" t="inlineStr">
        <is>
          <t>Sub-Saharan Africa</t>
        </is>
      </c>
      <c r="D2131" s="161" t="inlineStr">
        <is>
          <t>Low income</t>
        </is>
      </c>
      <c r="E2131" s="161" t="b">
        <v>1</v>
      </c>
      <c r="F2131" s="161" t="inlineStr">
        <is>
          <t>inn_incr_inv_grid_2030_pct_gdp</t>
        </is>
      </c>
      <c r="G2131" s="161" t="n">
        <v>0.1826127190007592</v>
      </c>
      <c r="H2131" s="161" t="inlineStr">
        <is>
          <t>2030</t>
        </is>
      </c>
      <c r="I2131" s="161" t="inlineStr">
        <is>
          <t>Mitigation_Investment_Needs_v1.1.xlsx (InvestmentNeeds v1.1, model output)</t>
        </is>
      </c>
    </row>
    <row r="2132" ht="13" customHeight="1">
      <c r="A2132" s="161" t="inlineStr">
        <is>
          <t>BFA</t>
        </is>
      </c>
      <c r="B2132" s="161" t="inlineStr">
        <is>
          <t>Burkina Faso</t>
        </is>
      </c>
      <c r="C2132" s="161" t="inlineStr">
        <is>
          <t>Sub-Saharan Africa</t>
        </is>
      </c>
      <c r="D2132" s="161" t="inlineStr">
        <is>
          <t>Low income</t>
        </is>
      </c>
      <c r="E2132" s="161" t="b">
        <v>1</v>
      </c>
      <c r="F2132" s="161" t="inlineStr">
        <is>
          <t>inn_incr_inv_trn_2030_pct_gdp</t>
        </is>
      </c>
      <c r="G2132" s="161" t="n">
        <v>0.1944061031340074</v>
      </c>
      <c r="H2132" s="161" t="inlineStr">
        <is>
          <t>2030</t>
        </is>
      </c>
      <c r="I2132" s="161" t="inlineStr">
        <is>
          <t>Mitigation_Investment_Needs_v1.1.xlsx (InvestmentNeeds v1.1, model output)</t>
        </is>
      </c>
    </row>
    <row r="2133" ht="13" customHeight="1">
      <c r="A2133" s="161" t="inlineStr">
        <is>
          <t>BFA</t>
        </is>
      </c>
      <c r="B2133" s="161" t="inlineStr">
        <is>
          <t>Burkina Faso</t>
        </is>
      </c>
      <c r="C2133" s="161" t="inlineStr">
        <is>
          <t>Sub-Saharan Africa</t>
        </is>
      </c>
      <c r="D2133" s="161" t="inlineStr">
        <is>
          <t>Low income</t>
        </is>
      </c>
      <c r="E2133" s="161" t="b">
        <v>1</v>
      </c>
      <c r="F2133" s="161" t="inlineStr">
        <is>
          <t>inn_incr_inv_bld_2030_pct_gdp</t>
        </is>
      </c>
      <c r="G2133" s="161" t="n">
        <v>0.0832631629237235</v>
      </c>
      <c r="H2133" s="161" t="inlineStr">
        <is>
          <t>2030</t>
        </is>
      </c>
      <c r="I2133" s="161" t="inlineStr">
        <is>
          <t>Mitigation_Investment_Needs_v1.1.xlsx (InvestmentNeeds v1.1, model output)</t>
        </is>
      </c>
    </row>
    <row r="2134" ht="13" customHeight="1">
      <c r="A2134" s="161" t="inlineStr">
        <is>
          <t>BFA</t>
        </is>
      </c>
      <c r="B2134" s="161" t="inlineStr">
        <is>
          <t>Burkina Faso</t>
        </is>
      </c>
      <c r="C2134" s="161" t="inlineStr">
        <is>
          <t>Sub-Saharan Africa</t>
        </is>
      </c>
      <c r="D2134" s="161" t="inlineStr">
        <is>
          <t>Low income</t>
        </is>
      </c>
      <c r="E2134" s="161" t="b">
        <v>1</v>
      </c>
      <c r="F2134" s="161" t="inlineStr">
        <is>
          <t>inn_incr_inv_ind_2030_pct_gdp</t>
        </is>
      </c>
      <c r="G2134" s="161" t="n">
        <v>0.0486561032968637</v>
      </c>
      <c r="H2134" s="161" t="inlineStr">
        <is>
          <t>2030</t>
        </is>
      </c>
      <c r="I2134" s="161" t="inlineStr">
        <is>
          <t>Mitigation_Investment_Needs_v1.1.xlsx (InvestmentNeeds v1.1, model output)</t>
        </is>
      </c>
    </row>
    <row r="2135" ht="13" customHeight="1">
      <c r="A2135" s="161" t="inlineStr">
        <is>
          <t>BFA</t>
        </is>
      </c>
      <c r="B2135" s="161" t="inlineStr">
        <is>
          <t>Burkina Faso</t>
        </is>
      </c>
      <c r="C2135" s="161" t="inlineStr">
        <is>
          <t>Sub-Saharan Africa</t>
        </is>
      </c>
      <c r="D2135" s="161" t="inlineStr">
        <is>
          <t>Low income</t>
        </is>
      </c>
      <c r="E2135" s="161" t="b">
        <v>1</v>
      </c>
      <c r="F2135" s="161" t="inlineStr">
        <is>
          <t>inn_incr_inv_fuel_2030_pct_gdp</t>
        </is>
      </c>
      <c r="G2135" s="161" t="n">
        <v>0.0641885334467355</v>
      </c>
      <c r="H2135" s="161" t="inlineStr">
        <is>
          <t>2030</t>
        </is>
      </c>
      <c r="I2135" s="161" t="inlineStr">
        <is>
          <t>Mitigation_Investment_Needs_v1.1.xlsx (InvestmentNeeds v1.1, model output)</t>
        </is>
      </c>
    </row>
    <row r="2136" ht="13" customHeight="1">
      <c r="A2136" s="161" t="inlineStr">
        <is>
          <t>BFA</t>
        </is>
      </c>
      <c r="B2136" s="161" t="inlineStr">
        <is>
          <t>Burkina Faso</t>
        </is>
      </c>
      <c r="C2136" s="161" t="inlineStr">
        <is>
          <t>Sub-Saharan Africa</t>
        </is>
      </c>
      <c r="D2136" s="161" t="inlineStr">
        <is>
          <t>Low income</t>
        </is>
      </c>
      <c r="E2136" s="161" t="b">
        <v>1</v>
      </c>
      <c r="F2136" s="161" t="inlineStr">
        <is>
          <t>inn_incr_inv_afolu_2030_pct_gdp</t>
        </is>
      </c>
      <c r="G2136" s="161" t="n">
        <v>0.7239770116760221</v>
      </c>
      <c r="H2136" s="161" t="inlineStr">
        <is>
          <t>2030</t>
        </is>
      </c>
      <c r="I2136" s="161" t="inlineStr">
        <is>
          <t>Mitigation_Investment_Needs_v1.1.xlsx (InvestmentNeeds v1.1, model output)</t>
        </is>
      </c>
    </row>
    <row r="2137" ht="13" customHeight="1">
      <c r="A2137" s="161" t="inlineStr">
        <is>
          <t>BFA</t>
        </is>
      </c>
      <c r="B2137" s="161" t="inlineStr">
        <is>
          <t>Burkina Faso</t>
        </is>
      </c>
      <c r="C2137" s="161" t="inlineStr">
        <is>
          <t>Sub-Saharan Africa</t>
        </is>
      </c>
      <c r="D2137" s="161" t="inlineStr">
        <is>
          <t>Low income</t>
        </is>
      </c>
      <c r="E2137" s="161" t="b">
        <v>1</v>
      </c>
      <c r="F2137" s="161" t="inlineStr">
        <is>
          <t>inn_incr_cost_a_2030_pct_gdp</t>
        </is>
      </c>
      <c r="G2137" s="161" t="n">
        <v>0.0511288363136867</v>
      </c>
      <c r="H2137" s="161" t="inlineStr">
        <is>
          <t>2030</t>
        </is>
      </c>
      <c r="I2137" s="161" t="inlineStr">
        <is>
          <t>Mitigation_Investment_Needs_v1.1.xlsx (InvestmentNeeds v1.1, model output)</t>
        </is>
      </c>
    </row>
    <row r="2138" ht="13" customHeight="1">
      <c r="A2138" s="161" t="inlineStr">
        <is>
          <t>BFA</t>
        </is>
      </c>
      <c r="B2138" s="161" t="inlineStr">
        <is>
          <t>Burkina Faso</t>
        </is>
      </c>
      <c r="C2138" s="161" t="inlineStr">
        <is>
          <t>Sub-Saharan Africa</t>
        </is>
      </c>
      <c r="D2138" s="161" t="inlineStr">
        <is>
          <t>Low income</t>
        </is>
      </c>
      <c r="E2138" s="161" t="b">
        <v>1</v>
      </c>
      <c r="F2138" s="161" t="inlineStr">
        <is>
          <t>inn_incr_cost_b_2030_pct_gdp</t>
        </is>
      </c>
      <c r="G2138" s="161" t="n">
        <v>0.0276021688526285</v>
      </c>
      <c r="H2138" s="161" t="inlineStr">
        <is>
          <t>2030</t>
        </is>
      </c>
      <c r="I2138" s="161" t="inlineStr">
        <is>
          <t>Mitigation_Investment_Needs_v1.1.xlsx (InvestmentNeeds v1.1, model output)</t>
        </is>
      </c>
    </row>
    <row r="2139" ht="13" customHeight="1">
      <c r="A2139" s="161" t="inlineStr">
        <is>
          <t>BFA</t>
        </is>
      </c>
      <c r="B2139" s="161" t="inlineStr">
        <is>
          <t>Burkina Faso</t>
        </is>
      </c>
      <c r="C2139" s="161" t="inlineStr">
        <is>
          <t>Sub-Saharan Africa</t>
        </is>
      </c>
      <c r="D2139" s="161" t="inlineStr">
        <is>
          <t>Low income</t>
        </is>
      </c>
      <c r="E2139" s="161" t="b">
        <v>1</v>
      </c>
      <c r="F2139" s="161" t="inlineStr">
        <is>
          <t>inn_incr_cost_c_2030_pct_gdp</t>
        </is>
      </c>
      <c r="G2139" s="161" t="n">
        <v>-0.0726583068926063</v>
      </c>
      <c r="H2139" s="161" t="inlineStr">
        <is>
          <t>2030</t>
        </is>
      </c>
      <c r="I2139" s="161" t="inlineStr">
        <is>
          <t>Mitigation_Investment_Needs_v1.1.xlsx (InvestmentNeeds v1.1, model output)</t>
        </is>
      </c>
    </row>
    <row r="2140" ht="13" customHeight="1">
      <c r="A2140" s="161" t="inlineStr">
        <is>
          <t>BFA</t>
        </is>
      </c>
      <c r="B2140" s="161" t="inlineStr">
        <is>
          <t>Burkina Faso</t>
        </is>
      </c>
      <c r="C2140" s="161" t="inlineStr">
        <is>
          <t>Sub-Saharan Africa</t>
        </is>
      </c>
      <c r="D2140" s="161" t="inlineStr">
        <is>
          <t>Low income</t>
        </is>
      </c>
      <c r="E2140" s="161" t="b">
        <v>1</v>
      </c>
      <c r="F2140" s="161" t="inlineStr">
        <is>
          <t>inn_cost_per_t_b_2030_usd</t>
        </is>
      </c>
      <c r="G2140" s="161" t="n">
        <v>17.2551147531512</v>
      </c>
      <c r="H2140" s="161" t="inlineStr">
        <is>
          <t>2030</t>
        </is>
      </c>
      <c r="I2140" s="161" t="inlineStr">
        <is>
          <t>Mitigation_Investment_Needs_v1.1.xlsx (InvestmentNeeds v1.1, model output)</t>
        </is>
      </c>
    </row>
    <row r="2141" ht="13" customHeight="1">
      <c r="A2141" s="161" t="inlineStr">
        <is>
          <t>BFA</t>
        </is>
      </c>
      <c r="B2141" s="161" t="inlineStr">
        <is>
          <t>Burkina Faso</t>
        </is>
      </c>
      <c r="C2141" s="161" t="inlineStr">
        <is>
          <t>Sub-Saharan Africa</t>
        </is>
      </c>
      <c r="D2141" s="161" t="inlineStr">
        <is>
          <t>Low income</t>
        </is>
      </c>
      <c r="E2141" s="161" t="b">
        <v>1</v>
      </c>
      <c r="F2141" s="161" t="inlineStr">
        <is>
          <t>inn_coc_penalty_2030_pct_gdp</t>
        </is>
      </c>
      <c r="G2141" s="161" t="n">
        <v>0.098027781087743</v>
      </c>
      <c r="H2141" s="161" t="inlineStr">
        <is>
          <t>2030</t>
        </is>
      </c>
      <c r="I2141" s="161" t="inlineStr">
        <is>
          <t>Mitigation_Investment_Needs_v1.1.xlsx (InvestmentNeeds v1.1, model output)</t>
        </is>
      </c>
    </row>
    <row r="2142" ht="13" customHeight="1">
      <c r="A2142" s="161" t="inlineStr">
        <is>
          <t>BFA</t>
        </is>
      </c>
      <c r="B2142" s="161" t="inlineStr">
        <is>
          <t>Burkina Faso</t>
        </is>
      </c>
      <c r="C2142" s="161" t="inlineStr">
        <is>
          <t>Sub-Saharan Africa</t>
        </is>
      </c>
      <c r="D2142" s="161" t="inlineStr">
        <is>
          <t>Low income</t>
        </is>
      </c>
      <c r="E2142" s="161" t="b">
        <v>1</v>
      </c>
      <c r="F2142" s="161" t="inlineStr">
        <is>
          <t>inn_pima_adj_inv_2030_pct_gdp</t>
        </is>
      </c>
      <c r="G2142" s="161" t="n">
        <v>7.948363688094999</v>
      </c>
      <c r="H2142" s="161" t="inlineStr">
        <is>
          <t>2030</t>
        </is>
      </c>
      <c r="I2142" s="161" t="inlineStr">
        <is>
          <t>Mitigation_Investment_Needs_v1.1.xlsx (InvestmentNeeds v1.1, model output)</t>
        </is>
      </c>
    </row>
    <row r="2143" ht="13" customHeight="1">
      <c r="A2143" s="161" t="inlineStr">
        <is>
          <t>BFA</t>
        </is>
      </c>
      <c r="B2143" s="161" t="inlineStr">
        <is>
          <t>Burkina Faso</t>
        </is>
      </c>
      <c r="C2143" s="161" t="inlineStr">
        <is>
          <t>Sub-Saharan Africa</t>
        </is>
      </c>
      <c r="D2143" s="161" t="inlineStr">
        <is>
          <t>Low income</t>
        </is>
      </c>
      <c r="E2143" s="161" t="b">
        <v>1</v>
      </c>
      <c r="F2143" s="161" t="inlineStr">
        <is>
          <t>nmim_nz_inv_2030_pct_gdp</t>
        </is>
      </c>
      <c r="G2143" s="161" t="n">
        <v>7.235094700360464</v>
      </c>
      <c r="H2143" s="161" t="inlineStr">
        <is>
          <t>2030</t>
        </is>
      </c>
      <c r="I2143" s="161" t="inlineStr">
        <is>
          <t>nmim_summary_v0_2.csv (InvestmentNeeds NMIM v0.2, model output)</t>
        </is>
      </c>
    </row>
    <row r="2144" ht="13" customHeight="1">
      <c r="A2144" s="161" t="inlineStr">
        <is>
          <t>BFA</t>
        </is>
      </c>
      <c r="B2144" s="161" t="inlineStr">
        <is>
          <t>Burkina Faso</t>
        </is>
      </c>
      <c r="C2144" s="161" t="inlineStr">
        <is>
          <t>Sub-Saharan Africa</t>
        </is>
      </c>
      <c r="D2144" s="161" t="inlineStr">
        <is>
          <t>Low income</t>
        </is>
      </c>
      <c r="E2144" s="161" t="b">
        <v>1</v>
      </c>
      <c r="F2144" s="161" t="inlineStr">
        <is>
          <t>nmim_typ1_2030_pct_gdp</t>
        </is>
      </c>
      <c r="G2144" s="161" t="n">
        <v>3.807684180974838</v>
      </c>
      <c r="H2144" s="161" t="inlineStr">
        <is>
          <t>2030</t>
        </is>
      </c>
      <c r="I2144" s="161" t="inlineStr">
        <is>
          <t>nmim_summary_v0_2.csv (InvestmentNeeds NMIM v0.2, model output)</t>
        </is>
      </c>
    </row>
    <row r="2145" ht="13" customHeight="1">
      <c r="A2145" s="161" t="inlineStr">
        <is>
          <t>BFA</t>
        </is>
      </c>
      <c r="B2145" s="161" t="inlineStr">
        <is>
          <t>Burkina Faso</t>
        </is>
      </c>
      <c r="C2145" s="161" t="inlineStr">
        <is>
          <t>Sub-Saharan Africa</t>
        </is>
      </c>
      <c r="D2145" s="161" t="inlineStr">
        <is>
          <t>Low income</t>
        </is>
      </c>
      <c r="E2145" s="161" t="b">
        <v>1</v>
      </c>
      <c r="F2145" s="161" t="inlineStr">
        <is>
          <t>nmim_typ2_2030_pct_gdp</t>
        </is>
      </c>
      <c r="G2145" s="161" t="n">
        <v>0.3585141704429922</v>
      </c>
      <c r="H2145" s="161" t="inlineStr">
        <is>
          <t>2030</t>
        </is>
      </c>
      <c r="I2145" s="161" t="inlineStr">
        <is>
          <t>nmim_summary_v0_2.csv (InvestmentNeeds NMIM v0.2, model output)</t>
        </is>
      </c>
    </row>
    <row r="2146" ht="13" customHeight="1">
      <c r="A2146" s="161" t="inlineStr">
        <is>
          <t>BFA</t>
        </is>
      </c>
      <c r="B2146" s="161" t="inlineStr">
        <is>
          <t>Burkina Faso</t>
        </is>
      </c>
      <c r="C2146" s="161" t="inlineStr">
        <is>
          <t>Sub-Saharan Africa</t>
        </is>
      </c>
      <c r="D2146" s="161" t="inlineStr">
        <is>
          <t>Low income</t>
        </is>
      </c>
      <c r="E2146" s="161" t="b">
        <v>1</v>
      </c>
      <c r="F2146" s="161" t="inlineStr">
        <is>
          <t>nmim_typ3_2030_pct_gdp</t>
        </is>
      </c>
      <c r="G2146" s="161" t="n">
        <v>0.3695145757631904</v>
      </c>
      <c r="H2146" s="161" t="inlineStr">
        <is>
          <t>2030</t>
        </is>
      </c>
      <c r="I2146" s="161" t="inlineStr">
        <is>
          <t>nmim_summary_v0_2.csv (InvestmentNeeds NMIM v0.2, model output)</t>
        </is>
      </c>
    </row>
    <row r="2147" ht="13" customHeight="1">
      <c r="A2147" s="161" t="inlineStr">
        <is>
          <t>BFA</t>
        </is>
      </c>
      <c r="B2147" s="161" t="inlineStr">
        <is>
          <t>Burkina Faso</t>
        </is>
      </c>
      <c r="C2147" s="161" t="inlineStr">
        <is>
          <t>Sub-Saharan Africa</t>
        </is>
      </c>
      <c r="D2147" s="161" t="inlineStr">
        <is>
          <t>Low income</t>
        </is>
      </c>
      <c r="E2147" s="161" t="b">
        <v>1</v>
      </c>
      <c r="F2147" s="161" t="inlineStr">
        <is>
          <t>nmim_typ4_2030_pct_gdp</t>
        </is>
      </c>
      <c r="G2147" s="161" t="n">
        <v>2.027991861425053</v>
      </c>
      <c r="H2147" s="161" t="inlineStr">
        <is>
          <t>2030</t>
        </is>
      </c>
      <c r="I2147" s="161" t="inlineStr">
        <is>
          <t>nmim_summary_v0_2.csv (InvestmentNeeds NMIM v0.2, model output)</t>
        </is>
      </c>
    </row>
    <row r="2148" ht="13" customHeight="1">
      <c r="A2148" s="161" t="inlineStr">
        <is>
          <t>BFA</t>
        </is>
      </c>
      <c r="B2148" s="161" t="inlineStr">
        <is>
          <t>Burkina Faso</t>
        </is>
      </c>
      <c r="C2148" s="161" t="inlineStr">
        <is>
          <t>Sub-Saharan Africa</t>
        </is>
      </c>
      <c r="D2148" s="161" t="inlineStr">
        <is>
          <t>Low income</t>
        </is>
      </c>
      <c r="E2148" s="161" t="b">
        <v>1</v>
      </c>
      <c r="F2148" s="161" t="inlineStr">
        <is>
          <t>nmim_typ5_2030_pct_gdp</t>
        </is>
      </c>
      <c r="G2148" s="161" t="n">
        <v>0.6713899127312424</v>
      </c>
      <c r="H2148" s="161" t="inlineStr">
        <is>
          <t>2030</t>
        </is>
      </c>
      <c r="I2148" s="161" t="inlineStr">
        <is>
          <t>nmim_summary_v0_2.csv (InvestmentNeeds NMIM v0.2, model output)</t>
        </is>
      </c>
    </row>
    <row r="2149" ht="13" customHeight="1">
      <c r="A2149" s="161" t="inlineStr">
        <is>
          <t>BFA</t>
        </is>
      </c>
      <c r="B2149" s="161" t="inlineStr">
        <is>
          <t>Burkina Faso</t>
        </is>
      </c>
      <c r="C2149" s="161" t="inlineStr">
        <is>
          <t>Sub-Saharan Africa</t>
        </is>
      </c>
      <c r="D2149" s="161" t="inlineStr">
        <is>
          <t>Low income</t>
        </is>
      </c>
      <c r="E2149" s="161" t="b">
        <v>1</v>
      </c>
      <c r="F2149" s="161" t="inlineStr">
        <is>
          <t>nmim_budget_need_2030_pct_gdp</t>
        </is>
      </c>
      <c r="G2149" s="161" t="n">
        <v>4.416081740476891</v>
      </c>
      <c r="H2149" s="161" t="inlineStr">
        <is>
          <t>2030</t>
        </is>
      </c>
      <c r="I2149" s="161" t="inlineStr">
        <is>
          <t>nmim_summary_v0_2.csv (InvestmentNeeds NMIM v0.2, model output)</t>
        </is>
      </c>
    </row>
    <row r="2150" ht="13" customHeight="1">
      <c r="A2150" s="161" t="inlineStr">
        <is>
          <t>BFA</t>
        </is>
      </c>
      <c r="B2150" s="161" t="inlineStr">
        <is>
          <t>Burkina Faso</t>
        </is>
      </c>
      <c r="C2150" s="161" t="inlineStr">
        <is>
          <t>Sub-Saharan Africa</t>
        </is>
      </c>
      <c r="D2150" s="161" t="inlineStr">
        <is>
          <t>Low income</t>
        </is>
      </c>
      <c r="E2150" s="161" t="b">
        <v>1</v>
      </c>
      <c r="F2150" s="161" t="inlineStr">
        <is>
          <t>nmim_private_share_2030_pct</t>
        </is>
      </c>
      <c r="G2150" s="161" t="n">
        <v>34.00783117975911</v>
      </c>
      <c r="H2150" s="161" t="inlineStr">
        <is>
          <t>2030</t>
        </is>
      </c>
      <c r="I2150" s="161" t="inlineStr">
        <is>
          <t>nmim_summary_v0_2.csv (InvestmentNeeds NMIM v0.2, model output)</t>
        </is>
      </c>
    </row>
    <row r="2151" ht="13" customHeight="1">
      <c r="A2151" s="161" t="inlineStr">
        <is>
          <t>BFA</t>
        </is>
      </c>
      <c r="B2151" s="161" t="inlineStr">
        <is>
          <t>Burkina Faso</t>
        </is>
      </c>
      <c r="C2151" s="161" t="inlineStr">
        <is>
          <t>Sub-Saharan Africa</t>
        </is>
      </c>
      <c r="D2151" s="161" t="inlineStr">
        <is>
          <t>Low income</t>
        </is>
      </c>
      <c r="E2151" s="161" t="b">
        <v>1</v>
      </c>
      <c r="F2151" s="161" t="inlineStr">
        <is>
          <t>nmim_incr_inv_2030_pct_gdp</t>
        </is>
      </c>
      <c r="G2151" s="161" t="n">
        <v>6.47138926442732</v>
      </c>
      <c r="H2151" s="161" t="inlineStr">
        <is>
          <t>2030</t>
        </is>
      </c>
      <c r="I2151" s="161" t="inlineStr">
        <is>
          <t>nmim_summary_v0_2.csv (InvestmentNeeds NMIM v0.2, model output)</t>
        </is>
      </c>
    </row>
    <row r="2152" ht="13" customHeight="1">
      <c r="A2152" s="161" t="inlineStr">
        <is>
          <t>BFA</t>
        </is>
      </c>
      <c r="B2152" s="161" t="inlineStr">
        <is>
          <t>Burkina Faso</t>
        </is>
      </c>
      <c r="C2152" s="161" t="inlineStr">
        <is>
          <t>Sub-Saharan Africa</t>
        </is>
      </c>
      <c r="D2152" s="161" t="inlineStr">
        <is>
          <t>Low income</t>
        </is>
      </c>
      <c r="E2152" s="161" t="b">
        <v>1</v>
      </c>
      <c r="F2152" s="161" t="inlineStr">
        <is>
          <t>nmim_incr_inv_2050_pct_gdp</t>
        </is>
      </c>
      <c r="G2152" s="161" t="n">
        <v>3.906642338190167</v>
      </c>
      <c r="H2152" s="161" t="inlineStr">
        <is>
          <t>2050</t>
        </is>
      </c>
      <c r="I2152" s="161" t="inlineStr">
        <is>
          <t>nmim_summary_v0_2.csv (InvestmentNeeds NMIM v0.2, model output)</t>
        </is>
      </c>
    </row>
    <row r="2153" ht="13" customHeight="1">
      <c r="A2153" s="161" t="inlineStr">
        <is>
          <t>BFA</t>
        </is>
      </c>
      <c r="B2153" s="161" t="inlineStr">
        <is>
          <t>Burkina Faso</t>
        </is>
      </c>
      <c r="C2153" s="161" t="inlineStr">
        <is>
          <t>Sub-Saharan Africa</t>
        </is>
      </c>
      <c r="D2153" s="161" t="inlineStr">
        <is>
          <t>Low income</t>
        </is>
      </c>
      <c r="E2153" s="161" t="b">
        <v>1</v>
      </c>
      <c r="F2153" s="161" t="inlineStr">
        <is>
          <t>nmim_pv_incr_cost_b_pct_gdp</t>
        </is>
      </c>
      <c r="G2153" s="161" t="n">
        <v>42.16230920386674</v>
      </c>
      <c r="H2153" s="161" t="inlineStr">
        <is>
          <t>2025-2050</t>
        </is>
      </c>
      <c r="I2153" s="161" t="inlineStr">
        <is>
          <t>nmim_summary_v0_2.csv (InvestmentNeeds NMIM v0.2, model output)</t>
        </is>
      </c>
    </row>
    <row r="2154" ht="13" customHeight="1">
      <c r="A2154" s="161" t="inlineStr">
        <is>
          <t>BFA</t>
        </is>
      </c>
      <c r="B2154" s="161" t="inlineStr">
        <is>
          <t>Burkina Faso</t>
        </is>
      </c>
      <c r="C2154" s="161" t="inlineStr">
        <is>
          <t>Sub-Saharan Africa</t>
        </is>
      </c>
      <c r="D2154" s="161" t="inlineStr">
        <is>
          <t>Low income</t>
        </is>
      </c>
      <c r="E2154" s="161" t="b">
        <v>1</v>
      </c>
      <c r="F2154" s="161" t="inlineStr">
        <is>
          <t>price_diesel_usd_litre</t>
        </is>
      </c>
      <c r="G2154" s="161" t="n">
        <v>1.137</v>
      </c>
      <c r="H2154" s="161" t="inlineStr">
        <is>
          <t>2024</t>
        </is>
      </c>
      <c r="I2154" s="161" t="inlineStr">
        <is>
          <t>imffossilfuelsubsidiesdata.xlsb</t>
        </is>
      </c>
    </row>
    <row r="2155" ht="13" customHeight="1">
      <c r="A2155" s="161" t="inlineStr">
        <is>
          <t>BFA</t>
        </is>
      </c>
      <c r="B2155" s="161" t="inlineStr">
        <is>
          <t>Burkina Faso</t>
        </is>
      </c>
      <c r="C2155" s="161" t="inlineStr">
        <is>
          <t>Sub-Saharan Africa</t>
        </is>
      </c>
      <c r="D2155" s="161" t="inlineStr">
        <is>
          <t>Low income</t>
        </is>
      </c>
      <c r="E2155" s="161" t="b">
        <v>1</v>
      </c>
      <c r="F2155" s="161" t="inlineStr">
        <is>
          <t>price_gasoline_usd_litre</t>
        </is>
      </c>
      <c r="G2155" s="161" t="n">
        <v>1.415</v>
      </c>
      <c r="H2155" s="161" t="inlineStr">
        <is>
          <t>2024</t>
        </is>
      </c>
      <c r="I2155" s="161" t="inlineStr">
        <is>
          <t>imffossilfuelsubsidiesdata.xlsb</t>
        </is>
      </c>
    </row>
    <row r="2156" ht="13" customHeight="1">
      <c r="A2156" s="161" t="inlineStr">
        <is>
          <t>BFA</t>
        </is>
      </c>
      <c r="B2156" s="161" t="inlineStr">
        <is>
          <t>Burkina Faso</t>
        </is>
      </c>
      <c r="C2156" s="161" t="inlineStr">
        <is>
          <t>Sub-Saharan Africa</t>
        </is>
      </c>
      <c r="D2156" s="161" t="inlineStr">
        <is>
          <t>Low income</t>
        </is>
      </c>
      <c r="E2156" s="161" t="b">
        <v>1</v>
      </c>
      <c r="F2156" s="161" t="inlineStr">
        <is>
          <t>price_electricity_residential_usd_kwh</t>
        </is>
      </c>
      <c r="G2156" s="161" t="n">
        <v>0.186</v>
      </c>
      <c r="H2156" s="161" t="inlineStr">
        <is>
          <t>2024</t>
        </is>
      </c>
      <c r="I2156" s="161" t="inlineStr">
        <is>
          <t>imffossilfuelsubsidiesdata.xlsb</t>
        </is>
      </c>
    </row>
    <row r="2157" ht="13" customHeight="1">
      <c r="A2157" s="161" t="inlineStr">
        <is>
          <t>BFA</t>
        </is>
      </c>
      <c r="B2157" s="161" t="inlineStr">
        <is>
          <t>Burkina Faso</t>
        </is>
      </c>
      <c r="C2157" s="161" t="inlineStr">
        <is>
          <t>Sub-Saharan Africa</t>
        </is>
      </c>
      <c r="D2157" s="161" t="inlineStr">
        <is>
          <t>Low income</t>
        </is>
      </c>
      <c r="E2157" s="161" t="b">
        <v>1</v>
      </c>
      <c r="F2157" s="161" t="inlineStr">
        <is>
          <t>price_electricity_industry_usd_kwh</t>
        </is>
      </c>
      <c r="G2157" s="161" t="n">
        <v>0.304</v>
      </c>
      <c r="H2157" s="161" t="inlineStr">
        <is>
          <t>2024</t>
        </is>
      </c>
      <c r="I2157" s="161" t="inlineStr">
        <is>
          <t>imffossilfuelsubsidiesdata.xlsb</t>
        </is>
      </c>
    </row>
    <row r="2158" ht="13" customHeight="1">
      <c r="A2158" s="161" t="inlineStr">
        <is>
          <t>BFA</t>
        </is>
      </c>
      <c r="B2158" s="161" t="inlineStr">
        <is>
          <t>Burkina Faso</t>
        </is>
      </c>
      <c r="C2158" s="161" t="inlineStr">
        <is>
          <t>Sub-Saharan Africa</t>
        </is>
      </c>
      <c r="D2158" s="161" t="inlineStr">
        <is>
          <t>Low income</t>
        </is>
      </c>
      <c r="E2158" s="161" t="b">
        <v>1</v>
      </c>
      <c r="F2158" s="161" t="inlineStr">
        <is>
          <t>price_gas_residential_usd_gj</t>
        </is>
      </c>
      <c r="G2158" s="161" t="n">
        <v>17.629</v>
      </c>
      <c r="H2158" s="161" t="inlineStr">
        <is>
          <t>2024</t>
        </is>
      </c>
      <c r="I2158" s="161" t="inlineStr">
        <is>
          <t>imffossilfuelsubsidiesdata.xlsb</t>
        </is>
      </c>
    </row>
    <row r="2159" ht="13" customHeight="1">
      <c r="A2159" s="161" t="inlineStr">
        <is>
          <t>BFA</t>
        </is>
      </c>
      <c r="B2159" s="161" t="inlineStr">
        <is>
          <t>Burkina Faso</t>
        </is>
      </c>
      <c r="C2159" s="161" t="inlineStr">
        <is>
          <t>Sub-Saharan Africa</t>
        </is>
      </c>
      <c r="D2159" s="161" t="inlineStr">
        <is>
          <t>Low income</t>
        </is>
      </c>
      <c r="E2159" s="161" t="b">
        <v>1</v>
      </c>
      <c r="F2159" s="161" t="inlineStr">
        <is>
          <t>price_gas_industry_usd_gj</t>
        </is>
      </c>
      <c r="G2159" s="161" t="n">
        <v>6.998</v>
      </c>
      <c r="H2159" s="161" t="inlineStr">
        <is>
          <t>2024</t>
        </is>
      </c>
      <c r="I2159" s="161" t="inlineStr">
        <is>
          <t>imffossilfuelsubsidiesdata.xlsb</t>
        </is>
      </c>
    </row>
    <row r="2160" ht="13" customHeight="1">
      <c r="A2160" s="161" t="inlineStr">
        <is>
          <t>BFA</t>
        </is>
      </c>
      <c r="B2160" s="161" t="inlineStr">
        <is>
          <t>Burkina Faso</t>
        </is>
      </c>
      <c r="C2160" s="161" t="inlineStr">
        <is>
          <t>Sub-Saharan Africa</t>
        </is>
      </c>
      <c r="D2160" s="161" t="inlineStr">
        <is>
          <t>Low income</t>
        </is>
      </c>
      <c r="E2160" s="161" t="b">
        <v>1</v>
      </c>
      <c r="F2160" s="161" t="inlineStr">
        <is>
          <t>price_gas_power_usd_gj</t>
        </is>
      </c>
      <c r="G2160" s="161" t="n">
        <v>5.675</v>
      </c>
      <c r="H2160" s="161" t="inlineStr">
        <is>
          <t>2024</t>
        </is>
      </c>
      <c r="I2160" s="161" t="inlineStr">
        <is>
          <t>imffossilfuelsubsidiesdata.xlsb</t>
        </is>
      </c>
    </row>
    <row r="2161" ht="13" customHeight="1">
      <c r="A2161" s="161" t="inlineStr">
        <is>
          <t>BFA</t>
        </is>
      </c>
      <c r="B2161" s="161" t="inlineStr">
        <is>
          <t>Burkina Faso</t>
        </is>
      </c>
      <c r="C2161" s="161" t="inlineStr">
        <is>
          <t>Sub-Saharan Africa</t>
        </is>
      </c>
      <c r="D2161" s="161" t="inlineStr">
        <is>
          <t>Low income</t>
        </is>
      </c>
      <c r="E2161" s="161" t="b">
        <v>1</v>
      </c>
      <c r="F2161" s="161" t="inlineStr">
        <is>
          <t>price_coal_residential_usd_gj</t>
        </is>
      </c>
      <c r="G2161" s="161" t="n">
        <v>10.843</v>
      </c>
      <c r="H2161" s="161" t="inlineStr">
        <is>
          <t>2024</t>
        </is>
      </c>
      <c r="I2161" s="161" t="inlineStr">
        <is>
          <t>imffossilfuelsubsidiesdata.xlsb</t>
        </is>
      </c>
    </row>
    <row r="2162" ht="13" customHeight="1">
      <c r="A2162" s="161" t="inlineStr">
        <is>
          <t>BFA</t>
        </is>
      </c>
      <c r="B2162" s="161" t="inlineStr">
        <is>
          <t>Burkina Faso</t>
        </is>
      </c>
      <c r="C2162" s="161" t="inlineStr">
        <is>
          <t>Sub-Saharan Africa</t>
        </is>
      </c>
      <c r="D2162" s="161" t="inlineStr">
        <is>
          <t>Low income</t>
        </is>
      </c>
      <c r="E2162" s="161" t="b">
        <v>1</v>
      </c>
      <c r="F2162" s="161" t="inlineStr">
        <is>
          <t>price_coal_industry_usd_gj</t>
        </is>
      </c>
      <c r="G2162" s="161" t="n">
        <v>7.124</v>
      </c>
      <c r="H2162" s="161" t="inlineStr">
        <is>
          <t>2024</t>
        </is>
      </c>
      <c r="I2162" s="161" t="inlineStr">
        <is>
          <t>imffossilfuelsubsidiesdata.xlsb</t>
        </is>
      </c>
    </row>
    <row r="2163" ht="13" customHeight="1">
      <c r="A2163" s="161" t="inlineStr">
        <is>
          <t>BFA</t>
        </is>
      </c>
      <c r="B2163" s="161" t="inlineStr">
        <is>
          <t>Burkina Faso</t>
        </is>
      </c>
      <c r="C2163" s="161" t="inlineStr">
        <is>
          <t>Sub-Saharan Africa</t>
        </is>
      </c>
      <c r="D2163" s="161" t="inlineStr">
        <is>
          <t>Low income</t>
        </is>
      </c>
      <c r="E2163" s="161" t="b">
        <v>1</v>
      </c>
      <c r="F2163" s="161" t="inlineStr">
        <is>
          <t>price_coal_power_usd_gj</t>
        </is>
      </c>
      <c r="G2163" s="161" t="n">
        <v>5.575</v>
      </c>
      <c r="H2163" s="161" t="inlineStr">
        <is>
          <t>2024</t>
        </is>
      </c>
      <c r="I2163" s="161" t="inlineStr">
        <is>
          <t>imffossilfuelsubsidiesdata.xlsb</t>
        </is>
      </c>
    </row>
    <row r="2164" ht="13" customHeight="1">
      <c r="A2164" s="161" t="inlineStr">
        <is>
          <t>BFA</t>
        </is>
      </c>
      <c r="B2164" s="161" t="inlineStr">
        <is>
          <t>Burkina Faso</t>
        </is>
      </c>
      <c r="C2164" s="161" t="inlineStr">
        <is>
          <t>Sub-Saharan Africa</t>
        </is>
      </c>
      <c r="D2164" s="161" t="inlineStr">
        <is>
          <t>Low income</t>
        </is>
      </c>
      <c r="E2164" s="161" t="b">
        <v>1</v>
      </c>
      <c r="F2164" s="161" t="inlineStr">
        <is>
          <t>power_market_structure</t>
        </is>
      </c>
      <c r="G2164" s="161" t="n">
        <v>2</v>
      </c>
      <c r="H2164" s="161" t="inlineStr">
        <is>
          <t>2013</t>
        </is>
      </c>
      <c r="I2164" s="161" t="inlineStr">
        <is>
          <t>dataverse_files.zip</t>
        </is>
      </c>
    </row>
    <row r="2165" ht="13" customHeight="1">
      <c r="A2165" s="161" t="inlineStr">
        <is>
          <t>BFA</t>
        </is>
      </c>
      <c r="B2165" s="161" t="inlineStr">
        <is>
          <t>Burkina Faso</t>
        </is>
      </c>
      <c r="C2165" s="161" t="inlineStr">
        <is>
          <t>Sub-Saharan Africa</t>
        </is>
      </c>
      <c r="D2165" s="161" t="inlineStr">
        <is>
          <t>Low income</t>
        </is>
      </c>
      <c r="E2165" s="161" t="b">
        <v>1</v>
      </c>
      <c r="F2165" s="161" t="inlineStr">
        <is>
          <t>independent_regulator</t>
        </is>
      </c>
      <c r="G2165" s="161" t="n">
        <v>0</v>
      </c>
      <c r="H2165" s="161" t="inlineStr">
        <is>
          <t>2013</t>
        </is>
      </c>
      <c r="I2165" s="161" t="inlineStr">
        <is>
          <t>dataverse_files.zip</t>
        </is>
      </c>
    </row>
    <row r="2166" ht="13" customHeight="1">
      <c r="A2166" s="161" t="inlineStr">
        <is>
          <t>BFA</t>
        </is>
      </c>
      <c r="B2166" s="161" t="inlineStr">
        <is>
          <t>Burkina Faso</t>
        </is>
      </c>
      <c r="C2166" s="161" t="inlineStr">
        <is>
          <t>Sub-Saharan Africa</t>
        </is>
      </c>
      <c r="D2166" s="161" t="inlineStr">
        <is>
          <t>Low income</t>
        </is>
      </c>
      <c r="E2166" s="161" t="b">
        <v>1</v>
      </c>
      <c r="F2166" s="161" t="inlineStr">
        <is>
          <t>generation_unbundled</t>
        </is>
      </c>
      <c r="G2166" s="161" t="n">
        <v>0</v>
      </c>
      <c r="H2166" s="161" t="inlineStr">
        <is>
          <t>2013</t>
        </is>
      </c>
      <c r="I2166" s="161" t="inlineStr">
        <is>
          <t>dataverse_files.zip</t>
        </is>
      </c>
    </row>
    <row r="2167" ht="13" customHeight="1">
      <c r="A2167" s="161" t="inlineStr">
        <is>
          <t>BFA</t>
        </is>
      </c>
      <c r="B2167" s="161" t="inlineStr">
        <is>
          <t>Burkina Faso</t>
        </is>
      </c>
      <c r="C2167" s="161" t="inlineStr">
        <is>
          <t>Sub-Saharan Africa</t>
        </is>
      </c>
      <c r="D2167" s="161" t="inlineStr">
        <is>
          <t>Low income</t>
        </is>
      </c>
      <c r="E2167" s="161" t="b">
        <v>1</v>
      </c>
      <c r="F2167" s="161" t="inlineStr">
        <is>
          <t>rise_renewable_energy_score</t>
        </is>
      </c>
      <c r="G2167" s="161" t="n">
        <v>25.759</v>
      </c>
      <c r="H2167" s="161" t="inlineStr">
        <is>
          <t>2023</t>
        </is>
      </c>
      <c r="I2167" s="161" t="inlineStr">
        <is>
          <t>WB_RISE_WIDEF.csv</t>
        </is>
      </c>
    </row>
    <row r="2168" ht="13" customHeight="1">
      <c r="A2168" s="161" t="inlineStr">
        <is>
          <t>BFA</t>
        </is>
      </c>
      <c r="B2168" s="161" t="inlineStr">
        <is>
          <t>Burkina Faso</t>
        </is>
      </c>
      <c r="C2168" s="161" t="inlineStr">
        <is>
          <t>Sub-Saharan Africa</t>
        </is>
      </c>
      <c r="D2168" s="161" t="inlineStr">
        <is>
          <t>Low income</t>
        </is>
      </c>
      <c r="E2168" s="161" t="b">
        <v>1</v>
      </c>
      <c r="F2168" s="161" t="inlineStr">
        <is>
          <t>rise_level_playing_field_score</t>
        </is>
      </c>
      <c r="G2168" s="161" t="n">
        <v>0</v>
      </c>
      <c r="H2168" s="161" t="inlineStr">
        <is>
          <t>2023</t>
        </is>
      </c>
      <c r="I2168" s="161" t="inlineStr">
        <is>
          <t>WB_RISE_WIDEF.csv</t>
        </is>
      </c>
    </row>
    <row r="2169" ht="13" customHeight="1">
      <c r="A2169" s="161" t="inlineStr">
        <is>
          <t>BFA</t>
        </is>
      </c>
      <c r="B2169" s="161" t="inlineStr">
        <is>
          <t>Burkina Faso</t>
        </is>
      </c>
      <c r="C2169" s="161" t="inlineStr">
        <is>
          <t>Sub-Saharan Africa</t>
        </is>
      </c>
      <c r="D2169" s="161" t="inlineStr">
        <is>
          <t>Low income</t>
        </is>
      </c>
      <c r="E2169" s="161" t="b">
        <v>1</v>
      </c>
      <c r="F2169" s="161" t="inlineStr">
        <is>
          <t>rise_ee_financing_mechanisms_score</t>
        </is>
      </c>
      <c r="G2169" s="161" t="n">
        <v>0</v>
      </c>
      <c r="H2169" s="161" t="inlineStr">
        <is>
          <t>2023</t>
        </is>
      </c>
      <c r="I2169" s="161" t="inlineStr">
        <is>
          <t>WB_RISE_WIDEF.csv</t>
        </is>
      </c>
    </row>
    <row r="2170" ht="13" customHeight="1">
      <c r="A2170" s="161" t="inlineStr">
        <is>
          <t>BFA</t>
        </is>
      </c>
      <c r="B2170" s="161" t="inlineStr">
        <is>
          <t>Burkina Faso</t>
        </is>
      </c>
      <c r="C2170" s="161" t="inlineStr">
        <is>
          <t>Sub-Saharan Africa</t>
        </is>
      </c>
      <c r="D2170" s="161" t="inlineStr">
        <is>
          <t>Low income</t>
        </is>
      </c>
      <c r="E2170" s="161" t="b">
        <v>1</v>
      </c>
      <c r="F2170" s="161" t="inlineStr">
        <is>
          <t>revenue_pct_gdp</t>
        </is>
      </c>
      <c r="G2170" s="161" t="n">
        <v>21.99</v>
      </c>
      <c r="H2170" s="161" t="inlineStr">
        <is>
          <t>2024</t>
        </is>
      </c>
      <c r="I2170" s="161" t="inlineStr">
        <is>
          <t>dataset_2026-08-26T13_41_09_874550254Z_DEFAULT_INTEGRATION_IMF_RES_WEO_9_0_0.csv</t>
        </is>
      </c>
    </row>
    <row r="2171" ht="13" customHeight="1">
      <c r="A2171" s="161" t="inlineStr">
        <is>
          <t>BFA</t>
        </is>
      </c>
      <c r="B2171" s="161" t="inlineStr">
        <is>
          <t>Burkina Faso</t>
        </is>
      </c>
      <c r="C2171" s="161" t="inlineStr">
        <is>
          <t>Sub-Saharan Africa</t>
        </is>
      </c>
      <c r="D2171" s="161" t="inlineStr">
        <is>
          <t>Low income</t>
        </is>
      </c>
      <c r="E2171" s="161" t="b">
        <v>1</v>
      </c>
      <c r="F2171" s="161" t="inlineStr">
        <is>
          <t>primary_balance_pct_gdp</t>
        </is>
      </c>
      <c r="G2171" s="161" t="n">
        <v>-3.622</v>
      </c>
      <c r="H2171" s="161" t="inlineStr">
        <is>
          <t>2024</t>
        </is>
      </c>
      <c r="I2171" s="161" t="inlineStr">
        <is>
          <t>dataset_2026-08-26T13_41_09_874550254Z_DEFAULT_INTEGRATION_IMF_RES_WEO_9_0_0.csv</t>
        </is>
      </c>
    </row>
    <row r="2172" ht="13" customHeight="1">
      <c r="A2172" s="161" t="inlineStr">
        <is>
          <t>BFA</t>
        </is>
      </c>
      <c r="B2172" s="161" t="inlineStr">
        <is>
          <t>Burkina Faso</t>
        </is>
      </c>
      <c r="C2172" s="161" t="inlineStr">
        <is>
          <t>Sub-Saharan Africa</t>
        </is>
      </c>
      <c r="D2172" s="161" t="inlineStr">
        <is>
          <t>Low income</t>
        </is>
      </c>
      <c r="E2172" s="161" t="b">
        <v>1</v>
      </c>
      <c r="F2172" s="161" t="inlineStr">
        <is>
          <t>current_account_pct_gdp</t>
        </is>
      </c>
      <c r="G2172" s="161" t="n">
        <v>-3.484</v>
      </c>
      <c r="H2172" s="161" t="inlineStr">
        <is>
          <t>2024</t>
        </is>
      </c>
      <c r="I2172" s="161" t="inlineStr">
        <is>
          <t>dataset_2026-08-26T13_41_09_874550254Z_DEFAULT_INTEGRATION_IMF_RES_WEO_9_0_0.csv</t>
        </is>
      </c>
    </row>
    <row r="2173" ht="13" customHeight="1">
      <c r="A2173" s="161" t="inlineStr">
        <is>
          <t>BFA</t>
        </is>
      </c>
      <c r="B2173" s="161" t="inlineStr">
        <is>
          <t>Burkina Faso</t>
        </is>
      </c>
      <c r="C2173" s="161" t="inlineStr">
        <is>
          <t>Sub-Saharan Africa</t>
        </is>
      </c>
      <c r="D2173" s="161" t="inlineStr">
        <is>
          <t>Low income</t>
        </is>
      </c>
      <c r="E2173" s="161" t="b">
        <v>1</v>
      </c>
      <c r="F2173" s="161" t="inlineStr">
        <is>
          <t>gross_capital_formation_pct_gdp</t>
        </is>
      </c>
      <c r="G2173" s="161" t="n">
        <v>21.934</v>
      </c>
      <c r="H2173" s="161" t="inlineStr">
        <is>
          <t>2024</t>
        </is>
      </c>
      <c r="I2173" s="161" t="inlineStr">
        <is>
          <t>dataset_2026-08-26T13_41_09_874550254Z_DEFAULT_INTEGRATION_IMF_RES_WEO_9_0_0.csv</t>
        </is>
      </c>
    </row>
    <row r="2174" ht="13" customHeight="1">
      <c r="A2174" s="161" t="inlineStr">
        <is>
          <t>BFA</t>
        </is>
      </c>
      <c r="B2174" s="161" t="inlineStr">
        <is>
          <t>Burkina Faso</t>
        </is>
      </c>
      <c r="C2174" s="161" t="inlineStr">
        <is>
          <t>Sub-Saharan Africa</t>
        </is>
      </c>
      <c r="D2174" s="161" t="inlineStr">
        <is>
          <t>Low income</t>
        </is>
      </c>
      <c r="E2174" s="161" t="b">
        <v>1</v>
      </c>
      <c r="F2174" s="161" t="inlineStr">
        <is>
          <t>real_gdp_growth_5y_avg_pct</t>
        </is>
      </c>
      <c r="G2174" s="161" t="n">
        <v>3.676</v>
      </c>
      <c r="H2174" s="161" t="inlineStr">
        <is>
          <t>2020-2024 avg</t>
        </is>
      </c>
      <c r="I2174" s="161" t="inlineStr">
        <is>
          <t>dataset_2026-08-26T13_41_09_874550254Z_DEFAULT_INTEGRATION_IMF_RES_WEO_9_0_0.csv (derived)</t>
        </is>
      </c>
    </row>
    <row r="2175" ht="13" customHeight="1">
      <c r="A2175" s="161" t="inlineStr">
        <is>
          <t>BFA</t>
        </is>
      </c>
      <c r="B2175" s="161" t="inlineStr">
        <is>
          <t>Burkina Faso</t>
        </is>
      </c>
      <c r="C2175" s="161" t="inlineStr">
        <is>
          <t>Sub-Saharan Africa</t>
        </is>
      </c>
      <c r="D2175" s="161" t="inlineStr">
        <is>
          <t>Low income</t>
        </is>
      </c>
      <c r="E2175" s="161" t="b">
        <v>1</v>
      </c>
      <c r="F2175" s="161" t="inlineStr">
        <is>
          <t>int_budget_need_2030_pct_gdp</t>
        </is>
      </c>
      <c r="G2175" s="161" t="n">
        <v>4.214</v>
      </c>
      <c r="H2175" s="161" t="inlineStr">
        <is>
          <t>2030</t>
        </is>
      </c>
      <c r="I2175" s="161" t="inlineStr">
        <is>
          <t>integrated_results.csv (MacroFiscalModels v0.1, model output)</t>
        </is>
      </c>
    </row>
    <row r="2176" ht="13" customHeight="1">
      <c r="A2176" s="161" t="inlineStr">
        <is>
          <t>BFA</t>
        </is>
      </c>
      <c r="B2176" s="161" t="inlineStr">
        <is>
          <t>Burkina Faso</t>
        </is>
      </c>
      <c r="C2176" s="161" t="inlineStr">
        <is>
          <t>Sub-Saharan Africa</t>
        </is>
      </c>
      <c r="D2176" s="161" t="inlineStr">
        <is>
          <t>Low income</t>
        </is>
      </c>
      <c r="E2176" s="161" t="b">
        <v>1</v>
      </c>
      <c r="F2176" s="161" t="inlineStr">
        <is>
          <t>int_pricing_revenue_2030_pct_gdp</t>
        </is>
      </c>
      <c r="G2176" s="161" t="n">
        <v>0.41</v>
      </c>
      <c r="H2176" s="161" t="inlineStr">
        <is>
          <t>2030</t>
        </is>
      </c>
      <c r="I2176" s="161" t="inlineStr">
        <is>
          <t>integrated_results.csv (MacroFiscalModels v0.1, model output)</t>
        </is>
      </c>
    </row>
    <row r="2177" ht="13" customHeight="1">
      <c r="A2177" s="161" t="inlineStr">
        <is>
          <t>BFA</t>
        </is>
      </c>
      <c r="B2177" s="161" t="inlineStr">
        <is>
          <t>Burkina Faso</t>
        </is>
      </c>
      <c r="C2177" s="161" t="inlineStr">
        <is>
          <t>Sub-Saharan Africa</t>
        </is>
      </c>
      <c r="D2177" s="161" t="inlineStr">
        <is>
          <t>Low income</t>
        </is>
      </c>
      <c r="E2177" s="161" t="b">
        <v>1</v>
      </c>
      <c r="F2177" s="161" t="inlineStr">
        <is>
          <t>int_financing_gap_2030_pct_gdp</t>
        </is>
      </c>
      <c r="G2177" s="161" t="n">
        <v>3.804</v>
      </c>
      <c r="H2177" s="161" t="inlineStr">
        <is>
          <t>2030</t>
        </is>
      </c>
      <c r="I2177" s="161" t="inlineStr">
        <is>
          <t>integrated_results.csv (MacroFiscalModels v0.1, model output)</t>
        </is>
      </c>
    </row>
    <row r="2178" ht="13" customHeight="1">
      <c r="A2178" s="161" t="inlineStr">
        <is>
          <t>BFA</t>
        </is>
      </c>
      <c r="B2178" s="161" t="inlineStr">
        <is>
          <t>Burkina Faso</t>
        </is>
      </c>
      <c r="C2178" s="161" t="inlineStr">
        <is>
          <t>Sub-Saharan Africa</t>
        </is>
      </c>
      <c r="D2178" s="161" t="inlineStr">
        <is>
          <t>Low income</t>
        </is>
      </c>
      <c r="E2178" s="161" t="b">
        <v>1</v>
      </c>
      <c r="F2178" s="161" t="inlineStr">
        <is>
          <t>int_gdp_dev_2050_pct</t>
        </is>
      </c>
      <c r="G2178" s="161" t="n">
        <v>1.073</v>
      </c>
      <c r="H2178" s="161" t="inlineStr">
        <is>
          <t>2050</t>
        </is>
      </c>
      <c r="I2178" s="161" t="inlineStr">
        <is>
          <t>integrated_results.csv (MacroFiscalModels v0.1, model output)</t>
        </is>
      </c>
    </row>
    <row r="2179" ht="13" customHeight="1">
      <c r="A2179" s="161" t="inlineStr">
        <is>
          <t>BFA</t>
        </is>
      </c>
      <c r="B2179" s="161" t="inlineStr">
        <is>
          <t>Burkina Faso</t>
        </is>
      </c>
      <c r="C2179" s="161" t="inlineStr">
        <is>
          <t>Sub-Saharan Africa</t>
        </is>
      </c>
      <c r="D2179" s="161" t="inlineStr">
        <is>
          <t>Low income</t>
        </is>
      </c>
      <c r="E2179" s="161" t="b">
        <v>1</v>
      </c>
      <c r="F2179" s="161" t="inlineStr">
        <is>
          <t>int_debt_2050_pct_gdp</t>
        </is>
      </c>
      <c r="G2179" s="161" t="n">
        <v>97.98999999999999</v>
      </c>
      <c r="H2179" s="161" t="inlineStr">
        <is>
          <t>2050</t>
        </is>
      </c>
      <c r="I2179" s="161" t="inlineStr">
        <is>
          <t>integrated_results.csv (MacroFiscalModels v0.1, model output)</t>
        </is>
      </c>
    </row>
    <row r="2180" ht="13" customHeight="1">
      <c r="A2180" s="161" t="inlineStr">
        <is>
          <t>BFA</t>
        </is>
      </c>
      <c r="B2180" s="161" t="inlineStr">
        <is>
          <t>Burkina Faso</t>
        </is>
      </c>
      <c r="C2180" s="161" t="inlineStr">
        <is>
          <t>Sub-Saharan Africa</t>
        </is>
      </c>
      <c r="D2180" s="161" t="inlineStr">
        <is>
          <t>Low income</t>
        </is>
      </c>
      <c r="E2180" s="161" t="b">
        <v>1</v>
      </c>
      <c r="F2180" s="161" t="inlineStr">
        <is>
          <t>int_dsf_risk_code</t>
        </is>
      </c>
      <c r="G2180" s="161" t="n">
        <v>3</v>
      </c>
      <c r="H2180" s="161" t="inlineStr">
        <is>
          <t>2034</t>
        </is>
      </c>
      <c r="I2180" s="161" t="inlineStr">
        <is>
          <t>integrated_results.csv (MacroFiscalModels v0.1, model output)</t>
        </is>
      </c>
    </row>
    <row r="2181" ht="13" customHeight="1">
      <c r="A2181" s="161" t="inlineStr">
        <is>
          <t>BDI</t>
        </is>
      </c>
      <c r="B2181" s="161" t="inlineStr">
        <is>
          <t>Burundi</t>
        </is>
      </c>
      <c r="C2181" s="161" t="inlineStr">
        <is>
          <t>Sub-Saharan Africa</t>
        </is>
      </c>
      <c r="D2181" s="161" t="inlineStr">
        <is>
          <t>Low income</t>
        </is>
      </c>
      <c r="E2181" s="161" t="b">
        <v>0</v>
      </c>
      <c r="F2181" s="161" t="inlineStr">
        <is>
          <t>interest_to_revenue_pct</t>
        </is>
      </c>
      <c r="G2181" s="161" t="n">
        <v>9.090999999999999</v>
      </c>
      <c r="H2181" s="161" t="inlineStr">
        <is>
          <t>2024</t>
        </is>
      </c>
      <c r="I2181" s="161" t="inlineStr">
        <is>
          <t>dataset_2026-08-26T13_41_09_874550254Z_DEFAULT_INTEGRATION_IMF_RES_WEO_9_0_0.csv (derived)</t>
        </is>
      </c>
    </row>
    <row r="2182" ht="13" customHeight="1">
      <c r="A2182" s="161" t="inlineStr">
        <is>
          <t>BDI</t>
        </is>
      </c>
      <c r="B2182" s="161" t="inlineStr">
        <is>
          <t>Burundi</t>
        </is>
      </c>
      <c r="C2182" s="161" t="inlineStr">
        <is>
          <t>Sub-Saharan Africa</t>
        </is>
      </c>
      <c r="D2182" s="161" t="inlineStr">
        <is>
          <t>Low income</t>
        </is>
      </c>
      <c r="E2182" s="161" t="b">
        <v>0</v>
      </c>
      <c r="F2182" s="161" t="inlineStr">
        <is>
          <t>interest_pct_gdp</t>
        </is>
      </c>
      <c r="G2182" s="161" t="n">
        <v>1.588</v>
      </c>
      <c r="H2182" s="161" t="inlineStr">
        <is>
          <t>2024</t>
        </is>
      </c>
      <c r="I2182" s="161" t="inlineStr">
        <is>
          <t>dataset_2026-08-26T13_41_09_874550254Z_DEFAULT_INTEGRATION_IMF_RES_WEO_9_0_0.csv (derived)</t>
        </is>
      </c>
    </row>
    <row r="2183" ht="13" customHeight="1">
      <c r="A2183" s="161" t="inlineStr">
        <is>
          <t>BDI</t>
        </is>
      </c>
      <c r="B2183" s="161" t="inlineStr">
        <is>
          <t>Burundi</t>
        </is>
      </c>
      <c r="C2183" s="161" t="inlineStr">
        <is>
          <t>Sub-Saharan Africa</t>
        </is>
      </c>
      <c r="D2183" s="161" t="inlineStr">
        <is>
          <t>Low income</t>
        </is>
      </c>
      <c r="E2183" s="161" t="b">
        <v>0</v>
      </c>
      <c r="F2183" s="161" t="inlineStr">
        <is>
          <t>gross_debt_pct_gdp</t>
        </is>
      </c>
      <c r="G2183" s="161" t="n">
        <v>53.057</v>
      </c>
      <c r="H2183" s="161" t="inlineStr">
        <is>
          <t>2024</t>
        </is>
      </c>
      <c r="I2183" s="161" t="inlineStr">
        <is>
          <t>dataset_2026-08-26T13_41_09_874550254Z_DEFAULT_INTEGRATION_IMF_RES_WEO_9_0_0.csv</t>
        </is>
      </c>
    </row>
    <row r="2184" ht="13" customHeight="1">
      <c r="A2184" s="161" t="inlineStr">
        <is>
          <t>BDI</t>
        </is>
      </c>
      <c r="B2184" s="161" t="inlineStr">
        <is>
          <t>Burundi</t>
        </is>
      </c>
      <c r="C2184" s="161" t="inlineStr">
        <is>
          <t>Sub-Saharan Africa</t>
        </is>
      </c>
      <c r="D2184" s="161" t="inlineStr">
        <is>
          <t>Low income</t>
        </is>
      </c>
      <c r="E2184" s="161" t="b">
        <v>0</v>
      </c>
      <c r="F2184" s="161" t="inlineStr">
        <is>
          <t>tax_revenue_pct_gdp</t>
        </is>
      </c>
      <c r="G2184" s="161" t="n">
        <v>12.122</v>
      </c>
      <c r="H2184" s="161" t="inlineStr">
        <is>
          <t>2024</t>
        </is>
      </c>
      <c r="I2184" s="161" t="inlineStr">
        <is>
          <t>world-imf2026.xlsx</t>
        </is>
      </c>
    </row>
    <row r="2185" ht="13" customHeight="1">
      <c r="A2185" s="161" t="inlineStr">
        <is>
          <t>BDI</t>
        </is>
      </c>
      <c r="B2185" s="161" t="inlineStr">
        <is>
          <t>Burundi</t>
        </is>
      </c>
      <c r="C2185" s="161" t="inlineStr">
        <is>
          <t>Sub-Saharan Africa</t>
        </is>
      </c>
      <c r="D2185" s="161" t="inlineStr">
        <is>
          <t>Low income</t>
        </is>
      </c>
      <c r="E2185" s="161" t="b">
        <v>0</v>
      </c>
      <c r="F2185" s="161" t="inlineStr">
        <is>
          <t>capex_execution_rate_pct</t>
        </is>
      </c>
      <c r="G2185" s="161" t="n">
        <v>80.264</v>
      </c>
      <c r="H2185" s="161" t="inlineStr">
        <is>
          <t>2022</t>
        </is>
      </c>
      <c r="I2185" s="161" t="inlineStr">
        <is>
          <t>WB_BOOST_WIDEF.csv</t>
        </is>
      </c>
    </row>
    <row r="2186" ht="13" customHeight="1">
      <c r="A2186" s="161" t="inlineStr">
        <is>
          <t>BDI</t>
        </is>
      </c>
      <c r="B2186" s="161" t="inlineStr">
        <is>
          <t>Burundi</t>
        </is>
      </c>
      <c r="C2186" s="161" t="inlineStr">
        <is>
          <t>Sub-Saharan Africa</t>
        </is>
      </c>
      <c r="D2186" s="161" t="inlineStr">
        <is>
          <t>Low income</t>
        </is>
      </c>
      <c r="E2186" s="161" t="b">
        <v>0</v>
      </c>
      <c r="F2186" s="161" t="inlineStr">
        <is>
          <t>pefa_pi11_pim_score</t>
        </is>
      </c>
      <c r="G2186" s="161" t="n">
        <v>1</v>
      </c>
      <c r="H2186" s="161" t="inlineStr">
        <is>
          <t>2023</t>
        </is>
      </c>
      <c r="I2186" s="161" t="inlineStr">
        <is>
          <t>assessments_1787749571.csv</t>
        </is>
      </c>
    </row>
    <row r="2187" ht="13" customHeight="1">
      <c r="A2187" s="161" t="inlineStr">
        <is>
          <t>BDI</t>
        </is>
      </c>
      <c r="B2187" s="161" t="inlineStr">
        <is>
          <t>Burundi</t>
        </is>
      </c>
      <c r="C2187" s="161" t="inlineStr">
        <is>
          <t>Sub-Saharan Africa</t>
        </is>
      </c>
      <c r="D2187" s="161" t="inlineStr">
        <is>
          <t>Low income</t>
        </is>
      </c>
      <c r="E2187" s="161" t="b">
        <v>0</v>
      </c>
      <c r="F2187" s="161" t="inlineStr">
        <is>
          <t>pefa_pi122_asset_monitoring</t>
        </is>
      </c>
      <c r="G2187" s="161" t="n">
        <v>1</v>
      </c>
      <c r="H2187" s="161" t="inlineStr">
        <is>
          <t>2023</t>
        </is>
      </c>
      <c r="I2187" s="161" t="inlineStr">
        <is>
          <t>assessments_1787749571.csv</t>
        </is>
      </c>
    </row>
    <row r="2188" ht="13" customHeight="1">
      <c r="A2188" s="161" t="inlineStr">
        <is>
          <t>BDI</t>
        </is>
      </c>
      <c r="B2188" s="161" t="inlineStr">
        <is>
          <t>Burundi</t>
        </is>
      </c>
      <c r="C2188" s="161" t="inlineStr">
        <is>
          <t>Sub-Saharan Africa</t>
        </is>
      </c>
      <c r="D2188" s="161" t="inlineStr">
        <is>
          <t>Low income</t>
        </is>
      </c>
      <c r="E2188" s="161" t="b">
        <v>0</v>
      </c>
      <c r="F2188" s="161" t="inlineStr">
        <is>
          <t>climate_pfm_diagnostic_on_record</t>
        </is>
      </c>
      <c r="G2188" s="161" t="n">
        <v>0</v>
      </c>
      <c r="H2188" s="161" t="inlineStr">
        <is>
          <t>2022</t>
        </is>
      </c>
      <c r="I2188" s="161" t="inlineStr">
        <is>
          <t>UNDP-Global-Climate-Public-Finance-Review-2022.pdf (Table 4.2)</t>
        </is>
      </c>
    </row>
    <row r="2189" ht="13" customHeight="1">
      <c r="A2189" s="161" t="inlineStr">
        <is>
          <t>BDI</t>
        </is>
      </c>
      <c r="B2189" s="161" t="inlineStr">
        <is>
          <t>Burundi</t>
        </is>
      </c>
      <c r="C2189" s="161" t="inlineStr">
        <is>
          <t>Sub-Saharan Africa</t>
        </is>
      </c>
      <c r="D2189" s="161" t="inlineStr">
        <is>
          <t>Low income</t>
        </is>
      </c>
      <c r="E2189" s="161" t="b">
        <v>0</v>
      </c>
      <c r="F2189" s="161" t="inlineStr">
        <is>
          <t>ids_avg_maturity_years</t>
        </is>
      </c>
      <c r="G2189" s="161" t="n">
        <v>5.25</v>
      </c>
      <c r="H2189" s="161" t="inlineStr">
        <is>
          <t>2024</t>
        </is>
      </c>
      <c r="I2189" s="161" t="inlineStr">
        <is>
          <t>P_Data_Extract_From_International_Debt_Statistics__2_.xlsx</t>
        </is>
      </c>
    </row>
    <row r="2190" ht="13" customHeight="1">
      <c r="A2190" s="161" t="inlineStr">
        <is>
          <t>BDI</t>
        </is>
      </c>
      <c r="B2190" s="161" t="inlineStr">
        <is>
          <t>Burundi</t>
        </is>
      </c>
      <c r="C2190" s="161" t="inlineStr">
        <is>
          <t>Sub-Saharan Africa</t>
        </is>
      </c>
      <c r="D2190" s="161" t="inlineStr">
        <is>
          <t>Low income</t>
        </is>
      </c>
      <c r="E2190" s="161" t="b">
        <v>0</v>
      </c>
      <c r="F2190" s="161" t="inlineStr">
        <is>
          <t>mitigation_finance_received_pct_gdp</t>
        </is>
      </c>
      <c r="G2190" s="161" t="n">
        <v>5.86</v>
      </c>
      <c r="H2190" s="161" t="inlineStr">
        <is>
          <t>2024</t>
        </is>
      </c>
      <c r="I2190" s="161" t="inlineStr">
        <is>
          <t>CRDF-RP_2024.xlsx + WEO</t>
        </is>
      </c>
    </row>
    <row r="2191" ht="13" customHeight="1">
      <c r="A2191" s="161" t="inlineStr">
        <is>
          <t>BDI</t>
        </is>
      </c>
      <c r="B2191" s="161" t="inlineStr">
        <is>
          <t>Burundi</t>
        </is>
      </c>
      <c r="C2191" s="161" t="inlineStr">
        <is>
          <t>Sub-Saharan Africa</t>
        </is>
      </c>
      <c r="D2191" s="161" t="inlineStr">
        <is>
          <t>Low income</t>
        </is>
      </c>
      <c r="E2191" s="161" t="b">
        <v>0</v>
      </c>
      <c r="F2191" s="161" t="inlineStr">
        <is>
          <t>ids_multilateral_share_pct</t>
        </is>
      </c>
      <c r="G2191" s="161" t="n">
        <v>66.37</v>
      </c>
      <c r="H2191" s="161" t="inlineStr">
        <is>
          <t>2024</t>
        </is>
      </c>
      <c r="I2191" s="161" t="inlineStr">
        <is>
          <t>P_Data_Extract_From_International_Debt_Statistics__2_.xlsx</t>
        </is>
      </c>
    </row>
    <row r="2192" ht="13" customHeight="1">
      <c r="A2192" s="161" t="inlineStr">
        <is>
          <t>BDI</t>
        </is>
      </c>
      <c r="B2192" s="161" t="inlineStr">
        <is>
          <t>Burundi</t>
        </is>
      </c>
      <c r="C2192" s="161" t="inlineStr">
        <is>
          <t>Sub-Saharan Africa</t>
        </is>
      </c>
      <c r="D2192" s="161" t="inlineStr">
        <is>
          <t>Low income</t>
        </is>
      </c>
      <c r="E2192" s="161" t="b">
        <v>0</v>
      </c>
      <c r="F2192" s="161" t="inlineStr">
        <is>
          <t>ids_usd_share_ppg_debt_pct</t>
        </is>
      </c>
      <c r="G2192" s="161" t="n">
        <v>48.894</v>
      </c>
      <c r="H2192" s="161" t="inlineStr">
        <is>
          <t>2024</t>
        </is>
      </c>
      <c r="I2192" s="161" t="inlineStr">
        <is>
          <t>P_Data_Extract_From_International_Debt_Statistics__2_.xlsx</t>
        </is>
      </c>
    </row>
    <row r="2193" ht="13" customHeight="1">
      <c r="A2193" s="161" t="inlineStr">
        <is>
          <t>BDI</t>
        </is>
      </c>
      <c r="B2193" s="161" t="inlineStr">
        <is>
          <t>Burundi</t>
        </is>
      </c>
      <c r="C2193" s="161" t="inlineStr">
        <is>
          <t>Sub-Saharan Africa</t>
        </is>
      </c>
      <c r="D2193" s="161" t="inlineStr">
        <is>
          <t>Low income</t>
        </is>
      </c>
      <c r="E2193" s="161" t="b">
        <v>0</v>
      </c>
      <c r="F2193" s="161" t="inlineStr">
        <is>
          <t>pefa_pi103_contingent_liabilities</t>
        </is>
      </c>
      <c r="G2193" s="161" t="n">
        <v>1</v>
      </c>
      <c r="H2193" s="161" t="inlineStr">
        <is>
          <t>2023</t>
        </is>
      </c>
      <c r="I2193" s="161" t="inlineStr">
        <is>
          <t>assessments_1787749571.csv</t>
        </is>
      </c>
    </row>
    <row r="2194" ht="13" customHeight="1">
      <c r="A2194" s="161" t="inlineStr">
        <is>
          <t>BDI</t>
        </is>
      </c>
      <c r="B2194" s="161" t="inlineStr">
        <is>
          <t>Burundi</t>
        </is>
      </c>
      <c r="C2194" s="161" t="inlineStr">
        <is>
          <t>Sub-Saharan Africa</t>
        </is>
      </c>
      <c r="D2194" s="161" t="inlineStr">
        <is>
          <t>Low income</t>
        </is>
      </c>
      <c r="E2194" s="161" t="b">
        <v>0</v>
      </c>
      <c r="F2194" s="161" t="inlineStr">
        <is>
          <t>ppi_commitments_pct_gdp</t>
        </is>
      </c>
      <c r="G2194" s="161" t="n">
        <v>0.122</v>
      </c>
      <c r="H2194" s="161" t="inlineStr">
        <is>
          <t>2020-2024 avg</t>
        </is>
      </c>
      <c r="I2194" s="161" t="inlineStr">
        <is>
          <t>2024-PPI-Full-DTA.dta + WEO</t>
        </is>
      </c>
    </row>
    <row r="2195" ht="13" customHeight="1">
      <c r="A2195" s="161" t="inlineStr">
        <is>
          <t>BDI</t>
        </is>
      </c>
      <c r="B2195" s="161" t="inlineStr">
        <is>
          <t>Burundi</t>
        </is>
      </c>
      <c r="C2195" s="161" t="inlineStr">
        <is>
          <t>Sub-Saharan Africa</t>
        </is>
      </c>
      <c r="D2195" s="161" t="inlineStr">
        <is>
          <t>Low income</t>
        </is>
      </c>
      <c r="E2195" s="161" t="b">
        <v>0</v>
      </c>
      <c r="F2195" s="161" t="inlineStr">
        <is>
          <t>ff_subsidy_total_pct_gdp</t>
        </is>
      </c>
      <c r="G2195" s="161" t="n">
        <v>0.472</v>
      </c>
      <c r="H2195" s="161" t="inlineStr">
        <is>
          <t>2024</t>
        </is>
      </c>
      <c r="I2195" s="161" t="inlineStr">
        <is>
          <t>imffossilfuelsubsidiesdata.xlsb + WEO</t>
        </is>
      </c>
    </row>
    <row r="2196" ht="13" customHeight="1">
      <c r="A2196" s="161" t="inlineStr">
        <is>
          <t>BDI</t>
        </is>
      </c>
      <c r="B2196" s="161" t="inlineStr">
        <is>
          <t>Burundi</t>
        </is>
      </c>
      <c r="C2196" s="161" t="inlineStr">
        <is>
          <t>Sub-Saharan Africa</t>
        </is>
      </c>
      <c r="D2196" s="161" t="inlineStr">
        <is>
          <t>Low income</t>
        </is>
      </c>
      <c r="E2196" s="161" t="b">
        <v>0</v>
      </c>
      <c r="F2196" s="161" t="inlineStr">
        <is>
          <t>ff_subsidy_explicit_pct_gdp</t>
        </is>
      </c>
      <c r="G2196" s="161" t="n">
        <v>0.238</v>
      </c>
      <c r="H2196" s="161" t="inlineStr">
        <is>
          <t>2024</t>
        </is>
      </c>
      <c r="I2196" s="161" t="inlineStr">
        <is>
          <t>imffossilfuelsubsidiesdata.xlsb</t>
        </is>
      </c>
    </row>
    <row r="2197" ht="13" customHeight="1">
      <c r="A2197" s="161" t="inlineStr">
        <is>
          <t>BDI</t>
        </is>
      </c>
      <c r="B2197" s="161" t="inlineStr">
        <is>
          <t>Burundi</t>
        </is>
      </c>
      <c r="C2197" s="161" t="inlineStr">
        <is>
          <t>Sub-Saharan Africa</t>
        </is>
      </c>
      <c r="D2197" s="161" t="inlineStr">
        <is>
          <t>Low income</t>
        </is>
      </c>
      <c r="E2197" s="161" t="b">
        <v>0</v>
      </c>
      <c r="F2197" s="161" t="inlineStr">
        <is>
          <t>ff_subsidy_implicit_pct_gdp</t>
        </is>
      </c>
      <c r="G2197" s="161" t="n">
        <v>0.233</v>
      </c>
      <c r="H2197" s="161" t="inlineStr">
        <is>
          <t>2024</t>
        </is>
      </c>
      <c r="I2197" s="161" t="inlineStr">
        <is>
          <t>imffossilfuelsubsidiesdata.xlsb</t>
        </is>
      </c>
    </row>
    <row r="2198" ht="13" customHeight="1">
      <c r="A2198" s="161" t="inlineStr">
        <is>
          <t>BDI</t>
        </is>
      </c>
      <c r="B2198" s="161" t="inlineStr">
        <is>
          <t>Burundi</t>
        </is>
      </c>
      <c r="C2198" s="161" t="inlineStr">
        <is>
          <t>Sub-Saharan Africa</t>
        </is>
      </c>
      <c r="D2198" s="161" t="inlineStr">
        <is>
          <t>Low income</t>
        </is>
      </c>
      <c r="E2198" s="161" t="b">
        <v>0</v>
      </c>
      <c r="F2198" s="161" t="inlineStr">
        <is>
          <t>env_protection_pct_of_expenditure</t>
        </is>
      </c>
      <c r="G2198" s="161" t="n">
        <v>0.019</v>
      </c>
      <c r="H2198" s="161" t="inlineStr">
        <is>
          <t>2022</t>
        </is>
      </c>
      <c r="I2198" s="161" t="inlineStr">
        <is>
          <t>WB_BOOST_WIDEF.csv</t>
        </is>
      </c>
    </row>
    <row r="2199" ht="13" customHeight="1">
      <c r="A2199" s="161" t="inlineStr">
        <is>
          <t>BDI</t>
        </is>
      </c>
      <c r="B2199" s="161" t="inlineStr">
        <is>
          <t>Burundi</t>
        </is>
      </c>
      <c r="C2199" s="161" t="inlineStr">
        <is>
          <t>Sub-Saharan Africa</t>
        </is>
      </c>
      <c r="D2199" s="161" t="inlineStr">
        <is>
          <t>Low income</t>
        </is>
      </c>
      <c r="E2199" s="161" t="b">
        <v>0</v>
      </c>
      <c r="F2199" s="161" t="inlineStr">
        <is>
          <t>net_fuel_trade_pct_merch</t>
        </is>
      </c>
      <c r="G2199" s="161" t="n">
        <v>-20.26</v>
      </c>
      <c r="H2199" s="161" t="inlineStr">
        <is>
          <t>2023</t>
        </is>
      </c>
      <c r="I2199" s="161" t="inlineStr">
        <is>
          <t>WDI TX.VAL.FUEL.ZS.UN less TM.VAL.FUEL.ZS.UN</t>
        </is>
      </c>
    </row>
    <row r="2200" ht="13" customHeight="1">
      <c r="A2200" s="161" t="inlineStr">
        <is>
          <t>BDI</t>
        </is>
      </c>
      <c r="B2200" s="161" t="inlineStr">
        <is>
          <t>Burundi</t>
        </is>
      </c>
      <c r="C2200" s="161" t="inlineStr">
        <is>
          <t>Sub-Saharan Africa</t>
        </is>
      </c>
      <c r="D2200" s="161" t="inlineStr">
        <is>
          <t>Low income</t>
        </is>
      </c>
      <c r="E2200" s="161" t="b">
        <v>0</v>
      </c>
      <c r="F2200" s="161" t="inlineStr">
        <is>
          <t>fuel_exports_pct_merch</t>
        </is>
      </c>
      <c r="G2200" s="161" t="n">
        <v>1.887</v>
      </c>
      <c r="H2200" s="161" t="inlineStr">
        <is>
          <t>2023</t>
        </is>
      </c>
      <c r="I2200" s="161" t="inlineStr">
        <is>
          <t>API_TX_VAL_FUEL_ZS_UN_DS2_en_csv_v2_33055.zip</t>
        </is>
      </c>
    </row>
    <row r="2201" ht="13" customHeight="1">
      <c r="A2201" s="161" t="inlineStr">
        <is>
          <t>BDI</t>
        </is>
      </c>
      <c r="B2201" s="161" t="inlineStr">
        <is>
          <t>Burundi</t>
        </is>
      </c>
      <c r="C2201" s="161" t="inlineStr">
        <is>
          <t>Sub-Saharan Africa</t>
        </is>
      </c>
      <c r="D2201" s="161" t="inlineStr">
        <is>
          <t>Low income</t>
        </is>
      </c>
      <c r="E2201" s="161" t="b">
        <v>0</v>
      </c>
      <c r="F2201" s="161" t="inlineStr">
        <is>
          <t>fuel_imports_pct_merch</t>
        </is>
      </c>
      <c r="G2201" s="161" t="n">
        <v>22.147</v>
      </c>
      <c r="H2201" s="161" t="inlineStr">
        <is>
          <t>2023</t>
        </is>
      </c>
      <c r="I2201" s="161" t="inlineStr">
        <is>
          <t>API_TM_VAL_FUEL_ZS_UN_DS2_en_csv_v2_36140.zip</t>
        </is>
      </c>
    </row>
    <row r="2202" ht="13" customHeight="1">
      <c r="A2202" s="161" t="inlineStr">
        <is>
          <t>BDI</t>
        </is>
      </c>
      <c r="B2202" s="161" t="inlineStr">
        <is>
          <t>Burundi</t>
        </is>
      </c>
      <c r="C2202" s="161" t="inlineStr">
        <is>
          <t>Sub-Saharan Africa</t>
        </is>
      </c>
      <c r="D2202" s="161" t="inlineStr">
        <is>
          <t>Low income</t>
        </is>
      </c>
      <c r="E2202" s="161" t="b">
        <v>0</v>
      </c>
      <c r="F2202" s="161" t="inlineStr">
        <is>
          <t>fossil_rents_total_pct_gdp</t>
        </is>
      </c>
      <c r="G2202" s="161" t="n">
        <v>0</v>
      </c>
      <c r="H2202" s="161" t="inlineStr">
        <is>
          <t>2021</t>
        </is>
      </c>
      <c r="I2202" s="161" t="inlineStr">
        <is>
          <t>WDI NY.GDP.PETR+NGAS+COAL.RT.ZS</t>
        </is>
      </c>
    </row>
    <row r="2203" ht="13" customHeight="1">
      <c r="A2203" s="161" t="inlineStr">
        <is>
          <t>BDI</t>
        </is>
      </c>
      <c r="B2203" s="161" t="inlineStr">
        <is>
          <t>Burundi</t>
        </is>
      </c>
      <c r="C2203" s="161" t="inlineStr">
        <is>
          <t>Sub-Saharan Africa</t>
        </is>
      </c>
      <c r="D2203" s="161" t="inlineStr">
        <is>
          <t>Low income</t>
        </is>
      </c>
      <c r="E2203" s="161" t="b">
        <v>0</v>
      </c>
      <c r="F2203" s="161" t="inlineStr">
        <is>
          <t>oil_rents_pct_gdp</t>
        </is>
      </c>
      <c r="G2203" s="161" t="n">
        <v>0</v>
      </c>
      <c r="H2203" s="161" t="inlineStr">
        <is>
          <t>2021</t>
        </is>
      </c>
      <c r="I2203" s="161" t="inlineStr">
        <is>
          <t>API_NY_GDP_PETR_RT_ZS_DS2_en_csv_v2_40227.zip</t>
        </is>
      </c>
    </row>
    <row r="2204" ht="13" customHeight="1">
      <c r="A2204" s="161" t="inlineStr">
        <is>
          <t>BDI</t>
        </is>
      </c>
      <c r="B2204" s="161" t="inlineStr">
        <is>
          <t>Burundi</t>
        </is>
      </c>
      <c r="C2204" s="161" t="inlineStr">
        <is>
          <t>Sub-Saharan Africa</t>
        </is>
      </c>
      <c r="D2204" s="161" t="inlineStr">
        <is>
          <t>Low income</t>
        </is>
      </c>
      <c r="E2204" s="161" t="b">
        <v>0</v>
      </c>
      <c r="F2204" s="161" t="inlineStr">
        <is>
          <t>gas_rents_pct_gdp</t>
        </is>
      </c>
      <c r="G2204" s="161" t="n">
        <v>0</v>
      </c>
      <c r="H2204" s="161" t="inlineStr">
        <is>
          <t>2021</t>
        </is>
      </c>
      <c r="I2204" s="161" t="inlineStr">
        <is>
          <t>API_NY_GDP_NGAS_RT_ZS_DS2_en_csv_v2_35861.zip</t>
        </is>
      </c>
    </row>
    <row r="2205" ht="13" customHeight="1">
      <c r="A2205" s="161" t="inlineStr">
        <is>
          <t>BDI</t>
        </is>
      </c>
      <c r="B2205" s="161" t="inlineStr">
        <is>
          <t>Burundi</t>
        </is>
      </c>
      <c r="C2205" s="161" t="inlineStr">
        <is>
          <t>Sub-Saharan Africa</t>
        </is>
      </c>
      <c r="D2205" s="161" t="inlineStr">
        <is>
          <t>Low income</t>
        </is>
      </c>
      <c r="E2205" s="161" t="b">
        <v>0</v>
      </c>
      <c r="F2205" s="161" t="inlineStr">
        <is>
          <t>coal_rents_pct_gdp</t>
        </is>
      </c>
      <c r="G2205" s="161" t="n">
        <v>0</v>
      </c>
      <c r="H2205" s="161" t="inlineStr">
        <is>
          <t>2021</t>
        </is>
      </c>
      <c r="I2205" s="161" t="inlineStr">
        <is>
          <t>API_NY_GDP_COAL_RT_ZS_DS2_en_csv_v2_35370.zip</t>
        </is>
      </c>
    </row>
    <row r="2206" ht="13" customHeight="1">
      <c r="A2206" s="161" t="inlineStr">
        <is>
          <t>BDI</t>
        </is>
      </c>
      <c r="B2206" s="161" t="inlineStr">
        <is>
          <t>Burundi</t>
        </is>
      </c>
      <c r="C2206" s="161" t="inlineStr">
        <is>
          <t>Sub-Saharan Africa</t>
        </is>
      </c>
      <c r="D2206" s="161" t="inlineStr">
        <is>
          <t>Low income</t>
        </is>
      </c>
      <c r="E2206" s="161" t="b">
        <v>0</v>
      </c>
      <c r="F2206" s="161" t="inlineStr">
        <is>
          <t>other_fossil_gen_share_pct</t>
        </is>
      </c>
      <c r="G2206" s="161" t="n">
        <v>24.49</v>
      </c>
      <c r="H2206" s="161" t="inlineStr">
        <is>
          <t>2024</t>
        </is>
      </c>
      <c r="I2206" s="161" t="inlineStr">
        <is>
          <t>release_generation_yearly_global.csv</t>
        </is>
      </c>
    </row>
    <row r="2207" ht="13" customHeight="1">
      <c r="A2207" s="161" t="inlineStr">
        <is>
          <t>BDI</t>
        </is>
      </c>
      <c r="B2207" s="161" t="inlineStr">
        <is>
          <t>Burundi</t>
        </is>
      </c>
      <c r="C2207" s="161" t="inlineStr">
        <is>
          <t>Sub-Saharan Africa</t>
        </is>
      </c>
      <c r="D2207" s="161" t="inlineStr">
        <is>
          <t>Low income</t>
        </is>
      </c>
      <c r="E2207" s="161" t="b">
        <v>0</v>
      </c>
      <c r="F2207" s="161" t="inlineStr">
        <is>
          <t>renewable_share_electricity_pct</t>
        </is>
      </c>
      <c r="G2207" s="161" t="n">
        <v>64.288</v>
      </c>
      <c r="H2207" s="161" t="inlineStr">
        <is>
          <t>2024</t>
        </is>
      </c>
      <c r="I2207" s="161" t="inlineStr">
        <is>
          <t>imffossilfuelsubsidiesdata.xlsb</t>
        </is>
      </c>
    </row>
    <row r="2208" ht="13" customHeight="1">
      <c r="A2208" s="161" t="inlineStr">
        <is>
          <t>BDI</t>
        </is>
      </c>
      <c r="B2208" s="161" t="inlineStr">
        <is>
          <t>Burundi</t>
        </is>
      </c>
      <c r="C2208" s="161" t="inlineStr">
        <is>
          <t>Sub-Saharan Africa</t>
        </is>
      </c>
      <c r="D2208" s="161" t="inlineStr">
        <is>
          <t>Low income</t>
        </is>
      </c>
      <c r="E2208" s="161" t="b">
        <v>0</v>
      </c>
      <c r="F2208" s="161" t="inlineStr">
        <is>
          <t>re_share_change_pp</t>
        </is>
      </c>
      <c r="G2208" s="161" t="n">
        <v>-0.49</v>
      </c>
      <c r="H2208" s="161" t="inlineStr">
        <is>
          <t>2024</t>
        </is>
      </c>
      <c r="I2208" s="161" t="inlineStr">
        <is>
          <t>release_generation_yearly_global.csv</t>
        </is>
      </c>
    </row>
    <row r="2209" ht="13" customHeight="1">
      <c r="A2209" s="161" t="inlineStr">
        <is>
          <t>BDI</t>
        </is>
      </c>
      <c r="B2209" s="161" t="inlineStr">
        <is>
          <t>Burundi</t>
        </is>
      </c>
      <c r="C2209" s="161" t="inlineStr">
        <is>
          <t>Sub-Saharan Africa</t>
        </is>
      </c>
      <c r="D2209" s="161" t="inlineStr">
        <is>
          <t>Low income</t>
        </is>
      </c>
      <c r="E2209" s="161" t="b">
        <v>0</v>
      </c>
      <c r="F2209" s="161" t="inlineStr">
        <is>
          <t>re_capacity_growth_pct</t>
        </is>
      </c>
      <c r="G2209" s="161" t="n">
        <v>0</v>
      </c>
      <c r="H2209" s="161" t="inlineStr">
        <is>
          <t>2024</t>
        </is>
      </c>
      <c r="I2209" s="161" t="inlineStr">
        <is>
          <t>release_generation_yearly_global.csv</t>
        </is>
      </c>
    </row>
    <row r="2210" ht="13" customHeight="1">
      <c r="A2210" s="161" t="inlineStr">
        <is>
          <t>BDI</t>
        </is>
      </c>
      <c r="B2210" s="161" t="inlineStr">
        <is>
          <t>Burundi</t>
        </is>
      </c>
      <c r="C2210" s="161" t="inlineStr">
        <is>
          <t>Sub-Saharan Africa</t>
        </is>
      </c>
      <c r="D2210" s="161" t="inlineStr">
        <is>
          <t>Low income</t>
        </is>
      </c>
      <c r="E2210" s="161" t="b">
        <v>0</v>
      </c>
      <c r="F2210" s="161" t="inlineStr">
        <is>
          <t>inn_total_inv_2030_pct_gdp</t>
        </is>
      </c>
      <c r="G2210" s="161" t="n">
        <v>6.01906191736502</v>
      </c>
      <c r="H2210" s="161" t="inlineStr">
        <is>
          <t>2030</t>
        </is>
      </c>
      <c r="I2210" s="161" t="inlineStr">
        <is>
          <t>Mitigation_Investment_Needs_v1.1.xlsx (InvestmentNeeds v1.1, model output)</t>
        </is>
      </c>
    </row>
    <row r="2211" ht="13" customHeight="1">
      <c r="A2211" s="161" t="inlineStr">
        <is>
          <t>BDI</t>
        </is>
      </c>
      <c r="B2211" s="161" t="inlineStr">
        <is>
          <t>Burundi</t>
        </is>
      </c>
      <c r="C2211" s="161" t="inlineStr">
        <is>
          <t>Sub-Saharan Africa</t>
        </is>
      </c>
      <c r="D2211" s="161" t="inlineStr">
        <is>
          <t>Low income</t>
        </is>
      </c>
      <c r="E2211" s="161" t="b">
        <v>0</v>
      </c>
      <c r="F2211" s="161" t="inlineStr">
        <is>
          <t>inn_incr_inv_2030_pct_gdp</t>
        </is>
      </c>
      <c r="G2211" s="161" t="n">
        <v>1.44457486016761</v>
      </c>
      <c r="H2211" s="161" t="inlineStr">
        <is>
          <t>2030</t>
        </is>
      </c>
      <c r="I2211" s="161" t="inlineStr">
        <is>
          <t>Mitigation_Investment_Needs_v1.1.xlsx (InvestmentNeeds v1.1, model output)</t>
        </is>
      </c>
    </row>
    <row r="2212" ht="13" customHeight="1">
      <c r="A2212" s="161" t="inlineStr">
        <is>
          <t>BDI</t>
        </is>
      </c>
      <c r="B2212" s="161" t="inlineStr">
        <is>
          <t>Burundi</t>
        </is>
      </c>
      <c r="C2212" s="161" t="inlineStr">
        <is>
          <t>Sub-Saharan Africa</t>
        </is>
      </c>
      <c r="D2212" s="161" t="inlineStr">
        <is>
          <t>Low income</t>
        </is>
      </c>
      <c r="E2212" s="161" t="b">
        <v>0</v>
      </c>
      <c r="F2212" s="161" t="inlineStr">
        <is>
          <t>inn_incr_inv_gen_2030_pct_gdp</t>
        </is>
      </c>
      <c r="G2212" s="161" t="n">
        <v>0.2393501468106183</v>
      </c>
      <c r="H2212" s="161" t="inlineStr">
        <is>
          <t>2030</t>
        </is>
      </c>
      <c r="I2212" s="161" t="inlineStr">
        <is>
          <t>Mitigation_Investment_Needs_v1.1.xlsx (InvestmentNeeds v1.1, model output)</t>
        </is>
      </c>
    </row>
    <row r="2213" ht="13" customHeight="1">
      <c r="A2213" s="161" t="inlineStr">
        <is>
          <t>BDI</t>
        </is>
      </c>
      <c r="B2213" s="161" t="inlineStr">
        <is>
          <t>Burundi</t>
        </is>
      </c>
      <c r="C2213" s="161" t="inlineStr">
        <is>
          <t>Sub-Saharan Africa</t>
        </is>
      </c>
      <c r="D2213" s="161" t="inlineStr">
        <is>
          <t>Low income</t>
        </is>
      </c>
      <c r="E2213" s="161" t="b">
        <v>0</v>
      </c>
      <c r="F2213" s="161" t="inlineStr">
        <is>
          <t>inn_incr_inv_grid_2030_pct_gdp</t>
        </is>
      </c>
      <c r="G2213" s="161" t="n">
        <v>0.1641258149558521</v>
      </c>
      <c r="H2213" s="161" t="inlineStr">
        <is>
          <t>2030</t>
        </is>
      </c>
      <c r="I2213" s="161" t="inlineStr">
        <is>
          <t>Mitigation_Investment_Needs_v1.1.xlsx (InvestmentNeeds v1.1, model output)</t>
        </is>
      </c>
    </row>
    <row r="2214" ht="13" customHeight="1">
      <c r="A2214" s="161" t="inlineStr">
        <is>
          <t>BDI</t>
        </is>
      </c>
      <c r="B2214" s="161" t="inlineStr">
        <is>
          <t>Burundi</t>
        </is>
      </c>
      <c r="C2214" s="161" t="inlineStr">
        <is>
          <t>Sub-Saharan Africa</t>
        </is>
      </c>
      <c r="D2214" s="161" t="inlineStr">
        <is>
          <t>Low income</t>
        </is>
      </c>
      <c r="E2214" s="161" t="b">
        <v>0</v>
      </c>
      <c r="F2214" s="161" t="inlineStr">
        <is>
          <t>inn_incr_inv_trn_2030_pct_gdp</t>
        </is>
      </c>
      <c r="G2214" s="161" t="n">
        <v>0.1830296482487486</v>
      </c>
      <c r="H2214" s="161" t="inlineStr">
        <is>
          <t>2030</t>
        </is>
      </c>
      <c r="I2214" s="161" t="inlineStr">
        <is>
          <t>Mitigation_Investment_Needs_v1.1.xlsx (InvestmentNeeds v1.1, model output)</t>
        </is>
      </c>
    </row>
    <row r="2215" ht="13" customHeight="1">
      <c r="A2215" s="161" t="inlineStr">
        <is>
          <t>BDI</t>
        </is>
      </c>
      <c r="B2215" s="161" t="inlineStr">
        <is>
          <t>Burundi</t>
        </is>
      </c>
      <c r="C2215" s="161" t="inlineStr">
        <is>
          <t>Sub-Saharan Africa</t>
        </is>
      </c>
      <c r="D2215" s="161" t="inlineStr">
        <is>
          <t>Low income</t>
        </is>
      </c>
      <c r="E2215" s="161" t="b">
        <v>0</v>
      </c>
      <c r="F2215" s="161" t="inlineStr">
        <is>
          <t>inn_incr_inv_bld_2030_pct_gdp</t>
        </is>
      </c>
      <c r="G2215" s="161" t="n">
        <v>0.0728616128100026</v>
      </c>
      <c r="H2215" s="161" t="inlineStr">
        <is>
          <t>2030</t>
        </is>
      </c>
      <c r="I2215" s="161" t="inlineStr">
        <is>
          <t>Mitigation_Investment_Needs_v1.1.xlsx (InvestmentNeeds v1.1, model output)</t>
        </is>
      </c>
    </row>
    <row r="2216" ht="13" customHeight="1">
      <c r="A2216" s="161" t="inlineStr">
        <is>
          <t>BDI</t>
        </is>
      </c>
      <c r="B2216" s="161" t="inlineStr">
        <is>
          <t>Burundi</t>
        </is>
      </c>
      <c r="C2216" s="161" t="inlineStr">
        <is>
          <t>Sub-Saharan Africa</t>
        </is>
      </c>
      <c r="D2216" s="161" t="inlineStr">
        <is>
          <t>Low income</t>
        </is>
      </c>
      <c r="E2216" s="161" t="b">
        <v>0</v>
      </c>
      <c r="F2216" s="161" t="inlineStr">
        <is>
          <t>inn_incr_inv_ind_2030_pct_gdp</t>
        </is>
      </c>
      <c r="G2216" s="161" t="n">
        <v>0.0432717029826477</v>
      </c>
      <c r="H2216" s="161" t="inlineStr">
        <is>
          <t>2030</t>
        </is>
      </c>
      <c r="I2216" s="161" t="inlineStr">
        <is>
          <t>Mitigation_Investment_Needs_v1.1.xlsx (InvestmentNeeds v1.1, model output)</t>
        </is>
      </c>
    </row>
    <row r="2217" ht="13" customHeight="1">
      <c r="A2217" s="161" t="inlineStr">
        <is>
          <t>BDI</t>
        </is>
      </c>
      <c r="B2217" s="161" t="inlineStr">
        <is>
          <t>Burundi</t>
        </is>
      </c>
      <c r="C2217" s="161" t="inlineStr">
        <is>
          <t>Sub-Saharan Africa</t>
        </is>
      </c>
      <c r="D2217" s="161" t="inlineStr">
        <is>
          <t>Low income</t>
        </is>
      </c>
      <c r="E2217" s="161" t="b">
        <v>0</v>
      </c>
      <c r="F2217" s="161" t="inlineStr">
        <is>
          <t>inn_incr_inv_fuel_2030_pct_gdp</t>
        </is>
      </c>
      <c r="G2217" s="161" t="n">
        <v>0.0598226968281381</v>
      </c>
      <c r="H2217" s="161" t="inlineStr">
        <is>
          <t>2030</t>
        </is>
      </c>
      <c r="I2217" s="161" t="inlineStr">
        <is>
          <t>Mitigation_Investment_Needs_v1.1.xlsx (InvestmentNeeds v1.1, model output)</t>
        </is>
      </c>
    </row>
    <row r="2218" ht="13" customHeight="1">
      <c r="A2218" s="161" t="inlineStr">
        <is>
          <t>BDI</t>
        </is>
      </c>
      <c r="B2218" s="161" t="inlineStr">
        <is>
          <t>Burundi</t>
        </is>
      </c>
      <c r="C2218" s="161" t="inlineStr">
        <is>
          <t>Sub-Saharan Africa</t>
        </is>
      </c>
      <c r="D2218" s="161" t="inlineStr">
        <is>
          <t>Low income</t>
        </is>
      </c>
      <c r="E2218" s="161" t="b">
        <v>0</v>
      </c>
      <c r="F2218" s="161" t="inlineStr">
        <is>
          <t>inn_incr_inv_afolu_2030_pct_gdp</t>
        </is>
      </c>
      <c r="G2218" s="161" t="n">
        <v>0.6821132375315969</v>
      </c>
      <c r="H2218" s="161" t="inlineStr">
        <is>
          <t>2030</t>
        </is>
      </c>
      <c r="I2218" s="161" t="inlineStr">
        <is>
          <t>Mitigation_Investment_Needs_v1.1.xlsx (InvestmentNeeds v1.1, model output)</t>
        </is>
      </c>
    </row>
    <row r="2219" ht="13" customHeight="1">
      <c r="A2219" s="161" t="inlineStr">
        <is>
          <t>BDI</t>
        </is>
      </c>
      <c r="B2219" s="161" t="inlineStr">
        <is>
          <t>Burundi</t>
        </is>
      </c>
      <c r="C2219" s="161" t="inlineStr">
        <is>
          <t>Sub-Saharan Africa</t>
        </is>
      </c>
      <c r="D2219" s="161" t="inlineStr">
        <is>
          <t>Low income</t>
        </is>
      </c>
      <c r="E2219" s="161" t="b">
        <v>0</v>
      </c>
      <c r="F2219" s="161" t="inlineStr">
        <is>
          <t>inn_incr_cost_a_2030_pct_gdp</t>
        </is>
      </c>
      <c r="G2219" s="161" t="n">
        <v>0.112452976346676</v>
      </c>
      <c r="H2219" s="161" t="inlineStr">
        <is>
          <t>2030</t>
        </is>
      </c>
      <c r="I2219" s="161" t="inlineStr">
        <is>
          <t>Mitigation_Investment_Needs_v1.1.xlsx (InvestmentNeeds v1.1, model output)</t>
        </is>
      </c>
    </row>
    <row r="2220" ht="13" customHeight="1">
      <c r="A2220" s="161" t="inlineStr">
        <is>
          <t>BDI</t>
        </is>
      </c>
      <c r="B2220" s="161" t="inlineStr">
        <is>
          <t>Burundi</t>
        </is>
      </c>
      <c r="C2220" s="161" t="inlineStr">
        <is>
          <t>Sub-Saharan Africa</t>
        </is>
      </c>
      <c r="D2220" s="161" t="inlineStr">
        <is>
          <t>Low income</t>
        </is>
      </c>
      <c r="E2220" s="161" t="b">
        <v>0</v>
      </c>
      <c r="F2220" s="161" t="inlineStr">
        <is>
          <t>inn_incr_cost_b_2030_pct_gdp</t>
        </is>
      </c>
      <c r="G2220" s="161" t="n">
        <v>0.0593520686101105</v>
      </c>
      <c r="H2220" s="161" t="inlineStr">
        <is>
          <t>2030</t>
        </is>
      </c>
      <c r="I2220" s="161" t="inlineStr">
        <is>
          <t>Mitigation_Investment_Needs_v1.1.xlsx (InvestmentNeeds v1.1, model output)</t>
        </is>
      </c>
    </row>
    <row r="2221" ht="13" customHeight="1">
      <c r="A2221" s="161" t="inlineStr">
        <is>
          <t>BDI</t>
        </is>
      </c>
      <c r="B2221" s="161" t="inlineStr">
        <is>
          <t>Burundi</t>
        </is>
      </c>
      <c r="C2221" s="161" t="inlineStr">
        <is>
          <t>Sub-Saharan Africa</t>
        </is>
      </c>
      <c r="D2221" s="161" t="inlineStr">
        <is>
          <t>Low income</t>
        </is>
      </c>
      <c r="E2221" s="161" t="b">
        <v>0</v>
      </c>
      <c r="F2221" s="161" t="inlineStr">
        <is>
          <t>inn_incr_cost_c_2030_pct_gdp</t>
        </is>
      </c>
      <c r="G2221" s="161" t="n">
        <v>-0.0324290355029736</v>
      </c>
      <c r="H2221" s="161" t="inlineStr">
        <is>
          <t>2030</t>
        </is>
      </c>
      <c r="I2221" s="161" t="inlineStr">
        <is>
          <t>Mitigation_Investment_Needs_v1.1.xlsx (InvestmentNeeds v1.1, model output)</t>
        </is>
      </c>
    </row>
    <row r="2222" ht="13" customHeight="1">
      <c r="A2222" s="161" t="inlineStr">
        <is>
          <t>BDI</t>
        </is>
      </c>
      <c r="B2222" s="161" t="inlineStr">
        <is>
          <t>Burundi</t>
        </is>
      </c>
      <c r="C2222" s="161" t="inlineStr">
        <is>
          <t>Sub-Saharan Africa</t>
        </is>
      </c>
      <c r="D2222" s="161" t="inlineStr">
        <is>
          <t>Low income</t>
        </is>
      </c>
      <c r="E2222" s="161" t="b">
        <v>0</v>
      </c>
      <c r="F2222" s="161" t="inlineStr">
        <is>
          <t>inn_cost_per_t_b_2030_usd</t>
        </is>
      </c>
      <c r="G2222" s="161" t="n">
        <v>46.6803212948183</v>
      </c>
      <c r="H2222" s="161" t="inlineStr">
        <is>
          <t>2030</t>
        </is>
      </c>
      <c r="I2222" s="161" t="inlineStr">
        <is>
          <t>Mitigation_Investment_Needs_v1.1.xlsx (InvestmentNeeds v1.1, model output)</t>
        </is>
      </c>
    </row>
    <row r="2223" ht="13" customHeight="1">
      <c r="A2223" s="161" t="inlineStr">
        <is>
          <t>BDI</t>
        </is>
      </c>
      <c r="B2223" s="161" t="inlineStr">
        <is>
          <t>Burundi</t>
        </is>
      </c>
      <c r="C2223" s="161" t="inlineStr">
        <is>
          <t>Sub-Saharan Africa</t>
        </is>
      </c>
      <c r="D2223" s="161" t="inlineStr">
        <is>
          <t>Low income</t>
        </is>
      </c>
      <c r="E2223" s="161" t="b">
        <v>0</v>
      </c>
      <c r="F2223" s="161" t="inlineStr">
        <is>
          <t>inn_coc_penalty_2030_pct_gdp</t>
        </is>
      </c>
      <c r="G2223" s="161" t="n">
        <v>0.2212537822356888</v>
      </c>
      <c r="H2223" s="161" t="inlineStr">
        <is>
          <t>2030</t>
        </is>
      </c>
      <c r="I2223" s="161" t="inlineStr">
        <is>
          <t>Mitigation_Investment_Needs_v1.1.xlsx (InvestmentNeeds v1.1, model output)</t>
        </is>
      </c>
    </row>
    <row r="2224" ht="13" customHeight="1">
      <c r="A2224" s="161" t="inlineStr">
        <is>
          <t>BDI</t>
        </is>
      </c>
      <c r="B2224" s="161" t="inlineStr">
        <is>
          <t>Burundi</t>
        </is>
      </c>
      <c r="C2224" s="161" t="inlineStr">
        <is>
          <t>Sub-Saharan Africa</t>
        </is>
      </c>
      <c r="D2224" s="161" t="inlineStr">
        <is>
          <t>Low income</t>
        </is>
      </c>
      <c r="E2224" s="161" t="b">
        <v>0</v>
      </c>
      <c r="F2224" s="161" t="inlineStr">
        <is>
          <t>inn_pima_adj_inv_2030_pct_gdp</t>
        </is>
      </c>
      <c r="G2224" s="161" t="n">
        <v>7.624145095329025</v>
      </c>
      <c r="H2224" s="161" t="inlineStr">
        <is>
          <t>2030</t>
        </is>
      </c>
      <c r="I2224" s="161" t="inlineStr">
        <is>
          <t>Mitigation_Investment_Needs_v1.1.xlsx (InvestmentNeeds v1.1, model output)</t>
        </is>
      </c>
    </row>
    <row r="2225" ht="13" customHeight="1">
      <c r="A2225" s="161" t="inlineStr">
        <is>
          <t>BDI</t>
        </is>
      </c>
      <c r="B2225" s="161" t="inlineStr">
        <is>
          <t>Burundi</t>
        </is>
      </c>
      <c r="C2225" s="161" t="inlineStr">
        <is>
          <t>Sub-Saharan Africa</t>
        </is>
      </c>
      <c r="D2225" s="161" t="inlineStr">
        <is>
          <t>Low income</t>
        </is>
      </c>
      <c r="E2225" s="161" t="b">
        <v>0</v>
      </c>
      <c r="F2225" s="161" t="inlineStr">
        <is>
          <t>nmim_nz_inv_2030_pct_gdp</t>
        </is>
      </c>
      <c r="G2225" s="161" t="n">
        <v>5.325859171933554</v>
      </c>
      <c r="H2225" s="161" t="inlineStr">
        <is>
          <t>2030</t>
        </is>
      </c>
      <c r="I2225" s="161" t="inlineStr">
        <is>
          <t>nmim_summary_v0_2.csv (InvestmentNeeds NMIM v0.2, model output)</t>
        </is>
      </c>
    </row>
    <row r="2226" ht="13" customHeight="1">
      <c r="A2226" s="161" t="inlineStr">
        <is>
          <t>BDI</t>
        </is>
      </c>
      <c r="B2226" s="161" t="inlineStr">
        <is>
          <t>Burundi</t>
        </is>
      </c>
      <c r="C2226" s="161" t="inlineStr">
        <is>
          <t>Sub-Saharan Africa</t>
        </is>
      </c>
      <c r="D2226" s="161" t="inlineStr">
        <is>
          <t>Low income</t>
        </is>
      </c>
      <c r="E2226" s="161" t="b">
        <v>0</v>
      </c>
      <c r="F2226" s="161" t="inlineStr">
        <is>
          <t>nmim_typ1_2030_pct_gdp</t>
        </is>
      </c>
      <c r="G2226" s="161" t="n">
        <v>2.709919034078328</v>
      </c>
      <c r="H2226" s="161" t="inlineStr">
        <is>
          <t>2030</t>
        </is>
      </c>
      <c r="I2226" s="161" t="inlineStr">
        <is>
          <t>nmim_summary_v0_2.csv (InvestmentNeeds NMIM v0.2, model output)</t>
        </is>
      </c>
    </row>
    <row r="2227" ht="13" customHeight="1">
      <c r="A2227" s="161" t="inlineStr">
        <is>
          <t>BDI</t>
        </is>
      </c>
      <c r="B2227" s="161" t="inlineStr">
        <is>
          <t>Burundi</t>
        </is>
      </c>
      <c r="C2227" s="161" t="inlineStr">
        <is>
          <t>Sub-Saharan Africa</t>
        </is>
      </c>
      <c r="D2227" s="161" t="inlineStr">
        <is>
          <t>Low income</t>
        </is>
      </c>
      <c r="E2227" s="161" t="b">
        <v>0</v>
      </c>
      <c r="F2227" s="161" t="inlineStr">
        <is>
          <t>nmim_typ2_2030_pct_gdp</t>
        </is>
      </c>
      <c r="G2227" s="161" t="n">
        <v>0.1536568084589528</v>
      </c>
      <c r="H2227" s="161" t="inlineStr">
        <is>
          <t>2030</t>
        </is>
      </c>
      <c r="I2227" s="161" t="inlineStr">
        <is>
          <t>nmim_summary_v0_2.csv (InvestmentNeeds NMIM v0.2, model output)</t>
        </is>
      </c>
    </row>
    <row r="2228" ht="13" customHeight="1">
      <c r="A2228" s="161" t="inlineStr">
        <is>
          <t>BDI</t>
        </is>
      </c>
      <c r="B2228" s="161" t="inlineStr">
        <is>
          <t>Burundi</t>
        </is>
      </c>
      <c r="C2228" s="161" t="inlineStr">
        <is>
          <t>Sub-Saharan Africa</t>
        </is>
      </c>
      <c r="D2228" s="161" t="inlineStr">
        <is>
          <t>Low income</t>
        </is>
      </c>
      <c r="E2228" s="161" t="b">
        <v>0</v>
      </c>
      <c r="F2228" s="161" t="inlineStr">
        <is>
          <t>nmim_typ3_2030_pct_gdp</t>
        </is>
      </c>
      <c r="G2228" s="161" t="n">
        <v>0.218604618014159</v>
      </c>
      <c r="H2228" s="161" t="inlineStr">
        <is>
          <t>2030</t>
        </is>
      </c>
      <c r="I2228" s="161" t="inlineStr">
        <is>
          <t>nmim_summary_v0_2.csv (InvestmentNeeds NMIM v0.2, model output)</t>
        </is>
      </c>
    </row>
    <row r="2229" ht="13" customHeight="1">
      <c r="A2229" s="161" t="inlineStr">
        <is>
          <t>BDI</t>
        </is>
      </c>
      <c r="B2229" s="161" t="inlineStr">
        <is>
          <t>Burundi</t>
        </is>
      </c>
      <c r="C2229" s="161" t="inlineStr">
        <is>
          <t>Sub-Saharan Africa</t>
        </is>
      </c>
      <c r="D2229" s="161" t="inlineStr">
        <is>
          <t>Low income</t>
        </is>
      </c>
      <c r="E2229" s="161" t="b">
        <v>0</v>
      </c>
      <c r="F2229" s="161" t="inlineStr">
        <is>
          <t>nmim_typ4_2030_pct_gdp</t>
        </is>
      </c>
      <c r="G2229" s="161" t="n">
        <v>1.743254561637842</v>
      </c>
      <c r="H2229" s="161" t="inlineStr">
        <is>
          <t>2030</t>
        </is>
      </c>
      <c r="I2229" s="161" t="inlineStr">
        <is>
          <t>nmim_summary_v0_2.csv (InvestmentNeeds NMIM v0.2, model output)</t>
        </is>
      </c>
    </row>
    <row r="2230" ht="13" customHeight="1">
      <c r="A2230" s="161" t="inlineStr">
        <is>
          <t>BDI</t>
        </is>
      </c>
      <c r="B2230" s="161" t="inlineStr">
        <is>
          <t>Burundi</t>
        </is>
      </c>
      <c r="C2230" s="161" t="inlineStr">
        <is>
          <t>Sub-Saharan Africa</t>
        </is>
      </c>
      <c r="D2230" s="161" t="inlineStr">
        <is>
          <t>Low income</t>
        </is>
      </c>
      <c r="E2230" s="161" t="b">
        <v>0</v>
      </c>
      <c r="F2230" s="161" t="inlineStr">
        <is>
          <t>nmim_typ5_2030_pct_gdp</t>
        </is>
      </c>
      <c r="G2230" s="161" t="n">
        <v>0.5004241481846911</v>
      </c>
      <c r="H2230" s="161" t="inlineStr">
        <is>
          <t>2030</t>
        </is>
      </c>
      <c r="I2230" s="161" t="inlineStr">
        <is>
          <t>nmim_summary_v0_2.csv (InvestmentNeeds NMIM v0.2, model output)</t>
        </is>
      </c>
    </row>
    <row r="2231" ht="13" customHeight="1">
      <c r="A2231" s="161" t="inlineStr">
        <is>
          <t>BDI</t>
        </is>
      </c>
      <c r="B2231" s="161" t="inlineStr">
        <is>
          <t>Burundi</t>
        </is>
      </c>
      <c r="C2231" s="161" t="inlineStr">
        <is>
          <t>Sub-Saharan Africa</t>
        </is>
      </c>
      <c r="D2231" s="161" t="inlineStr">
        <is>
          <t>Low income</t>
        </is>
      </c>
      <c r="E2231" s="161" t="b">
        <v>0</v>
      </c>
      <c r="F2231" s="161" t="inlineStr">
        <is>
          <t>nmim_budget_need_2030_pct_gdp</t>
        </is>
      </c>
      <c r="G2231" s="161" t="n">
        <v>3.232895403226346</v>
      </c>
      <c r="H2231" s="161" t="inlineStr">
        <is>
          <t>2030</t>
        </is>
      </c>
      <c r="I2231" s="161" t="inlineStr">
        <is>
          <t>nmim_summary_v0_2.csv (InvestmentNeeds NMIM v0.2, model output)</t>
        </is>
      </c>
    </row>
    <row r="2232" ht="13" customHeight="1">
      <c r="A2232" s="161" t="inlineStr">
        <is>
          <t>BDI</t>
        </is>
      </c>
      <c r="B2232" s="161" t="inlineStr">
        <is>
          <t>Burundi</t>
        </is>
      </c>
      <c r="C2232" s="161" t="inlineStr">
        <is>
          <t>Sub-Saharan Africa</t>
        </is>
      </c>
      <c r="D2232" s="161" t="inlineStr">
        <is>
          <t>Low income</t>
        </is>
      </c>
      <c r="E2232" s="161" t="b">
        <v>0</v>
      </c>
      <c r="F2232" s="161" t="inlineStr">
        <is>
          <t>nmim_private_share_2030_pct</t>
        </is>
      </c>
      <c r="G2232" s="161" t="n">
        <v>36.41303490338269</v>
      </c>
      <c r="H2232" s="161" t="inlineStr">
        <is>
          <t>2030</t>
        </is>
      </c>
      <c r="I2232" s="161" t="inlineStr">
        <is>
          <t>nmim_summary_v0_2.csv (InvestmentNeeds NMIM v0.2, model output)</t>
        </is>
      </c>
    </row>
    <row r="2233" ht="13" customHeight="1">
      <c r="A2233" s="161" t="inlineStr">
        <is>
          <t>BDI</t>
        </is>
      </c>
      <c r="B2233" s="161" t="inlineStr">
        <is>
          <t>Burundi</t>
        </is>
      </c>
      <c r="C2233" s="161" t="inlineStr">
        <is>
          <t>Sub-Saharan Africa</t>
        </is>
      </c>
      <c r="D2233" s="161" t="inlineStr">
        <is>
          <t>Low income</t>
        </is>
      </c>
      <c r="E2233" s="161" t="b">
        <v>0</v>
      </c>
      <c r="F2233" s="161" t="inlineStr">
        <is>
          <t>nmim_incr_inv_2030_pct_gdp</t>
        </is>
      </c>
      <c r="G2233" s="161" t="n">
        <v>4.638799419260186</v>
      </c>
      <c r="H2233" s="161" t="inlineStr">
        <is>
          <t>2030</t>
        </is>
      </c>
      <c r="I2233" s="161" t="inlineStr">
        <is>
          <t>nmim_summary_v0_2.csv (InvestmentNeeds NMIM v0.2, model output)</t>
        </is>
      </c>
    </row>
    <row r="2234" ht="13" customHeight="1">
      <c r="A2234" s="161" t="inlineStr">
        <is>
          <t>BDI</t>
        </is>
      </c>
      <c r="B2234" s="161" t="inlineStr">
        <is>
          <t>Burundi</t>
        </is>
      </c>
      <c r="C2234" s="161" t="inlineStr">
        <is>
          <t>Sub-Saharan Africa</t>
        </is>
      </c>
      <c r="D2234" s="161" t="inlineStr">
        <is>
          <t>Low income</t>
        </is>
      </c>
      <c r="E2234" s="161" t="b">
        <v>0</v>
      </c>
      <c r="F2234" s="161" t="inlineStr">
        <is>
          <t>nmim_incr_inv_2050_pct_gdp</t>
        </is>
      </c>
      <c r="G2234" s="161" t="n">
        <v>2.933726401939573</v>
      </c>
      <c r="H2234" s="161" t="inlineStr">
        <is>
          <t>2050</t>
        </is>
      </c>
      <c r="I2234" s="161" t="inlineStr">
        <is>
          <t>nmim_summary_v0_2.csv (InvestmentNeeds NMIM v0.2, model output)</t>
        </is>
      </c>
    </row>
    <row r="2235" ht="13" customHeight="1">
      <c r="A2235" s="161" t="inlineStr">
        <is>
          <t>BDI</t>
        </is>
      </c>
      <c r="B2235" s="161" t="inlineStr">
        <is>
          <t>Burundi</t>
        </is>
      </c>
      <c r="C2235" s="161" t="inlineStr">
        <is>
          <t>Sub-Saharan Africa</t>
        </is>
      </c>
      <c r="D2235" s="161" t="inlineStr">
        <is>
          <t>Low income</t>
        </is>
      </c>
      <c r="E2235" s="161" t="b">
        <v>0</v>
      </c>
      <c r="F2235" s="161" t="inlineStr">
        <is>
          <t>nmim_pv_incr_cost_b_pct_gdp</t>
        </is>
      </c>
      <c r="G2235" s="161" t="n">
        <v>38.34807065700212</v>
      </c>
      <c r="H2235" s="161" t="inlineStr">
        <is>
          <t>2025-2050</t>
        </is>
      </c>
      <c r="I2235" s="161" t="inlineStr">
        <is>
          <t>nmim_summary_v0_2.csv (InvestmentNeeds NMIM v0.2, model output)</t>
        </is>
      </c>
    </row>
    <row r="2236" ht="13" customHeight="1">
      <c r="A2236" s="161" t="inlineStr">
        <is>
          <t>BDI</t>
        </is>
      </c>
      <c r="B2236" s="161" t="inlineStr">
        <is>
          <t>Burundi</t>
        </is>
      </c>
      <c r="C2236" s="161" t="inlineStr">
        <is>
          <t>Sub-Saharan Africa</t>
        </is>
      </c>
      <c r="D2236" s="161" t="inlineStr">
        <is>
          <t>Low income</t>
        </is>
      </c>
      <c r="E2236" s="161" t="b">
        <v>0</v>
      </c>
      <c r="F2236" s="161" t="inlineStr">
        <is>
          <t>price_diesel_usd_litre</t>
        </is>
      </c>
      <c r="G2236" s="161" t="n">
        <v>1.615</v>
      </c>
      <c r="H2236" s="161" t="inlineStr">
        <is>
          <t>2024</t>
        </is>
      </c>
      <c r="I2236" s="161" t="inlineStr">
        <is>
          <t>imffossilfuelsubsidiesdata.xlsb</t>
        </is>
      </c>
    </row>
    <row r="2237" ht="13" customHeight="1">
      <c r="A2237" s="161" t="inlineStr">
        <is>
          <t>BDI</t>
        </is>
      </c>
      <c r="B2237" s="161" t="inlineStr">
        <is>
          <t>Burundi</t>
        </is>
      </c>
      <c r="C2237" s="161" t="inlineStr">
        <is>
          <t>Sub-Saharan Africa</t>
        </is>
      </c>
      <c r="D2237" s="161" t="inlineStr">
        <is>
          <t>Low income</t>
        </is>
      </c>
      <c r="E2237" s="161" t="b">
        <v>0</v>
      </c>
      <c r="F2237" s="161" t="inlineStr">
        <is>
          <t>price_gasoline_usd_litre</t>
        </is>
      </c>
      <c r="G2237" s="161" t="n">
        <v>1.599</v>
      </c>
      <c r="H2237" s="161" t="inlineStr">
        <is>
          <t>2024</t>
        </is>
      </c>
      <c r="I2237" s="161" t="inlineStr">
        <is>
          <t>imffossilfuelsubsidiesdata.xlsb</t>
        </is>
      </c>
    </row>
    <row r="2238" ht="13" customHeight="1">
      <c r="A2238" s="161" t="inlineStr">
        <is>
          <t>BDI</t>
        </is>
      </c>
      <c r="B2238" s="161" t="inlineStr">
        <is>
          <t>Burundi</t>
        </is>
      </c>
      <c r="C2238" s="161" t="inlineStr">
        <is>
          <t>Sub-Saharan Africa</t>
        </is>
      </c>
      <c r="D2238" s="161" t="inlineStr">
        <is>
          <t>Low income</t>
        </is>
      </c>
      <c r="E2238" s="161" t="b">
        <v>0</v>
      </c>
      <c r="F2238" s="161" t="inlineStr">
        <is>
          <t>price_electricity_residential_usd_kwh</t>
        </is>
      </c>
      <c r="G2238" s="161" t="n">
        <v>0.119</v>
      </c>
      <c r="H2238" s="161" t="inlineStr">
        <is>
          <t>2024</t>
        </is>
      </c>
      <c r="I2238" s="161" t="inlineStr">
        <is>
          <t>imffossilfuelsubsidiesdata.xlsb</t>
        </is>
      </c>
    </row>
    <row r="2239" ht="13" customHeight="1">
      <c r="A2239" s="161" t="inlineStr">
        <is>
          <t>BDI</t>
        </is>
      </c>
      <c r="B2239" s="161" t="inlineStr">
        <is>
          <t>Burundi</t>
        </is>
      </c>
      <c r="C2239" s="161" t="inlineStr">
        <is>
          <t>Sub-Saharan Africa</t>
        </is>
      </c>
      <c r="D2239" s="161" t="inlineStr">
        <is>
          <t>Low income</t>
        </is>
      </c>
      <c r="E2239" s="161" t="b">
        <v>0</v>
      </c>
      <c r="F2239" s="161" t="inlineStr">
        <is>
          <t>price_electricity_industry_usd_kwh</t>
        </is>
      </c>
      <c r="G2239" s="161" t="n">
        <v>0.164</v>
      </c>
      <c r="H2239" s="161" t="inlineStr">
        <is>
          <t>2024</t>
        </is>
      </c>
      <c r="I2239" s="161" t="inlineStr">
        <is>
          <t>imffossilfuelsubsidiesdata.xlsb</t>
        </is>
      </c>
    </row>
    <row r="2240" ht="13" customHeight="1">
      <c r="A2240" s="161" t="inlineStr">
        <is>
          <t>BDI</t>
        </is>
      </c>
      <c r="B2240" s="161" t="inlineStr">
        <is>
          <t>Burundi</t>
        </is>
      </c>
      <c r="C2240" s="161" t="inlineStr">
        <is>
          <t>Sub-Saharan Africa</t>
        </is>
      </c>
      <c r="D2240" s="161" t="inlineStr">
        <is>
          <t>Low income</t>
        </is>
      </c>
      <c r="E2240" s="161" t="b">
        <v>0</v>
      </c>
      <c r="F2240" s="161" t="inlineStr">
        <is>
          <t>price_gas_residential_usd_gj</t>
        </is>
      </c>
      <c r="G2240" s="161" t="n">
        <v>24.468</v>
      </c>
      <c r="H2240" s="161" t="inlineStr">
        <is>
          <t>2024</t>
        </is>
      </c>
      <c r="I2240" s="161" t="inlineStr">
        <is>
          <t>imffossilfuelsubsidiesdata.xlsb</t>
        </is>
      </c>
    </row>
    <row r="2241" ht="13" customHeight="1">
      <c r="A2241" s="161" t="inlineStr">
        <is>
          <t>BDI</t>
        </is>
      </c>
      <c r="B2241" s="161" t="inlineStr">
        <is>
          <t>Burundi</t>
        </is>
      </c>
      <c r="C2241" s="161" t="inlineStr">
        <is>
          <t>Sub-Saharan Africa</t>
        </is>
      </c>
      <c r="D2241" s="161" t="inlineStr">
        <is>
          <t>Low income</t>
        </is>
      </c>
      <c r="E2241" s="161" t="b">
        <v>0</v>
      </c>
      <c r="F2241" s="161" t="inlineStr">
        <is>
          <t>price_gas_industry_usd_gj</t>
        </is>
      </c>
      <c r="G2241" s="161" t="n">
        <v>12.794</v>
      </c>
      <c r="H2241" s="161" t="inlineStr">
        <is>
          <t>2024</t>
        </is>
      </c>
      <c r="I2241" s="161" t="inlineStr">
        <is>
          <t>imffossilfuelsubsidiesdata.xlsb</t>
        </is>
      </c>
    </row>
    <row r="2242" ht="13" customHeight="1">
      <c r="A2242" s="161" t="inlineStr">
        <is>
          <t>BDI</t>
        </is>
      </c>
      <c r="B2242" s="161" t="inlineStr">
        <is>
          <t>Burundi</t>
        </is>
      </c>
      <c r="C2242" s="161" t="inlineStr">
        <is>
          <t>Sub-Saharan Africa</t>
        </is>
      </c>
      <c r="D2242" s="161" t="inlineStr">
        <is>
          <t>Low income</t>
        </is>
      </c>
      <c r="E2242" s="161" t="b">
        <v>0</v>
      </c>
      <c r="F2242" s="161" t="inlineStr">
        <is>
          <t>price_gas_power_usd_gj</t>
        </is>
      </c>
      <c r="G2242" s="161" t="n">
        <v>11.471</v>
      </c>
      <c r="H2242" s="161" t="inlineStr">
        <is>
          <t>2024</t>
        </is>
      </c>
      <c r="I2242" s="161" t="inlineStr">
        <is>
          <t>imffossilfuelsubsidiesdata.xlsb</t>
        </is>
      </c>
    </row>
    <row r="2243" ht="13" customHeight="1">
      <c r="A2243" s="161" t="inlineStr">
        <is>
          <t>BDI</t>
        </is>
      </c>
      <c r="B2243" s="161" t="inlineStr">
        <is>
          <t>Burundi</t>
        </is>
      </c>
      <c r="C2243" s="161" t="inlineStr">
        <is>
          <t>Sub-Saharan Africa</t>
        </is>
      </c>
      <c r="D2243" s="161" t="inlineStr">
        <is>
          <t>Low income</t>
        </is>
      </c>
      <c r="E2243" s="161" t="b">
        <v>0</v>
      </c>
      <c r="F2243" s="161" t="inlineStr">
        <is>
          <t>price_coal_residential_usd_gj</t>
        </is>
      </c>
      <c r="G2243" s="161" t="n">
        <v>14.388</v>
      </c>
      <c r="H2243" s="161" t="inlineStr">
        <is>
          <t>2024</t>
        </is>
      </c>
      <c r="I2243" s="161" t="inlineStr">
        <is>
          <t>imffossilfuelsubsidiesdata.xlsb</t>
        </is>
      </c>
    </row>
    <row r="2244" ht="13" customHeight="1">
      <c r="A2244" s="161" t="inlineStr">
        <is>
          <t>BDI</t>
        </is>
      </c>
      <c r="B2244" s="161" t="inlineStr">
        <is>
          <t>Burundi</t>
        </is>
      </c>
      <c r="C2244" s="161" t="inlineStr">
        <is>
          <t>Sub-Saharan Africa</t>
        </is>
      </c>
      <c r="D2244" s="161" t="inlineStr">
        <is>
          <t>Low income</t>
        </is>
      </c>
      <c r="E2244" s="161" t="b">
        <v>0</v>
      </c>
      <c r="F2244" s="161" t="inlineStr">
        <is>
          <t>price_coal_industry_usd_gj</t>
        </is>
      </c>
      <c r="G2244" s="161" t="n">
        <v>7.124</v>
      </c>
      <c r="H2244" s="161" t="inlineStr">
        <is>
          <t>2024</t>
        </is>
      </c>
      <c r="I2244" s="161" t="inlineStr">
        <is>
          <t>imffossilfuelsubsidiesdata.xlsb</t>
        </is>
      </c>
    </row>
    <row r="2245" ht="13" customHeight="1">
      <c r="A2245" s="161" t="inlineStr">
        <is>
          <t>BDI</t>
        </is>
      </c>
      <c r="B2245" s="161" t="inlineStr">
        <is>
          <t>Burundi</t>
        </is>
      </c>
      <c r="C2245" s="161" t="inlineStr">
        <is>
          <t>Sub-Saharan Africa</t>
        </is>
      </c>
      <c r="D2245" s="161" t="inlineStr">
        <is>
          <t>Low income</t>
        </is>
      </c>
      <c r="E2245" s="161" t="b">
        <v>0</v>
      </c>
      <c r="F2245" s="161" t="inlineStr">
        <is>
          <t>price_coal_power_usd_gj</t>
        </is>
      </c>
      <c r="G2245" s="161" t="n">
        <v>5.575</v>
      </c>
      <c r="H2245" s="161" t="inlineStr">
        <is>
          <t>2024</t>
        </is>
      </c>
      <c r="I2245" s="161" t="inlineStr">
        <is>
          <t>imffossilfuelsubsidiesdata.xlsb</t>
        </is>
      </c>
    </row>
    <row r="2246" ht="13" customHeight="1">
      <c r="A2246" s="161" t="inlineStr">
        <is>
          <t>BDI</t>
        </is>
      </c>
      <c r="B2246" s="161" t="inlineStr">
        <is>
          <t>Burundi</t>
        </is>
      </c>
      <c r="C2246" s="161" t="inlineStr">
        <is>
          <t>Sub-Saharan Africa</t>
        </is>
      </c>
      <c r="D2246" s="161" t="inlineStr">
        <is>
          <t>Low income</t>
        </is>
      </c>
      <c r="E2246" s="161" t="b">
        <v>0</v>
      </c>
      <c r="F2246" s="161" t="inlineStr">
        <is>
          <t>power_market_structure</t>
        </is>
      </c>
      <c r="G2246" s="161" t="n">
        <v>1</v>
      </c>
      <c r="H2246" s="161" t="inlineStr">
        <is>
          <t>2013</t>
        </is>
      </c>
      <c r="I2246" s="161" t="inlineStr">
        <is>
          <t>dataverse_files.zip</t>
        </is>
      </c>
    </row>
    <row r="2247" ht="13" customHeight="1">
      <c r="A2247" s="161" t="inlineStr">
        <is>
          <t>BDI</t>
        </is>
      </c>
      <c r="B2247" s="161" t="inlineStr">
        <is>
          <t>Burundi</t>
        </is>
      </c>
      <c r="C2247" s="161" t="inlineStr">
        <is>
          <t>Sub-Saharan Africa</t>
        </is>
      </c>
      <c r="D2247" s="161" t="inlineStr">
        <is>
          <t>Low income</t>
        </is>
      </c>
      <c r="E2247" s="161" t="b">
        <v>0</v>
      </c>
      <c r="F2247" s="161" t="inlineStr">
        <is>
          <t>independent_regulator</t>
        </is>
      </c>
      <c r="G2247" s="161" t="n">
        <v>0</v>
      </c>
      <c r="H2247" s="161" t="inlineStr">
        <is>
          <t>2013</t>
        </is>
      </c>
      <c r="I2247" s="161" t="inlineStr">
        <is>
          <t>dataverse_files.zip</t>
        </is>
      </c>
    </row>
    <row r="2248" ht="13" customHeight="1">
      <c r="A2248" s="161" t="inlineStr">
        <is>
          <t>BDI</t>
        </is>
      </c>
      <c r="B2248" s="161" t="inlineStr">
        <is>
          <t>Burundi</t>
        </is>
      </c>
      <c r="C2248" s="161" t="inlineStr">
        <is>
          <t>Sub-Saharan Africa</t>
        </is>
      </c>
      <c r="D2248" s="161" t="inlineStr">
        <is>
          <t>Low income</t>
        </is>
      </c>
      <c r="E2248" s="161" t="b">
        <v>0</v>
      </c>
      <c r="F2248" s="161" t="inlineStr">
        <is>
          <t>generation_unbundled</t>
        </is>
      </c>
      <c r="G2248" s="161" t="n">
        <v>0</v>
      </c>
      <c r="H2248" s="161" t="inlineStr">
        <is>
          <t>2013</t>
        </is>
      </c>
      <c r="I2248" s="161" t="inlineStr">
        <is>
          <t>dataverse_files.zip</t>
        </is>
      </c>
    </row>
    <row r="2249" ht="13" customHeight="1">
      <c r="A2249" s="161" t="inlineStr">
        <is>
          <t>BDI</t>
        </is>
      </c>
      <c r="B2249" s="161" t="inlineStr">
        <is>
          <t>Burundi</t>
        </is>
      </c>
      <c r="C2249" s="161" t="inlineStr">
        <is>
          <t>Sub-Saharan Africa</t>
        </is>
      </c>
      <c r="D2249" s="161" t="inlineStr">
        <is>
          <t>Low income</t>
        </is>
      </c>
      <c r="E2249" s="161" t="b">
        <v>0</v>
      </c>
      <c r="F2249" s="161" t="inlineStr">
        <is>
          <t>rise_renewable_energy_score</t>
        </is>
      </c>
      <c r="G2249" s="161" t="n">
        <v>10.489</v>
      </c>
      <c r="H2249" s="161" t="inlineStr">
        <is>
          <t>2023</t>
        </is>
      </c>
      <c r="I2249" s="161" t="inlineStr">
        <is>
          <t>WB_RISE_WIDEF.csv</t>
        </is>
      </c>
    </row>
    <row r="2250" ht="13" customHeight="1">
      <c r="A2250" s="161" t="inlineStr">
        <is>
          <t>BDI</t>
        </is>
      </c>
      <c r="B2250" s="161" t="inlineStr">
        <is>
          <t>Burundi</t>
        </is>
      </c>
      <c r="C2250" s="161" t="inlineStr">
        <is>
          <t>Sub-Saharan Africa</t>
        </is>
      </c>
      <c r="D2250" s="161" t="inlineStr">
        <is>
          <t>Low income</t>
        </is>
      </c>
      <c r="E2250" s="161" t="b">
        <v>0</v>
      </c>
      <c r="F2250" s="161" t="inlineStr">
        <is>
          <t>rise_level_playing_field_score</t>
        </is>
      </c>
      <c r="G2250" s="161" t="n">
        <v>0</v>
      </c>
      <c r="H2250" s="161" t="inlineStr">
        <is>
          <t>2023</t>
        </is>
      </c>
      <c r="I2250" s="161" t="inlineStr">
        <is>
          <t>WB_RISE_WIDEF.csv</t>
        </is>
      </c>
    </row>
    <row r="2251" ht="13" customHeight="1">
      <c r="A2251" s="161" t="inlineStr">
        <is>
          <t>BDI</t>
        </is>
      </c>
      <c r="B2251" s="161" t="inlineStr">
        <is>
          <t>Burundi</t>
        </is>
      </c>
      <c r="C2251" s="161" t="inlineStr">
        <is>
          <t>Sub-Saharan Africa</t>
        </is>
      </c>
      <c r="D2251" s="161" t="inlineStr">
        <is>
          <t>Low income</t>
        </is>
      </c>
      <c r="E2251" s="161" t="b">
        <v>0</v>
      </c>
      <c r="F2251" s="161" t="inlineStr">
        <is>
          <t>rise_ee_financing_mechanisms_score</t>
        </is>
      </c>
      <c r="G2251" s="161" t="n">
        <v>0</v>
      </c>
      <c r="H2251" s="161" t="inlineStr">
        <is>
          <t>2023</t>
        </is>
      </c>
      <c r="I2251" s="161" t="inlineStr">
        <is>
          <t>WB_RISE_WIDEF.csv</t>
        </is>
      </c>
    </row>
    <row r="2252" ht="13" customHeight="1">
      <c r="A2252" s="161" t="inlineStr">
        <is>
          <t>BDI</t>
        </is>
      </c>
      <c r="B2252" s="161" t="inlineStr">
        <is>
          <t>Burundi</t>
        </is>
      </c>
      <c r="C2252" s="161" t="inlineStr">
        <is>
          <t>Sub-Saharan Africa</t>
        </is>
      </c>
      <c r="D2252" s="161" t="inlineStr">
        <is>
          <t>Low income</t>
        </is>
      </c>
      <c r="E2252" s="161" t="b">
        <v>0</v>
      </c>
      <c r="F2252" s="161" t="inlineStr">
        <is>
          <t>revenue_pct_gdp</t>
        </is>
      </c>
      <c r="G2252" s="161" t="n">
        <v>17.467</v>
      </c>
      <c r="H2252" s="161" t="inlineStr">
        <is>
          <t>2024</t>
        </is>
      </c>
      <c r="I2252" s="161" t="inlineStr">
        <is>
          <t>dataset_2026-08-26T13_41_09_874550254Z_DEFAULT_INTEGRATION_IMF_RES_WEO_9_0_0.csv</t>
        </is>
      </c>
    </row>
    <row r="2253" ht="13" customHeight="1">
      <c r="A2253" s="161" t="inlineStr">
        <is>
          <t>BDI</t>
        </is>
      </c>
      <c r="B2253" s="161" t="inlineStr">
        <is>
          <t>Burundi</t>
        </is>
      </c>
      <c r="C2253" s="161" t="inlineStr">
        <is>
          <t>Sub-Saharan Africa</t>
        </is>
      </c>
      <c r="D2253" s="161" t="inlineStr">
        <is>
          <t>Low income</t>
        </is>
      </c>
      <c r="E2253" s="161" t="b">
        <v>0</v>
      </c>
      <c r="F2253" s="161" t="inlineStr">
        <is>
          <t>primary_balance_pct_gdp</t>
        </is>
      </c>
      <c r="G2253" s="161" t="n">
        <v>-3.239</v>
      </c>
      <c r="H2253" s="161" t="inlineStr">
        <is>
          <t>2024</t>
        </is>
      </c>
      <c r="I2253" s="161" t="inlineStr">
        <is>
          <t>dataset_2026-08-26T13_41_09_874550254Z_DEFAULT_INTEGRATION_IMF_RES_WEO_9_0_0.csv</t>
        </is>
      </c>
    </row>
    <row r="2254" ht="13" customHeight="1">
      <c r="A2254" s="161" t="inlineStr">
        <is>
          <t>BDI</t>
        </is>
      </c>
      <c r="B2254" s="161" t="inlineStr">
        <is>
          <t>Burundi</t>
        </is>
      </c>
      <c r="C2254" s="161" t="inlineStr">
        <is>
          <t>Sub-Saharan Africa</t>
        </is>
      </c>
      <c r="D2254" s="161" t="inlineStr">
        <is>
          <t>Low income</t>
        </is>
      </c>
      <c r="E2254" s="161" t="b">
        <v>0</v>
      </c>
      <c r="F2254" s="161" t="inlineStr">
        <is>
          <t>current_account_pct_gdp</t>
        </is>
      </c>
      <c r="G2254" s="161" t="n">
        <v>-8.569000000000001</v>
      </c>
      <c r="H2254" s="161" t="inlineStr">
        <is>
          <t>2024</t>
        </is>
      </c>
      <c r="I2254" s="161" t="inlineStr">
        <is>
          <t>dataset_2026-08-26T13_41_09_874550254Z_DEFAULT_INTEGRATION_IMF_RES_WEO_9_0_0.csv</t>
        </is>
      </c>
    </row>
    <row r="2255" ht="13" customHeight="1">
      <c r="A2255" s="161" t="inlineStr">
        <is>
          <t>BDI</t>
        </is>
      </c>
      <c r="B2255" s="161" t="inlineStr">
        <is>
          <t>Burundi</t>
        </is>
      </c>
      <c r="C2255" s="161" t="inlineStr">
        <is>
          <t>Sub-Saharan Africa</t>
        </is>
      </c>
      <c r="D2255" s="161" t="inlineStr">
        <is>
          <t>Low income</t>
        </is>
      </c>
      <c r="E2255" s="161" t="b">
        <v>0</v>
      </c>
      <c r="F2255" s="161" t="inlineStr">
        <is>
          <t>gross_capital_formation_pct_gdp</t>
        </is>
      </c>
      <c r="G2255" s="161" t="n">
        <v>19.571</v>
      </c>
      <c r="H2255" s="161" t="inlineStr">
        <is>
          <t>2024</t>
        </is>
      </c>
      <c r="I2255" s="161" t="inlineStr">
        <is>
          <t>dataset_2026-08-26T13_41_09_874550254Z_DEFAULT_INTEGRATION_IMF_RES_WEO_9_0_0.csv</t>
        </is>
      </c>
    </row>
    <row r="2256" ht="13" customHeight="1">
      <c r="A2256" s="161" t="inlineStr">
        <is>
          <t>BDI</t>
        </is>
      </c>
      <c r="B2256" s="161" t="inlineStr">
        <is>
          <t>Burundi</t>
        </is>
      </c>
      <c r="C2256" s="161" t="inlineStr">
        <is>
          <t>Sub-Saharan Africa</t>
        </is>
      </c>
      <c r="D2256" s="161" t="inlineStr">
        <is>
          <t>Low income</t>
        </is>
      </c>
      <c r="E2256" s="161" t="b">
        <v>0</v>
      </c>
      <c r="F2256" s="161" t="inlineStr">
        <is>
          <t>real_gdp_growth_5y_avg_pct</t>
        </is>
      </c>
      <c r="G2256" s="161" t="n">
        <v>2.418</v>
      </c>
      <c r="H2256" s="161" t="inlineStr">
        <is>
          <t>2020-2024 avg</t>
        </is>
      </c>
      <c r="I2256" s="161" t="inlineStr">
        <is>
          <t>dataset_2026-08-26T13_41_09_874550254Z_DEFAULT_INTEGRATION_IMF_RES_WEO_9_0_0.csv (derived)</t>
        </is>
      </c>
    </row>
    <row r="2257" ht="13" customHeight="1">
      <c r="A2257" s="161" t="inlineStr">
        <is>
          <t>BDI</t>
        </is>
      </c>
      <c r="B2257" s="161" t="inlineStr">
        <is>
          <t>Burundi</t>
        </is>
      </c>
      <c r="C2257" s="161" t="inlineStr">
        <is>
          <t>Sub-Saharan Africa</t>
        </is>
      </c>
      <c r="D2257" s="161" t="inlineStr">
        <is>
          <t>Low income</t>
        </is>
      </c>
      <c r="E2257" s="161" t="b">
        <v>0</v>
      </c>
      <c r="F2257" s="161" t="inlineStr">
        <is>
          <t>int_budget_need_2030_pct_gdp</t>
        </is>
      </c>
      <c r="G2257" s="161" t="n">
        <v>2.994</v>
      </c>
      <c r="H2257" s="161" t="inlineStr">
        <is>
          <t>2030</t>
        </is>
      </c>
      <c r="I2257" s="161" t="inlineStr">
        <is>
          <t>integrated_results.csv (MacroFiscalModels v0.1, model output)</t>
        </is>
      </c>
    </row>
    <row r="2258" ht="13" customHeight="1">
      <c r="A2258" s="161" t="inlineStr">
        <is>
          <t>BDI</t>
        </is>
      </c>
      <c r="B2258" s="161" t="inlineStr">
        <is>
          <t>Burundi</t>
        </is>
      </c>
      <c r="C2258" s="161" t="inlineStr">
        <is>
          <t>Sub-Saharan Africa</t>
        </is>
      </c>
      <c r="D2258" s="161" t="inlineStr">
        <is>
          <t>Low income</t>
        </is>
      </c>
      <c r="E2258" s="161" t="b">
        <v>0</v>
      </c>
      <c r="F2258" s="161" t="inlineStr">
        <is>
          <t>int_pricing_revenue_2030_pct_gdp</t>
        </is>
      </c>
      <c r="G2258" s="161" t="n">
        <v>0.033</v>
      </c>
      <c r="H2258" s="161" t="inlineStr">
        <is>
          <t>2030</t>
        </is>
      </c>
      <c r="I2258" s="161" t="inlineStr">
        <is>
          <t>integrated_results.csv (MacroFiscalModels v0.1, model output)</t>
        </is>
      </c>
    </row>
    <row r="2259" ht="13" customHeight="1">
      <c r="A2259" s="161" t="inlineStr">
        <is>
          <t>BDI</t>
        </is>
      </c>
      <c r="B2259" s="161" t="inlineStr">
        <is>
          <t>Burundi</t>
        </is>
      </c>
      <c r="C2259" s="161" t="inlineStr">
        <is>
          <t>Sub-Saharan Africa</t>
        </is>
      </c>
      <c r="D2259" s="161" t="inlineStr">
        <is>
          <t>Low income</t>
        </is>
      </c>
      <c r="E2259" s="161" t="b">
        <v>0</v>
      </c>
      <c r="F2259" s="161" t="inlineStr">
        <is>
          <t>int_financing_gap_2030_pct_gdp</t>
        </is>
      </c>
      <c r="G2259" s="161" t="n">
        <v>2.961</v>
      </c>
      <c r="H2259" s="161" t="inlineStr">
        <is>
          <t>2030</t>
        </is>
      </c>
      <c r="I2259" s="161" t="inlineStr">
        <is>
          <t>integrated_results.csv (MacroFiscalModels v0.1, model output)</t>
        </is>
      </c>
    </row>
    <row r="2260" ht="13" customHeight="1">
      <c r="A2260" s="161" t="inlineStr">
        <is>
          <t>BDI</t>
        </is>
      </c>
      <c r="B2260" s="161" t="inlineStr">
        <is>
          <t>Burundi</t>
        </is>
      </c>
      <c r="C2260" s="161" t="inlineStr">
        <is>
          <t>Sub-Saharan Africa</t>
        </is>
      </c>
      <c r="D2260" s="161" t="inlineStr">
        <is>
          <t>Low income</t>
        </is>
      </c>
      <c r="E2260" s="161" t="b">
        <v>0</v>
      </c>
      <c r="F2260" s="161" t="inlineStr">
        <is>
          <t>int_gdp_dev_2050_pct</t>
        </is>
      </c>
      <c r="G2260" s="161" t="n">
        <v>0.626</v>
      </c>
      <c r="H2260" s="161" t="inlineStr">
        <is>
          <t>2050</t>
        </is>
      </c>
      <c r="I2260" s="161" t="inlineStr">
        <is>
          <t>integrated_results.csv (MacroFiscalModels v0.1, model output)</t>
        </is>
      </c>
    </row>
    <row r="2261" ht="13" customHeight="1">
      <c r="A2261" s="161" t="inlineStr">
        <is>
          <t>BDI</t>
        </is>
      </c>
      <c r="B2261" s="161" t="inlineStr">
        <is>
          <t>Burundi</t>
        </is>
      </c>
      <c r="C2261" s="161" t="inlineStr">
        <is>
          <t>Sub-Saharan Africa</t>
        </is>
      </c>
      <c r="D2261" s="161" t="inlineStr">
        <is>
          <t>Low income</t>
        </is>
      </c>
      <c r="E2261" s="161" t="b">
        <v>0</v>
      </c>
      <c r="F2261" s="161" t="inlineStr">
        <is>
          <t>int_debt_2050_pct_gdp</t>
        </is>
      </c>
      <c r="G2261" s="161" t="n">
        <v>87.39</v>
      </c>
      <c r="H2261" s="161" t="inlineStr">
        <is>
          <t>2050</t>
        </is>
      </c>
      <c r="I2261" s="161" t="inlineStr">
        <is>
          <t>integrated_results.csv (MacroFiscalModels v0.1, model output)</t>
        </is>
      </c>
    </row>
    <row r="2262" ht="13" customHeight="1">
      <c r="A2262" s="161" t="inlineStr">
        <is>
          <t>BDI</t>
        </is>
      </c>
      <c r="B2262" s="161" t="inlineStr">
        <is>
          <t>Burundi</t>
        </is>
      </c>
      <c r="C2262" s="161" t="inlineStr">
        <is>
          <t>Sub-Saharan Africa</t>
        </is>
      </c>
      <c r="D2262" s="161" t="inlineStr">
        <is>
          <t>Low income</t>
        </is>
      </c>
      <c r="E2262" s="161" t="b">
        <v>0</v>
      </c>
      <c r="F2262" s="161" t="inlineStr">
        <is>
          <t>int_dsf_risk_code</t>
        </is>
      </c>
      <c r="G2262" s="161" t="n">
        <v>3</v>
      </c>
      <c r="H2262" s="161" t="inlineStr">
        <is>
          <t>2034</t>
        </is>
      </c>
      <c r="I2262" s="161" t="inlineStr">
        <is>
          <t>integrated_results.csv (MacroFiscalModels v0.1, model output)</t>
        </is>
      </c>
    </row>
    <row r="2263" ht="13" customHeight="1">
      <c r="A2263" s="161" t="inlineStr">
        <is>
          <t>CPV</t>
        </is>
      </c>
      <c r="B2263" s="161" t="inlineStr">
        <is>
          <t>Cabo Verde</t>
        </is>
      </c>
      <c r="C2263" s="161" t="inlineStr">
        <is>
          <t>Sub-Saharan Africa</t>
        </is>
      </c>
      <c r="D2263" s="161" t="inlineStr">
        <is>
          <t>Upper middle income</t>
        </is>
      </c>
      <c r="E2263" s="161" t="b">
        <v>1</v>
      </c>
      <c r="F2263" s="161" t="inlineStr">
        <is>
          <t>interest_to_revenue_pct</t>
        </is>
      </c>
      <c r="G2263" s="161" t="n">
        <v>9.365</v>
      </c>
      <c r="H2263" s="161" t="inlineStr">
        <is>
          <t>2024</t>
        </is>
      </c>
      <c r="I2263" s="161" t="inlineStr">
        <is>
          <t>dataset_2026-08-26T13_41_09_874550254Z_DEFAULT_INTEGRATION_IMF_RES_WEO_9_0_0.csv (derived)</t>
        </is>
      </c>
    </row>
    <row r="2264" ht="13" customHeight="1">
      <c r="A2264" s="161" t="inlineStr">
        <is>
          <t>CPV</t>
        </is>
      </c>
      <c r="B2264" s="161" t="inlineStr">
        <is>
          <t>Cabo Verde</t>
        </is>
      </c>
      <c r="C2264" s="161" t="inlineStr">
        <is>
          <t>Sub-Saharan Africa</t>
        </is>
      </c>
      <c r="D2264" s="161" t="inlineStr">
        <is>
          <t>Upper middle income</t>
        </is>
      </c>
      <c r="E2264" s="161" t="b">
        <v>1</v>
      </c>
      <c r="F2264" s="161" t="inlineStr">
        <is>
          <t>interest_pct_gdp</t>
        </is>
      </c>
      <c r="G2264" s="161" t="n">
        <v>2.344</v>
      </c>
      <c r="H2264" s="161" t="inlineStr">
        <is>
          <t>2024</t>
        </is>
      </c>
      <c r="I2264" s="161" t="inlineStr">
        <is>
          <t>dataset_2026-08-26T13_41_09_874550254Z_DEFAULT_INTEGRATION_IMF_RES_WEO_9_0_0.csv (derived)</t>
        </is>
      </c>
    </row>
    <row r="2265" ht="13" customHeight="1">
      <c r="A2265" s="161" t="inlineStr">
        <is>
          <t>CPV</t>
        </is>
      </c>
      <c r="B2265" s="161" t="inlineStr">
        <is>
          <t>Cabo Verde</t>
        </is>
      </c>
      <c r="C2265" s="161" t="inlineStr">
        <is>
          <t>Sub-Saharan Africa</t>
        </is>
      </c>
      <c r="D2265" s="161" t="inlineStr">
        <is>
          <t>Upper middle income</t>
        </is>
      </c>
      <c r="E2265" s="161" t="b">
        <v>1</v>
      </c>
      <c r="F2265" s="161" t="inlineStr">
        <is>
          <t>gross_debt_pct_gdp</t>
        </is>
      </c>
      <c r="G2265" s="161" t="n">
        <v>112.847</v>
      </c>
      <c r="H2265" s="161" t="inlineStr">
        <is>
          <t>2024</t>
        </is>
      </c>
      <c r="I2265" s="161" t="inlineStr">
        <is>
          <t>dataset_2026-08-26T13_41_09_874550254Z_DEFAULT_INTEGRATION_IMF_RES_WEO_9_0_0.csv</t>
        </is>
      </c>
    </row>
    <row r="2266" ht="13" customHeight="1">
      <c r="A2266" s="161" t="inlineStr">
        <is>
          <t>CPV</t>
        </is>
      </c>
      <c r="B2266" s="161" t="inlineStr">
        <is>
          <t>Cabo Verde</t>
        </is>
      </c>
      <c r="C2266" s="161" t="inlineStr">
        <is>
          <t>Sub-Saharan Africa</t>
        </is>
      </c>
      <c r="D2266" s="161" t="inlineStr">
        <is>
          <t>Upper middle income</t>
        </is>
      </c>
      <c r="E2266" s="161" t="b">
        <v>1</v>
      </c>
      <c r="F2266" s="161" t="inlineStr">
        <is>
          <t>tax_revenue_pct_gdp</t>
        </is>
      </c>
      <c r="G2266" s="161" t="n">
        <v>19.436</v>
      </c>
      <c r="H2266" s="161" t="inlineStr">
        <is>
          <t>2024</t>
        </is>
      </c>
      <c r="I2266" s="161" t="inlineStr">
        <is>
          <t>world-imf2026.xlsx</t>
        </is>
      </c>
    </row>
    <row r="2267" ht="13" customHeight="1">
      <c r="A2267" s="161" t="inlineStr">
        <is>
          <t>CPV</t>
        </is>
      </c>
      <c r="B2267" s="161" t="inlineStr">
        <is>
          <t>Cabo Verde</t>
        </is>
      </c>
      <c r="C2267" s="161" t="inlineStr">
        <is>
          <t>Sub-Saharan Africa</t>
        </is>
      </c>
      <c r="D2267" s="161" t="inlineStr">
        <is>
          <t>Upper middle income</t>
        </is>
      </c>
      <c r="E2267" s="161" t="b">
        <v>1</v>
      </c>
      <c r="F2267" s="161" t="inlineStr">
        <is>
          <t>capex_execution_rate_pct</t>
        </is>
      </c>
      <c r="G2267" s="161" t="n">
        <v>43.59</v>
      </c>
      <c r="H2267" s="161" t="inlineStr">
        <is>
          <t>2022</t>
        </is>
      </c>
      <c r="I2267" s="161" t="inlineStr">
        <is>
          <t>WB_BOOST_WIDEF.csv</t>
        </is>
      </c>
    </row>
    <row r="2268" ht="13" customHeight="1">
      <c r="A2268" s="161" t="inlineStr">
        <is>
          <t>CPV</t>
        </is>
      </c>
      <c r="B2268" s="161" t="inlineStr">
        <is>
          <t>Cabo Verde</t>
        </is>
      </c>
      <c r="C2268" s="161" t="inlineStr">
        <is>
          <t>Sub-Saharan Africa</t>
        </is>
      </c>
      <c r="D2268" s="161" t="inlineStr">
        <is>
          <t>Upper middle income</t>
        </is>
      </c>
      <c r="E2268" s="161" t="b">
        <v>1</v>
      </c>
      <c r="F2268" s="161" t="inlineStr">
        <is>
          <t>climate_pfm_diagnostic_on_record</t>
        </is>
      </c>
      <c r="G2268" s="161" t="n">
        <v>0</v>
      </c>
      <c r="H2268" s="161" t="inlineStr">
        <is>
          <t>2022</t>
        </is>
      </c>
      <c r="I2268" s="161" t="inlineStr">
        <is>
          <t>UNDP-Global-Climate-Public-Finance-Review-2022.pdf (Table 4.2)</t>
        </is>
      </c>
    </row>
    <row r="2269" ht="13" customHeight="1">
      <c r="A2269" s="161" t="inlineStr">
        <is>
          <t>CPV</t>
        </is>
      </c>
      <c r="B2269" s="161" t="inlineStr">
        <is>
          <t>Cabo Verde</t>
        </is>
      </c>
      <c r="C2269" s="161" t="inlineStr">
        <is>
          <t>Sub-Saharan Africa</t>
        </is>
      </c>
      <c r="D2269" s="161" t="inlineStr">
        <is>
          <t>Upper middle income</t>
        </is>
      </c>
      <c r="E2269" s="161" t="b">
        <v>1</v>
      </c>
      <c r="F2269" s="161" t="inlineStr">
        <is>
          <t>ids_official_private_rate_spread_pp</t>
        </is>
      </c>
      <c r="G2269" s="161" t="n">
        <v>-1.628</v>
      </c>
      <c r="H2269" s="161" t="inlineStr">
        <is>
          <t>2024</t>
        </is>
      </c>
      <c r="I2269" s="161" t="inlineStr">
        <is>
          <t>P_Data_Extract_From_International_Debt_Statistics__2_.xlsx</t>
        </is>
      </c>
    </row>
    <row r="2270" ht="13" customHeight="1">
      <c r="A2270" s="161" t="inlineStr">
        <is>
          <t>CPV</t>
        </is>
      </c>
      <c r="B2270" s="161" t="inlineStr">
        <is>
          <t>Cabo Verde</t>
        </is>
      </c>
      <c r="C2270" s="161" t="inlineStr">
        <is>
          <t>Sub-Saharan Africa</t>
        </is>
      </c>
      <c r="D2270" s="161" t="inlineStr">
        <is>
          <t>Upper middle income</t>
        </is>
      </c>
      <c r="E2270" s="161" t="b">
        <v>1</v>
      </c>
      <c r="F2270" s="161" t="inlineStr">
        <is>
          <t>ids_private_creditor_rate_pct</t>
        </is>
      </c>
      <c r="G2270" s="161" t="n">
        <v>1.3</v>
      </c>
      <c r="H2270" s="161" t="inlineStr">
        <is>
          <t>2022</t>
        </is>
      </c>
      <c r="I2270" s="161" t="inlineStr">
        <is>
          <t>P_Data_Extract_From_International_Debt_Statistics__2_.xlsx</t>
        </is>
      </c>
    </row>
    <row r="2271" ht="13" customHeight="1">
      <c r="A2271" s="161" t="inlineStr">
        <is>
          <t>CPV</t>
        </is>
      </c>
      <c r="B2271" s="161" t="inlineStr">
        <is>
          <t>Cabo Verde</t>
        </is>
      </c>
      <c r="C2271" s="161" t="inlineStr">
        <is>
          <t>Sub-Saharan Africa</t>
        </is>
      </c>
      <c r="D2271" s="161" t="inlineStr">
        <is>
          <t>Upper middle income</t>
        </is>
      </c>
      <c r="E2271" s="161" t="b">
        <v>1</v>
      </c>
      <c r="F2271" s="161" t="inlineStr">
        <is>
          <t>ids_avg_maturity_years</t>
        </is>
      </c>
      <c r="G2271" s="161" t="n">
        <v>18.705</v>
      </c>
      <c r="H2271" s="161" t="inlineStr">
        <is>
          <t>2024</t>
        </is>
      </c>
      <c r="I2271" s="161" t="inlineStr">
        <is>
          <t>P_Data_Extract_From_International_Debt_Statistics__2_.xlsx</t>
        </is>
      </c>
    </row>
    <row r="2272" ht="13" customHeight="1">
      <c r="A2272" s="161" t="inlineStr">
        <is>
          <t>CPV</t>
        </is>
      </c>
      <c r="B2272" s="161" t="inlineStr">
        <is>
          <t>Cabo Verde</t>
        </is>
      </c>
      <c r="C2272" s="161" t="inlineStr">
        <is>
          <t>Sub-Saharan Africa</t>
        </is>
      </c>
      <c r="D2272" s="161" t="inlineStr">
        <is>
          <t>Upper middle income</t>
        </is>
      </c>
      <c r="E2272" s="161" t="b">
        <v>1</v>
      </c>
      <c r="F2272" s="161" t="inlineStr">
        <is>
          <t>mitigation_finance_received_pct_gdp</t>
        </is>
      </c>
      <c r="G2272" s="161" t="n">
        <v>0.921</v>
      </c>
      <c r="H2272" s="161" t="inlineStr">
        <is>
          <t>2024</t>
        </is>
      </c>
      <c r="I2272" s="161" t="inlineStr">
        <is>
          <t>CRDF-RP_2024.xlsx + WEO</t>
        </is>
      </c>
    </row>
    <row r="2273" ht="13" customHeight="1">
      <c r="A2273" s="161" t="inlineStr">
        <is>
          <t>CPV</t>
        </is>
      </c>
      <c r="B2273" s="161" t="inlineStr">
        <is>
          <t>Cabo Verde</t>
        </is>
      </c>
      <c r="C2273" s="161" t="inlineStr">
        <is>
          <t>Sub-Saharan Africa</t>
        </is>
      </c>
      <c r="D2273" s="161" t="inlineStr">
        <is>
          <t>Upper middle income</t>
        </is>
      </c>
      <c r="E2273" s="161" t="b">
        <v>1</v>
      </c>
      <c r="F2273" s="161" t="inlineStr">
        <is>
          <t>ids_multilateral_share_pct</t>
        </is>
      </c>
      <c r="G2273" s="161" t="n">
        <v>60.234</v>
      </c>
      <c r="H2273" s="161" t="inlineStr">
        <is>
          <t>2024</t>
        </is>
      </c>
      <c r="I2273" s="161" t="inlineStr">
        <is>
          <t>P_Data_Extract_From_International_Debt_Statistics__2_.xlsx</t>
        </is>
      </c>
    </row>
    <row r="2274" ht="13" customHeight="1">
      <c r="A2274" s="161" t="inlineStr">
        <is>
          <t>CPV</t>
        </is>
      </c>
      <c r="B2274" s="161" t="inlineStr">
        <is>
          <t>Cabo Verde</t>
        </is>
      </c>
      <c r="C2274" s="161" t="inlineStr">
        <is>
          <t>Sub-Saharan Africa</t>
        </is>
      </c>
      <c r="D2274" s="161" t="inlineStr">
        <is>
          <t>Upper middle income</t>
        </is>
      </c>
      <c r="E2274" s="161" t="b">
        <v>1</v>
      </c>
      <c r="F2274" s="161" t="inlineStr">
        <is>
          <t>ids_private_creditor_share_pct</t>
        </is>
      </c>
      <c r="G2274" s="161" t="n">
        <v>22.544</v>
      </c>
      <c r="H2274" s="161" t="inlineStr">
        <is>
          <t>2024</t>
        </is>
      </c>
      <c r="I2274" s="161" t="inlineStr">
        <is>
          <t>P_Data_Extract_From_International_Debt_Statistics__2_.xlsx</t>
        </is>
      </c>
    </row>
    <row r="2275" ht="13" customHeight="1">
      <c r="A2275" s="161" t="inlineStr">
        <is>
          <t>CPV</t>
        </is>
      </c>
      <c r="B2275" s="161" t="inlineStr">
        <is>
          <t>Cabo Verde</t>
        </is>
      </c>
      <c r="C2275" s="161" t="inlineStr">
        <is>
          <t>Sub-Saharan Africa</t>
        </is>
      </c>
      <c r="D2275" s="161" t="inlineStr">
        <is>
          <t>Upper middle income</t>
        </is>
      </c>
      <c r="E2275" s="161" t="b">
        <v>1</v>
      </c>
      <c r="F2275" s="161" t="inlineStr">
        <is>
          <t>ids_usd_share_ppg_debt_pct</t>
        </is>
      </c>
      <c r="G2275" s="161" t="n">
        <v>37.991</v>
      </c>
      <c r="H2275" s="161" t="inlineStr">
        <is>
          <t>2024</t>
        </is>
      </c>
      <c r="I2275" s="161" t="inlineStr">
        <is>
          <t>P_Data_Extract_From_International_Debt_Statistics__2_.xlsx</t>
        </is>
      </c>
    </row>
    <row r="2276" ht="13" customHeight="1">
      <c r="A2276" s="161" t="inlineStr">
        <is>
          <t>CPV</t>
        </is>
      </c>
      <c r="B2276" s="161" t="inlineStr">
        <is>
          <t>Cabo Verde</t>
        </is>
      </c>
      <c r="C2276" s="161" t="inlineStr">
        <is>
          <t>Sub-Saharan Africa</t>
        </is>
      </c>
      <c r="D2276" s="161" t="inlineStr">
        <is>
          <t>Upper middle income</t>
        </is>
      </c>
      <c r="E2276" s="161" t="b">
        <v>1</v>
      </c>
      <c r="F2276" s="161" t="inlineStr">
        <is>
          <t>ppi_commitments_pct_gdp</t>
        </is>
      </c>
      <c r="G2276" s="161" t="n">
        <v>1.129</v>
      </c>
      <c r="H2276" s="161" t="inlineStr">
        <is>
          <t>2020-2024 avg</t>
        </is>
      </c>
      <c r="I2276" s="161" t="inlineStr">
        <is>
          <t>2024-PPI-Full-DTA.dta + WEO</t>
        </is>
      </c>
    </row>
    <row r="2277" ht="13" customHeight="1">
      <c r="A2277" s="161" t="inlineStr">
        <is>
          <t>CPV</t>
        </is>
      </c>
      <c r="B2277" s="161" t="inlineStr">
        <is>
          <t>Cabo Verde</t>
        </is>
      </c>
      <c r="C2277" s="161" t="inlineStr">
        <is>
          <t>Sub-Saharan Africa</t>
        </is>
      </c>
      <c r="D2277" s="161" t="inlineStr">
        <is>
          <t>Upper middle income</t>
        </is>
      </c>
      <c r="E2277" s="161" t="b">
        <v>1</v>
      </c>
      <c r="F2277" s="161" t="inlineStr">
        <is>
          <t>excise_revenue_pct_of_revenue</t>
        </is>
      </c>
      <c r="G2277" s="161" t="n">
        <v>5.328</v>
      </c>
      <c r="H2277" s="161" t="inlineStr">
        <is>
          <t>2024</t>
        </is>
      </c>
      <c r="I2277" s="161" t="inlineStr">
        <is>
          <t>world-imf2026.xlsx</t>
        </is>
      </c>
    </row>
    <row r="2278" ht="13" customHeight="1">
      <c r="A2278" s="161" t="inlineStr">
        <is>
          <t>CPV</t>
        </is>
      </c>
      <c r="B2278" s="161" t="inlineStr">
        <is>
          <t>Cabo Verde</t>
        </is>
      </c>
      <c r="C2278" s="161" t="inlineStr">
        <is>
          <t>Sub-Saharan Africa</t>
        </is>
      </c>
      <c r="D2278" s="161" t="inlineStr">
        <is>
          <t>Upper middle income</t>
        </is>
      </c>
      <c r="E2278" s="161" t="b">
        <v>1</v>
      </c>
      <c r="F2278" s="161" t="inlineStr">
        <is>
          <t>ff_subsidy_total_pct_gdp</t>
        </is>
      </c>
      <c r="G2278" s="161" t="n">
        <v>2.359</v>
      </c>
      <c r="H2278" s="161" t="inlineStr">
        <is>
          <t>2024</t>
        </is>
      </c>
      <c r="I2278" s="161" t="inlineStr">
        <is>
          <t>imffossilfuelsubsidiesdata.xlsb + WEO</t>
        </is>
      </c>
    </row>
    <row r="2279" ht="13" customHeight="1">
      <c r="A2279" s="161" t="inlineStr">
        <is>
          <t>CPV</t>
        </is>
      </c>
      <c r="B2279" s="161" t="inlineStr">
        <is>
          <t>Cabo Verde</t>
        </is>
      </c>
      <c r="C2279" s="161" t="inlineStr">
        <is>
          <t>Sub-Saharan Africa</t>
        </is>
      </c>
      <c r="D2279" s="161" t="inlineStr">
        <is>
          <t>Upper middle income</t>
        </is>
      </c>
      <c r="E2279" s="161" t="b">
        <v>1</v>
      </c>
      <c r="F2279" s="161" t="inlineStr">
        <is>
          <t>ff_subsidy_explicit_pct_gdp</t>
        </is>
      </c>
      <c r="G2279" s="161" t="n">
        <v>0.35</v>
      </c>
      <c r="H2279" s="161" t="inlineStr">
        <is>
          <t>2024</t>
        </is>
      </c>
      <c r="I2279" s="161" t="inlineStr">
        <is>
          <t>imffossilfuelsubsidiesdata.xlsb</t>
        </is>
      </c>
    </row>
    <row r="2280" ht="13" customHeight="1">
      <c r="A2280" s="161" t="inlineStr">
        <is>
          <t>CPV</t>
        </is>
      </c>
      <c r="B2280" s="161" t="inlineStr">
        <is>
          <t>Cabo Verde</t>
        </is>
      </c>
      <c r="C2280" s="161" t="inlineStr">
        <is>
          <t>Sub-Saharan Africa</t>
        </is>
      </c>
      <c r="D2280" s="161" t="inlineStr">
        <is>
          <t>Upper middle income</t>
        </is>
      </c>
      <c r="E2280" s="161" t="b">
        <v>1</v>
      </c>
      <c r="F2280" s="161" t="inlineStr">
        <is>
          <t>ff_subsidy_implicit_pct_gdp</t>
        </is>
      </c>
      <c r="G2280" s="161" t="n">
        <v>2.009</v>
      </c>
      <c r="H2280" s="161" t="inlineStr">
        <is>
          <t>2024</t>
        </is>
      </c>
      <c r="I2280" s="161" t="inlineStr">
        <is>
          <t>imffossilfuelsubsidiesdata.xlsb</t>
        </is>
      </c>
    </row>
    <row r="2281" ht="13" customHeight="1">
      <c r="A2281" s="161" t="inlineStr">
        <is>
          <t>CPV</t>
        </is>
      </c>
      <c r="B2281" s="161" t="inlineStr">
        <is>
          <t>Cabo Verde</t>
        </is>
      </c>
      <c r="C2281" s="161" t="inlineStr">
        <is>
          <t>Sub-Saharan Africa</t>
        </is>
      </c>
      <c r="D2281" s="161" t="inlineStr">
        <is>
          <t>Upper middle income</t>
        </is>
      </c>
      <c r="E2281" s="161" t="b">
        <v>1</v>
      </c>
      <c r="F2281" s="161" t="inlineStr">
        <is>
          <t>env_protection_pct_of_expenditure</t>
        </is>
      </c>
      <c r="G2281" s="161" t="n">
        <v>1.772</v>
      </c>
      <c r="H2281" s="161" t="inlineStr">
        <is>
          <t>2022</t>
        </is>
      </c>
      <c r="I2281" s="161" t="inlineStr">
        <is>
          <t>WB_BOOST_WIDEF.csv</t>
        </is>
      </c>
    </row>
    <row r="2282" ht="13" customHeight="1">
      <c r="A2282" s="161" t="inlineStr">
        <is>
          <t>CPV</t>
        </is>
      </c>
      <c r="B2282" s="161" t="inlineStr">
        <is>
          <t>Cabo Verde</t>
        </is>
      </c>
      <c r="C2282" s="161" t="inlineStr">
        <is>
          <t>Sub-Saharan Africa</t>
        </is>
      </c>
      <c r="D2282" s="161" t="inlineStr">
        <is>
          <t>Upper middle income</t>
        </is>
      </c>
      <c r="E2282" s="161" t="b">
        <v>1</v>
      </c>
      <c r="F2282" s="161" t="inlineStr">
        <is>
          <t>net_fuel_trade_pct_merch</t>
        </is>
      </c>
      <c r="G2282" s="161" t="n">
        <v>-14.359</v>
      </c>
      <c r="H2282" s="161" t="inlineStr">
        <is>
          <t>2023</t>
        </is>
      </c>
      <c r="I2282" s="161" t="inlineStr">
        <is>
          <t>WDI TX.VAL.FUEL.ZS.UN less TM.VAL.FUEL.ZS.UN</t>
        </is>
      </c>
    </row>
    <row r="2283" ht="13" customHeight="1">
      <c r="A2283" s="161" t="inlineStr">
        <is>
          <t>CPV</t>
        </is>
      </c>
      <c r="B2283" s="161" t="inlineStr">
        <is>
          <t>Cabo Verde</t>
        </is>
      </c>
      <c r="C2283" s="161" t="inlineStr">
        <is>
          <t>Sub-Saharan Africa</t>
        </is>
      </c>
      <c r="D2283" s="161" t="inlineStr">
        <is>
          <t>Upper middle income</t>
        </is>
      </c>
      <c r="E2283" s="161" t="b">
        <v>1</v>
      </c>
      <c r="F2283" s="161" t="inlineStr">
        <is>
          <t>fuel_exports_pct_merch</t>
        </is>
      </c>
      <c r="G2283" s="161" t="n">
        <v>0</v>
      </c>
      <c r="H2283" s="161" t="inlineStr">
        <is>
          <t>2023</t>
        </is>
      </c>
      <c r="I2283" s="161" t="inlineStr">
        <is>
          <t>API_TX_VAL_FUEL_ZS_UN_DS2_en_csv_v2_33055.zip</t>
        </is>
      </c>
    </row>
    <row r="2284" ht="13" customHeight="1">
      <c r="A2284" s="161" t="inlineStr">
        <is>
          <t>CPV</t>
        </is>
      </c>
      <c r="B2284" s="161" t="inlineStr">
        <is>
          <t>Cabo Verde</t>
        </is>
      </c>
      <c r="C2284" s="161" t="inlineStr">
        <is>
          <t>Sub-Saharan Africa</t>
        </is>
      </c>
      <c r="D2284" s="161" t="inlineStr">
        <is>
          <t>Upper middle income</t>
        </is>
      </c>
      <c r="E2284" s="161" t="b">
        <v>1</v>
      </c>
      <c r="F2284" s="161" t="inlineStr">
        <is>
          <t>fuel_imports_pct_merch</t>
        </is>
      </c>
      <c r="G2284" s="161" t="n">
        <v>14.359</v>
      </c>
      <c r="H2284" s="161" t="inlineStr">
        <is>
          <t>2024</t>
        </is>
      </c>
      <c r="I2284" s="161" t="inlineStr">
        <is>
          <t>API_TM_VAL_FUEL_ZS_UN_DS2_en_csv_v2_36140.zip</t>
        </is>
      </c>
    </row>
    <row r="2285" ht="13" customHeight="1">
      <c r="A2285" s="161" t="inlineStr">
        <is>
          <t>CPV</t>
        </is>
      </c>
      <c r="B2285" s="161" t="inlineStr">
        <is>
          <t>Cabo Verde</t>
        </is>
      </c>
      <c r="C2285" s="161" t="inlineStr">
        <is>
          <t>Sub-Saharan Africa</t>
        </is>
      </c>
      <c r="D2285" s="161" t="inlineStr">
        <is>
          <t>Upper middle income</t>
        </is>
      </c>
      <c r="E2285" s="161" t="b">
        <v>1</v>
      </c>
      <c r="F2285" s="161" t="inlineStr">
        <is>
          <t>fossil_rents_total_pct_gdp</t>
        </is>
      </c>
      <c r="G2285" s="161" t="n">
        <v>17.18</v>
      </c>
      <c r="H2285" s="161" t="inlineStr">
        <is>
          <t>2021</t>
        </is>
      </c>
      <c r="I2285" s="161" t="inlineStr">
        <is>
          <t>WDI NY.GDP.PETR+NGAS+COAL.RT.ZS</t>
        </is>
      </c>
    </row>
    <row r="2286" ht="13" customHeight="1">
      <c r="A2286" s="161" t="inlineStr">
        <is>
          <t>CPV</t>
        </is>
      </c>
      <c r="B2286" s="161" t="inlineStr">
        <is>
          <t>Cabo Verde</t>
        </is>
      </c>
      <c r="C2286" s="161" t="inlineStr">
        <is>
          <t>Sub-Saharan Africa</t>
        </is>
      </c>
      <c r="D2286" s="161" t="inlineStr">
        <is>
          <t>Upper middle income</t>
        </is>
      </c>
      <c r="E2286" s="161" t="b">
        <v>1</v>
      </c>
      <c r="F2286" s="161" t="inlineStr">
        <is>
          <t>oil_rents_pct_gdp</t>
        </is>
      </c>
      <c r="G2286" s="161" t="n">
        <v>0</v>
      </c>
      <c r="H2286" s="161" t="inlineStr">
        <is>
          <t>2021</t>
        </is>
      </c>
      <c r="I2286" s="161" t="inlineStr">
        <is>
          <t>API_NY_GDP_PETR_RT_ZS_DS2_en_csv_v2_40227.zip</t>
        </is>
      </c>
    </row>
    <row r="2287" ht="13" customHeight="1">
      <c r="A2287" s="161" t="inlineStr">
        <is>
          <t>CPV</t>
        </is>
      </c>
      <c r="B2287" s="161" t="inlineStr">
        <is>
          <t>Cabo Verde</t>
        </is>
      </c>
      <c r="C2287" s="161" t="inlineStr">
        <is>
          <t>Sub-Saharan Africa</t>
        </is>
      </c>
      <c r="D2287" s="161" t="inlineStr">
        <is>
          <t>Upper middle income</t>
        </is>
      </c>
      <c r="E2287" s="161" t="b">
        <v>1</v>
      </c>
      <c r="F2287" s="161" t="inlineStr">
        <is>
          <t>gas_rents_pct_gdp</t>
        </is>
      </c>
      <c r="G2287" s="161" t="n">
        <v>0</v>
      </c>
      <c r="H2287" s="161" t="inlineStr">
        <is>
          <t>2021</t>
        </is>
      </c>
      <c r="I2287" s="161" t="inlineStr">
        <is>
          <t>API_NY_GDP_NGAS_RT_ZS_DS2_en_csv_v2_35861.zip</t>
        </is>
      </c>
    </row>
    <row r="2288" ht="13" customHeight="1">
      <c r="A2288" s="161" t="inlineStr">
        <is>
          <t>CPV</t>
        </is>
      </c>
      <c r="B2288" s="161" t="inlineStr">
        <is>
          <t>Cabo Verde</t>
        </is>
      </c>
      <c r="C2288" s="161" t="inlineStr">
        <is>
          <t>Sub-Saharan Africa</t>
        </is>
      </c>
      <c r="D2288" s="161" t="inlineStr">
        <is>
          <t>Upper middle income</t>
        </is>
      </c>
      <c r="E2288" s="161" t="b">
        <v>1</v>
      </c>
      <c r="F2288" s="161" t="inlineStr">
        <is>
          <t>coal_rents_pct_gdp</t>
        </is>
      </c>
      <c r="G2288" s="161" t="n">
        <v>17.18</v>
      </c>
      <c r="H2288" s="161" t="inlineStr">
        <is>
          <t>2021</t>
        </is>
      </c>
      <c r="I2288" s="161" t="inlineStr">
        <is>
          <t>API_NY_GDP_COAL_RT_ZS_DS2_en_csv_v2_35370.zip</t>
        </is>
      </c>
    </row>
    <row r="2289" ht="13" customHeight="1">
      <c r="A2289" s="161" t="inlineStr">
        <is>
          <t>CPV</t>
        </is>
      </c>
      <c r="B2289" s="161" t="inlineStr">
        <is>
          <t>Cabo Verde</t>
        </is>
      </c>
      <c r="C2289" s="161" t="inlineStr">
        <is>
          <t>Sub-Saharan Africa</t>
        </is>
      </c>
      <c r="D2289" s="161" t="inlineStr">
        <is>
          <t>Upper middle income</t>
        </is>
      </c>
      <c r="E2289" s="161" t="b">
        <v>1</v>
      </c>
      <c r="F2289" s="161" t="inlineStr">
        <is>
          <t>other_fossil_gen_share_pct</t>
        </is>
      </c>
      <c r="G2289" s="161" t="n">
        <v>69.23099999999999</v>
      </c>
      <c r="H2289" s="161" t="inlineStr">
        <is>
          <t>2024</t>
        </is>
      </c>
      <c r="I2289" s="161" t="inlineStr">
        <is>
          <t>release_generation_yearly_global.csv</t>
        </is>
      </c>
    </row>
    <row r="2290" ht="13" customHeight="1">
      <c r="A2290" s="161" t="inlineStr">
        <is>
          <t>CPV</t>
        </is>
      </c>
      <c r="B2290" s="161" t="inlineStr">
        <is>
          <t>Cabo Verde</t>
        </is>
      </c>
      <c r="C2290" s="161" t="inlineStr">
        <is>
          <t>Sub-Saharan Africa</t>
        </is>
      </c>
      <c r="D2290" s="161" t="inlineStr">
        <is>
          <t>Upper middle income</t>
        </is>
      </c>
      <c r="E2290" s="161" t="b">
        <v>1</v>
      </c>
      <c r="F2290" s="161" t="inlineStr">
        <is>
          <t>renewable_share_electricity_pct</t>
        </is>
      </c>
      <c r="G2290" s="161" t="n">
        <v>30.744</v>
      </c>
      <c r="H2290" s="161" t="inlineStr">
        <is>
          <t>2024</t>
        </is>
      </c>
      <c r="I2290" s="161" t="inlineStr">
        <is>
          <t>imffossilfuelsubsidiesdata.xlsb</t>
        </is>
      </c>
    </row>
    <row r="2291" ht="13" customHeight="1">
      <c r="A2291" s="161" t="inlineStr">
        <is>
          <t>CPV</t>
        </is>
      </c>
      <c r="B2291" s="161" t="inlineStr">
        <is>
          <t>Cabo Verde</t>
        </is>
      </c>
      <c r="C2291" s="161" t="inlineStr">
        <is>
          <t>Sub-Saharan Africa</t>
        </is>
      </c>
      <c r="D2291" s="161" t="inlineStr">
        <is>
          <t>Upper middle income</t>
        </is>
      </c>
      <c r="E2291" s="161" t="b">
        <v>1</v>
      </c>
      <c r="F2291" s="161" t="inlineStr">
        <is>
          <t>re_share_change_pp</t>
        </is>
      </c>
      <c r="G2291" s="161" t="n">
        <v>2.769</v>
      </c>
      <c r="H2291" s="161" t="inlineStr">
        <is>
          <t>2024</t>
        </is>
      </c>
      <c r="I2291" s="161" t="inlineStr">
        <is>
          <t>release_generation_yearly_global.csv</t>
        </is>
      </c>
    </row>
    <row r="2292" ht="13" customHeight="1">
      <c r="A2292" s="161" t="inlineStr">
        <is>
          <t>CPV</t>
        </is>
      </c>
      <c r="B2292" s="161" t="inlineStr">
        <is>
          <t>Cabo Verde</t>
        </is>
      </c>
      <c r="C2292" s="161" t="inlineStr">
        <is>
          <t>Sub-Saharan Africa</t>
        </is>
      </c>
      <c r="D2292" s="161" t="inlineStr">
        <is>
          <t>Upper middle income</t>
        </is>
      </c>
      <c r="E2292" s="161" t="b">
        <v>1</v>
      </c>
      <c r="F2292" s="161" t="inlineStr">
        <is>
          <t>re_capacity_growth_pct</t>
        </is>
      </c>
      <c r="G2292" s="161" t="n">
        <v>0</v>
      </c>
      <c r="H2292" s="161" t="inlineStr">
        <is>
          <t>2024</t>
        </is>
      </c>
      <c r="I2292" s="161" t="inlineStr">
        <is>
          <t>release_generation_yearly_global.csv</t>
        </is>
      </c>
    </row>
    <row r="2293" ht="13" customHeight="1">
      <c r="A2293" s="161" t="inlineStr">
        <is>
          <t>CPV</t>
        </is>
      </c>
      <c r="B2293" s="161" t="inlineStr">
        <is>
          <t>Cabo Verde</t>
        </is>
      </c>
      <c r="C2293" s="161" t="inlineStr">
        <is>
          <t>Sub-Saharan Africa</t>
        </is>
      </c>
      <c r="D2293" s="161" t="inlineStr">
        <is>
          <t>Upper middle income</t>
        </is>
      </c>
      <c r="E2293" s="161" t="b">
        <v>1</v>
      </c>
      <c r="F2293" s="161" t="inlineStr">
        <is>
          <t>inn_total_inv_2030_pct_gdp</t>
        </is>
      </c>
      <c r="G2293" s="161" t="n">
        <v>3.93425246823523</v>
      </c>
      <c r="H2293" s="161" t="inlineStr">
        <is>
          <t>2030</t>
        </is>
      </c>
      <c r="I2293" s="161" t="inlineStr">
        <is>
          <t>Mitigation_Investment_Needs_v1.1.xlsx (InvestmentNeeds v1.1, model output)</t>
        </is>
      </c>
    </row>
    <row r="2294" ht="13" customHeight="1">
      <c r="A2294" s="161" t="inlineStr">
        <is>
          <t>CPV</t>
        </is>
      </c>
      <c r="B2294" s="161" t="inlineStr">
        <is>
          <t>Cabo Verde</t>
        </is>
      </c>
      <c r="C2294" s="161" t="inlineStr">
        <is>
          <t>Sub-Saharan Africa</t>
        </is>
      </c>
      <c r="D2294" s="161" t="inlineStr">
        <is>
          <t>Upper middle income</t>
        </is>
      </c>
      <c r="E2294" s="161" t="b">
        <v>1</v>
      </c>
      <c r="F2294" s="161" t="inlineStr">
        <is>
          <t>inn_incr_inv_2030_pct_gdp</t>
        </is>
      </c>
      <c r="G2294" s="161" t="n">
        <v>0.9442205923764559</v>
      </c>
      <c r="H2294" s="161" t="inlineStr">
        <is>
          <t>2030</t>
        </is>
      </c>
      <c r="I2294" s="161" t="inlineStr">
        <is>
          <t>Mitigation_Investment_Needs_v1.1.xlsx (InvestmentNeeds v1.1, model output)</t>
        </is>
      </c>
    </row>
    <row r="2295" ht="13" customHeight="1">
      <c r="A2295" s="161" t="inlineStr">
        <is>
          <t>CPV</t>
        </is>
      </c>
      <c r="B2295" s="161" t="inlineStr">
        <is>
          <t>Cabo Verde</t>
        </is>
      </c>
      <c r="C2295" s="161" t="inlineStr">
        <is>
          <t>Sub-Saharan Africa</t>
        </is>
      </c>
      <c r="D2295" s="161" t="inlineStr">
        <is>
          <t>Upper middle income</t>
        </is>
      </c>
      <c r="E2295" s="161" t="b">
        <v>1</v>
      </c>
      <c r="F2295" s="161" t="inlineStr">
        <is>
          <t>inn_incr_inv_gen_2030_pct_gdp</t>
        </is>
      </c>
      <c r="G2295" s="161" t="n">
        <v>0.2682370933469397</v>
      </c>
      <c r="H2295" s="161" t="inlineStr">
        <is>
          <t>2030</t>
        </is>
      </c>
      <c r="I2295" s="161" t="inlineStr">
        <is>
          <t>Mitigation_Investment_Needs_v1.1.xlsx (InvestmentNeeds v1.1, model output)</t>
        </is>
      </c>
    </row>
    <row r="2296" ht="13" customHeight="1">
      <c r="A2296" s="161" t="inlineStr">
        <is>
          <t>CPV</t>
        </is>
      </c>
      <c r="B2296" s="161" t="inlineStr">
        <is>
          <t>Cabo Verde</t>
        </is>
      </c>
      <c r="C2296" s="161" t="inlineStr">
        <is>
          <t>Sub-Saharan Africa</t>
        </is>
      </c>
      <c r="D2296" s="161" t="inlineStr">
        <is>
          <t>Upper middle income</t>
        </is>
      </c>
      <c r="E2296" s="161" t="b">
        <v>1</v>
      </c>
      <c r="F2296" s="161" t="inlineStr">
        <is>
          <t>inn_incr_inv_grid_2030_pct_gdp</t>
        </is>
      </c>
      <c r="G2296" s="161" t="n">
        <v>0.1839340068664729</v>
      </c>
      <c r="H2296" s="161" t="inlineStr">
        <is>
          <t>2030</t>
        </is>
      </c>
      <c r="I2296" s="161" t="inlineStr">
        <is>
          <t>Mitigation_Investment_Needs_v1.1.xlsx (InvestmentNeeds v1.1, model output)</t>
        </is>
      </c>
    </row>
    <row r="2297" ht="13" customHeight="1">
      <c r="A2297" s="161" t="inlineStr">
        <is>
          <t>CPV</t>
        </is>
      </c>
      <c r="B2297" s="161" t="inlineStr">
        <is>
          <t>Cabo Verde</t>
        </is>
      </c>
      <c r="C2297" s="161" t="inlineStr">
        <is>
          <t>Sub-Saharan Africa</t>
        </is>
      </c>
      <c r="D2297" s="161" t="inlineStr">
        <is>
          <t>Upper middle income</t>
        </is>
      </c>
      <c r="E2297" s="161" t="b">
        <v>1</v>
      </c>
      <c r="F2297" s="161" t="inlineStr">
        <is>
          <t>inn_incr_inv_trn_2030_pct_gdp</t>
        </is>
      </c>
      <c r="G2297" s="161" t="n">
        <v>0.1566983844923589</v>
      </c>
      <c r="H2297" s="161" t="inlineStr">
        <is>
          <t>2030</t>
        </is>
      </c>
      <c r="I2297" s="161" t="inlineStr">
        <is>
          <t>Mitigation_Investment_Needs_v1.1.xlsx (InvestmentNeeds v1.1, model output)</t>
        </is>
      </c>
    </row>
    <row r="2298" ht="13" customHeight="1">
      <c r="A2298" s="161" t="inlineStr">
        <is>
          <t>CPV</t>
        </is>
      </c>
      <c r="B2298" s="161" t="inlineStr">
        <is>
          <t>Cabo Verde</t>
        </is>
      </c>
      <c r="C2298" s="161" t="inlineStr">
        <is>
          <t>Sub-Saharan Africa</t>
        </is>
      </c>
      <c r="D2298" s="161" t="inlineStr">
        <is>
          <t>Upper middle income</t>
        </is>
      </c>
      <c r="E2298" s="161" t="b">
        <v>1</v>
      </c>
      <c r="F2298" s="161" t="inlineStr">
        <is>
          <t>inn_incr_inv_bld_2030_pct_gdp</t>
        </is>
      </c>
      <c r="G2298" s="161" t="n">
        <v>0.08474778831556889</v>
      </c>
      <c r="H2298" s="161" t="inlineStr">
        <is>
          <t>2030</t>
        </is>
      </c>
      <c r="I2298" s="161" t="inlineStr">
        <is>
          <t>Mitigation_Investment_Needs_v1.1.xlsx (InvestmentNeeds v1.1, model output)</t>
        </is>
      </c>
    </row>
    <row r="2299" ht="13" customHeight="1">
      <c r="A2299" s="161" t="inlineStr">
        <is>
          <t>CPV</t>
        </is>
      </c>
      <c r="B2299" s="161" t="inlineStr">
        <is>
          <t>Cabo Verde</t>
        </is>
      </c>
      <c r="C2299" s="161" t="inlineStr">
        <is>
          <t>Sub-Saharan Africa</t>
        </is>
      </c>
      <c r="D2299" s="161" t="inlineStr">
        <is>
          <t>Upper middle income</t>
        </is>
      </c>
      <c r="E2299" s="161" t="b">
        <v>1</v>
      </c>
      <c r="F2299" s="161" t="inlineStr">
        <is>
          <t>inn_incr_inv_ind_2030_pct_gdp</t>
        </is>
      </c>
      <c r="G2299" s="161" t="n">
        <v>0.0584383331217167</v>
      </c>
      <c r="H2299" s="161" t="inlineStr">
        <is>
          <t>2030</t>
        </is>
      </c>
      <c r="I2299" s="161" t="inlineStr">
        <is>
          <t>Mitigation_Investment_Needs_v1.1.xlsx (InvestmentNeeds v1.1, model output)</t>
        </is>
      </c>
    </row>
    <row r="2300" ht="13" customHeight="1">
      <c r="A2300" s="161" t="inlineStr">
        <is>
          <t>CPV</t>
        </is>
      </c>
      <c r="B2300" s="161" t="inlineStr">
        <is>
          <t>Cabo Verde</t>
        </is>
      </c>
      <c r="C2300" s="161" t="inlineStr">
        <is>
          <t>Sub-Saharan Africa</t>
        </is>
      </c>
      <c r="D2300" s="161" t="inlineStr">
        <is>
          <t>Upper middle income</t>
        </is>
      </c>
      <c r="E2300" s="161" t="b">
        <v>1</v>
      </c>
      <c r="F2300" s="161" t="inlineStr">
        <is>
          <t>inn_incr_inv_fuel_2030_pct_gdp</t>
        </is>
      </c>
      <c r="G2300" s="161" t="n">
        <v>0.0610997263676021</v>
      </c>
      <c r="H2300" s="161" t="inlineStr">
        <is>
          <t>2030</t>
        </is>
      </c>
      <c r="I2300" s="161" t="inlineStr">
        <is>
          <t>Mitigation_Investment_Needs_v1.1.xlsx (InvestmentNeeds v1.1, model output)</t>
        </is>
      </c>
    </row>
    <row r="2301" ht="13" customHeight="1">
      <c r="A2301" s="161" t="inlineStr">
        <is>
          <t>CPV</t>
        </is>
      </c>
      <c r="B2301" s="161" t="inlineStr">
        <is>
          <t>Cabo Verde</t>
        </is>
      </c>
      <c r="C2301" s="161" t="inlineStr">
        <is>
          <t>Sub-Saharan Africa</t>
        </is>
      </c>
      <c r="D2301" s="161" t="inlineStr">
        <is>
          <t>Upper middle income</t>
        </is>
      </c>
      <c r="E2301" s="161" t="b">
        <v>1</v>
      </c>
      <c r="F2301" s="161" t="inlineStr">
        <is>
          <t>inn_incr_inv_afolu_2030_pct_gdp</t>
        </is>
      </c>
      <c r="G2301" s="161" t="n">
        <v>0.1310652598657966</v>
      </c>
      <c r="H2301" s="161" t="inlineStr">
        <is>
          <t>2030</t>
        </is>
      </c>
      <c r="I2301" s="161" t="inlineStr">
        <is>
          <t>Mitigation_Investment_Needs_v1.1.xlsx (InvestmentNeeds v1.1, model output)</t>
        </is>
      </c>
    </row>
    <row r="2302" ht="13" customHeight="1">
      <c r="A2302" s="161" t="inlineStr">
        <is>
          <t>CPV</t>
        </is>
      </c>
      <c r="B2302" s="161" t="inlineStr">
        <is>
          <t>Cabo Verde</t>
        </is>
      </c>
      <c r="C2302" s="161" t="inlineStr">
        <is>
          <t>Sub-Saharan Africa</t>
        </is>
      </c>
      <c r="D2302" s="161" t="inlineStr">
        <is>
          <t>Upper middle income</t>
        </is>
      </c>
      <c r="E2302" s="161" t="b">
        <v>1</v>
      </c>
      <c r="F2302" s="161" t="inlineStr">
        <is>
          <t>inn_incr_cost_a_2030_pct_gdp</t>
        </is>
      </c>
      <c r="G2302" s="161" t="n">
        <v>0.0291389649913511</v>
      </c>
      <c r="H2302" s="161" t="inlineStr">
        <is>
          <t>2030</t>
        </is>
      </c>
      <c r="I2302" s="161" t="inlineStr">
        <is>
          <t>Mitigation_Investment_Needs_v1.1.xlsx (InvestmentNeeds v1.1, model output)</t>
        </is>
      </c>
    </row>
    <row r="2303" ht="13" customHeight="1">
      <c r="A2303" s="161" t="inlineStr">
        <is>
          <t>CPV</t>
        </is>
      </c>
      <c r="B2303" s="161" t="inlineStr">
        <is>
          <t>Cabo Verde</t>
        </is>
      </c>
      <c r="C2303" s="161" t="inlineStr">
        <is>
          <t>Sub-Saharan Africa</t>
        </is>
      </c>
      <c r="D2303" s="161" t="inlineStr">
        <is>
          <t>Upper middle income</t>
        </is>
      </c>
      <c r="E2303" s="161" t="b">
        <v>1</v>
      </c>
      <c r="F2303" s="161" t="inlineStr">
        <is>
          <t>inn_incr_cost_b_2030_pct_gdp</t>
        </is>
      </c>
      <c r="G2303" s="161" t="n">
        <v>-0.005140992571887</v>
      </c>
      <c r="H2303" s="161" t="inlineStr">
        <is>
          <t>2030</t>
        </is>
      </c>
      <c r="I2303" s="161" t="inlineStr">
        <is>
          <t>Mitigation_Investment_Needs_v1.1.xlsx (InvestmentNeeds v1.1, model output)</t>
        </is>
      </c>
    </row>
    <row r="2304" ht="13" customHeight="1">
      <c r="A2304" s="161" t="inlineStr">
        <is>
          <t>CPV</t>
        </is>
      </c>
      <c r="B2304" s="161" t="inlineStr">
        <is>
          <t>Cabo Verde</t>
        </is>
      </c>
      <c r="C2304" s="161" t="inlineStr">
        <is>
          <t>Sub-Saharan Africa</t>
        </is>
      </c>
      <c r="D2304" s="161" t="inlineStr">
        <is>
          <t>Upper middle income</t>
        </is>
      </c>
      <c r="E2304" s="161" t="b">
        <v>1</v>
      </c>
      <c r="F2304" s="161" t="inlineStr">
        <is>
          <t>inn_incr_cost_c_2030_pct_gdp</t>
        </is>
      </c>
      <c r="G2304" s="161" t="n">
        <v>-0.0274240280296071</v>
      </c>
      <c r="H2304" s="161" t="inlineStr">
        <is>
          <t>2030</t>
        </is>
      </c>
      <c r="I2304" s="161" t="inlineStr">
        <is>
          <t>Mitigation_Investment_Needs_v1.1.xlsx (InvestmentNeeds v1.1, model output)</t>
        </is>
      </c>
    </row>
    <row r="2305" ht="13" customHeight="1">
      <c r="A2305" s="161" t="inlineStr">
        <is>
          <t>CPV</t>
        </is>
      </c>
      <c r="B2305" s="161" t="inlineStr">
        <is>
          <t>Cabo Verde</t>
        </is>
      </c>
      <c r="C2305" s="161" t="inlineStr">
        <is>
          <t>Sub-Saharan Africa</t>
        </is>
      </c>
      <c r="D2305" s="161" t="inlineStr">
        <is>
          <t>Upper middle income</t>
        </is>
      </c>
      <c r="E2305" s="161" t="b">
        <v>1</v>
      </c>
      <c r="F2305" s="161" t="inlineStr">
        <is>
          <t>inn_cost_per_t_b_2030_usd</t>
        </is>
      </c>
      <c r="G2305" s="161" t="n">
        <v>-7.59284365513713</v>
      </c>
      <c r="H2305" s="161" t="inlineStr">
        <is>
          <t>2030</t>
        </is>
      </c>
      <c r="I2305" s="161" t="inlineStr">
        <is>
          <t>Mitigation_Investment_Needs_v1.1.xlsx (InvestmentNeeds v1.1, model output)</t>
        </is>
      </c>
    </row>
    <row r="2306" ht="13" customHeight="1">
      <c r="A2306" s="161" t="inlineStr">
        <is>
          <t>CPV</t>
        </is>
      </c>
      <c r="B2306" s="161" t="inlineStr">
        <is>
          <t>Cabo Verde</t>
        </is>
      </c>
      <c r="C2306" s="161" t="inlineStr">
        <is>
          <t>Sub-Saharan Africa</t>
        </is>
      </c>
      <c r="D2306" s="161" t="inlineStr">
        <is>
          <t>Upper middle income</t>
        </is>
      </c>
      <c r="E2306" s="161" t="b">
        <v>1</v>
      </c>
      <c r="F2306" s="161" t="inlineStr">
        <is>
          <t>inn_coc_penalty_2030_pct_gdp</t>
        </is>
      </c>
      <c r="G2306" s="161" t="n">
        <v>0.1428331565134921</v>
      </c>
      <c r="H2306" s="161" t="inlineStr">
        <is>
          <t>2030</t>
        </is>
      </c>
      <c r="I2306" s="161" t="inlineStr">
        <is>
          <t>Mitigation_Investment_Needs_v1.1.xlsx (InvestmentNeeds v1.1, model output)</t>
        </is>
      </c>
    </row>
    <row r="2307" ht="13" customHeight="1">
      <c r="A2307" s="161" t="inlineStr">
        <is>
          <t>CPV</t>
        </is>
      </c>
      <c r="B2307" s="161" t="inlineStr">
        <is>
          <t>Cabo Verde</t>
        </is>
      </c>
      <c r="C2307" s="161" t="inlineStr">
        <is>
          <t>Sub-Saharan Africa</t>
        </is>
      </c>
      <c r="D2307" s="161" t="inlineStr">
        <is>
          <t>Upper middle income</t>
        </is>
      </c>
      <c r="E2307" s="161" t="b">
        <v>1</v>
      </c>
      <c r="F2307" s="161" t="inlineStr">
        <is>
          <t>inn_pima_adj_inv_2030_pct_gdp</t>
        </is>
      </c>
      <c r="G2307" s="161" t="n">
        <v>4.516306258056337</v>
      </c>
      <c r="H2307" s="161" t="inlineStr">
        <is>
          <t>2030</t>
        </is>
      </c>
      <c r="I2307" s="161" t="inlineStr">
        <is>
          <t>Mitigation_Investment_Needs_v1.1.xlsx (InvestmentNeeds v1.1, model output)</t>
        </is>
      </c>
    </row>
    <row r="2308" ht="13" customHeight="1">
      <c r="A2308" s="161" t="inlineStr">
        <is>
          <t>CPV</t>
        </is>
      </c>
      <c r="B2308" s="161" t="inlineStr">
        <is>
          <t>Cabo Verde</t>
        </is>
      </c>
      <c r="C2308" s="161" t="inlineStr">
        <is>
          <t>Sub-Saharan Africa</t>
        </is>
      </c>
      <c r="D2308" s="161" t="inlineStr">
        <is>
          <t>Upper middle income</t>
        </is>
      </c>
      <c r="E2308" s="161" t="b">
        <v>1</v>
      </c>
      <c r="F2308" s="161" t="inlineStr">
        <is>
          <t>nmim_nz_inv_2030_pct_gdp</t>
        </is>
      </c>
      <c r="G2308" s="161" t="n">
        <v>2.847885817325522</v>
      </c>
      <c r="H2308" s="161" t="inlineStr">
        <is>
          <t>2030</t>
        </is>
      </c>
      <c r="I2308" s="161" t="inlineStr">
        <is>
          <t>nmim_summary_v0_2.csv (InvestmentNeeds NMIM v0.2, model output)</t>
        </is>
      </c>
    </row>
    <row r="2309" ht="13" customHeight="1">
      <c r="A2309" s="161" t="inlineStr">
        <is>
          <t>CPV</t>
        </is>
      </c>
      <c r="B2309" s="161" t="inlineStr">
        <is>
          <t>Cabo Verde</t>
        </is>
      </c>
      <c r="C2309" s="161" t="inlineStr">
        <is>
          <t>Sub-Saharan Africa</t>
        </is>
      </c>
      <c r="D2309" s="161" t="inlineStr">
        <is>
          <t>Upper middle income</t>
        </is>
      </c>
      <c r="E2309" s="161" t="b">
        <v>1</v>
      </c>
      <c r="F2309" s="161" t="inlineStr">
        <is>
          <t>nmim_typ1_2030_pct_gdp</t>
        </is>
      </c>
      <c r="G2309" s="161" t="n">
        <v>0.2944498185659084</v>
      </c>
      <c r="H2309" s="161" t="inlineStr">
        <is>
          <t>2030</t>
        </is>
      </c>
      <c r="I2309" s="161" t="inlineStr">
        <is>
          <t>nmim_summary_v0_2.csv (InvestmentNeeds NMIM v0.2, model output)</t>
        </is>
      </c>
    </row>
    <row r="2310" ht="13" customHeight="1">
      <c r="A2310" s="161" t="inlineStr">
        <is>
          <t>CPV</t>
        </is>
      </c>
      <c r="B2310" s="161" t="inlineStr">
        <is>
          <t>Cabo Verde</t>
        </is>
      </c>
      <c r="C2310" s="161" t="inlineStr">
        <is>
          <t>Sub-Saharan Africa</t>
        </is>
      </c>
      <c r="D2310" s="161" t="inlineStr">
        <is>
          <t>Upper middle income</t>
        </is>
      </c>
      <c r="E2310" s="161" t="b">
        <v>1</v>
      </c>
      <c r="F2310" s="161" t="inlineStr">
        <is>
          <t>nmim_typ2_2030_pct_gdp</t>
        </is>
      </c>
      <c r="G2310" s="161" t="n">
        <v>0.7788193242357258</v>
      </c>
      <c r="H2310" s="161" t="inlineStr">
        <is>
          <t>2030</t>
        </is>
      </c>
      <c r="I2310" s="161" t="inlineStr">
        <is>
          <t>nmim_summary_v0_2.csv (InvestmentNeeds NMIM v0.2, model output)</t>
        </is>
      </c>
    </row>
    <row r="2311" ht="13" customHeight="1">
      <c r="A2311" s="161" t="inlineStr">
        <is>
          <t>CPV</t>
        </is>
      </c>
      <c r="B2311" s="161" t="inlineStr">
        <is>
          <t>Cabo Verde</t>
        </is>
      </c>
      <c r="C2311" s="161" t="inlineStr">
        <is>
          <t>Sub-Saharan Africa</t>
        </is>
      </c>
      <c r="D2311" s="161" t="inlineStr">
        <is>
          <t>Upper middle income</t>
        </is>
      </c>
      <c r="E2311" s="161" t="b">
        <v>1</v>
      </c>
      <c r="F2311" s="161" t="inlineStr">
        <is>
          <t>nmim_typ3_2030_pct_gdp</t>
        </is>
      </c>
      <c r="G2311" s="161" t="n">
        <v>0.5468149468016423</v>
      </c>
      <c r="H2311" s="161" t="inlineStr">
        <is>
          <t>2030</t>
        </is>
      </c>
      <c r="I2311" s="161" t="inlineStr">
        <is>
          <t>nmim_summary_v0_2.csv (InvestmentNeeds NMIM v0.2, model output)</t>
        </is>
      </c>
    </row>
    <row r="2312" ht="13" customHeight="1">
      <c r="A2312" s="161" t="inlineStr">
        <is>
          <t>CPV</t>
        </is>
      </c>
      <c r="B2312" s="161" t="inlineStr">
        <is>
          <t>Cabo Verde</t>
        </is>
      </c>
      <c r="C2312" s="161" t="inlineStr">
        <is>
          <t>Sub-Saharan Africa</t>
        </is>
      </c>
      <c r="D2312" s="161" t="inlineStr">
        <is>
          <t>Upper middle income</t>
        </is>
      </c>
      <c r="E2312" s="161" t="b">
        <v>1</v>
      </c>
      <c r="F2312" s="161" t="inlineStr">
        <is>
          <t>nmim_typ4_2030_pct_gdp</t>
        </is>
      </c>
      <c r="G2312" s="161" t="n">
        <v>0.6590166348090553</v>
      </c>
      <c r="H2312" s="161" t="inlineStr">
        <is>
          <t>2030</t>
        </is>
      </c>
      <c r="I2312" s="161" t="inlineStr">
        <is>
          <t>nmim_summary_v0_2.csv (InvestmentNeeds NMIM v0.2, model output)</t>
        </is>
      </c>
    </row>
    <row r="2313" ht="13" customHeight="1">
      <c r="A2313" s="161" t="inlineStr">
        <is>
          <t>CPV</t>
        </is>
      </c>
      <c r="B2313" s="161" t="inlineStr">
        <is>
          <t>Cabo Verde</t>
        </is>
      </c>
      <c r="C2313" s="161" t="inlineStr">
        <is>
          <t>Sub-Saharan Africa</t>
        </is>
      </c>
      <c r="D2313" s="161" t="inlineStr">
        <is>
          <t>Upper middle income</t>
        </is>
      </c>
      <c r="E2313" s="161" t="b">
        <v>1</v>
      </c>
      <c r="F2313" s="161" t="inlineStr">
        <is>
          <t>nmim_typ5_2030_pct_gdp</t>
        </is>
      </c>
      <c r="G2313" s="161" t="n">
        <v>0.5687850942965422</v>
      </c>
      <c r="H2313" s="161" t="inlineStr">
        <is>
          <t>2030</t>
        </is>
      </c>
      <c r="I2313" s="161" t="inlineStr">
        <is>
          <t>nmim_summary_v0_2.csv (InvestmentNeeds NMIM v0.2, model output)</t>
        </is>
      </c>
    </row>
    <row r="2314" ht="13" customHeight="1">
      <c r="A2314" s="161" t="inlineStr">
        <is>
          <t>CPV</t>
        </is>
      </c>
      <c r="B2314" s="161" t="inlineStr">
        <is>
          <t>Cabo Verde</t>
        </is>
      </c>
      <c r="C2314" s="161" t="inlineStr">
        <is>
          <t>Sub-Saharan Africa</t>
        </is>
      </c>
      <c r="D2314" s="161" t="inlineStr">
        <is>
          <t>Upper middle income</t>
        </is>
      </c>
      <c r="E2314" s="161" t="b">
        <v>1</v>
      </c>
      <c r="F2314" s="161" t="inlineStr">
        <is>
          <t>nmim_budget_need_2030_pct_gdp</t>
        </is>
      </c>
      <c r="G2314" s="161" t="n">
        <v>0.4921548089256239</v>
      </c>
      <c r="H2314" s="161" t="inlineStr">
        <is>
          <t>2030</t>
        </is>
      </c>
      <c r="I2314" s="161" t="inlineStr">
        <is>
          <t>nmim_summary_v0_2.csv (InvestmentNeeds NMIM v0.2, model output)</t>
        </is>
      </c>
    </row>
    <row r="2315" ht="13" customHeight="1">
      <c r="A2315" s="161" t="inlineStr">
        <is>
          <t>CPV</t>
        </is>
      </c>
      <c r="B2315" s="161" t="inlineStr">
        <is>
          <t>Cabo Verde</t>
        </is>
      </c>
      <c r="C2315" s="161" t="inlineStr">
        <is>
          <t>Sub-Saharan Africa</t>
        </is>
      </c>
      <c r="D2315" s="161" t="inlineStr">
        <is>
          <t>Upper middle income</t>
        </is>
      </c>
      <c r="E2315" s="161" t="b">
        <v>1</v>
      </c>
      <c r="F2315" s="161" t="inlineStr">
        <is>
          <t>nmim_private_share_2030_pct</t>
        </is>
      </c>
      <c r="G2315" s="161" t="n">
        <v>55.37131003207663</v>
      </c>
      <c r="H2315" s="161" t="inlineStr">
        <is>
          <t>2030</t>
        </is>
      </c>
      <c r="I2315" s="161" t="inlineStr">
        <is>
          <t>nmim_summary_v0_2.csv (InvestmentNeeds NMIM v0.2, model output)</t>
        </is>
      </c>
    </row>
    <row r="2316" ht="13" customHeight="1">
      <c r="A2316" s="161" t="inlineStr">
        <is>
          <t>CPV</t>
        </is>
      </c>
      <c r="B2316" s="161" t="inlineStr">
        <is>
          <t>Cabo Verde</t>
        </is>
      </c>
      <c r="C2316" s="161" t="inlineStr">
        <is>
          <t>Sub-Saharan Africa</t>
        </is>
      </c>
      <c r="D2316" s="161" t="inlineStr">
        <is>
          <t>Upper middle income</t>
        </is>
      </c>
      <c r="E2316" s="161" t="b">
        <v>1</v>
      </c>
      <c r="F2316" s="161" t="inlineStr">
        <is>
          <t>nmim_incr_inv_2030_pct_gdp</t>
        </is>
      </c>
      <c r="G2316" s="161" t="n">
        <v>1.771811181205544</v>
      </c>
      <c r="H2316" s="161" t="inlineStr">
        <is>
          <t>2030</t>
        </is>
      </c>
      <c r="I2316" s="161" t="inlineStr">
        <is>
          <t>nmim_summary_v0_2.csv (InvestmentNeeds NMIM v0.2, model output)</t>
        </is>
      </c>
    </row>
    <row r="2317" ht="13" customHeight="1">
      <c r="A2317" s="161" t="inlineStr">
        <is>
          <t>CPV</t>
        </is>
      </c>
      <c r="B2317" s="161" t="inlineStr">
        <is>
          <t>Cabo Verde</t>
        </is>
      </c>
      <c r="C2317" s="161" t="inlineStr">
        <is>
          <t>Sub-Saharan Africa</t>
        </is>
      </c>
      <c r="D2317" s="161" t="inlineStr">
        <is>
          <t>Upper middle income</t>
        </is>
      </c>
      <c r="E2317" s="161" t="b">
        <v>1</v>
      </c>
      <c r="F2317" s="161" t="inlineStr">
        <is>
          <t>nmim_incr_inv_2050_pct_gdp</t>
        </is>
      </c>
      <c r="G2317" s="161" t="n">
        <v>1.647874189850795</v>
      </c>
      <c r="H2317" s="161" t="inlineStr">
        <is>
          <t>2050</t>
        </is>
      </c>
      <c r="I2317" s="161" t="inlineStr">
        <is>
          <t>nmim_summary_v0_2.csv (InvestmentNeeds NMIM v0.2, model output)</t>
        </is>
      </c>
    </row>
    <row r="2318" ht="13" customHeight="1">
      <c r="A2318" s="161" t="inlineStr">
        <is>
          <t>CPV</t>
        </is>
      </c>
      <c r="B2318" s="161" t="inlineStr">
        <is>
          <t>Cabo Verde</t>
        </is>
      </c>
      <c r="C2318" s="161" t="inlineStr">
        <is>
          <t>Sub-Saharan Africa</t>
        </is>
      </c>
      <c r="D2318" s="161" t="inlineStr">
        <is>
          <t>Upper middle income</t>
        </is>
      </c>
      <c r="E2318" s="161" t="b">
        <v>1</v>
      </c>
      <c r="F2318" s="161" t="inlineStr">
        <is>
          <t>nmim_pv_incr_cost_b_pct_gdp</t>
        </is>
      </c>
      <c r="G2318" s="161" t="n">
        <v>-2.269148364371181</v>
      </c>
      <c r="H2318" s="161" t="inlineStr">
        <is>
          <t>2025-2050</t>
        </is>
      </c>
      <c r="I2318" s="161" t="inlineStr">
        <is>
          <t>nmim_summary_v0_2.csv (InvestmentNeeds NMIM v0.2, model output)</t>
        </is>
      </c>
    </row>
    <row r="2319" ht="13" customHeight="1">
      <c r="A2319" s="161" t="inlineStr">
        <is>
          <t>CPV</t>
        </is>
      </c>
      <c r="B2319" s="161" t="inlineStr">
        <is>
          <t>Cabo Verde</t>
        </is>
      </c>
      <c r="C2319" s="161" t="inlineStr">
        <is>
          <t>Sub-Saharan Africa</t>
        </is>
      </c>
      <c r="D2319" s="161" t="inlineStr">
        <is>
          <t>Upper middle income</t>
        </is>
      </c>
      <c r="E2319" s="161" t="b">
        <v>1</v>
      </c>
      <c r="F2319" s="161" t="inlineStr">
        <is>
          <t>price_diesel_usd_litre</t>
        </is>
      </c>
      <c r="G2319" s="161" t="n">
        <v>1.108</v>
      </c>
      <c r="H2319" s="161" t="inlineStr">
        <is>
          <t>2024</t>
        </is>
      </c>
      <c r="I2319" s="161" t="inlineStr">
        <is>
          <t>imffossilfuelsubsidiesdata.xlsb</t>
        </is>
      </c>
    </row>
    <row r="2320" ht="13" customHeight="1">
      <c r="A2320" s="161" t="inlineStr">
        <is>
          <t>CPV</t>
        </is>
      </c>
      <c r="B2320" s="161" t="inlineStr">
        <is>
          <t>Cabo Verde</t>
        </is>
      </c>
      <c r="C2320" s="161" t="inlineStr">
        <is>
          <t>Sub-Saharan Africa</t>
        </is>
      </c>
      <c r="D2320" s="161" t="inlineStr">
        <is>
          <t>Upper middle income</t>
        </is>
      </c>
      <c r="E2320" s="161" t="b">
        <v>1</v>
      </c>
      <c r="F2320" s="161" t="inlineStr">
        <is>
          <t>price_gasoline_usd_litre</t>
        </is>
      </c>
      <c r="G2320" s="161" t="n">
        <v>1.36</v>
      </c>
      <c r="H2320" s="161" t="inlineStr">
        <is>
          <t>2024</t>
        </is>
      </c>
      <c r="I2320" s="161" t="inlineStr">
        <is>
          <t>imffossilfuelsubsidiesdata.xlsb</t>
        </is>
      </c>
    </row>
    <row r="2321" ht="13" customHeight="1">
      <c r="A2321" s="161" t="inlineStr">
        <is>
          <t>CPV</t>
        </is>
      </c>
      <c r="B2321" s="161" t="inlineStr">
        <is>
          <t>Cabo Verde</t>
        </is>
      </c>
      <c r="C2321" s="161" t="inlineStr">
        <is>
          <t>Sub-Saharan Africa</t>
        </is>
      </c>
      <c r="D2321" s="161" t="inlineStr">
        <is>
          <t>Upper middle income</t>
        </is>
      </c>
      <c r="E2321" s="161" t="b">
        <v>1</v>
      </c>
      <c r="F2321" s="161" t="inlineStr">
        <is>
          <t>price_electricity_residential_usd_kwh</t>
        </is>
      </c>
      <c r="G2321" s="161" t="n">
        <v>0.352</v>
      </c>
      <c r="H2321" s="161" t="inlineStr">
        <is>
          <t>2024</t>
        </is>
      </c>
      <c r="I2321" s="161" t="inlineStr">
        <is>
          <t>imffossilfuelsubsidiesdata.xlsb</t>
        </is>
      </c>
    </row>
    <row r="2322" ht="13" customHeight="1">
      <c r="A2322" s="161" t="inlineStr">
        <is>
          <t>CPV</t>
        </is>
      </c>
      <c r="B2322" s="161" t="inlineStr">
        <is>
          <t>Cabo Verde</t>
        </is>
      </c>
      <c r="C2322" s="161" t="inlineStr">
        <is>
          <t>Sub-Saharan Africa</t>
        </is>
      </c>
      <c r="D2322" s="161" t="inlineStr">
        <is>
          <t>Upper middle income</t>
        </is>
      </c>
      <c r="E2322" s="161" t="b">
        <v>1</v>
      </c>
      <c r="F2322" s="161" t="inlineStr">
        <is>
          <t>price_electricity_industry_usd_kwh</t>
        </is>
      </c>
      <c r="G2322" s="161" t="n">
        <v>0.199</v>
      </c>
      <c r="H2322" s="161" t="inlineStr">
        <is>
          <t>2024</t>
        </is>
      </c>
      <c r="I2322" s="161" t="inlineStr">
        <is>
          <t>imffossilfuelsubsidiesdata.xlsb</t>
        </is>
      </c>
    </row>
    <row r="2323" ht="13" customHeight="1">
      <c r="A2323" s="161" t="inlineStr">
        <is>
          <t>CPV</t>
        </is>
      </c>
      <c r="B2323" s="161" t="inlineStr">
        <is>
          <t>Cabo Verde</t>
        </is>
      </c>
      <c r="C2323" s="161" t="inlineStr">
        <is>
          <t>Sub-Saharan Africa</t>
        </is>
      </c>
      <c r="D2323" s="161" t="inlineStr">
        <is>
          <t>Upper middle income</t>
        </is>
      </c>
      <c r="E2323" s="161" t="b">
        <v>1</v>
      </c>
      <c r="F2323" s="161" t="inlineStr">
        <is>
          <t>price_gas_residential_usd_gj</t>
        </is>
      </c>
      <c r="G2323" s="161" t="n">
        <v>20.454</v>
      </c>
      <c r="H2323" s="161" t="inlineStr">
        <is>
          <t>2024</t>
        </is>
      </c>
      <c r="I2323" s="161" t="inlineStr">
        <is>
          <t>imffossilfuelsubsidiesdata.xlsb</t>
        </is>
      </c>
    </row>
    <row r="2324" ht="13" customHeight="1">
      <c r="A2324" s="161" t="inlineStr">
        <is>
          <t>CPV</t>
        </is>
      </c>
      <c r="B2324" s="161" t="inlineStr">
        <is>
          <t>Cabo Verde</t>
        </is>
      </c>
      <c r="C2324" s="161" t="inlineStr">
        <is>
          <t>Sub-Saharan Africa</t>
        </is>
      </c>
      <c r="D2324" s="161" t="inlineStr">
        <is>
          <t>Upper middle income</t>
        </is>
      </c>
      <c r="E2324" s="161" t="b">
        <v>1</v>
      </c>
      <c r="F2324" s="161" t="inlineStr">
        <is>
          <t>price_gas_industry_usd_gj</t>
        </is>
      </c>
      <c r="G2324" s="161" t="n">
        <v>9.843999999999999</v>
      </c>
      <c r="H2324" s="161" t="inlineStr">
        <is>
          <t>2024</t>
        </is>
      </c>
      <c r="I2324" s="161" t="inlineStr">
        <is>
          <t>imffossilfuelsubsidiesdata.xlsb</t>
        </is>
      </c>
    </row>
    <row r="2325" ht="13" customHeight="1">
      <c r="A2325" s="161" t="inlineStr">
        <is>
          <t>CPV</t>
        </is>
      </c>
      <c r="B2325" s="161" t="inlineStr">
        <is>
          <t>Cabo Verde</t>
        </is>
      </c>
      <c r="C2325" s="161" t="inlineStr">
        <is>
          <t>Sub-Saharan Africa</t>
        </is>
      </c>
      <c r="D2325" s="161" t="inlineStr">
        <is>
          <t>Upper middle income</t>
        </is>
      </c>
      <c r="E2325" s="161" t="b">
        <v>1</v>
      </c>
      <c r="F2325" s="161" t="inlineStr">
        <is>
          <t>price_gas_power_usd_gj</t>
        </is>
      </c>
      <c r="G2325" s="161" t="n">
        <v>8.521000000000001</v>
      </c>
      <c r="H2325" s="161" t="inlineStr">
        <is>
          <t>2024</t>
        </is>
      </c>
      <c r="I2325" s="161" t="inlineStr">
        <is>
          <t>imffossilfuelsubsidiesdata.xlsb</t>
        </is>
      </c>
    </row>
    <row r="2326" ht="13" customHeight="1">
      <c r="A2326" s="161" t="inlineStr">
        <is>
          <t>CPV</t>
        </is>
      </c>
      <c r="B2326" s="161" t="inlineStr">
        <is>
          <t>Cabo Verde</t>
        </is>
      </c>
      <c r="C2326" s="161" t="inlineStr">
        <is>
          <t>Sub-Saharan Africa</t>
        </is>
      </c>
      <c r="D2326" s="161" t="inlineStr">
        <is>
          <t>Upper middle income</t>
        </is>
      </c>
      <c r="E2326" s="161" t="b">
        <v>1</v>
      </c>
      <c r="F2326" s="161" t="inlineStr">
        <is>
          <t>price_coal_residential_usd_gj</t>
        </is>
      </c>
      <c r="G2326" s="161" t="n">
        <v>14.022</v>
      </c>
      <c r="H2326" s="161" t="inlineStr">
        <is>
          <t>2024</t>
        </is>
      </c>
      <c r="I2326" s="161" t="inlineStr">
        <is>
          <t>imffossilfuelsubsidiesdata.xlsb</t>
        </is>
      </c>
    </row>
    <row r="2327" ht="13" customHeight="1">
      <c r="A2327" s="161" t="inlineStr">
        <is>
          <t>CPV</t>
        </is>
      </c>
      <c r="B2327" s="161" t="inlineStr">
        <is>
          <t>Cabo Verde</t>
        </is>
      </c>
      <c r="C2327" s="161" t="inlineStr">
        <is>
          <t>Sub-Saharan Africa</t>
        </is>
      </c>
      <c r="D2327" s="161" t="inlineStr">
        <is>
          <t>Upper middle income</t>
        </is>
      </c>
      <c r="E2327" s="161" t="b">
        <v>1</v>
      </c>
      <c r="F2327" s="161" t="inlineStr">
        <is>
          <t>price_coal_industry_usd_gj</t>
        </is>
      </c>
      <c r="G2327" s="161" t="n">
        <v>7.124</v>
      </c>
      <c r="H2327" s="161" t="inlineStr">
        <is>
          <t>2024</t>
        </is>
      </c>
      <c r="I2327" s="161" t="inlineStr">
        <is>
          <t>imffossilfuelsubsidiesdata.xlsb</t>
        </is>
      </c>
    </row>
    <row r="2328" ht="13" customHeight="1">
      <c r="A2328" s="161" t="inlineStr">
        <is>
          <t>CPV</t>
        </is>
      </c>
      <c r="B2328" s="161" t="inlineStr">
        <is>
          <t>Cabo Verde</t>
        </is>
      </c>
      <c r="C2328" s="161" t="inlineStr">
        <is>
          <t>Sub-Saharan Africa</t>
        </is>
      </c>
      <c r="D2328" s="161" t="inlineStr">
        <is>
          <t>Upper middle income</t>
        </is>
      </c>
      <c r="E2328" s="161" t="b">
        <v>1</v>
      </c>
      <c r="F2328" s="161" t="inlineStr">
        <is>
          <t>price_coal_power_usd_gj</t>
        </is>
      </c>
      <c r="G2328" s="161" t="n">
        <v>5.575</v>
      </c>
      <c r="H2328" s="161" t="inlineStr">
        <is>
          <t>2024</t>
        </is>
      </c>
      <c r="I2328" s="161" t="inlineStr">
        <is>
          <t>imffossilfuelsubsidiesdata.xlsb</t>
        </is>
      </c>
    </row>
    <row r="2329" ht="13" customHeight="1">
      <c r="A2329" s="161" t="inlineStr">
        <is>
          <t>CPV</t>
        </is>
      </c>
      <c r="B2329" s="161" t="inlineStr">
        <is>
          <t>Cabo Verde</t>
        </is>
      </c>
      <c r="C2329" s="161" t="inlineStr">
        <is>
          <t>Sub-Saharan Africa</t>
        </is>
      </c>
      <c r="D2329" s="161" t="inlineStr">
        <is>
          <t>Upper middle income</t>
        </is>
      </c>
      <c r="E2329" s="161" t="b">
        <v>1</v>
      </c>
      <c r="F2329" s="161" t="inlineStr">
        <is>
          <t>revenue_pct_gdp</t>
        </is>
      </c>
      <c r="G2329" s="161" t="n">
        <v>25.029</v>
      </c>
      <c r="H2329" s="161" t="inlineStr">
        <is>
          <t>2024</t>
        </is>
      </c>
      <c r="I2329" s="161" t="inlineStr">
        <is>
          <t>dataset_2026-08-26T13_41_09_874550254Z_DEFAULT_INTEGRATION_IMF_RES_WEO_9_0_0.csv</t>
        </is>
      </c>
    </row>
    <row r="2330" ht="13" customHeight="1">
      <c r="A2330" s="161" t="inlineStr">
        <is>
          <t>CPV</t>
        </is>
      </c>
      <c r="B2330" s="161" t="inlineStr">
        <is>
          <t>Cabo Verde</t>
        </is>
      </c>
      <c r="C2330" s="161" t="inlineStr">
        <is>
          <t>Sub-Saharan Africa</t>
        </is>
      </c>
      <c r="D2330" s="161" t="inlineStr">
        <is>
          <t>Upper middle income</t>
        </is>
      </c>
      <c r="E2330" s="161" t="b">
        <v>1</v>
      </c>
      <c r="F2330" s="161" t="inlineStr">
        <is>
          <t>primary_balance_pct_gdp</t>
        </is>
      </c>
      <c r="G2330" s="161" t="n">
        <v>1.278</v>
      </c>
      <c r="H2330" s="161" t="inlineStr">
        <is>
          <t>2024</t>
        </is>
      </c>
      <c r="I2330" s="161" t="inlineStr">
        <is>
          <t>dataset_2026-08-26T13_41_09_874550254Z_DEFAULT_INTEGRATION_IMF_RES_WEO_9_0_0.csv</t>
        </is>
      </c>
    </row>
    <row r="2331" ht="13" customHeight="1">
      <c r="A2331" s="161" t="inlineStr">
        <is>
          <t>CPV</t>
        </is>
      </c>
      <c r="B2331" s="161" t="inlineStr">
        <is>
          <t>Cabo Verde</t>
        </is>
      </c>
      <c r="C2331" s="161" t="inlineStr">
        <is>
          <t>Sub-Saharan Africa</t>
        </is>
      </c>
      <c r="D2331" s="161" t="inlineStr">
        <is>
          <t>Upper middle income</t>
        </is>
      </c>
      <c r="E2331" s="161" t="b">
        <v>1</v>
      </c>
      <c r="F2331" s="161" t="inlineStr">
        <is>
          <t>current_account_pct_gdp</t>
        </is>
      </c>
      <c r="G2331" s="161" t="n">
        <v>3.935</v>
      </c>
      <c r="H2331" s="161" t="inlineStr">
        <is>
          <t>2024</t>
        </is>
      </c>
      <c r="I2331" s="161" t="inlineStr">
        <is>
          <t>dataset_2026-08-26T13_41_09_874550254Z_DEFAULT_INTEGRATION_IMF_RES_WEO_9_0_0.csv</t>
        </is>
      </c>
    </row>
    <row r="2332" ht="13" customHeight="1">
      <c r="A2332" s="161" t="inlineStr">
        <is>
          <t>CPV</t>
        </is>
      </c>
      <c r="B2332" s="161" t="inlineStr">
        <is>
          <t>Cabo Verde</t>
        </is>
      </c>
      <c r="C2332" s="161" t="inlineStr">
        <is>
          <t>Sub-Saharan Africa</t>
        </is>
      </c>
      <c r="D2332" s="161" t="inlineStr">
        <is>
          <t>Upper middle income</t>
        </is>
      </c>
      <c r="E2332" s="161" t="b">
        <v>1</v>
      </c>
      <c r="F2332" s="161" t="inlineStr">
        <is>
          <t>gross_capital_formation_pct_gdp</t>
        </is>
      </c>
      <c r="G2332" s="161" t="n">
        <v>23.314</v>
      </c>
      <c r="H2332" s="161" t="inlineStr">
        <is>
          <t>2024</t>
        </is>
      </c>
      <c r="I2332" s="161" t="inlineStr">
        <is>
          <t>dataset_2026-08-26T13_41_09_874550254Z_DEFAULT_INTEGRATION_IMF_RES_WEO_9_0_0.csv</t>
        </is>
      </c>
    </row>
    <row r="2333" ht="13" customHeight="1">
      <c r="A2333" s="161" t="inlineStr">
        <is>
          <t>CPV</t>
        </is>
      </c>
      <c r="B2333" s="161" t="inlineStr">
        <is>
          <t>Cabo Verde</t>
        </is>
      </c>
      <c r="C2333" s="161" t="inlineStr">
        <is>
          <t>Sub-Saharan Africa</t>
        </is>
      </c>
      <c r="D2333" s="161" t="inlineStr">
        <is>
          <t>Upper middle income</t>
        </is>
      </c>
      <c r="E2333" s="161" t="b">
        <v>1</v>
      </c>
      <c r="F2333" s="161" t="inlineStr">
        <is>
          <t>real_gdp_growth_5y_avg_pct</t>
        </is>
      </c>
      <c r="G2333" s="161" t="n">
        <v>2.822</v>
      </c>
      <c r="H2333" s="161" t="inlineStr">
        <is>
          <t>2020-2024 avg</t>
        </is>
      </c>
      <c r="I2333" s="161" t="inlineStr">
        <is>
          <t>dataset_2026-08-26T13_41_09_874550254Z_DEFAULT_INTEGRATION_IMF_RES_WEO_9_0_0.csv (derived)</t>
        </is>
      </c>
    </row>
    <row r="2334" ht="13" customHeight="1">
      <c r="A2334" s="161" t="inlineStr">
        <is>
          <t>CPV</t>
        </is>
      </c>
      <c r="B2334" s="161" t="inlineStr">
        <is>
          <t>Cabo Verde</t>
        </is>
      </c>
      <c r="C2334" s="161" t="inlineStr">
        <is>
          <t>Sub-Saharan Africa</t>
        </is>
      </c>
      <c r="D2334" s="161" t="inlineStr">
        <is>
          <t>Upper middle income</t>
        </is>
      </c>
      <c r="E2334" s="161" t="b">
        <v>1</v>
      </c>
      <c r="F2334" s="161" t="inlineStr">
        <is>
          <t>int_budget_need_2030_pct_gdp</t>
        </is>
      </c>
      <c r="G2334" s="161" t="n">
        <v>0.323</v>
      </c>
      <c r="H2334" s="161" t="inlineStr">
        <is>
          <t>2030</t>
        </is>
      </c>
      <c r="I2334" s="161" t="inlineStr">
        <is>
          <t>integrated_results.csv (MacroFiscalModels v0.1, model output)</t>
        </is>
      </c>
    </row>
    <row r="2335" ht="13" customHeight="1">
      <c r="A2335" s="161" t="inlineStr">
        <is>
          <t>CPV</t>
        </is>
      </c>
      <c r="B2335" s="161" t="inlineStr">
        <is>
          <t>Cabo Verde</t>
        </is>
      </c>
      <c r="C2335" s="161" t="inlineStr">
        <is>
          <t>Sub-Saharan Africa</t>
        </is>
      </c>
      <c r="D2335" s="161" t="inlineStr">
        <is>
          <t>Upper middle income</t>
        </is>
      </c>
      <c r="E2335" s="161" t="b">
        <v>1</v>
      </c>
      <c r="F2335" s="161" t="inlineStr">
        <is>
          <t>int_pricing_revenue_2030_pct_gdp</t>
        </is>
      </c>
      <c r="G2335" s="161" t="n">
        <v>1.139</v>
      </c>
      <c r="H2335" s="161" t="inlineStr">
        <is>
          <t>2030</t>
        </is>
      </c>
      <c r="I2335" s="161" t="inlineStr">
        <is>
          <t>integrated_results.csv (MacroFiscalModels v0.1, model output)</t>
        </is>
      </c>
    </row>
    <row r="2336" ht="13" customHeight="1">
      <c r="A2336" s="161" t="inlineStr">
        <is>
          <t>CPV</t>
        </is>
      </c>
      <c r="B2336" s="161" t="inlineStr">
        <is>
          <t>Cabo Verde</t>
        </is>
      </c>
      <c r="C2336" s="161" t="inlineStr">
        <is>
          <t>Sub-Saharan Africa</t>
        </is>
      </c>
      <c r="D2336" s="161" t="inlineStr">
        <is>
          <t>Upper middle income</t>
        </is>
      </c>
      <c r="E2336" s="161" t="b">
        <v>1</v>
      </c>
      <c r="F2336" s="161" t="inlineStr">
        <is>
          <t>int_financing_gap_2030_pct_gdp</t>
        </is>
      </c>
      <c r="G2336" s="161" t="n">
        <v>-0.8159999999999999</v>
      </c>
      <c r="H2336" s="161" t="inlineStr">
        <is>
          <t>2030</t>
        </is>
      </c>
      <c r="I2336" s="161" t="inlineStr">
        <is>
          <t>integrated_results.csv (MacroFiscalModels v0.1, model output)</t>
        </is>
      </c>
    </row>
    <row r="2337" ht="13" customHeight="1">
      <c r="A2337" s="161" t="inlineStr">
        <is>
          <t>CPV</t>
        </is>
      </c>
      <c r="B2337" s="161" t="inlineStr">
        <is>
          <t>Cabo Verde</t>
        </is>
      </c>
      <c r="C2337" s="161" t="inlineStr">
        <is>
          <t>Sub-Saharan Africa</t>
        </is>
      </c>
      <c r="D2337" s="161" t="inlineStr">
        <is>
          <t>Upper middle income</t>
        </is>
      </c>
      <c r="E2337" s="161" t="b">
        <v>1</v>
      </c>
      <c r="F2337" s="161" t="inlineStr">
        <is>
          <t>int_gdp_dev_2050_pct</t>
        </is>
      </c>
      <c r="G2337" s="161" t="n">
        <v>8.472</v>
      </c>
      <c r="H2337" s="161" t="inlineStr">
        <is>
          <t>2050</t>
        </is>
      </c>
      <c r="I2337" s="161" t="inlineStr">
        <is>
          <t>integrated_results.csv (MacroFiscalModels v0.1, model output)</t>
        </is>
      </c>
    </row>
    <row r="2338" ht="13" customHeight="1">
      <c r="A2338" s="161" t="inlineStr">
        <is>
          <t>CPV</t>
        </is>
      </c>
      <c r="B2338" s="161" t="inlineStr">
        <is>
          <t>Cabo Verde</t>
        </is>
      </c>
      <c r="C2338" s="161" t="inlineStr">
        <is>
          <t>Sub-Saharan Africa</t>
        </is>
      </c>
      <c r="D2338" s="161" t="inlineStr">
        <is>
          <t>Upper middle income</t>
        </is>
      </c>
      <c r="E2338" s="161" t="b">
        <v>1</v>
      </c>
      <c r="F2338" s="161" t="inlineStr">
        <is>
          <t>int_debt_2050_pct_gdp</t>
        </is>
      </c>
      <c r="G2338" s="161" t="n">
        <v>102.2</v>
      </c>
      <c r="H2338" s="161" t="inlineStr">
        <is>
          <t>2050</t>
        </is>
      </c>
      <c r="I2338" s="161" t="inlineStr">
        <is>
          <t>integrated_results.csv (MacroFiscalModels v0.1, model output)</t>
        </is>
      </c>
    </row>
    <row r="2339" ht="13" customHeight="1">
      <c r="A2339" s="161" t="inlineStr">
        <is>
          <t>KHM</t>
        </is>
      </c>
      <c r="B2339" s="161" t="inlineStr">
        <is>
          <t>Cambodia</t>
        </is>
      </c>
      <c r="C2339" s="161" t="inlineStr">
        <is>
          <t>East Asia &amp; Pacific</t>
        </is>
      </c>
      <c r="D2339" s="161" t="inlineStr">
        <is>
          <t>Lower middle income</t>
        </is>
      </c>
      <c r="E2339" s="161" t="b">
        <v>1</v>
      </c>
      <c r="F2339" s="161" t="inlineStr">
        <is>
          <t>interest_to_revenue_pct</t>
        </is>
      </c>
      <c r="G2339" s="161" t="n">
        <v>1.8</v>
      </c>
      <c r="H2339" s="161" t="inlineStr">
        <is>
          <t>2024</t>
        </is>
      </c>
      <c r="I2339" s="161" t="inlineStr">
        <is>
          <t>dataset_2026-08-26T13_41_09_874550254Z_DEFAULT_INTEGRATION_IMF_RES_WEO_9_0_0.csv (derived)</t>
        </is>
      </c>
    </row>
    <row r="2340" ht="13" customHeight="1">
      <c r="A2340" s="161" t="inlineStr">
        <is>
          <t>KHM</t>
        </is>
      </c>
      <c r="B2340" s="161" t="inlineStr">
        <is>
          <t>Cambodia</t>
        </is>
      </c>
      <c r="C2340" s="161" t="inlineStr">
        <is>
          <t>East Asia &amp; Pacific</t>
        </is>
      </c>
      <c r="D2340" s="161" t="inlineStr">
        <is>
          <t>Lower middle income</t>
        </is>
      </c>
      <c r="E2340" s="161" t="b">
        <v>1</v>
      </c>
      <c r="F2340" s="161" t="inlineStr">
        <is>
          <t>interest_pct_gdp</t>
        </is>
      </c>
      <c r="G2340" s="161" t="n">
        <v>0.272</v>
      </c>
      <c r="H2340" s="161" t="inlineStr">
        <is>
          <t>2024</t>
        </is>
      </c>
      <c r="I2340" s="161" t="inlineStr">
        <is>
          <t>dataset_2026-08-26T13_41_09_874550254Z_DEFAULT_INTEGRATION_IMF_RES_WEO_9_0_0.csv (derived)</t>
        </is>
      </c>
    </row>
    <row r="2341" ht="13" customHeight="1">
      <c r="A2341" s="161" t="inlineStr">
        <is>
          <t>KHM</t>
        </is>
      </c>
      <c r="B2341" s="161" t="inlineStr">
        <is>
          <t>Cambodia</t>
        </is>
      </c>
      <c r="C2341" s="161" t="inlineStr">
        <is>
          <t>East Asia &amp; Pacific</t>
        </is>
      </c>
      <c r="D2341" s="161" t="inlineStr">
        <is>
          <t>Lower middle income</t>
        </is>
      </c>
      <c r="E2341" s="161" t="b">
        <v>1</v>
      </c>
      <c r="F2341" s="161" t="inlineStr">
        <is>
          <t>gross_debt_pct_gdp</t>
        </is>
      </c>
      <c r="G2341" s="161" t="n">
        <v>26.138</v>
      </c>
      <c r="H2341" s="161" t="inlineStr">
        <is>
          <t>2024</t>
        </is>
      </c>
      <c r="I2341" s="161" t="inlineStr">
        <is>
          <t>dataset_2026-08-26T13_41_09_874550254Z_DEFAULT_INTEGRATION_IMF_RES_WEO_9_0_0.csv</t>
        </is>
      </c>
    </row>
    <row r="2342" ht="13" customHeight="1">
      <c r="A2342" s="161" t="inlineStr">
        <is>
          <t>KHM</t>
        </is>
      </c>
      <c r="B2342" s="161" t="inlineStr">
        <is>
          <t>Cambodia</t>
        </is>
      </c>
      <c r="C2342" s="161" t="inlineStr">
        <is>
          <t>East Asia &amp; Pacific</t>
        </is>
      </c>
      <c r="D2342" s="161" t="inlineStr">
        <is>
          <t>Lower middle income</t>
        </is>
      </c>
      <c r="E2342" s="161" t="b">
        <v>1</v>
      </c>
      <c r="F2342" s="161" t="inlineStr">
        <is>
          <t>tax_revenue_pct_gdp</t>
        </is>
      </c>
      <c r="G2342" s="161" t="n">
        <v>12.531</v>
      </c>
      <c r="H2342" s="161" t="inlineStr">
        <is>
          <t>2024</t>
        </is>
      </c>
      <c r="I2342" s="161" t="inlineStr">
        <is>
          <t>world-imf2026.xlsx</t>
        </is>
      </c>
    </row>
    <row r="2343" ht="13" customHeight="1">
      <c r="A2343" s="161" t="inlineStr">
        <is>
          <t>KHM</t>
        </is>
      </c>
      <c r="B2343" s="161" t="inlineStr">
        <is>
          <t>Cambodia</t>
        </is>
      </c>
      <c r="C2343" s="161" t="inlineStr">
        <is>
          <t>East Asia &amp; Pacific</t>
        </is>
      </c>
      <c r="D2343" s="161" t="inlineStr">
        <is>
          <t>Lower middle income</t>
        </is>
      </c>
      <c r="E2343" s="161" t="b">
        <v>1</v>
      </c>
      <c r="F2343" s="161" t="inlineStr">
        <is>
          <t>pefa_pi11_pim_score</t>
        </is>
      </c>
      <c r="G2343" s="161" t="n">
        <v>1.5</v>
      </c>
      <c r="H2343" s="161" t="inlineStr">
        <is>
          <t>2022</t>
        </is>
      </c>
      <c r="I2343" s="161" t="inlineStr">
        <is>
          <t>assessments_1787749571.csv</t>
        </is>
      </c>
    </row>
    <row r="2344" ht="13" customHeight="1">
      <c r="A2344" s="161" t="inlineStr">
        <is>
          <t>KHM</t>
        </is>
      </c>
      <c r="B2344" s="161" t="inlineStr">
        <is>
          <t>Cambodia</t>
        </is>
      </c>
      <c r="C2344" s="161" t="inlineStr">
        <is>
          <t>East Asia &amp; Pacific</t>
        </is>
      </c>
      <c r="D2344" s="161" t="inlineStr">
        <is>
          <t>Lower middle income</t>
        </is>
      </c>
      <c r="E2344" s="161" t="b">
        <v>1</v>
      </c>
      <c r="F2344" s="161" t="inlineStr">
        <is>
          <t>pefa_pi122_asset_monitoring</t>
        </is>
      </c>
      <c r="G2344" s="161" t="n">
        <v>2</v>
      </c>
      <c r="H2344" s="161" t="inlineStr">
        <is>
          <t>2022</t>
        </is>
      </c>
      <c r="I2344" s="161" t="inlineStr">
        <is>
          <t>assessments_1787749571.csv</t>
        </is>
      </c>
    </row>
    <row r="2345" ht="13" customHeight="1">
      <c r="A2345" s="161" t="inlineStr">
        <is>
          <t>KHM</t>
        </is>
      </c>
      <c r="B2345" s="161" t="inlineStr">
        <is>
          <t>Cambodia</t>
        </is>
      </c>
      <c r="C2345" s="161" t="inlineStr">
        <is>
          <t>East Asia &amp; Pacific</t>
        </is>
      </c>
      <c r="D2345" s="161" t="inlineStr">
        <is>
          <t>Lower middle income</t>
        </is>
      </c>
      <c r="E2345" s="161" t="b">
        <v>1</v>
      </c>
      <c r="F2345" s="161" t="inlineStr">
        <is>
          <t>climate_pfm_diagnostic_on_record</t>
        </is>
      </c>
      <c r="G2345" s="161" t="n">
        <v>1</v>
      </c>
      <c r="H2345" s="161" t="inlineStr">
        <is>
          <t>2022</t>
        </is>
      </c>
      <c r="I2345" s="161" t="inlineStr">
        <is>
          <t>UNDP-Global-Climate-Public-Finance-Review-2022.pdf (Table 4.2)</t>
        </is>
      </c>
    </row>
    <row r="2346" ht="13" customHeight="1">
      <c r="A2346" s="161" t="inlineStr">
        <is>
          <t>KHM</t>
        </is>
      </c>
      <c r="B2346" s="161" t="inlineStr">
        <is>
          <t>Cambodia</t>
        </is>
      </c>
      <c r="C2346" s="161" t="inlineStr">
        <is>
          <t>East Asia &amp; Pacific</t>
        </is>
      </c>
      <c r="D2346" s="161" t="inlineStr">
        <is>
          <t>Lower middle income</t>
        </is>
      </c>
      <c r="E2346" s="161" t="b">
        <v>1</v>
      </c>
      <c r="F2346" s="161" t="inlineStr">
        <is>
          <t>wacc_steffen_nominal_aftertax_pct</t>
        </is>
      </c>
      <c r="G2346" s="161" t="n">
        <v>10</v>
      </c>
      <c r="H2346" s="161" t="inlineStr">
        <is>
          <t>2016</t>
        </is>
      </c>
      <c r="I2346" s="161" t="inlineStr">
        <is>
          <t>SteffenEtAl2025_WACC_database.csv</t>
        </is>
      </c>
    </row>
    <row r="2347" ht="13" customHeight="1">
      <c r="A2347" s="161" t="inlineStr">
        <is>
          <t>KHM</t>
        </is>
      </c>
      <c r="B2347" s="161" t="inlineStr">
        <is>
          <t>Cambodia</t>
        </is>
      </c>
      <c r="C2347" s="161" t="inlineStr">
        <is>
          <t>East Asia &amp; Pacific</t>
        </is>
      </c>
      <c r="D2347" s="161" t="inlineStr">
        <is>
          <t>Lower middle income</t>
        </is>
      </c>
      <c r="E2347" s="161" t="b">
        <v>1</v>
      </c>
      <c r="F2347" s="161" t="inlineStr">
        <is>
          <t>wacc_n_sources</t>
        </is>
      </c>
      <c r="G2347" s="161" t="n">
        <v>1</v>
      </c>
      <c r="H2347" s="161" t="inlineStr">
        <is>
          <t>2021-2024</t>
        </is>
      </c>
      <c r="I2347" s="161" t="inlineStr">
        <is>
          <t>IRENA / Steffen et al. / IEA</t>
        </is>
      </c>
    </row>
    <row r="2348" ht="13" customHeight="1">
      <c r="A2348" s="161" t="inlineStr">
        <is>
          <t>KHM</t>
        </is>
      </c>
      <c r="B2348" s="161" t="inlineStr">
        <is>
          <t>Cambodia</t>
        </is>
      </c>
      <c r="C2348" s="161" t="inlineStr">
        <is>
          <t>East Asia &amp; Pacific</t>
        </is>
      </c>
      <c r="D2348" s="161" t="inlineStr">
        <is>
          <t>Lower middle income</t>
        </is>
      </c>
      <c r="E2348" s="161" t="b">
        <v>1</v>
      </c>
      <c r="F2348" s="161" t="inlineStr">
        <is>
          <t>ids_avg_maturity_years</t>
        </is>
      </c>
      <c r="G2348" s="161" t="n">
        <v>25.816</v>
      </c>
      <c r="H2348" s="161" t="inlineStr">
        <is>
          <t>2024</t>
        </is>
      </c>
      <c r="I2348" s="161" t="inlineStr">
        <is>
          <t>P_Data_Extract_From_International_Debt_Statistics__2_.xlsx</t>
        </is>
      </c>
    </row>
    <row r="2349" ht="13" customHeight="1">
      <c r="A2349" s="161" t="inlineStr">
        <is>
          <t>KHM</t>
        </is>
      </c>
      <c r="B2349" s="161" t="inlineStr">
        <is>
          <t>Cambodia</t>
        </is>
      </c>
      <c r="C2349" s="161" t="inlineStr">
        <is>
          <t>East Asia &amp; Pacific</t>
        </is>
      </c>
      <c r="D2349" s="161" t="inlineStr">
        <is>
          <t>Lower middle income</t>
        </is>
      </c>
      <c r="E2349" s="161" t="b">
        <v>1</v>
      </c>
      <c r="F2349" s="161" t="inlineStr">
        <is>
          <t>mitigation_finance_received_pct_gdp</t>
        </is>
      </c>
      <c r="G2349" s="161" t="n">
        <v>1.014</v>
      </c>
      <c r="H2349" s="161" t="inlineStr">
        <is>
          <t>2024</t>
        </is>
      </c>
      <c r="I2349" s="161" t="inlineStr">
        <is>
          <t>CRDF-RP_2024.xlsx + WEO</t>
        </is>
      </c>
    </row>
    <row r="2350" ht="13" customHeight="1">
      <c r="A2350" s="161" t="inlineStr">
        <is>
          <t>KHM</t>
        </is>
      </c>
      <c r="B2350" s="161" t="inlineStr">
        <is>
          <t>Cambodia</t>
        </is>
      </c>
      <c r="C2350" s="161" t="inlineStr">
        <is>
          <t>East Asia &amp; Pacific</t>
        </is>
      </c>
      <c r="D2350" s="161" t="inlineStr">
        <is>
          <t>Lower middle income</t>
        </is>
      </c>
      <c r="E2350" s="161" t="b">
        <v>1</v>
      </c>
      <c r="F2350" s="161" t="inlineStr">
        <is>
          <t>ids_multilateral_share_pct</t>
        </is>
      </c>
      <c r="G2350" s="161" t="n">
        <v>38.421</v>
      </c>
      <c r="H2350" s="161" t="inlineStr">
        <is>
          <t>2024</t>
        </is>
      </c>
      <c r="I2350" s="161" t="inlineStr">
        <is>
          <t>P_Data_Extract_From_International_Debt_Statistics__2_.xlsx</t>
        </is>
      </c>
    </row>
    <row r="2351" ht="13" customHeight="1">
      <c r="A2351" s="161" t="inlineStr">
        <is>
          <t>KHM</t>
        </is>
      </c>
      <c r="B2351" s="161" t="inlineStr">
        <is>
          <t>Cambodia</t>
        </is>
      </c>
      <c r="C2351" s="161" t="inlineStr">
        <is>
          <t>East Asia &amp; Pacific</t>
        </is>
      </c>
      <c r="D2351" s="161" t="inlineStr">
        <is>
          <t>Lower middle income</t>
        </is>
      </c>
      <c r="E2351" s="161" t="b">
        <v>1</v>
      </c>
      <c r="F2351" s="161" t="inlineStr">
        <is>
          <t>ids_usd_share_ppg_debt_pct</t>
        </is>
      </c>
      <c r="G2351" s="161" t="n">
        <v>64.75700000000001</v>
      </c>
      <c r="H2351" s="161" t="inlineStr">
        <is>
          <t>2024</t>
        </is>
      </c>
      <c r="I2351" s="161" t="inlineStr">
        <is>
          <t>P_Data_Extract_From_International_Debt_Statistics__2_.xlsx</t>
        </is>
      </c>
    </row>
    <row r="2352" ht="13" customHeight="1">
      <c r="A2352" s="161" t="inlineStr">
        <is>
          <t>KHM</t>
        </is>
      </c>
      <c r="B2352" s="161" t="inlineStr">
        <is>
          <t>Cambodia</t>
        </is>
      </c>
      <c r="C2352" s="161" t="inlineStr">
        <is>
          <t>East Asia &amp; Pacific</t>
        </is>
      </c>
      <c r="D2352" s="161" t="inlineStr">
        <is>
          <t>Lower middle income</t>
        </is>
      </c>
      <c r="E2352" s="161" t="b">
        <v>1</v>
      </c>
      <c r="F2352" s="161" t="inlineStr">
        <is>
          <t>pefa_pi103_contingent_liabilities</t>
        </is>
      </c>
      <c r="G2352" s="161" t="n">
        <v>1</v>
      </c>
      <c r="H2352" s="161" t="inlineStr">
        <is>
          <t>2022</t>
        </is>
      </c>
      <c r="I2352" s="161" t="inlineStr">
        <is>
          <t>assessments_1787749571.csv</t>
        </is>
      </c>
    </row>
    <row r="2353" ht="13" customHeight="1">
      <c r="A2353" s="161" t="inlineStr">
        <is>
          <t>KHM</t>
        </is>
      </c>
      <c r="B2353" s="161" t="inlineStr">
        <is>
          <t>Cambodia</t>
        </is>
      </c>
      <c r="C2353" s="161" t="inlineStr">
        <is>
          <t>East Asia &amp; Pacific</t>
        </is>
      </c>
      <c r="D2353" s="161" t="inlineStr">
        <is>
          <t>Lower middle income</t>
        </is>
      </c>
      <c r="E2353" s="161" t="b">
        <v>1</v>
      </c>
      <c r="F2353" s="161" t="inlineStr">
        <is>
          <t>ppi_commitments_pct_gdp</t>
        </is>
      </c>
      <c r="G2353" s="161" t="n">
        <v>0.268</v>
      </c>
      <c r="H2353" s="161" t="inlineStr">
        <is>
          <t>2020-2024 avg</t>
        </is>
      </c>
      <c r="I2353" s="161" t="inlineStr">
        <is>
          <t>2024-PPI-Full-DTA.dta + WEO</t>
        </is>
      </c>
    </row>
    <row r="2354" ht="13" customHeight="1">
      <c r="A2354" s="161" t="inlineStr">
        <is>
          <t>KHM</t>
        </is>
      </c>
      <c r="B2354" s="161" t="inlineStr">
        <is>
          <t>Cambodia</t>
        </is>
      </c>
      <c r="C2354" s="161" t="inlineStr">
        <is>
          <t>East Asia &amp; Pacific</t>
        </is>
      </c>
      <c r="D2354" s="161" t="inlineStr">
        <is>
          <t>Lower middle income</t>
        </is>
      </c>
      <c r="E2354" s="161" t="b">
        <v>1</v>
      </c>
      <c r="F2354" s="161" t="inlineStr">
        <is>
          <t>excise_revenue_pct_of_revenue</t>
        </is>
      </c>
      <c r="G2354" s="161" t="n">
        <v>14.177</v>
      </c>
      <c r="H2354" s="161" t="inlineStr">
        <is>
          <t>2014</t>
        </is>
      </c>
      <c r="I2354" s="161" t="inlineStr">
        <is>
          <t>world-imf2026.xlsx</t>
        </is>
      </c>
    </row>
    <row r="2355" ht="13" customHeight="1">
      <c r="A2355" s="161" t="inlineStr">
        <is>
          <t>KHM</t>
        </is>
      </c>
      <c r="B2355" s="161" t="inlineStr">
        <is>
          <t>Cambodia</t>
        </is>
      </c>
      <c r="C2355" s="161" t="inlineStr">
        <is>
          <t>East Asia &amp; Pacific</t>
        </is>
      </c>
      <c r="D2355" s="161" t="inlineStr">
        <is>
          <t>Lower middle income</t>
        </is>
      </c>
      <c r="E2355" s="161" t="b">
        <v>1</v>
      </c>
      <c r="F2355" s="161" t="inlineStr">
        <is>
          <t>ff_subsidy_total_pct_gdp</t>
        </is>
      </c>
      <c r="G2355" s="161" t="n">
        <v>5.498</v>
      </c>
      <c r="H2355" s="161" t="inlineStr">
        <is>
          <t>2024</t>
        </is>
      </c>
      <c r="I2355" s="161" t="inlineStr">
        <is>
          <t>imffossilfuelsubsidiesdata.xlsb + WEO</t>
        </is>
      </c>
    </row>
    <row r="2356" ht="13" customHeight="1">
      <c r="A2356" s="161" t="inlineStr">
        <is>
          <t>KHM</t>
        </is>
      </c>
      <c r="B2356" s="161" t="inlineStr">
        <is>
          <t>Cambodia</t>
        </is>
      </c>
      <c r="C2356" s="161" t="inlineStr">
        <is>
          <t>East Asia &amp; Pacific</t>
        </is>
      </c>
      <c r="D2356" s="161" t="inlineStr">
        <is>
          <t>Lower middle income</t>
        </is>
      </c>
      <c r="E2356" s="161" t="b">
        <v>1</v>
      </c>
      <c r="F2356" s="161" t="inlineStr">
        <is>
          <t>ff_subsidy_explicit_pct_gdp</t>
        </is>
      </c>
      <c r="G2356" s="161" t="n">
        <v>0.182</v>
      </c>
      <c r="H2356" s="161" t="inlineStr">
        <is>
          <t>2024</t>
        </is>
      </c>
      <c r="I2356" s="161" t="inlineStr">
        <is>
          <t>imffossilfuelsubsidiesdata.xlsb</t>
        </is>
      </c>
    </row>
    <row r="2357" ht="13" customHeight="1">
      <c r="A2357" s="161" t="inlineStr">
        <is>
          <t>KHM</t>
        </is>
      </c>
      <c r="B2357" s="161" t="inlineStr">
        <is>
          <t>Cambodia</t>
        </is>
      </c>
      <c r="C2357" s="161" t="inlineStr">
        <is>
          <t>East Asia &amp; Pacific</t>
        </is>
      </c>
      <c r="D2357" s="161" t="inlineStr">
        <is>
          <t>Lower middle income</t>
        </is>
      </c>
      <c r="E2357" s="161" t="b">
        <v>1</v>
      </c>
      <c r="F2357" s="161" t="inlineStr">
        <is>
          <t>ff_subsidy_implicit_pct_gdp</t>
        </is>
      </c>
      <c r="G2357" s="161" t="n">
        <v>5.316</v>
      </c>
      <c r="H2357" s="161" t="inlineStr">
        <is>
          <t>2024</t>
        </is>
      </c>
      <c r="I2357" s="161" t="inlineStr">
        <is>
          <t>imffossilfuelsubsidiesdata.xlsb</t>
        </is>
      </c>
    </row>
    <row r="2358" ht="13" customHeight="1">
      <c r="A2358" s="161" t="inlineStr">
        <is>
          <t>KHM</t>
        </is>
      </c>
      <c r="B2358" s="161" t="inlineStr">
        <is>
          <t>Cambodia</t>
        </is>
      </c>
      <c r="C2358" s="161" t="inlineStr">
        <is>
          <t>East Asia &amp; Pacific</t>
        </is>
      </c>
      <c r="D2358" s="161" t="inlineStr">
        <is>
          <t>Lower middle income</t>
        </is>
      </c>
      <c r="E2358" s="161" t="b">
        <v>1</v>
      </c>
      <c r="F2358" s="161" t="inlineStr">
        <is>
          <t>net_fuel_trade_pct_merch</t>
        </is>
      </c>
      <c r="G2358" s="161" t="n">
        <v>-13.342</v>
      </c>
      <c r="H2358" s="161" t="inlineStr">
        <is>
          <t>2024</t>
        </is>
      </c>
      <c r="I2358" s="161" t="inlineStr">
        <is>
          <t>WDI TX.VAL.FUEL.ZS.UN less TM.VAL.FUEL.ZS.UN</t>
        </is>
      </c>
    </row>
    <row r="2359" ht="13" customHeight="1">
      <c r="A2359" s="161" t="inlineStr">
        <is>
          <t>KHM</t>
        </is>
      </c>
      <c r="B2359" s="161" t="inlineStr">
        <is>
          <t>Cambodia</t>
        </is>
      </c>
      <c r="C2359" s="161" t="inlineStr">
        <is>
          <t>East Asia &amp; Pacific</t>
        </is>
      </c>
      <c r="D2359" s="161" t="inlineStr">
        <is>
          <t>Lower middle income</t>
        </is>
      </c>
      <c r="E2359" s="161" t="b">
        <v>1</v>
      </c>
      <c r="F2359" s="161" t="inlineStr">
        <is>
          <t>fuel_exports_pct_merch</t>
        </is>
      </c>
      <c r="G2359" s="161" t="n">
        <v>0.001</v>
      </c>
      <c r="H2359" s="161" t="inlineStr">
        <is>
          <t>2024</t>
        </is>
      </c>
      <c r="I2359" s="161" t="inlineStr">
        <is>
          <t>API_TX_VAL_FUEL_ZS_UN_DS2_en_csv_v2_33055.zip</t>
        </is>
      </c>
    </row>
    <row r="2360" ht="13" customHeight="1">
      <c r="A2360" s="161" t="inlineStr">
        <is>
          <t>KHM</t>
        </is>
      </c>
      <c r="B2360" s="161" t="inlineStr">
        <is>
          <t>Cambodia</t>
        </is>
      </c>
      <c r="C2360" s="161" t="inlineStr">
        <is>
          <t>East Asia &amp; Pacific</t>
        </is>
      </c>
      <c r="D2360" s="161" t="inlineStr">
        <is>
          <t>Lower middle income</t>
        </is>
      </c>
      <c r="E2360" s="161" t="b">
        <v>1</v>
      </c>
      <c r="F2360" s="161" t="inlineStr">
        <is>
          <t>fuel_imports_pct_merch</t>
        </is>
      </c>
      <c r="G2360" s="161" t="n">
        <v>13.343</v>
      </c>
      <c r="H2360" s="161" t="inlineStr">
        <is>
          <t>2024</t>
        </is>
      </c>
      <c r="I2360" s="161" t="inlineStr">
        <is>
          <t>API_TM_VAL_FUEL_ZS_UN_DS2_en_csv_v2_36140.zip</t>
        </is>
      </c>
    </row>
    <row r="2361" ht="13" customHeight="1">
      <c r="A2361" s="161" t="inlineStr">
        <is>
          <t>KHM</t>
        </is>
      </c>
      <c r="B2361" s="161" t="inlineStr">
        <is>
          <t>Cambodia</t>
        </is>
      </c>
      <c r="C2361" s="161" t="inlineStr">
        <is>
          <t>East Asia &amp; Pacific</t>
        </is>
      </c>
      <c r="D2361" s="161" t="inlineStr">
        <is>
          <t>Lower middle income</t>
        </is>
      </c>
      <c r="E2361" s="161" t="b">
        <v>1</v>
      </c>
      <c r="F2361" s="161" t="inlineStr">
        <is>
          <t>energy_import_dep_pct</t>
        </is>
      </c>
      <c r="G2361" s="161" t="n">
        <v>58.931</v>
      </c>
      <c r="H2361" s="161" t="inlineStr">
        <is>
          <t>2021</t>
        </is>
      </c>
      <c r="I2361" s="161" t="inlineStr">
        <is>
          <t>API_EG_IMP_CONS_ZS_DS2_en_csv_v2_160768.zip</t>
        </is>
      </c>
    </row>
    <row r="2362" ht="13" customHeight="1">
      <c r="A2362" s="161" t="inlineStr">
        <is>
          <t>KHM</t>
        </is>
      </c>
      <c r="B2362" s="161" t="inlineStr">
        <is>
          <t>Cambodia</t>
        </is>
      </c>
      <c r="C2362" s="161" t="inlineStr">
        <is>
          <t>East Asia &amp; Pacific</t>
        </is>
      </c>
      <c r="D2362" s="161" t="inlineStr">
        <is>
          <t>Lower middle income</t>
        </is>
      </c>
      <c r="E2362" s="161" t="b">
        <v>1</v>
      </c>
      <c r="F2362" s="161" t="inlineStr">
        <is>
          <t>fossil_rents_total_pct_gdp</t>
        </is>
      </c>
      <c r="G2362" s="161" t="n">
        <v>0.046</v>
      </c>
      <c r="H2362" s="161" t="inlineStr">
        <is>
          <t>2021</t>
        </is>
      </c>
      <c r="I2362" s="161" t="inlineStr">
        <is>
          <t>WDI NY.GDP.PETR+NGAS+COAL.RT.ZS</t>
        </is>
      </c>
    </row>
    <row r="2363" ht="13" customHeight="1">
      <c r="A2363" s="161" t="inlineStr">
        <is>
          <t>KHM</t>
        </is>
      </c>
      <c r="B2363" s="161" t="inlineStr">
        <is>
          <t>Cambodia</t>
        </is>
      </c>
      <c r="C2363" s="161" t="inlineStr">
        <is>
          <t>East Asia &amp; Pacific</t>
        </is>
      </c>
      <c r="D2363" s="161" t="inlineStr">
        <is>
          <t>Lower middle income</t>
        </is>
      </c>
      <c r="E2363" s="161" t="b">
        <v>1</v>
      </c>
      <c r="F2363" s="161" t="inlineStr">
        <is>
          <t>oil_rents_pct_gdp</t>
        </is>
      </c>
      <c r="G2363" s="161" t="n">
        <v>0.041</v>
      </c>
      <c r="H2363" s="161" t="inlineStr">
        <is>
          <t>2021</t>
        </is>
      </c>
      <c r="I2363" s="161" t="inlineStr">
        <is>
          <t>API_NY_GDP_PETR_RT_ZS_DS2_en_csv_v2_40227.zip</t>
        </is>
      </c>
    </row>
    <row r="2364" ht="13" customHeight="1">
      <c r="A2364" s="161" t="inlineStr">
        <is>
          <t>KHM</t>
        </is>
      </c>
      <c r="B2364" s="161" t="inlineStr">
        <is>
          <t>Cambodia</t>
        </is>
      </c>
      <c r="C2364" s="161" t="inlineStr">
        <is>
          <t>East Asia &amp; Pacific</t>
        </is>
      </c>
      <c r="D2364" s="161" t="inlineStr">
        <is>
          <t>Lower middle income</t>
        </is>
      </c>
      <c r="E2364" s="161" t="b">
        <v>1</v>
      </c>
      <c r="F2364" s="161" t="inlineStr">
        <is>
          <t>gas_rents_pct_gdp</t>
        </is>
      </c>
      <c r="G2364" s="161" t="n">
        <v>0</v>
      </c>
      <c r="H2364" s="161" t="inlineStr">
        <is>
          <t>2021</t>
        </is>
      </c>
      <c r="I2364" s="161" t="inlineStr">
        <is>
          <t>API_NY_GDP_NGAS_RT_ZS_DS2_en_csv_v2_35861.zip</t>
        </is>
      </c>
    </row>
    <row r="2365" ht="13" customHeight="1">
      <c r="A2365" s="161" t="inlineStr">
        <is>
          <t>KHM</t>
        </is>
      </c>
      <c r="B2365" s="161" t="inlineStr">
        <is>
          <t>Cambodia</t>
        </is>
      </c>
      <c r="C2365" s="161" t="inlineStr">
        <is>
          <t>East Asia &amp; Pacific</t>
        </is>
      </c>
      <c r="D2365" s="161" t="inlineStr">
        <is>
          <t>Lower middle income</t>
        </is>
      </c>
      <c r="E2365" s="161" t="b">
        <v>1</v>
      </c>
      <c r="F2365" s="161" t="inlineStr">
        <is>
          <t>coal_rents_pct_gdp</t>
        </is>
      </c>
      <c r="G2365" s="161" t="n">
        <v>0.005</v>
      </c>
      <c r="H2365" s="161" t="inlineStr">
        <is>
          <t>2021</t>
        </is>
      </c>
      <c r="I2365" s="161" t="inlineStr">
        <is>
          <t>API_NY_GDP_COAL_RT_ZS_DS2_en_csv_v2_35370.zip</t>
        </is>
      </c>
    </row>
    <row r="2366" ht="13" customHeight="1">
      <c r="A2366" s="161" t="inlineStr">
        <is>
          <t>KHM</t>
        </is>
      </c>
      <c r="B2366" s="161" t="inlineStr">
        <is>
          <t>Cambodia</t>
        </is>
      </c>
      <c r="C2366" s="161" t="inlineStr">
        <is>
          <t>East Asia &amp; Pacific</t>
        </is>
      </c>
      <c r="D2366" s="161" t="inlineStr">
        <is>
          <t>Lower middle income</t>
        </is>
      </c>
      <c r="E2366" s="161" t="b">
        <v>1</v>
      </c>
      <c r="F2366" s="161" t="inlineStr">
        <is>
          <t>other_fossil_gen_share_pct</t>
        </is>
      </c>
      <c r="G2366" s="161" t="n">
        <v>2.534</v>
      </c>
      <c r="H2366" s="161" t="inlineStr">
        <is>
          <t>2025</t>
        </is>
      </c>
      <c r="I2366" s="161" t="inlineStr">
        <is>
          <t>release_generation_yearly_global.csv</t>
        </is>
      </c>
    </row>
    <row r="2367" ht="13" customHeight="1">
      <c r="A2367" s="161" t="inlineStr">
        <is>
          <t>KHM</t>
        </is>
      </c>
      <c r="B2367" s="161" t="inlineStr">
        <is>
          <t>Cambodia</t>
        </is>
      </c>
      <c r="C2367" s="161" t="inlineStr">
        <is>
          <t>East Asia &amp; Pacific</t>
        </is>
      </c>
      <c r="D2367" s="161" t="inlineStr">
        <is>
          <t>Lower middle income</t>
        </is>
      </c>
      <c r="E2367" s="161" t="b">
        <v>1</v>
      </c>
      <c r="F2367" s="161" t="inlineStr">
        <is>
          <t>renewable_share_electricity_pct</t>
        </is>
      </c>
      <c r="G2367" s="161" t="n">
        <v>67.328</v>
      </c>
      <c r="H2367" s="161" t="inlineStr">
        <is>
          <t>2024</t>
        </is>
      </c>
      <c r="I2367" s="161" t="inlineStr">
        <is>
          <t>imffossilfuelsubsidiesdata.xlsb</t>
        </is>
      </c>
    </row>
    <row r="2368" ht="13" customHeight="1">
      <c r="A2368" s="161" t="inlineStr">
        <is>
          <t>KHM</t>
        </is>
      </c>
      <c r="B2368" s="161" t="inlineStr">
        <is>
          <t>Cambodia</t>
        </is>
      </c>
      <c r="C2368" s="161" t="inlineStr">
        <is>
          <t>East Asia &amp; Pacific</t>
        </is>
      </c>
      <c r="D2368" s="161" t="inlineStr">
        <is>
          <t>Lower middle income</t>
        </is>
      </c>
      <c r="E2368" s="161" t="b">
        <v>1</v>
      </c>
      <c r="F2368" s="161" t="inlineStr">
        <is>
          <t>re_share_change_pp</t>
        </is>
      </c>
      <c r="G2368" s="161" t="n">
        <v>5.219</v>
      </c>
      <c r="H2368" s="161" t="inlineStr">
        <is>
          <t>2025</t>
        </is>
      </c>
      <c r="I2368" s="161" t="inlineStr">
        <is>
          <t>release_generation_yearly_global.csv</t>
        </is>
      </c>
    </row>
    <row r="2369" ht="13" customHeight="1">
      <c r="A2369" s="161" t="inlineStr">
        <is>
          <t>KHM</t>
        </is>
      </c>
      <c r="B2369" s="161" t="inlineStr">
        <is>
          <t>Cambodia</t>
        </is>
      </c>
      <c r="C2369" s="161" t="inlineStr">
        <is>
          <t>East Asia &amp; Pacific</t>
        </is>
      </c>
      <c r="D2369" s="161" t="inlineStr">
        <is>
          <t>Lower middle income</t>
        </is>
      </c>
      <c r="E2369" s="161" t="b">
        <v>1</v>
      </c>
      <c r="F2369" s="161" t="inlineStr">
        <is>
          <t>re_capacity_growth_pct</t>
        </is>
      </c>
      <c r="G2369" s="161" t="n">
        <v>17.958</v>
      </c>
      <c r="H2369" s="161" t="inlineStr">
        <is>
          <t>2025</t>
        </is>
      </c>
      <c r="I2369" s="161" t="inlineStr">
        <is>
          <t>release_generation_yearly_global.csv</t>
        </is>
      </c>
    </row>
    <row r="2370" ht="13" customHeight="1">
      <c r="A2370" s="161" t="inlineStr">
        <is>
          <t>KHM</t>
        </is>
      </c>
      <c r="B2370" s="161" t="inlineStr">
        <is>
          <t>Cambodia</t>
        </is>
      </c>
      <c r="C2370" s="161" t="inlineStr">
        <is>
          <t>East Asia &amp; Pacific</t>
        </is>
      </c>
      <c r="D2370" s="161" t="inlineStr">
        <is>
          <t>Lower middle income</t>
        </is>
      </c>
      <c r="E2370" s="161" t="b">
        <v>1</v>
      </c>
      <c r="F2370" s="161" t="inlineStr">
        <is>
          <t>inn_total_inv_2030_pct_gdp</t>
        </is>
      </c>
      <c r="G2370" s="161" t="n">
        <v>6.73220461557987</v>
      </c>
      <c r="H2370" s="161" t="inlineStr">
        <is>
          <t>2030</t>
        </is>
      </c>
      <c r="I2370" s="161" t="inlineStr">
        <is>
          <t>Mitigation_Investment_Needs_v1.1.xlsx (InvestmentNeeds v1.1, model output)</t>
        </is>
      </c>
    </row>
    <row r="2371" ht="13" customHeight="1">
      <c r="A2371" s="161" t="inlineStr">
        <is>
          <t>KHM</t>
        </is>
      </c>
      <c r="B2371" s="161" t="inlineStr">
        <is>
          <t>Cambodia</t>
        </is>
      </c>
      <c r="C2371" s="161" t="inlineStr">
        <is>
          <t>East Asia &amp; Pacific</t>
        </is>
      </c>
      <c r="D2371" s="161" t="inlineStr">
        <is>
          <t>Lower middle income</t>
        </is>
      </c>
      <c r="E2371" s="161" t="b">
        <v>1</v>
      </c>
      <c r="F2371" s="161" t="inlineStr">
        <is>
          <t>inn_incr_inv_2030_pct_gdp</t>
        </is>
      </c>
      <c r="G2371" s="161" t="n">
        <v>1.61572910773917</v>
      </c>
      <c r="H2371" s="161" t="inlineStr">
        <is>
          <t>2030</t>
        </is>
      </c>
      <c r="I2371" s="161" t="inlineStr">
        <is>
          <t>Mitigation_Investment_Needs_v1.1.xlsx (InvestmentNeeds v1.1, model output)</t>
        </is>
      </c>
    </row>
    <row r="2372" ht="13" customHeight="1">
      <c r="A2372" s="161" t="inlineStr">
        <is>
          <t>KHM</t>
        </is>
      </c>
      <c r="B2372" s="161" t="inlineStr">
        <is>
          <t>Cambodia</t>
        </is>
      </c>
      <c r="C2372" s="161" t="inlineStr">
        <is>
          <t>East Asia &amp; Pacific</t>
        </is>
      </c>
      <c r="D2372" s="161" t="inlineStr">
        <is>
          <t>Lower middle income</t>
        </is>
      </c>
      <c r="E2372" s="161" t="b">
        <v>1</v>
      </c>
      <c r="F2372" s="161" t="inlineStr">
        <is>
          <t>inn_incr_inv_gen_2030_pct_gdp</t>
        </is>
      </c>
      <c r="G2372" s="161" t="n">
        <v>0.3913089237595154</v>
      </c>
      <c r="H2372" s="161" t="inlineStr">
        <is>
          <t>2030</t>
        </is>
      </c>
      <c r="I2372" s="161" t="inlineStr">
        <is>
          <t>Mitigation_Investment_Needs_v1.1.xlsx (InvestmentNeeds v1.1, model output)</t>
        </is>
      </c>
    </row>
    <row r="2373" ht="13" customHeight="1">
      <c r="A2373" s="161" t="inlineStr">
        <is>
          <t>KHM</t>
        </is>
      </c>
      <c r="B2373" s="161" t="inlineStr">
        <is>
          <t>Cambodia</t>
        </is>
      </c>
      <c r="C2373" s="161" t="inlineStr">
        <is>
          <t>East Asia &amp; Pacific</t>
        </is>
      </c>
      <c r="D2373" s="161" t="inlineStr">
        <is>
          <t>Lower middle income</t>
        </is>
      </c>
      <c r="E2373" s="161" t="b">
        <v>1</v>
      </c>
      <c r="F2373" s="161" t="inlineStr">
        <is>
          <t>inn_incr_inv_grid_2030_pct_gdp</t>
        </is>
      </c>
      <c r="G2373" s="161" t="n">
        <v>0.2683261191493822</v>
      </c>
      <c r="H2373" s="161" t="inlineStr">
        <is>
          <t>2030</t>
        </is>
      </c>
      <c r="I2373" s="161" t="inlineStr">
        <is>
          <t>Mitigation_Investment_Needs_v1.1.xlsx (InvestmentNeeds v1.1, model output)</t>
        </is>
      </c>
    </row>
    <row r="2374" ht="13" customHeight="1">
      <c r="A2374" s="161" t="inlineStr">
        <is>
          <t>KHM</t>
        </is>
      </c>
      <c r="B2374" s="161" t="inlineStr">
        <is>
          <t>Cambodia</t>
        </is>
      </c>
      <c r="C2374" s="161" t="inlineStr">
        <is>
          <t>East Asia &amp; Pacific</t>
        </is>
      </c>
      <c r="D2374" s="161" t="inlineStr">
        <is>
          <t>Lower middle income</t>
        </is>
      </c>
      <c r="E2374" s="161" t="b">
        <v>1</v>
      </c>
      <c r="F2374" s="161" t="inlineStr">
        <is>
          <t>inn_incr_inv_trn_2030_pct_gdp</t>
        </is>
      </c>
      <c r="G2374" s="161" t="n">
        <v>0.2153719081860553</v>
      </c>
      <c r="H2374" s="161" t="inlineStr">
        <is>
          <t>2030</t>
        </is>
      </c>
      <c r="I2374" s="161" t="inlineStr">
        <is>
          <t>Mitigation_Investment_Needs_v1.1.xlsx (InvestmentNeeds v1.1, model output)</t>
        </is>
      </c>
    </row>
    <row r="2375" ht="13" customHeight="1">
      <c r="A2375" s="161" t="inlineStr">
        <is>
          <t>KHM</t>
        </is>
      </c>
      <c r="B2375" s="161" t="inlineStr">
        <is>
          <t>Cambodia</t>
        </is>
      </c>
      <c r="C2375" s="161" t="inlineStr">
        <is>
          <t>East Asia &amp; Pacific</t>
        </is>
      </c>
      <c r="D2375" s="161" t="inlineStr">
        <is>
          <t>Lower middle income</t>
        </is>
      </c>
      <c r="E2375" s="161" t="b">
        <v>1</v>
      </c>
      <c r="F2375" s="161" t="inlineStr">
        <is>
          <t>inn_incr_inv_bld_2030_pct_gdp</t>
        </is>
      </c>
      <c r="G2375" s="161" t="n">
        <v>0.1107301347416414</v>
      </c>
      <c r="H2375" s="161" t="inlineStr">
        <is>
          <t>2030</t>
        </is>
      </c>
      <c r="I2375" s="161" t="inlineStr">
        <is>
          <t>Mitigation_Investment_Needs_v1.1.xlsx (InvestmentNeeds v1.1, model output)</t>
        </is>
      </c>
    </row>
    <row r="2376" ht="13" customHeight="1">
      <c r="A2376" s="161" t="inlineStr">
        <is>
          <t>KHM</t>
        </is>
      </c>
      <c r="B2376" s="161" t="inlineStr">
        <is>
          <t>Cambodia</t>
        </is>
      </c>
      <c r="C2376" s="161" t="inlineStr">
        <is>
          <t>East Asia &amp; Pacific</t>
        </is>
      </c>
      <c r="D2376" s="161" t="inlineStr">
        <is>
          <t>Lower middle income</t>
        </is>
      </c>
      <c r="E2376" s="161" t="b">
        <v>1</v>
      </c>
      <c r="F2376" s="161" t="inlineStr">
        <is>
          <t>inn_incr_inv_ind_2030_pct_gdp</t>
        </is>
      </c>
      <c r="G2376" s="161" t="n">
        <v>0.0557256274098896</v>
      </c>
      <c r="H2376" s="161" t="inlineStr">
        <is>
          <t>2030</t>
        </is>
      </c>
      <c r="I2376" s="161" t="inlineStr">
        <is>
          <t>Mitigation_Investment_Needs_v1.1.xlsx (InvestmentNeeds v1.1, model output)</t>
        </is>
      </c>
    </row>
    <row r="2377" ht="13" customHeight="1">
      <c r="A2377" s="161" t="inlineStr">
        <is>
          <t>KHM</t>
        </is>
      </c>
      <c r="B2377" s="161" t="inlineStr">
        <is>
          <t>Cambodia</t>
        </is>
      </c>
      <c r="C2377" s="161" t="inlineStr">
        <is>
          <t>East Asia &amp; Pacific</t>
        </is>
      </c>
      <c r="D2377" s="161" t="inlineStr">
        <is>
          <t>Lower middle income</t>
        </is>
      </c>
      <c r="E2377" s="161" t="b">
        <v>1</v>
      </c>
      <c r="F2377" s="161" t="inlineStr">
        <is>
          <t>inn_incr_inv_fuel_2030_pct_gdp</t>
        </is>
      </c>
      <c r="G2377" s="161" t="n">
        <v>0.07479249239400081</v>
      </c>
      <c r="H2377" s="161" t="inlineStr">
        <is>
          <t>2030</t>
        </is>
      </c>
      <c r="I2377" s="161" t="inlineStr">
        <is>
          <t>Mitigation_Investment_Needs_v1.1.xlsx (InvestmentNeeds v1.1, model output)</t>
        </is>
      </c>
    </row>
    <row r="2378" ht="13" customHeight="1">
      <c r="A2378" s="161" t="inlineStr">
        <is>
          <t>KHM</t>
        </is>
      </c>
      <c r="B2378" s="161" t="inlineStr">
        <is>
          <t>Cambodia</t>
        </is>
      </c>
      <c r="C2378" s="161" t="inlineStr">
        <is>
          <t>East Asia &amp; Pacific</t>
        </is>
      </c>
      <c r="D2378" s="161" t="inlineStr">
        <is>
          <t>Lower middle income</t>
        </is>
      </c>
      <c r="E2378" s="161" t="b">
        <v>1</v>
      </c>
      <c r="F2378" s="161" t="inlineStr">
        <is>
          <t>inn_incr_inv_afolu_2030_pct_gdp</t>
        </is>
      </c>
      <c r="G2378" s="161" t="n">
        <v>0.4994739020986855</v>
      </c>
      <c r="H2378" s="161" t="inlineStr">
        <is>
          <t>2030</t>
        </is>
      </c>
      <c r="I2378" s="161" t="inlineStr">
        <is>
          <t>Mitigation_Investment_Needs_v1.1.xlsx (InvestmentNeeds v1.1, model output)</t>
        </is>
      </c>
    </row>
    <row r="2379" ht="13" customHeight="1">
      <c r="A2379" s="161" t="inlineStr">
        <is>
          <t>KHM</t>
        </is>
      </c>
      <c r="B2379" s="161" t="inlineStr">
        <is>
          <t>Cambodia</t>
        </is>
      </c>
      <c r="C2379" s="161" t="inlineStr">
        <is>
          <t>East Asia &amp; Pacific</t>
        </is>
      </c>
      <c r="D2379" s="161" t="inlineStr">
        <is>
          <t>Lower middle income</t>
        </is>
      </c>
      <c r="E2379" s="161" t="b">
        <v>1</v>
      </c>
      <c r="F2379" s="161" t="inlineStr">
        <is>
          <t>inn_incr_cost_a_2030_pct_gdp</t>
        </is>
      </c>
      <c r="G2379" s="161" t="n">
        <v>0.1094411543890159</v>
      </c>
      <c r="H2379" s="161" t="inlineStr">
        <is>
          <t>2030</t>
        </is>
      </c>
      <c r="I2379" s="161" t="inlineStr">
        <is>
          <t>Mitigation_Investment_Needs_v1.1.xlsx (InvestmentNeeds v1.1, model output)</t>
        </is>
      </c>
    </row>
    <row r="2380" ht="13" customHeight="1">
      <c r="A2380" s="161" t="inlineStr">
        <is>
          <t>KHM</t>
        </is>
      </c>
      <c r="B2380" s="161" t="inlineStr">
        <is>
          <t>Cambodia</t>
        </is>
      </c>
      <c r="C2380" s="161" t="inlineStr">
        <is>
          <t>East Asia &amp; Pacific</t>
        </is>
      </c>
      <c r="D2380" s="161" t="inlineStr">
        <is>
          <t>Lower middle income</t>
        </is>
      </c>
      <c r="E2380" s="161" t="b">
        <v>1</v>
      </c>
      <c r="F2380" s="161" t="inlineStr">
        <is>
          <t>inn_incr_cost_b_2030_pct_gdp</t>
        </is>
      </c>
      <c r="G2380" s="161" t="n">
        <v>0.0571381869765484</v>
      </c>
      <c r="H2380" s="161" t="inlineStr">
        <is>
          <t>2030</t>
        </is>
      </c>
      <c r="I2380" s="161" t="inlineStr">
        <is>
          <t>Mitigation_Investment_Needs_v1.1.xlsx (InvestmentNeeds v1.1, model output)</t>
        </is>
      </c>
    </row>
    <row r="2381" ht="13" customHeight="1">
      <c r="A2381" s="161" t="inlineStr">
        <is>
          <t>KHM</t>
        </is>
      </c>
      <c r="B2381" s="161" t="inlineStr">
        <is>
          <t>Cambodia</t>
        </is>
      </c>
      <c r="C2381" s="161" t="inlineStr">
        <is>
          <t>East Asia &amp; Pacific</t>
        </is>
      </c>
      <c r="D2381" s="161" t="inlineStr">
        <is>
          <t>Lower middle income</t>
        </is>
      </c>
      <c r="E2381" s="161" t="b">
        <v>1</v>
      </c>
      <c r="F2381" s="161" t="inlineStr">
        <is>
          <t>inn_incr_cost_c_2030_pct_gdp</t>
        </is>
      </c>
      <c r="G2381" s="161" t="n">
        <v>-0.0239899251727307</v>
      </c>
      <c r="H2381" s="161" t="inlineStr">
        <is>
          <t>2030</t>
        </is>
      </c>
      <c r="I2381" s="161" t="inlineStr">
        <is>
          <t>Mitigation_Investment_Needs_v1.1.xlsx (InvestmentNeeds v1.1, model output)</t>
        </is>
      </c>
    </row>
    <row r="2382" ht="13" customHeight="1">
      <c r="A2382" s="161" t="inlineStr">
        <is>
          <t>KHM</t>
        </is>
      </c>
      <c r="B2382" s="161" t="inlineStr">
        <is>
          <t>Cambodia</t>
        </is>
      </c>
      <c r="C2382" s="161" t="inlineStr">
        <is>
          <t>East Asia &amp; Pacific</t>
        </is>
      </c>
      <c r="D2382" s="161" t="inlineStr">
        <is>
          <t>Lower middle income</t>
        </is>
      </c>
      <c r="E2382" s="161" t="b">
        <v>1</v>
      </c>
      <c r="F2382" s="161" t="inlineStr">
        <is>
          <t>inn_cost_per_t_b_2030_usd</t>
        </is>
      </c>
      <c r="G2382" s="161" t="n">
        <v>40.813094983346</v>
      </c>
      <c r="H2382" s="161" t="inlineStr">
        <is>
          <t>2030</t>
        </is>
      </c>
      <c r="I2382" s="161" t="inlineStr">
        <is>
          <t>Mitigation_Investment_Needs_v1.1.xlsx (InvestmentNeeds v1.1, model output)</t>
        </is>
      </c>
    </row>
    <row r="2383" ht="13" customHeight="1">
      <c r="A2383" s="161" t="inlineStr">
        <is>
          <t>KHM</t>
        </is>
      </c>
      <c r="B2383" s="161" t="inlineStr">
        <is>
          <t>Cambodia</t>
        </is>
      </c>
      <c r="C2383" s="161" t="inlineStr">
        <is>
          <t>East Asia &amp; Pacific</t>
        </is>
      </c>
      <c r="D2383" s="161" t="inlineStr">
        <is>
          <t>Lower middle income</t>
        </is>
      </c>
      <c r="E2383" s="161" t="b">
        <v>1</v>
      </c>
      <c r="F2383" s="161" t="inlineStr">
        <is>
          <t>inn_coc_penalty_2030_pct_gdp</t>
        </is>
      </c>
      <c r="G2383" s="161" t="n">
        <v>0.2179290308852821</v>
      </c>
      <c r="H2383" s="161" t="inlineStr">
        <is>
          <t>2030</t>
        </is>
      </c>
      <c r="I2383" s="161" t="inlineStr">
        <is>
          <t>Mitigation_Investment_Needs_v1.1.xlsx (InvestmentNeeds v1.1, model output)</t>
        </is>
      </c>
    </row>
    <row r="2384" ht="13" customHeight="1">
      <c r="A2384" s="161" t="inlineStr">
        <is>
          <t>KHM</t>
        </is>
      </c>
      <c r="B2384" s="161" t="inlineStr">
        <is>
          <t>Cambodia</t>
        </is>
      </c>
      <c r="C2384" s="161" t="inlineStr">
        <is>
          <t>East Asia &amp; Pacific</t>
        </is>
      </c>
      <c r="D2384" s="161" t="inlineStr">
        <is>
          <t>Lower middle income</t>
        </is>
      </c>
      <c r="E2384" s="161" t="b">
        <v>1</v>
      </c>
      <c r="F2384" s="161" t="inlineStr">
        <is>
          <t>inn_pima_adj_inv_2030_pct_gdp</t>
        </is>
      </c>
      <c r="G2384" s="161" t="n">
        <v>8.214333383661012</v>
      </c>
      <c r="H2384" s="161" t="inlineStr">
        <is>
          <t>2030</t>
        </is>
      </c>
      <c r="I2384" s="161" t="inlineStr">
        <is>
          <t>Mitigation_Investment_Needs_v1.1.xlsx (InvestmentNeeds v1.1, model output)</t>
        </is>
      </c>
    </row>
    <row r="2385" ht="13" customHeight="1">
      <c r="A2385" s="161" t="inlineStr">
        <is>
          <t>KHM</t>
        </is>
      </c>
      <c r="B2385" s="161" t="inlineStr">
        <is>
          <t>Cambodia</t>
        </is>
      </c>
      <c r="C2385" s="161" t="inlineStr">
        <is>
          <t>East Asia &amp; Pacific</t>
        </is>
      </c>
      <c r="D2385" s="161" t="inlineStr">
        <is>
          <t>Lower middle income</t>
        </is>
      </c>
      <c r="E2385" s="161" t="b">
        <v>1</v>
      </c>
      <c r="F2385" s="161" t="inlineStr">
        <is>
          <t>nmim_nz_inv_2030_pct_gdp</t>
        </is>
      </c>
      <c r="G2385" s="161" t="n">
        <v>5.995851300311584</v>
      </c>
      <c r="H2385" s="161" t="inlineStr">
        <is>
          <t>2030</t>
        </is>
      </c>
      <c r="I2385" s="161" t="inlineStr">
        <is>
          <t>nmim_summary_v0_2.csv (InvestmentNeeds NMIM v0.2, model output)</t>
        </is>
      </c>
    </row>
    <row r="2386" ht="13" customHeight="1">
      <c r="A2386" s="161" t="inlineStr">
        <is>
          <t>KHM</t>
        </is>
      </c>
      <c r="B2386" s="161" t="inlineStr">
        <is>
          <t>Cambodia</t>
        </is>
      </c>
      <c r="C2386" s="161" t="inlineStr">
        <is>
          <t>East Asia &amp; Pacific</t>
        </is>
      </c>
      <c r="D2386" s="161" t="inlineStr">
        <is>
          <t>Lower middle income</t>
        </is>
      </c>
      <c r="E2386" s="161" t="b">
        <v>1</v>
      </c>
      <c r="F2386" s="161" t="inlineStr">
        <is>
          <t>nmim_typ1_2030_pct_gdp</t>
        </is>
      </c>
      <c r="G2386" s="161" t="n">
        <v>2.298227646986081</v>
      </c>
      <c r="H2386" s="161" t="inlineStr">
        <is>
          <t>2030</t>
        </is>
      </c>
      <c r="I2386" s="161" t="inlineStr">
        <is>
          <t>nmim_summary_v0_2.csv (InvestmentNeeds NMIM v0.2, model output)</t>
        </is>
      </c>
    </row>
    <row r="2387" ht="13" customHeight="1">
      <c r="A2387" s="161" t="inlineStr">
        <is>
          <t>KHM</t>
        </is>
      </c>
      <c r="B2387" s="161" t="inlineStr">
        <is>
          <t>Cambodia</t>
        </is>
      </c>
      <c r="C2387" s="161" t="inlineStr">
        <is>
          <t>East Asia &amp; Pacific</t>
        </is>
      </c>
      <c r="D2387" s="161" t="inlineStr">
        <is>
          <t>Lower middle income</t>
        </is>
      </c>
      <c r="E2387" s="161" t="b">
        <v>1</v>
      </c>
      <c r="F2387" s="161" t="inlineStr">
        <is>
          <t>nmim_typ2_2030_pct_gdp</t>
        </is>
      </c>
      <c r="G2387" s="161" t="n">
        <v>0.7950913263048858</v>
      </c>
      <c r="H2387" s="161" t="inlineStr">
        <is>
          <t>2030</t>
        </is>
      </c>
      <c r="I2387" s="161" t="inlineStr">
        <is>
          <t>nmim_summary_v0_2.csv (InvestmentNeeds NMIM v0.2, model output)</t>
        </is>
      </c>
    </row>
    <row r="2388" ht="13" customHeight="1">
      <c r="A2388" s="161" t="inlineStr">
        <is>
          <t>KHM</t>
        </is>
      </c>
      <c r="B2388" s="161" t="inlineStr">
        <is>
          <t>Cambodia</t>
        </is>
      </c>
      <c r="C2388" s="161" t="inlineStr">
        <is>
          <t>East Asia &amp; Pacific</t>
        </is>
      </c>
      <c r="D2388" s="161" t="inlineStr">
        <is>
          <t>Lower middle income</t>
        </is>
      </c>
      <c r="E2388" s="161" t="b">
        <v>1</v>
      </c>
      <c r="F2388" s="161" t="inlineStr">
        <is>
          <t>nmim_typ3_2030_pct_gdp</t>
        </is>
      </c>
      <c r="G2388" s="161" t="n">
        <v>0.5790607645591759</v>
      </c>
      <c r="H2388" s="161" t="inlineStr">
        <is>
          <t>2030</t>
        </is>
      </c>
      <c r="I2388" s="161" t="inlineStr">
        <is>
          <t>nmim_summary_v0_2.csv (InvestmentNeeds NMIM v0.2, model output)</t>
        </is>
      </c>
    </row>
    <row r="2389" ht="13" customHeight="1">
      <c r="A2389" s="161" t="inlineStr">
        <is>
          <t>KHM</t>
        </is>
      </c>
      <c r="B2389" s="161" t="inlineStr">
        <is>
          <t>Cambodia</t>
        </is>
      </c>
      <c r="C2389" s="161" t="inlineStr">
        <is>
          <t>East Asia &amp; Pacific</t>
        </is>
      </c>
      <c r="D2389" s="161" t="inlineStr">
        <is>
          <t>Lower middle income</t>
        </is>
      </c>
      <c r="E2389" s="161" t="b">
        <v>1</v>
      </c>
      <c r="F2389" s="161" t="inlineStr">
        <is>
          <t>nmim_typ4_2030_pct_gdp</t>
        </is>
      </c>
      <c r="G2389" s="161" t="n">
        <v>1.62417902129123</v>
      </c>
      <c r="H2389" s="161" t="inlineStr">
        <is>
          <t>2030</t>
        </is>
      </c>
      <c r="I2389" s="161" t="inlineStr">
        <is>
          <t>nmim_summary_v0_2.csv (InvestmentNeeds NMIM v0.2, model output)</t>
        </is>
      </c>
    </row>
    <row r="2390" ht="13" customHeight="1">
      <c r="A2390" s="161" t="inlineStr">
        <is>
          <t>KHM</t>
        </is>
      </c>
      <c r="B2390" s="161" t="inlineStr">
        <is>
          <t>Cambodia</t>
        </is>
      </c>
      <c r="C2390" s="161" t="inlineStr">
        <is>
          <t>East Asia &amp; Pacific</t>
        </is>
      </c>
      <c r="D2390" s="161" t="inlineStr">
        <is>
          <t>Lower middle income</t>
        </is>
      </c>
      <c r="E2390" s="161" t="b">
        <v>1</v>
      </c>
      <c r="F2390" s="161" t="inlineStr">
        <is>
          <t>nmim_typ5_2030_pct_gdp</t>
        </is>
      </c>
      <c r="G2390" s="161" t="n">
        <v>0.6992925413398464</v>
      </c>
      <c r="H2390" s="161" t="inlineStr">
        <is>
          <t>2030</t>
        </is>
      </c>
      <c r="I2390" s="161" t="inlineStr">
        <is>
          <t>nmim_summary_v0_2.csv (InvestmentNeeds NMIM v0.2, model output)</t>
        </is>
      </c>
    </row>
    <row r="2391" ht="13" customHeight="1">
      <c r="A2391" s="161" t="inlineStr">
        <is>
          <t>KHM</t>
        </is>
      </c>
      <c r="B2391" s="161" t="inlineStr">
        <is>
          <t>Cambodia</t>
        </is>
      </c>
      <c r="C2391" s="161" t="inlineStr">
        <is>
          <t>East Asia &amp; Pacific</t>
        </is>
      </c>
      <c r="D2391" s="161" t="inlineStr">
        <is>
          <t>Lower middle income</t>
        </is>
      </c>
      <c r="E2391" s="161" t="b">
        <v>1</v>
      </c>
      <c r="F2391" s="161" t="inlineStr">
        <is>
          <t>nmim_budget_need_2030_pct_gdp</t>
        </is>
      </c>
      <c r="G2391" s="161" t="n">
        <v>2.785481353186852</v>
      </c>
      <c r="H2391" s="161" t="inlineStr">
        <is>
          <t>2030</t>
        </is>
      </c>
      <c r="I2391" s="161" t="inlineStr">
        <is>
          <t>nmim_summary_v0_2.csv (InvestmentNeeds NMIM v0.2, model output)</t>
        </is>
      </c>
    </row>
    <row r="2392" ht="13" customHeight="1">
      <c r="A2392" s="161" t="inlineStr">
        <is>
          <t>KHM</t>
        </is>
      </c>
      <c r="B2392" s="161" t="inlineStr">
        <is>
          <t>Cambodia</t>
        </is>
      </c>
      <c r="C2392" s="161" t="inlineStr">
        <is>
          <t>East Asia &amp; Pacific</t>
        </is>
      </c>
      <c r="D2392" s="161" t="inlineStr">
        <is>
          <t>Lower middle income</t>
        </is>
      </c>
      <c r="E2392" s="161" t="b">
        <v>1</v>
      </c>
      <c r="F2392" s="161" t="inlineStr">
        <is>
          <t>nmim_private_share_2030_pct</t>
        </is>
      </c>
      <c r="G2392" s="161" t="n">
        <v>40.2824970192846</v>
      </c>
      <c r="H2392" s="161" t="inlineStr">
        <is>
          <t>2030</t>
        </is>
      </c>
      <c r="I2392" s="161" t="inlineStr">
        <is>
          <t>nmim_summary_v0_2.csv (InvestmentNeeds NMIM v0.2, model output)</t>
        </is>
      </c>
    </row>
    <row r="2393" ht="13" customHeight="1">
      <c r="A2393" s="161" t="inlineStr">
        <is>
          <t>KHM</t>
        </is>
      </c>
      <c r="B2393" s="161" t="inlineStr">
        <is>
          <t>Cambodia</t>
        </is>
      </c>
      <c r="C2393" s="161" t="inlineStr">
        <is>
          <t>East Asia &amp; Pacific</t>
        </is>
      </c>
      <c r="D2393" s="161" t="inlineStr">
        <is>
          <t>Lower middle income</t>
        </is>
      </c>
      <c r="E2393" s="161" t="b">
        <v>1</v>
      </c>
      <c r="F2393" s="161" t="inlineStr">
        <is>
          <t>nmim_incr_inv_2030_pct_gdp</t>
        </is>
      </c>
      <c r="G2393" s="161" t="n">
        <v>4.925528501653994</v>
      </c>
      <c r="H2393" s="161" t="inlineStr">
        <is>
          <t>2030</t>
        </is>
      </c>
      <c r="I2393" s="161" t="inlineStr">
        <is>
          <t>nmim_summary_v0_2.csv (InvestmentNeeds NMIM v0.2, model output)</t>
        </is>
      </c>
    </row>
    <row r="2394" ht="13" customHeight="1">
      <c r="A2394" s="161" t="inlineStr">
        <is>
          <t>KHM</t>
        </is>
      </c>
      <c r="B2394" s="161" t="inlineStr">
        <is>
          <t>Cambodia</t>
        </is>
      </c>
      <c r="C2394" s="161" t="inlineStr">
        <is>
          <t>East Asia &amp; Pacific</t>
        </is>
      </c>
      <c r="D2394" s="161" t="inlineStr">
        <is>
          <t>Lower middle income</t>
        </is>
      </c>
      <c r="E2394" s="161" t="b">
        <v>1</v>
      </c>
      <c r="F2394" s="161" t="inlineStr">
        <is>
          <t>nmim_incr_inv_2050_pct_gdp</t>
        </is>
      </c>
      <c r="G2394" s="161" t="n">
        <v>3.150285176112651</v>
      </c>
      <c r="H2394" s="161" t="inlineStr">
        <is>
          <t>2050</t>
        </is>
      </c>
      <c r="I2394" s="161" t="inlineStr">
        <is>
          <t>nmim_summary_v0_2.csv (InvestmentNeeds NMIM v0.2, model output)</t>
        </is>
      </c>
    </row>
    <row r="2395" ht="13" customHeight="1">
      <c r="A2395" s="161" t="inlineStr">
        <is>
          <t>KHM</t>
        </is>
      </c>
      <c r="B2395" s="161" t="inlineStr">
        <is>
          <t>Cambodia</t>
        </is>
      </c>
      <c r="C2395" s="161" t="inlineStr">
        <is>
          <t>East Asia &amp; Pacific</t>
        </is>
      </c>
      <c r="D2395" s="161" t="inlineStr">
        <is>
          <t>Lower middle income</t>
        </is>
      </c>
      <c r="E2395" s="161" t="b">
        <v>1</v>
      </c>
      <c r="F2395" s="161" t="inlineStr">
        <is>
          <t>nmim_pv_incr_cost_b_pct_gdp</t>
        </is>
      </c>
      <c r="G2395" s="161" t="n">
        <v>27.46772102668859</v>
      </c>
      <c r="H2395" s="161" t="inlineStr">
        <is>
          <t>2025-2050</t>
        </is>
      </c>
      <c r="I2395" s="161" t="inlineStr">
        <is>
          <t>nmim_summary_v0_2.csv (InvestmentNeeds NMIM v0.2, model output)</t>
        </is>
      </c>
    </row>
    <row r="2396" ht="13" customHeight="1">
      <c r="A2396" s="161" t="inlineStr">
        <is>
          <t>KHM</t>
        </is>
      </c>
      <c r="B2396" s="161" t="inlineStr">
        <is>
          <t>Cambodia</t>
        </is>
      </c>
      <c r="C2396" s="161" t="inlineStr">
        <is>
          <t>East Asia &amp; Pacific</t>
        </is>
      </c>
      <c r="D2396" s="161" t="inlineStr">
        <is>
          <t>Lower middle income</t>
        </is>
      </c>
      <c r="E2396" s="161" t="b">
        <v>1</v>
      </c>
      <c r="F2396" s="161" t="inlineStr">
        <is>
          <t>price_diesel_usd_litre</t>
        </is>
      </c>
      <c r="G2396" s="161" t="n">
        <v>0.913</v>
      </c>
      <c r="H2396" s="161" t="inlineStr">
        <is>
          <t>2024</t>
        </is>
      </c>
      <c r="I2396" s="161" t="inlineStr">
        <is>
          <t>imffossilfuelsubsidiesdata.xlsb</t>
        </is>
      </c>
    </row>
    <row r="2397" ht="13" customHeight="1">
      <c r="A2397" s="161" t="inlineStr">
        <is>
          <t>KHM</t>
        </is>
      </c>
      <c r="B2397" s="161" t="inlineStr">
        <is>
          <t>Cambodia</t>
        </is>
      </c>
      <c r="C2397" s="161" t="inlineStr">
        <is>
          <t>East Asia &amp; Pacific</t>
        </is>
      </c>
      <c r="D2397" s="161" t="inlineStr">
        <is>
          <t>Lower middle income</t>
        </is>
      </c>
      <c r="E2397" s="161" t="b">
        <v>1</v>
      </c>
      <c r="F2397" s="161" t="inlineStr">
        <is>
          <t>price_gasoline_usd_litre</t>
        </is>
      </c>
      <c r="G2397" s="161" t="n">
        <v>1.014</v>
      </c>
      <c r="H2397" s="161" t="inlineStr">
        <is>
          <t>2024</t>
        </is>
      </c>
      <c r="I2397" s="161" t="inlineStr">
        <is>
          <t>imffossilfuelsubsidiesdata.xlsb</t>
        </is>
      </c>
    </row>
    <row r="2398" ht="13" customHeight="1">
      <c r="A2398" s="161" t="inlineStr">
        <is>
          <t>KHM</t>
        </is>
      </c>
      <c r="B2398" s="161" t="inlineStr">
        <is>
          <t>Cambodia</t>
        </is>
      </c>
      <c r="C2398" s="161" t="inlineStr">
        <is>
          <t>East Asia &amp; Pacific</t>
        </is>
      </c>
      <c r="D2398" s="161" t="inlineStr">
        <is>
          <t>Lower middle income</t>
        </is>
      </c>
      <c r="E2398" s="161" t="b">
        <v>1</v>
      </c>
      <c r="F2398" s="161" t="inlineStr">
        <is>
          <t>price_electricity_residential_usd_kwh</t>
        </is>
      </c>
      <c r="G2398" s="161" t="n">
        <v>0.118</v>
      </c>
      <c r="H2398" s="161" t="inlineStr">
        <is>
          <t>2024</t>
        </is>
      </c>
      <c r="I2398" s="161" t="inlineStr">
        <is>
          <t>imffossilfuelsubsidiesdata.xlsb</t>
        </is>
      </c>
    </row>
    <row r="2399" ht="13" customHeight="1">
      <c r="A2399" s="161" t="inlineStr">
        <is>
          <t>KHM</t>
        </is>
      </c>
      <c r="B2399" s="161" t="inlineStr">
        <is>
          <t>Cambodia</t>
        </is>
      </c>
      <c r="C2399" s="161" t="inlineStr">
        <is>
          <t>East Asia &amp; Pacific</t>
        </is>
      </c>
      <c r="D2399" s="161" t="inlineStr">
        <is>
          <t>Lower middle income</t>
        </is>
      </c>
      <c r="E2399" s="161" t="b">
        <v>1</v>
      </c>
      <c r="F2399" s="161" t="inlineStr">
        <is>
          <t>price_electricity_industry_usd_kwh</t>
        </is>
      </c>
      <c r="G2399" s="161" t="n">
        <v>0.155</v>
      </c>
      <c r="H2399" s="161" t="inlineStr">
        <is>
          <t>2024</t>
        </is>
      </c>
      <c r="I2399" s="161" t="inlineStr">
        <is>
          <t>imffossilfuelsubsidiesdata.xlsb</t>
        </is>
      </c>
    </row>
    <row r="2400" ht="13" customHeight="1">
      <c r="A2400" s="161" t="inlineStr">
        <is>
          <t>KHM</t>
        </is>
      </c>
      <c r="B2400" s="161" t="inlineStr">
        <is>
          <t>Cambodia</t>
        </is>
      </c>
      <c r="C2400" s="161" t="inlineStr">
        <is>
          <t>East Asia &amp; Pacific</t>
        </is>
      </c>
      <c r="D2400" s="161" t="inlineStr">
        <is>
          <t>Lower middle income</t>
        </is>
      </c>
      <c r="E2400" s="161" t="b">
        <v>1</v>
      </c>
      <c r="F2400" s="161" t="inlineStr">
        <is>
          <t>price_gas_residential_usd_gj</t>
        </is>
      </c>
      <c r="G2400" s="161" t="n">
        <v>23.633</v>
      </c>
      <c r="H2400" s="161" t="inlineStr">
        <is>
          <t>2024</t>
        </is>
      </c>
      <c r="I2400" s="161" t="inlineStr">
        <is>
          <t>imffossilfuelsubsidiesdata.xlsb</t>
        </is>
      </c>
    </row>
    <row r="2401" ht="13" customHeight="1">
      <c r="A2401" s="161" t="inlineStr">
        <is>
          <t>KHM</t>
        </is>
      </c>
      <c r="B2401" s="161" t="inlineStr">
        <is>
          <t>Cambodia</t>
        </is>
      </c>
      <c r="C2401" s="161" t="inlineStr">
        <is>
          <t>East Asia &amp; Pacific</t>
        </is>
      </c>
      <c r="D2401" s="161" t="inlineStr">
        <is>
          <t>Lower middle income</t>
        </is>
      </c>
      <c r="E2401" s="161" t="b">
        <v>1</v>
      </c>
      <c r="F2401" s="161" t="inlineStr">
        <is>
          <t>price_gas_industry_usd_gj</t>
        </is>
      </c>
      <c r="G2401" s="161" t="n">
        <v>13.543</v>
      </c>
      <c r="H2401" s="161" t="inlineStr">
        <is>
          <t>2024</t>
        </is>
      </c>
      <c r="I2401" s="161" t="inlineStr">
        <is>
          <t>imffossilfuelsubsidiesdata.xlsb</t>
        </is>
      </c>
    </row>
    <row r="2402" ht="13" customHeight="1">
      <c r="A2402" s="161" t="inlineStr">
        <is>
          <t>KHM</t>
        </is>
      </c>
      <c r="B2402" s="161" t="inlineStr">
        <is>
          <t>Cambodia</t>
        </is>
      </c>
      <c r="C2402" s="161" t="inlineStr">
        <is>
          <t>East Asia &amp; Pacific</t>
        </is>
      </c>
      <c r="D2402" s="161" t="inlineStr">
        <is>
          <t>Lower middle income</t>
        </is>
      </c>
      <c r="E2402" s="161" t="b">
        <v>1</v>
      </c>
      <c r="F2402" s="161" t="inlineStr">
        <is>
          <t>price_gas_power_usd_gj</t>
        </is>
      </c>
      <c r="G2402" s="161" t="n">
        <v>12.219</v>
      </c>
      <c r="H2402" s="161" t="inlineStr">
        <is>
          <t>2024</t>
        </is>
      </c>
      <c r="I2402" s="161" t="inlineStr">
        <is>
          <t>imffossilfuelsubsidiesdata.xlsb</t>
        </is>
      </c>
    </row>
    <row r="2403" ht="13" customHeight="1">
      <c r="A2403" s="161" t="inlineStr">
        <is>
          <t>KHM</t>
        </is>
      </c>
      <c r="B2403" s="161" t="inlineStr">
        <is>
          <t>Cambodia</t>
        </is>
      </c>
      <c r="C2403" s="161" t="inlineStr">
        <is>
          <t>East Asia &amp; Pacific</t>
        </is>
      </c>
      <c r="D2403" s="161" t="inlineStr">
        <is>
          <t>Lower middle income</t>
        </is>
      </c>
      <c r="E2403" s="161" t="b">
        <v>1</v>
      </c>
      <c r="F2403" s="161" t="inlineStr">
        <is>
          <t>price_coal_residential_usd_gj</t>
        </is>
      </c>
      <c r="G2403" s="161" t="n">
        <v>12.581</v>
      </c>
      <c r="H2403" s="161" t="inlineStr">
        <is>
          <t>2024</t>
        </is>
      </c>
      <c r="I2403" s="161" t="inlineStr">
        <is>
          <t>imffossilfuelsubsidiesdata.xlsb</t>
        </is>
      </c>
    </row>
    <row r="2404" ht="13" customHeight="1">
      <c r="A2404" s="161" t="inlineStr">
        <is>
          <t>KHM</t>
        </is>
      </c>
      <c r="B2404" s="161" t="inlineStr">
        <is>
          <t>Cambodia</t>
        </is>
      </c>
      <c r="C2404" s="161" t="inlineStr">
        <is>
          <t>East Asia &amp; Pacific</t>
        </is>
      </c>
      <c r="D2404" s="161" t="inlineStr">
        <is>
          <t>Lower middle income</t>
        </is>
      </c>
      <c r="E2404" s="161" t="b">
        <v>1</v>
      </c>
      <c r="F2404" s="161" t="inlineStr">
        <is>
          <t>price_coal_industry_usd_gj</t>
        </is>
      </c>
      <c r="G2404" s="161" t="n">
        <v>7.115</v>
      </c>
      <c r="H2404" s="161" t="inlineStr">
        <is>
          <t>2024</t>
        </is>
      </c>
      <c r="I2404" s="161" t="inlineStr">
        <is>
          <t>imffossilfuelsubsidiesdata.xlsb</t>
        </is>
      </c>
    </row>
    <row r="2405" ht="13" customHeight="1">
      <c r="A2405" s="161" t="inlineStr">
        <is>
          <t>KHM</t>
        </is>
      </c>
      <c r="B2405" s="161" t="inlineStr">
        <is>
          <t>Cambodia</t>
        </is>
      </c>
      <c r="C2405" s="161" t="inlineStr">
        <is>
          <t>East Asia &amp; Pacific</t>
        </is>
      </c>
      <c r="D2405" s="161" t="inlineStr">
        <is>
          <t>Lower middle income</t>
        </is>
      </c>
      <c r="E2405" s="161" t="b">
        <v>1</v>
      </c>
      <c r="F2405" s="161" t="inlineStr">
        <is>
          <t>price_coal_power_usd_gj</t>
        </is>
      </c>
      <c r="G2405" s="161" t="n">
        <v>4.826</v>
      </c>
      <c r="H2405" s="161" t="inlineStr">
        <is>
          <t>2024</t>
        </is>
      </c>
      <c r="I2405" s="161" t="inlineStr">
        <is>
          <t>imffossilfuelsubsidiesdata.xlsb</t>
        </is>
      </c>
    </row>
    <row r="2406" ht="13" customHeight="1">
      <c r="A2406" s="161" t="inlineStr">
        <is>
          <t>KHM</t>
        </is>
      </c>
      <c r="B2406" s="161" t="inlineStr">
        <is>
          <t>Cambodia</t>
        </is>
      </c>
      <c r="C2406" s="161" t="inlineStr">
        <is>
          <t>East Asia &amp; Pacific</t>
        </is>
      </c>
      <c r="D2406" s="161" t="inlineStr">
        <is>
          <t>Lower middle income</t>
        </is>
      </c>
      <c r="E2406" s="161" t="b">
        <v>1</v>
      </c>
      <c r="F2406" s="161" t="inlineStr">
        <is>
          <t>power_market_structure</t>
        </is>
      </c>
      <c r="G2406" s="161" t="n">
        <v>2</v>
      </c>
      <c r="H2406" s="161" t="inlineStr">
        <is>
          <t>2013</t>
        </is>
      </c>
      <c r="I2406" s="161" t="inlineStr">
        <is>
          <t>dataverse_files.zip</t>
        </is>
      </c>
    </row>
    <row r="2407" ht="13" customHeight="1">
      <c r="A2407" s="161" t="inlineStr">
        <is>
          <t>KHM</t>
        </is>
      </c>
      <c r="B2407" s="161" t="inlineStr">
        <is>
          <t>Cambodia</t>
        </is>
      </c>
      <c r="C2407" s="161" t="inlineStr">
        <is>
          <t>East Asia &amp; Pacific</t>
        </is>
      </c>
      <c r="D2407" s="161" t="inlineStr">
        <is>
          <t>Lower middle income</t>
        </is>
      </c>
      <c r="E2407" s="161" t="b">
        <v>1</v>
      </c>
      <c r="F2407" s="161" t="inlineStr">
        <is>
          <t>independent_regulator</t>
        </is>
      </c>
      <c r="G2407" s="161" t="n">
        <v>1</v>
      </c>
      <c r="H2407" s="161" t="inlineStr">
        <is>
          <t>2013</t>
        </is>
      </c>
      <c r="I2407" s="161" t="inlineStr">
        <is>
          <t>dataverse_files.zip</t>
        </is>
      </c>
    </row>
    <row r="2408" ht="13" customHeight="1">
      <c r="A2408" s="161" t="inlineStr">
        <is>
          <t>KHM</t>
        </is>
      </c>
      <c r="B2408" s="161" t="inlineStr">
        <is>
          <t>Cambodia</t>
        </is>
      </c>
      <c r="C2408" s="161" t="inlineStr">
        <is>
          <t>East Asia &amp; Pacific</t>
        </is>
      </c>
      <c r="D2408" s="161" t="inlineStr">
        <is>
          <t>Lower middle income</t>
        </is>
      </c>
      <c r="E2408" s="161" t="b">
        <v>1</v>
      </c>
      <c r="F2408" s="161" t="inlineStr">
        <is>
          <t>generation_unbundled</t>
        </is>
      </c>
      <c r="G2408" s="161" t="n">
        <v>0</v>
      </c>
      <c r="H2408" s="161" t="inlineStr">
        <is>
          <t>2013</t>
        </is>
      </c>
      <c r="I2408" s="161" t="inlineStr">
        <is>
          <t>dataverse_files.zip</t>
        </is>
      </c>
    </row>
    <row r="2409" ht="13" customHeight="1">
      <c r="A2409" s="161" t="inlineStr">
        <is>
          <t>KHM</t>
        </is>
      </c>
      <c r="B2409" s="161" t="inlineStr">
        <is>
          <t>Cambodia</t>
        </is>
      </c>
      <c r="C2409" s="161" t="inlineStr">
        <is>
          <t>East Asia &amp; Pacific</t>
        </is>
      </c>
      <c r="D2409" s="161" t="inlineStr">
        <is>
          <t>Lower middle income</t>
        </is>
      </c>
      <c r="E2409" s="161" t="b">
        <v>1</v>
      </c>
      <c r="F2409" s="161" t="inlineStr">
        <is>
          <t>rise_renewable_energy_score</t>
        </is>
      </c>
      <c r="G2409" s="161" t="n">
        <v>16.508</v>
      </c>
      <c r="H2409" s="161" t="inlineStr">
        <is>
          <t>2023</t>
        </is>
      </c>
      <c r="I2409" s="161" t="inlineStr">
        <is>
          <t>WB_RISE_WIDEF.csv</t>
        </is>
      </c>
    </row>
    <row r="2410" ht="13" customHeight="1">
      <c r="A2410" s="161" t="inlineStr">
        <is>
          <t>KHM</t>
        </is>
      </c>
      <c r="B2410" s="161" t="inlineStr">
        <is>
          <t>Cambodia</t>
        </is>
      </c>
      <c r="C2410" s="161" t="inlineStr">
        <is>
          <t>East Asia &amp; Pacific</t>
        </is>
      </c>
      <c r="D2410" s="161" t="inlineStr">
        <is>
          <t>Lower middle income</t>
        </is>
      </c>
      <c r="E2410" s="161" t="b">
        <v>1</v>
      </c>
      <c r="F2410" s="161" t="inlineStr">
        <is>
          <t>rise_level_playing_field_score</t>
        </is>
      </c>
      <c r="G2410" s="161" t="n">
        <v>0</v>
      </c>
      <c r="H2410" s="161" t="inlineStr">
        <is>
          <t>2023</t>
        </is>
      </c>
      <c r="I2410" s="161" t="inlineStr">
        <is>
          <t>WB_RISE_WIDEF.csv</t>
        </is>
      </c>
    </row>
    <row r="2411" ht="13" customHeight="1">
      <c r="A2411" s="161" t="inlineStr">
        <is>
          <t>KHM</t>
        </is>
      </c>
      <c r="B2411" s="161" t="inlineStr">
        <is>
          <t>Cambodia</t>
        </is>
      </c>
      <c r="C2411" s="161" t="inlineStr">
        <is>
          <t>East Asia &amp; Pacific</t>
        </is>
      </c>
      <c r="D2411" s="161" t="inlineStr">
        <is>
          <t>Lower middle income</t>
        </is>
      </c>
      <c r="E2411" s="161" t="b">
        <v>1</v>
      </c>
      <c r="F2411" s="161" t="inlineStr">
        <is>
          <t>rise_ee_financing_mechanisms_score</t>
        </is>
      </c>
      <c r="G2411" s="161" t="n">
        <v>33.333</v>
      </c>
      <c r="H2411" s="161" t="inlineStr">
        <is>
          <t>2023</t>
        </is>
      </c>
      <c r="I2411" s="161" t="inlineStr">
        <is>
          <t>WB_RISE_WIDEF.csv</t>
        </is>
      </c>
    </row>
    <row r="2412" ht="13" customHeight="1">
      <c r="A2412" s="161" t="inlineStr">
        <is>
          <t>KHM</t>
        </is>
      </c>
      <c r="B2412" s="161" t="inlineStr">
        <is>
          <t>Cambodia</t>
        </is>
      </c>
      <c r="C2412" s="161" t="inlineStr">
        <is>
          <t>East Asia &amp; Pacific</t>
        </is>
      </c>
      <c r="D2412" s="161" t="inlineStr">
        <is>
          <t>Lower middle income</t>
        </is>
      </c>
      <c r="E2412" s="161" t="b">
        <v>1</v>
      </c>
      <c r="F2412" s="161" t="inlineStr">
        <is>
          <t>revenue_pct_gdp</t>
        </is>
      </c>
      <c r="G2412" s="161" t="n">
        <v>15.112</v>
      </c>
      <c r="H2412" s="161" t="inlineStr">
        <is>
          <t>2024</t>
        </is>
      </c>
      <c r="I2412" s="161" t="inlineStr">
        <is>
          <t>dataset_2026-08-26T13_41_09_874550254Z_DEFAULT_INTEGRATION_IMF_RES_WEO_9_0_0.csv</t>
        </is>
      </c>
    </row>
    <row r="2413" ht="13" customHeight="1">
      <c r="A2413" s="161" t="inlineStr">
        <is>
          <t>KHM</t>
        </is>
      </c>
      <c r="B2413" s="161" t="inlineStr">
        <is>
          <t>Cambodia</t>
        </is>
      </c>
      <c r="C2413" s="161" t="inlineStr">
        <is>
          <t>East Asia &amp; Pacific</t>
        </is>
      </c>
      <c r="D2413" s="161" t="inlineStr">
        <is>
          <t>Lower middle income</t>
        </is>
      </c>
      <c r="E2413" s="161" t="b">
        <v>1</v>
      </c>
      <c r="F2413" s="161" t="inlineStr">
        <is>
          <t>primary_balance_pct_gdp</t>
        </is>
      </c>
      <c r="G2413" s="161" t="n">
        <v>-1.174</v>
      </c>
      <c r="H2413" s="161" t="inlineStr">
        <is>
          <t>2024</t>
        </is>
      </c>
      <c r="I2413" s="161" t="inlineStr">
        <is>
          <t>dataset_2026-08-26T13_41_09_874550254Z_DEFAULT_INTEGRATION_IMF_RES_WEO_9_0_0.csv</t>
        </is>
      </c>
    </row>
    <row r="2414" ht="13" customHeight="1">
      <c r="A2414" s="161" t="inlineStr">
        <is>
          <t>KHM</t>
        </is>
      </c>
      <c r="B2414" s="161" t="inlineStr">
        <is>
          <t>Cambodia</t>
        </is>
      </c>
      <c r="C2414" s="161" t="inlineStr">
        <is>
          <t>East Asia &amp; Pacific</t>
        </is>
      </c>
      <c r="D2414" s="161" t="inlineStr">
        <is>
          <t>Lower middle income</t>
        </is>
      </c>
      <c r="E2414" s="161" t="b">
        <v>1</v>
      </c>
      <c r="F2414" s="161" t="inlineStr">
        <is>
          <t>current_account_pct_gdp</t>
        </is>
      </c>
      <c r="G2414" s="161" t="n">
        <v>0.495</v>
      </c>
      <c r="H2414" s="161" t="inlineStr">
        <is>
          <t>2024</t>
        </is>
      </c>
      <c r="I2414" s="161" t="inlineStr">
        <is>
          <t>dataset_2026-08-26T13_41_09_874550254Z_DEFAULT_INTEGRATION_IMF_RES_WEO_9_0_0.csv</t>
        </is>
      </c>
    </row>
    <row r="2415" ht="13" customHeight="1">
      <c r="A2415" s="161" t="inlineStr">
        <is>
          <t>KHM</t>
        </is>
      </c>
      <c r="B2415" s="161" t="inlineStr">
        <is>
          <t>Cambodia</t>
        </is>
      </c>
      <c r="C2415" s="161" t="inlineStr">
        <is>
          <t>East Asia &amp; Pacific</t>
        </is>
      </c>
      <c r="D2415" s="161" t="inlineStr">
        <is>
          <t>Lower middle income</t>
        </is>
      </c>
      <c r="E2415" s="161" t="b">
        <v>1</v>
      </c>
      <c r="F2415" s="161" t="inlineStr">
        <is>
          <t>gross_capital_formation_pct_gdp</t>
        </is>
      </c>
      <c r="G2415" s="161" t="n">
        <v>32.186</v>
      </c>
      <c r="H2415" s="161" t="inlineStr">
        <is>
          <t>2024</t>
        </is>
      </c>
      <c r="I2415" s="161" t="inlineStr">
        <is>
          <t>dataset_2026-08-26T13_41_09_874550254Z_DEFAULT_INTEGRATION_IMF_RES_WEO_9_0_0.csv</t>
        </is>
      </c>
    </row>
    <row r="2416" ht="13" customHeight="1">
      <c r="A2416" s="161" t="inlineStr">
        <is>
          <t>KHM</t>
        </is>
      </c>
      <c r="B2416" s="161" t="inlineStr">
        <is>
          <t>Cambodia</t>
        </is>
      </c>
      <c r="C2416" s="161" t="inlineStr">
        <is>
          <t>East Asia &amp; Pacific</t>
        </is>
      </c>
      <c r="D2416" s="161" t="inlineStr">
        <is>
          <t>Lower middle income</t>
        </is>
      </c>
      <c r="E2416" s="161" t="b">
        <v>1</v>
      </c>
      <c r="F2416" s="161" t="inlineStr">
        <is>
          <t>real_gdp_growth_5y_avg_pct</t>
        </is>
      </c>
      <c r="G2416" s="161" t="n">
        <v>3.295</v>
      </c>
      <c r="H2416" s="161" t="inlineStr">
        <is>
          <t>2020-2024 avg</t>
        </is>
      </c>
      <c r="I2416" s="161" t="inlineStr">
        <is>
          <t>dataset_2026-08-26T13_41_09_874550254Z_DEFAULT_INTEGRATION_IMF_RES_WEO_9_0_0.csv (derived)</t>
        </is>
      </c>
    </row>
    <row r="2417" ht="13" customHeight="1">
      <c r="A2417" s="161" t="inlineStr">
        <is>
          <t>KHM</t>
        </is>
      </c>
      <c r="B2417" s="161" t="inlineStr">
        <is>
          <t>Cambodia</t>
        </is>
      </c>
      <c r="C2417" s="161" t="inlineStr">
        <is>
          <t>East Asia &amp; Pacific</t>
        </is>
      </c>
      <c r="D2417" s="161" t="inlineStr">
        <is>
          <t>Lower middle income</t>
        </is>
      </c>
      <c r="E2417" s="161" t="b">
        <v>1</v>
      </c>
      <c r="F2417" s="161" t="inlineStr">
        <is>
          <t>int_budget_need_2030_pct_gdp</t>
        </is>
      </c>
      <c r="G2417" s="161" t="n">
        <v>2.654</v>
      </c>
      <c r="H2417" s="161" t="inlineStr">
        <is>
          <t>2030</t>
        </is>
      </c>
      <c r="I2417" s="161" t="inlineStr">
        <is>
          <t>integrated_results.csv (MacroFiscalModels v0.1, model output)</t>
        </is>
      </c>
    </row>
    <row r="2418" ht="13" customHeight="1">
      <c r="A2418" s="161" t="inlineStr">
        <is>
          <t>KHM</t>
        </is>
      </c>
      <c r="B2418" s="161" t="inlineStr">
        <is>
          <t>Cambodia</t>
        </is>
      </c>
      <c r="C2418" s="161" t="inlineStr">
        <is>
          <t>East Asia &amp; Pacific</t>
        </is>
      </c>
      <c r="D2418" s="161" t="inlineStr">
        <is>
          <t>Lower middle income</t>
        </is>
      </c>
      <c r="E2418" s="161" t="b">
        <v>1</v>
      </c>
      <c r="F2418" s="161" t="inlineStr">
        <is>
          <t>int_pricing_revenue_2030_pct_gdp</t>
        </is>
      </c>
      <c r="G2418" s="161" t="n">
        <v>0.369</v>
      </c>
      <c r="H2418" s="161" t="inlineStr">
        <is>
          <t>2030</t>
        </is>
      </c>
      <c r="I2418" s="161" t="inlineStr">
        <is>
          <t>integrated_results.csv (MacroFiscalModels v0.1, model output)</t>
        </is>
      </c>
    </row>
    <row r="2419" ht="13" customHeight="1">
      <c r="A2419" s="161" t="inlineStr">
        <is>
          <t>KHM</t>
        </is>
      </c>
      <c r="B2419" s="161" t="inlineStr">
        <is>
          <t>Cambodia</t>
        </is>
      </c>
      <c r="C2419" s="161" t="inlineStr">
        <is>
          <t>East Asia &amp; Pacific</t>
        </is>
      </c>
      <c r="D2419" s="161" t="inlineStr">
        <is>
          <t>Lower middle income</t>
        </is>
      </c>
      <c r="E2419" s="161" t="b">
        <v>1</v>
      </c>
      <c r="F2419" s="161" t="inlineStr">
        <is>
          <t>int_financing_gap_2030_pct_gdp</t>
        </is>
      </c>
      <c r="G2419" s="161" t="n">
        <v>2.286</v>
      </c>
      <c r="H2419" s="161" t="inlineStr">
        <is>
          <t>2030</t>
        </is>
      </c>
      <c r="I2419" s="161" t="inlineStr">
        <is>
          <t>integrated_results.csv (MacroFiscalModels v0.1, model output)</t>
        </is>
      </c>
    </row>
    <row r="2420" ht="13" customHeight="1">
      <c r="A2420" s="161" t="inlineStr">
        <is>
          <t>KHM</t>
        </is>
      </c>
      <c r="B2420" s="161" t="inlineStr">
        <is>
          <t>Cambodia</t>
        </is>
      </c>
      <c r="C2420" s="161" t="inlineStr">
        <is>
          <t>East Asia &amp; Pacific</t>
        </is>
      </c>
      <c r="D2420" s="161" t="inlineStr">
        <is>
          <t>Lower middle income</t>
        </is>
      </c>
      <c r="E2420" s="161" t="b">
        <v>1</v>
      </c>
      <c r="F2420" s="161" t="inlineStr">
        <is>
          <t>int_gdp_dev_2050_pct</t>
        </is>
      </c>
      <c r="G2420" s="161" t="n">
        <v>8.395</v>
      </c>
      <c r="H2420" s="161" t="inlineStr">
        <is>
          <t>2050</t>
        </is>
      </c>
      <c r="I2420" s="161" t="inlineStr">
        <is>
          <t>integrated_results.csv (MacroFiscalModels v0.1, model output)</t>
        </is>
      </c>
    </row>
    <row r="2421" ht="13" customHeight="1">
      <c r="A2421" s="161" t="inlineStr">
        <is>
          <t>KHM</t>
        </is>
      </c>
      <c r="B2421" s="161" t="inlineStr">
        <is>
          <t>Cambodia</t>
        </is>
      </c>
      <c r="C2421" s="161" t="inlineStr">
        <is>
          <t>East Asia &amp; Pacific</t>
        </is>
      </c>
      <c r="D2421" s="161" t="inlineStr">
        <is>
          <t>Lower middle income</t>
        </is>
      </c>
      <c r="E2421" s="161" t="b">
        <v>1</v>
      </c>
      <c r="F2421" s="161" t="inlineStr">
        <is>
          <t>int_debt_2050_pct_gdp</t>
        </is>
      </c>
      <c r="G2421" s="161" t="n">
        <v>47.36</v>
      </c>
      <c r="H2421" s="161" t="inlineStr">
        <is>
          <t>2050</t>
        </is>
      </c>
      <c r="I2421" s="161" t="inlineStr">
        <is>
          <t>integrated_results.csv (MacroFiscalModels v0.1, model output)</t>
        </is>
      </c>
    </row>
    <row r="2422" ht="13" customHeight="1">
      <c r="A2422" s="161" t="inlineStr">
        <is>
          <t>KHM</t>
        </is>
      </c>
      <c r="B2422" s="161" t="inlineStr">
        <is>
          <t>Cambodia</t>
        </is>
      </c>
      <c r="C2422" s="161" t="inlineStr">
        <is>
          <t>East Asia &amp; Pacific</t>
        </is>
      </c>
      <c r="D2422" s="161" t="inlineStr">
        <is>
          <t>Lower middle income</t>
        </is>
      </c>
      <c r="E2422" s="161" t="b">
        <v>1</v>
      </c>
      <c r="F2422" s="161" t="inlineStr">
        <is>
          <t>int_dsf_risk_code</t>
        </is>
      </c>
      <c r="G2422" s="161" t="n">
        <v>2</v>
      </c>
      <c r="H2422" s="161" t="inlineStr">
        <is>
          <t>2034</t>
        </is>
      </c>
      <c r="I2422" s="161" t="inlineStr">
        <is>
          <t>integrated_results.csv (MacroFiscalModels v0.1, model output)</t>
        </is>
      </c>
    </row>
    <row r="2423" ht="13" customHeight="1">
      <c r="A2423" s="161" t="inlineStr">
        <is>
          <t>CMR</t>
        </is>
      </c>
      <c r="B2423" s="161" t="inlineStr">
        <is>
          <t>Cameroon</t>
        </is>
      </c>
      <c r="C2423" s="161" t="inlineStr">
        <is>
          <t>Sub-Saharan Africa</t>
        </is>
      </c>
      <c r="D2423" s="161" t="inlineStr">
        <is>
          <t>Lower middle income</t>
        </is>
      </c>
      <c r="E2423" s="161" t="b">
        <v>1</v>
      </c>
      <c r="F2423" s="161" t="inlineStr">
        <is>
          <t>interest_to_revenue_pct</t>
        </is>
      </c>
      <c r="G2423" s="161" t="n">
        <v>7.909</v>
      </c>
      <c r="H2423" s="161" t="inlineStr">
        <is>
          <t>2024</t>
        </is>
      </c>
      <c r="I2423" s="161" t="inlineStr">
        <is>
          <t>dataset_2026-08-26T13_41_09_874550254Z_DEFAULT_INTEGRATION_IMF_RES_WEO_9_0_0.csv (derived)</t>
        </is>
      </c>
    </row>
    <row r="2424" ht="13" customHeight="1">
      <c r="A2424" s="161" t="inlineStr">
        <is>
          <t>CMR</t>
        </is>
      </c>
      <c r="B2424" s="161" t="inlineStr">
        <is>
          <t>Cameroon</t>
        </is>
      </c>
      <c r="C2424" s="161" t="inlineStr">
        <is>
          <t>Sub-Saharan Africa</t>
        </is>
      </c>
      <c r="D2424" s="161" t="inlineStr">
        <is>
          <t>Lower middle income</t>
        </is>
      </c>
      <c r="E2424" s="161" t="b">
        <v>1</v>
      </c>
      <c r="F2424" s="161" t="inlineStr">
        <is>
          <t>interest_pct_gdp</t>
        </is>
      </c>
      <c r="G2424" s="161" t="n">
        <v>1.23</v>
      </c>
      <c r="H2424" s="161" t="inlineStr">
        <is>
          <t>2024</t>
        </is>
      </c>
      <c r="I2424" s="161" t="inlineStr">
        <is>
          <t>dataset_2026-08-26T13_41_09_874550254Z_DEFAULT_INTEGRATION_IMF_RES_WEO_9_0_0.csv (derived)</t>
        </is>
      </c>
    </row>
    <row r="2425" ht="13" customHeight="1">
      <c r="A2425" s="161" t="inlineStr">
        <is>
          <t>CMR</t>
        </is>
      </c>
      <c r="B2425" s="161" t="inlineStr">
        <is>
          <t>Cameroon</t>
        </is>
      </c>
      <c r="C2425" s="161" t="inlineStr">
        <is>
          <t>Sub-Saharan Africa</t>
        </is>
      </c>
      <c r="D2425" s="161" t="inlineStr">
        <is>
          <t>Lower middle income</t>
        </is>
      </c>
      <c r="E2425" s="161" t="b">
        <v>1</v>
      </c>
      <c r="F2425" s="161" t="inlineStr">
        <is>
          <t>gross_debt_pct_gdp</t>
        </is>
      </c>
      <c r="G2425" s="161" t="n">
        <v>43.413</v>
      </c>
      <c r="H2425" s="161" t="inlineStr">
        <is>
          <t>2024</t>
        </is>
      </c>
      <c r="I2425" s="161" t="inlineStr">
        <is>
          <t>dataset_2026-08-26T13_41_09_874550254Z_DEFAULT_INTEGRATION_IMF_RES_WEO_9_0_0.csv</t>
        </is>
      </c>
    </row>
    <row r="2426" ht="13" customHeight="1">
      <c r="A2426" s="161" t="inlineStr">
        <is>
          <t>CMR</t>
        </is>
      </c>
      <c r="B2426" s="161" t="inlineStr">
        <is>
          <t>Cameroon</t>
        </is>
      </c>
      <c r="C2426" s="161" t="inlineStr">
        <is>
          <t>Sub-Saharan Africa</t>
        </is>
      </c>
      <c r="D2426" s="161" t="inlineStr">
        <is>
          <t>Lower middle income</t>
        </is>
      </c>
      <c r="E2426" s="161" t="b">
        <v>1</v>
      </c>
      <c r="F2426" s="161" t="inlineStr">
        <is>
          <t>tax_revenue_pct_gdp</t>
        </is>
      </c>
      <c r="G2426" s="161" t="n">
        <v>12.672</v>
      </c>
      <c r="H2426" s="161" t="inlineStr">
        <is>
          <t>2024</t>
        </is>
      </c>
      <c r="I2426" s="161" t="inlineStr">
        <is>
          <t>world-imf2026.xlsx</t>
        </is>
      </c>
    </row>
    <row r="2427" ht="13" customHeight="1">
      <c r="A2427" s="161" t="inlineStr">
        <is>
          <t>CMR</t>
        </is>
      </c>
      <c r="B2427" s="161" t="inlineStr">
        <is>
          <t>Cameroon</t>
        </is>
      </c>
      <c r="C2427" s="161" t="inlineStr">
        <is>
          <t>Sub-Saharan Africa</t>
        </is>
      </c>
      <c r="D2427" s="161" t="inlineStr">
        <is>
          <t>Lower middle income</t>
        </is>
      </c>
      <c r="E2427" s="161" t="b">
        <v>1</v>
      </c>
      <c r="F2427" s="161" t="inlineStr">
        <is>
          <t>capex_execution_rate_pct</t>
        </is>
      </c>
      <c r="G2427" s="161" t="n">
        <v>83.77500000000001</v>
      </c>
      <c r="H2427" s="161" t="inlineStr">
        <is>
          <t>2021</t>
        </is>
      </c>
      <c r="I2427" s="161" t="inlineStr">
        <is>
          <t>WB_BOOST_WIDEF.csv</t>
        </is>
      </c>
    </row>
    <row r="2428" ht="13" customHeight="1">
      <c r="A2428" s="161" t="inlineStr">
        <is>
          <t>CMR</t>
        </is>
      </c>
      <c r="B2428" s="161" t="inlineStr">
        <is>
          <t>Cameroon</t>
        </is>
      </c>
      <c r="C2428" s="161" t="inlineStr">
        <is>
          <t>Sub-Saharan Africa</t>
        </is>
      </c>
      <c r="D2428" s="161" t="inlineStr">
        <is>
          <t>Lower middle income</t>
        </is>
      </c>
      <c r="E2428" s="161" t="b">
        <v>1</v>
      </c>
      <c r="F2428" s="161" t="inlineStr">
        <is>
          <t>pefa_pi11_pim_score</t>
        </is>
      </c>
      <c r="G2428" s="161" t="n">
        <v>1.5</v>
      </c>
      <c r="H2428" s="161" t="inlineStr">
        <is>
          <t>2023</t>
        </is>
      </c>
      <c r="I2428" s="161" t="inlineStr">
        <is>
          <t>assessments_1787749571.csv</t>
        </is>
      </c>
    </row>
    <row r="2429" ht="13" customHeight="1">
      <c r="A2429" s="161" t="inlineStr">
        <is>
          <t>CMR</t>
        </is>
      </c>
      <c r="B2429" s="161" t="inlineStr">
        <is>
          <t>Cameroon</t>
        </is>
      </c>
      <c r="C2429" s="161" t="inlineStr">
        <is>
          <t>Sub-Saharan Africa</t>
        </is>
      </c>
      <c r="D2429" s="161" t="inlineStr">
        <is>
          <t>Lower middle income</t>
        </is>
      </c>
      <c r="E2429" s="161" t="b">
        <v>1</v>
      </c>
      <c r="F2429" s="161" t="inlineStr">
        <is>
          <t>pefa_pi122_asset_monitoring</t>
        </is>
      </c>
      <c r="G2429" s="161" t="n">
        <v>1</v>
      </c>
      <c r="H2429" s="161" t="inlineStr">
        <is>
          <t>2023</t>
        </is>
      </c>
      <c r="I2429" s="161" t="inlineStr">
        <is>
          <t>assessments_1787749571.csv</t>
        </is>
      </c>
    </row>
    <row r="2430" ht="13" customHeight="1">
      <c r="A2430" s="161" t="inlineStr">
        <is>
          <t>CMR</t>
        </is>
      </c>
      <c r="B2430" s="161" t="inlineStr">
        <is>
          <t>Cameroon</t>
        </is>
      </c>
      <c r="C2430" s="161" t="inlineStr">
        <is>
          <t>Sub-Saharan Africa</t>
        </is>
      </c>
      <c r="D2430" s="161" t="inlineStr">
        <is>
          <t>Lower middle income</t>
        </is>
      </c>
      <c r="E2430" s="161" t="b">
        <v>1</v>
      </c>
      <c r="F2430" s="161" t="inlineStr">
        <is>
          <t>climate_pfm_diagnostic_on_record</t>
        </is>
      </c>
      <c r="G2430" s="161" t="n">
        <v>0</v>
      </c>
      <c r="H2430" s="161" t="inlineStr">
        <is>
          <t>2022</t>
        </is>
      </c>
      <c r="I2430" s="161" t="inlineStr">
        <is>
          <t>UNDP-Global-Climate-Public-Finance-Review-2022.pdf (Table 4.2)</t>
        </is>
      </c>
    </row>
    <row r="2431" ht="13" customHeight="1">
      <c r="A2431" s="161" t="inlineStr">
        <is>
          <t>CMR</t>
        </is>
      </c>
      <c r="B2431" s="161" t="inlineStr">
        <is>
          <t>Cameroon</t>
        </is>
      </c>
      <c r="C2431" s="161" t="inlineStr">
        <is>
          <t>Sub-Saharan Africa</t>
        </is>
      </c>
      <c r="D2431" s="161" t="inlineStr">
        <is>
          <t>Lower middle income</t>
        </is>
      </c>
      <c r="E2431" s="161" t="b">
        <v>1</v>
      </c>
      <c r="F2431" s="161" t="inlineStr">
        <is>
          <t>ids_official_private_rate_spread_pp</t>
        </is>
      </c>
      <c r="G2431" s="161" t="n">
        <v>4.227</v>
      </c>
      <c r="H2431" s="161" t="inlineStr">
        <is>
          <t>2024</t>
        </is>
      </c>
      <c r="I2431" s="161" t="inlineStr">
        <is>
          <t>P_Data_Extract_From_International_Debt_Statistics__2_.xlsx</t>
        </is>
      </c>
    </row>
    <row r="2432" ht="13" customHeight="1">
      <c r="A2432" s="161" t="inlineStr">
        <is>
          <t>CMR</t>
        </is>
      </c>
      <c r="B2432" s="161" t="inlineStr">
        <is>
          <t>Cameroon</t>
        </is>
      </c>
      <c r="C2432" s="161" t="inlineStr">
        <is>
          <t>Sub-Saharan Africa</t>
        </is>
      </c>
      <c r="D2432" s="161" t="inlineStr">
        <is>
          <t>Lower middle income</t>
        </is>
      </c>
      <c r="E2432" s="161" t="b">
        <v>1</v>
      </c>
      <c r="F2432" s="161" t="inlineStr">
        <is>
          <t>ids_private_creditor_rate_pct</t>
        </is>
      </c>
      <c r="G2432" s="161" t="n">
        <v>8.467000000000001</v>
      </c>
      <c r="H2432" s="161" t="inlineStr">
        <is>
          <t>2024</t>
        </is>
      </c>
      <c r="I2432" s="161" t="inlineStr">
        <is>
          <t>P_Data_Extract_From_International_Debt_Statistics__2_.xlsx</t>
        </is>
      </c>
    </row>
    <row r="2433" ht="13" customHeight="1">
      <c r="A2433" s="161" t="inlineStr">
        <is>
          <t>CMR</t>
        </is>
      </c>
      <c r="B2433" s="161" t="inlineStr">
        <is>
          <t>Cameroon</t>
        </is>
      </c>
      <c r="C2433" s="161" t="inlineStr">
        <is>
          <t>Sub-Saharan Africa</t>
        </is>
      </c>
      <c r="D2433" s="161" t="inlineStr">
        <is>
          <t>Lower middle income</t>
        </is>
      </c>
      <c r="E2433" s="161" t="b">
        <v>1</v>
      </c>
      <c r="F2433" s="161" t="inlineStr">
        <is>
          <t>ids_avg_maturity_years</t>
        </is>
      </c>
      <c r="G2433" s="161" t="n">
        <v>16.43</v>
      </c>
      <c r="H2433" s="161" t="inlineStr">
        <is>
          <t>2024</t>
        </is>
      </c>
      <c r="I2433" s="161" t="inlineStr">
        <is>
          <t>P_Data_Extract_From_International_Debt_Statistics__2_.xlsx</t>
        </is>
      </c>
    </row>
    <row r="2434" ht="13" customHeight="1">
      <c r="A2434" s="161" t="inlineStr">
        <is>
          <t>CMR</t>
        </is>
      </c>
      <c r="B2434" s="161" t="inlineStr">
        <is>
          <t>Cameroon</t>
        </is>
      </c>
      <c r="C2434" s="161" t="inlineStr">
        <is>
          <t>Sub-Saharan Africa</t>
        </is>
      </c>
      <c r="D2434" s="161" t="inlineStr">
        <is>
          <t>Lower middle income</t>
        </is>
      </c>
      <c r="E2434" s="161" t="b">
        <v>1</v>
      </c>
      <c r="F2434" s="161" t="inlineStr">
        <is>
          <t>mitigation_finance_received_pct_gdp</t>
        </is>
      </c>
      <c r="G2434" s="161" t="n">
        <v>0.611</v>
      </c>
      <c r="H2434" s="161" t="inlineStr">
        <is>
          <t>2024</t>
        </is>
      </c>
      <c r="I2434" s="161" t="inlineStr">
        <is>
          <t>CRDF-RP_2024.xlsx + WEO</t>
        </is>
      </c>
    </row>
    <row r="2435" ht="13" customHeight="1">
      <c r="A2435" s="161" t="inlineStr">
        <is>
          <t>CMR</t>
        </is>
      </c>
      <c r="B2435" s="161" t="inlineStr">
        <is>
          <t>Cameroon</t>
        </is>
      </c>
      <c r="C2435" s="161" t="inlineStr">
        <is>
          <t>Sub-Saharan Africa</t>
        </is>
      </c>
      <c r="D2435" s="161" t="inlineStr">
        <is>
          <t>Lower middle income</t>
        </is>
      </c>
      <c r="E2435" s="161" t="b">
        <v>1</v>
      </c>
      <c r="F2435" s="161" t="inlineStr">
        <is>
          <t>ids_multilateral_share_pct</t>
        </is>
      </c>
      <c r="G2435" s="161" t="n">
        <v>48.489</v>
      </c>
      <c r="H2435" s="161" t="inlineStr">
        <is>
          <t>2024</t>
        </is>
      </c>
      <c r="I2435" s="161" t="inlineStr">
        <is>
          <t>P_Data_Extract_From_International_Debt_Statistics__2_.xlsx</t>
        </is>
      </c>
    </row>
    <row r="2436" ht="13" customHeight="1">
      <c r="A2436" s="161" t="inlineStr">
        <is>
          <t>CMR</t>
        </is>
      </c>
      <c r="B2436" s="161" t="inlineStr">
        <is>
          <t>Cameroon</t>
        </is>
      </c>
      <c r="C2436" s="161" t="inlineStr">
        <is>
          <t>Sub-Saharan Africa</t>
        </is>
      </c>
      <c r="D2436" s="161" t="inlineStr">
        <is>
          <t>Lower middle income</t>
        </is>
      </c>
      <c r="E2436" s="161" t="b">
        <v>1</v>
      </c>
      <c r="F2436" s="161" t="inlineStr">
        <is>
          <t>ids_private_creditor_share_pct</t>
        </is>
      </c>
      <c r="G2436" s="161" t="n">
        <v>14.372</v>
      </c>
      <c r="H2436" s="161" t="inlineStr">
        <is>
          <t>2024</t>
        </is>
      </c>
      <c r="I2436" s="161" t="inlineStr">
        <is>
          <t>P_Data_Extract_From_International_Debt_Statistics__2_.xlsx</t>
        </is>
      </c>
    </row>
    <row r="2437" ht="13" customHeight="1">
      <c r="A2437" s="161" t="inlineStr">
        <is>
          <t>CMR</t>
        </is>
      </c>
      <c r="B2437" s="161" t="inlineStr">
        <is>
          <t>Cameroon</t>
        </is>
      </c>
      <c r="C2437" s="161" t="inlineStr">
        <is>
          <t>Sub-Saharan Africa</t>
        </is>
      </c>
      <c r="D2437" s="161" t="inlineStr">
        <is>
          <t>Lower middle income</t>
        </is>
      </c>
      <c r="E2437" s="161" t="b">
        <v>1</v>
      </c>
      <c r="F2437" s="161" t="inlineStr">
        <is>
          <t>ids_usd_share_ppg_debt_pct</t>
        </is>
      </c>
      <c r="G2437" s="161" t="n">
        <v>56.06</v>
      </c>
      <c r="H2437" s="161" t="inlineStr">
        <is>
          <t>2024</t>
        </is>
      </c>
      <c r="I2437" s="161" t="inlineStr">
        <is>
          <t>P_Data_Extract_From_International_Debt_Statistics__2_.xlsx</t>
        </is>
      </c>
    </row>
    <row r="2438" ht="13" customHeight="1">
      <c r="A2438" s="161" t="inlineStr">
        <is>
          <t>CMR</t>
        </is>
      </c>
      <c r="B2438" s="161" t="inlineStr">
        <is>
          <t>Cameroon</t>
        </is>
      </c>
      <c r="C2438" s="161" t="inlineStr">
        <is>
          <t>Sub-Saharan Africa</t>
        </is>
      </c>
      <c r="D2438" s="161" t="inlineStr">
        <is>
          <t>Lower middle income</t>
        </is>
      </c>
      <c r="E2438" s="161" t="b">
        <v>1</v>
      </c>
      <c r="F2438" s="161" t="inlineStr">
        <is>
          <t>pefa_pi103_contingent_liabilities</t>
        </is>
      </c>
      <c r="G2438" s="161" t="n">
        <v>3</v>
      </c>
      <c r="H2438" s="161" t="inlineStr">
        <is>
          <t>2023</t>
        </is>
      </c>
      <c r="I2438" s="161" t="inlineStr">
        <is>
          <t>assessments_1787749571.csv</t>
        </is>
      </c>
    </row>
    <row r="2439" ht="13" customHeight="1">
      <c r="A2439" s="161" t="inlineStr">
        <is>
          <t>CMR</t>
        </is>
      </c>
      <c r="B2439" s="161" t="inlineStr">
        <is>
          <t>Cameroon</t>
        </is>
      </c>
      <c r="C2439" s="161" t="inlineStr">
        <is>
          <t>Sub-Saharan Africa</t>
        </is>
      </c>
      <c r="D2439" s="161" t="inlineStr">
        <is>
          <t>Lower middle income</t>
        </is>
      </c>
      <c r="E2439" s="161" t="b">
        <v>1</v>
      </c>
      <c r="F2439" s="161" t="inlineStr">
        <is>
          <t>ppi_commitments_pct_gdp</t>
        </is>
      </c>
      <c r="G2439" s="161" t="n">
        <v>0.05</v>
      </c>
      <c r="H2439" s="161" t="inlineStr">
        <is>
          <t>2020-2024 avg</t>
        </is>
      </c>
      <c r="I2439" s="161" t="inlineStr">
        <is>
          <t>2024-PPI-Full-DTA.dta + WEO</t>
        </is>
      </c>
    </row>
    <row r="2440" ht="13" customHeight="1">
      <c r="A2440" s="161" t="inlineStr">
        <is>
          <t>CMR</t>
        </is>
      </c>
      <c r="B2440" s="161" t="inlineStr">
        <is>
          <t>Cameroon</t>
        </is>
      </c>
      <c r="C2440" s="161" t="inlineStr">
        <is>
          <t>Sub-Saharan Africa</t>
        </is>
      </c>
      <c r="D2440" s="161" t="inlineStr">
        <is>
          <t>Lower middle income</t>
        </is>
      </c>
      <c r="E2440" s="161" t="b">
        <v>1</v>
      </c>
      <c r="F2440" s="161" t="inlineStr">
        <is>
          <t>ff_subsidy_total_pct_gdp</t>
        </is>
      </c>
      <c r="G2440" s="161" t="n">
        <v>0.8169999999999999</v>
      </c>
      <c r="H2440" s="161" t="inlineStr">
        <is>
          <t>2024</t>
        </is>
      </c>
      <c r="I2440" s="161" t="inlineStr">
        <is>
          <t>imffossilfuelsubsidiesdata.xlsb + WEO</t>
        </is>
      </c>
    </row>
    <row r="2441" ht="13" customHeight="1">
      <c r="A2441" s="161" t="inlineStr">
        <is>
          <t>CMR</t>
        </is>
      </c>
      <c r="B2441" s="161" t="inlineStr">
        <is>
          <t>Cameroon</t>
        </is>
      </c>
      <c r="C2441" s="161" t="inlineStr">
        <is>
          <t>Sub-Saharan Africa</t>
        </is>
      </c>
      <c r="D2441" s="161" t="inlineStr">
        <is>
          <t>Lower middle income</t>
        </is>
      </c>
      <c r="E2441" s="161" t="b">
        <v>1</v>
      </c>
      <c r="F2441" s="161" t="inlineStr">
        <is>
          <t>ff_subsidy_explicit_pct_gdp</t>
        </is>
      </c>
      <c r="G2441" s="161" t="n">
        <v>0.105</v>
      </c>
      <c r="H2441" s="161" t="inlineStr">
        <is>
          <t>2024</t>
        </is>
      </c>
      <c r="I2441" s="161" t="inlineStr">
        <is>
          <t>imffossilfuelsubsidiesdata.xlsb</t>
        </is>
      </c>
    </row>
    <row r="2442" ht="13" customHeight="1">
      <c r="A2442" s="161" t="inlineStr">
        <is>
          <t>CMR</t>
        </is>
      </c>
      <c r="B2442" s="161" t="inlineStr">
        <is>
          <t>Cameroon</t>
        </is>
      </c>
      <c r="C2442" s="161" t="inlineStr">
        <is>
          <t>Sub-Saharan Africa</t>
        </is>
      </c>
      <c r="D2442" s="161" t="inlineStr">
        <is>
          <t>Lower middle income</t>
        </is>
      </c>
      <c r="E2442" s="161" t="b">
        <v>1</v>
      </c>
      <c r="F2442" s="161" t="inlineStr">
        <is>
          <t>ff_subsidy_implicit_pct_gdp</t>
        </is>
      </c>
      <c r="G2442" s="161" t="n">
        <v>0.712</v>
      </c>
      <c r="H2442" s="161" t="inlineStr">
        <is>
          <t>2024</t>
        </is>
      </c>
      <c r="I2442" s="161" t="inlineStr">
        <is>
          <t>imffossilfuelsubsidiesdata.xlsb</t>
        </is>
      </c>
    </row>
    <row r="2443" ht="13" customHeight="1">
      <c r="A2443" s="161" t="inlineStr">
        <is>
          <t>CMR</t>
        </is>
      </c>
      <c r="B2443" s="161" t="inlineStr">
        <is>
          <t>Cameroon</t>
        </is>
      </c>
      <c r="C2443" s="161" t="inlineStr">
        <is>
          <t>Sub-Saharan Africa</t>
        </is>
      </c>
      <c r="D2443" s="161" t="inlineStr">
        <is>
          <t>Lower middle income</t>
        </is>
      </c>
      <c r="E2443" s="161" t="b">
        <v>1</v>
      </c>
      <c r="F2443" s="161" t="inlineStr">
        <is>
          <t>env_protection_pct_of_expenditure</t>
        </is>
      </c>
      <c r="G2443" s="161" t="n">
        <v>0.142</v>
      </c>
      <c r="H2443" s="161" t="inlineStr">
        <is>
          <t>2021</t>
        </is>
      </c>
      <c r="I2443" s="161" t="inlineStr">
        <is>
          <t>WB_BOOST_WIDEF.csv</t>
        </is>
      </c>
    </row>
    <row r="2444" ht="13" customHeight="1">
      <c r="A2444" s="161" t="inlineStr">
        <is>
          <t>CMR</t>
        </is>
      </c>
      <c r="B2444" s="161" t="inlineStr">
        <is>
          <t>Cameroon</t>
        </is>
      </c>
      <c r="C2444" s="161" t="inlineStr">
        <is>
          <t>Sub-Saharan Africa</t>
        </is>
      </c>
      <c r="D2444" s="161" t="inlineStr">
        <is>
          <t>Lower middle income</t>
        </is>
      </c>
      <c r="E2444" s="161" t="b">
        <v>1</v>
      </c>
      <c r="F2444" s="161" t="inlineStr">
        <is>
          <t>net_fuel_trade_pct_merch</t>
        </is>
      </c>
      <c r="G2444" s="161" t="n">
        <v>29.893</v>
      </c>
      <c r="H2444" s="161" t="inlineStr">
        <is>
          <t>2023</t>
        </is>
      </c>
      <c r="I2444" s="161" t="inlineStr">
        <is>
          <t>WDI TX.VAL.FUEL.ZS.UN less TM.VAL.FUEL.ZS.UN</t>
        </is>
      </c>
    </row>
    <row r="2445" ht="13" customHeight="1">
      <c r="A2445" s="161" t="inlineStr">
        <is>
          <t>CMR</t>
        </is>
      </c>
      <c r="B2445" s="161" t="inlineStr">
        <is>
          <t>Cameroon</t>
        </is>
      </c>
      <c r="C2445" s="161" t="inlineStr">
        <is>
          <t>Sub-Saharan Africa</t>
        </is>
      </c>
      <c r="D2445" s="161" t="inlineStr">
        <is>
          <t>Lower middle income</t>
        </is>
      </c>
      <c r="E2445" s="161" t="b">
        <v>1</v>
      </c>
      <c r="F2445" s="161" t="inlineStr">
        <is>
          <t>fuel_exports_pct_merch</t>
        </is>
      </c>
      <c r="G2445" s="161" t="n">
        <v>54.071</v>
      </c>
      <c r="H2445" s="161" t="inlineStr">
        <is>
          <t>2023</t>
        </is>
      </c>
      <c r="I2445" s="161" t="inlineStr">
        <is>
          <t>API_TX_VAL_FUEL_ZS_UN_DS2_en_csv_v2_33055.zip</t>
        </is>
      </c>
    </row>
    <row r="2446" ht="13" customHeight="1">
      <c r="A2446" s="161" t="inlineStr">
        <is>
          <t>CMR</t>
        </is>
      </c>
      <c r="B2446" s="161" t="inlineStr">
        <is>
          <t>Cameroon</t>
        </is>
      </c>
      <c r="C2446" s="161" t="inlineStr">
        <is>
          <t>Sub-Saharan Africa</t>
        </is>
      </c>
      <c r="D2446" s="161" t="inlineStr">
        <is>
          <t>Lower middle income</t>
        </is>
      </c>
      <c r="E2446" s="161" t="b">
        <v>1</v>
      </c>
      <c r="F2446" s="161" t="inlineStr">
        <is>
          <t>fuel_imports_pct_merch</t>
        </is>
      </c>
      <c r="G2446" s="161" t="n">
        <v>24.178</v>
      </c>
      <c r="H2446" s="161" t="inlineStr">
        <is>
          <t>2023</t>
        </is>
      </c>
      <c r="I2446" s="161" t="inlineStr">
        <is>
          <t>API_TM_VAL_FUEL_ZS_UN_DS2_en_csv_v2_36140.zip</t>
        </is>
      </c>
    </row>
    <row r="2447" ht="13" customHeight="1">
      <c r="A2447" s="161" t="inlineStr">
        <is>
          <t>CMR</t>
        </is>
      </c>
      <c r="B2447" s="161" t="inlineStr">
        <is>
          <t>Cameroon</t>
        </is>
      </c>
      <c r="C2447" s="161" t="inlineStr">
        <is>
          <t>Sub-Saharan Africa</t>
        </is>
      </c>
      <c r="D2447" s="161" t="inlineStr">
        <is>
          <t>Lower middle income</t>
        </is>
      </c>
      <c r="E2447" s="161" t="b">
        <v>1</v>
      </c>
      <c r="F2447" s="161" t="inlineStr">
        <is>
          <t>energy_import_dep_pct</t>
        </is>
      </c>
      <c r="G2447" s="161" t="n">
        <v>-28.713</v>
      </c>
      <c r="H2447" s="161" t="inlineStr">
        <is>
          <t>2022</t>
        </is>
      </c>
      <c r="I2447" s="161" t="inlineStr">
        <is>
          <t>API_EG_IMP_CONS_ZS_DS2_en_csv_v2_160768.zip</t>
        </is>
      </c>
    </row>
    <row r="2448" ht="13" customHeight="1">
      <c r="A2448" s="161" t="inlineStr">
        <is>
          <t>CMR</t>
        </is>
      </c>
      <c r="B2448" s="161" t="inlineStr">
        <is>
          <t>Cameroon</t>
        </is>
      </c>
      <c r="C2448" s="161" t="inlineStr">
        <is>
          <t>Sub-Saharan Africa</t>
        </is>
      </c>
      <c r="D2448" s="161" t="inlineStr">
        <is>
          <t>Lower middle income</t>
        </is>
      </c>
      <c r="E2448" s="161" t="b">
        <v>1</v>
      </c>
      <c r="F2448" s="161" t="inlineStr">
        <is>
          <t>fossil_rents_total_pct_gdp</t>
        </is>
      </c>
      <c r="G2448" s="161" t="n">
        <v>2.947</v>
      </c>
      <c r="H2448" s="161" t="inlineStr">
        <is>
          <t>2021</t>
        </is>
      </c>
      <c r="I2448" s="161" t="inlineStr">
        <is>
          <t>WDI NY.GDP.PETR+NGAS+COAL.RT.ZS</t>
        </is>
      </c>
    </row>
    <row r="2449" ht="13" customHeight="1">
      <c r="A2449" s="161" t="inlineStr">
        <is>
          <t>CMR</t>
        </is>
      </c>
      <c r="B2449" s="161" t="inlineStr">
        <is>
          <t>Cameroon</t>
        </is>
      </c>
      <c r="C2449" s="161" t="inlineStr">
        <is>
          <t>Sub-Saharan Africa</t>
        </is>
      </c>
      <c r="D2449" s="161" t="inlineStr">
        <is>
          <t>Lower middle income</t>
        </is>
      </c>
      <c r="E2449" s="161" t="b">
        <v>1</v>
      </c>
      <c r="F2449" s="161" t="inlineStr">
        <is>
          <t>oil_rents_pct_gdp</t>
        </is>
      </c>
      <c r="G2449" s="161" t="n">
        <v>2.362</v>
      </c>
      <c r="H2449" s="161" t="inlineStr">
        <is>
          <t>2021</t>
        </is>
      </c>
      <c r="I2449" s="161" t="inlineStr">
        <is>
          <t>API_NY_GDP_PETR_RT_ZS_DS2_en_csv_v2_40227.zip</t>
        </is>
      </c>
    </row>
    <row r="2450" ht="13" customHeight="1">
      <c r="A2450" s="161" t="inlineStr">
        <is>
          <t>CMR</t>
        </is>
      </c>
      <c r="B2450" s="161" t="inlineStr">
        <is>
          <t>Cameroon</t>
        </is>
      </c>
      <c r="C2450" s="161" t="inlineStr">
        <is>
          <t>Sub-Saharan Africa</t>
        </is>
      </c>
      <c r="D2450" s="161" t="inlineStr">
        <is>
          <t>Lower middle income</t>
        </is>
      </c>
      <c r="E2450" s="161" t="b">
        <v>1</v>
      </c>
      <c r="F2450" s="161" t="inlineStr">
        <is>
          <t>gas_rents_pct_gdp</t>
        </is>
      </c>
      <c r="G2450" s="161" t="n">
        <v>0.585</v>
      </c>
      <c r="H2450" s="161" t="inlineStr">
        <is>
          <t>2021</t>
        </is>
      </c>
      <c r="I2450" s="161" t="inlineStr">
        <is>
          <t>API_NY_GDP_NGAS_RT_ZS_DS2_en_csv_v2_35861.zip</t>
        </is>
      </c>
    </row>
    <row r="2451" ht="13" customHeight="1">
      <c r="A2451" s="161" t="inlineStr">
        <is>
          <t>CMR</t>
        </is>
      </c>
      <c r="B2451" s="161" t="inlineStr">
        <is>
          <t>Cameroon</t>
        </is>
      </c>
      <c r="C2451" s="161" t="inlineStr">
        <is>
          <t>Sub-Saharan Africa</t>
        </is>
      </c>
      <c r="D2451" s="161" t="inlineStr">
        <is>
          <t>Lower middle income</t>
        </is>
      </c>
      <c r="E2451" s="161" t="b">
        <v>1</v>
      </c>
      <c r="F2451" s="161" t="inlineStr">
        <is>
          <t>coal_rents_pct_gdp</t>
        </is>
      </c>
      <c r="G2451" s="161" t="n">
        <v>0</v>
      </c>
      <c r="H2451" s="161" t="inlineStr">
        <is>
          <t>2021</t>
        </is>
      </c>
      <c r="I2451" s="161" t="inlineStr">
        <is>
          <t>API_NY_GDP_COAL_RT_ZS_DS2_en_csv_v2_35370.zip</t>
        </is>
      </c>
    </row>
    <row r="2452" ht="13" customHeight="1">
      <c r="A2452" s="161" t="inlineStr">
        <is>
          <t>CMR</t>
        </is>
      </c>
      <c r="B2452" s="161" t="inlineStr">
        <is>
          <t>Cameroon</t>
        </is>
      </c>
      <c r="C2452" s="161" t="inlineStr">
        <is>
          <t>Sub-Saharan Africa</t>
        </is>
      </c>
      <c r="D2452" s="161" t="inlineStr">
        <is>
          <t>Lower middle income</t>
        </is>
      </c>
      <c r="E2452" s="161" t="b">
        <v>1</v>
      </c>
      <c r="F2452" s="161" t="inlineStr">
        <is>
          <t>other_fossil_gen_share_pct</t>
        </is>
      </c>
      <c r="G2452" s="161" t="n">
        <v>4.821</v>
      </c>
      <c r="H2452" s="161" t="inlineStr">
        <is>
          <t>2024</t>
        </is>
      </c>
      <c r="I2452" s="161" t="inlineStr">
        <is>
          <t>release_generation_yearly_global.csv</t>
        </is>
      </c>
    </row>
    <row r="2453" ht="13" customHeight="1">
      <c r="A2453" s="161" t="inlineStr">
        <is>
          <t>CMR</t>
        </is>
      </c>
      <c r="B2453" s="161" t="inlineStr">
        <is>
          <t>Cameroon</t>
        </is>
      </c>
      <c r="C2453" s="161" t="inlineStr">
        <is>
          <t>Sub-Saharan Africa</t>
        </is>
      </c>
      <c r="D2453" s="161" t="inlineStr">
        <is>
          <t>Lower middle income</t>
        </is>
      </c>
      <c r="E2453" s="161" t="b">
        <v>1</v>
      </c>
      <c r="F2453" s="161" t="inlineStr">
        <is>
          <t>renewable_share_electricity_pct</t>
        </is>
      </c>
      <c r="G2453" s="161" t="n">
        <v>78.733</v>
      </c>
      <c r="H2453" s="161" t="inlineStr">
        <is>
          <t>2024</t>
        </is>
      </c>
      <c r="I2453" s="161" t="inlineStr">
        <is>
          <t>imffossilfuelsubsidiesdata.xlsb</t>
        </is>
      </c>
    </row>
    <row r="2454" ht="13" customHeight="1">
      <c r="A2454" s="161" t="inlineStr">
        <is>
          <t>CMR</t>
        </is>
      </c>
      <c r="B2454" s="161" t="inlineStr">
        <is>
          <t>Cameroon</t>
        </is>
      </c>
      <c r="C2454" s="161" t="inlineStr">
        <is>
          <t>Sub-Saharan Africa</t>
        </is>
      </c>
      <c r="D2454" s="161" t="inlineStr">
        <is>
          <t>Lower middle income</t>
        </is>
      </c>
      <c r="E2454" s="161" t="b">
        <v>1</v>
      </c>
      <c r="F2454" s="161" t="inlineStr">
        <is>
          <t>re_share_change_pp</t>
        </is>
      </c>
      <c r="G2454" s="161" t="n">
        <v>-0.129</v>
      </c>
      <c r="H2454" s="161" t="inlineStr">
        <is>
          <t>2024</t>
        </is>
      </c>
      <c r="I2454" s="161" t="inlineStr">
        <is>
          <t>release_generation_yearly_global.csv</t>
        </is>
      </c>
    </row>
    <row r="2455" ht="13" customHeight="1">
      <c r="A2455" s="161" t="inlineStr">
        <is>
          <t>CMR</t>
        </is>
      </c>
      <c r="B2455" s="161" t="inlineStr">
        <is>
          <t>Cameroon</t>
        </is>
      </c>
      <c r="C2455" s="161" t="inlineStr">
        <is>
          <t>Sub-Saharan Africa</t>
        </is>
      </c>
      <c r="D2455" s="161" t="inlineStr">
        <is>
          <t>Lower middle income</t>
        </is>
      </c>
      <c r="E2455" s="161" t="b">
        <v>1</v>
      </c>
      <c r="F2455" s="161" t="inlineStr">
        <is>
          <t>re_capacity_growth_pct</t>
        </is>
      </c>
      <c r="G2455" s="161" t="n">
        <v>42.857</v>
      </c>
      <c r="H2455" s="161" t="inlineStr">
        <is>
          <t>2024</t>
        </is>
      </c>
      <c r="I2455" s="161" t="inlineStr">
        <is>
          <t>release_generation_yearly_global.csv</t>
        </is>
      </c>
    </row>
    <row r="2456" ht="13" customHeight="1">
      <c r="A2456" s="161" t="inlineStr">
        <is>
          <t>CMR</t>
        </is>
      </c>
      <c r="B2456" s="161" t="inlineStr">
        <is>
          <t>Cameroon</t>
        </is>
      </c>
      <c r="C2456" s="161" t="inlineStr">
        <is>
          <t>Sub-Saharan Africa</t>
        </is>
      </c>
      <c r="D2456" s="161" t="inlineStr">
        <is>
          <t>Lower middle income</t>
        </is>
      </c>
      <c r="E2456" s="161" t="b">
        <v>1</v>
      </c>
      <c r="F2456" s="161" t="inlineStr">
        <is>
          <t>inn_total_inv_2030_pct_gdp</t>
        </is>
      </c>
      <c r="G2456" s="161" t="n">
        <v>5.34947927270282</v>
      </c>
      <c r="H2456" s="161" t="inlineStr">
        <is>
          <t>2030</t>
        </is>
      </c>
      <c r="I2456" s="161" t="inlineStr">
        <is>
          <t>Mitigation_Investment_Needs_v1.1.xlsx (InvestmentNeeds v1.1, model output)</t>
        </is>
      </c>
    </row>
    <row r="2457" ht="13" customHeight="1">
      <c r="A2457" s="161" t="inlineStr">
        <is>
          <t>CMR</t>
        </is>
      </c>
      <c r="B2457" s="161" t="inlineStr">
        <is>
          <t>Cameroon</t>
        </is>
      </c>
      <c r="C2457" s="161" t="inlineStr">
        <is>
          <t>Sub-Saharan Africa</t>
        </is>
      </c>
      <c r="D2457" s="161" t="inlineStr">
        <is>
          <t>Lower middle income</t>
        </is>
      </c>
      <c r="E2457" s="161" t="b">
        <v>1</v>
      </c>
      <c r="F2457" s="161" t="inlineStr">
        <is>
          <t>inn_incr_inv_2030_pct_gdp</t>
        </is>
      </c>
      <c r="G2457" s="161" t="n">
        <v>1.28387502544868</v>
      </c>
      <c r="H2457" s="161" t="inlineStr">
        <is>
          <t>2030</t>
        </is>
      </c>
      <c r="I2457" s="161" t="inlineStr">
        <is>
          <t>Mitigation_Investment_Needs_v1.1.xlsx (InvestmentNeeds v1.1, model output)</t>
        </is>
      </c>
    </row>
    <row r="2458" ht="13" customHeight="1">
      <c r="A2458" s="161" t="inlineStr">
        <is>
          <t>CMR</t>
        </is>
      </c>
      <c r="B2458" s="161" t="inlineStr">
        <is>
          <t>Cameroon</t>
        </is>
      </c>
      <c r="C2458" s="161" t="inlineStr">
        <is>
          <t>Sub-Saharan Africa</t>
        </is>
      </c>
      <c r="D2458" s="161" t="inlineStr">
        <is>
          <t>Lower middle income</t>
        </is>
      </c>
      <c r="E2458" s="161" t="b">
        <v>1</v>
      </c>
      <c r="F2458" s="161" t="inlineStr">
        <is>
          <t>inn_incr_inv_gen_2030_pct_gdp</t>
        </is>
      </c>
      <c r="G2458" s="161" t="n">
        <v>0.279533234890569</v>
      </c>
      <c r="H2458" s="161" t="inlineStr">
        <is>
          <t>2030</t>
        </is>
      </c>
      <c r="I2458" s="161" t="inlineStr">
        <is>
          <t>Mitigation_Investment_Needs_v1.1.xlsx (InvestmentNeeds v1.1, model output)</t>
        </is>
      </c>
    </row>
    <row r="2459" ht="13" customHeight="1">
      <c r="A2459" s="161" t="inlineStr">
        <is>
          <t>CMR</t>
        </is>
      </c>
      <c r="B2459" s="161" t="inlineStr">
        <is>
          <t>Cameroon</t>
        </is>
      </c>
      <c r="C2459" s="161" t="inlineStr">
        <is>
          <t>Sub-Saharan Africa</t>
        </is>
      </c>
      <c r="D2459" s="161" t="inlineStr">
        <is>
          <t>Lower middle income</t>
        </is>
      </c>
      <c r="E2459" s="161" t="b">
        <v>1</v>
      </c>
      <c r="F2459" s="161" t="inlineStr">
        <is>
          <t>inn_incr_inv_grid_2030_pct_gdp</t>
        </is>
      </c>
      <c r="G2459" s="161" t="n">
        <v>0.1916799324963896</v>
      </c>
      <c r="H2459" s="161" t="inlineStr">
        <is>
          <t>2030</t>
        </is>
      </c>
      <c r="I2459" s="161" t="inlineStr">
        <is>
          <t>Mitigation_Investment_Needs_v1.1.xlsx (InvestmentNeeds v1.1, model output)</t>
        </is>
      </c>
    </row>
    <row r="2460" ht="13" customHeight="1">
      <c r="A2460" s="161" t="inlineStr">
        <is>
          <t>CMR</t>
        </is>
      </c>
      <c r="B2460" s="161" t="inlineStr">
        <is>
          <t>Cameroon</t>
        </is>
      </c>
      <c r="C2460" s="161" t="inlineStr">
        <is>
          <t>Sub-Saharan Africa</t>
        </is>
      </c>
      <c r="D2460" s="161" t="inlineStr">
        <is>
          <t>Lower middle income</t>
        </is>
      </c>
      <c r="E2460" s="161" t="b">
        <v>1</v>
      </c>
      <c r="F2460" s="161" t="inlineStr">
        <is>
          <t>inn_incr_inv_trn_2030_pct_gdp</t>
        </is>
      </c>
      <c r="G2460" s="161" t="n">
        <v>0.1308178020075351</v>
      </c>
      <c r="H2460" s="161" t="inlineStr">
        <is>
          <t>2030</t>
        </is>
      </c>
      <c r="I2460" s="161" t="inlineStr">
        <is>
          <t>Mitigation_Investment_Needs_v1.1.xlsx (InvestmentNeeds v1.1, model output)</t>
        </is>
      </c>
    </row>
    <row r="2461" ht="13" customHeight="1">
      <c r="A2461" s="161" t="inlineStr">
        <is>
          <t>CMR</t>
        </is>
      </c>
      <c r="B2461" s="161" t="inlineStr">
        <is>
          <t>Cameroon</t>
        </is>
      </c>
      <c r="C2461" s="161" t="inlineStr">
        <is>
          <t>Sub-Saharan Africa</t>
        </is>
      </c>
      <c r="D2461" s="161" t="inlineStr">
        <is>
          <t>Lower middle income</t>
        </is>
      </c>
      <c r="E2461" s="161" t="b">
        <v>1</v>
      </c>
      <c r="F2461" s="161" t="inlineStr">
        <is>
          <t>inn_incr_inv_bld_2030_pct_gdp</t>
        </is>
      </c>
      <c r="G2461" s="161" t="n">
        <v>0.0845491731311843</v>
      </c>
      <c r="H2461" s="161" t="inlineStr">
        <is>
          <t>2030</t>
        </is>
      </c>
      <c r="I2461" s="161" t="inlineStr">
        <is>
          <t>Mitigation_Investment_Needs_v1.1.xlsx (InvestmentNeeds v1.1, model output)</t>
        </is>
      </c>
    </row>
    <row r="2462" ht="13" customHeight="1">
      <c r="A2462" s="161" t="inlineStr">
        <is>
          <t>CMR</t>
        </is>
      </c>
      <c r="B2462" s="161" t="inlineStr">
        <is>
          <t>Cameroon</t>
        </is>
      </c>
      <c r="C2462" s="161" t="inlineStr">
        <is>
          <t>Sub-Saharan Africa</t>
        </is>
      </c>
      <c r="D2462" s="161" t="inlineStr">
        <is>
          <t>Lower middle income</t>
        </is>
      </c>
      <c r="E2462" s="161" t="b">
        <v>1</v>
      </c>
      <c r="F2462" s="161" t="inlineStr">
        <is>
          <t>inn_incr_inv_ind_2030_pct_gdp</t>
        </is>
      </c>
      <c r="G2462" s="161" t="n">
        <v>0.0438485480223509</v>
      </c>
      <c r="H2462" s="161" t="inlineStr">
        <is>
          <t>2030</t>
        </is>
      </c>
      <c r="I2462" s="161" t="inlineStr">
        <is>
          <t>Mitigation_Investment_Needs_v1.1.xlsx (InvestmentNeeds v1.1, model output)</t>
        </is>
      </c>
    </row>
    <row r="2463" ht="13" customHeight="1">
      <c r="A2463" s="161" t="inlineStr">
        <is>
          <t>CMR</t>
        </is>
      </c>
      <c r="B2463" s="161" t="inlineStr">
        <is>
          <t>Cameroon</t>
        </is>
      </c>
      <c r="C2463" s="161" t="inlineStr">
        <is>
          <t>Sub-Saharan Africa</t>
        </is>
      </c>
      <c r="D2463" s="161" t="inlineStr">
        <is>
          <t>Lower middle income</t>
        </is>
      </c>
      <c r="E2463" s="161" t="b">
        <v>1</v>
      </c>
      <c r="F2463" s="161" t="inlineStr">
        <is>
          <t>inn_incr_inv_fuel_2030_pct_gdp</t>
        </is>
      </c>
      <c r="G2463" s="161" t="n">
        <v>0.0572658602440317</v>
      </c>
      <c r="H2463" s="161" t="inlineStr">
        <is>
          <t>2030</t>
        </is>
      </c>
      <c r="I2463" s="161" t="inlineStr">
        <is>
          <t>Mitigation_Investment_Needs_v1.1.xlsx (InvestmentNeeds v1.1, model output)</t>
        </is>
      </c>
    </row>
    <row r="2464" ht="13" customHeight="1">
      <c r="A2464" s="161" t="inlineStr">
        <is>
          <t>CMR</t>
        </is>
      </c>
      <c r="B2464" s="161" t="inlineStr">
        <is>
          <t>Cameroon</t>
        </is>
      </c>
      <c r="C2464" s="161" t="inlineStr">
        <is>
          <t>Sub-Saharan Africa</t>
        </is>
      </c>
      <c r="D2464" s="161" t="inlineStr">
        <is>
          <t>Lower middle income</t>
        </is>
      </c>
      <c r="E2464" s="161" t="b">
        <v>1</v>
      </c>
      <c r="F2464" s="161" t="inlineStr">
        <is>
          <t>inn_incr_inv_afolu_2030_pct_gdp</t>
        </is>
      </c>
      <c r="G2464" s="161" t="n">
        <v>0.4961804746566146</v>
      </c>
      <c r="H2464" s="161" t="inlineStr">
        <is>
          <t>2030</t>
        </is>
      </c>
      <c r="I2464" s="161" t="inlineStr">
        <is>
          <t>Mitigation_Investment_Needs_v1.1.xlsx (InvestmentNeeds v1.1, model output)</t>
        </is>
      </c>
    </row>
    <row r="2465" ht="13" customHeight="1">
      <c r="A2465" s="161" t="inlineStr">
        <is>
          <t>CMR</t>
        </is>
      </c>
      <c r="B2465" s="161" t="inlineStr">
        <is>
          <t>Cameroon</t>
        </is>
      </c>
      <c r="C2465" s="161" t="inlineStr">
        <is>
          <t>Sub-Saharan Africa</t>
        </is>
      </c>
      <c r="D2465" s="161" t="inlineStr">
        <is>
          <t>Lower middle income</t>
        </is>
      </c>
      <c r="E2465" s="161" t="b">
        <v>1</v>
      </c>
      <c r="F2465" s="161" t="inlineStr">
        <is>
          <t>inn_incr_cost_a_2030_pct_gdp</t>
        </is>
      </c>
      <c r="G2465" s="161" t="n">
        <v>0.101313996128106</v>
      </c>
      <c r="H2465" s="161" t="inlineStr">
        <is>
          <t>2030</t>
        </is>
      </c>
      <c r="I2465" s="161" t="inlineStr">
        <is>
          <t>Mitigation_Investment_Needs_v1.1.xlsx (InvestmentNeeds v1.1, model output)</t>
        </is>
      </c>
    </row>
    <row r="2466" ht="13" customHeight="1">
      <c r="A2466" s="161" t="inlineStr">
        <is>
          <t>CMR</t>
        </is>
      </c>
      <c r="B2466" s="161" t="inlineStr">
        <is>
          <t>Cameroon</t>
        </is>
      </c>
      <c r="C2466" s="161" t="inlineStr">
        <is>
          <t>Sub-Saharan Africa</t>
        </is>
      </c>
      <c r="D2466" s="161" t="inlineStr">
        <is>
          <t>Lower middle income</t>
        </is>
      </c>
      <c r="E2466" s="161" t="b">
        <v>1</v>
      </c>
      <c r="F2466" s="161" t="inlineStr">
        <is>
          <t>inn_incr_cost_b_2030_pct_gdp</t>
        </is>
      </c>
      <c r="G2466" s="161" t="n">
        <v>0.0539526873726189</v>
      </c>
      <c r="H2466" s="161" t="inlineStr">
        <is>
          <t>2030</t>
        </is>
      </c>
      <c r="I2466" s="161" t="inlineStr">
        <is>
          <t>Mitigation_Investment_Needs_v1.1.xlsx (InvestmentNeeds v1.1, model output)</t>
        </is>
      </c>
    </row>
    <row r="2467" ht="13" customHeight="1">
      <c r="A2467" s="161" t="inlineStr">
        <is>
          <t>CMR</t>
        </is>
      </c>
      <c r="B2467" s="161" t="inlineStr">
        <is>
          <t>Cameroon</t>
        </is>
      </c>
      <c r="C2467" s="161" t="inlineStr">
        <is>
          <t>Sub-Saharan Africa</t>
        </is>
      </c>
      <c r="D2467" s="161" t="inlineStr">
        <is>
          <t>Lower middle income</t>
        </is>
      </c>
      <c r="E2467" s="161" t="b">
        <v>1</v>
      </c>
      <c r="F2467" s="161" t="inlineStr">
        <is>
          <t>inn_incr_cost_c_2030_pct_gdp</t>
        </is>
      </c>
      <c r="G2467" s="161" t="n">
        <v>-0.0149434849448395</v>
      </c>
      <c r="H2467" s="161" t="inlineStr">
        <is>
          <t>2030</t>
        </is>
      </c>
      <c r="I2467" s="161" t="inlineStr">
        <is>
          <t>Mitigation_Investment_Needs_v1.1.xlsx (InvestmentNeeds v1.1, model output)</t>
        </is>
      </c>
    </row>
    <row r="2468" ht="13" customHeight="1">
      <c r="A2468" s="161" t="inlineStr">
        <is>
          <t>CMR</t>
        </is>
      </c>
      <c r="B2468" s="161" t="inlineStr">
        <is>
          <t>Cameroon</t>
        </is>
      </c>
      <c r="C2468" s="161" t="inlineStr">
        <is>
          <t>Sub-Saharan Africa</t>
        </is>
      </c>
      <c r="D2468" s="161" t="inlineStr">
        <is>
          <t>Lower middle income</t>
        </is>
      </c>
      <c r="E2468" s="161" t="b">
        <v>1</v>
      </c>
      <c r="F2468" s="161" t="inlineStr">
        <is>
          <t>inn_cost_per_t_b_2030_usd</t>
        </is>
      </c>
      <c r="G2468" s="161" t="n">
        <v>56.1362834268732</v>
      </c>
      <c r="H2468" s="161" t="inlineStr">
        <is>
          <t>2030</t>
        </is>
      </c>
      <c r="I2468" s="161" t="inlineStr">
        <is>
          <t>Mitigation_Investment_Needs_v1.1.xlsx (InvestmentNeeds v1.1, model output)</t>
        </is>
      </c>
    </row>
    <row r="2469" ht="13" customHeight="1">
      <c r="A2469" s="161" t="inlineStr">
        <is>
          <t>CMR</t>
        </is>
      </c>
      <c r="B2469" s="161" t="inlineStr">
        <is>
          <t>Cameroon</t>
        </is>
      </c>
      <c r="C2469" s="161" t="inlineStr">
        <is>
          <t>Sub-Saharan Africa</t>
        </is>
      </c>
      <c r="D2469" s="161" t="inlineStr">
        <is>
          <t>Lower middle income</t>
        </is>
      </c>
      <c r="E2469" s="161" t="b">
        <v>1</v>
      </c>
      <c r="F2469" s="161" t="inlineStr">
        <is>
          <t>inn_coc_penalty_2030_pct_gdp</t>
        </is>
      </c>
      <c r="G2469" s="161" t="n">
        <v>0.1973387864811957</v>
      </c>
      <c r="H2469" s="161" t="inlineStr">
        <is>
          <t>2030</t>
        </is>
      </c>
      <c r="I2469" s="161" t="inlineStr">
        <is>
          <t>Mitigation_Investment_Needs_v1.1.xlsx (InvestmentNeeds v1.1, model output)</t>
        </is>
      </c>
    </row>
    <row r="2470" ht="13" customHeight="1">
      <c r="A2470" s="161" t="inlineStr">
        <is>
          <t>CMR</t>
        </is>
      </c>
      <c r="B2470" s="161" t="inlineStr">
        <is>
          <t>Cameroon</t>
        </is>
      </c>
      <c r="C2470" s="161" t="inlineStr">
        <is>
          <t>Sub-Saharan Africa</t>
        </is>
      </c>
      <c r="D2470" s="161" t="inlineStr">
        <is>
          <t>Lower middle income</t>
        </is>
      </c>
      <c r="E2470" s="161" t="b">
        <v>1</v>
      </c>
      <c r="F2470" s="161" t="inlineStr">
        <is>
          <t>inn_pima_adj_inv_2030_pct_gdp</t>
        </is>
      </c>
      <c r="G2470" s="161" t="n">
        <v>6.527194089328854</v>
      </c>
      <c r="H2470" s="161" t="inlineStr">
        <is>
          <t>2030</t>
        </is>
      </c>
      <c r="I2470" s="161" t="inlineStr">
        <is>
          <t>Mitigation_Investment_Needs_v1.1.xlsx (InvestmentNeeds v1.1, model output)</t>
        </is>
      </c>
    </row>
    <row r="2471" ht="13" customHeight="1">
      <c r="A2471" s="161" t="inlineStr">
        <is>
          <t>CMR</t>
        </is>
      </c>
      <c r="B2471" s="161" t="inlineStr">
        <is>
          <t>Cameroon</t>
        </is>
      </c>
      <c r="C2471" s="161" t="inlineStr">
        <is>
          <t>Sub-Saharan Africa</t>
        </is>
      </c>
      <c r="D2471" s="161" t="inlineStr">
        <is>
          <t>Lower middle income</t>
        </is>
      </c>
      <c r="E2471" s="161" t="b">
        <v>1</v>
      </c>
      <c r="F2471" s="161" t="inlineStr">
        <is>
          <t>nmim_nz_inv_2030_pct_gdp</t>
        </is>
      </c>
      <c r="G2471" s="161" t="n">
        <v>4.646137166965943</v>
      </c>
      <c r="H2471" s="161" t="inlineStr">
        <is>
          <t>2030</t>
        </is>
      </c>
      <c r="I2471" s="161" t="inlineStr">
        <is>
          <t>nmim_summary_v0_2.csv (InvestmentNeeds NMIM v0.2, model output)</t>
        </is>
      </c>
    </row>
    <row r="2472" ht="13" customHeight="1">
      <c r="A2472" s="161" t="inlineStr">
        <is>
          <t>CMR</t>
        </is>
      </c>
      <c r="B2472" s="161" t="inlineStr">
        <is>
          <t>Cameroon</t>
        </is>
      </c>
      <c r="C2472" s="161" t="inlineStr">
        <is>
          <t>Sub-Saharan Africa</t>
        </is>
      </c>
      <c r="D2472" s="161" t="inlineStr">
        <is>
          <t>Lower middle income</t>
        </is>
      </c>
      <c r="E2472" s="161" t="b">
        <v>1</v>
      </c>
      <c r="F2472" s="161" t="inlineStr">
        <is>
          <t>nmim_typ1_2030_pct_gdp</t>
        </is>
      </c>
      <c r="G2472" s="161" t="n">
        <v>2.202293472880196</v>
      </c>
      <c r="H2472" s="161" t="inlineStr">
        <is>
          <t>2030</t>
        </is>
      </c>
      <c r="I2472" s="161" t="inlineStr">
        <is>
          <t>nmim_summary_v0_2.csv (InvestmentNeeds NMIM v0.2, model output)</t>
        </is>
      </c>
    </row>
    <row r="2473" ht="13" customHeight="1">
      <c r="A2473" s="161" t="inlineStr">
        <is>
          <t>CMR</t>
        </is>
      </c>
      <c r="B2473" s="161" t="inlineStr">
        <is>
          <t>Cameroon</t>
        </is>
      </c>
      <c r="C2473" s="161" t="inlineStr">
        <is>
          <t>Sub-Saharan Africa</t>
        </is>
      </c>
      <c r="D2473" s="161" t="inlineStr">
        <is>
          <t>Lower middle income</t>
        </is>
      </c>
      <c r="E2473" s="161" t="b">
        <v>1</v>
      </c>
      <c r="F2473" s="161" t="inlineStr">
        <is>
          <t>nmim_typ2_2030_pct_gdp</t>
        </is>
      </c>
      <c r="G2473" s="161" t="n">
        <v>0.3254134114248249</v>
      </c>
      <c r="H2473" s="161" t="inlineStr">
        <is>
          <t>2030</t>
        </is>
      </c>
      <c r="I2473" s="161" t="inlineStr">
        <is>
          <t>nmim_summary_v0_2.csv (InvestmentNeeds NMIM v0.2, model output)</t>
        </is>
      </c>
    </row>
    <row r="2474" ht="13" customHeight="1">
      <c r="A2474" s="161" t="inlineStr">
        <is>
          <t>CMR</t>
        </is>
      </c>
      <c r="B2474" s="161" t="inlineStr">
        <is>
          <t>Cameroon</t>
        </is>
      </c>
      <c r="C2474" s="161" t="inlineStr">
        <is>
          <t>Sub-Saharan Africa</t>
        </is>
      </c>
      <c r="D2474" s="161" t="inlineStr">
        <is>
          <t>Lower middle income</t>
        </is>
      </c>
      <c r="E2474" s="161" t="b">
        <v>1</v>
      </c>
      <c r="F2474" s="161" t="inlineStr">
        <is>
          <t>nmim_typ3_2030_pct_gdp</t>
        </is>
      </c>
      <c r="G2474" s="161" t="n">
        <v>0.2824356804148176</v>
      </c>
      <c r="H2474" s="161" t="inlineStr">
        <is>
          <t>2030</t>
        </is>
      </c>
      <c r="I2474" s="161" t="inlineStr">
        <is>
          <t>nmim_summary_v0_2.csv (InvestmentNeeds NMIM v0.2, model output)</t>
        </is>
      </c>
    </row>
    <row r="2475" ht="13" customHeight="1">
      <c r="A2475" s="161" t="inlineStr">
        <is>
          <t>CMR</t>
        </is>
      </c>
      <c r="B2475" s="161" t="inlineStr">
        <is>
          <t>Cameroon</t>
        </is>
      </c>
      <c r="C2475" s="161" t="inlineStr">
        <is>
          <t>Sub-Saharan Africa</t>
        </is>
      </c>
      <c r="D2475" s="161" t="inlineStr">
        <is>
          <t>Lower middle income</t>
        </is>
      </c>
      <c r="E2475" s="161" t="b">
        <v>1</v>
      </c>
      <c r="F2475" s="161" t="inlineStr">
        <is>
          <t>nmim_typ4_2030_pct_gdp</t>
        </is>
      </c>
      <c r="G2475" s="161" t="n">
        <v>1.449865750699054</v>
      </c>
      <c r="H2475" s="161" t="inlineStr">
        <is>
          <t>2030</t>
        </is>
      </c>
      <c r="I2475" s="161" t="inlineStr">
        <is>
          <t>nmim_summary_v0_2.csv (InvestmentNeeds NMIM v0.2, model output)</t>
        </is>
      </c>
    </row>
    <row r="2476" ht="13" customHeight="1">
      <c r="A2476" s="161" t="inlineStr">
        <is>
          <t>CMR</t>
        </is>
      </c>
      <c r="B2476" s="161" t="inlineStr">
        <is>
          <t>Cameroon</t>
        </is>
      </c>
      <c r="C2476" s="161" t="inlineStr">
        <is>
          <t>Sub-Saharan Africa</t>
        </is>
      </c>
      <c r="D2476" s="161" t="inlineStr">
        <is>
          <t>Lower middle income</t>
        </is>
      </c>
      <c r="E2476" s="161" t="b">
        <v>1</v>
      </c>
      <c r="F2476" s="161" t="inlineStr">
        <is>
          <t>nmim_typ5_2030_pct_gdp</t>
        </is>
      </c>
      <c r="G2476" s="161" t="n">
        <v>0.3861288513933519</v>
      </c>
      <c r="H2476" s="161" t="inlineStr">
        <is>
          <t>2030</t>
        </is>
      </c>
      <c r="I2476" s="161" t="inlineStr">
        <is>
          <t>nmim_summary_v0_2.csv (InvestmentNeeds NMIM v0.2, model output)</t>
        </is>
      </c>
    </row>
    <row r="2477" ht="13" customHeight="1">
      <c r="A2477" s="161" t="inlineStr">
        <is>
          <t>CMR</t>
        </is>
      </c>
      <c r="B2477" s="161" t="inlineStr">
        <is>
          <t>Cameroon</t>
        </is>
      </c>
      <c r="C2477" s="161" t="inlineStr">
        <is>
          <t>Sub-Saharan Africa</t>
        </is>
      </c>
      <c r="D2477" s="161" t="inlineStr">
        <is>
          <t>Lower middle income</t>
        </is>
      </c>
      <c r="E2477" s="161" t="b">
        <v>1</v>
      </c>
      <c r="F2477" s="161" t="inlineStr">
        <is>
          <t>nmim_budget_need_2030_pct_gdp</t>
        </is>
      </c>
      <c r="G2477" s="161" t="n">
        <v>2.637253197813255</v>
      </c>
      <c r="H2477" s="161" t="inlineStr">
        <is>
          <t>2030</t>
        </is>
      </c>
      <c r="I2477" s="161" t="inlineStr">
        <is>
          <t>nmim_summary_v0_2.csv (InvestmentNeeds NMIM v0.2, model output)</t>
        </is>
      </c>
    </row>
    <row r="2478" ht="13" customHeight="1">
      <c r="A2478" s="161" t="inlineStr">
        <is>
          <t>CMR</t>
        </is>
      </c>
      <c r="B2478" s="161" t="inlineStr">
        <is>
          <t>Cameroon</t>
        </is>
      </c>
      <c r="C2478" s="161" t="inlineStr">
        <is>
          <t>Sub-Saharan Africa</t>
        </is>
      </c>
      <c r="D2478" s="161" t="inlineStr">
        <is>
          <t>Lower middle income</t>
        </is>
      </c>
      <c r="E2478" s="161" t="b">
        <v>1</v>
      </c>
      <c r="F2478" s="161" t="inlineStr">
        <is>
          <t>nmim_private_share_2030_pct</t>
        </is>
      </c>
      <c r="G2478" s="161" t="n">
        <v>36.23376789725993</v>
      </c>
      <c r="H2478" s="161" t="inlineStr">
        <is>
          <t>2030</t>
        </is>
      </c>
      <c r="I2478" s="161" t="inlineStr">
        <is>
          <t>nmim_summary_v0_2.csv (InvestmentNeeds NMIM v0.2, model output)</t>
        </is>
      </c>
    </row>
    <row r="2479" ht="13" customHeight="1">
      <c r="A2479" s="161" t="inlineStr">
        <is>
          <t>CMR</t>
        </is>
      </c>
      <c r="B2479" s="161" t="inlineStr">
        <is>
          <t>Cameroon</t>
        </is>
      </c>
      <c r="C2479" s="161" t="inlineStr">
        <is>
          <t>Sub-Saharan Africa</t>
        </is>
      </c>
      <c r="D2479" s="161" t="inlineStr">
        <is>
          <t>Lower middle income</t>
        </is>
      </c>
      <c r="E2479" s="161" t="b">
        <v>1</v>
      </c>
      <c r="F2479" s="161" t="inlineStr">
        <is>
          <t>nmim_incr_inv_2030_pct_gdp</t>
        </is>
      </c>
      <c r="G2479" s="161" t="n">
        <v>3.904541043969621</v>
      </c>
      <c r="H2479" s="161" t="inlineStr">
        <is>
          <t>2030</t>
        </is>
      </c>
      <c r="I2479" s="161" t="inlineStr">
        <is>
          <t>nmim_summary_v0_2.csv (InvestmentNeeds NMIM v0.2, model output)</t>
        </is>
      </c>
    </row>
    <row r="2480" ht="13" customHeight="1">
      <c r="A2480" s="161" t="inlineStr">
        <is>
          <t>CMR</t>
        </is>
      </c>
      <c r="B2480" s="161" t="inlineStr">
        <is>
          <t>Cameroon</t>
        </is>
      </c>
      <c r="C2480" s="161" t="inlineStr">
        <is>
          <t>Sub-Saharan Africa</t>
        </is>
      </c>
      <c r="D2480" s="161" t="inlineStr">
        <is>
          <t>Lower middle income</t>
        </is>
      </c>
      <c r="E2480" s="161" t="b">
        <v>1</v>
      </c>
      <c r="F2480" s="161" t="inlineStr">
        <is>
          <t>nmim_incr_inv_2050_pct_gdp</t>
        </is>
      </c>
      <c r="G2480" s="161" t="n">
        <v>2.470763964314842</v>
      </c>
      <c r="H2480" s="161" t="inlineStr">
        <is>
          <t>2050</t>
        </is>
      </c>
      <c r="I2480" s="161" t="inlineStr">
        <is>
          <t>nmim_summary_v0_2.csv (InvestmentNeeds NMIM v0.2, model output)</t>
        </is>
      </c>
    </row>
    <row r="2481" ht="13" customHeight="1">
      <c r="A2481" s="161" t="inlineStr">
        <is>
          <t>CMR</t>
        </is>
      </c>
      <c r="B2481" s="161" t="inlineStr">
        <is>
          <t>Cameroon</t>
        </is>
      </c>
      <c r="C2481" s="161" t="inlineStr">
        <is>
          <t>Sub-Saharan Africa</t>
        </is>
      </c>
      <c r="D2481" s="161" t="inlineStr">
        <is>
          <t>Lower middle income</t>
        </is>
      </c>
      <c r="E2481" s="161" t="b">
        <v>1</v>
      </c>
      <c r="F2481" s="161" t="inlineStr">
        <is>
          <t>nmim_pv_incr_cost_b_pct_gdp</t>
        </is>
      </c>
      <c r="G2481" s="161" t="n">
        <v>37.85034013583694</v>
      </c>
      <c r="H2481" s="161" t="inlineStr">
        <is>
          <t>2025-2050</t>
        </is>
      </c>
      <c r="I2481" s="161" t="inlineStr">
        <is>
          <t>nmim_summary_v0_2.csv (InvestmentNeeds NMIM v0.2, model output)</t>
        </is>
      </c>
    </row>
    <row r="2482" ht="13" customHeight="1">
      <c r="A2482" s="161" t="inlineStr">
        <is>
          <t>CMR</t>
        </is>
      </c>
      <c r="B2482" s="161" t="inlineStr">
        <is>
          <t>Cameroon</t>
        </is>
      </c>
      <c r="C2482" s="161" t="inlineStr">
        <is>
          <t>Sub-Saharan Africa</t>
        </is>
      </c>
      <c r="D2482" s="161" t="inlineStr">
        <is>
          <t>Lower middle income</t>
        </is>
      </c>
      <c r="E2482" s="161" t="b">
        <v>1</v>
      </c>
      <c r="F2482" s="161" t="inlineStr">
        <is>
          <t>price_diesel_usd_litre</t>
        </is>
      </c>
      <c r="G2482" s="161" t="n">
        <v>1.208</v>
      </c>
      <c r="H2482" s="161" t="inlineStr">
        <is>
          <t>2024</t>
        </is>
      </c>
      <c r="I2482" s="161" t="inlineStr">
        <is>
          <t>imffossilfuelsubsidiesdata.xlsb</t>
        </is>
      </c>
    </row>
    <row r="2483" ht="13" customHeight="1">
      <c r="A2483" s="161" t="inlineStr">
        <is>
          <t>CMR</t>
        </is>
      </c>
      <c r="B2483" s="161" t="inlineStr">
        <is>
          <t>Cameroon</t>
        </is>
      </c>
      <c r="C2483" s="161" t="inlineStr">
        <is>
          <t>Sub-Saharan Africa</t>
        </is>
      </c>
      <c r="D2483" s="161" t="inlineStr">
        <is>
          <t>Lower middle income</t>
        </is>
      </c>
      <c r="E2483" s="161" t="b">
        <v>1</v>
      </c>
      <c r="F2483" s="161" t="inlineStr">
        <is>
          <t>price_gasoline_usd_litre</t>
        </is>
      </c>
      <c r="G2483" s="161" t="n">
        <v>1.367</v>
      </c>
      <c r="H2483" s="161" t="inlineStr">
        <is>
          <t>2024</t>
        </is>
      </c>
      <c r="I2483" s="161" t="inlineStr">
        <is>
          <t>imffossilfuelsubsidiesdata.xlsb</t>
        </is>
      </c>
    </row>
    <row r="2484" ht="13" customHeight="1">
      <c r="A2484" s="161" t="inlineStr">
        <is>
          <t>CMR</t>
        </is>
      </c>
      <c r="B2484" s="161" t="inlineStr">
        <is>
          <t>Cameroon</t>
        </is>
      </c>
      <c r="C2484" s="161" t="inlineStr">
        <is>
          <t>Sub-Saharan Africa</t>
        </is>
      </c>
      <c r="D2484" s="161" t="inlineStr">
        <is>
          <t>Lower middle income</t>
        </is>
      </c>
      <c r="E2484" s="161" t="b">
        <v>1</v>
      </c>
      <c r="F2484" s="161" t="inlineStr">
        <is>
          <t>price_electricity_residential_usd_kwh</t>
        </is>
      </c>
      <c r="G2484" s="161" t="n">
        <v>0.108</v>
      </c>
      <c r="H2484" s="161" t="inlineStr">
        <is>
          <t>2024</t>
        </is>
      </c>
      <c r="I2484" s="161" t="inlineStr">
        <is>
          <t>imffossilfuelsubsidiesdata.xlsb</t>
        </is>
      </c>
    </row>
    <row r="2485" ht="13" customHeight="1">
      <c r="A2485" s="161" t="inlineStr">
        <is>
          <t>CMR</t>
        </is>
      </c>
      <c r="B2485" s="161" t="inlineStr">
        <is>
          <t>Cameroon</t>
        </is>
      </c>
      <c r="C2485" s="161" t="inlineStr">
        <is>
          <t>Sub-Saharan Africa</t>
        </is>
      </c>
      <c r="D2485" s="161" t="inlineStr">
        <is>
          <t>Lower middle income</t>
        </is>
      </c>
      <c r="E2485" s="161" t="b">
        <v>1</v>
      </c>
      <c r="F2485" s="161" t="inlineStr">
        <is>
          <t>price_electricity_industry_usd_kwh</t>
        </is>
      </c>
      <c r="G2485" s="161" t="n">
        <v>0.154</v>
      </c>
      <c r="H2485" s="161" t="inlineStr">
        <is>
          <t>2024</t>
        </is>
      </c>
      <c r="I2485" s="161" t="inlineStr">
        <is>
          <t>imffossilfuelsubsidiesdata.xlsb</t>
        </is>
      </c>
    </row>
    <row r="2486" ht="13" customHeight="1">
      <c r="A2486" s="161" t="inlineStr">
        <is>
          <t>CMR</t>
        </is>
      </c>
      <c r="B2486" s="161" t="inlineStr">
        <is>
          <t>Cameroon</t>
        </is>
      </c>
      <c r="C2486" s="161" t="inlineStr">
        <is>
          <t>Sub-Saharan Africa</t>
        </is>
      </c>
      <c r="D2486" s="161" t="inlineStr">
        <is>
          <t>Lower middle income</t>
        </is>
      </c>
      <c r="E2486" s="161" t="b">
        <v>1</v>
      </c>
      <c r="F2486" s="161" t="inlineStr">
        <is>
          <t>price_gas_residential_usd_gj</t>
        </is>
      </c>
      <c r="G2486" s="161" t="n">
        <v>15.374</v>
      </c>
      <c r="H2486" s="161" t="inlineStr">
        <is>
          <t>2024</t>
        </is>
      </c>
      <c r="I2486" s="161" t="inlineStr">
        <is>
          <t>imffossilfuelsubsidiesdata.xlsb</t>
        </is>
      </c>
    </row>
    <row r="2487" ht="13" customHeight="1">
      <c r="A2487" s="161" t="inlineStr">
        <is>
          <t>CMR</t>
        </is>
      </c>
      <c r="B2487" s="161" t="inlineStr">
        <is>
          <t>Cameroon</t>
        </is>
      </c>
      <c r="C2487" s="161" t="inlineStr">
        <is>
          <t>Sub-Saharan Africa</t>
        </is>
      </c>
      <c r="D2487" s="161" t="inlineStr">
        <is>
          <t>Lower middle income</t>
        </is>
      </c>
      <c r="E2487" s="161" t="b">
        <v>1</v>
      </c>
      <c r="F2487" s="161" t="inlineStr">
        <is>
          <t>price_gas_industry_usd_gj</t>
        </is>
      </c>
      <c r="G2487" s="161" t="n">
        <v>8.922000000000001</v>
      </c>
      <c r="H2487" s="161" t="inlineStr">
        <is>
          <t>2024</t>
        </is>
      </c>
      <c r="I2487" s="161" t="inlineStr">
        <is>
          <t>imffossilfuelsubsidiesdata.xlsb</t>
        </is>
      </c>
    </row>
    <row r="2488" ht="13" customHeight="1">
      <c r="A2488" s="161" t="inlineStr">
        <is>
          <t>CMR</t>
        </is>
      </c>
      <c r="B2488" s="161" t="inlineStr">
        <is>
          <t>Cameroon</t>
        </is>
      </c>
      <c r="C2488" s="161" t="inlineStr">
        <is>
          <t>Sub-Saharan Africa</t>
        </is>
      </c>
      <c r="D2488" s="161" t="inlineStr">
        <is>
          <t>Lower middle income</t>
        </is>
      </c>
      <c r="E2488" s="161" t="b">
        <v>1</v>
      </c>
      <c r="F2488" s="161" t="inlineStr">
        <is>
          <t>price_gas_power_usd_gj</t>
        </is>
      </c>
      <c r="G2488" s="161" t="n">
        <v>8.26</v>
      </c>
      <c r="H2488" s="161" t="inlineStr">
        <is>
          <t>2024</t>
        </is>
      </c>
      <c r="I2488" s="161" t="inlineStr">
        <is>
          <t>imffossilfuelsubsidiesdata.xlsb</t>
        </is>
      </c>
    </row>
    <row r="2489" ht="13" customHeight="1">
      <c r="A2489" s="161" t="inlineStr">
        <is>
          <t>CMR</t>
        </is>
      </c>
      <c r="B2489" s="161" t="inlineStr">
        <is>
          <t>Cameroon</t>
        </is>
      </c>
      <c r="C2489" s="161" t="inlineStr">
        <is>
          <t>Sub-Saharan Africa</t>
        </is>
      </c>
      <c r="D2489" s="161" t="inlineStr">
        <is>
          <t>Lower middle income</t>
        </is>
      </c>
      <c r="E2489" s="161" t="b">
        <v>1</v>
      </c>
      <c r="F2489" s="161" t="inlineStr">
        <is>
          <t>price_coal_residential_usd_gj</t>
        </is>
      </c>
      <c r="G2489" s="161" t="n">
        <v>14.54</v>
      </c>
      <c r="H2489" s="161" t="inlineStr">
        <is>
          <t>2024</t>
        </is>
      </c>
      <c r="I2489" s="161" t="inlineStr">
        <is>
          <t>imffossilfuelsubsidiesdata.xlsb</t>
        </is>
      </c>
    </row>
    <row r="2490" ht="13" customHeight="1">
      <c r="A2490" s="161" t="inlineStr">
        <is>
          <t>CMR</t>
        </is>
      </c>
      <c r="B2490" s="161" t="inlineStr">
        <is>
          <t>Cameroon</t>
        </is>
      </c>
      <c r="C2490" s="161" t="inlineStr">
        <is>
          <t>Sub-Saharan Africa</t>
        </is>
      </c>
      <c r="D2490" s="161" t="inlineStr">
        <is>
          <t>Lower middle income</t>
        </is>
      </c>
      <c r="E2490" s="161" t="b">
        <v>1</v>
      </c>
      <c r="F2490" s="161" t="inlineStr">
        <is>
          <t>price_coal_industry_usd_gj</t>
        </is>
      </c>
      <c r="G2490" s="161" t="n">
        <v>7.124</v>
      </c>
      <c r="H2490" s="161" t="inlineStr">
        <is>
          <t>2024</t>
        </is>
      </c>
      <c r="I2490" s="161" t="inlineStr">
        <is>
          <t>imffossilfuelsubsidiesdata.xlsb</t>
        </is>
      </c>
    </row>
    <row r="2491" ht="13" customHeight="1">
      <c r="A2491" s="161" t="inlineStr">
        <is>
          <t>CMR</t>
        </is>
      </c>
      <c r="B2491" s="161" t="inlineStr">
        <is>
          <t>Cameroon</t>
        </is>
      </c>
      <c r="C2491" s="161" t="inlineStr">
        <is>
          <t>Sub-Saharan Africa</t>
        </is>
      </c>
      <c r="D2491" s="161" t="inlineStr">
        <is>
          <t>Lower middle income</t>
        </is>
      </c>
      <c r="E2491" s="161" t="b">
        <v>1</v>
      </c>
      <c r="F2491" s="161" t="inlineStr">
        <is>
          <t>price_coal_power_usd_gj</t>
        </is>
      </c>
      <c r="G2491" s="161" t="n">
        <v>5.575</v>
      </c>
      <c r="H2491" s="161" t="inlineStr">
        <is>
          <t>2024</t>
        </is>
      </c>
      <c r="I2491" s="161" t="inlineStr">
        <is>
          <t>imffossilfuelsubsidiesdata.xlsb</t>
        </is>
      </c>
    </row>
    <row r="2492" ht="13" customHeight="1">
      <c r="A2492" s="161" t="inlineStr">
        <is>
          <t>CMR</t>
        </is>
      </c>
      <c r="B2492" s="161" t="inlineStr">
        <is>
          <t>Cameroon</t>
        </is>
      </c>
      <c r="C2492" s="161" t="inlineStr">
        <is>
          <t>Sub-Saharan Africa</t>
        </is>
      </c>
      <c r="D2492" s="161" t="inlineStr">
        <is>
          <t>Lower middle income</t>
        </is>
      </c>
      <c r="E2492" s="161" t="b">
        <v>1</v>
      </c>
      <c r="F2492" s="161" t="inlineStr">
        <is>
          <t>power_market_structure</t>
        </is>
      </c>
      <c r="G2492" s="161" t="n">
        <v>1</v>
      </c>
      <c r="H2492" s="161" t="inlineStr">
        <is>
          <t>2013</t>
        </is>
      </c>
      <c r="I2492" s="161" t="inlineStr">
        <is>
          <t>dataverse_files.zip</t>
        </is>
      </c>
    </row>
    <row r="2493" ht="13" customHeight="1">
      <c r="A2493" s="161" t="inlineStr">
        <is>
          <t>CMR</t>
        </is>
      </c>
      <c r="B2493" s="161" t="inlineStr">
        <is>
          <t>Cameroon</t>
        </is>
      </c>
      <c r="C2493" s="161" t="inlineStr">
        <is>
          <t>Sub-Saharan Africa</t>
        </is>
      </c>
      <c r="D2493" s="161" t="inlineStr">
        <is>
          <t>Lower middle income</t>
        </is>
      </c>
      <c r="E2493" s="161" t="b">
        <v>1</v>
      </c>
      <c r="F2493" s="161" t="inlineStr">
        <is>
          <t>independent_regulator</t>
        </is>
      </c>
      <c r="G2493" s="161" t="n">
        <v>1</v>
      </c>
      <c r="H2493" s="161" t="inlineStr">
        <is>
          <t>2013</t>
        </is>
      </c>
      <c r="I2493" s="161" t="inlineStr">
        <is>
          <t>dataverse_files.zip</t>
        </is>
      </c>
    </row>
    <row r="2494" ht="13" customHeight="1">
      <c r="A2494" s="161" t="inlineStr">
        <is>
          <t>CMR</t>
        </is>
      </c>
      <c r="B2494" s="161" t="inlineStr">
        <is>
          <t>Cameroon</t>
        </is>
      </c>
      <c r="C2494" s="161" t="inlineStr">
        <is>
          <t>Sub-Saharan Africa</t>
        </is>
      </c>
      <c r="D2494" s="161" t="inlineStr">
        <is>
          <t>Lower middle income</t>
        </is>
      </c>
      <c r="E2494" s="161" t="b">
        <v>1</v>
      </c>
      <c r="F2494" s="161" t="inlineStr">
        <is>
          <t>generation_unbundled</t>
        </is>
      </c>
      <c r="G2494" s="161" t="n">
        <v>0</v>
      </c>
      <c r="H2494" s="161" t="inlineStr">
        <is>
          <t>2013</t>
        </is>
      </c>
      <c r="I2494" s="161" t="inlineStr">
        <is>
          <t>dataverse_files.zip</t>
        </is>
      </c>
    </row>
    <row r="2495" ht="13" customHeight="1">
      <c r="A2495" s="161" t="inlineStr">
        <is>
          <t>CMR</t>
        </is>
      </c>
      <c r="B2495" s="161" t="inlineStr">
        <is>
          <t>Cameroon</t>
        </is>
      </c>
      <c r="C2495" s="161" t="inlineStr">
        <is>
          <t>Sub-Saharan Africa</t>
        </is>
      </c>
      <c r="D2495" s="161" t="inlineStr">
        <is>
          <t>Lower middle income</t>
        </is>
      </c>
      <c r="E2495" s="161" t="b">
        <v>1</v>
      </c>
      <c r="F2495" s="161" t="inlineStr">
        <is>
          <t>rise_renewable_energy_score</t>
        </is>
      </c>
      <c r="G2495" s="161" t="n">
        <v>13.854</v>
      </c>
      <c r="H2495" s="161" t="inlineStr">
        <is>
          <t>2023</t>
        </is>
      </c>
      <c r="I2495" s="161" t="inlineStr">
        <is>
          <t>WB_RISE_WIDEF.csv</t>
        </is>
      </c>
    </row>
    <row r="2496" ht="13" customHeight="1">
      <c r="A2496" s="161" t="inlineStr">
        <is>
          <t>CMR</t>
        </is>
      </c>
      <c r="B2496" s="161" t="inlineStr">
        <is>
          <t>Cameroon</t>
        </is>
      </c>
      <c r="C2496" s="161" t="inlineStr">
        <is>
          <t>Sub-Saharan Africa</t>
        </is>
      </c>
      <c r="D2496" s="161" t="inlineStr">
        <is>
          <t>Lower middle income</t>
        </is>
      </c>
      <c r="E2496" s="161" t="b">
        <v>1</v>
      </c>
      <c r="F2496" s="161" t="inlineStr">
        <is>
          <t>rise_level_playing_field_score</t>
        </is>
      </c>
      <c r="G2496" s="161" t="n">
        <v>0</v>
      </c>
      <c r="H2496" s="161" t="inlineStr">
        <is>
          <t>2023</t>
        </is>
      </c>
      <c r="I2496" s="161" t="inlineStr">
        <is>
          <t>WB_RISE_WIDEF.csv</t>
        </is>
      </c>
    </row>
    <row r="2497" ht="13" customHeight="1">
      <c r="A2497" s="161" t="inlineStr">
        <is>
          <t>CMR</t>
        </is>
      </c>
      <c r="B2497" s="161" t="inlineStr">
        <is>
          <t>Cameroon</t>
        </is>
      </c>
      <c r="C2497" s="161" t="inlineStr">
        <is>
          <t>Sub-Saharan Africa</t>
        </is>
      </c>
      <c r="D2497" s="161" t="inlineStr">
        <is>
          <t>Lower middle income</t>
        </is>
      </c>
      <c r="E2497" s="161" t="b">
        <v>1</v>
      </c>
      <c r="F2497" s="161" t="inlineStr">
        <is>
          <t>rise_ee_financing_mechanisms_score</t>
        </is>
      </c>
      <c r="G2497" s="161" t="n">
        <v>50</v>
      </c>
      <c r="H2497" s="161" t="inlineStr">
        <is>
          <t>2023</t>
        </is>
      </c>
      <c r="I2497" s="161" t="inlineStr">
        <is>
          <t>WB_RISE_WIDEF.csv</t>
        </is>
      </c>
    </row>
    <row r="2498" ht="13" customHeight="1">
      <c r="A2498" s="161" t="inlineStr">
        <is>
          <t>CMR</t>
        </is>
      </c>
      <c r="B2498" s="161" t="inlineStr">
        <is>
          <t>Cameroon</t>
        </is>
      </c>
      <c r="C2498" s="161" t="inlineStr">
        <is>
          <t>Sub-Saharan Africa</t>
        </is>
      </c>
      <c r="D2498" s="161" t="inlineStr">
        <is>
          <t>Lower middle income</t>
        </is>
      </c>
      <c r="E2498" s="161" t="b">
        <v>1</v>
      </c>
      <c r="F2498" s="161" t="inlineStr">
        <is>
          <t>revenue_pct_gdp</t>
        </is>
      </c>
      <c r="G2498" s="161" t="n">
        <v>15.552</v>
      </c>
      <c r="H2498" s="161" t="inlineStr">
        <is>
          <t>2024</t>
        </is>
      </c>
      <c r="I2498" s="161" t="inlineStr">
        <is>
          <t>dataset_2026-08-26T13_41_09_874550254Z_DEFAULT_INTEGRATION_IMF_RES_WEO_9_0_0.csv</t>
        </is>
      </c>
    </row>
    <row r="2499" ht="13" customHeight="1">
      <c r="A2499" s="161" t="inlineStr">
        <is>
          <t>CMR</t>
        </is>
      </c>
      <c r="B2499" s="161" t="inlineStr">
        <is>
          <t>Cameroon</t>
        </is>
      </c>
      <c r="C2499" s="161" t="inlineStr">
        <is>
          <t>Sub-Saharan Africa</t>
        </is>
      </c>
      <c r="D2499" s="161" t="inlineStr">
        <is>
          <t>Lower middle income</t>
        </is>
      </c>
      <c r="E2499" s="161" t="b">
        <v>1</v>
      </c>
      <c r="F2499" s="161" t="inlineStr">
        <is>
          <t>primary_balance_pct_gdp</t>
        </is>
      </c>
      <c r="G2499" s="161" t="n">
        <v>-0.279</v>
      </c>
      <c r="H2499" s="161" t="inlineStr">
        <is>
          <t>2024</t>
        </is>
      </c>
      <c r="I2499" s="161" t="inlineStr">
        <is>
          <t>dataset_2026-08-26T13_41_09_874550254Z_DEFAULT_INTEGRATION_IMF_RES_WEO_9_0_0.csv</t>
        </is>
      </c>
    </row>
    <row r="2500" ht="13" customHeight="1">
      <c r="A2500" s="161" t="inlineStr">
        <is>
          <t>CMR</t>
        </is>
      </c>
      <c r="B2500" s="161" t="inlineStr">
        <is>
          <t>Cameroon</t>
        </is>
      </c>
      <c r="C2500" s="161" t="inlineStr">
        <is>
          <t>Sub-Saharan Africa</t>
        </is>
      </c>
      <c r="D2500" s="161" t="inlineStr">
        <is>
          <t>Lower middle income</t>
        </is>
      </c>
      <c r="E2500" s="161" t="b">
        <v>1</v>
      </c>
      <c r="F2500" s="161" t="inlineStr">
        <is>
          <t>current_account_pct_gdp</t>
        </is>
      </c>
      <c r="G2500" s="161" t="n">
        <v>-3.268</v>
      </c>
      <c r="H2500" s="161" t="inlineStr">
        <is>
          <t>2024</t>
        </is>
      </c>
      <c r="I2500" s="161" t="inlineStr">
        <is>
          <t>dataset_2026-08-26T13_41_09_874550254Z_DEFAULT_INTEGRATION_IMF_RES_WEO_9_0_0.csv</t>
        </is>
      </c>
    </row>
    <row r="2501" ht="13" customHeight="1">
      <c r="A2501" s="161" t="inlineStr">
        <is>
          <t>CMR</t>
        </is>
      </c>
      <c r="B2501" s="161" t="inlineStr">
        <is>
          <t>Cameroon</t>
        </is>
      </c>
      <c r="C2501" s="161" t="inlineStr">
        <is>
          <t>Sub-Saharan Africa</t>
        </is>
      </c>
      <c r="D2501" s="161" t="inlineStr">
        <is>
          <t>Lower middle income</t>
        </is>
      </c>
      <c r="E2501" s="161" t="b">
        <v>1</v>
      </c>
      <c r="F2501" s="161" t="inlineStr">
        <is>
          <t>gross_capital_formation_pct_gdp</t>
        </is>
      </c>
      <c r="G2501" s="161" t="n">
        <v>18.905</v>
      </c>
      <c r="H2501" s="161" t="inlineStr">
        <is>
          <t>2024</t>
        </is>
      </c>
      <c r="I2501" s="161" t="inlineStr">
        <is>
          <t>dataset_2026-08-26T13_41_09_874550254Z_DEFAULT_INTEGRATION_IMF_RES_WEO_9_0_0.csv</t>
        </is>
      </c>
    </row>
    <row r="2502" ht="13" customHeight="1">
      <c r="A2502" s="161" t="inlineStr">
        <is>
          <t>CMR</t>
        </is>
      </c>
      <c r="B2502" s="161" t="inlineStr">
        <is>
          <t>Cameroon</t>
        </is>
      </c>
      <c r="C2502" s="161" t="inlineStr">
        <is>
          <t>Sub-Saharan Africa</t>
        </is>
      </c>
      <c r="D2502" s="161" t="inlineStr">
        <is>
          <t>Lower middle income</t>
        </is>
      </c>
      <c r="E2502" s="161" t="b">
        <v>1</v>
      </c>
      <c r="F2502" s="161" t="inlineStr">
        <is>
          <t>real_gdp_growth_5y_avg_pct</t>
        </is>
      </c>
      <c r="G2502" s="161" t="n">
        <v>2.842</v>
      </c>
      <c r="H2502" s="161" t="inlineStr">
        <is>
          <t>2020-2024 avg</t>
        </is>
      </c>
      <c r="I2502" s="161" t="inlineStr">
        <is>
          <t>dataset_2026-08-26T13_41_09_874550254Z_DEFAULT_INTEGRATION_IMF_RES_WEO_9_0_0.csv (derived)</t>
        </is>
      </c>
    </row>
    <row r="2503" ht="13" customHeight="1">
      <c r="A2503" s="161" t="inlineStr">
        <is>
          <t>CMR</t>
        </is>
      </c>
      <c r="B2503" s="161" t="inlineStr">
        <is>
          <t>Cameroon</t>
        </is>
      </c>
      <c r="C2503" s="161" t="inlineStr">
        <is>
          <t>Sub-Saharan Africa</t>
        </is>
      </c>
      <c r="D2503" s="161" t="inlineStr">
        <is>
          <t>Lower middle income</t>
        </is>
      </c>
      <c r="E2503" s="161" t="b">
        <v>1</v>
      </c>
      <c r="F2503" s="161" t="inlineStr">
        <is>
          <t>int_budget_need_2030_pct_gdp</t>
        </is>
      </c>
      <c r="G2503" s="161" t="n">
        <v>2.527</v>
      </c>
      <c r="H2503" s="161" t="inlineStr">
        <is>
          <t>2030</t>
        </is>
      </c>
      <c r="I2503" s="161" t="inlineStr">
        <is>
          <t>integrated_results.csv (MacroFiscalModels v0.1, model output)</t>
        </is>
      </c>
    </row>
    <row r="2504" ht="13" customHeight="1">
      <c r="A2504" s="161" t="inlineStr">
        <is>
          <t>CMR</t>
        </is>
      </c>
      <c r="B2504" s="161" t="inlineStr">
        <is>
          <t>Cameroon</t>
        </is>
      </c>
      <c r="C2504" s="161" t="inlineStr">
        <is>
          <t>Sub-Saharan Africa</t>
        </is>
      </c>
      <c r="D2504" s="161" t="inlineStr">
        <is>
          <t>Lower middle income</t>
        </is>
      </c>
      <c r="E2504" s="161" t="b">
        <v>1</v>
      </c>
      <c r="F2504" s="161" t="inlineStr">
        <is>
          <t>int_pricing_revenue_2030_pct_gdp</t>
        </is>
      </c>
      <c r="G2504" s="161" t="n">
        <v>0.034</v>
      </c>
      <c r="H2504" s="161" t="inlineStr">
        <is>
          <t>2030</t>
        </is>
      </c>
      <c r="I2504" s="161" t="inlineStr">
        <is>
          <t>integrated_results.csv (MacroFiscalModels v0.1, model output)</t>
        </is>
      </c>
    </row>
    <row r="2505" ht="13" customHeight="1">
      <c r="A2505" s="161" t="inlineStr">
        <is>
          <t>CMR</t>
        </is>
      </c>
      <c r="B2505" s="161" t="inlineStr">
        <is>
          <t>Cameroon</t>
        </is>
      </c>
      <c r="C2505" s="161" t="inlineStr">
        <is>
          <t>Sub-Saharan Africa</t>
        </is>
      </c>
      <c r="D2505" s="161" t="inlineStr">
        <is>
          <t>Lower middle income</t>
        </is>
      </c>
      <c r="E2505" s="161" t="b">
        <v>1</v>
      </c>
      <c r="F2505" s="161" t="inlineStr">
        <is>
          <t>int_financing_gap_2030_pct_gdp</t>
        </is>
      </c>
      <c r="G2505" s="161" t="n">
        <v>2.492</v>
      </c>
      <c r="H2505" s="161" t="inlineStr">
        <is>
          <t>2030</t>
        </is>
      </c>
      <c r="I2505" s="161" t="inlineStr">
        <is>
          <t>integrated_results.csv (MacroFiscalModels v0.1, model output)</t>
        </is>
      </c>
    </row>
    <row r="2506" ht="13" customHeight="1">
      <c r="A2506" s="161" t="inlineStr">
        <is>
          <t>CMR</t>
        </is>
      </c>
      <c r="B2506" s="161" t="inlineStr">
        <is>
          <t>Cameroon</t>
        </is>
      </c>
      <c r="C2506" s="161" t="inlineStr">
        <is>
          <t>Sub-Saharan Africa</t>
        </is>
      </c>
      <c r="D2506" s="161" t="inlineStr">
        <is>
          <t>Lower middle income</t>
        </is>
      </c>
      <c r="E2506" s="161" t="b">
        <v>1</v>
      </c>
      <c r="F2506" s="161" t="inlineStr">
        <is>
          <t>int_gdp_dev_2050_pct</t>
        </is>
      </c>
      <c r="G2506" s="161" t="n">
        <v>1.723</v>
      </c>
      <c r="H2506" s="161" t="inlineStr">
        <is>
          <t>2050</t>
        </is>
      </c>
      <c r="I2506" s="161" t="inlineStr">
        <is>
          <t>integrated_results.csv (MacroFiscalModels v0.1, model output)</t>
        </is>
      </c>
    </row>
    <row r="2507" ht="13" customHeight="1">
      <c r="A2507" s="161" t="inlineStr">
        <is>
          <t>CMR</t>
        </is>
      </c>
      <c r="B2507" s="161" t="inlineStr">
        <is>
          <t>Cameroon</t>
        </is>
      </c>
      <c r="C2507" s="161" t="inlineStr">
        <is>
          <t>Sub-Saharan Africa</t>
        </is>
      </c>
      <c r="D2507" s="161" t="inlineStr">
        <is>
          <t>Lower middle income</t>
        </is>
      </c>
      <c r="E2507" s="161" t="b">
        <v>1</v>
      </c>
      <c r="F2507" s="161" t="inlineStr">
        <is>
          <t>int_debt_2050_pct_gdp</t>
        </is>
      </c>
      <c r="G2507" s="161" t="n">
        <v>68.29000000000001</v>
      </c>
      <c r="H2507" s="161" t="inlineStr">
        <is>
          <t>2050</t>
        </is>
      </c>
      <c r="I2507" s="161" t="inlineStr">
        <is>
          <t>integrated_results.csv (MacroFiscalModels v0.1, model output)</t>
        </is>
      </c>
    </row>
    <row r="2508" ht="13" customHeight="1">
      <c r="A2508" s="161" t="inlineStr">
        <is>
          <t>CMR</t>
        </is>
      </c>
      <c r="B2508" s="161" t="inlineStr">
        <is>
          <t>Cameroon</t>
        </is>
      </c>
      <c r="C2508" s="161" t="inlineStr">
        <is>
          <t>Sub-Saharan Africa</t>
        </is>
      </c>
      <c r="D2508" s="161" t="inlineStr">
        <is>
          <t>Lower middle income</t>
        </is>
      </c>
      <c r="E2508" s="161" t="b">
        <v>1</v>
      </c>
      <c r="F2508" s="161" t="inlineStr">
        <is>
          <t>int_dsf_risk_code</t>
        </is>
      </c>
      <c r="G2508" s="161" t="n">
        <v>3</v>
      </c>
      <c r="H2508" s="161" t="inlineStr">
        <is>
          <t>2034</t>
        </is>
      </c>
      <c r="I2508" s="161" t="inlineStr">
        <is>
          <t>integrated_results.csv (MacroFiscalModels v0.1, model output)</t>
        </is>
      </c>
    </row>
    <row r="2509" ht="13" customHeight="1">
      <c r="A2509" s="161" t="inlineStr">
        <is>
          <t>CAN</t>
        </is>
      </c>
      <c r="B2509" s="161" t="inlineStr">
        <is>
          <t>Canada</t>
        </is>
      </c>
      <c r="C2509" s="161" t="inlineStr">
        <is>
          <t>North America</t>
        </is>
      </c>
      <c r="D2509" s="161" t="inlineStr">
        <is>
          <t>High income</t>
        </is>
      </c>
      <c r="E2509" s="161" t="b">
        <v>0</v>
      </c>
      <c r="F2509" s="161" t="inlineStr">
        <is>
          <t>interest_to_revenue_pct</t>
        </is>
      </c>
      <c r="G2509" s="161" t="n">
        <v>0.014</v>
      </c>
      <c r="H2509" s="161" t="inlineStr">
        <is>
          <t>2024</t>
        </is>
      </c>
      <c r="I2509" s="161" t="inlineStr">
        <is>
          <t>dataset_2026-08-26T13_41_09_874550254Z_DEFAULT_INTEGRATION_IMF_RES_WEO_9_0_0.csv (derived)</t>
        </is>
      </c>
    </row>
    <row r="2510" ht="13" customHeight="1">
      <c r="A2510" s="161" t="inlineStr">
        <is>
          <t>CAN</t>
        </is>
      </c>
      <c r="B2510" s="161" t="inlineStr">
        <is>
          <t>Canada</t>
        </is>
      </c>
      <c r="C2510" s="161" t="inlineStr">
        <is>
          <t>North America</t>
        </is>
      </c>
      <c r="D2510" s="161" t="inlineStr">
        <is>
          <t>High income</t>
        </is>
      </c>
      <c r="E2510" s="161" t="b">
        <v>0</v>
      </c>
      <c r="F2510" s="161" t="inlineStr">
        <is>
          <t>interest_pct_gdp</t>
        </is>
      </c>
      <c r="G2510" s="161" t="n">
        <v>0.006</v>
      </c>
      <c r="H2510" s="161" t="inlineStr">
        <is>
          <t>2024</t>
        </is>
      </c>
      <c r="I2510" s="161" t="inlineStr">
        <is>
          <t>dataset_2026-08-26T13_41_09_874550254Z_DEFAULT_INTEGRATION_IMF_RES_WEO_9_0_0.csv (derived)</t>
        </is>
      </c>
    </row>
    <row r="2511" ht="13" customHeight="1">
      <c r="A2511" s="161" t="inlineStr">
        <is>
          <t>CAN</t>
        </is>
      </c>
      <c r="B2511" s="161" t="inlineStr">
        <is>
          <t>Canada</t>
        </is>
      </c>
      <c r="C2511" s="161" t="inlineStr">
        <is>
          <t>North America</t>
        </is>
      </c>
      <c r="D2511" s="161" t="inlineStr">
        <is>
          <t>High income</t>
        </is>
      </c>
      <c r="E2511" s="161" t="b">
        <v>0</v>
      </c>
      <c r="F2511" s="161" t="inlineStr">
        <is>
          <t>gross_debt_pct_gdp</t>
        </is>
      </c>
      <c r="G2511" s="161" t="n">
        <v>110.019</v>
      </c>
      <c r="H2511" s="161" t="inlineStr">
        <is>
          <t>2024</t>
        </is>
      </c>
      <c r="I2511" s="161" t="inlineStr">
        <is>
          <t>dataset_2026-08-26T13_41_09_874550254Z_DEFAULT_INTEGRATION_IMF_RES_WEO_9_0_0.csv</t>
        </is>
      </c>
    </row>
    <row r="2512" ht="13" customHeight="1">
      <c r="A2512" s="161" t="inlineStr">
        <is>
          <t>CAN</t>
        </is>
      </c>
      <c r="B2512" s="161" t="inlineStr">
        <is>
          <t>Canada</t>
        </is>
      </c>
      <c r="C2512" s="161" t="inlineStr">
        <is>
          <t>North America</t>
        </is>
      </c>
      <c r="D2512" s="161" t="inlineStr">
        <is>
          <t>High income</t>
        </is>
      </c>
      <c r="E2512" s="161" t="b">
        <v>0</v>
      </c>
      <c r="F2512" s="161" t="inlineStr">
        <is>
          <t>tax_revenue_pct_gdp</t>
        </is>
      </c>
      <c r="G2512" s="161" t="n">
        <v>29.456</v>
      </c>
      <c r="H2512" s="161" t="inlineStr">
        <is>
          <t>2024</t>
        </is>
      </c>
      <c r="I2512" s="161" t="inlineStr">
        <is>
          <t>world-imf2026.xlsx</t>
        </is>
      </c>
    </row>
    <row r="2513" ht="13" customHeight="1">
      <c r="A2513" s="161" t="inlineStr">
        <is>
          <t>CAN</t>
        </is>
      </c>
      <c r="B2513" s="161" t="inlineStr">
        <is>
          <t>Canada</t>
        </is>
      </c>
      <c r="C2513" s="161" t="inlineStr">
        <is>
          <t>North America</t>
        </is>
      </c>
      <c r="D2513" s="161" t="inlineStr">
        <is>
          <t>High income</t>
        </is>
      </c>
      <c r="E2513" s="161" t="b">
        <v>0</v>
      </c>
      <c r="F2513" s="161" t="inlineStr">
        <is>
          <t>climate_pfm_diagnostic_on_record</t>
        </is>
      </c>
      <c r="G2513" s="161" t="n">
        <v>0</v>
      </c>
      <c r="H2513" s="161" t="inlineStr">
        <is>
          <t>2022</t>
        </is>
      </c>
      <c r="I2513" s="161" t="inlineStr">
        <is>
          <t>UNDP-Global-Climate-Public-Finance-Review-2022.pdf (Table 4.2)</t>
        </is>
      </c>
    </row>
    <row r="2514" ht="13" customHeight="1">
      <c r="A2514" s="161" t="inlineStr">
        <is>
          <t>CAN</t>
        </is>
      </c>
      <c r="B2514" s="161" t="inlineStr">
        <is>
          <t>Canada</t>
        </is>
      </c>
      <c r="C2514" s="161" t="inlineStr">
        <is>
          <t>North America</t>
        </is>
      </c>
      <c r="D2514" s="161" t="inlineStr">
        <is>
          <t>High income</t>
        </is>
      </c>
      <c r="E2514" s="161" t="b">
        <v>0</v>
      </c>
      <c r="F2514" s="161" t="inlineStr">
        <is>
          <t>excise_revenue_pct_of_revenue</t>
        </is>
      </c>
      <c r="G2514" s="161" t="n">
        <v>1.93</v>
      </c>
      <c r="H2514" s="161" t="inlineStr">
        <is>
          <t>2024</t>
        </is>
      </c>
      <c r="I2514" s="161" t="inlineStr">
        <is>
          <t>world-imf2026.xlsx</t>
        </is>
      </c>
    </row>
    <row r="2515" ht="13" customHeight="1">
      <c r="A2515" s="161" t="inlineStr">
        <is>
          <t>CAN</t>
        </is>
      </c>
      <c r="B2515" s="161" t="inlineStr">
        <is>
          <t>Canada</t>
        </is>
      </c>
      <c r="C2515" s="161" t="inlineStr">
        <is>
          <t>North America</t>
        </is>
      </c>
      <c r="D2515" s="161" t="inlineStr">
        <is>
          <t>High income</t>
        </is>
      </c>
      <c r="E2515" s="161" t="b">
        <v>0</v>
      </c>
      <c r="F2515" s="161" t="inlineStr">
        <is>
          <t>ff_subsidy_total_pct_gdp</t>
        </is>
      </c>
      <c r="G2515" s="161" t="n">
        <v>1.176</v>
      </c>
      <c r="H2515" s="161" t="inlineStr">
        <is>
          <t>2024</t>
        </is>
      </c>
      <c r="I2515" s="161" t="inlineStr">
        <is>
          <t>imffossilfuelsubsidiesdata.xlsb + WEO</t>
        </is>
      </c>
    </row>
    <row r="2516" ht="13" customHeight="1">
      <c r="A2516" s="161" t="inlineStr">
        <is>
          <t>CAN</t>
        </is>
      </c>
      <c r="B2516" s="161" t="inlineStr">
        <is>
          <t>Canada</t>
        </is>
      </c>
      <c r="C2516" s="161" t="inlineStr">
        <is>
          <t>North America</t>
        </is>
      </c>
      <c r="D2516" s="161" t="inlineStr">
        <is>
          <t>High income</t>
        </is>
      </c>
      <c r="E2516" s="161" t="b">
        <v>0</v>
      </c>
      <c r="F2516" s="161" t="inlineStr">
        <is>
          <t>ff_subsidy_explicit_pct_gdp</t>
        </is>
      </c>
      <c r="G2516" s="161" t="n">
        <v>0.082</v>
      </c>
      <c r="H2516" s="161" t="inlineStr">
        <is>
          <t>2024</t>
        </is>
      </c>
      <c r="I2516" s="161" t="inlineStr">
        <is>
          <t>imffossilfuelsubsidiesdata.xlsb</t>
        </is>
      </c>
    </row>
    <row r="2517" ht="13" customHeight="1">
      <c r="A2517" s="161" t="inlineStr">
        <is>
          <t>CAN</t>
        </is>
      </c>
      <c r="B2517" s="161" t="inlineStr">
        <is>
          <t>Canada</t>
        </is>
      </c>
      <c r="C2517" s="161" t="inlineStr">
        <is>
          <t>North America</t>
        </is>
      </c>
      <c r="D2517" s="161" t="inlineStr">
        <is>
          <t>High income</t>
        </is>
      </c>
      <c r="E2517" s="161" t="b">
        <v>0</v>
      </c>
      <c r="F2517" s="161" t="inlineStr">
        <is>
          <t>ff_subsidy_implicit_pct_gdp</t>
        </is>
      </c>
      <c r="G2517" s="161" t="n">
        <v>1.094</v>
      </c>
      <c r="H2517" s="161" t="inlineStr">
        <is>
          <t>2024</t>
        </is>
      </c>
      <c r="I2517" s="161" t="inlineStr">
        <is>
          <t>imffossilfuelsubsidiesdata.xlsb</t>
        </is>
      </c>
    </row>
    <row r="2518" ht="13" customHeight="1">
      <c r="A2518" s="161" t="inlineStr">
        <is>
          <t>CAN</t>
        </is>
      </c>
      <c r="B2518" s="161" t="inlineStr">
        <is>
          <t>Canada</t>
        </is>
      </c>
      <c r="C2518" s="161" t="inlineStr">
        <is>
          <t>North America</t>
        </is>
      </c>
      <c r="D2518" s="161" t="inlineStr">
        <is>
          <t>High income</t>
        </is>
      </c>
      <c r="E2518" s="161" t="b">
        <v>0</v>
      </c>
      <c r="F2518" s="161" t="inlineStr">
        <is>
          <t>env_protection_pct_of_expenditure</t>
        </is>
      </c>
      <c r="G2518" s="161" t="n">
        <v>1.621</v>
      </c>
      <c r="H2518" s="161" t="inlineStr">
        <is>
          <t>2022</t>
        </is>
      </c>
      <c r="I2518" s="161" t="inlineStr">
        <is>
          <t>WB_BOOST_WIDEF.csv</t>
        </is>
      </c>
    </row>
    <row r="2519" ht="13" customHeight="1">
      <c r="A2519" s="161" t="inlineStr">
        <is>
          <t>CAN</t>
        </is>
      </c>
      <c r="B2519" s="161" t="inlineStr">
        <is>
          <t>Canada</t>
        </is>
      </c>
      <c r="C2519" s="161" t="inlineStr">
        <is>
          <t>North America</t>
        </is>
      </c>
      <c r="D2519" s="161" t="inlineStr">
        <is>
          <t>High income</t>
        </is>
      </c>
      <c r="E2519" s="161" t="b">
        <v>0</v>
      </c>
      <c r="F2519" s="161" t="inlineStr">
        <is>
          <t>net_fuel_trade_pct_merch</t>
        </is>
      </c>
      <c r="G2519" s="161" t="n">
        <v>21.188</v>
      </c>
      <c r="H2519" s="161" t="inlineStr">
        <is>
          <t>2024</t>
        </is>
      </c>
      <c r="I2519" s="161" t="inlineStr">
        <is>
          <t>WDI TX.VAL.FUEL.ZS.UN less TM.VAL.FUEL.ZS.UN</t>
        </is>
      </c>
    </row>
    <row r="2520" ht="13" customHeight="1">
      <c r="A2520" s="161" t="inlineStr">
        <is>
          <t>CAN</t>
        </is>
      </c>
      <c r="B2520" s="161" t="inlineStr">
        <is>
          <t>Canada</t>
        </is>
      </c>
      <c r="C2520" s="161" t="inlineStr">
        <is>
          <t>North America</t>
        </is>
      </c>
      <c r="D2520" s="161" t="inlineStr">
        <is>
          <t>High income</t>
        </is>
      </c>
      <c r="E2520" s="161" t="b">
        <v>0</v>
      </c>
      <c r="F2520" s="161" t="inlineStr">
        <is>
          <t>fuel_exports_pct_merch</t>
        </is>
      </c>
      <c r="G2520" s="161" t="n">
        <v>27.697</v>
      </c>
      <c r="H2520" s="161" t="inlineStr">
        <is>
          <t>2024</t>
        </is>
      </c>
      <c r="I2520" s="161" t="inlineStr">
        <is>
          <t>API_TX_VAL_FUEL_ZS_UN_DS2_en_csv_v2_33055.zip</t>
        </is>
      </c>
    </row>
    <row r="2521" ht="13" customHeight="1">
      <c r="A2521" s="161" t="inlineStr">
        <is>
          <t>CAN</t>
        </is>
      </c>
      <c r="B2521" s="161" t="inlineStr">
        <is>
          <t>Canada</t>
        </is>
      </c>
      <c r="C2521" s="161" t="inlineStr">
        <is>
          <t>North America</t>
        </is>
      </c>
      <c r="D2521" s="161" t="inlineStr">
        <is>
          <t>High income</t>
        </is>
      </c>
      <c r="E2521" s="161" t="b">
        <v>0</v>
      </c>
      <c r="F2521" s="161" t="inlineStr">
        <is>
          <t>fuel_imports_pct_merch</t>
        </is>
      </c>
      <c r="G2521" s="161" t="n">
        <v>6.509</v>
      </c>
      <c r="H2521" s="161" t="inlineStr">
        <is>
          <t>2024</t>
        </is>
      </c>
      <c r="I2521" s="161" t="inlineStr">
        <is>
          <t>API_TM_VAL_FUEL_ZS_UN_DS2_en_csv_v2_36140.zip</t>
        </is>
      </c>
    </row>
    <row r="2522" ht="13" customHeight="1">
      <c r="A2522" s="161" t="inlineStr">
        <is>
          <t>CAN</t>
        </is>
      </c>
      <c r="B2522" s="161" t="inlineStr">
        <is>
          <t>Canada</t>
        </is>
      </c>
      <c r="C2522" s="161" t="inlineStr">
        <is>
          <t>North America</t>
        </is>
      </c>
      <c r="D2522" s="161" t="inlineStr">
        <is>
          <t>High income</t>
        </is>
      </c>
      <c r="E2522" s="161" t="b">
        <v>0</v>
      </c>
      <c r="F2522" s="161" t="inlineStr">
        <is>
          <t>energy_import_dep_pct</t>
        </is>
      </c>
      <c r="G2522" s="161" t="n">
        <v>-89.626</v>
      </c>
      <c r="H2522" s="161" t="inlineStr">
        <is>
          <t>2023</t>
        </is>
      </c>
      <c r="I2522" s="161" t="inlineStr">
        <is>
          <t>API_EG_IMP_CONS_ZS_DS2_en_csv_v2_160768.zip</t>
        </is>
      </c>
    </row>
    <row r="2523" ht="13" customHeight="1">
      <c r="A2523" s="161" t="inlineStr">
        <is>
          <t>CAN</t>
        </is>
      </c>
      <c r="B2523" s="161" t="inlineStr">
        <is>
          <t>Canada</t>
        </is>
      </c>
      <c r="C2523" s="161" t="inlineStr">
        <is>
          <t>North America</t>
        </is>
      </c>
      <c r="D2523" s="161" t="inlineStr">
        <is>
          <t>High income</t>
        </is>
      </c>
      <c r="E2523" s="161" t="b">
        <v>0</v>
      </c>
      <c r="F2523" s="161" t="inlineStr">
        <is>
          <t>fossil_rents_total_pct_gdp</t>
        </is>
      </c>
      <c r="G2523" s="161" t="n">
        <v>3.697</v>
      </c>
      <c r="H2523" s="161" t="inlineStr">
        <is>
          <t>2021</t>
        </is>
      </c>
      <c r="I2523" s="161" t="inlineStr">
        <is>
          <t>WDI NY.GDP.PETR+NGAS+COAL.RT.ZS</t>
        </is>
      </c>
    </row>
    <row r="2524" ht="13" customHeight="1">
      <c r="A2524" s="161" t="inlineStr">
        <is>
          <t>CAN</t>
        </is>
      </c>
      <c r="B2524" s="161" t="inlineStr">
        <is>
          <t>Canada</t>
        </is>
      </c>
      <c r="C2524" s="161" t="inlineStr">
        <is>
          <t>North America</t>
        </is>
      </c>
      <c r="D2524" s="161" t="inlineStr">
        <is>
          <t>High income</t>
        </is>
      </c>
      <c r="E2524" s="161" t="b">
        <v>0</v>
      </c>
      <c r="F2524" s="161" t="inlineStr">
        <is>
          <t>oil_rents_pct_gdp</t>
        </is>
      </c>
      <c r="G2524" s="161" t="n">
        <v>2.83</v>
      </c>
      <c r="H2524" s="161" t="inlineStr">
        <is>
          <t>2021</t>
        </is>
      </c>
      <c r="I2524" s="161" t="inlineStr">
        <is>
          <t>API_NY_GDP_PETR_RT_ZS_DS2_en_csv_v2_40227.zip</t>
        </is>
      </c>
    </row>
    <row r="2525" ht="13" customHeight="1">
      <c r="A2525" s="161" t="inlineStr">
        <is>
          <t>CAN</t>
        </is>
      </c>
      <c r="B2525" s="161" t="inlineStr">
        <is>
          <t>Canada</t>
        </is>
      </c>
      <c r="C2525" s="161" t="inlineStr">
        <is>
          <t>North America</t>
        </is>
      </c>
      <c r="D2525" s="161" t="inlineStr">
        <is>
          <t>High income</t>
        </is>
      </c>
      <c r="E2525" s="161" t="b">
        <v>0</v>
      </c>
      <c r="F2525" s="161" t="inlineStr">
        <is>
          <t>gas_rents_pct_gdp</t>
        </is>
      </c>
      <c r="G2525" s="161" t="n">
        <v>0.794</v>
      </c>
      <c r="H2525" s="161" t="inlineStr">
        <is>
          <t>2021</t>
        </is>
      </c>
      <c r="I2525" s="161" t="inlineStr">
        <is>
          <t>API_NY_GDP_NGAS_RT_ZS_DS2_en_csv_v2_35861.zip</t>
        </is>
      </c>
    </row>
    <row r="2526" ht="13" customHeight="1">
      <c r="A2526" s="161" t="inlineStr">
        <is>
          <t>CAN</t>
        </is>
      </c>
      <c r="B2526" s="161" t="inlineStr">
        <is>
          <t>Canada</t>
        </is>
      </c>
      <c r="C2526" s="161" t="inlineStr">
        <is>
          <t>North America</t>
        </is>
      </c>
      <c r="D2526" s="161" t="inlineStr">
        <is>
          <t>High income</t>
        </is>
      </c>
      <c r="E2526" s="161" t="b">
        <v>0</v>
      </c>
      <c r="F2526" s="161" t="inlineStr">
        <is>
          <t>coal_rents_pct_gdp</t>
        </is>
      </c>
      <c r="G2526" s="161" t="n">
        <v>0.073</v>
      </c>
      <c r="H2526" s="161" t="inlineStr">
        <is>
          <t>2021</t>
        </is>
      </c>
      <c r="I2526" s="161" t="inlineStr">
        <is>
          <t>API_NY_GDP_COAL_RT_ZS_DS2_en_csv_v2_35370.zip</t>
        </is>
      </c>
    </row>
    <row r="2527" ht="13" customHeight="1">
      <c r="A2527" s="161" t="inlineStr">
        <is>
          <t>CAN</t>
        </is>
      </c>
      <c r="B2527" s="161" t="inlineStr">
        <is>
          <t>Canada</t>
        </is>
      </c>
      <c r="C2527" s="161" t="inlineStr">
        <is>
          <t>North America</t>
        </is>
      </c>
      <c r="D2527" s="161" t="inlineStr">
        <is>
          <t>High income</t>
        </is>
      </c>
      <c r="E2527" s="161" t="b">
        <v>0</v>
      </c>
      <c r="F2527" s="161" t="inlineStr">
        <is>
          <t>other_fossil_gen_share_pct</t>
        </is>
      </c>
      <c r="G2527" s="161" t="n">
        <v>1.166</v>
      </c>
      <c r="H2527" s="161" t="inlineStr">
        <is>
          <t>2025</t>
        </is>
      </c>
      <c r="I2527" s="161" t="inlineStr">
        <is>
          <t>release_generation_yearly_global.csv</t>
        </is>
      </c>
    </row>
    <row r="2528" ht="13" customHeight="1">
      <c r="A2528" s="161" t="inlineStr">
        <is>
          <t>CAN</t>
        </is>
      </c>
      <c r="B2528" s="161" t="inlineStr">
        <is>
          <t>Canada</t>
        </is>
      </c>
      <c r="C2528" s="161" t="inlineStr">
        <is>
          <t>North America</t>
        </is>
      </c>
      <c r="D2528" s="161" t="inlineStr">
        <is>
          <t>High income</t>
        </is>
      </c>
      <c r="E2528" s="161" t="b">
        <v>0</v>
      </c>
      <c r="F2528" s="161" t="inlineStr">
        <is>
          <t>renewable_share_electricity_pct</t>
        </is>
      </c>
      <c r="G2528" s="161" t="n">
        <v>74.209</v>
      </c>
      <c r="H2528" s="161" t="inlineStr">
        <is>
          <t>2024</t>
        </is>
      </c>
      <c r="I2528" s="161" t="inlineStr">
        <is>
          <t>imffossilfuelsubsidiesdata.xlsb</t>
        </is>
      </c>
    </row>
    <row r="2529" ht="13" customHeight="1">
      <c r="A2529" s="161" t="inlineStr">
        <is>
          <t>CAN</t>
        </is>
      </c>
      <c r="B2529" s="161" t="inlineStr">
        <is>
          <t>Canada</t>
        </is>
      </c>
      <c r="C2529" s="161" t="inlineStr">
        <is>
          <t>North America</t>
        </is>
      </c>
      <c r="D2529" s="161" t="inlineStr">
        <is>
          <t>High income</t>
        </is>
      </c>
      <c r="E2529" s="161" t="b">
        <v>0</v>
      </c>
      <c r="F2529" s="161" t="inlineStr">
        <is>
          <t>re_share_change_pp</t>
        </is>
      </c>
      <c r="G2529" s="161" t="n">
        <v>-0.382</v>
      </c>
      <c r="H2529" s="161" t="inlineStr">
        <is>
          <t>2025</t>
        </is>
      </c>
      <c r="I2529" s="161" t="inlineStr">
        <is>
          <t>release_generation_yearly_global.csv</t>
        </is>
      </c>
    </row>
    <row r="2530" ht="13" customHeight="1">
      <c r="A2530" s="161" t="inlineStr">
        <is>
          <t>CAN</t>
        </is>
      </c>
      <c r="B2530" s="161" t="inlineStr">
        <is>
          <t>Canada</t>
        </is>
      </c>
      <c r="C2530" s="161" t="inlineStr">
        <is>
          <t>North America</t>
        </is>
      </c>
      <c r="D2530" s="161" t="inlineStr">
        <is>
          <t>High income</t>
        </is>
      </c>
      <c r="E2530" s="161" t="b">
        <v>0</v>
      </c>
      <c r="F2530" s="161" t="inlineStr">
        <is>
          <t>re_capacity_growth_pct</t>
        </is>
      </c>
      <c r="G2530" s="161" t="n">
        <v>0.987</v>
      </c>
      <c r="H2530" s="161" t="inlineStr">
        <is>
          <t>2025</t>
        </is>
      </c>
      <c r="I2530" s="161" t="inlineStr">
        <is>
          <t>release_generation_yearly_global.csv</t>
        </is>
      </c>
    </row>
    <row r="2531" ht="13" customHeight="1">
      <c r="A2531" s="161" t="inlineStr">
        <is>
          <t>CAN</t>
        </is>
      </c>
      <c r="B2531" s="161" t="inlineStr">
        <is>
          <t>Canada</t>
        </is>
      </c>
      <c r="C2531" s="161" t="inlineStr">
        <is>
          <t>North America</t>
        </is>
      </c>
      <c r="D2531" s="161" t="inlineStr">
        <is>
          <t>High income</t>
        </is>
      </c>
      <c r="E2531" s="161" t="b">
        <v>0</v>
      </c>
      <c r="F2531" s="161" t="inlineStr">
        <is>
          <t>inn_total_inv_2030_pct_gdp</t>
        </is>
      </c>
      <c r="G2531" s="161" t="n">
        <v>4.3721809100837</v>
      </c>
      <c r="H2531" s="161" t="inlineStr">
        <is>
          <t>2030</t>
        </is>
      </c>
      <c r="I2531" s="161" t="inlineStr">
        <is>
          <t>Mitigation_Investment_Needs_v1.1.xlsx (InvestmentNeeds v1.1, model output)</t>
        </is>
      </c>
    </row>
    <row r="2532" ht="13" customHeight="1">
      <c r="A2532" s="161" t="inlineStr">
        <is>
          <t>CAN</t>
        </is>
      </c>
      <c r="B2532" s="161" t="inlineStr">
        <is>
          <t>Canada</t>
        </is>
      </c>
      <c r="C2532" s="161" t="inlineStr">
        <is>
          <t>North America</t>
        </is>
      </c>
      <c r="D2532" s="161" t="inlineStr">
        <is>
          <t>High income</t>
        </is>
      </c>
      <c r="E2532" s="161" t="b">
        <v>0</v>
      </c>
      <c r="F2532" s="161" t="inlineStr">
        <is>
          <t>inn_incr_inv_2030_pct_gdp</t>
        </is>
      </c>
      <c r="G2532" s="161" t="n">
        <v>1.66142874583181</v>
      </c>
      <c r="H2532" s="161" t="inlineStr">
        <is>
          <t>2030</t>
        </is>
      </c>
      <c r="I2532" s="161" t="inlineStr">
        <is>
          <t>Mitigation_Investment_Needs_v1.1.xlsx (InvestmentNeeds v1.1, model output)</t>
        </is>
      </c>
    </row>
    <row r="2533" ht="13" customHeight="1">
      <c r="A2533" s="161" t="inlineStr">
        <is>
          <t>CAN</t>
        </is>
      </c>
      <c r="B2533" s="161" t="inlineStr">
        <is>
          <t>Canada</t>
        </is>
      </c>
      <c r="C2533" s="161" t="inlineStr">
        <is>
          <t>North America</t>
        </is>
      </c>
      <c r="D2533" s="161" t="inlineStr">
        <is>
          <t>High income</t>
        </is>
      </c>
      <c r="E2533" s="161" t="b">
        <v>0</v>
      </c>
      <c r="F2533" s="161" t="inlineStr">
        <is>
          <t>inn_incr_inv_gen_2030_pct_gdp</t>
        </is>
      </c>
      <c r="G2533" s="161" t="n">
        <v>0.5664344205454968</v>
      </c>
      <c r="H2533" s="161" t="inlineStr">
        <is>
          <t>2030</t>
        </is>
      </c>
      <c r="I2533" s="161" t="inlineStr">
        <is>
          <t>Mitigation_Investment_Needs_v1.1.xlsx (InvestmentNeeds v1.1, model output)</t>
        </is>
      </c>
    </row>
    <row r="2534" ht="13" customHeight="1">
      <c r="A2534" s="161" t="inlineStr">
        <is>
          <t>CAN</t>
        </is>
      </c>
      <c r="B2534" s="161" t="inlineStr">
        <is>
          <t>Canada</t>
        </is>
      </c>
      <c r="C2534" s="161" t="inlineStr">
        <is>
          <t>North America</t>
        </is>
      </c>
      <c r="D2534" s="161" t="inlineStr">
        <is>
          <t>High income</t>
        </is>
      </c>
      <c r="E2534" s="161" t="b">
        <v>0</v>
      </c>
      <c r="F2534" s="161" t="inlineStr">
        <is>
          <t>inn_incr_inv_grid_2030_pct_gdp</t>
        </is>
      </c>
      <c r="G2534" s="161" t="n">
        <v>0.3884121740883397</v>
      </c>
      <c r="H2534" s="161" t="inlineStr">
        <is>
          <t>2030</t>
        </is>
      </c>
      <c r="I2534" s="161" t="inlineStr">
        <is>
          <t>Mitigation_Investment_Needs_v1.1.xlsx (InvestmentNeeds v1.1, model output)</t>
        </is>
      </c>
    </row>
    <row r="2535" ht="13" customHeight="1">
      <c r="A2535" s="161" t="inlineStr">
        <is>
          <t>CAN</t>
        </is>
      </c>
      <c r="B2535" s="161" t="inlineStr">
        <is>
          <t>Canada</t>
        </is>
      </c>
      <c r="C2535" s="161" t="inlineStr">
        <is>
          <t>North America</t>
        </is>
      </c>
      <c r="D2535" s="161" t="inlineStr">
        <is>
          <t>High income</t>
        </is>
      </c>
      <c r="E2535" s="161" t="b">
        <v>0</v>
      </c>
      <c r="F2535" s="161" t="inlineStr">
        <is>
          <t>inn_incr_inv_trn_2030_pct_gdp</t>
        </is>
      </c>
      <c r="G2535" s="161" t="n">
        <v>0.2288668536747668</v>
      </c>
      <c r="H2535" s="161" t="inlineStr">
        <is>
          <t>2030</t>
        </is>
      </c>
      <c r="I2535" s="161" t="inlineStr">
        <is>
          <t>Mitigation_Investment_Needs_v1.1.xlsx (InvestmentNeeds v1.1, model output)</t>
        </is>
      </c>
    </row>
    <row r="2536" ht="13" customHeight="1">
      <c r="A2536" s="161" t="inlineStr">
        <is>
          <t>CAN</t>
        </is>
      </c>
      <c r="B2536" s="161" t="inlineStr">
        <is>
          <t>Canada</t>
        </is>
      </c>
      <c r="C2536" s="161" t="inlineStr">
        <is>
          <t>North America</t>
        </is>
      </c>
      <c r="D2536" s="161" t="inlineStr">
        <is>
          <t>High income</t>
        </is>
      </c>
      <c r="E2536" s="161" t="b">
        <v>0</v>
      </c>
      <c r="F2536" s="161" t="inlineStr">
        <is>
          <t>inn_incr_inv_bld_2030_pct_gdp</t>
        </is>
      </c>
      <c r="G2536" s="161" t="n">
        <v>0.1887478209771237</v>
      </c>
      <c r="H2536" s="161" t="inlineStr">
        <is>
          <t>2030</t>
        </is>
      </c>
      <c r="I2536" s="161" t="inlineStr">
        <is>
          <t>Mitigation_Investment_Needs_v1.1.xlsx (InvestmentNeeds v1.1, model output)</t>
        </is>
      </c>
    </row>
    <row r="2537" ht="13" customHeight="1">
      <c r="A2537" s="161" t="inlineStr">
        <is>
          <t>CAN</t>
        </is>
      </c>
      <c r="B2537" s="161" t="inlineStr">
        <is>
          <t>Canada</t>
        </is>
      </c>
      <c r="C2537" s="161" t="inlineStr">
        <is>
          <t>North America</t>
        </is>
      </c>
      <c r="D2537" s="161" t="inlineStr">
        <is>
          <t>High income</t>
        </is>
      </c>
      <c r="E2537" s="161" t="b">
        <v>0</v>
      </c>
      <c r="F2537" s="161" t="inlineStr">
        <is>
          <t>inn_incr_inv_ind_2030_pct_gdp</t>
        </is>
      </c>
      <c r="G2537" s="161" t="n">
        <v>0.137125536097812</v>
      </c>
      <c r="H2537" s="161" t="inlineStr">
        <is>
          <t>2030</t>
        </is>
      </c>
      <c r="I2537" s="161" t="inlineStr">
        <is>
          <t>Mitigation_Investment_Needs_v1.1.xlsx (InvestmentNeeds v1.1, model output)</t>
        </is>
      </c>
    </row>
    <row r="2538" ht="13" customHeight="1">
      <c r="A2538" s="161" t="inlineStr">
        <is>
          <t>CAN</t>
        </is>
      </c>
      <c r="B2538" s="161" t="inlineStr">
        <is>
          <t>Canada</t>
        </is>
      </c>
      <c r="C2538" s="161" t="inlineStr">
        <is>
          <t>North America</t>
        </is>
      </c>
      <c r="D2538" s="161" t="inlineStr">
        <is>
          <t>High income</t>
        </is>
      </c>
      <c r="E2538" s="161" t="b">
        <v>0</v>
      </c>
      <c r="F2538" s="161" t="inlineStr">
        <is>
          <t>inn_incr_inv_fuel_2030_pct_gdp</t>
        </is>
      </c>
      <c r="G2538" s="161" t="n">
        <v>0.1281753372307564</v>
      </c>
      <c r="H2538" s="161" t="inlineStr">
        <is>
          <t>2030</t>
        </is>
      </c>
      <c r="I2538" s="161" t="inlineStr">
        <is>
          <t>Mitigation_Investment_Needs_v1.1.xlsx (InvestmentNeeds v1.1, model output)</t>
        </is>
      </c>
    </row>
    <row r="2539" ht="13" customHeight="1">
      <c r="A2539" s="161" t="inlineStr">
        <is>
          <t>CAN</t>
        </is>
      </c>
      <c r="B2539" s="161" t="inlineStr">
        <is>
          <t>Canada</t>
        </is>
      </c>
      <c r="C2539" s="161" t="inlineStr">
        <is>
          <t>North America</t>
        </is>
      </c>
      <c r="D2539" s="161" t="inlineStr">
        <is>
          <t>High income</t>
        </is>
      </c>
      <c r="E2539" s="161" t="b">
        <v>0</v>
      </c>
      <c r="F2539" s="161" t="inlineStr">
        <is>
          <t>inn_incr_inv_afolu_2030_pct_gdp</t>
        </is>
      </c>
      <c r="G2539" s="161" t="n">
        <v>0.0236666032175129</v>
      </c>
      <c r="H2539" s="161" t="inlineStr">
        <is>
          <t>2030</t>
        </is>
      </c>
      <c r="I2539" s="161" t="inlineStr">
        <is>
          <t>Mitigation_Investment_Needs_v1.1.xlsx (InvestmentNeeds v1.1, model output)</t>
        </is>
      </c>
    </row>
    <row r="2540" ht="13" customHeight="1">
      <c r="A2540" s="161" t="inlineStr">
        <is>
          <t>CAN</t>
        </is>
      </c>
      <c r="B2540" s="161" t="inlineStr">
        <is>
          <t>Canada</t>
        </is>
      </c>
      <c r="C2540" s="161" t="inlineStr">
        <is>
          <t>North America</t>
        </is>
      </c>
      <c r="D2540" s="161" t="inlineStr">
        <is>
          <t>High income</t>
        </is>
      </c>
      <c r="E2540" s="161" t="b">
        <v>0</v>
      </c>
      <c r="F2540" s="161" t="inlineStr">
        <is>
          <t>inn_incr_cost_a_2030_pct_gdp</t>
        </is>
      </c>
      <c r="G2540" s="161" t="n">
        <v>0.0437118421016114</v>
      </c>
      <c r="H2540" s="161" t="inlineStr">
        <is>
          <t>2030</t>
        </is>
      </c>
      <c r="I2540" s="161" t="inlineStr">
        <is>
          <t>Mitigation_Investment_Needs_v1.1.xlsx (InvestmentNeeds v1.1, model output)</t>
        </is>
      </c>
    </row>
    <row r="2541" ht="13" customHeight="1">
      <c r="A2541" s="161" t="inlineStr">
        <is>
          <t>CAN</t>
        </is>
      </c>
      <c r="B2541" s="161" t="inlineStr">
        <is>
          <t>Canada</t>
        </is>
      </c>
      <c r="C2541" s="161" t="inlineStr">
        <is>
          <t>North America</t>
        </is>
      </c>
      <c r="D2541" s="161" t="inlineStr">
        <is>
          <t>High income</t>
        </is>
      </c>
      <c r="E2541" s="161" t="b">
        <v>0</v>
      </c>
      <c r="F2541" s="161" t="inlineStr">
        <is>
          <t>inn_incr_cost_b_2030_pct_gdp</t>
        </is>
      </c>
      <c r="G2541" s="161" t="n">
        <v>0.0498852334389297</v>
      </c>
      <c r="H2541" s="161" t="inlineStr">
        <is>
          <t>2030</t>
        </is>
      </c>
      <c r="I2541" s="161" t="inlineStr">
        <is>
          <t>Mitigation_Investment_Needs_v1.1.xlsx (InvestmentNeeds v1.1, model output)</t>
        </is>
      </c>
    </row>
    <row r="2542" ht="13" customHeight="1">
      <c r="A2542" s="161" t="inlineStr">
        <is>
          <t>CAN</t>
        </is>
      </c>
      <c r="B2542" s="161" t="inlineStr">
        <is>
          <t>Canada</t>
        </is>
      </c>
      <c r="C2542" s="161" t="inlineStr">
        <is>
          <t>North America</t>
        </is>
      </c>
      <c r="D2542" s="161" t="inlineStr">
        <is>
          <t>High income</t>
        </is>
      </c>
      <c r="E2542" s="161" t="b">
        <v>0</v>
      </c>
      <c r="F2542" s="161" t="inlineStr">
        <is>
          <t>inn_incr_cost_c_2030_pct_gdp</t>
        </is>
      </c>
      <c r="G2542" s="161" t="n">
        <v>0.0342025898882284</v>
      </c>
      <c r="H2542" s="161" t="inlineStr">
        <is>
          <t>2030</t>
        </is>
      </c>
      <c r="I2542" s="161" t="inlineStr">
        <is>
          <t>Mitigation_Investment_Needs_v1.1.xlsx (InvestmentNeeds v1.1, model output)</t>
        </is>
      </c>
    </row>
    <row r="2543" ht="13" customHeight="1">
      <c r="A2543" s="161" t="inlineStr">
        <is>
          <t>CAN</t>
        </is>
      </c>
      <c r="B2543" s="161" t="inlineStr">
        <is>
          <t>Canada</t>
        </is>
      </c>
      <c r="C2543" s="161" t="inlineStr">
        <is>
          <t>North America</t>
        </is>
      </c>
      <c r="D2543" s="161" t="inlineStr">
        <is>
          <t>High income</t>
        </is>
      </c>
      <c r="E2543" s="161" t="b">
        <v>0</v>
      </c>
      <c r="F2543" s="161" t="inlineStr">
        <is>
          <t>inn_cost_per_t_b_2030_usd</t>
        </is>
      </c>
      <c r="G2543" s="161" t="n">
        <v>94.7083530484818</v>
      </c>
      <c r="H2543" s="161" t="inlineStr">
        <is>
          <t>2030</t>
        </is>
      </c>
      <c r="I2543" s="161" t="inlineStr">
        <is>
          <t>Mitigation_Investment_Needs_v1.1.xlsx (InvestmentNeeds v1.1, model output)</t>
        </is>
      </c>
    </row>
    <row r="2544" ht="13" customHeight="1">
      <c r="A2544" s="161" t="inlineStr">
        <is>
          <t>CAN</t>
        </is>
      </c>
      <c r="B2544" s="161" t="inlineStr">
        <is>
          <t>Canada</t>
        </is>
      </c>
      <c r="C2544" s="161" t="inlineStr">
        <is>
          <t>North America</t>
        </is>
      </c>
      <c r="D2544" s="161" t="inlineStr">
        <is>
          <t>High income</t>
        </is>
      </c>
      <c r="E2544" s="161" t="b">
        <v>0</v>
      </c>
      <c r="F2544" s="161" t="inlineStr">
        <is>
          <t>inn_coc_penalty_2030_pct_gdp</t>
        </is>
      </c>
      <c r="G2544" s="161" t="n">
        <v>-0.0162457666771538</v>
      </c>
      <c r="H2544" s="161" t="inlineStr">
        <is>
          <t>2030</t>
        </is>
      </c>
      <c r="I2544" s="161" t="inlineStr">
        <is>
          <t>Mitigation_Investment_Needs_v1.1.xlsx (InvestmentNeeds v1.1, model output)</t>
        </is>
      </c>
    </row>
    <row r="2545" ht="13" customHeight="1">
      <c r="A2545" s="161" t="inlineStr">
        <is>
          <t>CAN</t>
        </is>
      </c>
      <c r="B2545" s="161" t="inlineStr">
        <is>
          <t>Canada</t>
        </is>
      </c>
      <c r="C2545" s="161" t="inlineStr">
        <is>
          <t>North America</t>
        </is>
      </c>
      <c r="D2545" s="161" t="inlineStr">
        <is>
          <t>High income</t>
        </is>
      </c>
      <c r="E2545" s="161" t="b">
        <v>0</v>
      </c>
      <c r="F2545" s="161" t="inlineStr">
        <is>
          <t>inn_pima_adj_inv_2030_pct_gdp</t>
        </is>
      </c>
      <c r="G2545" s="161" t="n">
        <v>4.568175226742627</v>
      </c>
      <c r="H2545" s="161" t="inlineStr">
        <is>
          <t>2030</t>
        </is>
      </c>
      <c r="I2545" s="161" t="inlineStr">
        <is>
          <t>Mitigation_Investment_Needs_v1.1.xlsx (InvestmentNeeds v1.1, model output)</t>
        </is>
      </c>
    </row>
    <row r="2546" ht="13" customHeight="1">
      <c r="A2546" s="161" t="inlineStr">
        <is>
          <t>CAN</t>
        </is>
      </c>
      <c r="B2546" s="161" t="inlineStr">
        <is>
          <t>Canada</t>
        </is>
      </c>
      <c r="C2546" s="161" t="inlineStr">
        <is>
          <t>North America</t>
        </is>
      </c>
      <c r="D2546" s="161" t="inlineStr">
        <is>
          <t>High income</t>
        </is>
      </c>
      <c r="E2546" s="161" t="b">
        <v>0</v>
      </c>
      <c r="F2546" s="161" t="inlineStr">
        <is>
          <t>nmim_nz_inv_2030_pct_gdp</t>
        </is>
      </c>
      <c r="G2546" s="161" t="n">
        <v>4.203316632683584</v>
      </c>
      <c r="H2546" s="161" t="inlineStr">
        <is>
          <t>2030</t>
        </is>
      </c>
      <c r="I2546" s="161" t="inlineStr">
        <is>
          <t>nmim_summary_v0_2.csv (InvestmentNeeds NMIM v0.2, model output)</t>
        </is>
      </c>
    </row>
    <row r="2547" ht="13" customHeight="1">
      <c r="A2547" s="161" t="inlineStr">
        <is>
          <t>CAN</t>
        </is>
      </c>
      <c r="B2547" s="161" t="inlineStr">
        <is>
          <t>Canada</t>
        </is>
      </c>
      <c r="C2547" s="161" t="inlineStr">
        <is>
          <t>North America</t>
        </is>
      </c>
      <c r="D2547" s="161" t="inlineStr">
        <is>
          <t>High income</t>
        </is>
      </c>
      <c r="E2547" s="161" t="b">
        <v>0</v>
      </c>
      <c r="F2547" s="161" t="inlineStr">
        <is>
          <t>nmim_typ1_2030_pct_gdp</t>
        </is>
      </c>
      <c r="G2547" s="161" t="n">
        <v>0.303025517335483</v>
      </c>
      <c r="H2547" s="161" t="inlineStr">
        <is>
          <t>2030</t>
        </is>
      </c>
      <c r="I2547" s="161" t="inlineStr">
        <is>
          <t>nmim_summary_v0_2.csv (InvestmentNeeds NMIM v0.2, model output)</t>
        </is>
      </c>
    </row>
    <row r="2548" ht="13" customHeight="1">
      <c r="A2548" s="161" t="inlineStr">
        <is>
          <t>CAN</t>
        </is>
      </c>
      <c r="B2548" s="161" t="inlineStr">
        <is>
          <t>Canada</t>
        </is>
      </c>
      <c r="C2548" s="161" t="inlineStr">
        <is>
          <t>North America</t>
        </is>
      </c>
      <c r="D2548" s="161" t="inlineStr">
        <is>
          <t>High income</t>
        </is>
      </c>
      <c r="E2548" s="161" t="b">
        <v>0</v>
      </c>
      <c r="F2548" s="161" t="inlineStr">
        <is>
          <t>nmim_typ2_2030_pct_gdp</t>
        </is>
      </c>
      <c r="G2548" s="161" t="n">
        <v>1.137629208285079</v>
      </c>
      <c r="H2548" s="161" t="inlineStr">
        <is>
          <t>2030</t>
        </is>
      </c>
      <c r="I2548" s="161" t="inlineStr">
        <is>
          <t>nmim_summary_v0_2.csv (InvestmentNeeds NMIM v0.2, model output)</t>
        </is>
      </c>
    </row>
    <row r="2549" ht="13" customHeight="1">
      <c r="A2549" s="161" t="inlineStr">
        <is>
          <t>CAN</t>
        </is>
      </c>
      <c r="B2549" s="161" t="inlineStr">
        <is>
          <t>Canada</t>
        </is>
      </c>
      <c r="C2549" s="161" t="inlineStr">
        <is>
          <t>North America</t>
        </is>
      </c>
      <c r="D2549" s="161" t="inlineStr">
        <is>
          <t>High income</t>
        </is>
      </c>
      <c r="E2549" s="161" t="b">
        <v>0</v>
      </c>
      <c r="F2549" s="161" t="inlineStr">
        <is>
          <t>nmim_typ3_2030_pct_gdp</t>
        </is>
      </c>
      <c r="G2549" s="161" t="n">
        <v>0.8045102930535576</v>
      </c>
      <c r="H2549" s="161" t="inlineStr">
        <is>
          <t>2030</t>
        </is>
      </c>
      <c r="I2549" s="161" t="inlineStr">
        <is>
          <t>nmim_summary_v0_2.csv (InvestmentNeeds NMIM v0.2, model output)</t>
        </is>
      </c>
    </row>
    <row r="2550" ht="13" customHeight="1">
      <c r="A2550" s="161" t="inlineStr">
        <is>
          <t>CAN</t>
        </is>
      </c>
      <c r="B2550" s="161" t="inlineStr">
        <is>
          <t>Canada</t>
        </is>
      </c>
      <c r="C2550" s="161" t="inlineStr">
        <is>
          <t>North America</t>
        </is>
      </c>
      <c r="D2550" s="161" t="inlineStr">
        <is>
          <t>High income</t>
        </is>
      </c>
      <c r="E2550" s="161" t="b">
        <v>0</v>
      </c>
      <c r="F2550" s="161" t="inlineStr">
        <is>
          <t>nmim_typ4_2030_pct_gdp</t>
        </is>
      </c>
      <c r="G2550" s="161" t="n">
        <v>0.3058605121380865</v>
      </c>
      <c r="H2550" s="161" t="inlineStr">
        <is>
          <t>2030</t>
        </is>
      </c>
      <c r="I2550" s="161" t="inlineStr">
        <is>
          <t>nmim_summary_v0_2.csv (InvestmentNeeds NMIM v0.2, model output)</t>
        </is>
      </c>
    </row>
    <row r="2551" ht="13" customHeight="1">
      <c r="A2551" s="161" t="inlineStr">
        <is>
          <t>CAN</t>
        </is>
      </c>
      <c r="B2551" s="161" t="inlineStr">
        <is>
          <t>Canada</t>
        </is>
      </c>
      <c r="C2551" s="161" t="inlineStr">
        <is>
          <t>North America</t>
        </is>
      </c>
      <c r="D2551" s="161" t="inlineStr">
        <is>
          <t>High income</t>
        </is>
      </c>
      <c r="E2551" s="161" t="b">
        <v>0</v>
      </c>
      <c r="F2551" s="161" t="inlineStr">
        <is>
          <t>nmim_typ5_2030_pct_gdp</t>
        </is>
      </c>
      <c r="G2551" s="161" t="n">
        <v>1.652291103479003</v>
      </c>
      <c r="H2551" s="161" t="inlineStr">
        <is>
          <t>2030</t>
        </is>
      </c>
      <c r="I2551" s="161" t="inlineStr">
        <is>
          <t>nmim_summary_v0_2.csv (InvestmentNeeds NMIM v0.2, model output)</t>
        </is>
      </c>
    </row>
    <row r="2552" ht="13" customHeight="1">
      <c r="A2552" s="161" t="inlineStr">
        <is>
          <t>CAN</t>
        </is>
      </c>
      <c r="B2552" s="161" t="inlineStr">
        <is>
          <t>Canada</t>
        </is>
      </c>
      <c r="C2552" s="161" t="inlineStr">
        <is>
          <t>North America</t>
        </is>
      </c>
      <c r="D2552" s="161" t="inlineStr">
        <is>
          <t>High income</t>
        </is>
      </c>
      <c r="E2552" s="161" t="b">
        <v>0</v>
      </c>
      <c r="F2552" s="161" t="inlineStr">
        <is>
          <t>nmim_budget_need_2030_pct_gdp</t>
        </is>
      </c>
      <c r="G2552" s="161" t="n">
        <v>0.3947836709728899</v>
      </c>
      <c r="H2552" s="161" t="inlineStr">
        <is>
          <t>2030</t>
        </is>
      </c>
      <c r="I2552" s="161" t="inlineStr">
        <is>
          <t>nmim_summary_v0_2.csv (InvestmentNeeds NMIM v0.2, model output)</t>
        </is>
      </c>
    </row>
    <row r="2553" ht="13" customHeight="1">
      <c r="A2553" s="161" t="inlineStr">
        <is>
          <t>CAN</t>
        </is>
      </c>
      <c r="B2553" s="161" t="inlineStr">
        <is>
          <t>Canada</t>
        </is>
      </c>
      <c r="C2553" s="161" t="inlineStr">
        <is>
          <t>North America</t>
        </is>
      </c>
      <c r="D2553" s="161" t="inlineStr">
        <is>
          <t>High income</t>
        </is>
      </c>
      <c r="E2553" s="161" t="b">
        <v>0</v>
      </c>
      <c r="F2553" s="161" t="inlineStr">
        <is>
          <t>nmim_private_share_2030_pct</t>
        </is>
      </c>
      <c r="G2553" s="161" t="n">
        <v>63.54276845256289</v>
      </c>
      <c r="H2553" s="161" t="inlineStr">
        <is>
          <t>2030</t>
        </is>
      </c>
      <c r="I2553" s="161" t="inlineStr">
        <is>
          <t>nmim_summary_v0_2.csv (InvestmentNeeds NMIM v0.2, model output)</t>
        </is>
      </c>
    </row>
    <row r="2554" ht="13" customHeight="1">
      <c r="A2554" s="161" t="inlineStr">
        <is>
          <t>CAN</t>
        </is>
      </c>
      <c r="B2554" s="161" t="inlineStr">
        <is>
          <t>Canada</t>
        </is>
      </c>
      <c r="C2554" s="161" t="inlineStr">
        <is>
          <t>North America</t>
        </is>
      </c>
      <c r="D2554" s="161" t="inlineStr">
        <is>
          <t>High income</t>
        </is>
      </c>
      <c r="E2554" s="161" t="b">
        <v>0</v>
      </c>
      <c r="F2554" s="161" t="inlineStr">
        <is>
          <t>nmim_incr_inv_2030_pct_gdp</t>
        </is>
      </c>
      <c r="G2554" s="161" t="n">
        <v>2.815630972634601</v>
      </c>
      <c r="H2554" s="161" t="inlineStr">
        <is>
          <t>2030</t>
        </is>
      </c>
      <c r="I2554" s="161" t="inlineStr">
        <is>
          <t>nmim_summary_v0_2.csv (InvestmentNeeds NMIM v0.2, model output)</t>
        </is>
      </c>
    </row>
    <row r="2555" ht="13" customHeight="1">
      <c r="A2555" s="161" t="inlineStr">
        <is>
          <t>CAN</t>
        </is>
      </c>
      <c r="B2555" s="161" t="inlineStr">
        <is>
          <t>Canada</t>
        </is>
      </c>
      <c r="C2555" s="161" t="inlineStr">
        <is>
          <t>North America</t>
        </is>
      </c>
      <c r="D2555" s="161" t="inlineStr">
        <is>
          <t>High income</t>
        </is>
      </c>
      <c r="E2555" s="161" t="b">
        <v>0</v>
      </c>
      <c r="F2555" s="161" t="inlineStr">
        <is>
          <t>nmim_incr_inv_2050_pct_gdp</t>
        </is>
      </c>
      <c r="G2555" s="161" t="n">
        <v>1.801226654517568</v>
      </c>
      <c r="H2555" s="161" t="inlineStr">
        <is>
          <t>2050</t>
        </is>
      </c>
      <c r="I2555" s="161" t="inlineStr">
        <is>
          <t>nmim_summary_v0_2.csv (InvestmentNeeds NMIM v0.2, model output)</t>
        </is>
      </c>
    </row>
    <row r="2556" ht="13" customHeight="1">
      <c r="A2556" s="161" t="inlineStr">
        <is>
          <t>CAN</t>
        </is>
      </c>
      <c r="B2556" s="161" t="inlineStr">
        <is>
          <t>Canada</t>
        </is>
      </c>
      <c r="C2556" s="161" t="inlineStr">
        <is>
          <t>North America</t>
        </is>
      </c>
      <c r="D2556" s="161" t="inlineStr">
        <is>
          <t>High income</t>
        </is>
      </c>
      <c r="E2556" s="161" t="b">
        <v>0</v>
      </c>
      <c r="F2556" s="161" t="inlineStr">
        <is>
          <t>nmim_pv_incr_cost_b_pct_gdp</t>
        </is>
      </c>
      <c r="G2556" s="161" t="n">
        <v>12.61871822828935</v>
      </c>
      <c r="H2556" s="161" t="inlineStr">
        <is>
          <t>2025-2050</t>
        </is>
      </c>
      <c r="I2556" s="161" t="inlineStr">
        <is>
          <t>nmim_summary_v0_2.csv (InvestmentNeeds NMIM v0.2, model output)</t>
        </is>
      </c>
    </row>
    <row r="2557" ht="13" customHeight="1">
      <c r="A2557" s="161" t="inlineStr">
        <is>
          <t>CAN</t>
        </is>
      </c>
      <c r="B2557" s="161" t="inlineStr">
        <is>
          <t>Canada</t>
        </is>
      </c>
      <c r="C2557" s="161" t="inlineStr">
        <is>
          <t>North America</t>
        </is>
      </c>
      <c r="D2557" s="161" t="inlineStr">
        <is>
          <t>High income</t>
        </is>
      </c>
      <c r="E2557" s="161" t="b">
        <v>0</v>
      </c>
      <c r="F2557" s="161" t="inlineStr">
        <is>
          <t>price_diesel_usd_litre</t>
        </is>
      </c>
      <c r="G2557" s="161" t="n">
        <v>1.172</v>
      </c>
      <c r="H2557" s="161" t="inlineStr">
        <is>
          <t>2024</t>
        </is>
      </c>
      <c r="I2557" s="161" t="inlineStr">
        <is>
          <t>imffossilfuelsubsidiesdata.xlsb</t>
        </is>
      </c>
    </row>
    <row r="2558" ht="13" customHeight="1">
      <c r="A2558" s="161" t="inlineStr">
        <is>
          <t>CAN</t>
        </is>
      </c>
      <c r="B2558" s="161" t="inlineStr">
        <is>
          <t>Canada</t>
        </is>
      </c>
      <c r="C2558" s="161" t="inlineStr">
        <is>
          <t>North America</t>
        </is>
      </c>
      <c r="D2558" s="161" t="inlineStr">
        <is>
          <t>High income</t>
        </is>
      </c>
      <c r="E2558" s="161" t="b">
        <v>0</v>
      </c>
      <c r="F2558" s="161" t="inlineStr">
        <is>
          <t>price_gasoline_usd_litre</t>
        </is>
      </c>
      <c r="G2558" s="161" t="n">
        <v>1.299</v>
      </c>
      <c r="H2558" s="161" t="inlineStr">
        <is>
          <t>2024</t>
        </is>
      </c>
      <c r="I2558" s="161" t="inlineStr">
        <is>
          <t>imffossilfuelsubsidiesdata.xlsb</t>
        </is>
      </c>
    </row>
    <row r="2559" ht="13" customHeight="1">
      <c r="A2559" s="161" t="inlineStr">
        <is>
          <t>CAN</t>
        </is>
      </c>
      <c r="B2559" s="161" t="inlineStr">
        <is>
          <t>Canada</t>
        </is>
      </c>
      <c r="C2559" s="161" t="inlineStr">
        <is>
          <t>North America</t>
        </is>
      </c>
      <c r="D2559" s="161" t="inlineStr">
        <is>
          <t>High income</t>
        </is>
      </c>
      <c r="E2559" s="161" t="b">
        <v>0</v>
      </c>
      <c r="F2559" s="161" t="inlineStr">
        <is>
          <t>price_electricity_residential_usd_kwh</t>
        </is>
      </c>
      <c r="G2559" s="161" t="n">
        <v>0.122</v>
      </c>
      <c r="H2559" s="161" t="inlineStr">
        <is>
          <t>2024</t>
        </is>
      </c>
      <c r="I2559" s="161" t="inlineStr">
        <is>
          <t>imffossilfuelsubsidiesdata.xlsb</t>
        </is>
      </c>
    </row>
    <row r="2560" ht="13" customHeight="1">
      <c r="A2560" s="161" t="inlineStr">
        <is>
          <t>CAN</t>
        </is>
      </c>
      <c r="B2560" s="161" t="inlineStr">
        <is>
          <t>Canada</t>
        </is>
      </c>
      <c r="C2560" s="161" t="inlineStr">
        <is>
          <t>North America</t>
        </is>
      </c>
      <c r="D2560" s="161" t="inlineStr">
        <is>
          <t>High income</t>
        </is>
      </c>
      <c r="E2560" s="161" t="b">
        <v>0</v>
      </c>
      <c r="F2560" s="161" t="inlineStr">
        <is>
          <t>price_electricity_industry_usd_kwh</t>
        </is>
      </c>
      <c r="G2560" s="161" t="n">
        <v>0.106</v>
      </c>
      <c r="H2560" s="161" t="inlineStr">
        <is>
          <t>2024</t>
        </is>
      </c>
      <c r="I2560" s="161" t="inlineStr">
        <is>
          <t>imffossilfuelsubsidiesdata.xlsb</t>
        </is>
      </c>
    </row>
    <row r="2561" ht="13" customHeight="1">
      <c r="A2561" s="161" t="inlineStr">
        <is>
          <t>CAN</t>
        </is>
      </c>
      <c r="B2561" s="161" t="inlineStr">
        <is>
          <t>Canada</t>
        </is>
      </c>
      <c r="C2561" s="161" t="inlineStr">
        <is>
          <t>North America</t>
        </is>
      </c>
      <c r="D2561" s="161" t="inlineStr">
        <is>
          <t>High income</t>
        </is>
      </c>
      <c r="E2561" s="161" t="b">
        <v>0</v>
      </c>
      <c r="F2561" s="161" t="inlineStr">
        <is>
          <t>price_gas_residential_usd_gj</t>
        </is>
      </c>
      <c r="G2561" s="161" t="n">
        <v>9.94</v>
      </c>
      <c r="H2561" s="161" t="inlineStr">
        <is>
          <t>2024</t>
        </is>
      </c>
      <c r="I2561" s="161" t="inlineStr">
        <is>
          <t>imffossilfuelsubsidiesdata.xlsb</t>
        </is>
      </c>
    </row>
    <row r="2562" ht="13" customHeight="1">
      <c r="A2562" s="161" t="inlineStr">
        <is>
          <t>CAN</t>
        </is>
      </c>
      <c r="B2562" s="161" t="inlineStr">
        <is>
          <t>Canada</t>
        </is>
      </c>
      <c r="C2562" s="161" t="inlineStr">
        <is>
          <t>North America</t>
        </is>
      </c>
      <c r="D2562" s="161" t="inlineStr">
        <is>
          <t>High income</t>
        </is>
      </c>
      <c r="E2562" s="161" t="b">
        <v>0</v>
      </c>
      <c r="F2562" s="161" t="inlineStr">
        <is>
          <t>price_gas_industry_usd_gj</t>
        </is>
      </c>
      <c r="G2562" s="161" t="n">
        <v>8.749000000000001</v>
      </c>
      <c r="H2562" s="161" t="inlineStr">
        <is>
          <t>2024</t>
        </is>
      </c>
      <c r="I2562" s="161" t="inlineStr">
        <is>
          <t>imffossilfuelsubsidiesdata.xlsb</t>
        </is>
      </c>
    </row>
    <row r="2563" ht="13" customHeight="1">
      <c r="A2563" s="161" t="inlineStr">
        <is>
          <t>CAN</t>
        </is>
      </c>
      <c r="B2563" s="161" t="inlineStr">
        <is>
          <t>Canada</t>
        </is>
      </c>
      <c r="C2563" s="161" t="inlineStr">
        <is>
          <t>North America</t>
        </is>
      </c>
      <c r="D2563" s="161" t="inlineStr">
        <is>
          <t>High income</t>
        </is>
      </c>
      <c r="E2563" s="161" t="b">
        <v>0</v>
      </c>
      <c r="F2563" s="161" t="inlineStr">
        <is>
          <t>price_gas_power_usd_gj</t>
        </is>
      </c>
      <c r="G2563" s="161" t="n">
        <v>8.749000000000001</v>
      </c>
      <c r="H2563" s="161" t="inlineStr">
        <is>
          <t>2024</t>
        </is>
      </c>
      <c r="I2563" s="161" t="inlineStr">
        <is>
          <t>imffossilfuelsubsidiesdata.xlsb</t>
        </is>
      </c>
    </row>
    <row r="2564" ht="13" customHeight="1">
      <c r="A2564" s="161" t="inlineStr">
        <is>
          <t>CAN</t>
        </is>
      </c>
      <c r="B2564" s="161" t="inlineStr">
        <is>
          <t>Canada</t>
        </is>
      </c>
      <c r="C2564" s="161" t="inlineStr">
        <is>
          <t>North America</t>
        </is>
      </c>
      <c r="D2564" s="161" t="inlineStr">
        <is>
          <t>High income</t>
        </is>
      </c>
      <c r="E2564" s="161" t="b">
        <v>0</v>
      </c>
      <c r="F2564" s="161" t="inlineStr">
        <is>
          <t>price_coal_residential_usd_gj</t>
        </is>
      </c>
      <c r="G2564" s="161" t="n">
        <v>10.635</v>
      </c>
      <c r="H2564" s="161" t="inlineStr">
        <is>
          <t>2024</t>
        </is>
      </c>
      <c r="I2564" s="161" t="inlineStr">
        <is>
          <t>imffossilfuelsubsidiesdata.xlsb</t>
        </is>
      </c>
    </row>
    <row r="2565" ht="13" customHeight="1">
      <c r="A2565" s="161" t="inlineStr">
        <is>
          <t>CAN</t>
        </is>
      </c>
      <c r="B2565" s="161" t="inlineStr">
        <is>
          <t>Canada</t>
        </is>
      </c>
      <c r="C2565" s="161" t="inlineStr">
        <is>
          <t>North America</t>
        </is>
      </c>
      <c r="D2565" s="161" t="inlineStr">
        <is>
          <t>High income</t>
        </is>
      </c>
      <c r="E2565" s="161" t="b">
        <v>0</v>
      </c>
      <c r="F2565" s="161" t="inlineStr">
        <is>
          <t>price_coal_industry_usd_gj</t>
        </is>
      </c>
      <c r="G2565" s="161" t="n">
        <v>11.811</v>
      </c>
      <c r="H2565" s="161" t="inlineStr">
        <is>
          <t>2024</t>
        </is>
      </c>
      <c r="I2565" s="161" t="inlineStr">
        <is>
          <t>imffossilfuelsubsidiesdata.xlsb</t>
        </is>
      </c>
    </row>
    <row r="2566" ht="13" customHeight="1">
      <c r="A2566" s="161" t="inlineStr">
        <is>
          <t>CAN</t>
        </is>
      </c>
      <c r="B2566" s="161" t="inlineStr">
        <is>
          <t>Canada</t>
        </is>
      </c>
      <c r="C2566" s="161" t="inlineStr">
        <is>
          <t>North America</t>
        </is>
      </c>
      <c r="D2566" s="161" t="inlineStr">
        <is>
          <t>High income</t>
        </is>
      </c>
      <c r="E2566" s="161" t="b">
        <v>0</v>
      </c>
      <c r="F2566" s="161" t="inlineStr">
        <is>
          <t>price_coal_power_usd_gj</t>
        </is>
      </c>
      <c r="G2566" s="161" t="n">
        <v>10.078</v>
      </c>
      <c r="H2566" s="161" t="inlineStr">
        <is>
          <t>2024</t>
        </is>
      </c>
      <c r="I2566" s="161" t="inlineStr">
        <is>
          <t>imffossilfuelsubsidiesdata.xlsb</t>
        </is>
      </c>
    </row>
    <row r="2567" ht="13" customHeight="1">
      <c r="A2567" s="161" t="inlineStr">
        <is>
          <t>CAN</t>
        </is>
      </c>
      <c r="B2567" s="161" t="inlineStr">
        <is>
          <t>Canada</t>
        </is>
      </c>
      <c r="C2567" s="161" t="inlineStr">
        <is>
          <t>North America</t>
        </is>
      </c>
      <c r="D2567" s="161" t="inlineStr">
        <is>
          <t>High income</t>
        </is>
      </c>
      <c r="E2567" s="161" t="b">
        <v>0</v>
      </c>
      <c r="F2567" s="161" t="inlineStr">
        <is>
          <t>rise_renewable_energy_score</t>
        </is>
      </c>
      <c r="G2567" s="161" t="n">
        <v>66.87</v>
      </c>
      <c r="H2567" s="161" t="inlineStr">
        <is>
          <t>2023</t>
        </is>
      </c>
      <c r="I2567" s="161" t="inlineStr">
        <is>
          <t>WB_RISE_WIDEF.csv</t>
        </is>
      </c>
    </row>
    <row r="2568" ht="13" customHeight="1">
      <c r="A2568" s="161" t="inlineStr">
        <is>
          <t>CAN</t>
        </is>
      </c>
      <c r="B2568" s="161" t="inlineStr">
        <is>
          <t>Canada</t>
        </is>
      </c>
      <c r="C2568" s="161" t="inlineStr">
        <is>
          <t>North America</t>
        </is>
      </c>
      <c r="D2568" s="161" t="inlineStr">
        <is>
          <t>High income</t>
        </is>
      </c>
      <c r="E2568" s="161" t="b">
        <v>0</v>
      </c>
      <c r="F2568" s="161" t="inlineStr">
        <is>
          <t>rise_level_playing_field_score</t>
        </is>
      </c>
      <c r="G2568" s="161" t="n">
        <v>60</v>
      </c>
      <c r="H2568" s="161" t="inlineStr">
        <is>
          <t>2023</t>
        </is>
      </c>
      <c r="I2568" s="161" t="inlineStr">
        <is>
          <t>WB_RISE_WIDEF.csv</t>
        </is>
      </c>
    </row>
    <row r="2569" ht="13" customHeight="1">
      <c r="A2569" s="161" t="inlineStr">
        <is>
          <t>CAN</t>
        </is>
      </c>
      <c r="B2569" s="161" t="inlineStr">
        <is>
          <t>Canada</t>
        </is>
      </c>
      <c r="C2569" s="161" t="inlineStr">
        <is>
          <t>North America</t>
        </is>
      </c>
      <c r="D2569" s="161" t="inlineStr">
        <is>
          <t>High income</t>
        </is>
      </c>
      <c r="E2569" s="161" t="b">
        <v>0</v>
      </c>
      <c r="F2569" s="161" t="inlineStr">
        <is>
          <t>rise_ee_financing_mechanisms_score</t>
        </is>
      </c>
      <c r="G2569" s="161" t="n">
        <v>100</v>
      </c>
      <c r="H2569" s="161" t="inlineStr">
        <is>
          <t>2023</t>
        </is>
      </c>
      <c r="I2569" s="161" t="inlineStr">
        <is>
          <t>WB_RISE_WIDEF.csv</t>
        </is>
      </c>
    </row>
    <row r="2570" ht="13" customHeight="1">
      <c r="A2570" s="161" t="inlineStr">
        <is>
          <t>CAN</t>
        </is>
      </c>
      <c r="B2570" s="161" t="inlineStr">
        <is>
          <t>Canada</t>
        </is>
      </c>
      <c r="C2570" s="161" t="inlineStr">
        <is>
          <t>North America</t>
        </is>
      </c>
      <c r="D2570" s="161" t="inlineStr">
        <is>
          <t>High income</t>
        </is>
      </c>
      <c r="E2570" s="161" t="b">
        <v>0</v>
      </c>
      <c r="F2570" s="161" t="inlineStr">
        <is>
          <t>revenue_pct_gdp</t>
        </is>
      </c>
      <c r="G2570" s="161" t="n">
        <v>42.221</v>
      </c>
      <c r="H2570" s="161" t="inlineStr">
        <is>
          <t>2024</t>
        </is>
      </c>
      <c r="I2570" s="161" t="inlineStr">
        <is>
          <t>dataset_2026-08-26T13_41_09_874550254Z_DEFAULT_INTEGRATION_IMF_RES_WEO_9_0_0.csv</t>
        </is>
      </c>
    </row>
    <row r="2571" ht="13" customHeight="1">
      <c r="A2571" s="161" t="inlineStr">
        <is>
          <t>CAN</t>
        </is>
      </c>
      <c r="B2571" s="161" t="inlineStr">
        <is>
          <t>Canada</t>
        </is>
      </c>
      <c r="C2571" s="161" t="inlineStr">
        <is>
          <t>North America</t>
        </is>
      </c>
      <c r="D2571" s="161" t="inlineStr">
        <is>
          <t>High income</t>
        </is>
      </c>
      <c r="E2571" s="161" t="b">
        <v>0</v>
      </c>
      <c r="F2571" s="161" t="inlineStr">
        <is>
          <t>primary_balance_pct_gdp</t>
        </is>
      </c>
      <c r="G2571" s="161" t="n">
        <v>-2.116</v>
      </c>
      <c r="H2571" s="161" t="inlineStr">
        <is>
          <t>2024</t>
        </is>
      </c>
      <c r="I2571" s="161" t="inlineStr">
        <is>
          <t>dataset_2026-08-26T13_41_09_874550254Z_DEFAULT_INTEGRATION_IMF_RES_WEO_9_0_0.csv</t>
        </is>
      </c>
    </row>
    <row r="2572" ht="13" customHeight="1">
      <c r="A2572" s="161" t="inlineStr">
        <is>
          <t>CAN</t>
        </is>
      </c>
      <c r="B2572" s="161" t="inlineStr">
        <is>
          <t>Canada</t>
        </is>
      </c>
      <c r="C2572" s="161" t="inlineStr">
        <is>
          <t>North America</t>
        </is>
      </c>
      <c r="D2572" s="161" t="inlineStr">
        <is>
          <t>High income</t>
        </is>
      </c>
      <c r="E2572" s="161" t="b">
        <v>0</v>
      </c>
      <c r="F2572" s="161" t="inlineStr">
        <is>
          <t>current_account_pct_gdp</t>
        </is>
      </c>
      <c r="G2572" s="161" t="n">
        <v>-0.482</v>
      </c>
      <c r="H2572" s="161" t="inlineStr">
        <is>
          <t>2024</t>
        </is>
      </c>
      <c r="I2572" s="161" t="inlineStr">
        <is>
          <t>dataset_2026-08-26T13_41_09_874550254Z_DEFAULT_INTEGRATION_IMF_RES_WEO_9_0_0.csv</t>
        </is>
      </c>
    </row>
    <row r="2573" ht="13" customHeight="1">
      <c r="A2573" s="161" t="inlineStr">
        <is>
          <t>CAN</t>
        </is>
      </c>
      <c r="B2573" s="161" t="inlineStr">
        <is>
          <t>Canada</t>
        </is>
      </c>
      <c r="C2573" s="161" t="inlineStr">
        <is>
          <t>North America</t>
        </is>
      </c>
      <c r="D2573" s="161" t="inlineStr">
        <is>
          <t>High income</t>
        </is>
      </c>
      <c r="E2573" s="161" t="b">
        <v>0</v>
      </c>
      <c r="F2573" s="161" t="inlineStr">
        <is>
          <t>gross_capital_formation_pct_gdp</t>
        </is>
      </c>
      <c r="G2573" s="161" t="n">
        <v>23.168</v>
      </c>
      <c r="H2573" s="161" t="inlineStr">
        <is>
          <t>2024</t>
        </is>
      </c>
      <c r="I2573" s="161" t="inlineStr">
        <is>
          <t>dataset_2026-08-26T13_41_09_874550254Z_DEFAULT_INTEGRATION_IMF_RES_WEO_9_0_0.csv</t>
        </is>
      </c>
    </row>
    <row r="2574" ht="13" customHeight="1">
      <c r="A2574" s="161" t="inlineStr">
        <is>
          <t>CAN</t>
        </is>
      </c>
      <c r="B2574" s="161" t="inlineStr">
        <is>
          <t>Canada</t>
        </is>
      </c>
      <c r="C2574" s="161" t="inlineStr">
        <is>
          <t>North America</t>
        </is>
      </c>
      <c r="D2574" s="161" t="inlineStr">
        <is>
          <t>High income</t>
        </is>
      </c>
      <c r="E2574" s="161" t="b">
        <v>0</v>
      </c>
      <c r="F2574" s="161" t="inlineStr">
        <is>
          <t>real_gdp_growth_5y_avg_pct</t>
        </is>
      </c>
      <c r="G2574" s="161" t="n">
        <v>1.921</v>
      </c>
      <c r="H2574" s="161" t="inlineStr">
        <is>
          <t>2020-2024 avg</t>
        </is>
      </c>
      <c r="I2574" s="161" t="inlineStr">
        <is>
          <t>dataset_2026-08-26T13_41_09_874550254Z_DEFAULT_INTEGRATION_IMF_RES_WEO_9_0_0.csv (derived)</t>
        </is>
      </c>
    </row>
    <row r="2575" ht="13" customHeight="1">
      <c r="A2575" s="161" t="inlineStr">
        <is>
          <t>CAN</t>
        </is>
      </c>
      <c r="B2575" s="161" t="inlineStr">
        <is>
          <t>Canada</t>
        </is>
      </c>
      <c r="C2575" s="161" t="inlineStr">
        <is>
          <t>North America</t>
        </is>
      </c>
      <c r="D2575" s="161" t="inlineStr">
        <is>
          <t>High income</t>
        </is>
      </c>
      <c r="E2575" s="161" t="b">
        <v>0</v>
      </c>
      <c r="F2575" s="161" t="inlineStr">
        <is>
          <t>int_budget_need_2030_pct_gdp</t>
        </is>
      </c>
      <c r="G2575" s="161" t="n">
        <v>0.257</v>
      </c>
      <c r="H2575" s="161" t="inlineStr">
        <is>
          <t>2030</t>
        </is>
      </c>
      <c r="I2575" s="161" t="inlineStr">
        <is>
          <t>integrated_results.csv (MacroFiscalModels v0.1, model output)</t>
        </is>
      </c>
    </row>
    <row r="2576" ht="13" customHeight="1">
      <c r="A2576" s="161" t="inlineStr">
        <is>
          <t>CAN</t>
        </is>
      </c>
      <c r="B2576" s="161" t="inlineStr">
        <is>
          <t>Canada</t>
        </is>
      </c>
      <c r="C2576" s="161" t="inlineStr">
        <is>
          <t>North America</t>
        </is>
      </c>
      <c r="D2576" s="161" t="inlineStr">
        <is>
          <t>High income</t>
        </is>
      </c>
      <c r="E2576" s="161" t="b">
        <v>0</v>
      </c>
      <c r="F2576" s="161" t="inlineStr">
        <is>
          <t>int_pricing_revenue_2030_pct_gdp</t>
        </is>
      </c>
      <c r="G2576" s="161" t="n">
        <v>0.126</v>
      </c>
      <c r="H2576" s="161" t="inlineStr">
        <is>
          <t>2030</t>
        </is>
      </c>
      <c r="I2576" s="161" t="inlineStr">
        <is>
          <t>integrated_results.csv (MacroFiscalModels v0.1, model output)</t>
        </is>
      </c>
    </row>
    <row r="2577" ht="13" customHeight="1">
      <c r="A2577" s="161" t="inlineStr">
        <is>
          <t>CAN</t>
        </is>
      </c>
      <c r="B2577" s="161" t="inlineStr">
        <is>
          <t>Canada</t>
        </is>
      </c>
      <c r="C2577" s="161" t="inlineStr">
        <is>
          <t>North America</t>
        </is>
      </c>
      <c r="D2577" s="161" t="inlineStr">
        <is>
          <t>High income</t>
        </is>
      </c>
      <c r="E2577" s="161" t="b">
        <v>0</v>
      </c>
      <c r="F2577" s="161" t="inlineStr">
        <is>
          <t>int_financing_gap_2030_pct_gdp</t>
        </is>
      </c>
      <c r="G2577" s="161" t="n">
        <v>0.131</v>
      </c>
      <c r="H2577" s="161" t="inlineStr">
        <is>
          <t>2030</t>
        </is>
      </c>
      <c r="I2577" s="161" t="inlineStr">
        <is>
          <t>integrated_results.csv (MacroFiscalModels v0.1, model output)</t>
        </is>
      </c>
    </row>
    <row r="2578" ht="13" customHeight="1">
      <c r="A2578" s="161" t="inlineStr">
        <is>
          <t>CAN</t>
        </is>
      </c>
      <c r="B2578" s="161" t="inlineStr">
        <is>
          <t>Canada</t>
        </is>
      </c>
      <c r="C2578" s="161" t="inlineStr">
        <is>
          <t>North America</t>
        </is>
      </c>
      <c r="D2578" s="161" t="inlineStr">
        <is>
          <t>High income</t>
        </is>
      </c>
      <c r="E2578" s="161" t="b">
        <v>0</v>
      </c>
      <c r="F2578" s="161" t="inlineStr">
        <is>
          <t>int_gdp_dev_2050_pct</t>
        </is>
      </c>
      <c r="G2578" s="161" t="n">
        <v>6.113</v>
      </c>
      <c r="H2578" s="161" t="inlineStr">
        <is>
          <t>2050</t>
        </is>
      </c>
      <c r="I2578" s="161" t="inlineStr">
        <is>
          <t>integrated_results.csv (MacroFiscalModels v0.1, model output)</t>
        </is>
      </c>
    </row>
    <row r="2579" ht="13" customHeight="1">
      <c r="A2579" s="161" t="inlineStr">
        <is>
          <t>CAN</t>
        </is>
      </c>
      <c r="B2579" s="161" t="inlineStr">
        <is>
          <t>Canada</t>
        </is>
      </c>
      <c r="C2579" s="161" t="inlineStr">
        <is>
          <t>North America</t>
        </is>
      </c>
      <c r="D2579" s="161" t="inlineStr">
        <is>
          <t>High income</t>
        </is>
      </c>
      <c r="E2579" s="161" t="b">
        <v>0</v>
      </c>
      <c r="F2579" s="161" t="inlineStr">
        <is>
          <t>int_debt_2050_pct_gdp</t>
        </is>
      </c>
      <c r="G2579" s="161" t="n">
        <v>106.1</v>
      </c>
      <c r="H2579" s="161" t="inlineStr">
        <is>
          <t>2050</t>
        </is>
      </c>
      <c r="I2579" s="161" t="inlineStr">
        <is>
          <t>integrated_results.csv (MacroFiscalModels v0.1, model output)</t>
        </is>
      </c>
    </row>
    <row r="2580" ht="13" customHeight="1">
      <c r="A2580" s="161" t="inlineStr">
        <is>
          <t>CYM</t>
        </is>
      </c>
      <c r="B2580" s="161" t="inlineStr">
        <is>
          <t>Cayman Islands</t>
        </is>
      </c>
      <c r="C2580" s="161" t="inlineStr">
        <is>
          <t>Latin America &amp; Caribbean</t>
        </is>
      </c>
      <c r="D2580" s="161" t="inlineStr">
        <is>
          <t>High income</t>
        </is>
      </c>
      <c r="E2580" s="161" t="b">
        <v>0</v>
      </c>
      <c r="F2580" s="161" t="inlineStr">
        <is>
          <t>climate_pfm_diagnostic_on_record</t>
        </is>
      </c>
      <c r="G2580" s="161" t="n">
        <v>0</v>
      </c>
      <c r="H2580" s="161" t="inlineStr">
        <is>
          <t>2022</t>
        </is>
      </c>
      <c r="I2580" s="161" t="inlineStr">
        <is>
          <t>UNDP-Global-Climate-Public-Finance-Review-2022.pdf (Table 4.2)</t>
        </is>
      </c>
    </row>
    <row r="2581" ht="13" customHeight="1">
      <c r="A2581" s="161" t="inlineStr">
        <is>
          <t>CYM</t>
        </is>
      </c>
      <c r="B2581" s="161" t="inlineStr">
        <is>
          <t>Cayman Islands</t>
        </is>
      </c>
      <c r="C2581" s="161" t="inlineStr">
        <is>
          <t>Latin America &amp; Caribbean</t>
        </is>
      </c>
      <c r="D2581" s="161" t="inlineStr">
        <is>
          <t>High income</t>
        </is>
      </c>
      <c r="E2581" s="161" t="b">
        <v>0</v>
      </c>
      <c r="F2581" s="161" t="inlineStr">
        <is>
          <t>net_fuel_trade_pct_merch</t>
        </is>
      </c>
      <c r="G2581" s="161" t="n">
        <v>38.704</v>
      </c>
      <c r="H2581" s="161" t="inlineStr">
        <is>
          <t>2024</t>
        </is>
      </c>
      <c r="I2581" s="161" t="inlineStr">
        <is>
          <t>WDI TX.VAL.FUEL.ZS.UN less TM.VAL.FUEL.ZS.UN</t>
        </is>
      </c>
    </row>
    <row r="2582" ht="13" customHeight="1">
      <c r="A2582" s="161" t="inlineStr">
        <is>
          <t>CYM</t>
        </is>
      </c>
      <c r="B2582" s="161" t="inlineStr">
        <is>
          <t>Cayman Islands</t>
        </is>
      </c>
      <c r="C2582" s="161" t="inlineStr">
        <is>
          <t>Latin America &amp; Caribbean</t>
        </is>
      </c>
      <c r="D2582" s="161" t="inlineStr">
        <is>
          <t>High income</t>
        </is>
      </c>
      <c r="E2582" s="161" t="b">
        <v>0</v>
      </c>
      <c r="F2582" s="161" t="inlineStr">
        <is>
          <t>fuel_exports_pct_merch</t>
        </is>
      </c>
      <c r="G2582" s="161" t="n">
        <v>52.311</v>
      </c>
      <c r="H2582" s="161" t="inlineStr">
        <is>
          <t>2024</t>
        </is>
      </c>
      <c r="I2582" s="161" t="inlineStr">
        <is>
          <t>API_TX_VAL_FUEL_ZS_UN_DS2_en_csv_v2_33055.zip</t>
        </is>
      </c>
    </row>
    <row r="2583" ht="13" customHeight="1">
      <c r="A2583" s="161" t="inlineStr">
        <is>
          <t>CYM</t>
        </is>
      </c>
      <c r="B2583" s="161" t="inlineStr">
        <is>
          <t>Cayman Islands</t>
        </is>
      </c>
      <c r="C2583" s="161" t="inlineStr">
        <is>
          <t>Latin America &amp; Caribbean</t>
        </is>
      </c>
      <c r="D2583" s="161" t="inlineStr">
        <is>
          <t>High income</t>
        </is>
      </c>
      <c r="E2583" s="161" t="b">
        <v>0</v>
      </c>
      <c r="F2583" s="161" t="inlineStr">
        <is>
          <t>fuel_imports_pct_merch</t>
        </is>
      </c>
      <c r="G2583" s="161" t="n">
        <v>13.607</v>
      </c>
      <c r="H2583" s="161" t="inlineStr">
        <is>
          <t>2024</t>
        </is>
      </c>
      <c r="I2583" s="161" t="inlineStr">
        <is>
          <t>API_TM_VAL_FUEL_ZS_UN_DS2_en_csv_v2_36140.zip</t>
        </is>
      </c>
    </row>
    <row r="2584" ht="13" customHeight="1">
      <c r="A2584" s="161" t="inlineStr">
        <is>
          <t>CYM</t>
        </is>
      </c>
      <c r="B2584" s="161" t="inlineStr">
        <is>
          <t>Cayman Islands</t>
        </is>
      </c>
      <c r="C2584" s="161" t="inlineStr">
        <is>
          <t>Latin America &amp; Caribbean</t>
        </is>
      </c>
      <c r="D2584" s="161" t="inlineStr">
        <is>
          <t>High income</t>
        </is>
      </c>
      <c r="E2584" s="161" t="b">
        <v>0</v>
      </c>
      <c r="F2584" s="161" t="inlineStr">
        <is>
          <t>fossil_rents_total_pct_gdp</t>
        </is>
      </c>
      <c r="G2584" s="161" t="n">
        <v>0</v>
      </c>
      <c r="H2584" s="161" t="inlineStr">
        <is>
          <t>2021</t>
        </is>
      </c>
      <c r="I2584" s="161" t="inlineStr">
        <is>
          <t>WDI NY.GDP.PETR+NGAS+COAL.RT.ZS</t>
        </is>
      </c>
    </row>
    <row r="2585" ht="13" customHeight="1">
      <c r="A2585" s="161" t="inlineStr">
        <is>
          <t>CYM</t>
        </is>
      </c>
      <c r="B2585" s="161" t="inlineStr">
        <is>
          <t>Cayman Islands</t>
        </is>
      </c>
      <c r="C2585" s="161" t="inlineStr">
        <is>
          <t>Latin America &amp; Caribbean</t>
        </is>
      </c>
      <c r="D2585" s="161" t="inlineStr">
        <is>
          <t>High income</t>
        </is>
      </c>
      <c r="E2585" s="161" t="b">
        <v>0</v>
      </c>
      <c r="F2585" s="161" t="inlineStr">
        <is>
          <t>oil_rents_pct_gdp</t>
        </is>
      </c>
      <c r="G2585" s="161" t="n">
        <v>0</v>
      </c>
      <c r="H2585" s="161" t="inlineStr">
        <is>
          <t>2021</t>
        </is>
      </c>
      <c r="I2585" s="161" t="inlineStr">
        <is>
          <t>API_NY_GDP_PETR_RT_ZS_DS2_en_csv_v2_40227.zip</t>
        </is>
      </c>
    </row>
    <row r="2586" ht="13" customHeight="1">
      <c r="A2586" s="161" t="inlineStr">
        <is>
          <t>CYM</t>
        </is>
      </c>
      <c r="B2586" s="161" t="inlineStr">
        <is>
          <t>Cayman Islands</t>
        </is>
      </c>
      <c r="C2586" s="161" t="inlineStr">
        <is>
          <t>Latin America &amp; Caribbean</t>
        </is>
      </c>
      <c r="D2586" s="161" t="inlineStr">
        <is>
          <t>High income</t>
        </is>
      </c>
      <c r="E2586" s="161" t="b">
        <v>0</v>
      </c>
      <c r="F2586" s="161" t="inlineStr">
        <is>
          <t>gas_rents_pct_gdp</t>
        </is>
      </c>
      <c r="G2586" s="161" t="n">
        <v>0</v>
      </c>
      <c r="H2586" s="161" t="inlineStr">
        <is>
          <t>2021</t>
        </is>
      </c>
      <c r="I2586" s="161" t="inlineStr">
        <is>
          <t>API_NY_GDP_NGAS_RT_ZS_DS2_en_csv_v2_35861.zip</t>
        </is>
      </c>
    </row>
    <row r="2587" ht="13" customHeight="1">
      <c r="A2587" s="161" t="inlineStr">
        <is>
          <t>CYM</t>
        </is>
      </c>
      <c r="B2587" s="161" t="inlineStr">
        <is>
          <t>Cayman Islands</t>
        </is>
      </c>
      <c r="C2587" s="161" t="inlineStr">
        <is>
          <t>Latin America &amp; Caribbean</t>
        </is>
      </c>
      <c r="D2587" s="161" t="inlineStr">
        <is>
          <t>High income</t>
        </is>
      </c>
      <c r="E2587" s="161" t="b">
        <v>0</v>
      </c>
      <c r="F2587" s="161" t="inlineStr">
        <is>
          <t>coal_rents_pct_gdp</t>
        </is>
      </c>
      <c r="G2587" s="161" t="n">
        <v>0</v>
      </c>
      <c r="H2587" s="161" t="inlineStr">
        <is>
          <t>2021</t>
        </is>
      </c>
      <c r="I2587" s="161" t="inlineStr">
        <is>
          <t>API_NY_GDP_COAL_RT_ZS_DS2_en_csv_v2_35370.zip</t>
        </is>
      </c>
    </row>
    <row r="2588" ht="13" customHeight="1">
      <c r="A2588" s="161" t="inlineStr">
        <is>
          <t>CYM</t>
        </is>
      </c>
      <c r="B2588" s="161" t="inlineStr">
        <is>
          <t>Cayman Islands</t>
        </is>
      </c>
      <c r="C2588" s="161" t="inlineStr">
        <is>
          <t>Latin America &amp; Caribbean</t>
        </is>
      </c>
      <c r="D2588" s="161" t="inlineStr">
        <is>
          <t>High income</t>
        </is>
      </c>
      <c r="E2588" s="161" t="b">
        <v>0</v>
      </c>
      <c r="F2588" s="161" t="inlineStr">
        <is>
          <t>other_fossil_gen_share_pct</t>
        </is>
      </c>
      <c r="G2588" s="161" t="n">
        <v>95.77500000000001</v>
      </c>
      <c r="H2588" s="161" t="inlineStr">
        <is>
          <t>2024</t>
        </is>
      </c>
      <c r="I2588" s="161" t="inlineStr">
        <is>
          <t>release_generation_yearly_global.csv</t>
        </is>
      </c>
    </row>
    <row r="2589" ht="13" customHeight="1">
      <c r="A2589" s="161" t="inlineStr">
        <is>
          <t>CYM</t>
        </is>
      </c>
      <c r="B2589" s="161" t="inlineStr">
        <is>
          <t>Cayman Islands</t>
        </is>
      </c>
      <c r="C2589" s="161" t="inlineStr">
        <is>
          <t>Latin America &amp; Caribbean</t>
        </is>
      </c>
      <c r="D2589" s="161" t="inlineStr">
        <is>
          <t>High income</t>
        </is>
      </c>
      <c r="E2589" s="161" t="b">
        <v>0</v>
      </c>
      <c r="F2589" s="161" t="inlineStr">
        <is>
          <t>re_share_change_pp</t>
        </is>
      </c>
      <c r="G2589" s="161" t="n">
        <v>1.368</v>
      </c>
      <c r="H2589" s="161" t="inlineStr">
        <is>
          <t>2024</t>
        </is>
      </c>
      <c r="I2589" s="161" t="inlineStr">
        <is>
          <t>release_generation_yearly_global.csv</t>
        </is>
      </c>
    </row>
    <row r="2590" ht="13" customHeight="1">
      <c r="A2590" s="161" t="inlineStr">
        <is>
          <t>CYM</t>
        </is>
      </c>
      <c r="B2590" s="161" t="inlineStr">
        <is>
          <t>Cayman Islands</t>
        </is>
      </c>
      <c r="C2590" s="161" t="inlineStr">
        <is>
          <t>Latin America &amp; Caribbean</t>
        </is>
      </c>
      <c r="D2590" s="161" t="inlineStr">
        <is>
          <t>High income</t>
        </is>
      </c>
      <c r="E2590" s="161" t="b">
        <v>0</v>
      </c>
      <c r="F2590" s="161" t="inlineStr">
        <is>
          <t>re_capacity_growth_pct</t>
        </is>
      </c>
      <c r="G2590" s="161" t="n">
        <v>0</v>
      </c>
      <c r="H2590" s="161" t="inlineStr">
        <is>
          <t>2024</t>
        </is>
      </c>
      <c r="I2590" s="161" t="inlineStr">
        <is>
          <t>release_generation_yearly_global.csv</t>
        </is>
      </c>
    </row>
    <row r="2591" ht="13" customHeight="1">
      <c r="A2591" s="161" t="inlineStr">
        <is>
          <t>CAF</t>
        </is>
      </c>
      <c r="B2591" s="161" t="inlineStr">
        <is>
          <t>Central African Republic</t>
        </is>
      </c>
      <c r="C2591" s="161" t="inlineStr">
        <is>
          <t>Sub-Saharan Africa</t>
        </is>
      </c>
      <c r="D2591" s="161" t="inlineStr">
        <is>
          <t>Low income</t>
        </is>
      </c>
      <c r="E2591" s="161" t="b">
        <v>1</v>
      </c>
      <c r="F2591" s="161" t="inlineStr">
        <is>
          <t>interest_to_revenue_pct</t>
        </is>
      </c>
      <c r="G2591" s="161" t="n">
        <v>5.955</v>
      </c>
      <c r="H2591" s="161" t="inlineStr">
        <is>
          <t>2024</t>
        </is>
      </c>
      <c r="I2591" s="161" t="inlineStr">
        <is>
          <t>dataset_2026-08-26T13_41_09_874550254Z_DEFAULT_INTEGRATION_IMF_RES_WEO_9_0_0.csv (derived)</t>
        </is>
      </c>
    </row>
    <row r="2592" ht="13" customHeight="1">
      <c r="A2592" s="161" t="inlineStr">
        <is>
          <t>CAF</t>
        </is>
      </c>
      <c r="B2592" s="161" t="inlineStr">
        <is>
          <t>Central African Republic</t>
        </is>
      </c>
      <c r="C2592" s="161" t="inlineStr">
        <is>
          <t>Sub-Saharan Africa</t>
        </is>
      </c>
      <c r="D2592" s="161" t="inlineStr">
        <is>
          <t>Low income</t>
        </is>
      </c>
      <c r="E2592" s="161" t="b">
        <v>1</v>
      </c>
      <c r="F2592" s="161" t="inlineStr">
        <is>
          <t>interest_pct_gdp</t>
        </is>
      </c>
      <c r="G2592" s="161" t="n">
        <v>0.853</v>
      </c>
      <c r="H2592" s="161" t="inlineStr">
        <is>
          <t>2024</t>
        </is>
      </c>
      <c r="I2592" s="161" t="inlineStr">
        <is>
          <t>dataset_2026-08-26T13_41_09_874550254Z_DEFAULT_INTEGRATION_IMF_RES_WEO_9_0_0.csv (derived)</t>
        </is>
      </c>
    </row>
    <row r="2593" ht="13" customHeight="1">
      <c r="A2593" s="161" t="inlineStr">
        <is>
          <t>CAF</t>
        </is>
      </c>
      <c r="B2593" s="161" t="inlineStr">
        <is>
          <t>Central African Republic</t>
        </is>
      </c>
      <c r="C2593" s="161" t="inlineStr">
        <is>
          <t>Sub-Saharan Africa</t>
        </is>
      </c>
      <c r="D2593" s="161" t="inlineStr">
        <is>
          <t>Low income</t>
        </is>
      </c>
      <c r="E2593" s="161" t="b">
        <v>1</v>
      </c>
      <c r="F2593" s="161" t="inlineStr">
        <is>
          <t>gross_debt_pct_gdp</t>
        </is>
      </c>
      <c r="G2593" s="161" t="n">
        <v>59.883</v>
      </c>
      <c r="H2593" s="161" t="inlineStr">
        <is>
          <t>2024</t>
        </is>
      </c>
      <c r="I2593" s="161" t="inlineStr">
        <is>
          <t>dataset_2026-08-26T13_41_09_874550254Z_DEFAULT_INTEGRATION_IMF_RES_WEO_9_0_0.csv</t>
        </is>
      </c>
    </row>
    <row r="2594" ht="13" customHeight="1">
      <c r="A2594" s="161" t="inlineStr">
        <is>
          <t>CAF</t>
        </is>
      </c>
      <c r="B2594" s="161" t="inlineStr">
        <is>
          <t>Central African Republic</t>
        </is>
      </c>
      <c r="C2594" s="161" t="inlineStr">
        <is>
          <t>Sub-Saharan Africa</t>
        </is>
      </c>
      <c r="D2594" s="161" t="inlineStr">
        <is>
          <t>Low income</t>
        </is>
      </c>
      <c r="E2594" s="161" t="b">
        <v>1</v>
      </c>
      <c r="F2594" s="161" t="inlineStr">
        <is>
          <t>tax_revenue_pct_gdp</t>
        </is>
      </c>
      <c r="G2594" s="161" t="n">
        <v>7.795</v>
      </c>
      <c r="H2594" s="161" t="inlineStr">
        <is>
          <t>2024</t>
        </is>
      </c>
      <c r="I2594" s="161" t="inlineStr">
        <is>
          <t>world-imf2026.xlsx</t>
        </is>
      </c>
    </row>
    <row r="2595" ht="13" customHeight="1">
      <c r="A2595" s="161" t="inlineStr">
        <is>
          <t>CAF</t>
        </is>
      </c>
      <c r="B2595" s="161" t="inlineStr">
        <is>
          <t>Central African Republic</t>
        </is>
      </c>
      <c r="C2595" s="161" t="inlineStr">
        <is>
          <t>Sub-Saharan Africa</t>
        </is>
      </c>
      <c r="D2595" s="161" t="inlineStr">
        <is>
          <t>Low income</t>
        </is>
      </c>
      <c r="E2595" s="161" t="b">
        <v>1</v>
      </c>
      <c r="F2595" s="161" t="inlineStr">
        <is>
          <t>capex_execution_rate_pct</t>
        </is>
      </c>
      <c r="G2595" s="161" t="n">
        <v>10.003</v>
      </c>
      <c r="H2595" s="161" t="inlineStr">
        <is>
          <t>2021</t>
        </is>
      </c>
      <c r="I2595" s="161" t="inlineStr">
        <is>
          <t>WB_BOOST_WIDEF.csv</t>
        </is>
      </c>
    </row>
    <row r="2596" ht="13" customHeight="1">
      <c r="A2596" s="161" t="inlineStr">
        <is>
          <t>CAF</t>
        </is>
      </c>
      <c r="B2596" s="161" t="inlineStr">
        <is>
          <t>Central African Republic</t>
        </is>
      </c>
      <c r="C2596" s="161" t="inlineStr">
        <is>
          <t>Sub-Saharan Africa</t>
        </is>
      </c>
      <c r="D2596" s="161" t="inlineStr">
        <is>
          <t>Low income</t>
        </is>
      </c>
      <c r="E2596" s="161" t="b">
        <v>1</v>
      </c>
      <c r="F2596" s="161" t="inlineStr">
        <is>
          <t>climate_pfm_diagnostic_on_record</t>
        </is>
      </c>
      <c r="G2596" s="161" t="n">
        <v>0</v>
      </c>
      <c r="H2596" s="161" t="inlineStr">
        <is>
          <t>2022</t>
        </is>
      </c>
      <c r="I2596" s="161" t="inlineStr">
        <is>
          <t>UNDP-Global-Climate-Public-Finance-Review-2022.pdf (Table 4.2)</t>
        </is>
      </c>
    </row>
    <row r="2597" ht="13" customHeight="1">
      <c r="A2597" s="161" t="inlineStr">
        <is>
          <t>CAF</t>
        </is>
      </c>
      <c r="B2597" s="161" t="inlineStr">
        <is>
          <t>Central African Republic</t>
        </is>
      </c>
      <c r="C2597" s="161" t="inlineStr">
        <is>
          <t>Sub-Saharan Africa</t>
        </is>
      </c>
      <c r="D2597" s="161" t="inlineStr">
        <is>
          <t>Low income</t>
        </is>
      </c>
      <c r="E2597" s="161" t="b">
        <v>1</v>
      </c>
      <c r="F2597" s="161" t="inlineStr">
        <is>
          <t>ids_avg_maturity_years</t>
        </is>
      </c>
      <c r="G2597" s="161" t="n">
        <v>36</v>
      </c>
      <c r="H2597" s="161" t="inlineStr">
        <is>
          <t>2022</t>
        </is>
      </c>
      <c r="I2597" s="161" t="inlineStr">
        <is>
          <t>P_Data_Extract_From_International_Debt_Statistics__2_.xlsx</t>
        </is>
      </c>
    </row>
    <row r="2598" ht="13" customHeight="1">
      <c r="A2598" s="161" t="inlineStr">
        <is>
          <t>CAF</t>
        </is>
      </c>
      <c r="B2598" s="161" t="inlineStr">
        <is>
          <t>Central African Republic</t>
        </is>
      </c>
      <c r="C2598" s="161" t="inlineStr">
        <is>
          <t>Sub-Saharan Africa</t>
        </is>
      </c>
      <c r="D2598" s="161" t="inlineStr">
        <is>
          <t>Low income</t>
        </is>
      </c>
      <c r="E2598" s="161" t="b">
        <v>1</v>
      </c>
      <c r="F2598" s="161" t="inlineStr">
        <is>
          <t>mitigation_finance_received_pct_gdp</t>
        </is>
      </c>
      <c r="G2598" s="161" t="n">
        <v>0.975</v>
      </c>
      <c r="H2598" s="161" t="inlineStr">
        <is>
          <t>2024</t>
        </is>
      </c>
      <c r="I2598" s="161" t="inlineStr">
        <is>
          <t>CRDF-RP_2024.xlsx + WEO</t>
        </is>
      </c>
    </row>
    <row r="2599" ht="13" customHeight="1">
      <c r="A2599" s="161" t="inlineStr">
        <is>
          <t>CAF</t>
        </is>
      </c>
      <c r="B2599" s="161" t="inlineStr">
        <is>
          <t>Central African Republic</t>
        </is>
      </c>
      <c r="C2599" s="161" t="inlineStr">
        <is>
          <t>Sub-Saharan Africa</t>
        </is>
      </c>
      <c r="D2599" s="161" t="inlineStr">
        <is>
          <t>Low income</t>
        </is>
      </c>
      <c r="E2599" s="161" t="b">
        <v>1</v>
      </c>
      <c r="F2599" s="161" t="inlineStr">
        <is>
          <t>ids_multilateral_share_pct</t>
        </is>
      </c>
      <c r="G2599" s="161" t="n">
        <v>38.85</v>
      </c>
      <c r="H2599" s="161" t="inlineStr">
        <is>
          <t>2024</t>
        </is>
      </c>
      <c r="I2599" s="161" t="inlineStr">
        <is>
          <t>P_Data_Extract_From_International_Debt_Statistics__2_.xlsx</t>
        </is>
      </c>
    </row>
    <row r="2600" ht="13" customHeight="1">
      <c r="A2600" s="161" t="inlineStr">
        <is>
          <t>CAF</t>
        </is>
      </c>
      <c r="B2600" s="161" t="inlineStr">
        <is>
          <t>Central African Republic</t>
        </is>
      </c>
      <c r="C2600" s="161" t="inlineStr">
        <is>
          <t>Sub-Saharan Africa</t>
        </is>
      </c>
      <c r="D2600" s="161" t="inlineStr">
        <is>
          <t>Low income</t>
        </is>
      </c>
      <c r="E2600" s="161" t="b">
        <v>1</v>
      </c>
      <c r="F2600" s="161" t="inlineStr">
        <is>
          <t>ids_private_creditor_share_pct</t>
        </is>
      </c>
      <c r="G2600" s="161" t="n">
        <v>0.36</v>
      </c>
      <c r="H2600" s="161" t="inlineStr">
        <is>
          <t>2024</t>
        </is>
      </c>
      <c r="I2600" s="161" t="inlineStr">
        <is>
          <t>P_Data_Extract_From_International_Debt_Statistics__2_.xlsx</t>
        </is>
      </c>
    </row>
    <row r="2601" ht="13" customHeight="1">
      <c r="A2601" s="161" t="inlineStr">
        <is>
          <t>CAF</t>
        </is>
      </c>
      <c r="B2601" s="161" t="inlineStr">
        <is>
          <t>Central African Republic</t>
        </is>
      </c>
      <c r="C2601" s="161" t="inlineStr">
        <is>
          <t>Sub-Saharan Africa</t>
        </is>
      </c>
      <c r="D2601" s="161" t="inlineStr">
        <is>
          <t>Low income</t>
        </is>
      </c>
      <c r="E2601" s="161" t="b">
        <v>1</v>
      </c>
      <c r="F2601" s="161" t="inlineStr">
        <is>
          <t>ids_usd_share_ppg_debt_pct</t>
        </is>
      </c>
      <c r="G2601" s="161" t="n">
        <v>62.097</v>
      </c>
      <c r="H2601" s="161" t="inlineStr">
        <is>
          <t>2024</t>
        </is>
      </c>
      <c r="I2601" s="161" t="inlineStr">
        <is>
          <t>P_Data_Extract_From_International_Debt_Statistics__2_.xlsx</t>
        </is>
      </c>
    </row>
    <row r="2602" ht="13" customHeight="1">
      <c r="A2602" s="161" t="inlineStr">
        <is>
          <t>CAF</t>
        </is>
      </c>
      <c r="B2602" s="161" t="inlineStr">
        <is>
          <t>Central African Republic</t>
        </is>
      </c>
      <c r="C2602" s="161" t="inlineStr">
        <is>
          <t>Sub-Saharan Africa</t>
        </is>
      </c>
      <c r="D2602" s="161" t="inlineStr">
        <is>
          <t>Low income</t>
        </is>
      </c>
      <c r="E2602" s="161" t="b">
        <v>1</v>
      </c>
      <c r="F2602" s="161" t="inlineStr">
        <is>
          <t>excise_revenue_pct_of_revenue</t>
        </is>
      </c>
      <c r="G2602" s="161" t="n">
        <v>6.874</v>
      </c>
      <c r="H2602" s="161" t="inlineStr">
        <is>
          <t>2024</t>
        </is>
      </c>
      <c r="I2602" s="161" t="inlineStr">
        <is>
          <t>world-imf2026.xlsx</t>
        </is>
      </c>
    </row>
    <row r="2603" ht="13" customHeight="1">
      <c r="A2603" s="161" t="inlineStr">
        <is>
          <t>CAF</t>
        </is>
      </c>
      <c r="B2603" s="161" t="inlineStr">
        <is>
          <t>Central African Republic</t>
        </is>
      </c>
      <c r="C2603" s="161" t="inlineStr">
        <is>
          <t>Sub-Saharan Africa</t>
        </is>
      </c>
      <c r="D2603" s="161" t="inlineStr">
        <is>
          <t>Low income</t>
        </is>
      </c>
      <c r="E2603" s="161" t="b">
        <v>1</v>
      </c>
      <c r="F2603" s="161" t="inlineStr">
        <is>
          <t>ff_subsidy_total_pct_gdp</t>
        </is>
      </c>
      <c r="G2603" s="161" t="n">
        <v>0.026</v>
      </c>
      <c r="H2603" s="161" t="inlineStr">
        <is>
          <t>2024</t>
        </is>
      </c>
      <c r="I2603" s="161" t="inlineStr">
        <is>
          <t>imffossilfuelsubsidiesdata.xlsb + WEO</t>
        </is>
      </c>
    </row>
    <row r="2604" ht="13" customHeight="1">
      <c r="A2604" s="161" t="inlineStr">
        <is>
          <t>CAF</t>
        </is>
      </c>
      <c r="B2604" s="161" t="inlineStr">
        <is>
          <t>Central African Republic</t>
        </is>
      </c>
      <c r="C2604" s="161" t="inlineStr">
        <is>
          <t>Sub-Saharan Africa</t>
        </is>
      </c>
      <c r="D2604" s="161" t="inlineStr">
        <is>
          <t>Low income</t>
        </is>
      </c>
      <c r="E2604" s="161" t="b">
        <v>1</v>
      </c>
      <c r="F2604" s="161" t="inlineStr">
        <is>
          <t>ff_subsidy_explicit_pct_gdp</t>
        </is>
      </c>
      <c r="G2604" s="161" t="n">
        <v>0.001</v>
      </c>
      <c r="H2604" s="161" t="inlineStr">
        <is>
          <t>2024</t>
        </is>
      </c>
      <c r="I2604" s="161" t="inlineStr">
        <is>
          <t>imffossilfuelsubsidiesdata.xlsb</t>
        </is>
      </c>
    </row>
    <row r="2605" ht="13" customHeight="1">
      <c r="A2605" s="161" t="inlineStr">
        <is>
          <t>CAF</t>
        </is>
      </c>
      <c r="B2605" s="161" t="inlineStr">
        <is>
          <t>Central African Republic</t>
        </is>
      </c>
      <c r="C2605" s="161" t="inlineStr">
        <is>
          <t>Sub-Saharan Africa</t>
        </is>
      </c>
      <c r="D2605" s="161" t="inlineStr">
        <is>
          <t>Low income</t>
        </is>
      </c>
      <c r="E2605" s="161" t="b">
        <v>1</v>
      </c>
      <c r="F2605" s="161" t="inlineStr">
        <is>
          <t>ff_subsidy_implicit_pct_gdp</t>
        </is>
      </c>
      <c r="G2605" s="161" t="n">
        <v>0.025</v>
      </c>
      <c r="H2605" s="161" t="inlineStr">
        <is>
          <t>2024</t>
        </is>
      </c>
      <c r="I2605" s="161" t="inlineStr">
        <is>
          <t>imffossilfuelsubsidiesdata.xlsb</t>
        </is>
      </c>
    </row>
    <row r="2606" ht="13" customHeight="1">
      <c r="A2606" s="161" t="inlineStr">
        <is>
          <t>CAF</t>
        </is>
      </c>
      <c r="B2606" s="161" t="inlineStr">
        <is>
          <t>Central African Republic</t>
        </is>
      </c>
      <c r="C2606" s="161" t="inlineStr">
        <is>
          <t>Sub-Saharan Africa</t>
        </is>
      </c>
      <c r="D2606" s="161" t="inlineStr">
        <is>
          <t>Low income</t>
        </is>
      </c>
      <c r="E2606" s="161" t="b">
        <v>1</v>
      </c>
      <c r="F2606" s="161" t="inlineStr">
        <is>
          <t>env_protection_pct_of_expenditure</t>
        </is>
      </c>
      <c r="G2606" s="161" t="n">
        <v>0.58</v>
      </c>
      <c r="H2606" s="161" t="inlineStr">
        <is>
          <t>2021</t>
        </is>
      </c>
      <c r="I2606" s="161" t="inlineStr">
        <is>
          <t>WB_BOOST_WIDEF.csv</t>
        </is>
      </c>
    </row>
    <row r="2607" ht="13" customHeight="1">
      <c r="A2607" s="161" t="inlineStr">
        <is>
          <t>CAF</t>
        </is>
      </c>
      <c r="B2607" s="161" t="inlineStr">
        <is>
          <t>Central African Republic</t>
        </is>
      </c>
      <c r="C2607" s="161" t="inlineStr">
        <is>
          <t>Sub-Saharan Africa</t>
        </is>
      </c>
      <c r="D2607" s="161" t="inlineStr">
        <is>
          <t>Low income</t>
        </is>
      </c>
      <c r="E2607" s="161" t="b">
        <v>1</v>
      </c>
      <c r="F2607" s="161" t="inlineStr">
        <is>
          <t>net_fuel_trade_pct_merch</t>
        </is>
      </c>
      <c r="G2607" s="161" t="n">
        <v>-26.452</v>
      </c>
      <c r="H2607" s="161" t="inlineStr">
        <is>
          <t>2024</t>
        </is>
      </c>
      <c r="I2607" s="161" t="inlineStr">
        <is>
          <t>WDI TX.VAL.FUEL.ZS.UN less TM.VAL.FUEL.ZS.UN</t>
        </is>
      </c>
    </row>
    <row r="2608" ht="13" customHeight="1">
      <c r="A2608" s="161" t="inlineStr">
        <is>
          <t>CAF</t>
        </is>
      </c>
      <c r="B2608" s="161" t="inlineStr">
        <is>
          <t>Central African Republic</t>
        </is>
      </c>
      <c r="C2608" s="161" t="inlineStr">
        <is>
          <t>Sub-Saharan Africa</t>
        </is>
      </c>
      <c r="D2608" s="161" t="inlineStr">
        <is>
          <t>Low income</t>
        </is>
      </c>
      <c r="E2608" s="161" t="b">
        <v>1</v>
      </c>
      <c r="F2608" s="161" t="inlineStr">
        <is>
          <t>fuel_exports_pct_merch</t>
        </is>
      </c>
      <c r="G2608" s="161" t="n">
        <v>0.032</v>
      </c>
      <c r="H2608" s="161" t="inlineStr">
        <is>
          <t>2024</t>
        </is>
      </c>
      <c r="I2608" s="161" t="inlineStr">
        <is>
          <t>API_TX_VAL_FUEL_ZS_UN_DS2_en_csv_v2_33055.zip</t>
        </is>
      </c>
    </row>
    <row r="2609" ht="13" customHeight="1">
      <c r="A2609" s="161" t="inlineStr">
        <is>
          <t>CAF</t>
        </is>
      </c>
      <c r="B2609" s="161" t="inlineStr">
        <is>
          <t>Central African Republic</t>
        </is>
      </c>
      <c r="C2609" s="161" t="inlineStr">
        <is>
          <t>Sub-Saharan Africa</t>
        </is>
      </c>
      <c r="D2609" s="161" t="inlineStr">
        <is>
          <t>Low income</t>
        </is>
      </c>
      <c r="E2609" s="161" t="b">
        <v>1</v>
      </c>
      <c r="F2609" s="161" t="inlineStr">
        <is>
          <t>fuel_imports_pct_merch</t>
        </is>
      </c>
      <c r="G2609" s="161" t="n">
        <v>26.484</v>
      </c>
      <c r="H2609" s="161" t="inlineStr">
        <is>
          <t>2024</t>
        </is>
      </c>
      <c r="I2609" s="161" t="inlineStr">
        <is>
          <t>API_TM_VAL_FUEL_ZS_UN_DS2_en_csv_v2_36140.zip</t>
        </is>
      </c>
    </row>
    <row r="2610" ht="13" customHeight="1">
      <c r="A2610" s="161" t="inlineStr">
        <is>
          <t>CAF</t>
        </is>
      </c>
      <c r="B2610" s="161" t="inlineStr">
        <is>
          <t>Central African Republic</t>
        </is>
      </c>
      <c r="C2610" s="161" t="inlineStr">
        <is>
          <t>Sub-Saharan Africa</t>
        </is>
      </c>
      <c r="D2610" s="161" t="inlineStr">
        <is>
          <t>Low income</t>
        </is>
      </c>
      <c r="E2610" s="161" t="b">
        <v>1</v>
      </c>
      <c r="F2610" s="161" t="inlineStr">
        <is>
          <t>fossil_rents_total_pct_gdp</t>
        </is>
      </c>
      <c r="G2610" s="161" t="n">
        <v>0</v>
      </c>
      <c r="H2610" s="161" t="inlineStr">
        <is>
          <t>2021</t>
        </is>
      </c>
      <c r="I2610" s="161" t="inlineStr">
        <is>
          <t>WDI NY.GDP.PETR+NGAS+COAL.RT.ZS</t>
        </is>
      </c>
    </row>
    <row r="2611" ht="13" customHeight="1">
      <c r="A2611" s="161" t="inlineStr">
        <is>
          <t>CAF</t>
        </is>
      </c>
      <c r="B2611" s="161" t="inlineStr">
        <is>
          <t>Central African Republic</t>
        </is>
      </c>
      <c r="C2611" s="161" t="inlineStr">
        <is>
          <t>Sub-Saharan Africa</t>
        </is>
      </c>
      <c r="D2611" s="161" t="inlineStr">
        <is>
          <t>Low income</t>
        </is>
      </c>
      <c r="E2611" s="161" t="b">
        <v>1</v>
      </c>
      <c r="F2611" s="161" t="inlineStr">
        <is>
          <t>oil_rents_pct_gdp</t>
        </is>
      </c>
      <c r="G2611" s="161" t="n">
        <v>0</v>
      </c>
      <c r="H2611" s="161" t="inlineStr">
        <is>
          <t>2021</t>
        </is>
      </c>
      <c r="I2611" s="161" t="inlineStr">
        <is>
          <t>API_NY_GDP_PETR_RT_ZS_DS2_en_csv_v2_40227.zip</t>
        </is>
      </c>
    </row>
    <row r="2612" ht="13" customHeight="1">
      <c r="A2612" s="161" t="inlineStr">
        <is>
          <t>CAF</t>
        </is>
      </c>
      <c r="B2612" s="161" t="inlineStr">
        <is>
          <t>Central African Republic</t>
        </is>
      </c>
      <c r="C2612" s="161" t="inlineStr">
        <is>
          <t>Sub-Saharan Africa</t>
        </is>
      </c>
      <c r="D2612" s="161" t="inlineStr">
        <is>
          <t>Low income</t>
        </is>
      </c>
      <c r="E2612" s="161" t="b">
        <v>1</v>
      </c>
      <c r="F2612" s="161" t="inlineStr">
        <is>
          <t>gas_rents_pct_gdp</t>
        </is>
      </c>
      <c r="G2612" s="161" t="n">
        <v>0</v>
      </c>
      <c r="H2612" s="161" t="inlineStr">
        <is>
          <t>2021</t>
        </is>
      </c>
      <c r="I2612" s="161" t="inlineStr">
        <is>
          <t>API_NY_GDP_NGAS_RT_ZS_DS2_en_csv_v2_35861.zip</t>
        </is>
      </c>
    </row>
    <row r="2613" ht="13" customHeight="1">
      <c r="A2613" s="161" t="inlineStr">
        <is>
          <t>CAF</t>
        </is>
      </c>
      <c r="B2613" s="161" t="inlineStr">
        <is>
          <t>Central African Republic</t>
        </is>
      </c>
      <c r="C2613" s="161" t="inlineStr">
        <is>
          <t>Sub-Saharan Africa</t>
        </is>
      </c>
      <c r="D2613" s="161" t="inlineStr">
        <is>
          <t>Low income</t>
        </is>
      </c>
      <c r="E2613" s="161" t="b">
        <v>1</v>
      </c>
      <c r="F2613" s="161" t="inlineStr">
        <is>
          <t>coal_rents_pct_gdp</t>
        </is>
      </c>
      <c r="G2613" s="161" t="n">
        <v>0</v>
      </c>
      <c r="H2613" s="161" t="inlineStr">
        <is>
          <t>2021</t>
        </is>
      </c>
      <c r="I2613" s="161" t="inlineStr">
        <is>
          <t>API_NY_GDP_COAL_RT_ZS_DS2_en_csv_v2_35370.zip</t>
        </is>
      </c>
    </row>
    <row r="2614" ht="13" customHeight="1">
      <c r="A2614" s="161" t="inlineStr">
        <is>
          <t>CAF</t>
        </is>
      </c>
      <c r="B2614" s="161" t="inlineStr">
        <is>
          <t>Central African Republic</t>
        </is>
      </c>
      <c r="C2614" s="161" t="inlineStr">
        <is>
          <t>Sub-Saharan Africa</t>
        </is>
      </c>
      <c r="D2614" s="161" t="inlineStr">
        <is>
          <t>Low income</t>
        </is>
      </c>
      <c r="E2614" s="161" t="b">
        <v>1</v>
      </c>
      <c r="F2614" s="161" t="inlineStr">
        <is>
          <t>other_fossil_gen_share_pct</t>
        </is>
      </c>
      <c r="G2614" s="161" t="n">
        <v>0</v>
      </c>
      <c r="H2614" s="161" t="inlineStr">
        <is>
          <t>2023</t>
        </is>
      </c>
      <c r="I2614" s="161" t="inlineStr">
        <is>
          <t>release_generation_yearly_global.csv</t>
        </is>
      </c>
    </row>
    <row r="2615" ht="13" customHeight="1">
      <c r="A2615" s="161" t="inlineStr">
        <is>
          <t>CAF</t>
        </is>
      </c>
      <c r="B2615" s="161" t="inlineStr">
        <is>
          <t>Central African Republic</t>
        </is>
      </c>
      <c r="C2615" s="161" t="inlineStr">
        <is>
          <t>Sub-Saharan Africa</t>
        </is>
      </c>
      <c r="D2615" s="161" t="inlineStr">
        <is>
          <t>Low income</t>
        </is>
      </c>
      <c r="E2615" s="161" t="b">
        <v>1</v>
      </c>
      <c r="F2615" s="161" t="inlineStr">
        <is>
          <t>renewable_share_electricity_pct</t>
        </is>
      </c>
      <c r="G2615" s="161" t="n">
        <v>100</v>
      </c>
      <c r="H2615" s="161" t="inlineStr">
        <is>
          <t>2024</t>
        </is>
      </c>
      <c r="I2615" s="161" t="inlineStr">
        <is>
          <t>imffossilfuelsubsidiesdata.xlsb</t>
        </is>
      </c>
    </row>
    <row r="2616" ht="13" customHeight="1">
      <c r="A2616" s="161" t="inlineStr">
        <is>
          <t>CAF</t>
        </is>
      </c>
      <c r="B2616" s="161" t="inlineStr">
        <is>
          <t>Central African Republic</t>
        </is>
      </c>
      <c r="C2616" s="161" t="inlineStr">
        <is>
          <t>Sub-Saharan Africa</t>
        </is>
      </c>
      <c r="D2616" s="161" t="inlineStr">
        <is>
          <t>Low income</t>
        </is>
      </c>
      <c r="E2616" s="161" t="b">
        <v>1</v>
      </c>
      <c r="F2616" s="161" t="inlineStr">
        <is>
          <t>re_share_change_pp</t>
        </is>
      </c>
      <c r="G2616" s="161" t="n">
        <v>0</v>
      </c>
      <c r="H2616" s="161" t="inlineStr">
        <is>
          <t>2023</t>
        </is>
      </c>
      <c r="I2616" s="161" t="inlineStr">
        <is>
          <t>release_generation_yearly_global.csv</t>
        </is>
      </c>
    </row>
    <row r="2617" ht="13" customHeight="1">
      <c r="A2617" s="161" t="inlineStr">
        <is>
          <t>CAF</t>
        </is>
      </c>
      <c r="B2617" s="161" t="inlineStr">
        <is>
          <t>Central African Republic</t>
        </is>
      </c>
      <c r="C2617" s="161" t="inlineStr">
        <is>
          <t>Sub-Saharan Africa</t>
        </is>
      </c>
      <c r="D2617" s="161" t="inlineStr">
        <is>
          <t>Low income</t>
        </is>
      </c>
      <c r="E2617" s="161" t="b">
        <v>1</v>
      </c>
      <c r="F2617" s="161" t="inlineStr">
        <is>
          <t>re_capacity_growth_pct</t>
        </is>
      </c>
      <c r="G2617" s="161" t="n">
        <v>200</v>
      </c>
      <c r="H2617" s="161" t="inlineStr">
        <is>
          <t>2023</t>
        </is>
      </c>
      <c r="I2617" s="161" t="inlineStr">
        <is>
          <t>release_generation_yearly_global.csv</t>
        </is>
      </c>
    </row>
    <row r="2618" ht="13" customHeight="1">
      <c r="A2618" s="161" t="inlineStr">
        <is>
          <t>CAF</t>
        </is>
      </c>
      <c r="B2618" s="161" t="inlineStr">
        <is>
          <t>Central African Republic</t>
        </is>
      </c>
      <c r="C2618" s="161" t="inlineStr">
        <is>
          <t>Sub-Saharan Africa</t>
        </is>
      </c>
      <c r="D2618" s="161" t="inlineStr">
        <is>
          <t>Low income</t>
        </is>
      </c>
      <c r="E2618" s="161" t="b">
        <v>1</v>
      </c>
      <c r="F2618" s="161" t="inlineStr">
        <is>
          <t>inn_total_inv_2030_pct_gdp</t>
        </is>
      </c>
      <c r="G2618" s="161" t="n">
        <v>23.1464893222063</v>
      </c>
      <c r="H2618" s="161" t="inlineStr">
        <is>
          <t>2030</t>
        </is>
      </c>
      <c r="I2618" s="161" t="inlineStr">
        <is>
          <t>Mitigation_Investment_Needs_v1.1.xlsx (InvestmentNeeds v1.1, model output)</t>
        </is>
      </c>
    </row>
    <row r="2619" ht="13" customHeight="1">
      <c r="A2619" s="161" t="inlineStr">
        <is>
          <t>CAF</t>
        </is>
      </c>
      <c r="B2619" s="161" t="inlineStr">
        <is>
          <t>Central African Republic</t>
        </is>
      </c>
      <c r="C2619" s="161" t="inlineStr">
        <is>
          <t>Sub-Saharan Africa</t>
        </is>
      </c>
      <c r="D2619" s="161" t="inlineStr">
        <is>
          <t>Low income</t>
        </is>
      </c>
      <c r="E2619" s="161" t="b">
        <v>1</v>
      </c>
      <c r="F2619" s="161" t="inlineStr">
        <is>
          <t>inn_incr_inv_2030_pct_gdp</t>
        </is>
      </c>
      <c r="G2619" s="161" t="n">
        <v>5.55515743732952</v>
      </c>
      <c r="H2619" s="161" t="inlineStr">
        <is>
          <t>2030</t>
        </is>
      </c>
      <c r="I2619" s="161" t="inlineStr">
        <is>
          <t>Mitigation_Investment_Needs_v1.1.xlsx (InvestmentNeeds v1.1, model output)</t>
        </is>
      </c>
    </row>
    <row r="2620" ht="13" customHeight="1">
      <c r="A2620" s="161" t="inlineStr">
        <is>
          <t>CAF</t>
        </is>
      </c>
      <c r="B2620" s="161" t="inlineStr">
        <is>
          <t>Central African Republic</t>
        </is>
      </c>
      <c r="C2620" s="161" t="inlineStr">
        <is>
          <t>Sub-Saharan Africa</t>
        </is>
      </c>
      <c r="D2620" s="161" t="inlineStr">
        <is>
          <t>Low income</t>
        </is>
      </c>
      <c r="E2620" s="161" t="b">
        <v>1</v>
      </c>
      <c r="F2620" s="161" t="inlineStr">
        <is>
          <t>inn_incr_inv_gen_2030_pct_gdp</t>
        </is>
      </c>
      <c r="G2620" s="161" t="n">
        <v>0.2141639617846243</v>
      </c>
      <c r="H2620" s="161" t="inlineStr">
        <is>
          <t>2030</t>
        </is>
      </c>
      <c r="I2620" s="161" t="inlineStr">
        <is>
          <t>Mitigation_Investment_Needs_v1.1.xlsx (InvestmentNeeds v1.1, model output)</t>
        </is>
      </c>
    </row>
    <row r="2621" ht="13" customHeight="1">
      <c r="A2621" s="161" t="inlineStr">
        <is>
          <t>CAF</t>
        </is>
      </c>
      <c r="B2621" s="161" t="inlineStr">
        <is>
          <t>Central African Republic</t>
        </is>
      </c>
      <c r="C2621" s="161" t="inlineStr">
        <is>
          <t>Sub-Saharan Africa</t>
        </is>
      </c>
      <c r="D2621" s="161" t="inlineStr">
        <is>
          <t>Low income</t>
        </is>
      </c>
      <c r="E2621" s="161" t="b">
        <v>1</v>
      </c>
      <c r="F2621" s="161" t="inlineStr">
        <is>
          <t>inn_incr_inv_grid_2030_pct_gdp</t>
        </is>
      </c>
      <c r="G2621" s="161" t="n">
        <v>0.1468552880808853</v>
      </c>
      <c r="H2621" s="161" t="inlineStr">
        <is>
          <t>2030</t>
        </is>
      </c>
      <c r="I2621" s="161" t="inlineStr">
        <is>
          <t>Mitigation_Investment_Needs_v1.1.xlsx (InvestmentNeeds v1.1, model output)</t>
        </is>
      </c>
    </row>
    <row r="2622" ht="13" customHeight="1">
      <c r="A2622" s="161" t="inlineStr">
        <is>
          <t>CAF</t>
        </is>
      </c>
      <c r="B2622" s="161" t="inlineStr">
        <is>
          <t>Central African Republic</t>
        </is>
      </c>
      <c r="C2622" s="161" t="inlineStr">
        <is>
          <t>Sub-Saharan Africa</t>
        </is>
      </c>
      <c r="D2622" s="161" t="inlineStr">
        <is>
          <t>Low income</t>
        </is>
      </c>
      <c r="E2622" s="161" t="b">
        <v>1</v>
      </c>
      <c r="F2622" s="161" t="inlineStr">
        <is>
          <t>inn_incr_inv_trn_2030_pct_gdp</t>
        </is>
      </c>
      <c r="G2622" s="161" t="n">
        <v>0.1713052594667432</v>
      </c>
      <c r="H2622" s="161" t="inlineStr">
        <is>
          <t>2030</t>
        </is>
      </c>
      <c r="I2622" s="161" t="inlineStr">
        <is>
          <t>Mitigation_Investment_Needs_v1.1.xlsx (InvestmentNeeds v1.1, model output)</t>
        </is>
      </c>
    </row>
    <row r="2623" ht="13" customHeight="1">
      <c r="A2623" s="161" t="inlineStr">
        <is>
          <t>CAF</t>
        </is>
      </c>
      <c r="B2623" s="161" t="inlineStr">
        <is>
          <t>Central African Republic</t>
        </is>
      </c>
      <c r="C2623" s="161" t="inlineStr">
        <is>
          <t>Sub-Saharan Africa</t>
        </is>
      </c>
      <c r="D2623" s="161" t="inlineStr">
        <is>
          <t>Low income</t>
        </is>
      </c>
      <c r="E2623" s="161" t="b">
        <v>1</v>
      </c>
      <c r="F2623" s="161" t="inlineStr">
        <is>
          <t>inn_incr_inv_bld_2030_pct_gdp</t>
        </is>
      </c>
      <c r="G2623" s="161" t="n">
        <v>0.08019527692414689</v>
      </c>
      <c r="H2623" s="161" t="inlineStr">
        <is>
          <t>2030</t>
        </is>
      </c>
      <c r="I2623" s="161" t="inlineStr">
        <is>
          <t>Mitigation_Investment_Needs_v1.1.xlsx (InvestmentNeeds v1.1, model output)</t>
        </is>
      </c>
    </row>
    <row r="2624" ht="13" customHeight="1">
      <c r="A2624" s="161" t="inlineStr">
        <is>
          <t>CAF</t>
        </is>
      </c>
      <c r="B2624" s="161" t="inlineStr">
        <is>
          <t>Central African Republic</t>
        </is>
      </c>
      <c r="C2624" s="161" t="inlineStr">
        <is>
          <t>Sub-Saharan Africa</t>
        </is>
      </c>
      <c r="D2624" s="161" t="inlineStr">
        <is>
          <t>Low income</t>
        </is>
      </c>
      <c r="E2624" s="161" t="b">
        <v>1</v>
      </c>
      <c r="F2624" s="161" t="inlineStr">
        <is>
          <t>inn_incr_inv_ind_2030_pct_gdp</t>
        </is>
      </c>
      <c r="G2624" s="161" t="n">
        <v>0.038259660441383</v>
      </c>
      <c r="H2624" s="161" t="inlineStr">
        <is>
          <t>2030</t>
        </is>
      </c>
      <c r="I2624" s="161" t="inlineStr">
        <is>
          <t>Mitigation_Investment_Needs_v1.1.xlsx (InvestmentNeeds v1.1, model output)</t>
        </is>
      </c>
    </row>
    <row r="2625" ht="13" customHeight="1">
      <c r="A2625" s="161" t="inlineStr">
        <is>
          <t>CAF</t>
        </is>
      </c>
      <c r="B2625" s="161" t="inlineStr">
        <is>
          <t>Central African Republic</t>
        </is>
      </c>
      <c r="C2625" s="161" t="inlineStr">
        <is>
          <t>Sub-Saharan Africa</t>
        </is>
      </c>
      <c r="D2625" s="161" t="inlineStr">
        <is>
          <t>Low income</t>
        </is>
      </c>
      <c r="E2625" s="161" t="b">
        <v>1</v>
      </c>
      <c r="F2625" s="161" t="inlineStr">
        <is>
          <t>inn_incr_inv_fuel_2030_pct_gdp</t>
        </is>
      </c>
      <c r="G2625" s="161" t="n">
        <v>0.0579637313787359</v>
      </c>
      <c r="H2625" s="161" t="inlineStr">
        <is>
          <t>2030</t>
        </is>
      </c>
      <c r="I2625" s="161" t="inlineStr">
        <is>
          <t>Mitigation_Investment_Needs_v1.1.xlsx (InvestmentNeeds v1.1, model output)</t>
        </is>
      </c>
    </row>
    <row r="2626" ht="13" customHeight="1">
      <c r="A2626" s="161" t="inlineStr">
        <is>
          <t>CAF</t>
        </is>
      </c>
      <c r="B2626" s="161" t="inlineStr">
        <is>
          <t>Central African Republic</t>
        </is>
      </c>
      <c r="C2626" s="161" t="inlineStr">
        <is>
          <t>Sub-Saharan Africa</t>
        </is>
      </c>
      <c r="D2626" s="161" t="inlineStr">
        <is>
          <t>Low income</t>
        </is>
      </c>
      <c r="E2626" s="161" t="b">
        <v>1</v>
      </c>
      <c r="F2626" s="161" t="inlineStr">
        <is>
          <t>inn_incr_inv_afolu_2030_pct_gdp</t>
        </is>
      </c>
      <c r="G2626" s="161" t="n">
        <v>4.846414259253005</v>
      </c>
      <c r="H2626" s="161" t="inlineStr">
        <is>
          <t>2030</t>
        </is>
      </c>
      <c r="I2626" s="161" t="inlineStr">
        <is>
          <t>Mitigation_Investment_Needs_v1.1.xlsx (InvestmentNeeds v1.1, model output)</t>
        </is>
      </c>
    </row>
    <row r="2627" ht="13" customHeight="1">
      <c r="A2627" s="161" t="inlineStr">
        <is>
          <t>CAF</t>
        </is>
      </c>
      <c r="B2627" s="161" t="inlineStr">
        <is>
          <t>Central African Republic</t>
        </is>
      </c>
      <c r="C2627" s="161" t="inlineStr">
        <is>
          <t>Sub-Saharan Africa</t>
        </is>
      </c>
      <c r="D2627" s="161" t="inlineStr">
        <is>
          <t>Low income</t>
        </is>
      </c>
      <c r="E2627" s="161" t="b">
        <v>1</v>
      </c>
      <c r="F2627" s="161" t="inlineStr">
        <is>
          <t>inn_incr_cost_a_2030_pct_gdp</t>
        </is>
      </c>
      <c r="G2627" s="161" t="n">
        <v>0.461769812391321</v>
      </c>
      <c r="H2627" s="161" t="inlineStr">
        <is>
          <t>2030</t>
        </is>
      </c>
      <c r="I2627" s="161" t="inlineStr">
        <is>
          <t>Mitigation_Investment_Needs_v1.1.xlsx (InvestmentNeeds v1.1, model output)</t>
        </is>
      </c>
    </row>
    <row r="2628" ht="13" customHeight="1">
      <c r="A2628" s="161" t="inlineStr">
        <is>
          <t>CAF</t>
        </is>
      </c>
      <c r="B2628" s="161" t="inlineStr">
        <is>
          <t>Central African Republic</t>
        </is>
      </c>
      <c r="C2628" s="161" t="inlineStr">
        <is>
          <t>Sub-Saharan Africa</t>
        </is>
      </c>
      <c r="D2628" s="161" t="inlineStr">
        <is>
          <t>Low income</t>
        </is>
      </c>
      <c r="E2628" s="161" t="b">
        <v>1</v>
      </c>
      <c r="F2628" s="161" t="inlineStr">
        <is>
          <t>inn_incr_cost_b_2030_pct_gdp</t>
        </is>
      </c>
      <c r="G2628" s="161" t="n">
        <v>0.252882759826403</v>
      </c>
      <c r="H2628" s="161" t="inlineStr">
        <is>
          <t>2030</t>
        </is>
      </c>
      <c r="I2628" s="161" t="inlineStr">
        <is>
          <t>Mitigation_Investment_Needs_v1.1.xlsx (InvestmentNeeds v1.1, model output)</t>
        </is>
      </c>
    </row>
    <row r="2629" ht="13" customHeight="1">
      <c r="A2629" s="161" t="inlineStr">
        <is>
          <t>CAF</t>
        </is>
      </c>
      <c r="B2629" s="161" t="inlineStr">
        <is>
          <t>Central African Republic</t>
        </is>
      </c>
      <c r="C2629" s="161" t="inlineStr">
        <is>
          <t>Sub-Saharan Africa</t>
        </is>
      </c>
      <c r="D2629" s="161" t="inlineStr">
        <is>
          <t>Low income</t>
        </is>
      </c>
      <c r="E2629" s="161" t="b">
        <v>1</v>
      </c>
      <c r="F2629" s="161" t="inlineStr">
        <is>
          <t>inn_incr_cost_c_2030_pct_gdp</t>
        </is>
      </c>
      <c r="G2629" s="161" t="n">
        <v>-0.388556233732629</v>
      </c>
      <c r="H2629" s="161" t="inlineStr">
        <is>
          <t>2030</t>
        </is>
      </c>
      <c r="I2629" s="161" t="inlineStr">
        <is>
          <t>Mitigation_Investment_Needs_v1.1.xlsx (InvestmentNeeds v1.1, model output)</t>
        </is>
      </c>
    </row>
    <row r="2630" ht="13" customHeight="1">
      <c r="A2630" s="161" t="inlineStr">
        <is>
          <t>CAF</t>
        </is>
      </c>
      <c r="B2630" s="161" t="inlineStr">
        <is>
          <t>Central African Republic</t>
        </is>
      </c>
      <c r="C2630" s="161" t="inlineStr">
        <is>
          <t>Sub-Saharan Africa</t>
        </is>
      </c>
      <c r="D2630" s="161" t="inlineStr">
        <is>
          <t>Low income</t>
        </is>
      </c>
      <c r="E2630" s="161" t="b">
        <v>1</v>
      </c>
      <c r="F2630" s="161" t="inlineStr">
        <is>
          <t>inn_cost_per_t_b_2030_usd</t>
        </is>
      </c>
      <c r="G2630" s="161" t="n">
        <v>34.7909162362592</v>
      </c>
      <c r="H2630" s="161" t="inlineStr">
        <is>
          <t>2030</t>
        </is>
      </c>
      <c r="I2630" s="161" t="inlineStr">
        <is>
          <t>Mitigation_Investment_Needs_v1.1.xlsx (InvestmentNeeds v1.1, model output)</t>
        </is>
      </c>
    </row>
    <row r="2631" ht="13" customHeight="1">
      <c r="A2631" s="161" t="inlineStr">
        <is>
          <t>CAF</t>
        </is>
      </c>
      <c r="B2631" s="161" t="inlineStr">
        <is>
          <t>Central African Republic</t>
        </is>
      </c>
      <c r="C2631" s="161" t="inlineStr">
        <is>
          <t>Sub-Saharan Africa</t>
        </is>
      </c>
      <c r="D2631" s="161" t="inlineStr">
        <is>
          <t>Low income</t>
        </is>
      </c>
      <c r="E2631" s="161" t="b">
        <v>1</v>
      </c>
      <c r="F2631" s="161" t="inlineStr">
        <is>
          <t>inn_coc_penalty_2030_pct_gdp</t>
        </is>
      </c>
      <c r="G2631" s="161" t="n">
        <v>0.8703627190204912</v>
      </c>
      <c r="H2631" s="161" t="inlineStr">
        <is>
          <t>2030</t>
        </is>
      </c>
      <c r="I2631" s="161" t="inlineStr">
        <is>
          <t>Mitigation_Investment_Needs_v1.1.xlsx (InvestmentNeeds v1.1, model output)</t>
        </is>
      </c>
    </row>
    <row r="2632" ht="13" customHeight="1">
      <c r="A2632" s="161" t="inlineStr">
        <is>
          <t>CAF</t>
        </is>
      </c>
      <c r="B2632" s="161" t="inlineStr">
        <is>
          <t>Central African Republic</t>
        </is>
      </c>
      <c r="C2632" s="161" t="inlineStr">
        <is>
          <t>Sub-Saharan Africa</t>
        </is>
      </c>
      <c r="D2632" s="161" t="inlineStr">
        <is>
          <t>Low income</t>
        </is>
      </c>
      <c r="E2632" s="161" t="b">
        <v>1</v>
      </c>
      <c r="F2632" s="161" t="inlineStr">
        <is>
          <t>inn_pima_adj_inv_2030_pct_gdp</t>
        </is>
      </c>
      <c r="G2632" s="161" t="n">
        <v>29.31888647479467</v>
      </c>
      <c r="H2632" s="161" t="inlineStr">
        <is>
          <t>2030</t>
        </is>
      </c>
      <c r="I2632" s="161" t="inlineStr">
        <is>
          <t>Mitigation_Investment_Needs_v1.1.xlsx (InvestmentNeeds v1.1, model output)</t>
        </is>
      </c>
    </row>
    <row r="2633" ht="13" customHeight="1">
      <c r="A2633" s="161" t="inlineStr">
        <is>
          <t>CAF</t>
        </is>
      </c>
      <c r="B2633" s="161" t="inlineStr">
        <is>
          <t>Central African Republic</t>
        </is>
      </c>
      <c r="C2633" s="161" t="inlineStr">
        <is>
          <t>Sub-Saharan Africa</t>
        </is>
      </c>
      <c r="D2633" s="161" t="inlineStr">
        <is>
          <t>Low income</t>
        </is>
      </c>
      <c r="E2633" s="161" t="b">
        <v>1</v>
      </c>
      <c r="F2633" s="161" t="inlineStr">
        <is>
          <t>nmim_nz_inv_2030_pct_gdp</t>
        </is>
      </c>
      <c r="G2633" s="161" t="n">
        <v>50.77479652592704</v>
      </c>
      <c r="H2633" s="161" t="inlineStr">
        <is>
          <t>2030</t>
        </is>
      </c>
      <c r="I2633" s="161" t="inlineStr">
        <is>
          <t>nmim_summary_v0_2.csv (InvestmentNeeds NMIM v0.2, model output)</t>
        </is>
      </c>
    </row>
    <row r="2634" ht="13" customHeight="1">
      <c r="A2634" s="161" t="inlineStr">
        <is>
          <t>CAF</t>
        </is>
      </c>
      <c r="B2634" s="161" t="inlineStr">
        <is>
          <t>Central African Republic</t>
        </is>
      </c>
      <c r="C2634" s="161" t="inlineStr">
        <is>
          <t>Sub-Saharan Africa</t>
        </is>
      </c>
      <c r="D2634" s="161" t="inlineStr">
        <is>
          <t>Low income</t>
        </is>
      </c>
      <c r="E2634" s="161" t="b">
        <v>1</v>
      </c>
      <c r="F2634" s="161" t="inlineStr">
        <is>
          <t>nmim_typ1_2030_pct_gdp</t>
        </is>
      </c>
      <c r="G2634" s="161" t="n">
        <v>37.1643423591336</v>
      </c>
      <c r="H2634" s="161" t="inlineStr">
        <is>
          <t>2030</t>
        </is>
      </c>
      <c r="I2634" s="161" t="inlineStr">
        <is>
          <t>nmim_summary_v0_2.csv (InvestmentNeeds NMIM v0.2, model output)</t>
        </is>
      </c>
    </row>
    <row r="2635" ht="13" customHeight="1">
      <c r="A2635" s="161" t="inlineStr">
        <is>
          <t>CAF</t>
        </is>
      </c>
      <c r="B2635" s="161" t="inlineStr">
        <is>
          <t>Central African Republic</t>
        </is>
      </c>
      <c r="C2635" s="161" t="inlineStr">
        <is>
          <t>Sub-Saharan Africa</t>
        </is>
      </c>
      <c r="D2635" s="161" t="inlineStr">
        <is>
          <t>Low income</t>
        </is>
      </c>
      <c r="E2635" s="161" t="b">
        <v>1</v>
      </c>
      <c r="F2635" s="161" t="inlineStr">
        <is>
          <t>nmim_typ2_2030_pct_gdp</t>
        </is>
      </c>
      <c r="G2635" s="161" t="n">
        <v>0.1312620212581126</v>
      </c>
      <c r="H2635" s="161" t="inlineStr">
        <is>
          <t>2030</t>
        </is>
      </c>
      <c r="I2635" s="161" t="inlineStr">
        <is>
          <t>nmim_summary_v0_2.csv (InvestmentNeeds NMIM v0.2, model output)</t>
        </is>
      </c>
    </row>
    <row r="2636" ht="13" customHeight="1">
      <c r="A2636" s="161" t="inlineStr">
        <is>
          <t>CAF</t>
        </is>
      </c>
      <c r="B2636" s="161" t="inlineStr">
        <is>
          <t>Central African Republic</t>
        </is>
      </c>
      <c r="C2636" s="161" t="inlineStr">
        <is>
          <t>Sub-Saharan Africa</t>
        </is>
      </c>
      <c r="D2636" s="161" t="inlineStr">
        <is>
          <t>Low income</t>
        </is>
      </c>
      <c r="E2636" s="161" t="b">
        <v>1</v>
      </c>
      <c r="F2636" s="161" t="inlineStr">
        <is>
          <t>nmim_typ3_2030_pct_gdp</t>
        </is>
      </c>
      <c r="G2636" s="161" t="n">
        <v>0.177795190825417</v>
      </c>
      <c r="H2636" s="161" t="inlineStr">
        <is>
          <t>2030</t>
        </is>
      </c>
      <c r="I2636" s="161" t="inlineStr">
        <is>
          <t>nmim_summary_v0_2.csv (InvestmentNeeds NMIM v0.2, model output)</t>
        </is>
      </c>
    </row>
    <row r="2637" ht="13" customHeight="1">
      <c r="A2637" s="161" t="inlineStr">
        <is>
          <t>CAF</t>
        </is>
      </c>
      <c r="B2637" s="161" t="inlineStr">
        <is>
          <t>Central African Republic</t>
        </is>
      </c>
      <c r="C2637" s="161" t="inlineStr">
        <is>
          <t>Sub-Saharan Africa</t>
        </is>
      </c>
      <c r="D2637" s="161" t="inlineStr">
        <is>
          <t>Low income</t>
        </is>
      </c>
      <c r="E2637" s="161" t="b">
        <v>1</v>
      </c>
      <c r="F2637" s="161" t="inlineStr">
        <is>
          <t>nmim_typ4_2030_pct_gdp</t>
        </is>
      </c>
      <c r="G2637" s="161" t="n">
        <v>12.13424262930683</v>
      </c>
      <c r="H2637" s="161" t="inlineStr">
        <is>
          <t>2030</t>
        </is>
      </c>
      <c r="I2637" s="161" t="inlineStr">
        <is>
          <t>nmim_summary_v0_2.csv (InvestmentNeeds NMIM v0.2, model output)</t>
        </is>
      </c>
    </row>
    <row r="2638" ht="13" customHeight="1">
      <c r="A2638" s="161" t="inlineStr">
        <is>
          <t>CAF</t>
        </is>
      </c>
      <c r="B2638" s="161" t="inlineStr">
        <is>
          <t>Central African Republic</t>
        </is>
      </c>
      <c r="C2638" s="161" t="inlineStr">
        <is>
          <t>Sub-Saharan Africa</t>
        </is>
      </c>
      <c r="D2638" s="161" t="inlineStr">
        <is>
          <t>Low income</t>
        </is>
      </c>
      <c r="E2638" s="161" t="b">
        <v>1</v>
      </c>
      <c r="F2638" s="161" t="inlineStr">
        <is>
          <t>nmim_typ5_2030_pct_gdp</t>
        </is>
      </c>
      <c r="G2638" s="161" t="n">
        <v>1.167154343731461</v>
      </c>
      <c r="H2638" s="161" t="inlineStr">
        <is>
          <t>2030</t>
        </is>
      </c>
      <c r="I2638" s="161" t="inlineStr">
        <is>
          <t>nmim_summary_v0_2.csv (InvestmentNeeds NMIM v0.2, model output)</t>
        </is>
      </c>
    </row>
    <row r="2639" ht="13" customHeight="1">
      <c r="A2639" s="161" t="inlineStr">
        <is>
          <t>CAF</t>
        </is>
      </c>
      <c r="B2639" s="161" t="inlineStr">
        <is>
          <t>Central African Republic</t>
        </is>
      </c>
      <c r="C2639" s="161" t="inlineStr">
        <is>
          <t>Sub-Saharan Africa</t>
        </is>
      </c>
      <c r="D2639" s="161" t="inlineStr">
        <is>
          <t>Low income</t>
        </is>
      </c>
      <c r="E2639" s="161" t="b">
        <v>1</v>
      </c>
      <c r="F2639" s="161" t="inlineStr">
        <is>
          <t>nmim_budget_need_2030_pct_gdp</t>
        </is>
      </c>
      <c r="G2639" s="161" t="n">
        <v>40.80461514619383</v>
      </c>
      <c r="H2639" s="161" t="inlineStr">
        <is>
          <t>2030</t>
        </is>
      </c>
      <c r="I2639" s="161" t="inlineStr">
        <is>
          <t>nmim_summary_v0_2.csv (InvestmentNeeds NMIM v0.2, model output)</t>
        </is>
      </c>
    </row>
    <row r="2640" ht="13" customHeight="1">
      <c r="A2640" s="161" t="inlineStr">
        <is>
          <t>CAF</t>
        </is>
      </c>
      <c r="B2640" s="161" t="inlineStr">
        <is>
          <t>Central African Republic</t>
        </is>
      </c>
      <c r="C2640" s="161" t="inlineStr">
        <is>
          <t>Sub-Saharan Africa</t>
        </is>
      </c>
      <c r="D2640" s="161" t="inlineStr">
        <is>
          <t>Low income</t>
        </is>
      </c>
      <c r="E2640" s="161" t="b">
        <v>1</v>
      </c>
      <c r="F2640" s="161" t="inlineStr">
        <is>
          <t>nmim_private_share_2030_pct</t>
        </is>
      </c>
      <c r="G2640" s="161" t="n">
        <v>19.37756534281798</v>
      </c>
      <c r="H2640" s="161" t="inlineStr">
        <is>
          <t>2030</t>
        </is>
      </c>
      <c r="I2640" s="161" t="inlineStr">
        <is>
          <t>nmim_summary_v0_2.csv (InvestmentNeeds NMIM v0.2, model output)</t>
        </is>
      </c>
    </row>
    <row r="2641" ht="13" customHeight="1">
      <c r="A2641" s="161" t="inlineStr">
        <is>
          <t>CAF</t>
        </is>
      </c>
      <c r="B2641" s="161" t="inlineStr">
        <is>
          <t>Central African Republic</t>
        </is>
      </c>
      <c r="C2641" s="161" t="inlineStr">
        <is>
          <t>Sub-Saharan Africa</t>
        </is>
      </c>
      <c r="D2641" s="161" t="inlineStr">
        <is>
          <t>Low income</t>
        </is>
      </c>
      <c r="E2641" s="161" t="b">
        <v>1</v>
      </c>
      <c r="F2641" s="161" t="inlineStr">
        <is>
          <t>nmim_incr_inv_2030_pct_gdp</t>
        </is>
      </c>
      <c r="G2641" s="161" t="n">
        <v>50.27655781770552</v>
      </c>
      <c r="H2641" s="161" t="inlineStr">
        <is>
          <t>2030</t>
        </is>
      </c>
      <c r="I2641" s="161" t="inlineStr">
        <is>
          <t>nmim_summary_v0_2.csv (InvestmentNeeds NMIM v0.2, model output)</t>
        </is>
      </c>
    </row>
    <row r="2642" ht="13" customHeight="1">
      <c r="A2642" s="161" t="inlineStr">
        <is>
          <t>CAF</t>
        </is>
      </c>
      <c r="B2642" s="161" t="inlineStr">
        <is>
          <t>Central African Republic</t>
        </is>
      </c>
      <c r="C2642" s="161" t="inlineStr">
        <is>
          <t>Sub-Saharan Africa</t>
        </is>
      </c>
      <c r="D2642" s="161" t="inlineStr">
        <is>
          <t>Low income</t>
        </is>
      </c>
      <c r="E2642" s="161" t="b">
        <v>1</v>
      </c>
      <c r="F2642" s="161" t="inlineStr">
        <is>
          <t>nmim_incr_inv_2050_pct_gdp</t>
        </is>
      </c>
      <c r="G2642" s="161" t="n">
        <v>24.86229519177527</v>
      </c>
      <c r="H2642" s="161" t="inlineStr">
        <is>
          <t>2050</t>
        </is>
      </c>
      <c r="I2642" s="161" t="inlineStr">
        <is>
          <t>nmim_summary_v0_2.csv (InvestmentNeeds NMIM v0.2, model output)</t>
        </is>
      </c>
    </row>
    <row r="2643" ht="13" customHeight="1">
      <c r="A2643" s="161" t="inlineStr">
        <is>
          <t>CAF</t>
        </is>
      </c>
      <c r="B2643" s="161" t="inlineStr">
        <is>
          <t>Central African Republic</t>
        </is>
      </c>
      <c r="C2643" s="161" t="inlineStr">
        <is>
          <t>Sub-Saharan Africa</t>
        </is>
      </c>
      <c r="D2643" s="161" t="inlineStr">
        <is>
          <t>Low income</t>
        </is>
      </c>
      <c r="E2643" s="161" t="b">
        <v>1</v>
      </c>
      <c r="F2643" s="161" t="inlineStr">
        <is>
          <t>nmim_pv_incr_cost_b_pct_gdp</t>
        </is>
      </c>
      <c r="G2643" s="161" t="n">
        <v>549.9959858995128</v>
      </c>
      <c r="H2643" s="161" t="inlineStr">
        <is>
          <t>2025-2050</t>
        </is>
      </c>
      <c r="I2643" s="161" t="inlineStr">
        <is>
          <t>nmim_summary_v0_2.csv (InvestmentNeeds NMIM v0.2, model output)</t>
        </is>
      </c>
    </row>
    <row r="2644" ht="13" customHeight="1">
      <c r="A2644" s="161" t="inlineStr">
        <is>
          <t>CAF</t>
        </is>
      </c>
      <c r="B2644" s="161" t="inlineStr">
        <is>
          <t>Central African Republic</t>
        </is>
      </c>
      <c r="C2644" s="161" t="inlineStr">
        <is>
          <t>Sub-Saharan Africa</t>
        </is>
      </c>
      <c r="D2644" s="161" t="inlineStr">
        <is>
          <t>Low income</t>
        </is>
      </c>
      <c r="E2644" s="161" t="b">
        <v>1</v>
      </c>
      <c r="F2644" s="161" t="inlineStr">
        <is>
          <t>price_diesel_usd_litre</t>
        </is>
      </c>
      <c r="G2644" s="161" t="n">
        <v>1.997</v>
      </c>
      <c r="H2644" s="161" t="inlineStr">
        <is>
          <t>2024</t>
        </is>
      </c>
      <c r="I2644" s="161" t="inlineStr">
        <is>
          <t>imffossilfuelsubsidiesdata.xlsb</t>
        </is>
      </c>
    </row>
    <row r="2645" ht="13" customHeight="1">
      <c r="A2645" s="161" t="inlineStr">
        <is>
          <t>CAF</t>
        </is>
      </c>
      <c r="B2645" s="161" t="inlineStr">
        <is>
          <t>Central African Republic</t>
        </is>
      </c>
      <c r="C2645" s="161" t="inlineStr">
        <is>
          <t>Sub-Saharan Africa</t>
        </is>
      </c>
      <c r="D2645" s="161" t="inlineStr">
        <is>
          <t>Low income</t>
        </is>
      </c>
      <c r="E2645" s="161" t="b">
        <v>1</v>
      </c>
      <c r="F2645" s="161" t="inlineStr">
        <is>
          <t>price_gasoline_usd_litre</t>
        </is>
      </c>
      <c r="G2645" s="161" t="n">
        <v>1.814</v>
      </c>
      <c r="H2645" s="161" t="inlineStr">
        <is>
          <t>2024</t>
        </is>
      </c>
      <c r="I2645" s="161" t="inlineStr">
        <is>
          <t>imffossilfuelsubsidiesdata.xlsb</t>
        </is>
      </c>
    </row>
    <row r="2646" ht="13" customHeight="1">
      <c r="A2646" s="161" t="inlineStr">
        <is>
          <t>CAF</t>
        </is>
      </c>
      <c r="B2646" s="161" t="inlineStr">
        <is>
          <t>Central African Republic</t>
        </is>
      </c>
      <c r="C2646" s="161" t="inlineStr">
        <is>
          <t>Sub-Saharan Africa</t>
        </is>
      </c>
      <c r="D2646" s="161" t="inlineStr">
        <is>
          <t>Low income</t>
        </is>
      </c>
      <c r="E2646" s="161" t="b">
        <v>1</v>
      </c>
      <c r="F2646" s="161" t="inlineStr">
        <is>
          <t>price_electricity_residential_usd_kwh</t>
        </is>
      </c>
      <c r="G2646" s="161" t="n">
        <v>0.143</v>
      </c>
      <c r="H2646" s="161" t="inlineStr">
        <is>
          <t>2024</t>
        </is>
      </c>
      <c r="I2646" s="161" t="inlineStr">
        <is>
          <t>imffossilfuelsubsidiesdata.xlsb</t>
        </is>
      </c>
    </row>
    <row r="2647" ht="13" customHeight="1">
      <c r="A2647" s="161" t="inlineStr">
        <is>
          <t>CAF</t>
        </is>
      </c>
      <c r="B2647" s="161" t="inlineStr">
        <is>
          <t>Central African Republic</t>
        </is>
      </c>
      <c r="C2647" s="161" t="inlineStr">
        <is>
          <t>Sub-Saharan Africa</t>
        </is>
      </c>
      <c r="D2647" s="161" t="inlineStr">
        <is>
          <t>Low income</t>
        </is>
      </c>
      <c r="E2647" s="161" t="b">
        <v>1</v>
      </c>
      <c r="F2647" s="161" t="inlineStr">
        <is>
          <t>price_electricity_industry_usd_kwh</t>
        </is>
      </c>
      <c r="G2647" s="161" t="n">
        <v>0.077</v>
      </c>
      <c r="H2647" s="161" t="inlineStr">
        <is>
          <t>2024</t>
        </is>
      </c>
      <c r="I2647" s="161" t="inlineStr">
        <is>
          <t>imffossilfuelsubsidiesdata.xlsb</t>
        </is>
      </c>
    </row>
    <row r="2648" ht="13" customHeight="1">
      <c r="A2648" s="161" t="inlineStr">
        <is>
          <t>CAF</t>
        </is>
      </c>
      <c r="B2648" s="161" t="inlineStr">
        <is>
          <t>Central African Republic</t>
        </is>
      </c>
      <c r="C2648" s="161" t="inlineStr">
        <is>
          <t>Sub-Saharan Africa</t>
        </is>
      </c>
      <c r="D2648" s="161" t="inlineStr">
        <is>
          <t>Low income</t>
        </is>
      </c>
      <c r="E2648" s="161" t="b">
        <v>1</v>
      </c>
      <c r="F2648" s="161" t="inlineStr">
        <is>
          <t>price_gas_residential_usd_gj</t>
        </is>
      </c>
      <c r="G2648" s="161" t="n">
        <v>19.18</v>
      </c>
      <c r="H2648" s="161" t="inlineStr">
        <is>
          <t>2024</t>
        </is>
      </c>
      <c r="I2648" s="161" t="inlineStr">
        <is>
          <t>imffossilfuelsubsidiesdata.xlsb</t>
        </is>
      </c>
    </row>
    <row r="2649" ht="13" customHeight="1">
      <c r="A2649" s="161" t="inlineStr">
        <is>
          <t>CAF</t>
        </is>
      </c>
      <c r="B2649" s="161" t="inlineStr">
        <is>
          <t>Central African Republic</t>
        </is>
      </c>
      <c r="C2649" s="161" t="inlineStr">
        <is>
          <t>Sub-Saharan Africa</t>
        </is>
      </c>
      <c r="D2649" s="161" t="inlineStr">
        <is>
          <t>Low income</t>
        </is>
      </c>
      <c r="E2649" s="161" t="b">
        <v>1</v>
      </c>
      <c r="F2649" s="161" t="inlineStr">
        <is>
          <t>price_gas_industry_usd_gj</t>
        </is>
      </c>
      <c r="G2649" s="161" t="n">
        <v>8.176</v>
      </c>
      <c r="H2649" s="161" t="inlineStr">
        <is>
          <t>2024</t>
        </is>
      </c>
      <c r="I2649" s="161" t="inlineStr">
        <is>
          <t>imffossilfuelsubsidiesdata.xlsb</t>
        </is>
      </c>
    </row>
    <row r="2650" ht="13" customHeight="1">
      <c r="A2650" s="161" t="inlineStr">
        <is>
          <t>CAF</t>
        </is>
      </c>
      <c r="B2650" s="161" t="inlineStr">
        <is>
          <t>Central African Republic</t>
        </is>
      </c>
      <c r="C2650" s="161" t="inlineStr">
        <is>
          <t>Sub-Saharan Africa</t>
        </is>
      </c>
      <c r="D2650" s="161" t="inlineStr">
        <is>
          <t>Low income</t>
        </is>
      </c>
      <c r="E2650" s="161" t="b">
        <v>1</v>
      </c>
      <c r="F2650" s="161" t="inlineStr">
        <is>
          <t>price_gas_power_usd_gj</t>
        </is>
      </c>
      <c r="G2650" s="161" t="n">
        <v>6.853</v>
      </c>
      <c r="H2650" s="161" t="inlineStr">
        <is>
          <t>2024</t>
        </is>
      </c>
      <c r="I2650" s="161" t="inlineStr">
        <is>
          <t>imffossilfuelsubsidiesdata.xlsb</t>
        </is>
      </c>
    </row>
    <row r="2651" ht="13" customHeight="1">
      <c r="A2651" s="161" t="inlineStr">
        <is>
          <t>CAF</t>
        </is>
      </c>
      <c r="B2651" s="161" t="inlineStr">
        <is>
          <t>Central African Republic</t>
        </is>
      </c>
      <c r="C2651" s="161" t="inlineStr">
        <is>
          <t>Sub-Saharan Africa</t>
        </is>
      </c>
      <c r="D2651" s="161" t="inlineStr">
        <is>
          <t>Low income</t>
        </is>
      </c>
      <c r="E2651" s="161" t="b">
        <v>1</v>
      </c>
      <c r="F2651" s="161" t="inlineStr">
        <is>
          <t>price_coal_residential_usd_gj</t>
        </is>
      </c>
      <c r="G2651" s="161" t="n">
        <v>14.509</v>
      </c>
      <c r="H2651" s="161" t="inlineStr">
        <is>
          <t>2024</t>
        </is>
      </c>
      <c r="I2651" s="161" t="inlineStr">
        <is>
          <t>imffossilfuelsubsidiesdata.xlsb</t>
        </is>
      </c>
    </row>
    <row r="2652" ht="13" customHeight="1">
      <c r="A2652" s="161" t="inlineStr">
        <is>
          <t>CAF</t>
        </is>
      </c>
      <c r="B2652" s="161" t="inlineStr">
        <is>
          <t>Central African Republic</t>
        </is>
      </c>
      <c r="C2652" s="161" t="inlineStr">
        <is>
          <t>Sub-Saharan Africa</t>
        </is>
      </c>
      <c r="D2652" s="161" t="inlineStr">
        <is>
          <t>Low income</t>
        </is>
      </c>
      <c r="E2652" s="161" t="b">
        <v>1</v>
      </c>
      <c r="F2652" s="161" t="inlineStr">
        <is>
          <t>price_coal_industry_usd_gj</t>
        </is>
      </c>
      <c r="G2652" s="161" t="n">
        <v>7.124</v>
      </c>
      <c r="H2652" s="161" t="inlineStr">
        <is>
          <t>2024</t>
        </is>
      </c>
      <c r="I2652" s="161" t="inlineStr">
        <is>
          <t>imffossilfuelsubsidiesdata.xlsb</t>
        </is>
      </c>
    </row>
    <row r="2653" ht="13" customHeight="1">
      <c r="A2653" s="161" t="inlineStr">
        <is>
          <t>CAF</t>
        </is>
      </c>
      <c r="B2653" s="161" t="inlineStr">
        <is>
          <t>Central African Republic</t>
        </is>
      </c>
      <c r="C2653" s="161" t="inlineStr">
        <is>
          <t>Sub-Saharan Africa</t>
        </is>
      </c>
      <c r="D2653" s="161" t="inlineStr">
        <is>
          <t>Low income</t>
        </is>
      </c>
      <c r="E2653" s="161" t="b">
        <v>1</v>
      </c>
      <c r="F2653" s="161" t="inlineStr">
        <is>
          <t>price_coal_power_usd_gj</t>
        </is>
      </c>
      <c r="G2653" s="161" t="n">
        <v>5.575</v>
      </c>
      <c r="H2653" s="161" t="inlineStr">
        <is>
          <t>2024</t>
        </is>
      </c>
      <c r="I2653" s="161" t="inlineStr">
        <is>
          <t>imffossilfuelsubsidiesdata.xlsb</t>
        </is>
      </c>
    </row>
    <row r="2654" ht="13" customHeight="1">
      <c r="A2654" s="161" t="inlineStr">
        <is>
          <t>CAF</t>
        </is>
      </c>
      <c r="B2654" s="161" t="inlineStr">
        <is>
          <t>Central African Republic</t>
        </is>
      </c>
      <c r="C2654" s="161" t="inlineStr">
        <is>
          <t>Sub-Saharan Africa</t>
        </is>
      </c>
      <c r="D2654" s="161" t="inlineStr">
        <is>
          <t>Low income</t>
        </is>
      </c>
      <c r="E2654" s="161" t="b">
        <v>1</v>
      </c>
      <c r="F2654" s="161" t="inlineStr">
        <is>
          <t>power_market_structure</t>
        </is>
      </c>
      <c r="G2654" s="161" t="n">
        <v>2</v>
      </c>
      <c r="H2654" s="161" t="inlineStr">
        <is>
          <t>2013</t>
        </is>
      </c>
      <c r="I2654" s="161" t="inlineStr">
        <is>
          <t>dataverse_files.zip</t>
        </is>
      </c>
    </row>
    <row r="2655" ht="13" customHeight="1">
      <c r="A2655" s="161" t="inlineStr">
        <is>
          <t>CAF</t>
        </is>
      </c>
      <c r="B2655" s="161" t="inlineStr">
        <is>
          <t>Central African Republic</t>
        </is>
      </c>
      <c r="C2655" s="161" t="inlineStr">
        <is>
          <t>Sub-Saharan Africa</t>
        </is>
      </c>
      <c r="D2655" s="161" t="inlineStr">
        <is>
          <t>Low income</t>
        </is>
      </c>
      <c r="E2655" s="161" t="b">
        <v>1</v>
      </c>
      <c r="F2655" s="161" t="inlineStr">
        <is>
          <t>independent_regulator</t>
        </is>
      </c>
      <c r="G2655" s="161" t="n">
        <v>0</v>
      </c>
      <c r="H2655" s="161" t="inlineStr">
        <is>
          <t>2013</t>
        </is>
      </c>
      <c r="I2655" s="161" t="inlineStr">
        <is>
          <t>dataverse_files.zip</t>
        </is>
      </c>
    </row>
    <row r="2656" ht="13" customHeight="1">
      <c r="A2656" s="161" t="inlineStr">
        <is>
          <t>CAF</t>
        </is>
      </c>
      <c r="B2656" s="161" t="inlineStr">
        <is>
          <t>Central African Republic</t>
        </is>
      </c>
      <c r="C2656" s="161" t="inlineStr">
        <is>
          <t>Sub-Saharan Africa</t>
        </is>
      </c>
      <c r="D2656" s="161" t="inlineStr">
        <is>
          <t>Low income</t>
        </is>
      </c>
      <c r="E2656" s="161" t="b">
        <v>1</v>
      </c>
      <c r="F2656" s="161" t="inlineStr">
        <is>
          <t>generation_unbundled</t>
        </is>
      </c>
      <c r="G2656" s="161" t="n">
        <v>0</v>
      </c>
      <c r="H2656" s="161" t="inlineStr">
        <is>
          <t>2013</t>
        </is>
      </c>
      <c r="I2656" s="161" t="inlineStr">
        <is>
          <t>dataverse_files.zip</t>
        </is>
      </c>
    </row>
    <row r="2657" ht="13" customHeight="1">
      <c r="A2657" s="161" t="inlineStr">
        <is>
          <t>CAF</t>
        </is>
      </c>
      <c r="B2657" s="161" t="inlineStr">
        <is>
          <t>Central African Republic</t>
        </is>
      </c>
      <c r="C2657" s="161" t="inlineStr">
        <is>
          <t>Sub-Saharan Africa</t>
        </is>
      </c>
      <c r="D2657" s="161" t="inlineStr">
        <is>
          <t>Low income</t>
        </is>
      </c>
      <c r="E2657" s="161" t="b">
        <v>1</v>
      </c>
      <c r="F2657" s="161" t="inlineStr">
        <is>
          <t>rise_renewable_energy_score</t>
        </is>
      </c>
      <c r="G2657" s="161" t="n">
        <v>8.333</v>
      </c>
      <c r="H2657" s="161" t="inlineStr">
        <is>
          <t>2023</t>
        </is>
      </c>
      <c r="I2657" s="161" t="inlineStr">
        <is>
          <t>WB_RISE_WIDEF.csv</t>
        </is>
      </c>
    </row>
    <row r="2658" ht="13" customHeight="1">
      <c r="A2658" s="161" t="inlineStr">
        <is>
          <t>CAF</t>
        </is>
      </c>
      <c r="B2658" s="161" t="inlineStr">
        <is>
          <t>Central African Republic</t>
        </is>
      </c>
      <c r="C2658" s="161" t="inlineStr">
        <is>
          <t>Sub-Saharan Africa</t>
        </is>
      </c>
      <c r="D2658" s="161" t="inlineStr">
        <is>
          <t>Low income</t>
        </is>
      </c>
      <c r="E2658" s="161" t="b">
        <v>1</v>
      </c>
      <c r="F2658" s="161" t="inlineStr">
        <is>
          <t>rise_level_playing_field_score</t>
        </is>
      </c>
      <c r="G2658" s="161" t="n">
        <v>0</v>
      </c>
      <c r="H2658" s="161" t="inlineStr">
        <is>
          <t>2023</t>
        </is>
      </c>
      <c r="I2658" s="161" t="inlineStr">
        <is>
          <t>WB_RISE_WIDEF.csv</t>
        </is>
      </c>
    </row>
    <row r="2659" ht="13" customHeight="1">
      <c r="A2659" s="161" t="inlineStr">
        <is>
          <t>CAF</t>
        </is>
      </c>
      <c r="B2659" s="161" t="inlineStr">
        <is>
          <t>Central African Republic</t>
        </is>
      </c>
      <c r="C2659" s="161" t="inlineStr">
        <is>
          <t>Sub-Saharan Africa</t>
        </is>
      </c>
      <c r="D2659" s="161" t="inlineStr">
        <is>
          <t>Low income</t>
        </is>
      </c>
      <c r="E2659" s="161" t="b">
        <v>1</v>
      </c>
      <c r="F2659" s="161" t="inlineStr">
        <is>
          <t>rise_ee_financing_mechanisms_score</t>
        </is>
      </c>
      <c r="G2659" s="161" t="n">
        <v>0</v>
      </c>
      <c r="H2659" s="161" t="inlineStr">
        <is>
          <t>2023</t>
        </is>
      </c>
      <c r="I2659" s="161" t="inlineStr">
        <is>
          <t>WB_RISE_WIDEF.csv</t>
        </is>
      </c>
    </row>
    <row r="2660" ht="13" customHeight="1">
      <c r="A2660" s="161" t="inlineStr">
        <is>
          <t>CAF</t>
        </is>
      </c>
      <c r="B2660" s="161" t="inlineStr">
        <is>
          <t>Central African Republic</t>
        </is>
      </c>
      <c r="C2660" s="161" t="inlineStr">
        <is>
          <t>Sub-Saharan Africa</t>
        </is>
      </c>
      <c r="D2660" s="161" t="inlineStr">
        <is>
          <t>Low income</t>
        </is>
      </c>
      <c r="E2660" s="161" t="b">
        <v>1</v>
      </c>
      <c r="F2660" s="161" t="inlineStr">
        <is>
          <t>revenue_pct_gdp</t>
        </is>
      </c>
      <c r="G2660" s="161" t="n">
        <v>14.323</v>
      </c>
      <c r="H2660" s="161" t="inlineStr">
        <is>
          <t>2024</t>
        </is>
      </c>
      <c r="I2660" s="161" t="inlineStr">
        <is>
          <t>dataset_2026-08-26T13_41_09_874550254Z_DEFAULT_INTEGRATION_IMF_RES_WEO_9_0_0.csv</t>
        </is>
      </c>
    </row>
    <row r="2661" ht="13" customHeight="1">
      <c r="A2661" s="161" t="inlineStr">
        <is>
          <t>CAF</t>
        </is>
      </c>
      <c r="B2661" s="161" t="inlineStr">
        <is>
          <t>Central African Republic</t>
        </is>
      </c>
      <c r="C2661" s="161" t="inlineStr">
        <is>
          <t>Sub-Saharan Africa</t>
        </is>
      </c>
      <c r="D2661" s="161" t="inlineStr">
        <is>
          <t>Low income</t>
        </is>
      </c>
      <c r="E2661" s="161" t="b">
        <v>1</v>
      </c>
      <c r="F2661" s="161" t="inlineStr">
        <is>
          <t>primary_balance_pct_gdp</t>
        </is>
      </c>
      <c r="G2661" s="161" t="n">
        <v>-4.178</v>
      </c>
      <c r="H2661" s="161" t="inlineStr">
        <is>
          <t>2024</t>
        </is>
      </c>
      <c r="I2661" s="161" t="inlineStr">
        <is>
          <t>dataset_2026-08-26T13_41_09_874550254Z_DEFAULT_INTEGRATION_IMF_RES_WEO_9_0_0.csv</t>
        </is>
      </c>
    </row>
    <row r="2662" ht="13" customHeight="1">
      <c r="A2662" s="161" t="inlineStr">
        <is>
          <t>CAF</t>
        </is>
      </c>
      <c r="B2662" s="161" t="inlineStr">
        <is>
          <t>Central African Republic</t>
        </is>
      </c>
      <c r="C2662" s="161" t="inlineStr">
        <is>
          <t>Sub-Saharan Africa</t>
        </is>
      </c>
      <c r="D2662" s="161" t="inlineStr">
        <is>
          <t>Low income</t>
        </is>
      </c>
      <c r="E2662" s="161" t="b">
        <v>1</v>
      </c>
      <c r="F2662" s="161" t="inlineStr">
        <is>
          <t>current_account_pct_gdp</t>
        </is>
      </c>
      <c r="G2662" s="161" t="n">
        <v>-9.099</v>
      </c>
      <c r="H2662" s="161" t="inlineStr">
        <is>
          <t>2024</t>
        </is>
      </c>
      <c r="I2662" s="161" t="inlineStr">
        <is>
          <t>dataset_2026-08-26T13_41_09_874550254Z_DEFAULT_INTEGRATION_IMF_RES_WEO_9_0_0.csv</t>
        </is>
      </c>
    </row>
    <row r="2663" ht="13" customHeight="1">
      <c r="A2663" s="161" t="inlineStr">
        <is>
          <t>CAF</t>
        </is>
      </c>
      <c r="B2663" s="161" t="inlineStr">
        <is>
          <t>Central African Republic</t>
        </is>
      </c>
      <c r="C2663" s="161" t="inlineStr">
        <is>
          <t>Sub-Saharan Africa</t>
        </is>
      </c>
      <c r="D2663" s="161" t="inlineStr">
        <is>
          <t>Low income</t>
        </is>
      </c>
      <c r="E2663" s="161" t="b">
        <v>1</v>
      </c>
      <c r="F2663" s="161" t="inlineStr">
        <is>
          <t>gross_capital_formation_pct_gdp</t>
        </is>
      </c>
      <c r="G2663" s="161" t="n">
        <v>16.357</v>
      </c>
      <c r="H2663" s="161" t="inlineStr">
        <is>
          <t>2024</t>
        </is>
      </c>
      <c r="I2663" s="161" t="inlineStr">
        <is>
          <t>dataset_2026-08-26T13_41_09_874550254Z_DEFAULT_INTEGRATION_IMF_RES_WEO_9_0_0.csv</t>
        </is>
      </c>
    </row>
    <row r="2664" ht="13" customHeight="1">
      <c r="A2664" s="161" t="inlineStr">
        <is>
          <t>CAF</t>
        </is>
      </c>
      <c r="B2664" s="161" t="inlineStr">
        <is>
          <t>Central African Republic</t>
        </is>
      </c>
      <c r="C2664" s="161" t="inlineStr">
        <is>
          <t>Sub-Saharan Africa</t>
        </is>
      </c>
      <c r="D2664" s="161" t="inlineStr">
        <is>
          <t>Low income</t>
        </is>
      </c>
      <c r="E2664" s="161" t="b">
        <v>1</v>
      </c>
      <c r="F2664" s="161" t="inlineStr">
        <is>
          <t>real_gdp_growth_5y_avg_pct</t>
        </is>
      </c>
      <c r="G2664" s="161" t="n">
        <v>0.996</v>
      </c>
      <c r="H2664" s="161" t="inlineStr">
        <is>
          <t>2020-2024 avg</t>
        </is>
      </c>
      <c r="I2664" s="161" t="inlineStr">
        <is>
          <t>dataset_2026-08-26T13_41_09_874550254Z_DEFAULT_INTEGRATION_IMF_RES_WEO_9_0_0.csv (derived)</t>
        </is>
      </c>
    </row>
    <row r="2665" ht="13" customHeight="1">
      <c r="A2665" s="161" t="inlineStr">
        <is>
          <t>CAF</t>
        </is>
      </c>
      <c r="B2665" s="161" t="inlineStr">
        <is>
          <t>Central African Republic</t>
        </is>
      </c>
      <c r="C2665" s="161" t="inlineStr">
        <is>
          <t>Sub-Saharan Africa</t>
        </is>
      </c>
      <c r="D2665" s="161" t="inlineStr">
        <is>
          <t>Low income</t>
        </is>
      </c>
      <c r="E2665" s="161" t="b">
        <v>1</v>
      </c>
      <c r="F2665" s="161" t="inlineStr">
        <is>
          <t>int_budget_need_2030_pct_gdp</t>
        </is>
      </c>
      <c r="G2665" s="161" t="n">
        <v>40.64</v>
      </c>
      <c r="H2665" s="161" t="inlineStr">
        <is>
          <t>2030</t>
        </is>
      </c>
      <c r="I2665" s="161" t="inlineStr">
        <is>
          <t>integrated_results.csv (MacroFiscalModels v0.1, model output)</t>
        </is>
      </c>
    </row>
    <row r="2666" ht="13" customHeight="1">
      <c r="A2666" s="161" t="inlineStr">
        <is>
          <t>CAF</t>
        </is>
      </c>
      <c r="B2666" s="161" t="inlineStr">
        <is>
          <t>Central African Republic</t>
        </is>
      </c>
      <c r="C2666" s="161" t="inlineStr">
        <is>
          <t>Sub-Saharan Africa</t>
        </is>
      </c>
      <c r="D2666" s="161" t="inlineStr">
        <is>
          <t>Low income</t>
        </is>
      </c>
      <c r="E2666" s="161" t="b">
        <v>1</v>
      </c>
      <c r="F2666" s="161" t="inlineStr">
        <is>
          <t>int_pricing_revenue_2030_pct_gdp</t>
        </is>
      </c>
      <c r="G2666" s="161" t="n">
        <v>0</v>
      </c>
      <c r="H2666" s="161" t="inlineStr">
        <is>
          <t>2030</t>
        </is>
      </c>
      <c r="I2666" s="161" t="inlineStr">
        <is>
          <t>integrated_results.csv (MacroFiscalModels v0.1, model output)</t>
        </is>
      </c>
    </row>
    <row r="2667" ht="13" customHeight="1">
      <c r="A2667" s="161" t="inlineStr">
        <is>
          <t>CAF</t>
        </is>
      </c>
      <c r="B2667" s="161" t="inlineStr">
        <is>
          <t>Central African Republic</t>
        </is>
      </c>
      <c r="C2667" s="161" t="inlineStr">
        <is>
          <t>Sub-Saharan Africa</t>
        </is>
      </c>
      <c r="D2667" s="161" t="inlineStr">
        <is>
          <t>Low income</t>
        </is>
      </c>
      <c r="E2667" s="161" t="b">
        <v>1</v>
      </c>
      <c r="F2667" s="161" t="inlineStr">
        <is>
          <t>int_financing_gap_2030_pct_gdp</t>
        </is>
      </c>
      <c r="G2667" s="161" t="n">
        <v>40.64</v>
      </c>
      <c r="H2667" s="161" t="inlineStr">
        <is>
          <t>2030</t>
        </is>
      </c>
      <c r="I2667" s="161" t="inlineStr">
        <is>
          <t>integrated_results.csv (MacroFiscalModels v0.1, model output)</t>
        </is>
      </c>
    </row>
    <row r="2668" ht="13" customHeight="1">
      <c r="A2668" s="161" t="inlineStr">
        <is>
          <t>CAF</t>
        </is>
      </c>
      <c r="B2668" s="161" t="inlineStr">
        <is>
          <t>Central African Republic</t>
        </is>
      </c>
      <c r="C2668" s="161" t="inlineStr">
        <is>
          <t>Sub-Saharan Africa</t>
        </is>
      </c>
      <c r="D2668" s="161" t="inlineStr">
        <is>
          <t>Low income</t>
        </is>
      </c>
      <c r="E2668" s="161" t="b">
        <v>1</v>
      </c>
      <c r="F2668" s="161" t="inlineStr">
        <is>
          <t>int_gdp_dev_2050_pct</t>
        </is>
      </c>
      <c r="G2668" s="161" t="n">
        <v>-0.169</v>
      </c>
      <c r="H2668" s="161" t="inlineStr">
        <is>
          <t>2050</t>
        </is>
      </c>
      <c r="I2668" s="161" t="inlineStr">
        <is>
          <t>integrated_results.csv (MacroFiscalModels v0.1, model output)</t>
        </is>
      </c>
    </row>
    <row r="2669" ht="13" customHeight="1">
      <c r="A2669" s="161" t="inlineStr">
        <is>
          <t>CAF</t>
        </is>
      </c>
      <c r="B2669" s="161" t="inlineStr">
        <is>
          <t>Central African Republic</t>
        </is>
      </c>
      <c r="C2669" s="161" t="inlineStr">
        <is>
          <t>Sub-Saharan Africa</t>
        </is>
      </c>
      <c r="D2669" s="161" t="inlineStr">
        <is>
          <t>Low income</t>
        </is>
      </c>
      <c r="E2669" s="161" t="b">
        <v>1</v>
      </c>
      <c r="F2669" s="161" t="inlineStr">
        <is>
          <t>int_debt_2050_pct_gdp</t>
        </is>
      </c>
      <c r="G2669" s="161" t="n">
        <v>236.3</v>
      </c>
      <c r="H2669" s="161" t="inlineStr">
        <is>
          <t>2050</t>
        </is>
      </c>
      <c r="I2669" s="161" t="inlineStr">
        <is>
          <t>integrated_results.csv (MacroFiscalModels v0.1, model output)</t>
        </is>
      </c>
    </row>
    <row r="2670" ht="13" customHeight="1">
      <c r="A2670" s="161" t="inlineStr">
        <is>
          <t>CAF</t>
        </is>
      </c>
      <c r="B2670" s="161" t="inlineStr">
        <is>
          <t>Central African Republic</t>
        </is>
      </c>
      <c r="C2670" s="161" t="inlineStr">
        <is>
          <t>Sub-Saharan Africa</t>
        </is>
      </c>
      <c r="D2670" s="161" t="inlineStr">
        <is>
          <t>Low income</t>
        </is>
      </c>
      <c r="E2670" s="161" t="b">
        <v>1</v>
      </c>
      <c r="F2670" s="161" t="inlineStr">
        <is>
          <t>int_dsf_risk_code</t>
        </is>
      </c>
      <c r="G2670" s="161" t="n">
        <v>3</v>
      </c>
      <c r="H2670" s="161" t="inlineStr">
        <is>
          <t>2034</t>
        </is>
      </c>
      <c r="I2670" s="161" t="inlineStr">
        <is>
          <t>integrated_results.csv (MacroFiscalModels v0.1, model output)</t>
        </is>
      </c>
    </row>
    <row r="2671" ht="13" customHeight="1">
      <c r="A2671" s="161" t="inlineStr">
        <is>
          <t>TCD</t>
        </is>
      </c>
      <c r="B2671" s="161" t="inlineStr">
        <is>
          <t>Chad</t>
        </is>
      </c>
      <c r="C2671" s="161" t="inlineStr">
        <is>
          <t>Sub-Saharan Africa</t>
        </is>
      </c>
      <c r="D2671" s="161" t="inlineStr">
        <is>
          <t>Low income</t>
        </is>
      </c>
      <c r="E2671" s="161" t="b">
        <v>1</v>
      </c>
      <c r="F2671" s="161" t="inlineStr">
        <is>
          <t>interest_to_revenue_pct</t>
        </is>
      </c>
      <c r="G2671" s="161" t="n">
        <v>7.362</v>
      </c>
      <c r="H2671" s="161" t="inlineStr">
        <is>
          <t>2024</t>
        </is>
      </c>
      <c r="I2671" s="161" t="inlineStr">
        <is>
          <t>dataset_2026-08-26T13_41_09_874550254Z_DEFAULT_INTEGRATION_IMF_RES_WEO_9_0_0.csv (derived)</t>
        </is>
      </c>
    </row>
    <row r="2672" ht="13" customHeight="1">
      <c r="A2672" s="161" t="inlineStr">
        <is>
          <t>TCD</t>
        </is>
      </c>
      <c r="B2672" s="161" t="inlineStr">
        <is>
          <t>Chad</t>
        </is>
      </c>
      <c r="C2672" s="161" t="inlineStr">
        <is>
          <t>Sub-Saharan Africa</t>
        </is>
      </c>
      <c r="D2672" s="161" t="inlineStr">
        <is>
          <t>Low income</t>
        </is>
      </c>
      <c r="E2672" s="161" t="b">
        <v>1</v>
      </c>
      <c r="F2672" s="161" t="inlineStr">
        <is>
          <t>interest_pct_gdp</t>
        </is>
      </c>
      <c r="G2672" s="161" t="n">
        <v>1.181</v>
      </c>
      <c r="H2672" s="161" t="inlineStr">
        <is>
          <t>2024</t>
        </is>
      </c>
      <c r="I2672" s="161" t="inlineStr">
        <is>
          <t>dataset_2026-08-26T13_41_09_874550254Z_DEFAULT_INTEGRATION_IMF_RES_WEO_9_0_0.csv (derived)</t>
        </is>
      </c>
    </row>
    <row r="2673" ht="13" customHeight="1">
      <c r="A2673" s="161" t="inlineStr">
        <is>
          <t>TCD</t>
        </is>
      </c>
      <c r="B2673" s="161" t="inlineStr">
        <is>
          <t>Chad</t>
        </is>
      </c>
      <c r="C2673" s="161" t="inlineStr">
        <is>
          <t>Sub-Saharan Africa</t>
        </is>
      </c>
      <c r="D2673" s="161" t="inlineStr">
        <is>
          <t>Low income</t>
        </is>
      </c>
      <c r="E2673" s="161" t="b">
        <v>1</v>
      </c>
      <c r="F2673" s="161" t="inlineStr">
        <is>
          <t>gross_debt_pct_gdp</t>
        </is>
      </c>
      <c r="G2673" s="161" t="n">
        <v>31.427</v>
      </c>
      <c r="H2673" s="161" t="inlineStr">
        <is>
          <t>2024</t>
        </is>
      </c>
      <c r="I2673" s="161" t="inlineStr">
        <is>
          <t>dataset_2026-08-26T13_41_09_874550254Z_DEFAULT_INTEGRATION_IMF_RES_WEO_9_0_0.csv</t>
        </is>
      </c>
    </row>
    <row r="2674" ht="13" customHeight="1">
      <c r="A2674" s="161" t="inlineStr">
        <is>
          <t>TCD</t>
        </is>
      </c>
      <c r="B2674" s="161" t="inlineStr">
        <is>
          <t>Chad</t>
        </is>
      </c>
      <c r="C2674" s="161" t="inlineStr">
        <is>
          <t>Sub-Saharan Africa</t>
        </is>
      </c>
      <c r="D2674" s="161" t="inlineStr">
        <is>
          <t>Low income</t>
        </is>
      </c>
      <c r="E2674" s="161" t="b">
        <v>1</v>
      </c>
      <c r="F2674" s="161" t="inlineStr">
        <is>
          <t>tax_revenue_pct_gdp</t>
        </is>
      </c>
      <c r="G2674" s="161" t="n">
        <v>7.372</v>
      </c>
      <c r="H2674" s="161" t="inlineStr">
        <is>
          <t>2024</t>
        </is>
      </c>
      <c r="I2674" s="161" t="inlineStr">
        <is>
          <t>world-imf2026.xlsx</t>
        </is>
      </c>
    </row>
    <row r="2675" ht="13" customHeight="1">
      <c r="A2675" s="161" t="inlineStr">
        <is>
          <t>TCD</t>
        </is>
      </c>
      <c r="B2675" s="161" t="inlineStr">
        <is>
          <t>Chad</t>
        </is>
      </c>
      <c r="C2675" s="161" t="inlineStr">
        <is>
          <t>Sub-Saharan Africa</t>
        </is>
      </c>
      <c r="D2675" s="161" t="inlineStr">
        <is>
          <t>Low income</t>
        </is>
      </c>
      <c r="E2675" s="161" t="b">
        <v>1</v>
      </c>
      <c r="F2675" s="161" t="inlineStr">
        <is>
          <t>pefa_pi11_pim_score</t>
        </is>
      </c>
      <c r="G2675" s="161" t="n">
        <v>1.5</v>
      </c>
      <c r="H2675" s="161" t="inlineStr">
        <is>
          <t>2018</t>
        </is>
      </c>
      <c r="I2675" s="161" t="inlineStr">
        <is>
          <t>assessments_1787749571.csv</t>
        </is>
      </c>
    </row>
    <row r="2676" ht="13" customHeight="1">
      <c r="A2676" s="161" t="inlineStr">
        <is>
          <t>TCD</t>
        </is>
      </c>
      <c r="B2676" s="161" t="inlineStr">
        <is>
          <t>Chad</t>
        </is>
      </c>
      <c r="C2676" s="161" t="inlineStr">
        <is>
          <t>Sub-Saharan Africa</t>
        </is>
      </c>
      <c r="D2676" s="161" t="inlineStr">
        <is>
          <t>Low income</t>
        </is>
      </c>
      <c r="E2676" s="161" t="b">
        <v>1</v>
      </c>
      <c r="F2676" s="161" t="inlineStr">
        <is>
          <t>pefa_pi122_asset_monitoring</t>
        </is>
      </c>
      <c r="G2676" s="161" t="n">
        <v>2</v>
      </c>
      <c r="H2676" s="161" t="inlineStr">
        <is>
          <t>2018</t>
        </is>
      </c>
      <c r="I2676" s="161" t="inlineStr">
        <is>
          <t>assessments_1787749571.csv</t>
        </is>
      </c>
    </row>
    <row r="2677" ht="13" customHeight="1">
      <c r="A2677" s="161" t="inlineStr">
        <is>
          <t>TCD</t>
        </is>
      </c>
      <c r="B2677" s="161" t="inlineStr">
        <is>
          <t>Chad</t>
        </is>
      </c>
      <c r="C2677" s="161" t="inlineStr">
        <is>
          <t>Sub-Saharan Africa</t>
        </is>
      </c>
      <c r="D2677" s="161" t="inlineStr">
        <is>
          <t>Low income</t>
        </is>
      </c>
      <c r="E2677" s="161" t="b">
        <v>1</v>
      </c>
      <c r="F2677" s="161" t="inlineStr">
        <is>
          <t>climate_pfm_diagnostic_on_record</t>
        </is>
      </c>
      <c r="G2677" s="161" t="n">
        <v>0</v>
      </c>
      <c r="H2677" s="161" t="inlineStr">
        <is>
          <t>2022</t>
        </is>
      </c>
      <c r="I2677" s="161" t="inlineStr">
        <is>
          <t>UNDP-Global-Climate-Public-Finance-Review-2022.pdf (Table 4.2)</t>
        </is>
      </c>
    </row>
    <row r="2678" ht="13" customHeight="1">
      <c r="A2678" s="161" t="inlineStr">
        <is>
          <t>TCD</t>
        </is>
      </c>
      <c r="B2678" s="161" t="inlineStr">
        <is>
          <t>Chad</t>
        </is>
      </c>
      <c r="C2678" s="161" t="inlineStr">
        <is>
          <t>Sub-Saharan Africa</t>
        </is>
      </c>
      <c r="D2678" s="161" t="inlineStr">
        <is>
          <t>Low income</t>
        </is>
      </c>
      <c r="E2678" s="161" t="b">
        <v>1</v>
      </c>
      <c r="F2678" s="161" t="inlineStr">
        <is>
          <t>ids_avg_maturity_years</t>
        </is>
      </c>
      <c r="G2678" s="161" t="n">
        <v>18.06</v>
      </c>
      <c r="H2678" s="161" t="inlineStr">
        <is>
          <t>2024</t>
        </is>
      </c>
      <c r="I2678" s="161" t="inlineStr">
        <is>
          <t>P_Data_Extract_From_International_Debt_Statistics__2_.xlsx</t>
        </is>
      </c>
    </row>
    <row r="2679" ht="13" customHeight="1">
      <c r="A2679" s="161" t="inlineStr">
        <is>
          <t>TCD</t>
        </is>
      </c>
      <c r="B2679" s="161" t="inlineStr">
        <is>
          <t>Chad</t>
        </is>
      </c>
      <c r="C2679" s="161" t="inlineStr">
        <is>
          <t>Sub-Saharan Africa</t>
        </is>
      </c>
      <c r="D2679" s="161" t="inlineStr">
        <is>
          <t>Low income</t>
        </is>
      </c>
      <c r="E2679" s="161" t="b">
        <v>1</v>
      </c>
      <c r="F2679" s="161" t="inlineStr">
        <is>
          <t>mitigation_finance_received_pct_gdp</t>
        </is>
      </c>
      <c r="G2679" s="161" t="n">
        <v>0.826</v>
      </c>
      <c r="H2679" s="161" t="inlineStr">
        <is>
          <t>2024</t>
        </is>
      </c>
      <c r="I2679" s="161" t="inlineStr">
        <is>
          <t>CRDF-RP_2024.xlsx + WEO</t>
        </is>
      </c>
    </row>
    <row r="2680" ht="13" customHeight="1">
      <c r="A2680" s="161" t="inlineStr">
        <is>
          <t>TCD</t>
        </is>
      </c>
      <c r="B2680" s="161" t="inlineStr">
        <is>
          <t>Chad</t>
        </is>
      </c>
      <c r="C2680" s="161" t="inlineStr">
        <is>
          <t>Sub-Saharan Africa</t>
        </is>
      </c>
      <c r="D2680" s="161" t="inlineStr">
        <is>
          <t>Low income</t>
        </is>
      </c>
      <c r="E2680" s="161" t="b">
        <v>1</v>
      </c>
      <c r="F2680" s="161" t="inlineStr">
        <is>
          <t>ids_multilateral_share_pct</t>
        </is>
      </c>
      <c r="G2680" s="161" t="n">
        <v>31.116</v>
      </c>
      <c r="H2680" s="161" t="inlineStr">
        <is>
          <t>2024</t>
        </is>
      </c>
      <c r="I2680" s="161" t="inlineStr">
        <is>
          <t>P_Data_Extract_From_International_Debt_Statistics__2_.xlsx</t>
        </is>
      </c>
    </row>
    <row r="2681" ht="13" customHeight="1">
      <c r="A2681" s="161" t="inlineStr">
        <is>
          <t>TCD</t>
        </is>
      </c>
      <c r="B2681" s="161" t="inlineStr">
        <is>
          <t>Chad</t>
        </is>
      </c>
      <c r="C2681" s="161" t="inlineStr">
        <is>
          <t>Sub-Saharan Africa</t>
        </is>
      </c>
      <c r="D2681" s="161" t="inlineStr">
        <is>
          <t>Low income</t>
        </is>
      </c>
      <c r="E2681" s="161" t="b">
        <v>1</v>
      </c>
      <c r="F2681" s="161" t="inlineStr">
        <is>
          <t>ids_private_creditor_share_pct</t>
        </is>
      </c>
      <c r="G2681" s="161" t="n">
        <v>7.912</v>
      </c>
      <c r="H2681" s="161" t="inlineStr">
        <is>
          <t>2024</t>
        </is>
      </c>
      <c r="I2681" s="161" t="inlineStr">
        <is>
          <t>P_Data_Extract_From_International_Debt_Statistics__2_.xlsx</t>
        </is>
      </c>
    </row>
    <row r="2682" ht="13" customHeight="1">
      <c r="A2682" s="161" t="inlineStr">
        <is>
          <t>TCD</t>
        </is>
      </c>
      <c r="B2682" s="161" t="inlineStr">
        <is>
          <t>Chad</t>
        </is>
      </c>
      <c r="C2682" s="161" t="inlineStr">
        <is>
          <t>Sub-Saharan Africa</t>
        </is>
      </c>
      <c r="D2682" s="161" t="inlineStr">
        <is>
          <t>Low income</t>
        </is>
      </c>
      <c r="E2682" s="161" t="b">
        <v>1</v>
      </c>
      <c r="F2682" s="161" t="inlineStr">
        <is>
          <t>ids_usd_share_ppg_debt_pct</t>
        </is>
      </c>
      <c r="G2682" s="161" t="n">
        <v>62.778</v>
      </c>
      <c r="H2682" s="161" t="inlineStr">
        <is>
          <t>2024</t>
        </is>
      </c>
      <c r="I2682" s="161" t="inlineStr">
        <is>
          <t>P_Data_Extract_From_International_Debt_Statistics__2_.xlsx</t>
        </is>
      </c>
    </row>
    <row r="2683" ht="13" customHeight="1">
      <c r="A2683" s="161" t="inlineStr">
        <is>
          <t>TCD</t>
        </is>
      </c>
      <c r="B2683" s="161" t="inlineStr">
        <is>
          <t>Chad</t>
        </is>
      </c>
      <c r="C2683" s="161" t="inlineStr">
        <is>
          <t>Sub-Saharan Africa</t>
        </is>
      </c>
      <c r="D2683" s="161" t="inlineStr">
        <is>
          <t>Low income</t>
        </is>
      </c>
      <c r="E2683" s="161" t="b">
        <v>1</v>
      </c>
      <c r="F2683" s="161" t="inlineStr">
        <is>
          <t>pefa_pi103_contingent_liabilities</t>
        </is>
      </c>
      <c r="G2683" s="161" t="n">
        <v>1</v>
      </c>
      <c r="H2683" s="161" t="inlineStr">
        <is>
          <t>2018</t>
        </is>
      </c>
      <c r="I2683" s="161" t="inlineStr">
        <is>
          <t>assessments_1787749571.csv</t>
        </is>
      </c>
    </row>
    <row r="2684" ht="13" customHeight="1">
      <c r="A2684" s="161" t="inlineStr">
        <is>
          <t>TCD</t>
        </is>
      </c>
      <c r="B2684" s="161" t="inlineStr">
        <is>
          <t>Chad</t>
        </is>
      </c>
      <c r="C2684" s="161" t="inlineStr">
        <is>
          <t>Sub-Saharan Africa</t>
        </is>
      </c>
      <c r="D2684" s="161" t="inlineStr">
        <is>
          <t>Low income</t>
        </is>
      </c>
      <c r="E2684" s="161" t="b">
        <v>1</v>
      </c>
      <c r="F2684" s="161" t="inlineStr">
        <is>
          <t>ppi_commitments_pct_gdp</t>
        </is>
      </c>
      <c r="G2684" s="161" t="n">
        <v>0.263</v>
      </c>
      <c r="H2684" s="161" t="inlineStr">
        <is>
          <t>2020-2024 avg</t>
        </is>
      </c>
      <c r="I2684" s="161" t="inlineStr">
        <is>
          <t>2024-PPI-Full-DTA.dta + WEO</t>
        </is>
      </c>
    </row>
    <row r="2685" ht="13" customHeight="1">
      <c r="A2685" s="161" t="inlineStr">
        <is>
          <t>TCD</t>
        </is>
      </c>
      <c r="B2685" s="161" t="inlineStr">
        <is>
          <t>Chad</t>
        </is>
      </c>
      <c r="C2685" s="161" t="inlineStr">
        <is>
          <t>Sub-Saharan Africa</t>
        </is>
      </c>
      <c r="D2685" s="161" t="inlineStr">
        <is>
          <t>Low income</t>
        </is>
      </c>
      <c r="E2685" s="161" t="b">
        <v>1</v>
      </c>
      <c r="F2685" s="161" t="inlineStr">
        <is>
          <t>ff_subsidy_total_pct_gdp</t>
        </is>
      </c>
      <c r="G2685" s="161" t="n">
        <v>0.703</v>
      </c>
      <c r="H2685" s="161" t="inlineStr">
        <is>
          <t>2024</t>
        </is>
      </c>
      <c r="I2685" s="161" t="inlineStr">
        <is>
          <t>imffossilfuelsubsidiesdata.xlsb + WEO</t>
        </is>
      </c>
    </row>
    <row r="2686" ht="13" customHeight="1">
      <c r="A2686" s="161" t="inlineStr">
        <is>
          <t>TCD</t>
        </is>
      </c>
      <c r="B2686" s="161" t="inlineStr">
        <is>
          <t>Chad</t>
        </is>
      </c>
      <c r="C2686" s="161" t="inlineStr">
        <is>
          <t>Sub-Saharan Africa</t>
        </is>
      </c>
      <c r="D2686" s="161" t="inlineStr">
        <is>
          <t>Low income</t>
        </is>
      </c>
      <c r="E2686" s="161" t="b">
        <v>1</v>
      </c>
      <c r="F2686" s="161" t="inlineStr">
        <is>
          <t>ff_subsidy_explicit_pct_gdp</t>
        </is>
      </c>
      <c r="G2686" s="161" t="n">
        <v>0.477</v>
      </c>
      <c r="H2686" s="161" t="inlineStr">
        <is>
          <t>2024</t>
        </is>
      </c>
      <c r="I2686" s="161" t="inlineStr">
        <is>
          <t>imffossilfuelsubsidiesdata.xlsb</t>
        </is>
      </c>
    </row>
    <row r="2687" ht="13" customHeight="1">
      <c r="A2687" s="161" t="inlineStr">
        <is>
          <t>TCD</t>
        </is>
      </c>
      <c r="B2687" s="161" t="inlineStr">
        <is>
          <t>Chad</t>
        </is>
      </c>
      <c r="C2687" s="161" t="inlineStr">
        <is>
          <t>Sub-Saharan Africa</t>
        </is>
      </c>
      <c r="D2687" s="161" t="inlineStr">
        <is>
          <t>Low income</t>
        </is>
      </c>
      <c r="E2687" s="161" t="b">
        <v>1</v>
      </c>
      <c r="F2687" s="161" t="inlineStr">
        <is>
          <t>ff_subsidy_implicit_pct_gdp</t>
        </is>
      </c>
      <c r="G2687" s="161" t="n">
        <v>0.226</v>
      </c>
      <c r="H2687" s="161" t="inlineStr">
        <is>
          <t>2024</t>
        </is>
      </c>
      <c r="I2687" s="161" t="inlineStr">
        <is>
          <t>imffossilfuelsubsidiesdata.xlsb</t>
        </is>
      </c>
    </row>
    <row r="2688" ht="13" customHeight="1">
      <c r="A2688" s="161" t="inlineStr">
        <is>
          <t>TCD</t>
        </is>
      </c>
      <c r="B2688" s="161" t="inlineStr">
        <is>
          <t>Chad</t>
        </is>
      </c>
      <c r="C2688" s="161" t="inlineStr">
        <is>
          <t>Sub-Saharan Africa</t>
        </is>
      </c>
      <c r="D2688" s="161" t="inlineStr">
        <is>
          <t>Low income</t>
        </is>
      </c>
      <c r="E2688" s="161" t="b">
        <v>1</v>
      </c>
      <c r="F2688" s="161" t="inlineStr">
        <is>
          <t>net_fuel_trade_pct_merch</t>
        </is>
      </c>
      <c r="G2688" s="161" t="n">
        <v>-9.992000000000001</v>
      </c>
      <c r="H2688" s="161" t="inlineStr">
        <is>
          <t>1975</t>
        </is>
      </c>
      <c r="I2688" s="161" t="inlineStr">
        <is>
          <t>WDI TX.VAL.FUEL.ZS.UN less TM.VAL.FUEL.ZS.UN</t>
        </is>
      </c>
    </row>
    <row r="2689" ht="13" customHeight="1">
      <c r="A2689" s="161" t="inlineStr">
        <is>
          <t>TCD</t>
        </is>
      </c>
      <c r="B2689" s="161" t="inlineStr">
        <is>
          <t>Chad</t>
        </is>
      </c>
      <c r="C2689" s="161" t="inlineStr">
        <is>
          <t>Sub-Saharan Africa</t>
        </is>
      </c>
      <c r="D2689" s="161" t="inlineStr">
        <is>
          <t>Low income</t>
        </is>
      </c>
      <c r="E2689" s="161" t="b">
        <v>1</v>
      </c>
      <c r="F2689" s="161" t="inlineStr">
        <is>
          <t>fuel_exports_pct_merch</t>
        </is>
      </c>
      <c r="G2689" s="161" t="n">
        <v>7.943</v>
      </c>
      <c r="H2689" s="161" t="inlineStr">
        <is>
          <t>1975</t>
        </is>
      </c>
      <c r="I2689" s="161" t="inlineStr">
        <is>
          <t>API_TX_VAL_FUEL_ZS_UN_DS2_en_csv_v2_33055.zip</t>
        </is>
      </c>
    </row>
    <row r="2690" ht="13" customHeight="1">
      <c r="A2690" s="161" t="inlineStr">
        <is>
          <t>TCD</t>
        </is>
      </c>
      <c r="B2690" s="161" t="inlineStr">
        <is>
          <t>Chad</t>
        </is>
      </c>
      <c r="C2690" s="161" t="inlineStr">
        <is>
          <t>Sub-Saharan Africa</t>
        </is>
      </c>
      <c r="D2690" s="161" t="inlineStr">
        <is>
          <t>Low income</t>
        </is>
      </c>
      <c r="E2690" s="161" t="b">
        <v>1</v>
      </c>
      <c r="F2690" s="161" t="inlineStr">
        <is>
          <t>fuel_imports_pct_merch</t>
        </is>
      </c>
      <c r="G2690" s="161" t="n">
        <v>17.935</v>
      </c>
      <c r="H2690" s="161" t="inlineStr">
        <is>
          <t>1995</t>
        </is>
      </c>
      <c r="I2690" s="161" t="inlineStr">
        <is>
          <t>API_TM_VAL_FUEL_ZS_UN_DS2_en_csv_v2_36140.zip</t>
        </is>
      </c>
    </row>
    <row r="2691" ht="13" customHeight="1">
      <c r="A2691" s="161" t="inlineStr">
        <is>
          <t>TCD</t>
        </is>
      </c>
      <c r="B2691" s="161" t="inlineStr">
        <is>
          <t>Chad</t>
        </is>
      </c>
      <c r="C2691" s="161" t="inlineStr">
        <is>
          <t>Sub-Saharan Africa</t>
        </is>
      </c>
      <c r="D2691" s="161" t="inlineStr">
        <is>
          <t>Low income</t>
        </is>
      </c>
      <c r="E2691" s="161" t="b">
        <v>1</v>
      </c>
      <c r="F2691" s="161" t="inlineStr">
        <is>
          <t>energy_import_dep_pct</t>
        </is>
      </c>
      <c r="G2691" s="161" t="n">
        <v>-177.763</v>
      </c>
      <c r="H2691" s="161" t="inlineStr">
        <is>
          <t>2022</t>
        </is>
      </c>
      <c r="I2691" s="161" t="inlineStr">
        <is>
          <t>API_EG_IMP_CONS_ZS_DS2_en_csv_v2_160768.zip</t>
        </is>
      </c>
    </row>
    <row r="2692" ht="13" customHeight="1">
      <c r="A2692" s="161" t="inlineStr">
        <is>
          <t>TCD</t>
        </is>
      </c>
      <c r="B2692" s="161" t="inlineStr">
        <is>
          <t>Chad</t>
        </is>
      </c>
      <c r="C2692" s="161" t="inlineStr">
        <is>
          <t>Sub-Saharan Africa</t>
        </is>
      </c>
      <c r="D2692" s="161" t="inlineStr">
        <is>
          <t>Low income</t>
        </is>
      </c>
      <c r="E2692" s="161" t="b">
        <v>1</v>
      </c>
      <c r="F2692" s="161" t="inlineStr">
        <is>
          <t>fossil_rents_total_pct_gdp</t>
        </is>
      </c>
      <c r="G2692" s="161" t="n">
        <v>16.765</v>
      </c>
      <c r="H2692" s="161" t="inlineStr">
        <is>
          <t>2021</t>
        </is>
      </c>
      <c r="I2692" s="161" t="inlineStr">
        <is>
          <t>WDI NY.GDP.PETR+NGAS+COAL.RT.ZS</t>
        </is>
      </c>
    </row>
    <row r="2693" ht="13" customHeight="1">
      <c r="A2693" s="161" t="inlineStr">
        <is>
          <t>TCD</t>
        </is>
      </c>
      <c r="B2693" s="161" t="inlineStr">
        <is>
          <t>Chad</t>
        </is>
      </c>
      <c r="C2693" s="161" t="inlineStr">
        <is>
          <t>Sub-Saharan Africa</t>
        </is>
      </c>
      <c r="D2693" s="161" t="inlineStr">
        <is>
          <t>Low income</t>
        </is>
      </c>
      <c r="E2693" s="161" t="b">
        <v>1</v>
      </c>
      <c r="F2693" s="161" t="inlineStr">
        <is>
          <t>oil_rents_pct_gdp</t>
        </is>
      </c>
      <c r="G2693" s="161" t="n">
        <v>16.752</v>
      </c>
      <c r="H2693" s="161" t="inlineStr">
        <is>
          <t>2021</t>
        </is>
      </c>
      <c r="I2693" s="161" t="inlineStr">
        <is>
          <t>API_NY_GDP_PETR_RT_ZS_DS2_en_csv_v2_40227.zip</t>
        </is>
      </c>
    </row>
    <row r="2694" ht="13" customHeight="1">
      <c r="A2694" s="161" t="inlineStr">
        <is>
          <t>TCD</t>
        </is>
      </c>
      <c r="B2694" s="161" t="inlineStr">
        <is>
          <t>Chad</t>
        </is>
      </c>
      <c r="C2694" s="161" t="inlineStr">
        <is>
          <t>Sub-Saharan Africa</t>
        </is>
      </c>
      <c r="D2694" s="161" t="inlineStr">
        <is>
          <t>Low income</t>
        </is>
      </c>
      <c r="E2694" s="161" t="b">
        <v>1</v>
      </c>
      <c r="F2694" s="161" t="inlineStr">
        <is>
          <t>gas_rents_pct_gdp</t>
        </is>
      </c>
      <c r="G2694" s="161" t="n">
        <v>0.013</v>
      </c>
      <c r="H2694" s="161" t="inlineStr">
        <is>
          <t>2021</t>
        </is>
      </c>
      <c r="I2694" s="161" t="inlineStr">
        <is>
          <t>API_NY_GDP_NGAS_RT_ZS_DS2_en_csv_v2_35861.zip</t>
        </is>
      </c>
    </row>
    <row r="2695" ht="13" customHeight="1">
      <c r="A2695" s="161" t="inlineStr">
        <is>
          <t>TCD</t>
        </is>
      </c>
      <c r="B2695" s="161" t="inlineStr">
        <is>
          <t>Chad</t>
        </is>
      </c>
      <c r="C2695" s="161" t="inlineStr">
        <is>
          <t>Sub-Saharan Africa</t>
        </is>
      </c>
      <c r="D2695" s="161" t="inlineStr">
        <is>
          <t>Low income</t>
        </is>
      </c>
      <c r="E2695" s="161" t="b">
        <v>1</v>
      </c>
      <c r="F2695" s="161" t="inlineStr">
        <is>
          <t>coal_rents_pct_gdp</t>
        </is>
      </c>
      <c r="G2695" s="161" t="n">
        <v>0</v>
      </c>
      <c r="H2695" s="161" t="inlineStr">
        <is>
          <t>2021</t>
        </is>
      </c>
      <c r="I2695" s="161" t="inlineStr">
        <is>
          <t>API_NY_GDP_COAL_RT_ZS_DS2_en_csv_v2_35370.zip</t>
        </is>
      </c>
    </row>
    <row r="2696" ht="13" customHeight="1">
      <c r="A2696" s="161" t="inlineStr">
        <is>
          <t>TCD</t>
        </is>
      </c>
      <c r="B2696" s="161" t="inlineStr">
        <is>
          <t>Chad</t>
        </is>
      </c>
      <c r="C2696" s="161" t="inlineStr">
        <is>
          <t>Sub-Saharan Africa</t>
        </is>
      </c>
      <c r="D2696" s="161" t="inlineStr">
        <is>
          <t>Low income</t>
        </is>
      </c>
      <c r="E2696" s="161" t="b">
        <v>1</v>
      </c>
      <c r="F2696" s="161" t="inlineStr">
        <is>
          <t>other_fossil_gen_share_pct</t>
        </is>
      </c>
      <c r="G2696" s="161" t="n">
        <v>94.595</v>
      </c>
      <c r="H2696" s="161" t="inlineStr">
        <is>
          <t>2024</t>
        </is>
      </c>
      <c r="I2696" s="161" t="inlineStr">
        <is>
          <t>release_generation_yearly_global.csv</t>
        </is>
      </c>
    </row>
    <row r="2697" ht="13" customHeight="1">
      <c r="A2697" s="161" t="inlineStr">
        <is>
          <t>TCD</t>
        </is>
      </c>
      <c r="B2697" s="161" t="inlineStr">
        <is>
          <t>Chad</t>
        </is>
      </c>
      <c r="C2697" s="161" t="inlineStr">
        <is>
          <t>Sub-Saharan Africa</t>
        </is>
      </c>
      <c r="D2697" s="161" t="inlineStr">
        <is>
          <t>Low income</t>
        </is>
      </c>
      <c r="E2697" s="161" t="b">
        <v>1</v>
      </c>
      <c r="F2697" s="161" t="inlineStr">
        <is>
          <t>renewable_share_electricity_pct</t>
        </is>
      </c>
      <c r="G2697" s="161" t="n">
        <v>16.893</v>
      </c>
      <c r="H2697" s="161" t="inlineStr">
        <is>
          <t>2024</t>
        </is>
      </c>
      <c r="I2697" s="161" t="inlineStr">
        <is>
          <t>imffossilfuelsubsidiesdata.xlsb</t>
        </is>
      </c>
    </row>
    <row r="2698" ht="13" customHeight="1">
      <c r="A2698" s="161" t="inlineStr">
        <is>
          <t>TCD</t>
        </is>
      </c>
      <c r="B2698" s="161" t="inlineStr">
        <is>
          <t>Chad</t>
        </is>
      </c>
      <c r="C2698" s="161" t="inlineStr">
        <is>
          <t>Sub-Saharan Africa</t>
        </is>
      </c>
      <c r="D2698" s="161" t="inlineStr">
        <is>
          <t>Low income</t>
        </is>
      </c>
      <c r="E2698" s="161" t="b">
        <v>1</v>
      </c>
      <c r="F2698" s="161" t="inlineStr">
        <is>
          <t>re_share_change_pp</t>
        </is>
      </c>
      <c r="G2698" s="161" t="n">
        <v>-0.151</v>
      </c>
      <c r="H2698" s="161" t="inlineStr">
        <is>
          <t>2024</t>
        </is>
      </c>
      <c r="I2698" s="161" t="inlineStr">
        <is>
          <t>release_generation_yearly_global.csv</t>
        </is>
      </c>
    </row>
    <row r="2699" ht="13" customHeight="1">
      <c r="A2699" s="161" t="inlineStr">
        <is>
          <t>TCD</t>
        </is>
      </c>
      <c r="B2699" s="161" t="inlineStr">
        <is>
          <t>Chad</t>
        </is>
      </c>
      <c r="C2699" s="161" t="inlineStr">
        <is>
          <t>Sub-Saharan Africa</t>
        </is>
      </c>
      <c r="D2699" s="161" t="inlineStr">
        <is>
          <t>Low income</t>
        </is>
      </c>
      <c r="E2699" s="161" t="b">
        <v>1</v>
      </c>
      <c r="F2699" s="161" t="inlineStr">
        <is>
          <t>inn_total_inv_2030_pct_gdp</t>
        </is>
      </c>
      <c r="G2699" s="161" t="n">
        <v>8.865635523848999</v>
      </c>
      <c r="H2699" s="161" t="inlineStr">
        <is>
          <t>2030</t>
        </is>
      </c>
      <c r="I2699" s="161" t="inlineStr">
        <is>
          <t>Mitigation_Investment_Needs_v1.1.xlsx (InvestmentNeeds v1.1, model output)</t>
        </is>
      </c>
    </row>
    <row r="2700" ht="13" customHeight="1">
      <c r="A2700" s="161" t="inlineStr">
        <is>
          <t>TCD</t>
        </is>
      </c>
      <c r="B2700" s="161" t="inlineStr">
        <is>
          <t>Chad</t>
        </is>
      </c>
      <c r="C2700" s="161" t="inlineStr">
        <is>
          <t>Sub-Saharan Africa</t>
        </is>
      </c>
      <c r="D2700" s="161" t="inlineStr">
        <is>
          <t>Low income</t>
        </is>
      </c>
      <c r="E2700" s="161" t="b">
        <v>1</v>
      </c>
      <c r="F2700" s="161" t="inlineStr">
        <is>
          <t>inn_incr_inv_2030_pct_gdp</t>
        </is>
      </c>
      <c r="G2700" s="161" t="n">
        <v>2.12775252572376</v>
      </c>
      <c r="H2700" s="161" t="inlineStr">
        <is>
          <t>2030</t>
        </is>
      </c>
      <c r="I2700" s="161" t="inlineStr">
        <is>
          <t>Mitigation_Investment_Needs_v1.1.xlsx (InvestmentNeeds v1.1, model output)</t>
        </is>
      </c>
    </row>
    <row r="2701" ht="13" customHeight="1">
      <c r="A2701" s="161" t="inlineStr">
        <is>
          <t>TCD</t>
        </is>
      </c>
      <c r="B2701" s="161" t="inlineStr">
        <is>
          <t>Chad</t>
        </is>
      </c>
      <c r="C2701" s="161" t="inlineStr">
        <is>
          <t>Sub-Saharan Africa</t>
        </is>
      </c>
      <c r="D2701" s="161" t="inlineStr">
        <is>
          <t>Low income</t>
        </is>
      </c>
      <c r="E2701" s="161" t="b">
        <v>1</v>
      </c>
      <c r="F2701" s="161" t="inlineStr">
        <is>
          <t>inn_incr_inv_gen_2030_pct_gdp</t>
        </is>
      </c>
      <c r="G2701" s="161" t="n">
        <v>0.1837668917148224</v>
      </c>
      <c r="H2701" s="161" t="inlineStr">
        <is>
          <t>2030</t>
        </is>
      </c>
      <c r="I2701" s="161" t="inlineStr">
        <is>
          <t>Mitigation_Investment_Needs_v1.1.xlsx (InvestmentNeeds v1.1, model output)</t>
        </is>
      </c>
    </row>
    <row r="2702" ht="13" customHeight="1">
      <c r="A2702" s="161" t="inlineStr">
        <is>
          <t>TCD</t>
        </is>
      </c>
      <c r="B2702" s="161" t="inlineStr">
        <is>
          <t>Chad</t>
        </is>
      </c>
      <c r="C2702" s="161" t="inlineStr">
        <is>
          <t>Sub-Saharan Africa</t>
        </is>
      </c>
      <c r="D2702" s="161" t="inlineStr">
        <is>
          <t>Low income</t>
        </is>
      </c>
      <c r="E2702" s="161" t="b">
        <v>1</v>
      </c>
      <c r="F2702" s="161" t="inlineStr">
        <is>
          <t>inn_incr_inv_grid_2030_pct_gdp</t>
        </is>
      </c>
      <c r="G2702" s="161" t="n">
        <v>0.1260115828901639</v>
      </c>
      <c r="H2702" s="161" t="inlineStr">
        <is>
          <t>2030</t>
        </is>
      </c>
      <c r="I2702" s="161" t="inlineStr">
        <is>
          <t>Mitigation_Investment_Needs_v1.1.xlsx (InvestmentNeeds v1.1, model output)</t>
        </is>
      </c>
    </row>
    <row r="2703" ht="13" customHeight="1">
      <c r="A2703" s="161" t="inlineStr">
        <is>
          <t>TCD</t>
        </is>
      </c>
      <c r="B2703" s="161" t="inlineStr">
        <is>
          <t>Chad</t>
        </is>
      </c>
      <c r="C2703" s="161" t="inlineStr">
        <is>
          <t>Sub-Saharan Africa</t>
        </is>
      </c>
      <c r="D2703" s="161" t="inlineStr">
        <is>
          <t>Low income</t>
        </is>
      </c>
      <c r="E2703" s="161" t="b">
        <v>1</v>
      </c>
      <c r="F2703" s="161" t="inlineStr">
        <is>
          <t>inn_incr_inv_trn_2030_pct_gdp</t>
        </is>
      </c>
      <c r="G2703" s="161" t="n">
        <v>0.10660765125072</v>
      </c>
      <c r="H2703" s="161" t="inlineStr">
        <is>
          <t>2030</t>
        </is>
      </c>
      <c r="I2703" s="161" t="inlineStr">
        <is>
          <t>Mitigation_Investment_Needs_v1.1.xlsx (InvestmentNeeds v1.1, model output)</t>
        </is>
      </c>
    </row>
    <row r="2704" ht="13" customHeight="1">
      <c r="A2704" s="161" t="inlineStr">
        <is>
          <t>TCD</t>
        </is>
      </c>
      <c r="B2704" s="161" t="inlineStr">
        <is>
          <t>Chad</t>
        </is>
      </c>
      <c r="C2704" s="161" t="inlineStr">
        <is>
          <t>Sub-Saharan Africa</t>
        </is>
      </c>
      <c r="D2704" s="161" t="inlineStr">
        <is>
          <t>Low income</t>
        </is>
      </c>
      <c r="E2704" s="161" t="b">
        <v>1</v>
      </c>
      <c r="F2704" s="161" t="inlineStr">
        <is>
          <t>inn_incr_inv_bld_2030_pct_gdp</t>
        </is>
      </c>
      <c r="G2704" s="161" t="n">
        <v>0.0674173249718346</v>
      </c>
      <c r="H2704" s="161" t="inlineStr">
        <is>
          <t>2030</t>
        </is>
      </c>
      <c r="I2704" s="161" t="inlineStr">
        <is>
          <t>Mitigation_Investment_Needs_v1.1.xlsx (InvestmentNeeds v1.1, model output)</t>
        </is>
      </c>
    </row>
    <row r="2705" ht="13" customHeight="1">
      <c r="A2705" s="161" t="inlineStr">
        <is>
          <t>TCD</t>
        </is>
      </c>
      <c r="B2705" s="161" t="inlineStr">
        <is>
          <t>Chad</t>
        </is>
      </c>
      <c r="C2705" s="161" t="inlineStr">
        <is>
          <t>Sub-Saharan Africa</t>
        </is>
      </c>
      <c r="D2705" s="161" t="inlineStr">
        <is>
          <t>Low income</t>
        </is>
      </c>
      <c r="E2705" s="161" t="b">
        <v>1</v>
      </c>
      <c r="F2705" s="161" t="inlineStr">
        <is>
          <t>inn_incr_inv_ind_2030_pct_gdp</t>
        </is>
      </c>
      <c r="G2705" s="161" t="n">
        <v>0.0398447944355163</v>
      </c>
      <c r="H2705" s="161" t="inlineStr">
        <is>
          <t>2030</t>
        </is>
      </c>
      <c r="I2705" s="161" t="inlineStr">
        <is>
          <t>Mitigation_Investment_Needs_v1.1.xlsx (InvestmentNeeds v1.1, model output)</t>
        </is>
      </c>
    </row>
    <row r="2706" ht="13" customHeight="1">
      <c r="A2706" s="161" t="inlineStr">
        <is>
          <t>TCD</t>
        </is>
      </c>
      <c r="B2706" s="161" t="inlineStr">
        <is>
          <t>Chad</t>
        </is>
      </c>
      <c r="C2706" s="161" t="inlineStr">
        <is>
          <t>Sub-Saharan Africa</t>
        </is>
      </c>
      <c r="D2706" s="161" t="inlineStr">
        <is>
          <t>Low income</t>
        </is>
      </c>
      <c r="E2706" s="161" t="b">
        <v>1</v>
      </c>
      <c r="F2706" s="161" t="inlineStr">
        <is>
          <t>inn_incr_inv_fuel_2030_pct_gdp</t>
        </is>
      </c>
      <c r="G2706" s="161" t="n">
        <v>0.0484980065126737</v>
      </c>
      <c r="H2706" s="161" t="inlineStr">
        <is>
          <t>2030</t>
        </is>
      </c>
      <c r="I2706" s="161" t="inlineStr">
        <is>
          <t>Mitigation_Investment_Needs_v1.1.xlsx (InvestmentNeeds v1.1, model output)</t>
        </is>
      </c>
    </row>
    <row r="2707" ht="13" customHeight="1">
      <c r="A2707" s="161" t="inlineStr">
        <is>
          <t>TCD</t>
        </is>
      </c>
      <c r="B2707" s="161" t="inlineStr">
        <is>
          <t>Chad</t>
        </is>
      </c>
      <c r="C2707" s="161" t="inlineStr">
        <is>
          <t>Sub-Saharan Africa</t>
        </is>
      </c>
      <c r="D2707" s="161" t="inlineStr">
        <is>
          <t>Low income</t>
        </is>
      </c>
      <c r="E2707" s="161" t="b">
        <v>1</v>
      </c>
      <c r="F2707" s="161" t="inlineStr">
        <is>
          <t>inn_incr_inv_afolu_2030_pct_gdp</t>
        </is>
      </c>
      <c r="G2707" s="161" t="n">
        <v>1.555606273948029</v>
      </c>
      <c r="H2707" s="161" t="inlineStr">
        <is>
          <t>2030</t>
        </is>
      </c>
      <c r="I2707" s="161" t="inlineStr">
        <is>
          <t>Mitigation_Investment_Needs_v1.1.xlsx (InvestmentNeeds v1.1, model output)</t>
        </is>
      </c>
    </row>
    <row r="2708" ht="13" customHeight="1">
      <c r="A2708" s="161" t="inlineStr">
        <is>
          <t>TCD</t>
        </is>
      </c>
      <c r="B2708" s="161" t="inlineStr">
        <is>
          <t>Chad</t>
        </is>
      </c>
      <c r="C2708" s="161" t="inlineStr">
        <is>
          <t>Sub-Saharan Africa</t>
        </is>
      </c>
      <c r="D2708" s="161" t="inlineStr">
        <is>
          <t>Low income</t>
        </is>
      </c>
      <c r="E2708" s="161" t="b">
        <v>1</v>
      </c>
      <c r="F2708" s="161" t="inlineStr">
        <is>
          <t>inn_incr_cost_a_2030_pct_gdp</t>
        </is>
      </c>
      <c r="G2708" s="161" t="n">
        <v>0.172209600314444</v>
      </c>
      <c r="H2708" s="161" t="inlineStr">
        <is>
          <t>2030</t>
        </is>
      </c>
      <c r="I2708" s="161" t="inlineStr">
        <is>
          <t>Mitigation_Investment_Needs_v1.1.xlsx (InvestmentNeeds v1.1, model output)</t>
        </is>
      </c>
    </row>
    <row r="2709" ht="13" customHeight="1">
      <c r="A2709" s="161" t="inlineStr">
        <is>
          <t>TCD</t>
        </is>
      </c>
      <c r="B2709" s="161" t="inlineStr">
        <is>
          <t>Chad</t>
        </is>
      </c>
      <c r="C2709" s="161" t="inlineStr">
        <is>
          <t>Sub-Saharan Africa</t>
        </is>
      </c>
      <c r="D2709" s="161" t="inlineStr">
        <is>
          <t>Low income</t>
        </is>
      </c>
      <c r="E2709" s="161" t="b">
        <v>1</v>
      </c>
      <c r="F2709" s="161" t="inlineStr">
        <is>
          <t>inn_incr_cost_b_2030_pct_gdp</t>
        </is>
      </c>
      <c r="G2709" s="161" t="n">
        <v>0.09266381135187921</v>
      </c>
      <c r="H2709" s="161" t="inlineStr">
        <is>
          <t>2030</t>
        </is>
      </c>
      <c r="I2709" s="161" t="inlineStr">
        <is>
          <t>Mitigation_Investment_Needs_v1.1.xlsx (InvestmentNeeds v1.1, model output)</t>
        </is>
      </c>
    </row>
    <row r="2710" ht="13" customHeight="1">
      <c r="A2710" s="161" t="inlineStr">
        <is>
          <t>TCD</t>
        </is>
      </c>
      <c r="B2710" s="161" t="inlineStr">
        <is>
          <t>Chad</t>
        </is>
      </c>
      <c r="C2710" s="161" t="inlineStr">
        <is>
          <t>Sub-Saharan Africa</t>
        </is>
      </c>
      <c r="D2710" s="161" t="inlineStr">
        <is>
          <t>Low income</t>
        </is>
      </c>
      <c r="E2710" s="161" t="b">
        <v>1</v>
      </c>
      <c r="F2710" s="161" t="inlineStr">
        <is>
          <t>inn_incr_cost_c_2030_pct_gdp</t>
        </is>
      </c>
      <c r="G2710" s="161" t="n">
        <v>-0.111489831045519</v>
      </c>
      <c r="H2710" s="161" t="inlineStr">
        <is>
          <t>2030</t>
        </is>
      </c>
      <c r="I2710" s="161" t="inlineStr">
        <is>
          <t>Mitigation_Investment_Needs_v1.1.xlsx (InvestmentNeeds v1.1, model output)</t>
        </is>
      </c>
    </row>
    <row r="2711" ht="13" customHeight="1">
      <c r="A2711" s="161" t="inlineStr">
        <is>
          <t>TCD</t>
        </is>
      </c>
      <c r="B2711" s="161" t="inlineStr">
        <is>
          <t>Chad</t>
        </is>
      </c>
      <c r="C2711" s="161" t="inlineStr">
        <is>
          <t>Sub-Saharan Africa</t>
        </is>
      </c>
      <c r="D2711" s="161" t="inlineStr">
        <is>
          <t>Low income</t>
        </is>
      </c>
      <c r="E2711" s="161" t="b">
        <v>1</v>
      </c>
      <c r="F2711" s="161" t="inlineStr">
        <is>
          <t>inn_cost_per_t_b_2030_usd</t>
        </is>
      </c>
      <c r="G2711" s="161" t="n">
        <v>34.6045421117756</v>
      </c>
      <c r="H2711" s="161" t="inlineStr">
        <is>
          <t>2030</t>
        </is>
      </c>
      <c r="I2711" s="161" t="inlineStr">
        <is>
          <t>Mitigation_Investment_Needs_v1.1.xlsx (InvestmentNeeds v1.1, model output)</t>
        </is>
      </c>
    </row>
    <row r="2712" ht="13" customHeight="1">
      <c r="A2712" s="161" t="inlineStr">
        <is>
          <t>TCD</t>
        </is>
      </c>
      <c r="B2712" s="161" t="inlineStr">
        <is>
          <t>Chad</t>
        </is>
      </c>
      <c r="C2712" s="161" t="inlineStr">
        <is>
          <t>Sub-Saharan Africa</t>
        </is>
      </c>
      <c r="D2712" s="161" t="inlineStr">
        <is>
          <t>Low income</t>
        </is>
      </c>
      <c r="E2712" s="161" t="b">
        <v>1</v>
      </c>
      <c r="F2712" s="161" t="inlineStr">
        <is>
          <t>inn_coc_penalty_2030_pct_gdp</t>
        </is>
      </c>
      <c r="G2712" s="161" t="n">
        <v>0.3314407873440212</v>
      </c>
      <c r="H2712" s="161" t="inlineStr">
        <is>
          <t>2030</t>
        </is>
      </c>
      <c r="I2712" s="161" t="inlineStr">
        <is>
          <t>Mitigation_Investment_Needs_v1.1.xlsx (InvestmentNeeds v1.1, model output)</t>
        </is>
      </c>
    </row>
    <row r="2713" ht="13" customHeight="1">
      <c r="A2713" s="161" t="inlineStr">
        <is>
          <t>TCD</t>
        </is>
      </c>
      <c r="B2713" s="161" t="inlineStr">
        <is>
          <t>Chad</t>
        </is>
      </c>
      <c r="C2713" s="161" t="inlineStr">
        <is>
          <t>Sub-Saharan Africa</t>
        </is>
      </c>
      <c r="D2713" s="161" t="inlineStr">
        <is>
          <t>Low income</t>
        </is>
      </c>
      <c r="E2713" s="161" t="b">
        <v>1</v>
      </c>
      <c r="F2713" s="161" t="inlineStr">
        <is>
          <t>inn_pima_adj_inv_2030_pct_gdp</t>
        </is>
      </c>
      <c r="G2713" s="161" t="n">
        <v>10.81744985623126</v>
      </c>
      <c r="H2713" s="161" t="inlineStr">
        <is>
          <t>2030</t>
        </is>
      </c>
      <c r="I2713" s="161" t="inlineStr">
        <is>
          <t>Mitigation_Investment_Needs_v1.1.xlsx (InvestmentNeeds v1.1, model output)</t>
        </is>
      </c>
    </row>
    <row r="2714" ht="13" customHeight="1">
      <c r="A2714" s="161" t="inlineStr">
        <is>
          <t>TCD</t>
        </is>
      </c>
      <c r="B2714" s="161" t="inlineStr">
        <is>
          <t>Chad</t>
        </is>
      </c>
      <c r="C2714" s="161" t="inlineStr">
        <is>
          <t>Sub-Saharan Africa</t>
        </is>
      </c>
      <c r="D2714" s="161" t="inlineStr">
        <is>
          <t>Low income</t>
        </is>
      </c>
      <c r="E2714" s="161" t="b">
        <v>1</v>
      </c>
      <c r="F2714" s="161" t="inlineStr">
        <is>
          <t>nmim_nz_inv_2030_pct_gdp</t>
        </is>
      </c>
      <c r="G2714" s="161" t="n">
        <v>10.21290764796309</v>
      </c>
      <c r="H2714" s="161" t="inlineStr">
        <is>
          <t>2030</t>
        </is>
      </c>
      <c r="I2714" s="161" t="inlineStr">
        <is>
          <t>nmim_summary_v0_2.csv (InvestmentNeeds NMIM v0.2, model output)</t>
        </is>
      </c>
    </row>
    <row r="2715" ht="13" customHeight="1">
      <c r="A2715" s="161" t="inlineStr">
        <is>
          <t>TCD</t>
        </is>
      </c>
      <c r="B2715" s="161" t="inlineStr">
        <is>
          <t>Chad</t>
        </is>
      </c>
      <c r="C2715" s="161" t="inlineStr">
        <is>
          <t>Sub-Saharan Africa</t>
        </is>
      </c>
      <c r="D2715" s="161" t="inlineStr">
        <is>
          <t>Low income</t>
        </is>
      </c>
      <c r="E2715" s="161" t="b">
        <v>1</v>
      </c>
      <c r="F2715" s="161" t="inlineStr">
        <is>
          <t>nmim_typ1_2030_pct_gdp</t>
        </is>
      </c>
      <c r="G2715" s="161" t="n">
        <v>5.109170900473615</v>
      </c>
      <c r="H2715" s="161" t="inlineStr">
        <is>
          <t>2030</t>
        </is>
      </c>
      <c r="I2715" s="161" t="inlineStr">
        <is>
          <t>nmim_summary_v0_2.csv (InvestmentNeeds NMIM v0.2, model output)</t>
        </is>
      </c>
    </row>
    <row r="2716" ht="13" customHeight="1">
      <c r="A2716" s="161" t="inlineStr">
        <is>
          <t>TCD</t>
        </is>
      </c>
      <c r="B2716" s="161" t="inlineStr">
        <is>
          <t>Chad</t>
        </is>
      </c>
      <c r="C2716" s="161" t="inlineStr">
        <is>
          <t>Sub-Saharan Africa</t>
        </is>
      </c>
      <c r="D2716" s="161" t="inlineStr">
        <is>
          <t>Low income</t>
        </is>
      </c>
      <c r="E2716" s="161" t="b">
        <v>1</v>
      </c>
      <c r="F2716" s="161" t="inlineStr">
        <is>
          <t>nmim_typ2_2030_pct_gdp</t>
        </is>
      </c>
      <c r="G2716" s="161" t="n">
        <v>0.1043602908435361</v>
      </c>
      <c r="H2716" s="161" t="inlineStr">
        <is>
          <t>2030</t>
        </is>
      </c>
      <c r="I2716" s="161" t="inlineStr">
        <is>
          <t>nmim_summary_v0_2.csv (InvestmentNeeds NMIM v0.2, model output)</t>
        </is>
      </c>
    </row>
    <row r="2717" ht="13" customHeight="1">
      <c r="A2717" s="161" t="inlineStr">
        <is>
          <t>TCD</t>
        </is>
      </c>
      <c r="B2717" s="161" t="inlineStr">
        <is>
          <t>Chad</t>
        </is>
      </c>
      <c r="C2717" s="161" t="inlineStr">
        <is>
          <t>Sub-Saharan Africa</t>
        </is>
      </c>
      <c r="D2717" s="161" t="inlineStr">
        <is>
          <t>Low income</t>
        </is>
      </c>
      <c r="E2717" s="161" t="b">
        <v>1</v>
      </c>
      <c r="F2717" s="161" t="inlineStr">
        <is>
          <t>nmim_typ3_2030_pct_gdp</t>
        </is>
      </c>
      <c r="G2717" s="161" t="n">
        <v>0.1640557622080861</v>
      </c>
      <c r="H2717" s="161" t="inlineStr">
        <is>
          <t>2030</t>
        </is>
      </c>
      <c r="I2717" s="161" t="inlineStr">
        <is>
          <t>nmim_summary_v0_2.csv (InvestmentNeeds NMIM v0.2, model output)</t>
        </is>
      </c>
    </row>
    <row r="2718" ht="13" customHeight="1">
      <c r="A2718" s="161" t="inlineStr">
        <is>
          <t>TCD</t>
        </is>
      </c>
      <c r="B2718" s="161" t="inlineStr">
        <is>
          <t>Chad</t>
        </is>
      </c>
      <c r="C2718" s="161" t="inlineStr">
        <is>
          <t>Sub-Saharan Africa</t>
        </is>
      </c>
      <c r="D2718" s="161" t="inlineStr">
        <is>
          <t>Low income</t>
        </is>
      </c>
      <c r="E2718" s="161" t="b">
        <v>1</v>
      </c>
      <c r="F2718" s="161" t="inlineStr">
        <is>
          <t>nmim_typ4_2030_pct_gdp</t>
        </is>
      </c>
      <c r="G2718" s="161" t="n">
        <v>3.913411469620413</v>
      </c>
      <c r="H2718" s="161" t="inlineStr">
        <is>
          <t>2030</t>
        </is>
      </c>
      <c r="I2718" s="161" t="inlineStr">
        <is>
          <t>nmim_summary_v0_2.csv (InvestmentNeeds NMIM v0.2, model output)</t>
        </is>
      </c>
    </row>
    <row r="2719" ht="13" customHeight="1">
      <c r="A2719" s="161" t="inlineStr">
        <is>
          <t>TCD</t>
        </is>
      </c>
      <c r="B2719" s="161" t="inlineStr">
        <is>
          <t>Chad</t>
        </is>
      </c>
      <c r="C2719" s="161" t="inlineStr">
        <is>
          <t>Sub-Saharan Africa</t>
        </is>
      </c>
      <c r="D2719" s="161" t="inlineStr">
        <is>
          <t>Low income</t>
        </is>
      </c>
      <c r="E2719" s="161" t="b">
        <v>1</v>
      </c>
      <c r="F2719" s="161" t="inlineStr">
        <is>
          <t>nmim_typ5_2030_pct_gdp</t>
        </is>
      </c>
      <c r="G2719" s="161" t="n">
        <v>0.9219092264241382</v>
      </c>
      <c r="H2719" s="161" t="inlineStr">
        <is>
          <t>2030</t>
        </is>
      </c>
      <c r="I2719" s="161" t="inlineStr">
        <is>
          <t>nmim_summary_v0_2.csv (InvestmentNeeds NMIM v0.2, model output)</t>
        </is>
      </c>
    </row>
    <row r="2720" ht="13" customHeight="1">
      <c r="A2720" s="161" t="inlineStr">
        <is>
          <t>TCD</t>
        </is>
      </c>
      <c r="B2720" s="161" t="inlineStr">
        <is>
          <t>Chad</t>
        </is>
      </c>
      <c r="C2720" s="161" t="inlineStr">
        <is>
          <t>Sub-Saharan Africa</t>
        </is>
      </c>
      <c r="D2720" s="161" t="inlineStr">
        <is>
          <t>Low income</t>
        </is>
      </c>
      <c r="E2720" s="161" t="b">
        <v>1</v>
      </c>
      <c r="F2720" s="161" t="inlineStr">
        <is>
          <t>nmim_budget_need_2030_pct_gdp</t>
        </is>
      </c>
      <c r="G2720" s="161" t="n">
        <v>6.283194340645652</v>
      </c>
      <c r="H2720" s="161" t="inlineStr">
        <is>
          <t>2030</t>
        </is>
      </c>
      <c r="I2720" s="161" t="inlineStr">
        <is>
          <t>nmim_summary_v0_2.csv (InvestmentNeeds NMIM v0.2, model output)</t>
        </is>
      </c>
    </row>
    <row r="2721" ht="13" customHeight="1">
      <c r="A2721" s="161" t="inlineStr">
        <is>
          <t>TCD</t>
        </is>
      </c>
      <c r="B2721" s="161" t="inlineStr">
        <is>
          <t>Chad</t>
        </is>
      </c>
      <c r="C2721" s="161" t="inlineStr">
        <is>
          <t>Sub-Saharan Africa</t>
        </is>
      </c>
      <c r="D2721" s="161" t="inlineStr">
        <is>
          <t>Low income</t>
        </is>
      </c>
      <c r="E2721" s="161" t="b">
        <v>1</v>
      </c>
      <c r="F2721" s="161" t="inlineStr">
        <is>
          <t>nmim_private_share_2030_pct</t>
        </is>
      </c>
      <c r="G2721" s="161" t="n">
        <v>37.4560619702038</v>
      </c>
      <c r="H2721" s="161" t="inlineStr">
        <is>
          <t>2030</t>
        </is>
      </c>
      <c r="I2721" s="161" t="inlineStr">
        <is>
          <t>nmim_summary_v0_2.csv (InvestmentNeeds NMIM v0.2, model output)</t>
        </is>
      </c>
    </row>
    <row r="2722" ht="13" customHeight="1">
      <c r="A2722" s="161" t="inlineStr">
        <is>
          <t>TCD</t>
        </is>
      </c>
      <c r="B2722" s="161" t="inlineStr">
        <is>
          <t>Chad</t>
        </is>
      </c>
      <c r="C2722" s="161" t="inlineStr">
        <is>
          <t>Sub-Saharan Africa</t>
        </is>
      </c>
      <c r="D2722" s="161" t="inlineStr">
        <is>
          <t>Low income</t>
        </is>
      </c>
      <c r="E2722" s="161" t="b">
        <v>1</v>
      </c>
      <c r="F2722" s="161" t="inlineStr">
        <is>
          <t>nmim_incr_inv_2030_pct_gdp</t>
        </is>
      </c>
      <c r="G2722" s="161" t="n">
        <v>9.737556482526749</v>
      </c>
      <c r="H2722" s="161" t="inlineStr">
        <is>
          <t>2030</t>
        </is>
      </c>
      <c r="I2722" s="161" t="inlineStr">
        <is>
          <t>nmim_summary_v0_2.csv (InvestmentNeeds NMIM v0.2, model output)</t>
        </is>
      </c>
    </row>
    <row r="2723" ht="13" customHeight="1">
      <c r="A2723" s="161" t="inlineStr">
        <is>
          <t>TCD</t>
        </is>
      </c>
      <c r="B2723" s="161" t="inlineStr">
        <is>
          <t>Chad</t>
        </is>
      </c>
      <c r="C2723" s="161" t="inlineStr">
        <is>
          <t>Sub-Saharan Africa</t>
        </is>
      </c>
      <c r="D2723" s="161" t="inlineStr">
        <is>
          <t>Low income</t>
        </is>
      </c>
      <c r="E2723" s="161" t="b">
        <v>1</v>
      </c>
      <c r="F2723" s="161" t="inlineStr">
        <is>
          <t>nmim_incr_inv_2050_pct_gdp</t>
        </is>
      </c>
      <c r="G2723" s="161" t="n">
        <v>6.269600599623947</v>
      </c>
      <c r="H2723" s="161" t="inlineStr">
        <is>
          <t>2050</t>
        </is>
      </c>
      <c r="I2723" s="161" t="inlineStr">
        <is>
          <t>nmim_summary_v0_2.csv (InvestmentNeeds NMIM v0.2, model output)</t>
        </is>
      </c>
    </row>
    <row r="2724" ht="13" customHeight="1">
      <c r="A2724" s="161" t="inlineStr">
        <is>
          <t>TCD</t>
        </is>
      </c>
      <c r="B2724" s="161" t="inlineStr">
        <is>
          <t>Chad</t>
        </is>
      </c>
      <c r="C2724" s="161" t="inlineStr">
        <is>
          <t>Sub-Saharan Africa</t>
        </is>
      </c>
      <c r="D2724" s="161" t="inlineStr">
        <is>
          <t>Low income</t>
        </is>
      </c>
      <c r="E2724" s="161" t="b">
        <v>1</v>
      </c>
      <c r="F2724" s="161" t="inlineStr">
        <is>
          <t>nmim_pv_incr_cost_b_pct_gdp</t>
        </is>
      </c>
      <c r="G2724" s="161" t="n">
        <v>114.9627958731403</v>
      </c>
      <c r="H2724" s="161" t="inlineStr">
        <is>
          <t>2025-2050</t>
        </is>
      </c>
      <c r="I2724" s="161" t="inlineStr">
        <is>
          <t>nmim_summary_v0_2.csv (InvestmentNeeds NMIM v0.2, model output)</t>
        </is>
      </c>
    </row>
    <row r="2725" ht="13" customHeight="1">
      <c r="A2725" s="161" t="inlineStr">
        <is>
          <t>TCD</t>
        </is>
      </c>
      <c r="B2725" s="161" t="inlineStr">
        <is>
          <t>Chad</t>
        </is>
      </c>
      <c r="C2725" s="161" t="inlineStr">
        <is>
          <t>Sub-Saharan Africa</t>
        </is>
      </c>
      <c r="D2725" s="161" t="inlineStr">
        <is>
          <t>Low income</t>
        </is>
      </c>
      <c r="E2725" s="161" t="b">
        <v>1</v>
      </c>
      <c r="F2725" s="161" t="inlineStr">
        <is>
          <t>price_diesel_usd_litre</t>
        </is>
      </c>
      <c r="G2725" s="161" t="n">
        <v>1.32</v>
      </c>
      <c r="H2725" s="161" t="inlineStr">
        <is>
          <t>2024</t>
        </is>
      </c>
      <c r="I2725" s="161" t="inlineStr">
        <is>
          <t>imffossilfuelsubsidiesdata.xlsb</t>
        </is>
      </c>
    </row>
    <row r="2726" ht="13" customHeight="1">
      <c r="A2726" s="161" t="inlineStr">
        <is>
          <t>TCD</t>
        </is>
      </c>
      <c r="B2726" s="161" t="inlineStr">
        <is>
          <t>Chad</t>
        </is>
      </c>
      <c r="C2726" s="161" t="inlineStr">
        <is>
          <t>Sub-Saharan Africa</t>
        </is>
      </c>
      <c r="D2726" s="161" t="inlineStr">
        <is>
          <t>Low income</t>
        </is>
      </c>
      <c r="E2726" s="161" t="b">
        <v>1</v>
      </c>
      <c r="F2726" s="161" t="inlineStr">
        <is>
          <t>price_gasoline_usd_litre</t>
        </is>
      </c>
      <c r="G2726" s="161" t="n">
        <v>1.155</v>
      </c>
      <c r="H2726" s="161" t="inlineStr">
        <is>
          <t>2024</t>
        </is>
      </c>
      <c r="I2726" s="161" t="inlineStr">
        <is>
          <t>imffossilfuelsubsidiesdata.xlsb</t>
        </is>
      </c>
    </row>
    <row r="2727" ht="13" customHeight="1">
      <c r="A2727" s="161" t="inlineStr">
        <is>
          <t>TCD</t>
        </is>
      </c>
      <c r="B2727" s="161" t="inlineStr">
        <is>
          <t>Chad</t>
        </is>
      </c>
      <c r="C2727" s="161" t="inlineStr">
        <is>
          <t>Sub-Saharan Africa</t>
        </is>
      </c>
      <c r="D2727" s="161" t="inlineStr">
        <is>
          <t>Low income</t>
        </is>
      </c>
      <c r="E2727" s="161" t="b">
        <v>1</v>
      </c>
      <c r="F2727" s="161" t="inlineStr">
        <is>
          <t>price_electricity_residential_usd_kwh</t>
        </is>
      </c>
      <c r="G2727" s="161" t="n">
        <v>0.14</v>
      </c>
      <c r="H2727" s="161" t="inlineStr">
        <is>
          <t>2024</t>
        </is>
      </c>
      <c r="I2727" s="161" t="inlineStr">
        <is>
          <t>imffossilfuelsubsidiesdata.xlsb</t>
        </is>
      </c>
    </row>
    <row r="2728" ht="13" customHeight="1">
      <c r="A2728" s="161" t="inlineStr">
        <is>
          <t>TCD</t>
        </is>
      </c>
      <c r="B2728" s="161" t="inlineStr">
        <is>
          <t>Chad</t>
        </is>
      </c>
      <c r="C2728" s="161" t="inlineStr">
        <is>
          <t>Sub-Saharan Africa</t>
        </is>
      </c>
      <c r="D2728" s="161" t="inlineStr">
        <is>
          <t>Low income</t>
        </is>
      </c>
      <c r="E2728" s="161" t="b">
        <v>1</v>
      </c>
      <c r="F2728" s="161" t="inlineStr">
        <is>
          <t>price_electricity_industry_usd_kwh</t>
        </is>
      </c>
      <c r="G2728" s="161" t="n">
        <v>0.206</v>
      </c>
      <c r="H2728" s="161" t="inlineStr">
        <is>
          <t>2024</t>
        </is>
      </c>
      <c r="I2728" s="161" t="inlineStr">
        <is>
          <t>imffossilfuelsubsidiesdata.xlsb</t>
        </is>
      </c>
    </row>
    <row r="2729" ht="13" customHeight="1">
      <c r="A2729" s="161" t="inlineStr">
        <is>
          <t>TCD</t>
        </is>
      </c>
      <c r="B2729" s="161" t="inlineStr">
        <is>
          <t>Chad</t>
        </is>
      </c>
      <c r="C2729" s="161" t="inlineStr">
        <is>
          <t>Sub-Saharan Africa</t>
        </is>
      </c>
      <c r="D2729" s="161" t="inlineStr">
        <is>
          <t>Low income</t>
        </is>
      </c>
      <c r="E2729" s="161" t="b">
        <v>1</v>
      </c>
      <c r="F2729" s="161" t="inlineStr">
        <is>
          <t>price_gas_residential_usd_gj</t>
        </is>
      </c>
      <c r="G2729" s="161" t="n">
        <v>24.493</v>
      </c>
      <c r="H2729" s="161" t="inlineStr">
        <is>
          <t>2024</t>
        </is>
      </c>
      <c r="I2729" s="161" t="inlineStr">
        <is>
          <t>imffossilfuelsubsidiesdata.xlsb</t>
        </is>
      </c>
    </row>
    <row r="2730" ht="13" customHeight="1">
      <c r="A2730" s="161" t="inlineStr">
        <is>
          <t>TCD</t>
        </is>
      </c>
      <c r="B2730" s="161" t="inlineStr">
        <is>
          <t>Chad</t>
        </is>
      </c>
      <c r="C2730" s="161" t="inlineStr">
        <is>
          <t>Sub-Saharan Africa</t>
        </is>
      </c>
      <c r="D2730" s="161" t="inlineStr">
        <is>
          <t>Low income</t>
        </is>
      </c>
      <c r="E2730" s="161" t="b">
        <v>1</v>
      </c>
      <c r="F2730" s="161" t="inlineStr">
        <is>
          <t>price_gas_industry_usd_gj</t>
        </is>
      </c>
      <c r="G2730" s="161" t="n">
        <v>12.815</v>
      </c>
      <c r="H2730" s="161" t="inlineStr">
        <is>
          <t>2024</t>
        </is>
      </c>
      <c r="I2730" s="161" t="inlineStr">
        <is>
          <t>imffossilfuelsubsidiesdata.xlsb</t>
        </is>
      </c>
    </row>
    <row r="2731" ht="13" customHeight="1">
      <c r="A2731" s="161" t="inlineStr">
        <is>
          <t>TCD</t>
        </is>
      </c>
      <c r="B2731" s="161" t="inlineStr">
        <is>
          <t>Chad</t>
        </is>
      </c>
      <c r="C2731" s="161" t="inlineStr">
        <is>
          <t>Sub-Saharan Africa</t>
        </is>
      </c>
      <c r="D2731" s="161" t="inlineStr">
        <is>
          <t>Low income</t>
        </is>
      </c>
      <c r="E2731" s="161" t="b">
        <v>1</v>
      </c>
      <c r="F2731" s="161" t="inlineStr">
        <is>
          <t>price_gas_power_usd_gj</t>
        </is>
      </c>
      <c r="G2731" s="161" t="n">
        <v>11.492</v>
      </c>
      <c r="H2731" s="161" t="inlineStr">
        <is>
          <t>2024</t>
        </is>
      </c>
      <c r="I2731" s="161" t="inlineStr">
        <is>
          <t>imffossilfuelsubsidiesdata.xlsb</t>
        </is>
      </c>
    </row>
    <row r="2732" ht="13" customHeight="1">
      <c r="A2732" s="161" t="inlineStr">
        <is>
          <t>TCD</t>
        </is>
      </c>
      <c r="B2732" s="161" t="inlineStr">
        <is>
          <t>Chad</t>
        </is>
      </c>
      <c r="C2732" s="161" t="inlineStr">
        <is>
          <t>Sub-Saharan Africa</t>
        </is>
      </c>
      <c r="D2732" s="161" t="inlineStr">
        <is>
          <t>Low income</t>
        </is>
      </c>
      <c r="E2732" s="161" t="b">
        <v>1</v>
      </c>
      <c r="F2732" s="161" t="inlineStr">
        <is>
          <t>price_coal_residential_usd_gj</t>
        </is>
      </c>
      <c r="G2732" s="161" t="n">
        <v>14.388</v>
      </c>
      <c r="H2732" s="161" t="inlineStr">
        <is>
          <t>2024</t>
        </is>
      </c>
      <c r="I2732" s="161" t="inlineStr">
        <is>
          <t>imffossilfuelsubsidiesdata.xlsb</t>
        </is>
      </c>
    </row>
    <row r="2733" ht="13" customHeight="1">
      <c r="A2733" s="161" t="inlineStr">
        <is>
          <t>TCD</t>
        </is>
      </c>
      <c r="B2733" s="161" t="inlineStr">
        <is>
          <t>Chad</t>
        </is>
      </c>
      <c r="C2733" s="161" t="inlineStr">
        <is>
          <t>Sub-Saharan Africa</t>
        </is>
      </c>
      <c r="D2733" s="161" t="inlineStr">
        <is>
          <t>Low income</t>
        </is>
      </c>
      <c r="E2733" s="161" t="b">
        <v>1</v>
      </c>
      <c r="F2733" s="161" t="inlineStr">
        <is>
          <t>price_coal_industry_usd_gj</t>
        </is>
      </c>
      <c r="G2733" s="161" t="n">
        <v>7.124</v>
      </c>
      <c r="H2733" s="161" t="inlineStr">
        <is>
          <t>2024</t>
        </is>
      </c>
      <c r="I2733" s="161" t="inlineStr">
        <is>
          <t>imffossilfuelsubsidiesdata.xlsb</t>
        </is>
      </c>
    </row>
    <row r="2734" ht="13" customHeight="1">
      <c r="A2734" s="161" t="inlineStr">
        <is>
          <t>TCD</t>
        </is>
      </c>
      <c r="B2734" s="161" t="inlineStr">
        <is>
          <t>Chad</t>
        </is>
      </c>
      <c r="C2734" s="161" t="inlineStr">
        <is>
          <t>Sub-Saharan Africa</t>
        </is>
      </c>
      <c r="D2734" s="161" t="inlineStr">
        <is>
          <t>Low income</t>
        </is>
      </c>
      <c r="E2734" s="161" t="b">
        <v>1</v>
      </c>
      <c r="F2734" s="161" t="inlineStr">
        <is>
          <t>price_coal_power_usd_gj</t>
        </is>
      </c>
      <c r="G2734" s="161" t="n">
        <v>5.575</v>
      </c>
      <c r="H2734" s="161" t="inlineStr">
        <is>
          <t>2024</t>
        </is>
      </c>
      <c r="I2734" s="161" t="inlineStr">
        <is>
          <t>imffossilfuelsubsidiesdata.xlsb</t>
        </is>
      </c>
    </row>
    <row r="2735" ht="13" customHeight="1">
      <c r="A2735" s="161" t="inlineStr">
        <is>
          <t>TCD</t>
        </is>
      </c>
      <c r="B2735" s="161" t="inlineStr">
        <is>
          <t>Chad</t>
        </is>
      </c>
      <c r="C2735" s="161" t="inlineStr">
        <is>
          <t>Sub-Saharan Africa</t>
        </is>
      </c>
      <c r="D2735" s="161" t="inlineStr">
        <is>
          <t>Low income</t>
        </is>
      </c>
      <c r="E2735" s="161" t="b">
        <v>1</v>
      </c>
      <c r="F2735" s="161" t="inlineStr">
        <is>
          <t>power_market_structure</t>
        </is>
      </c>
      <c r="G2735" s="161" t="n">
        <v>1</v>
      </c>
      <c r="H2735" s="161" t="inlineStr">
        <is>
          <t>2013</t>
        </is>
      </c>
      <c r="I2735" s="161" t="inlineStr">
        <is>
          <t>dataverse_files.zip</t>
        </is>
      </c>
    </row>
    <row r="2736" ht="13" customHeight="1">
      <c r="A2736" s="161" t="inlineStr">
        <is>
          <t>TCD</t>
        </is>
      </c>
      <c r="B2736" s="161" t="inlineStr">
        <is>
          <t>Chad</t>
        </is>
      </c>
      <c r="C2736" s="161" t="inlineStr">
        <is>
          <t>Sub-Saharan Africa</t>
        </is>
      </c>
      <c r="D2736" s="161" t="inlineStr">
        <is>
          <t>Low income</t>
        </is>
      </c>
      <c r="E2736" s="161" t="b">
        <v>1</v>
      </c>
      <c r="F2736" s="161" t="inlineStr">
        <is>
          <t>independent_regulator</t>
        </is>
      </c>
      <c r="G2736" s="161" t="n">
        <v>0</v>
      </c>
      <c r="H2736" s="161" t="inlineStr">
        <is>
          <t>2013</t>
        </is>
      </c>
      <c r="I2736" s="161" t="inlineStr">
        <is>
          <t>dataverse_files.zip</t>
        </is>
      </c>
    </row>
    <row r="2737" ht="13" customHeight="1">
      <c r="A2737" s="161" t="inlineStr">
        <is>
          <t>TCD</t>
        </is>
      </c>
      <c r="B2737" s="161" t="inlineStr">
        <is>
          <t>Chad</t>
        </is>
      </c>
      <c r="C2737" s="161" t="inlineStr">
        <is>
          <t>Sub-Saharan Africa</t>
        </is>
      </c>
      <c r="D2737" s="161" t="inlineStr">
        <is>
          <t>Low income</t>
        </is>
      </c>
      <c r="E2737" s="161" t="b">
        <v>1</v>
      </c>
      <c r="F2737" s="161" t="inlineStr">
        <is>
          <t>generation_unbundled</t>
        </is>
      </c>
      <c r="G2737" s="161" t="n">
        <v>0</v>
      </c>
      <c r="H2737" s="161" t="inlineStr">
        <is>
          <t>2013</t>
        </is>
      </c>
      <c r="I2737" s="161" t="inlineStr">
        <is>
          <t>dataverse_files.zip</t>
        </is>
      </c>
    </row>
    <row r="2738" ht="13" customHeight="1">
      <c r="A2738" s="161" t="inlineStr">
        <is>
          <t>TCD</t>
        </is>
      </c>
      <c r="B2738" s="161" t="inlineStr">
        <is>
          <t>Chad</t>
        </is>
      </c>
      <c r="C2738" s="161" t="inlineStr">
        <is>
          <t>Sub-Saharan Africa</t>
        </is>
      </c>
      <c r="D2738" s="161" t="inlineStr">
        <is>
          <t>Low income</t>
        </is>
      </c>
      <c r="E2738" s="161" t="b">
        <v>1</v>
      </c>
      <c r="F2738" s="161" t="inlineStr">
        <is>
          <t>rise_renewable_energy_score</t>
        </is>
      </c>
      <c r="G2738" s="161" t="n">
        <v>32.093</v>
      </c>
      <c r="H2738" s="161" t="inlineStr">
        <is>
          <t>2023</t>
        </is>
      </c>
      <c r="I2738" s="161" t="inlineStr">
        <is>
          <t>WB_RISE_WIDEF.csv</t>
        </is>
      </c>
    </row>
    <row r="2739" ht="13" customHeight="1">
      <c r="A2739" s="161" t="inlineStr">
        <is>
          <t>TCD</t>
        </is>
      </c>
      <c r="B2739" s="161" t="inlineStr">
        <is>
          <t>Chad</t>
        </is>
      </c>
      <c r="C2739" s="161" t="inlineStr">
        <is>
          <t>Sub-Saharan Africa</t>
        </is>
      </c>
      <c r="D2739" s="161" t="inlineStr">
        <is>
          <t>Low income</t>
        </is>
      </c>
      <c r="E2739" s="161" t="b">
        <v>1</v>
      </c>
      <c r="F2739" s="161" t="inlineStr">
        <is>
          <t>rise_level_playing_field_score</t>
        </is>
      </c>
      <c r="G2739" s="161" t="n">
        <v>0</v>
      </c>
      <c r="H2739" s="161" t="inlineStr">
        <is>
          <t>2023</t>
        </is>
      </c>
      <c r="I2739" s="161" t="inlineStr">
        <is>
          <t>WB_RISE_WIDEF.csv</t>
        </is>
      </c>
    </row>
    <row r="2740" ht="13" customHeight="1">
      <c r="A2740" s="161" t="inlineStr">
        <is>
          <t>TCD</t>
        </is>
      </c>
      <c r="B2740" s="161" t="inlineStr">
        <is>
          <t>Chad</t>
        </is>
      </c>
      <c r="C2740" s="161" t="inlineStr">
        <is>
          <t>Sub-Saharan Africa</t>
        </is>
      </c>
      <c r="D2740" s="161" t="inlineStr">
        <is>
          <t>Low income</t>
        </is>
      </c>
      <c r="E2740" s="161" t="b">
        <v>1</v>
      </c>
      <c r="F2740" s="161" t="inlineStr">
        <is>
          <t>rise_ee_financing_mechanisms_score</t>
        </is>
      </c>
      <c r="G2740" s="161" t="n">
        <v>0</v>
      </c>
      <c r="H2740" s="161" t="inlineStr">
        <is>
          <t>2023</t>
        </is>
      </c>
      <c r="I2740" s="161" t="inlineStr">
        <is>
          <t>WB_RISE_WIDEF.csv</t>
        </is>
      </c>
    </row>
    <row r="2741" ht="13" customHeight="1">
      <c r="A2741" s="161" t="inlineStr">
        <is>
          <t>TCD</t>
        </is>
      </c>
      <c r="B2741" s="161" t="inlineStr">
        <is>
          <t>Chad</t>
        </is>
      </c>
      <c r="C2741" s="161" t="inlineStr">
        <is>
          <t>Sub-Saharan Africa</t>
        </is>
      </c>
      <c r="D2741" s="161" t="inlineStr">
        <is>
          <t>Low income</t>
        </is>
      </c>
      <c r="E2741" s="161" t="b">
        <v>1</v>
      </c>
      <c r="F2741" s="161" t="inlineStr">
        <is>
          <t>revenue_pct_gdp</t>
        </is>
      </c>
      <c r="G2741" s="161" t="n">
        <v>16.042</v>
      </c>
      <c r="H2741" s="161" t="inlineStr">
        <is>
          <t>2024</t>
        </is>
      </c>
      <c r="I2741" s="161" t="inlineStr">
        <is>
          <t>dataset_2026-08-26T13_41_09_874550254Z_DEFAULT_INTEGRATION_IMF_RES_WEO_9_0_0.csv</t>
        </is>
      </c>
    </row>
    <row r="2742" ht="13" customHeight="1">
      <c r="A2742" s="161" t="inlineStr">
        <is>
          <t>TCD</t>
        </is>
      </c>
      <c r="B2742" s="161" t="inlineStr">
        <is>
          <t>Chad</t>
        </is>
      </c>
      <c r="C2742" s="161" t="inlineStr">
        <is>
          <t>Sub-Saharan Africa</t>
        </is>
      </c>
      <c r="D2742" s="161" t="inlineStr">
        <is>
          <t>Low income</t>
        </is>
      </c>
      <c r="E2742" s="161" t="b">
        <v>1</v>
      </c>
      <c r="F2742" s="161" t="inlineStr">
        <is>
          <t>primary_balance_pct_gdp</t>
        </is>
      </c>
      <c r="G2742" s="161" t="n">
        <v>-0.847</v>
      </c>
      <c r="H2742" s="161" t="inlineStr">
        <is>
          <t>2024</t>
        </is>
      </c>
      <c r="I2742" s="161" t="inlineStr">
        <is>
          <t>dataset_2026-08-26T13_41_09_874550254Z_DEFAULT_INTEGRATION_IMF_RES_WEO_9_0_0.csv</t>
        </is>
      </c>
    </row>
    <row r="2743" ht="13" customHeight="1">
      <c r="A2743" s="161" t="inlineStr">
        <is>
          <t>TCD</t>
        </is>
      </c>
      <c r="B2743" s="161" t="inlineStr">
        <is>
          <t>Chad</t>
        </is>
      </c>
      <c r="C2743" s="161" t="inlineStr">
        <is>
          <t>Sub-Saharan Africa</t>
        </is>
      </c>
      <c r="D2743" s="161" t="inlineStr">
        <is>
          <t>Low income</t>
        </is>
      </c>
      <c r="E2743" s="161" t="b">
        <v>1</v>
      </c>
      <c r="F2743" s="161" t="inlineStr">
        <is>
          <t>current_account_pct_gdp</t>
        </is>
      </c>
      <c r="G2743" s="161" t="n">
        <v>1.357</v>
      </c>
      <c r="H2743" s="161" t="inlineStr">
        <is>
          <t>2024</t>
        </is>
      </c>
      <c r="I2743" s="161" t="inlineStr">
        <is>
          <t>dataset_2026-08-26T13_41_09_874550254Z_DEFAULT_INTEGRATION_IMF_RES_WEO_9_0_0.csv</t>
        </is>
      </c>
    </row>
    <row r="2744" ht="13" customHeight="1">
      <c r="A2744" s="161" t="inlineStr">
        <is>
          <t>TCD</t>
        </is>
      </c>
      <c r="B2744" s="161" t="inlineStr">
        <is>
          <t>Chad</t>
        </is>
      </c>
      <c r="C2744" s="161" t="inlineStr">
        <is>
          <t>Sub-Saharan Africa</t>
        </is>
      </c>
      <c r="D2744" s="161" t="inlineStr">
        <is>
          <t>Low income</t>
        </is>
      </c>
      <c r="E2744" s="161" t="b">
        <v>1</v>
      </c>
      <c r="F2744" s="161" t="inlineStr">
        <is>
          <t>gross_capital_formation_pct_gdp</t>
        </is>
      </c>
      <c r="G2744" s="161" t="n">
        <v>32.045</v>
      </c>
      <c r="H2744" s="161" t="inlineStr">
        <is>
          <t>2024</t>
        </is>
      </c>
      <c r="I2744" s="161" t="inlineStr">
        <is>
          <t>dataset_2026-08-26T13_41_09_874550254Z_DEFAULT_INTEGRATION_IMF_RES_WEO_9_0_0.csv</t>
        </is>
      </c>
    </row>
    <row r="2745" ht="13" customHeight="1">
      <c r="A2745" s="161" t="inlineStr">
        <is>
          <t>TCD</t>
        </is>
      </c>
      <c r="B2745" s="161" t="inlineStr">
        <is>
          <t>Chad</t>
        </is>
      </c>
      <c r="C2745" s="161" t="inlineStr">
        <is>
          <t>Sub-Saharan Africa</t>
        </is>
      </c>
      <c r="D2745" s="161" t="inlineStr">
        <is>
          <t>Low income</t>
        </is>
      </c>
      <c r="E2745" s="161" t="b">
        <v>1</v>
      </c>
      <c r="F2745" s="161" t="inlineStr">
        <is>
          <t>real_gdp_growth_5y_avg_pct</t>
        </is>
      </c>
      <c r="G2745" s="161" t="n">
        <v>3.333</v>
      </c>
      <c r="H2745" s="161" t="inlineStr">
        <is>
          <t>2020-2024 avg</t>
        </is>
      </c>
      <c r="I2745" s="161" t="inlineStr">
        <is>
          <t>dataset_2026-08-26T13_41_09_874550254Z_DEFAULT_INTEGRATION_IMF_RES_WEO_9_0_0.csv (derived)</t>
        </is>
      </c>
    </row>
    <row r="2746" ht="13" customHeight="1">
      <c r="A2746" s="161" t="inlineStr">
        <is>
          <t>TCD</t>
        </is>
      </c>
      <c r="B2746" s="161" t="inlineStr">
        <is>
          <t>Chad</t>
        </is>
      </c>
      <c r="C2746" s="161" t="inlineStr">
        <is>
          <t>Sub-Saharan Africa</t>
        </is>
      </c>
      <c r="D2746" s="161" t="inlineStr">
        <is>
          <t>Low income</t>
        </is>
      </c>
      <c r="E2746" s="161" t="b">
        <v>1</v>
      </c>
      <c r="F2746" s="161" t="inlineStr">
        <is>
          <t>int_budget_need_2030_pct_gdp</t>
        </is>
      </c>
      <c r="G2746" s="161" t="n">
        <v>6.099</v>
      </c>
      <c r="H2746" s="161" t="inlineStr">
        <is>
          <t>2030</t>
        </is>
      </c>
      <c r="I2746" s="161" t="inlineStr">
        <is>
          <t>integrated_results.csv (MacroFiscalModels v0.1, model output)</t>
        </is>
      </c>
    </row>
    <row r="2747" ht="13" customHeight="1">
      <c r="A2747" s="161" t="inlineStr">
        <is>
          <t>TCD</t>
        </is>
      </c>
      <c r="B2747" s="161" t="inlineStr">
        <is>
          <t>Chad</t>
        </is>
      </c>
      <c r="C2747" s="161" t="inlineStr">
        <is>
          <t>Sub-Saharan Africa</t>
        </is>
      </c>
      <c r="D2747" s="161" t="inlineStr">
        <is>
          <t>Low income</t>
        </is>
      </c>
      <c r="E2747" s="161" t="b">
        <v>1</v>
      </c>
      <c r="F2747" s="161" t="inlineStr">
        <is>
          <t>int_pricing_revenue_2030_pct_gdp</t>
        </is>
      </c>
      <c r="G2747" s="161" t="n">
        <v>0.036</v>
      </c>
      <c r="H2747" s="161" t="inlineStr">
        <is>
          <t>2030</t>
        </is>
      </c>
      <c r="I2747" s="161" t="inlineStr">
        <is>
          <t>integrated_results.csv (MacroFiscalModels v0.1, model output)</t>
        </is>
      </c>
    </row>
    <row r="2748" ht="13" customHeight="1">
      <c r="A2748" s="161" t="inlineStr">
        <is>
          <t>TCD</t>
        </is>
      </c>
      <c r="B2748" s="161" t="inlineStr">
        <is>
          <t>Chad</t>
        </is>
      </c>
      <c r="C2748" s="161" t="inlineStr">
        <is>
          <t>Sub-Saharan Africa</t>
        </is>
      </c>
      <c r="D2748" s="161" t="inlineStr">
        <is>
          <t>Low income</t>
        </is>
      </c>
      <c r="E2748" s="161" t="b">
        <v>1</v>
      </c>
      <c r="F2748" s="161" t="inlineStr">
        <is>
          <t>int_financing_gap_2030_pct_gdp</t>
        </is>
      </c>
      <c r="G2748" s="161" t="n">
        <v>6.063</v>
      </c>
      <c r="H2748" s="161" t="inlineStr">
        <is>
          <t>2030</t>
        </is>
      </c>
      <c r="I2748" s="161" t="inlineStr">
        <is>
          <t>integrated_results.csv (MacroFiscalModels v0.1, model output)</t>
        </is>
      </c>
    </row>
    <row r="2749" ht="13" customHeight="1">
      <c r="A2749" s="161" t="inlineStr">
        <is>
          <t>TCD</t>
        </is>
      </c>
      <c r="B2749" s="161" t="inlineStr">
        <is>
          <t>Chad</t>
        </is>
      </c>
      <c r="C2749" s="161" t="inlineStr">
        <is>
          <t>Sub-Saharan Africa</t>
        </is>
      </c>
      <c r="D2749" s="161" t="inlineStr">
        <is>
          <t>Low income</t>
        </is>
      </c>
      <c r="E2749" s="161" t="b">
        <v>1</v>
      </c>
      <c r="F2749" s="161" t="inlineStr">
        <is>
          <t>int_gdp_dev_2050_pct</t>
        </is>
      </c>
      <c r="G2749" s="161" t="n">
        <v>-11.27</v>
      </c>
      <c r="H2749" s="161" t="inlineStr">
        <is>
          <t>2050</t>
        </is>
      </c>
      <c r="I2749" s="161" t="inlineStr">
        <is>
          <t>integrated_results.csv (MacroFiscalModels v0.1, model output)</t>
        </is>
      </c>
    </row>
    <row r="2750" ht="13" customHeight="1">
      <c r="A2750" s="161" t="inlineStr">
        <is>
          <t>TCD</t>
        </is>
      </c>
      <c r="B2750" s="161" t="inlineStr">
        <is>
          <t>Chad</t>
        </is>
      </c>
      <c r="C2750" s="161" t="inlineStr">
        <is>
          <t>Sub-Saharan Africa</t>
        </is>
      </c>
      <c r="D2750" s="161" t="inlineStr">
        <is>
          <t>Low income</t>
        </is>
      </c>
      <c r="E2750" s="161" t="b">
        <v>1</v>
      </c>
      <c r="F2750" s="161" t="inlineStr">
        <is>
          <t>int_debt_2050_pct_gdp</t>
        </is>
      </c>
      <c r="G2750" s="161" t="n">
        <v>87.05</v>
      </c>
      <c r="H2750" s="161" t="inlineStr">
        <is>
          <t>2050</t>
        </is>
      </c>
      <c r="I2750" s="161" t="inlineStr">
        <is>
          <t>integrated_results.csv (MacroFiscalModels v0.1, model output)</t>
        </is>
      </c>
    </row>
    <row r="2751" ht="13" customHeight="1">
      <c r="A2751" s="161" t="inlineStr">
        <is>
          <t>TCD</t>
        </is>
      </c>
      <c r="B2751" s="161" t="inlineStr">
        <is>
          <t>Chad</t>
        </is>
      </c>
      <c r="C2751" s="161" t="inlineStr">
        <is>
          <t>Sub-Saharan Africa</t>
        </is>
      </c>
      <c r="D2751" s="161" t="inlineStr">
        <is>
          <t>Low income</t>
        </is>
      </c>
      <c r="E2751" s="161" t="b">
        <v>1</v>
      </c>
      <c r="F2751" s="161" t="inlineStr">
        <is>
          <t>int_dsf_risk_code</t>
        </is>
      </c>
      <c r="G2751" s="161" t="n">
        <v>3</v>
      </c>
      <c r="H2751" s="161" t="inlineStr">
        <is>
          <t>2034</t>
        </is>
      </c>
      <c r="I2751" s="161" t="inlineStr">
        <is>
          <t>integrated_results.csv (MacroFiscalModels v0.1, model output)</t>
        </is>
      </c>
    </row>
    <row r="2752" ht="13" customHeight="1">
      <c r="A2752" s="161" t="inlineStr">
        <is>
          <t>CHI</t>
        </is>
      </c>
      <c r="B2752" s="161" t="inlineStr">
        <is>
          <t>Channel Islands</t>
        </is>
      </c>
      <c r="C2752" s="161" t="inlineStr">
        <is>
          <t>Europe &amp; Central Asia</t>
        </is>
      </c>
      <c r="D2752" s="161" t="inlineStr">
        <is>
          <t>High income</t>
        </is>
      </c>
      <c r="E2752" s="161" t="b">
        <v>0</v>
      </c>
      <c r="F2752" s="161" t="inlineStr">
        <is>
          <t>climate_pfm_diagnostic_on_record</t>
        </is>
      </c>
      <c r="G2752" s="161" t="n">
        <v>0</v>
      </c>
      <c r="H2752" s="161" t="inlineStr">
        <is>
          <t>2022</t>
        </is>
      </c>
      <c r="I2752" s="161" t="inlineStr">
        <is>
          <t>UNDP-Global-Climate-Public-Finance-Review-2022.pdf (Table 4.2)</t>
        </is>
      </c>
    </row>
    <row r="2753" ht="13" customHeight="1">
      <c r="A2753" s="161" t="inlineStr">
        <is>
          <t>CHL</t>
        </is>
      </c>
      <c r="B2753" s="161" t="inlineStr">
        <is>
          <t>Chile</t>
        </is>
      </c>
      <c r="C2753" s="161" t="inlineStr">
        <is>
          <t>Latin America &amp; Caribbean</t>
        </is>
      </c>
      <c r="D2753" s="161" t="inlineStr">
        <is>
          <t>High income</t>
        </is>
      </c>
      <c r="E2753" s="161" t="b">
        <v>0</v>
      </c>
      <c r="F2753" s="161" t="inlineStr">
        <is>
          <t>interest_to_revenue_pct</t>
        </is>
      </c>
      <c r="G2753" s="161" t="n">
        <v>3.195</v>
      </c>
      <c r="H2753" s="161" t="inlineStr">
        <is>
          <t>2024</t>
        </is>
      </c>
      <c r="I2753" s="161" t="inlineStr">
        <is>
          <t>dataset_2026-08-26T13_41_09_874550254Z_DEFAULT_INTEGRATION_IMF_RES_WEO_9_0_0.csv (derived)</t>
        </is>
      </c>
    </row>
    <row r="2754" ht="13" customHeight="1">
      <c r="A2754" s="161" t="inlineStr">
        <is>
          <t>CHL</t>
        </is>
      </c>
      <c r="B2754" s="161" t="inlineStr">
        <is>
          <t>Chile</t>
        </is>
      </c>
      <c r="C2754" s="161" t="inlineStr">
        <is>
          <t>Latin America &amp; Caribbean</t>
        </is>
      </c>
      <c r="D2754" s="161" t="inlineStr">
        <is>
          <t>High income</t>
        </is>
      </c>
      <c r="E2754" s="161" t="b">
        <v>0</v>
      </c>
      <c r="F2754" s="161" t="inlineStr">
        <is>
          <t>interest_pct_gdp</t>
        </is>
      </c>
      <c r="G2754" s="161" t="n">
        <v>0.764</v>
      </c>
      <c r="H2754" s="161" t="inlineStr">
        <is>
          <t>2024</t>
        </is>
      </c>
      <c r="I2754" s="161" t="inlineStr">
        <is>
          <t>dataset_2026-08-26T13_41_09_874550254Z_DEFAULT_INTEGRATION_IMF_RES_WEO_9_0_0.csv (derived)</t>
        </is>
      </c>
    </row>
    <row r="2755" ht="13" customHeight="1">
      <c r="A2755" s="161" t="inlineStr">
        <is>
          <t>CHL</t>
        </is>
      </c>
      <c r="B2755" s="161" t="inlineStr">
        <is>
          <t>Chile</t>
        </is>
      </c>
      <c r="C2755" s="161" t="inlineStr">
        <is>
          <t>Latin America &amp; Caribbean</t>
        </is>
      </c>
      <c r="D2755" s="161" t="inlineStr">
        <is>
          <t>High income</t>
        </is>
      </c>
      <c r="E2755" s="161" t="b">
        <v>0</v>
      </c>
      <c r="F2755" s="161" t="inlineStr">
        <is>
          <t>gross_debt_pct_gdp</t>
        </is>
      </c>
      <c r="G2755" s="161" t="n">
        <v>41.65</v>
      </c>
      <c r="H2755" s="161" t="inlineStr">
        <is>
          <t>2024</t>
        </is>
      </c>
      <c r="I2755" s="161" t="inlineStr">
        <is>
          <t>dataset_2026-08-26T13_41_09_874550254Z_DEFAULT_INTEGRATION_IMF_RES_WEO_9_0_0.csv</t>
        </is>
      </c>
    </row>
    <row r="2756" ht="13" customHeight="1">
      <c r="A2756" s="161" t="inlineStr">
        <is>
          <t>CHL</t>
        </is>
      </c>
      <c r="B2756" s="161" t="inlineStr">
        <is>
          <t>Chile</t>
        </is>
      </c>
      <c r="C2756" s="161" t="inlineStr">
        <is>
          <t>Latin America &amp; Caribbean</t>
        </is>
      </c>
      <c r="D2756" s="161" t="inlineStr">
        <is>
          <t>High income</t>
        </is>
      </c>
      <c r="E2756" s="161" t="b">
        <v>0</v>
      </c>
      <c r="F2756" s="161" t="inlineStr">
        <is>
          <t>tax_revenue_pct_gdp</t>
        </is>
      </c>
      <c r="G2756" s="161" t="n">
        <v>19.632</v>
      </c>
      <c r="H2756" s="161" t="inlineStr">
        <is>
          <t>2024</t>
        </is>
      </c>
      <c r="I2756" s="161" t="inlineStr">
        <is>
          <t>world-imf2026.xlsx</t>
        </is>
      </c>
    </row>
    <row r="2757" ht="13" customHeight="1">
      <c r="A2757" s="161" t="inlineStr">
        <is>
          <t>CHL</t>
        </is>
      </c>
      <c r="B2757" s="161" t="inlineStr">
        <is>
          <t>Chile</t>
        </is>
      </c>
      <c r="C2757" s="161" t="inlineStr">
        <is>
          <t>Latin America &amp; Caribbean</t>
        </is>
      </c>
      <c r="D2757" s="161" t="inlineStr">
        <is>
          <t>High income</t>
        </is>
      </c>
      <c r="E2757" s="161" t="b">
        <v>0</v>
      </c>
      <c r="F2757" s="161" t="inlineStr">
        <is>
          <t>capex_execution_rate_pct</t>
        </is>
      </c>
      <c r="G2757" s="161" t="n">
        <v>106.026</v>
      </c>
      <c r="H2757" s="161" t="inlineStr">
        <is>
          <t>2022</t>
        </is>
      </c>
      <c r="I2757" s="161" t="inlineStr">
        <is>
          <t>WB_BOOST_WIDEF.csv</t>
        </is>
      </c>
    </row>
    <row r="2758" ht="13" customHeight="1">
      <c r="A2758" s="161" t="inlineStr">
        <is>
          <t>CHL</t>
        </is>
      </c>
      <c r="B2758" s="161" t="inlineStr">
        <is>
          <t>Chile</t>
        </is>
      </c>
      <c r="C2758" s="161" t="inlineStr">
        <is>
          <t>Latin America &amp; Caribbean</t>
        </is>
      </c>
      <c r="D2758" s="161" t="inlineStr">
        <is>
          <t>High income</t>
        </is>
      </c>
      <c r="E2758" s="161" t="b">
        <v>0</v>
      </c>
      <c r="F2758" s="161" t="inlineStr">
        <is>
          <t>climate_pfm_diagnostic_on_record</t>
        </is>
      </c>
      <c r="G2758" s="161" t="n">
        <v>0</v>
      </c>
      <c r="H2758" s="161" t="inlineStr">
        <is>
          <t>2022</t>
        </is>
      </c>
      <c r="I2758" s="161" t="inlineStr">
        <is>
          <t>UNDP-Global-Climate-Public-Finance-Review-2022.pdf (Table 4.2)</t>
        </is>
      </c>
    </row>
    <row r="2759" ht="13" customHeight="1">
      <c r="A2759" s="161" t="inlineStr">
        <is>
          <t>CHL</t>
        </is>
      </c>
      <c r="B2759" s="161" t="inlineStr">
        <is>
          <t>Chile</t>
        </is>
      </c>
      <c r="C2759" s="161" t="inlineStr">
        <is>
          <t>Latin America &amp; Caribbean</t>
        </is>
      </c>
      <c r="D2759" s="161" t="inlineStr">
        <is>
          <t>High income</t>
        </is>
      </c>
      <c r="E2759" s="161" t="b">
        <v>0</v>
      </c>
      <c r="F2759" s="161" t="inlineStr">
        <is>
          <t>wacc_steffen_nominal_aftertax_pct</t>
        </is>
      </c>
      <c r="G2759" s="161" t="n">
        <v>6.03</v>
      </c>
      <c r="H2759" s="161" t="inlineStr">
        <is>
          <t>2020</t>
        </is>
      </c>
      <c r="I2759" s="161" t="inlineStr">
        <is>
          <t>SteffenEtAl2025_WACC_database.csv</t>
        </is>
      </c>
    </row>
    <row r="2760" ht="13" customHeight="1">
      <c r="A2760" s="161" t="inlineStr">
        <is>
          <t>CHL</t>
        </is>
      </c>
      <c r="B2760" s="161" t="inlineStr">
        <is>
          <t>Chile</t>
        </is>
      </c>
      <c r="C2760" s="161" t="inlineStr">
        <is>
          <t>Latin America &amp; Caribbean</t>
        </is>
      </c>
      <c r="D2760" s="161" t="inlineStr">
        <is>
          <t>High income</t>
        </is>
      </c>
      <c r="E2760" s="161" t="b">
        <v>0</v>
      </c>
      <c r="F2760" s="161" t="inlineStr">
        <is>
          <t>wacc_n_sources</t>
        </is>
      </c>
      <c r="G2760" s="161" t="n">
        <v>1</v>
      </c>
      <c r="H2760" s="161" t="inlineStr">
        <is>
          <t>2021-2024</t>
        </is>
      </c>
      <c r="I2760" s="161" t="inlineStr">
        <is>
          <t>IRENA / Steffen et al. / IEA</t>
        </is>
      </c>
    </row>
    <row r="2761" ht="13" customHeight="1">
      <c r="A2761" s="161" t="inlineStr">
        <is>
          <t>CHL</t>
        </is>
      </c>
      <c r="B2761" s="161" t="inlineStr">
        <is>
          <t>Chile</t>
        </is>
      </c>
      <c r="C2761" s="161" t="inlineStr">
        <is>
          <t>Latin America &amp; Caribbean</t>
        </is>
      </c>
      <c r="D2761" s="161" t="inlineStr">
        <is>
          <t>High income</t>
        </is>
      </c>
      <c r="E2761" s="161" t="b">
        <v>0</v>
      </c>
      <c r="F2761" s="161" t="inlineStr">
        <is>
          <t>excise_revenue_pct_of_revenue</t>
        </is>
      </c>
      <c r="G2761" s="161" t="n">
        <v>5.251</v>
      </c>
      <c r="H2761" s="161" t="inlineStr">
        <is>
          <t>2023</t>
        </is>
      </c>
      <c r="I2761" s="161" t="inlineStr">
        <is>
          <t>world-imf2026.xlsx</t>
        </is>
      </c>
    </row>
    <row r="2762" ht="13" customHeight="1">
      <c r="A2762" s="161" t="inlineStr">
        <is>
          <t>CHL</t>
        </is>
      </c>
      <c r="B2762" s="161" t="inlineStr">
        <is>
          <t>Chile</t>
        </is>
      </c>
      <c r="C2762" s="161" t="inlineStr">
        <is>
          <t>Latin America &amp; Caribbean</t>
        </is>
      </c>
      <c r="D2762" s="161" t="inlineStr">
        <is>
          <t>High income</t>
        </is>
      </c>
      <c r="E2762" s="161" t="b">
        <v>0</v>
      </c>
      <c r="F2762" s="161" t="inlineStr">
        <is>
          <t>ff_subsidy_total_pct_gdp</t>
        </is>
      </c>
      <c r="G2762" s="161" t="n">
        <v>4.633</v>
      </c>
      <c r="H2762" s="161" t="inlineStr">
        <is>
          <t>2024</t>
        </is>
      </c>
      <c r="I2762" s="161" t="inlineStr">
        <is>
          <t>imffossilfuelsubsidiesdata.xlsb + WEO</t>
        </is>
      </c>
    </row>
    <row r="2763" ht="13" customHeight="1">
      <c r="A2763" s="161" t="inlineStr">
        <is>
          <t>CHL</t>
        </is>
      </c>
      <c r="B2763" s="161" t="inlineStr">
        <is>
          <t>Chile</t>
        </is>
      </c>
      <c r="C2763" s="161" t="inlineStr">
        <is>
          <t>Latin America &amp; Caribbean</t>
        </is>
      </c>
      <c r="D2763" s="161" t="inlineStr">
        <is>
          <t>High income</t>
        </is>
      </c>
      <c r="E2763" s="161" t="b">
        <v>0</v>
      </c>
      <c r="F2763" s="161" t="inlineStr">
        <is>
          <t>ff_subsidy_explicit_pct_gdp</t>
        </is>
      </c>
      <c r="G2763" s="161" t="n">
        <v>0.083</v>
      </c>
      <c r="H2763" s="161" t="inlineStr">
        <is>
          <t>2024</t>
        </is>
      </c>
      <c r="I2763" s="161" t="inlineStr">
        <is>
          <t>imffossilfuelsubsidiesdata.xlsb</t>
        </is>
      </c>
    </row>
    <row r="2764" ht="13" customHeight="1">
      <c r="A2764" s="161" t="inlineStr">
        <is>
          <t>CHL</t>
        </is>
      </c>
      <c r="B2764" s="161" t="inlineStr">
        <is>
          <t>Chile</t>
        </is>
      </c>
      <c r="C2764" s="161" t="inlineStr">
        <is>
          <t>Latin America &amp; Caribbean</t>
        </is>
      </c>
      <c r="D2764" s="161" t="inlineStr">
        <is>
          <t>High income</t>
        </is>
      </c>
      <c r="E2764" s="161" t="b">
        <v>0</v>
      </c>
      <c r="F2764" s="161" t="inlineStr">
        <is>
          <t>ff_subsidy_implicit_pct_gdp</t>
        </is>
      </c>
      <c r="G2764" s="161" t="n">
        <v>4.55</v>
      </c>
      <c r="H2764" s="161" t="inlineStr">
        <is>
          <t>2024</t>
        </is>
      </c>
      <c r="I2764" s="161" t="inlineStr">
        <is>
          <t>imffossilfuelsubsidiesdata.xlsb</t>
        </is>
      </c>
    </row>
    <row r="2765" ht="13" customHeight="1">
      <c r="A2765" s="161" t="inlineStr">
        <is>
          <t>CHL</t>
        </is>
      </c>
      <c r="B2765" s="161" t="inlineStr">
        <is>
          <t>Chile</t>
        </is>
      </c>
      <c r="C2765" s="161" t="inlineStr">
        <is>
          <t>Latin America &amp; Caribbean</t>
        </is>
      </c>
      <c r="D2765" s="161" t="inlineStr">
        <is>
          <t>High income</t>
        </is>
      </c>
      <c r="E2765" s="161" t="b">
        <v>0</v>
      </c>
      <c r="F2765" s="161" t="inlineStr">
        <is>
          <t>env_protection_pct_of_expenditure</t>
        </is>
      </c>
      <c r="G2765" s="161" t="n">
        <v>0.272</v>
      </c>
      <c r="H2765" s="161" t="inlineStr">
        <is>
          <t>2022</t>
        </is>
      </c>
      <c r="I2765" s="161" t="inlineStr">
        <is>
          <t>WB_BOOST_WIDEF.csv</t>
        </is>
      </c>
    </row>
    <row r="2766" ht="13" customHeight="1">
      <c r="A2766" s="161" t="inlineStr">
        <is>
          <t>CHL</t>
        </is>
      </c>
      <c r="B2766" s="161" t="inlineStr">
        <is>
          <t>Chile</t>
        </is>
      </c>
      <c r="C2766" s="161" t="inlineStr">
        <is>
          <t>Latin America &amp; Caribbean</t>
        </is>
      </c>
      <c r="D2766" s="161" t="inlineStr">
        <is>
          <t>High income</t>
        </is>
      </c>
      <c r="E2766" s="161" t="b">
        <v>0</v>
      </c>
      <c r="F2766" s="161" t="inlineStr">
        <is>
          <t>net_fuel_trade_pct_merch</t>
        </is>
      </c>
      <c r="G2766" s="161" t="n">
        <v>-14.631</v>
      </c>
      <c r="H2766" s="161" t="inlineStr">
        <is>
          <t>2025</t>
        </is>
      </c>
      <c r="I2766" s="161" t="inlineStr">
        <is>
          <t>WDI TX.VAL.FUEL.ZS.UN less TM.VAL.FUEL.ZS.UN</t>
        </is>
      </c>
    </row>
    <row r="2767" ht="13" customHeight="1">
      <c r="A2767" s="161" t="inlineStr">
        <is>
          <t>CHL</t>
        </is>
      </c>
      <c r="B2767" s="161" t="inlineStr">
        <is>
          <t>Chile</t>
        </is>
      </c>
      <c r="C2767" s="161" t="inlineStr">
        <is>
          <t>Latin America &amp; Caribbean</t>
        </is>
      </c>
      <c r="D2767" s="161" t="inlineStr">
        <is>
          <t>High income</t>
        </is>
      </c>
      <c r="E2767" s="161" t="b">
        <v>0</v>
      </c>
      <c r="F2767" s="161" t="inlineStr">
        <is>
          <t>fuel_exports_pct_merch</t>
        </is>
      </c>
      <c r="G2767" s="161" t="n">
        <v>0.891</v>
      </c>
      <c r="H2767" s="161" t="inlineStr">
        <is>
          <t>2025</t>
        </is>
      </c>
      <c r="I2767" s="161" t="inlineStr">
        <is>
          <t>API_TX_VAL_FUEL_ZS_UN_DS2_en_csv_v2_33055.zip</t>
        </is>
      </c>
    </row>
    <row r="2768" ht="13" customHeight="1">
      <c r="A2768" s="161" t="inlineStr">
        <is>
          <t>CHL</t>
        </is>
      </c>
      <c r="B2768" s="161" t="inlineStr">
        <is>
          <t>Chile</t>
        </is>
      </c>
      <c r="C2768" s="161" t="inlineStr">
        <is>
          <t>Latin America &amp; Caribbean</t>
        </is>
      </c>
      <c r="D2768" s="161" t="inlineStr">
        <is>
          <t>High income</t>
        </is>
      </c>
      <c r="E2768" s="161" t="b">
        <v>0</v>
      </c>
      <c r="F2768" s="161" t="inlineStr">
        <is>
          <t>fuel_imports_pct_merch</t>
        </is>
      </c>
      <c r="G2768" s="161" t="n">
        <v>15.522</v>
      </c>
      <c r="H2768" s="161" t="inlineStr">
        <is>
          <t>2025</t>
        </is>
      </c>
      <c r="I2768" s="161" t="inlineStr">
        <is>
          <t>API_TM_VAL_FUEL_ZS_UN_DS2_en_csv_v2_36140.zip</t>
        </is>
      </c>
    </row>
    <row r="2769" ht="13" customHeight="1">
      <c r="A2769" s="161" t="inlineStr">
        <is>
          <t>CHL</t>
        </is>
      </c>
      <c r="B2769" s="161" t="inlineStr">
        <is>
          <t>Chile</t>
        </is>
      </c>
      <c r="C2769" s="161" t="inlineStr">
        <is>
          <t>Latin America &amp; Caribbean</t>
        </is>
      </c>
      <c r="D2769" s="161" t="inlineStr">
        <is>
          <t>High income</t>
        </is>
      </c>
      <c r="E2769" s="161" t="b">
        <v>0</v>
      </c>
      <c r="F2769" s="161" t="inlineStr">
        <is>
          <t>energy_import_dep_pct</t>
        </is>
      </c>
      <c r="G2769" s="161" t="n">
        <v>62.276</v>
      </c>
      <c r="H2769" s="161" t="inlineStr">
        <is>
          <t>2023</t>
        </is>
      </c>
      <c r="I2769" s="161" t="inlineStr">
        <is>
          <t>API_EG_IMP_CONS_ZS_DS2_en_csv_v2_160768.zip</t>
        </is>
      </c>
    </row>
    <row r="2770" ht="13" customHeight="1">
      <c r="A2770" s="161" t="inlineStr">
        <is>
          <t>CHL</t>
        </is>
      </c>
      <c r="B2770" s="161" t="inlineStr">
        <is>
          <t>Chile</t>
        </is>
      </c>
      <c r="C2770" s="161" t="inlineStr">
        <is>
          <t>Latin America &amp; Caribbean</t>
        </is>
      </c>
      <c r="D2770" s="161" t="inlineStr">
        <is>
          <t>High income</t>
        </is>
      </c>
      <c r="E2770" s="161" t="b">
        <v>0</v>
      </c>
      <c r="F2770" s="161" t="inlineStr">
        <is>
          <t>fossil_rents_total_pct_gdp</t>
        </is>
      </c>
      <c r="G2770" s="161" t="n">
        <v>0.034</v>
      </c>
      <c r="H2770" s="161" t="inlineStr">
        <is>
          <t>2021</t>
        </is>
      </c>
      <c r="I2770" s="161" t="inlineStr">
        <is>
          <t>WDI NY.GDP.PETR+NGAS+COAL.RT.ZS</t>
        </is>
      </c>
    </row>
    <row r="2771" ht="13" customHeight="1">
      <c r="A2771" s="161" t="inlineStr">
        <is>
          <t>CHL</t>
        </is>
      </c>
      <c r="B2771" s="161" t="inlineStr">
        <is>
          <t>Chile</t>
        </is>
      </c>
      <c r="C2771" s="161" t="inlineStr">
        <is>
          <t>Latin America &amp; Caribbean</t>
        </is>
      </c>
      <c r="D2771" s="161" t="inlineStr">
        <is>
          <t>High income</t>
        </is>
      </c>
      <c r="E2771" s="161" t="b">
        <v>0</v>
      </c>
      <c r="F2771" s="161" t="inlineStr">
        <is>
          <t>oil_rents_pct_gdp</t>
        </is>
      </c>
      <c r="G2771" s="161" t="n">
        <v>0.013</v>
      </c>
      <c r="H2771" s="161" t="inlineStr">
        <is>
          <t>2021</t>
        </is>
      </c>
      <c r="I2771" s="161" t="inlineStr">
        <is>
          <t>API_NY_GDP_PETR_RT_ZS_DS2_en_csv_v2_40227.zip</t>
        </is>
      </c>
    </row>
    <row r="2772" ht="13" customHeight="1">
      <c r="A2772" s="161" t="inlineStr">
        <is>
          <t>CHL</t>
        </is>
      </c>
      <c r="B2772" s="161" t="inlineStr">
        <is>
          <t>Chile</t>
        </is>
      </c>
      <c r="C2772" s="161" t="inlineStr">
        <is>
          <t>Latin America &amp; Caribbean</t>
        </is>
      </c>
      <c r="D2772" s="161" t="inlineStr">
        <is>
          <t>High income</t>
        </is>
      </c>
      <c r="E2772" s="161" t="b">
        <v>0</v>
      </c>
      <c r="F2772" s="161" t="inlineStr">
        <is>
          <t>gas_rents_pct_gdp</t>
        </is>
      </c>
      <c r="G2772" s="161" t="n">
        <v>0.021</v>
      </c>
      <c r="H2772" s="161" t="inlineStr">
        <is>
          <t>2021</t>
        </is>
      </c>
      <c r="I2772" s="161" t="inlineStr">
        <is>
          <t>API_NY_GDP_NGAS_RT_ZS_DS2_en_csv_v2_35861.zip</t>
        </is>
      </c>
    </row>
    <row r="2773" ht="13" customHeight="1">
      <c r="A2773" s="161" t="inlineStr">
        <is>
          <t>CHL</t>
        </is>
      </c>
      <c r="B2773" s="161" t="inlineStr">
        <is>
          <t>Chile</t>
        </is>
      </c>
      <c r="C2773" s="161" t="inlineStr">
        <is>
          <t>Latin America &amp; Caribbean</t>
        </is>
      </c>
      <c r="D2773" s="161" t="inlineStr">
        <is>
          <t>High income</t>
        </is>
      </c>
      <c r="E2773" s="161" t="b">
        <v>0</v>
      </c>
      <c r="F2773" s="161" t="inlineStr">
        <is>
          <t>coal_rents_pct_gdp</t>
        </is>
      </c>
      <c r="G2773" s="161" t="n">
        <v>0</v>
      </c>
      <c r="H2773" s="161" t="inlineStr">
        <is>
          <t>2021</t>
        </is>
      </c>
      <c r="I2773" s="161" t="inlineStr">
        <is>
          <t>API_NY_GDP_COAL_RT_ZS_DS2_en_csv_v2_35370.zip</t>
        </is>
      </c>
    </row>
    <row r="2774" ht="13" customHeight="1">
      <c r="A2774" s="161" t="inlineStr">
        <is>
          <t>CHL</t>
        </is>
      </c>
      <c r="B2774" s="161" t="inlineStr">
        <is>
          <t>Chile</t>
        </is>
      </c>
      <c r="C2774" s="161" t="inlineStr">
        <is>
          <t>Latin America &amp; Caribbean</t>
        </is>
      </c>
      <c r="D2774" s="161" t="inlineStr">
        <is>
          <t>High income</t>
        </is>
      </c>
      <c r="E2774" s="161" t="b">
        <v>0</v>
      </c>
      <c r="F2774" s="161" t="inlineStr">
        <is>
          <t>other_fossil_gen_share_pct</t>
        </is>
      </c>
      <c r="G2774" s="161" t="n">
        <v>0.5649999999999999</v>
      </c>
      <c r="H2774" s="161" t="inlineStr">
        <is>
          <t>2025</t>
        </is>
      </c>
      <c r="I2774" s="161" t="inlineStr">
        <is>
          <t>release_generation_yearly_global.csv</t>
        </is>
      </c>
    </row>
    <row r="2775" ht="13" customHeight="1">
      <c r="A2775" s="161" t="inlineStr">
        <is>
          <t>CHL</t>
        </is>
      </c>
      <c r="B2775" s="161" t="inlineStr">
        <is>
          <t>Chile</t>
        </is>
      </c>
      <c r="C2775" s="161" t="inlineStr">
        <is>
          <t>Latin America &amp; Caribbean</t>
        </is>
      </c>
      <c r="D2775" s="161" t="inlineStr">
        <is>
          <t>High income</t>
        </is>
      </c>
      <c r="E2775" s="161" t="b">
        <v>0</v>
      </c>
      <c r="F2775" s="161" t="inlineStr">
        <is>
          <t>renewable_share_electricity_pct</t>
        </is>
      </c>
      <c r="G2775" s="161" t="n">
        <v>64.20699999999999</v>
      </c>
      <c r="H2775" s="161" t="inlineStr">
        <is>
          <t>2024</t>
        </is>
      </c>
      <c r="I2775" s="161" t="inlineStr">
        <is>
          <t>imffossilfuelsubsidiesdata.xlsb</t>
        </is>
      </c>
    </row>
    <row r="2776" ht="13" customHeight="1">
      <c r="A2776" s="161" t="inlineStr">
        <is>
          <t>CHL</t>
        </is>
      </c>
      <c r="B2776" s="161" t="inlineStr">
        <is>
          <t>Chile</t>
        </is>
      </c>
      <c r="C2776" s="161" t="inlineStr">
        <is>
          <t>Latin America &amp; Caribbean</t>
        </is>
      </c>
      <c r="D2776" s="161" t="inlineStr">
        <is>
          <t>High income</t>
        </is>
      </c>
      <c r="E2776" s="161" t="b">
        <v>0</v>
      </c>
      <c r="F2776" s="161" t="inlineStr">
        <is>
          <t>re_share_change_pp</t>
        </is>
      </c>
      <c r="G2776" s="161" t="n">
        <v>-3.668</v>
      </c>
      <c r="H2776" s="161" t="inlineStr">
        <is>
          <t>2025</t>
        </is>
      </c>
      <c r="I2776" s="161" t="inlineStr">
        <is>
          <t>release_generation_yearly_global.csv</t>
        </is>
      </c>
    </row>
    <row r="2777" ht="13" customHeight="1">
      <c r="A2777" s="161" t="inlineStr">
        <is>
          <t>CHL</t>
        </is>
      </c>
      <c r="B2777" s="161" t="inlineStr">
        <is>
          <t>Chile</t>
        </is>
      </c>
      <c r="C2777" s="161" t="inlineStr">
        <is>
          <t>Latin America &amp; Caribbean</t>
        </is>
      </c>
      <c r="D2777" s="161" t="inlineStr">
        <is>
          <t>High income</t>
        </is>
      </c>
      <c r="E2777" s="161" t="b">
        <v>0</v>
      </c>
      <c r="F2777" s="161" t="inlineStr">
        <is>
          <t>re_capacity_growth_pct</t>
        </is>
      </c>
      <c r="G2777" s="161" t="n">
        <v>11.425</v>
      </c>
      <c r="H2777" s="161" t="inlineStr">
        <is>
          <t>2025</t>
        </is>
      </c>
      <c r="I2777" s="161" t="inlineStr">
        <is>
          <t>release_generation_yearly_global.csv</t>
        </is>
      </c>
    </row>
    <row r="2778" ht="13" customHeight="1">
      <c r="A2778" s="161" t="inlineStr">
        <is>
          <t>CHL</t>
        </is>
      </c>
      <c r="B2778" s="161" t="inlineStr">
        <is>
          <t>Chile</t>
        </is>
      </c>
      <c r="C2778" s="161" t="inlineStr">
        <is>
          <t>Latin America &amp; Caribbean</t>
        </is>
      </c>
      <c r="D2778" s="161" t="inlineStr">
        <is>
          <t>High income</t>
        </is>
      </c>
      <c r="E2778" s="161" t="b">
        <v>0</v>
      </c>
      <c r="F2778" s="161" t="inlineStr">
        <is>
          <t>inn_total_inv_2030_pct_gdp</t>
        </is>
      </c>
      <c r="G2778" s="161" t="n">
        <v>5.067252141433061</v>
      </c>
      <c r="H2778" s="161" t="inlineStr">
        <is>
          <t>2030</t>
        </is>
      </c>
      <c r="I2778" s="161" t="inlineStr">
        <is>
          <t>Mitigation_Investment_Needs_v1.1.xlsx (InvestmentNeeds v1.1, model output)</t>
        </is>
      </c>
    </row>
    <row r="2779" ht="13" customHeight="1">
      <c r="A2779" s="161" t="inlineStr">
        <is>
          <t>CHL</t>
        </is>
      </c>
      <c r="B2779" s="161" t="inlineStr">
        <is>
          <t>Chile</t>
        </is>
      </c>
      <c r="C2779" s="161" t="inlineStr">
        <is>
          <t>Latin America &amp; Caribbean</t>
        </is>
      </c>
      <c r="D2779" s="161" t="inlineStr">
        <is>
          <t>High income</t>
        </is>
      </c>
      <c r="E2779" s="161" t="b">
        <v>0</v>
      </c>
      <c r="F2779" s="161" t="inlineStr">
        <is>
          <t>inn_incr_inv_2030_pct_gdp</t>
        </is>
      </c>
      <c r="G2779" s="161" t="n">
        <v>1.21614051394393</v>
      </c>
      <c r="H2779" s="161" t="inlineStr">
        <is>
          <t>2030</t>
        </is>
      </c>
      <c r="I2779" s="161" t="inlineStr">
        <is>
          <t>Mitigation_Investment_Needs_v1.1.xlsx (InvestmentNeeds v1.1, model output)</t>
        </is>
      </c>
    </row>
    <row r="2780" ht="13" customHeight="1">
      <c r="A2780" s="161" t="inlineStr">
        <is>
          <t>CHL</t>
        </is>
      </c>
      <c r="B2780" s="161" t="inlineStr">
        <is>
          <t>Chile</t>
        </is>
      </c>
      <c r="C2780" s="161" t="inlineStr">
        <is>
          <t>Latin America &amp; Caribbean</t>
        </is>
      </c>
      <c r="D2780" s="161" t="inlineStr">
        <is>
          <t>High income</t>
        </is>
      </c>
      <c r="E2780" s="161" t="b">
        <v>0</v>
      </c>
      <c r="F2780" s="161" t="inlineStr">
        <is>
          <t>inn_incr_inv_gen_2030_pct_gdp</t>
        </is>
      </c>
      <c r="G2780" s="161" t="n">
        <v>0.3765615735719331</v>
      </c>
      <c r="H2780" s="161" t="inlineStr">
        <is>
          <t>2030</t>
        </is>
      </c>
      <c r="I2780" s="161" t="inlineStr">
        <is>
          <t>Mitigation_Investment_Needs_v1.1.xlsx (InvestmentNeeds v1.1, model output)</t>
        </is>
      </c>
    </row>
    <row r="2781" ht="13" customHeight="1">
      <c r="A2781" s="161" t="inlineStr">
        <is>
          <t>CHL</t>
        </is>
      </c>
      <c r="B2781" s="161" t="inlineStr">
        <is>
          <t>Chile</t>
        </is>
      </c>
      <c r="C2781" s="161" t="inlineStr">
        <is>
          <t>Latin America &amp; Caribbean</t>
        </is>
      </c>
      <c r="D2781" s="161" t="inlineStr">
        <is>
          <t>High income</t>
        </is>
      </c>
      <c r="E2781" s="161" t="b">
        <v>0</v>
      </c>
      <c r="F2781" s="161" t="inlineStr">
        <is>
          <t>inn_incr_inv_grid_2030_pct_gdp</t>
        </is>
      </c>
      <c r="G2781" s="161" t="n">
        <v>0.258213650449325</v>
      </c>
      <c r="H2781" s="161" t="inlineStr">
        <is>
          <t>2030</t>
        </is>
      </c>
      <c r="I2781" s="161" t="inlineStr">
        <is>
          <t>Mitigation_Investment_Needs_v1.1.xlsx (InvestmentNeeds v1.1, model output)</t>
        </is>
      </c>
    </row>
    <row r="2782" ht="13" customHeight="1">
      <c r="A2782" s="161" t="inlineStr">
        <is>
          <t>CHL</t>
        </is>
      </c>
      <c r="B2782" s="161" t="inlineStr">
        <is>
          <t>Chile</t>
        </is>
      </c>
      <c r="C2782" s="161" t="inlineStr">
        <is>
          <t>Latin America &amp; Caribbean</t>
        </is>
      </c>
      <c r="D2782" s="161" t="inlineStr">
        <is>
          <t>High income</t>
        </is>
      </c>
      <c r="E2782" s="161" t="b">
        <v>0</v>
      </c>
      <c r="F2782" s="161" t="inlineStr">
        <is>
          <t>inn_incr_inv_trn_2030_pct_gdp</t>
        </is>
      </c>
      <c r="G2782" s="161" t="n">
        <v>0.1929508064818758</v>
      </c>
      <c r="H2782" s="161" t="inlineStr">
        <is>
          <t>2030</t>
        </is>
      </c>
      <c r="I2782" s="161" t="inlineStr">
        <is>
          <t>Mitigation_Investment_Needs_v1.1.xlsx (InvestmentNeeds v1.1, model output)</t>
        </is>
      </c>
    </row>
    <row r="2783" ht="13" customHeight="1">
      <c r="A2783" s="161" t="inlineStr">
        <is>
          <t>CHL</t>
        </is>
      </c>
      <c r="B2783" s="161" t="inlineStr">
        <is>
          <t>Chile</t>
        </is>
      </c>
      <c r="C2783" s="161" t="inlineStr">
        <is>
          <t>Latin America &amp; Caribbean</t>
        </is>
      </c>
      <c r="D2783" s="161" t="inlineStr">
        <is>
          <t>High income</t>
        </is>
      </c>
      <c r="E2783" s="161" t="b">
        <v>0</v>
      </c>
      <c r="F2783" s="161" t="inlineStr">
        <is>
          <t>inn_incr_inv_bld_2030_pct_gdp</t>
        </is>
      </c>
      <c r="G2783" s="161" t="n">
        <v>0.1001720405249144</v>
      </c>
      <c r="H2783" s="161" t="inlineStr">
        <is>
          <t>2030</t>
        </is>
      </c>
      <c r="I2783" s="161" t="inlineStr">
        <is>
          <t>Mitigation_Investment_Needs_v1.1.xlsx (InvestmentNeeds v1.1, model output)</t>
        </is>
      </c>
    </row>
    <row r="2784" ht="13" customHeight="1">
      <c r="A2784" s="161" t="inlineStr">
        <is>
          <t>CHL</t>
        </is>
      </c>
      <c r="B2784" s="161" t="inlineStr">
        <is>
          <t>Chile</t>
        </is>
      </c>
      <c r="C2784" s="161" t="inlineStr">
        <is>
          <t>Latin America &amp; Caribbean</t>
        </is>
      </c>
      <c r="D2784" s="161" t="inlineStr">
        <is>
          <t>High income</t>
        </is>
      </c>
      <c r="E2784" s="161" t="b">
        <v>0</v>
      </c>
      <c r="F2784" s="161" t="inlineStr">
        <is>
          <t>inn_incr_inv_ind_2030_pct_gdp</t>
        </is>
      </c>
      <c r="G2784" s="161" t="n">
        <v>0.0564981775357583</v>
      </c>
      <c r="H2784" s="161" t="inlineStr">
        <is>
          <t>2030</t>
        </is>
      </c>
      <c r="I2784" s="161" t="inlineStr">
        <is>
          <t>Mitigation_Investment_Needs_v1.1.xlsx (InvestmentNeeds v1.1, model output)</t>
        </is>
      </c>
    </row>
    <row r="2785" ht="13" customHeight="1">
      <c r="A2785" s="161" t="inlineStr">
        <is>
          <t>CHL</t>
        </is>
      </c>
      <c r="B2785" s="161" t="inlineStr">
        <is>
          <t>Chile</t>
        </is>
      </c>
      <c r="C2785" s="161" t="inlineStr">
        <is>
          <t>Latin America &amp; Caribbean</t>
        </is>
      </c>
      <c r="D2785" s="161" t="inlineStr">
        <is>
          <t>High income</t>
        </is>
      </c>
      <c r="E2785" s="161" t="b">
        <v>0</v>
      </c>
      <c r="F2785" s="161" t="inlineStr">
        <is>
          <t>inn_incr_inv_fuel_2030_pct_gdp</t>
        </is>
      </c>
      <c r="G2785" s="161" t="n">
        <v>0.07066012373986059</v>
      </c>
      <c r="H2785" s="161" t="inlineStr">
        <is>
          <t>2030</t>
        </is>
      </c>
      <c r="I2785" s="161" t="inlineStr">
        <is>
          <t>Mitigation_Investment_Needs_v1.1.xlsx (InvestmentNeeds v1.1, model output)</t>
        </is>
      </c>
    </row>
    <row r="2786" ht="13" customHeight="1">
      <c r="A2786" s="161" t="inlineStr">
        <is>
          <t>CHL</t>
        </is>
      </c>
      <c r="B2786" s="161" t="inlineStr">
        <is>
          <t>Chile</t>
        </is>
      </c>
      <c r="C2786" s="161" t="inlineStr">
        <is>
          <t>Latin America &amp; Caribbean</t>
        </is>
      </c>
      <c r="D2786" s="161" t="inlineStr">
        <is>
          <t>High income</t>
        </is>
      </c>
      <c r="E2786" s="161" t="b">
        <v>0</v>
      </c>
      <c r="F2786" s="161" t="inlineStr">
        <is>
          <t>inn_incr_inv_afolu_2030_pct_gdp</t>
        </is>
      </c>
      <c r="G2786" s="161" t="n">
        <v>0.1610841416402662</v>
      </c>
      <c r="H2786" s="161" t="inlineStr">
        <is>
          <t>2030</t>
        </is>
      </c>
      <c r="I2786" s="161" t="inlineStr">
        <is>
          <t>Mitigation_Investment_Needs_v1.1.xlsx (InvestmentNeeds v1.1, model output)</t>
        </is>
      </c>
    </row>
    <row r="2787" ht="13" customHeight="1">
      <c r="A2787" s="161" t="inlineStr">
        <is>
          <t>CHL</t>
        </is>
      </c>
      <c r="B2787" s="161" t="inlineStr">
        <is>
          <t>Chile</t>
        </is>
      </c>
      <c r="C2787" s="161" t="inlineStr">
        <is>
          <t>Latin America &amp; Caribbean</t>
        </is>
      </c>
      <c r="D2787" s="161" t="inlineStr">
        <is>
          <t>High income</t>
        </is>
      </c>
      <c r="E2787" s="161" t="b">
        <v>0</v>
      </c>
      <c r="F2787" s="161" t="inlineStr">
        <is>
          <t>inn_incr_cost_a_2030_pct_gdp</t>
        </is>
      </c>
      <c r="G2787" s="161" t="n">
        <v>0.0362294827447258</v>
      </c>
      <c r="H2787" s="161" t="inlineStr">
        <is>
          <t>2030</t>
        </is>
      </c>
      <c r="I2787" s="161" t="inlineStr">
        <is>
          <t>Mitigation_Investment_Needs_v1.1.xlsx (InvestmentNeeds v1.1, model output)</t>
        </is>
      </c>
    </row>
    <row r="2788" ht="13" customHeight="1">
      <c r="A2788" s="161" t="inlineStr">
        <is>
          <t>CHL</t>
        </is>
      </c>
      <c r="B2788" s="161" t="inlineStr">
        <is>
          <t>Chile</t>
        </is>
      </c>
      <c r="C2788" s="161" t="inlineStr">
        <is>
          <t>Latin America &amp; Caribbean</t>
        </is>
      </c>
      <c r="D2788" s="161" t="inlineStr">
        <is>
          <t>High income</t>
        </is>
      </c>
      <c r="E2788" s="161" t="b">
        <v>0</v>
      </c>
      <c r="F2788" s="161" t="inlineStr">
        <is>
          <t>inn_incr_cost_b_2030_pct_gdp</t>
        </is>
      </c>
      <c r="G2788" s="161" t="n">
        <v>0.0359551047671853</v>
      </c>
      <c r="H2788" s="161" t="inlineStr">
        <is>
          <t>2030</t>
        </is>
      </c>
      <c r="I2788" s="161" t="inlineStr">
        <is>
          <t>Mitigation_Investment_Needs_v1.1.xlsx (InvestmentNeeds v1.1, model output)</t>
        </is>
      </c>
    </row>
    <row r="2789" ht="13" customHeight="1">
      <c r="A2789" s="161" t="inlineStr">
        <is>
          <t>CHL</t>
        </is>
      </c>
      <c r="B2789" s="161" t="inlineStr">
        <is>
          <t>Chile</t>
        </is>
      </c>
      <c r="C2789" s="161" t="inlineStr">
        <is>
          <t>Latin America &amp; Caribbean</t>
        </is>
      </c>
      <c r="D2789" s="161" t="inlineStr">
        <is>
          <t>High income</t>
        </is>
      </c>
      <c r="E2789" s="161" t="b">
        <v>0</v>
      </c>
      <c r="F2789" s="161" t="inlineStr">
        <is>
          <t>inn_incr_cost_c_2030_pct_gdp</t>
        </is>
      </c>
      <c r="G2789" s="161" t="n">
        <v>-0.009904718581620699</v>
      </c>
      <c r="H2789" s="161" t="inlineStr">
        <is>
          <t>2030</t>
        </is>
      </c>
      <c r="I2789" s="161" t="inlineStr">
        <is>
          <t>Mitigation_Investment_Needs_v1.1.xlsx (InvestmentNeeds v1.1, model output)</t>
        </is>
      </c>
    </row>
    <row r="2790" ht="13" customHeight="1">
      <c r="A2790" s="161" t="inlineStr">
        <is>
          <t>CHL</t>
        </is>
      </c>
      <c r="B2790" s="161" t="inlineStr">
        <is>
          <t>Chile</t>
        </is>
      </c>
      <c r="C2790" s="161" t="inlineStr">
        <is>
          <t>Latin America &amp; Caribbean</t>
        </is>
      </c>
      <c r="D2790" s="161" t="inlineStr">
        <is>
          <t>High income</t>
        </is>
      </c>
      <c r="E2790" s="161" t="b">
        <v>0</v>
      </c>
      <c r="F2790" s="161" t="inlineStr">
        <is>
          <t>inn_cost_per_t_b_2030_usd</t>
        </is>
      </c>
      <c r="G2790" s="161" t="n">
        <v>56.7053604008489</v>
      </c>
      <c r="H2790" s="161" t="inlineStr">
        <is>
          <t>2030</t>
        </is>
      </c>
      <c r="I2790" s="161" t="inlineStr">
        <is>
          <t>Mitigation_Investment_Needs_v1.1.xlsx (InvestmentNeeds v1.1, model output)</t>
        </is>
      </c>
    </row>
    <row r="2791" ht="13" customHeight="1">
      <c r="A2791" s="161" t="inlineStr">
        <is>
          <t>CHL</t>
        </is>
      </c>
      <c r="B2791" s="161" t="inlineStr">
        <is>
          <t>Chile</t>
        </is>
      </c>
      <c r="C2791" s="161" t="inlineStr">
        <is>
          <t>Latin America &amp; Caribbean</t>
        </is>
      </c>
      <c r="D2791" s="161" t="inlineStr">
        <is>
          <t>High income</t>
        </is>
      </c>
      <c r="E2791" s="161" t="b">
        <v>0</v>
      </c>
      <c r="F2791" s="161" t="inlineStr">
        <is>
          <t>inn_coc_penalty_2030_pct_gdp</t>
        </is>
      </c>
      <c r="G2791" s="161" t="n">
        <v>0.0011432415730856</v>
      </c>
      <c r="H2791" s="161" t="inlineStr">
        <is>
          <t>2030</t>
        </is>
      </c>
      <c r="I2791" s="161" t="inlineStr">
        <is>
          <t>Mitigation_Investment_Needs_v1.1.xlsx (InvestmentNeeds v1.1, model output)</t>
        </is>
      </c>
    </row>
    <row r="2792" ht="13" customHeight="1">
      <c r="A2792" s="161" t="inlineStr">
        <is>
          <t>CHL</t>
        </is>
      </c>
      <c r="B2792" s="161" t="inlineStr">
        <is>
          <t>Chile</t>
        </is>
      </c>
      <c r="C2792" s="161" t="inlineStr">
        <is>
          <t>Latin America &amp; Caribbean</t>
        </is>
      </c>
      <c r="D2792" s="161" t="inlineStr">
        <is>
          <t>High income</t>
        </is>
      </c>
      <c r="E2792" s="161" t="b">
        <v>0</v>
      </c>
      <c r="F2792" s="161" t="inlineStr">
        <is>
          <t>inn_pima_adj_inv_2030_pct_gdp</t>
        </is>
      </c>
      <c r="G2792" s="161" t="n">
        <v>5.816927800713563</v>
      </c>
      <c r="H2792" s="161" t="inlineStr">
        <is>
          <t>2030</t>
        </is>
      </c>
      <c r="I2792" s="161" t="inlineStr">
        <is>
          <t>Mitigation_Investment_Needs_v1.1.xlsx (InvestmentNeeds v1.1, model output)</t>
        </is>
      </c>
    </row>
    <row r="2793" ht="13" customHeight="1">
      <c r="A2793" s="161" t="inlineStr">
        <is>
          <t>CHL</t>
        </is>
      </c>
      <c r="B2793" s="161" t="inlineStr">
        <is>
          <t>Chile</t>
        </is>
      </c>
      <c r="C2793" s="161" t="inlineStr">
        <is>
          <t>Latin America &amp; Caribbean</t>
        </is>
      </c>
      <c r="D2793" s="161" t="inlineStr">
        <is>
          <t>High income</t>
        </is>
      </c>
      <c r="E2793" s="161" t="b">
        <v>0</v>
      </c>
      <c r="F2793" s="161" t="inlineStr">
        <is>
          <t>nmim_nz_inv_2030_pct_gdp</t>
        </is>
      </c>
      <c r="G2793" s="161" t="n">
        <v>2.488632116550305</v>
      </c>
      <c r="H2793" s="161" t="inlineStr">
        <is>
          <t>2030</t>
        </is>
      </c>
      <c r="I2793" s="161" t="inlineStr">
        <is>
          <t>nmim_summary_v0_2.csv (InvestmentNeeds NMIM v0.2, model output)</t>
        </is>
      </c>
    </row>
    <row r="2794" ht="13" customHeight="1">
      <c r="A2794" s="161" t="inlineStr">
        <is>
          <t>CHL</t>
        </is>
      </c>
      <c r="B2794" s="161" t="inlineStr">
        <is>
          <t>Chile</t>
        </is>
      </c>
      <c r="C2794" s="161" t="inlineStr">
        <is>
          <t>Latin America &amp; Caribbean</t>
        </is>
      </c>
      <c r="D2794" s="161" t="inlineStr">
        <is>
          <t>High income</t>
        </is>
      </c>
      <c r="E2794" s="161" t="b">
        <v>0</v>
      </c>
      <c r="F2794" s="161" t="inlineStr">
        <is>
          <t>nmim_typ1_2030_pct_gdp</t>
        </is>
      </c>
      <c r="G2794" s="161" t="n">
        <v>0.1632876911034436</v>
      </c>
      <c r="H2794" s="161" t="inlineStr">
        <is>
          <t>2030</t>
        </is>
      </c>
      <c r="I2794" s="161" t="inlineStr">
        <is>
          <t>nmim_summary_v0_2.csv (InvestmentNeeds NMIM v0.2, model output)</t>
        </is>
      </c>
    </row>
    <row r="2795" ht="13" customHeight="1">
      <c r="A2795" s="161" t="inlineStr">
        <is>
          <t>CHL</t>
        </is>
      </c>
      <c r="B2795" s="161" t="inlineStr">
        <is>
          <t>Chile</t>
        </is>
      </c>
      <c r="C2795" s="161" t="inlineStr">
        <is>
          <t>Latin America &amp; Caribbean</t>
        </is>
      </c>
      <c r="D2795" s="161" t="inlineStr">
        <is>
          <t>High income</t>
        </is>
      </c>
      <c r="E2795" s="161" t="b">
        <v>0</v>
      </c>
      <c r="F2795" s="161" t="inlineStr">
        <is>
          <t>nmim_typ2_2030_pct_gdp</t>
        </is>
      </c>
      <c r="G2795" s="161" t="n">
        <v>0.5277798395105785</v>
      </c>
      <c r="H2795" s="161" t="inlineStr">
        <is>
          <t>2030</t>
        </is>
      </c>
      <c r="I2795" s="161" t="inlineStr">
        <is>
          <t>nmim_summary_v0_2.csv (InvestmentNeeds NMIM v0.2, model output)</t>
        </is>
      </c>
    </row>
    <row r="2796" ht="13" customHeight="1">
      <c r="A2796" s="161" t="inlineStr">
        <is>
          <t>CHL</t>
        </is>
      </c>
      <c r="B2796" s="161" t="inlineStr">
        <is>
          <t>Chile</t>
        </is>
      </c>
      <c r="C2796" s="161" t="inlineStr">
        <is>
          <t>Latin America &amp; Caribbean</t>
        </is>
      </c>
      <c r="D2796" s="161" t="inlineStr">
        <is>
          <t>High income</t>
        </is>
      </c>
      <c r="E2796" s="161" t="b">
        <v>0</v>
      </c>
      <c r="F2796" s="161" t="inlineStr">
        <is>
          <t>nmim_typ3_2030_pct_gdp</t>
        </is>
      </c>
      <c r="G2796" s="161" t="n">
        <v>0.5303039869207026</v>
      </c>
      <c r="H2796" s="161" t="inlineStr">
        <is>
          <t>2030</t>
        </is>
      </c>
      <c r="I2796" s="161" t="inlineStr">
        <is>
          <t>nmim_summary_v0_2.csv (InvestmentNeeds NMIM v0.2, model output)</t>
        </is>
      </c>
    </row>
    <row r="2797" ht="13" customHeight="1">
      <c r="A2797" s="161" t="inlineStr">
        <is>
          <t>CHL</t>
        </is>
      </c>
      <c r="B2797" s="161" t="inlineStr">
        <is>
          <t>Chile</t>
        </is>
      </c>
      <c r="C2797" s="161" t="inlineStr">
        <is>
          <t>Latin America &amp; Caribbean</t>
        </is>
      </c>
      <c r="D2797" s="161" t="inlineStr">
        <is>
          <t>High income</t>
        </is>
      </c>
      <c r="E2797" s="161" t="b">
        <v>0</v>
      </c>
      <c r="F2797" s="161" t="inlineStr">
        <is>
          <t>nmim_typ4_2030_pct_gdp</t>
        </is>
      </c>
      <c r="G2797" s="161" t="n">
        <v>0.2597835838705842</v>
      </c>
      <c r="H2797" s="161" t="inlineStr">
        <is>
          <t>2030</t>
        </is>
      </c>
      <c r="I2797" s="161" t="inlineStr">
        <is>
          <t>nmim_summary_v0_2.csv (InvestmentNeeds NMIM v0.2, model output)</t>
        </is>
      </c>
    </row>
    <row r="2798" ht="13" customHeight="1">
      <c r="A2798" s="161" t="inlineStr">
        <is>
          <t>CHL</t>
        </is>
      </c>
      <c r="B2798" s="161" t="inlineStr">
        <is>
          <t>Chile</t>
        </is>
      </c>
      <c r="C2798" s="161" t="inlineStr">
        <is>
          <t>Latin America &amp; Caribbean</t>
        </is>
      </c>
      <c r="D2798" s="161" t="inlineStr">
        <is>
          <t>High income</t>
        </is>
      </c>
      <c r="E2798" s="161" t="b">
        <v>0</v>
      </c>
      <c r="F2798" s="161" t="inlineStr">
        <is>
          <t>nmim_typ5_2030_pct_gdp</t>
        </is>
      </c>
      <c r="G2798" s="161" t="n">
        <v>1.007477015118531</v>
      </c>
      <c r="H2798" s="161" t="inlineStr">
        <is>
          <t>2030</t>
        </is>
      </c>
      <c r="I2798" s="161" t="inlineStr">
        <is>
          <t>nmim_summary_v0_2.csv (InvestmentNeeds NMIM v0.2, model output)</t>
        </is>
      </c>
    </row>
    <row r="2799" ht="13" customHeight="1">
      <c r="A2799" s="161" t="inlineStr">
        <is>
          <t>CHL</t>
        </is>
      </c>
      <c r="B2799" s="161" t="inlineStr">
        <is>
          <t>Chile</t>
        </is>
      </c>
      <c r="C2799" s="161" t="inlineStr">
        <is>
          <t>Latin America &amp; Caribbean</t>
        </is>
      </c>
      <c r="D2799" s="161" t="inlineStr">
        <is>
          <t>High income</t>
        </is>
      </c>
      <c r="E2799" s="161" t="b">
        <v>0</v>
      </c>
      <c r="F2799" s="161" t="inlineStr">
        <is>
          <t>nmim_budget_need_2030_pct_gdp</t>
        </is>
      </c>
      <c r="G2799" s="161" t="n">
        <v>0.2412227662672653</v>
      </c>
      <c r="H2799" s="161" t="inlineStr">
        <is>
          <t>2030</t>
        </is>
      </c>
      <c r="I2799" s="161" t="inlineStr">
        <is>
          <t>nmim_summary_v0_2.csv (InvestmentNeeds NMIM v0.2, model output)</t>
        </is>
      </c>
    </row>
    <row r="2800" ht="13" customHeight="1">
      <c r="A2800" s="161" t="inlineStr">
        <is>
          <t>CHL</t>
        </is>
      </c>
      <c r="B2800" s="161" t="inlineStr">
        <is>
          <t>Chile</t>
        </is>
      </c>
      <c r="C2800" s="161" t="inlineStr">
        <is>
          <t>Latin America &amp; Caribbean</t>
        </is>
      </c>
      <c r="D2800" s="161" t="inlineStr">
        <is>
          <t>High income</t>
        </is>
      </c>
      <c r="E2800" s="161" t="b">
        <v>0</v>
      </c>
      <c r="F2800" s="161" t="inlineStr">
        <is>
          <t>nmim_private_share_2030_pct</t>
        </is>
      </c>
      <c r="G2800" s="161" t="n">
        <v>69.09938593721033</v>
      </c>
      <c r="H2800" s="161" t="inlineStr">
        <is>
          <t>2030</t>
        </is>
      </c>
      <c r="I2800" s="161" t="inlineStr">
        <is>
          <t>nmim_summary_v0_2.csv (InvestmentNeeds NMIM v0.2, model output)</t>
        </is>
      </c>
    </row>
    <row r="2801" ht="13" customHeight="1">
      <c r="A2801" s="161" t="inlineStr">
        <is>
          <t>CHL</t>
        </is>
      </c>
      <c r="B2801" s="161" t="inlineStr">
        <is>
          <t>Chile</t>
        </is>
      </c>
      <c r="C2801" s="161" t="inlineStr">
        <is>
          <t>Latin America &amp; Caribbean</t>
        </is>
      </c>
      <c r="D2801" s="161" t="inlineStr">
        <is>
          <t>High income</t>
        </is>
      </c>
      <c r="E2801" s="161" t="b">
        <v>0</v>
      </c>
      <c r="F2801" s="161" t="inlineStr">
        <is>
          <t>nmim_incr_inv_2030_pct_gdp</t>
        </is>
      </c>
      <c r="G2801" s="161" t="n">
        <v>1.344347608053517</v>
      </c>
      <c r="H2801" s="161" t="inlineStr">
        <is>
          <t>2030</t>
        </is>
      </c>
      <c r="I2801" s="161" t="inlineStr">
        <is>
          <t>nmim_summary_v0_2.csv (InvestmentNeeds NMIM v0.2, model output)</t>
        </is>
      </c>
    </row>
    <row r="2802" ht="13" customHeight="1">
      <c r="A2802" s="161" t="inlineStr">
        <is>
          <t>CHL</t>
        </is>
      </c>
      <c r="B2802" s="161" t="inlineStr">
        <is>
          <t>Chile</t>
        </is>
      </c>
      <c r="C2802" s="161" t="inlineStr">
        <is>
          <t>Latin America &amp; Caribbean</t>
        </is>
      </c>
      <c r="D2802" s="161" t="inlineStr">
        <is>
          <t>High income</t>
        </is>
      </c>
      <c r="E2802" s="161" t="b">
        <v>0</v>
      </c>
      <c r="F2802" s="161" t="inlineStr">
        <is>
          <t>nmim_incr_inv_2050_pct_gdp</t>
        </is>
      </c>
      <c r="G2802" s="161" t="n">
        <v>1.445472873902079</v>
      </c>
      <c r="H2802" s="161" t="inlineStr">
        <is>
          <t>2050</t>
        </is>
      </c>
      <c r="I2802" s="161" t="inlineStr">
        <is>
          <t>nmim_summary_v0_2.csv (InvestmentNeeds NMIM v0.2, model output)</t>
        </is>
      </c>
    </row>
    <row r="2803" ht="13" customHeight="1">
      <c r="A2803" s="161" t="inlineStr">
        <is>
          <t>CHL</t>
        </is>
      </c>
      <c r="B2803" s="161" t="inlineStr">
        <is>
          <t>Chile</t>
        </is>
      </c>
      <c r="C2803" s="161" t="inlineStr">
        <is>
          <t>Latin America &amp; Caribbean</t>
        </is>
      </c>
      <c r="D2803" s="161" t="inlineStr">
        <is>
          <t>High income</t>
        </is>
      </c>
      <c r="E2803" s="161" t="b">
        <v>0</v>
      </c>
      <c r="F2803" s="161" t="inlineStr">
        <is>
          <t>nmim_pv_incr_cost_b_pct_gdp</t>
        </is>
      </c>
      <c r="G2803" s="161" t="n">
        <v>-1.068895459376145</v>
      </c>
      <c r="H2803" s="161" t="inlineStr">
        <is>
          <t>2025-2050</t>
        </is>
      </c>
      <c r="I2803" s="161" t="inlineStr">
        <is>
          <t>nmim_summary_v0_2.csv (InvestmentNeeds NMIM v0.2, model output)</t>
        </is>
      </c>
    </row>
    <row r="2804" ht="13" customHeight="1">
      <c r="A2804" s="161" t="inlineStr">
        <is>
          <t>CHL</t>
        </is>
      </c>
      <c r="B2804" s="161" t="inlineStr">
        <is>
          <t>Chile</t>
        </is>
      </c>
      <c r="C2804" s="161" t="inlineStr">
        <is>
          <t>Latin America &amp; Caribbean</t>
        </is>
      </c>
      <c r="D2804" s="161" t="inlineStr">
        <is>
          <t>High income</t>
        </is>
      </c>
      <c r="E2804" s="161" t="b">
        <v>0</v>
      </c>
      <c r="F2804" s="161" t="inlineStr">
        <is>
          <t>price_diesel_usd_litre</t>
        </is>
      </c>
      <c r="G2804" s="161" t="n">
        <v>0.924</v>
      </c>
      <c r="H2804" s="161" t="inlineStr">
        <is>
          <t>2024</t>
        </is>
      </c>
      <c r="I2804" s="161" t="inlineStr">
        <is>
          <t>imffossilfuelsubsidiesdata.xlsb</t>
        </is>
      </c>
    </row>
    <row r="2805" ht="13" customHeight="1">
      <c r="A2805" s="161" t="inlineStr">
        <is>
          <t>CHL</t>
        </is>
      </c>
      <c r="B2805" s="161" t="inlineStr">
        <is>
          <t>Chile</t>
        </is>
      </c>
      <c r="C2805" s="161" t="inlineStr">
        <is>
          <t>Latin America &amp; Caribbean</t>
        </is>
      </c>
      <c r="D2805" s="161" t="inlineStr">
        <is>
          <t>High income</t>
        </is>
      </c>
      <c r="E2805" s="161" t="b">
        <v>0</v>
      </c>
      <c r="F2805" s="161" t="inlineStr">
        <is>
          <t>price_gasoline_usd_litre</t>
        </is>
      </c>
      <c r="G2805" s="161" t="n">
        <v>1.355</v>
      </c>
      <c r="H2805" s="161" t="inlineStr">
        <is>
          <t>2024</t>
        </is>
      </c>
      <c r="I2805" s="161" t="inlineStr">
        <is>
          <t>imffossilfuelsubsidiesdata.xlsb</t>
        </is>
      </c>
    </row>
    <row r="2806" ht="13" customHeight="1">
      <c r="A2806" s="161" t="inlineStr">
        <is>
          <t>CHL</t>
        </is>
      </c>
      <c r="B2806" s="161" t="inlineStr">
        <is>
          <t>Chile</t>
        </is>
      </c>
      <c r="C2806" s="161" t="inlineStr">
        <is>
          <t>Latin America &amp; Caribbean</t>
        </is>
      </c>
      <c r="D2806" s="161" t="inlineStr">
        <is>
          <t>High income</t>
        </is>
      </c>
      <c r="E2806" s="161" t="b">
        <v>0</v>
      </c>
      <c r="F2806" s="161" t="inlineStr">
        <is>
          <t>price_electricity_residential_usd_kwh</t>
        </is>
      </c>
      <c r="G2806" s="161" t="n">
        <v>0.182</v>
      </c>
      <c r="H2806" s="161" t="inlineStr">
        <is>
          <t>2024</t>
        </is>
      </c>
      <c r="I2806" s="161" t="inlineStr">
        <is>
          <t>imffossilfuelsubsidiesdata.xlsb</t>
        </is>
      </c>
    </row>
    <row r="2807" ht="13" customHeight="1">
      <c r="A2807" s="161" t="inlineStr">
        <is>
          <t>CHL</t>
        </is>
      </c>
      <c r="B2807" s="161" t="inlineStr">
        <is>
          <t>Chile</t>
        </is>
      </c>
      <c r="C2807" s="161" t="inlineStr">
        <is>
          <t>Latin America &amp; Caribbean</t>
        </is>
      </c>
      <c r="D2807" s="161" t="inlineStr">
        <is>
          <t>High income</t>
        </is>
      </c>
      <c r="E2807" s="161" t="b">
        <v>0</v>
      </c>
      <c r="F2807" s="161" t="inlineStr">
        <is>
          <t>price_electricity_industry_usd_kwh</t>
        </is>
      </c>
      <c r="G2807" s="161" t="n">
        <v>0.164</v>
      </c>
      <c r="H2807" s="161" t="inlineStr">
        <is>
          <t>2024</t>
        </is>
      </c>
      <c r="I2807" s="161" t="inlineStr">
        <is>
          <t>imffossilfuelsubsidiesdata.xlsb</t>
        </is>
      </c>
    </row>
    <row r="2808" ht="13" customHeight="1">
      <c r="A2808" s="161" t="inlineStr">
        <is>
          <t>CHL</t>
        </is>
      </c>
      <c r="B2808" s="161" t="inlineStr">
        <is>
          <t>Chile</t>
        </is>
      </c>
      <c r="C2808" s="161" t="inlineStr">
        <is>
          <t>Latin America &amp; Caribbean</t>
        </is>
      </c>
      <c r="D2808" s="161" t="inlineStr">
        <is>
          <t>High income</t>
        </is>
      </c>
      <c r="E2808" s="161" t="b">
        <v>0</v>
      </c>
      <c r="F2808" s="161" t="inlineStr">
        <is>
          <t>price_gas_residential_usd_gj</t>
        </is>
      </c>
      <c r="G2808" s="161" t="n">
        <v>36.308</v>
      </c>
      <c r="H2808" s="161" t="inlineStr">
        <is>
          <t>2024</t>
        </is>
      </c>
      <c r="I2808" s="161" t="inlineStr">
        <is>
          <t>imffossilfuelsubsidiesdata.xlsb</t>
        </is>
      </c>
    </row>
    <row r="2809" ht="13" customHeight="1">
      <c r="A2809" s="161" t="inlineStr">
        <is>
          <t>CHL</t>
        </is>
      </c>
      <c r="B2809" s="161" t="inlineStr">
        <is>
          <t>Chile</t>
        </is>
      </c>
      <c r="C2809" s="161" t="inlineStr">
        <is>
          <t>Latin America &amp; Caribbean</t>
        </is>
      </c>
      <c r="D2809" s="161" t="inlineStr">
        <is>
          <t>High income</t>
        </is>
      </c>
      <c r="E2809" s="161" t="b">
        <v>0</v>
      </c>
      <c r="F2809" s="161" t="inlineStr">
        <is>
          <t>price_gas_industry_usd_gj</t>
        </is>
      </c>
      <c r="G2809" s="161" t="n">
        <v>14.738</v>
      </c>
      <c r="H2809" s="161" t="inlineStr">
        <is>
          <t>2024</t>
        </is>
      </c>
      <c r="I2809" s="161" t="inlineStr">
        <is>
          <t>imffossilfuelsubsidiesdata.xlsb</t>
        </is>
      </c>
    </row>
    <row r="2810" ht="13" customHeight="1">
      <c r="A2810" s="161" t="inlineStr">
        <is>
          <t>CHL</t>
        </is>
      </c>
      <c r="B2810" s="161" t="inlineStr">
        <is>
          <t>Chile</t>
        </is>
      </c>
      <c r="C2810" s="161" t="inlineStr">
        <is>
          <t>Latin America &amp; Caribbean</t>
        </is>
      </c>
      <c r="D2810" s="161" t="inlineStr">
        <is>
          <t>High income</t>
        </is>
      </c>
      <c r="E2810" s="161" t="b">
        <v>0</v>
      </c>
      <c r="F2810" s="161" t="inlineStr">
        <is>
          <t>price_gas_power_usd_gj</t>
        </is>
      </c>
      <c r="G2810" s="161" t="n">
        <v>14.738</v>
      </c>
      <c r="H2810" s="161" t="inlineStr">
        <is>
          <t>2024</t>
        </is>
      </c>
      <c r="I2810" s="161" t="inlineStr">
        <is>
          <t>imffossilfuelsubsidiesdata.xlsb</t>
        </is>
      </c>
    </row>
    <row r="2811" ht="13" customHeight="1">
      <c r="A2811" s="161" t="inlineStr">
        <is>
          <t>CHL</t>
        </is>
      </c>
      <c r="B2811" s="161" t="inlineStr">
        <is>
          <t>Chile</t>
        </is>
      </c>
      <c r="C2811" s="161" t="inlineStr">
        <is>
          <t>Latin America &amp; Caribbean</t>
        </is>
      </c>
      <c r="D2811" s="161" t="inlineStr">
        <is>
          <t>High income</t>
        </is>
      </c>
      <c r="E2811" s="161" t="b">
        <v>0</v>
      </c>
      <c r="F2811" s="161" t="inlineStr">
        <is>
          <t>price_coal_residential_usd_gj</t>
        </is>
      </c>
      <c r="G2811" s="161" t="n">
        <v>15.314</v>
      </c>
      <c r="H2811" s="161" t="inlineStr">
        <is>
          <t>2024</t>
        </is>
      </c>
      <c r="I2811" s="161" t="inlineStr">
        <is>
          <t>imffossilfuelsubsidiesdata.xlsb</t>
        </is>
      </c>
    </row>
    <row r="2812" ht="13" customHeight="1">
      <c r="A2812" s="161" t="inlineStr">
        <is>
          <t>CHL</t>
        </is>
      </c>
      <c r="B2812" s="161" t="inlineStr">
        <is>
          <t>Chile</t>
        </is>
      </c>
      <c r="C2812" s="161" t="inlineStr">
        <is>
          <t>Latin America &amp; Caribbean</t>
        </is>
      </c>
      <c r="D2812" s="161" t="inlineStr">
        <is>
          <t>High income</t>
        </is>
      </c>
      <c r="E2812" s="161" t="b">
        <v>0</v>
      </c>
      <c r="F2812" s="161" t="inlineStr">
        <is>
          <t>price_coal_industry_usd_gj</t>
        </is>
      </c>
      <c r="G2812" s="161" t="n">
        <v>9.436</v>
      </c>
      <c r="H2812" s="161" t="inlineStr">
        <is>
          <t>2024</t>
        </is>
      </c>
      <c r="I2812" s="161" t="inlineStr">
        <is>
          <t>imffossilfuelsubsidiesdata.xlsb</t>
        </is>
      </c>
    </row>
    <row r="2813" ht="13" customHeight="1">
      <c r="A2813" s="161" t="inlineStr">
        <is>
          <t>CHL</t>
        </is>
      </c>
      <c r="B2813" s="161" t="inlineStr">
        <is>
          <t>Chile</t>
        </is>
      </c>
      <c r="C2813" s="161" t="inlineStr">
        <is>
          <t>Latin America &amp; Caribbean</t>
        </is>
      </c>
      <c r="D2813" s="161" t="inlineStr">
        <is>
          <t>High income</t>
        </is>
      </c>
      <c r="E2813" s="161" t="b">
        <v>0</v>
      </c>
      <c r="F2813" s="161" t="inlineStr">
        <is>
          <t>price_coal_power_usd_gj</t>
        </is>
      </c>
      <c r="G2813" s="161" t="n">
        <v>4.546</v>
      </c>
      <c r="H2813" s="161" t="inlineStr">
        <is>
          <t>2024</t>
        </is>
      </c>
      <c r="I2813" s="161" t="inlineStr">
        <is>
          <t>imffossilfuelsubsidiesdata.xlsb</t>
        </is>
      </c>
    </row>
    <row r="2814" ht="13" customHeight="1">
      <c r="A2814" s="161" t="inlineStr">
        <is>
          <t>CHL</t>
        </is>
      </c>
      <c r="B2814" s="161" t="inlineStr">
        <is>
          <t>Chile</t>
        </is>
      </c>
      <c r="C2814" s="161" t="inlineStr">
        <is>
          <t>Latin America &amp; Caribbean</t>
        </is>
      </c>
      <c r="D2814" s="161" t="inlineStr">
        <is>
          <t>High income</t>
        </is>
      </c>
      <c r="E2814" s="161" t="b">
        <v>0</v>
      </c>
      <c r="F2814" s="161" t="inlineStr">
        <is>
          <t>rise_renewable_energy_score</t>
        </is>
      </c>
      <c r="G2814" s="161" t="n">
        <v>67.056</v>
      </c>
      <c r="H2814" s="161" t="inlineStr">
        <is>
          <t>2023</t>
        </is>
      </c>
      <c r="I2814" s="161" t="inlineStr">
        <is>
          <t>WB_RISE_WIDEF.csv</t>
        </is>
      </c>
    </row>
    <row r="2815" ht="13" customHeight="1">
      <c r="A2815" s="161" t="inlineStr">
        <is>
          <t>CHL</t>
        </is>
      </c>
      <c r="B2815" s="161" t="inlineStr">
        <is>
          <t>Chile</t>
        </is>
      </c>
      <c r="C2815" s="161" t="inlineStr">
        <is>
          <t>Latin America &amp; Caribbean</t>
        </is>
      </c>
      <c r="D2815" s="161" t="inlineStr">
        <is>
          <t>High income</t>
        </is>
      </c>
      <c r="E2815" s="161" t="b">
        <v>0</v>
      </c>
      <c r="F2815" s="161" t="inlineStr">
        <is>
          <t>rise_level_playing_field_score</t>
        </is>
      </c>
      <c r="G2815" s="161" t="n">
        <v>40</v>
      </c>
      <c r="H2815" s="161" t="inlineStr">
        <is>
          <t>2023</t>
        </is>
      </c>
      <c r="I2815" s="161" t="inlineStr">
        <is>
          <t>WB_RISE_WIDEF.csv</t>
        </is>
      </c>
    </row>
    <row r="2816" ht="13" customHeight="1">
      <c r="A2816" s="161" t="inlineStr">
        <is>
          <t>CHL</t>
        </is>
      </c>
      <c r="B2816" s="161" t="inlineStr">
        <is>
          <t>Chile</t>
        </is>
      </c>
      <c r="C2816" s="161" t="inlineStr">
        <is>
          <t>Latin America &amp; Caribbean</t>
        </is>
      </c>
      <c r="D2816" s="161" t="inlineStr">
        <is>
          <t>High income</t>
        </is>
      </c>
      <c r="E2816" s="161" t="b">
        <v>0</v>
      </c>
      <c r="F2816" s="161" t="inlineStr">
        <is>
          <t>rise_ee_financing_mechanisms_score</t>
        </is>
      </c>
      <c r="G2816" s="161" t="n">
        <v>83.333</v>
      </c>
      <c r="H2816" s="161" t="inlineStr">
        <is>
          <t>2023</t>
        </is>
      </c>
      <c r="I2816" s="161" t="inlineStr">
        <is>
          <t>WB_RISE_WIDEF.csv</t>
        </is>
      </c>
    </row>
    <row r="2817" ht="13" customHeight="1">
      <c r="A2817" s="161" t="inlineStr">
        <is>
          <t>CHL</t>
        </is>
      </c>
      <c r="B2817" s="161" t="inlineStr">
        <is>
          <t>Chile</t>
        </is>
      </c>
      <c r="C2817" s="161" t="inlineStr">
        <is>
          <t>Latin America &amp; Caribbean</t>
        </is>
      </c>
      <c r="D2817" s="161" t="inlineStr">
        <is>
          <t>High income</t>
        </is>
      </c>
      <c r="E2817" s="161" t="b">
        <v>0</v>
      </c>
      <c r="F2817" s="161" t="inlineStr">
        <is>
          <t>revenue_pct_gdp</t>
        </is>
      </c>
      <c r="G2817" s="161" t="n">
        <v>23.912</v>
      </c>
      <c r="H2817" s="161" t="inlineStr">
        <is>
          <t>2024</t>
        </is>
      </c>
      <c r="I2817" s="161" t="inlineStr">
        <is>
          <t>dataset_2026-08-26T13_41_09_874550254Z_DEFAULT_INTEGRATION_IMF_RES_WEO_9_0_0.csv</t>
        </is>
      </c>
    </row>
    <row r="2818" ht="13" customHeight="1">
      <c r="A2818" s="161" t="inlineStr">
        <is>
          <t>CHL</t>
        </is>
      </c>
      <c r="B2818" s="161" t="inlineStr">
        <is>
          <t>Chile</t>
        </is>
      </c>
      <c r="C2818" s="161" t="inlineStr">
        <is>
          <t>Latin America &amp; Caribbean</t>
        </is>
      </c>
      <c r="D2818" s="161" t="inlineStr">
        <is>
          <t>High income</t>
        </is>
      </c>
      <c r="E2818" s="161" t="b">
        <v>0</v>
      </c>
      <c r="F2818" s="161" t="inlineStr">
        <is>
          <t>primary_balance_pct_gdp</t>
        </is>
      </c>
      <c r="G2818" s="161" t="n">
        <v>-2.051</v>
      </c>
      <c r="H2818" s="161" t="inlineStr">
        <is>
          <t>2024</t>
        </is>
      </c>
      <c r="I2818" s="161" t="inlineStr">
        <is>
          <t>dataset_2026-08-26T13_41_09_874550254Z_DEFAULT_INTEGRATION_IMF_RES_WEO_9_0_0.csv</t>
        </is>
      </c>
    </row>
    <row r="2819" ht="13" customHeight="1">
      <c r="A2819" s="161" t="inlineStr">
        <is>
          <t>CHL</t>
        </is>
      </c>
      <c r="B2819" s="161" t="inlineStr">
        <is>
          <t>Chile</t>
        </is>
      </c>
      <c r="C2819" s="161" t="inlineStr">
        <is>
          <t>Latin America &amp; Caribbean</t>
        </is>
      </c>
      <c r="D2819" s="161" t="inlineStr">
        <is>
          <t>High income</t>
        </is>
      </c>
      <c r="E2819" s="161" t="b">
        <v>0</v>
      </c>
      <c r="F2819" s="161" t="inlineStr">
        <is>
          <t>current_account_pct_gdp</t>
        </is>
      </c>
      <c r="G2819" s="161" t="n">
        <v>-1.469</v>
      </c>
      <c r="H2819" s="161" t="inlineStr">
        <is>
          <t>2024</t>
        </is>
      </c>
      <c r="I2819" s="161" t="inlineStr">
        <is>
          <t>dataset_2026-08-26T13_41_09_874550254Z_DEFAULT_INTEGRATION_IMF_RES_WEO_9_0_0.csv</t>
        </is>
      </c>
    </row>
    <row r="2820" ht="13" customHeight="1">
      <c r="A2820" s="161" t="inlineStr">
        <is>
          <t>CHL</t>
        </is>
      </c>
      <c r="B2820" s="161" t="inlineStr">
        <is>
          <t>Chile</t>
        </is>
      </c>
      <c r="C2820" s="161" t="inlineStr">
        <is>
          <t>Latin America &amp; Caribbean</t>
        </is>
      </c>
      <c r="D2820" s="161" t="inlineStr">
        <is>
          <t>High income</t>
        </is>
      </c>
      <c r="E2820" s="161" t="b">
        <v>0</v>
      </c>
      <c r="F2820" s="161" t="inlineStr">
        <is>
          <t>gross_capital_formation_pct_gdp</t>
        </is>
      </c>
      <c r="G2820" s="161" t="n">
        <v>23.24</v>
      </c>
      <c r="H2820" s="161" t="inlineStr">
        <is>
          <t>2024</t>
        </is>
      </c>
      <c r="I2820" s="161" t="inlineStr">
        <is>
          <t>dataset_2026-08-26T13_41_09_874550254Z_DEFAULT_INTEGRATION_IMF_RES_WEO_9_0_0.csv</t>
        </is>
      </c>
    </row>
    <row r="2821" ht="13" customHeight="1">
      <c r="A2821" s="161" t="inlineStr">
        <is>
          <t>CHL</t>
        </is>
      </c>
      <c r="B2821" s="161" t="inlineStr">
        <is>
          <t>Chile</t>
        </is>
      </c>
      <c r="C2821" s="161" t="inlineStr">
        <is>
          <t>Latin America &amp; Caribbean</t>
        </is>
      </c>
      <c r="D2821" s="161" t="inlineStr">
        <is>
          <t>High income</t>
        </is>
      </c>
      <c r="E2821" s="161" t="b">
        <v>0</v>
      </c>
      <c r="F2821" s="161" t="inlineStr">
        <is>
          <t>real_gdp_growth_5y_avg_pct</t>
        </is>
      </c>
      <c r="G2821" s="161" t="n">
        <v>2.098</v>
      </c>
      <c r="H2821" s="161" t="inlineStr">
        <is>
          <t>2020-2024 avg</t>
        </is>
      </c>
      <c r="I2821" s="161" t="inlineStr">
        <is>
          <t>dataset_2026-08-26T13_41_09_874550254Z_DEFAULT_INTEGRATION_IMF_RES_WEO_9_0_0.csv (derived)</t>
        </is>
      </c>
    </row>
    <row r="2822" ht="13" customHeight="1">
      <c r="A2822" s="161" t="inlineStr">
        <is>
          <t>CHL</t>
        </is>
      </c>
      <c r="B2822" s="161" t="inlineStr">
        <is>
          <t>Chile</t>
        </is>
      </c>
      <c r="C2822" s="161" t="inlineStr">
        <is>
          <t>Latin America &amp; Caribbean</t>
        </is>
      </c>
      <c r="D2822" s="161" t="inlineStr">
        <is>
          <t>High income</t>
        </is>
      </c>
      <c r="E2822" s="161" t="b">
        <v>0</v>
      </c>
      <c r="F2822" s="161" t="inlineStr">
        <is>
          <t>int_budget_need_2030_pct_gdp</t>
        </is>
      </c>
      <c r="G2822" s="161" t="n">
        <v>0.168</v>
      </c>
      <c r="H2822" s="161" t="inlineStr">
        <is>
          <t>2030</t>
        </is>
      </c>
      <c r="I2822" s="161" t="inlineStr">
        <is>
          <t>integrated_results.csv (MacroFiscalModels v0.1, model output)</t>
        </is>
      </c>
    </row>
    <row r="2823" ht="13" customHeight="1">
      <c r="A2823" s="161" t="inlineStr">
        <is>
          <t>CHL</t>
        </is>
      </c>
      <c r="B2823" s="161" t="inlineStr">
        <is>
          <t>Chile</t>
        </is>
      </c>
      <c r="C2823" s="161" t="inlineStr">
        <is>
          <t>Latin America &amp; Caribbean</t>
        </is>
      </c>
      <c r="D2823" s="161" t="inlineStr">
        <is>
          <t>High income</t>
        </is>
      </c>
      <c r="E2823" s="161" t="b">
        <v>0</v>
      </c>
      <c r="F2823" s="161" t="inlineStr">
        <is>
          <t>int_pricing_revenue_2030_pct_gdp</t>
        </is>
      </c>
      <c r="G2823" s="161" t="n">
        <v>0.391</v>
      </c>
      <c r="H2823" s="161" t="inlineStr">
        <is>
          <t>2030</t>
        </is>
      </c>
      <c r="I2823" s="161" t="inlineStr">
        <is>
          <t>integrated_results.csv (MacroFiscalModels v0.1, model output)</t>
        </is>
      </c>
    </row>
    <row r="2824" ht="13" customHeight="1">
      <c r="A2824" s="161" t="inlineStr">
        <is>
          <t>CHL</t>
        </is>
      </c>
      <c r="B2824" s="161" t="inlineStr">
        <is>
          <t>Chile</t>
        </is>
      </c>
      <c r="C2824" s="161" t="inlineStr">
        <is>
          <t>Latin America &amp; Caribbean</t>
        </is>
      </c>
      <c r="D2824" s="161" t="inlineStr">
        <is>
          <t>High income</t>
        </is>
      </c>
      <c r="E2824" s="161" t="b">
        <v>0</v>
      </c>
      <c r="F2824" s="161" t="inlineStr">
        <is>
          <t>int_financing_gap_2030_pct_gdp</t>
        </is>
      </c>
      <c r="G2824" s="161" t="n">
        <v>-0.223</v>
      </c>
      <c r="H2824" s="161" t="inlineStr">
        <is>
          <t>2030</t>
        </is>
      </c>
      <c r="I2824" s="161" t="inlineStr">
        <is>
          <t>integrated_results.csv (MacroFiscalModels v0.1, model output)</t>
        </is>
      </c>
    </row>
    <row r="2825" ht="13" customHeight="1">
      <c r="A2825" s="161" t="inlineStr">
        <is>
          <t>CHL</t>
        </is>
      </c>
      <c r="B2825" s="161" t="inlineStr">
        <is>
          <t>Chile</t>
        </is>
      </c>
      <c r="C2825" s="161" t="inlineStr">
        <is>
          <t>Latin America &amp; Caribbean</t>
        </is>
      </c>
      <c r="D2825" s="161" t="inlineStr">
        <is>
          <t>High income</t>
        </is>
      </c>
      <c r="E2825" s="161" t="b">
        <v>0</v>
      </c>
      <c r="F2825" s="161" t="inlineStr">
        <is>
          <t>int_gdp_dev_2050_pct</t>
        </is>
      </c>
      <c r="G2825" s="161" t="n">
        <v>6.964</v>
      </c>
      <c r="H2825" s="161" t="inlineStr">
        <is>
          <t>2050</t>
        </is>
      </c>
      <c r="I2825" s="161" t="inlineStr">
        <is>
          <t>integrated_results.csv (MacroFiscalModels v0.1, model output)</t>
        </is>
      </c>
    </row>
    <row r="2826" ht="13" customHeight="1">
      <c r="A2826" s="161" t="inlineStr">
        <is>
          <t>CHL</t>
        </is>
      </c>
      <c r="B2826" s="161" t="inlineStr">
        <is>
          <t>Chile</t>
        </is>
      </c>
      <c r="C2826" s="161" t="inlineStr">
        <is>
          <t>Latin America &amp; Caribbean</t>
        </is>
      </c>
      <c r="D2826" s="161" t="inlineStr">
        <is>
          <t>High income</t>
        </is>
      </c>
      <c r="E2826" s="161" t="b">
        <v>0</v>
      </c>
      <c r="F2826" s="161" t="inlineStr">
        <is>
          <t>int_debt_2050_pct_gdp</t>
        </is>
      </c>
      <c r="G2826" s="161" t="n">
        <v>39.9</v>
      </c>
      <c r="H2826" s="161" t="inlineStr">
        <is>
          <t>2050</t>
        </is>
      </c>
      <c r="I2826" s="161" t="inlineStr">
        <is>
          <t>integrated_results.csv (MacroFiscalModels v0.1, model output)</t>
        </is>
      </c>
    </row>
    <row r="2827" ht="13" customHeight="1">
      <c r="A2827" s="161" t="inlineStr">
        <is>
          <t>CHN</t>
        </is>
      </c>
      <c r="B2827" s="161" t="inlineStr">
        <is>
          <t>China</t>
        </is>
      </c>
      <c r="C2827" s="161" t="inlineStr">
        <is>
          <t>East Asia &amp; Pacific</t>
        </is>
      </c>
      <c r="D2827" s="161" t="inlineStr">
        <is>
          <t>Upper middle income</t>
        </is>
      </c>
      <c r="E2827" s="161" t="b">
        <v>1</v>
      </c>
      <c r="F2827" s="161" t="inlineStr">
        <is>
          <t>interest_to_revenue_pct</t>
        </is>
      </c>
      <c r="G2827" s="161" t="n">
        <v>3.693</v>
      </c>
      <c r="H2827" s="161" t="inlineStr">
        <is>
          <t>2024</t>
        </is>
      </c>
      <c r="I2827" s="161" t="inlineStr">
        <is>
          <t>dataset_2026-08-26T13_41_09_874550254Z_DEFAULT_INTEGRATION_IMF_RES_WEO_9_0_0.csv (derived)</t>
        </is>
      </c>
    </row>
    <row r="2828" ht="13" customHeight="1">
      <c r="A2828" s="161" t="inlineStr">
        <is>
          <t>CHN</t>
        </is>
      </c>
      <c r="B2828" s="161" t="inlineStr">
        <is>
          <t>China</t>
        </is>
      </c>
      <c r="C2828" s="161" t="inlineStr">
        <is>
          <t>East Asia &amp; Pacific</t>
        </is>
      </c>
      <c r="D2828" s="161" t="inlineStr">
        <is>
          <t>Upper middle income</t>
        </is>
      </c>
      <c r="E2828" s="161" t="b">
        <v>1</v>
      </c>
      <c r="F2828" s="161" t="inlineStr">
        <is>
          <t>interest_pct_gdp</t>
        </is>
      </c>
      <c r="G2828" s="161" t="n">
        <v>0.954</v>
      </c>
      <c r="H2828" s="161" t="inlineStr">
        <is>
          <t>2024</t>
        </is>
      </c>
      <c r="I2828" s="161" t="inlineStr">
        <is>
          <t>dataset_2026-08-26T13_41_09_874550254Z_DEFAULT_INTEGRATION_IMF_RES_WEO_9_0_0.csv (derived)</t>
        </is>
      </c>
    </row>
    <row r="2829" ht="13" customHeight="1">
      <c r="A2829" s="161" t="inlineStr">
        <is>
          <t>CHN</t>
        </is>
      </c>
      <c r="B2829" s="161" t="inlineStr">
        <is>
          <t>China</t>
        </is>
      </c>
      <c r="C2829" s="161" t="inlineStr">
        <is>
          <t>East Asia &amp; Pacific</t>
        </is>
      </c>
      <c r="D2829" s="161" t="inlineStr">
        <is>
          <t>Upper middle income</t>
        </is>
      </c>
      <c r="E2829" s="161" t="b">
        <v>1</v>
      </c>
      <c r="F2829" s="161" t="inlineStr">
        <is>
          <t>gross_debt_pct_gdp</t>
        </is>
      </c>
      <c r="G2829" s="161" t="n">
        <v>90.42100000000001</v>
      </c>
      <c r="H2829" s="161" t="inlineStr">
        <is>
          <t>2024</t>
        </is>
      </c>
      <c r="I2829" s="161" t="inlineStr">
        <is>
          <t>dataset_2026-08-26T13_41_09_874550254Z_DEFAULT_INTEGRATION_IMF_RES_WEO_9_0_0.csv</t>
        </is>
      </c>
    </row>
    <row r="2830" ht="13" customHeight="1">
      <c r="A2830" s="161" t="inlineStr">
        <is>
          <t>CHN</t>
        </is>
      </c>
      <c r="B2830" s="161" t="inlineStr">
        <is>
          <t>China</t>
        </is>
      </c>
      <c r="C2830" s="161" t="inlineStr">
        <is>
          <t>East Asia &amp; Pacific</t>
        </is>
      </c>
      <c r="D2830" s="161" t="inlineStr">
        <is>
          <t>Upper middle income</t>
        </is>
      </c>
      <c r="E2830" s="161" t="b">
        <v>1</v>
      </c>
      <c r="F2830" s="161" t="inlineStr">
        <is>
          <t>tax_revenue_pct_gdp</t>
        </is>
      </c>
      <c r="G2830" s="161" t="n">
        <v>12.968</v>
      </c>
      <c r="H2830" s="161" t="inlineStr">
        <is>
          <t>2024</t>
        </is>
      </c>
      <c r="I2830" s="161" t="inlineStr">
        <is>
          <t>world-imf2026.xlsx</t>
        </is>
      </c>
    </row>
    <row r="2831" ht="13" customHeight="1">
      <c r="A2831" s="161" t="inlineStr">
        <is>
          <t>CHN</t>
        </is>
      </c>
      <c r="B2831" s="161" t="inlineStr">
        <is>
          <t>China</t>
        </is>
      </c>
      <c r="C2831" s="161" t="inlineStr">
        <is>
          <t>East Asia &amp; Pacific</t>
        </is>
      </c>
      <c r="D2831" s="161" t="inlineStr">
        <is>
          <t>Upper middle income</t>
        </is>
      </c>
      <c r="E2831" s="161" t="b">
        <v>1</v>
      </c>
      <c r="F2831" s="161" t="inlineStr">
        <is>
          <t>climate_pfm_diagnostic_on_record</t>
        </is>
      </c>
      <c r="G2831" s="161" t="n">
        <v>1</v>
      </c>
      <c r="H2831" s="161" t="inlineStr">
        <is>
          <t>2022</t>
        </is>
      </c>
      <c r="I2831" s="161" t="inlineStr">
        <is>
          <t>UNDP-Global-Climate-Public-Finance-Review-2022.pdf (Table 4.2)</t>
        </is>
      </c>
    </row>
    <row r="2832" ht="13" customHeight="1">
      <c r="A2832" s="161" t="inlineStr">
        <is>
          <t>CHN</t>
        </is>
      </c>
      <c r="B2832" s="161" t="inlineStr">
        <is>
          <t>China</t>
        </is>
      </c>
      <c r="C2832" s="161" t="inlineStr">
        <is>
          <t>East Asia &amp; Pacific</t>
        </is>
      </c>
      <c r="D2832" s="161" t="inlineStr">
        <is>
          <t>Upper middle income</t>
        </is>
      </c>
      <c r="E2832" s="161" t="b">
        <v>1</v>
      </c>
      <c r="F2832" s="161" t="inlineStr">
        <is>
          <t>wacc_solar_real_aftertax_pct</t>
        </is>
      </c>
      <c r="G2832" s="161" t="n">
        <v>2.5</v>
      </c>
      <c r="H2832" s="161" t="inlineStr">
        <is>
          <t>2021</t>
        </is>
      </c>
      <c r="I2832" s="161" t="inlineStr">
        <is>
          <t>IRENA_Cost_of_financing_renewable_power_Appendix_2023.pdf</t>
        </is>
      </c>
    </row>
    <row r="2833" ht="13" customHeight="1">
      <c r="A2833" s="161" t="inlineStr">
        <is>
          <t>CHN</t>
        </is>
      </c>
      <c r="B2833" s="161" t="inlineStr">
        <is>
          <t>China</t>
        </is>
      </c>
      <c r="C2833" s="161" t="inlineStr">
        <is>
          <t>East Asia &amp; Pacific</t>
        </is>
      </c>
      <c r="D2833" s="161" t="inlineStr">
        <is>
          <t>Upper middle income</t>
        </is>
      </c>
      <c r="E2833" s="161" t="b">
        <v>1</v>
      </c>
      <c r="F2833" s="161" t="inlineStr">
        <is>
          <t>wacc_steffen_nominal_aftertax_pct</t>
        </is>
      </c>
      <c r="G2833" s="161" t="n">
        <v>3.23</v>
      </c>
      <c r="H2833" s="161" t="inlineStr">
        <is>
          <t>2020</t>
        </is>
      </c>
      <c r="I2833" s="161" t="inlineStr">
        <is>
          <t>SteffenEtAl2025_WACC_database.csv</t>
        </is>
      </c>
    </row>
    <row r="2834" ht="13" customHeight="1">
      <c r="A2834" s="161" t="inlineStr">
        <is>
          <t>CHN</t>
        </is>
      </c>
      <c r="B2834" s="161" t="inlineStr">
        <is>
          <t>China</t>
        </is>
      </c>
      <c r="C2834" s="161" t="inlineStr">
        <is>
          <t>East Asia &amp; Pacific</t>
        </is>
      </c>
      <c r="D2834" s="161" t="inlineStr">
        <is>
          <t>Upper middle income</t>
        </is>
      </c>
      <c r="E2834" s="161" t="b">
        <v>1</v>
      </c>
      <c r="F2834" s="161" t="inlineStr">
        <is>
          <t>wacc_n_sources</t>
        </is>
      </c>
      <c r="G2834" s="161" t="n">
        <v>2</v>
      </c>
      <c r="H2834" s="161" t="inlineStr">
        <is>
          <t>2021-2024</t>
        </is>
      </c>
      <c r="I2834" s="161" t="inlineStr">
        <is>
          <t>IRENA / Steffen et al. / IEA</t>
        </is>
      </c>
    </row>
    <row r="2835" ht="13" customHeight="1">
      <c r="A2835" s="161" t="inlineStr">
        <is>
          <t>CHN</t>
        </is>
      </c>
      <c r="B2835" s="161" t="inlineStr">
        <is>
          <t>China</t>
        </is>
      </c>
      <c r="C2835" s="161" t="inlineStr">
        <is>
          <t>East Asia &amp; Pacific</t>
        </is>
      </c>
      <c r="D2835" s="161" t="inlineStr">
        <is>
          <t>Upper middle income</t>
        </is>
      </c>
      <c r="E2835" s="161" t="b">
        <v>1</v>
      </c>
      <c r="F2835" s="161" t="inlineStr">
        <is>
          <t>ids_official_private_rate_spread_pp</t>
        </is>
      </c>
      <c r="G2835" s="161" t="n">
        <v>0.656</v>
      </c>
      <c r="H2835" s="161" t="inlineStr">
        <is>
          <t>2024</t>
        </is>
      </c>
      <c r="I2835" s="161" t="inlineStr">
        <is>
          <t>P_Data_Extract_From_International_Debt_Statistics__2_.xlsx</t>
        </is>
      </c>
    </row>
    <row r="2836" ht="13" customHeight="1">
      <c r="A2836" s="161" t="inlineStr">
        <is>
          <t>CHN</t>
        </is>
      </c>
      <c r="B2836" s="161" t="inlineStr">
        <is>
          <t>China</t>
        </is>
      </c>
      <c r="C2836" s="161" t="inlineStr">
        <is>
          <t>East Asia &amp; Pacific</t>
        </is>
      </c>
      <c r="D2836" s="161" t="inlineStr">
        <is>
          <t>Upper middle income</t>
        </is>
      </c>
      <c r="E2836" s="161" t="b">
        <v>1</v>
      </c>
      <c r="F2836" s="161" t="inlineStr">
        <is>
          <t>ids_private_creditor_rate_pct</t>
        </is>
      </c>
      <c r="G2836" s="161" t="n">
        <v>5.003</v>
      </c>
      <c r="H2836" s="161" t="inlineStr">
        <is>
          <t>2024</t>
        </is>
      </c>
      <c r="I2836" s="161" t="inlineStr">
        <is>
          <t>P_Data_Extract_From_International_Debt_Statistics__2_.xlsx</t>
        </is>
      </c>
    </row>
    <row r="2837" ht="13" customHeight="1">
      <c r="A2837" s="161" t="inlineStr">
        <is>
          <t>CHN</t>
        </is>
      </c>
      <c r="B2837" s="161" t="inlineStr">
        <is>
          <t>China</t>
        </is>
      </c>
      <c r="C2837" s="161" t="inlineStr">
        <is>
          <t>East Asia &amp; Pacific</t>
        </is>
      </c>
      <c r="D2837" s="161" t="inlineStr">
        <is>
          <t>Upper middle income</t>
        </is>
      </c>
      <c r="E2837" s="161" t="b">
        <v>1</v>
      </c>
      <c r="F2837" s="161" t="inlineStr">
        <is>
          <t>ids_avg_maturity_years</t>
        </is>
      </c>
      <c r="G2837" s="161" t="n">
        <v>12.477</v>
      </c>
      <c r="H2837" s="161" t="inlineStr">
        <is>
          <t>2024</t>
        </is>
      </c>
      <c r="I2837" s="161" t="inlineStr">
        <is>
          <t>P_Data_Extract_From_International_Debt_Statistics__2_.xlsx</t>
        </is>
      </c>
    </row>
    <row r="2838" ht="13" customHeight="1">
      <c r="A2838" s="161" t="inlineStr">
        <is>
          <t>CHN</t>
        </is>
      </c>
      <c r="B2838" s="161" t="inlineStr">
        <is>
          <t>China</t>
        </is>
      </c>
      <c r="C2838" s="161" t="inlineStr">
        <is>
          <t>East Asia &amp; Pacific</t>
        </is>
      </c>
      <c r="D2838" s="161" t="inlineStr">
        <is>
          <t>Upper middle income</t>
        </is>
      </c>
      <c r="E2838" s="161" t="b">
        <v>1</v>
      </c>
      <c r="F2838" s="161" t="inlineStr">
        <is>
          <t>mitigation_finance_received_pct_gdp</t>
        </is>
      </c>
      <c r="G2838" s="161" t="n">
        <v>0.01</v>
      </c>
      <c r="H2838" s="161" t="inlineStr">
        <is>
          <t>2024</t>
        </is>
      </c>
      <c r="I2838" s="161" t="inlineStr">
        <is>
          <t>CRDF-RP_2024.xlsx + WEO</t>
        </is>
      </c>
    </row>
    <row r="2839" ht="13" customHeight="1">
      <c r="A2839" s="161" t="inlineStr">
        <is>
          <t>CHN</t>
        </is>
      </c>
      <c r="B2839" s="161" t="inlineStr">
        <is>
          <t>China</t>
        </is>
      </c>
      <c r="C2839" s="161" t="inlineStr">
        <is>
          <t>East Asia &amp; Pacific</t>
        </is>
      </c>
      <c r="D2839" s="161" t="inlineStr">
        <is>
          <t>Upper middle income</t>
        </is>
      </c>
      <c r="E2839" s="161" t="b">
        <v>1</v>
      </c>
      <c r="F2839" s="161" t="inlineStr">
        <is>
          <t>ids_multilateral_share_pct</t>
        </is>
      </c>
      <c r="G2839" s="161" t="n">
        <v>6.488</v>
      </c>
      <c r="H2839" s="161" t="inlineStr">
        <is>
          <t>2024</t>
        </is>
      </c>
      <c r="I2839" s="161" t="inlineStr">
        <is>
          <t>P_Data_Extract_From_International_Debt_Statistics__2_.xlsx</t>
        </is>
      </c>
    </row>
    <row r="2840" ht="13" customHeight="1">
      <c r="A2840" s="161" t="inlineStr">
        <is>
          <t>CHN</t>
        </is>
      </c>
      <c r="B2840" s="161" t="inlineStr">
        <is>
          <t>China</t>
        </is>
      </c>
      <c r="C2840" s="161" t="inlineStr">
        <is>
          <t>East Asia &amp; Pacific</t>
        </is>
      </c>
      <c r="D2840" s="161" t="inlineStr">
        <is>
          <t>Upper middle income</t>
        </is>
      </c>
      <c r="E2840" s="161" t="b">
        <v>1</v>
      </c>
      <c r="F2840" s="161" t="inlineStr">
        <is>
          <t>ids_private_creditor_share_pct</t>
        </is>
      </c>
      <c r="G2840" s="161" t="n">
        <v>91.26900000000001</v>
      </c>
      <c r="H2840" s="161" t="inlineStr">
        <is>
          <t>2024</t>
        </is>
      </c>
      <c r="I2840" s="161" t="inlineStr">
        <is>
          <t>P_Data_Extract_From_International_Debt_Statistics__2_.xlsx</t>
        </is>
      </c>
    </row>
    <row r="2841" ht="13" customHeight="1">
      <c r="A2841" s="161" t="inlineStr">
        <is>
          <t>CHN</t>
        </is>
      </c>
      <c r="B2841" s="161" t="inlineStr">
        <is>
          <t>China</t>
        </is>
      </c>
      <c r="C2841" s="161" t="inlineStr">
        <is>
          <t>East Asia &amp; Pacific</t>
        </is>
      </c>
      <c r="D2841" s="161" t="inlineStr">
        <is>
          <t>Upper middle income</t>
        </is>
      </c>
      <c r="E2841" s="161" t="b">
        <v>1</v>
      </c>
      <c r="F2841" s="161" t="inlineStr">
        <is>
          <t>ids_usd_share_ppg_debt_pct</t>
        </is>
      </c>
      <c r="G2841" s="161" t="n">
        <v>80.027</v>
      </c>
      <c r="H2841" s="161" t="inlineStr">
        <is>
          <t>2024</t>
        </is>
      </c>
      <c r="I2841" s="161" t="inlineStr">
        <is>
          <t>P_Data_Extract_From_International_Debt_Statistics__2_.xlsx</t>
        </is>
      </c>
    </row>
    <row r="2842" ht="13" customHeight="1">
      <c r="A2842" s="161" t="inlineStr">
        <is>
          <t>CHN</t>
        </is>
      </c>
      <c r="B2842" s="161" t="inlineStr">
        <is>
          <t>China</t>
        </is>
      </c>
      <c r="C2842" s="161" t="inlineStr">
        <is>
          <t>East Asia &amp; Pacific</t>
        </is>
      </c>
      <c r="D2842" s="161" t="inlineStr">
        <is>
          <t>Upper middle income</t>
        </is>
      </c>
      <c r="E2842" s="161" t="b">
        <v>1</v>
      </c>
      <c r="F2842" s="161" t="inlineStr">
        <is>
          <t>ppi_commitments_pct_gdp</t>
        </is>
      </c>
      <c r="G2842" s="161" t="n">
        <v>0.137</v>
      </c>
      <c r="H2842" s="161" t="inlineStr">
        <is>
          <t>2020-2024 avg</t>
        </is>
      </c>
      <c r="I2842" s="161" t="inlineStr">
        <is>
          <t>2024-PPI-Full-DTA.dta + WEO</t>
        </is>
      </c>
    </row>
    <row r="2843" ht="13" customHeight="1">
      <c r="A2843" s="161" t="inlineStr">
        <is>
          <t>CHN</t>
        </is>
      </c>
      <c r="B2843" s="161" t="inlineStr">
        <is>
          <t>China</t>
        </is>
      </c>
      <c r="C2843" s="161" t="inlineStr">
        <is>
          <t>East Asia &amp; Pacific</t>
        </is>
      </c>
      <c r="D2843" s="161" t="inlineStr">
        <is>
          <t>Upper middle income</t>
        </is>
      </c>
      <c r="E2843" s="161" t="b">
        <v>1</v>
      </c>
      <c r="F2843" s="161" t="inlineStr">
        <is>
          <t>excise_revenue_pct_of_revenue</t>
        </is>
      </c>
      <c r="G2843" s="161" t="n">
        <v>4.786</v>
      </c>
      <c r="H2843" s="161" t="inlineStr">
        <is>
          <t>2024</t>
        </is>
      </c>
      <c r="I2843" s="161" t="inlineStr">
        <is>
          <t>world-imf2026.xlsx</t>
        </is>
      </c>
    </row>
    <row r="2844" ht="13" customHeight="1">
      <c r="A2844" s="161" t="inlineStr">
        <is>
          <t>CHN</t>
        </is>
      </c>
      <c r="B2844" s="161" t="inlineStr">
        <is>
          <t>China</t>
        </is>
      </c>
      <c r="C2844" s="161" t="inlineStr">
        <is>
          <t>East Asia &amp; Pacific</t>
        </is>
      </c>
      <c r="D2844" s="161" t="inlineStr">
        <is>
          <t>Upper middle income</t>
        </is>
      </c>
      <c r="E2844" s="161" t="b">
        <v>1</v>
      </c>
      <c r="F2844" s="161" t="inlineStr">
        <is>
          <t>ff_subsidy_total_pct_gdp</t>
        </is>
      </c>
      <c r="G2844" s="161" t="n">
        <v>14.978</v>
      </c>
      <c r="H2844" s="161" t="inlineStr">
        <is>
          <t>2024</t>
        </is>
      </c>
      <c r="I2844" s="161" t="inlineStr">
        <is>
          <t>imffossilfuelsubsidiesdata.xlsb + WEO</t>
        </is>
      </c>
    </row>
    <row r="2845" ht="13" customHeight="1">
      <c r="A2845" s="161" t="inlineStr">
        <is>
          <t>CHN</t>
        </is>
      </c>
      <c r="B2845" s="161" t="inlineStr">
        <is>
          <t>China</t>
        </is>
      </c>
      <c r="C2845" s="161" t="inlineStr">
        <is>
          <t>East Asia &amp; Pacific</t>
        </is>
      </c>
      <c r="D2845" s="161" t="inlineStr">
        <is>
          <t>Upper middle income</t>
        </is>
      </c>
      <c r="E2845" s="161" t="b">
        <v>1</v>
      </c>
      <c r="F2845" s="161" t="inlineStr">
        <is>
          <t>ff_subsidy_explicit_pct_gdp</t>
        </is>
      </c>
      <c r="G2845" s="161" t="n">
        <v>0.243</v>
      </c>
      <c r="H2845" s="161" t="inlineStr">
        <is>
          <t>2024</t>
        </is>
      </c>
      <c r="I2845" s="161" t="inlineStr">
        <is>
          <t>imffossilfuelsubsidiesdata.xlsb</t>
        </is>
      </c>
    </row>
    <row r="2846" ht="13" customHeight="1">
      <c r="A2846" s="161" t="inlineStr">
        <is>
          <t>CHN</t>
        </is>
      </c>
      <c r="B2846" s="161" t="inlineStr">
        <is>
          <t>China</t>
        </is>
      </c>
      <c r="C2846" s="161" t="inlineStr">
        <is>
          <t>East Asia &amp; Pacific</t>
        </is>
      </c>
      <c r="D2846" s="161" t="inlineStr">
        <is>
          <t>Upper middle income</t>
        </is>
      </c>
      <c r="E2846" s="161" t="b">
        <v>1</v>
      </c>
      <c r="F2846" s="161" t="inlineStr">
        <is>
          <t>ff_subsidy_implicit_pct_gdp</t>
        </is>
      </c>
      <c r="G2846" s="161" t="n">
        <v>14.735</v>
      </c>
      <c r="H2846" s="161" t="inlineStr">
        <is>
          <t>2024</t>
        </is>
      </c>
      <c r="I2846" s="161" t="inlineStr">
        <is>
          <t>imffossilfuelsubsidiesdata.xlsb</t>
        </is>
      </c>
    </row>
    <row r="2847" ht="13" customHeight="1">
      <c r="A2847" s="161" t="inlineStr">
        <is>
          <t>CHN</t>
        </is>
      </c>
      <c r="B2847" s="161" t="inlineStr">
        <is>
          <t>China</t>
        </is>
      </c>
      <c r="C2847" s="161" t="inlineStr">
        <is>
          <t>East Asia &amp; Pacific</t>
        </is>
      </c>
      <c r="D2847" s="161" t="inlineStr">
        <is>
          <t>Upper middle income</t>
        </is>
      </c>
      <c r="E2847" s="161" t="b">
        <v>1</v>
      </c>
      <c r="F2847" s="161" t="inlineStr">
        <is>
          <t>env_protection_pct_of_expenditure</t>
        </is>
      </c>
      <c r="G2847" s="161" t="n">
        <v>2.159</v>
      </c>
      <c r="H2847" s="161" t="inlineStr">
        <is>
          <t>2020</t>
        </is>
      </c>
      <c r="I2847" s="161" t="inlineStr">
        <is>
          <t>WB_BOOST_WIDEF.csv</t>
        </is>
      </c>
    </row>
    <row r="2848" ht="13" customHeight="1">
      <c r="A2848" s="161" t="inlineStr">
        <is>
          <t>CHN</t>
        </is>
      </c>
      <c r="B2848" s="161" t="inlineStr">
        <is>
          <t>China</t>
        </is>
      </c>
      <c r="C2848" s="161" t="inlineStr">
        <is>
          <t>East Asia &amp; Pacific</t>
        </is>
      </c>
      <c r="D2848" s="161" t="inlineStr">
        <is>
          <t>Upper middle income</t>
        </is>
      </c>
      <c r="E2848" s="161" t="b">
        <v>1</v>
      </c>
      <c r="F2848" s="161" t="inlineStr">
        <is>
          <t>net_fuel_trade_pct_merch</t>
        </is>
      </c>
      <c r="G2848" s="161" t="n">
        <v>-18.924</v>
      </c>
      <c r="H2848" s="161" t="inlineStr">
        <is>
          <t>2024</t>
        </is>
      </c>
      <c r="I2848" s="161" t="inlineStr">
        <is>
          <t>WDI TX.VAL.FUEL.ZS.UN less TM.VAL.FUEL.ZS.UN</t>
        </is>
      </c>
    </row>
    <row r="2849" ht="13" customHeight="1">
      <c r="A2849" s="161" t="inlineStr">
        <is>
          <t>CHN</t>
        </is>
      </c>
      <c r="B2849" s="161" t="inlineStr">
        <is>
          <t>China</t>
        </is>
      </c>
      <c r="C2849" s="161" t="inlineStr">
        <is>
          <t>East Asia &amp; Pacific</t>
        </is>
      </c>
      <c r="D2849" s="161" t="inlineStr">
        <is>
          <t>Upper middle income</t>
        </is>
      </c>
      <c r="E2849" s="161" t="b">
        <v>1</v>
      </c>
      <c r="F2849" s="161" t="inlineStr">
        <is>
          <t>fuel_exports_pct_merch</t>
        </is>
      </c>
      <c r="G2849" s="161" t="n">
        <v>1.498</v>
      </c>
      <c r="H2849" s="161" t="inlineStr">
        <is>
          <t>2024</t>
        </is>
      </c>
      <c r="I2849" s="161" t="inlineStr">
        <is>
          <t>API_TX_VAL_FUEL_ZS_UN_DS2_en_csv_v2_33055.zip</t>
        </is>
      </c>
    </row>
    <row r="2850" ht="13" customHeight="1">
      <c r="A2850" s="161" t="inlineStr">
        <is>
          <t>CHN</t>
        </is>
      </c>
      <c r="B2850" s="161" t="inlineStr">
        <is>
          <t>China</t>
        </is>
      </c>
      <c r="C2850" s="161" t="inlineStr">
        <is>
          <t>East Asia &amp; Pacific</t>
        </is>
      </c>
      <c r="D2850" s="161" t="inlineStr">
        <is>
          <t>Upper middle income</t>
        </is>
      </c>
      <c r="E2850" s="161" t="b">
        <v>1</v>
      </c>
      <c r="F2850" s="161" t="inlineStr">
        <is>
          <t>fuel_imports_pct_merch</t>
        </is>
      </c>
      <c r="G2850" s="161" t="n">
        <v>20.422</v>
      </c>
      <c r="H2850" s="161" t="inlineStr">
        <is>
          <t>2024</t>
        </is>
      </c>
      <c r="I2850" s="161" t="inlineStr">
        <is>
          <t>API_TM_VAL_FUEL_ZS_UN_DS2_en_csv_v2_36140.zip</t>
        </is>
      </c>
    </row>
    <row r="2851" ht="13" customHeight="1">
      <c r="A2851" s="161" t="inlineStr">
        <is>
          <t>CHN</t>
        </is>
      </c>
      <c r="B2851" s="161" t="inlineStr">
        <is>
          <t>China</t>
        </is>
      </c>
      <c r="C2851" s="161" t="inlineStr">
        <is>
          <t>East Asia &amp; Pacific</t>
        </is>
      </c>
      <c r="D2851" s="161" t="inlineStr">
        <is>
          <t>Upper middle income</t>
        </is>
      </c>
      <c r="E2851" s="161" t="b">
        <v>1</v>
      </c>
      <c r="F2851" s="161" t="inlineStr">
        <is>
          <t>energy_import_dep_pct</t>
        </is>
      </c>
      <c r="G2851" s="161" t="n">
        <v>23.962</v>
      </c>
      <c r="H2851" s="161" t="inlineStr">
        <is>
          <t>2023</t>
        </is>
      </c>
      <c r="I2851" s="161" t="inlineStr">
        <is>
          <t>API_EG_IMP_CONS_ZS_DS2_en_csv_v2_160768.zip</t>
        </is>
      </c>
    </row>
    <row r="2852" ht="13" customHeight="1">
      <c r="A2852" s="161" t="inlineStr">
        <is>
          <t>CHN</t>
        </is>
      </c>
      <c r="B2852" s="161" t="inlineStr">
        <is>
          <t>China</t>
        </is>
      </c>
      <c r="C2852" s="161" t="inlineStr">
        <is>
          <t>East Asia &amp; Pacific</t>
        </is>
      </c>
      <c r="D2852" s="161" t="inlineStr">
        <is>
          <t>Upper middle income</t>
        </is>
      </c>
      <c r="E2852" s="161" t="b">
        <v>1</v>
      </c>
      <c r="F2852" s="161" t="inlineStr">
        <is>
          <t>fossil_rents_total_pct_gdp</t>
        </is>
      </c>
      <c r="G2852" s="161" t="n">
        <v>1.128</v>
      </c>
      <c r="H2852" s="161" t="inlineStr">
        <is>
          <t>2021</t>
        </is>
      </c>
      <c r="I2852" s="161" t="inlineStr">
        <is>
          <t>WDI NY.GDP.PETR+NGAS+COAL.RT.ZS</t>
        </is>
      </c>
    </row>
    <row r="2853" ht="13" customHeight="1">
      <c r="A2853" s="161" t="inlineStr">
        <is>
          <t>CHN</t>
        </is>
      </c>
      <c r="B2853" s="161" t="inlineStr">
        <is>
          <t>China</t>
        </is>
      </c>
      <c r="C2853" s="161" t="inlineStr">
        <is>
          <t>East Asia &amp; Pacific</t>
        </is>
      </c>
      <c r="D2853" s="161" t="inlineStr">
        <is>
          <t>Upper middle income</t>
        </is>
      </c>
      <c r="E2853" s="161" t="b">
        <v>1</v>
      </c>
      <c r="F2853" s="161" t="inlineStr">
        <is>
          <t>oil_rents_pct_gdp</t>
        </is>
      </c>
      <c r="G2853" s="161" t="n">
        <v>0.309</v>
      </c>
      <c r="H2853" s="161" t="inlineStr">
        <is>
          <t>2021</t>
        </is>
      </c>
      <c r="I2853" s="161" t="inlineStr">
        <is>
          <t>API_NY_GDP_PETR_RT_ZS_DS2_en_csv_v2_40227.zip</t>
        </is>
      </c>
    </row>
    <row r="2854" ht="13" customHeight="1">
      <c r="A2854" s="161" t="inlineStr">
        <is>
          <t>CHN</t>
        </is>
      </c>
      <c r="B2854" s="161" t="inlineStr">
        <is>
          <t>China</t>
        </is>
      </c>
      <c r="C2854" s="161" t="inlineStr">
        <is>
          <t>East Asia &amp; Pacific</t>
        </is>
      </c>
      <c r="D2854" s="161" t="inlineStr">
        <is>
          <t>Upper middle income</t>
        </is>
      </c>
      <c r="E2854" s="161" t="b">
        <v>1</v>
      </c>
      <c r="F2854" s="161" t="inlineStr">
        <is>
          <t>gas_rents_pct_gdp</t>
        </is>
      </c>
      <c r="G2854" s="161" t="n">
        <v>0.211</v>
      </c>
      <c r="H2854" s="161" t="inlineStr">
        <is>
          <t>2021</t>
        </is>
      </c>
      <c r="I2854" s="161" t="inlineStr">
        <is>
          <t>API_NY_GDP_NGAS_RT_ZS_DS2_en_csv_v2_35861.zip</t>
        </is>
      </c>
    </row>
    <row r="2855" ht="13" customHeight="1">
      <c r="A2855" s="161" t="inlineStr">
        <is>
          <t>CHN</t>
        </is>
      </c>
      <c r="B2855" s="161" t="inlineStr">
        <is>
          <t>China</t>
        </is>
      </c>
      <c r="C2855" s="161" t="inlineStr">
        <is>
          <t>East Asia &amp; Pacific</t>
        </is>
      </c>
      <c r="D2855" s="161" t="inlineStr">
        <is>
          <t>Upper middle income</t>
        </is>
      </c>
      <c r="E2855" s="161" t="b">
        <v>1</v>
      </c>
      <c r="F2855" s="161" t="inlineStr">
        <is>
          <t>coal_rents_pct_gdp</t>
        </is>
      </c>
      <c r="G2855" s="161" t="n">
        <v>0.608</v>
      </c>
      <c r="H2855" s="161" t="inlineStr">
        <is>
          <t>2021</t>
        </is>
      </c>
      <c r="I2855" s="161" t="inlineStr">
        <is>
          <t>API_NY_GDP_COAL_RT_ZS_DS2_en_csv_v2_35370.zip</t>
        </is>
      </c>
    </row>
    <row r="2856" ht="13" customHeight="1">
      <c r="A2856" s="161" t="inlineStr">
        <is>
          <t>CHN</t>
        </is>
      </c>
      <c r="B2856" s="161" t="inlineStr">
        <is>
          <t>China</t>
        </is>
      </c>
      <c r="C2856" s="161" t="inlineStr">
        <is>
          <t>East Asia &amp; Pacific</t>
        </is>
      </c>
      <c r="D2856" s="161" t="inlineStr">
        <is>
          <t>Upper middle income</t>
        </is>
      </c>
      <c r="E2856" s="161" t="b">
        <v>1</v>
      </c>
      <c r="F2856" s="161" t="inlineStr">
        <is>
          <t>other_fossil_gen_share_pct</t>
        </is>
      </c>
      <c r="G2856" s="161" t="n">
        <v>0.839</v>
      </c>
      <c r="H2856" s="161" t="inlineStr">
        <is>
          <t>2025</t>
        </is>
      </c>
      <c r="I2856" s="161" t="inlineStr">
        <is>
          <t>release_generation_yearly_global.csv</t>
        </is>
      </c>
    </row>
    <row r="2857" ht="13" customHeight="1">
      <c r="A2857" s="161" t="inlineStr">
        <is>
          <t>CHN</t>
        </is>
      </c>
      <c r="B2857" s="161" t="inlineStr">
        <is>
          <t>China</t>
        </is>
      </c>
      <c r="C2857" s="161" t="inlineStr">
        <is>
          <t>East Asia &amp; Pacific</t>
        </is>
      </c>
      <c r="D2857" s="161" t="inlineStr">
        <is>
          <t>Upper middle income</t>
        </is>
      </c>
      <c r="E2857" s="161" t="b">
        <v>1</v>
      </c>
      <c r="F2857" s="161" t="inlineStr">
        <is>
          <t>renewable_share_electricity_pct</t>
        </is>
      </c>
      <c r="G2857" s="161" t="n">
        <v>47.897</v>
      </c>
      <c r="H2857" s="161" t="inlineStr">
        <is>
          <t>2024</t>
        </is>
      </c>
      <c r="I2857" s="161" t="inlineStr">
        <is>
          <t>imffossilfuelsubsidiesdata.xlsb</t>
        </is>
      </c>
    </row>
    <row r="2858" ht="13" customHeight="1">
      <c r="A2858" s="161" t="inlineStr">
        <is>
          <t>CHN</t>
        </is>
      </c>
      <c r="B2858" s="161" t="inlineStr">
        <is>
          <t>China</t>
        </is>
      </c>
      <c r="C2858" s="161" t="inlineStr">
        <is>
          <t>East Asia &amp; Pacific</t>
        </is>
      </c>
      <c r="D2858" s="161" t="inlineStr">
        <is>
          <t>Upper middle income</t>
        </is>
      </c>
      <c r="E2858" s="161" t="b">
        <v>1</v>
      </c>
      <c r="F2858" s="161" t="inlineStr">
        <is>
          <t>re_share_change_pp</t>
        </is>
      </c>
      <c r="G2858" s="161" t="n">
        <v>3.288</v>
      </c>
      <c r="H2858" s="161" t="inlineStr">
        <is>
          <t>2025</t>
        </is>
      </c>
      <c r="I2858" s="161" t="inlineStr">
        <is>
          <t>release_generation_yearly_global.csv</t>
        </is>
      </c>
    </row>
    <row r="2859" ht="13" customHeight="1">
      <c r="A2859" s="161" t="inlineStr">
        <is>
          <t>CHN</t>
        </is>
      </c>
      <c r="B2859" s="161" t="inlineStr">
        <is>
          <t>China</t>
        </is>
      </c>
      <c r="C2859" s="161" t="inlineStr">
        <is>
          <t>East Asia &amp; Pacific</t>
        </is>
      </c>
      <c r="D2859" s="161" t="inlineStr">
        <is>
          <t>Upper middle income</t>
        </is>
      </c>
      <c r="E2859" s="161" t="b">
        <v>1</v>
      </c>
      <c r="F2859" s="161" t="inlineStr">
        <is>
          <t>re_capacity_growth_pct</t>
        </is>
      </c>
      <c r="G2859" s="161" t="n">
        <v>24.355</v>
      </c>
      <c r="H2859" s="161" t="inlineStr">
        <is>
          <t>2025</t>
        </is>
      </c>
      <c r="I2859" s="161" t="inlineStr">
        <is>
          <t>release_generation_yearly_global.csv</t>
        </is>
      </c>
    </row>
    <row r="2860" ht="13" customHeight="1">
      <c r="A2860" s="161" t="inlineStr">
        <is>
          <t>CHN</t>
        </is>
      </c>
      <c r="B2860" s="161" t="inlineStr">
        <is>
          <t>China</t>
        </is>
      </c>
      <c r="C2860" s="161" t="inlineStr">
        <is>
          <t>East Asia &amp; Pacific</t>
        </is>
      </c>
      <c r="D2860" s="161" t="inlineStr">
        <is>
          <t>Upper middle income</t>
        </is>
      </c>
      <c r="E2860" s="161" t="b">
        <v>1</v>
      </c>
      <c r="F2860" s="161" t="inlineStr">
        <is>
          <t>inn_total_inv_2030_pct_gdp</t>
        </is>
      </c>
      <c r="G2860" s="161" t="n">
        <v>3.49726810204033</v>
      </c>
      <c r="H2860" s="161" t="inlineStr">
        <is>
          <t>2030</t>
        </is>
      </c>
      <c r="I2860" s="161" t="inlineStr">
        <is>
          <t>Mitigation_Investment_Needs_v1.1.xlsx (InvestmentNeeds v1.1, model output)</t>
        </is>
      </c>
    </row>
    <row r="2861" ht="13" customHeight="1">
      <c r="A2861" s="161" t="inlineStr">
        <is>
          <t>CHN</t>
        </is>
      </c>
      <c r="B2861" s="161" t="inlineStr">
        <is>
          <t>China</t>
        </is>
      </c>
      <c r="C2861" s="161" t="inlineStr">
        <is>
          <t>East Asia &amp; Pacific</t>
        </is>
      </c>
      <c r="D2861" s="161" t="inlineStr">
        <is>
          <t>Upper middle income</t>
        </is>
      </c>
      <c r="E2861" s="161" t="b">
        <v>1</v>
      </c>
      <c r="F2861" s="161" t="inlineStr">
        <is>
          <t>inn_incr_inv_2030_pct_gdp</t>
        </is>
      </c>
      <c r="G2861" s="161" t="n">
        <v>1.32896187877532</v>
      </c>
      <c r="H2861" s="161" t="inlineStr">
        <is>
          <t>2030</t>
        </is>
      </c>
      <c r="I2861" s="161" t="inlineStr">
        <is>
          <t>Mitigation_Investment_Needs_v1.1.xlsx (InvestmentNeeds v1.1, model output)</t>
        </is>
      </c>
    </row>
    <row r="2862" ht="13" customHeight="1">
      <c r="A2862" s="161" t="inlineStr">
        <is>
          <t>CHN</t>
        </is>
      </c>
      <c r="B2862" s="161" t="inlineStr">
        <is>
          <t>China</t>
        </is>
      </c>
      <c r="C2862" s="161" t="inlineStr">
        <is>
          <t>East Asia &amp; Pacific</t>
        </is>
      </c>
      <c r="D2862" s="161" t="inlineStr">
        <is>
          <t>Upper middle income</t>
        </is>
      </c>
      <c r="E2862" s="161" t="b">
        <v>1</v>
      </c>
      <c r="F2862" s="161" t="inlineStr">
        <is>
          <t>inn_incr_inv_gen_2030_pct_gdp</t>
        </is>
      </c>
      <c r="G2862" s="161" t="n">
        <v>0.458121669507036</v>
      </c>
      <c r="H2862" s="161" t="inlineStr">
        <is>
          <t>2030</t>
        </is>
      </c>
      <c r="I2862" s="161" t="inlineStr">
        <is>
          <t>Mitigation_Investment_Needs_v1.1.xlsx (InvestmentNeeds v1.1, model output)</t>
        </is>
      </c>
    </row>
    <row r="2863" ht="13" customHeight="1">
      <c r="A2863" s="161" t="inlineStr">
        <is>
          <t>CHN</t>
        </is>
      </c>
      <c r="B2863" s="161" t="inlineStr">
        <is>
          <t>China</t>
        </is>
      </c>
      <c r="C2863" s="161" t="inlineStr">
        <is>
          <t>East Asia &amp; Pacific</t>
        </is>
      </c>
      <c r="D2863" s="161" t="inlineStr">
        <is>
          <t>Upper middle income</t>
        </is>
      </c>
      <c r="E2863" s="161" t="b">
        <v>1</v>
      </c>
      <c r="F2863" s="161" t="inlineStr">
        <is>
          <t>inn_incr_inv_grid_2030_pct_gdp</t>
        </is>
      </c>
      <c r="G2863" s="161" t="n">
        <v>0.3141405733762533</v>
      </c>
      <c r="H2863" s="161" t="inlineStr">
        <is>
          <t>2030</t>
        </is>
      </c>
      <c r="I2863" s="161" t="inlineStr">
        <is>
          <t>Mitigation_Investment_Needs_v1.1.xlsx (InvestmentNeeds v1.1, model output)</t>
        </is>
      </c>
    </row>
    <row r="2864" ht="13" customHeight="1">
      <c r="A2864" s="161" t="inlineStr">
        <is>
          <t>CHN</t>
        </is>
      </c>
      <c r="B2864" s="161" t="inlineStr">
        <is>
          <t>China</t>
        </is>
      </c>
      <c r="C2864" s="161" t="inlineStr">
        <is>
          <t>East Asia &amp; Pacific</t>
        </is>
      </c>
      <c r="D2864" s="161" t="inlineStr">
        <is>
          <t>Upper middle income</t>
        </is>
      </c>
      <c r="E2864" s="161" t="b">
        <v>1</v>
      </c>
      <c r="F2864" s="161" t="inlineStr">
        <is>
          <t>inn_incr_inv_trn_2030_pct_gdp</t>
        </is>
      </c>
      <c r="G2864" s="161" t="n">
        <v>0.1943744797765567</v>
      </c>
      <c r="H2864" s="161" t="inlineStr">
        <is>
          <t>2030</t>
        </is>
      </c>
      <c r="I2864" s="161" t="inlineStr">
        <is>
          <t>Mitigation_Investment_Needs_v1.1.xlsx (InvestmentNeeds v1.1, model output)</t>
        </is>
      </c>
    </row>
    <row r="2865" ht="13" customHeight="1">
      <c r="A2865" s="161" t="inlineStr">
        <is>
          <t>CHN</t>
        </is>
      </c>
      <c r="B2865" s="161" t="inlineStr">
        <is>
          <t>China</t>
        </is>
      </c>
      <c r="C2865" s="161" t="inlineStr">
        <is>
          <t>East Asia &amp; Pacific</t>
        </is>
      </c>
      <c r="D2865" s="161" t="inlineStr">
        <is>
          <t>Upper middle income</t>
        </is>
      </c>
      <c r="E2865" s="161" t="b">
        <v>1</v>
      </c>
      <c r="F2865" s="161" t="inlineStr">
        <is>
          <t>inn_incr_inv_bld_2030_pct_gdp</t>
        </is>
      </c>
      <c r="G2865" s="161" t="n">
        <v>0.1511801509373219</v>
      </c>
      <c r="H2865" s="161" t="inlineStr">
        <is>
          <t>2030</t>
        </is>
      </c>
      <c r="I2865" s="161" t="inlineStr">
        <is>
          <t>Mitigation_Investment_Needs_v1.1.xlsx (InvestmentNeeds v1.1, model output)</t>
        </is>
      </c>
    </row>
    <row r="2866" ht="13" customHeight="1">
      <c r="A2866" s="161" t="inlineStr">
        <is>
          <t>CHN</t>
        </is>
      </c>
      <c r="B2866" s="161" t="inlineStr">
        <is>
          <t>China</t>
        </is>
      </c>
      <c r="C2866" s="161" t="inlineStr">
        <is>
          <t>East Asia &amp; Pacific</t>
        </is>
      </c>
      <c r="D2866" s="161" t="inlineStr">
        <is>
          <t>Upper middle income</t>
        </is>
      </c>
      <c r="E2866" s="161" t="b">
        <v>1</v>
      </c>
      <c r="F2866" s="161" t="inlineStr">
        <is>
          <t>inn_incr_inv_ind_2030_pct_gdp</t>
        </is>
      </c>
      <c r="G2866" s="161" t="n">
        <v>0.08638865767846959</v>
      </c>
      <c r="H2866" s="161" t="inlineStr">
        <is>
          <t>2030</t>
        </is>
      </c>
      <c r="I2866" s="161" t="inlineStr">
        <is>
          <t>Mitigation_Investment_Needs_v1.1.xlsx (InvestmentNeeds v1.1, model output)</t>
        </is>
      </c>
    </row>
    <row r="2867" ht="13" customHeight="1">
      <c r="A2867" s="161" t="inlineStr">
        <is>
          <t>CHN</t>
        </is>
      </c>
      <c r="B2867" s="161" t="inlineStr">
        <is>
          <t>China</t>
        </is>
      </c>
      <c r="C2867" s="161" t="inlineStr">
        <is>
          <t>East Asia &amp; Pacific</t>
        </is>
      </c>
      <c r="D2867" s="161" t="inlineStr">
        <is>
          <t>Upper middle income</t>
        </is>
      </c>
      <c r="E2867" s="161" t="b">
        <v>1</v>
      </c>
      <c r="F2867" s="161" t="inlineStr">
        <is>
          <t>inn_incr_inv_fuel_2030_pct_gdp</t>
        </is>
      </c>
      <c r="G2867" s="161" t="n">
        <v>0.104713524458751</v>
      </c>
      <c r="H2867" s="161" t="inlineStr">
        <is>
          <t>2030</t>
        </is>
      </c>
      <c r="I2867" s="161" t="inlineStr">
        <is>
          <t>Mitigation_Investment_Needs_v1.1.xlsx (InvestmentNeeds v1.1, model output)</t>
        </is>
      </c>
    </row>
    <row r="2868" ht="13" customHeight="1">
      <c r="A2868" s="161" t="inlineStr">
        <is>
          <t>CHN</t>
        </is>
      </c>
      <c r="B2868" s="161" t="inlineStr">
        <is>
          <t>China</t>
        </is>
      </c>
      <c r="C2868" s="161" t="inlineStr">
        <is>
          <t>East Asia &amp; Pacific</t>
        </is>
      </c>
      <c r="D2868" s="161" t="inlineStr">
        <is>
          <t>Upper middle income</t>
        </is>
      </c>
      <c r="E2868" s="161" t="b">
        <v>1</v>
      </c>
      <c r="F2868" s="161" t="inlineStr">
        <is>
          <t>inn_incr_inv_afolu_2030_pct_gdp</t>
        </is>
      </c>
      <c r="G2868" s="161" t="n">
        <v>0.0200428230409328</v>
      </c>
      <c r="H2868" s="161" t="inlineStr">
        <is>
          <t>2030</t>
        </is>
      </c>
      <c r="I2868" s="161" t="inlineStr">
        <is>
          <t>Mitigation_Investment_Needs_v1.1.xlsx (InvestmentNeeds v1.1, model output)</t>
        </is>
      </c>
    </row>
    <row r="2869" ht="13" customHeight="1">
      <c r="A2869" s="161" t="inlineStr">
        <is>
          <t>CHN</t>
        </is>
      </c>
      <c r="B2869" s="161" t="inlineStr">
        <is>
          <t>China</t>
        </is>
      </c>
      <c r="C2869" s="161" t="inlineStr">
        <is>
          <t>East Asia &amp; Pacific</t>
        </is>
      </c>
      <c r="D2869" s="161" t="inlineStr">
        <is>
          <t>Upper middle income</t>
        </is>
      </c>
      <c r="E2869" s="161" t="b">
        <v>1</v>
      </c>
      <c r="F2869" s="161" t="inlineStr">
        <is>
          <t>inn_incr_cost_a_2030_pct_gdp</t>
        </is>
      </c>
      <c r="G2869" s="161" t="n">
        <v>0.0177004445202617</v>
      </c>
      <c r="H2869" s="161" t="inlineStr">
        <is>
          <t>2030</t>
        </is>
      </c>
      <c r="I2869" s="161" t="inlineStr">
        <is>
          <t>Mitigation_Investment_Needs_v1.1.xlsx (InvestmentNeeds v1.1, model output)</t>
        </is>
      </c>
    </row>
    <row r="2870" ht="13" customHeight="1">
      <c r="A2870" s="161" t="inlineStr">
        <is>
          <t>CHN</t>
        </is>
      </c>
      <c r="B2870" s="161" t="inlineStr">
        <is>
          <t>China</t>
        </is>
      </c>
      <c r="C2870" s="161" t="inlineStr">
        <is>
          <t>East Asia &amp; Pacific</t>
        </is>
      </c>
      <c r="D2870" s="161" t="inlineStr">
        <is>
          <t>Upper middle income</t>
        </is>
      </c>
      <c r="E2870" s="161" t="b">
        <v>1</v>
      </c>
      <c r="F2870" s="161" t="inlineStr">
        <is>
          <t>inn_incr_cost_b_2030_pct_gdp</t>
        </is>
      </c>
      <c r="G2870" s="161" t="n">
        <v>0.0377884888037281</v>
      </c>
      <c r="H2870" s="161" t="inlineStr">
        <is>
          <t>2030</t>
        </is>
      </c>
      <c r="I2870" s="161" t="inlineStr">
        <is>
          <t>Mitigation_Investment_Needs_v1.1.xlsx (InvestmentNeeds v1.1, model output)</t>
        </is>
      </c>
    </row>
    <row r="2871" ht="13" customHeight="1">
      <c r="A2871" s="161" t="inlineStr">
        <is>
          <t>CHN</t>
        </is>
      </c>
      <c r="B2871" s="161" t="inlineStr">
        <is>
          <t>China</t>
        </is>
      </c>
      <c r="C2871" s="161" t="inlineStr">
        <is>
          <t>East Asia &amp; Pacific</t>
        </is>
      </c>
      <c r="D2871" s="161" t="inlineStr">
        <is>
          <t>Upper middle income</t>
        </is>
      </c>
      <c r="E2871" s="161" t="b">
        <v>1</v>
      </c>
      <c r="F2871" s="161" t="inlineStr">
        <is>
          <t>inn_incr_cost_c_2030_pct_gdp</t>
        </is>
      </c>
      <c r="G2871" s="161" t="n">
        <v>-0.109957599888221</v>
      </c>
      <c r="H2871" s="161" t="inlineStr">
        <is>
          <t>2030</t>
        </is>
      </c>
      <c r="I2871" s="161" t="inlineStr">
        <is>
          <t>Mitigation_Investment_Needs_v1.1.xlsx (InvestmentNeeds v1.1, model output)</t>
        </is>
      </c>
    </row>
    <row r="2872" ht="13" customHeight="1">
      <c r="A2872" s="161" t="inlineStr">
        <is>
          <t>CHN</t>
        </is>
      </c>
      <c r="B2872" s="161" t="inlineStr">
        <is>
          <t>China</t>
        </is>
      </c>
      <c r="C2872" s="161" t="inlineStr">
        <is>
          <t>East Asia &amp; Pacific</t>
        </is>
      </c>
      <c r="D2872" s="161" t="inlineStr">
        <is>
          <t>Upper middle income</t>
        </is>
      </c>
      <c r="E2872" s="161" t="b">
        <v>1</v>
      </c>
      <c r="F2872" s="161" t="inlineStr">
        <is>
          <t>inn_cost_per_t_b_2030_usd</t>
        </is>
      </c>
      <c r="G2872" s="161" t="n">
        <v>46.3237124130392</v>
      </c>
      <c r="H2872" s="161" t="inlineStr">
        <is>
          <t>2030</t>
        </is>
      </c>
      <c r="I2872" s="161" t="inlineStr">
        <is>
          <t>Mitigation_Investment_Needs_v1.1.xlsx (InvestmentNeeds v1.1, model output)</t>
        </is>
      </c>
    </row>
    <row r="2873" ht="13" customHeight="1">
      <c r="A2873" s="161" t="inlineStr">
        <is>
          <t>CHN</t>
        </is>
      </c>
      <c r="B2873" s="161" t="inlineStr">
        <is>
          <t>China</t>
        </is>
      </c>
      <c r="C2873" s="161" t="inlineStr">
        <is>
          <t>East Asia &amp; Pacific</t>
        </is>
      </c>
      <c r="D2873" s="161" t="inlineStr">
        <is>
          <t>Upper middle income</t>
        </is>
      </c>
      <c r="E2873" s="161" t="b">
        <v>1</v>
      </c>
      <c r="F2873" s="161" t="inlineStr">
        <is>
          <t>inn_coc_penalty_2030_pct_gdp</t>
        </is>
      </c>
      <c r="G2873" s="161" t="n">
        <v>-0.0528632744301745</v>
      </c>
      <c r="H2873" s="161" t="inlineStr">
        <is>
          <t>2030</t>
        </is>
      </c>
      <c r="I2873" s="161" t="inlineStr">
        <is>
          <t>Mitigation_Investment_Needs_v1.1.xlsx (InvestmentNeeds v1.1, model output)</t>
        </is>
      </c>
    </row>
    <row r="2874" ht="13" customHeight="1">
      <c r="A2874" s="161" t="inlineStr">
        <is>
          <t>CHN</t>
        </is>
      </c>
      <c r="B2874" s="161" t="inlineStr">
        <is>
          <t>China</t>
        </is>
      </c>
      <c r="C2874" s="161" t="inlineStr">
        <is>
          <t>East Asia &amp; Pacific</t>
        </is>
      </c>
      <c r="D2874" s="161" t="inlineStr">
        <is>
          <t>Upper middle income</t>
        </is>
      </c>
      <c r="E2874" s="161" t="b">
        <v>1</v>
      </c>
      <c r="F2874" s="161" t="inlineStr">
        <is>
          <t>inn_pima_adj_inv_2030_pct_gdp</t>
        </is>
      </c>
      <c r="G2874" s="161" t="n">
        <v>4.144023162006667</v>
      </c>
      <c r="H2874" s="161" t="inlineStr">
        <is>
          <t>2030</t>
        </is>
      </c>
      <c r="I2874" s="161" t="inlineStr">
        <is>
          <t>Mitigation_Investment_Needs_v1.1.xlsx (InvestmentNeeds v1.1, model output)</t>
        </is>
      </c>
    </row>
    <row r="2875" ht="13" customHeight="1">
      <c r="A2875" s="161" t="inlineStr">
        <is>
          <t>CHN</t>
        </is>
      </c>
      <c r="B2875" s="161" t="inlineStr">
        <is>
          <t>China</t>
        </is>
      </c>
      <c r="C2875" s="161" t="inlineStr">
        <is>
          <t>East Asia &amp; Pacific</t>
        </is>
      </c>
      <c r="D2875" s="161" t="inlineStr">
        <is>
          <t>Upper middle income</t>
        </is>
      </c>
      <c r="E2875" s="161" t="b">
        <v>1</v>
      </c>
      <c r="F2875" s="161" t="inlineStr">
        <is>
          <t>nmim_nz_inv_2030_pct_gdp</t>
        </is>
      </c>
      <c r="G2875" s="161" t="n">
        <v>6.24522761006139</v>
      </c>
      <c r="H2875" s="161" t="inlineStr">
        <is>
          <t>2030</t>
        </is>
      </c>
      <c r="I2875" s="161" t="inlineStr">
        <is>
          <t>nmim_summary_v0_2.csv (InvestmentNeeds NMIM v0.2, model output)</t>
        </is>
      </c>
    </row>
    <row r="2876" ht="13" customHeight="1">
      <c r="A2876" s="161" t="inlineStr">
        <is>
          <t>CHN</t>
        </is>
      </c>
      <c r="B2876" s="161" t="inlineStr">
        <is>
          <t>China</t>
        </is>
      </c>
      <c r="C2876" s="161" t="inlineStr">
        <is>
          <t>East Asia &amp; Pacific</t>
        </is>
      </c>
      <c r="D2876" s="161" t="inlineStr">
        <is>
          <t>Upper middle income</t>
        </is>
      </c>
      <c r="E2876" s="161" t="b">
        <v>1</v>
      </c>
      <c r="F2876" s="161" t="inlineStr">
        <is>
          <t>nmim_typ1_2030_pct_gdp</t>
        </is>
      </c>
      <c r="G2876" s="161" t="n">
        <v>0.2852068238245533</v>
      </c>
      <c r="H2876" s="161" t="inlineStr">
        <is>
          <t>2030</t>
        </is>
      </c>
      <c r="I2876" s="161" t="inlineStr">
        <is>
          <t>nmim_summary_v0_2.csv (InvestmentNeeds NMIM v0.2, model output)</t>
        </is>
      </c>
    </row>
    <row r="2877" ht="13" customHeight="1">
      <c r="A2877" s="161" t="inlineStr">
        <is>
          <t>CHN</t>
        </is>
      </c>
      <c r="B2877" s="161" t="inlineStr">
        <is>
          <t>China</t>
        </is>
      </c>
      <c r="C2877" s="161" t="inlineStr">
        <is>
          <t>East Asia &amp; Pacific</t>
        </is>
      </c>
      <c r="D2877" s="161" t="inlineStr">
        <is>
          <t>Upper middle income</t>
        </is>
      </c>
      <c r="E2877" s="161" t="b">
        <v>1</v>
      </c>
      <c r="F2877" s="161" t="inlineStr">
        <is>
          <t>nmim_typ2_2030_pct_gdp</t>
        </is>
      </c>
      <c r="G2877" s="161" t="n">
        <v>2.535354273877943</v>
      </c>
      <c r="H2877" s="161" t="inlineStr">
        <is>
          <t>2030</t>
        </is>
      </c>
      <c r="I2877" s="161" t="inlineStr">
        <is>
          <t>nmim_summary_v0_2.csv (InvestmentNeeds NMIM v0.2, model output)</t>
        </is>
      </c>
    </row>
    <row r="2878" ht="13" customHeight="1">
      <c r="A2878" s="161" t="inlineStr">
        <is>
          <t>CHN</t>
        </is>
      </c>
      <c r="B2878" s="161" t="inlineStr">
        <is>
          <t>China</t>
        </is>
      </c>
      <c r="C2878" s="161" t="inlineStr">
        <is>
          <t>East Asia &amp; Pacific</t>
        </is>
      </c>
      <c r="D2878" s="161" t="inlineStr">
        <is>
          <t>Upper middle income</t>
        </is>
      </c>
      <c r="E2878" s="161" t="b">
        <v>1</v>
      </c>
      <c r="F2878" s="161" t="inlineStr">
        <is>
          <t>nmim_typ3_2030_pct_gdp</t>
        </is>
      </c>
      <c r="G2878" s="161" t="n">
        <v>1.414619865660597</v>
      </c>
      <c r="H2878" s="161" t="inlineStr">
        <is>
          <t>2030</t>
        </is>
      </c>
      <c r="I2878" s="161" t="inlineStr">
        <is>
          <t>nmim_summary_v0_2.csv (InvestmentNeeds NMIM v0.2, model output)</t>
        </is>
      </c>
    </row>
    <row r="2879" ht="13" customHeight="1">
      <c r="A2879" s="161" t="inlineStr">
        <is>
          <t>CHN</t>
        </is>
      </c>
      <c r="B2879" s="161" t="inlineStr">
        <is>
          <t>China</t>
        </is>
      </c>
      <c r="C2879" s="161" t="inlineStr">
        <is>
          <t>East Asia &amp; Pacific</t>
        </is>
      </c>
      <c r="D2879" s="161" t="inlineStr">
        <is>
          <t>Upper middle income</t>
        </is>
      </c>
      <c r="E2879" s="161" t="b">
        <v>1</v>
      </c>
      <c r="F2879" s="161" t="inlineStr">
        <is>
          <t>nmim_typ4_2030_pct_gdp</t>
        </is>
      </c>
      <c r="G2879" s="161" t="n">
        <v>0.6821707570713463</v>
      </c>
      <c r="H2879" s="161" t="inlineStr">
        <is>
          <t>2030</t>
        </is>
      </c>
      <c r="I2879" s="161" t="inlineStr">
        <is>
          <t>nmim_summary_v0_2.csv (InvestmentNeeds NMIM v0.2, model output)</t>
        </is>
      </c>
    </row>
    <row r="2880" ht="13" customHeight="1">
      <c r="A2880" s="161" t="inlineStr">
        <is>
          <t>CHN</t>
        </is>
      </c>
      <c r="B2880" s="161" t="inlineStr">
        <is>
          <t>China</t>
        </is>
      </c>
      <c r="C2880" s="161" t="inlineStr">
        <is>
          <t>East Asia &amp; Pacific</t>
        </is>
      </c>
      <c r="D2880" s="161" t="inlineStr">
        <is>
          <t>Upper middle income</t>
        </is>
      </c>
      <c r="E2880" s="161" t="b">
        <v>1</v>
      </c>
      <c r="F2880" s="161" t="inlineStr">
        <is>
          <t>nmim_typ5_2030_pct_gdp</t>
        </is>
      </c>
      <c r="G2880" s="161" t="n">
        <v>1.3278758906499</v>
      </c>
      <c r="H2880" s="161" t="inlineStr">
        <is>
          <t>2030</t>
        </is>
      </c>
      <c r="I2880" s="161" t="inlineStr">
        <is>
          <t>nmim_summary_v0_2.csv (InvestmentNeeds NMIM v0.2, model output)</t>
        </is>
      </c>
    </row>
    <row r="2881" ht="13" customHeight="1">
      <c r="A2881" s="161" t="inlineStr">
        <is>
          <t>CHN</t>
        </is>
      </c>
      <c r="B2881" s="161" t="inlineStr">
        <is>
          <t>China</t>
        </is>
      </c>
      <c r="C2881" s="161" t="inlineStr">
        <is>
          <t>East Asia &amp; Pacific</t>
        </is>
      </c>
      <c r="D2881" s="161" t="inlineStr">
        <is>
          <t>Upper middle income</t>
        </is>
      </c>
      <c r="E2881" s="161" t="b">
        <v>1</v>
      </c>
      <c r="F2881" s="161" t="inlineStr">
        <is>
          <t>nmim_budget_need_2030_pct_gdp</t>
        </is>
      </c>
      <c r="G2881" s="161" t="n">
        <v>0.4898580509868753</v>
      </c>
      <c r="H2881" s="161" t="inlineStr">
        <is>
          <t>2030</t>
        </is>
      </c>
      <c r="I2881" s="161" t="inlineStr">
        <is>
          <t>nmim_summary_v0_2.csv (InvestmentNeeds NMIM v0.2, model output)</t>
        </is>
      </c>
    </row>
    <row r="2882" ht="13" customHeight="1">
      <c r="A2882" s="161" t="inlineStr">
        <is>
          <t>CHN</t>
        </is>
      </c>
      <c r="B2882" s="161" t="inlineStr">
        <is>
          <t>China</t>
        </is>
      </c>
      <c r="C2882" s="161" t="inlineStr">
        <is>
          <t>East Asia &amp; Pacific</t>
        </is>
      </c>
      <c r="D2882" s="161" t="inlineStr">
        <is>
          <t>Upper middle income</t>
        </is>
      </c>
      <c r="E2882" s="161" t="b">
        <v>1</v>
      </c>
      <c r="F2882" s="161" t="inlineStr">
        <is>
          <t>nmim_private_share_2030_pct</t>
        </is>
      </c>
      <c r="G2882" s="161" t="n">
        <v>51.55961458998416</v>
      </c>
      <c r="H2882" s="161" t="inlineStr">
        <is>
          <t>2030</t>
        </is>
      </c>
      <c r="I2882" s="161" t="inlineStr">
        <is>
          <t>nmim_summary_v0_2.csv (InvestmentNeeds NMIM v0.2, model output)</t>
        </is>
      </c>
    </row>
    <row r="2883" ht="13" customHeight="1">
      <c r="A2883" s="161" t="inlineStr">
        <is>
          <t>CHN</t>
        </is>
      </c>
      <c r="B2883" s="161" t="inlineStr">
        <is>
          <t>China</t>
        </is>
      </c>
      <c r="C2883" s="161" t="inlineStr">
        <is>
          <t>East Asia &amp; Pacific</t>
        </is>
      </c>
      <c r="D2883" s="161" t="inlineStr">
        <is>
          <t>Upper middle income</t>
        </is>
      </c>
      <c r="E2883" s="161" t="b">
        <v>1</v>
      </c>
      <c r="F2883" s="161" t="inlineStr">
        <is>
          <t>nmim_incr_inv_2030_pct_gdp</t>
        </is>
      </c>
      <c r="G2883" s="161" t="n">
        <v>3.361812432397482</v>
      </c>
      <c r="H2883" s="161" t="inlineStr">
        <is>
          <t>2030</t>
        </is>
      </c>
      <c r="I2883" s="161" t="inlineStr">
        <is>
          <t>nmim_summary_v0_2.csv (InvestmentNeeds NMIM v0.2, model output)</t>
        </is>
      </c>
    </row>
    <row r="2884" ht="13" customHeight="1">
      <c r="A2884" s="161" t="inlineStr">
        <is>
          <t>CHN</t>
        </is>
      </c>
      <c r="B2884" s="161" t="inlineStr">
        <is>
          <t>China</t>
        </is>
      </c>
      <c r="C2884" s="161" t="inlineStr">
        <is>
          <t>East Asia &amp; Pacific</t>
        </is>
      </c>
      <c r="D2884" s="161" t="inlineStr">
        <is>
          <t>Upper middle income</t>
        </is>
      </c>
      <c r="E2884" s="161" t="b">
        <v>1</v>
      </c>
      <c r="F2884" s="161" t="inlineStr">
        <is>
          <t>nmim_incr_inv_2050_pct_gdp</t>
        </is>
      </c>
      <c r="G2884" s="161" t="n">
        <v>2.286942327819099</v>
      </c>
      <c r="H2884" s="161" t="inlineStr">
        <is>
          <t>2050</t>
        </is>
      </c>
      <c r="I2884" s="161" t="inlineStr">
        <is>
          <t>nmim_summary_v0_2.csv (InvestmentNeeds NMIM v0.2, model output)</t>
        </is>
      </c>
    </row>
    <row r="2885" ht="13" customHeight="1">
      <c r="A2885" s="161" t="inlineStr">
        <is>
          <t>CHN</t>
        </is>
      </c>
      <c r="B2885" s="161" t="inlineStr">
        <is>
          <t>China</t>
        </is>
      </c>
      <c r="C2885" s="161" t="inlineStr">
        <is>
          <t>East Asia &amp; Pacific</t>
        </is>
      </c>
      <c r="D2885" s="161" t="inlineStr">
        <is>
          <t>Upper middle income</t>
        </is>
      </c>
      <c r="E2885" s="161" t="b">
        <v>1</v>
      </c>
      <c r="F2885" s="161" t="inlineStr">
        <is>
          <t>nmim_pv_incr_cost_b_pct_gdp</t>
        </is>
      </c>
      <c r="G2885" s="161" t="n">
        <v>22.16544322274058</v>
      </c>
      <c r="H2885" s="161" t="inlineStr">
        <is>
          <t>2025-2050</t>
        </is>
      </c>
      <c r="I2885" s="161" t="inlineStr">
        <is>
          <t>nmim_summary_v0_2.csv (InvestmentNeeds NMIM v0.2, model output)</t>
        </is>
      </c>
    </row>
    <row r="2886" ht="13" customHeight="1">
      <c r="A2886" s="161" t="inlineStr">
        <is>
          <t>CHN</t>
        </is>
      </c>
      <c r="B2886" s="161" t="inlineStr">
        <is>
          <t>China</t>
        </is>
      </c>
      <c r="C2886" s="161" t="inlineStr">
        <is>
          <t>East Asia &amp; Pacific</t>
        </is>
      </c>
      <c r="D2886" s="161" t="inlineStr">
        <is>
          <t>Upper middle income</t>
        </is>
      </c>
      <c r="E2886" s="161" t="b">
        <v>1</v>
      </c>
      <c r="F2886" s="161" t="inlineStr">
        <is>
          <t>price_diesel_usd_litre</t>
        </is>
      </c>
      <c r="G2886" s="161" t="n">
        <v>0.946</v>
      </c>
      <c r="H2886" s="161" t="inlineStr">
        <is>
          <t>2024</t>
        </is>
      </c>
      <c r="I2886" s="161" t="inlineStr">
        <is>
          <t>imffossilfuelsubsidiesdata.xlsb</t>
        </is>
      </c>
    </row>
    <row r="2887" ht="13" customHeight="1">
      <c r="A2887" s="161" t="inlineStr">
        <is>
          <t>CHN</t>
        </is>
      </c>
      <c r="B2887" s="161" t="inlineStr">
        <is>
          <t>China</t>
        </is>
      </c>
      <c r="C2887" s="161" t="inlineStr">
        <is>
          <t>East Asia &amp; Pacific</t>
        </is>
      </c>
      <c r="D2887" s="161" t="inlineStr">
        <is>
          <t>Upper middle income</t>
        </is>
      </c>
      <c r="E2887" s="161" t="b">
        <v>1</v>
      </c>
      <c r="F2887" s="161" t="inlineStr">
        <is>
          <t>price_gasoline_usd_litre</t>
        </is>
      </c>
      <c r="G2887" s="161" t="n">
        <v>1.079</v>
      </c>
      <c r="H2887" s="161" t="inlineStr">
        <is>
          <t>2024</t>
        </is>
      </c>
      <c r="I2887" s="161" t="inlineStr">
        <is>
          <t>imffossilfuelsubsidiesdata.xlsb</t>
        </is>
      </c>
    </row>
    <row r="2888" ht="13" customHeight="1">
      <c r="A2888" s="161" t="inlineStr">
        <is>
          <t>CHN</t>
        </is>
      </c>
      <c r="B2888" s="161" t="inlineStr">
        <is>
          <t>China</t>
        </is>
      </c>
      <c r="C2888" s="161" t="inlineStr">
        <is>
          <t>East Asia &amp; Pacific</t>
        </is>
      </c>
      <c r="D2888" s="161" t="inlineStr">
        <is>
          <t>Upper middle income</t>
        </is>
      </c>
      <c r="E2888" s="161" t="b">
        <v>1</v>
      </c>
      <c r="F2888" s="161" t="inlineStr">
        <is>
          <t>price_electricity_residential_usd_kwh</t>
        </is>
      </c>
      <c r="G2888" s="161" t="n">
        <v>0.07199999999999999</v>
      </c>
      <c r="H2888" s="161" t="inlineStr">
        <is>
          <t>2024</t>
        </is>
      </c>
      <c r="I2888" s="161" t="inlineStr">
        <is>
          <t>imffossilfuelsubsidiesdata.xlsb</t>
        </is>
      </c>
    </row>
    <row r="2889" ht="13" customHeight="1">
      <c r="A2889" s="161" t="inlineStr">
        <is>
          <t>CHN</t>
        </is>
      </c>
      <c r="B2889" s="161" t="inlineStr">
        <is>
          <t>China</t>
        </is>
      </c>
      <c r="C2889" s="161" t="inlineStr">
        <is>
          <t>East Asia &amp; Pacific</t>
        </is>
      </c>
      <c r="D2889" s="161" t="inlineStr">
        <is>
          <t>Upper middle income</t>
        </is>
      </c>
      <c r="E2889" s="161" t="b">
        <v>1</v>
      </c>
      <c r="F2889" s="161" t="inlineStr">
        <is>
          <t>price_electricity_industry_usd_kwh</t>
        </is>
      </c>
      <c r="G2889" s="161" t="n">
        <v>0.08799999999999999</v>
      </c>
      <c r="H2889" s="161" t="inlineStr">
        <is>
          <t>2024</t>
        </is>
      </c>
      <c r="I2889" s="161" t="inlineStr">
        <is>
          <t>imffossilfuelsubsidiesdata.xlsb</t>
        </is>
      </c>
    </row>
    <row r="2890" ht="13" customHeight="1">
      <c r="A2890" s="161" t="inlineStr">
        <is>
          <t>CHN</t>
        </is>
      </c>
      <c r="B2890" s="161" t="inlineStr">
        <is>
          <t>China</t>
        </is>
      </c>
      <c r="C2890" s="161" t="inlineStr">
        <is>
          <t>East Asia &amp; Pacific</t>
        </is>
      </c>
      <c r="D2890" s="161" t="inlineStr">
        <is>
          <t>Upper middle income</t>
        </is>
      </c>
      <c r="E2890" s="161" t="b">
        <v>1</v>
      </c>
      <c r="F2890" s="161" t="inlineStr">
        <is>
          <t>price_gas_residential_usd_gj</t>
        </is>
      </c>
      <c r="G2890" s="161" t="n">
        <v>10.244</v>
      </c>
      <c r="H2890" s="161" t="inlineStr">
        <is>
          <t>2024</t>
        </is>
      </c>
      <c r="I2890" s="161" t="inlineStr">
        <is>
          <t>imffossilfuelsubsidiesdata.xlsb</t>
        </is>
      </c>
    </row>
    <row r="2891" ht="13" customHeight="1">
      <c r="A2891" s="161" t="inlineStr">
        <is>
          <t>CHN</t>
        </is>
      </c>
      <c r="B2891" s="161" t="inlineStr">
        <is>
          <t>China</t>
        </is>
      </c>
      <c r="C2891" s="161" t="inlineStr">
        <is>
          <t>East Asia &amp; Pacific</t>
        </is>
      </c>
      <c r="D2891" s="161" t="inlineStr">
        <is>
          <t>Upper middle income</t>
        </is>
      </c>
      <c r="E2891" s="161" t="b">
        <v>1</v>
      </c>
      <c r="F2891" s="161" t="inlineStr">
        <is>
          <t>price_gas_industry_usd_gj</t>
        </is>
      </c>
      <c r="G2891" s="161" t="n">
        <v>13.944</v>
      </c>
      <c r="H2891" s="161" t="inlineStr">
        <is>
          <t>2024</t>
        </is>
      </c>
      <c r="I2891" s="161" t="inlineStr">
        <is>
          <t>imffossilfuelsubsidiesdata.xlsb</t>
        </is>
      </c>
    </row>
    <row r="2892" ht="13" customHeight="1">
      <c r="A2892" s="161" t="inlineStr">
        <is>
          <t>CHN</t>
        </is>
      </c>
      <c r="B2892" s="161" t="inlineStr">
        <is>
          <t>China</t>
        </is>
      </c>
      <c r="C2892" s="161" t="inlineStr">
        <is>
          <t>East Asia &amp; Pacific</t>
        </is>
      </c>
      <c r="D2892" s="161" t="inlineStr">
        <is>
          <t>Upper middle income</t>
        </is>
      </c>
      <c r="E2892" s="161" t="b">
        <v>1</v>
      </c>
      <c r="F2892" s="161" t="inlineStr">
        <is>
          <t>price_gas_power_usd_gj</t>
        </is>
      </c>
      <c r="G2892" s="161" t="n">
        <v>13.944</v>
      </c>
      <c r="H2892" s="161" t="inlineStr">
        <is>
          <t>2024</t>
        </is>
      </c>
      <c r="I2892" s="161" t="inlineStr">
        <is>
          <t>imffossilfuelsubsidiesdata.xlsb</t>
        </is>
      </c>
    </row>
    <row r="2893" ht="13" customHeight="1">
      <c r="A2893" s="161" t="inlineStr">
        <is>
          <t>CHN</t>
        </is>
      </c>
      <c r="B2893" s="161" t="inlineStr">
        <is>
          <t>China</t>
        </is>
      </c>
      <c r="C2893" s="161" t="inlineStr">
        <is>
          <t>East Asia &amp; Pacific</t>
        </is>
      </c>
      <c r="D2893" s="161" t="inlineStr">
        <is>
          <t>Upper middle income</t>
        </is>
      </c>
      <c r="E2893" s="161" t="b">
        <v>1</v>
      </c>
      <c r="F2893" s="161" t="inlineStr">
        <is>
          <t>price_coal_residential_usd_gj</t>
        </is>
      </c>
      <c r="G2893" s="161" t="n">
        <v>2.255</v>
      </c>
      <c r="H2893" s="161" t="inlineStr">
        <is>
          <t>2024</t>
        </is>
      </c>
      <c r="I2893" s="161" t="inlineStr">
        <is>
          <t>imffossilfuelsubsidiesdata.xlsb</t>
        </is>
      </c>
    </row>
    <row r="2894" ht="13" customHeight="1">
      <c r="A2894" s="161" t="inlineStr">
        <is>
          <t>CHN</t>
        </is>
      </c>
      <c r="B2894" s="161" t="inlineStr">
        <is>
          <t>China</t>
        </is>
      </c>
      <c r="C2894" s="161" t="inlineStr">
        <is>
          <t>East Asia &amp; Pacific</t>
        </is>
      </c>
      <c r="D2894" s="161" t="inlineStr">
        <is>
          <t>Upper middle income</t>
        </is>
      </c>
      <c r="E2894" s="161" t="b">
        <v>1</v>
      </c>
      <c r="F2894" s="161" t="inlineStr">
        <is>
          <t>price_coal_industry_usd_gj</t>
        </is>
      </c>
      <c r="G2894" s="161" t="n">
        <v>8.960000000000001</v>
      </c>
      <c r="H2894" s="161" t="inlineStr">
        <is>
          <t>2024</t>
        </is>
      </c>
      <c r="I2894" s="161" t="inlineStr">
        <is>
          <t>imffossilfuelsubsidiesdata.xlsb</t>
        </is>
      </c>
    </row>
    <row r="2895" ht="13" customHeight="1">
      <c r="A2895" s="161" t="inlineStr">
        <is>
          <t>CHN</t>
        </is>
      </c>
      <c r="B2895" s="161" t="inlineStr">
        <is>
          <t>China</t>
        </is>
      </c>
      <c r="C2895" s="161" t="inlineStr">
        <is>
          <t>East Asia &amp; Pacific</t>
        </is>
      </c>
      <c r="D2895" s="161" t="inlineStr">
        <is>
          <t>Upper middle income</t>
        </is>
      </c>
      <c r="E2895" s="161" t="b">
        <v>1</v>
      </c>
      <c r="F2895" s="161" t="inlineStr">
        <is>
          <t>price_coal_power_usd_gj</t>
        </is>
      </c>
      <c r="G2895" s="161" t="n">
        <v>5.389</v>
      </c>
      <c r="H2895" s="161" t="inlineStr">
        <is>
          <t>2024</t>
        </is>
      </c>
      <c r="I2895" s="161" t="inlineStr">
        <is>
          <t>imffossilfuelsubsidiesdata.xlsb</t>
        </is>
      </c>
    </row>
    <row r="2896" ht="13" customHeight="1">
      <c r="A2896" s="161" t="inlineStr">
        <is>
          <t>CHN</t>
        </is>
      </c>
      <c r="B2896" s="161" t="inlineStr">
        <is>
          <t>China</t>
        </is>
      </c>
      <c r="C2896" s="161" t="inlineStr">
        <is>
          <t>East Asia &amp; Pacific</t>
        </is>
      </c>
      <c r="D2896" s="161" t="inlineStr">
        <is>
          <t>Upper middle income</t>
        </is>
      </c>
      <c r="E2896" s="161" t="b">
        <v>1</v>
      </c>
      <c r="F2896" s="161" t="inlineStr">
        <is>
          <t>power_market_structure</t>
        </is>
      </c>
      <c r="G2896" s="161" t="n">
        <v>2</v>
      </c>
      <c r="H2896" s="161" t="inlineStr">
        <is>
          <t>2013</t>
        </is>
      </c>
      <c r="I2896" s="161" t="inlineStr">
        <is>
          <t>dataverse_files.zip</t>
        </is>
      </c>
    </row>
    <row r="2897" ht="13" customHeight="1">
      <c r="A2897" s="161" t="inlineStr">
        <is>
          <t>CHN</t>
        </is>
      </c>
      <c r="B2897" s="161" t="inlineStr">
        <is>
          <t>China</t>
        </is>
      </c>
      <c r="C2897" s="161" t="inlineStr">
        <is>
          <t>East Asia &amp; Pacific</t>
        </is>
      </c>
      <c r="D2897" s="161" t="inlineStr">
        <is>
          <t>Upper middle income</t>
        </is>
      </c>
      <c r="E2897" s="161" t="b">
        <v>1</v>
      </c>
      <c r="F2897" s="161" t="inlineStr">
        <is>
          <t>independent_regulator</t>
        </is>
      </c>
      <c r="G2897" s="161" t="n">
        <v>1</v>
      </c>
      <c r="H2897" s="161" t="inlineStr">
        <is>
          <t>2013</t>
        </is>
      </c>
      <c r="I2897" s="161" t="inlineStr">
        <is>
          <t>dataverse_files.zip</t>
        </is>
      </c>
    </row>
    <row r="2898" ht="13" customHeight="1">
      <c r="A2898" s="161" t="inlineStr">
        <is>
          <t>CHN</t>
        </is>
      </c>
      <c r="B2898" s="161" t="inlineStr">
        <is>
          <t>China</t>
        </is>
      </c>
      <c r="C2898" s="161" t="inlineStr">
        <is>
          <t>East Asia &amp; Pacific</t>
        </is>
      </c>
      <c r="D2898" s="161" t="inlineStr">
        <is>
          <t>Upper middle income</t>
        </is>
      </c>
      <c r="E2898" s="161" t="b">
        <v>1</v>
      </c>
      <c r="F2898" s="161" t="inlineStr">
        <is>
          <t>generation_unbundled</t>
        </is>
      </c>
      <c r="G2898" s="161" t="n">
        <v>1</v>
      </c>
      <c r="H2898" s="161" t="inlineStr">
        <is>
          <t>2013</t>
        </is>
      </c>
      <c r="I2898" s="161" t="inlineStr">
        <is>
          <t>dataverse_files.zip</t>
        </is>
      </c>
    </row>
    <row r="2899" ht="13" customHeight="1">
      <c r="A2899" s="161" t="inlineStr">
        <is>
          <t>CHN</t>
        </is>
      </c>
      <c r="B2899" s="161" t="inlineStr">
        <is>
          <t>China</t>
        </is>
      </c>
      <c r="C2899" s="161" t="inlineStr">
        <is>
          <t>East Asia &amp; Pacific</t>
        </is>
      </c>
      <c r="D2899" s="161" t="inlineStr">
        <is>
          <t>Upper middle income</t>
        </is>
      </c>
      <c r="E2899" s="161" t="b">
        <v>1</v>
      </c>
      <c r="F2899" s="161" t="inlineStr">
        <is>
          <t>rise_renewable_energy_score</t>
        </is>
      </c>
      <c r="G2899" s="161" t="n">
        <v>58.41</v>
      </c>
      <c r="H2899" s="161" t="inlineStr">
        <is>
          <t>2023</t>
        </is>
      </c>
      <c r="I2899" s="161" t="inlineStr">
        <is>
          <t>WB_RISE_WIDEF.csv</t>
        </is>
      </c>
    </row>
    <row r="2900" ht="13" customHeight="1">
      <c r="A2900" s="161" t="inlineStr">
        <is>
          <t>CHN</t>
        </is>
      </c>
      <c r="B2900" s="161" t="inlineStr">
        <is>
          <t>China</t>
        </is>
      </c>
      <c r="C2900" s="161" t="inlineStr">
        <is>
          <t>East Asia &amp; Pacific</t>
        </is>
      </c>
      <c r="D2900" s="161" t="inlineStr">
        <is>
          <t>Upper middle income</t>
        </is>
      </c>
      <c r="E2900" s="161" t="b">
        <v>1</v>
      </c>
      <c r="F2900" s="161" t="inlineStr">
        <is>
          <t>rise_level_playing_field_score</t>
        </is>
      </c>
      <c r="G2900" s="161" t="n">
        <v>60</v>
      </c>
      <c r="H2900" s="161" t="inlineStr">
        <is>
          <t>2023</t>
        </is>
      </c>
      <c r="I2900" s="161" t="inlineStr">
        <is>
          <t>WB_RISE_WIDEF.csv</t>
        </is>
      </c>
    </row>
    <row r="2901" ht="13" customHeight="1">
      <c r="A2901" s="161" t="inlineStr">
        <is>
          <t>CHN</t>
        </is>
      </c>
      <c r="B2901" s="161" t="inlineStr">
        <is>
          <t>China</t>
        </is>
      </c>
      <c r="C2901" s="161" t="inlineStr">
        <is>
          <t>East Asia &amp; Pacific</t>
        </is>
      </c>
      <c r="D2901" s="161" t="inlineStr">
        <is>
          <t>Upper middle income</t>
        </is>
      </c>
      <c r="E2901" s="161" t="b">
        <v>1</v>
      </c>
      <c r="F2901" s="161" t="inlineStr">
        <is>
          <t>rise_ee_financing_mechanisms_score</t>
        </is>
      </c>
      <c r="G2901" s="161" t="n">
        <v>33.333</v>
      </c>
      <c r="H2901" s="161" t="inlineStr">
        <is>
          <t>2023</t>
        </is>
      </c>
      <c r="I2901" s="161" t="inlineStr">
        <is>
          <t>WB_RISE_WIDEF.csv</t>
        </is>
      </c>
    </row>
    <row r="2902" ht="13" customHeight="1">
      <c r="A2902" s="161" t="inlineStr">
        <is>
          <t>CHN</t>
        </is>
      </c>
      <c r="B2902" s="161" t="inlineStr">
        <is>
          <t>China</t>
        </is>
      </c>
      <c r="C2902" s="161" t="inlineStr">
        <is>
          <t>East Asia &amp; Pacific</t>
        </is>
      </c>
      <c r="D2902" s="161" t="inlineStr">
        <is>
          <t>Upper middle income</t>
        </is>
      </c>
      <c r="E2902" s="161" t="b">
        <v>1</v>
      </c>
      <c r="F2902" s="161" t="inlineStr">
        <is>
          <t>revenue_pct_gdp</t>
        </is>
      </c>
      <c r="G2902" s="161" t="n">
        <v>25.831</v>
      </c>
      <c r="H2902" s="161" t="inlineStr">
        <is>
          <t>2024</t>
        </is>
      </c>
      <c r="I2902" s="161" t="inlineStr">
        <is>
          <t>dataset_2026-08-26T13_41_09_874550254Z_DEFAULT_INTEGRATION_IMF_RES_WEO_9_0_0.csv</t>
        </is>
      </c>
    </row>
    <row r="2903" ht="13" customHeight="1">
      <c r="A2903" s="161" t="inlineStr">
        <is>
          <t>CHN</t>
        </is>
      </c>
      <c r="B2903" s="161" t="inlineStr">
        <is>
          <t>China</t>
        </is>
      </c>
      <c r="C2903" s="161" t="inlineStr">
        <is>
          <t>East Asia &amp; Pacific</t>
        </is>
      </c>
      <c r="D2903" s="161" t="inlineStr">
        <is>
          <t>Upper middle income</t>
        </is>
      </c>
      <c r="E2903" s="161" t="b">
        <v>1</v>
      </c>
      <c r="F2903" s="161" t="inlineStr">
        <is>
          <t>primary_balance_pct_gdp</t>
        </is>
      </c>
      <c r="G2903" s="161" t="n">
        <v>-6.154</v>
      </c>
      <c r="H2903" s="161" t="inlineStr">
        <is>
          <t>2024</t>
        </is>
      </c>
      <c r="I2903" s="161" t="inlineStr">
        <is>
          <t>dataset_2026-08-26T13_41_09_874550254Z_DEFAULT_INTEGRATION_IMF_RES_WEO_9_0_0.csv</t>
        </is>
      </c>
    </row>
    <row r="2904" ht="13" customHeight="1">
      <c r="A2904" s="161" t="inlineStr">
        <is>
          <t>CHN</t>
        </is>
      </c>
      <c r="B2904" s="161" t="inlineStr">
        <is>
          <t>China</t>
        </is>
      </c>
      <c r="C2904" s="161" t="inlineStr">
        <is>
          <t>East Asia &amp; Pacific</t>
        </is>
      </c>
      <c r="D2904" s="161" t="inlineStr">
        <is>
          <t>Upper middle income</t>
        </is>
      </c>
      <c r="E2904" s="161" t="b">
        <v>1</v>
      </c>
      <c r="F2904" s="161" t="inlineStr">
        <is>
          <t>current_account_pct_gdp</t>
        </is>
      </c>
      <c r="G2904" s="161" t="n">
        <v>2.238</v>
      </c>
      <c r="H2904" s="161" t="inlineStr">
        <is>
          <t>2024</t>
        </is>
      </c>
      <c r="I2904" s="161" t="inlineStr">
        <is>
          <t>dataset_2026-08-26T13_41_09_874550254Z_DEFAULT_INTEGRATION_IMF_RES_WEO_9_0_0.csv</t>
        </is>
      </c>
    </row>
    <row r="2905" ht="13" customHeight="1">
      <c r="A2905" s="161" t="inlineStr">
        <is>
          <t>CHN</t>
        </is>
      </c>
      <c r="B2905" s="161" t="inlineStr">
        <is>
          <t>China</t>
        </is>
      </c>
      <c r="C2905" s="161" t="inlineStr">
        <is>
          <t>East Asia &amp; Pacific</t>
        </is>
      </c>
      <c r="D2905" s="161" t="inlineStr">
        <is>
          <t>Upper middle income</t>
        </is>
      </c>
      <c r="E2905" s="161" t="b">
        <v>1</v>
      </c>
      <c r="F2905" s="161" t="inlineStr">
        <is>
          <t>gross_capital_formation_pct_gdp</t>
        </is>
      </c>
      <c r="G2905" s="161" t="n">
        <v>40.607</v>
      </c>
      <c r="H2905" s="161" t="inlineStr">
        <is>
          <t>2024</t>
        </is>
      </c>
      <c r="I2905" s="161" t="inlineStr">
        <is>
          <t>dataset_2026-08-26T13_41_09_874550254Z_DEFAULT_INTEGRATION_IMF_RES_WEO_9_0_0.csv</t>
        </is>
      </c>
    </row>
    <row r="2906" ht="13" customHeight="1">
      <c r="A2906" s="161" t="inlineStr">
        <is>
          <t>CHN</t>
        </is>
      </c>
      <c r="B2906" s="161" t="inlineStr">
        <is>
          <t>China</t>
        </is>
      </c>
      <c r="C2906" s="161" t="inlineStr">
        <is>
          <t>East Asia &amp; Pacific</t>
        </is>
      </c>
      <c r="D2906" s="161" t="inlineStr">
        <is>
          <t>Upper middle income</t>
        </is>
      </c>
      <c r="E2906" s="161" t="b">
        <v>1</v>
      </c>
      <c r="F2906" s="161" t="inlineStr">
        <is>
          <t>real_gdp_growth_5y_avg_pct</t>
        </is>
      </c>
      <c r="G2906" s="161" t="n">
        <v>4.877</v>
      </c>
      <c r="H2906" s="161" t="inlineStr">
        <is>
          <t>2020-2024 avg</t>
        </is>
      </c>
      <c r="I2906" s="161" t="inlineStr">
        <is>
          <t>dataset_2026-08-26T13_41_09_874550254Z_DEFAULT_INTEGRATION_IMF_RES_WEO_9_0_0.csv (derived)</t>
        </is>
      </c>
    </row>
    <row r="2907" ht="13" customHeight="1">
      <c r="A2907" s="161" t="inlineStr">
        <is>
          <t>CHN</t>
        </is>
      </c>
      <c r="B2907" s="161" t="inlineStr">
        <is>
          <t>China</t>
        </is>
      </c>
      <c r="C2907" s="161" t="inlineStr">
        <is>
          <t>East Asia &amp; Pacific</t>
        </is>
      </c>
      <c r="D2907" s="161" t="inlineStr">
        <is>
          <t>Upper middle income</t>
        </is>
      </c>
      <c r="E2907" s="161" t="b">
        <v>1</v>
      </c>
      <c r="F2907" s="161" t="inlineStr">
        <is>
          <t>int_budget_need_2030_pct_gdp</t>
        </is>
      </c>
      <c r="G2907" s="161" t="n">
        <v>0.335</v>
      </c>
      <c r="H2907" s="161" t="inlineStr">
        <is>
          <t>2030</t>
        </is>
      </c>
      <c r="I2907" s="161" t="inlineStr">
        <is>
          <t>integrated_results.csv (MacroFiscalModels v0.1, model output)</t>
        </is>
      </c>
    </row>
    <row r="2908" ht="13" customHeight="1">
      <c r="A2908" s="161" t="inlineStr">
        <is>
          <t>CHN</t>
        </is>
      </c>
      <c r="B2908" s="161" t="inlineStr">
        <is>
          <t>China</t>
        </is>
      </c>
      <c r="C2908" s="161" t="inlineStr">
        <is>
          <t>East Asia &amp; Pacific</t>
        </is>
      </c>
      <c r="D2908" s="161" t="inlineStr">
        <is>
          <t>Upper middle income</t>
        </is>
      </c>
      <c r="E2908" s="161" t="b">
        <v>1</v>
      </c>
      <c r="F2908" s="161" t="inlineStr">
        <is>
          <t>int_pricing_revenue_2030_pct_gdp</t>
        </is>
      </c>
      <c r="G2908" s="161" t="n">
        <v>0.358</v>
      </c>
      <c r="H2908" s="161" t="inlineStr">
        <is>
          <t>2030</t>
        </is>
      </c>
      <c r="I2908" s="161" t="inlineStr">
        <is>
          <t>integrated_results.csv (MacroFiscalModels v0.1, model output)</t>
        </is>
      </c>
    </row>
    <row r="2909" ht="13" customHeight="1">
      <c r="A2909" s="161" t="inlineStr">
        <is>
          <t>CHN</t>
        </is>
      </c>
      <c r="B2909" s="161" t="inlineStr">
        <is>
          <t>China</t>
        </is>
      </c>
      <c r="C2909" s="161" t="inlineStr">
        <is>
          <t>East Asia &amp; Pacific</t>
        </is>
      </c>
      <c r="D2909" s="161" t="inlineStr">
        <is>
          <t>Upper middle income</t>
        </is>
      </c>
      <c r="E2909" s="161" t="b">
        <v>1</v>
      </c>
      <c r="F2909" s="161" t="inlineStr">
        <is>
          <t>int_financing_gap_2030_pct_gdp</t>
        </is>
      </c>
      <c r="G2909" s="161" t="n">
        <v>-0.023</v>
      </c>
      <c r="H2909" s="161" t="inlineStr">
        <is>
          <t>2030</t>
        </is>
      </c>
      <c r="I2909" s="161" t="inlineStr">
        <is>
          <t>integrated_results.csv (MacroFiscalModels v0.1, model output)</t>
        </is>
      </c>
    </row>
    <row r="2910" ht="13" customHeight="1">
      <c r="A2910" s="161" t="inlineStr">
        <is>
          <t>CHN</t>
        </is>
      </c>
      <c r="B2910" s="161" t="inlineStr">
        <is>
          <t>China</t>
        </is>
      </c>
      <c r="C2910" s="161" t="inlineStr">
        <is>
          <t>East Asia &amp; Pacific</t>
        </is>
      </c>
      <c r="D2910" s="161" t="inlineStr">
        <is>
          <t>Upper middle income</t>
        </is>
      </c>
      <c r="E2910" s="161" t="b">
        <v>1</v>
      </c>
      <c r="F2910" s="161" t="inlineStr">
        <is>
          <t>int_gdp_dev_2050_pct</t>
        </is>
      </c>
      <c r="G2910" s="161" t="n">
        <v>5.513</v>
      </c>
      <c r="H2910" s="161" t="inlineStr">
        <is>
          <t>2050</t>
        </is>
      </c>
      <c r="I2910" s="161" t="inlineStr">
        <is>
          <t>integrated_results.csv (MacroFiscalModels v0.1, model output)</t>
        </is>
      </c>
    </row>
    <row r="2911" ht="13" customHeight="1">
      <c r="A2911" s="161" t="inlineStr">
        <is>
          <t>CHN</t>
        </is>
      </c>
      <c r="B2911" s="161" t="inlineStr">
        <is>
          <t>China</t>
        </is>
      </c>
      <c r="C2911" s="161" t="inlineStr">
        <is>
          <t>East Asia &amp; Pacific</t>
        </is>
      </c>
      <c r="D2911" s="161" t="inlineStr">
        <is>
          <t>Upper middle income</t>
        </is>
      </c>
      <c r="E2911" s="161" t="b">
        <v>1</v>
      </c>
      <c r="F2911" s="161" t="inlineStr">
        <is>
          <t>int_debt_2050_pct_gdp</t>
        </is>
      </c>
      <c r="G2911" s="161" t="n">
        <v>89.14</v>
      </c>
      <c r="H2911" s="161" t="inlineStr">
        <is>
          <t>2050</t>
        </is>
      </c>
      <c r="I2911" s="161" t="inlineStr">
        <is>
          <t>integrated_results.csv (MacroFiscalModels v0.1, model output)</t>
        </is>
      </c>
    </row>
    <row r="2912" ht="13" customHeight="1">
      <c r="A2912" s="161" t="inlineStr">
        <is>
          <t>COL</t>
        </is>
      </c>
      <c r="B2912" s="161" t="inlineStr">
        <is>
          <t>Colombia</t>
        </is>
      </c>
      <c r="C2912" s="161" t="inlineStr">
        <is>
          <t>Latin America &amp; Caribbean</t>
        </is>
      </c>
      <c r="D2912" s="161" t="inlineStr">
        <is>
          <t>Upper middle income</t>
        </is>
      </c>
      <c r="E2912" s="161" t="b">
        <v>1</v>
      </c>
      <c r="F2912" s="161" t="inlineStr">
        <is>
          <t>interest_to_revenue_pct</t>
        </is>
      </c>
      <c r="G2912" s="161" t="n">
        <v>13.549</v>
      </c>
      <c r="H2912" s="161" t="inlineStr">
        <is>
          <t>2024</t>
        </is>
      </c>
      <c r="I2912" s="161" t="inlineStr">
        <is>
          <t>dataset_2026-08-26T13_41_09_874550254Z_DEFAULT_INTEGRATION_IMF_RES_WEO_9_0_0.csv (derived)</t>
        </is>
      </c>
    </row>
    <row r="2913" ht="13" customHeight="1">
      <c r="A2913" s="161" t="inlineStr">
        <is>
          <t>COL</t>
        </is>
      </c>
      <c r="B2913" s="161" t="inlineStr">
        <is>
          <t>Colombia</t>
        </is>
      </c>
      <c r="C2913" s="161" t="inlineStr">
        <is>
          <t>Latin America &amp; Caribbean</t>
        </is>
      </c>
      <c r="D2913" s="161" t="inlineStr">
        <is>
          <t>Upper middle income</t>
        </is>
      </c>
      <c r="E2913" s="161" t="b">
        <v>1</v>
      </c>
      <c r="F2913" s="161" t="inlineStr">
        <is>
          <t>interest_pct_gdp</t>
        </is>
      </c>
      <c r="G2913" s="161" t="n">
        <v>3.838</v>
      </c>
      <c r="H2913" s="161" t="inlineStr">
        <is>
          <t>2024</t>
        </is>
      </c>
      <c r="I2913" s="161" t="inlineStr">
        <is>
          <t>dataset_2026-08-26T13_41_09_874550254Z_DEFAULT_INTEGRATION_IMF_RES_WEO_9_0_0.csv (derived)</t>
        </is>
      </c>
    </row>
    <row r="2914" ht="13" customHeight="1">
      <c r="A2914" s="161" t="inlineStr">
        <is>
          <t>COL</t>
        </is>
      </c>
      <c r="B2914" s="161" t="inlineStr">
        <is>
          <t>Colombia</t>
        </is>
      </c>
      <c r="C2914" s="161" t="inlineStr">
        <is>
          <t>Latin America &amp; Caribbean</t>
        </is>
      </c>
      <c r="D2914" s="161" t="inlineStr">
        <is>
          <t>Upper middle income</t>
        </is>
      </c>
      <c r="E2914" s="161" t="b">
        <v>1</v>
      </c>
      <c r="F2914" s="161" t="inlineStr">
        <is>
          <t>gross_debt_pct_gdp</t>
        </is>
      </c>
      <c r="G2914" s="161" t="n">
        <v>61.008</v>
      </c>
      <c r="H2914" s="161" t="inlineStr">
        <is>
          <t>2024</t>
        </is>
      </c>
      <c r="I2914" s="161" t="inlineStr">
        <is>
          <t>dataset_2026-08-26T13_41_09_874550254Z_DEFAULT_INTEGRATION_IMF_RES_WEO_9_0_0.csv</t>
        </is>
      </c>
    </row>
    <row r="2915" ht="13" customHeight="1">
      <c r="A2915" s="161" t="inlineStr">
        <is>
          <t>COL</t>
        </is>
      </c>
      <c r="B2915" s="161" t="inlineStr">
        <is>
          <t>Colombia</t>
        </is>
      </c>
      <c r="C2915" s="161" t="inlineStr">
        <is>
          <t>Latin America &amp; Caribbean</t>
        </is>
      </c>
      <c r="D2915" s="161" t="inlineStr">
        <is>
          <t>Upper middle income</t>
        </is>
      </c>
      <c r="E2915" s="161" t="b">
        <v>1</v>
      </c>
      <c r="F2915" s="161" t="inlineStr">
        <is>
          <t>tax_revenue_pct_gdp</t>
        </is>
      </c>
      <c r="G2915" s="161" t="n">
        <v>23.02</v>
      </c>
      <c r="H2915" s="161" t="inlineStr">
        <is>
          <t>2024</t>
        </is>
      </c>
      <c r="I2915" s="161" t="inlineStr">
        <is>
          <t>world-imf2026.xlsx</t>
        </is>
      </c>
    </row>
    <row r="2916" ht="13" customHeight="1">
      <c r="A2916" s="161" t="inlineStr">
        <is>
          <t>COL</t>
        </is>
      </c>
      <c r="B2916" s="161" t="inlineStr">
        <is>
          <t>Colombia</t>
        </is>
      </c>
      <c r="C2916" s="161" t="inlineStr">
        <is>
          <t>Latin America &amp; Caribbean</t>
        </is>
      </c>
      <c r="D2916" s="161" t="inlineStr">
        <is>
          <t>Upper middle income</t>
        </is>
      </c>
      <c r="E2916" s="161" t="b">
        <v>1</v>
      </c>
      <c r="F2916" s="161" t="inlineStr">
        <is>
          <t>capex_execution_rate_pct</t>
        </is>
      </c>
      <c r="G2916" s="161" t="n">
        <v>83.432</v>
      </c>
      <c r="H2916" s="161" t="inlineStr">
        <is>
          <t>2022</t>
        </is>
      </c>
      <c r="I2916" s="161" t="inlineStr">
        <is>
          <t>WB_BOOST_WIDEF.csv</t>
        </is>
      </c>
    </row>
    <row r="2917" ht="13" customHeight="1">
      <c r="A2917" s="161" t="inlineStr">
        <is>
          <t>COL</t>
        </is>
      </c>
      <c r="B2917" s="161" t="inlineStr">
        <is>
          <t>Colombia</t>
        </is>
      </c>
      <c r="C2917" s="161" t="inlineStr">
        <is>
          <t>Latin America &amp; Caribbean</t>
        </is>
      </c>
      <c r="D2917" s="161" t="inlineStr">
        <is>
          <t>Upper middle income</t>
        </is>
      </c>
      <c r="E2917" s="161" t="b">
        <v>1</v>
      </c>
      <c r="F2917" s="161" t="inlineStr">
        <is>
          <t>pefa_pi11_pim_score</t>
        </is>
      </c>
      <c r="G2917" s="161" t="n">
        <v>3</v>
      </c>
      <c r="H2917" s="161" t="inlineStr">
        <is>
          <t>2024</t>
        </is>
      </c>
      <c r="I2917" s="161" t="inlineStr">
        <is>
          <t>assessments_1787749571.csv</t>
        </is>
      </c>
    </row>
    <row r="2918" ht="13" customHeight="1">
      <c r="A2918" s="161" t="inlineStr">
        <is>
          <t>COL</t>
        </is>
      </c>
      <c r="B2918" s="161" t="inlineStr">
        <is>
          <t>Colombia</t>
        </is>
      </c>
      <c r="C2918" s="161" t="inlineStr">
        <is>
          <t>Latin America &amp; Caribbean</t>
        </is>
      </c>
      <c r="D2918" s="161" t="inlineStr">
        <is>
          <t>Upper middle income</t>
        </is>
      </c>
      <c r="E2918" s="161" t="b">
        <v>1</v>
      </c>
      <c r="F2918" s="161" t="inlineStr">
        <is>
          <t>pefa_pi122_asset_monitoring</t>
        </is>
      </c>
      <c r="G2918" s="161" t="n">
        <v>2</v>
      </c>
      <c r="H2918" s="161" t="inlineStr">
        <is>
          <t>2024</t>
        </is>
      </c>
      <c r="I2918" s="161" t="inlineStr">
        <is>
          <t>assessments_1787749571.csv</t>
        </is>
      </c>
    </row>
    <row r="2919" ht="13" customHeight="1">
      <c r="A2919" s="161" t="inlineStr">
        <is>
          <t>COL</t>
        </is>
      </c>
      <c r="B2919" s="161" t="inlineStr">
        <is>
          <t>Colombia</t>
        </is>
      </c>
      <c r="C2919" s="161" t="inlineStr">
        <is>
          <t>Latin America &amp; Caribbean</t>
        </is>
      </c>
      <c r="D2919" s="161" t="inlineStr">
        <is>
          <t>Upper middle income</t>
        </is>
      </c>
      <c r="E2919" s="161" t="b">
        <v>1</v>
      </c>
      <c r="F2919" s="161" t="inlineStr">
        <is>
          <t>climate_pfm_diagnostic_on_record</t>
        </is>
      </c>
      <c r="G2919" s="161" t="n">
        <v>1</v>
      </c>
      <c r="H2919" s="161" t="inlineStr">
        <is>
          <t>2022</t>
        </is>
      </c>
      <c r="I2919" s="161" t="inlineStr">
        <is>
          <t>UNDP-Global-Climate-Public-Finance-Review-2022.pdf (Table 4.2)</t>
        </is>
      </c>
    </row>
    <row r="2920" ht="13" customHeight="1">
      <c r="A2920" s="161" t="inlineStr">
        <is>
          <t>COL</t>
        </is>
      </c>
      <c r="B2920" s="161" t="inlineStr">
        <is>
          <t>Colombia</t>
        </is>
      </c>
      <c r="C2920" s="161" t="inlineStr">
        <is>
          <t>Latin America &amp; Caribbean</t>
        </is>
      </c>
      <c r="D2920" s="161" t="inlineStr">
        <is>
          <t>Upper middle income</t>
        </is>
      </c>
      <c r="E2920" s="161" t="b">
        <v>1</v>
      </c>
      <c r="F2920" s="161" t="inlineStr">
        <is>
          <t>wacc_solar_real_aftertax_pct</t>
        </is>
      </c>
      <c r="G2920" s="161" t="n">
        <v>5.6</v>
      </c>
      <c r="H2920" s="161" t="inlineStr">
        <is>
          <t>2021</t>
        </is>
      </c>
      <c r="I2920" s="161" t="inlineStr">
        <is>
          <t>IRENA_Cost_of_financing_renewable_power_Appendix_2023.pdf</t>
        </is>
      </c>
    </row>
    <row r="2921" ht="13" customHeight="1">
      <c r="A2921" s="161" t="inlineStr">
        <is>
          <t>COL</t>
        </is>
      </c>
      <c r="B2921" s="161" t="inlineStr">
        <is>
          <t>Colombia</t>
        </is>
      </c>
      <c r="C2921" s="161" t="inlineStr">
        <is>
          <t>Latin America &amp; Caribbean</t>
        </is>
      </c>
      <c r="D2921" s="161" t="inlineStr">
        <is>
          <t>Upper middle income</t>
        </is>
      </c>
      <c r="E2921" s="161" t="b">
        <v>1</v>
      </c>
      <c r="F2921" s="161" t="inlineStr">
        <is>
          <t>wacc_steffen_nominal_aftertax_pct</t>
        </is>
      </c>
      <c r="G2921" s="161" t="n">
        <v>5.96</v>
      </c>
      <c r="H2921" s="161" t="inlineStr">
        <is>
          <t>2020</t>
        </is>
      </c>
      <c r="I2921" s="161" t="inlineStr">
        <is>
          <t>SteffenEtAl2025_WACC_database.csv</t>
        </is>
      </c>
    </row>
    <row r="2922" ht="13" customHeight="1">
      <c r="A2922" s="161" t="inlineStr">
        <is>
          <t>COL</t>
        </is>
      </c>
      <c r="B2922" s="161" t="inlineStr">
        <is>
          <t>Colombia</t>
        </is>
      </c>
      <c r="C2922" s="161" t="inlineStr">
        <is>
          <t>Latin America &amp; Caribbean</t>
        </is>
      </c>
      <c r="D2922" s="161" t="inlineStr">
        <is>
          <t>Upper middle income</t>
        </is>
      </c>
      <c r="E2922" s="161" t="b">
        <v>1</v>
      </c>
      <c r="F2922" s="161" t="inlineStr">
        <is>
          <t>wacc_n_sources</t>
        </is>
      </c>
      <c r="G2922" s="161" t="n">
        <v>2</v>
      </c>
      <c r="H2922" s="161" t="inlineStr">
        <is>
          <t>2021-2024</t>
        </is>
      </c>
      <c r="I2922" s="161" t="inlineStr">
        <is>
          <t>IRENA / Steffen et al. / IEA</t>
        </is>
      </c>
    </row>
    <row r="2923" ht="13" customHeight="1">
      <c r="A2923" s="161" t="inlineStr">
        <is>
          <t>COL</t>
        </is>
      </c>
      <c r="B2923" s="161" t="inlineStr">
        <is>
          <t>Colombia</t>
        </is>
      </c>
      <c r="C2923" s="161" t="inlineStr">
        <is>
          <t>Latin America &amp; Caribbean</t>
        </is>
      </c>
      <c r="D2923" s="161" t="inlineStr">
        <is>
          <t>Upper middle income</t>
        </is>
      </c>
      <c r="E2923" s="161" t="b">
        <v>1</v>
      </c>
      <c r="F2923" s="161" t="inlineStr">
        <is>
          <t>ids_official_private_rate_spread_pp</t>
        </is>
      </c>
      <c r="G2923" s="161" t="n">
        <v>1.297</v>
      </c>
      <c r="H2923" s="161" t="inlineStr">
        <is>
          <t>2024</t>
        </is>
      </c>
      <c r="I2923" s="161" t="inlineStr">
        <is>
          <t>P_Data_Extract_From_International_Debt_Statistics__2_.xlsx</t>
        </is>
      </c>
    </row>
    <row r="2924" ht="13" customHeight="1">
      <c r="A2924" s="161" t="inlineStr">
        <is>
          <t>COL</t>
        </is>
      </c>
      <c r="B2924" s="161" t="inlineStr">
        <is>
          <t>Colombia</t>
        </is>
      </c>
      <c r="C2924" s="161" t="inlineStr">
        <is>
          <t>Latin America &amp; Caribbean</t>
        </is>
      </c>
      <c r="D2924" s="161" t="inlineStr">
        <is>
          <t>Upper middle income</t>
        </is>
      </c>
      <c r="E2924" s="161" t="b">
        <v>1</v>
      </c>
      <c r="F2924" s="161" t="inlineStr">
        <is>
          <t>ids_private_creditor_rate_pct</t>
        </is>
      </c>
      <c r="G2924" s="161" t="n">
        <v>8.145</v>
      </c>
      <c r="H2924" s="161" t="inlineStr">
        <is>
          <t>2024</t>
        </is>
      </c>
      <c r="I2924" s="161" t="inlineStr">
        <is>
          <t>P_Data_Extract_From_International_Debt_Statistics__2_.xlsx</t>
        </is>
      </c>
    </row>
    <row r="2925" ht="13" customHeight="1">
      <c r="A2925" s="161" t="inlineStr">
        <is>
          <t>COL</t>
        </is>
      </c>
      <c r="B2925" s="161" t="inlineStr">
        <is>
          <t>Colombia</t>
        </is>
      </c>
      <c r="C2925" s="161" t="inlineStr">
        <is>
          <t>Latin America &amp; Caribbean</t>
        </is>
      </c>
      <c r="D2925" s="161" t="inlineStr">
        <is>
          <t>Upper middle income</t>
        </is>
      </c>
      <c r="E2925" s="161" t="b">
        <v>1</v>
      </c>
      <c r="F2925" s="161" t="inlineStr">
        <is>
          <t>ids_avg_maturity_years</t>
        </is>
      </c>
      <c r="G2925" s="161" t="n">
        <v>15.241</v>
      </c>
      <c r="H2925" s="161" t="inlineStr">
        <is>
          <t>2024</t>
        </is>
      </c>
      <c r="I2925" s="161" t="inlineStr">
        <is>
          <t>P_Data_Extract_From_International_Debt_Statistics__2_.xlsx</t>
        </is>
      </c>
    </row>
    <row r="2926" ht="13" customHeight="1">
      <c r="A2926" s="161" t="inlineStr">
        <is>
          <t>COL</t>
        </is>
      </c>
      <c r="B2926" s="161" t="inlineStr">
        <is>
          <t>Colombia</t>
        </is>
      </c>
      <c r="C2926" s="161" t="inlineStr">
        <is>
          <t>Latin America &amp; Caribbean</t>
        </is>
      </c>
      <c r="D2926" s="161" t="inlineStr">
        <is>
          <t>Upper middle income</t>
        </is>
      </c>
      <c r="E2926" s="161" t="b">
        <v>1</v>
      </c>
      <c r="F2926" s="161" t="inlineStr">
        <is>
          <t>mitigation_finance_received_pct_gdp</t>
        </is>
      </c>
      <c r="G2926" s="161" t="n">
        <v>0.298</v>
      </c>
      <c r="H2926" s="161" t="inlineStr">
        <is>
          <t>2024</t>
        </is>
      </c>
      <c r="I2926" s="161" t="inlineStr">
        <is>
          <t>CRDF-RP_2024.xlsx + WEO</t>
        </is>
      </c>
    </row>
    <row r="2927" ht="13" customHeight="1">
      <c r="A2927" s="161" t="inlineStr">
        <is>
          <t>COL</t>
        </is>
      </c>
      <c r="B2927" s="161" t="inlineStr">
        <is>
          <t>Colombia</t>
        </is>
      </c>
      <c r="C2927" s="161" t="inlineStr">
        <is>
          <t>Latin America &amp; Caribbean</t>
        </is>
      </c>
      <c r="D2927" s="161" t="inlineStr">
        <is>
          <t>Upper middle income</t>
        </is>
      </c>
      <c r="E2927" s="161" t="b">
        <v>1</v>
      </c>
      <c r="F2927" s="161" t="inlineStr">
        <is>
          <t>ids_multilateral_share_pct</t>
        </is>
      </c>
      <c r="G2927" s="161" t="n">
        <v>30.423</v>
      </c>
      <c r="H2927" s="161" t="inlineStr">
        <is>
          <t>2024</t>
        </is>
      </c>
      <c r="I2927" s="161" t="inlineStr">
        <is>
          <t>P_Data_Extract_From_International_Debt_Statistics__2_.xlsx</t>
        </is>
      </c>
    </row>
    <row r="2928" ht="13" customHeight="1">
      <c r="A2928" s="161" t="inlineStr">
        <is>
          <t>COL</t>
        </is>
      </c>
      <c r="B2928" s="161" t="inlineStr">
        <is>
          <t>Colombia</t>
        </is>
      </c>
      <c r="C2928" s="161" t="inlineStr">
        <is>
          <t>Latin America &amp; Caribbean</t>
        </is>
      </c>
      <c r="D2928" s="161" t="inlineStr">
        <is>
          <t>Upper middle income</t>
        </is>
      </c>
      <c r="E2928" s="161" t="b">
        <v>1</v>
      </c>
      <c r="F2928" s="161" t="inlineStr">
        <is>
          <t>ids_private_creditor_share_pct</t>
        </is>
      </c>
      <c r="G2928" s="161" t="n">
        <v>64.85299999999999</v>
      </c>
      <c r="H2928" s="161" t="inlineStr">
        <is>
          <t>2024</t>
        </is>
      </c>
      <c r="I2928" s="161" t="inlineStr">
        <is>
          <t>P_Data_Extract_From_International_Debt_Statistics__2_.xlsx</t>
        </is>
      </c>
    </row>
    <row r="2929" ht="13" customHeight="1">
      <c r="A2929" s="161" t="inlineStr">
        <is>
          <t>COL</t>
        </is>
      </c>
      <c r="B2929" s="161" t="inlineStr">
        <is>
          <t>Colombia</t>
        </is>
      </c>
      <c r="C2929" s="161" t="inlineStr">
        <is>
          <t>Latin America &amp; Caribbean</t>
        </is>
      </c>
      <c r="D2929" s="161" t="inlineStr">
        <is>
          <t>Upper middle income</t>
        </is>
      </c>
      <c r="E2929" s="161" t="b">
        <v>1</v>
      </c>
      <c r="F2929" s="161" t="inlineStr">
        <is>
          <t>ids_usd_share_ppg_debt_pct</t>
        </is>
      </c>
      <c r="G2929" s="161" t="n">
        <v>94.587</v>
      </c>
      <c r="H2929" s="161" t="inlineStr">
        <is>
          <t>2024</t>
        </is>
      </c>
      <c r="I2929" s="161" t="inlineStr">
        <is>
          <t>P_Data_Extract_From_International_Debt_Statistics__2_.xlsx</t>
        </is>
      </c>
    </row>
    <row r="2930" ht="13" customHeight="1">
      <c r="A2930" s="161" t="inlineStr">
        <is>
          <t>COL</t>
        </is>
      </c>
      <c r="B2930" s="161" t="inlineStr">
        <is>
          <t>Colombia</t>
        </is>
      </c>
      <c r="C2930" s="161" t="inlineStr">
        <is>
          <t>Latin America &amp; Caribbean</t>
        </is>
      </c>
      <c r="D2930" s="161" t="inlineStr">
        <is>
          <t>Upper middle income</t>
        </is>
      </c>
      <c r="E2930" s="161" t="b">
        <v>1</v>
      </c>
      <c r="F2930" s="161" t="inlineStr">
        <is>
          <t>pefa_pi103_contingent_liabilities</t>
        </is>
      </c>
      <c r="G2930" s="161" t="n">
        <v>4</v>
      </c>
      <c r="H2930" s="161" t="inlineStr">
        <is>
          <t>2024</t>
        </is>
      </c>
      <c r="I2930" s="161" t="inlineStr">
        <is>
          <t>assessments_1787749571.csv</t>
        </is>
      </c>
    </row>
    <row r="2931" ht="13" customHeight="1">
      <c r="A2931" s="161" t="inlineStr">
        <is>
          <t>COL</t>
        </is>
      </c>
      <c r="B2931" s="161" t="inlineStr">
        <is>
          <t>Colombia</t>
        </is>
      </c>
      <c r="C2931" s="161" t="inlineStr">
        <is>
          <t>Latin America &amp; Caribbean</t>
        </is>
      </c>
      <c r="D2931" s="161" t="inlineStr">
        <is>
          <t>Upper middle income</t>
        </is>
      </c>
      <c r="E2931" s="161" t="b">
        <v>1</v>
      </c>
      <c r="F2931" s="161" t="inlineStr">
        <is>
          <t>ppi_commitments_pct_gdp</t>
        </is>
      </c>
      <c r="G2931" s="161" t="n">
        <v>0.439</v>
      </c>
      <c r="H2931" s="161" t="inlineStr">
        <is>
          <t>2020-2024 avg</t>
        </is>
      </c>
      <c r="I2931" s="161" t="inlineStr">
        <is>
          <t>2024-PPI-Full-DTA.dta + WEO</t>
        </is>
      </c>
    </row>
    <row r="2932" ht="13" customHeight="1">
      <c r="A2932" s="161" t="inlineStr">
        <is>
          <t>COL</t>
        </is>
      </c>
      <c r="B2932" s="161" t="inlineStr">
        <is>
          <t>Colombia</t>
        </is>
      </c>
      <c r="C2932" s="161" t="inlineStr">
        <is>
          <t>Latin America &amp; Caribbean</t>
        </is>
      </c>
      <c r="D2932" s="161" t="inlineStr">
        <is>
          <t>Upper middle income</t>
        </is>
      </c>
      <c r="E2932" s="161" t="b">
        <v>1</v>
      </c>
      <c r="F2932" s="161" t="inlineStr">
        <is>
          <t>excise_revenue_pct_of_revenue</t>
        </is>
      </c>
      <c r="G2932" s="161" t="n">
        <v>3.045</v>
      </c>
      <c r="H2932" s="161" t="inlineStr">
        <is>
          <t>2023</t>
        </is>
      </c>
      <c r="I2932" s="161" t="inlineStr">
        <is>
          <t>world-imf2026.xlsx</t>
        </is>
      </c>
    </row>
    <row r="2933" ht="13" customHeight="1">
      <c r="A2933" s="161" t="inlineStr">
        <is>
          <t>COL</t>
        </is>
      </c>
      <c r="B2933" s="161" t="inlineStr">
        <is>
          <t>Colombia</t>
        </is>
      </c>
      <c r="C2933" s="161" t="inlineStr">
        <is>
          <t>Latin America &amp; Caribbean</t>
        </is>
      </c>
      <c r="D2933" s="161" t="inlineStr">
        <is>
          <t>Upper middle income</t>
        </is>
      </c>
      <c r="E2933" s="161" t="b">
        <v>1</v>
      </c>
      <c r="F2933" s="161" t="inlineStr">
        <is>
          <t>ff_subsidy_total_pct_gdp</t>
        </is>
      </c>
      <c r="G2933" s="161" t="n">
        <v>5.808</v>
      </c>
      <c r="H2933" s="161" t="inlineStr">
        <is>
          <t>2024</t>
        </is>
      </c>
      <c r="I2933" s="161" t="inlineStr">
        <is>
          <t>imffossilfuelsubsidiesdata.xlsb + WEO</t>
        </is>
      </c>
    </row>
    <row r="2934" ht="13" customHeight="1">
      <c r="A2934" s="161" t="inlineStr">
        <is>
          <t>COL</t>
        </is>
      </c>
      <c r="B2934" s="161" t="inlineStr">
        <is>
          <t>Colombia</t>
        </is>
      </c>
      <c r="C2934" s="161" t="inlineStr">
        <is>
          <t>Latin America &amp; Caribbean</t>
        </is>
      </c>
      <c r="D2934" s="161" t="inlineStr">
        <is>
          <t>Upper middle income</t>
        </is>
      </c>
      <c r="E2934" s="161" t="b">
        <v>1</v>
      </c>
      <c r="F2934" s="161" t="inlineStr">
        <is>
          <t>ff_subsidy_explicit_pct_gdp</t>
        </is>
      </c>
      <c r="G2934" s="161" t="n">
        <v>0.438</v>
      </c>
      <c r="H2934" s="161" t="inlineStr">
        <is>
          <t>2024</t>
        </is>
      </c>
      <c r="I2934" s="161" t="inlineStr">
        <is>
          <t>imffossilfuelsubsidiesdata.xlsb</t>
        </is>
      </c>
    </row>
    <row r="2935" ht="13" customHeight="1">
      <c r="A2935" s="161" t="inlineStr">
        <is>
          <t>COL</t>
        </is>
      </c>
      <c r="B2935" s="161" t="inlineStr">
        <is>
          <t>Colombia</t>
        </is>
      </c>
      <c r="C2935" s="161" t="inlineStr">
        <is>
          <t>Latin America &amp; Caribbean</t>
        </is>
      </c>
      <c r="D2935" s="161" t="inlineStr">
        <is>
          <t>Upper middle income</t>
        </is>
      </c>
      <c r="E2935" s="161" t="b">
        <v>1</v>
      </c>
      <c r="F2935" s="161" t="inlineStr">
        <is>
          <t>ff_subsidy_implicit_pct_gdp</t>
        </is>
      </c>
      <c r="G2935" s="161" t="n">
        <v>5.37</v>
      </c>
      <c r="H2935" s="161" t="inlineStr">
        <is>
          <t>2024</t>
        </is>
      </c>
      <c r="I2935" s="161" t="inlineStr">
        <is>
          <t>imffossilfuelsubsidiesdata.xlsb</t>
        </is>
      </c>
    </row>
    <row r="2936" ht="13" customHeight="1">
      <c r="A2936" s="161" t="inlineStr">
        <is>
          <t>COL</t>
        </is>
      </c>
      <c r="B2936" s="161" t="inlineStr">
        <is>
          <t>Colombia</t>
        </is>
      </c>
      <c r="C2936" s="161" t="inlineStr">
        <is>
          <t>Latin America &amp; Caribbean</t>
        </is>
      </c>
      <c r="D2936" s="161" t="inlineStr">
        <is>
          <t>Upper middle income</t>
        </is>
      </c>
      <c r="E2936" s="161" t="b">
        <v>1</v>
      </c>
      <c r="F2936" s="161" t="inlineStr">
        <is>
          <t>env_protection_pct_of_expenditure</t>
        </is>
      </c>
      <c r="G2936" s="161" t="n">
        <v>0.21</v>
      </c>
      <c r="H2936" s="161" t="inlineStr">
        <is>
          <t>2022</t>
        </is>
      </c>
      <c r="I2936" s="161" t="inlineStr">
        <is>
          <t>WB_BOOST_WIDEF.csv</t>
        </is>
      </c>
    </row>
    <row r="2937" ht="13" customHeight="1">
      <c r="A2937" s="161" t="inlineStr">
        <is>
          <t>COL</t>
        </is>
      </c>
      <c r="B2937" s="161" t="inlineStr">
        <is>
          <t>Colombia</t>
        </is>
      </c>
      <c r="C2937" s="161" t="inlineStr">
        <is>
          <t>Latin America &amp; Caribbean</t>
        </is>
      </c>
      <c r="D2937" s="161" t="inlineStr">
        <is>
          <t>Upper middle income</t>
        </is>
      </c>
      <c r="E2937" s="161" t="b">
        <v>1</v>
      </c>
      <c r="F2937" s="161" t="inlineStr">
        <is>
          <t>net_fuel_trade_pct_merch</t>
        </is>
      </c>
      <c r="G2937" s="161" t="n">
        <v>35.657</v>
      </c>
      <c r="H2937" s="161" t="inlineStr">
        <is>
          <t>2024</t>
        </is>
      </c>
      <c r="I2937" s="161" t="inlineStr">
        <is>
          <t>WDI TX.VAL.FUEL.ZS.UN less TM.VAL.FUEL.ZS.UN</t>
        </is>
      </c>
    </row>
    <row r="2938" ht="13" customHeight="1">
      <c r="A2938" s="161" t="inlineStr">
        <is>
          <t>COL</t>
        </is>
      </c>
      <c r="B2938" s="161" t="inlineStr">
        <is>
          <t>Colombia</t>
        </is>
      </c>
      <c r="C2938" s="161" t="inlineStr">
        <is>
          <t>Latin America &amp; Caribbean</t>
        </is>
      </c>
      <c r="D2938" s="161" t="inlineStr">
        <is>
          <t>Upper middle income</t>
        </is>
      </c>
      <c r="E2938" s="161" t="b">
        <v>1</v>
      </c>
      <c r="F2938" s="161" t="inlineStr">
        <is>
          <t>fuel_exports_pct_merch</t>
        </is>
      </c>
      <c r="G2938" s="161" t="n">
        <v>45.304</v>
      </c>
      <c r="H2938" s="161" t="inlineStr">
        <is>
          <t>2024</t>
        </is>
      </c>
      <c r="I2938" s="161" t="inlineStr">
        <is>
          <t>API_TX_VAL_FUEL_ZS_UN_DS2_en_csv_v2_33055.zip</t>
        </is>
      </c>
    </row>
    <row r="2939" ht="13" customHeight="1">
      <c r="A2939" s="161" t="inlineStr">
        <is>
          <t>COL</t>
        </is>
      </c>
      <c r="B2939" s="161" t="inlineStr">
        <is>
          <t>Colombia</t>
        </is>
      </c>
      <c r="C2939" s="161" t="inlineStr">
        <is>
          <t>Latin America &amp; Caribbean</t>
        </is>
      </c>
      <c r="D2939" s="161" t="inlineStr">
        <is>
          <t>Upper middle income</t>
        </is>
      </c>
      <c r="E2939" s="161" t="b">
        <v>1</v>
      </c>
      <c r="F2939" s="161" t="inlineStr">
        <is>
          <t>fuel_imports_pct_merch</t>
        </is>
      </c>
      <c r="G2939" s="161" t="n">
        <v>9.647</v>
      </c>
      <c r="H2939" s="161" t="inlineStr">
        <is>
          <t>2024</t>
        </is>
      </c>
      <c r="I2939" s="161" t="inlineStr">
        <is>
          <t>API_TM_VAL_FUEL_ZS_UN_DS2_en_csv_v2_36140.zip</t>
        </is>
      </c>
    </row>
    <row r="2940" ht="13" customHeight="1">
      <c r="A2940" s="161" t="inlineStr">
        <is>
          <t>COL</t>
        </is>
      </c>
      <c r="B2940" s="161" t="inlineStr">
        <is>
          <t>Colombia</t>
        </is>
      </c>
      <c r="C2940" s="161" t="inlineStr">
        <is>
          <t>Latin America &amp; Caribbean</t>
        </is>
      </c>
      <c r="D2940" s="161" t="inlineStr">
        <is>
          <t>Upper middle income</t>
        </is>
      </c>
      <c r="E2940" s="161" t="b">
        <v>1</v>
      </c>
      <c r="F2940" s="161" t="inlineStr">
        <is>
          <t>energy_import_dep_pct</t>
        </is>
      </c>
      <c r="G2940" s="161" t="n">
        <v>-141.972</v>
      </c>
      <c r="H2940" s="161" t="inlineStr">
        <is>
          <t>2023</t>
        </is>
      </c>
      <c r="I2940" s="161" t="inlineStr">
        <is>
          <t>API_EG_IMP_CONS_ZS_DS2_en_csv_v2_160768.zip</t>
        </is>
      </c>
    </row>
    <row r="2941" ht="13" customHeight="1">
      <c r="A2941" s="161" t="inlineStr">
        <is>
          <t>COL</t>
        </is>
      </c>
      <c r="B2941" s="161" t="inlineStr">
        <is>
          <t>Colombia</t>
        </is>
      </c>
      <c r="C2941" s="161" t="inlineStr">
        <is>
          <t>Latin America &amp; Caribbean</t>
        </is>
      </c>
      <c r="D2941" s="161" t="inlineStr">
        <is>
          <t>Upper middle income</t>
        </is>
      </c>
      <c r="E2941" s="161" t="b">
        <v>1</v>
      </c>
      <c r="F2941" s="161" t="inlineStr">
        <is>
          <t>fossil_rents_total_pct_gdp</t>
        </is>
      </c>
      <c r="G2941" s="161" t="n">
        <v>4.326000000000001</v>
      </c>
      <c r="H2941" s="161" t="inlineStr">
        <is>
          <t>2021</t>
        </is>
      </c>
      <c r="I2941" s="161" t="inlineStr">
        <is>
          <t>WDI NY.GDP.PETR+NGAS+COAL.RT.ZS</t>
        </is>
      </c>
    </row>
    <row r="2942" ht="13" customHeight="1">
      <c r="A2942" s="161" t="inlineStr">
        <is>
          <t>COL</t>
        </is>
      </c>
      <c r="B2942" s="161" t="inlineStr">
        <is>
          <t>Colombia</t>
        </is>
      </c>
      <c r="C2942" s="161" t="inlineStr">
        <is>
          <t>Latin America &amp; Caribbean</t>
        </is>
      </c>
      <c r="D2942" s="161" t="inlineStr">
        <is>
          <t>Upper middle income</t>
        </is>
      </c>
      <c r="E2942" s="161" t="b">
        <v>1</v>
      </c>
      <c r="F2942" s="161" t="inlineStr">
        <is>
          <t>oil_rents_pct_gdp</t>
        </is>
      </c>
      <c r="G2942" s="161" t="n">
        <v>3.424</v>
      </c>
      <c r="H2942" s="161" t="inlineStr">
        <is>
          <t>2021</t>
        </is>
      </c>
      <c r="I2942" s="161" t="inlineStr">
        <is>
          <t>API_NY_GDP_PETR_RT_ZS_DS2_en_csv_v2_40227.zip</t>
        </is>
      </c>
    </row>
    <row r="2943" ht="13" customHeight="1">
      <c r="A2943" s="161" t="inlineStr">
        <is>
          <t>COL</t>
        </is>
      </c>
      <c r="B2943" s="161" t="inlineStr">
        <is>
          <t>Colombia</t>
        </is>
      </c>
      <c r="C2943" s="161" t="inlineStr">
        <is>
          <t>Latin America &amp; Caribbean</t>
        </is>
      </c>
      <c r="D2943" s="161" t="inlineStr">
        <is>
          <t>Upper middle income</t>
        </is>
      </c>
      <c r="E2943" s="161" t="b">
        <v>1</v>
      </c>
      <c r="F2943" s="161" t="inlineStr">
        <is>
          <t>gas_rents_pct_gdp</t>
        </is>
      </c>
      <c r="G2943" s="161" t="n">
        <v>0.176</v>
      </c>
      <c r="H2943" s="161" t="inlineStr">
        <is>
          <t>2021</t>
        </is>
      </c>
      <c r="I2943" s="161" t="inlineStr">
        <is>
          <t>API_NY_GDP_NGAS_RT_ZS_DS2_en_csv_v2_35861.zip</t>
        </is>
      </c>
    </row>
    <row r="2944" ht="13" customHeight="1">
      <c r="A2944" s="161" t="inlineStr">
        <is>
          <t>COL</t>
        </is>
      </c>
      <c r="B2944" s="161" t="inlineStr">
        <is>
          <t>Colombia</t>
        </is>
      </c>
      <c r="C2944" s="161" t="inlineStr">
        <is>
          <t>Latin America &amp; Caribbean</t>
        </is>
      </c>
      <c r="D2944" s="161" t="inlineStr">
        <is>
          <t>Upper middle income</t>
        </is>
      </c>
      <c r="E2944" s="161" t="b">
        <v>1</v>
      </c>
      <c r="F2944" s="161" t="inlineStr">
        <is>
          <t>coal_rents_pct_gdp</t>
        </is>
      </c>
      <c r="G2944" s="161" t="n">
        <v>0.726</v>
      </c>
      <c r="H2944" s="161" t="inlineStr">
        <is>
          <t>2021</t>
        </is>
      </c>
      <c r="I2944" s="161" t="inlineStr">
        <is>
          <t>API_NY_GDP_COAL_RT_ZS_DS2_en_csv_v2_35370.zip</t>
        </is>
      </c>
    </row>
    <row r="2945" ht="13" customHeight="1">
      <c r="A2945" s="161" t="inlineStr">
        <is>
          <t>COL</t>
        </is>
      </c>
      <c r="B2945" s="161" t="inlineStr">
        <is>
          <t>Colombia</t>
        </is>
      </c>
      <c r="C2945" s="161" t="inlineStr">
        <is>
          <t>Latin America &amp; Caribbean</t>
        </is>
      </c>
      <c r="D2945" s="161" t="inlineStr">
        <is>
          <t>Upper middle income</t>
        </is>
      </c>
      <c r="E2945" s="161" t="b">
        <v>1</v>
      </c>
      <c r="F2945" s="161" t="inlineStr">
        <is>
          <t>other_fossil_gen_share_pct</t>
        </is>
      </c>
      <c r="G2945" s="161" t="n">
        <v>3.1</v>
      </c>
      <c r="H2945" s="161" t="inlineStr">
        <is>
          <t>2025</t>
        </is>
      </c>
      <c r="I2945" s="161" t="inlineStr">
        <is>
          <t>release_generation_yearly_global.csv</t>
        </is>
      </c>
    </row>
    <row r="2946" ht="13" customHeight="1">
      <c r="A2946" s="161" t="inlineStr">
        <is>
          <t>COL</t>
        </is>
      </c>
      <c r="B2946" s="161" t="inlineStr">
        <is>
          <t>Colombia</t>
        </is>
      </c>
      <c r="C2946" s="161" t="inlineStr">
        <is>
          <t>Latin America &amp; Caribbean</t>
        </is>
      </c>
      <c r="D2946" s="161" t="inlineStr">
        <is>
          <t>Upper middle income</t>
        </is>
      </c>
      <c r="E2946" s="161" t="b">
        <v>1</v>
      </c>
      <c r="F2946" s="161" t="inlineStr">
        <is>
          <t>renewable_share_electricity_pct</t>
        </is>
      </c>
      <c r="G2946" s="161" t="n">
        <v>79.858</v>
      </c>
      <c r="H2946" s="161" t="inlineStr">
        <is>
          <t>2024</t>
        </is>
      </c>
      <c r="I2946" s="161" t="inlineStr">
        <is>
          <t>imffossilfuelsubsidiesdata.xlsb</t>
        </is>
      </c>
    </row>
    <row r="2947" ht="13" customHeight="1">
      <c r="A2947" s="161" t="inlineStr">
        <is>
          <t>COL</t>
        </is>
      </c>
      <c r="B2947" s="161" t="inlineStr">
        <is>
          <t>Colombia</t>
        </is>
      </c>
      <c r="C2947" s="161" t="inlineStr">
        <is>
          <t>Latin America &amp; Caribbean</t>
        </is>
      </c>
      <c r="D2947" s="161" t="inlineStr">
        <is>
          <t>Upper middle income</t>
        </is>
      </c>
      <c r="E2947" s="161" t="b">
        <v>1</v>
      </c>
      <c r="F2947" s="161" t="inlineStr">
        <is>
          <t>re_share_change_pp</t>
        </is>
      </c>
      <c r="G2947" s="161" t="n">
        <v>15.673</v>
      </c>
      <c r="H2947" s="161" t="inlineStr">
        <is>
          <t>2025</t>
        </is>
      </c>
      <c r="I2947" s="161" t="inlineStr">
        <is>
          <t>release_generation_yearly_global.csv</t>
        </is>
      </c>
    </row>
    <row r="2948" ht="13" customHeight="1">
      <c r="A2948" s="161" t="inlineStr">
        <is>
          <t>COL</t>
        </is>
      </c>
      <c r="B2948" s="161" t="inlineStr">
        <is>
          <t>Colombia</t>
        </is>
      </c>
      <c r="C2948" s="161" t="inlineStr">
        <is>
          <t>Latin America &amp; Caribbean</t>
        </is>
      </c>
      <c r="D2948" s="161" t="inlineStr">
        <is>
          <t>Upper middle income</t>
        </is>
      </c>
      <c r="E2948" s="161" t="b">
        <v>1</v>
      </c>
      <c r="F2948" s="161" t="inlineStr">
        <is>
          <t>re_capacity_growth_pct</t>
        </is>
      </c>
      <c r="G2948" s="161" t="n">
        <v>2.258</v>
      </c>
      <c r="H2948" s="161" t="inlineStr">
        <is>
          <t>2025</t>
        </is>
      </c>
      <c r="I2948" s="161" t="inlineStr">
        <is>
          <t>release_generation_yearly_global.csv</t>
        </is>
      </c>
    </row>
    <row r="2949" ht="13" customHeight="1">
      <c r="A2949" s="161" t="inlineStr">
        <is>
          <t>COL</t>
        </is>
      </c>
      <c r="B2949" s="161" t="inlineStr">
        <is>
          <t>Colombia</t>
        </is>
      </c>
      <c r="C2949" s="161" t="inlineStr">
        <is>
          <t>Latin America &amp; Caribbean</t>
        </is>
      </c>
      <c r="D2949" s="161" t="inlineStr">
        <is>
          <t>Upper middle income</t>
        </is>
      </c>
      <c r="E2949" s="161" t="b">
        <v>1</v>
      </c>
      <c r="F2949" s="161" t="inlineStr">
        <is>
          <t>inn_total_inv_2030_pct_gdp</t>
        </is>
      </c>
      <c r="G2949" s="161" t="n">
        <v>5.04485148256669</v>
      </c>
      <c r="H2949" s="161" t="inlineStr">
        <is>
          <t>2030</t>
        </is>
      </c>
      <c r="I2949" s="161" t="inlineStr">
        <is>
          <t>Mitigation_Investment_Needs_v1.1.xlsx (InvestmentNeeds v1.1, model output)</t>
        </is>
      </c>
    </row>
    <row r="2950" ht="13" customHeight="1">
      <c r="A2950" s="161" t="inlineStr">
        <is>
          <t>COL</t>
        </is>
      </c>
      <c r="B2950" s="161" t="inlineStr">
        <is>
          <t>Colombia</t>
        </is>
      </c>
      <c r="C2950" s="161" t="inlineStr">
        <is>
          <t>Latin America &amp; Caribbean</t>
        </is>
      </c>
      <c r="D2950" s="161" t="inlineStr">
        <is>
          <t>Upper middle income</t>
        </is>
      </c>
      <c r="E2950" s="161" t="b">
        <v>1</v>
      </c>
      <c r="F2950" s="161" t="inlineStr">
        <is>
          <t>inn_incr_inv_2030_pct_gdp</t>
        </is>
      </c>
      <c r="G2950" s="161" t="n">
        <v>1.21076435581601</v>
      </c>
      <c r="H2950" s="161" t="inlineStr">
        <is>
          <t>2030</t>
        </is>
      </c>
      <c r="I2950" s="161" t="inlineStr">
        <is>
          <t>Mitigation_Investment_Needs_v1.1.xlsx (InvestmentNeeds v1.1, model output)</t>
        </is>
      </c>
    </row>
    <row r="2951" ht="13" customHeight="1">
      <c r="A2951" s="161" t="inlineStr">
        <is>
          <t>COL</t>
        </is>
      </c>
      <c r="B2951" s="161" t="inlineStr">
        <is>
          <t>Colombia</t>
        </is>
      </c>
      <c r="C2951" s="161" t="inlineStr">
        <is>
          <t>Latin America &amp; Caribbean</t>
        </is>
      </c>
      <c r="D2951" s="161" t="inlineStr">
        <is>
          <t>Upper middle income</t>
        </is>
      </c>
      <c r="E2951" s="161" t="b">
        <v>1</v>
      </c>
      <c r="F2951" s="161" t="inlineStr">
        <is>
          <t>inn_incr_inv_gen_2030_pct_gdp</t>
        </is>
      </c>
      <c r="G2951" s="161" t="n">
        <v>0.321288537298612</v>
      </c>
      <c r="H2951" s="161" t="inlineStr">
        <is>
          <t>2030</t>
        </is>
      </c>
      <c r="I2951" s="161" t="inlineStr">
        <is>
          <t>Mitigation_Investment_Needs_v1.1.xlsx (InvestmentNeeds v1.1, model output)</t>
        </is>
      </c>
    </row>
    <row r="2952" ht="13" customHeight="1">
      <c r="A2952" s="161" t="inlineStr">
        <is>
          <t>COL</t>
        </is>
      </c>
      <c r="B2952" s="161" t="inlineStr">
        <is>
          <t>Colombia</t>
        </is>
      </c>
      <c r="C2952" s="161" t="inlineStr">
        <is>
          <t>Latin America &amp; Caribbean</t>
        </is>
      </c>
      <c r="D2952" s="161" t="inlineStr">
        <is>
          <t>Upper middle income</t>
        </is>
      </c>
      <c r="E2952" s="161" t="b">
        <v>1</v>
      </c>
      <c r="F2952" s="161" t="inlineStr">
        <is>
          <t>inn_incr_inv_grid_2030_pct_gdp</t>
        </is>
      </c>
      <c r="G2952" s="161" t="n">
        <v>0.2203121398619063</v>
      </c>
      <c r="H2952" s="161" t="inlineStr">
        <is>
          <t>2030</t>
        </is>
      </c>
      <c r="I2952" s="161" t="inlineStr">
        <is>
          <t>Mitigation_Investment_Needs_v1.1.xlsx (InvestmentNeeds v1.1, model output)</t>
        </is>
      </c>
    </row>
    <row r="2953" ht="13" customHeight="1">
      <c r="A2953" s="161" t="inlineStr">
        <is>
          <t>COL</t>
        </is>
      </c>
      <c r="B2953" s="161" t="inlineStr">
        <is>
          <t>Colombia</t>
        </is>
      </c>
      <c r="C2953" s="161" t="inlineStr">
        <is>
          <t>Latin America &amp; Caribbean</t>
        </is>
      </c>
      <c r="D2953" s="161" t="inlineStr">
        <is>
          <t>Upper middle income</t>
        </is>
      </c>
      <c r="E2953" s="161" t="b">
        <v>1</v>
      </c>
      <c r="F2953" s="161" t="inlineStr">
        <is>
          <t>inn_incr_inv_trn_2030_pct_gdp</t>
        </is>
      </c>
      <c r="G2953" s="161" t="n">
        <v>0.1562435283186157</v>
      </c>
      <c r="H2953" s="161" t="inlineStr">
        <is>
          <t>2030</t>
        </is>
      </c>
      <c r="I2953" s="161" t="inlineStr">
        <is>
          <t>Mitigation_Investment_Needs_v1.1.xlsx (InvestmentNeeds v1.1, model output)</t>
        </is>
      </c>
    </row>
    <row r="2954" ht="13" customHeight="1">
      <c r="A2954" s="161" t="inlineStr">
        <is>
          <t>COL</t>
        </is>
      </c>
      <c r="B2954" s="161" t="inlineStr">
        <is>
          <t>Colombia</t>
        </is>
      </c>
      <c r="C2954" s="161" t="inlineStr">
        <is>
          <t>Latin America &amp; Caribbean</t>
        </is>
      </c>
      <c r="D2954" s="161" t="inlineStr">
        <is>
          <t>Upper middle income</t>
        </is>
      </c>
      <c r="E2954" s="161" t="b">
        <v>1</v>
      </c>
      <c r="F2954" s="161" t="inlineStr">
        <is>
          <t>inn_incr_inv_bld_2030_pct_gdp</t>
        </is>
      </c>
      <c r="G2954" s="161" t="n">
        <v>0.1114689122810311</v>
      </c>
      <c r="H2954" s="161" t="inlineStr">
        <is>
          <t>2030</t>
        </is>
      </c>
      <c r="I2954" s="161" t="inlineStr">
        <is>
          <t>Mitigation_Investment_Needs_v1.1.xlsx (InvestmentNeeds v1.1, model output)</t>
        </is>
      </c>
    </row>
    <row r="2955" ht="13" customHeight="1">
      <c r="A2955" s="161" t="inlineStr">
        <is>
          <t>COL</t>
        </is>
      </c>
      <c r="B2955" s="161" t="inlineStr">
        <is>
          <t>Colombia</t>
        </is>
      </c>
      <c r="C2955" s="161" t="inlineStr">
        <is>
          <t>Latin America &amp; Caribbean</t>
        </is>
      </c>
      <c r="D2955" s="161" t="inlineStr">
        <is>
          <t>Upper middle income</t>
        </is>
      </c>
      <c r="E2955" s="161" t="b">
        <v>1</v>
      </c>
      <c r="F2955" s="161" t="inlineStr">
        <is>
          <t>inn_incr_inv_ind_2030_pct_gdp</t>
        </is>
      </c>
      <c r="G2955" s="161" t="n">
        <v>0.0519676364663295</v>
      </c>
      <c r="H2955" s="161" t="inlineStr">
        <is>
          <t>2030</t>
        </is>
      </c>
      <c r="I2955" s="161" t="inlineStr">
        <is>
          <t>Mitigation_Investment_Needs_v1.1.xlsx (InvestmentNeeds v1.1, model output)</t>
        </is>
      </c>
    </row>
    <row r="2956" ht="13" customHeight="1">
      <c r="A2956" s="161" t="inlineStr">
        <is>
          <t>COL</t>
        </is>
      </c>
      <c r="B2956" s="161" t="inlineStr">
        <is>
          <t>Colombia</t>
        </is>
      </c>
      <c r="C2956" s="161" t="inlineStr">
        <is>
          <t>Latin America &amp; Caribbean</t>
        </is>
      </c>
      <c r="D2956" s="161" t="inlineStr">
        <is>
          <t>Upper middle income</t>
        </is>
      </c>
      <c r="E2956" s="161" t="b">
        <v>1</v>
      </c>
      <c r="F2956" s="161" t="inlineStr">
        <is>
          <t>inn_incr_inv_fuel_2030_pct_gdp</t>
        </is>
      </c>
      <c r="G2956" s="161" t="n">
        <v>0.0666299552442895</v>
      </c>
      <c r="H2956" s="161" t="inlineStr">
        <is>
          <t>2030</t>
        </is>
      </c>
      <c r="I2956" s="161" t="inlineStr">
        <is>
          <t>Mitigation_Investment_Needs_v1.1.xlsx (InvestmentNeeds v1.1, model output)</t>
        </is>
      </c>
    </row>
    <row r="2957" ht="13" customHeight="1">
      <c r="A2957" s="161" t="inlineStr">
        <is>
          <t>COL</t>
        </is>
      </c>
      <c r="B2957" s="161" t="inlineStr">
        <is>
          <t>Colombia</t>
        </is>
      </c>
      <c r="C2957" s="161" t="inlineStr">
        <is>
          <t>Latin America &amp; Caribbean</t>
        </is>
      </c>
      <c r="D2957" s="161" t="inlineStr">
        <is>
          <t>Upper middle income</t>
        </is>
      </c>
      <c r="E2957" s="161" t="b">
        <v>1</v>
      </c>
      <c r="F2957" s="161" t="inlineStr">
        <is>
          <t>inn_incr_inv_afolu_2030_pct_gdp</t>
        </is>
      </c>
      <c r="G2957" s="161" t="n">
        <v>0.2828536463452207</v>
      </c>
      <c r="H2957" s="161" t="inlineStr">
        <is>
          <t>2030</t>
        </is>
      </c>
      <c r="I2957" s="161" t="inlineStr">
        <is>
          <t>Mitigation_Investment_Needs_v1.1.xlsx (InvestmentNeeds v1.1, model output)</t>
        </is>
      </c>
    </row>
    <row r="2958" ht="13" customHeight="1">
      <c r="A2958" s="161" t="inlineStr">
        <is>
          <t>COL</t>
        </is>
      </c>
      <c r="B2958" s="161" t="inlineStr">
        <is>
          <t>Colombia</t>
        </is>
      </c>
      <c r="C2958" s="161" t="inlineStr">
        <is>
          <t>Latin America &amp; Caribbean</t>
        </is>
      </c>
      <c r="D2958" s="161" t="inlineStr">
        <is>
          <t>Upper middle income</t>
        </is>
      </c>
      <c r="E2958" s="161" t="b">
        <v>1</v>
      </c>
      <c r="F2958" s="161" t="inlineStr">
        <is>
          <t>inn_incr_cost_a_2030_pct_gdp</t>
        </is>
      </c>
      <c r="G2958" s="161" t="n">
        <v>0.0536848782234153</v>
      </c>
      <c r="H2958" s="161" t="inlineStr">
        <is>
          <t>2030</t>
        </is>
      </c>
      <c r="I2958" s="161" t="inlineStr">
        <is>
          <t>Mitigation_Investment_Needs_v1.1.xlsx (InvestmentNeeds v1.1, model output)</t>
        </is>
      </c>
    </row>
    <row r="2959" ht="13" customHeight="1">
      <c r="A2959" s="161" t="inlineStr">
        <is>
          <t>COL</t>
        </is>
      </c>
      <c r="B2959" s="161" t="inlineStr">
        <is>
          <t>Colombia</t>
        </is>
      </c>
      <c r="C2959" s="161" t="inlineStr">
        <is>
          <t>Latin America &amp; Caribbean</t>
        </is>
      </c>
      <c r="D2959" s="161" t="inlineStr">
        <is>
          <t>Upper middle income</t>
        </is>
      </c>
      <c r="E2959" s="161" t="b">
        <v>1</v>
      </c>
      <c r="F2959" s="161" t="inlineStr">
        <is>
          <t>inn_incr_cost_b_2030_pct_gdp</t>
        </is>
      </c>
      <c r="G2959" s="161" t="n">
        <v>0.0459174282324971</v>
      </c>
      <c r="H2959" s="161" t="inlineStr">
        <is>
          <t>2030</t>
        </is>
      </c>
      <c r="I2959" s="161" t="inlineStr">
        <is>
          <t>Mitigation_Investment_Needs_v1.1.xlsx (InvestmentNeeds v1.1, model output)</t>
        </is>
      </c>
    </row>
    <row r="2960" ht="13" customHeight="1">
      <c r="A2960" s="161" t="inlineStr">
        <is>
          <t>COL</t>
        </is>
      </c>
      <c r="B2960" s="161" t="inlineStr">
        <is>
          <t>Colombia</t>
        </is>
      </c>
      <c r="C2960" s="161" t="inlineStr">
        <is>
          <t>Latin America &amp; Caribbean</t>
        </is>
      </c>
      <c r="D2960" s="161" t="inlineStr">
        <is>
          <t>Upper middle income</t>
        </is>
      </c>
      <c r="E2960" s="161" t="b">
        <v>1</v>
      </c>
      <c r="F2960" s="161" t="inlineStr">
        <is>
          <t>inn_incr_cost_c_2030_pct_gdp</t>
        </is>
      </c>
      <c r="G2960" s="161" t="n">
        <v>-0.0431891587474375</v>
      </c>
      <c r="H2960" s="161" t="inlineStr">
        <is>
          <t>2030</t>
        </is>
      </c>
      <c r="I2960" s="161" t="inlineStr">
        <is>
          <t>Mitigation_Investment_Needs_v1.1.xlsx (InvestmentNeeds v1.1, model output)</t>
        </is>
      </c>
    </row>
    <row r="2961" ht="13" customHeight="1">
      <c r="A2961" s="161" t="inlineStr">
        <is>
          <t>COL</t>
        </is>
      </c>
      <c r="B2961" s="161" t="inlineStr">
        <is>
          <t>Colombia</t>
        </is>
      </c>
      <c r="C2961" s="161" t="inlineStr">
        <is>
          <t>Latin America &amp; Caribbean</t>
        </is>
      </c>
      <c r="D2961" s="161" t="inlineStr">
        <is>
          <t>Upper middle income</t>
        </is>
      </c>
      <c r="E2961" s="161" t="b">
        <v>1</v>
      </c>
      <c r="F2961" s="161" t="inlineStr">
        <is>
          <t>inn_cost_per_t_b_2030_usd</t>
        </is>
      </c>
      <c r="G2961" s="161" t="n">
        <v>65.41303071525449</v>
      </c>
      <c r="H2961" s="161" t="inlineStr">
        <is>
          <t>2030</t>
        </is>
      </c>
      <c r="I2961" s="161" t="inlineStr">
        <is>
          <t>Mitigation_Investment_Needs_v1.1.xlsx (InvestmentNeeds v1.1, model output)</t>
        </is>
      </c>
    </row>
    <row r="2962" ht="13" customHeight="1">
      <c r="A2962" s="161" t="inlineStr">
        <is>
          <t>COL</t>
        </is>
      </c>
      <c r="B2962" s="161" t="inlineStr">
        <is>
          <t>Colombia</t>
        </is>
      </c>
      <c r="C2962" s="161" t="inlineStr">
        <is>
          <t>Latin America &amp; Caribbean</t>
        </is>
      </c>
      <c r="D2962" s="161" t="inlineStr">
        <is>
          <t>Upper middle income</t>
        </is>
      </c>
      <c r="E2962" s="161" t="b">
        <v>1</v>
      </c>
      <c r="F2962" s="161" t="inlineStr">
        <is>
          <t>inn_coc_penalty_2030_pct_gdp</t>
        </is>
      </c>
      <c r="G2962" s="161" t="n">
        <v>0.0323643749621594</v>
      </c>
      <c r="H2962" s="161" t="inlineStr">
        <is>
          <t>2030</t>
        </is>
      </c>
      <c r="I2962" s="161" t="inlineStr">
        <is>
          <t>Mitigation_Investment_Needs_v1.1.xlsx (InvestmentNeeds v1.1, model output)</t>
        </is>
      </c>
    </row>
    <row r="2963" ht="13" customHeight="1">
      <c r="A2963" s="161" t="inlineStr">
        <is>
          <t>COL</t>
        </is>
      </c>
      <c r="B2963" s="161" t="inlineStr">
        <is>
          <t>Colombia</t>
        </is>
      </c>
      <c r="C2963" s="161" t="inlineStr">
        <is>
          <t>Latin America &amp; Caribbean</t>
        </is>
      </c>
      <c r="D2963" s="161" t="inlineStr">
        <is>
          <t>Upper middle income</t>
        </is>
      </c>
      <c r="E2963" s="161" t="b">
        <v>1</v>
      </c>
      <c r="F2963" s="161" t="inlineStr">
        <is>
          <t>inn_pima_adj_inv_2030_pct_gdp</t>
        </is>
      </c>
      <c r="G2963" s="161" t="n">
        <v>5.614014213933195</v>
      </c>
      <c r="H2963" s="161" t="inlineStr">
        <is>
          <t>2030</t>
        </is>
      </c>
      <c r="I2963" s="161" t="inlineStr">
        <is>
          <t>Mitigation_Investment_Needs_v1.1.xlsx (InvestmentNeeds v1.1, model output)</t>
        </is>
      </c>
    </row>
    <row r="2964" ht="13" customHeight="1">
      <c r="A2964" s="161" t="inlineStr">
        <is>
          <t>COL</t>
        </is>
      </c>
      <c r="B2964" s="161" t="inlineStr">
        <is>
          <t>Colombia</t>
        </is>
      </c>
      <c r="C2964" s="161" t="inlineStr">
        <is>
          <t>Latin America &amp; Caribbean</t>
        </is>
      </c>
      <c r="D2964" s="161" t="inlineStr">
        <is>
          <t>Upper middle income</t>
        </is>
      </c>
      <c r="E2964" s="161" t="b">
        <v>1</v>
      </c>
      <c r="F2964" s="161" t="inlineStr">
        <is>
          <t>nmim_nz_inv_2030_pct_gdp</t>
        </is>
      </c>
      <c r="G2964" s="161" t="n">
        <v>2.546631064348187</v>
      </c>
      <c r="H2964" s="161" t="inlineStr">
        <is>
          <t>2030</t>
        </is>
      </c>
      <c r="I2964" s="161" t="inlineStr">
        <is>
          <t>nmim_summary_v0_2.csv (InvestmentNeeds NMIM v0.2, model output)</t>
        </is>
      </c>
    </row>
    <row r="2965" ht="13" customHeight="1">
      <c r="A2965" s="161" t="inlineStr">
        <is>
          <t>COL</t>
        </is>
      </c>
      <c r="B2965" s="161" t="inlineStr">
        <is>
          <t>Colombia</t>
        </is>
      </c>
      <c r="C2965" s="161" t="inlineStr">
        <is>
          <t>Latin America &amp; Caribbean</t>
        </is>
      </c>
      <c r="D2965" s="161" t="inlineStr">
        <is>
          <t>Upper middle income</t>
        </is>
      </c>
      <c r="E2965" s="161" t="b">
        <v>1</v>
      </c>
      <c r="F2965" s="161" t="inlineStr">
        <is>
          <t>nmim_typ1_2030_pct_gdp</t>
        </is>
      </c>
      <c r="G2965" s="161" t="n">
        <v>0.7034021783165459</v>
      </c>
      <c r="H2965" s="161" t="inlineStr">
        <is>
          <t>2030</t>
        </is>
      </c>
      <c r="I2965" s="161" t="inlineStr">
        <is>
          <t>nmim_summary_v0_2.csv (InvestmentNeeds NMIM v0.2, model output)</t>
        </is>
      </c>
    </row>
    <row r="2966" ht="13" customHeight="1">
      <c r="A2966" s="161" t="inlineStr">
        <is>
          <t>COL</t>
        </is>
      </c>
      <c r="B2966" s="161" t="inlineStr">
        <is>
          <t>Colombia</t>
        </is>
      </c>
      <c r="C2966" s="161" t="inlineStr">
        <is>
          <t>Latin America &amp; Caribbean</t>
        </is>
      </c>
      <c r="D2966" s="161" t="inlineStr">
        <is>
          <t>Upper middle income</t>
        </is>
      </c>
      <c r="E2966" s="161" t="b">
        <v>1</v>
      </c>
      <c r="F2966" s="161" t="inlineStr">
        <is>
          <t>nmim_typ2_2030_pct_gdp</t>
        </is>
      </c>
      <c r="G2966" s="161" t="n">
        <v>0.1662520221744588</v>
      </c>
      <c r="H2966" s="161" t="inlineStr">
        <is>
          <t>2030</t>
        </is>
      </c>
      <c r="I2966" s="161" t="inlineStr">
        <is>
          <t>nmim_summary_v0_2.csv (InvestmentNeeds NMIM v0.2, model output)</t>
        </is>
      </c>
    </row>
    <row r="2967" ht="13" customHeight="1">
      <c r="A2967" s="161" t="inlineStr">
        <is>
          <t>COL</t>
        </is>
      </c>
      <c r="B2967" s="161" t="inlineStr">
        <is>
          <t>Colombia</t>
        </is>
      </c>
      <c r="C2967" s="161" t="inlineStr">
        <is>
          <t>Latin America &amp; Caribbean</t>
        </is>
      </c>
      <c r="D2967" s="161" t="inlineStr">
        <is>
          <t>Upper middle income</t>
        </is>
      </c>
      <c r="E2967" s="161" t="b">
        <v>1</v>
      </c>
      <c r="F2967" s="161" t="inlineStr">
        <is>
          <t>nmim_typ3_2030_pct_gdp</t>
        </is>
      </c>
      <c r="G2967" s="161" t="n">
        <v>0.2670510946897334</v>
      </c>
      <c r="H2967" s="161" t="inlineStr">
        <is>
          <t>2030</t>
        </is>
      </c>
      <c r="I2967" s="161" t="inlineStr">
        <is>
          <t>nmim_summary_v0_2.csv (InvestmentNeeds NMIM v0.2, model output)</t>
        </is>
      </c>
    </row>
    <row r="2968" ht="13" customHeight="1">
      <c r="A2968" s="161" t="inlineStr">
        <is>
          <t>COL</t>
        </is>
      </c>
      <c r="B2968" s="161" t="inlineStr">
        <is>
          <t>Colombia</t>
        </is>
      </c>
      <c r="C2968" s="161" t="inlineStr">
        <is>
          <t>Latin America &amp; Caribbean</t>
        </is>
      </c>
      <c r="D2968" s="161" t="inlineStr">
        <is>
          <t>Upper middle income</t>
        </is>
      </c>
      <c r="E2968" s="161" t="b">
        <v>1</v>
      </c>
      <c r="F2968" s="161" t="inlineStr">
        <is>
          <t>nmim_typ4_2030_pct_gdp</t>
        </is>
      </c>
      <c r="G2968" s="161" t="n">
        <v>0.6823251002604832</v>
      </c>
      <c r="H2968" s="161" t="inlineStr">
        <is>
          <t>2030</t>
        </is>
      </c>
      <c r="I2968" s="161" t="inlineStr">
        <is>
          <t>nmim_summary_v0_2.csv (InvestmentNeeds NMIM v0.2, model output)</t>
        </is>
      </c>
    </row>
    <row r="2969" ht="13" customHeight="1">
      <c r="A2969" s="161" t="inlineStr">
        <is>
          <t>COL</t>
        </is>
      </c>
      <c r="B2969" s="161" t="inlineStr">
        <is>
          <t>Colombia</t>
        </is>
      </c>
      <c r="C2969" s="161" t="inlineStr">
        <is>
          <t>Latin America &amp; Caribbean</t>
        </is>
      </c>
      <c r="D2969" s="161" t="inlineStr">
        <is>
          <t>Upper middle income</t>
        </is>
      </c>
      <c r="E2969" s="161" t="b">
        <v>1</v>
      </c>
      <c r="F2969" s="161" t="inlineStr">
        <is>
          <t>nmim_typ5_2030_pct_gdp</t>
        </is>
      </c>
      <c r="G2969" s="161" t="n">
        <v>0.7276006690096753</v>
      </c>
      <c r="H2969" s="161" t="inlineStr">
        <is>
          <t>2030</t>
        </is>
      </c>
      <c r="I2969" s="161" t="inlineStr">
        <is>
          <t>nmim_summary_v0_2.csv (InvestmentNeeds NMIM v0.2, model output)</t>
        </is>
      </c>
    </row>
    <row r="2970" ht="13" customHeight="1">
      <c r="A2970" s="161" t="inlineStr">
        <is>
          <t>COL</t>
        </is>
      </c>
      <c r="B2970" s="161" t="inlineStr">
        <is>
          <t>Colombia</t>
        </is>
      </c>
      <c r="C2970" s="161" t="inlineStr">
        <is>
          <t>Latin America &amp; Caribbean</t>
        </is>
      </c>
      <c r="D2970" s="161" t="inlineStr">
        <is>
          <t>Upper middle income</t>
        </is>
      </c>
      <c r="E2970" s="161" t="b">
        <v>1</v>
      </c>
      <c r="F2970" s="161" t="inlineStr">
        <is>
          <t>nmim_budget_need_2030_pct_gdp</t>
        </is>
      </c>
      <c r="G2970" s="161" t="n">
        <v>0.9080997084152328</v>
      </c>
      <c r="H2970" s="161" t="inlineStr">
        <is>
          <t>2030</t>
        </is>
      </c>
      <c r="I2970" s="161" t="inlineStr">
        <is>
          <t>nmim_summary_v0_2.csv (InvestmentNeeds NMIM v0.2, model output)</t>
        </is>
      </c>
    </row>
    <row r="2971" ht="13" customHeight="1">
      <c r="A2971" s="161" t="inlineStr">
        <is>
          <t>COL</t>
        </is>
      </c>
      <c r="B2971" s="161" t="inlineStr">
        <is>
          <t>Colombia</t>
        </is>
      </c>
      <c r="C2971" s="161" t="inlineStr">
        <is>
          <t>Latin America &amp; Caribbean</t>
        </is>
      </c>
      <c r="D2971" s="161" t="inlineStr">
        <is>
          <t>Upper middle income</t>
        </is>
      </c>
      <c r="E2971" s="161" t="b">
        <v>1</v>
      </c>
      <c r="F2971" s="161" t="inlineStr">
        <is>
          <t>nmim_private_share_2030_pct</t>
        </is>
      </c>
      <c r="G2971" s="161" t="n">
        <v>57.81282395702875</v>
      </c>
      <c r="H2971" s="161" t="inlineStr">
        <is>
          <t>2030</t>
        </is>
      </c>
      <c r="I2971" s="161" t="inlineStr">
        <is>
          <t>nmim_summary_v0_2.csv (InvestmentNeeds NMIM v0.2, model output)</t>
        </is>
      </c>
    </row>
    <row r="2972" ht="13" customHeight="1">
      <c r="A2972" s="161" t="inlineStr">
        <is>
          <t>COL</t>
        </is>
      </c>
      <c r="B2972" s="161" t="inlineStr">
        <is>
          <t>Colombia</t>
        </is>
      </c>
      <c r="C2972" s="161" t="inlineStr">
        <is>
          <t>Latin America &amp; Caribbean</t>
        </is>
      </c>
      <c r="D2972" s="161" t="inlineStr">
        <is>
          <t>Upper middle income</t>
        </is>
      </c>
      <c r="E2972" s="161" t="b">
        <v>1</v>
      </c>
      <c r="F2972" s="161" t="inlineStr">
        <is>
          <t>nmim_incr_inv_2030_pct_gdp</t>
        </is>
      </c>
      <c r="G2972" s="161" t="n">
        <v>1.95820784050051</v>
      </c>
      <c r="H2972" s="161" t="inlineStr">
        <is>
          <t>2030</t>
        </is>
      </c>
      <c r="I2972" s="161" t="inlineStr">
        <is>
          <t>nmim_summary_v0_2.csv (InvestmentNeeds NMIM v0.2, model output)</t>
        </is>
      </c>
    </row>
    <row r="2973" ht="13" customHeight="1">
      <c r="A2973" s="161" t="inlineStr">
        <is>
          <t>COL</t>
        </is>
      </c>
      <c r="B2973" s="161" t="inlineStr">
        <is>
          <t>Colombia</t>
        </is>
      </c>
      <c r="C2973" s="161" t="inlineStr">
        <is>
          <t>Latin America &amp; Caribbean</t>
        </is>
      </c>
      <c r="D2973" s="161" t="inlineStr">
        <is>
          <t>Upper middle income</t>
        </is>
      </c>
      <c r="E2973" s="161" t="b">
        <v>1</v>
      </c>
      <c r="F2973" s="161" t="inlineStr">
        <is>
          <t>nmim_incr_inv_2050_pct_gdp</t>
        </is>
      </c>
      <c r="G2973" s="161" t="n">
        <v>1.607827651550497</v>
      </c>
      <c r="H2973" s="161" t="inlineStr">
        <is>
          <t>2050</t>
        </is>
      </c>
      <c r="I2973" s="161" t="inlineStr">
        <is>
          <t>nmim_summary_v0_2.csv (InvestmentNeeds NMIM v0.2, model output)</t>
        </is>
      </c>
    </row>
    <row r="2974" ht="13" customHeight="1">
      <c r="A2974" s="161" t="inlineStr">
        <is>
          <t>COL</t>
        </is>
      </c>
      <c r="B2974" s="161" t="inlineStr">
        <is>
          <t>Colombia</t>
        </is>
      </c>
      <c r="C2974" s="161" t="inlineStr">
        <is>
          <t>Latin America &amp; Caribbean</t>
        </is>
      </c>
      <c r="D2974" s="161" t="inlineStr">
        <is>
          <t>Upper middle income</t>
        </is>
      </c>
      <c r="E2974" s="161" t="b">
        <v>1</v>
      </c>
      <c r="F2974" s="161" t="inlineStr">
        <is>
          <t>nmim_pv_incr_cost_b_pct_gdp</t>
        </is>
      </c>
      <c r="G2974" s="161" t="n">
        <v>9.799894959194134</v>
      </c>
      <c r="H2974" s="161" t="inlineStr">
        <is>
          <t>2025-2050</t>
        </is>
      </c>
      <c r="I2974" s="161" t="inlineStr">
        <is>
          <t>nmim_summary_v0_2.csv (InvestmentNeeds NMIM v0.2, model output)</t>
        </is>
      </c>
    </row>
    <row r="2975" ht="13" customHeight="1">
      <c r="A2975" s="161" t="inlineStr">
        <is>
          <t>COL</t>
        </is>
      </c>
      <c r="B2975" s="161" t="inlineStr">
        <is>
          <t>Colombia</t>
        </is>
      </c>
      <c r="C2975" s="161" t="inlineStr">
        <is>
          <t>Latin America &amp; Caribbean</t>
        </is>
      </c>
      <c r="D2975" s="161" t="inlineStr">
        <is>
          <t>Upper middle income</t>
        </is>
      </c>
      <c r="E2975" s="161" t="b">
        <v>1</v>
      </c>
      <c r="F2975" s="161" t="inlineStr">
        <is>
          <t>price_diesel_usd_litre</t>
        </is>
      </c>
      <c r="G2975" s="161" t="n">
        <v>0.556</v>
      </c>
      <c r="H2975" s="161" t="inlineStr">
        <is>
          <t>2024</t>
        </is>
      </c>
      <c r="I2975" s="161" t="inlineStr">
        <is>
          <t>imffossilfuelsubsidiesdata.xlsb</t>
        </is>
      </c>
    </row>
    <row r="2976" ht="13" customHeight="1">
      <c r="A2976" s="161" t="inlineStr">
        <is>
          <t>COL</t>
        </is>
      </c>
      <c r="B2976" s="161" t="inlineStr">
        <is>
          <t>Colombia</t>
        </is>
      </c>
      <c r="C2976" s="161" t="inlineStr">
        <is>
          <t>Latin America &amp; Caribbean</t>
        </is>
      </c>
      <c r="D2976" s="161" t="inlineStr">
        <is>
          <t>Upper middle income</t>
        </is>
      </c>
      <c r="E2976" s="161" t="b">
        <v>1</v>
      </c>
      <c r="F2976" s="161" t="inlineStr">
        <is>
          <t>price_gasoline_usd_litre</t>
        </is>
      </c>
      <c r="G2976" s="161" t="n">
        <v>1.155</v>
      </c>
      <c r="H2976" s="161" t="inlineStr">
        <is>
          <t>2024</t>
        </is>
      </c>
      <c r="I2976" s="161" t="inlineStr">
        <is>
          <t>imffossilfuelsubsidiesdata.xlsb</t>
        </is>
      </c>
    </row>
    <row r="2977" ht="13" customHeight="1">
      <c r="A2977" s="161" t="inlineStr">
        <is>
          <t>COL</t>
        </is>
      </c>
      <c r="B2977" s="161" t="inlineStr">
        <is>
          <t>Colombia</t>
        </is>
      </c>
      <c r="C2977" s="161" t="inlineStr">
        <is>
          <t>Latin America &amp; Caribbean</t>
        </is>
      </c>
      <c r="D2977" s="161" t="inlineStr">
        <is>
          <t>Upper middle income</t>
        </is>
      </c>
      <c r="E2977" s="161" t="b">
        <v>1</v>
      </c>
      <c r="F2977" s="161" t="inlineStr">
        <is>
          <t>price_electricity_residential_usd_kwh</t>
        </is>
      </c>
      <c r="G2977" s="161" t="n">
        <v>0.221</v>
      </c>
      <c r="H2977" s="161" t="inlineStr">
        <is>
          <t>2024</t>
        </is>
      </c>
      <c r="I2977" s="161" t="inlineStr">
        <is>
          <t>imffossilfuelsubsidiesdata.xlsb</t>
        </is>
      </c>
    </row>
    <row r="2978" ht="13" customHeight="1">
      <c r="A2978" s="161" t="inlineStr">
        <is>
          <t>COL</t>
        </is>
      </c>
      <c r="B2978" s="161" t="inlineStr">
        <is>
          <t>Colombia</t>
        </is>
      </c>
      <c r="C2978" s="161" t="inlineStr">
        <is>
          <t>Latin America &amp; Caribbean</t>
        </is>
      </c>
      <c r="D2978" s="161" t="inlineStr">
        <is>
          <t>Upper middle income</t>
        </is>
      </c>
      <c r="E2978" s="161" t="b">
        <v>1</v>
      </c>
      <c r="F2978" s="161" t="inlineStr">
        <is>
          <t>price_electricity_industry_usd_kwh</t>
        </is>
      </c>
      <c r="G2978" s="161" t="n">
        <v>0.179</v>
      </c>
      <c r="H2978" s="161" t="inlineStr">
        <is>
          <t>2024</t>
        </is>
      </c>
      <c r="I2978" s="161" t="inlineStr">
        <is>
          <t>imffossilfuelsubsidiesdata.xlsb</t>
        </is>
      </c>
    </row>
    <row r="2979" ht="13" customHeight="1">
      <c r="A2979" s="161" t="inlineStr">
        <is>
          <t>COL</t>
        </is>
      </c>
      <c r="B2979" s="161" t="inlineStr">
        <is>
          <t>Colombia</t>
        </is>
      </c>
      <c r="C2979" s="161" t="inlineStr">
        <is>
          <t>Latin America &amp; Caribbean</t>
        </is>
      </c>
      <c r="D2979" s="161" t="inlineStr">
        <is>
          <t>Upper middle income</t>
        </is>
      </c>
      <c r="E2979" s="161" t="b">
        <v>1</v>
      </c>
      <c r="F2979" s="161" t="inlineStr">
        <is>
          <t>price_gas_residential_usd_gj</t>
        </is>
      </c>
      <c r="G2979" s="161" t="n">
        <v>15.428</v>
      </c>
      <c r="H2979" s="161" t="inlineStr">
        <is>
          <t>2024</t>
        </is>
      </c>
      <c r="I2979" s="161" t="inlineStr">
        <is>
          <t>imffossilfuelsubsidiesdata.xlsb</t>
        </is>
      </c>
    </row>
    <row r="2980" ht="13" customHeight="1">
      <c r="A2980" s="161" t="inlineStr">
        <is>
          <t>COL</t>
        </is>
      </c>
      <c r="B2980" s="161" t="inlineStr">
        <is>
          <t>Colombia</t>
        </is>
      </c>
      <c r="C2980" s="161" t="inlineStr">
        <is>
          <t>Latin America &amp; Caribbean</t>
        </is>
      </c>
      <c r="D2980" s="161" t="inlineStr">
        <is>
          <t>Upper middle income</t>
        </is>
      </c>
      <c r="E2980" s="161" t="b">
        <v>1</v>
      </c>
      <c r="F2980" s="161" t="inlineStr">
        <is>
          <t>price_gas_industry_usd_gj</t>
        </is>
      </c>
      <c r="G2980" s="161" t="n">
        <v>14.245</v>
      </c>
      <c r="H2980" s="161" t="inlineStr">
        <is>
          <t>2024</t>
        </is>
      </c>
      <c r="I2980" s="161" t="inlineStr">
        <is>
          <t>imffossilfuelsubsidiesdata.xlsb</t>
        </is>
      </c>
    </row>
    <row r="2981" ht="13" customHeight="1">
      <c r="A2981" s="161" t="inlineStr">
        <is>
          <t>COL</t>
        </is>
      </c>
      <c r="B2981" s="161" t="inlineStr">
        <is>
          <t>Colombia</t>
        </is>
      </c>
      <c r="C2981" s="161" t="inlineStr">
        <is>
          <t>Latin America &amp; Caribbean</t>
        </is>
      </c>
      <c r="D2981" s="161" t="inlineStr">
        <is>
          <t>Upper middle income</t>
        </is>
      </c>
      <c r="E2981" s="161" t="b">
        <v>1</v>
      </c>
      <c r="F2981" s="161" t="inlineStr">
        <is>
          <t>price_gas_power_usd_gj</t>
        </is>
      </c>
      <c r="G2981" s="161" t="n">
        <v>14.245</v>
      </c>
      <c r="H2981" s="161" t="inlineStr">
        <is>
          <t>2024</t>
        </is>
      </c>
      <c r="I2981" s="161" t="inlineStr">
        <is>
          <t>imffossilfuelsubsidiesdata.xlsb</t>
        </is>
      </c>
    </row>
    <row r="2982" ht="13" customHeight="1">
      <c r="A2982" s="161" t="inlineStr">
        <is>
          <t>COL</t>
        </is>
      </c>
      <c r="B2982" s="161" t="inlineStr">
        <is>
          <t>Colombia</t>
        </is>
      </c>
      <c r="C2982" s="161" t="inlineStr">
        <is>
          <t>Latin America &amp; Caribbean</t>
        </is>
      </c>
      <c r="D2982" s="161" t="inlineStr">
        <is>
          <t>Upper middle income</t>
        </is>
      </c>
      <c r="E2982" s="161" t="b">
        <v>1</v>
      </c>
      <c r="F2982" s="161" t="inlineStr">
        <is>
          <t>price_coal_residential_usd_gj</t>
        </is>
      </c>
      <c r="G2982" s="161" t="n">
        <v>6.323</v>
      </c>
      <c r="H2982" s="161" t="inlineStr">
        <is>
          <t>2024</t>
        </is>
      </c>
      <c r="I2982" s="161" t="inlineStr">
        <is>
          <t>imffossilfuelsubsidiesdata.xlsb</t>
        </is>
      </c>
    </row>
    <row r="2983" ht="13" customHeight="1">
      <c r="A2983" s="161" t="inlineStr">
        <is>
          <t>COL</t>
        </is>
      </c>
      <c r="B2983" s="161" t="inlineStr">
        <is>
          <t>Colombia</t>
        </is>
      </c>
      <c r="C2983" s="161" t="inlineStr">
        <is>
          <t>Latin America &amp; Caribbean</t>
        </is>
      </c>
      <c r="D2983" s="161" t="inlineStr">
        <is>
          <t>Upper middle income</t>
        </is>
      </c>
      <c r="E2983" s="161" t="b">
        <v>1</v>
      </c>
      <c r="F2983" s="161" t="inlineStr">
        <is>
          <t>price_coal_industry_usd_gj</t>
        </is>
      </c>
      <c r="G2983" s="161" t="n">
        <v>2.537</v>
      </c>
      <c r="H2983" s="161" t="inlineStr">
        <is>
          <t>2024</t>
        </is>
      </c>
      <c r="I2983" s="161" t="inlineStr">
        <is>
          <t>imffossilfuelsubsidiesdata.xlsb</t>
        </is>
      </c>
    </row>
    <row r="2984" ht="13" customHeight="1">
      <c r="A2984" s="161" t="inlineStr">
        <is>
          <t>COL</t>
        </is>
      </c>
      <c r="B2984" s="161" t="inlineStr">
        <is>
          <t>Colombia</t>
        </is>
      </c>
      <c r="C2984" s="161" t="inlineStr">
        <is>
          <t>Latin America &amp; Caribbean</t>
        </is>
      </c>
      <c r="D2984" s="161" t="inlineStr">
        <is>
          <t>Upper middle income</t>
        </is>
      </c>
      <c r="E2984" s="161" t="b">
        <v>1</v>
      </c>
      <c r="F2984" s="161" t="inlineStr">
        <is>
          <t>price_coal_power_usd_gj</t>
        </is>
      </c>
      <c r="G2984" s="161" t="n">
        <v>2.325</v>
      </c>
      <c r="H2984" s="161" t="inlineStr">
        <is>
          <t>2024</t>
        </is>
      </c>
      <c r="I2984" s="161" t="inlineStr">
        <is>
          <t>imffossilfuelsubsidiesdata.xlsb</t>
        </is>
      </c>
    </row>
    <row r="2985" ht="13" customHeight="1">
      <c r="A2985" s="161" t="inlineStr">
        <is>
          <t>COL</t>
        </is>
      </c>
      <c r="B2985" s="161" t="inlineStr">
        <is>
          <t>Colombia</t>
        </is>
      </c>
      <c r="C2985" s="161" t="inlineStr">
        <is>
          <t>Latin America &amp; Caribbean</t>
        </is>
      </c>
      <c r="D2985" s="161" t="inlineStr">
        <is>
          <t>Upper middle income</t>
        </is>
      </c>
      <c r="E2985" s="161" t="b">
        <v>1</v>
      </c>
      <c r="F2985" s="161" t="inlineStr">
        <is>
          <t>power_market_structure</t>
        </is>
      </c>
      <c r="G2985" s="161" t="n">
        <v>3</v>
      </c>
      <c r="H2985" s="161" t="inlineStr">
        <is>
          <t>2013</t>
        </is>
      </c>
      <c r="I2985" s="161" t="inlineStr">
        <is>
          <t>dataverse_files.zip</t>
        </is>
      </c>
    </row>
    <row r="2986" ht="13" customHeight="1">
      <c r="A2986" s="161" t="inlineStr">
        <is>
          <t>COL</t>
        </is>
      </c>
      <c r="B2986" s="161" t="inlineStr">
        <is>
          <t>Colombia</t>
        </is>
      </c>
      <c r="C2986" s="161" t="inlineStr">
        <is>
          <t>Latin America &amp; Caribbean</t>
        </is>
      </c>
      <c r="D2986" s="161" t="inlineStr">
        <is>
          <t>Upper middle income</t>
        </is>
      </c>
      <c r="E2986" s="161" t="b">
        <v>1</v>
      </c>
      <c r="F2986" s="161" t="inlineStr">
        <is>
          <t>independent_regulator</t>
        </is>
      </c>
      <c r="G2986" s="161" t="n">
        <v>1</v>
      </c>
      <c r="H2986" s="161" t="inlineStr">
        <is>
          <t>2013</t>
        </is>
      </c>
      <c r="I2986" s="161" t="inlineStr">
        <is>
          <t>dataverse_files.zip</t>
        </is>
      </c>
    </row>
    <row r="2987" ht="13" customHeight="1">
      <c r="A2987" s="161" t="inlineStr">
        <is>
          <t>COL</t>
        </is>
      </c>
      <c r="B2987" s="161" t="inlineStr">
        <is>
          <t>Colombia</t>
        </is>
      </c>
      <c r="C2987" s="161" t="inlineStr">
        <is>
          <t>Latin America &amp; Caribbean</t>
        </is>
      </c>
      <c r="D2987" s="161" t="inlineStr">
        <is>
          <t>Upper middle income</t>
        </is>
      </c>
      <c r="E2987" s="161" t="b">
        <v>1</v>
      </c>
      <c r="F2987" s="161" t="inlineStr">
        <is>
          <t>generation_unbundled</t>
        </is>
      </c>
      <c r="G2987" s="161" t="n">
        <v>1</v>
      </c>
      <c r="H2987" s="161" t="inlineStr">
        <is>
          <t>2013</t>
        </is>
      </c>
      <c r="I2987" s="161" t="inlineStr">
        <is>
          <t>dataverse_files.zip</t>
        </is>
      </c>
    </row>
    <row r="2988" ht="13" customHeight="1">
      <c r="A2988" s="161" t="inlineStr">
        <is>
          <t>COL</t>
        </is>
      </c>
      <c r="B2988" s="161" t="inlineStr">
        <is>
          <t>Colombia</t>
        </is>
      </c>
      <c r="C2988" s="161" t="inlineStr">
        <is>
          <t>Latin America &amp; Caribbean</t>
        </is>
      </c>
      <c r="D2988" s="161" t="inlineStr">
        <is>
          <t>Upper middle income</t>
        </is>
      </c>
      <c r="E2988" s="161" t="b">
        <v>1</v>
      </c>
      <c r="F2988" s="161" t="inlineStr">
        <is>
          <t>rise_renewable_energy_score</t>
        </is>
      </c>
      <c r="G2988" s="161" t="n">
        <v>48.923</v>
      </c>
      <c r="H2988" s="161" t="inlineStr">
        <is>
          <t>2023</t>
        </is>
      </c>
      <c r="I2988" s="161" t="inlineStr">
        <is>
          <t>WB_RISE_WIDEF.csv</t>
        </is>
      </c>
    </row>
    <row r="2989" ht="13" customHeight="1">
      <c r="A2989" s="161" t="inlineStr">
        <is>
          <t>COL</t>
        </is>
      </c>
      <c r="B2989" s="161" t="inlineStr">
        <is>
          <t>Colombia</t>
        </is>
      </c>
      <c r="C2989" s="161" t="inlineStr">
        <is>
          <t>Latin America &amp; Caribbean</t>
        </is>
      </c>
      <c r="D2989" s="161" t="inlineStr">
        <is>
          <t>Upper middle income</t>
        </is>
      </c>
      <c r="E2989" s="161" t="b">
        <v>1</v>
      </c>
      <c r="F2989" s="161" t="inlineStr">
        <is>
          <t>rise_level_playing_field_score</t>
        </is>
      </c>
      <c r="G2989" s="161" t="n">
        <v>20</v>
      </c>
      <c r="H2989" s="161" t="inlineStr">
        <is>
          <t>2023</t>
        </is>
      </c>
      <c r="I2989" s="161" t="inlineStr">
        <is>
          <t>WB_RISE_WIDEF.csv</t>
        </is>
      </c>
    </row>
    <row r="2990" ht="13" customHeight="1">
      <c r="A2990" s="161" t="inlineStr">
        <is>
          <t>COL</t>
        </is>
      </c>
      <c r="B2990" s="161" t="inlineStr">
        <is>
          <t>Colombia</t>
        </is>
      </c>
      <c r="C2990" s="161" t="inlineStr">
        <is>
          <t>Latin America &amp; Caribbean</t>
        </is>
      </c>
      <c r="D2990" s="161" t="inlineStr">
        <is>
          <t>Upper middle income</t>
        </is>
      </c>
      <c r="E2990" s="161" t="b">
        <v>1</v>
      </c>
      <c r="F2990" s="161" t="inlineStr">
        <is>
          <t>rise_ee_financing_mechanisms_score</t>
        </is>
      </c>
      <c r="G2990" s="161" t="n">
        <v>50</v>
      </c>
      <c r="H2990" s="161" t="inlineStr">
        <is>
          <t>2023</t>
        </is>
      </c>
      <c r="I2990" s="161" t="inlineStr">
        <is>
          <t>WB_RISE_WIDEF.csv</t>
        </is>
      </c>
    </row>
    <row r="2991" ht="13" customHeight="1">
      <c r="A2991" s="161" t="inlineStr">
        <is>
          <t>COL</t>
        </is>
      </c>
      <c r="B2991" s="161" t="inlineStr">
        <is>
          <t>Colombia</t>
        </is>
      </c>
      <c r="C2991" s="161" t="inlineStr">
        <is>
          <t>Latin America &amp; Caribbean</t>
        </is>
      </c>
      <c r="D2991" s="161" t="inlineStr">
        <is>
          <t>Upper middle income</t>
        </is>
      </c>
      <c r="E2991" s="161" t="b">
        <v>1</v>
      </c>
      <c r="F2991" s="161" t="inlineStr">
        <is>
          <t>revenue_pct_gdp</t>
        </is>
      </c>
      <c r="G2991" s="161" t="n">
        <v>28.327</v>
      </c>
      <c r="H2991" s="161" t="inlineStr">
        <is>
          <t>2024</t>
        </is>
      </c>
      <c r="I2991" s="161" t="inlineStr">
        <is>
          <t>dataset_2026-08-26T13_41_09_874550254Z_DEFAULT_INTEGRATION_IMF_RES_WEO_9_0_0.csv</t>
        </is>
      </c>
    </row>
    <row r="2992" ht="13" customHeight="1">
      <c r="A2992" s="161" t="inlineStr">
        <is>
          <t>COL</t>
        </is>
      </c>
      <c r="B2992" s="161" t="inlineStr">
        <is>
          <t>Colombia</t>
        </is>
      </c>
      <c r="C2992" s="161" t="inlineStr">
        <is>
          <t>Latin America &amp; Caribbean</t>
        </is>
      </c>
      <c r="D2992" s="161" t="inlineStr">
        <is>
          <t>Upper middle income</t>
        </is>
      </c>
      <c r="E2992" s="161" t="b">
        <v>1</v>
      </c>
      <c r="F2992" s="161" t="inlineStr">
        <is>
          <t>primary_balance_pct_gdp</t>
        </is>
      </c>
      <c r="G2992" s="161" t="n">
        <v>-2.199</v>
      </c>
      <c r="H2992" s="161" t="inlineStr">
        <is>
          <t>2024</t>
        </is>
      </c>
      <c r="I2992" s="161" t="inlineStr">
        <is>
          <t>dataset_2026-08-26T13_41_09_874550254Z_DEFAULT_INTEGRATION_IMF_RES_WEO_9_0_0.csv</t>
        </is>
      </c>
    </row>
    <row r="2993" ht="13" customHeight="1">
      <c r="A2993" s="161" t="inlineStr">
        <is>
          <t>COL</t>
        </is>
      </c>
      <c r="B2993" s="161" t="inlineStr">
        <is>
          <t>Colombia</t>
        </is>
      </c>
      <c r="C2993" s="161" t="inlineStr">
        <is>
          <t>Latin America &amp; Caribbean</t>
        </is>
      </c>
      <c r="D2993" s="161" t="inlineStr">
        <is>
          <t>Upper middle income</t>
        </is>
      </c>
      <c r="E2993" s="161" t="b">
        <v>1</v>
      </c>
      <c r="F2993" s="161" t="inlineStr">
        <is>
          <t>current_account_pct_gdp</t>
        </is>
      </c>
      <c r="G2993" s="161" t="n">
        <v>-1.668</v>
      </c>
      <c r="H2993" s="161" t="inlineStr">
        <is>
          <t>2024</t>
        </is>
      </c>
      <c r="I2993" s="161" t="inlineStr">
        <is>
          <t>dataset_2026-08-26T13_41_09_874550254Z_DEFAULT_INTEGRATION_IMF_RES_WEO_9_0_0.csv</t>
        </is>
      </c>
    </row>
    <row r="2994" ht="13" customHeight="1">
      <c r="A2994" s="161" t="inlineStr">
        <is>
          <t>COL</t>
        </is>
      </c>
      <c r="B2994" s="161" t="inlineStr">
        <is>
          <t>Colombia</t>
        </is>
      </c>
      <c r="C2994" s="161" t="inlineStr">
        <is>
          <t>Latin America &amp; Caribbean</t>
        </is>
      </c>
      <c r="D2994" s="161" t="inlineStr">
        <is>
          <t>Upper middle income</t>
        </is>
      </c>
      <c r="E2994" s="161" t="b">
        <v>1</v>
      </c>
      <c r="F2994" s="161" t="inlineStr">
        <is>
          <t>gross_capital_formation_pct_gdp</t>
        </is>
      </c>
      <c r="G2994" s="161" t="n">
        <v>16.473</v>
      </c>
      <c r="H2994" s="161" t="inlineStr">
        <is>
          <t>2024</t>
        </is>
      </c>
      <c r="I2994" s="161" t="inlineStr">
        <is>
          <t>dataset_2026-08-26T13_41_09_874550254Z_DEFAULT_INTEGRATION_IMF_RES_WEO_9_0_0.csv</t>
        </is>
      </c>
    </row>
    <row r="2995" ht="13" customHeight="1">
      <c r="A2995" s="161" t="inlineStr">
        <is>
          <t>COL</t>
        </is>
      </c>
      <c r="B2995" s="161" t="inlineStr">
        <is>
          <t>Colombia</t>
        </is>
      </c>
      <c r="C2995" s="161" t="inlineStr">
        <is>
          <t>Latin America &amp; Caribbean</t>
        </is>
      </c>
      <c r="D2995" s="161" t="inlineStr">
        <is>
          <t>Upper middle income</t>
        </is>
      </c>
      <c r="E2995" s="161" t="b">
        <v>1</v>
      </c>
      <c r="F2995" s="161" t="inlineStr">
        <is>
          <t>real_gdp_growth_5y_avg_pct</t>
        </is>
      </c>
      <c r="G2995" s="161" t="n">
        <v>2.656</v>
      </c>
      <c r="H2995" s="161" t="inlineStr">
        <is>
          <t>2020-2024 avg</t>
        </is>
      </c>
      <c r="I2995" s="161" t="inlineStr">
        <is>
          <t>dataset_2026-08-26T13_41_09_874550254Z_DEFAULT_INTEGRATION_IMF_RES_WEO_9_0_0.csv (derived)</t>
        </is>
      </c>
    </row>
    <row r="2996" ht="13" customHeight="1">
      <c r="A2996" s="161" t="inlineStr">
        <is>
          <t>COL</t>
        </is>
      </c>
      <c r="B2996" s="161" t="inlineStr">
        <is>
          <t>Colombia</t>
        </is>
      </c>
      <c r="C2996" s="161" t="inlineStr">
        <is>
          <t>Latin America &amp; Caribbean</t>
        </is>
      </c>
      <c r="D2996" s="161" t="inlineStr">
        <is>
          <t>Upper middle income</t>
        </is>
      </c>
      <c r="E2996" s="161" t="b">
        <v>1</v>
      </c>
      <c r="F2996" s="161" t="inlineStr">
        <is>
          <t>int_budget_need_2030_pct_gdp</t>
        </is>
      </c>
      <c r="G2996" s="161" t="n">
        <v>0.825</v>
      </c>
      <c r="H2996" s="161" t="inlineStr">
        <is>
          <t>2030</t>
        </is>
      </c>
      <c r="I2996" s="161" t="inlineStr">
        <is>
          <t>integrated_results.csv (MacroFiscalModels v0.1, model output)</t>
        </is>
      </c>
    </row>
    <row r="2997" ht="13" customHeight="1">
      <c r="A2997" s="161" t="inlineStr">
        <is>
          <t>COL</t>
        </is>
      </c>
      <c r="B2997" s="161" t="inlineStr">
        <is>
          <t>Colombia</t>
        </is>
      </c>
      <c r="C2997" s="161" t="inlineStr">
        <is>
          <t>Latin America &amp; Caribbean</t>
        </is>
      </c>
      <c r="D2997" s="161" t="inlineStr">
        <is>
          <t>Upper middle income</t>
        </is>
      </c>
      <c r="E2997" s="161" t="b">
        <v>1</v>
      </c>
      <c r="F2997" s="161" t="inlineStr">
        <is>
          <t>int_pricing_revenue_2030_pct_gdp</t>
        </is>
      </c>
      <c r="G2997" s="161" t="n">
        <v>0.202</v>
      </c>
      <c r="H2997" s="161" t="inlineStr">
        <is>
          <t>2030</t>
        </is>
      </c>
      <c r="I2997" s="161" t="inlineStr">
        <is>
          <t>integrated_results.csv (MacroFiscalModels v0.1, model output)</t>
        </is>
      </c>
    </row>
    <row r="2998" ht="13" customHeight="1">
      <c r="A2998" s="161" t="inlineStr">
        <is>
          <t>COL</t>
        </is>
      </c>
      <c r="B2998" s="161" t="inlineStr">
        <is>
          <t>Colombia</t>
        </is>
      </c>
      <c r="C2998" s="161" t="inlineStr">
        <is>
          <t>Latin America &amp; Caribbean</t>
        </is>
      </c>
      <c r="D2998" s="161" t="inlineStr">
        <is>
          <t>Upper middle income</t>
        </is>
      </c>
      <c r="E2998" s="161" t="b">
        <v>1</v>
      </c>
      <c r="F2998" s="161" t="inlineStr">
        <is>
          <t>int_financing_gap_2030_pct_gdp</t>
        </is>
      </c>
      <c r="G2998" s="161" t="n">
        <v>0.623</v>
      </c>
      <c r="H2998" s="161" t="inlineStr">
        <is>
          <t>2030</t>
        </is>
      </c>
      <c r="I2998" s="161" t="inlineStr">
        <is>
          <t>integrated_results.csv (MacroFiscalModels v0.1, model output)</t>
        </is>
      </c>
    </row>
    <row r="2999" ht="13" customHeight="1">
      <c r="A2999" s="161" t="inlineStr">
        <is>
          <t>COL</t>
        </is>
      </c>
      <c r="B2999" s="161" t="inlineStr">
        <is>
          <t>Colombia</t>
        </is>
      </c>
      <c r="C2999" s="161" t="inlineStr">
        <is>
          <t>Latin America &amp; Caribbean</t>
        </is>
      </c>
      <c r="D2999" s="161" t="inlineStr">
        <is>
          <t>Upper middle income</t>
        </is>
      </c>
      <c r="E2999" s="161" t="b">
        <v>1</v>
      </c>
      <c r="F2999" s="161" t="inlineStr">
        <is>
          <t>int_gdp_dev_2050_pct</t>
        </is>
      </c>
      <c r="G2999" s="161" t="n">
        <v>4.641</v>
      </c>
      <c r="H2999" s="161" t="inlineStr">
        <is>
          <t>2050</t>
        </is>
      </c>
      <c r="I2999" s="161" t="inlineStr">
        <is>
          <t>integrated_results.csv (MacroFiscalModels v0.1, model output)</t>
        </is>
      </c>
    </row>
    <row r="3000" ht="13" customHeight="1">
      <c r="A3000" s="161" t="inlineStr">
        <is>
          <t>COL</t>
        </is>
      </c>
      <c r="B3000" s="161" t="inlineStr">
        <is>
          <t>Colombia</t>
        </is>
      </c>
      <c r="C3000" s="161" t="inlineStr">
        <is>
          <t>Latin America &amp; Caribbean</t>
        </is>
      </c>
      <c r="D3000" s="161" t="inlineStr">
        <is>
          <t>Upper middle income</t>
        </is>
      </c>
      <c r="E3000" s="161" t="b">
        <v>1</v>
      </c>
      <c r="F3000" s="161" t="inlineStr">
        <is>
          <t>int_debt_2050_pct_gdp</t>
        </is>
      </c>
      <c r="G3000" s="161" t="n">
        <v>66.53</v>
      </c>
      <c r="H3000" s="161" t="inlineStr">
        <is>
          <t>2050</t>
        </is>
      </c>
      <c r="I3000" s="161" t="inlineStr">
        <is>
          <t>integrated_results.csv (MacroFiscalModels v0.1, model output)</t>
        </is>
      </c>
    </row>
    <row r="3001" ht="13" customHeight="1">
      <c r="A3001" s="161" t="inlineStr">
        <is>
          <t>COM</t>
        </is>
      </c>
      <c r="B3001" s="161" t="inlineStr">
        <is>
          <t>Comoros</t>
        </is>
      </c>
      <c r="C3001" s="161" t="inlineStr">
        <is>
          <t>Sub-Saharan Africa</t>
        </is>
      </c>
      <c r="D3001" s="161" t="inlineStr">
        <is>
          <t>Lower middle income</t>
        </is>
      </c>
      <c r="E3001" s="161" t="b">
        <v>1</v>
      </c>
      <c r="F3001" s="161" t="inlineStr">
        <is>
          <t>interest_to_revenue_pct</t>
        </is>
      </c>
      <c r="G3001" s="161" t="n">
        <v>1.901</v>
      </c>
      <c r="H3001" s="161" t="inlineStr">
        <is>
          <t>2024</t>
        </is>
      </c>
      <c r="I3001" s="161" t="inlineStr">
        <is>
          <t>dataset_2026-08-26T13_41_09_874550254Z_DEFAULT_INTEGRATION_IMF_RES_WEO_9_0_0.csv (derived)</t>
        </is>
      </c>
    </row>
    <row r="3002" ht="13" customHeight="1">
      <c r="A3002" s="161" t="inlineStr">
        <is>
          <t>COM</t>
        </is>
      </c>
      <c r="B3002" s="161" t="inlineStr">
        <is>
          <t>Comoros</t>
        </is>
      </c>
      <c r="C3002" s="161" t="inlineStr">
        <is>
          <t>Sub-Saharan Africa</t>
        </is>
      </c>
      <c r="D3002" s="161" t="inlineStr">
        <is>
          <t>Lower middle income</t>
        </is>
      </c>
      <c r="E3002" s="161" t="b">
        <v>1</v>
      </c>
      <c r="F3002" s="161" t="inlineStr">
        <is>
          <t>interest_pct_gdp</t>
        </is>
      </c>
      <c r="G3002" s="161" t="n">
        <v>0.313</v>
      </c>
      <c r="H3002" s="161" t="inlineStr">
        <is>
          <t>2024</t>
        </is>
      </c>
      <c r="I3002" s="161" t="inlineStr">
        <is>
          <t>dataset_2026-08-26T13_41_09_874550254Z_DEFAULT_INTEGRATION_IMF_RES_WEO_9_0_0.csv (derived)</t>
        </is>
      </c>
    </row>
    <row r="3003" ht="13" customHeight="1">
      <c r="A3003" s="161" t="inlineStr">
        <is>
          <t>COM</t>
        </is>
      </c>
      <c r="B3003" s="161" t="inlineStr">
        <is>
          <t>Comoros</t>
        </is>
      </c>
      <c r="C3003" s="161" t="inlineStr">
        <is>
          <t>Sub-Saharan Africa</t>
        </is>
      </c>
      <c r="D3003" s="161" t="inlineStr">
        <is>
          <t>Lower middle income</t>
        </is>
      </c>
      <c r="E3003" s="161" t="b">
        <v>1</v>
      </c>
      <c r="F3003" s="161" t="inlineStr">
        <is>
          <t>gross_debt_pct_gdp</t>
        </is>
      </c>
      <c r="G3003" s="161" t="n">
        <v>29.996</v>
      </c>
      <c r="H3003" s="161" t="inlineStr">
        <is>
          <t>2024</t>
        </is>
      </c>
      <c r="I3003" s="161" t="inlineStr">
        <is>
          <t>dataset_2026-08-26T13_41_09_874550254Z_DEFAULT_INTEGRATION_IMF_RES_WEO_9_0_0.csv</t>
        </is>
      </c>
    </row>
    <row r="3004" ht="13" customHeight="1">
      <c r="A3004" s="161" t="inlineStr">
        <is>
          <t>COM</t>
        </is>
      </c>
      <c r="B3004" s="161" t="inlineStr">
        <is>
          <t>Comoros</t>
        </is>
      </c>
      <c r="C3004" s="161" t="inlineStr">
        <is>
          <t>Sub-Saharan Africa</t>
        </is>
      </c>
      <c r="D3004" s="161" t="inlineStr">
        <is>
          <t>Lower middle income</t>
        </is>
      </c>
      <c r="E3004" s="161" t="b">
        <v>1</v>
      </c>
      <c r="F3004" s="161" t="inlineStr">
        <is>
          <t>tax_revenue_pct_gdp</t>
        </is>
      </c>
      <c r="G3004" s="161" t="n">
        <v>8.858000000000001</v>
      </c>
      <c r="H3004" s="161" t="inlineStr">
        <is>
          <t>2024</t>
        </is>
      </c>
      <c r="I3004" s="161" t="inlineStr">
        <is>
          <t>world-imf2026.xlsx</t>
        </is>
      </c>
    </row>
    <row r="3005" ht="13" customHeight="1">
      <c r="A3005" s="161" t="inlineStr">
        <is>
          <t>COM</t>
        </is>
      </c>
      <c r="B3005" s="161" t="inlineStr">
        <is>
          <t>Comoros</t>
        </is>
      </c>
      <c r="C3005" s="161" t="inlineStr">
        <is>
          <t>Sub-Saharan Africa</t>
        </is>
      </c>
      <c r="D3005" s="161" t="inlineStr">
        <is>
          <t>Lower middle income</t>
        </is>
      </c>
      <c r="E3005" s="161" t="b">
        <v>1</v>
      </c>
      <c r="F3005" s="161" t="inlineStr">
        <is>
          <t>capex_execution_rate_pct</t>
        </is>
      </c>
      <c r="G3005" s="161" t="n">
        <v>100</v>
      </c>
      <c r="H3005" s="161" t="inlineStr">
        <is>
          <t>2020</t>
        </is>
      </c>
      <c r="I3005" s="161" t="inlineStr">
        <is>
          <t>WB_BOOST_WIDEF.csv</t>
        </is>
      </c>
    </row>
    <row r="3006" ht="13" customHeight="1">
      <c r="A3006" s="161" t="inlineStr">
        <is>
          <t>COM</t>
        </is>
      </c>
      <c r="B3006" s="161" t="inlineStr">
        <is>
          <t>Comoros</t>
        </is>
      </c>
      <c r="C3006" s="161" t="inlineStr">
        <is>
          <t>Sub-Saharan Africa</t>
        </is>
      </c>
      <c r="D3006" s="161" t="inlineStr">
        <is>
          <t>Lower middle income</t>
        </is>
      </c>
      <c r="E3006" s="161" t="b">
        <v>1</v>
      </c>
      <c r="F3006" s="161" t="inlineStr">
        <is>
          <t>climate_pfm_diagnostic_on_record</t>
        </is>
      </c>
      <c r="G3006" s="161" t="n">
        <v>0</v>
      </c>
      <c r="H3006" s="161" t="inlineStr">
        <is>
          <t>2022</t>
        </is>
      </c>
      <c r="I3006" s="161" t="inlineStr">
        <is>
          <t>UNDP-Global-Climate-Public-Finance-Review-2022.pdf (Table 4.2)</t>
        </is>
      </c>
    </row>
    <row r="3007" ht="13" customHeight="1">
      <c r="A3007" s="161" t="inlineStr">
        <is>
          <t>COM</t>
        </is>
      </c>
      <c r="B3007" s="161" t="inlineStr">
        <is>
          <t>Comoros</t>
        </is>
      </c>
      <c r="C3007" s="161" t="inlineStr">
        <is>
          <t>Sub-Saharan Africa</t>
        </is>
      </c>
      <c r="D3007" s="161" t="inlineStr">
        <is>
          <t>Lower middle income</t>
        </is>
      </c>
      <c r="E3007" s="161" t="b">
        <v>1</v>
      </c>
      <c r="F3007" s="161" t="inlineStr">
        <is>
          <t>ids_official_private_rate_spread_pp</t>
        </is>
      </c>
      <c r="G3007" s="161" t="n">
        <v>2.486</v>
      </c>
      <c r="H3007" s="161" t="inlineStr">
        <is>
          <t>2023</t>
        </is>
      </c>
      <c r="I3007" s="161" t="inlineStr">
        <is>
          <t>P_Data_Extract_From_International_Debt_Statistics__2_.xlsx</t>
        </is>
      </c>
    </row>
    <row r="3008" ht="13" customHeight="1">
      <c r="A3008" s="161" t="inlineStr">
        <is>
          <t>COM</t>
        </is>
      </c>
      <c r="B3008" s="161" t="inlineStr">
        <is>
          <t>Comoros</t>
        </is>
      </c>
      <c r="C3008" s="161" t="inlineStr">
        <is>
          <t>Sub-Saharan Africa</t>
        </is>
      </c>
      <c r="D3008" s="161" t="inlineStr">
        <is>
          <t>Lower middle income</t>
        </is>
      </c>
      <c r="E3008" s="161" t="b">
        <v>1</v>
      </c>
      <c r="F3008" s="161" t="inlineStr">
        <is>
          <t>ids_private_creditor_rate_pct</t>
        </is>
      </c>
      <c r="G3008" s="161" t="n">
        <v>3</v>
      </c>
      <c r="H3008" s="161" t="inlineStr">
        <is>
          <t>2020</t>
        </is>
      </c>
      <c r="I3008" s="161" t="inlineStr">
        <is>
          <t>P_Data_Extract_From_International_Debt_Statistics__2_.xlsx</t>
        </is>
      </c>
    </row>
    <row r="3009" ht="13" customHeight="1">
      <c r="A3009" s="161" t="inlineStr">
        <is>
          <t>COM</t>
        </is>
      </c>
      <c r="B3009" s="161" t="inlineStr">
        <is>
          <t>Comoros</t>
        </is>
      </c>
      <c r="C3009" s="161" t="inlineStr">
        <is>
          <t>Sub-Saharan Africa</t>
        </is>
      </c>
      <c r="D3009" s="161" t="inlineStr">
        <is>
          <t>Lower middle income</t>
        </is>
      </c>
      <c r="E3009" s="161" t="b">
        <v>1</v>
      </c>
      <c r="F3009" s="161" t="inlineStr">
        <is>
          <t>ids_avg_maturity_years</t>
        </is>
      </c>
      <c r="G3009" s="161" t="n">
        <v>13.77</v>
      </c>
      <c r="H3009" s="161" t="inlineStr">
        <is>
          <t>2023</t>
        </is>
      </c>
      <c r="I3009" s="161" t="inlineStr">
        <is>
          <t>P_Data_Extract_From_International_Debt_Statistics__2_.xlsx</t>
        </is>
      </c>
    </row>
    <row r="3010" ht="13" customHeight="1">
      <c r="A3010" s="161" t="inlineStr">
        <is>
          <t>COM</t>
        </is>
      </c>
      <c r="B3010" s="161" t="inlineStr">
        <is>
          <t>Comoros</t>
        </is>
      </c>
      <c r="C3010" s="161" t="inlineStr">
        <is>
          <t>Sub-Saharan Africa</t>
        </is>
      </c>
      <c r="D3010" s="161" t="inlineStr">
        <is>
          <t>Lower middle income</t>
        </is>
      </c>
      <c r="E3010" s="161" t="b">
        <v>1</v>
      </c>
      <c r="F3010" s="161" t="inlineStr">
        <is>
          <t>mitigation_finance_received_pct_gdp</t>
        </is>
      </c>
      <c r="G3010" s="161" t="n">
        <v>3.72</v>
      </c>
      <c r="H3010" s="161" t="inlineStr">
        <is>
          <t>2024</t>
        </is>
      </c>
      <c r="I3010" s="161" t="inlineStr">
        <is>
          <t>CRDF-RP_2024.xlsx + WEO</t>
        </is>
      </c>
    </row>
    <row r="3011" ht="13" customHeight="1">
      <c r="A3011" s="161" t="inlineStr">
        <is>
          <t>COM</t>
        </is>
      </c>
      <c r="B3011" s="161" t="inlineStr">
        <is>
          <t>Comoros</t>
        </is>
      </c>
      <c r="C3011" s="161" t="inlineStr">
        <is>
          <t>Sub-Saharan Africa</t>
        </is>
      </c>
      <c r="D3011" s="161" t="inlineStr">
        <is>
          <t>Lower middle income</t>
        </is>
      </c>
      <c r="E3011" s="161" t="b">
        <v>1</v>
      </c>
      <c r="F3011" s="161" t="inlineStr">
        <is>
          <t>ids_multilateral_share_pct</t>
        </is>
      </c>
      <c r="G3011" s="161" t="n">
        <v>43.679</v>
      </c>
      <c r="H3011" s="161" t="inlineStr">
        <is>
          <t>2024</t>
        </is>
      </c>
      <c r="I3011" s="161" t="inlineStr">
        <is>
          <t>P_Data_Extract_From_International_Debt_Statistics__2_.xlsx</t>
        </is>
      </c>
    </row>
    <row r="3012" ht="13" customHeight="1">
      <c r="A3012" s="161" t="inlineStr">
        <is>
          <t>COM</t>
        </is>
      </c>
      <c r="B3012" s="161" t="inlineStr">
        <is>
          <t>Comoros</t>
        </is>
      </c>
      <c r="C3012" s="161" t="inlineStr">
        <is>
          <t>Sub-Saharan Africa</t>
        </is>
      </c>
      <c r="D3012" s="161" t="inlineStr">
        <is>
          <t>Lower middle income</t>
        </is>
      </c>
      <c r="E3012" s="161" t="b">
        <v>1</v>
      </c>
      <c r="F3012" s="161" t="inlineStr">
        <is>
          <t>ids_private_creditor_share_pct</t>
        </is>
      </c>
      <c r="G3012" s="161" t="n">
        <v>0</v>
      </c>
      <c r="H3012" s="161" t="inlineStr">
        <is>
          <t>2024</t>
        </is>
      </c>
      <c r="I3012" s="161" t="inlineStr">
        <is>
          <t>P_Data_Extract_From_International_Debt_Statistics__2_.xlsx</t>
        </is>
      </c>
    </row>
    <row r="3013" ht="13" customHeight="1">
      <c r="A3013" s="161" t="inlineStr">
        <is>
          <t>COM</t>
        </is>
      </c>
      <c r="B3013" s="161" t="inlineStr">
        <is>
          <t>Comoros</t>
        </is>
      </c>
      <c r="C3013" s="161" t="inlineStr">
        <is>
          <t>Sub-Saharan Africa</t>
        </is>
      </c>
      <c r="D3013" s="161" t="inlineStr">
        <is>
          <t>Lower middle income</t>
        </is>
      </c>
      <c r="E3013" s="161" t="b">
        <v>1</v>
      </c>
      <c r="F3013" s="161" t="inlineStr">
        <is>
          <t>ids_usd_share_ppg_debt_pct</t>
        </is>
      </c>
      <c r="G3013" s="161" t="n">
        <v>35.225</v>
      </c>
      <c r="H3013" s="161" t="inlineStr">
        <is>
          <t>2024</t>
        </is>
      </c>
      <c r="I3013" s="161" t="inlineStr">
        <is>
          <t>P_Data_Extract_From_International_Debt_Statistics__2_.xlsx</t>
        </is>
      </c>
    </row>
    <row r="3014" ht="13" customHeight="1">
      <c r="A3014" s="161" t="inlineStr">
        <is>
          <t>COM</t>
        </is>
      </c>
      <c r="B3014" s="161" t="inlineStr">
        <is>
          <t>Comoros</t>
        </is>
      </c>
      <c r="C3014" s="161" t="inlineStr">
        <is>
          <t>Sub-Saharan Africa</t>
        </is>
      </c>
      <c r="D3014" s="161" t="inlineStr">
        <is>
          <t>Lower middle income</t>
        </is>
      </c>
      <c r="E3014" s="161" t="b">
        <v>1</v>
      </c>
      <c r="F3014" s="161" t="inlineStr">
        <is>
          <t>excise_revenue_pct_of_revenue</t>
        </is>
      </c>
      <c r="G3014" s="161" t="n">
        <v>19.801</v>
      </c>
      <c r="H3014" s="161" t="inlineStr">
        <is>
          <t>2024</t>
        </is>
      </c>
      <c r="I3014" s="161" t="inlineStr">
        <is>
          <t>world-imf2026.xlsx</t>
        </is>
      </c>
    </row>
    <row r="3015" ht="13" customHeight="1">
      <c r="A3015" s="161" t="inlineStr">
        <is>
          <t>COM</t>
        </is>
      </c>
      <c r="B3015" s="161" t="inlineStr">
        <is>
          <t>Comoros</t>
        </is>
      </c>
      <c r="C3015" s="161" t="inlineStr">
        <is>
          <t>Sub-Saharan Africa</t>
        </is>
      </c>
      <c r="D3015" s="161" t="inlineStr">
        <is>
          <t>Lower middle income</t>
        </is>
      </c>
      <c r="E3015" s="161" t="b">
        <v>1</v>
      </c>
      <c r="F3015" s="161" t="inlineStr">
        <is>
          <t>ff_subsidy_total_pct_gdp</t>
        </is>
      </c>
      <c r="G3015" s="161" t="n">
        <v>0.744</v>
      </c>
      <c r="H3015" s="161" t="inlineStr">
        <is>
          <t>2024</t>
        </is>
      </c>
      <c r="I3015" s="161" t="inlineStr">
        <is>
          <t>imffossilfuelsubsidiesdata.xlsb + WEO</t>
        </is>
      </c>
    </row>
    <row r="3016" ht="13" customHeight="1">
      <c r="A3016" s="161" t="inlineStr">
        <is>
          <t>COM</t>
        </is>
      </c>
      <c r="B3016" s="161" t="inlineStr">
        <is>
          <t>Comoros</t>
        </is>
      </c>
      <c r="C3016" s="161" t="inlineStr">
        <is>
          <t>Sub-Saharan Africa</t>
        </is>
      </c>
      <c r="D3016" s="161" t="inlineStr">
        <is>
          <t>Lower middle income</t>
        </is>
      </c>
      <c r="E3016" s="161" t="b">
        <v>1</v>
      </c>
      <c r="F3016" s="161" t="inlineStr">
        <is>
          <t>ff_subsidy_explicit_pct_gdp</t>
        </is>
      </c>
      <c r="G3016" s="161" t="n">
        <v>0</v>
      </c>
      <c r="H3016" s="161" t="inlineStr">
        <is>
          <t>2024</t>
        </is>
      </c>
      <c r="I3016" s="161" t="inlineStr">
        <is>
          <t>imffossilfuelsubsidiesdata.xlsb</t>
        </is>
      </c>
    </row>
    <row r="3017" ht="13" customHeight="1">
      <c r="A3017" s="161" t="inlineStr">
        <is>
          <t>COM</t>
        </is>
      </c>
      <c r="B3017" s="161" t="inlineStr">
        <is>
          <t>Comoros</t>
        </is>
      </c>
      <c r="C3017" s="161" t="inlineStr">
        <is>
          <t>Sub-Saharan Africa</t>
        </is>
      </c>
      <c r="D3017" s="161" t="inlineStr">
        <is>
          <t>Lower middle income</t>
        </is>
      </c>
      <c r="E3017" s="161" t="b">
        <v>1</v>
      </c>
      <c r="F3017" s="161" t="inlineStr">
        <is>
          <t>ff_subsidy_implicit_pct_gdp</t>
        </is>
      </c>
      <c r="G3017" s="161" t="n">
        <v>0.744</v>
      </c>
      <c r="H3017" s="161" t="inlineStr">
        <is>
          <t>2024</t>
        </is>
      </c>
      <c r="I3017" s="161" t="inlineStr">
        <is>
          <t>imffossilfuelsubsidiesdata.xlsb</t>
        </is>
      </c>
    </row>
    <row r="3018" ht="13" customHeight="1">
      <c r="A3018" s="161" t="inlineStr">
        <is>
          <t>COM</t>
        </is>
      </c>
      <c r="B3018" s="161" t="inlineStr">
        <is>
          <t>Comoros</t>
        </is>
      </c>
      <c r="C3018" s="161" t="inlineStr">
        <is>
          <t>Sub-Saharan Africa</t>
        </is>
      </c>
      <c r="D3018" s="161" t="inlineStr">
        <is>
          <t>Lower middle income</t>
        </is>
      </c>
      <c r="E3018" s="161" t="b">
        <v>1</v>
      </c>
      <c r="F3018" s="161" t="inlineStr">
        <is>
          <t>env_protection_pct_of_expenditure</t>
        </is>
      </c>
      <c r="G3018" s="161" t="n">
        <v>0.119</v>
      </c>
      <c r="H3018" s="161" t="inlineStr">
        <is>
          <t>2020</t>
        </is>
      </c>
      <c r="I3018" s="161" t="inlineStr">
        <is>
          <t>WB_BOOST_WIDEF.csv</t>
        </is>
      </c>
    </row>
    <row r="3019" ht="13" customHeight="1">
      <c r="A3019" s="161" t="inlineStr">
        <is>
          <t>COM</t>
        </is>
      </c>
      <c r="B3019" s="161" t="inlineStr">
        <is>
          <t>Comoros</t>
        </is>
      </c>
      <c r="C3019" s="161" t="inlineStr">
        <is>
          <t>Sub-Saharan Africa</t>
        </is>
      </c>
      <c r="D3019" s="161" t="inlineStr">
        <is>
          <t>Lower middle income</t>
        </is>
      </c>
      <c r="E3019" s="161" t="b">
        <v>1</v>
      </c>
      <c r="F3019" s="161" t="inlineStr">
        <is>
          <t>net_fuel_trade_pct_merch</t>
        </is>
      </c>
      <c r="G3019" s="161" t="n">
        <v>-10.223</v>
      </c>
      <c r="H3019" s="161" t="inlineStr">
        <is>
          <t>2023</t>
        </is>
      </c>
      <c r="I3019" s="161" t="inlineStr">
        <is>
          <t>WDI TX.VAL.FUEL.ZS.UN less TM.VAL.FUEL.ZS.UN</t>
        </is>
      </c>
    </row>
    <row r="3020" ht="13" customHeight="1">
      <c r="A3020" s="161" t="inlineStr">
        <is>
          <t>COM</t>
        </is>
      </c>
      <c r="B3020" s="161" t="inlineStr">
        <is>
          <t>Comoros</t>
        </is>
      </c>
      <c r="C3020" s="161" t="inlineStr">
        <is>
          <t>Sub-Saharan Africa</t>
        </is>
      </c>
      <c r="D3020" s="161" t="inlineStr">
        <is>
          <t>Lower middle income</t>
        </is>
      </c>
      <c r="E3020" s="161" t="b">
        <v>1</v>
      </c>
      <c r="F3020" s="161" t="inlineStr">
        <is>
          <t>fuel_exports_pct_merch</t>
        </is>
      </c>
      <c r="G3020" s="161" t="n">
        <v>0.005</v>
      </c>
      <c r="H3020" s="161" t="inlineStr">
        <is>
          <t>2023</t>
        </is>
      </c>
      <c r="I3020" s="161" t="inlineStr">
        <is>
          <t>API_TX_VAL_FUEL_ZS_UN_DS2_en_csv_v2_33055.zip</t>
        </is>
      </c>
    </row>
    <row r="3021" ht="13" customHeight="1">
      <c r="A3021" s="161" t="inlineStr">
        <is>
          <t>COM</t>
        </is>
      </c>
      <c r="B3021" s="161" t="inlineStr">
        <is>
          <t>Comoros</t>
        </is>
      </c>
      <c r="C3021" s="161" t="inlineStr">
        <is>
          <t>Sub-Saharan Africa</t>
        </is>
      </c>
      <c r="D3021" s="161" t="inlineStr">
        <is>
          <t>Lower middle income</t>
        </is>
      </c>
      <c r="E3021" s="161" t="b">
        <v>1</v>
      </c>
      <c r="F3021" s="161" t="inlineStr">
        <is>
          <t>fuel_imports_pct_merch</t>
        </is>
      </c>
      <c r="G3021" s="161" t="n">
        <v>10.228</v>
      </c>
      <c r="H3021" s="161" t="inlineStr">
        <is>
          <t>2023</t>
        </is>
      </c>
      <c r="I3021" s="161" t="inlineStr">
        <is>
          <t>API_TM_VAL_FUEL_ZS_UN_DS2_en_csv_v2_36140.zip</t>
        </is>
      </c>
    </row>
    <row r="3022" ht="13" customHeight="1">
      <c r="A3022" s="161" t="inlineStr">
        <is>
          <t>COM</t>
        </is>
      </c>
      <c r="B3022" s="161" t="inlineStr">
        <is>
          <t>Comoros</t>
        </is>
      </c>
      <c r="C3022" s="161" t="inlineStr">
        <is>
          <t>Sub-Saharan Africa</t>
        </is>
      </c>
      <c r="D3022" s="161" t="inlineStr">
        <is>
          <t>Lower middle income</t>
        </is>
      </c>
      <c r="E3022" s="161" t="b">
        <v>1</v>
      </c>
      <c r="F3022" s="161" t="inlineStr">
        <is>
          <t>fossil_rents_total_pct_gdp</t>
        </is>
      </c>
      <c r="G3022" s="161" t="n">
        <v>0</v>
      </c>
      <c r="H3022" s="161" t="inlineStr">
        <is>
          <t>2021</t>
        </is>
      </c>
      <c r="I3022" s="161" t="inlineStr">
        <is>
          <t>WDI NY.GDP.PETR+NGAS+COAL.RT.ZS</t>
        </is>
      </c>
    </row>
    <row r="3023" ht="13" customHeight="1">
      <c r="A3023" s="161" t="inlineStr">
        <is>
          <t>COM</t>
        </is>
      </c>
      <c r="B3023" s="161" t="inlineStr">
        <is>
          <t>Comoros</t>
        </is>
      </c>
      <c r="C3023" s="161" t="inlineStr">
        <is>
          <t>Sub-Saharan Africa</t>
        </is>
      </c>
      <c r="D3023" s="161" t="inlineStr">
        <is>
          <t>Lower middle income</t>
        </is>
      </c>
      <c r="E3023" s="161" t="b">
        <v>1</v>
      </c>
      <c r="F3023" s="161" t="inlineStr">
        <is>
          <t>oil_rents_pct_gdp</t>
        </is>
      </c>
      <c r="G3023" s="161" t="n">
        <v>0</v>
      </c>
      <c r="H3023" s="161" t="inlineStr">
        <is>
          <t>2021</t>
        </is>
      </c>
      <c r="I3023" s="161" t="inlineStr">
        <is>
          <t>API_NY_GDP_PETR_RT_ZS_DS2_en_csv_v2_40227.zip</t>
        </is>
      </c>
    </row>
    <row r="3024" ht="13" customHeight="1">
      <c r="A3024" s="161" t="inlineStr">
        <is>
          <t>COM</t>
        </is>
      </c>
      <c r="B3024" s="161" t="inlineStr">
        <is>
          <t>Comoros</t>
        </is>
      </c>
      <c r="C3024" s="161" t="inlineStr">
        <is>
          <t>Sub-Saharan Africa</t>
        </is>
      </c>
      <c r="D3024" s="161" t="inlineStr">
        <is>
          <t>Lower middle income</t>
        </is>
      </c>
      <c r="E3024" s="161" t="b">
        <v>1</v>
      </c>
      <c r="F3024" s="161" t="inlineStr">
        <is>
          <t>gas_rents_pct_gdp</t>
        </is>
      </c>
      <c r="G3024" s="161" t="n">
        <v>0</v>
      </c>
      <c r="H3024" s="161" t="inlineStr">
        <is>
          <t>2021</t>
        </is>
      </c>
      <c r="I3024" s="161" t="inlineStr">
        <is>
          <t>API_NY_GDP_NGAS_RT_ZS_DS2_en_csv_v2_35861.zip</t>
        </is>
      </c>
    </row>
    <row r="3025" ht="13" customHeight="1">
      <c r="A3025" s="161" t="inlineStr">
        <is>
          <t>COM</t>
        </is>
      </c>
      <c r="B3025" s="161" t="inlineStr">
        <is>
          <t>Comoros</t>
        </is>
      </c>
      <c r="C3025" s="161" t="inlineStr">
        <is>
          <t>Sub-Saharan Africa</t>
        </is>
      </c>
      <c r="D3025" s="161" t="inlineStr">
        <is>
          <t>Lower middle income</t>
        </is>
      </c>
      <c r="E3025" s="161" t="b">
        <v>1</v>
      </c>
      <c r="F3025" s="161" t="inlineStr">
        <is>
          <t>coal_rents_pct_gdp</t>
        </is>
      </c>
      <c r="G3025" s="161" t="n">
        <v>0</v>
      </c>
      <c r="H3025" s="161" t="inlineStr">
        <is>
          <t>2021</t>
        </is>
      </c>
      <c r="I3025" s="161" t="inlineStr">
        <is>
          <t>API_NY_GDP_COAL_RT_ZS_DS2_en_csv_v2_35370.zip</t>
        </is>
      </c>
    </row>
    <row r="3026" ht="13" customHeight="1">
      <c r="A3026" s="161" t="inlineStr">
        <is>
          <t>COM</t>
        </is>
      </c>
      <c r="B3026" s="161" t="inlineStr">
        <is>
          <t>Comoros</t>
        </is>
      </c>
      <c r="C3026" s="161" t="inlineStr">
        <is>
          <t>Sub-Saharan Africa</t>
        </is>
      </c>
      <c r="D3026" s="161" t="inlineStr">
        <is>
          <t>Lower middle income</t>
        </is>
      </c>
      <c r="E3026" s="161" t="b">
        <v>1</v>
      </c>
      <c r="F3026" s="161" t="inlineStr">
        <is>
          <t>other_fossil_gen_share_pct</t>
        </is>
      </c>
      <c r="G3026" s="161" t="n">
        <v>100</v>
      </c>
      <c r="H3026" s="161" t="inlineStr">
        <is>
          <t>2023</t>
        </is>
      </c>
      <c r="I3026" s="161" t="inlineStr">
        <is>
          <t>release_generation_yearly_global.csv</t>
        </is>
      </c>
    </row>
    <row r="3027" ht="13" customHeight="1">
      <c r="A3027" s="161" t="inlineStr">
        <is>
          <t>COM</t>
        </is>
      </c>
      <c r="B3027" s="161" t="inlineStr">
        <is>
          <t>Comoros</t>
        </is>
      </c>
      <c r="C3027" s="161" t="inlineStr">
        <is>
          <t>Sub-Saharan Africa</t>
        </is>
      </c>
      <c r="D3027" s="161" t="inlineStr">
        <is>
          <t>Lower middle income</t>
        </is>
      </c>
      <c r="E3027" s="161" t="b">
        <v>1</v>
      </c>
      <c r="F3027" s="161" t="inlineStr">
        <is>
          <t>renewable_share_electricity_pct</t>
        </is>
      </c>
      <c r="G3027" s="161" t="n">
        <v>14.618</v>
      </c>
      <c r="H3027" s="161" t="inlineStr">
        <is>
          <t>2024</t>
        </is>
      </c>
      <c r="I3027" s="161" t="inlineStr">
        <is>
          <t>imffossilfuelsubsidiesdata.xlsb</t>
        </is>
      </c>
    </row>
    <row r="3028" ht="13" customHeight="1">
      <c r="A3028" s="161" t="inlineStr">
        <is>
          <t>COM</t>
        </is>
      </c>
      <c r="B3028" s="161" t="inlineStr">
        <is>
          <t>Comoros</t>
        </is>
      </c>
      <c r="C3028" s="161" t="inlineStr">
        <is>
          <t>Sub-Saharan Africa</t>
        </is>
      </c>
      <c r="D3028" s="161" t="inlineStr">
        <is>
          <t>Lower middle income</t>
        </is>
      </c>
      <c r="E3028" s="161" t="b">
        <v>1</v>
      </c>
      <c r="F3028" s="161" t="inlineStr">
        <is>
          <t>re_share_change_pp</t>
        </is>
      </c>
      <c r="G3028" s="161" t="n">
        <v>0</v>
      </c>
      <c r="H3028" s="161" t="inlineStr">
        <is>
          <t>2023</t>
        </is>
      </c>
      <c r="I3028" s="161" t="inlineStr">
        <is>
          <t>release_generation_yearly_global.csv</t>
        </is>
      </c>
    </row>
    <row r="3029" ht="13" customHeight="1">
      <c r="A3029" s="161" t="inlineStr">
        <is>
          <t>COM</t>
        </is>
      </c>
      <c r="B3029" s="161" t="inlineStr">
        <is>
          <t>Comoros</t>
        </is>
      </c>
      <c r="C3029" s="161" t="inlineStr">
        <is>
          <t>Sub-Saharan Africa</t>
        </is>
      </c>
      <c r="D3029" s="161" t="inlineStr">
        <is>
          <t>Lower middle income</t>
        </is>
      </c>
      <c r="E3029" s="161" t="b">
        <v>1</v>
      </c>
      <c r="F3029" s="161" t="inlineStr">
        <is>
          <t>inn_total_inv_2030_pct_gdp</t>
        </is>
      </c>
      <c r="G3029" s="161" t="n">
        <v>4.62868832958806</v>
      </c>
      <c r="H3029" s="161" t="inlineStr">
        <is>
          <t>2030</t>
        </is>
      </c>
      <c r="I3029" s="161" t="inlineStr">
        <is>
          <t>Mitigation_Investment_Needs_v1.1.xlsx (InvestmentNeeds v1.1, model output)</t>
        </is>
      </c>
    </row>
    <row r="3030" ht="13" customHeight="1">
      <c r="A3030" s="161" t="inlineStr">
        <is>
          <t>COM</t>
        </is>
      </c>
      <c r="B3030" s="161" t="inlineStr">
        <is>
          <t>Comoros</t>
        </is>
      </c>
      <c r="C3030" s="161" t="inlineStr">
        <is>
          <t>Sub-Saharan Africa</t>
        </is>
      </c>
      <c r="D3030" s="161" t="inlineStr">
        <is>
          <t>Lower middle income</t>
        </is>
      </c>
      <c r="E3030" s="161" t="b">
        <v>1</v>
      </c>
      <c r="F3030" s="161" t="inlineStr">
        <is>
          <t>inn_incr_inv_2030_pct_gdp</t>
        </is>
      </c>
      <c r="G3030" s="161" t="n">
        <v>1.11088519910113</v>
      </c>
      <c r="H3030" s="161" t="inlineStr">
        <is>
          <t>2030</t>
        </is>
      </c>
      <c r="I3030" s="161" t="inlineStr">
        <is>
          <t>Mitigation_Investment_Needs_v1.1.xlsx (InvestmentNeeds v1.1, model output)</t>
        </is>
      </c>
    </row>
    <row r="3031" ht="13" customHeight="1">
      <c r="A3031" s="161" t="inlineStr">
        <is>
          <t>COM</t>
        </is>
      </c>
      <c r="B3031" s="161" t="inlineStr">
        <is>
          <t>Comoros</t>
        </is>
      </c>
      <c r="C3031" s="161" t="inlineStr">
        <is>
          <t>Sub-Saharan Africa</t>
        </is>
      </c>
      <c r="D3031" s="161" t="inlineStr">
        <is>
          <t>Lower middle income</t>
        </is>
      </c>
      <c r="E3031" s="161" t="b">
        <v>1</v>
      </c>
      <c r="F3031" s="161" t="inlineStr">
        <is>
          <t>inn_incr_inv_gen_2030_pct_gdp</t>
        </is>
      </c>
      <c r="G3031" s="161" t="n">
        <v>0.2255290059607858</v>
      </c>
      <c r="H3031" s="161" t="inlineStr">
        <is>
          <t>2030</t>
        </is>
      </c>
      <c r="I3031" s="161" t="inlineStr">
        <is>
          <t>Mitigation_Investment_Needs_v1.1.xlsx (InvestmentNeeds v1.1, model output)</t>
        </is>
      </c>
    </row>
    <row r="3032" ht="13" customHeight="1">
      <c r="A3032" s="161" t="inlineStr">
        <is>
          <t>COM</t>
        </is>
      </c>
      <c r="B3032" s="161" t="inlineStr">
        <is>
          <t>Comoros</t>
        </is>
      </c>
      <c r="C3032" s="161" t="inlineStr">
        <is>
          <t>Sub-Saharan Africa</t>
        </is>
      </c>
      <c r="D3032" s="161" t="inlineStr">
        <is>
          <t>Lower middle income</t>
        </is>
      </c>
      <c r="E3032" s="161" t="b">
        <v>1</v>
      </c>
      <c r="F3032" s="161" t="inlineStr">
        <is>
          <t>inn_incr_inv_grid_2030_pct_gdp</t>
        </is>
      </c>
      <c r="G3032" s="161" t="n">
        <v>0.1546484612302531</v>
      </c>
      <c r="H3032" s="161" t="inlineStr">
        <is>
          <t>2030</t>
        </is>
      </c>
      <c r="I3032" s="161" t="inlineStr">
        <is>
          <t>Mitigation_Investment_Needs_v1.1.xlsx (InvestmentNeeds v1.1, model output)</t>
        </is>
      </c>
    </row>
    <row r="3033" ht="13" customHeight="1">
      <c r="A3033" s="161" t="inlineStr">
        <is>
          <t>COM</t>
        </is>
      </c>
      <c r="B3033" s="161" t="inlineStr">
        <is>
          <t>Comoros</t>
        </is>
      </c>
      <c r="C3033" s="161" t="inlineStr">
        <is>
          <t>Sub-Saharan Africa</t>
        </is>
      </c>
      <c r="D3033" s="161" t="inlineStr">
        <is>
          <t>Lower middle income</t>
        </is>
      </c>
      <c r="E3033" s="161" t="b">
        <v>1</v>
      </c>
      <c r="F3033" s="161" t="inlineStr">
        <is>
          <t>inn_incr_inv_trn_2030_pct_gdp</t>
        </is>
      </c>
      <c r="G3033" s="161" t="n">
        <v>0.248142947604548</v>
      </c>
      <c r="H3033" s="161" t="inlineStr">
        <is>
          <t>2030</t>
        </is>
      </c>
      <c r="I3033" s="161" t="inlineStr">
        <is>
          <t>Mitigation_Investment_Needs_v1.1.xlsx (InvestmentNeeds v1.1, model output)</t>
        </is>
      </c>
    </row>
    <row r="3034" ht="13" customHeight="1">
      <c r="A3034" s="161" t="inlineStr">
        <is>
          <t>COM</t>
        </is>
      </c>
      <c r="B3034" s="161" t="inlineStr">
        <is>
          <t>Comoros</t>
        </is>
      </c>
      <c r="C3034" s="161" t="inlineStr">
        <is>
          <t>Sub-Saharan Africa</t>
        </is>
      </c>
      <c r="D3034" s="161" t="inlineStr">
        <is>
          <t>Lower middle income</t>
        </is>
      </c>
      <c r="E3034" s="161" t="b">
        <v>1</v>
      </c>
      <c r="F3034" s="161" t="inlineStr">
        <is>
          <t>inn_incr_inv_bld_2030_pct_gdp</t>
        </is>
      </c>
      <c r="G3034" s="161" t="n">
        <v>0.1005803473112704</v>
      </c>
      <c r="H3034" s="161" t="inlineStr">
        <is>
          <t>2030</t>
        </is>
      </c>
      <c r="I3034" s="161" t="inlineStr">
        <is>
          <t>Mitigation_Investment_Needs_v1.1.xlsx (InvestmentNeeds v1.1, model output)</t>
        </is>
      </c>
    </row>
    <row r="3035" ht="13" customHeight="1">
      <c r="A3035" s="161" t="inlineStr">
        <is>
          <t>COM</t>
        </is>
      </c>
      <c r="B3035" s="161" t="inlineStr">
        <is>
          <t>Comoros</t>
        </is>
      </c>
      <c r="C3035" s="161" t="inlineStr">
        <is>
          <t>Sub-Saharan Africa</t>
        </is>
      </c>
      <c r="D3035" s="161" t="inlineStr">
        <is>
          <t>Lower middle income</t>
        </is>
      </c>
      <c r="E3035" s="161" t="b">
        <v>1</v>
      </c>
      <c r="F3035" s="161" t="inlineStr">
        <is>
          <t>inn_incr_inv_ind_2030_pct_gdp</t>
        </is>
      </c>
      <c r="G3035" s="161" t="n">
        <v>0.0584259038919241</v>
      </c>
      <c r="H3035" s="161" t="inlineStr">
        <is>
          <t>2030</t>
        </is>
      </c>
      <c r="I3035" s="161" t="inlineStr">
        <is>
          <t>Mitigation_Investment_Needs_v1.1.xlsx (InvestmentNeeds v1.1, model output)</t>
        </is>
      </c>
    </row>
    <row r="3036" ht="13" customHeight="1">
      <c r="A3036" s="161" t="inlineStr">
        <is>
          <t>COM</t>
        </is>
      </c>
      <c r="B3036" s="161" t="inlineStr">
        <is>
          <t>Comoros</t>
        </is>
      </c>
      <c r="C3036" s="161" t="inlineStr">
        <is>
          <t>Sub-Saharan Africa</t>
        </is>
      </c>
      <c r="D3036" s="161" t="inlineStr">
        <is>
          <t>Lower middle income</t>
        </is>
      </c>
      <c r="E3036" s="161" t="b">
        <v>1</v>
      </c>
      <c r="F3036" s="161" t="inlineStr">
        <is>
          <t>inn_incr_inv_fuel_2030_pct_gdp</t>
        </is>
      </c>
      <c r="G3036" s="161" t="n">
        <v>0.07811801966080251</v>
      </c>
      <c r="H3036" s="161" t="inlineStr">
        <is>
          <t>2030</t>
        </is>
      </c>
      <c r="I3036" s="161" t="inlineStr">
        <is>
          <t>Mitigation_Investment_Needs_v1.1.xlsx (InvestmentNeeds v1.1, model output)</t>
        </is>
      </c>
    </row>
    <row r="3037" ht="13" customHeight="1">
      <c r="A3037" s="161" t="inlineStr">
        <is>
          <t>COM</t>
        </is>
      </c>
      <c r="B3037" s="161" t="inlineStr">
        <is>
          <t>Comoros</t>
        </is>
      </c>
      <c r="C3037" s="161" t="inlineStr">
        <is>
          <t>Sub-Saharan Africa</t>
        </is>
      </c>
      <c r="D3037" s="161" t="inlineStr">
        <is>
          <t>Lower middle income</t>
        </is>
      </c>
      <c r="E3037" s="161" t="b">
        <v>1</v>
      </c>
      <c r="F3037" s="161" t="inlineStr">
        <is>
          <t>inn_incr_inv_afolu_2030_pct_gdp</t>
        </is>
      </c>
      <c r="G3037" s="161" t="n">
        <v>0.2454405134415468</v>
      </c>
      <c r="H3037" s="161" t="inlineStr">
        <is>
          <t>2030</t>
        </is>
      </c>
      <c r="I3037" s="161" t="inlineStr">
        <is>
          <t>Mitigation_Investment_Needs_v1.1.xlsx (InvestmentNeeds v1.1, model output)</t>
        </is>
      </c>
    </row>
    <row r="3038" ht="13" customHeight="1">
      <c r="A3038" s="161" t="inlineStr">
        <is>
          <t>COM</t>
        </is>
      </c>
      <c r="B3038" s="161" t="inlineStr">
        <is>
          <t>Comoros</t>
        </is>
      </c>
      <c r="C3038" s="161" t="inlineStr">
        <is>
          <t>Sub-Saharan Africa</t>
        </is>
      </c>
      <c r="D3038" s="161" t="inlineStr">
        <is>
          <t>Lower middle income</t>
        </is>
      </c>
      <c r="E3038" s="161" t="b">
        <v>1</v>
      </c>
      <c r="F3038" s="161" t="inlineStr">
        <is>
          <t>inn_incr_cost_a_2030_pct_gdp</t>
        </is>
      </c>
      <c r="G3038" s="161" t="n">
        <v>0.0163804809880983</v>
      </c>
      <c r="H3038" s="161" t="inlineStr">
        <is>
          <t>2030</t>
        </is>
      </c>
      <c r="I3038" s="161" t="inlineStr">
        <is>
          <t>Mitigation_Investment_Needs_v1.1.xlsx (InvestmentNeeds v1.1, model output)</t>
        </is>
      </c>
    </row>
    <row r="3039" ht="13" customHeight="1">
      <c r="A3039" s="161" t="inlineStr">
        <is>
          <t>COM</t>
        </is>
      </c>
      <c r="B3039" s="161" t="inlineStr">
        <is>
          <t>Comoros</t>
        </is>
      </c>
      <c r="C3039" s="161" t="inlineStr">
        <is>
          <t>Sub-Saharan Africa</t>
        </is>
      </c>
      <c r="D3039" s="161" t="inlineStr">
        <is>
          <t>Lower middle income</t>
        </is>
      </c>
      <c r="E3039" s="161" t="b">
        <v>1</v>
      </c>
      <c r="F3039" s="161" t="inlineStr">
        <is>
          <t>inn_incr_cost_b_2030_pct_gdp</t>
        </is>
      </c>
      <c r="G3039" s="161" t="n">
        <v>-0.0234999698942393</v>
      </c>
      <c r="H3039" s="161" t="inlineStr">
        <is>
          <t>2030</t>
        </is>
      </c>
      <c r="I3039" s="161" t="inlineStr">
        <is>
          <t>Mitigation_Investment_Needs_v1.1.xlsx (InvestmentNeeds v1.1, model output)</t>
        </is>
      </c>
    </row>
    <row r="3040" ht="13" customHeight="1">
      <c r="A3040" s="161" t="inlineStr">
        <is>
          <t>COM</t>
        </is>
      </c>
      <c r="B3040" s="161" t="inlineStr">
        <is>
          <t>Comoros</t>
        </is>
      </c>
      <c r="C3040" s="161" t="inlineStr">
        <is>
          <t>Sub-Saharan Africa</t>
        </is>
      </c>
      <c r="D3040" s="161" t="inlineStr">
        <is>
          <t>Lower middle income</t>
        </is>
      </c>
      <c r="E3040" s="161" t="b">
        <v>1</v>
      </c>
      <c r="F3040" s="161" t="inlineStr">
        <is>
          <t>inn_incr_cost_c_2030_pct_gdp</t>
        </is>
      </c>
      <c r="G3040" s="161" t="n">
        <v>-0.0606112248241453</v>
      </c>
      <c r="H3040" s="161" t="inlineStr">
        <is>
          <t>2030</t>
        </is>
      </c>
      <c r="I3040" s="161" t="inlineStr">
        <is>
          <t>Mitigation_Investment_Needs_v1.1.xlsx (InvestmentNeeds v1.1, model output)</t>
        </is>
      </c>
    </row>
    <row r="3041" ht="13" customHeight="1">
      <c r="A3041" s="161" t="inlineStr">
        <is>
          <t>COM</t>
        </is>
      </c>
      <c r="B3041" s="161" t="inlineStr">
        <is>
          <t>Comoros</t>
        </is>
      </c>
      <c r="C3041" s="161" t="inlineStr">
        <is>
          <t>Sub-Saharan Africa</t>
        </is>
      </c>
      <c r="D3041" s="161" t="inlineStr">
        <is>
          <t>Lower middle income</t>
        </is>
      </c>
      <c r="E3041" s="161" t="b">
        <v>1</v>
      </c>
      <c r="F3041" s="161" t="inlineStr">
        <is>
          <t>inn_cost_per_t_b_2030_usd</t>
        </is>
      </c>
      <c r="G3041" s="161" t="n">
        <v>-25.3888475931043</v>
      </c>
      <c r="H3041" s="161" t="inlineStr">
        <is>
          <t>2030</t>
        </is>
      </c>
      <c r="I3041" s="161" t="inlineStr">
        <is>
          <t>Mitigation_Investment_Needs_v1.1.xlsx (InvestmentNeeds v1.1, model output)</t>
        </is>
      </c>
    </row>
    <row r="3042" ht="13" customHeight="1">
      <c r="A3042" s="161" t="inlineStr">
        <is>
          <t>COM</t>
        </is>
      </c>
      <c r="B3042" s="161" t="inlineStr">
        <is>
          <t>Comoros</t>
        </is>
      </c>
      <c r="C3042" s="161" t="inlineStr">
        <is>
          <t>Sub-Saharan Africa</t>
        </is>
      </c>
      <c r="D3042" s="161" t="inlineStr">
        <is>
          <t>Lower middle income</t>
        </is>
      </c>
      <c r="E3042" s="161" t="b">
        <v>1</v>
      </c>
      <c r="F3042" s="161" t="inlineStr">
        <is>
          <t>inn_coc_penalty_2030_pct_gdp</t>
        </is>
      </c>
      <c r="G3042" s="161" t="n">
        <v>0.1661685453430729</v>
      </c>
      <c r="H3042" s="161" t="inlineStr">
        <is>
          <t>2030</t>
        </is>
      </c>
      <c r="I3042" s="161" t="inlineStr">
        <is>
          <t>Mitigation_Investment_Needs_v1.1.xlsx (InvestmentNeeds v1.1, model output)</t>
        </is>
      </c>
    </row>
    <row r="3043" ht="13" customHeight="1">
      <c r="A3043" s="161" t="inlineStr">
        <is>
          <t>COM</t>
        </is>
      </c>
      <c r="B3043" s="161" t="inlineStr">
        <is>
          <t>Comoros</t>
        </is>
      </c>
      <c r="C3043" s="161" t="inlineStr">
        <is>
          <t>Sub-Saharan Africa</t>
        </is>
      </c>
      <c r="D3043" s="161" t="inlineStr">
        <is>
          <t>Lower middle income</t>
        </is>
      </c>
      <c r="E3043" s="161" t="b">
        <v>1</v>
      </c>
      <c r="F3043" s="161" t="inlineStr">
        <is>
          <t>inn_pima_adj_inv_2030_pct_gdp</t>
        </is>
      </c>
      <c r="G3043" s="161" t="n">
        <v>5.31348057560929</v>
      </c>
      <c r="H3043" s="161" t="inlineStr">
        <is>
          <t>2030</t>
        </is>
      </c>
      <c r="I3043" s="161" t="inlineStr">
        <is>
          <t>Mitigation_Investment_Needs_v1.1.xlsx (InvestmentNeeds v1.1, model output)</t>
        </is>
      </c>
    </row>
    <row r="3044" ht="13" customHeight="1">
      <c r="A3044" s="161" t="inlineStr">
        <is>
          <t>COM</t>
        </is>
      </c>
      <c r="B3044" s="161" t="inlineStr">
        <is>
          <t>Comoros</t>
        </is>
      </c>
      <c r="C3044" s="161" t="inlineStr">
        <is>
          <t>Sub-Saharan Africa</t>
        </is>
      </c>
      <c r="D3044" s="161" t="inlineStr">
        <is>
          <t>Lower middle income</t>
        </is>
      </c>
      <c r="E3044" s="161" t="b">
        <v>1</v>
      </c>
      <c r="F3044" s="161" t="inlineStr">
        <is>
          <t>nmim_nz_inv_2030_pct_gdp</t>
        </is>
      </c>
      <c r="G3044" s="161" t="n">
        <v>3.27174276850754</v>
      </c>
      <c r="H3044" s="161" t="inlineStr">
        <is>
          <t>2030</t>
        </is>
      </c>
      <c r="I3044" s="161" t="inlineStr">
        <is>
          <t>nmim_summary_v0_2.csv (InvestmentNeeds NMIM v0.2, model output)</t>
        </is>
      </c>
    </row>
    <row r="3045" ht="13" customHeight="1">
      <c r="A3045" s="161" t="inlineStr">
        <is>
          <t>COM</t>
        </is>
      </c>
      <c r="B3045" s="161" t="inlineStr">
        <is>
          <t>Comoros</t>
        </is>
      </c>
      <c r="C3045" s="161" t="inlineStr">
        <is>
          <t>Sub-Saharan Africa</t>
        </is>
      </c>
      <c r="D3045" s="161" t="inlineStr">
        <is>
          <t>Lower middle income</t>
        </is>
      </c>
      <c r="E3045" s="161" t="b">
        <v>1</v>
      </c>
      <c r="F3045" s="161" t="inlineStr">
        <is>
          <t>nmim_typ1_2030_pct_gdp</t>
        </is>
      </c>
      <c r="G3045" s="161" t="n">
        <v>0.6075587803604214</v>
      </c>
      <c r="H3045" s="161" t="inlineStr">
        <is>
          <t>2030</t>
        </is>
      </c>
      <c r="I3045" s="161" t="inlineStr">
        <is>
          <t>nmim_summary_v0_2.csv (InvestmentNeeds NMIM v0.2, model output)</t>
        </is>
      </c>
    </row>
    <row r="3046" ht="13" customHeight="1">
      <c r="A3046" s="161" t="inlineStr">
        <is>
          <t>COM</t>
        </is>
      </c>
      <c r="B3046" s="161" t="inlineStr">
        <is>
          <t>Comoros</t>
        </is>
      </c>
      <c r="C3046" s="161" t="inlineStr">
        <is>
          <t>Sub-Saharan Africa</t>
        </is>
      </c>
      <c r="D3046" s="161" t="inlineStr">
        <is>
          <t>Lower middle income</t>
        </is>
      </c>
      <c r="E3046" s="161" t="b">
        <v>1</v>
      </c>
      <c r="F3046" s="161" t="inlineStr">
        <is>
          <t>nmim_typ2_2030_pct_gdp</t>
        </is>
      </c>
      <c r="G3046" s="161" t="n">
        <v>0.8148418794013599</v>
      </c>
      <c r="H3046" s="161" t="inlineStr">
        <is>
          <t>2030</t>
        </is>
      </c>
      <c r="I3046" s="161" t="inlineStr">
        <is>
          <t>nmim_summary_v0_2.csv (InvestmentNeeds NMIM v0.2, model output)</t>
        </is>
      </c>
    </row>
    <row r="3047" ht="13" customHeight="1">
      <c r="A3047" s="161" t="inlineStr">
        <is>
          <t>COM</t>
        </is>
      </c>
      <c r="B3047" s="161" t="inlineStr">
        <is>
          <t>Comoros</t>
        </is>
      </c>
      <c r="C3047" s="161" t="inlineStr">
        <is>
          <t>Sub-Saharan Africa</t>
        </is>
      </c>
      <c r="D3047" s="161" t="inlineStr">
        <is>
          <t>Lower middle income</t>
        </is>
      </c>
      <c r="E3047" s="161" t="b">
        <v>1</v>
      </c>
      <c r="F3047" s="161" t="inlineStr">
        <is>
          <t>nmim_typ3_2030_pct_gdp</t>
        </is>
      </c>
      <c r="G3047" s="161" t="n">
        <v>0.2513093752578452</v>
      </c>
      <c r="H3047" s="161" t="inlineStr">
        <is>
          <t>2030</t>
        </is>
      </c>
      <c r="I3047" s="161" t="inlineStr">
        <is>
          <t>nmim_summary_v0_2.csv (InvestmentNeeds NMIM v0.2, model output)</t>
        </is>
      </c>
    </row>
    <row r="3048" ht="13" customHeight="1">
      <c r="A3048" s="161" t="inlineStr">
        <is>
          <t>COM</t>
        </is>
      </c>
      <c r="B3048" s="161" t="inlineStr">
        <is>
          <t>Comoros</t>
        </is>
      </c>
      <c r="C3048" s="161" t="inlineStr">
        <is>
          <t>Sub-Saharan Africa</t>
        </is>
      </c>
      <c r="D3048" s="161" t="inlineStr">
        <is>
          <t>Lower middle income</t>
        </is>
      </c>
      <c r="E3048" s="161" t="b">
        <v>1</v>
      </c>
      <c r="F3048" s="161" t="inlineStr">
        <is>
          <t>nmim_typ4_2030_pct_gdp</t>
        </is>
      </c>
      <c r="G3048" s="161" t="n">
        <v>0.9949441792399432</v>
      </c>
      <c r="H3048" s="161" t="inlineStr">
        <is>
          <t>2030</t>
        </is>
      </c>
      <c r="I3048" s="161" t="inlineStr">
        <is>
          <t>nmim_summary_v0_2.csv (InvestmentNeeds NMIM v0.2, model output)</t>
        </is>
      </c>
    </row>
    <row r="3049" ht="13" customHeight="1">
      <c r="A3049" s="161" t="inlineStr">
        <is>
          <t>COM</t>
        </is>
      </c>
      <c r="B3049" s="161" t="inlineStr">
        <is>
          <t>Comoros</t>
        </is>
      </c>
      <c r="C3049" s="161" t="inlineStr">
        <is>
          <t>Sub-Saharan Africa</t>
        </is>
      </c>
      <c r="D3049" s="161" t="inlineStr">
        <is>
          <t>Lower middle income</t>
        </is>
      </c>
      <c r="E3049" s="161" t="b">
        <v>1</v>
      </c>
      <c r="F3049" s="161" t="inlineStr">
        <is>
          <t>nmim_typ5_2030_pct_gdp</t>
        </is>
      </c>
      <c r="G3049" s="161" t="n">
        <v>0.6030885540297694</v>
      </c>
      <c r="H3049" s="161" t="inlineStr">
        <is>
          <t>2030</t>
        </is>
      </c>
      <c r="I3049" s="161" t="inlineStr">
        <is>
          <t>nmim_summary_v0_2.csv (InvestmentNeeds NMIM v0.2, model output)</t>
        </is>
      </c>
    </row>
    <row r="3050" ht="13" customHeight="1">
      <c r="A3050" s="161" t="inlineStr">
        <is>
          <t>COM</t>
        </is>
      </c>
      <c r="B3050" s="161" t="inlineStr">
        <is>
          <t>Comoros</t>
        </is>
      </c>
      <c r="C3050" s="161" t="inlineStr">
        <is>
          <t>Sub-Saharan Africa</t>
        </is>
      </c>
      <c r="D3050" s="161" t="inlineStr">
        <is>
          <t>Lower middle income</t>
        </is>
      </c>
      <c r="E3050" s="161" t="b">
        <v>1</v>
      </c>
      <c r="F3050" s="161" t="inlineStr">
        <is>
          <t>nmim_budget_need_2030_pct_gdp</t>
        </is>
      </c>
      <c r="G3050" s="161" t="n">
        <v>0.9060420345142558</v>
      </c>
      <c r="H3050" s="161" t="inlineStr">
        <is>
          <t>2030</t>
        </is>
      </c>
      <c r="I3050" s="161" t="inlineStr">
        <is>
          <t>nmim_summary_v0_2.csv (InvestmentNeeds NMIM v0.2, model output)</t>
        </is>
      </c>
    </row>
    <row r="3051" ht="13" customHeight="1">
      <c r="A3051" s="161" t="inlineStr">
        <is>
          <t>COM</t>
        </is>
      </c>
      <c r="B3051" s="161" t="inlineStr">
        <is>
          <t>Comoros</t>
        </is>
      </c>
      <c r="C3051" s="161" t="inlineStr">
        <is>
          <t>Sub-Saharan Africa</t>
        </is>
      </c>
      <c r="D3051" s="161" t="inlineStr">
        <is>
          <t>Lower middle income</t>
        </is>
      </c>
      <c r="E3051" s="161" t="b">
        <v>1</v>
      </c>
      <c r="F3051" s="161" t="inlineStr">
        <is>
          <t>nmim_private_share_2030_pct</t>
        </is>
      </c>
      <c r="G3051" s="161" t="n">
        <v>47.40161327839886</v>
      </c>
      <c r="H3051" s="161" t="inlineStr">
        <is>
          <t>2030</t>
        </is>
      </c>
      <c r="I3051" s="161" t="inlineStr">
        <is>
          <t>nmim_summary_v0_2.csv (InvestmentNeeds NMIM v0.2, model output)</t>
        </is>
      </c>
    </row>
    <row r="3052" ht="13" customHeight="1">
      <c r="A3052" s="161" t="inlineStr">
        <is>
          <t>COM</t>
        </is>
      </c>
      <c r="B3052" s="161" t="inlineStr">
        <is>
          <t>Comoros</t>
        </is>
      </c>
      <c r="C3052" s="161" t="inlineStr">
        <is>
          <t>Sub-Saharan Africa</t>
        </is>
      </c>
      <c r="D3052" s="161" t="inlineStr">
        <is>
          <t>Lower middle income</t>
        </is>
      </c>
      <c r="E3052" s="161" t="b">
        <v>1</v>
      </c>
      <c r="F3052" s="161" t="inlineStr">
        <is>
          <t>nmim_incr_inv_2030_pct_gdp</t>
        </is>
      </c>
      <c r="G3052" s="161" t="n">
        <v>2.526795764657206</v>
      </c>
      <c r="H3052" s="161" t="inlineStr">
        <is>
          <t>2030</t>
        </is>
      </c>
      <c r="I3052" s="161" t="inlineStr">
        <is>
          <t>nmim_summary_v0_2.csv (InvestmentNeeds NMIM v0.2, model output)</t>
        </is>
      </c>
    </row>
    <row r="3053" ht="13" customHeight="1">
      <c r="A3053" s="161" t="inlineStr">
        <is>
          <t>COM</t>
        </is>
      </c>
      <c r="B3053" s="161" t="inlineStr">
        <is>
          <t>Comoros</t>
        </is>
      </c>
      <c r="C3053" s="161" t="inlineStr">
        <is>
          <t>Sub-Saharan Africa</t>
        </is>
      </c>
      <c r="D3053" s="161" t="inlineStr">
        <is>
          <t>Lower middle income</t>
        </is>
      </c>
      <c r="E3053" s="161" t="b">
        <v>1</v>
      </c>
      <c r="F3053" s="161" t="inlineStr">
        <is>
          <t>nmim_incr_inv_2050_pct_gdp</t>
        </is>
      </c>
      <c r="G3053" s="161" t="n">
        <v>2.340749401779021</v>
      </c>
      <c r="H3053" s="161" t="inlineStr">
        <is>
          <t>2050</t>
        </is>
      </c>
      <c r="I3053" s="161" t="inlineStr">
        <is>
          <t>nmim_summary_v0_2.csv (InvestmentNeeds NMIM v0.2, model output)</t>
        </is>
      </c>
    </row>
    <row r="3054" ht="13" customHeight="1">
      <c r="A3054" s="161" t="inlineStr">
        <is>
          <t>COM</t>
        </is>
      </c>
      <c r="B3054" s="161" t="inlineStr">
        <is>
          <t>Comoros</t>
        </is>
      </c>
      <c r="C3054" s="161" t="inlineStr">
        <is>
          <t>Sub-Saharan Africa</t>
        </is>
      </c>
      <c r="D3054" s="161" t="inlineStr">
        <is>
          <t>Lower middle income</t>
        </is>
      </c>
      <c r="E3054" s="161" t="b">
        <v>1</v>
      </c>
      <c r="F3054" s="161" t="inlineStr">
        <is>
          <t>nmim_pv_incr_cost_b_pct_gdp</t>
        </is>
      </c>
      <c r="G3054" s="161" t="n">
        <v>-10.36737404235289</v>
      </c>
      <c r="H3054" s="161" t="inlineStr">
        <is>
          <t>2025-2050</t>
        </is>
      </c>
      <c r="I3054" s="161" t="inlineStr">
        <is>
          <t>nmim_summary_v0_2.csv (InvestmentNeeds NMIM v0.2, model output)</t>
        </is>
      </c>
    </row>
    <row r="3055" ht="13" customHeight="1">
      <c r="A3055" s="161" t="inlineStr">
        <is>
          <t>COM</t>
        </is>
      </c>
      <c r="B3055" s="161" t="inlineStr">
        <is>
          <t>Comoros</t>
        </is>
      </c>
      <c r="C3055" s="161" t="inlineStr">
        <is>
          <t>Sub-Saharan Africa</t>
        </is>
      </c>
      <c r="D3055" s="161" t="inlineStr">
        <is>
          <t>Lower middle income</t>
        </is>
      </c>
      <c r="E3055" s="161" t="b">
        <v>1</v>
      </c>
      <c r="F3055" s="161" t="inlineStr">
        <is>
          <t>price_diesel_usd_litre</t>
        </is>
      </c>
      <c r="G3055" s="161" t="n">
        <v>1.189</v>
      </c>
      <c r="H3055" s="161" t="inlineStr">
        <is>
          <t>2024</t>
        </is>
      </c>
      <c r="I3055" s="161" t="inlineStr">
        <is>
          <t>imffossilfuelsubsidiesdata.xlsb</t>
        </is>
      </c>
    </row>
    <row r="3056" ht="13" customHeight="1">
      <c r="A3056" s="161" t="inlineStr">
        <is>
          <t>COM</t>
        </is>
      </c>
      <c r="B3056" s="161" t="inlineStr">
        <is>
          <t>Comoros</t>
        </is>
      </c>
      <c r="C3056" s="161" t="inlineStr">
        <is>
          <t>Sub-Saharan Africa</t>
        </is>
      </c>
      <c r="D3056" s="161" t="inlineStr">
        <is>
          <t>Lower middle income</t>
        </is>
      </c>
      <c r="E3056" s="161" t="b">
        <v>1</v>
      </c>
      <c r="F3056" s="161" t="inlineStr">
        <is>
          <t>price_gasoline_usd_litre</t>
        </is>
      </c>
      <c r="G3056" s="161" t="n">
        <v>1.712</v>
      </c>
      <c r="H3056" s="161" t="inlineStr">
        <is>
          <t>2024</t>
        </is>
      </c>
      <c r="I3056" s="161" t="inlineStr">
        <is>
          <t>imffossilfuelsubsidiesdata.xlsb</t>
        </is>
      </c>
    </row>
    <row r="3057" ht="13" customHeight="1">
      <c r="A3057" s="161" t="inlineStr">
        <is>
          <t>COM</t>
        </is>
      </c>
      <c r="B3057" s="161" t="inlineStr">
        <is>
          <t>Comoros</t>
        </is>
      </c>
      <c r="C3057" s="161" t="inlineStr">
        <is>
          <t>Sub-Saharan Africa</t>
        </is>
      </c>
      <c r="D3057" s="161" t="inlineStr">
        <is>
          <t>Lower middle income</t>
        </is>
      </c>
      <c r="E3057" s="161" t="b">
        <v>1</v>
      </c>
      <c r="F3057" s="161" t="inlineStr">
        <is>
          <t>price_electricity_residential_usd_kwh</t>
        </is>
      </c>
      <c r="G3057" s="161" t="n">
        <v>0.455</v>
      </c>
      <c r="H3057" s="161" t="inlineStr">
        <is>
          <t>2024</t>
        </is>
      </c>
      <c r="I3057" s="161" t="inlineStr">
        <is>
          <t>imffossilfuelsubsidiesdata.xlsb</t>
        </is>
      </c>
    </row>
    <row r="3058" ht="13" customHeight="1">
      <c r="A3058" s="161" t="inlineStr">
        <is>
          <t>COM</t>
        </is>
      </c>
      <c r="B3058" s="161" t="inlineStr">
        <is>
          <t>Comoros</t>
        </is>
      </c>
      <c r="C3058" s="161" t="inlineStr">
        <is>
          <t>Sub-Saharan Africa</t>
        </is>
      </c>
      <c r="D3058" s="161" t="inlineStr">
        <is>
          <t>Lower middle income</t>
        </is>
      </c>
      <c r="E3058" s="161" t="b">
        <v>1</v>
      </c>
      <c r="F3058" s="161" t="inlineStr">
        <is>
          <t>price_electricity_industry_usd_kwh</t>
        </is>
      </c>
      <c r="G3058" s="161" t="n">
        <v>0.389</v>
      </c>
      <c r="H3058" s="161" t="inlineStr">
        <is>
          <t>2024</t>
        </is>
      </c>
      <c r="I3058" s="161" t="inlineStr">
        <is>
          <t>imffossilfuelsubsidiesdata.xlsb</t>
        </is>
      </c>
    </row>
    <row r="3059" ht="13" customHeight="1">
      <c r="A3059" s="161" t="inlineStr">
        <is>
          <t>COM</t>
        </is>
      </c>
      <c r="B3059" s="161" t="inlineStr">
        <is>
          <t>Comoros</t>
        </is>
      </c>
      <c r="C3059" s="161" t="inlineStr">
        <is>
          <t>Sub-Saharan Africa</t>
        </is>
      </c>
      <c r="D3059" s="161" t="inlineStr">
        <is>
          <t>Lower middle income</t>
        </is>
      </c>
      <c r="E3059" s="161" t="b">
        <v>1</v>
      </c>
      <c r="F3059" s="161" t="inlineStr">
        <is>
          <t>price_gas_residential_usd_gj</t>
        </is>
      </c>
      <c r="G3059" s="161" t="n">
        <v>19.641</v>
      </c>
      <c r="H3059" s="161" t="inlineStr">
        <is>
          <t>2024</t>
        </is>
      </c>
      <c r="I3059" s="161" t="inlineStr">
        <is>
          <t>imffossilfuelsubsidiesdata.xlsb</t>
        </is>
      </c>
    </row>
    <row r="3060" ht="13" customHeight="1">
      <c r="A3060" s="161" t="inlineStr">
        <is>
          <t>COM</t>
        </is>
      </c>
      <c r="B3060" s="161" t="inlineStr">
        <is>
          <t>Comoros</t>
        </is>
      </c>
      <c r="C3060" s="161" t="inlineStr">
        <is>
          <t>Sub-Saharan Africa</t>
        </is>
      </c>
      <c r="D3060" s="161" t="inlineStr">
        <is>
          <t>Lower middle income</t>
        </is>
      </c>
      <c r="E3060" s="161" t="b">
        <v>1</v>
      </c>
      <c r="F3060" s="161" t="inlineStr">
        <is>
          <t>price_gas_industry_usd_gj</t>
        </is>
      </c>
      <c r="G3060" s="161" t="n">
        <v>9.914</v>
      </c>
      <c r="H3060" s="161" t="inlineStr">
        <is>
          <t>2024</t>
        </is>
      </c>
      <c r="I3060" s="161" t="inlineStr">
        <is>
          <t>imffossilfuelsubsidiesdata.xlsb</t>
        </is>
      </c>
    </row>
    <row r="3061" ht="13" customHeight="1">
      <c r="A3061" s="161" t="inlineStr">
        <is>
          <t>COM</t>
        </is>
      </c>
      <c r="B3061" s="161" t="inlineStr">
        <is>
          <t>Comoros</t>
        </is>
      </c>
      <c r="C3061" s="161" t="inlineStr">
        <is>
          <t>Sub-Saharan Africa</t>
        </is>
      </c>
      <c r="D3061" s="161" t="inlineStr">
        <is>
          <t>Lower middle income</t>
        </is>
      </c>
      <c r="E3061" s="161" t="b">
        <v>1</v>
      </c>
      <c r="F3061" s="161" t="inlineStr">
        <is>
          <t>price_gas_power_usd_gj</t>
        </is>
      </c>
      <c r="G3061" s="161" t="n">
        <v>8.590999999999999</v>
      </c>
      <c r="H3061" s="161" t="inlineStr">
        <is>
          <t>2024</t>
        </is>
      </c>
      <c r="I3061" s="161" t="inlineStr">
        <is>
          <t>imffossilfuelsubsidiesdata.xlsb</t>
        </is>
      </c>
    </row>
    <row r="3062" ht="13" customHeight="1">
      <c r="A3062" s="161" t="inlineStr">
        <is>
          <t>COM</t>
        </is>
      </c>
      <c r="B3062" s="161" t="inlineStr">
        <is>
          <t>Comoros</t>
        </is>
      </c>
      <c r="C3062" s="161" t="inlineStr">
        <is>
          <t>Sub-Saharan Africa</t>
        </is>
      </c>
      <c r="D3062" s="161" t="inlineStr">
        <is>
          <t>Lower middle income</t>
        </is>
      </c>
      <c r="E3062" s="161" t="b">
        <v>1</v>
      </c>
      <c r="F3062" s="161" t="inlineStr">
        <is>
          <t>price_coal_residential_usd_gj</t>
        </is>
      </c>
      <c r="G3062" s="161" t="n">
        <v>13.412</v>
      </c>
      <c r="H3062" s="161" t="inlineStr">
        <is>
          <t>2024</t>
        </is>
      </c>
      <c r="I3062" s="161" t="inlineStr">
        <is>
          <t>imffossilfuelsubsidiesdata.xlsb</t>
        </is>
      </c>
    </row>
    <row r="3063" ht="13" customHeight="1">
      <c r="A3063" s="161" t="inlineStr">
        <is>
          <t>COM</t>
        </is>
      </c>
      <c r="B3063" s="161" t="inlineStr">
        <is>
          <t>Comoros</t>
        </is>
      </c>
      <c r="C3063" s="161" t="inlineStr">
        <is>
          <t>Sub-Saharan Africa</t>
        </is>
      </c>
      <c r="D3063" s="161" t="inlineStr">
        <is>
          <t>Lower middle income</t>
        </is>
      </c>
      <c r="E3063" s="161" t="b">
        <v>1</v>
      </c>
      <c r="F3063" s="161" t="inlineStr">
        <is>
          <t>price_coal_industry_usd_gj</t>
        </is>
      </c>
      <c r="G3063" s="161" t="n">
        <v>7.124</v>
      </c>
      <c r="H3063" s="161" t="inlineStr">
        <is>
          <t>2024</t>
        </is>
      </c>
      <c r="I3063" s="161" t="inlineStr">
        <is>
          <t>imffossilfuelsubsidiesdata.xlsb</t>
        </is>
      </c>
    </row>
    <row r="3064" ht="13" customHeight="1">
      <c r="A3064" s="161" t="inlineStr">
        <is>
          <t>COM</t>
        </is>
      </c>
      <c r="B3064" s="161" t="inlineStr">
        <is>
          <t>Comoros</t>
        </is>
      </c>
      <c r="C3064" s="161" t="inlineStr">
        <is>
          <t>Sub-Saharan Africa</t>
        </is>
      </c>
      <c r="D3064" s="161" t="inlineStr">
        <is>
          <t>Lower middle income</t>
        </is>
      </c>
      <c r="E3064" s="161" t="b">
        <v>1</v>
      </c>
      <c r="F3064" s="161" t="inlineStr">
        <is>
          <t>price_coal_power_usd_gj</t>
        </is>
      </c>
      <c r="G3064" s="161" t="n">
        <v>5.575</v>
      </c>
      <c r="H3064" s="161" t="inlineStr">
        <is>
          <t>2024</t>
        </is>
      </c>
      <c r="I3064" s="161" t="inlineStr">
        <is>
          <t>imffossilfuelsubsidiesdata.xlsb</t>
        </is>
      </c>
    </row>
    <row r="3065" ht="13" customHeight="1">
      <c r="A3065" s="161" t="inlineStr">
        <is>
          <t>COM</t>
        </is>
      </c>
      <c r="B3065" s="161" t="inlineStr">
        <is>
          <t>Comoros</t>
        </is>
      </c>
      <c r="C3065" s="161" t="inlineStr">
        <is>
          <t>Sub-Saharan Africa</t>
        </is>
      </c>
      <c r="D3065" s="161" t="inlineStr">
        <is>
          <t>Lower middle income</t>
        </is>
      </c>
      <c r="E3065" s="161" t="b">
        <v>1</v>
      </c>
      <c r="F3065" s="161" t="inlineStr">
        <is>
          <t>revenue_pct_gdp</t>
        </is>
      </c>
      <c r="G3065" s="161" t="n">
        <v>16.463</v>
      </c>
      <c r="H3065" s="161" t="inlineStr">
        <is>
          <t>2024</t>
        </is>
      </c>
      <c r="I3065" s="161" t="inlineStr">
        <is>
          <t>dataset_2026-08-26T13_41_09_874550254Z_DEFAULT_INTEGRATION_IMF_RES_WEO_9_0_0.csv</t>
        </is>
      </c>
    </row>
    <row r="3066" ht="13" customHeight="1">
      <c r="A3066" s="161" t="inlineStr">
        <is>
          <t>COM</t>
        </is>
      </c>
      <c r="B3066" s="161" t="inlineStr">
        <is>
          <t>Comoros</t>
        </is>
      </c>
      <c r="C3066" s="161" t="inlineStr">
        <is>
          <t>Sub-Saharan Africa</t>
        </is>
      </c>
      <c r="D3066" s="161" t="inlineStr">
        <is>
          <t>Lower middle income</t>
        </is>
      </c>
      <c r="E3066" s="161" t="b">
        <v>1</v>
      </c>
      <c r="F3066" s="161" t="inlineStr">
        <is>
          <t>primary_balance_pct_gdp</t>
        </is>
      </c>
      <c r="G3066" s="161" t="n">
        <v>-2.362</v>
      </c>
      <c r="H3066" s="161" t="inlineStr">
        <is>
          <t>2024</t>
        </is>
      </c>
      <c r="I3066" s="161" t="inlineStr">
        <is>
          <t>dataset_2026-08-26T13_41_09_874550254Z_DEFAULT_INTEGRATION_IMF_RES_WEO_9_0_0.csv</t>
        </is>
      </c>
    </row>
    <row r="3067" ht="13" customHeight="1">
      <c r="A3067" s="161" t="inlineStr">
        <is>
          <t>COM</t>
        </is>
      </c>
      <c r="B3067" s="161" t="inlineStr">
        <is>
          <t>Comoros</t>
        </is>
      </c>
      <c r="C3067" s="161" t="inlineStr">
        <is>
          <t>Sub-Saharan Africa</t>
        </is>
      </c>
      <c r="D3067" s="161" t="inlineStr">
        <is>
          <t>Lower middle income</t>
        </is>
      </c>
      <c r="E3067" s="161" t="b">
        <v>1</v>
      </c>
      <c r="F3067" s="161" t="inlineStr">
        <is>
          <t>current_account_pct_gdp</t>
        </is>
      </c>
      <c r="G3067" s="161" t="n">
        <v>-2.285</v>
      </c>
      <c r="H3067" s="161" t="inlineStr">
        <is>
          <t>2024</t>
        </is>
      </c>
      <c r="I3067" s="161" t="inlineStr">
        <is>
          <t>dataset_2026-08-26T13_41_09_874550254Z_DEFAULT_INTEGRATION_IMF_RES_WEO_9_0_0.csv</t>
        </is>
      </c>
    </row>
    <row r="3068" ht="13" customHeight="1">
      <c r="A3068" s="161" t="inlineStr">
        <is>
          <t>COM</t>
        </is>
      </c>
      <c r="B3068" s="161" t="inlineStr">
        <is>
          <t>Comoros</t>
        </is>
      </c>
      <c r="C3068" s="161" t="inlineStr">
        <is>
          <t>Sub-Saharan Africa</t>
        </is>
      </c>
      <c r="D3068" s="161" t="inlineStr">
        <is>
          <t>Lower middle income</t>
        </is>
      </c>
      <c r="E3068" s="161" t="b">
        <v>1</v>
      </c>
      <c r="F3068" s="161" t="inlineStr">
        <is>
          <t>gross_capital_formation_pct_gdp</t>
        </is>
      </c>
      <c r="G3068" s="161" t="n">
        <v>7.087</v>
      </c>
      <c r="H3068" s="161" t="inlineStr">
        <is>
          <t>2024</t>
        </is>
      </c>
      <c r="I3068" s="161" t="inlineStr">
        <is>
          <t>dataset_2026-08-26T13_41_09_874550254Z_DEFAULT_INTEGRATION_IMF_RES_WEO_9_0_0.csv</t>
        </is>
      </c>
    </row>
    <row r="3069" ht="13" customHeight="1">
      <c r="A3069" s="161" t="inlineStr">
        <is>
          <t>COM</t>
        </is>
      </c>
      <c r="B3069" s="161" t="inlineStr">
        <is>
          <t>Comoros</t>
        </is>
      </c>
      <c r="C3069" s="161" t="inlineStr">
        <is>
          <t>Sub-Saharan Africa</t>
        </is>
      </c>
      <c r="D3069" s="161" t="inlineStr">
        <is>
          <t>Lower middle income</t>
        </is>
      </c>
      <c r="E3069" s="161" t="b">
        <v>1</v>
      </c>
      <c r="F3069" s="161" t="inlineStr">
        <is>
          <t>real_gdp_growth_5y_avg_pct</t>
        </is>
      </c>
      <c r="G3069" s="161" t="n">
        <v>2.148</v>
      </c>
      <c r="H3069" s="161" t="inlineStr">
        <is>
          <t>2020-2024 avg</t>
        </is>
      </c>
      <c r="I3069" s="161" t="inlineStr">
        <is>
          <t>dataset_2026-08-26T13_41_09_874550254Z_DEFAULT_INTEGRATION_IMF_RES_WEO_9_0_0.csv (derived)</t>
        </is>
      </c>
    </row>
    <row r="3070" ht="13" customHeight="1">
      <c r="A3070" s="161" t="inlineStr">
        <is>
          <t>COM</t>
        </is>
      </c>
      <c r="B3070" s="161" t="inlineStr">
        <is>
          <t>Comoros</t>
        </is>
      </c>
      <c r="C3070" s="161" t="inlineStr">
        <is>
          <t>Sub-Saharan Africa</t>
        </is>
      </c>
      <c r="D3070" s="161" t="inlineStr">
        <is>
          <t>Lower middle income</t>
        </is>
      </c>
      <c r="E3070" s="161" t="b">
        <v>1</v>
      </c>
      <c r="F3070" s="161" t="inlineStr">
        <is>
          <t>int_budget_need_2030_pct_gdp</t>
        </is>
      </c>
      <c r="G3070" s="161" t="n">
        <v>0.751</v>
      </c>
      <c r="H3070" s="161" t="inlineStr">
        <is>
          <t>2030</t>
        </is>
      </c>
      <c r="I3070" s="161" t="inlineStr">
        <is>
          <t>integrated_results.csv (MacroFiscalModels v0.1, model output)</t>
        </is>
      </c>
    </row>
    <row r="3071" ht="13" customHeight="1">
      <c r="A3071" s="161" t="inlineStr">
        <is>
          <t>COM</t>
        </is>
      </c>
      <c r="B3071" s="161" t="inlineStr">
        <is>
          <t>Comoros</t>
        </is>
      </c>
      <c r="C3071" s="161" t="inlineStr">
        <is>
          <t>Sub-Saharan Africa</t>
        </is>
      </c>
      <c r="D3071" s="161" t="inlineStr">
        <is>
          <t>Lower middle income</t>
        </is>
      </c>
      <c r="E3071" s="161" t="b">
        <v>1</v>
      </c>
      <c r="F3071" s="161" t="inlineStr">
        <is>
          <t>int_pricing_revenue_2030_pct_gdp</t>
        </is>
      </c>
      <c r="G3071" s="161" t="n">
        <v>0</v>
      </c>
      <c r="H3071" s="161" t="inlineStr">
        <is>
          <t>2030</t>
        </is>
      </c>
      <c r="I3071" s="161" t="inlineStr">
        <is>
          <t>integrated_results.csv (MacroFiscalModels v0.1, model output)</t>
        </is>
      </c>
    </row>
    <row r="3072" ht="13" customHeight="1">
      <c r="A3072" s="161" t="inlineStr">
        <is>
          <t>COM</t>
        </is>
      </c>
      <c r="B3072" s="161" t="inlineStr">
        <is>
          <t>Comoros</t>
        </is>
      </c>
      <c r="C3072" s="161" t="inlineStr">
        <is>
          <t>Sub-Saharan Africa</t>
        </is>
      </c>
      <c r="D3072" s="161" t="inlineStr">
        <is>
          <t>Lower middle income</t>
        </is>
      </c>
      <c r="E3072" s="161" t="b">
        <v>1</v>
      </c>
      <c r="F3072" s="161" t="inlineStr">
        <is>
          <t>int_financing_gap_2030_pct_gdp</t>
        </is>
      </c>
      <c r="G3072" s="161" t="n">
        <v>0.751</v>
      </c>
      <c r="H3072" s="161" t="inlineStr">
        <is>
          <t>2030</t>
        </is>
      </c>
      <c r="I3072" s="161" t="inlineStr">
        <is>
          <t>integrated_results.csv (MacroFiscalModels v0.1, model output)</t>
        </is>
      </c>
    </row>
    <row r="3073" ht="13" customHeight="1">
      <c r="A3073" s="161" t="inlineStr">
        <is>
          <t>COM</t>
        </is>
      </c>
      <c r="B3073" s="161" t="inlineStr">
        <is>
          <t>Comoros</t>
        </is>
      </c>
      <c r="C3073" s="161" t="inlineStr">
        <is>
          <t>Sub-Saharan Africa</t>
        </is>
      </c>
      <c r="D3073" s="161" t="inlineStr">
        <is>
          <t>Lower middle income</t>
        </is>
      </c>
      <c r="E3073" s="161" t="b">
        <v>1</v>
      </c>
      <c r="F3073" s="161" t="inlineStr">
        <is>
          <t>int_gdp_dev_2050_pct</t>
        </is>
      </c>
      <c r="G3073" s="161" t="n">
        <v>15.19</v>
      </c>
      <c r="H3073" s="161" t="inlineStr">
        <is>
          <t>2050</t>
        </is>
      </c>
      <c r="I3073" s="161" t="inlineStr">
        <is>
          <t>integrated_results.csv (MacroFiscalModels v0.1, model output)</t>
        </is>
      </c>
    </row>
    <row r="3074" ht="13" customHeight="1">
      <c r="A3074" s="161" t="inlineStr">
        <is>
          <t>COM</t>
        </is>
      </c>
      <c r="B3074" s="161" t="inlineStr">
        <is>
          <t>Comoros</t>
        </is>
      </c>
      <c r="C3074" s="161" t="inlineStr">
        <is>
          <t>Sub-Saharan Africa</t>
        </is>
      </c>
      <c r="D3074" s="161" t="inlineStr">
        <is>
          <t>Lower middle income</t>
        </is>
      </c>
      <c r="E3074" s="161" t="b">
        <v>1</v>
      </c>
      <c r="F3074" s="161" t="inlineStr">
        <is>
          <t>int_debt_2050_pct_gdp</t>
        </is>
      </c>
      <c r="G3074" s="161" t="n">
        <v>34.99</v>
      </c>
      <c r="H3074" s="161" t="inlineStr">
        <is>
          <t>2050</t>
        </is>
      </c>
      <c r="I3074" s="161" t="inlineStr">
        <is>
          <t>integrated_results.csv (MacroFiscalModels v0.1, model output)</t>
        </is>
      </c>
    </row>
    <row r="3075" ht="13" customHeight="1">
      <c r="A3075" s="161" t="inlineStr">
        <is>
          <t>COM</t>
        </is>
      </c>
      <c r="B3075" s="161" t="inlineStr">
        <is>
          <t>Comoros</t>
        </is>
      </c>
      <c r="C3075" s="161" t="inlineStr">
        <is>
          <t>Sub-Saharan Africa</t>
        </is>
      </c>
      <c r="D3075" s="161" t="inlineStr">
        <is>
          <t>Lower middle income</t>
        </is>
      </c>
      <c r="E3075" s="161" t="b">
        <v>1</v>
      </c>
      <c r="F3075" s="161" t="inlineStr">
        <is>
          <t>int_dsf_risk_code</t>
        </is>
      </c>
      <c r="G3075" s="161" t="n">
        <v>2</v>
      </c>
      <c r="H3075" s="161" t="inlineStr">
        <is>
          <t>2034</t>
        </is>
      </c>
      <c r="I3075" s="161" t="inlineStr">
        <is>
          <t>integrated_results.csv (MacroFiscalModels v0.1, model output)</t>
        </is>
      </c>
    </row>
    <row r="3076" ht="13" customHeight="1">
      <c r="A3076" s="161" t="inlineStr">
        <is>
          <t>COD</t>
        </is>
      </c>
      <c r="B3076" s="161" t="inlineStr">
        <is>
          <t>Congo, Dem. Rep.</t>
        </is>
      </c>
      <c r="C3076" s="161" t="inlineStr">
        <is>
          <t>Sub-Saharan Africa</t>
        </is>
      </c>
      <c r="D3076" s="161" t="inlineStr">
        <is>
          <t>Low income</t>
        </is>
      </c>
      <c r="E3076" s="161" t="b">
        <v>1</v>
      </c>
      <c r="F3076" s="161" t="inlineStr">
        <is>
          <t>interest_to_revenue_pct</t>
        </is>
      </c>
      <c r="G3076" s="161" t="n">
        <v>1.716</v>
      </c>
      <c r="H3076" s="161" t="inlineStr">
        <is>
          <t>2024</t>
        </is>
      </c>
      <c r="I3076" s="161" t="inlineStr">
        <is>
          <t>dataset_2026-08-26T13_41_09_874550254Z_DEFAULT_INTEGRATION_IMF_RES_WEO_9_0_0.csv (derived)</t>
        </is>
      </c>
    </row>
    <row r="3077" ht="13" customHeight="1">
      <c r="A3077" s="161" t="inlineStr">
        <is>
          <t>COD</t>
        </is>
      </c>
      <c r="B3077" s="161" t="inlineStr">
        <is>
          <t>Congo, Dem. Rep.</t>
        </is>
      </c>
      <c r="C3077" s="161" t="inlineStr">
        <is>
          <t>Sub-Saharan Africa</t>
        </is>
      </c>
      <c r="D3077" s="161" t="inlineStr">
        <is>
          <t>Low income</t>
        </is>
      </c>
      <c r="E3077" s="161" t="b">
        <v>1</v>
      </c>
      <c r="F3077" s="161" t="inlineStr">
        <is>
          <t>interest_pct_gdp</t>
        </is>
      </c>
      <c r="G3077" s="161" t="n">
        <v>0.254</v>
      </c>
      <c r="H3077" s="161" t="inlineStr">
        <is>
          <t>2024</t>
        </is>
      </c>
      <c r="I3077" s="161" t="inlineStr">
        <is>
          <t>dataset_2026-08-26T13_41_09_874550254Z_DEFAULT_INTEGRATION_IMF_RES_WEO_9_0_0.csv (derived)</t>
        </is>
      </c>
    </row>
    <row r="3078" ht="13" customHeight="1">
      <c r="A3078" s="161" t="inlineStr">
        <is>
          <t>COD</t>
        </is>
      </c>
      <c r="B3078" s="161" t="inlineStr">
        <is>
          <t>Congo, Dem. Rep.</t>
        </is>
      </c>
      <c r="C3078" s="161" t="inlineStr">
        <is>
          <t>Sub-Saharan Africa</t>
        </is>
      </c>
      <c r="D3078" s="161" t="inlineStr">
        <is>
          <t>Low income</t>
        </is>
      </c>
      <c r="E3078" s="161" t="b">
        <v>1</v>
      </c>
      <c r="F3078" s="161" t="inlineStr">
        <is>
          <t>gross_debt_pct_gdp</t>
        </is>
      </c>
      <c r="G3078" s="161" t="n">
        <v>15.841</v>
      </c>
      <c r="H3078" s="161" t="inlineStr">
        <is>
          <t>2024</t>
        </is>
      </c>
      <c r="I3078" s="161" t="inlineStr">
        <is>
          <t>dataset_2026-08-26T13_41_09_874550254Z_DEFAULT_INTEGRATION_IMF_RES_WEO_9_0_0.csv</t>
        </is>
      </c>
    </row>
    <row r="3079" ht="13" customHeight="1">
      <c r="A3079" s="161" t="inlineStr">
        <is>
          <t>COD</t>
        </is>
      </c>
      <c r="B3079" s="161" t="inlineStr">
        <is>
          <t>Congo, Dem. Rep.</t>
        </is>
      </c>
      <c r="C3079" s="161" t="inlineStr">
        <is>
          <t>Sub-Saharan Africa</t>
        </is>
      </c>
      <c r="D3079" s="161" t="inlineStr">
        <is>
          <t>Low income</t>
        </is>
      </c>
      <c r="E3079" s="161" t="b">
        <v>1</v>
      </c>
      <c r="F3079" s="161" t="inlineStr">
        <is>
          <t>tax_revenue_pct_gdp</t>
        </is>
      </c>
      <c r="G3079" s="161" t="n">
        <v>9.752000000000001</v>
      </c>
      <c r="H3079" s="161" t="inlineStr">
        <is>
          <t>2024</t>
        </is>
      </c>
      <c r="I3079" s="161" t="inlineStr">
        <is>
          <t>world-imf2026.xlsx</t>
        </is>
      </c>
    </row>
    <row r="3080" ht="13" customHeight="1">
      <c r="A3080" s="161" t="inlineStr">
        <is>
          <t>COD</t>
        </is>
      </c>
      <c r="B3080" s="161" t="inlineStr">
        <is>
          <t>Congo, Dem. Rep.</t>
        </is>
      </c>
      <c r="C3080" s="161" t="inlineStr">
        <is>
          <t>Sub-Saharan Africa</t>
        </is>
      </c>
      <c r="D3080" s="161" t="inlineStr">
        <is>
          <t>Low income</t>
        </is>
      </c>
      <c r="E3080" s="161" t="b">
        <v>1</v>
      </c>
      <c r="F3080" s="161" t="inlineStr">
        <is>
          <t>capex_execution_rate_pct</t>
        </is>
      </c>
      <c r="G3080" s="161" t="n">
        <v>25.041</v>
      </c>
      <c r="H3080" s="161" t="inlineStr">
        <is>
          <t>2021</t>
        </is>
      </c>
      <c r="I3080" s="161" t="inlineStr">
        <is>
          <t>WB_BOOST_WIDEF.csv</t>
        </is>
      </c>
    </row>
    <row r="3081" ht="13" customHeight="1">
      <c r="A3081" s="161" t="inlineStr">
        <is>
          <t>COD</t>
        </is>
      </c>
      <c r="B3081" s="161" t="inlineStr">
        <is>
          <t>Congo, Dem. Rep.</t>
        </is>
      </c>
      <c r="C3081" s="161" t="inlineStr">
        <is>
          <t>Sub-Saharan Africa</t>
        </is>
      </c>
      <c r="D3081" s="161" t="inlineStr">
        <is>
          <t>Low income</t>
        </is>
      </c>
      <c r="E3081" s="161" t="b">
        <v>1</v>
      </c>
      <c r="F3081" s="161" t="inlineStr">
        <is>
          <t>pefa_pi11_pim_score</t>
        </is>
      </c>
      <c r="G3081" s="161" t="n">
        <v>1</v>
      </c>
      <c r="H3081" s="161" t="inlineStr">
        <is>
          <t>2020</t>
        </is>
      </c>
      <c r="I3081" s="161" t="inlineStr">
        <is>
          <t>assessments_1787749571.csv</t>
        </is>
      </c>
    </row>
    <row r="3082" ht="13" customHeight="1">
      <c r="A3082" s="161" t="inlineStr">
        <is>
          <t>COD</t>
        </is>
      </c>
      <c r="B3082" s="161" t="inlineStr">
        <is>
          <t>Congo, Dem. Rep.</t>
        </is>
      </c>
      <c r="C3082" s="161" t="inlineStr">
        <is>
          <t>Sub-Saharan Africa</t>
        </is>
      </c>
      <c r="D3082" s="161" t="inlineStr">
        <is>
          <t>Low income</t>
        </is>
      </c>
      <c r="E3082" s="161" t="b">
        <v>1</v>
      </c>
      <c r="F3082" s="161" t="inlineStr">
        <is>
          <t>pefa_pi122_asset_monitoring</t>
        </is>
      </c>
      <c r="G3082" s="161" t="n">
        <v>1</v>
      </c>
      <c r="H3082" s="161" t="inlineStr">
        <is>
          <t>2020</t>
        </is>
      </c>
      <c r="I3082" s="161" t="inlineStr">
        <is>
          <t>assessments_1787749571.csv</t>
        </is>
      </c>
    </row>
    <row r="3083" ht="13" customHeight="1">
      <c r="A3083" s="161" t="inlineStr">
        <is>
          <t>COD</t>
        </is>
      </c>
      <c r="B3083" s="161" t="inlineStr">
        <is>
          <t>Congo, Dem. Rep.</t>
        </is>
      </c>
      <c r="C3083" s="161" t="inlineStr">
        <is>
          <t>Sub-Saharan Africa</t>
        </is>
      </c>
      <c r="D3083" s="161" t="inlineStr">
        <is>
          <t>Low income</t>
        </is>
      </c>
      <c r="E3083" s="161" t="b">
        <v>1</v>
      </c>
      <c r="F3083" s="161" t="inlineStr">
        <is>
          <t>climate_pfm_diagnostic_on_record</t>
        </is>
      </c>
      <c r="G3083" s="161" t="n">
        <v>0</v>
      </c>
      <c r="H3083" s="161" t="inlineStr">
        <is>
          <t>2022</t>
        </is>
      </c>
      <c r="I3083" s="161" t="inlineStr">
        <is>
          <t>UNDP-Global-Climate-Public-Finance-Review-2022.pdf (Table 4.2)</t>
        </is>
      </c>
    </row>
    <row r="3084" ht="13" customHeight="1">
      <c r="A3084" s="161" t="inlineStr">
        <is>
          <t>COD</t>
        </is>
      </c>
      <c r="B3084" s="161" t="inlineStr">
        <is>
          <t>Congo, Dem. Rep.</t>
        </is>
      </c>
      <c r="C3084" s="161" t="inlineStr">
        <is>
          <t>Sub-Saharan Africa</t>
        </is>
      </c>
      <c r="D3084" s="161" t="inlineStr">
        <is>
          <t>Low income</t>
        </is>
      </c>
      <c r="E3084" s="161" t="b">
        <v>1</v>
      </c>
      <c r="F3084" s="161" t="inlineStr">
        <is>
          <t>ids_official_private_rate_spread_pp</t>
        </is>
      </c>
      <c r="G3084" s="161" t="n">
        <v>4.505</v>
      </c>
      <c r="H3084" s="161" t="inlineStr">
        <is>
          <t>2024</t>
        </is>
      </c>
      <c r="I3084" s="161" t="inlineStr">
        <is>
          <t>P_Data_Extract_From_International_Debt_Statistics__2_.xlsx</t>
        </is>
      </c>
    </row>
    <row r="3085" ht="13" customHeight="1">
      <c r="A3085" s="161" t="inlineStr">
        <is>
          <t>COD</t>
        </is>
      </c>
      <c r="B3085" s="161" t="inlineStr">
        <is>
          <t>Congo, Dem. Rep.</t>
        </is>
      </c>
      <c r="C3085" s="161" t="inlineStr">
        <is>
          <t>Sub-Saharan Africa</t>
        </is>
      </c>
      <c r="D3085" s="161" t="inlineStr">
        <is>
          <t>Low income</t>
        </is>
      </c>
      <c r="E3085" s="161" t="b">
        <v>1</v>
      </c>
      <c r="F3085" s="161" t="inlineStr">
        <is>
          <t>ids_private_creditor_rate_pct</t>
        </is>
      </c>
      <c r="G3085" s="161" t="n">
        <v>4.853</v>
      </c>
      <c r="H3085" s="161" t="inlineStr">
        <is>
          <t>2023</t>
        </is>
      </c>
      <c r="I3085" s="161" t="inlineStr">
        <is>
          <t>P_Data_Extract_From_International_Debt_Statistics__2_.xlsx</t>
        </is>
      </c>
    </row>
    <row r="3086" ht="13" customHeight="1">
      <c r="A3086" s="161" t="inlineStr">
        <is>
          <t>COD</t>
        </is>
      </c>
      <c r="B3086" s="161" t="inlineStr">
        <is>
          <t>Congo, Dem. Rep.</t>
        </is>
      </c>
      <c r="C3086" s="161" t="inlineStr">
        <is>
          <t>Sub-Saharan Africa</t>
        </is>
      </c>
      <c r="D3086" s="161" t="inlineStr">
        <is>
          <t>Low income</t>
        </is>
      </c>
      <c r="E3086" s="161" t="b">
        <v>1</v>
      </c>
      <c r="F3086" s="161" t="inlineStr">
        <is>
          <t>ids_avg_maturity_years</t>
        </is>
      </c>
      <c r="G3086" s="161" t="n">
        <v>34.309</v>
      </c>
      <c r="H3086" s="161" t="inlineStr">
        <is>
          <t>2024</t>
        </is>
      </c>
      <c r="I3086" s="161" t="inlineStr">
        <is>
          <t>P_Data_Extract_From_International_Debt_Statistics__2_.xlsx</t>
        </is>
      </c>
    </row>
    <row r="3087" ht="13" customHeight="1">
      <c r="A3087" s="161" t="inlineStr">
        <is>
          <t>COD</t>
        </is>
      </c>
      <c r="B3087" s="161" t="inlineStr">
        <is>
          <t>Congo, Dem. Rep.</t>
        </is>
      </c>
      <c r="C3087" s="161" t="inlineStr">
        <is>
          <t>Sub-Saharan Africa</t>
        </is>
      </c>
      <c r="D3087" s="161" t="inlineStr">
        <is>
          <t>Low income</t>
        </is>
      </c>
      <c r="E3087" s="161" t="b">
        <v>1</v>
      </c>
      <c r="F3087" s="161" t="inlineStr">
        <is>
          <t>mitigation_finance_received_pct_gdp</t>
        </is>
      </c>
      <c r="G3087" s="161" t="n">
        <v>0.6909999999999999</v>
      </c>
      <c r="H3087" s="161" t="inlineStr">
        <is>
          <t>2024</t>
        </is>
      </c>
      <c r="I3087" s="161" t="inlineStr">
        <is>
          <t>CRDF-RP_2024.xlsx + WEO</t>
        </is>
      </c>
    </row>
    <row r="3088" ht="13" customHeight="1">
      <c r="A3088" s="161" t="inlineStr">
        <is>
          <t>COD</t>
        </is>
      </c>
      <c r="B3088" s="161" t="inlineStr">
        <is>
          <t>Congo, Dem. Rep.</t>
        </is>
      </c>
      <c r="C3088" s="161" t="inlineStr">
        <is>
          <t>Sub-Saharan Africa</t>
        </is>
      </c>
      <c r="D3088" s="161" t="inlineStr">
        <is>
          <t>Low income</t>
        </is>
      </c>
      <c r="E3088" s="161" t="b">
        <v>1</v>
      </c>
      <c r="F3088" s="161" t="inlineStr">
        <is>
          <t>ids_multilateral_share_pct</t>
        </is>
      </c>
      <c r="G3088" s="161" t="n">
        <v>51.574</v>
      </c>
      <c r="H3088" s="161" t="inlineStr">
        <is>
          <t>2024</t>
        </is>
      </c>
      <c r="I3088" s="161" t="inlineStr">
        <is>
          <t>P_Data_Extract_From_International_Debt_Statistics__2_.xlsx</t>
        </is>
      </c>
    </row>
    <row r="3089" ht="13" customHeight="1">
      <c r="A3089" s="161" t="inlineStr">
        <is>
          <t>COD</t>
        </is>
      </c>
      <c r="B3089" s="161" t="inlineStr">
        <is>
          <t>Congo, Dem. Rep.</t>
        </is>
      </c>
      <c r="C3089" s="161" t="inlineStr">
        <is>
          <t>Sub-Saharan Africa</t>
        </is>
      </c>
      <c r="D3089" s="161" t="inlineStr">
        <is>
          <t>Low income</t>
        </is>
      </c>
      <c r="E3089" s="161" t="b">
        <v>1</v>
      </c>
      <c r="F3089" s="161" t="inlineStr">
        <is>
          <t>ids_private_creditor_share_pct</t>
        </is>
      </c>
      <c r="G3089" s="161" t="n">
        <v>0.89</v>
      </c>
      <c r="H3089" s="161" t="inlineStr">
        <is>
          <t>2024</t>
        </is>
      </c>
      <c r="I3089" s="161" t="inlineStr">
        <is>
          <t>P_Data_Extract_From_International_Debt_Statistics__2_.xlsx</t>
        </is>
      </c>
    </row>
    <row r="3090" ht="13" customHeight="1">
      <c r="A3090" s="161" t="inlineStr">
        <is>
          <t>COD</t>
        </is>
      </c>
      <c r="B3090" s="161" t="inlineStr">
        <is>
          <t>Congo, Dem. Rep.</t>
        </is>
      </c>
      <c r="C3090" s="161" t="inlineStr">
        <is>
          <t>Sub-Saharan Africa</t>
        </is>
      </c>
      <c r="D3090" s="161" t="inlineStr">
        <is>
          <t>Low income</t>
        </is>
      </c>
      <c r="E3090" s="161" t="b">
        <v>1</v>
      </c>
      <c r="F3090" s="161" t="inlineStr">
        <is>
          <t>ids_usd_share_ppg_debt_pct</t>
        </is>
      </c>
      <c r="G3090" s="161" t="n">
        <v>88.255</v>
      </c>
      <c r="H3090" s="161" t="inlineStr">
        <is>
          <t>2024</t>
        </is>
      </c>
      <c r="I3090" s="161" t="inlineStr">
        <is>
          <t>P_Data_Extract_From_International_Debt_Statistics__2_.xlsx</t>
        </is>
      </c>
    </row>
    <row r="3091" ht="13" customHeight="1">
      <c r="A3091" s="161" t="inlineStr">
        <is>
          <t>COD</t>
        </is>
      </c>
      <c r="B3091" s="161" t="inlineStr">
        <is>
          <t>Congo, Dem. Rep.</t>
        </is>
      </c>
      <c r="C3091" s="161" t="inlineStr">
        <is>
          <t>Sub-Saharan Africa</t>
        </is>
      </c>
      <c r="D3091" s="161" t="inlineStr">
        <is>
          <t>Low income</t>
        </is>
      </c>
      <c r="E3091" s="161" t="b">
        <v>1</v>
      </c>
      <c r="F3091" s="161" t="inlineStr">
        <is>
          <t>pefa_pi103_contingent_liabilities</t>
        </is>
      </c>
      <c r="G3091" s="161" t="n">
        <v>1</v>
      </c>
      <c r="H3091" s="161" t="inlineStr">
        <is>
          <t>2020</t>
        </is>
      </c>
      <c r="I3091" s="161" t="inlineStr">
        <is>
          <t>assessments_1787749571.csv</t>
        </is>
      </c>
    </row>
    <row r="3092" ht="13" customHeight="1">
      <c r="A3092" s="161" t="inlineStr">
        <is>
          <t>COD</t>
        </is>
      </c>
      <c r="B3092" s="161" t="inlineStr">
        <is>
          <t>Congo, Dem. Rep.</t>
        </is>
      </c>
      <c r="C3092" s="161" t="inlineStr">
        <is>
          <t>Sub-Saharan Africa</t>
        </is>
      </c>
      <c r="D3092" s="161" t="inlineStr">
        <is>
          <t>Low income</t>
        </is>
      </c>
      <c r="E3092" s="161" t="b">
        <v>1</v>
      </c>
      <c r="F3092" s="161" t="inlineStr">
        <is>
          <t>ppi_commitments_pct_gdp</t>
        </is>
      </c>
      <c r="G3092" s="161" t="n">
        <v>0.585</v>
      </c>
      <c r="H3092" s="161" t="inlineStr">
        <is>
          <t>2020-2024 avg</t>
        </is>
      </c>
      <c r="I3092" s="161" t="inlineStr">
        <is>
          <t>2024-PPI-Full-DTA.dta + WEO</t>
        </is>
      </c>
    </row>
    <row r="3093" ht="13" customHeight="1">
      <c r="A3093" s="161" t="inlineStr">
        <is>
          <t>COD</t>
        </is>
      </c>
      <c r="B3093" s="161" t="inlineStr">
        <is>
          <t>Congo, Dem. Rep.</t>
        </is>
      </c>
      <c r="C3093" s="161" t="inlineStr">
        <is>
          <t>Sub-Saharan Africa</t>
        </is>
      </c>
      <c r="D3093" s="161" t="inlineStr">
        <is>
          <t>Low income</t>
        </is>
      </c>
      <c r="E3093" s="161" t="b">
        <v>1</v>
      </c>
      <c r="F3093" s="161" t="inlineStr">
        <is>
          <t>excise_revenue_pct_of_revenue</t>
        </is>
      </c>
      <c r="G3093" s="161" t="n">
        <v>4.549</v>
      </c>
      <c r="H3093" s="161" t="inlineStr">
        <is>
          <t>2024</t>
        </is>
      </c>
      <c r="I3093" s="161" t="inlineStr">
        <is>
          <t>world-imf2026.xlsx</t>
        </is>
      </c>
    </row>
    <row r="3094" ht="13" customHeight="1">
      <c r="A3094" s="161" t="inlineStr">
        <is>
          <t>COD</t>
        </is>
      </c>
      <c r="B3094" s="161" t="inlineStr">
        <is>
          <t>Congo, Dem. Rep.</t>
        </is>
      </c>
      <c r="C3094" s="161" t="inlineStr">
        <is>
          <t>Sub-Saharan Africa</t>
        </is>
      </c>
      <c r="D3094" s="161" t="inlineStr">
        <is>
          <t>Low income</t>
        </is>
      </c>
      <c r="E3094" s="161" t="b">
        <v>1</v>
      </c>
      <c r="F3094" s="161" t="inlineStr">
        <is>
          <t>ff_subsidy_total_pct_gdp</t>
        </is>
      </c>
      <c r="G3094" s="161" t="n">
        <v>0.333</v>
      </c>
      <c r="H3094" s="161" t="inlineStr">
        <is>
          <t>2024</t>
        </is>
      </c>
      <c r="I3094" s="161" t="inlineStr">
        <is>
          <t>imffossilfuelsubsidiesdata.xlsb + WEO</t>
        </is>
      </c>
    </row>
    <row r="3095" ht="13" customHeight="1">
      <c r="A3095" s="161" t="inlineStr">
        <is>
          <t>COD</t>
        </is>
      </c>
      <c r="B3095" s="161" t="inlineStr">
        <is>
          <t>Congo, Dem. Rep.</t>
        </is>
      </c>
      <c r="C3095" s="161" t="inlineStr">
        <is>
          <t>Sub-Saharan Africa</t>
        </is>
      </c>
      <c r="D3095" s="161" t="inlineStr">
        <is>
          <t>Low income</t>
        </is>
      </c>
      <c r="E3095" s="161" t="b">
        <v>1</v>
      </c>
      <c r="F3095" s="161" t="inlineStr">
        <is>
          <t>ff_subsidy_explicit_pct_gdp</t>
        </is>
      </c>
      <c r="G3095" s="161" t="n">
        <v>0</v>
      </c>
      <c r="H3095" s="161" t="inlineStr">
        <is>
          <t>2024</t>
        </is>
      </c>
      <c r="I3095" s="161" t="inlineStr">
        <is>
          <t>imffossilfuelsubsidiesdata.xlsb</t>
        </is>
      </c>
    </row>
    <row r="3096" ht="13" customHeight="1">
      <c r="A3096" s="161" t="inlineStr">
        <is>
          <t>COD</t>
        </is>
      </c>
      <c r="B3096" s="161" t="inlineStr">
        <is>
          <t>Congo, Dem. Rep.</t>
        </is>
      </c>
      <c r="C3096" s="161" t="inlineStr">
        <is>
          <t>Sub-Saharan Africa</t>
        </is>
      </c>
      <c r="D3096" s="161" t="inlineStr">
        <is>
          <t>Low income</t>
        </is>
      </c>
      <c r="E3096" s="161" t="b">
        <v>1</v>
      </c>
      <c r="F3096" s="161" t="inlineStr">
        <is>
          <t>ff_subsidy_implicit_pct_gdp</t>
        </is>
      </c>
      <c r="G3096" s="161" t="n">
        <v>0.333</v>
      </c>
      <c r="H3096" s="161" t="inlineStr">
        <is>
          <t>2024</t>
        </is>
      </c>
      <c r="I3096" s="161" t="inlineStr">
        <is>
          <t>imffossilfuelsubsidiesdata.xlsb</t>
        </is>
      </c>
    </row>
    <row r="3097" ht="13" customHeight="1">
      <c r="A3097" s="161" t="inlineStr">
        <is>
          <t>COD</t>
        </is>
      </c>
      <c r="B3097" s="161" t="inlineStr">
        <is>
          <t>Congo, Dem. Rep.</t>
        </is>
      </c>
      <c r="C3097" s="161" t="inlineStr">
        <is>
          <t>Sub-Saharan Africa</t>
        </is>
      </c>
      <c r="D3097" s="161" t="inlineStr">
        <is>
          <t>Low income</t>
        </is>
      </c>
      <c r="E3097" s="161" t="b">
        <v>1</v>
      </c>
      <c r="F3097" s="161" t="inlineStr">
        <is>
          <t>env_protection_pct_of_expenditure</t>
        </is>
      </c>
      <c r="G3097" s="161" t="n">
        <v>0.309</v>
      </c>
      <c r="H3097" s="161" t="inlineStr">
        <is>
          <t>2021</t>
        </is>
      </c>
      <c r="I3097" s="161" t="inlineStr">
        <is>
          <t>WB_BOOST_WIDEF.csv</t>
        </is>
      </c>
    </row>
    <row r="3098" ht="13" customHeight="1">
      <c r="A3098" s="161" t="inlineStr">
        <is>
          <t>COD</t>
        </is>
      </c>
      <c r="B3098" s="161" t="inlineStr">
        <is>
          <t>Congo, Dem. Rep.</t>
        </is>
      </c>
      <c r="C3098" s="161" t="inlineStr">
        <is>
          <t>Sub-Saharan Africa</t>
        </is>
      </c>
      <c r="D3098" s="161" t="inlineStr">
        <is>
          <t>Low income</t>
        </is>
      </c>
      <c r="E3098" s="161" t="b">
        <v>1</v>
      </c>
      <c r="F3098" s="161" t="inlineStr">
        <is>
          <t>net_fuel_trade_pct_merch</t>
        </is>
      </c>
      <c r="G3098" s="161" t="n">
        <v>-36.486</v>
      </c>
      <c r="H3098" s="161" t="inlineStr">
        <is>
          <t>2023</t>
        </is>
      </c>
      <c r="I3098" s="161" t="inlineStr">
        <is>
          <t>WDI TX.VAL.FUEL.ZS.UN less TM.VAL.FUEL.ZS.UN</t>
        </is>
      </c>
    </row>
    <row r="3099" ht="13" customHeight="1">
      <c r="A3099" s="161" t="inlineStr">
        <is>
          <t>COD</t>
        </is>
      </c>
      <c r="B3099" s="161" t="inlineStr">
        <is>
          <t>Congo, Dem. Rep.</t>
        </is>
      </c>
      <c r="C3099" s="161" t="inlineStr">
        <is>
          <t>Sub-Saharan Africa</t>
        </is>
      </c>
      <c r="D3099" s="161" t="inlineStr">
        <is>
          <t>Low income</t>
        </is>
      </c>
      <c r="E3099" s="161" t="b">
        <v>1</v>
      </c>
      <c r="F3099" s="161" t="inlineStr">
        <is>
          <t>fuel_exports_pct_merch</t>
        </is>
      </c>
      <c r="G3099" s="161" t="n">
        <v>0</v>
      </c>
      <c r="H3099" s="161" t="inlineStr">
        <is>
          <t>2023</t>
        </is>
      </c>
      <c r="I3099" s="161" t="inlineStr">
        <is>
          <t>API_TX_VAL_FUEL_ZS_UN_DS2_en_csv_v2_33055.zip</t>
        </is>
      </c>
    </row>
    <row r="3100" ht="13" customHeight="1">
      <c r="A3100" s="161" t="inlineStr">
        <is>
          <t>COD</t>
        </is>
      </c>
      <c r="B3100" s="161" t="inlineStr">
        <is>
          <t>Congo, Dem. Rep.</t>
        </is>
      </c>
      <c r="C3100" s="161" t="inlineStr">
        <is>
          <t>Sub-Saharan Africa</t>
        </is>
      </c>
      <c r="D3100" s="161" t="inlineStr">
        <is>
          <t>Low income</t>
        </is>
      </c>
      <c r="E3100" s="161" t="b">
        <v>1</v>
      </c>
      <c r="F3100" s="161" t="inlineStr">
        <is>
          <t>fuel_imports_pct_merch</t>
        </is>
      </c>
      <c r="G3100" s="161" t="n">
        <v>36.486</v>
      </c>
      <c r="H3100" s="161" t="inlineStr">
        <is>
          <t>2023</t>
        </is>
      </c>
      <c r="I3100" s="161" t="inlineStr">
        <is>
          <t>API_TM_VAL_FUEL_ZS_UN_DS2_en_csv_v2_36140.zip</t>
        </is>
      </c>
    </row>
    <row r="3101" ht="13" customHeight="1">
      <c r="A3101" s="161" t="inlineStr">
        <is>
          <t>COD</t>
        </is>
      </c>
      <c r="B3101" s="161" t="inlineStr">
        <is>
          <t>Congo, Dem. Rep.</t>
        </is>
      </c>
      <c r="C3101" s="161" t="inlineStr">
        <is>
          <t>Sub-Saharan Africa</t>
        </is>
      </c>
      <c r="D3101" s="161" t="inlineStr">
        <is>
          <t>Low income</t>
        </is>
      </c>
      <c r="E3101" s="161" t="b">
        <v>1</v>
      </c>
      <c r="F3101" s="161" t="inlineStr">
        <is>
          <t>energy_import_dep_pct</t>
        </is>
      </c>
      <c r="G3101" s="161" t="n">
        <v>1.596</v>
      </c>
      <c r="H3101" s="161" t="inlineStr">
        <is>
          <t>2022</t>
        </is>
      </c>
      <c r="I3101" s="161" t="inlineStr">
        <is>
          <t>API_EG_IMP_CONS_ZS_DS2_en_csv_v2_160768.zip</t>
        </is>
      </c>
    </row>
    <row r="3102" ht="13" customHeight="1">
      <c r="A3102" s="161" t="inlineStr">
        <is>
          <t>COD</t>
        </is>
      </c>
      <c r="B3102" s="161" t="inlineStr">
        <is>
          <t>Congo, Dem. Rep.</t>
        </is>
      </c>
      <c r="C3102" s="161" t="inlineStr">
        <is>
          <t>Sub-Saharan Africa</t>
        </is>
      </c>
      <c r="D3102" s="161" t="inlineStr">
        <is>
          <t>Low income</t>
        </is>
      </c>
      <c r="E3102" s="161" t="b">
        <v>1</v>
      </c>
      <c r="F3102" s="161" t="inlineStr">
        <is>
          <t>fossil_rents_total_pct_gdp</t>
        </is>
      </c>
      <c r="G3102" s="161" t="n">
        <v>0.65</v>
      </c>
      <c r="H3102" s="161" t="inlineStr">
        <is>
          <t>2021</t>
        </is>
      </c>
      <c r="I3102" s="161" t="inlineStr">
        <is>
          <t>WDI NY.GDP.PETR+NGAS+COAL.RT.ZS</t>
        </is>
      </c>
    </row>
    <row r="3103" ht="13" customHeight="1">
      <c r="A3103" s="161" t="inlineStr">
        <is>
          <t>COD</t>
        </is>
      </c>
      <c r="B3103" s="161" t="inlineStr">
        <is>
          <t>Congo, Dem. Rep.</t>
        </is>
      </c>
      <c r="C3103" s="161" t="inlineStr">
        <is>
          <t>Sub-Saharan Africa</t>
        </is>
      </c>
      <c r="D3103" s="161" t="inlineStr">
        <is>
          <t>Low income</t>
        </is>
      </c>
      <c r="E3103" s="161" t="b">
        <v>1</v>
      </c>
      <c r="F3103" s="161" t="inlineStr">
        <is>
          <t>oil_rents_pct_gdp</t>
        </is>
      </c>
      <c r="G3103" s="161" t="n">
        <v>0.65</v>
      </c>
      <c r="H3103" s="161" t="inlineStr">
        <is>
          <t>2021</t>
        </is>
      </c>
      <c r="I3103" s="161" t="inlineStr">
        <is>
          <t>API_NY_GDP_PETR_RT_ZS_DS2_en_csv_v2_40227.zip</t>
        </is>
      </c>
    </row>
    <row r="3104" ht="13" customHeight="1">
      <c r="A3104" s="161" t="inlineStr">
        <is>
          <t>COD</t>
        </is>
      </c>
      <c r="B3104" s="161" t="inlineStr">
        <is>
          <t>Congo, Dem. Rep.</t>
        </is>
      </c>
      <c r="C3104" s="161" t="inlineStr">
        <is>
          <t>Sub-Saharan Africa</t>
        </is>
      </c>
      <c r="D3104" s="161" t="inlineStr">
        <is>
          <t>Low income</t>
        </is>
      </c>
      <c r="E3104" s="161" t="b">
        <v>1</v>
      </c>
      <c r="F3104" s="161" t="inlineStr">
        <is>
          <t>gas_rents_pct_gdp</t>
        </is>
      </c>
      <c r="G3104" s="161" t="n">
        <v>0</v>
      </c>
      <c r="H3104" s="161" t="inlineStr">
        <is>
          <t>2021</t>
        </is>
      </c>
      <c r="I3104" s="161" t="inlineStr">
        <is>
          <t>API_NY_GDP_NGAS_RT_ZS_DS2_en_csv_v2_35861.zip</t>
        </is>
      </c>
    </row>
    <row r="3105" ht="13" customHeight="1">
      <c r="A3105" s="161" t="inlineStr">
        <is>
          <t>COD</t>
        </is>
      </c>
      <c r="B3105" s="161" t="inlineStr">
        <is>
          <t>Congo, Dem. Rep.</t>
        </is>
      </c>
      <c r="C3105" s="161" t="inlineStr">
        <is>
          <t>Sub-Saharan Africa</t>
        </is>
      </c>
      <c r="D3105" s="161" t="inlineStr">
        <is>
          <t>Low income</t>
        </is>
      </c>
      <c r="E3105" s="161" t="b">
        <v>1</v>
      </c>
      <c r="F3105" s="161" t="inlineStr">
        <is>
          <t>coal_rents_pct_gdp</t>
        </is>
      </c>
      <c r="G3105" s="161" t="n">
        <v>0</v>
      </c>
      <c r="H3105" s="161" t="inlineStr">
        <is>
          <t>2021</t>
        </is>
      </c>
      <c r="I3105" s="161" t="inlineStr">
        <is>
          <t>API_NY_GDP_COAL_RT_ZS_DS2_en_csv_v2_35370.zip</t>
        </is>
      </c>
    </row>
    <row r="3106" ht="13" customHeight="1">
      <c r="A3106" s="161" t="inlineStr">
        <is>
          <t>COD</t>
        </is>
      </c>
      <c r="B3106" s="161" t="inlineStr">
        <is>
          <t>Congo, Dem. Rep.</t>
        </is>
      </c>
      <c r="C3106" s="161" t="inlineStr">
        <is>
          <t>Sub-Saharan Africa</t>
        </is>
      </c>
      <c r="D3106" s="161" t="inlineStr">
        <is>
          <t>Low income</t>
        </is>
      </c>
      <c r="E3106" s="161" t="b">
        <v>1</v>
      </c>
      <c r="F3106" s="161" t="inlineStr">
        <is>
          <t>other_fossil_gen_share_pct</t>
        </is>
      </c>
      <c r="G3106" s="161" t="n">
        <v>0</v>
      </c>
      <c r="H3106" s="161" t="inlineStr">
        <is>
          <t>2024</t>
        </is>
      </c>
      <c r="I3106" s="161" t="inlineStr">
        <is>
          <t>release_generation_yearly_global.csv</t>
        </is>
      </c>
    </row>
    <row r="3107" ht="13" customHeight="1">
      <c r="A3107" s="161" t="inlineStr">
        <is>
          <t>COD</t>
        </is>
      </c>
      <c r="B3107" s="161" t="inlineStr">
        <is>
          <t>Congo, Dem. Rep.</t>
        </is>
      </c>
      <c r="C3107" s="161" t="inlineStr">
        <is>
          <t>Sub-Saharan Africa</t>
        </is>
      </c>
      <c r="D3107" s="161" t="inlineStr">
        <is>
          <t>Low income</t>
        </is>
      </c>
      <c r="E3107" s="161" t="b">
        <v>1</v>
      </c>
      <c r="F3107" s="161" t="inlineStr">
        <is>
          <t>renewable_share_electricity_pct</t>
        </is>
      </c>
      <c r="G3107" s="161" t="n">
        <v>99.988</v>
      </c>
      <c r="H3107" s="161" t="inlineStr">
        <is>
          <t>2024</t>
        </is>
      </c>
      <c r="I3107" s="161" t="inlineStr">
        <is>
          <t>imffossilfuelsubsidiesdata.xlsb</t>
        </is>
      </c>
    </row>
    <row r="3108" ht="13" customHeight="1">
      <c r="A3108" s="161" t="inlineStr">
        <is>
          <t>COD</t>
        </is>
      </c>
      <c r="B3108" s="161" t="inlineStr">
        <is>
          <t>Congo, Dem. Rep.</t>
        </is>
      </c>
      <c r="C3108" s="161" t="inlineStr">
        <is>
          <t>Sub-Saharan Africa</t>
        </is>
      </c>
      <c r="D3108" s="161" t="inlineStr">
        <is>
          <t>Low income</t>
        </is>
      </c>
      <c r="E3108" s="161" t="b">
        <v>1</v>
      </c>
      <c r="F3108" s="161" t="inlineStr">
        <is>
          <t>re_share_change_pp</t>
        </is>
      </c>
      <c r="G3108" s="161" t="n">
        <v>0</v>
      </c>
      <c r="H3108" s="161" t="inlineStr">
        <is>
          <t>2024</t>
        </is>
      </c>
      <c r="I3108" s="161" t="inlineStr">
        <is>
          <t>release_generation_yearly_global.csv</t>
        </is>
      </c>
    </row>
    <row r="3109" ht="13" customHeight="1">
      <c r="A3109" s="161" t="inlineStr">
        <is>
          <t>COD</t>
        </is>
      </c>
      <c r="B3109" s="161" t="inlineStr">
        <is>
          <t>Congo, Dem. Rep.</t>
        </is>
      </c>
      <c r="C3109" s="161" t="inlineStr">
        <is>
          <t>Sub-Saharan Africa</t>
        </is>
      </c>
      <c r="D3109" s="161" t="inlineStr">
        <is>
          <t>Low income</t>
        </is>
      </c>
      <c r="E3109" s="161" t="b">
        <v>1</v>
      </c>
      <c r="F3109" s="161" t="inlineStr">
        <is>
          <t>re_capacity_growth_pct</t>
        </is>
      </c>
      <c r="G3109" s="161" t="n">
        <v>2.181</v>
      </c>
      <c r="H3109" s="161" t="inlineStr">
        <is>
          <t>2024</t>
        </is>
      </c>
      <c r="I3109" s="161" t="inlineStr">
        <is>
          <t>release_generation_yearly_global.csv</t>
        </is>
      </c>
    </row>
    <row r="3110" ht="13" customHeight="1">
      <c r="A3110" s="161" t="inlineStr">
        <is>
          <t>COD</t>
        </is>
      </c>
      <c r="B3110" s="161" t="inlineStr">
        <is>
          <t>Congo, Dem. Rep.</t>
        </is>
      </c>
      <c r="C3110" s="161" t="inlineStr">
        <is>
          <t>Sub-Saharan Africa</t>
        </is>
      </c>
      <c r="D3110" s="161" t="inlineStr">
        <is>
          <t>Low income</t>
        </is>
      </c>
      <c r="E3110" s="161" t="b">
        <v>1</v>
      </c>
      <c r="F3110" s="161" t="inlineStr">
        <is>
          <t>inn_total_inv_2030_pct_gdp</t>
        </is>
      </c>
      <c r="G3110" s="161" t="n">
        <v>12.7777179925323</v>
      </c>
      <c r="H3110" s="161" t="inlineStr">
        <is>
          <t>2030</t>
        </is>
      </c>
      <c r="I3110" s="161" t="inlineStr">
        <is>
          <t>Mitigation_Investment_Needs_v1.1.xlsx (InvestmentNeeds v1.1, model output)</t>
        </is>
      </c>
    </row>
    <row r="3111" ht="13" customHeight="1">
      <c r="A3111" s="161" t="inlineStr">
        <is>
          <t>COD</t>
        </is>
      </c>
      <c r="B3111" s="161" t="inlineStr">
        <is>
          <t>Congo, Dem. Rep.</t>
        </is>
      </c>
      <c r="C3111" s="161" t="inlineStr">
        <is>
          <t>Sub-Saharan Africa</t>
        </is>
      </c>
      <c r="D3111" s="161" t="inlineStr">
        <is>
          <t>Low income</t>
        </is>
      </c>
      <c r="E3111" s="161" t="b">
        <v>1</v>
      </c>
      <c r="F3111" s="161" t="inlineStr">
        <is>
          <t>inn_incr_inv_2030_pct_gdp</t>
        </is>
      </c>
      <c r="G3111" s="161" t="n">
        <v>3.06665231820774</v>
      </c>
      <c r="H3111" s="161" t="inlineStr">
        <is>
          <t>2030</t>
        </is>
      </c>
      <c r="I3111" s="161" t="inlineStr">
        <is>
          <t>Mitigation_Investment_Needs_v1.1.xlsx (InvestmentNeeds v1.1, model output)</t>
        </is>
      </c>
    </row>
    <row r="3112" ht="13" customHeight="1">
      <c r="A3112" s="161" t="inlineStr">
        <is>
          <t>COD</t>
        </is>
      </c>
      <c r="B3112" s="161" t="inlineStr">
        <is>
          <t>Congo, Dem. Rep.</t>
        </is>
      </c>
      <c r="C3112" s="161" t="inlineStr">
        <is>
          <t>Sub-Saharan Africa</t>
        </is>
      </c>
      <c r="D3112" s="161" t="inlineStr">
        <is>
          <t>Low income</t>
        </is>
      </c>
      <c r="E3112" s="161" t="b">
        <v>1</v>
      </c>
      <c r="F3112" s="161" t="inlineStr">
        <is>
          <t>inn_incr_inv_gen_2030_pct_gdp</t>
        </is>
      </c>
      <c r="G3112" s="161" t="n">
        <v>0.2719630422922872</v>
      </c>
      <c r="H3112" s="161" t="inlineStr">
        <is>
          <t>2030</t>
        </is>
      </c>
      <c r="I3112" s="161" t="inlineStr">
        <is>
          <t>Mitigation_Investment_Needs_v1.1.xlsx (InvestmentNeeds v1.1, model output)</t>
        </is>
      </c>
    </row>
    <row r="3113" ht="13" customHeight="1">
      <c r="A3113" s="161" t="inlineStr">
        <is>
          <t>COD</t>
        </is>
      </c>
      <c r="B3113" s="161" t="inlineStr">
        <is>
          <t>Congo, Dem. Rep.</t>
        </is>
      </c>
      <c r="C3113" s="161" t="inlineStr">
        <is>
          <t>Sub-Saharan Africa</t>
        </is>
      </c>
      <c r="D3113" s="161" t="inlineStr">
        <is>
          <t>Low income</t>
        </is>
      </c>
      <c r="E3113" s="161" t="b">
        <v>1</v>
      </c>
      <c r="F3113" s="161" t="inlineStr">
        <is>
          <t>inn_incr_inv_grid_2030_pct_gdp</t>
        </is>
      </c>
      <c r="G3113" s="161" t="n">
        <v>0.1864889432861392</v>
      </c>
      <c r="H3113" s="161" t="inlineStr">
        <is>
          <t>2030</t>
        </is>
      </c>
      <c r="I3113" s="161" t="inlineStr">
        <is>
          <t>Mitigation_Investment_Needs_v1.1.xlsx (InvestmentNeeds v1.1, model output)</t>
        </is>
      </c>
    </row>
    <row r="3114" ht="13" customHeight="1">
      <c r="A3114" s="161" t="inlineStr">
        <is>
          <t>COD</t>
        </is>
      </c>
      <c r="B3114" s="161" t="inlineStr">
        <is>
          <t>Congo, Dem. Rep.</t>
        </is>
      </c>
      <c r="C3114" s="161" t="inlineStr">
        <is>
          <t>Sub-Saharan Africa</t>
        </is>
      </c>
      <c r="D3114" s="161" t="inlineStr">
        <is>
          <t>Low income</t>
        </is>
      </c>
      <c r="E3114" s="161" t="b">
        <v>1</v>
      </c>
      <c r="F3114" s="161" t="inlineStr">
        <is>
          <t>inn_incr_inv_trn_2030_pct_gdp</t>
        </is>
      </c>
      <c r="G3114" s="161" t="n">
        <v>0.1006795040126771</v>
      </c>
      <c r="H3114" s="161" t="inlineStr">
        <is>
          <t>2030</t>
        </is>
      </c>
      <c r="I3114" s="161" t="inlineStr">
        <is>
          <t>Mitigation_Investment_Needs_v1.1.xlsx (InvestmentNeeds v1.1, model output)</t>
        </is>
      </c>
    </row>
    <row r="3115" ht="13" customHeight="1">
      <c r="A3115" s="161" t="inlineStr">
        <is>
          <t>COD</t>
        </is>
      </c>
      <c r="B3115" s="161" t="inlineStr">
        <is>
          <t>Congo, Dem. Rep.</t>
        </is>
      </c>
      <c r="C3115" s="161" t="inlineStr">
        <is>
          <t>Sub-Saharan Africa</t>
        </is>
      </c>
      <c r="D3115" s="161" t="inlineStr">
        <is>
          <t>Low income</t>
        </is>
      </c>
      <c r="E3115" s="161" t="b">
        <v>1</v>
      </c>
      <c r="F3115" s="161" t="inlineStr">
        <is>
          <t>inn_incr_inv_bld_2030_pct_gdp</t>
        </is>
      </c>
      <c r="G3115" s="161" t="n">
        <v>0.0605817344973195</v>
      </c>
      <c r="H3115" s="161" t="inlineStr">
        <is>
          <t>2030</t>
        </is>
      </c>
      <c r="I3115" s="161" t="inlineStr">
        <is>
          <t>Mitigation_Investment_Needs_v1.1.xlsx (InvestmentNeeds v1.1, model output)</t>
        </is>
      </c>
    </row>
    <row r="3116" ht="13" customHeight="1">
      <c r="A3116" s="161" t="inlineStr">
        <is>
          <t>COD</t>
        </is>
      </c>
      <c r="B3116" s="161" t="inlineStr">
        <is>
          <t>Congo, Dem. Rep.</t>
        </is>
      </c>
      <c r="C3116" s="161" t="inlineStr">
        <is>
          <t>Sub-Saharan Africa</t>
        </is>
      </c>
      <c r="D3116" s="161" t="inlineStr">
        <is>
          <t>Low income</t>
        </is>
      </c>
      <c r="E3116" s="161" t="b">
        <v>1</v>
      </c>
      <c r="F3116" s="161" t="inlineStr">
        <is>
          <t>inn_incr_inv_ind_2030_pct_gdp</t>
        </is>
      </c>
      <c r="G3116" s="161" t="n">
        <v>0.0374575027681779</v>
      </c>
      <c r="H3116" s="161" t="inlineStr">
        <is>
          <t>2030</t>
        </is>
      </c>
      <c r="I3116" s="161" t="inlineStr">
        <is>
          <t>Mitigation_Investment_Needs_v1.1.xlsx (InvestmentNeeds v1.1, model output)</t>
        </is>
      </c>
    </row>
    <row r="3117" ht="13" customHeight="1">
      <c r="A3117" s="161" t="inlineStr">
        <is>
          <t>COD</t>
        </is>
      </c>
      <c r="B3117" s="161" t="inlineStr">
        <is>
          <t>Congo, Dem. Rep.</t>
        </is>
      </c>
      <c r="C3117" s="161" t="inlineStr">
        <is>
          <t>Sub-Saharan Africa</t>
        </is>
      </c>
      <c r="D3117" s="161" t="inlineStr">
        <is>
          <t>Low income</t>
        </is>
      </c>
      <c r="E3117" s="161" t="b">
        <v>1</v>
      </c>
      <c r="F3117" s="161" t="inlineStr">
        <is>
          <t>inn_incr_inv_fuel_2030_pct_gdp</t>
        </is>
      </c>
      <c r="G3117" s="161" t="n">
        <v>0.0418649255565807</v>
      </c>
      <c r="H3117" s="161" t="inlineStr">
        <is>
          <t>2030</t>
        </is>
      </c>
      <c r="I3117" s="161" t="inlineStr">
        <is>
          <t>Mitigation_Investment_Needs_v1.1.xlsx (InvestmentNeeds v1.1, model output)</t>
        </is>
      </c>
    </row>
    <row r="3118" ht="13" customHeight="1">
      <c r="A3118" s="161" t="inlineStr">
        <is>
          <t>COD</t>
        </is>
      </c>
      <c r="B3118" s="161" t="inlineStr">
        <is>
          <t>Congo, Dem. Rep.</t>
        </is>
      </c>
      <c r="C3118" s="161" t="inlineStr">
        <is>
          <t>Sub-Saharan Africa</t>
        </is>
      </c>
      <c r="D3118" s="161" t="inlineStr">
        <is>
          <t>Low income</t>
        </is>
      </c>
      <c r="E3118" s="161" t="b">
        <v>1</v>
      </c>
      <c r="F3118" s="161" t="inlineStr">
        <is>
          <t>inn_incr_inv_afolu_2030_pct_gdp</t>
        </is>
      </c>
      <c r="G3118" s="161" t="n">
        <v>2.367616665794561</v>
      </c>
      <c r="H3118" s="161" t="inlineStr">
        <is>
          <t>2030</t>
        </is>
      </c>
      <c r="I3118" s="161" t="inlineStr">
        <is>
          <t>Mitigation_Investment_Needs_v1.1.xlsx (InvestmentNeeds v1.1, model output)</t>
        </is>
      </c>
    </row>
    <row r="3119" ht="13" customHeight="1">
      <c r="A3119" s="161" t="inlineStr">
        <is>
          <t>COD</t>
        </is>
      </c>
      <c r="B3119" s="161" t="inlineStr">
        <is>
          <t>Congo, Dem. Rep.</t>
        </is>
      </c>
      <c r="C3119" s="161" t="inlineStr">
        <is>
          <t>Sub-Saharan Africa</t>
        </is>
      </c>
      <c r="D3119" s="161" t="inlineStr">
        <is>
          <t>Low income</t>
        </is>
      </c>
      <c r="E3119" s="161" t="b">
        <v>1</v>
      </c>
      <c r="F3119" s="161" t="inlineStr">
        <is>
          <t>inn_incr_cost_a_2030_pct_gdp</t>
        </is>
      </c>
      <c r="G3119" s="161" t="n">
        <v>0.234502126515833</v>
      </c>
      <c r="H3119" s="161" t="inlineStr">
        <is>
          <t>2030</t>
        </is>
      </c>
      <c r="I3119" s="161" t="inlineStr">
        <is>
          <t>Mitigation_Investment_Needs_v1.1.xlsx (InvestmentNeeds v1.1, model output)</t>
        </is>
      </c>
    </row>
    <row r="3120" ht="13" customHeight="1">
      <c r="A3120" s="161" t="inlineStr">
        <is>
          <t>COD</t>
        </is>
      </c>
      <c r="B3120" s="161" t="inlineStr">
        <is>
          <t>Congo, Dem. Rep.</t>
        </is>
      </c>
      <c r="C3120" s="161" t="inlineStr">
        <is>
          <t>Sub-Saharan Africa</t>
        </is>
      </c>
      <c r="D3120" s="161" t="inlineStr">
        <is>
          <t>Low income</t>
        </is>
      </c>
      <c r="E3120" s="161" t="b">
        <v>1</v>
      </c>
      <c r="F3120" s="161" t="inlineStr">
        <is>
          <t>inn_incr_cost_b_2030_pct_gdp</t>
        </is>
      </c>
      <c r="G3120" s="161" t="n">
        <v>0.1193007012499779</v>
      </c>
      <c r="H3120" s="161" t="inlineStr">
        <is>
          <t>2030</t>
        </is>
      </c>
      <c r="I3120" s="161" t="inlineStr">
        <is>
          <t>Mitigation_Investment_Needs_v1.1.xlsx (InvestmentNeeds v1.1, model output)</t>
        </is>
      </c>
    </row>
    <row r="3121" ht="13" customHeight="1">
      <c r="A3121" s="161" t="inlineStr">
        <is>
          <t>COD</t>
        </is>
      </c>
      <c r="B3121" s="161" t="inlineStr">
        <is>
          <t>Congo, Dem. Rep.</t>
        </is>
      </c>
      <c r="C3121" s="161" t="inlineStr">
        <is>
          <t>Sub-Saharan Africa</t>
        </is>
      </c>
      <c r="D3121" s="161" t="inlineStr">
        <is>
          <t>Low income</t>
        </is>
      </c>
      <c r="E3121" s="161" t="b">
        <v>1</v>
      </c>
      <c r="F3121" s="161" t="inlineStr">
        <is>
          <t>inn_incr_cost_c_2030_pct_gdp</t>
        </is>
      </c>
      <c r="G3121" s="161" t="n">
        <v>-0.201301336157667</v>
      </c>
      <c r="H3121" s="161" t="inlineStr">
        <is>
          <t>2030</t>
        </is>
      </c>
      <c r="I3121" s="161" t="inlineStr">
        <is>
          <t>Mitigation_Investment_Needs_v1.1.xlsx (InvestmentNeeds v1.1, model output)</t>
        </is>
      </c>
    </row>
    <row r="3122" ht="13" customHeight="1">
      <c r="A3122" s="161" t="inlineStr">
        <is>
          <t>COD</t>
        </is>
      </c>
      <c r="B3122" s="161" t="inlineStr">
        <is>
          <t>Congo, Dem. Rep.</t>
        </is>
      </c>
      <c r="C3122" s="161" t="inlineStr">
        <is>
          <t>Sub-Saharan Africa</t>
        </is>
      </c>
      <c r="D3122" s="161" t="inlineStr">
        <is>
          <t>Low income</t>
        </is>
      </c>
      <c r="E3122" s="161" t="b">
        <v>1</v>
      </c>
      <c r="F3122" s="161" t="inlineStr">
        <is>
          <t>inn_cost_per_t_b_2030_usd</t>
        </is>
      </c>
      <c r="G3122" s="161" t="n">
        <v>32.7629122443076</v>
      </c>
      <c r="H3122" s="161" t="inlineStr">
        <is>
          <t>2030</t>
        </is>
      </c>
      <c r="I3122" s="161" t="inlineStr">
        <is>
          <t>Mitigation_Investment_Needs_v1.1.xlsx (InvestmentNeeds v1.1, model output)</t>
        </is>
      </c>
    </row>
    <row r="3123" ht="13" customHeight="1">
      <c r="A3123" s="161" t="inlineStr">
        <is>
          <t>COD</t>
        </is>
      </c>
      <c r="B3123" s="161" t="inlineStr">
        <is>
          <t>Congo, Dem. Rep.</t>
        </is>
      </c>
      <c r="C3123" s="161" t="inlineStr">
        <is>
          <t>Sub-Saharan Africa</t>
        </is>
      </c>
      <c r="D3123" s="161" t="inlineStr">
        <is>
          <t>Low income</t>
        </is>
      </c>
      <c r="E3123" s="161" t="b">
        <v>1</v>
      </c>
      <c r="F3123" s="161" t="inlineStr">
        <is>
          <t>inn_coc_penalty_2030_pct_gdp</t>
        </is>
      </c>
      <c r="G3123" s="161" t="n">
        <v>0.4800059386077303</v>
      </c>
      <c r="H3123" s="161" t="inlineStr">
        <is>
          <t>2030</t>
        </is>
      </c>
      <c r="I3123" s="161" t="inlineStr">
        <is>
          <t>Mitigation_Investment_Needs_v1.1.xlsx (InvestmentNeeds v1.1, model output)</t>
        </is>
      </c>
    </row>
    <row r="3124" ht="13" customHeight="1">
      <c r="A3124" s="161" t="inlineStr">
        <is>
          <t>COD</t>
        </is>
      </c>
      <c r="B3124" s="161" t="inlineStr">
        <is>
          <t>Congo, Dem. Rep.</t>
        </is>
      </c>
      <c r="C3124" s="161" t="inlineStr">
        <is>
          <t>Sub-Saharan Africa</t>
        </is>
      </c>
      <c r="D3124" s="161" t="inlineStr">
        <is>
          <t>Low income</t>
        </is>
      </c>
      <c r="E3124" s="161" t="b">
        <v>1</v>
      </c>
      <c r="F3124" s="161" t="inlineStr">
        <is>
          <t>inn_pima_adj_inv_2030_pct_gdp</t>
        </is>
      </c>
      <c r="G3124" s="161" t="n">
        <v>16.18510945720752</v>
      </c>
      <c r="H3124" s="161" t="inlineStr">
        <is>
          <t>2030</t>
        </is>
      </c>
      <c r="I3124" s="161" t="inlineStr">
        <is>
          <t>Mitigation_Investment_Needs_v1.1.xlsx (InvestmentNeeds v1.1, model output)</t>
        </is>
      </c>
    </row>
    <row r="3125" ht="13" customHeight="1">
      <c r="A3125" s="161" t="inlineStr">
        <is>
          <t>COD</t>
        </is>
      </c>
      <c r="B3125" s="161" t="inlineStr">
        <is>
          <t>Congo, Dem. Rep.</t>
        </is>
      </c>
      <c r="C3125" s="161" t="inlineStr">
        <is>
          <t>Sub-Saharan Africa</t>
        </is>
      </c>
      <c r="D3125" s="161" t="inlineStr">
        <is>
          <t>Low income</t>
        </is>
      </c>
      <c r="E3125" s="161" t="b">
        <v>1</v>
      </c>
      <c r="F3125" s="161" t="inlineStr">
        <is>
          <t>nmim_nz_inv_2030_pct_gdp</t>
        </is>
      </c>
      <c r="G3125" s="161" t="n">
        <v>29.99247982067654</v>
      </c>
      <c r="H3125" s="161" t="inlineStr">
        <is>
          <t>2030</t>
        </is>
      </c>
      <c r="I3125" s="161" t="inlineStr">
        <is>
          <t>nmim_summary_v0_2.csv (InvestmentNeeds NMIM v0.2, model output)</t>
        </is>
      </c>
    </row>
    <row r="3126" ht="13" customHeight="1">
      <c r="A3126" s="161" t="inlineStr">
        <is>
          <t>COD</t>
        </is>
      </c>
      <c r="B3126" s="161" t="inlineStr">
        <is>
          <t>Congo, Dem. Rep.</t>
        </is>
      </c>
      <c r="C3126" s="161" t="inlineStr">
        <is>
          <t>Sub-Saharan Africa</t>
        </is>
      </c>
      <c r="D3126" s="161" t="inlineStr">
        <is>
          <t>Low income</t>
        </is>
      </c>
      <c r="E3126" s="161" t="b">
        <v>1</v>
      </c>
      <c r="F3126" s="161" t="inlineStr">
        <is>
          <t>nmim_typ1_2030_pct_gdp</t>
        </is>
      </c>
      <c r="G3126" s="161" t="n">
        <v>23.11171993448756</v>
      </c>
      <c r="H3126" s="161" t="inlineStr">
        <is>
          <t>2030</t>
        </is>
      </c>
      <c r="I3126" s="161" t="inlineStr">
        <is>
          <t>nmim_summary_v0_2.csv (InvestmentNeeds NMIM v0.2, model output)</t>
        </is>
      </c>
    </row>
    <row r="3127" ht="13" customHeight="1">
      <c r="A3127" s="161" t="inlineStr">
        <is>
          <t>COD</t>
        </is>
      </c>
      <c r="B3127" s="161" t="inlineStr">
        <is>
          <t>Congo, Dem. Rep.</t>
        </is>
      </c>
      <c r="C3127" s="161" t="inlineStr">
        <is>
          <t>Sub-Saharan Africa</t>
        </is>
      </c>
      <c r="D3127" s="161" t="inlineStr">
        <is>
          <t>Low income</t>
        </is>
      </c>
      <c r="E3127" s="161" t="b">
        <v>1</v>
      </c>
      <c r="F3127" s="161" t="inlineStr">
        <is>
          <t>nmim_typ2_2030_pct_gdp</t>
        </is>
      </c>
      <c r="G3127" s="161" t="n">
        <v>0.1062291599566353</v>
      </c>
      <c r="H3127" s="161" t="inlineStr">
        <is>
          <t>2030</t>
        </is>
      </c>
      <c r="I3127" s="161" t="inlineStr">
        <is>
          <t>nmim_summary_v0_2.csv (InvestmentNeeds NMIM v0.2, model output)</t>
        </is>
      </c>
    </row>
    <row r="3128" ht="13" customHeight="1">
      <c r="A3128" s="161" t="inlineStr">
        <is>
          <t>COD</t>
        </is>
      </c>
      <c r="B3128" s="161" t="inlineStr">
        <is>
          <t>Congo, Dem. Rep.</t>
        </is>
      </c>
      <c r="C3128" s="161" t="inlineStr">
        <is>
          <t>Sub-Saharan Africa</t>
        </is>
      </c>
      <c r="D3128" s="161" t="inlineStr">
        <is>
          <t>Low income</t>
        </is>
      </c>
      <c r="E3128" s="161" t="b">
        <v>1</v>
      </c>
      <c r="F3128" s="161" t="inlineStr">
        <is>
          <t>nmim_typ3_2030_pct_gdp</t>
        </is>
      </c>
      <c r="G3128" s="161" t="n">
        <v>0.1704682947377395</v>
      </c>
      <c r="H3128" s="161" t="inlineStr">
        <is>
          <t>2030</t>
        </is>
      </c>
      <c r="I3128" s="161" t="inlineStr">
        <is>
          <t>nmim_summary_v0_2.csv (InvestmentNeeds NMIM v0.2, model output)</t>
        </is>
      </c>
    </row>
    <row r="3129" ht="13" customHeight="1">
      <c r="A3129" s="161" t="inlineStr">
        <is>
          <t>COD</t>
        </is>
      </c>
      <c r="B3129" s="161" t="inlineStr">
        <is>
          <t>Congo, Dem. Rep.</t>
        </is>
      </c>
      <c r="C3129" s="161" t="inlineStr">
        <is>
          <t>Sub-Saharan Africa</t>
        </is>
      </c>
      <c r="D3129" s="161" t="inlineStr">
        <is>
          <t>Low income</t>
        </is>
      </c>
      <c r="E3129" s="161" t="b">
        <v>1</v>
      </c>
      <c r="F3129" s="161" t="inlineStr">
        <is>
          <t>nmim_typ4_2030_pct_gdp</t>
        </is>
      </c>
      <c r="G3129" s="161" t="n">
        <v>6.323070448305021</v>
      </c>
      <c r="H3129" s="161" t="inlineStr">
        <is>
          <t>2030</t>
        </is>
      </c>
      <c r="I3129" s="161" t="inlineStr">
        <is>
          <t>nmim_summary_v0_2.csv (InvestmentNeeds NMIM v0.2, model output)</t>
        </is>
      </c>
    </row>
    <row r="3130" ht="13" customHeight="1">
      <c r="A3130" s="161" t="inlineStr">
        <is>
          <t>COD</t>
        </is>
      </c>
      <c r="B3130" s="161" t="inlineStr">
        <is>
          <t>Congo, Dem. Rep.</t>
        </is>
      </c>
      <c r="C3130" s="161" t="inlineStr">
        <is>
          <t>Sub-Saharan Africa</t>
        </is>
      </c>
      <c r="D3130" s="161" t="inlineStr">
        <is>
          <t>Low income</t>
        </is>
      </c>
      <c r="E3130" s="161" t="b">
        <v>1</v>
      </c>
      <c r="F3130" s="161" t="inlineStr">
        <is>
          <t>nmim_typ5_2030_pct_gdp</t>
        </is>
      </c>
      <c r="G3130" s="161" t="n">
        <v>0.2809919913159058</v>
      </c>
      <c r="H3130" s="161" t="inlineStr">
        <is>
          <t>2030</t>
        </is>
      </c>
      <c r="I3130" s="161" t="inlineStr">
        <is>
          <t>nmim_summary_v0_2.csv (InvestmentNeeds NMIM v0.2, model output)</t>
        </is>
      </c>
    </row>
    <row r="3131" ht="13" customHeight="1">
      <c r="A3131" s="161" t="inlineStr">
        <is>
          <t>COD</t>
        </is>
      </c>
      <c r="B3131" s="161" t="inlineStr">
        <is>
          <t>Congo, Dem. Rep.</t>
        </is>
      </c>
      <c r="C3131" s="161" t="inlineStr">
        <is>
          <t>Sub-Saharan Africa</t>
        </is>
      </c>
      <c r="D3131" s="161" t="inlineStr">
        <is>
          <t>Low income</t>
        </is>
      </c>
      <c r="E3131" s="161" t="b">
        <v>1</v>
      </c>
      <c r="F3131" s="161" t="inlineStr">
        <is>
          <t>nmim_budget_need_2030_pct_gdp</t>
        </is>
      </c>
      <c r="G3131" s="161" t="n">
        <v>25.0086410648692</v>
      </c>
      <c r="H3131" s="161" t="inlineStr">
        <is>
          <t>2030</t>
        </is>
      </c>
      <c r="I3131" s="161" t="inlineStr">
        <is>
          <t>nmim_summary_v0_2.csv (InvestmentNeeds NMIM v0.2, model output)</t>
        </is>
      </c>
    </row>
    <row r="3132" ht="13" customHeight="1">
      <c r="A3132" s="161" t="inlineStr">
        <is>
          <t>COD</t>
        </is>
      </c>
      <c r="B3132" s="161" t="inlineStr">
        <is>
          <t>Congo, Dem. Rep.</t>
        </is>
      </c>
      <c r="C3132" s="161" t="inlineStr">
        <is>
          <t>Sub-Saharan Africa</t>
        </is>
      </c>
      <c r="D3132" s="161" t="inlineStr">
        <is>
          <t>Low income</t>
        </is>
      </c>
      <c r="E3132" s="161" t="b">
        <v>1</v>
      </c>
      <c r="F3132" s="161" t="inlineStr">
        <is>
          <t>nmim_private_share_2030_pct</t>
        </is>
      </c>
      <c r="G3132" s="161" t="n">
        <v>16.26277529692873</v>
      </c>
      <c r="H3132" s="161" t="inlineStr">
        <is>
          <t>2030</t>
        </is>
      </c>
      <c r="I3132" s="161" t="inlineStr">
        <is>
          <t>nmim_summary_v0_2.csv (InvestmentNeeds NMIM v0.2, model output)</t>
        </is>
      </c>
    </row>
    <row r="3133" ht="13" customHeight="1">
      <c r="A3133" s="161" t="inlineStr">
        <is>
          <t>COD</t>
        </is>
      </c>
      <c r="B3133" s="161" t="inlineStr">
        <is>
          <t>Congo, Dem. Rep.</t>
        </is>
      </c>
      <c r="C3133" s="161" t="inlineStr">
        <is>
          <t>Sub-Saharan Africa</t>
        </is>
      </c>
      <c r="D3133" s="161" t="inlineStr">
        <is>
          <t>Low income</t>
        </is>
      </c>
      <c r="E3133" s="161" t="b">
        <v>1</v>
      </c>
      <c r="F3133" s="161" t="inlineStr">
        <is>
          <t>nmim_incr_inv_2030_pct_gdp</t>
        </is>
      </c>
      <c r="G3133" s="161" t="n">
        <v>29.17478887621047</v>
      </c>
      <c r="H3133" s="161" t="inlineStr">
        <is>
          <t>2030</t>
        </is>
      </c>
      <c r="I3133" s="161" t="inlineStr">
        <is>
          <t>nmim_summary_v0_2.csv (InvestmentNeeds NMIM v0.2, model output)</t>
        </is>
      </c>
    </row>
    <row r="3134" ht="13" customHeight="1">
      <c r="A3134" s="161" t="inlineStr">
        <is>
          <t>COD</t>
        </is>
      </c>
      <c r="B3134" s="161" t="inlineStr">
        <is>
          <t>Congo, Dem. Rep.</t>
        </is>
      </c>
      <c r="C3134" s="161" t="inlineStr">
        <is>
          <t>Sub-Saharan Africa</t>
        </is>
      </c>
      <c r="D3134" s="161" t="inlineStr">
        <is>
          <t>Low income</t>
        </is>
      </c>
      <c r="E3134" s="161" t="b">
        <v>1</v>
      </c>
      <c r="F3134" s="161" t="inlineStr">
        <is>
          <t>nmim_incr_inv_2050_pct_gdp</t>
        </is>
      </c>
      <c r="G3134" s="161" t="n">
        <v>11.97708140529129</v>
      </c>
      <c r="H3134" s="161" t="inlineStr">
        <is>
          <t>2050</t>
        </is>
      </c>
      <c r="I3134" s="161" t="inlineStr">
        <is>
          <t>nmim_summary_v0_2.csv (InvestmentNeeds NMIM v0.2, model output)</t>
        </is>
      </c>
    </row>
    <row r="3135" ht="13" customHeight="1">
      <c r="A3135" s="161" t="inlineStr">
        <is>
          <t>COD</t>
        </is>
      </c>
      <c r="B3135" s="161" t="inlineStr">
        <is>
          <t>Congo, Dem. Rep.</t>
        </is>
      </c>
      <c r="C3135" s="161" t="inlineStr">
        <is>
          <t>Sub-Saharan Africa</t>
        </is>
      </c>
      <c r="D3135" s="161" t="inlineStr">
        <is>
          <t>Low income</t>
        </is>
      </c>
      <c r="E3135" s="161" t="b">
        <v>1</v>
      </c>
      <c r="F3135" s="161" t="inlineStr">
        <is>
          <t>nmim_pv_incr_cost_b_pct_gdp</t>
        </is>
      </c>
      <c r="G3135" s="161" t="n">
        <v>313.5907921882962</v>
      </c>
      <c r="H3135" s="161" t="inlineStr">
        <is>
          <t>2025-2050</t>
        </is>
      </c>
      <c r="I3135" s="161" t="inlineStr">
        <is>
          <t>nmim_summary_v0_2.csv (InvestmentNeeds NMIM v0.2, model output)</t>
        </is>
      </c>
    </row>
    <row r="3136" ht="13" customHeight="1">
      <c r="A3136" s="161" t="inlineStr">
        <is>
          <t>COD</t>
        </is>
      </c>
      <c r="B3136" s="161" t="inlineStr">
        <is>
          <t>Congo, Dem. Rep.</t>
        </is>
      </c>
      <c r="C3136" s="161" t="inlineStr">
        <is>
          <t>Sub-Saharan Africa</t>
        </is>
      </c>
      <c r="D3136" s="161" t="inlineStr">
        <is>
          <t>Low income</t>
        </is>
      </c>
      <c r="E3136" s="161" t="b">
        <v>1</v>
      </c>
      <c r="F3136" s="161" t="inlineStr">
        <is>
          <t>price_diesel_usd_litre</t>
        </is>
      </c>
      <c r="G3136" s="161" t="n">
        <v>1.183</v>
      </c>
      <c r="H3136" s="161" t="inlineStr">
        <is>
          <t>2024</t>
        </is>
      </c>
      <c r="I3136" s="161" t="inlineStr">
        <is>
          <t>imffossilfuelsubsidiesdata.xlsb</t>
        </is>
      </c>
    </row>
    <row r="3137" ht="13" customHeight="1">
      <c r="A3137" s="161" t="inlineStr">
        <is>
          <t>COD</t>
        </is>
      </c>
      <c r="B3137" s="161" t="inlineStr">
        <is>
          <t>Congo, Dem. Rep.</t>
        </is>
      </c>
      <c r="C3137" s="161" t="inlineStr">
        <is>
          <t>Sub-Saharan Africa</t>
        </is>
      </c>
      <c r="D3137" s="161" t="inlineStr">
        <is>
          <t>Low income</t>
        </is>
      </c>
      <c r="E3137" s="161" t="b">
        <v>1</v>
      </c>
      <c r="F3137" s="161" t="inlineStr">
        <is>
          <t>price_gasoline_usd_litre</t>
        </is>
      </c>
      <c r="G3137" s="161" t="n">
        <v>1.286</v>
      </c>
      <c r="H3137" s="161" t="inlineStr">
        <is>
          <t>2024</t>
        </is>
      </c>
      <c r="I3137" s="161" t="inlineStr">
        <is>
          <t>imffossilfuelsubsidiesdata.xlsb</t>
        </is>
      </c>
    </row>
    <row r="3138" ht="13" customHeight="1">
      <c r="A3138" s="161" t="inlineStr">
        <is>
          <t>COD</t>
        </is>
      </c>
      <c r="B3138" s="161" t="inlineStr">
        <is>
          <t>Congo, Dem. Rep.</t>
        </is>
      </c>
      <c r="C3138" s="161" t="inlineStr">
        <is>
          <t>Sub-Saharan Africa</t>
        </is>
      </c>
      <c r="D3138" s="161" t="inlineStr">
        <is>
          <t>Low income</t>
        </is>
      </c>
      <c r="E3138" s="161" t="b">
        <v>1</v>
      </c>
      <c r="F3138" s="161" t="inlineStr">
        <is>
          <t>price_electricity_residential_usd_kwh</t>
        </is>
      </c>
      <c r="G3138" s="161" t="n">
        <v>0.063</v>
      </c>
      <c r="H3138" s="161" t="inlineStr">
        <is>
          <t>2024</t>
        </is>
      </c>
      <c r="I3138" s="161" t="inlineStr">
        <is>
          <t>imffossilfuelsubsidiesdata.xlsb</t>
        </is>
      </c>
    </row>
    <row r="3139" ht="13" customHeight="1">
      <c r="A3139" s="161" t="inlineStr">
        <is>
          <t>COD</t>
        </is>
      </c>
      <c r="B3139" s="161" t="inlineStr">
        <is>
          <t>Congo, Dem. Rep.</t>
        </is>
      </c>
      <c r="C3139" s="161" t="inlineStr">
        <is>
          <t>Sub-Saharan Africa</t>
        </is>
      </c>
      <c r="D3139" s="161" t="inlineStr">
        <is>
          <t>Low income</t>
        </is>
      </c>
      <c r="E3139" s="161" t="b">
        <v>1</v>
      </c>
      <c r="F3139" s="161" t="inlineStr">
        <is>
          <t>price_electricity_industry_usd_kwh</t>
        </is>
      </c>
      <c r="G3139" s="161" t="n">
        <v>0.049</v>
      </c>
      <c r="H3139" s="161" t="inlineStr">
        <is>
          <t>2024</t>
        </is>
      </c>
      <c r="I3139" s="161" t="inlineStr">
        <is>
          <t>imffossilfuelsubsidiesdata.xlsb</t>
        </is>
      </c>
    </row>
    <row r="3140" ht="13" customHeight="1">
      <c r="A3140" s="161" t="inlineStr">
        <is>
          <t>COD</t>
        </is>
      </c>
      <c r="B3140" s="161" t="inlineStr">
        <is>
          <t>Congo, Dem. Rep.</t>
        </is>
      </c>
      <c r="C3140" s="161" t="inlineStr">
        <is>
          <t>Sub-Saharan Africa</t>
        </is>
      </c>
      <c r="D3140" s="161" t="inlineStr">
        <is>
          <t>Low income</t>
        </is>
      </c>
      <c r="E3140" s="161" t="b">
        <v>1</v>
      </c>
      <c r="F3140" s="161" t="inlineStr">
        <is>
          <t>price_gas_residential_usd_gj</t>
        </is>
      </c>
      <c r="G3140" s="161" t="n">
        <v>12.555</v>
      </c>
      <c r="H3140" s="161" t="inlineStr">
        <is>
          <t>2024</t>
        </is>
      </c>
      <c r="I3140" s="161" t="inlineStr">
        <is>
          <t>imffossilfuelsubsidiesdata.xlsb</t>
        </is>
      </c>
    </row>
    <row r="3141" ht="13" customHeight="1">
      <c r="A3141" s="161" t="inlineStr">
        <is>
          <t>COD</t>
        </is>
      </c>
      <c r="B3141" s="161" t="inlineStr">
        <is>
          <t>Congo, Dem. Rep.</t>
        </is>
      </c>
      <c r="C3141" s="161" t="inlineStr">
        <is>
          <t>Sub-Saharan Africa</t>
        </is>
      </c>
      <c r="D3141" s="161" t="inlineStr">
        <is>
          <t>Low income</t>
        </is>
      </c>
      <c r="E3141" s="161" t="b">
        <v>1</v>
      </c>
      <c r="F3141" s="161" t="inlineStr">
        <is>
          <t>price_gas_industry_usd_gj</t>
        </is>
      </c>
      <c r="G3141" s="161" t="n">
        <v>6.853</v>
      </c>
      <c r="H3141" s="161" t="inlineStr">
        <is>
          <t>2024</t>
        </is>
      </c>
      <c r="I3141" s="161" t="inlineStr">
        <is>
          <t>imffossilfuelsubsidiesdata.xlsb</t>
        </is>
      </c>
    </row>
    <row r="3142" ht="13" customHeight="1">
      <c r="A3142" s="161" t="inlineStr">
        <is>
          <t>COD</t>
        </is>
      </c>
      <c r="B3142" s="161" t="inlineStr">
        <is>
          <t>Congo, Dem. Rep.</t>
        </is>
      </c>
      <c r="C3142" s="161" t="inlineStr">
        <is>
          <t>Sub-Saharan Africa</t>
        </is>
      </c>
      <c r="D3142" s="161" t="inlineStr">
        <is>
          <t>Low income</t>
        </is>
      </c>
      <c r="E3142" s="161" t="b">
        <v>1</v>
      </c>
      <c r="F3142" s="161" t="inlineStr">
        <is>
          <t>price_gas_power_usd_gj</t>
        </is>
      </c>
      <c r="G3142" s="161" t="n">
        <v>6.191</v>
      </c>
      <c r="H3142" s="161" t="inlineStr">
        <is>
          <t>2024</t>
        </is>
      </c>
      <c r="I3142" s="161" t="inlineStr">
        <is>
          <t>imffossilfuelsubsidiesdata.xlsb</t>
        </is>
      </c>
    </row>
    <row r="3143" ht="13" customHeight="1">
      <c r="A3143" s="161" t="inlineStr">
        <is>
          <t>COD</t>
        </is>
      </c>
      <c r="B3143" s="161" t="inlineStr">
        <is>
          <t>Congo, Dem. Rep.</t>
        </is>
      </c>
      <c r="C3143" s="161" t="inlineStr">
        <is>
          <t>Sub-Saharan Africa</t>
        </is>
      </c>
      <c r="D3143" s="161" t="inlineStr">
        <is>
          <t>Low income</t>
        </is>
      </c>
      <c r="E3143" s="161" t="b">
        <v>1</v>
      </c>
      <c r="F3143" s="161" t="inlineStr">
        <is>
          <t>price_coal_residential_usd_gj</t>
        </is>
      </c>
      <c r="G3143" s="161" t="n">
        <v>14.144</v>
      </c>
      <c r="H3143" s="161" t="inlineStr">
        <is>
          <t>2024</t>
        </is>
      </c>
      <c r="I3143" s="161" t="inlineStr">
        <is>
          <t>imffossilfuelsubsidiesdata.xlsb</t>
        </is>
      </c>
    </row>
    <row r="3144" ht="13" customHeight="1">
      <c r="A3144" s="161" t="inlineStr">
        <is>
          <t>COD</t>
        </is>
      </c>
      <c r="B3144" s="161" t="inlineStr">
        <is>
          <t>Congo, Dem. Rep.</t>
        </is>
      </c>
      <c r="C3144" s="161" t="inlineStr">
        <is>
          <t>Sub-Saharan Africa</t>
        </is>
      </c>
      <c r="D3144" s="161" t="inlineStr">
        <is>
          <t>Low income</t>
        </is>
      </c>
      <c r="E3144" s="161" t="b">
        <v>1</v>
      </c>
      <c r="F3144" s="161" t="inlineStr">
        <is>
          <t>price_coal_industry_usd_gj</t>
        </is>
      </c>
      <c r="G3144" s="161" t="n">
        <v>7.124</v>
      </c>
      <c r="H3144" s="161" t="inlineStr">
        <is>
          <t>2024</t>
        </is>
      </c>
      <c r="I3144" s="161" t="inlineStr">
        <is>
          <t>imffossilfuelsubsidiesdata.xlsb</t>
        </is>
      </c>
    </row>
    <row r="3145" ht="13" customHeight="1">
      <c r="A3145" s="161" t="inlineStr">
        <is>
          <t>COD</t>
        </is>
      </c>
      <c r="B3145" s="161" t="inlineStr">
        <is>
          <t>Congo, Dem. Rep.</t>
        </is>
      </c>
      <c r="C3145" s="161" t="inlineStr">
        <is>
          <t>Sub-Saharan Africa</t>
        </is>
      </c>
      <c r="D3145" s="161" t="inlineStr">
        <is>
          <t>Low income</t>
        </is>
      </c>
      <c r="E3145" s="161" t="b">
        <v>1</v>
      </c>
      <c r="F3145" s="161" t="inlineStr">
        <is>
          <t>price_coal_power_usd_gj</t>
        </is>
      </c>
      <c r="G3145" s="161" t="n">
        <v>5.575</v>
      </c>
      <c r="H3145" s="161" t="inlineStr">
        <is>
          <t>2024</t>
        </is>
      </c>
      <c r="I3145" s="161" t="inlineStr">
        <is>
          <t>imffossilfuelsubsidiesdata.xlsb</t>
        </is>
      </c>
    </row>
    <row r="3146" ht="13" customHeight="1">
      <c r="A3146" s="161" t="inlineStr">
        <is>
          <t>COD</t>
        </is>
      </c>
      <c r="B3146" s="161" t="inlineStr">
        <is>
          <t>Congo, Dem. Rep.</t>
        </is>
      </c>
      <c r="C3146" s="161" t="inlineStr">
        <is>
          <t>Sub-Saharan Africa</t>
        </is>
      </c>
      <c r="D3146" s="161" t="inlineStr">
        <is>
          <t>Low income</t>
        </is>
      </c>
      <c r="E3146" s="161" t="b">
        <v>1</v>
      </c>
      <c r="F3146" s="161" t="inlineStr">
        <is>
          <t>power_market_structure</t>
        </is>
      </c>
      <c r="G3146" s="161" t="n">
        <v>1</v>
      </c>
      <c r="H3146" s="161" t="inlineStr">
        <is>
          <t>2013</t>
        </is>
      </c>
      <c r="I3146" s="161" t="inlineStr">
        <is>
          <t>dataverse_files.zip</t>
        </is>
      </c>
    </row>
    <row r="3147" ht="13" customHeight="1">
      <c r="A3147" s="161" t="inlineStr">
        <is>
          <t>COD</t>
        </is>
      </c>
      <c r="B3147" s="161" t="inlineStr">
        <is>
          <t>Congo, Dem. Rep.</t>
        </is>
      </c>
      <c r="C3147" s="161" t="inlineStr">
        <is>
          <t>Sub-Saharan Africa</t>
        </is>
      </c>
      <c r="D3147" s="161" t="inlineStr">
        <is>
          <t>Low income</t>
        </is>
      </c>
      <c r="E3147" s="161" t="b">
        <v>1</v>
      </c>
      <c r="F3147" s="161" t="inlineStr">
        <is>
          <t>independent_regulator</t>
        </is>
      </c>
      <c r="G3147" s="161" t="n">
        <v>0</v>
      </c>
      <c r="H3147" s="161" t="inlineStr">
        <is>
          <t>2013</t>
        </is>
      </c>
      <c r="I3147" s="161" t="inlineStr">
        <is>
          <t>dataverse_files.zip</t>
        </is>
      </c>
    </row>
    <row r="3148" ht="13" customHeight="1">
      <c r="A3148" s="161" t="inlineStr">
        <is>
          <t>COD</t>
        </is>
      </c>
      <c r="B3148" s="161" t="inlineStr">
        <is>
          <t>Congo, Dem. Rep.</t>
        </is>
      </c>
      <c r="C3148" s="161" t="inlineStr">
        <is>
          <t>Sub-Saharan Africa</t>
        </is>
      </c>
      <c r="D3148" s="161" t="inlineStr">
        <is>
          <t>Low income</t>
        </is>
      </c>
      <c r="E3148" s="161" t="b">
        <v>1</v>
      </c>
      <c r="F3148" s="161" t="inlineStr">
        <is>
          <t>generation_unbundled</t>
        </is>
      </c>
      <c r="G3148" s="161" t="n">
        <v>0</v>
      </c>
      <c r="H3148" s="161" t="inlineStr">
        <is>
          <t>2013</t>
        </is>
      </c>
      <c r="I3148" s="161" t="inlineStr">
        <is>
          <t>dataverse_files.zip</t>
        </is>
      </c>
    </row>
    <row r="3149" ht="13" customHeight="1">
      <c r="A3149" s="161" t="inlineStr">
        <is>
          <t>COD</t>
        </is>
      </c>
      <c r="B3149" s="161" t="inlineStr">
        <is>
          <t>Congo, Dem. Rep.</t>
        </is>
      </c>
      <c r="C3149" s="161" t="inlineStr">
        <is>
          <t>Sub-Saharan Africa</t>
        </is>
      </c>
      <c r="D3149" s="161" t="inlineStr">
        <is>
          <t>Low income</t>
        </is>
      </c>
      <c r="E3149" s="161" t="b">
        <v>1</v>
      </c>
      <c r="F3149" s="161" t="inlineStr">
        <is>
          <t>rise_renewable_energy_score</t>
        </is>
      </c>
      <c r="G3149" s="161" t="n">
        <v>16.394</v>
      </c>
      <c r="H3149" s="161" t="inlineStr">
        <is>
          <t>2023</t>
        </is>
      </c>
      <c r="I3149" s="161" t="inlineStr">
        <is>
          <t>WB_RISE_WIDEF.csv</t>
        </is>
      </c>
    </row>
    <row r="3150" ht="13" customHeight="1">
      <c r="A3150" s="161" t="inlineStr">
        <is>
          <t>COD</t>
        </is>
      </c>
      <c r="B3150" s="161" t="inlineStr">
        <is>
          <t>Congo, Dem. Rep.</t>
        </is>
      </c>
      <c r="C3150" s="161" t="inlineStr">
        <is>
          <t>Sub-Saharan Africa</t>
        </is>
      </c>
      <c r="D3150" s="161" t="inlineStr">
        <is>
          <t>Low income</t>
        </is>
      </c>
      <c r="E3150" s="161" t="b">
        <v>1</v>
      </c>
      <c r="F3150" s="161" t="inlineStr">
        <is>
          <t>rise_level_playing_field_score</t>
        </is>
      </c>
      <c r="G3150" s="161" t="n">
        <v>0</v>
      </c>
      <c r="H3150" s="161" t="inlineStr">
        <is>
          <t>2023</t>
        </is>
      </c>
      <c r="I3150" s="161" t="inlineStr">
        <is>
          <t>WB_RISE_WIDEF.csv</t>
        </is>
      </c>
    </row>
    <row r="3151" ht="13" customHeight="1">
      <c r="A3151" s="161" t="inlineStr">
        <is>
          <t>COD</t>
        </is>
      </c>
      <c r="B3151" s="161" t="inlineStr">
        <is>
          <t>Congo, Dem. Rep.</t>
        </is>
      </c>
      <c r="C3151" s="161" t="inlineStr">
        <is>
          <t>Sub-Saharan Africa</t>
        </is>
      </c>
      <c r="D3151" s="161" t="inlineStr">
        <is>
          <t>Low income</t>
        </is>
      </c>
      <c r="E3151" s="161" t="b">
        <v>1</v>
      </c>
      <c r="F3151" s="161" t="inlineStr">
        <is>
          <t>rise_ee_financing_mechanisms_score</t>
        </is>
      </c>
      <c r="G3151" s="161" t="n">
        <v>0</v>
      </c>
      <c r="H3151" s="161" t="inlineStr">
        <is>
          <t>2023</t>
        </is>
      </c>
      <c r="I3151" s="161" t="inlineStr">
        <is>
          <t>WB_RISE_WIDEF.csv</t>
        </is>
      </c>
    </row>
    <row r="3152" ht="13" customHeight="1">
      <c r="A3152" s="161" t="inlineStr">
        <is>
          <t>COD</t>
        </is>
      </c>
      <c r="B3152" s="161" t="inlineStr">
        <is>
          <t>Congo, Dem. Rep.</t>
        </is>
      </c>
      <c r="C3152" s="161" t="inlineStr">
        <is>
          <t>Sub-Saharan Africa</t>
        </is>
      </c>
      <c r="D3152" s="161" t="inlineStr">
        <is>
          <t>Low income</t>
        </is>
      </c>
      <c r="E3152" s="161" t="b">
        <v>1</v>
      </c>
      <c r="F3152" s="161" t="inlineStr">
        <is>
          <t>revenue_pct_gdp</t>
        </is>
      </c>
      <c r="G3152" s="161" t="n">
        <v>14.804</v>
      </c>
      <c r="H3152" s="161" t="inlineStr">
        <is>
          <t>2024</t>
        </is>
      </c>
      <c r="I3152" s="161" t="inlineStr">
        <is>
          <t>dataset_2026-08-26T13_41_09_874550254Z_DEFAULT_INTEGRATION_IMF_RES_WEO_9_0_0.csv</t>
        </is>
      </c>
    </row>
    <row r="3153" ht="13" customHeight="1">
      <c r="A3153" s="161" t="inlineStr">
        <is>
          <t>COD</t>
        </is>
      </c>
      <c r="B3153" s="161" t="inlineStr">
        <is>
          <t>Congo, Dem. Rep.</t>
        </is>
      </c>
      <c r="C3153" s="161" t="inlineStr">
        <is>
          <t>Sub-Saharan Africa</t>
        </is>
      </c>
      <c r="D3153" s="161" t="inlineStr">
        <is>
          <t>Low income</t>
        </is>
      </c>
      <c r="E3153" s="161" t="b">
        <v>1</v>
      </c>
      <c r="F3153" s="161" t="inlineStr">
        <is>
          <t>primary_balance_pct_gdp</t>
        </is>
      </c>
      <c r="G3153" s="161" t="n">
        <v>-1.407</v>
      </c>
      <c r="H3153" s="161" t="inlineStr">
        <is>
          <t>2024</t>
        </is>
      </c>
      <c r="I3153" s="161" t="inlineStr">
        <is>
          <t>dataset_2026-08-26T13_41_09_874550254Z_DEFAULT_INTEGRATION_IMF_RES_WEO_9_0_0.csv</t>
        </is>
      </c>
    </row>
    <row r="3154" ht="13" customHeight="1">
      <c r="A3154" s="161" t="inlineStr">
        <is>
          <t>COD</t>
        </is>
      </c>
      <c r="B3154" s="161" t="inlineStr">
        <is>
          <t>Congo, Dem. Rep.</t>
        </is>
      </c>
      <c r="C3154" s="161" t="inlineStr">
        <is>
          <t>Sub-Saharan Africa</t>
        </is>
      </c>
      <c r="D3154" s="161" t="inlineStr">
        <is>
          <t>Low income</t>
        </is>
      </c>
      <c r="E3154" s="161" t="b">
        <v>1</v>
      </c>
      <c r="F3154" s="161" t="inlineStr">
        <is>
          <t>current_account_pct_gdp</t>
        </is>
      </c>
      <c r="G3154" s="161" t="n">
        <v>-4.153</v>
      </c>
      <c r="H3154" s="161" t="inlineStr">
        <is>
          <t>2024</t>
        </is>
      </c>
      <c r="I3154" s="161" t="inlineStr">
        <is>
          <t>dataset_2026-08-26T13_41_09_874550254Z_DEFAULT_INTEGRATION_IMF_RES_WEO_9_0_0.csv</t>
        </is>
      </c>
    </row>
    <row r="3155" ht="13" customHeight="1">
      <c r="A3155" s="161" t="inlineStr">
        <is>
          <t>COD</t>
        </is>
      </c>
      <c r="B3155" s="161" t="inlineStr">
        <is>
          <t>Congo, Dem. Rep.</t>
        </is>
      </c>
      <c r="C3155" s="161" t="inlineStr">
        <is>
          <t>Sub-Saharan Africa</t>
        </is>
      </c>
      <c r="D3155" s="161" t="inlineStr">
        <is>
          <t>Low income</t>
        </is>
      </c>
      <c r="E3155" s="161" t="b">
        <v>1</v>
      </c>
      <c r="F3155" s="161" t="inlineStr">
        <is>
          <t>gross_capital_formation_pct_gdp</t>
        </is>
      </c>
      <c r="G3155" s="161" t="n">
        <v>13.809</v>
      </c>
      <c r="H3155" s="161" t="inlineStr">
        <is>
          <t>2024</t>
        </is>
      </c>
      <c r="I3155" s="161" t="inlineStr">
        <is>
          <t>dataset_2026-08-26T13_41_09_874550254Z_DEFAULT_INTEGRATION_IMF_RES_WEO_9_0_0.csv</t>
        </is>
      </c>
    </row>
    <row r="3156" ht="13" customHeight="1">
      <c r="A3156" s="161" t="inlineStr">
        <is>
          <t>COD</t>
        </is>
      </c>
      <c r="B3156" s="161" t="inlineStr">
        <is>
          <t>Congo, Dem. Rep.</t>
        </is>
      </c>
      <c r="C3156" s="161" t="inlineStr">
        <is>
          <t>Sub-Saharan Africa</t>
        </is>
      </c>
      <c r="D3156" s="161" t="inlineStr">
        <is>
          <t>Low income</t>
        </is>
      </c>
      <c r="E3156" s="161" t="b">
        <v>1</v>
      </c>
      <c r="F3156" s="161" t="inlineStr">
        <is>
          <t>real_gdp_growth_5y_avg_pct</t>
        </is>
      </c>
      <c r="G3156" s="161" t="n">
        <v>6.223</v>
      </c>
      <c r="H3156" s="161" t="inlineStr">
        <is>
          <t>2020-2024 avg</t>
        </is>
      </c>
      <c r="I3156" s="161" t="inlineStr">
        <is>
          <t>dataset_2026-08-26T13_41_09_874550254Z_DEFAULT_INTEGRATION_IMF_RES_WEO_9_0_0.csv (derived)</t>
        </is>
      </c>
    </row>
    <row r="3157" ht="13" customHeight="1">
      <c r="A3157" s="161" t="inlineStr">
        <is>
          <t>COD</t>
        </is>
      </c>
      <c r="B3157" s="161" t="inlineStr">
        <is>
          <t>Congo, Dem. Rep.</t>
        </is>
      </c>
      <c r="C3157" s="161" t="inlineStr">
        <is>
          <t>Sub-Saharan Africa</t>
        </is>
      </c>
      <c r="D3157" s="161" t="inlineStr">
        <is>
          <t>Low income</t>
        </is>
      </c>
      <c r="E3157" s="161" t="b">
        <v>1</v>
      </c>
      <c r="F3157" s="161" t="inlineStr">
        <is>
          <t>int_budget_need_2030_pct_gdp</t>
        </is>
      </c>
      <c r="G3157" s="161" t="n">
        <v>24.66</v>
      </c>
      <c r="H3157" s="161" t="inlineStr">
        <is>
          <t>2030</t>
        </is>
      </c>
      <c r="I3157" s="161" t="inlineStr">
        <is>
          <t>integrated_results.csv (MacroFiscalModels v0.1, model output)</t>
        </is>
      </c>
    </row>
    <row r="3158" ht="13" customHeight="1">
      <c r="A3158" s="161" t="inlineStr">
        <is>
          <t>COD</t>
        </is>
      </c>
      <c r="B3158" s="161" t="inlineStr">
        <is>
          <t>Congo, Dem. Rep.</t>
        </is>
      </c>
      <c r="C3158" s="161" t="inlineStr">
        <is>
          <t>Sub-Saharan Africa</t>
        </is>
      </c>
      <c r="D3158" s="161" t="inlineStr">
        <is>
          <t>Low income</t>
        </is>
      </c>
      <c r="E3158" s="161" t="b">
        <v>1</v>
      </c>
      <c r="F3158" s="161" t="inlineStr">
        <is>
          <t>int_pricing_revenue_2030_pct_gdp</t>
        </is>
      </c>
      <c r="G3158" s="161" t="n">
        <v>0</v>
      </c>
      <c r="H3158" s="161" t="inlineStr">
        <is>
          <t>2030</t>
        </is>
      </c>
      <c r="I3158" s="161" t="inlineStr">
        <is>
          <t>integrated_results.csv (MacroFiscalModels v0.1, model output)</t>
        </is>
      </c>
    </row>
    <row r="3159" ht="13" customHeight="1">
      <c r="A3159" s="161" t="inlineStr">
        <is>
          <t>COD</t>
        </is>
      </c>
      <c r="B3159" s="161" t="inlineStr">
        <is>
          <t>Congo, Dem. Rep.</t>
        </is>
      </c>
      <c r="C3159" s="161" t="inlineStr">
        <is>
          <t>Sub-Saharan Africa</t>
        </is>
      </c>
      <c r="D3159" s="161" t="inlineStr">
        <is>
          <t>Low income</t>
        </is>
      </c>
      <c r="E3159" s="161" t="b">
        <v>1</v>
      </c>
      <c r="F3159" s="161" t="inlineStr">
        <is>
          <t>int_financing_gap_2030_pct_gdp</t>
        </is>
      </c>
      <c r="G3159" s="161" t="n">
        <v>24.66</v>
      </c>
      <c r="H3159" s="161" t="inlineStr">
        <is>
          <t>2030</t>
        </is>
      </c>
      <c r="I3159" s="161" t="inlineStr">
        <is>
          <t>integrated_results.csv (MacroFiscalModels v0.1, model output)</t>
        </is>
      </c>
    </row>
    <row r="3160" ht="13" customHeight="1">
      <c r="A3160" s="161" t="inlineStr">
        <is>
          <t>COD</t>
        </is>
      </c>
      <c r="B3160" s="161" t="inlineStr">
        <is>
          <t>Congo, Dem. Rep.</t>
        </is>
      </c>
      <c r="C3160" s="161" t="inlineStr">
        <is>
          <t>Sub-Saharan Africa</t>
        </is>
      </c>
      <c r="D3160" s="161" t="inlineStr">
        <is>
          <t>Low income</t>
        </is>
      </c>
      <c r="E3160" s="161" t="b">
        <v>1</v>
      </c>
      <c r="F3160" s="161" t="inlineStr">
        <is>
          <t>int_gdp_dev_2050_pct</t>
        </is>
      </c>
      <c r="G3160" s="161" t="n">
        <v>-0.18</v>
      </c>
      <c r="H3160" s="161" t="inlineStr">
        <is>
          <t>2050</t>
        </is>
      </c>
      <c r="I3160" s="161" t="inlineStr">
        <is>
          <t>integrated_results.csv (MacroFiscalModels v0.1, model output)</t>
        </is>
      </c>
    </row>
    <row r="3161" ht="13" customHeight="1">
      <c r="A3161" s="161" t="inlineStr">
        <is>
          <t>COD</t>
        </is>
      </c>
      <c r="B3161" s="161" t="inlineStr">
        <is>
          <t>Congo, Dem. Rep.</t>
        </is>
      </c>
      <c r="C3161" s="161" t="inlineStr">
        <is>
          <t>Sub-Saharan Africa</t>
        </is>
      </c>
      <c r="D3161" s="161" t="inlineStr">
        <is>
          <t>Low income</t>
        </is>
      </c>
      <c r="E3161" s="161" t="b">
        <v>1</v>
      </c>
      <c r="F3161" s="161" t="inlineStr">
        <is>
          <t>int_debt_2050_pct_gdp</t>
        </is>
      </c>
      <c r="G3161" s="161" t="n">
        <v>130.9</v>
      </c>
      <c r="H3161" s="161" t="inlineStr">
        <is>
          <t>2050</t>
        </is>
      </c>
      <c r="I3161" s="161" t="inlineStr">
        <is>
          <t>integrated_results.csv (MacroFiscalModels v0.1, model output)</t>
        </is>
      </c>
    </row>
    <row r="3162" ht="13" customHeight="1">
      <c r="A3162" s="161" t="inlineStr">
        <is>
          <t>COD</t>
        </is>
      </c>
      <c r="B3162" s="161" t="inlineStr">
        <is>
          <t>Congo, Dem. Rep.</t>
        </is>
      </c>
      <c r="C3162" s="161" t="inlineStr">
        <is>
          <t>Sub-Saharan Africa</t>
        </is>
      </c>
      <c r="D3162" s="161" t="inlineStr">
        <is>
          <t>Low income</t>
        </is>
      </c>
      <c r="E3162" s="161" t="b">
        <v>1</v>
      </c>
      <c r="F3162" s="161" t="inlineStr">
        <is>
          <t>int_dsf_risk_code</t>
        </is>
      </c>
      <c r="G3162" s="161" t="n">
        <v>3</v>
      </c>
      <c r="H3162" s="161" t="inlineStr">
        <is>
          <t>2034</t>
        </is>
      </c>
      <c r="I3162" s="161" t="inlineStr">
        <is>
          <t>integrated_results.csv (MacroFiscalModels v0.1, model output)</t>
        </is>
      </c>
    </row>
    <row r="3163" ht="13" customHeight="1">
      <c r="A3163" s="161" t="inlineStr">
        <is>
          <t>COG</t>
        </is>
      </c>
      <c r="B3163" s="161" t="inlineStr">
        <is>
          <t>Congo, Rep.</t>
        </is>
      </c>
      <c r="C3163" s="161" t="inlineStr">
        <is>
          <t>Sub-Saharan Africa</t>
        </is>
      </c>
      <c r="D3163" s="161" t="inlineStr">
        <is>
          <t>Lower middle income</t>
        </is>
      </c>
      <c r="E3163" s="161" t="b">
        <v>1</v>
      </c>
      <c r="F3163" s="161" t="inlineStr">
        <is>
          <t>interest_to_revenue_pct</t>
        </is>
      </c>
      <c r="G3163" s="161" t="n">
        <v>18.447</v>
      </c>
      <c r="H3163" s="161" t="inlineStr">
        <is>
          <t>2024</t>
        </is>
      </c>
      <c r="I3163" s="161" t="inlineStr">
        <is>
          <t>dataset_2026-08-26T13_41_09_874550254Z_DEFAULT_INTEGRATION_IMF_RES_WEO_9_0_0.csv (derived)</t>
        </is>
      </c>
    </row>
    <row r="3164" ht="13" customHeight="1">
      <c r="A3164" s="161" t="inlineStr">
        <is>
          <t>COG</t>
        </is>
      </c>
      <c r="B3164" s="161" t="inlineStr">
        <is>
          <t>Congo, Rep.</t>
        </is>
      </c>
      <c r="C3164" s="161" t="inlineStr">
        <is>
          <t>Sub-Saharan Africa</t>
        </is>
      </c>
      <c r="D3164" s="161" t="inlineStr">
        <is>
          <t>Lower middle income</t>
        </is>
      </c>
      <c r="E3164" s="161" t="b">
        <v>1</v>
      </c>
      <c r="F3164" s="161" t="inlineStr">
        <is>
          <t>interest_pct_gdp</t>
        </is>
      </c>
      <c r="G3164" s="161" t="n">
        <v>4.661</v>
      </c>
      <c r="H3164" s="161" t="inlineStr">
        <is>
          <t>2024</t>
        </is>
      </c>
      <c r="I3164" s="161" t="inlineStr">
        <is>
          <t>dataset_2026-08-26T13_41_09_874550254Z_DEFAULT_INTEGRATION_IMF_RES_WEO_9_0_0.csv (derived)</t>
        </is>
      </c>
    </row>
    <row r="3165" ht="13" customHeight="1">
      <c r="A3165" s="161" t="inlineStr">
        <is>
          <t>COG</t>
        </is>
      </c>
      <c r="B3165" s="161" t="inlineStr">
        <is>
          <t>Congo, Rep.</t>
        </is>
      </c>
      <c r="C3165" s="161" t="inlineStr">
        <is>
          <t>Sub-Saharan Africa</t>
        </is>
      </c>
      <c r="D3165" s="161" t="inlineStr">
        <is>
          <t>Lower middle income</t>
        </is>
      </c>
      <c r="E3165" s="161" t="b">
        <v>1</v>
      </c>
      <c r="F3165" s="161" t="inlineStr">
        <is>
          <t>gross_debt_pct_gdp</t>
        </is>
      </c>
      <c r="G3165" s="161" t="n">
        <v>98.02800000000001</v>
      </c>
      <c r="H3165" s="161" t="inlineStr">
        <is>
          <t>2024</t>
        </is>
      </c>
      <c r="I3165" s="161" t="inlineStr">
        <is>
          <t>dataset_2026-08-26T13_41_09_874550254Z_DEFAULT_INTEGRATION_IMF_RES_WEO_9_0_0.csv</t>
        </is>
      </c>
    </row>
    <row r="3166" ht="13" customHeight="1">
      <c r="A3166" s="161" t="inlineStr">
        <is>
          <t>COG</t>
        </is>
      </c>
      <c r="B3166" s="161" t="inlineStr">
        <is>
          <t>Congo, Rep.</t>
        </is>
      </c>
      <c r="C3166" s="161" t="inlineStr">
        <is>
          <t>Sub-Saharan Africa</t>
        </is>
      </c>
      <c r="D3166" s="161" t="inlineStr">
        <is>
          <t>Lower middle income</t>
        </is>
      </c>
      <c r="E3166" s="161" t="b">
        <v>1</v>
      </c>
      <c r="F3166" s="161" t="inlineStr">
        <is>
          <t>tax_revenue_pct_gdp</t>
        </is>
      </c>
      <c r="G3166" s="161" t="n">
        <v>10.585</v>
      </c>
      <c r="H3166" s="161" t="inlineStr">
        <is>
          <t>2024</t>
        </is>
      </c>
      <c r="I3166" s="161" t="inlineStr">
        <is>
          <t>world-imf2026.xlsx</t>
        </is>
      </c>
    </row>
    <row r="3167" ht="13" customHeight="1">
      <c r="A3167" s="161" t="inlineStr">
        <is>
          <t>COG</t>
        </is>
      </c>
      <c r="B3167" s="161" t="inlineStr">
        <is>
          <t>Congo, Rep.</t>
        </is>
      </c>
      <c r="C3167" s="161" t="inlineStr">
        <is>
          <t>Sub-Saharan Africa</t>
        </is>
      </c>
      <c r="D3167" s="161" t="inlineStr">
        <is>
          <t>Lower middle income</t>
        </is>
      </c>
      <c r="E3167" s="161" t="b">
        <v>1</v>
      </c>
      <c r="F3167" s="161" t="inlineStr">
        <is>
          <t>climate_pfm_diagnostic_on_record</t>
        </is>
      </c>
      <c r="G3167" s="161" t="n">
        <v>0</v>
      </c>
      <c r="H3167" s="161" t="inlineStr">
        <is>
          <t>2022</t>
        </is>
      </c>
      <c r="I3167" s="161" t="inlineStr">
        <is>
          <t>UNDP-Global-Climate-Public-Finance-Review-2022.pdf (Table 4.2)</t>
        </is>
      </c>
    </row>
    <row r="3168" ht="13" customHeight="1">
      <c r="A3168" s="161" t="inlineStr">
        <is>
          <t>COG</t>
        </is>
      </c>
      <c r="B3168" s="161" t="inlineStr">
        <is>
          <t>Congo, Rep.</t>
        </is>
      </c>
      <c r="C3168" s="161" t="inlineStr">
        <is>
          <t>Sub-Saharan Africa</t>
        </is>
      </c>
      <c r="D3168" s="161" t="inlineStr">
        <is>
          <t>Lower middle income</t>
        </is>
      </c>
      <c r="E3168" s="161" t="b">
        <v>1</v>
      </c>
      <c r="F3168" s="161" t="inlineStr">
        <is>
          <t>ids_official_private_rate_spread_pp</t>
        </is>
      </c>
      <c r="G3168" s="161" t="n">
        <v>2.645</v>
      </c>
      <c r="H3168" s="161" t="inlineStr">
        <is>
          <t>2024</t>
        </is>
      </c>
      <c r="I3168" s="161" t="inlineStr">
        <is>
          <t>P_Data_Extract_From_International_Debt_Statistics__2_.xlsx</t>
        </is>
      </c>
    </row>
    <row r="3169" ht="13" customHeight="1">
      <c r="A3169" s="161" t="inlineStr">
        <is>
          <t>COG</t>
        </is>
      </c>
      <c r="B3169" s="161" t="inlineStr">
        <is>
          <t>Congo, Rep.</t>
        </is>
      </c>
      <c r="C3169" s="161" t="inlineStr">
        <is>
          <t>Sub-Saharan Africa</t>
        </is>
      </c>
      <c r="D3169" s="161" t="inlineStr">
        <is>
          <t>Lower middle income</t>
        </is>
      </c>
      <c r="E3169" s="161" t="b">
        <v>1</v>
      </c>
      <c r="F3169" s="161" t="inlineStr">
        <is>
          <t>ids_private_creditor_rate_pct</t>
        </is>
      </c>
      <c r="G3169" s="161" t="n">
        <v>5.5</v>
      </c>
      <c r="H3169" s="161" t="inlineStr">
        <is>
          <t>2024</t>
        </is>
      </c>
      <c r="I3169" s="161" t="inlineStr">
        <is>
          <t>P_Data_Extract_From_International_Debt_Statistics__2_.xlsx</t>
        </is>
      </c>
    </row>
    <row r="3170" ht="13" customHeight="1">
      <c r="A3170" s="161" t="inlineStr">
        <is>
          <t>COG</t>
        </is>
      </c>
      <c r="B3170" s="161" t="inlineStr">
        <is>
          <t>Congo, Rep.</t>
        </is>
      </c>
      <c r="C3170" s="161" t="inlineStr">
        <is>
          <t>Sub-Saharan Africa</t>
        </is>
      </c>
      <c r="D3170" s="161" t="inlineStr">
        <is>
          <t>Lower middle income</t>
        </is>
      </c>
      <c r="E3170" s="161" t="b">
        <v>1</v>
      </c>
      <c r="F3170" s="161" t="inlineStr">
        <is>
          <t>ids_avg_maturity_years</t>
        </is>
      </c>
      <c r="G3170" s="161" t="n">
        <v>17.747</v>
      </c>
      <c r="H3170" s="161" t="inlineStr">
        <is>
          <t>2024</t>
        </is>
      </c>
      <c r="I3170" s="161" t="inlineStr">
        <is>
          <t>P_Data_Extract_From_International_Debt_Statistics__2_.xlsx</t>
        </is>
      </c>
    </row>
    <row r="3171" ht="13" customHeight="1">
      <c r="A3171" s="161" t="inlineStr">
        <is>
          <t>COG</t>
        </is>
      </c>
      <c r="B3171" s="161" t="inlineStr">
        <is>
          <t>Congo, Rep.</t>
        </is>
      </c>
      <c r="C3171" s="161" t="inlineStr">
        <is>
          <t>Sub-Saharan Africa</t>
        </is>
      </c>
      <c r="D3171" s="161" t="inlineStr">
        <is>
          <t>Lower middle income</t>
        </is>
      </c>
      <c r="E3171" s="161" t="b">
        <v>1</v>
      </c>
      <c r="F3171" s="161" t="inlineStr">
        <is>
          <t>mitigation_finance_received_pct_gdp</t>
        </is>
      </c>
      <c r="G3171" s="161" t="n">
        <v>0.702</v>
      </c>
      <c r="H3171" s="161" t="inlineStr">
        <is>
          <t>2024</t>
        </is>
      </c>
      <c r="I3171" s="161" t="inlineStr">
        <is>
          <t>CRDF-RP_2024.xlsx + WEO</t>
        </is>
      </c>
    </row>
    <row r="3172" ht="13" customHeight="1">
      <c r="A3172" s="161" t="inlineStr">
        <is>
          <t>COG</t>
        </is>
      </c>
      <c r="B3172" s="161" t="inlineStr">
        <is>
          <t>Congo, Rep.</t>
        </is>
      </c>
      <c r="C3172" s="161" t="inlineStr">
        <is>
          <t>Sub-Saharan Africa</t>
        </is>
      </c>
      <c r="D3172" s="161" t="inlineStr">
        <is>
          <t>Lower middle income</t>
        </is>
      </c>
      <c r="E3172" s="161" t="b">
        <v>1</v>
      </c>
      <c r="F3172" s="161" t="inlineStr">
        <is>
          <t>ids_multilateral_share_pct</t>
        </is>
      </c>
      <c r="G3172" s="161" t="n">
        <v>25.083</v>
      </c>
      <c r="H3172" s="161" t="inlineStr">
        <is>
          <t>2024</t>
        </is>
      </c>
      <c r="I3172" s="161" t="inlineStr">
        <is>
          <t>P_Data_Extract_From_International_Debt_Statistics__2_.xlsx</t>
        </is>
      </c>
    </row>
    <row r="3173" ht="13" customHeight="1">
      <c r="A3173" s="161" t="inlineStr">
        <is>
          <t>COG</t>
        </is>
      </c>
      <c r="B3173" s="161" t="inlineStr">
        <is>
          <t>Congo, Rep.</t>
        </is>
      </c>
      <c r="C3173" s="161" t="inlineStr">
        <is>
          <t>Sub-Saharan Africa</t>
        </is>
      </c>
      <c r="D3173" s="161" t="inlineStr">
        <is>
          <t>Lower middle income</t>
        </is>
      </c>
      <c r="E3173" s="161" t="b">
        <v>1</v>
      </c>
      <c r="F3173" s="161" t="inlineStr">
        <is>
          <t>ids_private_creditor_share_pct</t>
        </is>
      </c>
      <c r="G3173" s="161" t="n">
        <v>32.233</v>
      </c>
      <c r="H3173" s="161" t="inlineStr">
        <is>
          <t>2024</t>
        </is>
      </c>
      <c r="I3173" s="161" t="inlineStr">
        <is>
          <t>P_Data_Extract_From_International_Debt_Statistics__2_.xlsx</t>
        </is>
      </c>
    </row>
    <row r="3174" ht="13" customHeight="1">
      <c r="A3174" s="161" t="inlineStr">
        <is>
          <t>COG</t>
        </is>
      </c>
      <c r="B3174" s="161" t="inlineStr">
        <is>
          <t>Congo, Rep.</t>
        </is>
      </c>
      <c r="C3174" s="161" t="inlineStr">
        <is>
          <t>Sub-Saharan Africa</t>
        </is>
      </c>
      <c r="D3174" s="161" t="inlineStr">
        <is>
          <t>Lower middle income</t>
        </is>
      </c>
      <c r="E3174" s="161" t="b">
        <v>1</v>
      </c>
      <c r="F3174" s="161" t="inlineStr">
        <is>
          <t>ids_usd_share_ppg_debt_pct</t>
        </is>
      </c>
      <c r="G3174" s="161" t="n">
        <v>77.15000000000001</v>
      </c>
      <c r="H3174" s="161" t="inlineStr">
        <is>
          <t>2024</t>
        </is>
      </c>
      <c r="I3174" s="161" t="inlineStr">
        <is>
          <t>P_Data_Extract_From_International_Debt_Statistics__2_.xlsx</t>
        </is>
      </c>
    </row>
    <row r="3175" ht="13" customHeight="1">
      <c r="A3175" s="161" t="inlineStr">
        <is>
          <t>COG</t>
        </is>
      </c>
      <c r="B3175" s="161" t="inlineStr">
        <is>
          <t>Congo, Rep.</t>
        </is>
      </c>
      <c r="C3175" s="161" t="inlineStr">
        <is>
          <t>Sub-Saharan Africa</t>
        </is>
      </c>
      <c r="D3175" s="161" t="inlineStr">
        <is>
          <t>Lower middle income</t>
        </is>
      </c>
      <c r="E3175" s="161" t="b">
        <v>1</v>
      </c>
      <c r="F3175" s="161" t="inlineStr">
        <is>
          <t>excise_revenue_pct_of_revenue</t>
        </is>
      </c>
      <c r="G3175" s="161" t="n">
        <v>0.914</v>
      </c>
      <c r="H3175" s="161" t="inlineStr">
        <is>
          <t>2024</t>
        </is>
      </c>
      <c r="I3175" s="161" t="inlineStr">
        <is>
          <t>world-imf2026.xlsx</t>
        </is>
      </c>
    </row>
    <row r="3176" ht="13" customHeight="1">
      <c r="A3176" s="161" t="inlineStr">
        <is>
          <t>COG</t>
        </is>
      </c>
      <c r="B3176" s="161" t="inlineStr">
        <is>
          <t>Congo, Rep.</t>
        </is>
      </c>
      <c r="C3176" s="161" t="inlineStr">
        <is>
          <t>Sub-Saharan Africa</t>
        </is>
      </c>
      <c r="D3176" s="161" t="inlineStr">
        <is>
          <t>Lower middle income</t>
        </is>
      </c>
      <c r="E3176" s="161" t="b">
        <v>1</v>
      </c>
      <c r="F3176" s="161" t="inlineStr">
        <is>
          <t>ff_subsidy_total_pct_gdp</t>
        </is>
      </c>
      <c r="G3176" s="161" t="n">
        <v>3.343</v>
      </c>
      <c r="H3176" s="161" t="inlineStr">
        <is>
          <t>2024</t>
        </is>
      </c>
      <c r="I3176" s="161" t="inlineStr">
        <is>
          <t>imffossilfuelsubsidiesdata.xlsb + WEO</t>
        </is>
      </c>
    </row>
    <row r="3177" ht="13" customHeight="1">
      <c r="A3177" s="161" t="inlineStr">
        <is>
          <t>COG</t>
        </is>
      </c>
      <c r="B3177" s="161" t="inlineStr">
        <is>
          <t>Congo, Rep.</t>
        </is>
      </c>
      <c r="C3177" s="161" t="inlineStr">
        <is>
          <t>Sub-Saharan Africa</t>
        </is>
      </c>
      <c r="D3177" s="161" t="inlineStr">
        <is>
          <t>Lower middle income</t>
        </is>
      </c>
      <c r="E3177" s="161" t="b">
        <v>1</v>
      </c>
      <c r="F3177" s="161" t="inlineStr">
        <is>
          <t>ff_subsidy_explicit_pct_gdp</t>
        </is>
      </c>
      <c r="G3177" s="161" t="n">
        <v>0.9320000000000001</v>
      </c>
      <c r="H3177" s="161" t="inlineStr">
        <is>
          <t>2024</t>
        </is>
      </c>
      <c r="I3177" s="161" t="inlineStr">
        <is>
          <t>imffossilfuelsubsidiesdata.xlsb</t>
        </is>
      </c>
    </row>
    <row r="3178" ht="13" customHeight="1">
      <c r="A3178" s="161" t="inlineStr">
        <is>
          <t>COG</t>
        </is>
      </c>
      <c r="B3178" s="161" t="inlineStr">
        <is>
          <t>Congo, Rep.</t>
        </is>
      </c>
      <c r="C3178" s="161" t="inlineStr">
        <is>
          <t>Sub-Saharan Africa</t>
        </is>
      </c>
      <c r="D3178" s="161" t="inlineStr">
        <is>
          <t>Lower middle income</t>
        </is>
      </c>
      <c r="E3178" s="161" t="b">
        <v>1</v>
      </c>
      <c r="F3178" s="161" t="inlineStr">
        <is>
          <t>ff_subsidy_implicit_pct_gdp</t>
        </is>
      </c>
      <c r="G3178" s="161" t="n">
        <v>2.412</v>
      </c>
      <c r="H3178" s="161" t="inlineStr">
        <is>
          <t>2024</t>
        </is>
      </c>
      <c r="I3178" s="161" t="inlineStr">
        <is>
          <t>imffossilfuelsubsidiesdata.xlsb</t>
        </is>
      </c>
    </row>
    <row r="3179" ht="13" customHeight="1">
      <c r="A3179" s="161" t="inlineStr">
        <is>
          <t>COG</t>
        </is>
      </c>
      <c r="B3179" s="161" t="inlineStr">
        <is>
          <t>Congo, Rep.</t>
        </is>
      </c>
      <c r="C3179" s="161" t="inlineStr">
        <is>
          <t>Sub-Saharan Africa</t>
        </is>
      </c>
      <c r="D3179" s="161" t="inlineStr">
        <is>
          <t>Lower middle income</t>
        </is>
      </c>
      <c r="E3179" s="161" t="b">
        <v>1</v>
      </c>
      <c r="F3179" s="161" t="inlineStr">
        <is>
          <t>net_fuel_trade_pct_merch</t>
        </is>
      </c>
      <c r="G3179" s="161" t="n">
        <v>80.661</v>
      </c>
      <c r="H3179" s="161" t="inlineStr">
        <is>
          <t>2023</t>
        </is>
      </c>
      <c r="I3179" s="161" t="inlineStr">
        <is>
          <t>WDI TX.VAL.FUEL.ZS.UN less TM.VAL.FUEL.ZS.UN</t>
        </is>
      </c>
    </row>
    <row r="3180" ht="13" customHeight="1">
      <c r="A3180" s="161" t="inlineStr">
        <is>
          <t>COG</t>
        </is>
      </c>
      <c r="B3180" s="161" t="inlineStr">
        <is>
          <t>Congo, Rep.</t>
        </is>
      </c>
      <c r="C3180" s="161" t="inlineStr">
        <is>
          <t>Sub-Saharan Africa</t>
        </is>
      </c>
      <c r="D3180" s="161" t="inlineStr">
        <is>
          <t>Lower middle income</t>
        </is>
      </c>
      <c r="E3180" s="161" t="b">
        <v>1</v>
      </c>
      <c r="F3180" s="161" t="inlineStr">
        <is>
          <t>fuel_exports_pct_merch</t>
        </is>
      </c>
      <c r="G3180" s="161" t="n">
        <v>85.863</v>
      </c>
      <c r="H3180" s="161" t="inlineStr">
        <is>
          <t>2023</t>
        </is>
      </c>
      <c r="I3180" s="161" t="inlineStr">
        <is>
          <t>API_TX_VAL_FUEL_ZS_UN_DS2_en_csv_v2_33055.zip</t>
        </is>
      </c>
    </row>
    <row r="3181" ht="13" customHeight="1">
      <c r="A3181" s="161" t="inlineStr">
        <is>
          <t>COG</t>
        </is>
      </c>
      <c r="B3181" s="161" t="inlineStr">
        <is>
          <t>Congo, Rep.</t>
        </is>
      </c>
      <c r="C3181" s="161" t="inlineStr">
        <is>
          <t>Sub-Saharan Africa</t>
        </is>
      </c>
      <c r="D3181" s="161" t="inlineStr">
        <is>
          <t>Lower middle income</t>
        </is>
      </c>
      <c r="E3181" s="161" t="b">
        <v>1</v>
      </c>
      <c r="F3181" s="161" t="inlineStr">
        <is>
          <t>fuel_imports_pct_merch</t>
        </is>
      </c>
      <c r="G3181" s="161" t="n">
        <v>5.202</v>
      </c>
      <c r="H3181" s="161" t="inlineStr">
        <is>
          <t>2023</t>
        </is>
      </c>
      <c r="I3181" s="161" t="inlineStr">
        <is>
          <t>API_TM_VAL_FUEL_ZS_UN_DS2_en_csv_v2_36140.zip</t>
        </is>
      </c>
    </row>
    <row r="3182" ht="13" customHeight="1">
      <c r="A3182" s="161" t="inlineStr">
        <is>
          <t>COG</t>
        </is>
      </c>
      <c r="B3182" s="161" t="inlineStr">
        <is>
          <t>Congo, Rep.</t>
        </is>
      </c>
      <c r="C3182" s="161" t="inlineStr">
        <is>
          <t>Sub-Saharan Africa</t>
        </is>
      </c>
      <c r="D3182" s="161" t="inlineStr">
        <is>
          <t>Lower middle income</t>
        </is>
      </c>
      <c r="E3182" s="161" t="b">
        <v>1</v>
      </c>
      <c r="F3182" s="161" t="inlineStr">
        <is>
          <t>energy_import_dep_pct</t>
        </is>
      </c>
      <c r="G3182" s="161" t="n">
        <v>-347.42</v>
      </c>
      <c r="H3182" s="161" t="inlineStr">
        <is>
          <t>2022</t>
        </is>
      </c>
      <c r="I3182" s="161" t="inlineStr">
        <is>
          <t>API_EG_IMP_CONS_ZS_DS2_en_csv_v2_160768.zip</t>
        </is>
      </c>
    </row>
    <row r="3183" ht="13" customHeight="1">
      <c r="A3183" s="161" t="inlineStr">
        <is>
          <t>COG</t>
        </is>
      </c>
      <c r="B3183" s="161" t="inlineStr">
        <is>
          <t>Congo, Rep.</t>
        </is>
      </c>
      <c r="C3183" s="161" t="inlineStr">
        <is>
          <t>Sub-Saharan Africa</t>
        </is>
      </c>
      <c r="D3183" s="161" t="inlineStr">
        <is>
          <t>Lower middle income</t>
        </is>
      </c>
      <c r="E3183" s="161" t="b">
        <v>1</v>
      </c>
      <c r="F3183" s="161" t="inlineStr">
        <is>
          <t>fossil_rents_total_pct_gdp</t>
        </is>
      </c>
      <c r="G3183" s="161" t="n">
        <v>34.74</v>
      </c>
      <c r="H3183" s="161" t="inlineStr">
        <is>
          <t>2021</t>
        </is>
      </c>
      <c r="I3183" s="161" t="inlineStr">
        <is>
          <t>WDI NY.GDP.PETR+NGAS+COAL.RT.ZS</t>
        </is>
      </c>
    </row>
    <row r="3184" ht="13" customHeight="1">
      <c r="A3184" s="161" t="inlineStr">
        <is>
          <t>COG</t>
        </is>
      </c>
      <c r="B3184" s="161" t="inlineStr">
        <is>
          <t>Congo, Rep.</t>
        </is>
      </c>
      <c r="C3184" s="161" t="inlineStr">
        <is>
          <t>Sub-Saharan Africa</t>
        </is>
      </c>
      <c r="D3184" s="161" t="inlineStr">
        <is>
          <t>Lower middle income</t>
        </is>
      </c>
      <c r="E3184" s="161" t="b">
        <v>1</v>
      </c>
      <c r="F3184" s="161" t="inlineStr">
        <is>
          <t>oil_rents_pct_gdp</t>
        </is>
      </c>
      <c r="G3184" s="161" t="n">
        <v>34.383</v>
      </c>
      <c r="H3184" s="161" t="inlineStr">
        <is>
          <t>2021</t>
        </is>
      </c>
      <c r="I3184" s="161" t="inlineStr">
        <is>
          <t>API_NY_GDP_PETR_RT_ZS_DS2_en_csv_v2_40227.zip</t>
        </is>
      </c>
    </row>
    <row r="3185" ht="13" customHeight="1">
      <c r="A3185" s="161" t="inlineStr">
        <is>
          <t>COG</t>
        </is>
      </c>
      <c r="B3185" s="161" t="inlineStr">
        <is>
          <t>Congo, Rep.</t>
        </is>
      </c>
      <c r="C3185" s="161" t="inlineStr">
        <is>
          <t>Sub-Saharan Africa</t>
        </is>
      </c>
      <c r="D3185" s="161" t="inlineStr">
        <is>
          <t>Lower middle income</t>
        </is>
      </c>
      <c r="E3185" s="161" t="b">
        <v>1</v>
      </c>
      <c r="F3185" s="161" t="inlineStr">
        <is>
          <t>gas_rents_pct_gdp</t>
        </is>
      </c>
      <c r="G3185" s="161" t="n">
        <v>0.357</v>
      </c>
      <c r="H3185" s="161" t="inlineStr">
        <is>
          <t>2021</t>
        </is>
      </c>
      <c r="I3185" s="161" t="inlineStr">
        <is>
          <t>API_NY_GDP_NGAS_RT_ZS_DS2_en_csv_v2_35861.zip</t>
        </is>
      </c>
    </row>
    <row r="3186" ht="13" customHeight="1">
      <c r="A3186" s="161" t="inlineStr">
        <is>
          <t>COG</t>
        </is>
      </c>
      <c r="B3186" s="161" t="inlineStr">
        <is>
          <t>Congo, Rep.</t>
        </is>
      </c>
      <c r="C3186" s="161" t="inlineStr">
        <is>
          <t>Sub-Saharan Africa</t>
        </is>
      </c>
      <c r="D3186" s="161" t="inlineStr">
        <is>
          <t>Lower middle income</t>
        </is>
      </c>
      <c r="E3186" s="161" t="b">
        <v>1</v>
      </c>
      <c r="F3186" s="161" t="inlineStr">
        <is>
          <t>coal_rents_pct_gdp</t>
        </is>
      </c>
      <c r="G3186" s="161" t="n">
        <v>0</v>
      </c>
      <c r="H3186" s="161" t="inlineStr">
        <is>
          <t>2021</t>
        </is>
      </c>
      <c r="I3186" s="161" t="inlineStr">
        <is>
          <t>API_NY_GDP_COAL_RT_ZS_DS2_en_csv_v2_35370.zip</t>
        </is>
      </c>
    </row>
    <row r="3187" ht="13" customHeight="1">
      <c r="A3187" s="161" t="inlineStr">
        <is>
          <t>COG</t>
        </is>
      </c>
      <c r="B3187" s="161" t="inlineStr">
        <is>
          <t>Congo, Rep.</t>
        </is>
      </c>
      <c r="C3187" s="161" t="inlineStr">
        <is>
          <t>Sub-Saharan Africa</t>
        </is>
      </c>
      <c r="D3187" s="161" t="inlineStr">
        <is>
          <t>Lower middle income</t>
        </is>
      </c>
      <c r="E3187" s="161" t="b">
        <v>1</v>
      </c>
      <c r="F3187" s="161" t="inlineStr">
        <is>
          <t>other_fossil_gen_share_pct</t>
        </is>
      </c>
      <c r="G3187" s="161" t="n">
        <v>5.311</v>
      </c>
      <c r="H3187" s="161" t="inlineStr">
        <is>
          <t>2024</t>
        </is>
      </c>
      <c r="I3187" s="161" t="inlineStr">
        <is>
          <t>release_generation_yearly_global.csv</t>
        </is>
      </c>
    </row>
    <row r="3188" ht="13" customHeight="1">
      <c r="A3188" s="161" t="inlineStr">
        <is>
          <t>COG</t>
        </is>
      </c>
      <c r="B3188" s="161" t="inlineStr">
        <is>
          <t>Congo, Rep.</t>
        </is>
      </c>
      <c r="C3188" s="161" t="inlineStr">
        <is>
          <t>Sub-Saharan Africa</t>
        </is>
      </c>
      <c r="D3188" s="161" t="inlineStr">
        <is>
          <t>Lower middle income</t>
        </is>
      </c>
      <c r="E3188" s="161" t="b">
        <v>1</v>
      </c>
      <c r="F3188" s="161" t="inlineStr">
        <is>
          <t>renewable_share_electricity_pct</t>
        </is>
      </c>
      <c r="G3188" s="161" t="n">
        <v>39.43</v>
      </c>
      <c r="H3188" s="161" t="inlineStr">
        <is>
          <t>2024</t>
        </is>
      </c>
      <c r="I3188" s="161" t="inlineStr">
        <is>
          <t>imffossilfuelsubsidiesdata.xlsb</t>
        </is>
      </c>
    </row>
    <row r="3189" ht="13" customHeight="1">
      <c r="A3189" s="161" t="inlineStr">
        <is>
          <t>COG</t>
        </is>
      </c>
      <c r="B3189" s="161" t="inlineStr">
        <is>
          <t>Congo, Rep.</t>
        </is>
      </c>
      <c r="C3189" s="161" t="inlineStr">
        <is>
          <t>Sub-Saharan Africa</t>
        </is>
      </c>
      <c r="D3189" s="161" t="inlineStr">
        <is>
          <t>Lower middle income</t>
        </is>
      </c>
      <c r="E3189" s="161" t="b">
        <v>1</v>
      </c>
      <c r="F3189" s="161" t="inlineStr">
        <is>
          <t>re_share_change_pp</t>
        </is>
      </c>
      <c r="G3189" s="161" t="n">
        <v>-2.628</v>
      </c>
      <c r="H3189" s="161" t="inlineStr">
        <is>
          <t>2024</t>
        </is>
      </c>
      <c r="I3189" s="161" t="inlineStr">
        <is>
          <t>release_generation_yearly_global.csv</t>
        </is>
      </c>
    </row>
    <row r="3190" ht="13" customHeight="1">
      <c r="A3190" s="161" t="inlineStr">
        <is>
          <t>COG</t>
        </is>
      </c>
      <c r="B3190" s="161" t="inlineStr">
        <is>
          <t>Congo, Rep.</t>
        </is>
      </c>
      <c r="C3190" s="161" t="inlineStr">
        <is>
          <t>Sub-Saharan Africa</t>
        </is>
      </c>
      <c r="D3190" s="161" t="inlineStr">
        <is>
          <t>Lower middle income</t>
        </is>
      </c>
      <c r="E3190" s="161" t="b">
        <v>1</v>
      </c>
      <c r="F3190" s="161" t="inlineStr">
        <is>
          <t>re_capacity_growth_pct</t>
        </is>
      </c>
      <c r="G3190" s="161" t="n">
        <v>0</v>
      </c>
      <c r="H3190" s="161" t="inlineStr">
        <is>
          <t>2024</t>
        </is>
      </c>
      <c r="I3190" s="161" t="inlineStr">
        <is>
          <t>release_generation_yearly_global.csv</t>
        </is>
      </c>
    </row>
    <row r="3191" ht="13" customHeight="1">
      <c r="A3191" s="161" t="inlineStr">
        <is>
          <t>COG</t>
        </is>
      </c>
      <c r="B3191" s="161" t="inlineStr">
        <is>
          <t>Congo, Rep.</t>
        </is>
      </c>
      <c r="C3191" s="161" t="inlineStr">
        <is>
          <t>Sub-Saharan Africa</t>
        </is>
      </c>
      <c r="D3191" s="161" t="inlineStr">
        <is>
          <t>Lower middle income</t>
        </is>
      </c>
      <c r="E3191" s="161" t="b">
        <v>1</v>
      </c>
      <c r="F3191" s="161" t="inlineStr">
        <is>
          <t>inn_total_inv_2030_pct_gdp</t>
        </is>
      </c>
      <c r="G3191" s="161" t="n">
        <v>6.616475856395949</v>
      </c>
      <c r="H3191" s="161" t="inlineStr">
        <is>
          <t>2030</t>
        </is>
      </c>
      <c r="I3191" s="161" t="inlineStr">
        <is>
          <t>Mitigation_Investment_Needs_v1.1.xlsx (InvestmentNeeds v1.1, model output)</t>
        </is>
      </c>
    </row>
    <row r="3192" ht="13" customHeight="1">
      <c r="A3192" s="161" t="inlineStr">
        <is>
          <t>COG</t>
        </is>
      </c>
      <c r="B3192" s="161" t="inlineStr">
        <is>
          <t>Congo, Rep.</t>
        </is>
      </c>
      <c r="C3192" s="161" t="inlineStr">
        <is>
          <t>Sub-Saharan Africa</t>
        </is>
      </c>
      <c r="D3192" s="161" t="inlineStr">
        <is>
          <t>Lower middle income</t>
        </is>
      </c>
      <c r="E3192" s="161" t="b">
        <v>1</v>
      </c>
      <c r="F3192" s="161" t="inlineStr">
        <is>
          <t>inn_incr_inv_2030_pct_gdp</t>
        </is>
      </c>
      <c r="G3192" s="161" t="n">
        <v>1.58795420553503</v>
      </c>
      <c r="H3192" s="161" t="inlineStr">
        <is>
          <t>2030</t>
        </is>
      </c>
      <c r="I3192" s="161" t="inlineStr">
        <is>
          <t>Mitigation_Investment_Needs_v1.1.xlsx (InvestmentNeeds v1.1, model output)</t>
        </is>
      </c>
    </row>
    <row r="3193" ht="13" customHeight="1">
      <c r="A3193" s="161" t="inlineStr">
        <is>
          <t>COG</t>
        </is>
      </c>
      <c r="B3193" s="161" t="inlineStr">
        <is>
          <t>Congo, Rep.</t>
        </is>
      </c>
      <c r="C3193" s="161" t="inlineStr">
        <is>
          <t>Sub-Saharan Africa</t>
        </is>
      </c>
      <c r="D3193" s="161" t="inlineStr">
        <is>
          <t>Lower middle income</t>
        </is>
      </c>
      <c r="E3193" s="161" t="b">
        <v>1</v>
      </c>
      <c r="F3193" s="161" t="inlineStr">
        <is>
          <t>inn_incr_inv_gen_2030_pct_gdp</t>
        </is>
      </c>
      <c r="G3193" s="161" t="n">
        <v>0.2936945217037982</v>
      </c>
      <c r="H3193" s="161" t="inlineStr">
        <is>
          <t>2030</t>
        </is>
      </c>
      <c r="I3193" s="161" t="inlineStr">
        <is>
          <t>Mitigation_Investment_Needs_v1.1.xlsx (InvestmentNeeds v1.1, model output)</t>
        </is>
      </c>
    </row>
    <row r="3194" ht="13" customHeight="1">
      <c r="A3194" s="161" t="inlineStr">
        <is>
          <t>COG</t>
        </is>
      </c>
      <c r="B3194" s="161" t="inlineStr">
        <is>
          <t>Congo, Rep.</t>
        </is>
      </c>
      <c r="C3194" s="161" t="inlineStr">
        <is>
          <t>Sub-Saharan Africa</t>
        </is>
      </c>
      <c r="D3194" s="161" t="inlineStr">
        <is>
          <t>Lower middle income</t>
        </is>
      </c>
      <c r="E3194" s="161" t="b">
        <v>1</v>
      </c>
      <c r="F3194" s="161" t="inlineStr">
        <is>
          <t>inn_incr_inv_grid_2030_pct_gdp</t>
        </is>
      </c>
      <c r="G3194" s="161" t="n">
        <v>0.2013905291683188</v>
      </c>
      <c r="H3194" s="161" t="inlineStr">
        <is>
          <t>2030</t>
        </is>
      </c>
      <c r="I3194" s="161" t="inlineStr">
        <is>
          <t>Mitigation_Investment_Needs_v1.1.xlsx (InvestmentNeeds v1.1, model output)</t>
        </is>
      </c>
    </row>
    <row r="3195" ht="13" customHeight="1">
      <c r="A3195" s="161" t="inlineStr">
        <is>
          <t>COG</t>
        </is>
      </c>
      <c r="B3195" s="161" t="inlineStr">
        <is>
          <t>Congo, Rep.</t>
        </is>
      </c>
      <c r="C3195" s="161" t="inlineStr">
        <is>
          <t>Sub-Saharan Africa</t>
        </is>
      </c>
      <c r="D3195" s="161" t="inlineStr">
        <is>
          <t>Lower middle income</t>
        </is>
      </c>
      <c r="E3195" s="161" t="b">
        <v>1</v>
      </c>
      <c r="F3195" s="161" t="inlineStr">
        <is>
          <t>inn_incr_inv_trn_2030_pct_gdp</t>
        </is>
      </c>
      <c r="G3195" s="161" t="n">
        <v>0.1566591314266353</v>
      </c>
      <c r="H3195" s="161" t="inlineStr">
        <is>
          <t>2030</t>
        </is>
      </c>
      <c r="I3195" s="161" t="inlineStr">
        <is>
          <t>Mitigation_Investment_Needs_v1.1.xlsx (InvestmentNeeds v1.1, model output)</t>
        </is>
      </c>
    </row>
    <row r="3196" ht="13" customHeight="1">
      <c r="A3196" s="161" t="inlineStr">
        <is>
          <t>COG</t>
        </is>
      </c>
      <c r="B3196" s="161" t="inlineStr">
        <is>
          <t>Congo, Rep.</t>
        </is>
      </c>
      <c r="C3196" s="161" t="inlineStr">
        <is>
          <t>Sub-Saharan Africa</t>
        </is>
      </c>
      <c r="D3196" s="161" t="inlineStr">
        <is>
          <t>Lower middle income</t>
        </is>
      </c>
      <c r="E3196" s="161" t="b">
        <v>1</v>
      </c>
      <c r="F3196" s="161" t="inlineStr">
        <is>
          <t>inn_incr_inv_bld_2030_pct_gdp</t>
        </is>
      </c>
      <c r="G3196" s="161" t="n">
        <v>0.0868759057081239</v>
      </c>
      <c r="H3196" s="161" t="inlineStr">
        <is>
          <t>2030</t>
        </is>
      </c>
      <c r="I3196" s="161" t="inlineStr">
        <is>
          <t>Mitigation_Investment_Needs_v1.1.xlsx (InvestmentNeeds v1.1, model output)</t>
        </is>
      </c>
    </row>
    <row r="3197" ht="13" customHeight="1">
      <c r="A3197" s="161" t="inlineStr">
        <is>
          <t>COG</t>
        </is>
      </c>
      <c r="B3197" s="161" t="inlineStr">
        <is>
          <t>Congo, Rep.</t>
        </is>
      </c>
      <c r="C3197" s="161" t="inlineStr">
        <is>
          <t>Sub-Saharan Africa</t>
        </is>
      </c>
      <c r="D3197" s="161" t="inlineStr">
        <is>
          <t>Lower middle income</t>
        </is>
      </c>
      <c r="E3197" s="161" t="b">
        <v>1</v>
      </c>
      <c r="F3197" s="161" t="inlineStr">
        <is>
          <t>inn_incr_inv_ind_2030_pct_gdp</t>
        </is>
      </c>
      <c r="G3197" s="161" t="n">
        <v>0.0441209441665632</v>
      </c>
      <c r="H3197" s="161" t="inlineStr">
        <is>
          <t>2030</t>
        </is>
      </c>
      <c r="I3197" s="161" t="inlineStr">
        <is>
          <t>Mitigation_Investment_Needs_v1.1.xlsx (InvestmentNeeds v1.1, model output)</t>
        </is>
      </c>
    </row>
    <row r="3198" ht="13" customHeight="1">
      <c r="A3198" s="161" t="inlineStr">
        <is>
          <t>COG</t>
        </is>
      </c>
      <c r="B3198" s="161" t="inlineStr">
        <is>
          <t>Congo, Rep.</t>
        </is>
      </c>
      <c r="C3198" s="161" t="inlineStr">
        <is>
          <t>Sub-Saharan Africa</t>
        </is>
      </c>
      <c r="D3198" s="161" t="inlineStr">
        <is>
          <t>Lower middle income</t>
        </is>
      </c>
      <c r="E3198" s="161" t="b">
        <v>1</v>
      </c>
      <c r="F3198" s="161" t="inlineStr">
        <is>
          <t>inn_incr_inv_fuel_2030_pct_gdp</t>
        </is>
      </c>
      <c r="G3198" s="161" t="n">
        <v>0.0784257801192411</v>
      </c>
      <c r="H3198" s="161" t="inlineStr">
        <is>
          <t>2030</t>
        </is>
      </c>
      <c r="I3198" s="161" t="inlineStr">
        <is>
          <t>Mitigation_Investment_Needs_v1.1.xlsx (InvestmentNeeds v1.1, model output)</t>
        </is>
      </c>
    </row>
    <row r="3199" ht="13" customHeight="1">
      <c r="A3199" s="161" t="inlineStr">
        <is>
          <t>COG</t>
        </is>
      </c>
      <c r="B3199" s="161" t="inlineStr">
        <is>
          <t>Congo, Rep.</t>
        </is>
      </c>
      <c r="C3199" s="161" t="inlineStr">
        <is>
          <t>Sub-Saharan Africa</t>
        </is>
      </c>
      <c r="D3199" s="161" t="inlineStr">
        <is>
          <t>Lower middle income</t>
        </is>
      </c>
      <c r="E3199" s="161" t="b">
        <v>1</v>
      </c>
      <c r="F3199" s="161" t="inlineStr">
        <is>
          <t>inn_incr_inv_afolu_2030_pct_gdp</t>
        </is>
      </c>
      <c r="G3199" s="161" t="n">
        <v>0.7267873932423525</v>
      </c>
      <c r="H3199" s="161" t="inlineStr">
        <is>
          <t>2030</t>
        </is>
      </c>
      <c r="I3199" s="161" t="inlineStr">
        <is>
          <t>Mitigation_Investment_Needs_v1.1.xlsx (InvestmentNeeds v1.1, model output)</t>
        </is>
      </c>
    </row>
    <row r="3200" ht="13" customHeight="1">
      <c r="A3200" s="161" t="inlineStr">
        <is>
          <t>COG</t>
        </is>
      </c>
      <c r="B3200" s="161" t="inlineStr">
        <is>
          <t>Congo, Rep.</t>
        </is>
      </c>
      <c r="C3200" s="161" t="inlineStr">
        <is>
          <t>Sub-Saharan Africa</t>
        </is>
      </c>
      <c r="D3200" s="161" t="inlineStr">
        <is>
          <t>Lower middle income</t>
        </is>
      </c>
      <c r="E3200" s="161" t="b">
        <v>1</v>
      </c>
      <c r="F3200" s="161" t="inlineStr">
        <is>
          <t>inn_incr_cost_a_2030_pct_gdp</t>
        </is>
      </c>
      <c r="G3200" s="161" t="n">
        <v>0.123137103992204</v>
      </c>
      <c r="H3200" s="161" t="inlineStr">
        <is>
          <t>2030</t>
        </is>
      </c>
      <c r="I3200" s="161" t="inlineStr">
        <is>
          <t>Mitigation_Investment_Needs_v1.1.xlsx (InvestmentNeeds v1.1, model output)</t>
        </is>
      </c>
    </row>
    <row r="3201" ht="13" customHeight="1">
      <c r="A3201" s="161" t="inlineStr">
        <is>
          <t>COG</t>
        </is>
      </c>
      <c r="B3201" s="161" t="inlineStr">
        <is>
          <t>Congo, Rep.</t>
        </is>
      </c>
      <c r="C3201" s="161" t="inlineStr">
        <is>
          <t>Sub-Saharan Africa</t>
        </is>
      </c>
      <c r="D3201" s="161" t="inlineStr">
        <is>
          <t>Lower middle income</t>
        </is>
      </c>
      <c r="E3201" s="161" t="b">
        <v>1</v>
      </c>
      <c r="F3201" s="161" t="inlineStr">
        <is>
          <t>inn_incr_cost_b_2030_pct_gdp</t>
        </is>
      </c>
      <c r="G3201" s="161" t="n">
        <v>0.0645107311028411</v>
      </c>
      <c r="H3201" s="161" t="inlineStr">
        <is>
          <t>2030</t>
        </is>
      </c>
      <c r="I3201" s="161" t="inlineStr">
        <is>
          <t>Mitigation_Investment_Needs_v1.1.xlsx (InvestmentNeeds v1.1, model output)</t>
        </is>
      </c>
    </row>
    <row r="3202" ht="13" customHeight="1">
      <c r="A3202" s="161" t="inlineStr">
        <is>
          <t>COG</t>
        </is>
      </c>
      <c r="B3202" s="161" t="inlineStr">
        <is>
          <t>Congo, Rep.</t>
        </is>
      </c>
      <c r="C3202" s="161" t="inlineStr">
        <is>
          <t>Sub-Saharan Africa</t>
        </is>
      </c>
      <c r="D3202" s="161" t="inlineStr">
        <is>
          <t>Lower middle income</t>
        </is>
      </c>
      <c r="E3202" s="161" t="b">
        <v>1</v>
      </c>
      <c r="F3202" s="161" t="inlineStr">
        <is>
          <t>inn_incr_cost_c_2030_pct_gdp</t>
        </is>
      </c>
      <c r="G3202" s="161" t="n">
        <v>-0.0343911230423576</v>
      </c>
      <c r="H3202" s="161" t="inlineStr">
        <is>
          <t>2030</t>
        </is>
      </c>
      <c r="I3202" s="161" t="inlineStr">
        <is>
          <t>Mitigation_Investment_Needs_v1.1.xlsx (InvestmentNeeds v1.1, model output)</t>
        </is>
      </c>
    </row>
    <row r="3203" ht="13" customHeight="1">
      <c r="A3203" s="161" t="inlineStr">
        <is>
          <t>COG</t>
        </is>
      </c>
      <c r="B3203" s="161" t="inlineStr">
        <is>
          <t>Congo, Rep.</t>
        </is>
      </c>
      <c r="C3203" s="161" t="inlineStr">
        <is>
          <t>Sub-Saharan Africa</t>
        </is>
      </c>
      <c r="D3203" s="161" t="inlineStr">
        <is>
          <t>Lower middle income</t>
        </is>
      </c>
      <c r="E3203" s="161" t="b">
        <v>1</v>
      </c>
      <c r="F3203" s="161" t="inlineStr">
        <is>
          <t>inn_cost_per_t_b_2030_usd</t>
        </is>
      </c>
      <c r="G3203" s="161" t="n">
        <v>44.0973029851221</v>
      </c>
      <c r="H3203" s="161" t="inlineStr">
        <is>
          <t>2030</t>
        </is>
      </c>
      <c r="I3203" s="161" t="inlineStr">
        <is>
          <t>Mitigation_Investment_Needs_v1.1.xlsx (InvestmentNeeds v1.1, model output)</t>
        </is>
      </c>
    </row>
    <row r="3204" ht="13" customHeight="1">
      <c r="A3204" s="161" t="inlineStr">
        <is>
          <t>COG</t>
        </is>
      </c>
      <c r="B3204" s="161" t="inlineStr">
        <is>
          <t>Congo, Rep.</t>
        </is>
      </c>
      <c r="C3204" s="161" t="inlineStr">
        <is>
          <t>Sub-Saharan Africa</t>
        </is>
      </c>
      <c r="D3204" s="161" t="inlineStr">
        <is>
          <t>Lower middle income</t>
        </is>
      </c>
      <c r="E3204" s="161" t="b">
        <v>1</v>
      </c>
      <c r="F3204" s="161" t="inlineStr">
        <is>
          <t>inn_coc_penalty_2030_pct_gdp</t>
        </is>
      </c>
      <c r="G3204" s="161" t="n">
        <v>0.2442765537056785</v>
      </c>
      <c r="H3204" s="161" t="inlineStr">
        <is>
          <t>2030</t>
        </is>
      </c>
      <c r="I3204" s="161" t="inlineStr">
        <is>
          <t>Mitigation_Investment_Needs_v1.1.xlsx (InvestmentNeeds v1.1, model output)</t>
        </is>
      </c>
    </row>
    <row r="3205" ht="13" customHeight="1">
      <c r="A3205" s="161" t="inlineStr">
        <is>
          <t>COG</t>
        </is>
      </c>
      <c r="B3205" s="161" t="inlineStr">
        <is>
          <t>Congo, Rep.</t>
        </is>
      </c>
      <c r="C3205" s="161" t="inlineStr">
        <is>
          <t>Sub-Saharan Africa</t>
        </is>
      </c>
      <c r="D3205" s="161" t="inlineStr">
        <is>
          <t>Lower middle income</t>
        </is>
      </c>
      <c r="E3205" s="161" t="b">
        <v>1</v>
      </c>
      <c r="F3205" s="161" t="inlineStr">
        <is>
          <t>inn_pima_adj_inv_2030_pct_gdp</t>
        </is>
      </c>
      <c r="G3205" s="161" t="n">
        <v>7.595351736520298</v>
      </c>
      <c r="H3205" s="161" t="inlineStr">
        <is>
          <t>2030</t>
        </is>
      </c>
      <c r="I3205" s="161" t="inlineStr">
        <is>
          <t>Mitigation_Investment_Needs_v1.1.xlsx (InvestmentNeeds v1.1, model output)</t>
        </is>
      </c>
    </row>
    <row r="3206" ht="13" customHeight="1">
      <c r="A3206" s="161" t="inlineStr">
        <is>
          <t>COG</t>
        </is>
      </c>
      <c r="B3206" s="161" t="inlineStr">
        <is>
          <t>Congo, Rep.</t>
        </is>
      </c>
      <c r="C3206" s="161" t="inlineStr">
        <is>
          <t>Sub-Saharan Africa</t>
        </is>
      </c>
      <c r="D3206" s="161" t="inlineStr">
        <is>
          <t>Lower middle income</t>
        </is>
      </c>
      <c r="E3206" s="161" t="b">
        <v>1</v>
      </c>
      <c r="F3206" s="161" t="inlineStr">
        <is>
          <t>nmim_nz_inv_2030_pct_gdp</t>
        </is>
      </c>
      <c r="G3206" s="161" t="n">
        <v>5.991730308042009</v>
      </c>
      <c r="H3206" s="161" t="inlineStr">
        <is>
          <t>2030</t>
        </is>
      </c>
      <c r="I3206" s="161" t="inlineStr">
        <is>
          <t>nmim_summary_v0_2.csv (InvestmentNeeds NMIM v0.2, model output)</t>
        </is>
      </c>
    </row>
    <row r="3207" ht="13" customHeight="1">
      <c r="A3207" s="161" t="inlineStr">
        <is>
          <t>COG</t>
        </is>
      </c>
      <c r="B3207" s="161" t="inlineStr">
        <is>
          <t>Congo, Rep.</t>
        </is>
      </c>
      <c r="C3207" s="161" t="inlineStr">
        <is>
          <t>Sub-Saharan Africa</t>
        </is>
      </c>
      <c r="D3207" s="161" t="inlineStr">
        <is>
          <t>Lower middle income</t>
        </is>
      </c>
      <c r="E3207" s="161" t="b">
        <v>1</v>
      </c>
      <c r="F3207" s="161" t="inlineStr">
        <is>
          <t>nmim_typ1_2030_pct_gdp</t>
        </is>
      </c>
      <c r="G3207" s="161" t="n">
        <v>2.661543738399884</v>
      </c>
      <c r="H3207" s="161" t="inlineStr">
        <is>
          <t>2030</t>
        </is>
      </c>
      <c r="I3207" s="161" t="inlineStr">
        <is>
          <t>nmim_summary_v0_2.csv (InvestmentNeeds NMIM v0.2, model output)</t>
        </is>
      </c>
    </row>
    <row r="3208" ht="13" customHeight="1">
      <c r="A3208" s="161" t="inlineStr">
        <is>
          <t>COG</t>
        </is>
      </c>
      <c r="B3208" s="161" t="inlineStr">
        <is>
          <t>Congo, Rep.</t>
        </is>
      </c>
      <c r="C3208" s="161" t="inlineStr">
        <is>
          <t>Sub-Saharan Africa</t>
        </is>
      </c>
      <c r="D3208" s="161" t="inlineStr">
        <is>
          <t>Lower middle income</t>
        </is>
      </c>
      <c r="E3208" s="161" t="b">
        <v>1</v>
      </c>
      <c r="F3208" s="161" t="inlineStr">
        <is>
          <t>nmim_typ2_2030_pct_gdp</t>
        </is>
      </c>
      <c r="G3208" s="161" t="n">
        <v>0.2523930181719721</v>
      </c>
      <c r="H3208" s="161" t="inlineStr">
        <is>
          <t>2030</t>
        </is>
      </c>
      <c r="I3208" s="161" t="inlineStr">
        <is>
          <t>nmim_summary_v0_2.csv (InvestmentNeeds NMIM v0.2, model output)</t>
        </is>
      </c>
    </row>
    <row r="3209" ht="13" customHeight="1">
      <c r="A3209" s="161" t="inlineStr">
        <is>
          <t>COG</t>
        </is>
      </c>
      <c r="B3209" s="161" t="inlineStr">
        <is>
          <t>Congo, Rep.</t>
        </is>
      </c>
      <c r="C3209" s="161" t="inlineStr">
        <is>
          <t>Sub-Saharan Africa</t>
        </is>
      </c>
      <c r="D3209" s="161" t="inlineStr">
        <is>
          <t>Lower middle income</t>
        </is>
      </c>
      <c r="E3209" s="161" t="b">
        <v>1</v>
      </c>
      <c r="F3209" s="161" t="inlineStr">
        <is>
          <t>nmim_typ3_2030_pct_gdp</t>
        </is>
      </c>
      <c r="G3209" s="161" t="n">
        <v>0.0975423932352162</v>
      </c>
      <c r="H3209" s="161" t="inlineStr">
        <is>
          <t>2030</t>
        </is>
      </c>
      <c r="I3209" s="161" t="inlineStr">
        <is>
          <t>nmim_summary_v0_2.csv (InvestmentNeeds NMIM v0.2, model output)</t>
        </is>
      </c>
    </row>
    <row r="3210" ht="13" customHeight="1">
      <c r="A3210" s="161" t="inlineStr">
        <is>
          <t>COG</t>
        </is>
      </c>
      <c r="B3210" s="161" t="inlineStr">
        <is>
          <t>Congo, Rep.</t>
        </is>
      </c>
      <c r="C3210" s="161" t="inlineStr">
        <is>
          <t>Sub-Saharan Africa</t>
        </is>
      </c>
      <c r="D3210" s="161" t="inlineStr">
        <is>
          <t>Lower middle income</t>
        </is>
      </c>
      <c r="E3210" s="161" t="b">
        <v>1</v>
      </c>
      <c r="F3210" s="161" t="inlineStr">
        <is>
          <t>nmim_typ4_2030_pct_gdp</t>
        </is>
      </c>
      <c r="G3210" s="161" t="n">
        <v>2.468911236293465</v>
      </c>
      <c r="H3210" s="161" t="inlineStr">
        <is>
          <t>2030</t>
        </is>
      </c>
      <c r="I3210" s="161" t="inlineStr">
        <is>
          <t>nmim_summary_v0_2.csv (InvestmentNeeds NMIM v0.2, model output)</t>
        </is>
      </c>
    </row>
    <row r="3211" ht="13" customHeight="1">
      <c r="A3211" s="161" t="inlineStr">
        <is>
          <t>COG</t>
        </is>
      </c>
      <c r="B3211" s="161" t="inlineStr">
        <is>
          <t>Congo, Rep.</t>
        </is>
      </c>
      <c r="C3211" s="161" t="inlineStr">
        <is>
          <t>Sub-Saharan Africa</t>
        </is>
      </c>
      <c r="D3211" s="161" t="inlineStr">
        <is>
          <t>Lower middle income</t>
        </is>
      </c>
      <c r="E3211" s="161" t="b">
        <v>1</v>
      </c>
      <c r="F3211" s="161" t="inlineStr">
        <is>
          <t>nmim_typ5_2030_pct_gdp</t>
        </is>
      </c>
      <c r="G3211" s="161" t="n">
        <v>0.5113399188049111</v>
      </c>
      <c r="H3211" s="161" t="inlineStr">
        <is>
          <t>2030</t>
        </is>
      </c>
      <c r="I3211" s="161" t="inlineStr">
        <is>
          <t>nmim_summary_v0_2.csv (InvestmentNeeds NMIM v0.2, model output)</t>
        </is>
      </c>
    </row>
    <row r="3212" ht="13" customHeight="1">
      <c r="A3212" s="161" t="inlineStr">
        <is>
          <t>COG</t>
        </is>
      </c>
      <c r="B3212" s="161" t="inlineStr">
        <is>
          <t>Congo, Rep.</t>
        </is>
      </c>
      <c r="C3212" s="161" t="inlineStr">
        <is>
          <t>Sub-Saharan Africa</t>
        </is>
      </c>
      <c r="D3212" s="161" t="inlineStr">
        <is>
          <t>Lower middle income</t>
        </is>
      </c>
      <c r="E3212" s="161" t="b">
        <v>1</v>
      </c>
      <c r="F3212" s="161" t="inlineStr">
        <is>
          <t>nmim_budget_need_2030_pct_gdp</t>
        </is>
      </c>
      <c r="G3212" s="161" t="n">
        <v>3.402217109287923</v>
      </c>
      <c r="H3212" s="161" t="inlineStr">
        <is>
          <t>2030</t>
        </is>
      </c>
      <c r="I3212" s="161" t="inlineStr">
        <is>
          <t>nmim_summary_v0_2.csv (InvestmentNeeds NMIM v0.2, model output)</t>
        </is>
      </c>
    </row>
    <row r="3213" ht="13" customHeight="1">
      <c r="A3213" s="161" t="inlineStr">
        <is>
          <t>COG</t>
        </is>
      </c>
      <c r="B3213" s="161" t="inlineStr">
        <is>
          <t>Congo, Rep.</t>
        </is>
      </c>
      <c r="C3213" s="161" t="inlineStr">
        <is>
          <t>Sub-Saharan Africa</t>
        </is>
      </c>
      <c r="D3213" s="161" t="inlineStr">
        <is>
          <t>Lower middle income</t>
        </is>
      </c>
      <c r="E3213" s="161" t="b">
        <v>1</v>
      </c>
      <c r="F3213" s="161" t="inlineStr">
        <is>
          <t>nmim_private_share_2030_pct</t>
        </is>
      </c>
      <c r="G3213" s="161" t="n">
        <v>39.00576390133519</v>
      </c>
      <c r="H3213" s="161" t="inlineStr">
        <is>
          <t>2030</t>
        </is>
      </c>
      <c r="I3213" s="161" t="inlineStr">
        <is>
          <t>nmim_summary_v0_2.csv (InvestmentNeeds NMIM v0.2, model output)</t>
        </is>
      </c>
    </row>
    <row r="3214" ht="13" customHeight="1">
      <c r="A3214" s="161" t="inlineStr">
        <is>
          <t>COG</t>
        </is>
      </c>
      <c r="B3214" s="161" t="inlineStr">
        <is>
          <t>Congo, Rep.</t>
        </is>
      </c>
      <c r="C3214" s="161" t="inlineStr">
        <is>
          <t>Sub-Saharan Africa</t>
        </is>
      </c>
      <c r="D3214" s="161" t="inlineStr">
        <is>
          <t>Lower middle income</t>
        </is>
      </c>
      <c r="E3214" s="161" t="b">
        <v>1</v>
      </c>
      <c r="F3214" s="161" t="inlineStr">
        <is>
          <t>nmim_incr_inv_2030_pct_gdp</t>
        </is>
      </c>
      <c r="G3214" s="161" t="n">
        <v>5.417106786203324</v>
      </c>
      <c r="H3214" s="161" t="inlineStr">
        <is>
          <t>2030</t>
        </is>
      </c>
      <c r="I3214" s="161" t="inlineStr">
        <is>
          <t>nmim_summary_v0_2.csv (InvestmentNeeds NMIM v0.2, model output)</t>
        </is>
      </c>
    </row>
    <row r="3215" ht="13" customHeight="1">
      <c r="A3215" s="161" t="inlineStr">
        <is>
          <t>COG</t>
        </is>
      </c>
      <c r="B3215" s="161" t="inlineStr">
        <is>
          <t>Congo, Rep.</t>
        </is>
      </c>
      <c r="C3215" s="161" t="inlineStr">
        <is>
          <t>Sub-Saharan Africa</t>
        </is>
      </c>
      <c r="D3215" s="161" t="inlineStr">
        <is>
          <t>Lower middle income</t>
        </is>
      </c>
      <c r="E3215" s="161" t="b">
        <v>1</v>
      </c>
      <c r="F3215" s="161" t="inlineStr">
        <is>
          <t>nmim_incr_inv_2050_pct_gdp</t>
        </is>
      </c>
      <c r="G3215" s="161" t="n">
        <v>4.352236368386639</v>
      </c>
      <c r="H3215" s="161" t="inlineStr">
        <is>
          <t>2050</t>
        </is>
      </c>
      <c r="I3215" s="161" t="inlineStr">
        <is>
          <t>nmim_summary_v0_2.csv (InvestmentNeeds NMIM v0.2, model output)</t>
        </is>
      </c>
    </row>
    <row r="3216" ht="13" customHeight="1">
      <c r="A3216" s="161" t="inlineStr">
        <is>
          <t>COG</t>
        </is>
      </c>
      <c r="B3216" s="161" t="inlineStr">
        <is>
          <t>Congo, Rep.</t>
        </is>
      </c>
      <c r="C3216" s="161" t="inlineStr">
        <is>
          <t>Sub-Saharan Africa</t>
        </is>
      </c>
      <c r="D3216" s="161" t="inlineStr">
        <is>
          <t>Lower middle income</t>
        </is>
      </c>
      <c r="E3216" s="161" t="b">
        <v>1</v>
      </c>
      <c r="F3216" s="161" t="inlineStr">
        <is>
          <t>nmim_pv_incr_cost_b_pct_gdp</t>
        </is>
      </c>
      <c r="G3216" s="161" t="n">
        <v>52.48636597231568</v>
      </c>
      <c r="H3216" s="161" t="inlineStr">
        <is>
          <t>2025-2050</t>
        </is>
      </c>
      <c r="I3216" s="161" t="inlineStr">
        <is>
          <t>nmim_summary_v0_2.csv (InvestmentNeeds NMIM v0.2, model output)</t>
        </is>
      </c>
    </row>
    <row r="3217" ht="13" customHeight="1">
      <c r="A3217" s="161" t="inlineStr">
        <is>
          <t>COG</t>
        </is>
      </c>
      <c r="B3217" s="161" t="inlineStr">
        <is>
          <t>Congo, Rep.</t>
        </is>
      </c>
      <c r="C3217" s="161" t="inlineStr">
        <is>
          <t>Sub-Saharan Africa</t>
        </is>
      </c>
      <c r="D3217" s="161" t="inlineStr">
        <is>
          <t>Lower middle income</t>
        </is>
      </c>
      <c r="E3217" s="161" t="b">
        <v>1</v>
      </c>
      <c r="F3217" s="161" t="inlineStr">
        <is>
          <t>price_diesel_usd_litre</t>
        </is>
      </c>
      <c r="G3217" s="161" t="n">
        <v>0.9409999999999999</v>
      </c>
      <c r="H3217" s="161" t="inlineStr">
        <is>
          <t>2024</t>
        </is>
      </c>
      <c r="I3217" s="161" t="inlineStr">
        <is>
          <t>imffossilfuelsubsidiesdata.xlsb</t>
        </is>
      </c>
    </row>
    <row r="3218" ht="13" customHeight="1">
      <c r="A3218" s="161" t="inlineStr">
        <is>
          <t>COG</t>
        </is>
      </c>
      <c r="B3218" s="161" t="inlineStr">
        <is>
          <t>Congo, Rep.</t>
        </is>
      </c>
      <c r="C3218" s="161" t="inlineStr">
        <is>
          <t>Sub-Saharan Africa</t>
        </is>
      </c>
      <c r="D3218" s="161" t="inlineStr">
        <is>
          <t>Lower middle income</t>
        </is>
      </c>
      <c r="E3218" s="161" t="b">
        <v>1</v>
      </c>
      <c r="F3218" s="161" t="inlineStr">
        <is>
          <t>price_gasoline_usd_litre</t>
        </is>
      </c>
      <c r="G3218" s="161" t="n">
        <v>1.258</v>
      </c>
      <c r="H3218" s="161" t="inlineStr">
        <is>
          <t>2024</t>
        </is>
      </c>
      <c r="I3218" s="161" t="inlineStr">
        <is>
          <t>imffossilfuelsubsidiesdata.xlsb</t>
        </is>
      </c>
    </row>
    <row r="3219" ht="13" customHeight="1">
      <c r="A3219" s="161" t="inlineStr">
        <is>
          <t>COG</t>
        </is>
      </c>
      <c r="B3219" s="161" t="inlineStr">
        <is>
          <t>Congo, Rep.</t>
        </is>
      </c>
      <c r="C3219" s="161" t="inlineStr">
        <is>
          <t>Sub-Saharan Africa</t>
        </is>
      </c>
      <c r="D3219" s="161" t="inlineStr">
        <is>
          <t>Lower middle income</t>
        </is>
      </c>
      <c r="E3219" s="161" t="b">
        <v>1</v>
      </c>
      <c r="F3219" s="161" t="inlineStr">
        <is>
          <t>price_electricity_residential_usd_kwh</t>
        </is>
      </c>
      <c r="G3219" s="161" t="n">
        <v>0.128</v>
      </c>
      <c r="H3219" s="161" t="inlineStr">
        <is>
          <t>2024</t>
        </is>
      </c>
      <c r="I3219" s="161" t="inlineStr">
        <is>
          <t>imffossilfuelsubsidiesdata.xlsb</t>
        </is>
      </c>
    </row>
    <row r="3220" ht="13" customHeight="1">
      <c r="A3220" s="161" t="inlineStr">
        <is>
          <t>COG</t>
        </is>
      </c>
      <c r="B3220" s="161" t="inlineStr">
        <is>
          <t>Congo, Rep.</t>
        </is>
      </c>
      <c r="C3220" s="161" t="inlineStr">
        <is>
          <t>Sub-Saharan Africa</t>
        </is>
      </c>
      <c r="D3220" s="161" t="inlineStr">
        <is>
          <t>Lower middle income</t>
        </is>
      </c>
      <c r="E3220" s="161" t="b">
        <v>1</v>
      </c>
      <c r="F3220" s="161" t="inlineStr">
        <is>
          <t>price_electricity_industry_usd_kwh</t>
        </is>
      </c>
      <c r="G3220" s="161" t="n">
        <v>0.045</v>
      </c>
      <c r="H3220" s="161" t="inlineStr">
        <is>
          <t>2024</t>
        </is>
      </c>
      <c r="I3220" s="161" t="inlineStr">
        <is>
          <t>imffossilfuelsubsidiesdata.xlsb</t>
        </is>
      </c>
    </row>
    <row r="3221" ht="13" customHeight="1">
      <c r="A3221" s="161" t="inlineStr">
        <is>
          <t>COG</t>
        </is>
      </c>
      <c r="B3221" s="161" t="inlineStr">
        <is>
          <t>Congo, Rep.</t>
        </is>
      </c>
      <c r="C3221" s="161" t="inlineStr">
        <is>
          <t>Sub-Saharan Africa</t>
        </is>
      </c>
      <c r="D3221" s="161" t="inlineStr">
        <is>
          <t>Lower middle income</t>
        </is>
      </c>
      <c r="E3221" s="161" t="b">
        <v>1</v>
      </c>
      <c r="F3221" s="161" t="inlineStr">
        <is>
          <t>price_gas_residential_usd_gj</t>
        </is>
      </c>
      <c r="G3221" s="161" t="n">
        <v>14.167</v>
      </c>
      <c r="H3221" s="161" t="inlineStr">
        <is>
          <t>2024</t>
        </is>
      </c>
      <c r="I3221" s="161" t="inlineStr">
        <is>
          <t>imffossilfuelsubsidiesdata.xlsb</t>
        </is>
      </c>
    </row>
    <row r="3222" ht="13" customHeight="1">
      <c r="A3222" s="161" t="inlineStr">
        <is>
          <t>COG</t>
        </is>
      </c>
      <c r="B3222" s="161" t="inlineStr">
        <is>
          <t>Congo, Rep.</t>
        </is>
      </c>
      <c r="C3222" s="161" t="inlineStr">
        <is>
          <t>Sub-Saharan Africa</t>
        </is>
      </c>
      <c r="D3222" s="161" t="inlineStr">
        <is>
          <t>Lower middle income</t>
        </is>
      </c>
      <c r="E3222" s="161" t="b">
        <v>1</v>
      </c>
      <c r="F3222" s="161" t="inlineStr">
        <is>
          <t>price_gas_industry_usd_gj</t>
        </is>
      </c>
      <c r="G3222" s="161" t="n">
        <v>8.036</v>
      </c>
      <c r="H3222" s="161" t="inlineStr">
        <is>
          <t>2024</t>
        </is>
      </c>
      <c r="I3222" s="161" t="inlineStr">
        <is>
          <t>imffossilfuelsubsidiesdata.xlsb</t>
        </is>
      </c>
    </row>
    <row r="3223" ht="13" customHeight="1">
      <c r="A3223" s="161" t="inlineStr">
        <is>
          <t>COG</t>
        </is>
      </c>
      <c r="B3223" s="161" t="inlineStr">
        <is>
          <t>Congo, Rep.</t>
        </is>
      </c>
      <c r="C3223" s="161" t="inlineStr">
        <is>
          <t>Sub-Saharan Africa</t>
        </is>
      </c>
      <c r="D3223" s="161" t="inlineStr">
        <is>
          <t>Lower middle income</t>
        </is>
      </c>
      <c r="E3223" s="161" t="b">
        <v>1</v>
      </c>
      <c r="F3223" s="161" t="inlineStr">
        <is>
          <t>price_gas_power_usd_gj</t>
        </is>
      </c>
      <c r="G3223" s="161" t="n">
        <v>7.374</v>
      </c>
      <c r="H3223" s="161" t="inlineStr">
        <is>
          <t>2024</t>
        </is>
      </c>
      <c r="I3223" s="161" t="inlineStr">
        <is>
          <t>imffossilfuelsubsidiesdata.xlsb</t>
        </is>
      </c>
    </row>
    <row r="3224" ht="13" customHeight="1">
      <c r="A3224" s="161" t="inlineStr">
        <is>
          <t>COG</t>
        </is>
      </c>
      <c r="B3224" s="161" t="inlineStr">
        <is>
          <t>Congo, Rep.</t>
        </is>
      </c>
      <c r="C3224" s="161" t="inlineStr">
        <is>
          <t>Sub-Saharan Africa</t>
        </is>
      </c>
      <c r="D3224" s="161" t="inlineStr">
        <is>
          <t>Lower middle income</t>
        </is>
      </c>
      <c r="E3224" s="161" t="b">
        <v>1</v>
      </c>
      <c r="F3224" s="161" t="inlineStr">
        <is>
          <t>price_coal_residential_usd_gj</t>
        </is>
      </c>
      <c r="G3224" s="161" t="n">
        <v>14.388</v>
      </c>
      <c r="H3224" s="161" t="inlineStr">
        <is>
          <t>2024</t>
        </is>
      </c>
      <c r="I3224" s="161" t="inlineStr">
        <is>
          <t>imffossilfuelsubsidiesdata.xlsb</t>
        </is>
      </c>
    </row>
    <row r="3225" ht="13" customHeight="1">
      <c r="A3225" s="161" t="inlineStr">
        <is>
          <t>COG</t>
        </is>
      </c>
      <c r="B3225" s="161" t="inlineStr">
        <is>
          <t>Congo, Rep.</t>
        </is>
      </c>
      <c r="C3225" s="161" t="inlineStr">
        <is>
          <t>Sub-Saharan Africa</t>
        </is>
      </c>
      <c r="D3225" s="161" t="inlineStr">
        <is>
          <t>Lower middle income</t>
        </is>
      </c>
      <c r="E3225" s="161" t="b">
        <v>1</v>
      </c>
      <c r="F3225" s="161" t="inlineStr">
        <is>
          <t>price_coal_industry_usd_gj</t>
        </is>
      </c>
      <c r="G3225" s="161" t="n">
        <v>7.124</v>
      </c>
      <c r="H3225" s="161" t="inlineStr">
        <is>
          <t>2024</t>
        </is>
      </c>
      <c r="I3225" s="161" t="inlineStr">
        <is>
          <t>imffossilfuelsubsidiesdata.xlsb</t>
        </is>
      </c>
    </row>
    <row r="3226" ht="13" customHeight="1">
      <c r="A3226" s="161" t="inlineStr">
        <is>
          <t>COG</t>
        </is>
      </c>
      <c r="B3226" s="161" t="inlineStr">
        <is>
          <t>Congo, Rep.</t>
        </is>
      </c>
      <c r="C3226" s="161" t="inlineStr">
        <is>
          <t>Sub-Saharan Africa</t>
        </is>
      </c>
      <c r="D3226" s="161" t="inlineStr">
        <is>
          <t>Lower middle income</t>
        </is>
      </c>
      <c r="E3226" s="161" t="b">
        <v>1</v>
      </c>
      <c r="F3226" s="161" t="inlineStr">
        <is>
          <t>price_coal_power_usd_gj</t>
        </is>
      </c>
      <c r="G3226" s="161" t="n">
        <v>5.575</v>
      </c>
      <c r="H3226" s="161" t="inlineStr">
        <is>
          <t>2024</t>
        </is>
      </c>
      <c r="I3226" s="161" t="inlineStr">
        <is>
          <t>imffossilfuelsubsidiesdata.xlsb</t>
        </is>
      </c>
    </row>
    <row r="3227" ht="13" customHeight="1">
      <c r="A3227" s="161" t="inlineStr">
        <is>
          <t>COG</t>
        </is>
      </c>
      <c r="B3227" s="161" t="inlineStr">
        <is>
          <t>Congo, Rep.</t>
        </is>
      </c>
      <c r="C3227" s="161" t="inlineStr">
        <is>
          <t>Sub-Saharan Africa</t>
        </is>
      </c>
      <c r="D3227" s="161" t="inlineStr">
        <is>
          <t>Lower middle income</t>
        </is>
      </c>
      <c r="E3227" s="161" t="b">
        <v>1</v>
      </c>
      <c r="F3227" s="161" t="inlineStr">
        <is>
          <t>power_market_structure</t>
        </is>
      </c>
      <c r="G3227" s="161" t="n">
        <v>1</v>
      </c>
      <c r="H3227" s="161" t="inlineStr">
        <is>
          <t>2012</t>
        </is>
      </c>
      <c r="I3227" s="161" t="inlineStr">
        <is>
          <t>dataverse_files.zip</t>
        </is>
      </c>
    </row>
    <row r="3228" ht="13" customHeight="1">
      <c r="A3228" s="161" t="inlineStr">
        <is>
          <t>COG</t>
        </is>
      </c>
      <c r="B3228" s="161" t="inlineStr">
        <is>
          <t>Congo, Rep.</t>
        </is>
      </c>
      <c r="C3228" s="161" t="inlineStr">
        <is>
          <t>Sub-Saharan Africa</t>
        </is>
      </c>
      <c r="D3228" s="161" t="inlineStr">
        <is>
          <t>Lower middle income</t>
        </is>
      </c>
      <c r="E3228" s="161" t="b">
        <v>1</v>
      </c>
      <c r="F3228" s="161" t="inlineStr">
        <is>
          <t>independent_regulator</t>
        </is>
      </c>
      <c r="G3228" s="161" t="n">
        <v>0</v>
      </c>
      <c r="H3228" s="161" t="inlineStr">
        <is>
          <t>2012</t>
        </is>
      </c>
      <c r="I3228" s="161" t="inlineStr">
        <is>
          <t>dataverse_files.zip</t>
        </is>
      </c>
    </row>
    <row r="3229" ht="13" customHeight="1">
      <c r="A3229" s="161" t="inlineStr">
        <is>
          <t>COG</t>
        </is>
      </c>
      <c r="B3229" s="161" t="inlineStr">
        <is>
          <t>Congo, Rep.</t>
        </is>
      </c>
      <c r="C3229" s="161" t="inlineStr">
        <is>
          <t>Sub-Saharan Africa</t>
        </is>
      </c>
      <c r="D3229" s="161" t="inlineStr">
        <is>
          <t>Lower middle income</t>
        </is>
      </c>
      <c r="E3229" s="161" t="b">
        <v>1</v>
      </c>
      <c r="F3229" s="161" t="inlineStr">
        <is>
          <t>generation_unbundled</t>
        </is>
      </c>
      <c r="G3229" s="161" t="n">
        <v>0</v>
      </c>
      <c r="H3229" s="161" t="inlineStr">
        <is>
          <t>2012</t>
        </is>
      </c>
      <c r="I3229" s="161" t="inlineStr">
        <is>
          <t>dataverse_files.zip</t>
        </is>
      </c>
    </row>
    <row r="3230" ht="13" customHeight="1">
      <c r="A3230" s="161" t="inlineStr">
        <is>
          <t>COG</t>
        </is>
      </c>
      <c r="B3230" s="161" t="inlineStr">
        <is>
          <t>Congo, Rep.</t>
        </is>
      </c>
      <c r="C3230" s="161" t="inlineStr">
        <is>
          <t>Sub-Saharan Africa</t>
        </is>
      </c>
      <c r="D3230" s="161" t="inlineStr">
        <is>
          <t>Lower middle income</t>
        </is>
      </c>
      <c r="E3230" s="161" t="b">
        <v>1</v>
      </c>
      <c r="F3230" s="161" t="inlineStr">
        <is>
          <t>rise_renewable_energy_score</t>
        </is>
      </c>
      <c r="G3230" s="161" t="n">
        <v>3.056</v>
      </c>
      <c r="H3230" s="161" t="inlineStr">
        <is>
          <t>2023</t>
        </is>
      </c>
      <c r="I3230" s="161" t="inlineStr">
        <is>
          <t>WB_RISE_WIDEF.csv</t>
        </is>
      </c>
    </row>
    <row r="3231" ht="13" customHeight="1">
      <c r="A3231" s="161" t="inlineStr">
        <is>
          <t>COG</t>
        </is>
      </c>
      <c r="B3231" s="161" t="inlineStr">
        <is>
          <t>Congo, Rep.</t>
        </is>
      </c>
      <c r="C3231" s="161" t="inlineStr">
        <is>
          <t>Sub-Saharan Africa</t>
        </is>
      </c>
      <c r="D3231" s="161" t="inlineStr">
        <is>
          <t>Lower middle income</t>
        </is>
      </c>
      <c r="E3231" s="161" t="b">
        <v>1</v>
      </c>
      <c r="F3231" s="161" t="inlineStr">
        <is>
          <t>rise_level_playing_field_score</t>
        </is>
      </c>
      <c r="G3231" s="161" t="n">
        <v>0</v>
      </c>
      <c r="H3231" s="161" t="inlineStr">
        <is>
          <t>2023</t>
        </is>
      </c>
      <c r="I3231" s="161" t="inlineStr">
        <is>
          <t>WB_RISE_WIDEF.csv</t>
        </is>
      </c>
    </row>
    <row r="3232" ht="13" customHeight="1">
      <c r="A3232" s="161" t="inlineStr">
        <is>
          <t>COG</t>
        </is>
      </c>
      <c r="B3232" s="161" t="inlineStr">
        <is>
          <t>Congo, Rep.</t>
        </is>
      </c>
      <c r="C3232" s="161" t="inlineStr">
        <is>
          <t>Sub-Saharan Africa</t>
        </is>
      </c>
      <c r="D3232" s="161" t="inlineStr">
        <is>
          <t>Lower middle income</t>
        </is>
      </c>
      <c r="E3232" s="161" t="b">
        <v>1</v>
      </c>
      <c r="F3232" s="161" t="inlineStr">
        <is>
          <t>rise_ee_financing_mechanisms_score</t>
        </is>
      </c>
      <c r="G3232" s="161" t="n">
        <v>0</v>
      </c>
      <c r="H3232" s="161" t="inlineStr">
        <is>
          <t>2023</t>
        </is>
      </c>
      <c r="I3232" s="161" t="inlineStr">
        <is>
          <t>WB_RISE_WIDEF.csv</t>
        </is>
      </c>
    </row>
    <row r="3233" ht="13" customHeight="1">
      <c r="A3233" s="161" t="inlineStr">
        <is>
          <t>COG</t>
        </is>
      </c>
      <c r="B3233" s="161" t="inlineStr">
        <is>
          <t>Congo, Rep.</t>
        </is>
      </c>
      <c r="C3233" s="161" t="inlineStr">
        <is>
          <t>Sub-Saharan Africa</t>
        </is>
      </c>
      <c r="D3233" s="161" t="inlineStr">
        <is>
          <t>Lower middle income</t>
        </is>
      </c>
      <c r="E3233" s="161" t="b">
        <v>1</v>
      </c>
      <c r="F3233" s="161" t="inlineStr">
        <is>
          <t>revenue_pct_gdp</t>
        </is>
      </c>
      <c r="G3233" s="161" t="n">
        <v>25.267</v>
      </c>
      <c r="H3233" s="161" t="inlineStr">
        <is>
          <t>2024</t>
        </is>
      </c>
      <c r="I3233" s="161" t="inlineStr">
        <is>
          <t>dataset_2026-08-26T13_41_09_874550254Z_DEFAULT_INTEGRATION_IMF_RES_WEO_9_0_0.csv</t>
        </is>
      </c>
    </row>
    <row r="3234" ht="13" customHeight="1">
      <c r="A3234" s="161" t="inlineStr">
        <is>
          <t>COG</t>
        </is>
      </c>
      <c r="B3234" s="161" t="inlineStr">
        <is>
          <t>Congo, Rep.</t>
        </is>
      </c>
      <c r="C3234" s="161" t="inlineStr">
        <is>
          <t>Sub-Saharan Africa</t>
        </is>
      </c>
      <c r="D3234" s="161" t="inlineStr">
        <is>
          <t>Lower middle income</t>
        </is>
      </c>
      <c r="E3234" s="161" t="b">
        <v>1</v>
      </c>
      <c r="F3234" s="161" t="inlineStr">
        <is>
          <t>primary_balance_pct_gdp</t>
        </is>
      </c>
      <c r="G3234" s="161" t="n">
        <v>8.276</v>
      </c>
      <c r="H3234" s="161" t="inlineStr">
        <is>
          <t>2024</t>
        </is>
      </c>
      <c r="I3234" s="161" t="inlineStr">
        <is>
          <t>dataset_2026-08-26T13_41_09_874550254Z_DEFAULT_INTEGRATION_IMF_RES_WEO_9_0_0.csv</t>
        </is>
      </c>
    </row>
    <row r="3235" ht="13" customHeight="1">
      <c r="A3235" s="161" t="inlineStr">
        <is>
          <t>COG</t>
        </is>
      </c>
      <c r="B3235" s="161" t="inlineStr">
        <is>
          <t>Congo, Rep.</t>
        </is>
      </c>
      <c r="C3235" s="161" t="inlineStr">
        <is>
          <t>Sub-Saharan Africa</t>
        </is>
      </c>
      <c r="D3235" s="161" t="inlineStr">
        <is>
          <t>Lower middle income</t>
        </is>
      </c>
      <c r="E3235" s="161" t="b">
        <v>1</v>
      </c>
      <c r="F3235" s="161" t="inlineStr">
        <is>
          <t>current_account_pct_gdp</t>
        </is>
      </c>
      <c r="G3235" s="161" t="n">
        <v>-3.012</v>
      </c>
      <c r="H3235" s="161" t="inlineStr">
        <is>
          <t>2024</t>
        </is>
      </c>
      <c r="I3235" s="161" t="inlineStr">
        <is>
          <t>dataset_2026-08-26T13_41_09_874550254Z_DEFAULT_INTEGRATION_IMF_RES_WEO_9_0_0.csv</t>
        </is>
      </c>
    </row>
    <row r="3236" ht="13" customHeight="1">
      <c r="A3236" s="161" t="inlineStr">
        <is>
          <t>COG</t>
        </is>
      </c>
      <c r="B3236" s="161" t="inlineStr">
        <is>
          <t>Congo, Rep.</t>
        </is>
      </c>
      <c r="C3236" s="161" t="inlineStr">
        <is>
          <t>Sub-Saharan Africa</t>
        </is>
      </c>
      <c r="D3236" s="161" t="inlineStr">
        <is>
          <t>Lower middle income</t>
        </is>
      </c>
      <c r="E3236" s="161" t="b">
        <v>1</v>
      </c>
      <c r="F3236" s="161" t="inlineStr">
        <is>
          <t>gross_capital_formation_pct_gdp</t>
        </is>
      </c>
      <c r="G3236" s="161" t="n">
        <v>27.146</v>
      </c>
      <c r="H3236" s="161" t="inlineStr">
        <is>
          <t>2024</t>
        </is>
      </c>
      <c r="I3236" s="161" t="inlineStr">
        <is>
          <t>dataset_2026-08-26T13_41_09_874550254Z_DEFAULT_INTEGRATION_IMF_RES_WEO_9_0_0.csv</t>
        </is>
      </c>
    </row>
    <row r="3237" ht="13" customHeight="1">
      <c r="A3237" s="161" t="inlineStr">
        <is>
          <t>COG</t>
        </is>
      </c>
      <c r="B3237" s="161" t="inlineStr">
        <is>
          <t>Congo, Rep.</t>
        </is>
      </c>
      <c r="C3237" s="161" t="inlineStr">
        <is>
          <t>Sub-Saharan Africa</t>
        </is>
      </c>
      <c r="D3237" s="161" t="inlineStr">
        <is>
          <t>Lower middle income</t>
        </is>
      </c>
      <c r="E3237" s="161" t="b">
        <v>1</v>
      </c>
      <c r="F3237" s="161" t="inlineStr">
        <is>
          <t>real_gdp_growth_5y_avg_pct</t>
        </is>
      </c>
      <c r="G3237" s="161" t="n">
        <v>0.135</v>
      </c>
      <c r="H3237" s="161" t="inlineStr">
        <is>
          <t>2020-2024 avg</t>
        </is>
      </c>
      <c r="I3237" s="161" t="inlineStr">
        <is>
          <t>dataset_2026-08-26T13_41_09_874550254Z_DEFAULT_INTEGRATION_IMF_RES_WEO_9_0_0.csv (derived)</t>
        </is>
      </c>
    </row>
    <row r="3238" ht="13" customHeight="1">
      <c r="A3238" s="161" t="inlineStr">
        <is>
          <t>COG</t>
        </is>
      </c>
      <c r="B3238" s="161" t="inlineStr">
        <is>
          <t>Congo, Rep.</t>
        </is>
      </c>
      <c r="C3238" s="161" t="inlineStr">
        <is>
          <t>Sub-Saharan Africa</t>
        </is>
      </c>
      <c r="D3238" s="161" t="inlineStr">
        <is>
          <t>Lower middle income</t>
        </is>
      </c>
      <c r="E3238" s="161" t="b">
        <v>1</v>
      </c>
      <c r="F3238" s="161" t="inlineStr">
        <is>
          <t>int_budget_need_2030_pct_gdp</t>
        </is>
      </c>
      <c r="G3238" s="161" t="n">
        <v>3.176</v>
      </c>
      <c r="H3238" s="161" t="inlineStr">
        <is>
          <t>2030</t>
        </is>
      </c>
      <c r="I3238" s="161" t="inlineStr">
        <is>
          <t>integrated_results.csv (MacroFiscalModels v0.1, model output)</t>
        </is>
      </c>
    </row>
    <row r="3239" ht="13" customHeight="1">
      <c r="A3239" s="161" t="inlineStr">
        <is>
          <t>COG</t>
        </is>
      </c>
      <c r="B3239" s="161" t="inlineStr">
        <is>
          <t>Congo, Rep.</t>
        </is>
      </c>
      <c r="C3239" s="161" t="inlineStr">
        <is>
          <t>Sub-Saharan Africa</t>
        </is>
      </c>
      <c r="D3239" s="161" t="inlineStr">
        <is>
          <t>Lower middle income</t>
        </is>
      </c>
      <c r="E3239" s="161" t="b">
        <v>1</v>
      </c>
      <c r="F3239" s="161" t="inlineStr">
        <is>
          <t>int_pricing_revenue_2030_pct_gdp</t>
        </is>
      </c>
      <c r="G3239" s="161" t="n">
        <v>0.19</v>
      </c>
      <c r="H3239" s="161" t="inlineStr">
        <is>
          <t>2030</t>
        </is>
      </c>
      <c r="I3239" s="161" t="inlineStr">
        <is>
          <t>integrated_results.csv (MacroFiscalModels v0.1, model output)</t>
        </is>
      </c>
    </row>
    <row r="3240" ht="13" customHeight="1">
      <c r="A3240" s="161" t="inlineStr">
        <is>
          <t>COG</t>
        </is>
      </c>
      <c r="B3240" s="161" t="inlineStr">
        <is>
          <t>Congo, Rep.</t>
        </is>
      </c>
      <c r="C3240" s="161" t="inlineStr">
        <is>
          <t>Sub-Saharan Africa</t>
        </is>
      </c>
      <c r="D3240" s="161" t="inlineStr">
        <is>
          <t>Lower middle income</t>
        </is>
      </c>
      <c r="E3240" s="161" t="b">
        <v>1</v>
      </c>
      <c r="F3240" s="161" t="inlineStr">
        <is>
          <t>int_financing_gap_2030_pct_gdp</t>
        </is>
      </c>
      <c r="G3240" s="161" t="n">
        <v>2.986</v>
      </c>
      <c r="H3240" s="161" t="inlineStr">
        <is>
          <t>2030</t>
        </is>
      </c>
      <c r="I3240" s="161" t="inlineStr">
        <is>
          <t>integrated_results.csv (MacroFiscalModels v0.1, model output)</t>
        </is>
      </c>
    </row>
    <row r="3241" ht="13" customHeight="1">
      <c r="A3241" s="161" t="inlineStr">
        <is>
          <t>COG</t>
        </is>
      </c>
      <c r="B3241" s="161" t="inlineStr">
        <is>
          <t>Congo, Rep.</t>
        </is>
      </c>
      <c r="C3241" s="161" t="inlineStr">
        <is>
          <t>Sub-Saharan Africa</t>
        </is>
      </c>
      <c r="D3241" s="161" t="inlineStr">
        <is>
          <t>Lower middle income</t>
        </is>
      </c>
      <c r="E3241" s="161" t="b">
        <v>1</v>
      </c>
      <c r="F3241" s="161" t="inlineStr">
        <is>
          <t>int_gdp_dev_2050_pct</t>
        </is>
      </c>
      <c r="G3241" s="161" t="n">
        <v>-24.76</v>
      </c>
      <c r="H3241" s="161" t="inlineStr">
        <is>
          <t>2050</t>
        </is>
      </c>
      <c r="I3241" s="161" t="inlineStr">
        <is>
          <t>integrated_results.csv (MacroFiscalModels v0.1, model output)</t>
        </is>
      </c>
    </row>
    <row r="3242" ht="13" customHeight="1">
      <c r="A3242" s="161" t="inlineStr">
        <is>
          <t>COG</t>
        </is>
      </c>
      <c r="B3242" s="161" t="inlineStr">
        <is>
          <t>Congo, Rep.</t>
        </is>
      </c>
      <c r="C3242" s="161" t="inlineStr">
        <is>
          <t>Sub-Saharan Africa</t>
        </is>
      </c>
      <c r="D3242" s="161" t="inlineStr">
        <is>
          <t>Lower middle income</t>
        </is>
      </c>
      <c r="E3242" s="161" t="b">
        <v>1</v>
      </c>
      <c r="F3242" s="161" t="inlineStr">
        <is>
          <t>int_debt_2050_pct_gdp</t>
        </is>
      </c>
      <c r="G3242" s="161" t="n">
        <v>131</v>
      </c>
      <c r="H3242" s="161" t="inlineStr">
        <is>
          <t>2050</t>
        </is>
      </c>
      <c r="I3242" s="161" t="inlineStr">
        <is>
          <t>integrated_results.csv (MacroFiscalModels v0.1, model output)</t>
        </is>
      </c>
    </row>
    <row r="3243" ht="13" customHeight="1">
      <c r="A3243" s="161" t="inlineStr">
        <is>
          <t>COG</t>
        </is>
      </c>
      <c r="B3243" s="161" t="inlineStr">
        <is>
          <t>Congo, Rep.</t>
        </is>
      </c>
      <c r="C3243" s="161" t="inlineStr">
        <is>
          <t>Sub-Saharan Africa</t>
        </is>
      </c>
      <c r="D3243" s="161" t="inlineStr">
        <is>
          <t>Lower middle income</t>
        </is>
      </c>
      <c r="E3243" s="161" t="b">
        <v>1</v>
      </c>
      <c r="F3243" s="161" t="inlineStr">
        <is>
          <t>int_dsf_risk_code</t>
        </is>
      </c>
      <c r="G3243" s="161" t="n">
        <v>3</v>
      </c>
      <c r="H3243" s="161" t="inlineStr">
        <is>
          <t>2034</t>
        </is>
      </c>
      <c r="I3243" s="161" t="inlineStr">
        <is>
          <t>integrated_results.csv (MacroFiscalModels v0.1, model output)</t>
        </is>
      </c>
    </row>
    <row r="3244" ht="13" customHeight="1">
      <c r="A3244" s="161" t="inlineStr">
        <is>
          <t>CRI</t>
        </is>
      </c>
      <c r="B3244" s="161" t="inlineStr">
        <is>
          <t>Costa Rica</t>
        </is>
      </c>
      <c r="C3244" s="161" t="inlineStr">
        <is>
          <t>Latin America &amp; Caribbean</t>
        </is>
      </c>
      <c r="D3244" s="161" t="inlineStr">
        <is>
          <t>High income</t>
        </is>
      </c>
      <c r="E3244" s="161" t="b">
        <v>0</v>
      </c>
      <c r="F3244" s="161" t="inlineStr">
        <is>
          <t>interest_to_revenue_pct</t>
        </is>
      </c>
      <c r="G3244" s="161" t="n">
        <v>32.096</v>
      </c>
      <c r="H3244" s="161" t="inlineStr">
        <is>
          <t>2024</t>
        </is>
      </c>
      <c r="I3244" s="161" t="inlineStr">
        <is>
          <t>dataset_2026-08-26T13_41_09_874550254Z_DEFAULT_INTEGRATION_IMF_RES_WEO_9_0_0.csv (derived)</t>
        </is>
      </c>
    </row>
    <row r="3245" ht="13" customHeight="1">
      <c r="A3245" s="161" t="inlineStr">
        <is>
          <t>CRI</t>
        </is>
      </c>
      <c r="B3245" s="161" t="inlineStr">
        <is>
          <t>Costa Rica</t>
        </is>
      </c>
      <c r="C3245" s="161" t="inlineStr">
        <is>
          <t>Latin America &amp; Caribbean</t>
        </is>
      </c>
      <c r="D3245" s="161" t="inlineStr">
        <is>
          <t>High income</t>
        </is>
      </c>
      <c r="E3245" s="161" t="b">
        <v>0</v>
      </c>
      <c r="F3245" s="161" t="inlineStr">
        <is>
          <t>interest_pct_gdp</t>
        </is>
      </c>
      <c r="G3245" s="161" t="n">
        <v>4.774</v>
      </c>
      <c r="H3245" s="161" t="inlineStr">
        <is>
          <t>2024</t>
        </is>
      </c>
      <c r="I3245" s="161" t="inlineStr">
        <is>
          <t>dataset_2026-08-26T13_41_09_874550254Z_DEFAULT_INTEGRATION_IMF_RES_WEO_9_0_0.csv (derived)</t>
        </is>
      </c>
    </row>
    <row r="3246" ht="13" customHeight="1">
      <c r="A3246" s="161" t="inlineStr">
        <is>
          <t>CRI</t>
        </is>
      </c>
      <c r="B3246" s="161" t="inlineStr">
        <is>
          <t>Costa Rica</t>
        </is>
      </c>
      <c r="C3246" s="161" t="inlineStr">
        <is>
          <t>Latin America &amp; Caribbean</t>
        </is>
      </c>
      <c r="D3246" s="161" t="inlineStr">
        <is>
          <t>High income</t>
        </is>
      </c>
      <c r="E3246" s="161" t="b">
        <v>0</v>
      </c>
      <c r="F3246" s="161" t="inlineStr">
        <is>
          <t>gross_debt_pct_gdp</t>
        </is>
      </c>
      <c r="G3246" s="161" t="n">
        <v>58.91</v>
      </c>
      <c r="H3246" s="161" t="inlineStr">
        <is>
          <t>2024</t>
        </is>
      </c>
      <c r="I3246" s="161" t="inlineStr">
        <is>
          <t>dataset_2026-08-26T13_41_09_874550254Z_DEFAULT_INTEGRATION_IMF_RES_WEO_9_0_0.csv</t>
        </is>
      </c>
    </row>
    <row r="3247" ht="13" customHeight="1">
      <c r="A3247" s="161" t="inlineStr">
        <is>
          <t>CRI</t>
        </is>
      </c>
      <c r="B3247" s="161" t="inlineStr">
        <is>
          <t>Costa Rica</t>
        </is>
      </c>
      <c r="C3247" s="161" t="inlineStr">
        <is>
          <t>Latin America &amp; Caribbean</t>
        </is>
      </c>
      <c r="D3247" s="161" t="inlineStr">
        <is>
          <t>High income</t>
        </is>
      </c>
      <c r="E3247" s="161" t="b">
        <v>0</v>
      </c>
      <c r="F3247" s="161" t="inlineStr">
        <is>
          <t>tax_revenue_pct_gdp</t>
        </is>
      </c>
      <c r="G3247" s="161" t="n">
        <v>13.192</v>
      </c>
      <c r="H3247" s="161" t="inlineStr">
        <is>
          <t>2024</t>
        </is>
      </c>
      <c r="I3247" s="161" t="inlineStr">
        <is>
          <t>world-imf2026.xlsx</t>
        </is>
      </c>
    </row>
    <row r="3248" ht="13" customHeight="1">
      <c r="A3248" s="161" t="inlineStr">
        <is>
          <t>CRI</t>
        </is>
      </c>
      <c r="B3248" s="161" t="inlineStr">
        <is>
          <t>Costa Rica</t>
        </is>
      </c>
      <c r="C3248" s="161" t="inlineStr">
        <is>
          <t>Latin America &amp; Caribbean</t>
        </is>
      </c>
      <c r="D3248" s="161" t="inlineStr">
        <is>
          <t>High income</t>
        </is>
      </c>
      <c r="E3248" s="161" t="b">
        <v>0</v>
      </c>
      <c r="F3248" s="161" t="inlineStr">
        <is>
          <t>capex_execution_rate_pct</t>
        </is>
      </c>
      <c r="G3248" s="161" t="n">
        <v>100</v>
      </c>
      <c r="H3248" s="161" t="inlineStr">
        <is>
          <t>2022</t>
        </is>
      </c>
      <c r="I3248" s="161" t="inlineStr">
        <is>
          <t>WB_BOOST_WIDEF.csv</t>
        </is>
      </c>
    </row>
    <row r="3249" ht="13" customHeight="1">
      <c r="A3249" s="161" t="inlineStr">
        <is>
          <t>CRI</t>
        </is>
      </c>
      <c r="B3249" s="161" t="inlineStr">
        <is>
          <t>Costa Rica</t>
        </is>
      </c>
      <c r="C3249" s="161" t="inlineStr">
        <is>
          <t>Latin America &amp; Caribbean</t>
        </is>
      </c>
      <c r="D3249" s="161" t="inlineStr">
        <is>
          <t>High income</t>
        </is>
      </c>
      <c r="E3249" s="161" t="b">
        <v>0</v>
      </c>
      <c r="F3249" s="161" t="inlineStr">
        <is>
          <t>pefa_pi11_pim_score</t>
        </is>
      </c>
      <c r="G3249" s="161" t="n">
        <v>2.5</v>
      </c>
      <c r="H3249" s="161" t="inlineStr">
        <is>
          <t>2022</t>
        </is>
      </c>
      <c r="I3249" s="161" t="inlineStr">
        <is>
          <t>assessments_1787749571.csv</t>
        </is>
      </c>
    </row>
    <row r="3250" ht="13" customHeight="1">
      <c r="A3250" s="161" t="inlineStr">
        <is>
          <t>CRI</t>
        </is>
      </c>
      <c r="B3250" s="161" t="inlineStr">
        <is>
          <t>Costa Rica</t>
        </is>
      </c>
      <c r="C3250" s="161" t="inlineStr">
        <is>
          <t>Latin America &amp; Caribbean</t>
        </is>
      </c>
      <c r="D3250" s="161" t="inlineStr">
        <is>
          <t>High income</t>
        </is>
      </c>
      <c r="E3250" s="161" t="b">
        <v>0</v>
      </c>
      <c r="F3250" s="161" t="inlineStr">
        <is>
          <t>pefa_pi122_asset_monitoring</t>
        </is>
      </c>
      <c r="G3250" s="161" t="n">
        <v>2</v>
      </c>
      <c r="H3250" s="161" t="inlineStr">
        <is>
          <t>2022</t>
        </is>
      </c>
      <c r="I3250" s="161" t="inlineStr">
        <is>
          <t>assessments_1787749571.csv</t>
        </is>
      </c>
    </row>
    <row r="3251" ht="13" customHeight="1">
      <c r="A3251" s="161" t="inlineStr">
        <is>
          <t>CRI</t>
        </is>
      </c>
      <c r="B3251" s="161" t="inlineStr">
        <is>
          <t>Costa Rica</t>
        </is>
      </c>
      <c r="C3251" s="161" t="inlineStr">
        <is>
          <t>Latin America &amp; Caribbean</t>
        </is>
      </c>
      <c r="D3251" s="161" t="inlineStr">
        <is>
          <t>High income</t>
        </is>
      </c>
      <c r="E3251" s="161" t="b">
        <v>0</v>
      </c>
      <c r="F3251" s="161" t="inlineStr">
        <is>
          <t>climate_pfm_diagnostic_on_record</t>
        </is>
      </c>
      <c r="G3251" s="161" t="n">
        <v>0</v>
      </c>
      <c r="H3251" s="161" t="inlineStr">
        <is>
          <t>2022</t>
        </is>
      </c>
      <c r="I3251" s="161" t="inlineStr">
        <is>
          <t>UNDP-Global-Climate-Public-Finance-Review-2022.pdf (Table 4.2)</t>
        </is>
      </c>
    </row>
    <row r="3252" ht="13" customHeight="1">
      <c r="A3252" s="161" t="inlineStr">
        <is>
          <t>CRI</t>
        </is>
      </c>
      <c r="B3252" s="161" t="inlineStr">
        <is>
          <t>Costa Rica</t>
        </is>
      </c>
      <c r="C3252" s="161" t="inlineStr">
        <is>
          <t>Latin America &amp; Caribbean</t>
        </is>
      </c>
      <c r="D3252" s="161" t="inlineStr">
        <is>
          <t>High income</t>
        </is>
      </c>
      <c r="E3252" s="161" t="b">
        <v>0</v>
      </c>
      <c r="F3252" s="161" t="inlineStr">
        <is>
          <t>wacc_steffen_nominal_aftertax_pct</t>
        </is>
      </c>
      <c r="G3252" s="161" t="n">
        <v>6.79</v>
      </c>
      <c r="H3252" s="161" t="inlineStr">
        <is>
          <t>2020</t>
        </is>
      </c>
      <c r="I3252" s="161" t="inlineStr">
        <is>
          <t>SteffenEtAl2025_WACC_database.csv</t>
        </is>
      </c>
    </row>
    <row r="3253" ht="13" customHeight="1">
      <c r="A3253" s="161" t="inlineStr">
        <is>
          <t>CRI</t>
        </is>
      </c>
      <c r="B3253" s="161" t="inlineStr">
        <is>
          <t>Costa Rica</t>
        </is>
      </c>
      <c r="C3253" s="161" t="inlineStr">
        <is>
          <t>Latin America &amp; Caribbean</t>
        </is>
      </c>
      <c r="D3253" s="161" t="inlineStr">
        <is>
          <t>High income</t>
        </is>
      </c>
      <c r="E3253" s="161" t="b">
        <v>0</v>
      </c>
      <c r="F3253" s="161" t="inlineStr">
        <is>
          <t>wacc_n_sources</t>
        </is>
      </c>
      <c r="G3253" s="161" t="n">
        <v>1</v>
      </c>
      <c r="H3253" s="161" t="inlineStr">
        <is>
          <t>2021-2024</t>
        </is>
      </c>
      <c r="I3253" s="161" t="inlineStr">
        <is>
          <t>IRENA / Steffen et al. / IEA</t>
        </is>
      </c>
    </row>
    <row r="3254" ht="13" customHeight="1">
      <c r="A3254" s="161" t="inlineStr">
        <is>
          <t>CRI</t>
        </is>
      </c>
      <c r="B3254" s="161" t="inlineStr">
        <is>
          <t>Costa Rica</t>
        </is>
      </c>
      <c r="C3254" s="161" t="inlineStr">
        <is>
          <t>Latin America &amp; Caribbean</t>
        </is>
      </c>
      <c r="D3254" s="161" t="inlineStr">
        <is>
          <t>High income</t>
        </is>
      </c>
      <c r="E3254" s="161" t="b">
        <v>0</v>
      </c>
      <c r="F3254" s="161" t="inlineStr">
        <is>
          <t>mitigation_finance_received_pct_gdp</t>
        </is>
      </c>
      <c r="G3254" s="161" t="n">
        <v>0.265</v>
      </c>
      <c r="H3254" s="161" t="inlineStr">
        <is>
          <t>2024</t>
        </is>
      </c>
      <c r="I3254" s="161" t="inlineStr">
        <is>
          <t>CRDF-RP_2024.xlsx + WEO</t>
        </is>
      </c>
    </row>
    <row r="3255" ht="13" customHeight="1">
      <c r="A3255" s="161" t="inlineStr">
        <is>
          <t>CRI</t>
        </is>
      </c>
      <c r="B3255" s="161" t="inlineStr">
        <is>
          <t>Costa Rica</t>
        </is>
      </c>
      <c r="C3255" s="161" t="inlineStr">
        <is>
          <t>Latin America &amp; Caribbean</t>
        </is>
      </c>
      <c r="D3255" s="161" t="inlineStr">
        <is>
          <t>High income</t>
        </is>
      </c>
      <c r="E3255" s="161" t="b">
        <v>0</v>
      </c>
      <c r="F3255" s="161" t="inlineStr">
        <is>
          <t>pefa_pi103_contingent_liabilities</t>
        </is>
      </c>
      <c r="G3255" s="161" t="n">
        <v>2</v>
      </c>
      <c r="H3255" s="161" t="inlineStr">
        <is>
          <t>2022</t>
        </is>
      </c>
      <c r="I3255" s="161" t="inlineStr">
        <is>
          <t>assessments_1787749571.csv</t>
        </is>
      </c>
    </row>
    <row r="3256" ht="13" customHeight="1">
      <c r="A3256" s="161" t="inlineStr">
        <is>
          <t>CRI</t>
        </is>
      </c>
      <c r="B3256" s="161" t="inlineStr">
        <is>
          <t>Costa Rica</t>
        </is>
      </c>
      <c r="C3256" s="161" t="inlineStr">
        <is>
          <t>Latin America &amp; Caribbean</t>
        </is>
      </c>
      <c r="D3256" s="161" t="inlineStr">
        <is>
          <t>High income</t>
        </is>
      </c>
      <c r="E3256" s="161" t="b">
        <v>0</v>
      </c>
      <c r="F3256" s="161" t="inlineStr">
        <is>
          <t>excise_revenue_pct_of_revenue</t>
        </is>
      </c>
      <c r="G3256" s="161" t="n">
        <v>14.682</v>
      </c>
      <c r="H3256" s="161" t="inlineStr">
        <is>
          <t>2024</t>
        </is>
      </c>
      <c r="I3256" s="161" t="inlineStr">
        <is>
          <t>world-imf2026.xlsx</t>
        </is>
      </c>
    </row>
    <row r="3257" ht="13" customHeight="1">
      <c r="A3257" s="161" t="inlineStr">
        <is>
          <t>CRI</t>
        </is>
      </c>
      <c r="B3257" s="161" t="inlineStr">
        <is>
          <t>Costa Rica</t>
        </is>
      </c>
      <c r="C3257" s="161" t="inlineStr">
        <is>
          <t>Latin America &amp; Caribbean</t>
        </is>
      </c>
      <c r="D3257" s="161" t="inlineStr">
        <is>
          <t>High income</t>
        </is>
      </c>
      <c r="E3257" s="161" t="b">
        <v>0</v>
      </c>
      <c r="F3257" s="161" t="inlineStr">
        <is>
          <t>ff_subsidy_total_pct_gdp</t>
        </is>
      </c>
      <c r="G3257" s="161" t="n">
        <v>1.667</v>
      </c>
      <c r="H3257" s="161" t="inlineStr">
        <is>
          <t>2024</t>
        </is>
      </c>
      <c r="I3257" s="161" t="inlineStr">
        <is>
          <t>imffossilfuelsubsidiesdata.xlsb + WEO</t>
        </is>
      </c>
    </row>
    <row r="3258" ht="13" customHeight="1">
      <c r="A3258" s="161" t="inlineStr">
        <is>
          <t>CRI</t>
        </is>
      </c>
      <c r="B3258" s="161" t="inlineStr">
        <is>
          <t>Costa Rica</t>
        </is>
      </c>
      <c r="C3258" s="161" t="inlineStr">
        <is>
          <t>Latin America &amp; Caribbean</t>
        </is>
      </c>
      <c r="D3258" s="161" t="inlineStr">
        <is>
          <t>High income</t>
        </is>
      </c>
      <c r="E3258" s="161" t="b">
        <v>0</v>
      </c>
      <c r="F3258" s="161" t="inlineStr">
        <is>
          <t>ff_subsidy_explicit_pct_gdp</t>
        </is>
      </c>
      <c r="G3258" s="161" t="n">
        <v>0.183</v>
      </c>
      <c r="H3258" s="161" t="inlineStr">
        <is>
          <t>2024</t>
        </is>
      </c>
      <c r="I3258" s="161" t="inlineStr">
        <is>
          <t>imffossilfuelsubsidiesdata.xlsb</t>
        </is>
      </c>
    </row>
    <row r="3259" ht="13" customHeight="1">
      <c r="A3259" s="161" t="inlineStr">
        <is>
          <t>CRI</t>
        </is>
      </c>
      <c r="B3259" s="161" t="inlineStr">
        <is>
          <t>Costa Rica</t>
        </is>
      </c>
      <c r="C3259" s="161" t="inlineStr">
        <is>
          <t>Latin America &amp; Caribbean</t>
        </is>
      </c>
      <c r="D3259" s="161" t="inlineStr">
        <is>
          <t>High income</t>
        </is>
      </c>
      <c r="E3259" s="161" t="b">
        <v>0</v>
      </c>
      <c r="F3259" s="161" t="inlineStr">
        <is>
          <t>ff_subsidy_implicit_pct_gdp</t>
        </is>
      </c>
      <c r="G3259" s="161" t="n">
        <v>1.484</v>
      </c>
      <c r="H3259" s="161" t="inlineStr">
        <is>
          <t>2024</t>
        </is>
      </c>
      <c r="I3259" s="161" t="inlineStr">
        <is>
          <t>imffossilfuelsubsidiesdata.xlsb</t>
        </is>
      </c>
    </row>
    <row r="3260" ht="13" customHeight="1">
      <c r="A3260" s="161" t="inlineStr">
        <is>
          <t>CRI</t>
        </is>
      </c>
      <c r="B3260" s="161" t="inlineStr">
        <is>
          <t>Costa Rica</t>
        </is>
      </c>
      <c r="C3260" s="161" t="inlineStr">
        <is>
          <t>Latin America &amp; Caribbean</t>
        </is>
      </c>
      <c r="D3260" s="161" t="inlineStr">
        <is>
          <t>High income</t>
        </is>
      </c>
      <c r="E3260" s="161" t="b">
        <v>0</v>
      </c>
      <c r="F3260" s="161" t="inlineStr">
        <is>
          <t>env_protection_pct_of_expenditure</t>
        </is>
      </c>
      <c r="G3260" s="161" t="n">
        <v>0.123</v>
      </c>
      <c r="H3260" s="161" t="inlineStr">
        <is>
          <t>2022</t>
        </is>
      </c>
      <c r="I3260" s="161" t="inlineStr">
        <is>
          <t>WB_BOOST_WIDEF.csv</t>
        </is>
      </c>
    </row>
    <row r="3261" ht="13" customHeight="1">
      <c r="A3261" s="161" t="inlineStr">
        <is>
          <t>CRI</t>
        </is>
      </c>
      <c r="B3261" s="161" t="inlineStr">
        <is>
          <t>Costa Rica</t>
        </is>
      </c>
      <c r="C3261" s="161" t="inlineStr">
        <is>
          <t>Latin America &amp; Caribbean</t>
        </is>
      </c>
      <c r="D3261" s="161" t="inlineStr">
        <is>
          <t>High income</t>
        </is>
      </c>
      <c r="E3261" s="161" t="b">
        <v>0</v>
      </c>
      <c r="F3261" s="161" t="inlineStr">
        <is>
          <t>net_fuel_trade_pct_merch</t>
        </is>
      </c>
      <c r="G3261" s="161" t="n">
        <v>-10.245</v>
      </c>
      <c r="H3261" s="161" t="inlineStr">
        <is>
          <t>2024</t>
        </is>
      </c>
      <c r="I3261" s="161" t="inlineStr">
        <is>
          <t>WDI TX.VAL.FUEL.ZS.UN less TM.VAL.FUEL.ZS.UN</t>
        </is>
      </c>
    </row>
    <row r="3262" ht="13" customHeight="1">
      <c r="A3262" s="161" t="inlineStr">
        <is>
          <t>CRI</t>
        </is>
      </c>
      <c r="B3262" s="161" t="inlineStr">
        <is>
          <t>Costa Rica</t>
        </is>
      </c>
      <c r="C3262" s="161" t="inlineStr">
        <is>
          <t>Latin America &amp; Caribbean</t>
        </is>
      </c>
      <c r="D3262" s="161" t="inlineStr">
        <is>
          <t>High income</t>
        </is>
      </c>
      <c r="E3262" s="161" t="b">
        <v>0</v>
      </c>
      <c r="F3262" s="161" t="inlineStr">
        <is>
          <t>fuel_exports_pct_merch</t>
        </is>
      </c>
      <c r="G3262" s="161" t="n">
        <v>0.018</v>
      </c>
      <c r="H3262" s="161" t="inlineStr">
        <is>
          <t>2024</t>
        </is>
      </c>
      <c r="I3262" s="161" t="inlineStr">
        <is>
          <t>API_TX_VAL_FUEL_ZS_UN_DS2_en_csv_v2_33055.zip</t>
        </is>
      </c>
    </row>
    <row r="3263" ht="13" customHeight="1">
      <c r="A3263" s="161" t="inlineStr">
        <is>
          <t>CRI</t>
        </is>
      </c>
      <c r="B3263" s="161" t="inlineStr">
        <is>
          <t>Costa Rica</t>
        </is>
      </c>
      <c r="C3263" s="161" t="inlineStr">
        <is>
          <t>Latin America &amp; Caribbean</t>
        </is>
      </c>
      <c r="D3263" s="161" t="inlineStr">
        <is>
          <t>High income</t>
        </is>
      </c>
      <c r="E3263" s="161" t="b">
        <v>0</v>
      </c>
      <c r="F3263" s="161" t="inlineStr">
        <is>
          <t>fuel_imports_pct_merch</t>
        </is>
      </c>
      <c r="G3263" s="161" t="n">
        <v>10.263</v>
      </c>
      <c r="H3263" s="161" t="inlineStr">
        <is>
          <t>2024</t>
        </is>
      </c>
      <c r="I3263" s="161" t="inlineStr">
        <is>
          <t>API_TM_VAL_FUEL_ZS_UN_DS2_en_csv_v2_36140.zip</t>
        </is>
      </c>
    </row>
    <row r="3264" ht="13" customHeight="1">
      <c r="A3264" s="161" t="inlineStr">
        <is>
          <t>CRI</t>
        </is>
      </c>
      <c r="B3264" s="161" t="inlineStr">
        <is>
          <t>Costa Rica</t>
        </is>
      </c>
      <c r="C3264" s="161" t="inlineStr">
        <is>
          <t>Latin America &amp; Caribbean</t>
        </is>
      </c>
      <c r="D3264" s="161" t="inlineStr">
        <is>
          <t>High income</t>
        </is>
      </c>
      <c r="E3264" s="161" t="b">
        <v>0</v>
      </c>
      <c r="F3264" s="161" t="inlineStr">
        <is>
          <t>energy_import_dep_pct</t>
        </is>
      </c>
      <c r="G3264" s="161" t="n">
        <v>60.421</v>
      </c>
      <c r="H3264" s="161" t="inlineStr">
        <is>
          <t>2023</t>
        </is>
      </c>
      <c r="I3264" s="161" t="inlineStr">
        <is>
          <t>API_EG_IMP_CONS_ZS_DS2_en_csv_v2_160768.zip</t>
        </is>
      </c>
    </row>
    <row r="3265" ht="13" customHeight="1">
      <c r="A3265" s="161" t="inlineStr">
        <is>
          <t>CRI</t>
        </is>
      </c>
      <c r="B3265" s="161" t="inlineStr">
        <is>
          <t>Costa Rica</t>
        </is>
      </c>
      <c r="C3265" s="161" t="inlineStr">
        <is>
          <t>Latin America &amp; Caribbean</t>
        </is>
      </c>
      <c r="D3265" s="161" t="inlineStr">
        <is>
          <t>High income</t>
        </is>
      </c>
      <c r="E3265" s="161" t="b">
        <v>0</v>
      </c>
      <c r="F3265" s="161" t="inlineStr">
        <is>
          <t>fossil_rents_total_pct_gdp</t>
        </is>
      </c>
      <c r="G3265" s="161" t="n">
        <v>0.008999999999999999</v>
      </c>
      <c r="H3265" s="161" t="inlineStr">
        <is>
          <t>2021</t>
        </is>
      </c>
      <c r="I3265" s="161" t="inlineStr">
        <is>
          <t>WDI NY.GDP.PETR+NGAS+COAL.RT.ZS</t>
        </is>
      </c>
    </row>
    <row r="3266" ht="13" customHeight="1">
      <c r="A3266" s="161" t="inlineStr">
        <is>
          <t>CRI</t>
        </is>
      </c>
      <c r="B3266" s="161" t="inlineStr">
        <is>
          <t>Costa Rica</t>
        </is>
      </c>
      <c r="C3266" s="161" t="inlineStr">
        <is>
          <t>Latin America &amp; Caribbean</t>
        </is>
      </c>
      <c r="D3266" s="161" t="inlineStr">
        <is>
          <t>High income</t>
        </is>
      </c>
      <c r="E3266" s="161" t="b">
        <v>0</v>
      </c>
      <c r="F3266" s="161" t="inlineStr">
        <is>
          <t>oil_rents_pct_gdp</t>
        </is>
      </c>
      <c r="G3266" s="161" t="n">
        <v>0.008999999999999999</v>
      </c>
      <c r="H3266" s="161" t="inlineStr">
        <is>
          <t>2021</t>
        </is>
      </c>
      <c r="I3266" s="161" t="inlineStr">
        <is>
          <t>API_NY_GDP_PETR_RT_ZS_DS2_en_csv_v2_40227.zip</t>
        </is>
      </c>
    </row>
    <row r="3267" ht="13" customHeight="1">
      <c r="A3267" s="161" t="inlineStr">
        <is>
          <t>CRI</t>
        </is>
      </c>
      <c r="B3267" s="161" t="inlineStr">
        <is>
          <t>Costa Rica</t>
        </is>
      </c>
      <c r="C3267" s="161" t="inlineStr">
        <is>
          <t>Latin America &amp; Caribbean</t>
        </is>
      </c>
      <c r="D3267" s="161" t="inlineStr">
        <is>
          <t>High income</t>
        </is>
      </c>
      <c r="E3267" s="161" t="b">
        <v>0</v>
      </c>
      <c r="F3267" s="161" t="inlineStr">
        <is>
          <t>gas_rents_pct_gdp</t>
        </is>
      </c>
      <c r="G3267" s="161" t="n">
        <v>0</v>
      </c>
      <c r="H3267" s="161" t="inlineStr">
        <is>
          <t>2021</t>
        </is>
      </c>
      <c r="I3267" s="161" t="inlineStr">
        <is>
          <t>API_NY_GDP_NGAS_RT_ZS_DS2_en_csv_v2_35861.zip</t>
        </is>
      </c>
    </row>
    <row r="3268" ht="13" customHeight="1">
      <c r="A3268" s="161" t="inlineStr">
        <is>
          <t>CRI</t>
        </is>
      </c>
      <c r="B3268" s="161" t="inlineStr">
        <is>
          <t>Costa Rica</t>
        </is>
      </c>
      <c r="C3268" s="161" t="inlineStr">
        <is>
          <t>Latin America &amp; Caribbean</t>
        </is>
      </c>
      <c r="D3268" s="161" t="inlineStr">
        <is>
          <t>High income</t>
        </is>
      </c>
      <c r="E3268" s="161" t="b">
        <v>0</v>
      </c>
      <c r="F3268" s="161" t="inlineStr">
        <is>
          <t>coal_rents_pct_gdp</t>
        </is>
      </c>
      <c r="G3268" s="161" t="n">
        <v>0</v>
      </c>
      <c r="H3268" s="161" t="inlineStr">
        <is>
          <t>2021</t>
        </is>
      </c>
      <c r="I3268" s="161" t="inlineStr">
        <is>
          <t>API_NY_GDP_COAL_RT_ZS_DS2_en_csv_v2_35370.zip</t>
        </is>
      </c>
    </row>
    <row r="3269" ht="13" customHeight="1">
      <c r="A3269" s="161" t="inlineStr">
        <is>
          <t>CRI</t>
        </is>
      </c>
      <c r="B3269" s="161" t="inlineStr">
        <is>
          <t>Costa Rica</t>
        </is>
      </c>
      <c r="C3269" s="161" t="inlineStr">
        <is>
          <t>Latin America &amp; Caribbean</t>
        </is>
      </c>
      <c r="D3269" s="161" t="inlineStr">
        <is>
          <t>High income</t>
        </is>
      </c>
      <c r="E3269" s="161" t="b">
        <v>0</v>
      </c>
      <c r="F3269" s="161" t="inlineStr">
        <is>
          <t>other_fossil_gen_share_pct</t>
        </is>
      </c>
      <c r="G3269" s="161" t="n">
        <v>-9.863</v>
      </c>
      <c r="H3269" s="161" t="inlineStr">
        <is>
          <t>2025</t>
        </is>
      </c>
      <c r="I3269" s="161" t="inlineStr">
        <is>
          <t>release_generation_yearly_global.csv</t>
        </is>
      </c>
    </row>
    <row r="3270" ht="13" customHeight="1">
      <c r="A3270" s="161" t="inlineStr">
        <is>
          <t>CRI</t>
        </is>
      </c>
      <c r="B3270" s="161" t="inlineStr">
        <is>
          <t>Costa Rica</t>
        </is>
      </c>
      <c r="C3270" s="161" t="inlineStr">
        <is>
          <t>Latin America &amp; Caribbean</t>
        </is>
      </c>
      <c r="D3270" s="161" t="inlineStr">
        <is>
          <t>High income</t>
        </is>
      </c>
      <c r="E3270" s="161" t="b">
        <v>0</v>
      </c>
      <c r="F3270" s="161" t="inlineStr">
        <is>
          <t>renewable_share_electricity_pct</t>
        </is>
      </c>
      <c r="G3270" s="161" t="n">
        <v>100</v>
      </c>
      <c r="H3270" s="161" t="inlineStr">
        <is>
          <t>2024</t>
        </is>
      </c>
      <c r="I3270" s="161" t="inlineStr">
        <is>
          <t>imffossilfuelsubsidiesdata.xlsb</t>
        </is>
      </c>
    </row>
    <row r="3271" ht="13" customHeight="1">
      <c r="A3271" s="161" t="inlineStr">
        <is>
          <t>CRI</t>
        </is>
      </c>
      <c r="B3271" s="161" t="inlineStr">
        <is>
          <t>Costa Rica</t>
        </is>
      </c>
      <c r="C3271" s="161" t="inlineStr">
        <is>
          <t>Latin America &amp; Caribbean</t>
        </is>
      </c>
      <c r="D3271" s="161" t="inlineStr">
        <is>
          <t>High income</t>
        </is>
      </c>
      <c r="E3271" s="161" t="b">
        <v>0</v>
      </c>
      <c r="F3271" s="161" t="inlineStr">
        <is>
          <t>re_share_change_pp</t>
        </is>
      </c>
      <c r="G3271" s="161" t="n">
        <v>9.954000000000001</v>
      </c>
      <c r="H3271" s="161" t="inlineStr">
        <is>
          <t>2025</t>
        </is>
      </c>
      <c r="I3271" s="161" t="inlineStr">
        <is>
          <t>release_generation_yearly_global.csv</t>
        </is>
      </c>
    </row>
    <row r="3272" ht="13" customHeight="1">
      <c r="A3272" s="161" t="inlineStr">
        <is>
          <t>CRI</t>
        </is>
      </c>
      <c r="B3272" s="161" t="inlineStr">
        <is>
          <t>Costa Rica</t>
        </is>
      </c>
      <c r="C3272" s="161" t="inlineStr">
        <is>
          <t>Latin America &amp; Caribbean</t>
        </is>
      </c>
      <c r="D3272" s="161" t="inlineStr">
        <is>
          <t>High income</t>
        </is>
      </c>
      <c r="E3272" s="161" t="b">
        <v>0</v>
      </c>
      <c r="F3272" s="161" t="inlineStr">
        <is>
          <t>re_capacity_growth_pct</t>
        </is>
      </c>
      <c r="G3272" s="161" t="n">
        <v>1.379</v>
      </c>
      <c r="H3272" s="161" t="inlineStr">
        <is>
          <t>2025</t>
        </is>
      </c>
      <c r="I3272" s="161" t="inlineStr">
        <is>
          <t>release_generation_yearly_global.csv</t>
        </is>
      </c>
    </row>
    <row r="3273" ht="13" customHeight="1">
      <c r="A3273" s="161" t="inlineStr">
        <is>
          <t>CRI</t>
        </is>
      </c>
      <c r="B3273" s="161" t="inlineStr">
        <is>
          <t>Costa Rica</t>
        </is>
      </c>
      <c r="C3273" s="161" t="inlineStr">
        <is>
          <t>Latin America &amp; Caribbean</t>
        </is>
      </c>
      <c r="D3273" s="161" t="inlineStr">
        <is>
          <t>High income</t>
        </is>
      </c>
      <c r="E3273" s="161" t="b">
        <v>0</v>
      </c>
      <c r="F3273" s="161" t="inlineStr">
        <is>
          <t>inn_total_inv_2030_pct_gdp</t>
        </is>
      </c>
      <c r="G3273" s="161" t="n">
        <v>3.35037945554456</v>
      </c>
      <c r="H3273" s="161" t="inlineStr">
        <is>
          <t>2030</t>
        </is>
      </c>
      <c r="I3273" s="161" t="inlineStr">
        <is>
          <t>Mitigation_Investment_Needs_v1.1.xlsx (InvestmentNeeds v1.1, model output)</t>
        </is>
      </c>
    </row>
    <row r="3274" ht="13" customHeight="1">
      <c r="A3274" s="161" t="inlineStr">
        <is>
          <t>CRI</t>
        </is>
      </c>
      <c r="B3274" s="161" t="inlineStr">
        <is>
          <t>Costa Rica</t>
        </is>
      </c>
      <c r="C3274" s="161" t="inlineStr">
        <is>
          <t>Latin America &amp; Caribbean</t>
        </is>
      </c>
      <c r="D3274" s="161" t="inlineStr">
        <is>
          <t>High income</t>
        </is>
      </c>
      <c r="E3274" s="161" t="b">
        <v>0</v>
      </c>
      <c r="F3274" s="161" t="inlineStr">
        <is>
          <t>inn_incr_inv_2030_pct_gdp</t>
        </is>
      </c>
      <c r="G3274" s="161" t="n">
        <v>0.804091069330695</v>
      </c>
      <c r="H3274" s="161" t="inlineStr">
        <is>
          <t>2030</t>
        </is>
      </c>
      <c r="I3274" s="161" t="inlineStr">
        <is>
          <t>Mitigation_Investment_Needs_v1.1.xlsx (InvestmentNeeds v1.1, model output)</t>
        </is>
      </c>
    </row>
    <row r="3275" ht="13" customHeight="1">
      <c r="A3275" s="161" t="inlineStr">
        <is>
          <t>CRI</t>
        </is>
      </c>
      <c r="B3275" s="161" t="inlineStr">
        <is>
          <t>Costa Rica</t>
        </is>
      </c>
      <c r="C3275" s="161" t="inlineStr">
        <is>
          <t>Latin America &amp; Caribbean</t>
        </is>
      </c>
      <c r="D3275" s="161" t="inlineStr">
        <is>
          <t>High income</t>
        </is>
      </c>
      <c r="E3275" s="161" t="b">
        <v>0</v>
      </c>
      <c r="F3275" s="161" t="inlineStr">
        <is>
          <t>inn_incr_inv_gen_2030_pct_gdp</t>
        </is>
      </c>
      <c r="G3275" s="161" t="n">
        <v>0.2429351874245182</v>
      </c>
      <c r="H3275" s="161" t="inlineStr">
        <is>
          <t>2030</t>
        </is>
      </c>
      <c r="I3275" s="161" t="inlineStr">
        <is>
          <t>Mitigation_Investment_Needs_v1.1.xlsx (InvestmentNeeds v1.1, model output)</t>
        </is>
      </c>
    </row>
    <row r="3276" ht="13" customHeight="1">
      <c r="A3276" s="161" t="inlineStr">
        <is>
          <t>CRI</t>
        </is>
      </c>
      <c r="B3276" s="161" t="inlineStr">
        <is>
          <t>Costa Rica</t>
        </is>
      </c>
      <c r="C3276" s="161" t="inlineStr">
        <is>
          <t>Latin America &amp; Caribbean</t>
        </is>
      </c>
      <c r="D3276" s="161" t="inlineStr">
        <is>
          <t>High income</t>
        </is>
      </c>
      <c r="E3276" s="161" t="b">
        <v>0</v>
      </c>
      <c r="F3276" s="161" t="inlineStr">
        <is>
          <t>inn_incr_inv_grid_2030_pct_gdp</t>
        </is>
      </c>
      <c r="G3276" s="161" t="n">
        <v>0.1665841285196698</v>
      </c>
      <c r="H3276" s="161" t="inlineStr">
        <is>
          <t>2030</t>
        </is>
      </c>
      <c r="I3276" s="161" t="inlineStr">
        <is>
          <t>Mitigation_Investment_Needs_v1.1.xlsx (InvestmentNeeds v1.1, model output)</t>
        </is>
      </c>
    </row>
    <row r="3277" ht="13" customHeight="1">
      <c r="A3277" s="161" t="inlineStr">
        <is>
          <t>CRI</t>
        </is>
      </c>
      <c r="B3277" s="161" t="inlineStr">
        <is>
          <t>Costa Rica</t>
        </is>
      </c>
      <c r="C3277" s="161" t="inlineStr">
        <is>
          <t>Latin America &amp; Caribbean</t>
        </is>
      </c>
      <c r="D3277" s="161" t="inlineStr">
        <is>
          <t>High income</t>
        </is>
      </c>
      <c r="E3277" s="161" t="b">
        <v>0</v>
      </c>
      <c r="F3277" s="161" t="inlineStr">
        <is>
          <t>inn_incr_inv_trn_2030_pct_gdp</t>
        </is>
      </c>
      <c r="G3277" s="161" t="n">
        <v>0.1222821040512099</v>
      </c>
      <c r="H3277" s="161" t="inlineStr">
        <is>
          <t>2030</t>
        </is>
      </c>
      <c r="I3277" s="161" t="inlineStr">
        <is>
          <t>Mitigation_Investment_Needs_v1.1.xlsx (InvestmentNeeds v1.1, model output)</t>
        </is>
      </c>
    </row>
    <row r="3278" ht="13" customHeight="1">
      <c r="A3278" s="161" t="inlineStr">
        <is>
          <t>CRI</t>
        </is>
      </c>
      <c r="B3278" s="161" t="inlineStr">
        <is>
          <t>Costa Rica</t>
        </is>
      </c>
      <c r="C3278" s="161" t="inlineStr">
        <is>
          <t>Latin America &amp; Caribbean</t>
        </is>
      </c>
      <c r="D3278" s="161" t="inlineStr">
        <is>
          <t>High income</t>
        </is>
      </c>
      <c r="E3278" s="161" t="b">
        <v>0</v>
      </c>
      <c r="F3278" s="161" t="inlineStr">
        <is>
          <t>inn_incr_inv_bld_2030_pct_gdp</t>
        </is>
      </c>
      <c r="G3278" s="161" t="n">
        <v>0.07006636349614059</v>
      </c>
      <c r="H3278" s="161" t="inlineStr">
        <is>
          <t>2030</t>
        </is>
      </c>
      <c r="I3278" s="161" t="inlineStr">
        <is>
          <t>Mitigation_Investment_Needs_v1.1.xlsx (InvestmentNeeds v1.1, model output)</t>
        </is>
      </c>
    </row>
    <row r="3279" ht="13" customHeight="1">
      <c r="A3279" s="161" t="inlineStr">
        <is>
          <t>CRI</t>
        </is>
      </c>
      <c r="B3279" s="161" t="inlineStr">
        <is>
          <t>Costa Rica</t>
        </is>
      </c>
      <c r="C3279" s="161" t="inlineStr">
        <is>
          <t>Latin America &amp; Caribbean</t>
        </is>
      </c>
      <c r="D3279" s="161" t="inlineStr">
        <is>
          <t>High income</t>
        </is>
      </c>
      <c r="E3279" s="161" t="b">
        <v>0</v>
      </c>
      <c r="F3279" s="161" t="inlineStr">
        <is>
          <t>inn_incr_inv_ind_2030_pct_gdp</t>
        </is>
      </c>
      <c r="G3279" s="161" t="n">
        <v>0.0345223949181687</v>
      </c>
      <c r="H3279" s="161" t="inlineStr">
        <is>
          <t>2030</t>
        </is>
      </c>
      <c r="I3279" s="161" t="inlineStr">
        <is>
          <t>Mitigation_Investment_Needs_v1.1.xlsx (InvestmentNeeds v1.1, model output)</t>
        </is>
      </c>
    </row>
    <row r="3280" ht="13" customHeight="1">
      <c r="A3280" s="161" t="inlineStr">
        <is>
          <t>CRI</t>
        </is>
      </c>
      <c r="B3280" s="161" t="inlineStr">
        <is>
          <t>Costa Rica</t>
        </is>
      </c>
      <c r="C3280" s="161" t="inlineStr">
        <is>
          <t>Latin America &amp; Caribbean</t>
        </is>
      </c>
      <c r="D3280" s="161" t="inlineStr">
        <is>
          <t>High income</t>
        </is>
      </c>
      <c r="E3280" s="161" t="b">
        <v>0</v>
      </c>
      <c r="F3280" s="161" t="inlineStr">
        <is>
          <t>inn_incr_inv_fuel_2030_pct_gdp</t>
        </is>
      </c>
      <c r="G3280" s="161" t="n">
        <v>0.0436800244558011</v>
      </c>
      <c r="H3280" s="161" t="inlineStr">
        <is>
          <t>2030</t>
        </is>
      </c>
      <c r="I3280" s="161" t="inlineStr">
        <is>
          <t>Mitigation_Investment_Needs_v1.1.xlsx (InvestmentNeeds v1.1, model output)</t>
        </is>
      </c>
    </row>
    <row r="3281" ht="13" customHeight="1">
      <c r="A3281" s="161" t="inlineStr">
        <is>
          <t>CRI</t>
        </is>
      </c>
      <c r="B3281" s="161" t="inlineStr">
        <is>
          <t>Costa Rica</t>
        </is>
      </c>
      <c r="C3281" s="161" t="inlineStr">
        <is>
          <t>Latin America &amp; Caribbean</t>
        </is>
      </c>
      <c r="D3281" s="161" t="inlineStr">
        <is>
          <t>High income</t>
        </is>
      </c>
      <c r="E3281" s="161" t="b">
        <v>0</v>
      </c>
      <c r="F3281" s="161" t="inlineStr">
        <is>
          <t>inn_incr_inv_afolu_2030_pct_gdp</t>
        </is>
      </c>
      <c r="G3281" s="161" t="n">
        <v>0.124020866465187</v>
      </c>
      <c r="H3281" s="161" t="inlineStr">
        <is>
          <t>2030</t>
        </is>
      </c>
      <c r="I3281" s="161" t="inlineStr">
        <is>
          <t>Mitigation_Investment_Needs_v1.1.xlsx (InvestmentNeeds v1.1, model output)</t>
        </is>
      </c>
    </row>
    <row r="3282" ht="13" customHeight="1">
      <c r="A3282" s="161" t="inlineStr">
        <is>
          <t>CRI</t>
        </is>
      </c>
      <c r="B3282" s="161" t="inlineStr">
        <is>
          <t>Costa Rica</t>
        </is>
      </c>
      <c r="C3282" s="161" t="inlineStr">
        <is>
          <t>Latin America &amp; Caribbean</t>
        </is>
      </c>
      <c r="D3282" s="161" t="inlineStr">
        <is>
          <t>High income</t>
        </is>
      </c>
      <c r="E3282" s="161" t="b">
        <v>0</v>
      </c>
      <c r="F3282" s="161" t="inlineStr">
        <is>
          <t>inn_incr_cost_a_2030_pct_gdp</t>
        </is>
      </c>
      <c r="G3282" s="161" t="n">
        <v>-0.0309995036717732</v>
      </c>
      <c r="H3282" s="161" t="inlineStr">
        <is>
          <t>2030</t>
        </is>
      </c>
      <c r="I3282" s="161" t="inlineStr">
        <is>
          <t>Mitigation_Investment_Needs_v1.1.xlsx (InvestmentNeeds v1.1, model output)</t>
        </is>
      </c>
    </row>
    <row r="3283" ht="13" customHeight="1">
      <c r="A3283" s="161" t="inlineStr">
        <is>
          <t>CRI</t>
        </is>
      </c>
      <c r="B3283" s="161" t="inlineStr">
        <is>
          <t>Costa Rica</t>
        </is>
      </c>
      <c r="C3283" s="161" t="inlineStr">
        <is>
          <t>Latin America &amp; Caribbean</t>
        </is>
      </c>
      <c r="D3283" s="161" t="inlineStr">
        <is>
          <t>High income</t>
        </is>
      </c>
      <c r="E3283" s="161" t="b">
        <v>0</v>
      </c>
      <c r="F3283" s="161" t="inlineStr">
        <is>
          <t>inn_incr_cost_b_2030_pct_gdp</t>
        </is>
      </c>
      <c r="G3283" s="161" t="n">
        <v>-0.0358539397052646</v>
      </c>
      <c r="H3283" s="161" t="inlineStr">
        <is>
          <t>2030</t>
        </is>
      </c>
      <c r="I3283" s="161" t="inlineStr">
        <is>
          <t>Mitigation_Investment_Needs_v1.1.xlsx (InvestmentNeeds v1.1, model output)</t>
        </is>
      </c>
    </row>
    <row r="3284" ht="13" customHeight="1">
      <c r="A3284" s="161" t="inlineStr">
        <is>
          <t>CRI</t>
        </is>
      </c>
      <c r="B3284" s="161" t="inlineStr">
        <is>
          <t>Costa Rica</t>
        </is>
      </c>
      <c r="C3284" s="161" t="inlineStr">
        <is>
          <t>Latin America &amp; Caribbean</t>
        </is>
      </c>
      <c r="D3284" s="161" t="inlineStr">
        <is>
          <t>High income</t>
        </is>
      </c>
      <c r="E3284" s="161" t="b">
        <v>0</v>
      </c>
      <c r="F3284" s="161" t="inlineStr">
        <is>
          <t>inn_incr_cost_c_2030_pct_gdp</t>
        </is>
      </c>
      <c r="G3284" s="161" t="n">
        <v>-0.0945698140145708</v>
      </c>
      <c r="H3284" s="161" t="inlineStr">
        <is>
          <t>2030</t>
        </is>
      </c>
      <c r="I3284" s="161" t="inlineStr">
        <is>
          <t>Mitigation_Investment_Needs_v1.1.xlsx (InvestmentNeeds v1.1, model output)</t>
        </is>
      </c>
    </row>
    <row r="3285" ht="13" customHeight="1">
      <c r="A3285" s="161" t="inlineStr">
        <is>
          <t>CRI</t>
        </is>
      </c>
      <c r="B3285" s="161" t="inlineStr">
        <is>
          <t>Costa Rica</t>
        </is>
      </c>
      <c r="C3285" s="161" t="inlineStr">
        <is>
          <t>Latin America &amp; Caribbean</t>
        </is>
      </c>
      <c r="D3285" s="161" t="inlineStr">
        <is>
          <t>High income</t>
        </is>
      </c>
      <c r="E3285" s="161" t="b">
        <v>0</v>
      </c>
      <c r="F3285" s="161" t="inlineStr">
        <is>
          <t>inn_cost_per_t_b_2030_usd</t>
        </is>
      </c>
      <c r="G3285" s="161" t="n">
        <v>-93.6833831572367</v>
      </c>
      <c r="H3285" s="161" t="inlineStr">
        <is>
          <t>2030</t>
        </is>
      </c>
      <c r="I3285" s="161" t="inlineStr">
        <is>
          <t>Mitigation_Investment_Needs_v1.1.xlsx (InvestmentNeeds v1.1, model output)</t>
        </is>
      </c>
    </row>
    <row r="3286" ht="13" customHeight="1">
      <c r="A3286" s="161" t="inlineStr">
        <is>
          <t>CRI</t>
        </is>
      </c>
      <c r="B3286" s="161" t="inlineStr">
        <is>
          <t>Costa Rica</t>
        </is>
      </c>
      <c r="C3286" s="161" t="inlineStr">
        <is>
          <t>Latin America &amp; Caribbean</t>
        </is>
      </c>
      <c r="D3286" s="161" t="inlineStr">
        <is>
          <t>High income</t>
        </is>
      </c>
      <c r="E3286" s="161" t="b">
        <v>0</v>
      </c>
      <c r="F3286" s="161" t="inlineStr">
        <is>
          <t>inn_coc_penalty_2030_pct_gdp</t>
        </is>
      </c>
      <c r="G3286" s="161" t="n">
        <v>0.0202268168062141</v>
      </c>
      <c r="H3286" s="161" t="inlineStr">
        <is>
          <t>2030</t>
        </is>
      </c>
      <c r="I3286" s="161" t="inlineStr">
        <is>
          <t>Mitigation_Investment_Needs_v1.1.xlsx (InvestmentNeeds v1.1, model output)</t>
        </is>
      </c>
    </row>
    <row r="3287" ht="13" customHeight="1">
      <c r="A3287" s="161" t="inlineStr">
        <is>
          <t>CRI</t>
        </is>
      </c>
      <c r="B3287" s="161" t="inlineStr">
        <is>
          <t>Costa Rica</t>
        </is>
      </c>
      <c r="C3287" s="161" t="inlineStr">
        <is>
          <t>Latin America &amp; Caribbean</t>
        </is>
      </c>
      <c r="D3287" s="161" t="inlineStr">
        <is>
          <t>High income</t>
        </is>
      </c>
      <c r="E3287" s="161" t="b">
        <v>0</v>
      </c>
      <c r="F3287" s="161" t="inlineStr">
        <is>
          <t>inn_pima_adj_inv_2030_pct_gdp</t>
        </is>
      </c>
      <c r="G3287" s="161" t="n">
        <v>3.833563431446228</v>
      </c>
      <c r="H3287" s="161" t="inlineStr">
        <is>
          <t>2030</t>
        </is>
      </c>
      <c r="I3287" s="161" t="inlineStr">
        <is>
          <t>Mitigation_Investment_Needs_v1.1.xlsx (InvestmentNeeds v1.1, model output)</t>
        </is>
      </c>
    </row>
    <row r="3288" ht="13" customHeight="1">
      <c r="A3288" s="161" t="inlineStr">
        <is>
          <t>CRI</t>
        </is>
      </c>
      <c r="B3288" s="161" t="inlineStr">
        <is>
          <t>Costa Rica</t>
        </is>
      </c>
      <c r="C3288" s="161" t="inlineStr">
        <is>
          <t>Latin America &amp; Caribbean</t>
        </is>
      </c>
      <c r="D3288" s="161" t="inlineStr">
        <is>
          <t>High income</t>
        </is>
      </c>
      <c r="E3288" s="161" t="b">
        <v>0</v>
      </c>
      <c r="F3288" s="161" t="inlineStr">
        <is>
          <t>nmim_nz_inv_2030_pct_gdp</t>
        </is>
      </c>
      <c r="G3288" s="161" t="n">
        <v>1.142192569859774</v>
      </c>
      <c r="H3288" s="161" t="inlineStr">
        <is>
          <t>2030</t>
        </is>
      </c>
      <c r="I3288" s="161" t="inlineStr">
        <is>
          <t>nmim_summary_v0_2.csv (InvestmentNeeds NMIM v0.2, model output)</t>
        </is>
      </c>
    </row>
    <row r="3289" ht="13" customHeight="1">
      <c r="A3289" s="161" t="inlineStr">
        <is>
          <t>CRI</t>
        </is>
      </c>
      <c r="B3289" s="161" t="inlineStr">
        <is>
          <t>Costa Rica</t>
        </is>
      </c>
      <c r="C3289" s="161" t="inlineStr">
        <is>
          <t>Latin America &amp; Caribbean</t>
        </is>
      </c>
      <c r="D3289" s="161" t="inlineStr">
        <is>
          <t>High income</t>
        </is>
      </c>
      <c r="E3289" s="161" t="b">
        <v>0</v>
      </c>
      <c r="F3289" s="161" t="inlineStr">
        <is>
          <t>nmim_typ1_2030_pct_gdp</t>
        </is>
      </c>
      <c r="G3289" s="161" t="n">
        <v>0.1046277530060521</v>
      </c>
      <c r="H3289" s="161" t="inlineStr">
        <is>
          <t>2030</t>
        </is>
      </c>
      <c r="I3289" s="161" t="inlineStr">
        <is>
          <t>nmim_summary_v0_2.csv (InvestmentNeeds NMIM v0.2, model output)</t>
        </is>
      </c>
    </row>
    <row r="3290" ht="13" customHeight="1">
      <c r="A3290" s="161" t="inlineStr">
        <is>
          <t>CRI</t>
        </is>
      </c>
      <c r="B3290" s="161" t="inlineStr">
        <is>
          <t>Costa Rica</t>
        </is>
      </c>
      <c r="C3290" s="161" t="inlineStr">
        <is>
          <t>Latin America &amp; Caribbean</t>
        </is>
      </c>
      <c r="D3290" s="161" t="inlineStr">
        <is>
          <t>High income</t>
        </is>
      </c>
      <c r="E3290" s="161" t="b">
        <v>0</v>
      </c>
      <c r="F3290" s="161" t="inlineStr">
        <is>
          <t>nmim_typ2_2030_pct_gdp</t>
        </is>
      </c>
      <c r="G3290" s="161" t="n">
        <v>0.170846889936241</v>
      </c>
      <c r="H3290" s="161" t="inlineStr">
        <is>
          <t>2030</t>
        </is>
      </c>
      <c r="I3290" s="161" t="inlineStr">
        <is>
          <t>nmim_summary_v0_2.csv (InvestmentNeeds NMIM v0.2, model output)</t>
        </is>
      </c>
    </row>
    <row r="3291" ht="13" customHeight="1">
      <c r="A3291" s="161" t="inlineStr">
        <is>
          <t>CRI</t>
        </is>
      </c>
      <c r="B3291" s="161" t="inlineStr">
        <is>
          <t>Costa Rica</t>
        </is>
      </c>
      <c r="C3291" s="161" t="inlineStr">
        <is>
          <t>Latin America &amp; Caribbean</t>
        </is>
      </c>
      <c r="D3291" s="161" t="inlineStr">
        <is>
          <t>High income</t>
        </is>
      </c>
      <c r="E3291" s="161" t="b">
        <v>0</v>
      </c>
      <c r="F3291" s="161" t="inlineStr">
        <is>
          <t>nmim_typ3_2030_pct_gdp</t>
        </is>
      </c>
      <c r="G3291" s="161" t="n">
        <v>0.2638678014479078</v>
      </c>
      <c r="H3291" s="161" t="inlineStr">
        <is>
          <t>2030</t>
        </is>
      </c>
      <c r="I3291" s="161" t="inlineStr">
        <is>
          <t>nmim_summary_v0_2.csv (InvestmentNeeds NMIM v0.2, model output)</t>
        </is>
      </c>
    </row>
    <row r="3292" ht="13" customHeight="1">
      <c r="A3292" s="161" t="inlineStr">
        <is>
          <t>CRI</t>
        </is>
      </c>
      <c r="B3292" s="161" t="inlineStr">
        <is>
          <t>Costa Rica</t>
        </is>
      </c>
      <c r="C3292" s="161" t="inlineStr">
        <is>
          <t>Latin America &amp; Caribbean</t>
        </is>
      </c>
      <c r="D3292" s="161" t="inlineStr">
        <is>
          <t>High income</t>
        </is>
      </c>
      <c r="E3292" s="161" t="b">
        <v>0</v>
      </c>
      <c r="F3292" s="161" t="inlineStr">
        <is>
          <t>nmim_typ4_2030_pct_gdp</t>
        </is>
      </c>
      <c r="G3292" s="161" t="n">
        <v>0.1070210035208845</v>
      </c>
      <c r="H3292" s="161" t="inlineStr">
        <is>
          <t>2030</t>
        </is>
      </c>
      <c r="I3292" s="161" t="inlineStr">
        <is>
          <t>nmim_summary_v0_2.csv (InvestmentNeeds NMIM v0.2, model output)</t>
        </is>
      </c>
    </row>
    <row r="3293" ht="13" customHeight="1">
      <c r="A3293" s="161" t="inlineStr">
        <is>
          <t>CRI</t>
        </is>
      </c>
      <c r="B3293" s="161" t="inlineStr">
        <is>
          <t>Costa Rica</t>
        </is>
      </c>
      <c r="C3293" s="161" t="inlineStr">
        <is>
          <t>Latin America &amp; Caribbean</t>
        </is>
      </c>
      <c r="D3293" s="161" t="inlineStr">
        <is>
          <t>High income</t>
        </is>
      </c>
      <c r="E3293" s="161" t="b">
        <v>0</v>
      </c>
      <c r="F3293" s="161" t="inlineStr">
        <is>
          <t>nmim_typ5_2030_pct_gdp</t>
        </is>
      </c>
      <c r="G3293" s="161" t="n">
        <v>0.4958291220320168</v>
      </c>
      <c r="H3293" s="161" t="inlineStr">
        <is>
          <t>2030</t>
        </is>
      </c>
      <c r="I3293" s="161" t="inlineStr">
        <is>
          <t>nmim_summary_v0_2.csv (InvestmentNeeds NMIM v0.2, model output)</t>
        </is>
      </c>
    </row>
    <row r="3294" ht="13" customHeight="1">
      <c r="A3294" s="161" t="inlineStr">
        <is>
          <t>CRI</t>
        </is>
      </c>
      <c r="B3294" s="161" t="inlineStr">
        <is>
          <t>Costa Rica</t>
        </is>
      </c>
      <c r="C3294" s="161" t="inlineStr">
        <is>
          <t>Latin America &amp; Caribbean</t>
        </is>
      </c>
      <c r="D3294" s="161" t="inlineStr">
        <is>
          <t>High income</t>
        </is>
      </c>
      <c r="E3294" s="161" t="b">
        <v>0</v>
      </c>
      <c r="F3294" s="161" t="inlineStr">
        <is>
          <t>nmim_budget_need_2030_pct_gdp</t>
        </is>
      </c>
      <c r="G3294" s="161" t="n">
        <v>0.1367340539789894</v>
      </c>
      <c r="H3294" s="161" t="inlineStr">
        <is>
          <t>2030</t>
        </is>
      </c>
      <c r="I3294" s="161" t="inlineStr">
        <is>
          <t>nmim_summary_v0_2.csv (InvestmentNeeds NMIM v0.2, model output)</t>
        </is>
      </c>
    </row>
    <row r="3295" ht="13" customHeight="1">
      <c r="A3295" s="161" t="inlineStr">
        <is>
          <t>CRI</t>
        </is>
      </c>
      <c r="B3295" s="161" t="inlineStr">
        <is>
          <t>Costa Rica</t>
        </is>
      </c>
      <c r="C3295" s="161" t="inlineStr">
        <is>
          <t>Latin America &amp; Caribbean</t>
        </is>
      </c>
      <c r="D3295" s="161" t="inlineStr">
        <is>
          <t>High income</t>
        </is>
      </c>
      <c r="E3295" s="161" t="b">
        <v>0</v>
      </c>
      <c r="F3295" s="161" t="inlineStr">
        <is>
          <t>nmim_private_share_2030_pct</t>
        </is>
      </c>
      <c r="G3295" s="161" t="n">
        <v>73.07100818358437</v>
      </c>
      <c r="H3295" s="161" t="inlineStr">
        <is>
          <t>2030</t>
        </is>
      </c>
      <c r="I3295" s="161" t="inlineStr">
        <is>
          <t>nmim_summary_v0_2.csv (InvestmentNeeds NMIM v0.2, model output)</t>
        </is>
      </c>
    </row>
    <row r="3296" ht="13" customHeight="1">
      <c r="A3296" s="161" t="inlineStr">
        <is>
          <t>CRI</t>
        </is>
      </c>
      <c r="B3296" s="161" t="inlineStr">
        <is>
          <t>Costa Rica</t>
        </is>
      </c>
      <c r="C3296" s="161" t="inlineStr">
        <is>
          <t>Latin America &amp; Caribbean</t>
        </is>
      </c>
      <c r="D3296" s="161" t="inlineStr">
        <is>
          <t>High income</t>
        </is>
      </c>
      <c r="E3296" s="161" t="b">
        <v>0</v>
      </c>
      <c r="F3296" s="161" t="inlineStr">
        <is>
          <t>nmim_incr_inv_2030_pct_gdp</t>
        </is>
      </c>
      <c r="G3296" s="161" t="n">
        <v>0.5037159974712356</v>
      </c>
      <c r="H3296" s="161" t="inlineStr">
        <is>
          <t>2030</t>
        </is>
      </c>
      <c r="I3296" s="161" t="inlineStr">
        <is>
          <t>nmim_summary_v0_2.csv (InvestmentNeeds NMIM v0.2, model output)</t>
        </is>
      </c>
    </row>
    <row r="3297" ht="13" customHeight="1">
      <c r="A3297" s="161" t="inlineStr">
        <is>
          <t>CRI</t>
        </is>
      </c>
      <c r="B3297" s="161" t="inlineStr">
        <is>
          <t>Costa Rica</t>
        </is>
      </c>
      <c r="C3297" s="161" t="inlineStr">
        <is>
          <t>Latin America &amp; Caribbean</t>
        </is>
      </c>
      <c r="D3297" s="161" t="inlineStr">
        <is>
          <t>High income</t>
        </is>
      </c>
      <c r="E3297" s="161" t="b">
        <v>0</v>
      </c>
      <c r="F3297" s="161" t="inlineStr">
        <is>
          <t>nmim_incr_inv_2050_pct_gdp</t>
        </is>
      </c>
      <c r="G3297" s="161" t="n">
        <v>0.4637568404205588</v>
      </c>
      <c r="H3297" s="161" t="inlineStr">
        <is>
          <t>2050</t>
        </is>
      </c>
      <c r="I3297" s="161" t="inlineStr">
        <is>
          <t>nmim_summary_v0_2.csv (InvestmentNeeds NMIM v0.2, model output)</t>
        </is>
      </c>
    </row>
    <row r="3298" ht="13" customHeight="1">
      <c r="A3298" s="161" t="inlineStr">
        <is>
          <t>CRI</t>
        </is>
      </c>
      <c r="B3298" s="161" t="inlineStr">
        <is>
          <t>Costa Rica</t>
        </is>
      </c>
      <c r="C3298" s="161" t="inlineStr">
        <is>
          <t>Latin America &amp; Caribbean</t>
        </is>
      </c>
      <c r="D3298" s="161" t="inlineStr">
        <is>
          <t>High income</t>
        </is>
      </c>
      <c r="E3298" s="161" t="b">
        <v>0</v>
      </c>
      <c r="F3298" s="161" t="inlineStr">
        <is>
          <t>nmim_pv_incr_cost_b_pct_gdp</t>
        </is>
      </c>
      <c r="G3298" s="161" t="n">
        <v>-1.453395742555722</v>
      </c>
      <c r="H3298" s="161" t="inlineStr">
        <is>
          <t>2025-2050</t>
        </is>
      </c>
      <c r="I3298" s="161" t="inlineStr">
        <is>
          <t>nmim_summary_v0_2.csv (InvestmentNeeds NMIM v0.2, model output)</t>
        </is>
      </c>
    </row>
    <row r="3299" ht="13" customHeight="1">
      <c r="A3299" s="161" t="inlineStr">
        <is>
          <t>CRI</t>
        </is>
      </c>
      <c r="B3299" s="161" t="inlineStr">
        <is>
          <t>Costa Rica</t>
        </is>
      </c>
      <c r="C3299" s="161" t="inlineStr">
        <is>
          <t>Latin America &amp; Caribbean</t>
        </is>
      </c>
      <c r="D3299" s="161" t="inlineStr">
        <is>
          <t>High income</t>
        </is>
      </c>
      <c r="E3299" s="161" t="b">
        <v>0</v>
      </c>
      <c r="F3299" s="161" t="inlineStr">
        <is>
          <t>price_diesel_usd_litre</t>
        </is>
      </c>
      <c r="G3299" s="161" t="n">
        <v>1.229</v>
      </c>
      <c r="H3299" s="161" t="inlineStr">
        <is>
          <t>2024</t>
        </is>
      </c>
      <c r="I3299" s="161" t="inlineStr">
        <is>
          <t>imffossilfuelsubsidiesdata.xlsb</t>
        </is>
      </c>
    </row>
    <row r="3300" ht="13" customHeight="1">
      <c r="A3300" s="161" t="inlineStr">
        <is>
          <t>CRI</t>
        </is>
      </c>
      <c r="B3300" s="161" t="inlineStr">
        <is>
          <t>Costa Rica</t>
        </is>
      </c>
      <c r="C3300" s="161" t="inlineStr">
        <is>
          <t>Latin America &amp; Caribbean</t>
        </is>
      </c>
      <c r="D3300" s="161" t="inlineStr">
        <is>
          <t>High income</t>
        </is>
      </c>
      <c r="E3300" s="161" t="b">
        <v>0</v>
      </c>
      <c r="F3300" s="161" t="inlineStr">
        <is>
          <t>price_gasoline_usd_litre</t>
        </is>
      </c>
      <c r="G3300" s="161" t="n">
        <v>1.319</v>
      </c>
      <c r="H3300" s="161" t="inlineStr">
        <is>
          <t>2024</t>
        </is>
      </c>
      <c r="I3300" s="161" t="inlineStr">
        <is>
          <t>imffossilfuelsubsidiesdata.xlsb</t>
        </is>
      </c>
    </row>
    <row r="3301" ht="13" customHeight="1">
      <c r="A3301" s="161" t="inlineStr">
        <is>
          <t>CRI</t>
        </is>
      </c>
      <c r="B3301" s="161" t="inlineStr">
        <is>
          <t>Costa Rica</t>
        </is>
      </c>
      <c r="C3301" s="161" t="inlineStr">
        <is>
          <t>Latin America &amp; Caribbean</t>
        </is>
      </c>
      <c r="D3301" s="161" t="inlineStr">
        <is>
          <t>High income</t>
        </is>
      </c>
      <c r="E3301" s="161" t="b">
        <v>0</v>
      </c>
      <c r="F3301" s="161" t="inlineStr">
        <is>
          <t>price_electricity_residential_usd_kwh</t>
        </is>
      </c>
      <c r="G3301" s="161" t="n">
        <v>0.191</v>
      </c>
      <c r="H3301" s="161" t="inlineStr">
        <is>
          <t>2024</t>
        </is>
      </c>
      <c r="I3301" s="161" t="inlineStr">
        <is>
          <t>imffossilfuelsubsidiesdata.xlsb</t>
        </is>
      </c>
    </row>
    <row r="3302" ht="13" customHeight="1">
      <c r="A3302" s="161" t="inlineStr">
        <is>
          <t>CRI</t>
        </is>
      </c>
      <c r="B3302" s="161" t="inlineStr">
        <is>
          <t>Costa Rica</t>
        </is>
      </c>
      <c r="C3302" s="161" t="inlineStr">
        <is>
          <t>Latin America &amp; Caribbean</t>
        </is>
      </c>
      <c r="D3302" s="161" t="inlineStr">
        <is>
          <t>High income</t>
        </is>
      </c>
      <c r="E3302" s="161" t="b">
        <v>0</v>
      </c>
      <c r="F3302" s="161" t="inlineStr">
        <is>
          <t>price_electricity_industry_usd_kwh</t>
        </is>
      </c>
      <c r="G3302" s="161" t="n">
        <v>0.232</v>
      </c>
      <c r="H3302" s="161" t="inlineStr">
        <is>
          <t>2024</t>
        </is>
      </c>
      <c r="I3302" s="161" t="inlineStr">
        <is>
          <t>imffossilfuelsubsidiesdata.xlsb</t>
        </is>
      </c>
    </row>
    <row r="3303" ht="13" customHeight="1">
      <c r="A3303" s="161" t="inlineStr">
        <is>
          <t>CRI</t>
        </is>
      </c>
      <c r="B3303" s="161" t="inlineStr">
        <is>
          <t>Costa Rica</t>
        </is>
      </c>
      <c r="C3303" s="161" t="inlineStr">
        <is>
          <t>Latin America &amp; Caribbean</t>
        </is>
      </c>
      <c r="D3303" s="161" t="inlineStr">
        <is>
          <t>High income</t>
        </is>
      </c>
      <c r="E3303" s="161" t="b">
        <v>0</v>
      </c>
      <c r="F3303" s="161" t="inlineStr">
        <is>
          <t>price_gas_residential_usd_gj</t>
        </is>
      </c>
      <c r="G3303" s="161" t="n">
        <v>14.81</v>
      </c>
      <c r="H3303" s="161" t="inlineStr">
        <is>
          <t>2024</t>
        </is>
      </c>
      <c r="I3303" s="161" t="inlineStr">
        <is>
          <t>imffossilfuelsubsidiesdata.xlsb</t>
        </is>
      </c>
    </row>
    <row r="3304" ht="13" customHeight="1">
      <c r="A3304" s="161" t="inlineStr">
        <is>
          <t>CRI</t>
        </is>
      </c>
      <c r="B3304" s="161" t="inlineStr">
        <is>
          <t>Costa Rica</t>
        </is>
      </c>
      <c r="C3304" s="161" t="inlineStr">
        <is>
          <t>Latin America &amp; Caribbean</t>
        </is>
      </c>
      <c r="D3304" s="161" t="inlineStr">
        <is>
          <t>High income</t>
        </is>
      </c>
      <c r="E3304" s="161" t="b">
        <v>0</v>
      </c>
      <c r="F3304" s="161" t="inlineStr">
        <is>
          <t>price_gas_industry_usd_gj</t>
        </is>
      </c>
      <c r="G3304" s="161" t="n">
        <v>5.164</v>
      </c>
      <c r="H3304" s="161" t="inlineStr">
        <is>
          <t>2024</t>
        </is>
      </c>
      <c r="I3304" s="161" t="inlineStr">
        <is>
          <t>imffossilfuelsubsidiesdata.xlsb</t>
        </is>
      </c>
    </row>
    <row r="3305" ht="13" customHeight="1">
      <c r="A3305" s="161" t="inlineStr">
        <is>
          <t>CRI</t>
        </is>
      </c>
      <c r="B3305" s="161" t="inlineStr">
        <is>
          <t>Costa Rica</t>
        </is>
      </c>
      <c r="C3305" s="161" t="inlineStr">
        <is>
          <t>Latin America &amp; Caribbean</t>
        </is>
      </c>
      <c r="D3305" s="161" t="inlineStr">
        <is>
          <t>High income</t>
        </is>
      </c>
      <c r="E3305" s="161" t="b">
        <v>0</v>
      </c>
      <c r="F3305" s="161" t="inlineStr">
        <is>
          <t>price_gas_power_usd_gj</t>
        </is>
      </c>
      <c r="G3305" s="161" t="n">
        <v>3.841</v>
      </c>
      <c r="H3305" s="161" t="inlineStr">
        <is>
          <t>2024</t>
        </is>
      </c>
      <c r="I3305" s="161" t="inlineStr">
        <is>
          <t>imffossilfuelsubsidiesdata.xlsb</t>
        </is>
      </c>
    </row>
    <row r="3306" ht="13" customHeight="1">
      <c r="A3306" s="161" t="inlineStr">
        <is>
          <t>CRI</t>
        </is>
      </c>
      <c r="B3306" s="161" t="inlineStr">
        <is>
          <t>Costa Rica</t>
        </is>
      </c>
      <c r="C3306" s="161" t="inlineStr">
        <is>
          <t>Latin America &amp; Caribbean</t>
        </is>
      </c>
      <c r="D3306" s="161" t="inlineStr">
        <is>
          <t>High income</t>
        </is>
      </c>
      <c r="E3306" s="161" t="b">
        <v>0</v>
      </c>
      <c r="F3306" s="161" t="inlineStr">
        <is>
          <t>price_coal_residential_usd_gj</t>
        </is>
      </c>
      <c r="G3306" s="161" t="n">
        <v>13.778</v>
      </c>
      <c r="H3306" s="161" t="inlineStr">
        <is>
          <t>2024</t>
        </is>
      </c>
      <c r="I3306" s="161" t="inlineStr">
        <is>
          <t>imffossilfuelsubsidiesdata.xlsb</t>
        </is>
      </c>
    </row>
    <row r="3307" ht="13" customHeight="1">
      <c r="A3307" s="161" t="inlineStr">
        <is>
          <t>CRI</t>
        </is>
      </c>
      <c r="B3307" s="161" t="inlineStr">
        <is>
          <t>Costa Rica</t>
        </is>
      </c>
      <c r="C3307" s="161" t="inlineStr">
        <is>
          <t>Latin America &amp; Caribbean</t>
        </is>
      </c>
      <c r="D3307" s="161" t="inlineStr">
        <is>
          <t>High income</t>
        </is>
      </c>
      <c r="E3307" s="161" t="b">
        <v>0</v>
      </c>
      <c r="F3307" s="161" t="inlineStr">
        <is>
          <t>price_coal_industry_usd_gj</t>
        </is>
      </c>
      <c r="G3307" s="161" t="n">
        <v>7.124</v>
      </c>
      <c r="H3307" s="161" t="inlineStr">
        <is>
          <t>2024</t>
        </is>
      </c>
      <c r="I3307" s="161" t="inlineStr">
        <is>
          <t>imffossilfuelsubsidiesdata.xlsb</t>
        </is>
      </c>
    </row>
    <row r="3308" ht="13" customHeight="1">
      <c r="A3308" s="161" t="inlineStr">
        <is>
          <t>CRI</t>
        </is>
      </c>
      <c r="B3308" s="161" t="inlineStr">
        <is>
          <t>Costa Rica</t>
        </is>
      </c>
      <c r="C3308" s="161" t="inlineStr">
        <is>
          <t>Latin America &amp; Caribbean</t>
        </is>
      </c>
      <c r="D3308" s="161" t="inlineStr">
        <is>
          <t>High income</t>
        </is>
      </c>
      <c r="E3308" s="161" t="b">
        <v>0</v>
      </c>
      <c r="F3308" s="161" t="inlineStr">
        <is>
          <t>price_coal_power_usd_gj</t>
        </is>
      </c>
      <c r="G3308" s="161" t="n">
        <v>5.575</v>
      </c>
      <c r="H3308" s="161" t="inlineStr">
        <is>
          <t>2024</t>
        </is>
      </c>
      <c r="I3308" s="161" t="inlineStr">
        <is>
          <t>imffossilfuelsubsidiesdata.xlsb</t>
        </is>
      </c>
    </row>
    <row r="3309" ht="13" customHeight="1">
      <c r="A3309" s="161" t="inlineStr">
        <is>
          <t>CRI</t>
        </is>
      </c>
      <c r="B3309" s="161" t="inlineStr">
        <is>
          <t>Costa Rica</t>
        </is>
      </c>
      <c r="C3309" s="161" t="inlineStr">
        <is>
          <t>Latin America &amp; Caribbean</t>
        </is>
      </c>
      <c r="D3309" s="161" t="inlineStr">
        <is>
          <t>High income</t>
        </is>
      </c>
      <c r="E3309" s="161" t="b">
        <v>0</v>
      </c>
      <c r="F3309" s="161" t="inlineStr">
        <is>
          <t>power_market_structure</t>
        </is>
      </c>
      <c r="G3309" s="161" t="n">
        <v>3</v>
      </c>
      <c r="H3309" s="161" t="inlineStr">
        <is>
          <t>2013</t>
        </is>
      </c>
      <c r="I3309" s="161" t="inlineStr">
        <is>
          <t>dataverse_files.zip</t>
        </is>
      </c>
    </row>
    <row r="3310" ht="13" customHeight="1">
      <c r="A3310" s="161" t="inlineStr">
        <is>
          <t>CRI</t>
        </is>
      </c>
      <c r="B3310" s="161" t="inlineStr">
        <is>
          <t>Costa Rica</t>
        </is>
      </c>
      <c r="C3310" s="161" t="inlineStr">
        <is>
          <t>Latin America &amp; Caribbean</t>
        </is>
      </c>
      <c r="D3310" s="161" t="inlineStr">
        <is>
          <t>High income</t>
        </is>
      </c>
      <c r="E3310" s="161" t="b">
        <v>0</v>
      </c>
      <c r="F3310" s="161" t="inlineStr">
        <is>
          <t>independent_regulator</t>
        </is>
      </c>
      <c r="G3310" s="161" t="n">
        <v>1</v>
      </c>
      <c r="H3310" s="161" t="inlineStr">
        <is>
          <t>2013</t>
        </is>
      </c>
      <c r="I3310" s="161" t="inlineStr">
        <is>
          <t>dataverse_files.zip</t>
        </is>
      </c>
    </row>
    <row r="3311" ht="13" customHeight="1">
      <c r="A3311" s="161" t="inlineStr">
        <is>
          <t>CRI</t>
        </is>
      </c>
      <c r="B3311" s="161" t="inlineStr">
        <is>
          <t>Costa Rica</t>
        </is>
      </c>
      <c r="C3311" s="161" t="inlineStr">
        <is>
          <t>Latin America &amp; Caribbean</t>
        </is>
      </c>
      <c r="D3311" s="161" t="inlineStr">
        <is>
          <t>High income</t>
        </is>
      </c>
      <c r="E3311" s="161" t="b">
        <v>0</v>
      </c>
      <c r="F3311" s="161" t="inlineStr">
        <is>
          <t>generation_unbundled</t>
        </is>
      </c>
      <c r="G3311" s="161" t="n">
        <v>0</v>
      </c>
      <c r="H3311" s="161" t="inlineStr">
        <is>
          <t>2013</t>
        </is>
      </c>
      <c r="I3311" s="161" t="inlineStr">
        <is>
          <t>dataverse_files.zip</t>
        </is>
      </c>
    </row>
    <row r="3312" ht="13" customHeight="1">
      <c r="A3312" s="161" t="inlineStr">
        <is>
          <t>CRI</t>
        </is>
      </c>
      <c r="B3312" s="161" t="inlineStr">
        <is>
          <t>Costa Rica</t>
        </is>
      </c>
      <c r="C3312" s="161" t="inlineStr">
        <is>
          <t>Latin America &amp; Caribbean</t>
        </is>
      </c>
      <c r="D3312" s="161" t="inlineStr">
        <is>
          <t>High income</t>
        </is>
      </c>
      <c r="E3312" s="161" t="b">
        <v>0</v>
      </c>
      <c r="F3312" s="161" t="inlineStr">
        <is>
          <t>rise_renewable_energy_score</t>
        </is>
      </c>
      <c r="G3312" s="161" t="n">
        <v>52.241</v>
      </c>
      <c r="H3312" s="161" t="inlineStr">
        <is>
          <t>2023</t>
        </is>
      </c>
      <c r="I3312" s="161" t="inlineStr">
        <is>
          <t>WB_RISE_WIDEF.csv</t>
        </is>
      </c>
    </row>
    <row r="3313" ht="13" customHeight="1">
      <c r="A3313" s="161" t="inlineStr">
        <is>
          <t>CRI</t>
        </is>
      </c>
      <c r="B3313" s="161" t="inlineStr">
        <is>
          <t>Costa Rica</t>
        </is>
      </c>
      <c r="C3313" s="161" t="inlineStr">
        <is>
          <t>Latin America &amp; Caribbean</t>
        </is>
      </c>
      <c r="D3313" s="161" t="inlineStr">
        <is>
          <t>High income</t>
        </is>
      </c>
      <c r="E3313" s="161" t="b">
        <v>0</v>
      </c>
      <c r="F3313" s="161" t="inlineStr">
        <is>
          <t>rise_level_playing_field_score</t>
        </is>
      </c>
      <c r="G3313" s="161" t="n">
        <v>20</v>
      </c>
      <c r="H3313" s="161" t="inlineStr">
        <is>
          <t>2023</t>
        </is>
      </c>
      <c r="I3313" s="161" t="inlineStr">
        <is>
          <t>WB_RISE_WIDEF.csv</t>
        </is>
      </c>
    </row>
    <row r="3314" ht="13" customHeight="1">
      <c r="A3314" s="161" t="inlineStr">
        <is>
          <t>CRI</t>
        </is>
      </c>
      <c r="B3314" s="161" t="inlineStr">
        <is>
          <t>Costa Rica</t>
        </is>
      </c>
      <c r="C3314" s="161" t="inlineStr">
        <is>
          <t>Latin America &amp; Caribbean</t>
        </is>
      </c>
      <c r="D3314" s="161" t="inlineStr">
        <is>
          <t>High income</t>
        </is>
      </c>
      <c r="E3314" s="161" t="b">
        <v>0</v>
      </c>
      <c r="F3314" s="161" t="inlineStr">
        <is>
          <t>rise_ee_financing_mechanisms_score</t>
        </is>
      </c>
      <c r="G3314" s="161" t="n">
        <v>50</v>
      </c>
      <c r="H3314" s="161" t="inlineStr">
        <is>
          <t>2023</t>
        </is>
      </c>
      <c r="I3314" s="161" t="inlineStr">
        <is>
          <t>WB_RISE_WIDEF.csv</t>
        </is>
      </c>
    </row>
    <row r="3315" ht="13" customHeight="1">
      <c r="A3315" s="161" t="inlineStr">
        <is>
          <t>CRI</t>
        </is>
      </c>
      <c r="B3315" s="161" t="inlineStr">
        <is>
          <t>Costa Rica</t>
        </is>
      </c>
      <c r="C3315" s="161" t="inlineStr">
        <is>
          <t>Latin America &amp; Caribbean</t>
        </is>
      </c>
      <c r="D3315" s="161" t="inlineStr">
        <is>
          <t>High income</t>
        </is>
      </c>
      <c r="E3315" s="161" t="b">
        <v>0</v>
      </c>
      <c r="F3315" s="161" t="inlineStr">
        <is>
          <t>revenue_pct_gdp</t>
        </is>
      </c>
      <c r="G3315" s="161" t="n">
        <v>14.874</v>
      </c>
      <c r="H3315" s="161" t="inlineStr">
        <is>
          <t>2024</t>
        </is>
      </c>
      <c r="I3315" s="161" t="inlineStr">
        <is>
          <t>dataset_2026-08-26T13_41_09_874550254Z_DEFAULT_INTEGRATION_IMF_RES_WEO_9_0_0.csv</t>
        </is>
      </c>
    </row>
    <row r="3316" ht="13" customHeight="1">
      <c r="A3316" s="161" t="inlineStr">
        <is>
          <t>CRI</t>
        </is>
      </c>
      <c r="B3316" s="161" t="inlineStr">
        <is>
          <t>Costa Rica</t>
        </is>
      </c>
      <c r="C3316" s="161" t="inlineStr">
        <is>
          <t>Latin America &amp; Caribbean</t>
        </is>
      </c>
      <c r="D3316" s="161" t="inlineStr">
        <is>
          <t>High income</t>
        </is>
      </c>
      <c r="E3316" s="161" t="b">
        <v>0</v>
      </c>
      <c r="F3316" s="161" t="inlineStr">
        <is>
          <t>primary_balance_pct_gdp</t>
        </is>
      </c>
      <c r="G3316" s="161" t="n">
        <v>1.045</v>
      </c>
      <c r="H3316" s="161" t="inlineStr">
        <is>
          <t>2024</t>
        </is>
      </c>
      <c r="I3316" s="161" t="inlineStr">
        <is>
          <t>dataset_2026-08-26T13_41_09_874550254Z_DEFAULT_INTEGRATION_IMF_RES_WEO_9_0_0.csv</t>
        </is>
      </c>
    </row>
    <row r="3317" ht="13" customHeight="1">
      <c r="A3317" s="161" t="inlineStr">
        <is>
          <t>CRI</t>
        </is>
      </c>
      <c r="B3317" s="161" t="inlineStr">
        <is>
          <t>Costa Rica</t>
        </is>
      </c>
      <c r="C3317" s="161" t="inlineStr">
        <is>
          <t>Latin America &amp; Caribbean</t>
        </is>
      </c>
      <c r="D3317" s="161" t="inlineStr">
        <is>
          <t>High income</t>
        </is>
      </c>
      <c r="E3317" s="161" t="b">
        <v>0</v>
      </c>
      <c r="F3317" s="161" t="inlineStr">
        <is>
          <t>current_account_pct_gdp</t>
        </is>
      </c>
      <c r="G3317" s="161" t="n">
        <v>-0.9330000000000001</v>
      </c>
      <c r="H3317" s="161" t="inlineStr">
        <is>
          <t>2024</t>
        </is>
      </c>
      <c r="I3317" s="161" t="inlineStr">
        <is>
          <t>dataset_2026-08-26T13_41_09_874550254Z_DEFAULT_INTEGRATION_IMF_RES_WEO_9_0_0.csv</t>
        </is>
      </c>
    </row>
    <row r="3318" ht="13" customHeight="1">
      <c r="A3318" s="161" t="inlineStr">
        <is>
          <t>CRI</t>
        </is>
      </c>
      <c r="B3318" s="161" t="inlineStr">
        <is>
          <t>Costa Rica</t>
        </is>
      </c>
      <c r="C3318" s="161" t="inlineStr">
        <is>
          <t>Latin America &amp; Caribbean</t>
        </is>
      </c>
      <c r="D3318" s="161" t="inlineStr">
        <is>
          <t>High income</t>
        </is>
      </c>
      <c r="E3318" s="161" t="b">
        <v>0</v>
      </c>
      <c r="F3318" s="161" t="inlineStr">
        <is>
          <t>gross_capital_formation_pct_gdp</t>
        </is>
      </c>
      <c r="G3318" s="161" t="n">
        <v>16.194</v>
      </c>
      <c r="H3318" s="161" t="inlineStr">
        <is>
          <t>2024</t>
        </is>
      </c>
      <c r="I3318" s="161" t="inlineStr">
        <is>
          <t>dataset_2026-08-26T13_41_09_874550254Z_DEFAULT_INTEGRATION_IMF_RES_WEO_9_0_0.csv</t>
        </is>
      </c>
    </row>
    <row r="3319" ht="13" customHeight="1">
      <c r="A3319" s="161" t="inlineStr">
        <is>
          <t>CRI</t>
        </is>
      </c>
      <c r="B3319" s="161" t="inlineStr">
        <is>
          <t>Costa Rica</t>
        </is>
      </c>
      <c r="C3319" s="161" t="inlineStr">
        <is>
          <t>Latin America &amp; Caribbean</t>
        </is>
      </c>
      <c r="D3319" s="161" t="inlineStr">
        <is>
          <t>High income</t>
        </is>
      </c>
      <c r="E3319" s="161" t="b">
        <v>0</v>
      </c>
      <c r="F3319" s="161" t="inlineStr">
        <is>
          <t>real_gdp_growth_5y_avg_pct</t>
        </is>
      </c>
      <c r="G3319" s="161" t="n">
        <v>3.682</v>
      </c>
      <c r="H3319" s="161" t="inlineStr">
        <is>
          <t>2020-2024 avg</t>
        </is>
      </c>
      <c r="I3319" s="161" t="inlineStr">
        <is>
          <t>dataset_2026-08-26T13_41_09_874550254Z_DEFAULT_INTEGRATION_IMF_RES_WEO_9_0_0.csv (derived)</t>
        </is>
      </c>
    </row>
    <row r="3320" ht="13" customHeight="1">
      <c r="A3320" s="161" t="inlineStr">
        <is>
          <t>CRI</t>
        </is>
      </c>
      <c r="B3320" s="161" t="inlineStr">
        <is>
          <t>Costa Rica</t>
        </is>
      </c>
      <c r="C3320" s="161" t="inlineStr">
        <is>
          <t>Latin America &amp; Caribbean</t>
        </is>
      </c>
      <c r="D3320" s="161" t="inlineStr">
        <is>
          <t>High income</t>
        </is>
      </c>
      <c r="E3320" s="161" t="b">
        <v>0</v>
      </c>
      <c r="F3320" s="161" t="inlineStr">
        <is>
          <t>int_budget_need_2030_pct_gdp</t>
        </is>
      </c>
      <c r="G3320" s="161" t="n">
        <v>0.064</v>
      </c>
      <c r="H3320" s="161" t="inlineStr">
        <is>
          <t>2030</t>
        </is>
      </c>
      <c r="I3320" s="161" t="inlineStr">
        <is>
          <t>integrated_results.csv (MacroFiscalModels v0.1, model output)</t>
        </is>
      </c>
    </row>
    <row r="3321" ht="13" customHeight="1">
      <c r="A3321" s="161" t="inlineStr">
        <is>
          <t>CRI</t>
        </is>
      </c>
      <c r="B3321" s="161" t="inlineStr">
        <is>
          <t>Costa Rica</t>
        </is>
      </c>
      <c r="C3321" s="161" t="inlineStr">
        <is>
          <t>Latin America &amp; Caribbean</t>
        </is>
      </c>
      <c r="D3321" s="161" t="inlineStr">
        <is>
          <t>High income</t>
        </is>
      </c>
      <c r="E3321" s="161" t="b">
        <v>0</v>
      </c>
      <c r="F3321" s="161" t="inlineStr">
        <is>
          <t>int_pricing_revenue_2030_pct_gdp</t>
        </is>
      </c>
      <c r="G3321" s="161" t="n">
        <v>0</v>
      </c>
      <c r="H3321" s="161" t="inlineStr">
        <is>
          <t>2030</t>
        </is>
      </c>
      <c r="I3321" s="161" t="inlineStr">
        <is>
          <t>integrated_results.csv (MacroFiscalModels v0.1, model output)</t>
        </is>
      </c>
    </row>
    <row r="3322" ht="13" customHeight="1">
      <c r="A3322" s="161" t="inlineStr">
        <is>
          <t>CRI</t>
        </is>
      </c>
      <c r="B3322" s="161" t="inlineStr">
        <is>
          <t>Costa Rica</t>
        </is>
      </c>
      <c r="C3322" s="161" t="inlineStr">
        <is>
          <t>Latin America &amp; Caribbean</t>
        </is>
      </c>
      <c r="D3322" s="161" t="inlineStr">
        <is>
          <t>High income</t>
        </is>
      </c>
      <c r="E3322" s="161" t="b">
        <v>0</v>
      </c>
      <c r="F3322" s="161" t="inlineStr">
        <is>
          <t>int_financing_gap_2030_pct_gdp</t>
        </is>
      </c>
      <c r="G3322" s="161" t="n">
        <v>0.064</v>
      </c>
      <c r="H3322" s="161" t="inlineStr">
        <is>
          <t>2030</t>
        </is>
      </c>
      <c r="I3322" s="161" t="inlineStr">
        <is>
          <t>integrated_results.csv (MacroFiscalModels v0.1, model output)</t>
        </is>
      </c>
    </row>
    <row r="3323" ht="13" customHeight="1">
      <c r="A3323" s="161" t="inlineStr">
        <is>
          <t>CRI</t>
        </is>
      </c>
      <c r="B3323" s="161" t="inlineStr">
        <is>
          <t>Costa Rica</t>
        </is>
      </c>
      <c r="C3323" s="161" t="inlineStr">
        <is>
          <t>Latin America &amp; Caribbean</t>
        </is>
      </c>
      <c r="D3323" s="161" t="inlineStr">
        <is>
          <t>High income</t>
        </is>
      </c>
      <c r="E3323" s="161" t="b">
        <v>0</v>
      </c>
      <c r="F3323" s="161" t="inlineStr">
        <is>
          <t>int_gdp_dev_2050_pct</t>
        </is>
      </c>
      <c r="G3323" s="161" t="n">
        <v>2.494</v>
      </c>
      <c r="H3323" s="161" t="inlineStr">
        <is>
          <t>2050</t>
        </is>
      </c>
      <c r="I3323" s="161" t="inlineStr">
        <is>
          <t>integrated_results.csv (MacroFiscalModels v0.1, model output)</t>
        </is>
      </c>
    </row>
    <row r="3324" ht="13" customHeight="1">
      <c r="A3324" s="161" t="inlineStr">
        <is>
          <t>CRI</t>
        </is>
      </c>
      <c r="B3324" s="161" t="inlineStr">
        <is>
          <t>Costa Rica</t>
        </is>
      </c>
      <c r="C3324" s="161" t="inlineStr">
        <is>
          <t>Latin America &amp; Caribbean</t>
        </is>
      </c>
      <c r="D3324" s="161" t="inlineStr">
        <is>
          <t>High income</t>
        </is>
      </c>
      <c r="E3324" s="161" t="b">
        <v>0</v>
      </c>
      <c r="F3324" s="161" t="inlineStr">
        <is>
          <t>int_debt_2050_pct_gdp</t>
        </is>
      </c>
      <c r="G3324" s="161" t="n">
        <v>58.38</v>
      </c>
      <c r="H3324" s="161" t="inlineStr">
        <is>
          <t>2050</t>
        </is>
      </c>
      <c r="I3324" s="161" t="inlineStr">
        <is>
          <t>integrated_results.csv (MacroFiscalModels v0.1, model output)</t>
        </is>
      </c>
    </row>
    <row r="3325" ht="13" customHeight="1">
      <c r="A3325" s="161" t="inlineStr">
        <is>
          <t>HRV</t>
        </is>
      </c>
      <c r="B3325" s="161" t="inlineStr">
        <is>
          <t>Croatia</t>
        </is>
      </c>
      <c r="C3325" s="161" t="inlineStr">
        <is>
          <t>Europe &amp; Central Asia</t>
        </is>
      </c>
      <c r="D3325" s="161" t="inlineStr">
        <is>
          <t>High income</t>
        </is>
      </c>
      <c r="E3325" s="161" t="b">
        <v>1</v>
      </c>
      <c r="F3325" s="161" t="inlineStr">
        <is>
          <t>interest_to_revenue_pct</t>
        </is>
      </c>
      <c r="G3325" s="161" t="n">
        <v>2.286</v>
      </c>
      <c r="H3325" s="161" t="inlineStr">
        <is>
          <t>2024</t>
        </is>
      </c>
      <c r="I3325" s="161" t="inlineStr">
        <is>
          <t>dataset_2026-08-26T13_41_09_874550254Z_DEFAULT_INTEGRATION_IMF_RES_WEO_9_0_0.csv (derived)</t>
        </is>
      </c>
    </row>
    <row r="3326" ht="13" customHeight="1">
      <c r="A3326" s="161" t="inlineStr">
        <is>
          <t>HRV</t>
        </is>
      </c>
      <c r="B3326" s="161" t="inlineStr">
        <is>
          <t>Croatia</t>
        </is>
      </c>
      <c r="C3326" s="161" t="inlineStr">
        <is>
          <t>Europe &amp; Central Asia</t>
        </is>
      </c>
      <c r="D3326" s="161" t="inlineStr">
        <is>
          <t>High income</t>
        </is>
      </c>
      <c r="E3326" s="161" t="b">
        <v>1</v>
      </c>
      <c r="F3326" s="161" t="inlineStr">
        <is>
          <t>interest_pct_gdp</t>
        </is>
      </c>
      <c r="G3326" s="161" t="n">
        <v>1.053</v>
      </c>
      <c r="H3326" s="161" t="inlineStr">
        <is>
          <t>2024</t>
        </is>
      </c>
      <c r="I3326" s="161" t="inlineStr">
        <is>
          <t>dataset_2026-08-26T13_41_09_874550254Z_DEFAULT_INTEGRATION_IMF_RES_WEO_9_0_0.csv (derived)</t>
        </is>
      </c>
    </row>
    <row r="3327" ht="13" customHeight="1">
      <c r="A3327" s="161" t="inlineStr">
        <is>
          <t>HRV</t>
        </is>
      </c>
      <c r="B3327" s="161" t="inlineStr">
        <is>
          <t>Croatia</t>
        </is>
      </c>
      <c r="C3327" s="161" t="inlineStr">
        <is>
          <t>Europe &amp; Central Asia</t>
        </is>
      </c>
      <c r="D3327" s="161" t="inlineStr">
        <is>
          <t>High income</t>
        </is>
      </c>
      <c r="E3327" s="161" t="b">
        <v>1</v>
      </c>
      <c r="F3327" s="161" t="inlineStr">
        <is>
          <t>gross_debt_pct_gdp</t>
        </is>
      </c>
      <c r="G3327" s="161" t="n">
        <v>57.369</v>
      </c>
      <c r="H3327" s="161" t="inlineStr">
        <is>
          <t>2024</t>
        </is>
      </c>
      <c r="I3327" s="161" t="inlineStr">
        <is>
          <t>dataset_2026-08-26T13_41_09_874550254Z_DEFAULT_INTEGRATION_IMF_RES_WEO_9_0_0.csv</t>
        </is>
      </c>
    </row>
    <row r="3328" ht="13" customHeight="1">
      <c r="A3328" s="161" t="inlineStr">
        <is>
          <t>HRV</t>
        </is>
      </c>
      <c r="B3328" s="161" t="inlineStr">
        <is>
          <t>Croatia</t>
        </is>
      </c>
      <c r="C3328" s="161" t="inlineStr">
        <is>
          <t>Europe &amp; Central Asia</t>
        </is>
      </c>
      <c r="D3328" s="161" t="inlineStr">
        <is>
          <t>High income</t>
        </is>
      </c>
      <c r="E3328" s="161" t="b">
        <v>1</v>
      </c>
      <c r="F3328" s="161" t="inlineStr">
        <is>
          <t>tax_revenue_pct_gdp</t>
        </is>
      </c>
      <c r="G3328" s="161" t="n">
        <v>27.216</v>
      </c>
      <c r="H3328" s="161" t="inlineStr">
        <is>
          <t>2024</t>
        </is>
      </c>
      <c r="I3328" s="161" t="inlineStr">
        <is>
          <t>world-imf2026.xlsx</t>
        </is>
      </c>
    </row>
    <row r="3329" ht="13" customHeight="1">
      <c r="A3329" s="161" t="inlineStr">
        <is>
          <t>HRV</t>
        </is>
      </c>
      <c r="B3329" s="161" t="inlineStr">
        <is>
          <t>Croatia</t>
        </is>
      </c>
      <c r="C3329" s="161" t="inlineStr">
        <is>
          <t>Europe &amp; Central Asia</t>
        </is>
      </c>
      <c r="D3329" s="161" t="inlineStr">
        <is>
          <t>High income</t>
        </is>
      </c>
      <c r="E3329" s="161" t="b">
        <v>1</v>
      </c>
      <c r="F3329" s="161" t="inlineStr">
        <is>
          <t>capex_execution_rate_pct</t>
        </is>
      </c>
      <c r="G3329" s="161" t="n">
        <v>99.991</v>
      </c>
      <c r="H3329" s="161" t="inlineStr">
        <is>
          <t>2022</t>
        </is>
      </c>
      <c r="I3329" s="161" t="inlineStr">
        <is>
          <t>WB_BOOST_WIDEF.csv</t>
        </is>
      </c>
    </row>
    <row r="3330" ht="13" customHeight="1">
      <c r="A3330" s="161" t="inlineStr">
        <is>
          <t>HRV</t>
        </is>
      </c>
      <c r="B3330" s="161" t="inlineStr">
        <is>
          <t>Croatia</t>
        </is>
      </c>
      <c r="C3330" s="161" t="inlineStr">
        <is>
          <t>Europe &amp; Central Asia</t>
        </is>
      </c>
      <c r="D3330" s="161" t="inlineStr">
        <is>
          <t>High income</t>
        </is>
      </c>
      <c r="E3330" s="161" t="b">
        <v>1</v>
      </c>
      <c r="F3330" s="161" t="inlineStr">
        <is>
          <t>climate_pfm_diagnostic_on_record</t>
        </is>
      </c>
      <c r="G3330" s="161" t="n">
        <v>1</v>
      </c>
      <c r="H3330" s="161" t="inlineStr">
        <is>
          <t>2022</t>
        </is>
      </c>
      <c r="I3330" s="161" t="inlineStr">
        <is>
          <t>UNDP-Global-Climate-Public-Finance-Review-2022.pdf (Table 4.2)</t>
        </is>
      </c>
    </row>
    <row r="3331" ht="13" customHeight="1">
      <c r="A3331" s="161" t="inlineStr">
        <is>
          <t>HRV</t>
        </is>
      </c>
      <c r="B3331" s="161" t="inlineStr">
        <is>
          <t>Croatia</t>
        </is>
      </c>
      <c r="C3331" s="161" t="inlineStr">
        <is>
          <t>Europe &amp; Central Asia</t>
        </is>
      </c>
      <c r="D3331" s="161" t="inlineStr">
        <is>
          <t>High income</t>
        </is>
      </c>
      <c r="E3331" s="161" t="b">
        <v>1</v>
      </c>
      <c r="F3331" s="161" t="inlineStr">
        <is>
          <t>wacc_solar_real_aftertax_pct</t>
        </is>
      </c>
      <c r="G3331" s="161" t="n">
        <v>5.3</v>
      </c>
      <c r="H3331" s="161" t="inlineStr">
        <is>
          <t>2021</t>
        </is>
      </c>
      <c r="I3331" s="161" t="inlineStr">
        <is>
          <t>IRENA_Cost_of_financing_renewable_power_Appendix_2023.pdf</t>
        </is>
      </c>
    </row>
    <row r="3332" ht="13" customHeight="1">
      <c r="A3332" s="161" t="inlineStr">
        <is>
          <t>HRV</t>
        </is>
      </c>
      <c r="B3332" s="161" t="inlineStr">
        <is>
          <t>Croatia</t>
        </is>
      </c>
      <c r="C3332" s="161" t="inlineStr">
        <is>
          <t>Europe &amp; Central Asia</t>
        </is>
      </c>
      <c r="D3332" s="161" t="inlineStr">
        <is>
          <t>High income</t>
        </is>
      </c>
      <c r="E3332" s="161" t="b">
        <v>1</v>
      </c>
      <c r="F3332" s="161" t="inlineStr">
        <is>
          <t>wacc_steffen_nominal_aftertax_pct</t>
        </is>
      </c>
      <c r="G3332" s="161" t="n">
        <v>5.87</v>
      </c>
      <c r="H3332" s="161" t="inlineStr">
        <is>
          <t>2020</t>
        </is>
      </c>
      <c r="I3332" s="161" t="inlineStr">
        <is>
          <t>SteffenEtAl2025_WACC_database.csv</t>
        </is>
      </c>
    </row>
    <row r="3333" ht="13" customHeight="1">
      <c r="A3333" s="161" t="inlineStr">
        <is>
          <t>HRV</t>
        </is>
      </c>
      <c r="B3333" s="161" t="inlineStr">
        <is>
          <t>Croatia</t>
        </is>
      </c>
      <c r="C3333" s="161" t="inlineStr">
        <is>
          <t>Europe &amp; Central Asia</t>
        </is>
      </c>
      <c r="D3333" s="161" t="inlineStr">
        <is>
          <t>High income</t>
        </is>
      </c>
      <c r="E3333" s="161" t="b">
        <v>1</v>
      </c>
      <c r="F3333" s="161" t="inlineStr">
        <is>
          <t>wacc_n_sources</t>
        </is>
      </c>
      <c r="G3333" s="161" t="n">
        <v>2</v>
      </c>
      <c r="H3333" s="161" t="inlineStr">
        <is>
          <t>2021-2024</t>
        </is>
      </c>
      <c r="I3333" s="161" t="inlineStr">
        <is>
          <t>IRENA / Steffen et al. / IEA</t>
        </is>
      </c>
    </row>
    <row r="3334" ht="13" customHeight="1">
      <c r="A3334" s="161" t="inlineStr">
        <is>
          <t>HRV</t>
        </is>
      </c>
      <c r="B3334" s="161" t="inlineStr">
        <is>
          <t>Croatia</t>
        </is>
      </c>
      <c r="C3334" s="161" t="inlineStr">
        <is>
          <t>Europe &amp; Central Asia</t>
        </is>
      </c>
      <c r="D3334" s="161" t="inlineStr">
        <is>
          <t>High income</t>
        </is>
      </c>
      <c r="E3334" s="161" t="b">
        <v>1</v>
      </c>
      <c r="F3334" s="161" t="inlineStr">
        <is>
          <t>excise_revenue_pct_of_revenue</t>
        </is>
      </c>
      <c r="G3334" s="161" t="n">
        <v>8.022</v>
      </c>
      <c r="H3334" s="161" t="inlineStr">
        <is>
          <t>2023</t>
        </is>
      </c>
      <c r="I3334" s="161" t="inlineStr">
        <is>
          <t>world-imf2026.xlsx</t>
        </is>
      </c>
    </row>
    <row r="3335" ht="13" customHeight="1">
      <c r="A3335" s="161" t="inlineStr">
        <is>
          <t>HRV</t>
        </is>
      </c>
      <c r="B3335" s="161" t="inlineStr">
        <is>
          <t>Croatia</t>
        </is>
      </c>
      <c r="C3335" s="161" t="inlineStr">
        <is>
          <t>Europe &amp; Central Asia</t>
        </is>
      </c>
      <c r="D3335" s="161" t="inlineStr">
        <is>
          <t>High income</t>
        </is>
      </c>
      <c r="E3335" s="161" t="b">
        <v>1</v>
      </c>
      <c r="F3335" s="161" t="inlineStr">
        <is>
          <t>ff_subsidy_total_pct_gdp</t>
        </is>
      </c>
      <c r="G3335" s="161" t="n">
        <v>2.659</v>
      </c>
      <c r="H3335" s="161" t="inlineStr">
        <is>
          <t>2024</t>
        </is>
      </c>
      <c r="I3335" s="161" t="inlineStr">
        <is>
          <t>imffossilfuelsubsidiesdata.xlsb + WEO</t>
        </is>
      </c>
    </row>
    <row r="3336" ht="13" customHeight="1">
      <c r="A3336" s="161" t="inlineStr">
        <is>
          <t>HRV</t>
        </is>
      </c>
      <c r="B3336" s="161" t="inlineStr">
        <is>
          <t>Croatia</t>
        </is>
      </c>
      <c r="C3336" s="161" t="inlineStr">
        <is>
          <t>Europe &amp; Central Asia</t>
        </is>
      </c>
      <c r="D3336" s="161" t="inlineStr">
        <is>
          <t>High income</t>
        </is>
      </c>
      <c r="E3336" s="161" t="b">
        <v>1</v>
      </c>
      <c r="F3336" s="161" t="inlineStr">
        <is>
          <t>ff_subsidy_explicit_pct_gdp</t>
        </is>
      </c>
      <c r="G3336" s="161" t="n">
        <v>0.779</v>
      </c>
      <c r="H3336" s="161" t="inlineStr">
        <is>
          <t>2024</t>
        </is>
      </c>
      <c r="I3336" s="161" t="inlineStr">
        <is>
          <t>imffossilfuelsubsidiesdata.xlsb</t>
        </is>
      </c>
    </row>
    <row r="3337" ht="13" customHeight="1">
      <c r="A3337" s="161" t="inlineStr">
        <is>
          <t>HRV</t>
        </is>
      </c>
      <c r="B3337" s="161" t="inlineStr">
        <is>
          <t>Croatia</t>
        </is>
      </c>
      <c r="C3337" s="161" t="inlineStr">
        <is>
          <t>Europe &amp; Central Asia</t>
        </is>
      </c>
      <c r="D3337" s="161" t="inlineStr">
        <is>
          <t>High income</t>
        </is>
      </c>
      <c r="E3337" s="161" t="b">
        <v>1</v>
      </c>
      <c r="F3337" s="161" t="inlineStr">
        <is>
          <t>ff_subsidy_implicit_pct_gdp</t>
        </is>
      </c>
      <c r="G3337" s="161" t="n">
        <v>1.88</v>
      </c>
      <c r="H3337" s="161" t="inlineStr">
        <is>
          <t>2024</t>
        </is>
      </c>
      <c r="I3337" s="161" t="inlineStr">
        <is>
          <t>imffossilfuelsubsidiesdata.xlsb</t>
        </is>
      </c>
    </row>
    <row r="3338" ht="13" customHeight="1">
      <c r="A3338" s="161" t="inlineStr">
        <is>
          <t>HRV</t>
        </is>
      </c>
      <c r="B3338" s="161" t="inlineStr">
        <is>
          <t>Croatia</t>
        </is>
      </c>
      <c r="C3338" s="161" t="inlineStr">
        <is>
          <t>Europe &amp; Central Asia</t>
        </is>
      </c>
      <c r="D3338" s="161" t="inlineStr">
        <is>
          <t>High income</t>
        </is>
      </c>
      <c r="E3338" s="161" t="b">
        <v>1</v>
      </c>
      <c r="F3338" s="161" t="inlineStr">
        <is>
          <t>env_protection_pct_of_expenditure</t>
        </is>
      </c>
      <c r="G3338" s="161" t="n">
        <v>3.648</v>
      </c>
      <c r="H3338" s="161" t="inlineStr">
        <is>
          <t>2022</t>
        </is>
      </c>
      <c r="I3338" s="161" t="inlineStr">
        <is>
          <t>WB_BOOST_WIDEF.csv</t>
        </is>
      </c>
    </row>
    <row r="3339" ht="13" customHeight="1">
      <c r="A3339" s="161" t="inlineStr">
        <is>
          <t>HRV</t>
        </is>
      </c>
      <c r="B3339" s="161" t="inlineStr">
        <is>
          <t>Croatia</t>
        </is>
      </c>
      <c r="C3339" s="161" t="inlineStr">
        <is>
          <t>Europe &amp; Central Asia</t>
        </is>
      </c>
      <c r="D3339" s="161" t="inlineStr">
        <is>
          <t>High income</t>
        </is>
      </c>
      <c r="E3339" s="161" t="b">
        <v>1</v>
      </c>
      <c r="F3339" s="161" t="inlineStr">
        <is>
          <t>net_fuel_trade_pct_merch</t>
        </is>
      </c>
      <c r="G3339" s="161" t="n">
        <v>-2.450999999999999</v>
      </c>
      <c r="H3339" s="161" t="inlineStr">
        <is>
          <t>2024</t>
        </is>
      </c>
      <c r="I3339" s="161" t="inlineStr">
        <is>
          <t>WDI TX.VAL.FUEL.ZS.UN less TM.VAL.FUEL.ZS.UN</t>
        </is>
      </c>
    </row>
    <row r="3340" ht="13" customHeight="1">
      <c r="A3340" s="161" t="inlineStr">
        <is>
          <t>HRV</t>
        </is>
      </c>
      <c r="B3340" s="161" t="inlineStr">
        <is>
          <t>Croatia</t>
        </is>
      </c>
      <c r="C3340" s="161" t="inlineStr">
        <is>
          <t>Europe &amp; Central Asia</t>
        </is>
      </c>
      <c r="D3340" s="161" t="inlineStr">
        <is>
          <t>High income</t>
        </is>
      </c>
      <c r="E3340" s="161" t="b">
        <v>1</v>
      </c>
      <c r="F3340" s="161" t="inlineStr">
        <is>
          <t>fuel_exports_pct_merch</t>
        </is>
      </c>
      <c r="G3340" s="161" t="n">
        <v>13.092</v>
      </c>
      <c r="H3340" s="161" t="inlineStr">
        <is>
          <t>2024</t>
        </is>
      </c>
      <c r="I3340" s="161" t="inlineStr">
        <is>
          <t>API_TX_VAL_FUEL_ZS_UN_DS2_en_csv_v2_33055.zip</t>
        </is>
      </c>
    </row>
    <row r="3341" ht="13" customHeight="1">
      <c r="A3341" s="161" t="inlineStr">
        <is>
          <t>HRV</t>
        </is>
      </c>
      <c r="B3341" s="161" t="inlineStr">
        <is>
          <t>Croatia</t>
        </is>
      </c>
      <c r="C3341" s="161" t="inlineStr">
        <is>
          <t>Europe &amp; Central Asia</t>
        </is>
      </c>
      <c r="D3341" s="161" t="inlineStr">
        <is>
          <t>High income</t>
        </is>
      </c>
      <c r="E3341" s="161" t="b">
        <v>1</v>
      </c>
      <c r="F3341" s="161" t="inlineStr">
        <is>
          <t>fuel_imports_pct_merch</t>
        </is>
      </c>
      <c r="G3341" s="161" t="n">
        <v>15.543</v>
      </c>
      <c r="H3341" s="161" t="inlineStr">
        <is>
          <t>2024</t>
        </is>
      </c>
      <c r="I3341" s="161" t="inlineStr">
        <is>
          <t>API_TM_VAL_FUEL_ZS_UN_DS2_en_csv_v2_36140.zip</t>
        </is>
      </c>
    </row>
    <row r="3342" ht="13" customHeight="1">
      <c r="A3342" s="161" t="inlineStr">
        <is>
          <t>HRV</t>
        </is>
      </c>
      <c r="B3342" s="161" t="inlineStr">
        <is>
          <t>Croatia</t>
        </is>
      </c>
      <c r="C3342" s="161" t="inlineStr">
        <is>
          <t>Europe &amp; Central Asia</t>
        </is>
      </c>
      <c r="D3342" s="161" t="inlineStr">
        <is>
          <t>High income</t>
        </is>
      </c>
      <c r="E3342" s="161" t="b">
        <v>1</v>
      </c>
      <c r="F3342" s="161" t="inlineStr">
        <is>
          <t>energy_import_dep_pct</t>
        </is>
      </c>
      <c r="G3342" s="161" t="n">
        <v>57.291</v>
      </c>
      <c r="H3342" s="161" t="inlineStr">
        <is>
          <t>2023</t>
        </is>
      </c>
      <c r="I3342" s="161" t="inlineStr">
        <is>
          <t>API_EG_IMP_CONS_ZS_DS2_en_csv_v2_160768.zip</t>
        </is>
      </c>
    </row>
    <row r="3343" ht="13" customHeight="1">
      <c r="A3343" s="161" t="inlineStr">
        <is>
          <t>HRV</t>
        </is>
      </c>
      <c r="B3343" s="161" t="inlineStr">
        <is>
          <t>Croatia</t>
        </is>
      </c>
      <c r="C3343" s="161" t="inlineStr">
        <is>
          <t>Europe &amp; Central Asia</t>
        </is>
      </c>
      <c r="D3343" s="161" t="inlineStr">
        <is>
          <t>High income</t>
        </is>
      </c>
      <c r="E3343" s="161" t="b">
        <v>1</v>
      </c>
      <c r="F3343" s="161" t="inlineStr">
        <is>
          <t>fossil_rents_total_pct_gdp</t>
        </is>
      </c>
      <c r="G3343" s="161" t="n">
        <v>0.463</v>
      </c>
      <c r="H3343" s="161" t="inlineStr">
        <is>
          <t>2021</t>
        </is>
      </c>
      <c r="I3343" s="161" t="inlineStr">
        <is>
          <t>WDI NY.GDP.PETR+NGAS+COAL.RT.ZS</t>
        </is>
      </c>
    </row>
    <row r="3344" ht="13" customHeight="1">
      <c r="A3344" s="161" t="inlineStr">
        <is>
          <t>HRV</t>
        </is>
      </c>
      <c r="B3344" s="161" t="inlineStr">
        <is>
          <t>Croatia</t>
        </is>
      </c>
      <c r="C3344" s="161" t="inlineStr">
        <is>
          <t>Europe &amp; Central Asia</t>
        </is>
      </c>
      <c r="D3344" s="161" t="inlineStr">
        <is>
          <t>High income</t>
        </is>
      </c>
      <c r="E3344" s="161" t="b">
        <v>1</v>
      </c>
      <c r="F3344" s="161" t="inlineStr">
        <is>
          <t>oil_rents_pct_gdp</t>
        </is>
      </c>
      <c r="G3344" s="161" t="n">
        <v>0.28</v>
      </c>
      <c r="H3344" s="161" t="inlineStr">
        <is>
          <t>2021</t>
        </is>
      </c>
      <c r="I3344" s="161" t="inlineStr">
        <is>
          <t>API_NY_GDP_PETR_RT_ZS_DS2_en_csv_v2_40227.zip</t>
        </is>
      </c>
    </row>
    <row r="3345" ht="13" customHeight="1">
      <c r="A3345" s="161" t="inlineStr">
        <is>
          <t>HRV</t>
        </is>
      </c>
      <c r="B3345" s="161" t="inlineStr">
        <is>
          <t>Croatia</t>
        </is>
      </c>
      <c r="C3345" s="161" t="inlineStr">
        <is>
          <t>Europe &amp; Central Asia</t>
        </is>
      </c>
      <c r="D3345" s="161" t="inlineStr">
        <is>
          <t>High income</t>
        </is>
      </c>
      <c r="E3345" s="161" t="b">
        <v>1</v>
      </c>
      <c r="F3345" s="161" t="inlineStr">
        <is>
          <t>gas_rents_pct_gdp</t>
        </is>
      </c>
      <c r="G3345" s="161" t="n">
        <v>0.183</v>
      </c>
      <c r="H3345" s="161" t="inlineStr">
        <is>
          <t>2021</t>
        </is>
      </c>
      <c r="I3345" s="161" t="inlineStr">
        <is>
          <t>API_NY_GDP_NGAS_RT_ZS_DS2_en_csv_v2_35861.zip</t>
        </is>
      </c>
    </row>
    <row r="3346" ht="13" customHeight="1">
      <c r="A3346" s="161" t="inlineStr">
        <is>
          <t>HRV</t>
        </is>
      </c>
      <c r="B3346" s="161" t="inlineStr">
        <is>
          <t>Croatia</t>
        </is>
      </c>
      <c r="C3346" s="161" t="inlineStr">
        <is>
          <t>Europe &amp; Central Asia</t>
        </is>
      </c>
      <c r="D3346" s="161" t="inlineStr">
        <is>
          <t>High income</t>
        </is>
      </c>
      <c r="E3346" s="161" t="b">
        <v>1</v>
      </c>
      <c r="F3346" s="161" t="inlineStr">
        <is>
          <t>coal_rents_pct_gdp</t>
        </is>
      </c>
      <c r="G3346" s="161" t="n">
        <v>0</v>
      </c>
      <c r="H3346" s="161" t="inlineStr">
        <is>
          <t>2021</t>
        </is>
      </c>
      <c r="I3346" s="161" t="inlineStr">
        <is>
          <t>API_NY_GDP_COAL_RT_ZS_DS2_en_csv_v2_35370.zip</t>
        </is>
      </c>
    </row>
    <row r="3347" ht="13" customHeight="1">
      <c r="A3347" s="161" t="inlineStr">
        <is>
          <t>HRV</t>
        </is>
      </c>
      <c r="B3347" s="161" t="inlineStr">
        <is>
          <t>Croatia</t>
        </is>
      </c>
      <c r="C3347" s="161" t="inlineStr">
        <is>
          <t>Europe &amp; Central Asia</t>
        </is>
      </c>
      <c r="D3347" s="161" t="inlineStr">
        <is>
          <t>High income</t>
        </is>
      </c>
      <c r="E3347" s="161" t="b">
        <v>1</v>
      </c>
      <c r="F3347" s="161" t="inlineStr">
        <is>
          <t>other_fossil_gen_share_pct</t>
        </is>
      </c>
      <c r="G3347" s="161" t="n">
        <v>-0.136</v>
      </c>
      <c r="H3347" s="161" t="inlineStr">
        <is>
          <t>2025</t>
        </is>
      </c>
      <c r="I3347" s="161" t="inlineStr">
        <is>
          <t>release_generation_yearly_global.csv</t>
        </is>
      </c>
    </row>
    <row r="3348" ht="13" customHeight="1">
      <c r="A3348" s="161" t="inlineStr">
        <is>
          <t>HRV</t>
        </is>
      </c>
      <c r="B3348" s="161" t="inlineStr">
        <is>
          <t>Croatia</t>
        </is>
      </c>
      <c r="C3348" s="161" t="inlineStr">
        <is>
          <t>Europe &amp; Central Asia</t>
        </is>
      </c>
      <c r="D3348" s="161" t="inlineStr">
        <is>
          <t>High income</t>
        </is>
      </c>
      <c r="E3348" s="161" t="b">
        <v>1</v>
      </c>
      <c r="F3348" s="161" t="inlineStr">
        <is>
          <t>renewable_share_electricity_pct</t>
        </is>
      </c>
      <c r="G3348" s="161" t="n">
        <v>81.801</v>
      </c>
      <c r="H3348" s="161" t="inlineStr">
        <is>
          <t>2024</t>
        </is>
      </c>
      <c r="I3348" s="161" t="inlineStr">
        <is>
          <t>imffossilfuelsubsidiesdata.xlsb</t>
        </is>
      </c>
    </row>
    <row r="3349" ht="13" customHeight="1">
      <c r="A3349" s="161" t="inlineStr">
        <is>
          <t>HRV</t>
        </is>
      </c>
      <c r="B3349" s="161" t="inlineStr">
        <is>
          <t>Croatia</t>
        </is>
      </c>
      <c r="C3349" s="161" t="inlineStr">
        <is>
          <t>Europe &amp; Central Asia</t>
        </is>
      </c>
      <c r="D3349" s="161" t="inlineStr">
        <is>
          <t>High income</t>
        </is>
      </c>
      <c r="E3349" s="161" t="b">
        <v>1</v>
      </c>
      <c r="F3349" s="161" t="inlineStr">
        <is>
          <t>re_share_change_pp</t>
        </is>
      </c>
      <c r="G3349" s="161" t="n">
        <v>2.915</v>
      </c>
      <c r="H3349" s="161" t="inlineStr">
        <is>
          <t>2025</t>
        </is>
      </c>
      <c r="I3349" s="161" t="inlineStr">
        <is>
          <t>release_generation_yearly_global.csv</t>
        </is>
      </c>
    </row>
    <row r="3350" ht="13" customHeight="1">
      <c r="A3350" s="161" t="inlineStr">
        <is>
          <t>HRV</t>
        </is>
      </c>
      <c r="B3350" s="161" t="inlineStr">
        <is>
          <t>Croatia</t>
        </is>
      </c>
      <c r="C3350" s="161" t="inlineStr">
        <is>
          <t>Europe &amp; Central Asia</t>
        </is>
      </c>
      <c r="D3350" s="161" t="inlineStr">
        <is>
          <t>High income</t>
        </is>
      </c>
      <c r="E3350" s="161" t="b">
        <v>1</v>
      </c>
      <c r="F3350" s="161" t="inlineStr">
        <is>
          <t>re_capacity_growth_pct</t>
        </is>
      </c>
      <c r="G3350" s="161" t="n">
        <v>10.989</v>
      </c>
      <c r="H3350" s="161" t="inlineStr">
        <is>
          <t>2025</t>
        </is>
      </c>
      <c r="I3350" s="161" t="inlineStr">
        <is>
          <t>release_generation_yearly_global.csv</t>
        </is>
      </c>
    </row>
    <row r="3351" ht="13" customHeight="1">
      <c r="A3351" s="161" t="inlineStr">
        <is>
          <t>HRV</t>
        </is>
      </c>
      <c r="B3351" s="161" t="inlineStr">
        <is>
          <t>Croatia</t>
        </is>
      </c>
      <c r="C3351" s="161" t="inlineStr">
        <is>
          <t>Europe &amp; Central Asia</t>
        </is>
      </c>
      <c r="D3351" s="161" t="inlineStr">
        <is>
          <t>High income</t>
        </is>
      </c>
      <c r="E3351" s="161" t="b">
        <v>1</v>
      </c>
      <c r="F3351" s="161" t="inlineStr">
        <is>
          <t>inn_total_inv_2030_pct_gdp</t>
        </is>
      </c>
      <c r="G3351" s="161" t="n">
        <v>3.69068543877645</v>
      </c>
      <c r="H3351" s="161" t="inlineStr">
        <is>
          <t>2030</t>
        </is>
      </c>
      <c r="I3351" s="161" t="inlineStr">
        <is>
          <t>Mitigation_Investment_Needs_v1.1.xlsx (InvestmentNeeds v1.1, model output)</t>
        </is>
      </c>
    </row>
    <row r="3352" ht="13" customHeight="1">
      <c r="A3352" s="161" t="inlineStr">
        <is>
          <t>HRV</t>
        </is>
      </c>
      <c r="B3352" s="161" t="inlineStr">
        <is>
          <t>Croatia</t>
        </is>
      </c>
      <c r="C3352" s="161" t="inlineStr">
        <is>
          <t>Europe &amp; Central Asia</t>
        </is>
      </c>
      <c r="D3352" s="161" t="inlineStr">
        <is>
          <t>High income</t>
        </is>
      </c>
      <c r="E3352" s="161" t="b">
        <v>1</v>
      </c>
      <c r="F3352" s="161" t="inlineStr">
        <is>
          <t>inn_incr_inv_2030_pct_gdp</t>
        </is>
      </c>
      <c r="G3352" s="161" t="n">
        <v>1.40246046673505</v>
      </c>
      <c r="H3352" s="161" t="inlineStr">
        <is>
          <t>2030</t>
        </is>
      </c>
      <c r="I3352" s="161" t="inlineStr">
        <is>
          <t>Mitigation_Investment_Needs_v1.1.xlsx (InvestmentNeeds v1.1, model output)</t>
        </is>
      </c>
    </row>
    <row r="3353" ht="13" customHeight="1">
      <c r="A3353" s="161" t="inlineStr">
        <is>
          <t>HRV</t>
        </is>
      </c>
      <c r="B3353" s="161" t="inlineStr">
        <is>
          <t>Croatia</t>
        </is>
      </c>
      <c r="C3353" s="161" t="inlineStr">
        <is>
          <t>Europe &amp; Central Asia</t>
        </is>
      </c>
      <c r="D3353" s="161" t="inlineStr">
        <is>
          <t>High income</t>
        </is>
      </c>
      <c r="E3353" s="161" t="b">
        <v>1</v>
      </c>
      <c r="F3353" s="161" t="inlineStr">
        <is>
          <t>inn_incr_inv_gen_2030_pct_gdp</t>
        </is>
      </c>
      <c r="G3353" s="161" t="n">
        <v>0.4894498756222448</v>
      </c>
      <c r="H3353" s="161" t="inlineStr">
        <is>
          <t>2030</t>
        </is>
      </c>
      <c r="I3353" s="161" t="inlineStr">
        <is>
          <t>Mitigation_Investment_Needs_v1.1.xlsx (InvestmentNeeds v1.1, model output)</t>
        </is>
      </c>
    </row>
    <row r="3354" ht="13" customHeight="1">
      <c r="A3354" s="161" t="inlineStr">
        <is>
          <t>HRV</t>
        </is>
      </c>
      <c r="B3354" s="161" t="inlineStr">
        <is>
          <t>Croatia</t>
        </is>
      </c>
      <c r="C3354" s="161" t="inlineStr">
        <is>
          <t>Europe &amp; Central Asia</t>
        </is>
      </c>
      <c r="D3354" s="161" t="inlineStr">
        <is>
          <t>High income</t>
        </is>
      </c>
      <c r="E3354" s="161" t="b">
        <v>1</v>
      </c>
      <c r="F3354" s="161" t="inlineStr">
        <is>
          <t>inn_incr_inv_grid_2030_pct_gdp</t>
        </is>
      </c>
      <c r="G3354" s="161" t="n">
        <v>0.3356227718552532</v>
      </c>
      <c r="H3354" s="161" t="inlineStr">
        <is>
          <t>2030</t>
        </is>
      </c>
      <c r="I3354" s="161" t="inlineStr">
        <is>
          <t>Mitigation_Investment_Needs_v1.1.xlsx (InvestmentNeeds v1.1, model output)</t>
        </is>
      </c>
    </row>
    <row r="3355" ht="13" customHeight="1">
      <c r="A3355" s="161" t="inlineStr">
        <is>
          <t>HRV</t>
        </is>
      </c>
      <c r="B3355" s="161" t="inlineStr">
        <is>
          <t>Croatia</t>
        </is>
      </c>
      <c r="C3355" s="161" t="inlineStr">
        <is>
          <t>Europe &amp; Central Asia</t>
        </is>
      </c>
      <c r="D3355" s="161" t="inlineStr">
        <is>
          <t>High income</t>
        </is>
      </c>
      <c r="E3355" s="161" t="b">
        <v>1</v>
      </c>
      <c r="F3355" s="161" t="inlineStr">
        <is>
          <t>inn_incr_inv_trn_2030_pct_gdp</t>
        </is>
      </c>
      <c r="G3355" s="161" t="n">
        <v>0.2066926136132563</v>
      </c>
      <c r="H3355" s="161" t="inlineStr">
        <is>
          <t>2030</t>
        </is>
      </c>
      <c r="I3355" s="161" t="inlineStr">
        <is>
          <t>Mitigation_Investment_Needs_v1.1.xlsx (InvestmentNeeds v1.1, model output)</t>
        </is>
      </c>
    </row>
    <row r="3356" ht="13" customHeight="1">
      <c r="A3356" s="161" t="inlineStr">
        <is>
          <t>HRV</t>
        </is>
      </c>
      <c r="B3356" s="161" t="inlineStr">
        <is>
          <t>Croatia</t>
        </is>
      </c>
      <c r="C3356" s="161" t="inlineStr">
        <is>
          <t>Europe &amp; Central Asia</t>
        </is>
      </c>
      <c r="D3356" s="161" t="inlineStr">
        <is>
          <t>High income</t>
        </is>
      </c>
      <c r="E3356" s="161" t="b">
        <v>1</v>
      </c>
      <c r="F3356" s="161" t="inlineStr">
        <is>
          <t>inn_incr_inv_bld_2030_pct_gdp</t>
        </is>
      </c>
      <c r="G3356" s="161" t="n">
        <v>0.1624304931027615</v>
      </c>
      <c r="H3356" s="161" t="inlineStr">
        <is>
          <t>2030</t>
        </is>
      </c>
      <c r="I3356" s="161" t="inlineStr">
        <is>
          <t>Mitigation_Investment_Needs_v1.1.xlsx (InvestmentNeeds v1.1, model output)</t>
        </is>
      </c>
    </row>
    <row r="3357" ht="13" customHeight="1">
      <c r="A3357" s="161" t="inlineStr">
        <is>
          <t>HRV</t>
        </is>
      </c>
      <c r="B3357" s="161" t="inlineStr">
        <is>
          <t>Croatia</t>
        </is>
      </c>
      <c r="C3357" s="161" t="inlineStr">
        <is>
          <t>Europe &amp; Central Asia</t>
        </is>
      </c>
      <c r="D3357" s="161" t="inlineStr">
        <is>
          <t>High income</t>
        </is>
      </c>
      <c r="E3357" s="161" t="b">
        <v>1</v>
      </c>
      <c r="F3357" s="161" t="inlineStr">
        <is>
          <t>inn_incr_inv_ind_2030_pct_gdp</t>
        </is>
      </c>
      <c r="G3357" s="161" t="n">
        <v>0.08356967113849539</v>
      </c>
      <c r="H3357" s="161" t="inlineStr">
        <is>
          <t>2030</t>
        </is>
      </c>
      <c r="I3357" s="161" t="inlineStr">
        <is>
          <t>Mitigation_Investment_Needs_v1.1.xlsx (InvestmentNeeds v1.1, model output)</t>
        </is>
      </c>
    </row>
    <row r="3358" ht="13" customHeight="1">
      <c r="A3358" s="161" t="inlineStr">
        <is>
          <t>HRV</t>
        </is>
      </c>
      <c r="B3358" s="161" t="inlineStr">
        <is>
          <t>Croatia</t>
        </is>
      </c>
      <c r="C3358" s="161" t="inlineStr">
        <is>
          <t>Europe &amp; Central Asia</t>
        </is>
      </c>
      <c r="D3358" s="161" t="inlineStr">
        <is>
          <t>High income</t>
        </is>
      </c>
      <c r="E3358" s="161" t="b">
        <v>1</v>
      </c>
      <c r="F3358" s="161" t="inlineStr">
        <is>
          <t>inn_incr_inv_fuel_2030_pct_gdp</t>
        </is>
      </c>
      <c r="G3358" s="161" t="n">
        <v>0.0996868541812133</v>
      </c>
      <c r="H3358" s="161" t="inlineStr">
        <is>
          <t>2030</t>
        </is>
      </c>
      <c r="I3358" s="161" t="inlineStr">
        <is>
          <t>Mitigation_Investment_Needs_v1.1.xlsx (InvestmentNeeds v1.1, model output)</t>
        </is>
      </c>
    </row>
    <row r="3359" ht="13" customHeight="1">
      <c r="A3359" s="161" t="inlineStr">
        <is>
          <t>HRV</t>
        </is>
      </c>
      <c r="B3359" s="161" t="inlineStr">
        <is>
          <t>Croatia</t>
        </is>
      </c>
      <c r="C3359" s="161" t="inlineStr">
        <is>
          <t>Europe &amp; Central Asia</t>
        </is>
      </c>
      <c r="D3359" s="161" t="inlineStr">
        <is>
          <t>High income</t>
        </is>
      </c>
      <c r="E3359" s="161" t="b">
        <v>1</v>
      </c>
      <c r="F3359" s="161" t="inlineStr">
        <is>
          <t>inn_incr_inv_afolu_2030_pct_gdp</t>
        </is>
      </c>
      <c r="G3359" s="161" t="n">
        <v>0.0250081872218284</v>
      </c>
      <c r="H3359" s="161" t="inlineStr">
        <is>
          <t>2030</t>
        </is>
      </c>
      <c r="I3359" s="161" t="inlineStr">
        <is>
          <t>Mitigation_Investment_Needs_v1.1.xlsx (InvestmentNeeds v1.1, model output)</t>
        </is>
      </c>
    </row>
    <row r="3360" ht="13" customHeight="1">
      <c r="A3360" s="161" t="inlineStr">
        <is>
          <t>HRV</t>
        </is>
      </c>
      <c r="B3360" s="161" t="inlineStr">
        <is>
          <t>Croatia</t>
        </is>
      </c>
      <c r="C3360" s="161" t="inlineStr">
        <is>
          <t>Europe &amp; Central Asia</t>
        </is>
      </c>
      <c r="D3360" s="161" t="inlineStr">
        <is>
          <t>High income</t>
        </is>
      </c>
      <c r="E3360" s="161" t="b">
        <v>1</v>
      </c>
      <c r="F3360" s="161" t="inlineStr">
        <is>
          <t>inn_incr_cost_a_2030_pct_gdp</t>
        </is>
      </c>
      <c r="G3360" s="161" t="n">
        <v>0.0173184466303293</v>
      </c>
      <c r="H3360" s="161" t="inlineStr">
        <is>
          <t>2030</t>
        </is>
      </c>
      <c r="I3360" s="161" t="inlineStr">
        <is>
          <t>Mitigation_Investment_Needs_v1.1.xlsx (InvestmentNeeds v1.1, model output)</t>
        </is>
      </c>
    </row>
    <row r="3361" ht="13" customHeight="1">
      <c r="A3361" s="161" t="inlineStr">
        <is>
          <t>HRV</t>
        </is>
      </c>
      <c r="B3361" s="161" t="inlineStr">
        <is>
          <t>Croatia</t>
        </is>
      </c>
      <c r="C3361" s="161" t="inlineStr">
        <is>
          <t>Europe &amp; Central Asia</t>
        </is>
      </c>
      <c r="D3361" s="161" t="inlineStr">
        <is>
          <t>High income</t>
        </is>
      </c>
      <c r="E3361" s="161" t="b">
        <v>1</v>
      </c>
      <c r="F3361" s="161" t="inlineStr">
        <is>
          <t>inn_incr_cost_b_2030_pct_gdp</t>
        </is>
      </c>
      <c r="G3361" s="161" t="n">
        <v>0.0105168830747612</v>
      </c>
      <c r="H3361" s="161" t="inlineStr">
        <is>
          <t>2030</t>
        </is>
      </c>
      <c r="I3361" s="161" t="inlineStr">
        <is>
          <t>Mitigation_Investment_Needs_v1.1.xlsx (InvestmentNeeds v1.1, model output)</t>
        </is>
      </c>
    </row>
    <row r="3362" ht="13" customHeight="1">
      <c r="A3362" s="161" t="inlineStr">
        <is>
          <t>HRV</t>
        </is>
      </c>
      <c r="B3362" s="161" t="inlineStr">
        <is>
          <t>Croatia</t>
        </is>
      </c>
      <c r="C3362" s="161" t="inlineStr">
        <is>
          <t>Europe &amp; Central Asia</t>
        </is>
      </c>
      <c r="D3362" s="161" t="inlineStr">
        <is>
          <t>High income</t>
        </is>
      </c>
      <c r="E3362" s="161" t="b">
        <v>1</v>
      </c>
      <c r="F3362" s="161" t="inlineStr">
        <is>
          <t>inn_incr_cost_c_2030_pct_gdp</t>
        </is>
      </c>
      <c r="G3362" s="161" t="n">
        <v>-0.009491031604832299</v>
      </c>
      <c r="H3362" s="161" t="inlineStr">
        <is>
          <t>2030</t>
        </is>
      </c>
      <c r="I3362" s="161" t="inlineStr">
        <is>
          <t>Mitigation_Investment_Needs_v1.1.xlsx (InvestmentNeeds v1.1, model output)</t>
        </is>
      </c>
    </row>
    <row r="3363" ht="13" customHeight="1">
      <c r="A3363" s="161" t="inlineStr">
        <is>
          <t>HRV</t>
        </is>
      </c>
      <c r="B3363" s="161" t="inlineStr">
        <is>
          <t>Croatia</t>
        </is>
      </c>
      <c r="C3363" s="161" t="inlineStr">
        <is>
          <t>Europe &amp; Central Asia</t>
        </is>
      </c>
      <c r="D3363" s="161" t="inlineStr">
        <is>
          <t>High income</t>
        </is>
      </c>
      <c r="E3363" s="161" t="b">
        <v>1</v>
      </c>
      <c r="F3363" s="161" t="inlineStr">
        <is>
          <t>inn_cost_per_t_b_2030_usd</t>
        </is>
      </c>
      <c r="G3363" s="161" t="n">
        <v>23.5564393721943</v>
      </c>
      <c r="H3363" s="161" t="inlineStr">
        <is>
          <t>2030</t>
        </is>
      </c>
      <c r="I3363" s="161" t="inlineStr">
        <is>
          <t>Mitigation_Investment_Needs_v1.1.xlsx (InvestmentNeeds v1.1, model output)</t>
        </is>
      </c>
    </row>
    <row r="3364" ht="13" customHeight="1">
      <c r="A3364" s="161" t="inlineStr">
        <is>
          <t>HRV</t>
        </is>
      </c>
      <c r="B3364" s="161" t="inlineStr">
        <is>
          <t>Croatia</t>
        </is>
      </c>
      <c r="C3364" s="161" t="inlineStr">
        <is>
          <t>Europe &amp; Central Asia</t>
        </is>
      </c>
      <c r="D3364" s="161" t="inlineStr">
        <is>
          <t>High income</t>
        </is>
      </c>
      <c r="E3364" s="161" t="b">
        <v>1</v>
      </c>
      <c r="F3364" s="161" t="inlineStr">
        <is>
          <t>inn_coc_penalty_2030_pct_gdp</t>
        </is>
      </c>
      <c r="G3364" s="161" t="n">
        <v>0.0178988514620213</v>
      </c>
      <c r="H3364" s="161" t="inlineStr">
        <is>
          <t>2030</t>
        </is>
      </c>
      <c r="I3364" s="161" t="inlineStr">
        <is>
          <t>Mitigation_Investment_Needs_v1.1.xlsx (InvestmentNeeds v1.1, model output)</t>
        </is>
      </c>
    </row>
    <row r="3365" ht="13" customHeight="1">
      <c r="A3365" s="161" t="inlineStr">
        <is>
          <t>HRV</t>
        </is>
      </c>
      <c r="B3365" s="161" t="inlineStr">
        <is>
          <t>Croatia</t>
        </is>
      </c>
      <c r="C3365" s="161" t="inlineStr">
        <is>
          <t>Europe &amp; Central Asia</t>
        </is>
      </c>
      <c r="D3365" s="161" t="inlineStr">
        <is>
          <t>High income</t>
        </is>
      </c>
      <c r="E3365" s="161" t="b">
        <v>1</v>
      </c>
      <c r="F3365" s="161" t="inlineStr">
        <is>
          <t>inn_pima_adj_inv_2030_pct_gdp</t>
        </is>
      </c>
      <c r="G3365" s="161" t="n">
        <v>3.856129958445744</v>
      </c>
      <c r="H3365" s="161" t="inlineStr">
        <is>
          <t>2030</t>
        </is>
      </c>
      <c r="I3365" s="161" t="inlineStr">
        <is>
          <t>Mitigation_Investment_Needs_v1.1.xlsx (InvestmentNeeds v1.1, model output)</t>
        </is>
      </c>
    </row>
    <row r="3366" ht="13" customHeight="1">
      <c r="A3366" s="161" t="inlineStr">
        <is>
          <t>HRV</t>
        </is>
      </c>
      <c r="B3366" s="161" t="inlineStr">
        <is>
          <t>Croatia</t>
        </is>
      </c>
      <c r="C3366" s="161" t="inlineStr">
        <is>
          <t>Europe &amp; Central Asia</t>
        </is>
      </c>
      <c r="D3366" s="161" t="inlineStr">
        <is>
          <t>High income</t>
        </is>
      </c>
      <c r="E3366" s="161" t="b">
        <v>1</v>
      </c>
      <c r="F3366" s="161" t="inlineStr">
        <is>
          <t>nmim_nz_inv_2030_pct_gdp</t>
        </is>
      </c>
      <c r="G3366" s="161" t="n">
        <v>3.12599474569764</v>
      </c>
      <c r="H3366" s="161" t="inlineStr">
        <is>
          <t>2030</t>
        </is>
      </c>
      <c r="I3366" s="161" t="inlineStr">
        <is>
          <t>nmim_summary_v0_2.csv (InvestmentNeeds NMIM v0.2, model output)</t>
        </is>
      </c>
    </row>
    <row r="3367" ht="13" customHeight="1">
      <c r="A3367" s="161" t="inlineStr">
        <is>
          <t>HRV</t>
        </is>
      </c>
      <c r="B3367" s="161" t="inlineStr">
        <is>
          <t>Croatia</t>
        </is>
      </c>
      <c r="C3367" s="161" t="inlineStr">
        <is>
          <t>Europe &amp; Central Asia</t>
        </is>
      </c>
      <c r="D3367" s="161" t="inlineStr">
        <is>
          <t>High income</t>
        </is>
      </c>
      <c r="E3367" s="161" t="b">
        <v>1</v>
      </c>
      <c r="F3367" s="161" t="inlineStr">
        <is>
          <t>nmim_typ1_2030_pct_gdp</t>
        </is>
      </c>
      <c r="G3367" s="161" t="n">
        <v>0.2505965357399497</v>
      </c>
      <c r="H3367" s="161" t="inlineStr">
        <is>
          <t>2030</t>
        </is>
      </c>
      <c r="I3367" s="161" t="inlineStr">
        <is>
          <t>nmim_summary_v0_2.csv (InvestmentNeeds NMIM v0.2, model output)</t>
        </is>
      </c>
    </row>
    <row r="3368" ht="13" customHeight="1">
      <c r="A3368" s="161" t="inlineStr">
        <is>
          <t>HRV</t>
        </is>
      </c>
      <c r="B3368" s="161" t="inlineStr">
        <is>
          <t>Croatia</t>
        </is>
      </c>
      <c r="C3368" s="161" t="inlineStr">
        <is>
          <t>Europe &amp; Central Asia</t>
        </is>
      </c>
      <c r="D3368" s="161" t="inlineStr">
        <is>
          <t>High income</t>
        </is>
      </c>
      <c r="E3368" s="161" t="b">
        <v>1</v>
      </c>
      <c r="F3368" s="161" t="inlineStr">
        <is>
          <t>nmim_typ2_2030_pct_gdp</t>
        </is>
      </c>
      <c r="G3368" s="161" t="n">
        <v>0.6128397705137513</v>
      </c>
      <c r="H3368" s="161" t="inlineStr">
        <is>
          <t>2030</t>
        </is>
      </c>
      <c r="I3368" s="161" t="inlineStr">
        <is>
          <t>nmim_summary_v0_2.csv (InvestmentNeeds NMIM v0.2, model output)</t>
        </is>
      </c>
    </row>
    <row r="3369" ht="13" customHeight="1">
      <c r="A3369" s="161" t="inlineStr">
        <is>
          <t>HRV</t>
        </is>
      </c>
      <c r="B3369" s="161" t="inlineStr">
        <is>
          <t>Croatia</t>
        </is>
      </c>
      <c r="C3369" s="161" t="inlineStr">
        <is>
          <t>Europe &amp; Central Asia</t>
        </is>
      </c>
      <c r="D3369" s="161" t="inlineStr">
        <is>
          <t>High income</t>
        </is>
      </c>
      <c r="E3369" s="161" t="b">
        <v>1</v>
      </c>
      <c r="F3369" s="161" t="inlineStr">
        <is>
          <t>nmim_typ3_2030_pct_gdp</t>
        </is>
      </c>
      <c r="G3369" s="161" t="n">
        <v>0.7221054506777576</v>
      </c>
      <c r="H3369" s="161" t="inlineStr">
        <is>
          <t>2030</t>
        </is>
      </c>
      <c r="I3369" s="161" t="inlineStr">
        <is>
          <t>nmim_summary_v0_2.csv (InvestmentNeeds NMIM v0.2, model output)</t>
        </is>
      </c>
    </row>
    <row r="3370" ht="13" customHeight="1">
      <c r="A3370" s="161" t="inlineStr">
        <is>
          <t>HRV</t>
        </is>
      </c>
      <c r="B3370" s="161" t="inlineStr">
        <is>
          <t>Croatia</t>
        </is>
      </c>
      <c r="C3370" s="161" t="inlineStr">
        <is>
          <t>Europe &amp; Central Asia</t>
        </is>
      </c>
      <c r="D3370" s="161" t="inlineStr">
        <is>
          <t>High income</t>
        </is>
      </c>
      <c r="E3370" s="161" t="b">
        <v>1</v>
      </c>
      <c r="F3370" s="161" t="inlineStr">
        <is>
          <t>nmim_typ4_2030_pct_gdp</t>
        </is>
      </c>
      <c r="G3370" s="161" t="n">
        <v>0.2922550926634538</v>
      </c>
      <c r="H3370" s="161" t="inlineStr">
        <is>
          <t>2030</t>
        </is>
      </c>
      <c r="I3370" s="161" t="inlineStr">
        <is>
          <t>nmim_summary_v0_2.csv (InvestmentNeeds NMIM v0.2, model output)</t>
        </is>
      </c>
    </row>
    <row r="3371" ht="13" customHeight="1">
      <c r="A3371" s="161" t="inlineStr">
        <is>
          <t>HRV</t>
        </is>
      </c>
      <c r="B3371" s="161" t="inlineStr">
        <is>
          <t>Croatia</t>
        </is>
      </c>
      <c r="C3371" s="161" t="inlineStr">
        <is>
          <t>Europe &amp; Central Asia</t>
        </is>
      </c>
      <c r="D3371" s="161" t="inlineStr">
        <is>
          <t>High income</t>
        </is>
      </c>
      <c r="E3371" s="161" t="b">
        <v>1</v>
      </c>
      <c r="F3371" s="161" t="inlineStr">
        <is>
          <t>nmim_typ5_2030_pct_gdp</t>
        </is>
      </c>
      <c r="G3371" s="161" t="n">
        <v>1.248197895549001</v>
      </c>
      <c r="H3371" s="161" t="inlineStr">
        <is>
          <t>2030</t>
        </is>
      </c>
      <c r="I3371" s="161" t="inlineStr">
        <is>
          <t>nmim_summary_v0_2.csv (InvestmentNeeds NMIM v0.2, model output)</t>
        </is>
      </c>
    </row>
    <row r="3372" ht="13" customHeight="1">
      <c r="A3372" s="161" t="inlineStr">
        <is>
          <t>HRV</t>
        </is>
      </c>
      <c r="B3372" s="161" t="inlineStr">
        <is>
          <t>Croatia</t>
        </is>
      </c>
      <c r="C3372" s="161" t="inlineStr">
        <is>
          <t>Europe &amp; Central Asia</t>
        </is>
      </c>
      <c r="D3372" s="161" t="inlineStr">
        <is>
          <t>High income</t>
        </is>
      </c>
      <c r="E3372" s="161" t="b">
        <v>1</v>
      </c>
      <c r="F3372" s="161" t="inlineStr">
        <is>
          <t>nmim_budget_need_2030_pct_gdp</t>
        </is>
      </c>
      <c r="G3372" s="161" t="n">
        <v>0.3382730635943585</v>
      </c>
      <c r="H3372" s="161" t="inlineStr">
        <is>
          <t>2030</t>
        </is>
      </c>
      <c r="I3372" s="161" t="inlineStr">
        <is>
          <t>nmim_summary_v0_2.csv (InvestmentNeeds NMIM v0.2, model output)</t>
        </is>
      </c>
    </row>
    <row r="3373" ht="13" customHeight="1">
      <c r="A3373" s="161" t="inlineStr">
        <is>
          <t>HRV</t>
        </is>
      </c>
      <c r="B3373" s="161" t="inlineStr">
        <is>
          <t>Croatia</t>
        </is>
      </c>
      <c r="C3373" s="161" t="inlineStr">
        <is>
          <t>Europe &amp; Central Asia</t>
        </is>
      </c>
      <c r="D3373" s="161" t="inlineStr">
        <is>
          <t>High income</t>
        </is>
      </c>
      <c r="E3373" s="161" t="b">
        <v>1</v>
      </c>
      <c r="F3373" s="161" t="inlineStr">
        <is>
          <t>nmim_private_share_2030_pct</t>
        </is>
      </c>
      <c r="G3373" s="161" t="n">
        <v>69.57407443251203</v>
      </c>
      <c r="H3373" s="161" t="inlineStr">
        <is>
          <t>2030</t>
        </is>
      </c>
      <c r="I3373" s="161" t="inlineStr">
        <is>
          <t>nmim_summary_v0_2.csv (InvestmentNeeds NMIM v0.2, model output)</t>
        </is>
      </c>
    </row>
    <row r="3374" ht="13" customHeight="1">
      <c r="A3374" s="161" t="inlineStr">
        <is>
          <t>HRV</t>
        </is>
      </c>
      <c r="B3374" s="161" t="inlineStr">
        <is>
          <t>Croatia</t>
        </is>
      </c>
      <c r="C3374" s="161" t="inlineStr">
        <is>
          <t>Europe &amp; Central Asia</t>
        </is>
      </c>
      <c r="D3374" s="161" t="inlineStr">
        <is>
          <t>High income</t>
        </is>
      </c>
      <c r="E3374" s="161" t="b">
        <v>1</v>
      </c>
      <c r="F3374" s="161" t="inlineStr">
        <is>
          <t>nmim_incr_inv_2030_pct_gdp</t>
        </is>
      </c>
      <c r="G3374" s="161" t="n">
        <v>1.416651102730635</v>
      </c>
      <c r="H3374" s="161" t="inlineStr">
        <is>
          <t>2030</t>
        </is>
      </c>
      <c r="I3374" s="161" t="inlineStr">
        <is>
          <t>nmim_summary_v0_2.csv (InvestmentNeeds NMIM v0.2, model output)</t>
        </is>
      </c>
    </row>
    <row r="3375" ht="13" customHeight="1">
      <c r="A3375" s="161" t="inlineStr">
        <is>
          <t>HRV</t>
        </is>
      </c>
      <c r="B3375" s="161" t="inlineStr">
        <is>
          <t>Croatia</t>
        </is>
      </c>
      <c r="C3375" s="161" t="inlineStr">
        <is>
          <t>Europe &amp; Central Asia</t>
        </is>
      </c>
      <c r="D3375" s="161" t="inlineStr">
        <is>
          <t>High income</t>
        </is>
      </c>
      <c r="E3375" s="161" t="b">
        <v>1</v>
      </c>
      <c r="F3375" s="161" t="inlineStr">
        <is>
          <t>nmim_incr_inv_2050_pct_gdp</t>
        </is>
      </c>
      <c r="G3375" s="161" t="n">
        <v>0.9476906263463784</v>
      </c>
      <c r="H3375" s="161" t="inlineStr">
        <is>
          <t>2050</t>
        </is>
      </c>
      <c r="I3375" s="161" t="inlineStr">
        <is>
          <t>nmim_summary_v0_2.csv (InvestmentNeeds NMIM v0.2, model output)</t>
        </is>
      </c>
    </row>
    <row r="3376" ht="13" customHeight="1">
      <c r="A3376" s="161" t="inlineStr">
        <is>
          <t>HRV</t>
        </is>
      </c>
      <c r="B3376" s="161" t="inlineStr">
        <is>
          <t>Croatia</t>
        </is>
      </c>
      <c r="C3376" s="161" t="inlineStr">
        <is>
          <t>Europe &amp; Central Asia</t>
        </is>
      </c>
      <c r="D3376" s="161" t="inlineStr">
        <is>
          <t>High income</t>
        </is>
      </c>
      <c r="E3376" s="161" t="b">
        <v>1</v>
      </c>
      <c r="F3376" s="161" t="inlineStr">
        <is>
          <t>nmim_pv_incr_cost_b_pct_gdp</t>
        </is>
      </c>
      <c r="G3376" s="161" t="n">
        <v>-0.9140805865736796</v>
      </c>
      <c r="H3376" s="161" t="inlineStr">
        <is>
          <t>2025-2050</t>
        </is>
      </c>
      <c r="I3376" s="161" t="inlineStr">
        <is>
          <t>nmim_summary_v0_2.csv (InvestmentNeeds NMIM v0.2, model output)</t>
        </is>
      </c>
    </row>
    <row r="3377" ht="13" customHeight="1">
      <c r="A3377" s="161" t="inlineStr">
        <is>
          <t>HRV</t>
        </is>
      </c>
      <c r="B3377" s="161" t="inlineStr">
        <is>
          <t>Croatia</t>
        </is>
      </c>
      <c r="C3377" s="161" t="inlineStr">
        <is>
          <t>Europe &amp; Central Asia</t>
        </is>
      </c>
      <c r="D3377" s="161" t="inlineStr">
        <is>
          <t>High income</t>
        </is>
      </c>
      <c r="E3377" s="161" t="b">
        <v>1</v>
      </c>
      <c r="F3377" s="161" t="inlineStr">
        <is>
          <t>price_diesel_usd_litre</t>
        </is>
      </c>
      <c r="G3377" s="161" t="n">
        <v>1.512</v>
      </c>
      <c r="H3377" s="161" t="inlineStr">
        <is>
          <t>2024</t>
        </is>
      </c>
      <c r="I3377" s="161" t="inlineStr">
        <is>
          <t>imffossilfuelsubsidiesdata.xlsb</t>
        </is>
      </c>
    </row>
    <row r="3378" ht="13" customHeight="1">
      <c r="A3378" s="161" t="inlineStr">
        <is>
          <t>HRV</t>
        </is>
      </c>
      <c r="B3378" s="161" t="inlineStr">
        <is>
          <t>Croatia</t>
        </is>
      </c>
      <c r="C3378" s="161" t="inlineStr">
        <is>
          <t>Europe &amp; Central Asia</t>
        </is>
      </c>
      <c r="D3378" s="161" t="inlineStr">
        <is>
          <t>High income</t>
        </is>
      </c>
      <c r="E3378" s="161" t="b">
        <v>1</v>
      </c>
      <c r="F3378" s="161" t="inlineStr">
        <is>
          <t>price_gasoline_usd_litre</t>
        </is>
      </c>
      <c r="G3378" s="161" t="n">
        <v>1.663</v>
      </c>
      <c r="H3378" s="161" t="inlineStr">
        <is>
          <t>2024</t>
        </is>
      </c>
      <c r="I3378" s="161" t="inlineStr">
        <is>
          <t>imffossilfuelsubsidiesdata.xlsb</t>
        </is>
      </c>
    </row>
    <row r="3379" ht="13" customHeight="1">
      <c r="A3379" s="161" t="inlineStr">
        <is>
          <t>HRV</t>
        </is>
      </c>
      <c r="B3379" s="161" t="inlineStr">
        <is>
          <t>Croatia</t>
        </is>
      </c>
      <c r="C3379" s="161" t="inlineStr">
        <is>
          <t>Europe &amp; Central Asia</t>
        </is>
      </c>
      <c r="D3379" s="161" t="inlineStr">
        <is>
          <t>High income</t>
        </is>
      </c>
      <c r="E3379" s="161" t="b">
        <v>1</v>
      </c>
      <c r="F3379" s="161" t="inlineStr">
        <is>
          <t>price_electricity_residential_usd_kwh</t>
        </is>
      </c>
      <c r="G3379" s="161" t="n">
        <v>0.16</v>
      </c>
      <c r="H3379" s="161" t="inlineStr">
        <is>
          <t>2024</t>
        </is>
      </c>
      <c r="I3379" s="161" t="inlineStr">
        <is>
          <t>imffossilfuelsubsidiesdata.xlsb</t>
        </is>
      </c>
    </row>
    <row r="3380" ht="13" customHeight="1">
      <c r="A3380" s="161" t="inlineStr">
        <is>
          <t>HRV</t>
        </is>
      </c>
      <c r="B3380" s="161" t="inlineStr">
        <is>
          <t>Croatia</t>
        </is>
      </c>
      <c r="C3380" s="161" t="inlineStr">
        <is>
          <t>Europe &amp; Central Asia</t>
        </is>
      </c>
      <c r="D3380" s="161" t="inlineStr">
        <is>
          <t>High income</t>
        </is>
      </c>
      <c r="E3380" s="161" t="b">
        <v>1</v>
      </c>
      <c r="F3380" s="161" t="inlineStr">
        <is>
          <t>price_electricity_industry_usd_kwh</t>
        </is>
      </c>
      <c r="G3380" s="161" t="n">
        <v>0.218</v>
      </c>
      <c r="H3380" s="161" t="inlineStr">
        <is>
          <t>2024</t>
        </is>
      </c>
      <c r="I3380" s="161" t="inlineStr">
        <is>
          <t>imffossilfuelsubsidiesdata.xlsb</t>
        </is>
      </c>
    </row>
    <row r="3381" ht="13" customHeight="1">
      <c r="A3381" s="161" t="inlineStr">
        <is>
          <t>HRV</t>
        </is>
      </c>
      <c r="B3381" s="161" t="inlineStr">
        <is>
          <t>Croatia</t>
        </is>
      </c>
      <c r="C3381" s="161" t="inlineStr">
        <is>
          <t>Europe &amp; Central Asia</t>
        </is>
      </c>
      <c r="D3381" s="161" t="inlineStr">
        <is>
          <t>High income</t>
        </is>
      </c>
      <c r="E3381" s="161" t="b">
        <v>1</v>
      </c>
      <c r="F3381" s="161" t="inlineStr">
        <is>
          <t>price_gas_residential_usd_gj</t>
        </is>
      </c>
      <c r="G3381" s="161" t="n">
        <v>13.575</v>
      </c>
      <c r="H3381" s="161" t="inlineStr">
        <is>
          <t>2024</t>
        </is>
      </c>
      <c r="I3381" s="161" t="inlineStr">
        <is>
          <t>imffossilfuelsubsidiesdata.xlsb</t>
        </is>
      </c>
    </row>
    <row r="3382" ht="13" customHeight="1">
      <c r="A3382" s="161" t="inlineStr">
        <is>
          <t>HRV</t>
        </is>
      </c>
      <c r="B3382" s="161" t="inlineStr">
        <is>
          <t>Croatia</t>
        </is>
      </c>
      <c r="C3382" s="161" t="inlineStr">
        <is>
          <t>Europe &amp; Central Asia</t>
        </is>
      </c>
      <c r="D3382" s="161" t="inlineStr">
        <is>
          <t>High income</t>
        </is>
      </c>
      <c r="E3382" s="161" t="b">
        <v>1</v>
      </c>
      <c r="F3382" s="161" t="inlineStr">
        <is>
          <t>price_gas_industry_usd_gj</t>
        </is>
      </c>
      <c r="G3382" s="161" t="n">
        <v>19.497</v>
      </c>
      <c r="H3382" s="161" t="inlineStr">
        <is>
          <t>2024</t>
        </is>
      </c>
      <c r="I3382" s="161" t="inlineStr">
        <is>
          <t>imffossilfuelsubsidiesdata.xlsb</t>
        </is>
      </c>
    </row>
    <row r="3383" ht="13" customHeight="1">
      <c r="A3383" s="161" t="inlineStr">
        <is>
          <t>HRV</t>
        </is>
      </c>
      <c r="B3383" s="161" t="inlineStr">
        <is>
          <t>Croatia</t>
        </is>
      </c>
      <c r="C3383" s="161" t="inlineStr">
        <is>
          <t>Europe &amp; Central Asia</t>
        </is>
      </c>
      <c r="D3383" s="161" t="inlineStr">
        <is>
          <t>High income</t>
        </is>
      </c>
      <c r="E3383" s="161" t="b">
        <v>1</v>
      </c>
      <c r="F3383" s="161" t="inlineStr">
        <is>
          <t>price_gas_power_usd_gj</t>
        </is>
      </c>
      <c r="G3383" s="161" t="n">
        <v>19.497</v>
      </c>
      <c r="H3383" s="161" t="inlineStr">
        <is>
          <t>2024</t>
        </is>
      </c>
      <c r="I3383" s="161" t="inlineStr">
        <is>
          <t>imffossilfuelsubsidiesdata.xlsb</t>
        </is>
      </c>
    </row>
    <row r="3384" ht="13" customHeight="1">
      <c r="A3384" s="161" t="inlineStr">
        <is>
          <t>HRV</t>
        </is>
      </c>
      <c r="B3384" s="161" t="inlineStr">
        <is>
          <t>Croatia</t>
        </is>
      </c>
      <c r="C3384" s="161" t="inlineStr">
        <is>
          <t>Europe &amp; Central Asia</t>
        </is>
      </c>
      <c r="D3384" s="161" t="inlineStr">
        <is>
          <t>High income</t>
        </is>
      </c>
      <c r="E3384" s="161" t="b">
        <v>1</v>
      </c>
      <c r="F3384" s="161" t="inlineStr">
        <is>
          <t>price_coal_residential_usd_gj</t>
        </is>
      </c>
      <c r="G3384" s="161" t="n">
        <v>11.633</v>
      </c>
      <c r="H3384" s="161" t="inlineStr">
        <is>
          <t>2024</t>
        </is>
      </c>
      <c r="I3384" s="161" t="inlineStr">
        <is>
          <t>imffossilfuelsubsidiesdata.xlsb</t>
        </is>
      </c>
    </row>
    <row r="3385" ht="13" customHeight="1">
      <c r="A3385" s="161" t="inlineStr">
        <is>
          <t>HRV</t>
        </is>
      </c>
      <c r="B3385" s="161" t="inlineStr">
        <is>
          <t>Croatia</t>
        </is>
      </c>
      <c r="C3385" s="161" t="inlineStr">
        <is>
          <t>Europe &amp; Central Asia</t>
        </is>
      </c>
      <c r="D3385" s="161" t="inlineStr">
        <is>
          <t>High income</t>
        </is>
      </c>
      <c r="E3385" s="161" t="b">
        <v>1</v>
      </c>
      <c r="F3385" s="161" t="inlineStr">
        <is>
          <t>price_coal_industry_usd_gj</t>
        </is>
      </c>
      <c r="G3385" s="161" t="n">
        <v>16.877</v>
      </c>
      <c r="H3385" s="161" t="inlineStr">
        <is>
          <t>2024</t>
        </is>
      </c>
      <c r="I3385" s="161" t="inlineStr">
        <is>
          <t>imffossilfuelsubsidiesdata.xlsb</t>
        </is>
      </c>
    </row>
    <row r="3386" ht="13" customHeight="1">
      <c r="A3386" s="161" t="inlineStr">
        <is>
          <t>HRV</t>
        </is>
      </c>
      <c r="B3386" s="161" t="inlineStr">
        <is>
          <t>Croatia</t>
        </is>
      </c>
      <c r="C3386" s="161" t="inlineStr">
        <is>
          <t>Europe &amp; Central Asia</t>
        </is>
      </c>
      <c r="D3386" s="161" t="inlineStr">
        <is>
          <t>High income</t>
        </is>
      </c>
      <c r="E3386" s="161" t="b">
        <v>1</v>
      </c>
      <c r="F3386" s="161" t="inlineStr">
        <is>
          <t>price_coal_power_usd_gj</t>
        </is>
      </c>
      <c r="G3386" s="161" t="n">
        <v>12.775</v>
      </c>
      <c r="H3386" s="161" t="inlineStr">
        <is>
          <t>2024</t>
        </is>
      </c>
      <c r="I3386" s="161" t="inlineStr">
        <is>
          <t>imffossilfuelsubsidiesdata.xlsb</t>
        </is>
      </c>
    </row>
    <row r="3387" ht="13" customHeight="1">
      <c r="A3387" s="161" t="inlineStr">
        <is>
          <t>HRV</t>
        </is>
      </c>
      <c r="B3387" s="161" t="inlineStr">
        <is>
          <t>Croatia</t>
        </is>
      </c>
      <c r="C3387" s="161" t="inlineStr">
        <is>
          <t>Europe &amp; Central Asia</t>
        </is>
      </c>
      <c r="D3387" s="161" t="inlineStr">
        <is>
          <t>High income</t>
        </is>
      </c>
      <c r="E3387" s="161" t="b">
        <v>1</v>
      </c>
      <c r="F3387" s="161" t="inlineStr">
        <is>
          <t>power_market_structure</t>
        </is>
      </c>
      <c r="G3387" s="161" t="n">
        <v>3</v>
      </c>
      <c r="H3387" s="161" t="inlineStr">
        <is>
          <t>2013</t>
        </is>
      </c>
      <c r="I3387" s="161" t="inlineStr">
        <is>
          <t>dataverse_files.zip</t>
        </is>
      </c>
    </row>
    <row r="3388" ht="13" customHeight="1">
      <c r="A3388" s="161" t="inlineStr">
        <is>
          <t>HRV</t>
        </is>
      </c>
      <c r="B3388" s="161" t="inlineStr">
        <is>
          <t>Croatia</t>
        </is>
      </c>
      <c r="C3388" s="161" t="inlineStr">
        <is>
          <t>Europe &amp; Central Asia</t>
        </is>
      </c>
      <c r="D3388" s="161" t="inlineStr">
        <is>
          <t>High income</t>
        </is>
      </c>
      <c r="E3388" s="161" t="b">
        <v>1</v>
      </c>
      <c r="F3388" s="161" t="inlineStr">
        <is>
          <t>independent_regulator</t>
        </is>
      </c>
      <c r="G3388" s="161" t="n">
        <v>1</v>
      </c>
      <c r="H3388" s="161" t="inlineStr">
        <is>
          <t>2013</t>
        </is>
      </c>
      <c r="I3388" s="161" t="inlineStr">
        <is>
          <t>dataverse_files.zip</t>
        </is>
      </c>
    </row>
    <row r="3389" ht="13" customHeight="1">
      <c r="A3389" s="161" t="inlineStr">
        <is>
          <t>HRV</t>
        </is>
      </c>
      <c r="B3389" s="161" t="inlineStr">
        <is>
          <t>Croatia</t>
        </is>
      </c>
      <c r="C3389" s="161" t="inlineStr">
        <is>
          <t>Europe &amp; Central Asia</t>
        </is>
      </c>
      <c r="D3389" s="161" t="inlineStr">
        <is>
          <t>High income</t>
        </is>
      </c>
      <c r="E3389" s="161" t="b">
        <v>1</v>
      </c>
      <c r="F3389" s="161" t="inlineStr">
        <is>
          <t>generation_unbundled</t>
        </is>
      </c>
      <c r="G3389" s="161" t="n">
        <v>1</v>
      </c>
      <c r="H3389" s="161" t="inlineStr">
        <is>
          <t>2013</t>
        </is>
      </c>
      <c r="I3389" s="161" t="inlineStr">
        <is>
          <t>dataverse_files.zip</t>
        </is>
      </c>
    </row>
    <row r="3390" ht="13" customHeight="1">
      <c r="A3390" s="161" t="inlineStr">
        <is>
          <t>HRV</t>
        </is>
      </c>
      <c r="B3390" s="161" t="inlineStr">
        <is>
          <t>Croatia</t>
        </is>
      </c>
      <c r="C3390" s="161" t="inlineStr">
        <is>
          <t>Europe &amp; Central Asia</t>
        </is>
      </c>
      <c r="D3390" s="161" t="inlineStr">
        <is>
          <t>High income</t>
        </is>
      </c>
      <c r="E3390" s="161" t="b">
        <v>1</v>
      </c>
      <c r="F3390" s="161" t="inlineStr">
        <is>
          <t>rise_renewable_energy_score</t>
        </is>
      </c>
      <c r="G3390" s="161" t="n">
        <v>59.222</v>
      </c>
      <c r="H3390" s="161" t="inlineStr">
        <is>
          <t>2023</t>
        </is>
      </c>
      <c r="I3390" s="161" t="inlineStr">
        <is>
          <t>WB_RISE_WIDEF.csv</t>
        </is>
      </c>
    </row>
    <row r="3391" ht="13" customHeight="1">
      <c r="A3391" s="161" t="inlineStr">
        <is>
          <t>HRV</t>
        </is>
      </c>
      <c r="B3391" s="161" t="inlineStr">
        <is>
          <t>Croatia</t>
        </is>
      </c>
      <c r="C3391" s="161" t="inlineStr">
        <is>
          <t>Europe &amp; Central Asia</t>
        </is>
      </c>
      <c r="D3391" s="161" t="inlineStr">
        <is>
          <t>High income</t>
        </is>
      </c>
      <c r="E3391" s="161" t="b">
        <v>1</v>
      </c>
      <c r="F3391" s="161" t="inlineStr">
        <is>
          <t>rise_level_playing_field_score</t>
        </is>
      </c>
      <c r="G3391" s="161" t="n">
        <v>20</v>
      </c>
      <c r="H3391" s="161" t="inlineStr">
        <is>
          <t>2023</t>
        </is>
      </c>
      <c r="I3391" s="161" t="inlineStr">
        <is>
          <t>WB_RISE_WIDEF.csv</t>
        </is>
      </c>
    </row>
    <row r="3392" ht="13" customHeight="1">
      <c r="A3392" s="161" t="inlineStr">
        <is>
          <t>HRV</t>
        </is>
      </c>
      <c r="B3392" s="161" t="inlineStr">
        <is>
          <t>Croatia</t>
        </is>
      </c>
      <c r="C3392" s="161" t="inlineStr">
        <is>
          <t>Europe &amp; Central Asia</t>
        </is>
      </c>
      <c r="D3392" s="161" t="inlineStr">
        <is>
          <t>High income</t>
        </is>
      </c>
      <c r="E3392" s="161" t="b">
        <v>1</v>
      </c>
      <c r="F3392" s="161" t="inlineStr">
        <is>
          <t>rise_ee_financing_mechanisms_score</t>
        </is>
      </c>
      <c r="G3392" s="161" t="n">
        <v>16.667</v>
      </c>
      <c r="H3392" s="161" t="inlineStr">
        <is>
          <t>2023</t>
        </is>
      </c>
      <c r="I3392" s="161" t="inlineStr">
        <is>
          <t>WB_RISE_WIDEF.csv</t>
        </is>
      </c>
    </row>
    <row r="3393" ht="13" customHeight="1">
      <c r="A3393" s="161" t="inlineStr">
        <is>
          <t>HRV</t>
        </is>
      </c>
      <c r="B3393" s="161" t="inlineStr">
        <is>
          <t>Croatia</t>
        </is>
      </c>
      <c r="C3393" s="161" t="inlineStr">
        <is>
          <t>Europe &amp; Central Asia</t>
        </is>
      </c>
      <c r="D3393" s="161" t="inlineStr">
        <is>
          <t>High income</t>
        </is>
      </c>
      <c r="E3393" s="161" t="b">
        <v>1</v>
      </c>
      <c r="F3393" s="161" t="inlineStr">
        <is>
          <t>revenue_pct_gdp</t>
        </is>
      </c>
      <c r="G3393" s="161" t="n">
        <v>46.056</v>
      </c>
      <c r="H3393" s="161" t="inlineStr">
        <is>
          <t>2024</t>
        </is>
      </c>
      <c r="I3393" s="161" t="inlineStr">
        <is>
          <t>dataset_2026-08-26T13_41_09_874550254Z_DEFAULT_INTEGRATION_IMF_RES_WEO_9_0_0.csv</t>
        </is>
      </c>
    </row>
    <row r="3394" ht="13" customHeight="1">
      <c r="A3394" s="161" t="inlineStr">
        <is>
          <t>HRV</t>
        </is>
      </c>
      <c r="B3394" s="161" t="inlineStr">
        <is>
          <t>Croatia</t>
        </is>
      </c>
      <c r="C3394" s="161" t="inlineStr">
        <is>
          <t>Europe &amp; Central Asia</t>
        </is>
      </c>
      <c r="D3394" s="161" t="inlineStr">
        <is>
          <t>High income</t>
        </is>
      </c>
      <c r="E3394" s="161" t="b">
        <v>1</v>
      </c>
      <c r="F3394" s="161" t="inlineStr">
        <is>
          <t>primary_balance_pct_gdp</t>
        </is>
      </c>
      <c r="G3394" s="161" t="n">
        <v>-0.894</v>
      </c>
      <c r="H3394" s="161" t="inlineStr">
        <is>
          <t>2024</t>
        </is>
      </c>
      <c r="I3394" s="161" t="inlineStr">
        <is>
          <t>dataset_2026-08-26T13_41_09_874550254Z_DEFAULT_INTEGRATION_IMF_RES_WEO_9_0_0.csv</t>
        </is>
      </c>
    </row>
    <row r="3395" ht="13" customHeight="1">
      <c r="A3395" s="161" t="inlineStr">
        <is>
          <t>HRV</t>
        </is>
      </c>
      <c r="B3395" s="161" t="inlineStr">
        <is>
          <t>Croatia</t>
        </is>
      </c>
      <c r="C3395" s="161" t="inlineStr">
        <is>
          <t>Europe &amp; Central Asia</t>
        </is>
      </c>
      <c r="D3395" s="161" t="inlineStr">
        <is>
          <t>High income</t>
        </is>
      </c>
      <c r="E3395" s="161" t="b">
        <v>1</v>
      </c>
      <c r="F3395" s="161" t="inlineStr">
        <is>
          <t>current_account_pct_gdp</t>
        </is>
      </c>
      <c r="G3395" s="161" t="n">
        <v>-2.189</v>
      </c>
      <c r="H3395" s="161" t="inlineStr">
        <is>
          <t>2024</t>
        </is>
      </c>
      <c r="I3395" s="161" t="inlineStr">
        <is>
          <t>dataset_2026-08-26T13_41_09_874550254Z_DEFAULT_INTEGRATION_IMF_RES_WEO_9_0_0.csv</t>
        </is>
      </c>
    </row>
    <row r="3396" ht="13" customHeight="1">
      <c r="A3396" s="161" t="inlineStr">
        <is>
          <t>HRV</t>
        </is>
      </c>
      <c r="B3396" s="161" t="inlineStr">
        <is>
          <t>Croatia</t>
        </is>
      </c>
      <c r="C3396" s="161" t="inlineStr">
        <is>
          <t>Europe &amp; Central Asia</t>
        </is>
      </c>
      <c r="D3396" s="161" t="inlineStr">
        <is>
          <t>High income</t>
        </is>
      </c>
      <c r="E3396" s="161" t="b">
        <v>1</v>
      </c>
      <c r="F3396" s="161" t="inlineStr">
        <is>
          <t>gross_capital_formation_pct_gdp</t>
        </is>
      </c>
      <c r="G3396" s="161" t="n">
        <v>24.401</v>
      </c>
      <c r="H3396" s="161" t="inlineStr">
        <is>
          <t>2024</t>
        </is>
      </c>
      <c r="I3396" s="161" t="inlineStr">
        <is>
          <t>dataset_2026-08-26T13_41_09_874550254Z_DEFAULT_INTEGRATION_IMF_RES_WEO_9_0_0.csv</t>
        </is>
      </c>
    </row>
    <row r="3397" ht="13" customHeight="1">
      <c r="A3397" s="161" t="inlineStr">
        <is>
          <t>HRV</t>
        </is>
      </c>
      <c r="B3397" s="161" t="inlineStr">
        <is>
          <t>Croatia</t>
        </is>
      </c>
      <c r="C3397" s="161" t="inlineStr">
        <is>
          <t>Europe &amp; Central Asia</t>
        </is>
      </c>
      <c r="D3397" s="161" t="inlineStr">
        <is>
          <t>High income</t>
        </is>
      </c>
      <c r="E3397" s="161" t="b">
        <v>1</v>
      </c>
      <c r="F3397" s="161" t="inlineStr">
        <is>
          <t>real_gdp_growth_5y_avg_pct</t>
        </is>
      </c>
      <c r="G3397" s="161" t="n">
        <v>3.841</v>
      </c>
      <c r="H3397" s="161" t="inlineStr">
        <is>
          <t>2020-2024 avg</t>
        </is>
      </c>
      <c r="I3397" s="161" t="inlineStr">
        <is>
          <t>dataset_2026-08-26T13_41_09_874550254Z_DEFAULT_INTEGRATION_IMF_RES_WEO_9_0_0.csv (derived)</t>
        </is>
      </c>
    </row>
    <row r="3398" ht="13" customHeight="1">
      <c r="A3398" s="161" t="inlineStr">
        <is>
          <t>HRV</t>
        </is>
      </c>
      <c r="B3398" s="161" t="inlineStr">
        <is>
          <t>Croatia</t>
        </is>
      </c>
      <c r="C3398" s="161" t="inlineStr">
        <is>
          <t>Europe &amp; Central Asia</t>
        </is>
      </c>
      <c r="D3398" s="161" t="inlineStr">
        <is>
          <t>High income</t>
        </is>
      </c>
      <c r="E3398" s="161" t="b">
        <v>1</v>
      </c>
      <c r="F3398" s="161" t="inlineStr">
        <is>
          <t>int_budget_need_2030_pct_gdp</t>
        </is>
      </c>
      <c r="G3398" s="161" t="n">
        <v>0.187</v>
      </c>
      <c r="H3398" s="161" t="inlineStr">
        <is>
          <t>2030</t>
        </is>
      </c>
      <c r="I3398" s="161" t="inlineStr">
        <is>
          <t>integrated_results.csv (MacroFiscalModels v0.1, model output)</t>
        </is>
      </c>
    </row>
    <row r="3399" ht="13" customHeight="1">
      <c r="A3399" s="161" t="inlineStr">
        <is>
          <t>HRV</t>
        </is>
      </c>
      <c r="B3399" s="161" t="inlineStr">
        <is>
          <t>Croatia</t>
        </is>
      </c>
      <c r="C3399" s="161" t="inlineStr">
        <is>
          <t>Europe &amp; Central Asia</t>
        </is>
      </c>
      <c r="D3399" s="161" t="inlineStr">
        <is>
          <t>High income</t>
        </is>
      </c>
      <c r="E3399" s="161" t="b">
        <v>1</v>
      </c>
      <c r="F3399" s="161" t="inlineStr">
        <is>
          <t>int_pricing_revenue_2030_pct_gdp</t>
        </is>
      </c>
      <c r="G3399" s="161" t="n">
        <v>0.157</v>
      </c>
      <c r="H3399" s="161" t="inlineStr">
        <is>
          <t>2030</t>
        </is>
      </c>
      <c r="I3399" s="161" t="inlineStr">
        <is>
          <t>integrated_results.csv (MacroFiscalModels v0.1, model output)</t>
        </is>
      </c>
    </row>
    <row r="3400" ht="13" customHeight="1">
      <c r="A3400" s="161" t="inlineStr">
        <is>
          <t>HRV</t>
        </is>
      </c>
      <c r="B3400" s="161" t="inlineStr">
        <is>
          <t>Croatia</t>
        </is>
      </c>
      <c r="C3400" s="161" t="inlineStr">
        <is>
          <t>Europe &amp; Central Asia</t>
        </is>
      </c>
      <c r="D3400" s="161" t="inlineStr">
        <is>
          <t>High income</t>
        </is>
      </c>
      <c r="E3400" s="161" t="b">
        <v>1</v>
      </c>
      <c r="F3400" s="161" t="inlineStr">
        <is>
          <t>int_financing_gap_2030_pct_gdp</t>
        </is>
      </c>
      <c r="G3400" s="161" t="n">
        <v>0.03</v>
      </c>
      <c r="H3400" s="161" t="inlineStr">
        <is>
          <t>2030</t>
        </is>
      </c>
      <c r="I3400" s="161" t="inlineStr">
        <is>
          <t>integrated_results.csv (MacroFiscalModels v0.1, model output)</t>
        </is>
      </c>
    </row>
    <row r="3401" ht="13" customHeight="1">
      <c r="A3401" s="161" t="inlineStr">
        <is>
          <t>HRV</t>
        </is>
      </c>
      <c r="B3401" s="161" t="inlineStr">
        <is>
          <t>Croatia</t>
        </is>
      </c>
      <c r="C3401" s="161" t="inlineStr">
        <is>
          <t>Europe &amp; Central Asia</t>
        </is>
      </c>
      <c r="D3401" s="161" t="inlineStr">
        <is>
          <t>High income</t>
        </is>
      </c>
      <c r="E3401" s="161" t="b">
        <v>1</v>
      </c>
      <c r="F3401" s="161" t="inlineStr">
        <is>
          <t>int_gdp_dev_2050_pct</t>
        </is>
      </c>
      <c r="G3401" s="161" t="n">
        <v>5.525</v>
      </c>
      <c r="H3401" s="161" t="inlineStr">
        <is>
          <t>2050</t>
        </is>
      </c>
      <c r="I3401" s="161" t="inlineStr">
        <is>
          <t>integrated_results.csv (MacroFiscalModels v0.1, model output)</t>
        </is>
      </c>
    </row>
    <row r="3402" ht="13" customHeight="1">
      <c r="A3402" s="161" t="inlineStr">
        <is>
          <t>HRV</t>
        </is>
      </c>
      <c r="B3402" s="161" t="inlineStr">
        <is>
          <t>Croatia</t>
        </is>
      </c>
      <c r="C3402" s="161" t="inlineStr">
        <is>
          <t>Europe &amp; Central Asia</t>
        </is>
      </c>
      <c r="D3402" s="161" t="inlineStr">
        <is>
          <t>High income</t>
        </is>
      </c>
      <c r="E3402" s="161" t="b">
        <v>1</v>
      </c>
      <c r="F3402" s="161" t="inlineStr">
        <is>
          <t>int_debt_2050_pct_gdp</t>
        </is>
      </c>
      <c r="G3402" s="161" t="n">
        <v>56.1</v>
      </c>
      <c r="H3402" s="161" t="inlineStr">
        <is>
          <t>2050</t>
        </is>
      </c>
      <c r="I3402" s="161" t="inlineStr">
        <is>
          <t>integrated_results.csv (MacroFiscalModels v0.1, model output)</t>
        </is>
      </c>
    </row>
    <row r="3403" ht="13" customHeight="1">
      <c r="A3403" s="161" t="inlineStr">
        <is>
          <t>CUB</t>
        </is>
      </c>
      <c r="B3403" s="161" t="inlineStr">
        <is>
          <t>Cuba</t>
        </is>
      </c>
      <c r="C3403" s="161" t="inlineStr">
        <is>
          <t>Latin America &amp; Caribbean</t>
        </is>
      </c>
      <c r="D3403" s="161" t="inlineStr">
        <is>
          <t>Upper middle income</t>
        </is>
      </c>
      <c r="E3403" s="161" t="b">
        <v>0</v>
      </c>
      <c r="F3403" s="161" t="inlineStr">
        <is>
          <t>climate_pfm_diagnostic_on_record</t>
        </is>
      </c>
      <c r="G3403" s="161" t="n">
        <v>0</v>
      </c>
      <c r="H3403" s="161" t="inlineStr">
        <is>
          <t>2022</t>
        </is>
      </c>
      <c r="I3403" s="161" t="inlineStr">
        <is>
          <t>UNDP-Global-Climate-Public-Finance-Review-2022.pdf (Table 4.2)</t>
        </is>
      </c>
    </row>
    <row r="3404" ht="13" customHeight="1">
      <c r="A3404" s="161" t="inlineStr">
        <is>
          <t>CUB</t>
        </is>
      </c>
      <c r="B3404" s="161" t="inlineStr">
        <is>
          <t>Cuba</t>
        </is>
      </c>
      <c r="C3404" s="161" t="inlineStr">
        <is>
          <t>Latin America &amp; Caribbean</t>
        </is>
      </c>
      <c r="D3404" s="161" t="inlineStr">
        <is>
          <t>Upper middle income</t>
        </is>
      </c>
      <c r="E3404" s="161" t="b">
        <v>0</v>
      </c>
      <c r="F3404" s="161" t="inlineStr">
        <is>
          <t>net_fuel_trade_pct_merch</t>
        </is>
      </c>
      <c r="G3404" s="161" t="n">
        <v>-25.161</v>
      </c>
      <c r="H3404" s="161" t="inlineStr">
        <is>
          <t>2021</t>
        </is>
      </c>
      <c r="I3404" s="161" t="inlineStr">
        <is>
          <t>WDI TX.VAL.FUEL.ZS.UN less TM.VAL.FUEL.ZS.UN</t>
        </is>
      </c>
    </row>
    <row r="3405" ht="13" customHeight="1">
      <c r="A3405" s="161" t="inlineStr">
        <is>
          <t>CUB</t>
        </is>
      </c>
      <c r="B3405" s="161" t="inlineStr">
        <is>
          <t>Cuba</t>
        </is>
      </c>
      <c r="C3405" s="161" t="inlineStr">
        <is>
          <t>Latin America &amp; Caribbean</t>
        </is>
      </c>
      <c r="D3405" s="161" t="inlineStr">
        <is>
          <t>Upper middle income</t>
        </is>
      </c>
      <c r="E3405" s="161" t="b">
        <v>0</v>
      </c>
      <c r="F3405" s="161" t="inlineStr">
        <is>
          <t>fuel_exports_pct_merch</t>
        </is>
      </c>
      <c r="G3405" s="161" t="n">
        <v>5.736</v>
      </c>
      <c r="H3405" s="161" t="inlineStr">
        <is>
          <t>2021</t>
        </is>
      </c>
      <c r="I3405" s="161" t="inlineStr">
        <is>
          <t>API_TX_VAL_FUEL_ZS_UN_DS2_en_csv_v2_33055.zip</t>
        </is>
      </c>
    </row>
    <row r="3406" ht="13" customHeight="1">
      <c r="A3406" s="161" t="inlineStr">
        <is>
          <t>CUB</t>
        </is>
      </c>
      <c r="B3406" s="161" t="inlineStr">
        <is>
          <t>Cuba</t>
        </is>
      </c>
      <c r="C3406" s="161" t="inlineStr">
        <is>
          <t>Latin America &amp; Caribbean</t>
        </is>
      </c>
      <c r="D3406" s="161" t="inlineStr">
        <is>
          <t>Upper middle income</t>
        </is>
      </c>
      <c r="E3406" s="161" t="b">
        <v>0</v>
      </c>
      <c r="F3406" s="161" t="inlineStr">
        <is>
          <t>fuel_imports_pct_merch</t>
        </is>
      </c>
      <c r="G3406" s="161" t="n">
        <v>30.897</v>
      </c>
      <c r="H3406" s="161" t="inlineStr">
        <is>
          <t>2021</t>
        </is>
      </c>
      <c r="I3406" s="161" t="inlineStr">
        <is>
          <t>API_TM_VAL_FUEL_ZS_UN_DS2_en_csv_v2_36140.zip</t>
        </is>
      </c>
    </row>
    <row r="3407" ht="13" customHeight="1">
      <c r="A3407" s="161" t="inlineStr">
        <is>
          <t>CUB</t>
        </is>
      </c>
      <c r="B3407" s="161" t="inlineStr">
        <is>
          <t>Cuba</t>
        </is>
      </c>
      <c r="C3407" s="161" t="inlineStr">
        <is>
          <t>Latin America &amp; Caribbean</t>
        </is>
      </c>
      <c r="D3407" s="161" t="inlineStr">
        <is>
          <t>Upper middle income</t>
        </is>
      </c>
      <c r="E3407" s="161" t="b">
        <v>0</v>
      </c>
      <c r="F3407" s="161" t="inlineStr">
        <is>
          <t>energy_import_dep_pct</t>
        </is>
      </c>
      <c r="G3407" s="161" t="n">
        <v>62.813</v>
      </c>
      <c r="H3407" s="161" t="inlineStr">
        <is>
          <t>2022</t>
        </is>
      </c>
      <c r="I3407" s="161" t="inlineStr">
        <is>
          <t>API_EG_IMP_CONS_ZS_DS2_en_csv_v2_160768.zip</t>
        </is>
      </c>
    </row>
    <row r="3408" ht="13" customHeight="1">
      <c r="A3408" s="161" t="inlineStr">
        <is>
          <t>CUB</t>
        </is>
      </c>
      <c r="B3408" s="161" t="inlineStr">
        <is>
          <t>Cuba</t>
        </is>
      </c>
      <c r="C3408" s="161" t="inlineStr">
        <is>
          <t>Latin America &amp; Caribbean</t>
        </is>
      </c>
      <c r="D3408" s="161" t="inlineStr">
        <is>
          <t>Upper middle income</t>
        </is>
      </c>
      <c r="E3408" s="161" t="b">
        <v>0</v>
      </c>
      <c r="F3408" s="161" t="inlineStr">
        <is>
          <t>fossil_rents_total_pct_gdp</t>
        </is>
      </c>
      <c r="G3408" s="161" t="n">
        <v>0.246</v>
      </c>
      <c r="H3408" s="161" t="inlineStr">
        <is>
          <t>2020</t>
        </is>
      </c>
      <c r="I3408" s="161" t="inlineStr">
        <is>
          <t>WDI NY.GDP.PETR+NGAS+COAL.RT.ZS</t>
        </is>
      </c>
    </row>
    <row r="3409" ht="13" customHeight="1">
      <c r="A3409" s="161" t="inlineStr">
        <is>
          <t>CUB</t>
        </is>
      </c>
      <c r="B3409" s="161" t="inlineStr">
        <is>
          <t>Cuba</t>
        </is>
      </c>
      <c r="C3409" s="161" t="inlineStr">
        <is>
          <t>Latin America &amp; Caribbean</t>
        </is>
      </c>
      <c r="D3409" s="161" t="inlineStr">
        <is>
          <t>Upper middle income</t>
        </is>
      </c>
      <c r="E3409" s="161" t="b">
        <v>0</v>
      </c>
      <c r="F3409" s="161" t="inlineStr">
        <is>
          <t>oil_rents_pct_gdp</t>
        </is>
      </c>
      <c r="G3409" s="161" t="n">
        <v>0.222</v>
      </c>
      <c r="H3409" s="161" t="inlineStr">
        <is>
          <t>2020</t>
        </is>
      </c>
      <c r="I3409" s="161" t="inlineStr">
        <is>
          <t>API_NY_GDP_PETR_RT_ZS_DS2_en_csv_v2_40227.zip</t>
        </is>
      </c>
    </row>
    <row r="3410" ht="13" customHeight="1">
      <c r="A3410" s="161" t="inlineStr">
        <is>
          <t>CUB</t>
        </is>
      </c>
      <c r="B3410" s="161" t="inlineStr">
        <is>
          <t>Cuba</t>
        </is>
      </c>
      <c r="C3410" s="161" t="inlineStr">
        <is>
          <t>Latin America &amp; Caribbean</t>
        </is>
      </c>
      <c r="D3410" s="161" t="inlineStr">
        <is>
          <t>Upper middle income</t>
        </is>
      </c>
      <c r="E3410" s="161" t="b">
        <v>0</v>
      </c>
      <c r="F3410" s="161" t="inlineStr">
        <is>
          <t>gas_rents_pct_gdp</t>
        </is>
      </c>
      <c r="G3410" s="161" t="n">
        <v>0.024</v>
      </c>
      <c r="H3410" s="161" t="inlineStr">
        <is>
          <t>2020</t>
        </is>
      </c>
      <c r="I3410" s="161" t="inlineStr">
        <is>
          <t>API_NY_GDP_NGAS_RT_ZS_DS2_en_csv_v2_35861.zip</t>
        </is>
      </c>
    </row>
    <row r="3411" ht="13" customHeight="1">
      <c r="A3411" s="161" t="inlineStr">
        <is>
          <t>CUB</t>
        </is>
      </c>
      <c r="B3411" s="161" t="inlineStr">
        <is>
          <t>Cuba</t>
        </is>
      </c>
      <c r="C3411" s="161" t="inlineStr">
        <is>
          <t>Latin America &amp; Caribbean</t>
        </is>
      </c>
      <c r="D3411" s="161" t="inlineStr">
        <is>
          <t>Upper middle income</t>
        </is>
      </c>
      <c r="E3411" s="161" t="b">
        <v>0</v>
      </c>
      <c r="F3411" s="161" t="inlineStr">
        <is>
          <t>coal_rents_pct_gdp</t>
        </is>
      </c>
      <c r="G3411" s="161" t="n">
        <v>0</v>
      </c>
      <c r="H3411" s="161" t="inlineStr">
        <is>
          <t>2020</t>
        </is>
      </c>
      <c r="I3411" s="161" t="inlineStr">
        <is>
          <t>API_NY_GDP_COAL_RT_ZS_DS2_en_csv_v2_35370.zip</t>
        </is>
      </c>
    </row>
    <row r="3412" ht="13" customHeight="1">
      <c r="A3412" s="161" t="inlineStr">
        <is>
          <t>CUB</t>
        </is>
      </c>
      <c r="B3412" s="161" t="inlineStr">
        <is>
          <t>Cuba</t>
        </is>
      </c>
      <c r="C3412" s="161" t="inlineStr">
        <is>
          <t>Latin America &amp; Caribbean</t>
        </is>
      </c>
      <c r="D3412" s="161" t="inlineStr">
        <is>
          <t>Upper middle income</t>
        </is>
      </c>
      <c r="E3412" s="161" t="b">
        <v>0</v>
      </c>
      <c r="F3412" s="161" t="inlineStr">
        <is>
          <t>other_fossil_gen_share_pct</t>
        </is>
      </c>
      <c r="G3412" s="161" t="n">
        <v>82.34699999999999</v>
      </c>
      <c r="H3412" s="161" t="inlineStr">
        <is>
          <t>2024</t>
        </is>
      </c>
      <c r="I3412" s="161" t="inlineStr">
        <is>
          <t>release_generation_yearly_global.csv</t>
        </is>
      </c>
    </row>
    <row r="3413" ht="13" customHeight="1">
      <c r="A3413" s="161" t="inlineStr">
        <is>
          <t>CUB</t>
        </is>
      </c>
      <c r="B3413" s="161" t="inlineStr">
        <is>
          <t>Cuba</t>
        </is>
      </c>
      <c r="C3413" s="161" t="inlineStr">
        <is>
          <t>Latin America &amp; Caribbean</t>
        </is>
      </c>
      <c r="D3413" s="161" t="inlineStr">
        <is>
          <t>Upper middle income</t>
        </is>
      </c>
      <c r="E3413" s="161" t="b">
        <v>0</v>
      </c>
      <c r="F3413" s="161" t="inlineStr">
        <is>
          <t>re_share_change_pp</t>
        </is>
      </c>
      <c r="G3413" s="161" t="n">
        <v>0.367</v>
      </c>
      <c r="H3413" s="161" t="inlineStr">
        <is>
          <t>2024</t>
        </is>
      </c>
      <c r="I3413" s="161" t="inlineStr">
        <is>
          <t>release_generation_yearly_global.csv</t>
        </is>
      </c>
    </row>
    <row r="3414" ht="13" customHeight="1">
      <c r="A3414" s="161" t="inlineStr">
        <is>
          <t>CUB</t>
        </is>
      </c>
      <c r="B3414" s="161" t="inlineStr">
        <is>
          <t>Cuba</t>
        </is>
      </c>
      <c r="C3414" s="161" t="inlineStr">
        <is>
          <t>Latin America &amp; Caribbean</t>
        </is>
      </c>
      <c r="D3414" s="161" t="inlineStr">
        <is>
          <t>Upper middle income</t>
        </is>
      </c>
      <c r="E3414" s="161" t="b">
        <v>0</v>
      </c>
      <c r="F3414" s="161" t="inlineStr">
        <is>
          <t>re_capacity_growth_pct</t>
        </is>
      </c>
      <c r="G3414" s="161" t="n">
        <v>13.58</v>
      </c>
      <c r="H3414" s="161" t="inlineStr">
        <is>
          <t>2024</t>
        </is>
      </c>
      <c r="I3414" s="161" t="inlineStr">
        <is>
          <t>release_generation_yearly_global.csv</t>
        </is>
      </c>
    </row>
    <row r="3415" ht="13" customHeight="1">
      <c r="A3415" s="161" t="inlineStr">
        <is>
          <t>CUB</t>
        </is>
      </c>
      <c r="B3415" s="161" t="inlineStr">
        <is>
          <t>Cuba</t>
        </is>
      </c>
      <c r="C3415" s="161" t="inlineStr">
        <is>
          <t>Latin America &amp; Caribbean</t>
        </is>
      </c>
      <c r="D3415" s="161" t="inlineStr">
        <is>
          <t>Upper middle income</t>
        </is>
      </c>
      <c r="E3415" s="161" t="b">
        <v>0</v>
      </c>
      <c r="F3415" s="161" t="inlineStr">
        <is>
          <t>power_market_structure</t>
        </is>
      </c>
      <c r="G3415" s="161" t="n">
        <v>2</v>
      </c>
      <c r="H3415" s="161" t="inlineStr">
        <is>
          <t>2013</t>
        </is>
      </c>
      <c r="I3415" s="161" t="inlineStr">
        <is>
          <t>dataverse_files.zip</t>
        </is>
      </c>
    </row>
    <row r="3416" ht="13" customHeight="1">
      <c r="A3416" s="161" t="inlineStr">
        <is>
          <t>CUB</t>
        </is>
      </c>
      <c r="B3416" s="161" t="inlineStr">
        <is>
          <t>Cuba</t>
        </is>
      </c>
      <c r="C3416" s="161" t="inlineStr">
        <is>
          <t>Latin America &amp; Caribbean</t>
        </is>
      </c>
      <c r="D3416" s="161" t="inlineStr">
        <is>
          <t>Upper middle income</t>
        </is>
      </c>
      <c r="E3416" s="161" t="b">
        <v>0</v>
      </c>
      <c r="F3416" s="161" t="inlineStr">
        <is>
          <t>independent_regulator</t>
        </is>
      </c>
      <c r="G3416" s="161" t="n">
        <v>0</v>
      </c>
      <c r="H3416" s="161" t="inlineStr">
        <is>
          <t>2013</t>
        </is>
      </c>
      <c r="I3416" s="161" t="inlineStr">
        <is>
          <t>dataverse_files.zip</t>
        </is>
      </c>
    </row>
    <row r="3417" ht="13" customHeight="1">
      <c r="A3417" s="161" t="inlineStr">
        <is>
          <t>CUB</t>
        </is>
      </c>
      <c r="B3417" s="161" t="inlineStr">
        <is>
          <t>Cuba</t>
        </is>
      </c>
      <c r="C3417" s="161" t="inlineStr">
        <is>
          <t>Latin America &amp; Caribbean</t>
        </is>
      </c>
      <c r="D3417" s="161" t="inlineStr">
        <is>
          <t>Upper middle income</t>
        </is>
      </c>
      <c r="E3417" s="161" t="b">
        <v>0</v>
      </c>
      <c r="F3417" s="161" t="inlineStr">
        <is>
          <t>generation_unbundled</t>
        </is>
      </c>
      <c r="G3417" s="161" t="n">
        <v>0</v>
      </c>
      <c r="H3417" s="161" t="inlineStr">
        <is>
          <t>2013</t>
        </is>
      </c>
      <c r="I3417" s="161" t="inlineStr">
        <is>
          <t>dataverse_files.zip</t>
        </is>
      </c>
    </row>
    <row r="3418" ht="13" customHeight="1">
      <c r="A3418" s="161" t="inlineStr">
        <is>
          <t>CUW</t>
        </is>
      </c>
      <c r="B3418" s="161" t="inlineStr">
        <is>
          <t>Curaçao</t>
        </is>
      </c>
      <c r="C3418" s="161" t="inlineStr">
        <is>
          <t>Latin America &amp; Caribbean</t>
        </is>
      </c>
      <c r="D3418" s="161" t="inlineStr">
        <is>
          <t>High income</t>
        </is>
      </c>
      <c r="E3418" s="161" t="b">
        <v>0</v>
      </c>
      <c r="F3418" s="161" t="inlineStr">
        <is>
          <t>climate_pfm_diagnostic_on_record</t>
        </is>
      </c>
      <c r="G3418" s="161" t="n">
        <v>0</v>
      </c>
      <c r="H3418" s="161" t="inlineStr">
        <is>
          <t>2022</t>
        </is>
      </c>
      <c r="I3418" s="161" t="inlineStr">
        <is>
          <t>UNDP-Global-Climate-Public-Finance-Review-2022.pdf (Table 4.2)</t>
        </is>
      </c>
    </row>
    <row r="3419" ht="13" customHeight="1">
      <c r="A3419" s="161" t="inlineStr">
        <is>
          <t>CUW</t>
        </is>
      </c>
      <c r="B3419" s="161" t="inlineStr">
        <is>
          <t>Curaçao</t>
        </is>
      </c>
      <c r="C3419" s="161" t="inlineStr">
        <is>
          <t>Latin America &amp; Caribbean</t>
        </is>
      </c>
      <c r="D3419" s="161" t="inlineStr">
        <is>
          <t>High income</t>
        </is>
      </c>
      <c r="E3419" s="161" t="b">
        <v>0</v>
      </c>
      <c r="F3419" s="161" t="inlineStr">
        <is>
          <t>energy_import_dep_pct</t>
        </is>
      </c>
      <c r="G3419" s="161" t="n">
        <v>236.119</v>
      </c>
      <c r="H3419" s="161" t="inlineStr">
        <is>
          <t>2018</t>
        </is>
      </c>
      <c r="I3419" s="161" t="inlineStr">
        <is>
          <t>API_EG_IMP_CONS_ZS_DS2_en_csv_v2_160768.zip</t>
        </is>
      </c>
    </row>
    <row r="3420" ht="13" customHeight="1">
      <c r="A3420" s="161" t="inlineStr">
        <is>
          <t>CUW</t>
        </is>
      </c>
      <c r="B3420" s="161" t="inlineStr">
        <is>
          <t>Curaçao</t>
        </is>
      </c>
      <c r="C3420" s="161" t="inlineStr">
        <is>
          <t>Latin America &amp; Caribbean</t>
        </is>
      </c>
      <c r="D3420" s="161" t="inlineStr">
        <is>
          <t>High income</t>
        </is>
      </c>
      <c r="E3420" s="161" t="b">
        <v>0</v>
      </c>
      <c r="F3420" s="161" t="inlineStr">
        <is>
          <t>coal_rents_pct_gdp</t>
        </is>
      </c>
      <c r="G3420" s="161" t="n">
        <v>0</v>
      </c>
      <c r="H3420" s="161" t="inlineStr">
        <is>
          <t>2021</t>
        </is>
      </c>
      <c r="I3420" s="161" t="inlineStr">
        <is>
          <t>API_NY_GDP_COAL_RT_ZS_DS2_en_csv_v2_35370.zip</t>
        </is>
      </c>
    </row>
    <row r="3421" ht="13" customHeight="1">
      <c r="A3421" s="161" t="inlineStr">
        <is>
          <t>CYP</t>
        </is>
      </c>
      <c r="B3421" s="161" t="inlineStr">
        <is>
          <t>Cyprus</t>
        </is>
      </c>
      <c r="C3421" s="161" t="inlineStr">
        <is>
          <t>Europe &amp; Central Asia</t>
        </is>
      </c>
      <c r="D3421" s="161" t="inlineStr">
        <is>
          <t>High income</t>
        </is>
      </c>
      <c r="E3421" s="161" t="b">
        <v>0</v>
      </c>
      <c r="F3421" s="161" t="inlineStr">
        <is>
          <t>interest_to_revenue_pct</t>
        </is>
      </c>
      <c r="G3421" s="161" t="n">
        <v>2.848</v>
      </c>
      <c r="H3421" s="161" t="inlineStr">
        <is>
          <t>2024</t>
        </is>
      </c>
      <c r="I3421" s="161" t="inlineStr">
        <is>
          <t>dataset_2026-08-26T13_41_09_874550254Z_DEFAULT_INTEGRATION_IMF_RES_WEO_9_0_0.csv (derived)</t>
        </is>
      </c>
    </row>
    <row r="3422" ht="13" customHeight="1">
      <c r="A3422" s="161" t="inlineStr">
        <is>
          <t>CYP</t>
        </is>
      </c>
      <c r="B3422" s="161" t="inlineStr">
        <is>
          <t>Cyprus</t>
        </is>
      </c>
      <c r="C3422" s="161" t="inlineStr">
        <is>
          <t>Europe &amp; Central Asia</t>
        </is>
      </c>
      <c r="D3422" s="161" t="inlineStr">
        <is>
          <t>High income</t>
        </is>
      </c>
      <c r="E3422" s="161" t="b">
        <v>0</v>
      </c>
      <c r="F3422" s="161" t="inlineStr">
        <is>
          <t>interest_pct_gdp</t>
        </is>
      </c>
      <c r="G3422" s="161" t="n">
        <v>1.208</v>
      </c>
      <c r="H3422" s="161" t="inlineStr">
        <is>
          <t>2024</t>
        </is>
      </c>
      <c r="I3422" s="161" t="inlineStr">
        <is>
          <t>dataset_2026-08-26T13_41_09_874550254Z_DEFAULT_INTEGRATION_IMF_RES_WEO_9_0_0.csv (derived)</t>
        </is>
      </c>
    </row>
    <row r="3423" ht="13" customHeight="1">
      <c r="A3423" s="161" t="inlineStr">
        <is>
          <t>CYP</t>
        </is>
      </c>
      <c r="B3423" s="161" t="inlineStr">
        <is>
          <t>Cyprus</t>
        </is>
      </c>
      <c r="C3423" s="161" t="inlineStr">
        <is>
          <t>Europe &amp; Central Asia</t>
        </is>
      </c>
      <c r="D3423" s="161" t="inlineStr">
        <is>
          <t>High income</t>
        </is>
      </c>
      <c r="E3423" s="161" t="b">
        <v>0</v>
      </c>
      <c r="F3423" s="161" t="inlineStr">
        <is>
          <t>gross_debt_pct_gdp</t>
        </is>
      </c>
      <c r="G3423" s="161" t="n">
        <v>62.836</v>
      </c>
      <c r="H3423" s="161" t="inlineStr">
        <is>
          <t>2024</t>
        </is>
      </c>
      <c r="I3423" s="161" t="inlineStr">
        <is>
          <t>dataset_2026-08-26T13_41_09_874550254Z_DEFAULT_INTEGRATION_IMF_RES_WEO_9_0_0.csv</t>
        </is>
      </c>
    </row>
    <row r="3424" ht="13" customHeight="1">
      <c r="A3424" s="161" t="inlineStr">
        <is>
          <t>CYP</t>
        </is>
      </c>
      <c r="B3424" s="161" t="inlineStr">
        <is>
          <t>Cyprus</t>
        </is>
      </c>
      <c r="C3424" s="161" t="inlineStr">
        <is>
          <t>Europe &amp; Central Asia</t>
        </is>
      </c>
      <c r="D3424" s="161" t="inlineStr">
        <is>
          <t>High income</t>
        </is>
      </c>
      <c r="E3424" s="161" t="b">
        <v>0</v>
      </c>
      <c r="F3424" s="161" t="inlineStr">
        <is>
          <t>tax_revenue_pct_gdp</t>
        </is>
      </c>
      <c r="G3424" s="161" t="n">
        <v>25.292</v>
      </c>
      <c r="H3424" s="161" t="inlineStr">
        <is>
          <t>2024</t>
        </is>
      </c>
      <c r="I3424" s="161" t="inlineStr">
        <is>
          <t>world-imf2026.xlsx</t>
        </is>
      </c>
    </row>
    <row r="3425" ht="13" customHeight="1">
      <c r="A3425" s="161" t="inlineStr">
        <is>
          <t>CYP</t>
        </is>
      </c>
      <c r="B3425" s="161" t="inlineStr">
        <is>
          <t>Cyprus</t>
        </is>
      </c>
      <c r="C3425" s="161" t="inlineStr">
        <is>
          <t>Europe &amp; Central Asia</t>
        </is>
      </c>
      <c r="D3425" s="161" t="inlineStr">
        <is>
          <t>High income</t>
        </is>
      </c>
      <c r="E3425" s="161" t="b">
        <v>0</v>
      </c>
      <c r="F3425" s="161" t="inlineStr">
        <is>
          <t>climate_pfm_diagnostic_on_record</t>
        </is>
      </c>
      <c r="G3425" s="161" t="n">
        <v>0</v>
      </c>
      <c r="H3425" s="161" t="inlineStr">
        <is>
          <t>2022</t>
        </is>
      </c>
      <c r="I3425" s="161" t="inlineStr">
        <is>
          <t>UNDP-Global-Climate-Public-Finance-Review-2022.pdf (Table 4.2)</t>
        </is>
      </c>
    </row>
    <row r="3426" ht="13" customHeight="1">
      <c r="A3426" s="161" t="inlineStr">
        <is>
          <t>CYP</t>
        </is>
      </c>
      <c r="B3426" s="161" t="inlineStr">
        <is>
          <t>Cyprus</t>
        </is>
      </c>
      <c r="C3426" s="161" t="inlineStr">
        <is>
          <t>Europe &amp; Central Asia</t>
        </is>
      </c>
      <c r="D3426" s="161" t="inlineStr">
        <is>
          <t>High income</t>
        </is>
      </c>
      <c r="E3426" s="161" t="b">
        <v>0</v>
      </c>
      <c r="F3426" s="161" t="inlineStr">
        <is>
          <t>wacc_steffen_nominal_aftertax_pct</t>
        </is>
      </c>
      <c r="G3426" s="161" t="n">
        <v>5.1</v>
      </c>
      <c r="H3426" s="161" t="inlineStr">
        <is>
          <t>2019</t>
        </is>
      </c>
      <c r="I3426" s="161" t="inlineStr">
        <is>
          <t>SteffenEtAl2025_WACC_database.csv</t>
        </is>
      </c>
    </row>
    <row r="3427" ht="13" customHeight="1">
      <c r="A3427" s="161" t="inlineStr">
        <is>
          <t>CYP</t>
        </is>
      </c>
      <c r="B3427" s="161" t="inlineStr">
        <is>
          <t>Cyprus</t>
        </is>
      </c>
      <c r="C3427" s="161" t="inlineStr">
        <is>
          <t>Europe &amp; Central Asia</t>
        </is>
      </c>
      <c r="D3427" s="161" t="inlineStr">
        <is>
          <t>High income</t>
        </is>
      </c>
      <c r="E3427" s="161" t="b">
        <v>0</v>
      </c>
      <c r="F3427" s="161" t="inlineStr">
        <is>
          <t>wacc_n_sources</t>
        </is>
      </c>
      <c r="G3427" s="161" t="n">
        <v>1</v>
      </c>
      <c r="H3427" s="161" t="inlineStr">
        <is>
          <t>2021-2024</t>
        </is>
      </c>
      <c r="I3427" s="161" t="inlineStr">
        <is>
          <t>IRENA / Steffen et al. / IEA</t>
        </is>
      </c>
    </row>
    <row r="3428" ht="13" customHeight="1">
      <c r="A3428" s="161" t="inlineStr">
        <is>
          <t>CYP</t>
        </is>
      </c>
      <c r="B3428" s="161" t="inlineStr">
        <is>
          <t>Cyprus</t>
        </is>
      </c>
      <c r="C3428" s="161" t="inlineStr">
        <is>
          <t>Europe &amp; Central Asia</t>
        </is>
      </c>
      <c r="D3428" s="161" t="inlineStr">
        <is>
          <t>High income</t>
        </is>
      </c>
      <c r="E3428" s="161" t="b">
        <v>0</v>
      </c>
      <c r="F3428" s="161" t="inlineStr">
        <is>
          <t>excise_revenue_pct_of_revenue</t>
        </is>
      </c>
      <c r="G3428" s="161" t="n">
        <v>3.845</v>
      </c>
      <c r="H3428" s="161" t="inlineStr">
        <is>
          <t>2023</t>
        </is>
      </c>
      <c r="I3428" s="161" t="inlineStr">
        <is>
          <t>world-imf2026.xlsx</t>
        </is>
      </c>
    </row>
    <row r="3429" ht="13" customHeight="1">
      <c r="A3429" s="161" t="inlineStr">
        <is>
          <t>CYP</t>
        </is>
      </c>
      <c r="B3429" s="161" t="inlineStr">
        <is>
          <t>Cyprus</t>
        </is>
      </c>
      <c r="C3429" s="161" t="inlineStr">
        <is>
          <t>Europe &amp; Central Asia</t>
        </is>
      </c>
      <c r="D3429" s="161" t="inlineStr">
        <is>
          <t>High income</t>
        </is>
      </c>
      <c r="E3429" s="161" t="b">
        <v>0</v>
      </c>
      <c r="F3429" s="161" t="inlineStr">
        <is>
          <t>ff_subsidy_total_pct_gdp</t>
        </is>
      </c>
      <c r="G3429" s="161" t="n">
        <v>0.351</v>
      </c>
      <c r="H3429" s="161" t="inlineStr">
        <is>
          <t>2024</t>
        </is>
      </c>
      <c r="I3429" s="161" t="inlineStr">
        <is>
          <t>imffossilfuelsubsidiesdata.xlsb + WEO</t>
        </is>
      </c>
    </row>
    <row r="3430" ht="13" customHeight="1">
      <c r="A3430" s="161" t="inlineStr">
        <is>
          <t>CYP</t>
        </is>
      </c>
      <c r="B3430" s="161" t="inlineStr">
        <is>
          <t>Cyprus</t>
        </is>
      </c>
      <c r="C3430" s="161" t="inlineStr">
        <is>
          <t>Europe &amp; Central Asia</t>
        </is>
      </c>
      <c r="D3430" s="161" t="inlineStr">
        <is>
          <t>High income</t>
        </is>
      </c>
      <c r="E3430" s="161" t="b">
        <v>0</v>
      </c>
      <c r="F3430" s="161" t="inlineStr">
        <is>
          <t>ff_subsidy_explicit_pct_gdp</t>
        </is>
      </c>
      <c r="G3430" s="161" t="n">
        <v>0</v>
      </c>
      <c r="H3430" s="161" t="inlineStr">
        <is>
          <t>2024</t>
        </is>
      </c>
      <c r="I3430" s="161" t="inlineStr">
        <is>
          <t>imffossilfuelsubsidiesdata.xlsb</t>
        </is>
      </c>
    </row>
    <row r="3431" ht="13" customHeight="1">
      <c r="A3431" s="161" t="inlineStr">
        <is>
          <t>CYP</t>
        </is>
      </c>
      <c r="B3431" s="161" t="inlineStr">
        <is>
          <t>Cyprus</t>
        </is>
      </c>
      <c r="C3431" s="161" t="inlineStr">
        <is>
          <t>Europe &amp; Central Asia</t>
        </is>
      </c>
      <c r="D3431" s="161" t="inlineStr">
        <is>
          <t>High income</t>
        </is>
      </c>
      <c r="E3431" s="161" t="b">
        <v>0</v>
      </c>
      <c r="F3431" s="161" t="inlineStr">
        <is>
          <t>ff_subsidy_implicit_pct_gdp</t>
        </is>
      </c>
      <c r="G3431" s="161" t="n">
        <v>0.351</v>
      </c>
      <c r="H3431" s="161" t="inlineStr">
        <is>
          <t>2024</t>
        </is>
      </c>
      <c r="I3431" s="161" t="inlineStr">
        <is>
          <t>imffossilfuelsubsidiesdata.xlsb</t>
        </is>
      </c>
    </row>
    <row r="3432" ht="13" customHeight="1">
      <c r="A3432" s="161" t="inlineStr">
        <is>
          <t>CYP</t>
        </is>
      </c>
      <c r="B3432" s="161" t="inlineStr">
        <is>
          <t>Cyprus</t>
        </is>
      </c>
      <c r="C3432" s="161" t="inlineStr">
        <is>
          <t>Europe &amp; Central Asia</t>
        </is>
      </c>
      <c r="D3432" s="161" t="inlineStr">
        <is>
          <t>High income</t>
        </is>
      </c>
      <c r="E3432" s="161" t="b">
        <v>0</v>
      </c>
      <c r="F3432" s="161" t="inlineStr">
        <is>
          <t>env_protection_pct_of_expenditure</t>
        </is>
      </c>
      <c r="G3432" s="161" t="n">
        <v>0.868</v>
      </c>
      <c r="H3432" s="161" t="inlineStr">
        <is>
          <t>2021</t>
        </is>
      </c>
      <c r="I3432" s="161" t="inlineStr">
        <is>
          <t>WB_BOOST_WIDEF.csv</t>
        </is>
      </c>
    </row>
    <row r="3433" ht="13" customHeight="1">
      <c r="A3433" s="161" t="inlineStr">
        <is>
          <t>CYP</t>
        </is>
      </c>
      <c r="B3433" s="161" t="inlineStr">
        <is>
          <t>Cyprus</t>
        </is>
      </c>
      <c r="C3433" s="161" t="inlineStr">
        <is>
          <t>Europe &amp; Central Asia</t>
        </is>
      </c>
      <c r="D3433" s="161" t="inlineStr">
        <is>
          <t>High income</t>
        </is>
      </c>
      <c r="E3433" s="161" t="b">
        <v>0</v>
      </c>
      <c r="F3433" s="161" t="inlineStr">
        <is>
          <t>net_fuel_trade_pct_merch</t>
        </is>
      </c>
      <c r="G3433" s="161" t="n">
        <v>26.669</v>
      </c>
      <c r="H3433" s="161" t="inlineStr">
        <is>
          <t>2024</t>
        </is>
      </c>
      <c r="I3433" s="161" t="inlineStr">
        <is>
          <t>WDI TX.VAL.FUEL.ZS.UN less TM.VAL.FUEL.ZS.UN</t>
        </is>
      </c>
    </row>
    <row r="3434" ht="13" customHeight="1">
      <c r="A3434" s="161" t="inlineStr">
        <is>
          <t>CYP</t>
        </is>
      </c>
      <c r="B3434" s="161" t="inlineStr">
        <is>
          <t>Cyprus</t>
        </is>
      </c>
      <c r="C3434" s="161" t="inlineStr">
        <is>
          <t>Europe &amp; Central Asia</t>
        </is>
      </c>
      <c r="D3434" s="161" t="inlineStr">
        <is>
          <t>High income</t>
        </is>
      </c>
      <c r="E3434" s="161" t="b">
        <v>0</v>
      </c>
      <c r="F3434" s="161" t="inlineStr">
        <is>
          <t>fuel_exports_pct_merch</t>
        </is>
      </c>
      <c r="G3434" s="161" t="n">
        <v>49.069</v>
      </c>
      <c r="H3434" s="161" t="inlineStr">
        <is>
          <t>2024</t>
        </is>
      </c>
      <c r="I3434" s="161" t="inlineStr">
        <is>
          <t>API_TX_VAL_FUEL_ZS_UN_DS2_en_csv_v2_33055.zip</t>
        </is>
      </c>
    </row>
    <row r="3435" ht="13" customHeight="1">
      <c r="A3435" s="161" t="inlineStr">
        <is>
          <t>CYP</t>
        </is>
      </c>
      <c r="B3435" s="161" t="inlineStr">
        <is>
          <t>Cyprus</t>
        </is>
      </c>
      <c r="C3435" s="161" t="inlineStr">
        <is>
          <t>Europe &amp; Central Asia</t>
        </is>
      </c>
      <c r="D3435" s="161" t="inlineStr">
        <is>
          <t>High income</t>
        </is>
      </c>
      <c r="E3435" s="161" t="b">
        <v>0</v>
      </c>
      <c r="F3435" s="161" t="inlineStr">
        <is>
          <t>fuel_imports_pct_merch</t>
        </is>
      </c>
      <c r="G3435" s="161" t="n">
        <v>22.4</v>
      </c>
      <c r="H3435" s="161" t="inlineStr">
        <is>
          <t>2024</t>
        </is>
      </c>
      <c r="I3435" s="161" t="inlineStr">
        <is>
          <t>API_TM_VAL_FUEL_ZS_UN_DS2_en_csv_v2_36140.zip</t>
        </is>
      </c>
    </row>
    <row r="3436" ht="13" customHeight="1">
      <c r="A3436" s="161" t="inlineStr">
        <is>
          <t>CYP</t>
        </is>
      </c>
      <c r="B3436" s="161" t="inlineStr">
        <is>
          <t>Cyprus</t>
        </is>
      </c>
      <c r="C3436" s="161" t="inlineStr">
        <is>
          <t>Europe &amp; Central Asia</t>
        </is>
      </c>
      <c r="D3436" s="161" t="inlineStr">
        <is>
          <t>High income</t>
        </is>
      </c>
      <c r="E3436" s="161" t="b">
        <v>0</v>
      </c>
      <c r="F3436" s="161" t="inlineStr">
        <is>
          <t>energy_import_dep_pct</t>
        </is>
      </c>
      <c r="G3436" s="161" t="n">
        <v>117.038</v>
      </c>
      <c r="H3436" s="161" t="inlineStr">
        <is>
          <t>2022</t>
        </is>
      </c>
      <c r="I3436" s="161" t="inlineStr">
        <is>
          <t>API_EG_IMP_CONS_ZS_DS2_en_csv_v2_160768.zip</t>
        </is>
      </c>
    </row>
    <row r="3437" ht="13" customHeight="1">
      <c r="A3437" s="161" t="inlineStr">
        <is>
          <t>CYP</t>
        </is>
      </c>
      <c r="B3437" s="161" t="inlineStr">
        <is>
          <t>Cyprus</t>
        </is>
      </c>
      <c r="C3437" s="161" t="inlineStr">
        <is>
          <t>Europe &amp; Central Asia</t>
        </is>
      </c>
      <c r="D3437" s="161" t="inlineStr">
        <is>
          <t>High income</t>
        </is>
      </c>
      <c r="E3437" s="161" t="b">
        <v>0</v>
      </c>
      <c r="F3437" s="161" t="inlineStr">
        <is>
          <t>fossil_rents_total_pct_gdp</t>
        </is>
      </c>
      <c r="G3437" s="161" t="n">
        <v>0</v>
      </c>
      <c r="H3437" s="161" t="inlineStr">
        <is>
          <t>2021</t>
        </is>
      </c>
      <c r="I3437" s="161" t="inlineStr">
        <is>
          <t>WDI NY.GDP.PETR+NGAS+COAL.RT.ZS</t>
        </is>
      </c>
    </row>
    <row r="3438" ht="13" customHeight="1">
      <c r="A3438" s="161" t="inlineStr">
        <is>
          <t>CYP</t>
        </is>
      </c>
      <c r="B3438" s="161" t="inlineStr">
        <is>
          <t>Cyprus</t>
        </is>
      </c>
      <c r="C3438" s="161" t="inlineStr">
        <is>
          <t>Europe &amp; Central Asia</t>
        </is>
      </c>
      <c r="D3438" s="161" t="inlineStr">
        <is>
          <t>High income</t>
        </is>
      </c>
      <c r="E3438" s="161" t="b">
        <v>0</v>
      </c>
      <c r="F3438" s="161" t="inlineStr">
        <is>
          <t>oil_rents_pct_gdp</t>
        </is>
      </c>
      <c r="G3438" s="161" t="n">
        <v>0</v>
      </c>
      <c r="H3438" s="161" t="inlineStr">
        <is>
          <t>2021</t>
        </is>
      </c>
      <c r="I3438" s="161" t="inlineStr">
        <is>
          <t>API_NY_GDP_PETR_RT_ZS_DS2_en_csv_v2_40227.zip</t>
        </is>
      </c>
    </row>
    <row r="3439" ht="13" customHeight="1">
      <c r="A3439" s="161" t="inlineStr">
        <is>
          <t>CYP</t>
        </is>
      </c>
      <c r="B3439" s="161" t="inlineStr">
        <is>
          <t>Cyprus</t>
        </is>
      </c>
      <c r="C3439" s="161" t="inlineStr">
        <is>
          <t>Europe &amp; Central Asia</t>
        </is>
      </c>
      <c r="D3439" s="161" t="inlineStr">
        <is>
          <t>High income</t>
        </is>
      </c>
      <c r="E3439" s="161" t="b">
        <v>0</v>
      </c>
      <c r="F3439" s="161" t="inlineStr">
        <is>
          <t>gas_rents_pct_gdp</t>
        </is>
      </c>
      <c r="G3439" s="161" t="n">
        <v>0</v>
      </c>
      <c r="H3439" s="161" t="inlineStr">
        <is>
          <t>2021</t>
        </is>
      </c>
      <c r="I3439" s="161" t="inlineStr">
        <is>
          <t>API_NY_GDP_NGAS_RT_ZS_DS2_en_csv_v2_35861.zip</t>
        </is>
      </c>
    </row>
    <row r="3440" ht="13" customHeight="1">
      <c r="A3440" s="161" t="inlineStr">
        <is>
          <t>CYP</t>
        </is>
      </c>
      <c r="B3440" s="161" t="inlineStr">
        <is>
          <t>Cyprus</t>
        </is>
      </c>
      <c r="C3440" s="161" t="inlineStr">
        <is>
          <t>Europe &amp; Central Asia</t>
        </is>
      </c>
      <c r="D3440" s="161" t="inlineStr">
        <is>
          <t>High income</t>
        </is>
      </c>
      <c r="E3440" s="161" t="b">
        <v>0</v>
      </c>
      <c r="F3440" s="161" t="inlineStr">
        <is>
          <t>coal_rents_pct_gdp</t>
        </is>
      </c>
      <c r="G3440" s="161" t="n">
        <v>0</v>
      </c>
      <c r="H3440" s="161" t="inlineStr">
        <is>
          <t>2021</t>
        </is>
      </c>
      <c r="I3440" s="161" t="inlineStr">
        <is>
          <t>API_NY_GDP_COAL_RT_ZS_DS2_en_csv_v2_35370.zip</t>
        </is>
      </c>
    </row>
    <row r="3441" ht="13" customHeight="1">
      <c r="A3441" s="161" t="inlineStr">
        <is>
          <t>CYP</t>
        </is>
      </c>
      <c r="B3441" s="161" t="inlineStr">
        <is>
          <t>Cyprus</t>
        </is>
      </c>
      <c r="C3441" s="161" t="inlineStr">
        <is>
          <t>Europe &amp; Central Asia</t>
        </is>
      </c>
      <c r="D3441" s="161" t="inlineStr">
        <is>
          <t>High income</t>
        </is>
      </c>
      <c r="E3441" s="161" t="b">
        <v>0</v>
      </c>
      <c r="F3441" s="161" t="inlineStr">
        <is>
          <t>other_fossil_gen_share_pct</t>
        </is>
      </c>
      <c r="G3441" s="161" t="n">
        <v>72.25</v>
      </c>
      <c r="H3441" s="161" t="inlineStr">
        <is>
          <t>2025</t>
        </is>
      </c>
      <c r="I3441" s="161" t="inlineStr">
        <is>
          <t>release_generation_yearly_global.csv</t>
        </is>
      </c>
    </row>
    <row r="3442" ht="13" customHeight="1">
      <c r="A3442" s="161" t="inlineStr">
        <is>
          <t>CYP</t>
        </is>
      </c>
      <c r="B3442" s="161" t="inlineStr">
        <is>
          <t>Cyprus</t>
        </is>
      </c>
      <c r="C3442" s="161" t="inlineStr">
        <is>
          <t>Europe &amp; Central Asia</t>
        </is>
      </c>
      <c r="D3442" s="161" t="inlineStr">
        <is>
          <t>High income</t>
        </is>
      </c>
      <c r="E3442" s="161" t="b">
        <v>0</v>
      </c>
      <c r="F3442" s="161" t="inlineStr">
        <is>
          <t>renewable_share_electricity_pct</t>
        </is>
      </c>
      <c r="G3442" s="161" t="n">
        <v>42.898</v>
      </c>
      <c r="H3442" s="161" t="inlineStr">
        <is>
          <t>2024</t>
        </is>
      </c>
      <c r="I3442" s="161" t="inlineStr">
        <is>
          <t>imffossilfuelsubsidiesdata.xlsb</t>
        </is>
      </c>
    </row>
    <row r="3443" ht="13" customHeight="1">
      <c r="A3443" s="161" t="inlineStr">
        <is>
          <t>CYP</t>
        </is>
      </c>
      <c r="B3443" s="161" t="inlineStr">
        <is>
          <t>Cyprus</t>
        </is>
      </c>
      <c r="C3443" s="161" t="inlineStr">
        <is>
          <t>Europe &amp; Central Asia</t>
        </is>
      </c>
      <c r="D3443" s="161" t="inlineStr">
        <is>
          <t>High income</t>
        </is>
      </c>
      <c r="E3443" s="161" t="b">
        <v>0</v>
      </c>
      <c r="F3443" s="161" t="inlineStr">
        <is>
          <t>re_share_change_pp</t>
        </is>
      </c>
      <c r="G3443" s="161" t="n">
        <v>3.743</v>
      </c>
      <c r="H3443" s="161" t="inlineStr">
        <is>
          <t>2025</t>
        </is>
      </c>
      <c r="I3443" s="161" t="inlineStr">
        <is>
          <t>release_generation_yearly_global.csv</t>
        </is>
      </c>
    </row>
    <row r="3444" ht="13" customHeight="1">
      <c r="A3444" s="161" t="inlineStr">
        <is>
          <t>CYP</t>
        </is>
      </c>
      <c r="B3444" s="161" t="inlineStr">
        <is>
          <t>Cyprus</t>
        </is>
      </c>
      <c r="C3444" s="161" t="inlineStr">
        <is>
          <t>Europe &amp; Central Asia</t>
        </is>
      </c>
      <c r="D3444" s="161" t="inlineStr">
        <is>
          <t>High income</t>
        </is>
      </c>
      <c r="E3444" s="161" t="b">
        <v>0</v>
      </c>
      <c r="F3444" s="161" t="inlineStr">
        <is>
          <t>re_capacity_growth_pct</t>
        </is>
      </c>
      <c r="G3444" s="161" t="n">
        <v>13.043</v>
      </c>
      <c r="H3444" s="161" t="inlineStr">
        <is>
          <t>2025</t>
        </is>
      </c>
      <c r="I3444" s="161" t="inlineStr">
        <is>
          <t>release_generation_yearly_global.csv</t>
        </is>
      </c>
    </row>
    <row r="3445" ht="13" customHeight="1">
      <c r="A3445" s="161" t="inlineStr">
        <is>
          <t>CYP</t>
        </is>
      </c>
      <c r="B3445" s="161" t="inlineStr">
        <is>
          <t>Cyprus</t>
        </is>
      </c>
      <c r="C3445" s="161" t="inlineStr">
        <is>
          <t>Europe &amp; Central Asia</t>
        </is>
      </c>
      <c r="D3445" s="161" t="inlineStr">
        <is>
          <t>High income</t>
        </is>
      </c>
      <c r="E3445" s="161" t="b">
        <v>0</v>
      </c>
      <c r="F3445" s="161" t="inlineStr">
        <is>
          <t>inn_total_inv_2030_pct_gdp</t>
        </is>
      </c>
      <c r="G3445" s="161" t="n">
        <v>2.8490671995732</v>
      </c>
      <c r="H3445" s="161" t="inlineStr">
        <is>
          <t>2030</t>
        </is>
      </c>
      <c r="I3445" s="161" t="inlineStr">
        <is>
          <t>Mitigation_Investment_Needs_v1.1.xlsx (InvestmentNeeds v1.1, model output)</t>
        </is>
      </c>
    </row>
    <row r="3446" ht="13" customHeight="1">
      <c r="A3446" s="161" t="inlineStr">
        <is>
          <t>CYP</t>
        </is>
      </c>
      <c r="B3446" s="161" t="inlineStr">
        <is>
          <t>Cyprus</t>
        </is>
      </c>
      <c r="C3446" s="161" t="inlineStr">
        <is>
          <t>Europe &amp; Central Asia</t>
        </is>
      </c>
      <c r="D3446" s="161" t="inlineStr">
        <is>
          <t>High income</t>
        </is>
      </c>
      <c r="E3446" s="161" t="b">
        <v>0</v>
      </c>
      <c r="F3446" s="161" t="inlineStr">
        <is>
          <t>inn_incr_inv_2030_pct_gdp</t>
        </is>
      </c>
      <c r="G3446" s="161" t="n">
        <v>1.08264553583782</v>
      </c>
      <c r="H3446" s="161" t="inlineStr">
        <is>
          <t>2030</t>
        </is>
      </c>
      <c r="I3446" s="161" t="inlineStr">
        <is>
          <t>Mitigation_Investment_Needs_v1.1.xlsx (InvestmentNeeds v1.1, model output)</t>
        </is>
      </c>
    </row>
    <row r="3447" ht="13" customHeight="1">
      <c r="A3447" s="161" t="inlineStr">
        <is>
          <t>CYP</t>
        </is>
      </c>
      <c r="B3447" s="161" t="inlineStr">
        <is>
          <t>Cyprus</t>
        </is>
      </c>
      <c r="C3447" s="161" t="inlineStr">
        <is>
          <t>Europe &amp; Central Asia</t>
        </is>
      </c>
      <c r="D3447" s="161" t="inlineStr">
        <is>
          <t>High income</t>
        </is>
      </c>
      <c r="E3447" s="161" t="b">
        <v>0</v>
      </c>
      <c r="F3447" s="161" t="inlineStr">
        <is>
          <t>inn_incr_inv_gen_2030_pct_gdp</t>
        </is>
      </c>
      <c r="G3447" s="161" t="n">
        <v>0.3602563754045036</v>
      </c>
      <c r="H3447" s="161" t="inlineStr">
        <is>
          <t>2030</t>
        </is>
      </c>
      <c r="I3447" s="161" t="inlineStr">
        <is>
          <t>Mitigation_Investment_Needs_v1.1.xlsx (InvestmentNeeds v1.1, model output)</t>
        </is>
      </c>
    </row>
    <row r="3448" ht="13" customHeight="1">
      <c r="A3448" s="161" t="inlineStr">
        <is>
          <t>CYP</t>
        </is>
      </c>
      <c r="B3448" s="161" t="inlineStr">
        <is>
          <t>Cyprus</t>
        </is>
      </c>
      <c r="C3448" s="161" t="inlineStr">
        <is>
          <t>Europe &amp; Central Asia</t>
        </is>
      </c>
      <c r="D3448" s="161" t="inlineStr">
        <is>
          <t>High income</t>
        </is>
      </c>
      <c r="E3448" s="161" t="b">
        <v>0</v>
      </c>
      <c r="F3448" s="161" t="inlineStr">
        <is>
          <t>inn_incr_inv_grid_2030_pct_gdp</t>
        </is>
      </c>
      <c r="G3448" s="161" t="n">
        <v>0.2470329431345158</v>
      </c>
      <c r="H3448" s="161" t="inlineStr">
        <is>
          <t>2030</t>
        </is>
      </c>
      <c r="I3448" s="161" t="inlineStr">
        <is>
          <t>Mitigation_Investment_Needs_v1.1.xlsx (InvestmentNeeds v1.1, model output)</t>
        </is>
      </c>
    </row>
    <row r="3449" ht="13" customHeight="1">
      <c r="A3449" s="161" t="inlineStr">
        <is>
          <t>CYP</t>
        </is>
      </c>
      <c r="B3449" s="161" t="inlineStr">
        <is>
          <t>Cyprus</t>
        </is>
      </c>
      <c r="C3449" s="161" t="inlineStr">
        <is>
          <t>Europe &amp; Central Asia</t>
        </is>
      </c>
      <c r="D3449" s="161" t="inlineStr">
        <is>
          <t>High income</t>
        </is>
      </c>
      <c r="E3449" s="161" t="b">
        <v>0</v>
      </c>
      <c r="F3449" s="161" t="inlineStr">
        <is>
          <t>inn_incr_inv_trn_2030_pct_gdp</t>
        </is>
      </c>
      <c r="G3449" s="161" t="n">
        <v>0.1808472044381122</v>
      </c>
      <c r="H3449" s="161" t="inlineStr">
        <is>
          <t>2030</t>
        </is>
      </c>
      <c r="I3449" s="161" t="inlineStr">
        <is>
          <t>Mitigation_Investment_Needs_v1.1.xlsx (InvestmentNeeds v1.1, model output)</t>
        </is>
      </c>
    </row>
    <row r="3450" ht="13" customHeight="1">
      <c r="A3450" s="161" t="inlineStr">
        <is>
          <t>CYP</t>
        </is>
      </c>
      <c r="B3450" s="161" t="inlineStr">
        <is>
          <t>Cyprus</t>
        </is>
      </c>
      <c r="C3450" s="161" t="inlineStr">
        <is>
          <t>Europe &amp; Central Asia</t>
        </is>
      </c>
      <c r="D3450" s="161" t="inlineStr">
        <is>
          <t>High income</t>
        </is>
      </c>
      <c r="E3450" s="161" t="b">
        <v>0</v>
      </c>
      <c r="F3450" s="161" t="inlineStr">
        <is>
          <t>inn_incr_inv_bld_2030_pct_gdp</t>
        </is>
      </c>
      <c r="G3450" s="161" t="n">
        <v>0.0988282459830323</v>
      </c>
      <c r="H3450" s="161" t="inlineStr">
        <is>
          <t>2030</t>
        </is>
      </c>
      <c r="I3450" s="161" t="inlineStr">
        <is>
          <t>Mitigation_Investment_Needs_v1.1.xlsx (InvestmentNeeds v1.1, model output)</t>
        </is>
      </c>
    </row>
    <row r="3451" ht="13" customHeight="1">
      <c r="A3451" s="161" t="inlineStr">
        <is>
          <t>CYP</t>
        </is>
      </c>
      <c r="B3451" s="161" t="inlineStr">
        <is>
          <t>Cyprus</t>
        </is>
      </c>
      <c r="C3451" s="161" t="inlineStr">
        <is>
          <t>Europe &amp; Central Asia</t>
        </is>
      </c>
      <c r="D3451" s="161" t="inlineStr">
        <is>
          <t>High income</t>
        </is>
      </c>
      <c r="E3451" s="161" t="b">
        <v>0</v>
      </c>
      <c r="F3451" s="161" t="inlineStr">
        <is>
          <t>inn_incr_inv_ind_2030_pct_gdp</t>
        </is>
      </c>
      <c r="G3451" s="161" t="n">
        <v>0.09107113669071</v>
      </c>
      <c r="H3451" s="161" t="inlineStr">
        <is>
          <t>2030</t>
        </is>
      </c>
      <c r="I3451" s="161" t="inlineStr">
        <is>
          <t>Mitigation_Investment_Needs_v1.1.xlsx (InvestmentNeeds v1.1, model output)</t>
        </is>
      </c>
    </row>
    <row r="3452" ht="13" customHeight="1">
      <c r="A3452" s="161" t="inlineStr">
        <is>
          <t>CYP</t>
        </is>
      </c>
      <c r="B3452" s="161" t="inlineStr">
        <is>
          <t>Cyprus</t>
        </is>
      </c>
      <c r="C3452" s="161" t="inlineStr">
        <is>
          <t>Europe &amp; Central Asia</t>
        </is>
      </c>
      <c r="D3452" s="161" t="inlineStr">
        <is>
          <t>High income</t>
        </is>
      </c>
      <c r="E3452" s="161" t="b">
        <v>0</v>
      </c>
      <c r="F3452" s="161" t="inlineStr">
        <is>
          <t>inn_incr_inv_fuel_2030_pct_gdp</t>
        </is>
      </c>
      <c r="G3452" s="161" t="n">
        <v>0.086299009937174</v>
      </c>
      <c r="H3452" s="161" t="inlineStr">
        <is>
          <t>2030</t>
        </is>
      </c>
      <c r="I3452" s="161" t="inlineStr">
        <is>
          <t>Mitigation_Investment_Needs_v1.1.xlsx (InvestmentNeeds v1.1, model output)</t>
        </is>
      </c>
    </row>
    <row r="3453" ht="13" customHeight="1">
      <c r="A3453" s="161" t="inlineStr">
        <is>
          <t>CYP</t>
        </is>
      </c>
      <c r="B3453" s="161" t="inlineStr">
        <is>
          <t>Cyprus</t>
        </is>
      </c>
      <c r="C3453" s="161" t="inlineStr">
        <is>
          <t>Europe &amp; Central Asia</t>
        </is>
      </c>
      <c r="D3453" s="161" t="inlineStr">
        <is>
          <t>High income</t>
        </is>
      </c>
      <c r="E3453" s="161" t="b">
        <v>0</v>
      </c>
      <c r="F3453" s="161" t="inlineStr">
        <is>
          <t>inn_incr_inv_afolu_2030_pct_gdp</t>
        </is>
      </c>
      <c r="G3453" s="161" t="n">
        <v>0.0183106202497671</v>
      </c>
      <c r="H3453" s="161" t="inlineStr">
        <is>
          <t>2030</t>
        </is>
      </c>
      <c r="I3453" s="161" t="inlineStr">
        <is>
          <t>Mitigation_Investment_Needs_v1.1.xlsx (InvestmentNeeds v1.1, model output)</t>
        </is>
      </c>
    </row>
    <row r="3454" ht="13" customHeight="1">
      <c r="A3454" s="161" t="inlineStr">
        <is>
          <t>CYP</t>
        </is>
      </c>
      <c r="B3454" s="161" t="inlineStr">
        <is>
          <t>Cyprus</t>
        </is>
      </c>
      <c r="C3454" s="161" t="inlineStr">
        <is>
          <t>Europe &amp; Central Asia</t>
        </is>
      </c>
      <c r="D3454" s="161" t="inlineStr">
        <is>
          <t>High income</t>
        </is>
      </c>
      <c r="E3454" s="161" t="b">
        <v>0</v>
      </c>
      <c r="F3454" s="161" t="inlineStr">
        <is>
          <t>inn_incr_cost_a_2030_pct_gdp</t>
        </is>
      </c>
      <c r="G3454" s="161" t="n">
        <v>-0.0428300230188548</v>
      </c>
      <c r="H3454" s="161" t="inlineStr">
        <is>
          <t>2030</t>
        </is>
      </c>
      <c r="I3454" s="161" t="inlineStr">
        <is>
          <t>Mitigation_Investment_Needs_v1.1.xlsx (InvestmentNeeds v1.1, model output)</t>
        </is>
      </c>
    </row>
    <row r="3455" ht="13" customHeight="1">
      <c r="A3455" s="161" t="inlineStr">
        <is>
          <t>CYP</t>
        </is>
      </c>
      <c r="B3455" s="161" t="inlineStr">
        <is>
          <t>Cyprus</t>
        </is>
      </c>
      <c r="C3455" s="161" t="inlineStr">
        <is>
          <t>Europe &amp; Central Asia</t>
        </is>
      </c>
      <c r="D3455" s="161" t="inlineStr">
        <is>
          <t>High income</t>
        </is>
      </c>
      <c r="E3455" s="161" t="b">
        <v>0</v>
      </c>
      <c r="F3455" s="161" t="inlineStr">
        <is>
          <t>inn_incr_cost_b_2030_pct_gdp</t>
        </is>
      </c>
      <c r="G3455" s="161" t="n">
        <v>-0.035679020847717</v>
      </c>
      <c r="H3455" s="161" t="inlineStr">
        <is>
          <t>2030</t>
        </is>
      </c>
      <c r="I3455" s="161" t="inlineStr">
        <is>
          <t>Mitigation_Investment_Needs_v1.1.xlsx (InvestmentNeeds v1.1, model output)</t>
        </is>
      </c>
    </row>
    <row r="3456" ht="13" customHeight="1">
      <c r="A3456" s="161" t="inlineStr">
        <is>
          <t>CYP</t>
        </is>
      </c>
      <c r="B3456" s="161" t="inlineStr">
        <is>
          <t>Cyprus</t>
        </is>
      </c>
      <c r="C3456" s="161" t="inlineStr">
        <is>
          <t>Europe &amp; Central Asia</t>
        </is>
      </c>
      <c r="D3456" s="161" t="inlineStr">
        <is>
          <t>High income</t>
        </is>
      </c>
      <c r="E3456" s="161" t="b">
        <v>0</v>
      </c>
      <c r="F3456" s="161" t="inlineStr">
        <is>
          <t>inn_incr_cost_c_2030_pct_gdp</t>
        </is>
      </c>
      <c r="G3456" s="161" t="n">
        <v>-0.0510292667170986</v>
      </c>
      <c r="H3456" s="161" t="inlineStr">
        <is>
          <t>2030</t>
        </is>
      </c>
      <c r="I3456" s="161" t="inlineStr">
        <is>
          <t>Mitigation_Investment_Needs_v1.1.xlsx (InvestmentNeeds v1.1, model output)</t>
        </is>
      </c>
    </row>
    <row r="3457" ht="13" customHeight="1">
      <c r="A3457" s="161" t="inlineStr">
        <is>
          <t>CYP</t>
        </is>
      </c>
      <c r="B3457" s="161" t="inlineStr">
        <is>
          <t>Cyprus</t>
        </is>
      </c>
      <c r="C3457" s="161" t="inlineStr">
        <is>
          <t>Europe &amp; Central Asia</t>
        </is>
      </c>
      <c r="D3457" s="161" t="inlineStr">
        <is>
          <t>High income</t>
        </is>
      </c>
      <c r="E3457" s="161" t="b">
        <v>0</v>
      </c>
      <c r="F3457" s="161" t="inlineStr">
        <is>
          <t>inn_cost_per_t_b_2030_usd</t>
        </is>
      </c>
      <c r="G3457" s="161" t="n">
        <v>-51.3952094384276</v>
      </c>
      <c r="H3457" s="161" t="inlineStr">
        <is>
          <t>2030</t>
        </is>
      </c>
      <c r="I3457" s="161" t="inlineStr">
        <is>
          <t>Mitigation_Investment_Needs_v1.1.xlsx (InvestmentNeeds v1.1, model output)</t>
        </is>
      </c>
    </row>
    <row r="3458" ht="13" customHeight="1">
      <c r="A3458" s="161" t="inlineStr">
        <is>
          <t>CYP</t>
        </is>
      </c>
      <c r="B3458" s="161" t="inlineStr">
        <is>
          <t>Cyprus</t>
        </is>
      </c>
      <c r="C3458" s="161" t="inlineStr">
        <is>
          <t>Europe &amp; Central Asia</t>
        </is>
      </c>
      <c r="D3458" s="161" t="inlineStr">
        <is>
          <t>High income</t>
        </is>
      </c>
      <c r="E3458" s="161" t="b">
        <v>0</v>
      </c>
      <c r="F3458" s="161" t="inlineStr">
        <is>
          <t>inn_coc_penalty_2030_pct_gdp</t>
        </is>
      </c>
      <c r="G3458" s="161" t="n">
        <v>-0.0188184267661522</v>
      </c>
      <c r="H3458" s="161" t="inlineStr">
        <is>
          <t>2030</t>
        </is>
      </c>
      <c r="I3458" s="161" t="inlineStr">
        <is>
          <t>Mitigation_Investment_Needs_v1.1.xlsx (InvestmentNeeds v1.1, model output)</t>
        </is>
      </c>
    </row>
    <row r="3459" ht="13" customHeight="1">
      <c r="A3459" s="161" t="inlineStr">
        <is>
          <t>CYP</t>
        </is>
      </c>
      <c r="B3459" s="161" t="inlineStr">
        <is>
          <t>Cyprus</t>
        </is>
      </c>
      <c r="C3459" s="161" t="inlineStr">
        <is>
          <t>Europe &amp; Central Asia</t>
        </is>
      </c>
      <c r="D3459" s="161" t="inlineStr">
        <is>
          <t>High income</t>
        </is>
      </c>
      <c r="E3459" s="161" t="b">
        <v>0</v>
      </c>
      <c r="F3459" s="161" t="inlineStr">
        <is>
          <t>inn_pima_adj_inv_2030_pct_gdp</t>
        </is>
      </c>
      <c r="G3459" s="161" t="n">
        <v>2.976784005071306</v>
      </c>
      <c r="H3459" s="161" t="inlineStr">
        <is>
          <t>2030</t>
        </is>
      </c>
      <c r="I3459" s="161" t="inlineStr">
        <is>
          <t>Mitigation_Investment_Needs_v1.1.xlsx (InvestmentNeeds v1.1, model output)</t>
        </is>
      </c>
    </row>
    <row r="3460" ht="13" customHeight="1">
      <c r="A3460" s="161" t="inlineStr">
        <is>
          <t>CYP</t>
        </is>
      </c>
      <c r="B3460" s="161" t="inlineStr">
        <is>
          <t>Cyprus</t>
        </is>
      </c>
      <c r="C3460" s="161" t="inlineStr">
        <is>
          <t>Europe &amp; Central Asia</t>
        </is>
      </c>
      <c r="D3460" s="161" t="inlineStr">
        <is>
          <t>High income</t>
        </is>
      </c>
      <c r="E3460" s="161" t="b">
        <v>0</v>
      </c>
      <c r="F3460" s="161" t="inlineStr">
        <is>
          <t>nmim_nz_inv_2030_pct_gdp</t>
        </is>
      </c>
      <c r="G3460" s="161" t="n">
        <v>3.965383011034661</v>
      </c>
      <c r="H3460" s="161" t="inlineStr">
        <is>
          <t>2030</t>
        </is>
      </c>
      <c r="I3460" s="161" t="inlineStr">
        <is>
          <t>nmim_summary_v0_2.csv (InvestmentNeeds NMIM v0.2, model output)</t>
        </is>
      </c>
    </row>
    <row r="3461" ht="13" customHeight="1">
      <c r="A3461" s="161" t="inlineStr">
        <is>
          <t>CYP</t>
        </is>
      </c>
      <c r="B3461" s="161" t="inlineStr">
        <is>
          <t>Cyprus</t>
        </is>
      </c>
      <c r="C3461" s="161" t="inlineStr">
        <is>
          <t>Europe &amp; Central Asia</t>
        </is>
      </c>
      <c r="D3461" s="161" t="inlineStr">
        <is>
          <t>High income</t>
        </is>
      </c>
      <c r="E3461" s="161" t="b">
        <v>0</v>
      </c>
      <c r="F3461" s="161" t="inlineStr">
        <is>
          <t>nmim_typ1_2030_pct_gdp</t>
        </is>
      </c>
      <c r="G3461" s="161" t="n">
        <v>0.1651099107723045</v>
      </c>
      <c r="H3461" s="161" t="inlineStr">
        <is>
          <t>2030</t>
        </is>
      </c>
      <c r="I3461" s="161" t="inlineStr">
        <is>
          <t>nmim_summary_v0_2.csv (InvestmentNeeds NMIM v0.2, model output)</t>
        </is>
      </c>
    </row>
    <row r="3462" ht="13" customHeight="1">
      <c r="A3462" s="161" t="inlineStr">
        <is>
          <t>CYP</t>
        </is>
      </c>
      <c r="B3462" s="161" t="inlineStr">
        <is>
          <t>Cyprus</t>
        </is>
      </c>
      <c r="C3462" s="161" t="inlineStr">
        <is>
          <t>Europe &amp; Central Asia</t>
        </is>
      </c>
      <c r="D3462" s="161" t="inlineStr">
        <is>
          <t>High income</t>
        </is>
      </c>
      <c r="E3462" s="161" t="b">
        <v>0</v>
      </c>
      <c r="F3462" s="161" t="inlineStr">
        <is>
          <t>nmim_typ2_2030_pct_gdp</t>
        </is>
      </c>
      <c r="G3462" s="161" t="n">
        <v>2.204206515247693</v>
      </c>
      <c r="H3462" s="161" t="inlineStr">
        <is>
          <t>2030</t>
        </is>
      </c>
      <c r="I3462" s="161" t="inlineStr">
        <is>
          <t>nmim_summary_v0_2.csv (InvestmentNeeds NMIM v0.2, model output)</t>
        </is>
      </c>
    </row>
    <row r="3463" ht="13" customHeight="1">
      <c r="A3463" s="161" t="inlineStr">
        <is>
          <t>CYP</t>
        </is>
      </c>
      <c r="B3463" s="161" t="inlineStr">
        <is>
          <t>Cyprus</t>
        </is>
      </c>
      <c r="C3463" s="161" t="inlineStr">
        <is>
          <t>Europe &amp; Central Asia</t>
        </is>
      </c>
      <c r="D3463" s="161" t="inlineStr">
        <is>
          <t>High income</t>
        </is>
      </c>
      <c r="E3463" s="161" t="b">
        <v>0</v>
      </c>
      <c r="F3463" s="161" t="inlineStr">
        <is>
          <t>nmim_typ3_2030_pct_gdp</t>
        </is>
      </c>
      <c r="G3463" s="161" t="n">
        <v>0.4156947426712581</v>
      </c>
      <c r="H3463" s="161" t="inlineStr">
        <is>
          <t>2030</t>
        </is>
      </c>
      <c r="I3463" s="161" t="inlineStr">
        <is>
          <t>nmim_summary_v0_2.csv (InvestmentNeeds NMIM v0.2, model output)</t>
        </is>
      </c>
    </row>
    <row r="3464" ht="13" customHeight="1">
      <c r="A3464" s="161" t="inlineStr">
        <is>
          <t>CYP</t>
        </is>
      </c>
      <c r="B3464" s="161" t="inlineStr">
        <is>
          <t>Cyprus</t>
        </is>
      </c>
      <c r="C3464" s="161" t="inlineStr">
        <is>
          <t>Europe &amp; Central Asia</t>
        </is>
      </c>
      <c r="D3464" s="161" t="inlineStr">
        <is>
          <t>High income</t>
        </is>
      </c>
      <c r="E3464" s="161" t="b">
        <v>0</v>
      </c>
      <c r="F3464" s="161" t="inlineStr">
        <is>
          <t>nmim_typ4_2030_pct_gdp</t>
        </is>
      </c>
      <c r="G3464" s="161" t="n">
        <v>0.1733138971106153</v>
      </c>
      <c r="H3464" s="161" t="inlineStr">
        <is>
          <t>2030</t>
        </is>
      </c>
      <c r="I3464" s="161" t="inlineStr">
        <is>
          <t>nmim_summary_v0_2.csv (InvestmentNeeds NMIM v0.2, model output)</t>
        </is>
      </c>
    </row>
    <row r="3465" ht="13" customHeight="1">
      <c r="A3465" s="161" t="inlineStr">
        <is>
          <t>CYP</t>
        </is>
      </c>
      <c r="B3465" s="161" t="inlineStr">
        <is>
          <t>Cyprus</t>
        </is>
      </c>
      <c r="C3465" s="161" t="inlineStr">
        <is>
          <t>Europe &amp; Central Asia</t>
        </is>
      </c>
      <c r="D3465" s="161" t="inlineStr">
        <is>
          <t>High income</t>
        </is>
      </c>
      <c r="E3465" s="161" t="b">
        <v>0</v>
      </c>
      <c r="F3465" s="161" t="inlineStr">
        <is>
          <t>nmim_typ5_2030_pct_gdp</t>
        </is>
      </c>
      <c r="G3465" s="161" t="n">
        <v>1.007057944315597</v>
      </c>
      <c r="H3465" s="161" t="inlineStr">
        <is>
          <t>2030</t>
        </is>
      </c>
      <c r="I3465" s="161" t="inlineStr">
        <is>
          <t>nmim_summary_v0_2.csv (InvestmentNeeds NMIM v0.2, model output)</t>
        </is>
      </c>
    </row>
    <row r="3466" ht="13" customHeight="1">
      <c r="A3466" s="161" t="inlineStr">
        <is>
          <t>CYP</t>
        </is>
      </c>
      <c r="B3466" s="161" t="inlineStr">
        <is>
          <t>Cyprus</t>
        </is>
      </c>
      <c r="C3466" s="161" t="inlineStr">
        <is>
          <t>Europe &amp; Central Asia</t>
        </is>
      </c>
      <c r="D3466" s="161" t="inlineStr">
        <is>
          <t>High income</t>
        </is>
      </c>
      <c r="E3466" s="161" t="b">
        <v>0</v>
      </c>
      <c r="F3466" s="161" t="inlineStr">
        <is>
          <t>nmim_budget_need_2030_pct_gdp</t>
        </is>
      </c>
      <c r="G3466" s="161" t="n">
        <v>0.2171040799144374</v>
      </c>
      <c r="H3466" s="161" t="inlineStr">
        <is>
          <t>2030</t>
        </is>
      </c>
      <c r="I3466" s="161" t="inlineStr">
        <is>
          <t>nmim_summary_v0_2.csv (InvestmentNeeds NMIM v0.2, model output)</t>
        </is>
      </c>
    </row>
    <row r="3467" ht="13" customHeight="1">
      <c r="A3467" s="161" t="inlineStr">
        <is>
          <t>CYP</t>
        </is>
      </c>
      <c r="B3467" s="161" t="inlineStr">
        <is>
          <t>Cyprus</t>
        </is>
      </c>
      <c r="C3467" s="161" t="inlineStr">
        <is>
          <t>Europe &amp; Central Asia</t>
        </is>
      </c>
      <c r="D3467" s="161" t="inlineStr">
        <is>
          <t>High income</t>
        </is>
      </c>
      <c r="E3467" s="161" t="b">
        <v>0</v>
      </c>
      <c r="F3467" s="161" t="inlineStr">
        <is>
          <t>nmim_private_share_2030_pct</t>
        </is>
      </c>
      <c r="G3467" s="161" t="n">
        <v>38.93879634360243</v>
      </c>
      <c r="H3467" s="161" t="inlineStr">
        <is>
          <t>2030</t>
        </is>
      </c>
      <c r="I3467" s="161" t="inlineStr">
        <is>
          <t>nmim_summary_v0_2.csv (InvestmentNeeds NMIM v0.2, model output)</t>
        </is>
      </c>
    </row>
    <row r="3468" ht="13" customHeight="1">
      <c r="A3468" s="161" t="inlineStr">
        <is>
          <t>CYP</t>
        </is>
      </c>
      <c r="B3468" s="161" t="inlineStr">
        <is>
          <t>Cyprus</t>
        </is>
      </c>
      <c r="C3468" s="161" t="inlineStr">
        <is>
          <t>Europe &amp; Central Asia</t>
        </is>
      </c>
      <c r="D3468" s="161" t="inlineStr">
        <is>
          <t>High income</t>
        </is>
      </c>
      <c r="E3468" s="161" t="b">
        <v>0</v>
      </c>
      <c r="F3468" s="161" t="inlineStr">
        <is>
          <t>nmim_incr_inv_2030_pct_gdp</t>
        </is>
      </c>
      <c r="G3468" s="161" t="n">
        <v>2.307256072687387</v>
      </c>
      <c r="H3468" s="161" t="inlineStr">
        <is>
          <t>2030</t>
        </is>
      </c>
      <c r="I3468" s="161" t="inlineStr">
        <is>
          <t>nmim_summary_v0_2.csv (InvestmentNeeds NMIM v0.2, model output)</t>
        </is>
      </c>
    </row>
    <row r="3469" ht="13" customHeight="1">
      <c r="A3469" s="161" t="inlineStr">
        <is>
          <t>CYP</t>
        </is>
      </c>
      <c r="B3469" s="161" t="inlineStr">
        <is>
          <t>Cyprus</t>
        </is>
      </c>
      <c r="C3469" s="161" t="inlineStr">
        <is>
          <t>Europe &amp; Central Asia</t>
        </is>
      </c>
      <c r="D3469" s="161" t="inlineStr">
        <is>
          <t>High income</t>
        </is>
      </c>
      <c r="E3469" s="161" t="b">
        <v>0</v>
      </c>
      <c r="F3469" s="161" t="inlineStr">
        <is>
          <t>nmim_incr_inv_2050_pct_gdp</t>
        </is>
      </c>
      <c r="G3469" s="161" t="n">
        <v>1.325794857481995</v>
      </c>
      <c r="H3469" s="161" t="inlineStr">
        <is>
          <t>2050</t>
        </is>
      </c>
      <c r="I3469" s="161" t="inlineStr">
        <is>
          <t>nmim_summary_v0_2.csv (InvestmentNeeds NMIM v0.2, model output)</t>
        </is>
      </c>
    </row>
    <row r="3470" ht="13" customHeight="1">
      <c r="A3470" s="161" t="inlineStr">
        <is>
          <t>CYP</t>
        </is>
      </c>
      <c r="B3470" s="161" t="inlineStr">
        <is>
          <t>Cyprus</t>
        </is>
      </c>
      <c r="C3470" s="161" t="inlineStr">
        <is>
          <t>Europe &amp; Central Asia</t>
        </is>
      </c>
      <c r="D3470" s="161" t="inlineStr">
        <is>
          <t>High income</t>
        </is>
      </c>
      <c r="E3470" s="161" t="b">
        <v>0</v>
      </c>
      <c r="F3470" s="161" t="inlineStr">
        <is>
          <t>nmim_pv_incr_cost_b_pct_gdp</t>
        </is>
      </c>
      <c r="G3470" s="161" t="n">
        <v>1.230314946519731</v>
      </c>
      <c r="H3470" s="161" t="inlineStr">
        <is>
          <t>2025-2050</t>
        </is>
      </c>
      <c r="I3470" s="161" t="inlineStr">
        <is>
          <t>nmim_summary_v0_2.csv (InvestmentNeeds NMIM v0.2, model output)</t>
        </is>
      </c>
    </row>
    <row r="3471" ht="13" customHeight="1">
      <c r="A3471" s="161" t="inlineStr">
        <is>
          <t>CYP</t>
        </is>
      </c>
      <c r="B3471" s="161" t="inlineStr">
        <is>
          <t>Cyprus</t>
        </is>
      </c>
      <c r="C3471" s="161" t="inlineStr">
        <is>
          <t>Europe &amp; Central Asia</t>
        </is>
      </c>
      <c r="D3471" s="161" t="inlineStr">
        <is>
          <t>High income</t>
        </is>
      </c>
      <c r="E3471" s="161" t="b">
        <v>0</v>
      </c>
      <c r="F3471" s="161" t="inlineStr">
        <is>
          <t>price_diesel_usd_litre</t>
        </is>
      </c>
      <c r="G3471" s="161" t="n">
        <v>1.461</v>
      </c>
      <c r="H3471" s="161" t="inlineStr">
        <is>
          <t>2024</t>
        </is>
      </c>
      <c r="I3471" s="161" t="inlineStr">
        <is>
          <t>imffossilfuelsubsidiesdata.xlsb</t>
        </is>
      </c>
    </row>
    <row r="3472" ht="13" customHeight="1">
      <c r="A3472" s="161" t="inlineStr">
        <is>
          <t>CYP</t>
        </is>
      </c>
      <c r="B3472" s="161" t="inlineStr">
        <is>
          <t>Cyprus</t>
        </is>
      </c>
      <c r="C3472" s="161" t="inlineStr">
        <is>
          <t>Europe &amp; Central Asia</t>
        </is>
      </c>
      <c r="D3472" s="161" t="inlineStr">
        <is>
          <t>High income</t>
        </is>
      </c>
      <c r="E3472" s="161" t="b">
        <v>0</v>
      </c>
      <c r="F3472" s="161" t="inlineStr">
        <is>
          <t>price_gasoline_usd_litre</t>
        </is>
      </c>
      <c r="G3472" s="161" t="n">
        <v>1.558</v>
      </c>
      <c r="H3472" s="161" t="inlineStr">
        <is>
          <t>2024</t>
        </is>
      </c>
      <c r="I3472" s="161" t="inlineStr">
        <is>
          <t>imffossilfuelsubsidiesdata.xlsb</t>
        </is>
      </c>
    </row>
    <row r="3473" ht="13" customHeight="1">
      <c r="A3473" s="161" t="inlineStr">
        <is>
          <t>CYP</t>
        </is>
      </c>
      <c r="B3473" s="161" t="inlineStr">
        <is>
          <t>Cyprus</t>
        </is>
      </c>
      <c r="C3473" s="161" t="inlineStr">
        <is>
          <t>Europe &amp; Central Asia</t>
        </is>
      </c>
      <c r="D3473" s="161" t="inlineStr">
        <is>
          <t>High income</t>
        </is>
      </c>
      <c r="E3473" s="161" t="b">
        <v>0</v>
      </c>
      <c r="F3473" s="161" t="inlineStr">
        <is>
          <t>price_electricity_residential_usd_kwh</t>
        </is>
      </c>
      <c r="G3473" s="161" t="n">
        <v>0.351</v>
      </c>
      <c r="H3473" s="161" t="inlineStr">
        <is>
          <t>2024</t>
        </is>
      </c>
      <c r="I3473" s="161" t="inlineStr">
        <is>
          <t>imffossilfuelsubsidiesdata.xlsb</t>
        </is>
      </c>
    </row>
    <row r="3474" ht="13" customHeight="1">
      <c r="A3474" s="161" t="inlineStr">
        <is>
          <t>CYP</t>
        </is>
      </c>
      <c r="B3474" s="161" t="inlineStr">
        <is>
          <t>Cyprus</t>
        </is>
      </c>
      <c r="C3474" s="161" t="inlineStr">
        <is>
          <t>Europe &amp; Central Asia</t>
        </is>
      </c>
      <c r="D3474" s="161" t="inlineStr">
        <is>
          <t>High income</t>
        </is>
      </c>
      <c r="E3474" s="161" t="b">
        <v>0</v>
      </c>
      <c r="F3474" s="161" t="inlineStr">
        <is>
          <t>price_electricity_industry_usd_kwh</t>
        </is>
      </c>
      <c r="G3474" s="161" t="n">
        <v>0.262</v>
      </c>
      <c r="H3474" s="161" t="inlineStr">
        <is>
          <t>2024</t>
        </is>
      </c>
      <c r="I3474" s="161" t="inlineStr">
        <is>
          <t>imffossilfuelsubsidiesdata.xlsb</t>
        </is>
      </c>
    </row>
    <row r="3475" ht="13" customHeight="1">
      <c r="A3475" s="161" t="inlineStr">
        <is>
          <t>CYP</t>
        </is>
      </c>
      <c r="B3475" s="161" t="inlineStr">
        <is>
          <t>Cyprus</t>
        </is>
      </c>
      <c r="C3475" s="161" t="inlineStr">
        <is>
          <t>Europe &amp; Central Asia</t>
        </is>
      </c>
      <c r="D3475" s="161" t="inlineStr">
        <is>
          <t>High income</t>
        </is>
      </c>
      <c r="E3475" s="161" t="b">
        <v>0</v>
      </c>
      <c r="F3475" s="161" t="inlineStr">
        <is>
          <t>price_gas_residential_usd_gj</t>
        </is>
      </c>
      <c r="G3475" s="161" t="n">
        <v>24.701</v>
      </c>
      <c r="H3475" s="161" t="inlineStr">
        <is>
          <t>2024</t>
        </is>
      </c>
      <c r="I3475" s="161" t="inlineStr">
        <is>
          <t>imffossilfuelsubsidiesdata.xlsb</t>
        </is>
      </c>
    </row>
    <row r="3476" ht="13" customHeight="1">
      <c r="A3476" s="161" t="inlineStr">
        <is>
          <t>CYP</t>
        </is>
      </c>
      <c r="B3476" s="161" t="inlineStr">
        <is>
          <t>Cyprus</t>
        </is>
      </c>
      <c r="C3476" s="161" t="inlineStr">
        <is>
          <t>Europe &amp; Central Asia</t>
        </is>
      </c>
      <c r="D3476" s="161" t="inlineStr">
        <is>
          <t>High income</t>
        </is>
      </c>
      <c r="E3476" s="161" t="b">
        <v>0</v>
      </c>
      <c r="F3476" s="161" t="inlineStr">
        <is>
          <t>price_gas_industry_usd_gj</t>
        </is>
      </c>
      <c r="G3476" s="161" t="n">
        <v>16.484</v>
      </c>
      <c r="H3476" s="161" t="inlineStr">
        <is>
          <t>2024</t>
        </is>
      </c>
      <c r="I3476" s="161" t="inlineStr">
        <is>
          <t>imffossilfuelsubsidiesdata.xlsb</t>
        </is>
      </c>
    </row>
    <row r="3477" ht="13" customHeight="1">
      <c r="A3477" s="161" t="inlineStr">
        <is>
          <t>CYP</t>
        </is>
      </c>
      <c r="B3477" s="161" t="inlineStr">
        <is>
          <t>Cyprus</t>
        </is>
      </c>
      <c r="C3477" s="161" t="inlineStr">
        <is>
          <t>Europe &amp; Central Asia</t>
        </is>
      </c>
      <c r="D3477" s="161" t="inlineStr">
        <is>
          <t>High income</t>
        </is>
      </c>
      <c r="E3477" s="161" t="b">
        <v>0</v>
      </c>
      <c r="F3477" s="161" t="inlineStr">
        <is>
          <t>price_gas_power_usd_gj</t>
        </is>
      </c>
      <c r="G3477" s="161" t="n">
        <v>15.159</v>
      </c>
      <c r="H3477" s="161" t="inlineStr">
        <is>
          <t>2024</t>
        </is>
      </c>
      <c r="I3477" s="161" t="inlineStr">
        <is>
          <t>imffossilfuelsubsidiesdata.xlsb</t>
        </is>
      </c>
    </row>
    <row r="3478" ht="13" customHeight="1">
      <c r="A3478" s="161" t="inlineStr">
        <is>
          <t>CYP</t>
        </is>
      </c>
      <c r="B3478" s="161" t="inlineStr">
        <is>
          <t>Cyprus</t>
        </is>
      </c>
      <c r="C3478" s="161" t="inlineStr">
        <is>
          <t>Europe &amp; Central Asia</t>
        </is>
      </c>
      <c r="D3478" s="161" t="inlineStr">
        <is>
          <t>High income</t>
        </is>
      </c>
      <c r="E3478" s="161" t="b">
        <v>0</v>
      </c>
      <c r="F3478" s="161" t="inlineStr">
        <is>
          <t>price_coal_residential_usd_gj</t>
        </is>
      </c>
      <c r="G3478" s="161" t="n">
        <v>10.469</v>
      </c>
      <c r="H3478" s="161" t="inlineStr">
        <is>
          <t>2024</t>
        </is>
      </c>
      <c r="I3478" s="161" t="inlineStr">
        <is>
          <t>imffossilfuelsubsidiesdata.xlsb</t>
        </is>
      </c>
    </row>
    <row r="3479" ht="13" customHeight="1">
      <c r="A3479" s="161" t="inlineStr">
        <is>
          <t>CYP</t>
        </is>
      </c>
      <c r="B3479" s="161" t="inlineStr">
        <is>
          <t>Cyprus</t>
        </is>
      </c>
      <c r="C3479" s="161" t="inlineStr">
        <is>
          <t>Europe &amp; Central Asia</t>
        </is>
      </c>
      <c r="D3479" s="161" t="inlineStr">
        <is>
          <t>High income</t>
        </is>
      </c>
      <c r="E3479" s="161" t="b">
        <v>0</v>
      </c>
      <c r="F3479" s="161" t="inlineStr">
        <is>
          <t>price_coal_industry_usd_gj</t>
        </is>
      </c>
      <c r="G3479" s="161" t="n">
        <v>11.496</v>
      </c>
      <c r="H3479" s="161" t="inlineStr">
        <is>
          <t>2024</t>
        </is>
      </c>
      <c r="I3479" s="161" t="inlineStr">
        <is>
          <t>imffossilfuelsubsidiesdata.xlsb</t>
        </is>
      </c>
    </row>
    <row r="3480" ht="13" customHeight="1">
      <c r="A3480" s="161" t="inlineStr">
        <is>
          <t>CYP</t>
        </is>
      </c>
      <c r="B3480" s="161" t="inlineStr">
        <is>
          <t>Cyprus</t>
        </is>
      </c>
      <c r="C3480" s="161" t="inlineStr">
        <is>
          <t>Europe &amp; Central Asia</t>
        </is>
      </c>
      <c r="D3480" s="161" t="inlineStr">
        <is>
          <t>High income</t>
        </is>
      </c>
      <c r="E3480" s="161" t="b">
        <v>0</v>
      </c>
      <c r="F3480" s="161" t="inlineStr">
        <is>
          <t>price_coal_power_usd_gj</t>
        </is>
      </c>
      <c r="G3480" s="161" t="n">
        <v>10.312</v>
      </c>
      <c r="H3480" s="161" t="inlineStr">
        <is>
          <t>2024</t>
        </is>
      </c>
      <c r="I3480" s="161" t="inlineStr">
        <is>
          <t>imffossilfuelsubsidiesdata.xlsb</t>
        </is>
      </c>
    </row>
    <row r="3481" ht="13" customHeight="1">
      <c r="A3481" s="161" t="inlineStr">
        <is>
          <t>CYP</t>
        </is>
      </c>
      <c r="B3481" s="161" t="inlineStr">
        <is>
          <t>Cyprus</t>
        </is>
      </c>
      <c r="C3481" s="161" t="inlineStr">
        <is>
          <t>Europe &amp; Central Asia</t>
        </is>
      </c>
      <c r="D3481" s="161" t="inlineStr">
        <is>
          <t>High income</t>
        </is>
      </c>
      <c r="E3481" s="161" t="b">
        <v>0</v>
      </c>
      <c r="F3481" s="161" t="inlineStr">
        <is>
          <t>power_market_structure</t>
        </is>
      </c>
      <c r="G3481" s="161" t="n">
        <v>1</v>
      </c>
      <c r="H3481" s="161" t="inlineStr">
        <is>
          <t>2013</t>
        </is>
      </c>
      <c r="I3481" s="161" t="inlineStr">
        <is>
          <t>dataverse_files.zip</t>
        </is>
      </c>
    </row>
    <row r="3482" ht="13" customHeight="1">
      <c r="A3482" s="161" t="inlineStr">
        <is>
          <t>CYP</t>
        </is>
      </c>
      <c r="B3482" s="161" t="inlineStr">
        <is>
          <t>Cyprus</t>
        </is>
      </c>
      <c r="C3482" s="161" t="inlineStr">
        <is>
          <t>Europe &amp; Central Asia</t>
        </is>
      </c>
      <c r="D3482" s="161" t="inlineStr">
        <is>
          <t>High income</t>
        </is>
      </c>
      <c r="E3482" s="161" t="b">
        <v>0</v>
      </c>
      <c r="F3482" s="161" t="inlineStr">
        <is>
          <t>independent_regulator</t>
        </is>
      </c>
      <c r="G3482" s="161" t="n">
        <v>1</v>
      </c>
      <c r="H3482" s="161" t="inlineStr">
        <is>
          <t>2013</t>
        </is>
      </c>
      <c r="I3482" s="161" t="inlineStr">
        <is>
          <t>dataverse_files.zip</t>
        </is>
      </c>
    </row>
    <row r="3483" ht="13" customHeight="1">
      <c r="A3483" s="161" t="inlineStr">
        <is>
          <t>CYP</t>
        </is>
      </c>
      <c r="B3483" s="161" t="inlineStr">
        <is>
          <t>Cyprus</t>
        </is>
      </c>
      <c r="C3483" s="161" t="inlineStr">
        <is>
          <t>Europe &amp; Central Asia</t>
        </is>
      </c>
      <c r="D3483" s="161" t="inlineStr">
        <is>
          <t>High income</t>
        </is>
      </c>
      <c r="E3483" s="161" t="b">
        <v>0</v>
      </c>
      <c r="F3483" s="161" t="inlineStr">
        <is>
          <t>generation_unbundled</t>
        </is>
      </c>
      <c r="G3483" s="161" t="n">
        <v>0</v>
      </c>
      <c r="H3483" s="161" t="inlineStr">
        <is>
          <t>2013</t>
        </is>
      </c>
      <c r="I3483" s="161" t="inlineStr">
        <is>
          <t>dataverse_files.zip</t>
        </is>
      </c>
    </row>
    <row r="3484" ht="13" customHeight="1">
      <c r="A3484" s="161" t="inlineStr">
        <is>
          <t>CYP</t>
        </is>
      </c>
      <c r="B3484" s="161" t="inlineStr">
        <is>
          <t>Cyprus</t>
        </is>
      </c>
      <c r="C3484" s="161" t="inlineStr">
        <is>
          <t>Europe &amp; Central Asia</t>
        </is>
      </c>
      <c r="D3484" s="161" t="inlineStr">
        <is>
          <t>High income</t>
        </is>
      </c>
      <c r="E3484" s="161" t="b">
        <v>0</v>
      </c>
      <c r="F3484" s="161" t="inlineStr">
        <is>
          <t>revenue_pct_gdp</t>
        </is>
      </c>
      <c r="G3484" s="161" t="n">
        <v>42.422</v>
      </c>
      <c r="H3484" s="161" t="inlineStr">
        <is>
          <t>2024</t>
        </is>
      </c>
      <c r="I3484" s="161" t="inlineStr">
        <is>
          <t>dataset_2026-08-26T13_41_09_874550254Z_DEFAULT_INTEGRATION_IMF_RES_WEO_9_0_0.csv</t>
        </is>
      </c>
    </row>
    <row r="3485" ht="13" customHeight="1">
      <c r="A3485" s="161" t="inlineStr">
        <is>
          <t>CYP</t>
        </is>
      </c>
      <c r="B3485" s="161" t="inlineStr">
        <is>
          <t>Cyprus</t>
        </is>
      </c>
      <c r="C3485" s="161" t="inlineStr">
        <is>
          <t>Europe &amp; Central Asia</t>
        </is>
      </c>
      <c r="D3485" s="161" t="inlineStr">
        <is>
          <t>High income</t>
        </is>
      </c>
      <c r="E3485" s="161" t="b">
        <v>0</v>
      </c>
      <c r="F3485" s="161" t="inlineStr">
        <is>
          <t>primary_balance_pct_gdp</t>
        </is>
      </c>
      <c r="G3485" s="161" t="n">
        <v>5.347</v>
      </c>
      <c r="H3485" s="161" t="inlineStr">
        <is>
          <t>2024</t>
        </is>
      </c>
      <c r="I3485" s="161" t="inlineStr">
        <is>
          <t>dataset_2026-08-26T13_41_09_874550254Z_DEFAULT_INTEGRATION_IMF_RES_WEO_9_0_0.csv</t>
        </is>
      </c>
    </row>
    <row r="3486" ht="13" customHeight="1">
      <c r="A3486" s="161" t="inlineStr">
        <is>
          <t>CYP</t>
        </is>
      </c>
      <c r="B3486" s="161" t="inlineStr">
        <is>
          <t>Cyprus</t>
        </is>
      </c>
      <c r="C3486" s="161" t="inlineStr">
        <is>
          <t>Europe &amp; Central Asia</t>
        </is>
      </c>
      <c r="D3486" s="161" t="inlineStr">
        <is>
          <t>High income</t>
        </is>
      </c>
      <c r="E3486" s="161" t="b">
        <v>0</v>
      </c>
      <c r="F3486" s="161" t="inlineStr">
        <is>
          <t>current_account_pct_gdp</t>
        </is>
      </c>
      <c r="G3486" s="161" t="n">
        <v>-8.204000000000001</v>
      </c>
      <c r="H3486" s="161" t="inlineStr">
        <is>
          <t>2024</t>
        </is>
      </c>
      <c r="I3486" s="161" t="inlineStr">
        <is>
          <t>dataset_2026-08-26T13_41_09_874550254Z_DEFAULT_INTEGRATION_IMF_RES_WEO_9_0_0.csv</t>
        </is>
      </c>
    </row>
    <row r="3487" ht="13" customHeight="1">
      <c r="A3487" s="161" t="inlineStr">
        <is>
          <t>CYP</t>
        </is>
      </c>
      <c r="B3487" s="161" t="inlineStr">
        <is>
          <t>Cyprus</t>
        </is>
      </c>
      <c r="C3487" s="161" t="inlineStr">
        <is>
          <t>Europe &amp; Central Asia</t>
        </is>
      </c>
      <c r="D3487" s="161" t="inlineStr">
        <is>
          <t>High income</t>
        </is>
      </c>
      <c r="E3487" s="161" t="b">
        <v>0</v>
      </c>
      <c r="F3487" s="161" t="inlineStr">
        <is>
          <t>gross_capital_formation_pct_gdp</t>
        </is>
      </c>
      <c r="G3487" s="161" t="n">
        <v>20.522</v>
      </c>
      <c r="H3487" s="161" t="inlineStr">
        <is>
          <t>2024</t>
        </is>
      </c>
      <c r="I3487" s="161" t="inlineStr">
        <is>
          <t>dataset_2026-08-26T13_41_09_874550254Z_DEFAULT_INTEGRATION_IMF_RES_WEO_9_0_0.csv</t>
        </is>
      </c>
    </row>
    <row r="3488" ht="13" customHeight="1">
      <c r="A3488" s="161" t="inlineStr">
        <is>
          <t>CYP</t>
        </is>
      </c>
      <c r="B3488" s="161" t="inlineStr">
        <is>
          <t>Cyprus</t>
        </is>
      </c>
      <c r="C3488" s="161" t="inlineStr">
        <is>
          <t>Europe &amp; Central Asia</t>
        </is>
      </c>
      <c r="D3488" s="161" t="inlineStr">
        <is>
          <t>High income</t>
        </is>
      </c>
      <c r="E3488" s="161" t="b">
        <v>0</v>
      </c>
      <c r="F3488" s="161" t="inlineStr">
        <is>
          <t>real_gdp_growth_5y_avg_pct</t>
        </is>
      </c>
      <c r="G3488" s="161" t="n">
        <v>4.802</v>
      </c>
      <c r="H3488" s="161" t="inlineStr">
        <is>
          <t>2020-2024 avg</t>
        </is>
      </c>
      <c r="I3488" s="161" t="inlineStr">
        <is>
          <t>dataset_2026-08-26T13_41_09_874550254Z_DEFAULT_INTEGRATION_IMF_RES_WEO_9_0_0.csv (derived)</t>
        </is>
      </c>
    </row>
    <row r="3489" ht="13" customHeight="1">
      <c r="A3489" s="161" t="inlineStr">
        <is>
          <t>CYP</t>
        </is>
      </c>
      <c r="B3489" s="161" t="inlineStr">
        <is>
          <t>Cyprus</t>
        </is>
      </c>
      <c r="C3489" s="161" t="inlineStr">
        <is>
          <t>Europe &amp; Central Asia</t>
        </is>
      </c>
      <c r="D3489" s="161" t="inlineStr">
        <is>
          <t>High income</t>
        </is>
      </c>
      <c r="E3489" s="161" t="b">
        <v>0</v>
      </c>
      <c r="F3489" s="161" t="inlineStr">
        <is>
          <t>int_budget_need_2030_pct_gdp</t>
        </is>
      </c>
      <c r="G3489" s="161" t="n">
        <v>0.083</v>
      </c>
      <c r="H3489" s="161" t="inlineStr">
        <is>
          <t>2030</t>
        </is>
      </c>
      <c r="I3489" s="161" t="inlineStr">
        <is>
          <t>integrated_results.csv (MacroFiscalModels v0.1, model output)</t>
        </is>
      </c>
    </row>
    <row r="3490" ht="13" customHeight="1">
      <c r="A3490" s="161" t="inlineStr">
        <is>
          <t>CYP</t>
        </is>
      </c>
      <c r="B3490" s="161" t="inlineStr">
        <is>
          <t>Cyprus</t>
        </is>
      </c>
      <c r="C3490" s="161" t="inlineStr">
        <is>
          <t>Europe &amp; Central Asia</t>
        </is>
      </c>
      <c r="D3490" s="161" t="inlineStr">
        <is>
          <t>High income</t>
        </is>
      </c>
      <c r="E3490" s="161" t="b">
        <v>0</v>
      </c>
      <c r="F3490" s="161" t="inlineStr">
        <is>
          <t>int_pricing_revenue_2030_pct_gdp</t>
        </is>
      </c>
      <c r="G3490" s="161" t="n">
        <v>0.438</v>
      </c>
      <c r="H3490" s="161" t="inlineStr">
        <is>
          <t>2030</t>
        </is>
      </c>
      <c r="I3490" s="161" t="inlineStr">
        <is>
          <t>integrated_results.csv (MacroFiscalModels v0.1, model output)</t>
        </is>
      </c>
    </row>
    <row r="3491" ht="13" customHeight="1">
      <c r="A3491" s="161" t="inlineStr">
        <is>
          <t>CYP</t>
        </is>
      </c>
      <c r="B3491" s="161" t="inlineStr">
        <is>
          <t>Cyprus</t>
        </is>
      </c>
      <c r="C3491" s="161" t="inlineStr">
        <is>
          <t>Europe &amp; Central Asia</t>
        </is>
      </c>
      <c r="D3491" s="161" t="inlineStr">
        <is>
          <t>High income</t>
        </is>
      </c>
      <c r="E3491" s="161" t="b">
        <v>0</v>
      </c>
      <c r="F3491" s="161" t="inlineStr">
        <is>
          <t>int_financing_gap_2030_pct_gdp</t>
        </is>
      </c>
      <c r="G3491" s="161" t="n">
        <v>-0.354</v>
      </c>
      <c r="H3491" s="161" t="inlineStr">
        <is>
          <t>2030</t>
        </is>
      </c>
      <c r="I3491" s="161" t="inlineStr">
        <is>
          <t>integrated_results.csv (MacroFiscalModels v0.1, model output)</t>
        </is>
      </c>
    </row>
    <row r="3492" ht="13" customHeight="1">
      <c r="A3492" s="161" t="inlineStr">
        <is>
          <t>CYP</t>
        </is>
      </c>
      <c r="B3492" s="161" t="inlineStr">
        <is>
          <t>Cyprus</t>
        </is>
      </c>
      <c r="C3492" s="161" t="inlineStr">
        <is>
          <t>Europe &amp; Central Asia</t>
        </is>
      </c>
      <c r="D3492" s="161" t="inlineStr">
        <is>
          <t>High income</t>
        </is>
      </c>
      <c r="E3492" s="161" t="b">
        <v>0</v>
      </c>
      <c r="F3492" s="161" t="inlineStr">
        <is>
          <t>int_gdp_dev_2050_pct</t>
        </is>
      </c>
      <c r="G3492" s="161" t="n">
        <v>5.94</v>
      </c>
      <c r="H3492" s="161" t="inlineStr">
        <is>
          <t>2050</t>
        </is>
      </c>
      <c r="I3492" s="161" t="inlineStr">
        <is>
          <t>integrated_results.csv (MacroFiscalModels v0.1, model output)</t>
        </is>
      </c>
    </row>
    <row r="3493" ht="13" customHeight="1">
      <c r="A3493" s="161" t="inlineStr">
        <is>
          <t>CYP</t>
        </is>
      </c>
      <c r="B3493" s="161" t="inlineStr">
        <is>
          <t>Cyprus</t>
        </is>
      </c>
      <c r="C3493" s="161" t="inlineStr">
        <is>
          <t>Europe &amp; Central Asia</t>
        </is>
      </c>
      <c r="D3493" s="161" t="inlineStr">
        <is>
          <t>High income</t>
        </is>
      </c>
      <c r="E3493" s="161" t="b">
        <v>0</v>
      </c>
      <c r="F3493" s="161" t="inlineStr">
        <is>
          <t>int_debt_2050_pct_gdp</t>
        </is>
      </c>
      <c r="G3493" s="161" t="n">
        <v>58.99</v>
      </c>
      <c r="H3493" s="161" t="inlineStr">
        <is>
          <t>2050</t>
        </is>
      </c>
      <c r="I3493" s="161" t="inlineStr">
        <is>
          <t>integrated_results.csv (MacroFiscalModels v0.1, model output)</t>
        </is>
      </c>
    </row>
    <row r="3494" ht="13" customHeight="1">
      <c r="A3494" s="161" t="inlineStr">
        <is>
          <t>CZE</t>
        </is>
      </c>
      <c r="B3494" s="161" t="inlineStr">
        <is>
          <t>Czechia</t>
        </is>
      </c>
      <c r="C3494" s="161" t="inlineStr">
        <is>
          <t>Europe &amp; Central Asia</t>
        </is>
      </c>
      <c r="D3494" s="161" t="inlineStr">
        <is>
          <t>High income</t>
        </is>
      </c>
      <c r="E3494" s="161" t="b">
        <v>0</v>
      </c>
      <c r="F3494" s="161" t="inlineStr">
        <is>
          <t>interest_to_revenue_pct</t>
        </is>
      </c>
      <c r="G3494" s="161" t="n">
        <v>1.643</v>
      </c>
      <c r="H3494" s="161" t="inlineStr">
        <is>
          <t>2024</t>
        </is>
      </c>
      <c r="I3494" s="161" t="inlineStr">
        <is>
          <t>dataset_2026-08-26T13_41_09_874550254Z_DEFAULT_INTEGRATION_IMF_RES_WEO_9_0_0.csv (derived)</t>
        </is>
      </c>
    </row>
    <row r="3495" ht="13" customHeight="1">
      <c r="A3495" s="161" t="inlineStr">
        <is>
          <t>CZE</t>
        </is>
      </c>
      <c r="B3495" s="161" t="inlineStr">
        <is>
          <t>Czechia</t>
        </is>
      </c>
      <c r="C3495" s="161" t="inlineStr">
        <is>
          <t>Europe &amp; Central Asia</t>
        </is>
      </c>
      <c r="D3495" s="161" t="inlineStr">
        <is>
          <t>High income</t>
        </is>
      </c>
      <c r="E3495" s="161" t="b">
        <v>0</v>
      </c>
      <c r="F3495" s="161" t="inlineStr">
        <is>
          <t>interest_pct_gdp</t>
        </is>
      </c>
      <c r="G3495" s="161" t="n">
        <v>0.671</v>
      </c>
      <c r="H3495" s="161" t="inlineStr">
        <is>
          <t>2024</t>
        </is>
      </c>
      <c r="I3495" s="161" t="inlineStr">
        <is>
          <t>dataset_2026-08-26T13_41_09_874550254Z_DEFAULT_INTEGRATION_IMF_RES_WEO_9_0_0.csv (derived)</t>
        </is>
      </c>
    </row>
    <row r="3496" ht="13" customHeight="1">
      <c r="A3496" s="161" t="inlineStr">
        <is>
          <t>CZE</t>
        </is>
      </c>
      <c r="B3496" s="161" t="inlineStr">
        <is>
          <t>Czechia</t>
        </is>
      </c>
      <c r="C3496" s="161" t="inlineStr">
        <is>
          <t>Europe &amp; Central Asia</t>
        </is>
      </c>
      <c r="D3496" s="161" t="inlineStr">
        <is>
          <t>High income</t>
        </is>
      </c>
      <c r="E3496" s="161" t="b">
        <v>0</v>
      </c>
      <c r="F3496" s="161" t="inlineStr">
        <is>
          <t>gross_debt_pct_gdp</t>
        </is>
      </c>
      <c r="G3496" s="161" t="n">
        <v>43.291</v>
      </c>
      <c r="H3496" s="161" t="inlineStr">
        <is>
          <t>2024</t>
        </is>
      </c>
      <c r="I3496" s="161" t="inlineStr">
        <is>
          <t>dataset_2026-08-26T13_41_09_874550254Z_DEFAULT_INTEGRATION_IMF_RES_WEO_9_0_0.csv</t>
        </is>
      </c>
    </row>
    <row r="3497" ht="13" customHeight="1">
      <c r="A3497" s="161" t="inlineStr">
        <is>
          <t>CZE</t>
        </is>
      </c>
      <c r="B3497" s="161" t="inlineStr">
        <is>
          <t>Czechia</t>
        </is>
      </c>
      <c r="C3497" s="161" t="inlineStr">
        <is>
          <t>Europe &amp; Central Asia</t>
        </is>
      </c>
      <c r="D3497" s="161" t="inlineStr">
        <is>
          <t>High income</t>
        </is>
      </c>
      <c r="E3497" s="161" t="b">
        <v>0</v>
      </c>
      <c r="F3497" s="161" t="inlineStr">
        <is>
          <t>tax_revenue_pct_gdp</t>
        </is>
      </c>
      <c r="G3497" s="161" t="n">
        <v>18.865</v>
      </c>
      <c r="H3497" s="161" t="inlineStr">
        <is>
          <t>2024</t>
        </is>
      </c>
      <c r="I3497" s="161" t="inlineStr">
        <is>
          <t>world-imf2026.xlsx</t>
        </is>
      </c>
    </row>
    <row r="3498" ht="13" customHeight="1">
      <c r="A3498" s="161" t="inlineStr">
        <is>
          <t>CZE</t>
        </is>
      </c>
      <c r="B3498" s="161" t="inlineStr">
        <is>
          <t>Czechia</t>
        </is>
      </c>
      <c r="C3498" s="161" t="inlineStr">
        <is>
          <t>Europe &amp; Central Asia</t>
        </is>
      </c>
      <c r="D3498" s="161" t="inlineStr">
        <is>
          <t>High income</t>
        </is>
      </c>
      <c r="E3498" s="161" t="b">
        <v>0</v>
      </c>
      <c r="F3498" s="161" t="inlineStr">
        <is>
          <t>climate_pfm_diagnostic_on_record</t>
        </is>
      </c>
      <c r="G3498" s="161" t="n">
        <v>0</v>
      </c>
      <c r="H3498" s="161" t="inlineStr">
        <is>
          <t>2022</t>
        </is>
      </c>
      <c r="I3498" s="161" t="inlineStr">
        <is>
          <t>UNDP-Global-Climate-Public-Finance-Review-2022.pdf (Table 4.2)</t>
        </is>
      </c>
    </row>
    <row r="3499" ht="13" customHeight="1">
      <c r="A3499" s="161" t="inlineStr">
        <is>
          <t>CZE</t>
        </is>
      </c>
      <c r="B3499" s="161" t="inlineStr">
        <is>
          <t>Czechia</t>
        </is>
      </c>
      <c r="C3499" s="161" t="inlineStr">
        <is>
          <t>Europe &amp; Central Asia</t>
        </is>
      </c>
      <c r="D3499" s="161" t="inlineStr">
        <is>
          <t>High income</t>
        </is>
      </c>
      <c r="E3499" s="161" t="b">
        <v>0</v>
      </c>
      <c r="F3499" s="161" t="inlineStr">
        <is>
          <t>wacc_steffen_nominal_aftertax_pct</t>
        </is>
      </c>
      <c r="G3499" s="161" t="n">
        <v>5.75</v>
      </c>
      <c r="H3499" s="161" t="inlineStr">
        <is>
          <t>2019</t>
        </is>
      </c>
      <c r="I3499" s="161" t="inlineStr">
        <is>
          <t>SteffenEtAl2025_WACC_database.csv</t>
        </is>
      </c>
    </row>
    <row r="3500" ht="13" customHeight="1">
      <c r="A3500" s="161" t="inlineStr">
        <is>
          <t>CZE</t>
        </is>
      </c>
      <c r="B3500" s="161" t="inlineStr">
        <is>
          <t>Czechia</t>
        </is>
      </c>
      <c r="C3500" s="161" t="inlineStr">
        <is>
          <t>Europe &amp; Central Asia</t>
        </is>
      </c>
      <c r="D3500" s="161" t="inlineStr">
        <is>
          <t>High income</t>
        </is>
      </c>
      <c r="E3500" s="161" t="b">
        <v>0</v>
      </c>
      <c r="F3500" s="161" t="inlineStr">
        <is>
          <t>wacc_n_sources</t>
        </is>
      </c>
      <c r="G3500" s="161" t="n">
        <v>1</v>
      </c>
      <c r="H3500" s="161" t="inlineStr">
        <is>
          <t>2021-2024</t>
        </is>
      </c>
      <c r="I3500" s="161" t="inlineStr">
        <is>
          <t>IRENA / Steffen et al. / IEA</t>
        </is>
      </c>
    </row>
    <row r="3501" ht="13" customHeight="1">
      <c r="A3501" s="161" t="inlineStr">
        <is>
          <t>CZE</t>
        </is>
      </c>
      <c r="B3501" s="161" t="inlineStr">
        <is>
          <t>Czechia</t>
        </is>
      </c>
      <c r="C3501" s="161" t="inlineStr">
        <is>
          <t>Europe &amp; Central Asia</t>
        </is>
      </c>
      <c r="D3501" s="161" t="inlineStr">
        <is>
          <t>High income</t>
        </is>
      </c>
      <c r="E3501" s="161" t="b">
        <v>0</v>
      </c>
      <c r="F3501" s="161" t="inlineStr">
        <is>
          <t>excise_revenue_pct_of_revenue</t>
        </is>
      </c>
      <c r="G3501" s="161" t="n">
        <v>5.157</v>
      </c>
      <c r="H3501" s="161" t="inlineStr">
        <is>
          <t>2024</t>
        </is>
      </c>
      <c r="I3501" s="161" t="inlineStr">
        <is>
          <t>world-imf2026.xlsx</t>
        </is>
      </c>
    </row>
    <row r="3502" ht="13" customHeight="1">
      <c r="A3502" s="161" t="inlineStr">
        <is>
          <t>CZE</t>
        </is>
      </c>
      <c r="B3502" s="161" t="inlineStr">
        <is>
          <t>Czechia</t>
        </is>
      </c>
      <c r="C3502" s="161" t="inlineStr">
        <is>
          <t>Europe &amp; Central Asia</t>
        </is>
      </c>
      <c r="D3502" s="161" t="inlineStr">
        <is>
          <t>High income</t>
        </is>
      </c>
      <c r="E3502" s="161" t="b">
        <v>0</v>
      </c>
      <c r="F3502" s="161" t="inlineStr">
        <is>
          <t>ff_subsidy_total_pct_gdp</t>
        </is>
      </c>
      <c r="G3502" s="161" t="n">
        <v>2.688</v>
      </c>
      <c r="H3502" s="161" t="inlineStr">
        <is>
          <t>2024</t>
        </is>
      </c>
      <c r="I3502" s="161" t="inlineStr">
        <is>
          <t>imffossilfuelsubsidiesdata.xlsb + WEO</t>
        </is>
      </c>
    </row>
    <row r="3503" ht="13" customHeight="1">
      <c r="A3503" s="161" t="inlineStr">
        <is>
          <t>CZE</t>
        </is>
      </c>
      <c r="B3503" s="161" t="inlineStr">
        <is>
          <t>Czechia</t>
        </is>
      </c>
      <c r="C3503" s="161" t="inlineStr">
        <is>
          <t>Europe &amp; Central Asia</t>
        </is>
      </c>
      <c r="D3503" s="161" t="inlineStr">
        <is>
          <t>High income</t>
        </is>
      </c>
      <c r="E3503" s="161" t="b">
        <v>0</v>
      </c>
      <c r="F3503" s="161" t="inlineStr">
        <is>
          <t>ff_subsidy_explicit_pct_gdp</t>
        </is>
      </c>
      <c r="G3503" s="161" t="n">
        <v>0</v>
      </c>
      <c r="H3503" s="161" t="inlineStr">
        <is>
          <t>2024</t>
        </is>
      </c>
      <c r="I3503" s="161" t="inlineStr">
        <is>
          <t>imffossilfuelsubsidiesdata.xlsb</t>
        </is>
      </c>
    </row>
    <row r="3504" ht="13" customHeight="1">
      <c r="A3504" s="161" t="inlineStr">
        <is>
          <t>CZE</t>
        </is>
      </c>
      <c r="B3504" s="161" t="inlineStr">
        <is>
          <t>Czechia</t>
        </is>
      </c>
      <c r="C3504" s="161" t="inlineStr">
        <is>
          <t>Europe &amp; Central Asia</t>
        </is>
      </c>
      <c r="D3504" s="161" t="inlineStr">
        <is>
          <t>High income</t>
        </is>
      </c>
      <c r="E3504" s="161" t="b">
        <v>0</v>
      </c>
      <c r="F3504" s="161" t="inlineStr">
        <is>
          <t>ff_subsidy_implicit_pct_gdp</t>
        </is>
      </c>
      <c r="G3504" s="161" t="n">
        <v>2.688</v>
      </c>
      <c r="H3504" s="161" t="inlineStr">
        <is>
          <t>2024</t>
        </is>
      </c>
      <c r="I3504" s="161" t="inlineStr">
        <is>
          <t>imffossilfuelsubsidiesdata.xlsb</t>
        </is>
      </c>
    </row>
    <row r="3505" ht="13" customHeight="1">
      <c r="A3505" s="161" t="inlineStr">
        <is>
          <t>CZE</t>
        </is>
      </c>
      <c r="B3505" s="161" t="inlineStr">
        <is>
          <t>Czechia</t>
        </is>
      </c>
      <c r="C3505" s="161" t="inlineStr">
        <is>
          <t>Europe &amp; Central Asia</t>
        </is>
      </c>
      <c r="D3505" s="161" t="inlineStr">
        <is>
          <t>High income</t>
        </is>
      </c>
      <c r="E3505" s="161" t="b">
        <v>0</v>
      </c>
      <c r="F3505" s="161" t="inlineStr">
        <is>
          <t>env_protection_pct_of_expenditure</t>
        </is>
      </c>
      <c r="G3505" s="161" t="n">
        <v>2.005</v>
      </c>
      <c r="H3505" s="161" t="inlineStr">
        <is>
          <t>2021</t>
        </is>
      </c>
      <c r="I3505" s="161" t="inlineStr">
        <is>
          <t>WB_BOOST_WIDEF.csv</t>
        </is>
      </c>
    </row>
    <row r="3506" ht="13" customHeight="1">
      <c r="A3506" s="161" t="inlineStr">
        <is>
          <t>CZE</t>
        </is>
      </c>
      <c r="B3506" s="161" t="inlineStr">
        <is>
          <t>Czechia</t>
        </is>
      </c>
      <c r="C3506" s="161" t="inlineStr">
        <is>
          <t>Europe &amp; Central Asia</t>
        </is>
      </c>
      <c r="D3506" s="161" t="inlineStr">
        <is>
          <t>High income</t>
        </is>
      </c>
      <c r="E3506" s="161" t="b">
        <v>0</v>
      </c>
      <c r="F3506" s="161" t="inlineStr">
        <is>
          <t>net_fuel_trade_pct_merch</t>
        </is>
      </c>
      <c r="G3506" s="161" t="n">
        <v>-3.803</v>
      </c>
      <c r="H3506" s="161" t="inlineStr">
        <is>
          <t>2024</t>
        </is>
      </c>
      <c r="I3506" s="161" t="inlineStr">
        <is>
          <t>WDI TX.VAL.FUEL.ZS.UN less TM.VAL.FUEL.ZS.UN</t>
        </is>
      </c>
    </row>
    <row r="3507" ht="13" customHeight="1">
      <c r="A3507" s="161" t="inlineStr">
        <is>
          <t>CZE</t>
        </is>
      </c>
      <c r="B3507" s="161" t="inlineStr">
        <is>
          <t>Czechia</t>
        </is>
      </c>
      <c r="C3507" s="161" t="inlineStr">
        <is>
          <t>Europe &amp; Central Asia</t>
        </is>
      </c>
      <c r="D3507" s="161" t="inlineStr">
        <is>
          <t>High income</t>
        </is>
      </c>
      <c r="E3507" s="161" t="b">
        <v>0</v>
      </c>
      <c r="F3507" s="161" t="inlineStr">
        <is>
          <t>fuel_exports_pct_merch</t>
        </is>
      </c>
      <c r="G3507" s="161" t="n">
        <v>1.65</v>
      </c>
      <c r="H3507" s="161" t="inlineStr">
        <is>
          <t>2024</t>
        </is>
      </c>
      <c r="I3507" s="161" t="inlineStr">
        <is>
          <t>API_TX_VAL_FUEL_ZS_UN_DS2_en_csv_v2_33055.zip</t>
        </is>
      </c>
    </row>
    <row r="3508" ht="13" customHeight="1">
      <c r="A3508" s="161" t="inlineStr">
        <is>
          <t>CZE</t>
        </is>
      </c>
      <c r="B3508" s="161" t="inlineStr">
        <is>
          <t>Czechia</t>
        </is>
      </c>
      <c r="C3508" s="161" t="inlineStr">
        <is>
          <t>Europe &amp; Central Asia</t>
        </is>
      </c>
      <c r="D3508" s="161" t="inlineStr">
        <is>
          <t>High income</t>
        </is>
      </c>
      <c r="E3508" s="161" t="b">
        <v>0</v>
      </c>
      <c r="F3508" s="161" t="inlineStr">
        <is>
          <t>fuel_imports_pct_merch</t>
        </is>
      </c>
      <c r="G3508" s="161" t="n">
        <v>5.453</v>
      </c>
      <c r="H3508" s="161" t="inlineStr">
        <is>
          <t>2024</t>
        </is>
      </c>
      <c r="I3508" s="161" t="inlineStr">
        <is>
          <t>API_TM_VAL_FUEL_ZS_UN_DS2_en_csv_v2_36140.zip</t>
        </is>
      </c>
    </row>
    <row r="3509" ht="13" customHeight="1">
      <c r="A3509" s="161" t="inlineStr">
        <is>
          <t>CZE</t>
        </is>
      </c>
      <c r="B3509" s="161" t="inlineStr">
        <is>
          <t>Czechia</t>
        </is>
      </c>
      <c r="C3509" s="161" t="inlineStr">
        <is>
          <t>Europe &amp; Central Asia</t>
        </is>
      </c>
      <c r="D3509" s="161" t="inlineStr">
        <is>
          <t>High income</t>
        </is>
      </c>
      <c r="E3509" s="161" t="b">
        <v>0</v>
      </c>
      <c r="F3509" s="161" t="inlineStr">
        <is>
          <t>energy_import_dep_pct</t>
        </is>
      </c>
      <c r="G3509" s="161" t="n">
        <v>41.975</v>
      </c>
      <c r="H3509" s="161" t="inlineStr">
        <is>
          <t>2023</t>
        </is>
      </c>
      <c r="I3509" s="161" t="inlineStr">
        <is>
          <t>API_EG_IMP_CONS_ZS_DS2_en_csv_v2_160768.zip</t>
        </is>
      </c>
    </row>
    <row r="3510" ht="13" customHeight="1">
      <c r="A3510" s="161" t="inlineStr">
        <is>
          <t>CZE</t>
        </is>
      </c>
      <c r="B3510" s="161" t="inlineStr">
        <is>
          <t>Czechia</t>
        </is>
      </c>
      <c r="C3510" s="161" t="inlineStr">
        <is>
          <t>Europe &amp; Central Asia</t>
        </is>
      </c>
      <c r="D3510" s="161" t="inlineStr">
        <is>
          <t>High income</t>
        </is>
      </c>
      <c r="E3510" s="161" t="b">
        <v>0</v>
      </c>
      <c r="F3510" s="161" t="inlineStr">
        <is>
          <t>fossil_rents_total_pct_gdp</t>
        </is>
      </c>
      <c r="G3510" s="161" t="n">
        <v>0.1159999999999999</v>
      </c>
      <c r="H3510" s="161" t="inlineStr">
        <is>
          <t>2021</t>
        </is>
      </c>
      <c r="I3510" s="161" t="inlineStr">
        <is>
          <t>WDI NY.GDP.PETR+NGAS+COAL.RT.ZS</t>
        </is>
      </c>
    </row>
    <row r="3511" ht="13" customHeight="1">
      <c r="A3511" s="161" t="inlineStr">
        <is>
          <t>CZE</t>
        </is>
      </c>
      <c r="B3511" s="161" t="inlineStr">
        <is>
          <t>Czechia</t>
        </is>
      </c>
      <c r="C3511" s="161" t="inlineStr">
        <is>
          <t>Europe &amp; Central Asia</t>
        </is>
      </c>
      <c r="D3511" s="161" t="inlineStr">
        <is>
          <t>High income</t>
        </is>
      </c>
      <c r="E3511" s="161" t="b">
        <v>0</v>
      </c>
      <c r="F3511" s="161" t="inlineStr">
        <is>
          <t>oil_rents_pct_gdp</t>
        </is>
      </c>
      <c r="G3511" s="161" t="n">
        <v>0.01</v>
      </c>
      <c r="H3511" s="161" t="inlineStr">
        <is>
          <t>2021</t>
        </is>
      </c>
      <c r="I3511" s="161" t="inlineStr">
        <is>
          <t>API_NY_GDP_PETR_RT_ZS_DS2_en_csv_v2_40227.zip</t>
        </is>
      </c>
    </row>
    <row r="3512" ht="13" customHeight="1">
      <c r="A3512" s="161" t="inlineStr">
        <is>
          <t>CZE</t>
        </is>
      </c>
      <c r="B3512" s="161" t="inlineStr">
        <is>
          <t>Czechia</t>
        </is>
      </c>
      <c r="C3512" s="161" t="inlineStr">
        <is>
          <t>Europe &amp; Central Asia</t>
        </is>
      </c>
      <c r="D3512" s="161" t="inlineStr">
        <is>
          <t>High income</t>
        </is>
      </c>
      <c r="E3512" s="161" t="b">
        <v>0</v>
      </c>
      <c r="F3512" s="161" t="inlineStr">
        <is>
          <t>gas_rents_pct_gdp</t>
        </is>
      </c>
      <c r="G3512" s="161" t="n">
        <v>0.012</v>
      </c>
      <c r="H3512" s="161" t="inlineStr">
        <is>
          <t>2021</t>
        </is>
      </c>
      <c r="I3512" s="161" t="inlineStr">
        <is>
          <t>API_NY_GDP_NGAS_RT_ZS_DS2_en_csv_v2_35861.zip</t>
        </is>
      </c>
    </row>
    <row r="3513" ht="13" customHeight="1">
      <c r="A3513" s="161" t="inlineStr">
        <is>
          <t>CZE</t>
        </is>
      </c>
      <c r="B3513" s="161" t="inlineStr">
        <is>
          <t>Czechia</t>
        </is>
      </c>
      <c r="C3513" s="161" t="inlineStr">
        <is>
          <t>Europe &amp; Central Asia</t>
        </is>
      </c>
      <c r="D3513" s="161" t="inlineStr">
        <is>
          <t>High income</t>
        </is>
      </c>
      <c r="E3513" s="161" t="b">
        <v>0</v>
      </c>
      <c r="F3513" s="161" t="inlineStr">
        <is>
          <t>coal_rents_pct_gdp</t>
        </is>
      </c>
      <c r="G3513" s="161" t="n">
        <v>0.094</v>
      </c>
      <c r="H3513" s="161" t="inlineStr">
        <is>
          <t>2021</t>
        </is>
      </c>
      <c r="I3513" s="161" t="inlineStr">
        <is>
          <t>API_NY_GDP_COAL_RT_ZS_DS2_en_csv_v2_35370.zip</t>
        </is>
      </c>
    </row>
    <row r="3514" ht="13" customHeight="1">
      <c r="A3514" s="161" t="inlineStr">
        <is>
          <t>CZE</t>
        </is>
      </c>
      <c r="B3514" s="161" t="inlineStr">
        <is>
          <t>Czechia</t>
        </is>
      </c>
      <c r="C3514" s="161" t="inlineStr">
        <is>
          <t>Europe &amp; Central Asia</t>
        </is>
      </c>
      <c r="D3514" s="161" t="inlineStr">
        <is>
          <t>High income</t>
        </is>
      </c>
      <c r="E3514" s="161" t="b">
        <v>0</v>
      </c>
      <c r="F3514" s="161" t="inlineStr">
        <is>
          <t>other_fossil_gen_share_pct</t>
        </is>
      </c>
      <c r="G3514" s="161" t="n">
        <v>0.212</v>
      </c>
      <c r="H3514" s="161" t="inlineStr">
        <is>
          <t>2025</t>
        </is>
      </c>
      <c r="I3514" s="161" t="inlineStr">
        <is>
          <t>release_generation_yearly_global.csv</t>
        </is>
      </c>
    </row>
    <row r="3515" ht="13" customHeight="1">
      <c r="A3515" s="161" t="inlineStr">
        <is>
          <t>CZE</t>
        </is>
      </c>
      <c r="B3515" s="161" t="inlineStr">
        <is>
          <t>Czechia</t>
        </is>
      </c>
      <c r="C3515" s="161" t="inlineStr">
        <is>
          <t>Europe &amp; Central Asia</t>
        </is>
      </c>
      <c r="D3515" s="161" t="inlineStr">
        <is>
          <t>High income</t>
        </is>
      </c>
      <c r="E3515" s="161" t="b">
        <v>0</v>
      </c>
      <c r="F3515" s="161" t="inlineStr">
        <is>
          <t>renewable_share_electricity_pct</t>
        </is>
      </c>
      <c r="G3515" s="161" t="n">
        <v>44.556</v>
      </c>
      <c r="H3515" s="161" t="inlineStr">
        <is>
          <t>2024</t>
        </is>
      </c>
      <c r="I3515" s="161" t="inlineStr">
        <is>
          <t>imffossilfuelsubsidiesdata.xlsb</t>
        </is>
      </c>
    </row>
    <row r="3516" ht="13" customHeight="1">
      <c r="A3516" s="161" t="inlineStr">
        <is>
          <t>CZE</t>
        </is>
      </c>
      <c r="B3516" s="161" t="inlineStr">
        <is>
          <t>Czechia</t>
        </is>
      </c>
      <c r="C3516" s="161" t="inlineStr">
        <is>
          <t>Europe &amp; Central Asia</t>
        </is>
      </c>
      <c r="D3516" s="161" t="inlineStr">
        <is>
          <t>High income</t>
        </is>
      </c>
      <c r="E3516" s="161" t="b">
        <v>0</v>
      </c>
      <c r="F3516" s="161" t="inlineStr">
        <is>
          <t>re_share_change_pp</t>
        </is>
      </c>
      <c r="G3516" s="161" t="n">
        <v>-0.156</v>
      </c>
      <c r="H3516" s="161" t="inlineStr">
        <is>
          <t>2025</t>
        </is>
      </c>
      <c r="I3516" s="161" t="inlineStr">
        <is>
          <t>release_generation_yearly_global.csv</t>
        </is>
      </c>
    </row>
    <row r="3517" ht="13" customHeight="1">
      <c r="A3517" s="161" t="inlineStr">
        <is>
          <t>CZE</t>
        </is>
      </c>
      <c r="B3517" s="161" t="inlineStr">
        <is>
          <t>Czechia</t>
        </is>
      </c>
      <c r="C3517" s="161" t="inlineStr">
        <is>
          <t>Europe &amp; Central Asia</t>
        </is>
      </c>
      <c r="D3517" s="161" t="inlineStr">
        <is>
          <t>High income</t>
        </is>
      </c>
      <c r="E3517" s="161" t="b">
        <v>0</v>
      </c>
      <c r="F3517" s="161" t="inlineStr">
        <is>
          <t>re_capacity_growth_pct</t>
        </is>
      </c>
      <c r="G3517" s="161" t="n">
        <v>9.019</v>
      </c>
      <c r="H3517" s="161" t="inlineStr">
        <is>
          <t>2025</t>
        </is>
      </c>
      <c r="I3517" s="161" t="inlineStr">
        <is>
          <t>release_generation_yearly_global.csv</t>
        </is>
      </c>
    </row>
    <row r="3518" ht="13" customHeight="1">
      <c r="A3518" s="161" t="inlineStr">
        <is>
          <t>CZE</t>
        </is>
      </c>
      <c r="B3518" s="161" t="inlineStr">
        <is>
          <t>Czechia</t>
        </is>
      </c>
      <c r="C3518" s="161" t="inlineStr">
        <is>
          <t>Europe &amp; Central Asia</t>
        </is>
      </c>
      <c r="D3518" s="161" t="inlineStr">
        <is>
          <t>High income</t>
        </is>
      </c>
      <c r="E3518" s="161" t="b">
        <v>0</v>
      </c>
      <c r="F3518" s="161" t="inlineStr">
        <is>
          <t>inn_total_inv_2030_pct_gdp</t>
        </is>
      </c>
      <c r="G3518" s="161" t="n">
        <v>3.56286597553956</v>
      </c>
      <c r="H3518" s="161" t="inlineStr">
        <is>
          <t>2030</t>
        </is>
      </c>
      <c r="I3518" s="161" t="inlineStr">
        <is>
          <t>Mitigation_Investment_Needs_v1.1.xlsx (InvestmentNeeds v1.1, model output)</t>
        </is>
      </c>
    </row>
    <row r="3519" ht="13" customHeight="1">
      <c r="A3519" s="161" t="inlineStr">
        <is>
          <t>CZE</t>
        </is>
      </c>
      <c r="B3519" s="161" t="inlineStr">
        <is>
          <t>Czechia</t>
        </is>
      </c>
      <c r="C3519" s="161" t="inlineStr">
        <is>
          <t>Europe &amp; Central Asia</t>
        </is>
      </c>
      <c r="D3519" s="161" t="inlineStr">
        <is>
          <t>High income</t>
        </is>
      </c>
      <c r="E3519" s="161" t="b">
        <v>0</v>
      </c>
      <c r="F3519" s="161" t="inlineStr">
        <is>
          <t>inn_incr_inv_2030_pct_gdp</t>
        </is>
      </c>
      <c r="G3519" s="161" t="n">
        <v>1.35388907070503</v>
      </c>
      <c r="H3519" s="161" t="inlineStr">
        <is>
          <t>2030</t>
        </is>
      </c>
      <c r="I3519" s="161" t="inlineStr">
        <is>
          <t>Mitigation_Investment_Needs_v1.1.xlsx (InvestmentNeeds v1.1, model output)</t>
        </is>
      </c>
    </row>
    <row r="3520" ht="13" customHeight="1">
      <c r="A3520" s="161" t="inlineStr">
        <is>
          <t>CZE</t>
        </is>
      </c>
      <c r="B3520" s="161" t="inlineStr">
        <is>
          <t>Czechia</t>
        </is>
      </c>
      <c r="C3520" s="161" t="inlineStr">
        <is>
          <t>Europe &amp; Central Asia</t>
        </is>
      </c>
      <c r="D3520" s="161" t="inlineStr">
        <is>
          <t>High income</t>
        </is>
      </c>
      <c r="E3520" s="161" t="b">
        <v>0</v>
      </c>
      <c r="F3520" s="161" t="inlineStr">
        <is>
          <t>inn_incr_inv_gen_2030_pct_gdp</t>
        </is>
      </c>
      <c r="G3520" s="161" t="n">
        <v>0.454278577411215</v>
      </c>
      <c r="H3520" s="161" t="inlineStr">
        <is>
          <t>2030</t>
        </is>
      </c>
      <c r="I3520" s="161" t="inlineStr">
        <is>
          <t>Mitigation_Investment_Needs_v1.1.xlsx (InvestmentNeeds v1.1, model output)</t>
        </is>
      </c>
    </row>
    <row r="3521" ht="13" customHeight="1">
      <c r="A3521" s="161" t="inlineStr">
        <is>
          <t>CZE</t>
        </is>
      </c>
      <c r="B3521" s="161" t="inlineStr">
        <is>
          <t>Czechia</t>
        </is>
      </c>
      <c r="C3521" s="161" t="inlineStr">
        <is>
          <t>Europe &amp; Central Asia</t>
        </is>
      </c>
      <c r="D3521" s="161" t="inlineStr">
        <is>
          <t>High income</t>
        </is>
      </c>
      <c r="E3521" s="161" t="b">
        <v>0</v>
      </c>
      <c r="F3521" s="161" t="inlineStr">
        <is>
          <t>inn_incr_inv_grid_2030_pct_gdp</t>
        </is>
      </c>
      <c r="G3521" s="161" t="n">
        <v>0.3115053102248338</v>
      </c>
      <c r="H3521" s="161" t="inlineStr">
        <is>
          <t>2030</t>
        </is>
      </c>
      <c r="I3521" s="161" t="inlineStr">
        <is>
          <t>Mitigation_Investment_Needs_v1.1.xlsx (InvestmentNeeds v1.1, model output)</t>
        </is>
      </c>
    </row>
    <row r="3522" ht="13" customHeight="1">
      <c r="A3522" s="161" t="inlineStr">
        <is>
          <t>CZE</t>
        </is>
      </c>
      <c r="B3522" s="161" t="inlineStr">
        <is>
          <t>Czechia</t>
        </is>
      </c>
      <c r="C3522" s="161" t="inlineStr">
        <is>
          <t>Europe &amp; Central Asia</t>
        </is>
      </c>
      <c r="D3522" s="161" t="inlineStr">
        <is>
          <t>High income</t>
        </is>
      </c>
      <c r="E3522" s="161" t="b">
        <v>0</v>
      </c>
      <c r="F3522" s="161" t="inlineStr">
        <is>
          <t>inn_incr_inv_trn_2030_pct_gdp</t>
        </is>
      </c>
      <c r="G3522" s="161" t="n">
        <v>0.1950637483732116</v>
      </c>
      <c r="H3522" s="161" t="inlineStr">
        <is>
          <t>2030</t>
        </is>
      </c>
      <c r="I3522" s="161" t="inlineStr">
        <is>
          <t>Mitigation_Investment_Needs_v1.1.xlsx (InvestmentNeeds v1.1, model output)</t>
        </is>
      </c>
    </row>
    <row r="3523" ht="13" customHeight="1">
      <c r="A3523" s="161" t="inlineStr">
        <is>
          <t>CZE</t>
        </is>
      </c>
      <c r="B3523" s="161" t="inlineStr">
        <is>
          <t>Czechia</t>
        </is>
      </c>
      <c r="C3523" s="161" t="inlineStr">
        <is>
          <t>Europe &amp; Central Asia</t>
        </is>
      </c>
      <c r="D3523" s="161" t="inlineStr">
        <is>
          <t>High income</t>
        </is>
      </c>
      <c r="E3523" s="161" t="b">
        <v>0</v>
      </c>
      <c r="F3523" s="161" t="inlineStr">
        <is>
          <t>inn_incr_inv_bld_2030_pct_gdp</t>
        </is>
      </c>
      <c r="G3523" s="161" t="n">
        <v>0.1625482106702435</v>
      </c>
      <c r="H3523" s="161" t="inlineStr">
        <is>
          <t>2030</t>
        </is>
      </c>
      <c r="I3523" s="161" t="inlineStr">
        <is>
          <t>Mitigation_Investment_Needs_v1.1.xlsx (InvestmentNeeds v1.1, model output)</t>
        </is>
      </c>
    </row>
    <row r="3524" ht="13" customHeight="1">
      <c r="A3524" s="161" t="inlineStr">
        <is>
          <t>CZE</t>
        </is>
      </c>
      <c r="B3524" s="161" t="inlineStr">
        <is>
          <t>Czechia</t>
        </is>
      </c>
      <c r="C3524" s="161" t="inlineStr">
        <is>
          <t>Europe &amp; Central Asia</t>
        </is>
      </c>
      <c r="D3524" s="161" t="inlineStr">
        <is>
          <t>High income</t>
        </is>
      </c>
      <c r="E3524" s="161" t="b">
        <v>0</v>
      </c>
      <c r="F3524" s="161" t="inlineStr">
        <is>
          <t>inn_incr_inv_ind_2030_pct_gdp</t>
        </is>
      </c>
      <c r="G3524" s="161" t="n">
        <v>0.0938166544468486</v>
      </c>
      <c r="H3524" s="161" t="inlineStr">
        <is>
          <t>2030</t>
        </is>
      </c>
      <c r="I3524" s="161" t="inlineStr">
        <is>
          <t>Mitigation_Investment_Needs_v1.1.xlsx (InvestmentNeeds v1.1, model output)</t>
        </is>
      </c>
    </row>
    <row r="3525" ht="13" customHeight="1">
      <c r="A3525" s="161" t="inlineStr">
        <is>
          <t>CZE</t>
        </is>
      </c>
      <c r="B3525" s="161" t="inlineStr">
        <is>
          <t>Czechia</t>
        </is>
      </c>
      <c r="C3525" s="161" t="inlineStr">
        <is>
          <t>Europe &amp; Central Asia</t>
        </is>
      </c>
      <c r="D3525" s="161" t="inlineStr">
        <is>
          <t>High income</t>
        </is>
      </c>
      <c r="E3525" s="161" t="b">
        <v>0</v>
      </c>
      <c r="F3525" s="161" t="inlineStr">
        <is>
          <t>inn_incr_inv_fuel_2030_pct_gdp</t>
        </is>
      </c>
      <c r="G3525" s="161" t="n">
        <v>0.1096558251649832</v>
      </c>
      <c r="H3525" s="161" t="inlineStr">
        <is>
          <t>2030</t>
        </is>
      </c>
      <c r="I3525" s="161" t="inlineStr">
        <is>
          <t>Mitigation_Investment_Needs_v1.1.xlsx (InvestmentNeeds v1.1, model output)</t>
        </is>
      </c>
    </row>
    <row r="3526" ht="13" customHeight="1">
      <c r="A3526" s="161" t="inlineStr">
        <is>
          <t>CZE</t>
        </is>
      </c>
      <c r="B3526" s="161" t="inlineStr">
        <is>
          <t>Czechia</t>
        </is>
      </c>
      <c r="C3526" s="161" t="inlineStr">
        <is>
          <t>Europe &amp; Central Asia</t>
        </is>
      </c>
      <c r="D3526" s="161" t="inlineStr">
        <is>
          <t>High income</t>
        </is>
      </c>
      <c r="E3526" s="161" t="b">
        <v>0</v>
      </c>
      <c r="F3526" s="161" t="inlineStr">
        <is>
          <t>inn_incr_inv_afolu_2030_pct_gdp</t>
        </is>
      </c>
      <c r="G3526" s="161" t="n">
        <v>0.0270207444136999</v>
      </c>
      <c r="H3526" s="161" t="inlineStr">
        <is>
          <t>2030</t>
        </is>
      </c>
      <c r="I3526" s="161" t="inlineStr">
        <is>
          <t>Mitigation_Investment_Needs_v1.1.xlsx (InvestmentNeeds v1.1, model output)</t>
        </is>
      </c>
    </row>
    <row r="3527" ht="13" customHeight="1">
      <c r="A3527" s="161" t="inlineStr">
        <is>
          <t>CZE</t>
        </is>
      </c>
      <c r="B3527" s="161" t="inlineStr">
        <is>
          <t>Czechia</t>
        </is>
      </c>
      <c r="C3527" s="161" t="inlineStr">
        <is>
          <t>Europe &amp; Central Asia</t>
        </is>
      </c>
      <c r="D3527" s="161" t="inlineStr">
        <is>
          <t>High income</t>
        </is>
      </c>
      <c r="E3527" s="161" t="b">
        <v>0</v>
      </c>
      <c r="F3527" s="161" t="inlineStr">
        <is>
          <t>inn_incr_cost_a_2030_pct_gdp</t>
        </is>
      </c>
      <c r="G3527" s="161" t="n">
        <v>0.0350337254823676</v>
      </c>
      <c r="H3527" s="161" t="inlineStr">
        <is>
          <t>2030</t>
        </is>
      </c>
      <c r="I3527" s="161" t="inlineStr">
        <is>
          <t>Mitigation_Investment_Needs_v1.1.xlsx (InvestmentNeeds v1.1, model output)</t>
        </is>
      </c>
    </row>
    <row r="3528" ht="13" customHeight="1">
      <c r="A3528" s="161" t="inlineStr">
        <is>
          <t>CZE</t>
        </is>
      </c>
      <c r="B3528" s="161" t="inlineStr">
        <is>
          <t>Czechia</t>
        </is>
      </c>
      <c r="C3528" s="161" t="inlineStr">
        <is>
          <t>Europe &amp; Central Asia</t>
        </is>
      </c>
      <c r="D3528" s="161" t="inlineStr">
        <is>
          <t>High income</t>
        </is>
      </c>
      <c r="E3528" s="161" t="b">
        <v>0</v>
      </c>
      <c r="F3528" s="161" t="inlineStr">
        <is>
          <t>inn_incr_cost_b_2030_pct_gdp</t>
        </is>
      </c>
      <c r="G3528" s="161" t="n">
        <v>0.037559246557783</v>
      </c>
      <c r="H3528" s="161" t="inlineStr">
        <is>
          <t>2030</t>
        </is>
      </c>
      <c r="I3528" s="161" t="inlineStr">
        <is>
          <t>Mitigation_Investment_Needs_v1.1.xlsx (InvestmentNeeds v1.1, model output)</t>
        </is>
      </c>
    </row>
    <row r="3529" ht="13" customHeight="1">
      <c r="A3529" s="161" t="inlineStr">
        <is>
          <t>CZE</t>
        </is>
      </c>
      <c r="B3529" s="161" t="inlineStr">
        <is>
          <t>Czechia</t>
        </is>
      </c>
      <c r="C3529" s="161" t="inlineStr">
        <is>
          <t>Europe &amp; Central Asia</t>
        </is>
      </c>
      <c r="D3529" s="161" t="inlineStr">
        <is>
          <t>High income</t>
        </is>
      </c>
      <c r="E3529" s="161" t="b">
        <v>0</v>
      </c>
      <c r="F3529" s="161" t="inlineStr">
        <is>
          <t>inn_incr_cost_c_2030_pct_gdp</t>
        </is>
      </c>
      <c r="G3529" s="161" t="n">
        <v>-0.0006747282147257999</v>
      </c>
      <c r="H3529" s="161" t="inlineStr">
        <is>
          <t>2030</t>
        </is>
      </c>
      <c r="I3529" s="161" t="inlineStr">
        <is>
          <t>Mitigation_Investment_Needs_v1.1.xlsx (InvestmentNeeds v1.1, model output)</t>
        </is>
      </c>
    </row>
    <row r="3530" ht="13" customHeight="1">
      <c r="A3530" s="161" t="inlineStr">
        <is>
          <t>CZE</t>
        </is>
      </c>
      <c r="B3530" s="161" t="inlineStr">
        <is>
          <t>Czechia</t>
        </is>
      </c>
      <c r="C3530" s="161" t="inlineStr">
        <is>
          <t>Europe &amp; Central Asia</t>
        </is>
      </c>
      <c r="D3530" s="161" t="inlineStr">
        <is>
          <t>High income</t>
        </is>
      </c>
      <c r="E3530" s="161" t="b">
        <v>0</v>
      </c>
      <c r="F3530" s="161" t="inlineStr">
        <is>
          <t>inn_cost_per_t_b_2030_usd</t>
        </is>
      </c>
      <c r="G3530" s="161" t="n">
        <v>56.4480260919758</v>
      </c>
      <c r="H3530" s="161" t="inlineStr">
        <is>
          <t>2030</t>
        </is>
      </c>
      <c r="I3530" s="161" t="inlineStr">
        <is>
          <t>Mitigation_Investment_Needs_v1.1.xlsx (InvestmentNeeds v1.1, model output)</t>
        </is>
      </c>
    </row>
    <row r="3531" ht="13" customHeight="1">
      <c r="A3531" s="161" t="inlineStr">
        <is>
          <t>CZE</t>
        </is>
      </c>
      <c r="B3531" s="161" t="inlineStr">
        <is>
          <t>Czechia</t>
        </is>
      </c>
      <c r="C3531" s="161" t="inlineStr">
        <is>
          <t>Europe &amp; Central Asia</t>
        </is>
      </c>
      <c r="D3531" s="161" t="inlineStr">
        <is>
          <t>High income</t>
        </is>
      </c>
      <c r="E3531" s="161" t="b">
        <v>0</v>
      </c>
      <c r="F3531" s="161" t="inlineStr">
        <is>
          <t>inn_coc_penalty_2030_pct_gdp</t>
        </is>
      </c>
      <c r="G3531" s="161" t="n">
        <v>-0.0066461080931984</v>
      </c>
      <c r="H3531" s="161" t="inlineStr">
        <is>
          <t>2030</t>
        </is>
      </c>
      <c r="I3531" s="161" t="inlineStr">
        <is>
          <t>Mitigation_Investment_Needs_v1.1.xlsx (InvestmentNeeds v1.1, model output)</t>
        </is>
      </c>
    </row>
    <row r="3532" ht="13" customHeight="1">
      <c r="A3532" s="161" t="inlineStr">
        <is>
          <t>CZE</t>
        </is>
      </c>
      <c r="B3532" s="161" t="inlineStr">
        <is>
          <t>Czechia</t>
        </is>
      </c>
      <c r="C3532" s="161" t="inlineStr">
        <is>
          <t>Europe &amp; Central Asia</t>
        </is>
      </c>
      <c r="D3532" s="161" t="inlineStr">
        <is>
          <t>High income</t>
        </is>
      </c>
      <c r="E3532" s="161" t="b">
        <v>0</v>
      </c>
      <c r="F3532" s="161" t="inlineStr">
        <is>
          <t>inn_pima_adj_inv_2030_pct_gdp</t>
        </is>
      </c>
      <c r="G3532" s="161" t="n">
        <v>3.722580657201689</v>
      </c>
      <c r="H3532" s="161" t="inlineStr">
        <is>
          <t>2030</t>
        </is>
      </c>
      <c r="I3532" s="161" t="inlineStr">
        <is>
          <t>Mitigation_Investment_Needs_v1.1.xlsx (InvestmentNeeds v1.1, model output)</t>
        </is>
      </c>
    </row>
    <row r="3533" ht="13" customHeight="1">
      <c r="A3533" s="161" t="inlineStr">
        <is>
          <t>CZE</t>
        </is>
      </c>
      <c r="B3533" s="161" t="inlineStr">
        <is>
          <t>Czechia</t>
        </is>
      </c>
      <c r="C3533" s="161" t="inlineStr">
        <is>
          <t>Europe &amp; Central Asia</t>
        </is>
      </c>
      <c r="D3533" s="161" t="inlineStr">
        <is>
          <t>High income</t>
        </is>
      </c>
      <c r="E3533" s="161" t="b">
        <v>0</v>
      </c>
      <c r="F3533" s="161" t="inlineStr">
        <is>
          <t>nmim_nz_inv_2030_pct_gdp</t>
        </is>
      </c>
      <c r="G3533" s="161" t="n">
        <v>4.194606498893418</v>
      </c>
      <c r="H3533" s="161" t="inlineStr">
        <is>
          <t>2030</t>
        </is>
      </c>
      <c r="I3533" s="161" t="inlineStr">
        <is>
          <t>nmim_summary_v0_2.csv (InvestmentNeeds NMIM v0.2, model output)</t>
        </is>
      </c>
    </row>
    <row r="3534" ht="13" customHeight="1">
      <c r="A3534" s="161" t="inlineStr">
        <is>
          <t>CZE</t>
        </is>
      </c>
      <c r="B3534" s="161" t="inlineStr">
        <is>
          <t>Czechia</t>
        </is>
      </c>
      <c r="C3534" s="161" t="inlineStr">
        <is>
          <t>Europe &amp; Central Asia</t>
        </is>
      </c>
      <c r="D3534" s="161" t="inlineStr">
        <is>
          <t>High income</t>
        </is>
      </c>
      <c r="E3534" s="161" t="b">
        <v>0</v>
      </c>
      <c r="F3534" s="161" t="inlineStr">
        <is>
          <t>nmim_typ1_2030_pct_gdp</t>
        </is>
      </c>
      <c r="G3534" s="161" t="n">
        <v>0.3261228854956972</v>
      </c>
      <c r="H3534" s="161" t="inlineStr">
        <is>
          <t>2030</t>
        </is>
      </c>
      <c r="I3534" s="161" t="inlineStr">
        <is>
          <t>nmim_summary_v0_2.csv (InvestmentNeeds NMIM v0.2, model output)</t>
        </is>
      </c>
    </row>
    <row r="3535" ht="13" customHeight="1">
      <c r="A3535" s="161" t="inlineStr">
        <is>
          <t>CZE</t>
        </is>
      </c>
      <c r="B3535" s="161" t="inlineStr">
        <is>
          <t>Czechia</t>
        </is>
      </c>
      <c r="C3535" s="161" t="inlineStr">
        <is>
          <t>Europe &amp; Central Asia</t>
        </is>
      </c>
      <c r="D3535" s="161" t="inlineStr">
        <is>
          <t>High income</t>
        </is>
      </c>
      <c r="E3535" s="161" t="b">
        <v>0</v>
      </c>
      <c r="F3535" s="161" t="inlineStr">
        <is>
          <t>nmim_typ2_2030_pct_gdp</t>
        </is>
      </c>
      <c r="G3535" s="161" t="n">
        <v>0.958002959491395</v>
      </c>
      <c r="H3535" s="161" t="inlineStr">
        <is>
          <t>2030</t>
        </is>
      </c>
      <c r="I3535" s="161" t="inlineStr">
        <is>
          <t>nmim_summary_v0_2.csv (InvestmentNeeds NMIM v0.2, model output)</t>
        </is>
      </c>
    </row>
    <row r="3536" ht="13" customHeight="1">
      <c r="A3536" s="161" t="inlineStr">
        <is>
          <t>CZE</t>
        </is>
      </c>
      <c r="B3536" s="161" t="inlineStr">
        <is>
          <t>Czechia</t>
        </is>
      </c>
      <c r="C3536" s="161" t="inlineStr">
        <is>
          <t>Europe &amp; Central Asia</t>
        </is>
      </c>
      <c r="D3536" s="161" t="inlineStr">
        <is>
          <t>High income</t>
        </is>
      </c>
      <c r="E3536" s="161" t="b">
        <v>0</v>
      </c>
      <c r="F3536" s="161" t="inlineStr">
        <is>
          <t>nmim_typ3_2030_pct_gdp</t>
        </is>
      </c>
      <c r="G3536" s="161" t="n">
        <v>1.041944473066775</v>
      </c>
      <c r="H3536" s="161" t="inlineStr">
        <is>
          <t>2030</t>
        </is>
      </c>
      <c r="I3536" s="161" t="inlineStr">
        <is>
          <t>nmim_summary_v0_2.csv (InvestmentNeeds NMIM v0.2, model output)</t>
        </is>
      </c>
    </row>
    <row r="3537" ht="13" customHeight="1">
      <c r="A3537" s="161" t="inlineStr">
        <is>
          <t>CZE</t>
        </is>
      </c>
      <c r="B3537" s="161" t="inlineStr">
        <is>
          <t>Czechia</t>
        </is>
      </c>
      <c r="C3537" s="161" t="inlineStr">
        <is>
          <t>Europe &amp; Central Asia</t>
        </is>
      </c>
      <c r="D3537" s="161" t="inlineStr">
        <is>
          <t>High income</t>
        </is>
      </c>
      <c r="E3537" s="161" t="b">
        <v>0</v>
      </c>
      <c r="F3537" s="161" t="inlineStr">
        <is>
          <t>nmim_typ4_2030_pct_gdp</t>
        </is>
      </c>
      <c r="G3537" s="161" t="n">
        <v>0.2363868898337504</v>
      </c>
      <c r="H3537" s="161" t="inlineStr">
        <is>
          <t>2030</t>
        </is>
      </c>
      <c r="I3537" s="161" t="inlineStr">
        <is>
          <t>nmim_summary_v0_2.csv (InvestmentNeeds NMIM v0.2, model output)</t>
        </is>
      </c>
    </row>
    <row r="3538" ht="13" customHeight="1">
      <c r="A3538" s="161" t="inlineStr">
        <is>
          <t>CZE</t>
        </is>
      </c>
      <c r="B3538" s="161" t="inlineStr">
        <is>
          <t>Czechia</t>
        </is>
      </c>
      <c r="C3538" s="161" t="inlineStr">
        <is>
          <t>Europe &amp; Central Asia</t>
        </is>
      </c>
      <c r="D3538" s="161" t="inlineStr">
        <is>
          <t>High income</t>
        </is>
      </c>
      <c r="E3538" s="161" t="b">
        <v>0</v>
      </c>
      <c r="F3538" s="161" t="inlineStr">
        <is>
          <t>nmim_typ5_2030_pct_gdp</t>
        </is>
      </c>
      <c r="G3538" s="161" t="n">
        <v>1.632149292295421</v>
      </c>
      <c r="H3538" s="161" t="inlineStr">
        <is>
          <t>2030</t>
        </is>
      </c>
      <c r="I3538" s="161" t="inlineStr">
        <is>
          <t>nmim_summary_v0_2.csv (InvestmentNeeds NMIM v0.2, model output)</t>
        </is>
      </c>
    </row>
    <row r="3539" ht="13" customHeight="1">
      <c r="A3539" s="161" t="inlineStr">
        <is>
          <t>CZE</t>
        </is>
      </c>
      <c r="B3539" s="161" t="inlineStr">
        <is>
          <t>Czechia</t>
        </is>
      </c>
      <c r="C3539" s="161" t="inlineStr">
        <is>
          <t>Europe &amp; Central Asia</t>
        </is>
      </c>
      <c r="D3539" s="161" t="inlineStr">
        <is>
          <t>High income</t>
        </is>
      </c>
      <c r="E3539" s="161" t="b">
        <v>0</v>
      </c>
      <c r="F3539" s="161" t="inlineStr">
        <is>
          <t>nmim_budget_need_2030_pct_gdp</t>
        </is>
      </c>
      <c r="G3539" s="161" t="n">
        <v>0.3970389523623763</v>
      </c>
      <c r="H3539" s="161" t="inlineStr">
        <is>
          <t>2030</t>
        </is>
      </c>
      <c r="I3539" s="161" t="inlineStr">
        <is>
          <t>nmim_summary_v0_2.csv (InvestmentNeeds NMIM v0.2, model output)</t>
        </is>
      </c>
    </row>
    <row r="3540" ht="13" customHeight="1">
      <c r="A3540" s="161" t="inlineStr">
        <is>
          <t>CZE</t>
        </is>
      </c>
      <c r="B3540" s="161" t="inlineStr">
        <is>
          <t>Czechia</t>
        </is>
      </c>
      <c r="C3540" s="161" t="inlineStr">
        <is>
          <t>Europe &amp; Central Asia</t>
        </is>
      </c>
      <c r="D3540" s="161" t="inlineStr">
        <is>
          <t>High income</t>
        </is>
      </c>
      <c r="E3540" s="161" t="b">
        <v>0</v>
      </c>
      <c r="F3540" s="161" t="inlineStr">
        <is>
          <t>nmim_private_share_2030_pct</t>
        </is>
      </c>
      <c r="G3540" s="161" t="n">
        <v>67.69561311147433</v>
      </c>
      <c r="H3540" s="161" t="inlineStr">
        <is>
          <t>2030</t>
        </is>
      </c>
      <c r="I3540" s="161" t="inlineStr">
        <is>
          <t>nmim_summary_v0_2.csv (InvestmentNeeds NMIM v0.2, model output)</t>
        </is>
      </c>
    </row>
    <row r="3541" ht="13" customHeight="1">
      <c r="A3541" s="161" t="inlineStr">
        <is>
          <t>CZE</t>
        </is>
      </c>
      <c r="B3541" s="161" t="inlineStr">
        <is>
          <t>Czechia</t>
        </is>
      </c>
      <c r="C3541" s="161" t="inlineStr">
        <is>
          <t>Europe &amp; Central Asia</t>
        </is>
      </c>
      <c r="D3541" s="161" t="inlineStr">
        <is>
          <t>High income</t>
        </is>
      </c>
      <c r="E3541" s="161" t="b">
        <v>0</v>
      </c>
      <c r="F3541" s="161" t="inlineStr">
        <is>
          <t>nmim_incr_inv_2030_pct_gdp</t>
        </is>
      </c>
      <c r="G3541" s="161" t="n">
        <v>2.488804138391544</v>
      </c>
      <c r="H3541" s="161" t="inlineStr">
        <is>
          <t>2030</t>
        </is>
      </c>
      <c r="I3541" s="161" t="inlineStr">
        <is>
          <t>nmim_summary_v0_2.csv (InvestmentNeeds NMIM v0.2, model output)</t>
        </is>
      </c>
    </row>
    <row r="3542" ht="13" customHeight="1">
      <c r="A3542" s="161" t="inlineStr">
        <is>
          <t>CZE</t>
        </is>
      </c>
      <c r="B3542" s="161" t="inlineStr">
        <is>
          <t>Czechia</t>
        </is>
      </c>
      <c r="C3542" s="161" t="inlineStr">
        <is>
          <t>Europe &amp; Central Asia</t>
        </is>
      </c>
      <c r="D3542" s="161" t="inlineStr">
        <is>
          <t>High income</t>
        </is>
      </c>
      <c r="E3542" s="161" t="b">
        <v>0</v>
      </c>
      <c r="F3542" s="161" t="inlineStr">
        <is>
          <t>nmim_incr_inv_2050_pct_gdp</t>
        </is>
      </c>
      <c r="G3542" s="161" t="n">
        <v>1.377210439868133</v>
      </c>
      <c r="H3542" s="161" t="inlineStr">
        <is>
          <t>2050</t>
        </is>
      </c>
      <c r="I3542" s="161" t="inlineStr">
        <is>
          <t>nmim_summary_v0_2.csv (InvestmentNeeds NMIM v0.2, model output)</t>
        </is>
      </c>
    </row>
    <row r="3543" ht="13" customHeight="1">
      <c r="A3543" s="161" t="inlineStr">
        <is>
          <t>CZE</t>
        </is>
      </c>
      <c r="B3543" s="161" t="inlineStr">
        <is>
          <t>Czechia</t>
        </is>
      </c>
      <c r="C3543" s="161" t="inlineStr">
        <is>
          <t>Europe &amp; Central Asia</t>
        </is>
      </c>
      <c r="D3543" s="161" t="inlineStr">
        <is>
          <t>High income</t>
        </is>
      </c>
      <c r="E3543" s="161" t="b">
        <v>0</v>
      </c>
      <c r="F3543" s="161" t="inlineStr">
        <is>
          <t>nmim_pv_incr_cost_b_pct_gdp</t>
        </is>
      </c>
      <c r="G3543" s="161" t="n">
        <v>4.22296365322137</v>
      </c>
      <c r="H3543" s="161" t="inlineStr">
        <is>
          <t>2025-2050</t>
        </is>
      </c>
      <c r="I3543" s="161" t="inlineStr">
        <is>
          <t>nmim_summary_v0_2.csv (InvestmentNeeds NMIM v0.2, model output)</t>
        </is>
      </c>
    </row>
    <row r="3544" ht="13" customHeight="1">
      <c r="A3544" s="161" t="inlineStr">
        <is>
          <t>CZE</t>
        </is>
      </c>
      <c r="B3544" s="161" t="inlineStr">
        <is>
          <t>Czechia</t>
        </is>
      </c>
      <c r="C3544" s="161" t="inlineStr">
        <is>
          <t>Europe &amp; Central Asia</t>
        </is>
      </c>
      <c r="D3544" s="161" t="inlineStr">
        <is>
          <t>High income</t>
        </is>
      </c>
      <c r="E3544" s="161" t="b">
        <v>0</v>
      </c>
      <c r="F3544" s="161" t="inlineStr">
        <is>
          <t>price_diesel_usd_litre</t>
        </is>
      </c>
      <c r="G3544" s="161" t="n">
        <v>1.452</v>
      </c>
      <c r="H3544" s="161" t="inlineStr">
        <is>
          <t>2024</t>
        </is>
      </c>
      <c r="I3544" s="161" t="inlineStr">
        <is>
          <t>imffossilfuelsubsidiesdata.xlsb</t>
        </is>
      </c>
    </row>
    <row r="3545" ht="13" customHeight="1">
      <c r="A3545" s="161" t="inlineStr">
        <is>
          <t>CZE</t>
        </is>
      </c>
      <c r="B3545" s="161" t="inlineStr">
        <is>
          <t>Czechia</t>
        </is>
      </c>
      <c r="C3545" s="161" t="inlineStr">
        <is>
          <t>Europe &amp; Central Asia</t>
        </is>
      </c>
      <c r="D3545" s="161" t="inlineStr">
        <is>
          <t>High income</t>
        </is>
      </c>
      <c r="E3545" s="161" t="b">
        <v>0</v>
      </c>
      <c r="F3545" s="161" t="inlineStr">
        <is>
          <t>price_gasoline_usd_litre</t>
        </is>
      </c>
      <c r="G3545" s="161" t="n">
        <v>1.611</v>
      </c>
      <c r="H3545" s="161" t="inlineStr">
        <is>
          <t>2024</t>
        </is>
      </c>
      <c r="I3545" s="161" t="inlineStr">
        <is>
          <t>imffossilfuelsubsidiesdata.xlsb</t>
        </is>
      </c>
    </row>
    <row r="3546" ht="13" customHeight="1">
      <c r="A3546" s="161" t="inlineStr">
        <is>
          <t>CZE</t>
        </is>
      </c>
      <c r="B3546" s="161" t="inlineStr">
        <is>
          <t>Czechia</t>
        </is>
      </c>
      <c r="C3546" s="161" t="inlineStr">
        <is>
          <t>Europe &amp; Central Asia</t>
        </is>
      </c>
      <c r="D3546" s="161" t="inlineStr">
        <is>
          <t>High income</t>
        </is>
      </c>
      <c r="E3546" s="161" t="b">
        <v>0</v>
      </c>
      <c r="F3546" s="161" t="inlineStr">
        <is>
          <t>price_electricity_residential_usd_kwh</t>
        </is>
      </c>
      <c r="G3546" s="161" t="n">
        <v>0.362</v>
      </c>
      <c r="H3546" s="161" t="inlineStr">
        <is>
          <t>2024</t>
        </is>
      </c>
      <c r="I3546" s="161" t="inlineStr">
        <is>
          <t>imffossilfuelsubsidiesdata.xlsb</t>
        </is>
      </c>
    </row>
    <row r="3547" ht="13" customHeight="1">
      <c r="A3547" s="161" t="inlineStr">
        <is>
          <t>CZE</t>
        </is>
      </c>
      <c r="B3547" s="161" t="inlineStr">
        <is>
          <t>Czechia</t>
        </is>
      </c>
      <c r="C3547" s="161" t="inlineStr">
        <is>
          <t>Europe &amp; Central Asia</t>
        </is>
      </c>
      <c r="D3547" s="161" t="inlineStr">
        <is>
          <t>High income</t>
        </is>
      </c>
      <c r="E3547" s="161" t="b">
        <v>0</v>
      </c>
      <c r="F3547" s="161" t="inlineStr">
        <is>
          <t>price_electricity_industry_usd_kwh</t>
        </is>
      </c>
      <c r="G3547" s="161" t="n">
        <v>0.188</v>
      </c>
      <c r="H3547" s="161" t="inlineStr">
        <is>
          <t>2024</t>
        </is>
      </c>
      <c r="I3547" s="161" t="inlineStr">
        <is>
          <t>imffossilfuelsubsidiesdata.xlsb</t>
        </is>
      </c>
    </row>
    <row r="3548" ht="13" customHeight="1">
      <c r="A3548" s="161" t="inlineStr">
        <is>
          <t>CZE</t>
        </is>
      </c>
      <c r="B3548" s="161" t="inlineStr">
        <is>
          <t>Czechia</t>
        </is>
      </c>
      <c r="C3548" s="161" t="inlineStr">
        <is>
          <t>Europe &amp; Central Asia</t>
        </is>
      </c>
      <c r="D3548" s="161" t="inlineStr">
        <is>
          <t>High income</t>
        </is>
      </c>
      <c r="E3548" s="161" t="b">
        <v>0</v>
      </c>
      <c r="F3548" s="161" t="inlineStr">
        <is>
          <t>price_gas_residential_usd_gj</t>
        </is>
      </c>
      <c r="G3548" s="161" t="n">
        <v>31.773</v>
      </c>
      <c r="H3548" s="161" t="inlineStr">
        <is>
          <t>2024</t>
        </is>
      </c>
      <c r="I3548" s="161" t="inlineStr">
        <is>
          <t>imffossilfuelsubsidiesdata.xlsb</t>
        </is>
      </c>
    </row>
    <row r="3549" ht="13" customHeight="1">
      <c r="A3549" s="161" t="inlineStr">
        <is>
          <t>CZE</t>
        </is>
      </c>
      <c r="B3549" s="161" t="inlineStr">
        <is>
          <t>Czechia</t>
        </is>
      </c>
      <c r="C3549" s="161" t="inlineStr">
        <is>
          <t>Europe &amp; Central Asia</t>
        </is>
      </c>
      <c r="D3549" s="161" t="inlineStr">
        <is>
          <t>High income</t>
        </is>
      </c>
      <c r="E3549" s="161" t="b">
        <v>0</v>
      </c>
      <c r="F3549" s="161" t="inlineStr">
        <is>
          <t>price_gas_industry_usd_gj</t>
        </is>
      </c>
      <c r="G3549" s="161" t="n">
        <v>22.918</v>
      </c>
      <c r="H3549" s="161" t="inlineStr">
        <is>
          <t>2024</t>
        </is>
      </c>
      <c r="I3549" s="161" t="inlineStr">
        <is>
          <t>imffossilfuelsubsidiesdata.xlsb</t>
        </is>
      </c>
    </row>
    <row r="3550" ht="13" customHeight="1">
      <c r="A3550" s="161" t="inlineStr">
        <is>
          <t>CZE</t>
        </is>
      </c>
      <c r="B3550" s="161" t="inlineStr">
        <is>
          <t>Czechia</t>
        </is>
      </c>
      <c r="C3550" s="161" t="inlineStr">
        <is>
          <t>Europe &amp; Central Asia</t>
        </is>
      </c>
      <c r="D3550" s="161" t="inlineStr">
        <is>
          <t>High income</t>
        </is>
      </c>
      <c r="E3550" s="161" t="b">
        <v>0</v>
      </c>
      <c r="F3550" s="161" t="inlineStr">
        <is>
          <t>price_gas_power_usd_gj</t>
        </is>
      </c>
      <c r="G3550" s="161" t="n">
        <v>22.918</v>
      </c>
      <c r="H3550" s="161" t="inlineStr">
        <is>
          <t>2024</t>
        </is>
      </c>
      <c r="I3550" s="161" t="inlineStr">
        <is>
          <t>imffossilfuelsubsidiesdata.xlsb</t>
        </is>
      </c>
    </row>
    <row r="3551" ht="13" customHeight="1">
      <c r="A3551" s="161" t="inlineStr">
        <is>
          <t>CZE</t>
        </is>
      </c>
      <c r="B3551" s="161" t="inlineStr">
        <is>
          <t>Czechia</t>
        </is>
      </c>
      <c r="C3551" s="161" t="inlineStr">
        <is>
          <t>Europe &amp; Central Asia</t>
        </is>
      </c>
      <c r="D3551" s="161" t="inlineStr">
        <is>
          <t>High income</t>
        </is>
      </c>
      <c r="E3551" s="161" t="b">
        <v>0</v>
      </c>
      <c r="F3551" s="161" t="inlineStr">
        <is>
          <t>price_coal_residential_usd_gj</t>
        </is>
      </c>
      <c r="G3551" s="161" t="n">
        <v>11.853</v>
      </c>
      <c r="H3551" s="161" t="inlineStr">
        <is>
          <t>2024</t>
        </is>
      </c>
      <c r="I3551" s="161" t="inlineStr">
        <is>
          <t>imffossilfuelsubsidiesdata.xlsb</t>
        </is>
      </c>
    </row>
    <row r="3552" ht="13" customHeight="1">
      <c r="A3552" s="161" t="inlineStr">
        <is>
          <t>CZE</t>
        </is>
      </c>
      <c r="B3552" s="161" t="inlineStr">
        <is>
          <t>Czechia</t>
        </is>
      </c>
      <c r="C3552" s="161" t="inlineStr">
        <is>
          <t>Europe &amp; Central Asia</t>
        </is>
      </c>
      <c r="D3552" s="161" t="inlineStr">
        <is>
          <t>High income</t>
        </is>
      </c>
      <c r="E3552" s="161" t="b">
        <v>0</v>
      </c>
      <c r="F3552" s="161" t="inlineStr">
        <is>
          <t>price_coal_industry_usd_gj</t>
        </is>
      </c>
      <c r="G3552" s="161" t="n">
        <v>10.146</v>
      </c>
      <c r="H3552" s="161" t="inlineStr">
        <is>
          <t>2024</t>
        </is>
      </c>
      <c r="I3552" s="161" t="inlineStr">
        <is>
          <t>imffossilfuelsubsidiesdata.xlsb</t>
        </is>
      </c>
    </row>
    <row r="3553" ht="13" customHeight="1">
      <c r="A3553" s="161" t="inlineStr">
        <is>
          <t>CZE</t>
        </is>
      </c>
      <c r="B3553" s="161" t="inlineStr">
        <is>
          <t>Czechia</t>
        </is>
      </c>
      <c r="C3553" s="161" t="inlineStr">
        <is>
          <t>Europe &amp; Central Asia</t>
        </is>
      </c>
      <c r="D3553" s="161" t="inlineStr">
        <is>
          <t>High income</t>
        </is>
      </c>
      <c r="E3553" s="161" t="b">
        <v>0</v>
      </c>
      <c r="F3553" s="161" t="inlineStr">
        <is>
          <t>price_coal_power_usd_gj</t>
        </is>
      </c>
      <c r="G3553" s="161" t="n">
        <v>10.146</v>
      </c>
      <c r="H3553" s="161" t="inlineStr">
        <is>
          <t>2024</t>
        </is>
      </c>
      <c r="I3553" s="161" t="inlineStr">
        <is>
          <t>imffossilfuelsubsidiesdata.xlsb</t>
        </is>
      </c>
    </row>
    <row r="3554" ht="13" customHeight="1">
      <c r="A3554" s="161" t="inlineStr">
        <is>
          <t>CZE</t>
        </is>
      </c>
      <c r="B3554" s="161" t="inlineStr">
        <is>
          <t>Czechia</t>
        </is>
      </c>
      <c r="C3554" s="161" t="inlineStr">
        <is>
          <t>Europe &amp; Central Asia</t>
        </is>
      </c>
      <c r="D3554" s="161" t="inlineStr">
        <is>
          <t>High income</t>
        </is>
      </c>
      <c r="E3554" s="161" t="b">
        <v>0</v>
      </c>
      <c r="F3554" s="161" t="inlineStr">
        <is>
          <t>rise_renewable_energy_score</t>
        </is>
      </c>
      <c r="G3554" s="161" t="n">
        <v>77.70399999999999</v>
      </c>
      <c r="H3554" s="161" t="inlineStr">
        <is>
          <t>2023</t>
        </is>
      </c>
      <c r="I3554" s="161" t="inlineStr">
        <is>
          <t>WB_RISE_WIDEF.csv</t>
        </is>
      </c>
    </row>
    <row r="3555" ht="13" customHeight="1">
      <c r="A3555" s="161" t="inlineStr">
        <is>
          <t>CZE</t>
        </is>
      </c>
      <c r="B3555" s="161" t="inlineStr">
        <is>
          <t>Czechia</t>
        </is>
      </c>
      <c r="C3555" s="161" t="inlineStr">
        <is>
          <t>Europe &amp; Central Asia</t>
        </is>
      </c>
      <c r="D3555" s="161" t="inlineStr">
        <is>
          <t>High income</t>
        </is>
      </c>
      <c r="E3555" s="161" t="b">
        <v>0</v>
      </c>
      <c r="F3555" s="161" t="inlineStr">
        <is>
          <t>rise_level_playing_field_score</t>
        </is>
      </c>
      <c r="G3555" s="161" t="n">
        <v>40</v>
      </c>
      <c r="H3555" s="161" t="inlineStr">
        <is>
          <t>2023</t>
        </is>
      </c>
      <c r="I3555" s="161" t="inlineStr">
        <is>
          <t>WB_RISE_WIDEF.csv</t>
        </is>
      </c>
    </row>
    <row r="3556" ht="13" customHeight="1">
      <c r="A3556" s="161" t="inlineStr">
        <is>
          <t>CZE</t>
        </is>
      </c>
      <c r="B3556" s="161" t="inlineStr">
        <is>
          <t>Czechia</t>
        </is>
      </c>
      <c r="C3556" s="161" t="inlineStr">
        <is>
          <t>Europe &amp; Central Asia</t>
        </is>
      </c>
      <c r="D3556" s="161" t="inlineStr">
        <is>
          <t>High income</t>
        </is>
      </c>
      <c r="E3556" s="161" t="b">
        <v>0</v>
      </c>
      <c r="F3556" s="161" t="inlineStr">
        <is>
          <t>rise_ee_financing_mechanisms_score</t>
        </is>
      </c>
      <c r="G3556" s="161" t="n">
        <v>50</v>
      </c>
      <c r="H3556" s="161" t="inlineStr">
        <is>
          <t>2023</t>
        </is>
      </c>
      <c r="I3556" s="161" t="inlineStr">
        <is>
          <t>WB_RISE_WIDEF.csv</t>
        </is>
      </c>
    </row>
    <row r="3557" ht="13" customHeight="1">
      <c r="A3557" s="161" t="inlineStr">
        <is>
          <t>CZE</t>
        </is>
      </c>
      <c r="B3557" s="161" t="inlineStr">
        <is>
          <t>Czechia</t>
        </is>
      </c>
      <c r="C3557" s="161" t="inlineStr">
        <is>
          <t>Europe &amp; Central Asia</t>
        </is>
      </c>
      <c r="D3557" s="161" t="inlineStr">
        <is>
          <t>High income</t>
        </is>
      </c>
      <c r="E3557" s="161" t="b">
        <v>0</v>
      </c>
      <c r="F3557" s="161" t="inlineStr">
        <is>
          <t>revenue_pct_gdp</t>
        </is>
      </c>
      <c r="G3557" s="161" t="n">
        <v>40.829</v>
      </c>
      <c r="H3557" s="161" t="inlineStr">
        <is>
          <t>2024</t>
        </is>
      </c>
      <c r="I3557" s="161" t="inlineStr">
        <is>
          <t>dataset_2026-08-26T13_41_09_874550254Z_DEFAULT_INTEGRATION_IMF_RES_WEO_9_0_0.csv</t>
        </is>
      </c>
    </row>
    <row r="3558" ht="13" customHeight="1">
      <c r="A3558" s="161" t="inlineStr">
        <is>
          <t>CZE</t>
        </is>
      </c>
      <c r="B3558" s="161" t="inlineStr">
        <is>
          <t>Czechia</t>
        </is>
      </c>
      <c r="C3558" s="161" t="inlineStr">
        <is>
          <t>Europe &amp; Central Asia</t>
        </is>
      </c>
      <c r="D3558" s="161" t="inlineStr">
        <is>
          <t>High income</t>
        </is>
      </c>
      <c r="E3558" s="161" t="b">
        <v>0</v>
      </c>
      <c r="F3558" s="161" t="inlineStr">
        <is>
          <t>primary_balance_pct_gdp</t>
        </is>
      </c>
      <c r="G3558" s="161" t="n">
        <v>-1.358</v>
      </c>
      <c r="H3558" s="161" t="inlineStr">
        <is>
          <t>2024</t>
        </is>
      </c>
      <c r="I3558" s="161" t="inlineStr">
        <is>
          <t>dataset_2026-08-26T13_41_09_874550254Z_DEFAULT_INTEGRATION_IMF_RES_WEO_9_0_0.csv</t>
        </is>
      </c>
    </row>
    <row r="3559" ht="13" customHeight="1">
      <c r="A3559" s="161" t="inlineStr">
        <is>
          <t>CZE</t>
        </is>
      </c>
      <c r="B3559" s="161" t="inlineStr">
        <is>
          <t>Czechia</t>
        </is>
      </c>
      <c r="C3559" s="161" t="inlineStr">
        <is>
          <t>Europe &amp; Central Asia</t>
        </is>
      </c>
      <c r="D3559" s="161" t="inlineStr">
        <is>
          <t>High income</t>
        </is>
      </c>
      <c r="E3559" s="161" t="b">
        <v>0</v>
      </c>
      <c r="F3559" s="161" t="inlineStr">
        <is>
          <t>current_account_pct_gdp</t>
        </is>
      </c>
      <c r="G3559" s="161" t="n">
        <v>1.744</v>
      </c>
      <c r="H3559" s="161" t="inlineStr">
        <is>
          <t>2024</t>
        </is>
      </c>
      <c r="I3559" s="161" t="inlineStr">
        <is>
          <t>dataset_2026-08-26T13_41_09_874550254Z_DEFAULT_INTEGRATION_IMF_RES_WEO_9_0_0.csv</t>
        </is>
      </c>
    </row>
    <row r="3560" ht="13" customHeight="1">
      <c r="A3560" s="161" t="inlineStr">
        <is>
          <t>CZE</t>
        </is>
      </c>
      <c r="B3560" s="161" t="inlineStr">
        <is>
          <t>Czechia</t>
        </is>
      </c>
      <c r="C3560" s="161" t="inlineStr">
        <is>
          <t>Europe &amp; Central Asia</t>
        </is>
      </c>
      <c r="D3560" s="161" t="inlineStr">
        <is>
          <t>High income</t>
        </is>
      </c>
      <c r="E3560" s="161" t="b">
        <v>0</v>
      </c>
      <c r="F3560" s="161" t="inlineStr">
        <is>
          <t>gross_capital_formation_pct_gdp</t>
        </is>
      </c>
      <c r="G3560" s="161" t="n">
        <v>26.322</v>
      </c>
      <c r="H3560" s="161" t="inlineStr">
        <is>
          <t>2024</t>
        </is>
      </c>
      <c r="I3560" s="161" t="inlineStr">
        <is>
          <t>dataset_2026-08-26T13_41_09_874550254Z_DEFAULT_INTEGRATION_IMF_RES_WEO_9_0_0.csv</t>
        </is>
      </c>
    </row>
    <row r="3561" ht="13" customHeight="1">
      <c r="A3561" s="161" t="inlineStr">
        <is>
          <t>CZE</t>
        </is>
      </c>
      <c r="B3561" s="161" t="inlineStr">
        <is>
          <t>Czechia</t>
        </is>
      </c>
      <c r="C3561" s="161" t="inlineStr">
        <is>
          <t>Europe &amp; Central Asia</t>
        </is>
      </c>
      <c r="D3561" s="161" t="inlineStr">
        <is>
          <t>High income</t>
        </is>
      </c>
      <c r="E3561" s="161" t="b">
        <v>0</v>
      </c>
      <c r="F3561" s="161" t="inlineStr">
        <is>
          <t>real_gdp_growth_5y_avg_pct</t>
        </is>
      </c>
      <c r="G3561" s="161" t="n">
        <v>0.574</v>
      </c>
      <c r="H3561" s="161" t="inlineStr">
        <is>
          <t>2020-2024 avg</t>
        </is>
      </c>
      <c r="I3561" s="161" t="inlineStr">
        <is>
          <t>dataset_2026-08-26T13_41_09_874550254Z_DEFAULT_INTEGRATION_IMF_RES_WEO_9_0_0.csv (derived)</t>
        </is>
      </c>
    </row>
    <row r="3562" ht="13" customHeight="1">
      <c r="A3562" s="161" t="inlineStr">
        <is>
          <t>CZE</t>
        </is>
      </c>
      <c r="B3562" s="161" t="inlineStr">
        <is>
          <t>Czechia</t>
        </is>
      </c>
      <c r="C3562" s="161" t="inlineStr">
        <is>
          <t>Europe &amp; Central Asia</t>
        </is>
      </c>
      <c r="D3562" s="161" t="inlineStr">
        <is>
          <t>High income</t>
        </is>
      </c>
      <c r="E3562" s="161" t="b">
        <v>0</v>
      </c>
      <c r="F3562" s="161" t="inlineStr">
        <is>
          <t>int_budget_need_2030_pct_gdp</t>
        </is>
      </c>
      <c r="G3562" s="161" t="n">
        <v>0.263</v>
      </c>
      <c r="H3562" s="161" t="inlineStr">
        <is>
          <t>2030</t>
        </is>
      </c>
      <c r="I3562" s="161" t="inlineStr">
        <is>
          <t>integrated_results.csv (MacroFiscalModels v0.1, model output)</t>
        </is>
      </c>
    </row>
    <row r="3563" ht="13" customHeight="1">
      <c r="A3563" s="161" t="inlineStr">
        <is>
          <t>CZE</t>
        </is>
      </c>
      <c r="B3563" s="161" t="inlineStr">
        <is>
          <t>Czechia</t>
        </is>
      </c>
      <c r="C3563" s="161" t="inlineStr">
        <is>
          <t>Europe &amp; Central Asia</t>
        </is>
      </c>
      <c r="D3563" s="161" t="inlineStr">
        <is>
          <t>High income</t>
        </is>
      </c>
      <c r="E3563" s="161" t="b">
        <v>0</v>
      </c>
      <c r="F3563" s="161" t="inlineStr">
        <is>
          <t>int_pricing_revenue_2030_pct_gdp</t>
        </is>
      </c>
      <c r="G3563" s="161" t="n">
        <v>0.334</v>
      </c>
      <c r="H3563" s="161" t="inlineStr">
        <is>
          <t>2030</t>
        </is>
      </c>
      <c r="I3563" s="161" t="inlineStr">
        <is>
          <t>integrated_results.csv (MacroFiscalModels v0.1, model output)</t>
        </is>
      </c>
    </row>
    <row r="3564" ht="13" customHeight="1">
      <c r="A3564" s="161" t="inlineStr">
        <is>
          <t>CZE</t>
        </is>
      </c>
      <c r="B3564" s="161" t="inlineStr">
        <is>
          <t>Czechia</t>
        </is>
      </c>
      <c r="C3564" s="161" t="inlineStr">
        <is>
          <t>Europe &amp; Central Asia</t>
        </is>
      </c>
      <c r="D3564" s="161" t="inlineStr">
        <is>
          <t>High income</t>
        </is>
      </c>
      <c r="E3564" s="161" t="b">
        <v>0</v>
      </c>
      <c r="F3564" s="161" t="inlineStr">
        <is>
          <t>int_financing_gap_2030_pct_gdp</t>
        </is>
      </c>
      <c r="G3564" s="161" t="n">
        <v>-0.07099999999999999</v>
      </c>
      <c r="H3564" s="161" t="inlineStr">
        <is>
          <t>2030</t>
        </is>
      </c>
      <c r="I3564" s="161" t="inlineStr">
        <is>
          <t>integrated_results.csv (MacroFiscalModels v0.1, model output)</t>
        </is>
      </c>
    </row>
    <row r="3565" ht="13" customHeight="1">
      <c r="A3565" s="161" t="inlineStr">
        <is>
          <t>CZE</t>
        </is>
      </c>
      <c r="B3565" s="161" t="inlineStr">
        <is>
          <t>Czechia</t>
        </is>
      </c>
      <c r="C3565" s="161" t="inlineStr">
        <is>
          <t>Europe &amp; Central Asia</t>
        </is>
      </c>
      <c r="D3565" s="161" t="inlineStr">
        <is>
          <t>High income</t>
        </is>
      </c>
      <c r="E3565" s="161" t="b">
        <v>0</v>
      </c>
      <c r="F3565" s="161" t="inlineStr">
        <is>
          <t>int_gdp_dev_2050_pct</t>
        </is>
      </c>
      <c r="G3565" s="161" t="n">
        <v>6.557</v>
      </c>
      <c r="H3565" s="161" t="inlineStr">
        <is>
          <t>2050</t>
        </is>
      </c>
      <c r="I3565" s="161" t="inlineStr">
        <is>
          <t>integrated_results.csv (MacroFiscalModels v0.1, model output)</t>
        </is>
      </c>
    </row>
    <row r="3566" ht="13" customHeight="1">
      <c r="A3566" s="161" t="inlineStr">
        <is>
          <t>CZE</t>
        </is>
      </c>
      <c r="B3566" s="161" t="inlineStr">
        <is>
          <t>Czechia</t>
        </is>
      </c>
      <c r="C3566" s="161" t="inlineStr">
        <is>
          <t>Europe &amp; Central Asia</t>
        </is>
      </c>
      <c r="D3566" s="161" t="inlineStr">
        <is>
          <t>High income</t>
        </is>
      </c>
      <c r="E3566" s="161" t="b">
        <v>0</v>
      </c>
      <c r="F3566" s="161" t="inlineStr">
        <is>
          <t>int_debt_2050_pct_gdp</t>
        </is>
      </c>
      <c r="G3566" s="161" t="n">
        <v>42.59</v>
      </c>
      <c r="H3566" s="161" t="inlineStr">
        <is>
          <t>2050</t>
        </is>
      </c>
      <c r="I3566" s="161" t="inlineStr">
        <is>
          <t>integrated_results.csv (MacroFiscalModels v0.1, model output)</t>
        </is>
      </c>
    </row>
    <row r="3567" ht="13" customHeight="1">
      <c r="A3567" s="161" t="inlineStr">
        <is>
          <t>CIV</t>
        </is>
      </c>
      <c r="B3567" s="161" t="inlineStr">
        <is>
          <t>Côte d'Ivoire</t>
        </is>
      </c>
      <c r="C3567" s="161" t="inlineStr">
        <is>
          <t>Sub-Saharan Africa</t>
        </is>
      </c>
      <c r="D3567" s="161" t="inlineStr">
        <is>
          <t>Lower middle income</t>
        </is>
      </c>
      <c r="E3567" s="161" t="b">
        <v>1</v>
      </c>
      <c r="F3567" s="161" t="inlineStr">
        <is>
          <t>interest_to_revenue_pct</t>
        </is>
      </c>
      <c r="G3567" s="161" t="n">
        <v>16.23</v>
      </c>
      <c r="H3567" s="161" t="inlineStr">
        <is>
          <t>2024</t>
        </is>
      </c>
      <c r="I3567" s="161" t="inlineStr">
        <is>
          <t>dataset_2026-08-26T13_41_09_874550254Z_DEFAULT_INTEGRATION_IMF_RES_WEO_9_0_0.csv (derived)</t>
        </is>
      </c>
    </row>
    <row r="3568" ht="13" customHeight="1">
      <c r="A3568" s="161" t="inlineStr">
        <is>
          <t>CIV</t>
        </is>
      </c>
      <c r="B3568" s="161" t="inlineStr">
        <is>
          <t>Côte d'Ivoire</t>
        </is>
      </c>
      <c r="C3568" s="161" t="inlineStr">
        <is>
          <t>Sub-Saharan Africa</t>
        </is>
      </c>
      <c r="D3568" s="161" t="inlineStr">
        <is>
          <t>Lower middle income</t>
        </is>
      </c>
      <c r="E3568" s="161" t="b">
        <v>1</v>
      </c>
      <c r="F3568" s="161" t="inlineStr">
        <is>
          <t>interest_pct_gdp</t>
        </is>
      </c>
      <c r="G3568" s="161" t="n">
        <v>2.662</v>
      </c>
      <c r="H3568" s="161" t="inlineStr">
        <is>
          <t>2024</t>
        </is>
      </c>
      <c r="I3568" s="161" t="inlineStr">
        <is>
          <t>dataset_2026-08-26T13_41_09_874550254Z_DEFAULT_INTEGRATION_IMF_RES_WEO_9_0_0.csv (derived)</t>
        </is>
      </c>
    </row>
    <row r="3569" ht="13" customHeight="1">
      <c r="A3569" s="161" t="inlineStr">
        <is>
          <t>CIV</t>
        </is>
      </c>
      <c r="B3569" s="161" t="inlineStr">
        <is>
          <t>Côte d'Ivoire</t>
        </is>
      </c>
      <c r="C3569" s="161" t="inlineStr">
        <is>
          <t>Sub-Saharan Africa</t>
        </is>
      </c>
      <c r="D3569" s="161" t="inlineStr">
        <is>
          <t>Lower middle income</t>
        </is>
      </c>
      <c r="E3569" s="161" t="b">
        <v>1</v>
      </c>
      <c r="F3569" s="161" t="inlineStr">
        <is>
          <t>gross_debt_pct_gdp</t>
        </is>
      </c>
      <c r="G3569" s="161" t="n">
        <v>59.459</v>
      </c>
      <c r="H3569" s="161" t="inlineStr">
        <is>
          <t>2024</t>
        </is>
      </c>
      <c r="I3569" s="161" t="inlineStr">
        <is>
          <t>dataset_2026-08-26T13_41_09_874550254Z_DEFAULT_INTEGRATION_IMF_RES_WEO_9_0_0.csv</t>
        </is>
      </c>
    </row>
    <row r="3570" ht="13" customHeight="1">
      <c r="A3570" s="161" t="inlineStr">
        <is>
          <t>CIV</t>
        </is>
      </c>
      <c r="B3570" s="161" t="inlineStr">
        <is>
          <t>Côte d'Ivoire</t>
        </is>
      </c>
      <c r="C3570" s="161" t="inlineStr">
        <is>
          <t>Sub-Saharan Africa</t>
        </is>
      </c>
      <c r="D3570" s="161" t="inlineStr">
        <is>
          <t>Lower middle income</t>
        </is>
      </c>
      <c r="E3570" s="161" t="b">
        <v>1</v>
      </c>
      <c r="F3570" s="161" t="inlineStr">
        <is>
          <t>tax_revenue_pct_gdp</t>
        </is>
      </c>
      <c r="G3570" s="161" t="n">
        <v>13.576</v>
      </c>
      <c r="H3570" s="161" t="inlineStr">
        <is>
          <t>2024</t>
        </is>
      </c>
      <c r="I3570" s="161" t="inlineStr">
        <is>
          <t>world-imf2026.xlsx</t>
        </is>
      </c>
    </row>
    <row r="3571" ht="13" customHeight="1">
      <c r="A3571" s="161" t="inlineStr">
        <is>
          <t>CIV</t>
        </is>
      </c>
      <c r="B3571" s="161" t="inlineStr">
        <is>
          <t>Côte d'Ivoire</t>
        </is>
      </c>
      <c r="C3571" s="161" t="inlineStr">
        <is>
          <t>Sub-Saharan Africa</t>
        </is>
      </c>
      <c r="D3571" s="161" t="inlineStr">
        <is>
          <t>Lower middle income</t>
        </is>
      </c>
      <c r="E3571" s="161" t="b">
        <v>1</v>
      </c>
      <c r="F3571" s="161" t="inlineStr">
        <is>
          <t>pefa_pi11_pim_score</t>
        </is>
      </c>
      <c r="G3571" s="161" t="n">
        <v>2</v>
      </c>
      <c r="H3571" s="161" t="inlineStr">
        <is>
          <t>2026</t>
        </is>
      </c>
      <c r="I3571" s="161" t="inlineStr">
        <is>
          <t>assessments_1787749571.csv</t>
        </is>
      </c>
    </row>
    <row r="3572" ht="13" customHeight="1">
      <c r="A3572" s="161" t="inlineStr">
        <is>
          <t>CIV</t>
        </is>
      </c>
      <c r="B3572" s="161" t="inlineStr">
        <is>
          <t>Côte d'Ivoire</t>
        </is>
      </c>
      <c r="C3572" s="161" t="inlineStr">
        <is>
          <t>Sub-Saharan Africa</t>
        </is>
      </c>
      <c r="D3572" s="161" t="inlineStr">
        <is>
          <t>Lower middle income</t>
        </is>
      </c>
      <c r="E3572" s="161" t="b">
        <v>1</v>
      </c>
      <c r="F3572" s="161" t="inlineStr">
        <is>
          <t>pefa_pi122_asset_monitoring</t>
        </is>
      </c>
      <c r="G3572" s="161" t="n">
        <v>2</v>
      </c>
      <c r="H3572" s="161" t="inlineStr">
        <is>
          <t>2026</t>
        </is>
      </c>
      <c r="I3572" s="161" t="inlineStr">
        <is>
          <t>assessments_1787749571.csv</t>
        </is>
      </c>
    </row>
    <row r="3573" ht="13" customHeight="1">
      <c r="A3573" s="161" t="inlineStr">
        <is>
          <t>CIV</t>
        </is>
      </c>
      <c r="B3573" s="161" t="inlineStr">
        <is>
          <t>Côte d'Ivoire</t>
        </is>
      </c>
      <c r="C3573" s="161" t="inlineStr">
        <is>
          <t>Sub-Saharan Africa</t>
        </is>
      </c>
      <c r="D3573" s="161" t="inlineStr">
        <is>
          <t>Lower middle income</t>
        </is>
      </c>
      <c r="E3573" s="161" t="b">
        <v>1</v>
      </c>
      <c r="F3573" s="161" t="inlineStr">
        <is>
          <t>climate_pfm_diagnostic_on_record</t>
        </is>
      </c>
      <c r="G3573" s="161" t="n">
        <v>0</v>
      </c>
      <c r="H3573" s="161" t="inlineStr">
        <is>
          <t>2022</t>
        </is>
      </c>
      <c r="I3573" s="161" t="inlineStr">
        <is>
          <t>UNDP-Global-Climate-Public-Finance-Review-2022.pdf (Table 4.2)</t>
        </is>
      </c>
    </row>
    <row r="3574" ht="13" customHeight="1">
      <c r="A3574" s="161" t="inlineStr">
        <is>
          <t>CIV</t>
        </is>
      </c>
      <c r="B3574" s="161" t="inlineStr">
        <is>
          <t>Côte d'Ivoire</t>
        </is>
      </c>
      <c r="C3574" s="161" t="inlineStr">
        <is>
          <t>Sub-Saharan Africa</t>
        </is>
      </c>
      <c r="D3574" s="161" t="inlineStr">
        <is>
          <t>Lower middle income</t>
        </is>
      </c>
      <c r="E3574" s="161" t="b">
        <v>1</v>
      </c>
      <c r="F3574" s="161" t="inlineStr">
        <is>
          <t>ids_official_private_rate_spread_pp</t>
        </is>
      </c>
      <c r="G3574" s="161" t="n">
        <v>2.822</v>
      </c>
      <c r="H3574" s="161" t="inlineStr">
        <is>
          <t>2024</t>
        </is>
      </c>
      <c r="I3574" s="161" t="inlineStr">
        <is>
          <t>P_Data_Extract_From_International_Debt_Statistics__2_.xlsx</t>
        </is>
      </c>
    </row>
    <row r="3575" ht="13" customHeight="1">
      <c r="A3575" s="161" t="inlineStr">
        <is>
          <t>CIV</t>
        </is>
      </c>
      <c r="B3575" s="161" t="inlineStr">
        <is>
          <t>Côte d'Ivoire</t>
        </is>
      </c>
      <c r="C3575" s="161" t="inlineStr">
        <is>
          <t>Sub-Saharan Africa</t>
        </is>
      </c>
      <c r="D3575" s="161" t="inlineStr">
        <is>
          <t>Lower middle income</t>
        </is>
      </c>
      <c r="E3575" s="161" t="b">
        <v>1</v>
      </c>
      <c r="F3575" s="161" t="inlineStr">
        <is>
          <t>ids_private_creditor_rate_pct</t>
        </is>
      </c>
      <c r="G3575" s="161" t="n">
        <v>6.284</v>
      </c>
      <c r="H3575" s="161" t="inlineStr">
        <is>
          <t>2024</t>
        </is>
      </c>
      <c r="I3575" s="161" t="inlineStr">
        <is>
          <t>P_Data_Extract_From_International_Debt_Statistics__2_.xlsx</t>
        </is>
      </c>
    </row>
    <row r="3576" ht="13" customHeight="1">
      <c r="A3576" s="161" t="inlineStr">
        <is>
          <t>CIV</t>
        </is>
      </c>
      <c r="B3576" s="161" t="inlineStr">
        <is>
          <t>Côte d'Ivoire</t>
        </is>
      </c>
      <c r="C3576" s="161" t="inlineStr">
        <is>
          <t>Sub-Saharan Africa</t>
        </is>
      </c>
      <c r="D3576" s="161" t="inlineStr">
        <is>
          <t>Lower middle income</t>
        </is>
      </c>
      <c r="E3576" s="161" t="b">
        <v>1</v>
      </c>
      <c r="F3576" s="161" t="inlineStr">
        <is>
          <t>ids_avg_maturity_years</t>
        </is>
      </c>
      <c r="G3576" s="161" t="n">
        <v>14.149</v>
      </c>
      <c r="H3576" s="161" t="inlineStr">
        <is>
          <t>2024</t>
        </is>
      </c>
      <c r="I3576" s="161" t="inlineStr">
        <is>
          <t>P_Data_Extract_From_International_Debt_Statistics__2_.xlsx</t>
        </is>
      </c>
    </row>
    <row r="3577" ht="13" customHeight="1">
      <c r="A3577" s="161" t="inlineStr">
        <is>
          <t>CIV</t>
        </is>
      </c>
      <c r="B3577" s="161" t="inlineStr">
        <is>
          <t>Côte d'Ivoire</t>
        </is>
      </c>
      <c r="C3577" s="161" t="inlineStr">
        <is>
          <t>Sub-Saharan Africa</t>
        </is>
      </c>
      <c r="D3577" s="161" t="inlineStr">
        <is>
          <t>Lower middle income</t>
        </is>
      </c>
      <c r="E3577" s="161" t="b">
        <v>1</v>
      </c>
      <c r="F3577" s="161" t="inlineStr">
        <is>
          <t>mitigation_finance_received_pct_gdp</t>
        </is>
      </c>
      <c r="G3577" s="161" t="n">
        <v>1.945</v>
      </c>
      <c r="H3577" s="161" t="inlineStr">
        <is>
          <t>2024</t>
        </is>
      </c>
      <c r="I3577" s="161" t="inlineStr">
        <is>
          <t>CRDF-RP_2024.xlsx + WEO</t>
        </is>
      </c>
    </row>
    <row r="3578" ht="13" customHeight="1">
      <c r="A3578" s="161" t="inlineStr">
        <is>
          <t>CIV</t>
        </is>
      </c>
      <c r="B3578" s="161" t="inlineStr">
        <is>
          <t>Côte d'Ivoire</t>
        </is>
      </c>
      <c r="C3578" s="161" t="inlineStr">
        <is>
          <t>Sub-Saharan Africa</t>
        </is>
      </c>
      <c r="D3578" s="161" t="inlineStr">
        <is>
          <t>Lower middle income</t>
        </is>
      </c>
      <c r="E3578" s="161" t="b">
        <v>1</v>
      </c>
      <c r="F3578" s="161" t="inlineStr">
        <is>
          <t>ids_multilateral_share_pct</t>
        </is>
      </c>
      <c r="G3578" s="161" t="n">
        <v>26.321</v>
      </c>
      <c r="H3578" s="161" t="inlineStr">
        <is>
          <t>2024</t>
        </is>
      </c>
      <c r="I3578" s="161" t="inlineStr">
        <is>
          <t>P_Data_Extract_From_International_Debt_Statistics__2_.xlsx</t>
        </is>
      </c>
    </row>
    <row r="3579" ht="13" customHeight="1">
      <c r="A3579" s="161" t="inlineStr">
        <is>
          <t>CIV</t>
        </is>
      </c>
      <c r="B3579" s="161" t="inlineStr">
        <is>
          <t>Côte d'Ivoire</t>
        </is>
      </c>
      <c r="C3579" s="161" t="inlineStr">
        <is>
          <t>Sub-Saharan Africa</t>
        </is>
      </c>
      <c r="D3579" s="161" t="inlineStr">
        <is>
          <t>Lower middle income</t>
        </is>
      </c>
      <c r="E3579" s="161" t="b">
        <v>1</v>
      </c>
      <c r="F3579" s="161" t="inlineStr">
        <is>
          <t>ids_private_creditor_share_pct</t>
        </is>
      </c>
      <c r="G3579" s="161" t="n">
        <v>55.023</v>
      </c>
      <c r="H3579" s="161" t="inlineStr">
        <is>
          <t>2024</t>
        </is>
      </c>
      <c r="I3579" s="161" t="inlineStr">
        <is>
          <t>P_Data_Extract_From_International_Debt_Statistics__2_.xlsx</t>
        </is>
      </c>
    </row>
    <row r="3580" ht="13" customHeight="1">
      <c r="A3580" s="161" t="inlineStr">
        <is>
          <t>CIV</t>
        </is>
      </c>
      <c r="B3580" s="161" t="inlineStr">
        <is>
          <t>Côte d'Ivoire</t>
        </is>
      </c>
      <c r="C3580" s="161" t="inlineStr">
        <is>
          <t>Sub-Saharan Africa</t>
        </is>
      </c>
      <c r="D3580" s="161" t="inlineStr">
        <is>
          <t>Lower middle income</t>
        </is>
      </c>
      <c r="E3580" s="161" t="b">
        <v>1</v>
      </c>
      <c r="F3580" s="161" t="inlineStr">
        <is>
          <t>ids_usd_share_ppg_debt_pct</t>
        </is>
      </c>
      <c r="G3580" s="161" t="n">
        <v>40.066</v>
      </c>
      <c r="H3580" s="161" t="inlineStr">
        <is>
          <t>2024</t>
        </is>
      </c>
      <c r="I3580" s="161" t="inlineStr">
        <is>
          <t>P_Data_Extract_From_International_Debt_Statistics__2_.xlsx</t>
        </is>
      </c>
    </row>
    <row r="3581" ht="13" customHeight="1">
      <c r="A3581" s="161" t="inlineStr">
        <is>
          <t>CIV</t>
        </is>
      </c>
      <c r="B3581" s="161" t="inlineStr">
        <is>
          <t>Côte d'Ivoire</t>
        </is>
      </c>
      <c r="C3581" s="161" t="inlineStr">
        <is>
          <t>Sub-Saharan Africa</t>
        </is>
      </c>
      <c r="D3581" s="161" t="inlineStr">
        <is>
          <t>Lower middle income</t>
        </is>
      </c>
      <c r="E3581" s="161" t="b">
        <v>1</v>
      </c>
      <c r="F3581" s="161" t="inlineStr">
        <is>
          <t>pefa_pi103_contingent_liabilities</t>
        </is>
      </c>
      <c r="G3581" s="161" t="n">
        <v>3</v>
      </c>
      <c r="H3581" s="161" t="inlineStr">
        <is>
          <t>2026</t>
        </is>
      </c>
      <c r="I3581" s="161" t="inlineStr">
        <is>
          <t>assessments_1787749571.csv</t>
        </is>
      </c>
    </row>
    <row r="3582" ht="13" customHeight="1">
      <c r="A3582" s="161" t="inlineStr">
        <is>
          <t>CIV</t>
        </is>
      </c>
      <c r="B3582" s="161" t="inlineStr">
        <is>
          <t>Côte d'Ivoire</t>
        </is>
      </c>
      <c r="C3582" s="161" t="inlineStr">
        <is>
          <t>Sub-Saharan Africa</t>
        </is>
      </c>
      <c r="D3582" s="161" t="inlineStr">
        <is>
          <t>Lower middle income</t>
        </is>
      </c>
      <c r="E3582" s="161" t="b">
        <v>1</v>
      </c>
      <c r="F3582" s="161" t="inlineStr">
        <is>
          <t>ppi_commitments_pct_gdp</t>
        </is>
      </c>
      <c r="G3582" s="161" t="n">
        <v>0.507</v>
      </c>
      <c r="H3582" s="161" t="inlineStr">
        <is>
          <t>2020-2024 avg</t>
        </is>
      </c>
      <c r="I3582" s="161" t="inlineStr">
        <is>
          <t>2024-PPI-Full-DTA.dta + WEO</t>
        </is>
      </c>
    </row>
    <row r="3583" ht="13" customHeight="1">
      <c r="A3583" s="161" t="inlineStr">
        <is>
          <t>CIV</t>
        </is>
      </c>
      <c r="B3583" s="161" t="inlineStr">
        <is>
          <t>Côte d'Ivoire</t>
        </is>
      </c>
      <c r="C3583" s="161" t="inlineStr">
        <is>
          <t>Sub-Saharan Africa</t>
        </is>
      </c>
      <c r="D3583" s="161" t="inlineStr">
        <is>
          <t>Lower middle income</t>
        </is>
      </c>
      <c r="E3583" s="161" t="b">
        <v>1</v>
      </c>
      <c r="F3583" s="161" t="inlineStr">
        <is>
          <t>excise_revenue_pct_of_revenue</t>
        </is>
      </c>
      <c r="G3583" s="161" t="n">
        <v>6.823</v>
      </c>
      <c r="H3583" s="161" t="inlineStr">
        <is>
          <t>2024</t>
        </is>
      </c>
      <c r="I3583" s="161" t="inlineStr">
        <is>
          <t>world-imf2026.xlsx</t>
        </is>
      </c>
    </row>
    <row r="3584" ht="13" customHeight="1">
      <c r="A3584" s="161" t="inlineStr">
        <is>
          <t>CIV</t>
        </is>
      </c>
      <c r="B3584" s="161" t="inlineStr">
        <is>
          <t>Côte d'Ivoire</t>
        </is>
      </c>
      <c r="C3584" s="161" t="inlineStr">
        <is>
          <t>Sub-Saharan Africa</t>
        </is>
      </c>
      <c r="D3584" s="161" t="inlineStr">
        <is>
          <t>Lower middle income</t>
        </is>
      </c>
      <c r="E3584" s="161" t="b">
        <v>1</v>
      </c>
      <c r="F3584" s="161" t="inlineStr">
        <is>
          <t>ff_subsidy_total_pct_gdp</t>
        </is>
      </c>
      <c r="G3584" s="161" t="n">
        <v>1.993</v>
      </c>
      <c r="H3584" s="161" t="inlineStr">
        <is>
          <t>2024</t>
        </is>
      </c>
      <c r="I3584" s="161" t="inlineStr">
        <is>
          <t>imffossilfuelsubsidiesdata.xlsb + WEO</t>
        </is>
      </c>
    </row>
    <row r="3585" ht="13" customHeight="1">
      <c r="A3585" s="161" t="inlineStr">
        <is>
          <t>CIV</t>
        </is>
      </c>
      <c r="B3585" s="161" t="inlineStr">
        <is>
          <t>Côte d'Ivoire</t>
        </is>
      </c>
      <c r="C3585" s="161" t="inlineStr">
        <is>
          <t>Sub-Saharan Africa</t>
        </is>
      </c>
      <c r="D3585" s="161" t="inlineStr">
        <is>
          <t>Lower middle income</t>
        </is>
      </c>
      <c r="E3585" s="161" t="b">
        <v>1</v>
      </c>
      <c r="F3585" s="161" t="inlineStr">
        <is>
          <t>ff_subsidy_explicit_pct_gdp</t>
        </is>
      </c>
      <c r="G3585" s="161" t="n">
        <v>0.338</v>
      </c>
      <c r="H3585" s="161" t="inlineStr">
        <is>
          <t>2024</t>
        </is>
      </c>
      <c r="I3585" s="161" t="inlineStr">
        <is>
          <t>imffossilfuelsubsidiesdata.xlsb</t>
        </is>
      </c>
    </row>
    <row r="3586" ht="13" customHeight="1">
      <c r="A3586" s="161" t="inlineStr">
        <is>
          <t>CIV</t>
        </is>
      </c>
      <c r="B3586" s="161" t="inlineStr">
        <is>
          <t>Côte d'Ivoire</t>
        </is>
      </c>
      <c r="C3586" s="161" t="inlineStr">
        <is>
          <t>Sub-Saharan Africa</t>
        </is>
      </c>
      <c r="D3586" s="161" t="inlineStr">
        <is>
          <t>Lower middle income</t>
        </is>
      </c>
      <c r="E3586" s="161" t="b">
        <v>1</v>
      </c>
      <c r="F3586" s="161" t="inlineStr">
        <is>
          <t>ff_subsidy_implicit_pct_gdp</t>
        </is>
      </c>
      <c r="G3586" s="161" t="n">
        <v>1.655</v>
      </c>
      <c r="H3586" s="161" t="inlineStr">
        <is>
          <t>2024</t>
        </is>
      </c>
      <c r="I3586" s="161" t="inlineStr">
        <is>
          <t>imffossilfuelsubsidiesdata.xlsb</t>
        </is>
      </c>
    </row>
    <row r="3587" ht="13" customHeight="1">
      <c r="A3587" s="161" t="inlineStr">
        <is>
          <t>CIV</t>
        </is>
      </c>
      <c r="B3587" s="161" t="inlineStr">
        <is>
          <t>Côte d'Ivoire</t>
        </is>
      </c>
      <c r="C3587" s="161" t="inlineStr">
        <is>
          <t>Sub-Saharan Africa</t>
        </is>
      </c>
      <c r="D3587" s="161" t="inlineStr">
        <is>
          <t>Lower middle income</t>
        </is>
      </c>
      <c r="E3587" s="161" t="b">
        <v>1</v>
      </c>
      <c r="F3587" s="161" t="inlineStr">
        <is>
          <t>net_fuel_trade_pct_merch</t>
        </is>
      </c>
      <c r="G3587" s="161" t="n">
        <v>-11.741</v>
      </c>
      <c r="H3587" s="161" t="inlineStr">
        <is>
          <t>2024</t>
        </is>
      </c>
      <c r="I3587" s="161" t="inlineStr">
        <is>
          <t>WDI TX.VAL.FUEL.ZS.UN less TM.VAL.FUEL.ZS.UN</t>
        </is>
      </c>
    </row>
    <row r="3588" ht="13" customHeight="1">
      <c r="A3588" s="161" t="inlineStr">
        <is>
          <t>CIV</t>
        </is>
      </c>
      <c r="B3588" s="161" t="inlineStr">
        <is>
          <t>Côte d'Ivoire</t>
        </is>
      </c>
      <c r="C3588" s="161" t="inlineStr">
        <is>
          <t>Sub-Saharan Africa</t>
        </is>
      </c>
      <c r="D3588" s="161" t="inlineStr">
        <is>
          <t>Lower middle income</t>
        </is>
      </c>
      <c r="E3588" s="161" t="b">
        <v>1</v>
      </c>
      <c r="F3588" s="161" t="inlineStr">
        <is>
          <t>fuel_exports_pct_merch</t>
        </is>
      </c>
      <c r="G3588" s="161" t="n">
        <v>15.122</v>
      </c>
      <c r="H3588" s="161" t="inlineStr">
        <is>
          <t>2024</t>
        </is>
      </c>
      <c r="I3588" s="161" t="inlineStr">
        <is>
          <t>API_TX_VAL_FUEL_ZS_UN_DS2_en_csv_v2_33055.zip</t>
        </is>
      </c>
    </row>
    <row r="3589" ht="13" customHeight="1">
      <c r="A3589" s="161" t="inlineStr">
        <is>
          <t>CIV</t>
        </is>
      </c>
      <c r="B3589" s="161" t="inlineStr">
        <is>
          <t>Côte d'Ivoire</t>
        </is>
      </c>
      <c r="C3589" s="161" t="inlineStr">
        <is>
          <t>Sub-Saharan Africa</t>
        </is>
      </c>
      <c r="D3589" s="161" t="inlineStr">
        <is>
          <t>Lower middle income</t>
        </is>
      </c>
      <c r="E3589" s="161" t="b">
        <v>1</v>
      </c>
      <c r="F3589" s="161" t="inlineStr">
        <is>
          <t>fuel_imports_pct_merch</t>
        </is>
      </c>
      <c r="G3589" s="161" t="n">
        <v>26.863</v>
      </c>
      <c r="H3589" s="161" t="inlineStr">
        <is>
          <t>2024</t>
        </is>
      </c>
      <c r="I3589" s="161" t="inlineStr">
        <is>
          <t>API_TM_VAL_FUEL_ZS_UN_DS2_en_csv_v2_36140.zip</t>
        </is>
      </c>
    </row>
    <row r="3590" ht="13" customHeight="1">
      <c r="A3590" s="161" t="inlineStr">
        <is>
          <t>CIV</t>
        </is>
      </c>
      <c r="B3590" s="161" t="inlineStr">
        <is>
          <t>Côte d'Ivoire</t>
        </is>
      </c>
      <c r="C3590" s="161" t="inlineStr">
        <is>
          <t>Sub-Saharan Africa</t>
        </is>
      </c>
      <c r="D3590" s="161" t="inlineStr">
        <is>
          <t>Lower middle income</t>
        </is>
      </c>
      <c r="E3590" s="161" t="b">
        <v>1</v>
      </c>
      <c r="F3590" s="161" t="inlineStr">
        <is>
          <t>energy_import_dep_pct</t>
        </is>
      </c>
      <c r="G3590" s="161" t="n">
        <v>14.379</v>
      </c>
      <c r="H3590" s="161" t="inlineStr">
        <is>
          <t>2022</t>
        </is>
      </c>
      <c r="I3590" s="161" t="inlineStr">
        <is>
          <t>API_EG_IMP_CONS_ZS_DS2_en_csv_v2_160768.zip</t>
        </is>
      </c>
    </row>
    <row r="3591" ht="13" customHeight="1">
      <c r="A3591" s="161" t="inlineStr">
        <is>
          <t>CIV</t>
        </is>
      </c>
      <c r="B3591" s="161" t="inlineStr">
        <is>
          <t>Côte d'Ivoire</t>
        </is>
      </c>
      <c r="C3591" s="161" t="inlineStr">
        <is>
          <t>Sub-Saharan Africa</t>
        </is>
      </c>
      <c r="D3591" s="161" t="inlineStr">
        <is>
          <t>Lower middle income</t>
        </is>
      </c>
      <c r="E3591" s="161" t="b">
        <v>1</v>
      </c>
      <c r="F3591" s="161" t="inlineStr">
        <is>
          <t>fossil_rents_total_pct_gdp</t>
        </is>
      </c>
      <c r="G3591" s="161" t="n">
        <v>1.009</v>
      </c>
      <c r="H3591" s="161" t="inlineStr">
        <is>
          <t>2021</t>
        </is>
      </c>
      <c r="I3591" s="161" t="inlineStr">
        <is>
          <t>WDI NY.GDP.PETR+NGAS+COAL.RT.ZS</t>
        </is>
      </c>
    </row>
    <row r="3592" ht="13" customHeight="1">
      <c r="A3592" s="161" t="inlineStr">
        <is>
          <t>CIV</t>
        </is>
      </c>
      <c r="B3592" s="161" t="inlineStr">
        <is>
          <t>Côte d'Ivoire</t>
        </is>
      </c>
      <c r="C3592" s="161" t="inlineStr">
        <is>
          <t>Sub-Saharan Africa</t>
        </is>
      </c>
      <c r="D3592" s="161" t="inlineStr">
        <is>
          <t>Lower middle income</t>
        </is>
      </c>
      <c r="E3592" s="161" t="b">
        <v>1</v>
      </c>
      <c r="F3592" s="161" t="inlineStr">
        <is>
          <t>oil_rents_pct_gdp</t>
        </is>
      </c>
      <c r="G3592" s="161" t="n">
        <v>0.7</v>
      </c>
      <c r="H3592" s="161" t="inlineStr">
        <is>
          <t>2021</t>
        </is>
      </c>
      <c r="I3592" s="161" t="inlineStr">
        <is>
          <t>API_NY_GDP_PETR_RT_ZS_DS2_en_csv_v2_40227.zip</t>
        </is>
      </c>
    </row>
    <row r="3593" ht="13" customHeight="1">
      <c r="A3593" s="161" t="inlineStr">
        <is>
          <t>CIV</t>
        </is>
      </c>
      <c r="B3593" s="161" t="inlineStr">
        <is>
          <t>Côte d'Ivoire</t>
        </is>
      </c>
      <c r="C3593" s="161" t="inlineStr">
        <is>
          <t>Sub-Saharan Africa</t>
        </is>
      </c>
      <c r="D3593" s="161" t="inlineStr">
        <is>
          <t>Lower middle income</t>
        </is>
      </c>
      <c r="E3593" s="161" t="b">
        <v>1</v>
      </c>
      <c r="F3593" s="161" t="inlineStr">
        <is>
          <t>gas_rents_pct_gdp</t>
        </is>
      </c>
      <c r="G3593" s="161" t="n">
        <v>0.309</v>
      </c>
      <c r="H3593" s="161" t="inlineStr">
        <is>
          <t>2021</t>
        </is>
      </c>
      <c r="I3593" s="161" t="inlineStr">
        <is>
          <t>API_NY_GDP_NGAS_RT_ZS_DS2_en_csv_v2_35861.zip</t>
        </is>
      </c>
    </row>
    <row r="3594" ht="13" customHeight="1">
      <c r="A3594" s="161" t="inlineStr">
        <is>
          <t>CIV</t>
        </is>
      </c>
      <c r="B3594" s="161" t="inlineStr">
        <is>
          <t>Côte d'Ivoire</t>
        </is>
      </c>
      <c r="C3594" s="161" t="inlineStr">
        <is>
          <t>Sub-Saharan Africa</t>
        </is>
      </c>
      <c r="D3594" s="161" t="inlineStr">
        <is>
          <t>Lower middle income</t>
        </is>
      </c>
      <c r="E3594" s="161" t="b">
        <v>1</v>
      </c>
      <c r="F3594" s="161" t="inlineStr">
        <is>
          <t>coal_rents_pct_gdp</t>
        </is>
      </c>
      <c r="G3594" s="161" t="n">
        <v>0</v>
      </c>
      <c r="H3594" s="161" t="inlineStr">
        <is>
          <t>2021</t>
        </is>
      </c>
      <c r="I3594" s="161" t="inlineStr">
        <is>
          <t>API_NY_GDP_COAL_RT_ZS_DS2_en_csv_v2_35370.zip</t>
        </is>
      </c>
    </row>
    <row r="3595" ht="13" customHeight="1">
      <c r="A3595" s="161" t="inlineStr">
        <is>
          <t>CIV</t>
        </is>
      </c>
      <c r="B3595" s="161" t="inlineStr">
        <is>
          <t>Côte d'Ivoire</t>
        </is>
      </c>
      <c r="C3595" s="161" t="inlineStr">
        <is>
          <t>Sub-Saharan Africa</t>
        </is>
      </c>
      <c r="D3595" s="161" t="inlineStr">
        <is>
          <t>Lower middle income</t>
        </is>
      </c>
      <c r="E3595" s="161" t="b">
        <v>1</v>
      </c>
      <c r="F3595" s="161" t="inlineStr">
        <is>
          <t>other_fossil_gen_share_pct</t>
        </is>
      </c>
      <c r="G3595" s="161" t="n">
        <v>0.185</v>
      </c>
      <c r="H3595" s="161" t="inlineStr">
        <is>
          <t>2024</t>
        </is>
      </c>
      <c r="I3595" s="161" t="inlineStr">
        <is>
          <t>release_generation_yearly_global.csv</t>
        </is>
      </c>
    </row>
    <row r="3596" ht="13" customHeight="1">
      <c r="A3596" s="161" t="inlineStr">
        <is>
          <t>CIV</t>
        </is>
      </c>
      <c r="B3596" s="161" t="inlineStr">
        <is>
          <t>Côte d'Ivoire</t>
        </is>
      </c>
      <c r="C3596" s="161" t="inlineStr">
        <is>
          <t>Sub-Saharan Africa</t>
        </is>
      </c>
      <c r="D3596" s="161" t="inlineStr">
        <is>
          <t>Lower middle income</t>
        </is>
      </c>
      <c r="E3596" s="161" t="b">
        <v>1</v>
      </c>
      <c r="F3596" s="161" t="inlineStr">
        <is>
          <t>renewable_share_electricity_pct</t>
        </is>
      </c>
      <c r="G3596" s="161" t="n">
        <v>32.97</v>
      </c>
      <c r="H3596" s="161" t="inlineStr">
        <is>
          <t>2024</t>
        </is>
      </c>
      <c r="I3596" s="161" t="inlineStr">
        <is>
          <t>imffossilfuelsubsidiesdata.xlsb</t>
        </is>
      </c>
    </row>
    <row r="3597" ht="13" customHeight="1">
      <c r="A3597" s="161" t="inlineStr">
        <is>
          <t>CIV</t>
        </is>
      </c>
      <c r="B3597" s="161" t="inlineStr">
        <is>
          <t>Côte d'Ivoire</t>
        </is>
      </c>
      <c r="C3597" s="161" t="inlineStr">
        <is>
          <t>Sub-Saharan Africa</t>
        </is>
      </c>
      <c r="D3597" s="161" t="inlineStr">
        <is>
          <t>Lower middle income</t>
        </is>
      </c>
      <c r="E3597" s="161" t="b">
        <v>1</v>
      </c>
      <c r="F3597" s="161" t="inlineStr">
        <is>
          <t>re_share_change_pp</t>
        </is>
      </c>
      <c r="G3597" s="161" t="n">
        <v>-1.23</v>
      </c>
      <c r="H3597" s="161" t="inlineStr">
        <is>
          <t>2024</t>
        </is>
      </c>
      <c r="I3597" s="161" t="inlineStr">
        <is>
          <t>release_generation_yearly_global.csv</t>
        </is>
      </c>
    </row>
    <row r="3598" ht="13" customHeight="1">
      <c r="A3598" s="161" t="inlineStr">
        <is>
          <t>CIV</t>
        </is>
      </c>
      <c r="B3598" s="161" t="inlineStr">
        <is>
          <t>Côte d'Ivoire</t>
        </is>
      </c>
      <c r="C3598" s="161" t="inlineStr">
        <is>
          <t>Sub-Saharan Africa</t>
        </is>
      </c>
      <c r="D3598" s="161" t="inlineStr">
        <is>
          <t>Lower middle income</t>
        </is>
      </c>
      <c r="E3598" s="161" t="b">
        <v>1</v>
      </c>
      <c r="F3598" s="161" t="inlineStr">
        <is>
          <t>re_capacity_growth_pct</t>
        </is>
      </c>
      <c r="G3598" s="161" t="n">
        <v>11.957</v>
      </c>
      <c r="H3598" s="161" t="inlineStr">
        <is>
          <t>2024</t>
        </is>
      </c>
      <c r="I3598" s="161" t="inlineStr">
        <is>
          <t>release_generation_yearly_global.csv</t>
        </is>
      </c>
    </row>
    <row r="3599" ht="13" customHeight="1">
      <c r="A3599" s="161" t="inlineStr">
        <is>
          <t>CIV</t>
        </is>
      </c>
      <c r="B3599" s="161" t="inlineStr">
        <is>
          <t>Côte d'Ivoire</t>
        </is>
      </c>
      <c r="C3599" s="161" t="inlineStr">
        <is>
          <t>Sub-Saharan Africa</t>
        </is>
      </c>
      <c r="D3599" s="161" t="inlineStr">
        <is>
          <t>Lower middle income</t>
        </is>
      </c>
      <c r="E3599" s="161" t="b">
        <v>1</v>
      </c>
      <c r="F3599" s="161" t="inlineStr">
        <is>
          <t>inn_total_inv_2030_pct_gdp</t>
        </is>
      </c>
      <c r="G3599" s="161" t="n">
        <v>3.63874781953527</v>
      </c>
      <c r="H3599" s="161" t="inlineStr">
        <is>
          <t>2030</t>
        </is>
      </c>
      <c r="I3599" s="161" t="inlineStr">
        <is>
          <t>Mitigation_Investment_Needs_v1.1.xlsx (InvestmentNeeds v1.1, model output)</t>
        </is>
      </c>
    </row>
    <row r="3600" ht="13" customHeight="1">
      <c r="A3600" s="161" t="inlineStr">
        <is>
          <t>CIV</t>
        </is>
      </c>
      <c r="B3600" s="161" t="inlineStr">
        <is>
          <t>Côte d'Ivoire</t>
        </is>
      </c>
      <c r="C3600" s="161" t="inlineStr">
        <is>
          <t>Sub-Saharan Africa</t>
        </is>
      </c>
      <c r="D3600" s="161" t="inlineStr">
        <is>
          <t>Lower middle income</t>
        </is>
      </c>
      <c r="E3600" s="161" t="b">
        <v>1</v>
      </c>
      <c r="F3600" s="161" t="inlineStr">
        <is>
          <t>inn_incr_inv_2030_pct_gdp</t>
        </is>
      </c>
      <c r="G3600" s="161" t="n">
        <v>0.873299476688464</v>
      </c>
      <c r="H3600" s="161" t="inlineStr">
        <is>
          <t>2030</t>
        </is>
      </c>
      <c r="I3600" s="161" t="inlineStr">
        <is>
          <t>Mitigation_Investment_Needs_v1.1.xlsx (InvestmentNeeds v1.1, model output)</t>
        </is>
      </c>
    </row>
    <row r="3601" ht="13" customHeight="1">
      <c r="A3601" s="161" t="inlineStr">
        <is>
          <t>CIV</t>
        </is>
      </c>
      <c r="B3601" s="161" t="inlineStr">
        <is>
          <t>Côte d'Ivoire</t>
        </is>
      </c>
      <c r="C3601" s="161" t="inlineStr">
        <is>
          <t>Sub-Saharan Africa</t>
        </is>
      </c>
      <c r="D3601" s="161" t="inlineStr">
        <is>
          <t>Lower middle income</t>
        </is>
      </c>
      <c r="E3601" s="161" t="b">
        <v>1</v>
      </c>
      <c r="F3601" s="161" t="inlineStr">
        <is>
          <t>inn_incr_inv_gen_2030_pct_gdp</t>
        </is>
      </c>
      <c r="G3601" s="161" t="n">
        <v>0.2368503014940855</v>
      </c>
      <c r="H3601" s="161" t="inlineStr">
        <is>
          <t>2030</t>
        </is>
      </c>
      <c r="I3601" s="161" t="inlineStr">
        <is>
          <t>Mitigation_Investment_Needs_v1.1.xlsx (InvestmentNeeds v1.1, model output)</t>
        </is>
      </c>
    </row>
    <row r="3602" ht="13" customHeight="1">
      <c r="A3602" s="161" t="inlineStr">
        <is>
          <t>CIV</t>
        </is>
      </c>
      <c r="B3602" s="161" t="inlineStr">
        <is>
          <t>Côte d'Ivoire</t>
        </is>
      </c>
      <c r="C3602" s="161" t="inlineStr">
        <is>
          <t>Sub-Saharan Africa</t>
        </is>
      </c>
      <c r="D3602" s="161" t="inlineStr">
        <is>
          <t>Lower middle income</t>
        </is>
      </c>
      <c r="E3602" s="161" t="b">
        <v>1</v>
      </c>
      <c r="F3602" s="161" t="inlineStr">
        <is>
          <t>inn_incr_inv_grid_2030_pct_gdp</t>
        </is>
      </c>
      <c r="G3602" s="161" t="n">
        <v>0.1624116353102305</v>
      </c>
      <c r="H3602" s="161" t="inlineStr">
        <is>
          <t>2030</t>
        </is>
      </c>
      <c r="I3602" s="161" t="inlineStr">
        <is>
          <t>Mitigation_Investment_Needs_v1.1.xlsx (InvestmentNeeds v1.1, model output)</t>
        </is>
      </c>
    </row>
    <row r="3603" ht="13" customHeight="1">
      <c r="A3603" s="161" t="inlineStr">
        <is>
          <t>CIV</t>
        </is>
      </c>
      <c r="B3603" s="161" t="inlineStr">
        <is>
          <t>Côte d'Ivoire</t>
        </is>
      </c>
      <c r="C3603" s="161" t="inlineStr">
        <is>
          <t>Sub-Saharan Africa</t>
        </is>
      </c>
      <c r="D3603" s="161" t="inlineStr">
        <is>
          <t>Lower middle income</t>
        </is>
      </c>
      <c r="E3603" s="161" t="b">
        <v>1</v>
      </c>
      <c r="F3603" s="161" t="inlineStr">
        <is>
          <t>inn_incr_inv_trn_2030_pct_gdp</t>
        </is>
      </c>
      <c r="G3603" s="161" t="n">
        <v>0.1289233748242121</v>
      </c>
      <c r="H3603" s="161" t="inlineStr">
        <is>
          <t>2030</t>
        </is>
      </c>
      <c r="I3603" s="161" t="inlineStr">
        <is>
          <t>Mitigation_Investment_Needs_v1.1.xlsx (InvestmentNeeds v1.1, model output)</t>
        </is>
      </c>
    </row>
    <row r="3604" ht="13" customHeight="1">
      <c r="A3604" s="161" t="inlineStr">
        <is>
          <t>CIV</t>
        </is>
      </c>
      <c r="B3604" s="161" t="inlineStr">
        <is>
          <t>Côte d'Ivoire</t>
        </is>
      </c>
      <c r="C3604" s="161" t="inlineStr">
        <is>
          <t>Sub-Saharan Africa</t>
        </is>
      </c>
      <c r="D3604" s="161" t="inlineStr">
        <is>
          <t>Lower middle income</t>
        </is>
      </c>
      <c r="E3604" s="161" t="b">
        <v>1</v>
      </c>
      <c r="F3604" s="161" t="inlineStr">
        <is>
          <t>inn_incr_inv_bld_2030_pct_gdp</t>
        </is>
      </c>
      <c r="G3604" s="161" t="n">
        <v>0.0860656213392345</v>
      </c>
      <c r="H3604" s="161" t="inlineStr">
        <is>
          <t>2030</t>
        </is>
      </c>
      <c r="I3604" s="161" t="inlineStr">
        <is>
          <t>Mitigation_Investment_Needs_v1.1.xlsx (InvestmentNeeds v1.1, model output)</t>
        </is>
      </c>
    </row>
    <row r="3605" ht="13" customHeight="1">
      <c r="A3605" s="161" t="inlineStr">
        <is>
          <t>CIV</t>
        </is>
      </c>
      <c r="B3605" s="161" t="inlineStr">
        <is>
          <t>Côte d'Ivoire</t>
        </is>
      </c>
      <c r="C3605" s="161" t="inlineStr">
        <is>
          <t>Sub-Saharan Africa</t>
        </is>
      </c>
      <c r="D3605" s="161" t="inlineStr">
        <is>
          <t>Lower middle income</t>
        </is>
      </c>
      <c r="E3605" s="161" t="b">
        <v>1</v>
      </c>
      <c r="F3605" s="161" t="inlineStr">
        <is>
          <t>inn_incr_inv_ind_2030_pct_gdp</t>
        </is>
      </c>
      <c r="G3605" s="161" t="n">
        <v>0.0365326800350571</v>
      </c>
      <c r="H3605" s="161" t="inlineStr">
        <is>
          <t>2030</t>
        </is>
      </c>
      <c r="I3605" s="161" t="inlineStr">
        <is>
          <t>Mitigation_Investment_Needs_v1.1.xlsx (InvestmentNeeds v1.1, model output)</t>
        </is>
      </c>
    </row>
    <row r="3606" ht="13" customHeight="1">
      <c r="A3606" s="161" t="inlineStr">
        <is>
          <t>CIV</t>
        </is>
      </c>
      <c r="B3606" s="161" t="inlineStr">
        <is>
          <t>Côte d'Ivoire</t>
        </is>
      </c>
      <c r="C3606" s="161" t="inlineStr">
        <is>
          <t>Sub-Saharan Africa</t>
        </is>
      </c>
      <c r="D3606" s="161" t="inlineStr">
        <is>
          <t>Lower middle income</t>
        </is>
      </c>
      <c r="E3606" s="161" t="b">
        <v>1</v>
      </c>
      <c r="F3606" s="161" t="inlineStr">
        <is>
          <t>inn_incr_inv_fuel_2030_pct_gdp</t>
        </is>
      </c>
      <c r="G3606" s="161" t="n">
        <v>0.054413431145866</v>
      </c>
      <c r="H3606" s="161" t="inlineStr">
        <is>
          <t>2030</t>
        </is>
      </c>
      <c r="I3606" s="161" t="inlineStr">
        <is>
          <t>Mitigation_Investment_Needs_v1.1.xlsx (InvestmentNeeds v1.1, model output)</t>
        </is>
      </c>
    </row>
    <row r="3607" ht="13" customHeight="1">
      <c r="A3607" s="161" t="inlineStr">
        <is>
          <t>CIV</t>
        </is>
      </c>
      <c r="B3607" s="161" t="inlineStr">
        <is>
          <t>Côte d'Ivoire</t>
        </is>
      </c>
      <c r="C3607" s="161" t="inlineStr">
        <is>
          <t>Sub-Saharan Africa</t>
        </is>
      </c>
      <c r="D3607" s="161" t="inlineStr">
        <is>
          <t>Lower middle income</t>
        </is>
      </c>
      <c r="E3607" s="161" t="b">
        <v>1</v>
      </c>
      <c r="F3607" s="161" t="inlineStr">
        <is>
          <t>inn_incr_inv_afolu_2030_pct_gdp</t>
        </is>
      </c>
      <c r="G3607" s="161" t="n">
        <v>0.1681024325397775</v>
      </c>
      <c r="H3607" s="161" t="inlineStr">
        <is>
          <t>2030</t>
        </is>
      </c>
      <c r="I3607" s="161" t="inlineStr">
        <is>
          <t>Mitigation_Investment_Needs_v1.1.xlsx (InvestmentNeeds v1.1, model output)</t>
        </is>
      </c>
    </row>
    <row r="3608" ht="13" customHeight="1">
      <c r="A3608" s="161" t="inlineStr">
        <is>
          <t>CIV</t>
        </is>
      </c>
      <c r="B3608" s="161" t="inlineStr">
        <is>
          <t>Côte d'Ivoire</t>
        </is>
      </c>
      <c r="C3608" s="161" t="inlineStr">
        <is>
          <t>Sub-Saharan Africa</t>
        </is>
      </c>
      <c r="D3608" s="161" t="inlineStr">
        <is>
          <t>Lower middle income</t>
        </is>
      </c>
      <c r="E3608" s="161" t="b">
        <v>1</v>
      </c>
      <c r="F3608" s="161" t="inlineStr">
        <is>
          <t>inn_incr_cost_a_2030_pct_gdp</t>
        </is>
      </c>
      <c r="G3608" s="161" t="n">
        <v>0.0471904243662007</v>
      </c>
      <c r="H3608" s="161" t="inlineStr">
        <is>
          <t>2030</t>
        </is>
      </c>
      <c r="I3608" s="161" t="inlineStr">
        <is>
          <t>Mitigation_Investment_Needs_v1.1.xlsx (InvestmentNeeds v1.1, model output)</t>
        </is>
      </c>
    </row>
    <row r="3609" ht="13" customHeight="1">
      <c r="A3609" s="161" t="inlineStr">
        <is>
          <t>CIV</t>
        </is>
      </c>
      <c r="B3609" s="161" t="inlineStr">
        <is>
          <t>Côte d'Ivoire</t>
        </is>
      </c>
      <c r="C3609" s="161" t="inlineStr">
        <is>
          <t>Sub-Saharan Africa</t>
        </is>
      </c>
      <c r="D3609" s="161" t="inlineStr">
        <is>
          <t>Lower middle income</t>
        </is>
      </c>
      <c r="E3609" s="161" t="b">
        <v>1</v>
      </c>
      <c r="F3609" s="161" t="inlineStr">
        <is>
          <t>inn_incr_cost_b_2030_pct_gdp</t>
        </is>
      </c>
      <c r="G3609" s="161" t="n">
        <v>0.0153541923933041</v>
      </c>
      <c r="H3609" s="161" t="inlineStr">
        <is>
          <t>2030</t>
        </is>
      </c>
      <c r="I3609" s="161" t="inlineStr">
        <is>
          <t>Mitigation_Investment_Needs_v1.1.xlsx (InvestmentNeeds v1.1, model output)</t>
        </is>
      </c>
    </row>
    <row r="3610" ht="13" customHeight="1">
      <c r="A3610" s="161" t="inlineStr">
        <is>
          <t>CIV</t>
        </is>
      </c>
      <c r="B3610" s="161" t="inlineStr">
        <is>
          <t>Côte d'Ivoire</t>
        </is>
      </c>
      <c r="C3610" s="161" t="inlineStr">
        <is>
          <t>Sub-Saharan Africa</t>
        </is>
      </c>
      <c r="D3610" s="161" t="inlineStr">
        <is>
          <t>Lower middle income</t>
        </is>
      </c>
      <c r="E3610" s="161" t="b">
        <v>1</v>
      </c>
      <c r="F3610" s="161" t="inlineStr">
        <is>
          <t>inn_incr_cost_c_2030_pct_gdp</t>
        </is>
      </c>
      <c r="G3610" s="161" t="n">
        <v>-0.0112856125803925</v>
      </c>
      <c r="H3610" s="161" t="inlineStr">
        <is>
          <t>2030</t>
        </is>
      </c>
      <c r="I3610" s="161" t="inlineStr">
        <is>
          <t>Mitigation_Investment_Needs_v1.1.xlsx (InvestmentNeeds v1.1, model output)</t>
        </is>
      </c>
    </row>
    <row r="3611" ht="13" customHeight="1">
      <c r="A3611" s="161" t="inlineStr">
        <is>
          <t>CIV</t>
        </is>
      </c>
      <c r="B3611" s="161" t="inlineStr">
        <is>
          <t>Côte d'Ivoire</t>
        </is>
      </c>
      <c r="C3611" s="161" t="inlineStr">
        <is>
          <t>Sub-Saharan Africa</t>
        </is>
      </c>
      <c r="D3611" s="161" t="inlineStr">
        <is>
          <t>Lower middle income</t>
        </is>
      </c>
      <c r="E3611" s="161" t="b">
        <v>1</v>
      </c>
      <c r="F3611" s="161" t="inlineStr">
        <is>
          <t>inn_cost_per_t_b_2030_usd</t>
        </is>
      </c>
      <c r="G3611" s="161" t="n">
        <v>28.1267435684502</v>
      </c>
      <c r="H3611" s="161" t="inlineStr">
        <is>
          <t>2030</t>
        </is>
      </c>
      <c r="I3611" s="161" t="inlineStr">
        <is>
          <t>Mitigation_Investment_Needs_v1.1.xlsx (InvestmentNeeds v1.1, model output)</t>
        </is>
      </c>
    </row>
    <row r="3612" ht="13" customHeight="1">
      <c r="A3612" s="161" t="inlineStr">
        <is>
          <t>CIV</t>
        </is>
      </c>
      <c r="B3612" s="161" t="inlineStr">
        <is>
          <t>Côte d'Ivoire</t>
        </is>
      </c>
      <c r="C3612" s="161" t="inlineStr">
        <is>
          <t>Sub-Saharan Africa</t>
        </is>
      </c>
      <c r="D3612" s="161" t="inlineStr">
        <is>
          <t>Lower middle income</t>
        </is>
      </c>
      <c r="E3612" s="161" t="b">
        <v>1</v>
      </c>
      <c r="F3612" s="161" t="inlineStr">
        <is>
          <t>inn_coc_penalty_2030_pct_gdp</t>
        </is>
      </c>
      <c r="G3612" s="161" t="n">
        <v>0.1326509665537352</v>
      </c>
      <c r="H3612" s="161" t="inlineStr">
        <is>
          <t>2030</t>
        </is>
      </c>
      <c r="I3612" s="161" t="inlineStr">
        <is>
          <t>Mitigation_Investment_Needs_v1.1.xlsx (InvestmentNeeds v1.1, model output)</t>
        </is>
      </c>
    </row>
    <row r="3613" ht="13" customHeight="1">
      <c r="A3613" s="161" t="inlineStr">
        <is>
          <t>CIV</t>
        </is>
      </c>
      <c r="B3613" s="161" t="inlineStr">
        <is>
          <t>Côte d'Ivoire</t>
        </is>
      </c>
      <c r="C3613" s="161" t="inlineStr">
        <is>
          <t>Sub-Saharan Africa</t>
        </is>
      </c>
      <c r="D3613" s="161" t="inlineStr">
        <is>
          <t>Lower middle income</t>
        </is>
      </c>
      <c r="E3613" s="161" t="b">
        <v>1</v>
      </c>
      <c r="F3613" s="161" t="inlineStr">
        <is>
          <t>inn_pima_adj_inv_2030_pct_gdp</t>
        </is>
      </c>
      <c r="G3613" s="161" t="n">
        <v>4.292667717538698</v>
      </c>
      <c r="H3613" s="161" t="inlineStr">
        <is>
          <t>2030</t>
        </is>
      </c>
      <c r="I3613" s="161" t="inlineStr">
        <is>
          <t>Mitigation_Investment_Needs_v1.1.xlsx (InvestmentNeeds v1.1, model output)</t>
        </is>
      </c>
    </row>
    <row r="3614" ht="13" customHeight="1">
      <c r="A3614" s="161" t="inlineStr">
        <is>
          <t>CIV</t>
        </is>
      </c>
      <c r="B3614" s="161" t="inlineStr">
        <is>
          <t>Côte d'Ivoire</t>
        </is>
      </c>
      <c r="C3614" s="161" t="inlineStr">
        <is>
          <t>Sub-Saharan Africa</t>
        </is>
      </c>
      <c r="D3614" s="161" t="inlineStr">
        <is>
          <t>Lower middle income</t>
        </is>
      </c>
      <c r="E3614" s="161" t="b">
        <v>1</v>
      </c>
      <c r="F3614" s="161" t="inlineStr">
        <is>
          <t>nmim_nz_inv_2030_pct_gdp</t>
        </is>
      </c>
      <c r="G3614" s="161" t="n">
        <v>1.553423290520034</v>
      </c>
      <c r="H3614" s="161" t="inlineStr">
        <is>
          <t>2030</t>
        </is>
      </c>
      <c r="I3614" s="161" t="inlineStr">
        <is>
          <t>nmim_summary_v0_2.csv (InvestmentNeeds NMIM v0.2, model output)</t>
        </is>
      </c>
    </row>
    <row r="3615" ht="13" customHeight="1">
      <c r="A3615" s="161" t="inlineStr">
        <is>
          <t>CIV</t>
        </is>
      </c>
      <c r="B3615" s="161" t="inlineStr">
        <is>
          <t>Côte d'Ivoire</t>
        </is>
      </c>
      <c r="C3615" s="161" t="inlineStr">
        <is>
          <t>Sub-Saharan Africa</t>
        </is>
      </c>
      <c r="D3615" s="161" t="inlineStr">
        <is>
          <t>Lower middle income</t>
        </is>
      </c>
      <c r="E3615" s="161" t="b">
        <v>1</v>
      </c>
      <c r="F3615" s="161" t="inlineStr">
        <is>
          <t>nmim_typ1_2030_pct_gdp</t>
        </is>
      </c>
      <c r="G3615" s="161" t="n">
        <v>0.2718063187203547</v>
      </c>
      <c r="H3615" s="161" t="inlineStr">
        <is>
          <t>2030</t>
        </is>
      </c>
      <c r="I3615" s="161" t="inlineStr">
        <is>
          <t>nmim_summary_v0_2.csv (InvestmentNeeds NMIM v0.2, model output)</t>
        </is>
      </c>
    </row>
    <row r="3616" ht="13" customHeight="1">
      <c r="A3616" s="161" t="inlineStr">
        <is>
          <t>CIV</t>
        </is>
      </c>
      <c r="B3616" s="161" t="inlineStr">
        <is>
          <t>Côte d'Ivoire</t>
        </is>
      </c>
      <c r="C3616" s="161" t="inlineStr">
        <is>
          <t>Sub-Saharan Africa</t>
        </is>
      </c>
      <c r="D3616" s="161" t="inlineStr">
        <is>
          <t>Lower middle income</t>
        </is>
      </c>
      <c r="E3616" s="161" t="b">
        <v>1</v>
      </c>
      <c r="F3616" s="161" t="inlineStr">
        <is>
          <t>nmim_typ2_2030_pct_gdp</t>
        </is>
      </c>
      <c r="G3616" s="161" t="n">
        <v>0.2794165516735764</v>
      </c>
      <c r="H3616" s="161" t="inlineStr">
        <is>
          <t>2030</t>
        </is>
      </c>
      <c r="I3616" s="161" t="inlineStr">
        <is>
          <t>nmim_summary_v0_2.csv (InvestmentNeeds NMIM v0.2, model output)</t>
        </is>
      </c>
    </row>
    <row r="3617" ht="13" customHeight="1">
      <c r="A3617" s="161" t="inlineStr">
        <is>
          <t>CIV</t>
        </is>
      </c>
      <c r="B3617" s="161" t="inlineStr">
        <is>
          <t>Côte d'Ivoire</t>
        </is>
      </c>
      <c r="C3617" s="161" t="inlineStr">
        <is>
          <t>Sub-Saharan Africa</t>
        </is>
      </c>
      <c r="D3617" s="161" t="inlineStr">
        <is>
          <t>Lower middle income</t>
        </is>
      </c>
      <c r="E3617" s="161" t="b">
        <v>1</v>
      </c>
      <c r="F3617" s="161" t="inlineStr">
        <is>
          <t>nmim_typ3_2030_pct_gdp</t>
        </is>
      </c>
      <c r="G3617" s="161" t="n">
        <v>0.2611793319082784</v>
      </c>
      <c r="H3617" s="161" t="inlineStr">
        <is>
          <t>2030</t>
        </is>
      </c>
      <c r="I3617" s="161" t="inlineStr">
        <is>
          <t>nmim_summary_v0_2.csv (InvestmentNeeds NMIM v0.2, model output)</t>
        </is>
      </c>
    </row>
    <row r="3618" ht="13" customHeight="1">
      <c r="A3618" s="161" t="inlineStr">
        <is>
          <t>CIV</t>
        </is>
      </c>
      <c r="B3618" s="161" t="inlineStr">
        <is>
          <t>Côte d'Ivoire</t>
        </is>
      </c>
      <c r="C3618" s="161" t="inlineStr">
        <is>
          <t>Sub-Saharan Africa</t>
        </is>
      </c>
      <c r="D3618" s="161" t="inlineStr">
        <is>
          <t>Lower middle income</t>
        </is>
      </c>
      <c r="E3618" s="161" t="b">
        <v>1</v>
      </c>
      <c r="F3618" s="161" t="inlineStr">
        <is>
          <t>nmim_typ4_2030_pct_gdp</t>
        </is>
      </c>
      <c r="G3618" s="161" t="n">
        <v>0.39146041722365</v>
      </c>
      <c r="H3618" s="161" t="inlineStr">
        <is>
          <t>2030</t>
        </is>
      </c>
      <c r="I3618" s="161" t="inlineStr">
        <is>
          <t>nmim_summary_v0_2.csv (InvestmentNeeds NMIM v0.2, model output)</t>
        </is>
      </c>
    </row>
    <row r="3619" ht="13" customHeight="1">
      <c r="A3619" s="161" t="inlineStr">
        <is>
          <t>CIV</t>
        </is>
      </c>
      <c r="B3619" s="161" t="inlineStr">
        <is>
          <t>Côte d'Ivoire</t>
        </is>
      </c>
      <c r="C3619" s="161" t="inlineStr">
        <is>
          <t>Sub-Saharan Africa</t>
        </is>
      </c>
      <c r="D3619" s="161" t="inlineStr">
        <is>
          <t>Lower middle income</t>
        </is>
      </c>
      <c r="E3619" s="161" t="b">
        <v>1</v>
      </c>
      <c r="F3619" s="161" t="inlineStr">
        <is>
          <t>nmim_typ5_2030_pct_gdp</t>
        </is>
      </c>
      <c r="G3619" s="161" t="n">
        <v>0.3495606709132113</v>
      </c>
      <c r="H3619" s="161" t="inlineStr">
        <is>
          <t>2030</t>
        </is>
      </c>
      <c r="I3619" s="161" t="inlineStr">
        <is>
          <t>nmim_summary_v0_2.csv (InvestmentNeeds NMIM v0.2, model output)</t>
        </is>
      </c>
    </row>
    <row r="3620" ht="13" customHeight="1">
      <c r="A3620" s="161" t="inlineStr">
        <is>
          <t>CIV</t>
        </is>
      </c>
      <c r="B3620" s="161" t="inlineStr">
        <is>
          <t>Côte d'Ivoire</t>
        </is>
      </c>
      <c r="C3620" s="161" t="inlineStr">
        <is>
          <t>Sub-Saharan Africa</t>
        </is>
      </c>
      <c r="D3620" s="161" t="inlineStr">
        <is>
          <t>Lower middle income</t>
        </is>
      </c>
      <c r="E3620" s="161" t="b">
        <v>1</v>
      </c>
      <c r="F3620" s="161" t="inlineStr">
        <is>
          <t>nmim_budget_need_2030_pct_gdp</t>
        </is>
      </c>
      <c r="G3620" s="161" t="n">
        <v>0.3892444438793533</v>
      </c>
      <c r="H3620" s="161" t="inlineStr">
        <is>
          <t>2030</t>
        </is>
      </c>
      <c r="I3620" s="161" t="inlineStr">
        <is>
          <t>nmim_summary_v0_2.csv (InvestmentNeeds NMIM v0.2, model output)</t>
        </is>
      </c>
    </row>
    <row r="3621" ht="13" customHeight="1">
      <c r="A3621" s="161" t="inlineStr">
        <is>
          <t>CIV</t>
        </is>
      </c>
      <c r="B3621" s="161" t="inlineStr">
        <is>
          <t>Côte d'Ivoire</t>
        </is>
      </c>
      <c r="C3621" s="161" t="inlineStr">
        <is>
          <t>Sub-Saharan Africa</t>
        </is>
      </c>
      <c r="D3621" s="161" t="inlineStr">
        <is>
          <t>Lower middle income</t>
        </is>
      </c>
      <c r="E3621" s="161" t="b">
        <v>1</v>
      </c>
      <c r="F3621" s="161" t="inlineStr">
        <is>
          <t>nmim_private_share_2030_pct</t>
        </is>
      </c>
      <c r="G3621" s="161" t="n">
        <v>56.95564759241609</v>
      </c>
      <c r="H3621" s="161" t="inlineStr">
        <is>
          <t>2030</t>
        </is>
      </c>
      <c r="I3621" s="161" t="inlineStr">
        <is>
          <t>nmim_summary_v0_2.csv (InvestmentNeeds NMIM v0.2, model output)</t>
        </is>
      </c>
    </row>
    <row r="3622" ht="13" customHeight="1">
      <c r="A3622" s="161" t="inlineStr">
        <is>
          <t>CIV</t>
        </is>
      </c>
      <c r="B3622" s="161" t="inlineStr">
        <is>
          <t>Côte d'Ivoire</t>
        </is>
      </c>
      <c r="C3622" s="161" t="inlineStr">
        <is>
          <t>Sub-Saharan Africa</t>
        </is>
      </c>
      <c r="D3622" s="161" t="inlineStr">
        <is>
          <t>Lower middle income</t>
        </is>
      </c>
      <c r="E3622" s="161" t="b">
        <v>1</v>
      </c>
      <c r="F3622" s="161" t="inlineStr">
        <is>
          <t>nmim_incr_inv_2030_pct_gdp</t>
        </is>
      </c>
      <c r="G3622" s="161" t="n">
        <v>0.8749652515710473</v>
      </c>
      <c r="H3622" s="161" t="inlineStr">
        <is>
          <t>2030</t>
        </is>
      </c>
      <c r="I3622" s="161" t="inlineStr">
        <is>
          <t>nmim_summary_v0_2.csv (InvestmentNeeds NMIM v0.2, model output)</t>
        </is>
      </c>
    </row>
    <row r="3623" ht="13" customHeight="1">
      <c r="A3623" s="161" t="inlineStr">
        <is>
          <t>CIV</t>
        </is>
      </c>
      <c r="B3623" s="161" t="inlineStr">
        <is>
          <t>Côte d'Ivoire</t>
        </is>
      </c>
      <c r="C3623" s="161" t="inlineStr">
        <is>
          <t>Sub-Saharan Africa</t>
        </is>
      </c>
      <c r="D3623" s="161" t="inlineStr">
        <is>
          <t>Lower middle income</t>
        </is>
      </c>
      <c r="E3623" s="161" t="b">
        <v>1</v>
      </c>
      <c r="F3623" s="161" t="inlineStr">
        <is>
          <t>nmim_incr_inv_2050_pct_gdp</t>
        </is>
      </c>
      <c r="G3623" s="161" t="n">
        <v>0.7145902557705656</v>
      </c>
      <c r="H3623" s="161" t="inlineStr">
        <is>
          <t>2050</t>
        </is>
      </c>
      <c r="I3623" s="161" t="inlineStr">
        <is>
          <t>nmim_summary_v0_2.csv (InvestmentNeeds NMIM v0.2, model output)</t>
        </is>
      </c>
    </row>
    <row r="3624" ht="13" customHeight="1">
      <c r="A3624" s="161" t="inlineStr">
        <is>
          <t>CIV</t>
        </is>
      </c>
      <c r="B3624" s="161" t="inlineStr">
        <is>
          <t>Côte d'Ivoire</t>
        </is>
      </c>
      <c r="C3624" s="161" t="inlineStr">
        <is>
          <t>Sub-Saharan Africa</t>
        </is>
      </c>
      <c r="D3624" s="161" t="inlineStr">
        <is>
          <t>Lower middle income</t>
        </is>
      </c>
      <c r="E3624" s="161" t="b">
        <v>1</v>
      </c>
      <c r="F3624" s="161" t="inlineStr">
        <is>
          <t>nmim_pv_incr_cost_b_pct_gdp</t>
        </is>
      </c>
      <c r="G3624" s="161" t="n">
        <v>-3.636175825772892</v>
      </c>
      <c r="H3624" s="161" t="inlineStr">
        <is>
          <t>2025-2050</t>
        </is>
      </c>
      <c r="I3624" s="161" t="inlineStr">
        <is>
          <t>nmim_summary_v0_2.csv (InvestmentNeeds NMIM v0.2, model output)</t>
        </is>
      </c>
    </row>
    <row r="3625" ht="13" customHeight="1">
      <c r="A3625" s="161" t="inlineStr">
        <is>
          <t>CIV</t>
        </is>
      </c>
      <c r="B3625" s="161" t="inlineStr">
        <is>
          <t>Côte d'Ivoire</t>
        </is>
      </c>
      <c r="C3625" s="161" t="inlineStr">
        <is>
          <t>Sub-Saharan Africa</t>
        </is>
      </c>
      <c r="D3625" s="161" t="inlineStr">
        <is>
          <t>Lower middle income</t>
        </is>
      </c>
      <c r="E3625" s="161" t="b">
        <v>1</v>
      </c>
      <c r="F3625" s="161" t="inlineStr">
        <is>
          <t>price_diesel_usd_litre</t>
        </is>
      </c>
      <c r="G3625" s="161" t="n">
        <v>1.118</v>
      </c>
      <c r="H3625" s="161" t="inlineStr">
        <is>
          <t>2024</t>
        </is>
      </c>
      <c r="I3625" s="161" t="inlineStr">
        <is>
          <t>imffossilfuelsubsidiesdata.xlsb</t>
        </is>
      </c>
    </row>
    <row r="3626" ht="13" customHeight="1">
      <c r="A3626" s="161" t="inlineStr">
        <is>
          <t>CIV</t>
        </is>
      </c>
      <c r="B3626" s="161" t="inlineStr">
        <is>
          <t>Côte d'Ivoire</t>
        </is>
      </c>
      <c r="C3626" s="161" t="inlineStr">
        <is>
          <t>Sub-Saharan Africa</t>
        </is>
      </c>
      <c r="D3626" s="161" t="inlineStr">
        <is>
          <t>Lower middle income</t>
        </is>
      </c>
      <c r="E3626" s="161" t="b">
        <v>1</v>
      </c>
      <c r="F3626" s="161" t="inlineStr">
        <is>
          <t>price_gasoline_usd_litre</t>
        </is>
      </c>
      <c r="G3626" s="161" t="n">
        <v>1.443</v>
      </c>
      <c r="H3626" s="161" t="inlineStr">
        <is>
          <t>2024</t>
        </is>
      </c>
      <c r="I3626" s="161" t="inlineStr">
        <is>
          <t>imffossilfuelsubsidiesdata.xlsb</t>
        </is>
      </c>
    </row>
    <row r="3627" ht="13" customHeight="1">
      <c r="A3627" s="161" t="inlineStr">
        <is>
          <t>CIV</t>
        </is>
      </c>
      <c r="B3627" s="161" t="inlineStr">
        <is>
          <t>Côte d'Ivoire</t>
        </is>
      </c>
      <c r="C3627" s="161" t="inlineStr">
        <is>
          <t>Sub-Saharan Africa</t>
        </is>
      </c>
      <c r="D3627" s="161" t="inlineStr">
        <is>
          <t>Lower middle income</t>
        </is>
      </c>
      <c r="E3627" s="161" t="b">
        <v>1</v>
      </c>
      <c r="F3627" s="161" t="inlineStr">
        <is>
          <t>price_electricity_residential_usd_kwh</t>
        </is>
      </c>
      <c r="G3627" s="161" t="n">
        <v>0.131</v>
      </c>
      <c r="H3627" s="161" t="inlineStr">
        <is>
          <t>2024</t>
        </is>
      </c>
      <c r="I3627" s="161" t="inlineStr">
        <is>
          <t>imffossilfuelsubsidiesdata.xlsb</t>
        </is>
      </c>
    </row>
    <row r="3628" ht="13" customHeight="1">
      <c r="A3628" s="161" t="inlineStr">
        <is>
          <t>CIV</t>
        </is>
      </c>
      <c r="B3628" s="161" t="inlineStr">
        <is>
          <t>Côte d'Ivoire</t>
        </is>
      </c>
      <c r="C3628" s="161" t="inlineStr">
        <is>
          <t>Sub-Saharan Africa</t>
        </is>
      </c>
      <c r="D3628" s="161" t="inlineStr">
        <is>
          <t>Lower middle income</t>
        </is>
      </c>
      <c r="E3628" s="161" t="b">
        <v>1</v>
      </c>
      <c r="F3628" s="161" t="inlineStr">
        <is>
          <t>price_electricity_industry_usd_kwh</t>
        </is>
      </c>
      <c r="G3628" s="161" t="n">
        <v>0.14</v>
      </c>
      <c r="H3628" s="161" t="inlineStr">
        <is>
          <t>2024</t>
        </is>
      </c>
      <c r="I3628" s="161" t="inlineStr">
        <is>
          <t>imffossilfuelsubsidiesdata.xlsb</t>
        </is>
      </c>
    </row>
    <row r="3629" ht="13" customHeight="1">
      <c r="A3629" s="161" t="inlineStr">
        <is>
          <t>CIV</t>
        </is>
      </c>
      <c r="B3629" s="161" t="inlineStr">
        <is>
          <t>Côte d'Ivoire</t>
        </is>
      </c>
      <c r="C3629" s="161" t="inlineStr">
        <is>
          <t>Sub-Saharan Africa</t>
        </is>
      </c>
      <c r="D3629" s="161" t="inlineStr">
        <is>
          <t>Lower middle income</t>
        </is>
      </c>
      <c r="E3629" s="161" t="b">
        <v>1</v>
      </c>
      <c r="F3629" s="161" t="inlineStr">
        <is>
          <t>price_gas_residential_usd_gj</t>
        </is>
      </c>
      <c r="G3629" s="161" t="n">
        <v>15.318</v>
      </c>
      <c r="H3629" s="161" t="inlineStr">
        <is>
          <t>2024</t>
        </is>
      </c>
      <c r="I3629" s="161" t="inlineStr">
        <is>
          <t>imffossilfuelsubsidiesdata.xlsb</t>
        </is>
      </c>
    </row>
    <row r="3630" ht="13" customHeight="1">
      <c r="A3630" s="161" t="inlineStr">
        <is>
          <t>CIV</t>
        </is>
      </c>
      <c r="B3630" s="161" t="inlineStr">
        <is>
          <t>Côte d'Ivoire</t>
        </is>
      </c>
      <c r="C3630" s="161" t="inlineStr">
        <is>
          <t>Sub-Saharan Africa</t>
        </is>
      </c>
      <c r="D3630" s="161" t="inlineStr">
        <is>
          <t>Lower middle income</t>
        </is>
      </c>
      <c r="E3630" s="161" t="b">
        <v>1</v>
      </c>
      <c r="F3630" s="161" t="inlineStr">
        <is>
          <t>price_gas_industry_usd_gj</t>
        </is>
      </c>
      <c r="G3630" s="161" t="n">
        <v>9.010999999999999</v>
      </c>
      <c r="H3630" s="161" t="inlineStr">
        <is>
          <t>2024</t>
        </is>
      </c>
      <c r="I3630" s="161" t="inlineStr">
        <is>
          <t>imffossilfuelsubsidiesdata.xlsb</t>
        </is>
      </c>
    </row>
    <row r="3631" ht="13" customHeight="1">
      <c r="A3631" s="161" t="inlineStr">
        <is>
          <t>CIV</t>
        </is>
      </c>
      <c r="B3631" s="161" t="inlineStr">
        <is>
          <t>Côte d'Ivoire</t>
        </is>
      </c>
      <c r="C3631" s="161" t="inlineStr">
        <is>
          <t>Sub-Saharan Africa</t>
        </is>
      </c>
      <c r="D3631" s="161" t="inlineStr">
        <is>
          <t>Lower middle income</t>
        </is>
      </c>
      <c r="E3631" s="161" t="b">
        <v>1</v>
      </c>
      <c r="F3631" s="161" t="inlineStr">
        <is>
          <t>price_gas_power_usd_gj</t>
        </is>
      </c>
      <c r="G3631" s="161" t="n">
        <v>6.224</v>
      </c>
      <c r="H3631" s="161" t="inlineStr">
        <is>
          <t>2024</t>
        </is>
      </c>
      <c r="I3631" s="161" t="inlineStr">
        <is>
          <t>imffossilfuelsubsidiesdata.xlsb</t>
        </is>
      </c>
    </row>
    <row r="3632" ht="13" customHeight="1">
      <c r="A3632" s="161" t="inlineStr">
        <is>
          <t>CIV</t>
        </is>
      </c>
      <c r="B3632" s="161" t="inlineStr">
        <is>
          <t>Côte d'Ivoire</t>
        </is>
      </c>
      <c r="C3632" s="161" t="inlineStr">
        <is>
          <t>Sub-Saharan Africa</t>
        </is>
      </c>
      <c r="D3632" s="161" t="inlineStr">
        <is>
          <t>Lower middle income</t>
        </is>
      </c>
      <c r="E3632" s="161" t="b">
        <v>1</v>
      </c>
      <c r="F3632" s="161" t="inlineStr">
        <is>
          <t>price_coal_residential_usd_gj</t>
        </is>
      </c>
      <c r="G3632" s="161" t="n">
        <v>14.388</v>
      </c>
      <c r="H3632" s="161" t="inlineStr">
        <is>
          <t>2024</t>
        </is>
      </c>
      <c r="I3632" s="161" t="inlineStr">
        <is>
          <t>imffossilfuelsubsidiesdata.xlsb</t>
        </is>
      </c>
    </row>
    <row r="3633" ht="13" customHeight="1">
      <c r="A3633" s="161" t="inlineStr">
        <is>
          <t>CIV</t>
        </is>
      </c>
      <c r="B3633" s="161" t="inlineStr">
        <is>
          <t>Côte d'Ivoire</t>
        </is>
      </c>
      <c r="C3633" s="161" t="inlineStr">
        <is>
          <t>Sub-Saharan Africa</t>
        </is>
      </c>
      <c r="D3633" s="161" t="inlineStr">
        <is>
          <t>Lower middle income</t>
        </is>
      </c>
      <c r="E3633" s="161" t="b">
        <v>1</v>
      </c>
      <c r="F3633" s="161" t="inlineStr">
        <is>
          <t>price_coal_industry_usd_gj</t>
        </is>
      </c>
      <c r="G3633" s="161" t="n">
        <v>7.124</v>
      </c>
      <c r="H3633" s="161" t="inlineStr">
        <is>
          <t>2024</t>
        </is>
      </c>
      <c r="I3633" s="161" t="inlineStr">
        <is>
          <t>imffossilfuelsubsidiesdata.xlsb</t>
        </is>
      </c>
    </row>
    <row r="3634" ht="13" customHeight="1">
      <c r="A3634" s="161" t="inlineStr">
        <is>
          <t>CIV</t>
        </is>
      </c>
      <c r="B3634" s="161" t="inlineStr">
        <is>
          <t>Côte d'Ivoire</t>
        </is>
      </c>
      <c r="C3634" s="161" t="inlineStr">
        <is>
          <t>Sub-Saharan Africa</t>
        </is>
      </c>
      <c r="D3634" s="161" t="inlineStr">
        <is>
          <t>Lower middle income</t>
        </is>
      </c>
      <c r="E3634" s="161" t="b">
        <v>1</v>
      </c>
      <c r="F3634" s="161" t="inlineStr">
        <is>
          <t>price_coal_power_usd_gj</t>
        </is>
      </c>
      <c r="G3634" s="161" t="n">
        <v>5.575</v>
      </c>
      <c r="H3634" s="161" t="inlineStr">
        <is>
          <t>2024</t>
        </is>
      </c>
      <c r="I3634" s="161" t="inlineStr">
        <is>
          <t>imffossilfuelsubsidiesdata.xlsb</t>
        </is>
      </c>
    </row>
    <row r="3635" ht="13" customHeight="1">
      <c r="A3635" s="161" t="inlineStr">
        <is>
          <t>CIV</t>
        </is>
      </c>
      <c r="B3635" s="161" t="inlineStr">
        <is>
          <t>Côte d'Ivoire</t>
        </is>
      </c>
      <c r="C3635" s="161" t="inlineStr">
        <is>
          <t>Sub-Saharan Africa</t>
        </is>
      </c>
      <c r="D3635" s="161" t="inlineStr">
        <is>
          <t>Lower middle income</t>
        </is>
      </c>
      <c r="E3635" s="161" t="b">
        <v>1</v>
      </c>
      <c r="F3635" s="161" t="inlineStr">
        <is>
          <t>power_market_structure</t>
        </is>
      </c>
      <c r="G3635" s="161" t="n">
        <v>2</v>
      </c>
      <c r="H3635" s="161" t="inlineStr">
        <is>
          <t>2013</t>
        </is>
      </c>
      <c r="I3635" s="161" t="inlineStr">
        <is>
          <t>dataverse_files.zip</t>
        </is>
      </c>
    </row>
    <row r="3636" ht="13" customHeight="1">
      <c r="A3636" s="161" t="inlineStr">
        <is>
          <t>CIV</t>
        </is>
      </c>
      <c r="B3636" s="161" t="inlineStr">
        <is>
          <t>Côte d'Ivoire</t>
        </is>
      </c>
      <c r="C3636" s="161" t="inlineStr">
        <is>
          <t>Sub-Saharan Africa</t>
        </is>
      </c>
      <c r="D3636" s="161" t="inlineStr">
        <is>
          <t>Lower middle income</t>
        </is>
      </c>
      <c r="E3636" s="161" t="b">
        <v>1</v>
      </c>
      <c r="F3636" s="161" t="inlineStr">
        <is>
          <t>independent_regulator</t>
        </is>
      </c>
      <c r="G3636" s="161" t="n">
        <v>1</v>
      </c>
      <c r="H3636" s="161" t="inlineStr">
        <is>
          <t>2013</t>
        </is>
      </c>
      <c r="I3636" s="161" t="inlineStr">
        <is>
          <t>dataverse_files.zip</t>
        </is>
      </c>
    </row>
    <row r="3637" ht="13" customHeight="1">
      <c r="A3637" s="161" t="inlineStr">
        <is>
          <t>CIV</t>
        </is>
      </c>
      <c r="B3637" s="161" t="inlineStr">
        <is>
          <t>Côte d'Ivoire</t>
        </is>
      </c>
      <c r="C3637" s="161" t="inlineStr">
        <is>
          <t>Sub-Saharan Africa</t>
        </is>
      </c>
      <c r="D3637" s="161" t="inlineStr">
        <is>
          <t>Lower middle income</t>
        </is>
      </c>
      <c r="E3637" s="161" t="b">
        <v>1</v>
      </c>
      <c r="F3637" s="161" t="inlineStr">
        <is>
          <t>generation_unbundled</t>
        </is>
      </c>
      <c r="G3637" s="161" t="n">
        <v>0</v>
      </c>
      <c r="H3637" s="161" t="inlineStr">
        <is>
          <t>2013</t>
        </is>
      </c>
      <c r="I3637" s="161" t="inlineStr">
        <is>
          <t>dataverse_files.zip</t>
        </is>
      </c>
    </row>
    <row r="3638" ht="13" customHeight="1">
      <c r="A3638" s="161" t="inlineStr">
        <is>
          <t>CIV</t>
        </is>
      </c>
      <c r="B3638" s="161" t="inlineStr">
        <is>
          <t>Côte d'Ivoire</t>
        </is>
      </c>
      <c r="C3638" s="161" t="inlineStr">
        <is>
          <t>Sub-Saharan Africa</t>
        </is>
      </c>
      <c r="D3638" s="161" t="inlineStr">
        <is>
          <t>Lower middle income</t>
        </is>
      </c>
      <c r="E3638" s="161" t="b">
        <v>1</v>
      </c>
      <c r="F3638" s="161" t="inlineStr">
        <is>
          <t>rise_renewable_energy_score</t>
        </is>
      </c>
      <c r="G3638" s="161" t="n">
        <v>28.407</v>
      </c>
      <c r="H3638" s="161" t="inlineStr">
        <is>
          <t>2023</t>
        </is>
      </c>
      <c r="I3638" s="161" t="inlineStr">
        <is>
          <t>WB_RISE_WIDEF.csv</t>
        </is>
      </c>
    </row>
    <row r="3639" ht="13" customHeight="1">
      <c r="A3639" s="161" t="inlineStr">
        <is>
          <t>CIV</t>
        </is>
      </c>
      <c r="B3639" s="161" t="inlineStr">
        <is>
          <t>Côte d'Ivoire</t>
        </is>
      </c>
      <c r="C3639" s="161" t="inlineStr">
        <is>
          <t>Sub-Saharan Africa</t>
        </is>
      </c>
      <c r="D3639" s="161" t="inlineStr">
        <is>
          <t>Lower middle income</t>
        </is>
      </c>
      <c r="E3639" s="161" t="b">
        <v>1</v>
      </c>
      <c r="F3639" s="161" t="inlineStr">
        <is>
          <t>rise_level_playing_field_score</t>
        </is>
      </c>
      <c r="G3639" s="161" t="n">
        <v>0</v>
      </c>
      <c r="H3639" s="161" t="inlineStr">
        <is>
          <t>2023</t>
        </is>
      </c>
      <c r="I3639" s="161" t="inlineStr">
        <is>
          <t>WB_RISE_WIDEF.csv</t>
        </is>
      </c>
    </row>
    <row r="3640" ht="13" customHeight="1">
      <c r="A3640" s="161" t="inlineStr">
        <is>
          <t>CIV</t>
        </is>
      </c>
      <c r="B3640" s="161" t="inlineStr">
        <is>
          <t>Côte d'Ivoire</t>
        </is>
      </c>
      <c r="C3640" s="161" t="inlineStr">
        <is>
          <t>Sub-Saharan Africa</t>
        </is>
      </c>
      <c r="D3640" s="161" t="inlineStr">
        <is>
          <t>Lower middle income</t>
        </is>
      </c>
      <c r="E3640" s="161" t="b">
        <v>1</v>
      </c>
      <c r="F3640" s="161" t="inlineStr">
        <is>
          <t>rise_ee_financing_mechanisms_score</t>
        </is>
      </c>
      <c r="G3640" s="161" t="n">
        <v>50</v>
      </c>
      <c r="H3640" s="161" t="inlineStr">
        <is>
          <t>2023</t>
        </is>
      </c>
      <c r="I3640" s="161" t="inlineStr">
        <is>
          <t>WB_RISE_WIDEF.csv</t>
        </is>
      </c>
    </row>
    <row r="3641" ht="13" customHeight="1">
      <c r="A3641" s="161" t="inlineStr">
        <is>
          <t>CIV</t>
        </is>
      </c>
      <c r="B3641" s="161" t="inlineStr">
        <is>
          <t>Côte d'Ivoire</t>
        </is>
      </c>
      <c r="C3641" s="161" t="inlineStr">
        <is>
          <t>Sub-Saharan Africa</t>
        </is>
      </c>
      <c r="D3641" s="161" t="inlineStr">
        <is>
          <t>Lower middle income</t>
        </is>
      </c>
      <c r="E3641" s="161" t="b">
        <v>1</v>
      </c>
      <c r="F3641" s="161" t="inlineStr">
        <is>
          <t>revenue_pct_gdp</t>
        </is>
      </c>
      <c r="G3641" s="161" t="n">
        <v>16.402</v>
      </c>
      <c r="H3641" s="161" t="inlineStr">
        <is>
          <t>2024</t>
        </is>
      </c>
      <c r="I3641" s="161" t="inlineStr">
        <is>
          <t>dataset_2026-08-26T13_41_09_874550254Z_DEFAULT_INTEGRATION_IMF_RES_WEO_9_0_0.csv</t>
        </is>
      </c>
    </row>
    <row r="3642" ht="13" customHeight="1">
      <c r="A3642" s="161" t="inlineStr">
        <is>
          <t>CIV</t>
        </is>
      </c>
      <c r="B3642" s="161" t="inlineStr">
        <is>
          <t>Côte d'Ivoire</t>
        </is>
      </c>
      <c r="C3642" s="161" t="inlineStr">
        <is>
          <t>Sub-Saharan Africa</t>
        </is>
      </c>
      <c r="D3642" s="161" t="inlineStr">
        <is>
          <t>Lower middle income</t>
        </is>
      </c>
      <c r="E3642" s="161" t="b">
        <v>1</v>
      </c>
      <c r="F3642" s="161" t="inlineStr">
        <is>
          <t>primary_balance_pct_gdp</t>
        </is>
      </c>
      <c r="G3642" s="161" t="n">
        <v>-1.302</v>
      </c>
      <c r="H3642" s="161" t="inlineStr">
        <is>
          <t>2024</t>
        </is>
      </c>
      <c r="I3642" s="161" t="inlineStr">
        <is>
          <t>dataset_2026-08-26T13_41_09_874550254Z_DEFAULT_INTEGRATION_IMF_RES_WEO_9_0_0.csv</t>
        </is>
      </c>
    </row>
    <row r="3643" ht="13" customHeight="1">
      <c r="A3643" s="161" t="inlineStr">
        <is>
          <t>CIV</t>
        </is>
      </c>
      <c r="B3643" s="161" t="inlineStr">
        <is>
          <t>Côte d'Ivoire</t>
        </is>
      </c>
      <c r="C3643" s="161" t="inlineStr">
        <is>
          <t>Sub-Saharan Africa</t>
        </is>
      </c>
      <c r="D3643" s="161" t="inlineStr">
        <is>
          <t>Lower middle income</t>
        </is>
      </c>
      <c r="E3643" s="161" t="b">
        <v>1</v>
      </c>
      <c r="F3643" s="161" t="inlineStr">
        <is>
          <t>current_account_pct_gdp</t>
        </is>
      </c>
      <c r="G3643" s="161" t="n">
        <v>-4.467</v>
      </c>
      <c r="H3643" s="161" t="inlineStr">
        <is>
          <t>2024</t>
        </is>
      </c>
      <c r="I3643" s="161" t="inlineStr">
        <is>
          <t>dataset_2026-08-26T13_41_09_874550254Z_DEFAULT_INTEGRATION_IMF_RES_WEO_9_0_0.csv</t>
        </is>
      </c>
    </row>
    <row r="3644" ht="13" customHeight="1">
      <c r="A3644" s="161" t="inlineStr">
        <is>
          <t>CIV</t>
        </is>
      </c>
      <c r="B3644" s="161" t="inlineStr">
        <is>
          <t>Côte d'Ivoire</t>
        </is>
      </c>
      <c r="C3644" s="161" t="inlineStr">
        <is>
          <t>Sub-Saharan Africa</t>
        </is>
      </c>
      <c r="D3644" s="161" t="inlineStr">
        <is>
          <t>Lower middle income</t>
        </is>
      </c>
      <c r="E3644" s="161" t="b">
        <v>1</v>
      </c>
      <c r="F3644" s="161" t="inlineStr">
        <is>
          <t>gross_capital_formation_pct_gdp</t>
        </is>
      </c>
      <c r="G3644" s="161" t="n">
        <v>20.87</v>
      </c>
      <c r="H3644" s="161" t="inlineStr">
        <is>
          <t>2024</t>
        </is>
      </c>
      <c r="I3644" s="161" t="inlineStr">
        <is>
          <t>dataset_2026-08-26T13_41_09_874550254Z_DEFAULT_INTEGRATION_IMF_RES_WEO_9_0_0.csv</t>
        </is>
      </c>
    </row>
    <row r="3645" ht="13" customHeight="1">
      <c r="A3645" s="161" t="inlineStr">
        <is>
          <t>CIV</t>
        </is>
      </c>
      <c r="B3645" s="161" t="inlineStr">
        <is>
          <t>Côte d'Ivoire</t>
        </is>
      </c>
      <c r="C3645" s="161" t="inlineStr">
        <is>
          <t>Sub-Saharan Africa</t>
        </is>
      </c>
      <c r="D3645" s="161" t="inlineStr">
        <is>
          <t>Lower middle income</t>
        </is>
      </c>
      <c r="E3645" s="161" t="b">
        <v>1</v>
      </c>
      <c r="F3645" s="161" t="inlineStr">
        <is>
          <t>real_gdp_growth_5y_avg_pct</t>
        </is>
      </c>
      <c r="G3645" s="161" t="n">
        <v>5.357</v>
      </c>
      <c r="H3645" s="161" t="inlineStr">
        <is>
          <t>2020-2024 avg</t>
        </is>
      </c>
      <c r="I3645" s="161" t="inlineStr">
        <is>
          <t>dataset_2026-08-26T13_41_09_874550254Z_DEFAULT_INTEGRATION_IMF_RES_WEO_9_0_0.csv (derived)</t>
        </is>
      </c>
    </row>
    <row r="3646" ht="13" customHeight="1">
      <c r="A3646" s="161" t="inlineStr">
        <is>
          <t>CIV</t>
        </is>
      </c>
      <c r="B3646" s="161" t="inlineStr">
        <is>
          <t>Côte d'Ivoire</t>
        </is>
      </c>
      <c r="C3646" s="161" t="inlineStr">
        <is>
          <t>Sub-Saharan Africa</t>
        </is>
      </c>
      <c r="D3646" s="161" t="inlineStr">
        <is>
          <t>Lower middle income</t>
        </is>
      </c>
      <c r="E3646" s="161" t="b">
        <v>1</v>
      </c>
      <c r="F3646" s="161" t="inlineStr">
        <is>
          <t>int_budget_need_2030_pct_gdp</t>
        </is>
      </c>
      <c r="G3646" s="161" t="n">
        <v>0.251</v>
      </c>
      <c r="H3646" s="161" t="inlineStr">
        <is>
          <t>2030</t>
        </is>
      </c>
      <c r="I3646" s="161" t="inlineStr">
        <is>
          <t>integrated_results.csv (MacroFiscalModels v0.1, model output)</t>
        </is>
      </c>
    </row>
    <row r="3647" ht="13" customHeight="1">
      <c r="A3647" s="161" t="inlineStr">
        <is>
          <t>CIV</t>
        </is>
      </c>
      <c r="B3647" s="161" t="inlineStr">
        <is>
          <t>Côte d'Ivoire</t>
        </is>
      </c>
      <c r="C3647" s="161" t="inlineStr">
        <is>
          <t>Sub-Saharan Africa</t>
        </is>
      </c>
      <c r="D3647" s="161" t="inlineStr">
        <is>
          <t>Lower middle income</t>
        </is>
      </c>
      <c r="E3647" s="161" t="b">
        <v>1</v>
      </c>
      <c r="F3647" s="161" t="inlineStr">
        <is>
          <t>int_pricing_revenue_2030_pct_gdp</t>
        </is>
      </c>
      <c r="G3647" s="161" t="n">
        <v>0.162</v>
      </c>
      <c r="H3647" s="161" t="inlineStr">
        <is>
          <t>2030</t>
        </is>
      </c>
      <c r="I3647" s="161" t="inlineStr">
        <is>
          <t>integrated_results.csv (MacroFiscalModels v0.1, model output)</t>
        </is>
      </c>
    </row>
    <row r="3648" ht="13" customHeight="1">
      <c r="A3648" s="161" t="inlineStr">
        <is>
          <t>CIV</t>
        </is>
      </c>
      <c r="B3648" s="161" t="inlineStr">
        <is>
          <t>Côte d'Ivoire</t>
        </is>
      </c>
      <c r="C3648" s="161" t="inlineStr">
        <is>
          <t>Sub-Saharan Africa</t>
        </is>
      </c>
      <c r="D3648" s="161" t="inlineStr">
        <is>
          <t>Lower middle income</t>
        </is>
      </c>
      <c r="E3648" s="161" t="b">
        <v>1</v>
      </c>
      <c r="F3648" s="161" t="inlineStr">
        <is>
          <t>int_financing_gap_2030_pct_gdp</t>
        </is>
      </c>
      <c r="G3648" s="161" t="n">
        <v>0.089</v>
      </c>
      <c r="H3648" s="161" t="inlineStr">
        <is>
          <t>2030</t>
        </is>
      </c>
      <c r="I3648" s="161" t="inlineStr">
        <is>
          <t>integrated_results.csv (MacroFiscalModels v0.1, model output)</t>
        </is>
      </c>
    </row>
    <row r="3649" ht="13" customHeight="1">
      <c r="A3649" s="161" t="inlineStr">
        <is>
          <t>CIV</t>
        </is>
      </c>
      <c r="B3649" s="161" t="inlineStr">
        <is>
          <t>Côte d'Ivoire</t>
        </is>
      </c>
      <c r="C3649" s="161" t="inlineStr">
        <is>
          <t>Sub-Saharan Africa</t>
        </is>
      </c>
      <c r="D3649" s="161" t="inlineStr">
        <is>
          <t>Lower middle income</t>
        </is>
      </c>
      <c r="E3649" s="161" t="b">
        <v>1</v>
      </c>
      <c r="F3649" s="161" t="inlineStr">
        <is>
          <t>int_gdp_dev_2050_pct</t>
        </is>
      </c>
      <c r="G3649" s="161" t="n">
        <v>4.406</v>
      </c>
      <c r="H3649" s="161" t="inlineStr">
        <is>
          <t>2050</t>
        </is>
      </c>
      <c r="I3649" s="161" t="inlineStr">
        <is>
          <t>integrated_results.csv (MacroFiscalModels v0.1, model output)</t>
        </is>
      </c>
    </row>
    <row r="3650" ht="13" customHeight="1">
      <c r="A3650" s="161" t="inlineStr">
        <is>
          <t>CIV</t>
        </is>
      </c>
      <c r="B3650" s="161" t="inlineStr">
        <is>
          <t>Côte d'Ivoire</t>
        </is>
      </c>
      <c r="C3650" s="161" t="inlineStr">
        <is>
          <t>Sub-Saharan Africa</t>
        </is>
      </c>
      <c r="D3650" s="161" t="inlineStr">
        <is>
          <t>Lower middle income</t>
        </is>
      </c>
      <c r="E3650" s="161" t="b">
        <v>1</v>
      </c>
      <c r="F3650" s="161" t="inlineStr">
        <is>
          <t>int_debt_2050_pct_gdp</t>
        </is>
      </c>
      <c r="G3650" s="161" t="n">
        <v>59.28</v>
      </c>
      <c r="H3650" s="161" t="inlineStr">
        <is>
          <t>2050</t>
        </is>
      </c>
      <c r="I3650" s="161" t="inlineStr">
        <is>
          <t>integrated_results.csv (MacroFiscalModels v0.1, model output)</t>
        </is>
      </c>
    </row>
    <row r="3651" ht="13" customHeight="1">
      <c r="A3651" s="161" t="inlineStr">
        <is>
          <t>CIV</t>
        </is>
      </c>
      <c r="B3651" s="161" t="inlineStr">
        <is>
          <t>Côte d'Ivoire</t>
        </is>
      </c>
      <c r="C3651" s="161" t="inlineStr">
        <is>
          <t>Sub-Saharan Africa</t>
        </is>
      </c>
      <c r="D3651" s="161" t="inlineStr">
        <is>
          <t>Lower middle income</t>
        </is>
      </c>
      <c r="E3651" s="161" t="b">
        <v>1</v>
      </c>
      <c r="F3651" s="161" t="inlineStr">
        <is>
          <t>int_dsf_risk_code</t>
        </is>
      </c>
      <c r="G3651" s="161" t="n">
        <v>3</v>
      </c>
      <c r="H3651" s="161" t="inlineStr">
        <is>
          <t>2034</t>
        </is>
      </c>
      <c r="I3651" s="161" t="inlineStr">
        <is>
          <t>integrated_results.csv (MacroFiscalModels v0.1, model output)</t>
        </is>
      </c>
    </row>
    <row r="3652" ht="13" customHeight="1">
      <c r="A3652" s="161" t="inlineStr">
        <is>
          <t>DNK</t>
        </is>
      </c>
      <c r="B3652" s="161" t="inlineStr">
        <is>
          <t>Denmark</t>
        </is>
      </c>
      <c r="C3652" s="161" t="inlineStr">
        <is>
          <t>Europe &amp; Central Asia</t>
        </is>
      </c>
      <c r="D3652" s="161" t="inlineStr">
        <is>
          <t>High income</t>
        </is>
      </c>
      <c r="E3652" s="161" t="b">
        <v>0</v>
      </c>
      <c r="F3652" s="161" t="inlineStr">
        <is>
          <t>interest_pct_gdp</t>
        </is>
      </c>
      <c r="G3652" s="161" t="n">
        <v>-0.751</v>
      </c>
      <c r="H3652" s="161" t="inlineStr">
        <is>
          <t>2024</t>
        </is>
      </c>
      <c r="I3652" s="161" t="inlineStr">
        <is>
          <t>dataset_2026-08-26T13_41_09_874550254Z_DEFAULT_INTEGRATION_IMF_RES_WEO_9_0_0.csv (derived)</t>
        </is>
      </c>
    </row>
    <row r="3653" ht="13" customHeight="1">
      <c r="A3653" s="161" t="inlineStr">
        <is>
          <t>DNK</t>
        </is>
      </c>
      <c r="B3653" s="161" t="inlineStr">
        <is>
          <t>Denmark</t>
        </is>
      </c>
      <c r="C3653" s="161" t="inlineStr">
        <is>
          <t>Europe &amp; Central Asia</t>
        </is>
      </c>
      <c r="D3653" s="161" t="inlineStr">
        <is>
          <t>High income</t>
        </is>
      </c>
      <c r="E3653" s="161" t="b">
        <v>0</v>
      </c>
      <c r="F3653" s="161" t="inlineStr">
        <is>
          <t>gross_debt_pct_gdp</t>
        </is>
      </c>
      <c r="G3653" s="161" t="n">
        <v>30.544</v>
      </c>
      <c r="H3653" s="161" t="inlineStr">
        <is>
          <t>2024</t>
        </is>
      </c>
      <c r="I3653" s="161" t="inlineStr">
        <is>
          <t>dataset_2026-08-26T13_41_09_874550254Z_DEFAULT_INTEGRATION_IMF_RES_WEO_9_0_0.csv</t>
        </is>
      </c>
    </row>
    <row r="3654" ht="13" customHeight="1">
      <c r="A3654" s="161" t="inlineStr">
        <is>
          <t>DNK</t>
        </is>
      </c>
      <c r="B3654" s="161" t="inlineStr">
        <is>
          <t>Denmark</t>
        </is>
      </c>
      <c r="C3654" s="161" t="inlineStr">
        <is>
          <t>Europe &amp; Central Asia</t>
        </is>
      </c>
      <c r="D3654" s="161" t="inlineStr">
        <is>
          <t>High income</t>
        </is>
      </c>
      <c r="E3654" s="161" t="b">
        <v>0</v>
      </c>
      <c r="F3654" s="161" t="inlineStr">
        <is>
          <t>tax_revenue_pct_gdp</t>
        </is>
      </c>
      <c r="G3654" s="161" t="n">
        <v>45.339</v>
      </c>
      <c r="H3654" s="161" t="inlineStr">
        <is>
          <t>2024</t>
        </is>
      </c>
      <c r="I3654" s="161" t="inlineStr">
        <is>
          <t>world-imf2026.xlsx</t>
        </is>
      </c>
    </row>
    <row r="3655" ht="13" customHeight="1">
      <c r="A3655" s="161" t="inlineStr">
        <is>
          <t>DNK</t>
        </is>
      </c>
      <c r="B3655" s="161" t="inlineStr">
        <is>
          <t>Denmark</t>
        </is>
      </c>
      <c r="C3655" s="161" t="inlineStr">
        <is>
          <t>Europe &amp; Central Asia</t>
        </is>
      </c>
      <c r="D3655" s="161" t="inlineStr">
        <is>
          <t>High income</t>
        </is>
      </c>
      <c r="E3655" s="161" t="b">
        <v>0</v>
      </c>
      <c r="F3655" s="161" t="inlineStr">
        <is>
          <t>climate_pfm_diagnostic_on_record</t>
        </is>
      </c>
      <c r="G3655" s="161" t="n">
        <v>0</v>
      </c>
      <c r="H3655" s="161" t="inlineStr">
        <is>
          <t>2022</t>
        </is>
      </c>
      <c r="I3655" s="161" t="inlineStr">
        <is>
          <t>UNDP-Global-Climate-Public-Finance-Review-2022.pdf (Table 4.2)</t>
        </is>
      </c>
    </row>
    <row r="3656" ht="13" customHeight="1">
      <c r="A3656" s="161" t="inlineStr">
        <is>
          <t>DNK</t>
        </is>
      </c>
      <c r="B3656" s="161" t="inlineStr">
        <is>
          <t>Denmark</t>
        </is>
      </c>
      <c r="C3656" s="161" t="inlineStr">
        <is>
          <t>Europe &amp; Central Asia</t>
        </is>
      </c>
      <c r="D3656" s="161" t="inlineStr">
        <is>
          <t>High income</t>
        </is>
      </c>
      <c r="E3656" s="161" t="b">
        <v>0</v>
      </c>
      <c r="F3656" s="161" t="inlineStr">
        <is>
          <t>wacc_steffen_nominal_aftertax_pct</t>
        </is>
      </c>
      <c r="G3656" s="161" t="n">
        <v>3.75</v>
      </c>
      <c r="H3656" s="161" t="inlineStr">
        <is>
          <t>2020</t>
        </is>
      </c>
      <c r="I3656" s="161" t="inlineStr">
        <is>
          <t>SteffenEtAl2025_WACC_database.csv</t>
        </is>
      </c>
    </row>
    <row r="3657" ht="13" customHeight="1">
      <c r="A3657" s="161" t="inlineStr">
        <is>
          <t>DNK</t>
        </is>
      </c>
      <c r="B3657" s="161" t="inlineStr">
        <is>
          <t>Denmark</t>
        </is>
      </c>
      <c r="C3657" s="161" t="inlineStr">
        <is>
          <t>Europe &amp; Central Asia</t>
        </is>
      </c>
      <c r="D3657" s="161" t="inlineStr">
        <is>
          <t>High income</t>
        </is>
      </c>
      <c r="E3657" s="161" t="b">
        <v>0</v>
      </c>
      <c r="F3657" s="161" t="inlineStr">
        <is>
          <t>wacc_n_sources</t>
        </is>
      </c>
      <c r="G3657" s="161" t="n">
        <v>1</v>
      </c>
      <c r="H3657" s="161" t="inlineStr">
        <is>
          <t>2021-2024</t>
        </is>
      </c>
      <c r="I3657" s="161" t="inlineStr">
        <is>
          <t>IRENA / Steffen et al. / IEA</t>
        </is>
      </c>
    </row>
    <row r="3658" ht="13" customHeight="1">
      <c r="A3658" s="161" t="inlineStr">
        <is>
          <t>DNK</t>
        </is>
      </c>
      <c r="B3658" s="161" t="inlineStr">
        <is>
          <t>Denmark</t>
        </is>
      </c>
      <c r="C3658" s="161" t="inlineStr">
        <is>
          <t>Europe &amp; Central Asia</t>
        </is>
      </c>
      <c r="D3658" s="161" t="inlineStr">
        <is>
          <t>High income</t>
        </is>
      </c>
      <c r="E3658" s="161" t="b">
        <v>0</v>
      </c>
      <c r="F3658" s="161" t="inlineStr">
        <is>
          <t>excise_revenue_pct_of_revenue</t>
        </is>
      </c>
      <c r="G3658" s="161" t="n">
        <v>3.964</v>
      </c>
      <c r="H3658" s="161" t="inlineStr">
        <is>
          <t>2024</t>
        </is>
      </c>
      <c r="I3658" s="161" t="inlineStr">
        <is>
          <t>world-imf2026.xlsx</t>
        </is>
      </c>
    </row>
    <row r="3659" ht="13" customHeight="1">
      <c r="A3659" s="161" t="inlineStr">
        <is>
          <t>DNK</t>
        </is>
      </c>
      <c r="B3659" s="161" t="inlineStr">
        <is>
          <t>Denmark</t>
        </is>
      </c>
      <c r="C3659" s="161" t="inlineStr">
        <is>
          <t>Europe &amp; Central Asia</t>
        </is>
      </c>
      <c r="D3659" s="161" t="inlineStr">
        <is>
          <t>High income</t>
        </is>
      </c>
      <c r="E3659" s="161" t="b">
        <v>0</v>
      </c>
      <c r="F3659" s="161" t="inlineStr">
        <is>
          <t>ff_subsidy_total_pct_gdp</t>
        </is>
      </c>
      <c r="G3659" s="161" t="n">
        <v>0.279</v>
      </c>
      <c r="H3659" s="161" t="inlineStr">
        <is>
          <t>2024</t>
        </is>
      </c>
      <c r="I3659" s="161" t="inlineStr">
        <is>
          <t>imffossilfuelsubsidiesdata.xlsb + WEO</t>
        </is>
      </c>
    </row>
    <row r="3660" ht="13" customHeight="1">
      <c r="A3660" s="161" t="inlineStr">
        <is>
          <t>DNK</t>
        </is>
      </c>
      <c r="B3660" s="161" t="inlineStr">
        <is>
          <t>Denmark</t>
        </is>
      </c>
      <c r="C3660" s="161" t="inlineStr">
        <is>
          <t>Europe &amp; Central Asia</t>
        </is>
      </c>
      <c r="D3660" s="161" t="inlineStr">
        <is>
          <t>High income</t>
        </is>
      </c>
      <c r="E3660" s="161" t="b">
        <v>0</v>
      </c>
      <c r="F3660" s="161" t="inlineStr">
        <is>
          <t>ff_subsidy_explicit_pct_gdp</t>
        </is>
      </c>
      <c r="G3660" s="161" t="n">
        <v>0.102</v>
      </c>
      <c r="H3660" s="161" t="inlineStr">
        <is>
          <t>2024</t>
        </is>
      </c>
      <c r="I3660" s="161" t="inlineStr">
        <is>
          <t>imffossilfuelsubsidiesdata.xlsb</t>
        </is>
      </c>
    </row>
    <row r="3661" ht="13" customHeight="1">
      <c r="A3661" s="161" t="inlineStr">
        <is>
          <t>DNK</t>
        </is>
      </c>
      <c r="B3661" s="161" t="inlineStr">
        <is>
          <t>Denmark</t>
        </is>
      </c>
      <c r="C3661" s="161" t="inlineStr">
        <is>
          <t>Europe &amp; Central Asia</t>
        </is>
      </c>
      <c r="D3661" s="161" t="inlineStr">
        <is>
          <t>High income</t>
        </is>
      </c>
      <c r="E3661" s="161" t="b">
        <v>0</v>
      </c>
      <c r="F3661" s="161" t="inlineStr">
        <is>
          <t>ff_subsidy_implicit_pct_gdp</t>
        </is>
      </c>
      <c r="G3661" s="161" t="n">
        <v>0.177</v>
      </c>
      <c r="H3661" s="161" t="inlineStr">
        <is>
          <t>2024</t>
        </is>
      </c>
      <c r="I3661" s="161" t="inlineStr">
        <is>
          <t>imffossilfuelsubsidiesdata.xlsb</t>
        </is>
      </c>
    </row>
    <row r="3662" ht="13" customHeight="1">
      <c r="A3662" s="161" t="inlineStr">
        <is>
          <t>DNK</t>
        </is>
      </c>
      <c r="B3662" s="161" t="inlineStr">
        <is>
          <t>Denmark</t>
        </is>
      </c>
      <c r="C3662" s="161" t="inlineStr">
        <is>
          <t>Europe &amp; Central Asia</t>
        </is>
      </c>
      <c r="D3662" s="161" t="inlineStr">
        <is>
          <t>High income</t>
        </is>
      </c>
      <c r="E3662" s="161" t="b">
        <v>0</v>
      </c>
      <c r="F3662" s="161" t="inlineStr">
        <is>
          <t>env_protection_pct_of_expenditure</t>
        </is>
      </c>
      <c r="G3662" s="161" t="n">
        <v>0.727</v>
      </c>
      <c r="H3662" s="161" t="inlineStr">
        <is>
          <t>2021</t>
        </is>
      </c>
      <c r="I3662" s="161" t="inlineStr">
        <is>
          <t>WB_BOOST_WIDEF.csv</t>
        </is>
      </c>
    </row>
    <row r="3663" ht="13" customHeight="1">
      <c r="A3663" s="161" t="inlineStr">
        <is>
          <t>DNK</t>
        </is>
      </c>
      <c r="B3663" s="161" t="inlineStr">
        <is>
          <t>Denmark</t>
        </is>
      </c>
      <c r="C3663" s="161" t="inlineStr">
        <is>
          <t>Europe &amp; Central Asia</t>
        </is>
      </c>
      <c r="D3663" s="161" t="inlineStr">
        <is>
          <t>High income</t>
        </is>
      </c>
      <c r="E3663" s="161" t="b">
        <v>0</v>
      </c>
      <c r="F3663" s="161" t="inlineStr">
        <is>
          <t>net_fuel_trade_pct_merch</t>
        </is>
      </c>
      <c r="G3663" s="161" t="n">
        <v>-2.109</v>
      </c>
      <c r="H3663" s="161" t="inlineStr">
        <is>
          <t>2025</t>
        </is>
      </c>
      <c r="I3663" s="161" t="inlineStr">
        <is>
          <t>WDI TX.VAL.FUEL.ZS.UN less TM.VAL.FUEL.ZS.UN</t>
        </is>
      </c>
    </row>
    <row r="3664" ht="13" customHeight="1">
      <c r="A3664" s="161" t="inlineStr">
        <is>
          <t>DNK</t>
        </is>
      </c>
      <c r="B3664" s="161" t="inlineStr">
        <is>
          <t>Denmark</t>
        </is>
      </c>
      <c r="C3664" s="161" t="inlineStr">
        <is>
          <t>Europe &amp; Central Asia</t>
        </is>
      </c>
      <c r="D3664" s="161" t="inlineStr">
        <is>
          <t>High income</t>
        </is>
      </c>
      <c r="E3664" s="161" t="b">
        <v>0</v>
      </c>
      <c r="F3664" s="161" t="inlineStr">
        <is>
          <t>fuel_exports_pct_merch</t>
        </is>
      </c>
      <c r="G3664" s="161" t="n">
        <v>3.951</v>
      </c>
      <c r="H3664" s="161" t="inlineStr">
        <is>
          <t>2025</t>
        </is>
      </c>
      <c r="I3664" s="161" t="inlineStr">
        <is>
          <t>API_TX_VAL_FUEL_ZS_UN_DS2_en_csv_v2_33055.zip</t>
        </is>
      </c>
    </row>
    <row r="3665" ht="13" customHeight="1">
      <c r="A3665" s="161" t="inlineStr">
        <is>
          <t>DNK</t>
        </is>
      </c>
      <c r="B3665" s="161" t="inlineStr">
        <is>
          <t>Denmark</t>
        </is>
      </c>
      <c r="C3665" s="161" t="inlineStr">
        <is>
          <t>Europe &amp; Central Asia</t>
        </is>
      </c>
      <c r="D3665" s="161" t="inlineStr">
        <is>
          <t>High income</t>
        </is>
      </c>
      <c r="E3665" s="161" t="b">
        <v>0</v>
      </c>
      <c r="F3665" s="161" t="inlineStr">
        <is>
          <t>fuel_imports_pct_merch</t>
        </is>
      </c>
      <c r="G3665" s="161" t="n">
        <v>6.06</v>
      </c>
      <c r="H3665" s="161" t="inlineStr">
        <is>
          <t>2025</t>
        </is>
      </c>
      <c r="I3665" s="161" t="inlineStr">
        <is>
          <t>API_TM_VAL_FUEL_ZS_UN_DS2_en_csv_v2_36140.zip</t>
        </is>
      </c>
    </row>
    <row r="3666" ht="13" customHeight="1">
      <c r="A3666" s="161" t="inlineStr">
        <is>
          <t>DNK</t>
        </is>
      </c>
      <c r="B3666" s="161" t="inlineStr">
        <is>
          <t>Denmark</t>
        </is>
      </c>
      <c r="C3666" s="161" t="inlineStr">
        <is>
          <t>Europe &amp; Central Asia</t>
        </is>
      </c>
      <c r="D3666" s="161" t="inlineStr">
        <is>
          <t>High income</t>
        </is>
      </c>
      <c r="E3666" s="161" t="b">
        <v>0</v>
      </c>
      <c r="F3666" s="161" t="inlineStr">
        <is>
          <t>energy_import_dep_pct</t>
        </is>
      </c>
      <c r="G3666" s="161" t="n">
        <v>43.787</v>
      </c>
      <c r="H3666" s="161" t="inlineStr">
        <is>
          <t>2023</t>
        </is>
      </c>
      <c r="I3666" s="161" t="inlineStr">
        <is>
          <t>API_EG_IMP_CONS_ZS_DS2_en_csv_v2_160768.zip</t>
        </is>
      </c>
    </row>
    <row r="3667" ht="13" customHeight="1">
      <c r="A3667" s="161" t="inlineStr">
        <is>
          <t>DNK</t>
        </is>
      </c>
      <c r="B3667" s="161" t="inlineStr">
        <is>
          <t>Denmark</t>
        </is>
      </c>
      <c r="C3667" s="161" t="inlineStr">
        <is>
          <t>Europe &amp; Central Asia</t>
        </is>
      </c>
      <c r="D3667" s="161" t="inlineStr">
        <is>
          <t>High income</t>
        </is>
      </c>
      <c r="E3667" s="161" t="b">
        <v>0</v>
      </c>
      <c r="F3667" s="161" t="inlineStr">
        <is>
          <t>fossil_rents_total_pct_gdp</t>
        </is>
      </c>
      <c r="G3667" s="161" t="n">
        <v>0.325</v>
      </c>
      <c r="H3667" s="161" t="inlineStr">
        <is>
          <t>2021</t>
        </is>
      </c>
      <c r="I3667" s="161" t="inlineStr">
        <is>
          <t>WDI NY.GDP.PETR+NGAS+COAL.RT.ZS</t>
        </is>
      </c>
    </row>
    <row r="3668" ht="13" customHeight="1">
      <c r="A3668" s="161" t="inlineStr">
        <is>
          <t>DNK</t>
        </is>
      </c>
      <c r="B3668" s="161" t="inlineStr">
        <is>
          <t>Denmark</t>
        </is>
      </c>
      <c r="C3668" s="161" t="inlineStr">
        <is>
          <t>Europe &amp; Central Asia</t>
        </is>
      </c>
      <c r="D3668" s="161" t="inlineStr">
        <is>
          <t>High income</t>
        </is>
      </c>
      <c r="E3668" s="161" t="b">
        <v>0</v>
      </c>
      <c r="F3668" s="161" t="inlineStr">
        <is>
          <t>oil_rents_pct_gdp</t>
        </is>
      </c>
      <c r="G3668" s="161" t="n">
        <v>0.27</v>
      </c>
      <c r="H3668" s="161" t="inlineStr">
        <is>
          <t>2021</t>
        </is>
      </c>
      <c r="I3668" s="161" t="inlineStr">
        <is>
          <t>API_NY_GDP_PETR_RT_ZS_DS2_en_csv_v2_40227.zip</t>
        </is>
      </c>
    </row>
    <row r="3669" ht="13" customHeight="1">
      <c r="A3669" s="161" t="inlineStr">
        <is>
          <t>DNK</t>
        </is>
      </c>
      <c r="B3669" s="161" t="inlineStr">
        <is>
          <t>Denmark</t>
        </is>
      </c>
      <c r="C3669" s="161" t="inlineStr">
        <is>
          <t>Europe &amp; Central Asia</t>
        </is>
      </c>
      <c r="D3669" s="161" t="inlineStr">
        <is>
          <t>High income</t>
        </is>
      </c>
      <c r="E3669" s="161" t="b">
        <v>0</v>
      </c>
      <c r="F3669" s="161" t="inlineStr">
        <is>
          <t>gas_rents_pct_gdp</t>
        </is>
      </c>
      <c r="G3669" s="161" t="n">
        <v>0.055</v>
      </c>
      <c r="H3669" s="161" t="inlineStr">
        <is>
          <t>2021</t>
        </is>
      </c>
      <c r="I3669" s="161" t="inlineStr">
        <is>
          <t>API_NY_GDP_NGAS_RT_ZS_DS2_en_csv_v2_35861.zip</t>
        </is>
      </c>
    </row>
    <row r="3670" ht="13" customHeight="1">
      <c r="A3670" s="161" t="inlineStr">
        <is>
          <t>DNK</t>
        </is>
      </c>
      <c r="B3670" s="161" t="inlineStr">
        <is>
          <t>Denmark</t>
        </is>
      </c>
      <c r="C3670" s="161" t="inlineStr">
        <is>
          <t>Europe &amp; Central Asia</t>
        </is>
      </c>
      <c r="D3670" s="161" t="inlineStr">
        <is>
          <t>High income</t>
        </is>
      </c>
      <c r="E3670" s="161" t="b">
        <v>0</v>
      </c>
      <c r="F3670" s="161" t="inlineStr">
        <is>
          <t>coal_rents_pct_gdp</t>
        </is>
      </c>
      <c r="G3670" s="161" t="n">
        <v>0</v>
      </c>
      <c r="H3670" s="161" t="inlineStr">
        <is>
          <t>2021</t>
        </is>
      </c>
      <c r="I3670" s="161" t="inlineStr">
        <is>
          <t>API_NY_GDP_COAL_RT_ZS_DS2_en_csv_v2_35370.zip</t>
        </is>
      </c>
    </row>
    <row r="3671" ht="13" customHeight="1">
      <c r="A3671" s="161" t="inlineStr">
        <is>
          <t>DNK</t>
        </is>
      </c>
      <c r="B3671" s="161" t="inlineStr">
        <is>
          <t>Denmark</t>
        </is>
      </c>
      <c r="C3671" s="161" t="inlineStr">
        <is>
          <t>Europe &amp; Central Asia</t>
        </is>
      </c>
      <c r="D3671" s="161" t="inlineStr">
        <is>
          <t>High income</t>
        </is>
      </c>
      <c r="E3671" s="161" t="b">
        <v>0</v>
      </c>
      <c r="F3671" s="161" t="inlineStr">
        <is>
          <t>other_fossil_gen_share_pct</t>
        </is>
      </c>
      <c r="G3671" s="161" t="n">
        <v>4.952</v>
      </c>
      <c r="H3671" s="161" t="inlineStr">
        <is>
          <t>2025</t>
        </is>
      </c>
      <c r="I3671" s="161" t="inlineStr">
        <is>
          <t>release_generation_yearly_global.csv</t>
        </is>
      </c>
    </row>
    <row r="3672" ht="13" customHeight="1">
      <c r="A3672" s="161" t="inlineStr">
        <is>
          <t>DNK</t>
        </is>
      </c>
      <c r="B3672" s="161" t="inlineStr">
        <is>
          <t>Denmark</t>
        </is>
      </c>
      <c r="C3672" s="161" t="inlineStr">
        <is>
          <t>Europe &amp; Central Asia</t>
        </is>
      </c>
      <c r="D3672" s="161" t="inlineStr">
        <is>
          <t>High income</t>
        </is>
      </c>
      <c r="E3672" s="161" t="b">
        <v>0</v>
      </c>
      <c r="F3672" s="161" t="inlineStr">
        <is>
          <t>renewable_share_electricity_pct</t>
        </is>
      </c>
      <c r="G3672" s="161" t="n">
        <v>89.565</v>
      </c>
      <c r="H3672" s="161" t="inlineStr">
        <is>
          <t>2024</t>
        </is>
      </c>
      <c r="I3672" s="161" t="inlineStr">
        <is>
          <t>imffossilfuelsubsidiesdata.xlsb</t>
        </is>
      </c>
    </row>
    <row r="3673" ht="13" customHeight="1">
      <c r="A3673" s="161" t="inlineStr">
        <is>
          <t>DNK</t>
        </is>
      </c>
      <c r="B3673" s="161" t="inlineStr">
        <is>
          <t>Denmark</t>
        </is>
      </c>
      <c r="C3673" s="161" t="inlineStr">
        <is>
          <t>Europe &amp; Central Asia</t>
        </is>
      </c>
      <c r="D3673" s="161" t="inlineStr">
        <is>
          <t>High income</t>
        </is>
      </c>
      <c r="E3673" s="161" t="b">
        <v>0</v>
      </c>
      <c r="F3673" s="161" t="inlineStr">
        <is>
          <t>re_share_change_pp</t>
        </is>
      </c>
      <c r="G3673" s="161" t="n">
        <v>4.989</v>
      </c>
      <c r="H3673" s="161" t="inlineStr">
        <is>
          <t>2025</t>
        </is>
      </c>
      <c r="I3673" s="161" t="inlineStr">
        <is>
          <t>release_generation_yearly_global.csv</t>
        </is>
      </c>
    </row>
    <row r="3674" ht="13" customHeight="1">
      <c r="A3674" s="161" t="inlineStr">
        <is>
          <t>DNK</t>
        </is>
      </c>
      <c r="B3674" s="161" t="inlineStr">
        <is>
          <t>Denmark</t>
        </is>
      </c>
      <c r="C3674" s="161" t="inlineStr">
        <is>
          <t>Europe &amp; Central Asia</t>
        </is>
      </c>
      <c r="D3674" s="161" t="inlineStr">
        <is>
          <t>High income</t>
        </is>
      </c>
      <c r="E3674" s="161" t="b">
        <v>0</v>
      </c>
      <c r="F3674" s="161" t="inlineStr">
        <is>
          <t>re_capacity_growth_pct</t>
        </is>
      </c>
      <c r="G3674" s="161" t="n">
        <v>8.488</v>
      </c>
      <c r="H3674" s="161" t="inlineStr">
        <is>
          <t>2025</t>
        </is>
      </c>
      <c r="I3674" s="161" t="inlineStr">
        <is>
          <t>release_generation_yearly_global.csv</t>
        </is>
      </c>
    </row>
    <row r="3675" ht="13" customHeight="1">
      <c r="A3675" s="161" t="inlineStr">
        <is>
          <t>DNK</t>
        </is>
      </c>
      <c r="B3675" s="161" t="inlineStr">
        <is>
          <t>Denmark</t>
        </is>
      </c>
      <c r="C3675" s="161" t="inlineStr">
        <is>
          <t>Europe &amp; Central Asia</t>
        </is>
      </c>
      <c r="D3675" s="161" t="inlineStr">
        <is>
          <t>High income</t>
        </is>
      </c>
      <c r="E3675" s="161" t="b">
        <v>0</v>
      </c>
      <c r="F3675" s="161" t="inlineStr">
        <is>
          <t>inn_total_inv_2030_pct_gdp</t>
        </is>
      </c>
      <c r="G3675" s="161" t="n">
        <v>2.421074857823</v>
      </c>
      <c r="H3675" s="161" t="inlineStr">
        <is>
          <t>2030</t>
        </is>
      </c>
      <c r="I3675" s="161" t="inlineStr">
        <is>
          <t>Mitigation_Investment_Needs_v1.1.xlsx (InvestmentNeeds v1.1, model output)</t>
        </is>
      </c>
    </row>
    <row r="3676" ht="13" customHeight="1">
      <c r="A3676" s="161" t="inlineStr">
        <is>
          <t>DNK</t>
        </is>
      </c>
      <c r="B3676" s="161" t="inlineStr">
        <is>
          <t>Denmark</t>
        </is>
      </c>
      <c r="C3676" s="161" t="inlineStr">
        <is>
          <t>Europe &amp; Central Asia</t>
        </is>
      </c>
      <c r="D3676" s="161" t="inlineStr">
        <is>
          <t>High income</t>
        </is>
      </c>
      <c r="E3676" s="161" t="b">
        <v>0</v>
      </c>
      <c r="F3676" s="161" t="inlineStr">
        <is>
          <t>inn_incr_inv_2030_pct_gdp</t>
        </is>
      </c>
      <c r="G3676" s="161" t="n">
        <v>0.920008445972741</v>
      </c>
      <c r="H3676" s="161" t="inlineStr">
        <is>
          <t>2030</t>
        </is>
      </c>
      <c r="I3676" s="161" t="inlineStr">
        <is>
          <t>Mitigation_Investment_Needs_v1.1.xlsx (InvestmentNeeds v1.1, model output)</t>
        </is>
      </c>
    </row>
    <row r="3677" ht="13" customHeight="1">
      <c r="A3677" s="161" t="inlineStr">
        <is>
          <t>DNK</t>
        </is>
      </c>
      <c r="B3677" s="161" t="inlineStr">
        <is>
          <t>Denmark</t>
        </is>
      </c>
      <c r="C3677" s="161" t="inlineStr">
        <is>
          <t>Europe &amp; Central Asia</t>
        </is>
      </c>
      <c r="D3677" s="161" t="inlineStr">
        <is>
          <t>High income</t>
        </is>
      </c>
      <c r="E3677" s="161" t="b">
        <v>0</v>
      </c>
      <c r="F3677" s="161" t="inlineStr">
        <is>
          <t>inn_incr_inv_gen_2030_pct_gdp</t>
        </is>
      </c>
      <c r="G3677" s="161" t="n">
        <v>0.3188045048550783</v>
      </c>
      <c r="H3677" s="161" t="inlineStr">
        <is>
          <t>2030</t>
        </is>
      </c>
      <c r="I3677" s="161" t="inlineStr">
        <is>
          <t>Mitigation_Investment_Needs_v1.1.xlsx (InvestmentNeeds v1.1, model output)</t>
        </is>
      </c>
    </row>
    <row r="3678" ht="13" customHeight="1">
      <c r="A3678" s="161" t="inlineStr">
        <is>
          <t>DNK</t>
        </is>
      </c>
      <c r="B3678" s="161" t="inlineStr">
        <is>
          <t>Denmark</t>
        </is>
      </c>
      <c r="C3678" s="161" t="inlineStr">
        <is>
          <t>Europe &amp; Central Asia</t>
        </is>
      </c>
      <c r="D3678" s="161" t="inlineStr">
        <is>
          <t>High income</t>
        </is>
      </c>
      <c r="E3678" s="161" t="b">
        <v>0</v>
      </c>
      <c r="F3678" s="161" t="inlineStr">
        <is>
          <t>inn_incr_inv_grid_2030_pct_gdp</t>
        </is>
      </c>
      <c r="G3678" s="161" t="n">
        <v>0.2186088033291962</v>
      </c>
      <c r="H3678" s="161" t="inlineStr">
        <is>
          <t>2030</t>
        </is>
      </c>
      <c r="I3678" s="161" t="inlineStr">
        <is>
          <t>Mitigation_Investment_Needs_v1.1.xlsx (InvestmentNeeds v1.1, model output)</t>
        </is>
      </c>
    </row>
    <row r="3679" ht="13" customHeight="1">
      <c r="A3679" s="161" t="inlineStr">
        <is>
          <t>DNK</t>
        </is>
      </c>
      <c r="B3679" s="161" t="inlineStr">
        <is>
          <t>Denmark</t>
        </is>
      </c>
      <c r="C3679" s="161" t="inlineStr">
        <is>
          <t>Europe &amp; Central Asia</t>
        </is>
      </c>
      <c r="D3679" s="161" t="inlineStr">
        <is>
          <t>High income</t>
        </is>
      </c>
      <c r="E3679" s="161" t="b">
        <v>0</v>
      </c>
      <c r="F3679" s="161" t="inlineStr">
        <is>
          <t>inn_incr_inv_trn_2030_pct_gdp</t>
        </is>
      </c>
      <c r="G3679" s="161" t="n">
        <v>0.1440332031973982</v>
      </c>
      <c r="H3679" s="161" t="inlineStr">
        <is>
          <t>2030</t>
        </is>
      </c>
      <c r="I3679" s="161" t="inlineStr">
        <is>
          <t>Mitigation_Investment_Needs_v1.1.xlsx (InvestmentNeeds v1.1, model output)</t>
        </is>
      </c>
    </row>
    <row r="3680" ht="13" customHeight="1">
      <c r="A3680" s="161" t="inlineStr">
        <is>
          <t>DNK</t>
        </is>
      </c>
      <c r="B3680" s="161" t="inlineStr">
        <is>
          <t>Denmark</t>
        </is>
      </c>
      <c r="C3680" s="161" t="inlineStr">
        <is>
          <t>Europe &amp; Central Asia</t>
        </is>
      </c>
      <c r="D3680" s="161" t="inlineStr">
        <is>
          <t>High income</t>
        </is>
      </c>
      <c r="E3680" s="161" t="b">
        <v>0</v>
      </c>
      <c r="F3680" s="161" t="inlineStr">
        <is>
          <t>inn_incr_inv_bld_2030_pct_gdp</t>
        </is>
      </c>
      <c r="G3680" s="161" t="n">
        <v>0.0971748662479084</v>
      </c>
      <c r="H3680" s="161" t="inlineStr">
        <is>
          <t>2030</t>
        </is>
      </c>
      <c r="I3680" s="161" t="inlineStr">
        <is>
          <t>Mitigation_Investment_Needs_v1.1.xlsx (InvestmentNeeds v1.1, model output)</t>
        </is>
      </c>
    </row>
    <row r="3681" ht="13" customHeight="1">
      <c r="A3681" s="161" t="inlineStr">
        <is>
          <t>DNK</t>
        </is>
      </c>
      <c r="B3681" s="161" t="inlineStr">
        <is>
          <t>Denmark</t>
        </is>
      </c>
      <c r="C3681" s="161" t="inlineStr">
        <is>
          <t>Europe &amp; Central Asia</t>
        </is>
      </c>
      <c r="D3681" s="161" t="inlineStr">
        <is>
          <t>High income</t>
        </is>
      </c>
      <c r="E3681" s="161" t="b">
        <v>0</v>
      </c>
      <c r="F3681" s="161" t="inlineStr">
        <is>
          <t>inn_incr_inv_ind_2030_pct_gdp</t>
        </is>
      </c>
      <c r="G3681" s="161" t="n">
        <v>0.0568333923617439</v>
      </c>
      <c r="H3681" s="161" t="inlineStr">
        <is>
          <t>2030</t>
        </is>
      </c>
      <c r="I3681" s="161" t="inlineStr">
        <is>
          <t>Mitigation_Investment_Needs_v1.1.xlsx (InvestmentNeeds v1.1, model output)</t>
        </is>
      </c>
    </row>
    <row r="3682" ht="13" customHeight="1">
      <c r="A3682" s="161" t="inlineStr">
        <is>
          <t>DNK</t>
        </is>
      </c>
      <c r="B3682" s="161" t="inlineStr">
        <is>
          <t>Denmark</t>
        </is>
      </c>
      <c r="C3682" s="161" t="inlineStr">
        <is>
          <t>Europe &amp; Central Asia</t>
        </is>
      </c>
      <c r="D3682" s="161" t="inlineStr">
        <is>
          <t>High income</t>
        </is>
      </c>
      <c r="E3682" s="161" t="b">
        <v>0</v>
      </c>
      <c r="F3682" s="161" t="inlineStr">
        <is>
          <t>inn_incr_inv_fuel_2030_pct_gdp</t>
        </is>
      </c>
      <c r="G3682" s="161" t="n">
        <v>0.0665328066353361</v>
      </c>
      <c r="H3682" s="161" t="inlineStr">
        <is>
          <t>2030</t>
        </is>
      </c>
      <c r="I3682" s="161" t="inlineStr">
        <is>
          <t>Mitigation_Investment_Needs_v1.1.xlsx (InvestmentNeeds v1.1, model output)</t>
        </is>
      </c>
    </row>
    <row r="3683" ht="13" customHeight="1">
      <c r="A3683" s="161" t="inlineStr">
        <is>
          <t>DNK</t>
        </is>
      </c>
      <c r="B3683" s="161" t="inlineStr">
        <is>
          <t>Denmark</t>
        </is>
      </c>
      <c r="C3683" s="161" t="inlineStr">
        <is>
          <t>Europe &amp; Central Asia</t>
        </is>
      </c>
      <c r="D3683" s="161" t="inlineStr">
        <is>
          <t>High income</t>
        </is>
      </c>
      <c r="E3683" s="161" t="b">
        <v>0</v>
      </c>
      <c r="F3683" s="161" t="inlineStr">
        <is>
          <t>inn_incr_inv_afolu_2030_pct_gdp</t>
        </is>
      </c>
      <c r="G3683" s="161" t="n">
        <v>0.0180208693460789</v>
      </c>
      <c r="H3683" s="161" t="inlineStr">
        <is>
          <t>2030</t>
        </is>
      </c>
      <c r="I3683" s="161" t="inlineStr">
        <is>
          <t>Mitigation_Investment_Needs_v1.1.xlsx (InvestmentNeeds v1.1, model output)</t>
        </is>
      </c>
    </row>
    <row r="3684" ht="13" customHeight="1">
      <c r="A3684" s="161" t="inlineStr">
        <is>
          <t>DNK</t>
        </is>
      </c>
      <c r="B3684" s="161" t="inlineStr">
        <is>
          <t>Denmark</t>
        </is>
      </c>
      <c r="C3684" s="161" t="inlineStr">
        <is>
          <t>Europe &amp; Central Asia</t>
        </is>
      </c>
      <c r="D3684" s="161" t="inlineStr">
        <is>
          <t>High income</t>
        </is>
      </c>
      <c r="E3684" s="161" t="b">
        <v>0</v>
      </c>
      <c r="F3684" s="161" t="inlineStr">
        <is>
          <t>inn_incr_cost_a_2030_pct_gdp</t>
        </is>
      </c>
      <c r="G3684" s="161" t="n">
        <v>0.0117905571597269</v>
      </c>
      <c r="H3684" s="161" t="inlineStr">
        <is>
          <t>2030</t>
        </is>
      </c>
      <c r="I3684" s="161" t="inlineStr">
        <is>
          <t>Mitigation_Investment_Needs_v1.1.xlsx (InvestmentNeeds v1.1, model output)</t>
        </is>
      </c>
    </row>
    <row r="3685" ht="13" customHeight="1">
      <c r="A3685" s="161" t="inlineStr">
        <is>
          <t>DNK</t>
        </is>
      </c>
      <c r="B3685" s="161" t="inlineStr">
        <is>
          <t>Denmark</t>
        </is>
      </c>
      <c r="C3685" s="161" t="inlineStr">
        <is>
          <t>Europe &amp; Central Asia</t>
        </is>
      </c>
      <c r="D3685" s="161" t="inlineStr">
        <is>
          <t>High income</t>
        </is>
      </c>
      <c r="E3685" s="161" t="b">
        <v>0</v>
      </c>
      <c r="F3685" s="161" t="inlineStr">
        <is>
          <t>inn_incr_cost_b_2030_pct_gdp</t>
        </is>
      </c>
      <c r="G3685" s="161" t="n">
        <v>0.0265634574412711</v>
      </c>
      <c r="H3685" s="161" t="inlineStr">
        <is>
          <t>2030</t>
        </is>
      </c>
      <c r="I3685" s="161" t="inlineStr">
        <is>
          <t>Mitigation_Investment_Needs_v1.1.xlsx (InvestmentNeeds v1.1, model output)</t>
        </is>
      </c>
    </row>
    <row r="3686" ht="13" customHeight="1">
      <c r="A3686" s="161" t="inlineStr">
        <is>
          <t>DNK</t>
        </is>
      </c>
      <c r="B3686" s="161" t="inlineStr">
        <is>
          <t>Denmark</t>
        </is>
      </c>
      <c r="C3686" s="161" t="inlineStr">
        <is>
          <t>Europe &amp; Central Asia</t>
        </is>
      </c>
      <c r="D3686" s="161" t="inlineStr">
        <is>
          <t>High income</t>
        </is>
      </c>
      <c r="E3686" s="161" t="b">
        <v>0</v>
      </c>
      <c r="F3686" s="161" t="inlineStr">
        <is>
          <t>inn_incr_cost_c_2030_pct_gdp</t>
        </is>
      </c>
      <c r="G3686" s="161" t="n">
        <v>0.018236647267086</v>
      </c>
      <c r="H3686" s="161" t="inlineStr">
        <is>
          <t>2030</t>
        </is>
      </c>
      <c r="I3686" s="161" t="inlineStr">
        <is>
          <t>Mitigation_Investment_Needs_v1.1.xlsx (InvestmentNeeds v1.1, model output)</t>
        </is>
      </c>
    </row>
    <row r="3687" ht="13" customHeight="1">
      <c r="A3687" s="161" t="inlineStr">
        <is>
          <t>DNK</t>
        </is>
      </c>
      <c r="B3687" s="161" t="inlineStr">
        <is>
          <t>Denmark</t>
        </is>
      </c>
      <c r="C3687" s="161" t="inlineStr">
        <is>
          <t>Europe &amp; Central Asia</t>
        </is>
      </c>
      <c r="D3687" s="161" t="inlineStr">
        <is>
          <t>High income</t>
        </is>
      </c>
      <c r="E3687" s="161" t="b">
        <v>0</v>
      </c>
      <c r="F3687" s="161" t="inlineStr">
        <is>
          <t>inn_cost_per_t_b_2030_usd</t>
        </is>
      </c>
      <c r="G3687" s="161" t="n">
        <v>108.408027593095</v>
      </c>
      <c r="H3687" s="161" t="inlineStr">
        <is>
          <t>2030</t>
        </is>
      </c>
      <c r="I3687" s="161" t="inlineStr">
        <is>
          <t>Mitigation_Investment_Needs_v1.1.xlsx (InvestmentNeeds v1.1, model output)</t>
        </is>
      </c>
    </row>
    <row r="3688" ht="13" customHeight="1">
      <c r="A3688" s="161" t="inlineStr">
        <is>
          <t>DNK</t>
        </is>
      </c>
      <c r="B3688" s="161" t="inlineStr">
        <is>
          <t>Denmark</t>
        </is>
      </c>
      <c r="C3688" s="161" t="inlineStr">
        <is>
          <t>Europe &amp; Central Asia</t>
        </is>
      </c>
      <c r="D3688" s="161" t="inlineStr">
        <is>
          <t>High income</t>
        </is>
      </c>
      <c r="E3688" s="161" t="b">
        <v>0</v>
      </c>
      <c r="F3688" s="161" t="inlineStr">
        <is>
          <t>inn_coc_penalty_2030_pct_gdp</t>
        </is>
      </c>
      <c r="G3688" s="161" t="n">
        <v>-0.0388760533724848</v>
      </c>
      <c r="H3688" s="161" t="inlineStr">
        <is>
          <t>2030</t>
        </is>
      </c>
      <c r="I3688" s="161" t="inlineStr">
        <is>
          <t>Mitigation_Investment_Needs_v1.1.xlsx (InvestmentNeeds v1.1, model output)</t>
        </is>
      </c>
    </row>
    <row r="3689" ht="13" customHeight="1">
      <c r="A3689" s="161" t="inlineStr">
        <is>
          <t>DNK</t>
        </is>
      </c>
      <c r="B3689" s="161" t="inlineStr">
        <is>
          <t>Denmark</t>
        </is>
      </c>
      <c r="C3689" s="161" t="inlineStr">
        <is>
          <t>Europe &amp; Central Asia</t>
        </is>
      </c>
      <c r="D3689" s="161" t="inlineStr">
        <is>
          <t>High income</t>
        </is>
      </c>
      <c r="E3689" s="161" t="b">
        <v>0</v>
      </c>
      <c r="F3689" s="161" t="inlineStr">
        <is>
          <t>inn_pima_adj_inv_2030_pct_gdp</t>
        </is>
      </c>
      <c r="G3689" s="161" t="n">
        <v>2.529605799725418</v>
      </c>
      <c r="H3689" s="161" t="inlineStr">
        <is>
          <t>2030</t>
        </is>
      </c>
      <c r="I3689" s="161" t="inlineStr">
        <is>
          <t>Mitigation_Investment_Needs_v1.1.xlsx (InvestmentNeeds v1.1, model output)</t>
        </is>
      </c>
    </row>
    <row r="3690" ht="13" customHeight="1">
      <c r="A3690" s="161" t="inlineStr">
        <is>
          <t>DNK</t>
        </is>
      </c>
      <c r="B3690" s="161" t="inlineStr">
        <is>
          <t>Denmark</t>
        </is>
      </c>
      <c r="C3690" s="161" t="inlineStr">
        <is>
          <t>Europe &amp; Central Asia</t>
        </is>
      </c>
      <c r="D3690" s="161" t="inlineStr">
        <is>
          <t>High income</t>
        </is>
      </c>
      <c r="E3690" s="161" t="b">
        <v>0</v>
      </c>
      <c r="F3690" s="161" t="inlineStr">
        <is>
          <t>nmim_nz_inv_2030_pct_gdp</t>
        </is>
      </c>
      <c r="G3690" s="161" t="n">
        <v>2.070307678813529</v>
      </c>
      <c r="H3690" s="161" t="inlineStr">
        <is>
          <t>2030</t>
        </is>
      </c>
      <c r="I3690" s="161" t="inlineStr">
        <is>
          <t>nmim_summary_v0_2.csv (InvestmentNeeds NMIM v0.2, model output)</t>
        </is>
      </c>
    </row>
    <row r="3691" ht="13" customHeight="1">
      <c r="A3691" s="161" t="inlineStr">
        <is>
          <t>DNK</t>
        </is>
      </c>
      <c r="B3691" s="161" t="inlineStr">
        <is>
          <t>Denmark</t>
        </is>
      </c>
      <c r="C3691" s="161" t="inlineStr">
        <is>
          <t>Europe &amp; Central Asia</t>
        </is>
      </c>
      <c r="D3691" s="161" t="inlineStr">
        <is>
          <t>High income</t>
        </is>
      </c>
      <c r="E3691" s="161" t="b">
        <v>0</v>
      </c>
      <c r="F3691" s="161" t="inlineStr">
        <is>
          <t>nmim_typ1_2030_pct_gdp</t>
        </is>
      </c>
      <c r="G3691" s="161" t="n">
        <v>0.1902947710236835</v>
      </c>
      <c r="H3691" s="161" t="inlineStr">
        <is>
          <t>2030</t>
        </is>
      </c>
      <c r="I3691" s="161" t="inlineStr">
        <is>
          <t>nmim_summary_v0_2.csv (InvestmentNeeds NMIM v0.2, model output)</t>
        </is>
      </c>
    </row>
    <row r="3692" ht="13" customHeight="1">
      <c r="A3692" s="161" t="inlineStr">
        <is>
          <t>DNK</t>
        </is>
      </c>
      <c r="B3692" s="161" t="inlineStr">
        <is>
          <t>Denmark</t>
        </is>
      </c>
      <c r="C3692" s="161" t="inlineStr">
        <is>
          <t>Europe &amp; Central Asia</t>
        </is>
      </c>
      <c r="D3692" s="161" t="inlineStr">
        <is>
          <t>High income</t>
        </is>
      </c>
      <c r="E3692" s="161" t="b">
        <v>0</v>
      </c>
      <c r="F3692" s="161" t="inlineStr">
        <is>
          <t>nmim_typ2_2030_pct_gdp</t>
        </is>
      </c>
      <c r="G3692" s="161" t="n">
        <v>0.3985194239850703</v>
      </c>
      <c r="H3692" s="161" t="inlineStr">
        <is>
          <t>2030</t>
        </is>
      </c>
      <c r="I3692" s="161" t="inlineStr">
        <is>
          <t>nmim_summary_v0_2.csv (InvestmentNeeds NMIM v0.2, model output)</t>
        </is>
      </c>
    </row>
    <row r="3693" ht="13" customHeight="1">
      <c r="A3693" s="161" t="inlineStr">
        <is>
          <t>DNK</t>
        </is>
      </c>
      <c r="B3693" s="161" t="inlineStr">
        <is>
          <t>Denmark</t>
        </is>
      </c>
      <c r="C3693" s="161" t="inlineStr">
        <is>
          <t>Europe &amp; Central Asia</t>
        </is>
      </c>
      <c r="D3693" s="161" t="inlineStr">
        <is>
          <t>High income</t>
        </is>
      </c>
      <c r="E3693" s="161" t="b">
        <v>0</v>
      </c>
      <c r="F3693" s="161" t="inlineStr">
        <is>
          <t>nmim_typ3_2030_pct_gdp</t>
        </is>
      </c>
      <c r="G3693" s="161" t="n">
        <v>0.4864099362794888</v>
      </c>
      <c r="H3693" s="161" t="inlineStr">
        <is>
          <t>2030</t>
        </is>
      </c>
      <c r="I3693" s="161" t="inlineStr">
        <is>
          <t>nmim_summary_v0_2.csv (InvestmentNeeds NMIM v0.2, model output)</t>
        </is>
      </c>
    </row>
    <row r="3694" ht="13" customHeight="1">
      <c r="A3694" s="161" t="inlineStr">
        <is>
          <t>DNK</t>
        </is>
      </c>
      <c r="B3694" s="161" t="inlineStr">
        <is>
          <t>Denmark</t>
        </is>
      </c>
      <c r="C3694" s="161" t="inlineStr">
        <is>
          <t>Europe &amp; Central Asia</t>
        </is>
      </c>
      <c r="D3694" s="161" t="inlineStr">
        <is>
          <t>High income</t>
        </is>
      </c>
      <c r="E3694" s="161" t="b">
        <v>0</v>
      </c>
      <c r="F3694" s="161" t="inlineStr">
        <is>
          <t>nmim_typ4_2030_pct_gdp</t>
        </is>
      </c>
      <c r="G3694" s="161" t="n">
        <v>0.1061012470891095</v>
      </c>
      <c r="H3694" s="161" t="inlineStr">
        <is>
          <t>2030</t>
        </is>
      </c>
      <c r="I3694" s="161" t="inlineStr">
        <is>
          <t>nmim_summary_v0_2.csv (InvestmentNeeds NMIM v0.2, model output)</t>
        </is>
      </c>
    </row>
    <row r="3695" ht="13" customHeight="1">
      <c r="A3695" s="161" t="inlineStr">
        <is>
          <t>DNK</t>
        </is>
      </c>
      <c r="B3695" s="161" t="inlineStr">
        <is>
          <t>Denmark</t>
        </is>
      </c>
      <c r="C3695" s="161" t="inlineStr">
        <is>
          <t>Europe &amp; Central Asia</t>
        </is>
      </c>
      <c r="D3695" s="161" t="inlineStr">
        <is>
          <t>High income</t>
        </is>
      </c>
      <c r="E3695" s="161" t="b">
        <v>0</v>
      </c>
      <c r="F3695" s="161" t="inlineStr">
        <is>
          <t>nmim_typ5_2030_pct_gdp</t>
        </is>
      </c>
      <c r="G3695" s="161" t="n">
        <v>0.8889823005402315</v>
      </c>
      <c r="H3695" s="161" t="inlineStr">
        <is>
          <t>2030</t>
        </is>
      </c>
      <c r="I3695" s="161" t="inlineStr">
        <is>
          <t>nmim_summary_v0_2.csv (InvestmentNeeds NMIM v0.2, model output)</t>
        </is>
      </c>
    </row>
    <row r="3696" ht="13" customHeight="1">
      <c r="A3696" s="161" t="inlineStr">
        <is>
          <t>DNK</t>
        </is>
      </c>
      <c r="B3696" s="161" t="inlineStr">
        <is>
          <t>Denmark</t>
        </is>
      </c>
      <c r="C3696" s="161" t="inlineStr">
        <is>
          <t>Europe &amp; Central Asia</t>
        </is>
      </c>
      <c r="D3696" s="161" t="inlineStr">
        <is>
          <t>High income</t>
        </is>
      </c>
      <c r="E3696" s="161" t="b">
        <v>0</v>
      </c>
      <c r="F3696" s="161" t="inlineStr">
        <is>
          <t>nmim_budget_need_2030_pct_gdp</t>
        </is>
      </c>
      <c r="G3696" s="161" t="n">
        <v>0.2221251452419843</v>
      </c>
      <c r="H3696" s="161" t="inlineStr">
        <is>
          <t>2030</t>
        </is>
      </c>
      <c r="I3696" s="161" t="inlineStr">
        <is>
          <t>nmim_summary_v0_2.csv (InvestmentNeeds NMIM v0.2, model output)</t>
        </is>
      </c>
    </row>
    <row r="3697" ht="13" customHeight="1">
      <c r="A3697" s="161" t="inlineStr">
        <is>
          <t>DNK</t>
        </is>
      </c>
      <c r="B3697" s="161" t="inlineStr">
        <is>
          <t>Denmark</t>
        </is>
      </c>
      <c r="C3697" s="161" t="inlineStr">
        <is>
          <t>Europe &amp; Central Asia</t>
        </is>
      </c>
      <c r="D3697" s="161" t="inlineStr">
        <is>
          <t>High income</t>
        </is>
      </c>
      <c r="E3697" s="161" t="b">
        <v>0</v>
      </c>
      <c r="F3697" s="161" t="inlineStr">
        <is>
          <t>nmim_private_share_2030_pct</t>
        </is>
      </c>
      <c r="G3697" s="161" t="n">
        <v>70.02162646748531</v>
      </c>
      <c r="H3697" s="161" t="inlineStr">
        <is>
          <t>2030</t>
        </is>
      </c>
      <c r="I3697" s="161" t="inlineStr">
        <is>
          <t>nmim_summary_v0_2.csv (InvestmentNeeds NMIM v0.2, model output)</t>
        </is>
      </c>
    </row>
    <row r="3698" ht="13" customHeight="1">
      <c r="A3698" s="161" t="inlineStr">
        <is>
          <t>DNK</t>
        </is>
      </c>
      <c r="B3698" s="161" t="inlineStr">
        <is>
          <t>Denmark</t>
        </is>
      </c>
      <c r="C3698" s="161" t="inlineStr">
        <is>
          <t>Europe &amp; Central Asia</t>
        </is>
      </c>
      <c r="D3698" s="161" t="inlineStr">
        <is>
          <t>High income</t>
        </is>
      </c>
      <c r="E3698" s="161" t="b">
        <v>0</v>
      </c>
      <c r="F3698" s="161" t="inlineStr">
        <is>
          <t>nmim_incr_inv_2030_pct_gdp</t>
        </is>
      </c>
      <c r="G3698" s="161" t="n">
        <v>0.7642243805726917</v>
      </c>
      <c r="H3698" s="161" t="inlineStr">
        <is>
          <t>2030</t>
        </is>
      </c>
      <c r="I3698" s="161" t="inlineStr">
        <is>
          <t>nmim_summary_v0_2.csv (InvestmentNeeds NMIM v0.2, model output)</t>
        </is>
      </c>
    </row>
    <row r="3699" ht="13" customHeight="1">
      <c r="A3699" s="161" t="inlineStr">
        <is>
          <t>DNK</t>
        </is>
      </c>
      <c r="B3699" s="161" t="inlineStr">
        <is>
          <t>Denmark</t>
        </is>
      </c>
      <c r="C3699" s="161" t="inlineStr">
        <is>
          <t>Europe &amp; Central Asia</t>
        </is>
      </c>
      <c r="D3699" s="161" t="inlineStr">
        <is>
          <t>High income</t>
        </is>
      </c>
      <c r="E3699" s="161" t="b">
        <v>0</v>
      </c>
      <c r="F3699" s="161" t="inlineStr">
        <is>
          <t>nmim_incr_inv_2050_pct_gdp</t>
        </is>
      </c>
      <c r="G3699" s="161" t="n">
        <v>0.531628222743483</v>
      </c>
      <c r="H3699" s="161" t="inlineStr">
        <is>
          <t>2050</t>
        </is>
      </c>
      <c r="I3699" s="161" t="inlineStr">
        <is>
          <t>nmim_summary_v0_2.csv (InvestmentNeeds NMIM v0.2, model output)</t>
        </is>
      </c>
    </row>
    <row r="3700" ht="13" customHeight="1">
      <c r="A3700" s="161" t="inlineStr">
        <is>
          <t>DNK</t>
        </is>
      </c>
      <c r="B3700" s="161" t="inlineStr">
        <is>
          <t>Denmark</t>
        </is>
      </c>
      <c r="C3700" s="161" t="inlineStr">
        <is>
          <t>Europe &amp; Central Asia</t>
        </is>
      </c>
      <c r="D3700" s="161" t="inlineStr">
        <is>
          <t>High income</t>
        </is>
      </c>
      <c r="E3700" s="161" t="b">
        <v>0</v>
      </c>
      <c r="F3700" s="161" t="inlineStr">
        <is>
          <t>nmim_pv_incr_cost_b_pct_gdp</t>
        </is>
      </c>
      <c r="G3700" s="161" t="n">
        <v>2.06309975928306</v>
      </c>
      <c r="H3700" s="161" t="inlineStr">
        <is>
          <t>2025-2050</t>
        </is>
      </c>
      <c r="I3700" s="161" t="inlineStr">
        <is>
          <t>nmim_summary_v0_2.csv (InvestmentNeeds NMIM v0.2, model output)</t>
        </is>
      </c>
    </row>
    <row r="3701" ht="13" customHeight="1">
      <c r="A3701" s="161" t="inlineStr">
        <is>
          <t>DNK</t>
        </is>
      </c>
      <c r="B3701" s="161" t="inlineStr">
        <is>
          <t>Denmark</t>
        </is>
      </c>
      <c r="C3701" s="161" t="inlineStr">
        <is>
          <t>Europe &amp; Central Asia</t>
        </is>
      </c>
      <c r="D3701" s="161" t="inlineStr">
        <is>
          <t>High income</t>
        </is>
      </c>
      <c r="E3701" s="161" t="b">
        <v>0</v>
      </c>
      <c r="F3701" s="161" t="inlineStr">
        <is>
          <t>price_diesel_usd_litre</t>
        </is>
      </c>
      <c r="G3701" s="161" t="n">
        <v>1.674</v>
      </c>
      <c r="H3701" s="161" t="inlineStr">
        <is>
          <t>2024</t>
        </is>
      </c>
      <c r="I3701" s="161" t="inlineStr">
        <is>
          <t>imffossilfuelsubsidiesdata.xlsb</t>
        </is>
      </c>
    </row>
    <row r="3702" ht="13" customHeight="1">
      <c r="A3702" s="161" t="inlineStr">
        <is>
          <t>DNK</t>
        </is>
      </c>
      <c r="B3702" s="161" t="inlineStr">
        <is>
          <t>Denmark</t>
        </is>
      </c>
      <c r="C3702" s="161" t="inlineStr">
        <is>
          <t>Europe &amp; Central Asia</t>
        </is>
      </c>
      <c r="D3702" s="161" t="inlineStr">
        <is>
          <t>High income</t>
        </is>
      </c>
      <c r="E3702" s="161" t="b">
        <v>0</v>
      </c>
      <c r="F3702" s="161" t="inlineStr">
        <is>
          <t>price_gasoline_usd_litre</t>
        </is>
      </c>
      <c r="G3702" s="161" t="n">
        <v>2.155</v>
      </c>
      <c r="H3702" s="161" t="inlineStr">
        <is>
          <t>2024</t>
        </is>
      </c>
      <c r="I3702" s="161" t="inlineStr">
        <is>
          <t>imffossilfuelsubsidiesdata.xlsb</t>
        </is>
      </c>
    </row>
    <row r="3703" ht="13" customHeight="1">
      <c r="A3703" s="161" t="inlineStr">
        <is>
          <t>DNK</t>
        </is>
      </c>
      <c r="B3703" s="161" t="inlineStr">
        <is>
          <t>Denmark</t>
        </is>
      </c>
      <c r="C3703" s="161" t="inlineStr">
        <is>
          <t>Europe &amp; Central Asia</t>
        </is>
      </c>
      <c r="D3703" s="161" t="inlineStr">
        <is>
          <t>High income</t>
        </is>
      </c>
      <c r="E3703" s="161" t="b">
        <v>0</v>
      </c>
      <c r="F3703" s="161" t="inlineStr">
        <is>
          <t>price_electricity_residential_usd_kwh</t>
        </is>
      </c>
      <c r="G3703" s="161" t="n">
        <v>0.404</v>
      </c>
      <c r="H3703" s="161" t="inlineStr">
        <is>
          <t>2024</t>
        </is>
      </c>
      <c r="I3703" s="161" t="inlineStr">
        <is>
          <t>imffossilfuelsubsidiesdata.xlsb</t>
        </is>
      </c>
    </row>
    <row r="3704" ht="13" customHeight="1">
      <c r="A3704" s="161" t="inlineStr">
        <is>
          <t>DNK</t>
        </is>
      </c>
      <c r="B3704" s="161" t="inlineStr">
        <is>
          <t>Denmark</t>
        </is>
      </c>
      <c r="C3704" s="161" t="inlineStr">
        <is>
          <t>Europe &amp; Central Asia</t>
        </is>
      </c>
      <c r="D3704" s="161" t="inlineStr">
        <is>
          <t>High income</t>
        </is>
      </c>
      <c r="E3704" s="161" t="b">
        <v>0</v>
      </c>
      <c r="F3704" s="161" t="inlineStr">
        <is>
          <t>price_electricity_industry_usd_kwh</t>
        </is>
      </c>
      <c r="G3704" s="161" t="n">
        <v>0.122</v>
      </c>
      <c r="H3704" s="161" t="inlineStr">
        <is>
          <t>2024</t>
        </is>
      </c>
      <c r="I3704" s="161" t="inlineStr">
        <is>
          <t>imffossilfuelsubsidiesdata.xlsb</t>
        </is>
      </c>
    </row>
    <row r="3705" ht="13" customHeight="1">
      <c r="A3705" s="161" t="inlineStr">
        <is>
          <t>DNK</t>
        </is>
      </c>
      <c r="B3705" s="161" t="inlineStr">
        <is>
          <t>Denmark</t>
        </is>
      </c>
      <c r="C3705" s="161" t="inlineStr">
        <is>
          <t>Europe &amp; Central Asia</t>
        </is>
      </c>
      <c r="D3705" s="161" t="inlineStr">
        <is>
          <t>High income</t>
        </is>
      </c>
      <c r="E3705" s="161" t="b">
        <v>0</v>
      </c>
      <c r="F3705" s="161" t="inlineStr">
        <is>
          <t>price_gas_residential_usd_gj</t>
        </is>
      </c>
      <c r="G3705" s="161" t="n">
        <v>38.13</v>
      </c>
      <c r="H3705" s="161" t="inlineStr">
        <is>
          <t>2024</t>
        </is>
      </c>
      <c r="I3705" s="161" t="inlineStr">
        <is>
          <t>imffossilfuelsubsidiesdata.xlsb</t>
        </is>
      </c>
    </row>
    <row r="3706" ht="13" customHeight="1">
      <c r="A3706" s="161" t="inlineStr">
        <is>
          <t>DNK</t>
        </is>
      </c>
      <c r="B3706" s="161" t="inlineStr">
        <is>
          <t>Denmark</t>
        </is>
      </c>
      <c r="C3706" s="161" t="inlineStr">
        <is>
          <t>Europe &amp; Central Asia</t>
        </is>
      </c>
      <c r="D3706" s="161" t="inlineStr">
        <is>
          <t>High income</t>
        </is>
      </c>
      <c r="E3706" s="161" t="b">
        <v>0</v>
      </c>
      <c r="F3706" s="161" t="inlineStr">
        <is>
          <t>price_gas_industry_usd_gj</t>
        </is>
      </c>
      <c r="G3706" s="161" t="n">
        <v>21.029</v>
      </c>
      <c r="H3706" s="161" t="inlineStr">
        <is>
          <t>2024</t>
        </is>
      </c>
      <c r="I3706" s="161" t="inlineStr">
        <is>
          <t>imffossilfuelsubsidiesdata.xlsb</t>
        </is>
      </c>
    </row>
    <row r="3707" ht="13" customHeight="1">
      <c r="A3707" s="161" t="inlineStr">
        <is>
          <t>DNK</t>
        </is>
      </c>
      <c r="B3707" s="161" t="inlineStr">
        <is>
          <t>Denmark</t>
        </is>
      </c>
      <c r="C3707" s="161" t="inlineStr">
        <is>
          <t>Europe &amp; Central Asia</t>
        </is>
      </c>
      <c r="D3707" s="161" t="inlineStr">
        <is>
          <t>High income</t>
        </is>
      </c>
      <c r="E3707" s="161" t="b">
        <v>0</v>
      </c>
      <c r="F3707" s="161" t="inlineStr">
        <is>
          <t>price_gas_power_usd_gj</t>
        </is>
      </c>
      <c r="G3707" s="161" t="n">
        <v>21.029</v>
      </c>
      <c r="H3707" s="161" t="inlineStr">
        <is>
          <t>2024</t>
        </is>
      </c>
      <c r="I3707" s="161" t="inlineStr">
        <is>
          <t>imffossilfuelsubsidiesdata.xlsb</t>
        </is>
      </c>
    </row>
    <row r="3708" ht="13" customHeight="1">
      <c r="A3708" s="161" t="inlineStr">
        <is>
          <t>DNK</t>
        </is>
      </c>
      <c r="B3708" s="161" t="inlineStr">
        <is>
          <t>Denmark</t>
        </is>
      </c>
      <c r="C3708" s="161" t="inlineStr">
        <is>
          <t>Europe &amp; Central Asia</t>
        </is>
      </c>
      <c r="D3708" s="161" t="inlineStr">
        <is>
          <t>High income</t>
        </is>
      </c>
      <c r="E3708" s="161" t="b">
        <v>0</v>
      </c>
      <c r="F3708" s="161" t="inlineStr">
        <is>
          <t>price_coal_residential_usd_gj</t>
        </is>
      </c>
      <c r="G3708" s="161" t="n">
        <v>19.275</v>
      </c>
      <c r="H3708" s="161" t="inlineStr">
        <is>
          <t>2024</t>
        </is>
      </c>
      <c r="I3708" s="161" t="inlineStr">
        <is>
          <t>imffossilfuelsubsidiesdata.xlsb</t>
        </is>
      </c>
    </row>
    <row r="3709" ht="13" customHeight="1">
      <c r="A3709" s="161" t="inlineStr">
        <is>
          <t>DNK</t>
        </is>
      </c>
      <c r="B3709" s="161" t="inlineStr">
        <is>
          <t>Denmark</t>
        </is>
      </c>
      <c r="C3709" s="161" t="inlineStr">
        <is>
          <t>Europe &amp; Central Asia</t>
        </is>
      </c>
      <c r="D3709" s="161" t="inlineStr">
        <is>
          <t>High income</t>
        </is>
      </c>
      <c r="E3709" s="161" t="b">
        <v>0</v>
      </c>
      <c r="F3709" s="161" t="inlineStr">
        <is>
          <t>price_coal_industry_usd_gj</t>
        </is>
      </c>
      <c r="G3709" s="161" t="n">
        <v>19.848</v>
      </c>
      <c r="H3709" s="161" t="inlineStr">
        <is>
          <t>2024</t>
        </is>
      </c>
      <c r="I3709" s="161" t="inlineStr">
        <is>
          <t>imffossilfuelsubsidiesdata.xlsb</t>
        </is>
      </c>
    </row>
    <row r="3710" ht="13" customHeight="1">
      <c r="A3710" s="161" t="inlineStr">
        <is>
          <t>DNK</t>
        </is>
      </c>
      <c r="B3710" s="161" t="inlineStr">
        <is>
          <t>Denmark</t>
        </is>
      </c>
      <c r="C3710" s="161" t="inlineStr">
        <is>
          <t>Europe &amp; Central Asia</t>
        </is>
      </c>
      <c r="D3710" s="161" t="inlineStr">
        <is>
          <t>High income</t>
        </is>
      </c>
      <c r="E3710" s="161" t="b">
        <v>0</v>
      </c>
      <c r="F3710" s="161" t="inlineStr">
        <is>
          <t>price_coal_power_usd_gj</t>
        </is>
      </c>
      <c r="G3710" s="161" t="n">
        <v>13.763</v>
      </c>
      <c r="H3710" s="161" t="inlineStr">
        <is>
          <t>2024</t>
        </is>
      </c>
      <c r="I3710" s="161" t="inlineStr">
        <is>
          <t>imffossilfuelsubsidiesdata.xlsb</t>
        </is>
      </c>
    </row>
    <row r="3711" ht="13" customHeight="1">
      <c r="A3711" s="161" t="inlineStr">
        <is>
          <t>DNK</t>
        </is>
      </c>
      <c r="B3711" s="161" t="inlineStr">
        <is>
          <t>Denmark</t>
        </is>
      </c>
      <c r="C3711" s="161" t="inlineStr">
        <is>
          <t>Europe &amp; Central Asia</t>
        </is>
      </c>
      <c r="D3711" s="161" t="inlineStr">
        <is>
          <t>High income</t>
        </is>
      </c>
      <c r="E3711" s="161" t="b">
        <v>0</v>
      </c>
      <c r="F3711" s="161" t="inlineStr">
        <is>
          <t>rise_renewable_energy_score</t>
        </is>
      </c>
      <c r="G3711" s="161" t="n">
        <v>89.51900000000001</v>
      </c>
      <c r="H3711" s="161" t="inlineStr">
        <is>
          <t>2023</t>
        </is>
      </c>
      <c r="I3711" s="161" t="inlineStr">
        <is>
          <t>WB_RISE_WIDEF.csv</t>
        </is>
      </c>
    </row>
    <row r="3712" ht="13" customHeight="1">
      <c r="A3712" s="161" t="inlineStr">
        <is>
          <t>DNK</t>
        </is>
      </c>
      <c r="B3712" s="161" t="inlineStr">
        <is>
          <t>Denmark</t>
        </is>
      </c>
      <c r="C3712" s="161" t="inlineStr">
        <is>
          <t>Europe &amp; Central Asia</t>
        </is>
      </c>
      <c r="D3712" s="161" t="inlineStr">
        <is>
          <t>High income</t>
        </is>
      </c>
      <c r="E3712" s="161" t="b">
        <v>0</v>
      </c>
      <c r="F3712" s="161" t="inlineStr">
        <is>
          <t>rise_level_playing_field_score</t>
        </is>
      </c>
      <c r="G3712" s="161" t="n">
        <v>80</v>
      </c>
      <c r="H3712" s="161" t="inlineStr">
        <is>
          <t>2023</t>
        </is>
      </c>
      <c r="I3712" s="161" t="inlineStr">
        <is>
          <t>WB_RISE_WIDEF.csv</t>
        </is>
      </c>
    </row>
    <row r="3713" ht="13" customHeight="1">
      <c r="A3713" s="161" t="inlineStr">
        <is>
          <t>DNK</t>
        </is>
      </c>
      <c r="B3713" s="161" t="inlineStr">
        <is>
          <t>Denmark</t>
        </is>
      </c>
      <c r="C3713" s="161" t="inlineStr">
        <is>
          <t>Europe &amp; Central Asia</t>
        </is>
      </c>
      <c r="D3713" s="161" t="inlineStr">
        <is>
          <t>High income</t>
        </is>
      </c>
      <c r="E3713" s="161" t="b">
        <v>0</v>
      </c>
      <c r="F3713" s="161" t="inlineStr">
        <is>
          <t>rise_ee_financing_mechanisms_score</t>
        </is>
      </c>
      <c r="G3713" s="161" t="n">
        <v>100</v>
      </c>
      <c r="H3713" s="161" t="inlineStr">
        <is>
          <t>2023</t>
        </is>
      </c>
      <c r="I3713" s="161" t="inlineStr">
        <is>
          <t>WB_RISE_WIDEF.csv</t>
        </is>
      </c>
    </row>
    <row r="3714" ht="13" customHeight="1">
      <c r="A3714" s="161" t="inlineStr">
        <is>
          <t>DNK</t>
        </is>
      </c>
      <c r="B3714" s="161" t="inlineStr">
        <is>
          <t>Denmark</t>
        </is>
      </c>
      <c r="C3714" s="161" t="inlineStr">
        <is>
          <t>Europe &amp; Central Asia</t>
        </is>
      </c>
      <c r="D3714" s="161" t="inlineStr">
        <is>
          <t>High income</t>
        </is>
      </c>
      <c r="E3714" s="161" t="b">
        <v>0</v>
      </c>
      <c r="F3714" s="161" t="inlineStr">
        <is>
          <t>revenue_pct_gdp</t>
        </is>
      </c>
      <c r="G3714" s="161" t="n">
        <v>51.788</v>
      </c>
      <c r="H3714" s="161" t="inlineStr">
        <is>
          <t>2024</t>
        </is>
      </c>
      <c r="I3714" s="161" t="inlineStr">
        <is>
          <t>dataset_2026-08-26T13_41_09_874550254Z_DEFAULT_INTEGRATION_IMF_RES_WEO_9_0_0.csv</t>
        </is>
      </c>
    </row>
    <row r="3715" ht="13" customHeight="1">
      <c r="A3715" s="161" t="inlineStr">
        <is>
          <t>DNK</t>
        </is>
      </c>
      <c r="B3715" s="161" t="inlineStr">
        <is>
          <t>Denmark</t>
        </is>
      </c>
      <c r="C3715" s="161" t="inlineStr">
        <is>
          <t>Europe &amp; Central Asia</t>
        </is>
      </c>
      <c r="D3715" s="161" t="inlineStr">
        <is>
          <t>High income</t>
        </is>
      </c>
      <c r="E3715" s="161" t="b">
        <v>0</v>
      </c>
      <c r="F3715" s="161" t="inlineStr">
        <is>
          <t>primary_balance_pct_gdp</t>
        </is>
      </c>
      <c r="G3715" s="161" t="n">
        <v>3.708</v>
      </c>
      <c r="H3715" s="161" t="inlineStr">
        <is>
          <t>2024</t>
        </is>
      </c>
      <c r="I3715" s="161" t="inlineStr">
        <is>
          <t>dataset_2026-08-26T13_41_09_874550254Z_DEFAULT_INTEGRATION_IMF_RES_WEO_9_0_0.csv</t>
        </is>
      </c>
    </row>
    <row r="3716" ht="13" customHeight="1">
      <c r="A3716" s="161" t="inlineStr">
        <is>
          <t>DNK</t>
        </is>
      </c>
      <c r="B3716" s="161" t="inlineStr">
        <is>
          <t>Denmark</t>
        </is>
      </c>
      <c r="C3716" s="161" t="inlineStr">
        <is>
          <t>Europe &amp; Central Asia</t>
        </is>
      </c>
      <c r="D3716" s="161" t="inlineStr">
        <is>
          <t>High income</t>
        </is>
      </c>
      <c r="E3716" s="161" t="b">
        <v>0</v>
      </c>
      <c r="F3716" s="161" t="inlineStr">
        <is>
          <t>current_account_pct_gdp</t>
        </is>
      </c>
      <c r="G3716" s="161" t="n">
        <v>12.193</v>
      </c>
      <c r="H3716" s="161" t="inlineStr">
        <is>
          <t>2024</t>
        </is>
      </c>
      <c r="I3716" s="161" t="inlineStr">
        <is>
          <t>dataset_2026-08-26T13_41_09_874550254Z_DEFAULT_INTEGRATION_IMF_RES_WEO_9_0_0.csv</t>
        </is>
      </c>
    </row>
    <row r="3717" ht="13" customHeight="1">
      <c r="A3717" s="161" t="inlineStr">
        <is>
          <t>DNK</t>
        </is>
      </c>
      <c r="B3717" s="161" t="inlineStr">
        <is>
          <t>Denmark</t>
        </is>
      </c>
      <c r="C3717" s="161" t="inlineStr">
        <is>
          <t>Europe &amp; Central Asia</t>
        </is>
      </c>
      <c r="D3717" s="161" t="inlineStr">
        <is>
          <t>High income</t>
        </is>
      </c>
      <c r="E3717" s="161" t="b">
        <v>0</v>
      </c>
      <c r="F3717" s="161" t="inlineStr">
        <is>
          <t>gross_capital_formation_pct_gdp</t>
        </is>
      </c>
      <c r="G3717" s="161" t="n">
        <v>23.207</v>
      </c>
      <c r="H3717" s="161" t="inlineStr">
        <is>
          <t>2024</t>
        </is>
      </c>
      <c r="I3717" s="161" t="inlineStr">
        <is>
          <t>dataset_2026-08-26T13_41_09_874550254Z_DEFAULT_INTEGRATION_IMF_RES_WEO_9_0_0.csv</t>
        </is>
      </c>
    </row>
    <row r="3718" ht="13" customHeight="1">
      <c r="A3718" s="161" t="inlineStr">
        <is>
          <t>DNK</t>
        </is>
      </c>
      <c r="B3718" s="161" t="inlineStr">
        <is>
          <t>Denmark</t>
        </is>
      </c>
      <c r="C3718" s="161" t="inlineStr">
        <is>
          <t>Europe &amp; Central Asia</t>
        </is>
      </c>
      <c r="D3718" s="161" t="inlineStr">
        <is>
          <t>High income</t>
        </is>
      </c>
      <c r="E3718" s="161" t="b">
        <v>0</v>
      </c>
      <c r="F3718" s="161" t="inlineStr">
        <is>
          <t>real_gdp_growth_5y_avg_pct</t>
        </is>
      </c>
      <c r="G3718" s="161" t="n">
        <v>1.85</v>
      </c>
      <c r="H3718" s="161" t="inlineStr">
        <is>
          <t>2020-2024 avg</t>
        </is>
      </c>
      <c r="I3718" s="161" t="inlineStr">
        <is>
          <t>dataset_2026-08-26T13_41_09_874550254Z_DEFAULT_INTEGRATION_IMF_RES_WEO_9_0_0.csv (derived)</t>
        </is>
      </c>
    </row>
    <row r="3719" ht="13" customHeight="1">
      <c r="A3719" s="161" t="inlineStr">
        <is>
          <t>DNK</t>
        </is>
      </c>
      <c r="B3719" s="161" t="inlineStr">
        <is>
          <t>Denmark</t>
        </is>
      </c>
      <c r="C3719" s="161" t="inlineStr">
        <is>
          <t>Europe &amp; Central Asia</t>
        </is>
      </c>
      <c r="D3719" s="161" t="inlineStr">
        <is>
          <t>High income</t>
        </is>
      </c>
      <c r="E3719" s="161" t="b">
        <v>0</v>
      </c>
      <c r="F3719" s="161" t="inlineStr">
        <is>
          <t>int_budget_need_2030_pct_gdp</t>
        </is>
      </c>
      <c r="G3719" s="161" t="n">
        <v>0.09</v>
      </c>
      <c r="H3719" s="161" t="inlineStr">
        <is>
          <t>2030</t>
        </is>
      </c>
      <c r="I3719" s="161" t="inlineStr">
        <is>
          <t>integrated_results.csv (MacroFiscalModels v0.1, model output)</t>
        </is>
      </c>
    </row>
    <row r="3720" ht="13" customHeight="1">
      <c r="A3720" s="161" t="inlineStr">
        <is>
          <t>DNK</t>
        </is>
      </c>
      <c r="B3720" s="161" t="inlineStr">
        <is>
          <t>Denmark</t>
        </is>
      </c>
      <c r="C3720" s="161" t="inlineStr">
        <is>
          <t>Europe &amp; Central Asia</t>
        </is>
      </c>
      <c r="D3720" s="161" t="inlineStr">
        <is>
          <t>High income</t>
        </is>
      </c>
      <c r="E3720" s="161" t="b">
        <v>0</v>
      </c>
      <c r="F3720" s="161" t="inlineStr">
        <is>
          <t>int_pricing_revenue_2030_pct_gdp</t>
        </is>
      </c>
      <c r="G3720" s="161" t="n">
        <v>0</v>
      </c>
      <c r="H3720" s="161" t="inlineStr">
        <is>
          <t>2030</t>
        </is>
      </c>
      <c r="I3720" s="161" t="inlineStr">
        <is>
          <t>integrated_results.csv (MacroFiscalModels v0.1, model output)</t>
        </is>
      </c>
    </row>
    <row r="3721" ht="13" customHeight="1">
      <c r="A3721" s="161" t="inlineStr">
        <is>
          <t>DNK</t>
        </is>
      </c>
      <c r="B3721" s="161" t="inlineStr">
        <is>
          <t>Denmark</t>
        </is>
      </c>
      <c r="C3721" s="161" t="inlineStr">
        <is>
          <t>Europe &amp; Central Asia</t>
        </is>
      </c>
      <c r="D3721" s="161" t="inlineStr">
        <is>
          <t>High income</t>
        </is>
      </c>
      <c r="E3721" s="161" t="b">
        <v>0</v>
      </c>
      <c r="F3721" s="161" t="inlineStr">
        <is>
          <t>int_financing_gap_2030_pct_gdp</t>
        </is>
      </c>
      <c r="G3721" s="161" t="n">
        <v>0.09</v>
      </c>
      <c r="H3721" s="161" t="inlineStr">
        <is>
          <t>2030</t>
        </is>
      </c>
      <c r="I3721" s="161" t="inlineStr">
        <is>
          <t>integrated_results.csv (MacroFiscalModels v0.1, model output)</t>
        </is>
      </c>
    </row>
    <row r="3722" ht="13" customHeight="1">
      <c r="A3722" s="161" t="inlineStr">
        <is>
          <t>DNK</t>
        </is>
      </c>
      <c r="B3722" s="161" t="inlineStr">
        <is>
          <t>Denmark</t>
        </is>
      </c>
      <c r="C3722" s="161" t="inlineStr">
        <is>
          <t>Europe &amp; Central Asia</t>
        </is>
      </c>
      <c r="D3722" s="161" t="inlineStr">
        <is>
          <t>High income</t>
        </is>
      </c>
      <c r="E3722" s="161" t="b">
        <v>0</v>
      </c>
      <c r="F3722" s="161" t="inlineStr">
        <is>
          <t>int_gdp_dev_2050_pct</t>
        </is>
      </c>
      <c r="G3722" s="161" t="n">
        <v>2.12</v>
      </c>
      <c r="H3722" s="161" t="inlineStr">
        <is>
          <t>2050</t>
        </is>
      </c>
      <c r="I3722" s="161" t="inlineStr">
        <is>
          <t>integrated_results.csv (MacroFiscalModels v0.1, model output)</t>
        </is>
      </c>
    </row>
    <row r="3723" ht="13" customHeight="1">
      <c r="A3723" s="161" t="inlineStr">
        <is>
          <t>DNK</t>
        </is>
      </c>
      <c r="B3723" s="161" t="inlineStr">
        <is>
          <t>Denmark</t>
        </is>
      </c>
      <c r="C3723" s="161" t="inlineStr">
        <is>
          <t>Europe &amp; Central Asia</t>
        </is>
      </c>
      <c r="D3723" s="161" t="inlineStr">
        <is>
          <t>High income</t>
        </is>
      </c>
      <c r="E3723" s="161" t="b">
        <v>0</v>
      </c>
      <c r="F3723" s="161" t="inlineStr">
        <is>
          <t>int_debt_2050_pct_gdp</t>
        </is>
      </c>
      <c r="G3723" s="161" t="n">
        <v>31.07</v>
      </c>
      <c r="H3723" s="161" t="inlineStr">
        <is>
          <t>2050</t>
        </is>
      </c>
      <c r="I3723" s="161" t="inlineStr">
        <is>
          <t>integrated_results.csv (MacroFiscalModels v0.1, model output)</t>
        </is>
      </c>
    </row>
    <row r="3724" ht="13" customHeight="1">
      <c r="A3724" s="161" t="inlineStr">
        <is>
          <t>DJI</t>
        </is>
      </c>
      <c r="B3724" s="161" t="inlineStr">
        <is>
          <t>Djibouti</t>
        </is>
      </c>
      <c r="C3724" s="161" t="inlineStr">
        <is>
          <t>Middle East &amp; North Africa</t>
        </is>
      </c>
      <c r="D3724" s="161" t="inlineStr">
        <is>
          <t>Lower middle income</t>
        </is>
      </c>
      <c r="E3724" s="161" t="b">
        <v>1</v>
      </c>
      <c r="F3724" s="161" t="inlineStr">
        <is>
          <t>interest_to_revenue_pct</t>
        </is>
      </c>
      <c r="G3724" s="161" t="n">
        <v>1.353</v>
      </c>
      <c r="H3724" s="161" t="inlineStr">
        <is>
          <t>2024</t>
        </is>
      </c>
      <c r="I3724" s="161" t="inlineStr">
        <is>
          <t>dataset_2026-08-26T13_41_09_874550254Z_DEFAULT_INTEGRATION_IMF_RES_WEO_9_0_0.csv (derived)</t>
        </is>
      </c>
    </row>
    <row r="3725" ht="13" customHeight="1">
      <c r="A3725" s="161" t="inlineStr">
        <is>
          <t>DJI</t>
        </is>
      </c>
      <c r="B3725" s="161" t="inlineStr">
        <is>
          <t>Djibouti</t>
        </is>
      </c>
      <c r="C3725" s="161" t="inlineStr">
        <is>
          <t>Middle East &amp; North Africa</t>
        </is>
      </c>
      <c r="D3725" s="161" t="inlineStr">
        <is>
          <t>Lower middle income</t>
        </is>
      </c>
      <c r="E3725" s="161" t="b">
        <v>1</v>
      </c>
      <c r="F3725" s="161" t="inlineStr">
        <is>
          <t>interest_pct_gdp</t>
        </is>
      </c>
      <c r="G3725" s="161" t="n">
        <v>0.252</v>
      </c>
      <c r="H3725" s="161" t="inlineStr">
        <is>
          <t>2024</t>
        </is>
      </c>
      <c r="I3725" s="161" t="inlineStr">
        <is>
          <t>dataset_2026-08-26T13_41_09_874550254Z_DEFAULT_INTEGRATION_IMF_RES_WEO_9_0_0.csv (derived)</t>
        </is>
      </c>
    </row>
    <row r="3726" ht="13" customHeight="1">
      <c r="A3726" s="161" t="inlineStr">
        <is>
          <t>DJI</t>
        </is>
      </c>
      <c r="B3726" s="161" t="inlineStr">
        <is>
          <t>Djibouti</t>
        </is>
      </c>
      <c r="C3726" s="161" t="inlineStr">
        <is>
          <t>Middle East &amp; North Africa</t>
        </is>
      </c>
      <c r="D3726" s="161" t="inlineStr">
        <is>
          <t>Lower middle income</t>
        </is>
      </c>
      <c r="E3726" s="161" t="b">
        <v>1</v>
      </c>
      <c r="F3726" s="161" t="inlineStr">
        <is>
          <t>gross_debt_pct_gdp</t>
        </is>
      </c>
      <c r="G3726" s="161" t="n">
        <v>33.957</v>
      </c>
      <c r="H3726" s="161" t="inlineStr">
        <is>
          <t>2024</t>
        </is>
      </c>
      <c r="I3726" s="161" t="inlineStr">
        <is>
          <t>dataset_2026-08-26T13_41_09_874550254Z_DEFAULT_INTEGRATION_IMF_RES_WEO_9_0_0.csv</t>
        </is>
      </c>
    </row>
    <row r="3727" ht="13" customHeight="1">
      <c r="A3727" s="161" t="inlineStr">
        <is>
          <t>DJI</t>
        </is>
      </c>
      <c r="B3727" s="161" t="inlineStr">
        <is>
          <t>Djibouti</t>
        </is>
      </c>
      <c r="C3727" s="161" t="inlineStr">
        <is>
          <t>Middle East &amp; North Africa</t>
        </is>
      </c>
      <c r="D3727" s="161" t="inlineStr">
        <is>
          <t>Lower middle income</t>
        </is>
      </c>
      <c r="E3727" s="161" t="b">
        <v>1</v>
      </c>
      <c r="F3727" s="161" t="inlineStr">
        <is>
          <t>tax_revenue_pct_gdp</t>
        </is>
      </c>
      <c r="G3727" s="161" t="n">
        <v>11.033</v>
      </c>
      <c r="H3727" s="161" t="inlineStr">
        <is>
          <t>2024</t>
        </is>
      </c>
      <c r="I3727" s="161" t="inlineStr">
        <is>
          <t>world-imf2026.xlsx</t>
        </is>
      </c>
    </row>
    <row r="3728" ht="13" customHeight="1">
      <c r="A3728" s="161" t="inlineStr">
        <is>
          <t>DJI</t>
        </is>
      </c>
      <c r="B3728" s="161" t="inlineStr">
        <is>
          <t>Djibouti</t>
        </is>
      </c>
      <c r="C3728" s="161" t="inlineStr">
        <is>
          <t>Middle East &amp; North Africa</t>
        </is>
      </c>
      <c r="D3728" s="161" t="inlineStr">
        <is>
          <t>Lower middle income</t>
        </is>
      </c>
      <c r="E3728" s="161" t="b">
        <v>1</v>
      </c>
      <c r="F3728" s="161" t="inlineStr">
        <is>
          <t>pefa_pi11_pim_score</t>
        </is>
      </c>
      <c r="G3728" s="161" t="n">
        <v>2.5</v>
      </c>
      <c r="H3728" s="161" t="inlineStr">
        <is>
          <t>2023</t>
        </is>
      </c>
      <c r="I3728" s="161" t="inlineStr">
        <is>
          <t>assessments_1787749571.csv</t>
        </is>
      </c>
    </row>
    <row r="3729" ht="13" customHeight="1">
      <c r="A3729" s="161" t="inlineStr">
        <is>
          <t>DJI</t>
        </is>
      </c>
      <c r="B3729" s="161" t="inlineStr">
        <is>
          <t>Djibouti</t>
        </is>
      </c>
      <c r="C3729" s="161" t="inlineStr">
        <is>
          <t>Middle East &amp; North Africa</t>
        </is>
      </c>
      <c r="D3729" s="161" t="inlineStr">
        <is>
          <t>Lower middle income</t>
        </is>
      </c>
      <c r="E3729" s="161" t="b">
        <v>1</v>
      </c>
      <c r="F3729" s="161" t="inlineStr">
        <is>
          <t>pefa_pi122_asset_monitoring</t>
        </is>
      </c>
      <c r="G3729" s="161" t="n">
        <v>2</v>
      </c>
      <c r="H3729" s="161" t="inlineStr">
        <is>
          <t>2023</t>
        </is>
      </c>
      <c r="I3729" s="161" t="inlineStr">
        <is>
          <t>assessments_1787749571.csv</t>
        </is>
      </c>
    </row>
    <row r="3730" ht="13" customHeight="1">
      <c r="A3730" s="161" t="inlineStr">
        <is>
          <t>DJI</t>
        </is>
      </c>
      <c r="B3730" s="161" t="inlineStr">
        <is>
          <t>Djibouti</t>
        </is>
      </c>
      <c r="C3730" s="161" t="inlineStr">
        <is>
          <t>Middle East &amp; North Africa</t>
        </is>
      </c>
      <c r="D3730" s="161" t="inlineStr">
        <is>
          <t>Lower middle income</t>
        </is>
      </c>
      <c r="E3730" s="161" t="b">
        <v>1</v>
      </c>
      <c r="F3730" s="161" t="inlineStr">
        <is>
          <t>climate_pfm_diagnostic_on_record</t>
        </is>
      </c>
      <c r="G3730" s="161" t="n">
        <v>0</v>
      </c>
      <c r="H3730" s="161" t="inlineStr">
        <is>
          <t>2022</t>
        </is>
      </c>
      <c r="I3730" s="161" t="inlineStr">
        <is>
          <t>UNDP-Global-Climate-Public-Finance-Review-2022.pdf (Table 4.2)</t>
        </is>
      </c>
    </row>
    <row r="3731" ht="13" customHeight="1">
      <c r="A3731" s="161" t="inlineStr">
        <is>
          <t>DJI</t>
        </is>
      </c>
      <c r="B3731" s="161" t="inlineStr">
        <is>
          <t>Djibouti</t>
        </is>
      </c>
      <c r="C3731" s="161" t="inlineStr">
        <is>
          <t>Middle East &amp; North Africa</t>
        </is>
      </c>
      <c r="D3731" s="161" t="inlineStr">
        <is>
          <t>Lower middle income</t>
        </is>
      </c>
      <c r="E3731" s="161" t="b">
        <v>1</v>
      </c>
      <c r="F3731" s="161" t="inlineStr">
        <is>
          <t>ids_avg_maturity_years</t>
        </is>
      </c>
      <c r="G3731" s="161" t="n">
        <v>23.191</v>
      </c>
      <c r="H3731" s="161" t="inlineStr">
        <is>
          <t>2024</t>
        </is>
      </c>
      <c r="I3731" s="161" t="inlineStr">
        <is>
          <t>P_Data_Extract_From_International_Debt_Statistics__2_.xlsx</t>
        </is>
      </c>
    </row>
    <row r="3732" ht="13" customHeight="1">
      <c r="A3732" s="161" t="inlineStr">
        <is>
          <t>DJI</t>
        </is>
      </c>
      <c r="B3732" s="161" t="inlineStr">
        <is>
          <t>Djibouti</t>
        </is>
      </c>
      <c r="C3732" s="161" t="inlineStr">
        <is>
          <t>Middle East &amp; North Africa</t>
        </is>
      </c>
      <c r="D3732" s="161" t="inlineStr">
        <is>
          <t>Lower middle income</t>
        </is>
      </c>
      <c r="E3732" s="161" t="b">
        <v>1</v>
      </c>
      <c r="F3732" s="161" t="inlineStr">
        <is>
          <t>mitigation_finance_received_pct_gdp</t>
        </is>
      </c>
      <c r="G3732" s="161" t="n">
        <v>0.178</v>
      </c>
      <c r="H3732" s="161" t="inlineStr">
        <is>
          <t>2024</t>
        </is>
      </c>
      <c r="I3732" s="161" t="inlineStr">
        <is>
          <t>CRDF-RP_2024.xlsx + WEO</t>
        </is>
      </c>
    </row>
    <row r="3733" ht="13" customHeight="1">
      <c r="A3733" s="161" t="inlineStr">
        <is>
          <t>DJI</t>
        </is>
      </c>
      <c r="B3733" s="161" t="inlineStr">
        <is>
          <t>Djibouti</t>
        </is>
      </c>
      <c r="C3733" s="161" t="inlineStr">
        <is>
          <t>Middle East &amp; North Africa</t>
        </is>
      </c>
      <c r="D3733" s="161" t="inlineStr">
        <is>
          <t>Lower middle income</t>
        </is>
      </c>
      <c r="E3733" s="161" t="b">
        <v>1</v>
      </c>
      <c r="F3733" s="161" t="inlineStr">
        <is>
          <t>ids_multilateral_share_pct</t>
        </is>
      </c>
      <c r="G3733" s="161" t="n">
        <v>32.829</v>
      </c>
      <c r="H3733" s="161" t="inlineStr">
        <is>
          <t>2024</t>
        </is>
      </c>
      <c r="I3733" s="161" t="inlineStr">
        <is>
          <t>P_Data_Extract_From_International_Debt_Statistics__2_.xlsx</t>
        </is>
      </c>
    </row>
    <row r="3734" ht="13" customHeight="1">
      <c r="A3734" s="161" t="inlineStr">
        <is>
          <t>DJI</t>
        </is>
      </c>
      <c r="B3734" s="161" t="inlineStr">
        <is>
          <t>Djibouti</t>
        </is>
      </c>
      <c r="C3734" s="161" t="inlineStr">
        <is>
          <t>Middle East &amp; North Africa</t>
        </is>
      </c>
      <c r="D3734" s="161" t="inlineStr">
        <is>
          <t>Lower middle income</t>
        </is>
      </c>
      <c r="E3734" s="161" t="b">
        <v>1</v>
      </c>
      <c r="F3734" s="161" t="inlineStr">
        <is>
          <t>ids_private_creditor_share_pct</t>
        </is>
      </c>
      <c r="G3734" s="161" t="n">
        <v>0</v>
      </c>
      <c r="H3734" s="161" t="inlineStr">
        <is>
          <t>2017</t>
        </is>
      </c>
      <c r="I3734" s="161" t="inlineStr">
        <is>
          <t>P_Data_Extract_From_International_Debt_Statistics__2_.xlsx</t>
        </is>
      </c>
    </row>
    <row r="3735" ht="13" customHeight="1">
      <c r="A3735" s="161" t="inlineStr">
        <is>
          <t>DJI</t>
        </is>
      </c>
      <c r="B3735" s="161" t="inlineStr">
        <is>
          <t>Djibouti</t>
        </is>
      </c>
      <c r="C3735" s="161" t="inlineStr">
        <is>
          <t>Middle East &amp; North Africa</t>
        </is>
      </c>
      <c r="D3735" s="161" t="inlineStr">
        <is>
          <t>Lower middle income</t>
        </is>
      </c>
      <c r="E3735" s="161" t="b">
        <v>1</v>
      </c>
      <c r="F3735" s="161" t="inlineStr">
        <is>
          <t>ids_usd_share_ppg_debt_pct</t>
        </is>
      </c>
      <c r="G3735" s="161" t="n">
        <v>71.18000000000001</v>
      </c>
      <c r="H3735" s="161" t="inlineStr">
        <is>
          <t>2024</t>
        </is>
      </c>
      <c r="I3735" s="161" t="inlineStr">
        <is>
          <t>P_Data_Extract_From_International_Debt_Statistics__2_.xlsx</t>
        </is>
      </c>
    </row>
    <row r="3736" ht="13" customHeight="1">
      <c r="A3736" s="161" t="inlineStr">
        <is>
          <t>DJI</t>
        </is>
      </c>
      <c r="B3736" s="161" t="inlineStr">
        <is>
          <t>Djibouti</t>
        </is>
      </c>
      <c r="C3736" s="161" t="inlineStr">
        <is>
          <t>Middle East &amp; North Africa</t>
        </is>
      </c>
      <c r="D3736" s="161" t="inlineStr">
        <is>
          <t>Lower middle income</t>
        </is>
      </c>
      <c r="E3736" s="161" t="b">
        <v>1</v>
      </c>
      <c r="F3736" s="161" t="inlineStr">
        <is>
          <t>pefa_pi103_contingent_liabilities</t>
        </is>
      </c>
      <c r="G3736" s="161" t="n">
        <v>1</v>
      </c>
      <c r="H3736" s="161" t="inlineStr">
        <is>
          <t>2023</t>
        </is>
      </c>
      <c r="I3736" s="161" t="inlineStr">
        <is>
          <t>assessments_1787749571.csv</t>
        </is>
      </c>
    </row>
    <row r="3737" ht="13" customHeight="1">
      <c r="A3737" s="161" t="inlineStr">
        <is>
          <t>DJI</t>
        </is>
      </c>
      <c r="B3737" s="161" t="inlineStr">
        <is>
          <t>Djibouti</t>
        </is>
      </c>
      <c r="C3737" s="161" t="inlineStr">
        <is>
          <t>Middle East &amp; North Africa</t>
        </is>
      </c>
      <c r="D3737" s="161" t="inlineStr">
        <is>
          <t>Lower middle income</t>
        </is>
      </c>
      <c r="E3737" s="161" t="b">
        <v>1</v>
      </c>
      <c r="F3737" s="161" t="inlineStr">
        <is>
          <t>ppi_commitments_pct_gdp</t>
        </is>
      </c>
      <c r="G3737" s="161" t="n">
        <v>0.737</v>
      </c>
      <c r="H3737" s="161" t="inlineStr">
        <is>
          <t>2020-2024 avg</t>
        </is>
      </c>
      <c r="I3737" s="161" t="inlineStr">
        <is>
          <t>2024-PPI-Full-DTA.dta + WEO</t>
        </is>
      </c>
    </row>
    <row r="3738" ht="13" customHeight="1">
      <c r="A3738" s="161" t="inlineStr">
        <is>
          <t>DJI</t>
        </is>
      </c>
      <c r="B3738" s="161" t="inlineStr">
        <is>
          <t>Djibouti</t>
        </is>
      </c>
      <c r="C3738" s="161" t="inlineStr">
        <is>
          <t>Middle East &amp; North Africa</t>
        </is>
      </c>
      <c r="D3738" s="161" t="inlineStr">
        <is>
          <t>Lower middle income</t>
        </is>
      </c>
      <c r="E3738" s="161" t="b">
        <v>1</v>
      </c>
      <c r="F3738" s="161" t="inlineStr">
        <is>
          <t>excise_revenue_pct_of_revenue</t>
        </is>
      </c>
      <c r="G3738" s="161" t="n">
        <v>4.645</v>
      </c>
      <c r="H3738" s="161" t="inlineStr">
        <is>
          <t>2024</t>
        </is>
      </c>
      <c r="I3738" s="161" t="inlineStr">
        <is>
          <t>world-imf2026.xlsx</t>
        </is>
      </c>
    </row>
    <row r="3739" ht="13" customHeight="1">
      <c r="A3739" s="161" t="inlineStr">
        <is>
          <t>DJI</t>
        </is>
      </c>
      <c r="B3739" s="161" t="inlineStr">
        <is>
          <t>Djibouti</t>
        </is>
      </c>
      <c r="C3739" s="161" t="inlineStr">
        <is>
          <t>Middle East &amp; North Africa</t>
        </is>
      </c>
      <c r="D3739" s="161" t="inlineStr">
        <is>
          <t>Lower middle income</t>
        </is>
      </c>
      <c r="E3739" s="161" t="b">
        <v>1</v>
      </c>
      <c r="F3739" s="161" t="inlineStr">
        <is>
          <t>ff_subsidy_total_pct_gdp</t>
        </is>
      </c>
      <c r="G3739" s="161" t="n">
        <v>0.756</v>
      </c>
      <c r="H3739" s="161" t="inlineStr">
        <is>
          <t>2024</t>
        </is>
      </c>
      <c r="I3739" s="161" t="inlineStr">
        <is>
          <t>imffossilfuelsubsidiesdata.xlsb + WEO</t>
        </is>
      </c>
    </row>
    <row r="3740" ht="13" customHeight="1">
      <c r="A3740" s="161" t="inlineStr">
        <is>
          <t>DJI</t>
        </is>
      </c>
      <c r="B3740" s="161" t="inlineStr">
        <is>
          <t>Djibouti</t>
        </is>
      </c>
      <c r="C3740" s="161" t="inlineStr">
        <is>
          <t>Middle East &amp; North Africa</t>
        </is>
      </c>
      <c r="D3740" s="161" t="inlineStr">
        <is>
          <t>Lower middle income</t>
        </is>
      </c>
      <c r="E3740" s="161" t="b">
        <v>1</v>
      </c>
      <c r="F3740" s="161" t="inlineStr">
        <is>
          <t>ff_subsidy_explicit_pct_gdp</t>
        </is>
      </c>
      <c r="G3740" s="161" t="n">
        <v>0</v>
      </c>
      <c r="H3740" s="161" t="inlineStr">
        <is>
          <t>2024</t>
        </is>
      </c>
      <c r="I3740" s="161" t="inlineStr">
        <is>
          <t>imffossilfuelsubsidiesdata.xlsb</t>
        </is>
      </c>
    </row>
    <row r="3741" ht="13" customHeight="1">
      <c r="A3741" s="161" t="inlineStr">
        <is>
          <t>DJI</t>
        </is>
      </c>
      <c r="B3741" s="161" t="inlineStr">
        <is>
          <t>Djibouti</t>
        </is>
      </c>
      <c r="C3741" s="161" t="inlineStr">
        <is>
          <t>Middle East &amp; North Africa</t>
        </is>
      </c>
      <c r="D3741" s="161" t="inlineStr">
        <is>
          <t>Lower middle income</t>
        </is>
      </c>
      <c r="E3741" s="161" t="b">
        <v>1</v>
      </c>
      <c r="F3741" s="161" t="inlineStr">
        <is>
          <t>ff_subsidy_implicit_pct_gdp</t>
        </is>
      </c>
      <c r="G3741" s="161" t="n">
        <v>0.756</v>
      </c>
      <c r="H3741" s="161" t="inlineStr">
        <is>
          <t>2024</t>
        </is>
      </c>
      <c r="I3741" s="161" t="inlineStr">
        <is>
          <t>imffossilfuelsubsidiesdata.xlsb</t>
        </is>
      </c>
    </row>
    <row r="3742" ht="13" customHeight="1">
      <c r="A3742" s="161" t="inlineStr">
        <is>
          <t>DJI</t>
        </is>
      </c>
      <c r="B3742" s="161" t="inlineStr">
        <is>
          <t>Djibouti</t>
        </is>
      </c>
      <c r="C3742" s="161" t="inlineStr">
        <is>
          <t>Middle East &amp; North Africa</t>
        </is>
      </c>
      <c r="D3742" s="161" t="inlineStr">
        <is>
          <t>Lower middle income</t>
        </is>
      </c>
      <c r="E3742" s="161" t="b">
        <v>1</v>
      </c>
      <c r="F3742" s="161" t="inlineStr">
        <is>
          <t>net_fuel_trade_pct_merch</t>
        </is>
      </c>
      <c r="G3742" s="161" t="n">
        <v>-6.911</v>
      </c>
      <c r="H3742" s="161" t="inlineStr">
        <is>
          <t>2023</t>
        </is>
      </c>
      <c r="I3742" s="161" t="inlineStr">
        <is>
          <t>WDI TX.VAL.FUEL.ZS.UN less TM.VAL.FUEL.ZS.UN</t>
        </is>
      </c>
    </row>
    <row r="3743" ht="13" customHeight="1">
      <c r="A3743" s="161" t="inlineStr">
        <is>
          <t>DJI</t>
        </is>
      </c>
      <c r="B3743" s="161" t="inlineStr">
        <is>
          <t>Djibouti</t>
        </is>
      </c>
      <c r="C3743" s="161" t="inlineStr">
        <is>
          <t>Middle East &amp; North Africa</t>
        </is>
      </c>
      <c r="D3743" s="161" t="inlineStr">
        <is>
          <t>Lower middle income</t>
        </is>
      </c>
      <c r="E3743" s="161" t="b">
        <v>1</v>
      </c>
      <c r="F3743" s="161" t="inlineStr">
        <is>
          <t>fuel_exports_pct_merch</t>
        </is>
      </c>
      <c r="G3743" s="161" t="n">
        <v>0.995</v>
      </c>
      <c r="H3743" s="161" t="inlineStr">
        <is>
          <t>2023</t>
        </is>
      </c>
      <c r="I3743" s="161" t="inlineStr">
        <is>
          <t>API_TX_VAL_FUEL_ZS_UN_DS2_en_csv_v2_33055.zip</t>
        </is>
      </c>
    </row>
    <row r="3744" ht="13" customHeight="1">
      <c r="A3744" s="161" t="inlineStr">
        <is>
          <t>DJI</t>
        </is>
      </c>
      <c r="B3744" s="161" t="inlineStr">
        <is>
          <t>Djibouti</t>
        </is>
      </c>
      <c r="C3744" s="161" t="inlineStr">
        <is>
          <t>Middle East &amp; North Africa</t>
        </is>
      </c>
      <c r="D3744" s="161" t="inlineStr">
        <is>
          <t>Lower middle income</t>
        </is>
      </c>
      <c r="E3744" s="161" t="b">
        <v>1</v>
      </c>
      <c r="F3744" s="161" t="inlineStr">
        <is>
          <t>fuel_imports_pct_merch</t>
        </is>
      </c>
      <c r="G3744" s="161" t="n">
        <v>7.906</v>
      </c>
      <c r="H3744" s="161" t="inlineStr">
        <is>
          <t>2023</t>
        </is>
      </c>
      <c r="I3744" s="161" t="inlineStr">
        <is>
          <t>API_TM_VAL_FUEL_ZS_UN_DS2_en_csv_v2_36140.zip</t>
        </is>
      </c>
    </row>
    <row r="3745" ht="13" customHeight="1">
      <c r="A3745" s="161" t="inlineStr">
        <is>
          <t>DJI</t>
        </is>
      </c>
      <c r="B3745" s="161" t="inlineStr">
        <is>
          <t>Djibouti</t>
        </is>
      </c>
      <c r="C3745" s="161" t="inlineStr">
        <is>
          <t>Middle East &amp; North Africa</t>
        </is>
      </c>
      <c r="D3745" s="161" t="inlineStr">
        <is>
          <t>Lower middle income</t>
        </is>
      </c>
      <c r="E3745" s="161" t="b">
        <v>1</v>
      </c>
      <c r="F3745" s="161" t="inlineStr">
        <is>
          <t>fossil_rents_total_pct_gdp</t>
        </is>
      </c>
      <c r="G3745" s="161" t="n">
        <v>0</v>
      </c>
      <c r="H3745" s="161" t="inlineStr">
        <is>
          <t>2021</t>
        </is>
      </c>
      <c r="I3745" s="161" t="inlineStr">
        <is>
          <t>WDI NY.GDP.PETR+NGAS+COAL.RT.ZS</t>
        </is>
      </c>
    </row>
    <row r="3746" ht="13" customHeight="1">
      <c r="A3746" s="161" t="inlineStr">
        <is>
          <t>DJI</t>
        </is>
      </c>
      <c r="B3746" s="161" t="inlineStr">
        <is>
          <t>Djibouti</t>
        </is>
      </c>
      <c r="C3746" s="161" t="inlineStr">
        <is>
          <t>Middle East &amp; North Africa</t>
        </is>
      </c>
      <c r="D3746" s="161" t="inlineStr">
        <is>
          <t>Lower middle income</t>
        </is>
      </c>
      <c r="E3746" s="161" t="b">
        <v>1</v>
      </c>
      <c r="F3746" s="161" t="inlineStr">
        <is>
          <t>oil_rents_pct_gdp</t>
        </is>
      </c>
      <c r="G3746" s="161" t="n">
        <v>0</v>
      </c>
      <c r="H3746" s="161" t="inlineStr">
        <is>
          <t>2021</t>
        </is>
      </c>
      <c r="I3746" s="161" t="inlineStr">
        <is>
          <t>API_NY_GDP_PETR_RT_ZS_DS2_en_csv_v2_40227.zip</t>
        </is>
      </c>
    </row>
    <row r="3747" ht="13" customHeight="1">
      <c r="A3747" s="161" t="inlineStr">
        <is>
          <t>DJI</t>
        </is>
      </c>
      <c r="B3747" s="161" t="inlineStr">
        <is>
          <t>Djibouti</t>
        </is>
      </c>
      <c r="C3747" s="161" t="inlineStr">
        <is>
          <t>Middle East &amp; North Africa</t>
        </is>
      </c>
      <c r="D3747" s="161" t="inlineStr">
        <is>
          <t>Lower middle income</t>
        </is>
      </c>
      <c r="E3747" s="161" t="b">
        <v>1</v>
      </c>
      <c r="F3747" s="161" t="inlineStr">
        <is>
          <t>gas_rents_pct_gdp</t>
        </is>
      </c>
      <c r="G3747" s="161" t="n">
        <v>0</v>
      </c>
      <c r="H3747" s="161" t="inlineStr">
        <is>
          <t>2021</t>
        </is>
      </c>
      <c r="I3747" s="161" t="inlineStr">
        <is>
          <t>API_NY_GDP_NGAS_RT_ZS_DS2_en_csv_v2_35861.zip</t>
        </is>
      </c>
    </row>
    <row r="3748" ht="13" customHeight="1">
      <c r="A3748" s="161" t="inlineStr">
        <is>
          <t>DJI</t>
        </is>
      </c>
      <c r="B3748" s="161" t="inlineStr">
        <is>
          <t>Djibouti</t>
        </is>
      </c>
      <c r="C3748" s="161" t="inlineStr">
        <is>
          <t>Middle East &amp; North Africa</t>
        </is>
      </c>
      <c r="D3748" s="161" t="inlineStr">
        <is>
          <t>Lower middle income</t>
        </is>
      </c>
      <c r="E3748" s="161" t="b">
        <v>1</v>
      </c>
      <c r="F3748" s="161" t="inlineStr">
        <is>
          <t>coal_rents_pct_gdp</t>
        </is>
      </c>
      <c r="G3748" s="161" t="n">
        <v>0</v>
      </c>
      <c r="H3748" s="161" t="inlineStr">
        <is>
          <t>2021</t>
        </is>
      </c>
      <c r="I3748" s="161" t="inlineStr">
        <is>
          <t>API_NY_GDP_COAL_RT_ZS_DS2_en_csv_v2_35370.zip</t>
        </is>
      </c>
    </row>
    <row r="3749" ht="13" customHeight="1">
      <c r="A3749" s="161" t="inlineStr">
        <is>
          <t>DJI</t>
        </is>
      </c>
      <c r="B3749" s="161" t="inlineStr">
        <is>
          <t>Djibouti</t>
        </is>
      </c>
      <c r="C3749" s="161" t="inlineStr">
        <is>
          <t>Middle East &amp; North Africa</t>
        </is>
      </c>
      <c r="D3749" s="161" t="inlineStr">
        <is>
          <t>Lower middle income</t>
        </is>
      </c>
      <c r="E3749" s="161" t="b">
        <v>1</v>
      </c>
      <c r="F3749" s="161" t="inlineStr">
        <is>
          <t>other_fossil_gen_share_pct</t>
        </is>
      </c>
      <c r="G3749" s="161" t="n">
        <v>65</v>
      </c>
      <c r="H3749" s="161" t="inlineStr">
        <is>
          <t>2024</t>
        </is>
      </c>
      <c r="I3749" s="161" t="inlineStr">
        <is>
          <t>release_generation_yearly_global.csv</t>
        </is>
      </c>
    </row>
    <row r="3750" ht="13" customHeight="1">
      <c r="A3750" s="161" t="inlineStr">
        <is>
          <t>DJI</t>
        </is>
      </c>
      <c r="B3750" s="161" t="inlineStr">
        <is>
          <t>Djibouti</t>
        </is>
      </c>
      <c r="C3750" s="161" t="inlineStr">
        <is>
          <t>Middle East &amp; North Africa</t>
        </is>
      </c>
      <c r="D3750" s="161" t="inlineStr">
        <is>
          <t>Lower middle income</t>
        </is>
      </c>
      <c r="E3750" s="161" t="b">
        <v>1</v>
      </c>
      <c r="F3750" s="161" t="inlineStr">
        <is>
          <t>renewable_share_electricity_pct</t>
        </is>
      </c>
      <c r="G3750" s="161" t="n">
        <v>46.499</v>
      </c>
      <c r="H3750" s="161" t="inlineStr">
        <is>
          <t>2024</t>
        </is>
      </c>
      <c r="I3750" s="161" t="inlineStr">
        <is>
          <t>imffossilfuelsubsidiesdata.xlsb</t>
        </is>
      </c>
    </row>
    <row r="3751" ht="13" customHeight="1">
      <c r="A3751" s="161" t="inlineStr">
        <is>
          <t>DJI</t>
        </is>
      </c>
      <c r="B3751" s="161" t="inlineStr">
        <is>
          <t>Djibouti</t>
        </is>
      </c>
      <c r="C3751" s="161" t="inlineStr">
        <is>
          <t>Middle East &amp; North Africa</t>
        </is>
      </c>
      <c r="D3751" s="161" t="inlineStr">
        <is>
          <t>Lower middle income</t>
        </is>
      </c>
      <c r="E3751" s="161" t="b">
        <v>1</v>
      </c>
      <c r="F3751" s="161" t="inlineStr">
        <is>
          <t>re_share_change_pp</t>
        </is>
      </c>
      <c r="G3751" s="161" t="n">
        <v>0</v>
      </c>
      <c r="H3751" s="161" t="inlineStr">
        <is>
          <t>2024</t>
        </is>
      </c>
      <c r="I3751" s="161" t="inlineStr">
        <is>
          <t>release_generation_yearly_global.csv</t>
        </is>
      </c>
    </row>
    <row r="3752" ht="13" customHeight="1">
      <c r="A3752" s="161" t="inlineStr">
        <is>
          <t>DJI</t>
        </is>
      </c>
      <c r="B3752" s="161" t="inlineStr">
        <is>
          <t>Djibouti</t>
        </is>
      </c>
      <c r="C3752" s="161" t="inlineStr">
        <is>
          <t>Middle East &amp; North Africa</t>
        </is>
      </c>
      <c r="D3752" s="161" t="inlineStr">
        <is>
          <t>Lower middle income</t>
        </is>
      </c>
      <c r="E3752" s="161" t="b">
        <v>1</v>
      </c>
      <c r="F3752" s="161" t="inlineStr">
        <is>
          <t>re_capacity_growth_pct</t>
        </is>
      </c>
      <c r="G3752" s="161" t="n">
        <v>0</v>
      </c>
      <c r="H3752" s="161" t="inlineStr">
        <is>
          <t>2024</t>
        </is>
      </c>
      <c r="I3752" s="161" t="inlineStr">
        <is>
          <t>release_generation_yearly_global.csv</t>
        </is>
      </c>
    </row>
    <row r="3753" ht="13" customHeight="1">
      <c r="A3753" s="161" t="inlineStr">
        <is>
          <t>DJI</t>
        </is>
      </c>
      <c r="B3753" s="161" t="inlineStr">
        <is>
          <t>Djibouti</t>
        </is>
      </c>
      <c r="C3753" s="161" t="inlineStr">
        <is>
          <t>Middle East &amp; North Africa</t>
        </is>
      </c>
      <c r="D3753" s="161" t="inlineStr">
        <is>
          <t>Lower middle income</t>
        </is>
      </c>
      <c r="E3753" s="161" t="b">
        <v>1</v>
      </c>
      <c r="F3753" s="161" t="inlineStr">
        <is>
          <t>inn_total_inv_2030_pct_gdp</t>
        </is>
      </c>
      <c r="G3753" s="161" t="n">
        <v>3.68638637853167</v>
      </c>
      <c r="H3753" s="161" t="inlineStr">
        <is>
          <t>2030</t>
        </is>
      </c>
      <c r="I3753" s="161" t="inlineStr">
        <is>
          <t>Mitigation_Investment_Needs_v1.1.xlsx (InvestmentNeeds v1.1, model output)</t>
        </is>
      </c>
    </row>
    <row r="3754" ht="13" customHeight="1">
      <c r="A3754" s="161" t="inlineStr">
        <is>
          <t>DJI</t>
        </is>
      </c>
      <c r="B3754" s="161" t="inlineStr">
        <is>
          <t>Djibouti</t>
        </is>
      </c>
      <c r="C3754" s="161" t="inlineStr">
        <is>
          <t>Middle East &amp; North Africa</t>
        </is>
      </c>
      <c r="D3754" s="161" t="inlineStr">
        <is>
          <t>Lower middle income</t>
        </is>
      </c>
      <c r="E3754" s="161" t="b">
        <v>1</v>
      </c>
      <c r="F3754" s="161" t="inlineStr">
        <is>
          <t>inn_incr_inv_2030_pct_gdp</t>
        </is>
      </c>
      <c r="G3754" s="161" t="n">
        <v>0.884732730847602</v>
      </c>
      <c r="H3754" s="161" t="inlineStr">
        <is>
          <t>2030</t>
        </is>
      </c>
      <c r="I3754" s="161" t="inlineStr">
        <is>
          <t>Mitigation_Investment_Needs_v1.1.xlsx (InvestmentNeeds v1.1, model output)</t>
        </is>
      </c>
    </row>
    <row r="3755" ht="13" customHeight="1">
      <c r="A3755" s="161" t="inlineStr">
        <is>
          <t>DJI</t>
        </is>
      </c>
      <c r="B3755" s="161" t="inlineStr">
        <is>
          <t>Djibouti</t>
        </is>
      </c>
      <c r="C3755" s="161" t="inlineStr">
        <is>
          <t>Middle East &amp; North Africa</t>
        </is>
      </c>
      <c r="D3755" s="161" t="inlineStr">
        <is>
          <t>Lower middle income</t>
        </is>
      </c>
      <c r="E3755" s="161" t="b">
        <v>1</v>
      </c>
      <c r="F3755" s="161" t="inlineStr">
        <is>
          <t>inn_incr_inv_gen_2030_pct_gdp</t>
        </is>
      </c>
      <c r="G3755" s="161" t="n">
        <v>0.2523867872131275</v>
      </c>
      <c r="H3755" s="161" t="inlineStr">
        <is>
          <t>2030</t>
        </is>
      </c>
      <c r="I3755" s="161" t="inlineStr">
        <is>
          <t>Mitigation_Investment_Needs_v1.1.xlsx (InvestmentNeeds v1.1, model output)</t>
        </is>
      </c>
    </row>
    <row r="3756" ht="13" customHeight="1">
      <c r="A3756" s="161" t="inlineStr">
        <is>
          <t>DJI</t>
        </is>
      </c>
      <c r="B3756" s="161" t="inlineStr">
        <is>
          <t>Djibouti</t>
        </is>
      </c>
      <c r="C3756" s="161" t="inlineStr">
        <is>
          <t>Middle East &amp; North Africa</t>
        </is>
      </c>
      <c r="D3756" s="161" t="inlineStr">
        <is>
          <t>Lower middle income</t>
        </is>
      </c>
      <c r="E3756" s="161" t="b">
        <v>1</v>
      </c>
      <c r="F3756" s="161" t="inlineStr">
        <is>
          <t>inn_incr_inv_grid_2030_pct_gdp</t>
        </is>
      </c>
      <c r="G3756" s="161" t="n">
        <v>0.1730652255175728</v>
      </c>
      <c r="H3756" s="161" t="inlineStr">
        <is>
          <t>2030</t>
        </is>
      </c>
      <c r="I3756" s="161" t="inlineStr">
        <is>
          <t>Mitigation_Investment_Needs_v1.1.xlsx (InvestmentNeeds v1.1, model output)</t>
        </is>
      </c>
    </row>
    <row r="3757" ht="13" customHeight="1">
      <c r="A3757" s="161" t="inlineStr">
        <is>
          <t>DJI</t>
        </is>
      </c>
      <c r="B3757" s="161" t="inlineStr">
        <is>
          <t>Djibouti</t>
        </is>
      </c>
      <c r="C3757" s="161" t="inlineStr">
        <is>
          <t>Middle East &amp; North Africa</t>
        </is>
      </c>
      <c r="D3757" s="161" t="inlineStr">
        <is>
          <t>Lower middle income</t>
        </is>
      </c>
      <c r="E3757" s="161" t="b">
        <v>1</v>
      </c>
      <c r="F3757" s="161" t="inlineStr">
        <is>
          <t>inn_incr_inv_trn_2030_pct_gdp</t>
        </is>
      </c>
      <c r="G3757" s="161" t="n">
        <v>0.09648906840419159</v>
      </c>
      <c r="H3757" s="161" t="inlineStr">
        <is>
          <t>2030</t>
        </is>
      </c>
      <c r="I3757" s="161" t="inlineStr">
        <is>
          <t>Mitigation_Investment_Needs_v1.1.xlsx (InvestmentNeeds v1.1, model output)</t>
        </is>
      </c>
    </row>
    <row r="3758" ht="13" customHeight="1">
      <c r="A3758" s="161" t="inlineStr">
        <is>
          <t>DJI</t>
        </is>
      </c>
      <c r="B3758" s="161" t="inlineStr">
        <is>
          <t>Djibouti</t>
        </is>
      </c>
      <c r="C3758" s="161" t="inlineStr">
        <is>
          <t>Middle East &amp; North Africa</t>
        </is>
      </c>
      <c r="D3758" s="161" t="inlineStr">
        <is>
          <t>Lower middle income</t>
        </is>
      </c>
      <c r="E3758" s="161" t="b">
        <v>1</v>
      </c>
      <c r="F3758" s="161" t="inlineStr">
        <is>
          <t>inn_incr_inv_bld_2030_pct_gdp</t>
        </is>
      </c>
      <c r="G3758" s="161" t="n">
        <v>0.08556565144684029</v>
      </c>
      <c r="H3758" s="161" t="inlineStr">
        <is>
          <t>2030</t>
        </is>
      </c>
      <c r="I3758" s="161" t="inlineStr">
        <is>
          <t>Mitigation_Investment_Needs_v1.1.xlsx (InvestmentNeeds v1.1, model output)</t>
        </is>
      </c>
    </row>
    <row r="3759" ht="13" customHeight="1">
      <c r="A3759" s="161" t="inlineStr">
        <is>
          <t>DJI</t>
        </is>
      </c>
      <c r="B3759" s="161" t="inlineStr">
        <is>
          <t>Djibouti</t>
        </is>
      </c>
      <c r="C3759" s="161" t="inlineStr">
        <is>
          <t>Middle East &amp; North Africa</t>
        </is>
      </c>
      <c r="D3759" s="161" t="inlineStr">
        <is>
          <t>Lower middle income</t>
        </is>
      </c>
      <c r="E3759" s="161" t="b">
        <v>1</v>
      </c>
      <c r="F3759" s="161" t="inlineStr">
        <is>
          <t>inn_incr_inv_ind_2030_pct_gdp</t>
        </is>
      </c>
      <c r="G3759" s="161" t="n">
        <v>0.0385926248504099</v>
      </c>
      <c r="H3759" s="161" t="inlineStr">
        <is>
          <t>2030</t>
        </is>
      </c>
      <c r="I3759" s="161" t="inlineStr">
        <is>
          <t>Mitigation_Investment_Needs_v1.1.xlsx (InvestmentNeeds v1.1, model output)</t>
        </is>
      </c>
    </row>
    <row r="3760" ht="13" customHeight="1">
      <c r="A3760" s="161" t="inlineStr">
        <is>
          <t>DJI</t>
        </is>
      </c>
      <c r="B3760" s="161" t="inlineStr">
        <is>
          <t>Djibouti</t>
        </is>
      </c>
      <c r="C3760" s="161" t="inlineStr">
        <is>
          <t>Middle East &amp; North Africa</t>
        </is>
      </c>
      <c r="D3760" s="161" t="inlineStr">
        <is>
          <t>Lower middle income</t>
        </is>
      </c>
      <c r="E3760" s="161" t="b">
        <v>1</v>
      </c>
      <c r="F3760" s="161" t="inlineStr">
        <is>
          <t>inn_incr_inv_fuel_2030_pct_gdp</t>
        </is>
      </c>
      <c r="G3760" s="161" t="n">
        <v>0.043849736646813</v>
      </c>
      <c r="H3760" s="161" t="inlineStr">
        <is>
          <t>2030</t>
        </is>
      </c>
      <c r="I3760" s="161" t="inlineStr">
        <is>
          <t>Mitigation_Investment_Needs_v1.1.xlsx (InvestmentNeeds v1.1, model output)</t>
        </is>
      </c>
    </row>
    <row r="3761" ht="13" customHeight="1">
      <c r="A3761" s="161" t="inlineStr">
        <is>
          <t>DJI</t>
        </is>
      </c>
      <c r="B3761" s="161" t="inlineStr">
        <is>
          <t>Djibouti</t>
        </is>
      </c>
      <c r="C3761" s="161" t="inlineStr">
        <is>
          <t>Middle East &amp; North Africa</t>
        </is>
      </c>
      <c r="D3761" s="161" t="inlineStr">
        <is>
          <t>Lower middle income</t>
        </is>
      </c>
      <c r="E3761" s="161" t="b">
        <v>1</v>
      </c>
      <c r="F3761" s="161" t="inlineStr">
        <is>
          <t>inn_incr_inv_afolu_2030_pct_gdp</t>
        </is>
      </c>
      <c r="G3761" s="161" t="n">
        <v>0.1947836367686461</v>
      </c>
      <c r="H3761" s="161" t="inlineStr">
        <is>
          <t>2030</t>
        </is>
      </c>
      <c r="I3761" s="161" t="inlineStr">
        <is>
          <t>Mitigation_Investment_Needs_v1.1.xlsx (InvestmentNeeds v1.1, model output)</t>
        </is>
      </c>
    </row>
    <row r="3762" ht="13" customHeight="1">
      <c r="A3762" s="161" t="inlineStr">
        <is>
          <t>DJI</t>
        </is>
      </c>
      <c r="B3762" s="161" t="inlineStr">
        <is>
          <t>Djibouti</t>
        </is>
      </c>
      <c r="C3762" s="161" t="inlineStr">
        <is>
          <t>Middle East &amp; North Africa</t>
        </is>
      </c>
      <c r="D3762" s="161" t="inlineStr">
        <is>
          <t>Lower middle income</t>
        </is>
      </c>
      <c r="E3762" s="161" t="b">
        <v>1</v>
      </c>
      <c r="F3762" s="161" t="inlineStr">
        <is>
          <t>inn_incr_cost_a_2030_pct_gdp</t>
        </is>
      </c>
      <c r="G3762" s="161" t="n">
        <v>0.0307618807150899</v>
      </c>
      <c r="H3762" s="161" t="inlineStr">
        <is>
          <t>2030</t>
        </is>
      </c>
      <c r="I3762" s="161" t="inlineStr">
        <is>
          <t>Mitigation_Investment_Needs_v1.1.xlsx (InvestmentNeeds v1.1, model output)</t>
        </is>
      </c>
    </row>
    <row r="3763" ht="13" customHeight="1">
      <c r="A3763" s="161" t="inlineStr">
        <is>
          <t>DJI</t>
        </is>
      </c>
      <c r="B3763" s="161" t="inlineStr">
        <is>
          <t>Djibouti</t>
        </is>
      </c>
      <c r="C3763" s="161" t="inlineStr">
        <is>
          <t>Middle East &amp; North Africa</t>
        </is>
      </c>
      <c r="D3763" s="161" t="inlineStr">
        <is>
          <t>Lower middle income</t>
        </is>
      </c>
      <c r="E3763" s="161" t="b">
        <v>1</v>
      </c>
      <c r="F3763" s="161" t="inlineStr">
        <is>
          <t>inn_incr_cost_b_2030_pct_gdp</t>
        </is>
      </c>
      <c r="G3763" s="161" t="n">
        <v>-0.0017644112962115</v>
      </c>
      <c r="H3763" s="161" t="inlineStr">
        <is>
          <t>2030</t>
        </is>
      </c>
      <c r="I3763" s="161" t="inlineStr">
        <is>
          <t>Mitigation_Investment_Needs_v1.1.xlsx (InvestmentNeeds v1.1, model output)</t>
        </is>
      </c>
    </row>
    <row r="3764" ht="13" customHeight="1">
      <c r="A3764" s="161" t="inlineStr">
        <is>
          <t>DJI</t>
        </is>
      </c>
      <c r="B3764" s="161" t="inlineStr">
        <is>
          <t>Djibouti</t>
        </is>
      </c>
      <c r="C3764" s="161" t="inlineStr">
        <is>
          <t>Middle East &amp; North Africa</t>
        </is>
      </c>
      <c r="D3764" s="161" t="inlineStr">
        <is>
          <t>Lower middle income</t>
        </is>
      </c>
      <c r="E3764" s="161" t="b">
        <v>1</v>
      </c>
      <c r="F3764" s="161" t="inlineStr">
        <is>
          <t>inn_incr_cost_c_2030_pct_gdp</t>
        </is>
      </c>
      <c r="G3764" s="161" t="n">
        <v>-0.0133136098127906</v>
      </c>
      <c r="H3764" s="161" t="inlineStr">
        <is>
          <t>2030</t>
        </is>
      </c>
      <c r="I3764" s="161" t="inlineStr">
        <is>
          <t>Mitigation_Investment_Needs_v1.1.xlsx (InvestmentNeeds v1.1, model output)</t>
        </is>
      </c>
    </row>
    <row r="3765" ht="13" customHeight="1">
      <c r="A3765" s="161" t="inlineStr">
        <is>
          <t>DJI</t>
        </is>
      </c>
      <c r="B3765" s="161" t="inlineStr">
        <is>
          <t>Djibouti</t>
        </is>
      </c>
      <c r="C3765" s="161" t="inlineStr">
        <is>
          <t>Middle East &amp; North Africa</t>
        </is>
      </c>
      <c r="D3765" s="161" t="inlineStr">
        <is>
          <t>Lower middle income</t>
        </is>
      </c>
      <c r="E3765" s="161" t="b">
        <v>1</v>
      </c>
      <c r="F3765" s="161" t="inlineStr">
        <is>
          <t>inn_cost_per_t_b_2030_usd</t>
        </is>
      </c>
      <c r="G3765" s="161" t="n">
        <v>-2.53707797672198</v>
      </c>
      <c r="H3765" s="161" t="inlineStr">
        <is>
          <t>2030</t>
        </is>
      </c>
      <c r="I3765" s="161" t="inlineStr">
        <is>
          <t>Mitigation_Investment_Needs_v1.1.xlsx (InvestmentNeeds v1.1, model output)</t>
        </is>
      </c>
    </row>
    <row r="3766" ht="13" customHeight="1">
      <c r="A3766" s="161" t="inlineStr">
        <is>
          <t>DJI</t>
        </is>
      </c>
      <c r="B3766" s="161" t="inlineStr">
        <is>
          <t>Djibouti</t>
        </is>
      </c>
      <c r="C3766" s="161" t="inlineStr">
        <is>
          <t>Middle East &amp; North Africa</t>
        </is>
      </c>
      <c r="D3766" s="161" t="inlineStr">
        <is>
          <t>Lower middle income</t>
        </is>
      </c>
      <c r="E3766" s="161" t="b">
        <v>1</v>
      </c>
      <c r="F3766" s="161" t="inlineStr">
        <is>
          <t>inn_coc_penalty_2030_pct_gdp</t>
        </is>
      </c>
      <c r="G3766" s="161" t="n">
        <v>0.1355262167137557</v>
      </c>
      <c r="H3766" s="161" t="inlineStr">
        <is>
          <t>2030</t>
        </is>
      </c>
      <c r="I3766" s="161" t="inlineStr">
        <is>
          <t>Mitigation_Investment_Needs_v1.1.xlsx (InvestmentNeeds v1.1, model output)</t>
        </is>
      </c>
    </row>
    <row r="3767" ht="13" customHeight="1">
      <c r="A3767" s="161" t="inlineStr">
        <is>
          <t>DJI</t>
        </is>
      </c>
      <c r="B3767" s="161" t="inlineStr">
        <is>
          <t>Djibouti</t>
        </is>
      </c>
      <c r="C3767" s="161" t="inlineStr">
        <is>
          <t>Middle East &amp; North Africa</t>
        </is>
      </c>
      <c r="D3767" s="161" t="inlineStr">
        <is>
          <t>Lower middle income</t>
        </is>
      </c>
      <c r="E3767" s="161" t="b">
        <v>1</v>
      </c>
      <c r="F3767" s="161" t="inlineStr">
        <is>
          <t>inn_pima_adj_inv_2030_pct_gdp</t>
        </is>
      </c>
      <c r="G3767" s="161" t="n">
        <v>4.218028495707673</v>
      </c>
      <c r="H3767" s="161" t="inlineStr">
        <is>
          <t>2030</t>
        </is>
      </c>
      <c r="I3767" s="161" t="inlineStr">
        <is>
          <t>Mitigation_Investment_Needs_v1.1.xlsx (InvestmentNeeds v1.1, model output)</t>
        </is>
      </c>
    </row>
    <row r="3768" ht="13" customHeight="1">
      <c r="A3768" s="161" t="inlineStr">
        <is>
          <t>DJI</t>
        </is>
      </c>
      <c r="B3768" s="161" t="inlineStr">
        <is>
          <t>Djibouti</t>
        </is>
      </c>
      <c r="C3768" s="161" t="inlineStr">
        <is>
          <t>Middle East &amp; North Africa</t>
        </is>
      </c>
      <c r="D3768" s="161" t="inlineStr">
        <is>
          <t>Lower middle income</t>
        </is>
      </c>
      <c r="E3768" s="161" t="b">
        <v>1</v>
      </c>
      <c r="F3768" s="161" t="inlineStr">
        <is>
          <t>nmim_nz_inv_2030_pct_gdp</t>
        </is>
      </c>
      <c r="G3768" s="161" t="n">
        <v>2.093876140599346</v>
      </c>
      <c r="H3768" s="161" t="inlineStr">
        <is>
          <t>2030</t>
        </is>
      </c>
      <c r="I3768" s="161" t="inlineStr">
        <is>
          <t>nmim_summary_v0_2.csv (InvestmentNeeds NMIM v0.2, model output)</t>
        </is>
      </c>
    </row>
    <row r="3769" ht="13" customHeight="1">
      <c r="A3769" s="161" t="inlineStr">
        <is>
          <t>DJI</t>
        </is>
      </c>
      <c r="B3769" s="161" t="inlineStr">
        <is>
          <t>Djibouti</t>
        </is>
      </c>
      <c r="C3769" s="161" t="inlineStr">
        <is>
          <t>Middle East &amp; North Africa</t>
        </is>
      </c>
      <c r="D3769" s="161" t="inlineStr">
        <is>
          <t>Lower middle income</t>
        </is>
      </c>
      <c r="E3769" s="161" t="b">
        <v>1</v>
      </c>
      <c r="F3769" s="161" t="inlineStr">
        <is>
          <t>nmim_typ1_2030_pct_gdp</t>
        </is>
      </c>
      <c r="G3769" s="161" t="n">
        <v>0.2541510240628507</v>
      </c>
      <c r="H3769" s="161" t="inlineStr">
        <is>
          <t>2030</t>
        </is>
      </c>
      <c r="I3769" s="161" t="inlineStr">
        <is>
          <t>nmim_summary_v0_2.csv (InvestmentNeeds NMIM v0.2, model output)</t>
        </is>
      </c>
    </row>
    <row r="3770" ht="13" customHeight="1">
      <c r="A3770" s="161" t="inlineStr">
        <is>
          <t>DJI</t>
        </is>
      </c>
      <c r="B3770" s="161" t="inlineStr">
        <is>
          <t>Djibouti</t>
        </is>
      </c>
      <c r="C3770" s="161" t="inlineStr">
        <is>
          <t>Middle East &amp; North Africa</t>
        </is>
      </c>
      <c r="D3770" s="161" t="inlineStr">
        <is>
          <t>Lower middle income</t>
        </is>
      </c>
      <c r="E3770" s="161" t="b">
        <v>1</v>
      </c>
      <c r="F3770" s="161" t="inlineStr">
        <is>
          <t>nmim_typ2_2030_pct_gdp</t>
        </is>
      </c>
      <c r="G3770" s="161" t="n">
        <v>0.5755029708822038</v>
      </c>
      <c r="H3770" s="161" t="inlineStr">
        <is>
          <t>2030</t>
        </is>
      </c>
      <c r="I3770" s="161" t="inlineStr">
        <is>
          <t>nmim_summary_v0_2.csv (InvestmentNeeds NMIM v0.2, model output)</t>
        </is>
      </c>
    </row>
    <row r="3771" ht="13" customHeight="1">
      <c r="A3771" s="161" t="inlineStr">
        <is>
          <t>DJI</t>
        </is>
      </c>
      <c r="B3771" s="161" t="inlineStr">
        <is>
          <t>Djibouti</t>
        </is>
      </c>
      <c r="C3771" s="161" t="inlineStr">
        <is>
          <t>Middle East &amp; North Africa</t>
        </is>
      </c>
      <c r="D3771" s="161" t="inlineStr">
        <is>
          <t>Lower middle income</t>
        </is>
      </c>
      <c r="E3771" s="161" t="b">
        <v>1</v>
      </c>
      <c r="F3771" s="161" t="inlineStr">
        <is>
          <t>nmim_typ3_2030_pct_gdp</t>
        </is>
      </c>
      <c r="G3771" s="161" t="n">
        <v>0.4257303064124637</v>
      </c>
      <c r="H3771" s="161" t="inlineStr">
        <is>
          <t>2030</t>
        </is>
      </c>
      <c r="I3771" s="161" t="inlineStr">
        <is>
          <t>nmim_summary_v0_2.csv (InvestmentNeeds NMIM v0.2, model output)</t>
        </is>
      </c>
    </row>
    <row r="3772" ht="13" customHeight="1">
      <c r="A3772" s="161" t="inlineStr">
        <is>
          <t>DJI</t>
        </is>
      </c>
      <c r="B3772" s="161" t="inlineStr">
        <is>
          <t>Djibouti</t>
        </is>
      </c>
      <c r="C3772" s="161" t="inlineStr">
        <is>
          <t>Middle East &amp; North Africa</t>
        </is>
      </c>
      <c r="D3772" s="161" t="inlineStr">
        <is>
          <t>Lower middle income</t>
        </is>
      </c>
      <c r="E3772" s="161" t="b">
        <v>1</v>
      </c>
      <c r="F3772" s="161" t="inlineStr">
        <is>
          <t>nmim_typ4_2030_pct_gdp</t>
        </is>
      </c>
      <c r="G3772" s="161" t="n">
        <v>0.4476673848934648</v>
      </c>
      <c r="H3772" s="161" t="inlineStr">
        <is>
          <t>2030</t>
        </is>
      </c>
      <c r="I3772" s="161" t="inlineStr">
        <is>
          <t>nmim_summary_v0_2.csv (InvestmentNeeds NMIM v0.2, model output)</t>
        </is>
      </c>
    </row>
    <row r="3773" ht="13" customHeight="1">
      <c r="A3773" s="161" t="inlineStr">
        <is>
          <t>DJI</t>
        </is>
      </c>
      <c r="B3773" s="161" t="inlineStr">
        <is>
          <t>Djibouti</t>
        </is>
      </c>
      <c r="C3773" s="161" t="inlineStr">
        <is>
          <t>Middle East &amp; North Africa</t>
        </is>
      </c>
      <c r="D3773" s="161" t="inlineStr">
        <is>
          <t>Lower middle income</t>
        </is>
      </c>
      <c r="E3773" s="161" t="b">
        <v>1</v>
      </c>
      <c r="F3773" s="161" t="inlineStr">
        <is>
          <t>nmim_typ5_2030_pct_gdp</t>
        </is>
      </c>
      <c r="G3773" s="161" t="n">
        <v>0.3908244541762661</v>
      </c>
      <c r="H3773" s="161" t="inlineStr">
        <is>
          <t>2030</t>
        </is>
      </c>
      <c r="I3773" s="161" t="inlineStr">
        <is>
          <t>nmim_summary_v0_2.csv (InvestmentNeeds NMIM v0.2, model output)</t>
        </is>
      </c>
    </row>
    <row r="3774" ht="13" customHeight="1">
      <c r="A3774" s="161" t="inlineStr">
        <is>
          <t>DJI</t>
        </is>
      </c>
      <c r="B3774" s="161" t="inlineStr">
        <is>
          <t>Djibouti</t>
        </is>
      </c>
      <c r="C3774" s="161" t="inlineStr">
        <is>
          <t>Middle East &amp; North Africa</t>
        </is>
      </c>
      <c r="D3774" s="161" t="inlineStr">
        <is>
          <t>Lower middle income</t>
        </is>
      </c>
      <c r="E3774" s="161" t="b">
        <v>1</v>
      </c>
      <c r="F3774" s="161" t="inlineStr">
        <is>
          <t>nmim_budget_need_2030_pct_gdp</t>
        </is>
      </c>
      <c r="G3774" s="161" t="n">
        <v>0.3884512396341482</v>
      </c>
      <c r="H3774" s="161" t="inlineStr">
        <is>
          <t>2030</t>
        </is>
      </c>
      <c r="I3774" s="161" t="inlineStr">
        <is>
          <t>nmim_summary_v0_2.csv (InvestmentNeeds NMIM v0.2, model output)</t>
        </is>
      </c>
    </row>
    <row r="3775" ht="13" customHeight="1">
      <c r="A3775" s="161" t="inlineStr">
        <is>
          <t>DJI</t>
        </is>
      </c>
      <c r="B3775" s="161" t="inlineStr">
        <is>
          <t>Djibouti</t>
        </is>
      </c>
      <c r="C3775" s="161" t="inlineStr">
        <is>
          <t>Middle East &amp; North Africa</t>
        </is>
      </c>
      <c r="D3775" s="161" t="inlineStr">
        <is>
          <t>Lower middle income</t>
        </is>
      </c>
      <c r="E3775" s="161" t="b">
        <v>1</v>
      </c>
      <c r="F3775" s="161" t="inlineStr">
        <is>
          <t>nmim_private_share_2030_pct</t>
        </is>
      </c>
      <c r="G3775" s="161" t="n">
        <v>53.96316946233352</v>
      </c>
      <c r="H3775" s="161" t="inlineStr">
        <is>
          <t>2030</t>
        </is>
      </c>
      <c r="I3775" s="161" t="inlineStr">
        <is>
          <t>nmim_summary_v0_2.csv (InvestmentNeeds NMIM v0.2, model output)</t>
        </is>
      </c>
    </row>
    <row r="3776" ht="13" customHeight="1">
      <c r="A3776" s="161" t="inlineStr">
        <is>
          <t>DJI</t>
        </is>
      </c>
      <c r="B3776" s="161" t="inlineStr">
        <is>
          <t>Djibouti</t>
        </is>
      </c>
      <c r="C3776" s="161" t="inlineStr">
        <is>
          <t>Middle East &amp; North Africa</t>
        </is>
      </c>
      <c r="D3776" s="161" t="inlineStr">
        <is>
          <t>Lower middle income</t>
        </is>
      </c>
      <c r="E3776" s="161" t="b">
        <v>1</v>
      </c>
      <c r="F3776" s="161" t="inlineStr">
        <is>
          <t>nmim_incr_inv_2030_pct_gdp</t>
        </is>
      </c>
      <c r="G3776" s="161" t="n">
        <v>1.026765742733448</v>
      </c>
      <c r="H3776" s="161" t="inlineStr">
        <is>
          <t>2030</t>
        </is>
      </c>
      <c r="I3776" s="161" t="inlineStr">
        <is>
          <t>nmim_summary_v0_2.csv (InvestmentNeeds NMIM v0.2, model output)</t>
        </is>
      </c>
    </row>
    <row r="3777" ht="13" customHeight="1">
      <c r="A3777" s="161" t="inlineStr">
        <is>
          <t>DJI</t>
        </is>
      </c>
      <c r="B3777" s="161" t="inlineStr">
        <is>
          <t>Djibouti</t>
        </is>
      </c>
      <c r="C3777" s="161" t="inlineStr">
        <is>
          <t>Middle East &amp; North Africa</t>
        </is>
      </c>
      <c r="D3777" s="161" t="inlineStr">
        <is>
          <t>Lower middle income</t>
        </is>
      </c>
      <c r="E3777" s="161" t="b">
        <v>1</v>
      </c>
      <c r="F3777" s="161" t="inlineStr">
        <is>
          <t>nmim_incr_inv_2050_pct_gdp</t>
        </is>
      </c>
      <c r="G3777" s="161" t="n">
        <v>0.8981535897004123</v>
      </c>
      <c r="H3777" s="161" t="inlineStr">
        <is>
          <t>2050</t>
        </is>
      </c>
      <c r="I3777" s="161" t="inlineStr">
        <is>
          <t>nmim_summary_v0_2.csv (InvestmentNeeds NMIM v0.2, model output)</t>
        </is>
      </c>
    </row>
    <row r="3778" ht="13" customHeight="1">
      <c r="A3778" s="161" t="inlineStr">
        <is>
          <t>DJI</t>
        </is>
      </c>
      <c r="B3778" s="161" t="inlineStr">
        <is>
          <t>Djibouti</t>
        </is>
      </c>
      <c r="C3778" s="161" t="inlineStr">
        <is>
          <t>Middle East &amp; North Africa</t>
        </is>
      </c>
      <c r="D3778" s="161" t="inlineStr">
        <is>
          <t>Lower middle income</t>
        </is>
      </c>
      <c r="E3778" s="161" t="b">
        <v>1</v>
      </c>
      <c r="F3778" s="161" t="inlineStr">
        <is>
          <t>nmim_pv_incr_cost_b_pct_gdp</t>
        </is>
      </c>
      <c r="G3778" s="161" t="n">
        <v>-5.789321042383193</v>
      </c>
      <c r="H3778" s="161" t="inlineStr">
        <is>
          <t>2025-2050</t>
        </is>
      </c>
      <c r="I3778" s="161" t="inlineStr">
        <is>
          <t>nmim_summary_v0_2.csv (InvestmentNeeds NMIM v0.2, model output)</t>
        </is>
      </c>
    </row>
    <row r="3779" ht="13" customHeight="1">
      <c r="A3779" s="161" t="inlineStr">
        <is>
          <t>DJI</t>
        </is>
      </c>
      <c r="B3779" s="161" t="inlineStr">
        <is>
          <t>Djibouti</t>
        </is>
      </c>
      <c r="C3779" s="161" t="inlineStr">
        <is>
          <t>Middle East &amp; North Africa</t>
        </is>
      </c>
      <c r="D3779" s="161" t="inlineStr">
        <is>
          <t>Lower middle income</t>
        </is>
      </c>
      <c r="E3779" s="161" t="b">
        <v>1</v>
      </c>
      <c r="F3779" s="161" t="inlineStr">
        <is>
          <t>price_diesel_usd_litre</t>
        </is>
      </c>
      <c r="G3779" s="161" t="n">
        <v>1.222</v>
      </c>
      <c r="H3779" s="161" t="inlineStr">
        <is>
          <t>2024</t>
        </is>
      </c>
      <c r="I3779" s="161" t="inlineStr">
        <is>
          <t>imffossilfuelsubsidiesdata.xlsb</t>
        </is>
      </c>
    </row>
    <row r="3780" ht="13" customHeight="1">
      <c r="A3780" s="161" t="inlineStr">
        <is>
          <t>DJI</t>
        </is>
      </c>
      <c r="B3780" s="161" t="inlineStr">
        <is>
          <t>Djibouti</t>
        </is>
      </c>
      <c r="C3780" s="161" t="inlineStr">
        <is>
          <t>Middle East &amp; North Africa</t>
        </is>
      </c>
      <c r="D3780" s="161" t="inlineStr">
        <is>
          <t>Lower middle income</t>
        </is>
      </c>
      <c r="E3780" s="161" t="b">
        <v>1</v>
      </c>
      <c r="F3780" s="161" t="inlineStr">
        <is>
          <t>price_gasoline_usd_litre</t>
        </is>
      </c>
      <c r="G3780" s="161" t="n">
        <v>2.179</v>
      </c>
      <c r="H3780" s="161" t="inlineStr">
        <is>
          <t>2024</t>
        </is>
      </c>
      <c r="I3780" s="161" t="inlineStr">
        <is>
          <t>imffossilfuelsubsidiesdata.xlsb</t>
        </is>
      </c>
    </row>
    <row r="3781" ht="13" customHeight="1">
      <c r="A3781" s="161" t="inlineStr">
        <is>
          <t>DJI</t>
        </is>
      </c>
      <c r="B3781" s="161" t="inlineStr">
        <is>
          <t>Djibouti</t>
        </is>
      </c>
      <c r="C3781" s="161" t="inlineStr">
        <is>
          <t>Middle East &amp; North Africa</t>
        </is>
      </c>
      <c r="D3781" s="161" t="inlineStr">
        <is>
          <t>Lower middle income</t>
        </is>
      </c>
      <c r="E3781" s="161" t="b">
        <v>1</v>
      </c>
      <c r="F3781" s="161" t="inlineStr">
        <is>
          <t>price_electricity_residential_usd_kwh</t>
        </is>
      </c>
      <c r="G3781" s="161" t="n">
        <v>0.267</v>
      </c>
      <c r="H3781" s="161" t="inlineStr">
        <is>
          <t>2024</t>
        </is>
      </c>
      <c r="I3781" s="161" t="inlineStr">
        <is>
          <t>imffossilfuelsubsidiesdata.xlsb</t>
        </is>
      </c>
    </row>
    <row r="3782" ht="13" customHeight="1">
      <c r="A3782" s="161" t="inlineStr">
        <is>
          <t>DJI</t>
        </is>
      </c>
      <c r="B3782" s="161" t="inlineStr">
        <is>
          <t>Djibouti</t>
        </is>
      </c>
      <c r="C3782" s="161" t="inlineStr">
        <is>
          <t>Middle East &amp; North Africa</t>
        </is>
      </c>
      <c r="D3782" s="161" t="inlineStr">
        <is>
          <t>Lower middle income</t>
        </is>
      </c>
      <c r="E3782" s="161" t="b">
        <v>1</v>
      </c>
      <c r="F3782" s="161" t="inlineStr">
        <is>
          <t>price_electricity_industry_usd_kwh</t>
        </is>
      </c>
      <c r="G3782" s="161" t="n">
        <v>0.218</v>
      </c>
      <c r="H3782" s="161" t="inlineStr">
        <is>
          <t>2024</t>
        </is>
      </c>
      <c r="I3782" s="161" t="inlineStr">
        <is>
          <t>imffossilfuelsubsidiesdata.xlsb</t>
        </is>
      </c>
    </row>
    <row r="3783" ht="13" customHeight="1">
      <c r="A3783" s="161" t="inlineStr">
        <is>
          <t>DJI</t>
        </is>
      </c>
      <c r="B3783" s="161" t="inlineStr">
        <is>
          <t>Djibouti</t>
        </is>
      </c>
      <c r="C3783" s="161" t="inlineStr">
        <is>
          <t>Middle East &amp; North Africa</t>
        </is>
      </c>
      <c r="D3783" s="161" t="inlineStr">
        <is>
          <t>Lower middle income</t>
        </is>
      </c>
      <c r="E3783" s="161" t="b">
        <v>1</v>
      </c>
      <c r="F3783" s="161" t="inlineStr">
        <is>
          <t>price_gas_residential_usd_gj</t>
        </is>
      </c>
      <c r="G3783" s="161" t="n">
        <v>16.5</v>
      </c>
      <c r="H3783" s="161" t="inlineStr">
        <is>
          <t>2024</t>
        </is>
      </c>
      <c r="I3783" s="161" t="inlineStr">
        <is>
          <t>imffossilfuelsubsidiesdata.xlsb</t>
        </is>
      </c>
    </row>
    <row r="3784" ht="13" customHeight="1">
      <c r="A3784" s="161" t="inlineStr">
        <is>
          <t>DJI</t>
        </is>
      </c>
      <c r="B3784" s="161" t="inlineStr">
        <is>
          <t>Djibouti</t>
        </is>
      </c>
      <c r="C3784" s="161" t="inlineStr">
        <is>
          <t>Middle East &amp; North Africa</t>
        </is>
      </c>
      <c r="D3784" s="161" t="inlineStr">
        <is>
          <t>Lower middle income</t>
        </is>
      </c>
      <c r="E3784" s="161" t="b">
        <v>1</v>
      </c>
      <c r="F3784" s="161" t="inlineStr">
        <is>
          <t>price_gas_industry_usd_gj</t>
        </is>
      </c>
      <c r="G3784" s="161" t="n">
        <v>7.059</v>
      </c>
      <c r="H3784" s="161" t="inlineStr">
        <is>
          <t>2024</t>
        </is>
      </c>
      <c r="I3784" s="161" t="inlineStr">
        <is>
          <t>imffossilfuelsubsidiesdata.xlsb</t>
        </is>
      </c>
    </row>
    <row r="3785" ht="13" customHeight="1">
      <c r="A3785" s="161" t="inlineStr">
        <is>
          <t>DJI</t>
        </is>
      </c>
      <c r="B3785" s="161" t="inlineStr">
        <is>
          <t>Djibouti</t>
        </is>
      </c>
      <c r="C3785" s="161" t="inlineStr">
        <is>
          <t>Middle East &amp; North Africa</t>
        </is>
      </c>
      <c r="D3785" s="161" t="inlineStr">
        <is>
          <t>Lower middle income</t>
        </is>
      </c>
      <c r="E3785" s="161" t="b">
        <v>1</v>
      </c>
      <c r="F3785" s="161" t="inlineStr">
        <is>
          <t>price_gas_power_usd_gj</t>
        </is>
      </c>
      <c r="G3785" s="161" t="n">
        <v>5.735</v>
      </c>
      <c r="H3785" s="161" t="inlineStr">
        <is>
          <t>2024</t>
        </is>
      </c>
      <c r="I3785" s="161" t="inlineStr">
        <is>
          <t>imffossilfuelsubsidiesdata.xlsb</t>
        </is>
      </c>
    </row>
    <row r="3786" ht="13" customHeight="1">
      <c r="A3786" s="161" t="inlineStr">
        <is>
          <t>DJI</t>
        </is>
      </c>
      <c r="B3786" s="161" t="inlineStr">
        <is>
          <t>Djibouti</t>
        </is>
      </c>
      <c r="C3786" s="161" t="inlineStr">
        <is>
          <t>Middle East &amp; North Africa</t>
        </is>
      </c>
      <c r="D3786" s="161" t="inlineStr">
        <is>
          <t>Lower middle income</t>
        </is>
      </c>
      <c r="E3786" s="161" t="b">
        <v>1</v>
      </c>
      <c r="F3786" s="161" t="inlineStr">
        <is>
          <t>price_coal_residential_usd_gj</t>
        </is>
      </c>
      <c r="G3786" s="161" t="n">
        <v>13.412</v>
      </c>
      <c r="H3786" s="161" t="inlineStr">
        <is>
          <t>2024</t>
        </is>
      </c>
      <c r="I3786" s="161" t="inlineStr">
        <is>
          <t>imffossilfuelsubsidiesdata.xlsb</t>
        </is>
      </c>
    </row>
    <row r="3787" ht="13" customHeight="1">
      <c r="A3787" s="161" t="inlineStr">
        <is>
          <t>DJI</t>
        </is>
      </c>
      <c r="B3787" s="161" t="inlineStr">
        <is>
          <t>Djibouti</t>
        </is>
      </c>
      <c r="C3787" s="161" t="inlineStr">
        <is>
          <t>Middle East &amp; North Africa</t>
        </is>
      </c>
      <c r="D3787" s="161" t="inlineStr">
        <is>
          <t>Lower middle income</t>
        </is>
      </c>
      <c r="E3787" s="161" t="b">
        <v>1</v>
      </c>
      <c r="F3787" s="161" t="inlineStr">
        <is>
          <t>price_coal_industry_usd_gj</t>
        </is>
      </c>
      <c r="G3787" s="161" t="n">
        <v>7.124</v>
      </c>
      <c r="H3787" s="161" t="inlineStr">
        <is>
          <t>2024</t>
        </is>
      </c>
      <c r="I3787" s="161" t="inlineStr">
        <is>
          <t>imffossilfuelsubsidiesdata.xlsb</t>
        </is>
      </c>
    </row>
    <row r="3788" ht="13" customHeight="1">
      <c r="A3788" s="161" t="inlineStr">
        <is>
          <t>DJI</t>
        </is>
      </c>
      <c r="B3788" s="161" t="inlineStr">
        <is>
          <t>Djibouti</t>
        </is>
      </c>
      <c r="C3788" s="161" t="inlineStr">
        <is>
          <t>Middle East &amp; North Africa</t>
        </is>
      </c>
      <c r="D3788" s="161" t="inlineStr">
        <is>
          <t>Lower middle income</t>
        </is>
      </c>
      <c r="E3788" s="161" t="b">
        <v>1</v>
      </c>
      <c r="F3788" s="161" t="inlineStr">
        <is>
          <t>price_coal_power_usd_gj</t>
        </is>
      </c>
      <c r="G3788" s="161" t="n">
        <v>5.575</v>
      </c>
      <c r="H3788" s="161" t="inlineStr">
        <is>
          <t>2024</t>
        </is>
      </c>
      <c r="I3788" s="161" t="inlineStr">
        <is>
          <t>imffossilfuelsubsidiesdata.xlsb</t>
        </is>
      </c>
    </row>
    <row r="3789" ht="13" customHeight="1">
      <c r="A3789" s="161" t="inlineStr">
        <is>
          <t>DJI</t>
        </is>
      </c>
      <c r="B3789" s="161" t="inlineStr">
        <is>
          <t>Djibouti</t>
        </is>
      </c>
      <c r="C3789" s="161" t="inlineStr">
        <is>
          <t>Middle East &amp; North Africa</t>
        </is>
      </c>
      <c r="D3789" s="161" t="inlineStr">
        <is>
          <t>Lower middle income</t>
        </is>
      </c>
      <c r="E3789" s="161" t="b">
        <v>1</v>
      </c>
      <c r="F3789" s="161" t="inlineStr">
        <is>
          <t>power_market_structure</t>
        </is>
      </c>
      <c r="G3789" s="161" t="n">
        <v>1</v>
      </c>
      <c r="H3789" s="161" t="inlineStr">
        <is>
          <t>2013</t>
        </is>
      </c>
      <c r="I3789" s="161" t="inlineStr">
        <is>
          <t>dataverse_files.zip</t>
        </is>
      </c>
    </row>
    <row r="3790" ht="13" customHeight="1">
      <c r="A3790" s="161" t="inlineStr">
        <is>
          <t>DJI</t>
        </is>
      </c>
      <c r="B3790" s="161" t="inlineStr">
        <is>
          <t>Djibouti</t>
        </is>
      </c>
      <c r="C3790" s="161" t="inlineStr">
        <is>
          <t>Middle East &amp; North Africa</t>
        </is>
      </c>
      <c r="D3790" s="161" t="inlineStr">
        <is>
          <t>Lower middle income</t>
        </is>
      </c>
      <c r="E3790" s="161" t="b">
        <v>1</v>
      </c>
      <c r="F3790" s="161" t="inlineStr">
        <is>
          <t>independent_regulator</t>
        </is>
      </c>
      <c r="G3790" s="161" t="n">
        <v>0</v>
      </c>
      <c r="H3790" s="161" t="inlineStr">
        <is>
          <t>2013</t>
        </is>
      </c>
      <c r="I3790" s="161" t="inlineStr">
        <is>
          <t>dataverse_files.zip</t>
        </is>
      </c>
    </row>
    <row r="3791" ht="13" customHeight="1">
      <c r="A3791" s="161" t="inlineStr">
        <is>
          <t>DJI</t>
        </is>
      </c>
      <c r="B3791" s="161" t="inlineStr">
        <is>
          <t>Djibouti</t>
        </is>
      </c>
      <c r="C3791" s="161" t="inlineStr">
        <is>
          <t>Middle East &amp; North Africa</t>
        </is>
      </c>
      <c r="D3791" s="161" t="inlineStr">
        <is>
          <t>Lower middle income</t>
        </is>
      </c>
      <c r="E3791" s="161" t="b">
        <v>1</v>
      </c>
      <c r="F3791" s="161" t="inlineStr">
        <is>
          <t>generation_unbundled</t>
        </is>
      </c>
      <c r="G3791" s="161" t="n">
        <v>0</v>
      </c>
      <c r="H3791" s="161" t="inlineStr">
        <is>
          <t>2013</t>
        </is>
      </c>
      <c r="I3791" s="161" t="inlineStr">
        <is>
          <t>dataverse_files.zip</t>
        </is>
      </c>
    </row>
    <row r="3792" ht="13" customHeight="1">
      <c r="A3792" s="161" t="inlineStr">
        <is>
          <t>DJI</t>
        </is>
      </c>
      <c r="B3792" s="161" t="inlineStr">
        <is>
          <t>Djibouti</t>
        </is>
      </c>
      <c r="C3792" s="161" t="inlineStr">
        <is>
          <t>Middle East &amp; North Africa</t>
        </is>
      </c>
      <c r="D3792" s="161" t="inlineStr">
        <is>
          <t>Lower middle income</t>
        </is>
      </c>
      <c r="E3792" s="161" t="b">
        <v>1</v>
      </c>
      <c r="F3792" s="161" t="inlineStr">
        <is>
          <t>revenue_pct_gdp</t>
        </is>
      </c>
      <c r="G3792" s="161" t="n">
        <v>18.627</v>
      </c>
      <c r="H3792" s="161" t="inlineStr">
        <is>
          <t>2024</t>
        </is>
      </c>
      <c r="I3792" s="161" t="inlineStr">
        <is>
          <t>dataset_2026-08-26T13_41_09_874550254Z_DEFAULT_INTEGRATION_IMF_RES_WEO_9_0_0.csv</t>
        </is>
      </c>
    </row>
    <row r="3793" ht="13" customHeight="1">
      <c r="A3793" s="161" t="inlineStr">
        <is>
          <t>DJI</t>
        </is>
      </c>
      <c r="B3793" s="161" t="inlineStr">
        <is>
          <t>Djibouti</t>
        </is>
      </c>
      <c r="C3793" s="161" t="inlineStr">
        <is>
          <t>Middle East &amp; North Africa</t>
        </is>
      </c>
      <c r="D3793" s="161" t="inlineStr">
        <is>
          <t>Lower middle income</t>
        </is>
      </c>
      <c r="E3793" s="161" t="b">
        <v>1</v>
      </c>
      <c r="F3793" s="161" t="inlineStr">
        <is>
          <t>primary_balance_pct_gdp</t>
        </is>
      </c>
      <c r="G3793" s="161" t="n">
        <v>-2.434</v>
      </c>
      <c r="H3793" s="161" t="inlineStr">
        <is>
          <t>2024</t>
        </is>
      </c>
      <c r="I3793" s="161" t="inlineStr">
        <is>
          <t>dataset_2026-08-26T13_41_09_874550254Z_DEFAULT_INTEGRATION_IMF_RES_WEO_9_0_0.csv</t>
        </is>
      </c>
    </row>
    <row r="3794" ht="13" customHeight="1">
      <c r="A3794" s="161" t="inlineStr">
        <is>
          <t>DJI</t>
        </is>
      </c>
      <c r="B3794" s="161" t="inlineStr">
        <is>
          <t>Djibouti</t>
        </is>
      </c>
      <c r="C3794" s="161" t="inlineStr">
        <is>
          <t>Middle East &amp; North Africa</t>
        </is>
      </c>
      <c r="D3794" s="161" t="inlineStr">
        <is>
          <t>Lower middle income</t>
        </is>
      </c>
      <c r="E3794" s="161" t="b">
        <v>1</v>
      </c>
      <c r="F3794" s="161" t="inlineStr">
        <is>
          <t>current_account_pct_gdp</t>
        </is>
      </c>
      <c r="G3794" s="161" t="n">
        <v>14.552</v>
      </c>
      <c r="H3794" s="161" t="inlineStr">
        <is>
          <t>2024</t>
        </is>
      </c>
      <c r="I3794" s="161" t="inlineStr">
        <is>
          <t>dataset_2026-08-26T13_41_09_874550254Z_DEFAULT_INTEGRATION_IMF_RES_WEO_9_0_0.csv</t>
        </is>
      </c>
    </row>
    <row r="3795" ht="13" customHeight="1">
      <c r="A3795" s="161" t="inlineStr">
        <is>
          <t>DJI</t>
        </is>
      </c>
      <c r="B3795" s="161" t="inlineStr">
        <is>
          <t>Djibouti</t>
        </is>
      </c>
      <c r="C3795" s="161" t="inlineStr">
        <is>
          <t>Middle East &amp; North Africa</t>
        </is>
      </c>
      <c r="D3795" s="161" t="inlineStr">
        <is>
          <t>Lower middle income</t>
        </is>
      </c>
      <c r="E3795" s="161" t="b">
        <v>1</v>
      </c>
      <c r="F3795" s="161" t="inlineStr">
        <is>
          <t>gross_capital_formation_pct_gdp</t>
        </is>
      </c>
      <c r="G3795" s="161" t="n">
        <v>0.252</v>
      </c>
      <c r="H3795" s="161" t="inlineStr">
        <is>
          <t>2024</t>
        </is>
      </c>
      <c r="I3795" s="161" t="inlineStr">
        <is>
          <t>dataset_2026-08-26T13_41_09_874550254Z_DEFAULT_INTEGRATION_IMF_RES_WEO_9_0_0.csv</t>
        </is>
      </c>
    </row>
    <row r="3796" ht="13" customHeight="1">
      <c r="A3796" s="161" t="inlineStr">
        <is>
          <t>DJI</t>
        </is>
      </c>
      <c r="B3796" s="161" t="inlineStr">
        <is>
          <t>Djibouti</t>
        </is>
      </c>
      <c r="C3796" s="161" t="inlineStr">
        <is>
          <t>Middle East &amp; North Africa</t>
        </is>
      </c>
      <c r="D3796" s="161" t="inlineStr">
        <is>
          <t>Lower middle income</t>
        </is>
      </c>
      <c r="E3796" s="161" t="b">
        <v>1</v>
      </c>
      <c r="F3796" s="161" t="inlineStr">
        <is>
          <t>real_gdp_growth_5y_avg_pct</t>
        </is>
      </c>
      <c r="G3796" s="161" t="n">
        <v>4.913</v>
      </c>
      <c r="H3796" s="161" t="inlineStr">
        <is>
          <t>2020-2024 avg</t>
        </is>
      </c>
      <c r="I3796" s="161" t="inlineStr">
        <is>
          <t>dataset_2026-08-26T13_41_09_874550254Z_DEFAULT_INTEGRATION_IMF_RES_WEO_9_0_0.csv (derived)</t>
        </is>
      </c>
    </row>
    <row r="3797" ht="13" customHeight="1">
      <c r="A3797" s="161" t="inlineStr">
        <is>
          <t>DJI</t>
        </is>
      </c>
      <c r="B3797" s="161" t="inlineStr">
        <is>
          <t>Djibouti</t>
        </is>
      </c>
      <c r="C3797" s="161" t="inlineStr">
        <is>
          <t>Middle East &amp; North Africa</t>
        </is>
      </c>
      <c r="D3797" s="161" t="inlineStr">
        <is>
          <t>Lower middle income</t>
        </is>
      </c>
      <c r="E3797" s="161" t="b">
        <v>1</v>
      </c>
      <c r="F3797" s="161" t="inlineStr">
        <is>
          <t>int_budget_need_2030_pct_gdp</t>
        </is>
      </c>
      <c r="G3797" s="161" t="n">
        <v>0.266</v>
      </c>
      <c r="H3797" s="161" t="inlineStr">
        <is>
          <t>2030</t>
        </is>
      </c>
      <c r="I3797" s="161" t="inlineStr">
        <is>
          <t>integrated_results.csv (MacroFiscalModels v0.1, model output)</t>
        </is>
      </c>
    </row>
    <row r="3798" ht="13" customHeight="1">
      <c r="A3798" s="161" t="inlineStr">
        <is>
          <t>DJI</t>
        </is>
      </c>
      <c r="B3798" s="161" t="inlineStr">
        <is>
          <t>Djibouti</t>
        </is>
      </c>
      <c r="C3798" s="161" t="inlineStr">
        <is>
          <t>Middle East &amp; North Africa</t>
        </is>
      </c>
      <c r="D3798" s="161" t="inlineStr">
        <is>
          <t>Lower middle income</t>
        </is>
      </c>
      <c r="E3798" s="161" t="b">
        <v>1</v>
      </c>
      <c r="F3798" s="161" t="inlineStr">
        <is>
          <t>int_pricing_revenue_2030_pct_gdp</t>
        </is>
      </c>
      <c r="G3798" s="161" t="n">
        <v>0.324</v>
      </c>
      <c r="H3798" s="161" t="inlineStr">
        <is>
          <t>2030</t>
        </is>
      </c>
      <c r="I3798" s="161" t="inlineStr">
        <is>
          <t>integrated_results.csv (MacroFiscalModels v0.1, model output)</t>
        </is>
      </c>
    </row>
    <row r="3799" ht="13" customHeight="1">
      <c r="A3799" s="161" t="inlineStr">
        <is>
          <t>DJI</t>
        </is>
      </c>
      <c r="B3799" s="161" t="inlineStr">
        <is>
          <t>Djibouti</t>
        </is>
      </c>
      <c r="C3799" s="161" t="inlineStr">
        <is>
          <t>Middle East &amp; North Africa</t>
        </is>
      </c>
      <c r="D3799" s="161" t="inlineStr">
        <is>
          <t>Lower middle income</t>
        </is>
      </c>
      <c r="E3799" s="161" t="b">
        <v>1</v>
      </c>
      <c r="F3799" s="161" t="inlineStr">
        <is>
          <t>int_financing_gap_2030_pct_gdp</t>
        </is>
      </c>
      <c r="G3799" s="161" t="n">
        <v>-0.057</v>
      </c>
      <c r="H3799" s="161" t="inlineStr">
        <is>
          <t>2030</t>
        </is>
      </c>
      <c r="I3799" s="161" t="inlineStr">
        <is>
          <t>integrated_results.csv (MacroFiscalModels v0.1, model output)</t>
        </is>
      </c>
    </row>
    <row r="3800" ht="13" customHeight="1">
      <c r="A3800" s="161" t="inlineStr">
        <is>
          <t>DJI</t>
        </is>
      </c>
      <c r="B3800" s="161" t="inlineStr">
        <is>
          <t>Djibouti</t>
        </is>
      </c>
      <c r="C3800" s="161" t="inlineStr">
        <is>
          <t>Middle East &amp; North Africa</t>
        </is>
      </c>
      <c r="D3800" s="161" t="inlineStr">
        <is>
          <t>Lower middle income</t>
        </is>
      </c>
      <c r="E3800" s="161" t="b">
        <v>1</v>
      </c>
      <c r="F3800" s="161" t="inlineStr">
        <is>
          <t>int_gdp_dev_2050_pct</t>
        </is>
      </c>
      <c r="G3800" s="161" t="n">
        <v>5.551</v>
      </c>
      <c r="H3800" s="161" t="inlineStr">
        <is>
          <t>2050</t>
        </is>
      </c>
      <c r="I3800" s="161" t="inlineStr">
        <is>
          <t>integrated_results.csv (MacroFiscalModels v0.1, model output)</t>
        </is>
      </c>
    </row>
    <row r="3801" ht="13" customHeight="1">
      <c r="A3801" s="161" t="inlineStr">
        <is>
          <t>DJI</t>
        </is>
      </c>
      <c r="B3801" s="161" t="inlineStr">
        <is>
          <t>Djibouti</t>
        </is>
      </c>
      <c r="C3801" s="161" t="inlineStr">
        <is>
          <t>Middle East &amp; North Africa</t>
        </is>
      </c>
      <c r="D3801" s="161" t="inlineStr">
        <is>
          <t>Lower middle income</t>
        </is>
      </c>
      <c r="E3801" s="161" t="b">
        <v>1</v>
      </c>
      <c r="F3801" s="161" t="inlineStr">
        <is>
          <t>int_debt_2050_pct_gdp</t>
        </is>
      </c>
      <c r="G3801" s="161" t="n">
        <v>33.91</v>
      </c>
      <c r="H3801" s="161" t="inlineStr">
        <is>
          <t>2050</t>
        </is>
      </c>
      <c r="I3801" s="161" t="inlineStr">
        <is>
          <t>integrated_results.csv (MacroFiscalModels v0.1, model output)</t>
        </is>
      </c>
    </row>
    <row r="3802" ht="13" customHeight="1">
      <c r="A3802" s="161" t="inlineStr">
        <is>
          <t>DJI</t>
        </is>
      </c>
      <c r="B3802" s="161" t="inlineStr">
        <is>
          <t>Djibouti</t>
        </is>
      </c>
      <c r="C3802" s="161" t="inlineStr">
        <is>
          <t>Middle East &amp; North Africa</t>
        </is>
      </c>
      <c r="D3802" s="161" t="inlineStr">
        <is>
          <t>Lower middle income</t>
        </is>
      </c>
      <c r="E3802" s="161" t="b">
        <v>1</v>
      </c>
      <c r="F3802" s="161" t="inlineStr">
        <is>
          <t>int_dsf_risk_code</t>
        </is>
      </c>
      <c r="G3802" s="161" t="n">
        <v>2</v>
      </c>
      <c r="H3802" s="161" t="inlineStr">
        <is>
          <t>2034</t>
        </is>
      </c>
      <c r="I3802" s="161" t="inlineStr">
        <is>
          <t>integrated_results.csv (MacroFiscalModels v0.1, model output)</t>
        </is>
      </c>
    </row>
    <row r="3803" ht="13" customHeight="1">
      <c r="A3803" s="161" t="inlineStr">
        <is>
          <t>DMA</t>
        </is>
      </c>
      <c r="B3803" s="161" t="inlineStr">
        <is>
          <t>Dominica</t>
        </is>
      </c>
      <c r="C3803" s="161" t="inlineStr">
        <is>
          <t>Latin America &amp; Caribbean</t>
        </is>
      </c>
      <c r="D3803" s="161" t="inlineStr">
        <is>
          <t>Upper middle income</t>
        </is>
      </c>
      <c r="E3803" s="161" t="b">
        <v>1</v>
      </c>
      <c r="F3803" s="161" t="inlineStr">
        <is>
          <t>interest_to_revenue_pct</t>
        </is>
      </c>
      <c r="G3803" s="161" t="n">
        <v>3.87</v>
      </c>
      <c r="H3803" s="161" t="inlineStr">
        <is>
          <t>2024</t>
        </is>
      </c>
      <c r="I3803" s="161" t="inlineStr">
        <is>
          <t>dataset_2026-08-26T13_41_09_874550254Z_DEFAULT_INTEGRATION_IMF_RES_WEO_9_0_0.csv (derived)</t>
        </is>
      </c>
    </row>
    <row r="3804" ht="13" customHeight="1">
      <c r="A3804" s="161" t="inlineStr">
        <is>
          <t>DMA</t>
        </is>
      </c>
      <c r="B3804" s="161" t="inlineStr">
        <is>
          <t>Dominica</t>
        </is>
      </c>
      <c r="C3804" s="161" t="inlineStr">
        <is>
          <t>Latin America &amp; Caribbean</t>
        </is>
      </c>
      <c r="D3804" s="161" t="inlineStr">
        <is>
          <t>Upper middle income</t>
        </is>
      </c>
      <c r="E3804" s="161" t="b">
        <v>1</v>
      </c>
      <c r="F3804" s="161" t="inlineStr">
        <is>
          <t>interest_pct_gdp</t>
        </is>
      </c>
      <c r="G3804" s="161" t="n">
        <v>2.347</v>
      </c>
      <c r="H3804" s="161" t="inlineStr">
        <is>
          <t>2024</t>
        </is>
      </c>
      <c r="I3804" s="161" t="inlineStr">
        <is>
          <t>dataset_2026-08-26T13_41_09_874550254Z_DEFAULT_INTEGRATION_IMF_RES_WEO_9_0_0.csv (derived)</t>
        </is>
      </c>
    </row>
    <row r="3805" ht="13" customHeight="1">
      <c r="A3805" s="161" t="inlineStr">
        <is>
          <t>DMA</t>
        </is>
      </c>
      <c r="B3805" s="161" t="inlineStr">
        <is>
          <t>Dominica</t>
        </is>
      </c>
      <c r="C3805" s="161" t="inlineStr">
        <is>
          <t>Latin America &amp; Caribbean</t>
        </is>
      </c>
      <c r="D3805" s="161" t="inlineStr">
        <is>
          <t>Upper middle income</t>
        </is>
      </c>
      <c r="E3805" s="161" t="b">
        <v>1</v>
      </c>
      <c r="F3805" s="161" t="inlineStr">
        <is>
          <t>gross_debt_pct_gdp</t>
        </is>
      </c>
      <c r="G3805" s="161" t="n">
        <v>108.234</v>
      </c>
      <c r="H3805" s="161" t="inlineStr">
        <is>
          <t>2024</t>
        </is>
      </c>
      <c r="I3805" s="161" t="inlineStr">
        <is>
          <t>dataset_2026-08-26T13_41_09_874550254Z_DEFAULT_INTEGRATION_IMF_RES_WEO_9_0_0.csv</t>
        </is>
      </c>
    </row>
    <row r="3806" ht="13" customHeight="1">
      <c r="A3806" s="161" t="inlineStr">
        <is>
          <t>DMA</t>
        </is>
      </c>
      <c r="B3806" s="161" t="inlineStr">
        <is>
          <t>Dominica</t>
        </is>
      </c>
      <c r="C3806" s="161" t="inlineStr">
        <is>
          <t>Latin America &amp; Caribbean</t>
        </is>
      </c>
      <c r="D3806" s="161" t="inlineStr">
        <is>
          <t>Upper middle income</t>
        </is>
      </c>
      <c r="E3806" s="161" t="b">
        <v>1</v>
      </c>
      <c r="F3806" s="161" t="inlineStr">
        <is>
          <t>tax_revenue_pct_gdp</t>
        </is>
      </c>
      <c r="G3806" s="161" t="n">
        <v>22.278</v>
      </c>
      <c r="H3806" s="161" t="inlineStr">
        <is>
          <t>2024</t>
        </is>
      </c>
      <c r="I3806" s="161" t="inlineStr">
        <is>
          <t>world-imf2026.xlsx</t>
        </is>
      </c>
    </row>
    <row r="3807" ht="13" customHeight="1">
      <c r="A3807" s="161" t="inlineStr">
        <is>
          <t>DMA</t>
        </is>
      </c>
      <c r="B3807" s="161" t="inlineStr">
        <is>
          <t>Dominica</t>
        </is>
      </c>
      <c r="C3807" s="161" t="inlineStr">
        <is>
          <t>Latin America &amp; Caribbean</t>
        </is>
      </c>
      <c r="D3807" s="161" t="inlineStr">
        <is>
          <t>Upper middle income</t>
        </is>
      </c>
      <c r="E3807" s="161" t="b">
        <v>1</v>
      </c>
      <c r="F3807" s="161" t="inlineStr">
        <is>
          <t>capex_execution_rate_pct</t>
        </is>
      </c>
      <c r="G3807" s="161" t="n">
        <v>142.064</v>
      </c>
      <c r="H3807" s="161" t="inlineStr">
        <is>
          <t>2022</t>
        </is>
      </c>
      <c r="I3807" s="161" t="inlineStr">
        <is>
          <t>WB_BOOST_WIDEF.csv</t>
        </is>
      </c>
    </row>
    <row r="3808" ht="13" customHeight="1">
      <c r="A3808" s="161" t="inlineStr">
        <is>
          <t>DMA</t>
        </is>
      </c>
      <c r="B3808" s="161" t="inlineStr">
        <is>
          <t>Dominica</t>
        </is>
      </c>
      <c r="C3808" s="161" t="inlineStr">
        <is>
          <t>Latin America &amp; Caribbean</t>
        </is>
      </c>
      <c r="D3808" s="161" t="inlineStr">
        <is>
          <t>Upper middle income</t>
        </is>
      </c>
      <c r="E3808" s="161" t="b">
        <v>1</v>
      </c>
      <c r="F3808" s="161" t="inlineStr">
        <is>
          <t>climate_pfm_diagnostic_on_record</t>
        </is>
      </c>
      <c r="G3808" s="161" t="n">
        <v>0</v>
      </c>
      <c r="H3808" s="161" t="inlineStr">
        <is>
          <t>2022</t>
        </is>
      </c>
      <c r="I3808" s="161" t="inlineStr">
        <is>
          <t>UNDP-Global-Climate-Public-Finance-Review-2022.pdf (Table 4.2)</t>
        </is>
      </c>
    </row>
    <row r="3809" ht="13" customHeight="1">
      <c r="A3809" s="161" t="inlineStr">
        <is>
          <t>DMA</t>
        </is>
      </c>
      <c r="B3809" s="161" t="inlineStr">
        <is>
          <t>Dominica</t>
        </is>
      </c>
      <c r="C3809" s="161" t="inlineStr">
        <is>
          <t>Latin America &amp; Caribbean</t>
        </is>
      </c>
      <c r="D3809" s="161" t="inlineStr">
        <is>
          <t>Upper middle income</t>
        </is>
      </c>
      <c r="E3809" s="161" t="b">
        <v>1</v>
      </c>
      <c r="F3809" s="161" t="inlineStr">
        <is>
          <t>ids_official_private_rate_spread_pp</t>
        </is>
      </c>
      <c r="G3809" s="161" t="n">
        <v>2.431</v>
      </c>
      <c r="H3809" s="161" t="inlineStr">
        <is>
          <t>2024</t>
        </is>
      </c>
      <c r="I3809" s="161" t="inlineStr">
        <is>
          <t>P_Data_Extract_From_International_Debt_Statistics__2_.xlsx</t>
        </is>
      </c>
    </row>
    <row r="3810" ht="13" customHeight="1">
      <c r="A3810" s="161" t="inlineStr">
        <is>
          <t>DMA</t>
        </is>
      </c>
      <c r="B3810" s="161" t="inlineStr">
        <is>
          <t>Dominica</t>
        </is>
      </c>
      <c r="C3810" s="161" t="inlineStr">
        <is>
          <t>Latin America &amp; Caribbean</t>
        </is>
      </c>
      <c r="D3810" s="161" t="inlineStr">
        <is>
          <t>Upper middle income</t>
        </is>
      </c>
      <c r="E3810" s="161" t="b">
        <v>1</v>
      </c>
      <c r="F3810" s="161" t="inlineStr">
        <is>
          <t>ids_private_creditor_rate_pct</t>
        </is>
      </c>
      <c r="G3810" s="161" t="n">
        <v>3.744</v>
      </c>
      <c r="H3810" s="161" t="inlineStr">
        <is>
          <t>2024</t>
        </is>
      </c>
      <c r="I3810" s="161" t="inlineStr">
        <is>
          <t>P_Data_Extract_From_International_Debt_Statistics__2_.xlsx</t>
        </is>
      </c>
    </row>
    <row r="3811" ht="13" customHeight="1">
      <c r="A3811" s="161" t="inlineStr">
        <is>
          <t>DMA</t>
        </is>
      </c>
      <c r="B3811" s="161" t="inlineStr">
        <is>
          <t>Dominica</t>
        </is>
      </c>
      <c r="C3811" s="161" t="inlineStr">
        <is>
          <t>Latin America &amp; Caribbean</t>
        </is>
      </c>
      <c r="D3811" s="161" t="inlineStr">
        <is>
          <t>Upper middle income</t>
        </is>
      </c>
      <c r="E3811" s="161" t="b">
        <v>1</v>
      </c>
      <c r="F3811" s="161" t="inlineStr">
        <is>
          <t>ids_avg_maturity_years</t>
        </is>
      </c>
      <c r="G3811" s="161" t="n">
        <v>34.204</v>
      </c>
      <c r="H3811" s="161" t="inlineStr">
        <is>
          <t>2024</t>
        </is>
      </c>
      <c r="I3811" s="161" t="inlineStr">
        <is>
          <t>P_Data_Extract_From_International_Debt_Statistics__2_.xlsx</t>
        </is>
      </c>
    </row>
    <row r="3812" ht="13" customHeight="1">
      <c r="A3812" s="161" t="inlineStr">
        <is>
          <t>DMA</t>
        </is>
      </c>
      <c r="B3812" s="161" t="inlineStr">
        <is>
          <t>Dominica</t>
        </is>
      </c>
      <c r="C3812" s="161" t="inlineStr">
        <is>
          <t>Latin America &amp; Caribbean</t>
        </is>
      </c>
      <c r="D3812" s="161" t="inlineStr">
        <is>
          <t>Upper middle income</t>
        </is>
      </c>
      <c r="E3812" s="161" t="b">
        <v>1</v>
      </c>
      <c r="F3812" s="161" t="inlineStr">
        <is>
          <t>mitigation_finance_received_pct_gdp</t>
        </is>
      </c>
      <c r="G3812" s="161" t="n">
        <v>4.433</v>
      </c>
      <c r="H3812" s="161" t="inlineStr">
        <is>
          <t>2024</t>
        </is>
      </c>
      <c r="I3812" s="161" t="inlineStr">
        <is>
          <t>CRDF-RP_2024.xlsx + WEO</t>
        </is>
      </c>
    </row>
    <row r="3813" ht="13" customHeight="1">
      <c r="A3813" s="161" t="inlineStr">
        <is>
          <t>DMA</t>
        </is>
      </c>
      <c r="B3813" s="161" t="inlineStr">
        <is>
          <t>Dominica</t>
        </is>
      </c>
      <c r="C3813" s="161" t="inlineStr">
        <is>
          <t>Latin America &amp; Caribbean</t>
        </is>
      </c>
      <c r="D3813" s="161" t="inlineStr">
        <is>
          <t>Upper middle income</t>
        </is>
      </c>
      <c r="E3813" s="161" t="b">
        <v>1</v>
      </c>
      <c r="F3813" s="161" t="inlineStr">
        <is>
          <t>ids_multilateral_share_pct</t>
        </is>
      </c>
      <c r="G3813" s="161" t="n">
        <v>81.175</v>
      </c>
      <c r="H3813" s="161" t="inlineStr">
        <is>
          <t>2024</t>
        </is>
      </c>
      <c r="I3813" s="161" t="inlineStr">
        <is>
          <t>P_Data_Extract_From_International_Debt_Statistics__2_.xlsx</t>
        </is>
      </c>
    </row>
    <row r="3814" ht="13" customHeight="1">
      <c r="A3814" s="161" t="inlineStr">
        <is>
          <t>DMA</t>
        </is>
      </c>
      <c r="B3814" s="161" t="inlineStr">
        <is>
          <t>Dominica</t>
        </is>
      </c>
      <c r="C3814" s="161" t="inlineStr">
        <is>
          <t>Latin America &amp; Caribbean</t>
        </is>
      </c>
      <c r="D3814" s="161" t="inlineStr">
        <is>
          <t>Upper middle income</t>
        </is>
      </c>
      <c r="E3814" s="161" t="b">
        <v>1</v>
      </c>
      <c r="F3814" s="161" t="inlineStr">
        <is>
          <t>ids_private_creditor_share_pct</t>
        </is>
      </c>
      <c r="G3814" s="161" t="n">
        <v>9.417999999999999</v>
      </c>
      <c r="H3814" s="161" t="inlineStr">
        <is>
          <t>2024</t>
        </is>
      </c>
      <c r="I3814" s="161" t="inlineStr">
        <is>
          <t>P_Data_Extract_From_International_Debt_Statistics__2_.xlsx</t>
        </is>
      </c>
    </row>
    <row r="3815" ht="13" customHeight="1">
      <c r="A3815" s="161" t="inlineStr">
        <is>
          <t>DMA</t>
        </is>
      </c>
      <c r="B3815" s="161" t="inlineStr">
        <is>
          <t>Dominica</t>
        </is>
      </c>
      <c r="C3815" s="161" t="inlineStr">
        <is>
          <t>Latin America &amp; Caribbean</t>
        </is>
      </c>
      <c r="D3815" s="161" t="inlineStr">
        <is>
          <t>Upper middle income</t>
        </is>
      </c>
      <c r="E3815" s="161" t="b">
        <v>1</v>
      </c>
      <c r="F3815" s="161" t="inlineStr">
        <is>
          <t>ids_usd_share_ppg_debt_pct</t>
        </is>
      </c>
      <c r="G3815" s="161" t="n">
        <v>86.24299999999999</v>
      </c>
      <c r="H3815" s="161" t="inlineStr">
        <is>
          <t>2024</t>
        </is>
      </c>
      <c r="I3815" s="161" t="inlineStr">
        <is>
          <t>P_Data_Extract_From_International_Debt_Statistics__2_.xlsx</t>
        </is>
      </c>
    </row>
    <row r="3816" ht="13" customHeight="1">
      <c r="A3816" s="161" t="inlineStr">
        <is>
          <t>DMA</t>
        </is>
      </c>
      <c r="B3816" s="161" t="inlineStr">
        <is>
          <t>Dominica</t>
        </is>
      </c>
      <c r="C3816" s="161" t="inlineStr">
        <is>
          <t>Latin America &amp; Caribbean</t>
        </is>
      </c>
      <c r="D3816" s="161" t="inlineStr">
        <is>
          <t>Upper middle income</t>
        </is>
      </c>
      <c r="E3816" s="161" t="b">
        <v>1</v>
      </c>
      <c r="F3816" s="161" t="inlineStr">
        <is>
          <t>excise_revenue_pct_of_revenue</t>
        </is>
      </c>
      <c r="G3816" s="161" t="n">
        <v>4.882</v>
      </c>
      <c r="H3816" s="161" t="inlineStr">
        <is>
          <t>2024</t>
        </is>
      </c>
      <c r="I3816" s="161" t="inlineStr">
        <is>
          <t>world-imf2026.xlsx</t>
        </is>
      </c>
    </row>
    <row r="3817" ht="13" customHeight="1">
      <c r="A3817" s="161" t="inlineStr">
        <is>
          <t>DMA</t>
        </is>
      </c>
      <c r="B3817" s="161" t="inlineStr">
        <is>
          <t>Dominica</t>
        </is>
      </c>
      <c r="C3817" s="161" t="inlineStr">
        <is>
          <t>Latin America &amp; Caribbean</t>
        </is>
      </c>
      <c r="D3817" s="161" t="inlineStr">
        <is>
          <t>Upper middle income</t>
        </is>
      </c>
      <c r="E3817" s="161" t="b">
        <v>1</v>
      </c>
      <c r="F3817" s="161" t="inlineStr">
        <is>
          <t>ff_subsidy_total_pct_gdp</t>
        </is>
      </c>
      <c r="G3817" s="161" t="n">
        <v>1.927</v>
      </c>
      <c r="H3817" s="161" t="inlineStr">
        <is>
          <t>2024</t>
        </is>
      </c>
      <c r="I3817" s="161" t="inlineStr">
        <is>
          <t>imffossilfuelsubsidiesdata.xlsb + WEO</t>
        </is>
      </c>
    </row>
    <row r="3818" ht="13" customHeight="1">
      <c r="A3818" s="161" t="inlineStr">
        <is>
          <t>DMA</t>
        </is>
      </c>
      <c r="B3818" s="161" t="inlineStr">
        <is>
          <t>Dominica</t>
        </is>
      </c>
      <c r="C3818" s="161" t="inlineStr">
        <is>
          <t>Latin America &amp; Caribbean</t>
        </is>
      </c>
      <c r="D3818" s="161" t="inlineStr">
        <is>
          <t>Upper middle income</t>
        </is>
      </c>
      <c r="E3818" s="161" t="b">
        <v>1</v>
      </c>
      <c r="F3818" s="161" t="inlineStr">
        <is>
          <t>ff_subsidy_explicit_pct_gdp</t>
        </is>
      </c>
      <c r="G3818" s="161" t="n">
        <v>0.225</v>
      </c>
      <c r="H3818" s="161" t="inlineStr">
        <is>
          <t>2024</t>
        </is>
      </c>
      <c r="I3818" s="161" t="inlineStr">
        <is>
          <t>imffossilfuelsubsidiesdata.xlsb</t>
        </is>
      </c>
    </row>
    <row r="3819" ht="13" customHeight="1">
      <c r="A3819" s="161" t="inlineStr">
        <is>
          <t>DMA</t>
        </is>
      </c>
      <c r="B3819" s="161" t="inlineStr">
        <is>
          <t>Dominica</t>
        </is>
      </c>
      <c r="C3819" s="161" t="inlineStr">
        <is>
          <t>Latin America &amp; Caribbean</t>
        </is>
      </c>
      <c r="D3819" s="161" t="inlineStr">
        <is>
          <t>Upper middle income</t>
        </is>
      </c>
      <c r="E3819" s="161" t="b">
        <v>1</v>
      </c>
      <c r="F3819" s="161" t="inlineStr">
        <is>
          <t>ff_subsidy_implicit_pct_gdp</t>
        </is>
      </c>
      <c r="G3819" s="161" t="n">
        <v>1.701</v>
      </c>
      <c r="H3819" s="161" t="inlineStr">
        <is>
          <t>2024</t>
        </is>
      </c>
      <c r="I3819" s="161" t="inlineStr">
        <is>
          <t>imffossilfuelsubsidiesdata.xlsb</t>
        </is>
      </c>
    </row>
    <row r="3820" ht="13" customHeight="1">
      <c r="A3820" s="161" t="inlineStr">
        <is>
          <t>DMA</t>
        </is>
      </c>
      <c r="B3820" s="161" t="inlineStr">
        <is>
          <t>Dominica</t>
        </is>
      </c>
      <c r="C3820" s="161" t="inlineStr">
        <is>
          <t>Latin America &amp; Caribbean</t>
        </is>
      </c>
      <c r="D3820" s="161" t="inlineStr">
        <is>
          <t>Upper middle income</t>
        </is>
      </c>
      <c r="E3820" s="161" t="b">
        <v>1</v>
      </c>
      <c r="F3820" s="161" t="inlineStr">
        <is>
          <t>env_protection_pct_of_expenditure</t>
        </is>
      </c>
      <c r="G3820" s="161" t="n">
        <v>9.427</v>
      </c>
      <c r="H3820" s="161" t="inlineStr">
        <is>
          <t>2022</t>
        </is>
      </c>
      <c r="I3820" s="161" t="inlineStr">
        <is>
          <t>WB_BOOST_WIDEF.csv</t>
        </is>
      </c>
    </row>
    <row r="3821" ht="13" customHeight="1">
      <c r="A3821" s="161" t="inlineStr">
        <is>
          <t>DMA</t>
        </is>
      </c>
      <c r="B3821" s="161" t="inlineStr">
        <is>
          <t>Dominica</t>
        </is>
      </c>
      <c r="C3821" s="161" t="inlineStr">
        <is>
          <t>Latin America &amp; Caribbean</t>
        </is>
      </c>
      <c r="D3821" s="161" t="inlineStr">
        <is>
          <t>Upper middle income</t>
        </is>
      </c>
      <c r="E3821" s="161" t="b">
        <v>1</v>
      </c>
      <c r="F3821" s="161" t="inlineStr">
        <is>
          <t>net_fuel_trade_pct_merch</t>
        </is>
      </c>
      <c r="G3821" s="161" t="n">
        <v>-18.576</v>
      </c>
      <c r="H3821" s="161" t="inlineStr">
        <is>
          <t>2023</t>
        </is>
      </c>
      <c r="I3821" s="161" t="inlineStr">
        <is>
          <t>WDI TX.VAL.FUEL.ZS.UN less TM.VAL.FUEL.ZS.UN</t>
        </is>
      </c>
    </row>
    <row r="3822" ht="13" customHeight="1">
      <c r="A3822" s="161" t="inlineStr">
        <is>
          <t>DMA</t>
        </is>
      </c>
      <c r="B3822" s="161" t="inlineStr">
        <is>
          <t>Dominica</t>
        </is>
      </c>
      <c r="C3822" s="161" t="inlineStr">
        <is>
          <t>Latin America &amp; Caribbean</t>
        </is>
      </c>
      <c r="D3822" s="161" t="inlineStr">
        <is>
          <t>Upper middle income</t>
        </is>
      </c>
      <c r="E3822" s="161" t="b">
        <v>1</v>
      </c>
      <c r="F3822" s="161" t="inlineStr">
        <is>
          <t>fuel_exports_pct_merch</t>
        </is>
      </c>
      <c r="G3822" s="161" t="n">
        <v>0.008</v>
      </c>
      <c r="H3822" s="161" t="inlineStr">
        <is>
          <t>2023</t>
        </is>
      </c>
      <c r="I3822" s="161" t="inlineStr">
        <is>
          <t>API_TX_VAL_FUEL_ZS_UN_DS2_en_csv_v2_33055.zip</t>
        </is>
      </c>
    </row>
    <row r="3823" ht="13" customHeight="1">
      <c r="A3823" s="161" t="inlineStr">
        <is>
          <t>DMA</t>
        </is>
      </c>
      <c r="B3823" s="161" t="inlineStr">
        <is>
          <t>Dominica</t>
        </is>
      </c>
      <c r="C3823" s="161" t="inlineStr">
        <is>
          <t>Latin America &amp; Caribbean</t>
        </is>
      </c>
      <c r="D3823" s="161" t="inlineStr">
        <is>
          <t>Upper middle income</t>
        </is>
      </c>
      <c r="E3823" s="161" t="b">
        <v>1</v>
      </c>
      <c r="F3823" s="161" t="inlineStr">
        <is>
          <t>fuel_imports_pct_merch</t>
        </is>
      </c>
      <c r="G3823" s="161" t="n">
        <v>18.584</v>
      </c>
      <c r="H3823" s="161" t="inlineStr">
        <is>
          <t>2023</t>
        </is>
      </c>
      <c r="I3823" s="161" t="inlineStr">
        <is>
          <t>API_TM_VAL_FUEL_ZS_UN_DS2_en_csv_v2_36140.zip</t>
        </is>
      </c>
    </row>
    <row r="3824" ht="13" customHeight="1">
      <c r="A3824" s="161" t="inlineStr">
        <is>
          <t>DMA</t>
        </is>
      </c>
      <c r="B3824" s="161" t="inlineStr">
        <is>
          <t>Dominica</t>
        </is>
      </c>
      <c r="C3824" s="161" t="inlineStr">
        <is>
          <t>Latin America &amp; Caribbean</t>
        </is>
      </c>
      <c r="D3824" s="161" t="inlineStr">
        <is>
          <t>Upper middle income</t>
        </is>
      </c>
      <c r="E3824" s="161" t="b">
        <v>1</v>
      </c>
      <c r="F3824" s="161" t="inlineStr">
        <is>
          <t>fossil_rents_total_pct_gdp</t>
        </is>
      </c>
      <c r="G3824" s="161" t="n">
        <v>0</v>
      </c>
      <c r="H3824" s="161" t="inlineStr">
        <is>
          <t>2021</t>
        </is>
      </c>
      <c r="I3824" s="161" t="inlineStr">
        <is>
          <t>WDI NY.GDP.PETR+NGAS+COAL.RT.ZS</t>
        </is>
      </c>
    </row>
    <row r="3825" ht="13" customHeight="1">
      <c r="A3825" s="161" t="inlineStr">
        <is>
          <t>DMA</t>
        </is>
      </c>
      <c r="B3825" s="161" t="inlineStr">
        <is>
          <t>Dominica</t>
        </is>
      </c>
      <c r="C3825" s="161" t="inlineStr">
        <is>
          <t>Latin America &amp; Caribbean</t>
        </is>
      </c>
      <c r="D3825" s="161" t="inlineStr">
        <is>
          <t>Upper middle income</t>
        </is>
      </c>
      <c r="E3825" s="161" t="b">
        <v>1</v>
      </c>
      <c r="F3825" s="161" t="inlineStr">
        <is>
          <t>oil_rents_pct_gdp</t>
        </is>
      </c>
      <c r="G3825" s="161" t="n">
        <v>0</v>
      </c>
      <c r="H3825" s="161" t="inlineStr">
        <is>
          <t>2021</t>
        </is>
      </c>
      <c r="I3825" s="161" t="inlineStr">
        <is>
          <t>API_NY_GDP_PETR_RT_ZS_DS2_en_csv_v2_40227.zip</t>
        </is>
      </c>
    </row>
    <row r="3826" ht="13" customHeight="1">
      <c r="A3826" s="161" t="inlineStr">
        <is>
          <t>DMA</t>
        </is>
      </c>
      <c r="B3826" s="161" t="inlineStr">
        <is>
          <t>Dominica</t>
        </is>
      </c>
      <c r="C3826" s="161" t="inlineStr">
        <is>
          <t>Latin America &amp; Caribbean</t>
        </is>
      </c>
      <c r="D3826" s="161" t="inlineStr">
        <is>
          <t>Upper middle income</t>
        </is>
      </c>
      <c r="E3826" s="161" t="b">
        <v>1</v>
      </c>
      <c r="F3826" s="161" t="inlineStr">
        <is>
          <t>gas_rents_pct_gdp</t>
        </is>
      </c>
      <c r="G3826" s="161" t="n">
        <v>0</v>
      </c>
      <c r="H3826" s="161" t="inlineStr">
        <is>
          <t>2021</t>
        </is>
      </c>
      <c r="I3826" s="161" t="inlineStr">
        <is>
          <t>API_NY_GDP_NGAS_RT_ZS_DS2_en_csv_v2_35861.zip</t>
        </is>
      </c>
    </row>
    <row r="3827" ht="13" customHeight="1">
      <c r="A3827" s="161" t="inlineStr">
        <is>
          <t>DMA</t>
        </is>
      </c>
      <c r="B3827" s="161" t="inlineStr">
        <is>
          <t>Dominica</t>
        </is>
      </c>
      <c r="C3827" s="161" t="inlineStr">
        <is>
          <t>Latin America &amp; Caribbean</t>
        </is>
      </c>
      <c r="D3827" s="161" t="inlineStr">
        <is>
          <t>Upper middle income</t>
        </is>
      </c>
      <c r="E3827" s="161" t="b">
        <v>1</v>
      </c>
      <c r="F3827" s="161" t="inlineStr">
        <is>
          <t>coal_rents_pct_gdp</t>
        </is>
      </c>
      <c r="G3827" s="161" t="n">
        <v>0</v>
      </c>
      <c r="H3827" s="161" t="inlineStr">
        <is>
          <t>2021</t>
        </is>
      </c>
      <c r="I3827" s="161" t="inlineStr">
        <is>
          <t>API_NY_GDP_COAL_RT_ZS_DS2_en_csv_v2_35370.zip</t>
        </is>
      </c>
    </row>
    <row r="3828" ht="13" customHeight="1">
      <c r="A3828" s="161" t="inlineStr">
        <is>
          <t>DMA</t>
        </is>
      </c>
      <c r="B3828" s="161" t="inlineStr">
        <is>
          <t>Dominica</t>
        </is>
      </c>
      <c r="C3828" s="161" t="inlineStr">
        <is>
          <t>Latin America &amp; Caribbean</t>
        </is>
      </c>
      <c r="D3828" s="161" t="inlineStr">
        <is>
          <t>Upper middle income</t>
        </is>
      </c>
      <c r="E3828" s="161" t="b">
        <v>1</v>
      </c>
      <c r="F3828" s="161" t="inlineStr">
        <is>
          <t>other_fossil_gen_share_pct</t>
        </is>
      </c>
      <c r="G3828" s="161" t="n">
        <v>86.667</v>
      </c>
      <c r="H3828" s="161" t="inlineStr">
        <is>
          <t>2023</t>
        </is>
      </c>
      <c r="I3828" s="161" t="inlineStr">
        <is>
          <t>release_generation_yearly_global.csv</t>
        </is>
      </c>
    </row>
    <row r="3829" ht="13" customHeight="1">
      <c r="A3829" s="161" t="inlineStr">
        <is>
          <t>DMA</t>
        </is>
      </c>
      <c r="B3829" s="161" t="inlineStr">
        <is>
          <t>Dominica</t>
        </is>
      </c>
      <c r="C3829" s="161" t="inlineStr">
        <is>
          <t>Latin America &amp; Caribbean</t>
        </is>
      </c>
      <c r="D3829" s="161" t="inlineStr">
        <is>
          <t>Upper middle income</t>
        </is>
      </c>
      <c r="E3829" s="161" t="b">
        <v>1</v>
      </c>
      <c r="F3829" s="161" t="inlineStr">
        <is>
          <t>renewable_share_electricity_pct</t>
        </is>
      </c>
      <c r="G3829" s="161" t="n">
        <v>28.243</v>
      </c>
      <c r="H3829" s="161" t="inlineStr">
        <is>
          <t>2024</t>
        </is>
      </c>
      <c r="I3829" s="161" t="inlineStr">
        <is>
          <t>imffossilfuelsubsidiesdata.xlsb</t>
        </is>
      </c>
    </row>
    <row r="3830" ht="13" customHeight="1">
      <c r="A3830" s="161" t="inlineStr">
        <is>
          <t>DMA</t>
        </is>
      </c>
      <c r="B3830" s="161" t="inlineStr">
        <is>
          <t>Dominica</t>
        </is>
      </c>
      <c r="C3830" s="161" t="inlineStr">
        <is>
          <t>Latin America &amp; Caribbean</t>
        </is>
      </c>
      <c r="D3830" s="161" t="inlineStr">
        <is>
          <t>Upper middle income</t>
        </is>
      </c>
      <c r="E3830" s="161" t="b">
        <v>1</v>
      </c>
      <c r="F3830" s="161" t="inlineStr">
        <is>
          <t>re_share_change_pp</t>
        </is>
      </c>
      <c r="G3830" s="161" t="n">
        <v>0</v>
      </c>
      <c r="H3830" s="161" t="inlineStr">
        <is>
          <t>2023</t>
        </is>
      </c>
      <c r="I3830" s="161" t="inlineStr">
        <is>
          <t>release_generation_yearly_global.csv</t>
        </is>
      </c>
    </row>
    <row r="3831" ht="13" customHeight="1">
      <c r="A3831" s="161" t="inlineStr">
        <is>
          <t>DMA</t>
        </is>
      </c>
      <c r="B3831" s="161" t="inlineStr">
        <is>
          <t>Dominica</t>
        </is>
      </c>
      <c r="C3831" s="161" t="inlineStr">
        <is>
          <t>Latin America &amp; Caribbean</t>
        </is>
      </c>
      <c r="D3831" s="161" t="inlineStr">
        <is>
          <t>Upper middle income</t>
        </is>
      </c>
      <c r="E3831" s="161" t="b">
        <v>1</v>
      </c>
      <c r="F3831" s="161" t="inlineStr">
        <is>
          <t>re_capacity_growth_pct</t>
        </is>
      </c>
      <c r="G3831" s="161" t="n">
        <v>0</v>
      </c>
      <c r="H3831" s="161" t="inlineStr">
        <is>
          <t>2023</t>
        </is>
      </c>
      <c r="I3831" s="161" t="inlineStr">
        <is>
          <t>release_generation_yearly_global.csv</t>
        </is>
      </c>
    </row>
    <row r="3832" ht="13" customHeight="1">
      <c r="A3832" s="161" t="inlineStr">
        <is>
          <t>DMA</t>
        </is>
      </c>
      <c r="B3832" s="161" t="inlineStr">
        <is>
          <t>Dominica</t>
        </is>
      </c>
      <c r="C3832" s="161" t="inlineStr">
        <is>
          <t>Latin America &amp; Caribbean</t>
        </is>
      </c>
      <c r="D3832" s="161" t="inlineStr">
        <is>
          <t>Upper middle income</t>
        </is>
      </c>
      <c r="E3832" s="161" t="b">
        <v>1</v>
      </c>
      <c r="F3832" s="161" t="inlineStr">
        <is>
          <t>inn_total_inv_2030_pct_gdp</t>
        </is>
      </c>
      <c r="G3832" s="161" t="n">
        <v>4.58058638138203</v>
      </c>
      <c r="H3832" s="161" t="inlineStr">
        <is>
          <t>2030</t>
        </is>
      </c>
      <c r="I3832" s="161" t="inlineStr">
        <is>
          <t>Mitigation_Investment_Needs_v1.1.xlsx (InvestmentNeeds v1.1, model output)</t>
        </is>
      </c>
    </row>
    <row r="3833" ht="13" customHeight="1">
      <c r="A3833" s="161" t="inlineStr">
        <is>
          <t>DMA</t>
        </is>
      </c>
      <c r="B3833" s="161" t="inlineStr">
        <is>
          <t>Dominica</t>
        </is>
      </c>
      <c r="C3833" s="161" t="inlineStr">
        <is>
          <t>Latin America &amp; Caribbean</t>
        </is>
      </c>
      <c r="D3833" s="161" t="inlineStr">
        <is>
          <t>Upper middle income</t>
        </is>
      </c>
      <c r="E3833" s="161" t="b">
        <v>1</v>
      </c>
      <c r="F3833" s="161" t="inlineStr">
        <is>
          <t>inn_incr_inv_2030_pct_gdp</t>
        </is>
      </c>
      <c r="G3833" s="161" t="n">
        <v>1.09934073153169</v>
      </c>
      <c r="H3833" s="161" t="inlineStr">
        <is>
          <t>2030</t>
        </is>
      </c>
      <c r="I3833" s="161" t="inlineStr">
        <is>
          <t>Mitigation_Investment_Needs_v1.1.xlsx (InvestmentNeeds v1.1, model output)</t>
        </is>
      </c>
    </row>
    <row r="3834" ht="13" customHeight="1">
      <c r="A3834" s="161" t="inlineStr">
        <is>
          <t>DMA</t>
        </is>
      </c>
      <c r="B3834" s="161" t="inlineStr">
        <is>
          <t>Dominica</t>
        </is>
      </c>
      <c r="C3834" s="161" t="inlineStr">
        <is>
          <t>Latin America &amp; Caribbean</t>
        </is>
      </c>
      <c r="D3834" s="161" t="inlineStr">
        <is>
          <t>Upper middle income</t>
        </is>
      </c>
      <c r="E3834" s="161" t="b">
        <v>1</v>
      </c>
      <c r="F3834" s="161" t="inlineStr">
        <is>
          <t>inn_incr_inv_gen_2030_pct_gdp</t>
        </is>
      </c>
      <c r="G3834" s="161" t="n">
        <v>0.3409710356071848</v>
      </c>
      <c r="H3834" s="161" t="inlineStr">
        <is>
          <t>2030</t>
        </is>
      </c>
      <c r="I3834" s="161" t="inlineStr">
        <is>
          <t>Mitigation_Investment_Needs_v1.1.xlsx (InvestmentNeeds v1.1, model output)</t>
        </is>
      </c>
    </row>
    <row r="3835" ht="13" customHeight="1">
      <c r="A3835" s="161" t="inlineStr">
        <is>
          <t>DMA</t>
        </is>
      </c>
      <c r="B3835" s="161" t="inlineStr">
        <is>
          <t>Dominica</t>
        </is>
      </c>
      <c r="C3835" s="161" t="inlineStr">
        <is>
          <t>Latin America &amp; Caribbean</t>
        </is>
      </c>
      <c r="D3835" s="161" t="inlineStr">
        <is>
          <t>Upper middle income</t>
        </is>
      </c>
      <c r="E3835" s="161" t="b">
        <v>1</v>
      </c>
      <c r="F3835" s="161" t="inlineStr">
        <is>
          <t>inn_incr_inv_grid_2030_pct_gdp</t>
        </is>
      </c>
      <c r="G3835" s="161" t="n">
        <v>0.2338087101306409</v>
      </c>
      <c r="H3835" s="161" t="inlineStr">
        <is>
          <t>2030</t>
        </is>
      </c>
      <c r="I3835" s="161" t="inlineStr">
        <is>
          <t>Mitigation_Investment_Needs_v1.1.xlsx (InvestmentNeeds v1.1, model output)</t>
        </is>
      </c>
    </row>
    <row r="3836" ht="13" customHeight="1">
      <c r="A3836" s="161" t="inlineStr">
        <is>
          <t>DMA</t>
        </is>
      </c>
      <c r="B3836" s="161" t="inlineStr">
        <is>
          <t>Dominica</t>
        </is>
      </c>
      <c r="C3836" s="161" t="inlineStr">
        <is>
          <t>Latin America &amp; Caribbean</t>
        </is>
      </c>
      <c r="D3836" s="161" t="inlineStr">
        <is>
          <t>Upper middle income</t>
        </is>
      </c>
      <c r="E3836" s="161" t="b">
        <v>1</v>
      </c>
      <c r="F3836" s="161" t="inlineStr">
        <is>
          <t>inn_incr_inv_trn_2030_pct_gdp</t>
        </is>
      </c>
      <c r="G3836" s="161" t="n">
        <v>0.1547863455293786</v>
      </c>
      <c r="H3836" s="161" t="inlineStr">
        <is>
          <t>2030</t>
        </is>
      </c>
      <c r="I3836" s="161" t="inlineStr">
        <is>
          <t>Mitigation_Investment_Needs_v1.1.xlsx (InvestmentNeeds v1.1, model output)</t>
        </is>
      </c>
    </row>
    <row r="3837" ht="13" customHeight="1">
      <c r="A3837" s="161" t="inlineStr">
        <is>
          <t>DMA</t>
        </is>
      </c>
      <c r="B3837" s="161" t="inlineStr">
        <is>
          <t>Dominica</t>
        </is>
      </c>
      <c r="C3837" s="161" t="inlineStr">
        <is>
          <t>Latin America &amp; Caribbean</t>
        </is>
      </c>
      <c r="D3837" s="161" t="inlineStr">
        <is>
          <t>Upper middle income</t>
        </is>
      </c>
      <c r="E3837" s="161" t="b">
        <v>1</v>
      </c>
      <c r="F3837" s="161" t="inlineStr">
        <is>
          <t>inn_incr_inv_bld_2030_pct_gdp</t>
        </is>
      </c>
      <c r="G3837" s="161" t="n">
        <v>0.0886063685570109</v>
      </c>
      <c r="H3837" s="161" t="inlineStr">
        <is>
          <t>2030</t>
        </is>
      </c>
      <c r="I3837" s="161" t="inlineStr">
        <is>
          <t>Mitigation_Investment_Needs_v1.1.xlsx (InvestmentNeeds v1.1, model output)</t>
        </is>
      </c>
    </row>
    <row r="3838" ht="13" customHeight="1">
      <c r="A3838" s="161" t="inlineStr">
        <is>
          <t>DMA</t>
        </is>
      </c>
      <c r="B3838" s="161" t="inlineStr">
        <is>
          <t>Dominica</t>
        </is>
      </c>
      <c r="C3838" s="161" t="inlineStr">
        <is>
          <t>Latin America &amp; Caribbean</t>
        </is>
      </c>
      <c r="D3838" s="161" t="inlineStr">
        <is>
          <t>Upper middle income</t>
        </is>
      </c>
      <c r="E3838" s="161" t="b">
        <v>1</v>
      </c>
      <c r="F3838" s="161" t="inlineStr">
        <is>
          <t>inn_incr_inv_ind_2030_pct_gdp</t>
        </is>
      </c>
      <c r="G3838" s="161" t="n">
        <v>0.0731819239755471</v>
      </c>
      <c r="H3838" s="161" t="inlineStr">
        <is>
          <t>2030</t>
        </is>
      </c>
      <c r="I3838" s="161" t="inlineStr">
        <is>
          <t>Mitigation_Investment_Needs_v1.1.xlsx (InvestmentNeeds v1.1, model output)</t>
        </is>
      </c>
    </row>
    <row r="3839" ht="13" customHeight="1">
      <c r="A3839" s="161" t="inlineStr">
        <is>
          <t>DMA</t>
        </is>
      </c>
      <c r="B3839" s="161" t="inlineStr">
        <is>
          <t>Dominica</t>
        </is>
      </c>
      <c r="C3839" s="161" t="inlineStr">
        <is>
          <t>Latin America &amp; Caribbean</t>
        </is>
      </c>
      <c r="D3839" s="161" t="inlineStr">
        <is>
          <t>Upper middle income</t>
        </is>
      </c>
      <c r="E3839" s="161" t="b">
        <v>1</v>
      </c>
      <c r="F3839" s="161" t="inlineStr">
        <is>
          <t>inn_incr_inv_fuel_2030_pct_gdp</t>
        </is>
      </c>
      <c r="G3839" s="161" t="n">
        <v>0.06601419985083321</v>
      </c>
      <c r="H3839" s="161" t="inlineStr">
        <is>
          <t>2030</t>
        </is>
      </c>
      <c r="I3839" s="161" t="inlineStr">
        <is>
          <t>Mitigation_Investment_Needs_v1.1.xlsx (InvestmentNeeds v1.1, model output)</t>
        </is>
      </c>
    </row>
    <row r="3840" ht="13" customHeight="1">
      <c r="A3840" s="161" t="inlineStr">
        <is>
          <t>DMA</t>
        </is>
      </c>
      <c r="B3840" s="161" t="inlineStr">
        <is>
          <t>Dominica</t>
        </is>
      </c>
      <c r="C3840" s="161" t="inlineStr">
        <is>
          <t>Latin America &amp; Caribbean</t>
        </is>
      </c>
      <c r="D3840" s="161" t="inlineStr">
        <is>
          <t>Upper middle income</t>
        </is>
      </c>
      <c r="E3840" s="161" t="b">
        <v>1</v>
      </c>
      <c r="F3840" s="161" t="inlineStr">
        <is>
          <t>inn_incr_inv_afolu_2030_pct_gdp</t>
        </is>
      </c>
      <c r="G3840" s="161" t="n">
        <v>0.141972147881091</v>
      </c>
      <c r="H3840" s="161" t="inlineStr">
        <is>
          <t>2030</t>
        </is>
      </c>
      <c r="I3840" s="161" t="inlineStr">
        <is>
          <t>Mitigation_Investment_Needs_v1.1.xlsx (InvestmentNeeds v1.1, model output)</t>
        </is>
      </c>
    </row>
    <row r="3841" ht="13" customHeight="1">
      <c r="A3841" s="161" t="inlineStr">
        <is>
          <t>DMA</t>
        </is>
      </c>
      <c r="B3841" s="161" t="inlineStr">
        <is>
          <t>Dominica</t>
        </is>
      </c>
      <c r="C3841" s="161" t="inlineStr">
        <is>
          <t>Latin America &amp; Caribbean</t>
        </is>
      </c>
      <c r="D3841" s="161" t="inlineStr">
        <is>
          <t>Upper middle income</t>
        </is>
      </c>
      <c r="E3841" s="161" t="b">
        <v>1</v>
      </c>
      <c r="F3841" s="161" t="inlineStr">
        <is>
          <t>inn_incr_cost_a_2030_pct_gdp</t>
        </is>
      </c>
      <c r="G3841" s="161" t="n">
        <v>-0.0462008658643017</v>
      </c>
      <c r="H3841" s="161" t="inlineStr">
        <is>
          <t>2030</t>
        </is>
      </c>
      <c r="I3841" s="161" t="inlineStr">
        <is>
          <t>Mitigation_Investment_Needs_v1.1.xlsx (InvestmentNeeds v1.1, model output)</t>
        </is>
      </c>
    </row>
    <row r="3842" ht="13" customHeight="1">
      <c r="A3842" s="161" t="inlineStr">
        <is>
          <t>DMA</t>
        </is>
      </c>
      <c r="B3842" s="161" t="inlineStr">
        <is>
          <t>Dominica</t>
        </is>
      </c>
      <c r="C3842" s="161" t="inlineStr">
        <is>
          <t>Latin America &amp; Caribbean</t>
        </is>
      </c>
      <c r="D3842" s="161" t="inlineStr">
        <is>
          <t>Upper middle income</t>
        </is>
      </c>
      <c r="E3842" s="161" t="b">
        <v>1</v>
      </c>
      <c r="F3842" s="161" t="inlineStr">
        <is>
          <t>inn_incr_cost_b_2030_pct_gdp</t>
        </is>
      </c>
      <c r="G3842" s="161" t="n">
        <v>-0.0863301398144571</v>
      </c>
      <c r="H3842" s="161" t="inlineStr">
        <is>
          <t>2030</t>
        </is>
      </c>
      <c r="I3842" s="161" t="inlineStr">
        <is>
          <t>Mitigation_Investment_Needs_v1.1.xlsx (InvestmentNeeds v1.1, model output)</t>
        </is>
      </c>
    </row>
    <row r="3843" ht="13" customHeight="1">
      <c r="A3843" s="161" t="inlineStr">
        <is>
          <t>DMA</t>
        </is>
      </c>
      <c r="B3843" s="161" t="inlineStr">
        <is>
          <t>Dominica</t>
        </is>
      </c>
      <c r="C3843" s="161" t="inlineStr">
        <is>
          <t>Latin America &amp; Caribbean</t>
        </is>
      </c>
      <c r="D3843" s="161" t="inlineStr">
        <is>
          <t>Upper middle income</t>
        </is>
      </c>
      <c r="E3843" s="161" t="b">
        <v>1</v>
      </c>
      <c r="F3843" s="161" t="inlineStr">
        <is>
          <t>inn_incr_cost_c_2030_pct_gdp</t>
        </is>
      </c>
      <c r="G3843" s="161" t="n">
        <v>-0.109862219325293</v>
      </c>
      <c r="H3843" s="161" t="inlineStr">
        <is>
          <t>2030</t>
        </is>
      </c>
      <c r="I3843" s="161" t="inlineStr">
        <is>
          <t>Mitigation_Investment_Needs_v1.1.xlsx (InvestmentNeeds v1.1, model output)</t>
        </is>
      </c>
    </row>
    <row r="3844" ht="13" customHeight="1">
      <c r="A3844" s="161" t="inlineStr">
        <is>
          <t>DMA</t>
        </is>
      </c>
      <c r="B3844" s="161" t="inlineStr">
        <is>
          <t>Dominica</t>
        </is>
      </c>
      <c r="C3844" s="161" t="inlineStr">
        <is>
          <t>Latin America &amp; Caribbean</t>
        </is>
      </c>
      <c r="D3844" s="161" t="inlineStr">
        <is>
          <t>Upper middle income</t>
        </is>
      </c>
      <c r="E3844" s="161" t="b">
        <v>1</v>
      </c>
      <c r="F3844" s="161" t="inlineStr">
        <is>
          <t>inn_cost_per_t_b_2030_usd</t>
        </is>
      </c>
      <c r="G3844" s="161" t="n">
        <v>-96.26370252653049</v>
      </c>
      <c r="H3844" s="161" t="inlineStr">
        <is>
          <t>2030</t>
        </is>
      </c>
      <c r="I3844" s="161" t="inlineStr">
        <is>
          <t>Mitigation_Investment_Needs_v1.1.xlsx (InvestmentNeeds v1.1, model output)</t>
        </is>
      </c>
    </row>
    <row r="3845" ht="13" customHeight="1">
      <c r="A3845" s="161" t="inlineStr">
        <is>
          <t>DMA</t>
        </is>
      </c>
      <c r="B3845" s="161" t="inlineStr">
        <is>
          <t>Dominica</t>
        </is>
      </c>
      <c r="C3845" s="161" t="inlineStr">
        <is>
          <t>Latin America &amp; Caribbean</t>
        </is>
      </c>
      <c r="D3845" s="161" t="inlineStr">
        <is>
          <t>Upper middle income</t>
        </is>
      </c>
      <c r="E3845" s="161" t="b">
        <v>1</v>
      </c>
      <c r="F3845" s="161" t="inlineStr">
        <is>
          <t>inn_coc_penalty_2030_pct_gdp</t>
        </is>
      </c>
      <c r="G3845" s="161" t="n">
        <v>0.1672053081256476</v>
      </c>
      <c r="H3845" s="161" t="inlineStr">
        <is>
          <t>2030</t>
        </is>
      </c>
      <c r="I3845" s="161" t="inlineStr">
        <is>
          <t>Mitigation_Investment_Needs_v1.1.xlsx (InvestmentNeeds v1.1, model output)</t>
        </is>
      </c>
    </row>
    <row r="3846" ht="13" customHeight="1">
      <c r="A3846" s="161" t="inlineStr">
        <is>
          <t>DMA</t>
        </is>
      </c>
      <c r="B3846" s="161" t="inlineStr">
        <is>
          <t>Dominica</t>
        </is>
      </c>
      <c r="C3846" s="161" t="inlineStr">
        <is>
          <t>Latin America &amp; Caribbean</t>
        </is>
      </c>
      <c r="D3846" s="161" t="inlineStr">
        <is>
          <t>Upper middle income</t>
        </is>
      </c>
      <c r="E3846" s="161" t="b">
        <v>1</v>
      </c>
      <c r="F3846" s="161" t="inlineStr">
        <is>
          <t>inn_pima_adj_inv_2030_pct_gdp</t>
        </is>
      </c>
      <c r="G3846" s="161" t="n">
        <v>5.258262174791982</v>
      </c>
      <c r="H3846" s="161" t="inlineStr">
        <is>
          <t>2030</t>
        </is>
      </c>
      <c r="I3846" s="161" t="inlineStr">
        <is>
          <t>Mitigation_Investment_Needs_v1.1.xlsx (InvestmentNeeds v1.1, model output)</t>
        </is>
      </c>
    </row>
    <row r="3847" ht="13" customHeight="1">
      <c r="A3847" s="161" t="inlineStr">
        <is>
          <t>DMA</t>
        </is>
      </c>
      <c r="B3847" s="161" t="inlineStr">
        <is>
          <t>Dominica</t>
        </is>
      </c>
      <c r="C3847" s="161" t="inlineStr">
        <is>
          <t>Latin America &amp; Caribbean</t>
        </is>
      </c>
      <c r="D3847" s="161" t="inlineStr">
        <is>
          <t>Upper middle income</t>
        </is>
      </c>
      <c r="E3847" s="161" t="b">
        <v>1</v>
      </c>
      <c r="F3847" s="161" t="inlineStr">
        <is>
          <t>nmim_nz_inv_2030_pct_gdp</t>
        </is>
      </c>
      <c r="G3847" s="161" t="n">
        <v>2.498789987975962</v>
      </c>
      <c r="H3847" s="161" t="inlineStr">
        <is>
          <t>2030</t>
        </is>
      </c>
      <c r="I3847" s="161" t="inlineStr">
        <is>
          <t>nmim_summary_v0_2.csv (InvestmentNeeds NMIM v0.2, model output)</t>
        </is>
      </c>
    </row>
    <row r="3848" ht="13" customHeight="1">
      <c r="A3848" s="161" t="inlineStr">
        <is>
          <t>DMA</t>
        </is>
      </c>
      <c r="B3848" s="161" t="inlineStr">
        <is>
          <t>Dominica</t>
        </is>
      </c>
      <c r="C3848" s="161" t="inlineStr">
        <is>
          <t>Latin America &amp; Caribbean</t>
        </is>
      </c>
      <c r="D3848" s="161" t="inlineStr">
        <is>
          <t>Upper middle income</t>
        </is>
      </c>
      <c r="E3848" s="161" t="b">
        <v>1</v>
      </c>
      <c r="F3848" s="161" t="inlineStr">
        <is>
          <t>nmim_typ1_2030_pct_gdp</t>
        </is>
      </c>
      <c r="G3848" s="161" t="n">
        <v>0.1370267266445354</v>
      </c>
      <c r="H3848" s="161" t="inlineStr">
        <is>
          <t>2030</t>
        </is>
      </c>
      <c r="I3848" s="161" t="inlineStr">
        <is>
          <t>nmim_summary_v0_2.csv (InvestmentNeeds NMIM v0.2, model output)</t>
        </is>
      </c>
    </row>
    <row r="3849" ht="13" customHeight="1">
      <c r="A3849" s="161" t="inlineStr">
        <is>
          <t>DMA</t>
        </is>
      </c>
      <c r="B3849" s="161" t="inlineStr">
        <is>
          <t>Dominica</t>
        </is>
      </c>
      <c r="C3849" s="161" t="inlineStr">
        <is>
          <t>Latin America &amp; Caribbean</t>
        </is>
      </c>
      <c r="D3849" s="161" t="inlineStr">
        <is>
          <t>Upper middle income</t>
        </is>
      </c>
      <c r="E3849" s="161" t="b">
        <v>1</v>
      </c>
      <c r="F3849" s="161" t="inlineStr">
        <is>
          <t>nmim_typ2_2030_pct_gdp</t>
        </is>
      </c>
      <c r="G3849" s="161" t="n">
        <v>0.9403718106380664</v>
      </c>
      <c r="H3849" s="161" t="inlineStr">
        <is>
          <t>2030</t>
        </is>
      </c>
      <c r="I3849" s="161" t="inlineStr">
        <is>
          <t>nmim_summary_v0_2.csv (InvestmentNeeds NMIM v0.2, model output)</t>
        </is>
      </c>
    </row>
    <row r="3850" ht="13" customHeight="1">
      <c r="A3850" s="161" t="inlineStr">
        <is>
          <t>DMA</t>
        </is>
      </c>
      <c r="B3850" s="161" t="inlineStr">
        <is>
          <t>Dominica</t>
        </is>
      </c>
      <c r="C3850" s="161" t="inlineStr">
        <is>
          <t>Latin America &amp; Caribbean</t>
        </is>
      </c>
      <c r="D3850" s="161" t="inlineStr">
        <is>
          <t>Upper middle income</t>
        </is>
      </c>
      <c r="E3850" s="161" t="b">
        <v>1</v>
      </c>
      <c r="F3850" s="161" t="inlineStr">
        <is>
          <t>nmim_typ3_2030_pct_gdp</t>
        </is>
      </c>
      <c r="G3850" s="161" t="n">
        <v>0.2162706622294171</v>
      </c>
      <c r="H3850" s="161" t="inlineStr">
        <is>
          <t>2030</t>
        </is>
      </c>
      <c r="I3850" s="161" t="inlineStr">
        <is>
          <t>nmim_summary_v0_2.csv (InvestmentNeeds NMIM v0.2, model output)</t>
        </is>
      </c>
    </row>
    <row r="3851" ht="13" customHeight="1">
      <c r="A3851" s="161" t="inlineStr">
        <is>
          <t>DMA</t>
        </is>
      </c>
      <c r="B3851" s="161" t="inlineStr">
        <is>
          <t>Dominica</t>
        </is>
      </c>
      <c r="C3851" s="161" t="inlineStr">
        <is>
          <t>Latin America &amp; Caribbean</t>
        </is>
      </c>
      <c r="D3851" s="161" t="inlineStr">
        <is>
          <t>Upper middle income</t>
        </is>
      </c>
      <c r="E3851" s="161" t="b">
        <v>1</v>
      </c>
      <c r="F3851" s="161" t="inlineStr">
        <is>
          <t>nmim_typ4_2030_pct_gdp</t>
        </is>
      </c>
      <c r="G3851" s="161" t="n">
        <v>0.4998791811945201</v>
      </c>
      <c r="H3851" s="161" t="inlineStr">
        <is>
          <t>2030</t>
        </is>
      </c>
      <c r="I3851" s="161" t="inlineStr">
        <is>
          <t>nmim_summary_v0_2.csv (InvestmentNeeds NMIM v0.2, model output)</t>
        </is>
      </c>
    </row>
    <row r="3852" ht="13" customHeight="1">
      <c r="A3852" s="161" t="inlineStr">
        <is>
          <t>DMA</t>
        </is>
      </c>
      <c r="B3852" s="161" t="inlineStr">
        <is>
          <t>Dominica</t>
        </is>
      </c>
      <c r="C3852" s="161" t="inlineStr">
        <is>
          <t>Latin America &amp; Caribbean</t>
        </is>
      </c>
      <c r="D3852" s="161" t="inlineStr">
        <is>
          <t>Upper middle income</t>
        </is>
      </c>
      <c r="E3852" s="161" t="b">
        <v>1</v>
      </c>
      <c r="F3852" s="161" t="inlineStr">
        <is>
          <t>nmim_typ5_2030_pct_gdp</t>
        </is>
      </c>
      <c r="G3852" s="161" t="n">
        <v>0.7052416077457334</v>
      </c>
      <c r="H3852" s="161" t="inlineStr">
        <is>
          <t>2030</t>
        </is>
      </c>
      <c r="I3852" s="161" t="inlineStr">
        <is>
          <t>nmim_summary_v0_2.csv (InvestmentNeeds NMIM v0.2, model output)</t>
        </is>
      </c>
    </row>
    <row r="3853" ht="13" customHeight="1">
      <c r="A3853" s="161" t="inlineStr">
        <is>
          <t>DMA</t>
        </is>
      </c>
      <c r="B3853" s="161" t="inlineStr">
        <is>
          <t>Dominica</t>
        </is>
      </c>
      <c r="C3853" s="161" t="inlineStr">
        <is>
          <t>Latin America &amp; Caribbean</t>
        </is>
      </c>
      <c r="D3853" s="161" t="inlineStr">
        <is>
          <t>Upper middle income</t>
        </is>
      </c>
      <c r="E3853" s="161" t="b">
        <v>1</v>
      </c>
      <c r="F3853" s="161" t="inlineStr">
        <is>
          <t>nmim_budget_need_2030_pct_gdp</t>
        </is>
      </c>
      <c r="G3853" s="161" t="n">
        <v>0.2869904809909837</v>
      </c>
      <c r="H3853" s="161" t="inlineStr">
        <is>
          <t>2030</t>
        </is>
      </c>
      <c r="I3853" s="161" t="inlineStr">
        <is>
          <t>nmim_summary_v0_2.csv (InvestmentNeeds NMIM v0.2, model output)</t>
        </is>
      </c>
    </row>
    <row r="3854" ht="13" customHeight="1">
      <c r="A3854" s="161" t="inlineStr">
        <is>
          <t>DMA</t>
        </is>
      </c>
      <c r="B3854" s="161" t="inlineStr">
        <is>
          <t>Dominica</t>
        </is>
      </c>
      <c r="C3854" s="161" t="inlineStr">
        <is>
          <t>Latin America &amp; Caribbean</t>
        </is>
      </c>
      <c r="D3854" s="161" t="inlineStr">
        <is>
          <t>Upper middle income</t>
        </is>
      </c>
      <c r="E3854" s="161" t="b">
        <v>1</v>
      </c>
      <c r="F3854" s="161" t="inlineStr">
        <is>
          <t>nmim_private_share_2030_pct</t>
        </is>
      </c>
      <c r="G3854" s="161" t="n">
        <v>50.88173488209649</v>
      </c>
      <c r="H3854" s="161" t="inlineStr">
        <is>
          <t>2030</t>
        </is>
      </c>
      <c r="I3854" s="161" t="inlineStr">
        <is>
          <t>nmim_summary_v0_2.csv (InvestmentNeeds NMIM v0.2, model output)</t>
        </is>
      </c>
    </row>
    <row r="3855" ht="13" customHeight="1">
      <c r="A3855" s="161" t="inlineStr">
        <is>
          <t>DMA</t>
        </is>
      </c>
      <c r="B3855" s="161" t="inlineStr">
        <is>
          <t>Dominica</t>
        </is>
      </c>
      <c r="C3855" s="161" t="inlineStr">
        <is>
          <t>Latin America &amp; Caribbean</t>
        </is>
      </c>
      <c r="D3855" s="161" t="inlineStr">
        <is>
          <t>Upper middle income</t>
        </is>
      </c>
      <c r="E3855" s="161" t="b">
        <v>1</v>
      </c>
      <c r="F3855" s="161" t="inlineStr">
        <is>
          <t>nmim_incr_inv_2030_pct_gdp</t>
        </is>
      </c>
      <c r="G3855" s="161" t="n">
        <v>1.71336589586538</v>
      </c>
      <c r="H3855" s="161" t="inlineStr">
        <is>
          <t>2030</t>
        </is>
      </c>
      <c r="I3855" s="161" t="inlineStr">
        <is>
          <t>nmim_summary_v0_2.csv (InvestmentNeeds NMIM v0.2, model output)</t>
        </is>
      </c>
    </row>
    <row r="3856" ht="13" customHeight="1">
      <c r="A3856" s="161" t="inlineStr">
        <is>
          <t>DMA</t>
        </is>
      </c>
      <c r="B3856" s="161" t="inlineStr">
        <is>
          <t>Dominica</t>
        </is>
      </c>
      <c r="C3856" s="161" t="inlineStr">
        <is>
          <t>Latin America &amp; Caribbean</t>
        </is>
      </c>
      <c r="D3856" s="161" t="inlineStr">
        <is>
          <t>Upper middle income</t>
        </is>
      </c>
      <c r="E3856" s="161" t="b">
        <v>1</v>
      </c>
      <c r="F3856" s="161" t="inlineStr">
        <is>
          <t>nmim_incr_inv_2050_pct_gdp</t>
        </is>
      </c>
      <c r="G3856" s="161" t="n">
        <v>1.743311467268613</v>
      </c>
      <c r="H3856" s="161" t="inlineStr">
        <is>
          <t>2050</t>
        </is>
      </c>
      <c r="I3856" s="161" t="inlineStr">
        <is>
          <t>nmim_summary_v0_2.csv (InvestmentNeeds NMIM v0.2, model output)</t>
        </is>
      </c>
    </row>
    <row r="3857" ht="13" customHeight="1">
      <c r="A3857" s="161" t="inlineStr">
        <is>
          <t>DMA</t>
        </is>
      </c>
      <c r="B3857" s="161" t="inlineStr">
        <is>
          <t>Dominica</t>
        </is>
      </c>
      <c r="C3857" s="161" t="inlineStr">
        <is>
          <t>Latin America &amp; Caribbean</t>
        </is>
      </c>
      <c r="D3857" s="161" t="inlineStr">
        <is>
          <t>Upper middle income</t>
        </is>
      </c>
      <c r="E3857" s="161" t="b">
        <v>1</v>
      </c>
      <c r="F3857" s="161" t="inlineStr">
        <is>
          <t>nmim_pv_incr_cost_b_pct_gdp</t>
        </is>
      </c>
      <c r="G3857" s="161" t="n">
        <v>-15.61315892945963</v>
      </c>
      <c r="H3857" s="161" t="inlineStr">
        <is>
          <t>2025-2050</t>
        </is>
      </c>
      <c r="I3857" s="161" t="inlineStr">
        <is>
          <t>nmim_summary_v0_2.csv (InvestmentNeeds NMIM v0.2, model output)</t>
        </is>
      </c>
    </row>
    <row r="3858" ht="13" customHeight="1">
      <c r="A3858" s="161" t="inlineStr">
        <is>
          <t>DMA</t>
        </is>
      </c>
      <c r="B3858" s="161" t="inlineStr">
        <is>
          <t>Dominica</t>
        </is>
      </c>
      <c r="C3858" s="161" t="inlineStr">
        <is>
          <t>Latin America &amp; Caribbean</t>
        </is>
      </c>
      <c r="D3858" s="161" t="inlineStr">
        <is>
          <t>Upper middle income</t>
        </is>
      </c>
      <c r="E3858" s="161" t="b">
        <v>1</v>
      </c>
      <c r="F3858" s="161" t="inlineStr">
        <is>
          <t>price_diesel_usd_litre</t>
        </is>
      </c>
      <c r="G3858" s="161" t="n">
        <v>1.113</v>
      </c>
      <c r="H3858" s="161" t="inlineStr">
        <is>
          <t>2024</t>
        </is>
      </c>
      <c r="I3858" s="161" t="inlineStr">
        <is>
          <t>imffossilfuelsubsidiesdata.xlsb</t>
        </is>
      </c>
    </row>
    <row r="3859" ht="13" customHeight="1">
      <c r="A3859" s="161" t="inlineStr">
        <is>
          <t>DMA</t>
        </is>
      </c>
      <c r="B3859" s="161" t="inlineStr">
        <is>
          <t>Dominica</t>
        </is>
      </c>
      <c r="C3859" s="161" t="inlineStr">
        <is>
          <t>Latin America &amp; Caribbean</t>
        </is>
      </c>
      <c r="D3859" s="161" t="inlineStr">
        <is>
          <t>Upper middle income</t>
        </is>
      </c>
      <c r="E3859" s="161" t="b">
        <v>1</v>
      </c>
      <c r="F3859" s="161" t="inlineStr">
        <is>
          <t>price_gasoline_usd_litre</t>
        </is>
      </c>
      <c r="G3859" s="161" t="n">
        <v>1.4</v>
      </c>
      <c r="H3859" s="161" t="inlineStr">
        <is>
          <t>2024</t>
        </is>
      </c>
      <c r="I3859" s="161" t="inlineStr">
        <is>
          <t>imffossilfuelsubsidiesdata.xlsb</t>
        </is>
      </c>
    </row>
    <row r="3860" ht="13" customHeight="1">
      <c r="A3860" s="161" t="inlineStr">
        <is>
          <t>DMA</t>
        </is>
      </c>
      <c r="B3860" s="161" t="inlineStr">
        <is>
          <t>Dominica</t>
        </is>
      </c>
      <c r="C3860" s="161" t="inlineStr">
        <is>
          <t>Latin America &amp; Caribbean</t>
        </is>
      </c>
      <c r="D3860" s="161" t="inlineStr">
        <is>
          <t>Upper middle income</t>
        </is>
      </c>
      <c r="E3860" s="161" t="b">
        <v>1</v>
      </c>
      <c r="F3860" s="161" t="inlineStr">
        <is>
          <t>price_electricity_residential_usd_kwh</t>
        </is>
      </c>
      <c r="G3860" s="161" t="n">
        <v>0.254</v>
      </c>
      <c r="H3860" s="161" t="inlineStr">
        <is>
          <t>2024</t>
        </is>
      </c>
      <c r="I3860" s="161" t="inlineStr">
        <is>
          <t>imffossilfuelsubsidiesdata.xlsb</t>
        </is>
      </c>
    </row>
    <row r="3861" ht="13" customHeight="1">
      <c r="A3861" s="161" t="inlineStr">
        <is>
          <t>DMA</t>
        </is>
      </c>
      <c r="B3861" s="161" t="inlineStr">
        <is>
          <t>Dominica</t>
        </is>
      </c>
      <c r="C3861" s="161" t="inlineStr">
        <is>
          <t>Latin America &amp; Caribbean</t>
        </is>
      </c>
      <c r="D3861" s="161" t="inlineStr">
        <is>
          <t>Upper middle income</t>
        </is>
      </c>
      <c r="E3861" s="161" t="b">
        <v>1</v>
      </c>
      <c r="F3861" s="161" t="inlineStr">
        <is>
          <t>price_electricity_industry_usd_kwh</t>
        </is>
      </c>
      <c r="G3861" s="161" t="n">
        <v>0.267</v>
      </c>
      <c r="H3861" s="161" t="inlineStr">
        <is>
          <t>2024</t>
        </is>
      </c>
      <c r="I3861" s="161" t="inlineStr">
        <is>
          <t>imffossilfuelsubsidiesdata.xlsb</t>
        </is>
      </c>
    </row>
    <row r="3862" ht="13" customHeight="1">
      <c r="A3862" s="161" t="inlineStr">
        <is>
          <t>DMA</t>
        </is>
      </c>
      <c r="B3862" s="161" t="inlineStr">
        <is>
          <t>Dominica</t>
        </is>
      </c>
      <c r="C3862" s="161" t="inlineStr">
        <is>
          <t>Latin America &amp; Caribbean</t>
        </is>
      </c>
      <c r="D3862" s="161" t="inlineStr">
        <is>
          <t>Upper middle income</t>
        </is>
      </c>
      <c r="E3862" s="161" t="b">
        <v>1</v>
      </c>
      <c r="F3862" s="161" t="inlineStr">
        <is>
          <t>price_gas_residential_usd_gj</t>
        </is>
      </c>
      <c r="G3862" s="161" t="n">
        <v>18.535</v>
      </c>
      <c r="H3862" s="161" t="inlineStr">
        <is>
          <t>2024</t>
        </is>
      </c>
      <c r="I3862" s="161" t="inlineStr">
        <is>
          <t>imffossilfuelsubsidiesdata.xlsb</t>
        </is>
      </c>
    </row>
    <row r="3863" ht="13" customHeight="1">
      <c r="A3863" s="161" t="inlineStr">
        <is>
          <t>DMA</t>
        </is>
      </c>
      <c r="B3863" s="161" t="inlineStr">
        <is>
          <t>Dominica</t>
        </is>
      </c>
      <c r="C3863" s="161" t="inlineStr">
        <is>
          <t>Latin America &amp; Caribbean</t>
        </is>
      </c>
      <c r="D3863" s="161" t="inlineStr">
        <is>
          <t>Upper middle income</t>
        </is>
      </c>
      <c r="E3863" s="161" t="b">
        <v>1</v>
      </c>
      <c r="F3863" s="161" t="inlineStr">
        <is>
          <t>price_gas_industry_usd_gj</t>
        </is>
      </c>
      <c r="G3863" s="161" t="n">
        <v>8.176</v>
      </c>
      <c r="H3863" s="161" t="inlineStr">
        <is>
          <t>2024</t>
        </is>
      </c>
      <c r="I3863" s="161" t="inlineStr">
        <is>
          <t>imffossilfuelsubsidiesdata.xlsb</t>
        </is>
      </c>
    </row>
    <row r="3864" ht="13" customHeight="1">
      <c r="A3864" s="161" t="inlineStr">
        <is>
          <t>DMA</t>
        </is>
      </c>
      <c r="B3864" s="161" t="inlineStr">
        <is>
          <t>Dominica</t>
        </is>
      </c>
      <c r="C3864" s="161" t="inlineStr">
        <is>
          <t>Latin America &amp; Caribbean</t>
        </is>
      </c>
      <c r="D3864" s="161" t="inlineStr">
        <is>
          <t>Upper middle income</t>
        </is>
      </c>
      <c r="E3864" s="161" t="b">
        <v>1</v>
      </c>
      <c r="F3864" s="161" t="inlineStr">
        <is>
          <t>price_gas_power_usd_gj</t>
        </is>
      </c>
      <c r="G3864" s="161" t="n">
        <v>6.853</v>
      </c>
      <c r="H3864" s="161" t="inlineStr">
        <is>
          <t>2024</t>
        </is>
      </c>
      <c r="I3864" s="161" t="inlineStr">
        <is>
          <t>imffossilfuelsubsidiesdata.xlsb</t>
        </is>
      </c>
    </row>
    <row r="3865" ht="13" customHeight="1">
      <c r="A3865" s="161" t="inlineStr">
        <is>
          <t>DMA</t>
        </is>
      </c>
      <c r="B3865" s="161" t="inlineStr">
        <is>
          <t>Dominica</t>
        </is>
      </c>
      <c r="C3865" s="161" t="inlineStr">
        <is>
          <t>Latin America &amp; Caribbean</t>
        </is>
      </c>
      <c r="D3865" s="161" t="inlineStr">
        <is>
          <t>Upper middle income</t>
        </is>
      </c>
      <c r="E3865" s="161" t="b">
        <v>1</v>
      </c>
      <c r="F3865" s="161" t="inlineStr">
        <is>
          <t>price_coal_residential_usd_gj</t>
        </is>
      </c>
      <c r="G3865" s="161" t="n">
        <v>14.022</v>
      </c>
      <c r="H3865" s="161" t="inlineStr">
        <is>
          <t>2024</t>
        </is>
      </c>
      <c r="I3865" s="161" t="inlineStr">
        <is>
          <t>imffossilfuelsubsidiesdata.xlsb</t>
        </is>
      </c>
    </row>
    <row r="3866" ht="13" customHeight="1">
      <c r="A3866" s="161" t="inlineStr">
        <is>
          <t>DMA</t>
        </is>
      </c>
      <c r="B3866" s="161" t="inlineStr">
        <is>
          <t>Dominica</t>
        </is>
      </c>
      <c r="C3866" s="161" t="inlineStr">
        <is>
          <t>Latin America &amp; Caribbean</t>
        </is>
      </c>
      <c r="D3866" s="161" t="inlineStr">
        <is>
          <t>Upper middle income</t>
        </is>
      </c>
      <c r="E3866" s="161" t="b">
        <v>1</v>
      </c>
      <c r="F3866" s="161" t="inlineStr">
        <is>
          <t>price_coal_industry_usd_gj</t>
        </is>
      </c>
      <c r="G3866" s="161" t="n">
        <v>7.124</v>
      </c>
      <c r="H3866" s="161" t="inlineStr">
        <is>
          <t>2024</t>
        </is>
      </c>
      <c r="I3866" s="161" t="inlineStr">
        <is>
          <t>imffossilfuelsubsidiesdata.xlsb</t>
        </is>
      </c>
    </row>
    <row r="3867" ht="13" customHeight="1">
      <c r="A3867" s="161" t="inlineStr">
        <is>
          <t>DMA</t>
        </is>
      </c>
      <c r="B3867" s="161" t="inlineStr">
        <is>
          <t>Dominica</t>
        </is>
      </c>
      <c r="C3867" s="161" t="inlineStr">
        <is>
          <t>Latin America &amp; Caribbean</t>
        </is>
      </c>
      <c r="D3867" s="161" t="inlineStr">
        <is>
          <t>Upper middle income</t>
        </is>
      </c>
      <c r="E3867" s="161" t="b">
        <v>1</v>
      </c>
      <c r="F3867" s="161" t="inlineStr">
        <is>
          <t>price_coal_power_usd_gj</t>
        </is>
      </c>
      <c r="G3867" s="161" t="n">
        <v>5.575</v>
      </c>
      <c r="H3867" s="161" t="inlineStr">
        <is>
          <t>2024</t>
        </is>
      </c>
      <c r="I3867" s="161" t="inlineStr">
        <is>
          <t>imffossilfuelsubsidiesdata.xlsb</t>
        </is>
      </c>
    </row>
    <row r="3868" ht="13" customHeight="1">
      <c r="A3868" s="161" t="inlineStr">
        <is>
          <t>DMA</t>
        </is>
      </c>
      <c r="B3868" s="161" t="inlineStr">
        <is>
          <t>Dominica</t>
        </is>
      </c>
      <c r="C3868" s="161" t="inlineStr">
        <is>
          <t>Latin America &amp; Caribbean</t>
        </is>
      </c>
      <c r="D3868" s="161" t="inlineStr">
        <is>
          <t>Upper middle income</t>
        </is>
      </c>
      <c r="E3868" s="161" t="b">
        <v>1</v>
      </c>
      <c r="F3868" s="161" t="inlineStr">
        <is>
          <t>power_market_structure</t>
        </is>
      </c>
      <c r="G3868" s="161" t="n">
        <v>3</v>
      </c>
      <c r="H3868" s="161" t="inlineStr">
        <is>
          <t>2013</t>
        </is>
      </c>
      <c r="I3868" s="161" t="inlineStr">
        <is>
          <t>dataverse_files.zip</t>
        </is>
      </c>
    </row>
    <row r="3869" ht="13" customHeight="1">
      <c r="A3869" s="161" t="inlineStr">
        <is>
          <t>DMA</t>
        </is>
      </c>
      <c r="B3869" s="161" t="inlineStr">
        <is>
          <t>Dominica</t>
        </is>
      </c>
      <c r="C3869" s="161" t="inlineStr">
        <is>
          <t>Latin America &amp; Caribbean</t>
        </is>
      </c>
      <c r="D3869" s="161" t="inlineStr">
        <is>
          <t>Upper middle income</t>
        </is>
      </c>
      <c r="E3869" s="161" t="b">
        <v>1</v>
      </c>
      <c r="F3869" s="161" t="inlineStr">
        <is>
          <t>independent_regulator</t>
        </is>
      </c>
      <c r="G3869" s="161" t="n">
        <v>1</v>
      </c>
      <c r="H3869" s="161" t="inlineStr">
        <is>
          <t>2013</t>
        </is>
      </c>
      <c r="I3869" s="161" t="inlineStr">
        <is>
          <t>dataverse_files.zip</t>
        </is>
      </c>
    </row>
    <row r="3870" ht="13" customHeight="1">
      <c r="A3870" s="161" t="inlineStr">
        <is>
          <t>DMA</t>
        </is>
      </c>
      <c r="B3870" s="161" t="inlineStr">
        <is>
          <t>Dominica</t>
        </is>
      </c>
      <c r="C3870" s="161" t="inlineStr">
        <is>
          <t>Latin America &amp; Caribbean</t>
        </is>
      </c>
      <c r="D3870" s="161" t="inlineStr">
        <is>
          <t>Upper middle income</t>
        </is>
      </c>
      <c r="E3870" s="161" t="b">
        <v>1</v>
      </c>
      <c r="F3870" s="161" t="inlineStr">
        <is>
          <t>generation_unbundled</t>
        </is>
      </c>
      <c r="G3870" s="161" t="n">
        <v>0</v>
      </c>
      <c r="H3870" s="161" t="inlineStr">
        <is>
          <t>2013</t>
        </is>
      </c>
      <c r="I3870" s="161" t="inlineStr">
        <is>
          <t>dataverse_files.zip</t>
        </is>
      </c>
    </row>
    <row r="3871" ht="13" customHeight="1">
      <c r="A3871" s="161" t="inlineStr">
        <is>
          <t>DMA</t>
        </is>
      </c>
      <c r="B3871" s="161" t="inlineStr">
        <is>
          <t>Dominica</t>
        </is>
      </c>
      <c r="C3871" s="161" t="inlineStr">
        <is>
          <t>Latin America &amp; Caribbean</t>
        </is>
      </c>
      <c r="D3871" s="161" t="inlineStr">
        <is>
          <t>Upper middle income</t>
        </is>
      </c>
      <c r="E3871" s="161" t="b">
        <v>1</v>
      </c>
      <c r="F3871" s="161" t="inlineStr">
        <is>
          <t>revenue_pct_gdp</t>
        </is>
      </c>
      <c r="G3871" s="161" t="n">
        <v>60.648</v>
      </c>
      <c r="H3871" s="161" t="inlineStr">
        <is>
          <t>2024</t>
        </is>
      </c>
      <c r="I3871" s="161" t="inlineStr">
        <is>
          <t>dataset_2026-08-26T13_41_09_874550254Z_DEFAULT_INTEGRATION_IMF_RES_WEO_9_0_0.csv</t>
        </is>
      </c>
    </row>
    <row r="3872" ht="13" customHeight="1">
      <c r="A3872" s="161" t="inlineStr">
        <is>
          <t>DMA</t>
        </is>
      </c>
      <c r="B3872" s="161" t="inlineStr">
        <is>
          <t>Dominica</t>
        </is>
      </c>
      <c r="C3872" s="161" t="inlineStr">
        <is>
          <t>Latin America &amp; Caribbean</t>
        </is>
      </c>
      <c r="D3872" s="161" t="inlineStr">
        <is>
          <t>Upper middle income</t>
        </is>
      </c>
      <c r="E3872" s="161" t="b">
        <v>1</v>
      </c>
      <c r="F3872" s="161" t="inlineStr">
        <is>
          <t>primary_balance_pct_gdp</t>
        </is>
      </c>
      <c r="G3872" s="161" t="n">
        <v>-4.407</v>
      </c>
      <c r="H3872" s="161" t="inlineStr">
        <is>
          <t>2024</t>
        </is>
      </c>
      <c r="I3872" s="161" t="inlineStr">
        <is>
          <t>dataset_2026-08-26T13_41_09_874550254Z_DEFAULT_INTEGRATION_IMF_RES_WEO_9_0_0.csv</t>
        </is>
      </c>
    </row>
    <row r="3873" ht="13" customHeight="1">
      <c r="A3873" s="161" t="inlineStr">
        <is>
          <t>DMA</t>
        </is>
      </c>
      <c r="B3873" s="161" t="inlineStr">
        <is>
          <t>Dominica</t>
        </is>
      </c>
      <c r="C3873" s="161" t="inlineStr">
        <is>
          <t>Latin America &amp; Caribbean</t>
        </is>
      </c>
      <c r="D3873" s="161" t="inlineStr">
        <is>
          <t>Upper middle income</t>
        </is>
      </c>
      <c r="E3873" s="161" t="b">
        <v>1</v>
      </c>
      <c r="F3873" s="161" t="inlineStr">
        <is>
          <t>current_account_pct_gdp</t>
        </is>
      </c>
      <c r="G3873" s="161" t="n">
        <v>-37.804</v>
      </c>
      <c r="H3873" s="161" t="inlineStr">
        <is>
          <t>2024</t>
        </is>
      </c>
      <c r="I3873" s="161" t="inlineStr">
        <is>
          <t>dataset_2026-08-26T13_41_09_874550254Z_DEFAULT_INTEGRATION_IMF_RES_WEO_9_0_0.csv</t>
        </is>
      </c>
    </row>
    <row r="3874" ht="13" customHeight="1">
      <c r="A3874" s="161" t="inlineStr">
        <is>
          <t>DMA</t>
        </is>
      </c>
      <c r="B3874" s="161" t="inlineStr">
        <is>
          <t>Dominica</t>
        </is>
      </c>
      <c r="C3874" s="161" t="inlineStr">
        <is>
          <t>Latin America &amp; Caribbean</t>
        </is>
      </c>
      <c r="D3874" s="161" t="inlineStr">
        <is>
          <t>Upper middle income</t>
        </is>
      </c>
      <c r="E3874" s="161" t="b">
        <v>1</v>
      </c>
      <c r="F3874" s="161" t="inlineStr">
        <is>
          <t>gross_capital_formation_pct_gdp</t>
        </is>
      </c>
      <c r="G3874" s="161" t="n">
        <v>40.197</v>
      </c>
      <c r="H3874" s="161" t="inlineStr">
        <is>
          <t>2024</t>
        </is>
      </c>
      <c r="I3874" s="161" t="inlineStr">
        <is>
          <t>dataset_2026-08-26T13_41_09_874550254Z_DEFAULT_INTEGRATION_IMF_RES_WEO_9_0_0.csv</t>
        </is>
      </c>
    </row>
    <row r="3875" ht="13" customHeight="1">
      <c r="A3875" s="161" t="inlineStr">
        <is>
          <t>DMA</t>
        </is>
      </c>
      <c r="B3875" s="161" t="inlineStr">
        <is>
          <t>Dominica</t>
        </is>
      </c>
      <c r="C3875" s="161" t="inlineStr">
        <is>
          <t>Latin America &amp; Caribbean</t>
        </is>
      </c>
      <c r="D3875" s="161" t="inlineStr">
        <is>
          <t>Upper middle income</t>
        </is>
      </c>
      <c r="E3875" s="161" t="b">
        <v>1</v>
      </c>
      <c r="F3875" s="161" t="inlineStr">
        <is>
          <t>real_gdp_growth_5y_avg_pct</t>
        </is>
      </c>
      <c r="G3875" s="161" t="n">
        <v>0.824</v>
      </c>
      <c r="H3875" s="161" t="inlineStr">
        <is>
          <t>2020-2024 avg</t>
        </is>
      </c>
      <c r="I3875" s="161" t="inlineStr">
        <is>
          <t>dataset_2026-08-26T13_41_09_874550254Z_DEFAULT_INTEGRATION_IMF_RES_WEO_9_0_0.csv (derived)</t>
        </is>
      </c>
    </row>
    <row r="3876" ht="13" customHeight="1">
      <c r="A3876" s="161" t="inlineStr">
        <is>
          <t>DMA</t>
        </is>
      </c>
      <c r="B3876" s="161" t="inlineStr">
        <is>
          <t>Dominica</t>
        </is>
      </c>
      <c r="C3876" s="161" t="inlineStr">
        <is>
          <t>Latin America &amp; Caribbean</t>
        </is>
      </c>
      <c r="D3876" s="161" t="inlineStr">
        <is>
          <t>Upper middle income</t>
        </is>
      </c>
      <c r="E3876" s="161" t="b">
        <v>1</v>
      </c>
      <c r="F3876" s="161" t="inlineStr">
        <is>
          <t>int_budget_need_2030_pct_gdp</t>
        </is>
      </c>
      <c r="G3876" s="161" t="n">
        <v>0.204</v>
      </c>
      <c r="H3876" s="161" t="inlineStr">
        <is>
          <t>2030</t>
        </is>
      </c>
      <c r="I3876" s="161" t="inlineStr">
        <is>
          <t>integrated_results.csv (MacroFiscalModels v0.1, model output)</t>
        </is>
      </c>
    </row>
    <row r="3877" ht="13" customHeight="1">
      <c r="A3877" s="161" t="inlineStr">
        <is>
          <t>DMA</t>
        </is>
      </c>
      <c r="B3877" s="161" t="inlineStr">
        <is>
          <t>Dominica</t>
        </is>
      </c>
      <c r="C3877" s="161" t="inlineStr">
        <is>
          <t>Latin America &amp; Caribbean</t>
        </is>
      </c>
      <c r="D3877" s="161" t="inlineStr">
        <is>
          <t>Upper middle income</t>
        </is>
      </c>
      <c r="E3877" s="161" t="b">
        <v>1</v>
      </c>
      <c r="F3877" s="161" t="inlineStr">
        <is>
          <t>int_pricing_revenue_2030_pct_gdp</t>
        </is>
      </c>
      <c r="G3877" s="161" t="n">
        <v>0</v>
      </c>
      <c r="H3877" s="161" t="inlineStr">
        <is>
          <t>2030</t>
        </is>
      </c>
      <c r="I3877" s="161" t="inlineStr">
        <is>
          <t>integrated_results.csv (MacroFiscalModels v0.1, model output)</t>
        </is>
      </c>
    </row>
    <row r="3878" ht="13" customHeight="1">
      <c r="A3878" s="161" t="inlineStr">
        <is>
          <t>DMA</t>
        </is>
      </c>
      <c r="B3878" s="161" t="inlineStr">
        <is>
          <t>Dominica</t>
        </is>
      </c>
      <c r="C3878" s="161" t="inlineStr">
        <is>
          <t>Latin America &amp; Caribbean</t>
        </is>
      </c>
      <c r="D3878" s="161" t="inlineStr">
        <is>
          <t>Upper middle income</t>
        </is>
      </c>
      <c r="E3878" s="161" t="b">
        <v>1</v>
      </c>
      <c r="F3878" s="161" t="inlineStr">
        <is>
          <t>int_financing_gap_2030_pct_gdp</t>
        </is>
      </c>
      <c r="G3878" s="161" t="n">
        <v>0.204</v>
      </c>
      <c r="H3878" s="161" t="inlineStr">
        <is>
          <t>2030</t>
        </is>
      </c>
      <c r="I3878" s="161" t="inlineStr">
        <is>
          <t>integrated_results.csv (MacroFiscalModels v0.1, model output)</t>
        </is>
      </c>
    </row>
    <row r="3879" ht="13" customHeight="1">
      <c r="A3879" s="161" t="inlineStr">
        <is>
          <t>DMA</t>
        </is>
      </c>
      <c r="B3879" s="161" t="inlineStr">
        <is>
          <t>Dominica</t>
        </is>
      </c>
      <c r="C3879" s="161" t="inlineStr">
        <is>
          <t>Latin America &amp; Caribbean</t>
        </is>
      </c>
      <c r="D3879" s="161" t="inlineStr">
        <is>
          <t>Upper middle income</t>
        </is>
      </c>
      <c r="E3879" s="161" t="b">
        <v>1</v>
      </c>
      <c r="F3879" s="161" t="inlineStr">
        <is>
          <t>int_gdp_dev_2050_pct</t>
        </is>
      </c>
      <c r="G3879" s="161" t="n">
        <v>13.17</v>
      </c>
      <c r="H3879" s="161" t="inlineStr">
        <is>
          <t>2050</t>
        </is>
      </c>
      <c r="I3879" s="161" t="inlineStr">
        <is>
          <t>integrated_results.csv (MacroFiscalModels v0.1, model output)</t>
        </is>
      </c>
    </row>
    <row r="3880" ht="13" customHeight="1">
      <c r="A3880" s="161" t="inlineStr">
        <is>
          <t>DMA</t>
        </is>
      </c>
      <c r="B3880" s="161" t="inlineStr">
        <is>
          <t>Dominica</t>
        </is>
      </c>
      <c r="C3880" s="161" t="inlineStr">
        <is>
          <t>Latin America &amp; Caribbean</t>
        </is>
      </c>
      <c r="D3880" s="161" t="inlineStr">
        <is>
          <t>Upper middle income</t>
        </is>
      </c>
      <c r="E3880" s="161" t="b">
        <v>1</v>
      </c>
      <c r="F3880" s="161" t="inlineStr">
        <is>
          <t>int_debt_2050_pct_gdp</t>
        </is>
      </c>
      <c r="G3880" s="161" t="n">
        <v>98.23</v>
      </c>
      <c r="H3880" s="161" t="inlineStr">
        <is>
          <t>2050</t>
        </is>
      </c>
      <c r="I3880" s="161" t="inlineStr">
        <is>
          <t>integrated_results.csv (MacroFiscalModels v0.1, model output)</t>
        </is>
      </c>
    </row>
    <row r="3881" ht="13" customHeight="1">
      <c r="A3881" s="161" t="inlineStr">
        <is>
          <t>DOM</t>
        </is>
      </c>
      <c r="B3881" s="161" t="inlineStr">
        <is>
          <t>Dominican Republic</t>
        </is>
      </c>
      <c r="C3881" s="161" t="inlineStr">
        <is>
          <t>Latin America &amp; Caribbean</t>
        </is>
      </c>
      <c r="D3881" s="161" t="inlineStr">
        <is>
          <t>Upper middle income</t>
        </is>
      </c>
      <c r="E3881" s="161" t="b">
        <v>1</v>
      </c>
      <c r="F3881" s="161" t="inlineStr">
        <is>
          <t>interest_to_revenue_pct</t>
        </is>
      </c>
      <c r="G3881" s="161" t="n">
        <v>20.656</v>
      </c>
      <c r="H3881" s="161" t="inlineStr">
        <is>
          <t>2024</t>
        </is>
      </c>
      <c r="I3881" s="161" t="inlineStr">
        <is>
          <t>dataset_2026-08-26T13_41_09_874550254Z_DEFAULT_INTEGRATION_IMF_RES_WEO_9_0_0.csv (derived)</t>
        </is>
      </c>
    </row>
    <row r="3882" ht="13" customHeight="1">
      <c r="A3882" s="161" t="inlineStr">
        <is>
          <t>DOM</t>
        </is>
      </c>
      <c r="B3882" s="161" t="inlineStr">
        <is>
          <t>Dominican Republic</t>
        </is>
      </c>
      <c r="C3882" s="161" t="inlineStr">
        <is>
          <t>Latin America &amp; Caribbean</t>
        </is>
      </c>
      <c r="D3882" s="161" t="inlineStr">
        <is>
          <t>Upper middle income</t>
        </is>
      </c>
      <c r="E3882" s="161" t="b">
        <v>1</v>
      </c>
      <c r="F3882" s="161" t="inlineStr">
        <is>
          <t>interest_pct_gdp</t>
        </is>
      </c>
      <c r="G3882" s="161" t="n">
        <v>3.383</v>
      </c>
      <c r="H3882" s="161" t="inlineStr">
        <is>
          <t>2024</t>
        </is>
      </c>
      <c r="I3882" s="161" t="inlineStr">
        <is>
          <t>dataset_2026-08-26T13_41_09_874550254Z_DEFAULT_INTEGRATION_IMF_RES_WEO_9_0_0.csv (derived)</t>
        </is>
      </c>
    </row>
    <row r="3883" ht="13" customHeight="1">
      <c r="A3883" s="161" t="inlineStr">
        <is>
          <t>DOM</t>
        </is>
      </c>
      <c r="B3883" s="161" t="inlineStr">
        <is>
          <t>Dominican Republic</t>
        </is>
      </c>
      <c r="C3883" s="161" t="inlineStr">
        <is>
          <t>Latin America &amp; Caribbean</t>
        </is>
      </c>
      <c r="D3883" s="161" t="inlineStr">
        <is>
          <t>Upper middle income</t>
        </is>
      </c>
      <c r="E3883" s="161" t="b">
        <v>1</v>
      </c>
      <c r="F3883" s="161" t="inlineStr">
        <is>
          <t>gross_debt_pct_gdp</t>
        </is>
      </c>
      <c r="G3883" s="161" t="n">
        <v>58.792</v>
      </c>
      <c r="H3883" s="161" t="inlineStr">
        <is>
          <t>2024</t>
        </is>
      </c>
      <c r="I3883" s="161" t="inlineStr">
        <is>
          <t>dataset_2026-08-26T13_41_09_874550254Z_DEFAULT_INTEGRATION_IMF_RES_WEO_9_0_0.csv</t>
        </is>
      </c>
    </row>
    <row r="3884" ht="13" customHeight="1">
      <c r="A3884" s="161" t="inlineStr">
        <is>
          <t>DOM</t>
        </is>
      </c>
      <c r="B3884" s="161" t="inlineStr">
        <is>
          <t>Dominican Republic</t>
        </is>
      </c>
      <c r="C3884" s="161" t="inlineStr">
        <is>
          <t>Latin America &amp; Caribbean</t>
        </is>
      </c>
      <c r="D3884" s="161" t="inlineStr">
        <is>
          <t>Upper middle income</t>
        </is>
      </c>
      <c r="E3884" s="161" t="b">
        <v>1</v>
      </c>
      <c r="F3884" s="161" t="inlineStr">
        <is>
          <t>tax_revenue_pct_gdp</t>
        </is>
      </c>
      <c r="G3884" s="161" t="n">
        <v>14.512</v>
      </c>
      <c r="H3884" s="161" t="inlineStr">
        <is>
          <t>2024</t>
        </is>
      </c>
      <c r="I3884" s="161" t="inlineStr">
        <is>
          <t>world-imf2026.xlsx</t>
        </is>
      </c>
    </row>
    <row r="3885" ht="13" customHeight="1">
      <c r="A3885" s="161" t="inlineStr">
        <is>
          <t>DOM</t>
        </is>
      </c>
      <c r="B3885" s="161" t="inlineStr">
        <is>
          <t>Dominican Republic</t>
        </is>
      </c>
      <c r="C3885" s="161" t="inlineStr">
        <is>
          <t>Latin America &amp; Caribbean</t>
        </is>
      </c>
      <c r="D3885" s="161" t="inlineStr">
        <is>
          <t>Upper middle income</t>
        </is>
      </c>
      <c r="E3885" s="161" t="b">
        <v>1</v>
      </c>
      <c r="F3885" s="161" t="inlineStr">
        <is>
          <t>capex_execution_rate_pct</t>
        </is>
      </c>
      <c r="G3885" s="161" t="n">
        <v>72.61499999999999</v>
      </c>
      <c r="H3885" s="161" t="inlineStr">
        <is>
          <t>2022</t>
        </is>
      </c>
      <c r="I3885" s="161" t="inlineStr">
        <is>
          <t>WB_BOOST_WIDEF.csv</t>
        </is>
      </c>
    </row>
    <row r="3886" ht="13" customHeight="1">
      <c r="A3886" s="161" t="inlineStr">
        <is>
          <t>DOM</t>
        </is>
      </c>
      <c r="B3886" s="161" t="inlineStr">
        <is>
          <t>Dominican Republic</t>
        </is>
      </c>
      <c r="C3886" s="161" t="inlineStr">
        <is>
          <t>Latin America &amp; Caribbean</t>
        </is>
      </c>
      <c r="D3886" s="161" t="inlineStr">
        <is>
          <t>Upper middle income</t>
        </is>
      </c>
      <c r="E3886" s="161" t="b">
        <v>1</v>
      </c>
      <c r="F3886" s="161" t="inlineStr">
        <is>
          <t>pefa_pi11_pim_score</t>
        </is>
      </c>
      <c r="G3886" s="161" t="n">
        <v>2.5</v>
      </c>
      <c r="H3886" s="161" t="inlineStr">
        <is>
          <t>2022</t>
        </is>
      </c>
      <c r="I3886" s="161" t="inlineStr">
        <is>
          <t>assessments_1787749571.csv</t>
        </is>
      </c>
    </row>
    <row r="3887" ht="13" customHeight="1">
      <c r="A3887" s="161" t="inlineStr">
        <is>
          <t>DOM</t>
        </is>
      </c>
      <c r="B3887" s="161" t="inlineStr">
        <is>
          <t>Dominican Republic</t>
        </is>
      </c>
      <c r="C3887" s="161" t="inlineStr">
        <is>
          <t>Latin America &amp; Caribbean</t>
        </is>
      </c>
      <c r="D3887" s="161" t="inlineStr">
        <is>
          <t>Upper middle income</t>
        </is>
      </c>
      <c r="E3887" s="161" t="b">
        <v>1</v>
      </c>
      <c r="F3887" s="161" t="inlineStr">
        <is>
          <t>pefa_pi122_asset_monitoring</t>
        </is>
      </c>
      <c r="G3887" s="161" t="n">
        <v>1</v>
      </c>
      <c r="H3887" s="161" t="inlineStr">
        <is>
          <t>2022</t>
        </is>
      </c>
      <c r="I3887" s="161" t="inlineStr">
        <is>
          <t>assessments_1787749571.csv</t>
        </is>
      </c>
    </row>
    <row r="3888" ht="13" customHeight="1">
      <c r="A3888" s="161" t="inlineStr">
        <is>
          <t>DOM</t>
        </is>
      </c>
      <c r="B3888" s="161" t="inlineStr">
        <is>
          <t>Dominican Republic</t>
        </is>
      </c>
      <c r="C3888" s="161" t="inlineStr">
        <is>
          <t>Latin America &amp; Caribbean</t>
        </is>
      </c>
      <c r="D3888" s="161" t="inlineStr">
        <is>
          <t>Upper middle income</t>
        </is>
      </c>
      <c r="E3888" s="161" t="b">
        <v>1</v>
      </c>
      <c r="F3888" s="161" t="inlineStr">
        <is>
          <t>climate_pfm_diagnostic_on_record</t>
        </is>
      </c>
      <c r="G3888" s="161" t="n">
        <v>0</v>
      </c>
      <c r="H3888" s="161" t="inlineStr">
        <is>
          <t>2022</t>
        </is>
      </c>
      <c r="I3888" s="161" t="inlineStr">
        <is>
          <t>UNDP-Global-Climate-Public-Finance-Review-2022.pdf (Table 4.2)</t>
        </is>
      </c>
    </row>
    <row r="3889" ht="13" customHeight="1">
      <c r="A3889" s="161" t="inlineStr">
        <is>
          <t>DOM</t>
        </is>
      </c>
      <c r="B3889" s="161" t="inlineStr">
        <is>
          <t>Dominican Republic</t>
        </is>
      </c>
      <c r="C3889" s="161" t="inlineStr">
        <is>
          <t>Latin America &amp; Caribbean</t>
        </is>
      </c>
      <c r="D3889" s="161" t="inlineStr">
        <is>
          <t>Upper middle income</t>
        </is>
      </c>
      <c r="E3889" s="161" t="b">
        <v>1</v>
      </c>
      <c r="F3889" s="161" t="inlineStr">
        <is>
          <t>wacc_solar_real_aftertax_pct</t>
        </is>
      </c>
      <c r="G3889" s="161" t="n">
        <v>5.6</v>
      </c>
      <c r="H3889" s="161" t="inlineStr">
        <is>
          <t>2021</t>
        </is>
      </c>
      <c r="I3889" s="161" t="inlineStr">
        <is>
          <t>IRENA_Cost_of_financing_renewable_power_Appendix_2023.pdf</t>
        </is>
      </c>
    </row>
    <row r="3890" ht="13" customHeight="1">
      <c r="A3890" s="161" t="inlineStr">
        <is>
          <t>DOM</t>
        </is>
      </c>
      <c r="B3890" s="161" t="inlineStr">
        <is>
          <t>Dominican Republic</t>
        </is>
      </c>
      <c r="C3890" s="161" t="inlineStr">
        <is>
          <t>Latin America &amp; Caribbean</t>
        </is>
      </c>
      <c r="D3890" s="161" t="inlineStr">
        <is>
          <t>Upper middle income</t>
        </is>
      </c>
      <c r="E3890" s="161" t="b">
        <v>1</v>
      </c>
      <c r="F3890" s="161" t="inlineStr">
        <is>
          <t>wacc_n_sources</t>
        </is>
      </c>
      <c r="G3890" s="161" t="n">
        <v>1</v>
      </c>
      <c r="H3890" s="161" t="inlineStr">
        <is>
          <t>2021-2024</t>
        </is>
      </c>
      <c r="I3890" s="161" t="inlineStr">
        <is>
          <t>IRENA / Steffen et al. / IEA</t>
        </is>
      </c>
    </row>
    <row r="3891" ht="13" customHeight="1">
      <c r="A3891" s="161" t="inlineStr">
        <is>
          <t>DOM</t>
        </is>
      </c>
      <c r="B3891" s="161" t="inlineStr">
        <is>
          <t>Dominican Republic</t>
        </is>
      </c>
      <c r="C3891" s="161" t="inlineStr">
        <is>
          <t>Latin America &amp; Caribbean</t>
        </is>
      </c>
      <c r="D3891" s="161" t="inlineStr">
        <is>
          <t>Upper middle income</t>
        </is>
      </c>
      <c r="E3891" s="161" t="b">
        <v>1</v>
      </c>
      <c r="F3891" s="161" t="inlineStr">
        <is>
          <t>ids_official_private_rate_spread_pp</t>
        </is>
      </c>
      <c r="G3891" s="161" t="n">
        <v>1.72</v>
      </c>
      <c r="H3891" s="161" t="inlineStr">
        <is>
          <t>2024</t>
        </is>
      </c>
      <c r="I3891" s="161" t="inlineStr">
        <is>
          <t>P_Data_Extract_From_International_Debt_Statistics__2_.xlsx</t>
        </is>
      </c>
    </row>
    <row r="3892" ht="13" customHeight="1">
      <c r="A3892" s="161" t="inlineStr">
        <is>
          <t>DOM</t>
        </is>
      </c>
      <c r="B3892" s="161" t="inlineStr">
        <is>
          <t>Dominican Republic</t>
        </is>
      </c>
      <c r="C3892" s="161" t="inlineStr">
        <is>
          <t>Latin America &amp; Caribbean</t>
        </is>
      </c>
      <c r="D3892" s="161" t="inlineStr">
        <is>
          <t>Upper middle income</t>
        </is>
      </c>
      <c r="E3892" s="161" t="b">
        <v>1</v>
      </c>
      <c r="F3892" s="161" t="inlineStr">
        <is>
          <t>ids_private_creditor_rate_pct</t>
        </is>
      </c>
      <c r="G3892" s="161" t="n">
        <v>8.624000000000001</v>
      </c>
      <c r="H3892" s="161" t="inlineStr">
        <is>
          <t>2024</t>
        </is>
      </c>
      <c r="I3892" s="161" t="inlineStr">
        <is>
          <t>P_Data_Extract_From_International_Debt_Statistics__2_.xlsx</t>
        </is>
      </c>
    </row>
    <row r="3893" ht="13" customHeight="1">
      <c r="A3893" s="161" t="inlineStr">
        <is>
          <t>DOM</t>
        </is>
      </c>
      <c r="B3893" s="161" t="inlineStr">
        <is>
          <t>Dominican Republic</t>
        </is>
      </c>
      <c r="C3893" s="161" t="inlineStr">
        <is>
          <t>Latin America &amp; Caribbean</t>
        </is>
      </c>
      <c r="D3893" s="161" t="inlineStr">
        <is>
          <t>Upper middle income</t>
        </is>
      </c>
      <c r="E3893" s="161" t="b">
        <v>1</v>
      </c>
      <c r="F3893" s="161" t="inlineStr">
        <is>
          <t>ids_avg_maturity_years</t>
        </is>
      </c>
      <c r="G3893" s="161" t="n">
        <v>17.484</v>
      </c>
      <c r="H3893" s="161" t="inlineStr">
        <is>
          <t>2024</t>
        </is>
      </c>
      <c r="I3893" s="161" t="inlineStr">
        <is>
          <t>P_Data_Extract_From_International_Debt_Statistics__2_.xlsx</t>
        </is>
      </c>
    </row>
    <row r="3894" ht="13" customHeight="1">
      <c r="A3894" s="161" t="inlineStr">
        <is>
          <t>DOM</t>
        </is>
      </c>
      <c r="B3894" s="161" t="inlineStr">
        <is>
          <t>Dominican Republic</t>
        </is>
      </c>
      <c r="C3894" s="161" t="inlineStr">
        <is>
          <t>Latin America &amp; Caribbean</t>
        </is>
      </c>
      <c r="D3894" s="161" t="inlineStr">
        <is>
          <t>Upper middle income</t>
        </is>
      </c>
      <c r="E3894" s="161" t="b">
        <v>1</v>
      </c>
      <c r="F3894" s="161" t="inlineStr">
        <is>
          <t>mitigation_finance_received_pct_gdp</t>
        </is>
      </c>
      <c r="G3894" s="161" t="n">
        <v>0.555</v>
      </c>
      <c r="H3894" s="161" t="inlineStr">
        <is>
          <t>2024</t>
        </is>
      </c>
      <c r="I3894" s="161" t="inlineStr">
        <is>
          <t>CRDF-RP_2024.xlsx + WEO</t>
        </is>
      </c>
    </row>
    <row r="3895" ht="13" customHeight="1">
      <c r="A3895" s="161" t="inlineStr">
        <is>
          <t>DOM</t>
        </is>
      </c>
      <c r="B3895" s="161" t="inlineStr">
        <is>
          <t>Dominican Republic</t>
        </is>
      </c>
      <c r="C3895" s="161" t="inlineStr">
        <is>
          <t>Latin America &amp; Caribbean</t>
        </is>
      </c>
      <c r="D3895" s="161" t="inlineStr">
        <is>
          <t>Upper middle income</t>
        </is>
      </c>
      <c r="E3895" s="161" t="b">
        <v>1</v>
      </c>
      <c r="F3895" s="161" t="inlineStr">
        <is>
          <t>ids_multilateral_share_pct</t>
        </is>
      </c>
      <c r="G3895" s="161" t="n">
        <v>18.727</v>
      </c>
      <c r="H3895" s="161" t="inlineStr">
        <is>
          <t>2024</t>
        </is>
      </c>
      <c r="I3895" s="161" t="inlineStr">
        <is>
          <t>P_Data_Extract_From_International_Debt_Statistics__2_.xlsx</t>
        </is>
      </c>
    </row>
    <row r="3896" ht="13" customHeight="1">
      <c r="A3896" s="161" t="inlineStr">
        <is>
          <t>DOM</t>
        </is>
      </c>
      <c r="B3896" s="161" t="inlineStr">
        <is>
          <t>Dominican Republic</t>
        </is>
      </c>
      <c r="C3896" s="161" t="inlineStr">
        <is>
          <t>Latin America &amp; Caribbean</t>
        </is>
      </c>
      <c r="D3896" s="161" t="inlineStr">
        <is>
          <t>Upper middle income</t>
        </is>
      </c>
      <c r="E3896" s="161" t="b">
        <v>1</v>
      </c>
      <c r="F3896" s="161" t="inlineStr">
        <is>
          <t>ids_private_creditor_share_pct</t>
        </is>
      </c>
      <c r="G3896" s="161" t="n">
        <v>77.06399999999999</v>
      </c>
      <c r="H3896" s="161" t="inlineStr">
        <is>
          <t>2024</t>
        </is>
      </c>
      <c r="I3896" s="161" t="inlineStr">
        <is>
          <t>P_Data_Extract_From_International_Debt_Statistics__2_.xlsx</t>
        </is>
      </c>
    </row>
    <row r="3897" ht="13" customHeight="1">
      <c r="A3897" s="161" t="inlineStr">
        <is>
          <t>DOM</t>
        </is>
      </c>
      <c r="B3897" s="161" t="inlineStr">
        <is>
          <t>Dominican Republic</t>
        </is>
      </c>
      <c r="C3897" s="161" t="inlineStr">
        <is>
          <t>Latin America &amp; Caribbean</t>
        </is>
      </c>
      <c r="D3897" s="161" t="inlineStr">
        <is>
          <t>Upper middle income</t>
        </is>
      </c>
      <c r="E3897" s="161" t="b">
        <v>1</v>
      </c>
      <c r="F3897" s="161" t="inlineStr">
        <is>
          <t>ids_usd_share_ppg_debt_pct</t>
        </is>
      </c>
      <c r="G3897" s="161" t="n">
        <v>87.602</v>
      </c>
      <c r="H3897" s="161" t="inlineStr">
        <is>
          <t>2024</t>
        </is>
      </c>
      <c r="I3897" s="161" t="inlineStr">
        <is>
          <t>P_Data_Extract_From_International_Debt_Statistics__2_.xlsx</t>
        </is>
      </c>
    </row>
    <row r="3898" ht="13" customHeight="1">
      <c r="A3898" s="161" t="inlineStr">
        <is>
          <t>DOM</t>
        </is>
      </c>
      <c r="B3898" s="161" t="inlineStr">
        <is>
          <t>Dominican Republic</t>
        </is>
      </c>
      <c r="C3898" s="161" t="inlineStr">
        <is>
          <t>Latin America &amp; Caribbean</t>
        </is>
      </c>
      <c r="D3898" s="161" t="inlineStr">
        <is>
          <t>Upper middle income</t>
        </is>
      </c>
      <c r="E3898" s="161" t="b">
        <v>1</v>
      </c>
      <c r="F3898" s="161" t="inlineStr">
        <is>
          <t>pefa_pi103_contingent_liabilities</t>
        </is>
      </c>
      <c r="G3898" s="161" t="n">
        <v>4</v>
      </c>
      <c r="H3898" s="161" t="inlineStr">
        <is>
          <t>2022</t>
        </is>
      </c>
      <c r="I3898" s="161" t="inlineStr">
        <is>
          <t>assessments_1787749571.csv</t>
        </is>
      </c>
    </row>
    <row r="3899" ht="13" customHeight="1">
      <c r="A3899" s="161" t="inlineStr">
        <is>
          <t>DOM</t>
        </is>
      </c>
      <c r="B3899" s="161" t="inlineStr">
        <is>
          <t>Dominican Republic</t>
        </is>
      </c>
      <c r="C3899" s="161" t="inlineStr">
        <is>
          <t>Latin America &amp; Caribbean</t>
        </is>
      </c>
      <c r="D3899" s="161" t="inlineStr">
        <is>
          <t>Upper middle income</t>
        </is>
      </c>
      <c r="E3899" s="161" t="b">
        <v>1</v>
      </c>
      <c r="F3899" s="161" t="inlineStr">
        <is>
          <t>ppi_commitments_pct_gdp</t>
        </is>
      </c>
      <c r="G3899" s="161" t="n">
        <v>0.417</v>
      </c>
      <c r="H3899" s="161" t="inlineStr">
        <is>
          <t>2020-2024 avg</t>
        </is>
      </c>
      <c r="I3899" s="161" t="inlineStr">
        <is>
          <t>2024-PPI-Full-DTA.dta + WEO</t>
        </is>
      </c>
    </row>
    <row r="3900" ht="13" customHeight="1">
      <c r="A3900" s="161" t="inlineStr">
        <is>
          <t>DOM</t>
        </is>
      </c>
      <c r="B3900" s="161" t="inlineStr">
        <is>
          <t>Dominican Republic</t>
        </is>
      </c>
      <c r="C3900" s="161" t="inlineStr">
        <is>
          <t>Latin America &amp; Caribbean</t>
        </is>
      </c>
      <c r="D3900" s="161" t="inlineStr">
        <is>
          <t>Upper middle income</t>
        </is>
      </c>
      <c r="E3900" s="161" t="b">
        <v>1</v>
      </c>
      <c r="F3900" s="161" t="inlineStr">
        <is>
          <t>excise_revenue_pct_of_revenue</t>
        </is>
      </c>
      <c r="G3900" s="161" t="n">
        <v>11.756</v>
      </c>
      <c r="H3900" s="161" t="inlineStr">
        <is>
          <t>2024</t>
        </is>
      </c>
      <c r="I3900" s="161" t="inlineStr">
        <is>
          <t>world-imf2026.xlsx</t>
        </is>
      </c>
    </row>
    <row r="3901" ht="13" customHeight="1">
      <c r="A3901" s="161" t="inlineStr">
        <is>
          <t>DOM</t>
        </is>
      </c>
      <c r="B3901" s="161" t="inlineStr">
        <is>
          <t>Dominican Republic</t>
        </is>
      </c>
      <c r="C3901" s="161" t="inlineStr">
        <is>
          <t>Latin America &amp; Caribbean</t>
        </is>
      </c>
      <c r="D3901" s="161" t="inlineStr">
        <is>
          <t>Upper middle income</t>
        </is>
      </c>
      <c r="E3901" s="161" t="b">
        <v>1</v>
      </c>
      <c r="F3901" s="161" t="inlineStr">
        <is>
          <t>ff_subsidy_total_pct_gdp</t>
        </is>
      </c>
      <c r="G3901" s="161" t="n">
        <v>6.807</v>
      </c>
      <c r="H3901" s="161" t="inlineStr">
        <is>
          <t>2024</t>
        </is>
      </c>
      <c r="I3901" s="161" t="inlineStr">
        <is>
          <t>imffossilfuelsubsidiesdata.xlsb + WEO</t>
        </is>
      </c>
    </row>
    <row r="3902" ht="13" customHeight="1">
      <c r="A3902" s="161" t="inlineStr">
        <is>
          <t>DOM</t>
        </is>
      </c>
      <c r="B3902" s="161" t="inlineStr">
        <is>
          <t>Dominican Republic</t>
        </is>
      </c>
      <c r="C3902" s="161" t="inlineStr">
        <is>
          <t>Latin America &amp; Caribbean</t>
        </is>
      </c>
      <c r="D3902" s="161" t="inlineStr">
        <is>
          <t>Upper middle income</t>
        </is>
      </c>
      <c r="E3902" s="161" t="b">
        <v>1</v>
      </c>
      <c r="F3902" s="161" t="inlineStr">
        <is>
          <t>ff_subsidy_explicit_pct_gdp</t>
        </is>
      </c>
      <c r="G3902" s="161" t="n">
        <v>1.089</v>
      </c>
      <c r="H3902" s="161" t="inlineStr">
        <is>
          <t>2024</t>
        </is>
      </c>
      <c r="I3902" s="161" t="inlineStr">
        <is>
          <t>imffossilfuelsubsidiesdata.xlsb</t>
        </is>
      </c>
    </row>
    <row r="3903" ht="13" customHeight="1">
      <c r="A3903" s="161" t="inlineStr">
        <is>
          <t>DOM</t>
        </is>
      </c>
      <c r="B3903" s="161" t="inlineStr">
        <is>
          <t>Dominican Republic</t>
        </is>
      </c>
      <c r="C3903" s="161" t="inlineStr">
        <is>
          <t>Latin America &amp; Caribbean</t>
        </is>
      </c>
      <c r="D3903" s="161" t="inlineStr">
        <is>
          <t>Upper middle income</t>
        </is>
      </c>
      <c r="E3903" s="161" t="b">
        <v>1</v>
      </c>
      <c r="F3903" s="161" t="inlineStr">
        <is>
          <t>ff_subsidy_implicit_pct_gdp</t>
        </is>
      </c>
      <c r="G3903" s="161" t="n">
        <v>5.718</v>
      </c>
      <c r="H3903" s="161" t="inlineStr">
        <is>
          <t>2024</t>
        </is>
      </c>
      <c r="I3903" s="161" t="inlineStr">
        <is>
          <t>imffossilfuelsubsidiesdata.xlsb</t>
        </is>
      </c>
    </row>
    <row r="3904" ht="13" customHeight="1">
      <c r="A3904" s="161" t="inlineStr">
        <is>
          <t>DOM</t>
        </is>
      </c>
      <c r="B3904" s="161" t="inlineStr">
        <is>
          <t>Dominican Republic</t>
        </is>
      </c>
      <c r="C3904" s="161" t="inlineStr">
        <is>
          <t>Latin America &amp; Caribbean</t>
        </is>
      </c>
      <c r="D3904" s="161" t="inlineStr">
        <is>
          <t>Upper middle income</t>
        </is>
      </c>
      <c r="E3904" s="161" t="b">
        <v>1</v>
      </c>
      <c r="F3904" s="161" t="inlineStr">
        <is>
          <t>env_protection_pct_of_expenditure</t>
        </is>
      </c>
      <c r="G3904" s="161" t="n">
        <v>0.9419999999999999</v>
      </c>
      <c r="H3904" s="161" t="inlineStr">
        <is>
          <t>2022</t>
        </is>
      </c>
      <c r="I3904" s="161" t="inlineStr">
        <is>
          <t>WB_BOOST_WIDEF.csv</t>
        </is>
      </c>
    </row>
    <row r="3905" ht="13" customHeight="1">
      <c r="A3905" s="161" t="inlineStr">
        <is>
          <t>DOM</t>
        </is>
      </c>
      <c r="B3905" s="161" t="inlineStr">
        <is>
          <t>Dominican Republic</t>
        </is>
      </c>
      <c r="C3905" s="161" t="inlineStr">
        <is>
          <t>Latin America &amp; Caribbean</t>
        </is>
      </c>
      <c r="D3905" s="161" t="inlineStr">
        <is>
          <t>Upper middle income</t>
        </is>
      </c>
      <c r="E3905" s="161" t="b">
        <v>1</v>
      </c>
      <c r="F3905" s="161" t="inlineStr">
        <is>
          <t>net_fuel_trade_pct_merch</t>
        </is>
      </c>
      <c r="G3905" s="161" t="n">
        <v>-16.208</v>
      </c>
      <c r="H3905" s="161" t="inlineStr">
        <is>
          <t>2024</t>
        </is>
      </c>
      <c r="I3905" s="161" t="inlineStr">
        <is>
          <t>WDI TX.VAL.FUEL.ZS.UN less TM.VAL.FUEL.ZS.UN</t>
        </is>
      </c>
    </row>
    <row r="3906" ht="13" customHeight="1">
      <c r="A3906" s="161" t="inlineStr">
        <is>
          <t>DOM</t>
        </is>
      </c>
      <c r="B3906" s="161" t="inlineStr">
        <is>
          <t>Dominican Republic</t>
        </is>
      </c>
      <c r="C3906" s="161" t="inlineStr">
        <is>
          <t>Latin America &amp; Caribbean</t>
        </is>
      </c>
      <c r="D3906" s="161" t="inlineStr">
        <is>
          <t>Upper middle income</t>
        </is>
      </c>
      <c r="E3906" s="161" t="b">
        <v>1</v>
      </c>
      <c r="F3906" s="161" t="inlineStr">
        <is>
          <t>fuel_exports_pct_merch</t>
        </is>
      </c>
      <c r="G3906" s="161" t="n">
        <v>0.435</v>
      </c>
      <c r="H3906" s="161" t="inlineStr">
        <is>
          <t>2024</t>
        </is>
      </c>
      <c r="I3906" s="161" t="inlineStr">
        <is>
          <t>API_TX_VAL_FUEL_ZS_UN_DS2_en_csv_v2_33055.zip</t>
        </is>
      </c>
    </row>
    <row r="3907" ht="13" customHeight="1">
      <c r="A3907" s="161" t="inlineStr">
        <is>
          <t>DOM</t>
        </is>
      </c>
      <c r="B3907" s="161" t="inlineStr">
        <is>
          <t>Dominican Republic</t>
        </is>
      </c>
      <c r="C3907" s="161" t="inlineStr">
        <is>
          <t>Latin America &amp; Caribbean</t>
        </is>
      </c>
      <c r="D3907" s="161" t="inlineStr">
        <is>
          <t>Upper middle income</t>
        </is>
      </c>
      <c r="E3907" s="161" t="b">
        <v>1</v>
      </c>
      <c r="F3907" s="161" t="inlineStr">
        <is>
          <t>fuel_imports_pct_merch</t>
        </is>
      </c>
      <c r="G3907" s="161" t="n">
        <v>16.643</v>
      </c>
      <c r="H3907" s="161" t="inlineStr">
        <is>
          <t>2024</t>
        </is>
      </c>
      <c r="I3907" s="161" t="inlineStr">
        <is>
          <t>API_TM_VAL_FUEL_ZS_UN_DS2_en_csv_v2_36140.zip</t>
        </is>
      </c>
    </row>
    <row r="3908" ht="13" customHeight="1">
      <c r="A3908" s="161" t="inlineStr">
        <is>
          <t>DOM</t>
        </is>
      </c>
      <c r="B3908" s="161" t="inlineStr">
        <is>
          <t>Dominican Republic</t>
        </is>
      </c>
      <c r="C3908" s="161" t="inlineStr">
        <is>
          <t>Latin America &amp; Caribbean</t>
        </is>
      </c>
      <c r="D3908" s="161" t="inlineStr">
        <is>
          <t>Upper middle income</t>
        </is>
      </c>
      <c r="E3908" s="161" t="b">
        <v>1</v>
      </c>
      <c r="F3908" s="161" t="inlineStr">
        <is>
          <t>energy_import_dep_pct</t>
        </is>
      </c>
      <c r="G3908" s="161" t="n">
        <v>94.42100000000001</v>
      </c>
      <c r="H3908" s="161" t="inlineStr">
        <is>
          <t>2022</t>
        </is>
      </c>
      <c r="I3908" s="161" t="inlineStr">
        <is>
          <t>API_EG_IMP_CONS_ZS_DS2_en_csv_v2_160768.zip</t>
        </is>
      </c>
    </row>
    <row r="3909" ht="13" customHeight="1">
      <c r="A3909" s="161" t="inlineStr">
        <is>
          <t>DOM</t>
        </is>
      </c>
      <c r="B3909" s="161" t="inlineStr">
        <is>
          <t>Dominican Republic</t>
        </is>
      </c>
      <c r="C3909" s="161" t="inlineStr">
        <is>
          <t>Latin America &amp; Caribbean</t>
        </is>
      </c>
      <c r="D3909" s="161" t="inlineStr">
        <is>
          <t>Upper middle income</t>
        </is>
      </c>
      <c r="E3909" s="161" t="b">
        <v>1</v>
      </c>
      <c r="F3909" s="161" t="inlineStr">
        <is>
          <t>fossil_rents_total_pct_gdp</t>
        </is>
      </c>
      <c r="G3909" s="161" t="n">
        <v>0</v>
      </c>
      <c r="H3909" s="161" t="inlineStr">
        <is>
          <t>2021</t>
        </is>
      </c>
      <c r="I3909" s="161" t="inlineStr">
        <is>
          <t>WDI NY.GDP.PETR+NGAS+COAL.RT.ZS</t>
        </is>
      </c>
    </row>
    <row r="3910" ht="13" customHeight="1">
      <c r="A3910" s="161" t="inlineStr">
        <is>
          <t>DOM</t>
        </is>
      </c>
      <c r="B3910" s="161" t="inlineStr">
        <is>
          <t>Dominican Republic</t>
        </is>
      </c>
      <c r="C3910" s="161" t="inlineStr">
        <is>
          <t>Latin America &amp; Caribbean</t>
        </is>
      </c>
      <c r="D3910" s="161" t="inlineStr">
        <is>
          <t>Upper middle income</t>
        </is>
      </c>
      <c r="E3910" s="161" t="b">
        <v>1</v>
      </c>
      <c r="F3910" s="161" t="inlineStr">
        <is>
          <t>oil_rents_pct_gdp</t>
        </is>
      </c>
      <c r="G3910" s="161" t="n">
        <v>0</v>
      </c>
      <c r="H3910" s="161" t="inlineStr">
        <is>
          <t>2021</t>
        </is>
      </c>
      <c r="I3910" s="161" t="inlineStr">
        <is>
          <t>API_NY_GDP_PETR_RT_ZS_DS2_en_csv_v2_40227.zip</t>
        </is>
      </c>
    </row>
    <row r="3911" ht="13" customHeight="1">
      <c r="A3911" s="161" t="inlineStr">
        <is>
          <t>DOM</t>
        </is>
      </c>
      <c r="B3911" s="161" t="inlineStr">
        <is>
          <t>Dominican Republic</t>
        </is>
      </c>
      <c r="C3911" s="161" t="inlineStr">
        <is>
          <t>Latin America &amp; Caribbean</t>
        </is>
      </c>
      <c r="D3911" s="161" t="inlineStr">
        <is>
          <t>Upper middle income</t>
        </is>
      </c>
      <c r="E3911" s="161" t="b">
        <v>1</v>
      </c>
      <c r="F3911" s="161" t="inlineStr">
        <is>
          <t>gas_rents_pct_gdp</t>
        </is>
      </c>
      <c r="G3911" s="161" t="n">
        <v>0</v>
      </c>
      <c r="H3911" s="161" t="inlineStr">
        <is>
          <t>2021</t>
        </is>
      </c>
      <c r="I3911" s="161" t="inlineStr">
        <is>
          <t>API_NY_GDP_NGAS_RT_ZS_DS2_en_csv_v2_35861.zip</t>
        </is>
      </c>
    </row>
    <row r="3912" ht="13" customHeight="1">
      <c r="A3912" s="161" t="inlineStr">
        <is>
          <t>DOM</t>
        </is>
      </c>
      <c r="B3912" s="161" t="inlineStr">
        <is>
          <t>Dominican Republic</t>
        </is>
      </c>
      <c r="C3912" s="161" t="inlineStr">
        <is>
          <t>Latin America &amp; Caribbean</t>
        </is>
      </c>
      <c r="D3912" s="161" t="inlineStr">
        <is>
          <t>Upper middle income</t>
        </is>
      </c>
      <c r="E3912" s="161" t="b">
        <v>1</v>
      </c>
      <c r="F3912" s="161" t="inlineStr">
        <is>
          <t>coal_rents_pct_gdp</t>
        </is>
      </c>
      <c r="G3912" s="161" t="n">
        <v>0</v>
      </c>
      <c r="H3912" s="161" t="inlineStr">
        <is>
          <t>2021</t>
        </is>
      </c>
      <c r="I3912" s="161" t="inlineStr">
        <is>
          <t>API_NY_GDP_COAL_RT_ZS_DS2_en_csv_v2_35370.zip</t>
        </is>
      </c>
    </row>
    <row r="3913" ht="13" customHeight="1">
      <c r="A3913" s="161" t="inlineStr">
        <is>
          <t>DOM</t>
        </is>
      </c>
      <c r="B3913" s="161" t="inlineStr">
        <is>
          <t>Dominican Republic</t>
        </is>
      </c>
      <c r="C3913" s="161" t="inlineStr">
        <is>
          <t>Latin America &amp; Caribbean</t>
        </is>
      </c>
      <c r="D3913" s="161" t="inlineStr">
        <is>
          <t>Upper middle income</t>
        </is>
      </c>
      <c r="E3913" s="161" t="b">
        <v>1</v>
      </c>
      <c r="F3913" s="161" t="inlineStr">
        <is>
          <t>other_fossil_gen_share_pct</t>
        </is>
      </c>
      <c r="G3913" s="161" t="n">
        <v>20.361</v>
      </c>
      <c r="H3913" s="161" t="inlineStr">
        <is>
          <t>2025</t>
        </is>
      </c>
      <c r="I3913" s="161" t="inlineStr">
        <is>
          <t>release_generation_yearly_global.csv</t>
        </is>
      </c>
    </row>
    <row r="3914" ht="13" customHeight="1">
      <c r="A3914" s="161" t="inlineStr">
        <is>
          <t>DOM</t>
        </is>
      </c>
      <c r="B3914" s="161" t="inlineStr">
        <is>
          <t>Dominican Republic</t>
        </is>
      </c>
      <c r="C3914" s="161" t="inlineStr">
        <is>
          <t>Latin America &amp; Caribbean</t>
        </is>
      </c>
      <c r="D3914" s="161" t="inlineStr">
        <is>
          <t>Upper middle income</t>
        </is>
      </c>
      <c r="E3914" s="161" t="b">
        <v>1</v>
      </c>
      <c r="F3914" s="161" t="inlineStr">
        <is>
          <t>renewable_share_electricity_pct</t>
        </is>
      </c>
      <c r="G3914" s="161" t="n">
        <v>36.065</v>
      </c>
      <c r="H3914" s="161" t="inlineStr">
        <is>
          <t>2024</t>
        </is>
      </c>
      <c r="I3914" s="161" t="inlineStr">
        <is>
          <t>imffossilfuelsubsidiesdata.xlsb</t>
        </is>
      </c>
    </row>
    <row r="3915" ht="13" customHeight="1">
      <c r="A3915" s="161" t="inlineStr">
        <is>
          <t>DOM</t>
        </is>
      </c>
      <c r="B3915" s="161" t="inlineStr">
        <is>
          <t>Dominican Republic</t>
        </is>
      </c>
      <c r="C3915" s="161" t="inlineStr">
        <is>
          <t>Latin America &amp; Caribbean</t>
        </is>
      </c>
      <c r="D3915" s="161" t="inlineStr">
        <is>
          <t>Upper middle income</t>
        </is>
      </c>
      <c r="E3915" s="161" t="b">
        <v>1</v>
      </c>
      <c r="F3915" s="161" t="inlineStr">
        <is>
          <t>re_share_change_pp</t>
        </is>
      </c>
      <c r="G3915" s="161" t="n">
        <v>4.992</v>
      </c>
      <c r="H3915" s="161" t="inlineStr">
        <is>
          <t>2025</t>
        </is>
      </c>
      <c r="I3915" s="161" t="inlineStr">
        <is>
          <t>release_generation_yearly_global.csv</t>
        </is>
      </c>
    </row>
    <row r="3916" ht="13" customHeight="1">
      <c r="A3916" s="161" t="inlineStr">
        <is>
          <t>DOM</t>
        </is>
      </c>
      <c r="B3916" s="161" t="inlineStr">
        <is>
          <t>Dominican Republic</t>
        </is>
      </c>
      <c r="C3916" s="161" t="inlineStr">
        <is>
          <t>Latin America &amp; Caribbean</t>
        </is>
      </c>
      <c r="D3916" s="161" t="inlineStr">
        <is>
          <t>Upper middle income</t>
        </is>
      </c>
      <c r="E3916" s="161" t="b">
        <v>1</v>
      </c>
      <c r="F3916" s="161" t="inlineStr">
        <is>
          <t>re_capacity_growth_pct</t>
        </is>
      </c>
      <c r="G3916" s="161" t="n">
        <v>27.734</v>
      </c>
      <c r="H3916" s="161" t="inlineStr">
        <is>
          <t>2025</t>
        </is>
      </c>
      <c r="I3916" s="161" t="inlineStr">
        <is>
          <t>release_generation_yearly_global.csv</t>
        </is>
      </c>
    </row>
    <row r="3917" ht="13" customHeight="1">
      <c r="A3917" s="161" t="inlineStr">
        <is>
          <t>DOM</t>
        </is>
      </c>
      <c r="B3917" s="161" t="inlineStr">
        <is>
          <t>Dominican Republic</t>
        </is>
      </c>
      <c r="C3917" s="161" t="inlineStr">
        <is>
          <t>Latin America &amp; Caribbean</t>
        </is>
      </c>
      <c r="D3917" s="161" t="inlineStr">
        <is>
          <t>Upper middle income</t>
        </is>
      </c>
      <c r="E3917" s="161" t="b">
        <v>1</v>
      </c>
      <c r="F3917" s="161" t="inlineStr">
        <is>
          <t>inn_total_inv_2030_pct_gdp</t>
        </is>
      </c>
      <c r="G3917" s="161" t="n">
        <v>4.39401532231309</v>
      </c>
      <c r="H3917" s="161" t="inlineStr">
        <is>
          <t>2030</t>
        </is>
      </c>
      <c r="I3917" s="161" t="inlineStr">
        <is>
          <t>Mitigation_Investment_Needs_v1.1.xlsx (InvestmentNeeds v1.1, model output)</t>
        </is>
      </c>
    </row>
    <row r="3918" ht="13" customHeight="1">
      <c r="A3918" s="161" t="inlineStr">
        <is>
          <t>DOM</t>
        </is>
      </c>
      <c r="B3918" s="161" t="inlineStr">
        <is>
          <t>Dominican Republic</t>
        </is>
      </c>
      <c r="C3918" s="161" t="inlineStr">
        <is>
          <t>Latin America &amp; Caribbean</t>
        </is>
      </c>
      <c r="D3918" s="161" t="inlineStr">
        <is>
          <t>Upper middle income</t>
        </is>
      </c>
      <c r="E3918" s="161" t="b">
        <v>1</v>
      </c>
      <c r="F3918" s="161" t="inlineStr">
        <is>
          <t>inn_incr_inv_2030_pct_gdp</t>
        </is>
      </c>
      <c r="G3918" s="161" t="n">
        <v>1.05456367735514</v>
      </c>
      <c r="H3918" s="161" t="inlineStr">
        <is>
          <t>2030</t>
        </is>
      </c>
      <c r="I3918" s="161" t="inlineStr">
        <is>
          <t>Mitigation_Investment_Needs_v1.1.xlsx (InvestmentNeeds v1.1, model output)</t>
        </is>
      </c>
    </row>
    <row r="3919" ht="13" customHeight="1">
      <c r="A3919" s="161" t="inlineStr">
        <is>
          <t>DOM</t>
        </is>
      </c>
      <c r="B3919" s="161" t="inlineStr">
        <is>
          <t>Dominican Republic</t>
        </is>
      </c>
      <c r="C3919" s="161" t="inlineStr">
        <is>
          <t>Latin America &amp; Caribbean</t>
        </is>
      </c>
      <c r="D3919" s="161" t="inlineStr">
        <is>
          <t>Upper middle income</t>
        </is>
      </c>
      <c r="E3919" s="161" t="b">
        <v>1</v>
      </c>
      <c r="F3919" s="161" t="inlineStr">
        <is>
          <t>inn_incr_inv_gen_2030_pct_gdp</t>
        </is>
      </c>
      <c r="G3919" s="161" t="n">
        <v>0.3126114195544709</v>
      </c>
      <c r="H3919" s="161" t="inlineStr">
        <is>
          <t>2030</t>
        </is>
      </c>
      <c r="I3919" s="161" t="inlineStr">
        <is>
          <t>Mitigation_Investment_Needs_v1.1.xlsx (InvestmentNeeds v1.1, model output)</t>
        </is>
      </c>
    </row>
    <row r="3920" ht="13" customHeight="1">
      <c r="A3920" s="161" t="inlineStr">
        <is>
          <t>DOM</t>
        </is>
      </c>
      <c r="B3920" s="161" t="inlineStr">
        <is>
          <t>Dominican Republic</t>
        </is>
      </c>
      <c r="C3920" s="161" t="inlineStr">
        <is>
          <t>Latin America &amp; Caribbean</t>
        </is>
      </c>
      <c r="D3920" s="161" t="inlineStr">
        <is>
          <t>Upper middle income</t>
        </is>
      </c>
      <c r="E3920" s="161" t="b">
        <v>1</v>
      </c>
      <c r="F3920" s="161" t="inlineStr">
        <is>
          <t>inn_incr_inv_grid_2030_pct_gdp</t>
        </is>
      </c>
      <c r="G3920" s="161" t="n">
        <v>0.2143621162659227</v>
      </c>
      <c r="H3920" s="161" t="inlineStr">
        <is>
          <t>2030</t>
        </is>
      </c>
      <c r="I3920" s="161" t="inlineStr">
        <is>
          <t>Mitigation_Investment_Needs_v1.1.xlsx (InvestmentNeeds v1.1, model output)</t>
        </is>
      </c>
    </row>
    <row r="3921" ht="13" customHeight="1">
      <c r="A3921" s="161" t="inlineStr">
        <is>
          <t>DOM</t>
        </is>
      </c>
      <c r="B3921" s="161" t="inlineStr">
        <is>
          <t>Dominican Republic</t>
        </is>
      </c>
      <c r="C3921" s="161" t="inlineStr">
        <is>
          <t>Latin America &amp; Caribbean</t>
        </is>
      </c>
      <c r="D3921" s="161" t="inlineStr">
        <is>
          <t>Upper middle income</t>
        </is>
      </c>
      <c r="E3921" s="161" t="b">
        <v>1</v>
      </c>
      <c r="F3921" s="161" t="inlineStr">
        <is>
          <t>inn_incr_inv_trn_2030_pct_gdp</t>
        </is>
      </c>
      <c r="G3921" s="161" t="n">
        <v>0.1373864135126788</v>
      </c>
      <c r="H3921" s="161" t="inlineStr">
        <is>
          <t>2030</t>
        </is>
      </c>
      <c r="I3921" s="161" t="inlineStr">
        <is>
          <t>Mitigation_Investment_Needs_v1.1.xlsx (InvestmentNeeds v1.1, model output)</t>
        </is>
      </c>
    </row>
    <row r="3922" ht="13" customHeight="1">
      <c r="A3922" s="161" t="inlineStr">
        <is>
          <t>DOM</t>
        </is>
      </c>
      <c r="B3922" s="161" t="inlineStr">
        <is>
          <t>Dominican Republic</t>
        </is>
      </c>
      <c r="C3922" s="161" t="inlineStr">
        <is>
          <t>Latin America &amp; Caribbean</t>
        </is>
      </c>
      <c r="D3922" s="161" t="inlineStr">
        <is>
          <t>Upper middle income</t>
        </is>
      </c>
      <c r="E3922" s="161" t="b">
        <v>1</v>
      </c>
      <c r="F3922" s="161" t="inlineStr">
        <is>
          <t>inn_incr_inv_bld_2030_pct_gdp</t>
        </is>
      </c>
      <c r="G3922" s="161" t="n">
        <v>0.1047135439593774</v>
      </c>
      <c r="H3922" s="161" t="inlineStr">
        <is>
          <t>2030</t>
        </is>
      </c>
      <c r="I3922" s="161" t="inlineStr">
        <is>
          <t>Mitigation_Investment_Needs_v1.1.xlsx (InvestmentNeeds v1.1, model output)</t>
        </is>
      </c>
    </row>
    <row r="3923" ht="13" customHeight="1">
      <c r="A3923" s="161" t="inlineStr">
        <is>
          <t>DOM</t>
        </is>
      </c>
      <c r="B3923" s="161" t="inlineStr">
        <is>
          <t>Dominican Republic</t>
        </is>
      </c>
      <c r="C3923" s="161" t="inlineStr">
        <is>
          <t>Latin America &amp; Caribbean</t>
        </is>
      </c>
      <c r="D3923" s="161" t="inlineStr">
        <is>
          <t>Upper middle income</t>
        </is>
      </c>
      <c r="E3923" s="161" t="b">
        <v>1</v>
      </c>
      <c r="F3923" s="161" t="inlineStr">
        <is>
          <t>inn_incr_inv_ind_2030_pct_gdp</t>
        </is>
      </c>
      <c r="G3923" s="161" t="n">
        <v>0.0564144489776324</v>
      </c>
      <c r="H3923" s="161" t="inlineStr">
        <is>
          <t>2030</t>
        </is>
      </c>
      <c r="I3923" s="161" t="inlineStr">
        <is>
          <t>Mitigation_Investment_Needs_v1.1.xlsx (InvestmentNeeds v1.1, model output)</t>
        </is>
      </c>
    </row>
    <row r="3924" ht="13" customHeight="1">
      <c r="A3924" s="161" t="inlineStr">
        <is>
          <t>DOM</t>
        </is>
      </c>
      <c r="B3924" s="161" t="inlineStr">
        <is>
          <t>Dominican Republic</t>
        </is>
      </c>
      <c r="C3924" s="161" t="inlineStr">
        <is>
          <t>Latin America &amp; Caribbean</t>
        </is>
      </c>
      <c r="D3924" s="161" t="inlineStr">
        <is>
          <t>Upper middle income</t>
        </is>
      </c>
      <c r="E3924" s="161" t="b">
        <v>1</v>
      </c>
      <c r="F3924" s="161" t="inlineStr">
        <is>
          <t>inn_incr_inv_fuel_2030_pct_gdp</t>
        </is>
      </c>
      <c r="G3924" s="161" t="n">
        <v>0.0669311799849672</v>
      </c>
      <c r="H3924" s="161" t="inlineStr">
        <is>
          <t>2030</t>
        </is>
      </c>
      <c r="I3924" s="161" t="inlineStr">
        <is>
          <t>Mitigation_Investment_Needs_v1.1.xlsx (InvestmentNeeds v1.1, model output)</t>
        </is>
      </c>
    </row>
    <row r="3925" ht="13" customHeight="1">
      <c r="A3925" s="161" t="inlineStr">
        <is>
          <t>DOM</t>
        </is>
      </c>
      <c r="B3925" s="161" t="inlineStr">
        <is>
          <t>Dominican Republic</t>
        </is>
      </c>
      <c r="C3925" s="161" t="inlineStr">
        <is>
          <t>Latin America &amp; Caribbean</t>
        </is>
      </c>
      <c r="D3925" s="161" t="inlineStr">
        <is>
          <t>Upper middle income</t>
        </is>
      </c>
      <c r="E3925" s="161" t="b">
        <v>1</v>
      </c>
      <c r="F3925" s="161" t="inlineStr">
        <is>
          <t>inn_incr_inv_afolu_2030_pct_gdp</t>
        </is>
      </c>
      <c r="G3925" s="161" t="n">
        <v>0.1621445551000927</v>
      </c>
      <c r="H3925" s="161" t="inlineStr">
        <is>
          <t>2030</t>
        </is>
      </c>
      <c r="I3925" s="161" t="inlineStr">
        <is>
          <t>Mitigation_Investment_Needs_v1.1.xlsx (InvestmentNeeds v1.1, model output)</t>
        </is>
      </c>
    </row>
    <row r="3926" ht="13" customHeight="1">
      <c r="A3926" s="161" t="inlineStr">
        <is>
          <t>DOM</t>
        </is>
      </c>
      <c r="B3926" s="161" t="inlineStr">
        <is>
          <t>Dominican Republic</t>
        </is>
      </c>
      <c r="C3926" s="161" t="inlineStr">
        <is>
          <t>Latin America &amp; Caribbean</t>
        </is>
      </c>
      <c r="D3926" s="161" t="inlineStr">
        <is>
          <t>Upper middle income</t>
        </is>
      </c>
      <c r="E3926" s="161" t="b">
        <v>1</v>
      </c>
      <c r="F3926" s="161" t="inlineStr">
        <is>
          <t>inn_incr_cost_a_2030_pct_gdp</t>
        </is>
      </c>
      <c r="G3926" s="161" t="n">
        <v>0.0116844436505123</v>
      </c>
      <c r="H3926" s="161" t="inlineStr">
        <is>
          <t>2030</t>
        </is>
      </c>
      <c r="I3926" s="161" t="inlineStr">
        <is>
          <t>Mitigation_Investment_Needs_v1.1.xlsx (InvestmentNeeds v1.1, model output)</t>
        </is>
      </c>
    </row>
    <row r="3927" ht="13" customHeight="1">
      <c r="A3927" s="161" t="inlineStr">
        <is>
          <t>DOM</t>
        </is>
      </c>
      <c r="B3927" s="161" t="inlineStr">
        <is>
          <t>Dominican Republic</t>
        </is>
      </c>
      <c r="C3927" s="161" t="inlineStr">
        <is>
          <t>Latin America &amp; Caribbean</t>
        </is>
      </c>
      <c r="D3927" s="161" t="inlineStr">
        <is>
          <t>Upper middle income</t>
        </is>
      </c>
      <c r="E3927" s="161" t="b">
        <v>1</v>
      </c>
      <c r="F3927" s="161" t="inlineStr">
        <is>
          <t>inn_incr_cost_b_2030_pct_gdp</t>
        </is>
      </c>
      <c r="G3927" s="161" t="n">
        <v>-0.0023687336283719</v>
      </c>
      <c r="H3927" s="161" t="inlineStr">
        <is>
          <t>2030</t>
        </is>
      </c>
      <c r="I3927" s="161" t="inlineStr">
        <is>
          <t>Mitigation_Investment_Needs_v1.1.xlsx (InvestmentNeeds v1.1, model output)</t>
        </is>
      </c>
    </row>
    <row r="3928" ht="13" customHeight="1">
      <c r="A3928" s="161" t="inlineStr">
        <is>
          <t>DOM</t>
        </is>
      </c>
      <c r="B3928" s="161" t="inlineStr">
        <is>
          <t>Dominican Republic</t>
        </is>
      </c>
      <c r="C3928" s="161" t="inlineStr">
        <is>
          <t>Latin America &amp; Caribbean</t>
        </is>
      </c>
      <c r="D3928" s="161" t="inlineStr">
        <is>
          <t>Upper middle income</t>
        </is>
      </c>
      <c r="E3928" s="161" t="b">
        <v>1</v>
      </c>
      <c r="F3928" s="161" t="inlineStr">
        <is>
          <t>inn_incr_cost_c_2030_pct_gdp</t>
        </is>
      </c>
      <c r="G3928" s="161" t="n">
        <v>-0.0866710978833989</v>
      </c>
      <c r="H3928" s="161" t="inlineStr">
        <is>
          <t>2030</t>
        </is>
      </c>
      <c r="I3928" s="161" t="inlineStr">
        <is>
          <t>Mitigation_Investment_Needs_v1.1.xlsx (InvestmentNeeds v1.1, model output)</t>
        </is>
      </c>
    </row>
    <row r="3929" ht="13" customHeight="1">
      <c r="A3929" s="161" t="inlineStr">
        <is>
          <t>DOM</t>
        </is>
      </c>
      <c r="B3929" s="161" t="inlineStr">
        <is>
          <t>Dominican Republic</t>
        </is>
      </c>
      <c r="C3929" s="161" t="inlineStr">
        <is>
          <t>Latin America &amp; Caribbean</t>
        </is>
      </c>
      <c r="D3929" s="161" t="inlineStr">
        <is>
          <t>Upper middle income</t>
        </is>
      </c>
      <c r="E3929" s="161" t="b">
        <v>1</v>
      </c>
      <c r="F3929" s="161" t="inlineStr">
        <is>
          <t>inn_cost_per_t_b_2030_usd</t>
        </is>
      </c>
      <c r="G3929" s="161" t="n">
        <v>-3.03576994601083</v>
      </c>
      <c r="H3929" s="161" t="inlineStr">
        <is>
          <t>2030</t>
        </is>
      </c>
      <c r="I3929" s="161" t="inlineStr">
        <is>
          <t>Mitigation_Investment_Needs_v1.1.xlsx (InvestmentNeeds v1.1, model output)</t>
        </is>
      </c>
    </row>
    <row r="3930" ht="13" customHeight="1">
      <c r="A3930" s="161" t="inlineStr">
        <is>
          <t>DOM</t>
        </is>
      </c>
      <c r="B3930" s="161" t="inlineStr">
        <is>
          <t>Dominican Republic</t>
        </is>
      </c>
      <c r="C3930" s="161" t="inlineStr">
        <is>
          <t>Latin America &amp; Caribbean</t>
        </is>
      </c>
      <c r="D3930" s="161" t="inlineStr">
        <is>
          <t>Upper middle income</t>
        </is>
      </c>
      <c r="E3930" s="161" t="b">
        <v>1</v>
      </c>
      <c r="F3930" s="161" t="inlineStr">
        <is>
          <t>inn_coc_penalty_2030_pct_gdp</t>
        </is>
      </c>
      <c r="G3930" s="161" t="n">
        <v>0.058554905328684</v>
      </c>
      <c r="H3930" s="161" t="inlineStr">
        <is>
          <t>2030</t>
        </is>
      </c>
      <c r="I3930" s="161" t="inlineStr">
        <is>
          <t>Mitigation_Investment_Needs_v1.1.xlsx (InvestmentNeeds v1.1, model output)</t>
        </is>
      </c>
    </row>
    <row r="3931" ht="13" customHeight="1">
      <c r="A3931" s="161" t="inlineStr">
        <is>
          <t>DOM</t>
        </is>
      </c>
      <c r="B3931" s="161" t="inlineStr">
        <is>
          <t>Dominican Republic</t>
        </is>
      </c>
      <c r="C3931" s="161" t="inlineStr">
        <is>
          <t>Latin America &amp; Caribbean</t>
        </is>
      </c>
      <c r="D3931" s="161" t="inlineStr">
        <is>
          <t>Upper middle income</t>
        </is>
      </c>
      <c r="E3931" s="161" t="b">
        <v>1</v>
      </c>
      <c r="F3931" s="161" t="inlineStr">
        <is>
          <t>inn_pima_adj_inv_2030_pct_gdp</t>
        </is>
      </c>
      <c r="G3931" s="161" t="n">
        <v>5.027710049068451</v>
      </c>
      <c r="H3931" s="161" t="inlineStr">
        <is>
          <t>2030</t>
        </is>
      </c>
      <c r="I3931" s="161" t="inlineStr">
        <is>
          <t>Mitigation_Investment_Needs_v1.1.xlsx (InvestmentNeeds v1.1, model output)</t>
        </is>
      </c>
    </row>
    <row r="3932" ht="13" customHeight="1">
      <c r="A3932" s="161" t="inlineStr">
        <is>
          <t>DOM</t>
        </is>
      </c>
      <c r="B3932" s="161" t="inlineStr">
        <is>
          <t>Dominican Republic</t>
        </is>
      </c>
      <c r="C3932" s="161" t="inlineStr">
        <is>
          <t>Latin America &amp; Caribbean</t>
        </is>
      </c>
      <c r="D3932" s="161" t="inlineStr">
        <is>
          <t>Upper middle income</t>
        </is>
      </c>
      <c r="E3932" s="161" t="b">
        <v>1</v>
      </c>
      <c r="F3932" s="161" t="inlineStr">
        <is>
          <t>nmim_nz_inv_2030_pct_gdp</t>
        </is>
      </c>
      <c r="G3932" s="161" t="n">
        <v>2.180783563384641</v>
      </c>
      <c r="H3932" s="161" t="inlineStr">
        <is>
          <t>2030</t>
        </is>
      </c>
      <c r="I3932" s="161" t="inlineStr">
        <is>
          <t>nmim_summary_v0_2.csv (InvestmentNeeds NMIM v0.2, model output)</t>
        </is>
      </c>
    </row>
    <row r="3933" ht="13" customHeight="1">
      <c r="A3933" s="161" t="inlineStr">
        <is>
          <t>DOM</t>
        </is>
      </c>
      <c r="B3933" s="161" t="inlineStr">
        <is>
          <t>Dominican Republic</t>
        </is>
      </c>
      <c r="C3933" s="161" t="inlineStr">
        <is>
          <t>Latin America &amp; Caribbean</t>
        </is>
      </c>
      <c r="D3933" s="161" t="inlineStr">
        <is>
          <t>Upper middle income</t>
        </is>
      </c>
      <c r="E3933" s="161" t="b">
        <v>1</v>
      </c>
      <c r="F3933" s="161" t="inlineStr">
        <is>
          <t>nmim_typ1_2030_pct_gdp</t>
        </is>
      </c>
      <c r="G3933" s="161" t="n">
        <v>0.3513996673005833</v>
      </c>
      <c r="H3933" s="161" t="inlineStr">
        <is>
          <t>2030</t>
        </is>
      </c>
      <c r="I3933" s="161" t="inlineStr">
        <is>
          <t>nmim_summary_v0_2.csv (InvestmentNeeds NMIM v0.2, model output)</t>
        </is>
      </c>
    </row>
    <row r="3934" ht="13" customHeight="1">
      <c r="A3934" s="161" t="inlineStr">
        <is>
          <t>DOM</t>
        </is>
      </c>
      <c r="B3934" s="161" t="inlineStr">
        <is>
          <t>Dominican Republic</t>
        </is>
      </c>
      <c r="C3934" s="161" t="inlineStr">
        <is>
          <t>Latin America &amp; Caribbean</t>
        </is>
      </c>
      <c r="D3934" s="161" t="inlineStr">
        <is>
          <t>Upper middle income</t>
        </is>
      </c>
      <c r="E3934" s="161" t="b">
        <v>1</v>
      </c>
      <c r="F3934" s="161" t="inlineStr">
        <is>
          <t>nmim_typ2_2030_pct_gdp</t>
        </is>
      </c>
      <c r="G3934" s="161" t="n">
        <v>0.2260328972652405</v>
      </c>
      <c r="H3934" s="161" t="inlineStr">
        <is>
          <t>2030</t>
        </is>
      </c>
      <c r="I3934" s="161" t="inlineStr">
        <is>
          <t>nmim_summary_v0_2.csv (InvestmentNeeds NMIM v0.2, model output)</t>
        </is>
      </c>
    </row>
    <row r="3935" ht="13" customHeight="1">
      <c r="A3935" s="161" t="inlineStr">
        <is>
          <t>DOM</t>
        </is>
      </c>
      <c r="B3935" s="161" t="inlineStr">
        <is>
          <t>Dominican Republic</t>
        </is>
      </c>
      <c r="C3935" s="161" t="inlineStr">
        <is>
          <t>Latin America &amp; Caribbean</t>
        </is>
      </c>
      <c r="D3935" s="161" t="inlineStr">
        <is>
          <t>Upper middle income</t>
        </is>
      </c>
      <c r="E3935" s="161" t="b">
        <v>1</v>
      </c>
      <c r="F3935" s="161" t="inlineStr">
        <is>
          <t>nmim_typ3_2030_pct_gdp</t>
        </is>
      </c>
      <c r="G3935" s="161" t="n">
        <v>0.3526201625200698</v>
      </c>
      <c r="H3935" s="161" t="inlineStr">
        <is>
          <t>2030</t>
        </is>
      </c>
      <c r="I3935" s="161" t="inlineStr">
        <is>
          <t>nmim_summary_v0_2.csv (InvestmentNeeds NMIM v0.2, model output)</t>
        </is>
      </c>
    </row>
    <row r="3936" ht="13" customHeight="1">
      <c r="A3936" s="161" t="inlineStr">
        <is>
          <t>DOM</t>
        </is>
      </c>
      <c r="B3936" s="161" t="inlineStr">
        <is>
          <t>Dominican Republic</t>
        </is>
      </c>
      <c r="C3936" s="161" t="inlineStr">
        <is>
          <t>Latin America &amp; Caribbean</t>
        </is>
      </c>
      <c r="D3936" s="161" t="inlineStr">
        <is>
          <t>Upper middle income</t>
        </is>
      </c>
      <c r="E3936" s="161" t="b">
        <v>1</v>
      </c>
      <c r="F3936" s="161" t="inlineStr">
        <is>
          <t>nmim_typ4_2030_pct_gdp</t>
        </is>
      </c>
      <c r="G3936" s="161" t="n">
        <v>0.4812616011850188</v>
      </c>
      <c r="H3936" s="161" t="inlineStr">
        <is>
          <t>2030</t>
        </is>
      </c>
      <c r="I3936" s="161" t="inlineStr">
        <is>
          <t>nmim_summary_v0_2.csv (InvestmentNeeds NMIM v0.2, model output)</t>
        </is>
      </c>
    </row>
    <row r="3937" ht="13" customHeight="1">
      <c r="A3937" s="161" t="inlineStr">
        <is>
          <t>DOM</t>
        </is>
      </c>
      <c r="B3937" s="161" t="inlineStr">
        <is>
          <t>Dominican Republic</t>
        </is>
      </c>
      <c r="C3937" s="161" t="inlineStr">
        <is>
          <t>Latin America &amp; Caribbean</t>
        </is>
      </c>
      <c r="D3937" s="161" t="inlineStr">
        <is>
          <t>Upper middle income</t>
        </is>
      </c>
      <c r="E3937" s="161" t="b">
        <v>1</v>
      </c>
      <c r="F3937" s="161" t="inlineStr">
        <is>
          <t>nmim_typ5_2030_pct_gdp</t>
        </is>
      </c>
      <c r="G3937" s="161" t="n">
        <v>0.7694692350479353</v>
      </c>
      <c r="H3937" s="161" t="inlineStr">
        <is>
          <t>2030</t>
        </is>
      </c>
      <c r="I3937" s="161" t="inlineStr">
        <is>
          <t>nmim_summary_v0_2.csv (InvestmentNeeds NMIM v0.2, model output)</t>
        </is>
      </c>
    </row>
    <row r="3938" ht="13" customHeight="1">
      <c r="A3938" s="161" t="inlineStr">
        <is>
          <t>DOM</t>
        </is>
      </c>
      <c r="B3938" s="161" t="inlineStr">
        <is>
          <t>Dominican Republic</t>
        </is>
      </c>
      <c r="C3938" s="161" t="inlineStr">
        <is>
          <t>Latin America &amp; Caribbean</t>
        </is>
      </c>
      <c r="D3938" s="161" t="inlineStr">
        <is>
          <t>Upper middle income</t>
        </is>
      </c>
      <c r="E3938" s="161" t="b">
        <v>1</v>
      </c>
      <c r="F3938" s="161" t="inlineStr">
        <is>
          <t>nmim_budget_need_2030_pct_gdp</t>
        </is>
      </c>
      <c r="G3938" s="161" t="n">
        <v>0.4957781476560889</v>
      </c>
      <c r="H3938" s="161" t="inlineStr">
        <is>
          <t>2030</t>
        </is>
      </c>
      <c r="I3938" s="161" t="inlineStr">
        <is>
          <t>nmim_summary_v0_2.csv (InvestmentNeeds NMIM v0.2, model output)</t>
        </is>
      </c>
    </row>
    <row r="3939" ht="13" customHeight="1">
      <c r="A3939" s="161" t="inlineStr">
        <is>
          <t>DOM</t>
        </is>
      </c>
      <c r="B3939" s="161" t="inlineStr">
        <is>
          <t>Dominican Republic</t>
        </is>
      </c>
      <c r="C3939" s="161" t="inlineStr">
        <is>
          <t>Latin America &amp; Caribbean</t>
        </is>
      </c>
      <c r="D3939" s="161" t="inlineStr">
        <is>
          <t>Upper middle income</t>
        </is>
      </c>
      <c r="E3939" s="161" t="b">
        <v>1</v>
      </c>
      <c r="F3939" s="161" t="inlineStr">
        <is>
          <t>nmim_private_share_2030_pct</t>
        </is>
      </c>
      <c r="G3939" s="161" t="n">
        <v>66.90129836932263</v>
      </c>
      <c r="H3939" s="161" t="inlineStr">
        <is>
          <t>2030</t>
        </is>
      </c>
      <c r="I3939" s="161" t="inlineStr">
        <is>
          <t>nmim_summary_v0_2.csv (InvestmentNeeds NMIM v0.2, model output)</t>
        </is>
      </c>
    </row>
    <row r="3940" ht="13" customHeight="1">
      <c r="A3940" s="161" t="inlineStr">
        <is>
          <t>DOM</t>
        </is>
      </c>
      <c r="B3940" s="161" t="inlineStr">
        <is>
          <t>Dominican Republic</t>
        </is>
      </c>
      <c r="C3940" s="161" t="inlineStr">
        <is>
          <t>Latin America &amp; Caribbean</t>
        </is>
      </c>
      <c r="D3940" s="161" t="inlineStr">
        <is>
          <t>Upper middle income</t>
        </is>
      </c>
      <c r="E3940" s="161" t="b">
        <v>1</v>
      </c>
      <c r="F3940" s="161" t="inlineStr">
        <is>
          <t>nmim_incr_inv_2030_pct_gdp</t>
        </is>
      </c>
      <c r="G3940" s="161" t="n">
        <v>1.28781190152523</v>
      </c>
      <c r="H3940" s="161" t="inlineStr">
        <is>
          <t>2030</t>
        </is>
      </c>
      <c r="I3940" s="161" t="inlineStr">
        <is>
          <t>nmim_summary_v0_2.csv (InvestmentNeeds NMIM v0.2, model output)</t>
        </is>
      </c>
    </row>
    <row r="3941" ht="13" customHeight="1">
      <c r="A3941" s="161" t="inlineStr">
        <is>
          <t>DOM</t>
        </is>
      </c>
      <c r="B3941" s="161" t="inlineStr">
        <is>
          <t>Dominican Republic</t>
        </is>
      </c>
      <c r="C3941" s="161" t="inlineStr">
        <is>
          <t>Latin America &amp; Caribbean</t>
        </is>
      </c>
      <c r="D3941" s="161" t="inlineStr">
        <is>
          <t>Upper middle income</t>
        </is>
      </c>
      <c r="E3941" s="161" t="b">
        <v>1</v>
      </c>
      <c r="F3941" s="161" t="inlineStr">
        <is>
          <t>nmim_incr_inv_2050_pct_gdp</t>
        </is>
      </c>
      <c r="G3941" s="161" t="n">
        <v>1.240443741331796</v>
      </c>
      <c r="H3941" s="161" t="inlineStr">
        <is>
          <t>2050</t>
        </is>
      </c>
      <c r="I3941" s="161" t="inlineStr">
        <is>
          <t>nmim_summary_v0_2.csv (InvestmentNeeds NMIM v0.2, model output)</t>
        </is>
      </c>
    </row>
    <row r="3942" ht="13" customHeight="1">
      <c r="A3942" s="161" t="inlineStr">
        <is>
          <t>DOM</t>
        </is>
      </c>
      <c r="B3942" s="161" t="inlineStr">
        <is>
          <t>Dominican Republic</t>
        </is>
      </c>
      <c r="C3942" s="161" t="inlineStr">
        <is>
          <t>Latin America &amp; Caribbean</t>
        </is>
      </c>
      <c r="D3942" s="161" t="inlineStr">
        <is>
          <t>Upper middle income</t>
        </is>
      </c>
      <c r="E3942" s="161" t="b">
        <v>1</v>
      </c>
      <c r="F3942" s="161" t="inlineStr">
        <is>
          <t>nmim_pv_incr_cost_b_pct_gdp</t>
        </is>
      </c>
      <c r="G3942" s="161" t="n">
        <v>-3.173106780136548</v>
      </c>
      <c r="H3942" s="161" t="inlineStr">
        <is>
          <t>2025-2050</t>
        </is>
      </c>
      <c r="I3942" s="161" t="inlineStr">
        <is>
          <t>nmim_summary_v0_2.csv (InvestmentNeeds NMIM v0.2, model output)</t>
        </is>
      </c>
    </row>
    <row r="3943" ht="13" customHeight="1">
      <c r="A3943" s="161" t="inlineStr">
        <is>
          <t>DOM</t>
        </is>
      </c>
      <c r="B3943" s="161" t="inlineStr">
        <is>
          <t>Dominican Republic</t>
        </is>
      </c>
      <c r="C3943" s="161" t="inlineStr">
        <is>
          <t>Latin America &amp; Caribbean</t>
        </is>
      </c>
      <c r="D3943" s="161" t="inlineStr">
        <is>
          <t>Upper middle income</t>
        </is>
      </c>
      <c r="E3943" s="161" t="b">
        <v>1</v>
      </c>
      <c r="F3943" s="161" t="inlineStr">
        <is>
          <t>price_diesel_usd_litre</t>
        </is>
      </c>
      <c r="G3943" s="161" t="n">
        <v>0.911</v>
      </c>
      <c r="H3943" s="161" t="inlineStr">
        <is>
          <t>2024</t>
        </is>
      </c>
      <c r="I3943" s="161" t="inlineStr">
        <is>
          <t>imffossilfuelsubsidiesdata.xlsb</t>
        </is>
      </c>
    </row>
    <row r="3944" ht="13" customHeight="1">
      <c r="A3944" s="161" t="inlineStr">
        <is>
          <t>DOM</t>
        </is>
      </c>
      <c r="B3944" s="161" t="inlineStr">
        <is>
          <t>Dominican Republic</t>
        </is>
      </c>
      <c r="C3944" s="161" t="inlineStr">
        <is>
          <t>Latin America &amp; Caribbean</t>
        </is>
      </c>
      <c r="D3944" s="161" t="inlineStr">
        <is>
          <t>Upper middle income</t>
        </is>
      </c>
      <c r="E3944" s="161" t="b">
        <v>1</v>
      </c>
      <c r="F3944" s="161" t="inlineStr">
        <is>
          <t>price_gasoline_usd_litre</t>
        </is>
      </c>
      <c r="G3944" s="161" t="n">
        <v>1.198</v>
      </c>
      <c r="H3944" s="161" t="inlineStr">
        <is>
          <t>2024</t>
        </is>
      </c>
      <c r="I3944" s="161" t="inlineStr">
        <is>
          <t>imffossilfuelsubsidiesdata.xlsb</t>
        </is>
      </c>
    </row>
    <row r="3945" ht="13" customHeight="1">
      <c r="A3945" s="161" t="inlineStr">
        <is>
          <t>DOM</t>
        </is>
      </c>
      <c r="B3945" s="161" t="inlineStr">
        <is>
          <t>Dominican Republic</t>
        </is>
      </c>
      <c r="C3945" s="161" t="inlineStr">
        <is>
          <t>Latin America &amp; Caribbean</t>
        </is>
      </c>
      <c r="D3945" s="161" t="inlineStr">
        <is>
          <t>Upper middle income</t>
        </is>
      </c>
      <c r="E3945" s="161" t="b">
        <v>1</v>
      </c>
      <c r="F3945" s="161" t="inlineStr">
        <is>
          <t>price_electricity_residential_usd_kwh</t>
        </is>
      </c>
      <c r="G3945" s="161" t="n">
        <v>0.091</v>
      </c>
      <c r="H3945" s="161" t="inlineStr">
        <is>
          <t>2024</t>
        </is>
      </c>
      <c r="I3945" s="161" t="inlineStr">
        <is>
          <t>imffossilfuelsubsidiesdata.xlsb</t>
        </is>
      </c>
    </row>
    <row r="3946" ht="13" customHeight="1">
      <c r="A3946" s="161" t="inlineStr">
        <is>
          <t>DOM</t>
        </is>
      </c>
      <c r="B3946" s="161" t="inlineStr">
        <is>
          <t>Dominican Republic</t>
        </is>
      </c>
      <c r="C3946" s="161" t="inlineStr">
        <is>
          <t>Latin America &amp; Caribbean</t>
        </is>
      </c>
      <c r="D3946" s="161" t="inlineStr">
        <is>
          <t>Upper middle income</t>
        </is>
      </c>
      <c r="E3946" s="161" t="b">
        <v>1</v>
      </c>
      <c r="F3946" s="161" t="inlineStr">
        <is>
          <t>price_electricity_industry_usd_kwh</t>
        </is>
      </c>
      <c r="G3946" s="161" t="n">
        <v>0.143</v>
      </c>
      <c r="H3946" s="161" t="inlineStr">
        <is>
          <t>2024</t>
        </is>
      </c>
      <c r="I3946" s="161" t="inlineStr">
        <is>
          <t>imffossilfuelsubsidiesdata.xlsb</t>
        </is>
      </c>
    </row>
    <row r="3947" ht="13" customHeight="1">
      <c r="A3947" s="161" t="inlineStr">
        <is>
          <t>DOM</t>
        </is>
      </c>
      <c r="B3947" s="161" t="inlineStr">
        <is>
          <t>Dominican Republic</t>
        </is>
      </c>
      <c r="C3947" s="161" t="inlineStr">
        <is>
          <t>Latin America &amp; Caribbean</t>
        </is>
      </c>
      <c r="D3947" s="161" t="inlineStr">
        <is>
          <t>Upper middle income</t>
        </is>
      </c>
      <c r="E3947" s="161" t="b">
        <v>1</v>
      </c>
      <c r="F3947" s="161" t="inlineStr">
        <is>
          <t>price_gas_residential_usd_gj</t>
        </is>
      </c>
      <c r="G3947" s="161" t="n">
        <v>23.723</v>
      </c>
      <c r="H3947" s="161" t="inlineStr">
        <is>
          <t>2024</t>
        </is>
      </c>
      <c r="I3947" s="161" t="inlineStr">
        <is>
          <t>imffossilfuelsubsidiesdata.xlsb</t>
        </is>
      </c>
    </row>
    <row r="3948" ht="13" customHeight="1">
      <c r="A3948" s="161" t="inlineStr">
        <is>
          <t>DOM</t>
        </is>
      </c>
      <c r="B3948" s="161" t="inlineStr">
        <is>
          <t>Dominican Republic</t>
        </is>
      </c>
      <c r="C3948" s="161" t="inlineStr">
        <is>
          <t>Latin America &amp; Caribbean</t>
        </is>
      </c>
      <c r="D3948" s="161" t="inlineStr">
        <is>
          <t>Upper middle income</t>
        </is>
      </c>
      <c r="E3948" s="161" t="b">
        <v>1</v>
      </c>
      <c r="F3948" s="161" t="inlineStr">
        <is>
          <t>price_gas_industry_usd_gj</t>
        </is>
      </c>
      <c r="G3948" s="161" t="n">
        <v>23.723</v>
      </c>
      <c r="H3948" s="161" t="inlineStr">
        <is>
          <t>2024</t>
        </is>
      </c>
      <c r="I3948" s="161" t="inlineStr">
        <is>
          <t>imffossilfuelsubsidiesdata.xlsb</t>
        </is>
      </c>
    </row>
    <row r="3949" ht="13" customHeight="1">
      <c r="A3949" s="161" t="inlineStr">
        <is>
          <t>DOM</t>
        </is>
      </c>
      <c r="B3949" s="161" t="inlineStr">
        <is>
          <t>Dominican Republic</t>
        </is>
      </c>
      <c r="C3949" s="161" t="inlineStr">
        <is>
          <t>Latin America &amp; Caribbean</t>
        </is>
      </c>
      <c r="D3949" s="161" t="inlineStr">
        <is>
          <t>Upper middle income</t>
        </is>
      </c>
      <c r="E3949" s="161" t="b">
        <v>1</v>
      </c>
      <c r="F3949" s="161" t="inlineStr">
        <is>
          <t>price_gas_power_usd_gj</t>
        </is>
      </c>
      <c r="G3949" s="161" t="n">
        <v>23.723</v>
      </c>
      <c r="H3949" s="161" t="inlineStr">
        <is>
          <t>2024</t>
        </is>
      </c>
      <c r="I3949" s="161" t="inlineStr">
        <is>
          <t>imffossilfuelsubsidiesdata.xlsb</t>
        </is>
      </c>
    </row>
    <row r="3950" ht="13" customHeight="1">
      <c r="A3950" s="161" t="inlineStr">
        <is>
          <t>DOM</t>
        </is>
      </c>
      <c r="B3950" s="161" t="inlineStr">
        <is>
          <t>Dominican Republic</t>
        </is>
      </c>
      <c r="C3950" s="161" t="inlineStr">
        <is>
          <t>Latin America &amp; Caribbean</t>
        </is>
      </c>
      <c r="D3950" s="161" t="inlineStr">
        <is>
          <t>Upper middle income</t>
        </is>
      </c>
      <c r="E3950" s="161" t="b">
        <v>1</v>
      </c>
      <c r="F3950" s="161" t="inlineStr">
        <is>
          <t>price_coal_residential_usd_gj</t>
        </is>
      </c>
      <c r="G3950" s="161" t="n">
        <v>14.388</v>
      </c>
      <c r="H3950" s="161" t="inlineStr">
        <is>
          <t>2024</t>
        </is>
      </c>
      <c r="I3950" s="161" t="inlineStr">
        <is>
          <t>imffossilfuelsubsidiesdata.xlsb</t>
        </is>
      </c>
    </row>
    <row r="3951" ht="13" customHeight="1">
      <c r="A3951" s="161" t="inlineStr">
        <is>
          <t>DOM</t>
        </is>
      </c>
      <c r="B3951" s="161" t="inlineStr">
        <is>
          <t>Dominican Republic</t>
        </is>
      </c>
      <c r="C3951" s="161" t="inlineStr">
        <is>
          <t>Latin America &amp; Caribbean</t>
        </is>
      </c>
      <c r="D3951" s="161" t="inlineStr">
        <is>
          <t>Upper middle income</t>
        </is>
      </c>
      <c r="E3951" s="161" t="b">
        <v>1</v>
      </c>
      <c r="F3951" s="161" t="inlineStr">
        <is>
          <t>price_coal_industry_usd_gj</t>
        </is>
      </c>
      <c r="G3951" s="161" t="n">
        <v>7.124</v>
      </c>
      <c r="H3951" s="161" t="inlineStr">
        <is>
          <t>2024</t>
        </is>
      </c>
      <c r="I3951" s="161" t="inlineStr">
        <is>
          <t>imffossilfuelsubsidiesdata.xlsb</t>
        </is>
      </c>
    </row>
    <row r="3952" ht="13" customHeight="1">
      <c r="A3952" s="161" t="inlineStr">
        <is>
          <t>DOM</t>
        </is>
      </c>
      <c r="B3952" s="161" t="inlineStr">
        <is>
          <t>Dominican Republic</t>
        </is>
      </c>
      <c r="C3952" s="161" t="inlineStr">
        <is>
          <t>Latin America &amp; Caribbean</t>
        </is>
      </c>
      <c r="D3952" s="161" t="inlineStr">
        <is>
          <t>Upper middle income</t>
        </is>
      </c>
      <c r="E3952" s="161" t="b">
        <v>1</v>
      </c>
      <c r="F3952" s="161" t="inlineStr">
        <is>
          <t>price_coal_power_usd_gj</t>
        </is>
      </c>
      <c r="G3952" s="161" t="n">
        <v>5.575</v>
      </c>
      <c r="H3952" s="161" t="inlineStr">
        <is>
          <t>2024</t>
        </is>
      </c>
      <c r="I3952" s="161" t="inlineStr">
        <is>
          <t>imffossilfuelsubsidiesdata.xlsb</t>
        </is>
      </c>
    </row>
    <row r="3953" ht="13" customHeight="1">
      <c r="A3953" s="161" t="inlineStr">
        <is>
          <t>DOM</t>
        </is>
      </c>
      <c r="B3953" s="161" t="inlineStr">
        <is>
          <t>Dominican Republic</t>
        </is>
      </c>
      <c r="C3953" s="161" t="inlineStr">
        <is>
          <t>Latin America &amp; Caribbean</t>
        </is>
      </c>
      <c r="D3953" s="161" t="inlineStr">
        <is>
          <t>Upper middle income</t>
        </is>
      </c>
      <c r="E3953" s="161" t="b">
        <v>1</v>
      </c>
      <c r="F3953" s="161" t="inlineStr">
        <is>
          <t>power_market_structure</t>
        </is>
      </c>
      <c r="G3953" s="161" t="n">
        <v>3</v>
      </c>
      <c r="H3953" s="161" t="inlineStr">
        <is>
          <t>2013</t>
        </is>
      </c>
      <c r="I3953" s="161" t="inlineStr">
        <is>
          <t>dataverse_files.zip</t>
        </is>
      </c>
    </row>
    <row r="3954" ht="13" customHeight="1">
      <c r="A3954" s="161" t="inlineStr">
        <is>
          <t>DOM</t>
        </is>
      </c>
      <c r="B3954" s="161" t="inlineStr">
        <is>
          <t>Dominican Republic</t>
        </is>
      </c>
      <c r="C3954" s="161" t="inlineStr">
        <is>
          <t>Latin America &amp; Caribbean</t>
        </is>
      </c>
      <c r="D3954" s="161" t="inlineStr">
        <is>
          <t>Upper middle income</t>
        </is>
      </c>
      <c r="E3954" s="161" t="b">
        <v>1</v>
      </c>
      <c r="F3954" s="161" t="inlineStr">
        <is>
          <t>independent_regulator</t>
        </is>
      </c>
      <c r="G3954" s="161" t="n">
        <v>1</v>
      </c>
      <c r="H3954" s="161" t="inlineStr">
        <is>
          <t>2013</t>
        </is>
      </c>
      <c r="I3954" s="161" t="inlineStr">
        <is>
          <t>dataverse_files.zip</t>
        </is>
      </c>
    </row>
    <row r="3955" ht="13" customHeight="1">
      <c r="A3955" s="161" t="inlineStr">
        <is>
          <t>DOM</t>
        </is>
      </c>
      <c r="B3955" s="161" t="inlineStr">
        <is>
          <t>Dominican Republic</t>
        </is>
      </c>
      <c r="C3955" s="161" t="inlineStr">
        <is>
          <t>Latin America &amp; Caribbean</t>
        </is>
      </c>
      <c r="D3955" s="161" t="inlineStr">
        <is>
          <t>Upper middle income</t>
        </is>
      </c>
      <c r="E3955" s="161" t="b">
        <v>1</v>
      </c>
      <c r="F3955" s="161" t="inlineStr">
        <is>
          <t>generation_unbundled</t>
        </is>
      </c>
      <c r="G3955" s="161" t="n">
        <v>1</v>
      </c>
      <c r="H3955" s="161" t="inlineStr">
        <is>
          <t>2013</t>
        </is>
      </c>
      <c r="I3955" s="161" t="inlineStr">
        <is>
          <t>dataverse_files.zip</t>
        </is>
      </c>
    </row>
    <row r="3956" ht="13" customHeight="1">
      <c r="A3956" s="161" t="inlineStr">
        <is>
          <t>DOM</t>
        </is>
      </c>
      <c r="B3956" s="161" t="inlineStr">
        <is>
          <t>Dominican Republic</t>
        </is>
      </c>
      <c r="C3956" s="161" t="inlineStr">
        <is>
          <t>Latin America &amp; Caribbean</t>
        </is>
      </c>
      <c r="D3956" s="161" t="inlineStr">
        <is>
          <t>Upper middle income</t>
        </is>
      </c>
      <c r="E3956" s="161" t="b">
        <v>1</v>
      </c>
      <c r="F3956" s="161" t="inlineStr">
        <is>
          <t>rise_renewable_energy_score</t>
        </is>
      </c>
      <c r="G3956" s="161" t="n">
        <v>31.249</v>
      </c>
      <c r="H3956" s="161" t="inlineStr">
        <is>
          <t>2023</t>
        </is>
      </c>
      <c r="I3956" s="161" t="inlineStr">
        <is>
          <t>WB_RISE_WIDEF.csv</t>
        </is>
      </c>
    </row>
    <row r="3957" ht="13" customHeight="1">
      <c r="A3957" s="161" t="inlineStr">
        <is>
          <t>DOM</t>
        </is>
      </c>
      <c r="B3957" s="161" t="inlineStr">
        <is>
          <t>Dominican Republic</t>
        </is>
      </c>
      <c r="C3957" s="161" t="inlineStr">
        <is>
          <t>Latin America &amp; Caribbean</t>
        </is>
      </c>
      <c r="D3957" s="161" t="inlineStr">
        <is>
          <t>Upper middle income</t>
        </is>
      </c>
      <c r="E3957" s="161" t="b">
        <v>1</v>
      </c>
      <c r="F3957" s="161" t="inlineStr">
        <is>
          <t>rise_level_playing_field_score</t>
        </is>
      </c>
      <c r="G3957" s="161" t="n">
        <v>0</v>
      </c>
      <c r="H3957" s="161" t="inlineStr">
        <is>
          <t>2023</t>
        </is>
      </c>
      <c r="I3957" s="161" t="inlineStr">
        <is>
          <t>WB_RISE_WIDEF.csv</t>
        </is>
      </c>
    </row>
    <row r="3958" ht="13" customHeight="1">
      <c r="A3958" s="161" t="inlineStr">
        <is>
          <t>DOM</t>
        </is>
      </c>
      <c r="B3958" s="161" t="inlineStr">
        <is>
          <t>Dominican Republic</t>
        </is>
      </c>
      <c r="C3958" s="161" t="inlineStr">
        <is>
          <t>Latin America &amp; Caribbean</t>
        </is>
      </c>
      <c r="D3958" s="161" t="inlineStr">
        <is>
          <t>Upper middle income</t>
        </is>
      </c>
      <c r="E3958" s="161" t="b">
        <v>1</v>
      </c>
      <c r="F3958" s="161" t="inlineStr">
        <is>
          <t>rise_ee_financing_mechanisms_score</t>
        </is>
      </c>
      <c r="G3958" s="161" t="n">
        <v>33.333</v>
      </c>
      <c r="H3958" s="161" t="inlineStr">
        <is>
          <t>2023</t>
        </is>
      </c>
      <c r="I3958" s="161" t="inlineStr">
        <is>
          <t>WB_RISE_WIDEF.csv</t>
        </is>
      </c>
    </row>
    <row r="3959" ht="13" customHeight="1">
      <c r="A3959" s="161" t="inlineStr">
        <is>
          <t>DOM</t>
        </is>
      </c>
      <c r="B3959" s="161" t="inlineStr">
        <is>
          <t>Dominican Republic</t>
        </is>
      </c>
      <c r="C3959" s="161" t="inlineStr">
        <is>
          <t>Latin America &amp; Caribbean</t>
        </is>
      </c>
      <c r="D3959" s="161" t="inlineStr">
        <is>
          <t>Upper middle income</t>
        </is>
      </c>
      <c r="E3959" s="161" t="b">
        <v>1</v>
      </c>
      <c r="F3959" s="161" t="inlineStr">
        <is>
          <t>revenue_pct_gdp</t>
        </is>
      </c>
      <c r="G3959" s="161" t="n">
        <v>16.378</v>
      </c>
      <c r="H3959" s="161" t="inlineStr">
        <is>
          <t>2024</t>
        </is>
      </c>
      <c r="I3959" s="161" t="inlineStr">
        <is>
          <t>dataset_2026-08-26T13_41_09_874550254Z_DEFAULT_INTEGRATION_IMF_RES_WEO_9_0_0.csv</t>
        </is>
      </c>
    </row>
    <row r="3960" ht="13" customHeight="1">
      <c r="A3960" s="161" t="inlineStr">
        <is>
          <t>DOM</t>
        </is>
      </c>
      <c r="B3960" s="161" t="inlineStr">
        <is>
          <t>Dominican Republic</t>
        </is>
      </c>
      <c r="C3960" s="161" t="inlineStr">
        <is>
          <t>Latin America &amp; Caribbean</t>
        </is>
      </c>
      <c r="D3960" s="161" t="inlineStr">
        <is>
          <t>Upper middle income</t>
        </is>
      </c>
      <c r="E3960" s="161" t="b">
        <v>1</v>
      </c>
      <c r="F3960" s="161" t="inlineStr">
        <is>
          <t>primary_balance_pct_gdp</t>
        </is>
      </c>
      <c r="G3960" s="161" t="n">
        <v>0.296</v>
      </c>
      <c r="H3960" s="161" t="inlineStr">
        <is>
          <t>2024</t>
        </is>
      </c>
      <c r="I3960" s="161" t="inlineStr">
        <is>
          <t>dataset_2026-08-26T13_41_09_874550254Z_DEFAULT_INTEGRATION_IMF_RES_WEO_9_0_0.csv</t>
        </is>
      </c>
    </row>
    <row r="3961" ht="13" customHeight="1">
      <c r="A3961" s="161" t="inlineStr">
        <is>
          <t>DOM</t>
        </is>
      </c>
      <c r="B3961" s="161" t="inlineStr">
        <is>
          <t>Dominican Republic</t>
        </is>
      </c>
      <c r="C3961" s="161" t="inlineStr">
        <is>
          <t>Latin America &amp; Caribbean</t>
        </is>
      </c>
      <c r="D3961" s="161" t="inlineStr">
        <is>
          <t>Upper middle income</t>
        </is>
      </c>
      <c r="E3961" s="161" t="b">
        <v>1</v>
      </c>
      <c r="F3961" s="161" t="inlineStr">
        <is>
          <t>current_account_pct_gdp</t>
        </is>
      </c>
      <c r="G3961" s="161" t="n">
        <v>-3.344</v>
      </c>
      <c r="H3961" s="161" t="inlineStr">
        <is>
          <t>2024</t>
        </is>
      </c>
      <c r="I3961" s="161" t="inlineStr">
        <is>
          <t>dataset_2026-08-26T13_41_09_874550254Z_DEFAULT_INTEGRATION_IMF_RES_WEO_9_0_0.csv</t>
        </is>
      </c>
    </row>
    <row r="3962" ht="13" customHeight="1">
      <c r="A3962" s="161" t="inlineStr">
        <is>
          <t>DOM</t>
        </is>
      </c>
      <c r="B3962" s="161" t="inlineStr">
        <is>
          <t>Dominican Republic</t>
        </is>
      </c>
      <c r="C3962" s="161" t="inlineStr">
        <is>
          <t>Latin America &amp; Caribbean</t>
        </is>
      </c>
      <c r="D3962" s="161" t="inlineStr">
        <is>
          <t>Upper middle income</t>
        </is>
      </c>
      <c r="E3962" s="161" t="b">
        <v>1</v>
      </c>
      <c r="F3962" s="161" t="inlineStr">
        <is>
          <t>gross_capital_formation_pct_gdp</t>
        </is>
      </c>
      <c r="G3962" s="161" t="n">
        <v>26.998</v>
      </c>
      <c r="H3962" s="161" t="inlineStr">
        <is>
          <t>2024</t>
        </is>
      </c>
      <c r="I3962" s="161" t="inlineStr">
        <is>
          <t>dataset_2026-08-26T13_41_09_874550254Z_DEFAULT_INTEGRATION_IMF_RES_WEO_9_0_0.csv</t>
        </is>
      </c>
    </row>
    <row r="3963" ht="13" customHeight="1">
      <c r="A3963" s="161" t="inlineStr">
        <is>
          <t>DOM</t>
        </is>
      </c>
      <c r="B3963" s="161" t="inlineStr">
        <is>
          <t>Dominican Republic</t>
        </is>
      </c>
      <c r="C3963" s="161" t="inlineStr">
        <is>
          <t>Latin America &amp; Caribbean</t>
        </is>
      </c>
      <c r="D3963" s="161" t="inlineStr">
        <is>
          <t>Upper middle income</t>
        </is>
      </c>
      <c r="E3963" s="161" t="b">
        <v>1</v>
      </c>
      <c r="F3963" s="161" t="inlineStr">
        <is>
          <t>real_gdp_growth_5y_avg_pct</t>
        </is>
      </c>
      <c r="G3963" s="161" t="n">
        <v>3.693</v>
      </c>
      <c r="H3963" s="161" t="inlineStr">
        <is>
          <t>2020-2024 avg</t>
        </is>
      </c>
      <c r="I3963" s="161" t="inlineStr">
        <is>
          <t>dataset_2026-08-26T13_41_09_874550254Z_DEFAULT_INTEGRATION_IMF_RES_WEO_9_0_0.csv (derived)</t>
        </is>
      </c>
    </row>
    <row r="3964" ht="13" customHeight="1">
      <c r="A3964" s="161" t="inlineStr">
        <is>
          <t>DOM</t>
        </is>
      </c>
      <c r="B3964" s="161" t="inlineStr">
        <is>
          <t>Dominican Republic</t>
        </is>
      </c>
      <c r="C3964" s="161" t="inlineStr">
        <is>
          <t>Latin America &amp; Caribbean</t>
        </is>
      </c>
      <c r="D3964" s="161" t="inlineStr">
        <is>
          <t>Upper middle income</t>
        </is>
      </c>
      <c r="E3964" s="161" t="b">
        <v>1</v>
      </c>
      <c r="F3964" s="161" t="inlineStr">
        <is>
          <t>int_budget_need_2030_pct_gdp</t>
        </is>
      </c>
      <c r="G3964" s="161" t="n">
        <v>0.291</v>
      </c>
      <c r="H3964" s="161" t="inlineStr">
        <is>
          <t>2030</t>
        </is>
      </c>
      <c r="I3964" s="161" t="inlineStr">
        <is>
          <t>integrated_results.csv (MacroFiscalModels v0.1, model output)</t>
        </is>
      </c>
    </row>
    <row r="3965" ht="13" customHeight="1">
      <c r="A3965" s="161" t="inlineStr">
        <is>
          <t>DOM</t>
        </is>
      </c>
      <c r="B3965" s="161" t="inlineStr">
        <is>
          <t>Dominican Republic</t>
        </is>
      </c>
      <c r="C3965" s="161" t="inlineStr">
        <is>
          <t>Latin America &amp; Caribbean</t>
        </is>
      </c>
      <c r="D3965" s="161" t="inlineStr">
        <is>
          <t>Upper middle income</t>
        </is>
      </c>
      <c r="E3965" s="161" t="b">
        <v>1</v>
      </c>
      <c r="F3965" s="161" t="inlineStr">
        <is>
          <t>int_pricing_revenue_2030_pct_gdp</t>
        </is>
      </c>
      <c r="G3965" s="161" t="n">
        <v>0.153</v>
      </c>
      <c r="H3965" s="161" t="inlineStr">
        <is>
          <t>2030</t>
        </is>
      </c>
      <c r="I3965" s="161" t="inlineStr">
        <is>
          <t>integrated_results.csv (MacroFiscalModels v0.1, model output)</t>
        </is>
      </c>
    </row>
    <row r="3966" ht="13" customHeight="1">
      <c r="A3966" s="161" t="inlineStr">
        <is>
          <t>DOM</t>
        </is>
      </c>
      <c r="B3966" s="161" t="inlineStr">
        <is>
          <t>Dominican Republic</t>
        </is>
      </c>
      <c r="C3966" s="161" t="inlineStr">
        <is>
          <t>Latin America &amp; Caribbean</t>
        </is>
      </c>
      <c r="D3966" s="161" t="inlineStr">
        <is>
          <t>Upper middle income</t>
        </is>
      </c>
      <c r="E3966" s="161" t="b">
        <v>1</v>
      </c>
      <c r="F3966" s="161" t="inlineStr">
        <is>
          <t>int_financing_gap_2030_pct_gdp</t>
        </is>
      </c>
      <c r="G3966" s="161" t="n">
        <v>0.139</v>
      </c>
      <c r="H3966" s="161" t="inlineStr">
        <is>
          <t>2030</t>
        </is>
      </c>
      <c r="I3966" s="161" t="inlineStr">
        <is>
          <t>integrated_results.csv (MacroFiscalModels v0.1, model output)</t>
        </is>
      </c>
    </row>
    <row r="3967" ht="13" customHeight="1">
      <c r="A3967" s="161" t="inlineStr">
        <is>
          <t>DOM</t>
        </is>
      </c>
      <c r="B3967" s="161" t="inlineStr">
        <is>
          <t>Dominican Republic</t>
        </is>
      </c>
      <c r="C3967" s="161" t="inlineStr">
        <is>
          <t>Latin America &amp; Caribbean</t>
        </is>
      </c>
      <c r="D3967" s="161" t="inlineStr">
        <is>
          <t>Upper middle income</t>
        </is>
      </c>
      <c r="E3967" s="161" t="b">
        <v>1</v>
      </c>
      <c r="F3967" s="161" t="inlineStr">
        <is>
          <t>int_gdp_dev_2050_pct</t>
        </is>
      </c>
      <c r="G3967" s="161" t="n">
        <v>7.365</v>
      </c>
      <c r="H3967" s="161" t="inlineStr">
        <is>
          <t>2050</t>
        </is>
      </c>
      <c r="I3967" s="161" t="inlineStr">
        <is>
          <t>integrated_results.csv (MacroFiscalModels v0.1, model output)</t>
        </is>
      </c>
    </row>
    <row r="3968" ht="13" customHeight="1">
      <c r="A3968" s="161" t="inlineStr">
        <is>
          <t>DOM</t>
        </is>
      </c>
      <c r="B3968" s="161" t="inlineStr">
        <is>
          <t>Dominican Republic</t>
        </is>
      </c>
      <c r="C3968" s="161" t="inlineStr">
        <is>
          <t>Latin America &amp; Caribbean</t>
        </is>
      </c>
      <c r="D3968" s="161" t="inlineStr">
        <is>
          <t>Upper middle income</t>
        </is>
      </c>
      <c r="E3968" s="161" t="b">
        <v>1</v>
      </c>
      <c r="F3968" s="161" t="inlineStr">
        <is>
          <t>int_debt_2050_pct_gdp</t>
        </is>
      </c>
      <c r="G3968" s="161" t="n">
        <v>58.67</v>
      </c>
      <c r="H3968" s="161" t="inlineStr">
        <is>
          <t>2050</t>
        </is>
      </c>
      <c r="I3968" s="161" t="inlineStr">
        <is>
          <t>integrated_results.csv (MacroFiscalModels v0.1, model output)</t>
        </is>
      </c>
    </row>
    <row r="3969" ht="13" customHeight="1">
      <c r="A3969" s="161" t="inlineStr">
        <is>
          <t>ECU</t>
        </is>
      </c>
      <c r="B3969" s="161" t="inlineStr">
        <is>
          <t>Ecuador</t>
        </is>
      </c>
      <c r="C3969" s="161" t="inlineStr">
        <is>
          <t>Latin America &amp; Caribbean</t>
        </is>
      </c>
      <c r="D3969" s="161" t="inlineStr">
        <is>
          <t>Upper middle income</t>
        </is>
      </c>
      <c r="E3969" s="161" t="b">
        <v>1</v>
      </c>
      <c r="F3969" s="161" t="inlineStr">
        <is>
          <t>interest_to_revenue_pct</t>
        </is>
      </c>
      <c r="G3969" s="161" t="n">
        <v>2.993</v>
      </c>
      <c r="H3969" s="161" t="inlineStr">
        <is>
          <t>2024</t>
        </is>
      </c>
      <c r="I3969" s="161" t="inlineStr">
        <is>
          <t>dataset_2026-08-26T13_41_09_874550254Z_DEFAULT_INTEGRATION_IMF_RES_WEO_9_0_0.csv (derived)</t>
        </is>
      </c>
    </row>
    <row r="3970" ht="13" customHeight="1">
      <c r="A3970" s="161" t="inlineStr">
        <is>
          <t>ECU</t>
        </is>
      </c>
      <c r="B3970" s="161" t="inlineStr">
        <is>
          <t>Ecuador</t>
        </is>
      </c>
      <c r="C3970" s="161" t="inlineStr">
        <is>
          <t>Latin America &amp; Caribbean</t>
        </is>
      </c>
      <c r="D3970" s="161" t="inlineStr">
        <is>
          <t>Upper middle income</t>
        </is>
      </c>
      <c r="E3970" s="161" t="b">
        <v>1</v>
      </c>
      <c r="F3970" s="161" t="inlineStr">
        <is>
          <t>interest_pct_gdp</t>
        </is>
      </c>
      <c r="G3970" s="161" t="n">
        <v>1.109</v>
      </c>
      <c r="H3970" s="161" t="inlineStr">
        <is>
          <t>2024</t>
        </is>
      </c>
      <c r="I3970" s="161" t="inlineStr">
        <is>
          <t>dataset_2026-08-26T13_41_09_874550254Z_DEFAULT_INTEGRATION_IMF_RES_WEO_9_0_0.csv (derived)</t>
        </is>
      </c>
    </row>
    <row r="3971" ht="13" customHeight="1">
      <c r="A3971" s="161" t="inlineStr">
        <is>
          <t>ECU</t>
        </is>
      </c>
      <c r="B3971" s="161" t="inlineStr">
        <is>
          <t>Ecuador</t>
        </is>
      </c>
      <c r="C3971" s="161" t="inlineStr">
        <is>
          <t>Latin America &amp; Caribbean</t>
        </is>
      </c>
      <c r="D3971" s="161" t="inlineStr">
        <is>
          <t>Upper middle income</t>
        </is>
      </c>
      <c r="E3971" s="161" t="b">
        <v>1</v>
      </c>
      <c r="F3971" s="161" t="inlineStr">
        <is>
          <t>gross_debt_pct_gdp</t>
        </is>
      </c>
      <c r="G3971" s="161" t="n">
        <v>54.134</v>
      </c>
      <c r="H3971" s="161" t="inlineStr">
        <is>
          <t>2024</t>
        </is>
      </c>
      <c r="I3971" s="161" t="inlineStr">
        <is>
          <t>dataset_2026-08-26T13_41_09_874550254Z_DEFAULT_INTEGRATION_IMF_RES_WEO_9_0_0.csv</t>
        </is>
      </c>
    </row>
    <row r="3972" ht="13" customHeight="1">
      <c r="A3972" s="161" t="inlineStr">
        <is>
          <t>ECU</t>
        </is>
      </c>
      <c r="B3972" s="161" t="inlineStr">
        <is>
          <t>Ecuador</t>
        </is>
      </c>
      <c r="C3972" s="161" t="inlineStr">
        <is>
          <t>Latin America &amp; Caribbean</t>
        </is>
      </c>
      <c r="D3972" s="161" t="inlineStr">
        <is>
          <t>Upper middle income</t>
        </is>
      </c>
      <c r="E3972" s="161" t="b">
        <v>1</v>
      </c>
      <c r="F3972" s="161" t="inlineStr">
        <is>
          <t>tax_revenue_pct_gdp</t>
        </is>
      </c>
      <c r="G3972" s="161" t="n">
        <v>13.631</v>
      </c>
      <c r="H3972" s="161" t="inlineStr">
        <is>
          <t>2024</t>
        </is>
      </c>
      <c r="I3972" s="161" t="inlineStr">
        <is>
          <t>world-imf2026.xlsx</t>
        </is>
      </c>
    </row>
    <row r="3973" ht="13" customHeight="1">
      <c r="A3973" s="161" t="inlineStr">
        <is>
          <t>ECU</t>
        </is>
      </c>
      <c r="B3973" s="161" t="inlineStr">
        <is>
          <t>Ecuador</t>
        </is>
      </c>
      <c r="C3973" s="161" t="inlineStr">
        <is>
          <t>Latin America &amp; Caribbean</t>
        </is>
      </c>
      <c r="D3973" s="161" t="inlineStr">
        <is>
          <t>Upper middle income</t>
        </is>
      </c>
      <c r="E3973" s="161" t="b">
        <v>1</v>
      </c>
      <c r="F3973" s="161" t="inlineStr">
        <is>
          <t>capex_execution_rate_pct</t>
        </is>
      </c>
      <c r="G3973" s="161" t="n">
        <v>67.67100000000001</v>
      </c>
      <c r="H3973" s="161" t="inlineStr">
        <is>
          <t>2022</t>
        </is>
      </c>
      <c r="I3973" s="161" t="inlineStr">
        <is>
          <t>WB_BOOST_WIDEF.csv</t>
        </is>
      </c>
    </row>
    <row r="3974" ht="13" customHeight="1">
      <c r="A3974" s="161" t="inlineStr">
        <is>
          <t>ECU</t>
        </is>
      </c>
      <c r="B3974" s="161" t="inlineStr">
        <is>
          <t>Ecuador</t>
        </is>
      </c>
      <c r="C3974" s="161" t="inlineStr">
        <is>
          <t>Latin America &amp; Caribbean</t>
        </is>
      </c>
      <c r="D3974" s="161" t="inlineStr">
        <is>
          <t>Upper middle income</t>
        </is>
      </c>
      <c r="E3974" s="161" t="b">
        <v>1</v>
      </c>
      <c r="F3974" s="161" t="inlineStr">
        <is>
          <t>climate_pfm_diagnostic_on_record</t>
        </is>
      </c>
      <c r="G3974" s="161" t="n">
        <v>1</v>
      </c>
      <c r="H3974" s="161" t="inlineStr">
        <is>
          <t>2022</t>
        </is>
      </c>
      <c r="I3974" s="161" t="inlineStr">
        <is>
          <t>UNDP-Global-Climate-Public-Finance-Review-2022.pdf (Table 4.2)</t>
        </is>
      </c>
    </row>
    <row r="3975" ht="13" customHeight="1">
      <c r="A3975" s="161" t="inlineStr">
        <is>
          <t>ECU</t>
        </is>
      </c>
      <c r="B3975" s="161" t="inlineStr">
        <is>
          <t>Ecuador</t>
        </is>
      </c>
      <c r="C3975" s="161" t="inlineStr">
        <is>
          <t>Latin America &amp; Caribbean</t>
        </is>
      </c>
      <c r="D3975" s="161" t="inlineStr">
        <is>
          <t>Upper middle income</t>
        </is>
      </c>
      <c r="E3975" s="161" t="b">
        <v>1</v>
      </c>
      <c r="F3975" s="161" t="inlineStr">
        <is>
          <t>wacc_solar_real_aftertax_pct</t>
        </is>
      </c>
      <c r="G3975" s="161" t="n">
        <v>12.2</v>
      </c>
      <c r="H3975" s="161" t="inlineStr">
        <is>
          <t>2021</t>
        </is>
      </c>
      <c r="I3975" s="161" t="inlineStr">
        <is>
          <t>IRENA_Cost_of_financing_renewable_power_Appendix_2023.pdf</t>
        </is>
      </c>
    </row>
    <row r="3976" ht="13" customHeight="1">
      <c r="A3976" s="161" t="inlineStr">
        <is>
          <t>ECU</t>
        </is>
      </c>
      <c r="B3976" s="161" t="inlineStr">
        <is>
          <t>Ecuador</t>
        </is>
      </c>
      <c r="C3976" s="161" t="inlineStr">
        <is>
          <t>Latin America &amp; Caribbean</t>
        </is>
      </c>
      <c r="D3976" s="161" t="inlineStr">
        <is>
          <t>Upper middle income</t>
        </is>
      </c>
      <c r="E3976" s="161" t="b">
        <v>1</v>
      </c>
      <c r="F3976" s="161" t="inlineStr">
        <is>
          <t>wacc_n_sources</t>
        </is>
      </c>
      <c r="G3976" s="161" t="n">
        <v>1</v>
      </c>
      <c r="H3976" s="161" t="inlineStr">
        <is>
          <t>2021-2024</t>
        </is>
      </c>
      <c r="I3976" s="161" t="inlineStr">
        <is>
          <t>IRENA / Steffen et al. / IEA</t>
        </is>
      </c>
    </row>
    <row r="3977" ht="13" customHeight="1">
      <c r="A3977" s="161" t="inlineStr">
        <is>
          <t>ECU</t>
        </is>
      </c>
      <c r="B3977" s="161" t="inlineStr">
        <is>
          <t>Ecuador</t>
        </is>
      </c>
      <c r="C3977" s="161" t="inlineStr">
        <is>
          <t>Latin America &amp; Caribbean</t>
        </is>
      </c>
      <c r="D3977" s="161" t="inlineStr">
        <is>
          <t>Upper middle income</t>
        </is>
      </c>
      <c r="E3977" s="161" t="b">
        <v>1</v>
      </c>
      <c r="F3977" s="161" t="inlineStr">
        <is>
          <t>ids_official_private_rate_spread_pp</t>
        </is>
      </c>
      <c r="G3977" s="161" t="n">
        <v>-0.36</v>
      </c>
      <c r="H3977" s="161" t="inlineStr">
        <is>
          <t>2024</t>
        </is>
      </c>
      <c r="I3977" s="161" t="inlineStr">
        <is>
          <t>P_Data_Extract_From_International_Debt_Statistics__2_.xlsx</t>
        </is>
      </c>
    </row>
    <row r="3978" ht="13" customHeight="1">
      <c r="A3978" s="161" t="inlineStr">
        <is>
          <t>ECU</t>
        </is>
      </c>
      <c r="B3978" s="161" t="inlineStr">
        <is>
          <t>Ecuador</t>
        </is>
      </c>
      <c r="C3978" s="161" t="inlineStr">
        <is>
          <t>Latin America &amp; Caribbean</t>
        </is>
      </c>
      <c r="D3978" s="161" t="inlineStr">
        <is>
          <t>Upper middle income</t>
        </is>
      </c>
      <c r="E3978" s="161" t="b">
        <v>1</v>
      </c>
      <c r="F3978" s="161" t="inlineStr">
        <is>
          <t>ids_private_creditor_rate_pct</t>
        </is>
      </c>
      <c r="G3978" s="161" t="n">
        <v>6.101</v>
      </c>
      <c r="H3978" s="161" t="inlineStr">
        <is>
          <t>2024</t>
        </is>
      </c>
      <c r="I3978" s="161" t="inlineStr">
        <is>
          <t>P_Data_Extract_From_International_Debt_Statistics__2_.xlsx</t>
        </is>
      </c>
    </row>
    <row r="3979" ht="13" customHeight="1">
      <c r="A3979" s="161" t="inlineStr">
        <is>
          <t>ECU</t>
        </is>
      </c>
      <c r="B3979" s="161" t="inlineStr">
        <is>
          <t>Ecuador</t>
        </is>
      </c>
      <c r="C3979" s="161" t="inlineStr">
        <is>
          <t>Latin America &amp; Caribbean</t>
        </is>
      </c>
      <c r="D3979" s="161" t="inlineStr">
        <is>
          <t>Upper middle income</t>
        </is>
      </c>
      <c r="E3979" s="161" t="b">
        <v>1</v>
      </c>
      <c r="F3979" s="161" t="inlineStr">
        <is>
          <t>ids_avg_maturity_years</t>
        </is>
      </c>
      <c r="G3979" s="161" t="n">
        <v>15.097</v>
      </c>
      <c r="H3979" s="161" t="inlineStr">
        <is>
          <t>2024</t>
        </is>
      </c>
      <c r="I3979" s="161" t="inlineStr">
        <is>
          <t>P_Data_Extract_From_International_Debt_Statistics__2_.xlsx</t>
        </is>
      </c>
    </row>
    <row r="3980" ht="13" customHeight="1">
      <c r="A3980" s="161" t="inlineStr">
        <is>
          <t>ECU</t>
        </is>
      </c>
      <c r="B3980" s="161" t="inlineStr">
        <is>
          <t>Ecuador</t>
        </is>
      </c>
      <c r="C3980" s="161" t="inlineStr">
        <is>
          <t>Latin America &amp; Caribbean</t>
        </is>
      </c>
      <c r="D3980" s="161" t="inlineStr">
        <is>
          <t>Upper middle income</t>
        </is>
      </c>
      <c r="E3980" s="161" t="b">
        <v>1</v>
      </c>
      <c r="F3980" s="161" t="inlineStr">
        <is>
          <t>mitigation_finance_received_pct_gdp</t>
        </is>
      </c>
      <c r="G3980" s="161" t="n">
        <v>0.908</v>
      </c>
      <c r="H3980" s="161" t="inlineStr">
        <is>
          <t>2024</t>
        </is>
      </c>
      <c r="I3980" s="161" t="inlineStr">
        <is>
          <t>CRDF-RP_2024.xlsx + WEO</t>
        </is>
      </c>
    </row>
    <row r="3981" ht="13" customHeight="1">
      <c r="A3981" s="161" t="inlineStr">
        <is>
          <t>ECU</t>
        </is>
      </c>
      <c r="B3981" s="161" t="inlineStr">
        <is>
          <t>Ecuador</t>
        </is>
      </c>
      <c r="C3981" s="161" t="inlineStr">
        <is>
          <t>Latin America &amp; Caribbean</t>
        </is>
      </c>
      <c r="D3981" s="161" t="inlineStr">
        <is>
          <t>Upper middle income</t>
        </is>
      </c>
      <c r="E3981" s="161" t="b">
        <v>1</v>
      </c>
      <c r="F3981" s="161" t="inlineStr">
        <is>
          <t>ids_multilateral_share_pct</t>
        </is>
      </c>
      <c r="G3981" s="161" t="n">
        <v>48.973</v>
      </c>
      <c r="H3981" s="161" t="inlineStr">
        <is>
          <t>2024</t>
        </is>
      </c>
      <c r="I3981" s="161" t="inlineStr">
        <is>
          <t>P_Data_Extract_From_International_Debt_Statistics__2_.xlsx</t>
        </is>
      </c>
    </row>
    <row r="3982" ht="13" customHeight="1">
      <c r="A3982" s="161" t="inlineStr">
        <is>
          <t>ECU</t>
        </is>
      </c>
      <c r="B3982" s="161" t="inlineStr">
        <is>
          <t>Ecuador</t>
        </is>
      </c>
      <c r="C3982" s="161" t="inlineStr">
        <is>
          <t>Latin America &amp; Caribbean</t>
        </is>
      </c>
      <c r="D3982" s="161" t="inlineStr">
        <is>
          <t>Upper middle income</t>
        </is>
      </c>
      <c r="E3982" s="161" t="b">
        <v>1</v>
      </c>
      <c r="F3982" s="161" t="inlineStr">
        <is>
          <t>ids_private_creditor_share_pct</t>
        </is>
      </c>
      <c r="G3982" s="161" t="n">
        <v>40.533</v>
      </c>
      <c r="H3982" s="161" t="inlineStr">
        <is>
          <t>2024</t>
        </is>
      </c>
      <c r="I3982" s="161" t="inlineStr">
        <is>
          <t>P_Data_Extract_From_International_Debt_Statistics__2_.xlsx</t>
        </is>
      </c>
    </row>
    <row r="3983" ht="13" customHeight="1">
      <c r="A3983" s="161" t="inlineStr">
        <is>
          <t>ECU</t>
        </is>
      </c>
      <c r="B3983" s="161" t="inlineStr">
        <is>
          <t>Ecuador</t>
        </is>
      </c>
      <c r="C3983" s="161" t="inlineStr">
        <is>
          <t>Latin America &amp; Caribbean</t>
        </is>
      </c>
      <c r="D3983" s="161" t="inlineStr">
        <is>
          <t>Upper middle income</t>
        </is>
      </c>
      <c r="E3983" s="161" t="b">
        <v>1</v>
      </c>
      <c r="F3983" s="161" t="inlineStr">
        <is>
          <t>ids_usd_share_ppg_debt_pct</t>
        </is>
      </c>
      <c r="G3983" s="161" t="n">
        <v>97.883</v>
      </c>
      <c r="H3983" s="161" t="inlineStr">
        <is>
          <t>2024</t>
        </is>
      </c>
      <c r="I3983" s="161" t="inlineStr">
        <is>
          <t>P_Data_Extract_From_International_Debt_Statistics__2_.xlsx</t>
        </is>
      </c>
    </row>
    <row r="3984" ht="13" customHeight="1">
      <c r="A3984" s="161" t="inlineStr">
        <is>
          <t>ECU</t>
        </is>
      </c>
      <c r="B3984" s="161" t="inlineStr">
        <is>
          <t>Ecuador</t>
        </is>
      </c>
      <c r="C3984" s="161" t="inlineStr">
        <is>
          <t>Latin America &amp; Caribbean</t>
        </is>
      </c>
      <c r="D3984" s="161" t="inlineStr">
        <is>
          <t>Upper middle income</t>
        </is>
      </c>
      <c r="E3984" s="161" t="b">
        <v>1</v>
      </c>
      <c r="F3984" s="161" t="inlineStr">
        <is>
          <t>ppi_commitments_pct_gdp</t>
        </is>
      </c>
      <c r="G3984" s="161" t="n">
        <v>0.181</v>
      </c>
      <c r="H3984" s="161" t="inlineStr">
        <is>
          <t>2020-2024 avg</t>
        </is>
      </c>
      <c r="I3984" s="161" t="inlineStr">
        <is>
          <t>2024-PPI-Full-DTA.dta + WEO</t>
        </is>
      </c>
    </row>
    <row r="3985" ht="13" customHeight="1">
      <c r="A3985" s="161" t="inlineStr">
        <is>
          <t>ECU</t>
        </is>
      </c>
      <c r="B3985" s="161" t="inlineStr">
        <is>
          <t>Ecuador</t>
        </is>
      </c>
      <c r="C3985" s="161" t="inlineStr">
        <is>
          <t>Latin America &amp; Caribbean</t>
        </is>
      </c>
      <c r="D3985" s="161" t="inlineStr">
        <is>
          <t>Upper middle income</t>
        </is>
      </c>
      <c r="E3985" s="161" t="b">
        <v>1</v>
      </c>
      <c r="F3985" s="161" t="inlineStr">
        <is>
          <t>excise_revenue_pct_of_revenue</t>
        </is>
      </c>
      <c r="G3985" s="161" t="n">
        <v>1.637</v>
      </c>
      <c r="H3985" s="161" t="inlineStr">
        <is>
          <t>2024</t>
        </is>
      </c>
      <c r="I3985" s="161" t="inlineStr">
        <is>
          <t>world-imf2026.xlsx</t>
        </is>
      </c>
    </row>
    <row r="3986" ht="13" customHeight="1">
      <c r="A3986" s="161" t="inlineStr">
        <is>
          <t>ECU</t>
        </is>
      </c>
      <c r="B3986" s="161" t="inlineStr">
        <is>
          <t>Ecuador</t>
        </is>
      </c>
      <c r="C3986" s="161" t="inlineStr">
        <is>
          <t>Latin America &amp; Caribbean</t>
        </is>
      </c>
      <c r="D3986" s="161" t="inlineStr">
        <is>
          <t>Upper middle income</t>
        </is>
      </c>
      <c r="E3986" s="161" t="b">
        <v>1</v>
      </c>
      <c r="F3986" s="161" t="inlineStr">
        <is>
          <t>ff_subsidy_total_pct_gdp</t>
        </is>
      </c>
      <c r="G3986" s="161" t="n">
        <v>11.495</v>
      </c>
      <c r="H3986" s="161" t="inlineStr">
        <is>
          <t>2024</t>
        </is>
      </c>
      <c r="I3986" s="161" t="inlineStr">
        <is>
          <t>imffossilfuelsubsidiesdata.xlsb + WEO</t>
        </is>
      </c>
    </row>
    <row r="3987" ht="13" customHeight="1">
      <c r="A3987" s="161" t="inlineStr">
        <is>
          <t>ECU</t>
        </is>
      </c>
      <c r="B3987" s="161" t="inlineStr">
        <is>
          <t>Ecuador</t>
        </is>
      </c>
      <c r="C3987" s="161" t="inlineStr">
        <is>
          <t>Latin America &amp; Caribbean</t>
        </is>
      </c>
      <c r="D3987" s="161" t="inlineStr">
        <is>
          <t>Upper middle income</t>
        </is>
      </c>
      <c r="E3987" s="161" t="b">
        <v>1</v>
      </c>
      <c r="F3987" s="161" t="inlineStr">
        <is>
          <t>ff_subsidy_explicit_pct_gdp</t>
        </is>
      </c>
      <c r="G3987" s="161" t="n">
        <v>4.171</v>
      </c>
      <c r="H3987" s="161" t="inlineStr">
        <is>
          <t>2024</t>
        </is>
      </c>
      <c r="I3987" s="161" t="inlineStr">
        <is>
          <t>imffossilfuelsubsidiesdata.xlsb</t>
        </is>
      </c>
    </row>
    <row r="3988" ht="13" customHeight="1">
      <c r="A3988" s="161" t="inlineStr">
        <is>
          <t>ECU</t>
        </is>
      </c>
      <c r="B3988" s="161" t="inlineStr">
        <is>
          <t>Ecuador</t>
        </is>
      </c>
      <c r="C3988" s="161" t="inlineStr">
        <is>
          <t>Latin America &amp; Caribbean</t>
        </is>
      </c>
      <c r="D3988" s="161" t="inlineStr">
        <is>
          <t>Upper middle income</t>
        </is>
      </c>
      <c r="E3988" s="161" t="b">
        <v>1</v>
      </c>
      <c r="F3988" s="161" t="inlineStr">
        <is>
          <t>ff_subsidy_implicit_pct_gdp</t>
        </is>
      </c>
      <c r="G3988" s="161" t="n">
        <v>7.324</v>
      </c>
      <c r="H3988" s="161" t="inlineStr">
        <is>
          <t>2024</t>
        </is>
      </c>
      <c r="I3988" s="161" t="inlineStr">
        <is>
          <t>imffossilfuelsubsidiesdata.xlsb</t>
        </is>
      </c>
    </row>
    <row r="3989" ht="13" customHeight="1">
      <c r="A3989" s="161" t="inlineStr">
        <is>
          <t>ECU</t>
        </is>
      </c>
      <c r="B3989" s="161" t="inlineStr">
        <is>
          <t>Ecuador</t>
        </is>
      </c>
      <c r="C3989" s="161" t="inlineStr">
        <is>
          <t>Latin America &amp; Caribbean</t>
        </is>
      </c>
      <c r="D3989" s="161" t="inlineStr">
        <is>
          <t>Upper middle income</t>
        </is>
      </c>
      <c r="E3989" s="161" t="b">
        <v>1</v>
      </c>
      <c r="F3989" s="161" t="inlineStr">
        <is>
          <t>env_protection_pct_of_expenditure</t>
        </is>
      </c>
      <c r="G3989" s="161" t="n">
        <v>0.234</v>
      </c>
      <c r="H3989" s="161" t="inlineStr">
        <is>
          <t>2022</t>
        </is>
      </c>
      <c r="I3989" s="161" t="inlineStr">
        <is>
          <t>WB_BOOST_WIDEF.csv</t>
        </is>
      </c>
    </row>
    <row r="3990" ht="13" customHeight="1">
      <c r="A3990" s="161" t="inlineStr">
        <is>
          <t>ECU</t>
        </is>
      </c>
      <c r="B3990" s="161" t="inlineStr">
        <is>
          <t>Ecuador</t>
        </is>
      </c>
      <c r="C3990" s="161" t="inlineStr">
        <is>
          <t>Latin America &amp; Caribbean</t>
        </is>
      </c>
      <c r="D3990" s="161" t="inlineStr">
        <is>
          <t>Upper middle income</t>
        </is>
      </c>
      <c r="E3990" s="161" t="b">
        <v>1</v>
      </c>
      <c r="F3990" s="161" t="inlineStr">
        <is>
          <t>net_fuel_trade_pct_merch</t>
        </is>
      </c>
      <c r="G3990" s="161" t="n">
        <v>2.472000000000001</v>
      </c>
      <c r="H3990" s="161" t="inlineStr">
        <is>
          <t>2024</t>
        </is>
      </c>
      <c r="I3990" s="161" t="inlineStr">
        <is>
          <t>WDI TX.VAL.FUEL.ZS.UN less TM.VAL.FUEL.ZS.UN</t>
        </is>
      </c>
    </row>
    <row r="3991" ht="13" customHeight="1">
      <c r="A3991" s="161" t="inlineStr">
        <is>
          <t>ECU</t>
        </is>
      </c>
      <c r="B3991" s="161" t="inlineStr">
        <is>
          <t>Ecuador</t>
        </is>
      </c>
      <c r="C3991" s="161" t="inlineStr">
        <is>
          <t>Latin America &amp; Caribbean</t>
        </is>
      </c>
      <c r="D3991" s="161" t="inlineStr">
        <is>
          <t>Upper middle income</t>
        </is>
      </c>
      <c r="E3991" s="161" t="b">
        <v>1</v>
      </c>
      <c r="F3991" s="161" t="inlineStr">
        <is>
          <t>fuel_exports_pct_merch</t>
        </is>
      </c>
      <c r="G3991" s="161" t="n">
        <v>27.481</v>
      </c>
      <c r="H3991" s="161" t="inlineStr">
        <is>
          <t>2024</t>
        </is>
      </c>
      <c r="I3991" s="161" t="inlineStr">
        <is>
          <t>API_TX_VAL_FUEL_ZS_UN_DS2_en_csv_v2_33055.zip</t>
        </is>
      </c>
    </row>
    <row r="3992" ht="13" customHeight="1">
      <c r="A3992" s="161" t="inlineStr">
        <is>
          <t>ECU</t>
        </is>
      </c>
      <c r="B3992" s="161" t="inlineStr">
        <is>
          <t>Ecuador</t>
        </is>
      </c>
      <c r="C3992" s="161" t="inlineStr">
        <is>
          <t>Latin America &amp; Caribbean</t>
        </is>
      </c>
      <c r="D3992" s="161" t="inlineStr">
        <is>
          <t>Upper middle income</t>
        </is>
      </c>
      <c r="E3992" s="161" t="b">
        <v>1</v>
      </c>
      <c r="F3992" s="161" t="inlineStr">
        <is>
          <t>fuel_imports_pct_merch</t>
        </is>
      </c>
      <c r="G3992" s="161" t="n">
        <v>25.009</v>
      </c>
      <c r="H3992" s="161" t="inlineStr">
        <is>
          <t>2024</t>
        </is>
      </c>
      <c r="I3992" s="161" t="inlineStr">
        <is>
          <t>API_TM_VAL_FUEL_ZS_UN_DS2_en_csv_v2_36140.zip</t>
        </is>
      </c>
    </row>
    <row r="3993" ht="13" customHeight="1">
      <c r="A3993" s="161" t="inlineStr">
        <is>
          <t>ECU</t>
        </is>
      </c>
      <c r="B3993" s="161" t="inlineStr">
        <is>
          <t>Ecuador</t>
        </is>
      </c>
      <c r="C3993" s="161" t="inlineStr">
        <is>
          <t>Latin America &amp; Caribbean</t>
        </is>
      </c>
      <c r="D3993" s="161" t="inlineStr">
        <is>
          <t>Upper middle income</t>
        </is>
      </c>
      <c r="E3993" s="161" t="b">
        <v>1</v>
      </c>
      <c r="F3993" s="161" t="inlineStr">
        <is>
          <t>energy_import_dep_pct</t>
        </is>
      </c>
      <c r="G3993" s="161" t="n">
        <v>-69.401</v>
      </c>
      <c r="H3993" s="161" t="inlineStr">
        <is>
          <t>2022</t>
        </is>
      </c>
      <c r="I3993" s="161" t="inlineStr">
        <is>
          <t>API_EG_IMP_CONS_ZS_DS2_en_csv_v2_160768.zip</t>
        </is>
      </c>
    </row>
    <row r="3994" ht="13" customHeight="1">
      <c r="A3994" s="161" t="inlineStr">
        <is>
          <t>ECU</t>
        </is>
      </c>
      <c r="B3994" s="161" t="inlineStr">
        <is>
          <t>Ecuador</t>
        </is>
      </c>
      <c r="C3994" s="161" t="inlineStr">
        <is>
          <t>Latin America &amp; Caribbean</t>
        </is>
      </c>
      <c r="D3994" s="161" t="inlineStr">
        <is>
          <t>Upper middle income</t>
        </is>
      </c>
      <c r="E3994" s="161" t="b">
        <v>1</v>
      </c>
      <c r="F3994" s="161" t="inlineStr">
        <is>
          <t>fossil_rents_total_pct_gdp</t>
        </is>
      </c>
      <c r="G3994" s="161" t="n">
        <v>6.417</v>
      </c>
      <c r="H3994" s="161" t="inlineStr">
        <is>
          <t>2021</t>
        </is>
      </c>
      <c r="I3994" s="161" t="inlineStr">
        <is>
          <t>WDI NY.GDP.PETR+NGAS+COAL.RT.ZS</t>
        </is>
      </c>
    </row>
    <row r="3995" ht="13" customHeight="1">
      <c r="A3995" s="161" t="inlineStr">
        <is>
          <t>ECU</t>
        </is>
      </c>
      <c r="B3995" s="161" t="inlineStr">
        <is>
          <t>Ecuador</t>
        </is>
      </c>
      <c r="C3995" s="161" t="inlineStr">
        <is>
          <t>Latin America &amp; Caribbean</t>
        </is>
      </c>
      <c r="D3995" s="161" t="inlineStr">
        <is>
          <t>Upper middle income</t>
        </is>
      </c>
      <c r="E3995" s="161" t="b">
        <v>1</v>
      </c>
      <c r="F3995" s="161" t="inlineStr">
        <is>
          <t>oil_rents_pct_gdp</t>
        </is>
      </c>
      <c r="G3995" s="161" t="n">
        <v>6.403</v>
      </c>
      <c r="H3995" s="161" t="inlineStr">
        <is>
          <t>2021</t>
        </is>
      </c>
      <c r="I3995" s="161" t="inlineStr">
        <is>
          <t>API_NY_GDP_PETR_RT_ZS_DS2_en_csv_v2_40227.zip</t>
        </is>
      </c>
    </row>
    <row r="3996" ht="13" customHeight="1">
      <c r="A3996" s="161" t="inlineStr">
        <is>
          <t>ECU</t>
        </is>
      </c>
      <c r="B3996" s="161" t="inlineStr">
        <is>
          <t>Ecuador</t>
        </is>
      </c>
      <c r="C3996" s="161" t="inlineStr">
        <is>
          <t>Latin America &amp; Caribbean</t>
        </is>
      </c>
      <c r="D3996" s="161" t="inlineStr">
        <is>
          <t>Upper middle income</t>
        </is>
      </c>
      <c r="E3996" s="161" t="b">
        <v>1</v>
      </c>
      <c r="F3996" s="161" t="inlineStr">
        <is>
          <t>gas_rents_pct_gdp</t>
        </is>
      </c>
      <c r="G3996" s="161" t="n">
        <v>0.014</v>
      </c>
      <c r="H3996" s="161" t="inlineStr">
        <is>
          <t>2021</t>
        </is>
      </c>
      <c r="I3996" s="161" t="inlineStr">
        <is>
          <t>API_NY_GDP_NGAS_RT_ZS_DS2_en_csv_v2_35861.zip</t>
        </is>
      </c>
    </row>
    <row r="3997" ht="13" customHeight="1">
      <c r="A3997" s="161" t="inlineStr">
        <is>
          <t>ECU</t>
        </is>
      </c>
      <c r="B3997" s="161" t="inlineStr">
        <is>
          <t>Ecuador</t>
        </is>
      </c>
      <c r="C3997" s="161" t="inlineStr">
        <is>
          <t>Latin America &amp; Caribbean</t>
        </is>
      </c>
      <c r="D3997" s="161" t="inlineStr">
        <is>
          <t>Upper middle income</t>
        </is>
      </c>
      <c r="E3997" s="161" t="b">
        <v>1</v>
      </c>
      <c r="F3997" s="161" t="inlineStr">
        <is>
          <t>coal_rents_pct_gdp</t>
        </is>
      </c>
      <c r="G3997" s="161" t="n">
        <v>0</v>
      </c>
      <c r="H3997" s="161" t="inlineStr">
        <is>
          <t>2021</t>
        </is>
      </c>
      <c r="I3997" s="161" t="inlineStr">
        <is>
          <t>API_NY_GDP_COAL_RT_ZS_DS2_en_csv_v2_35370.zip</t>
        </is>
      </c>
    </row>
    <row r="3998" ht="13" customHeight="1">
      <c r="A3998" s="161" t="inlineStr">
        <is>
          <t>ECU</t>
        </is>
      </c>
      <c r="B3998" s="161" t="inlineStr">
        <is>
          <t>Ecuador</t>
        </is>
      </c>
      <c r="C3998" s="161" t="inlineStr">
        <is>
          <t>Latin America &amp; Caribbean</t>
        </is>
      </c>
      <c r="D3998" s="161" t="inlineStr">
        <is>
          <t>Upper middle income</t>
        </is>
      </c>
      <c r="E3998" s="161" t="b">
        <v>1</v>
      </c>
      <c r="F3998" s="161" t="inlineStr">
        <is>
          <t>other_fossil_gen_share_pct</t>
        </is>
      </c>
      <c r="G3998" s="161" t="n">
        <v>17.923</v>
      </c>
      <c r="H3998" s="161" t="inlineStr">
        <is>
          <t>2025</t>
        </is>
      </c>
      <c r="I3998" s="161" t="inlineStr">
        <is>
          <t>release_generation_yearly_global.csv</t>
        </is>
      </c>
    </row>
    <row r="3999" ht="13" customHeight="1">
      <c r="A3999" s="161" t="inlineStr">
        <is>
          <t>ECU</t>
        </is>
      </c>
      <c r="B3999" s="161" t="inlineStr">
        <is>
          <t>Ecuador</t>
        </is>
      </c>
      <c r="C3999" s="161" t="inlineStr">
        <is>
          <t>Latin America &amp; Caribbean</t>
        </is>
      </c>
      <c r="D3999" s="161" t="inlineStr">
        <is>
          <t>Upper middle income</t>
        </is>
      </c>
      <c r="E3999" s="161" t="b">
        <v>1</v>
      </c>
      <c r="F3999" s="161" t="inlineStr">
        <is>
          <t>renewable_share_electricity_pct</t>
        </is>
      </c>
      <c r="G3999" s="161" t="n">
        <v>81.952</v>
      </c>
      <c r="H3999" s="161" t="inlineStr">
        <is>
          <t>2024</t>
        </is>
      </c>
      <c r="I3999" s="161" t="inlineStr">
        <is>
          <t>imffossilfuelsubsidiesdata.xlsb</t>
        </is>
      </c>
    </row>
    <row r="4000" ht="13" customHeight="1">
      <c r="A4000" s="161" t="inlineStr">
        <is>
          <t>ECU</t>
        </is>
      </c>
      <c r="B4000" s="161" t="inlineStr">
        <is>
          <t>Ecuador</t>
        </is>
      </c>
      <c r="C4000" s="161" t="inlineStr">
        <is>
          <t>Latin America &amp; Caribbean</t>
        </is>
      </c>
      <c r="D4000" s="161" t="inlineStr">
        <is>
          <t>Upper middle income</t>
        </is>
      </c>
      <c r="E4000" s="161" t="b">
        <v>1</v>
      </c>
      <c r="F4000" s="161" t="inlineStr">
        <is>
          <t>re_share_change_pp</t>
        </is>
      </c>
      <c r="G4000" s="161" t="n">
        <v>6.956</v>
      </c>
      <c r="H4000" s="161" t="inlineStr">
        <is>
          <t>2025</t>
        </is>
      </c>
      <c r="I4000" s="161" t="inlineStr">
        <is>
          <t>release_generation_yearly_global.csv</t>
        </is>
      </c>
    </row>
    <row r="4001" ht="13" customHeight="1">
      <c r="A4001" s="161" t="inlineStr">
        <is>
          <t>ECU</t>
        </is>
      </c>
      <c r="B4001" s="161" t="inlineStr">
        <is>
          <t>Ecuador</t>
        </is>
      </c>
      <c r="C4001" s="161" t="inlineStr">
        <is>
          <t>Latin America &amp; Caribbean</t>
        </is>
      </c>
      <c r="D4001" s="161" t="inlineStr">
        <is>
          <t>Upper middle income</t>
        </is>
      </c>
      <c r="E4001" s="161" t="b">
        <v>1</v>
      </c>
      <c r="F4001" s="161" t="inlineStr">
        <is>
          <t>re_capacity_growth_pct</t>
        </is>
      </c>
      <c r="G4001" s="161" t="n">
        <v>0.348</v>
      </c>
      <c r="H4001" s="161" t="inlineStr">
        <is>
          <t>2025</t>
        </is>
      </c>
      <c r="I4001" s="161" t="inlineStr">
        <is>
          <t>release_generation_yearly_global.csv</t>
        </is>
      </c>
    </row>
    <row r="4002" ht="13" customHeight="1">
      <c r="A4002" s="161" t="inlineStr">
        <is>
          <t>ECU</t>
        </is>
      </c>
      <c r="B4002" s="161" t="inlineStr">
        <is>
          <t>Ecuador</t>
        </is>
      </c>
      <c r="C4002" s="161" t="inlineStr">
        <is>
          <t>Latin America &amp; Caribbean</t>
        </is>
      </c>
      <c r="D4002" s="161" t="inlineStr">
        <is>
          <t>Upper middle income</t>
        </is>
      </c>
      <c r="E4002" s="161" t="b">
        <v>1</v>
      </c>
      <c r="F4002" s="161" t="inlineStr">
        <is>
          <t>inn_total_inv_2030_pct_gdp</t>
        </is>
      </c>
      <c r="G4002" s="161" t="n">
        <v>5.87634223848772</v>
      </c>
      <c r="H4002" s="161" t="inlineStr">
        <is>
          <t>2030</t>
        </is>
      </c>
      <c r="I4002" s="161" t="inlineStr">
        <is>
          <t>Mitigation_Investment_Needs_v1.1.xlsx (InvestmentNeeds v1.1, model output)</t>
        </is>
      </c>
    </row>
    <row r="4003" ht="13" customHeight="1">
      <c r="A4003" s="161" t="inlineStr">
        <is>
          <t>ECU</t>
        </is>
      </c>
      <c r="B4003" s="161" t="inlineStr">
        <is>
          <t>Ecuador</t>
        </is>
      </c>
      <c r="C4003" s="161" t="inlineStr">
        <is>
          <t>Latin America &amp; Caribbean</t>
        </is>
      </c>
      <c r="D4003" s="161" t="inlineStr">
        <is>
          <t>Upper middle income</t>
        </is>
      </c>
      <c r="E4003" s="161" t="b">
        <v>1</v>
      </c>
      <c r="F4003" s="161" t="inlineStr">
        <is>
          <t>inn_incr_inv_2030_pct_gdp</t>
        </is>
      </c>
      <c r="G4003" s="161" t="n">
        <v>1.41032213723705</v>
      </c>
      <c r="H4003" s="161" t="inlineStr">
        <is>
          <t>2030</t>
        </is>
      </c>
      <c r="I4003" s="161" t="inlineStr">
        <is>
          <t>Mitigation_Investment_Needs_v1.1.xlsx (InvestmentNeeds v1.1, model output)</t>
        </is>
      </c>
    </row>
    <row r="4004" ht="13" customHeight="1">
      <c r="A4004" s="161" t="inlineStr">
        <is>
          <t>ECU</t>
        </is>
      </c>
      <c r="B4004" s="161" t="inlineStr">
        <is>
          <t>Ecuador</t>
        </is>
      </c>
      <c r="C4004" s="161" t="inlineStr">
        <is>
          <t>Latin America &amp; Caribbean</t>
        </is>
      </c>
      <c r="D4004" s="161" t="inlineStr">
        <is>
          <t>Upper middle income</t>
        </is>
      </c>
      <c r="E4004" s="161" t="b">
        <v>1</v>
      </c>
      <c r="F4004" s="161" t="inlineStr">
        <is>
          <t>inn_incr_inv_gen_2030_pct_gdp</t>
        </is>
      </c>
      <c r="G4004" s="161" t="n">
        <v>0.3751893942457417</v>
      </c>
      <c r="H4004" s="161" t="inlineStr">
        <is>
          <t>2030</t>
        </is>
      </c>
      <c r="I4004" s="161" t="inlineStr">
        <is>
          <t>Mitigation_Investment_Needs_v1.1.xlsx (InvestmentNeeds v1.1, model output)</t>
        </is>
      </c>
    </row>
    <row r="4005" ht="13" customHeight="1">
      <c r="A4005" s="161" t="inlineStr">
        <is>
          <t>ECU</t>
        </is>
      </c>
      <c r="B4005" s="161" t="inlineStr">
        <is>
          <t>Ecuador</t>
        </is>
      </c>
      <c r="C4005" s="161" t="inlineStr">
        <is>
          <t>Latin America &amp; Caribbean</t>
        </is>
      </c>
      <c r="D4005" s="161" t="inlineStr">
        <is>
          <t>Upper middle income</t>
        </is>
      </c>
      <c r="E4005" s="161" t="b">
        <v>1</v>
      </c>
      <c r="F4005" s="161" t="inlineStr">
        <is>
          <t>inn_incr_inv_grid_2030_pct_gdp</t>
        </is>
      </c>
      <c r="G4005" s="161" t="n">
        <v>0.2572727274827946</v>
      </c>
      <c r="H4005" s="161" t="inlineStr">
        <is>
          <t>2030</t>
        </is>
      </c>
      <c r="I4005" s="161" t="inlineStr">
        <is>
          <t>Mitigation_Investment_Needs_v1.1.xlsx (InvestmentNeeds v1.1, model output)</t>
        </is>
      </c>
    </row>
    <row r="4006" ht="13" customHeight="1">
      <c r="A4006" s="161" t="inlineStr">
        <is>
          <t>ECU</t>
        </is>
      </c>
      <c r="B4006" s="161" t="inlineStr">
        <is>
          <t>Ecuador</t>
        </is>
      </c>
      <c r="C4006" s="161" t="inlineStr">
        <is>
          <t>Latin America &amp; Caribbean</t>
        </is>
      </c>
      <c r="D4006" s="161" t="inlineStr">
        <is>
          <t>Upper middle income</t>
        </is>
      </c>
      <c r="E4006" s="161" t="b">
        <v>1</v>
      </c>
      <c r="F4006" s="161" t="inlineStr">
        <is>
          <t>inn_incr_inv_trn_2030_pct_gdp</t>
        </is>
      </c>
      <c r="G4006" s="161" t="n">
        <v>0.2563960804209969</v>
      </c>
      <c r="H4006" s="161" t="inlineStr">
        <is>
          <t>2030</t>
        </is>
      </c>
      <c r="I4006" s="161" t="inlineStr">
        <is>
          <t>Mitigation_Investment_Needs_v1.1.xlsx (InvestmentNeeds v1.1, model output)</t>
        </is>
      </c>
    </row>
    <row r="4007" ht="13" customHeight="1">
      <c r="A4007" s="161" t="inlineStr">
        <is>
          <t>ECU</t>
        </is>
      </c>
      <c r="B4007" s="161" t="inlineStr">
        <is>
          <t>Ecuador</t>
        </is>
      </c>
      <c r="C4007" s="161" t="inlineStr">
        <is>
          <t>Latin America &amp; Caribbean</t>
        </is>
      </c>
      <c r="D4007" s="161" t="inlineStr">
        <is>
          <t>Upper middle income</t>
        </is>
      </c>
      <c r="E4007" s="161" t="b">
        <v>1</v>
      </c>
      <c r="F4007" s="161" t="inlineStr">
        <is>
          <t>inn_incr_inv_bld_2030_pct_gdp</t>
        </is>
      </c>
      <c r="G4007" s="161" t="n">
        <v>0.1179417174888946</v>
      </c>
      <c r="H4007" s="161" t="inlineStr">
        <is>
          <t>2030</t>
        </is>
      </c>
      <c r="I4007" s="161" t="inlineStr">
        <is>
          <t>Mitigation_Investment_Needs_v1.1.xlsx (InvestmentNeeds v1.1, model output)</t>
        </is>
      </c>
    </row>
    <row r="4008" ht="13" customHeight="1">
      <c r="A4008" s="161" t="inlineStr">
        <is>
          <t>ECU</t>
        </is>
      </c>
      <c r="B4008" s="161" t="inlineStr">
        <is>
          <t>Ecuador</t>
        </is>
      </c>
      <c r="C4008" s="161" t="inlineStr">
        <is>
          <t>Latin America &amp; Caribbean</t>
        </is>
      </c>
      <c r="D4008" s="161" t="inlineStr">
        <is>
          <t>Upper middle income</t>
        </is>
      </c>
      <c r="E4008" s="161" t="b">
        <v>1</v>
      </c>
      <c r="F4008" s="161" t="inlineStr">
        <is>
          <t>inn_incr_inv_ind_2030_pct_gdp</t>
        </is>
      </c>
      <c r="G4008" s="161" t="n">
        <v>0.0587993316982413</v>
      </c>
      <c r="H4008" s="161" t="inlineStr">
        <is>
          <t>2030</t>
        </is>
      </c>
      <c r="I4008" s="161" t="inlineStr">
        <is>
          <t>Mitigation_Investment_Needs_v1.1.xlsx (InvestmentNeeds v1.1, model output)</t>
        </is>
      </c>
    </row>
    <row r="4009" ht="13" customHeight="1">
      <c r="A4009" s="161" t="inlineStr">
        <is>
          <t>ECU</t>
        </is>
      </c>
      <c r="B4009" s="161" t="inlineStr">
        <is>
          <t>Ecuador</t>
        </is>
      </c>
      <c r="C4009" s="161" t="inlineStr">
        <is>
          <t>Latin America &amp; Caribbean</t>
        </is>
      </c>
      <c r="D4009" s="161" t="inlineStr">
        <is>
          <t>Upper middle income</t>
        </is>
      </c>
      <c r="E4009" s="161" t="b">
        <v>1</v>
      </c>
      <c r="F4009" s="161" t="inlineStr">
        <is>
          <t>inn_incr_inv_fuel_2030_pct_gdp</t>
        </is>
      </c>
      <c r="G4009" s="161" t="n">
        <v>0.0778905538294374</v>
      </c>
      <c r="H4009" s="161" t="inlineStr">
        <is>
          <t>2030</t>
        </is>
      </c>
      <c r="I4009" s="161" t="inlineStr">
        <is>
          <t>Mitigation_Investment_Needs_v1.1.xlsx (InvestmentNeeds v1.1, model output)</t>
        </is>
      </c>
    </row>
    <row r="4010" ht="13" customHeight="1">
      <c r="A4010" s="161" t="inlineStr">
        <is>
          <t>ECU</t>
        </is>
      </c>
      <c r="B4010" s="161" t="inlineStr">
        <is>
          <t>Ecuador</t>
        </is>
      </c>
      <c r="C4010" s="161" t="inlineStr">
        <is>
          <t>Latin America &amp; Caribbean</t>
        </is>
      </c>
      <c r="D4010" s="161" t="inlineStr">
        <is>
          <t>Upper middle income</t>
        </is>
      </c>
      <c r="E4010" s="161" t="b">
        <v>1</v>
      </c>
      <c r="F4010" s="161" t="inlineStr">
        <is>
          <t>inn_incr_inv_afolu_2030_pct_gdp</t>
        </is>
      </c>
      <c r="G4010" s="161" t="n">
        <v>0.2668323320709416</v>
      </c>
      <c r="H4010" s="161" t="inlineStr">
        <is>
          <t>2030</t>
        </is>
      </c>
      <c r="I4010" s="161" t="inlineStr">
        <is>
          <t>Mitigation_Investment_Needs_v1.1.xlsx (InvestmentNeeds v1.1, model output)</t>
        </is>
      </c>
    </row>
    <row r="4011" ht="13" customHeight="1">
      <c r="A4011" s="161" t="inlineStr">
        <is>
          <t>ECU</t>
        </is>
      </c>
      <c r="B4011" s="161" t="inlineStr">
        <is>
          <t>Ecuador</t>
        </is>
      </c>
      <c r="C4011" s="161" t="inlineStr">
        <is>
          <t>Latin America &amp; Caribbean</t>
        </is>
      </c>
      <c r="D4011" s="161" t="inlineStr">
        <is>
          <t>Upper middle income</t>
        </is>
      </c>
      <c r="E4011" s="161" t="b">
        <v>1</v>
      </c>
      <c r="F4011" s="161" t="inlineStr">
        <is>
          <t>inn_incr_cost_a_2030_pct_gdp</t>
        </is>
      </c>
      <c r="G4011" s="161" t="n">
        <v>0.1232372258636729</v>
      </c>
      <c r="H4011" s="161" t="inlineStr">
        <is>
          <t>2030</t>
        </is>
      </c>
      <c r="I4011" s="161" t="inlineStr">
        <is>
          <t>Mitigation_Investment_Needs_v1.1.xlsx (InvestmentNeeds v1.1, model output)</t>
        </is>
      </c>
    </row>
    <row r="4012" ht="13" customHeight="1">
      <c r="A4012" s="161" t="inlineStr">
        <is>
          <t>ECU</t>
        </is>
      </c>
      <c r="B4012" s="161" t="inlineStr">
        <is>
          <t>Ecuador</t>
        </is>
      </c>
      <c r="C4012" s="161" t="inlineStr">
        <is>
          <t>Latin America &amp; Caribbean</t>
        </is>
      </c>
      <c r="D4012" s="161" t="inlineStr">
        <is>
          <t>Upper middle income</t>
        </is>
      </c>
      <c r="E4012" s="161" t="b">
        <v>1</v>
      </c>
      <c r="F4012" s="161" t="inlineStr">
        <is>
          <t>inn_incr_cost_b_2030_pct_gdp</t>
        </is>
      </c>
      <c r="G4012" s="161" t="n">
        <v>0.0229169747621827</v>
      </c>
      <c r="H4012" s="161" t="inlineStr">
        <is>
          <t>2030</t>
        </is>
      </c>
      <c r="I4012" s="161" t="inlineStr">
        <is>
          <t>Mitigation_Investment_Needs_v1.1.xlsx (InvestmentNeeds v1.1, model output)</t>
        </is>
      </c>
    </row>
    <row r="4013" ht="13" customHeight="1">
      <c r="A4013" s="161" t="inlineStr">
        <is>
          <t>ECU</t>
        </is>
      </c>
      <c r="B4013" s="161" t="inlineStr">
        <is>
          <t>Ecuador</t>
        </is>
      </c>
      <c r="C4013" s="161" t="inlineStr">
        <is>
          <t>Latin America &amp; Caribbean</t>
        </is>
      </c>
      <c r="D4013" s="161" t="inlineStr">
        <is>
          <t>Upper middle income</t>
        </is>
      </c>
      <c r="E4013" s="161" t="b">
        <v>1</v>
      </c>
      <c r="F4013" s="161" t="inlineStr">
        <is>
          <t>inn_incr_cost_c_2030_pct_gdp</t>
        </is>
      </c>
      <c r="G4013" s="161" t="n">
        <v>-0.0388392299555886</v>
      </c>
      <c r="H4013" s="161" t="inlineStr">
        <is>
          <t>2030</t>
        </is>
      </c>
      <c r="I4013" s="161" t="inlineStr">
        <is>
          <t>Mitigation_Investment_Needs_v1.1.xlsx (InvestmentNeeds v1.1, model output)</t>
        </is>
      </c>
    </row>
    <row r="4014" ht="13" customHeight="1">
      <c r="A4014" s="161" t="inlineStr">
        <is>
          <t>ECU</t>
        </is>
      </c>
      <c r="B4014" s="161" t="inlineStr">
        <is>
          <t>Ecuador</t>
        </is>
      </c>
      <c r="C4014" s="161" t="inlineStr">
        <is>
          <t>Latin America &amp; Caribbean</t>
        </is>
      </c>
      <c r="D4014" s="161" t="inlineStr">
        <is>
          <t>Upper middle income</t>
        </is>
      </c>
      <c r="E4014" s="161" t="b">
        <v>1</v>
      </c>
      <c r="F4014" s="161" t="inlineStr">
        <is>
          <t>inn_cost_per_t_b_2030_usd</t>
        </is>
      </c>
      <c r="G4014" s="161" t="n">
        <v>29.8411667123146</v>
      </c>
      <c r="H4014" s="161" t="inlineStr">
        <is>
          <t>2030</t>
        </is>
      </c>
      <c r="I4014" s="161" t="inlineStr">
        <is>
          <t>Mitigation_Investment_Needs_v1.1.xlsx (InvestmentNeeds v1.1, model output)</t>
        </is>
      </c>
    </row>
    <row r="4015" ht="13" customHeight="1">
      <c r="A4015" s="161" t="inlineStr">
        <is>
          <t>ECU</t>
        </is>
      </c>
      <c r="B4015" s="161" t="inlineStr">
        <is>
          <t>Ecuador</t>
        </is>
      </c>
      <c r="C4015" s="161" t="inlineStr">
        <is>
          <t>Latin America &amp; Caribbean</t>
        </is>
      </c>
      <c r="D4015" s="161" t="inlineStr">
        <is>
          <t>Upper middle income</t>
        </is>
      </c>
      <c r="E4015" s="161" t="b">
        <v>1</v>
      </c>
      <c r="F4015" s="161" t="inlineStr">
        <is>
          <t>inn_coc_penalty_2030_pct_gdp</t>
        </is>
      </c>
      <c r="G4015" s="161" t="n">
        <v>0.4180010462562082</v>
      </c>
      <c r="H4015" s="161" t="inlineStr">
        <is>
          <t>2030</t>
        </is>
      </c>
      <c r="I4015" s="161" t="inlineStr">
        <is>
          <t>Mitigation_Investment_Needs_v1.1.xlsx (InvestmentNeeds v1.1, model output)</t>
        </is>
      </c>
    </row>
    <row r="4016" ht="13" customHeight="1">
      <c r="A4016" s="161" t="inlineStr">
        <is>
          <t>ECU</t>
        </is>
      </c>
      <c r="B4016" s="161" t="inlineStr">
        <is>
          <t>Ecuador</t>
        </is>
      </c>
      <c r="C4016" s="161" t="inlineStr">
        <is>
          <t>Latin America &amp; Caribbean</t>
        </is>
      </c>
      <c r="D4016" s="161" t="inlineStr">
        <is>
          <t>Upper middle income</t>
        </is>
      </c>
      <c r="E4016" s="161" t="b">
        <v>1</v>
      </c>
      <c r="F4016" s="161" t="inlineStr">
        <is>
          <t>inn_pima_adj_inv_2030_pct_gdp</t>
        </is>
      </c>
      <c r="G4016" s="161" t="n">
        <v>6.745718898428346</v>
      </c>
      <c r="H4016" s="161" t="inlineStr">
        <is>
          <t>2030</t>
        </is>
      </c>
      <c r="I4016" s="161" t="inlineStr">
        <is>
          <t>Mitigation_Investment_Needs_v1.1.xlsx (InvestmentNeeds v1.1, model output)</t>
        </is>
      </c>
    </row>
    <row r="4017" ht="13" customHeight="1">
      <c r="A4017" s="161" t="inlineStr">
        <is>
          <t>ECU</t>
        </is>
      </c>
      <c r="B4017" s="161" t="inlineStr">
        <is>
          <t>Ecuador</t>
        </is>
      </c>
      <c r="C4017" s="161" t="inlineStr">
        <is>
          <t>Latin America &amp; Caribbean</t>
        </is>
      </c>
      <c r="D4017" s="161" t="inlineStr">
        <is>
          <t>Upper middle income</t>
        </is>
      </c>
      <c r="E4017" s="161" t="b">
        <v>1</v>
      </c>
      <c r="F4017" s="161" t="inlineStr">
        <is>
          <t>nmim_nz_inv_2030_pct_gdp</t>
        </is>
      </c>
      <c r="G4017" s="161" t="n">
        <v>4.058256583018598</v>
      </c>
      <c r="H4017" s="161" t="inlineStr">
        <is>
          <t>2030</t>
        </is>
      </c>
      <c r="I4017" s="161" t="inlineStr">
        <is>
          <t>nmim_summary_v0_2.csv (InvestmentNeeds NMIM v0.2, model output)</t>
        </is>
      </c>
    </row>
    <row r="4018" ht="13" customHeight="1">
      <c r="A4018" s="161" t="inlineStr">
        <is>
          <t>ECU</t>
        </is>
      </c>
      <c r="B4018" s="161" t="inlineStr">
        <is>
          <t>Ecuador</t>
        </is>
      </c>
      <c r="C4018" s="161" t="inlineStr">
        <is>
          <t>Latin America &amp; Caribbean</t>
        </is>
      </c>
      <c r="D4018" s="161" t="inlineStr">
        <is>
          <t>Upper middle income</t>
        </is>
      </c>
      <c r="E4018" s="161" t="b">
        <v>1</v>
      </c>
      <c r="F4018" s="161" t="inlineStr">
        <is>
          <t>nmim_typ1_2030_pct_gdp</t>
        </is>
      </c>
      <c r="G4018" s="161" t="n">
        <v>0.7760237919861831</v>
      </c>
      <c r="H4018" s="161" t="inlineStr">
        <is>
          <t>2030</t>
        </is>
      </c>
      <c r="I4018" s="161" t="inlineStr">
        <is>
          <t>nmim_summary_v0_2.csv (InvestmentNeeds NMIM v0.2, model output)</t>
        </is>
      </c>
    </row>
    <row r="4019" ht="13" customHeight="1">
      <c r="A4019" s="161" t="inlineStr">
        <is>
          <t>ECU</t>
        </is>
      </c>
      <c r="B4019" s="161" t="inlineStr">
        <is>
          <t>Ecuador</t>
        </is>
      </c>
      <c r="C4019" s="161" t="inlineStr">
        <is>
          <t>Latin America &amp; Caribbean</t>
        </is>
      </c>
      <c r="D4019" s="161" t="inlineStr">
        <is>
          <t>Upper middle income</t>
        </is>
      </c>
      <c r="E4019" s="161" t="b">
        <v>1</v>
      </c>
      <c r="F4019" s="161" t="inlineStr">
        <is>
          <t>nmim_typ2_2030_pct_gdp</t>
        </is>
      </c>
      <c r="G4019" s="161" t="n">
        <v>0.5394024709264198</v>
      </c>
      <c r="H4019" s="161" t="inlineStr">
        <is>
          <t>2030</t>
        </is>
      </c>
      <c r="I4019" s="161" t="inlineStr">
        <is>
          <t>nmim_summary_v0_2.csv (InvestmentNeeds NMIM v0.2, model output)</t>
        </is>
      </c>
    </row>
    <row r="4020" ht="13" customHeight="1">
      <c r="A4020" s="161" t="inlineStr">
        <is>
          <t>ECU</t>
        </is>
      </c>
      <c r="B4020" s="161" t="inlineStr">
        <is>
          <t>Ecuador</t>
        </is>
      </c>
      <c r="C4020" s="161" t="inlineStr">
        <is>
          <t>Latin America &amp; Caribbean</t>
        </is>
      </c>
      <c r="D4020" s="161" t="inlineStr">
        <is>
          <t>Upper middle income</t>
        </is>
      </c>
      <c r="E4020" s="161" t="b">
        <v>1</v>
      </c>
      <c r="F4020" s="161" t="inlineStr">
        <is>
          <t>nmim_typ3_2030_pct_gdp</t>
        </is>
      </c>
      <c r="G4020" s="161" t="n">
        <v>0.6651256895407927</v>
      </c>
      <c r="H4020" s="161" t="inlineStr">
        <is>
          <t>2030</t>
        </is>
      </c>
      <c r="I4020" s="161" t="inlineStr">
        <is>
          <t>nmim_summary_v0_2.csv (InvestmentNeeds NMIM v0.2, model output)</t>
        </is>
      </c>
    </row>
    <row r="4021" ht="13" customHeight="1">
      <c r="A4021" s="161" t="inlineStr">
        <is>
          <t>ECU</t>
        </is>
      </c>
      <c r="B4021" s="161" t="inlineStr">
        <is>
          <t>Ecuador</t>
        </is>
      </c>
      <c r="C4021" s="161" t="inlineStr">
        <is>
          <t>Latin America &amp; Caribbean</t>
        </is>
      </c>
      <c r="D4021" s="161" t="inlineStr">
        <is>
          <t>Upper middle income</t>
        </is>
      </c>
      <c r="E4021" s="161" t="b">
        <v>1</v>
      </c>
      <c r="F4021" s="161" t="inlineStr">
        <is>
          <t>nmim_typ4_2030_pct_gdp</t>
        </is>
      </c>
      <c r="G4021" s="161" t="n">
        <v>1.449577296738446</v>
      </c>
      <c r="H4021" s="161" t="inlineStr">
        <is>
          <t>2030</t>
        </is>
      </c>
      <c r="I4021" s="161" t="inlineStr">
        <is>
          <t>nmim_summary_v0_2.csv (InvestmentNeeds NMIM v0.2, model output)</t>
        </is>
      </c>
    </row>
    <row r="4022" ht="13" customHeight="1">
      <c r="A4022" s="161" t="inlineStr">
        <is>
          <t>ECU</t>
        </is>
      </c>
      <c r="B4022" s="161" t="inlineStr">
        <is>
          <t>Ecuador</t>
        </is>
      </c>
      <c r="C4022" s="161" t="inlineStr">
        <is>
          <t>Latin America &amp; Caribbean</t>
        </is>
      </c>
      <c r="D4022" s="161" t="inlineStr">
        <is>
          <t>Upper middle income</t>
        </is>
      </c>
      <c r="E4022" s="161" t="b">
        <v>1</v>
      </c>
      <c r="F4022" s="161" t="inlineStr">
        <is>
          <t>nmim_typ5_2030_pct_gdp</t>
        </is>
      </c>
      <c r="G4022" s="161" t="n">
        <v>0.6281273347180377</v>
      </c>
      <c r="H4022" s="161" t="inlineStr">
        <is>
          <t>2030</t>
        </is>
      </c>
      <c r="I4022" s="161" t="inlineStr">
        <is>
          <t>nmim_summary_v0_2.csv (InvestmentNeeds NMIM v0.2, model output)</t>
        </is>
      </c>
    </row>
    <row r="4023" ht="13" customHeight="1">
      <c r="A4023" s="161" t="inlineStr">
        <is>
          <t>ECU</t>
        </is>
      </c>
      <c r="B4023" s="161" t="inlineStr">
        <is>
          <t>Ecuador</t>
        </is>
      </c>
      <c r="C4023" s="161" t="inlineStr">
        <is>
          <t>Latin America &amp; Caribbean</t>
        </is>
      </c>
      <c r="D4023" s="161" t="inlineStr">
        <is>
          <t>Upper middle income</t>
        </is>
      </c>
      <c r="E4023" s="161" t="b">
        <v>1</v>
      </c>
      <c r="F4023" s="161" t="inlineStr">
        <is>
          <t>nmim_budget_need_2030_pct_gdp</t>
        </is>
      </c>
      <c r="G4023" s="161" t="n">
        <v>1.210896980596356</v>
      </c>
      <c r="H4023" s="161" t="inlineStr">
        <is>
          <t>2030</t>
        </is>
      </c>
      <c r="I4023" s="161" t="inlineStr">
        <is>
          <t>nmim_summary_v0_2.csv (InvestmentNeeds NMIM v0.2, model output)</t>
        </is>
      </c>
    </row>
    <row r="4024" ht="13" customHeight="1">
      <c r="A4024" s="161" t="inlineStr">
        <is>
          <t>ECU</t>
        </is>
      </c>
      <c r="B4024" s="161" t="inlineStr">
        <is>
          <t>Ecuador</t>
        </is>
      </c>
      <c r="C4024" s="161" t="inlineStr">
        <is>
          <t>Latin America &amp; Caribbean</t>
        </is>
      </c>
      <c r="D4024" s="161" t="inlineStr">
        <is>
          <t>Upper middle income</t>
        </is>
      </c>
      <c r="E4024" s="161" t="b">
        <v>1</v>
      </c>
      <c r="F4024" s="161" t="inlineStr">
        <is>
          <t>nmim_private_share_2030_pct</t>
        </is>
      </c>
      <c r="G4024" s="161" t="n">
        <v>56.87065576763325</v>
      </c>
      <c r="H4024" s="161" t="inlineStr">
        <is>
          <t>2030</t>
        </is>
      </c>
      <c r="I4024" s="161" t="inlineStr">
        <is>
          <t>nmim_summary_v0_2.csv (InvestmentNeeds NMIM v0.2, model output)</t>
        </is>
      </c>
    </row>
    <row r="4025" ht="13" customHeight="1">
      <c r="A4025" s="161" t="inlineStr">
        <is>
          <t>ECU</t>
        </is>
      </c>
      <c r="B4025" s="161" t="inlineStr">
        <is>
          <t>Ecuador</t>
        </is>
      </c>
      <c r="C4025" s="161" t="inlineStr">
        <is>
          <t>Latin America &amp; Caribbean</t>
        </is>
      </c>
      <c r="D4025" s="161" t="inlineStr">
        <is>
          <t>Upper middle income</t>
        </is>
      </c>
      <c r="E4025" s="161" t="b">
        <v>1</v>
      </c>
      <c r="F4025" s="161" t="inlineStr">
        <is>
          <t>nmim_incr_inv_2030_pct_gdp</t>
        </is>
      </c>
      <c r="G4025" s="161" t="n">
        <v>3.002245393559351</v>
      </c>
      <c r="H4025" s="161" t="inlineStr">
        <is>
          <t>2030</t>
        </is>
      </c>
      <c r="I4025" s="161" t="inlineStr">
        <is>
          <t>nmim_summary_v0_2.csv (InvestmentNeeds NMIM v0.2, model output)</t>
        </is>
      </c>
    </row>
    <row r="4026" ht="13" customHeight="1">
      <c r="A4026" s="161" t="inlineStr">
        <is>
          <t>ECU</t>
        </is>
      </c>
      <c r="B4026" s="161" t="inlineStr">
        <is>
          <t>Ecuador</t>
        </is>
      </c>
      <c r="C4026" s="161" t="inlineStr">
        <is>
          <t>Latin America &amp; Caribbean</t>
        </is>
      </c>
      <c r="D4026" s="161" t="inlineStr">
        <is>
          <t>Upper middle income</t>
        </is>
      </c>
      <c r="E4026" s="161" t="b">
        <v>1</v>
      </c>
      <c r="F4026" s="161" t="inlineStr">
        <is>
          <t>nmim_incr_inv_2050_pct_gdp</t>
        </is>
      </c>
      <c r="G4026" s="161" t="n">
        <v>2.754582902584718</v>
      </c>
      <c r="H4026" s="161" t="inlineStr">
        <is>
          <t>2050</t>
        </is>
      </c>
      <c r="I4026" s="161" t="inlineStr">
        <is>
          <t>nmim_summary_v0_2.csv (InvestmentNeeds NMIM v0.2, model output)</t>
        </is>
      </c>
    </row>
    <row r="4027" ht="13" customHeight="1">
      <c r="A4027" s="161" t="inlineStr">
        <is>
          <t>ECU</t>
        </is>
      </c>
      <c r="B4027" s="161" t="inlineStr">
        <is>
          <t>Ecuador</t>
        </is>
      </c>
      <c r="C4027" s="161" t="inlineStr">
        <is>
          <t>Latin America &amp; Caribbean</t>
        </is>
      </c>
      <c r="D4027" s="161" t="inlineStr">
        <is>
          <t>Upper middle income</t>
        </is>
      </c>
      <c r="E4027" s="161" t="b">
        <v>1</v>
      </c>
      <c r="F4027" s="161" t="inlineStr">
        <is>
          <t>nmim_pv_incr_cost_b_pct_gdp</t>
        </is>
      </c>
      <c r="G4027" s="161" t="n">
        <v>3.7455287862777</v>
      </c>
      <c r="H4027" s="161" t="inlineStr">
        <is>
          <t>2025-2050</t>
        </is>
      </c>
      <c r="I4027" s="161" t="inlineStr">
        <is>
          <t>nmim_summary_v0_2.csv (InvestmentNeeds NMIM v0.2, model output)</t>
        </is>
      </c>
    </row>
    <row r="4028" ht="13" customHeight="1">
      <c r="A4028" s="161" t="inlineStr">
        <is>
          <t>ECU</t>
        </is>
      </c>
      <c r="B4028" s="161" t="inlineStr">
        <is>
          <t>Ecuador</t>
        </is>
      </c>
      <c r="C4028" s="161" t="inlineStr">
        <is>
          <t>Latin America &amp; Caribbean</t>
        </is>
      </c>
      <c r="D4028" s="161" t="inlineStr">
        <is>
          <t>Upper middle income</t>
        </is>
      </c>
      <c r="E4028" s="161" t="b">
        <v>1</v>
      </c>
      <c r="F4028" s="161" t="inlineStr">
        <is>
          <t>price_diesel_usd_litre</t>
        </is>
      </c>
      <c r="G4028" s="161" t="n">
        <v>0.413</v>
      </c>
      <c r="H4028" s="161" t="inlineStr">
        <is>
          <t>2024</t>
        </is>
      </c>
      <c r="I4028" s="161" t="inlineStr">
        <is>
          <t>imffossilfuelsubsidiesdata.xlsb</t>
        </is>
      </c>
    </row>
    <row r="4029" ht="13" customHeight="1">
      <c r="A4029" s="161" t="inlineStr">
        <is>
          <t>ECU</t>
        </is>
      </c>
      <c r="B4029" s="161" t="inlineStr">
        <is>
          <t>Ecuador</t>
        </is>
      </c>
      <c r="C4029" s="161" t="inlineStr">
        <is>
          <t>Latin America &amp; Caribbean</t>
        </is>
      </c>
      <c r="D4029" s="161" t="inlineStr">
        <is>
          <t>Upper middle income</t>
        </is>
      </c>
      <c r="E4029" s="161" t="b">
        <v>1</v>
      </c>
      <c r="F4029" s="161" t="inlineStr">
        <is>
          <t>price_gasoline_usd_litre</t>
        </is>
      </c>
      <c r="G4029" s="161" t="n">
        <v>0.59</v>
      </c>
      <c r="H4029" s="161" t="inlineStr">
        <is>
          <t>2024</t>
        </is>
      </c>
      <c r="I4029" s="161" t="inlineStr">
        <is>
          <t>imffossilfuelsubsidiesdata.xlsb</t>
        </is>
      </c>
    </row>
    <row r="4030" ht="13" customHeight="1">
      <c r="A4030" s="161" t="inlineStr">
        <is>
          <t>ECU</t>
        </is>
      </c>
      <c r="B4030" s="161" t="inlineStr">
        <is>
          <t>Ecuador</t>
        </is>
      </c>
      <c r="C4030" s="161" t="inlineStr">
        <is>
          <t>Latin America &amp; Caribbean</t>
        </is>
      </c>
      <c r="D4030" s="161" t="inlineStr">
        <is>
          <t>Upper middle income</t>
        </is>
      </c>
      <c r="E4030" s="161" t="b">
        <v>1</v>
      </c>
      <c r="F4030" s="161" t="inlineStr">
        <is>
          <t>price_electricity_residential_usd_kwh</t>
        </is>
      </c>
      <c r="G4030" s="161" t="n">
        <v>0.103</v>
      </c>
      <c r="H4030" s="161" t="inlineStr">
        <is>
          <t>2024</t>
        </is>
      </c>
      <c r="I4030" s="161" t="inlineStr">
        <is>
          <t>imffossilfuelsubsidiesdata.xlsb</t>
        </is>
      </c>
    </row>
    <row r="4031" ht="13" customHeight="1">
      <c r="A4031" s="161" t="inlineStr">
        <is>
          <t>ECU</t>
        </is>
      </c>
      <c r="B4031" s="161" t="inlineStr">
        <is>
          <t>Ecuador</t>
        </is>
      </c>
      <c r="C4031" s="161" t="inlineStr">
        <is>
          <t>Latin America &amp; Caribbean</t>
        </is>
      </c>
      <c r="D4031" s="161" t="inlineStr">
        <is>
          <t>Upper middle income</t>
        </is>
      </c>
      <c r="E4031" s="161" t="b">
        <v>1</v>
      </c>
      <c r="F4031" s="161" t="inlineStr">
        <is>
          <t>price_electricity_industry_usd_kwh</t>
        </is>
      </c>
      <c r="G4031" s="161" t="n">
        <v>0.07099999999999999</v>
      </c>
      <c r="H4031" s="161" t="inlineStr">
        <is>
          <t>2024</t>
        </is>
      </c>
      <c r="I4031" s="161" t="inlineStr">
        <is>
          <t>imffossilfuelsubsidiesdata.xlsb</t>
        </is>
      </c>
    </row>
    <row r="4032" ht="13" customHeight="1">
      <c r="A4032" s="161" t="inlineStr">
        <is>
          <t>ECU</t>
        </is>
      </c>
      <c r="B4032" s="161" t="inlineStr">
        <is>
          <t>Ecuador</t>
        </is>
      </c>
      <c r="C4032" s="161" t="inlineStr">
        <is>
          <t>Latin America &amp; Caribbean</t>
        </is>
      </c>
      <c r="D4032" s="161" t="inlineStr">
        <is>
          <t>Upper middle income</t>
        </is>
      </c>
      <c r="E4032" s="161" t="b">
        <v>1</v>
      </c>
      <c r="F4032" s="161" t="inlineStr">
        <is>
          <t>price_gas_residential_usd_gj</t>
        </is>
      </c>
      <c r="G4032" s="161" t="n">
        <v>15.553</v>
      </c>
      <c r="H4032" s="161" t="inlineStr">
        <is>
          <t>2024</t>
        </is>
      </c>
      <c r="I4032" s="161" t="inlineStr">
        <is>
          <t>imffossilfuelsubsidiesdata.xlsb</t>
        </is>
      </c>
    </row>
    <row r="4033" ht="13" customHeight="1">
      <c r="A4033" s="161" t="inlineStr">
        <is>
          <t>ECU</t>
        </is>
      </c>
      <c r="B4033" s="161" t="inlineStr">
        <is>
          <t>Ecuador</t>
        </is>
      </c>
      <c r="C4033" s="161" t="inlineStr">
        <is>
          <t>Latin America &amp; Caribbean</t>
        </is>
      </c>
      <c r="D4033" s="161" t="inlineStr">
        <is>
          <t>Upper middle income</t>
        </is>
      </c>
      <c r="E4033" s="161" t="b">
        <v>1</v>
      </c>
      <c r="F4033" s="161" t="inlineStr">
        <is>
          <t>price_gas_industry_usd_gj</t>
        </is>
      </c>
      <c r="G4033" s="161" t="n">
        <v>11.17</v>
      </c>
      <c r="H4033" s="161" t="inlineStr">
        <is>
          <t>2024</t>
        </is>
      </c>
      <c r="I4033" s="161" t="inlineStr">
        <is>
          <t>imffossilfuelsubsidiesdata.xlsb</t>
        </is>
      </c>
    </row>
    <row r="4034" ht="13" customHeight="1">
      <c r="A4034" s="161" t="inlineStr">
        <is>
          <t>ECU</t>
        </is>
      </c>
      <c r="B4034" s="161" t="inlineStr">
        <is>
          <t>Ecuador</t>
        </is>
      </c>
      <c r="C4034" s="161" t="inlineStr">
        <is>
          <t>Latin America &amp; Caribbean</t>
        </is>
      </c>
      <c r="D4034" s="161" t="inlineStr">
        <is>
          <t>Upper middle income</t>
        </is>
      </c>
      <c r="E4034" s="161" t="b">
        <v>1</v>
      </c>
      <c r="F4034" s="161" t="inlineStr">
        <is>
          <t>price_gas_power_usd_gj</t>
        </is>
      </c>
      <c r="G4034" s="161" t="n">
        <v>10.508</v>
      </c>
      <c r="H4034" s="161" t="inlineStr">
        <is>
          <t>2024</t>
        </is>
      </c>
      <c r="I4034" s="161" t="inlineStr">
        <is>
          <t>imffossilfuelsubsidiesdata.xlsb</t>
        </is>
      </c>
    </row>
    <row r="4035" ht="13" customHeight="1">
      <c r="A4035" s="161" t="inlineStr">
        <is>
          <t>ECU</t>
        </is>
      </c>
      <c r="B4035" s="161" t="inlineStr">
        <is>
          <t>Ecuador</t>
        </is>
      </c>
      <c r="C4035" s="161" t="inlineStr">
        <is>
          <t>Latin America &amp; Caribbean</t>
        </is>
      </c>
      <c r="D4035" s="161" t="inlineStr">
        <is>
          <t>Upper middle income</t>
        </is>
      </c>
      <c r="E4035" s="161" t="b">
        <v>1</v>
      </c>
      <c r="F4035" s="161" t="inlineStr">
        <is>
          <t>price_coal_residential_usd_gj</t>
        </is>
      </c>
      <c r="G4035" s="161" t="n">
        <v>13.656</v>
      </c>
      <c r="H4035" s="161" t="inlineStr">
        <is>
          <t>2024</t>
        </is>
      </c>
      <c r="I4035" s="161" t="inlineStr">
        <is>
          <t>imffossilfuelsubsidiesdata.xlsb</t>
        </is>
      </c>
    </row>
    <row r="4036" ht="13" customHeight="1">
      <c r="A4036" s="161" t="inlineStr">
        <is>
          <t>ECU</t>
        </is>
      </c>
      <c r="B4036" s="161" t="inlineStr">
        <is>
          <t>Ecuador</t>
        </is>
      </c>
      <c r="C4036" s="161" t="inlineStr">
        <is>
          <t>Latin America &amp; Caribbean</t>
        </is>
      </c>
      <c r="D4036" s="161" t="inlineStr">
        <is>
          <t>Upper middle income</t>
        </is>
      </c>
      <c r="E4036" s="161" t="b">
        <v>1</v>
      </c>
      <c r="F4036" s="161" t="inlineStr">
        <is>
          <t>price_coal_industry_usd_gj</t>
        </is>
      </c>
      <c r="G4036" s="161" t="n">
        <v>7.281</v>
      </c>
      <c r="H4036" s="161" t="inlineStr">
        <is>
          <t>2024</t>
        </is>
      </c>
      <c r="I4036" s="161" t="inlineStr">
        <is>
          <t>imffossilfuelsubsidiesdata.xlsb</t>
        </is>
      </c>
    </row>
    <row r="4037" ht="13" customHeight="1">
      <c r="A4037" s="161" t="inlineStr">
        <is>
          <t>ECU</t>
        </is>
      </c>
      <c r="B4037" s="161" t="inlineStr">
        <is>
          <t>Ecuador</t>
        </is>
      </c>
      <c r="C4037" s="161" t="inlineStr">
        <is>
          <t>Latin America &amp; Caribbean</t>
        </is>
      </c>
      <c r="D4037" s="161" t="inlineStr">
        <is>
          <t>Upper middle income</t>
        </is>
      </c>
      <c r="E4037" s="161" t="b">
        <v>1</v>
      </c>
      <c r="F4037" s="161" t="inlineStr">
        <is>
          <t>price_coal_power_usd_gj</t>
        </is>
      </c>
      <c r="G4037" s="161" t="n">
        <v>5.575</v>
      </c>
      <c r="H4037" s="161" t="inlineStr">
        <is>
          <t>2024</t>
        </is>
      </c>
      <c r="I4037" s="161" t="inlineStr">
        <is>
          <t>imffossilfuelsubsidiesdata.xlsb</t>
        </is>
      </c>
    </row>
    <row r="4038" ht="13" customHeight="1">
      <c r="A4038" s="161" t="inlineStr">
        <is>
          <t>ECU</t>
        </is>
      </c>
      <c r="B4038" s="161" t="inlineStr">
        <is>
          <t>Ecuador</t>
        </is>
      </c>
      <c r="C4038" s="161" t="inlineStr">
        <is>
          <t>Latin America &amp; Caribbean</t>
        </is>
      </c>
      <c r="D4038" s="161" t="inlineStr">
        <is>
          <t>Upper middle income</t>
        </is>
      </c>
      <c r="E4038" s="161" t="b">
        <v>1</v>
      </c>
      <c r="F4038" s="161" t="inlineStr">
        <is>
          <t>power_market_structure</t>
        </is>
      </c>
      <c r="G4038" s="161" t="n">
        <v>3</v>
      </c>
      <c r="H4038" s="161" t="inlineStr">
        <is>
          <t>2013</t>
        </is>
      </c>
      <c r="I4038" s="161" t="inlineStr">
        <is>
          <t>dataverse_files.zip</t>
        </is>
      </c>
    </row>
    <row r="4039" ht="13" customHeight="1">
      <c r="A4039" s="161" t="inlineStr">
        <is>
          <t>ECU</t>
        </is>
      </c>
      <c r="B4039" s="161" t="inlineStr">
        <is>
          <t>Ecuador</t>
        </is>
      </c>
      <c r="C4039" s="161" t="inlineStr">
        <is>
          <t>Latin America &amp; Caribbean</t>
        </is>
      </c>
      <c r="D4039" s="161" t="inlineStr">
        <is>
          <t>Upper middle income</t>
        </is>
      </c>
      <c r="E4039" s="161" t="b">
        <v>1</v>
      </c>
      <c r="F4039" s="161" t="inlineStr">
        <is>
          <t>independent_regulator</t>
        </is>
      </c>
      <c r="G4039" s="161" t="n">
        <v>1</v>
      </c>
      <c r="H4039" s="161" t="inlineStr">
        <is>
          <t>2013</t>
        </is>
      </c>
      <c r="I4039" s="161" t="inlineStr">
        <is>
          <t>dataverse_files.zip</t>
        </is>
      </c>
    </row>
    <row r="4040" ht="13" customHeight="1">
      <c r="A4040" s="161" t="inlineStr">
        <is>
          <t>ECU</t>
        </is>
      </c>
      <c r="B4040" s="161" t="inlineStr">
        <is>
          <t>Ecuador</t>
        </is>
      </c>
      <c r="C4040" s="161" t="inlineStr">
        <is>
          <t>Latin America &amp; Caribbean</t>
        </is>
      </c>
      <c r="D4040" s="161" t="inlineStr">
        <is>
          <t>Upper middle income</t>
        </is>
      </c>
      <c r="E4040" s="161" t="b">
        <v>1</v>
      </c>
      <c r="F4040" s="161" t="inlineStr">
        <is>
          <t>generation_unbundled</t>
        </is>
      </c>
      <c r="G4040" s="161" t="n">
        <v>1</v>
      </c>
      <c r="H4040" s="161" t="inlineStr">
        <is>
          <t>2013</t>
        </is>
      </c>
      <c r="I4040" s="161" t="inlineStr">
        <is>
          <t>dataverse_files.zip</t>
        </is>
      </c>
    </row>
    <row r="4041" ht="13" customHeight="1">
      <c r="A4041" s="161" t="inlineStr">
        <is>
          <t>ECU</t>
        </is>
      </c>
      <c r="B4041" s="161" t="inlineStr">
        <is>
          <t>Ecuador</t>
        </is>
      </c>
      <c r="C4041" s="161" t="inlineStr">
        <is>
          <t>Latin America &amp; Caribbean</t>
        </is>
      </c>
      <c r="D4041" s="161" t="inlineStr">
        <is>
          <t>Upper middle income</t>
        </is>
      </c>
      <c r="E4041" s="161" t="b">
        <v>1</v>
      </c>
      <c r="F4041" s="161" t="inlineStr">
        <is>
          <t>rise_renewable_energy_score</t>
        </is>
      </c>
      <c r="G4041" s="161" t="n">
        <v>40.87</v>
      </c>
      <c r="H4041" s="161" t="inlineStr">
        <is>
          <t>2023</t>
        </is>
      </c>
      <c r="I4041" s="161" t="inlineStr">
        <is>
          <t>WB_RISE_WIDEF.csv</t>
        </is>
      </c>
    </row>
    <row r="4042" ht="13" customHeight="1">
      <c r="A4042" s="161" t="inlineStr">
        <is>
          <t>ECU</t>
        </is>
      </c>
      <c r="B4042" s="161" t="inlineStr">
        <is>
          <t>Ecuador</t>
        </is>
      </c>
      <c r="C4042" s="161" t="inlineStr">
        <is>
          <t>Latin America &amp; Caribbean</t>
        </is>
      </c>
      <c r="D4042" s="161" t="inlineStr">
        <is>
          <t>Upper middle income</t>
        </is>
      </c>
      <c r="E4042" s="161" t="b">
        <v>1</v>
      </c>
      <c r="F4042" s="161" t="inlineStr">
        <is>
          <t>rise_level_playing_field_score</t>
        </is>
      </c>
      <c r="G4042" s="161" t="n">
        <v>0</v>
      </c>
      <c r="H4042" s="161" t="inlineStr">
        <is>
          <t>2023</t>
        </is>
      </c>
      <c r="I4042" s="161" t="inlineStr">
        <is>
          <t>WB_RISE_WIDEF.csv</t>
        </is>
      </c>
    </row>
    <row r="4043" ht="13" customHeight="1">
      <c r="A4043" s="161" t="inlineStr">
        <is>
          <t>ECU</t>
        </is>
      </c>
      <c r="B4043" s="161" t="inlineStr">
        <is>
          <t>Ecuador</t>
        </is>
      </c>
      <c r="C4043" s="161" t="inlineStr">
        <is>
          <t>Latin America &amp; Caribbean</t>
        </is>
      </c>
      <c r="D4043" s="161" t="inlineStr">
        <is>
          <t>Upper middle income</t>
        </is>
      </c>
      <c r="E4043" s="161" t="b">
        <v>1</v>
      </c>
      <c r="F4043" s="161" t="inlineStr">
        <is>
          <t>rise_ee_financing_mechanisms_score</t>
        </is>
      </c>
      <c r="G4043" s="161" t="n">
        <v>100</v>
      </c>
      <c r="H4043" s="161" t="inlineStr">
        <is>
          <t>2023</t>
        </is>
      </c>
      <c r="I4043" s="161" t="inlineStr">
        <is>
          <t>WB_RISE_WIDEF.csv</t>
        </is>
      </c>
    </row>
    <row r="4044" ht="13" customHeight="1">
      <c r="A4044" s="161" t="inlineStr">
        <is>
          <t>ECU</t>
        </is>
      </c>
      <c r="B4044" s="161" t="inlineStr">
        <is>
          <t>Ecuador</t>
        </is>
      </c>
      <c r="C4044" s="161" t="inlineStr">
        <is>
          <t>Latin America &amp; Caribbean</t>
        </is>
      </c>
      <c r="D4044" s="161" t="inlineStr">
        <is>
          <t>Upper middle income</t>
        </is>
      </c>
      <c r="E4044" s="161" t="b">
        <v>1</v>
      </c>
      <c r="F4044" s="161" t="inlineStr">
        <is>
          <t>revenue_pct_gdp</t>
        </is>
      </c>
      <c r="G4044" s="161" t="n">
        <v>37.056</v>
      </c>
      <c r="H4044" s="161" t="inlineStr">
        <is>
          <t>2024</t>
        </is>
      </c>
      <c r="I4044" s="161" t="inlineStr">
        <is>
          <t>dataset_2026-08-26T13_41_09_874550254Z_DEFAULT_INTEGRATION_IMF_RES_WEO_9_0_0.csv</t>
        </is>
      </c>
    </row>
    <row r="4045" ht="13" customHeight="1">
      <c r="A4045" s="161" t="inlineStr">
        <is>
          <t>ECU</t>
        </is>
      </c>
      <c r="B4045" s="161" t="inlineStr">
        <is>
          <t>Ecuador</t>
        </is>
      </c>
      <c r="C4045" s="161" t="inlineStr">
        <is>
          <t>Latin America &amp; Caribbean</t>
        </is>
      </c>
      <c r="D4045" s="161" t="inlineStr">
        <is>
          <t>Upper middle income</t>
        </is>
      </c>
      <c r="E4045" s="161" t="b">
        <v>1</v>
      </c>
      <c r="F4045" s="161" t="inlineStr">
        <is>
          <t>primary_balance_pct_gdp</t>
        </is>
      </c>
      <c r="G4045" s="161" t="n">
        <v>-0.176</v>
      </c>
      <c r="H4045" s="161" t="inlineStr">
        <is>
          <t>2024</t>
        </is>
      </c>
      <c r="I4045" s="161" t="inlineStr">
        <is>
          <t>dataset_2026-08-26T13_41_09_874550254Z_DEFAULT_INTEGRATION_IMF_RES_WEO_9_0_0.csv</t>
        </is>
      </c>
    </row>
    <row r="4046" ht="13" customHeight="1">
      <c r="A4046" s="161" t="inlineStr">
        <is>
          <t>ECU</t>
        </is>
      </c>
      <c r="B4046" s="161" t="inlineStr">
        <is>
          <t>Ecuador</t>
        </is>
      </c>
      <c r="C4046" s="161" t="inlineStr">
        <is>
          <t>Latin America &amp; Caribbean</t>
        </is>
      </c>
      <c r="D4046" s="161" t="inlineStr">
        <is>
          <t>Upper middle income</t>
        </is>
      </c>
      <c r="E4046" s="161" t="b">
        <v>1</v>
      </c>
      <c r="F4046" s="161" t="inlineStr">
        <is>
          <t>current_account_pct_gdp</t>
        </is>
      </c>
      <c r="G4046" s="161" t="n">
        <v>5.69</v>
      </c>
      <c r="H4046" s="161" t="inlineStr">
        <is>
          <t>2024</t>
        </is>
      </c>
      <c r="I4046" s="161" t="inlineStr">
        <is>
          <t>dataset_2026-08-26T13_41_09_874550254Z_DEFAULT_INTEGRATION_IMF_RES_WEO_9_0_0.csv</t>
        </is>
      </c>
    </row>
    <row r="4047" ht="13" customHeight="1">
      <c r="A4047" s="161" t="inlineStr">
        <is>
          <t>ECU</t>
        </is>
      </c>
      <c r="B4047" s="161" t="inlineStr">
        <is>
          <t>Ecuador</t>
        </is>
      </c>
      <c r="C4047" s="161" t="inlineStr">
        <is>
          <t>Latin America &amp; Caribbean</t>
        </is>
      </c>
      <c r="D4047" s="161" t="inlineStr">
        <is>
          <t>Upper middle income</t>
        </is>
      </c>
      <c r="E4047" s="161" t="b">
        <v>1</v>
      </c>
      <c r="F4047" s="161" t="inlineStr">
        <is>
          <t>gross_capital_formation_pct_gdp</t>
        </is>
      </c>
      <c r="G4047" s="161" t="n">
        <v>19.506</v>
      </c>
      <c r="H4047" s="161" t="inlineStr">
        <is>
          <t>2024</t>
        </is>
      </c>
      <c r="I4047" s="161" t="inlineStr">
        <is>
          <t>dataset_2026-08-26T13_41_09_874550254Z_DEFAULT_INTEGRATION_IMF_RES_WEO_9_0_0.csv</t>
        </is>
      </c>
    </row>
    <row r="4048" ht="13" customHeight="1">
      <c r="A4048" s="161" t="inlineStr">
        <is>
          <t>ECU</t>
        </is>
      </c>
      <c r="B4048" s="161" t="inlineStr">
        <is>
          <t>Ecuador</t>
        </is>
      </c>
      <c r="C4048" s="161" t="inlineStr">
        <is>
          <t>Latin America &amp; Caribbean</t>
        </is>
      </c>
      <c r="D4048" s="161" t="inlineStr">
        <is>
          <t>Upper middle income</t>
        </is>
      </c>
      <c r="E4048" s="161" t="b">
        <v>1</v>
      </c>
      <c r="F4048" s="161" t="inlineStr">
        <is>
          <t>real_gdp_growth_5y_avg_pct</t>
        </is>
      </c>
      <c r="G4048" s="161" t="n">
        <v>1.187</v>
      </c>
      <c r="H4048" s="161" t="inlineStr">
        <is>
          <t>2020-2024 avg</t>
        </is>
      </c>
      <c r="I4048" s="161" t="inlineStr">
        <is>
          <t>dataset_2026-08-26T13_41_09_874550254Z_DEFAULT_INTEGRATION_IMF_RES_WEO_9_0_0.csv (derived)</t>
        </is>
      </c>
    </row>
    <row r="4049" ht="13" customHeight="1">
      <c r="A4049" s="161" t="inlineStr">
        <is>
          <t>ECU</t>
        </is>
      </c>
      <c r="B4049" s="161" t="inlineStr">
        <is>
          <t>Ecuador</t>
        </is>
      </c>
      <c r="C4049" s="161" t="inlineStr">
        <is>
          <t>Latin America &amp; Caribbean</t>
        </is>
      </c>
      <c r="D4049" s="161" t="inlineStr">
        <is>
          <t>Upper middle income</t>
        </is>
      </c>
      <c r="E4049" s="161" t="b">
        <v>1</v>
      </c>
      <c r="F4049" s="161" t="inlineStr">
        <is>
          <t>int_budget_need_2030_pct_gdp</t>
        </is>
      </c>
      <c r="G4049" s="161" t="n">
        <v>1.051</v>
      </c>
      <c r="H4049" s="161" t="inlineStr">
        <is>
          <t>2030</t>
        </is>
      </c>
      <c r="I4049" s="161" t="inlineStr">
        <is>
          <t>integrated_results.csv (MacroFiscalModels v0.1, model output)</t>
        </is>
      </c>
    </row>
    <row r="4050" ht="13" customHeight="1">
      <c r="A4050" s="161" t="inlineStr">
        <is>
          <t>ECU</t>
        </is>
      </c>
      <c r="B4050" s="161" t="inlineStr">
        <is>
          <t>Ecuador</t>
        </is>
      </c>
      <c r="C4050" s="161" t="inlineStr">
        <is>
          <t>Latin America &amp; Caribbean</t>
        </is>
      </c>
      <c r="D4050" s="161" t="inlineStr">
        <is>
          <t>Upper middle income</t>
        </is>
      </c>
      <c r="E4050" s="161" t="b">
        <v>1</v>
      </c>
      <c r="F4050" s="161" t="inlineStr">
        <is>
          <t>int_pricing_revenue_2030_pct_gdp</t>
        </is>
      </c>
      <c r="G4050" s="161" t="n">
        <v>0.207</v>
      </c>
      <c r="H4050" s="161" t="inlineStr">
        <is>
          <t>2030</t>
        </is>
      </c>
      <c r="I4050" s="161" t="inlineStr">
        <is>
          <t>integrated_results.csv (MacroFiscalModels v0.1, model output)</t>
        </is>
      </c>
    </row>
    <row r="4051" ht="13" customHeight="1">
      <c r="A4051" s="161" t="inlineStr">
        <is>
          <t>ECU</t>
        </is>
      </c>
      <c r="B4051" s="161" t="inlineStr">
        <is>
          <t>Ecuador</t>
        </is>
      </c>
      <c r="C4051" s="161" t="inlineStr">
        <is>
          <t>Latin America &amp; Caribbean</t>
        </is>
      </c>
      <c r="D4051" s="161" t="inlineStr">
        <is>
          <t>Upper middle income</t>
        </is>
      </c>
      <c r="E4051" s="161" t="b">
        <v>1</v>
      </c>
      <c r="F4051" s="161" t="inlineStr">
        <is>
          <t>int_financing_gap_2030_pct_gdp</t>
        </is>
      </c>
      <c r="G4051" s="161" t="n">
        <v>0.844</v>
      </c>
      <c r="H4051" s="161" t="inlineStr">
        <is>
          <t>2030</t>
        </is>
      </c>
      <c r="I4051" s="161" t="inlineStr">
        <is>
          <t>integrated_results.csv (MacroFiscalModels v0.1, model output)</t>
        </is>
      </c>
    </row>
    <row r="4052" ht="13" customHeight="1">
      <c r="A4052" s="161" t="inlineStr">
        <is>
          <t>ECU</t>
        </is>
      </c>
      <c r="B4052" s="161" t="inlineStr">
        <is>
          <t>Ecuador</t>
        </is>
      </c>
      <c r="C4052" s="161" t="inlineStr">
        <is>
          <t>Latin America &amp; Caribbean</t>
        </is>
      </c>
      <c r="D4052" s="161" t="inlineStr">
        <is>
          <t>Upper middle income</t>
        </is>
      </c>
      <c r="E4052" s="161" t="b">
        <v>1</v>
      </c>
      <c r="F4052" s="161" t="inlineStr">
        <is>
          <t>int_gdp_dev_2050_pct</t>
        </is>
      </c>
      <c r="G4052" s="161" t="n">
        <v>12.03</v>
      </c>
      <c r="H4052" s="161" t="inlineStr">
        <is>
          <t>2050</t>
        </is>
      </c>
      <c r="I4052" s="161" t="inlineStr">
        <is>
          <t>integrated_results.csv (MacroFiscalModels v0.1, model output)</t>
        </is>
      </c>
    </row>
    <row r="4053" ht="13" customHeight="1">
      <c r="A4053" s="161" t="inlineStr">
        <is>
          <t>ECU</t>
        </is>
      </c>
      <c r="B4053" s="161" t="inlineStr">
        <is>
          <t>Ecuador</t>
        </is>
      </c>
      <c r="C4053" s="161" t="inlineStr">
        <is>
          <t>Latin America &amp; Caribbean</t>
        </is>
      </c>
      <c r="D4053" s="161" t="inlineStr">
        <is>
          <t>Upper middle income</t>
        </is>
      </c>
      <c r="E4053" s="161" t="b">
        <v>1</v>
      </c>
      <c r="F4053" s="161" t="inlineStr">
        <is>
          <t>int_debt_2050_pct_gdp</t>
        </is>
      </c>
      <c r="G4053" s="161" t="n">
        <v>58.98</v>
      </c>
      <c r="H4053" s="161" t="inlineStr">
        <is>
          <t>2050</t>
        </is>
      </c>
      <c r="I4053" s="161" t="inlineStr">
        <is>
          <t>integrated_results.csv (MacroFiscalModels v0.1, model output)</t>
        </is>
      </c>
    </row>
    <row r="4054" ht="13" customHeight="1">
      <c r="A4054" s="161" t="inlineStr">
        <is>
          <t>EGY</t>
        </is>
      </c>
      <c r="B4054" s="161" t="inlineStr">
        <is>
          <t>Egypt, Arab Rep.</t>
        </is>
      </c>
      <c r="C4054" s="161" t="inlineStr">
        <is>
          <t>Middle East &amp; North Africa</t>
        </is>
      </c>
      <c r="D4054" s="161" t="inlineStr">
        <is>
          <t>Lower middle income</t>
        </is>
      </c>
      <c r="E4054" s="161" t="b">
        <v>1</v>
      </c>
      <c r="F4054" s="161" t="inlineStr">
        <is>
          <t>interest_to_revenue_pct</t>
        </is>
      </c>
      <c r="G4054" s="161" t="n">
        <v>55.785</v>
      </c>
      <c r="H4054" s="161" t="inlineStr">
        <is>
          <t>2024</t>
        </is>
      </c>
      <c r="I4054" s="161" t="inlineStr">
        <is>
          <t>dataset_2026-08-26T13_41_09_874550254Z_DEFAULT_INTEGRATION_IMF_RES_WEO_9_0_0.csv (derived)</t>
        </is>
      </c>
    </row>
    <row r="4055" ht="13" customHeight="1">
      <c r="A4055" s="161" t="inlineStr">
        <is>
          <t>EGY</t>
        </is>
      </c>
      <c r="B4055" s="161" t="inlineStr">
        <is>
          <t>Egypt, Arab Rep.</t>
        </is>
      </c>
      <c r="C4055" s="161" t="inlineStr">
        <is>
          <t>Middle East &amp; North Africa</t>
        </is>
      </c>
      <c r="D4055" s="161" t="inlineStr">
        <is>
          <t>Lower middle income</t>
        </is>
      </c>
      <c r="E4055" s="161" t="b">
        <v>1</v>
      </c>
      <c r="F4055" s="161" t="inlineStr">
        <is>
          <t>interest_pct_gdp</t>
        </is>
      </c>
      <c r="G4055" s="161" t="n">
        <v>8.823</v>
      </c>
      <c r="H4055" s="161" t="inlineStr">
        <is>
          <t>2024</t>
        </is>
      </c>
      <c r="I4055" s="161" t="inlineStr">
        <is>
          <t>dataset_2026-08-26T13_41_09_874550254Z_DEFAULT_INTEGRATION_IMF_RES_WEO_9_0_0.csv (derived)</t>
        </is>
      </c>
    </row>
    <row r="4056" ht="13" customHeight="1">
      <c r="A4056" s="161" t="inlineStr">
        <is>
          <t>EGY</t>
        </is>
      </c>
      <c r="B4056" s="161" t="inlineStr">
        <is>
          <t>Egypt, Arab Rep.</t>
        </is>
      </c>
      <c r="C4056" s="161" t="inlineStr">
        <is>
          <t>Middle East &amp; North Africa</t>
        </is>
      </c>
      <c r="D4056" s="161" t="inlineStr">
        <is>
          <t>Lower middle income</t>
        </is>
      </c>
      <c r="E4056" s="161" t="b">
        <v>1</v>
      </c>
      <c r="F4056" s="161" t="inlineStr">
        <is>
          <t>gross_debt_pct_gdp</t>
        </is>
      </c>
      <c r="G4056" s="161" t="n">
        <v>90.926</v>
      </c>
      <c r="H4056" s="161" t="inlineStr">
        <is>
          <t>2024</t>
        </is>
      </c>
      <c r="I4056" s="161" t="inlineStr">
        <is>
          <t>dataset_2026-08-26T13_41_09_874550254Z_DEFAULT_INTEGRATION_IMF_RES_WEO_9_0_0.csv</t>
        </is>
      </c>
    </row>
    <row r="4057" ht="13" customHeight="1">
      <c r="A4057" s="161" t="inlineStr">
        <is>
          <t>EGY</t>
        </is>
      </c>
      <c r="B4057" s="161" t="inlineStr">
        <is>
          <t>Egypt, Arab Rep.</t>
        </is>
      </c>
      <c r="C4057" s="161" t="inlineStr">
        <is>
          <t>Middle East &amp; North Africa</t>
        </is>
      </c>
      <c r="D4057" s="161" t="inlineStr">
        <is>
          <t>Lower middle income</t>
        </is>
      </c>
      <c r="E4057" s="161" t="b">
        <v>1</v>
      </c>
      <c r="F4057" s="161" t="inlineStr">
        <is>
          <t>tax_revenue_pct_gdp</t>
        </is>
      </c>
      <c r="G4057" s="161" t="n">
        <v>11.726</v>
      </c>
      <c r="H4057" s="161" t="inlineStr">
        <is>
          <t>2024</t>
        </is>
      </c>
      <c r="I4057" s="161" t="inlineStr">
        <is>
          <t>world-imf2026.xlsx</t>
        </is>
      </c>
    </row>
    <row r="4058" ht="13" customHeight="1">
      <c r="A4058" s="161" t="inlineStr">
        <is>
          <t>EGY</t>
        </is>
      </c>
      <c r="B4058" s="161" t="inlineStr">
        <is>
          <t>Egypt, Arab Rep.</t>
        </is>
      </c>
      <c r="C4058" s="161" t="inlineStr">
        <is>
          <t>Middle East &amp; North Africa</t>
        </is>
      </c>
      <c r="D4058" s="161" t="inlineStr">
        <is>
          <t>Lower middle income</t>
        </is>
      </c>
      <c r="E4058" s="161" t="b">
        <v>1</v>
      </c>
      <c r="F4058" s="161" t="inlineStr">
        <is>
          <t>climate_pfm_diagnostic_on_record</t>
        </is>
      </c>
      <c r="G4058" s="161" t="n">
        <v>0</v>
      </c>
      <c r="H4058" s="161" t="inlineStr">
        <is>
          <t>2022</t>
        </is>
      </c>
      <c r="I4058" s="161" t="inlineStr">
        <is>
          <t>UNDP-Global-Climate-Public-Finance-Review-2022.pdf (Table 4.2)</t>
        </is>
      </c>
    </row>
    <row r="4059" ht="13" customHeight="1">
      <c r="A4059" s="161" t="inlineStr">
        <is>
          <t>EGY</t>
        </is>
      </c>
      <c r="B4059" s="161" t="inlineStr">
        <is>
          <t>Egypt, Arab Rep.</t>
        </is>
      </c>
      <c r="C4059" s="161" t="inlineStr">
        <is>
          <t>Middle East &amp; North Africa</t>
        </is>
      </c>
      <c r="D4059" s="161" t="inlineStr">
        <is>
          <t>Lower middle income</t>
        </is>
      </c>
      <c r="E4059" s="161" t="b">
        <v>1</v>
      </c>
      <c r="F4059" s="161" t="inlineStr">
        <is>
          <t>wacc_solar_real_aftertax_pct</t>
        </is>
      </c>
      <c r="G4059" s="161" t="n">
        <v>8.800000000000001</v>
      </c>
      <c r="H4059" s="161" t="inlineStr">
        <is>
          <t>2021</t>
        </is>
      </c>
      <c r="I4059" s="161" t="inlineStr">
        <is>
          <t>IRENA_Cost_of_financing_renewable_power_Appendix_2023.pdf</t>
        </is>
      </c>
    </row>
    <row r="4060" ht="13" customHeight="1">
      <c r="A4060" s="161" t="inlineStr">
        <is>
          <t>EGY</t>
        </is>
      </c>
      <c r="B4060" s="161" t="inlineStr">
        <is>
          <t>Egypt, Arab Rep.</t>
        </is>
      </c>
      <c r="C4060" s="161" t="inlineStr">
        <is>
          <t>Middle East &amp; North Africa</t>
        </is>
      </c>
      <c r="D4060" s="161" t="inlineStr">
        <is>
          <t>Lower middle income</t>
        </is>
      </c>
      <c r="E4060" s="161" t="b">
        <v>1</v>
      </c>
      <c r="F4060" s="161" t="inlineStr">
        <is>
          <t>wacc_steffen_nominal_aftertax_pct</t>
        </is>
      </c>
      <c r="G4060" s="161" t="n">
        <v>9.710000000000001</v>
      </c>
      <c r="H4060" s="161" t="inlineStr">
        <is>
          <t>2020</t>
        </is>
      </c>
      <c r="I4060" s="161" t="inlineStr">
        <is>
          <t>SteffenEtAl2025_WACC_database.csv</t>
        </is>
      </c>
    </row>
    <row r="4061" ht="13" customHeight="1">
      <c r="A4061" s="161" t="inlineStr">
        <is>
          <t>EGY</t>
        </is>
      </c>
      <c r="B4061" s="161" t="inlineStr">
        <is>
          <t>Egypt, Arab Rep.</t>
        </is>
      </c>
      <c r="C4061" s="161" t="inlineStr">
        <is>
          <t>Middle East &amp; North Africa</t>
        </is>
      </c>
      <c r="D4061" s="161" t="inlineStr">
        <is>
          <t>Lower middle income</t>
        </is>
      </c>
      <c r="E4061" s="161" t="b">
        <v>1</v>
      </c>
      <c r="F4061" s="161" t="inlineStr">
        <is>
          <t>wacc_n_sources</t>
        </is>
      </c>
      <c r="G4061" s="161" t="n">
        <v>2</v>
      </c>
      <c r="H4061" s="161" t="inlineStr">
        <is>
          <t>2021-2024</t>
        </is>
      </c>
      <c r="I4061" s="161" t="inlineStr">
        <is>
          <t>IRENA / Steffen et al. / IEA</t>
        </is>
      </c>
    </row>
    <row r="4062" ht="13" customHeight="1">
      <c r="A4062" s="161" t="inlineStr">
        <is>
          <t>EGY</t>
        </is>
      </c>
      <c r="B4062" s="161" t="inlineStr">
        <is>
          <t>Egypt, Arab Rep.</t>
        </is>
      </c>
      <c r="C4062" s="161" t="inlineStr">
        <is>
          <t>Middle East &amp; North Africa</t>
        </is>
      </c>
      <c r="D4062" s="161" t="inlineStr">
        <is>
          <t>Lower middle income</t>
        </is>
      </c>
      <c r="E4062" s="161" t="b">
        <v>1</v>
      </c>
      <c r="F4062" s="161" t="inlineStr">
        <is>
          <t>ids_official_private_rate_spread_pp</t>
        </is>
      </c>
      <c r="G4062" s="161" t="n">
        <v>1.841</v>
      </c>
      <c r="H4062" s="161" t="inlineStr">
        <is>
          <t>2024</t>
        </is>
      </c>
      <c r="I4062" s="161" t="inlineStr">
        <is>
          <t>P_Data_Extract_From_International_Debt_Statistics__2_.xlsx</t>
        </is>
      </c>
    </row>
    <row r="4063" ht="13" customHeight="1">
      <c r="A4063" s="161" t="inlineStr">
        <is>
          <t>EGY</t>
        </is>
      </c>
      <c r="B4063" s="161" t="inlineStr">
        <is>
          <t>Egypt, Arab Rep.</t>
        </is>
      </c>
      <c r="C4063" s="161" t="inlineStr">
        <is>
          <t>Middle East &amp; North Africa</t>
        </is>
      </c>
      <c r="D4063" s="161" t="inlineStr">
        <is>
          <t>Lower middle income</t>
        </is>
      </c>
      <c r="E4063" s="161" t="b">
        <v>1</v>
      </c>
      <c r="F4063" s="161" t="inlineStr">
        <is>
          <t>ids_private_creditor_rate_pct</t>
        </is>
      </c>
      <c r="G4063" s="161" t="n">
        <v>8.372</v>
      </c>
      <c r="H4063" s="161" t="inlineStr">
        <is>
          <t>2024</t>
        </is>
      </c>
      <c r="I4063" s="161" t="inlineStr">
        <is>
          <t>P_Data_Extract_From_International_Debt_Statistics__2_.xlsx</t>
        </is>
      </c>
    </row>
    <row r="4064" ht="13" customHeight="1">
      <c r="A4064" s="161" t="inlineStr">
        <is>
          <t>EGY</t>
        </is>
      </c>
      <c r="B4064" s="161" t="inlineStr">
        <is>
          <t>Egypt, Arab Rep.</t>
        </is>
      </c>
      <c r="C4064" s="161" t="inlineStr">
        <is>
          <t>Middle East &amp; North Africa</t>
        </is>
      </c>
      <c r="D4064" s="161" t="inlineStr">
        <is>
          <t>Lower middle income</t>
        </is>
      </c>
      <c r="E4064" s="161" t="b">
        <v>1</v>
      </c>
      <c r="F4064" s="161" t="inlineStr">
        <is>
          <t>ids_avg_maturity_years</t>
        </is>
      </c>
      <c r="G4064" s="161" t="n">
        <v>8.034000000000001</v>
      </c>
      <c r="H4064" s="161" t="inlineStr">
        <is>
          <t>2024</t>
        </is>
      </c>
      <c r="I4064" s="161" t="inlineStr">
        <is>
          <t>P_Data_Extract_From_International_Debt_Statistics__2_.xlsx</t>
        </is>
      </c>
    </row>
    <row r="4065" ht="13" customHeight="1">
      <c r="A4065" s="161" t="inlineStr">
        <is>
          <t>EGY</t>
        </is>
      </c>
      <c r="B4065" s="161" t="inlineStr">
        <is>
          <t>Egypt, Arab Rep.</t>
        </is>
      </c>
      <c r="C4065" s="161" t="inlineStr">
        <is>
          <t>Middle East &amp; North Africa</t>
        </is>
      </c>
      <c r="D4065" s="161" t="inlineStr">
        <is>
          <t>Lower middle income</t>
        </is>
      </c>
      <c r="E4065" s="161" t="b">
        <v>1</v>
      </c>
      <c r="F4065" s="161" t="inlineStr">
        <is>
          <t>mitigation_finance_received_pct_gdp</t>
        </is>
      </c>
      <c r="G4065" s="161" t="n">
        <v>0.749</v>
      </c>
      <c r="H4065" s="161" t="inlineStr">
        <is>
          <t>2024</t>
        </is>
      </c>
      <c r="I4065" s="161" t="inlineStr">
        <is>
          <t>CRDF-RP_2024.xlsx + WEO</t>
        </is>
      </c>
    </row>
    <row r="4066" ht="13" customHeight="1">
      <c r="A4066" s="161" t="inlineStr">
        <is>
          <t>EGY</t>
        </is>
      </c>
      <c r="B4066" s="161" t="inlineStr">
        <is>
          <t>Egypt, Arab Rep.</t>
        </is>
      </c>
      <c r="C4066" s="161" t="inlineStr">
        <is>
          <t>Middle East &amp; North Africa</t>
        </is>
      </c>
      <c r="D4066" s="161" t="inlineStr">
        <is>
          <t>Lower middle income</t>
        </is>
      </c>
      <c r="E4066" s="161" t="b">
        <v>1</v>
      </c>
      <c r="F4066" s="161" t="inlineStr">
        <is>
          <t>ids_multilateral_share_pct</t>
        </is>
      </c>
      <c r="G4066" s="161" t="n">
        <v>28.761</v>
      </c>
      <c r="H4066" s="161" t="inlineStr">
        <is>
          <t>2024</t>
        </is>
      </c>
      <c r="I4066" s="161" t="inlineStr">
        <is>
          <t>P_Data_Extract_From_International_Debt_Statistics__2_.xlsx</t>
        </is>
      </c>
    </row>
    <row r="4067" ht="13" customHeight="1">
      <c r="A4067" s="161" t="inlineStr">
        <is>
          <t>EGY</t>
        </is>
      </c>
      <c r="B4067" s="161" t="inlineStr">
        <is>
          <t>Egypt, Arab Rep.</t>
        </is>
      </c>
      <c r="C4067" s="161" t="inlineStr">
        <is>
          <t>Middle East &amp; North Africa</t>
        </is>
      </c>
      <c r="D4067" s="161" t="inlineStr">
        <is>
          <t>Lower middle income</t>
        </is>
      </c>
      <c r="E4067" s="161" t="b">
        <v>1</v>
      </c>
      <c r="F4067" s="161" t="inlineStr">
        <is>
          <t>ids_private_creditor_share_pct</t>
        </is>
      </c>
      <c r="G4067" s="161" t="n">
        <v>43.589</v>
      </c>
      <c r="H4067" s="161" t="inlineStr">
        <is>
          <t>2024</t>
        </is>
      </c>
      <c r="I4067" s="161" t="inlineStr">
        <is>
          <t>P_Data_Extract_From_International_Debt_Statistics__2_.xlsx</t>
        </is>
      </c>
    </row>
    <row r="4068" ht="13" customHeight="1">
      <c r="A4068" s="161" t="inlineStr">
        <is>
          <t>EGY</t>
        </is>
      </c>
      <c r="B4068" s="161" t="inlineStr">
        <is>
          <t>Egypt, Arab Rep.</t>
        </is>
      </c>
      <c r="C4068" s="161" t="inlineStr">
        <is>
          <t>Middle East &amp; North Africa</t>
        </is>
      </c>
      <c r="D4068" s="161" t="inlineStr">
        <is>
          <t>Lower middle income</t>
        </is>
      </c>
      <c r="E4068" s="161" t="b">
        <v>1</v>
      </c>
      <c r="F4068" s="161" t="inlineStr">
        <is>
          <t>ids_usd_share_ppg_debt_pct</t>
        </is>
      </c>
      <c r="G4068" s="161" t="n">
        <v>67.815</v>
      </c>
      <c r="H4068" s="161" t="inlineStr">
        <is>
          <t>2024</t>
        </is>
      </c>
      <c r="I4068" s="161" t="inlineStr">
        <is>
          <t>P_Data_Extract_From_International_Debt_Statistics__2_.xlsx</t>
        </is>
      </c>
    </row>
    <row r="4069" ht="13" customHeight="1">
      <c r="A4069" s="161" t="inlineStr">
        <is>
          <t>EGY</t>
        </is>
      </c>
      <c r="B4069" s="161" t="inlineStr">
        <is>
          <t>Egypt, Arab Rep.</t>
        </is>
      </c>
      <c r="C4069" s="161" t="inlineStr">
        <is>
          <t>Middle East &amp; North Africa</t>
        </is>
      </c>
      <c r="D4069" s="161" t="inlineStr">
        <is>
          <t>Lower middle income</t>
        </is>
      </c>
      <c r="E4069" s="161" t="b">
        <v>1</v>
      </c>
      <c r="F4069" s="161" t="inlineStr">
        <is>
          <t>ppi_commitments_pct_gdp</t>
        </is>
      </c>
      <c r="G4069" s="161" t="n">
        <v>0.448</v>
      </c>
      <c r="H4069" s="161" t="inlineStr">
        <is>
          <t>2020-2024 avg</t>
        </is>
      </c>
      <c r="I4069" s="161" t="inlineStr">
        <is>
          <t>2024-PPI-Full-DTA.dta + WEO</t>
        </is>
      </c>
    </row>
    <row r="4070" ht="13" customHeight="1">
      <c r="A4070" s="161" t="inlineStr">
        <is>
          <t>EGY</t>
        </is>
      </c>
      <c r="B4070" s="161" t="inlineStr">
        <is>
          <t>Egypt, Arab Rep.</t>
        </is>
      </c>
      <c r="C4070" s="161" t="inlineStr">
        <is>
          <t>Middle East &amp; North Africa</t>
        </is>
      </c>
      <c r="D4070" s="161" t="inlineStr">
        <is>
          <t>Lower middle income</t>
        </is>
      </c>
      <c r="E4070" s="161" t="b">
        <v>1</v>
      </c>
      <c r="F4070" s="161" t="inlineStr">
        <is>
          <t>excise_revenue_pct_of_revenue</t>
        </is>
      </c>
      <c r="G4070" s="161" t="n">
        <v>7.227</v>
      </c>
      <c r="H4070" s="161" t="inlineStr">
        <is>
          <t>2024</t>
        </is>
      </c>
      <c r="I4070" s="161" t="inlineStr">
        <is>
          <t>world-imf2026.xlsx</t>
        </is>
      </c>
    </row>
    <row r="4071" ht="13" customHeight="1">
      <c r="A4071" s="161" t="inlineStr">
        <is>
          <t>EGY</t>
        </is>
      </c>
      <c r="B4071" s="161" t="inlineStr">
        <is>
          <t>Egypt, Arab Rep.</t>
        </is>
      </c>
      <c r="C4071" s="161" t="inlineStr">
        <is>
          <t>Middle East &amp; North Africa</t>
        </is>
      </c>
      <c r="D4071" s="161" t="inlineStr">
        <is>
          <t>Lower middle income</t>
        </is>
      </c>
      <c r="E4071" s="161" t="b">
        <v>1</v>
      </c>
      <c r="F4071" s="161" t="inlineStr">
        <is>
          <t>ff_subsidy_total_pct_gdp</t>
        </is>
      </c>
      <c r="G4071" s="161" t="n">
        <v>29.096</v>
      </c>
      <c r="H4071" s="161" t="inlineStr">
        <is>
          <t>2024</t>
        </is>
      </c>
      <c r="I4071" s="161" t="inlineStr">
        <is>
          <t>imffossilfuelsubsidiesdata.xlsb + WEO</t>
        </is>
      </c>
    </row>
    <row r="4072" ht="13" customHeight="1">
      <c r="A4072" s="161" t="inlineStr">
        <is>
          <t>EGY</t>
        </is>
      </c>
      <c r="B4072" s="161" t="inlineStr">
        <is>
          <t>Egypt, Arab Rep.</t>
        </is>
      </c>
      <c r="C4072" s="161" t="inlineStr">
        <is>
          <t>Middle East &amp; North Africa</t>
        </is>
      </c>
      <c r="D4072" s="161" t="inlineStr">
        <is>
          <t>Lower middle income</t>
        </is>
      </c>
      <c r="E4072" s="161" t="b">
        <v>1</v>
      </c>
      <c r="F4072" s="161" t="inlineStr">
        <is>
          <t>ff_subsidy_explicit_pct_gdp</t>
        </is>
      </c>
      <c r="G4072" s="161" t="n">
        <v>12.535</v>
      </c>
      <c r="H4072" s="161" t="inlineStr">
        <is>
          <t>2024</t>
        </is>
      </c>
      <c r="I4072" s="161" t="inlineStr">
        <is>
          <t>imffossilfuelsubsidiesdata.xlsb</t>
        </is>
      </c>
    </row>
    <row r="4073" ht="13" customHeight="1">
      <c r="A4073" s="161" t="inlineStr">
        <is>
          <t>EGY</t>
        </is>
      </c>
      <c r="B4073" s="161" t="inlineStr">
        <is>
          <t>Egypt, Arab Rep.</t>
        </is>
      </c>
      <c r="C4073" s="161" t="inlineStr">
        <is>
          <t>Middle East &amp; North Africa</t>
        </is>
      </c>
      <c r="D4073" s="161" t="inlineStr">
        <is>
          <t>Lower middle income</t>
        </is>
      </c>
      <c r="E4073" s="161" t="b">
        <v>1</v>
      </c>
      <c r="F4073" s="161" t="inlineStr">
        <is>
          <t>ff_subsidy_implicit_pct_gdp</t>
        </is>
      </c>
      <c r="G4073" s="161" t="n">
        <v>16.561</v>
      </c>
      <c r="H4073" s="161" t="inlineStr">
        <is>
          <t>2024</t>
        </is>
      </c>
      <c r="I4073" s="161" t="inlineStr">
        <is>
          <t>imffossilfuelsubsidiesdata.xlsb</t>
        </is>
      </c>
    </row>
    <row r="4074" ht="13" customHeight="1">
      <c r="A4074" s="161" t="inlineStr">
        <is>
          <t>EGY</t>
        </is>
      </c>
      <c r="B4074" s="161" t="inlineStr">
        <is>
          <t>Egypt, Arab Rep.</t>
        </is>
      </c>
      <c r="C4074" s="161" t="inlineStr">
        <is>
          <t>Middle East &amp; North Africa</t>
        </is>
      </c>
      <c r="D4074" s="161" t="inlineStr">
        <is>
          <t>Lower middle income</t>
        </is>
      </c>
      <c r="E4074" s="161" t="b">
        <v>1</v>
      </c>
      <c r="F4074" s="161" t="inlineStr">
        <is>
          <t>net_fuel_trade_pct_merch</t>
        </is>
      </c>
      <c r="G4074" s="161" t="n">
        <v>-5.492000000000001</v>
      </c>
      <c r="H4074" s="161" t="inlineStr">
        <is>
          <t>2024</t>
        </is>
      </c>
      <c r="I4074" s="161" t="inlineStr">
        <is>
          <t>WDI TX.VAL.FUEL.ZS.UN less TM.VAL.FUEL.ZS.UN</t>
        </is>
      </c>
    </row>
    <row r="4075" ht="13" customHeight="1">
      <c r="A4075" s="161" t="inlineStr">
        <is>
          <t>EGY</t>
        </is>
      </c>
      <c r="B4075" s="161" t="inlineStr">
        <is>
          <t>Egypt, Arab Rep.</t>
        </is>
      </c>
      <c r="C4075" s="161" t="inlineStr">
        <is>
          <t>Middle East &amp; North Africa</t>
        </is>
      </c>
      <c r="D4075" s="161" t="inlineStr">
        <is>
          <t>Lower middle income</t>
        </is>
      </c>
      <c r="E4075" s="161" t="b">
        <v>1</v>
      </c>
      <c r="F4075" s="161" t="inlineStr">
        <is>
          <t>fuel_exports_pct_merch</t>
        </is>
      </c>
      <c r="G4075" s="161" t="n">
        <v>12.454</v>
      </c>
      <c r="H4075" s="161" t="inlineStr">
        <is>
          <t>2024</t>
        </is>
      </c>
      <c r="I4075" s="161" t="inlineStr">
        <is>
          <t>API_TX_VAL_FUEL_ZS_UN_DS2_en_csv_v2_33055.zip</t>
        </is>
      </c>
    </row>
    <row r="4076" ht="13" customHeight="1">
      <c r="A4076" s="161" t="inlineStr">
        <is>
          <t>EGY</t>
        </is>
      </c>
      <c r="B4076" s="161" t="inlineStr">
        <is>
          <t>Egypt, Arab Rep.</t>
        </is>
      </c>
      <c r="C4076" s="161" t="inlineStr">
        <is>
          <t>Middle East &amp; North Africa</t>
        </is>
      </c>
      <c r="D4076" s="161" t="inlineStr">
        <is>
          <t>Lower middle income</t>
        </is>
      </c>
      <c r="E4076" s="161" t="b">
        <v>1</v>
      </c>
      <c r="F4076" s="161" t="inlineStr">
        <is>
          <t>fuel_imports_pct_merch</t>
        </is>
      </c>
      <c r="G4076" s="161" t="n">
        <v>17.946</v>
      </c>
      <c r="H4076" s="161" t="inlineStr">
        <is>
          <t>2024</t>
        </is>
      </c>
      <c r="I4076" s="161" t="inlineStr">
        <is>
          <t>API_TM_VAL_FUEL_ZS_UN_DS2_en_csv_v2_36140.zip</t>
        </is>
      </c>
    </row>
    <row r="4077" ht="13" customHeight="1">
      <c r="A4077" s="161" t="inlineStr">
        <is>
          <t>EGY</t>
        </is>
      </c>
      <c r="B4077" s="161" t="inlineStr">
        <is>
          <t>Egypt, Arab Rep.</t>
        </is>
      </c>
      <c r="C4077" s="161" t="inlineStr">
        <is>
          <t>Middle East &amp; North Africa</t>
        </is>
      </c>
      <c r="D4077" s="161" t="inlineStr">
        <is>
          <t>Lower middle income</t>
        </is>
      </c>
      <c r="E4077" s="161" t="b">
        <v>1</v>
      </c>
      <c r="F4077" s="161" t="inlineStr">
        <is>
          <t>energy_import_dep_pct</t>
        </is>
      </c>
      <c r="G4077" s="161" t="n">
        <v>20.256</v>
      </c>
      <c r="H4077" s="161" t="inlineStr">
        <is>
          <t>2023</t>
        </is>
      </c>
      <c r="I4077" s="161" t="inlineStr">
        <is>
          <t>API_EG_IMP_CONS_ZS_DS2_en_csv_v2_160768.zip</t>
        </is>
      </c>
    </row>
    <row r="4078" ht="13" customHeight="1">
      <c r="A4078" s="161" t="inlineStr">
        <is>
          <t>EGY</t>
        </is>
      </c>
      <c r="B4078" s="161" t="inlineStr">
        <is>
          <t>Egypt, Arab Rep.</t>
        </is>
      </c>
      <c r="C4078" s="161" t="inlineStr">
        <is>
          <t>Middle East &amp; North Africa</t>
        </is>
      </c>
      <c r="D4078" s="161" t="inlineStr">
        <is>
          <t>Lower middle income</t>
        </is>
      </c>
      <c r="E4078" s="161" t="b">
        <v>1</v>
      </c>
      <c r="F4078" s="161" t="inlineStr">
        <is>
          <t>fossil_rents_total_pct_gdp</t>
        </is>
      </c>
      <c r="G4078" s="161" t="n">
        <v>5.032</v>
      </c>
      <c r="H4078" s="161" t="inlineStr">
        <is>
          <t>2021</t>
        </is>
      </c>
      <c r="I4078" s="161" t="inlineStr">
        <is>
          <t>WDI NY.GDP.PETR+NGAS+COAL.RT.ZS</t>
        </is>
      </c>
    </row>
    <row r="4079" ht="13" customHeight="1">
      <c r="A4079" s="161" t="inlineStr">
        <is>
          <t>EGY</t>
        </is>
      </c>
      <c r="B4079" s="161" t="inlineStr">
        <is>
          <t>Egypt, Arab Rep.</t>
        </is>
      </c>
      <c r="C4079" s="161" t="inlineStr">
        <is>
          <t>Middle East &amp; North Africa</t>
        </is>
      </c>
      <c r="D4079" s="161" t="inlineStr">
        <is>
          <t>Lower middle income</t>
        </is>
      </c>
      <c r="E4079" s="161" t="b">
        <v>1</v>
      </c>
      <c r="F4079" s="161" t="inlineStr">
        <is>
          <t>oil_rents_pct_gdp</t>
        </is>
      </c>
      <c r="G4079" s="161" t="n">
        <v>2.986</v>
      </c>
      <c r="H4079" s="161" t="inlineStr">
        <is>
          <t>2021</t>
        </is>
      </c>
      <c r="I4079" s="161" t="inlineStr">
        <is>
          <t>API_NY_GDP_PETR_RT_ZS_DS2_en_csv_v2_40227.zip</t>
        </is>
      </c>
    </row>
    <row r="4080" ht="13" customHeight="1">
      <c r="A4080" s="161" t="inlineStr">
        <is>
          <t>EGY</t>
        </is>
      </c>
      <c r="B4080" s="161" t="inlineStr">
        <is>
          <t>Egypt, Arab Rep.</t>
        </is>
      </c>
      <c r="C4080" s="161" t="inlineStr">
        <is>
          <t>Middle East &amp; North Africa</t>
        </is>
      </c>
      <c r="D4080" s="161" t="inlineStr">
        <is>
          <t>Lower middle income</t>
        </is>
      </c>
      <c r="E4080" s="161" t="b">
        <v>1</v>
      </c>
      <c r="F4080" s="161" t="inlineStr">
        <is>
          <t>gas_rents_pct_gdp</t>
        </is>
      </c>
      <c r="G4080" s="161" t="n">
        <v>2.046</v>
      </c>
      <c r="H4080" s="161" t="inlineStr">
        <is>
          <t>2021</t>
        </is>
      </c>
      <c r="I4080" s="161" t="inlineStr">
        <is>
          <t>API_NY_GDP_NGAS_RT_ZS_DS2_en_csv_v2_35861.zip</t>
        </is>
      </c>
    </row>
    <row r="4081" ht="13" customHeight="1">
      <c r="A4081" s="161" t="inlineStr">
        <is>
          <t>EGY</t>
        </is>
      </c>
      <c r="B4081" s="161" t="inlineStr">
        <is>
          <t>Egypt, Arab Rep.</t>
        </is>
      </c>
      <c r="C4081" s="161" t="inlineStr">
        <is>
          <t>Middle East &amp; North Africa</t>
        </is>
      </c>
      <c r="D4081" s="161" t="inlineStr">
        <is>
          <t>Lower middle income</t>
        </is>
      </c>
      <c r="E4081" s="161" t="b">
        <v>1</v>
      </c>
      <c r="F4081" s="161" t="inlineStr">
        <is>
          <t>coal_rents_pct_gdp</t>
        </is>
      </c>
      <c r="G4081" s="161" t="n">
        <v>0</v>
      </c>
      <c r="H4081" s="161" t="inlineStr">
        <is>
          <t>2021</t>
        </is>
      </c>
      <c r="I4081" s="161" t="inlineStr">
        <is>
          <t>API_NY_GDP_COAL_RT_ZS_DS2_en_csv_v2_35370.zip</t>
        </is>
      </c>
    </row>
    <row r="4082" ht="13" customHeight="1">
      <c r="A4082" s="161" t="inlineStr">
        <is>
          <t>EGY</t>
        </is>
      </c>
      <c r="B4082" s="161" t="inlineStr">
        <is>
          <t>Egypt, Arab Rep.</t>
        </is>
      </c>
      <c r="C4082" s="161" t="inlineStr">
        <is>
          <t>Middle East &amp; North Africa</t>
        </is>
      </c>
      <c r="D4082" s="161" t="inlineStr">
        <is>
          <t>Lower middle income</t>
        </is>
      </c>
      <c r="E4082" s="161" t="b">
        <v>1</v>
      </c>
      <c r="F4082" s="161" t="inlineStr">
        <is>
          <t>other_fossil_gen_share_pct</t>
        </is>
      </c>
      <c r="G4082" s="161" t="n">
        <v>7.358</v>
      </c>
      <c r="H4082" s="161" t="inlineStr">
        <is>
          <t>2025</t>
        </is>
      </c>
      <c r="I4082" s="161" t="inlineStr">
        <is>
          <t>release_generation_yearly_global.csv</t>
        </is>
      </c>
    </row>
    <row r="4083" ht="13" customHeight="1">
      <c r="A4083" s="161" t="inlineStr">
        <is>
          <t>EGY</t>
        </is>
      </c>
      <c r="B4083" s="161" t="inlineStr">
        <is>
          <t>Egypt, Arab Rep.</t>
        </is>
      </c>
      <c r="C4083" s="161" t="inlineStr">
        <is>
          <t>Middle East &amp; North Africa</t>
        </is>
      </c>
      <c r="D4083" s="161" t="inlineStr">
        <is>
          <t>Lower middle income</t>
        </is>
      </c>
      <c r="E4083" s="161" t="b">
        <v>1</v>
      </c>
      <c r="F4083" s="161" t="inlineStr">
        <is>
          <t>renewable_share_electricity_pct</t>
        </is>
      </c>
      <c r="G4083" s="161" t="n">
        <v>28.214</v>
      </c>
      <c r="H4083" s="161" t="inlineStr">
        <is>
          <t>2024</t>
        </is>
      </c>
      <c r="I4083" s="161" t="inlineStr">
        <is>
          <t>imffossilfuelsubsidiesdata.xlsb</t>
        </is>
      </c>
    </row>
    <row r="4084" ht="13" customHeight="1">
      <c r="A4084" s="161" t="inlineStr">
        <is>
          <t>EGY</t>
        </is>
      </c>
      <c r="B4084" s="161" t="inlineStr">
        <is>
          <t>Egypt, Arab Rep.</t>
        </is>
      </c>
      <c r="C4084" s="161" t="inlineStr">
        <is>
          <t>Middle East &amp; North Africa</t>
        </is>
      </c>
      <c r="D4084" s="161" t="inlineStr">
        <is>
          <t>Lower middle income</t>
        </is>
      </c>
      <c r="E4084" s="161" t="b">
        <v>1</v>
      </c>
      <c r="F4084" s="161" t="inlineStr">
        <is>
          <t>re_share_change_pp</t>
        </is>
      </c>
      <c r="G4084" s="161" t="n">
        <v>1.818</v>
      </c>
      <c r="H4084" s="161" t="inlineStr">
        <is>
          <t>2025</t>
        </is>
      </c>
      <c r="I4084" s="161" t="inlineStr">
        <is>
          <t>release_generation_yearly_global.csv</t>
        </is>
      </c>
    </row>
    <row r="4085" ht="13" customHeight="1">
      <c r="A4085" s="161" t="inlineStr">
        <is>
          <t>EGY</t>
        </is>
      </c>
      <c r="B4085" s="161" t="inlineStr">
        <is>
          <t>Egypt, Arab Rep.</t>
        </is>
      </c>
      <c r="C4085" s="161" t="inlineStr">
        <is>
          <t>Middle East &amp; North Africa</t>
        </is>
      </c>
      <c r="D4085" s="161" t="inlineStr">
        <is>
          <t>Lower middle income</t>
        </is>
      </c>
      <c r="E4085" s="161" t="b">
        <v>1</v>
      </c>
      <c r="F4085" s="161" t="inlineStr">
        <is>
          <t>re_capacity_growth_pct</t>
        </is>
      </c>
      <c r="G4085" s="161" t="n">
        <v>20.104</v>
      </c>
      <c r="H4085" s="161" t="inlineStr">
        <is>
          <t>2025</t>
        </is>
      </c>
      <c r="I4085" s="161" t="inlineStr">
        <is>
          <t>release_generation_yearly_global.csv</t>
        </is>
      </c>
    </row>
    <row r="4086" ht="13" customHeight="1">
      <c r="A4086" s="161" t="inlineStr">
        <is>
          <t>EGY</t>
        </is>
      </c>
      <c r="B4086" s="161" t="inlineStr">
        <is>
          <t>Egypt, Arab Rep.</t>
        </is>
      </c>
      <c r="C4086" s="161" t="inlineStr">
        <is>
          <t>Middle East &amp; North Africa</t>
        </is>
      </c>
      <c r="D4086" s="161" t="inlineStr">
        <is>
          <t>Lower middle income</t>
        </is>
      </c>
      <c r="E4086" s="161" t="b">
        <v>1</v>
      </c>
      <c r="F4086" s="161" t="inlineStr">
        <is>
          <t>inn_total_inv_2030_pct_gdp</t>
        </is>
      </c>
      <c r="G4086" s="161" t="n">
        <v>7.181777838520611</v>
      </c>
      <c r="H4086" s="161" t="inlineStr">
        <is>
          <t>2030</t>
        </is>
      </c>
      <c r="I4086" s="161" t="inlineStr">
        <is>
          <t>Mitigation_Investment_Needs_v1.1.xlsx (InvestmentNeeds v1.1, model output)</t>
        </is>
      </c>
    </row>
    <row r="4087" ht="13" customHeight="1">
      <c r="A4087" s="161" t="inlineStr">
        <is>
          <t>EGY</t>
        </is>
      </c>
      <c r="B4087" s="161" t="inlineStr">
        <is>
          <t>Egypt, Arab Rep.</t>
        </is>
      </c>
      <c r="C4087" s="161" t="inlineStr">
        <is>
          <t>Middle East &amp; North Africa</t>
        </is>
      </c>
      <c r="D4087" s="161" t="inlineStr">
        <is>
          <t>Lower middle income</t>
        </is>
      </c>
      <c r="E4087" s="161" t="b">
        <v>1</v>
      </c>
      <c r="F4087" s="161" t="inlineStr">
        <is>
          <t>inn_incr_inv_2030_pct_gdp</t>
        </is>
      </c>
      <c r="G4087" s="161" t="n">
        <v>1.72362668124494</v>
      </c>
      <c r="H4087" s="161" t="inlineStr">
        <is>
          <t>2030</t>
        </is>
      </c>
      <c r="I4087" s="161" t="inlineStr">
        <is>
          <t>Mitigation_Investment_Needs_v1.1.xlsx (InvestmentNeeds v1.1, model output)</t>
        </is>
      </c>
    </row>
    <row r="4088" ht="13" customHeight="1">
      <c r="A4088" s="161" t="inlineStr">
        <is>
          <t>EGY</t>
        </is>
      </c>
      <c r="B4088" s="161" t="inlineStr">
        <is>
          <t>Egypt, Arab Rep.</t>
        </is>
      </c>
      <c r="C4088" s="161" t="inlineStr">
        <is>
          <t>Middle East &amp; North Africa</t>
        </is>
      </c>
      <c r="D4088" s="161" t="inlineStr">
        <is>
          <t>Lower middle income</t>
        </is>
      </c>
      <c r="E4088" s="161" t="b">
        <v>1</v>
      </c>
      <c r="F4088" s="161" t="inlineStr">
        <is>
          <t>inn_incr_inv_gen_2030_pct_gdp</t>
        </is>
      </c>
      <c r="G4088" s="161" t="n">
        <v>0.5368180011031266</v>
      </c>
      <c r="H4088" s="161" t="inlineStr">
        <is>
          <t>2030</t>
        </is>
      </c>
      <c r="I4088" s="161" t="inlineStr">
        <is>
          <t>Mitigation_Investment_Needs_v1.1.xlsx (InvestmentNeeds v1.1, model output)</t>
        </is>
      </c>
    </row>
    <row r="4089" ht="13" customHeight="1">
      <c r="A4089" s="161" t="inlineStr">
        <is>
          <t>EGY</t>
        </is>
      </c>
      <c r="B4089" s="161" t="inlineStr">
        <is>
          <t>Egypt, Arab Rep.</t>
        </is>
      </c>
      <c r="C4089" s="161" t="inlineStr">
        <is>
          <t>Middle East &amp; North Africa</t>
        </is>
      </c>
      <c r="D4089" s="161" t="inlineStr">
        <is>
          <t>Lower middle income</t>
        </is>
      </c>
      <c r="E4089" s="161" t="b">
        <v>1</v>
      </c>
      <c r="F4089" s="161" t="inlineStr">
        <is>
          <t>inn_incr_inv_grid_2030_pct_gdp</t>
        </is>
      </c>
      <c r="G4089" s="161" t="n">
        <v>0.3681037721850018</v>
      </c>
      <c r="H4089" s="161" t="inlineStr">
        <is>
          <t>2030</t>
        </is>
      </c>
      <c r="I4089" s="161" t="inlineStr">
        <is>
          <t>Mitigation_Investment_Needs_v1.1.xlsx (InvestmentNeeds v1.1, model output)</t>
        </is>
      </c>
    </row>
    <row r="4090" ht="13" customHeight="1">
      <c r="A4090" s="161" t="inlineStr">
        <is>
          <t>EGY</t>
        </is>
      </c>
      <c r="B4090" s="161" t="inlineStr">
        <is>
          <t>Egypt, Arab Rep.</t>
        </is>
      </c>
      <c r="C4090" s="161" t="inlineStr">
        <is>
          <t>Middle East &amp; North Africa</t>
        </is>
      </c>
      <c r="D4090" s="161" t="inlineStr">
        <is>
          <t>Lower middle income</t>
        </is>
      </c>
      <c r="E4090" s="161" t="b">
        <v>1</v>
      </c>
      <c r="F4090" s="161" t="inlineStr">
        <is>
          <t>inn_incr_inv_trn_2030_pct_gdp</t>
        </is>
      </c>
      <c r="G4090" s="161" t="n">
        <v>0.224251727027182</v>
      </c>
      <c r="H4090" s="161" t="inlineStr">
        <is>
          <t>2030</t>
        </is>
      </c>
      <c r="I4090" s="161" t="inlineStr">
        <is>
          <t>Mitigation_Investment_Needs_v1.1.xlsx (InvestmentNeeds v1.1, model output)</t>
        </is>
      </c>
    </row>
    <row r="4091" ht="13" customHeight="1">
      <c r="A4091" s="161" t="inlineStr">
        <is>
          <t>EGY</t>
        </is>
      </c>
      <c r="B4091" s="161" t="inlineStr">
        <is>
          <t>Egypt, Arab Rep.</t>
        </is>
      </c>
      <c r="C4091" s="161" t="inlineStr">
        <is>
          <t>Middle East &amp; North Africa</t>
        </is>
      </c>
      <c r="D4091" s="161" t="inlineStr">
        <is>
          <t>Lower middle income</t>
        </is>
      </c>
      <c r="E4091" s="161" t="b">
        <v>1</v>
      </c>
      <c r="F4091" s="161" t="inlineStr">
        <is>
          <t>inn_incr_inv_bld_2030_pct_gdp</t>
        </is>
      </c>
      <c r="G4091" s="161" t="n">
        <v>0.1689425727719973</v>
      </c>
      <c r="H4091" s="161" t="inlineStr">
        <is>
          <t>2030</t>
        </is>
      </c>
      <c r="I4091" s="161" t="inlineStr">
        <is>
          <t>Mitigation_Investment_Needs_v1.1.xlsx (InvestmentNeeds v1.1, model output)</t>
        </is>
      </c>
    </row>
    <row r="4092" ht="13" customHeight="1">
      <c r="A4092" s="161" t="inlineStr">
        <is>
          <t>EGY</t>
        </is>
      </c>
      <c r="B4092" s="161" t="inlineStr">
        <is>
          <t>Egypt, Arab Rep.</t>
        </is>
      </c>
      <c r="C4092" s="161" t="inlineStr">
        <is>
          <t>Middle East &amp; North Africa</t>
        </is>
      </c>
      <c r="D4092" s="161" t="inlineStr">
        <is>
          <t>Lower middle income</t>
        </is>
      </c>
      <c r="E4092" s="161" t="b">
        <v>1</v>
      </c>
      <c r="F4092" s="161" t="inlineStr">
        <is>
          <t>inn_incr_inv_ind_2030_pct_gdp</t>
        </is>
      </c>
      <c r="G4092" s="161" t="n">
        <v>0.0862403835433234</v>
      </c>
      <c r="H4092" s="161" t="inlineStr">
        <is>
          <t>2030</t>
        </is>
      </c>
      <c r="I4092" s="161" t="inlineStr">
        <is>
          <t>Mitigation_Investment_Needs_v1.1.xlsx (InvestmentNeeds v1.1, model output)</t>
        </is>
      </c>
    </row>
    <row r="4093" ht="13" customHeight="1">
      <c r="A4093" s="161" t="inlineStr">
        <is>
          <t>EGY</t>
        </is>
      </c>
      <c r="B4093" s="161" t="inlineStr">
        <is>
          <t>Egypt, Arab Rep.</t>
        </is>
      </c>
      <c r="C4093" s="161" t="inlineStr">
        <is>
          <t>Middle East &amp; North Africa</t>
        </is>
      </c>
      <c r="D4093" s="161" t="inlineStr">
        <is>
          <t>Lower middle income</t>
        </is>
      </c>
      <c r="E4093" s="161" t="b">
        <v>1</v>
      </c>
      <c r="F4093" s="161" t="inlineStr">
        <is>
          <t>inn_incr_inv_fuel_2030_pct_gdp</t>
        </is>
      </c>
      <c r="G4093" s="161" t="n">
        <v>0.1114418954559189</v>
      </c>
      <c r="H4093" s="161" t="inlineStr">
        <is>
          <t>2030</t>
        </is>
      </c>
      <c r="I4093" s="161" t="inlineStr">
        <is>
          <t>Mitigation_Investment_Needs_v1.1.xlsx (InvestmentNeeds v1.1, model output)</t>
        </is>
      </c>
    </row>
    <row r="4094" ht="13" customHeight="1">
      <c r="A4094" s="161" t="inlineStr">
        <is>
          <t>EGY</t>
        </is>
      </c>
      <c r="B4094" s="161" t="inlineStr">
        <is>
          <t>Egypt, Arab Rep.</t>
        </is>
      </c>
      <c r="C4094" s="161" t="inlineStr">
        <is>
          <t>Middle East &amp; North Africa</t>
        </is>
      </c>
      <c r="D4094" s="161" t="inlineStr">
        <is>
          <t>Lower middle income</t>
        </is>
      </c>
      <c r="E4094" s="161" t="b">
        <v>1</v>
      </c>
      <c r="F4094" s="161" t="inlineStr">
        <is>
          <t>inn_incr_inv_afolu_2030_pct_gdp</t>
        </is>
      </c>
      <c r="G4094" s="161" t="n">
        <v>0.2278283291583944</v>
      </c>
      <c r="H4094" s="161" t="inlineStr">
        <is>
          <t>2030</t>
        </is>
      </c>
      <c r="I4094" s="161" t="inlineStr">
        <is>
          <t>Mitigation_Investment_Needs_v1.1.xlsx (InvestmentNeeds v1.1, model output)</t>
        </is>
      </c>
    </row>
    <row r="4095" ht="13" customHeight="1">
      <c r="A4095" s="161" t="inlineStr">
        <is>
          <t>EGY</t>
        </is>
      </c>
      <c r="B4095" s="161" t="inlineStr">
        <is>
          <t>Egypt, Arab Rep.</t>
        </is>
      </c>
      <c r="C4095" s="161" t="inlineStr">
        <is>
          <t>Middle East &amp; North Africa</t>
        </is>
      </c>
      <c r="D4095" s="161" t="inlineStr">
        <is>
          <t>Lower middle income</t>
        </is>
      </c>
      <c r="E4095" s="161" t="b">
        <v>1</v>
      </c>
      <c r="F4095" s="161" t="inlineStr">
        <is>
          <t>inn_incr_cost_a_2030_pct_gdp</t>
        </is>
      </c>
      <c r="G4095" s="161" t="n">
        <v>0.0562602148362411</v>
      </c>
      <c r="H4095" s="161" t="inlineStr">
        <is>
          <t>2030</t>
        </is>
      </c>
      <c r="I4095" s="161" t="inlineStr">
        <is>
          <t>Mitigation_Investment_Needs_v1.1.xlsx (InvestmentNeeds v1.1, model output)</t>
        </is>
      </c>
    </row>
    <row r="4096" ht="13" customHeight="1">
      <c r="A4096" s="161" t="inlineStr">
        <is>
          <t>EGY</t>
        </is>
      </c>
      <c r="B4096" s="161" t="inlineStr">
        <is>
          <t>Egypt, Arab Rep.</t>
        </is>
      </c>
      <c r="C4096" s="161" t="inlineStr">
        <is>
          <t>Middle East &amp; North Africa</t>
        </is>
      </c>
      <c r="D4096" s="161" t="inlineStr">
        <is>
          <t>Lower middle income</t>
        </is>
      </c>
      <c r="E4096" s="161" t="b">
        <v>1</v>
      </c>
      <c r="F4096" s="161" t="inlineStr">
        <is>
          <t>inn_incr_cost_b_2030_pct_gdp</t>
        </is>
      </c>
      <c r="G4096" s="161" t="n">
        <v>-0.0044250078911538</v>
      </c>
      <c r="H4096" s="161" t="inlineStr">
        <is>
          <t>2030</t>
        </is>
      </c>
      <c r="I4096" s="161" t="inlineStr">
        <is>
          <t>Mitigation_Investment_Needs_v1.1.xlsx (InvestmentNeeds v1.1, model output)</t>
        </is>
      </c>
    </row>
    <row r="4097" ht="13" customHeight="1">
      <c r="A4097" s="161" t="inlineStr">
        <is>
          <t>EGY</t>
        </is>
      </c>
      <c r="B4097" s="161" t="inlineStr">
        <is>
          <t>Egypt, Arab Rep.</t>
        </is>
      </c>
      <c r="C4097" s="161" t="inlineStr">
        <is>
          <t>Middle East &amp; North Africa</t>
        </is>
      </c>
      <c r="D4097" s="161" t="inlineStr">
        <is>
          <t>Lower middle income</t>
        </is>
      </c>
      <c r="E4097" s="161" t="b">
        <v>1</v>
      </c>
      <c r="F4097" s="161" t="inlineStr">
        <is>
          <t>inn_incr_cost_c_2030_pct_gdp</t>
        </is>
      </c>
      <c r="G4097" s="161" t="n">
        <v>-0.140706313679649</v>
      </c>
      <c r="H4097" s="161" t="inlineStr">
        <is>
          <t>2030</t>
        </is>
      </c>
      <c r="I4097" s="161" t="inlineStr">
        <is>
          <t>Mitigation_Investment_Needs_v1.1.xlsx (InvestmentNeeds v1.1, model output)</t>
        </is>
      </c>
    </row>
    <row r="4098" ht="13" customHeight="1">
      <c r="A4098" s="161" t="inlineStr">
        <is>
          <t>EGY</t>
        </is>
      </c>
      <c r="B4098" s="161" t="inlineStr">
        <is>
          <t>Egypt, Arab Rep.</t>
        </is>
      </c>
      <c r="C4098" s="161" t="inlineStr">
        <is>
          <t>Middle East &amp; North Africa</t>
        </is>
      </c>
      <c r="D4098" s="161" t="inlineStr">
        <is>
          <t>Lower middle income</t>
        </is>
      </c>
      <c r="E4098" s="161" t="b">
        <v>1</v>
      </c>
      <c r="F4098" s="161" t="inlineStr">
        <is>
          <t>inn_cost_per_t_b_2030_usd</t>
        </is>
      </c>
      <c r="G4098" s="161" t="n">
        <v>-4.10849895735114</v>
      </c>
      <c r="H4098" s="161" t="inlineStr">
        <is>
          <t>2030</t>
        </is>
      </c>
      <c r="I4098" s="161" t="inlineStr">
        <is>
          <t>Mitigation_Investment_Needs_v1.1.xlsx (InvestmentNeeds v1.1, model output)</t>
        </is>
      </c>
    </row>
    <row r="4099" ht="13" customHeight="1">
      <c r="A4099" s="161" t="inlineStr">
        <is>
          <t>EGY</t>
        </is>
      </c>
      <c r="B4099" s="161" t="inlineStr">
        <is>
          <t>Egypt, Arab Rep.</t>
        </is>
      </c>
      <c r="C4099" s="161" t="inlineStr">
        <is>
          <t>Middle East &amp; North Africa</t>
        </is>
      </c>
      <c r="D4099" s="161" t="inlineStr">
        <is>
          <t>Lower middle income</t>
        </is>
      </c>
      <c r="E4099" s="161" t="b">
        <v>1</v>
      </c>
      <c r="F4099" s="161" t="inlineStr">
        <is>
          <t>inn_coc_penalty_2030_pct_gdp</t>
        </is>
      </c>
      <c r="G4099" s="161" t="n">
        <v>0.2528550946974782</v>
      </c>
      <c r="H4099" s="161" t="inlineStr">
        <is>
          <t>2030</t>
        </is>
      </c>
      <c r="I4099" s="161" t="inlineStr">
        <is>
          <t>Mitigation_Investment_Needs_v1.1.xlsx (InvestmentNeeds v1.1, model output)</t>
        </is>
      </c>
    </row>
    <row r="4100" ht="13" customHeight="1">
      <c r="A4100" s="161" t="inlineStr">
        <is>
          <t>EGY</t>
        </is>
      </c>
      <c r="B4100" s="161" t="inlineStr">
        <is>
          <t>Egypt, Arab Rep.</t>
        </is>
      </c>
      <c r="C4100" s="161" t="inlineStr">
        <is>
          <t>Middle East &amp; North Africa</t>
        </is>
      </c>
      <c r="D4100" s="161" t="inlineStr">
        <is>
          <t>Lower middle income</t>
        </is>
      </c>
      <c r="E4100" s="161" t="b">
        <v>1</v>
      </c>
      <c r="F4100" s="161" t="inlineStr">
        <is>
          <t>inn_pima_adj_inv_2030_pct_gdp</t>
        </is>
      </c>
      <c r="G4100" s="161" t="n">
        <v>8.244287436548314</v>
      </c>
      <c r="H4100" s="161" t="inlineStr">
        <is>
          <t>2030</t>
        </is>
      </c>
      <c r="I4100" s="161" t="inlineStr">
        <is>
          <t>Mitigation_Investment_Needs_v1.1.xlsx (InvestmentNeeds v1.1, model output)</t>
        </is>
      </c>
    </row>
    <row r="4101" ht="13" customHeight="1">
      <c r="A4101" s="161" t="inlineStr">
        <is>
          <t>EGY</t>
        </is>
      </c>
      <c r="B4101" s="161" t="inlineStr">
        <is>
          <t>Egypt, Arab Rep.</t>
        </is>
      </c>
      <c r="C4101" s="161" t="inlineStr">
        <is>
          <t>Middle East &amp; North Africa</t>
        </is>
      </c>
      <c r="D4101" s="161" t="inlineStr">
        <is>
          <t>Lower middle income</t>
        </is>
      </c>
      <c r="E4101" s="161" t="b">
        <v>1</v>
      </c>
      <c r="F4101" s="161" t="inlineStr">
        <is>
          <t>nmim_nz_inv_2030_pct_gdp</t>
        </is>
      </c>
      <c r="G4101" s="161" t="n">
        <v>3.234055452456898</v>
      </c>
      <c r="H4101" s="161" t="inlineStr">
        <is>
          <t>2030</t>
        </is>
      </c>
      <c r="I4101" s="161" t="inlineStr">
        <is>
          <t>nmim_summary_v0_2.csv (InvestmentNeeds NMIM v0.2, model output)</t>
        </is>
      </c>
    </row>
    <row r="4102" ht="13" customHeight="1">
      <c r="A4102" s="161" t="inlineStr">
        <is>
          <t>EGY</t>
        </is>
      </c>
      <c r="B4102" s="161" t="inlineStr">
        <is>
          <t>Egypt, Arab Rep.</t>
        </is>
      </c>
      <c r="C4102" s="161" t="inlineStr">
        <is>
          <t>Middle East &amp; North Africa</t>
        </is>
      </c>
      <c r="D4102" s="161" t="inlineStr">
        <is>
          <t>Lower middle income</t>
        </is>
      </c>
      <c r="E4102" s="161" t="b">
        <v>1</v>
      </c>
      <c r="F4102" s="161" t="inlineStr">
        <is>
          <t>nmim_typ1_2030_pct_gdp</t>
        </is>
      </c>
      <c r="G4102" s="161" t="n">
        <v>0.7774560562738998</v>
      </c>
      <c r="H4102" s="161" t="inlineStr">
        <is>
          <t>2030</t>
        </is>
      </c>
      <c r="I4102" s="161" t="inlineStr">
        <is>
          <t>nmim_summary_v0_2.csv (InvestmentNeeds NMIM v0.2, model output)</t>
        </is>
      </c>
    </row>
    <row r="4103" ht="13" customHeight="1">
      <c r="A4103" s="161" t="inlineStr">
        <is>
          <t>EGY</t>
        </is>
      </c>
      <c r="B4103" s="161" t="inlineStr">
        <is>
          <t>Egypt, Arab Rep.</t>
        </is>
      </c>
      <c r="C4103" s="161" t="inlineStr">
        <is>
          <t>Middle East &amp; North Africa</t>
        </is>
      </c>
      <c r="D4103" s="161" t="inlineStr">
        <is>
          <t>Lower middle income</t>
        </is>
      </c>
      <c r="E4103" s="161" t="b">
        <v>1</v>
      </c>
      <c r="F4103" s="161" t="inlineStr">
        <is>
          <t>nmim_typ2_2030_pct_gdp</t>
        </is>
      </c>
      <c r="G4103" s="161" t="n">
        <v>0.3139610010155136</v>
      </c>
      <c r="H4103" s="161" t="inlineStr">
        <is>
          <t>2030</t>
        </is>
      </c>
      <c r="I4103" s="161" t="inlineStr">
        <is>
          <t>nmim_summary_v0_2.csv (InvestmentNeeds NMIM v0.2, model output)</t>
        </is>
      </c>
    </row>
    <row r="4104" ht="13" customHeight="1">
      <c r="A4104" s="161" t="inlineStr">
        <is>
          <t>EGY</t>
        </is>
      </c>
      <c r="B4104" s="161" t="inlineStr">
        <is>
          <t>Egypt, Arab Rep.</t>
        </is>
      </c>
      <c r="C4104" s="161" t="inlineStr">
        <is>
          <t>Middle East &amp; North Africa</t>
        </is>
      </c>
      <c r="D4104" s="161" t="inlineStr">
        <is>
          <t>Lower middle income</t>
        </is>
      </c>
      <c r="E4104" s="161" t="b">
        <v>1</v>
      </c>
      <c r="F4104" s="161" t="inlineStr">
        <is>
          <t>nmim_typ3_2030_pct_gdp</t>
        </is>
      </c>
      <c r="G4104" s="161" t="n">
        <v>0.3660776425172371</v>
      </c>
      <c r="H4104" s="161" t="inlineStr">
        <is>
          <t>2030</t>
        </is>
      </c>
      <c r="I4104" s="161" t="inlineStr">
        <is>
          <t>nmim_summary_v0_2.csv (InvestmentNeeds NMIM v0.2, model output)</t>
        </is>
      </c>
    </row>
    <row r="4105" ht="13" customHeight="1">
      <c r="A4105" s="161" t="inlineStr">
        <is>
          <t>EGY</t>
        </is>
      </c>
      <c r="B4105" s="161" t="inlineStr">
        <is>
          <t>Egypt, Arab Rep.</t>
        </is>
      </c>
      <c r="C4105" s="161" t="inlineStr">
        <is>
          <t>Middle East &amp; North Africa</t>
        </is>
      </c>
      <c r="D4105" s="161" t="inlineStr">
        <is>
          <t>Lower middle income</t>
        </is>
      </c>
      <c r="E4105" s="161" t="b">
        <v>1</v>
      </c>
      <c r="F4105" s="161" t="inlineStr">
        <is>
          <t>nmim_typ4_2030_pct_gdp</t>
        </is>
      </c>
      <c r="G4105" s="161" t="n">
        <v>1.254909016345684</v>
      </c>
      <c r="H4105" s="161" t="inlineStr">
        <is>
          <t>2030</t>
        </is>
      </c>
      <c r="I4105" s="161" t="inlineStr">
        <is>
          <t>nmim_summary_v0_2.csv (InvestmentNeeds NMIM v0.2, model output)</t>
        </is>
      </c>
    </row>
    <row r="4106" ht="13" customHeight="1">
      <c r="A4106" s="161" t="inlineStr">
        <is>
          <t>EGY</t>
        </is>
      </c>
      <c r="B4106" s="161" t="inlineStr">
        <is>
          <t>Egypt, Arab Rep.</t>
        </is>
      </c>
      <c r="C4106" s="161" t="inlineStr">
        <is>
          <t>Middle East &amp; North Africa</t>
        </is>
      </c>
      <c r="D4106" s="161" t="inlineStr">
        <is>
          <t>Lower middle income</t>
        </is>
      </c>
      <c r="E4106" s="161" t="b">
        <v>1</v>
      </c>
      <c r="F4106" s="161" t="inlineStr">
        <is>
          <t>nmim_typ5_2030_pct_gdp</t>
        </is>
      </c>
      <c r="G4106" s="161" t="n">
        <v>0.5216517371185497</v>
      </c>
      <c r="H4106" s="161" t="inlineStr">
        <is>
          <t>2030</t>
        </is>
      </c>
      <c r="I4106" s="161" t="inlineStr">
        <is>
          <t>nmim_summary_v0_2.csv (InvestmentNeeds NMIM v0.2, model output)</t>
        </is>
      </c>
    </row>
    <row r="4107" ht="13" customHeight="1">
      <c r="A4107" s="161" t="inlineStr">
        <is>
          <t>EGY</t>
        </is>
      </c>
      <c r="B4107" s="161" t="inlineStr">
        <is>
          <t>Egypt, Arab Rep.</t>
        </is>
      </c>
      <c r="C4107" s="161" t="inlineStr">
        <is>
          <t>Middle East &amp; North Africa</t>
        </is>
      </c>
      <c r="D4107" s="161" t="inlineStr">
        <is>
          <t>Lower middle income</t>
        </is>
      </c>
      <c r="E4107" s="161" t="b">
        <v>1</v>
      </c>
      <c r="F4107" s="161" t="inlineStr">
        <is>
          <t>nmim_budget_need_2030_pct_gdp</t>
        </is>
      </c>
      <c r="G4107" s="161" t="n">
        <v>1.153928761197955</v>
      </c>
      <c r="H4107" s="161" t="inlineStr">
        <is>
          <t>2030</t>
        </is>
      </c>
      <c r="I4107" s="161" t="inlineStr">
        <is>
          <t>nmim_summary_v0_2.csv (InvestmentNeeds NMIM v0.2, model output)</t>
        </is>
      </c>
    </row>
    <row r="4108" ht="13" customHeight="1">
      <c r="A4108" s="161" t="inlineStr">
        <is>
          <t>EGY</t>
        </is>
      </c>
      <c r="B4108" s="161" t="inlineStr">
        <is>
          <t>Egypt, Arab Rep.</t>
        </is>
      </c>
      <c r="C4108" s="161" t="inlineStr">
        <is>
          <t>Middle East &amp; North Africa</t>
        </is>
      </c>
      <c r="D4108" s="161" t="inlineStr">
        <is>
          <t>Lower middle income</t>
        </is>
      </c>
      <c r="E4108" s="161" t="b">
        <v>1</v>
      </c>
      <c r="F4108" s="161" t="inlineStr">
        <is>
          <t>nmim_private_share_2030_pct</t>
        </is>
      </c>
      <c r="G4108" s="161" t="n">
        <v>54.61148446652847</v>
      </c>
      <c r="H4108" s="161" t="inlineStr">
        <is>
          <t>2030</t>
        </is>
      </c>
      <c r="I4108" s="161" t="inlineStr">
        <is>
          <t>nmim_summary_v0_2.csv (InvestmentNeeds NMIM v0.2, model output)</t>
        </is>
      </c>
    </row>
    <row r="4109" ht="13" customHeight="1">
      <c r="A4109" s="161" t="inlineStr">
        <is>
          <t>EGY</t>
        </is>
      </c>
      <c r="B4109" s="161" t="inlineStr">
        <is>
          <t>Egypt, Arab Rep.</t>
        </is>
      </c>
      <c r="C4109" s="161" t="inlineStr">
        <is>
          <t>Middle East &amp; North Africa</t>
        </is>
      </c>
      <c r="D4109" s="161" t="inlineStr">
        <is>
          <t>Lower middle income</t>
        </is>
      </c>
      <c r="E4109" s="161" t="b">
        <v>1</v>
      </c>
      <c r="F4109" s="161" t="inlineStr">
        <is>
          <t>nmim_incr_inv_2030_pct_gdp</t>
        </is>
      </c>
      <c r="G4109" s="161" t="n">
        <v>2.010736552845217</v>
      </c>
      <c r="H4109" s="161" t="inlineStr">
        <is>
          <t>2030</t>
        </is>
      </c>
      <c r="I4109" s="161" t="inlineStr">
        <is>
          <t>nmim_summary_v0_2.csv (InvestmentNeeds NMIM v0.2, model output)</t>
        </is>
      </c>
    </row>
    <row r="4110" ht="13" customHeight="1">
      <c r="A4110" s="161" t="inlineStr">
        <is>
          <t>EGY</t>
        </is>
      </c>
      <c r="B4110" s="161" t="inlineStr">
        <is>
          <t>Egypt, Arab Rep.</t>
        </is>
      </c>
      <c r="C4110" s="161" t="inlineStr">
        <is>
          <t>Middle East &amp; North Africa</t>
        </is>
      </c>
      <c r="D4110" s="161" t="inlineStr">
        <is>
          <t>Lower middle income</t>
        </is>
      </c>
      <c r="E4110" s="161" t="b">
        <v>1</v>
      </c>
      <c r="F4110" s="161" t="inlineStr">
        <is>
          <t>nmim_incr_inv_2050_pct_gdp</t>
        </is>
      </c>
      <c r="G4110" s="161" t="n">
        <v>1.910352136082722</v>
      </c>
      <c r="H4110" s="161" t="inlineStr">
        <is>
          <t>2050</t>
        </is>
      </c>
      <c r="I4110" s="161" t="inlineStr">
        <is>
          <t>nmim_summary_v0_2.csv (InvestmentNeeds NMIM v0.2, model output)</t>
        </is>
      </c>
    </row>
    <row r="4111" ht="13" customHeight="1">
      <c r="A4111" s="161" t="inlineStr">
        <is>
          <t>EGY</t>
        </is>
      </c>
      <c r="B4111" s="161" t="inlineStr">
        <is>
          <t>Egypt, Arab Rep.</t>
        </is>
      </c>
      <c r="C4111" s="161" t="inlineStr">
        <is>
          <t>Middle East &amp; North Africa</t>
        </is>
      </c>
      <c r="D4111" s="161" t="inlineStr">
        <is>
          <t>Lower middle income</t>
        </is>
      </c>
      <c r="E4111" s="161" t="b">
        <v>1</v>
      </c>
      <c r="F4111" s="161" t="inlineStr">
        <is>
          <t>nmim_pv_incr_cost_b_pct_gdp</t>
        </is>
      </c>
      <c r="G4111" s="161" t="n">
        <v>-41.21258135451662</v>
      </c>
      <c r="H4111" s="161" t="inlineStr">
        <is>
          <t>2025-2050</t>
        </is>
      </c>
      <c r="I4111" s="161" t="inlineStr">
        <is>
          <t>nmim_summary_v0_2.csv (InvestmentNeeds NMIM v0.2, model output)</t>
        </is>
      </c>
    </row>
    <row r="4112" ht="13" customHeight="1">
      <c r="A4112" s="161" t="inlineStr">
        <is>
          <t>EGY</t>
        </is>
      </c>
      <c r="B4112" s="161" t="inlineStr">
        <is>
          <t>Egypt, Arab Rep.</t>
        </is>
      </c>
      <c r="C4112" s="161" t="inlineStr">
        <is>
          <t>Middle East &amp; North Africa</t>
        </is>
      </c>
      <c r="D4112" s="161" t="inlineStr">
        <is>
          <t>Lower middle income</t>
        </is>
      </c>
      <c r="E4112" s="161" t="b">
        <v>1</v>
      </c>
      <c r="F4112" s="161" t="inlineStr">
        <is>
          <t>price_diesel_usd_litre</t>
        </is>
      </c>
      <c r="G4112" s="161" t="n">
        <v>0.206</v>
      </c>
      <c r="H4112" s="161" t="inlineStr">
        <is>
          <t>2024</t>
        </is>
      </c>
      <c r="I4112" s="161" t="inlineStr">
        <is>
          <t>imffossilfuelsubsidiesdata.xlsb</t>
        </is>
      </c>
    </row>
    <row r="4113" ht="13" customHeight="1">
      <c r="A4113" s="161" t="inlineStr">
        <is>
          <t>EGY</t>
        </is>
      </c>
      <c r="B4113" s="161" t="inlineStr">
        <is>
          <t>Egypt, Arab Rep.</t>
        </is>
      </c>
      <c r="C4113" s="161" t="inlineStr">
        <is>
          <t>Middle East &amp; North Africa</t>
        </is>
      </c>
      <c r="D4113" s="161" t="inlineStr">
        <is>
          <t>Lower middle income</t>
        </is>
      </c>
      <c r="E4113" s="161" t="b">
        <v>1</v>
      </c>
      <c r="F4113" s="161" t="inlineStr">
        <is>
          <t>price_gasoline_usd_litre</t>
        </is>
      </c>
      <c r="G4113" s="161" t="n">
        <v>0.277</v>
      </c>
      <c r="H4113" s="161" t="inlineStr">
        <is>
          <t>2024</t>
        </is>
      </c>
      <c r="I4113" s="161" t="inlineStr">
        <is>
          <t>imffossilfuelsubsidiesdata.xlsb</t>
        </is>
      </c>
    </row>
    <row r="4114" ht="13" customHeight="1">
      <c r="A4114" s="161" t="inlineStr">
        <is>
          <t>EGY</t>
        </is>
      </c>
      <c r="B4114" s="161" t="inlineStr">
        <is>
          <t>Egypt, Arab Rep.</t>
        </is>
      </c>
      <c r="C4114" s="161" t="inlineStr">
        <is>
          <t>Middle East &amp; North Africa</t>
        </is>
      </c>
      <c r="D4114" s="161" t="inlineStr">
        <is>
          <t>Lower middle income</t>
        </is>
      </c>
      <c r="E4114" s="161" t="b">
        <v>1</v>
      </c>
      <c r="F4114" s="161" t="inlineStr">
        <is>
          <t>price_electricity_residential_usd_kwh</t>
        </is>
      </c>
      <c r="G4114" s="161" t="n">
        <v>0.043</v>
      </c>
      <c r="H4114" s="161" t="inlineStr">
        <is>
          <t>2024</t>
        </is>
      </c>
      <c r="I4114" s="161" t="inlineStr">
        <is>
          <t>imffossilfuelsubsidiesdata.xlsb</t>
        </is>
      </c>
    </row>
    <row r="4115" ht="13" customHeight="1">
      <c r="A4115" s="161" t="inlineStr">
        <is>
          <t>EGY</t>
        </is>
      </c>
      <c r="B4115" s="161" t="inlineStr">
        <is>
          <t>Egypt, Arab Rep.</t>
        </is>
      </c>
      <c r="C4115" s="161" t="inlineStr">
        <is>
          <t>Middle East &amp; North Africa</t>
        </is>
      </c>
      <c r="D4115" s="161" t="inlineStr">
        <is>
          <t>Lower middle income</t>
        </is>
      </c>
      <c r="E4115" s="161" t="b">
        <v>1</v>
      </c>
      <c r="F4115" s="161" t="inlineStr">
        <is>
          <t>price_electricity_industry_usd_kwh</t>
        </is>
      </c>
      <c r="G4115" s="161" t="n">
        <v>0.049</v>
      </c>
      <c r="H4115" s="161" t="inlineStr">
        <is>
          <t>2024</t>
        </is>
      </c>
      <c r="I4115" s="161" t="inlineStr">
        <is>
          <t>imffossilfuelsubsidiesdata.xlsb</t>
        </is>
      </c>
    </row>
    <row r="4116" ht="13" customHeight="1">
      <c r="A4116" s="161" t="inlineStr">
        <is>
          <t>EGY</t>
        </is>
      </c>
      <c r="B4116" s="161" t="inlineStr">
        <is>
          <t>Egypt, Arab Rep.</t>
        </is>
      </c>
      <c r="C4116" s="161" t="inlineStr">
        <is>
          <t>Middle East &amp; North Africa</t>
        </is>
      </c>
      <c r="D4116" s="161" t="inlineStr">
        <is>
          <t>Lower middle income</t>
        </is>
      </c>
      <c r="E4116" s="161" t="b">
        <v>1</v>
      </c>
      <c r="F4116" s="161" t="inlineStr">
        <is>
          <t>price_gas_residential_usd_gj</t>
        </is>
      </c>
      <c r="G4116" s="161" t="n">
        <v>2.198</v>
      </c>
      <c r="H4116" s="161" t="inlineStr">
        <is>
          <t>2024</t>
        </is>
      </c>
      <c r="I4116" s="161" t="inlineStr">
        <is>
          <t>imffossilfuelsubsidiesdata.xlsb</t>
        </is>
      </c>
    </row>
    <row r="4117" ht="13" customHeight="1">
      <c r="A4117" s="161" t="inlineStr">
        <is>
          <t>EGY</t>
        </is>
      </c>
      <c r="B4117" s="161" t="inlineStr">
        <is>
          <t>Egypt, Arab Rep.</t>
        </is>
      </c>
      <c r="C4117" s="161" t="inlineStr">
        <is>
          <t>Middle East &amp; North Africa</t>
        </is>
      </c>
      <c r="D4117" s="161" t="inlineStr">
        <is>
          <t>Lower middle income</t>
        </is>
      </c>
      <c r="E4117" s="161" t="b">
        <v>1</v>
      </c>
      <c r="F4117" s="161" t="inlineStr">
        <is>
          <t>price_gas_industry_usd_gj</t>
        </is>
      </c>
      <c r="G4117" s="161" t="n">
        <v>4.797</v>
      </c>
      <c r="H4117" s="161" t="inlineStr">
        <is>
          <t>2024</t>
        </is>
      </c>
      <c r="I4117" s="161" t="inlineStr">
        <is>
          <t>imffossilfuelsubsidiesdata.xlsb</t>
        </is>
      </c>
    </row>
    <row r="4118" ht="13" customHeight="1">
      <c r="A4118" s="161" t="inlineStr">
        <is>
          <t>EGY</t>
        </is>
      </c>
      <c r="B4118" s="161" t="inlineStr">
        <is>
          <t>Egypt, Arab Rep.</t>
        </is>
      </c>
      <c r="C4118" s="161" t="inlineStr">
        <is>
          <t>Middle East &amp; North Africa</t>
        </is>
      </c>
      <c r="D4118" s="161" t="inlineStr">
        <is>
          <t>Lower middle income</t>
        </is>
      </c>
      <c r="E4118" s="161" t="b">
        <v>1</v>
      </c>
      <c r="F4118" s="161" t="inlineStr">
        <is>
          <t>price_gas_power_usd_gj</t>
        </is>
      </c>
      <c r="G4118" s="161" t="n">
        <v>2.503</v>
      </c>
      <c r="H4118" s="161" t="inlineStr">
        <is>
          <t>2024</t>
        </is>
      </c>
      <c r="I4118" s="161" t="inlineStr">
        <is>
          <t>imffossilfuelsubsidiesdata.xlsb</t>
        </is>
      </c>
    </row>
    <row r="4119" ht="13" customHeight="1">
      <c r="A4119" s="161" t="inlineStr">
        <is>
          <t>EGY</t>
        </is>
      </c>
      <c r="B4119" s="161" t="inlineStr">
        <is>
          <t>Egypt, Arab Rep.</t>
        </is>
      </c>
      <c r="C4119" s="161" t="inlineStr">
        <is>
          <t>Middle East &amp; North Africa</t>
        </is>
      </c>
      <c r="D4119" s="161" t="inlineStr">
        <is>
          <t>Lower middle income</t>
        </is>
      </c>
      <c r="E4119" s="161" t="b">
        <v>1</v>
      </c>
      <c r="F4119" s="161" t="inlineStr">
        <is>
          <t>price_coal_residential_usd_gj</t>
        </is>
      </c>
      <c r="G4119" s="161" t="n">
        <v>13.9</v>
      </c>
      <c r="H4119" s="161" t="inlineStr">
        <is>
          <t>2024</t>
        </is>
      </c>
      <c r="I4119" s="161" t="inlineStr">
        <is>
          <t>imffossilfuelsubsidiesdata.xlsb</t>
        </is>
      </c>
    </row>
    <row r="4120" ht="13" customHeight="1">
      <c r="A4120" s="161" t="inlineStr">
        <is>
          <t>EGY</t>
        </is>
      </c>
      <c r="B4120" s="161" t="inlineStr">
        <is>
          <t>Egypt, Arab Rep.</t>
        </is>
      </c>
      <c r="C4120" s="161" t="inlineStr">
        <is>
          <t>Middle East &amp; North Africa</t>
        </is>
      </c>
      <c r="D4120" s="161" t="inlineStr">
        <is>
          <t>Lower middle income</t>
        </is>
      </c>
      <c r="E4120" s="161" t="b">
        <v>1</v>
      </c>
      <c r="F4120" s="161" t="inlineStr">
        <is>
          <t>price_coal_industry_usd_gj</t>
        </is>
      </c>
      <c r="G4120" s="161" t="n">
        <v>7.281</v>
      </c>
      <c r="H4120" s="161" t="inlineStr">
        <is>
          <t>2024</t>
        </is>
      </c>
      <c r="I4120" s="161" t="inlineStr">
        <is>
          <t>imffossilfuelsubsidiesdata.xlsb</t>
        </is>
      </c>
    </row>
    <row r="4121" ht="13" customHeight="1">
      <c r="A4121" s="161" t="inlineStr">
        <is>
          <t>EGY</t>
        </is>
      </c>
      <c r="B4121" s="161" t="inlineStr">
        <is>
          <t>Egypt, Arab Rep.</t>
        </is>
      </c>
      <c r="C4121" s="161" t="inlineStr">
        <is>
          <t>Middle East &amp; North Africa</t>
        </is>
      </c>
      <c r="D4121" s="161" t="inlineStr">
        <is>
          <t>Lower middle income</t>
        </is>
      </c>
      <c r="E4121" s="161" t="b">
        <v>1</v>
      </c>
      <c r="F4121" s="161" t="inlineStr">
        <is>
          <t>price_coal_power_usd_gj</t>
        </is>
      </c>
      <c r="G4121" s="161" t="n">
        <v>5.575</v>
      </c>
      <c r="H4121" s="161" t="inlineStr">
        <is>
          <t>2024</t>
        </is>
      </c>
      <c r="I4121" s="161" t="inlineStr">
        <is>
          <t>imffossilfuelsubsidiesdata.xlsb</t>
        </is>
      </c>
    </row>
    <row r="4122" ht="13" customHeight="1">
      <c r="A4122" s="161" t="inlineStr">
        <is>
          <t>EGY</t>
        </is>
      </c>
      <c r="B4122" s="161" t="inlineStr">
        <is>
          <t>Egypt, Arab Rep.</t>
        </is>
      </c>
      <c r="C4122" s="161" t="inlineStr">
        <is>
          <t>Middle East &amp; North Africa</t>
        </is>
      </c>
      <c r="D4122" s="161" t="inlineStr">
        <is>
          <t>Lower middle income</t>
        </is>
      </c>
      <c r="E4122" s="161" t="b">
        <v>1</v>
      </c>
      <c r="F4122" s="161" t="inlineStr">
        <is>
          <t>power_market_structure</t>
        </is>
      </c>
      <c r="G4122" s="161" t="n">
        <v>3</v>
      </c>
      <c r="H4122" s="161" t="inlineStr">
        <is>
          <t>2013</t>
        </is>
      </c>
      <c r="I4122" s="161" t="inlineStr">
        <is>
          <t>dataverse_files.zip</t>
        </is>
      </c>
    </row>
    <row r="4123" ht="13" customHeight="1">
      <c r="A4123" s="161" t="inlineStr">
        <is>
          <t>EGY</t>
        </is>
      </c>
      <c r="B4123" s="161" t="inlineStr">
        <is>
          <t>Egypt, Arab Rep.</t>
        </is>
      </c>
      <c r="C4123" s="161" t="inlineStr">
        <is>
          <t>Middle East &amp; North Africa</t>
        </is>
      </c>
      <c r="D4123" s="161" t="inlineStr">
        <is>
          <t>Lower middle income</t>
        </is>
      </c>
      <c r="E4123" s="161" t="b">
        <v>1</v>
      </c>
      <c r="F4123" s="161" t="inlineStr">
        <is>
          <t>independent_regulator</t>
        </is>
      </c>
      <c r="G4123" s="161" t="n">
        <v>1</v>
      </c>
      <c r="H4123" s="161" t="inlineStr">
        <is>
          <t>2013</t>
        </is>
      </c>
      <c r="I4123" s="161" t="inlineStr">
        <is>
          <t>dataverse_files.zip</t>
        </is>
      </c>
    </row>
    <row r="4124" ht="13" customHeight="1">
      <c r="A4124" s="161" t="inlineStr">
        <is>
          <t>EGY</t>
        </is>
      </c>
      <c r="B4124" s="161" t="inlineStr">
        <is>
          <t>Egypt, Arab Rep.</t>
        </is>
      </c>
      <c r="C4124" s="161" t="inlineStr">
        <is>
          <t>Middle East &amp; North Africa</t>
        </is>
      </c>
      <c r="D4124" s="161" t="inlineStr">
        <is>
          <t>Lower middle income</t>
        </is>
      </c>
      <c r="E4124" s="161" t="b">
        <v>1</v>
      </c>
      <c r="F4124" s="161" t="inlineStr">
        <is>
          <t>generation_unbundled</t>
        </is>
      </c>
      <c r="G4124" s="161" t="n">
        <v>1</v>
      </c>
      <c r="H4124" s="161" t="inlineStr">
        <is>
          <t>2013</t>
        </is>
      </c>
      <c r="I4124" s="161" t="inlineStr">
        <is>
          <t>dataverse_files.zip</t>
        </is>
      </c>
    </row>
    <row r="4125" ht="13" customHeight="1">
      <c r="A4125" s="161" t="inlineStr">
        <is>
          <t>EGY</t>
        </is>
      </c>
      <c r="B4125" s="161" t="inlineStr">
        <is>
          <t>Egypt, Arab Rep.</t>
        </is>
      </c>
      <c r="C4125" s="161" t="inlineStr">
        <is>
          <t>Middle East &amp; North Africa</t>
        </is>
      </c>
      <c r="D4125" s="161" t="inlineStr">
        <is>
          <t>Lower middle income</t>
        </is>
      </c>
      <c r="E4125" s="161" t="b">
        <v>1</v>
      </c>
      <c r="F4125" s="161" t="inlineStr">
        <is>
          <t>rise_renewable_energy_score</t>
        </is>
      </c>
      <c r="G4125" s="161" t="n">
        <v>44.188</v>
      </c>
      <c r="H4125" s="161" t="inlineStr">
        <is>
          <t>2023</t>
        </is>
      </c>
      <c r="I4125" s="161" t="inlineStr">
        <is>
          <t>WB_RISE_WIDEF.csv</t>
        </is>
      </c>
    </row>
    <row r="4126" ht="13" customHeight="1">
      <c r="A4126" s="161" t="inlineStr">
        <is>
          <t>EGY</t>
        </is>
      </c>
      <c r="B4126" s="161" t="inlineStr">
        <is>
          <t>Egypt, Arab Rep.</t>
        </is>
      </c>
      <c r="C4126" s="161" t="inlineStr">
        <is>
          <t>Middle East &amp; North Africa</t>
        </is>
      </c>
      <c r="D4126" s="161" t="inlineStr">
        <is>
          <t>Lower middle income</t>
        </is>
      </c>
      <c r="E4126" s="161" t="b">
        <v>1</v>
      </c>
      <c r="F4126" s="161" t="inlineStr">
        <is>
          <t>rise_level_playing_field_score</t>
        </is>
      </c>
      <c r="G4126" s="161" t="n">
        <v>0</v>
      </c>
      <c r="H4126" s="161" t="inlineStr">
        <is>
          <t>2023</t>
        </is>
      </c>
      <c r="I4126" s="161" t="inlineStr">
        <is>
          <t>WB_RISE_WIDEF.csv</t>
        </is>
      </c>
    </row>
    <row r="4127" ht="13" customHeight="1">
      <c r="A4127" s="161" t="inlineStr">
        <is>
          <t>EGY</t>
        </is>
      </c>
      <c r="B4127" s="161" t="inlineStr">
        <is>
          <t>Egypt, Arab Rep.</t>
        </is>
      </c>
      <c r="C4127" s="161" t="inlineStr">
        <is>
          <t>Middle East &amp; North Africa</t>
        </is>
      </c>
      <c r="D4127" s="161" t="inlineStr">
        <is>
          <t>Lower middle income</t>
        </is>
      </c>
      <c r="E4127" s="161" t="b">
        <v>1</v>
      </c>
      <c r="F4127" s="161" t="inlineStr">
        <is>
          <t>rise_ee_financing_mechanisms_score</t>
        </is>
      </c>
      <c r="G4127" s="161" t="n">
        <v>0</v>
      </c>
      <c r="H4127" s="161" t="inlineStr">
        <is>
          <t>2023</t>
        </is>
      </c>
      <c r="I4127" s="161" t="inlineStr">
        <is>
          <t>WB_RISE_WIDEF.csv</t>
        </is>
      </c>
    </row>
    <row r="4128" ht="13" customHeight="1">
      <c r="A4128" s="161" t="inlineStr">
        <is>
          <t>EGY</t>
        </is>
      </c>
      <c r="B4128" s="161" t="inlineStr">
        <is>
          <t>Egypt, Arab Rep.</t>
        </is>
      </c>
      <c r="C4128" s="161" t="inlineStr">
        <is>
          <t>Middle East &amp; North Africa</t>
        </is>
      </c>
      <c r="D4128" s="161" t="inlineStr">
        <is>
          <t>Lower middle income</t>
        </is>
      </c>
      <c r="E4128" s="161" t="b">
        <v>1</v>
      </c>
      <c r="F4128" s="161" t="inlineStr">
        <is>
          <t>revenue_pct_gdp</t>
        </is>
      </c>
      <c r="G4128" s="161" t="n">
        <v>15.816</v>
      </c>
      <c r="H4128" s="161" t="inlineStr">
        <is>
          <t>2024</t>
        </is>
      </c>
      <c r="I4128" s="161" t="inlineStr">
        <is>
          <t>dataset_2026-08-26T13_41_09_874550254Z_DEFAULT_INTEGRATION_IMF_RES_WEO_9_0_0.csv</t>
        </is>
      </c>
    </row>
    <row r="4129" ht="13" customHeight="1">
      <c r="A4129" s="161" t="inlineStr">
        <is>
          <t>EGY</t>
        </is>
      </c>
      <c r="B4129" s="161" t="inlineStr">
        <is>
          <t>Egypt, Arab Rep.</t>
        </is>
      </c>
      <c r="C4129" s="161" t="inlineStr">
        <is>
          <t>Middle East &amp; North Africa</t>
        </is>
      </c>
      <c r="D4129" s="161" t="inlineStr">
        <is>
          <t>Lower middle income</t>
        </is>
      </c>
      <c r="E4129" s="161" t="b">
        <v>1</v>
      </c>
      <c r="F4129" s="161" t="inlineStr">
        <is>
          <t>primary_balance_pct_gdp</t>
        </is>
      </c>
      <c r="G4129" s="161" t="n">
        <v>1.705</v>
      </c>
      <c r="H4129" s="161" t="inlineStr">
        <is>
          <t>2024</t>
        </is>
      </c>
      <c r="I4129" s="161" t="inlineStr">
        <is>
          <t>dataset_2026-08-26T13_41_09_874550254Z_DEFAULT_INTEGRATION_IMF_RES_WEO_9_0_0.csv</t>
        </is>
      </c>
    </row>
    <row r="4130" ht="13" customHeight="1">
      <c r="A4130" s="161" t="inlineStr">
        <is>
          <t>EGY</t>
        </is>
      </c>
      <c r="B4130" s="161" t="inlineStr">
        <is>
          <t>Egypt, Arab Rep.</t>
        </is>
      </c>
      <c r="C4130" s="161" t="inlineStr">
        <is>
          <t>Middle East &amp; North Africa</t>
        </is>
      </c>
      <c r="D4130" s="161" t="inlineStr">
        <is>
          <t>Lower middle income</t>
        </is>
      </c>
      <c r="E4130" s="161" t="b">
        <v>1</v>
      </c>
      <c r="F4130" s="161" t="inlineStr">
        <is>
          <t>current_account_pct_gdp</t>
        </is>
      </c>
      <c r="G4130" s="161" t="n">
        <v>-5.431</v>
      </c>
      <c r="H4130" s="161" t="inlineStr">
        <is>
          <t>2024</t>
        </is>
      </c>
      <c r="I4130" s="161" t="inlineStr">
        <is>
          <t>dataset_2026-08-26T13_41_09_874550254Z_DEFAULT_INTEGRATION_IMF_RES_WEO_9_0_0.csv</t>
        </is>
      </c>
    </row>
    <row r="4131" ht="13" customHeight="1">
      <c r="A4131" s="161" t="inlineStr">
        <is>
          <t>EGY</t>
        </is>
      </c>
      <c r="B4131" s="161" t="inlineStr">
        <is>
          <t>Egypt, Arab Rep.</t>
        </is>
      </c>
      <c r="C4131" s="161" t="inlineStr">
        <is>
          <t>Middle East &amp; North Africa</t>
        </is>
      </c>
      <c r="D4131" s="161" t="inlineStr">
        <is>
          <t>Lower middle income</t>
        </is>
      </c>
      <c r="E4131" s="161" t="b">
        <v>1</v>
      </c>
      <c r="F4131" s="161" t="inlineStr">
        <is>
          <t>gross_capital_formation_pct_gdp</t>
        </is>
      </c>
      <c r="G4131" s="161" t="n">
        <v>12.997</v>
      </c>
      <c r="H4131" s="161" t="inlineStr">
        <is>
          <t>2024</t>
        </is>
      </c>
      <c r="I4131" s="161" t="inlineStr">
        <is>
          <t>dataset_2026-08-26T13_41_09_874550254Z_DEFAULT_INTEGRATION_IMF_RES_WEO_9_0_0.csv</t>
        </is>
      </c>
    </row>
    <row r="4132" ht="13" customHeight="1">
      <c r="A4132" s="161" t="inlineStr">
        <is>
          <t>EGY</t>
        </is>
      </c>
      <c r="B4132" s="161" t="inlineStr">
        <is>
          <t>Egypt, Arab Rep.</t>
        </is>
      </c>
      <c r="C4132" s="161" t="inlineStr">
        <is>
          <t>Middle East &amp; North Africa</t>
        </is>
      </c>
      <c r="D4132" s="161" t="inlineStr">
        <is>
          <t>Lower middle income</t>
        </is>
      </c>
      <c r="E4132" s="161" t="b">
        <v>1</v>
      </c>
      <c r="F4132" s="161" t="inlineStr">
        <is>
          <t>real_gdp_growth_5y_avg_pct</t>
        </is>
      </c>
      <c r="G4132" s="161" t="n">
        <v>3.928</v>
      </c>
      <c r="H4132" s="161" t="inlineStr">
        <is>
          <t>2020-2024 avg</t>
        </is>
      </c>
      <c r="I4132" s="161" t="inlineStr">
        <is>
          <t>dataset_2026-08-26T13_41_09_874550254Z_DEFAULT_INTEGRATION_IMF_RES_WEO_9_0_0.csv (derived)</t>
        </is>
      </c>
    </row>
    <row r="4133" ht="13" customHeight="1">
      <c r="A4133" s="161" t="inlineStr">
        <is>
          <t>EGY</t>
        </is>
      </c>
      <c r="B4133" s="161" t="inlineStr">
        <is>
          <t>Egypt, Arab Rep.</t>
        </is>
      </c>
      <c r="C4133" s="161" t="inlineStr">
        <is>
          <t>Middle East &amp; North Africa</t>
        </is>
      </c>
      <c r="D4133" s="161" t="inlineStr">
        <is>
          <t>Lower middle income</t>
        </is>
      </c>
      <c r="E4133" s="161" t="b">
        <v>1</v>
      </c>
      <c r="F4133" s="161" t="inlineStr">
        <is>
          <t>int_budget_need_2030_pct_gdp</t>
        </is>
      </c>
      <c r="G4133" s="161" t="n">
        <v>0.6830000000000001</v>
      </c>
      <c r="H4133" s="161" t="inlineStr">
        <is>
          <t>2030</t>
        </is>
      </c>
      <c r="I4133" s="161" t="inlineStr">
        <is>
          <t>integrated_results.csv (MacroFiscalModels v0.1, model output)</t>
        </is>
      </c>
    </row>
    <row r="4134" ht="13" customHeight="1">
      <c r="A4134" s="161" t="inlineStr">
        <is>
          <t>EGY</t>
        </is>
      </c>
      <c r="B4134" s="161" t="inlineStr">
        <is>
          <t>Egypt, Arab Rep.</t>
        </is>
      </c>
      <c r="C4134" s="161" t="inlineStr">
        <is>
          <t>Middle East &amp; North Africa</t>
        </is>
      </c>
      <c r="D4134" s="161" t="inlineStr">
        <is>
          <t>Lower middle income</t>
        </is>
      </c>
      <c r="E4134" s="161" t="b">
        <v>1</v>
      </c>
      <c r="F4134" s="161" t="inlineStr">
        <is>
          <t>int_pricing_revenue_2030_pct_gdp</t>
        </is>
      </c>
      <c r="G4134" s="161" t="n">
        <v>0.153</v>
      </c>
      <c r="H4134" s="161" t="inlineStr">
        <is>
          <t>2030</t>
        </is>
      </c>
      <c r="I4134" s="161" t="inlineStr">
        <is>
          <t>integrated_results.csv (MacroFiscalModels v0.1, model output)</t>
        </is>
      </c>
    </row>
    <row r="4135" ht="13" customHeight="1">
      <c r="A4135" s="161" t="inlineStr">
        <is>
          <t>EGY</t>
        </is>
      </c>
      <c r="B4135" s="161" t="inlineStr">
        <is>
          <t>Egypt, Arab Rep.</t>
        </is>
      </c>
      <c r="C4135" s="161" t="inlineStr">
        <is>
          <t>Middle East &amp; North Africa</t>
        </is>
      </c>
      <c r="D4135" s="161" t="inlineStr">
        <is>
          <t>Lower middle income</t>
        </is>
      </c>
      <c r="E4135" s="161" t="b">
        <v>1</v>
      </c>
      <c r="F4135" s="161" t="inlineStr">
        <is>
          <t>int_financing_gap_2030_pct_gdp</t>
        </is>
      </c>
      <c r="G4135" s="161" t="n">
        <v>0.53</v>
      </c>
      <c r="H4135" s="161" t="inlineStr">
        <is>
          <t>2030</t>
        </is>
      </c>
      <c r="I4135" s="161" t="inlineStr">
        <is>
          <t>integrated_results.csv (MacroFiscalModels v0.1, model output)</t>
        </is>
      </c>
    </row>
    <row r="4136" ht="13" customHeight="1">
      <c r="A4136" s="161" t="inlineStr">
        <is>
          <t>EGY</t>
        </is>
      </c>
      <c r="B4136" s="161" t="inlineStr">
        <is>
          <t>Egypt, Arab Rep.</t>
        </is>
      </c>
      <c r="C4136" s="161" t="inlineStr">
        <is>
          <t>Middle East &amp; North Africa</t>
        </is>
      </c>
      <c r="D4136" s="161" t="inlineStr">
        <is>
          <t>Lower middle income</t>
        </is>
      </c>
      <c r="E4136" s="161" t="b">
        <v>1</v>
      </c>
      <c r="F4136" s="161" t="inlineStr">
        <is>
          <t>int_gdp_dev_2050_pct</t>
        </is>
      </c>
      <c r="G4136" s="161" t="n">
        <v>23.19</v>
      </c>
      <c r="H4136" s="161" t="inlineStr">
        <is>
          <t>2050</t>
        </is>
      </c>
      <c r="I4136" s="161" t="inlineStr">
        <is>
          <t>integrated_results.csv (MacroFiscalModels v0.1, model output)</t>
        </is>
      </c>
    </row>
    <row r="4137" ht="13" customHeight="1">
      <c r="A4137" s="161" t="inlineStr">
        <is>
          <t>EGY</t>
        </is>
      </c>
      <c r="B4137" s="161" t="inlineStr">
        <is>
          <t>Egypt, Arab Rep.</t>
        </is>
      </c>
      <c r="C4137" s="161" t="inlineStr">
        <is>
          <t>Middle East &amp; North Africa</t>
        </is>
      </c>
      <c r="D4137" s="161" t="inlineStr">
        <is>
          <t>Lower middle income</t>
        </is>
      </c>
      <c r="E4137" s="161" t="b">
        <v>1</v>
      </c>
      <c r="F4137" s="161" t="inlineStr">
        <is>
          <t>int_debt_2050_pct_gdp</t>
        </is>
      </c>
      <c r="G4137" s="161" t="n">
        <v>82.56999999999999</v>
      </c>
      <c r="H4137" s="161" t="inlineStr">
        <is>
          <t>2050</t>
        </is>
      </c>
      <c r="I4137" s="161" t="inlineStr">
        <is>
          <t>integrated_results.csv (MacroFiscalModels v0.1, model output)</t>
        </is>
      </c>
    </row>
    <row r="4138" ht="13" customHeight="1">
      <c r="A4138" s="161" t="inlineStr">
        <is>
          <t>EGY</t>
        </is>
      </c>
      <c r="B4138" s="161" t="inlineStr">
        <is>
          <t>Egypt, Arab Rep.</t>
        </is>
      </c>
      <c r="C4138" s="161" t="inlineStr">
        <is>
          <t>Middle East &amp; North Africa</t>
        </is>
      </c>
      <c r="D4138" s="161" t="inlineStr">
        <is>
          <t>Lower middle income</t>
        </is>
      </c>
      <c r="E4138" s="161" t="b">
        <v>1</v>
      </c>
      <c r="F4138" s="161" t="inlineStr">
        <is>
          <t>int_dsf_risk_code</t>
        </is>
      </c>
      <c r="G4138" s="161" t="n">
        <v>3</v>
      </c>
      <c r="H4138" s="161" t="inlineStr">
        <is>
          <t>2034</t>
        </is>
      </c>
      <c r="I4138" s="161" t="inlineStr">
        <is>
          <t>integrated_results.csv (MacroFiscalModels v0.1, model output)</t>
        </is>
      </c>
    </row>
    <row r="4139" ht="13" customHeight="1">
      <c r="A4139" s="161" t="inlineStr">
        <is>
          <t>SLV</t>
        </is>
      </c>
      <c r="B4139" s="161" t="inlineStr">
        <is>
          <t>El Salvador</t>
        </is>
      </c>
      <c r="C4139" s="161" t="inlineStr">
        <is>
          <t>Latin America &amp; Caribbean</t>
        </is>
      </c>
      <c r="D4139" s="161" t="inlineStr">
        <is>
          <t>Upper middle income</t>
        </is>
      </c>
      <c r="E4139" s="161" t="b">
        <v>0</v>
      </c>
      <c r="F4139" s="161" t="inlineStr">
        <is>
          <t>interest_to_revenue_pct</t>
        </is>
      </c>
      <c r="G4139" s="161" t="n">
        <v>17.093</v>
      </c>
      <c r="H4139" s="161" t="inlineStr">
        <is>
          <t>2024</t>
        </is>
      </c>
      <c r="I4139" s="161" t="inlineStr">
        <is>
          <t>dataset_2026-08-26T13_41_09_874550254Z_DEFAULT_INTEGRATION_IMF_RES_WEO_9_0_0.csv (derived)</t>
        </is>
      </c>
    </row>
    <row r="4140" ht="13" customHeight="1">
      <c r="A4140" s="161" t="inlineStr">
        <is>
          <t>SLV</t>
        </is>
      </c>
      <c r="B4140" s="161" t="inlineStr">
        <is>
          <t>El Salvador</t>
        </is>
      </c>
      <c r="C4140" s="161" t="inlineStr">
        <is>
          <t>Latin America &amp; Caribbean</t>
        </is>
      </c>
      <c r="D4140" s="161" t="inlineStr">
        <is>
          <t>Upper middle income</t>
        </is>
      </c>
      <c r="E4140" s="161" t="b">
        <v>0</v>
      </c>
      <c r="F4140" s="161" t="inlineStr">
        <is>
          <t>interest_pct_gdp</t>
        </is>
      </c>
      <c r="G4140" s="161" t="n">
        <v>4.583</v>
      </c>
      <c r="H4140" s="161" t="inlineStr">
        <is>
          <t>2024</t>
        </is>
      </c>
      <c r="I4140" s="161" t="inlineStr">
        <is>
          <t>dataset_2026-08-26T13_41_09_874550254Z_DEFAULT_INTEGRATION_IMF_RES_WEO_9_0_0.csv (derived)</t>
        </is>
      </c>
    </row>
    <row r="4141" ht="13" customHeight="1">
      <c r="A4141" s="161" t="inlineStr">
        <is>
          <t>SLV</t>
        </is>
      </c>
      <c r="B4141" s="161" t="inlineStr">
        <is>
          <t>El Salvador</t>
        </is>
      </c>
      <c r="C4141" s="161" t="inlineStr">
        <is>
          <t>Latin America &amp; Caribbean</t>
        </is>
      </c>
      <c r="D4141" s="161" t="inlineStr">
        <is>
          <t>Upper middle income</t>
        </is>
      </c>
      <c r="E4141" s="161" t="b">
        <v>0</v>
      </c>
      <c r="F4141" s="161" t="inlineStr">
        <is>
          <t>gross_debt_pct_gdp</t>
        </is>
      </c>
      <c r="G4141" s="161" t="n">
        <v>87.369</v>
      </c>
      <c r="H4141" s="161" t="inlineStr">
        <is>
          <t>2024</t>
        </is>
      </c>
      <c r="I4141" s="161" t="inlineStr">
        <is>
          <t>dataset_2026-08-26T13_41_09_874550254Z_DEFAULT_INTEGRATION_IMF_RES_WEO_9_0_0.csv</t>
        </is>
      </c>
    </row>
    <row r="4142" ht="13" customHeight="1">
      <c r="A4142" s="161" t="inlineStr">
        <is>
          <t>SLV</t>
        </is>
      </c>
      <c r="B4142" s="161" t="inlineStr">
        <is>
          <t>El Salvador</t>
        </is>
      </c>
      <c r="C4142" s="161" t="inlineStr">
        <is>
          <t>Latin America &amp; Caribbean</t>
        </is>
      </c>
      <c r="D4142" s="161" t="inlineStr">
        <is>
          <t>Upper middle income</t>
        </is>
      </c>
      <c r="E4142" s="161" t="b">
        <v>0</v>
      </c>
      <c r="F4142" s="161" t="inlineStr">
        <is>
          <t>tax_revenue_pct_gdp</t>
        </is>
      </c>
      <c r="G4142" s="161" t="n">
        <v>21.626</v>
      </c>
      <c r="H4142" s="161" t="inlineStr">
        <is>
          <t>2024</t>
        </is>
      </c>
      <c r="I4142" s="161" t="inlineStr">
        <is>
          <t>world-imf2026.xlsx</t>
        </is>
      </c>
    </row>
    <row r="4143" ht="13" customHeight="1">
      <c r="A4143" s="161" t="inlineStr">
        <is>
          <t>SLV</t>
        </is>
      </c>
      <c r="B4143" s="161" t="inlineStr">
        <is>
          <t>El Salvador</t>
        </is>
      </c>
      <c r="C4143" s="161" t="inlineStr">
        <is>
          <t>Latin America &amp; Caribbean</t>
        </is>
      </c>
      <c r="D4143" s="161" t="inlineStr">
        <is>
          <t>Upper middle income</t>
        </is>
      </c>
      <c r="E4143" s="161" t="b">
        <v>0</v>
      </c>
      <c r="F4143" s="161" t="inlineStr">
        <is>
          <t>capex_execution_rate_pct</t>
        </is>
      </c>
      <c r="G4143" s="161" t="n">
        <v>52.336</v>
      </c>
      <c r="H4143" s="161" t="inlineStr">
        <is>
          <t>2022</t>
        </is>
      </c>
      <c r="I4143" s="161" t="inlineStr">
        <is>
          <t>WB_BOOST_WIDEF.csv</t>
        </is>
      </c>
    </row>
    <row r="4144" ht="13" customHeight="1">
      <c r="A4144" s="161" t="inlineStr">
        <is>
          <t>SLV</t>
        </is>
      </c>
      <c r="B4144" s="161" t="inlineStr">
        <is>
          <t>El Salvador</t>
        </is>
      </c>
      <c r="C4144" s="161" t="inlineStr">
        <is>
          <t>Latin America &amp; Caribbean</t>
        </is>
      </c>
      <c r="D4144" s="161" t="inlineStr">
        <is>
          <t>Upper middle income</t>
        </is>
      </c>
      <c r="E4144" s="161" t="b">
        <v>0</v>
      </c>
      <c r="F4144" s="161" t="inlineStr">
        <is>
          <t>pefa_pi11_pim_score</t>
        </is>
      </c>
      <c r="G4144" s="161" t="n">
        <v>2.5</v>
      </c>
      <c r="H4144" s="161" t="inlineStr">
        <is>
          <t>2019</t>
        </is>
      </c>
      <c r="I4144" s="161" t="inlineStr">
        <is>
          <t>assessments_1787749571.csv</t>
        </is>
      </c>
    </row>
    <row r="4145" ht="13" customHeight="1">
      <c r="A4145" s="161" t="inlineStr">
        <is>
          <t>SLV</t>
        </is>
      </c>
      <c r="B4145" s="161" t="inlineStr">
        <is>
          <t>El Salvador</t>
        </is>
      </c>
      <c r="C4145" s="161" t="inlineStr">
        <is>
          <t>Latin America &amp; Caribbean</t>
        </is>
      </c>
      <c r="D4145" s="161" t="inlineStr">
        <is>
          <t>Upper middle income</t>
        </is>
      </c>
      <c r="E4145" s="161" t="b">
        <v>0</v>
      </c>
      <c r="F4145" s="161" t="inlineStr">
        <is>
          <t>pefa_pi122_asset_monitoring</t>
        </is>
      </c>
      <c r="G4145" s="161" t="n">
        <v>1</v>
      </c>
      <c r="H4145" s="161" t="inlineStr">
        <is>
          <t>2019</t>
        </is>
      </c>
      <c r="I4145" s="161" t="inlineStr">
        <is>
          <t>assessments_1787749571.csv</t>
        </is>
      </c>
    </row>
    <row r="4146" ht="13" customHeight="1">
      <c r="A4146" s="161" t="inlineStr">
        <is>
          <t>SLV</t>
        </is>
      </c>
      <c r="B4146" s="161" t="inlineStr">
        <is>
          <t>El Salvador</t>
        </is>
      </c>
      <c r="C4146" s="161" t="inlineStr">
        <is>
          <t>Latin America &amp; Caribbean</t>
        </is>
      </c>
      <c r="D4146" s="161" t="inlineStr">
        <is>
          <t>Upper middle income</t>
        </is>
      </c>
      <c r="E4146" s="161" t="b">
        <v>0</v>
      </c>
      <c r="F4146" s="161" t="inlineStr">
        <is>
          <t>climate_pfm_diagnostic_on_record</t>
        </is>
      </c>
      <c r="G4146" s="161" t="n">
        <v>0</v>
      </c>
      <c r="H4146" s="161" t="inlineStr">
        <is>
          <t>2022</t>
        </is>
      </c>
      <c r="I4146" s="161" t="inlineStr">
        <is>
          <t>UNDP-Global-Climate-Public-Finance-Review-2022.pdf (Table 4.2)</t>
        </is>
      </c>
    </row>
    <row r="4147" ht="13" customHeight="1">
      <c r="A4147" s="161" t="inlineStr">
        <is>
          <t>SLV</t>
        </is>
      </c>
      <c r="B4147" s="161" t="inlineStr">
        <is>
          <t>El Salvador</t>
        </is>
      </c>
      <c r="C4147" s="161" t="inlineStr">
        <is>
          <t>Latin America &amp; Caribbean</t>
        </is>
      </c>
      <c r="D4147" s="161" t="inlineStr">
        <is>
          <t>Upper middle income</t>
        </is>
      </c>
      <c r="E4147" s="161" t="b">
        <v>0</v>
      </c>
      <c r="F4147" s="161" t="inlineStr">
        <is>
          <t>wacc_steffen_nominal_aftertax_pct</t>
        </is>
      </c>
      <c r="G4147" s="161" t="n">
        <v>4.8</v>
      </c>
      <c r="H4147" s="161" t="inlineStr">
        <is>
          <t>2014</t>
        </is>
      </c>
      <c r="I4147" s="161" t="inlineStr">
        <is>
          <t>SteffenEtAl2025_WACC_database.csv</t>
        </is>
      </c>
    </row>
    <row r="4148" ht="13" customHeight="1">
      <c r="A4148" s="161" t="inlineStr">
        <is>
          <t>SLV</t>
        </is>
      </c>
      <c r="B4148" s="161" t="inlineStr">
        <is>
          <t>El Salvador</t>
        </is>
      </c>
      <c r="C4148" s="161" t="inlineStr">
        <is>
          <t>Latin America &amp; Caribbean</t>
        </is>
      </c>
      <c r="D4148" s="161" t="inlineStr">
        <is>
          <t>Upper middle income</t>
        </is>
      </c>
      <c r="E4148" s="161" t="b">
        <v>0</v>
      </c>
      <c r="F4148" s="161" t="inlineStr">
        <is>
          <t>wacc_n_sources</t>
        </is>
      </c>
      <c r="G4148" s="161" t="n">
        <v>1</v>
      </c>
      <c r="H4148" s="161" t="inlineStr">
        <is>
          <t>2021-2024</t>
        </is>
      </c>
      <c r="I4148" s="161" t="inlineStr">
        <is>
          <t>IRENA / Steffen et al. / IEA</t>
        </is>
      </c>
    </row>
    <row r="4149" ht="13" customHeight="1">
      <c r="A4149" s="161" t="inlineStr">
        <is>
          <t>SLV</t>
        </is>
      </c>
      <c r="B4149" s="161" t="inlineStr">
        <is>
          <t>El Salvador</t>
        </is>
      </c>
      <c r="C4149" s="161" t="inlineStr">
        <is>
          <t>Latin America &amp; Caribbean</t>
        </is>
      </c>
      <c r="D4149" s="161" t="inlineStr">
        <is>
          <t>Upper middle income</t>
        </is>
      </c>
      <c r="E4149" s="161" t="b">
        <v>0</v>
      </c>
      <c r="F4149" s="161" t="inlineStr">
        <is>
          <t>ids_official_private_rate_spread_pp</t>
        </is>
      </c>
      <c r="G4149" s="161" t="n">
        <v>2.449</v>
      </c>
      <c r="H4149" s="161" t="inlineStr">
        <is>
          <t>2024</t>
        </is>
      </c>
      <c r="I4149" s="161" t="inlineStr">
        <is>
          <t>P_Data_Extract_From_International_Debt_Statistics__2_.xlsx</t>
        </is>
      </c>
    </row>
    <row r="4150" ht="13" customHeight="1">
      <c r="A4150" s="161" t="inlineStr">
        <is>
          <t>SLV</t>
        </is>
      </c>
      <c r="B4150" s="161" t="inlineStr">
        <is>
          <t>El Salvador</t>
        </is>
      </c>
      <c r="C4150" s="161" t="inlineStr">
        <is>
          <t>Latin America &amp; Caribbean</t>
        </is>
      </c>
      <c r="D4150" s="161" t="inlineStr">
        <is>
          <t>Upper middle income</t>
        </is>
      </c>
      <c r="E4150" s="161" t="b">
        <v>0</v>
      </c>
      <c r="F4150" s="161" t="inlineStr">
        <is>
          <t>ids_private_creditor_rate_pct</t>
        </is>
      </c>
      <c r="G4150" s="161" t="n">
        <v>8.851000000000001</v>
      </c>
      <c r="H4150" s="161" t="inlineStr">
        <is>
          <t>2024</t>
        </is>
      </c>
      <c r="I4150" s="161" t="inlineStr">
        <is>
          <t>P_Data_Extract_From_International_Debt_Statistics__2_.xlsx</t>
        </is>
      </c>
    </row>
    <row r="4151" ht="13" customHeight="1">
      <c r="A4151" s="161" t="inlineStr">
        <is>
          <t>SLV</t>
        </is>
      </c>
      <c r="B4151" s="161" t="inlineStr">
        <is>
          <t>El Salvador</t>
        </is>
      </c>
      <c r="C4151" s="161" t="inlineStr">
        <is>
          <t>Latin America &amp; Caribbean</t>
        </is>
      </c>
      <c r="D4151" s="161" t="inlineStr">
        <is>
          <t>Upper middle income</t>
        </is>
      </c>
      <c r="E4151" s="161" t="b">
        <v>0</v>
      </c>
      <c r="F4151" s="161" t="inlineStr">
        <is>
          <t>ids_avg_maturity_years</t>
        </is>
      </c>
      <c r="G4151" s="161" t="n">
        <v>18.867</v>
      </c>
      <c r="H4151" s="161" t="inlineStr">
        <is>
          <t>2024</t>
        </is>
      </c>
      <c r="I4151" s="161" t="inlineStr">
        <is>
          <t>P_Data_Extract_From_International_Debt_Statistics__2_.xlsx</t>
        </is>
      </c>
    </row>
    <row r="4152" ht="13" customHeight="1">
      <c r="A4152" s="161" t="inlineStr">
        <is>
          <t>SLV</t>
        </is>
      </c>
      <c r="B4152" s="161" t="inlineStr">
        <is>
          <t>El Salvador</t>
        </is>
      </c>
      <c r="C4152" s="161" t="inlineStr">
        <is>
          <t>Latin America &amp; Caribbean</t>
        </is>
      </c>
      <c r="D4152" s="161" t="inlineStr">
        <is>
          <t>Upper middle income</t>
        </is>
      </c>
      <c r="E4152" s="161" t="b">
        <v>0</v>
      </c>
      <c r="F4152" s="161" t="inlineStr">
        <is>
          <t>mitigation_finance_received_pct_gdp</t>
        </is>
      </c>
      <c r="G4152" s="161" t="n">
        <v>1.295</v>
      </c>
      <c r="H4152" s="161" t="inlineStr">
        <is>
          <t>2024</t>
        </is>
      </c>
      <c r="I4152" s="161" t="inlineStr">
        <is>
          <t>CRDF-RP_2024.xlsx + WEO</t>
        </is>
      </c>
    </row>
    <row r="4153" ht="13" customHeight="1">
      <c r="A4153" s="161" t="inlineStr">
        <is>
          <t>SLV</t>
        </is>
      </c>
      <c r="B4153" s="161" t="inlineStr">
        <is>
          <t>El Salvador</t>
        </is>
      </c>
      <c r="C4153" s="161" t="inlineStr">
        <is>
          <t>Latin America &amp; Caribbean</t>
        </is>
      </c>
      <c r="D4153" s="161" t="inlineStr">
        <is>
          <t>Upper middle income</t>
        </is>
      </c>
      <c r="E4153" s="161" t="b">
        <v>0</v>
      </c>
      <c r="F4153" s="161" t="inlineStr">
        <is>
          <t>ids_multilateral_share_pct</t>
        </is>
      </c>
      <c r="G4153" s="161" t="n">
        <v>46.512</v>
      </c>
      <c r="H4153" s="161" t="inlineStr">
        <is>
          <t>2024</t>
        </is>
      </c>
      <c r="I4153" s="161" t="inlineStr">
        <is>
          <t>P_Data_Extract_From_International_Debt_Statistics__2_.xlsx</t>
        </is>
      </c>
    </row>
    <row r="4154" ht="13" customHeight="1">
      <c r="A4154" s="161" t="inlineStr">
        <is>
          <t>SLV</t>
        </is>
      </c>
      <c r="B4154" s="161" t="inlineStr">
        <is>
          <t>El Salvador</t>
        </is>
      </c>
      <c r="C4154" s="161" t="inlineStr">
        <is>
          <t>Latin America &amp; Caribbean</t>
        </is>
      </c>
      <c r="D4154" s="161" t="inlineStr">
        <is>
          <t>Upper middle income</t>
        </is>
      </c>
      <c r="E4154" s="161" t="b">
        <v>0</v>
      </c>
      <c r="F4154" s="161" t="inlineStr">
        <is>
          <t>ids_private_creditor_share_pct</t>
        </is>
      </c>
      <c r="G4154" s="161" t="n">
        <v>51.264</v>
      </c>
      <c r="H4154" s="161" t="inlineStr">
        <is>
          <t>2024</t>
        </is>
      </c>
      <c r="I4154" s="161" t="inlineStr">
        <is>
          <t>P_Data_Extract_From_International_Debt_Statistics__2_.xlsx</t>
        </is>
      </c>
    </row>
    <row r="4155" ht="13" customHeight="1">
      <c r="A4155" s="161" t="inlineStr">
        <is>
          <t>SLV</t>
        </is>
      </c>
      <c r="B4155" s="161" t="inlineStr">
        <is>
          <t>El Salvador</t>
        </is>
      </c>
      <c r="C4155" s="161" t="inlineStr">
        <is>
          <t>Latin America &amp; Caribbean</t>
        </is>
      </c>
      <c r="D4155" s="161" t="inlineStr">
        <is>
          <t>Upper middle income</t>
        </is>
      </c>
      <c r="E4155" s="161" t="b">
        <v>0</v>
      </c>
      <c r="F4155" s="161" t="inlineStr">
        <is>
          <t>ids_usd_share_ppg_debt_pct</t>
        </is>
      </c>
      <c r="G4155" s="161" t="n">
        <v>98.16200000000001</v>
      </c>
      <c r="H4155" s="161" t="inlineStr">
        <is>
          <t>2024</t>
        </is>
      </c>
      <c r="I4155" s="161" t="inlineStr">
        <is>
          <t>P_Data_Extract_From_International_Debt_Statistics__2_.xlsx</t>
        </is>
      </c>
    </row>
    <row r="4156" ht="13" customHeight="1">
      <c r="A4156" s="161" t="inlineStr">
        <is>
          <t>SLV</t>
        </is>
      </c>
      <c r="B4156" s="161" t="inlineStr">
        <is>
          <t>El Salvador</t>
        </is>
      </c>
      <c r="C4156" s="161" t="inlineStr">
        <is>
          <t>Latin America &amp; Caribbean</t>
        </is>
      </c>
      <c r="D4156" s="161" t="inlineStr">
        <is>
          <t>Upper middle income</t>
        </is>
      </c>
      <c r="E4156" s="161" t="b">
        <v>0</v>
      </c>
      <c r="F4156" s="161" t="inlineStr">
        <is>
          <t>pefa_pi103_contingent_liabilities</t>
        </is>
      </c>
      <c r="G4156" s="161" t="n">
        <v>1</v>
      </c>
      <c r="H4156" s="161" t="inlineStr">
        <is>
          <t>2019</t>
        </is>
      </c>
      <c r="I4156" s="161" t="inlineStr">
        <is>
          <t>assessments_1787749571.csv</t>
        </is>
      </c>
    </row>
    <row r="4157" ht="13" customHeight="1">
      <c r="A4157" s="161" t="inlineStr">
        <is>
          <t>SLV</t>
        </is>
      </c>
      <c r="B4157" s="161" t="inlineStr">
        <is>
          <t>El Salvador</t>
        </is>
      </c>
      <c r="C4157" s="161" t="inlineStr">
        <is>
          <t>Latin America &amp; Caribbean</t>
        </is>
      </c>
      <c r="D4157" s="161" t="inlineStr">
        <is>
          <t>Upper middle income</t>
        </is>
      </c>
      <c r="E4157" s="161" t="b">
        <v>0</v>
      </c>
      <c r="F4157" s="161" t="inlineStr">
        <is>
          <t>ppi_commitments_pct_gdp</t>
        </is>
      </c>
      <c r="G4157" s="161" t="n">
        <v>0.019</v>
      </c>
      <c r="H4157" s="161" t="inlineStr">
        <is>
          <t>2020-2024 avg</t>
        </is>
      </c>
      <c r="I4157" s="161" t="inlineStr">
        <is>
          <t>2024-PPI-Full-DTA.dta + WEO</t>
        </is>
      </c>
    </row>
    <row r="4158" ht="13" customHeight="1">
      <c r="A4158" s="161" t="inlineStr">
        <is>
          <t>SLV</t>
        </is>
      </c>
      <c r="B4158" s="161" t="inlineStr">
        <is>
          <t>El Salvador</t>
        </is>
      </c>
      <c r="C4158" s="161" t="inlineStr">
        <is>
          <t>Latin America &amp; Caribbean</t>
        </is>
      </c>
      <c r="D4158" s="161" t="inlineStr">
        <is>
          <t>Upper middle income</t>
        </is>
      </c>
      <c r="E4158" s="161" t="b">
        <v>0</v>
      </c>
      <c r="F4158" s="161" t="inlineStr">
        <is>
          <t>excise_revenue_pct_of_revenue</t>
        </is>
      </c>
      <c r="G4158" s="161" t="n">
        <v>4.117</v>
      </c>
      <c r="H4158" s="161" t="inlineStr">
        <is>
          <t>2024</t>
        </is>
      </c>
      <c r="I4158" s="161" t="inlineStr">
        <is>
          <t>world-imf2026.xlsx</t>
        </is>
      </c>
    </row>
    <row r="4159" ht="13" customHeight="1">
      <c r="A4159" s="161" t="inlineStr">
        <is>
          <t>SLV</t>
        </is>
      </c>
      <c r="B4159" s="161" t="inlineStr">
        <is>
          <t>El Salvador</t>
        </is>
      </c>
      <c r="C4159" s="161" t="inlineStr">
        <is>
          <t>Latin America &amp; Caribbean</t>
        </is>
      </c>
      <c r="D4159" s="161" t="inlineStr">
        <is>
          <t>Upper middle income</t>
        </is>
      </c>
      <c r="E4159" s="161" t="b">
        <v>0</v>
      </c>
      <c r="F4159" s="161" t="inlineStr">
        <is>
          <t>ff_subsidy_total_pct_gdp</t>
        </is>
      </c>
      <c r="G4159" s="161" t="n">
        <v>5.882</v>
      </c>
      <c r="H4159" s="161" t="inlineStr">
        <is>
          <t>2024</t>
        </is>
      </c>
      <c r="I4159" s="161" t="inlineStr">
        <is>
          <t>imffossilfuelsubsidiesdata.xlsb + WEO</t>
        </is>
      </c>
    </row>
    <row r="4160" ht="13" customHeight="1">
      <c r="A4160" s="161" t="inlineStr">
        <is>
          <t>SLV</t>
        </is>
      </c>
      <c r="B4160" s="161" t="inlineStr">
        <is>
          <t>El Salvador</t>
        </is>
      </c>
      <c r="C4160" s="161" t="inlineStr">
        <is>
          <t>Latin America &amp; Caribbean</t>
        </is>
      </c>
      <c r="D4160" s="161" t="inlineStr">
        <is>
          <t>Upper middle income</t>
        </is>
      </c>
      <c r="E4160" s="161" t="b">
        <v>0</v>
      </c>
      <c r="F4160" s="161" t="inlineStr">
        <is>
          <t>ff_subsidy_explicit_pct_gdp</t>
        </is>
      </c>
      <c r="G4160" s="161" t="n">
        <v>0.721</v>
      </c>
      <c r="H4160" s="161" t="inlineStr">
        <is>
          <t>2024</t>
        </is>
      </c>
      <c r="I4160" s="161" t="inlineStr">
        <is>
          <t>imffossilfuelsubsidiesdata.xlsb</t>
        </is>
      </c>
    </row>
    <row r="4161" ht="13" customHeight="1">
      <c r="A4161" s="161" t="inlineStr">
        <is>
          <t>SLV</t>
        </is>
      </c>
      <c r="B4161" s="161" t="inlineStr">
        <is>
          <t>El Salvador</t>
        </is>
      </c>
      <c r="C4161" s="161" t="inlineStr">
        <is>
          <t>Latin America &amp; Caribbean</t>
        </is>
      </c>
      <c r="D4161" s="161" t="inlineStr">
        <is>
          <t>Upper middle income</t>
        </is>
      </c>
      <c r="E4161" s="161" t="b">
        <v>0</v>
      </c>
      <c r="F4161" s="161" t="inlineStr">
        <is>
          <t>ff_subsidy_implicit_pct_gdp</t>
        </is>
      </c>
      <c r="G4161" s="161" t="n">
        <v>5.161</v>
      </c>
      <c r="H4161" s="161" t="inlineStr">
        <is>
          <t>2024</t>
        </is>
      </c>
      <c r="I4161" s="161" t="inlineStr">
        <is>
          <t>imffossilfuelsubsidiesdata.xlsb</t>
        </is>
      </c>
    </row>
    <row r="4162" ht="13" customHeight="1">
      <c r="A4162" s="161" t="inlineStr">
        <is>
          <t>SLV</t>
        </is>
      </c>
      <c r="B4162" s="161" t="inlineStr">
        <is>
          <t>El Salvador</t>
        </is>
      </c>
      <c r="C4162" s="161" t="inlineStr">
        <is>
          <t>Latin America &amp; Caribbean</t>
        </is>
      </c>
      <c r="D4162" s="161" t="inlineStr">
        <is>
          <t>Upper middle income</t>
        </is>
      </c>
      <c r="E4162" s="161" t="b">
        <v>0</v>
      </c>
      <c r="F4162" s="161" t="inlineStr">
        <is>
          <t>env_protection_pct_of_expenditure</t>
        </is>
      </c>
      <c r="G4162" s="161" t="n">
        <v>0.12</v>
      </c>
      <c r="H4162" s="161" t="inlineStr">
        <is>
          <t>2022</t>
        </is>
      </c>
      <c r="I4162" s="161" t="inlineStr">
        <is>
          <t>WB_BOOST_WIDEF.csv</t>
        </is>
      </c>
    </row>
    <row r="4163" ht="13" customHeight="1">
      <c r="A4163" s="161" t="inlineStr">
        <is>
          <t>SLV</t>
        </is>
      </c>
      <c r="B4163" s="161" t="inlineStr">
        <is>
          <t>El Salvador</t>
        </is>
      </c>
      <c r="C4163" s="161" t="inlineStr">
        <is>
          <t>Latin America &amp; Caribbean</t>
        </is>
      </c>
      <c r="D4163" s="161" t="inlineStr">
        <is>
          <t>Upper middle income</t>
        </is>
      </c>
      <c r="E4163" s="161" t="b">
        <v>0</v>
      </c>
      <c r="F4163" s="161" t="inlineStr">
        <is>
          <t>net_fuel_trade_pct_merch</t>
        </is>
      </c>
      <c r="G4163" s="161" t="n">
        <v>-9.827999999999999</v>
      </c>
      <c r="H4163" s="161" t="inlineStr">
        <is>
          <t>2024</t>
        </is>
      </c>
      <c r="I4163" s="161" t="inlineStr">
        <is>
          <t>WDI TX.VAL.FUEL.ZS.UN less TM.VAL.FUEL.ZS.UN</t>
        </is>
      </c>
    </row>
    <row r="4164" ht="13" customHeight="1">
      <c r="A4164" s="161" t="inlineStr">
        <is>
          <t>SLV</t>
        </is>
      </c>
      <c r="B4164" s="161" t="inlineStr">
        <is>
          <t>El Salvador</t>
        </is>
      </c>
      <c r="C4164" s="161" t="inlineStr">
        <is>
          <t>Latin America &amp; Caribbean</t>
        </is>
      </c>
      <c r="D4164" s="161" t="inlineStr">
        <is>
          <t>Upper middle income</t>
        </is>
      </c>
      <c r="E4164" s="161" t="b">
        <v>0</v>
      </c>
      <c r="F4164" s="161" t="inlineStr">
        <is>
          <t>fuel_exports_pct_merch</t>
        </is>
      </c>
      <c r="G4164" s="161" t="n">
        <v>5.001</v>
      </c>
      <c r="H4164" s="161" t="inlineStr">
        <is>
          <t>2024</t>
        </is>
      </c>
      <c r="I4164" s="161" t="inlineStr">
        <is>
          <t>API_TX_VAL_FUEL_ZS_UN_DS2_en_csv_v2_33055.zip</t>
        </is>
      </c>
    </row>
    <row r="4165" ht="13" customHeight="1">
      <c r="A4165" s="161" t="inlineStr">
        <is>
          <t>SLV</t>
        </is>
      </c>
      <c r="B4165" s="161" t="inlineStr">
        <is>
          <t>El Salvador</t>
        </is>
      </c>
      <c r="C4165" s="161" t="inlineStr">
        <is>
          <t>Latin America &amp; Caribbean</t>
        </is>
      </c>
      <c r="D4165" s="161" t="inlineStr">
        <is>
          <t>Upper middle income</t>
        </is>
      </c>
      <c r="E4165" s="161" t="b">
        <v>0</v>
      </c>
      <c r="F4165" s="161" t="inlineStr">
        <is>
          <t>fuel_imports_pct_merch</t>
        </is>
      </c>
      <c r="G4165" s="161" t="n">
        <v>14.829</v>
      </c>
      <c r="H4165" s="161" t="inlineStr">
        <is>
          <t>2024</t>
        </is>
      </c>
      <c r="I4165" s="161" t="inlineStr">
        <is>
          <t>API_TM_VAL_FUEL_ZS_UN_DS2_en_csv_v2_36140.zip</t>
        </is>
      </c>
    </row>
    <row r="4166" ht="13" customHeight="1">
      <c r="A4166" s="161" t="inlineStr">
        <is>
          <t>SLV</t>
        </is>
      </c>
      <c r="B4166" s="161" t="inlineStr">
        <is>
          <t>El Salvador</t>
        </is>
      </c>
      <c r="C4166" s="161" t="inlineStr">
        <is>
          <t>Latin America &amp; Caribbean</t>
        </is>
      </c>
      <c r="D4166" s="161" t="inlineStr">
        <is>
          <t>Upper middle income</t>
        </is>
      </c>
      <c r="E4166" s="161" t="b">
        <v>0</v>
      </c>
      <c r="F4166" s="161" t="inlineStr">
        <is>
          <t>energy_import_dep_pct</t>
        </is>
      </c>
      <c r="G4166" s="161" t="n">
        <v>59.505</v>
      </c>
      <c r="H4166" s="161" t="inlineStr">
        <is>
          <t>2022</t>
        </is>
      </c>
      <c r="I4166" s="161" t="inlineStr">
        <is>
          <t>API_EG_IMP_CONS_ZS_DS2_en_csv_v2_160768.zip</t>
        </is>
      </c>
    </row>
    <row r="4167" ht="13" customHeight="1">
      <c r="A4167" s="161" t="inlineStr">
        <is>
          <t>SLV</t>
        </is>
      </c>
      <c r="B4167" s="161" t="inlineStr">
        <is>
          <t>El Salvador</t>
        </is>
      </c>
      <c r="C4167" s="161" t="inlineStr">
        <is>
          <t>Latin America &amp; Caribbean</t>
        </is>
      </c>
      <c r="D4167" s="161" t="inlineStr">
        <is>
          <t>Upper middle income</t>
        </is>
      </c>
      <c r="E4167" s="161" t="b">
        <v>0</v>
      </c>
      <c r="F4167" s="161" t="inlineStr">
        <is>
          <t>fossil_rents_total_pct_gdp</t>
        </is>
      </c>
      <c r="G4167" s="161" t="n">
        <v>0</v>
      </c>
      <c r="H4167" s="161" t="inlineStr">
        <is>
          <t>2021</t>
        </is>
      </c>
      <c r="I4167" s="161" t="inlineStr">
        <is>
          <t>WDI NY.GDP.PETR+NGAS+COAL.RT.ZS</t>
        </is>
      </c>
    </row>
    <row r="4168" ht="13" customHeight="1">
      <c r="A4168" s="161" t="inlineStr">
        <is>
          <t>SLV</t>
        </is>
      </c>
      <c r="B4168" s="161" t="inlineStr">
        <is>
          <t>El Salvador</t>
        </is>
      </c>
      <c r="C4168" s="161" t="inlineStr">
        <is>
          <t>Latin America &amp; Caribbean</t>
        </is>
      </c>
      <c r="D4168" s="161" t="inlineStr">
        <is>
          <t>Upper middle income</t>
        </is>
      </c>
      <c r="E4168" s="161" t="b">
        <v>0</v>
      </c>
      <c r="F4168" s="161" t="inlineStr">
        <is>
          <t>oil_rents_pct_gdp</t>
        </is>
      </c>
      <c r="G4168" s="161" t="n">
        <v>0</v>
      </c>
      <c r="H4168" s="161" t="inlineStr">
        <is>
          <t>2021</t>
        </is>
      </c>
      <c r="I4168" s="161" t="inlineStr">
        <is>
          <t>API_NY_GDP_PETR_RT_ZS_DS2_en_csv_v2_40227.zip</t>
        </is>
      </c>
    </row>
    <row r="4169" ht="13" customHeight="1">
      <c r="A4169" s="161" t="inlineStr">
        <is>
          <t>SLV</t>
        </is>
      </c>
      <c r="B4169" s="161" t="inlineStr">
        <is>
          <t>El Salvador</t>
        </is>
      </c>
      <c r="C4169" s="161" t="inlineStr">
        <is>
          <t>Latin America &amp; Caribbean</t>
        </is>
      </c>
      <c r="D4169" s="161" t="inlineStr">
        <is>
          <t>Upper middle income</t>
        </is>
      </c>
      <c r="E4169" s="161" t="b">
        <v>0</v>
      </c>
      <c r="F4169" s="161" t="inlineStr">
        <is>
          <t>gas_rents_pct_gdp</t>
        </is>
      </c>
      <c r="G4169" s="161" t="n">
        <v>0</v>
      </c>
      <c r="H4169" s="161" t="inlineStr">
        <is>
          <t>2021</t>
        </is>
      </c>
      <c r="I4169" s="161" t="inlineStr">
        <is>
          <t>API_NY_GDP_NGAS_RT_ZS_DS2_en_csv_v2_35861.zip</t>
        </is>
      </c>
    </row>
    <row r="4170" ht="13" customHeight="1">
      <c r="A4170" s="161" t="inlineStr">
        <is>
          <t>SLV</t>
        </is>
      </c>
      <c r="B4170" s="161" t="inlineStr">
        <is>
          <t>El Salvador</t>
        </is>
      </c>
      <c r="C4170" s="161" t="inlineStr">
        <is>
          <t>Latin America &amp; Caribbean</t>
        </is>
      </c>
      <c r="D4170" s="161" t="inlineStr">
        <is>
          <t>Upper middle income</t>
        </is>
      </c>
      <c r="E4170" s="161" t="b">
        <v>0</v>
      </c>
      <c r="F4170" s="161" t="inlineStr">
        <is>
          <t>coal_rents_pct_gdp</t>
        </is>
      </c>
      <c r="G4170" s="161" t="n">
        <v>0</v>
      </c>
      <c r="H4170" s="161" t="inlineStr">
        <is>
          <t>2021</t>
        </is>
      </c>
      <c r="I4170" s="161" t="inlineStr">
        <is>
          <t>API_NY_GDP_COAL_RT_ZS_DS2_en_csv_v2_35370.zip</t>
        </is>
      </c>
    </row>
    <row r="4171" ht="13" customHeight="1">
      <c r="A4171" s="161" t="inlineStr">
        <is>
          <t>SLV</t>
        </is>
      </c>
      <c r="B4171" s="161" t="inlineStr">
        <is>
          <t>El Salvador</t>
        </is>
      </c>
      <c r="C4171" s="161" t="inlineStr">
        <is>
          <t>Latin America &amp; Caribbean</t>
        </is>
      </c>
      <c r="D4171" s="161" t="inlineStr">
        <is>
          <t>Upper middle income</t>
        </is>
      </c>
      <c r="E4171" s="161" t="b">
        <v>0</v>
      </c>
      <c r="F4171" s="161" t="inlineStr">
        <is>
          <t>other_fossil_gen_share_pct</t>
        </is>
      </c>
      <c r="G4171" s="161" t="n">
        <v>8.970000000000001</v>
      </c>
      <c r="H4171" s="161" t="inlineStr">
        <is>
          <t>2025</t>
        </is>
      </c>
      <c r="I4171" s="161" t="inlineStr">
        <is>
          <t>release_generation_yearly_global.csv</t>
        </is>
      </c>
    </row>
    <row r="4172" ht="13" customHeight="1">
      <c r="A4172" s="161" t="inlineStr">
        <is>
          <t>SLV</t>
        </is>
      </c>
      <c r="B4172" s="161" t="inlineStr">
        <is>
          <t>El Salvador</t>
        </is>
      </c>
      <c r="C4172" s="161" t="inlineStr">
        <is>
          <t>Latin America &amp; Caribbean</t>
        </is>
      </c>
      <c r="D4172" s="161" t="inlineStr">
        <is>
          <t>Upper middle income</t>
        </is>
      </c>
      <c r="E4172" s="161" t="b">
        <v>0</v>
      </c>
      <c r="F4172" s="161" t="inlineStr">
        <is>
          <t>renewable_share_electricity_pct</t>
        </is>
      </c>
      <c r="G4172" s="161" t="n">
        <v>73.93899999999999</v>
      </c>
      <c r="H4172" s="161" t="inlineStr">
        <is>
          <t>2024</t>
        </is>
      </c>
      <c r="I4172" s="161" t="inlineStr">
        <is>
          <t>imffossilfuelsubsidiesdata.xlsb</t>
        </is>
      </c>
    </row>
    <row r="4173" ht="13" customHeight="1">
      <c r="A4173" s="161" t="inlineStr">
        <is>
          <t>SLV</t>
        </is>
      </c>
      <c r="B4173" s="161" t="inlineStr">
        <is>
          <t>El Salvador</t>
        </is>
      </c>
      <c r="C4173" s="161" t="inlineStr">
        <is>
          <t>Latin America &amp; Caribbean</t>
        </is>
      </c>
      <c r="D4173" s="161" t="inlineStr">
        <is>
          <t>Upper middle income</t>
        </is>
      </c>
      <c r="E4173" s="161" t="b">
        <v>0</v>
      </c>
      <c r="F4173" s="161" t="inlineStr">
        <is>
          <t>re_share_change_pp</t>
        </is>
      </c>
      <c r="G4173" s="161" t="n">
        <v>0.199</v>
      </c>
      <c r="H4173" s="161" t="inlineStr">
        <is>
          <t>2025</t>
        </is>
      </c>
      <c r="I4173" s="161" t="inlineStr">
        <is>
          <t>release_generation_yearly_global.csv</t>
        </is>
      </c>
    </row>
    <row r="4174" ht="13" customHeight="1">
      <c r="A4174" s="161" t="inlineStr">
        <is>
          <t>SLV</t>
        </is>
      </c>
      <c r="B4174" s="161" t="inlineStr">
        <is>
          <t>El Salvador</t>
        </is>
      </c>
      <c r="C4174" s="161" t="inlineStr">
        <is>
          <t>Latin America &amp; Caribbean</t>
        </is>
      </c>
      <c r="D4174" s="161" t="inlineStr">
        <is>
          <t>Upper middle income</t>
        </is>
      </c>
      <c r="E4174" s="161" t="b">
        <v>0</v>
      </c>
      <c r="F4174" s="161" t="inlineStr">
        <is>
          <t>re_capacity_growth_pct</t>
        </is>
      </c>
      <c r="G4174" s="161" t="n">
        <v>5.488</v>
      </c>
      <c r="H4174" s="161" t="inlineStr">
        <is>
          <t>2024</t>
        </is>
      </c>
      <c r="I4174" s="161" t="inlineStr">
        <is>
          <t>release_generation_yearly_global.csv</t>
        </is>
      </c>
    </row>
    <row r="4175" ht="13" customHeight="1">
      <c r="A4175" s="161" t="inlineStr">
        <is>
          <t>SLV</t>
        </is>
      </c>
      <c r="B4175" s="161" t="inlineStr">
        <is>
          <t>El Salvador</t>
        </is>
      </c>
      <c r="C4175" s="161" t="inlineStr">
        <is>
          <t>Latin America &amp; Caribbean</t>
        </is>
      </c>
      <c r="D4175" s="161" t="inlineStr">
        <is>
          <t>Upper middle income</t>
        </is>
      </c>
      <c r="E4175" s="161" t="b">
        <v>0</v>
      </c>
      <c r="F4175" s="161" t="inlineStr">
        <is>
          <t>inn_total_inv_2030_pct_gdp</t>
        </is>
      </c>
      <c r="G4175" s="161" t="n">
        <v>5.2814965155474</v>
      </c>
      <c r="H4175" s="161" t="inlineStr">
        <is>
          <t>2030</t>
        </is>
      </c>
      <c r="I4175" s="161" t="inlineStr">
        <is>
          <t>Mitigation_Investment_Needs_v1.1.xlsx (InvestmentNeeds v1.1, model output)</t>
        </is>
      </c>
    </row>
    <row r="4176" ht="13" customHeight="1">
      <c r="A4176" s="161" t="inlineStr">
        <is>
          <t>SLV</t>
        </is>
      </c>
      <c r="B4176" s="161" t="inlineStr">
        <is>
          <t>El Salvador</t>
        </is>
      </c>
      <c r="C4176" s="161" t="inlineStr">
        <is>
          <t>Latin America &amp; Caribbean</t>
        </is>
      </c>
      <c r="D4176" s="161" t="inlineStr">
        <is>
          <t>Upper middle income</t>
        </is>
      </c>
      <c r="E4176" s="161" t="b">
        <v>0</v>
      </c>
      <c r="F4176" s="161" t="inlineStr">
        <is>
          <t>inn_incr_inv_2030_pct_gdp</t>
        </is>
      </c>
      <c r="G4176" s="161" t="n">
        <v>1.26755916373138</v>
      </c>
      <c r="H4176" s="161" t="inlineStr">
        <is>
          <t>2030</t>
        </is>
      </c>
      <c r="I4176" s="161" t="inlineStr">
        <is>
          <t>Mitigation_Investment_Needs_v1.1.xlsx (InvestmentNeeds v1.1, model output)</t>
        </is>
      </c>
    </row>
    <row r="4177" ht="13" customHeight="1">
      <c r="A4177" s="161" t="inlineStr">
        <is>
          <t>SLV</t>
        </is>
      </c>
      <c r="B4177" s="161" t="inlineStr">
        <is>
          <t>El Salvador</t>
        </is>
      </c>
      <c r="C4177" s="161" t="inlineStr">
        <is>
          <t>Latin America &amp; Caribbean</t>
        </is>
      </c>
      <c r="D4177" s="161" t="inlineStr">
        <is>
          <t>Upper middle income</t>
        </is>
      </c>
      <c r="E4177" s="161" t="b">
        <v>0</v>
      </c>
      <c r="F4177" s="161" t="inlineStr">
        <is>
          <t>inn_incr_inv_gen_2030_pct_gdp</t>
        </is>
      </c>
      <c r="G4177" s="161" t="n">
        <v>0.3859039767715863</v>
      </c>
      <c r="H4177" s="161" t="inlineStr">
        <is>
          <t>2030</t>
        </is>
      </c>
      <c r="I4177" s="161" t="inlineStr">
        <is>
          <t>Mitigation_Investment_Needs_v1.1.xlsx (InvestmentNeeds v1.1, model output)</t>
        </is>
      </c>
    </row>
    <row r="4178" ht="13" customHeight="1">
      <c r="A4178" s="161" t="inlineStr">
        <is>
          <t>SLV</t>
        </is>
      </c>
      <c r="B4178" s="161" t="inlineStr">
        <is>
          <t>El Salvador</t>
        </is>
      </c>
      <c r="C4178" s="161" t="inlineStr">
        <is>
          <t>Latin America &amp; Caribbean</t>
        </is>
      </c>
      <c r="D4178" s="161" t="inlineStr">
        <is>
          <t>Upper middle income</t>
        </is>
      </c>
      <c r="E4178" s="161" t="b">
        <v>0</v>
      </c>
      <c r="F4178" s="161" t="inlineStr">
        <is>
          <t>inn_incr_inv_grid_2030_pct_gdp</t>
        </is>
      </c>
      <c r="G4178" s="161" t="n">
        <v>0.2646198697862289</v>
      </c>
      <c r="H4178" s="161" t="inlineStr">
        <is>
          <t>2030</t>
        </is>
      </c>
      <c r="I4178" s="161" t="inlineStr">
        <is>
          <t>Mitigation_Investment_Needs_v1.1.xlsx (InvestmentNeeds v1.1, model output)</t>
        </is>
      </c>
    </row>
    <row r="4179" ht="13" customHeight="1">
      <c r="A4179" s="161" t="inlineStr">
        <is>
          <t>SLV</t>
        </is>
      </c>
      <c r="B4179" s="161" t="inlineStr">
        <is>
          <t>El Salvador</t>
        </is>
      </c>
      <c r="C4179" s="161" t="inlineStr">
        <is>
          <t>Latin America &amp; Caribbean</t>
        </is>
      </c>
      <c r="D4179" s="161" t="inlineStr">
        <is>
          <t>Upper middle income</t>
        </is>
      </c>
      <c r="E4179" s="161" t="b">
        <v>0</v>
      </c>
      <c r="F4179" s="161" t="inlineStr">
        <is>
          <t>inn_incr_inv_trn_2030_pct_gdp</t>
        </is>
      </c>
      <c r="G4179" s="161" t="n">
        <v>0.2090342857707058</v>
      </c>
      <c r="H4179" s="161" t="inlineStr">
        <is>
          <t>2030</t>
        </is>
      </c>
      <c r="I4179" s="161" t="inlineStr">
        <is>
          <t>Mitigation_Investment_Needs_v1.1.xlsx (InvestmentNeeds v1.1, model output)</t>
        </is>
      </c>
    </row>
    <row r="4180" ht="13" customHeight="1">
      <c r="A4180" s="161" t="inlineStr">
        <is>
          <t>SLV</t>
        </is>
      </c>
      <c r="B4180" s="161" t="inlineStr">
        <is>
          <t>El Salvador</t>
        </is>
      </c>
      <c r="C4180" s="161" t="inlineStr">
        <is>
          <t>Latin America &amp; Caribbean</t>
        </is>
      </c>
      <c r="D4180" s="161" t="inlineStr">
        <is>
          <t>Upper middle income</t>
        </is>
      </c>
      <c r="E4180" s="161" t="b">
        <v>0</v>
      </c>
      <c r="F4180" s="161" t="inlineStr">
        <is>
          <t>inn_incr_inv_bld_2030_pct_gdp</t>
        </is>
      </c>
      <c r="G4180" s="161" t="n">
        <v>0.1125064886793911</v>
      </c>
      <c r="H4180" s="161" t="inlineStr">
        <is>
          <t>2030</t>
        </is>
      </c>
      <c r="I4180" s="161" t="inlineStr">
        <is>
          <t>Mitigation_Investment_Needs_v1.1.xlsx (InvestmentNeeds v1.1, model output)</t>
        </is>
      </c>
    </row>
    <row r="4181" ht="13" customHeight="1">
      <c r="A4181" s="161" t="inlineStr">
        <is>
          <t>SLV</t>
        </is>
      </c>
      <c r="B4181" s="161" t="inlineStr">
        <is>
          <t>El Salvador</t>
        </is>
      </c>
      <c r="C4181" s="161" t="inlineStr">
        <is>
          <t>Latin America &amp; Caribbean</t>
        </is>
      </c>
      <c r="D4181" s="161" t="inlineStr">
        <is>
          <t>Upper middle income</t>
        </is>
      </c>
      <c r="E4181" s="161" t="b">
        <v>0</v>
      </c>
      <c r="F4181" s="161" t="inlineStr">
        <is>
          <t>inn_incr_inv_ind_2030_pct_gdp</t>
        </is>
      </c>
      <c r="G4181" s="161" t="n">
        <v>0.0571086445466027</v>
      </c>
      <c r="H4181" s="161" t="inlineStr">
        <is>
          <t>2030</t>
        </is>
      </c>
      <c r="I4181" s="161" t="inlineStr">
        <is>
          <t>Mitigation_Investment_Needs_v1.1.xlsx (InvestmentNeeds v1.1, model output)</t>
        </is>
      </c>
    </row>
    <row r="4182" ht="13" customHeight="1">
      <c r="A4182" s="161" t="inlineStr">
        <is>
          <t>SLV</t>
        </is>
      </c>
      <c r="B4182" s="161" t="inlineStr">
        <is>
          <t>El Salvador</t>
        </is>
      </c>
      <c r="C4182" s="161" t="inlineStr">
        <is>
          <t>Latin America &amp; Caribbean</t>
        </is>
      </c>
      <c r="D4182" s="161" t="inlineStr">
        <is>
          <t>Upper middle income</t>
        </is>
      </c>
      <c r="E4182" s="161" t="b">
        <v>0</v>
      </c>
      <c r="F4182" s="161" t="inlineStr">
        <is>
          <t>inn_incr_inv_fuel_2030_pct_gdp</t>
        </is>
      </c>
      <c r="G4182" s="161" t="n">
        <v>0.0684254658095432</v>
      </c>
      <c r="H4182" s="161" t="inlineStr">
        <is>
          <t>2030</t>
        </is>
      </c>
      <c r="I4182" s="161" t="inlineStr">
        <is>
          <t>Mitigation_Investment_Needs_v1.1.xlsx (InvestmentNeeds v1.1, model output)</t>
        </is>
      </c>
    </row>
    <row r="4183" ht="13" customHeight="1">
      <c r="A4183" s="161" t="inlineStr">
        <is>
          <t>SLV</t>
        </is>
      </c>
      <c r="B4183" s="161" t="inlineStr">
        <is>
          <t>El Salvador</t>
        </is>
      </c>
      <c r="C4183" s="161" t="inlineStr">
        <is>
          <t>Latin America &amp; Caribbean</t>
        </is>
      </c>
      <c r="D4183" s="161" t="inlineStr">
        <is>
          <t>Upper middle income</t>
        </is>
      </c>
      <c r="E4183" s="161" t="b">
        <v>0</v>
      </c>
      <c r="F4183" s="161" t="inlineStr">
        <is>
          <t>inn_incr_inv_afolu_2030_pct_gdp</t>
        </is>
      </c>
      <c r="G4183" s="161" t="n">
        <v>0.169960432367317</v>
      </c>
      <c r="H4183" s="161" t="inlineStr">
        <is>
          <t>2030</t>
        </is>
      </c>
      <c r="I4183" s="161" t="inlineStr">
        <is>
          <t>Mitigation_Investment_Needs_v1.1.xlsx (InvestmentNeeds v1.1, model output)</t>
        </is>
      </c>
    </row>
    <row r="4184" ht="13" customHeight="1">
      <c r="A4184" s="161" t="inlineStr">
        <is>
          <t>SLV</t>
        </is>
      </c>
      <c r="B4184" s="161" t="inlineStr">
        <is>
          <t>El Salvador</t>
        </is>
      </c>
      <c r="C4184" s="161" t="inlineStr">
        <is>
          <t>Latin America &amp; Caribbean</t>
        </is>
      </c>
      <c r="D4184" s="161" t="inlineStr">
        <is>
          <t>Upper middle income</t>
        </is>
      </c>
      <c r="E4184" s="161" t="b">
        <v>0</v>
      </c>
      <c r="F4184" s="161" t="inlineStr">
        <is>
          <t>inn_incr_cost_a_2030_pct_gdp</t>
        </is>
      </c>
      <c r="G4184" s="161" t="n">
        <v>0.0311435438833093</v>
      </c>
      <c r="H4184" s="161" t="inlineStr">
        <is>
          <t>2030</t>
        </is>
      </c>
      <c r="I4184" s="161" t="inlineStr">
        <is>
          <t>Mitigation_Investment_Needs_v1.1.xlsx (InvestmentNeeds v1.1, model output)</t>
        </is>
      </c>
    </row>
    <row r="4185" ht="13" customHeight="1">
      <c r="A4185" s="161" t="inlineStr">
        <is>
          <t>SLV</t>
        </is>
      </c>
      <c r="B4185" s="161" t="inlineStr">
        <is>
          <t>El Salvador</t>
        </is>
      </c>
      <c r="C4185" s="161" t="inlineStr">
        <is>
          <t>Latin America &amp; Caribbean</t>
        </is>
      </c>
      <c r="D4185" s="161" t="inlineStr">
        <is>
          <t>Upper middle income</t>
        </is>
      </c>
      <c r="E4185" s="161" t="b">
        <v>0</v>
      </c>
      <c r="F4185" s="161" t="inlineStr">
        <is>
          <t>inn_incr_cost_b_2030_pct_gdp</t>
        </is>
      </c>
      <c r="G4185" s="161" t="n">
        <v>0.0422800899124588</v>
      </c>
      <c r="H4185" s="161" t="inlineStr">
        <is>
          <t>2030</t>
        </is>
      </c>
      <c r="I4185" s="161" t="inlineStr">
        <is>
          <t>Mitigation_Investment_Needs_v1.1.xlsx (InvestmentNeeds v1.1, model output)</t>
        </is>
      </c>
    </row>
    <row r="4186" ht="13" customHeight="1">
      <c r="A4186" s="161" t="inlineStr">
        <is>
          <t>SLV</t>
        </is>
      </c>
      <c r="B4186" s="161" t="inlineStr">
        <is>
          <t>El Salvador</t>
        </is>
      </c>
      <c r="C4186" s="161" t="inlineStr">
        <is>
          <t>Latin America &amp; Caribbean</t>
        </is>
      </c>
      <c r="D4186" s="161" t="inlineStr">
        <is>
          <t>Upper middle income</t>
        </is>
      </c>
      <c r="E4186" s="161" t="b">
        <v>0</v>
      </c>
      <c r="F4186" s="161" t="inlineStr">
        <is>
          <t>inn_incr_cost_c_2030_pct_gdp</t>
        </is>
      </c>
      <c r="G4186" s="161" t="n">
        <v>0.0035374820541496</v>
      </c>
      <c r="H4186" s="161" t="inlineStr">
        <is>
          <t>2030</t>
        </is>
      </c>
      <c r="I4186" s="161" t="inlineStr">
        <is>
          <t>Mitigation_Investment_Needs_v1.1.xlsx (InvestmentNeeds v1.1, model output)</t>
        </is>
      </c>
    </row>
    <row r="4187" ht="13" customHeight="1">
      <c r="A4187" s="161" t="inlineStr">
        <is>
          <t>SLV</t>
        </is>
      </c>
      <c r="B4187" s="161" t="inlineStr">
        <is>
          <t>El Salvador</t>
        </is>
      </c>
      <c r="C4187" s="161" t="inlineStr">
        <is>
          <t>Latin America &amp; Caribbean</t>
        </is>
      </c>
      <c r="D4187" s="161" t="inlineStr">
        <is>
          <t>Upper middle income</t>
        </is>
      </c>
      <c r="E4187" s="161" t="b">
        <v>0</v>
      </c>
      <c r="F4187" s="161" t="inlineStr">
        <is>
          <t>inn_cost_per_t_b_2030_usd</t>
        </is>
      </c>
      <c r="G4187" s="161" t="n">
        <v>79.183653712603</v>
      </c>
      <c r="H4187" s="161" t="inlineStr">
        <is>
          <t>2030</t>
        </is>
      </c>
      <c r="I4187" s="161" t="inlineStr">
        <is>
          <t>Mitigation_Investment_Needs_v1.1.xlsx (InvestmentNeeds v1.1, model output)</t>
        </is>
      </c>
    </row>
    <row r="4188" ht="13" customHeight="1">
      <c r="A4188" s="161" t="inlineStr">
        <is>
          <t>SLV</t>
        </is>
      </c>
      <c r="B4188" s="161" t="inlineStr">
        <is>
          <t>El Salvador</t>
        </is>
      </c>
      <c r="C4188" s="161" t="inlineStr">
        <is>
          <t>Latin America &amp; Caribbean</t>
        </is>
      </c>
      <c r="D4188" s="161" t="inlineStr">
        <is>
          <t>Upper middle income</t>
        </is>
      </c>
      <c r="E4188" s="161" t="b">
        <v>0</v>
      </c>
      <c r="F4188" s="161" t="inlineStr">
        <is>
          <t>inn_coc_penalty_2030_pct_gdp</t>
        </is>
      </c>
      <c r="G4188" s="161" t="n">
        <v>-0.046402275121456</v>
      </c>
      <c r="H4188" s="161" t="inlineStr">
        <is>
          <t>2030</t>
        </is>
      </c>
      <c r="I4188" s="161" t="inlineStr">
        <is>
          <t>Mitigation_Investment_Needs_v1.1.xlsx (InvestmentNeeds v1.1, model output)</t>
        </is>
      </c>
    </row>
    <row r="4189" ht="13" customHeight="1">
      <c r="A4189" s="161" t="inlineStr">
        <is>
          <t>SLV</t>
        </is>
      </c>
      <c r="B4189" s="161" t="inlineStr">
        <is>
          <t>El Salvador</t>
        </is>
      </c>
      <c r="C4189" s="161" t="inlineStr">
        <is>
          <t>Latin America &amp; Caribbean</t>
        </is>
      </c>
      <c r="D4189" s="161" t="inlineStr">
        <is>
          <t>Upper middle income</t>
        </is>
      </c>
      <c r="E4189" s="161" t="b">
        <v>0</v>
      </c>
      <c r="F4189" s="161" t="inlineStr">
        <is>
          <t>inn_pima_adj_inv_2030_pct_gdp</t>
        </is>
      </c>
      <c r="G4189" s="161" t="n">
        <v>6.043181727313411</v>
      </c>
      <c r="H4189" s="161" t="inlineStr">
        <is>
          <t>2030</t>
        </is>
      </c>
      <c r="I4189" s="161" t="inlineStr">
        <is>
          <t>Mitigation_Investment_Needs_v1.1.xlsx (InvestmentNeeds v1.1, model output)</t>
        </is>
      </c>
    </row>
    <row r="4190" ht="13" customHeight="1">
      <c r="A4190" s="161" t="inlineStr">
        <is>
          <t>SLV</t>
        </is>
      </c>
      <c r="B4190" s="161" t="inlineStr">
        <is>
          <t>El Salvador</t>
        </is>
      </c>
      <c r="C4190" s="161" t="inlineStr">
        <is>
          <t>Latin America &amp; Caribbean</t>
        </is>
      </c>
      <c r="D4190" s="161" t="inlineStr">
        <is>
          <t>Upper middle income</t>
        </is>
      </c>
      <c r="E4190" s="161" t="b">
        <v>0</v>
      </c>
      <c r="F4190" s="161" t="inlineStr">
        <is>
          <t>nmim_nz_inv_2030_pct_gdp</t>
        </is>
      </c>
      <c r="G4190" s="161" t="n">
        <v>2.422511195194299</v>
      </c>
      <c r="H4190" s="161" t="inlineStr">
        <is>
          <t>2030</t>
        </is>
      </c>
      <c r="I4190" s="161" t="inlineStr">
        <is>
          <t>nmim_summary_v0_2.csv (InvestmentNeeds NMIM v0.2, model output)</t>
        </is>
      </c>
    </row>
    <row r="4191" ht="13" customHeight="1">
      <c r="A4191" s="161" t="inlineStr">
        <is>
          <t>SLV</t>
        </is>
      </c>
      <c r="B4191" s="161" t="inlineStr">
        <is>
          <t>El Salvador</t>
        </is>
      </c>
      <c r="C4191" s="161" t="inlineStr">
        <is>
          <t>Latin America &amp; Caribbean</t>
        </is>
      </c>
      <c r="D4191" s="161" t="inlineStr">
        <is>
          <t>Upper middle income</t>
        </is>
      </c>
      <c r="E4191" s="161" t="b">
        <v>0</v>
      </c>
      <c r="F4191" s="161" t="inlineStr">
        <is>
          <t>nmim_typ1_2030_pct_gdp</t>
        </is>
      </c>
      <c r="G4191" s="161" t="n">
        <v>0.3316730268315949</v>
      </c>
      <c r="H4191" s="161" t="inlineStr">
        <is>
          <t>2030</t>
        </is>
      </c>
      <c r="I4191" s="161" t="inlineStr">
        <is>
          <t>nmim_summary_v0_2.csv (InvestmentNeeds NMIM v0.2, model output)</t>
        </is>
      </c>
    </row>
    <row r="4192" ht="13" customHeight="1">
      <c r="A4192" s="161" t="inlineStr">
        <is>
          <t>SLV</t>
        </is>
      </c>
      <c r="B4192" s="161" t="inlineStr">
        <is>
          <t>El Salvador</t>
        </is>
      </c>
      <c r="C4192" s="161" t="inlineStr">
        <is>
          <t>Latin America &amp; Caribbean</t>
        </is>
      </c>
      <c r="D4192" s="161" t="inlineStr">
        <is>
          <t>Upper middle income</t>
        </is>
      </c>
      <c r="E4192" s="161" t="b">
        <v>0</v>
      </c>
      <c r="F4192" s="161" t="inlineStr">
        <is>
          <t>nmim_typ2_2030_pct_gdp</t>
        </is>
      </c>
      <c r="G4192" s="161" t="n">
        <v>0.342663108298677</v>
      </c>
      <c r="H4192" s="161" t="inlineStr">
        <is>
          <t>2030</t>
        </is>
      </c>
      <c r="I4192" s="161" t="inlineStr">
        <is>
          <t>nmim_summary_v0_2.csv (InvestmentNeeds NMIM v0.2, model output)</t>
        </is>
      </c>
    </row>
    <row r="4193" ht="13" customHeight="1">
      <c r="A4193" s="161" t="inlineStr">
        <is>
          <t>SLV</t>
        </is>
      </c>
      <c r="B4193" s="161" t="inlineStr">
        <is>
          <t>El Salvador</t>
        </is>
      </c>
      <c r="C4193" s="161" t="inlineStr">
        <is>
          <t>Latin America &amp; Caribbean</t>
        </is>
      </c>
      <c r="D4193" s="161" t="inlineStr">
        <is>
          <t>Upper middle income</t>
        </is>
      </c>
      <c r="E4193" s="161" t="b">
        <v>0</v>
      </c>
      <c r="F4193" s="161" t="inlineStr">
        <is>
          <t>nmim_typ3_2030_pct_gdp</t>
        </is>
      </c>
      <c r="G4193" s="161" t="n">
        <v>0.4518269650103177</v>
      </c>
      <c r="H4193" s="161" t="inlineStr">
        <is>
          <t>2030</t>
        </is>
      </c>
      <c r="I4193" s="161" t="inlineStr">
        <is>
          <t>nmim_summary_v0_2.csv (InvestmentNeeds NMIM v0.2, model output)</t>
        </is>
      </c>
    </row>
    <row r="4194" ht="13" customHeight="1">
      <c r="A4194" s="161" t="inlineStr">
        <is>
          <t>SLV</t>
        </is>
      </c>
      <c r="B4194" s="161" t="inlineStr">
        <is>
          <t>El Salvador</t>
        </is>
      </c>
      <c r="C4194" s="161" t="inlineStr">
        <is>
          <t>Latin America &amp; Caribbean</t>
        </is>
      </c>
      <c r="D4194" s="161" t="inlineStr">
        <is>
          <t>Upper middle income</t>
        </is>
      </c>
      <c r="E4194" s="161" t="b">
        <v>0</v>
      </c>
      <c r="F4194" s="161" t="inlineStr">
        <is>
          <t>nmim_typ4_2030_pct_gdp</t>
        </is>
      </c>
      <c r="G4194" s="161" t="n">
        <v>0.4195773610091879</v>
      </c>
      <c r="H4194" s="161" t="inlineStr">
        <is>
          <t>2030</t>
        </is>
      </c>
      <c r="I4194" s="161" t="inlineStr">
        <is>
          <t>nmim_summary_v0_2.csv (InvestmentNeeds NMIM v0.2, model output)</t>
        </is>
      </c>
    </row>
    <row r="4195" ht="13" customHeight="1">
      <c r="A4195" s="161" t="inlineStr">
        <is>
          <t>SLV</t>
        </is>
      </c>
      <c r="B4195" s="161" t="inlineStr">
        <is>
          <t>El Salvador</t>
        </is>
      </c>
      <c r="C4195" s="161" t="inlineStr">
        <is>
          <t>Latin America &amp; Caribbean</t>
        </is>
      </c>
      <c r="D4195" s="161" t="inlineStr">
        <is>
          <t>Upper middle income</t>
        </is>
      </c>
      <c r="E4195" s="161" t="b">
        <v>0</v>
      </c>
      <c r="F4195" s="161" t="inlineStr">
        <is>
          <t>nmim_typ5_2030_pct_gdp</t>
        </is>
      </c>
      <c r="G4195" s="161" t="n">
        <v>0.8767707331217259</v>
      </c>
      <c r="H4195" s="161" t="inlineStr">
        <is>
          <t>2030</t>
        </is>
      </c>
      <c r="I4195" s="161" t="inlineStr">
        <is>
          <t>nmim_summary_v0_2.csv (InvestmentNeeds NMIM v0.2, model output)</t>
        </is>
      </c>
    </row>
    <row r="4196" ht="13" customHeight="1">
      <c r="A4196" s="161" t="inlineStr">
        <is>
          <t>SLV</t>
        </is>
      </c>
      <c r="B4196" s="161" t="inlineStr">
        <is>
          <t>El Salvador</t>
        </is>
      </c>
      <c r="C4196" s="161" t="inlineStr">
        <is>
          <t>Latin America &amp; Caribbean</t>
        </is>
      </c>
      <c r="D4196" s="161" t="inlineStr">
        <is>
          <t>Upper middle income</t>
        </is>
      </c>
      <c r="E4196" s="161" t="b">
        <v>0</v>
      </c>
      <c r="F4196" s="161" t="inlineStr">
        <is>
          <t>nmim_budget_need_2030_pct_gdp</t>
        </is>
      </c>
      <c r="G4196" s="161" t="n">
        <v>0.4575462352035608</v>
      </c>
      <c r="H4196" s="161" t="inlineStr">
        <is>
          <t>2030</t>
        </is>
      </c>
      <c r="I4196" s="161" t="inlineStr">
        <is>
          <t>nmim_summary_v0_2.csv (InvestmentNeeds NMIM v0.2, model output)</t>
        </is>
      </c>
    </row>
    <row r="4197" ht="13" customHeight="1">
      <c r="A4197" s="161" t="inlineStr">
        <is>
          <t>SLV</t>
        </is>
      </c>
      <c r="B4197" s="161" t="inlineStr">
        <is>
          <t>El Salvador</t>
        </is>
      </c>
      <c r="C4197" s="161" t="inlineStr">
        <is>
          <t>Latin America &amp; Caribbean</t>
        </is>
      </c>
      <c r="D4197" s="161" t="inlineStr">
        <is>
          <t>Upper middle income</t>
        </is>
      </c>
      <c r="E4197" s="161" t="b">
        <v>0</v>
      </c>
      <c r="F4197" s="161" t="inlineStr">
        <is>
          <t>nmim_private_share_2030_pct</t>
        </is>
      </c>
      <c r="G4197" s="161" t="n">
        <v>66.96777517427108</v>
      </c>
      <c r="H4197" s="161" t="inlineStr">
        <is>
          <t>2030</t>
        </is>
      </c>
      <c r="I4197" s="161" t="inlineStr">
        <is>
          <t>nmim_summary_v0_2.csv (InvestmentNeeds NMIM v0.2, model output)</t>
        </is>
      </c>
    </row>
    <row r="4198" ht="13" customHeight="1">
      <c r="A4198" s="161" t="inlineStr">
        <is>
          <t>SLV</t>
        </is>
      </c>
      <c r="B4198" s="161" t="inlineStr">
        <is>
          <t>El Salvador</t>
        </is>
      </c>
      <c r="C4198" s="161" t="inlineStr">
        <is>
          <t>Latin America &amp; Caribbean</t>
        </is>
      </c>
      <c r="D4198" s="161" t="inlineStr">
        <is>
          <t>Upper middle income</t>
        </is>
      </c>
      <c r="E4198" s="161" t="b">
        <v>0</v>
      </c>
      <c r="F4198" s="161" t="inlineStr">
        <is>
          <t>nmim_incr_inv_2030_pct_gdp</t>
        </is>
      </c>
      <c r="G4198" s="161" t="n">
        <v>1.57014478918213</v>
      </c>
      <c r="H4198" s="161" t="inlineStr">
        <is>
          <t>2030</t>
        </is>
      </c>
      <c r="I4198" s="161" t="inlineStr">
        <is>
          <t>nmim_summary_v0_2.csv (InvestmentNeeds NMIM v0.2, model output)</t>
        </is>
      </c>
    </row>
    <row r="4199" ht="13" customHeight="1">
      <c r="A4199" s="161" t="inlineStr">
        <is>
          <t>SLV</t>
        </is>
      </c>
      <c r="B4199" s="161" t="inlineStr">
        <is>
          <t>El Salvador</t>
        </is>
      </c>
      <c r="C4199" s="161" t="inlineStr">
        <is>
          <t>Latin America &amp; Caribbean</t>
        </is>
      </c>
      <c r="D4199" s="161" t="inlineStr">
        <is>
          <t>Upper middle income</t>
        </is>
      </c>
      <c r="E4199" s="161" t="b">
        <v>0</v>
      </c>
      <c r="F4199" s="161" t="inlineStr">
        <is>
          <t>nmim_incr_inv_2050_pct_gdp</t>
        </is>
      </c>
      <c r="G4199" s="161" t="n">
        <v>1.434802135339423</v>
      </c>
      <c r="H4199" s="161" t="inlineStr">
        <is>
          <t>2050</t>
        </is>
      </c>
      <c r="I4199" s="161" t="inlineStr">
        <is>
          <t>nmim_summary_v0_2.csv (InvestmentNeeds NMIM v0.2, model output)</t>
        </is>
      </c>
    </row>
    <row r="4200" ht="13" customHeight="1">
      <c r="A4200" s="161" t="inlineStr">
        <is>
          <t>SLV</t>
        </is>
      </c>
      <c r="B4200" s="161" t="inlineStr">
        <is>
          <t>El Salvador</t>
        </is>
      </c>
      <c r="C4200" s="161" t="inlineStr">
        <is>
          <t>Latin America &amp; Caribbean</t>
        </is>
      </c>
      <c r="D4200" s="161" t="inlineStr">
        <is>
          <t>Upper middle income</t>
        </is>
      </c>
      <c r="E4200" s="161" t="b">
        <v>0</v>
      </c>
      <c r="F4200" s="161" t="inlineStr">
        <is>
          <t>nmim_pv_incr_cost_b_pct_gdp</t>
        </is>
      </c>
      <c r="G4200" s="161" t="n">
        <v>-9.188986903786772</v>
      </c>
      <c r="H4200" s="161" t="inlineStr">
        <is>
          <t>2025-2050</t>
        </is>
      </c>
      <c r="I4200" s="161" t="inlineStr">
        <is>
          <t>nmim_summary_v0_2.csv (InvestmentNeeds NMIM v0.2, model output)</t>
        </is>
      </c>
    </row>
    <row r="4201" ht="13" customHeight="1">
      <c r="A4201" s="161" t="inlineStr">
        <is>
          <t>SLV</t>
        </is>
      </c>
      <c r="B4201" s="161" t="inlineStr">
        <is>
          <t>El Salvador</t>
        </is>
      </c>
      <c r="C4201" s="161" t="inlineStr">
        <is>
          <t>Latin America &amp; Caribbean</t>
        </is>
      </c>
      <c r="D4201" s="161" t="inlineStr">
        <is>
          <t>Upper middle income</t>
        </is>
      </c>
      <c r="E4201" s="161" t="b">
        <v>0</v>
      </c>
      <c r="F4201" s="161" t="inlineStr">
        <is>
          <t>price_diesel_usd_litre</t>
        </is>
      </c>
      <c r="G4201" s="161" t="n">
        <v>0.886</v>
      </c>
      <c r="H4201" s="161" t="inlineStr">
        <is>
          <t>2024</t>
        </is>
      </c>
      <c r="I4201" s="161" t="inlineStr">
        <is>
          <t>imffossilfuelsubsidiesdata.xlsb</t>
        </is>
      </c>
    </row>
    <row r="4202" ht="13" customHeight="1">
      <c r="A4202" s="161" t="inlineStr">
        <is>
          <t>SLV</t>
        </is>
      </c>
      <c r="B4202" s="161" t="inlineStr">
        <is>
          <t>El Salvador</t>
        </is>
      </c>
      <c r="C4202" s="161" t="inlineStr">
        <is>
          <t>Latin America &amp; Caribbean</t>
        </is>
      </c>
      <c r="D4202" s="161" t="inlineStr">
        <is>
          <t>Upper middle income</t>
        </is>
      </c>
      <c r="E4202" s="161" t="b">
        <v>0</v>
      </c>
      <c r="F4202" s="161" t="inlineStr">
        <is>
          <t>price_gasoline_usd_litre</t>
        </is>
      </c>
      <c r="G4202" s="161" t="n">
        <v>1.016</v>
      </c>
      <c r="H4202" s="161" t="inlineStr">
        <is>
          <t>2024</t>
        </is>
      </c>
      <c r="I4202" s="161" t="inlineStr">
        <is>
          <t>imffossilfuelsubsidiesdata.xlsb</t>
        </is>
      </c>
    </row>
    <row r="4203" ht="13" customHeight="1">
      <c r="A4203" s="161" t="inlineStr">
        <is>
          <t>SLV</t>
        </is>
      </c>
      <c r="B4203" s="161" t="inlineStr">
        <is>
          <t>El Salvador</t>
        </is>
      </c>
      <c r="C4203" s="161" t="inlineStr">
        <is>
          <t>Latin America &amp; Caribbean</t>
        </is>
      </c>
      <c r="D4203" s="161" t="inlineStr">
        <is>
          <t>Upper middle income</t>
        </is>
      </c>
      <c r="E4203" s="161" t="b">
        <v>0</v>
      </c>
      <c r="F4203" s="161" t="inlineStr">
        <is>
          <t>price_electricity_residential_usd_kwh</t>
        </is>
      </c>
      <c r="G4203" s="161" t="n">
        <v>0.205</v>
      </c>
      <c r="H4203" s="161" t="inlineStr">
        <is>
          <t>2024</t>
        </is>
      </c>
      <c r="I4203" s="161" t="inlineStr">
        <is>
          <t>imffossilfuelsubsidiesdata.xlsb</t>
        </is>
      </c>
    </row>
    <row r="4204" ht="13" customHeight="1">
      <c r="A4204" s="161" t="inlineStr">
        <is>
          <t>SLV</t>
        </is>
      </c>
      <c r="B4204" s="161" t="inlineStr">
        <is>
          <t>El Salvador</t>
        </is>
      </c>
      <c r="C4204" s="161" t="inlineStr">
        <is>
          <t>Latin America &amp; Caribbean</t>
        </is>
      </c>
      <c r="D4204" s="161" t="inlineStr">
        <is>
          <t>Upper middle income</t>
        </is>
      </c>
      <c r="E4204" s="161" t="b">
        <v>0</v>
      </c>
      <c r="F4204" s="161" t="inlineStr">
        <is>
          <t>price_electricity_industry_usd_kwh</t>
        </is>
      </c>
      <c r="G4204" s="161" t="n">
        <v>0.194</v>
      </c>
      <c r="H4204" s="161" t="inlineStr">
        <is>
          <t>2024</t>
        </is>
      </c>
      <c r="I4204" s="161" t="inlineStr">
        <is>
          <t>imffossilfuelsubsidiesdata.xlsb</t>
        </is>
      </c>
    </row>
    <row r="4205" ht="13" customHeight="1">
      <c r="A4205" s="161" t="inlineStr">
        <is>
          <t>SLV</t>
        </is>
      </c>
      <c r="B4205" s="161" t="inlineStr">
        <is>
          <t>El Salvador</t>
        </is>
      </c>
      <c r="C4205" s="161" t="inlineStr">
        <is>
          <t>Latin America &amp; Caribbean</t>
        </is>
      </c>
      <c r="D4205" s="161" t="inlineStr">
        <is>
          <t>Upper middle income</t>
        </is>
      </c>
      <c r="E4205" s="161" t="b">
        <v>0</v>
      </c>
      <c r="F4205" s="161" t="inlineStr">
        <is>
          <t>price_gas_residential_usd_gj</t>
        </is>
      </c>
      <c r="G4205" s="161" t="n">
        <v>23.405</v>
      </c>
      <c r="H4205" s="161" t="inlineStr">
        <is>
          <t>2024</t>
        </is>
      </c>
      <c r="I4205" s="161" t="inlineStr">
        <is>
          <t>imffossilfuelsubsidiesdata.xlsb</t>
        </is>
      </c>
    </row>
    <row r="4206" ht="13" customHeight="1">
      <c r="A4206" s="161" t="inlineStr">
        <is>
          <t>SLV</t>
        </is>
      </c>
      <c r="B4206" s="161" t="inlineStr">
        <is>
          <t>El Salvador</t>
        </is>
      </c>
      <c r="C4206" s="161" t="inlineStr">
        <is>
          <t>Latin America &amp; Caribbean</t>
        </is>
      </c>
      <c r="D4206" s="161" t="inlineStr">
        <is>
          <t>Upper middle income</t>
        </is>
      </c>
      <c r="E4206" s="161" t="b">
        <v>0</v>
      </c>
      <c r="F4206" s="161" t="inlineStr">
        <is>
          <t>price_gas_industry_usd_gj</t>
        </is>
      </c>
      <c r="G4206" s="161" t="n">
        <v>12.771</v>
      </c>
      <c r="H4206" s="161" t="inlineStr">
        <is>
          <t>2024</t>
        </is>
      </c>
      <c r="I4206" s="161" t="inlineStr">
        <is>
          <t>imffossilfuelsubsidiesdata.xlsb</t>
        </is>
      </c>
    </row>
    <row r="4207" ht="13" customHeight="1">
      <c r="A4207" s="161" t="inlineStr">
        <is>
          <t>SLV</t>
        </is>
      </c>
      <c r="B4207" s="161" t="inlineStr">
        <is>
          <t>El Salvador</t>
        </is>
      </c>
      <c r="C4207" s="161" t="inlineStr">
        <is>
          <t>Latin America &amp; Caribbean</t>
        </is>
      </c>
      <c r="D4207" s="161" t="inlineStr">
        <is>
          <t>Upper middle income</t>
        </is>
      </c>
      <c r="E4207" s="161" t="b">
        <v>0</v>
      </c>
      <c r="F4207" s="161" t="inlineStr">
        <is>
          <t>price_gas_power_usd_gj</t>
        </is>
      </c>
      <c r="G4207" s="161" t="n">
        <v>11.447</v>
      </c>
      <c r="H4207" s="161" t="inlineStr">
        <is>
          <t>2024</t>
        </is>
      </c>
      <c r="I4207" s="161" t="inlineStr">
        <is>
          <t>imffossilfuelsubsidiesdata.xlsb</t>
        </is>
      </c>
    </row>
    <row r="4208" ht="13" customHeight="1">
      <c r="A4208" s="161" t="inlineStr">
        <is>
          <t>SLV</t>
        </is>
      </c>
      <c r="B4208" s="161" t="inlineStr">
        <is>
          <t>El Salvador</t>
        </is>
      </c>
      <c r="C4208" s="161" t="inlineStr">
        <is>
          <t>Latin America &amp; Caribbean</t>
        </is>
      </c>
      <c r="D4208" s="161" t="inlineStr">
        <is>
          <t>Upper middle income</t>
        </is>
      </c>
      <c r="E4208" s="161" t="b">
        <v>0</v>
      </c>
      <c r="F4208" s="161" t="inlineStr">
        <is>
          <t>price_coal_residential_usd_gj</t>
        </is>
      </c>
      <c r="G4208" s="161" t="n">
        <v>14.018</v>
      </c>
      <c r="H4208" s="161" t="inlineStr">
        <is>
          <t>2024</t>
        </is>
      </c>
      <c r="I4208" s="161" t="inlineStr">
        <is>
          <t>imffossilfuelsubsidiesdata.xlsb</t>
        </is>
      </c>
    </row>
    <row r="4209" ht="13" customHeight="1">
      <c r="A4209" s="161" t="inlineStr">
        <is>
          <t>SLV</t>
        </is>
      </c>
      <c r="B4209" s="161" t="inlineStr">
        <is>
          <t>El Salvador</t>
        </is>
      </c>
      <c r="C4209" s="161" t="inlineStr">
        <is>
          <t>Latin America &amp; Caribbean</t>
        </is>
      </c>
      <c r="D4209" s="161" t="inlineStr">
        <is>
          <t>Upper middle income</t>
        </is>
      </c>
      <c r="E4209" s="161" t="b">
        <v>0</v>
      </c>
      <c r="F4209" s="161" t="inlineStr">
        <is>
          <t>price_coal_industry_usd_gj</t>
        </is>
      </c>
      <c r="G4209" s="161" t="n">
        <v>7.124</v>
      </c>
      <c r="H4209" s="161" t="inlineStr">
        <is>
          <t>2024</t>
        </is>
      </c>
      <c r="I4209" s="161" t="inlineStr">
        <is>
          <t>imffossilfuelsubsidiesdata.xlsb</t>
        </is>
      </c>
    </row>
    <row r="4210" ht="13" customHeight="1">
      <c r="A4210" s="161" t="inlineStr">
        <is>
          <t>SLV</t>
        </is>
      </c>
      <c r="B4210" s="161" t="inlineStr">
        <is>
          <t>El Salvador</t>
        </is>
      </c>
      <c r="C4210" s="161" t="inlineStr">
        <is>
          <t>Latin America &amp; Caribbean</t>
        </is>
      </c>
      <c r="D4210" s="161" t="inlineStr">
        <is>
          <t>Upper middle income</t>
        </is>
      </c>
      <c r="E4210" s="161" t="b">
        <v>0</v>
      </c>
      <c r="F4210" s="161" t="inlineStr">
        <is>
          <t>price_coal_power_usd_gj</t>
        </is>
      </c>
      <c r="G4210" s="161" t="n">
        <v>5.787</v>
      </c>
      <c r="H4210" s="161" t="inlineStr">
        <is>
          <t>2024</t>
        </is>
      </c>
      <c r="I4210" s="161" t="inlineStr">
        <is>
          <t>imffossilfuelsubsidiesdata.xlsb</t>
        </is>
      </c>
    </row>
    <row r="4211" ht="13" customHeight="1">
      <c r="A4211" s="161" t="inlineStr">
        <is>
          <t>SLV</t>
        </is>
      </c>
      <c r="B4211" s="161" t="inlineStr">
        <is>
          <t>El Salvador</t>
        </is>
      </c>
      <c r="C4211" s="161" t="inlineStr">
        <is>
          <t>Latin America &amp; Caribbean</t>
        </is>
      </c>
      <c r="D4211" s="161" t="inlineStr">
        <is>
          <t>Upper middle income</t>
        </is>
      </c>
      <c r="E4211" s="161" t="b">
        <v>0</v>
      </c>
      <c r="F4211" s="161" t="inlineStr">
        <is>
          <t>power_market_structure</t>
        </is>
      </c>
      <c r="G4211" s="161" t="n">
        <v>3</v>
      </c>
      <c r="H4211" s="161" t="inlineStr">
        <is>
          <t>2013</t>
        </is>
      </c>
      <c r="I4211" s="161" t="inlineStr">
        <is>
          <t>dataverse_files.zip</t>
        </is>
      </c>
    </row>
    <row r="4212" ht="13" customHeight="1">
      <c r="A4212" s="161" t="inlineStr">
        <is>
          <t>SLV</t>
        </is>
      </c>
      <c r="B4212" s="161" t="inlineStr">
        <is>
          <t>El Salvador</t>
        </is>
      </c>
      <c r="C4212" s="161" t="inlineStr">
        <is>
          <t>Latin America &amp; Caribbean</t>
        </is>
      </c>
      <c r="D4212" s="161" t="inlineStr">
        <is>
          <t>Upper middle income</t>
        </is>
      </c>
      <c r="E4212" s="161" t="b">
        <v>0</v>
      </c>
      <c r="F4212" s="161" t="inlineStr">
        <is>
          <t>independent_regulator</t>
        </is>
      </c>
      <c r="G4212" s="161" t="n">
        <v>1</v>
      </c>
      <c r="H4212" s="161" t="inlineStr">
        <is>
          <t>2013</t>
        </is>
      </c>
      <c r="I4212" s="161" t="inlineStr">
        <is>
          <t>dataverse_files.zip</t>
        </is>
      </c>
    </row>
    <row r="4213" ht="13" customHeight="1">
      <c r="A4213" s="161" t="inlineStr">
        <is>
          <t>SLV</t>
        </is>
      </c>
      <c r="B4213" s="161" t="inlineStr">
        <is>
          <t>El Salvador</t>
        </is>
      </c>
      <c r="C4213" s="161" t="inlineStr">
        <is>
          <t>Latin America &amp; Caribbean</t>
        </is>
      </c>
      <c r="D4213" s="161" t="inlineStr">
        <is>
          <t>Upper middle income</t>
        </is>
      </c>
      <c r="E4213" s="161" t="b">
        <v>0</v>
      </c>
      <c r="F4213" s="161" t="inlineStr">
        <is>
          <t>generation_unbundled</t>
        </is>
      </c>
      <c r="G4213" s="161" t="n">
        <v>1</v>
      </c>
      <c r="H4213" s="161" t="inlineStr">
        <is>
          <t>2013</t>
        </is>
      </c>
      <c r="I4213" s="161" t="inlineStr">
        <is>
          <t>dataverse_files.zip</t>
        </is>
      </c>
    </row>
    <row r="4214" ht="13" customHeight="1">
      <c r="A4214" s="161" t="inlineStr">
        <is>
          <t>SLV</t>
        </is>
      </c>
      <c r="B4214" s="161" t="inlineStr">
        <is>
          <t>El Salvador</t>
        </is>
      </c>
      <c r="C4214" s="161" t="inlineStr">
        <is>
          <t>Latin America &amp; Caribbean</t>
        </is>
      </c>
      <c r="D4214" s="161" t="inlineStr">
        <is>
          <t>Upper middle income</t>
        </is>
      </c>
      <c r="E4214" s="161" t="b">
        <v>0</v>
      </c>
      <c r="F4214" s="161" t="inlineStr">
        <is>
          <t>rise_renewable_energy_score</t>
        </is>
      </c>
      <c r="G4214" s="161" t="n">
        <v>27.392</v>
      </c>
      <c r="H4214" s="161" t="inlineStr">
        <is>
          <t>2023</t>
        </is>
      </c>
      <c r="I4214" s="161" t="inlineStr">
        <is>
          <t>WB_RISE_WIDEF.csv</t>
        </is>
      </c>
    </row>
    <row r="4215" ht="13" customHeight="1">
      <c r="A4215" s="161" t="inlineStr">
        <is>
          <t>SLV</t>
        </is>
      </c>
      <c r="B4215" s="161" t="inlineStr">
        <is>
          <t>El Salvador</t>
        </is>
      </c>
      <c r="C4215" s="161" t="inlineStr">
        <is>
          <t>Latin America &amp; Caribbean</t>
        </is>
      </c>
      <c r="D4215" s="161" t="inlineStr">
        <is>
          <t>Upper middle income</t>
        </is>
      </c>
      <c r="E4215" s="161" t="b">
        <v>0</v>
      </c>
      <c r="F4215" s="161" t="inlineStr">
        <is>
          <t>rise_level_playing_field_score</t>
        </is>
      </c>
      <c r="G4215" s="161" t="n">
        <v>20</v>
      </c>
      <c r="H4215" s="161" t="inlineStr">
        <is>
          <t>2023</t>
        </is>
      </c>
      <c r="I4215" s="161" t="inlineStr">
        <is>
          <t>WB_RISE_WIDEF.csv</t>
        </is>
      </c>
    </row>
    <row r="4216" ht="13" customHeight="1">
      <c r="A4216" s="161" t="inlineStr">
        <is>
          <t>SLV</t>
        </is>
      </c>
      <c r="B4216" s="161" t="inlineStr">
        <is>
          <t>El Salvador</t>
        </is>
      </c>
      <c r="C4216" s="161" t="inlineStr">
        <is>
          <t>Latin America &amp; Caribbean</t>
        </is>
      </c>
      <c r="D4216" s="161" t="inlineStr">
        <is>
          <t>Upper middle income</t>
        </is>
      </c>
      <c r="E4216" s="161" t="b">
        <v>0</v>
      </c>
      <c r="F4216" s="161" t="inlineStr">
        <is>
          <t>rise_ee_financing_mechanisms_score</t>
        </is>
      </c>
      <c r="G4216" s="161" t="n">
        <v>33.333</v>
      </c>
      <c r="H4216" s="161" t="inlineStr">
        <is>
          <t>2023</t>
        </is>
      </c>
      <c r="I4216" s="161" t="inlineStr">
        <is>
          <t>WB_RISE_WIDEF.csv</t>
        </is>
      </c>
    </row>
    <row r="4217" ht="13" customHeight="1">
      <c r="A4217" s="161" t="inlineStr">
        <is>
          <t>SLV</t>
        </is>
      </c>
      <c r="B4217" s="161" t="inlineStr">
        <is>
          <t>El Salvador</t>
        </is>
      </c>
      <c r="C4217" s="161" t="inlineStr">
        <is>
          <t>Latin America &amp; Caribbean</t>
        </is>
      </c>
      <c r="D4217" s="161" t="inlineStr">
        <is>
          <t>Upper middle income</t>
        </is>
      </c>
      <c r="E4217" s="161" t="b">
        <v>0</v>
      </c>
      <c r="F4217" s="161" t="inlineStr">
        <is>
          <t>revenue_pct_gdp</t>
        </is>
      </c>
      <c r="G4217" s="161" t="n">
        <v>26.812</v>
      </c>
      <c r="H4217" s="161" t="inlineStr">
        <is>
          <t>2024</t>
        </is>
      </c>
      <c r="I4217" s="161" t="inlineStr">
        <is>
          <t>dataset_2026-08-26T13_41_09_874550254Z_DEFAULT_INTEGRATION_IMF_RES_WEO_9_0_0.csv</t>
        </is>
      </c>
    </row>
    <row r="4218" ht="13" customHeight="1">
      <c r="A4218" s="161" t="inlineStr">
        <is>
          <t>SLV</t>
        </is>
      </c>
      <c r="B4218" s="161" t="inlineStr">
        <is>
          <t>El Salvador</t>
        </is>
      </c>
      <c r="C4218" s="161" t="inlineStr">
        <is>
          <t>Latin America &amp; Caribbean</t>
        </is>
      </c>
      <c r="D4218" s="161" t="inlineStr">
        <is>
          <t>Upper middle income</t>
        </is>
      </c>
      <c r="E4218" s="161" t="b">
        <v>0</v>
      </c>
      <c r="F4218" s="161" t="inlineStr">
        <is>
          <t>primary_balance_pct_gdp</t>
        </is>
      </c>
      <c r="G4218" s="161" t="n">
        <v>0.033</v>
      </c>
      <c r="H4218" s="161" t="inlineStr">
        <is>
          <t>2024</t>
        </is>
      </c>
      <c r="I4218" s="161" t="inlineStr">
        <is>
          <t>dataset_2026-08-26T13_41_09_874550254Z_DEFAULT_INTEGRATION_IMF_RES_WEO_9_0_0.csv</t>
        </is>
      </c>
    </row>
    <row r="4219" ht="13" customHeight="1">
      <c r="A4219" s="161" t="inlineStr">
        <is>
          <t>SLV</t>
        </is>
      </c>
      <c r="B4219" s="161" t="inlineStr">
        <is>
          <t>El Salvador</t>
        </is>
      </c>
      <c r="C4219" s="161" t="inlineStr">
        <is>
          <t>Latin America &amp; Caribbean</t>
        </is>
      </c>
      <c r="D4219" s="161" t="inlineStr">
        <is>
          <t>Upper middle income</t>
        </is>
      </c>
      <c r="E4219" s="161" t="b">
        <v>0</v>
      </c>
      <c r="F4219" s="161" t="inlineStr">
        <is>
          <t>current_account_pct_gdp</t>
        </is>
      </c>
      <c r="G4219" s="161" t="n">
        <v>-1.789</v>
      </c>
      <c r="H4219" s="161" t="inlineStr">
        <is>
          <t>2024</t>
        </is>
      </c>
      <c r="I4219" s="161" t="inlineStr">
        <is>
          <t>dataset_2026-08-26T13_41_09_874550254Z_DEFAULT_INTEGRATION_IMF_RES_WEO_9_0_0.csv</t>
        </is>
      </c>
    </row>
    <row r="4220" ht="13" customHeight="1">
      <c r="A4220" s="161" t="inlineStr">
        <is>
          <t>SLV</t>
        </is>
      </c>
      <c r="B4220" s="161" t="inlineStr">
        <is>
          <t>El Salvador</t>
        </is>
      </c>
      <c r="C4220" s="161" t="inlineStr">
        <is>
          <t>Latin America &amp; Caribbean</t>
        </is>
      </c>
      <c r="D4220" s="161" t="inlineStr">
        <is>
          <t>Upper middle income</t>
        </is>
      </c>
      <c r="E4220" s="161" t="b">
        <v>0</v>
      </c>
      <c r="F4220" s="161" t="inlineStr">
        <is>
          <t>gross_capital_formation_pct_gdp</t>
        </is>
      </c>
      <c r="G4220" s="161" t="n">
        <v>20.344</v>
      </c>
      <c r="H4220" s="161" t="inlineStr">
        <is>
          <t>2024</t>
        </is>
      </c>
      <c r="I4220" s="161" t="inlineStr">
        <is>
          <t>dataset_2026-08-26T13_41_09_874550254Z_DEFAULT_INTEGRATION_IMF_RES_WEO_9_0_0.csv</t>
        </is>
      </c>
    </row>
    <row r="4221" ht="13" customHeight="1">
      <c r="A4221" s="161" t="inlineStr">
        <is>
          <t>SLV</t>
        </is>
      </c>
      <c r="B4221" s="161" t="inlineStr">
        <is>
          <t>El Salvador</t>
        </is>
      </c>
      <c r="C4221" s="161" t="inlineStr">
        <is>
          <t>Latin America &amp; Caribbean</t>
        </is>
      </c>
      <c r="D4221" s="161" t="inlineStr">
        <is>
          <t>Upper middle income</t>
        </is>
      </c>
      <c r="E4221" s="161" t="b">
        <v>0</v>
      </c>
      <c r="F4221" s="161" t="inlineStr">
        <is>
          <t>real_gdp_growth_5y_avg_pct</t>
        </is>
      </c>
      <c r="G4221" s="161" t="n">
        <v>2.622</v>
      </c>
      <c r="H4221" s="161" t="inlineStr">
        <is>
          <t>2020-2024 avg</t>
        </is>
      </c>
      <c r="I4221" s="161" t="inlineStr">
        <is>
          <t>dataset_2026-08-26T13_41_09_874550254Z_DEFAULT_INTEGRATION_IMF_RES_WEO_9_0_0.csv (derived)</t>
        </is>
      </c>
    </row>
    <row r="4222" ht="13" customHeight="1">
      <c r="A4222" s="161" t="inlineStr">
        <is>
          <t>SLV</t>
        </is>
      </c>
      <c r="B4222" s="161" t="inlineStr">
        <is>
          <t>El Salvador</t>
        </is>
      </c>
      <c r="C4222" s="161" t="inlineStr">
        <is>
          <t>Latin America &amp; Caribbean</t>
        </is>
      </c>
      <c r="D4222" s="161" t="inlineStr">
        <is>
          <t>Upper middle income</t>
        </is>
      </c>
      <c r="E4222" s="161" t="b">
        <v>0</v>
      </c>
      <c r="F4222" s="161" t="inlineStr">
        <is>
          <t>int_budget_need_2030_pct_gdp</t>
        </is>
      </c>
      <c r="G4222" s="161" t="n">
        <v>0.346</v>
      </c>
      <c r="H4222" s="161" t="inlineStr">
        <is>
          <t>2030</t>
        </is>
      </c>
      <c r="I4222" s="161" t="inlineStr">
        <is>
          <t>integrated_results.csv (MacroFiscalModels v0.1, model output)</t>
        </is>
      </c>
    </row>
    <row r="4223" ht="13" customHeight="1">
      <c r="A4223" s="161" t="inlineStr">
        <is>
          <t>SLV</t>
        </is>
      </c>
      <c r="B4223" s="161" t="inlineStr">
        <is>
          <t>El Salvador</t>
        </is>
      </c>
      <c r="C4223" s="161" t="inlineStr">
        <is>
          <t>Latin America &amp; Caribbean</t>
        </is>
      </c>
      <c r="D4223" s="161" t="inlineStr">
        <is>
          <t>Upper middle income</t>
        </is>
      </c>
      <c r="E4223" s="161" t="b">
        <v>0</v>
      </c>
      <c r="F4223" s="161" t="inlineStr">
        <is>
          <t>int_pricing_revenue_2030_pct_gdp</t>
        </is>
      </c>
      <c r="G4223" s="161" t="n">
        <v>0.298</v>
      </c>
      <c r="H4223" s="161" t="inlineStr">
        <is>
          <t>2030</t>
        </is>
      </c>
      <c r="I4223" s="161" t="inlineStr">
        <is>
          <t>integrated_results.csv (MacroFiscalModels v0.1, model output)</t>
        </is>
      </c>
    </row>
    <row r="4224" ht="13" customHeight="1">
      <c r="A4224" s="161" t="inlineStr">
        <is>
          <t>SLV</t>
        </is>
      </c>
      <c r="B4224" s="161" t="inlineStr">
        <is>
          <t>El Salvador</t>
        </is>
      </c>
      <c r="C4224" s="161" t="inlineStr">
        <is>
          <t>Latin America &amp; Caribbean</t>
        </is>
      </c>
      <c r="D4224" s="161" t="inlineStr">
        <is>
          <t>Upper middle income</t>
        </is>
      </c>
      <c r="E4224" s="161" t="b">
        <v>0</v>
      </c>
      <c r="F4224" s="161" t="inlineStr">
        <is>
          <t>int_financing_gap_2030_pct_gdp</t>
        </is>
      </c>
      <c r="G4224" s="161" t="n">
        <v>0.048</v>
      </c>
      <c r="H4224" s="161" t="inlineStr">
        <is>
          <t>2030</t>
        </is>
      </c>
      <c r="I4224" s="161" t="inlineStr">
        <is>
          <t>integrated_results.csv (MacroFiscalModels v0.1, model output)</t>
        </is>
      </c>
    </row>
    <row r="4225" ht="13" customHeight="1">
      <c r="A4225" s="161" t="inlineStr">
        <is>
          <t>SLV</t>
        </is>
      </c>
      <c r="B4225" s="161" t="inlineStr">
        <is>
          <t>El Salvador</t>
        </is>
      </c>
      <c r="C4225" s="161" t="inlineStr">
        <is>
          <t>Latin America &amp; Caribbean</t>
        </is>
      </c>
      <c r="D4225" s="161" t="inlineStr">
        <is>
          <t>Upper middle income</t>
        </is>
      </c>
      <c r="E4225" s="161" t="b">
        <v>0</v>
      </c>
      <c r="F4225" s="161" t="inlineStr">
        <is>
          <t>int_gdp_dev_2050_pct</t>
        </is>
      </c>
      <c r="G4225" s="161" t="n">
        <v>9.157999999999999</v>
      </c>
      <c r="H4225" s="161" t="inlineStr">
        <is>
          <t>2050</t>
        </is>
      </c>
      <c r="I4225" s="161" t="inlineStr">
        <is>
          <t>integrated_results.csv (MacroFiscalModels v0.1, model output)</t>
        </is>
      </c>
    </row>
    <row r="4226" ht="13" customHeight="1">
      <c r="A4226" s="161" t="inlineStr">
        <is>
          <t>SLV</t>
        </is>
      </c>
      <c r="B4226" s="161" t="inlineStr">
        <is>
          <t>El Salvador</t>
        </is>
      </c>
      <c r="C4226" s="161" t="inlineStr">
        <is>
          <t>Latin America &amp; Caribbean</t>
        </is>
      </c>
      <c r="D4226" s="161" t="inlineStr">
        <is>
          <t>Upper middle income</t>
        </is>
      </c>
      <c r="E4226" s="161" t="b">
        <v>0</v>
      </c>
      <c r="F4226" s="161" t="inlineStr">
        <is>
          <t>int_debt_2050_pct_gdp</t>
        </is>
      </c>
      <c r="G4226" s="161" t="n">
        <v>82.51000000000001</v>
      </c>
      <c r="H4226" s="161" t="inlineStr">
        <is>
          <t>2050</t>
        </is>
      </c>
      <c r="I4226" s="161" t="inlineStr">
        <is>
          <t>integrated_results.csv (MacroFiscalModels v0.1, model output)</t>
        </is>
      </c>
    </row>
    <row r="4227" ht="13" customHeight="1">
      <c r="A4227" s="161" t="inlineStr">
        <is>
          <t>GNQ</t>
        </is>
      </c>
      <c r="B4227" s="161" t="inlineStr">
        <is>
          <t>Equatorial Guinea</t>
        </is>
      </c>
      <c r="C4227" s="161" t="inlineStr">
        <is>
          <t>Sub-Saharan Africa</t>
        </is>
      </c>
      <c r="D4227" s="161" t="inlineStr">
        <is>
          <t>Upper middle income</t>
        </is>
      </c>
      <c r="E4227" s="161" t="b">
        <v>0</v>
      </c>
      <c r="F4227" s="161" t="inlineStr">
        <is>
          <t>interest_to_revenue_pct</t>
        </is>
      </c>
      <c r="G4227" s="161" t="n">
        <v>6.118</v>
      </c>
      <c r="H4227" s="161" t="inlineStr">
        <is>
          <t>2024</t>
        </is>
      </c>
      <c r="I4227" s="161" t="inlineStr">
        <is>
          <t>dataset_2026-08-26T13_41_09_874550254Z_DEFAULT_INTEGRATION_IMF_RES_WEO_9_0_0.csv (derived)</t>
        </is>
      </c>
    </row>
    <row r="4228" ht="13" customHeight="1">
      <c r="A4228" s="161" t="inlineStr">
        <is>
          <t>GNQ</t>
        </is>
      </c>
      <c r="B4228" s="161" t="inlineStr">
        <is>
          <t>Equatorial Guinea</t>
        </is>
      </c>
      <c r="C4228" s="161" t="inlineStr">
        <is>
          <t>Sub-Saharan Africa</t>
        </is>
      </c>
      <c r="D4228" s="161" t="inlineStr">
        <is>
          <t>Upper middle income</t>
        </is>
      </c>
      <c r="E4228" s="161" t="b">
        <v>0</v>
      </c>
      <c r="F4228" s="161" t="inlineStr">
        <is>
          <t>interest_pct_gdp</t>
        </is>
      </c>
      <c r="G4228" s="161" t="n">
        <v>1.096</v>
      </c>
      <c r="H4228" s="161" t="inlineStr">
        <is>
          <t>2024</t>
        </is>
      </c>
      <c r="I4228" s="161" t="inlineStr">
        <is>
          <t>dataset_2026-08-26T13_41_09_874550254Z_DEFAULT_INTEGRATION_IMF_RES_WEO_9_0_0.csv (derived)</t>
        </is>
      </c>
    </row>
    <row r="4229" ht="13" customHeight="1">
      <c r="A4229" s="161" t="inlineStr">
        <is>
          <t>GNQ</t>
        </is>
      </c>
      <c r="B4229" s="161" t="inlineStr">
        <is>
          <t>Equatorial Guinea</t>
        </is>
      </c>
      <c r="C4229" s="161" t="inlineStr">
        <is>
          <t>Sub-Saharan Africa</t>
        </is>
      </c>
      <c r="D4229" s="161" t="inlineStr">
        <is>
          <t>Upper middle income</t>
        </is>
      </c>
      <c r="E4229" s="161" t="b">
        <v>0</v>
      </c>
      <c r="F4229" s="161" t="inlineStr">
        <is>
          <t>gross_debt_pct_gdp</t>
        </is>
      </c>
      <c r="G4229" s="161" t="n">
        <v>36.436</v>
      </c>
      <c r="H4229" s="161" t="inlineStr">
        <is>
          <t>2024</t>
        </is>
      </c>
      <c r="I4229" s="161" t="inlineStr">
        <is>
          <t>dataset_2026-08-26T13_41_09_874550254Z_DEFAULT_INTEGRATION_IMF_RES_WEO_9_0_0.csv</t>
        </is>
      </c>
    </row>
    <row r="4230" ht="13" customHeight="1">
      <c r="A4230" s="161" t="inlineStr">
        <is>
          <t>GNQ</t>
        </is>
      </c>
      <c r="B4230" s="161" t="inlineStr">
        <is>
          <t>Equatorial Guinea</t>
        </is>
      </c>
      <c r="C4230" s="161" t="inlineStr">
        <is>
          <t>Sub-Saharan Africa</t>
        </is>
      </c>
      <c r="D4230" s="161" t="inlineStr">
        <is>
          <t>Upper middle income</t>
        </is>
      </c>
      <c r="E4230" s="161" t="b">
        <v>0</v>
      </c>
      <c r="F4230" s="161" t="inlineStr">
        <is>
          <t>tax_revenue_pct_gdp</t>
        </is>
      </c>
      <c r="G4230" s="161" t="n">
        <v>5.536</v>
      </c>
      <c r="H4230" s="161" t="inlineStr">
        <is>
          <t>2024</t>
        </is>
      </c>
      <c r="I4230" s="161" t="inlineStr">
        <is>
          <t>world-imf2026.xlsx</t>
        </is>
      </c>
    </row>
    <row r="4231" ht="13" customHeight="1">
      <c r="A4231" s="161" t="inlineStr">
        <is>
          <t>GNQ</t>
        </is>
      </c>
      <c r="B4231" s="161" t="inlineStr">
        <is>
          <t>Equatorial Guinea</t>
        </is>
      </c>
      <c r="C4231" s="161" t="inlineStr">
        <is>
          <t>Sub-Saharan Africa</t>
        </is>
      </c>
      <c r="D4231" s="161" t="inlineStr">
        <is>
          <t>Upper middle income</t>
        </is>
      </c>
      <c r="E4231" s="161" t="b">
        <v>0</v>
      </c>
      <c r="F4231" s="161" t="inlineStr">
        <is>
          <t>capex_execution_rate_pct</t>
        </is>
      </c>
      <c r="G4231" s="161" t="n">
        <v>152.021</v>
      </c>
      <c r="H4231" s="161" t="inlineStr">
        <is>
          <t>2022</t>
        </is>
      </c>
      <c r="I4231" s="161" t="inlineStr">
        <is>
          <t>WB_BOOST_WIDEF.csv</t>
        </is>
      </c>
    </row>
    <row r="4232" ht="13" customHeight="1">
      <c r="A4232" s="161" t="inlineStr">
        <is>
          <t>GNQ</t>
        </is>
      </c>
      <c r="B4232" s="161" t="inlineStr">
        <is>
          <t>Equatorial Guinea</t>
        </is>
      </c>
      <c r="C4232" s="161" t="inlineStr">
        <is>
          <t>Sub-Saharan Africa</t>
        </is>
      </c>
      <c r="D4232" s="161" t="inlineStr">
        <is>
          <t>Upper middle income</t>
        </is>
      </c>
      <c r="E4232" s="161" t="b">
        <v>0</v>
      </c>
      <c r="F4232" s="161" t="inlineStr">
        <is>
          <t>climate_pfm_diagnostic_on_record</t>
        </is>
      </c>
      <c r="G4232" s="161" t="n">
        <v>0</v>
      </c>
      <c r="H4232" s="161" t="inlineStr">
        <is>
          <t>2022</t>
        </is>
      </c>
      <c r="I4232" s="161" t="inlineStr">
        <is>
          <t>UNDP-Global-Climate-Public-Finance-Review-2022.pdf (Table 4.2)</t>
        </is>
      </c>
    </row>
    <row r="4233" ht="13" customHeight="1">
      <c r="A4233" s="161" t="inlineStr">
        <is>
          <t>GNQ</t>
        </is>
      </c>
      <c r="B4233" s="161" t="inlineStr">
        <is>
          <t>Equatorial Guinea</t>
        </is>
      </c>
      <c r="C4233" s="161" t="inlineStr">
        <is>
          <t>Sub-Saharan Africa</t>
        </is>
      </c>
      <c r="D4233" s="161" t="inlineStr">
        <is>
          <t>Upper middle income</t>
        </is>
      </c>
      <c r="E4233" s="161" t="b">
        <v>0</v>
      </c>
      <c r="F4233" s="161" t="inlineStr">
        <is>
          <t>ids_avg_maturity_years</t>
        </is>
      </c>
      <c r="G4233" s="161" t="n">
        <v>5</v>
      </c>
      <c r="H4233" s="161" t="inlineStr">
        <is>
          <t>2022</t>
        </is>
      </c>
      <c r="I4233" s="161" t="inlineStr">
        <is>
          <t>P_Data_Extract_From_International_Debt_Statistics__2_.xlsx</t>
        </is>
      </c>
    </row>
    <row r="4234" ht="13" customHeight="1">
      <c r="A4234" s="161" t="inlineStr">
        <is>
          <t>GNQ</t>
        </is>
      </c>
      <c r="B4234" s="161" t="inlineStr">
        <is>
          <t>Equatorial Guinea</t>
        </is>
      </c>
      <c r="C4234" s="161" t="inlineStr">
        <is>
          <t>Sub-Saharan Africa</t>
        </is>
      </c>
      <c r="D4234" s="161" t="inlineStr">
        <is>
          <t>Upper middle income</t>
        </is>
      </c>
      <c r="E4234" s="161" t="b">
        <v>0</v>
      </c>
      <c r="F4234" s="161" t="inlineStr">
        <is>
          <t>mitigation_finance_received_pct_gdp</t>
        </is>
      </c>
      <c r="G4234" s="161" t="n">
        <v>0.014</v>
      </c>
      <c r="H4234" s="161" t="inlineStr">
        <is>
          <t>2024</t>
        </is>
      </c>
      <c r="I4234" s="161" t="inlineStr">
        <is>
          <t>CRDF-RP_2024.xlsx + WEO</t>
        </is>
      </c>
    </row>
    <row r="4235" ht="13" customHeight="1">
      <c r="A4235" s="161" t="inlineStr">
        <is>
          <t>GNQ</t>
        </is>
      </c>
      <c r="B4235" s="161" t="inlineStr">
        <is>
          <t>Equatorial Guinea</t>
        </is>
      </c>
      <c r="C4235" s="161" t="inlineStr">
        <is>
          <t>Sub-Saharan Africa</t>
        </is>
      </c>
      <c r="D4235" s="161" t="inlineStr">
        <is>
          <t>Upper middle income</t>
        </is>
      </c>
      <c r="E4235" s="161" t="b">
        <v>0</v>
      </c>
      <c r="F4235" s="161" t="inlineStr">
        <is>
          <t>ids_multilateral_share_pct</t>
        </is>
      </c>
      <c r="G4235" s="161" t="n">
        <v>7.409</v>
      </c>
      <c r="H4235" s="161" t="inlineStr">
        <is>
          <t>2024</t>
        </is>
      </c>
      <c r="I4235" s="161" t="inlineStr">
        <is>
          <t>P_Data_Extract_From_International_Debt_Statistics__2_.xlsx</t>
        </is>
      </c>
    </row>
    <row r="4236" ht="13" customHeight="1">
      <c r="A4236" s="161" t="inlineStr">
        <is>
          <t>GNQ</t>
        </is>
      </c>
      <c r="B4236" s="161" t="inlineStr">
        <is>
          <t>Equatorial Guinea</t>
        </is>
      </c>
      <c r="C4236" s="161" t="inlineStr">
        <is>
          <t>Sub-Saharan Africa</t>
        </is>
      </c>
      <c r="D4236" s="161" t="inlineStr">
        <is>
          <t>Upper middle income</t>
        </is>
      </c>
      <c r="E4236" s="161" t="b">
        <v>0</v>
      </c>
      <c r="F4236" s="161" t="inlineStr">
        <is>
          <t>ids_usd_share_ppg_debt_pct</t>
        </is>
      </c>
      <c r="G4236" s="161" t="n">
        <v>68.919</v>
      </c>
      <c r="H4236" s="161" t="inlineStr">
        <is>
          <t>2024</t>
        </is>
      </c>
      <c r="I4236" s="161" t="inlineStr">
        <is>
          <t>P_Data_Extract_From_International_Debt_Statistics__2_.xlsx</t>
        </is>
      </c>
    </row>
    <row r="4237" ht="13" customHeight="1">
      <c r="A4237" s="161" t="inlineStr">
        <is>
          <t>GNQ</t>
        </is>
      </c>
      <c r="B4237" s="161" t="inlineStr">
        <is>
          <t>Equatorial Guinea</t>
        </is>
      </c>
      <c r="C4237" s="161" t="inlineStr">
        <is>
          <t>Sub-Saharan Africa</t>
        </is>
      </c>
      <c r="D4237" s="161" t="inlineStr">
        <is>
          <t>Upper middle income</t>
        </is>
      </c>
      <c r="E4237" s="161" t="b">
        <v>0</v>
      </c>
      <c r="F4237" s="161" t="inlineStr">
        <is>
          <t>ppi_commitments_pct_gdp</t>
        </is>
      </c>
      <c r="G4237" s="161" t="n">
        <v>0.447</v>
      </c>
      <c r="H4237" s="161" t="inlineStr">
        <is>
          <t>2020-2024 avg</t>
        </is>
      </c>
      <c r="I4237" s="161" t="inlineStr">
        <is>
          <t>2024-PPI-Full-DTA.dta + WEO</t>
        </is>
      </c>
    </row>
    <row r="4238" ht="13" customHeight="1">
      <c r="A4238" s="161" t="inlineStr">
        <is>
          <t>GNQ</t>
        </is>
      </c>
      <c r="B4238" s="161" t="inlineStr">
        <is>
          <t>Equatorial Guinea</t>
        </is>
      </c>
      <c r="C4238" s="161" t="inlineStr">
        <is>
          <t>Sub-Saharan Africa</t>
        </is>
      </c>
      <c r="D4238" s="161" t="inlineStr">
        <is>
          <t>Upper middle income</t>
        </is>
      </c>
      <c r="E4238" s="161" t="b">
        <v>0</v>
      </c>
      <c r="F4238" s="161" t="inlineStr">
        <is>
          <t>excise_revenue_pct_of_revenue</t>
        </is>
      </c>
      <c r="G4238" s="161" t="n">
        <v>1.072</v>
      </c>
      <c r="H4238" s="161" t="inlineStr">
        <is>
          <t>2023</t>
        </is>
      </c>
      <c r="I4238" s="161" t="inlineStr">
        <is>
          <t>world-imf2026.xlsx</t>
        </is>
      </c>
    </row>
    <row r="4239" ht="13" customHeight="1">
      <c r="A4239" s="161" t="inlineStr">
        <is>
          <t>GNQ</t>
        </is>
      </c>
      <c r="B4239" s="161" t="inlineStr">
        <is>
          <t>Equatorial Guinea</t>
        </is>
      </c>
      <c r="C4239" s="161" t="inlineStr">
        <is>
          <t>Sub-Saharan Africa</t>
        </is>
      </c>
      <c r="D4239" s="161" t="inlineStr">
        <is>
          <t>Upper middle income</t>
        </is>
      </c>
      <c r="E4239" s="161" t="b">
        <v>0</v>
      </c>
      <c r="F4239" s="161" t="inlineStr">
        <is>
          <t>ff_subsidy_total_pct_gdp</t>
        </is>
      </c>
      <c r="G4239" s="161" t="n">
        <v>2.929</v>
      </c>
      <c r="H4239" s="161" t="inlineStr">
        <is>
          <t>2024</t>
        </is>
      </c>
      <c r="I4239" s="161" t="inlineStr">
        <is>
          <t>imffossilfuelsubsidiesdata.xlsb + WEO</t>
        </is>
      </c>
    </row>
    <row r="4240" ht="13" customHeight="1">
      <c r="A4240" s="161" t="inlineStr">
        <is>
          <t>GNQ</t>
        </is>
      </c>
      <c r="B4240" s="161" t="inlineStr">
        <is>
          <t>Equatorial Guinea</t>
        </is>
      </c>
      <c r="C4240" s="161" t="inlineStr">
        <is>
          <t>Sub-Saharan Africa</t>
        </is>
      </c>
      <c r="D4240" s="161" t="inlineStr">
        <is>
          <t>Upper middle income</t>
        </is>
      </c>
      <c r="E4240" s="161" t="b">
        <v>0</v>
      </c>
      <c r="F4240" s="161" t="inlineStr">
        <is>
          <t>ff_subsidy_explicit_pct_gdp</t>
        </is>
      </c>
      <c r="G4240" s="161" t="n">
        <v>0.161</v>
      </c>
      <c r="H4240" s="161" t="inlineStr">
        <is>
          <t>2024</t>
        </is>
      </c>
      <c r="I4240" s="161" t="inlineStr">
        <is>
          <t>imffossilfuelsubsidiesdata.xlsb</t>
        </is>
      </c>
    </row>
    <row r="4241" ht="13" customHeight="1">
      <c r="A4241" s="161" t="inlineStr">
        <is>
          <t>GNQ</t>
        </is>
      </c>
      <c r="B4241" s="161" t="inlineStr">
        <is>
          <t>Equatorial Guinea</t>
        </is>
      </c>
      <c r="C4241" s="161" t="inlineStr">
        <is>
          <t>Sub-Saharan Africa</t>
        </is>
      </c>
      <c r="D4241" s="161" t="inlineStr">
        <is>
          <t>Upper middle income</t>
        </is>
      </c>
      <c r="E4241" s="161" t="b">
        <v>0</v>
      </c>
      <c r="F4241" s="161" t="inlineStr">
        <is>
          <t>ff_subsidy_implicit_pct_gdp</t>
        </is>
      </c>
      <c r="G4241" s="161" t="n">
        <v>2.768</v>
      </c>
      <c r="H4241" s="161" t="inlineStr">
        <is>
          <t>2024</t>
        </is>
      </c>
      <c r="I4241" s="161" t="inlineStr">
        <is>
          <t>imffossilfuelsubsidiesdata.xlsb</t>
        </is>
      </c>
    </row>
    <row r="4242" ht="13" customHeight="1">
      <c r="A4242" s="161" t="inlineStr">
        <is>
          <t>GNQ</t>
        </is>
      </c>
      <c r="B4242" s="161" t="inlineStr">
        <is>
          <t>Equatorial Guinea</t>
        </is>
      </c>
      <c r="C4242" s="161" t="inlineStr">
        <is>
          <t>Sub-Saharan Africa</t>
        </is>
      </c>
      <c r="D4242" s="161" t="inlineStr">
        <is>
          <t>Upper middle income</t>
        </is>
      </c>
      <c r="E4242" s="161" t="b">
        <v>0</v>
      </c>
      <c r="F4242" s="161" t="inlineStr">
        <is>
          <t>net_fuel_trade_pct_merch</t>
        </is>
      </c>
      <c r="G4242" s="161" t="n">
        <v>-1.039</v>
      </c>
      <c r="H4242" s="161" t="inlineStr">
        <is>
          <t>1983</t>
        </is>
      </c>
      <c r="I4242" s="161" t="inlineStr">
        <is>
          <t>WDI TX.VAL.FUEL.ZS.UN less TM.VAL.FUEL.ZS.UN</t>
        </is>
      </c>
    </row>
    <row r="4243" ht="13" customHeight="1">
      <c r="A4243" s="161" t="inlineStr">
        <is>
          <t>GNQ</t>
        </is>
      </c>
      <c r="B4243" s="161" t="inlineStr">
        <is>
          <t>Equatorial Guinea</t>
        </is>
      </c>
      <c r="C4243" s="161" t="inlineStr">
        <is>
          <t>Sub-Saharan Africa</t>
        </is>
      </c>
      <c r="D4243" s="161" t="inlineStr">
        <is>
          <t>Upper middle income</t>
        </is>
      </c>
      <c r="E4243" s="161" t="b">
        <v>0</v>
      </c>
      <c r="F4243" s="161" t="inlineStr">
        <is>
          <t>fuel_exports_pct_merch</t>
        </is>
      </c>
      <c r="G4243" s="161" t="n">
        <v>1.709</v>
      </c>
      <c r="H4243" s="161" t="inlineStr">
        <is>
          <t>1983</t>
        </is>
      </c>
      <c r="I4243" s="161" t="inlineStr">
        <is>
          <t>API_TX_VAL_FUEL_ZS_UN_DS2_en_csv_v2_33055.zip</t>
        </is>
      </c>
    </row>
    <row r="4244" ht="13" customHeight="1">
      <c r="A4244" s="161" t="inlineStr">
        <is>
          <t>GNQ</t>
        </is>
      </c>
      <c r="B4244" s="161" t="inlineStr">
        <is>
          <t>Equatorial Guinea</t>
        </is>
      </c>
      <c r="C4244" s="161" t="inlineStr">
        <is>
          <t>Sub-Saharan Africa</t>
        </is>
      </c>
      <c r="D4244" s="161" t="inlineStr">
        <is>
          <t>Upper middle income</t>
        </is>
      </c>
      <c r="E4244" s="161" t="b">
        <v>0</v>
      </c>
      <c r="F4244" s="161" t="inlineStr">
        <is>
          <t>fuel_imports_pct_merch</t>
        </is>
      </c>
      <c r="G4244" s="161" t="n">
        <v>2.748</v>
      </c>
      <c r="H4244" s="161" t="inlineStr">
        <is>
          <t>1983</t>
        </is>
      </c>
      <c r="I4244" s="161" t="inlineStr">
        <is>
          <t>API_TM_VAL_FUEL_ZS_UN_DS2_en_csv_v2_36140.zip</t>
        </is>
      </c>
    </row>
    <row r="4245" ht="13" customHeight="1">
      <c r="A4245" s="161" t="inlineStr">
        <is>
          <t>GNQ</t>
        </is>
      </c>
      <c r="B4245" s="161" t="inlineStr">
        <is>
          <t>Equatorial Guinea</t>
        </is>
      </c>
      <c r="C4245" s="161" t="inlineStr">
        <is>
          <t>Sub-Saharan Africa</t>
        </is>
      </c>
      <c r="D4245" s="161" t="inlineStr">
        <is>
          <t>Upper middle income</t>
        </is>
      </c>
      <c r="E4245" s="161" t="b">
        <v>0</v>
      </c>
      <c r="F4245" s="161" t="inlineStr">
        <is>
          <t>energy_import_dep_pct</t>
        </is>
      </c>
      <c r="G4245" s="161" t="n">
        <v>-422.769</v>
      </c>
      <c r="H4245" s="161" t="inlineStr">
        <is>
          <t>2022</t>
        </is>
      </c>
      <c r="I4245" s="161" t="inlineStr">
        <is>
          <t>API_EG_IMP_CONS_ZS_DS2_en_csv_v2_160768.zip</t>
        </is>
      </c>
    </row>
    <row r="4246" ht="13" customHeight="1">
      <c r="A4246" s="161" t="inlineStr">
        <is>
          <t>GNQ</t>
        </is>
      </c>
      <c r="B4246" s="161" t="inlineStr">
        <is>
          <t>Equatorial Guinea</t>
        </is>
      </c>
      <c r="C4246" s="161" t="inlineStr">
        <is>
          <t>Sub-Saharan Africa</t>
        </is>
      </c>
      <c r="D4246" s="161" t="inlineStr">
        <is>
          <t>Upper middle income</t>
        </is>
      </c>
      <c r="E4246" s="161" t="b">
        <v>0</v>
      </c>
      <c r="F4246" s="161" t="inlineStr">
        <is>
          <t>fossil_rents_total_pct_gdp</t>
        </is>
      </c>
      <c r="G4246" s="161" t="n">
        <v>21.57</v>
      </c>
      <c r="H4246" s="161" t="inlineStr">
        <is>
          <t>2021</t>
        </is>
      </c>
      <c r="I4246" s="161" t="inlineStr">
        <is>
          <t>WDI NY.GDP.PETR+NGAS+COAL.RT.ZS</t>
        </is>
      </c>
    </row>
    <row r="4247" ht="13" customHeight="1">
      <c r="A4247" s="161" t="inlineStr">
        <is>
          <t>GNQ</t>
        </is>
      </c>
      <c r="B4247" s="161" t="inlineStr">
        <is>
          <t>Equatorial Guinea</t>
        </is>
      </c>
      <c r="C4247" s="161" t="inlineStr">
        <is>
          <t>Sub-Saharan Africa</t>
        </is>
      </c>
      <c r="D4247" s="161" t="inlineStr">
        <is>
          <t>Upper middle income</t>
        </is>
      </c>
      <c r="E4247" s="161" t="b">
        <v>0</v>
      </c>
      <c r="F4247" s="161" t="inlineStr">
        <is>
          <t>oil_rents_pct_gdp</t>
        </is>
      </c>
      <c r="G4247" s="161" t="n">
        <v>14.94</v>
      </c>
      <c r="H4247" s="161" t="inlineStr">
        <is>
          <t>2021</t>
        </is>
      </c>
      <c r="I4247" s="161" t="inlineStr">
        <is>
          <t>API_NY_GDP_PETR_RT_ZS_DS2_en_csv_v2_40227.zip</t>
        </is>
      </c>
    </row>
    <row r="4248" ht="13" customHeight="1">
      <c r="A4248" s="161" t="inlineStr">
        <is>
          <t>GNQ</t>
        </is>
      </c>
      <c r="B4248" s="161" t="inlineStr">
        <is>
          <t>Equatorial Guinea</t>
        </is>
      </c>
      <c r="C4248" s="161" t="inlineStr">
        <is>
          <t>Sub-Saharan Africa</t>
        </is>
      </c>
      <c r="D4248" s="161" t="inlineStr">
        <is>
          <t>Upper middle income</t>
        </is>
      </c>
      <c r="E4248" s="161" t="b">
        <v>0</v>
      </c>
      <c r="F4248" s="161" t="inlineStr">
        <is>
          <t>gas_rents_pct_gdp</t>
        </is>
      </c>
      <c r="G4248" s="161" t="n">
        <v>6.63</v>
      </c>
      <c r="H4248" s="161" t="inlineStr">
        <is>
          <t>2021</t>
        </is>
      </c>
      <c r="I4248" s="161" t="inlineStr">
        <is>
          <t>API_NY_GDP_NGAS_RT_ZS_DS2_en_csv_v2_35861.zip</t>
        </is>
      </c>
    </row>
    <row r="4249" ht="13" customHeight="1">
      <c r="A4249" s="161" t="inlineStr">
        <is>
          <t>GNQ</t>
        </is>
      </c>
      <c r="B4249" s="161" t="inlineStr">
        <is>
          <t>Equatorial Guinea</t>
        </is>
      </c>
      <c r="C4249" s="161" t="inlineStr">
        <is>
          <t>Sub-Saharan Africa</t>
        </is>
      </c>
      <c r="D4249" s="161" t="inlineStr">
        <is>
          <t>Upper middle income</t>
        </is>
      </c>
      <c r="E4249" s="161" t="b">
        <v>0</v>
      </c>
      <c r="F4249" s="161" t="inlineStr">
        <is>
          <t>coal_rents_pct_gdp</t>
        </is>
      </c>
      <c r="G4249" s="161" t="n">
        <v>0</v>
      </c>
      <c r="H4249" s="161" t="inlineStr">
        <is>
          <t>2021</t>
        </is>
      </c>
      <c r="I4249" s="161" t="inlineStr">
        <is>
          <t>API_NY_GDP_COAL_RT_ZS_DS2_en_csv_v2_35370.zip</t>
        </is>
      </c>
    </row>
    <row r="4250" ht="13" customHeight="1">
      <c r="A4250" s="161" t="inlineStr">
        <is>
          <t>GNQ</t>
        </is>
      </c>
      <c r="B4250" s="161" t="inlineStr">
        <is>
          <t>Equatorial Guinea</t>
        </is>
      </c>
      <c r="C4250" s="161" t="inlineStr">
        <is>
          <t>Sub-Saharan Africa</t>
        </is>
      </c>
      <c r="D4250" s="161" t="inlineStr">
        <is>
          <t>Upper middle income</t>
        </is>
      </c>
      <c r="E4250" s="161" t="b">
        <v>0</v>
      </c>
      <c r="F4250" s="161" t="inlineStr">
        <is>
          <t>other_fossil_gen_share_pct</t>
        </is>
      </c>
      <c r="G4250" s="161" t="n">
        <v>0.671</v>
      </c>
      <c r="H4250" s="161" t="inlineStr">
        <is>
          <t>2024</t>
        </is>
      </c>
      <c r="I4250" s="161" t="inlineStr">
        <is>
          <t>release_generation_yearly_global.csv</t>
        </is>
      </c>
    </row>
    <row r="4251" ht="13" customHeight="1">
      <c r="A4251" s="161" t="inlineStr">
        <is>
          <t>GNQ</t>
        </is>
      </c>
      <c r="B4251" s="161" t="inlineStr">
        <is>
          <t>Equatorial Guinea</t>
        </is>
      </c>
      <c r="C4251" s="161" t="inlineStr">
        <is>
          <t>Sub-Saharan Africa</t>
        </is>
      </c>
      <c r="D4251" s="161" t="inlineStr">
        <is>
          <t>Upper middle income</t>
        </is>
      </c>
      <c r="E4251" s="161" t="b">
        <v>0</v>
      </c>
      <c r="F4251" s="161" t="inlineStr">
        <is>
          <t>renewable_share_electricity_pct</t>
        </is>
      </c>
      <c r="G4251" s="161" t="n">
        <v>37.117</v>
      </c>
      <c r="H4251" s="161" t="inlineStr">
        <is>
          <t>2024</t>
        </is>
      </c>
      <c r="I4251" s="161" t="inlineStr">
        <is>
          <t>imffossilfuelsubsidiesdata.xlsb</t>
        </is>
      </c>
    </row>
    <row r="4252" ht="13" customHeight="1">
      <c r="A4252" s="161" t="inlineStr">
        <is>
          <t>GNQ</t>
        </is>
      </c>
      <c r="B4252" s="161" t="inlineStr">
        <is>
          <t>Equatorial Guinea</t>
        </is>
      </c>
      <c r="C4252" s="161" t="inlineStr">
        <is>
          <t>Sub-Saharan Africa</t>
        </is>
      </c>
      <c r="D4252" s="161" t="inlineStr">
        <is>
          <t>Upper middle income</t>
        </is>
      </c>
      <c r="E4252" s="161" t="b">
        <v>0</v>
      </c>
      <c r="F4252" s="161" t="inlineStr">
        <is>
          <t>re_share_change_pp</t>
        </is>
      </c>
      <c r="G4252" s="161" t="n">
        <v>2.37</v>
      </c>
      <c r="H4252" s="161" t="inlineStr">
        <is>
          <t>2024</t>
        </is>
      </c>
      <c r="I4252" s="161" t="inlineStr">
        <is>
          <t>release_generation_yearly_global.csv</t>
        </is>
      </c>
    </row>
    <row r="4253" ht="13" customHeight="1">
      <c r="A4253" s="161" t="inlineStr">
        <is>
          <t>GNQ</t>
        </is>
      </c>
      <c r="B4253" s="161" t="inlineStr">
        <is>
          <t>Equatorial Guinea</t>
        </is>
      </c>
      <c r="C4253" s="161" t="inlineStr">
        <is>
          <t>Sub-Saharan Africa</t>
        </is>
      </c>
      <c r="D4253" s="161" t="inlineStr">
        <is>
          <t>Upper middle income</t>
        </is>
      </c>
      <c r="E4253" s="161" t="b">
        <v>0</v>
      </c>
      <c r="F4253" s="161" t="inlineStr">
        <is>
          <t>re_capacity_growth_pct</t>
        </is>
      </c>
      <c r="G4253" s="161" t="n">
        <v>0</v>
      </c>
      <c r="H4253" s="161" t="inlineStr">
        <is>
          <t>2024</t>
        </is>
      </c>
      <c r="I4253" s="161" t="inlineStr">
        <is>
          <t>release_generation_yearly_global.csv</t>
        </is>
      </c>
    </row>
    <row r="4254" ht="13" customHeight="1">
      <c r="A4254" s="161" t="inlineStr">
        <is>
          <t>GNQ</t>
        </is>
      </c>
      <c r="B4254" s="161" t="inlineStr">
        <is>
          <t>Equatorial Guinea</t>
        </is>
      </c>
      <c r="C4254" s="161" t="inlineStr">
        <is>
          <t>Sub-Saharan Africa</t>
        </is>
      </c>
      <c r="D4254" s="161" t="inlineStr">
        <is>
          <t>Upper middle income</t>
        </is>
      </c>
      <c r="E4254" s="161" t="b">
        <v>0</v>
      </c>
      <c r="F4254" s="161" t="inlineStr">
        <is>
          <t>inn_total_inv_2030_pct_gdp</t>
        </is>
      </c>
      <c r="G4254" s="161" t="n">
        <v>7.00787517125034</v>
      </c>
      <c r="H4254" s="161" t="inlineStr">
        <is>
          <t>2030</t>
        </is>
      </c>
      <c r="I4254" s="161" t="inlineStr">
        <is>
          <t>Mitigation_Investment_Needs_v1.1.xlsx (InvestmentNeeds v1.1, model output)</t>
        </is>
      </c>
    </row>
    <row r="4255" ht="13" customHeight="1">
      <c r="A4255" s="161" t="inlineStr">
        <is>
          <t>GNQ</t>
        </is>
      </c>
      <c r="B4255" s="161" t="inlineStr">
        <is>
          <t>Equatorial Guinea</t>
        </is>
      </c>
      <c r="C4255" s="161" t="inlineStr">
        <is>
          <t>Sub-Saharan Africa</t>
        </is>
      </c>
      <c r="D4255" s="161" t="inlineStr">
        <is>
          <t>Upper middle income</t>
        </is>
      </c>
      <c r="E4255" s="161" t="b">
        <v>0</v>
      </c>
      <c r="F4255" s="161" t="inlineStr">
        <is>
          <t>inn_incr_inv_2030_pct_gdp</t>
        </is>
      </c>
      <c r="G4255" s="161" t="n">
        <v>1.68189004110008</v>
      </c>
      <c r="H4255" s="161" t="inlineStr">
        <is>
          <t>2030</t>
        </is>
      </c>
      <c r="I4255" s="161" t="inlineStr">
        <is>
          <t>Mitigation_Investment_Needs_v1.1.xlsx (InvestmentNeeds v1.1, model output)</t>
        </is>
      </c>
    </row>
    <row r="4256" ht="13" customHeight="1">
      <c r="A4256" s="161" t="inlineStr">
        <is>
          <t>GNQ</t>
        </is>
      </c>
      <c r="B4256" s="161" t="inlineStr">
        <is>
          <t>Equatorial Guinea</t>
        </is>
      </c>
      <c r="C4256" s="161" t="inlineStr">
        <is>
          <t>Sub-Saharan Africa</t>
        </is>
      </c>
      <c r="D4256" s="161" t="inlineStr">
        <is>
          <t>Upper middle income</t>
        </is>
      </c>
      <c r="E4256" s="161" t="b">
        <v>0</v>
      </c>
      <c r="F4256" s="161" t="inlineStr">
        <is>
          <t>inn_incr_inv_gen_2030_pct_gdp</t>
        </is>
      </c>
      <c r="G4256" s="161" t="n">
        <v>0.3646189434759712</v>
      </c>
      <c r="H4256" s="161" t="inlineStr">
        <is>
          <t>2030</t>
        </is>
      </c>
      <c r="I4256" s="161" t="inlineStr">
        <is>
          <t>Mitigation_Investment_Needs_v1.1.xlsx (InvestmentNeeds v1.1, model output)</t>
        </is>
      </c>
    </row>
    <row r="4257" ht="13" customHeight="1">
      <c r="A4257" s="161" t="inlineStr">
        <is>
          <t>GNQ</t>
        </is>
      </c>
      <c r="B4257" s="161" t="inlineStr">
        <is>
          <t>Equatorial Guinea</t>
        </is>
      </c>
      <c r="C4257" s="161" t="inlineStr">
        <is>
          <t>Sub-Saharan Africa</t>
        </is>
      </c>
      <c r="D4257" s="161" t="inlineStr">
        <is>
          <t>Upper middle income</t>
        </is>
      </c>
      <c r="E4257" s="161" t="b">
        <v>0</v>
      </c>
      <c r="F4257" s="161" t="inlineStr">
        <is>
          <t>inn_incr_inv_grid_2030_pct_gdp</t>
        </is>
      </c>
      <c r="G4257" s="161" t="n">
        <v>0.2500244183835233</v>
      </c>
      <c r="H4257" s="161" t="inlineStr">
        <is>
          <t>2030</t>
        </is>
      </c>
      <c r="I4257" s="161" t="inlineStr">
        <is>
          <t>Mitigation_Investment_Needs_v1.1.xlsx (InvestmentNeeds v1.1, model output)</t>
        </is>
      </c>
    </row>
    <row r="4258" ht="13" customHeight="1">
      <c r="A4258" s="161" t="inlineStr">
        <is>
          <t>GNQ</t>
        </is>
      </c>
      <c r="B4258" s="161" t="inlineStr">
        <is>
          <t>Equatorial Guinea</t>
        </is>
      </c>
      <c r="C4258" s="161" t="inlineStr">
        <is>
          <t>Sub-Saharan Africa</t>
        </is>
      </c>
      <c r="D4258" s="161" t="inlineStr">
        <is>
          <t>Upper middle income</t>
        </is>
      </c>
      <c r="E4258" s="161" t="b">
        <v>0</v>
      </c>
      <c r="F4258" s="161" t="inlineStr">
        <is>
          <t>inn_incr_inv_trn_2030_pct_gdp</t>
        </is>
      </c>
      <c r="G4258" s="161" t="n">
        <v>0.1658161403371382</v>
      </c>
      <c r="H4258" s="161" t="inlineStr">
        <is>
          <t>2030</t>
        </is>
      </c>
      <c r="I4258" s="161" t="inlineStr">
        <is>
          <t>Mitigation_Investment_Needs_v1.1.xlsx (InvestmentNeeds v1.1, model output)</t>
        </is>
      </c>
    </row>
    <row r="4259" ht="13" customHeight="1">
      <c r="A4259" s="161" t="inlineStr">
        <is>
          <t>GNQ</t>
        </is>
      </c>
      <c r="B4259" s="161" t="inlineStr">
        <is>
          <t>Equatorial Guinea</t>
        </is>
      </c>
      <c r="C4259" s="161" t="inlineStr">
        <is>
          <t>Sub-Saharan Africa</t>
        </is>
      </c>
      <c r="D4259" s="161" t="inlineStr">
        <is>
          <t>Upper middle income</t>
        </is>
      </c>
      <c r="E4259" s="161" t="b">
        <v>0</v>
      </c>
      <c r="F4259" s="161" t="inlineStr">
        <is>
          <t>inn_incr_inv_bld_2030_pct_gdp</t>
        </is>
      </c>
      <c r="G4259" s="161" t="n">
        <v>0.1178257536741352</v>
      </c>
      <c r="H4259" s="161" t="inlineStr">
        <is>
          <t>2030</t>
        </is>
      </c>
      <c r="I4259" s="161" t="inlineStr">
        <is>
          <t>Mitigation_Investment_Needs_v1.1.xlsx (InvestmentNeeds v1.1, model output)</t>
        </is>
      </c>
    </row>
    <row r="4260" ht="13" customHeight="1">
      <c r="A4260" s="161" t="inlineStr">
        <is>
          <t>GNQ</t>
        </is>
      </c>
      <c r="B4260" s="161" t="inlineStr">
        <is>
          <t>Equatorial Guinea</t>
        </is>
      </c>
      <c r="C4260" s="161" t="inlineStr">
        <is>
          <t>Sub-Saharan Africa</t>
        </is>
      </c>
      <c r="D4260" s="161" t="inlineStr">
        <is>
          <t>Upper middle income</t>
        </is>
      </c>
      <c r="E4260" s="161" t="b">
        <v>0</v>
      </c>
      <c r="F4260" s="161" t="inlineStr">
        <is>
          <t>inn_incr_inv_ind_2030_pct_gdp</t>
        </is>
      </c>
      <c r="G4260" s="161" t="n">
        <v>0.1088912913628022</v>
      </c>
      <c r="H4260" s="161" t="inlineStr">
        <is>
          <t>2030</t>
        </is>
      </c>
      <c r="I4260" s="161" t="inlineStr">
        <is>
          <t>Mitigation_Investment_Needs_v1.1.xlsx (InvestmentNeeds v1.1, model output)</t>
        </is>
      </c>
    </row>
    <row r="4261" ht="13" customHeight="1">
      <c r="A4261" s="161" t="inlineStr">
        <is>
          <t>GNQ</t>
        </is>
      </c>
      <c r="B4261" s="161" t="inlineStr">
        <is>
          <t>Equatorial Guinea</t>
        </is>
      </c>
      <c r="C4261" s="161" t="inlineStr">
        <is>
          <t>Sub-Saharan Africa</t>
        </is>
      </c>
      <c r="D4261" s="161" t="inlineStr">
        <is>
          <t>Upper middle income</t>
        </is>
      </c>
      <c r="E4261" s="161" t="b">
        <v>0</v>
      </c>
      <c r="F4261" s="161" t="inlineStr">
        <is>
          <t>inn_incr_inv_fuel_2030_pct_gdp</t>
        </is>
      </c>
      <c r="G4261" s="161" t="n">
        <v>0.1045878457543214</v>
      </c>
      <c r="H4261" s="161" t="inlineStr">
        <is>
          <t>2030</t>
        </is>
      </c>
      <c r="I4261" s="161" t="inlineStr">
        <is>
          <t>Mitigation_Investment_Needs_v1.1.xlsx (InvestmentNeeds v1.1, model output)</t>
        </is>
      </c>
    </row>
    <row r="4262" ht="13" customHeight="1">
      <c r="A4262" s="161" t="inlineStr">
        <is>
          <t>GNQ</t>
        </is>
      </c>
      <c r="B4262" s="161" t="inlineStr">
        <is>
          <t>Equatorial Guinea</t>
        </is>
      </c>
      <c r="C4262" s="161" t="inlineStr">
        <is>
          <t>Sub-Saharan Africa</t>
        </is>
      </c>
      <c r="D4262" s="161" t="inlineStr">
        <is>
          <t>Upper middle income</t>
        </is>
      </c>
      <c r="E4262" s="161" t="b">
        <v>0</v>
      </c>
      <c r="F4262" s="161" t="inlineStr">
        <is>
          <t>inn_incr_inv_afolu_2030_pct_gdp</t>
        </is>
      </c>
      <c r="G4262" s="161" t="n">
        <v>0.5701256481121938</v>
      </c>
      <c r="H4262" s="161" t="inlineStr">
        <is>
          <t>2030</t>
        </is>
      </c>
      <c r="I4262" s="161" t="inlineStr">
        <is>
          <t>Mitigation_Investment_Needs_v1.1.xlsx (InvestmentNeeds v1.1, model output)</t>
        </is>
      </c>
    </row>
    <row r="4263" ht="13" customHeight="1">
      <c r="A4263" s="161" t="inlineStr">
        <is>
          <t>GNQ</t>
        </is>
      </c>
      <c r="B4263" s="161" t="inlineStr">
        <is>
          <t>Equatorial Guinea</t>
        </is>
      </c>
      <c r="C4263" s="161" t="inlineStr">
        <is>
          <t>Sub-Saharan Africa</t>
        </is>
      </c>
      <c r="D4263" s="161" t="inlineStr">
        <is>
          <t>Upper middle income</t>
        </is>
      </c>
      <c r="E4263" s="161" t="b">
        <v>0</v>
      </c>
      <c r="F4263" s="161" t="inlineStr">
        <is>
          <t>inn_incr_cost_a_2030_pct_gdp</t>
        </is>
      </c>
      <c r="G4263" s="161" t="n">
        <v>0.139471830570701</v>
      </c>
      <c r="H4263" s="161" t="inlineStr">
        <is>
          <t>2030</t>
        </is>
      </c>
      <c r="I4263" s="161" t="inlineStr">
        <is>
          <t>Mitigation_Investment_Needs_v1.1.xlsx (InvestmentNeeds v1.1, model output)</t>
        </is>
      </c>
    </row>
    <row r="4264" ht="13" customHeight="1">
      <c r="A4264" s="161" t="inlineStr">
        <is>
          <t>GNQ</t>
        </is>
      </c>
      <c r="B4264" s="161" t="inlineStr">
        <is>
          <t>Equatorial Guinea</t>
        </is>
      </c>
      <c r="C4264" s="161" t="inlineStr">
        <is>
          <t>Sub-Saharan Africa</t>
        </is>
      </c>
      <c r="D4264" s="161" t="inlineStr">
        <is>
          <t>Upper middle income</t>
        </is>
      </c>
      <c r="E4264" s="161" t="b">
        <v>0</v>
      </c>
      <c r="F4264" s="161" t="inlineStr">
        <is>
          <t>inn_incr_cost_b_2030_pct_gdp</t>
        </is>
      </c>
      <c r="G4264" s="161" t="n">
        <v>0.07759424884762869</v>
      </c>
      <c r="H4264" s="161" t="inlineStr">
        <is>
          <t>2030</t>
        </is>
      </c>
      <c r="I4264" s="161" t="inlineStr">
        <is>
          <t>Mitigation_Investment_Needs_v1.1.xlsx (InvestmentNeeds v1.1, model output)</t>
        </is>
      </c>
    </row>
    <row r="4265" ht="13" customHeight="1">
      <c r="A4265" s="161" t="inlineStr">
        <is>
          <t>GNQ</t>
        </is>
      </c>
      <c r="B4265" s="161" t="inlineStr">
        <is>
          <t>Equatorial Guinea</t>
        </is>
      </c>
      <c r="C4265" s="161" t="inlineStr">
        <is>
          <t>Sub-Saharan Africa</t>
        </is>
      </c>
      <c r="D4265" s="161" t="inlineStr">
        <is>
          <t>Upper middle income</t>
        </is>
      </c>
      <c r="E4265" s="161" t="b">
        <v>0</v>
      </c>
      <c r="F4265" s="161" t="inlineStr">
        <is>
          <t>inn_incr_cost_c_2030_pct_gdp</t>
        </is>
      </c>
      <c r="G4265" s="161" t="n">
        <v>-0.0040665084016352</v>
      </c>
      <c r="H4265" s="161" t="inlineStr">
        <is>
          <t>2030</t>
        </is>
      </c>
      <c r="I4265" s="161" t="inlineStr">
        <is>
          <t>Mitigation_Investment_Needs_v1.1.xlsx (InvestmentNeeds v1.1, model output)</t>
        </is>
      </c>
    </row>
    <row r="4266" ht="13" customHeight="1">
      <c r="A4266" s="161" t="inlineStr">
        <is>
          <t>GNQ</t>
        </is>
      </c>
      <c r="B4266" s="161" t="inlineStr">
        <is>
          <t>Equatorial Guinea</t>
        </is>
      </c>
      <c r="C4266" s="161" t="inlineStr">
        <is>
          <t>Sub-Saharan Africa</t>
        </is>
      </c>
      <c r="D4266" s="161" t="inlineStr">
        <is>
          <t>Upper middle income</t>
        </is>
      </c>
      <c r="E4266" s="161" t="b">
        <v>0</v>
      </c>
      <c r="F4266" s="161" t="inlineStr">
        <is>
          <t>inn_cost_per_t_b_2030_usd</t>
        </is>
      </c>
      <c r="G4266" s="161" t="n">
        <v>58.7825846167715</v>
      </c>
      <c r="H4266" s="161" t="inlineStr">
        <is>
          <t>2030</t>
        </is>
      </c>
      <c r="I4266" s="161" t="inlineStr">
        <is>
          <t>Mitigation_Investment_Needs_v1.1.xlsx (InvestmentNeeds v1.1, model output)</t>
        </is>
      </c>
    </row>
    <row r="4267" ht="13" customHeight="1">
      <c r="A4267" s="161" t="inlineStr">
        <is>
          <t>GNQ</t>
        </is>
      </c>
      <c r="B4267" s="161" t="inlineStr">
        <is>
          <t>Equatorial Guinea</t>
        </is>
      </c>
      <c r="C4267" s="161" t="inlineStr">
        <is>
          <t>Sub-Saharan Africa</t>
        </is>
      </c>
      <c r="D4267" s="161" t="inlineStr">
        <is>
          <t>Upper middle income</t>
        </is>
      </c>
      <c r="E4267" s="161" t="b">
        <v>0</v>
      </c>
      <c r="F4267" s="161" t="inlineStr">
        <is>
          <t>inn_coc_penalty_2030_pct_gdp</t>
        </is>
      </c>
      <c r="G4267" s="161" t="n">
        <v>0.2578232571794666</v>
      </c>
      <c r="H4267" s="161" t="inlineStr">
        <is>
          <t>2030</t>
        </is>
      </c>
      <c r="I4267" s="161" t="inlineStr">
        <is>
          <t>Mitigation_Investment_Needs_v1.1.xlsx (InvestmentNeeds v1.1, model output)</t>
        </is>
      </c>
    </row>
    <row r="4268" ht="13" customHeight="1">
      <c r="A4268" s="161" t="inlineStr">
        <is>
          <t>GNQ</t>
        </is>
      </c>
      <c r="B4268" s="161" t="inlineStr">
        <is>
          <t>Equatorial Guinea</t>
        </is>
      </c>
      <c r="C4268" s="161" t="inlineStr">
        <is>
          <t>Sub-Saharan Africa</t>
        </is>
      </c>
      <c r="D4268" s="161" t="inlineStr">
        <is>
          <t>Upper middle income</t>
        </is>
      </c>
      <c r="E4268" s="161" t="b">
        <v>0</v>
      </c>
      <c r="F4268" s="161" t="inlineStr">
        <is>
          <t>inn_pima_adj_inv_2030_pct_gdp</t>
        </is>
      </c>
      <c r="G4268" s="161" t="n">
        <v>8.04465670343534</v>
      </c>
      <c r="H4268" s="161" t="inlineStr">
        <is>
          <t>2030</t>
        </is>
      </c>
      <c r="I4268" s="161" t="inlineStr">
        <is>
          <t>Mitigation_Investment_Needs_v1.1.xlsx (InvestmentNeeds v1.1, model output)</t>
        </is>
      </c>
    </row>
    <row r="4269" ht="13" customHeight="1">
      <c r="A4269" s="161" t="inlineStr">
        <is>
          <t>GNQ</t>
        </is>
      </c>
      <c r="B4269" s="161" t="inlineStr">
        <is>
          <t>Equatorial Guinea</t>
        </is>
      </c>
      <c r="C4269" s="161" t="inlineStr">
        <is>
          <t>Sub-Saharan Africa</t>
        </is>
      </c>
      <c r="D4269" s="161" t="inlineStr">
        <is>
          <t>Upper middle income</t>
        </is>
      </c>
      <c r="E4269" s="161" t="b">
        <v>0</v>
      </c>
      <c r="F4269" s="161" t="inlineStr">
        <is>
          <t>nmim_nz_inv_2030_pct_gdp</t>
        </is>
      </c>
      <c r="G4269" s="161" t="n">
        <v>4.821825343887745</v>
      </c>
      <c r="H4269" s="161" t="inlineStr">
        <is>
          <t>2030</t>
        </is>
      </c>
      <c r="I4269" s="161" t="inlineStr">
        <is>
          <t>nmim_summary_v0_2.csv (InvestmentNeeds NMIM v0.2, model output)</t>
        </is>
      </c>
    </row>
    <row r="4270" ht="13" customHeight="1">
      <c r="A4270" s="161" t="inlineStr">
        <is>
          <t>GNQ</t>
        </is>
      </c>
      <c r="B4270" s="161" t="inlineStr">
        <is>
          <t>Equatorial Guinea</t>
        </is>
      </c>
      <c r="C4270" s="161" t="inlineStr">
        <is>
          <t>Sub-Saharan Africa</t>
        </is>
      </c>
      <c r="D4270" s="161" t="inlineStr">
        <is>
          <t>Upper middle income</t>
        </is>
      </c>
      <c r="E4270" s="161" t="b">
        <v>0</v>
      </c>
      <c r="F4270" s="161" t="inlineStr">
        <is>
          <t>nmim_typ1_2030_pct_gdp</t>
        </is>
      </c>
      <c r="G4270" s="161" t="n">
        <v>1.333799292039399</v>
      </c>
      <c r="H4270" s="161" t="inlineStr">
        <is>
          <t>2030</t>
        </is>
      </c>
      <c r="I4270" s="161" t="inlineStr">
        <is>
          <t>nmim_summary_v0_2.csv (InvestmentNeeds NMIM v0.2, model output)</t>
        </is>
      </c>
    </row>
    <row r="4271" ht="13" customHeight="1">
      <c r="A4271" s="161" t="inlineStr">
        <is>
          <t>GNQ</t>
        </is>
      </c>
      <c r="B4271" s="161" t="inlineStr">
        <is>
          <t>Equatorial Guinea</t>
        </is>
      </c>
      <c r="C4271" s="161" t="inlineStr">
        <is>
          <t>Sub-Saharan Africa</t>
        </is>
      </c>
      <c r="D4271" s="161" t="inlineStr">
        <is>
          <t>Upper middle income</t>
        </is>
      </c>
      <c r="E4271" s="161" t="b">
        <v>0</v>
      </c>
      <c r="F4271" s="161" t="inlineStr">
        <is>
          <t>nmim_typ2_2030_pct_gdp</t>
        </is>
      </c>
      <c r="G4271" s="161" t="n">
        <v>0.6298237024912663</v>
      </c>
      <c r="H4271" s="161" t="inlineStr">
        <is>
          <t>2030</t>
        </is>
      </c>
      <c r="I4271" s="161" t="inlineStr">
        <is>
          <t>nmim_summary_v0_2.csv (InvestmentNeeds NMIM v0.2, model output)</t>
        </is>
      </c>
    </row>
    <row r="4272" ht="13" customHeight="1">
      <c r="A4272" s="161" t="inlineStr">
        <is>
          <t>GNQ</t>
        </is>
      </c>
      <c r="B4272" s="161" t="inlineStr">
        <is>
          <t>Equatorial Guinea</t>
        </is>
      </c>
      <c r="C4272" s="161" t="inlineStr">
        <is>
          <t>Sub-Saharan Africa</t>
        </is>
      </c>
      <c r="D4272" s="161" t="inlineStr">
        <is>
          <t>Upper middle income</t>
        </is>
      </c>
      <c r="E4272" s="161" t="b">
        <v>0</v>
      </c>
      <c r="F4272" s="161" t="inlineStr">
        <is>
          <t>nmim_typ3_2030_pct_gdp</t>
        </is>
      </c>
      <c r="G4272" s="161" t="n">
        <v>0.1468313500512703</v>
      </c>
      <c r="H4272" s="161" t="inlineStr">
        <is>
          <t>2030</t>
        </is>
      </c>
      <c r="I4272" s="161" t="inlineStr">
        <is>
          <t>nmim_summary_v0_2.csv (InvestmentNeeds NMIM v0.2, model output)</t>
        </is>
      </c>
    </row>
    <row r="4273" ht="13" customHeight="1">
      <c r="A4273" s="161" t="inlineStr">
        <is>
          <t>GNQ</t>
        </is>
      </c>
      <c r="B4273" s="161" t="inlineStr">
        <is>
          <t>Equatorial Guinea</t>
        </is>
      </c>
      <c r="C4273" s="161" t="inlineStr">
        <is>
          <t>Sub-Saharan Africa</t>
        </is>
      </c>
      <c r="D4273" s="161" t="inlineStr">
        <is>
          <t>Upper middle income</t>
        </is>
      </c>
      <c r="E4273" s="161" t="b">
        <v>0</v>
      </c>
      <c r="F4273" s="161" t="inlineStr">
        <is>
          <t>nmim_typ4_2030_pct_gdp</t>
        </is>
      </c>
      <c r="G4273" s="161" t="n">
        <v>1.949926081859283</v>
      </c>
      <c r="H4273" s="161" t="inlineStr">
        <is>
          <t>2030</t>
        </is>
      </c>
      <c r="I4273" s="161" t="inlineStr">
        <is>
          <t>nmim_summary_v0_2.csv (InvestmentNeeds NMIM v0.2, model output)</t>
        </is>
      </c>
    </row>
    <row r="4274" ht="13" customHeight="1">
      <c r="A4274" s="161" t="inlineStr">
        <is>
          <t>GNQ</t>
        </is>
      </c>
      <c r="B4274" s="161" t="inlineStr">
        <is>
          <t>Equatorial Guinea</t>
        </is>
      </c>
      <c r="C4274" s="161" t="inlineStr">
        <is>
          <t>Sub-Saharan Africa</t>
        </is>
      </c>
      <c r="D4274" s="161" t="inlineStr">
        <is>
          <t>Upper middle income</t>
        </is>
      </c>
      <c r="E4274" s="161" t="b">
        <v>0</v>
      </c>
      <c r="F4274" s="161" t="inlineStr">
        <is>
          <t>nmim_typ5_2030_pct_gdp</t>
        </is>
      </c>
      <c r="G4274" s="161" t="n">
        <v>0.7614449173545913</v>
      </c>
      <c r="H4274" s="161" t="inlineStr">
        <is>
          <t>2030</t>
        </is>
      </c>
      <c r="I4274" s="161" t="inlineStr">
        <is>
          <t>nmim_summary_v0_2.csv (InvestmentNeeds NMIM v0.2, model output)</t>
        </is>
      </c>
    </row>
    <row r="4275" ht="13" customHeight="1">
      <c r="A4275" s="161" t="inlineStr">
        <is>
          <t>GNQ</t>
        </is>
      </c>
      <c r="B4275" s="161" t="inlineStr">
        <is>
          <t>Equatorial Guinea</t>
        </is>
      </c>
      <c r="C4275" s="161" t="inlineStr">
        <is>
          <t>Sub-Saharan Africa</t>
        </is>
      </c>
      <c r="D4275" s="161" t="inlineStr">
        <is>
          <t>Upper middle income</t>
        </is>
      </c>
      <c r="E4275" s="161" t="b">
        <v>0</v>
      </c>
      <c r="F4275" s="161" t="inlineStr">
        <is>
          <t>nmim_budget_need_2030_pct_gdp</t>
        </is>
      </c>
      <c r="G4275" s="161" t="n">
        <v>1.918777117240732</v>
      </c>
      <c r="H4275" s="161" t="inlineStr">
        <is>
          <t>2030</t>
        </is>
      </c>
      <c r="I4275" s="161" t="inlineStr">
        <is>
          <t>nmim_summary_v0_2.csv (InvestmentNeeds NMIM v0.2, model output)</t>
        </is>
      </c>
    </row>
    <row r="4276" ht="13" customHeight="1">
      <c r="A4276" s="161" t="inlineStr">
        <is>
          <t>GNQ</t>
        </is>
      </c>
      <c r="B4276" s="161" t="inlineStr">
        <is>
          <t>Equatorial Guinea</t>
        </is>
      </c>
      <c r="C4276" s="161" t="inlineStr">
        <is>
          <t>Sub-Saharan Africa</t>
        </is>
      </c>
      <c r="D4276" s="161" t="inlineStr">
        <is>
          <t>Upper middle income</t>
        </is>
      </c>
      <c r="E4276" s="161" t="b">
        <v>0</v>
      </c>
      <c r="F4276" s="161" t="inlineStr">
        <is>
          <t>nmim_private_share_2030_pct</t>
        </is>
      </c>
      <c r="G4276" s="161" t="n">
        <v>47.14448082780281</v>
      </c>
      <c r="H4276" s="161" t="inlineStr">
        <is>
          <t>2030</t>
        </is>
      </c>
      <c r="I4276" s="161" t="inlineStr">
        <is>
          <t>nmim_summary_v0_2.csv (InvestmentNeeds NMIM v0.2, model output)</t>
        </is>
      </c>
    </row>
    <row r="4277" ht="13" customHeight="1">
      <c r="A4277" s="161" t="inlineStr">
        <is>
          <t>GNQ</t>
        </is>
      </c>
      <c r="B4277" s="161" t="inlineStr">
        <is>
          <t>Equatorial Guinea</t>
        </is>
      </c>
      <c r="C4277" s="161" t="inlineStr">
        <is>
          <t>Sub-Saharan Africa</t>
        </is>
      </c>
      <c r="D4277" s="161" t="inlineStr">
        <is>
          <t>Upper middle income</t>
        </is>
      </c>
      <c r="E4277" s="161" t="b">
        <v>0</v>
      </c>
      <c r="F4277" s="161" t="inlineStr">
        <is>
          <t>nmim_incr_inv_2030_pct_gdp</t>
        </is>
      </c>
      <c r="G4277" s="161" t="n">
        <v>4.420966033693952</v>
      </c>
      <c r="H4277" s="161" t="inlineStr">
        <is>
          <t>2030</t>
        </is>
      </c>
      <c r="I4277" s="161" t="inlineStr">
        <is>
          <t>nmim_summary_v0_2.csv (InvestmentNeeds NMIM v0.2, model output)</t>
        </is>
      </c>
    </row>
    <row r="4278" ht="13" customHeight="1">
      <c r="A4278" s="161" t="inlineStr">
        <is>
          <t>GNQ</t>
        </is>
      </c>
      <c r="B4278" s="161" t="inlineStr">
        <is>
          <t>Equatorial Guinea</t>
        </is>
      </c>
      <c r="C4278" s="161" t="inlineStr">
        <is>
          <t>Sub-Saharan Africa</t>
        </is>
      </c>
      <c r="D4278" s="161" t="inlineStr">
        <is>
          <t>Upper middle income</t>
        </is>
      </c>
      <c r="E4278" s="161" t="b">
        <v>0</v>
      </c>
      <c r="F4278" s="161" t="inlineStr">
        <is>
          <t>nmim_incr_inv_2050_pct_gdp</t>
        </is>
      </c>
      <c r="G4278" s="161" t="n">
        <v>5.341172971441539</v>
      </c>
      <c r="H4278" s="161" t="inlineStr">
        <is>
          <t>2050</t>
        </is>
      </c>
      <c r="I4278" s="161" t="inlineStr">
        <is>
          <t>nmim_summary_v0_2.csv (InvestmentNeeds NMIM v0.2, model output)</t>
        </is>
      </c>
    </row>
    <row r="4279" ht="13" customHeight="1">
      <c r="A4279" s="161" t="inlineStr">
        <is>
          <t>GNQ</t>
        </is>
      </c>
      <c r="B4279" s="161" t="inlineStr">
        <is>
          <t>Equatorial Guinea</t>
        </is>
      </c>
      <c r="C4279" s="161" t="inlineStr">
        <is>
          <t>Sub-Saharan Africa</t>
        </is>
      </c>
      <c r="D4279" s="161" t="inlineStr">
        <is>
          <t>Upper middle income</t>
        </is>
      </c>
      <c r="E4279" s="161" t="b">
        <v>0</v>
      </c>
      <c r="F4279" s="161" t="inlineStr">
        <is>
          <t>nmim_pv_incr_cost_b_pct_gdp</t>
        </is>
      </c>
      <c r="G4279" s="161" t="n">
        <v>48.52131640460991</v>
      </c>
      <c r="H4279" s="161" t="inlineStr">
        <is>
          <t>2025-2050</t>
        </is>
      </c>
      <c r="I4279" s="161" t="inlineStr">
        <is>
          <t>nmim_summary_v0_2.csv (InvestmentNeeds NMIM v0.2, model output)</t>
        </is>
      </c>
    </row>
    <row r="4280" ht="13" customHeight="1">
      <c r="A4280" s="161" t="inlineStr">
        <is>
          <t>GNQ</t>
        </is>
      </c>
      <c r="B4280" s="161" t="inlineStr">
        <is>
          <t>Equatorial Guinea</t>
        </is>
      </c>
      <c r="C4280" s="161" t="inlineStr">
        <is>
          <t>Sub-Saharan Africa</t>
        </is>
      </c>
      <c r="D4280" s="161" t="inlineStr">
        <is>
          <t>Upper middle income</t>
        </is>
      </c>
      <c r="E4280" s="161" t="b">
        <v>0</v>
      </c>
      <c r="F4280" s="161" t="inlineStr">
        <is>
          <t>price_diesel_usd_litre</t>
        </is>
      </c>
      <c r="G4280" s="161" t="n">
        <v>0.719</v>
      </c>
      <c r="H4280" s="161" t="inlineStr">
        <is>
          <t>2024</t>
        </is>
      </c>
      <c r="I4280" s="161" t="inlineStr">
        <is>
          <t>imffossilfuelsubsidiesdata.xlsb</t>
        </is>
      </c>
    </row>
    <row r="4281" ht="13" customHeight="1">
      <c r="A4281" s="161" t="inlineStr">
        <is>
          <t>GNQ</t>
        </is>
      </c>
      <c r="B4281" s="161" t="inlineStr">
        <is>
          <t>Equatorial Guinea</t>
        </is>
      </c>
      <c r="C4281" s="161" t="inlineStr">
        <is>
          <t>Sub-Saharan Africa</t>
        </is>
      </c>
      <c r="D4281" s="161" t="inlineStr">
        <is>
          <t>Upper middle income</t>
        </is>
      </c>
      <c r="E4281" s="161" t="b">
        <v>0</v>
      </c>
      <c r="F4281" s="161" t="inlineStr">
        <is>
          <t>price_gasoline_usd_litre</t>
        </is>
      </c>
      <c r="G4281" s="161" t="n">
        <v>0.8110000000000001</v>
      </c>
      <c r="H4281" s="161" t="inlineStr">
        <is>
          <t>2024</t>
        </is>
      </c>
      <c r="I4281" s="161" t="inlineStr">
        <is>
          <t>imffossilfuelsubsidiesdata.xlsb</t>
        </is>
      </c>
    </row>
    <row r="4282" ht="13" customHeight="1">
      <c r="A4282" s="161" t="inlineStr">
        <is>
          <t>GNQ</t>
        </is>
      </c>
      <c r="B4282" s="161" t="inlineStr">
        <is>
          <t>Equatorial Guinea</t>
        </is>
      </c>
      <c r="C4282" s="161" t="inlineStr">
        <is>
          <t>Sub-Saharan Africa</t>
        </is>
      </c>
      <c r="D4282" s="161" t="inlineStr">
        <is>
          <t>Upper middle income</t>
        </is>
      </c>
      <c r="E4282" s="161" t="b">
        <v>0</v>
      </c>
      <c r="F4282" s="161" t="inlineStr">
        <is>
          <t>price_electricity_residential_usd_kwh</t>
        </is>
      </c>
      <c r="G4282" s="161" t="n">
        <v>0.126</v>
      </c>
      <c r="H4282" s="161" t="inlineStr">
        <is>
          <t>2024</t>
        </is>
      </c>
      <c r="I4282" s="161" t="inlineStr">
        <is>
          <t>imffossilfuelsubsidiesdata.xlsb</t>
        </is>
      </c>
    </row>
    <row r="4283" ht="13" customHeight="1">
      <c r="A4283" s="161" t="inlineStr">
        <is>
          <t>GNQ</t>
        </is>
      </c>
      <c r="B4283" s="161" t="inlineStr">
        <is>
          <t>Equatorial Guinea</t>
        </is>
      </c>
      <c r="C4283" s="161" t="inlineStr">
        <is>
          <t>Sub-Saharan Africa</t>
        </is>
      </c>
      <c r="D4283" s="161" t="inlineStr">
        <is>
          <t>Upper middle income</t>
        </is>
      </c>
      <c r="E4283" s="161" t="b">
        <v>0</v>
      </c>
      <c r="F4283" s="161" t="inlineStr">
        <is>
          <t>price_electricity_industry_usd_kwh</t>
        </is>
      </c>
      <c r="G4283" s="161" t="n">
        <v>0.095</v>
      </c>
      <c r="H4283" s="161" t="inlineStr">
        <is>
          <t>2024</t>
        </is>
      </c>
      <c r="I4283" s="161" t="inlineStr">
        <is>
          <t>imffossilfuelsubsidiesdata.xlsb</t>
        </is>
      </c>
    </row>
    <row r="4284" ht="13" customHeight="1">
      <c r="A4284" s="161" t="inlineStr">
        <is>
          <t>GNQ</t>
        </is>
      </c>
      <c r="B4284" s="161" t="inlineStr">
        <is>
          <t>Equatorial Guinea</t>
        </is>
      </c>
      <c r="C4284" s="161" t="inlineStr">
        <is>
          <t>Sub-Saharan Africa</t>
        </is>
      </c>
      <c r="D4284" s="161" t="inlineStr">
        <is>
          <t>Upper middle income</t>
        </is>
      </c>
      <c r="E4284" s="161" t="b">
        <v>0</v>
      </c>
      <c r="F4284" s="161" t="inlineStr">
        <is>
          <t>price_gas_residential_usd_gj</t>
        </is>
      </c>
      <c r="G4284" s="161" t="n">
        <v>10.773</v>
      </c>
      <c r="H4284" s="161" t="inlineStr">
        <is>
          <t>2024</t>
        </is>
      </c>
      <c r="I4284" s="161" t="inlineStr">
        <is>
          <t>imffossilfuelsubsidiesdata.xlsb</t>
        </is>
      </c>
    </row>
    <row r="4285" ht="13" customHeight="1">
      <c r="A4285" s="161" t="inlineStr">
        <is>
          <t>GNQ</t>
        </is>
      </c>
      <c r="B4285" s="161" t="inlineStr">
        <is>
          <t>Equatorial Guinea</t>
        </is>
      </c>
      <c r="C4285" s="161" t="inlineStr">
        <is>
          <t>Sub-Saharan Africa</t>
        </is>
      </c>
      <c r="D4285" s="161" t="inlineStr">
        <is>
          <t>Upper middle income</t>
        </is>
      </c>
      <c r="E4285" s="161" t="b">
        <v>0</v>
      </c>
      <c r="F4285" s="161" t="inlineStr">
        <is>
          <t>price_gas_industry_usd_gj</t>
        </is>
      </c>
      <c r="G4285" s="161" t="n">
        <v>5.397</v>
      </c>
      <c r="H4285" s="161" t="inlineStr">
        <is>
          <t>2024</t>
        </is>
      </c>
      <c r="I4285" s="161" t="inlineStr">
        <is>
          <t>imffossilfuelsubsidiesdata.xlsb</t>
        </is>
      </c>
    </row>
    <row r="4286" ht="13" customHeight="1">
      <c r="A4286" s="161" t="inlineStr">
        <is>
          <t>GNQ</t>
        </is>
      </c>
      <c r="B4286" s="161" t="inlineStr">
        <is>
          <t>Equatorial Guinea</t>
        </is>
      </c>
      <c r="C4286" s="161" t="inlineStr">
        <is>
          <t>Sub-Saharan Africa</t>
        </is>
      </c>
      <c r="D4286" s="161" t="inlineStr">
        <is>
          <t>Upper middle income</t>
        </is>
      </c>
      <c r="E4286" s="161" t="b">
        <v>0</v>
      </c>
      <c r="F4286" s="161" t="inlineStr">
        <is>
          <t>price_gas_power_usd_gj</t>
        </is>
      </c>
      <c r="G4286" s="161" t="n">
        <v>4.735</v>
      </c>
      <c r="H4286" s="161" t="inlineStr">
        <is>
          <t>2024</t>
        </is>
      </c>
      <c r="I4286" s="161" t="inlineStr">
        <is>
          <t>imffossilfuelsubsidiesdata.xlsb</t>
        </is>
      </c>
    </row>
    <row r="4287" ht="13" customHeight="1">
      <c r="A4287" s="161" t="inlineStr">
        <is>
          <t>GNQ</t>
        </is>
      </c>
      <c r="B4287" s="161" t="inlineStr">
        <is>
          <t>Equatorial Guinea</t>
        </is>
      </c>
      <c r="C4287" s="161" t="inlineStr">
        <is>
          <t>Sub-Saharan Africa</t>
        </is>
      </c>
      <c r="D4287" s="161" t="inlineStr">
        <is>
          <t>Upper middle income</t>
        </is>
      </c>
      <c r="E4287" s="161" t="b">
        <v>0</v>
      </c>
      <c r="F4287" s="161" t="inlineStr">
        <is>
          <t>price_coal_residential_usd_gj</t>
        </is>
      </c>
      <c r="G4287" s="161" t="n">
        <v>14.022</v>
      </c>
      <c r="H4287" s="161" t="inlineStr">
        <is>
          <t>2024</t>
        </is>
      </c>
      <c r="I4287" s="161" t="inlineStr">
        <is>
          <t>imffossilfuelsubsidiesdata.xlsb</t>
        </is>
      </c>
    </row>
    <row r="4288" ht="13" customHeight="1">
      <c r="A4288" s="161" t="inlineStr">
        <is>
          <t>GNQ</t>
        </is>
      </c>
      <c r="B4288" s="161" t="inlineStr">
        <is>
          <t>Equatorial Guinea</t>
        </is>
      </c>
      <c r="C4288" s="161" t="inlineStr">
        <is>
          <t>Sub-Saharan Africa</t>
        </is>
      </c>
      <c r="D4288" s="161" t="inlineStr">
        <is>
          <t>Upper middle income</t>
        </is>
      </c>
      <c r="E4288" s="161" t="b">
        <v>0</v>
      </c>
      <c r="F4288" s="161" t="inlineStr">
        <is>
          <t>price_coal_industry_usd_gj</t>
        </is>
      </c>
      <c r="G4288" s="161" t="n">
        <v>7.124</v>
      </c>
      <c r="H4288" s="161" t="inlineStr">
        <is>
          <t>2024</t>
        </is>
      </c>
      <c r="I4288" s="161" t="inlineStr">
        <is>
          <t>imffossilfuelsubsidiesdata.xlsb</t>
        </is>
      </c>
    </row>
    <row r="4289" ht="13" customHeight="1">
      <c r="A4289" s="161" t="inlineStr">
        <is>
          <t>GNQ</t>
        </is>
      </c>
      <c r="B4289" s="161" t="inlineStr">
        <is>
          <t>Equatorial Guinea</t>
        </is>
      </c>
      <c r="C4289" s="161" t="inlineStr">
        <is>
          <t>Sub-Saharan Africa</t>
        </is>
      </c>
      <c r="D4289" s="161" t="inlineStr">
        <is>
          <t>Upper middle income</t>
        </is>
      </c>
      <c r="E4289" s="161" t="b">
        <v>0</v>
      </c>
      <c r="F4289" s="161" t="inlineStr">
        <is>
          <t>price_coal_power_usd_gj</t>
        </is>
      </c>
      <c r="G4289" s="161" t="n">
        <v>5.575</v>
      </c>
      <c r="H4289" s="161" t="inlineStr">
        <is>
          <t>2024</t>
        </is>
      </c>
      <c r="I4289" s="161" t="inlineStr">
        <is>
          <t>imffossilfuelsubsidiesdata.xlsb</t>
        </is>
      </c>
    </row>
    <row r="4290" ht="13" customHeight="1">
      <c r="A4290" s="161" t="inlineStr">
        <is>
          <t>GNQ</t>
        </is>
      </c>
      <c r="B4290" s="161" t="inlineStr">
        <is>
          <t>Equatorial Guinea</t>
        </is>
      </c>
      <c r="C4290" s="161" t="inlineStr">
        <is>
          <t>Sub-Saharan Africa</t>
        </is>
      </c>
      <c r="D4290" s="161" t="inlineStr">
        <is>
          <t>Upper middle income</t>
        </is>
      </c>
      <c r="E4290" s="161" t="b">
        <v>0</v>
      </c>
      <c r="F4290" s="161" t="inlineStr">
        <is>
          <t>power_market_structure</t>
        </is>
      </c>
      <c r="G4290" s="161" t="n">
        <v>1</v>
      </c>
      <c r="H4290" s="161" t="inlineStr">
        <is>
          <t>2013</t>
        </is>
      </c>
      <c r="I4290" s="161" t="inlineStr">
        <is>
          <t>dataverse_files.zip</t>
        </is>
      </c>
    </row>
    <row r="4291" ht="13" customHeight="1">
      <c r="A4291" s="161" t="inlineStr">
        <is>
          <t>GNQ</t>
        </is>
      </c>
      <c r="B4291" s="161" t="inlineStr">
        <is>
          <t>Equatorial Guinea</t>
        </is>
      </c>
      <c r="C4291" s="161" t="inlineStr">
        <is>
          <t>Sub-Saharan Africa</t>
        </is>
      </c>
      <c r="D4291" s="161" t="inlineStr">
        <is>
          <t>Upper middle income</t>
        </is>
      </c>
      <c r="E4291" s="161" t="b">
        <v>0</v>
      </c>
      <c r="F4291" s="161" t="inlineStr">
        <is>
          <t>independent_regulator</t>
        </is>
      </c>
      <c r="G4291" s="161" t="n">
        <v>1</v>
      </c>
      <c r="H4291" s="161" t="inlineStr">
        <is>
          <t>2013</t>
        </is>
      </c>
      <c r="I4291" s="161" t="inlineStr">
        <is>
          <t>dataverse_files.zip</t>
        </is>
      </c>
    </row>
    <row r="4292" ht="13" customHeight="1">
      <c r="A4292" s="161" t="inlineStr">
        <is>
          <t>GNQ</t>
        </is>
      </c>
      <c r="B4292" s="161" t="inlineStr">
        <is>
          <t>Equatorial Guinea</t>
        </is>
      </c>
      <c r="C4292" s="161" t="inlineStr">
        <is>
          <t>Sub-Saharan Africa</t>
        </is>
      </c>
      <c r="D4292" s="161" t="inlineStr">
        <is>
          <t>Upper middle income</t>
        </is>
      </c>
      <c r="E4292" s="161" t="b">
        <v>0</v>
      </c>
      <c r="F4292" s="161" t="inlineStr">
        <is>
          <t>generation_unbundled</t>
        </is>
      </c>
      <c r="G4292" s="161" t="n">
        <v>0</v>
      </c>
      <c r="H4292" s="161" t="inlineStr">
        <is>
          <t>2013</t>
        </is>
      </c>
      <c r="I4292" s="161" t="inlineStr">
        <is>
          <t>dataverse_files.zip</t>
        </is>
      </c>
    </row>
    <row r="4293" ht="13" customHeight="1">
      <c r="A4293" s="161" t="inlineStr">
        <is>
          <t>GNQ</t>
        </is>
      </c>
      <c r="B4293" s="161" t="inlineStr">
        <is>
          <t>Equatorial Guinea</t>
        </is>
      </c>
      <c r="C4293" s="161" t="inlineStr">
        <is>
          <t>Sub-Saharan Africa</t>
        </is>
      </c>
      <c r="D4293" s="161" t="inlineStr">
        <is>
          <t>Upper middle income</t>
        </is>
      </c>
      <c r="E4293" s="161" t="b">
        <v>0</v>
      </c>
      <c r="F4293" s="161" t="inlineStr">
        <is>
          <t>revenue_pct_gdp</t>
        </is>
      </c>
      <c r="G4293" s="161" t="n">
        <v>17.914</v>
      </c>
      <c r="H4293" s="161" t="inlineStr">
        <is>
          <t>2024</t>
        </is>
      </c>
      <c r="I4293" s="161" t="inlineStr">
        <is>
          <t>dataset_2026-08-26T13_41_09_874550254Z_DEFAULT_INTEGRATION_IMF_RES_WEO_9_0_0.csv</t>
        </is>
      </c>
    </row>
    <row r="4294" ht="13" customHeight="1">
      <c r="A4294" s="161" t="inlineStr">
        <is>
          <t>GNQ</t>
        </is>
      </c>
      <c r="B4294" s="161" t="inlineStr">
        <is>
          <t>Equatorial Guinea</t>
        </is>
      </c>
      <c r="C4294" s="161" t="inlineStr">
        <is>
          <t>Sub-Saharan Africa</t>
        </is>
      </c>
      <c r="D4294" s="161" t="inlineStr">
        <is>
          <t>Upper middle income</t>
        </is>
      </c>
      <c r="E4294" s="161" t="b">
        <v>0</v>
      </c>
      <c r="F4294" s="161" t="inlineStr">
        <is>
          <t>primary_balance_pct_gdp</t>
        </is>
      </c>
      <c r="G4294" s="161" t="n">
        <v>0.542</v>
      </c>
      <c r="H4294" s="161" t="inlineStr">
        <is>
          <t>2024</t>
        </is>
      </c>
      <c r="I4294" s="161" t="inlineStr">
        <is>
          <t>dataset_2026-08-26T13_41_09_874550254Z_DEFAULT_INTEGRATION_IMF_RES_WEO_9_0_0.csv</t>
        </is>
      </c>
    </row>
    <row r="4295" ht="13" customHeight="1">
      <c r="A4295" s="161" t="inlineStr">
        <is>
          <t>GNQ</t>
        </is>
      </c>
      <c r="B4295" s="161" t="inlineStr">
        <is>
          <t>Equatorial Guinea</t>
        </is>
      </c>
      <c r="C4295" s="161" t="inlineStr">
        <is>
          <t>Sub-Saharan Africa</t>
        </is>
      </c>
      <c r="D4295" s="161" t="inlineStr">
        <is>
          <t>Upper middle income</t>
        </is>
      </c>
      <c r="E4295" s="161" t="b">
        <v>0</v>
      </c>
      <c r="F4295" s="161" t="inlineStr">
        <is>
          <t>current_account_pct_gdp</t>
        </is>
      </c>
      <c r="G4295" s="161" t="n">
        <v>-0.643</v>
      </c>
      <c r="H4295" s="161" t="inlineStr">
        <is>
          <t>2024</t>
        </is>
      </c>
      <c r="I4295" s="161" t="inlineStr">
        <is>
          <t>dataset_2026-08-26T13_41_09_874550254Z_DEFAULT_INTEGRATION_IMF_RES_WEO_9_0_0.csv</t>
        </is>
      </c>
    </row>
    <row r="4296" ht="13" customHeight="1">
      <c r="A4296" s="161" t="inlineStr">
        <is>
          <t>GNQ</t>
        </is>
      </c>
      <c r="B4296" s="161" t="inlineStr">
        <is>
          <t>Equatorial Guinea</t>
        </is>
      </c>
      <c r="C4296" s="161" t="inlineStr">
        <is>
          <t>Sub-Saharan Africa</t>
        </is>
      </c>
      <c r="D4296" s="161" t="inlineStr">
        <is>
          <t>Upper middle income</t>
        </is>
      </c>
      <c r="E4296" s="161" t="b">
        <v>0</v>
      </c>
      <c r="F4296" s="161" t="inlineStr">
        <is>
          <t>gross_capital_formation_pct_gdp</t>
        </is>
      </c>
      <c r="G4296" s="161" t="n">
        <v>28.897</v>
      </c>
      <c r="H4296" s="161" t="inlineStr">
        <is>
          <t>2024</t>
        </is>
      </c>
      <c r="I4296" s="161" t="inlineStr">
        <is>
          <t>dataset_2026-08-26T13_41_09_874550254Z_DEFAULT_INTEGRATION_IMF_RES_WEO_9_0_0.csv</t>
        </is>
      </c>
    </row>
    <row r="4297" ht="13" customHeight="1">
      <c r="A4297" s="161" t="inlineStr">
        <is>
          <t>GNQ</t>
        </is>
      </c>
      <c r="B4297" s="161" t="inlineStr">
        <is>
          <t>Equatorial Guinea</t>
        </is>
      </c>
      <c r="C4297" s="161" t="inlineStr">
        <is>
          <t>Sub-Saharan Africa</t>
        </is>
      </c>
      <c r="D4297" s="161" t="inlineStr">
        <is>
          <t>Upper middle income</t>
        </is>
      </c>
      <c r="E4297" s="161" t="b">
        <v>0</v>
      </c>
      <c r="F4297" s="161" t="inlineStr">
        <is>
          <t>real_gdp_growth_5y_avg_pct</t>
        </is>
      </c>
      <c r="G4297" s="161" t="n">
        <v>-0.983</v>
      </c>
      <c r="H4297" s="161" t="inlineStr">
        <is>
          <t>2020-2024 avg</t>
        </is>
      </c>
      <c r="I4297" s="161" t="inlineStr">
        <is>
          <t>dataset_2026-08-26T13_41_09_874550254Z_DEFAULT_INTEGRATION_IMF_RES_WEO_9_0_0.csv (derived)</t>
        </is>
      </c>
    </row>
    <row r="4298" ht="13" customHeight="1">
      <c r="A4298" s="161" t="inlineStr">
        <is>
          <t>GNQ</t>
        </is>
      </c>
      <c r="B4298" s="161" t="inlineStr">
        <is>
          <t>Equatorial Guinea</t>
        </is>
      </c>
      <c r="C4298" s="161" t="inlineStr">
        <is>
          <t>Sub-Saharan Africa</t>
        </is>
      </c>
      <c r="D4298" s="161" t="inlineStr">
        <is>
          <t>Upper middle income</t>
        </is>
      </c>
      <c r="E4298" s="161" t="b">
        <v>0</v>
      </c>
      <c r="F4298" s="161" t="inlineStr">
        <is>
          <t>int_budget_need_2030_pct_gdp</t>
        </is>
      </c>
      <c r="G4298" s="161" t="n">
        <v>1.832</v>
      </c>
      <c r="H4298" s="161" t="inlineStr">
        <is>
          <t>2030</t>
        </is>
      </c>
      <c r="I4298" s="161" t="inlineStr">
        <is>
          <t>integrated_results.csv (MacroFiscalModels v0.1, model output)</t>
        </is>
      </c>
    </row>
    <row r="4299" ht="13" customHeight="1">
      <c r="A4299" s="161" t="inlineStr">
        <is>
          <t>GNQ</t>
        </is>
      </c>
      <c r="B4299" s="161" t="inlineStr">
        <is>
          <t>Equatorial Guinea</t>
        </is>
      </c>
      <c r="C4299" s="161" t="inlineStr">
        <is>
          <t>Sub-Saharan Africa</t>
        </is>
      </c>
      <c r="D4299" s="161" t="inlineStr">
        <is>
          <t>Upper middle income</t>
        </is>
      </c>
      <c r="E4299" s="161" t="b">
        <v>0</v>
      </c>
      <c r="F4299" s="161" t="inlineStr">
        <is>
          <t>int_pricing_revenue_2030_pct_gdp</t>
        </is>
      </c>
      <c r="G4299" s="161" t="n">
        <v>0.124</v>
      </c>
      <c r="H4299" s="161" t="inlineStr">
        <is>
          <t>2030</t>
        </is>
      </c>
      <c r="I4299" s="161" t="inlineStr">
        <is>
          <t>integrated_results.csv (MacroFiscalModels v0.1, model output)</t>
        </is>
      </c>
    </row>
    <row r="4300" ht="13" customHeight="1">
      <c r="A4300" s="161" t="inlineStr">
        <is>
          <t>GNQ</t>
        </is>
      </c>
      <c r="B4300" s="161" t="inlineStr">
        <is>
          <t>Equatorial Guinea</t>
        </is>
      </c>
      <c r="C4300" s="161" t="inlineStr">
        <is>
          <t>Sub-Saharan Africa</t>
        </is>
      </c>
      <c r="D4300" s="161" t="inlineStr">
        <is>
          <t>Upper middle income</t>
        </is>
      </c>
      <c r="E4300" s="161" t="b">
        <v>0</v>
      </c>
      <c r="F4300" s="161" t="inlineStr">
        <is>
          <t>int_financing_gap_2030_pct_gdp</t>
        </is>
      </c>
      <c r="G4300" s="161" t="n">
        <v>1.709</v>
      </c>
      <c r="H4300" s="161" t="inlineStr">
        <is>
          <t>2030</t>
        </is>
      </c>
      <c r="I4300" s="161" t="inlineStr">
        <is>
          <t>integrated_results.csv (MacroFiscalModels v0.1, model output)</t>
        </is>
      </c>
    </row>
    <row r="4301" ht="13" customHeight="1">
      <c r="A4301" s="161" t="inlineStr">
        <is>
          <t>GNQ</t>
        </is>
      </c>
      <c r="B4301" s="161" t="inlineStr">
        <is>
          <t>Equatorial Guinea</t>
        </is>
      </c>
      <c r="C4301" s="161" t="inlineStr">
        <is>
          <t>Sub-Saharan Africa</t>
        </is>
      </c>
      <c r="D4301" s="161" t="inlineStr">
        <is>
          <t>Upper middle income</t>
        </is>
      </c>
      <c r="E4301" s="161" t="b">
        <v>0</v>
      </c>
      <c r="F4301" s="161" t="inlineStr">
        <is>
          <t>int_gdp_dev_2050_pct</t>
        </is>
      </c>
      <c r="G4301" s="161" t="n">
        <v>-15.06</v>
      </c>
      <c r="H4301" s="161" t="inlineStr">
        <is>
          <t>2050</t>
        </is>
      </c>
      <c r="I4301" s="161" t="inlineStr">
        <is>
          <t>integrated_results.csv (MacroFiscalModels v0.1, model output)</t>
        </is>
      </c>
    </row>
    <row r="4302" ht="13" customHeight="1">
      <c r="A4302" s="161" t="inlineStr">
        <is>
          <t>GNQ</t>
        </is>
      </c>
      <c r="B4302" s="161" t="inlineStr">
        <is>
          <t>Equatorial Guinea</t>
        </is>
      </c>
      <c r="C4302" s="161" t="inlineStr">
        <is>
          <t>Sub-Saharan Africa</t>
        </is>
      </c>
      <c r="D4302" s="161" t="inlineStr">
        <is>
          <t>Upper middle income</t>
        </is>
      </c>
      <c r="E4302" s="161" t="b">
        <v>0</v>
      </c>
      <c r="F4302" s="161" t="inlineStr">
        <is>
          <t>int_debt_2050_pct_gdp</t>
        </is>
      </c>
      <c r="G4302" s="161" t="n">
        <v>80.89</v>
      </c>
      <c r="H4302" s="161" t="inlineStr">
        <is>
          <t>2050</t>
        </is>
      </c>
      <c r="I4302" s="161" t="inlineStr">
        <is>
          <t>integrated_results.csv (MacroFiscalModels v0.1, model output)</t>
        </is>
      </c>
    </row>
    <row r="4303" ht="13" customHeight="1">
      <c r="A4303" s="161" t="inlineStr">
        <is>
          <t>ERI</t>
        </is>
      </c>
      <c r="B4303" s="161" t="inlineStr">
        <is>
          <t>Eritrea</t>
        </is>
      </c>
      <c r="C4303" s="161" t="inlineStr">
        <is>
          <t>Sub-Saharan Africa</t>
        </is>
      </c>
      <c r="D4303" s="161" t="inlineStr">
        <is>
          <t>Low income</t>
        </is>
      </c>
      <c r="E4303" s="161" t="b">
        <v>0</v>
      </c>
      <c r="F4303" s="161" t="inlineStr">
        <is>
          <t>interest_to_revenue_pct</t>
        </is>
      </c>
      <c r="G4303" s="161" t="n">
        <v>5.186</v>
      </c>
      <c r="H4303" s="161" t="inlineStr">
        <is>
          <t>2019</t>
        </is>
      </c>
      <c r="I4303" s="161" t="inlineStr">
        <is>
          <t>dataset_2026-08-26T13_41_09_874550254Z_DEFAULT_INTEGRATION_IMF_RES_WEO_9_0_0.csv (derived)</t>
        </is>
      </c>
    </row>
    <row r="4304" ht="13" customHeight="1">
      <c r="A4304" s="161" t="inlineStr">
        <is>
          <t>ERI</t>
        </is>
      </c>
      <c r="B4304" s="161" t="inlineStr">
        <is>
          <t>Eritrea</t>
        </is>
      </c>
      <c r="C4304" s="161" t="inlineStr">
        <is>
          <t>Sub-Saharan Africa</t>
        </is>
      </c>
      <c r="D4304" s="161" t="inlineStr">
        <is>
          <t>Low income</t>
        </is>
      </c>
      <c r="E4304" s="161" t="b">
        <v>0</v>
      </c>
      <c r="F4304" s="161" t="inlineStr">
        <is>
          <t>interest_pct_gdp</t>
        </is>
      </c>
      <c r="G4304" s="161" t="n">
        <v>1.762</v>
      </c>
      <c r="H4304" s="161" t="inlineStr">
        <is>
          <t>2019</t>
        </is>
      </c>
      <c r="I4304" s="161" t="inlineStr">
        <is>
          <t>dataset_2026-08-26T13_41_09_874550254Z_DEFAULT_INTEGRATION_IMF_RES_WEO_9_0_0.csv (derived)</t>
        </is>
      </c>
    </row>
    <row r="4305" ht="13" customHeight="1">
      <c r="A4305" s="161" t="inlineStr">
        <is>
          <t>ERI</t>
        </is>
      </c>
      <c r="B4305" s="161" t="inlineStr">
        <is>
          <t>Eritrea</t>
        </is>
      </c>
      <c r="C4305" s="161" t="inlineStr">
        <is>
          <t>Sub-Saharan Africa</t>
        </is>
      </c>
      <c r="D4305" s="161" t="inlineStr">
        <is>
          <t>Low income</t>
        </is>
      </c>
      <c r="E4305" s="161" t="b">
        <v>0</v>
      </c>
      <c r="F4305" s="161" t="inlineStr">
        <is>
          <t>gross_debt_pct_gdp</t>
        </is>
      </c>
      <c r="G4305" s="161" t="n">
        <v>260.393</v>
      </c>
      <c r="H4305" s="161" t="inlineStr">
        <is>
          <t>2019</t>
        </is>
      </c>
      <c r="I4305" s="161" t="inlineStr">
        <is>
          <t>dataset_2026-08-26T13_41_09_874550254Z_DEFAULT_INTEGRATION_IMF_RES_WEO_9_0_0.csv</t>
        </is>
      </c>
    </row>
    <row r="4306" ht="13" customHeight="1">
      <c r="A4306" s="161" t="inlineStr">
        <is>
          <t>ERI</t>
        </is>
      </c>
      <c r="B4306" s="161" t="inlineStr">
        <is>
          <t>Eritrea</t>
        </is>
      </c>
      <c r="C4306" s="161" t="inlineStr">
        <is>
          <t>Sub-Saharan Africa</t>
        </is>
      </c>
      <c r="D4306" s="161" t="inlineStr">
        <is>
          <t>Low income</t>
        </is>
      </c>
      <c r="E4306" s="161" t="b">
        <v>0</v>
      </c>
      <c r="F4306" s="161" t="inlineStr">
        <is>
          <t>tax_revenue_pct_gdp</t>
        </is>
      </c>
      <c r="G4306" s="161" t="n">
        <v>15.258</v>
      </c>
      <c r="H4306" s="161" t="inlineStr">
        <is>
          <t>2019</t>
        </is>
      </c>
      <c r="I4306" s="161" t="inlineStr">
        <is>
          <t>world-imf2026.xlsx</t>
        </is>
      </c>
    </row>
    <row r="4307" ht="13" customHeight="1">
      <c r="A4307" s="161" t="inlineStr">
        <is>
          <t>ERI</t>
        </is>
      </c>
      <c r="B4307" s="161" t="inlineStr">
        <is>
          <t>Eritrea</t>
        </is>
      </c>
      <c r="C4307" s="161" t="inlineStr">
        <is>
          <t>Sub-Saharan Africa</t>
        </is>
      </c>
      <c r="D4307" s="161" t="inlineStr">
        <is>
          <t>Low income</t>
        </is>
      </c>
      <c r="E4307" s="161" t="b">
        <v>0</v>
      </c>
      <c r="F4307" s="161" t="inlineStr">
        <is>
          <t>climate_pfm_diagnostic_on_record</t>
        </is>
      </c>
      <c r="G4307" s="161" t="n">
        <v>0</v>
      </c>
      <c r="H4307" s="161" t="inlineStr">
        <is>
          <t>2022</t>
        </is>
      </c>
      <c r="I4307" s="161" t="inlineStr">
        <is>
          <t>UNDP-Global-Climate-Public-Finance-Review-2022.pdf (Table 4.2)</t>
        </is>
      </c>
    </row>
    <row r="4308" ht="13" customHeight="1">
      <c r="A4308" s="161" t="inlineStr">
        <is>
          <t>ERI</t>
        </is>
      </c>
      <c r="B4308" s="161" t="inlineStr">
        <is>
          <t>Eritrea</t>
        </is>
      </c>
      <c r="C4308" s="161" t="inlineStr">
        <is>
          <t>Sub-Saharan Africa</t>
        </is>
      </c>
      <c r="D4308" s="161" t="inlineStr">
        <is>
          <t>Low income</t>
        </is>
      </c>
      <c r="E4308" s="161" t="b">
        <v>0</v>
      </c>
      <c r="F4308" s="161" t="inlineStr">
        <is>
          <t>ids_avg_maturity_years</t>
        </is>
      </c>
      <c r="G4308" s="161" t="n">
        <v>39.917</v>
      </c>
      <c r="H4308" s="161" t="inlineStr">
        <is>
          <t>2015</t>
        </is>
      </c>
      <c r="I4308" s="161" t="inlineStr">
        <is>
          <t>P_Data_Extract_From_International_Debt_Statistics__2_.xlsx</t>
        </is>
      </c>
    </row>
    <row r="4309" ht="13" customHeight="1">
      <c r="A4309" s="161" t="inlineStr">
        <is>
          <t>ERI</t>
        </is>
      </c>
      <c r="B4309" s="161" t="inlineStr">
        <is>
          <t>Eritrea</t>
        </is>
      </c>
      <c r="C4309" s="161" t="inlineStr">
        <is>
          <t>Sub-Saharan Africa</t>
        </is>
      </c>
      <c r="D4309" s="161" t="inlineStr">
        <is>
          <t>Low income</t>
        </is>
      </c>
      <c r="E4309" s="161" t="b">
        <v>0</v>
      </c>
      <c r="F4309" s="161" t="inlineStr">
        <is>
          <t>mitigation_finance_received_pct_gdp</t>
        </is>
      </c>
      <c r="G4309" s="161" t="n">
        <v>0.193</v>
      </c>
      <c r="H4309" s="161" t="inlineStr">
        <is>
          <t>2024</t>
        </is>
      </c>
      <c r="I4309" s="161" t="inlineStr">
        <is>
          <t>CRDF-RP_2024.xlsx + WEO</t>
        </is>
      </c>
    </row>
    <row r="4310" ht="13" customHeight="1">
      <c r="A4310" s="161" t="inlineStr">
        <is>
          <t>ERI</t>
        </is>
      </c>
      <c r="B4310" s="161" t="inlineStr">
        <is>
          <t>Eritrea</t>
        </is>
      </c>
      <c r="C4310" s="161" t="inlineStr">
        <is>
          <t>Sub-Saharan Africa</t>
        </is>
      </c>
      <c r="D4310" s="161" t="inlineStr">
        <is>
          <t>Low income</t>
        </is>
      </c>
      <c r="E4310" s="161" t="b">
        <v>0</v>
      </c>
      <c r="F4310" s="161" t="inlineStr">
        <is>
          <t>ids_multilateral_share_pct</t>
        </is>
      </c>
      <c r="G4310" s="161" t="n">
        <v>88.922</v>
      </c>
      <c r="H4310" s="161" t="inlineStr">
        <is>
          <t>2024</t>
        </is>
      </c>
      <c r="I4310" s="161" t="inlineStr">
        <is>
          <t>P_Data_Extract_From_International_Debt_Statistics__2_.xlsx</t>
        </is>
      </c>
    </row>
    <row r="4311" ht="13" customHeight="1">
      <c r="A4311" s="161" t="inlineStr">
        <is>
          <t>ERI</t>
        </is>
      </c>
      <c r="B4311" s="161" t="inlineStr">
        <is>
          <t>Eritrea</t>
        </is>
      </c>
      <c r="C4311" s="161" t="inlineStr">
        <is>
          <t>Sub-Saharan Africa</t>
        </is>
      </c>
      <c r="D4311" s="161" t="inlineStr">
        <is>
          <t>Low income</t>
        </is>
      </c>
      <c r="E4311" s="161" t="b">
        <v>0</v>
      </c>
      <c r="F4311" s="161" t="inlineStr">
        <is>
          <t>ids_usd_share_ppg_debt_pct</t>
        </is>
      </c>
      <c r="G4311" s="161" t="n">
        <v>76.01900000000001</v>
      </c>
      <c r="H4311" s="161" t="inlineStr">
        <is>
          <t>2024</t>
        </is>
      </c>
      <c r="I4311" s="161" t="inlineStr">
        <is>
          <t>P_Data_Extract_From_International_Debt_Statistics__2_.xlsx</t>
        </is>
      </c>
    </row>
    <row r="4312" ht="13" customHeight="1">
      <c r="A4312" s="161" t="inlineStr">
        <is>
          <t>ERI</t>
        </is>
      </c>
      <c r="B4312" s="161" t="inlineStr">
        <is>
          <t>Eritrea</t>
        </is>
      </c>
      <c r="C4312" s="161" t="inlineStr">
        <is>
          <t>Sub-Saharan Africa</t>
        </is>
      </c>
      <c r="D4312" s="161" t="inlineStr">
        <is>
          <t>Low income</t>
        </is>
      </c>
      <c r="E4312" s="161" t="b">
        <v>0</v>
      </c>
      <c r="F4312" s="161" t="inlineStr">
        <is>
          <t>net_fuel_trade_pct_merch</t>
        </is>
      </c>
      <c r="G4312" s="161" t="n">
        <v>-0.865</v>
      </c>
      <c r="H4312" s="161" t="inlineStr">
        <is>
          <t>2002</t>
        </is>
      </c>
      <c r="I4312" s="161" t="inlineStr">
        <is>
          <t>WDI TX.VAL.FUEL.ZS.UN less TM.VAL.FUEL.ZS.UN</t>
        </is>
      </c>
    </row>
    <row r="4313" ht="13" customHeight="1">
      <c r="A4313" s="161" t="inlineStr">
        <is>
          <t>ERI</t>
        </is>
      </c>
      <c r="B4313" s="161" t="inlineStr">
        <is>
          <t>Eritrea</t>
        </is>
      </c>
      <c r="C4313" s="161" t="inlineStr">
        <is>
          <t>Sub-Saharan Africa</t>
        </is>
      </c>
      <c r="D4313" s="161" t="inlineStr">
        <is>
          <t>Low income</t>
        </is>
      </c>
      <c r="E4313" s="161" t="b">
        <v>0</v>
      </c>
      <c r="F4313" s="161" t="inlineStr">
        <is>
          <t>fuel_exports_pct_merch</t>
        </is>
      </c>
      <c r="G4313" s="161" t="n">
        <v>0</v>
      </c>
      <c r="H4313" s="161" t="inlineStr">
        <is>
          <t>2002</t>
        </is>
      </c>
      <c r="I4313" s="161" t="inlineStr">
        <is>
          <t>API_TX_VAL_FUEL_ZS_UN_DS2_en_csv_v2_33055.zip</t>
        </is>
      </c>
    </row>
    <row r="4314" ht="13" customHeight="1">
      <c r="A4314" s="161" t="inlineStr">
        <is>
          <t>ERI</t>
        </is>
      </c>
      <c r="B4314" s="161" t="inlineStr">
        <is>
          <t>Eritrea</t>
        </is>
      </c>
      <c r="C4314" s="161" t="inlineStr">
        <is>
          <t>Sub-Saharan Africa</t>
        </is>
      </c>
      <c r="D4314" s="161" t="inlineStr">
        <is>
          <t>Low income</t>
        </is>
      </c>
      <c r="E4314" s="161" t="b">
        <v>0</v>
      </c>
      <c r="F4314" s="161" t="inlineStr">
        <is>
          <t>fuel_imports_pct_merch</t>
        </is>
      </c>
      <c r="G4314" s="161" t="n">
        <v>0.865</v>
      </c>
      <c r="H4314" s="161" t="inlineStr">
        <is>
          <t>2003</t>
        </is>
      </c>
      <c r="I4314" s="161" t="inlineStr">
        <is>
          <t>API_TM_VAL_FUEL_ZS_UN_DS2_en_csv_v2_36140.zip</t>
        </is>
      </c>
    </row>
    <row r="4315" ht="13" customHeight="1">
      <c r="A4315" s="161" t="inlineStr">
        <is>
          <t>ERI</t>
        </is>
      </c>
      <c r="B4315" s="161" t="inlineStr">
        <is>
          <t>Eritrea</t>
        </is>
      </c>
      <c r="C4315" s="161" t="inlineStr">
        <is>
          <t>Sub-Saharan Africa</t>
        </is>
      </c>
      <c r="D4315" s="161" t="inlineStr">
        <is>
          <t>Low income</t>
        </is>
      </c>
      <c r="E4315" s="161" t="b">
        <v>0</v>
      </c>
      <c r="F4315" s="161" t="inlineStr">
        <is>
          <t>energy_import_dep_pct</t>
        </is>
      </c>
      <c r="G4315" s="161" t="n">
        <v>34.79</v>
      </c>
      <c r="H4315" s="161" t="inlineStr">
        <is>
          <t>2004</t>
        </is>
      </c>
      <c r="I4315" s="161" t="inlineStr">
        <is>
          <t>API_EG_IMP_CONS_ZS_DS2_en_csv_v2_160768.zip</t>
        </is>
      </c>
    </row>
    <row r="4316" ht="13" customHeight="1">
      <c r="A4316" s="161" t="inlineStr">
        <is>
          <t>ERI</t>
        </is>
      </c>
      <c r="B4316" s="161" t="inlineStr">
        <is>
          <t>Eritrea</t>
        </is>
      </c>
      <c r="C4316" s="161" t="inlineStr">
        <is>
          <t>Sub-Saharan Africa</t>
        </is>
      </c>
      <c r="D4316" s="161" t="inlineStr">
        <is>
          <t>Low income</t>
        </is>
      </c>
      <c r="E4316" s="161" t="b">
        <v>0</v>
      </c>
      <c r="F4316" s="161" t="inlineStr">
        <is>
          <t>fossil_rents_total_pct_gdp</t>
        </is>
      </c>
      <c r="G4316" s="161" t="n">
        <v>0</v>
      </c>
      <c r="H4316" s="161" t="inlineStr">
        <is>
          <t>2011</t>
        </is>
      </c>
      <c r="I4316" s="161" t="inlineStr">
        <is>
          <t>WDI NY.GDP.PETR+NGAS+COAL.RT.ZS</t>
        </is>
      </c>
    </row>
    <row r="4317" ht="13" customHeight="1">
      <c r="A4317" s="161" t="inlineStr">
        <is>
          <t>ERI</t>
        </is>
      </c>
      <c r="B4317" s="161" t="inlineStr">
        <is>
          <t>Eritrea</t>
        </is>
      </c>
      <c r="C4317" s="161" t="inlineStr">
        <is>
          <t>Sub-Saharan Africa</t>
        </is>
      </c>
      <c r="D4317" s="161" t="inlineStr">
        <is>
          <t>Low income</t>
        </is>
      </c>
      <c r="E4317" s="161" t="b">
        <v>0</v>
      </c>
      <c r="F4317" s="161" t="inlineStr">
        <is>
          <t>oil_rents_pct_gdp</t>
        </is>
      </c>
      <c r="G4317" s="161" t="n">
        <v>0</v>
      </c>
      <c r="H4317" s="161" t="inlineStr">
        <is>
          <t>2011</t>
        </is>
      </c>
      <c r="I4317" s="161" t="inlineStr">
        <is>
          <t>API_NY_GDP_PETR_RT_ZS_DS2_en_csv_v2_40227.zip</t>
        </is>
      </c>
    </row>
    <row r="4318" ht="13" customHeight="1">
      <c r="A4318" s="161" t="inlineStr">
        <is>
          <t>ERI</t>
        </is>
      </c>
      <c r="B4318" s="161" t="inlineStr">
        <is>
          <t>Eritrea</t>
        </is>
      </c>
      <c r="C4318" s="161" t="inlineStr">
        <is>
          <t>Sub-Saharan Africa</t>
        </is>
      </c>
      <c r="D4318" s="161" t="inlineStr">
        <is>
          <t>Low income</t>
        </is>
      </c>
      <c r="E4318" s="161" t="b">
        <v>0</v>
      </c>
      <c r="F4318" s="161" t="inlineStr">
        <is>
          <t>gas_rents_pct_gdp</t>
        </is>
      </c>
      <c r="G4318" s="161" t="n">
        <v>0</v>
      </c>
      <c r="H4318" s="161" t="inlineStr">
        <is>
          <t>2011</t>
        </is>
      </c>
      <c r="I4318" s="161" t="inlineStr">
        <is>
          <t>API_NY_GDP_NGAS_RT_ZS_DS2_en_csv_v2_35861.zip</t>
        </is>
      </c>
    </row>
    <row r="4319" ht="13" customHeight="1">
      <c r="A4319" s="161" t="inlineStr">
        <is>
          <t>ERI</t>
        </is>
      </c>
      <c r="B4319" s="161" t="inlineStr">
        <is>
          <t>Eritrea</t>
        </is>
      </c>
      <c r="C4319" s="161" t="inlineStr">
        <is>
          <t>Sub-Saharan Africa</t>
        </is>
      </c>
      <c r="D4319" s="161" t="inlineStr">
        <is>
          <t>Low income</t>
        </is>
      </c>
      <c r="E4319" s="161" t="b">
        <v>0</v>
      </c>
      <c r="F4319" s="161" t="inlineStr">
        <is>
          <t>coal_rents_pct_gdp</t>
        </is>
      </c>
      <c r="G4319" s="161" t="n">
        <v>0</v>
      </c>
      <c r="H4319" s="161" t="inlineStr">
        <is>
          <t>2011</t>
        </is>
      </c>
      <c r="I4319" s="161" t="inlineStr">
        <is>
          <t>API_NY_GDP_COAL_RT_ZS_DS2_en_csv_v2_35370.zip</t>
        </is>
      </c>
    </row>
    <row r="4320" ht="13" customHeight="1">
      <c r="A4320" s="161" t="inlineStr">
        <is>
          <t>ERI</t>
        </is>
      </c>
      <c r="B4320" s="161" t="inlineStr">
        <is>
          <t>Eritrea</t>
        </is>
      </c>
      <c r="C4320" s="161" t="inlineStr">
        <is>
          <t>Sub-Saharan Africa</t>
        </is>
      </c>
      <c r="D4320" s="161" t="inlineStr">
        <is>
          <t>Low income</t>
        </is>
      </c>
      <c r="E4320" s="161" t="b">
        <v>0</v>
      </c>
      <c r="F4320" s="161" t="inlineStr">
        <is>
          <t>other_fossil_gen_share_pct</t>
        </is>
      </c>
      <c r="G4320" s="161" t="n">
        <v>88.889</v>
      </c>
      <c r="H4320" s="161" t="inlineStr">
        <is>
          <t>2024</t>
        </is>
      </c>
      <c r="I4320" s="161" t="inlineStr">
        <is>
          <t>release_generation_yearly_global.csv</t>
        </is>
      </c>
    </row>
    <row r="4321" ht="13" customHeight="1">
      <c r="A4321" s="161" t="inlineStr">
        <is>
          <t>ERI</t>
        </is>
      </c>
      <c r="B4321" s="161" t="inlineStr">
        <is>
          <t>Eritrea</t>
        </is>
      </c>
      <c r="C4321" s="161" t="inlineStr">
        <is>
          <t>Sub-Saharan Africa</t>
        </is>
      </c>
      <c r="D4321" s="161" t="inlineStr">
        <is>
          <t>Low income</t>
        </is>
      </c>
      <c r="E4321" s="161" t="b">
        <v>0</v>
      </c>
      <c r="F4321" s="161" t="inlineStr">
        <is>
          <t>re_share_change_pp</t>
        </is>
      </c>
      <c r="G4321" s="161" t="n">
        <v>0.907</v>
      </c>
      <c r="H4321" s="161" t="inlineStr">
        <is>
          <t>2024</t>
        </is>
      </c>
      <c r="I4321" s="161" t="inlineStr">
        <is>
          <t>release_generation_yearly_global.csv</t>
        </is>
      </c>
    </row>
    <row r="4322" ht="13" customHeight="1">
      <c r="A4322" s="161" t="inlineStr">
        <is>
          <t>ERI</t>
        </is>
      </c>
      <c r="B4322" s="161" t="inlineStr">
        <is>
          <t>Eritrea</t>
        </is>
      </c>
      <c r="C4322" s="161" t="inlineStr">
        <is>
          <t>Sub-Saharan Africa</t>
        </is>
      </c>
      <c r="D4322" s="161" t="inlineStr">
        <is>
          <t>Low income</t>
        </is>
      </c>
      <c r="E4322" s="161" t="b">
        <v>0</v>
      </c>
      <c r="F4322" s="161" t="inlineStr">
        <is>
          <t>re_capacity_growth_pct</t>
        </is>
      </c>
      <c r="G4322" s="161" t="n">
        <v>0</v>
      </c>
      <c r="H4322" s="161" t="inlineStr">
        <is>
          <t>2024</t>
        </is>
      </c>
      <c r="I4322" s="161" t="inlineStr">
        <is>
          <t>release_generation_yearly_global.csv</t>
        </is>
      </c>
    </row>
    <row r="4323" ht="13" customHeight="1">
      <c r="A4323" s="161" t="inlineStr">
        <is>
          <t>ERI</t>
        </is>
      </c>
      <c r="B4323" s="161" t="inlineStr">
        <is>
          <t>Eritrea</t>
        </is>
      </c>
      <c r="C4323" s="161" t="inlineStr">
        <is>
          <t>Sub-Saharan Africa</t>
        </is>
      </c>
      <c r="D4323" s="161" t="inlineStr">
        <is>
          <t>Low income</t>
        </is>
      </c>
      <c r="E4323" s="161" t="b">
        <v>0</v>
      </c>
      <c r="F4323" s="161" t="inlineStr">
        <is>
          <t>power_market_structure</t>
        </is>
      </c>
      <c r="G4323" s="161" t="n">
        <v>1</v>
      </c>
      <c r="H4323" s="161" t="inlineStr">
        <is>
          <t>2013</t>
        </is>
      </c>
      <c r="I4323" s="161" t="inlineStr">
        <is>
          <t>dataverse_files.zip</t>
        </is>
      </c>
    </row>
    <row r="4324" ht="13" customHeight="1">
      <c r="A4324" s="161" t="inlineStr">
        <is>
          <t>ERI</t>
        </is>
      </c>
      <c r="B4324" s="161" t="inlineStr">
        <is>
          <t>Eritrea</t>
        </is>
      </c>
      <c r="C4324" s="161" t="inlineStr">
        <is>
          <t>Sub-Saharan Africa</t>
        </is>
      </c>
      <c r="D4324" s="161" t="inlineStr">
        <is>
          <t>Low income</t>
        </is>
      </c>
      <c r="E4324" s="161" t="b">
        <v>0</v>
      </c>
      <c r="F4324" s="161" t="inlineStr">
        <is>
          <t>independent_regulator</t>
        </is>
      </c>
      <c r="G4324" s="161" t="n">
        <v>0</v>
      </c>
      <c r="H4324" s="161" t="inlineStr">
        <is>
          <t>2013</t>
        </is>
      </c>
      <c r="I4324" s="161" t="inlineStr">
        <is>
          <t>dataverse_files.zip</t>
        </is>
      </c>
    </row>
    <row r="4325" ht="13" customHeight="1">
      <c r="A4325" s="161" t="inlineStr">
        <is>
          <t>ERI</t>
        </is>
      </c>
      <c r="B4325" s="161" t="inlineStr">
        <is>
          <t>Eritrea</t>
        </is>
      </c>
      <c r="C4325" s="161" t="inlineStr">
        <is>
          <t>Sub-Saharan Africa</t>
        </is>
      </c>
      <c r="D4325" s="161" t="inlineStr">
        <is>
          <t>Low income</t>
        </is>
      </c>
      <c r="E4325" s="161" t="b">
        <v>0</v>
      </c>
      <c r="F4325" s="161" t="inlineStr">
        <is>
          <t>generation_unbundled</t>
        </is>
      </c>
      <c r="G4325" s="161" t="n">
        <v>0</v>
      </c>
      <c r="H4325" s="161" t="inlineStr">
        <is>
          <t>2013</t>
        </is>
      </c>
      <c r="I4325" s="161" t="inlineStr">
        <is>
          <t>dataverse_files.zip</t>
        </is>
      </c>
    </row>
    <row r="4326" ht="13" customHeight="1">
      <c r="A4326" s="161" t="inlineStr">
        <is>
          <t>ERI</t>
        </is>
      </c>
      <c r="B4326" s="161" t="inlineStr">
        <is>
          <t>Eritrea</t>
        </is>
      </c>
      <c r="C4326" s="161" t="inlineStr">
        <is>
          <t>Sub-Saharan Africa</t>
        </is>
      </c>
      <c r="D4326" s="161" t="inlineStr">
        <is>
          <t>Low income</t>
        </is>
      </c>
      <c r="E4326" s="161" t="b">
        <v>0</v>
      </c>
      <c r="F4326" s="161" t="inlineStr">
        <is>
          <t>rise_renewable_energy_score</t>
        </is>
      </c>
      <c r="G4326" s="161" t="n">
        <v>7.426</v>
      </c>
      <c r="H4326" s="161" t="inlineStr">
        <is>
          <t>2023</t>
        </is>
      </c>
      <c r="I4326" s="161" t="inlineStr">
        <is>
          <t>WB_RISE_WIDEF.csv</t>
        </is>
      </c>
    </row>
    <row r="4327" ht="13" customHeight="1">
      <c r="A4327" s="161" t="inlineStr">
        <is>
          <t>ERI</t>
        </is>
      </c>
      <c r="B4327" s="161" t="inlineStr">
        <is>
          <t>Eritrea</t>
        </is>
      </c>
      <c r="C4327" s="161" t="inlineStr">
        <is>
          <t>Sub-Saharan Africa</t>
        </is>
      </c>
      <c r="D4327" s="161" t="inlineStr">
        <is>
          <t>Low income</t>
        </is>
      </c>
      <c r="E4327" s="161" t="b">
        <v>0</v>
      </c>
      <c r="F4327" s="161" t="inlineStr">
        <is>
          <t>rise_level_playing_field_score</t>
        </is>
      </c>
      <c r="G4327" s="161" t="n">
        <v>0</v>
      </c>
      <c r="H4327" s="161" t="inlineStr">
        <is>
          <t>2023</t>
        </is>
      </c>
      <c r="I4327" s="161" t="inlineStr">
        <is>
          <t>WB_RISE_WIDEF.csv</t>
        </is>
      </c>
    </row>
    <row r="4328" ht="13" customHeight="1">
      <c r="A4328" s="161" t="inlineStr">
        <is>
          <t>ERI</t>
        </is>
      </c>
      <c r="B4328" s="161" t="inlineStr">
        <is>
          <t>Eritrea</t>
        </is>
      </c>
      <c r="C4328" s="161" t="inlineStr">
        <is>
          <t>Sub-Saharan Africa</t>
        </is>
      </c>
      <c r="D4328" s="161" t="inlineStr">
        <is>
          <t>Low income</t>
        </is>
      </c>
      <c r="E4328" s="161" t="b">
        <v>0</v>
      </c>
      <c r="F4328" s="161" t="inlineStr">
        <is>
          <t>rise_ee_financing_mechanisms_score</t>
        </is>
      </c>
      <c r="G4328" s="161" t="n">
        <v>0</v>
      </c>
      <c r="H4328" s="161" t="inlineStr">
        <is>
          <t>2023</t>
        </is>
      </c>
      <c r="I4328" s="161" t="inlineStr">
        <is>
          <t>WB_RISE_WIDEF.csv</t>
        </is>
      </c>
    </row>
    <row r="4329" ht="13" customHeight="1">
      <c r="A4329" s="161" t="inlineStr">
        <is>
          <t>ERI</t>
        </is>
      </c>
      <c r="B4329" s="161" t="inlineStr">
        <is>
          <t>Eritrea</t>
        </is>
      </c>
      <c r="C4329" s="161" t="inlineStr">
        <is>
          <t>Sub-Saharan Africa</t>
        </is>
      </c>
      <c r="D4329" s="161" t="inlineStr">
        <is>
          <t>Low income</t>
        </is>
      </c>
      <c r="E4329" s="161" t="b">
        <v>0</v>
      </c>
      <c r="F4329" s="161" t="inlineStr">
        <is>
          <t>revenue_pct_gdp</t>
        </is>
      </c>
      <c r="G4329" s="161" t="n">
        <v>33.973</v>
      </c>
      <c r="H4329" s="161" t="inlineStr">
        <is>
          <t>2019</t>
        </is>
      </c>
      <c r="I4329" s="161" t="inlineStr">
        <is>
          <t>dataset_2026-08-26T13_41_09_874550254Z_DEFAULT_INTEGRATION_IMF_RES_WEO_9_0_0.csv</t>
        </is>
      </c>
    </row>
    <row r="4330" ht="13" customHeight="1">
      <c r="A4330" s="161" t="inlineStr">
        <is>
          <t>ERI</t>
        </is>
      </c>
      <c r="B4330" s="161" t="inlineStr">
        <is>
          <t>Eritrea</t>
        </is>
      </c>
      <c r="C4330" s="161" t="inlineStr">
        <is>
          <t>Sub-Saharan Africa</t>
        </is>
      </c>
      <c r="D4330" s="161" t="inlineStr">
        <is>
          <t>Low income</t>
        </is>
      </c>
      <c r="E4330" s="161" t="b">
        <v>0</v>
      </c>
      <c r="F4330" s="161" t="inlineStr">
        <is>
          <t>primary_balance_pct_gdp</t>
        </is>
      </c>
      <c r="G4330" s="161" t="n">
        <v>4.479</v>
      </c>
      <c r="H4330" s="161" t="inlineStr">
        <is>
          <t>2019</t>
        </is>
      </c>
      <c r="I4330" s="161" t="inlineStr">
        <is>
          <t>dataset_2026-08-26T13_41_09_874550254Z_DEFAULT_INTEGRATION_IMF_RES_WEO_9_0_0.csv</t>
        </is>
      </c>
    </row>
    <row r="4331" ht="13" customHeight="1">
      <c r="A4331" s="161" t="inlineStr">
        <is>
          <t>ERI</t>
        </is>
      </c>
      <c r="B4331" s="161" t="inlineStr">
        <is>
          <t>Eritrea</t>
        </is>
      </c>
      <c r="C4331" s="161" t="inlineStr">
        <is>
          <t>Sub-Saharan Africa</t>
        </is>
      </c>
      <c r="D4331" s="161" t="inlineStr">
        <is>
          <t>Low income</t>
        </is>
      </c>
      <c r="E4331" s="161" t="b">
        <v>0</v>
      </c>
      <c r="F4331" s="161" t="inlineStr">
        <is>
          <t>current_account_pct_gdp</t>
        </is>
      </c>
      <c r="G4331" s="161" t="n">
        <v>12.988</v>
      </c>
      <c r="H4331" s="161" t="inlineStr">
        <is>
          <t>2019</t>
        </is>
      </c>
      <c r="I4331" s="161" t="inlineStr">
        <is>
          <t>dataset_2026-08-26T13_41_09_874550254Z_DEFAULT_INTEGRATION_IMF_RES_WEO_9_0_0.csv</t>
        </is>
      </c>
    </row>
    <row r="4332" ht="13" customHeight="1">
      <c r="A4332" s="161" t="inlineStr">
        <is>
          <t>ERI</t>
        </is>
      </c>
      <c r="B4332" s="161" t="inlineStr">
        <is>
          <t>Eritrea</t>
        </is>
      </c>
      <c r="C4332" s="161" t="inlineStr">
        <is>
          <t>Sub-Saharan Africa</t>
        </is>
      </c>
      <c r="D4332" s="161" t="inlineStr">
        <is>
          <t>Low income</t>
        </is>
      </c>
      <c r="E4332" s="161" t="b">
        <v>0</v>
      </c>
      <c r="F4332" s="161" t="inlineStr">
        <is>
          <t>gross_capital_formation_pct_gdp</t>
        </is>
      </c>
      <c r="G4332" s="161" t="n">
        <v>5.006</v>
      </c>
      <c r="H4332" s="161" t="inlineStr">
        <is>
          <t>2019</t>
        </is>
      </c>
      <c r="I4332" s="161" t="inlineStr">
        <is>
          <t>dataset_2026-08-26T13_41_09_874550254Z_DEFAULT_INTEGRATION_IMF_RES_WEO_9_0_0.csv</t>
        </is>
      </c>
    </row>
    <row r="4333" ht="13" customHeight="1">
      <c r="A4333" s="161" t="inlineStr">
        <is>
          <t>EST</t>
        </is>
      </c>
      <c r="B4333" s="161" t="inlineStr">
        <is>
          <t>Estonia</t>
        </is>
      </c>
      <c r="C4333" s="161" t="inlineStr">
        <is>
          <t>Europe &amp; Central Asia</t>
        </is>
      </c>
      <c r="D4333" s="161" t="inlineStr">
        <is>
          <t>High income</t>
        </is>
      </c>
      <c r="E4333" s="161" t="b">
        <v>0</v>
      </c>
      <c r="F4333" s="161" t="inlineStr">
        <is>
          <t>interest_to_revenue_pct</t>
        </is>
      </c>
      <c r="G4333" s="161" t="n">
        <v>0.656</v>
      </c>
      <c r="H4333" s="161" t="inlineStr">
        <is>
          <t>2024</t>
        </is>
      </c>
      <c r="I4333" s="161" t="inlineStr">
        <is>
          <t>dataset_2026-08-26T13_41_09_874550254Z_DEFAULT_INTEGRATION_IMF_RES_WEO_9_0_0.csv (derived)</t>
        </is>
      </c>
    </row>
    <row r="4334" ht="13" customHeight="1">
      <c r="A4334" s="161" t="inlineStr">
        <is>
          <t>EST</t>
        </is>
      </c>
      <c r="B4334" s="161" t="inlineStr">
        <is>
          <t>Estonia</t>
        </is>
      </c>
      <c r="C4334" s="161" t="inlineStr">
        <is>
          <t>Europe &amp; Central Asia</t>
        </is>
      </c>
      <c r="D4334" s="161" t="inlineStr">
        <is>
          <t>High income</t>
        </is>
      </c>
      <c r="E4334" s="161" t="b">
        <v>0</v>
      </c>
      <c r="F4334" s="161" t="inlineStr">
        <is>
          <t>interest_pct_gdp</t>
        </is>
      </c>
      <c r="G4334" s="161" t="n">
        <v>0.276</v>
      </c>
      <c r="H4334" s="161" t="inlineStr">
        <is>
          <t>2024</t>
        </is>
      </c>
      <c r="I4334" s="161" t="inlineStr">
        <is>
          <t>dataset_2026-08-26T13_41_09_874550254Z_DEFAULT_INTEGRATION_IMF_RES_WEO_9_0_0.csv (derived)</t>
        </is>
      </c>
    </row>
    <row r="4335" ht="13" customHeight="1">
      <c r="A4335" s="161" t="inlineStr">
        <is>
          <t>EST</t>
        </is>
      </c>
      <c r="B4335" s="161" t="inlineStr">
        <is>
          <t>Estonia</t>
        </is>
      </c>
      <c r="C4335" s="161" t="inlineStr">
        <is>
          <t>Europe &amp; Central Asia</t>
        </is>
      </c>
      <c r="D4335" s="161" t="inlineStr">
        <is>
          <t>High income</t>
        </is>
      </c>
      <c r="E4335" s="161" t="b">
        <v>0</v>
      </c>
      <c r="F4335" s="161" t="inlineStr">
        <is>
          <t>gross_debt_pct_gdp</t>
        </is>
      </c>
      <c r="G4335" s="161" t="n">
        <v>23.472</v>
      </c>
      <c r="H4335" s="161" t="inlineStr">
        <is>
          <t>2024</t>
        </is>
      </c>
      <c r="I4335" s="161" t="inlineStr">
        <is>
          <t>dataset_2026-08-26T13_41_09_874550254Z_DEFAULT_INTEGRATION_IMF_RES_WEO_9_0_0.csv</t>
        </is>
      </c>
    </row>
    <row r="4336" ht="13" customHeight="1">
      <c r="A4336" s="161" t="inlineStr">
        <is>
          <t>EST</t>
        </is>
      </c>
      <c r="B4336" s="161" t="inlineStr">
        <is>
          <t>Estonia</t>
        </is>
      </c>
      <c r="C4336" s="161" t="inlineStr">
        <is>
          <t>Europe &amp; Central Asia</t>
        </is>
      </c>
      <c r="D4336" s="161" t="inlineStr">
        <is>
          <t>High income</t>
        </is>
      </c>
      <c r="E4336" s="161" t="b">
        <v>0</v>
      </c>
      <c r="F4336" s="161" t="inlineStr">
        <is>
          <t>tax_revenue_pct_gdp</t>
        </is>
      </c>
      <c r="G4336" s="161" t="n">
        <v>22.862</v>
      </c>
      <c r="H4336" s="161" t="inlineStr">
        <is>
          <t>2024</t>
        </is>
      </c>
      <c r="I4336" s="161" t="inlineStr">
        <is>
          <t>world-imf2026.xlsx</t>
        </is>
      </c>
    </row>
    <row r="4337" ht="13" customHeight="1">
      <c r="A4337" s="161" t="inlineStr">
        <is>
          <t>EST</t>
        </is>
      </c>
      <c r="B4337" s="161" t="inlineStr">
        <is>
          <t>Estonia</t>
        </is>
      </c>
      <c r="C4337" s="161" t="inlineStr">
        <is>
          <t>Europe &amp; Central Asia</t>
        </is>
      </c>
      <c r="D4337" s="161" t="inlineStr">
        <is>
          <t>High income</t>
        </is>
      </c>
      <c r="E4337" s="161" t="b">
        <v>0</v>
      </c>
      <c r="F4337" s="161" t="inlineStr">
        <is>
          <t>climate_pfm_diagnostic_on_record</t>
        </is>
      </c>
      <c r="G4337" s="161" t="n">
        <v>0</v>
      </c>
      <c r="H4337" s="161" t="inlineStr">
        <is>
          <t>2022</t>
        </is>
      </c>
      <c r="I4337" s="161" t="inlineStr">
        <is>
          <t>UNDP-Global-Climate-Public-Finance-Review-2022.pdf (Table 4.2)</t>
        </is>
      </c>
    </row>
    <row r="4338" ht="13" customHeight="1">
      <c r="A4338" s="161" t="inlineStr">
        <is>
          <t>EST</t>
        </is>
      </c>
      <c r="B4338" s="161" t="inlineStr">
        <is>
          <t>Estonia</t>
        </is>
      </c>
      <c r="C4338" s="161" t="inlineStr">
        <is>
          <t>Europe &amp; Central Asia</t>
        </is>
      </c>
      <c r="D4338" s="161" t="inlineStr">
        <is>
          <t>High income</t>
        </is>
      </c>
      <c r="E4338" s="161" t="b">
        <v>0</v>
      </c>
      <c r="F4338" s="161" t="inlineStr">
        <is>
          <t>wacc_steffen_nominal_aftertax_pct</t>
        </is>
      </c>
      <c r="G4338" s="161" t="n">
        <v>7.635</v>
      </c>
      <c r="H4338" s="161" t="inlineStr">
        <is>
          <t>2019</t>
        </is>
      </c>
      <c r="I4338" s="161" t="inlineStr">
        <is>
          <t>SteffenEtAl2025_WACC_database.csv</t>
        </is>
      </c>
    </row>
    <row r="4339" ht="13" customHeight="1">
      <c r="A4339" s="161" t="inlineStr">
        <is>
          <t>EST</t>
        </is>
      </c>
      <c r="B4339" s="161" t="inlineStr">
        <is>
          <t>Estonia</t>
        </is>
      </c>
      <c r="C4339" s="161" t="inlineStr">
        <is>
          <t>Europe &amp; Central Asia</t>
        </is>
      </c>
      <c r="D4339" s="161" t="inlineStr">
        <is>
          <t>High income</t>
        </is>
      </c>
      <c r="E4339" s="161" t="b">
        <v>0</v>
      </c>
      <c r="F4339" s="161" t="inlineStr">
        <is>
          <t>wacc_n_sources</t>
        </is>
      </c>
      <c r="G4339" s="161" t="n">
        <v>1</v>
      </c>
      <c r="H4339" s="161" t="inlineStr">
        <is>
          <t>2021-2024</t>
        </is>
      </c>
      <c r="I4339" s="161" t="inlineStr">
        <is>
          <t>IRENA / Steffen et al. / IEA</t>
        </is>
      </c>
    </row>
    <row r="4340" ht="13" customHeight="1">
      <c r="A4340" s="161" t="inlineStr">
        <is>
          <t>EST</t>
        </is>
      </c>
      <c r="B4340" s="161" t="inlineStr">
        <is>
          <t>Estonia</t>
        </is>
      </c>
      <c r="C4340" s="161" t="inlineStr">
        <is>
          <t>Europe &amp; Central Asia</t>
        </is>
      </c>
      <c r="D4340" s="161" t="inlineStr">
        <is>
          <t>High income</t>
        </is>
      </c>
      <c r="E4340" s="161" t="b">
        <v>0</v>
      </c>
      <c r="F4340" s="161" t="inlineStr">
        <is>
          <t>excise_revenue_pct_of_revenue</t>
        </is>
      </c>
      <c r="G4340" s="161" t="n">
        <v>7.341</v>
      </c>
      <c r="H4340" s="161" t="inlineStr">
        <is>
          <t>2023</t>
        </is>
      </c>
      <c r="I4340" s="161" t="inlineStr">
        <is>
          <t>world-imf2026.xlsx</t>
        </is>
      </c>
    </row>
    <row r="4341" ht="13" customHeight="1">
      <c r="A4341" s="161" t="inlineStr">
        <is>
          <t>EST</t>
        </is>
      </c>
      <c r="B4341" s="161" t="inlineStr">
        <is>
          <t>Estonia</t>
        </is>
      </c>
      <c r="C4341" s="161" t="inlineStr">
        <is>
          <t>Europe &amp; Central Asia</t>
        </is>
      </c>
      <c r="D4341" s="161" t="inlineStr">
        <is>
          <t>High income</t>
        </is>
      </c>
      <c r="E4341" s="161" t="b">
        <v>0</v>
      </c>
      <c r="F4341" s="161" t="inlineStr">
        <is>
          <t>ff_subsidy_total_pct_gdp</t>
        </is>
      </c>
      <c r="G4341" s="161" t="n">
        <v>0.696</v>
      </c>
      <c r="H4341" s="161" t="inlineStr">
        <is>
          <t>2024</t>
        </is>
      </c>
      <c r="I4341" s="161" t="inlineStr">
        <is>
          <t>imffossilfuelsubsidiesdata.xlsb + WEO</t>
        </is>
      </c>
    </row>
    <row r="4342" ht="13" customHeight="1">
      <c r="A4342" s="161" t="inlineStr">
        <is>
          <t>EST</t>
        </is>
      </c>
      <c r="B4342" s="161" t="inlineStr">
        <is>
          <t>Estonia</t>
        </is>
      </c>
      <c r="C4342" s="161" t="inlineStr">
        <is>
          <t>Europe &amp; Central Asia</t>
        </is>
      </c>
      <c r="D4342" s="161" t="inlineStr">
        <is>
          <t>High income</t>
        </is>
      </c>
      <c r="E4342" s="161" t="b">
        <v>0</v>
      </c>
      <c r="F4342" s="161" t="inlineStr">
        <is>
          <t>ff_subsidy_explicit_pct_gdp</t>
        </is>
      </c>
      <c r="G4342" s="161" t="n">
        <v>0.045</v>
      </c>
      <c r="H4342" s="161" t="inlineStr">
        <is>
          <t>2024</t>
        </is>
      </c>
      <c r="I4342" s="161" t="inlineStr">
        <is>
          <t>imffossilfuelsubsidiesdata.xlsb</t>
        </is>
      </c>
    </row>
    <row r="4343" ht="13" customHeight="1">
      <c r="A4343" s="161" t="inlineStr">
        <is>
          <t>EST</t>
        </is>
      </c>
      <c r="B4343" s="161" t="inlineStr">
        <is>
          <t>Estonia</t>
        </is>
      </c>
      <c r="C4343" s="161" t="inlineStr">
        <is>
          <t>Europe &amp; Central Asia</t>
        </is>
      </c>
      <c r="D4343" s="161" t="inlineStr">
        <is>
          <t>High income</t>
        </is>
      </c>
      <c r="E4343" s="161" t="b">
        <v>0</v>
      </c>
      <c r="F4343" s="161" t="inlineStr">
        <is>
          <t>ff_subsidy_implicit_pct_gdp</t>
        </is>
      </c>
      <c r="G4343" s="161" t="n">
        <v>0.651</v>
      </c>
      <c r="H4343" s="161" t="inlineStr">
        <is>
          <t>2024</t>
        </is>
      </c>
      <c r="I4343" s="161" t="inlineStr">
        <is>
          <t>imffossilfuelsubsidiesdata.xlsb</t>
        </is>
      </c>
    </row>
    <row r="4344" ht="13" customHeight="1">
      <c r="A4344" s="161" t="inlineStr">
        <is>
          <t>EST</t>
        </is>
      </c>
      <c r="B4344" s="161" t="inlineStr">
        <is>
          <t>Estonia</t>
        </is>
      </c>
      <c r="C4344" s="161" t="inlineStr">
        <is>
          <t>Europe &amp; Central Asia</t>
        </is>
      </c>
      <c r="D4344" s="161" t="inlineStr">
        <is>
          <t>High income</t>
        </is>
      </c>
      <c r="E4344" s="161" t="b">
        <v>0</v>
      </c>
      <c r="F4344" s="161" t="inlineStr">
        <is>
          <t>env_protection_pct_of_expenditure</t>
        </is>
      </c>
      <c r="G4344" s="161" t="n">
        <v>1.337</v>
      </c>
      <c r="H4344" s="161" t="inlineStr">
        <is>
          <t>2021</t>
        </is>
      </c>
      <c r="I4344" s="161" t="inlineStr">
        <is>
          <t>WB_BOOST_WIDEF.csv</t>
        </is>
      </c>
    </row>
    <row r="4345" ht="13" customHeight="1">
      <c r="A4345" s="161" t="inlineStr">
        <is>
          <t>EST</t>
        </is>
      </c>
      <c r="B4345" s="161" t="inlineStr">
        <is>
          <t>Estonia</t>
        </is>
      </c>
      <c r="C4345" s="161" t="inlineStr">
        <is>
          <t>Europe &amp; Central Asia</t>
        </is>
      </c>
      <c r="D4345" s="161" t="inlineStr">
        <is>
          <t>High income</t>
        </is>
      </c>
      <c r="E4345" s="161" t="b">
        <v>0</v>
      </c>
      <c r="F4345" s="161" t="inlineStr">
        <is>
          <t>net_fuel_trade_pct_merch</t>
        </is>
      </c>
      <c r="G4345" s="161" t="n">
        <v>-1.174</v>
      </c>
      <c r="H4345" s="161" t="inlineStr">
        <is>
          <t>2024</t>
        </is>
      </c>
      <c r="I4345" s="161" t="inlineStr">
        <is>
          <t>WDI TX.VAL.FUEL.ZS.UN less TM.VAL.FUEL.ZS.UN</t>
        </is>
      </c>
    </row>
    <row r="4346" ht="13" customHeight="1">
      <c r="A4346" s="161" t="inlineStr">
        <is>
          <t>EST</t>
        </is>
      </c>
      <c r="B4346" s="161" t="inlineStr">
        <is>
          <t>Estonia</t>
        </is>
      </c>
      <c r="C4346" s="161" t="inlineStr">
        <is>
          <t>Europe &amp; Central Asia</t>
        </is>
      </c>
      <c r="D4346" s="161" t="inlineStr">
        <is>
          <t>High income</t>
        </is>
      </c>
      <c r="E4346" s="161" t="b">
        <v>0</v>
      </c>
      <c r="F4346" s="161" t="inlineStr">
        <is>
          <t>fuel_exports_pct_merch</t>
        </is>
      </c>
      <c r="G4346" s="161" t="n">
        <v>7.771</v>
      </c>
      <c r="H4346" s="161" t="inlineStr">
        <is>
          <t>2024</t>
        </is>
      </c>
      <c r="I4346" s="161" t="inlineStr">
        <is>
          <t>API_TX_VAL_FUEL_ZS_UN_DS2_en_csv_v2_33055.zip</t>
        </is>
      </c>
    </row>
    <row r="4347" ht="13" customHeight="1">
      <c r="A4347" s="161" t="inlineStr">
        <is>
          <t>EST</t>
        </is>
      </c>
      <c r="B4347" s="161" t="inlineStr">
        <is>
          <t>Estonia</t>
        </is>
      </c>
      <c r="C4347" s="161" t="inlineStr">
        <is>
          <t>Europe &amp; Central Asia</t>
        </is>
      </c>
      <c r="D4347" s="161" t="inlineStr">
        <is>
          <t>High income</t>
        </is>
      </c>
      <c r="E4347" s="161" t="b">
        <v>0</v>
      </c>
      <c r="F4347" s="161" t="inlineStr">
        <is>
          <t>fuel_imports_pct_merch</t>
        </is>
      </c>
      <c r="G4347" s="161" t="n">
        <v>8.945</v>
      </c>
      <c r="H4347" s="161" t="inlineStr">
        <is>
          <t>2024</t>
        </is>
      </c>
      <c r="I4347" s="161" t="inlineStr">
        <is>
          <t>API_TM_VAL_FUEL_ZS_UN_DS2_en_csv_v2_36140.zip</t>
        </is>
      </c>
    </row>
    <row r="4348" ht="13" customHeight="1">
      <c r="A4348" s="161" t="inlineStr">
        <is>
          <t>EST</t>
        </is>
      </c>
      <c r="B4348" s="161" t="inlineStr">
        <is>
          <t>Estonia</t>
        </is>
      </c>
      <c r="C4348" s="161" t="inlineStr">
        <is>
          <t>Europe &amp; Central Asia</t>
        </is>
      </c>
      <c r="D4348" s="161" t="inlineStr">
        <is>
          <t>High income</t>
        </is>
      </c>
      <c r="E4348" s="161" t="b">
        <v>0</v>
      </c>
      <c r="F4348" s="161" t="inlineStr">
        <is>
          <t>energy_import_dep_pct</t>
        </is>
      </c>
      <c r="G4348" s="161" t="n">
        <v>3.771</v>
      </c>
      <c r="H4348" s="161" t="inlineStr">
        <is>
          <t>2023</t>
        </is>
      </c>
      <c r="I4348" s="161" t="inlineStr">
        <is>
          <t>API_EG_IMP_CONS_ZS_DS2_en_csv_v2_160768.zip</t>
        </is>
      </c>
    </row>
    <row r="4349" ht="13" customHeight="1">
      <c r="A4349" s="161" t="inlineStr">
        <is>
          <t>EST</t>
        </is>
      </c>
      <c r="B4349" s="161" t="inlineStr">
        <is>
          <t>Estonia</t>
        </is>
      </c>
      <c r="C4349" s="161" t="inlineStr">
        <is>
          <t>Europe &amp; Central Asia</t>
        </is>
      </c>
      <c r="D4349" s="161" t="inlineStr">
        <is>
          <t>High income</t>
        </is>
      </c>
      <c r="E4349" s="161" t="b">
        <v>0</v>
      </c>
      <c r="F4349" s="161" t="inlineStr">
        <is>
          <t>fossil_rents_total_pct_gdp</t>
        </is>
      </c>
      <c r="G4349" s="161" t="n">
        <v>0.962</v>
      </c>
      <c r="H4349" s="161" t="inlineStr">
        <is>
          <t>2021</t>
        </is>
      </c>
      <c r="I4349" s="161" t="inlineStr">
        <is>
          <t>WDI NY.GDP.PETR+NGAS+COAL.RT.ZS</t>
        </is>
      </c>
    </row>
    <row r="4350" ht="13" customHeight="1">
      <c r="A4350" s="161" t="inlineStr">
        <is>
          <t>EST</t>
        </is>
      </c>
      <c r="B4350" s="161" t="inlineStr">
        <is>
          <t>Estonia</t>
        </is>
      </c>
      <c r="C4350" s="161" t="inlineStr">
        <is>
          <t>Europe &amp; Central Asia</t>
        </is>
      </c>
      <c r="D4350" s="161" t="inlineStr">
        <is>
          <t>High income</t>
        </is>
      </c>
      <c r="E4350" s="161" t="b">
        <v>0</v>
      </c>
      <c r="F4350" s="161" t="inlineStr">
        <is>
          <t>oil_rents_pct_gdp</t>
        </is>
      </c>
      <c r="G4350" s="161" t="n">
        <v>0.962</v>
      </c>
      <c r="H4350" s="161" t="inlineStr">
        <is>
          <t>2021</t>
        </is>
      </c>
      <c r="I4350" s="161" t="inlineStr">
        <is>
          <t>API_NY_GDP_PETR_RT_ZS_DS2_en_csv_v2_40227.zip</t>
        </is>
      </c>
    </row>
    <row r="4351" ht="13" customHeight="1">
      <c r="A4351" s="161" t="inlineStr">
        <is>
          <t>EST</t>
        </is>
      </c>
      <c r="B4351" s="161" t="inlineStr">
        <is>
          <t>Estonia</t>
        </is>
      </c>
      <c r="C4351" s="161" t="inlineStr">
        <is>
          <t>Europe &amp; Central Asia</t>
        </is>
      </c>
      <c r="D4351" s="161" t="inlineStr">
        <is>
          <t>High income</t>
        </is>
      </c>
      <c r="E4351" s="161" t="b">
        <v>0</v>
      </c>
      <c r="F4351" s="161" t="inlineStr">
        <is>
          <t>gas_rents_pct_gdp</t>
        </is>
      </c>
      <c r="G4351" s="161" t="n">
        <v>0</v>
      </c>
      <c r="H4351" s="161" t="inlineStr">
        <is>
          <t>2021</t>
        </is>
      </c>
      <c r="I4351" s="161" t="inlineStr">
        <is>
          <t>API_NY_GDP_NGAS_RT_ZS_DS2_en_csv_v2_35861.zip</t>
        </is>
      </c>
    </row>
    <row r="4352" ht="13" customHeight="1">
      <c r="A4352" s="161" t="inlineStr">
        <is>
          <t>EST</t>
        </is>
      </c>
      <c r="B4352" s="161" t="inlineStr">
        <is>
          <t>Estonia</t>
        </is>
      </c>
      <c r="C4352" s="161" t="inlineStr">
        <is>
          <t>Europe &amp; Central Asia</t>
        </is>
      </c>
      <c r="D4352" s="161" t="inlineStr">
        <is>
          <t>High income</t>
        </is>
      </c>
      <c r="E4352" s="161" t="b">
        <v>0</v>
      </c>
      <c r="F4352" s="161" t="inlineStr">
        <is>
          <t>coal_rents_pct_gdp</t>
        </is>
      </c>
      <c r="G4352" s="161" t="n">
        <v>0</v>
      </c>
      <c r="H4352" s="161" t="inlineStr">
        <is>
          <t>2021</t>
        </is>
      </c>
      <c r="I4352" s="161" t="inlineStr">
        <is>
          <t>API_NY_GDP_COAL_RT_ZS_DS2_en_csv_v2_35370.zip</t>
        </is>
      </c>
    </row>
    <row r="4353" ht="13" customHeight="1">
      <c r="A4353" s="161" t="inlineStr">
        <is>
          <t>EST</t>
        </is>
      </c>
      <c r="B4353" s="161" t="inlineStr">
        <is>
          <t>Estonia</t>
        </is>
      </c>
      <c r="C4353" s="161" t="inlineStr">
        <is>
          <t>Europe &amp; Central Asia</t>
        </is>
      </c>
      <c r="D4353" s="161" t="inlineStr">
        <is>
          <t>High income</t>
        </is>
      </c>
      <c r="E4353" s="161" t="b">
        <v>0</v>
      </c>
      <c r="F4353" s="161" t="inlineStr">
        <is>
          <t>other_fossil_gen_share_pct</t>
        </is>
      </c>
      <c r="G4353" s="161" t="n">
        <v>38.449</v>
      </c>
      <c r="H4353" s="161" t="inlineStr">
        <is>
          <t>2025</t>
        </is>
      </c>
      <c r="I4353" s="161" t="inlineStr">
        <is>
          <t>release_generation_yearly_global.csv</t>
        </is>
      </c>
    </row>
    <row r="4354" ht="13" customHeight="1">
      <c r="A4354" s="161" t="inlineStr">
        <is>
          <t>EST</t>
        </is>
      </c>
      <c r="B4354" s="161" t="inlineStr">
        <is>
          <t>Estonia</t>
        </is>
      </c>
      <c r="C4354" s="161" t="inlineStr">
        <is>
          <t>Europe &amp; Central Asia</t>
        </is>
      </c>
      <c r="D4354" s="161" t="inlineStr">
        <is>
          <t>High income</t>
        </is>
      </c>
      <c r="E4354" s="161" t="b">
        <v>0</v>
      </c>
      <c r="F4354" s="161" t="inlineStr">
        <is>
          <t>renewable_share_electricity_pct</t>
        </is>
      </c>
      <c r="G4354" s="161" t="n">
        <v>49.357</v>
      </c>
      <c r="H4354" s="161" t="inlineStr">
        <is>
          <t>2024</t>
        </is>
      </c>
      <c r="I4354" s="161" t="inlineStr">
        <is>
          <t>imffossilfuelsubsidiesdata.xlsb</t>
        </is>
      </c>
    </row>
    <row r="4355" ht="13" customHeight="1">
      <c r="A4355" s="161" t="inlineStr">
        <is>
          <t>EST</t>
        </is>
      </c>
      <c r="B4355" s="161" t="inlineStr">
        <is>
          <t>Estonia</t>
        </is>
      </c>
      <c r="C4355" s="161" t="inlineStr">
        <is>
          <t>Europe &amp; Central Asia</t>
        </is>
      </c>
      <c r="D4355" s="161" t="inlineStr">
        <is>
          <t>High income</t>
        </is>
      </c>
      <c r="E4355" s="161" t="b">
        <v>0</v>
      </c>
      <c r="F4355" s="161" t="inlineStr">
        <is>
          <t>re_share_change_pp</t>
        </is>
      </c>
      <c r="G4355" s="161" t="n">
        <v>4.507</v>
      </c>
      <c r="H4355" s="161" t="inlineStr">
        <is>
          <t>2025</t>
        </is>
      </c>
      <c r="I4355" s="161" t="inlineStr">
        <is>
          <t>release_generation_yearly_global.csv</t>
        </is>
      </c>
    </row>
    <row r="4356" ht="13" customHeight="1">
      <c r="A4356" s="161" t="inlineStr">
        <is>
          <t>EST</t>
        </is>
      </c>
      <c r="B4356" s="161" t="inlineStr">
        <is>
          <t>Estonia</t>
        </is>
      </c>
      <c r="C4356" s="161" t="inlineStr">
        <is>
          <t>Europe &amp; Central Asia</t>
        </is>
      </c>
      <c r="D4356" s="161" t="inlineStr">
        <is>
          <t>High income</t>
        </is>
      </c>
      <c r="E4356" s="161" t="b">
        <v>0</v>
      </c>
      <c r="F4356" s="161" t="inlineStr">
        <is>
          <t>re_capacity_growth_pct</t>
        </is>
      </c>
      <c r="G4356" s="161" t="n">
        <v>4.669</v>
      </c>
      <c r="H4356" s="161" t="inlineStr">
        <is>
          <t>2025</t>
        </is>
      </c>
      <c r="I4356" s="161" t="inlineStr">
        <is>
          <t>release_generation_yearly_global.csv</t>
        </is>
      </c>
    </row>
    <row r="4357" ht="13" customHeight="1">
      <c r="A4357" s="161" t="inlineStr">
        <is>
          <t>EST</t>
        </is>
      </c>
      <c r="B4357" s="161" t="inlineStr">
        <is>
          <t>Estonia</t>
        </is>
      </c>
      <c r="C4357" s="161" t="inlineStr">
        <is>
          <t>Europe &amp; Central Asia</t>
        </is>
      </c>
      <c r="D4357" s="161" t="inlineStr">
        <is>
          <t>High income</t>
        </is>
      </c>
      <c r="E4357" s="161" t="b">
        <v>0</v>
      </c>
      <c r="F4357" s="161" t="inlineStr">
        <is>
          <t>inn_total_inv_2030_pct_gdp</t>
        </is>
      </c>
      <c r="G4357" s="161" t="n">
        <v>3.35895020743388</v>
      </c>
      <c r="H4357" s="161" t="inlineStr">
        <is>
          <t>2030</t>
        </is>
      </c>
      <c r="I4357" s="161" t="inlineStr">
        <is>
          <t>Mitigation_Investment_Needs_v1.1.xlsx (InvestmentNeeds v1.1, model output)</t>
        </is>
      </c>
    </row>
    <row r="4358" ht="13" customHeight="1">
      <c r="A4358" s="161" t="inlineStr">
        <is>
          <t>EST</t>
        </is>
      </c>
      <c r="B4358" s="161" t="inlineStr">
        <is>
          <t>Estonia</t>
        </is>
      </c>
      <c r="C4358" s="161" t="inlineStr">
        <is>
          <t>Europe &amp; Central Asia</t>
        </is>
      </c>
      <c r="D4358" s="161" t="inlineStr">
        <is>
          <t>High income</t>
        </is>
      </c>
      <c r="E4358" s="161" t="b">
        <v>0</v>
      </c>
      <c r="F4358" s="161" t="inlineStr">
        <is>
          <t>inn_incr_inv_2030_pct_gdp</t>
        </is>
      </c>
      <c r="G4358" s="161" t="n">
        <v>1.27640107882487</v>
      </c>
      <c r="H4358" s="161" t="inlineStr">
        <is>
          <t>2030</t>
        </is>
      </c>
      <c r="I4358" s="161" t="inlineStr">
        <is>
          <t>Mitigation_Investment_Needs_v1.1.xlsx (InvestmentNeeds v1.1, model output)</t>
        </is>
      </c>
    </row>
    <row r="4359" ht="13" customHeight="1">
      <c r="A4359" s="161" t="inlineStr">
        <is>
          <t>EST</t>
        </is>
      </c>
      <c r="B4359" s="161" t="inlineStr">
        <is>
          <t>Estonia</t>
        </is>
      </c>
      <c r="C4359" s="161" t="inlineStr">
        <is>
          <t>Europe &amp; Central Asia</t>
        </is>
      </c>
      <c r="D4359" s="161" t="inlineStr">
        <is>
          <t>High income</t>
        </is>
      </c>
      <c r="E4359" s="161" t="b">
        <v>0</v>
      </c>
      <c r="F4359" s="161" t="inlineStr">
        <is>
          <t>inn_incr_inv_gen_2030_pct_gdp</t>
        </is>
      </c>
      <c r="G4359" s="161" t="n">
        <v>0.4432706695336749</v>
      </c>
      <c r="H4359" s="161" t="inlineStr">
        <is>
          <t>2030</t>
        </is>
      </c>
      <c r="I4359" s="161" t="inlineStr">
        <is>
          <t>Mitigation_Investment_Needs_v1.1.xlsx (InvestmentNeeds v1.1, model output)</t>
        </is>
      </c>
    </row>
    <row r="4360" ht="13" customHeight="1">
      <c r="A4360" s="161" t="inlineStr">
        <is>
          <t>EST</t>
        </is>
      </c>
      <c r="B4360" s="161" t="inlineStr">
        <is>
          <t>Estonia</t>
        </is>
      </c>
      <c r="C4360" s="161" t="inlineStr">
        <is>
          <t>Europe &amp; Central Asia</t>
        </is>
      </c>
      <c r="D4360" s="161" t="inlineStr">
        <is>
          <t>High income</t>
        </is>
      </c>
      <c r="E4360" s="161" t="b">
        <v>0</v>
      </c>
      <c r="F4360" s="161" t="inlineStr">
        <is>
          <t>inn_incr_inv_grid_2030_pct_gdp</t>
        </is>
      </c>
      <c r="G4360" s="161" t="n">
        <v>0.3039570305373779</v>
      </c>
      <c r="H4360" s="161" t="inlineStr">
        <is>
          <t>2030</t>
        </is>
      </c>
      <c r="I4360" s="161" t="inlineStr">
        <is>
          <t>Mitigation_Investment_Needs_v1.1.xlsx (InvestmentNeeds v1.1, model output)</t>
        </is>
      </c>
    </row>
    <row r="4361" ht="13" customHeight="1">
      <c r="A4361" s="161" t="inlineStr">
        <is>
          <t>EST</t>
        </is>
      </c>
      <c r="B4361" s="161" t="inlineStr">
        <is>
          <t>Estonia</t>
        </is>
      </c>
      <c r="C4361" s="161" t="inlineStr">
        <is>
          <t>Europe &amp; Central Asia</t>
        </is>
      </c>
      <c r="D4361" s="161" t="inlineStr">
        <is>
          <t>High income</t>
        </is>
      </c>
      <c r="E4361" s="161" t="b">
        <v>0</v>
      </c>
      <c r="F4361" s="161" t="inlineStr">
        <is>
          <t>inn_incr_inv_trn_2030_pct_gdp</t>
        </is>
      </c>
      <c r="G4361" s="161" t="n">
        <v>0.1957886418858543</v>
      </c>
      <c r="H4361" s="161" t="inlineStr">
        <is>
          <t>2030</t>
        </is>
      </c>
      <c r="I4361" s="161" t="inlineStr">
        <is>
          <t>Mitigation_Investment_Needs_v1.1.xlsx (InvestmentNeeds v1.1, model output)</t>
        </is>
      </c>
    </row>
    <row r="4362" ht="13" customHeight="1">
      <c r="A4362" s="161" t="inlineStr">
        <is>
          <t>EST</t>
        </is>
      </c>
      <c r="B4362" s="161" t="inlineStr">
        <is>
          <t>Estonia</t>
        </is>
      </c>
      <c r="C4362" s="161" t="inlineStr">
        <is>
          <t>Europe &amp; Central Asia</t>
        </is>
      </c>
      <c r="D4362" s="161" t="inlineStr">
        <is>
          <t>High income</t>
        </is>
      </c>
      <c r="E4362" s="161" t="b">
        <v>0</v>
      </c>
      <c r="F4362" s="161" t="inlineStr">
        <is>
          <t>inn_incr_inv_bld_2030_pct_gdp</t>
        </is>
      </c>
      <c r="G4362" s="161" t="n">
        <v>0.1237814461982319</v>
      </c>
      <c r="H4362" s="161" t="inlineStr">
        <is>
          <t>2030</t>
        </is>
      </c>
      <c r="I4362" s="161" t="inlineStr">
        <is>
          <t>Mitigation_Investment_Needs_v1.1.xlsx (InvestmentNeeds v1.1, model output)</t>
        </is>
      </c>
    </row>
    <row r="4363" ht="13" customHeight="1">
      <c r="A4363" s="161" t="inlineStr">
        <is>
          <t>EST</t>
        </is>
      </c>
      <c r="B4363" s="161" t="inlineStr">
        <is>
          <t>Estonia</t>
        </is>
      </c>
      <c r="C4363" s="161" t="inlineStr">
        <is>
          <t>Europe &amp; Central Asia</t>
        </is>
      </c>
      <c r="D4363" s="161" t="inlineStr">
        <is>
          <t>High income</t>
        </is>
      </c>
      <c r="E4363" s="161" t="b">
        <v>0</v>
      </c>
      <c r="F4363" s="161" t="inlineStr">
        <is>
          <t>inn_incr_inv_ind_2030_pct_gdp</t>
        </is>
      </c>
      <c r="G4363" s="161" t="n">
        <v>0.0766177650351082</v>
      </c>
      <c r="H4363" s="161" t="inlineStr">
        <is>
          <t>2030</t>
        </is>
      </c>
      <c r="I4363" s="161" t="inlineStr">
        <is>
          <t>Mitigation_Investment_Needs_v1.1.xlsx (InvestmentNeeds v1.1, model output)</t>
        </is>
      </c>
    </row>
    <row r="4364" ht="13" customHeight="1">
      <c r="A4364" s="161" t="inlineStr">
        <is>
          <t>EST</t>
        </is>
      </c>
      <c r="B4364" s="161" t="inlineStr">
        <is>
          <t>Estonia</t>
        </is>
      </c>
      <c r="C4364" s="161" t="inlineStr">
        <is>
          <t>Europe &amp; Central Asia</t>
        </is>
      </c>
      <c r="D4364" s="161" t="inlineStr">
        <is>
          <t>High income</t>
        </is>
      </c>
      <c r="E4364" s="161" t="b">
        <v>0</v>
      </c>
      <c r="F4364" s="161" t="inlineStr">
        <is>
          <t>inn_incr_inv_fuel_2030_pct_gdp</t>
        </is>
      </c>
      <c r="G4364" s="161" t="n">
        <v>0.0991703200607775</v>
      </c>
      <c r="H4364" s="161" t="inlineStr">
        <is>
          <t>2030</t>
        </is>
      </c>
      <c r="I4364" s="161" t="inlineStr">
        <is>
          <t>Mitigation_Investment_Needs_v1.1.xlsx (InvestmentNeeds v1.1, model output)</t>
        </is>
      </c>
    </row>
    <row r="4365" ht="13" customHeight="1">
      <c r="A4365" s="161" t="inlineStr">
        <is>
          <t>EST</t>
        </is>
      </c>
      <c r="B4365" s="161" t="inlineStr">
        <is>
          <t>Estonia</t>
        </is>
      </c>
      <c r="C4365" s="161" t="inlineStr">
        <is>
          <t>Europe &amp; Central Asia</t>
        </is>
      </c>
      <c r="D4365" s="161" t="inlineStr">
        <is>
          <t>High income</t>
        </is>
      </c>
      <c r="E4365" s="161" t="b">
        <v>0</v>
      </c>
      <c r="F4365" s="161" t="inlineStr">
        <is>
          <t>inn_incr_inv_afolu_2030_pct_gdp</t>
        </is>
      </c>
      <c r="G4365" s="161" t="n">
        <v>0.0338152055738473</v>
      </c>
      <c r="H4365" s="161" t="inlineStr">
        <is>
          <t>2030</t>
        </is>
      </c>
      <c r="I4365" s="161" t="inlineStr">
        <is>
          <t>Mitigation_Investment_Needs_v1.1.xlsx (InvestmentNeeds v1.1, model output)</t>
        </is>
      </c>
    </row>
    <row r="4366" ht="13" customHeight="1">
      <c r="A4366" s="161" t="inlineStr">
        <is>
          <t>EST</t>
        </is>
      </c>
      <c r="B4366" s="161" t="inlineStr">
        <is>
          <t>Estonia</t>
        </is>
      </c>
      <c r="C4366" s="161" t="inlineStr">
        <is>
          <t>Europe &amp; Central Asia</t>
        </is>
      </c>
      <c r="D4366" s="161" t="inlineStr">
        <is>
          <t>High income</t>
        </is>
      </c>
      <c r="E4366" s="161" t="b">
        <v>0</v>
      </c>
      <c r="F4366" s="161" t="inlineStr">
        <is>
          <t>inn_incr_cost_a_2030_pct_gdp</t>
        </is>
      </c>
      <c r="G4366" s="161" t="n">
        <v>0.0233469195541384</v>
      </c>
      <c r="H4366" s="161" t="inlineStr">
        <is>
          <t>2030</t>
        </is>
      </c>
      <c r="I4366" s="161" t="inlineStr">
        <is>
          <t>Mitigation_Investment_Needs_v1.1.xlsx (InvestmentNeeds v1.1, model output)</t>
        </is>
      </c>
    </row>
    <row r="4367" ht="13" customHeight="1">
      <c r="A4367" s="161" t="inlineStr">
        <is>
          <t>EST</t>
        </is>
      </c>
      <c r="B4367" s="161" t="inlineStr">
        <is>
          <t>Estonia</t>
        </is>
      </c>
      <c r="C4367" s="161" t="inlineStr">
        <is>
          <t>Europe &amp; Central Asia</t>
        </is>
      </c>
      <c r="D4367" s="161" t="inlineStr">
        <is>
          <t>High income</t>
        </is>
      </c>
      <c r="E4367" s="161" t="b">
        <v>0</v>
      </c>
      <c r="F4367" s="161" t="inlineStr">
        <is>
          <t>inn_incr_cost_b_2030_pct_gdp</t>
        </is>
      </c>
      <c r="G4367" s="161" t="n">
        <v>0.0072088219168837</v>
      </c>
      <c r="H4367" s="161" t="inlineStr">
        <is>
          <t>2030</t>
        </is>
      </c>
      <c r="I4367" s="161" t="inlineStr">
        <is>
          <t>Mitigation_Investment_Needs_v1.1.xlsx (InvestmentNeeds v1.1, model output)</t>
        </is>
      </c>
    </row>
    <row r="4368" ht="13" customHeight="1">
      <c r="A4368" s="161" t="inlineStr">
        <is>
          <t>EST</t>
        </is>
      </c>
      <c r="B4368" s="161" t="inlineStr">
        <is>
          <t>Estonia</t>
        </is>
      </c>
      <c r="C4368" s="161" t="inlineStr">
        <is>
          <t>Europe &amp; Central Asia</t>
        </is>
      </c>
      <c r="D4368" s="161" t="inlineStr">
        <is>
          <t>High income</t>
        </is>
      </c>
      <c r="E4368" s="161" t="b">
        <v>0</v>
      </c>
      <c r="F4368" s="161" t="inlineStr">
        <is>
          <t>inn_incr_cost_c_2030_pct_gdp</t>
        </is>
      </c>
      <c r="G4368" s="161" t="n">
        <v>-0.0224116803454294</v>
      </c>
      <c r="H4368" s="161" t="inlineStr">
        <is>
          <t>2030</t>
        </is>
      </c>
      <c r="I4368" s="161" t="inlineStr">
        <is>
          <t>Mitigation_Investment_Needs_v1.1.xlsx (InvestmentNeeds v1.1, model output)</t>
        </is>
      </c>
    </row>
    <row r="4369" ht="13" customHeight="1">
      <c r="A4369" s="161" t="inlineStr">
        <is>
          <t>EST</t>
        </is>
      </c>
      <c r="B4369" s="161" t="inlineStr">
        <is>
          <t>Estonia</t>
        </is>
      </c>
      <c r="C4369" s="161" t="inlineStr">
        <is>
          <t>Europe &amp; Central Asia</t>
        </is>
      </c>
      <c r="D4369" s="161" t="inlineStr">
        <is>
          <t>High income</t>
        </is>
      </c>
      <c r="E4369" s="161" t="b">
        <v>0</v>
      </c>
      <c r="F4369" s="161" t="inlineStr">
        <is>
          <t>inn_cost_per_t_b_2030_usd</t>
        </is>
      </c>
      <c r="G4369" s="161" t="n">
        <v>11.9980914421755</v>
      </c>
      <c r="H4369" s="161" t="inlineStr">
        <is>
          <t>2030</t>
        </is>
      </c>
      <c r="I4369" s="161" t="inlineStr">
        <is>
          <t>Mitigation_Investment_Needs_v1.1.xlsx (InvestmentNeeds v1.1, model output)</t>
        </is>
      </c>
    </row>
    <row r="4370" ht="13" customHeight="1">
      <c r="A4370" s="161" t="inlineStr">
        <is>
          <t>EST</t>
        </is>
      </c>
      <c r="B4370" s="161" t="inlineStr">
        <is>
          <t>Estonia</t>
        </is>
      </c>
      <c r="C4370" s="161" t="inlineStr">
        <is>
          <t>Europe &amp; Central Asia</t>
        </is>
      </c>
      <c r="D4370" s="161" t="inlineStr">
        <is>
          <t>High income</t>
        </is>
      </c>
      <c r="E4370" s="161" t="b">
        <v>0</v>
      </c>
      <c r="F4370" s="161" t="inlineStr">
        <is>
          <t>inn_coc_penalty_2030_pct_gdp</t>
        </is>
      </c>
      <c r="G4370" s="161" t="n">
        <v>0.0424686779927755</v>
      </c>
      <c r="H4370" s="161" t="inlineStr">
        <is>
          <t>2030</t>
        </is>
      </c>
      <c r="I4370" s="161" t="inlineStr">
        <is>
          <t>Mitigation_Investment_Needs_v1.1.xlsx (InvestmentNeeds v1.1, model output)</t>
        </is>
      </c>
    </row>
    <row r="4371" ht="13" customHeight="1">
      <c r="A4371" s="161" t="inlineStr">
        <is>
          <t>EST</t>
        </is>
      </c>
      <c r="B4371" s="161" t="inlineStr">
        <is>
          <t>Estonia</t>
        </is>
      </c>
      <c r="C4371" s="161" t="inlineStr">
        <is>
          <t>Europe &amp; Central Asia</t>
        </is>
      </c>
      <c r="D4371" s="161" t="inlineStr">
        <is>
          <t>High income</t>
        </is>
      </c>
      <c r="E4371" s="161" t="b">
        <v>0</v>
      </c>
      <c r="F4371" s="161" t="inlineStr">
        <is>
          <t>inn_pima_adj_inv_2030_pct_gdp</t>
        </is>
      </c>
      <c r="G4371" s="161" t="n">
        <v>3.509523837422289</v>
      </c>
      <c r="H4371" s="161" t="inlineStr">
        <is>
          <t>2030</t>
        </is>
      </c>
      <c r="I4371" s="161" t="inlineStr">
        <is>
          <t>Mitigation_Investment_Needs_v1.1.xlsx (InvestmentNeeds v1.1, model output)</t>
        </is>
      </c>
    </row>
    <row r="4372" ht="13" customHeight="1">
      <c r="A4372" s="161" t="inlineStr">
        <is>
          <t>EST</t>
        </is>
      </c>
      <c r="B4372" s="161" t="inlineStr">
        <is>
          <t>Estonia</t>
        </is>
      </c>
      <c r="C4372" s="161" t="inlineStr">
        <is>
          <t>Europe &amp; Central Asia</t>
        </is>
      </c>
      <c r="D4372" s="161" t="inlineStr">
        <is>
          <t>High income</t>
        </is>
      </c>
      <c r="E4372" s="161" t="b">
        <v>0</v>
      </c>
      <c r="F4372" s="161" t="inlineStr">
        <is>
          <t>nmim_nz_inv_2030_pct_gdp</t>
        </is>
      </c>
      <c r="G4372" s="161" t="n">
        <v>3.158628316224473</v>
      </c>
      <c r="H4372" s="161" t="inlineStr">
        <is>
          <t>2030</t>
        </is>
      </c>
      <c r="I4372" s="161" t="inlineStr">
        <is>
          <t>nmim_summary_v0_2.csv (InvestmentNeeds NMIM v0.2, model output)</t>
        </is>
      </c>
    </row>
    <row r="4373" ht="13" customHeight="1">
      <c r="A4373" s="161" t="inlineStr">
        <is>
          <t>EST</t>
        </is>
      </c>
      <c r="B4373" s="161" t="inlineStr">
        <is>
          <t>Estonia</t>
        </is>
      </c>
      <c r="C4373" s="161" t="inlineStr">
        <is>
          <t>Europe &amp; Central Asia</t>
        </is>
      </c>
      <c r="D4373" s="161" t="inlineStr">
        <is>
          <t>High income</t>
        </is>
      </c>
      <c r="E4373" s="161" t="b">
        <v>0</v>
      </c>
      <c r="F4373" s="161" t="inlineStr">
        <is>
          <t>nmim_typ1_2030_pct_gdp</t>
        </is>
      </c>
      <c r="G4373" s="161" t="n">
        <v>0.3324682063501152</v>
      </c>
      <c r="H4373" s="161" t="inlineStr">
        <is>
          <t>2030</t>
        </is>
      </c>
      <c r="I4373" s="161" t="inlineStr">
        <is>
          <t>nmim_summary_v0_2.csv (InvestmentNeeds NMIM v0.2, model output)</t>
        </is>
      </c>
    </row>
    <row r="4374" ht="13" customHeight="1">
      <c r="A4374" s="161" t="inlineStr">
        <is>
          <t>EST</t>
        </is>
      </c>
      <c r="B4374" s="161" t="inlineStr">
        <is>
          <t>Estonia</t>
        </is>
      </c>
      <c r="C4374" s="161" t="inlineStr">
        <is>
          <t>Europe &amp; Central Asia</t>
        </is>
      </c>
      <c r="D4374" s="161" t="inlineStr">
        <is>
          <t>High income</t>
        </is>
      </c>
      <c r="E4374" s="161" t="b">
        <v>0</v>
      </c>
      <c r="F4374" s="161" t="inlineStr">
        <is>
          <t>nmim_typ2_2030_pct_gdp</t>
        </is>
      </c>
      <c r="G4374" s="161" t="n">
        <v>0.6334599427765482</v>
      </c>
      <c r="H4374" s="161" t="inlineStr">
        <is>
          <t>2030</t>
        </is>
      </c>
      <c r="I4374" s="161" t="inlineStr">
        <is>
          <t>nmim_summary_v0_2.csv (InvestmentNeeds NMIM v0.2, model output)</t>
        </is>
      </c>
    </row>
    <row r="4375" ht="13" customHeight="1">
      <c r="A4375" s="161" t="inlineStr">
        <is>
          <t>EST</t>
        </is>
      </c>
      <c r="B4375" s="161" t="inlineStr">
        <is>
          <t>Estonia</t>
        </is>
      </c>
      <c r="C4375" s="161" t="inlineStr">
        <is>
          <t>Europe &amp; Central Asia</t>
        </is>
      </c>
      <c r="D4375" s="161" t="inlineStr">
        <is>
          <t>High income</t>
        </is>
      </c>
      <c r="E4375" s="161" t="b">
        <v>0</v>
      </c>
      <c r="F4375" s="161" t="inlineStr">
        <is>
          <t>nmim_typ3_2030_pct_gdp</t>
        </is>
      </c>
      <c r="G4375" s="161" t="n">
        <v>0.6994859175604317</v>
      </c>
      <c r="H4375" s="161" t="inlineStr">
        <is>
          <t>2030</t>
        </is>
      </c>
      <c r="I4375" s="161" t="inlineStr">
        <is>
          <t>nmim_summary_v0_2.csv (InvestmentNeeds NMIM v0.2, model output)</t>
        </is>
      </c>
    </row>
    <row r="4376" ht="13" customHeight="1">
      <c r="A4376" s="161" t="inlineStr">
        <is>
          <t>EST</t>
        </is>
      </c>
      <c r="B4376" s="161" t="inlineStr">
        <is>
          <t>Estonia</t>
        </is>
      </c>
      <c r="C4376" s="161" t="inlineStr">
        <is>
          <t>Europe &amp; Central Asia</t>
        </is>
      </c>
      <c r="D4376" s="161" t="inlineStr">
        <is>
          <t>High income</t>
        </is>
      </c>
      <c r="E4376" s="161" t="b">
        <v>0</v>
      </c>
      <c r="F4376" s="161" t="inlineStr">
        <is>
          <t>nmim_typ4_2030_pct_gdp</t>
        </is>
      </c>
      <c r="G4376" s="161" t="n">
        <v>0.4454468249011631</v>
      </c>
      <c r="H4376" s="161" t="inlineStr">
        <is>
          <t>2030</t>
        </is>
      </c>
      <c r="I4376" s="161" t="inlineStr">
        <is>
          <t>nmim_summary_v0_2.csv (InvestmentNeeds NMIM v0.2, model output)</t>
        </is>
      </c>
    </row>
    <row r="4377" ht="13" customHeight="1">
      <c r="A4377" s="161" t="inlineStr">
        <is>
          <t>EST</t>
        </is>
      </c>
      <c r="B4377" s="161" t="inlineStr">
        <is>
          <t>Estonia</t>
        </is>
      </c>
      <c r="C4377" s="161" t="inlineStr">
        <is>
          <t>Europe &amp; Central Asia</t>
        </is>
      </c>
      <c r="D4377" s="161" t="inlineStr">
        <is>
          <t>High income</t>
        </is>
      </c>
      <c r="E4377" s="161" t="b">
        <v>0</v>
      </c>
      <c r="F4377" s="161" t="inlineStr">
        <is>
          <t>nmim_typ5_2030_pct_gdp</t>
        </is>
      </c>
      <c r="G4377" s="161" t="n">
        <v>1.047767424206852</v>
      </c>
      <c r="H4377" s="161" t="inlineStr">
        <is>
          <t>2030</t>
        </is>
      </c>
      <c r="I4377" s="161" t="inlineStr">
        <is>
          <t>nmim_summary_v0_2.csv (InvestmentNeeds NMIM v0.2, model output)</t>
        </is>
      </c>
    </row>
    <row r="4378" ht="13" customHeight="1">
      <c r="A4378" s="161" t="inlineStr">
        <is>
          <t>EST</t>
        </is>
      </c>
      <c r="B4378" s="161" t="inlineStr">
        <is>
          <t>Estonia</t>
        </is>
      </c>
      <c r="C4378" s="161" t="inlineStr">
        <is>
          <t>Europe &amp; Central Asia</t>
        </is>
      </c>
      <c r="D4378" s="161" t="inlineStr">
        <is>
          <t>High income</t>
        </is>
      </c>
      <c r="E4378" s="161" t="b">
        <v>0</v>
      </c>
      <c r="F4378" s="161" t="inlineStr">
        <is>
          <t>nmim_budget_need_2030_pct_gdp</t>
        </is>
      </c>
      <c r="G4378" s="161" t="n">
        <v>0.4661022537131234</v>
      </c>
      <c r="H4378" s="161" t="inlineStr">
        <is>
          <t>2030</t>
        </is>
      </c>
      <c r="I4378" s="161" t="inlineStr">
        <is>
          <t>nmim_summary_v0_2.csv (InvestmentNeeds NMIM v0.2, model output)</t>
        </is>
      </c>
    </row>
    <row r="4379" ht="13" customHeight="1">
      <c r="A4379" s="161" t="inlineStr">
        <is>
          <t>EST</t>
        </is>
      </c>
      <c r="B4379" s="161" t="inlineStr">
        <is>
          <t>Estonia</t>
        </is>
      </c>
      <c r="C4379" s="161" t="inlineStr">
        <is>
          <t>Europe &amp; Central Asia</t>
        </is>
      </c>
      <c r="D4379" s="161" t="inlineStr">
        <is>
          <t>High income</t>
        </is>
      </c>
      <c r="E4379" s="161" t="b">
        <v>0</v>
      </c>
      <c r="F4379" s="161" t="inlineStr">
        <is>
          <t>nmim_private_share_2030_pct</t>
        </is>
      </c>
      <c r="G4379" s="161" t="n">
        <v>65.18861711313887</v>
      </c>
      <c r="H4379" s="161" t="inlineStr">
        <is>
          <t>2030</t>
        </is>
      </c>
      <c r="I4379" s="161" t="inlineStr">
        <is>
          <t>nmim_summary_v0_2.csv (InvestmentNeeds NMIM v0.2, model output)</t>
        </is>
      </c>
    </row>
    <row r="4380" ht="13" customHeight="1">
      <c r="A4380" s="161" t="inlineStr">
        <is>
          <t>EST</t>
        </is>
      </c>
      <c r="B4380" s="161" t="inlineStr">
        <is>
          <t>Estonia</t>
        </is>
      </c>
      <c r="C4380" s="161" t="inlineStr">
        <is>
          <t>Europe &amp; Central Asia</t>
        </is>
      </c>
      <c r="D4380" s="161" t="inlineStr">
        <is>
          <t>High income</t>
        </is>
      </c>
      <c r="E4380" s="161" t="b">
        <v>0</v>
      </c>
      <c r="F4380" s="161" t="inlineStr">
        <is>
          <t>nmim_incr_inv_2030_pct_gdp</t>
        </is>
      </c>
      <c r="G4380" s="161" t="n">
        <v>1.570471188680381</v>
      </c>
      <c r="H4380" s="161" t="inlineStr">
        <is>
          <t>2030</t>
        </is>
      </c>
      <c r="I4380" s="161" t="inlineStr">
        <is>
          <t>nmim_summary_v0_2.csv (InvestmentNeeds NMIM v0.2, model output)</t>
        </is>
      </c>
    </row>
    <row r="4381" ht="13" customHeight="1">
      <c r="A4381" s="161" t="inlineStr">
        <is>
          <t>EST</t>
        </is>
      </c>
      <c r="B4381" s="161" t="inlineStr">
        <is>
          <t>Estonia</t>
        </is>
      </c>
      <c r="C4381" s="161" t="inlineStr">
        <is>
          <t>Europe &amp; Central Asia</t>
        </is>
      </c>
      <c r="D4381" s="161" t="inlineStr">
        <is>
          <t>High income</t>
        </is>
      </c>
      <c r="E4381" s="161" t="b">
        <v>0</v>
      </c>
      <c r="F4381" s="161" t="inlineStr">
        <is>
          <t>nmim_incr_inv_2050_pct_gdp</t>
        </is>
      </c>
      <c r="G4381" s="161" t="n">
        <v>1.19497850051043</v>
      </c>
      <c r="H4381" s="161" t="inlineStr">
        <is>
          <t>2050</t>
        </is>
      </c>
      <c r="I4381" s="161" t="inlineStr">
        <is>
          <t>nmim_summary_v0_2.csv (InvestmentNeeds NMIM v0.2, model output)</t>
        </is>
      </c>
    </row>
    <row r="4382" ht="13" customHeight="1">
      <c r="A4382" s="161" t="inlineStr">
        <is>
          <t>EST</t>
        </is>
      </c>
      <c r="B4382" s="161" t="inlineStr">
        <is>
          <t>Estonia</t>
        </is>
      </c>
      <c r="C4382" s="161" t="inlineStr">
        <is>
          <t>Europe &amp; Central Asia</t>
        </is>
      </c>
      <c r="D4382" s="161" t="inlineStr">
        <is>
          <t>High income</t>
        </is>
      </c>
      <c r="E4382" s="161" t="b">
        <v>0</v>
      </c>
      <c r="F4382" s="161" t="inlineStr">
        <is>
          <t>nmim_pv_incr_cost_b_pct_gdp</t>
        </is>
      </c>
      <c r="G4382" s="161" t="n">
        <v>5.061078969180969</v>
      </c>
      <c r="H4382" s="161" t="inlineStr">
        <is>
          <t>2025-2050</t>
        </is>
      </c>
      <c r="I4382" s="161" t="inlineStr">
        <is>
          <t>nmim_summary_v0_2.csv (InvestmentNeeds NMIM v0.2, model output)</t>
        </is>
      </c>
    </row>
    <row r="4383" ht="13" customHeight="1">
      <c r="A4383" s="161" t="inlineStr">
        <is>
          <t>EST</t>
        </is>
      </c>
      <c r="B4383" s="161" t="inlineStr">
        <is>
          <t>Estonia</t>
        </is>
      </c>
      <c r="C4383" s="161" t="inlineStr">
        <is>
          <t>Europe &amp; Central Asia</t>
        </is>
      </c>
      <c r="D4383" s="161" t="inlineStr">
        <is>
          <t>High income</t>
        </is>
      </c>
      <c r="E4383" s="161" t="b">
        <v>0</v>
      </c>
      <c r="F4383" s="161" t="inlineStr">
        <is>
          <t>price_diesel_usd_litre</t>
        </is>
      </c>
      <c r="G4383" s="161" t="n">
        <v>1.502</v>
      </c>
      <c r="H4383" s="161" t="inlineStr">
        <is>
          <t>2024</t>
        </is>
      </c>
      <c r="I4383" s="161" t="inlineStr">
        <is>
          <t>imffossilfuelsubsidiesdata.xlsb</t>
        </is>
      </c>
    </row>
    <row r="4384" ht="13" customHeight="1">
      <c r="A4384" s="161" t="inlineStr">
        <is>
          <t>EST</t>
        </is>
      </c>
      <c r="B4384" s="161" t="inlineStr">
        <is>
          <t>Estonia</t>
        </is>
      </c>
      <c r="C4384" s="161" t="inlineStr">
        <is>
          <t>Europe &amp; Central Asia</t>
        </is>
      </c>
      <c r="D4384" s="161" t="inlineStr">
        <is>
          <t>High income</t>
        </is>
      </c>
      <c r="E4384" s="161" t="b">
        <v>0</v>
      </c>
      <c r="F4384" s="161" t="inlineStr">
        <is>
          <t>price_gasoline_usd_litre</t>
        </is>
      </c>
      <c r="G4384" s="161" t="n">
        <v>1.81</v>
      </c>
      <c r="H4384" s="161" t="inlineStr">
        <is>
          <t>2024</t>
        </is>
      </c>
      <c r="I4384" s="161" t="inlineStr">
        <is>
          <t>imffossilfuelsubsidiesdata.xlsb</t>
        </is>
      </c>
    </row>
    <row r="4385" ht="13" customHeight="1">
      <c r="A4385" s="161" t="inlineStr">
        <is>
          <t>EST</t>
        </is>
      </c>
      <c r="B4385" s="161" t="inlineStr">
        <is>
          <t>Estonia</t>
        </is>
      </c>
      <c r="C4385" s="161" t="inlineStr">
        <is>
          <t>Europe &amp; Central Asia</t>
        </is>
      </c>
      <c r="D4385" s="161" t="inlineStr">
        <is>
          <t>High income</t>
        </is>
      </c>
      <c r="E4385" s="161" t="b">
        <v>0</v>
      </c>
      <c r="F4385" s="161" t="inlineStr">
        <is>
          <t>price_electricity_residential_usd_kwh</t>
        </is>
      </c>
      <c r="G4385" s="161" t="n">
        <v>0.244</v>
      </c>
      <c r="H4385" s="161" t="inlineStr">
        <is>
          <t>2024</t>
        </is>
      </c>
      <c r="I4385" s="161" t="inlineStr">
        <is>
          <t>imffossilfuelsubsidiesdata.xlsb</t>
        </is>
      </c>
    </row>
    <row r="4386" ht="13" customHeight="1">
      <c r="A4386" s="161" t="inlineStr">
        <is>
          <t>EST</t>
        </is>
      </c>
      <c r="B4386" s="161" t="inlineStr">
        <is>
          <t>Estonia</t>
        </is>
      </c>
      <c r="C4386" s="161" t="inlineStr">
        <is>
          <t>Europe &amp; Central Asia</t>
        </is>
      </c>
      <c r="D4386" s="161" t="inlineStr">
        <is>
          <t>High income</t>
        </is>
      </c>
      <c r="E4386" s="161" t="b">
        <v>0</v>
      </c>
      <c r="F4386" s="161" t="inlineStr">
        <is>
          <t>price_electricity_industry_usd_kwh</t>
        </is>
      </c>
      <c r="G4386" s="161" t="n">
        <v>0.151</v>
      </c>
      <c r="H4386" s="161" t="inlineStr">
        <is>
          <t>2024</t>
        </is>
      </c>
      <c r="I4386" s="161" t="inlineStr">
        <is>
          <t>imffossilfuelsubsidiesdata.xlsb</t>
        </is>
      </c>
    </row>
    <row r="4387" ht="13" customHeight="1">
      <c r="A4387" s="161" t="inlineStr">
        <is>
          <t>EST</t>
        </is>
      </c>
      <c r="B4387" s="161" t="inlineStr">
        <is>
          <t>Estonia</t>
        </is>
      </c>
      <c r="C4387" s="161" t="inlineStr">
        <is>
          <t>Europe &amp; Central Asia</t>
        </is>
      </c>
      <c r="D4387" s="161" t="inlineStr">
        <is>
          <t>High income</t>
        </is>
      </c>
      <c r="E4387" s="161" t="b">
        <v>0</v>
      </c>
      <c r="F4387" s="161" t="inlineStr">
        <is>
          <t>price_gas_residential_usd_gj</t>
        </is>
      </c>
      <c r="G4387" s="161" t="n">
        <v>22.225</v>
      </c>
      <c r="H4387" s="161" t="inlineStr">
        <is>
          <t>2024</t>
        </is>
      </c>
      <c r="I4387" s="161" t="inlineStr">
        <is>
          <t>imffossilfuelsubsidiesdata.xlsb</t>
        </is>
      </c>
    </row>
    <row r="4388" ht="13" customHeight="1">
      <c r="A4388" s="161" t="inlineStr">
        <is>
          <t>EST</t>
        </is>
      </c>
      <c r="B4388" s="161" t="inlineStr">
        <is>
          <t>Estonia</t>
        </is>
      </c>
      <c r="C4388" s="161" t="inlineStr">
        <is>
          <t>Europe &amp; Central Asia</t>
        </is>
      </c>
      <c r="D4388" s="161" t="inlineStr">
        <is>
          <t>High income</t>
        </is>
      </c>
      <c r="E4388" s="161" t="b">
        <v>0</v>
      </c>
      <c r="F4388" s="161" t="inlineStr">
        <is>
          <t>price_gas_industry_usd_gj</t>
        </is>
      </c>
      <c r="G4388" s="161" t="n">
        <v>20.556</v>
      </c>
      <c r="H4388" s="161" t="inlineStr">
        <is>
          <t>2024</t>
        </is>
      </c>
      <c r="I4388" s="161" t="inlineStr">
        <is>
          <t>imffossilfuelsubsidiesdata.xlsb</t>
        </is>
      </c>
    </row>
    <row r="4389" ht="13" customHeight="1">
      <c r="A4389" s="161" t="inlineStr">
        <is>
          <t>EST</t>
        </is>
      </c>
      <c r="B4389" s="161" t="inlineStr">
        <is>
          <t>Estonia</t>
        </is>
      </c>
      <c r="C4389" s="161" t="inlineStr">
        <is>
          <t>Europe &amp; Central Asia</t>
        </is>
      </c>
      <c r="D4389" s="161" t="inlineStr">
        <is>
          <t>High income</t>
        </is>
      </c>
      <c r="E4389" s="161" t="b">
        <v>0</v>
      </c>
      <c r="F4389" s="161" t="inlineStr">
        <is>
          <t>price_gas_power_usd_gj</t>
        </is>
      </c>
      <c r="G4389" s="161" t="n">
        <v>20.556</v>
      </c>
      <c r="H4389" s="161" t="inlineStr">
        <is>
          <t>2024</t>
        </is>
      </c>
      <c r="I4389" s="161" t="inlineStr">
        <is>
          <t>imffossilfuelsubsidiesdata.xlsb</t>
        </is>
      </c>
    </row>
    <row r="4390" ht="13" customHeight="1">
      <c r="A4390" s="161" t="inlineStr">
        <is>
          <t>EST</t>
        </is>
      </c>
      <c r="B4390" s="161" t="inlineStr">
        <is>
          <t>Estonia</t>
        </is>
      </c>
      <c r="C4390" s="161" t="inlineStr">
        <is>
          <t>Europe &amp; Central Asia</t>
        </is>
      </c>
      <c r="D4390" s="161" t="inlineStr">
        <is>
          <t>High income</t>
        </is>
      </c>
      <c r="E4390" s="161" t="b">
        <v>0</v>
      </c>
      <c r="F4390" s="161" t="inlineStr">
        <is>
          <t>price_coal_residential_usd_gj</t>
        </is>
      </c>
      <c r="G4390" s="161" t="n">
        <v>7.409</v>
      </c>
      <c r="H4390" s="161" t="inlineStr">
        <is>
          <t>2024</t>
        </is>
      </c>
      <c r="I4390" s="161" t="inlineStr">
        <is>
          <t>imffossilfuelsubsidiesdata.xlsb</t>
        </is>
      </c>
    </row>
    <row r="4391" ht="13" customHeight="1">
      <c r="A4391" s="161" t="inlineStr">
        <is>
          <t>EST</t>
        </is>
      </c>
      <c r="B4391" s="161" t="inlineStr">
        <is>
          <t>Estonia</t>
        </is>
      </c>
      <c r="C4391" s="161" t="inlineStr">
        <is>
          <t>Europe &amp; Central Asia</t>
        </is>
      </c>
      <c r="D4391" s="161" t="inlineStr">
        <is>
          <t>High income</t>
        </is>
      </c>
      <c r="E4391" s="161" t="b">
        <v>0</v>
      </c>
      <c r="F4391" s="161" t="inlineStr">
        <is>
          <t>price_coal_industry_usd_gj</t>
        </is>
      </c>
      <c r="G4391" s="161" t="n">
        <v>10.173</v>
      </c>
      <c r="H4391" s="161" t="inlineStr">
        <is>
          <t>2024</t>
        </is>
      </c>
      <c r="I4391" s="161" t="inlineStr">
        <is>
          <t>imffossilfuelsubsidiesdata.xlsb</t>
        </is>
      </c>
    </row>
    <row r="4392" ht="13" customHeight="1">
      <c r="A4392" s="161" t="inlineStr">
        <is>
          <t>EST</t>
        </is>
      </c>
      <c r="B4392" s="161" t="inlineStr">
        <is>
          <t>Estonia</t>
        </is>
      </c>
      <c r="C4392" s="161" t="inlineStr">
        <is>
          <t>Europe &amp; Central Asia</t>
        </is>
      </c>
      <c r="D4392" s="161" t="inlineStr">
        <is>
          <t>High income</t>
        </is>
      </c>
      <c r="E4392" s="161" t="b">
        <v>0</v>
      </c>
      <c r="F4392" s="161" t="inlineStr">
        <is>
          <t>price_coal_power_usd_gj</t>
        </is>
      </c>
      <c r="G4392" s="161" t="n">
        <v>9.254</v>
      </c>
      <c r="H4392" s="161" t="inlineStr">
        <is>
          <t>2024</t>
        </is>
      </c>
      <c r="I4392" s="161" t="inlineStr">
        <is>
          <t>imffossilfuelsubsidiesdata.xlsb</t>
        </is>
      </c>
    </row>
    <row r="4393" ht="13" customHeight="1">
      <c r="A4393" s="161" t="inlineStr">
        <is>
          <t>EST</t>
        </is>
      </c>
      <c r="B4393" s="161" t="inlineStr">
        <is>
          <t>Estonia</t>
        </is>
      </c>
      <c r="C4393" s="161" t="inlineStr">
        <is>
          <t>Europe &amp; Central Asia</t>
        </is>
      </c>
      <c r="D4393" s="161" t="inlineStr">
        <is>
          <t>High income</t>
        </is>
      </c>
      <c r="E4393" s="161" t="b">
        <v>0</v>
      </c>
      <c r="F4393" s="161" t="inlineStr">
        <is>
          <t>revenue_pct_gdp</t>
        </is>
      </c>
      <c r="G4393" s="161" t="n">
        <v>42.076</v>
      </c>
      <c r="H4393" s="161" t="inlineStr">
        <is>
          <t>2024</t>
        </is>
      </c>
      <c r="I4393" s="161" t="inlineStr">
        <is>
          <t>dataset_2026-08-26T13_41_09_874550254Z_DEFAULT_INTEGRATION_IMF_RES_WEO_9_0_0.csv</t>
        </is>
      </c>
    </row>
    <row r="4394" ht="13" customHeight="1">
      <c r="A4394" s="161" t="inlineStr">
        <is>
          <t>EST</t>
        </is>
      </c>
      <c r="B4394" s="161" t="inlineStr">
        <is>
          <t>Estonia</t>
        </is>
      </c>
      <c r="C4394" s="161" t="inlineStr">
        <is>
          <t>Europe &amp; Central Asia</t>
        </is>
      </c>
      <c r="D4394" s="161" t="inlineStr">
        <is>
          <t>High income</t>
        </is>
      </c>
      <c r="E4394" s="161" t="b">
        <v>0</v>
      </c>
      <c r="F4394" s="161" t="inlineStr">
        <is>
          <t>primary_balance_pct_gdp</t>
        </is>
      </c>
      <c r="G4394" s="161" t="n">
        <v>-1.264</v>
      </c>
      <c r="H4394" s="161" t="inlineStr">
        <is>
          <t>2024</t>
        </is>
      </c>
      <c r="I4394" s="161" t="inlineStr">
        <is>
          <t>dataset_2026-08-26T13_41_09_874550254Z_DEFAULT_INTEGRATION_IMF_RES_WEO_9_0_0.csv</t>
        </is>
      </c>
    </row>
    <row r="4395" ht="13" customHeight="1">
      <c r="A4395" s="161" t="inlineStr">
        <is>
          <t>EST</t>
        </is>
      </c>
      <c r="B4395" s="161" t="inlineStr">
        <is>
          <t>Estonia</t>
        </is>
      </c>
      <c r="C4395" s="161" t="inlineStr">
        <is>
          <t>Europe &amp; Central Asia</t>
        </is>
      </c>
      <c r="D4395" s="161" t="inlineStr">
        <is>
          <t>High income</t>
        </is>
      </c>
      <c r="E4395" s="161" t="b">
        <v>0</v>
      </c>
      <c r="F4395" s="161" t="inlineStr">
        <is>
          <t>current_account_pct_gdp</t>
        </is>
      </c>
      <c r="G4395" s="161" t="n">
        <v>-1.246</v>
      </c>
      <c r="H4395" s="161" t="inlineStr">
        <is>
          <t>2024</t>
        </is>
      </c>
      <c r="I4395" s="161" t="inlineStr">
        <is>
          <t>dataset_2026-08-26T13_41_09_874550254Z_DEFAULT_INTEGRATION_IMF_RES_WEO_9_0_0.csv</t>
        </is>
      </c>
    </row>
    <row r="4396" ht="13" customHeight="1">
      <c r="A4396" s="161" t="inlineStr">
        <is>
          <t>EST</t>
        </is>
      </c>
      <c r="B4396" s="161" t="inlineStr">
        <is>
          <t>Estonia</t>
        </is>
      </c>
      <c r="C4396" s="161" t="inlineStr">
        <is>
          <t>Europe &amp; Central Asia</t>
        </is>
      </c>
      <c r="D4396" s="161" t="inlineStr">
        <is>
          <t>High income</t>
        </is>
      </c>
      <c r="E4396" s="161" t="b">
        <v>0</v>
      </c>
      <c r="F4396" s="161" t="inlineStr">
        <is>
          <t>gross_capital_formation_pct_gdp</t>
        </is>
      </c>
      <c r="G4396" s="161" t="n">
        <v>24.554</v>
      </c>
      <c r="H4396" s="161" t="inlineStr">
        <is>
          <t>2024</t>
        </is>
      </c>
      <c r="I4396" s="161" t="inlineStr">
        <is>
          <t>dataset_2026-08-26T13_41_09_874550254Z_DEFAULT_INTEGRATION_IMF_RES_WEO_9_0_0.csv</t>
        </is>
      </c>
    </row>
    <row r="4397" ht="13" customHeight="1">
      <c r="A4397" s="161" t="inlineStr">
        <is>
          <t>EST</t>
        </is>
      </c>
      <c r="B4397" s="161" t="inlineStr">
        <is>
          <t>Estonia</t>
        </is>
      </c>
      <c r="C4397" s="161" t="inlineStr">
        <is>
          <t>Europe &amp; Central Asia</t>
        </is>
      </c>
      <c r="D4397" s="161" t="inlineStr">
        <is>
          <t>High income</t>
        </is>
      </c>
      <c r="E4397" s="161" t="b">
        <v>0</v>
      </c>
      <c r="F4397" s="161" t="inlineStr">
        <is>
          <t>real_gdp_growth_5y_avg_pct</t>
        </is>
      </c>
      <c r="G4397" s="161" t="n">
        <v>0.262</v>
      </c>
      <c r="H4397" s="161" t="inlineStr">
        <is>
          <t>2020-2024 avg</t>
        </is>
      </c>
      <c r="I4397" s="161" t="inlineStr">
        <is>
          <t>dataset_2026-08-26T13_41_09_874550254Z_DEFAULT_INTEGRATION_IMF_RES_WEO_9_0_0.csv (derived)</t>
        </is>
      </c>
    </row>
    <row r="4398" ht="13" customHeight="1">
      <c r="A4398" s="161" t="inlineStr">
        <is>
          <t>EST</t>
        </is>
      </c>
      <c r="B4398" s="161" t="inlineStr">
        <is>
          <t>Estonia</t>
        </is>
      </c>
      <c r="C4398" s="161" t="inlineStr">
        <is>
          <t>Europe &amp; Central Asia</t>
        </is>
      </c>
      <c r="D4398" s="161" t="inlineStr">
        <is>
          <t>High income</t>
        </is>
      </c>
      <c r="E4398" s="161" t="b">
        <v>0</v>
      </c>
      <c r="F4398" s="161" t="inlineStr">
        <is>
          <t>int_budget_need_2030_pct_gdp</t>
        </is>
      </c>
      <c r="G4398" s="161" t="n">
        <v>0.315</v>
      </c>
      <c r="H4398" s="161" t="inlineStr">
        <is>
          <t>2030</t>
        </is>
      </c>
      <c r="I4398" s="161" t="inlineStr">
        <is>
          <t>integrated_results.csv (MacroFiscalModels v0.1, model output)</t>
        </is>
      </c>
    </row>
    <row r="4399" ht="13" customHeight="1">
      <c r="A4399" s="161" t="inlineStr">
        <is>
          <t>EST</t>
        </is>
      </c>
      <c r="B4399" s="161" t="inlineStr">
        <is>
          <t>Estonia</t>
        </is>
      </c>
      <c r="C4399" s="161" t="inlineStr">
        <is>
          <t>Europe &amp; Central Asia</t>
        </is>
      </c>
      <c r="D4399" s="161" t="inlineStr">
        <is>
          <t>High income</t>
        </is>
      </c>
      <c r="E4399" s="161" t="b">
        <v>0</v>
      </c>
      <c r="F4399" s="161" t="inlineStr">
        <is>
          <t>int_pricing_revenue_2030_pct_gdp</t>
        </is>
      </c>
      <c r="G4399" s="161" t="n">
        <v>0.221</v>
      </c>
      <c r="H4399" s="161" t="inlineStr">
        <is>
          <t>2030</t>
        </is>
      </c>
      <c r="I4399" s="161" t="inlineStr">
        <is>
          <t>integrated_results.csv (MacroFiscalModels v0.1, model output)</t>
        </is>
      </c>
    </row>
    <row r="4400" ht="13" customHeight="1">
      <c r="A4400" s="161" t="inlineStr">
        <is>
          <t>EST</t>
        </is>
      </c>
      <c r="B4400" s="161" t="inlineStr">
        <is>
          <t>Estonia</t>
        </is>
      </c>
      <c r="C4400" s="161" t="inlineStr">
        <is>
          <t>Europe &amp; Central Asia</t>
        </is>
      </c>
      <c r="D4400" s="161" t="inlineStr">
        <is>
          <t>High income</t>
        </is>
      </c>
      <c r="E4400" s="161" t="b">
        <v>0</v>
      </c>
      <c r="F4400" s="161" t="inlineStr">
        <is>
          <t>int_financing_gap_2030_pct_gdp</t>
        </is>
      </c>
      <c r="G4400" s="161" t="n">
        <v>0.094</v>
      </c>
      <c r="H4400" s="161" t="inlineStr">
        <is>
          <t>2030</t>
        </is>
      </c>
      <c r="I4400" s="161" t="inlineStr">
        <is>
          <t>integrated_results.csv (MacroFiscalModels v0.1, model output)</t>
        </is>
      </c>
    </row>
    <row r="4401" ht="13" customHeight="1">
      <c r="A4401" s="161" t="inlineStr">
        <is>
          <t>EST</t>
        </is>
      </c>
      <c r="B4401" s="161" t="inlineStr">
        <is>
          <t>Estonia</t>
        </is>
      </c>
      <c r="C4401" s="161" t="inlineStr">
        <is>
          <t>Europe &amp; Central Asia</t>
        </is>
      </c>
      <c r="D4401" s="161" t="inlineStr">
        <is>
          <t>High income</t>
        </is>
      </c>
      <c r="E4401" s="161" t="b">
        <v>0</v>
      </c>
      <c r="F4401" s="161" t="inlineStr">
        <is>
          <t>int_gdp_dev_2050_pct</t>
        </is>
      </c>
      <c r="G4401" s="161" t="n">
        <v>3.691</v>
      </c>
      <c r="H4401" s="161" t="inlineStr">
        <is>
          <t>2050</t>
        </is>
      </c>
      <c r="I4401" s="161" t="inlineStr">
        <is>
          <t>integrated_results.csv (MacroFiscalModels v0.1, model output)</t>
        </is>
      </c>
    </row>
    <row r="4402" ht="13" customHeight="1">
      <c r="A4402" s="161" t="inlineStr">
        <is>
          <t>EST</t>
        </is>
      </c>
      <c r="B4402" s="161" t="inlineStr">
        <is>
          <t>Estonia</t>
        </is>
      </c>
      <c r="C4402" s="161" t="inlineStr">
        <is>
          <t>Europe &amp; Central Asia</t>
        </is>
      </c>
      <c r="D4402" s="161" t="inlineStr">
        <is>
          <t>High income</t>
        </is>
      </c>
      <c r="E4402" s="161" t="b">
        <v>0</v>
      </c>
      <c r="F4402" s="161" t="inlineStr">
        <is>
          <t>int_debt_2050_pct_gdp</t>
        </is>
      </c>
      <c r="G4402" s="161" t="n">
        <v>26.31</v>
      </c>
      <c r="H4402" s="161" t="inlineStr">
        <is>
          <t>2050</t>
        </is>
      </c>
      <c r="I4402" s="161" t="inlineStr">
        <is>
          <t>integrated_results.csv (MacroFiscalModels v0.1, model output)</t>
        </is>
      </c>
    </row>
    <row r="4403" ht="13" customHeight="1">
      <c r="A4403" s="161" t="inlineStr">
        <is>
          <t>SWZ</t>
        </is>
      </c>
      <c r="B4403" s="161" t="inlineStr">
        <is>
          <t>Eswatini</t>
        </is>
      </c>
      <c r="C4403" s="161" t="inlineStr">
        <is>
          <t>Sub-Saharan Africa</t>
        </is>
      </c>
      <c r="D4403" s="161" t="inlineStr">
        <is>
          <t>Lower middle income</t>
        </is>
      </c>
      <c r="E4403" s="161" t="b">
        <v>0</v>
      </c>
      <c r="F4403" s="161" t="inlineStr">
        <is>
          <t>interest_to_revenue_pct</t>
        </is>
      </c>
      <c r="G4403" s="161" t="n">
        <v>9.297000000000001</v>
      </c>
      <c r="H4403" s="161" t="inlineStr">
        <is>
          <t>2024</t>
        </is>
      </c>
      <c r="I4403" s="161" t="inlineStr">
        <is>
          <t>dataset_2026-08-26T13_41_09_874550254Z_DEFAULT_INTEGRATION_IMF_RES_WEO_9_0_0.csv (derived)</t>
        </is>
      </c>
    </row>
    <row r="4404" ht="13" customHeight="1">
      <c r="A4404" s="161" t="inlineStr">
        <is>
          <t>SWZ</t>
        </is>
      </c>
      <c r="B4404" s="161" t="inlineStr">
        <is>
          <t>Eswatini</t>
        </is>
      </c>
      <c r="C4404" s="161" t="inlineStr">
        <is>
          <t>Sub-Saharan Africa</t>
        </is>
      </c>
      <c r="D4404" s="161" t="inlineStr">
        <is>
          <t>Lower middle income</t>
        </is>
      </c>
      <c r="E4404" s="161" t="b">
        <v>0</v>
      </c>
      <c r="F4404" s="161" t="inlineStr">
        <is>
          <t>interest_pct_gdp</t>
        </is>
      </c>
      <c r="G4404" s="161" t="n">
        <v>3.021</v>
      </c>
      <c r="H4404" s="161" t="inlineStr">
        <is>
          <t>2024</t>
        </is>
      </c>
      <c r="I4404" s="161" t="inlineStr">
        <is>
          <t>dataset_2026-08-26T13_41_09_874550254Z_DEFAULT_INTEGRATION_IMF_RES_WEO_9_0_0.csv (derived)</t>
        </is>
      </c>
    </row>
    <row r="4405" ht="13" customHeight="1">
      <c r="A4405" s="161" t="inlineStr">
        <is>
          <t>SWZ</t>
        </is>
      </c>
      <c r="B4405" s="161" t="inlineStr">
        <is>
          <t>Eswatini</t>
        </is>
      </c>
      <c r="C4405" s="161" t="inlineStr">
        <is>
          <t>Sub-Saharan Africa</t>
        </is>
      </c>
      <c r="D4405" s="161" t="inlineStr">
        <is>
          <t>Lower middle income</t>
        </is>
      </c>
      <c r="E4405" s="161" t="b">
        <v>0</v>
      </c>
      <c r="F4405" s="161" t="inlineStr">
        <is>
          <t>gross_debt_pct_gdp</t>
        </is>
      </c>
      <c r="G4405" s="161" t="n">
        <v>40.095</v>
      </c>
      <c r="H4405" s="161" t="inlineStr">
        <is>
          <t>2024</t>
        </is>
      </c>
      <c r="I4405" s="161" t="inlineStr">
        <is>
          <t>dataset_2026-08-26T13_41_09_874550254Z_DEFAULT_INTEGRATION_IMF_RES_WEO_9_0_0.csv</t>
        </is>
      </c>
    </row>
    <row r="4406" ht="13" customHeight="1">
      <c r="A4406" s="161" t="inlineStr">
        <is>
          <t>SWZ</t>
        </is>
      </c>
      <c r="B4406" s="161" t="inlineStr">
        <is>
          <t>Eswatini</t>
        </is>
      </c>
      <c r="C4406" s="161" t="inlineStr">
        <is>
          <t>Sub-Saharan Africa</t>
        </is>
      </c>
      <c r="D4406" s="161" t="inlineStr">
        <is>
          <t>Lower middle income</t>
        </is>
      </c>
      <c r="E4406" s="161" t="b">
        <v>0</v>
      </c>
      <c r="F4406" s="161" t="inlineStr">
        <is>
          <t>tax_revenue_pct_gdp</t>
        </is>
      </c>
      <c r="G4406" s="161" t="n">
        <v>30.668</v>
      </c>
      <c r="H4406" s="161" t="inlineStr">
        <is>
          <t>2024</t>
        </is>
      </c>
      <c r="I4406" s="161" t="inlineStr">
        <is>
          <t>world-imf2026.xlsx</t>
        </is>
      </c>
    </row>
    <row r="4407" ht="13" customHeight="1">
      <c r="A4407" s="161" t="inlineStr">
        <is>
          <t>SWZ</t>
        </is>
      </c>
      <c r="B4407" s="161" t="inlineStr">
        <is>
          <t>Eswatini</t>
        </is>
      </c>
      <c r="C4407" s="161" t="inlineStr">
        <is>
          <t>Sub-Saharan Africa</t>
        </is>
      </c>
      <c r="D4407" s="161" t="inlineStr">
        <is>
          <t>Lower middle income</t>
        </is>
      </c>
      <c r="E4407" s="161" t="b">
        <v>0</v>
      </c>
      <c r="F4407" s="161" t="inlineStr">
        <is>
          <t>capex_execution_rate_pct</t>
        </is>
      </c>
      <c r="G4407" s="161" t="n">
        <v>59.819</v>
      </c>
      <c r="H4407" s="161" t="inlineStr">
        <is>
          <t>2022</t>
        </is>
      </c>
      <c r="I4407" s="161" t="inlineStr">
        <is>
          <t>WB_BOOST_WIDEF.csv</t>
        </is>
      </c>
    </row>
    <row r="4408" ht="13" customHeight="1">
      <c r="A4408" s="161" t="inlineStr">
        <is>
          <t>SWZ</t>
        </is>
      </c>
      <c r="B4408" s="161" t="inlineStr">
        <is>
          <t>Eswatini</t>
        </is>
      </c>
      <c r="C4408" s="161" t="inlineStr">
        <is>
          <t>Sub-Saharan Africa</t>
        </is>
      </c>
      <c r="D4408" s="161" t="inlineStr">
        <is>
          <t>Lower middle income</t>
        </is>
      </c>
      <c r="E4408" s="161" t="b">
        <v>0</v>
      </c>
      <c r="F4408" s="161" t="inlineStr">
        <is>
          <t>climate_pfm_diagnostic_on_record</t>
        </is>
      </c>
      <c r="G4408" s="161" t="n">
        <v>0</v>
      </c>
      <c r="H4408" s="161" t="inlineStr">
        <is>
          <t>2022</t>
        </is>
      </c>
      <c r="I4408" s="161" t="inlineStr">
        <is>
          <t>UNDP-Global-Climate-Public-Finance-Review-2022.pdf (Table 4.2)</t>
        </is>
      </c>
    </row>
    <row r="4409" ht="13" customHeight="1">
      <c r="A4409" s="161" t="inlineStr">
        <is>
          <t>SWZ</t>
        </is>
      </c>
      <c r="B4409" s="161" t="inlineStr">
        <is>
          <t>Eswatini</t>
        </is>
      </c>
      <c r="C4409" s="161" t="inlineStr">
        <is>
          <t>Sub-Saharan Africa</t>
        </is>
      </c>
      <c r="D4409" s="161" t="inlineStr">
        <is>
          <t>Lower middle income</t>
        </is>
      </c>
      <c r="E4409" s="161" t="b">
        <v>0</v>
      </c>
      <c r="F4409" s="161" t="inlineStr">
        <is>
          <t>ids_official_private_rate_spread_pp</t>
        </is>
      </c>
      <c r="G4409" s="161" t="n">
        <v>7.27</v>
      </c>
      <c r="H4409" s="161" t="inlineStr">
        <is>
          <t>2024</t>
        </is>
      </c>
      <c r="I4409" s="161" t="inlineStr">
        <is>
          <t>P_Data_Extract_From_International_Debt_Statistics__2_.xlsx</t>
        </is>
      </c>
    </row>
    <row r="4410" ht="13" customHeight="1">
      <c r="A4410" s="161" t="inlineStr">
        <is>
          <t>SWZ</t>
        </is>
      </c>
      <c r="B4410" s="161" t="inlineStr">
        <is>
          <t>Eswatini</t>
        </is>
      </c>
      <c r="C4410" s="161" t="inlineStr">
        <is>
          <t>Sub-Saharan Africa</t>
        </is>
      </c>
      <c r="D4410" s="161" t="inlineStr">
        <is>
          <t>Lower middle income</t>
        </is>
      </c>
      <c r="E4410" s="161" t="b">
        <v>0</v>
      </c>
      <c r="F4410" s="161" t="inlineStr">
        <is>
          <t>ids_private_creditor_rate_pct</t>
        </is>
      </c>
      <c r="G4410" s="161" t="n">
        <v>11.88</v>
      </c>
      <c r="H4410" s="161" t="inlineStr">
        <is>
          <t>2024</t>
        </is>
      </c>
      <c r="I4410" s="161" t="inlineStr">
        <is>
          <t>P_Data_Extract_From_International_Debt_Statistics__2_.xlsx</t>
        </is>
      </c>
    </row>
    <row r="4411" ht="13" customHeight="1">
      <c r="A4411" s="161" t="inlineStr">
        <is>
          <t>SWZ</t>
        </is>
      </c>
      <c r="B4411" s="161" t="inlineStr">
        <is>
          <t>Eswatini</t>
        </is>
      </c>
      <c r="C4411" s="161" t="inlineStr">
        <is>
          <t>Sub-Saharan Africa</t>
        </is>
      </c>
      <c r="D4411" s="161" t="inlineStr">
        <is>
          <t>Lower middle income</t>
        </is>
      </c>
      <c r="E4411" s="161" t="b">
        <v>0</v>
      </c>
      <c r="F4411" s="161" t="inlineStr">
        <is>
          <t>ids_avg_maturity_years</t>
        </is>
      </c>
      <c r="G4411" s="161" t="n">
        <v>20.659</v>
      </c>
      <c r="H4411" s="161" t="inlineStr">
        <is>
          <t>2024</t>
        </is>
      </c>
      <c r="I4411" s="161" t="inlineStr">
        <is>
          <t>P_Data_Extract_From_International_Debt_Statistics__2_.xlsx</t>
        </is>
      </c>
    </row>
    <row r="4412" ht="13" customHeight="1">
      <c r="A4412" s="161" t="inlineStr">
        <is>
          <t>SWZ</t>
        </is>
      </c>
      <c r="B4412" s="161" t="inlineStr">
        <is>
          <t>Eswatini</t>
        </is>
      </c>
      <c r="C4412" s="161" t="inlineStr">
        <is>
          <t>Sub-Saharan Africa</t>
        </is>
      </c>
      <c r="D4412" s="161" t="inlineStr">
        <is>
          <t>Lower middle income</t>
        </is>
      </c>
      <c r="E4412" s="161" t="b">
        <v>0</v>
      </c>
      <c r="F4412" s="161" t="inlineStr">
        <is>
          <t>mitigation_finance_received_pct_gdp</t>
        </is>
      </c>
      <c r="G4412" s="161" t="n">
        <v>0.523</v>
      </c>
      <c r="H4412" s="161" t="inlineStr">
        <is>
          <t>2024</t>
        </is>
      </c>
      <c r="I4412" s="161" t="inlineStr">
        <is>
          <t>CRDF-RP_2024.xlsx + WEO</t>
        </is>
      </c>
    </row>
    <row r="4413" ht="13" customHeight="1">
      <c r="A4413" s="161" t="inlineStr">
        <is>
          <t>SWZ</t>
        </is>
      </c>
      <c r="B4413" s="161" t="inlineStr">
        <is>
          <t>Eswatini</t>
        </is>
      </c>
      <c r="C4413" s="161" t="inlineStr">
        <is>
          <t>Sub-Saharan Africa</t>
        </is>
      </c>
      <c r="D4413" s="161" t="inlineStr">
        <is>
          <t>Lower middle income</t>
        </is>
      </c>
      <c r="E4413" s="161" t="b">
        <v>0</v>
      </c>
      <c r="F4413" s="161" t="inlineStr">
        <is>
          <t>ids_multilateral_share_pct</t>
        </is>
      </c>
      <c r="G4413" s="161" t="n">
        <v>65.101</v>
      </c>
      <c r="H4413" s="161" t="inlineStr">
        <is>
          <t>2024</t>
        </is>
      </c>
      <c r="I4413" s="161" t="inlineStr">
        <is>
          <t>P_Data_Extract_From_International_Debt_Statistics__2_.xlsx</t>
        </is>
      </c>
    </row>
    <row r="4414" ht="13" customHeight="1">
      <c r="A4414" s="161" t="inlineStr">
        <is>
          <t>SWZ</t>
        </is>
      </c>
      <c r="B4414" s="161" t="inlineStr">
        <is>
          <t>Eswatini</t>
        </is>
      </c>
      <c r="C4414" s="161" t="inlineStr">
        <is>
          <t>Sub-Saharan Africa</t>
        </is>
      </c>
      <c r="D4414" s="161" t="inlineStr">
        <is>
          <t>Lower middle income</t>
        </is>
      </c>
      <c r="E4414" s="161" t="b">
        <v>0</v>
      </c>
      <c r="F4414" s="161" t="inlineStr">
        <is>
          <t>ids_private_creditor_share_pct</t>
        </is>
      </c>
      <c r="G4414" s="161" t="n">
        <v>3.385</v>
      </c>
      <c r="H4414" s="161" t="inlineStr">
        <is>
          <t>2024</t>
        </is>
      </c>
      <c r="I4414" s="161" t="inlineStr">
        <is>
          <t>P_Data_Extract_From_International_Debt_Statistics__2_.xlsx</t>
        </is>
      </c>
    </row>
    <row r="4415" ht="13" customHeight="1">
      <c r="A4415" s="161" t="inlineStr">
        <is>
          <t>SWZ</t>
        </is>
      </c>
      <c r="B4415" s="161" t="inlineStr">
        <is>
          <t>Eswatini</t>
        </is>
      </c>
      <c r="C4415" s="161" t="inlineStr">
        <is>
          <t>Sub-Saharan Africa</t>
        </is>
      </c>
      <c r="D4415" s="161" t="inlineStr">
        <is>
          <t>Lower middle income</t>
        </is>
      </c>
      <c r="E4415" s="161" t="b">
        <v>0</v>
      </c>
      <c r="F4415" s="161" t="inlineStr">
        <is>
          <t>ids_usd_share_ppg_debt_pct</t>
        </is>
      </c>
      <c r="G4415" s="161" t="n">
        <v>56.243</v>
      </c>
      <c r="H4415" s="161" t="inlineStr">
        <is>
          <t>2024</t>
        </is>
      </c>
      <c r="I4415" s="161" t="inlineStr">
        <is>
          <t>P_Data_Extract_From_International_Debt_Statistics__2_.xlsx</t>
        </is>
      </c>
    </row>
    <row r="4416" ht="13" customHeight="1">
      <c r="A4416" s="161" t="inlineStr">
        <is>
          <t>SWZ</t>
        </is>
      </c>
      <c r="B4416" s="161" t="inlineStr">
        <is>
          <t>Eswatini</t>
        </is>
      </c>
      <c r="C4416" s="161" t="inlineStr">
        <is>
          <t>Sub-Saharan Africa</t>
        </is>
      </c>
      <c r="D4416" s="161" t="inlineStr">
        <is>
          <t>Lower middle income</t>
        </is>
      </c>
      <c r="E4416" s="161" t="b">
        <v>0</v>
      </c>
      <c r="F4416" s="161" t="inlineStr">
        <is>
          <t>ppi_commitments_pct_gdp</t>
        </is>
      </c>
      <c r="G4416" s="161" t="n">
        <v>0.474</v>
      </c>
      <c r="H4416" s="161" t="inlineStr">
        <is>
          <t>2020-2024 avg</t>
        </is>
      </c>
      <c r="I4416" s="161" t="inlineStr">
        <is>
          <t>2024-PPI-Full-DTA.dta + WEO</t>
        </is>
      </c>
    </row>
    <row r="4417" ht="13" customHeight="1">
      <c r="A4417" s="161" t="inlineStr">
        <is>
          <t>SWZ</t>
        </is>
      </c>
      <c r="B4417" s="161" t="inlineStr">
        <is>
          <t>Eswatini</t>
        </is>
      </c>
      <c r="C4417" s="161" t="inlineStr">
        <is>
          <t>Sub-Saharan Africa</t>
        </is>
      </c>
      <c r="D4417" s="161" t="inlineStr">
        <is>
          <t>Lower middle income</t>
        </is>
      </c>
      <c r="E4417" s="161" t="b">
        <v>0</v>
      </c>
      <c r="F4417" s="161" t="inlineStr">
        <is>
          <t>excise_revenue_pct_of_revenue</t>
        </is>
      </c>
      <c r="G4417" s="161" t="n">
        <v>4.655</v>
      </c>
      <c r="H4417" s="161" t="inlineStr">
        <is>
          <t>2024</t>
        </is>
      </c>
      <c r="I4417" s="161" t="inlineStr">
        <is>
          <t>world-imf2026.xlsx</t>
        </is>
      </c>
    </row>
    <row r="4418" ht="13" customHeight="1">
      <c r="A4418" s="161" t="inlineStr">
        <is>
          <t>SWZ</t>
        </is>
      </c>
      <c r="B4418" s="161" t="inlineStr">
        <is>
          <t>Eswatini</t>
        </is>
      </c>
      <c r="C4418" s="161" t="inlineStr">
        <is>
          <t>Sub-Saharan Africa</t>
        </is>
      </c>
      <c r="D4418" s="161" t="inlineStr">
        <is>
          <t>Lower middle income</t>
        </is>
      </c>
      <c r="E4418" s="161" t="b">
        <v>0</v>
      </c>
      <c r="F4418" s="161" t="inlineStr">
        <is>
          <t>ff_subsidy_total_pct_gdp</t>
        </is>
      </c>
      <c r="G4418" s="161" t="n">
        <v>0.018</v>
      </c>
      <c r="H4418" s="161" t="inlineStr">
        <is>
          <t>2024</t>
        </is>
      </c>
      <c r="I4418" s="161" t="inlineStr">
        <is>
          <t>imffossilfuelsubsidiesdata.xlsb + WEO</t>
        </is>
      </c>
    </row>
    <row r="4419" ht="13" customHeight="1">
      <c r="A4419" s="161" t="inlineStr">
        <is>
          <t>SWZ</t>
        </is>
      </c>
      <c r="B4419" s="161" t="inlineStr">
        <is>
          <t>Eswatini</t>
        </is>
      </c>
      <c r="C4419" s="161" t="inlineStr">
        <is>
          <t>Sub-Saharan Africa</t>
        </is>
      </c>
      <c r="D4419" s="161" t="inlineStr">
        <is>
          <t>Lower middle income</t>
        </is>
      </c>
      <c r="E4419" s="161" t="b">
        <v>0</v>
      </c>
      <c r="F4419" s="161" t="inlineStr">
        <is>
          <t>ff_subsidy_explicit_pct_gdp</t>
        </is>
      </c>
      <c r="G4419" s="161" t="n">
        <v>0.018</v>
      </c>
      <c r="H4419" s="161" t="inlineStr">
        <is>
          <t>2024</t>
        </is>
      </c>
      <c r="I4419" s="161" t="inlineStr">
        <is>
          <t>imffossilfuelsubsidiesdata.xlsb</t>
        </is>
      </c>
    </row>
    <row r="4420" ht="13" customHeight="1">
      <c r="A4420" s="161" t="inlineStr">
        <is>
          <t>SWZ</t>
        </is>
      </c>
      <c r="B4420" s="161" t="inlineStr">
        <is>
          <t>Eswatini</t>
        </is>
      </c>
      <c r="C4420" s="161" t="inlineStr">
        <is>
          <t>Sub-Saharan Africa</t>
        </is>
      </c>
      <c r="D4420" s="161" t="inlineStr">
        <is>
          <t>Lower middle income</t>
        </is>
      </c>
      <c r="E4420" s="161" t="b">
        <v>0</v>
      </c>
      <c r="F4420" s="161" t="inlineStr">
        <is>
          <t>ff_subsidy_implicit_pct_gdp</t>
        </is>
      </c>
      <c r="G4420" s="161" t="n">
        <v>0</v>
      </c>
      <c r="H4420" s="161" t="inlineStr">
        <is>
          <t>2024</t>
        </is>
      </c>
      <c r="I4420" s="161" t="inlineStr">
        <is>
          <t>imffossilfuelsubsidiesdata.xlsb</t>
        </is>
      </c>
    </row>
    <row r="4421" ht="13" customHeight="1">
      <c r="A4421" s="161" t="inlineStr">
        <is>
          <t>SWZ</t>
        </is>
      </c>
      <c r="B4421" s="161" t="inlineStr">
        <is>
          <t>Eswatini</t>
        </is>
      </c>
      <c r="C4421" s="161" t="inlineStr">
        <is>
          <t>Sub-Saharan Africa</t>
        </is>
      </c>
      <c r="D4421" s="161" t="inlineStr">
        <is>
          <t>Lower middle income</t>
        </is>
      </c>
      <c r="E4421" s="161" t="b">
        <v>0</v>
      </c>
      <c r="F4421" s="161" t="inlineStr">
        <is>
          <t>env_protection_pct_of_expenditure</t>
        </is>
      </c>
      <c r="G4421" s="161" t="n">
        <v>0.29</v>
      </c>
      <c r="H4421" s="161" t="inlineStr">
        <is>
          <t>2022</t>
        </is>
      </c>
      <c r="I4421" s="161" t="inlineStr">
        <is>
          <t>WB_BOOST_WIDEF.csv</t>
        </is>
      </c>
    </row>
    <row r="4422" ht="13" customHeight="1">
      <c r="A4422" s="161" t="inlineStr">
        <is>
          <t>SWZ</t>
        </is>
      </c>
      <c r="B4422" s="161" t="inlineStr">
        <is>
          <t>Eswatini</t>
        </is>
      </c>
      <c r="C4422" s="161" t="inlineStr">
        <is>
          <t>Sub-Saharan Africa</t>
        </is>
      </c>
      <c r="D4422" s="161" t="inlineStr">
        <is>
          <t>Lower middle income</t>
        </is>
      </c>
      <c r="E4422" s="161" t="b">
        <v>0</v>
      </c>
      <c r="F4422" s="161" t="inlineStr">
        <is>
          <t>net_fuel_trade_pct_merch</t>
        </is>
      </c>
      <c r="G4422" s="161" t="n">
        <v>-15.106</v>
      </c>
      <c r="H4422" s="161" t="inlineStr">
        <is>
          <t>2023</t>
        </is>
      </c>
      <c r="I4422" s="161" t="inlineStr">
        <is>
          <t>WDI TX.VAL.FUEL.ZS.UN less TM.VAL.FUEL.ZS.UN</t>
        </is>
      </c>
    </row>
    <row r="4423" ht="13" customHeight="1">
      <c r="A4423" s="161" t="inlineStr">
        <is>
          <t>SWZ</t>
        </is>
      </c>
      <c r="B4423" s="161" t="inlineStr">
        <is>
          <t>Eswatini</t>
        </is>
      </c>
      <c r="C4423" s="161" t="inlineStr">
        <is>
          <t>Sub-Saharan Africa</t>
        </is>
      </c>
      <c r="D4423" s="161" t="inlineStr">
        <is>
          <t>Lower middle income</t>
        </is>
      </c>
      <c r="E4423" s="161" t="b">
        <v>0</v>
      </c>
      <c r="F4423" s="161" t="inlineStr">
        <is>
          <t>fuel_exports_pct_merch</t>
        </is>
      </c>
      <c r="G4423" s="161" t="n">
        <v>3.598</v>
      </c>
      <c r="H4423" s="161" t="inlineStr">
        <is>
          <t>2023</t>
        </is>
      </c>
      <c r="I4423" s="161" t="inlineStr">
        <is>
          <t>API_TX_VAL_FUEL_ZS_UN_DS2_en_csv_v2_33055.zip</t>
        </is>
      </c>
    </row>
    <row r="4424" ht="13" customHeight="1">
      <c r="A4424" s="161" t="inlineStr">
        <is>
          <t>SWZ</t>
        </is>
      </c>
      <c r="B4424" s="161" t="inlineStr">
        <is>
          <t>Eswatini</t>
        </is>
      </c>
      <c r="C4424" s="161" t="inlineStr">
        <is>
          <t>Sub-Saharan Africa</t>
        </is>
      </c>
      <c r="D4424" s="161" t="inlineStr">
        <is>
          <t>Lower middle income</t>
        </is>
      </c>
      <c r="E4424" s="161" t="b">
        <v>0</v>
      </c>
      <c r="F4424" s="161" t="inlineStr">
        <is>
          <t>fuel_imports_pct_merch</t>
        </is>
      </c>
      <c r="G4424" s="161" t="n">
        <v>18.704</v>
      </c>
      <c r="H4424" s="161" t="inlineStr">
        <is>
          <t>2023</t>
        </is>
      </c>
      <c r="I4424" s="161" t="inlineStr">
        <is>
          <t>API_TM_VAL_FUEL_ZS_UN_DS2_en_csv_v2_36140.zip</t>
        </is>
      </c>
    </row>
    <row r="4425" ht="13" customHeight="1">
      <c r="A4425" s="161" t="inlineStr">
        <is>
          <t>SWZ</t>
        </is>
      </c>
      <c r="B4425" s="161" t="inlineStr">
        <is>
          <t>Eswatini</t>
        </is>
      </c>
      <c r="C4425" s="161" t="inlineStr">
        <is>
          <t>Sub-Saharan Africa</t>
        </is>
      </c>
      <c r="D4425" s="161" t="inlineStr">
        <is>
          <t>Lower middle income</t>
        </is>
      </c>
      <c r="E4425" s="161" t="b">
        <v>0</v>
      </c>
      <c r="F4425" s="161" t="inlineStr">
        <is>
          <t>energy_import_dep_pct</t>
        </is>
      </c>
      <c r="G4425" s="161" t="n">
        <v>20.553</v>
      </c>
      <c r="H4425" s="161" t="inlineStr">
        <is>
          <t>2022</t>
        </is>
      </c>
      <c r="I4425" s="161" t="inlineStr">
        <is>
          <t>API_EG_IMP_CONS_ZS_DS2_en_csv_v2_160768.zip</t>
        </is>
      </c>
    </row>
    <row r="4426" ht="13" customHeight="1">
      <c r="A4426" s="161" t="inlineStr">
        <is>
          <t>SWZ</t>
        </is>
      </c>
      <c r="B4426" s="161" t="inlineStr">
        <is>
          <t>Eswatini</t>
        </is>
      </c>
      <c r="C4426" s="161" t="inlineStr">
        <is>
          <t>Sub-Saharan Africa</t>
        </is>
      </c>
      <c r="D4426" s="161" t="inlineStr">
        <is>
          <t>Lower middle income</t>
        </is>
      </c>
      <c r="E4426" s="161" t="b">
        <v>0</v>
      </c>
      <c r="F4426" s="161" t="inlineStr">
        <is>
          <t>fossil_rents_total_pct_gdp</t>
        </is>
      </c>
      <c r="G4426" s="161" t="n">
        <v>0.137</v>
      </c>
      <c r="H4426" s="161" t="inlineStr">
        <is>
          <t>2021</t>
        </is>
      </c>
      <c r="I4426" s="161" t="inlineStr">
        <is>
          <t>WDI NY.GDP.PETR+NGAS+COAL.RT.ZS</t>
        </is>
      </c>
    </row>
    <row r="4427" ht="13" customHeight="1">
      <c r="A4427" s="161" t="inlineStr">
        <is>
          <t>SWZ</t>
        </is>
      </c>
      <c r="B4427" s="161" t="inlineStr">
        <is>
          <t>Eswatini</t>
        </is>
      </c>
      <c r="C4427" s="161" t="inlineStr">
        <is>
          <t>Sub-Saharan Africa</t>
        </is>
      </c>
      <c r="D4427" s="161" t="inlineStr">
        <is>
          <t>Lower middle income</t>
        </is>
      </c>
      <c r="E4427" s="161" t="b">
        <v>0</v>
      </c>
      <c r="F4427" s="161" t="inlineStr">
        <is>
          <t>oil_rents_pct_gdp</t>
        </is>
      </c>
      <c r="G4427" s="161" t="n">
        <v>0</v>
      </c>
      <c r="H4427" s="161" t="inlineStr">
        <is>
          <t>2021</t>
        </is>
      </c>
      <c r="I4427" s="161" t="inlineStr">
        <is>
          <t>API_NY_GDP_PETR_RT_ZS_DS2_en_csv_v2_40227.zip</t>
        </is>
      </c>
    </row>
    <row r="4428" ht="13" customHeight="1">
      <c r="A4428" s="161" t="inlineStr">
        <is>
          <t>SWZ</t>
        </is>
      </c>
      <c r="B4428" s="161" t="inlineStr">
        <is>
          <t>Eswatini</t>
        </is>
      </c>
      <c r="C4428" s="161" t="inlineStr">
        <is>
          <t>Sub-Saharan Africa</t>
        </is>
      </c>
      <c r="D4428" s="161" t="inlineStr">
        <is>
          <t>Lower middle income</t>
        </is>
      </c>
      <c r="E4428" s="161" t="b">
        <v>0</v>
      </c>
      <c r="F4428" s="161" t="inlineStr">
        <is>
          <t>gas_rents_pct_gdp</t>
        </is>
      </c>
      <c r="G4428" s="161" t="n">
        <v>0</v>
      </c>
      <c r="H4428" s="161" t="inlineStr">
        <is>
          <t>2021</t>
        </is>
      </c>
      <c r="I4428" s="161" t="inlineStr">
        <is>
          <t>API_NY_GDP_NGAS_RT_ZS_DS2_en_csv_v2_35861.zip</t>
        </is>
      </c>
    </row>
    <row r="4429" ht="13" customHeight="1">
      <c r="A4429" s="161" t="inlineStr">
        <is>
          <t>SWZ</t>
        </is>
      </c>
      <c r="B4429" s="161" t="inlineStr">
        <is>
          <t>Eswatini</t>
        </is>
      </c>
      <c r="C4429" s="161" t="inlineStr">
        <is>
          <t>Sub-Saharan Africa</t>
        </is>
      </c>
      <c r="D4429" s="161" t="inlineStr">
        <is>
          <t>Lower middle income</t>
        </is>
      </c>
      <c r="E4429" s="161" t="b">
        <v>0</v>
      </c>
      <c r="F4429" s="161" t="inlineStr">
        <is>
          <t>coal_rents_pct_gdp</t>
        </is>
      </c>
      <c r="G4429" s="161" t="n">
        <v>0.137</v>
      </c>
      <c r="H4429" s="161" t="inlineStr">
        <is>
          <t>2021</t>
        </is>
      </c>
      <c r="I4429" s="161" t="inlineStr">
        <is>
          <t>API_NY_GDP_COAL_RT_ZS_DS2_en_csv_v2_35370.zip</t>
        </is>
      </c>
    </row>
    <row r="4430" ht="13" customHeight="1">
      <c r="A4430" s="161" t="inlineStr">
        <is>
          <t>SWZ</t>
        </is>
      </c>
      <c r="B4430" s="161" t="inlineStr">
        <is>
          <t>Eswatini</t>
        </is>
      </c>
      <c r="C4430" s="161" t="inlineStr">
        <is>
          <t>Sub-Saharan Africa</t>
        </is>
      </c>
      <c r="D4430" s="161" t="inlineStr">
        <is>
          <t>Lower middle income</t>
        </is>
      </c>
      <c r="E4430" s="161" t="b">
        <v>0</v>
      </c>
      <c r="F4430" s="161" t="inlineStr">
        <is>
          <t>other_fossil_gen_share_pct</t>
        </is>
      </c>
      <c r="G4430" s="161" t="n">
        <v>0</v>
      </c>
      <c r="H4430" s="161" t="inlineStr">
        <is>
          <t>2024</t>
        </is>
      </c>
      <c r="I4430" s="161" t="inlineStr">
        <is>
          <t>release_generation_yearly_global.csv</t>
        </is>
      </c>
    </row>
    <row r="4431" ht="13" customHeight="1">
      <c r="A4431" s="161" t="inlineStr">
        <is>
          <t>SWZ</t>
        </is>
      </c>
      <c r="B4431" s="161" t="inlineStr">
        <is>
          <t>Eswatini</t>
        </is>
      </c>
      <c r="C4431" s="161" t="inlineStr">
        <is>
          <t>Sub-Saharan Africa</t>
        </is>
      </c>
      <c r="D4431" s="161" t="inlineStr">
        <is>
          <t>Lower middle income</t>
        </is>
      </c>
      <c r="E4431" s="161" t="b">
        <v>0</v>
      </c>
      <c r="F4431" s="161" t="inlineStr">
        <is>
          <t>renewable_share_electricity_pct</t>
        </is>
      </c>
      <c r="G4431" s="161" t="n">
        <v>99.291</v>
      </c>
      <c r="H4431" s="161" t="inlineStr">
        <is>
          <t>2024</t>
        </is>
      </c>
      <c r="I4431" s="161" t="inlineStr">
        <is>
          <t>imffossilfuelsubsidiesdata.xlsb</t>
        </is>
      </c>
    </row>
    <row r="4432" ht="13" customHeight="1">
      <c r="A4432" s="161" t="inlineStr">
        <is>
          <t>SWZ</t>
        </is>
      </c>
      <c r="B4432" s="161" t="inlineStr">
        <is>
          <t>Eswatini</t>
        </is>
      </c>
      <c r="C4432" s="161" t="inlineStr">
        <is>
          <t>Sub-Saharan Africa</t>
        </is>
      </c>
      <c r="D4432" s="161" t="inlineStr">
        <is>
          <t>Lower middle income</t>
        </is>
      </c>
      <c r="E4432" s="161" t="b">
        <v>0</v>
      </c>
      <c r="F4432" s="161" t="inlineStr">
        <is>
          <t>re_share_change_pp</t>
        </is>
      </c>
      <c r="G4432" s="161" t="n">
        <v>-0.249</v>
      </c>
      <c r="H4432" s="161" t="inlineStr">
        <is>
          <t>2024</t>
        </is>
      </c>
      <c r="I4432" s="161" t="inlineStr">
        <is>
          <t>release_generation_yearly_global.csv</t>
        </is>
      </c>
    </row>
    <row r="4433" ht="13" customHeight="1">
      <c r="A4433" s="161" t="inlineStr">
        <is>
          <t>SWZ</t>
        </is>
      </c>
      <c r="B4433" s="161" t="inlineStr">
        <is>
          <t>Eswatini</t>
        </is>
      </c>
      <c r="C4433" s="161" t="inlineStr">
        <is>
          <t>Sub-Saharan Africa</t>
        </is>
      </c>
      <c r="D4433" s="161" t="inlineStr">
        <is>
          <t>Lower middle income</t>
        </is>
      </c>
      <c r="E4433" s="161" t="b">
        <v>0</v>
      </c>
      <c r="F4433" s="161" t="inlineStr">
        <is>
          <t>re_capacity_growth_pct</t>
        </is>
      </c>
      <c r="G4433" s="161" t="n">
        <v>0</v>
      </c>
      <c r="H4433" s="161" t="inlineStr">
        <is>
          <t>2024</t>
        </is>
      </c>
      <c r="I4433" s="161" t="inlineStr">
        <is>
          <t>release_generation_yearly_global.csv</t>
        </is>
      </c>
    </row>
    <row r="4434" ht="13" customHeight="1">
      <c r="A4434" s="161" t="inlineStr">
        <is>
          <t>SWZ</t>
        </is>
      </c>
      <c r="B4434" s="161" t="inlineStr">
        <is>
          <t>Eswatini</t>
        </is>
      </c>
      <c r="C4434" s="161" t="inlineStr">
        <is>
          <t>Sub-Saharan Africa</t>
        </is>
      </c>
      <c r="D4434" s="161" t="inlineStr">
        <is>
          <t>Lower middle income</t>
        </is>
      </c>
      <c r="E4434" s="161" t="b">
        <v>0</v>
      </c>
      <c r="F4434" s="161" t="inlineStr">
        <is>
          <t>inn_total_inv_2030_pct_gdp</t>
        </is>
      </c>
      <c r="G4434" s="161" t="n">
        <v>5.86432521988766</v>
      </c>
      <c r="H4434" s="161" t="inlineStr">
        <is>
          <t>2030</t>
        </is>
      </c>
      <c r="I4434" s="161" t="inlineStr">
        <is>
          <t>Mitigation_Investment_Needs_v1.1.xlsx (InvestmentNeeds v1.1, model output)</t>
        </is>
      </c>
    </row>
    <row r="4435" ht="13" customHeight="1">
      <c r="A4435" s="161" t="inlineStr">
        <is>
          <t>SWZ</t>
        </is>
      </c>
      <c r="B4435" s="161" t="inlineStr">
        <is>
          <t>Eswatini</t>
        </is>
      </c>
      <c r="C4435" s="161" t="inlineStr">
        <is>
          <t>Sub-Saharan Africa</t>
        </is>
      </c>
      <c r="D4435" s="161" t="inlineStr">
        <is>
          <t>Lower middle income</t>
        </is>
      </c>
      <c r="E4435" s="161" t="b">
        <v>0</v>
      </c>
      <c r="F4435" s="161" t="inlineStr">
        <is>
          <t>inn_incr_inv_2030_pct_gdp</t>
        </is>
      </c>
      <c r="G4435" s="161" t="n">
        <v>1.40743805277304</v>
      </c>
      <c r="H4435" s="161" t="inlineStr">
        <is>
          <t>2030</t>
        </is>
      </c>
      <c r="I4435" s="161" t="inlineStr">
        <is>
          <t>Mitigation_Investment_Needs_v1.1.xlsx (InvestmentNeeds v1.1, model output)</t>
        </is>
      </c>
    </row>
    <row r="4436" ht="13" customHeight="1">
      <c r="A4436" s="161" t="inlineStr">
        <is>
          <t>SWZ</t>
        </is>
      </c>
      <c r="B4436" s="161" t="inlineStr">
        <is>
          <t>Eswatini</t>
        </is>
      </c>
      <c r="C4436" s="161" t="inlineStr">
        <is>
          <t>Sub-Saharan Africa</t>
        </is>
      </c>
      <c r="D4436" s="161" t="inlineStr">
        <is>
          <t>Lower middle income</t>
        </is>
      </c>
      <c r="E4436" s="161" t="b">
        <v>0</v>
      </c>
      <c r="F4436" s="161" t="inlineStr">
        <is>
          <t>inn_incr_inv_gen_2030_pct_gdp</t>
        </is>
      </c>
      <c r="G4436" s="161" t="n">
        <v>0.426787928997714</v>
      </c>
      <c r="H4436" s="161" t="inlineStr">
        <is>
          <t>2030</t>
        </is>
      </c>
      <c r="I4436" s="161" t="inlineStr">
        <is>
          <t>Mitigation_Investment_Needs_v1.1.xlsx (InvestmentNeeds v1.1, model output)</t>
        </is>
      </c>
    </row>
    <row r="4437" ht="13" customHeight="1">
      <c r="A4437" s="161" t="inlineStr">
        <is>
          <t>SWZ</t>
        </is>
      </c>
      <c r="B4437" s="161" t="inlineStr">
        <is>
          <t>Eswatini</t>
        </is>
      </c>
      <c r="C4437" s="161" t="inlineStr">
        <is>
          <t>Sub-Saharan Africa</t>
        </is>
      </c>
      <c r="D4437" s="161" t="inlineStr">
        <is>
          <t>Lower middle income</t>
        </is>
      </c>
      <c r="E4437" s="161" t="b">
        <v>0</v>
      </c>
      <c r="F4437" s="161" t="inlineStr">
        <is>
          <t>inn_incr_inv_grid_2030_pct_gdp</t>
        </is>
      </c>
      <c r="G4437" s="161" t="n">
        <v>0.2926545798841473</v>
      </c>
      <c r="H4437" s="161" t="inlineStr">
        <is>
          <t>2030</t>
        </is>
      </c>
      <c r="I4437" s="161" t="inlineStr">
        <is>
          <t>Mitigation_Investment_Needs_v1.1.xlsx (InvestmentNeeds v1.1, model output)</t>
        </is>
      </c>
    </row>
    <row r="4438" ht="13" customHeight="1">
      <c r="A4438" s="161" t="inlineStr">
        <is>
          <t>SWZ</t>
        </is>
      </c>
      <c r="B4438" s="161" t="inlineStr">
        <is>
          <t>Eswatini</t>
        </is>
      </c>
      <c r="C4438" s="161" t="inlineStr">
        <is>
          <t>Sub-Saharan Africa</t>
        </is>
      </c>
      <c r="D4438" s="161" t="inlineStr">
        <is>
          <t>Lower middle income</t>
        </is>
      </c>
      <c r="E4438" s="161" t="b">
        <v>0</v>
      </c>
      <c r="F4438" s="161" t="inlineStr">
        <is>
          <t>inn_incr_inv_trn_2030_pct_gdp</t>
        </is>
      </c>
      <c r="G4438" s="161" t="n">
        <v>0.2191745411148493</v>
      </c>
      <c r="H4438" s="161" t="inlineStr">
        <is>
          <t>2030</t>
        </is>
      </c>
      <c r="I4438" s="161" t="inlineStr">
        <is>
          <t>Mitigation_Investment_Needs_v1.1.xlsx (InvestmentNeeds v1.1, model output)</t>
        </is>
      </c>
    </row>
    <row r="4439" ht="13" customHeight="1">
      <c r="A4439" s="161" t="inlineStr">
        <is>
          <t>SWZ</t>
        </is>
      </c>
      <c r="B4439" s="161" t="inlineStr">
        <is>
          <t>Eswatini</t>
        </is>
      </c>
      <c r="C4439" s="161" t="inlineStr">
        <is>
          <t>Sub-Saharan Africa</t>
        </is>
      </c>
      <c r="D4439" s="161" t="inlineStr">
        <is>
          <t>Lower middle income</t>
        </is>
      </c>
      <c r="E4439" s="161" t="b">
        <v>0</v>
      </c>
      <c r="F4439" s="161" t="inlineStr">
        <is>
          <t>inn_incr_inv_bld_2030_pct_gdp</t>
        </is>
      </c>
      <c r="G4439" s="161" t="n">
        <v>0.1124431093736371</v>
      </c>
      <c r="H4439" s="161" t="inlineStr">
        <is>
          <t>2030</t>
        </is>
      </c>
      <c r="I4439" s="161" t="inlineStr">
        <is>
          <t>Mitigation_Investment_Needs_v1.1.xlsx (InvestmentNeeds v1.1, model output)</t>
        </is>
      </c>
    </row>
    <row r="4440" ht="13" customHeight="1">
      <c r="A4440" s="161" t="inlineStr">
        <is>
          <t>SWZ</t>
        </is>
      </c>
      <c r="B4440" s="161" t="inlineStr">
        <is>
          <t>Eswatini</t>
        </is>
      </c>
      <c r="C4440" s="161" t="inlineStr">
        <is>
          <t>Sub-Saharan Africa</t>
        </is>
      </c>
      <c r="D4440" s="161" t="inlineStr">
        <is>
          <t>Lower middle income</t>
        </is>
      </c>
      <c r="E4440" s="161" t="b">
        <v>0</v>
      </c>
      <c r="F4440" s="161" t="inlineStr">
        <is>
          <t>inn_incr_inv_ind_2030_pct_gdp</t>
        </is>
      </c>
      <c r="G4440" s="161" t="n">
        <v>0.0509833657730303</v>
      </c>
      <c r="H4440" s="161" t="inlineStr">
        <is>
          <t>2030</t>
        </is>
      </c>
      <c r="I4440" s="161" t="inlineStr">
        <is>
          <t>Mitigation_Investment_Needs_v1.1.xlsx (InvestmentNeeds v1.1, model output)</t>
        </is>
      </c>
    </row>
    <row r="4441" ht="13" customHeight="1">
      <c r="A4441" s="161" t="inlineStr">
        <is>
          <t>SWZ</t>
        </is>
      </c>
      <c r="B4441" s="161" t="inlineStr">
        <is>
          <t>Eswatini</t>
        </is>
      </c>
      <c r="C4441" s="161" t="inlineStr">
        <is>
          <t>Sub-Saharan Africa</t>
        </is>
      </c>
      <c r="D4441" s="161" t="inlineStr">
        <is>
          <t>Lower middle income</t>
        </is>
      </c>
      <c r="E4441" s="161" t="b">
        <v>0</v>
      </c>
      <c r="F4441" s="161" t="inlineStr">
        <is>
          <t>inn_incr_inv_fuel_2030_pct_gdp</t>
        </is>
      </c>
      <c r="G4441" s="161" t="n">
        <v>0.06621060097021871</v>
      </c>
      <c r="H4441" s="161" t="inlineStr">
        <is>
          <t>2030</t>
        </is>
      </c>
      <c r="I4441" s="161" t="inlineStr">
        <is>
          <t>Mitigation_Investment_Needs_v1.1.xlsx (InvestmentNeeds v1.1, model output)</t>
        </is>
      </c>
    </row>
    <row r="4442" ht="13" customHeight="1">
      <c r="A4442" s="161" t="inlineStr">
        <is>
          <t>SWZ</t>
        </is>
      </c>
      <c r="B4442" s="161" t="inlineStr">
        <is>
          <t>Eswatini</t>
        </is>
      </c>
      <c r="C4442" s="161" t="inlineStr">
        <is>
          <t>Sub-Saharan Africa</t>
        </is>
      </c>
      <c r="D4442" s="161" t="inlineStr">
        <is>
          <t>Lower middle income</t>
        </is>
      </c>
      <c r="E4442" s="161" t="b">
        <v>0</v>
      </c>
      <c r="F4442" s="161" t="inlineStr">
        <is>
          <t>inn_incr_inv_afolu_2030_pct_gdp</t>
        </is>
      </c>
      <c r="G4442" s="161" t="n">
        <v>0.2391839266594415</v>
      </c>
      <c r="H4442" s="161" t="inlineStr">
        <is>
          <t>2030</t>
        </is>
      </c>
      <c r="I4442" s="161" t="inlineStr">
        <is>
          <t>Mitigation_Investment_Needs_v1.1.xlsx (InvestmentNeeds v1.1, model output)</t>
        </is>
      </c>
    </row>
    <row r="4443" ht="13" customHeight="1">
      <c r="A4443" s="161" t="inlineStr">
        <is>
          <t>SWZ</t>
        </is>
      </c>
      <c r="B4443" s="161" t="inlineStr">
        <is>
          <t>Eswatini</t>
        </is>
      </c>
      <c r="C4443" s="161" t="inlineStr">
        <is>
          <t>Sub-Saharan Africa</t>
        </is>
      </c>
      <c r="D4443" s="161" t="inlineStr">
        <is>
          <t>Lower middle income</t>
        </is>
      </c>
      <c r="E4443" s="161" t="b">
        <v>0</v>
      </c>
      <c r="F4443" s="161" t="inlineStr">
        <is>
          <t>inn_incr_cost_a_2030_pct_gdp</t>
        </is>
      </c>
      <c r="G4443" s="161" t="n">
        <v>0.1134835154238469</v>
      </c>
      <c r="H4443" s="161" t="inlineStr">
        <is>
          <t>2030</t>
        </is>
      </c>
      <c r="I4443" s="161" t="inlineStr">
        <is>
          <t>Mitigation_Investment_Needs_v1.1.xlsx (InvestmentNeeds v1.1, model output)</t>
        </is>
      </c>
    </row>
    <row r="4444" ht="13" customHeight="1">
      <c r="A4444" s="161" t="inlineStr">
        <is>
          <t>SWZ</t>
        </is>
      </c>
      <c r="B4444" s="161" t="inlineStr">
        <is>
          <t>Eswatini</t>
        </is>
      </c>
      <c r="C4444" s="161" t="inlineStr">
        <is>
          <t>Sub-Saharan Africa</t>
        </is>
      </c>
      <c r="D4444" s="161" t="inlineStr">
        <is>
          <t>Lower middle income</t>
        </is>
      </c>
      <c r="E4444" s="161" t="b">
        <v>0</v>
      </c>
      <c r="F4444" s="161" t="inlineStr">
        <is>
          <t>inn_incr_cost_b_2030_pct_gdp</t>
        </is>
      </c>
      <c r="G4444" s="161" t="n">
        <v>0.0621127682576868</v>
      </c>
      <c r="H4444" s="161" t="inlineStr">
        <is>
          <t>2030</t>
        </is>
      </c>
      <c r="I4444" s="161" t="inlineStr">
        <is>
          <t>Mitigation_Investment_Needs_v1.1.xlsx (InvestmentNeeds v1.1, model output)</t>
        </is>
      </c>
    </row>
    <row r="4445" ht="13" customHeight="1">
      <c r="A4445" s="161" t="inlineStr">
        <is>
          <t>SWZ</t>
        </is>
      </c>
      <c r="B4445" s="161" t="inlineStr">
        <is>
          <t>Eswatini</t>
        </is>
      </c>
      <c r="C4445" s="161" t="inlineStr">
        <is>
          <t>Sub-Saharan Africa</t>
        </is>
      </c>
      <c r="D4445" s="161" t="inlineStr">
        <is>
          <t>Lower middle income</t>
        </is>
      </c>
      <c r="E4445" s="161" t="b">
        <v>0</v>
      </c>
      <c r="F4445" s="161" t="inlineStr">
        <is>
          <t>inn_incr_cost_c_2030_pct_gdp</t>
        </is>
      </c>
      <c r="G4445" s="161" t="n">
        <v>0.0259875378951389</v>
      </c>
      <c r="H4445" s="161" t="inlineStr">
        <is>
          <t>2030</t>
        </is>
      </c>
      <c r="I4445" s="161" t="inlineStr">
        <is>
          <t>Mitigation_Investment_Needs_v1.1.xlsx (InvestmentNeeds v1.1, model output)</t>
        </is>
      </c>
    </row>
    <row r="4446" ht="13" customHeight="1">
      <c r="A4446" s="161" t="inlineStr">
        <is>
          <t>SWZ</t>
        </is>
      </c>
      <c r="B4446" s="161" t="inlineStr">
        <is>
          <t>Eswatini</t>
        </is>
      </c>
      <c r="C4446" s="161" t="inlineStr">
        <is>
          <t>Sub-Saharan Africa</t>
        </is>
      </c>
      <c r="D4446" s="161" t="inlineStr">
        <is>
          <t>Lower middle income</t>
        </is>
      </c>
      <c r="E4446" s="161" t="b">
        <v>0</v>
      </c>
      <c r="F4446" s="161" t="inlineStr">
        <is>
          <t>inn_cost_per_t_b_2030_usd</t>
        </is>
      </c>
      <c r="G4446" s="161" t="n">
        <v>102.475397179489</v>
      </c>
      <c r="H4446" s="161" t="inlineStr">
        <is>
          <t>2030</t>
        </is>
      </c>
      <c r="I4446" s="161" t="inlineStr">
        <is>
          <t>Mitigation_Investment_Needs_v1.1.xlsx (InvestmentNeeds v1.1, model output)</t>
        </is>
      </c>
    </row>
    <row r="4447" ht="13" customHeight="1">
      <c r="A4447" s="161" t="inlineStr">
        <is>
          <t>SWZ</t>
        </is>
      </c>
      <c r="B4447" s="161" t="inlineStr">
        <is>
          <t>Eswatini</t>
        </is>
      </c>
      <c r="C4447" s="161" t="inlineStr">
        <is>
          <t>Sub-Saharan Africa</t>
        </is>
      </c>
      <c r="D4447" s="161" t="inlineStr">
        <is>
          <t>Lower middle income</t>
        </is>
      </c>
      <c r="E4447" s="161" t="b">
        <v>0</v>
      </c>
      <c r="F4447" s="161" t="inlineStr">
        <is>
          <t>inn_coc_penalty_2030_pct_gdp</t>
        </is>
      </c>
      <c r="G4447" s="161" t="n">
        <v>0.2140447798590015</v>
      </c>
      <c r="H4447" s="161" t="inlineStr">
        <is>
          <t>2030</t>
        </is>
      </c>
      <c r="I4447" s="161" t="inlineStr">
        <is>
          <t>Mitigation_Investment_Needs_v1.1.xlsx (InvestmentNeeds v1.1, model output)</t>
        </is>
      </c>
    </row>
    <row r="4448" ht="13" customHeight="1">
      <c r="A4448" s="161" t="inlineStr">
        <is>
          <t>SWZ</t>
        </is>
      </c>
      <c r="B4448" s="161" t="inlineStr">
        <is>
          <t>Eswatini</t>
        </is>
      </c>
      <c r="C4448" s="161" t="inlineStr">
        <is>
          <t>Sub-Saharan Africa</t>
        </is>
      </c>
      <c r="D4448" s="161" t="inlineStr">
        <is>
          <t>Lower middle income</t>
        </is>
      </c>
      <c r="E4448" s="161" t="b">
        <v>0</v>
      </c>
      <c r="F4448" s="161" t="inlineStr">
        <is>
          <t>inn_pima_adj_inv_2030_pct_gdp</t>
        </is>
      </c>
      <c r="G4448" s="161" t="n">
        <v>6.731924019542272</v>
      </c>
      <c r="H4448" s="161" t="inlineStr">
        <is>
          <t>2030</t>
        </is>
      </c>
      <c r="I4448" s="161" t="inlineStr">
        <is>
          <t>Mitigation_Investment_Needs_v1.1.xlsx (InvestmentNeeds v1.1, model output)</t>
        </is>
      </c>
    </row>
    <row r="4449" ht="13" customHeight="1">
      <c r="A4449" s="161" t="inlineStr">
        <is>
          <t>SWZ</t>
        </is>
      </c>
      <c r="B4449" s="161" t="inlineStr">
        <is>
          <t>Eswatini</t>
        </is>
      </c>
      <c r="C4449" s="161" t="inlineStr">
        <is>
          <t>Sub-Saharan Africa</t>
        </is>
      </c>
      <c r="D4449" s="161" t="inlineStr">
        <is>
          <t>Lower middle income</t>
        </is>
      </c>
      <c r="E4449" s="161" t="b">
        <v>0</v>
      </c>
      <c r="F4449" s="161" t="inlineStr">
        <is>
          <t>nmim_nz_inv_2030_pct_gdp</t>
        </is>
      </c>
      <c r="G4449" s="161" t="n">
        <v>2.213670707757882</v>
      </c>
      <c r="H4449" s="161" t="inlineStr">
        <is>
          <t>2030</t>
        </is>
      </c>
      <c r="I4449" s="161" t="inlineStr">
        <is>
          <t>nmim_summary_v0_2.csv (InvestmentNeeds NMIM v0.2, model output)</t>
        </is>
      </c>
    </row>
    <row r="4450" ht="13" customHeight="1">
      <c r="A4450" s="161" t="inlineStr">
        <is>
          <t>SWZ</t>
        </is>
      </c>
      <c r="B4450" s="161" t="inlineStr">
        <is>
          <t>Eswatini</t>
        </is>
      </c>
      <c r="C4450" s="161" t="inlineStr">
        <is>
          <t>Sub-Saharan Africa</t>
        </is>
      </c>
      <c r="D4450" s="161" t="inlineStr">
        <is>
          <t>Lower middle income</t>
        </is>
      </c>
      <c r="E4450" s="161" t="b">
        <v>0</v>
      </c>
      <c r="F4450" s="161" t="inlineStr">
        <is>
          <t>nmim_typ1_2030_pct_gdp</t>
        </is>
      </c>
      <c r="G4450" s="161" t="n">
        <v>0.5158100982594004</v>
      </c>
      <c r="H4450" s="161" t="inlineStr">
        <is>
          <t>2030</t>
        </is>
      </c>
      <c r="I4450" s="161" t="inlineStr">
        <is>
          <t>nmim_summary_v0_2.csv (InvestmentNeeds NMIM v0.2, model output)</t>
        </is>
      </c>
    </row>
    <row r="4451" ht="13" customHeight="1">
      <c r="A4451" s="161" t="inlineStr">
        <is>
          <t>SWZ</t>
        </is>
      </c>
      <c r="B4451" s="161" t="inlineStr">
        <is>
          <t>Eswatini</t>
        </is>
      </c>
      <c r="C4451" s="161" t="inlineStr">
        <is>
          <t>Sub-Saharan Africa</t>
        </is>
      </c>
      <c r="D4451" s="161" t="inlineStr">
        <is>
          <t>Lower middle income</t>
        </is>
      </c>
      <c r="E4451" s="161" t="b">
        <v>0</v>
      </c>
      <c r="F4451" s="161" t="inlineStr">
        <is>
          <t>nmim_typ2_2030_pct_gdp</t>
        </is>
      </c>
      <c r="G4451" s="161" t="n">
        <v>0.2155496448445349</v>
      </c>
      <c r="H4451" s="161" t="inlineStr">
        <is>
          <t>2030</t>
        </is>
      </c>
      <c r="I4451" s="161" t="inlineStr">
        <is>
          <t>nmim_summary_v0_2.csv (InvestmentNeeds NMIM v0.2, model output)</t>
        </is>
      </c>
    </row>
    <row r="4452" ht="13" customHeight="1">
      <c r="A4452" s="161" t="inlineStr">
        <is>
          <t>SWZ</t>
        </is>
      </c>
      <c r="B4452" s="161" t="inlineStr">
        <is>
          <t>Eswatini</t>
        </is>
      </c>
      <c r="C4452" s="161" t="inlineStr">
        <is>
          <t>Sub-Saharan Africa</t>
        </is>
      </c>
      <c r="D4452" s="161" t="inlineStr">
        <is>
          <t>Lower middle income</t>
        </is>
      </c>
      <c r="E4452" s="161" t="b">
        <v>0</v>
      </c>
      <c r="F4452" s="161" t="inlineStr">
        <is>
          <t>nmim_typ3_2030_pct_gdp</t>
        </is>
      </c>
      <c r="G4452" s="161" t="n">
        <v>0.2687942303584458</v>
      </c>
      <c r="H4452" s="161" t="inlineStr">
        <is>
          <t>2030</t>
        </is>
      </c>
      <c r="I4452" s="161" t="inlineStr">
        <is>
          <t>nmim_summary_v0_2.csv (InvestmentNeeds NMIM v0.2, model output)</t>
        </is>
      </c>
    </row>
    <row r="4453" ht="13" customHeight="1">
      <c r="A4453" s="161" t="inlineStr">
        <is>
          <t>SWZ</t>
        </is>
      </c>
      <c r="B4453" s="161" t="inlineStr">
        <is>
          <t>Eswatini</t>
        </is>
      </c>
      <c r="C4453" s="161" t="inlineStr">
        <is>
          <t>Sub-Saharan Africa</t>
        </is>
      </c>
      <c r="D4453" s="161" t="inlineStr">
        <is>
          <t>Lower middle income</t>
        </is>
      </c>
      <c r="E4453" s="161" t="b">
        <v>0</v>
      </c>
      <c r="F4453" s="161" t="inlineStr">
        <is>
          <t>nmim_typ4_2030_pct_gdp</t>
        </is>
      </c>
      <c r="G4453" s="161" t="n">
        <v>0.6870766801326406</v>
      </c>
      <c r="H4453" s="161" t="inlineStr">
        <is>
          <t>2030</t>
        </is>
      </c>
      <c r="I4453" s="161" t="inlineStr">
        <is>
          <t>nmim_summary_v0_2.csv (InvestmentNeeds NMIM v0.2, model output)</t>
        </is>
      </c>
    </row>
    <row r="4454" ht="13" customHeight="1">
      <c r="A4454" s="161" t="inlineStr">
        <is>
          <t>SWZ</t>
        </is>
      </c>
      <c r="B4454" s="161" t="inlineStr">
        <is>
          <t>Eswatini</t>
        </is>
      </c>
      <c r="C4454" s="161" t="inlineStr">
        <is>
          <t>Sub-Saharan Africa</t>
        </is>
      </c>
      <c r="D4454" s="161" t="inlineStr">
        <is>
          <t>Lower middle income</t>
        </is>
      </c>
      <c r="E4454" s="161" t="b">
        <v>0</v>
      </c>
      <c r="F4454" s="161" t="inlineStr">
        <is>
          <t>nmim_typ5_2030_pct_gdp</t>
        </is>
      </c>
      <c r="G4454" s="161" t="n">
        <v>0.5264400549785737</v>
      </c>
      <c r="H4454" s="161" t="inlineStr">
        <is>
          <t>2030</t>
        </is>
      </c>
      <c r="I4454" s="161" t="inlineStr">
        <is>
          <t>nmim_summary_v0_2.csv (InvestmentNeeds NMIM v0.2, model output)</t>
        </is>
      </c>
    </row>
    <row r="4455" ht="13" customHeight="1">
      <c r="A4455" s="161" t="inlineStr">
        <is>
          <t>SWZ</t>
        </is>
      </c>
      <c r="B4455" s="161" t="inlineStr">
        <is>
          <t>Eswatini</t>
        </is>
      </c>
      <c r="C4455" s="161" t="inlineStr">
        <is>
          <t>Sub-Saharan Africa</t>
        </is>
      </c>
      <c r="D4455" s="161" t="inlineStr">
        <is>
          <t>Lower middle income</t>
        </is>
      </c>
      <c r="E4455" s="161" t="b">
        <v>0</v>
      </c>
      <c r="F4455" s="161" t="inlineStr">
        <is>
          <t>nmim_budget_need_2030_pct_gdp</t>
        </is>
      </c>
      <c r="G4455" s="161" t="n">
        <v>0.7219331022502498</v>
      </c>
      <c r="H4455" s="161" t="inlineStr">
        <is>
          <t>2030</t>
        </is>
      </c>
      <c r="I4455" s="161" t="inlineStr">
        <is>
          <t>nmim_summary_v0_2.csv (InvestmentNeeds NMIM v0.2, model output)</t>
        </is>
      </c>
    </row>
    <row r="4456" ht="13" customHeight="1">
      <c r="A4456" s="161" t="inlineStr">
        <is>
          <t>SWZ</t>
        </is>
      </c>
      <c r="B4456" s="161" t="inlineStr">
        <is>
          <t>Eswatini</t>
        </is>
      </c>
      <c r="C4456" s="161" t="inlineStr">
        <is>
          <t>Sub-Saharan Africa</t>
        </is>
      </c>
      <c r="D4456" s="161" t="inlineStr">
        <is>
          <t>Lower middle income</t>
        </is>
      </c>
      <c r="E4456" s="161" t="b">
        <v>0</v>
      </c>
      <c r="F4456" s="161" t="inlineStr">
        <is>
          <t>nmim_private_share_2030_pct</t>
        </is>
      </c>
      <c r="G4456" s="161" t="n">
        <v>57.65030710499196</v>
      </c>
      <c r="H4456" s="161" t="inlineStr">
        <is>
          <t>2030</t>
        </is>
      </c>
      <c r="I4456" s="161" t="inlineStr">
        <is>
          <t>nmim_summary_v0_2.csv (InvestmentNeeds NMIM v0.2, model output)</t>
        </is>
      </c>
    </row>
    <row r="4457" ht="13" customHeight="1">
      <c r="A4457" s="161" t="inlineStr">
        <is>
          <t>SWZ</t>
        </is>
      </c>
      <c r="B4457" s="161" t="inlineStr">
        <is>
          <t>Eswatini</t>
        </is>
      </c>
      <c r="C4457" s="161" t="inlineStr">
        <is>
          <t>Sub-Saharan Africa</t>
        </is>
      </c>
      <c r="D4457" s="161" t="inlineStr">
        <is>
          <t>Lower middle income</t>
        </is>
      </c>
      <c r="E4457" s="161" t="b">
        <v>0</v>
      </c>
      <c r="F4457" s="161" t="inlineStr">
        <is>
          <t>nmim_incr_inv_2030_pct_gdp</t>
        </is>
      </c>
      <c r="G4457" s="161" t="n">
        <v>1.313940426081396</v>
      </c>
      <c r="H4457" s="161" t="inlineStr">
        <is>
          <t>2030</t>
        </is>
      </c>
      <c r="I4457" s="161" t="inlineStr">
        <is>
          <t>nmim_summary_v0_2.csv (InvestmentNeeds NMIM v0.2, model output)</t>
        </is>
      </c>
    </row>
    <row r="4458" ht="13" customHeight="1">
      <c r="A4458" s="161" t="inlineStr">
        <is>
          <t>SWZ</t>
        </is>
      </c>
      <c r="B4458" s="161" t="inlineStr">
        <is>
          <t>Eswatini</t>
        </is>
      </c>
      <c r="C4458" s="161" t="inlineStr">
        <is>
          <t>Sub-Saharan Africa</t>
        </is>
      </c>
      <c r="D4458" s="161" t="inlineStr">
        <is>
          <t>Lower middle income</t>
        </is>
      </c>
      <c r="E4458" s="161" t="b">
        <v>0</v>
      </c>
      <c r="F4458" s="161" t="inlineStr">
        <is>
          <t>nmim_incr_inv_2050_pct_gdp</t>
        </is>
      </c>
      <c r="G4458" s="161" t="n">
        <v>1.132584298826431</v>
      </c>
      <c r="H4458" s="161" t="inlineStr">
        <is>
          <t>2050</t>
        </is>
      </c>
      <c r="I4458" s="161" t="inlineStr">
        <is>
          <t>nmim_summary_v0_2.csv (InvestmentNeeds NMIM v0.2, model output)</t>
        </is>
      </c>
    </row>
    <row r="4459" ht="13" customHeight="1">
      <c r="A4459" s="161" t="inlineStr">
        <is>
          <t>SWZ</t>
        </is>
      </c>
      <c r="B4459" s="161" t="inlineStr">
        <is>
          <t>Eswatini</t>
        </is>
      </c>
      <c r="C4459" s="161" t="inlineStr">
        <is>
          <t>Sub-Saharan Africa</t>
        </is>
      </c>
      <c r="D4459" s="161" t="inlineStr">
        <is>
          <t>Lower middle income</t>
        </is>
      </c>
      <c r="E4459" s="161" t="b">
        <v>0</v>
      </c>
      <c r="F4459" s="161" t="inlineStr">
        <is>
          <t>nmim_pv_incr_cost_b_pct_gdp</t>
        </is>
      </c>
      <c r="G4459" s="161" t="n">
        <v>-6.936631237284266</v>
      </c>
      <c r="H4459" s="161" t="inlineStr">
        <is>
          <t>2025-2050</t>
        </is>
      </c>
      <c r="I4459" s="161" t="inlineStr">
        <is>
          <t>nmim_summary_v0_2.csv (InvestmentNeeds NMIM v0.2, model output)</t>
        </is>
      </c>
    </row>
    <row r="4460" ht="13" customHeight="1">
      <c r="A4460" s="161" t="inlineStr">
        <is>
          <t>SWZ</t>
        </is>
      </c>
      <c r="B4460" s="161" t="inlineStr">
        <is>
          <t>Eswatini</t>
        </is>
      </c>
      <c r="C4460" s="161" t="inlineStr">
        <is>
          <t>Sub-Saharan Africa</t>
        </is>
      </c>
      <c r="D4460" s="161" t="inlineStr">
        <is>
          <t>Lower middle income</t>
        </is>
      </c>
      <c r="E4460" s="161" t="b">
        <v>0</v>
      </c>
      <c r="F4460" s="161" t="inlineStr">
        <is>
          <t>price_diesel_usd_litre</t>
        </is>
      </c>
      <c r="G4460" s="161" t="n">
        <v>1.037</v>
      </c>
      <c r="H4460" s="161" t="inlineStr">
        <is>
          <t>2024</t>
        </is>
      </c>
      <c r="I4460" s="161" t="inlineStr">
        <is>
          <t>imffossilfuelsubsidiesdata.xlsb</t>
        </is>
      </c>
    </row>
    <row r="4461" ht="13" customHeight="1">
      <c r="A4461" s="161" t="inlineStr">
        <is>
          <t>SWZ</t>
        </is>
      </c>
      <c r="B4461" s="161" t="inlineStr">
        <is>
          <t>Eswatini</t>
        </is>
      </c>
      <c r="C4461" s="161" t="inlineStr">
        <is>
          <t>Sub-Saharan Africa</t>
        </is>
      </c>
      <c r="D4461" s="161" t="inlineStr">
        <is>
          <t>Lower middle income</t>
        </is>
      </c>
      <c r="E4461" s="161" t="b">
        <v>0</v>
      </c>
      <c r="F4461" s="161" t="inlineStr">
        <is>
          <t>price_gasoline_usd_litre</t>
        </is>
      </c>
      <c r="G4461" s="161" t="n">
        <v>1.176</v>
      </c>
      <c r="H4461" s="161" t="inlineStr">
        <is>
          <t>2024</t>
        </is>
      </c>
      <c r="I4461" s="161" t="inlineStr">
        <is>
          <t>imffossilfuelsubsidiesdata.xlsb</t>
        </is>
      </c>
    </row>
    <row r="4462" ht="13" customHeight="1">
      <c r="A4462" s="161" t="inlineStr">
        <is>
          <t>SWZ</t>
        </is>
      </c>
      <c r="B4462" s="161" t="inlineStr">
        <is>
          <t>Eswatini</t>
        </is>
      </c>
      <c r="C4462" s="161" t="inlineStr">
        <is>
          <t>Sub-Saharan Africa</t>
        </is>
      </c>
      <c r="D4462" s="161" t="inlineStr">
        <is>
          <t>Lower middle income</t>
        </is>
      </c>
      <c r="E4462" s="161" t="b">
        <v>0</v>
      </c>
      <c r="F4462" s="161" t="inlineStr">
        <is>
          <t>price_electricity_residential_usd_kwh</t>
        </is>
      </c>
      <c r="G4462" s="161" t="n">
        <v>0.124</v>
      </c>
      <c r="H4462" s="161" t="inlineStr">
        <is>
          <t>2024</t>
        </is>
      </c>
      <c r="I4462" s="161" t="inlineStr">
        <is>
          <t>imffossilfuelsubsidiesdata.xlsb</t>
        </is>
      </c>
    </row>
    <row r="4463" ht="13" customHeight="1">
      <c r="A4463" s="161" t="inlineStr">
        <is>
          <t>SWZ</t>
        </is>
      </c>
      <c r="B4463" s="161" t="inlineStr">
        <is>
          <t>Eswatini</t>
        </is>
      </c>
      <c r="C4463" s="161" t="inlineStr">
        <is>
          <t>Sub-Saharan Africa</t>
        </is>
      </c>
      <c r="D4463" s="161" t="inlineStr">
        <is>
          <t>Lower middle income</t>
        </is>
      </c>
      <c r="E4463" s="161" t="b">
        <v>0</v>
      </c>
      <c r="F4463" s="161" t="inlineStr">
        <is>
          <t>price_electricity_industry_usd_kwh</t>
        </is>
      </c>
      <c r="G4463" s="161" t="n">
        <v>0.08799999999999999</v>
      </c>
      <c r="H4463" s="161" t="inlineStr">
        <is>
          <t>2024</t>
        </is>
      </c>
      <c r="I4463" s="161" t="inlineStr">
        <is>
          <t>imffossilfuelsubsidiesdata.xlsb</t>
        </is>
      </c>
    </row>
    <row r="4464" ht="13" customHeight="1">
      <c r="A4464" s="161" t="inlineStr">
        <is>
          <t>SWZ</t>
        </is>
      </c>
      <c r="B4464" s="161" t="inlineStr">
        <is>
          <t>Eswatini</t>
        </is>
      </c>
      <c r="C4464" s="161" t="inlineStr">
        <is>
          <t>Sub-Saharan Africa</t>
        </is>
      </c>
      <c r="D4464" s="161" t="inlineStr">
        <is>
          <t>Lower middle income</t>
        </is>
      </c>
      <c r="E4464" s="161" t="b">
        <v>0</v>
      </c>
      <c r="F4464" s="161" t="inlineStr">
        <is>
          <t>price_gas_residential_usd_gj</t>
        </is>
      </c>
      <c r="G4464" s="161" t="n">
        <v>23.406</v>
      </c>
      <c r="H4464" s="161" t="inlineStr">
        <is>
          <t>2024</t>
        </is>
      </c>
      <c r="I4464" s="161" t="inlineStr">
        <is>
          <t>imffossilfuelsubsidiesdata.xlsb</t>
        </is>
      </c>
    </row>
    <row r="4465" ht="13" customHeight="1">
      <c r="A4465" s="161" t="inlineStr">
        <is>
          <t>SWZ</t>
        </is>
      </c>
      <c r="B4465" s="161" t="inlineStr">
        <is>
          <t>Eswatini</t>
        </is>
      </c>
      <c r="C4465" s="161" t="inlineStr">
        <is>
          <t>Sub-Saharan Africa</t>
        </is>
      </c>
      <c r="D4465" s="161" t="inlineStr">
        <is>
          <t>Lower middle income</t>
        </is>
      </c>
      <c r="E4465" s="161" t="b">
        <v>0</v>
      </c>
      <c r="F4465" s="161" t="inlineStr">
        <is>
          <t>price_gas_industry_usd_gj</t>
        </is>
      </c>
      <c r="G4465" s="161" t="n">
        <v>12.412</v>
      </c>
      <c r="H4465" s="161" t="inlineStr">
        <is>
          <t>2024</t>
        </is>
      </c>
      <c r="I4465" s="161" t="inlineStr">
        <is>
          <t>imffossilfuelsubsidiesdata.xlsb</t>
        </is>
      </c>
    </row>
    <row r="4466" ht="13" customHeight="1">
      <c r="A4466" s="161" t="inlineStr">
        <is>
          <t>SWZ</t>
        </is>
      </c>
      <c r="B4466" s="161" t="inlineStr">
        <is>
          <t>Eswatini</t>
        </is>
      </c>
      <c r="C4466" s="161" t="inlineStr">
        <is>
          <t>Sub-Saharan Africa</t>
        </is>
      </c>
      <c r="D4466" s="161" t="inlineStr">
        <is>
          <t>Lower middle income</t>
        </is>
      </c>
      <c r="E4466" s="161" t="b">
        <v>0</v>
      </c>
      <c r="F4466" s="161" t="inlineStr">
        <is>
          <t>price_gas_power_usd_gj</t>
        </is>
      </c>
      <c r="G4466" s="161" t="n">
        <v>11.088</v>
      </c>
      <c r="H4466" s="161" t="inlineStr">
        <is>
          <t>2024</t>
        </is>
      </c>
      <c r="I4466" s="161" t="inlineStr">
        <is>
          <t>imffossilfuelsubsidiesdata.xlsb</t>
        </is>
      </c>
    </row>
    <row r="4467" ht="13" customHeight="1">
      <c r="A4467" s="161" t="inlineStr">
        <is>
          <t>SWZ</t>
        </is>
      </c>
      <c r="B4467" s="161" t="inlineStr">
        <is>
          <t>Eswatini</t>
        </is>
      </c>
      <c r="C4467" s="161" t="inlineStr">
        <is>
          <t>Sub-Saharan Africa</t>
        </is>
      </c>
      <c r="D4467" s="161" t="inlineStr">
        <is>
          <t>Lower middle income</t>
        </is>
      </c>
      <c r="E4467" s="161" t="b">
        <v>0</v>
      </c>
      <c r="F4467" s="161" t="inlineStr">
        <is>
          <t>price_coal_residential_usd_gj</t>
        </is>
      </c>
      <c r="G4467" s="161" t="n">
        <v>14.022</v>
      </c>
      <c r="H4467" s="161" t="inlineStr">
        <is>
          <t>2024</t>
        </is>
      </c>
      <c r="I4467" s="161" t="inlineStr">
        <is>
          <t>imffossilfuelsubsidiesdata.xlsb</t>
        </is>
      </c>
    </row>
    <row r="4468" ht="13" customHeight="1">
      <c r="A4468" s="161" t="inlineStr">
        <is>
          <t>SWZ</t>
        </is>
      </c>
      <c r="B4468" s="161" t="inlineStr">
        <is>
          <t>Eswatini</t>
        </is>
      </c>
      <c r="C4468" s="161" t="inlineStr">
        <is>
          <t>Sub-Saharan Africa</t>
        </is>
      </c>
      <c r="D4468" s="161" t="inlineStr">
        <is>
          <t>Lower middle income</t>
        </is>
      </c>
      <c r="E4468" s="161" t="b">
        <v>0</v>
      </c>
      <c r="F4468" s="161" t="inlineStr">
        <is>
          <t>price_coal_industry_usd_gj</t>
        </is>
      </c>
      <c r="G4468" s="161" t="n">
        <v>7.124</v>
      </c>
      <c r="H4468" s="161" t="inlineStr">
        <is>
          <t>2024</t>
        </is>
      </c>
      <c r="I4468" s="161" t="inlineStr">
        <is>
          <t>imffossilfuelsubsidiesdata.xlsb</t>
        </is>
      </c>
    </row>
    <row r="4469" ht="13" customHeight="1">
      <c r="A4469" s="161" t="inlineStr">
        <is>
          <t>SWZ</t>
        </is>
      </c>
      <c r="B4469" s="161" t="inlineStr">
        <is>
          <t>Eswatini</t>
        </is>
      </c>
      <c r="C4469" s="161" t="inlineStr">
        <is>
          <t>Sub-Saharan Africa</t>
        </is>
      </c>
      <c r="D4469" s="161" t="inlineStr">
        <is>
          <t>Lower middle income</t>
        </is>
      </c>
      <c r="E4469" s="161" t="b">
        <v>0</v>
      </c>
      <c r="F4469" s="161" t="inlineStr">
        <is>
          <t>price_coal_power_usd_gj</t>
        </is>
      </c>
      <c r="G4469" s="161" t="n">
        <v>5.575</v>
      </c>
      <c r="H4469" s="161" t="inlineStr">
        <is>
          <t>2024</t>
        </is>
      </c>
      <c r="I4469" s="161" t="inlineStr">
        <is>
          <t>imffossilfuelsubsidiesdata.xlsb</t>
        </is>
      </c>
    </row>
    <row r="4470" ht="13" customHeight="1">
      <c r="A4470" s="161" t="inlineStr">
        <is>
          <t>SWZ</t>
        </is>
      </c>
      <c r="B4470" s="161" t="inlineStr">
        <is>
          <t>Eswatini</t>
        </is>
      </c>
      <c r="C4470" s="161" t="inlineStr">
        <is>
          <t>Sub-Saharan Africa</t>
        </is>
      </c>
      <c r="D4470" s="161" t="inlineStr">
        <is>
          <t>Lower middle income</t>
        </is>
      </c>
      <c r="E4470" s="161" t="b">
        <v>0</v>
      </c>
      <c r="F4470" s="161" t="inlineStr">
        <is>
          <t>power_market_structure</t>
        </is>
      </c>
      <c r="G4470" s="161" t="n">
        <v>2</v>
      </c>
      <c r="H4470" s="161" t="inlineStr">
        <is>
          <t>2013</t>
        </is>
      </c>
      <c r="I4470" s="161" t="inlineStr">
        <is>
          <t>dataverse_files.zip</t>
        </is>
      </c>
    </row>
    <row r="4471" ht="13" customHeight="1">
      <c r="A4471" s="161" t="inlineStr">
        <is>
          <t>SWZ</t>
        </is>
      </c>
      <c r="B4471" s="161" t="inlineStr">
        <is>
          <t>Eswatini</t>
        </is>
      </c>
      <c r="C4471" s="161" t="inlineStr">
        <is>
          <t>Sub-Saharan Africa</t>
        </is>
      </c>
      <c r="D4471" s="161" t="inlineStr">
        <is>
          <t>Lower middle income</t>
        </is>
      </c>
      <c r="E4471" s="161" t="b">
        <v>0</v>
      </c>
      <c r="F4471" s="161" t="inlineStr">
        <is>
          <t>independent_regulator</t>
        </is>
      </c>
      <c r="G4471" s="161" t="n">
        <v>1</v>
      </c>
      <c r="H4471" s="161" t="inlineStr">
        <is>
          <t>2013</t>
        </is>
      </c>
      <c r="I4471" s="161" t="inlineStr">
        <is>
          <t>dataverse_files.zip</t>
        </is>
      </c>
    </row>
    <row r="4472" ht="13" customHeight="1">
      <c r="A4472" s="161" t="inlineStr">
        <is>
          <t>SWZ</t>
        </is>
      </c>
      <c r="B4472" s="161" t="inlineStr">
        <is>
          <t>Eswatini</t>
        </is>
      </c>
      <c r="C4472" s="161" t="inlineStr">
        <is>
          <t>Sub-Saharan Africa</t>
        </is>
      </c>
      <c r="D4472" s="161" t="inlineStr">
        <is>
          <t>Lower middle income</t>
        </is>
      </c>
      <c r="E4472" s="161" t="b">
        <v>0</v>
      </c>
      <c r="F4472" s="161" t="inlineStr">
        <is>
          <t>generation_unbundled</t>
        </is>
      </c>
      <c r="G4472" s="161" t="n">
        <v>0</v>
      </c>
      <c r="H4472" s="161" t="inlineStr">
        <is>
          <t>2013</t>
        </is>
      </c>
      <c r="I4472" s="161" t="inlineStr">
        <is>
          <t>dataverse_files.zip</t>
        </is>
      </c>
    </row>
    <row r="4473" ht="13" customHeight="1">
      <c r="A4473" s="161" t="inlineStr">
        <is>
          <t>SWZ</t>
        </is>
      </c>
      <c r="B4473" s="161" t="inlineStr">
        <is>
          <t>Eswatini</t>
        </is>
      </c>
      <c r="C4473" s="161" t="inlineStr">
        <is>
          <t>Sub-Saharan Africa</t>
        </is>
      </c>
      <c r="D4473" s="161" t="inlineStr">
        <is>
          <t>Lower middle income</t>
        </is>
      </c>
      <c r="E4473" s="161" t="b">
        <v>0</v>
      </c>
      <c r="F4473" s="161" t="inlineStr">
        <is>
          <t>revenue_pct_gdp</t>
        </is>
      </c>
      <c r="G4473" s="161" t="n">
        <v>32.495</v>
      </c>
      <c r="H4473" s="161" t="inlineStr">
        <is>
          <t>2024</t>
        </is>
      </c>
      <c r="I4473" s="161" t="inlineStr">
        <is>
          <t>dataset_2026-08-26T13_41_09_874550254Z_DEFAULT_INTEGRATION_IMF_RES_WEO_9_0_0.csv</t>
        </is>
      </c>
    </row>
    <row r="4474" ht="13" customHeight="1">
      <c r="A4474" s="161" t="inlineStr">
        <is>
          <t>SWZ</t>
        </is>
      </c>
      <c r="B4474" s="161" t="inlineStr">
        <is>
          <t>Eswatini</t>
        </is>
      </c>
      <c r="C4474" s="161" t="inlineStr">
        <is>
          <t>Sub-Saharan Africa</t>
        </is>
      </c>
      <c r="D4474" s="161" t="inlineStr">
        <is>
          <t>Lower middle income</t>
        </is>
      </c>
      <c r="E4474" s="161" t="b">
        <v>0</v>
      </c>
      <c r="F4474" s="161" t="inlineStr">
        <is>
          <t>primary_balance_pct_gdp</t>
        </is>
      </c>
      <c r="G4474" s="161" t="n">
        <v>1.956</v>
      </c>
      <c r="H4474" s="161" t="inlineStr">
        <is>
          <t>2024</t>
        </is>
      </c>
      <c r="I4474" s="161" t="inlineStr">
        <is>
          <t>dataset_2026-08-26T13_41_09_874550254Z_DEFAULT_INTEGRATION_IMF_RES_WEO_9_0_0.csv</t>
        </is>
      </c>
    </row>
    <row r="4475" ht="13" customHeight="1">
      <c r="A4475" s="161" t="inlineStr">
        <is>
          <t>SWZ</t>
        </is>
      </c>
      <c r="B4475" s="161" t="inlineStr">
        <is>
          <t>Eswatini</t>
        </is>
      </c>
      <c r="C4475" s="161" t="inlineStr">
        <is>
          <t>Sub-Saharan Africa</t>
        </is>
      </c>
      <c r="D4475" s="161" t="inlineStr">
        <is>
          <t>Lower middle income</t>
        </is>
      </c>
      <c r="E4475" s="161" t="b">
        <v>0</v>
      </c>
      <c r="F4475" s="161" t="inlineStr">
        <is>
          <t>current_account_pct_gdp</t>
        </is>
      </c>
      <c r="G4475" s="161" t="n">
        <v>1.613</v>
      </c>
      <c r="H4475" s="161" t="inlineStr">
        <is>
          <t>2024</t>
        </is>
      </c>
      <c r="I4475" s="161" t="inlineStr">
        <is>
          <t>dataset_2026-08-26T13_41_09_874550254Z_DEFAULT_INTEGRATION_IMF_RES_WEO_9_0_0.csv</t>
        </is>
      </c>
    </row>
    <row r="4476" ht="13" customHeight="1">
      <c r="A4476" s="161" t="inlineStr">
        <is>
          <t>SWZ</t>
        </is>
      </c>
      <c r="B4476" s="161" t="inlineStr">
        <is>
          <t>Eswatini</t>
        </is>
      </c>
      <c r="C4476" s="161" t="inlineStr">
        <is>
          <t>Sub-Saharan Africa</t>
        </is>
      </c>
      <c r="D4476" s="161" t="inlineStr">
        <is>
          <t>Lower middle income</t>
        </is>
      </c>
      <c r="E4476" s="161" t="b">
        <v>0</v>
      </c>
      <c r="F4476" s="161" t="inlineStr">
        <is>
          <t>gross_capital_formation_pct_gdp</t>
        </is>
      </c>
      <c r="G4476" s="161" t="n">
        <v>16.07</v>
      </c>
      <c r="H4476" s="161" t="inlineStr">
        <is>
          <t>2024</t>
        </is>
      </c>
      <c r="I4476" s="161" t="inlineStr">
        <is>
          <t>dataset_2026-08-26T13_41_09_874550254Z_DEFAULT_INTEGRATION_IMF_RES_WEO_9_0_0.csv</t>
        </is>
      </c>
    </row>
    <row r="4477" ht="13" customHeight="1">
      <c r="A4477" s="161" t="inlineStr">
        <is>
          <t>SWZ</t>
        </is>
      </c>
      <c r="B4477" s="161" t="inlineStr">
        <is>
          <t>Eswatini</t>
        </is>
      </c>
      <c r="C4477" s="161" t="inlineStr">
        <is>
          <t>Sub-Saharan Africa</t>
        </is>
      </c>
      <c r="D4477" s="161" t="inlineStr">
        <is>
          <t>Lower middle income</t>
        </is>
      </c>
      <c r="E4477" s="161" t="b">
        <v>0</v>
      </c>
      <c r="F4477" s="161" t="inlineStr">
        <is>
          <t>real_gdp_growth_5y_avg_pct</t>
        </is>
      </c>
      <c r="G4477" s="161" t="n">
        <v>1.635</v>
      </c>
      <c r="H4477" s="161" t="inlineStr">
        <is>
          <t>2020-2024 avg</t>
        </is>
      </c>
      <c r="I4477" s="161" t="inlineStr">
        <is>
          <t>dataset_2026-08-26T13_41_09_874550254Z_DEFAULT_INTEGRATION_IMF_RES_WEO_9_0_0.csv (derived)</t>
        </is>
      </c>
    </row>
    <row r="4478" ht="13" customHeight="1">
      <c r="A4478" s="161" t="inlineStr">
        <is>
          <t>SWZ</t>
        </is>
      </c>
      <c r="B4478" s="161" t="inlineStr">
        <is>
          <t>Eswatini</t>
        </is>
      </c>
      <c r="C4478" s="161" t="inlineStr">
        <is>
          <t>Sub-Saharan Africa</t>
        </is>
      </c>
      <c r="D4478" s="161" t="inlineStr">
        <is>
          <t>Lower middle income</t>
        </is>
      </c>
      <c r="E4478" s="161" t="b">
        <v>0</v>
      </c>
      <c r="F4478" s="161" t="inlineStr">
        <is>
          <t>int_budget_need_2030_pct_gdp</t>
        </is>
      </c>
      <c r="G4478" s="161" t="n">
        <v>0.437</v>
      </c>
      <c r="H4478" s="161" t="inlineStr">
        <is>
          <t>2030</t>
        </is>
      </c>
      <c r="I4478" s="161" t="inlineStr">
        <is>
          <t>integrated_results.csv (MacroFiscalModels v0.1, model output)</t>
        </is>
      </c>
    </row>
    <row r="4479" ht="13" customHeight="1">
      <c r="A4479" s="161" t="inlineStr">
        <is>
          <t>SWZ</t>
        </is>
      </c>
      <c r="B4479" s="161" t="inlineStr">
        <is>
          <t>Eswatini</t>
        </is>
      </c>
      <c r="C4479" s="161" t="inlineStr">
        <is>
          <t>Sub-Saharan Africa</t>
        </is>
      </c>
      <c r="D4479" s="161" t="inlineStr">
        <is>
          <t>Lower middle income</t>
        </is>
      </c>
      <c r="E4479" s="161" t="b">
        <v>0</v>
      </c>
      <c r="F4479" s="161" t="inlineStr">
        <is>
          <t>int_pricing_revenue_2030_pct_gdp</t>
        </is>
      </c>
      <c r="G4479" s="161" t="n">
        <v>0.019</v>
      </c>
      <c r="H4479" s="161" t="inlineStr">
        <is>
          <t>2030</t>
        </is>
      </c>
      <c r="I4479" s="161" t="inlineStr">
        <is>
          <t>integrated_results.csv (MacroFiscalModels v0.1, model output)</t>
        </is>
      </c>
    </row>
    <row r="4480" ht="13" customHeight="1">
      <c r="A4480" s="161" t="inlineStr">
        <is>
          <t>SWZ</t>
        </is>
      </c>
      <c r="B4480" s="161" t="inlineStr">
        <is>
          <t>Eswatini</t>
        </is>
      </c>
      <c r="C4480" s="161" t="inlineStr">
        <is>
          <t>Sub-Saharan Africa</t>
        </is>
      </c>
      <c r="D4480" s="161" t="inlineStr">
        <is>
          <t>Lower middle income</t>
        </is>
      </c>
      <c r="E4480" s="161" t="b">
        <v>0</v>
      </c>
      <c r="F4480" s="161" t="inlineStr">
        <is>
          <t>int_financing_gap_2030_pct_gdp</t>
        </is>
      </c>
      <c r="G4480" s="161" t="n">
        <v>0.418</v>
      </c>
      <c r="H4480" s="161" t="inlineStr">
        <is>
          <t>2030</t>
        </is>
      </c>
      <c r="I4480" s="161" t="inlineStr">
        <is>
          <t>integrated_results.csv (MacroFiscalModels v0.1, model output)</t>
        </is>
      </c>
    </row>
    <row r="4481" ht="13" customHeight="1">
      <c r="A4481" s="161" t="inlineStr">
        <is>
          <t>SWZ</t>
        </is>
      </c>
      <c r="B4481" s="161" t="inlineStr">
        <is>
          <t>Eswatini</t>
        </is>
      </c>
      <c r="C4481" s="161" t="inlineStr">
        <is>
          <t>Sub-Saharan Africa</t>
        </is>
      </c>
      <c r="D4481" s="161" t="inlineStr">
        <is>
          <t>Lower middle income</t>
        </is>
      </c>
      <c r="E4481" s="161" t="b">
        <v>0</v>
      </c>
      <c r="F4481" s="161" t="inlineStr">
        <is>
          <t>int_gdp_dev_2050_pct</t>
        </is>
      </c>
      <c r="G4481" s="161" t="n">
        <v>0.515</v>
      </c>
      <c r="H4481" s="161" t="inlineStr">
        <is>
          <t>2050</t>
        </is>
      </c>
      <c r="I4481" s="161" t="inlineStr">
        <is>
          <t>integrated_results.csv (MacroFiscalModels v0.1, model output)</t>
        </is>
      </c>
    </row>
    <row r="4482" ht="13" customHeight="1">
      <c r="A4482" s="161" t="inlineStr">
        <is>
          <t>SWZ</t>
        </is>
      </c>
      <c r="B4482" s="161" t="inlineStr">
        <is>
          <t>Eswatini</t>
        </is>
      </c>
      <c r="C4482" s="161" t="inlineStr">
        <is>
          <t>Sub-Saharan Africa</t>
        </is>
      </c>
      <c r="D4482" s="161" t="inlineStr">
        <is>
          <t>Lower middle income</t>
        </is>
      </c>
      <c r="E4482" s="161" t="b">
        <v>0</v>
      </c>
      <c r="F4482" s="161" t="inlineStr">
        <is>
          <t>int_debt_2050_pct_gdp</t>
        </is>
      </c>
      <c r="G4482" s="161" t="n">
        <v>42.82</v>
      </c>
      <c r="H4482" s="161" t="inlineStr">
        <is>
          <t>2050</t>
        </is>
      </c>
      <c r="I4482" s="161" t="inlineStr">
        <is>
          <t>integrated_results.csv (MacroFiscalModels v0.1, model output)</t>
        </is>
      </c>
    </row>
    <row r="4483" ht="13" customHeight="1">
      <c r="A4483" s="161" t="inlineStr">
        <is>
          <t>SWZ</t>
        </is>
      </c>
      <c r="B4483" s="161" t="inlineStr">
        <is>
          <t>Eswatini</t>
        </is>
      </c>
      <c r="C4483" s="161" t="inlineStr">
        <is>
          <t>Sub-Saharan Africa</t>
        </is>
      </c>
      <c r="D4483" s="161" t="inlineStr">
        <is>
          <t>Lower middle income</t>
        </is>
      </c>
      <c r="E4483" s="161" t="b">
        <v>0</v>
      </c>
      <c r="F4483" s="161" t="inlineStr">
        <is>
          <t>int_dsf_risk_code</t>
        </is>
      </c>
      <c r="G4483" s="161" t="n">
        <v>1</v>
      </c>
      <c r="H4483" s="161" t="inlineStr">
        <is>
          <t>2034</t>
        </is>
      </c>
      <c r="I4483" s="161" t="inlineStr">
        <is>
          <t>integrated_results.csv (MacroFiscalModels v0.1, model output)</t>
        </is>
      </c>
    </row>
    <row r="4484" ht="13" customHeight="1">
      <c r="A4484" s="161" t="inlineStr">
        <is>
          <t>ETH</t>
        </is>
      </c>
      <c r="B4484" s="161" t="inlineStr">
        <is>
          <t>Ethiopia</t>
        </is>
      </c>
      <c r="C4484" s="161" t="inlineStr">
        <is>
          <t>Sub-Saharan Africa</t>
        </is>
      </c>
      <c r="D4484" s="161" t="inlineStr">
        <is>
          <t>Low income</t>
        </is>
      </c>
      <c r="E4484" s="161" t="b">
        <v>1</v>
      </c>
      <c r="F4484" s="161" t="inlineStr">
        <is>
          <t>interest_to_revenue_pct</t>
        </is>
      </c>
      <c r="G4484" s="161" t="n">
        <v>7.763</v>
      </c>
      <c r="H4484" s="161" t="inlineStr">
        <is>
          <t>2024</t>
        </is>
      </c>
      <c r="I4484" s="161" t="inlineStr">
        <is>
          <t>dataset_2026-08-26T13_41_09_874550254Z_DEFAULT_INTEGRATION_IMF_RES_WEO_9_0_0.csv (derived)</t>
        </is>
      </c>
    </row>
    <row r="4485" ht="13" customHeight="1">
      <c r="A4485" s="161" t="inlineStr">
        <is>
          <t>ETH</t>
        </is>
      </c>
      <c r="B4485" s="161" t="inlineStr">
        <is>
          <t>Ethiopia</t>
        </is>
      </c>
      <c r="C4485" s="161" t="inlineStr">
        <is>
          <t>Sub-Saharan Africa</t>
        </is>
      </c>
      <c r="D4485" s="161" t="inlineStr">
        <is>
          <t>Low income</t>
        </is>
      </c>
      <c r="E4485" s="161" t="b">
        <v>1</v>
      </c>
      <c r="F4485" s="161" t="inlineStr">
        <is>
          <t>interest_pct_gdp</t>
        </is>
      </c>
      <c r="G4485" s="161" t="n">
        <v>0.586</v>
      </c>
      <c r="H4485" s="161" t="inlineStr">
        <is>
          <t>2024</t>
        </is>
      </c>
      <c r="I4485" s="161" t="inlineStr">
        <is>
          <t>dataset_2026-08-26T13_41_09_874550254Z_DEFAULT_INTEGRATION_IMF_RES_WEO_9_0_0.csv (derived)</t>
        </is>
      </c>
    </row>
    <row r="4486" ht="13" customHeight="1">
      <c r="A4486" s="161" t="inlineStr">
        <is>
          <t>ETH</t>
        </is>
      </c>
      <c r="B4486" s="161" t="inlineStr">
        <is>
          <t>Ethiopia</t>
        </is>
      </c>
      <c r="C4486" s="161" t="inlineStr">
        <is>
          <t>Sub-Saharan Africa</t>
        </is>
      </c>
      <c r="D4486" s="161" t="inlineStr">
        <is>
          <t>Low income</t>
        </is>
      </c>
      <c r="E4486" s="161" t="b">
        <v>1</v>
      </c>
      <c r="F4486" s="161" t="inlineStr">
        <is>
          <t>gross_debt_pct_gdp</t>
        </is>
      </c>
      <c r="G4486" s="161" t="n">
        <v>33.382</v>
      </c>
      <c r="H4486" s="161" t="inlineStr">
        <is>
          <t>2024</t>
        </is>
      </c>
      <c r="I4486" s="161" t="inlineStr">
        <is>
          <t>dataset_2026-08-26T13_41_09_874550254Z_DEFAULT_INTEGRATION_IMF_RES_WEO_9_0_0.csv</t>
        </is>
      </c>
    </row>
    <row r="4487" ht="13" customHeight="1">
      <c r="A4487" s="161" t="inlineStr">
        <is>
          <t>ETH</t>
        </is>
      </c>
      <c r="B4487" s="161" t="inlineStr">
        <is>
          <t>Ethiopia</t>
        </is>
      </c>
      <c r="C4487" s="161" t="inlineStr">
        <is>
          <t>Sub-Saharan Africa</t>
        </is>
      </c>
      <c r="D4487" s="161" t="inlineStr">
        <is>
          <t>Low income</t>
        </is>
      </c>
      <c r="E4487" s="161" t="b">
        <v>1</v>
      </c>
      <c r="F4487" s="161" t="inlineStr">
        <is>
          <t>tax_revenue_pct_gdp</t>
        </is>
      </c>
      <c r="G4487" s="161" t="n">
        <v>6.159</v>
      </c>
      <c r="H4487" s="161" t="inlineStr">
        <is>
          <t>2024</t>
        </is>
      </c>
      <c r="I4487" s="161" t="inlineStr">
        <is>
          <t>world-imf2026.xlsx</t>
        </is>
      </c>
    </row>
    <row r="4488" ht="13" customHeight="1">
      <c r="A4488" s="161" t="inlineStr">
        <is>
          <t>ETH</t>
        </is>
      </c>
      <c r="B4488" s="161" t="inlineStr">
        <is>
          <t>Ethiopia</t>
        </is>
      </c>
      <c r="C4488" s="161" t="inlineStr">
        <is>
          <t>Sub-Saharan Africa</t>
        </is>
      </c>
      <c r="D4488" s="161" t="inlineStr">
        <is>
          <t>Low income</t>
        </is>
      </c>
      <c r="E4488" s="161" t="b">
        <v>1</v>
      </c>
      <c r="F4488" s="161" t="inlineStr">
        <is>
          <t>capex_execution_rate_pct</t>
        </is>
      </c>
      <c r="G4488" s="161" t="n">
        <v>99.054</v>
      </c>
      <c r="H4488" s="161" t="inlineStr">
        <is>
          <t>2022</t>
        </is>
      </c>
      <c r="I4488" s="161" t="inlineStr">
        <is>
          <t>WB_BOOST_WIDEF.csv</t>
        </is>
      </c>
    </row>
    <row r="4489" ht="13" customHeight="1">
      <c r="A4489" s="161" t="inlineStr">
        <is>
          <t>ETH</t>
        </is>
      </c>
      <c r="B4489" s="161" t="inlineStr">
        <is>
          <t>Ethiopia</t>
        </is>
      </c>
      <c r="C4489" s="161" t="inlineStr">
        <is>
          <t>Sub-Saharan Africa</t>
        </is>
      </c>
      <c r="D4489" s="161" t="inlineStr">
        <is>
          <t>Low income</t>
        </is>
      </c>
      <c r="E4489" s="161" t="b">
        <v>1</v>
      </c>
      <c r="F4489" s="161" t="inlineStr">
        <is>
          <t>pefa_pi11_pim_score</t>
        </is>
      </c>
      <c r="G4489" s="161" t="n">
        <v>1.5</v>
      </c>
      <c r="H4489" s="161" t="inlineStr">
        <is>
          <t>2019</t>
        </is>
      </c>
      <c r="I4489" s="161" t="inlineStr">
        <is>
          <t>assessments_1787749571.csv</t>
        </is>
      </c>
    </row>
    <row r="4490" ht="13" customHeight="1">
      <c r="A4490" s="161" t="inlineStr">
        <is>
          <t>ETH</t>
        </is>
      </c>
      <c r="B4490" s="161" t="inlineStr">
        <is>
          <t>Ethiopia</t>
        </is>
      </c>
      <c r="C4490" s="161" t="inlineStr">
        <is>
          <t>Sub-Saharan Africa</t>
        </is>
      </c>
      <c r="D4490" s="161" t="inlineStr">
        <is>
          <t>Low income</t>
        </is>
      </c>
      <c r="E4490" s="161" t="b">
        <v>1</v>
      </c>
      <c r="F4490" s="161" t="inlineStr">
        <is>
          <t>pefa_pi122_asset_monitoring</t>
        </is>
      </c>
      <c r="G4490" s="161" t="n">
        <v>1</v>
      </c>
      <c r="H4490" s="161" t="inlineStr">
        <is>
          <t>2019</t>
        </is>
      </c>
      <c r="I4490" s="161" t="inlineStr">
        <is>
          <t>assessments_1787749571.csv</t>
        </is>
      </c>
    </row>
    <row r="4491" ht="13" customHeight="1">
      <c r="A4491" s="161" t="inlineStr">
        <is>
          <t>ETH</t>
        </is>
      </c>
      <c r="B4491" s="161" t="inlineStr">
        <is>
          <t>Ethiopia</t>
        </is>
      </c>
      <c r="C4491" s="161" t="inlineStr">
        <is>
          <t>Sub-Saharan Africa</t>
        </is>
      </c>
      <c r="D4491" s="161" t="inlineStr">
        <is>
          <t>Low income</t>
        </is>
      </c>
      <c r="E4491" s="161" t="b">
        <v>1</v>
      </c>
      <c r="F4491" s="161" t="inlineStr">
        <is>
          <t>climate_pfm_diagnostic_on_record</t>
        </is>
      </c>
      <c r="G4491" s="161" t="n">
        <v>1</v>
      </c>
      <c r="H4491" s="161" t="inlineStr">
        <is>
          <t>2022</t>
        </is>
      </c>
      <c r="I4491" s="161" t="inlineStr">
        <is>
          <t>UNDP-Global-Climate-Public-Finance-Review-2022.pdf (Table 4.2)</t>
        </is>
      </c>
    </row>
    <row r="4492" ht="13" customHeight="1">
      <c r="A4492" s="161" t="inlineStr">
        <is>
          <t>ETH</t>
        </is>
      </c>
      <c r="B4492" s="161" t="inlineStr">
        <is>
          <t>Ethiopia</t>
        </is>
      </c>
      <c r="C4492" s="161" t="inlineStr">
        <is>
          <t>Sub-Saharan Africa</t>
        </is>
      </c>
      <c r="D4492" s="161" t="inlineStr">
        <is>
          <t>Low income</t>
        </is>
      </c>
      <c r="E4492" s="161" t="b">
        <v>1</v>
      </c>
      <c r="F4492" s="161" t="inlineStr">
        <is>
          <t>wacc_solar_real_aftertax_pct</t>
        </is>
      </c>
      <c r="G4492" s="161" t="n">
        <v>8.4</v>
      </c>
      <c r="H4492" s="161" t="inlineStr">
        <is>
          <t>2021</t>
        </is>
      </c>
      <c r="I4492" s="161" t="inlineStr">
        <is>
          <t>IRENA_Cost_of_financing_renewable_power_Appendix_2023.pdf</t>
        </is>
      </c>
    </row>
    <row r="4493" ht="13" customHeight="1">
      <c r="A4493" s="161" t="inlineStr">
        <is>
          <t>ETH</t>
        </is>
      </c>
      <c r="B4493" s="161" t="inlineStr">
        <is>
          <t>Ethiopia</t>
        </is>
      </c>
      <c r="C4493" s="161" t="inlineStr">
        <is>
          <t>Sub-Saharan Africa</t>
        </is>
      </c>
      <c r="D4493" s="161" t="inlineStr">
        <is>
          <t>Low income</t>
        </is>
      </c>
      <c r="E4493" s="161" t="b">
        <v>1</v>
      </c>
      <c r="F4493" s="161" t="inlineStr">
        <is>
          <t>wacc_n_sources</t>
        </is>
      </c>
      <c r="G4493" s="161" t="n">
        <v>1</v>
      </c>
      <c r="H4493" s="161" t="inlineStr">
        <is>
          <t>2021-2024</t>
        </is>
      </c>
      <c r="I4493" s="161" t="inlineStr">
        <is>
          <t>IRENA / Steffen et al. / IEA</t>
        </is>
      </c>
    </row>
    <row r="4494" ht="13" customHeight="1">
      <c r="A4494" s="161" t="inlineStr">
        <is>
          <t>ETH</t>
        </is>
      </c>
      <c r="B4494" s="161" t="inlineStr">
        <is>
          <t>Ethiopia</t>
        </is>
      </c>
      <c r="C4494" s="161" t="inlineStr">
        <is>
          <t>Sub-Saharan Africa</t>
        </is>
      </c>
      <c r="D4494" s="161" t="inlineStr">
        <is>
          <t>Low income</t>
        </is>
      </c>
      <c r="E4494" s="161" t="b">
        <v>1</v>
      </c>
      <c r="F4494" s="161" t="inlineStr">
        <is>
          <t>ids_official_private_rate_spread_pp</t>
        </is>
      </c>
      <c r="G4494" s="161" t="n">
        <v>2.806</v>
      </c>
      <c r="H4494" s="161" t="inlineStr">
        <is>
          <t>2024</t>
        </is>
      </c>
      <c r="I4494" s="161" t="inlineStr">
        <is>
          <t>P_Data_Extract_From_International_Debt_Statistics__2_.xlsx</t>
        </is>
      </c>
    </row>
    <row r="4495" ht="13" customHeight="1">
      <c r="A4495" s="161" t="inlineStr">
        <is>
          <t>ETH</t>
        </is>
      </c>
      <c r="B4495" s="161" t="inlineStr">
        <is>
          <t>Ethiopia</t>
        </is>
      </c>
      <c r="C4495" s="161" t="inlineStr">
        <is>
          <t>Sub-Saharan Africa</t>
        </is>
      </c>
      <c r="D4495" s="161" t="inlineStr">
        <is>
          <t>Low income</t>
        </is>
      </c>
      <c r="E4495" s="161" t="b">
        <v>1</v>
      </c>
      <c r="F4495" s="161" t="inlineStr">
        <is>
          <t>ids_private_creditor_rate_pct</t>
        </is>
      </c>
      <c r="G4495" s="161" t="n">
        <v>3.996</v>
      </c>
      <c r="H4495" s="161" t="inlineStr">
        <is>
          <t>2024</t>
        </is>
      </c>
      <c r="I4495" s="161" t="inlineStr">
        <is>
          <t>P_Data_Extract_From_International_Debt_Statistics__2_.xlsx</t>
        </is>
      </c>
    </row>
    <row r="4496" ht="13" customHeight="1">
      <c r="A4496" s="161" t="inlineStr">
        <is>
          <t>ETH</t>
        </is>
      </c>
      <c r="B4496" s="161" t="inlineStr">
        <is>
          <t>Ethiopia</t>
        </is>
      </c>
      <c r="C4496" s="161" t="inlineStr">
        <is>
          <t>Sub-Saharan Africa</t>
        </is>
      </c>
      <c r="D4496" s="161" t="inlineStr">
        <is>
          <t>Low income</t>
        </is>
      </c>
      <c r="E4496" s="161" t="b">
        <v>1</v>
      </c>
      <c r="F4496" s="161" t="inlineStr">
        <is>
          <t>ids_avg_maturity_years</t>
        </is>
      </c>
      <c r="G4496" s="161" t="n">
        <v>30.647</v>
      </c>
      <c r="H4496" s="161" t="inlineStr">
        <is>
          <t>2024</t>
        </is>
      </c>
      <c r="I4496" s="161" t="inlineStr">
        <is>
          <t>P_Data_Extract_From_International_Debt_Statistics__2_.xlsx</t>
        </is>
      </c>
    </row>
    <row r="4497" ht="13" customHeight="1">
      <c r="A4497" s="161" t="inlineStr">
        <is>
          <t>ETH</t>
        </is>
      </c>
      <c r="B4497" s="161" t="inlineStr">
        <is>
          <t>Ethiopia</t>
        </is>
      </c>
      <c r="C4497" s="161" t="inlineStr">
        <is>
          <t>Sub-Saharan Africa</t>
        </is>
      </c>
      <c r="D4497" s="161" t="inlineStr">
        <is>
          <t>Low income</t>
        </is>
      </c>
      <c r="E4497" s="161" t="b">
        <v>1</v>
      </c>
      <c r="F4497" s="161" t="inlineStr">
        <is>
          <t>mitigation_finance_received_pct_gdp</t>
        </is>
      </c>
      <c r="G4497" s="161" t="n">
        <v>1.051</v>
      </c>
      <c r="H4497" s="161" t="inlineStr">
        <is>
          <t>2024</t>
        </is>
      </c>
      <c r="I4497" s="161" t="inlineStr">
        <is>
          <t>CRDF-RP_2024.xlsx + WEO</t>
        </is>
      </c>
    </row>
    <row r="4498" ht="13" customHeight="1">
      <c r="A4498" s="161" t="inlineStr">
        <is>
          <t>ETH</t>
        </is>
      </c>
      <c r="B4498" s="161" t="inlineStr">
        <is>
          <t>Ethiopia</t>
        </is>
      </c>
      <c r="C4498" s="161" t="inlineStr">
        <is>
          <t>Sub-Saharan Africa</t>
        </is>
      </c>
      <c r="D4498" s="161" t="inlineStr">
        <is>
          <t>Low income</t>
        </is>
      </c>
      <c r="E4498" s="161" t="b">
        <v>1</v>
      </c>
      <c r="F4498" s="161" t="inlineStr">
        <is>
          <t>ids_multilateral_share_pct</t>
        </is>
      </c>
      <c r="G4498" s="161" t="n">
        <v>46.347</v>
      </c>
      <c r="H4498" s="161" t="inlineStr">
        <is>
          <t>2024</t>
        </is>
      </c>
      <c r="I4498" s="161" t="inlineStr">
        <is>
          <t>P_Data_Extract_From_International_Debt_Statistics__2_.xlsx</t>
        </is>
      </c>
    </row>
    <row r="4499" ht="13" customHeight="1">
      <c r="A4499" s="161" t="inlineStr">
        <is>
          <t>ETH</t>
        </is>
      </c>
      <c r="B4499" s="161" t="inlineStr">
        <is>
          <t>Ethiopia</t>
        </is>
      </c>
      <c r="C4499" s="161" t="inlineStr">
        <is>
          <t>Sub-Saharan Africa</t>
        </is>
      </c>
      <c r="D4499" s="161" t="inlineStr">
        <is>
          <t>Low income</t>
        </is>
      </c>
      <c r="E4499" s="161" t="b">
        <v>1</v>
      </c>
      <c r="F4499" s="161" t="inlineStr">
        <is>
          <t>ids_private_creditor_share_pct</t>
        </is>
      </c>
      <c r="G4499" s="161" t="n">
        <v>16.759</v>
      </c>
      <c r="H4499" s="161" t="inlineStr">
        <is>
          <t>2024</t>
        </is>
      </c>
      <c r="I4499" s="161" t="inlineStr">
        <is>
          <t>P_Data_Extract_From_International_Debt_Statistics__2_.xlsx</t>
        </is>
      </c>
    </row>
    <row r="4500" ht="13" customHeight="1">
      <c r="A4500" s="161" t="inlineStr">
        <is>
          <t>ETH</t>
        </is>
      </c>
      <c r="B4500" s="161" t="inlineStr">
        <is>
          <t>Ethiopia</t>
        </is>
      </c>
      <c r="C4500" s="161" t="inlineStr">
        <is>
          <t>Sub-Saharan Africa</t>
        </is>
      </c>
      <c r="D4500" s="161" t="inlineStr">
        <is>
          <t>Low income</t>
        </is>
      </c>
      <c r="E4500" s="161" t="b">
        <v>1</v>
      </c>
      <c r="F4500" s="161" t="inlineStr">
        <is>
          <t>ids_usd_share_ppg_debt_pct</t>
        </is>
      </c>
      <c r="G4500" s="161" t="n">
        <v>82.86499999999999</v>
      </c>
      <c r="H4500" s="161" t="inlineStr">
        <is>
          <t>2024</t>
        </is>
      </c>
      <c r="I4500" s="161" t="inlineStr">
        <is>
          <t>P_Data_Extract_From_International_Debt_Statistics__2_.xlsx</t>
        </is>
      </c>
    </row>
    <row r="4501" ht="13" customHeight="1">
      <c r="A4501" s="161" t="inlineStr">
        <is>
          <t>ETH</t>
        </is>
      </c>
      <c r="B4501" s="161" t="inlineStr">
        <is>
          <t>Ethiopia</t>
        </is>
      </c>
      <c r="C4501" s="161" t="inlineStr">
        <is>
          <t>Sub-Saharan Africa</t>
        </is>
      </c>
      <c r="D4501" s="161" t="inlineStr">
        <is>
          <t>Low income</t>
        </is>
      </c>
      <c r="E4501" s="161" t="b">
        <v>1</v>
      </c>
      <c r="F4501" s="161" t="inlineStr">
        <is>
          <t>pefa_pi103_contingent_liabilities</t>
        </is>
      </c>
      <c r="G4501" s="161" t="n">
        <v>1</v>
      </c>
      <c r="H4501" s="161" t="inlineStr">
        <is>
          <t>2019</t>
        </is>
      </c>
      <c r="I4501" s="161" t="inlineStr">
        <is>
          <t>assessments_1787749571.csv</t>
        </is>
      </c>
    </row>
    <row r="4502" ht="13" customHeight="1">
      <c r="A4502" s="161" t="inlineStr">
        <is>
          <t>ETH</t>
        </is>
      </c>
      <c r="B4502" s="161" t="inlineStr">
        <is>
          <t>Ethiopia</t>
        </is>
      </c>
      <c r="C4502" s="161" t="inlineStr">
        <is>
          <t>Sub-Saharan Africa</t>
        </is>
      </c>
      <c r="D4502" s="161" t="inlineStr">
        <is>
          <t>Low income</t>
        </is>
      </c>
      <c r="E4502" s="161" t="b">
        <v>1</v>
      </c>
      <c r="F4502" s="161" t="inlineStr">
        <is>
          <t>ppi_commitments_pct_gdp</t>
        </is>
      </c>
      <c r="G4502" s="161" t="n">
        <v>0.078</v>
      </c>
      <c r="H4502" s="161" t="inlineStr">
        <is>
          <t>2020-2024 avg</t>
        </is>
      </c>
      <c r="I4502" s="161" t="inlineStr">
        <is>
          <t>2024-PPI-Full-DTA.dta + WEO</t>
        </is>
      </c>
    </row>
    <row r="4503" ht="13" customHeight="1">
      <c r="A4503" s="161" t="inlineStr">
        <is>
          <t>ETH</t>
        </is>
      </c>
      <c r="B4503" s="161" t="inlineStr">
        <is>
          <t>Ethiopia</t>
        </is>
      </c>
      <c r="C4503" s="161" t="inlineStr">
        <is>
          <t>Sub-Saharan Africa</t>
        </is>
      </c>
      <c r="D4503" s="161" t="inlineStr">
        <is>
          <t>Low income</t>
        </is>
      </c>
      <c r="E4503" s="161" t="b">
        <v>1</v>
      </c>
      <c r="F4503" s="161" t="inlineStr">
        <is>
          <t>excise_revenue_pct_of_revenue</t>
        </is>
      </c>
      <c r="G4503" s="161" t="n">
        <v>2.22</v>
      </c>
      <c r="H4503" s="161" t="inlineStr">
        <is>
          <t>2024</t>
        </is>
      </c>
      <c r="I4503" s="161" t="inlineStr">
        <is>
          <t>world-imf2026.xlsx</t>
        </is>
      </c>
    </row>
    <row r="4504" ht="13" customHeight="1">
      <c r="A4504" s="161" t="inlineStr">
        <is>
          <t>ETH</t>
        </is>
      </c>
      <c r="B4504" s="161" t="inlineStr">
        <is>
          <t>Ethiopia</t>
        </is>
      </c>
      <c r="C4504" s="161" t="inlineStr">
        <is>
          <t>Sub-Saharan Africa</t>
        </is>
      </c>
      <c r="D4504" s="161" t="inlineStr">
        <is>
          <t>Low income</t>
        </is>
      </c>
      <c r="E4504" s="161" t="b">
        <v>1</v>
      </c>
      <c r="F4504" s="161" t="inlineStr">
        <is>
          <t>ff_subsidy_total_pct_gdp</t>
        </is>
      </c>
      <c r="G4504" s="161" t="n">
        <v>1.446</v>
      </c>
      <c r="H4504" s="161" t="inlineStr">
        <is>
          <t>2024</t>
        </is>
      </c>
      <c r="I4504" s="161" t="inlineStr">
        <is>
          <t>imffossilfuelsubsidiesdata.xlsb + WEO</t>
        </is>
      </c>
    </row>
    <row r="4505" ht="13" customHeight="1">
      <c r="A4505" s="161" t="inlineStr">
        <is>
          <t>ETH</t>
        </is>
      </c>
      <c r="B4505" s="161" t="inlineStr">
        <is>
          <t>Ethiopia</t>
        </is>
      </c>
      <c r="C4505" s="161" t="inlineStr">
        <is>
          <t>Sub-Saharan Africa</t>
        </is>
      </c>
      <c r="D4505" s="161" t="inlineStr">
        <is>
          <t>Low income</t>
        </is>
      </c>
      <c r="E4505" s="161" t="b">
        <v>1</v>
      </c>
      <c r="F4505" s="161" t="inlineStr">
        <is>
          <t>ff_subsidy_explicit_pct_gdp</t>
        </is>
      </c>
      <c r="G4505" s="161" t="n">
        <v>0.105</v>
      </c>
      <c r="H4505" s="161" t="inlineStr">
        <is>
          <t>2024</t>
        </is>
      </c>
      <c r="I4505" s="161" t="inlineStr">
        <is>
          <t>imffossilfuelsubsidiesdata.xlsb</t>
        </is>
      </c>
    </row>
    <row r="4506" ht="13" customHeight="1">
      <c r="A4506" s="161" t="inlineStr">
        <is>
          <t>ETH</t>
        </is>
      </c>
      <c r="B4506" s="161" t="inlineStr">
        <is>
          <t>Ethiopia</t>
        </is>
      </c>
      <c r="C4506" s="161" t="inlineStr">
        <is>
          <t>Sub-Saharan Africa</t>
        </is>
      </c>
      <c r="D4506" s="161" t="inlineStr">
        <is>
          <t>Low income</t>
        </is>
      </c>
      <c r="E4506" s="161" t="b">
        <v>1</v>
      </c>
      <c r="F4506" s="161" t="inlineStr">
        <is>
          <t>ff_subsidy_implicit_pct_gdp</t>
        </is>
      </c>
      <c r="G4506" s="161" t="n">
        <v>1.341</v>
      </c>
      <c r="H4506" s="161" t="inlineStr">
        <is>
          <t>2024</t>
        </is>
      </c>
      <c r="I4506" s="161" t="inlineStr">
        <is>
          <t>imffossilfuelsubsidiesdata.xlsb</t>
        </is>
      </c>
    </row>
    <row r="4507" ht="13" customHeight="1">
      <c r="A4507" s="161" t="inlineStr">
        <is>
          <t>ETH</t>
        </is>
      </c>
      <c r="B4507" s="161" t="inlineStr">
        <is>
          <t>Ethiopia</t>
        </is>
      </c>
      <c r="C4507" s="161" t="inlineStr">
        <is>
          <t>Sub-Saharan Africa</t>
        </is>
      </c>
      <c r="D4507" s="161" t="inlineStr">
        <is>
          <t>Low income</t>
        </is>
      </c>
      <c r="E4507" s="161" t="b">
        <v>1</v>
      </c>
      <c r="F4507" s="161" t="inlineStr">
        <is>
          <t>env_protection_pct_of_expenditure</t>
        </is>
      </c>
      <c r="G4507" s="161" t="n">
        <v>0.722</v>
      </c>
      <c r="H4507" s="161" t="inlineStr">
        <is>
          <t>2022</t>
        </is>
      </c>
      <c r="I4507" s="161" t="inlineStr">
        <is>
          <t>WB_BOOST_WIDEF.csv</t>
        </is>
      </c>
    </row>
    <row r="4508" ht="13" customHeight="1">
      <c r="A4508" s="161" t="inlineStr">
        <is>
          <t>ETH</t>
        </is>
      </c>
      <c r="B4508" s="161" t="inlineStr">
        <is>
          <t>Ethiopia</t>
        </is>
      </c>
      <c r="C4508" s="161" t="inlineStr">
        <is>
          <t>Sub-Saharan Africa</t>
        </is>
      </c>
      <c r="D4508" s="161" t="inlineStr">
        <is>
          <t>Low income</t>
        </is>
      </c>
      <c r="E4508" s="161" t="b">
        <v>1</v>
      </c>
      <c r="F4508" s="161" t="inlineStr">
        <is>
          <t>net_fuel_trade_pct_merch</t>
        </is>
      </c>
      <c r="G4508" s="161" t="n">
        <v>-15.402</v>
      </c>
      <c r="H4508" s="161" t="inlineStr">
        <is>
          <t>2023</t>
        </is>
      </c>
      <c r="I4508" s="161" t="inlineStr">
        <is>
          <t>WDI TX.VAL.FUEL.ZS.UN less TM.VAL.FUEL.ZS.UN</t>
        </is>
      </c>
    </row>
    <row r="4509" ht="13" customHeight="1">
      <c r="A4509" s="161" t="inlineStr">
        <is>
          <t>ETH</t>
        </is>
      </c>
      <c r="B4509" s="161" t="inlineStr">
        <is>
          <t>Ethiopia</t>
        </is>
      </c>
      <c r="C4509" s="161" t="inlineStr">
        <is>
          <t>Sub-Saharan Africa</t>
        </is>
      </c>
      <c r="D4509" s="161" t="inlineStr">
        <is>
          <t>Low income</t>
        </is>
      </c>
      <c r="E4509" s="161" t="b">
        <v>1</v>
      </c>
      <c r="F4509" s="161" t="inlineStr">
        <is>
          <t>fuel_exports_pct_merch</t>
        </is>
      </c>
      <c r="G4509" s="161" t="n">
        <v>0.032</v>
      </c>
      <c r="H4509" s="161" t="inlineStr">
        <is>
          <t>2023</t>
        </is>
      </c>
      <c r="I4509" s="161" t="inlineStr">
        <is>
          <t>API_TX_VAL_FUEL_ZS_UN_DS2_en_csv_v2_33055.zip</t>
        </is>
      </c>
    </row>
    <row r="4510" ht="13" customHeight="1">
      <c r="A4510" s="161" t="inlineStr">
        <is>
          <t>ETH</t>
        </is>
      </c>
      <c r="B4510" s="161" t="inlineStr">
        <is>
          <t>Ethiopia</t>
        </is>
      </c>
      <c r="C4510" s="161" t="inlineStr">
        <is>
          <t>Sub-Saharan Africa</t>
        </is>
      </c>
      <c r="D4510" s="161" t="inlineStr">
        <is>
          <t>Low income</t>
        </is>
      </c>
      <c r="E4510" s="161" t="b">
        <v>1</v>
      </c>
      <c r="F4510" s="161" t="inlineStr">
        <is>
          <t>fuel_imports_pct_merch</t>
        </is>
      </c>
      <c r="G4510" s="161" t="n">
        <v>15.434</v>
      </c>
      <c r="H4510" s="161" t="inlineStr">
        <is>
          <t>2023</t>
        </is>
      </c>
      <c r="I4510" s="161" t="inlineStr">
        <is>
          <t>API_TM_VAL_FUEL_ZS_UN_DS2_en_csv_v2_36140.zip</t>
        </is>
      </c>
    </row>
    <row r="4511" ht="13" customHeight="1">
      <c r="A4511" s="161" t="inlineStr">
        <is>
          <t>ETH</t>
        </is>
      </c>
      <c r="B4511" s="161" t="inlineStr">
        <is>
          <t>Ethiopia</t>
        </is>
      </c>
      <c r="C4511" s="161" t="inlineStr">
        <is>
          <t>Sub-Saharan Africa</t>
        </is>
      </c>
      <c r="D4511" s="161" t="inlineStr">
        <is>
          <t>Low income</t>
        </is>
      </c>
      <c r="E4511" s="161" t="b">
        <v>1</v>
      </c>
      <c r="F4511" s="161" t="inlineStr">
        <is>
          <t>energy_import_dep_pct</t>
        </is>
      </c>
      <c r="G4511" s="161" t="n">
        <v>10.792</v>
      </c>
      <c r="H4511" s="161" t="inlineStr">
        <is>
          <t>2022</t>
        </is>
      </c>
      <c r="I4511" s="161" t="inlineStr">
        <is>
          <t>API_EG_IMP_CONS_ZS_DS2_en_csv_v2_160768.zip</t>
        </is>
      </c>
    </row>
    <row r="4512" ht="13" customHeight="1">
      <c r="A4512" s="161" t="inlineStr">
        <is>
          <t>ETH</t>
        </is>
      </c>
      <c r="B4512" s="161" t="inlineStr">
        <is>
          <t>Ethiopia</t>
        </is>
      </c>
      <c r="C4512" s="161" t="inlineStr">
        <is>
          <t>Sub-Saharan Africa</t>
        </is>
      </c>
      <c r="D4512" s="161" t="inlineStr">
        <is>
          <t>Low income</t>
        </is>
      </c>
      <c r="E4512" s="161" t="b">
        <v>1</v>
      </c>
      <c r="F4512" s="161" t="inlineStr">
        <is>
          <t>fossil_rents_total_pct_gdp</t>
        </is>
      </c>
      <c r="G4512" s="161" t="n">
        <v>0</v>
      </c>
      <c r="H4512" s="161" t="inlineStr">
        <is>
          <t>2021</t>
        </is>
      </c>
      <c r="I4512" s="161" t="inlineStr">
        <is>
          <t>WDI NY.GDP.PETR+NGAS+COAL.RT.ZS</t>
        </is>
      </c>
    </row>
    <row r="4513" ht="13" customHeight="1">
      <c r="A4513" s="161" t="inlineStr">
        <is>
          <t>ETH</t>
        </is>
      </c>
      <c r="B4513" s="161" t="inlineStr">
        <is>
          <t>Ethiopia</t>
        </is>
      </c>
      <c r="C4513" s="161" t="inlineStr">
        <is>
          <t>Sub-Saharan Africa</t>
        </is>
      </c>
      <c r="D4513" s="161" t="inlineStr">
        <is>
          <t>Low income</t>
        </is>
      </c>
      <c r="E4513" s="161" t="b">
        <v>1</v>
      </c>
      <c r="F4513" s="161" t="inlineStr">
        <is>
          <t>oil_rents_pct_gdp</t>
        </is>
      </c>
      <c r="G4513" s="161" t="n">
        <v>0</v>
      </c>
      <c r="H4513" s="161" t="inlineStr">
        <is>
          <t>2021</t>
        </is>
      </c>
      <c r="I4513" s="161" t="inlineStr">
        <is>
          <t>API_NY_GDP_PETR_RT_ZS_DS2_en_csv_v2_40227.zip</t>
        </is>
      </c>
    </row>
    <row r="4514" ht="13" customHeight="1">
      <c r="A4514" s="161" t="inlineStr">
        <is>
          <t>ETH</t>
        </is>
      </c>
      <c r="B4514" s="161" t="inlineStr">
        <is>
          <t>Ethiopia</t>
        </is>
      </c>
      <c r="C4514" s="161" t="inlineStr">
        <is>
          <t>Sub-Saharan Africa</t>
        </is>
      </c>
      <c r="D4514" s="161" t="inlineStr">
        <is>
          <t>Low income</t>
        </is>
      </c>
      <c r="E4514" s="161" t="b">
        <v>1</v>
      </c>
      <c r="F4514" s="161" t="inlineStr">
        <is>
          <t>gas_rents_pct_gdp</t>
        </is>
      </c>
      <c r="G4514" s="161" t="n">
        <v>0</v>
      </c>
      <c r="H4514" s="161" t="inlineStr">
        <is>
          <t>2021</t>
        </is>
      </c>
      <c r="I4514" s="161" t="inlineStr">
        <is>
          <t>API_NY_GDP_NGAS_RT_ZS_DS2_en_csv_v2_35861.zip</t>
        </is>
      </c>
    </row>
    <row r="4515" ht="13" customHeight="1">
      <c r="A4515" s="161" t="inlineStr">
        <is>
          <t>ETH</t>
        </is>
      </c>
      <c r="B4515" s="161" t="inlineStr">
        <is>
          <t>Ethiopia</t>
        </is>
      </c>
      <c r="C4515" s="161" t="inlineStr">
        <is>
          <t>Sub-Saharan Africa</t>
        </is>
      </c>
      <c r="D4515" s="161" t="inlineStr">
        <is>
          <t>Low income</t>
        </is>
      </c>
      <c r="E4515" s="161" t="b">
        <v>1</v>
      </c>
      <c r="F4515" s="161" t="inlineStr">
        <is>
          <t>coal_rents_pct_gdp</t>
        </is>
      </c>
      <c r="G4515" s="161" t="n">
        <v>0</v>
      </c>
      <c r="H4515" s="161" t="inlineStr">
        <is>
          <t>2021</t>
        </is>
      </c>
      <c r="I4515" s="161" t="inlineStr">
        <is>
          <t>API_NY_GDP_COAL_RT_ZS_DS2_en_csv_v2_35370.zip</t>
        </is>
      </c>
    </row>
    <row r="4516" ht="13" customHeight="1">
      <c r="A4516" s="161" t="inlineStr">
        <is>
          <t>ETH</t>
        </is>
      </c>
      <c r="B4516" s="161" t="inlineStr">
        <is>
          <t>Ethiopia</t>
        </is>
      </c>
      <c r="C4516" s="161" t="inlineStr">
        <is>
          <t>Sub-Saharan Africa</t>
        </is>
      </c>
      <c r="D4516" s="161" t="inlineStr">
        <is>
          <t>Low income</t>
        </is>
      </c>
      <c r="E4516" s="161" t="b">
        <v>1</v>
      </c>
      <c r="F4516" s="161" t="inlineStr">
        <is>
          <t>other_fossil_gen_share_pct</t>
        </is>
      </c>
      <c r="G4516" s="161" t="n">
        <v>0</v>
      </c>
      <c r="H4516" s="161" t="inlineStr">
        <is>
          <t>2025</t>
        </is>
      </c>
      <c r="I4516" s="161" t="inlineStr">
        <is>
          <t>release_generation_yearly_global.csv</t>
        </is>
      </c>
    </row>
    <row r="4517" ht="13" customHeight="1">
      <c r="A4517" s="161" t="inlineStr">
        <is>
          <t>ETH</t>
        </is>
      </c>
      <c r="B4517" s="161" t="inlineStr">
        <is>
          <t>Ethiopia</t>
        </is>
      </c>
      <c r="C4517" s="161" t="inlineStr">
        <is>
          <t>Sub-Saharan Africa</t>
        </is>
      </c>
      <c r="D4517" s="161" t="inlineStr">
        <is>
          <t>Low income</t>
        </is>
      </c>
      <c r="E4517" s="161" t="b">
        <v>1</v>
      </c>
      <c r="F4517" s="161" t="inlineStr">
        <is>
          <t>renewable_share_electricity_pct</t>
        </is>
      </c>
      <c r="G4517" s="161" t="n">
        <v>92.715</v>
      </c>
      <c r="H4517" s="161" t="inlineStr">
        <is>
          <t>2024</t>
        </is>
      </c>
      <c r="I4517" s="161" t="inlineStr">
        <is>
          <t>imffossilfuelsubsidiesdata.xlsb</t>
        </is>
      </c>
    </row>
    <row r="4518" ht="13" customHeight="1">
      <c r="A4518" s="161" t="inlineStr">
        <is>
          <t>ETH</t>
        </is>
      </c>
      <c r="B4518" s="161" t="inlineStr">
        <is>
          <t>Ethiopia</t>
        </is>
      </c>
      <c r="C4518" s="161" t="inlineStr">
        <is>
          <t>Sub-Saharan Africa</t>
        </is>
      </c>
      <c r="D4518" s="161" t="inlineStr">
        <is>
          <t>Low income</t>
        </is>
      </c>
      <c r="E4518" s="161" t="b">
        <v>1</v>
      </c>
      <c r="F4518" s="161" t="inlineStr">
        <is>
          <t>re_share_change_pp</t>
        </is>
      </c>
      <c r="G4518" s="161" t="n">
        <v>0</v>
      </c>
      <c r="H4518" s="161" t="inlineStr">
        <is>
          <t>2025</t>
        </is>
      </c>
      <c r="I4518" s="161" t="inlineStr">
        <is>
          <t>release_generation_yearly_global.csv</t>
        </is>
      </c>
    </row>
    <row r="4519" ht="13" customHeight="1">
      <c r="A4519" s="161" t="inlineStr">
        <is>
          <t>ETH</t>
        </is>
      </c>
      <c r="B4519" s="161" t="inlineStr">
        <is>
          <t>Ethiopia</t>
        </is>
      </c>
      <c r="C4519" s="161" t="inlineStr">
        <is>
          <t>Sub-Saharan Africa</t>
        </is>
      </c>
      <c r="D4519" s="161" t="inlineStr">
        <is>
          <t>Low income</t>
        </is>
      </c>
      <c r="E4519" s="161" t="b">
        <v>1</v>
      </c>
      <c r="F4519" s="161" t="inlineStr">
        <is>
          <t>re_capacity_growth_pct</t>
        </is>
      </c>
      <c r="G4519" s="161" t="n">
        <v>68.395</v>
      </c>
      <c r="H4519" s="161" t="inlineStr">
        <is>
          <t>2025</t>
        </is>
      </c>
      <c r="I4519" s="161" t="inlineStr">
        <is>
          <t>release_generation_yearly_global.csv</t>
        </is>
      </c>
    </row>
    <row r="4520" ht="13" customHeight="1">
      <c r="A4520" s="161" t="inlineStr">
        <is>
          <t>ETH</t>
        </is>
      </c>
      <c r="B4520" s="161" t="inlineStr">
        <is>
          <t>Ethiopia</t>
        </is>
      </c>
      <c r="C4520" s="161" t="inlineStr">
        <is>
          <t>Sub-Saharan Africa</t>
        </is>
      </c>
      <c r="D4520" s="161" t="inlineStr">
        <is>
          <t>Low income</t>
        </is>
      </c>
      <c r="E4520" s="161" t="b">
        <v>1</v>
      </c>
      <c r="F4520" s="161" t="inlineStr">
        <is>
          <t>inn_total_inv_2030_pct_gdp</t>
        </is>
      </c>
      <c r="G4520" s="161" t="n">
        <v>4.01634579979444</v>
      </c>
      <c r="H4520" s="161" t="inlineStr">
        <is>
          <t>2030</t>
        </is>
      </c>
      <c r="I4520" s="161" t="inlineStr">
        <is>
          <t>Mitigation_Investment_Needs_v1.1.xlsx (InvestmentNeeds v1.1, model output)</t>
        </is>
      </c>
    </row>
    <row r="4521" ht="13" customHeight="1">
      <c r="A4521" s="161" t="inlineStr">
        <is>
          <t>ETH</t>
        </is>
      </c>
      <c r="B4521" s="161" t="inlineStr">
        <is>
          <t>Ethiopia</t>
        </is>
      </c>
      <c r="C4521" s="161" t="inlineStr">
        <is>
          <t>Sub-Saharan Africa</t>
        </is>
      </c>
      <c r="D4521" s="161" t="inlineStr">
        <is>
          <t>Low income</t>
        </is>
      </c>
      <c r="E4521" s="161" t="b">
        <v>1</v>
      </c>
      <c r="F4521" s="161" t="inlineStr">
        <is>
          <t>inn_incr_inv_2030_pct_gdp</t>
        </is>
      </c>
      <c r="G4521" s="161" t="n">
        <v>0.963922991950664</v>
      </c>
      <c r="H4521" s="161" t="inlineStr">
        <is>
          <t>2030</t>
        </is>
      </c>
      <c r="I4521" s="161" t="inlineStr">
        <is>
          <t>Mitigation_Investment_Needs_v1.1.xlsx (InvestmentNeeds v1.1, model output)</t>
        </is>
      </c>
    </row>
    <row r="4522" ht="13" customHeight="1">
      <c r="A4522" s="161" t="inlineStr">
        <is>
          <t>ETH</t>
        </is>
      </c>
      <c r="B4522" s="161" t="inlineStr">
        <is>
          <t>Ethiopia</t>
        </is>
      </c>
      <c r="C4522" s="161" t="inlineStr">
        <is>
          <t>Sub-Saharan Africa</t>
        </is>
      </c>
      <c r="D4522" s="161" t="inlineStr">
        <is>
          <t>Low income</t>
        </is>
      </c>
      <c r="E4522" s="161" t="b">
        <v>1</v>
      </c>
      <c r="F4522" s="161" t="inlineStr">
        <is>
          <t>inn_incr_inv_gen_2030_pct_gdp</t>
        </is>
      </c>
      <c r="G4522" s="161" t="n">
        <v>0.1949798032957811</v>
      </c>
      <c r="H4522" s="161" t="inlineStr">
        <is>
          <t>2030</t>
        </is>
      </c>
      <c r="I4522" s="161" t="inlineStr">
        <is>
          <t>Mitigation_Investment_Needs_v1.1.xlsx (InvestmentNeeds v1.1, model output)</t>
        </is>
      </c>
    </row>
    <row r="4523" ht="13" customHeight="1">
      <c r="A4523" s="161" t="inlineStr">
        <is>
          <t>ETH</t>
        </is>
      </c>
      <c r="B4523" s="161" t="inlineStr">
        <is>
          <t>Ethiopia</t>
        </is>
      </c>
      <c r="C4523" s="161" t="inlineStr">
        <is>
          <t>Sub-Saharan Africa</t>
        </is>
      </c>
      <c r="D4523" s="161" t="inlineStr">
        <is>
          <t>Low income</t>
        </is>
      </c>
      <c r="E4523" s="161" t="b">
        <v>1</v>
      </c>
      <c r="F4523" s="161" t="inlineStr">
        <is>
          <t>inn_incr_inv_grid_2030_pct_gdp</t>
        </is>
      </c>
      <c r="G4523" s="161" t="n">
        <v>0.1337004365456784</v>
      </c>
      <c r="H4523" s="161" t="inlineStr">
        <is>
          <t>2030</t>
        </is>
      </c>
      <c r="I4523" s="161" t="inlineStr">
        <is>
          <t>Mitigation_Investment_Needs_v1.1.xlsx (InvestmentNeeds v1.1, model output)</t>
        </is>
      </c>
    </row>
    <row r="4524" ht="13" customHeight="1">
      <c r="A4524" s="161" t="inlineStr">
        <is>
          <t>ETH</t>
        </is>
      </c>
      <c r="B4524" s="161" t="inlineStr">
        <is>
          <t>Ethiopia</t>
        </is>
      </c>
      <c r="C4524" s="161" t="inlineStr">
        <is>
          <t>Sub-Saharan Africa</t>
        </is>
      </c>
      <c r="D4524" s="161" t="inlineStr">
        <is>
          <t>Low income</t>
        </is>
      </c>
      <c r="E4524" s="161" t="b">
        <v>1</v>
      </c>
      <c r="F4524" s="161" t="inlineStr">
        <is>
          <t>inn_incr_inv_trn_2030_pct_gdp</t>
        </is>
      </c>
      <c r="G4524" s="161" t="n">
        <v>0.1157087564279062</v>
      </c>
      <c r="H4524" s="161" t="inlineStr">
        <is>
          <t>2030</t>
        </is>
      </c>
      <c r="I4524" s="161" t="inlineStr">
        <is>
          <t>Mitigation_Investment_Needs_v1.1.xlsx (InvestmentNeeds v1.1, model output)</t>
        </is>
      </c>
    </row>
    <row r="4525" ht="13" customHeight="1">
      <c r="A4525" s="161" t="inlineStr">
        <is>
          <t>ETH</t>
        </is>
      </c>
      <c r="B4525" s="161" t="inlineStr">
        <is>
          <t>Ethiopia</t>
        </is>
      </c>
      <c r="C4525" s="161" t="inlineStr">
        <is>
          <t>Sub-Saharan Africa</t>
        </is>
      </c>
      <c r="D4525" s="161" t="inlineStr">
        <is>
          <t>Low income</t>
        </is>
      </c>
      <c r="E4525" s="161" t="b">
        <v>1</v>
      </c>
      <c r="F4525" s="161" t="inlineStr">
        <is>
          <t>inn_incr_inv_bld_2030_pct_gdp</t>
        </is>
      </c>
      <c r="G4525" s="161" t="n">
        <v>0.0577679197709368</v>
      </c>
      <c r="H4525" s="161" t="inlineStr">
        <is>
          <t>2030</t>
        </is>
      </c>
      <c r="I4525" s="161" t="inlineStr">
        <is>
          <t>Mitigation_Investment_Needs_v1.1.xlsx (InvestmentNeeds v1.1, model output)</t>
        </is>
      </c>
    </row>
    <row r="4526" ht="13" customHeight="1">
      <c r="A4526" s="161" t="inlineStr">
        <is>
          <t>ETH</t>
        </is>
      </c>
      <c r="B4526" s="161" t="inlineStr">
        <is>
          <t>Ethiopia</t>
        </is>
      </c>
      <c r="C4526" s="161" t="inlineStr">
        <is>
          <t>Sub-Saharan Africa</t>
        </is>
      </c>
      <c r="D4526" s="161" t="inlineStr">
        <is>
          <t>Low income</t>
        </is>
      </c>
      <c r="E4526" s="161" t="b">
        <v>1</v>
      </c>
      <c r="F4526" s="161" t="inlineStr">
        <is>
          <t>inn_incr_inv_ind_2030_pct_gdp</t>
        </is>
      </c>
      <c r="G4526" s="161" t="n">
        <v>0.0352077195777603</v>
      </c>
      <c r="H4526" s="161" t="inlineStr">
        <is>
          <t>2030</t>
        </is>
      </c>
      <c r="I4526" s="161" t="inlineStr">
        <is>
          <t>Mitigation_Investment_Needs_v1.1.xlsx (InvestmentNeeds v1.1, model output)</t>
        </is>
      </c>
    </row>
    <row r="4527" ht="13" customHeight="1">
      <c r="A4527" s="161" t="inlineStr">
        <is>
          <t>ETH</t>
        </is>
      </c>
      <c r="B4527" s="161" t="inlineStr">
        <is>
          <t>Ethiopia</t>
        </is>
      </c>
      <c r="C4527" s="161" t="inlineStr">
        <is>
          <t>Sub-Saharan Africa</t>
        </is>
      </c>
      <c r="D4527" s="161" t="inlineStr">
        <is>
          <t>Low income</t>
        </is>
      </c>
      <c r="E4527" s="161" t="b">
        <v>1</v>
      </c>
      <c r="F4527" s="161" t="inlineStr">
        <is>
          <t>inn_incr_inv_fuel_2030_pct_gdp</t>
        </is>
      </c>
      <c r="G4527" s="161" t="n">
        <v>0.0436474107781239</v>
      </c>
      <c r="H4527" s="161" t="inlineStr">
        <is>
          <t>2030</t>
        </is>
      </c>
      <c r="I4527" s="161" t="inlineStr">
        <is>
          <t>Mitigation_Investment_Needs_v1.1.xlsx (InvestmentNeeds v1.1, model output)</t>
        </is>
      </c>
    </row>
    <row r="4528" ht="13" customHeight="1">
      <c r="A4528" s="161" t="inlineStr">
        <is>
          <t>ETH</t>
        </is>
      </c>
      <c r="B4528" s="161" t="inlineStr">
        <is>
          <t>Ethiopia</t>
        </is>
      </c>
      <c r="C4528" s="161" t="inlineStr">
        <is>
          <t>Sub-Saharan Africa</t>
        </is>
      </c>
      <c r="D4528" s="161" t="inlineStr">
        <is>
          <t>Low income</t>
        </is>
      </c>
      <c r="E4528" s="161" t="b">
        <v>1</v>
      </c>
      <c r="F4528" s="161" t="inlineStr">
        <is>
          <t>inn_incr_inv_afolu_2030_pct_gdp</t>
        </is>
      </c>
      <c r="G4528" s="161" t="n">
        <v>0.3829109455544769</v>
      </c>
      <c r="H4528" s="161" t="inlineStr">
        <is>
          <t>2030</t>
        </is>
      </c>
      <c r="I4528" s="161" t="inlineStr">
        <is>
          <t>Mitigation_Investment_Needs_v1.1.xlsx (InvestmentNeeds v1.1, model output)</t>
        </is>
      </c>
    </row>
    <row r="4529" ht="13" customHeight="1">
      <c r="A4529" s="161" t="inlineStr">
        <is>
          <t>ETH</t>
        </is>
      </c>
      <c r="B4529" s="161" t="inlineStr">
        <is>
          <t>Ethiopia</t>
        </is>
      </c>
      <c r="C4529" s="161" t="inlineStr">
        <is>
          <t>Sub-Saharan Africa</t>
        </is>
      </c>
      <c r="D4529" s="161" t="inlineStr">
        <is>
          <t>Low income</t>
        </is>
      </c>
      <c r="E4529" s="161" t="b">
        <v>1</v>
      </c>
      <c r="F4529" s="161" t="inlineStr">
        <is>
          <t>inn_incr_cost_a_2030_pct_gdp</t>
        </is>
      </c>
      <c r="G4529" s="161" t="n">
        <v>0.0535413778610122</v>
      </c>
      <c r="H4529" s="161" t="inlineStr">
        <is>
          <t>2030</t>
        </is>
      </c>
      <c r="I4529" s="161" t="inlineStr">
        <is>
          <t>Mitigation_Investment_Needs_v1.1.xlsx (InvestmentNeeds v1.1, model output)</t>
        </is>
      </c>
    </row>
    <row r="4530" ht="13" customHeight="1">
      <c r="A4530" s="161" t="inlineStr">
        <is>
          <t>ETH</t>
        </is>
      </c>
      <c r="B4530" s="161" t="inlineStr">
        <is>
          <t>Ethiopia</t>
        </is>
      </c>
      <c r="C4530" s="161" t="inlineStr">
        <is>
          <t>Sub-Saharan Africa</t>
        </is>
      </c>
      <c r="D4530" s="161" t="inlineStr">
        <is>
          <t>Low income</t>
        </is>
      </c>
      <c r="E4530" s="161" t="b">
        <v>1</v>
      </c>
      <c r="F4530" s="161" t="inlineStr">
        <is>
          <t>inn_incr_cost_b_2030_pct_gdp</t>
        </is>
      </c>
      <c r="G4530" s="161" t="n">
        <v>0.0175314764382907</v>
      </c>
      <c r="H4530" s="161" t="inlineStr">
        <is>
          <t>2030</t>
        </is>
      </c>
      <c r="I4530" s="161" t="inlineStr">
        <is>
          <t>Mitigation_Investment_Needs_v1.1.xlsx (InvestmentNeeds v1.1, model output)</t>
        </is>
      </c>
    </row>
    <row r="4531" ht="13" customHeight="1">
      <c r="A4531" s="161" t="inlineStr">
        <is>
          <t>ETH</t>
        </is>
      </c>
      <c r="B4531" s="161" t="inlineStr">
        <is>
          <t>Ethiopia</t>
        </is>
      </c>
      <c r="C4531" s="161" t="inlineStr">
        <is>
          <t>Sub-Saharan Africa</t>
        </is>
      </c>
      <c r="D4531" s="161" t="inlineStr">
        <is>
          <t>Low income</t>
        </is>
      </c>
      <c r="E4531" s="161" t="b">
        <v>1</v>
      </c>
      <c r="F4531" s="161" t="inlineStr">
        <is>
          <t>inn_incr_cost_c_2030_pct_gdp</t>
        </is>
      </c>
      <c r="G4531" s="161" t="n">
        <v>-0.0448822059583213</v>
      </c>
      <c r="H4531" s="161" t="inlineStr">
        <is>
          <t>2030</t>
        </is>
      </c>
      <c r="I4531" s="161" t="inlineStr">
        <is>
          <t>Mitigation_Investment_Needs_v1.1.xlsx (InvestmentNeeds v1.1, model output)</t>
        </is>
      </c>
    </row>
    <row r="4532" ht="13" customHeight="1">
      <c r="A4532" s="161" t="inlineStr">
        <is>
          <t>ETH</t>
        </is>
      </c>
      <c r="B4532" s="161" t="inlineStr">
        <is>
          <t>Ethiopia</t>
        </is>
      </c>
      <c r="C4532" s="161" t="inlineStr">
        <is>
          <t>Sub-Saharan Africa</t>
        </is>
      </c>
      <c r="D4532" s="161" t="inlineStr">
        <is>
          <t>Low income</t>
        </is>
      </c>
      <c r="E4532" s="161" t="b">
        <v>1</v>
      </c>
      <c r="F4532" s="161" t="inlineStr">
        <is>
          <t>inn_cost_per_t_b_2030_usd</t>
        </is>
      </c>
      <c r="G4532" s="161" t="n">
        <v>23.8297336925533</v>
      </c>
      <c r="H4532" s="161" t="inlineStr">
        <is>
          <t>2030</t>
        </is>
      </c>
      <c r="I4532" s="161" t="inlineStr">
        <is>
          <t>Mitigation_Investment_Needs_v1.1.xlsx (InvestmentNeeds v1.1, model output)</t>
        </is>
      </c>
    </row>
    <row r="4533" ht="13" customHeight="1">
      <c r="A4533" s="161" t="inlineStr">
        <is>
          <t>ETH</t>
        </is>
      </c>
      <c r="B4533" s="161" t="inlineStr">
        <is>
          <t>Ethiopia</t>
        </is>
      </c>
      <c r="C4533" s="161" t="inlineStr">
        <is>
          <t>Sub-Saharan Africa</t>
        </is>
      </c>
      <c r="D4533" s="161" t="inlineStr">
        <is>
          <t>Low income</t>
        </is>
      </c>
      <c r="E4533" s="161" t="b">
        <v>1</v>
      </c>
      <c r="F4533" s="161" t="inlineStr">
        <is>
          <t>inn_coc_penalty_2030_pct_gdp</t>
        </is>
      </c>
      <c r="G4533" s="161" t="n">
        <v>0.1500412559280063</v>
      </c>
      <c r="H4533" s="161" t="inlineStr">
        <is>
          <t>2030</t>
        </is>
      </c>
      <c r="I4533" s="161" t="inlineStr">
        <is>
          <t>Mitigation_Investment_Needs_v1.1.xlsx (InvestmentNeeds v1.1, model output)</t>
        </is>
      </c>
    </row>
    <row r="4534" ht="13" customHeight="1">
      <c r="A4534" s="161" t="inlineStr">
        <is>
          <t>ETH</t>
        </is>
      </c>
      <c r="B4534" s="161" t="inlineStr">
        <is>
          <t>Ethiopia</t>
        </is>
      </c>
      <c r="C4534" s="161" t="inlineStr">
        <is>
          <t>Sub-Saharan Africa</t>
        </is>
      </c>
      <c r="D4534" s="161" t="inlineStr">
        <is>
          <t>Low income</t>
        </is>
      </c>
      <c r="E4534" s="161" t="b">
        <v>1</v>
      </c>
      <c r="F4534" s="161" t="inlineStr">
        <is>
          <t>inn_pima_adj_inv_2030_pct_gdp</t>
        </is>
      </c>
      <c r="G4534" s="161" t="n">
        <v>4.900564565020487</v>
      </c>
      <c r="H4534" s="161" t="inlineStr">
        <is>
          <t>2030</t>
        </is>
      </c>
      <c r="I4534" s="161" t="inlineStr">
        <is>
          <t>Mitigation_Investment_Needs_v1.1.xlsx (InvestmentNeeds v1.1, model output)</t>
        </is>
      </c>
    </row>
    <row r="4535" ht="13" customHeight="1">
      <c r="A4535" s="161" t="inlineStr">
        <is>
          <t>ETH</t>
        </is>
      </c>
      <c r="B4535" s="161" t="inlineStr">
        <is>
          <t>Ethiopia</t>
        </is>
      </c>
      <c r="C4535" s="161" t="inlineStr">
        <is>
          <t>Sub-Saharan Africa</t>
        </is>
      </c>
      <c r="D4535" s="161" t="inlineStr">
        <is>
          <t>Low income</t>
        </is>
      </c>
      <c r="E4535" s="161" t="b">
        <v>1</v>
      </c>
      <c r="F4535" s="161" t="inlineStr">
        <is>
          <t>nmim_nz_inv_2030_pct_gdp</t>
        </is>
      </c>
      <c r="G4535" s="161" t="n">
        <v>3.294049710087908</v>
      </c>
      <c r="H4535" s="161" t="inlineStr">
        <is>
          <t>2030</t>
        </is>
      </c>
      <c r="I4535" s="161" t="inlineStr">
        <is>
          <t>nmim_summary_v0_2.csv (InvestmentNeeds NMIM v0.2, model output)</t>
        </is>
      </c>
    </row>
    <row r="4536" ht="13" customHeight="1">
      <c r="A4536" s="161" t="inlineStr">
        <is>
          <t>ETH</t>
        </is>
      </c>
      <c r="B4536" s="161" t="inlineStr">
        <is>
          <t>Ethiopia</t>
        </is>
      </c>
      <c r="C4536" s="161" t="inlineStr">
        <is>
          <t>Sub-Saharan Africa</t>
        </is>
      </c>
      <c r="D4536" s="161" t="inlineStr">
        <is>
          <t>Low income</t>
        </is>
      </c>
      <c r="E4536" s="161" t="b">
        <v>1</v>
      </c>
      <c r="F4536" s="161" t="inlineStr">
        <is>
          <t>nmim_typ1_2030_pct_gdp</t>
        </is>
      </c>
      <c r="G4536" s="161" t="n">
        <v>1.268113573097522</v>
      </c>
      <c r="H4536" s="161" t="inlineStr">
        <is>
          <t>2030</t>
        </is>
      </c>
      <c r="I4536" s="161" t="inlineStr">
        <is>
          <t>nmim_summary_v0_2.csv (InvestmentNeeds NMIM v0.2, model output)</t>
        </is>
      </c>
    </row>
    <row r="4537" ht="13" customHeight="1">
      <c r="A4537" s="161" t="inlineStr">
        <is>
          <t>ETH</t>
        </is>
      </c>
      <c r="B4537" s="161" t="inlineStr">
        <is>
          <t>Ethiopia</t>
        </is>
      </c>
      <c r="C4537" s="161" t="inlineStr">
        <is>
          <t>Sub-Saharan Africa</t>
        </is>
      </c>
      <c r="D4537" s="161" t="inlineStr">
        <is>
          <t>Low income</t>
        </is>
      </c>
      <c r="E4537" s="161" t="b">
        <v>1</v>
      </c>
      <c r="F4537" s="161" t="inlineStr">
        <is>
          <t>nmim_typ2_2030_pct_gdp</t>
        </is>
      </c>
      <c r="G4537" s="161" t="n">
        <v>0.1334444696882147</v>
      </c>
      <c r="H4537" s="161" t="inlineStr">
        <is>
          <t>2030</t>
        </is>
      </c>
      <c r="I4537" s="161" t="inlineStr">
        <is>
          <t>nmim_summary_v0_2.csv (InvestmentNeeds NMIM v0.2, model output)</t>
        </is>
      </c>
    </row>
    <row r="4538" ht="13" customHeight="1">
      <c r="A4538" s="161" t="inlineStr">
        <is>
          <t>ETH</t>
        </is>
      </c>
      <c r="B4538" s="161" t="inlineStr">
        <is>
          <t>Ethiopia</t>
        </is>
      </c>
      <c r="C4538" s="161" t="inlineStr">
        <is>
          <t>Sub-Saharan Africa</t>
        </is>
      </c>
      <c r="D4538" s="161" t="inlineStr">
        <is>
          <t>Low income</t>
        </is>
      </c>
      <c r="E4538" s="161" t="b">
        <v>1</v>
      </c>
      <c r="F4538" s="161" t="inlineStr">
        <is>
          <t>nmim_typ3_2030_pct_gdp</t>
        </is>
      </c>
      <c r="G4538" s="161" t="n">
        <v>0.2183980661744854</v>
      </c>
      <c r="H4538" s="161" t="inlineStr">
        <is>
          <t>2030</t>
        </is>
      </c>
      <c r="I4538" s="161" t="inlineStr">
        <is>
          <t>nmim_summary_v0_2.csv (InvestmentNeeds NMIM v0.2, model output)</t>
        </is>
      </c>
    </row>
    <row r="4539" ht="13" customHeight="1">
      <c r="A4539" s="161" t="inlineStr">
        <is>
          <t>ETH</t>
        </is>
      </c>
      <c r="B4539" s="161" t="inlineStr">
        <is>
          <t>Ethiopia</t>
        </is>
      </c>
      <c r="C4539" s="161" t="inlineStr">
        <is>
          <t>Sub-Saharan Africa</t>
        </is>
      </c>
      <c r="D4539" s="161" t="inlineStr">
        <is>
          <t>Low income</t>
        </is>
      </c>
      <c r="E4539" s="161" t="b">
        <v>1</v>
      </c>
      <c r="F4539" s="161" t="inlineStr">
        <is>
          <t>nmim_typ4_2030_pct_gdp</t>
        </is>
      </c>
      <c r="G4539" s="161" t="n">
        <v>1.248241687593393</v>
      </c>
      <c r="H4539" s="161" t="inlineStr">
        <is>
          <t>2030</t>
        </is>
      </c>
      <c r="I4539" s="161" t="inlineStr">
        <is>
          <t>nmim_summary_v0_2.csv (InvestmentNeeds NMIM v0.2, model output)</t>
        </is>
      </c>
    </row>
    <row r="4540" ht="13" customHeight="1">
      <c r="A4540" s="161" t="inlineStr">
        <is>
          <t>ETH</t>
        </is>
      </c>
      <c r="B4540" s="161" t="inlineStr">
        <is>
          <t>Ethiopia</t>
        </is>
      </c>
      <c r="C4540" s="161" t="inlineStr">
        <is>
          <t>Sub-Saharan Africa</t>
        </is>
      </c>
      <c r="D4540" s="161" t="inlineStr">
        <is>
          <t>Low income</t>
        </is>
      </c>
      <c r="E4540" s="161" t="b">
        <v>1</v>
      </c>
      <c r="F4540" s="161" t="inlineStr">
        <is>
          <t>nmim_typ5_2030_pct_gdp</t>
        </is>
      </c>
      <c r="G4540" s="161" t="n">
        <v>0.4258519129775743</v>
      </c>
      <c r="H4540" s="161" t="inlineStr">
        <is>
          <t>2030</t>
        </is>
      </c>
      <c r="I4540" s="161" t="inlineStr">
        <is>
          <t>nmim_summary_v0_2.csv (InvestmentNeeds NMIM v0.2, model output)</t>
        </is>
      </c>
    </row>
    <row r="4541" ht="13" customHeight="1">
      <c r="A4541" s="161" t="inlineStr">
        <is>
          <t>ETH</t>
        </is>
      </c>
      <c r="B4541" s="161" t="inlineStr">
        <is>
          <t>Ethiopia</t>
        </is>
      </c>
      <c r="C4541" s="161" t="inlineStr">
        <is>
          <t>Sub-Saharan Africa</t>
        </is>
      </c>
      <c r="D4541" s="161" t="inlineStr">
        <is>
          <t>Low income</t>
        </is>
      </c>
      <c r="E4541" s="161" t="b">
        <v>1</v>
      </c>
      <c r="F4541" s="161" t="inlineStr">
        <is>
          <t>nmim_budget_need_2030_pct_gdp</t>
        </is>
      </c>
      <c r="G4541" s="161" t="n">
        <v>1.64258607976096</v>
      </c>
      <c r="H4541" s="161" t="inlineStr">
        <is>
          <t>2030</t>
        </is>
      </c>
      <c r="I4541" s="161" t="inlineStr">
        <is>
          <t>nmim_summary_v0_2.csv (InvestmentNeeds NMIM v0.2, model output)</t>
        </is>
      </c>
    </row>
    <row r="4542" ht="13" customHeight="1">
      <c r="A4542" s="161" t="inlineStr">
        <is>
          <t>ETH</t>
        </is>
      </c>
      <c r="B4542" s="161" t="inlineStr">
        <is>
          <t>Ethiopia</t>
        </is>
      </c>
      <c r="C4542" s="161" t="inlineStr">
        <is>
          <t>Sub-Saharan Africa</t>
        </is>
      </c>
      <c r="D4542" s="161" t="inlineStr">
        <is>
          <t>Low income</t>
        </is>
      </c>
      <c r="E4542" s="161" t="b">
        <v>1</v>
      </c>
      <c r="F4542" s="161" t="inlineStr">
        <is>
          <t>nmim_private_share_2030_pct</t>
        </is>
      </c>
      <c r="G4542" s="161" t="n">
        <v>46.08367494025145</v>
      </c>
      <c r="H4542" s="161" t="inlineStr">
        <is>
          <t>2030</t>
        </is>
      </c>
      <c r="I4542" s="161" t="inlineStr">
        <is>
          <t>nmim_summary_v0_2.csv (InvestmentNeeds NMIM v0.2, model output)</t>
        </is>
      </c>
    </row>
    <row r="4543" ht="13" customHeight="1">
      <c r="A4543" s="161" t="inlineStr">
        <is>
          <t>ETH</t>
        </is>
      </c>
      <c r="B4543" s="161" t="inlineStr">
        <is>
          <t>Ethiopia</t>
        </is>
      </c>
      <c r="C4543" s="161" t="inlineStr">
        <is>
          <t>Sub-Saharan Africa</t>
        </is>
      </c>
      <c r="D4543" s="161" t="inlineStr">
        <is>
          <t>Low income</t>
        </is>
      </c>
      <c r="E4543" s="161" t="b">
        <v>1</v>
      </c>
      <c r="F4543" s="161" t="inlineStr">
        <is>
          <t>nmim_incr_inv_2030_pct_gdp</t>
        </is>
      </c>
      <c r="G4543" s="161" t="n">
        <v>2.862093525424212</v>
      </c>
      <c r="H4543" s="161" t="inlineStr">
        <is>
          <t>2030</t>
        </is>
      </c>
      <c r="I4543" s="161" t="inlineStr">
        <is>
          <t>nmim_summary_v0_2.csv (InvestmentNeeds NMIM v0.2, model output)</t>
        </is>
      </c>
    </row>
    <row r="4544" ht="13" customHeight="1">
      <c r="A4544" s="161" t="inlineStr">
        <is>
          <t>ETH</t>
        </is>
      </c>
      <c r="B4544" s="161" t="inlineStr">
        <is>
          <t>Ethiopia</t>
        </is>
      </c>
      <c r="C4544" s="161" t="inlineStr">
        <is>
          <t>Sub-Saharan Africa</t>
        </is>
      </c>
      <c r="D4544" s="161" t="inlineStr">
        <is>
          <t>Low income</t>
        </is>
      </c>
      <c r="E4544" s="161" t="b">
        <v>1</v>
      </c>
      <c r="F4544" s="161" t="inlineStr">
        <is>
          <t>nmim_incr_inv_2050_pct_gdp</t>
        </is>
      </c>
      <c r="G4544" s="161" t="n">
        <v>1.808554844203649</v>
      </c>
      <c r="H4544" s="161" t="inlineStr">
        <is>
          <t>2050</t>
        </is>
      </c>
      <c r="I4544" s="161" t="inlineStr">
        <is>
          <t>nmim_summary_v0_2.csv (InvestmentNeeds NMIM v0.2, model output)</t>
        </is>
      </c>
    </row>
    <row r="4545" ht="13" customHeight="1">
      <c r="A4545" s="161" t="inlineStr">
        <is>
          <t>ETH</t>
        </is>
      </c>
      <c r="B4545" s="161" t="inlineStr">
        <is>
          <t>Ethiopia</t>
        </is>
      </c>
      <c r="C4545" s="161" t="inlineStr">
        <is>
          <t>Sub-Saharan Africa</t>
        </is>
      </c>
      <c r="D4545" s="161" t="inlineStr">
        <is>
          <t>Low income</t>
        </is>
      </c>
      <c r="E4545" s="161" t="b">
        <v>1</v>
      </c>
      <c r="F4545" s="161" t="inlineStr">
        <is>
          <t>nmim_pv_incr_cost_b_pct_gdp</t>
        </is>
      </c>
      <c r="G4545" s="161" t="n">
        <v>21.0934212223029</v>
      </c>
      <c r="H4545" s="161" t="inlineStr">
        <is>
          <t>2025-2050</t>
        </is>
      </c>
      <c r="I4545" s="161" t="inlineStr">
        <is>
          <t>nmim_summary_v0_2.csv (InvestmentNeeds NMIM v0.2, model output)</t>
        </is>
      </c>
    </row>
    <row r="4546" ht="13" customHeight="1">
      <c r="A4546" s="161" t="inlineStr">
        <is>
          <t>ETH</t>
        </is>
      </c>
      <c r="B4546" s="161" t="inlineStr">
        <is>
          <t>Ethiopia</t>
        </is>
      </c>
      <c r="C4546" s="161" t="inlineStr">
        <is>
          <t>Sub-Saharan Africa</t>
        </is>
      </c>
      <c r="D4546" s="161" t="inlineStr">
        <is>
          <t>Low income</t>
        </is>
      </c>
      <c r="E4546" s="161" t="b">
        <v>1</v>
      </c>
      <c r="F4546" s="161" t="inlineStr">
        <is>
          <t>price_diesel_usd_litre</t>
        </is>
      </c>
      <c r="G4546" s="161" t="n">
        <v>0.892</v>
      </c>
      <c r="H4546" s="161" t="inlineStr">
        <is>
          <t>2024</t>
        </is>
      </c>
      <c r="I4546" s="161" t="inlineStr">
        <is>
          <t>imffossilfuelsubsidiesdata.xlsb</t>
        </is>
      </c>
    </row>
    <row r="4547" ht="13" customHeight="1">
      <c r="A4547" s="161" t="inlineStr">
        <is>
          <t>ETH</t>
        </is>
      </c>
      <c r="B4547" s="161" t="inlineStr">
        <is>
          <t>Ethiopia</t>
        </is>
      </c>
      <c r="C4547" s="161" t="inlineStr">
        <is>
          <t>Sub-Saharan Africa</t>
        </is>
      </c>
      <c r="D4547" s="161" t="inlineStr">
        <is>
          <t>Low income</t>
        </is>
      </c>
      <c r="E4547" s="161" t="b">
        <v>1</v>
      </c>
      <c r="F4547" s="161" t="inlineStr">
        <is>
          <t>price_gasoline_usd_litre</t>
        </is>
      </c>
      <c r="G4547" s="161" t="n">
        <v>0.996</v>
      </c>
      <c r="H4547" s="161" t="inlineStr">
        <is>
          <t>2024</t>
        </is>
      </c>
      <c r="I4547" s="161" t="inlineStr">
        <is>
          <t>imffossilfuelsubsidiesdata.xlsb</t>
        </is>
      </c>
    </row>
    <row r="4548" ht="13" customHeight="1">
      <c r="A4548" s="161" t="inlineStr">
        <is>
          <t>ETH</t>
        </is>
      </c>
      <c r="B4548" s="161" t="inlineStr">
        <is>
          <t>Ethiopia</t>
        </is>
      </c>
      <c r="C4548" s="161" t="inlineStr">
        <is>
          <t>Sub-Saharan Africa</t>
        </is>
      </c>
      <c r="D4548" s="161" t="inlineStr">
        <is>
          <t>Low income</t>
        </is>
      </c>
      <c r="E4548" s="161" t="b">
        <v>1</v>
      </c>
      <c r="F4548" s="161" t="inlineStr">
        <is>
          <t>price_electricity_residential_usd_kwh</t>
        </is>
      </c>
      <c r="G4548" s="161" t="n">
        <v>0.04</v>
      </c>
      <c r="H4548" s="161" t="inlineStr">
        <is>
          <t>2024</t>
        </is>
      </c>
      <c r="I4548" s="161" t="inlineStr">
        <is>
          <t>imffossilfuelsubsidiesdata.xlsb</t>
        </is>
      </c>
    </row>
    <row r="4549" ht="13" customHeight="1">
      <c r="A4549" s="161" t="inlineStr">
        <is>
          <t>ETH</t>
        </is>
      </c>
      <c r="B4549" s="161" t="inlineStr">
        <is>
          <t>Ethiopia</t>
        </is>
      </c>
      <c r="C4549" s="161" t="inlineStr">
        <is>
          <t>Sub-Saharan Africa</t>
        </is>
      </c>
      <c r="D4549" s="161" t="inlineStr">
        <is>
          <t>Low income</t>
        </is>
      </c>
      <c r="E4549" s="161" t="b">
        <v>1</v>
      </c>
      <c r="F4549" s="161" t="inlineStr">
        <is>
          <t>price_electricity_industry_usd_kwh</t>
        </is>
      </c>
      <c r="G4549" s="161" t="n">
        <v>0.023</v>
      </c>
      <c r="H4549" s="161" t="inlineStr">
        <is>
          <t>2024</t>
        </is>
      </c>
      <c r="I4549" s="161" t="inlineStr">
        <is>
          <t>imffossilfuelsubsidiesdata.xlsb</t>
        </is>
      </c>
    </row>
    <row r="4550" ht="13" customHeight="1">
      <c r="A4550" s="161" t="inlineStr">
        <is>
          <t>ETH</t>
        </is>
      </c>
      <c r="B4550" s="161" t="inlineStr">
        <is>
          <t>Ethiopia</t>
        </is>
      </c>
      <c r="C4550" s="161" t="inlineStr">
        <is>
          <t>Sub-Saharan Africa</t>
        </is>
      </c>
      <c r="D4550" s="161" t="inlineStr">
        <is>
          <t>Low income</t>
        </is>
      </c>
      <c r="E4550" s="161" t="b">
        <v>1</v>
      </c>
      <c r="F4550" s="161" t="inlineStr">
        <is>
          <t>price_gas_residential_usd_gj</t>
        </is>
      </c>
      <c r="G4550" s="161" t="n">
        <v>18.546</v>
      </c>
      <c r="H4550" s="161" t="inlineStr">
        <is>
          <t>2024</t>
        </is>
      </c>
      <c r="I4550" s="161" t="inlineStr">
        <is>
          <t>imffossilfuelsubsidiesdata.xlsb</t>
        </is>
      </c>
    </row>
    <row r="4551" ht="13" customHeight="1">
      <c r="A4551" s="161" t="inlineStr">
        <is>
          <t>ETH</t>
        </is>
      </c>
      <c r="B4551" s="161" t="inlineStr">
        <is>
          <t>Ethiopia</t>
        </is>
      </c>
      <c r="C4551" s="161" t="inlineStr">
        <is>
          <t>Sub-Saharan Africa</t>
        </is>
      </c>
      <c r="D4551" s="161" t="inlineStr">
        <is>
          <t>Low income</t>
        </is>
      </c>
      <c r="E4551" s="161" t="b">
        <v>1</v>
      </c>
      <c r="F4551" s="161" t="inlineStr">
        <is>
          <t>price_gas_industry_usd_gj</t>
        </is>
      </c>
      <c r="G4551" s="161" t="n">
        <v>8.185</v>
      </c>
      <c r="H4551" s="161" t="inlineStr">
        <is>
          <t>2024</t>
        </is>
      </c>
      <c r="I4551" s="161" t="inlineStr">
        <is>
          <t>imffossilfuelsubsidiesdata.xlsb</t>
        </is>
      </c>
    </row>
    <row r="4552" ht="13" customHeight="1">
      <c r="A4552" s="161" t="inlineStr">
        <is>
          <t>ETH</t>
        </is>
      </c>
      <c r="B4552" s="161" t="inlineStr">
        <is>
          <t>Ethiopia</t>
        </is>
      </c>
      <c r="C4552" s="161" t="inlineStr">
        <is>
          <t>Sub-Saharan Africa</t>
        </is>
      </c>
      <c r="D4552" s="161" t="inlineStr">
        <is>
          <t>Low income</t>
        </is>
      </c>
      <c r="E4552" s="161" t="b">
        <v>1</v>
      </c>
      <c r="F4552" s="161" t="inlineStr">
        <is>
          <t>price_gas_power_usd_gj</t>
        </is>
      </c>
      <c r="G4552" s="161" t="n">
        <v>6.861</v>
      </c>
      <c r="H4552" s="161" t="inlineStr">
        <is>
          <t>2024</t>
        </is>
      </c>
      <c r="I4552" s="161" t="inlineStr">
        <is>
          <t>imffossilfuelsubsidiesdata.xlsb</t>
        </is>
      </c>
    </row>
    <row r="4553" ht="13" customHeight="1">
      <c r="A4553" s="161" t="inlineStr">
        <is>
          <t>ETH</t>
        </is>
      </c>
      <c r="B4553" s="161" t="inlineStr">
        <is>
          <t>Ethiopia</t>
        </is>
      </c>
      <c r="C4553" s="161" t="inlineStr">
        <is>
          <t>Sub-Saharan Africa</t>
        </is>
      </c>
      <c r="D4553" s="161" t="inlineStr">
        <is>
          <t>Low income</t>
        </is>
      </c>
      <c r="E4553" s="161" t="b">
        <v>1</v>
      </c>
      <c r="F4553" s="161" t="inlineStr">
        <is>
          <t>price_coal_residential_usd_gj</t>
        </is>
      </c>
      <c r="G4553" s="161" t="n">
        <v>10.827</v>
      </c>
      <c r="H4553" s="161" t="inlineStr">
        <is>
          <t>2024</t>
        </is>
      </c>
      <c r="I4553" s="161" t="inlineStr">
        <is>
          <t>imffossilfuelsubsidiesdata.xlsb</t>
        </is>
      </c>
    </row>
    <row r="4554" ht="13" customHeight="1">
      <c r="A4554" s="161" t="inlineStr">
        <is>
          <t>ETH</t>
        </is>
      </c>
      <c r="B4554" s="161" t="inlineStr">
        <is>
          <t>Ethiopia</t>
        </is>
      </c>
      <c r="C4554" s="161" t="inlineStr">
        <is>
          <t>Sub-Saharan Africa</t>
        </is>
      </c>
      <c r="D4554" s="161" t="inlineStr">
        <is>
          <t>Low income</t>
        </is>
      </c>
      <c r="E4554" s="161" t="b">
        <v>1</v>
      </c>
      <c r="F4554" s="161" t="inlineStr">
        <is>
          <t>price_coal_industry_usd_gj</t>
        </is>
      </c>
      <c r="G4554" s="161" t="n">
        <v>5.686</v>
      </c>
      <c r="H4554" s="161" t="inlineStr">
        <is>
          <t>2024</t>
        </is>
      </c>
      <c r="I4554" s="161" t="inlineStr">
        <is>
          <t>imffossilfuelsubsidiesdata.xlsb</t>
        </is>
      </c>
    </row>
    <row r="4555" ht="13" customHeight="1">
      <c r="A4555" s="161" t="inlineStr">
        <is>
          <t>ETH</t>
        </is>
      </c>
      <c r="B4555" s="161" t="inlineStr">
        <is>
          <t>Ethiopia</t>
        </is>
      </c>
      <c r="C4555" s="161" t="inlineStr">
        <is>
          <t>Sub-Saharan Africa</t>
        </is>
      </c>
      <c r="D4555" s="161" t="inlineStr">
        <is>
          <t>Low income</t>
        </is>
      </c>
      <c r="E4555" s="161" t="b">
        <v>1</v>
      </c>
      <c r="F4555" s="161" t="inlineStr">
        <is>
          <t>price_coal_power_usd_gj</t>
        </is>
      </c>
      <c r="G4555" s="161" t="n">
        <v>4.142</v>
      </c>
      <c r="H4555" s="161" t="inlineStr">
        <is>
          <t>2024</t>
        </is>
      </c>
      <c r="I4555" s="161" t="inlineStr">
        <is>
          <t>imffossilfuelsubsidiesdata.xlsb</t>
        </is>
      </c>
    </row>
    <row r="4556" ht="13" customHeight="1">
      <c r="A4556" s="161" t="inlineStr">
        <is>
          <t>ETH</t>
        </is>
      </c>
      <c r="B4556" s="161" t="inlineStr">
        <is>
          <t>Ethiopia</t>
        </is>
      </c>
      <c r="C4556" s="161" t="inlineStr">
        <is>
          <t>Sub-Saharan Africa</t>
        </is>
      </c>
      <c r="D4556" s="161" t="inlineStr">
        <is>
          <t>Low income</t>
        </is>
      </c>
      <c r="E4556" s="161" t="b">
        <v>1</v>
      </c>
      <c r="F4556" s="161" t="inlineStr">
        <is>
          <t>power_market_structure</t>
        </is>
      </c>
      <c r="G4556" s="161" t="n">
        <v>2</v>
      </c>
      <c r="H4556" s="161" t="inlineStr">
        <is>
          <t>2013</t>
        </is>
      </c>
      <c r="I4556" s="161" t="inlineStr">
        <is>
          <t>dataverse_files.zip</t>
        </is>
      </c>
    </row>
    <row r="4557" ht="13" customHeight="1">
      <c r="A4557" s="161" t="inlineStr">
        <is>
          <t>ETH</t>
        </is>
      </c>
      <c r="B4557" s="161" t="inlineStr">
        <is>
          <t>Ethiopia</t>
        </is>
      </c>
      <c r="C4557" s="161" t="inlineStr">
        <is>
          <t>Sub-Saharan Africa</t>
        </is>
      </c>
      <c r="D4557" s="161" t="inlineStr">
        <is>
          <t>Low income</t>
        </is>
      </c>
      <c r="E4557" s="161" t="b">
        <v>1</v>
      </c>
      <c r="F4557" s="161" t="inlineStr">
        <is>
          <t>independent_regulator</t>
        </is>
      </c>
      <c r="G4557" s="161" t="n">
        <v>1</v>
      </c>
      <c r="H4557" s="161" t="inlineStr">
        <is>
          <t>2013</t>
        </is>
      </c>
      <c r="I4557" s="161" t="inlineStr">
        <is>
          <t>dataverse_files.zip</t>
        </is>
      </c>
    </row>
    <row r="4558" ht="13" customHeight="1">
      <c r="A4558" s="161" t="inlineStr">
        <is>
          <t>ETH</t>
        </is>
      </c>
      <c r="B4558" s="161" t="inlineStr">
        <is>
          <t>Ethiopia</t>
        </is>
      </c>
      <c r="C4558" s="161" t="inlineStr">
        <is>
          <t>Sub-Saharan Africa</t>
        </is>
      </c>
      <c r="D4558" s="161" t="inlineStr">
        <is>
          <t>Low income</t>
        </is>
      </c>
      <c r="E4558" s="161" t="b">
        <v>1</v>
      </c>
      <c r="F4558" s="161" t="inlineStr">
        <is>
          <t>generation_unbundled</t>
        </is>
      </c>
      <c r="G4558" s="161" t="n">
        <v>0</v>
      </c>
      <c r="H4558" s="161" t="inlineStr">
        <is>
          <t>2013</t>
        </is>
      </c>
      <c r="I4558" s="161" t="inlineStr">
        <is>
          <t>dataverse_files.zip</t>
        </is>
      </c>
    </row>
    <row r="4559" ht="13" customHeight="1">
      <c r="A4559" s="161" t="inlineStr">
        <is>
          <t>ETH</t>
        </is>
      </c>
      <c r="B4559" s="161" t="inlineStr">
        <is>
          <t>Ethiopia</t>
        </is>
      </c>
      <c r="C4559" s="161" t="inlineStr">
        <is>
          <t>Sub-Saharan Africa</t>
        </is>
      </c>
      <c r="D4559" s="161" t="inlineStr">
        <is>
          <t>Low income</t>
        </is>
      </c>
      <c r="E4559" s="161" t="b">
        <v>1</v>
      </c>
      <c r="F4559" s="161" t="inlineStr">
        <is>
          <t>rise_renewable_energy_score</t>
        </is>
      </c>
      <c r="G4559" s="161" t="n">
        <v>33.146</v>
      </c>
      <c r="H4559" s="161" t="inlineStr">
        <is>
          <t>2023</t>
        </is>
      </c>
      <c r="I4559" s="161" t="inlineStr">
        <is>
          <t>WB_RISE_WIDEF.csv</t>
        </is>
      </c>
    </row>
    <row r="4560" ht="13" customHeight="1">
      <c r="A4560" s="161" t="inlineStr">
        <is>
          <t>ETH</t>
        </is>
      </c>
      <c r="B4560" s="161" t="inlineStr">
        <is>
          <t>Ethiopia</t>
        </is>
      </c>
      <c r="C4560" s="161" t="inlineStr">
        <is>
          <t>Sub-Saharan Africa</t>
        </is>
      </c>
      <c r="D4560" s="161" t="inlineStr">
        <is>
          <t>Low income</t>
        </is>
      </c>
      <c r="E4560" s="161" t="b">
        <v>1</v>
      </c>
      <c r="F4560" s="161" t="inlineStr">
        <is>
          <t>rise_level_playing_field_score</t>
        </is>
      </c>
      <c r="G4560" s="161" t="n">
        <v>0</v>
      </c>
      <c r="H4560" s="161" t="inlineStr">
        <is>
          <t>2023</t>
        </is>
      </c>
      <c r="I4560" s="161" t="inlineStr">
        <is>
          <t>WB_RISE_WIDEF.csv</t>
        </is>
      </c>
    </row>
    <row r="4561" ht="13" customHeight="1">
      <c r="A4561" s="161" t="inlineStr">
        <is>
          <t>ETH</t>
        </is>
      </c>
      <c r="B4561" s="161" t="inlineStr">
        <is>
          <t>Ethiopia</t>
        </is>
      </c>
      <c r="C4561" s="161" t="inlineStr">
        <is>
          <t>Sub-Saharan Africa</t>
        </is>
      </c>
      <c r="D4561" s="161" t="inlineStr">
        <is>
          <t>Low income</t>
        </is>
      </c>
      <c r="E4561" s="161" t="b">
        <v>1</v>
      </c>
      <c r="F4561" s="161" t="inlineStr">
        <is>
          <t>rise_ee_financing_mechanisms_score</t>
        </is>
      </c>
      <c r="G4561" s="161" t="n">
        <v>50</v>
      </c>
      <c r="H4561" s="161" t="inlineStr">
        <is>
          <t>2023</t>
        </is>
      </c>
      <c r="I4561" s="161" t="inlineStr">
        <is>
          <t>WB_RISE_WIDEF.csv</t>
        </is>
      </c>
    </row>
    <row r="4562" ht="13" customHeight="1">
      <c r="A4562" s="161" t="inlineStr">
        <is>
          <t>ETH</t>
        </is>
      </c>
      <c r="B4562" s="161" t="inlineStr">
        <is>
          <t>Ethiopia</t>
        </is>
      </c>
      <c r="C4562" s="161" t="inlineStr">
        <is>
          <t>Sub-Saharan Africa</t>
        </is>
      </c>
      <c r="D4562" s="161" t="inlineStr">
        <is>
          <t>Low income</t>
        </is>
      </c>
      <c r="E4562" s="161" t="b">
        <v>1</v>
      </c>
      <c r="F4562" s="161" t="inlineStr">
        <is>
          <t>revenue_pct_gdp</t>
        </is>
      </c>
      <c r="G4562" s="161" t="n">
        <v>7.549</v>
      </c>
      <c r="H4562" s="161" t="inlineStr">
        <is>
          <t>2024</t>
        </is>
      </c>
      <c r="I4562" s="161" t="inlineStr">
        <is>
          <t>dataset_2026-08-26T13_41_09_874550254Z_DEFAULT_INTEGRATION_IMF_RES_WEO_9_0_0.csv</t>
        </is>
      </c>
    </row>
    <row r="4563" ht="13" customHeight="1">
      <c r="A4563" s="161" t="inlineStr">
        <is>
          <t>ETH</t>
        </is>
      </c>
      <c r="B4563" s="161" t="inlineStr">
        <is>
          <t>Ethiopia</t>
        </is>
      </c>
      <c r="C4563" s="161" t="inlineStr">
        <is>
          <t>Sub-Saharan Africa</t>
        </is>
      </c>
      <c r="D4563" s="161" t="inlineStr">
        <is>
          <t>Low income</t>
        </is>
      </c>
      <c r="E4563" s="161" t="b">
        <v>1</v>
      </c>
      <c r="F4563" s="161" t="inlineStr">
        <is>
          <t>primary_balance_pct_gdp</t>
        </is>
      </c>
      <c r="G4563" s="161" t="n">
        <v>-1.403</v>
      </c>
      <c r="H4563" s="161" t="inlineStr">
        <is>
          <t>2024</t>
        </is>
      </c>
      <c r="I4563" s="161" t="inlineStr">
        <is>
          <t>dataset_2026-08-26T13_41_09_874550254Z_DEFAULT_INTEGRATION_IMF_RES_WEO_9_0_0.csv</t>
        </is>
      </c>
    </row>
    <row r="4564" ht="13" customHeight="1">
      <c r="A4564" s="161" t="inlineStr">
        <is>
          <t>ETH</t>
        </is>
      </c>
      <c r="B4564" s="161" t="inlineStr">
        <is>
          <t>Ethiopia</t>
        </is>
      </c>
      <c r="C4564" s="161" t="inlineStr">
        <is>
          <t>Sub-Saharan Africa</t>
        </is>
      </c>
      <c r="D4564" s="161" t="inlineStr">
        <is>
          <t>Low income</t>
        </is>
      </c>
      <c r="E4564" s="161" t="b">
        <v>1</v>
      </c>
      <c r="F4564" s="161" t="inlineStr">
        <is>
          <t>current_account_pct_gdp</t>
        </is>
      </c>
      <c r="G4564" s="161" t="n">
        <v>-4.233</v>
      </c>
      <c r="H4564" s="161" t="inlineStr">
        <is>
          <t>2024</t>
        </is>
      </c>
      <c r="I4564" s="161" t="inlineStr">
        <is>
          <t>dataset_2026-08-26T13_41_09_874550254Z_DEFAULT_INTEGRATION_IMF_RES_WEO_9_0_0.csv</t>
        </is>
      </c>
    </row>
    <row r="4565" ht="13" customHeight="1">
      <c r="A4565" s="161" t="inlineStr">
        <is>
          <t>ETH</t>
        </is>
      </c>
      <c r="B4565" s="161" t="inlineStr">
        <is>
          <t>Ethiopia</t>
        </is>
      </c>
      <c r="C4565" s="161" t="inlineStr">
        <is>
          <t>Sub-Saharan Africa</t>
        </is>
      </c>
      <c r="D4565" s="161" t="inlineStr">
        <is>
          <t>Low income</t>
        </is>
      </c>
      <c r="E4565" s="161" t="b">
        <v>1</v>
      </c>
      <c r="F4565" s="161" t="inlineStr">
        <is>
          <t>gross_capital_formation_pct_gdp</t>
        </is>
      </c>
      <c r="G4565" s="161" t="n">
        <v>20.632</v>
      </c>
      <c r="H4565" s="161" t="inlineStr">
        <is>
          <t>2024</t>
        </is>
      </c>
      <c r="I4565" s="161" t="inlineStr">
        <is>
          <t>dataset_2026-08-26T13_41_09_874550254Z_DEFAULT_INTEGRATION_IMF_RES_WEO_9_0_0.csv</t>
        </is>
      </c>
    </row>
    <row r="4566" ht="13" customHeight="1">
      <c r="A4566" s="161" t="inlineStr">
        <is>
          <t>ETH</t>
        </is>
      </c>
      <c r="B4566" s="161" t="inlineStr">
        <is>
          <t>Ethiopia</t>
        </is>
      </c>
      <c r="C4566" s="161" t="inlineStr">
        <is>
          <t>Sub-Saharan Africa</t>
        </is>
      </c>
      <c r="D4566" s="161" t="inlineStr">
        <is>
          <t>Low income</t>
        </is>
      </c>
      <c r="E4566" s="161" t="b">
        <v>1</v>
      </c>
      <c r="F4566" s="161" t="inlineStr">
        <is>
          <t>real_gdp_growth_5y_avg_pct</t>
        </is>
      </c>
      <c r="G4566" s="161" t="n">
        <v>6.781</v>
      </c>
      <c r="H4566" s="161" t="inlineStr">
        <is>
          <t>2020-2024 avg</t>
        </is>
      </c>
      <c r="I4566" s="161" t="inlineStr">
        <is>
          <t>dataset_2026-08-26T13_41_09_874550254Z_DEFAULT_INTEGRATION_IMF_RES_WEO_9_0_0.csv (derived)</t>
        </is>
      </c>
    </row>
    <row r="4567" ht="13" customHeight="1">
      <c r="A4567" s="161" t="inlineStr">
        <is>
          <t>ETH</t>
        </is>
      </c>
      <c r="B4567" s="161" t="inlineStr">
        <is>
          <t>Ethiopia</t>
        </is>
      </c>
      <c r="C4567" s="161" t="inlineStr">
        <is>
          <t>Sub-Saharan Africa</t>
        </is>
      </c>
      <c r="D4567" s="161" t="inlineStr">
        <is>
          <t>Low income</t>
        </is>
      </c>
      <c r="E4567" s="161" t="b">
        <v>1</v>
      </c>
      <c r="F4567" s="161" t="inlineStr">
        <is>
          <t>int_budget_need_2030_pct_gdp</t>
        </is>
      </c>
      <c r="G4567" s="161" t="n">
        <v>1.485</v>
      </c>
      <c r="H4567" s="161" t="inlineStr">
        <is>
          <t>2030</t>
        </is>
      </c>
      <c r="I4567" s="161" t="inlineStr">
        <is>
          <t>integrated_results.csv (MacroFiscalModels v0.1, model output)</t>
        </is>
      </c>
    </row>
    <row r="4568" ht="13" customHeight="1">
      <c r="A4568" s="161" t="inlineStr">
        <is>
          <t>ETH</t>
        </is>
      </c>
      <c r="B4568" s="161" t="inlineStr">
        <is>
          <t>Ethiopia</t>
        </is>
      </c>
      <c r="C4568" s="161" t="inlineStr">
        <is>
          <t>Sub-Saharan Africa</t>
        </is>
      </c>
      <c r="D4568" s="161" t="inlineStr">
        <is>
          <t>Low income</t>
        </is>
      </c>
      <c r="E4568" s="161" t="b">
        <v>1</v>
      </c>
      <c r="F4568" s="161" t="inlineStr">
        <is>
          <t>int_pricing_revenue_2030_pct_gdp</t>
        </is>
      </c>
      <c r="G4568" s="161" t="n">
        <v>0</v>
      </c>
      <c r="H4568" s="161" t="inlineStr">
        <is>
          <t>2030</t>
        </is>
      </c>
      <c r="I4568" s="161" t="inlineStr">
        <is>
          <t>integrated_results.csv (MacroFiscalModels v0.1, model output)</t>
        </is>
      </c>
    </row>
    <row r="4569" ht="13" customHeight="1">
      <c r="A4569" s="161" t="inlineStr">
        <is>
          <t>ETH</t>
        </is>
      </c>
      <c r="B4569" s="161" t="inlineStr">
        <is>
          <t>Ethiopia</t>
        </is>
      </c>
      <c r="C4569" s="161" t="inlineStr">
        <is>
          <t>Sub-Saharan Africa</t>
        </is>
      </c>
      <c r="D4569" s="161" t="inlineStr">
        <is>
          <t>Low income</t>
        </is>
      </c>
      <c r="E4569" s="161" t="b">
        <v>1</v>
      </c>
      <c r="F4569" s="161" t="inlineStr">
        <is>
          <t>int_financing_gap_2030_pct_gdp</t>
        </is>
      </c>
      <c r="G4569" s="161" t="n">
        <v>1.485</v>
      </c>
      <c r="H4569" s="161" t="inlineStr">
        <is>
          <t>2030</t>
        </is>
      </c>
      <c r="I4569" s="161" t="inlineStr">
        <is>
          <t>integrated_results.csv (MacroFiscalModels v0.1, model output)</t>
        </is>
      </c>
    </row>
    <row r="4570" ht="13" customHeight="1">
      <c r="A4570" s="161" t="inlineStr">
        <is>
          <t>ETH</t>
        </is>
      </c>
      <c r="B4570" s="161" t="inlineStr">
        <is>
          <t>Ethiopia</t>
        </is>
      </c>
      <c r="C4570" s="161" t="inlineStr">
        <is>
          <t>Sub-Saharan Africa</t>
        </is>
      </c>
      <c r="D4570" s="161" t="inlineStr">
        <is>
          <t>Low income</t>
        </is>
      </c>
      <c r="E4570" s="161" t="b">
        <v>1</v>
      </c>
      <c r="F4570" s="161" t="inlineStr">
        <is>
          <t>int_gdp_dev_2050_pct</t>
        </is>
      </c>
      <c r="G4570" s="161" t="n">
        <v>0.744</v>
      </c>
      <c r="H4570" s="161" t="inlineStr">
        <is>
          <t>2050</t>
        </is>
      </c>
      <c r="I4570" s="161" t="inlineStr">
        <is>
          <t>integrated_results.csv (MacroFiscalModels v0.1, model output)</t>
        </is>
      </c>
    </row>
    <row r="4571" ht="13" customHeight="1">
      <c r="A4571" s="161" t="inlineStr">
        <is>
          <t>ETH</t>
        </is>
      </c>
      <c r="B4571" s="161" t="inlineStr">
        <is>
          <t>Ethiopia</t>
        </is>
      </c>
      <c r="C4571" s="161" t="inlineStr">
        <is>
          <t>Sub-Saharan Africa</t>
        </is>
      </c>
      <c r="D4571" s="161" t="inlineStr">
        <is>
          <t>Low income</t>
        </is>
      </c>
      <c r="E4571" s="161" t="b">
        <v>1</v>
      </c>
      <c r="F4571" s="161" t="inlineStr">
        <is>
          <t>int_debt_2050_pct_gdp</t>
        </is>
      </c>
      <c r="G4571" s="161" t="n">
        <v>48.15</v>
      </c>
      <c r="H4571" s="161" t="inlineStr">
        <is>
          <t>2050</t>
        </is>
      </c>
      <c r="I4571" s="161" t="inlineStr">
        <is>
          <t>integrated_results.csv (MacroFiscalModels v0.1, model output)</t>
        </is>
      </c>
    </row>
    <row r="4572" ht="13" customHeight="1">
      <c r="A4572" s="161" t="inlineStr">
        <is>
          <t>ETH</t>
        </is>
      </c>
      <c r="B4572" s="161" t="inlineStr">
        <is>
          <t>Ethiopia</t>
        </is>
      </c>
      <c r="C4572" s="161" t="inlineStr">
        <is>
          <t>Sub-Saharan Africa</t>
        </is>
      </c>
      <c r="D4572" s="161" t="inlineStr">
        <is>
          <t>Low income</t>
        </is>
      </c>
      <c r="E4572" s="161" t="b">
        <v>1</v>
      </c>
      <c r="F4572" s="161" t="inlineStr">
        <is>
          <t>int_dsf_risk_code</t>
        </is>
      </c>
      <c r="G4572" s="161" t="n">
        <v>3</v>
      </c>
      <c r="H4572" s="161" t="inlineStr">
        <is>
          <t>2034</t>
        </is>
      </c>
      <c r="I4572" s="161" t="inlineStr">
        <is>
          <t>integrated_results.csv (MacroFiscalModels v0.1, model output)</t>
        </is>
      </c>
    </row>
    <row r="4573" ht="13" customHeight="1">
      <c r="A4573" s="161" t="inlineStr">
        <is>
          <t>FRO</t>
        </is>
      </c>
      <c r="B4573" s="161" t="inlineStr">
        <is>
          <t>Faroe Islands</t>
        </is>
      </c>
      <c r="C4573" s="161" t="inlineStr">
        <is>
          <t>Europe &amp; Central Asia</t>
        </is>
      </c>
      <c r="D4573" s="161" t="inlineStr">
        <is>
          <t>High income</t>
        </is>
      </c>
      <c r="E4573" s="161" t="b">
        <v>0</v>
      </c>
      <c r="F4573" s="161" t="inlineStr">
        <is>
          <t>climate_pfm_diagnostic_on_record</t>
        </is>
      </c>
      <c r="G4573" s="161" t="n">
        <v>0</v>
      </c>
      <c r="H4573" s="161" t="inlineStr">
        <is>
          <t>2022</t>
        </is>
      </c>
      <c r="I4573" s="161" t="inlineStr">
        <is>
          <t>UNDP-Global-Climate-Public-Finance-Review-2022.pdf (Table 4.2)</t>
        </is>
      </c>
    </row>
    <row r="4574" ht="13" customHeight="1">
      <c r="A4574" s="161" t="inlineStr">
        <is>
          <t>FRO</t>
        </is>
      </c>
      <c r="B4574" s="161" t="inlineStr">
        <is>
          <t>Faroe Islands</t>
        </is>
      </c>
      <c r="C4574" s="161" t="inlineStr">
        <is>
          <t>Europe &amp; Central Asia</t>
        </is>
      </c>
      <c r="D4574" s="161" t="inlineStr">
        <is>
          <t>High income</t>
        </is>
      </c>
      <c r="E4574" s="161" t="b">
        <v>0</v>
      </c>
      <c r="F4574" s="161" t="inlineStr">
        <is>
          <t>net_fuel_trade_pct_merch</t>
        </is>
      </c>
      <c r="G4574" s="161" t="n">
        <v>-12.927</v>
      </c>
      <c r="H4574" s="161" t="inlineStr">
        <is>
          <t>2009</t>
        </is>
      </c>
      <c r="I4574" s="161" t="inlineStr">
        <is>
          <t>WDI TX.VAL.FUEL.ZS.UN less TM.VAL.FUEL.ZS.UN</t>
        </is>
      </c>
    </row>
    <row r="4575" ht="13" customHeight="1">
      <c r="A4575" s="161" t="inlineStr">
        <is>
          <t>FRO</t>
        </is>
      </c>
      <c r="B4575" s="161" t="inlineStr">
        <is>
          <t>Faroe Islands</t>
        </is>
      </c>
      <c r="C4575" s="161" t="inlineStr">
        <is>
          <t>Europe &amp; Central Asia</t>
        </is>
      </c>
      <c r="D4575" s="161" t="inlineStr">
        <is>
          <t>High income</t>
        </is>
      </c>
      <c r="E4575" s="161" t="b">
        <v>0</v>
      </c>
      <c r="F4575" s="161" t="inlineStr">
        <is>
          <t>fuel_exports_pct_merch</t>
        </is>
      </c>
      <c r="G4575" s="161" t="n">
        <v>2.8</v>
      </c>
      <c r="H4575" s="161" t="inlineStr">
        <is>
          <t>2009</t>
        </is>
      </c>
      <c r="I4575" s="161" t="inlineStr">
        <is>
          <t>API_TX_VAL_FUEL_ZS_UN_DS2_en_csv_v2_33055.zip</t>
        </is>
      </c>
    </row>
    <row r="4576" ht="13" customHeight="1">
      <c r="A4576" s="161" t="inlineStr">
        <is>
          <t>FRO</t>
        </is>
      </c>
      <c r="B4576" s="161" t="inlineStr">
        <is>
          <t>Faroe Islands</t>
        </is>
      </c>
      <c r="C4576" s="161" t="inlineStr">
        <is>
          <t>Europe &amp; Central Asia</t>
        </is>
      </c>
      <c r="D4576" s="161" t="inlineStr">
        <is>
          <t>High income</t>
        </is>
      </c>
      <c r="E4576" s="161" t="b">
        <v>0</v>
      </c>
      <c r="F4576" s="161" t="inlineStr">
        <is>
          <t>fuel_imports_pct_merch</t>
        </is>
      </c>
      <c r="G4576" s="161" t="n">
        <v>15.727</v>
      </c>
      <c r="H4576" s="161" t="inlineStr">
        <is>
          <t>2009</t>
        </is>
      </c>
      <c r="I4576" s="161" t="inlineStr">
        <is>
          <t>API_TM_VAL_FUEL_ZS_UN_DS2_en_csv_v2_36140.zip</t>
        </is>
      </c>
    </row>
    <row r="4577" ht="13" customHeight="1">
      <c r="A4577" s="161" t="inlineStr">
        <is>
          <t>FRO</t>
        </is>
      </c>
      <c r="B4577" s="161" t="inlineStr">
        <is>
          <t>Faroe Islands</t>
        </is>
      </c>
      <c r="C4577" s="161" t="inlineStr">
        <is>
          <t>Europe &amp; Central Asia</t>
        </is>
      </c>
      <c r="D4577" s="161" t="inlineStr">
        <is>
          <t>High income</t>
        </is>
      </c>
      <c r="E4577" s="161" t="b">
        <v>0</v>
      </c>
      <c r="F4577" s="161" t="inlineStr">
        <is>
          <t>fossil_rents_total_pct_gdp</t>
        </is>
      </c>
      <c r="G4577" s="161" t="n">
        <v>0</v>
      </c>
      <c r="H4577" s="161" t="inlineStr">
        <is>
          <t>2021</t>
        </is>
      </c>
      <c r="I4577" s="161" t="inlineStr">
        <is>
          <t>WDI NY.GDP.PETR+NGAS+COAL.RT.ZS</t>
        </is>
      </c>
    </row>
    <row r="4578" ht="13" customHeight="1">
      <c r="A4578" s="161" t="inlineStr">
        <is>
          <t>FRO</t>
        </is>
      </c>
      <c r="B4578" s="161" t="inlineStr">
        <is>
          <t>Faroe Islands</t>
        </is>
      </c>
      <c r="C4578" s="161" t="inlineStr">
        <is>
          <t>Europe &amp; Central Asia</t>
        </is>
      </c>
      <c r="D4578" s="161" t="inlineStr">
        <is>
          <t>High income</t>
        </is>
      </c>
      <c r="E4578" s="161" t="b">
        <v>0</v>
      </c>
      <c r="F4578" s="161" t="inlineStr">
        <is>
          <t>oil_rents_pct_gdp</t>
        </is>
      </c>
      <c r="G4578" s="161" t="n">
        <v>0</v>
      </c>
      <c r="H4578" s="161" t="inlineStr">
        <is>
          <t>2021</t>
        </is>
      </c>
      <c r="I4578" s="161" t="inlineStr">
        <is>
          <t>API_NY_GDP_PETR_RT_ZS_DS2_en_csv_v2_40227.zip</t>
        </is>
      </c>
    </row>
    <row r="4579" ht="13" customHeight="1">
      <c r="A4579" s="161" t="inlineStr">
        <is>
          <t>FRO</t>
        </is>
      </c>
      <c r="B4579" s="161" t="inlineStr">
        <is>
          <t>Faroe Islands</t>
        </is>
      </c>
      <c r="C4579" s="161" t="inlineStr">
        <is>
          <t>Europe &amp; Central Asia</t>
        </is>
      </c>
      <c r="D4579" s="161" t="inlineStr">
        <is>
          <t>High income</t>
        </is>
      </c>
      <c r="E4579" s="161" t="b">
        <v>0</v>
      </c>
      <c r="F4579" s="161" t="inlineStr">
        <is>
          <t>gas_rents_pct_gdp</t>
        </is>
      </c>
      <c r="G4579" s="161" t="n">
        <v>0</v>
      </c>
      <c r="H4579" s="161" t="inlineStr">
        <is>
          <t>2021</t>
        </is>
      </c>
      <c r="I4579" s="161" t="inlineStr">
        <is>
          <t>API_NY_GDP_NGAS_RT_ZS_DS2_en_csv_v2_35861.zip</t>
        </is>
      </c>
    </row>
    <row r="4580" ht="13" customHeight="1">
      <c r="A4580" s="161" t="inlineStr">
        <is>
          <t>FRO</t>
        </is>
      </c>
      <c r="B4580" s="161" t="inlineStr">
        <is>
          <t>Faroe Islands</t>
        </is>
      </c>
      <c r="C4580" s="161" t="inlineStr">
        <is>
          <t>Europe &amp; Central Asia</t>
        </is>
      </c>
      <c r="D4580" s="161" t="inlineStr">
        <is>
          <t>High income</t>
        </is>
      </c>
      <c r="E4580" s="161" t="b">
        <v>0</v>
      </c>
      <c r="F4580" s="161" t="inlineStr">
        <is>
          <t>coal_rents_pct_gdp</t>
        </is>
      </c>
      <c r="G4580" s="161" t="n">
        <v>0</v>
      </c>
      <c r="H4580" s="161" t="inlineStr">
        <is>
          <t>2012</t>
        </is>
      </c>
      <c r="I4580" s="161" t="inlineStr">
        <is>
          <t>API_NY_GDP_COAL_RT_ZS_DS2_en_csv_v2_35370.zip</t>
        </is>
      </c>
    </row>
    <row r="4581" ht="13" customHeight="1">
      <c r="A4581" s="161" t="inlineStr">
        <is>
          <t>FRO</t>
        </is>
      </c>
      <c r="B4581" s="161" t="inlineStr">
        <is>
          <t>Faroe Islands</t>
        </is>
      </c>
      <c r="C4581" s="161" t="inlineStr">
        <is>
          <t>Europe &amp; Central Asia</t>
        </is>
      </c>
      <c r="D4581" s="161" t="inlineStr">
        <is>
          <t>High income</t>
        </is>
      </c>
      <c r="E4581" s="161" t="b">
        <v>0</v>
      </c>
      <c r="F4581" s="161" t="inlineStr">
        <is>
          <t>other_fossil_gen_share_pct</t>
        </is>
      </c>
      <c r="G4581" s="161" t="n">
        <v>53.061</v>
      </c>
      <c r="H4581" s="161" t="inlineStr">
        <is>
          <t>2023</t>
        </is>
      </c>
      <c r="I4581" s="161" t="inlineStr">
        <is>
          <t>release_generation_yearly_global.csv</t>
        </is>
      </c>
    </row>
    <row r="4582" ht="13" customHeight="1">
      <c r="A4582" s="161" t="inlineStr">
        <is>
          <t>FRO</t>
        </is>
      </c>
      <c r="B4582" s="161" t="inlineStr">
        <is>
          <t>Faroe Islands</t>
        </is>
      </c>
      <c r="C4582" s="161" t="inlineStr">
        <is>
          <t>Europe &amp; Central Asia</t>
        </is>
      </c>
      <c r="D4582" s="161" t="inlineStr">
        <is>
          <t>High income</t>
        </is>
      </c>
      <c r="E4582" s="161" t="b">
        <v>0</v>
      </c>
      <c r="F4582" s="161" t="inlineStr">
        <is>
          <t>re_share_change_pp</t>
        </is>
      </c>
      <c r="G4582" s="161" t="n">
        <v>1.106</v>
      </c>
      <c r="H4582" s="161" t="inlineStr">
        <is>
          <t>2023</t>
        </is>
      </c>
      <c r="I4582" s="161" t="inlineStr">
        <is>
          <t>release_generation_yearly_global.csv</t>
        </is>
      </c>
    </row>
    <row r="4583" ht="13" customHeight="1">
      <c r="A4583" s="161" t="inlineStr">
        <is>
          <t>FRO</t>
        </is>
      </c>
      <c r="B4583" s="161" t="inlineStr">
        <is>
          <t>Faroe Islands</t>
        </is>
      </c>
      <c r="C4583" s="161" t="inlineStr">
        <is>
          <t>Europe &amp; Central Asia</t>
        </is>
      </c>
      <c r="D4583" s="161" t="inlineStr">
        <is>
          <t>High income</t>
        </is>
      </c>
      <c r="E4583" s="161" t="b">
        <v>0</v>
      </c>
      <c r="F4583" s="161" t="inlineStr">
        <is>
          <t>re_capacity_growth_pct</t>
        </is>
      </c>
      <c r="G4583" s="161" t="n">
        <v>22.222</v>
      </c>
      <c r="H4583" s="161" t="inlineStr">
        <is>
          <t>2023</t>
        </is>
      </c>
      <c r="I4583" s="161" t="inlineStr">
        <is>
          <t>release_generation_yearly_global.csv</t>
        </is>
      </c>
    </row>
    <row r="4584" ht="13" customHeight="1">
      <c r="A4584" s="161" t="inlineStr">
        <is>
          <t>FJI</t>
        </is>
      </c>
      <c r="B4584" s="161" t="inlineStr">
        <is>
          <t>Fiji</t>
        </is>
      </c>
      <c r="C4584" s="161" t="inlineStr">
        <is>
          <t>East Asia &amp; Pacific</t>
        </is>
      </c>
      <c r="D4584" s="161" t="inlineStr">
        <is>
          <t>Upper middle income</t>
        </is>
      </c>
      <c r="E4584" s="161" t="b">
        <v>1</v>
      </c>
      <c r="F4584" s="161" t="inlineStr">
        <is>
          <t>interest_to_revenue_pct</t>
        </is>
      </c>
      <c r="G4584" s="161" t="n">
        <v>14.571</v>
      </c>
      <c r="H4584" s="161" t="inlineStr">
        <is>
          <t>2024</t>
        </is>
      </c>
      <c r="I4584" s="161" t="inlineStr">
        <is>
          <t>dataset_2026-08-26T13_41_09_874550254Z_DEFAULT_INTEGRATION_IMF_RES_WEO_9_0_0.csv (derived)</t>
        </is>
      </c>
    </row>
    <row r="4585" ht="13" customHeight="1">
      <c r="A4585" s="161" t="inlineStr">
        <is>
          <t>FJI</t>
        </is>
      </c>
      <c r="B4585" s="161" t="inlineStr">
        <is>
          <t>Fiji</t>
        </is>
      </c>
      <c r="C4585" s="161" t="inlineStr">
        <is>
          <t>East Asia &amp; Pacific</t>
        </is>
      </c>
      <c r="D4585" s="161" t="inlineStr">
        <is>
          <t>Upper middle income</t>
        </is>
      </c>
      <c r="E4585" s="161" t="b">
        <v>1</v>
      </c>
      <c r="F4585" s="161" t="inlineStr">
        <is>
          <t>interest_pct_gdp</t>
        </is>
      </c>
      <c r="G4585" s="161" t="n">
        <v>3.989</v>
      </c>
      <c r="H4585" s="161" t="inlineStr">
        <is>
          <t>2024</t>
        </is>
      </c>
      <c r="I4585" s="161" t="inlineStr">
        <is>
          <t>dataset_2026-08-26T13_41_09_874550254Z_DEFAULT_INTEGRATION_IMF_RES_WEO_9_0_0.csv (derived)</t>
        </is>
      </c>
    </row>
    <row r="4586" ht="13" customHeight="1">
      <c r="A4586" s="161" t="inlineStr">
        <is>
          <t>FJI</t>
        </is>
      </c>
      <c r="B4586" s="161" t="inlineStr">
        <is>
          <t>Fiji</t>
        </is>
      </c>
      <c r="C4586" s="161" t="inlineStr">
        <is>
          <t>East Asia &amp; Pacific</t>
        </is>
      </c>
      <c r="D4586" s="161" t="inlineStr">
        <is>
          <t>Upper middle income</t>
        </is>
      </c>
      <c r="E4586" s="161" t="b">
        <v>1</v>
      </c>
      <c r="F4586" s="161" t="inlineStr">
        <is>
          <t>gross_debt_pct_gdp</t>
        </is>
      </c>
      <c r="G4586" s="161" t="n">
        <v>79.10899999999999</v>
      </c>
      <c r="H4586" s="161" t="inlineStr">
        <is>
          <t>2024</t>
        </is>
      </c>
      <c r="I4586" s="161" t="inlineStr">
        <is>
          <t>dataset_2026-08-26T13_41_09_874550254Z_DEFAULT_INTEGRATION_IMF_RES_WEO_9_0_0.csv</t>
        </is>
      </c>
    </row>
    <row r="4587" ht="13" customHeight="1">
      <c r="A4587" s="161" t="inlineStr">
        <is>
          <t>FJI</t>
        </is>
      </c>
      <c r="B4587" s="161" t="inlineStr">
        <is>
          <t>Fiji</t>
        </is>
      </c>
      <c r="C4587" s="161" t="inlineStr">
        <is>
          <t>East Asia &amp; Pacific</t>
        </is>
      </c>
      <c r="D4587" s="161" t="inlineStr">
        <is>
          <t>Upper middle income</t>
        </is>
      </c>
      <c r="E4587" s="161" t="b">
        <v>1</v>
      </c>
      <c r="F4587" s="161" t="inlineStr">
        <is>
          <t>tax_revenue_pct_gdp</t>
        </is>
      </c>
      <c r="G4587" s="161" t="n">
        <v>22.298</v>
      </c>
      <c r="H4587" s="161" t="inlineStr">
        <is>
          <t>2024</t>
        </is>
      </c>
      <c r="I4587" s="161" t="inlineStr">
        <is>
          <t>world-imf2026.xlsx</t>
        </is>
      </c>
    </row>
    <row r="4588" ht="13" customHeight="1">
      <c r="A4588" s="161" t="inlineStr">
        <is>
          <t>FJI</t>
        </is>
      </c>
      <c r="B4588" s="161" t="inlineStr">
        <is>
          <t>Fiji</t>
        </is>
      </c>
      <c r="C4588" s="161" t="inlineStr">
        <is>
          <t>East Asia &amp; Pacific</t>
        </is>
      </c>
      <c r="D4588" s="161" t="inlineStr">
        <is>
          <t>Upper middle income</t>
        </is>
      </c>
      <c r="E4588" s="161" t="b">
        <v>1</v>
      </c>
      <c r="F4588" s="161" t="inlineStr">
        <is>
          <t>capex_execution_rate_pct</t>
        </is>
      </c>
      <c r="G4588" s="161" t="n">
        <v>92.76300000000001</v>
      </c>
      <c r="H4588" s="161" t="inlineStr">
        <is>
          <t>2022</t>
        </is>
      </c>
      <c r="I4588" s="161" t="inlineStr">
        <is>
          <t>WB_BOOST_WIDEF.csv</t>
        </is>
      </c>
    </row>
    <row r="4589" ht="13" customHeight="1">
      <c r="A4589" s="161" t="inlineStr">
        <is>
          <t>FJI</t>
        </is>
      </c>
      <c r="B4589" s="161" t="inlineStr">
        <is>
          <t>Fiji</t>
        </is>
      </c>
      <c r="C4589" s="161" t="inlineStr">
        <is>
          <t>East Asia &amp; Pacific</t>
        </is>
      </c>
      <c r="D4589" s="161" t="inlineStr">
        <is>
          <t>Upper middle income</t>
        </is>
      </c>
      <c r="E4589" s="161" t="b">
        <v>1</v>
      </c>
      <c r="F4589" s="161" t="inlineStr">
        <is>
          <t>pefa_pi11_pim_score</t>
        </is>
      </c>
      <c r="G4589" s="161" t="n">
        <v>2.5</v>
      </c>
      <c r="H4589" s="161" t="inlineStr">
        <is>
          <t>2025</t>
        </is>
      </c>
      <c r="I4589" s="161" t="inlineStr">
        <is>
          <t>assessments_1787749571.csv</t>
        </is>
      </c>
    </row>
    <row r="4590" ht="13" customHeight="1">
      <c r="A4590" s="161" t="inlineStr">
        <is>
          <t>FJI</t>
        </is>
      </c>
      <c r="B4590" s="161" t="inlineStr">
        <is>
          <t>Fiji</t>
        </is>
      </c>
      <c r="C4590" s="161" t="inlineStr">
        <is>
          <t>East Asia &amp; Pacific</t>
        </is>
      </c>
      <c r="D4590" s="161" t="inlineStr">
        <is>
          <t>Upper middle income</t>
        </is>
      </c>
      <c r="E4590" s="161" t="b">
        <v>1</v>
      </c>
      <c r="F4590" s="161" t="inlineStr">
        <is>
          <t>pefa_pi122_asset_monitoring</t>
        </is>
      </c>
      <c r="G4590" s="161" t="n">
        <v>2</v>
      </c>
      <c r="H4590" s="161" t="inlineStr">
        <is>
          <t>2025</t>
        </is>
      </c>
      <c r="I4590" s="161" t="inlineStr">
        <is>
          <t>assessments_1787749571.csv</t>
        </is>
      </c>
    </row>
    <row r="4591" ht="13" customHeight="1">
      <c r="A4591" s="161" t="inlineStr">
        <is>
          <t>FJI</t>
        </is>
      </c>
      <c r="B4591" s="161" t="inlineStr">
        <is>
          <t>Fiji</t>
        </is>
      </c>
      <c r="C4591" s="161" t="inlineStr">
        <is>
          <t>East Asia &amp; Pacific</t>
        </is>
      </c>
      <c r="D4591" s="161" t="inlineStr">
        <is>
          <t>Upper middle income</t>
        </is>
      </c>
      <c r="E4591" s="161" t="b">
        <v>1</v>
      </c>
      <c r="F4591" s="161" t="inlineStr">
        <is>
          <t>climate_pfm_diagnostic_on_record</t>
        </is>
      </c>
      <c r="G4591" s="161" t="n">
        <v>1</v>
      </c>
      <c r="H4591" s="161" t="inlineStr">
        <is>
          <t>2022</t>
        </is>
      </c>
      <c r="I4591" s="161" t="inlineStr">
        <is>
          <t>UNDP-Global-Climate-Public-Finance-Review-2022.pdf (Table 4.2)</t>
        </is>
      </c>
    </row>
    <row r="4592" ht="13" customHeight="1">
      <c r="A4592" s="161" t="inlineStr">
        <is>
          <t>FJI</t>
        </is>
      </c>
      <c r="B4592" s="161" t="inlineStr">
        <is>
          <t>Fiji</t>
        </is>
      </c>
      <c r="C4592" s="161" t="inlineStr">
        <is>
          <t>East Asia &amp; Pacific</t>
        </is>
      </c>
      <c r="D4592" s="161" t="inlineStr">
        <is>
          <t>Upper middle income</t>
        </is>
      </c>
      <c r="E4592" s="161" t="b">
        <v>1</v>
      </c>
      <c r="F4592" s="161" t="inlineStr">
        <is>
          <t>ids_official_private_rate_spread_pp</t>
        </is>
      </c>
      <c r="G4592" s="161" t="n">
        <v>5.826</v>
      </c>
      <c r="H4592" s="161" t="inlineStr">
        <is>
          <t>2024</t>
        </is>
      </c>
      <c r="I4592" s="161" t="inlineStr">
        <is>
          <t>P_Data_Extract_From_International_Debt_Statistics__2_.xlsx</t>
        </is>
      </c>
    </row>
    <row r="4593" ht="13" customHeight="1">
      <c r="A4593" s="161" t="inlineStr">
        <is>
          <t>FJI</t>
        </is>
      </c>
      <c r="B4593" s="161" t="inlineStr">
        <is>
          <t>Fiji</t>
        </is>
      </c>
      <c r="C4593" s="161" t="inlineStr">
        <is>
          <t>East Asia &amp; Pacific</t>
        </is>
      </c>
      <c r="D4593" s="161" t="inlineStr">
        <is>
          <t>Upper middle income</t>
        </is>
      </c>
      <c r="E4593" s="161" t="b">
        <v>1</v>
      </c>
      <c r="F4593" s="161" t="inlineStr">
        <is>
          <t>ids_private_creditor_rate_pct</t>
        </is>
      </c>
      <c r="G4593" s="161" t="n">
        <v>6.625</v>
      </c>
      <c r="H4593" s="161" t="inlineStr">
        <is>
          <t>2015</t>
        </is>
      </c>
      <c r="I4593" s="161" t="inlineStr">
        <is>
          <t>P_Data_Extract_From_International_Debt_Statistics__2_.xlsx</t>
        </is>
      </c>
    </row>
    <row r="4594" ht="13" customHeight="1">
      <c r="A4594" s="161" t="inlineStr">
        <is>
          <t>FJI</t>
        </is>
      </c>
      <c r="B4594" s="161" t="inlineStr">
        <is>
          <t>Fiji</t>
        </is>
      </c>
      <c r="C4594" s="161" t="inlineStr">
        <is>
          <t>East Asia &amp; Pacific</t>
        </is>
      </c>
      <c r="D4594" s="161" t="inlineStr">
        <is>
          <t>Upper middle income</t>
        </is>
      </c>
      <c r="E4594" s="161" t="b">
        <v>1</v>
      </c>
      <c r="F4594" s="161" t="inlineStr">
        <is>
          <t>ids_avg_maturity_years</t>
        </is>
      </c>
      <c r="G4594" s="161" t="n">
        <v>37.745</v>
      </c>
      <c r="H4594" s="161" t="inlineStr">
        <is>
          <t>2024</t>
        </is>
      </c>
      <c r="I4594" s="161" t="inlineStr">
        <is>
          <t>P_Data_Extract_From_International_Debt_Statistics__2_.xlsx</t>
        </is>
      </c>
    </row>
    <row r="4595" ht="13" customHeight="1">
      <c r="A4595" s="161" t="inlineStr">
        <is>
          <t>FJI</t>
        </is>
      </c>
      <c r="B4595" s="161" t="inlineStr">
        <is>
          <t>Fiji</t>
        </is>
      </c>
      <c r="C4595" s="161" t="inlineStr">
        <is>
          <t>East Asia &amp; Pacific</t>
        </is>
      </c>
      <c r="D4595" s="161" t="inlineStr">
        <is>
          <t>Upper middle income</t>
        </is>
      </c>
      <c r="E4595" s="161" t="b">
        <v>1</v>
      </c>
      <c r="F4595" s="161" t="inlineStr">
        <is>
          <t>mitigation_finance_received_pct_gdp</t>
        </is>
      </c>
      <c r="G4595" s="161" t="n">
        <v>0.464</v>
      </c>
      <c r="H4595" s="161" t="inlineStr">
        <is>
          <t>2024</t>
        </is>
      </c>
      <c r="I4595" s="161" t="inlineStr">
        <is>
          <t>CRDF-RP_2024.xlsx + WEO</t>
        </is>
      </c>
    </row>
    <row r="4596" ht="13" customHeight="1">
      <c r="A4596" s="161" t="inlineStr">
        <is>
          <t>FJI</t>
        </is>
      </c>
      <c r="B4596" s="161" t="inlineStr">
        <is>
          <t>Fiji</t>
        </is>
      </c>
      <c r="C4596" s="161" t="inlineStr">
        <is>
          <t>East Asia &amp; Pacific</t>
        </is>
      </c>
      <c r="D4596" s="161" t="inlineStr">
        <is>
          <t>Upper middle income</t>
        </is>
      </c>
      <c r="E4596" s="161" t="b">
        <v>1</v>
      </c>
      <c r="F4596" s="161" t="inlineStr">
        <is>
          <t>ids_multilateral_share_pct</t>
        </is>
      </c>
      <c r="G4596" s="161" t="n">
        <v>79.414</v>
      </c>
      <c r="H4596" s="161" t="inlineStr">
        <is>
          <t>2024</t>
        </is>
      </c>
      <c r="I4596" s="161" t="inlineStr">
        <is>
          <t>P_Data_Extract_From_International_Debt_Statistics__2_.xlsx</t>
        </is>
      </c>
    </row>
    <row r="4597" ht="13" customHeight="1">
      <c r="A4597" s="161" t="inlineStr">
        <is>
          <t>FJI</t>
        </is>
      </c>
      <c r="B4597" s="161" t="inlineStr">
        <is>
          <t>Fiji</t>
        </is>
      </c>
      <c r="C4597" s="161" t="inlineStr">
        <is>
          <t>East Asia &amp; Pacific</t>
        </is>
      </c>
      <c r="D4597" s="161" t="inlineStr">
        <is>
          <t>Upper middle income</t>
        </is>
      </c>
      <c r="E4597" s="161" t="b">
        <v>1</v>
      </c>
      <c r="F4597" s="161" t="inlineStr">
        <is>
          <t>ids_private_creditor_share_pct</t>
        </is>
      </c>
      <c r="G4597" s="161" t="n">
        <v>0</v>
      </c>
      <c r="H4597" s="161" t="inlineStr">
        <is>
          <t>2020</t>
        </is>
      </c>
      <c r="I4597" s="161" t="inlineStr">
        <is>
          <t>P_Data_Extract_From_International_Debt_Statistics__2_.xlsx</t>
        </is>
      </c>
    </row>
    <row r="4598" ht="13" customHeight="1">
      <c r="A4598" s="161" t="inlineStr">
        <is>
          <t>FJI</t>
        </is>
      </c>
      <c r="B4598" s="161" t="inlineStr">
        <is>
          <t>Fiji</t>
        </is>
      </c>
      <c r="C4598" s="161" t="inlineStr">
        <is>
          <t>East Asia &amp; Pacific</t>
        </is>
      </c>
      <c r="D4598" s="161" t="inlineStr">
        <is>
          <t>Upper middle income</t>
        </is>
      </c>
      <c r="E4598" s="161" t="b">
        <v>1</v>
      </c>
      <c r="F4598" s="161" t="inlineStr">
        <is>
          <t>ids_usd_share_ppg_debt_pct</t>
        </is>
      </c>
      <c r="G4598" s="161" t="n">
        <v>83.31399999999999</v>
      </c>
      <c r="H4598" s="161" t="inlineStr">
        <is>
          <t>2024</t>
        </is>
      </c>
      <c r="I4598" s="161" t="inlineStr">
        <is>
          <t>P_Data_Extract_From_International_Debt_Statistics__2_.xlsx</t>
        </is>
      </c>
    </row>
    <row r="4599" ht="13" customHeight="1">
      <c r="A4599" s="161" t="inlineStr">
        <is>
          <t>FJI</t>
        </is>
      </c>
      <c r="B4599" s="161" t="inlineStr">
        <is>
          <t>Fiji</t>
        </is>
      </c>
      <c r="C4599" s="161" t="inlineStr">
        <is>
          <t>East Asia &amp; Pacific</t>
        </is>
      </c>
      <c r="D4599" s="161" t="inlineStr">
        <is>
          <t>Upper middle income</t>
        </is>
      </c>
      <c r="E4599" s="161" t="b">
        <v>1</v>
      </c>
      <c r="F4599" s="161" t="inlineStr">
        <is>
          <t>pefa_pi103_contingent_liabilities</t>
        </is>
      </c>
      <c r="G4599" s="161" t="n">
        <v>4</v>
      </c>
      <c r="H4599" s="161" t="inlineStr">
        <is>
          <t>2025</t>
        </is>
      </c>
      <c r="I4599" s="161" t="inlineStr">
        <is>
          <t>assessments_1787749571.csv</t>
        </is>
      </c>
    </row>
    <row r="4600" ht="13" customHeight="1">
      <c r="A4600" s="161" t="inlineStr">
        <is>
          <t>FJI</t>
        </is>
      </c>
      <c r="B4600" s="161" t="inlineStr">
        <is>
          <t>Fiji</t>
        </is>
      </c>
      <c r="C4600" s="161" t="inlineStr">
        <is>
          <t>East Asia &amp; Pacific</t>
        </is>
      </c>
      <c r="D4600" s="161" t="inlineStr">
        <is>
          <t>Upper middle income</t>
        </is>
      </c>
      <c r="E4600" s="161" t="b">
        <v>1</v>
      </c>
      <c r="F4600" s="161" t="inlineStr">
        <is>
          <t>excise_revenue_pct_of_revenue</t>
        </is>
      </c>
      <c r="G4600" s="161" t="n">
        <v>5.123</v>
      </c>
      <c r="H4600" s="161" t="inlineStr">
        <is>
          <t>2023</t>
        </is>
      </c>
      <c r="I4600" s="161" t="inlineStr">
        <is>
          <t>world-imf2026.xlsx</t>
        </is>
      </c>
    </row>
    <row r="4601" ht="13" customHeight="1">
      <c r="A4601" s="161" t="inlineStr">
        <is>
          <t>FJI</t>
        </is>
      </c>
      <c r="B4601" s="161" t="inlineStr">
        <is>
          <t>Fiji</t>
        </is>
      </c>
      <c r="C4601" s="161" t="inlineStr">
        <is>
          <t>East Asia &amp; Pacific</t>
        </is>
      </c>
      <c r="D4601" s="161" t="inlineStr">
        <is>
          <t>Upper middle income</t>
        </is>
      </c>
      <c r="E4601" s="161" t="b">
        <v>1</v>
      </c>
      <c r="F4601" s="161" t="inlineStr">
        <is>
          <t>ff_subsidy_total_pct_gdp</t>
        </is>
      </c>
      <c r="G4601" s="161" t="n">
        <v>2.052</v>
      </c>
      <c r="H4601" s="161" t="inlineStr">
        <is>
          <t>2024</t>
        </is>
      </c>
      <c r="I4601" s="161" t="inlineStr">
        <is>
          <t>imffossilfuelsubsidiesdata.xlsb + WEO</t>
        </is>
      </c>
    </row>
    <row r="4602" ht="13" customHeight="1">
      <c r="A4602" s="161" t="inlineStr">
        <is>
          <t>FJI</t>
        </is>
      </c>
      <c r="B4602" s="161" t="inlineStr">
        <is>
          <t>Fiji</t>
        </is>
      </c>
      <c r="C4602" s="161" t="inlineStr">
        <is>
          <t>East Asia &amp; Pacific</t>
        </is>
      </c>
      <c r="D4602" s="161" t="inlineStr">
        <is>
          <t>Upper middle income</t>
        </is>
      </c>
      <c r="E4602" s="161" t="b">
        <v>1</v>
      </c>
      <c r="F4602" s="161" t="inlineStr">
        <is>
          <t>ff_subsidy_explicit_pct_gdp</t>
        </is>
      </c>
      <c r="G4602" s="161" t="n">
        <v>0.042</v>
      </c>
      <c r="H4602" s="161" t="inlineStr">
        <is>
          <t>2024</t>
        </is>
      </c>
      <c r="I4602" s="161" t="inlineStr">
        <is>
          <t>imffossilfuelsubsidiesdata.xlsb</t>
        </is>
      </c>
    </row>
    <row r="4603" ht="13" customHeight="1">
      <c r="A4603" s="161" t="inlineStr">
        <is>
          <t>FJI</t>
        </is>
      </c>
      <c r="B4603" s="161" t="inlineStr">
        <is>
          <t>Fiji</t>
        </is>
      </c>
      <c r="C4603" s="161" t="inlineStr">
        <is>
          <t>East Asia &amp; Pacific</t>
        </is>
      </c>
      <c r="D4603" s="161" t="inlineStr">
        <is>
          <t>Upper middle income</t>
        </is>
      </c>
      <c r="E4603" s="161" t="b">
        <v>1</v>
      </c>
      <c r="F4603" s="161" t="inlineStr">
        <is>
          <t>ff_subsidy_implicit_pct_gdp</t>
        </is>
      </c>
      <c r="G4603" s="161" t="n">
        <v>2.01</v>
      </c>
      <c r="H4603" s="161" t="inlineStr">
        <is>
          <t>2024</t>
        </is>
      </c>
      <c r="I4603" s="161" t="inlineStr">
        <is>
          <t>imffossilfuelsubsidiesdata.xlsb</t>
        </is>
      </c>
    </row>
    <row r="4604" ht="13" customHeight="1">
      <c r="A4604" s="161" t="inlineStr">
        <is>
          <t>FJI</t>
        </is>
      </c>
      <c r="B4604" s="161" t="inlineStr">
        <is>
          <t>Fiji</t>
        </is>
      </c>
      <c r="C4604" s="161" t="inlineStr">
        <is>
          <t>East Asia &amp; Pacific</t>
        </is>
      </c>
      <c r="D4604" s="161" t="inlineStr">
        <is>
          <t>Upper middle income</t>
        </is>
      </c>
      <c r="E4604" s="161" t="b">
        <v>1</v>
      </c>
      <c r="F4604" s="161" t="inlineStr">
        <is>
          <t>env_protection_pct_of_expenditure</t>
        </is>
      </c>
      <c r="G4604" s="161" t="n">
        <v>0.235</v>
      </c>
      <c r="H4604" s="161" t="inlineStr">
        <is>
          <t>2022</t>
        </is>
      </c>
      <c r="I4604" s="161" t="inlineStr">
        <is>
          <t>WB_BOOST_WIDEF.csv</t>
        </is>
      </c>
    </row>
    <row r="4605" ht="13" customHeight="1">
      <c r="A4605" s="161" t="inlineStr">
        <is>
          <t>FJI</t>
        </is>
      </c>
      <c r="B4605" s="161" t="inlineStr">
        <is>
          <t>Fiji</t>
        </is>
      </c>
      <c r="C4605" s="161" t="inlineStr">
        <is>
          <t>East Asia &amp; Pacific</t>
        </is>
      </c>
      <c r="D4605" s="161" t="inlineStr">
        <is>
          <t>Upper middle income</t>
        </is>
      </c>
      <c r="E4605" s="161" t="b">
        <v>1</v>
      </c>
      <c r="F4605" s="161" t="inlineStr">
        <is>
          <t>net_fuel_trade_pct_merch</t>
        </is>
      </c>
      <c r="G4605" s="161" t="n">
        <v>-22.939</v>
      </c>
      <c r="H4605" s="161" t="inlineStr">
        <is>
          <t>2024</t>
        </is>
      </c>
      <c r="I4605" s="161" t="inlineStr">
        <is>
          <t>WDI TX.VAL.FUEL.ZS.UN less TM.VAL.FUEL.ZS.UN</t>
        </is>
      </c>
    </row>
    <row r="4606" ht="13" customHeight="1">
      <c r="A4606" s="161" t="inlineStr">
        <is>
          <t>FJI</t>
        </is>
      </c>
      <c r="B4606" s="161" t="inlineStr">
        <is>
          <t>Fiji</t>
        </is>
      </c>
      <c r="C4606" s="161" t="inlineStr">
        <is>
          <t>East Asia &amp; Pacific</t>
        </is>
      </c>
      <c r="D4606" s="161" t="inlineStr">
        <is>
          <t>Upper middle income</t>
        </is>
      </c>
      <c r="E4606" s="161" t="b">
        <v>1</v>
      </c>
      <c r="F4606" s="161" t="inlineStr">
        <is>
          <t>fuel_exports_pct_merch</t>
        </is>
      </c>
      <c r="G4606" s="161" t="n">
        <v>0.039</v>
      </c>
      <c r="H4606" s="161" t="inlineStr">
        <is>
          <t>2024</t>
        </is>
      </c>
      <c r="I4606" s="161" t="inlineStr">
        <is>
          <t>API_TX_VAL_FUEL_ZS_UN_DS2_en_csv_v2_33055.zip</t>
        </is>
      </c>
    </row>
    <row r="4607" ht="13" customHeight="1">
      <c r="A4607" s="161" t="inlineStr">
        <is>
          <t>FJI</t>
        </is>
      </c>
      <c r="B4607" s="161" t="inlineStr">
        <is>
          <t>Fiji</t>
        </is>
      </c>
      <c r="C4607" s="161" t="inlineStr">
        <is>
          <t>East Asia &amp; Pacific</t>
        </is>
      </c>
      <c r="D4607" s="161" t="inlineStr">
        <is>
          <t>Upper middle income</t>
        </is>
      </c>
      <c r="E4607" s="161" t="b">
        <v>1</v>
      </c>
      <c r="F4607" s="161" t="inlineStr">
        <is>
          <t>fuel_imports_pct_merch</t>
        </is>
      </c>
      <c r="G4607" s="161" t="n">
        <v>22.978</v>
      </c>
      <c r="H4607" s="161" t="inlineStr">
        <is>
          <t>2024</t>
        </is>
      </c>
      <c r="I4607" s="161" t="inlineStr">
        <is>
          <t>API_TM_VAL_FUEL_ZS_UN_DS2_en_csv_v2_36140.zip</t>
        </is>
      </c>
    </row>
    <row r="4608" ht="13" customHeight="1">
      <c r="A4608" s="161" t="inlineStr">
        <is>
          <t>FJI</t>
        </is>
      </c>
      <c r="B4608" s="161" t="inlineStr">
        <is>
          <t>Fiji</t>
        </is>
      </c>
      <c r="C4608" s="161" t="inlineStr">
        <is>
          <t>East Asia &amp; Pacific</t>
        </is>
      </c>
      <c r="D4608" s="161" t="inlineStr">
        <is>
          <t>Upper middle income</t>
        </is>
      </c>
      <c r="E4608" s="161" t="b">
        <v>1</v>
      </c>
      <c r="F4608" s="161" t="inlineStr">
        <is>
          <t>fossil_rents_total_pct_gdp</t>
        </is>
      </c>
      <c r="G4608" s="161" t="n">
        <v>0</v>
      </c>
      <c r="H4608" s="161" t="inlineStr">
        <is>
          <t>2021</t>
        </is>
      </c>
      <c r="I4608" s="161" t="inlineStr">
        <is>
          <t>WDI NY.GDP.PETR+NGAS+COAL.RT.ZS</t>
        </is>
      </c>
    </row>
    <row r="4609" ht="13" customHeight="1">
      <c r="A4609" s="161" t="inlineStr">
        <is>
          <t>FJI</t>
        </is>
      </c>
      <c r="B4609" s="161" t="inlineStr">
        <is>
          <t>Fiji</t>
        </is>
      </c>
      <c r="C4609" s="161" t="inlineStr">
        <is>
          <t>East Asia &amp; Pacific</t>
        </is>
      </c>
      <c r="D4609" s="161" t="inlineStr">
        <is>
          <t>Upper middle income</t>
        </is>
      </c>
      <c r="E4609" s="161" t="b">
        <v>1</v>
      </c>
      <c r="F4609" s="161" t="inlineStr">
        <is>
          <t>oil_rents_pct_gdp</t>
        </is>
      </c>
      <c r="G4609" s="161" t="n">
        <v>0</v>
      </c>
      <c r="H4609" s="161" t="inlineStr">
        <is>
          <t>2021</t>
        </is>
      </c>
      <c r="I4609" s="161" t="inlineStr">
        <is>
          <t>API_NY_GDP_PETR_RT_ZS_DS2_en_csv_v2_40227.zip</t>
        </is>
      </c>
    </row>
    <row r="4610" ht="13" customHeight="1">
      <c r="A4610" s="161" t="inlineStr">
        <is>
          <t>FJI</t>
        </is>
      </c>
      <c r="B4610" s="161" t="inlineStr">
        <is>
          <t>Fiji</t>
        </is>
      </c>
      <c r="C4610" s="161" t="inlineStr">
        <is>
          <t>East Asia &amp; Pacific</t>
        </is>
      </c>
      <c r="D4610" s="161" t="inlineStr">
        <is>
          <t>Upper middle income</t>
        </is>
      </c>
      <c r="E4610" s="161" t="b">
        <v>1</v>
      </c>
      <c r="F4610" s="161" t="inlineStr">
        <is>
          <t>gas_rents_pct_gdp</t>
        </is>
      </c>
      <c r="G4610" s="161" t="n">
        <v>0</v>
      </c>
      <c r="H4610" s="161" t="inlineStr">
        <is>
          <t>2021</t>
        </is>
      </c>
      <c r="I4610" s="161" t="inlineStr">
        <is>
          <t>API_NY_GDP_NGAS_RT_ZS_DS2_en_csv_v2_35861.zip</t>
        </is>
      </c>
    </row>
    <row r="4611" ht="13" customHeight="1">
      <c r="A4611" s="161" t="inlineStr">
        <is>
          <t>FJI</t>
        </is>
      </c>
      <c r="B4611" s="161" t="inlineStr">
        <is>
          <t>Fiji</t>
        </is>
      </c>
      <c r="C4611" s="161" t="inlineStr">
        <is>
          <t>East Asia &amp; Pacific</t>
        </is>
      </c>
      <c r="D4611" s="161" t="inlineStr">
        <is>
          <t>Upper middle income</t>
        </is>
      </c>
      <c r="E4611" s="161" t="b">
        <v>1</v>
      </c>
      <c r="F4611" s="161" t="inlineStr">
        <is>
          <t>coal_rents_pct_gdp</t>
        </is>
      </c>
      <c r="G4611" s="161" t="n">
        <v>0</v>
      </c>
      <c r="H4611" s="161" t="inlineStr">
        <is>
          <t>2021</t>
        </is>
      </c>
      <c r="I4611" s="161" t="inlineStr">
        <is>
          <t>API_NY_GDP_COAL_RT_ZS_DS2_en_csv_v2_35370.zip</t>
        </is>
      </c>
    </row>
    <row r="4612" ht="13" customHeight="1">
      <c r="A4612" s="161" t="inlineStr">
        <is>
          <t>FJI</t>
        </is>
      </c>
      <c r="B4612" s="161" t="inlineStr">
        <is>
          <t>Fiji</t>
        </is>
      </c>
      <c r="C4612" s="161" t="inlineStr">
        <is>
          <t>East Asia &amp; Pacific</t>
        </is>
      </c>
      <c r="D4612" s="161" t="inlineStr">
        <is>
          <t>Upper middle income</t>
        </is>
      </c>
      <c r="E4612" s="161" t="b">
        <v>1</v>
      </c>
      <c r="F4612" s="161" t="inlineStr">
        <is>
          <t>other_fossil_gen_share_pct</t>
        </is>
      </c>
      <c r="G4612" s="161" t="n">
        <v>36.522</v>
      </c>
      <c r="H4612" s="161" t="inlineStr">
        <is>
          <t>2024</t>
        </is>
      </c>
      <c r="I4612" s="161" t="inlineStr">
        <is>
          <t>release_generation_yearly_global.csv</t>
        </is>
      </c>
    </row>
    <row r="4613" ht="13" customHeight="1">
      <c r="A4613" s="161" t="inlineStr">
        <is>
          <t>FJI</t>
        </is>
      </c>
      <c r="B4613" s="161" t="inlineStr">
        <is>
          <t>Fiji</t>
        </is>
      </c>
      <c r="C4613" s="161" t="inlineStr">
        <is>
          <t>East Asia &amp; Pacific</t>
        </is>
      </c>
      <c r="D4613" s="161" t="inlineStr">
        <is>
          <t>Upper middle income</t>
        </is>
      </c>
      <c r="E4613" s="161" t="b">
        <v>1</v>
      </c>
      <c r="F4613" s="161" t="inlineStr">
        <is>
          <t>renewable_share_electricity_pct</t>
        </is>
      </c>
      <c r="G4613" s="161" t="n">
        <v>65.932</v>
      </c>
      <c r="H4613" s="161" t="inlineStr">
        <is>
          <t>2024</t>
        </is>
      </c>
      <c r="I4613" s="161" t="inlineStr">
        <is>
          <t>imffossilfuelsubsidiesdata.xlsb</t>
        </is>
      </c>
    </row>
    <row r="4614" ht="13" customHeight="1">
      <c r="A4614" s="161" t="inlineStr">
        <is>
          <t>FJI</t>
        </is>
      </c>
      <c r="B4614" s="161" t="inlineStr">
        <is>
          <t>Fiji</t>
        </is>
      </c>
      <c r="C4614" s="161" t="inlineStr">
        <is>
          <t>East Asia &amp; Pacific</t>
        </is>
      </c>
      <c r="D4614" s="161" t="inlineStr">
        <is>
          <t>Upper middle income</t>
        </is>
      </c>
      <c r="E4614" s="161" t="b">
        <v>1</v>
      </c>
      <c r="F4614" s="161" t="inlineStr">
        <is>
          <t>re_share_change_pp</t>
        </is>
      </c>
      <c r="G4614" s="161" t="n">
        <v>0</v>
      </c>
      <c r="H4614" s="161" t="inlineStr">
        <is>
          <t>2024</t>
        </is>
      </c>
      <c r="I4614" s="161" t="inlineStr">
        <is>
          <t>release_generation_yearly_global.csv</t>
        </is>
      </c>
    </row>
    <row r="4615" ht="13" customHeight="1">
      <c r="A4615" s="161" t="inlineStr">
        <is>
          <t>FJI</t>
        </is>
      </c>
      <c r="B4615" s="161" t="inlineStr">
        <is>
          <t>Fiji</t>
        </is>
      </c>
      <c r="C4615" s="161" t="inlineStr">
        <is>
          <t>East Asia &amp; Pacific</t>
        </is>
      </c>
      <c r="D4615" s="161" t="inlineStr">
        <is>
          <t>Upper middle income</t>
        </is>
      </c>
      <c r="E4615" s="161" t="b">
        <v>1</v>
      </c>
      <c r="F4615" s="161" t="inlineStr">
        <is>
          <t>re_capacity_growth_pct</t>
        </is>
      </c>
      <c r="G4615" s="161" t="n">
        <v>0</v>
      </c>
      <c r="H4615" s="161" t="inlineStr">
        <is>
          <t>2024</t>
        </is>
      </c>
      <c r="I4615" s="161" t="inlineStr">
        <is>
          <t>release_generation_yearly_global.csv</t>
        </is>
      </c>
    </row>
    <row r="4616" ht="13" customHeight="1">
      <c r="A4616" s="161" t="inlineStr">
        <is>
          <t>FJI</t>
        </is>
      </c>
      <c r="B4616" s="161" t="inlineStr">
        <is>
          <t>Fiji</t>
        </is>
      </c>
      <c r="C4616" s="161" t="inlineStr">
        <is>
          <t>East Asia &amp; Pacific</t>
        </is>
      </c>
      <c r="D4616" s="161" t="inlineStr">
        <is>
          <t>Upper middle income</t>
        </is>
      </c>
      <c r="E4616" s="161" t="b">
        <v>1</v>
      </c>
      <c r="F4616" s="161" t="inlineStr">
        <is>
          <t>inn_total_inv_2030_pct_gdp</t>
        </is>
      </c>
      <c r="G4616" s="161" t="n">
        <v>4.77900691247928</v>
      </c>
      <c r="H4616" s="161" t="inlineStr">
        <is>
          <t>2030</t>
        </is>
      </c>
      <c r="I4616" s="161" t="inlineStr">
        <is>
          <t>Mitigation_Investment_Needs_v1.1.xlsx (InvestmentNeeds v1.1, model output)</t>
        </is>
      </c>
    </row>
    <row r="4617" ht="13" customHeight="1">
      <c r="A4617" s="161" t="inlineStr">
        <is>
          <t>FJI</t>
        </is>
      </c>
      <c r="B4617" s="161" t="inlineStr">
        <is>
          <t>Fiji</t>
        </is>
      </c>
      <c r="C4617" s="161" t="inlineStr">
        <is>
          <t>East Asia &amp; Pacific</t>
        </is>
      </c>
      <c r="D4617" s="161" t="inlineStr">
        <is>
          <t>Upper middle income</t>
        </is>
      </c>
      <c r="E4617" s="161" t="b">
        <v>1</v>
      </c>
      <c r="F4617" s="161" t="inlineStr">
        <is>
          <t>inn_incr_inv_2030_pct_gdp</t>
        </is>
      </c>
      <c r="G4617" s="161" t="n">
        <v>1.14696165899503</v>
      </c>
      <c r="H4617" s="161" t="inlineStr">
        <is>
          <t>2030</t>
        </is>
      </c>
      <c r="I4617" s="161" t="inlineStr">
        <is>
          <t>Mitigation_Investment_Needs_v1.1.xlsx (InvestmentNeeds v1.1, model output)</t>
        </is>
      </c>
    </row>
    <row r="4618" ht="13" customHeight="1">
      <c r="A4618" s="161" t="inlineStr">
        <is>
          <t>FJI</t>
        </is>
      </c>
      <c r="B4618" s="161" t="inlineStr">
        <is>
          <t>Fiji</t>
        </is>
      </c>
      <c r="C4618" s="161" t="inlineStr">
        <is>
          <t>East Asia &amp; Pacific</t>
        </is>
      </c>
      <c r="D4618" s="161" t="inlineStr">
        <is>
          <t>Upper middle income</t>
        </is>
      </c>
      <c r="E4618" s="161" t="b">
        <v>1</v>
      </c>
      <c r="F4618" s="161" t="inlineStr">
        <is>
          <t>inn_incr_inv_gen_2030_pct_gdp</t>
        </is>
      </c>
      <c r="G4618" s="161" t="n">
        <v>0.3224275334201384</v>
      </c>
      <c r="H4618" s="161" t="inlineStr">
        <is>
          <t>2030</t>
        </is>
      </c>
      <c r="I4618" s="161" t="inlineStr">
        <is>
          <t>Mitigation_Investment_Needs_v1.1.xlsx (InvestmentNeeds v1.1, model output)</t>
        </is>
      </c>
    </row>
    <row r="4619" ht="13" customHeight="1">
      <c r="A4619" s="161" t="inlineStr">
        <is>
          <t>FJI</t>
        </is>
      </c>
      <c r="B4619" s="161" t="inlineStr">
        <is>
          <t>Fiji</t>
        </is>
      </c>
      <c r="C4619" s="161" t="inlineStr">
        <is>
          <t>East Asia &amp; Pacific</t>
        </is>
      </c>
      <c r="D4619" s="161" t="inlineStr">
        <is>
          <t>Upper middle income</t>
        </is>
      </c>
      <c r="E4619" s="161" t="b">
        <v>1</v>
      </c>
      <c r="F4619" s="161" t="inlineStr">
        <is>
          <t>inn_incr_inv_grid_2030_pct_gdp</t>
        </is>
      </c>
      <c r="G4619" s="161" t="n">
        <v>0.2210931657738086</v>
      </c>
      <c r="H4619" s="161" t="inlineStr">
        <is>
          <t>2030</t>
        </is>
      </c>
      <c r="I4619" s="161" t="inlineStr">
        <is>
          <t>Mitigation_Investment_Needs_v1.1.xlsx (InvestmentNeeds v1.1, model output)</t>
        </is>
      </c>
    </row>
    <row r="4620" ht="13" customHeight="1">
      <c r="A4620" s="161" t="inlineStr">
        <is>
          <t>FJI</t>
        </is>
      </c>
      <c r="B4620" s="161" t="inlineStr">
        <is>
          <t>Fiji</t>
        </is>
      </c>
      <c r="C4620" s="161" t="inlineStr">
        <is>
          <t>East Asia &amp; Pacific</t>
        </is>
      </c>
      <c r="D4620" s="161" t="inlineStr">
        <is>
          <t>Upper middle income</t>
        </is>
      </c>
      <c r="E4620" s="161" t="b">
        <v>1</v>
      </c>
      <c r="F4620" s="161" t="inlineStr">
        <is>
          <t>inn_incr_inv_trn_2030_pct_gdp</t>
        </is>
      </c>
      <c r="G4620" s="161" t="n">
        <v>0.1906427887308436</v>
      </c>
      <c r="H4620" s="161" t="inlineStr">
        <is>
          <t>2030</t>
        </is>
      </c>
      <c r="I4620" s="161" t="inlineStr">
        <is>
          <t>Mitigation_Investment_Needs_v1.1.xlsx (InvestmentNeeds v1.1, model output)</t>
        </is>
      </c>
    </row>
    <row r="4621" ht="13" customHeight="1">
      <c r="A4621" s="161" t="inlineStr">
        <is>
          <t>FJI</t>
        </is>
      </c>
      <c r="B4621" s="161" t="inlineStr">
        <is>
          <t>Fiji</t>
        </is>
      </c>
      <c r="C4621" s="161" t="inlineStr">
        <is>
          <t>East Asia &amp; Pacific</t>
        </is>
      </c>
      <c r="D4621" s="161" t="inlineStr">
        <is>
          <t>Upper middle income</t>
        </is>
      </c>
      <c r="E4621" s="161" t="b">
        <v>1</v>
      </c>
      <c r="F4621" s="161" t="inlineStr">
        <is>
          <t>inn_incr_inv_bld_2030_pct_gdp</t>
        </is>
      </c>
      <c r="G4621" s="161" t="n">
        <v>0.1007178877026443</v>
      </c>
      <c r="H4621" s="161" t="inlineStr">
        <is>
          <t>2030</t>
        </is>
      </c>
      <c r="I4621" s="161" t="inlineStr">
        <is>
          <t>Mitigation_Investment_Needs_v1.1.xlsx (InvestmentNeeds v1.1, model output)</t>
        </is>
      </c>
    </row>
    <row r="4622" ht="13" customHeight="1">
      <c r="A4622" s="161" t="inlineStr">
        <is>
          <t>FJI</t>
        </is>
      </c>
      <c r="B4622" s="161" t="inlineStr">
        <is>
          <t>Fiji</t>
        </is>
      </c>
      <c r="C4622" s="161" t="inlineStr">
        <is>
          <t>East Asia &amp; Pacific</t>
        </is>
      </c>
      <c r="D4622" s="161" t="inlineStr">
        <is>
          <t>Upper middle income</t>
        </is>
      </c>
      <c r="E4622" s="161" t="b">
        <v>1</v>
      </c>
      <c r="F4622" s="161" t="inlineStr">
        <is>
          <t>inn_incr_inv_ind_2030_pct_gdp</t>
        </is>
      </c>
      <c r="G4622" s="161" t="n">
        <v>0.0549154788148594</v>
      </c>
      <c r="H4622" s="161" t="inlineStr">
        <is>
          <t>2030</t>
        </is>
      </c>
      <c r="I4622" s="161" t="inlineStr">
        <is>
          <t>Mitigation_Investment_Needs_v1.1.xlsx (InvestmentNeeds v1.1, model output)</t>
        </is>
      </c>
    </row>
    <row r="4623" ht="13" customHeight="1">
      <c r="A4623" s="161" t="inlineStr">
        <is>
          <t>FJI</t>
        </is>
      </c>
      <c r="B4623" s="161" t="inlineStr">
        <is>
          <t>Fiji</t>
        </is>
      </c>
      <c r="C4623" s="161" t="inlineStr">
        <is>
          <t>East Asia &amp; Pacific</t>
        </is>
      </c>
      <c r="D4623" s="161" t="inlineStr">
        <is>
          <t>Upper middle income</t>
        </is>
      </c>
      <c r="E4623" s="161" t="b">
        <v>1</v>
      </c>
      <c r="F4623" s="161" t="inlineStr">
        <is>
          <t>inn_incr_inv_fuel_2030_pct_gdp</t>
        </is>
      </c>
      <c r="G4623" s="161" t="n">
        <v>0.06642753729973259</v>
      </c>
      <c r="H4623" s="161" t="inlineStr">
        <is>
          <t>2030</t>
        </is>
      </c>
      <c r="I4623" s="161" t="inlineStr">
        <is>
          <t>Mitigation_Investment_Needs_v1.1.xlsx (InvestmentNeeds v1.1, model output)</t>
        </is>
      </c>
    </row>
    <row r="4624" ht="13" customHeight="1">
      <c r="A4624" s="161" t="inlineStr">
        <is>
          <t>FJI</t>
        </is>
      </c>
      <c r="B4624" s="161" t="inlineStr">
        <is>
          <t>Fiji</t>
        </is>
      </c>
      <c r="C4624" s="161" t="inlineStr">
        <is>
          <t>East Asia &amp; Pacific</t>
        </is>
      </c>
      <c r="D4624" s="161" t="inlineStr">
        <is>
          <t>Upper middle income</t>
        </is>
      </c>
      <c r="E4624" s="161" t="b">
        <v>1</v>
      </c>
      <c r="F4624" s="161" t="inlineStr">
        <is>
          <t>inn_incr_inv_afolu_2030_pct_gdp</t>
        </is>
      </c>
      <c r="G4624" s="161" t="n">
        <v>0.1907372672530005</v>
      </c>
      <c r="H4624" s="161" t="inlineStr">
        <is>
          <t>2030</t>
        </is>
      </c>
      <c r="I4624" s="161" t="inlineStr">
        <is>
          <t>Mitigation_Investment_Needs_v1.1.xlsx (InvestmentNeeds v1.1, model output)</t>
        </is>
      </c>
    </row>
    <row r="4625" ht="13" customHeight="1">
      <c r="A4625" s="161" t="inlineStr">
        <is>
          <t>FJI</t>
        </is>
      </c>
      <c r="B4625" s="161" t="inlineStr">
        <is>
          <t>Fiji</t>
        </is>
      </c>
      <c r="C4625" s="161" t="inlineStr">
        <is>
          <t>East Asia &amp; Pacific</t>
        </is>
      </c>
      <c r="D4625" s="161" t="inlineStr">
        <is>
          <t>Upper middle income</t>
        </is>
      </c>
      <c r="E4625" s="161" t="b">
        <v>1</v>
      </c>
      <c r="F4625" s="161" t="inlineStr">
        <is>
          <t>inn_incr_cost_a_2030_pct_gdp</t>
        </is>
      </c>
      <c r="G4625" s="161" t="n">
        <v>0.0598733647448761</v>
      </c>
      <c r="H4625" s="161" t="inlineStr">
        <is>
          <t>2030</t>
        </is>
      </c>
      <c r="I4625" s="161" t="inlineStr">
        <is>
          <t>Mitigation_Investment_Needs_v1.1.xlsx (InvestmentNeeds v1.1, model output)</t>
        </is>
      </c>
    </row>
    <row r="4626" ht="13" customHeight="1">
      <c r="A4626" s="161" t="inlineStr">
        <is>
          <t>FJI</t>
        </is>
      </c>
      <c r="B4626" s="161" t="inlineStr">
        <is>
          <t>Fiji</t>
        </is>
      </c>
      <c r="C4626" s="161" t="inlineStr">
        <is>
          <t>East Asia &amp; Pacific</t>
        </is>
      </c>
      <c r="D4626" s="161" t="inlineStr">
        <is>
          <t>Upper middle income</t>
        </is>
      </c>
      <c r="E4626" s="161" t="b">
        <v>1</v>
      </c>
      <c r="F4626" s="161" t="inlineStr">
        <is>
          <t>inn_incr_cost_b_2030_pct_gdp</t>
        </is>
      </c>
      <c r="G4626" s="161" t="n">
        <v>0.0181768351927738</v>
      </c>
      <c r="H4626" s="161" t="inlineStr">
        <is>
          <t>2030</t>
        </is>
      </c>
      <c r="I4626" s="161" t="inlineStr">
        <is>
          <t>Mitigation_Investment_Needs_v1.1.xlsx (InvestmentNeeds v1.1, model output)</t>
        </is>
      </c>
    </row>
    <row r="4627" ht="13" customHeight="1">
      <c r="A4627" s="161" t="inlineStr">
        <is>
          <t>FJI</t>
        </is>
      </c>
      <c r="B4627" s="161" t="inlineStr">
        <is>
          <t>Fiji</t>
        </is>
      </c>
      <c r="C4627" s="161" t="inlineStr">
        <is>
          <t>East Asia &amp; Pacific</t>
        </is>
      </c>
      <c r="D4627" s="161" t="inlineStr">
        <is>
          <t>Upper middle income</t>
        </is>
      </c>
      <c r="E4627" s="161" t="b">
        <v>1</v>
      </c>
      <c r="F4627" s="161" t="inlineStr">
        <is>
          <t>inn_incr_cost_c_2030_pct_gdp</t>
        </is>
      </c>
      <c r="G4627" s="161" t="n">
        <v>-0.0168869879565481</v>
      </c>
      <c r="H4627" s="161" t="inlineStr">
        <is>
          <t>2030</t>
        </is>
      </c>
      <c r="I4627" s="161" t="inlineStr">
        <is>
          <t>Mitigation_Investment_Needs_v1.1.xlsx (InvestmentNeeds v1.1, model output)</t>
        </is>
      </c>
    </row>
    <row r="4628" ht="13" customHeight="1">
      <c r="A4628" s="161" t="inlineStr">
        <is>
          <t>FJI</t>
        </is>
      </c>
      <c r="B4628" s="161" t="inlineStr">
        <is>
          <t>Fiji</t>
        </is>
      </c>
      <c r="C4628" s="161" t="inlineStr">
        <is>
          <t>East Asia &amp; Pacific</t>
        </is>
      </c>
      <c r="D4628" s="161" t="inlineStr">
        <is>
          <t>Upper middle income</t>
        </is>
      </c>
      <c r="E4628" s="161" t="b">
        <v>1</v>
      </c>
      <c r="F4628" s="161" t="inlineStr">
        <is>
          <t>inn_cost_per_t_b_2030_usd</t>
        </is>
      </c>
      <c r="G4628" s="161" t="n">
        <v>26.6967001802806</v>
      </c>
      <c r="H4628" s="161" t="inlineStr">
        <is>
          <t>2030</t>
        </is>
      </c>
      <c r="I4628" s="161" t="inlineStr">
        <is>
          <t>Mitigation_Investment_Needs_v1.1.xlsx (InvestmentNeeds v1.1, model output)</t>
        </is>
      </c>
    </row>
    <row r="4629" ht="13" customHeight="1">
      <c r="A4629" s="161" t="inlineStr">
        <is>
          <t>FJI</t>
        </is>
      </c>
      <c r="B4629" s="161" t="inlineStr">
        <is>
          <t>Fiji</t>
        </is>
      </c>
      <c r="C4629" s="161" t="inlineStr">
        <is>
          <t>East Asia &amp; Pacific</t>
        </is>
      </c>
      <c r="D4629" s="161" t="inlineStr">
        <is>
          <t>Upper middle income</t>
        </is>
      </c>
      <c r="E4629" s="161" t="b">
        <v>1</v>
      </c>
      <c r="F4629" s="161" t="inlineStr">
        <is>
          <t>inn_coc_penalty_2030_pct_gdp</t>
        </is>
      </c>
      <c r="G4629" s="161" t="n">
        <v>0.1737355398004264</v>
      </c>
      <c r="H4629" s="161" t="inlineStr">
        <is>
          <t>2030</t>
        </is>
      </c>
      <c r="I4629" s="161" t="inlineStr">
        <is>
          <t>Mitigation_Investment_Needs_v1.1.xlsx (InvestmentNeeds v1.1, model output)</t>
        </is>
      </c>
    </row>
    <row r="4630" ht="13" customHeight="1">
      <c r="A4630" s="161" t="inlineStr">
        <is>
          <t>FJI</t>
        </is>
      </c>
      <c r="B4630" s="161" t="inlineStr">
        <is>
          <t>Fiji</t>
        </is>
      </c>
      <c r="C4630" s="161" t="inlineStr">
        <is>
          <t>East Asia &amp; Pacific</t>
        </is>
      </c>
      <c r="D4630" s="161" t="inlineStr">
        <is>
          <t>Upper middle income</t>
        </is>
      </c>
      <c r="E4630" s="161" t="b">
        <v>1</v>
      </c>
      <c r="F4630" s="161" t="inlineStr">
        <is>
          <t>inn_pima_adj_inv_2030_pct_gdp</t>
        </is>
      </c>
      <c r="G4630" s="161" t="n">
        <v>5.468224235911663</v>
      </c>
      <c r="H4630" s="161" t="inlineStr">
        <is>
          <t>2030</t>
        </is>
      </c>
      <c r="I4630" s="161" t="inlineStr">
        <is>
          <t>Mitigation_Investment_Needs_v1.1.xlsx (InvestmentNeeds v1.1, model output)</t>
        </is>
      </c>
    </row>
    <row r="4631" ht="13" customHeight="1">
      <c r="A4631" s="161" t="inlineStr">
        <is>
          <t>FJI</t>
        </is>
      </c>
      <c r="B4631" s="161" t="inlineStr">
        <is>
          <t>Fiji</t>
        </is>
      </c>
      <c r="C4631" s="161" t="inlineStr">
        <is>
          <t>East Asia &amp; Pacific</t>
        </is>
      </c>
      <c r="D4631" s="161" t="inlineStr">
        <is>
          <t>Upper middle income</t>
        </is>
      </c>
      <c r="E4631" s="161" t="b">
        <v>1</v>
      </c>
      <c r="F4631" s="161" t="inlineStr">
        <is>
          <t>nmim_nz_inv_2030_pct_gdp</t>
        </is>
      </c>
      <c r="G4631" s="161" t="n">
        <v>2.143020401825424</v>
      </c>
      <c r="H4631" s="161" t="inlineStr">
        <is>
          <t>2030</t>
        </is>
      </c>
      <c r="I4631" s="161" t="inlineStr">
        <is>
          <t>nmim_summary_v0_2.csv (InvestmentNeeds NMIM v0.2, model output)</t>
        </is>
      </c>
    </row>
    <row r="4632" ht="13" customHeight="1">
      <c r="A4632" s="161" t="inlineStr">
        <is>
          <t>FJI</t>
        </is>
      </c>
      <c r="B4632" s="161" t="inlineStr">
        <is>
          <t>Fiji</t>
        </is>
      </c>
      <c r="C4632" s="161" t="inlineStr">
        <is>
          <t>East Asia &amp; Pacific</t>
        </is>
      </c>
      <c r="D4632" s="161" t="inlineStr">
        <is>
          <t>Upper middle income</t>
        </is>
      </c>
      <c r="E4632" s="161" t="b">
        <v>1</v>
      </c>
      <c r="F4632" s="161" t="inlineStr">
        <is>
          <t>nmim_typ1_2030_pct_gdp</t>
        </is>
      </c>
      <c r="G4632" s="161" t="n">
        <v>0.1836122905947938</v>
      </c>
      <c r="H4632" s="161" t="inlineStr">
        <is>
          <t>2030</t>
        </is>
      </c>
      <c r="I4632" s="161" t="inlineStr">
        <is>
          <t>nmim_summary_v0_2.csv (InvestmentNeeds NMIM v0.2, model output)</t>
        </is>
      </c>
    </row>
    <row r="4633" ht="13" customHeight="1">
      <c r="A4633" s="161" t="inlineStr">
        <is>
          <t>FJI</t>
        </is>
      </c>
      <c r="B4633" s="161" t="inlineStr">
        <is>
          <t>Fiji</t>
        </is>
      </c>
      <c r="C4633" s="161" t="inlineStr">
        <is>
          <t>East Asia &amp; Pacific</t>
        </is>
      </c>
      <c r="D4633" s="161" t="inlineStr">
        <is>
          <t>Upper middle income</t>
        </is>
      </c>
      <c r="E4633" s="161" t="b">
        <v>1</v>
      </c>
      <c r="F4633" s="161" t="inlineStr">
        <is>
          <t>nmim_typ2_2030_pct_gdp</t>
        </is>
      </c>
      <c r="G4633" s="161" t="n">
        <v>0.6983137447053076</v>
      </c>
      <c r="H4633" s="161" t="inlineStr">
        <is>
          <t>2030</t>
        </is>
      </c>
      <c r="I4633" s="161" t="inlineStr">
        <is>
          <t>nmim_summary_v0_2.csv (InvestmentNeeds NMIM v0.2, model output)</t>
        </is>
      </c>
    </row>
    <row r="4634" ht="13" customHeight="1">
      <c r="A4634" s="161" t="inlineStr">
        <is>
          <t>FJI</t>
        </is>
      </c>
      <c r="B4634" s="161" t="inlineStr">
        <is>
          <t>Fiji</t>
        </is>
      </c>
      <c r="C4634" s="161" t="inlineStr">
        <is>
          <t>East Asia &amp; Pacific</t>
        </is>
      </c>
      <c r="D4634" s="161" t="inlineStr">
        <is>
          <t>Upper middle income</t>
        </is>
      </c>
      <c r="E4634" s="161" t="b">
        <v>1</v>
      </c>
      <c r="F4634" s="161" t="inlineStr">
        <is>
          <t>nmim_typ3_2030_pct_gdp</t>
        </is>
      </c>
      <c r="G4634" s="161" t="n">
        <v>0.1752255642287274</v>
      </c>
      <c r="H4634" s="161" t="inlineStr">
        <is>
          <t>2030</t>
        </is>
      </c>
      <c r="I4634" s="161" t="inlineStr">
        <is>
          <t>nmim_summary_v0_2.csv (InvestmentNeeds NMIM v0.2, model output)</t>
        </is>
      </c>
    </row>
    <row r="4635" ht="13" customHeight="1">
      <c r="A4635" s="161" t="inlineStr">
        <is>
          <t>FJI</t>
        </is>
      </c>
      <c r="B4635" s="161" t="inlineStr">
        <is>
          <t>Fiji</t>
        </is>
      </c>
      <c r="C4635" s="161" t="inlineStr">
        <is>
          <t>East Asia &amp; Pacific</t>
        </is>
      </c>
      <c r="D4635" s="161" t="inlineStr">
        <is>
          <t>Upper middle income</t>
        </is>
      </c>
      <c r="E4635" s="161" t="b">
        <v>1</v>
      </c>
      <c r="F4635" s="161" t="inlineStr">
        <is>
          <t>nmim_typ4_2030_pct_gdp</t>
        </is>
      </c>
      <c r="G4635" s="161" t="n">
        <v>0.4800672866255318</v>
      </c>
      <c r="H4635" s="161" t="inlineStr">
        <is>
          <t>2030</t>
        </is>
      </c>
      <c r="I4635" s="161" t="inlineStr">
        <is>
          <t>nmim_summary_v0_2.csv (InvestmentNeeds NMIM v0.2, model output)</t>
        </is>
      </c>
    </row>
    <row r="4636" ht="13" customHeight="1">
      <c r="A4636" s="161" t="inlineStr">
        <is>
          <t>FJI</t>
        </is>
      </c>
      <c r="B4636" s="161" t="inlineStr">
        <is>
          <t>Fiji</t>
        </is>
      </c>
      <c r="C4636" s="161" t="inlineStr">
        <is>
          <t>East Asia &amp; Pacific</t>
        </is>
      </c>
      <c r="D4636" s="161" t="inlineStr">
        <is>
          <t>Upper middle income</t>
        </is>
      </c>
      <c r="E4636" s="161" t="b">
        <v>1</v>
      </c>
      <c r="F4636" s="161" t="inlineStr">
        <is>
          <t>nmim_typ5_2030_pct_gdp</t>
        </is>
      </c>
      <c r="G4636" s="161" t="n">
        <v>0.6058015161013818</v>
      </c>
      <c r="H4636" s="161" t="inlineStr">
        <is>
          <t>2030</t>
        </is>
      </c>
      <c r="I4636" s="161" t="inlineStr">
        <is>
          <t>nmim_summary_v0_2.csv (InvestmentNeeds NMIM v0.2, model output)</t>
        </is>
      </c>
    </row>
    <row r="4637" ht="13" customHeight="1">
      <c r="A4637" s="161" t="inlineStr">
        <is>
          <t>FJI</t>
        </is>
      </c>
      <c r="B4637" s="161" t="inlineStr">
        <is>
          <t>Fiji</t>
        </is>
      </c>
      <c r="C4637" s="161" t="inlineStr">
        <is>
          <t>East Asia &amp; Pacific</t>
        </is>
      </c>
      <c r="D4637" s="161" t="inlineStr">
        <is>
          <t>Upper middle income</t>
        </is>
      </c>
      <c r="E4637" s="161" t="b">
        <v>1</v>
      </c>
      <c r="F4637" s="161" t="inlineStr">
        <is>
          <t>nmim_budget_need_2030_pct_gdp</t>
        </is>
      </c>
      <c r="G4637" s="161" t="n">
        <v>0.3276324765250776</v>
      </c>
      <c r="H4637" s="161" t="inlineStr">
        <is>
          <t>2030</t>
        </is>
      </c>
      <c r="I4637" s="161" t="inlineStr">
        <is>
          <t>nmim_summary_v0_2.csv (InvestmentNeeds NMIM v0.2, model output)</t>
        </is>
      </c>
    </row>
    <row r="4638" ht="13" customHeight="1">
      <c r="A4638" s="161" t="inlineStr">
        <is>
          <t>FJI</t>
        </is>
      </c>
      <c r="B4638" s="161" t="inlineStr">
        <is>
          <t>Fiji</t>
        </is>
      </c>
      <c r="C4638" s="161" t="inlineStr">
        <is>
          <t>East Asia &amp; Pacific</t>
        </is>
      </c>
      <c r="D4638" s="161" t="inlineStr">
        <is>
          <t>Upper middle income</t>
        </is>
      </c>
      <c r="E4638" s="161" t="b">
        <v>1</v>
      </c>
      <c r="F4638" s="161" t="inlineStr">
        <is>
          <t>nmim_private_share_2030_pct</t>
        </is>
      </c>
      <c r="G4638" s="161" t="n">
        <v>52.12615708529109</v>
      </c>
      <c r="H4638" s="161" t="inlineStr">
        <is>
          <t>2030</t>
        </is>
      </c>
      <c r="I4638" s="161" t="inlineStr">
        <is>
          <t>nmim_summary_v0_2.csv (InvestmentNeeds NMIM v0.2, model output)</t>
        </is>
      </c>
    </row>
    <row r="4639" ht="13" customHeight="1">
      <c r="A4639" s="161" t="inlineStr">
        <is>
          <t>FJI</t>
        </is>
      </c>
      <c r="B4639" s="161" t="inlineStr">
        <is>
          <t>Fiji</t>
        </is>
      </c>
      <c r="C4639" s="161" t="inlineStr">
        <is>
          <t>East Asia &amp; Pacific</t>
        </is>
      </c>
      <c r="D4639" s="161" t="inlineStr">
        <is>
          <t>Upper middle income</t>
        </is>
      </c>
      <c r="E4639" s="161" t="b">
        <v>1</v>
      </c>
      <c r="F4639" s="161" t="inlineStr">
        <is>
          <t>nmim_incr_inv_2030_pct_gdp</t>
        </is>
      </c>
      <c r="G4639" s="161" t="n">
        <v>1.371938797574395</v>
      </c>
      <c r="H4639" s="161" t="inlineStr">
        <is>
          <t>2030</t>
        </is>
      </c>
      <c r="I4639" s="161" t="inlineStr">
        <is>
          <t>nmim_summary_v0_2.csv (InvestmentNeeds NMIM v0.2, model output)</t>
        </is>
      </c>
    </row>
    <row r="4640" ht="13" customHeight="1">
      <c r="A4640" s="161" t="inlineStr">
        <is>
          <t>FJI</t>
        </is>
      </c>
      <c r="B4640" s="161" t="inlineStr">
        <is>
          <t>Fiji</t>
        </is>
      </c>
      <c r="C4640" s="161" t="inlineStr">
        <is>
          <t>East Asia &amp; Pacific</t>
        </is>
      </c>
      <c r="D4640" s="161" t="inlineStr">
        <is>
          <t>Upper middle income</t>
        </is>
      </c>
      <c r="E4640" s="161" t="b">
        <v>1</v>
      </c>
      <c r="F4640" s="161" t="inlineStr">
        <is>
          <t>nmim_incr_inv_2050_pct_gdp</t>
        </is>
      </c>
      <c r="G4640" s="161" t="n">
        <v>1.500482579559592</v>
      </c>
      <c r="H4640" s="161" t="inlineStr">
        <is>
          <t>2050</t>
        </is>
      </c>
      <c r="I4640" s="161" t="inlineStr">
        <is>
          <t>nmim_summary_v0_2.csv (InvestmentNeeds NMIM v0.2, model output)</t>
        </is>
      </c>
    </row>
    <row r="4641" ht="13" customHeight="1">
      <c r="A4641" s="161" t="inlineStr">
        <is>
          <t>FJI</t>
        </is>
      </c>
      <c r="B4641" s="161" t="inlineStr">
        <is>
          <t>Fiji</t>
        </is>
      </c>
      <c r="C4641" s="161" t="inlineStr">
        <is>
          <t>East Asia &amp; Pacific</t>
        </is>
      </c>
      <c r="D4641" s="161" t="inlineStr">
        <is>
          <t>Upper middle income</t>
        </is>
      </c>
      <c r="E4641" s="161" t="b">
        <v>1</v>
      </c>
      <c r="F4641" s="161" t="inlineStr">
        <is>
          <t>nmim_pv_incr_cost_b_pct_gdp</t>
        </is>
      </c>
      <c r="G4641" s="161" t="n">
        <v>-6.024744116366856</v>
      </c>
      <c r="H4641" s="161" t="inlineStr">
        <is>
          <t>2025-2050</t>
        </is>
      </c>
      <c r="I4641" s="161" t="inlineStr">
        <is>
          <t>nmim_summary_v0_2.csv (InvestmentNeeds NMIM v0.2, model output)</t>
        </is>
      </c>
    </row>
    <row r="4642" ht="13" customHeight="1">
      <c r="A4642" s="161" t="inlineStr">
        <is>
          <t>FJI</t>
        </is>
      </c>
      <c r="B4642" s="161" t="inlineStr">
        <is>
          <t>Fiji</t>
        </is>
      </c>
      <c r="C4642" s="161" t="inlineStr">
        <is>
          <t>East Asia &amp; Pacific</t>
        </is>
      </c>
      <c r="D4642" s="161" t="inlineStr">
        <is>
          <t>Upper middle income</t>
        </is>
      </c>
      <c r="E4642" s="161" t="b">
        <v>1</v>
      </c>
      <c r="F4642" s="161" t="inlineStr">
        <is>
          <t>price_diesel_usd_litre</t>
        </is>
      </c>
      <c r="G4642" s="161" t="n">
        <v>0.921</v>
      </c>
      <c r="H4642" s="161" t="inlineStr">
        <is>
          <t>2024</t>
        </is>
      </c>
      <c r="I4642" s="161" t="inlineStr">
        <is>
          <t>imffossilfuelsubsidiesdata.xlsb</t>
        </is>
      </c>
    </row>
    <row r="4643" ht="13" customHeight="1">
      <c r="A4643" s="161" t="inlineStr">
        <is>
          <t>FJI</t>
        </is>
      </c>
      <c r="B4643" s="161" t="inlineStr">
        <is>
          <t>Fiji</t>
        </is>
      </c>
      <c r="C4643" s="161" t="inlineStr">
        <is>
          <t>East Asia &amp; Pacific</t>
        </is>
      </c>
      <c r="D4643" s="161" t="inlineStr">
        <is>
          <t>Upper middle income</t>
        </is>
      </c>
      <c r="E4643" s="161" t="b">
        <v>1</v>
      </c>
      <c r="F4643" s="161" t="inlineStr">
        <is>
          <t>price_gasoline_usd_litre</t>
        </is>
      </c>
      <c r="G4643" s="161" t="n">
        <v>1.265</v>
      </c>
      <c r="H4643" s="161" t="inlineStr">
        <is>
          <t>2024</t>
        </is>
      </c>
      <c r="I4643" s="161" t="inlineStr">
        <is>
          <t>imffossilfuelsubsidiesdata.xlsb</t>
        </is>
      </c>
    </row>
    <row r="4644" ht="13" customHeight="1">
      <c r="A4644" s="161" t="inlineStr">
        <is>
          <t>FJI</t>
        </is>
      </c>
      <c r="B4644" s="161" t="inlineStr">
        <is>
          <t>Fiji</t>
        </is>
      </c>
      <c r="C4644" s="161" t="inlineStr">
        <is>
          <t>East Asia &amp; Pacific</t>
        </is>
      </c>
      <c r="D4644" s="161" t="inlineStr">
        <is>
          <t>Upper middle income</t>
        </is>
      </c>
      <c r="E4644" s="161" t="b">
        <v>1</v>
      </c>
      <c r="F4644" s="161" t="inlineStr">
        <is>
          <t>price_electricity_residential_usd_kwh</t>
        </is>
      </c>
      <c r="G4644" s="161" t="n">
        <v>0.19</v>
      </c>
      <c r="H4644" s="161" t="inlineStr">
        <is>
          <t>2024</t>
        </is>
      </c>
      <c r="I4644" s="161" t="inlineStr">
        <is>
          <t>imffossilfuelsubsidiesdata.xlsb</t>
        </is>
      </c>
    </row>
    <row r="4645" ht="13" customHeight="1">
      <c r="A4645" s="161" t="inlineStr">
        <is>
          <t>FJI</t>
        </is>
      </c>
      <c r="B4645" s="161" t="inlineStr">
        <is>
          <t>Fiji</t>
        </is>
      </c>
      <c r="C4645" s="161" t="inlineStr">
        <is>
          <t>East Asia &amp; Pacific</t>
        </is>
      </c>
      <c r="D4645" s="161" t="inlineStr">
        <is>
          <t>Upper middle income</t>
        </is>
      </c>
      <c r="E4645" s="161" t="b">
        <v>1</v>
      </c>
      <c r="F4645" s="161" t="inlineStr">
        <is>
          <t>price_electricity_industry_usd_kwh</t>
        </is>
      </c>
      <c r="G4645" s="161" t="n">
        <v>0.195</v>
      </c>
      <c r="H4645" s="161" t="inlineStr">
        <is>
          <t>2024</t>
        </is>
      </c>
      <c r="I4645" s="161" t="inlineStr">
        <is>
          <t>imffossilfuelsubsidiesdata.xlsb</t>
        </is>
      </c>
    </row>
    <row r="4646" ht="13" customHeight="1">
      <c r="A4646" s="161" t="inlineStr">
        <is>
          <t>FJI</t>
        </is>
      </c>
      <c r="B4646" s="161" t="inlineStr">
        <is>
          <t>Fiji</t>
        </is>
      </c>
      <c r="C4646" s="161" t="inlineStr">
        <is>
          <t>East Asia &amp; Pacific</t>
        </is>
      </c>
      <c r="D4646" s="161" t="inlineStr">
        <is>
          <t>Upper middle income</t>
        </is>
      </c>
      <c r="E4646" s="161" t="b">
        <v>1</v>
      </c>
      <c r="F4646" s="161" t="inlineStr">
        <is>
          <t>price_gas_residential_usd_gj</t>
        </is>
      </c>
      <c r="G4646" s="161" t="n">
        <v>18.535</v>
      </c>
      <c r="H4646" s="161" t="inlineStr">
        <is>
          <t>2024</t>
        </is>
      </c>
      <c r="I4646" s="161" t="inlineStr">
        <is>
          <t>imffossilfuelsubsidiesdata.xlsb</t>
        </is>
      </c>
    </row>
    <row r="4647" ht="13" customHeight="1">
      <c r="A4647" s="161" t="inlineStr">
        <is>
          <t>FJI</t>
        </is>
      </c>
      <c r="B4647" s="161" t="inlineStr">
        <is>
          <t>Fiji</t>
        </is>
      </c>
      <c r="C4647" s="161" t="inlineStr">
        <is>
          <t>East Asia &amp; Pacific</t>
        </is>
      </c>
      <c r="D4647" s="161" t="inlineStr">
        <is>
          <t>Upper middle income</t>
        </is>
      </c>
      <c r="E4647" s="161" t="b">
        <v>1</v>
      </c>
      <c r="F4647" s="161" t="inlineStr">
        <is>
          <t>price_gas_industry_usd_gj</t>
        </is>
      </c>
      <c r="G4647" s="161" t="n">
        <v>8.176</v>
      </c>
      <c r="H4647" s="161" t="inlineStr">
        <is>
          <t>2024</t>
        </is>
      </c>
      <c r="I4647" s="161" t="inlineStr">
        <is>
          <t>imffossilfuelsubsidiesdata.xlsb</t>
        </is>
      </c>
    </row>
    <row r="4648" ht="13" customHeight="1">
      <c r="A4648" s="161" t="inlineStr">
        <is>
          <t>FJI</t>
        </is>
      </c>
      <c r="B4648" s="161" t="inlineStr">
        <is>
          <t>Fiji</t>
        </is>
      </c>
      <c r="C4648" s="161" t="inlineStr">
        <is>
          <t>East Asia &amp; Pacific</t>
        </is>
      </c>
      <c r="D4648" s="161" t="inlineStr">
        <is>
          <t>Upper middle income</t>
        </is>
      </c>
      <c r="E4648" s="161" t="b">
        <v>1</v>
      </c>
      <c r="F4648" s="161" t="inlineStr">
        <is>
          <t>price_gas_power_usd_gj</t>
        </is>
      </c>
      <c r="G4648" s="161" t="n">
        <v>6.853</v>
      </c>
      <c r="H4648" s="161" t="inlineStr">
        <is>
          <t>2024</t>
        </is>
      </c>
      <c r="I4648" s="161" t="inlineStr">
        <is>
          <t>imffossilfuelsubsidiesdata.xlsb</t>
        </is>
      </c>
    </row>
    <row r="4649" ht="13" customHeight="1">
      <c r="A4649" s="161" t="inlineStr">
        <is>
          <t>FJI</t>
        </is>
      </c>
      <c r="B4649" s="161" t="inlineStr">
        <is>
          <t>Fiji</t>
        </is>
      </c>
      <c r="C4649" s="161" t="inlineStr">
        <is>
          <t>East Asia &amp; Pacific</t>
        </is>
      </c>
      <c r="D4649" s="161" t="inlineStr">
        <is>
          <t>Upper middle income</t>
        </is>
      </c>
      <c r="E4649" s="161" t="b">
        <v>1</v>
      </c>
      <c r="F4649" s="161" t="inlineStr">
        <is>
          <t>price_coal_residential_usd_gj</t>
        </is>
      </c>
      <c r="G4649" s="161" t="n">
        <v>13.168</v>
      </c>
      <c r="H4649" s="161" t="inlineStr">
        <is>
          <t>2024</t>
        </is>
      </c>
      <c r="I4649" s="161" t="inlineStr">
        <is>
          <t>imffossilfuelsubsidiesdata.xlsb</t>
        </is>
      </c>
    </row>
    <row r="4650" ht="13" customHeight="1">
      <c r="A4650" s="161" t="inlineStr">
        <is>
          <t>FJI</t>
        </is>
      </c>
      <c r="B4650" s="161" t="inlineStr">
        <is>
          <t>Fiji</t>
        </is>
      </c>
      <c r="C4650" s="161" t="inlineStr">
        <is>
          <t>East Asia &amp; Pacific</t>
        </is>
      </c>
      <c r="D4650" s="161" t="inlineStr">
        <is>
          <t>Upper middle income</t>
        </is>
      </c>
      <c r="E4650" s="161" t="b">
        <v>1</v>
      </c>
      <c r="F4650" s="161" t="inlineStr">
        <is>
          <t>price_coal_industry_usd_gj</t>
        </is>
      </c>
      <c r="G4650" s="161" t="n">
        <v>7.124</v>
      </c>
      <c r="H4650" s="161" t="inlineStr">
        <is>
          <t>2024</t>
        </is>
      </c>
      <c r="I4650" s="161" t="inlineStr">
        <is>
          <t>imffossilfuelsubsidiesdata.xlsb</t>
        </is>
      </c>
    </row>
    <row r="4651" ht="13" customHeight="1">
      <c r="A4651" s="161" t="inlineStr">
        <is>
          <t>FJI</t>
        </is>
      </c>
      <c r="B4651" s="161" t="inlineStr">
        <is>
          <t>Fiji</t>
        </is>
      </c>
      <c r="C4651" s="161" t="inlineStr">
        <is>
          <t>East Asia &amp; Pacific</t>
        </is>
      </c>
      <c r="D4651" s="161" t="inlineStr">
        <is>
          <t>Upper middle income</t>
        </is>
      </c>
      <c r="E4651" s="161" t="b">
        <v>1</v>
      </c>
      <c r="F4651" s="161" t="inlineStr">
        <is>
          <t>price_coal_power_usd_gj</t>
        </is>
      </c>
      <c r="G4651" s="161" t="n">
        <v>4.833</v>
      </c>
      <c r="H4651" s="161" t="inlineStr">
        <is>
          <t>2024</t>
        </is>
      </c>
      <c r="I4651" s="161" t="inlineStr">
        <is>
          <t>imffossilfuelsubsidiesdata.xlsb</t>
        </is>
      </c>
    </row>
    <row r="4652" ht="13" customHeight="1">
      <c r="A4652" s="161" t="inlineStr">
        <is>
          <t>FJI</t>
        </is>
      </c>
      <c r="B4652" s="161" t="inlineStr">
        <is>
          <t>Fiji</t>
        </is>
      </c>
      <c r="C4652" s="161" t="inlineStr">
        <is>
          <t>East Asia &amp; Pacific</t>
        </is>
      </c>
      <c r="D4652" s="161" t="inlineStr">
        <is>
          <t>Upper middle income</t>
        </is>
      </c>
      <c r="E4652" s="161" t="b">
        <v>1</v>
      </c>
      <c r="F4652" s="161" t="inlineStr">
        <is>
          <t>power_market_structure</t>
        </is>
      </c>
      <c r="G4652" s="161" t="n">
        <v>1</v>
      </c>
      <c r="H4652" s="161" t="inlineStr">
        <is>
          <t>2013</t>
        </is>
      </c>
      <c r="I4652" s="161" t="inlineStr">
        <is>
          <t>dataverse_files.zip</t>
        </is>
      </c>
    </row>
    <row r="4653" ht="13" customHeight="1">
      <c r="A4653" s="161" t="inlineStr">
        <is>
          <t>FJI</t>
        </is>
      </c>
      <c r="B4653" s="161" t="inlineStr">
        <is>
          <t>Fiji</t>
        </is>
      </c>
      <c r="C4653" s="161" t="inlineStr">
        <is>
          <t>East Asia &amp; Pacific</t>
        </is>
      </c>
      <c r="D4653" s="161" t="inlineStr">
        <is>
          <t>Upper middle income</t>
        </is>
      </c>
      <c r="E4653" s="161" t="b">
        <v>1</v>
      </c>
      <c r="F4653" s="161" t="inlineStr">
        <is>
          <t>independent_regulator</t>
        </is>
      </c>
      <c r="G4653" s="161" t="n">
        <v>0</v>
      </c>
      <c r="H4653" s="161" t="inlineStr">
        <is>
          <t>2013</t>
        </is>
      </c>
      <c r="I4653" s="161" t="inlineStr">
        <is>
          <t>dataverse_files.zip</t>
        </is>
      </c>
    </row>
    <row r="4654" ht="13" customHeight="1">
      <c r="A4654" s="161" t="inlineStr">
        <is>
          <t>FJI</t>
        </is>
      </c>
      <c r="B4654" s="161" t="inlineStr">
        <is>
          <t>Fiji</t>
        </is>
      </c>
      <c r="C4654" s="161" t="inlineStr">
        <is>
          <t>East Asia &amp; Pacific</t>
        </is>
      </c>
      <c r="D4654" s="161" t="inlineStr">
        <is>
          <t>Upper middle income</t>
        </is>
      </c>
      <c r="E4654" s="161" t="b">
        <v>1</v>
      </c>
      <c r="F4654" s="161" t="inlineStr">
        <is>
          <t>generation_unbundled</t>
        </is>
      </c>
      <c r="G4654" s="161" t="n">
        <v>0</v>
      </c>
      <c r="H4654" s="161" t="inlineStr">
        <is>
          <t>2013</t>
        </is>
      </c>
      <c r="I4654" s="161" t="inlineStr">
        <is>
          <t>dataverse_files.zip</t>
        </is>
      </c>
    </row>
    <row r="4655" ht="13" customHeight="1">
      <c r="A4655" s="161" t="inlineStr">
        <is>
          <t>FJI</t>
        </is>
      </c>
      <c r="B4655" s="161" t="inlineStr">
        <is>
          <t>Fiji</t>
        </is>
      </c>
      <c r="C4655" s="161" t="inlineStr">
        <is>
          <t>East Asia &amp; Pacific</t>
        </is>
      </c>
      <c r="D4655" s="161" t="inlineStr">
        <is>
          <t>Upper middle income</t>
        </is>
      </c>
      <c r="E4655" s="161" t="b">
        <v>1</v>
      </c>
      <c r="F4655" s="161" t="inlineStr">
        <is>
          <t>revenue_pct_gdp</t>
        </is>
      </c>
      <c r="G4655" s="161" t="n">
        <v>27.376</v>
      </c>
      <c r="H4655" s="161" t="inlineStr">
        <is>
          <t>2024</t>
        </is>
      </c>
      <c r="I4655" s="161" t="inlineStr">
        <is>
          <t>dataset_2026-08-26T13_41_09_874550254Z_DEFAULT_INTEGRATION_IMF_RES_WEO_9_0_0.csv</t>
        </is>
      </c>
    </row>
    <row r="4656" ht="13" customHeight="1">
      <c r="A4656" s="161" t="inlineStr">
        <is>
          <t>FJI</t>
        </is>
      </c>
      <c r="B4656" s="161" t="inlineStr">
        <is>
          <t>Fiji</t>
        </is>
      </c>
      <c r="C4656" s="161" t="inlineStr">
        <is>
          <t>East Asia &amp; Pacific</t>
        </is>
      </c>
      <c r="D4656" s="161" t="inlineStr">
        <is>
          <t>Upper middle income</t>
        </is>
      </c>
      <c r="E4656" s="161" t="b">
        <v>1</v>
      </c>
      <c r="F4656" s="161" t="inlineStr">
        <is>
          <t>primary_balance_pct_gdp</t>
        </is>
      </c>
      <c r="G4656" s="161" t="n">
        <v>0.554</v>
      </c>
      <c r="H4656" s="161" t="inlineStr">
        <is>
          <t>2024</t>
        </is>
      </c>
      <c r="I4656" s="161" t="inlineStr">
        <is>
          <t>dataset_2026-08-26T13_41_09_874550254Z_DEFAULT_INTEGRATION_IMF_RES_WEO_9_0_0.csv</t>
        </is>
      </c>
    </row>
    <row r="4657" ht="13" customHeight="1">
      <c r="A4657" s="161" t="inlineStr">
        <is>
          <t>FJI</t>
        </is>
      </c>
      <c r="B4657" s="161" t="inlineStr">
        <is>
          <t>Fiji</t>
        </is>
      </c>
      <c r="C4657" s="161" t="inlineStr">
        <is>
          <t>East Asia &amp; Pacific</t>
        </is>
      </c>
      <c r="D4657" s="161" t="inlineStr">
        <is>
          <t>Upper middle income</t>
        </is>
      </c>
      <c r="E4657" s="161" t="b">
        <v>1</v>
      </c>
      <c r="F4657" s="161" t="inlineStr">
        <is>
          <t>current_account_pct_gdp</t>
        </is>
      </c>
      <c r="G4657" s="161" t="n">
        <v>-7.809</v>
      </c>
      <c r="H4657" s="161" t="inlineStr">
        <is>
          <t>2024</t>
        </is>
      </c>
      <c r="I4657" s="161" t="inlineStr">
        <is>
          <t>dataset_2026-08-26T13_41_09_874550254Z_DEFAULT_INTEGRATION_IMF_RES_WEO_9_0_0.csv</t>
        </is>
      </c>
    </row>
    <row r="4658" ht="13" customHeight="1">
      <c r="A4658" s="161" t="inlineStr">
        <is>
          <t>FJI</t>
        </is>
      </c>
      <c r="B4658" s="161" t="inlineStr">
        <is>
          <t>Fiji</t>
        </is>
      </c>
      <c r="C4658" s="161" t="inlineStr">
        <is>
          <t>East Asia &amp; Pacific</t>
        </is>
      </c>
      <c r="D4658" s="161" t="inlineStr">
        <is>
          <t>Upper middle income</t>
        </is>
      </c>
      <c r="E4658" s="161" t="b">
        <v>1</v>
      </c>
      <c r="F4658" s="161" t="inlineStr">
        <is>
          <t>gross_capital_formation_pct_gdp</t>
        </is>
      </c>
      <c r="G4658" s="161" t="n">
        <v>19.794</v>
      </c>
      <c r="H4658" s="161" t="inlineStr">
        <is>
          <t>2024</t>
        </is>
      </c>
      <c r="I4658" s="161" t="inlineStr">
        <is>
          <t>dataset_2026-08-26T13_41_09_874550254Z_DEFAULT_INTEGRATION_IMF_RES_WEO_9_0_0.csv</t>
        </is>
      </c>
    </row>
    <row r="4659" ht="13" customHeight="1">
      <c r="A4659" s="161" t="inlineStr">
        <is>
          <t>FJI</t>
        </is>
      </c>
      <c r="B4659" s="161" t="inlineStr">
        <is>
          <t>Fiji</t>
        </is>
      </c>
      <c r="C4659" s="161" t="inlineStr">
        <is>
          <t>East Asia &amp; Pacific</t>
        </is>
      </c>
      <c r="D4659" s="161" t="inlineStr">
        <is>
          <t>Upper middle income</t>
        </is>
      </c>
      <c r="E4659" s="161" t="b">
        <v>1</v>
      </c>
      <c r="F4659" s="161" t="inlineStr">
        <is>
          <t>real_gdp_growth_5y_avg_pct</t>
        </is>
      </c>
      <c r="G4659" s="161" t="n">
        <v>1.844</v>
      </c>
      <c r="H4659" s="161" t="inlineStr">
        <is>
          <t>2020-2024 avg</t>
        </is>
      </c>
      <c r="I4659" s="161" t="inlineStr">
        <is>
          <t>dataset_2026-08-26T13_41_09_874550254Z_DEFAULT_INTEGRATION_IMF_RES_WEO_9_0_0.csv (derived)</t>
        </is>
      </c>
    </row>
    <row r="4660" ht="13" customHeight="1">
      <c r="A4660" s="161" t="inlineStr">
        <is>
          <t>FJI</t>
        </is>
      </c>
      <c r="B4660" s="161" t="inlineStr">
        <is>
          <t>Fiji</t>
        </is>
      </c>
      <c r="C4660" s="161" t="inlineStr">
        <is>
          <t>East Asia &amp; Pacific</t>
        </is>
      </c>
      <c r="D4660" s="161" t="inlineStr">
        <is>
          <t>Upper middle income</t>
        </is>
      </c>
      <c r="E4660" s="161" t="b">
        <v>1</v>
      </c>
      <c r="F4660" s="161" t="inlineStr">
        <is>
          <t>int_budget_need_2030_pct_gdp</t>
        </is>
      </c>
      <c r="G4660" s="161" t="n">
        <v>0.245</v>
      </c>
      <c r="H4660" s="161" t="inlineStr">
        <is>
          <t>2030</t>
        </is>
      </c>
      <c r="I4660" s="161" t="inlineStr">
        <is>
          <t>integrated_results.csv (MacroFiscalModels v0.1, model output)</t>
        </is>
      </c>
    </row>
    <row r="4661" ht="13" customHeight="1">
      <c r="A4661" s="161" t="inlineStr">
        <is>
          <t>FJI</t>
        </is>
      </c>
      <c r="B4661" s="161" t="inlineStr">
        <is>
          <t>Fiji</t>
        </is>
      </c>
      <c r="C4661" s="161" t="inlineStr">
        <is>
          <t>East Asia &amp; Pacific</t>
        </is>
      </c>
      <c r="D4661" s="161" t="inlineStr">
        <is>
          <t>Upper middle income</t>
        </is>
      </c>
      <c r="E4661" s="161" t="b">
        <v>1</v>
      </c>
      <c r="F4661" s="161" t="inlineStr">
        <is>
          <t>int_pricing_revenue_2030_pct_gdp</t>
        </is>
      </c>
      <c r="G4661" s="161" t="n">
        <v>0.206</v>
      </c>
      <c r="H4661" s="161" t="inlineStr">
        <is>
          <t>2030</t>
        </is>
      </c>
      <c r="I4661" s="161" t="inlineStr">
        <is>
          <t>integrated_results.csv (MacroFiscalModels v0.1, model output)</t>
        </is>
      </c>
    </row>
    <row r="4662" ht="13" customHeight="1">
      <c r="A4662" s="161" t="inlineStr">
        <is>
          <t>FJI</t>
        </is>
      </c>
      <c r="B4662" s="161" t="inlineStr">
        <is>
          <t>Fiji</t>
        </is>
      </c>
      <c r="C4662" s="161" t="inlineStr">
        <is>
          <t>East Asia &amp; Pacific</t>
        </is>
      </c>
      <c r="D4662" s="161" t="inlineStr">
        <is>
          <t>Upper middle income</t>
        </is>
      </c>
      <c r="E4662" s="161" t="b">
        <v>1</v>
      </c>
      <c r="F4662" s="161" t="inlineStr">
        <is>
          <t>int_financing_gap_2030_pct_gdp</t>
        </is>
      </c>
      <c r="G4662" s="161" t="n">
        <v>0.039</v>
      </c>
      <c r="H4662" s="161" t="inlineStr">
        <is>
          <t>2030</t>
        </is>
      </c>
      <c r="I4662" s="161" t="inlineStr">
        <is>
          <t>integrated_results.csv (MacroFiscalModels v0.1, model output)</t>
        </is>
      </c>
    </row>
    <row r="4663" ht="13" customHeight="1">
      <c r="A4663" s="161" t="inlineStr">
        <is>
          <t>FJI</t>
        </is>
      </c>
      <c r="B4663" s="161" t="inlineStr">
        <is>
          <t>Fiji</t>
        </is>
      </c>
      <c r="C4663" s="161" t="inlineStr">
        <is>
          <t>East Asia &amp; Pacific</t>
        </is>
      </c>
      <c r="D4663" s="161" t="inlineStr">
        <is>
          <t>Upper middle income</t>
        </is>
      </c>
      <c r="E4663" s="161" t="b">
        <v>1</v>
      </c>
      <c r="F4663" s="161" t="inlineStr">
        <is>
          <t>int_gdp_dev_2050_pct</t>
        </is>
      </c>
      <c r="G4663" s="161" t="n">
        <v>8.548</v>
      </c>
      <c r="H4663" s="161" t="inlineStr">
        <is>
          <t>2050</t>
        </is>
      </c>
      <c r="I4663" s="161" t="inlineStr">
        <is>
          <t>integrated_results.csv (MacroFiscalModels v0.1, model output)</t>
        </is>
      </c>
    </row>
    <row r="4664" ht="13" customHeight="1">
      <c r="A4664" s="161" t="inlineStr">
        <is>
          <t>FJI</t>
        </is>
      </c>
      <c r="B4664" s="161" t="inlineStr">
        <is>
          <t>Fiji</t>
        </is>
      </c>
      <c r="C4664" s="161" t="inlineStr">
        <is>
          <t>East Asia &amp; Pacific</t>
        </is>
      </c>
      <c r="D4664" s="161" t="inlineStr">
        <is>
          <t>Upper middle income</t>
        </is>
      </c>
      <c r="E4664" s="161" t="b">
        <v>1</v>
      </c>
      <c r="F4664" s="161" t="inlineStr">
        <is>
          <t>int_debt_2050_pct_gdp</t>
        </is>
      </c>
      <c r="G4664" s="161" t="n">
        <v>75.29000000000001</v>
      </c>
      <c r="H4664" s="161" t="inlineStr">
        <is>
          <t>2050</t>
        </is>
      </c>
      <c r="I4664" s="161" t="inlineStr">
        <is>
          <t>integrated_results.csv (MacroFiscalModels v0.1, model output)</t>
        </is>
      </c>
    </row>
    <row r="4665" ht="13" customHeight="1">
      <c r="A4665" s="161" t="inlineStr">
        <is>
          <t>FIN</t>
        </is>
      </c>
      <c r="B4665" s="161" t="inlineStr">
        <is>
          <t>Finland</t>
        </is>
      </c>
      <c r="C4665" s="161" t="inlineStr">
        <is>
          <t>Europe &amp; Central Asia</t>
        </is>
      </c>
      <c r="D4665" s="161" t="inlineStr">
        <is>
          <t>High income</t>
        </is>
      </c>
      <c r="E4665" s="161" t="b">
        <v>0</v>
      </c>
      <c r="F4665" s="161" t="inlineStr">
        <is>
          <t>interest_to_revenue_pct</t>
        </is>
      </c>
      <c r="G4665" s="161" t="n">
        <v>0.159</v>
      </c>
      <c r="H4665" s="161" t="inlineStr">
        <is>
          <t>2024</t>
        </is>
      </c>
      <c r="I4665" s="161" t="inlineStr">
        <is>
          <t>dataset_2026-08-26T13_41_09_874550254Z_DEFAULT_INTEGRATION_IMF_RES_WEO_9_0_0.csv (derived)</t>
        </is>
      </c>
    </row>
    <row r="4666" ht="13" customHeight="1">
      <c r="A4666" s="161" t="inlineStr">
        <is>
          <t>FIN</t>
        </is>
      </c>
      <c r="B4666" s="161" t="inlineStr">
        <is>
          <t>Finland</t>
        </is>
      </c>
      <c r="C4666" s="161" t="inlineStr">
        <is>
          <t>Europe &amp; Central Asia</t>
        </is>
      </c>
      <c r="D4666" s="161" t="inlineStr">
        <is>
          <t>High income</t>
        </is>
      </c>
      <c r="E4666" s="161" t="b">
        <v>0</v>
      </c>
      <c r="F4666" s="161" t="inlineStr">
        <is>
          <t>interest_pct_gdp</t>
        </is>
      </c>
      <c r="G4666" s="161" t="n">
        <v>0.08500000000000001</v>
      </c>
      <c r="H4666" s="161" t="inlineStr">
        <is>
          <t>2024</t>
        </is>
      </c>
      <c r="I4666" s="161" t="inlineStr">
        <is>
          <t>dataset_2026-08-26T13_41_09_874550254Z_DEFAULT_INTEGRATION_IMF_RES_WEO_9_0_0.csv (derived)</t>
        </is>
      </c>
    </row>
    <row r="4667" ht="13" customHeight="1">
      <c r="A4667" s="161" t="inlineStr">
        <is>
          <t>FIN</t>
        </is>
      </c>
      <c r="B4667" s="161" t="inlineStr">
        <is>
          <t>Finland</t>
        </is>
      </c>
      <c r="C4667" s="161" t="inlineStr">
        <is>
          <t>Europe &amp; Central Asia</t>
        </is>
      </c>
      <c r="D4667" s="161" t="inlineStr">
        <is>
          <t>High income</t>
        </is>
      </c>
      <c r="E4667" s="161" t="b">
        <v>0</v>
      </c>
      <c r="F4667" s="161" t="inlineStr">
        <is>
          <t>gross_debt_pct_gdp</t>
        </is>
      </c>
      <c r="G4667" s="161" t="n">
        <v>82.447</v>
      </c>
      <c r="H4667" s="161" t="inlineStr">
        <is>
          <t>2024</t>
        </is>
      </c>
      <c r="I4667" s="161" t="inlineStr">
        <is>
          <t>dataset_2026-08-26T13_41_09_874550254Z_DEFAULT_INTEGRATION_IMF_RES_WEO_9_0_0.csv</t>
        </is>
      </c>
    </row>
    <row r="4668" ht="13" customHeight="1">
      <c r="A4668" s="161" t="inlineStr">
        <is>
          <t>FIN</t>
        </is>
      </c>
      <c r="B4668" s="161" t="inlineStr">
        <is>
          <t>Finland</t>
        </is>
      </c>
      <c r="C4668" s="161" t="inlineStr">
        <is>
          <t>Europe &amp; Central Asia</t>
        </is>
      </c>
      <c r="D4668" s="161" t="inlineStr">
        <is>
          <t>High income</t>
        </is>
      </c>
      <c r="E4668" s="161" t="b">
        <v>0</v>
      </c>
      <c r="F4668" s="161" t="inlineStr">
        <is>
          <t>tax_revenue_pct_gdp</t>
        </is>
      </c>
      <c r="G4668" s="161" t="n">
        <v>30.429</v>
      </c>
      <c r="H4668" s="161" t="inlineStr">
        <is>
          <t>2024</t>
        </is>
      </c>
      <c r="I4668" s="161" t="inlineStr">
        <is>
          <t>world-imf2026.xlsx</t>
        </is>
      </c>
    </row>
    <row r="4669" ht="13" customHeight="1">
      <c r="A4669" s="161" t="inlineStr">
        <is>
          <t>FIN</t>
        </is>
      </c>
      <c r="B4669" s="161" t="inlineStr">
        <is>
          <t>Finland</t>
        </is>
      </c>
      <c r="C4669" s="161" t="inlineStr">
        <is>
          <t>Europe &amp; Central Asia</t>
        </is>
      </c>
      <c r="D4669" s="161" t="inlineStr">
        <is>
          <t>High income</t>
        </is>
      </c>
      <c r="E4669" s="161" t="b">
        <v>0</v>
      </c>
      <c r="F4669" s="161" t="inlineStr">
        <is>
          <t>climate_pfm_diagnostic_on_record</t>
        </is>
      </c>
      <c r="G4669" s="161" t="n">
        <v>0</v>
      </c>
      <c r="H4669" s="161" t="inlineStr">
        <is>
          <t>2022</t>
        </is>
      </c>
      <c r="I4669" s="161" t="inlineStr">
        <is>
          <t>UNDP-Global-Climate-Public-Finance-Review-2022.pdf (Table 4.2)</t>
        </is>
      </c>
    </row>
    <row r="4670" ht="13" customHeight="1">
      <c r="A4670" s="161" t="inlineStr">
        <is>
          <t>FIN</t>
        </is>
      </c>
      <c r="B4670" s="161" t="inlineStr">
        <is>
          <t>Finland</t>
        </is>
      </c>
      <c r="C4670" s="161" t="inlineStr">
        <is>
          <t>Europe &amp; Central Asia</t>
        </is>
      </c>
      <c r="D4670" s="161" t="inlineStr">
        <is>
          <t>High income</t>
        </is>
      </c>
      <c r="E4670" s="161" t="b">
        <v>0</v>
      </c>
      <c r="F4670" s="161" t="inlineStr">
        <is>
          <t>wacc_steffen_nominal_aftertax_pct</t>
        </is>
      </c>
      <c r="G4670" s="161" t="n">
        <v>3.69</v>
      </c>
      <c r="H4670" s="161" t="inlineStr">
        <is>
          <t>2020</t>
        </is>
      </c>
      <c r="I4670" s="161" t="inlineStr">
        <is>
          <t>SteffenEtAl2025_WACC_database.csv</t>
        </is>
      </c>
    </row>
    <row r="4671" ht="13" customHeight="1">
      <c r="A4671" s="161" t="inlineStr">
        <is>
          <t>FIN</t>
        </is>
      </c>
      <c r="B4671" s="161" t="inlineStr">
        <is>
          <t>Finland</t>
        </is>
      </c>
      <c r="C4671" s="161" t="inlineStr">
        <is>
          <t>Europe &amp; Central Asia</t>
        </is>
      </c>
      <c r="D4671" s="161" t="inlineStr">
        <is>
          <t>High income</t>
        </is>
      </c>
      <c r="E4671" s="161" t="b">
        <v>0</v>
      </c>
      <c r="F4671" s="161" t="inlineStr">
        <is>
          <t>wacc_n_sources</t>
        </is>
      </c>
      <c r="G4671" s="161" t="n">
        <v>1</v>
      </c>
      <c r="H4671" s="161" t="inlineStr">
        <is>
          <t>2021-2024</t>
        </is>
      </c>
      <c r="I4671" s="161" t="inlineStr">
        <is>
          <t>IRENA / Steffen et al. / IEA</t>
        </is>
      </c>
    </row>
    <row r="4672" ht="13" customHeight="1">
      <c r="A4672" s="161" t="inlineStr">
        <is>
          <t>FIN</t>
        </is>
      </c>
      <c r="B4672" s="161" t="inlineStr">
        <is>
          <t>Finland</t>
        </is>
      </c>
      <c r="C4672" s="161" t="inlineStr">
        <is>
          <t>Europe &amp; Central Asia</t>
        </is>
      </c>
      <c r="D4672" s="161" t="inlineStr">
        <is>
          <t>High income</t>
        </is>
      </c>
      <c r="E4672" s="161" t="b">
        <v>0</v>
      </c>
      <c r="F4672" s="161" t="inlineStr">
        <is>
          <t>excise_revenue_pct_of_revenue</t>
        </is>
      </c>
      <c r="G4672" s="161" t="n">
        <v>5.254</v>
      </c>
      <c r="H4672" s="161" t="inlineStr">
        <is>
          <t>2023</t>
        </is>
      </c>
      <c r="I4672" s="161" t="inlineStr">
        <is>
          <t>world-imf2026.xlsx</t>
        </is>
      </c>
    </row>
    <row r="4673" ht="13" customHeight="1">
      <c r="A4673" s="161" t="inlineStr">
        <is>
          <t>FIN</t>
        </is>
      </c>
      <c r="B4673" s="161" t="inlineStr">
        <is>
          <t>Finland</t>
        </is>
      </c>
      <c r="C4673" s="161" t="inlineStr">
        <is>
          <t>Europe &amp; Central Asia</t>
        </is>
      </c>
      <c r="D4673" s="161" t="inlineStr">
        <is>
          <t>High income</t>
        </is>
      </c>
      <c r="E4673" s="161" t="b">
        <v>0</v>
      </c>
      <c r="F4673" s="161" t="inlineStr">
        <is>
          <t>ff_subsidy_total_pct_gdp</t>
        </is>
      </c>
      <c r="G4673" s="161" t="n">
        <v>0.19</v>
      </c>
      <c r="H4673" s="161" t="inlineStr">
        <is>
          <t>2024</t>
        </is>
      </c>
      <c r="I4673" s="161" t="inlineStr">
        <is>
          <t>imffossilfuelsubsidiesdata.xlsb + WEO</t>
        </is>
      </c>
    </row>
    <row r="4674" ht="13" customHeight="1">
      <c r="A4674" s="161" t="inlineStr">
        <is>
          <t>FIN</t>
        </is>
      </c>
      <c r="B4674" s="161" t="inlineStr">
        <is>
          <t>Finland</t>
        </is>
      </c>
      <c r="C4674" s="161" t="inlineStr">
        <is>
          <t>Europe &amp; Central Asia</t>
        </is>
      </c>
      <c r="D4674" s="161" t="inlineStr">
        <is>
          <t>High income</t>
        </is>
      </c>
      <c r="E4674" s="161" t="b">
        <v>0</v>
      </c>
      <c r="F4674" s="161" t="inlineStr">
        <is>
          <t>ff_subsidy_explicit_pct_gdp</t>
        </is>
      </c>
      <c r="G4674" s="161" t="n">
        <v>0</v>
      </c>
      <c r="H4674" s="161" t="inlineStr">
        <is>
          <t>2024</t>
        </is>
      </c>
      <c r="I4674" s="161" t="inlineStr">
        <is>
          <t>imffossilfuelsubsidiesdata.xlsb</t>
        </is>
      </c>
    </row>
    <row r="4675" ht="13" customHeight="1">
      <c r="A4675" s="161" t="inlineStr">
        <is>
          <t>FIN</t>
        </is>
      </c>
      <c r="B4675" s="161" t="inlineStr">
        <is>
          <t>Finland</t>
        </is>
      </c>
      <c r="C4675" s="161" t="inlineStr">
        <is>
          <t>Europe &amp; Central Asia</t>
        </is>
      </c>
      <c r="D4675" s="161" t="inlineStr">
        <is>
          <t>High income</t>
        </is>
      </c>
      <c r="E4675" s="161" t="b">
        <v>0</v>
      </c>
      <c r="F4675" s="161" t="inlineStr">
        <is>
          <t>ff_subsidy_implicit_pct_gdp</t>
        </is>
      </c>
      <c r="G4675" s="161" t="n">
        <v>0.19</v>
      </c>
      <c r="H4675" s="161" t="inlineStr">
        <is>
          <t>2024</t>
        </is>
      </c>
      <c r="I4675" s="161" t="inlineStr">
        <is>
          <t>imffossilfuelsubsidiesdata.xlsb</t>
        </is>
      </c>
    </row>
    <row r="4676" ht="13" customHeight="1">
      <c r="A4676" s="161" t="inlineStr">
        <is>
          <t>FIN</t>
        </is>
      </c>
      <c r="B4676" s="161" t="inlineStr">
        <is>
          <t>Finland</t>
        </is>
      </c>
      <c r="C4676" s="161" t="inlineStr">
        <is>
          <t>Europe &amp; Central Asia</t>
        </is>
      </c>
      <c r="D4676" s="161" t="inlineStr">
        <is>
          <t>High income</t>
        </is>
      </c>
      <c r="E4676" s="161" t="b">
        <v>0</v>
      </c>
      <c r="F4676" s="161" t="inlineStr">
        <is>
          <t>env_protection_pct_of_expenditure</t>
        </is>
      </c>
      <c r="G4676" s="161" t="n">
        <v>0.414</v>
      </c>
      <c r="H4676" s="161" t="inlineStr">
        <is>
          <t>2021</t>
        </is>
      </c>
      <c r="I4676" s="161" t="inlineStr">
        <is>
          <t>WB_BOOST_WIDEF.csv</t>
        </is>
      </c>
    </row>
    <row r="4677" ht="13" customHeight="1">
      <c r="A4677" s="161" t="inlineStr">
        <is>
          <t>FIN</t>
        </is>
      </c>
      <c r="B4677" s="161" t="inlineStr">
        <is>
          <t>Finland</t>
        </is>
      </c>
      <c r="C4677" s="161" t="inlineStr">
        <is>
          <t>Europe &amp; Central Asia</t>
        </is>
      </c>
      <c r="D4677" s="161" t="inlineStr">
        <is>
          <t>High income</t>
        </is>
      </c>
      <c r="E4677" s="161" t="b">
        <v>0</v>
      </c>
      <c r="F4677" s="161" t="inlineStr">
        <is>
          <t>net_fuel_trade_pct_merch</t>
        </is>
      </c>
      <c r="G4677" s="161" t="n">
        <v>-5.952</v>
      </c>
      <c r="H4677" s="161" t="inlineStr">
        <is>
          <t>2024</t>
        </is>
      </c>
      <c r="I4677" s="161" t="inlineStr">
        <is>
          <t>WDI TX.VAL.FUEL.ZS.UN less TM.VAL.FUEL.ZS.UN</t>
        </is>
      </c>
    </row>
    <row r="4678" ht="13" customHeight="1">
      <c r="A4678" s="161" t="inlineStr">
        <is>
          <t>FIN</t>
        </is>
      </c>
      <c r="B4678" s="161" t="inlineStr">
        <is>
          <t>Finland</t>
        </is>
      </c>
      <c r="C4678" s="161" t="inlineStr">
        <is>
          <t>Europe &amp; Central Asia</t>
        </is>
      </c>
      <c r="D4678" s="161" t="inlineStr">
        <is>
          <t>High income</t>
        </is>
      </c>
      <c r="E4678" s="161" t="b">
        <v>0</v>
      </c>
      <c r="F4678" s="161" t="inlineStr">
        <is>
          <t>fuel_exports_pct_merch</t>
        </is>
      </c>
      <c r="G4678" s="161" t="n">
        <v>7.532</v>
      </c>
      <c r="H4678" s="161" t="inlineStr">
        <is>
          <t>2024</t>
        </is>
      </c>
      <c r="I4678" s="161" t="inlineStr">
        <is>
          <t>API_TX_VAL_FUEL_ZS_UN_DS2_en_csv_v2_33055.zip</t>
        </is>
      </c>
    </row>
    <row r="4679" ht="13" customHeight="1">
      <c r="A4679" s="161" t="inlineStr">
        <is>
          <t>FIN</t>
        </is>
      </c>
      <c r="B4679" s="161" t="inlineStr">
        <is>
          <t>Finland</t>
        </is>
      </c>
      <c r="C4679" s="161" t="inlineStr">
        <is>
          <t>Europe &amp; Central Asia</t>
        </is>
      </c>
      <c r="D4679" s="161" t="inlineStr">
        <is>
          <t>High income</t>
        </is>
      </c>
      <c r="E4679" s="161" t="b">
        <v>0</v>
      </c>
      <c r="F4679" s="161" t="inlineStr">
        <is>
          <t>fuel_imports_pct_merch</t>
        </is>
      </c>
      <c r="G4679" s="161" t="n">
        <v>13.484</v>
      </c>
      <c r="H4679" s="161" t="inlineStr">
        <is>
          <t>2024</t>
        </is>
      </c>
      <c r="I4679" s="161" t="inlineStr">
        <is>
          <t>API_TM_VAL_FUEL_ZS_UN_DS2_en_csv_v2_36140.zip</t>
        </is>
      </c>
    </row>
    <row r="4680" ht="13" customHeight="1">
      <c r="A4680" s="161" t="inlineStr">
        <is>
          <t>FIN</t>
        </is>
      </c>
      <c r="B4680" s="161" t="inlineStr">
        <is>
          <t>Finland</t>
        </is>
      </c>
      <c r="C4680" s="161" t="inlineStr">
        <is>
          <t>Europe &amp; Central Asia</t>
        </is>
      </c>
      <c r="D4680" s="161" t="inlineStr">
        <is>
          <t>High income</t>
        </is>
      </c>
      <c r="E4680" s="161" t="b">
        <v>0</v>
      </c>
      <c r="F4680" s="161" t="inlineStr">
        <is>
          <t>energy_import_dep_pct</t>
        </is>
      </c>
      <c r="G4680" s="161" t="n">
        <v>30.272</v>
      </c>
      <c r="H4680" s="161" t="inlineStr">
        <is>
          <t>2023</t>
        </is>
      </c>
      <c r="I4680" s="161" t="inlineStr">
        <is>
          <t>API_EG_IMP_CONS_ZS_DS2_en_csv_v2_160768.zip</t>
        </is>
      </c>
    </row>
    <row r="4681" ht="13" customHeight="1">
      <c r="A4681" s="161" t="inlineStr">
        <is>
          <t>FIN</t>
        </is>
      </c>
      <c r="B4681" s="161" t="inlineStr">
        <is>
          <t>Finland</t>
        </is>
      </c>
      <c r="C4681" s="161" t="inlineStr">
        <is>
          <t>Europe &amp; Central Asia</t>
        </is>
      </c>
      <c r="D4681" s="161" t="inlineStr">
        <is>
          <t>High income</t>
        </is>
      </c>
      <c r="E4681" s="161" t="b">
        <v>0</v>
      </c>
      <c r="F4681" s="161" t="inlineStr">
        <is>
          <t>fossil_rents_total_pct_gdp</t>
        </is>
      </c>
      <c r="G4681" s="161" t="n">
        <v>0.046</v>
      </c>
      <c r="H4681" s="161" t="inlineStr">
        <is>
          <t>2021</t>
        </is>
      </c>
      <c r="I4681" s="161" t="inlineStr">
        <is>
          <t>WDI NY.GDP.PETR+NGAS+COAL.RT.ZS</t>
        </is>
      </c>
    </row>
    <row r="4682" ht="13" customHeight="1">
      <c r="A4682" s="161" t="inlineStr">
        <is>
          <t>FIN</t>
        </is>
      </c>
      <c r="B4682" s="161" t="inlineStr">
        <is>
          <t>Finland</t>
        </is>
      </c>
      <c r="C4682" s="161" t="inlineStr">
        <is>
          <t>Europe &amp; Central Asia</t>
        </is>
      </c>
      <c r="D4682" s="161" t="inlineStr">
        <is>
          <t>High income</t>
        </is>
      </c>
      <c r="E4682" s="161" t="b">
        <v>0</v>
      </c>
      <c r="F4682" s="161" t="inlineStr">
        <is>
          <t>oil_rents_pct_gdp</t>
        </is>
      </c>
      <c r="G4682" s="161" t="n">
        <v>0.046</v>
      </c>
      <c r="H4682" s="161" t="inlineStr">
        <is>
          <t>2021</t>
        </is>
      </c>
      <c r="I4682" s="161" t="inlineStr">
        <is>
          <t>API_NY_GDP_PETR_RT_ZS_DS2_en_csv_v2_40227.zip</t>
        </is>
      </c>
    </row>
    <row r="4683" ht="13" customHeight="1">
      <c r="A4683" s="161" t="inlineStr">
        <is>
          <t>FIN</t>
        </is>
      </c>
      <c r="B4683" s="161" t="inlineStr">
        <is>
          <t>Finland</t>
        </is>
      </c>
      <c r="C4683" s="161" t="inlineStr">
        <is>
          <t>Europe &amp; Central Asia</t>
        </is>
      </c>
      <c r="D4683" s="161" t="inlineStr">
        <is>
          <t>High income</t>
        </is>
      </c>
      <c r="E4683" s="161" t="b">
        <v>0</v>
      </c>
      <c r="F4683" s="161" t="inlineStr">
        <is>
          <t>gas_rents_pct_gdp</t>
        </is>
      </c>
      <c r="G4683" s="161" t="n">
        <v>0</v>
      </c>
      <c r="H4683" s="161" t="inlineStr">
        <is>
          <t>2021</t>
        </is>
      </c>
      <c r="I4683" s="161" t="inlineStr">
        <is>
          <t>API_NY_GDP_NGAS_RT_ZS_DS2_en_csv_v2_35861.zip</t>
        </is>
      </c>
    </row>
    <row r="4684" ht="13" customHeight="1">
      <c r="A4684" s="161" t="inlineStr">
        <is>
          <t>FIN</t>
        </is>
      </c>
      <c r="B4684" s="161" t="inlineStr">
        <is>
          <t>Finland</t>
        </is>
      </c>
      <c r="C4684" s="161" t="inlineStr">
        <is>
          <t>Europe &amp; Central Asia</t>
        </is>
      </c>
      <c r="D4684" s="161" t="inlineStr">
        <is>
          <t>High income</t>
        </is>
      </c>
      <c r="E4684" s="161" t="b">
        <v>0</v>
      </c>
      <c r="F4684" s="161" t="inlineStr">
        <is>
          <t>coal_rents_pct_gdp</t>
        </is>
      </c>
      <c r="G4684" s="161" t="n">
        <v>0</v>
      </c>
      <c r="H4684" s="161" t="inlineStr">
        <is>
          <t>2021</t>
        </is>
      </c>
      <c r="I4684" s="161" t="inlineStr">
        <is>
          <t>API_NY_GDP_COAL_RT_ZS_DS2_en_csv_v2_35370.zip</t>
        </is>
      </c>
    </row>
    <row r="4685" ht="13" customHeight="1">
      <c r="A4685" s="161" t="inlineStr">
        <is>
          <t>FIN</t>
        </is>
      </c>
      <c r="B4685" s="161" t="inlineStr">
        <is>
          <t>Finland</t>
        </is>
      </c>
      <c r="C4685" s="161" t="inlineStr">
        <is>
          <t>Europe &amp; Central Asia</t>
        </is>
      </c>
      <c r="D4685" s="161" t="inlineStr">
        <is>
          <t>High income</t>
        </is>
      </c>
      <c r="E4685" s="161" t="b">
        <v>0</v>
      </c>
      <c r="F4685" s="161" t="inlineStr">
        <is>
          <t>other_fossil_gen_share_pct</t>
        </is>
      </c>
      <c r="G4685" s="161" t="n">
        <v>2.309</v>
      </c>
      <c r="H4685" s="161" t="inlineStr">
        <is>
          <t>2025</t>
        </is>
      </c>
      <c r="I4685" s="161" t="inlineStr">
        <is>
          <t>release_generation_yearly_global.csv</t>
        </is>
      </c>
    </row>
    <row r="4686" ht="13" customHeight="1">
      <c r="A4686" s="161" t="inlineStr">
        <is>
          <t>FIN</t>
        </is>
      </c>
      <c r="B4686" s="161" t="inlineStr">
        <is>
          <t>Finland</t>
        </is>
      </c>
      <c r="C4686" s="161" t="inlineStr">
        <is>
          <t>Europe &amp; Central Asia</t>
        </is>
      </c>
      <c r="D4686" s="161" t="inlineStr">
        <is>
          <t>High income</t>
        </is>
      </c>
      <c r="E4686" s="161" t="b">
        <v>0</v>
      </c>
      <c r="F4686" s="161" t="inlineStr">
        <is>
          <t>renewable_share_electricity_pct</t>
        </is>
      </c>
      <c r="G4686" s="161" t="n">
        <v>68.38200000000001</v>
      </c>
      <c r="H4686" s="161" t="inlineStr">
        <is>
          <t>2024</t>
        </is>
      </c>
      <c r="I4686" s="161" t="inlineStr">
        <is>
          <t>imffossilfuelsubsidiesdata.xlsb</t>
        </is>
      </c>
    </row>
    <row r="4687" ht="13" customHeight="1">
      <c r="A4687" s="161" t="inlineStr">
        <is>
          <t>FIN</t>
        </is>
      </c>
      <c r="B4687" s="161" t="inlineStr">
        <is>
          <t>Finland</t>
        </is>
      </c>
      <c r="C4687" s="161" t="inlineStr">
        <is>
          <t>Europe &amp; Central Asia</t>
        </is>
      </c>
      <c r="D4687" s="161" t="inlineStr">
        <is>
          <t>High income</t>
        </is>
      </c>
      <c r="E4687" s="161" t="b">
        <v>0</v>
      </c>
      <c r="F4687" s="161" t="inlineStr">
        <is>
          <t>re_share_change_pp</t>
        </is>
      </c>
      <c r="G4687" s="161" t="n">
        <v>0.607</v>
      </c>
      <c r="H4687" s="161" t="inlineStr">
        <is>
          <t>2025</t>
        </is>
      </c>
      <c r="I4687" s="161" t="inlineStr">
        <is>
          <t>release_generation_yearly_global.csv</t>
        </is>
      </c>
    </row>
    <row r="4688" ht="13" customHeight="1">
      <c r="A4688" s="161" t="inlineStr">
        <is>
          <t>FIN</t>
        </is>
      </c>
      <c r="B4688" s="161" t="inlineStr">
        <is>
          <t>Finland</t>
        </is>
      </c>
      <c r="C4688" s="161" t="inlineStr">
        <is>
          <t>Europe &amp; Central Asia</t>
        </is>
      </c>
      <c r="D4688" s="161" t="inlineStr">
        <is>
          <t>High income</t>
        </is>
      </c>
      <c r="E4688" s="161" t="b">
        <v>0</v>
      </c>
      <c r="F4688" s="161" t="inlineStr">
        <is>
          <t>re_capacity_growth_pct</t>
        </is>
      </c>
      <c r="G4688" s="161" t="n">
        <v>8.398999999999999</v>
      </c>
      <c r="H4688" s="161" t="inlineStr">
        <is>
          <t>2025</t>
        </is>
      </c>
      <c r="I4688" s="161" t="inlineStr">
        <is>
          <t>release_generation_yearly_global.csv</t>
        </is>
      </c>
    </row>
    <row r="4689" ht="13" customHeight="1">
      <c r="A4689" s="161" t="inlineStr">
        <is>
          <t>FIN</t>
        </is>
      </c>
      <c r="B4689" s="161" t="inlineStr">
        <is>
          <t>Finland</t>
        </is>
      </c>
      <c r="C4689" s="161" t="inlineStr">
        <is>
          <t>Europe &amp; Central Asia</t>
        </is>
      </c>
      <c r="D4689" s="161" t="inlineStr">
        <is>
          <t>High income</t>
        </is>
      </c>
      <c r="E4689" s="161" t="b">
        <v>0</v>
      </c>
      <c r="F4689" s="161" t="inlineStr">
        <is>
          <t>inn_total_inv_2030_pct_gdp</t>
        </is>
      </c>
      <c r="G4689" s="161" t="n">
        <v>4.30856864283283</v>
      </c>
      <c r="H4689" s="161" t="inlineStr">
        <is>
          <t>2030</t>
        </is>
      </c>
      <c r="I4689" s="161" t="inlineStr">
        <is>
          <t>Mitigation_Investment_Needs_v1.1.xlsx (InvestmentNeeds v1.1, model output)</t>
        </is>
      </c>
    </row>
    <row r="4690" ht="13" customHeight="1">
      <c r="A4690" s="161" t="inlineStr">
        <is>
          <t>FIN</t>
        </is>
      </c>
      <c r="B4690" s="161" t="inlineStr">
        <is>
          <t>Finland</t>
        </is>
      </c>
      <c r="C4690" s="161" t="inlineStr">
        <is>
          <t>Europe &amp; Central Asia</t>
        </is>
      </c>
      <c r="D4690" s="161" t="inlineStr">
        <is>
          <t>High income</t>
        </is>
      </c>
      <c r="E4690" s="161" t="b">
        <v>0</v>
      </c>
      <c r="F4690" s="161" t="inlineStr">
        <is>
          <t>inn_incr_inv_2030_pct_gdp</t>
        </is>
      </c>
      <c r="G4690" s="161" t="n">
        <v>1.63725608427648</v>
      </c>
      <c r="H4690" s="161" t="inlineStr">
        <is>
          <t>2030</t>
        </is>
      </c>
      <c r="I4690" s="161" t="inlineStr">
        <is>
          <t>Mitigation_Investment_Needs_v1.1.xlsx (InvestmentNeeds v1.1, model output)</t>
        </is>
      </c>
    </row>
    <row r="4691" ht="13" customHeight="1">
      <c r="A4691" s="161" t="inlineStr">
        <is>
          <t>FIN</t>
        </is>
      </c>
      <c r="B4691" s="161" t="inlineStr">
        <is>
          <t>Finland</t>
        </is>
      </c>
      <c r="C4691" s="161" t="inlineStr">
        <is>
          <t>Europe &amp; Central Asia</t>
        </is>
      </c>
      <c r="D4691" s="161" t="inlineStr">
        <is>
          <t>High income</t>
        </is>
      </c>
      <c r="E4691" s="161" t="b">
        <v>0</v>
      </c>
      <c r="F4691" s="161" t="inlineStr">
        <is>
          <t>inn_incr_inv_gen_2030_pct_gdp</t>
        </is>
      </c>
      <c r="G4691" s="161" t="n">
        <v>0.6626832836361212</v>
      </c>
      <c r="H4691" s="161" t="inlineStr">
        <is>
          <t>2030</t>
        </is>
      </c>
      <c r="I4691" s="161" t="inlineStr">
        <is>
          <t>Mitigation_Investment_Needs_v1.1.xlsx (InvestmentNeeds v1.1, model output)</t>
        </is>
      </c>
    </row>
    <row r="4692" ht="13" customHeight="1">
      <c r="A4692" s="161" t="inlineStr">
        <is>
          <t>FIN</t>
        </is>
      </c>
      <c r="B4692" s="161" t="inlineStr">
        <is>
          <t>Finland</t>
        </is>
      </c>
      <c r="C4692" s="161" t="inlineStr">
        <is>
          <t>Europe &amp; Central Asia</t>
        </is>
      </c>
      <c r="D4692" s="161" t="inlineStr">
        <is>
          <t>High income</t>
        </is>
      </c>
      <c r="E4692" s="161" t="b">
        <v>0</v>
      </c>
      <c r="F4692" s="161" t="inlineStr">
        <is>
          <t>inn_incr_inv_grid_2030_pct_gdp</t>
        </is>
      </c>
      <c r="G4692" s="161" t="n">
        <v>0.4544113944933387</v>
      </c>
      <c r="H4692" s="161" t="inlineStr">
        <is>
          <t>2030</t>
        </is>
      </c>
      <c r="I4692" s="161" t="inlineStr">
        <is>
          <t>Mitigation_Investment_Needs_v1.1.xlsx (InvestmentNeeds v1.1, model output)</t>
        </is>
      </c>
    </row>
    <row r="4693" ht="13" customHeight="1">
      <c r="A4693" s="161" t="inlineStr">
        <is>
          <t>FIN</t>
        </is>
      </c>
      <c r="B4693" s="161" t="inlineStr">
        <is>
          <t>Finland</t>
        </is>
      </c>
      <c r="C4693" s="161" t="inlineStr">
        <is>
          <t>Europe &amp; Central Asia</t>
        </is>
      </c>
      <c r="D4693" s="161" t="inlineStr">
        <is>
          <t>High income</t>
        </is>
      </c>
      <c r="E4693" s="161" t="b">
        <v>0</v>
      </c>
      <c r="F4693" s="161" t="inlineStr">
        <is>
          <t>inn_incr_inv_trn_2030_pct_gdp</t>
        </is>
      </c>
      <c r="G4693" s="161" t="n">
        <v>0.1916855270148041</v>
      </c>
      <c r="H4693" s="161" t="inlineStr">
        <is>
          <t>2030</t>
        </is>
      </c>
      <c r="I4693" s="161" t="inlineStr">
        <is>
          <t>Mitigation_Investment_Needs_v1.1.xlsx (InvestmentNeeds v1.1, model output)</t>
        </is>
      </c>
    </row>
    <row r="4694" ht="13" customHeight="1">
      <c r="A4694" s="161" t="inlineStr">
        <is>
          <t>FIN</t>
        </is>
      </c>
      <c r="B4694" s="161" t="inlineStr">
        <is>
          <t>Finland</t>
        </is>
      </c>
      <c r="C4694" s="161" t="inlineStr">
        <is>
          <t>Europe &amp; Central Asia</t>
        </is>
      </c>
      <c r="D4694" s="161" t="inlineStr">
        <is>
          <t>High income</t>
        </is>
      </c>
      <c r="E4694" s="161" t="b">
        <v>0</v>
      </c>
      <c r="F4694" s="161" t="inlineStr">
        <is>
          <t>inn_incr_inv_bld_2030_pct_gdp</t>
        </is>
      </c>
      <c r="G4694" s="161" t="n">
        <v>0.1226326010559745</v>
      </c>
      <c r="H4694" s="161" t="inlineStr">
        <is>
          <t>2030</t>
        </is>
      </c>
      <c r="I4694" s="161" t="inlineStr">
        <is>
          <t>Mitigation_Investment_Needs_v1.1.xlsx (InvestmentNeeds v1.1, model output)</t>
        </is>
      </c>
    </row>
    <row r="4695" ht="13" customHeight="1">
      <c r="A4695" s="161" t="inlineStr">
        <is>
          <t>FIN</t>
        </is>
      </c>
      <c r="B4695" s="161" t="inlineStr">
        <is>
          <t>Finland</t>
        </is>
      </c>
      <c r="C4695" s="161" t="inlineStr">
        <is>
          <t>Europe &amp; Central Asia</t>
        </is>
      </c>
      <c r="D4695" s="161" t="inlineStr">
        <is>
          <t>High income</t>
        </is>
      </c>
      <c r="E4695" s="161" t="b">
        <v>0</v>
      </c>
      <c r="F4695" s="161" t="inlineStr">
        <is>
          <t>inn_incr_inv_ind_2030_pct_gdp</t>
        </is>
      </c>
      <c r="G4695" s="161" t="n">
        <v>0.1040588000846285</v>
      </c>
      <c r="H4695" s="161" t="inlineStr">
        <is>
          <t>2030</t>
        </is>
      </c>
      <c r="I4695" s="161" t="inlineStr">
        <is>
          <t>Mitigation_Investment_Needs_v1.1.xlsx (InvestmentNeeds v1.1, model output)</t>
        </is>
      </c>
    </row>
    <row r="4696" ht="13" customHeight="1">
      <c r="A4696" s="161" t="inlineStr">
        <is>
          <t>FIN</t>
        </is>
      </c>
      <c r="B4696" s="161" t="inlineStr">
        <is>
          <t>Finland</t>
        </is>
      </c>
      <c r="C4696" s="161" t="inlineStr">
        <is>
          <t>Europe &amp; Central Asia</t>
        </is>
      </c>
      <c r="D4696" s="161" t="inlineStr">
        <is>
          <t>High income</t>
        </is>
      </c>
      <c r="E4696" s="161" t="b">
        <v>0</v>
      </c>
      <c r="F4696" s="161" t="inlineStr">
        <is>
          <t>inn_incr_inv_fuel_2030_pct_gdp</t>
        </is>
      </c>
      <c r="G4696" s="161" t="n">
        <v>0.083810066906257</v>
      </c>
      <c r="H4696" s="161" t="inlineStr">
        <is>
          <t>2030</t>
        </is>
      </c>
      <c r="I4696" s="161" t="inlineStr">
        <is>
          <t>Mitigation_Investment_Needs_v1.1.xlsx (InvestmentNeeds v1.1, model output)</t>
        </is>
      </c>
    </row>
    <row r="4697" ht="13" customHeight="1">
      <c r="A4697" s="161" t="inlineStr">
        <is>
          <t>FIN</t>
        </is>
      </c>
      <c r="B4697" s="161" t="inlineStr">
        <is>
          <t>Finland</t>
        </is>
      </c>
      <c r="C4697" s="161" t="inlineStr">
        <is>
          <t>Europe &amp; Central Asia</t>
        </is>
      </c>
      <c r="D4697" s="161" t="inlineStr">
        <is>
          <t>High income</t>
        </is>
      </c>
      <c r="E4697" s="161" t="b">
        <v>0</v>
      </c>
      <c r="F4697" s="161" t="inlineStr">
        <is>
          <t>inn_incr_inv_afolu_2030_pct_gdp</t>
        </is>
      </c>
      <c r="G4697" s="161" t="n">
        <v>0.0179744110853523</v>
      </c>
      <c r="H4697" s="161" t="inlineStr">
        <is>
          <t>2030</t>
        </is>
      </c>
      <c r="I4697" s="161" t="inlineStr">
        <is>
          <t>Mitigation_Investment_Needs_v1.1.xlsx (InvestmentNeeds v1.1, model output)</t>
        </is>
      </c>
    </row>
    <row r="4698" ht="13" customHeight="1">
      <c r="A4698" s="161" t="inlineStr">
        <is>
          <t>FIN</t>
        </is>
      </c>
      <c r="B4698" s="161" t="inlineStr">
        <is>
          <t>Finland</t>
        </is>
      </c>
      <c r="C4698" s="161" t="inlineStr">
        <is>
          <t>Europe &amp; Central Asia</t>
        </is>
      </c>
      <c r="D4698" s="161" t="inlineStr">
        <is>
          <t>High income</t>
        </is>
      </c>
      <c r="E4698" s="161" t="b">
        <v>0</v>
      </c>
      <c r="F4698" s="161" t="inlineStr">
        <is>
          <t>inn_incr_cost_a_2030_pct_gdp</t>
        </is>
      </c>
      <c r="G4698" s="161" t="n">
        <v>0.0414394697516019</v>
      </c>
      <c r="H4698" s="161" t="inlineStr">
        <is>
          <t>2030</t>
        </is>
      </c>
      <c r="I4698" s="161" t="inlineStr">
        <is>
          <t>Mitigation_Investment_Needs_v1.1.xlsx (InvestmentNeeds v1.1, model output)</t>
        </is>
      </c>
    </row>
    <row r="4699" ht="13" customHeight="1">
      <c r="A4699" s="161" t="inlineStr">
        <is>
          <t>FIN</t>
        </is>
      </c>
      <c r="B4699" s="161" t="inlineStr">
        <is>
          <t>Finland</t>
        </is>
      </c>
      <c r="C4699" s="161" t="inlineStr">
        <is>
          <t>Europe &amp; Central Asia</t>
        </is>
      </c>
      <c r="D4699" s="161" t="inlineStr">
        <is>
          <t>High income</t>
        </is>
      </c>
      <c r="E4699" s="161" t="b">
        <v>0</v>
      </c>
      <c r="F4699" s="161" t="inlineStr">
        <is>
          <t>inn_incr_cost_b_2030_pct_gdp</t>
        </is>
      </c>
      <c r="G4699" s="161" t="n">
        <v>0.0686405211111276</v>
      </c>
      <c r="H4699" s="161" t="inlineStr">
        <is>
          <t>2030</t>
        </is>
      </c>
      <c r="I4699" s="161" t="inlineStr">
        <is>
          <t>Mitigation_Investment_Needs_v1.1.xlsx (InvestmentNeeds v1.1, model output)</t>
        </is>
      </c>
    </row>
    <row r="4700" ht="13" customHeight="1">
      <c r="A4700" s="161" t="inlineStr">
        <is>
          <t>FIN</t>
        </is>
      </c>
      <c r="B4700" s="161" t="inlineStr">
        <is>
          <t>Finland</t>
        </is>
      </c>
      <c r="C4700" s="161" t="inlineStr">
        <is>
          <t>Europe &amp; Central Asia</t>
        </is>
      </c>
      <c r="D4700" s="161" t="inlineStr">
        <is>
          <t>High income</t>
        </is>
      </c>
      <c r="E4700" s="161" t="b">
        <v>0</v>
      </c>
      <c r="F4700" s="161" t="inlineStr">
        <is>
          <t>inn_incr_cost_c_2030_pct_gdp</t>
        </is>
      </c>
      <c r="G4700" s="161" t="n">
        <v>0.0581760487529765</v>
      </c>
      <c r="H4700" s="161" t="inlineStr">
        <is>
          <t>2030</t>
        </is>
      </c>
      <c r="I4700" s="161" t="inlineStr">
        <is>
          <t>Mitigation_Investment_Needs_v1.1.xlsx (InvestmentNeeds v1.1, model output)</t>
        </is>
      </c>
    </row>
    <row r="4701" ht="13" customHeight="1">
      <c r="A4701" s="161" t="inlineStr">
        <is>
          <t>FIN</t>
        </is>
      </c>
      <c r="B4701" s="161" t="inlineStr">
        <is>
          <t>Finland</t>
        </is>
      </c>
      <c r="C4701" s="161" t="inlineStr">
        <is>
          <t>Europe &amp; Central Asia</t>
        </is>
      </c>
      <c r="D4701" s="161" t="inlineStr">
        <is>
          <t>High income</t>
        </is>
      </c>
      <c r="E4701" s="161" t="b">
        <v>0</v>
      </c>
      <c r="F4701" s="161" t="inlineStr">
        <is>
          <t>inn_cost_per_t_b_2030_usd</t>
        </is>
      </c>
      <c r="G4701" s="161" t="n">
        <v>216.575445211314</v>
      </c>
      <c r="H4701" s="161" t="inlineStr">
        <is>
          <t>2030</t>
        </is>
      </c>
      <c r="I4701" s="161" t="inlineStr">
        <is>
          <t>Mitigation_Investment_Needs_v1.1.xlsx (InvestmentNeeds v1.1, model output)</t>
        </is>
      </c>
    </row>
    <row r="4702" ht="13" customHeight="1">
      <c r="A4702" s="161" t="inlineStr">
        <is>
          <t>FIN</t>
        </is>
      </c>
      <c r="B4702" s="161" t="inlineStr">
        <is>
          <t>Finland</t>
        </is>
      </c>
      <c r="C4702" s="161" t="inlineStr">
        <is>
          <t>Europe &amp; Central Asia</t>
        </is>
      </c>
      <c r="D4702" s="161" t="inlineStr">
        <is>
          <t>High income</t>
        </is>
      </c>
      <c r="E4702" s="161" t="b">
        <v>0</v>
      </c>
      <c r="F4702" s="161" t="inlineStr">
        <is>
          <t>inn_coc_penalty_2030_pct_gdp</t>
        </is>
      </c>
      <c r="G4702" s="161" t="n">
        <v>-0.0715817141040149</v>
      </c>
      <c r="H4702" s="161" t="inlineStr">
        <is>
          <t>2030</t>
        </is>
      </c>
      <c r="I4702" s="161" t="inlineStr">
        <is>
          <t>Mitigation_Investment_Needs_v1.1.xlsx (InvestmentNeeds v1.1, model output)</t>
        </is>
      </c>
    </row>
    <row r="4703" ht="13" customHeight="1">
      <c r="A4703" s="161" t="inlineStr">
        <is>
          <t>FIN</t>
        </is>
      </c>
      <c r="B4703" s="161" t="inlineStr">
        <is>
          <t>Finland</t>
        </is>
      </c>
      <c r="C4703" s="161" t="inlineStr">
        <is>
          <t>Europe &amp; Central Asia</t>
        </is>
      </c>
      <c r="D4703" s="161" t="inlineStr">
        <is>
          <t>High income</t>
        </is>
      </c>
      <c r="E4703" s="161" t="b">
        <v>0</v>
      </c>
      <c r="F4703" s="161" t="inlineStr">
        <is>
          <t>inn_pima_adj_inv_2030_pct_gdp</t>
        </is>
      </c>
      <c r="G4703" s="161" t="n">
        <v>4.501711375097749</v>
      </c>
      <c r="H4703" s="161" t="inlineStr">
        <is>
          <t>2030</t>
        </is>
      </c>
      <c r="I4703" s="161" t="inlineStr">
        <is>
          <t>Mitigation_Investment_Needs_v1.1.xlsx (InvestmentNeeds v1.1, model output)</t>
        </is>
      </c>
    </row>
    <row r="4704" ht="13" customHeight="1">
      <c r="A4704" s="161" t="inlineStr">
        <is>
          <t>FIN</t>
        </is>
      </c>
      <c r="B4704" s="161" t="inlineStr">
        <is>
          <t>Finland</t>
        </is>
      </c>
      <c r="C4704" s="161" t="inlineStr">
        <is>
          <t>Europe &amp; Central Asia</t>
        </is>
      </c>
      <c r="D4704" s="161" t="inlineStr">
        <is>
          <t>High income</t>
        </is>
      </c>
      <c r="E4704" s="161" t="b">
        <v>0</v>
      </c>
      <c r="F4704" s="161" t="inlineStr">
        <is>
          <t>nmim_nz_inv_2030_pct_gdp</t>
        </is>
      </c>
      <c r="G4704" s="161" t="n">
        <v>2.450529305879511</v>
      </c>
      <c r="H4704" s="161" t="inlineStr">
        <is>
          <t>2030</t>
        </is>
      </c>
      <c r="I4704" s="161" t="inlineStr">
        <is>
          <t>nmim_summary_v0_2.csv (InvestmentNeeds NMIM v0.2, model output)</t>
        </is>
      </c>
    </row>
    <row r="4705" ht="13" customHeight="1">
      <c r="A4705" s="161" t="inlineStr">
        <is>
          <t>FIN</t>
        </is>
      </c>
      <c r="B4705" s="161" t="inlineStr">
        <is>
          <t>Finland</t>
        </is>
      </c>
      <c r="C4705" s="161" t="inlineStr">
        <is>
          <t>Europe &amp; Central Asia</t>
        </is>
      </c>
      <c r="D4705" s="161" t="inlineStr">
        <is>
          <t>High income</t>
        </is>
      </c>
      <c r="E4705" s="161" t="b">
        <v>0</v>
      </c>
      <c r="F4705" s="161" t="inlineStr">
        <is>
          <t>nmim_typ1_2030_pct_gdp</t>
        </is>
      </c>
      <c r="G4705" s="161" t="n">
        <v>0.1521112725560274</v>
      </c>
      <c r="H4705" s="161" t="inlineStr">
        <is>
          <t>2030</t>
        </is>
      </c>
      <c r="I4705" s="161" t="inlineStr">
        <is>
          <t>nmim_summary_v0_2.csv (InvestmentNeeds NMIM v0.2, model output)</t>
        </is>
      </c>
    </row>
    <row r="4706" ht="13" customHeight="1">
      <c r="A4706" s="161" t="inlineStr">
        <is>
          <t>FIN</t>
        </is>
      </c>
      <c r="B4706" s="161" t="inlineStr">
        <is>
          <t>Finland</t>
        </is>
      </c>
      <c r="C4706" s="161" t="inlineStr">
        <is>
          <t>Europe &amp; Central Asia</t>
        </is>
      </c>
      <c r="D4706" s="161" t="inlineStr">
        <is>
          <t>High income</t>
        </is>
      </c>
      <c r="E4706" s="161" t="b">
        <v>0</v>
      </c>
      <c r="F4706" s="161" t="inlineStr">
        <is>
          <t>nmim_typ2_2030_pct_gdp</t>
        </is>
      </c>
      <c r="G4706" s="161" t="n">
        <v>0.4379670632163454</v>
      </c>
      <c r="H4706" s="161" t="inlineStr">
        <is>
          <t>2030</t>
        </is>
      </c>
      <c r="I4706" s="161" t="inlineStr">
        <is>
          <t>nmim_summary_v0_2.csv (InvestmentNeeds NMIM v0.2, model output)</t>
        </is>
      </c>
    </row>
    <row r="4707" ht="13" customHeight="1">
      <c r="A4707" s="161" t="inlineStr">
        <is>
          <t>FIN</t>
        </is>
      </c>
      <c r="B4707" s="161" t="inlineStr">
        <is>
          <t>Finland</t>
        </is>
      </c>
      <c r="C4707" s="161" t="inlineStr">
        <is>
          <t>Europe &amp; Central Asia</t>
        </is>
      </c>
      <c r="D4707" s="161" t="inlineStr">
        <is>
          <t>High income</t>
        </is>
      </c>
      <c r="E4707" s="161" t="b">
        <v>0</v>
      </c>
      <c r="F4707" s="161" t="inlineStr">
        <is>
          <t>nmim_typ3_2030_pct_gdp</t>
        </is>
      </c>
      <c r="G4707" s="161" t="n">
        <v>0.6014571358506037</v>
      </c>
      <c r="H4707" s="161" t="inlineStr">
        <is>
          <t>2030</t>
        </is>
      </c>
      <c r="I4707" s="161" t="inlineStr">
        <is>
          <t>nmim_summary_v0_2.csv (InvestmentNeeds NMIM v0.2, model output)</t>
        </is>
      </c>
    </row>
    <row r="4708" ht="13" customHeight="1">
      <c r="A4708" s="161" t="inlineStr">
        <is>
          <t>FIN</t>
        </is>
      </c>
      <c r="B4708" s="161" t="inlineStr">
        <is>
          <t>Finland</t>
        </is>
      </c>
      <c r="C4708" s="161" t="inlineStr">
        <is>
          <t>Europe &amp; Central Asia</t>
        </is>
      </c>
      <c r="D4708" s="161" t="inlineStr">
        <is>
          <t>High income</t>
        </is>
      </c>
      <c r="E4708" s="161" t="b">
        <v>0</v>
      </c>
      <c r="F4708" s="161" t="inlineStr">
        <is>
          <t>nmim_typ4_2030_pct_gdp</t>
        </is>
      </c>
      <c r="G4708" s="161" t="n">
        <v>0.161725727757595</v>
      </c>
      <c r="H4708" s="161" t="inlineStr">
        <is>
          <t>2030</t>
        </is>
      </c>
      <c r="I4708" s="161" t="inlineStr">
        <is>
          <t>nmim_summary_v0_2.csv (InvestmentNeeds NMIM v0.2, model output)</t>
        </is>
      </c>
    </row>
    <row r="4709" ht="13" customHeight="1">
      <c r="A4709" s="161" t="inlineStr">
        <is>
          <t>FIN</t>
        </is>
      </c>
      <c r="B4709" s="161" t="inlineStr">
        <is>
          <t>Finland</t>
        </is>
      </c>
      <c r="C4709" s="161" t="inlineStr">
        <is>
          <t>Europe &amp; Central Asia</t>
        </is>
      </c>
      <c r="D4709" s="161" t="inlineStr">
        <is>
          <t>High income</t>
        </is>
      </c>
      <c r="E4709" s="161" t="b">
        <v>0</v>
      </c>
      <c r="F4709" s="161" t="inlineStr">
        <is>
          <t>nmim_typ5_2030_pct_gdp</t>
        </is>
      </c>
      <c r="G4709" s="161" t="n">
        <v>1.097268106562199</v>
      </c>
      <c r="H4709" s="161" t="inlineStr">
        <is>
          <t>2030</t>
        </is>
      </c>
      <c r="I4709" s="161" t="inlineStr">
        <is>
          <t>nmim_summary_v0_2.csv (InvestmentNeeds NMIM v0.2, model output)</t>
        </is>
      </c>
    </row>
    <row r="4710" ht="13" customHeight="1">
      <c r="A4710" s="161" t="inlineStr">
        <is>
          <t>FIN</t>
        </is>
      </c>
      <c r="B4710" s="161" t="inlineStr">
        <is>
          <t>Finland</t>
        </is>
      </c>
      <c r="C4710" s="161" t="inlineStr">
        <is>
          <t>Europe &amp; Central Asia</t>
        </is>
      </c>
      <c r="D4710" s="161" t="inlineStr">
        <is>
          <t>High income</t>
        </is>
      </c>
      <c r="E4710" s="161" t="b">
        <v>0</v>
      </c>
      <c r="F4710" s="161" t="inlineStr">
        <is>
          <t>nmim_budget_need_2030_pct_gdp</t>
        </is>
      </c>
      <c r="G4710" s="161" t="n">
        <v>0.2006289908864689</v>
      </c>
      <c r="H4710" s="161" t="inlineStr">
        <is>
          <t>2030</t>
        </is>
      </c>
      <c r="I4710" s="161" t="inlineStr">
        <is>
          <t>nmim_summary_v0_2.csv (InvestmentNeeds NMIM v0.2, model output)</t>
        </is>
      </c>
    </row>
    <row r="4711" ht="13" customHeight="1">
      <c r="A4711" s="161" t="inlineStr">
        <is>
          <t>FIN</t>
        </is>
      </c>
      <c r="B4711" s="161" t="inlineStr">
        <is>
          <t>Finland</t>
        </is>
      </c>
      <c r="C4711" s="161" t="inlineStr">
        <is>
          <t>Europe &amp; Central Asia</t>
        </is>
      </c>
      <c r="D4711" s="161" t="inlineStr">
        <is>
          <t>High income</t>
        </is>
      </c>
      <c r="E4711" s="161" t="b">
        <v>0</v>
      </c>
      <c r="F4711" s="161" t="inlineStr">
        <is>
          <t>nmim_private_share_2030_pct</t>
        </is>
      </c>
      <c r="G4711" s="161" t="n">
        <v>73.94048491602845</v>
      </c>
      <c r="H4711" s="161" t="inlineStr">
        <is>
          <t>2030</t>
        </is>
      </c>
      <c r="I4711" s="161" t="inlineStr">
        <is>
          <t>nmim_summary_v0_2.csv (InvestmentNeeds NMIM v0.2, model output)</t>
        </is>
      </c>
    </row>
    <row r="4712" ht="13" customHeight="1">
      <c r="A4712" s="161" t="inlineStr">
        <is>
          <t>FIN</t>
        </is>
      </c>
      <c r="B4712" s="161" t="inlineStr">
        <is>
          <t>Finland</t>
        </is>
      </c>
      <c r="C4712" s="161" t="inlineStr">
        <is>
          <t>Europe &amp; Central Asia</t>
        </is>
      </c>
      <c r="D4712" s="161" t="inlineStr">
        <is>
          <t>High income</t>
        </is>
      </c>
      <c r="E4712" s="161" t="b">
        <v>0</v>
      </c>
      <c r="F4712" s="161" t="inlineStr">
        <is>
          <t>nmim_incr_inv_2030_pct_gdp</t>
        </is>
      </c>
      <c r="G4712" s="161" t="n">
        <v>1.054575508505331</v>
      </c>
      <c r="H4712" s="161" t="inlineStr">
        <is>
          <t>2030</t>
        </is>
      </c>
      <c r="I4712" s="161" t="inlineStr">
        <is>
          <t>nmim_summary_v0_2.csv (InvestmentNeeds NMIM v0.2, model output)</t>
        </is>
      </c>
    </row>
    <row r="4713" ht="13" customHeight="1">
      <c r="A4713" s="161" t="inlineStr">
        <is>
          <t>FIN</t>
        </is>
      </c>
      <c r="B4713" s="161" t="inlineStr">
        <is>
          <t>Finland</t>
        </is>
      </c>
      <c r="C4713" s="161" t="inlineStr">
        <is>
          <t>Europe &amp; Central Asia</t>
        </is>
      </c>
      <c r="D4713" s="161" t="inlineStr">
        <is>
          <t>High income</t>
        </is>
      </c>
      <c r="E4713" s="161" t="b">
        <v>0</v>
      </c>
      <c r="F4713" s="161" t="inlineStr">
        <is>
          <t>nmim_incr_inv_2050_pct_gdp</t>
        </is>
      </c>
      <c r="G4713" s="161" t="n">
        <v>0.9972684503466966</v>
      </c>
      <c r="H4713" s="161" t="inlineStr">
        <is>
          <t>2050</t>
        </is>
      </c>
      <c r="I4713" s="161" t="inlineStr">
        <is>
          <t>nmim_summary_v0_2.csv (InvestmentNeeds NMIM v0.2, model output)</t>
        </is>
      </c>
    </row>
    <row r="4714" ht="13" customHeight="1">
      <c r="A4714" s="161" t="inlineStr">
        <is>
          <t>FIN</t>
        </is>
      </c>
      <c r="B4714" s="161" t="inlineStr">
        <is>
          <t>Finland</t>
        </is>
      </c>
      <c r="C4714" s="161" t="inlineStr">
        <is>
          <t>Europe &amp; Central Asia</t>
        </is>
      </c>
      <c r="D4714" s="161" t="inlineStr">
        <is>
          <t>High income</t>
        </is>
      </c>
      <c r="E4714" s="161" t="b">
        <v>0</v>
      </c>
      <c r="F4714" s="161" t="inlineStr">
        <is>
          <t>nmim_pv_incr_cost_b_pct_gdp</t>
        </is>
      </c>
      <c r="G4714" s="161" t="n">
        <v>1.959527825022746</v>
      </c>
      <c r="H4714" s="161" t="inlineStr">
        <is>
          <t>2025-2050</t>
        </is>
      </c>
      <c r="I4714" s="161" t="inlineStr">
        <is>
          <t>nmim_summary_v0_2.csv (InvestmentNeeds NMIM v0.2, model output)</t>
        </is>
      </c>
    </row>
    <row r="4715" ht="13" customHeight="1">
      <c r="A4715" s="161" t="inlineStr">
        <is>
          <t>FIN</t>
        </is>
      </c>
      <c r="B4715" s="161" t="inlineStr">
        <is>
          <t>Finland</t>
        </is>
      </c>
      <c r="C4715" s="161" t="inlineStr">
        <is>
          <t>Europe &amp; Central Asia</t>
        </is>
      </c>
      <c r="D4715" s="161" t="inlineStr">
        <is>
          <t>High income</t>
        </is>
      </c>
      <c r="E4715" s="161" t="b">
        <v>0</v>
      </c>
      <c r="F4715" s="161" t="inlineStr">
        <is>
          <t>price_diesel_usd_litre</t>
        </is>
      </c>
      <c r="G4715" s="161" t="n">
        <v>1.675</v>
      </c>
      <c r="H4715" s="161" t="inlineStr">
        <is>
          <t>2024</t>
        </is>
      </c>
      <c r="I4715" s="161" t="inlineStr">
        <is>
          <t>imffossilfuelsubsidiesdata.xlsb</t>
        </is>
      </c>
    </row>
    <row r="4716" ht="13" customHeight="1">
      <c r="A4716" s="161" t="inlineStr">
        <is>
          <t>FIN</t>
        </is>
      </c>
      <c r="B4716" s="161" t="inlineStr">
        <is>
          <t>Finland</t>
        </is>
      </c>
      <c r="C4716" s="161" t="inlineStr">
        <is>
          <t>Europe &amp; Central Asia</t>
        </is>
      </c>
      <c r="D4716" s="161" t="inlineStr">
        <is>
          <t>High income</t>
        </is>
      </c>
      <c r="E4716" s="161" t="b">
        <v>0</v>
      </c>
      <c r="F4716" s="161" t="inlineStr">
        <is>
          <t>price_gasoline_usd_litre</t>
        </is>
      </c>
      <c r="G4716" s="161" t="n">
        <v>1.918</v>
      </c>
      <c r="H4716" s="161" t="inlineStr">
        <is>
          <t>2024</t>
        </is>
      </c>
      <c r="I4716" s="161" t="inlineStr">
        <is>
          <t>imffossilfuelsubsidiesdata.xlsb</t>
        </is>
      </c>
    </row>
    <row r="4717" ht="13" customHeight="1">
      <c r="A4717" s="161" t="inlineStr">
        <is>
          <t>FIN</t>
        </is>
      </c>
      <c r="B4717" s="161" t="inlineStr">
        <is>
          <t>Finland</t>
        </is>
      </c>
      <c r="C4717" s="161" t="inlineStr">
        <is>
          <t>Europe &amp; Central Asia</t>
        </is>
      </c>
      <c r="D4717" s="161" t="inlineStr">
        <is>
          <t>High income</t>
        </is>
      </c>
      <c r="E4717" s="161" t="b">
        <v>0</v>
      </c>
      <c r="F4717" s="161" t="inlineStr">
        <is>
          <t>price_electricity_residential_usd_kwh</t>
        </is>
      </c>
      <c r="G4717" s="161" t="n">
        <v>0.306</v>
      </c>
      <c r="H4717" s="161" t="inlineStr">
        <is>
          <t>2024</t>
        </is>
      </c>
      <c r="I4717" s="161" t="inlineStr">
        <is>
          <t>imffossilfuelsubsidiesdata.xlsb</t>
        </is>
      </c>
    </row>
    <row r="4718" ht="13" customHeight="1">
      <c r="A4718" s="161" t="inlineStr">
        <is>
          <t>FIN</t>
        </is>
      </c>
      <c r="B4718" s="161" t="inlineStr">
        <is>
          <t>Finland</t>
        </is>
      </c>
      <c r="C4718" s="161" t="inlineStr">
        <is>
          <t>Europe &amp; Central Asia</t>
        </is>
      </c>
      <c r="D4718" s="161" t="inlineStr">
        <is>
          <t>High income</t>
        </is>
      </c>
      <c r="E4718" s="161" t="b">
        <v>0</v>
      </c>
      <c r="F4718" s="161" t="inlineStr">
        <is>
          <t>price_electricity_industry_usd_kwh</t>
        </is>
      </c>
      <c r="G4718" s="161" t="n">
        <v>0.06900000000000001</v>
      </c>
      <c r="H4718" s="161" t="inlineStr">
        <is>
          <t>2024</t>
        </is>
      </c>
      <c r="I4718" s="161" t="inlineStr">
        <is>
          <t>imffossilfuelsubsidiesdata.xlsb</t>
        </is>
      </c>
    </row>
    <row r="4719" ht="13" customHeight="1">
      <c r="A4719" s="161" t="inlineStr">
        <is>
          <t>FIN</t>
        </is>
      </c>
      <c r="B4719" s="161" t="inlineStr">
        <is>
          <t>Finland</t>
        </is>
      </c>
      <c r="C4719" s="161" t="inlineStr">
        <is>
          <t>Europe &amp; Central Asia</t>
        </is>
      </c>
      <c r="D4719" s="161" t="inlineStr">
        <is>
          <t>High income</t>
        </is>
      </c>
      <c r="E4719" s="161" t="b">
        <v>0</v>
      </c>
      <c r="F4719" s="161" t="inlineStr">
        <is>
          <t>price_gas_residential_usd_gj</t>
        </is>
      </c>
      <c r="G4719" s="161" t="n">
        <v>40.068</v>
      </c>
      <c r="H4719" s="161" t="inlineStr">
        <is>
          <t>2024</t>
        </is>
      </c>
      <c r="I4719" s="161" t="inlineStr">
        <is>
          <t>imffossilfuelsubsidiesdata.xlsb</t>
        </is>
      </c>
    </row>
    <row r="4720" ht="13" customHeight="1">
      <c r="A4720" s="161" t="inlineStr">
        <is>
          <t>FIN</t>
        </is>
      </c>
      <c r="B4720" s="161" t="inlineStr">
        <is>
          <t>Finland</t>
        </is>
      </c>
      <c r="C4720" s="161" t="inlineStr">
        <is>
          <t>Europe &amp; Central Asia</t>
        </is>
      </c>
      <c r="D4720" s="161" t="inlineStr">
        <is>
          <t>High income</t>
        </is>
      </c>
      <c r="E4720" s="161" t="b">
        <v>0</v>
      </c>
      <c r="F4720" s="161" t="inlineStr">
        <is>
          <t>price_gas_industry_usd_gj</t>
        </is>
      </c>
      <c r="G4720" s="161" t="n">
        <v>30.216</v>
      </c>
      <c r="H4720" s="161" t="inlineStr">
        <is>
          <t>2024</t>
        </is>
      </c>
      <c r="I4720" s="161" t="inlineStr">
        <is>
          <t>imffossilfuelsubsidiesdata.xlsb</t>
        </is>
      </c>
    </row>
    <row r="4721" ht="13" customHeight="1">
      <c r="A4721" s="161" t="inlineStr">
        <is>
          <t>FIN</t>
        </is>
      </c>
      <c r="B4721" s="161" t="inlineStr">
        <is>
          <t>Finland</t>
        </is>
      </c>
      <c r="C4721" s="161" t="inlineStr">
        <is>
          <t>Europe &amp; Central Asia</t>
        </is>
      </c>
      <c r="D4721" s="161" t="inlineStr">
        <is>
          <t>High income</t>
        </is>
      </c>
      <c r="E4721" s="161" t="b">
        <v>0</v>
      </c>
      <c r="F4721" s="161" t="inlineStr">
        <is>
          <t>price_gas_power_usd_gj</t>
        </is>
      </c>
      <c r="G4721" s="161" t="n">
        <v>30.216</v>
      </c>
      <c r="H4721" s="161" t="inlineStr">
        <is>
          <t>2024</t>
        </is>
      </c>
      <c r="I4721" s="161" t="inlineStr">
        <is>
          <t>imffossilfuelsubsidiesdata.xlsb</t>
        </is>
      </c>
    </row>
    <row r="4722" ht="13" customHeight="1">
      <c r="A4722" s="161" t="inlineStr">
        <is>
          <t>FIN</t>
        </is>
      </c>
      <c r="B4722" s="161" t="inlineStr">
        <is>
          <t>Finland</t>
        </is>
      </c>
      <c r="C4722" s="161" t="inlineStr">
        <is>
          <t>Europe &amp; Central Asia</t>
        </is>
      </c>
      <c r="D4722" s="161" t="inlineStr">
        <is>
          <t>High income</t>
        </is>
      </c>
      <c r="E4722" s="161" t="b">
        <v>0</v>
      </c>
      <c r="F4722" s="161" t="inlineStr">
        <is>
          <t>price_coal_residential_usd_gj</t>
        </is>
      </c>
      <c r="G4722" s="161" t="n">
        <v>25.454</v>
      </c>
      <c r="H4722" s="161" t="inlineStr">
        <is>
          <t>2024</t>
        </is>
      </c>
      <c r="I4722" s="161" t="inlineStr">
        <is>
          <t>imffossilfuelsubsidiesdata.xlsb</t>
        </is>
      </c>
    </row>
    <row r="4723" ht="13" customHeight="1">
      <c r="A4723" s="161" t="inlineStr">
        <is>
          <t>FIN</t>
        </is>
      </c>
      <c r="B4723" s="161" t="inlineStr">
        <is>
          <t>Finland</t>
        </is>
      </c>
      <c r="C4723" s="161" t="inlineStr">
        <is>
          <t>Europe &amp; Central Asia</t>
        </is>
      </c>
      <c r="D4723" s="161" t="inlineStr">
        <is>
          <t>High income</t>
        </is>
      </c>
      <c r="E4723" s="161" t="b">
        <v>0</v>
      </c>
      <c r="F4723" s="161" t="inlineStr">
        <is>
          <t>price_coal_industry_usd_gj</t>
        </is>
      </c>
      <c r="G4723" s="161" t="n">
        <v>32.766</v>
      </c>
      <c r="H4723" s="161" t="inlineStr">
        <is>
          <t>2024</t>
        </is>
      </c>
      <c r="I4723" s="161" t="inlineStr">
        <is>
          <t>imffossilfuelsubsidiesdata.xlsb</t>
        </is>
      </c>
    </row>
    <row r="4724" ht="13" customHeight="1">
      <c r="A4724" s="161" t="inlineStr">
        <is>
          <t>FIN</t>
        </is>
      </c>
      <c r="B4724" s="161" t="inlineStr">
        <is>
          <t>Finland</t>
        </is>
      </c>
      <c r="C4724" s="161" t="inlineStr">
        <is>
          <t>Europe &amp; Central Asia</t>
        </is>
      </c>
      <c r="D4724" s="161" t="inlineStr">
        <is>
          <t>High income</t>
        </is>
      </c>
      <c r="E4724" s="161" t="b">
        <v>0</v>
      </c>
      <c r="F4724" s="161" t="inlineStr">
        <is>
          <t>price_coal_power_usd_gj</t>
        </is>
      </c>
      <c r="G4724" s="161" t="n">
        <v>15.278</v>
      </c>
      <c r="H4724" s="161" t="inlineStr">
        <is>
          <t>2024</t>
        </is>
      </c>
      <c r="I4724" s="161" t="inlineStr">
        <is>
          <t>imffossilfuelsubsidiesdata.xlsb</t>
        </is>
      </c>
    </row>
    <row r="4725" ht="13" customHeight="1">
      <c r="A4725" s="161" t="inlineStr">
        <is>
          <t>FIN</t>
        </is>
      </c>
      <c r="B4725" s="161" t="inlineStr">
        <is>
          <t>Finland</t>
        </is>
      </c>
      <c r="C4725" s="161" t="inlineStr">
        <is>
          <t>Europe &amp; Central Asia</t>
        </is>
      </c>
      <c r="D4725" s="161" t="inlineStr">
        <is>
          <t>High income</t>
        </is>
      </c>
      <c r="E4725" s="161" t="b">
        <v>0</v>
      </c>
      <c r="F4725" s="161" t="inlineStr">
        <is>
          <t>rise_renewable_energy_score</t>
        </is>
      </c>
      <c r="G4725" s="161" t="n">
        <v>80.96299999999999</v>
      </c>
      <c r="H4725" s="161" t="inlineStr">
        <is>
          <t>2023</t>
        </is>
      </c>
      <c r="I4725" s="161" t="inlineStr">
        <is>
          <t>WB_RISE_WIDEF.csv</t>
        </is>
      </c>
    </row>
    <row r="4726" ht="13" customHeight="1">
      <c r="A4726" s="161" t="inlineStr">
        <is>
          <t>FIN</t>
        </is>
      </c>
      <c r="B4726" s="161" t="inlineStr">
        <is>
          <t>Finland</t>
        </is>
      </c>
      <c r="C4726" s="161" t="inlineStr">
        <is>
          <t>Europe &amp; Central Asia</t>
        </is>
      </c>
      <c r="D4726" s="161" t="inlineStr">
        <is>
          <t>High income</t>
        </is>
      </c>
      <c r="E4726" s="161" t="b">
        <v>0</v>
      </c>
      <c r="F4726" s="161" t="inlineStr">
        <is>
          <t>rise_level_playing_field_score</t>
        </is>
      </c>
      <c r="G4726" s="161" t="n">
        <v>60</v>
      </c>
      <c r="H4726" s="161" t="inlineStr">
        <is>
          <t>2023</t>
        </is>
      </c>
      <c r="I4726" s="161" t="inlineStr">
        <is>
          <t>WB_RISE_WIDEF.csv</t>
        </is>
      </c>
    </row>
    <row r="4727" ht="13" customHeight="1">
      <c r="A4727" s="161" t="inlineStr">
        <is>
          <t>FIN</t>
        </is>
      </c>
      <c r="B4727" s="161" t="inlineStr">
        <is>
          <t>Finland</t>
        </is>
      </c>
      <c r="C4727" s="161" t="inlineStr">
        <is>
          <t>Europe &amp; Central Asia</t>
        </is>
      </c>
      <c r="D4727" s="161" t="inlineStr">
        <is>
          <t>High income</t>
        </is>
      </c>
      <c r="E4727" s="161" t="b">
        <v>0</v>
      </c>
      <c r="F4727" s="161" t="inlineStr">
        <is>
          <t>rise_ee_financing_mechanisms_score</t>
        </is>
      </c>
      <c r="G4727" s="161" t="n">
        <v>50</v>
      </c>
      <c r="H4727" s="161" t="inlineStr">
        <is>
          <t>2023</t>
        </is>
      </c>
      <c r="I4727" s="161" t="inlineStr">
        <is>
          <t>WB_RISE_WIDEF.csv</t>
        </is>
      </c>
    </row>
    <row r="4728" ht="13" customHeight="1">
      <c r="A4728" s="161" t="inlineStr">
        <is>
          <t>FIN</t>
        </is>
      </c>
      <c r="B4728" s="161" t="inlineStr">
        <is>
          <t>Finland</t>
        </is>
      </c>
      <c r="C4728" s="161" t="inlineStr">
        <is>
          <t>Europe &amp; Central Asia</t>
        </is>
      </c>
      <c r="D4728" s="161" t="inlineStr">
        <is>
          <t>High income</t>
        </is>
      </c>
      <c r="E4728" s="161" t="b">
        <v>0</v>
      </c>
      <c r="F4728" s="161" t="inlineStr">
        <is>
          <t>revenue_pct_gdp</t>
        </is>
      </c>
      <c r="G4728" s="161" t="n">
        <v>53.352</v>
      </c>
      <c r="H4728" s="161" t="inlineStr">
        <is>
          <t>2024</t>
        </is>
      </c>
      <c r="I4728" s="161" t="inlineStr">
        <is>
          <t>dataset_2026-08-26T13_41_09_874550254Z_DEFAULT_INTEGRATION_IMF_RES_WEO_9_0_0.csv</t>
        </is>
      </c>
    </row>
    <row r="4729" ht="13" customHeight="1">
      <c r="A4729" s="161" t="inlineStr">
        <is>
          <t>FIN</t>
        </is>
      </c>
      <c r="B4729" s="161" t="inlineStr">
        <is>
          <t>Finland</t>
        </is>
      </c>
      <c r="C4729" s="161" t="inlineStr">
        <is>
          <t>Europe &amp; Central Asia</t>
        </is>
      </c>
      <c r="D4729" s="161" t="inlineStr">
        <is>
          <t>High income</t>
        </is>
      </c>
      <c r="E4729" s="161" t="b">
        <v>0</v>
      </c>
      <c r="F4729" s="161" t="inlineStr">
        <is>
          <t>primary_balance_pct_gdp</t>
        </is>
      </c>
      <c r="G4729" s="161" t="n">
        <v>-4.319</v>
      </c>
      <c r="H4729" s="161" t="inlineStr">
        <is>
          <t>2024</t>
        </is>
      </c>
      <c r="I4729" s="161" t="inlineStr">
        <is>
          <t>dataset_2026-08-26T13_41_09_874550254Z_DEFAULT_INTEGRATION_IMF_RES_WEO_9_0_0.csv</t>
        </is>
      </c>
    </row>
    <row r="4730" ht="13" customHeight="1">
      <c r="A4730" s="161" t="inlineStr">
        <is>
          <t>FIN</t>
        </is>
      </c>
      <c r="B4730" s="161" t="inlineStr">
        <is>
          <t>Finland</t>
        </is>
      </c>
      <c r="C4730" s="161" t="inlineStr">
        <is>
          <t>Europe &amp; Central Asia</t>
        </is>
      </c>
      <c r="D4730" s="161" t="inlineStr">
        <is>
          <t>High income</t>
        </is>
      </c>
      <c r="E4730" s="161" t="b">
        <v>0</v>
      </c>
      <c r="F4730" s="161" t="inlineStr">
        <is>
          <t>current_account_pct_gdp</t>
        </is>
      </c>
      <c r="G4730" s="161" t="n">
        <v>-0.442</v>
      </c>
      <c r="H4730" s="161" t="inlineStr">
        <is>
          <t>2024</t>
        </is>
      </c>
      <c r="I4730" s="161" t="inlineStr">
        <is>
          <t>dataset_2026-08-26T13_41_09_874550254Z_DEFAULT_INTEGRATION_IMF_RES_WEO_9_0_0.csv</t>
        </is>
      </c>
    </row>
    <row r="4731" ht="13" customHeight="1">
      <c r="A4731" s="161" t="inlineStr">
        <is>
          <t>FIN</t>
        </is>
      </c>
      <c r="B4731" s="161" t="inlineStr">
        <is>
          <t>Finland</t>
        </is>
      </c>
      <c r="C4731" s="161" t="inlineStr">
        <is>
          <t>Europe &amp; Central Asia</t>
        </is>
      </c>
      <c r="D4731" s="161" t="inlineStr">
        <is>
          <t>High income</t>
        </is>
      </c>
      <c r="E4731" s="161" t="b">
        <v>0</v>
      </c>
      <c r="F4731" s="161" t="inlineStr">
        <is>
          <t>gross_capital_formation_pct_gdp</t>
        </is>
      </c>
      <c r="G4731" s="161" t="n">
        <v>22.314</v>
      </c>
      <c r="H4731" s="161" t="inlineStr">
        <is>
          <t>2024</t>
        </is>
      </c>
      <c r="I4731" s="161" t="inlineStr">
        <is>
          <t>dataset_2026-08-26T13_41_09_874550254Z_DEFAULT_INTEGRATION_IMF_RES_WEO_9_0_0.csv</t>
        </is>
      </c>
    </row>
    <row r="4732" ht="13" customHeight="1">
      <c r="A4732" s="161" t="inlineStr">
        <is>
          <t>FIN</t>
        </is>
      </c>
      <c r="B4732" s="161" t="inlineStr">
        <is>
          <t>Finland</t>
        </is>
      </c>
      <c r="C4732" s="161" t="inlineStr">
        <is>
          <t>Europe &amp; Central Asia</t>
        </is>
      </c>
      <c r="D4732" s="161" t="inlineStr">
        <is>
          <t>High income</t>
        </is>
      </c>
      <c r="E4732" s="161" t="b">
        <v>0</v>
      </c>
      <c r="F4732" s="161" t="inlineStr">
        <is>
          <t>real_gdp_growth_5y_avg_pct</t>
        </is>
      </c>
      <c r="G4732" s="161" t="n">
        <v>0.007</v>
      </c>
      <c r="H4732" s="161" t="inlineStr">
        <is>
          <t>2020-2024 avg</t>
        </is>
      </c>
      <c r="I4732" s="161" t="inlineStr">
        <is>
          <t>dataset_2026-08-26T13_41_09_874550254Z_DEFAULT_INTEGRATION_IMF_RES_WEO_9_0_0.csv (derived)</t>
        </is>
      </c>
    </row>
    <row r="4733" ht="13" customHeight="1">
      <c r="A4733" s="161" t="inlineStr">
        <is>
          <t>FIN</t>
        </is>
      </c>
      <c r="B4733" s="161" t="inlineStr">
        <is>
          <t>Finland</t>
        </is>
      </c>
      <c r="C4733" s="161" t="inlineStr">
        <is>
          <t>Europe &amp; Central Asia</t>
        </is>
      </c>
      <c r="D4733" s="161" t="inlineStr">
        <is>
          <t>High income</t>
        </is>
      </c>
      <c r="E4733" s="161" t="b">
        <v>0</v>
      </c>
      <c r="F4733" s="161" t="inlineStr">
        <is>
          <t>int_budget_need_2030_pct_gdp</t>
        </is>
      </c>
      <c r="G4733" s="161" t="n">
        <v>0.068</v>
      </c>
      <c r="H4733" s="161" t="inlineStr">
        <is>
          <t>2030</t>
        </is>
      </c>
      <c r="I4733" s="161" t="inlineStr">
        <is>
          <t>integrated_results.csv (MacroFiscalModels v0.1, model output)</t>
        </is>
      </c>
    </row>
    <row r="4734" ht="13" customHeight="1">
      <c r="A4734" s="161" t="inlineStr">
        <is>
          <t>FIN</t>
        </is>
      </c>
      <c r="B4734" s="161" t="inlineStr">
        <is>
          <t>Finland</t>
        </is>
      </c>
      <c r="C4734" s="161" t="inlineStr">
        <is>
          <t>Europe &amp; Central Asia</t>
        </is>
      </c>
      <c r="D4734" s="161" t="inlineStr">
        <is>
          <t>High income</t>
        </is>
      </c>
      <c r="E4734" s="161" t="b">
        <v>0</v>
      </c>
      <c r="F4734" s="161" t="inlineStr">
        <is>
          <t>int_pricing_revenue_2030_pct_gdp</t>
        </is>
      </c>
      <c r="G4734" s="161" t="n">
        <v>0</v>
      </c>
      <c r="H4734" s="161" t="inlineStr">
        <is>
          <t>2030</t>
        </is>
      </c>
      <c r="I4734" s="161" t="inlineStr">
        <is>
          <t>integrated_results.csv (MacroFiscalModels v0.1, model output)</t>
        </is>
      </c>
    </row>
    <row r="4735" ht="13" customHeight="1">
      <c r="A4735" s="161" t="inlineStr">
        <is>
          <t>FIN</t>
        </is>
      </c>
      <c r="B4735" s="161" t="inlineStr">
        <is>
          <t>Finland</t>
        </is>
      </c>
      <c r="C4735" s="161" t="inlineStr">
        <is>
          <t>Europe &amp; Central Asia</t>
        </is>
      </c>
      <c r="D4735" s="161" t="inlineStr">
        <is>
          <t>High income</t>
        </is>
      </c>
      <c r="E4735" s="161" t="b">
        <v>0</v>
      </c>
      <c r="F4735" s="161" t="inlineStr">
        <is>
          <t>int_financing_gap_2030_pct_gdp</t>
        </is>
      </c>
      <c r="G4735" s="161" t="n">
        <v>0.068</v>
      </c>
      <c r="H4735" s="161" t="inlineStr">
        <is>
          <t>2030</t>
        </is>
      </c>
      <c r="I4735" s="161" t="inlineStr">
        <is>
          <t>integrated_results.csv (MacroFiscalModels v0.1, model output)</t>
        </is>
      </c>
    </row>
    <row r="4736" ht="13" customHeight="1">
      <c r="A4736" s="161" t="inlineStr">
        <is>
          <t>FIN</t>
        </is>
      </c>
      <c r="B4736" s="161" t="inlineStr">
        <is>
          <t>Finland</t>
        </is>
      </c>
      <c r="C4736" s="161" t="inlineStr">
        <is>
          <t>Europe &amp; Central Asia</t>
        </is>
      </c>
      <c r="D4736" s="161" t="inlineStr">
        <is>
          <t>High income</t>
        </is>
      </c>
      <c r="E4736" s="161" t="b">
        <v>0</v>
      </c>
      <c r="F4736" s="161" t="inlineStr">
        <is>
          <t>int_gdp_dev_2050_pct</t>
        </is>
      </c>
      <c r="G4736" s="161" t="n">
        <v>3.769</v>
      </c>
      <c r="H4736" s="161" t="inlineStr">
        <is>
          <t>2050</t>
        </is>
      </c>
      <c r="I4736" s="161" t="inlineStr">
        <is>
          <t>integrated_results.csv (MacroFiscalModels v0.1, model output)</t>
        </is>
      </c>
    </row>
    <row r="4737" ht="13" customHeight="1">
      <c r="A4737" s="161" t="inlineStr">
        <is>
          <t>FIN</t>
        </is>
      </c>
      <c r="B4737" s="161" t="inlineStr">
        <is>
          <t>Finland</t>
        </is>
      </c>
      <c r="C4737" s="161" t="inlineStr">
        <is>
          <t>Europe &amp; Central Asia</t>
        </is>
      </c>
      <c r="D4737" s="161" t="inlineStr">
        <is>
          <t>High income</t>
        </is>
      </c>
      <c r="E4737" s="161" t="b">
        <v>0</v>
      </c>
      <c r="F4737" s="161" t="inlineStr">
        <is>
          <t>int_debt_2050_pct_gdp</t>
        </is>
      </c>
      <c r="G4737" s="161" t="n">
        <v>80.54000000000001</v>
      </c>
      <c r="H4737" s="161" t="inlineStr">
        <is>
          <t>2050</t>
        </is>
      </c>
      <c r="I4737" s="161" t="inlineStr">
        <is>
          <t>integrated_results.csv (MacroFiscalModels v0.1, model output)</t>
        </is>
      </c>
    </row>
    <row r="4738" ht="13" customHeight="1">
      <c r="A4738" s="161" t="inlineStr">
        <is>
          <t>FRA</t>
        </is>
      </c>
      <c r="B4738" s="161" t="inlineStr">
        <is>
          <t>France</t>
        </is>
      </c>
      <c r="C4738" s="161" t="inlineStr">
        <is>
          <t>Europe &amp; Central Asia</t>
        </is>
      </c>
      <c r="D4738" s="161" t="inlineStr">
        <is>
          <t>High income</t>
        </is>
      </c>
      <c r="E4738" s="161" t="b">
        <v>0</v>
      </c>
      <c r="F4738" s="161" t="inlineStr">
        <is>
          <t>interest_to_revenue_pct</t>
        </is>
      </c>
      <c r="G4738" s="161" t="n">
        <v>3.499</v>
      </c>
      <c r="H4738" s="161" t="inlineStr">
        <is>
          <t>2024</t>
        </is>
      </c>
      <c r="I4738" s="161" t="inlineStr">
        <is>
          <t>dataset_2026-08-26T13_41_09_874550254Z_DEFAULT_INTEGRATION_IMF_RES_WEO_9_0_0.csv (derived)</t>
        </is>
      </c>
    </row>
    <row r="4739" ht="13" customHeight="1">
      <c r="A4739" s="161" t="inlineStr">
        <is>
          <t>FRA</t>
        </is>
      </c>
      <c r="B4739" s="161" t="inlineStr">
        <is>
          <t>France</t>
        </is>
      </c>
      <c r="C4739" s="161" t="inlineStr">
        <is>
          <t>Europe &amp; Central Asia</t>
        </is>
      </c>
      <c r="D4739" s="161" t="inlineStr">
        <is>
          <t>High income</t>
        </is>
      </c>
      <c r="E4739" s="161" t="b">
        <v>0</v>
      </c>
      <c r="F4739" s="161" t="inlineStr">
        <is>
          <t>interest_pct_gdp</t>
        </is>
      </c>
      <c r="G4739" s="161" t="n">
        <v>1.801</v>
      </c>
      <c r="H4739" s="161" t="inlineStr">
        <is>
          <t>2024</t>
        </is>
      </c>
      <c r="I4739" s="161" t="inlineStr">
        <is>
          <t>dataset_2026-08-26T13_41_09_874550254Z_DEFAULT_INTEGRATION_IMF_RES_WEO_9_0_0.csv (derived)</t>
        </is>
      </c>
    </row>
    <row r="4740" ht="13" customHeight="1">
      <c r="A4740" s="161" t="inlineStr">
        <is>
          <t>FRA</t>
        </is>
      </c>
      <c r="B4740" s="161" t="inlineStr">
        <is>
          <t>France</t>
        </is>
      </c>
      <c r="C4740" s="161" t="inlineStr">
        <is>
          <t>Europe &amp; Central Asia</t>
        </is>
      </c>
      <c r="D4740" s="161" t="inlineStr">
        <is>
          <t>High income</t>
        </is>
      </c>
      <c r="E4740" s="161" t="b">
        <v>0</v>
      </c>
      <c r="F4740" s="161" t="inlineStr">
        <is>
          <t>gross_debt_pct_gdp</t>
        </is>
      </c>
      <c r="G4740" s="161" t="n">
        <v>113.171</v>
      </c>
      <c r="H4740" s="161" t="inlineStr">
        <is>
          <t>2024</t>
        </is>
      </c>
      <c r="I4740" s="161" t="inlineStr">
        <is>
          <t>dataset_2026-08-26T13_41_09_874550254Z_DEFAULT_INTEGRATION_IMF_RES_WEO_9_0_0.csv</t>
        </is>
      </c>
    </row>
    <row r="4741" ht="13" customHeight="1">
      <c r="A4741" s="161" t="inlineStr">
        <is>
          <t>FRA</t>
        </is>
      </c>
      <c r="B4741" s="161" t="inlineStr">
        <is>
          <t>France</t>
        </is>
      </c>
      <c r="C4741" s="161" t="inlineStr">
        <is>
          <t>Europe &amp; Central Asia</t>
        </is>
      </c>
      <c r="D4741" s="161" t="inlineStr">
        <is>
          <t>High income</t>
        </is>
      </c>
      <c r="E4741" s="161" t="b">
        <v>0</v>
      </c>
      <c r="F4741" s="161" t="inlineStr">
        <is>
          <t>tax_revenue_pct_gdp</t>
        </is>
      </c>
      <c r="G4741" s="161" t="n">
        <v>28.704</v>
      </c>
      <c r="H4741" s="161" t="inlineStr">
        <is>
          <t>2024</t>
        </is>
      </c>
      <c r="I4741" s="161" t="inlineStr">
        <is>
          <t>world-imf2026.xlsx</t>
        </is>
      </c>
    </row>
    <row r="4742" ht="13" customHeight="1">
      <c r="A4742" s="161" t="inlineStr">
        <is>
          <t>FRA</t>
        </is>
      </c>
      <c r="B4742" s="161" t="inlineStr">
        <is>
          <t>France</t>
        </is>
      </c>
      <c r="C4742" s="161" t="inlineStr">
        <is>
          <t>Europe &amp; Central Asia</t>
        </is>
      </c>
      <c r="D4742" s="161" t="inlineStr">
        <is>
          <t>High income</t>
        </is>
      </c>
      <c r="E4742" s="161" t="b">
        <v>0</v>
      </c>
      <c r="F4742" s="161" t="inlineStr">
        <is>
          <t>climate_pfm_diagnostic_on_record</t>
        </is>
      </c>
      <c r="G4742" s="161" t="n">
        <v>0</v>
      </c>
      <c r="H4742" s="161" t="inlineStr">
        <is>
          <t>2022</t>
        </is>
      </c>
      <c r="I4742" s="161" t="inlineStr">
        <is>
          <t>UNDP-Global-Climate-Public-Finance-Review-2022.pdf (Table 4.2)</t>
        </is>
      </c>
    </row>
    <row r="4743" ht="13" customHeight="1">
      <c r="A4743" s="161" t="inlineStr">
        <is>
          <t>FRA</t>
        </is>
      </c>
      <c r="B4743" s="161" t="inlineStr">
        <is>
          <t>France</t>
        </is>
      </c>
      <c r="C4743" s="161" t="inlineStr">
        <is>
          <t>Europe &amp; Central Asia</t>
        </is>
      </c>
      <c r="D4743" s="161" t="inlineStr">
        <is>
          <t>High income</t>
        </is>
      </c>
      <c r="E4743" s="161" t="b">
        <v>0</v>
      </c>
      <c r="F4743" s="161" t="inlineStr">
        <is>
          <t>wacc_steffen_nominal_aftertax_pct</t>
        </is>
      </c>
      <c r="G4743" s="161" t="n">
        <v>3.297</v>
      </c>
      <c r="H4743" s="161" t="inlineStr">
        <is>
          <t>2020</t>
        </is>
      </c>
      <c r="I4743" s="161" t="inlineStr">
        <is>
          <t>SteffenEtAl2025_WACC_database.csv</t>
        </is>
      </c>
    </row>
    <row r="4744" ht="13" customHeight="1">
      <c r="A4744" s="161" t="inlineStr">
        <is>
          <t>FRA</t>
        </is>
      </c>
      <c r="B4744" s="161" t="inlineStr">
        <is>
          <t>France</t>
        </is>
      </c>
      <c r="C4744" s="161" t="inlineStr">
        <is>
          <t>Europe &amp; Central Asia</t>
        </is>
      </c>
      <c r="D4744" s="161" t="inlineStr">
        <is>
          <t>High income</t>
        </is>
      </c>
      <c r="E4744" s="161" t="b">
        <v>0</v>
      </c>
      <c r="F4744" s="161" t="inlineStr">
        <is>
          <t>wacc_n_sources</t>
        </is>
      </c>
      <c r="G4744" s="161" t="n">
        <v>1</v>
      </c>
      <c r="H4744" s="161" t="inlineStr">
        <is>
          <t>2021-2024</t>
        </is>
      </c>
      <c r="I4744" s="161" t="inlineStr">
        <is>
          <t>IRENA / Steffen et al. / IEA</t>
        </is>
      </c>
    </row>
    <row r="4745" ht="13" customHeight="1">
      <c r="A4745" s="161" t="inlineStr">
        <is>
          <t>FRA</t>
        </is>
      </c>
      <c r="B4745" s="161" t="inlineStr">
        <is>
          <t>France</t>
        </is>
      </c>
      <c r="C4745" s="161" t="inlineStr">
        <is>
          <t>Europe &amp; Central Asia</t>
        </is>
      </c>
      <c r="D4745" s="161" t="inlineStr">
        <is>
          <t>High income</t>
        </is>
      </c>
      <c r="E4745" s="161" t="b">
        <v>0</v>
      </c>
      <c r="F4745" s="161" t="inlineStr">
        <is>
          <t>excise_revenue_pct_of_revenue</t>
        </is>
      </c>
      <c r="G4745" s="161" t="n">
        <v>3.688</v>
      </c>
      <c r="H4745" s="161" t="inlineStr">
        <is>
          <t>2023</t>
        </is>
      </c>
      <c r="I4745" s="161" t="inlineStr">
        <is>
          <t>world-imf2026.xlsx</t>
        </is>
      </c>
    </row>
    <row r="4746" ht="13" customHeight="1">
      <c r="A4746" s="161" t="inlineStr">
        <is>
          <t>FRA</t>
        </is>
      </c>
      <c r="B4746" s="161" t="inlineStr">
        <is>
          <t>France</t>
        </is>
      </c>
      <c r="C4746" s="161" t="inlineStr">
        <is>
          <t>Europe &amp; Central Asia</t>
        </is>
      </c>
      <c r="D4746" s="161" t="inlineStr">
        <is>
          <t>High income</t>
        </is>
      </c>
      <c r="E4746" s="161" t="b">
        <v>0</v>
      </c>
      <c r="F4746" s="161" t="inlineStr">
        <is>
          <t>ff_subsidy_total_pct_gdp</t>
        </is>
      </c>
      <c r="G4746" s="161" t="n">
        <v>0.376</v>
      </c>
      <c r="H4746" s="161" t="inlineStr">
        <is>
          <t>2024</t>
        </is>
      </c>
      <c r="I4746" s="161" t="inlineStr">
        <is>
          <t>imffossilfuelsubsidiesdata.xlsb + WEO</t>
        </is>
      </c>
    </row>
    <row r="4747" ht="13" customHeight="1">
      <c r="A4747" s="161" t="inlineStr">
        <is>
          <t>FRA</t>
        </is>
      </c>
      <c r="B4747" s="161" t="inlineStr">
        <is>
          <t>France</t>
        </is>
      </c>
      <c r="C4747" s="161" t="inlineStr">
        <is>
          <t>Europe &amp; Central Asia</t>
        </is>
      </c>
      <c r="D4747" s="161" t="inlineStr">
        <is>
          <t>High income</t>
        </is>
      </c>
      <c r="E4747" s="161" t="b">
        <v>0</v>
      </c>
      <c r="F4747" s="161" t="inlineStr">
        <is>
          <t>ff_subsidy_explicit_pct_gdp</t>
        </is>
      </c>
      <c r="G4747" s="161" t="n">
        <v>0.002</v>
      </c>
      <c r="H4747" s="161" t="inlineStr">
        <is>
          <t>2024</t>
        </is>
      </c>
      <c r="I4747" s="161" t="inlineStr">
        <is>
          <t>imffossilfuelsubsidiesdata.xlsb</t>
        </is>
      </c>
    </row>
    <row r="4748" ht="13" customHeight="1">
      <c r="A4748" s="161" t="inlineStr">
        <is>
          <t>FRA</t>
        </is>
      </c>
      <c r="B4748" s="161" t="inlineStr">
        <is>
          <t>France</t>
        </is>
      </c>
      <c r="C4748" s="161" t="inlineStr">
        <is>
          <t>Europe &amp; Central Asia</t>
        </is>
      </c>
      <c r="D4748" s="161" t="inlineStr">
        <is>
          <t>High income</t>
        </is>
      </c>
      <c r="E4748" s="161" t="b">
        <v>0</v>
      </c>
      <c r="F4748" s="161" t="inlineStr">
        <is>
          <t>ff_subsidy_implicit_pct_gdp</t>
        </is>
      </c>
      <c r="G4748" s="161" t="n">
        <v>0.374</v>
      </c>
      <c r="H4748" s="161" t="inlineStr">
        <is>
          <t>2024</t>
        </is>
      </c>
      <c r="I4748" s="161" t="inlineStr">
        <is>
          <t>imffossilfuelsubsidiesdata.xlsb</t>
        </is>
      </c>
    </row>
    <row r="4749" ht="13" customHeight="1">
      <c r="A4749" s="161" t="inlineStr">
        <is>
          <t>FRA</t>
        </is>
      </c>
      <c r="B4749" s="161" t="inlineStr">
        <is>
          <t>France</t>
        </is>
      </c>
      <c r="C4749" s="161" t="inlineStr">
        <is>
          <t>Europe &amp; Central Asia</t>
        </is>
      </c>
      <c r="D4749" s="161" t="inlineStr">
        <is>
          <t>High income</t>
        </is>
      </c>
      <c r="E4749" s="161" t="b">
        <v>0</v>
      </c>
      <c r="F4749" s="161" t="inlineStr">
        <is>
          <t>env_protection_pct_of_expenditure</t>
        </is>
      </c>
      <c r="G4749" s="161" t="n">
        <v>1.762</v>
      </c>
      <c r="H4749" s="161" t="inlineStr">
        <is>
          <t>2021</t>
        </is>
      </c>
      <c r="I4749" s="161" t="inlineStr">
        <is>
          <t>WB_BOOST_WIDEF.csv</t>
        </is>
      </c>
    </row>
    <row r="4750" ht="13" customHeight="1">
      <c r="A4750" s="161" t="inlineStr">
        <is>
          <t>FRA</t>
        </is>
      </c>
      <c r="B4750" s="161" t="inlineStr">
        <is>
          <t>France</t>
        </is>
      </c>
      <c r="C4750" s="161" t="inlineStr">
        <is>
          <t>Europe &amp; Central Asia</t>
        </is>
      </c>
      <c r="D4750" s="161" t="inlineStr">
        <is>
          <t>High income</t>
        </is>
      </c>
      <c r="E4750" s="161" t="b">
        <v>0</v>
      </c>
      <c r="F4750" s="161" t="inlineStr">
        <is>
          <t>net_fuel_trade_pct_merch</t>
        </is>
      </c>
      <c r="G4750" s="161" t="n">
        <v>-8.259</v>
      </c>
      <c r="H4750" s="161" t="inlineStr">
        <is>
          <t>2024</t>
        </is>
      </c>
      <c r="I4750" s="161" t="inlineStr">
        <is>
          <t>WDI TX.VAL.FUEL.ZS.UN less TM.VAL.FUEL.ZS.UN</t>
        </is>
      </c>
    </row>
    <row r="4751" ht="13" customHeight="1">
      <c r="A4751" s="161" t="inlineStr">
        <is>
          <t>FRA</t>
        </is>
      </c>
      <c r="B4751" s="161" t="inlineStr">
        <is>
          <t>France</t>
        </is>
      </c>
      <c r="C4751" s="161" t="inlineStr">
        <is>
          <t>Europe &amp; Central Asia</t>
        </is>
      </c>
      <c r="D4751" s="161" t="inlineStr">
        <is>
          <t>High income</t>
        </is>
      </c>
      <c r="E4751" s="161" t="b">
        <v>0</v>
      </c>
      <c r="F4751" s="161" t="inlineStr">
        <is>
          <t>fuel_exports_pct_merch</t>
        </is>
      </c>
      <c r="G4751" s="161" t="n">
        <v>4.409</v>
      </c>
      <c r="H4751" s="161" t="inlineStr">
        <is>
          <t>2024</t>
        </is>
      </c>
      <c r="I4751" s="161" t="inlineStr">
        <is>
          <t>API_TX_VAL_FUEL_ZS_UN_DS2_en_csv_v2_33055.zip</t>
        </is>
      </c>
    </row>
    <row r="4752" ht="13" customHeight="1">
      <c r="A4752" s="161" t="inlineStr">
        <is>
          <t>FRA</t>
        </is>
      </c>
      <c r="B4752" s="161" t="inlineStr">
        <is>
          <t>France</t>
        </is>
      </c>
      <c r="C4752" s="161" t="inlineStr">
        <is>
          <t>Europe &amp; Central Asia</t>
        </is>
      </c>
      <c r="D4752" s="161" t="inlineStr">
        <is>
          <t>High income</t>
        </is>
      </c>
      <c r="E4752" s="161" t="b">
        <v>0</v>
      </c>
      <c r="F4752" s="161" t="inlineStr">
        <is>
          <t>fuel_imports_pct_merch</t>
        </is>
      </c>
      <c r="G4752" s="161" t="n">
        <v>12.668</v>
      </c>
      <c r="H4752" s="161" t="inlineStr">
        <is>
          <t>2024</t>
        </is>
      </c>
      <c r="I4752" s="161" t="inlineStr">
        <is>
          <t>API_TM_VAL_FUEL_ZS_UN_DS2_en_csv_v2_36140.zip</t>
        </is>
      </c>
    </row>
    <row r="4753" ht="13" customHeight="1">
      <c r="A4753" s="161" t="inlineStr">
        <is>
          <t>FRA</t>
        </is>
      </c>
      <c r="B4753" s="161" t="inlineStr">
        <is>
          <t>France</t>
        </is>
      </c>
      <c r="C4753" s="161" t="inlineStr">
        <is>
          <t>Europe &amp; Central Asia</t>
        </is>
      </c>
      <c r="D4753" s="161" t="inlineStr">
        <is>
          <t>High income</t>
        </is>
      </c>
      <c r="E4753" s="161" t="b">
        <v>0</v>
      </c>
      <c r="F4753" s="161" t="inlineStr">
        <is>
          <t>energy_import_dep_pct</t>
        </is>
      </c>
      <c r="G4753" s="161" t="n">
        <v>47.128</v>
      </c>
      <c r="H4753" s="161" t="inlineStr">
        <is>
          <t>2023</t>
        </is>
      </c>
      <c r="I4753" s="161" t="inlineStr">
        <is>
          <t>API_EG_IMP_CONS_ZS_DS2_en_csv_v2_160768.zip</t>
        </is>
      </c>
    </row>
    <row r="4754" ht="13" customHeight="1">
      <c r="A4754" s="161" t="inlineStr">
        <is>
          <t>FRA</t>
        </is>
      </c>
      <c r="B4754" s="161" t="inlineStr">
        <is>
          <t>France</t>
        </is>
      </c>
      <c r="C4754" s="161" t="inlineStr">
        <is>
          <t>Europe &amp; Central Asia</t>
        </is>
      </c>
      <c r="D4754" s="161" t="inlineStr">
        <is>
          <t>High income</t>
        </is>
      </c>
      <c r="E4754" s="161" t="b">
        <v>0</v>
      </c>
      <c r="F4754" s="161" t="inlineStr">
        <is>
          <t>fossil_rents_total_pct_gdp</t>
        </is>
      </c>
      <c r="G4754" s="161" t="n">
        <v>0.007</v>
      </c>
      <c r="H4754" s="161" t="inlineStr">
        <is>
          <t>2021</t>
        </is>
      </c>
      <c r="I4754" s="161" t="inlineStr">
        <is>
          <t>WDI NY.GDP.PETR+NGAS+COAL.RT.ZS</t>
        </is>
      </c>
    </row>
    <row r="4755" ht="13" customHeight="1">
      <c r="A4755" s="161" t="inlineStr">
        <is>
          <t>FRA</t>
        </is>
      </c>
      <c r="B4755" s="161" t="inlineStr">
        <is>
          <t>France</t>
        </is>
      </c>
      <c r="C4755" s="161" t="inlineStr">
        <is>
          <t>Europe &amp; Central Asia</t>
        </is>
      </c>
      <c r="D4755" s="161" t="inlineStr">
        <is>
          <t>High income</t>
        </is>
      </c>
      <c r="E4755" s="161" t="b">
        <v>0</v>
      </c>
      <c r="F4755" s="161" t="inlineStr">
        <is>
          <t>oil_rents_pct_gdp</t>
        </is>
      </c>
      <c r="G4755" s="161" t="n">
        <v>0.007</v>
      </c>
      <c r="H4755" s="161" t="inlineStr">
        <is>
          <t>2021</t>
        </is>
      </c>
      <c r="I4755" s="161" t="inlineStr">
        <is>
          <t>API_NY_GDP_PETR_RT_ZS_DS2_en_csv_v2_40227.zip</t>
        </is>
      </c>
    </row>
    <row r="4756" ht="13" customHeight="1">
      <c r="A4756" s="161" t="inlineStr">
        <is>
          <t>FRA</t>
        </is>
      </c>
      <c r="B4756" s="161" t="inlineStr">
        <is>
          <t>France</t>
        </is>
      </c>
      <c r="C4756" s="161" t="inlineStr">
        <is>
          <t>Europe &amp; Central Asia</t>
        </is>
      </c>
      <c r="D4756" s="161" t="inlineStr">
        <is>
          <t>High income</t>
        </is>
      </c>
      <c r="E4756" s="161" t="b">
        <v>0</v>
      </c>
      <c r="F4756" s="161" t="inlineStr">
        <is>
          <t>gas_rents_pct_gdp</t>
        </is>
      </c>
      <c r="G4756" s="161" t="n">
        <v>0</v>
      </c>
      <c r="H4756" s="161" t="inlineStr">
        <is>
          <t>2021</t>
        </is>
      </c>
      <c r="I4756" s="161" t="inlineStr">
        <is>
          <t>API_NY_GDP_NGAS_RT_ZS_DS2_en_csv_v2_35861.zip</t>
        </is>
      </c>
    </row>
    <row r="4757" ht="13" customHeight="1">
      <c r="A4757" s="161" t="inlineStr">
        <is>
          <t>FRA</t>
        </is>
      </c>
      <c r="B4757" s="161" t="inlineStr">
        <is>
          <t>France</t>
        </is>
      </c>
      <c r="C4757" s="161" t="inlineStr">
        <is>
          <t>Europe &amp; Central Asia</t>
        </is>
      </c>
      <c r="D4757" s="161" t="inlineStr">
        <is>
          <t>High income</t>
        </is>
      </c>
      <c r="E4757" s="161" t="b">
        <v>0</v>
      </c>
      <c r="F4757" s="161" t="inlineStr">
        <is>
          <t>coal_rents_pct_gdp</t>
        </is>
      </c>
      <c r="G4757" s="161" t="n">
        <v>0</v>
      </c>
      <c r="H4757" s="161" t="inlineStr">
        <is>
          <t>2021</t>
        </is>
      </c>
      <c r="I4757" s="161" t="inlineStr">
        <is>
          <t>API_NY_GDP_COAL_RT_ZS_DS2_en_csv_v2_35370.zip</t>
        </is>
      </c>
    </row>
    <row r="4758" ht="13" customHeight="1">
      <c r="A4758" s="161" t="inlineStr">
        <is>
          <t>FRA</t>
        </is>
      </c>
      <c r="B4758" s="161" t="inlineStr">
        <is>
          <t>France</t>
        </is>
      </c>
      <c r="C4758" s="161" t="inlineStr">
        <is>
          <t>Europe &amp; Central Asia</t>
        </is>
      </c>
      <c r="D4758" s="161" t="inlineStr">
        <is>
          <t>High income</t>
        </is>
      </c>
      <c r="E4758" s="161" t="b">
        <v>0</v>
      </c>
      <c r="F4758" s="161" t="inlineStr">
        <is>
          <t>other_fossil_gen_share_pct</t>
        </is>
      </c>
      <c r="G4758" s="161" t="n">
        <v>1.817</v>
      </c>
      <c r="H4758" s="161" t="inlineStr">
        <is>
          <t>2025</t>
        </is>
      </c>
      <c r="I4758" s="161" t="inlineStr">
        <is>
          <t>release_generation_yearly_global.csv</t>
        </is>
      </c>
    </row>
    <row r="4759" ht="13" customHeight="1">
      <c r="A4759" s="161" t="inlineStr">
        <is>
          <t>FRA</t>
        </is>
      </c>
      <c r="B4759" s="161" t="inlineStr">
        <is>
          <t>France</t>
        </is>
      </c>
      <c r="C4759" s="161" t="inlineStr">
        <is>
          <t>Europe &amp; Central Asia</t>
        </is>
      </c>
      <c r="D4759" s="161" t="inlineStr">
        <is>
          <t>High income</t>
        </is>
      </c>
      <c r="E4759" s="161" t="b">
        <v>0</v>
      </c>
      <c r="F4759" s="161" t="inlineStr">
        <is>
          <t>renewable_share_electricity_pct</t>
        </is>
      </c>
      <c r="G4759" s="161" t="n">
        <v>31.483</v>
      </c>
      <c r="H4759" s="161" t="inlineStr">
        <is>
          <t>2024</t>
        </is>
      </c>
      <c r="I4759" s="161" t="inlineStr">
        <is>
          <t>imffossilfuelsubsidiesdata.xlsb</t>
        </is>
      </c>
    </row>
    <row r="4760" ht="13" customHeight="1">
      <c r="A4760" s="161" t="inlineStr">
        <is>
          <t>FRA</t>
        </is>
      </c>
      <c r="B4760" s="161" t="inlineStr">
        <is>
          <t>France</t>
        </is>
      </c>
      <c r="C4760" s="161" t="inlineStr">
        <is>
          <t>Europe &amp; Central Asia</t>
        </is>
      </c>
      <c r="D4760" s="161" t="inlineStr">
        <is>
          <t>High income</t>
        </is>
      </c>
      <c r="E4760" s="161" t="b">
        <v>0</v>
      </c>
      <c r="F4760" s="161" t="inlineStr">
        <is>
          <t>re_share_change_pp</t>
        </is>
      </c>
      <c r="G4760" s="161" t="n">
        <v>-1.112</v>
      </c>
      <c r="H4760" s="161" t="inlineStr">
        <is>
          <t>2025</t>
        </is>
      </c>
      <c r="I4760" s="161" t="inlineStr">
        <is>
          <t>release_generation_yearly_global.csv</t>
        </is>
      </c>
    </row>
    <row r="4761" ht="13" customHeight="1">
      <c r="A4761" s="161" t="inlineStr">
        <is>
          <t>FRA</t>
        </is>
      </c>
      <c r="B4761" s="161" t="inlineStr">
        <is>
          <t>France</t>
        </is>
      </c>
      <c r="C4761" s="161" t="inlineStr">
        <is>
          <t>Europe &amp; Central Asia</t>
        </is>
      </c>
      <c r="D4761" s="161" t="inlineStr">
        <is>
          <t>High income</t>
        </is>
      </c>
      <c r="E4761" s="161" t="b">
        <v>0</v>
      </c>
      <c r="F4761" s="161" t="inlineStr">
        <is>
          <t>re_capacity_growth_pct</t>
        </is>
      </c>
      <c r="G4761" s="161" t="n">
        <v>9.436999999999999</v>
      </c>
      <c r="H4761" s="161" t="inlineStr">
        <is>
          <t>2025</t>
        </is>
      </c>
      <c r="I4761" s="161" t="inlineStr">
        <is>
          <t>release_generation_yearly_global.csv</t>
        </is>
      </c>
    </row>
    <row r="4762" ht="13" customHeight="1">
      <c r="A4762" s="161" t="inlineStr">
        <is>
          <t>FRA</t>
        </is>
      </c>
      <c r="B4762" s="161" t="inlineStr">
        <is>
          <t>France</t>
        </is>
      </c>
      <c r="C4762" s="161" t="inlineStr">
        <is>
          <t>Europe &amp; Central Asia</t>
        </is>
      </c>
      <c r="D4762" s="161" t="inlineStr">
        <is>
          <t>High income</t>
        </is>
      </c>
      <c r="E4762" s="161" t="b">
        <v>0</v>
      </c>
      <c r="F4762" s="161" t="inlineStr">
        <is>
          <t>inn_total_inv_2030_pct_gdp</t>
        </is>
      </c>
      <c r="G4762" s="161" t="n">
        <v>3.19641274548889</v>
      </c>
      <c r="H4762" s="161" t="inlineStr">
        <is>
          <t>2030</t>
        </is>
      </c>
      <c r="I4762" s="161" t="inlineStr">
        <is>
          <t>Mitigation_Investment_Needs_v1.1.xlsx (InvestmentNeeds v1.1, model output)</t>
        </is>
      </c>
    </row>
    <row r="4763" ht="13" customHeight="1">
      <c r="A4763" s="161" t="inlineStr">
        <is>
          <t>FRA</t>
        </is>
      </c>
      <c r="B4763" s="161" t="inlineStr">
        <is>
          <t>France</t>
        </is>
      </c>
      <c r="C4763" s="161" t="inlineStr">
        <is>
          <t>Europe &amp; Central Asia</t>
        </is>
      </c>
      <c r="D4763" s="161" t="inlineStr">
        <is>
          <t>High income</t>
        </is>
      </c>
      <c r="E4763" s="161" t="b">
        <v>0</v>
      </c>
      <c r="F4763" s="161" t="inlineStr">
        <is>
          <t>inn_incr_inv_2030_pct_gdp</t>
        </is>
      </c>
      <c r="G4763" s="161" t="n">
        <v>1.21463684328578</v>
      </c>
      <c r="H4763" s="161" t="inlineStr">
        <is>
          <t>2030</t>
        </is>
      </c>
      <c r="I4763" s="161" t="inlineStr">
        <is>
          <t>Mitigation_Investment_Needs_v1.1.xlsx (InvestmentNeeds v1.1, model output)</t>
        </is>
      </c>
    </row>
    <row r="4764" ht="13" customHeight="1">
      <c r="A4764" s="161" t="inlineStr">
        <is>
          <t>FRA</t>
        </is>
      </c>
      <c r="B4764" s="161" t="inlineStr">
        <is>
          <t>France</t>
        </is>
      </c>
      <c r="C4764" s="161" t="inlineStr">
        <is>
          <t>Europe &amp; Central Asia</t>
        </is>
      </c>
      <c r="D4764" s="161" t="inlineStr">
        <is>
          <t>High income</t>
        </is>
      </c>
      <c r="E4764" s="161" t="b">
        <v>0</v>
      </c>
      <c r="F4764" s="161" t="inlineStr">
        <is>
          <t>inn_incr_inv_gen_2030_pct_gdp</t>
        </is>
      </c>
      <c r="G4764" s="161" t="n">
        <v>0.4318440145310565</v>
      </c>
      <c r="H4764" s="161" t="inlineStr">
        <is>
          <t>2030</t>
        </is>
      </c>
      <c r="I4764" s="161" t="inlineStr">
        <is>
          <t>Mitigation_Investment_Needs_v1.1.xlsx (InvestmentNeeds v1.1, model output)</t>
        </is>
      </c>
    </row>
    <row r="4765" ht="13" customHeight="1">
      <c r="A4765" s="161" t="inlineStr">
        <is>
          <t>FRA</t>
        </is>
      </c>
      <c r="B4765" s="161" t="inlineStr">
        <is>
          <t>France</t>
        </is>
      </c>
      <c r="C4765" s="161" t="inlineStr">
        <is>
          <t>Europe &amp; Central Asia</t>
        </is>
      </c>
      <c r="D4765" s="161" t="inlineStr">
        <is>
          <t>High income</t>
        </is>
      </c>
      <c r="E4765" s="161" t="b">
        <v>0</v>
      </c>
      <c r="F4765" s="161" t="inlineStr">
        <is>
          <t>inn_incr_inv_grid_2030_pct_gdp</t>
        </is>
      </c>
      <c r="G4765" s="161" t="n">
        <v>0.2961216099641537</v>
      </c>
      <c r="H4765" s="161" t="inlineStr">
        <is>
          <t>2030</t>
        </is>
      </c>
      <c r="I4765" s="161" t="inlineStr">
        <is>
          <t>Mitigation_Investment_Needs_v1.1.xlsx (InvestmentNeeds v1.1, model output)</t>
        </is>
      </c>
    </row>
    <row r="4766" ht="13" customHeight="1">
      <c r="A4766" s="161" t="inlineStr">
        <is>
          <t>FRA</t>
        </is>
      </c>
      <c r="B4766" s="161" t="inlineStr">
        <is>
          <t>France</t>
        </is>
      </c>
      <c r="C4766" s="161" t="inlineStr">
        <is>
          <t>Europe &amp; Central Asia</t>
        </is>
      </c>
      <c r="D4766" s="161" t="inlineStr">
        <is>
          <t>High income</t>
        </is>
      </c>
      <c r="E4766" s="161" t="b">
        <v>0</v>
      </c>
      <c r="F4766" s="161" t="inlineStr">
        <is>
          <t>inn_incr_inv_trn_2030_pct_gdp</t>
        </is>
      </c>
      <c r="G4766" s="161" t="n">
        <v>0.176623076102</v>
      </c>
      <c r="H4766" s="161" t="inlineStr">
        <is>
          <t>2030</t>
        </is>
      </c>
      <c r="I4766" s="161" t="inlineStr">
        <is>
          <t>Mitigation_Investment_Needs_v1.1.xlsx (InvestmentNeeds v1.1, model output)</t>
        </is>
      </c>
    </row>
    <row r="4767" ht="13" customHeight="1">
      <c r="A4767" s="161" t="inlineStr">
        <is>
          <t>FRA</t>
        </is>
      </c>
      <c r="B4767" s="161" t="inlineStr">
        <is>
          <t>France</t>
        </is>
      </c>
      <c r="C4767" s="161" t="inlineStr">
        <is>
          <t>Europe &amp; Central Asia</t>
        </is>
      </c>
      <c r="D4767" s="161" t="inlineStr">
        <is>
          <t>High income</t>
        </is>
      </c>
      <c r="E4767" s="161" t="b">
        <v>0</v>
      </c>
      <c r="F4767" s="161" t="inlineStr">
        <is>
          <t>inn_incr_inv_bld_2030_pct_gdp</t>
        </is>
      </c>
      <c r="G4767" s="161" t="n">
        <v>0.1404802692686855</v>
      </c>
      <c r="H4767" s="161" t="inlineStr">
        <is>
          <t>2030</t>
        </is>
      </c>
      <c r="I4767" s="161" t="inlineStr">
        <is>
          <t>Mitigation_Investment_Needs_v1.1.xlsx (InvestmentNeeds v1.1, model output)</t>
        </is>
      </c>
    </row>
    <row r="4768" ht="13" customHeight="1">
      <c r="A4768" s="161" t="inlineStr">
        <is>
          <t>FRA</t>
        </is>
      </c>
      <c r="B4768" s="161" t="inlineStr">
        <is>
          <t>France</t>
        </is>
      </c>
      <c r="C4768" s="161" t="inlineStr">
        <is>
          <t>Europe &amp; Central Asia</t>
        </is>
      </c>
      <c r="D4768" s="161" t="inlineStr">
        <is>
          <t>High income</t>
        </is>
      </c>
      <c r="E4768" s="161" t="b">
        <v>0</v>
      </c>
      <c r="F4768" s="161" t="inlineStr">
        <is>
          <t>inn_incr_inv_ind_2030_pct_gdp</t>
        </is>
      </c>
      <c r="G4768" s="161" t="n">
        <v>0.06987129851330171</v>
      </c>
      <c r="H4768" s="161" t="inlineStr">
        <is>
          <t>2030</t>
        </is>
      </c>
      <c r="I4768" s="161" t="inlineStr">
        <is>
          <t>Mitigation_Investment_Needs_v1.1.xlsx (InvestmentNeeds v1.1, model output)</t>
        </is>
      </c>
    </row>
    <row r="4769" ht="13" customHeight="1">
      <c r="A4769" s="161" t="inlineStr">
        <is>
          <t>FRA</t>
        </is>
      </c>
      <c r="B4769" s="161" t="inlineStr">
        <is>
          <t>France</t>
        </is>
      </c>
      <c r="C4769" s="161" t="inlineStr">
        <is>
          <t>Europe &amp; Central Asia</t>
        </is>
      </c>
      <c r="D4769" s="161" t="inlineStr">
        <is>
          <t>High income</t>
        </is>
      </c>
      <c r="E4769" s="161" t="b">
        <v>0</v>
      </c>
      <c r="F4769" s="161" t="inlineStr">
        <is>
          <t>inn_incr_inv_fuel_2030_pct_gdp</t>
        </is>
      </c>
      <c r="G4769" s="161" t="n">
        <v>0.0820260760395547</v>
      </c>
      <c r="H4769" s="161" t="inlineStr">
        <is>
          <t>2030</t>
        </is>
      </c>
      <c r="I4769" s="161" t="inlineStr">
        <is>
          <t>Mitigation_Investment_Needs_v1.1.xlsx (InvestmentNeeds v1.1, model output)</t>
        </is>
      </c>
    </row>
    <row r="4770" ht="13" customHeight="1">
      <c r="A4770" s="161" t="inlineStr">
        <is>
          <t>FRA</t>
        </is>
      </c>
      <c r="B4770" s="161" t="inlineStr">
        <is>
          <t>France</t>
        </is>
      </c>
      <c r="C4770" s="161" t="inlineStr">
        <is>
          <t>Europe &amp; Central Asia</t>
        </is>
      </c>
      <c r="D4770" s="161" t="inlineStr">
        <is>
          <t>High income</t>
        </is>
      </c>
      <c r="E4770" s="161" t="b">
        <v>0</v>
      </c>
      <c r="F4770" s="161" t="inlineStr">
        <is>
          <t>inn_incr_inv_afolu_2030_pct_gdp</t>
        </is>
      </c>
      <c r="G4770" s="161" t="n">
        <v>0.0176704988670254</v>
      </c>
      <c r="H4770" s="161" t="inlineStr">
        <is>
          <t>2030</t>
        </is>
      </c>
      <c r="I4770" s="161" t="inlineStr">
        <is>
          <t>Mitigation_Investment_Needs_v1.1.xlsx (InvestmentNeeds v1.1, model output)</t>
        </is>
      </c>
    </row>
    <row r="4771" ht="13" customHeight="1">
      <c r="A4771" s="161" t="inlineStr">
        <is>
          <t>FRA</t>
        </is>
      </c>
      <c r="B4771" s="161" t="inlineStr">
        <is>
          <t>France</t>
        </is>
      </c>
      <c r="C4771" s="161" t="inlineStr">
        <is>
          <t>Europe &amp; Central Asia</t>
        </is>
      </c>
      <c r="D4771" s="161" t="inlineStr">
        <is>
          <t>High income</t>
        </is>
      </c>
      <c r="E4771" s="161" t="b">
        <v>0</v>
      </c>
      <c r="F4771" s="161" t="inlineStr">
        <is>
          <t>inn_incr_cost_a_2030_pct_gdp</t>
        </is>
      </c>
      <c r="G4771" s="161" t="n">
        <v>0.0104109141226569</v>
      </c>
      <c r="H4771" s="161" t="inlineStr">
        <is>
          <t>2030</t>
        </is>
      </c>
      <c r="I4771" s="161" t="inlineStr">
        <is>
          <t>Mitigation_Investment_Needs_v1.1.xlsx (InvestmentNeeds v1.1, model output)</t>
        </is>
      </c>
    </row>
    <row r="4772" ht="13" customHeight="1">
      <c r="A4772" s="161" t="inlineStr">
        <is>
          <t>FRA</t>
        </is>
      </c>
      <c r="B4772" s="161" t="inlineStr">
        <is>
          <t>France</t>
        </is>
      </c>
      <c r="C4772" s="161" t="inlineStr">
        <is>
          <t>Europe &amp; Central Asia</t>
        </is>
      </c>
      <c r="D4772" s="161" t="inlineStr">
        <is>
          <t>High income</t>
        </is>
      </c>
      <c r="E4772" s="161" t="b">
        <v>0</v>
      </c>
      <c r="F4772" s="161" t="inlineStr">
        <is>
          <t>inn_incr_cost_b_2030_pct_gdp</t>
        </is>
      </c>
      <c r="G4772" s="161" t="n">
        <v>0.0336241077077434</v>
      </c>
      <c r="H4772" s="161" t="inlineStr">
        <is>
          <t>2030</t>
        </is>
      </c>
      <c r="I4772" s="161" t="inlineStr">
        <is>
          <t>Mitigation_Investment_Needs_v1.1.xlsx (InvestmentNeeds v1.1, model output)</t>
        </is>
      </c>
    </row>
    <row r="4773" ht="13" customHeight="1">
      <c r="A4773" s="161" t="inlineStr">
        <is>
          <t>FRA</t>
        </is>
      </c>
      <c r="B4773" s="161" t="inlineStr">
        <is>
          <t>France</t>
        </is>
      </c>
      <c r="C4773" s="161" t="inlineStr">
        <is>
          <t>Europe &amp; Central Asia</t>
        </is>
      </c>
      <c r="D4773" s="161" t="inlineStr">
        <is>
          <t>High income</t>
        </is>
      </c>
      <c r="E4773" s="161" t="b">
        <v>0</v>
      </c>
      <c r="F4773" s="161" t="inlineStr">
        <is>
          <t>inn_incr_cost_c_2030_pct_gdp</t>
        </is>
      </c>
      <c r="G4773" s="161" t="n">
        <v>0.0225294290240563</v>
      </c>
      <c r="H4773" s="161" t="inlineStr">
        <is>
          <t>2030</t>
        </is>
      </c>
      <c r="I4773" s="161" t="inlineStr">
        <is>
          <t>Mitigation_Investment_Needs_v1.1.xlsx (InvestmentNeeds v1.1, model output)</t>
        </is>
      </c>
    </row>
    <row r="4774" ht="13" customHeight="1">
      <c r="A4774" s="161" t="inlineStr">
        <is>
          <t>FRA</t>
        </is>
      </c>
      <c r="B4774" s="161" t="inlineStr">
        <is>
          <t>France</t>
        </is>
      </c>
      <c r="C4774" s="161" t="inlineStr">
        <is>
          <t>Europe &amp; Central Asia</t>
        </is>
      </c>
      <c r="D4774" s="161" t="inlineStr">
        <is>
          <t>High income</t>
        </is>
      </c>
      <c r="E4774" s="161" t="b">
        <v>0</v>
      </c>
      <c r="F4774" s="161" t="inlineStr">
        <is>
          <t>inn_cost_per_t_b_2030_usd</t>
        </is>
      </c>
      <c r="G4774" s="161" t="n">
        <v>115.034091123945</v>
      </c>
      <c r="H4774" s="161" t="inlineStr">
        <is>
          <t>2030</t>
        </is>
      </c>
      <c r="I4774" s="161" t="inlineStr">
        <is>
          <t>Mitigation_Investment_Needs_v1.1.xlsx (InvestmentNeeds v1.1, model output)</t>
        </is>
      </c>
    </row>
    <row r="4775" ht="13" customHeight="1">
      <c r="A4775" s="161" t="inlineStr">
        <is>
          <t>FRA</t>
        </is>
      </c>
      <c r="B4775" s="161" t="inlineStr">
        <is>
          <t>France</t>
        </is>
      </c>
      <c r="C4775" s="161" t="inlineStr">
        <is>
          <t>Europe &amp; Central Asia</t>
        </is>
      </c>
      <c r="D4775" s="161" t="inlineStr">
        <is>
          <t>High income</t>
        </is>
      </c>
      <c r="E4775" s="161" t="b">
        <v>0</v>
      </c>
      <c r="F4775" s="161" t="inlineStr">
        <is>
          <t>inn_coc_penalty_2030_pct_gdp</t>
        </is>
      </c>
      <c r="G4775" s="161" t="n">
        <v>-0.0610873515397013</v>
      </c>
      <c r="H4775" s="161" t="inlineStr">
        <is>
          <t>2030</t>
        </is>
      </c>
      <c r="I4775" s="161" t="inlineStr">
        <is>
          <t>Mitigation_Investment_Needs_v1.1.xlsx (InvestmentNeeds v1.1, model output)</t>
        </is>
      </c>
    </row>
    <row r="4776" ht="13" customHeight="1">
      <c r="A4776" s="161" t="inlineStr">
        <is>
          <t>FRA</t>
        </is>
      </c>
      <c r="B4776" s="161" t="inlineStr">
        <is>
          <t>France</t>
        </is>
      </c>
      <c r="C4776" s="161" t="inlineStr">
        <is>
          <t>Europe &amp; Central Asia</t>
        </is>
      </c>
      <c r="D4776" s="161" t="inlineStr">
        <is>
          <t>High income</t>
        </is>
      </c>
      <c r="E4776" s="161" t="b">
        <v>0</v>
      </c>
      <c r="F4776" s="161" t="inlineStr">
        <is>
          <t>inn_pima_adj_inv_2030_pct_gdp</t>
        </is>
      </c>
      <c r="G4776" s="161" t="n">
        <v>3.339700213390121</v>
      </c>
      <c r="H4776" s="161" t="inlineStr">
        <is>
          <t>2030</t>
        </is>
      </c>
      <c r="I4776" s="161" t="inlineStr">
        <is>
          <t>Mitigation_Investment_Needs_v1.1.xlsx (InvestmentNeeds v1.1, model output)</t>
        </is>
      </c>
    </row>
    <row r="4777" ht="13" customHeight="1">
      <c r="A4777" s="161" t="inlineStr">
        <is>
          <t>FRA</t>
        </is>
      </c>
      <c r="B4777" s="161" t="inlineStr">
        <is>
          <t>France</t>
        </is>
      </c>
      <c r="C4777" s="161" t="inlineStr">
        <is>
          <t>Europe &amp; Central Asia</t>
        </is>
      </c>
      <c r="D4777" s="161" t="inlineStr">
        <is>
          <t>High income</t>
        </is>
      </c>
      <c r="E4777" s="161" t="b">
        <v>0</v>
      </c>
      <c r="F4777" s="161" t="inlineStr">
        <is>
          <t>nmim_nz_inv_2030_pct_gdp</t>
        </is>
      </c>
      <c r="G4777" s="161" t="n">
        <v>2.240441722088431</v>
      </c>
      <c r="H4777" s="161" t="inlineStr">
        <is>
          <t>2030</t>
        </is>
      </c>
      <c r="I4777" s="161" t="inlineStr">
        <is>
          <t>nmim_summary_v0_2.csv (InvestmentNeeds NMIM v0.2, model output)</t>
        </is>
      </c>
    </row>
    <row r="4778" ht="13" customHeight="1">
      <c r="A4778" s="161" t="inlineStr">
        <is>
          <t>FRA</t>
        </is>
      </c>
      <c r="B4778" s="161" t="inlineStr">
        <is>
          <t>France</t>
        </is>
      </c>
      <c r="C4778" s="161" t="inlineStr">
        <is>
          <t>Europe &amp; Central Asia</t>
        </is>
      </c>
      <c r="D4778" s="161" t="inlineStr">
        <is>
          <t>High income</t>
        </is>
      </c>
      <c r="E4778" s="161" t="b">
        <v>0</v>
      </c>
      <c r="F4778" s="161" t="inlineStr">
        <is>
          <t>nmim_typ1_2030_pct_gdp</t>
        </is>
      </c>
      <c r="G4778" s="161" t="n">
        <v>0.214442156352571</v>
      </c>
      <c r="H4778" s="161" t="inlineStr">
        <is>
          <t>2030</t>
        </is>
      </c>
      <c r="I4778" s="161" t="inlineStr">
        <is>
          <t>nmim_summary_v0_2.csv (InvestmentNeeds NMIM v0.2, model output)</t>
        </is>
      </c>
    </row>
    <row r="4779" ht="13" customHeight="1">
      <c r="A4779" s="161" t="inlineStr">
        <is>
          <t>FRA</t>
        </is>
      </c>
      <c r="B4779" s="161" t="inlineStr">
        <is>
          <t>France</t>
        </is>
      </c>
      <c r="C4779" s="161" t="inlineStr">
        <is>
          <t>Europe &amp; Central Asia</t>
        </is>
      </c>
      <c r="D4779" s="161" t="inlineStr">
        <is>
          <t>High income</t>
        </is>
      </c>
      <c r="E4779" s="161" t="b">
        <v>0</v>
      </c>
      <c r="F4779" s="161" t="inlineStr">
        <is>
          <t>nmim_typ2_2030_pct_gdp</t>
        </is>
      </c>
      <c r="G4779" s="161" t="n">
        <v>0.3468920334065866</v>
      </c>
      <c r="H4779" s="161" t="inlineStr">
        <is>
          <t>2030</t>
        </is>
      </c>
      <c r="I4779" s="161" t="inlineStr">
        <is>
          <t>nmim_summary_v0_2.csv (InvestmentNeeds NMIM v0.2, model output)</t>
        </is>
      </c>
    </row>
    <row r="4780" ht="13" customHeight="1">
      <c r="A4780" s="161" t="inlineStr">
        <is>
          <t>FRA</t>
        </is>
      </c>
      <c r="B4780" s="161" t="inlineStr">
        <is>
          <t>France</t>
        </is>
      </c>
      <c r="C4780" s="161" t="inlineStr">
        <is>
          <t>Europe &amp; Central Asia</t>
        </is>
      </c>
      <c r="D4780" s="161" t="inlineStr">
        <is>
          <t>High income</t>
        </is>
      </c>
      <c r="E4780" s="161" t="b">
        <v>0</v>
      </c>
      <c r="F4780" s="161" t="inlineStr">
        <is>
          <t>nmim_typ3_2030_pct_gdp</t>
        </is>
      </c>
      <c r="G4780" s="161" t="n">
        <v>0.5359205503667895</v>
      </c>
      <c r="H4780" s="161" t="inlineStr">
        <is>
          <t>2030</t>
        </is>
      </c>
      <c r="I4780" s="161" t="inlineStr">
        <is>
          <t>nmim_summary_v0_2.csv (InvestmentNeeds NMIM v0.2, model output)</t>
        </is>
      </c>
    </row>
    <row r="4781" ht="13" customHeight="1">
      <c r="A4781" s="161" t="inlineStr">
        <is>
          <t>FRA</t>
        </is>
      </c>
      <c r="B4781" s="161" t="inlineStr">
        <is>
          <t>France</t>
        </is>
      </c>
      <c r="C4781" s="161" t="inlineStr">
        <is>
          <t>Europe &amp; Central Asia</t>
        </is>
      </c>
      <c r="D4781" s="161" t="inlineStr">
        <is>
          <t>High income</t>
        </is>
      </c>
      <c r="E4781" s="161" t="b">
        <v>0</v>
      </c>
      <c r="F4781" s="161" t="inlineStr">
        <is>
          <t>nmim_typ4_2030_pct_gdp</t>
        </is>
      </c>
      <c r="G4781" s="161" t="n">
        <v>0.0946578107810663</v>
      </c>
      <c r="H4781" s="161" t="inlineStr">
        <is>
          <t>2030</t>
        </is>
      </c>
      <c r="I4781" s="161" t="inlineStr">
        <is>
          <t>nmim_summary_v0_2.csv (InvestmentNeeds NMIM v0.2, model output)</t>
        </is>
      </c>
    </row>
    <row r="4782" ht="13" customHeight="1">
      <c r="A4782" s="161" t="inlineStr">
        <is>
          <t>FRA</t>
        </is>
      </c>
      <c r="B4782" s="161" t="inlineStr">
        <is>
          <t>France</t>
        </is>
      </c>
      <c r="C4782" s="161" t="inlineStr">
        <is>
          <t>Europe &amp; Central Asia</t>
        </is>
      </c>
      <c r="D4782" s="161" t="inlineStr">
        <is>
          <t>High income</t>
        </is>
      </c>
      <c r="E4782" s="161" t="b">
        <v>0</v>
      </c>
      <c r="F4782" s="161" t="inlineStr">
        <is>
          <t>nmim_typ5_2030_pct_gdp</t>
        </is>
      </c>
      <c r="G4782" s="161" t="n">
        <v>1.048529171091725</v>
      </c>
      <c r="H4782" s="161" t="inlineStr">
        <is>
          <t>2030</t>
        </is>
      </c>
      <c r="I4782" s="161" t="inlineStr">
        <is>
          <t>nmim_summary_v0_2.csv (InvestmentNeeds NMIM v0.2, model output)</t>
        </is>
      </c>
    </row>
    <row r="4783" ht="13" customHeight="1">
      <c r="A4783" s="161" t="inlineStr">
        <is>
          <t>FRA</t>
        </is>
      </c>
      <c r="B4783" s="161" t="inlineStr">
        <is>
          <t>France</t>
        </is>
      </c>
      <c r="C4783" s="161" t="inlineStr">
        <is>
          <t>Europe &amp; Central Asia</t>
        </is>
      </c>
      <c r="D4783" s="161" t="inlineStr">
        <is>
          <t>High income</t>
        </is>
      </c>
      <c r="E4783" s="161" t="b">
        <v>0</v>
      </c>
      <c r="F4783" s="161" t="inlineStr">
        <is>
          <t>nmim_budget_need_2030_pct_gdp</t>
        </is>
      </c>
      <c r="G4783" s="161" t="n">
        <v>0.2428394995839012</v>
      </c>
      <c r="H4783" s="161" t="inlineStr">
        <is>
          <t>2030</t>
        </is>
      </c>
      <c r="I4783" s="161" t="inlineStr">
        <is>
          <t>nmim_summary_v0_2.csv (InvestmentNeeds NMIM v0.2, model output)</t>
        </is>
      </c>
    </row>
    <row r="4784" ht="13" customHeight="1">
      <c r="A4784" s="161" t="inlineStr">
        <is>
          <t>FRA</t>
        </is>
      </c>
      <c r="B4784" s="161" t="inlineStr">
        <is>
          <t>France</t>
        </is>
      </c>
      <c r="C4784" s="161" t="inlineStr">
        <is>
          <t>Europe &amp; Central Asia</t>
        </is>
      </c>
      <c r="D4784" s="161" t="inlineStr">
        <is>
          <t>High income</t>
        </is>
      </c>
      <c r="E4784" s="161" t="b">
        <v>0</v>
      </c>
      <c r="F4784" s="161" t="inlineStr">
        <is>
          <t>nmim_private_share_2030_pct</t>
        </is>
      </c>
      <c r="G4784" s="161" t="n">
        <v>73.6778900720135</v>
      </c>
      <c r="H4784" s="161" t="inlineStr">
        <is>
          <t>2030</t>
        </is>
      </c>
      <c r="I4784" s="161" t="inlineStr">
        <is>
          <t>nmim_summary_v0_2.csv (InvestmentNeeds NMIM v0.2, model output)</t>
        </is>
      </c>
    </row>
    <row r="4785" ht="13" customHeight="1">
      <c r="A4785" s="161" t="inlineStr">
        <is>
          <t>FRA</t>
        </is>
      </c>
      <c r="B4785" s="161" t="inlineStr">
        <is>
          <t>France</t>
        </is>
      </c>
      <c r="C4785" s="161" t="inlineStr">
        <is>
          <t>Europe &amp; Central Asia</t>
        </is>
      </c>
      <c r="D4785" s="161" t="inlineStr">
        <is>
          <t>High income</t>
        </is>
      </c>
      <c r="E4785" s="161" t="b">
        <v>0</v>
      </c>
      <c r="F4785" s="161" t="inlineStr">
        <is>
          <t>nmim_incr_inv_2030_pct_gdp</t>
        </is>
      </c>
      <c r="G4785" s="161" t="n">
        <v>1.049857831319606</v>
      </c>
      <c r="H4785" s="161" t="inlineStr">
        <is>
          <t>2030</t>
        </is>
      </c>
      <c r="I4785" s="161" t="inlineStr">
        <is>
          <t>nmim_summary_v0_2.csv (InvestmentNeeds NMIM v0.2, model output)</t>
        </is>
      </c>
    </row>
    <row r="4786" ht="13" customHeight="1">
      <c r="A4786" s="161" t="inlineStr">
        <is>
          <t>FRA</t>
        </is>
      </c>
      <c r="B4786" s="161" t="inlineStr">
        <is>
          <t>France</t>
        </is>
      </c>
      <c r="C4786" s="161" t="inlineStr">
        <is>
          <t>Europe &amp; Central Asia</t>
        </is>
      </c>
      <c r="D4786" s="161" t="inlineStr">
        <is>
          <t>High income</t>
        </is>
      </c>
      <c r="E4786" s="161" t="b">
        <v>0</v>
      </c>
      <c r="F4786" s="161" t="inlineStr">
        <is>
          <t>nmim_incr_inv_2050_pct_gdp</t>
        </is>
      </c>
      <c r="G4786" s="161" t="n">
        <v>0.6933205627526615</v>
      </c>
      <c r="H4786" s="161" t="inlineStr">
        <is>
          <t>2050</t>
        </is>
      </c>
      <c r="I4786" s="161" t="inlineStr">
        <is>
          <t>nmim_summary_v0_2.csv (InvestmentNeeds NMIM v0.2, model output)</t>
        </is>
      </c>
    </row>
    <row r="4787" ht="13" customHeight="1">
      <c r="A4787" s="161" t="inlineStr">
        <is>
          <t>FRA</t>
        </is>
      </c>
      <c r="B4787" s="161" t="inlineStr">
        <is>
          <t>France</t>
        </is>
      </c>
      <c r="C4787" s="161" t="inlineStr">
        <is>
          <t>Europe &amp; Central Asia</t>
        </is>
      </c>
      <c r="D4787" s="161" t="inlineStr">
        <is>
          <t>High income</t>
        </is>
      </c>
      <c r="E4787" s="161" t="b">
        <v>0</v>
      </c>
      <c r="F4787" s="161" t="inlineStr">
        <is>
          <t>nmim_pv_incr_cost_b_pct_gdp</t>
        </is>
      </c>
      <c r="G4787" s="161" t="n">
        <v>0.8737703929860862</v>
      </c>
      <c r="H4787" s="161" t="inlineStr">
        <is>
          <t>2025-2050</t>
        </is>
      </c>
      <c r="I4787" s="161" t="inlineStr">
        <is>
          <t>nmim_summary_v0_2.csv (InvestmentNeeds NMIM v0.2, model output)</t>
        </is>
      </c>
    </row>
    <row r="4788" ht="13" customHeight="1">
      <c r="A4788" s="161" t="inlineStr">
        <is>
          <t>FRA</t>
        </is>
      </c>
      <c r="B4788" s="161" t="inlineStr">
        <is>
          <t>France</t>
        </is>
      </c>
      <c r="C4788" s="161" t="inlineStr">
        <is>
          <t>Europe &amp; Central Asia</t>
        </is>
      </c>
      <c r="D4788" s="161" t="inlineStr">
        <is>
          <t>High income</t>
        </is>
      </c>
      <c r="E4788" s="161" t="b">
        <v>0</v>
      </c>
      <c r="F4788" s="161" t="inlineStr">
        <is>
          <t>price_diesel_usd_litre</t>
        </is>
      </c>
      <c r="G4788" s="161" t="n">
        <v>1.704</v>
      </c>
      <c r="H4788" s="161" t="inlineStr">
        <is>
          <t>2024</t>
        </is>
      </c>
      <c r="I4788" s="161" t="inlineStr">
        <is>
          <t>imffossilfuelsubsidiesdata.xlsb</t>
        </is>
      </c>
    </row>
    <row r="4789" ht="13" customHeight="1">
      <c r="A4789" s="161" t="inlineStr">
        <is>
          <t>FRA</t>
        </is>
      </c>
      <c r="B4789" s="161" t="inlineStr">
        <is>
          <t>France</t>
        </is>
      </c>
      <c r="C4789" s="161" t="inlineStr">
        <is>
          <t>Europe &amp; Central Asia</t>
        </is>
      </c>
      <c r="D4789" s="161" t="inlineStr">
        <is>
          <t>High income</t>
        </is>
      </c>
      <c r="E4789" s="161" t="b">
        <v>0</v>
      </c>
      <c r="F4789" s="161" t="inlineStr">
        <is>
          <t>price_gasoline_usd_litre</t>
        </is>
      </c>
      <c r="G4789" s="161" t="n">
        <v>1.956</v>
      </c>
      <c r="H4789" s="161" t="inlineStr">
        <is>
          <t>2024</t>
        </is>
      </c>
      <c r="I4789" s="161" t="inlineStr">
        <is>
          <t>imffossilfuelsubsidiesdata.xlsb</t>
        </is>
      </c>
    </row>
    <row r="4790" ht="13" customHeight="1">
      <c r="A4790" s="161" t="inlineStr">
        <is>
          <t>FRA</t>
        </is>
      </c>
      <c r="B4790" s="161" t="inlineStr">
        <is>
          <t>France</t>
        </is>
      </c>
      <c r="C4790" s="161" t="inlineStr">
        <is>
          <t>Europe &amp; Central Asia</t>
        </is>
      </c>
      <c r="D4790" s="161" t="inlineStr">
        <is>
          <t>High income</t>
        </is>
      </c>
      <c r="E4790" s="161" t="b">
        <v>0</v>
      </c>
      <c r="F4790" s="161" t="inlineStr">
        <is>
          <t>price_electricity_residential_usd_kwh</t>
        </is>
      </c>
      <c r="G4790" s="161" t="n">
        <v>0.312</v>
      </c>
      <c r="H4790" s="161" t="inlineStr">
        <is>
          <t>2024</t>
        </is>
      </c>
      <c r="I4790" s="161" t="inlineStr">
        <is>
          <t>imffossilfuelsubsidiesdata.xlsb</t>
        </is>
      </c>
    </row>
    <row r="4791" ht="13" customHeight="1">
      <c r="A4791" s="161" t="inlineStr">
        <is>
          <t>FRA</t>
        </is>
      </c>
      <c r="B4791" s="161" t="inlineStr">
        <is>
          <t>France</t>
        </is>
      </c>
      <c r="C4791" s="161" t="inlineStr">
        <is>
          <t>Europe &amp; Central Asia</t>
        </is>
      </c>
      <c r="D4791" s="161" t="inlineStr">
        <is>
          <t>High income</t>
        </is>
      </c>
      <c r="E4791" s="161" t="b">
        <v>0</v>
      </c>
      <c r="F4791" s="161" t="inlineStr">
        <is>
          <t>price_electricity_industry_usd_kwh</t>
        </is>
      </c>
      <c r="G4791" s="161" t="n">
        <v>0.119</v>
      </c>
      <c r="H4791" s="161" t="inlineStr">
        <is>
          <t>2024</t>
        </is>
      </c>
      <c r="I4791" s="161" t="inlineStr">
        <is>
          <t>imffossilfuelsubsidiesdata.xlsb</t>
        </is>
      </c>
    </row>
    <row r="4792" ht="13" customHeight="1">
      <c r="A4792" s="161" t="inlineStr">
        <is>
          <t>FRA</t>
        </is>
      </c>
      <c r="B4792" s="161" t="inlineStr">
        <is>
          <t>France</t>
        </is>
      </c>
      <c r="C4792" s="161" t="inlineStr">
        <is>
          <t>Europe &amp; Central Asia</t>
        </is>
      </c>
      <c r="D4792" s="161" t="inlineStr">
        <is>
          <t>High income</t>
        </is>
      </c>
      <c r="E4792" s="161" t="b">
        <v>0</v>
      </c>
      <c r="F4792" s="161" t="inlineStr">
        <is>
          <t>price_gas_residential_usd_gj</t>
        </is>
      </c>
      <c r="G4792" s="161" t="n">
        <v>38.007</v>
      </c>
      <c r="H4792" s="161" t="inlineStr">
        <is>
          <t>2024</t>
        </is>
      </c>
      <c r="I4792" s="161" t="inlineStr">
        <is>
          <t>imffossilfuelsubsidiesdata.xlsb</t>
        </is>
      </c>
    </row>
    <row r="4793" ht="13" customHeight="1">
      <c r="A4793" s="161" t="inlineStr">
        <is>
          <t>FRA</t>
        </is>
      </c>
      <c r="B4793" s="161" t="inlineStr">
        <is>
          <t>France</t>
        </is>
      </c>
      <c r="C4793" s="161" t="inlineStr">
        <is>
          <t>Europe &amp; Central Asia</t>
        </is>
      </c>
      <c r="D4793" s="161" t="inlineStr">
        <is>
          <t>High income</t>
        </is>
      </c>
      <c r="E4793" s="161" t="b">
        <v>0</v>
      </c>
      <c r="F4793" s="161" t="inlineStr">
        <is>
          <t>price_gas_industry_usd_gj</t>
        </is>
      </c>
      <c r="G4793" s="161" t="n">
        <v>24.543</v>
      </c>
      <c r="H4793" s="161" t="inlineStr">
        <is>
          <t>2024</t>
        </is>
      </c>
      <c r="I4793" s="161" t="inlineStr">
        <is>
          <t>imffossilfuelsubsidiesdata.xlsb</t>
        </is>
      </c>
    </row>
    <row r="4794" ht="13" customHeight="1">
      <c r="A4794" s="161" t="inlineStr">
        <is>
          <t>FRA</t>
        </is>
      </c>
      <c r="B4794" s="161" t="inlineStr">
        <is>
          <t>France</t>
        </is>
      </c>
      <c r="C4794" s="161" t="inlineStr">
        <is>
          <t>Europe &amp; Central Asia</t>
        </is>
      </c>
      <c r="D4794" s="161" t="inlineStr">
        <is>
          <t>High income</t>
        </is>
      </c>
      <c r="E4794" s="161" t="b">
        <v>0</v>
      </c>
      <c r="F4794" s="161" t="inlineStr">
        <is>
          <t>price_gas_power_usd_gj</t>
        </is>
      </c>
      <c r="G4794" s="161" t="n">
        <v>24.484</v>
      </c>
      <c r="H4794" s="161" t="inlineStr">
        <is>
          <t>2024</t>
        </is>
      </c>
      <c r="I4794" s="161" t="inlineStr">
        <is>
          <t>imffossilfuelsubsidiesdata.xlsb</t>
        </is>
      </c>
    </row>
    <row r="4795" ht="13" customHeight="1">
      <c r="A4795" s="161" t="inlineStr">
        <is>
          <t>FRA</t>
        </is>
      </c>
      <c r="B4795" s="161" t="inlineStr">
        <is>
          <t>France</t>
        </is>
      </c>
      <c r="C4795" s="161" t="inlineStr">
        <is>
          <t>Europe &amp; Central Asia</t>
        </is>
      </c>
      <c r="D4795" s="161" t="inlineStr">
        <is>
          <t>High income</t>
        </is>
      </c>
      <c r="E4795" s="161" t="b">
        <v>0</v>
      </c>
      <c r="F4795" s="161" t="inlineStr">
        <is>
          <t>price_coal_residential_usd_gj</t>
        </is>
      </c>
      <c r="G4795" s="161" t="n">
        <v>22.663</v>
      </c>
      <c r="H4795" s="161" t="inlineStr">
        <is>
          <t>2024</t>
        </is>
      </c>
      <c r="I4795" s="161" t="inlineStr">
        <is>
          <t>imffossilfuelsubsidiesdata.xlsb</t>
        </is>
      </c>
    </row>
    <row r="4796" ht="13" customHeight="1">
      <c r="A4796" s="161" t="inlineStr">
        <is>
          <t>FRA</t>
        </is>
      </c>
      <c r="B4796" s="161" t="inlineStr">
        <is>
          <t>France</t>
        </is>
      </c>
      <c r="C4796" s="161" t="inlineStr">
        <is>
          <t>Europe &amp; Central Asia</t>
        </is>
      </c>
      <c r="D4796" s="161" t="inlineStr">
        <is>
          <t>High income</t>
        </is>
      </c>
      <c r="E4796" s="161" t="b">
        <v>0</v>
      </c>
      <c r="F4796" s="161" t="inlineStr">
        <is>
          <t>price_coal_industry_usd_gj</t>
        </is>
      </c>
      <c r="G4796" s="161" t="n">
        <v>22.044</v>
      </c>
      <c r="H4796" s="161" t="inlineStr">
        <is>
          <t>2024</t>
        </is>
      </c>
      <c r="I4796" s="161" t="inlineStr">
        <is>
          <t>imffossilfuelsubsidiesdata.xlsb</t>
        </is>
      </c>
    </row>
    <row r="4797" ht="13" customHeight="1">
      <c r="A4797" s="161" t="inlineStr">
        <is>
          <t>FRA</t>
        </is>
      </c>
      <c r="B4797" s="161" t="inlineStr">
        <is>
          <t>France</t>
        </is>
      </c>
      <c r="C4797" s="161" t="inlineStr">
        <is>
          <t>Europe &amp; Central Asia</t>
        </is>
      </c>
      <c r="D4797" s="161" t="inlineStr">
        <is>
          <t>High income</t>
        </is>
      </c>
      <c r="E4797" s="161" t="b">
        <v>0</v>
      </c>
      <c r="F4797" s="161" t="inlineStr">
        <is>
          <t>price_coal_power_usd_gj</t>
        </is>
      </c>
      <c r="G4797" s="161" t="n">
        <v>24.374</v>
      </c>
      <c r="H4797" s="161" t="inlineStr">
        <is>
          <t>2024</t>
        </is>
      </c>
      <c r="I4797" s="161" t="inlineStr">
        <is>
          <t>imffossilfuelsubsidiesdata.xlsb</t>
        </is>
      </c>
    </row>
    <row r="4798" ht="13" customHeight="1">
      <c r="A4798" s="161" t="inlineStr">
        <is>
          <t>FRA</t>
        </is>
      </c>
      <c r="B4798" s="161" t="inlineStr">
        <is>
          <t>France</t>
        </is>
      </c>
      <c r="C4798" s="161" t="inlineStr">
        <is>
          <t>Europe &amp; Central Asia</t>
        </is>
      </c>
      <c r="D4798" s="161" t="inlineStr">
        <is>
          <t>High income</t>
        </is>
      </c>
      <c r="E4798" s="161" t="b">
        <v>0</v>
      </c>
      <c r="F4798" s="161" t="inlineStr">
        <is>
          <t>rise_renewable_energy_score</t>
        </is>
      </c>
      <c r="G4798" s="161" t="n">
        <v>88.074</v>
      </c>
      <c r="H4798" s="161" t="inlineStr">
        <is>
          <t>2023</t>
        </is>
      </c>
      <c r="I4798" s="161" t="inlineStr">
        <is>
          <t>WB_RISE_WIDEF.csv</t>
        </is>
      </c>
    </row>
    <row r="4799" ht="13" customHeight="1">
      <c r="A4799" s="161" t="inlineStr">
        <is>
          <t>FRA</t>
        </is>
      </c>
      <c r="B4799" s="161" t="inlineStr">
        <is>
          <t>France</t>
        </is>
      </c>
      <c r="C4799" s="161" t="inlineStr">
        <is>
          <t>Europe &amp; Central Asia</t>
        </is>
      </c>
      <c r="D4799" s="161" t="inlineStr">
        <is>
          <t>High income</t>
        </is>
      </c>
      <c r="E4799" s="161" t="b">
        <v>0</v>
      </c>
      <c r="F4799" s="161" t="inlineStr">
        <is>
          <t>rise_level_playing_field_score</t>
        </is>
      </c>
      <c r="G4799" s="161" t="n">
        <v>60</v>
      </c>
      <c r="H4799" s="161" t="inlineStr">
        <is>
          <t>2023</t>
        </is>
      </c>
      <c r="I4799" s="161" t="inlineStr">
        <is>
          <t>WB_RISE_WIDEF.csv</t>
        </is>
      </c>
    </row>
    <row r="4800" ht="13" customHeight="1">
      <c r="A4800" s="161" t="inlineStr">
        <is>
          <t>FRA</t>
        </is>
      </c>
      <c r="B4800" s="161" t="inlineStr">
        <is>
          <t>France</t>
        </is>
      </c>
      <c r="C4800" s="161" t="inlineStr">
        <is>
          <t>Europe &amp; Central Asia</t>
        </is>
      </c>
      <c r="D4800" s="161" t="inlineStr">
        <is>
          <t>High income</t>
        </is>
      </c>
      <c r="E4800" s="161" t="b">
        <v>0</v>
      </c>
      <c r="F4800" s="161" t="inlineStr">
        <is>
          <t>rise_ee_financing_mechanisms_score</t>
        </is>
      </c>
      <c r="G4800" s="161" t="n">
        <v>50</v>
      </c>
      <c r="H4800" s="161" t="inlineStr">
        <is>
          <t>2023</t>
        </is>
      </c>
      <c r="I4800" s="161" t="inlineStr">
        <is>
          <t>WB_RISE_WIDEF.csv</t>
        </is>
      </c>
    </row>
    <row r="4801" ht="13" customHeight="1">
      <c r="A4801" s="161" t="inlineStr">
        <is>
          <t>FRA</t>
        </is>
      </c>
      <c r="B4801" s="161" t="inlineStr">
        <is>
          <t>France</t>
        </is>
      </c>
      <c r="C4801" s="161" t="inlineStr">
        <is>
          <t>Europe &amp; Central Asia</t>
        </is>
      </c>
      <c r="D4801" s="161" t="inlineStr">
        <is>
          <t>High income</t>
        </is>
      </c>
      <c r="E4801" s="161" t="b">
        <v>0</v>
      </c>
      <c r="F4801" s="161" t="inlineStr">
        <is>
          <t>revenue_pct_gdp</t>
        </is>
      </c>
      <c r="G4801" s="161" t="n">
        <v>51.47</v>
      </c>
      <c r="H4801" s="161" t="inlineStr">
        <is>
          <t>2024</t>
        </is>
      </c>
      <c r="I4801" s="161" t="inlineStr">
        <is>
          <t>dataset_2026-08-26T13_41_09_874550254Z_DEFAULT_INTEGRATION_IMF_RES_WEO_9_0_0.csv</t>
        </is>
      </c>
    </row>
    <row r="4802" ht="13" customHeight="1">
      <c r="A4802" s="161" t="inlineStr">
        <is>
          <t>FRA</t>
        </is>
      </c>
      <c r="B4802" s="161" t="inlineStr">
        <is>
          <t>France</t>
        </is>
      </c>
      <c r="C4802" s="161" t="inlineStr">
        <is>
          <t>Europe &amp; Central Asia</t>
        </is>
      </c>
      <c r="D4802" s="161" t="inlineStr">
        <is>
          <t>High income</t>
        </is>
      </c>
      <c r="E4802" s="161" t="b">
        <v>0</v>
      </c>
      <c r="F4802" s="161" t="inlineStr">
        <is>
          <t>primary_balance_pct_gdp</t>
        </is>
      </c>
      <c r="G4802" s="161" t="n">
        <v>-3.987</v>
      </c>
      <c r="H4802" s="161" t="inlineStr">
        <is>
          <t>2024</t>
        </is>
      </c>
      <c r="I4802" s="161" t="inlineStr">
        <is>
          <t>dataset_2026-08-26T13_41_09_874550254Z_DEFAULT_INTEGRATION_IMF_RES_WEO_9_0_0.csv</t>
        </is>
      </c>
    </row>
    <row r="4803" ht="13" customHeight="1">
      <c r="A4803" s="161" t="inlineStr">
        <is>
          <t>FRA</t>
        </is>
      </c>
      <c r="B4803" s="161" t="inlineStr">
        <is>
          <t>France</t>
        </is>
      </c>
      <c r="C4803" s="161" t="inlineStr">
        <is>
          <t>Europe &amp; Central Asia</t>
        </is>
      </c>
      <c r="D4803" s="161" t="inlineStr">
        <is>
          <t>High income</t>
        </is>
      </c>
      <c r="E4803" s="161" t="b">
        <v>0</v>
      </c>
      <c r="F4803" s="161" t="inlineStr">
        <is>
          <t>current_account_pct_gdp</t>
        </is>
      </c>
      <c r="G4803" s="161" t="n">
        <v>0.091</v>
      </c>
      <c r="H4803" s="161" t="inlineStr">
        <is>
          <t>2024</t>
        </is>
      </c>
      <c r="I4803" s="161" t="inlineStr">
        <is>
          <t>dataset_2026-08-26T13_41_09_874550254Z_DEFAULT_INTEGRATION_IMF_RES_WEO_9_0_0.csv</t>
        </is>
      </c>
    </row>
    <row r="4804" ht="13" customHeight="1">
      <c r="A4804" s="161" t="inlineStr">
        <is>
          <t>FRA</t>
        </is>
      </c>
      <c r="B4804" s="161" t="inlineStr">
        <is>
          <t>France</t>
        </is>
      </c>
      <c r="C4804" s="161" t="inlineStr">
        <is>
          <t>Europe &amp; Central Asia</t>
        </is>
      </c>
      <c r="D4804" s="161" t="inlineStr">
        <is>
          <t>High income</t>
        </is>
      </c>
      <c r="E4804" s="161" t="b">
        <v>0</v>
      </c>
      <c r="F4804" s="161" t="inlineStr">
        <is>
          <t>gross_capital_formation_pct_gdp</t>
        </is>
      </c>
      <c r="G4804" s="161" t="n">
        <v>21.52</v>
      </c>
      <c r="H4804" s="161" t="inlineStr">
        <is>
          <t>2024</t>
        </is>
      </c>
      <c r="I4804" s="161" t="inlineStr">
        <is>
          <t>dataset_2026-08-26T13_41_09_874550254Z_DEFAULT_INTEGRATION_IMF_RES_WEO_9_0_0.csv</t>
        </is>
      </c>
    </row>
    <row r="4805" ht="13" customHeight="1">
      <c r="A4805" s="161" t="inlineStr">
        <is>
          <t>FRA</t>
        </is>
      </c>
      <c r="B4805" s="161" t="inlineStr">
        <is>
          <t>France</t>
        </is>
      </c>
      <c r="C4805" s="161" t="inlineStr">
        <is>
          <t>Europe &amp; Central Asia</t>
        </is>
      </c>
      <c r="D4805" s="161" t="inlineStr">
        <is>
          <t>High income</t>
        </is>
      </c>
      <c r="E4805" s="161" t="b">
        <v>0</v>
      </c>
      <c r="F4805" s="161" t="inlineStr">
        <is>
          <t>real_gdp_growth_5y_avg_pct</t>
        </is>
      </c>
      <c r="G4805" s="161" t="n">
        <v>0.9429999999999999</v>
      </c>
      <c r="H4805" s="161" t="inlineStr">
        <is>
          <t>2020-2024 avg</t>
        </is>
      </c>
      <c r="I4805" s="161" t="inlineStr">
        <is>
          <t>dataset_2026-08-26T13_41_09_874550254Z_DEFAULT_INTEGRATION_IMF_RES_WEO_9_0_0.csv (derived)</t>
        </is>
      </c>
    </row>
    <row r="4806" ht="13" customHeight="1">
      <c r="A4806" s="161" t="inlineStr">
        <is>
          <t>FRA</t>
        </is>
      </c>
      <c r="B4806" s="161" t="inlineStr">
        <is>
          <t>France</t>
        </is>
      </c>
      <c r="C4806" s="161" t="inlineStr">
        <is>
          <t>Europe &amp; Central Asia</t>
        </is>
      </c>
      <c r="D4806" s="161" t="inlineStr">
        <is>
          <t>High income</t>
        </is>
      </c>
      <c r="E4806" s="161" t="b">
        <v>0</v>
      </c>
      <c r="F4806" s="161" t="inlineStr">
        <is>
          <t>int_budget_need_2030_pct_gdp</t>
        </is>
      </c>
      <c r="G4806" s="161" t="n">
        <v>0.111</v>
      </c>
      <c r="H4806" s="161" t="inlineStr">
        <is>
          <t>2030</t>
        </is>
      </c>
      <c r="I4806" s="161" t="inlineStr">
        <is>
          <t>integrated_results.csv (MacroFiscalModels v0.1, model output)</t>
        </is>
      </c>
    </row>
    <row r="4807" ht="13" customHeight="1">
      <c r="A4807" s="161" t="inlineStr">
        <is>
          <t>FRA</t>
        </is>
      </c>
      <c r="B4807" s="161" t="inlineStr">
        <is>
          <t>France</t>
        </is>
      </c>
      <c r="C4807" s="161" t="inlineStr">
        <is>
          <t>Europe &amp; Central Asia</t>
        </is>
      </c>
      <c r="D4807" s="161" t="inlineStr">
        <is>
          <t>High income</t>
        </is>
      </c>
      <c r="E4807" s="161" t="b">
        <v>0</v>
      </c>
      <c r="F4807" s="161" t="inlineStr">
        <is>
          <t>int_pricing_revenue_2030_pct_gdp</t>
        </is>
      </c>
      <c r="G4807" s="161" t="n">
        <v>0</v>
      </c>
      <c r="H4807" s="161" t="inlineStr">
        <is>
          <t>2030</t>
        </is>
      </c>
      <c r="I4807" s="161" t="inlineStr">
        <is>
          <t>integrated_results.csv (MacroFiscalModels v0.1, model output)</t>
        </is>
      </c>
    </row>
    <row r="4808" ht="13" customHeight="1">
      <c r="A4808" s="161" t="inlineStr">
        <is>
          <t>FRA</t>
        </is>
      </c>
      <c r="B4808" s="161" t="inlineStr">
        <is>
          <t>France</t>
        </is>
      </c>
      <c r="C4808" s="161" t="inlineStr">
        <is>
          <t>Europe &amp; Central Asia</t>
        </is>
      </c>
      <c r="D4808" s="161" t="inlineStr">
        <is>
          <t>High income</t>
        </is>
      </c>
      <c r="E4808" s="161" t="b">
        <v>0</v>
      </c>
      <c r="F4808" s="161" t="inlineStr">
        <is>
          <t>int_financing_gap_2030_pct_gdp</t>
        </is>
      </c>
      <c r="G4808" s="161" t="n">
        <v>0.111</v>
      </c>
      <c r="H4808" s="161" t="inlineStr">
        <is>
          <t>2030</t>
        </is>
      </c>
      <c r="I4808" s="161" t="inlineStr">
        <is>
          <t>integrated_results.csv (MacroFiscalModels v0.1, model output)</t>
        </is>
      </c>
    </row>
    <row r="4809" ht="13" customHeight="1">
      <c r="A4809" s="161" t="inlineStr">
        <is>
          <t>FRA</t>
        </is>
      </c>
      <c r="B4809" s="161" t="inlineStr">
        <is>
          <t>France</t>
        </is>
      </c>
      <c r="C4809" s="161" t="inlineStr">
        <is>
          <t>Europe &amp; Central Asia</t>
        </is>
      </c>
      <c r="D4809" s="161" t="inlineStr">
        <is>
          <t>High income</t>
        </is>
      </c>
      <c r="E4809" s="161" t="b">
        <v>0</v>
      </c>
      <c r="F4809" s="161" t="inlineStr">
        <is>
          <t>int_gdp_dev_2050_pct</t>
        </is>
      </c>
      <c r="G4809" s="161" t="n">
        <v>3.662</v>
      </c>
      <c r="H4809" s="161" t="inlineStr">
        <is>
          <t>2050</t>
        </is>
      </c>
      <c r="I4809" s="161" t="inlineStr">
        <is>
          <t>integrated_results.csv (MacroFiscalModels v0.1, model output)</t>
        </is>
      </c>
    </row>
    <row r="4810" ht="13" customHeight="1">
      <c r="A4810" s="161" t="inlineStr">
        <is>
          <t>FRA</t>
        </is>
      </c>
      <c r="B4810" s="161" t="inlineStr">
        <is>
          <t>France</t>
        </is>
      </c>
      <c r="C4810" s="161" t="inlineStr">
        <is>
          <t>Europe &amp; Central Asia</t>
        </is>
      </c>
      <c r="D4810" s="161" t="inlineStr">
        <is>
          <t>High income</t>
        </is>
      </c>
      <c r="E4810" s="161" t="b">
        <v>0</v>
      </c>
      <c r="F4810" s="161" t="inlineStr">
        <is>
          <t>int_debt_2050_pct_gdp</t>
        </is>
      </c>
      <c r="G4810" s="161" t="n">
        <v>110.5</v>
      </c>
      <c r="H4810" s="161" t="inlineStr">
        <is>
          <t>2050</t>
        </is>
      </c>
      <c r="I4810" s="161" t="inlineStr">
        <is>
          <t>integrated_results.csv (MacroFiscalModels v0.1, model output)</t>
        </is>
      </c>
    </row>
    <row r="4811" ht="13" customHeight="1">
      <c r="A4811" s="161" t="inlineStr">
        <is>
          <t>PYF</t>
        </is>
      </c>
      <c r="B4811" s="161" t="inlineStr">
        <is>
          <t>French Polynesia</t>
        </is>
      </c>
      <c r="C4811" s="161" t="inlineStr">
        <is>
          <t>East Asia &amp; Pacific</t>
        </is>
      </c>
      <c r="D4811" s="161" t="inlineStr">
        <is>
          <t>High income</t>
        </is>
      </c>
      <c r="E4811" s="161" t="b">
        <v>0</v>
      </c>
      <c r="F4811" s="161" t="inlineStr">
        <is>
          <t>pefa_pi11_pim_score</t>
        </is>
      </c>
      <c r="G4811" s="161" t="n">
        <v>1.5</v>
      </c>
      <c r="H4811" s="161" t="inlineStr">
        <is>
          <t>2022</t>
        </is>
      </c>
      <c r="I4811" s="161" t="inlineStr">
        <is>
          <t>assessments_1787749571.csv</t>
        </is>
      </c>
    </row>
    <row r="4812" ht="13" customHeight="1">
      <c r="A4812" s="161" t="inlineStr">
        <is>
          <t>PYF</t>
        </is>
      </c>
      <c r="B4812" s="161" t="inlineStr">
        <is>
          <t>French Polynesia</t>
        </is>
      </c>
      <c r="C4812" s="161" t="inlineStr">
        <is>
          <t>East Asia &amp; Pacific</t>
        </is>
      </c>
      <c r="D4812" s="161" t="inlineStr">
        <is>
          <t>High income</t>
        </is>
      </c>
      <c r="E4812" s="161" t="b">
        <v>0</v>
      </c>
      <c r="F4812" s="161" t="inlineStr">
        <is>
          <t>pefa_pi122_asset_monitoring</t>
        </is>
      </c>
      <c r="G4812" s="161" t="n">
        <v>1</v>
      </c>
      <c r="H4812" s="161" t="inlineStr">
        <is>
          <t>2022</t>
        </is>
      </c>
      <c r="I4812" s="161" t="inlineStr">
        <is>
          <t>assessments_1787749571.csv</t>
        </is>
      </c>
    </row>
    <row r="4813" ht="13" customHeight="1">
      <c r="A4813" s="161" t="inlineStr">
        <is>
          <t>PYF</t>
        </is>
      </c>
      <c r="B4813" s="161" t="inlineStr">
        <is>
          <t>French Polynesia</t>
        </is>
      </c>
      <c r="C4813" s="161" t="inlineStr">
        <is>
          <t>East Asia &amp; Pacific</t>
        </is>
      </c>
      <c r="D4813" s="161" t="inlineStr">
        <is>
          <t>High income</t>
        </is>
      </c>
      <c r="E4813" s="161" t="b">
        <v>0</v>
      </c>
      <c r="F4813" s="161" t="inlineStr">
        <is>
          <t>climate_pfm_diagnostic_on_record</t>
        </is>
      </c>
      <c r="G4813" s="161" t="n">
        <v>0</v>
      </c>
      <c r="H4813" s="161" t="inlineStr">
        <is>
          <t>2022</t>
        </is>
      </c>
      <c r="I4813" s="161" t="inlineStr">
        <is>
          <t>UNDP-Global-Climate-Public-Finance-Review-2022.pdf (Table 4.2)</t>
        </is>
      </c>
    </row>
    <row r="4814" ht="13" customHeight="1">
      <c r="A4814" s="161" t="inlineStr">
        <is>
          <t>PYF</t>
        </is>
      </c>
      <c r="B4814" s="161" t="inlineStr">
        <is>
          <t>French Polynesia</t>
        </is>
      </c>
      <c r="C4814" s="161" t="inlineStr">
        <is>
          <t>East Asia &amp; Pacific</t>
        </is>
      </c>
      <c r="D4814" s="161" t="inlineStr">
        <is>
          <t>High income</t>
        </is>
      </c>
      <c r="E4814" s="161" t="b">
        <v>0</v>
      </c>
      <c r="F4814" s="161" t="inlineStr">
        <is>
          <t>pefa_pi103_contingent_liabilities</t>
        </is>
      </c>
      <c r="G4814" s="161" t="n">
        <v>1</v>
      </c>
      <c r="H4814" s="161" t="inlineStr">
        <is>
          <t>2022</t>
        </is>
      </c>
      <c r="I4814" s="161" t="inlineStr">
        <is>
          <t>assessments_1787749571.csv</t>
        </is>
      </c>
    </row>
    <row r="4815" ht="13" customHeight="1">
      <c r="A4815" s="161" t="inlineStr">
        <is>
          <t>PYF</t>
        </is>
      </c>
      <c r="B4815" s="161" t="inlineStr">
        <is>
          <t>French Polynesia</t>
        </is>
      </c>
      <c r="C4815" s="161" t="inlineStr">
        <is>
          <t>East Asia &amp; Pacific</t>
        </is>
      </c>
      <c r="D4815" s="161" t="inlineStr">
        <is>
          <t>High income</t>
        </is>
      </c>
      <c r="E4815" s="161" t="b">
        <v>0</v>
      </c>
      <c r="F4815" s="161" t="inlineStr">
        <is>
          <t>net_fuel_trade_pct_merch</t>
        </is>
      </c>
      <c r="G4815" s="161" t="n">
        <v>-0.3389999999999999</v>
      </c>
      <c r="H4815" s="161" t="inlineStr">
        <is>
          <t>2022</t>
        </is>
      </c>
      <c r="I4815" s="161" t="inlineStr">
        <is>
          <t>WDI TX.VAL.FUEL.ZS.UN less TM.VAL.FUEL.ZS.UN</t>
        </is>
      </c>
    </row>
    <row r="4816" ht="13" customHeight="1">
      <c r="A4816" s="161" t="inlineStr">
        <is>
          <t>PYF</t>
        </is>
      </c>
      <c r="B4816" s="161" t="inlineStr">
        <is>
          <t>French Polynesia</t>
        </is>
      </c>
      <c r="C4816" s="161" t="inlineStr">
        <is>
          <t>East Asia &amp; Pacific</t>
        </is>
      </c>
      <c r="D4816" s="161" t="inlineStr">
        <is>
          <t>High income</t>
        </is>
      </c>
      <c r="E4816" s="161" t="b">
        <v>0</v>
      </c>
      <c r="F4816" s="161" t="inlineStr">
        <is>
          <t>fuel_exports_pct_merch</t>
        </is>
      </c>
      <c r="G4816" s="161" t="n">
        <v>0.035</v>
      </c>
      <c r="H4816" s="161" t="inlineStr">
        <is>
          <t>2022</t>
        </is>
      </c>
      <c r="I4816" s="161" t="inlineStr">
        <is>
          <t>API_TX_VAL_FUEL_ZS_UN_DS2_en_csv_v2_33055.zip</t>
        </is>
      </c>
    </row>
    <row r="4817" ht="13" customHeight="1">
      <c r="A4817" s="161" t="inlineStr">
        <is>
          <t>PYF</t>
        </is>
      </c>
      <c r="B4817" s="161" t="inlineStr">
        <is>
          <t>French Polynesia</t>
        </is>
      </c>
      <c r="C4817" s="161" t="inlineStr">
        <is>
          <t>East Asia &amp; Pacific</t>
        </is>
      </c>
      <c r="D4817" s="161" t="inlineStr">
        <is>
          <t>High income</t>
        </is>
      </c>
      <c r="E4817" s="161" t="b">
        <v>0</v>
      </c>
      <c r="F4817" s="161" t="inlineStr">
        <is>
          <t>fuel_imports_pct_merch</t>
        </is>
      </c>
      <c r="G4817" s="161" t="n">
        <v>0.374</v>
      </c>
      <c r="H4817" s="161" t="inlineStr">
        <is>
          <t>2024</t>
        </is>
      </c>
      <c r="I4817" s="161" t="inlineStr">
        <is>
          <t>API_TM_VAL_FUEL_ZS_UN_DS2_en_csv_v2_36140.zip</t>
        </is>
      </c>
    </row>
    <row r="4818" ht="13" customHeight="1">
      <c r="A4818" s="161" t="inlineStr">
        <is>
          <t>PYF</t>
        </is>
      </c>
      <c r="B4818" s="161" t="inlineStr">
        <is>
          <t>French Polynesia</t>
        </is>
      </c>
      <c r="C4818" s="161" t="inlineStr">
        <is>
          <t>East Asia &amp; Pacific</t>
        </is>
      </c>
      <c r="D4818" s="161" t="inlineStr">
        <is>
          <t>High income</t>
        </is>
      </c>
      <c r="E4818" s="161" t="b">
        <v>0</v>
      </c>
      <c r="F4818" s="161" t="inlineStr">
        <is>
          <t>fossil_rents_total_pct_gdp</t>
        </is>
      </c>
      <c r="G4818" s="161" t="n">
        <v>0</v>
      </c>
      <c r="H4818" s="161" t="inlineStr">
        <is>
          <t>2021</t>
        </is>
      </c>
      <c r="I4818" s="161" t="inlineStr">
        <is>
          <t>WDI NY.GDP.PETR+NGAS+COAL.RT.ZS</t>
        </is>
      </c>
    </row>
    <row r="4819" ht="13" customHeight="1">
      <c r="A4819" s="161" t="inlineStr">
        <is>
          <t>PYF</t>
        </is>
      </c>
      <c r="B4819" s="161" t="inlineStr">
        <is>
          <t>French Polynesia</t>
        </is>
      </c>
      <c r="C4819" s="161" t="inlineStr">
        <is>
          <t>East Asia &amp; Pacific</t>
        </is>
      </c>
      <c r="D4819" s="161" t="inlineStr">
        <is>
          <t>High income</t>
        </is>
      </c>
      <c r="E4819" s="161" t="b">
        <v>0</v>
      </c>
      <c r="F4819" s="161" t="inlineStr">
        <is>
          <t>oil_rents_pct_gdp</t>
        </is>
      </c>
      <c r="G4819" s="161" t="n">
        <v>0</v>
      </c>
      <c r="H4819" s="161" t="inlineStr">
        <is>
          <t>2021</t>
        </is>
      </c>
      <c r="I4819" s="161" t="inlineStr">
        <is>
          <t>API_NY_GDP_PETR_RT_ZS_DS2_en_csv_v2_40227.zip</t>
        </is>
      </c>
    </row>
    <row r="4820" ht="13" customHeight="1">
      <c r="A4820" s="161" t="inlineStr">
        <is>
          <t>PYF</t>
        </is>
      </c>
      <c r="B4820" s="161" t="inlineStr">
        <is>
          <t>French Polynesia</t>
        </is>
      </c>
      <c r="C4820" s="161" t="inlineStr">
        <is>
          <t>East Asia &amp; Pacific</t>
        </is>
      </c>
      <c r="D4820" s="161" t="inlineStr">
        <is>
          <t>High income</t>
        </is>
      </c>
      <c r="E4820" s="161" t="b">
        <v>0</v>
      </c>
      <c r="F4820" s="161" t="inlineStr">
        <is>
          <t>gas_rents_pct_gdp</t>
        </is>
      </c>
      <c r="G4820" s="161" t="n">
        <v>0</v>
      </c>
      <c r="H4820" s="161" t="inlineStr">
        <is>
          <t>2021</t>
        </is>
      </c>
      <c r="I4820" s="161" t="inlineStr">
        <is>
          <t>API_NY_GDP_NGAS_RT_ZS_DS2_en_csv_v2_35861.zip</t>
        </is>
      </c>
    </row>
    <row r="4821" ht="13" customHeight="1">
      <c r="A4821" s="161" t="inlineStr">
        <is>
          <t>PYF</t>
        </is>
      </c>
      <c r="B4821" s="161" t="inlineStr">
        <is>
          <t>French Polynesia</t>
        </is>
      </c>
      <c r="C4821" s="161" t="inlineStr">
        <is>
          <t>East Asia &amp; Pacific</t>
        </is>
      </c>
      <c r="D4821" s="161" t="inlineStr">
        <is>
          <t>High income</t>
        </is>
      </c>
      <c r="E4821" s="161" t="b">
        <v>0</v>
      </c>
      <c r="F4821" s="161" t="inlineStr">
        <is>
          <t>coal_rents_pct_gdp</t>
        </is>
      </c>
      <c r="G4821" s="161" t="n">
        <v>0</v>
      </c>
      <c r="H4821" s="161" t="inlineStr">
        <is>
          <t>2021</t>
        </is>
      </c>
      <c r="I4821" s="161" t="inlineStr">
        <is>
          <t>API_NY_GDP_COAL_RT_ZS_DS2_en_csv_v2_35370.zip</t>
        </is>
      </c>
    </row>
    <row r="4822" ht="13" customHeight="1">
      <c r="A4822" s="161" t="inlineStr">
        <is>
          <t>PYF</t>
        </is>
      </c>
      <c r="B4822" s="161" t="inlineStr">
        <is>
          <t>French Polynesia</t>
        </is>
      </c>
      <c r="C4822" s="161" t="inlineStr">
        <is>
          <t>East Asia &amp; Pacific</t>
        </is>
      </c>
      <c r="D4822" s="161" t="inlineStr">
        <is>
          <t>High income</t>
        </is>
      </c>
      <c r="E4822" s="161" t="b">
        <v>0</v>
      </c>
      <c r="F4822" s="161" t="inlineStr">
        <is>
          <t>other_fossil_gen_share_pct</t>
        </is>
      </c>
      <c r="G4822" s="161" t="n">
        <v>65.27800000000001</v>
      </c>
      <c r="H4822" s="161" t="inlineStr">
        <is>
          <t>2024</t>
        </is>
      </c>
      <c r="I4822" s="161" t="inlineStr">
        <is>
          <t>release_generation_yearly_global.csv</t>
        </is>
      </c>
    </row>
    <row r="4823" ht="13" customHeight="1">
      <c r="A4823" s="161" t="inlineStr">
        <is>
          <t>PYF</t>
        </is>
      </c>
      <c r="B4823" s="161" t="inlineStr">
        <is>
          <t>French Polynesia</t>
        </is>
      </c>
      <c r="C4823" s="161" t="inlineStr">
        <is>
          <t>East Asia &amp; Pacific</t>
        </is>
      </c>
      <c r="D4823" s="161" t="inlineStr">
        <is>
          <t>High income</t>
        </is>
      </c>
      <c r="E4823" s="161" t="b">
        <v>0</v>
      </c>
      <c r="F4823" s="161" t="inlineStr">
        <is>
          <t>re_share_change_pp</t>
        </is>
      </c>
      <c r="G4823" s="161" t="n">
        <v>0.919</v>
      </c>
      <c r="H4823" s="161" t="inlineStr">
        <is>
          <t>2024</t>
        </is>
      </c>
      <c r="I4823" s="161" t="inlineStr">
        <is>
          <t>release_generation_yearly_global.csv</t>
        </is>
      </c>
    </row>
    <row r="4824" ht="13" customHeight="1">
      <c r="A4824" s="161" t="inlineStr">
        <is>
          <t>PYF</t>
        </is>
      </c>
      <c r="B4824" s="161" t="inlineStr">
        <is>
          <t>French Polynesia</t>
        </is>
      </c>
      <c r="C4824" s="161" t="inlineStr">
        <is>
          <t>East Asia &amp; Pacific</t>
        </is>
      </c>
      <c r="D4824" s="161" t="inlineStr">
        <is>
          <t>High income</t>
        </is>
      </c>
      <c r="E4824" s="161" t="b">
        <v>0</v>
      </c>
      <c r="F4824" s="161" t="inlineStr">
        <is>
          <t>re_capacity_growth_pct</t>
        </is>
      </c>
      <c r="G4824" s="161" t="n">
        <v>30</v>
      </c>
      <c r="H4824" s="161" t="inlineStr">
        <is>
          <t>2024</t>
        </is>
      </c>
      <c r="I4824" s="161" t="inlineStr">
        <is>
          <t>release_generation_yearly_global.csv</t>
        </is>
      </c>
    </row>
    <row r="4825" ht="13" customHeight="1">
      <c r="A4825" s="161" t="inlineStr">
        <is>
          <t>GAB</t>
        </is>
      </c>
      <c r="B4825" s="161" t="inlineStr">
        <is>
          <t>Gabon</t>
        </is>
      </c>
      <c r="C4825" s="161" t="inlineStr">
        <is>
          <t>Sub-Saharan Africa</t>
        </is>
      </c>
      <c r="D4825" s="161" t="inlineStr">
        <is>
          <t>Upper middle income</t>
        </is>
      </c>
      <c r="E4825" s="161" t="b">
        <v>1</v>
      </c>
      <c r="F4825" s="161" t="inlineStr">
        <is>
          <t>interest_to_revenue_pct</t>
        </is>
      </c>
      <c r="G4825" s="161" t="n">
        <v>15.164</v>
      </c>
      <c r="H4825" s="161" t="inlineStr">
        <is>
          <t>2024</t>
        </is>
      </c>
      <c r="I4825" s="161" t="inlineStr">
        <is>
          <t>dataset_2026-08-26T13_41_09_874550254Z_DEFAULT_INTEGRATION_IMF_RES_WEO_9_0_0.csv (derived)</t>
        </is>
      </c>
    </row>
    <row r="4826" ht="13" customHeight="1">
      <c r="A4826" s="161" t="inlineStr">
        <is>
          <t>GAB</t>
        </is>
      </c>
      <c r="B4826" s="161" t="inlineStr">
        <is>
          <t>Gabon</t>
        </is>
      </c>
      <c r="C4826" s="161" t="inlineStr">
        <is>
          <t>Sub-Saharan Africa</t>
        </is>
      </c>
      <c r="D4826" s="161" t="inlineStr">
        <is>
          <t>Upper middle income</t>
        </is>
      </c>
      <c r="E4826" s="161" t="b">
        <v>1</v>
      </c>
      <c r="F4826" s="161" t="inlineStr">
        <is>
          <t>interest_pct_gdp</t>
        </is>
      </c>
      <c r="G4826" s="161" t="n">
        <v>3.256</v>
      </c>
      <c r="H4826" s="161" t="inlineStr">
        <is>
          <t>2024</t>
        </is>
      </c>
      <c r="I4826" s="161" t="inlineStr">
        <is>
          <t>dataset_2026-08-26T13_41_09_874550254Z_DEFAULT_INTEGRATION_IMF_RES_WEO_9_0_0.csv (derived)</t>
        </is>
      </c>
    </row>
    <row r="4827" ht="13" customHeight="1">
      <c r="A4827" s="161" t="inlineStr">
        <is>
          <t>GAB</t>
        </is>
      </c>
      <c r="B4827" s="161" t="inlineStr">
        <is>
          <t>Gabon</t>
        </is>
      </c>
      <c r="C4827" s="161" t="inlineStr">
        <is>
          <t>Sub-Saharan Africa</t>
        </is>
      </c>
      <c r="D4827" s="161" t="inlineStr">
        <is>
          <t>Upper middle income</t>
        </is>
      </c>
      <c r="E4827" s="161" t="b">
        <v>1</v>
      </c>
      <c r="F4827" s="161" t="inlineStr">
        <is>
          <t>gross_debt_pct_gdp</t>
        </is>
      </c>
      <c r="G4827" s="161" t="n">
        <v>70.879</v>
      </c>
      <c r="H4827" s="161" t="inlineStr">
        <is>
          <t>2024</t>
        </is>
      </c>
      <c r="I4827" s="161" t="inlineStr">
        <is>
          <t>dataset_2026-08-26T13_41_09_874550254Z_DEFAULT_INTEGRATION_IMF_RES_WEO_9_0_0.csv</t>
        </is>
      </c>
    </row>
    <row r="4828" ht="13" customHeight="1">
      <c r="A4828" s="161" t="inlineStr">
        <is>
          <t>GAB</t>
        </is>
      </c>
      <c r="B4828" s="161" t="inlineStr">
        <is>
          <t>Gabon</t>
        </is>
      </c>
      <c r="C4828" s="161" t="inlineStr">
        <is>
          <t>Sub-Saharan Africa</t>
        </is>
      </c>
      <c r="D4828" s="161" t="inlineStr">
        <is>
          <t>Upper middle income</t>
        </is>
      </c>
      <c r="E4828" s="161" t="b">
        <v>1</v>
      </c>
      <c r="F4828" s="161" t="inlineStr">
        <is>
          <t>tax_revenue_pct_gdp</t>
        </is>
      </c>
      <c r="G4828" s="161" t="n">
        <v>13.258</v>
      </c>
      <c r="H4828" s="161" t="inlineStr">
        <is>
          <t>2024</t>
        </is>
      </c>
      <c r="I4828" s="161" t="inlineStr">
        <is>
          <t>world-imf2026.xlsx</t>
        </is>
      </c>
    </row>
    <row r="4829" ht="13" customHeight="1">
      <c r="A4829" s="161" t="inlineStr">
        <is>
          <t>GAB</t>
        </is>
      </c>
      <c r="B4829" s="161" t="inlineStr">
        <is>
          <t>Gabon</t>
        </is>
      </c>
      <c r="C4829" s="161" t="inlineStr">
        <is>
          <t>Sub-Saharan Africa</t>
        </is>
      </c>
      <c r="D4829" s="161" t="inlineStr">
        <is>
          <t>Upper middle income</t>
        </is>
      </c>
      <c r="E4829" s="161" t="b">
        <v>1</v>
      </c>
      <c r="F4829" s="161" t="inlineStr">
        <is>
          <t>capex_execution_rate_pct</t>
        </is>
      </c>
      <c r="G4829" s="161" t="n">
        <v>66.819</v>
      </c>
      <c r="H4829" s="161" t="inlineStr">
        <is>
          <t>2016</t>
        </is>
      </c>
      <c r="I4829" s="161" t="inlineStr">
        <is>
          <t>WB_BOOST_WIDEF.csv</t>
        </is>
      </c>
    </row>
    <row r="4830" ht="13" customHeight="1">
      <c r="A4830" s="161" t="inlineStr">
        <is>
          <t>GAB</t>
        </is>
      </c>
      <c r="B4830" s="161" t="inlineStr">
        <is>
          <t>Gabon</t>
        </is>
      </c>
      <c r="C4830" s="161" t="inlineStr">
        <is>
          <t>Sub-Saharan Africa</t>
        </is>
      </c>
      <c r="D4830" s="161" t="inlineStr">
        <is>
          <t>Upper middle income</t>
        </is>
      </c>
      <c r="E4830" s="161" t="b">
        <v>1</v>
      </c>
      <c r="F4830" s="161" t="inlineStr">
        <is>
          <t>pefa_pi11_pim_score</t>
        </is>
      </c>
      <c r="G4830" s="161" t="n">
        <v>1.5</v>
      </c>
      <c r="H4830" s="161" t="inlineStr">
        <is>
          <t>2017</t>
        </is>
      </c>
      <c r="I4830" s="161" t="inlineStr">
        <is>
          <t>assessments_1787749571.csv</t>
        </is>
      </c>
    </row>
    <row r="4831" ht="13" customHeight="1">
      <c r="A4831" s="161" t="inlineStr">
        <is>
          <t>GAB</t>
        </is>
      </c>
      <c r="B4831" s="161" t="inlineStr">
        <is>
          <t>Gabon</t>
        </is>
      </c>
      <c r="C4831" s="161" t="inlineStr">
        <is>
          <t>Sub-Saharan Africa</t>
        </is>
      </c>
      <c r="D4831" s="161" t="inlineStr">
        <is>
          <t>Upper middle income</t>
        </is>
      </c>
      <c r="E4831" s="161" t="b">
        <v>1</v>
      </c>
      <c r="F4831" s="161" t="inlineStr">
        <is>
          <t>pefa_pi122_asset_monitoring</t>
        </is>
      </c>
      <c r="G4831" s="161" t="n">
        <v>1</v>
      </c>
      <c r="H4831" s="161" t="inlineStr">
        <is>
          <t>2017</t>
        </is>
      </c>
      <c r="I4831" s="161" t="inlineStr">
        <is>
          <t>assessments_1787749571.csv</t>
        </is>
      </c>
    </row>
    <row r="4832" ht="13" customHeight="1">
      <c r="A4832" s="161" t="inlineStr">
        <is>
          <t>GAB</t>
        </is>
      </c>
      <c r="B4832" s="161" t="inlineStr">
        <is>
          <t>Gabon</t>
        </is>
      </c>
      <c r="C4832" s="161" t="inlineStr">
        <is>
          <t>Sub-Saharan Africa</t>
        </is>
      </c>
      <c r="D4832" s="161" t="inlineStr">
        <is>
          <t>Upper middle income</t>
        </is>
      </c>
      <c r="E4832" s="161" t="b">
        <v>1</v>
      </c>
      <c r="F4832" s="161" t="inlineStr">
        <is>
          <t>climate_pfm_diagnostic_on_record</t>
        </is>
      </c>
      <c r="G4832" s="161" t="n">
        <v>0</v>
      </c>
      <c r="H4832" s="161" t="inlineStr">
        <is>
          <t>2022</t>
        </is>
      </c>
      <c r="I4832" s="161" t="inlineStr">
        <is>
          <t>UNDP-Global-Climate-Public-Finance-Review-2022.pdf (Table 4.2)</t>
        </is>
      </c>
    </row>
    <row r="4833" ht="13" customHeight="1">
      <c r="A4833" s="161" t="inlineStr">
        <is>
          <t>GAB</t>
        </is>
      </c>
      <c r="B4833" s="161" t="inlineStr">
        <is>
          <t>Gabon</t>
        </is>
      </c>
      <c r="C4833" s="161" t="inlineStr">
        <is>
          <t>Sub-Saharan Africa</t>
        </is>
      </c>
      <c r="D4833" s="161" t="inlineStr">
        <is>
          <t>Upper middle income</t>
        </is>
      </c>
      <c r="E4833" s="161" t="b">
        <v>1</v>
      </c>
      <c r="F4833" s="161" t="inlineStr">
        <is>
          <t>ids_official_private_rate_spread_pp</t>
        </is>
      </c>
      <c r="G4833" s="161" t="n">
        <v>2.316</v>
      </c>
      <c r="H4833" s="161" t="inlineStr">
        <is>
          <t>2024</t>
        </is>
      </c>
      <c r="I4833" s="161" t="inlineStr">
        <is>
          <t>P_Data_Extract_From_International_Debt_Statistics__2_.xlsx</t>
        </is>
      </c>
    </row>
    <row r="4834" ht="13" customHeight="1">
      <c r="A4834" s="161" t="inlineStr">
        <is>
          <t>GAB</t>
        </is>
      </c>
      <c r="B4834" s="161" t="inlineStr">
        <is>
          <t>Gabon</t>
        </is>
      </c>
      <c r="C4834" s="161" t="inlineStr">
        <is>
          <t>Sub-Saharan Africa</t>
        </is>
      </c>
      <c r="D4834" s="161" t="inlineStr">
        <is>
          <t>Upper middle income</t>
        </is>
      </c>
      <c r="E4834" s="161" t="b">
        <v>1</v>
      </c>
      <c r="F4834" s="161" t="inlineStr">
        <is>
          <t>ids_private_creditor_rate_pct</t>
        </is>
      </c>
      <c r="G4834" s="161" t="n">
        <v>7.035</v>
      </c>
      <c r="H4834" s="161" t="inlineStr">
        <is>
          <t>2023</t>
        </is>
      </c>
      <c r="I4834" s="161" t="inlineStr">
        <is>
          <t>P_Data_Extract_From_International_Debt_Statistics__2_.xlsx</t>
        </is>
      </c>
    </row>
    <row r="4835" ht="13" customHeight="1">
      <c r="A4835" s="161" t="inlineStr">
        <is>
          <t>GAB</t>
        </is>
      </c>
      <c r="B4835" s="161" t="inlineStr">
        <is>
          <t>Gabon</t>
        </is>
      </c>
      <c r="C4835" s="161" t="inlineStr">
        <is>
          <t>Sub-Saharan Africa</t>
        </is>
      </c>
      <c r="D4835" s="161" t="inlineStr">
        <is>
          <t>Upper middle income</t>
        </is>
      </c>
      <c r="E4835" s="161" t="b">
        <v>1</v>
      </c>
      <c r="F4835" s="161" t="inlineStr">
        <is>
          <t>ids_avg_maturity_years</t>
        </is>
      </c>
      <c r="G4835" s="161" t="n">
        <v>17.031</v>
      </c>
      <c r="H4835" s="161" t="inlineStr">
        <is>
          <t>2024</t>
        </is>
      </c>
      <c r="I4835" s="161" t="inlineStr">
        <is>
          <t>P_Data_Extract_From_International_Debt_Statistics__2_.xlsx</t>
        </is>
      </c>
    </row>
    <row r="4836" ht="13" customHeight="1">
      <c r="A4836" s="161" t="inlineStr">
        <is>
          <t>GAB</t>
        </is>
      </c>
      <c r="B4836" s="161" t="inlineStr">
        <is>
          <t>Gabon</t>
        </is>
      </c>
      <c r="C4836" s="161" t="inlineStr">
        <is>
          <t>Sub-Saharan Africa</t>
        </is>
      </c>
      <c r="D4836" s="161" t="inlineStr">
        <is>
          <t>Upper middle income</t>
        </is>
      </c>
      <c r="E4836" s="161" t="b">
        <v>1</v>
      </c>
      <c r="F4836" s="161" t="inlineStr">
        <is>
          <t>mitigation_finance_received_pct_gdp</t>
        </is>
      </c>
      <c r="G4836" s="161" t="n">
        <v>0.1</v>
      </c>
      <c r="H4836" s="161" t="inlineStr">
        <is>
          <t>2024</t>
        </is>
      </c>
      <c r="I4836" s="161" t="inlineStr">
        <is>
          <t>CRDF-RP_2024.xlsx + WEO</t>
        </is>
      </c>
    </row>
    <row r="4837" ht="13" customHeight="1">
      <c r="A4837" s="161" t="inlineStr">
        <is>
          <t>GAB</t>
        </is>
      </c>
      <c r="B4837" s="161" t="inlineStr">
        <is>
          <t>Gabon</t>
        </is>
      </c>
      <c r="C4837" s="161" t="inlineStr">
        <is>
          <t>Sub-Saharan Africa</t>
        </is>
      </c>
      <c r="D4837" s="161" t="inlineStr">
        <is>
          <t>Upper middle income</t>
        </is>
      </c>
      <c r="E4837" s="161" t="b">
        <v>1</v>
      </c>
      <c r="F4837" s="161" t="inlineStr">
        <is>
          <t>ids_multilateral_share_pct</t>
        </is>
      </c>
      <c r="G4837" s="161" t="n">
        <v>31.895</v>
      </c>
      <c r="H4837" s="161" t="inlineStr">
        <is>
          <t>2024</t>
        </is>
      </c>
      <c r="I4837" s="161" t="inlineStr">
        <is>
          <t>P_Data_Extract_From_International_Debt_Statistics__2_.xlsx</t>
        </is>
      </c>
    </row>
    <row r="4838" ht="13" customHeight="1">
      <c r="A4838" s="161" t="inlineStr">
        <is>
          <t>GAB</t>
        </is>
      </c>
      <c r="B4838" s="161" t="inlineStr">
        <is>
          <t>Gabon</t>
        </is>
      </c>
      <c r="C4838" s="161" t="inlineStr">
        <is>
          <t>Sub-Saharan Africa</t>
        </is>
      </c>
      <c r="D4838" s="161" t="inlineStr">
        <is>
          <t>Upper middle income</t>
        </is>
      </c>
      <c r="E4838" s="161" t="b">
        <v>1</v>
      </c>
      <c r="F4838" s="161" t="inlineStr">
        <is>
          <t>ids_private_creditor_share_pct</t>
        </is>
      </c>
      <c r="G4838" s="161" t="n">
        <v>44.636</v>
      </c>
      <c r="H4838" s="161" t="inlineStr">
        <is>
          <t>2024</t>
        </is>
      </c>
      <c r="I4838" s="161" t="inlineStr">
        <is>
          <t>P_Data_Extract_From_International_Debt_Statistics__2_.xlsx</t>
        </is>
      </c>
    </row>
    <row r="4839" ht="13" customHeight="1">
      <c r="A4839" s="161" t="inlineStr">
        <is>
          <t>GAB</t>
        </is>
      </c>
      <c r="B4839" s="161" t="inlineStr">
        <is>
          <t>Gabon</t>
        </is>
      </c>
      <c r="C4839" s="161" t="inlineStr">
        <is>
          <t>Sub-Saharan Africa</t>
        </is>
      </c>
      <c r="D4839" s="161" t="inlineStr">
        <is>
          <t>Upper middle income</t>
        </is>
      </c>
      <c r="E4839" s="161" t="b">
        <v>1</v>
      </c>
      <c r="F4839" s="161" t="inlineStr">
        <is>
          <t>ids_usd_share_ppg_debt_pct</t>
        </is>
      </c>
      <c r="G4839" s="161" t="n">
        <v>64.786</v>
      </c>
      <c r="H4839" s="161" t="inlineStr">
        <is>
          <t>2024</t>
        </is>
      </c>
      <c r="I4839" s="161" t="inlineStr">
        <is>
          <t>P_Data_Extract_From_International_Debt_Statistics__2_.xlsx</t>
        </is>
      </c>
    </row>
    <row r="4840" ht="13" customHeight="1">
      <c r="A4840" s="161" t="inlineStr">
        <is>
          <t>GAB</t>
        </is>
      </c>
      <c r="B4840" s="161" t="inlineStr">
        <is>
          <t>Gabon</t>
        </is>
      </c>
      <c r="C4840" s="161" t="inlineStr">
        <is>
          <t>Sub-Saharan Africa</t>
        </is>
      </c>
      <c r="D4840" s="161" t="inlineStr">
        <is>
          <t>Upper middle income</t>
        </is>
      </c>
      <c r="E4840" s="161" t="b">
        <v>1</v>
      </c>
      <c r="F4840" s="161" t="inlineStr">
        <is>
          <t>pefa_pi103_contingent_liabilities</t>
        </is>
      </c>
      <c r="G4840" s="161" t="n">
        <v>1</v>
      </c>
      <c r="H4840" s="161" t="inlineStr">
        <is>
          <t>2017</t>
        </is>
      </c>
      <c r="I4840" s="161" t="inlineStr">
        <is>
          <t>assessments_1787749571.csv</t>
        </is>
      </c>
    </row>
    <row r="4841" ht="13" customHeight="1">
      <c r="A4841" s="161" t="inlineStr">
        <is>
          <t>GAB</t>
        </is>
      </c>
      <c r="B4841" s="161" t="inlineStr">
        <is>
          <t>Gabon</t>
        </is>
      </c>
      <c r="C4841" s="161" t="inlineStr">
        <is>
          <t>Sub-Saharan Africa</t>
        </is>
      </c>
      <c r="D4841" s="161" t="inlineStr">
        <is>
          <t>Upper middle income</t>
        </is>
      </c>
      <c r="E4841" s="161" t="b">
        <v>1</v>
      </c>
      <c r="F4841" s="161" t="inlineStr">
        <is>
          <t>ppi_commitments_pct_gdp</t>
        </is>
      </c>
      <c r="G4841" s="161" t="n">
        <v>0.739</v>
      </c>
      <c r="H4841" s="161" t="inlineStr">
        <is>
          <t>2020-2024 avg</t>
        </is>
      </c>
      <c r="I4841" s="161" t="inlineStr">
        <is>
          <t>2024-PPI-Full-DTA.dta + WEO</t>
        </is>
      </c>
    </row>
    <row r="4842" ht="13" customHeight="1">
      <c r="A4842" s="161" t="inlineStr">
        <is>
          <t>GAB</t>
        </is>
      </c>
      <c r="B4842" s="161" t="inlineStr">
        <is>
          <t>Gabon</t>
        </is>
      </c>
      <c r="C4842" s="161" t="inlineStr">
        <is>
          <t>Sub-Saharan Africa</t>
        </is>
      </c>
      <c r="D4842" s="161" t="inlineStr">
        <is>
          <t>Upper middle income</t>
        </is>
      </c>
      <c r="E4842" s="161" t="b">
        <v>1</v>
      </c>
      <c r="F4842" s="161" t="inlineStr">
        <is>
          <t>excise_revenue_pct_of_revenue</t>
        </is>
      </c>
      <c r="G4842" s="161" t="n">
        <v>4.747</v>
      </c>
      <c r="H4842" s="161" t="inlineStr">
        <is>
          <t>2024</t>
        </is>
      </c>
      <c r="I4842" s="161" t="inlineStr">
        <is>
          <t>world-imf2026.xlsx</t>
        </is>
      </c>
    </row>
    <row r="4843" ht="13" customHeight="1">
      <c r="A4843" s="161" t="inlineStr">
        <is>
          <t>GAB</t>
        </is>
      </c>
      <c r="B4843" s="161" t="inlineStr">
        <is>
          <t>Gabon</t>
        </is>
      </c>
      <c r="C4843" s="161" t="inlineStr">
        <is>
          <t>Sub-Saharan Africa</t>
        </is>
      </c>
      <c r="D4843" s="161" t="inlineStr">
        <is>
          <t>Upper middle income</t>
        </is>
      </c>
      <c r="E4843" s="161" t="b">
        <v>1</v>
      </c>
      <c r="F4843" s="161" t="inlineStr">
        <is>
          <t>ff_subsidy_total_pct_gdp</t>
        </is>
      </c>
      <c r="G4843" s="161" t="n">
        <v>1.465</v>
      </c>
      <c r="H4843" s="161" t="inlineStr">
        <is>
          <t>2024</t>
        </is>
      </c>
      <c r="I4843" s="161" t="inlineStr">
        <is>
          <t>imffossilfuelsubsidiesdata.xlsb + WEO</t>
        </is>
      </c>
    </row>
    <row r="4844" ht="13" customHeight="1">
      <c r="A4844" s="161" t="inlineStr">
        <is>
          <t>GAB</t>
        </is>
      </c>
      <c r="B4844" s="161" t="inlineStr">
        <is>
          <t>Gabon</t>
        </is>
      </c>
      <c r="C4844" s="161" t="inlineStr">
        <is>
          <t>Sub-Saharan Africa</t>
        </is>
      </c>
      <c r="D4844" s="161" t="inlineStr">
        <is>
          <t>Upper middle income</t>
        </is>
      </c>
      <c r="E4844" s="161" t="b">
        <v>1</v>
      </c>
      <c r="F4844" s="161" t="inlineStr">
        <is>
          <t>ff_subsidy_explicit_pct_gdp</t>
        </is>
      </c>
      <c r="G4844" s="161" t="n">
        <v>0.223</v>
      </c>
      <c r="H4844" s="161" t="inlineStr">
        <is>
          <t>2024</t>
        </is>
      </c>
      <c r="I4844" s="161" t="inlineStr">
        <is>
          <t>imffossilfuelsubsidiesdata.xlsb</t>
        </is>
      </c>
    </row>
    <row r="4845" ht="13" customHeight="1">
      <c r="A4845" s="161" t="inlineStr">
        <is>
          <t>GAB</t>
        </is>
      </c>
      <c r="B4845" s="161" t="inlineStr">
        <is>
          <t>Gabon</t>
        </is>
      </c>
      <c r="C4845" s="161" t="inlineStr">
        <is>
          <t>Sub-Saharan Africa</t>
        </is>
      </c>
      <c r="D4845" s="161" t="inlineStr">
        <is>
          <t>Upper middle income</t>
        </is>
      </c>
      <c r="E4845" s="161" t="b">
        <v>1</v>
      </c>
      <c r="F4845" s="161" t="inlineStr">
        <is>
          <t>ff_subsidy_implicit_pct_gdp</t>
        </is>
      </c>
      <c r="G4845" s="161" t="n">
        <v>1.242</v>
      </c>
      <c r="H4845" s="161" t="inlineStr">
        <is>
          <t>2024</t>
        </is>
      </c>
      <c r="I4845" s="161" t="inlineStr">
        <is>
          <t>imffossilfuelsubsidiesdata.xlsb</t>
        </is>
      </c>
    </row>
    <row r="4846" ht="13" customHeight="1">
      <c r="A4846" s="161" t="inlineStr">
        <is>
          <t>GAB</t>
        </is>
      </c>
      <c r="B4846" s="161" t="inlineStr">
        <is>
          <t>Gabon</t>
        </is>
      </c>
      <c r="C4846" s="161" t="inlineStr">
        <is>
          <t>Sub-Saharan Africa</t>
        </is>
      </c>
      <c r="D4846" s="161" t="inlineStr">
        <is>
          <t>Upper middle income</t>
        </is>
      </c>
      <c r="E4846" s="161" t="b">
        <v>1</v>
      </c>
      <c r="F4846" s="161" t="inlineStr">
        <is>
          <t>env_protection_pct_of_expenditure</t>
        </is>
      </c>
      <c r="G4846" s="161" t="n">
        <v>0.126</v>
      </c>
      <c r="H4846" s="161" t="inlineStr">
        <is>
          <t>2016</t>
        </is>
      </c>
      <c r="I4846" s="161" t="inlineStr">
        <is>
          <t>WB_BOOST_WIDEF.csv</t>
        </is>
      </c>
    </row>
    <row r="4847" ht="13" customHeight="1">
      <c r="A4847" s="161" t="inlineStr">
        <is>
          <t>GAB</t>
        </is>
      </c>
      <c r="B4847" s="161" t="inlineStr">
        <is>
          <t>Gabon</t>
        </is>
      </c>
      <c r="C4847" s="161" t="inlineStr">
        <is>
          <t>Sub-Saharan Africa</t>
        </is>
      </c>
      <c r="D4847" s="161" t="inlineStr">
        <is>
          <t>Upper middle income</t>
        </is>
      </c>
      <c r="E4847" s="161" t="b">
        <v>1</v>
      </c>
      <c r="F4847" s="161" t="inlineStr">
        <is>
          <t>net_fuel_trade_pct_merch</t>
        </is>
      </c>
      <c r="G4847" s="161" t="n">
        <v>47.101</v>
      </c>
      <c r="H4847" s="161" t="inlineStr">
        <is>
          <t>2023</t>
        </is>
      </c>
      <c r="I4847" s="161" t="inlineStr">
        <is>
          <t>WDI TX.VAL.FUEL.ZS.UN less TM.VAL.FUEL.ZS.UN</t>
        </is>
      </c>
    </row>
    <row r="4848" ht="13" customHeight="1">
      <c r="A4848" s="161" t="inlineStr">
        <is>
          <t>GAB</t>
        </is>
      </c>
      <c r="B4848" s="161" t="inlineStr">
        <is>
          <t>Gabon</t>
        </is>
      </c>
      <c r="C4848" s="161" t="inlineStr">
        <is>
          <t>Sub-Saharan Africa</t>
        </is>
      </c>
      <c r="D4848" s="161" t="inlineStr">
        <is>
          <t>Upper middle income</t>
        </is>
      </c>
      <c r="E4848" s="161" t="b">
        <v>1</v>
      </c>
      <c r="F4848" s="161" t="inlineStr">
        <is>
          <t>fuel_exports_pct_merch</t>
        </is>
      </c>
      <c r="G4848" s="161" t="n">
        <v>53.987</v>
      </c>
      <c r="H4848" s="161" t="inlineStr">
        <is>
          <t>2023</t>
        </is>
      </c>
      <c r="I4848" s="161" t="inlineStr">
        <is>
          <t>API_TX_VAL_FUEL_ZS_UN_DS2_en_csv_v2_33055.zip</t>
        </is>
      </c>
    </row>
    <row r="4849" ht="13" customHeight="1">
      <c r="A4849" s="161" t="inlineStr">
        <is>
          <t>GAB</t>
        </is>
      </c>
      <c r="B4849" s="161" t="inlineStr">
        <is>
          <t>Gabon</t>
        </is>
      </c>
      <c r="C4849" s="161" t="inlineStr">
        <is>
          <t>Sub-Saharan Africa</t>
        </is>
      </c>
      <c r="D4849" s="161" t="inlineStr">
        <is>
          <t>Upper middle income</t>
        </is>
      </c>
      <c r="E4849" s="161" t="b">
        <v>1</v>
      </c>
      <c r="F4849" s="161" t="inlineStr">
        <is>
          <t>fuel_imports_pct_merch</t>
        </is>
      </c>
      <c r="G4849" s="161" t="n">
        <v>6.886</v>
      </c>
      <c r="H4849" s="161" t="inlineStr">
        <is>
          <t>2023</t>
        </is>
      </c>
      <c r="I4849" s="161" t="inlineStr">
        <is>
          <t>API_TM_VAL_FUEL_ZS_UN_DS2_en_csv_v2_36140.zip</t>
        </is>
      </c>
    </row>
    <row r="4850" ht="13" customHeight="1">
      <c r="A4850" s="161" t="inlineStr">
        <is>
          <t>GAB</t>
        </is>
      </c>
      <c r="B4850" s="161" t="inlineStr">
        <is>
          <t>Gabon</t>
        </is>
      </c>
      <c r="C4850" s="161" t="inlineStr">
        <is>
          <t>Sub-Saharan Africa</t>
        </is>
      </c>
      <c r="D4850" s="161" t="inlineStr">
        <is>
          <t>Upper middle income</t>
        </is>
      </c>
      <c r="E4850" s="161" t="b">
        <v>1</v>
      </c>
      <c r="F4850" s="161" t="inlineStr">
        <is>
          <t>energy_import_dep_pct</t>
        </is>
      </c>
      <c r="G4850" s="161" t="n">
        <v>-187.597</v>
      </c>
      <c r="H4850" s="161" t="inlineStr">
        <is>
          <t>2022</t>
        </is>
      </c>
      <c r="I4850" s="161" t="inlineStr">
        <is>
          <t>API_EG_IMP_CONS_ZS_DS2_en_csv_v2_160768.zip</t>
        </is>
      </c>
    </row>
    <row r="4851" ht="13" customHeight="1">
      <c r="A4851" s="161" t="inlineStr">
        <is>
          <t>GAB</t>
        </is>
      </c>
      <c r="B4851" s="161" t="inlineStr">
        <is>
          <t>Gabon</t>
        </is>
      </c>
      <c r="C4851" s="161" t="inlineStr">
        <is>
          <t>Sub-Saharan Africa</t>
        </is>
      </c>
      <c r="D4851" s="161" t="inlineStr">
        <is>
          <t>Upper middle income</t>
        </is>
      </c>
      <c r="E4851" s="161" t="b">
        <v>1</v>
      </c>
      <c r="F4851" s="161" t="inlineStr">
        <is>
          <t>fossil_rents_total_pct_gdp</t>
        </is>
      </c>
      <c r="G4851" s="161" t="n">
        <v>15.826</v>
      </c>
      <c r="H4851" s="161" t="inlineStr">
        <is>
          <t>2021</t>
        </is>
      </c>
      <c r="I4851" s="161" t="inlineStr">
        <is>
          <t>WDI NY.GDP.PETR+NGAS+COAL.RT.ZS</t>
        </is>
      </c>
    </row>
    <row r="4852" ht="13" customHeight="1">
      <c r="A4852" s="161" t="inlineStr">
        <is>
          <t>GAB</t>
        </is>
      </c>
      <c r="B4852" s="161" t="inlineStr">
        <is>
          <t>Gabon</t>
        </is>
      </c>
      <c r="C4852" s="161" t="inlineStr">
        <is>
          <t>Sub-Saharan Africa</t>
        </is>
      </c>
      <c r="D4852" s="161" t="inlineStr">
        <is>
          <t>Upper middle income</t>
        </is>
      </c>
      <c r="E4852" s="161" t="b">
        <v>1</v>
      </c>
      <c r="F4852" s="161" t="inlineStr">
        <is>
          <t>oil_rents_pct_gdp</t>
        </is>
      </c>
      <c r="G4852" s="161" t="n">
        <v>15.557</v>
      </c>
      <c r="H4852" s="161" t="inlineStr">
        <is>
          <t>2021</t>
        </is>
      </c>
      <c r="I4852" s="161" t="inlineStr">
        <is>
          <t>API_NY_GDP_PETR_RT_ZS_DS2_en_csv_v2_40227.zip</t>
        </is>
      </c>
    </row>
    <row r="4853" ht="13" customHeight="1">
      <c r="A4853" s="161" t="inlineStr">
        <is>
          <t>GAB</t>
        </is>
      </c>
      <c r="B4853" s="161" t="inlineStr">
        <is>
          <t>Gabon</t>
        </is>
      </c>
      <c r="C4853" s="161" t="inlineStr">
        <is>
          <t>Sub-Saharan Africa</t>
        </is>
      </c>
      <c r="D4853" s="161" t="inlineStr">
        <is>
          <t>Upper middle income</t>
        </is>
      </c>
      <c r="E4853" s="161" t="b">
        <v>1</v>
      </c>
      <c r="F4853" s="161" t="inlineStr">
        <is>
          <t>gas_rents_pct_gdp</t>
        </is>
      </c>
      <c r="G4853" s="161" t="n">
        <v>0.269</v>
      </c>
      <c r="H4853" s="161" t="inlineStr">
        <is>
          <t>2021</t>
        </is>
      </c>
      <c r="I4853" s="161" t="inlineStr">
        <is>
          <t>API_NY_GDP_NGAS_RT_ZS_DS2_en_csv_v2_35861.zip</t>
        </is>
      </c>
    </row>
    <row r="4854" ht="13" customHeight="1">
      <c r="A4854" s="161" t="inlineStr">
        <is>
          <t>GAB</t>
        </is>
      </c>
      <c r="B4854" s="161" t="inlineStr">
        <is>
          <t>Gabon</t>
        </is>
      </c>
      <c r="C4854" s="161" t="inlineStr">
        <is>
          <t>Sub-Saharan Africa</t>
        </is>
      </c>
      <c r="D4854" s="161" t="inlineStr">
        <is>
          <t>Upper middle income</t>
        </is>
      </c>
      <c r="E4854" s="161" t="b">
        <v>1</v>
      </c>
      <c r="F4854" s="161" t="inlineStr">
        <is>
          <t>coal_rents_pct_gdp</t>
        </is>
      </c>
      <c r="G4854" s="161" t="n">
        <v>0</v>
      </c>
      <c r="H4854" s="161" t="inlineStr">
        <is>
          <t>2021</t>
        </is>
      </c>
      <c r="I4854" s="161" t="inlineStr">
        <is>
          <t>API_NY_GDP_COAL_RT_ZS_DS2_en_csv_v2_35370.zip</t>
        </is>
      </c>
    </row>
    <row r="4855" ht="13" customHeight="1">
      <c r="A4855" s="161" t="inlineStr">
        <is>
          <t>GAB</t>
        </is>
      </c>
      <c r="B4855" s="161" t="inlineStr">
        <is>
          <t>Gabon</t>
        </is>
      </c>
      <c r="C4855" s="161" t="inlineStr">
        <is>
          <t>Sub-Saharan Africa</t>
        </is>
      </c>
      <c r="D4855" s="161" t="inlineStr">
        <is>
          <t>Upper middle income</t>
        </is>
      </c>
      <c r="E4855" s="161" t="b">
        <v>1</v>
      </c>
      <c r="F4855" s="161" t="inlineStr">
        <is>
          <t>other_fossil_gen_share_pct</t>
        </is>
      </c>
      <c r="G4855" s="161" t="n">
        <v>20.385</v>
      </c>
      <c r="H4855" s="161" t="inlineStr">
        <is>
          <t>2024</t>
        </is>
      </c>
      <c r="I4855" s="161" t="inlineStr">
        <is>
          <t>release_generation_yearly_global.csv</t>
        </is>
      </c>
    </row>
    <row r="4856" ht="13" customHeight="1">
      <c r="A4856" s="161" t="inlineStr">
        <is>
          <t>GAB</t>
        </is>
      </c>
      <c r="B4856" s="161" t="inlineStr">
        <is>
          <t>Gabon</t>
        </is>
      </c>
      <c r="C4856" s="161" t="inlineStr">
        <is>
          <t>Sub-Saharan Africa</t>
        </is>
      </c>
      <c r="D4856" s="161" t="inlineStr">
        <is>
          <t>Upper middle income</t>
        </is>
      </c>
      <c r="E4856" s="161" t="b">
        <v>1</v>
      </c>
      <c r="F4856" s="161" t="inlineStr">
        <is>
          <t>renewable_share_electricity_pct</t>
        </is>
      </c>
      <c r="G4856" s="161" t="n">
        <v>52.404</v>
      </c>
      <c r="H4856" s="161" t="inlineStr">
        <is>
          <t>2024</t>
        </is>
      </c>
      <c r="I4856" s="161" t="inlineStr">
        <is>
          <t>imffossilfuelsubsidiesdata.xlsb</t>
        </is>
      </c>
    </row>
    <row r="4857" ht="13" customHeight="1">
      <c r="A4857" s="161" t="inlineStr">
        <is>
          <t>GAB</t>
        </is>
      </c>
      <c r="B4857" s="161" t="inlineStr">
        <is>
          <t>Gabon</t>
        </is>
      </c>
      <c r="C4857" s="161" t="inlineStr">
        <is>
          <t>Sub-Saharan Africa</t>
        </is>
      </c>
      <c r="D4857" s="161" t="inlineStr">
        <is>
          <t>Upper middle income</t>
        </is>
      </c>
      <c r="E4857" s="161" t="b">
        <v>1</v>
      </c>
      <c r="F4857" s="161" t="inlineStr">
        <is>
          <t>re_share_change_pp</t>
        </is>
      </c>
      <c r="G4857" s="161" t="n">
        <v>-0.136</v>
      </c>
      <c r="H4857" s="161" t="inlineStr">
        <is>
          <t>2024</t>
        </is>
      </c>
      <c r="I4857" s="161" t="inlineStr">
        <is>
          <t>release_generation_yearly_global.csv</t>
        </is>
      </c>
    </row>
    <row r="4858" ht="13" customHeight="1">
      <c r="A4858" s="161" t="inlineStr">
        <is>
          <t>GAB</t>
        </is>
      </c>
      <c r="B4858" s="161" t="inlineStr">
        <is>
          <t>Gabon</t>
        </is>
      </c>
      <c r="C4858" s="161" t="inlineStr">
        <is>
          <t>Sub-Saharan Africa</t>
        </is>
      </c>
      <c r="D4858" s="161" t="inlineStr">
        <is>
          <t>Upper middle income</t>
        </is>
      </c>
      <c r="E4858" s="161" t="b">
        <v>1</v>
      </c>
      <c r="F4858" s="161" t="inlineStr">
        <is>
          <t>re_capacity_growth_pct</t>
        </is>
      </c>
      <c r="G4858" s="161" t="n">
        <v>3.125</v>
      </c>
      <c r="H4858" s="161" t="inlineStr">
        <is>
          <t>2024</t>
        </is>
      </c>
      <c r="I4858" s="161" t="inlineStr">
        <is>
          <t>release_generation_yearly_global.csv</t>
        </is>
      </c>
    </row>
    <row r="4859" ht="13" customHeight="1">
      <c r="A4859" s="161" t="inlineStr">
        <is>
          <t>GAB</t>
        </is>
      </c>
      <c r="B4859" s="161" t="inlineStr">
        <is>
          <t>Gabon</t>
        </is>
      </c>
      <c r="C4859" s="161" t="inlineStr">
        <is>
          <t>Sub-Saharan Africa</t>
        </is>
      </c>
      <c r="D4859" s="161" t="inlineStr">
        <is>
          <t>Upper middle income</t>
        </is>
      </c>
      <c r="E4859" s="161" t="b">
        <v>1</v>
      </c>
      <c r="F4859" s="161" t="inlineStr">
        <is>
          <t>inn_total_inv_2030_pct_gdp</t>
        </is>
      </c>
      <c r="G4859" s="161" t="n">
        <v>5.08246720906961</v>
      </c>
      <c r="H4859" s="161" t="inlineStr">
        <is>
          <t>2030</t>
        </is>
      </c>
      <c r="I4859" s="161" t="inlineStr">
        <is>
          <t>Mitigation_Investment_Needs_v1.1.xlsx (InvestmentNeeds v1.1, model output)</t>
        </is>
      </c>
    </row>
    <row r="4860" ht="13" customHeight="1">
      <c r="A4860" s="161" t="inlineStr">
        <is>
          <t>GAB</t>
        </is>
      </c>
      <c r="B4860" s="161" t="inlineStr">
        <is>
          <t>Gabon</t>
        </is>
      </c>
      <c r="C4860" s="161" t="inlineStr">
        <is>
          <t>Sub-Saharan Africa</t>
        </is>
      </c>
      <c r="D4860" s="161" t="inlineStr">
        <is>
          <t>Upper middle income</t>
        </is>
      </c>
      <c r="E4860" s="161" t="b">
        <v>1</v>
      </c>
      <c r="F4860" s="161" t="inlineStr">
        <is>
          <t>inn_incr_inv_2030_pct_gdp</t>
        </is>
      </c>
      <c r="G4860" s="161" t="n">
        <v>1.21979213017671</v>
      </c>
      <c r="H4860" s="161" t="inlineStr">
        <is>
          <t>2030</t>
        </is>
      </c>
      <c r="I4860" s="161" t="inlineStr">
        <is>
          <t>Mitigation_Investment_Needs_v1.1.xlsx (InvestmentNeeds v1.1, model output)</t>
        </is>
      </c>
    </row>
    <row r="4861" ht="13" customHeight="1">
      <c r="A4861" s="161" t="inlineStr">
        <is>
          <t>GAB</t>
        </is>
      </c>
      <c r="B4861" s="161" t="inlineStr">
        <is>
          <t>Gabon</t>
        </is>
      </c>
      <c r="C4861" s="161" t="inlineStr">
        <is>
          <t>Sub-Saharan Africa</t>
        </is>
      </c>
      <c r="D4861" s="161" t="inlineStr">
        <is>
          <t>Upper middle income</t>
        </is>
      </c>
      <c r="E4861" s="161" t="b">
        <v>1</v>
      </c>
      <c r="F4861" s="161" t="inlineStr">
        <is>
          <t>inn_incr_inv_gen_2030_pct_gdp</t>
        </is>
      </c>
      <c r="G4861" s="161" t="n">
        <v>0.2834654610233892</v>
      </c>
      <c r="H4861" s="161" t="inlineStr">
        <is>
          <t>2030</t>
        </is>
      </c>
      <c r="I4861" s="161" t="inlineStr">
        <is>
          <t>Mitigation_Investment_Needs_v1.1.xlsx (InvestmentNeeds v1.1, model output)</t>
        </is>
      </c>
    </row>
    <row r="4862" ht="13" customHeight="1">
      <c r="A4862" s="161" t="inlineStr">
        <is>
          <t>GAB</t>
        </is>
      </c>
      <c r="B4862" s="161" t="inlineStr">
        <is>
          <t>Gabon</t>
        </is>
      </c>
      <c r="C4862" s="161" t="inlineStr">
        <is>
          <t>Sub-Saharan Africa</t>
        </is>
      </c>
      <c r="D4862" s="161" t="inlineStr">
        <is>
          <t>Upper middle income</t>
        </is>
      </c>
      <c r="E4862" s="161" t="b">
        <v>1</v>
      </c>
      <c r="F4862" s="161" t="inlineStr">
        <is>
          <t>inn_incr_inv_grid_2030_pct_gdp</t>
        </is>
      </c>
      <c r="G4862" s="161" t="n">
        <v>0.1943763161303242</v>
      </c>
      <c r="H4862" s="161" t="inlineStr">
        <is>
          <t>2030</t>
        </is>
      </c>
      <c r="I4862" s="161" t="inlineStr">
        <is>
          <t>Mitigation_Investment_Needs_v1.1.xlsx (InvestmentNeeds v1.1, model output)</t>
        </is>
      </c>
    </row>
    <row r="4863" ht="13" customHeight="1">
      <c r="A4863" s="161" t="inlineStr">
        <is>
          <t>GAB</t>
        </is>
      </c>
      <c r="B4863" s="161" t="inlineStr">
        <is>
          <t>Gabon</t>
        </is>
      </c>
      <c r="C4863" s="161" t="inlineStr">
        <is>
          <t>Sub-Saharan Africa</t>
        </is>
      </c>
      <c r="D4863" s="161" t="inlineStr">
        <is>
          <t>Upper middle income</t>
        </is>
      </c>
      <c r="E4863" s="161" t="b">
        <v>1</v>
      </c>
      <c r="F4863" s="161" t="inlineStr">
        <is>
          <t>inn_incr_inv_trn_2030_pct_gdp</t>
        </is>
      </c>
      <c r="G4863" s="161" t="n">
        <v>0.1128908576178072</v>
      </c>
      <c r="H4863" s="161" t="inlineStr">
        <is>
          <t>2030</t>
        </is>
      </c>
      <c r="I4863" s="161" t="inlineStr">
        <is>
          <t>Mitigation_Investment_Needs_v1.1.xlsx (InvestmentNeeds v1.1, model output)</t>
        </is>
      </c>
    </row>
    <row r="4864" ht="13" customHeight="1">
      <c r="A4864" s="161" t="inlineStr">
        <is>
          <t>GAB</t>
        </is>
      </c>
      <c r="B4864" s="161" t="inlineStr">
        <is>
          <t>Gabon</t>
        </is>
      </c>
      <c r="C4864" s="161" t="inlineStr">
        <is>
          <t>Sub-Saharan Africa</t>
        </is>
      </c>
      <c r="D4864" s="161" t="inlineStr">
        <is>
          <t>Upper middle income</t>
        </is>
      </c>
      <c r="E4864" s="161" t="b">
        <v>1</v>
      </c>
      <c r="F4864" s="161" t="inlineStr">
        <is>
          <t>inn_incr_inv_bld_2030_pct_gdp</t>
        </is>
      </c>
      <c r="G4864" s="161" t="n">
        <v>0.0916819558503749</v>
      </c>
      <c r="H4864" s="161" t="inlineStr">
        <is>
          <t>2030</t>
        </is>
      </c>
      <c r="I4864" s="161" t="inlineStr">
        <is>
          <t>Mitigation_Investment_Needs_v1.1.xlsx (InvestmentNeeds v1.1, model output)</t>
        </is>
      </c>
    </row>
    <row r="4865" ht="13" customHeight="1">
      <c r="A4865" s="161" t="inlineStr">
        <is>
          <t>GAB</t>
        </is>
      </c>
      <c r="B4865" s="161" t="inlineStr">
        <is>
          <t>Gabon</t>
        </is>
      </c>
      <c r="C4865" s="161" t="inlineStr">
        <is>
          <t>Sub-Saharan Africa</t>
        </is>
      </c>
      <c r="D4865" s="161" t="inlineStr">
        <is>
          <t>Upper middle income</t>
        </is>
      </c>
      <c r="E4865" s="161" t="b">
        <v>1</v>
      </c>
      <c r="F4865" s="161" t="inlineStr">
        <is>
          <t>inn_incr_inv_ind_2030_pct_gdp</t>
        </is>
      </c>
      <c r="G4865" s="161" t="n">
        <v>0.0469724230362447</v>
      </c>
      <c r="H4865" s="161" t="inlineStr">
        <is>
          <t>2030</t>
        </is>
      </c>
      <c r="I4865" s="161" t="inlineStr">
        <is>
          <t>Mitigation_Investment_Needs_v1.1.xlsx (InvestmentNeeds v1.1, model output)</t>
        </is>
      </c>
    </row>
    <row r="4866" ht="13" customHeight="1">
      <c r="A4866" s="161" t="inlineStr">
        <is>
          <t>GAB</t>
        </is>
      </c>
      <c r="B4866" s="161" t="inlineStr">
        <is>
          <t>Gabon</t>
        </is>
      </c>
      <c r="C4866" s="161" t="inlineStr">
        <is>
          <t>Sub-Saharan Africa</t>
        </is>
      </c>
      <c r="D4866" s="161" t="inlineStr">
        <is>
          <t>Upper middle income</t>
        </is>
      </c>
      <c r="E4866" s="161" t="b">
        <v>1</v>
      </c>
      <c r="F4866" s="161" t="inlineStr">
        <is>
          <t>inn_incr_inv_fuel_2030_pct_gdp</t>
        </is>
      </c>
      <c r="G4866" s="161" t="n">
        <v>0.059663642793685</v>
      </c>
      <c r="H4866" s="161" t="inlineStr">
        <is>
          <t>2030</t>
        </is>
      </c>
      <c r="I4866" s="161" t="inlineStr">
        <is>
          <t>Mitigation_Investment_Needs_v1.1.xlsx (InvestmentNeeds v1.1, model output)</t>
        </is>
      </c>
    </row>
    <row r="4867" ht="13" customHeight="1">
      <c r="A4867" s="161" t="inlineStr">
        <is>
          <t>GAB</t>
        </is>
      </c>
      <c r="B4867" s="161" t="inlineStr">
        <is>
          <t>Gabon</t>
        </is>
      </c>
      <c r="C4867" s="161" t="inlineStr">
        <is>
          <t>Sub-Saharan Africa</t>
        </is>
      </c>
      <c r="D4867" s="161" t="inlineStr">
        <is>
          <t>Upper middle income</t>
        </is>
      </c>
      <c r="E4867" s="161" t="b">
        <v>1</v>
      </c>
      <c r="F4867" s="161" t="inlineStr">
        <is>
          <t>inn_incr_inv_afolu_2030_pct_gdp</t>
        </is>
      </c>
      <c r="G4867" s="161" t="n">
        <v>0.4307414737248845</v>
      </c>
      <c r="H4867" s="161" t="inlineStr">
        <is>
          <t>2030</t>
        </is>
      </c>
      <c r="I4867" s="161" t="inlineStr">
        <is>
          <t>Mitigation_Investment_Needs_v1.1.xlsx (InvestmentNeeds v1.1, model output)</t>
        </is>
      </c>
    </row>
    <row r="4868" ht="13" customHeight="1">
      <c r="A4868" s="161" t="inlineStr">
        <is>
          <t>GAB</t>
        </is>
      </c>
      <c r="B4868" s="161" t="inlineStr">
        <is>
          <t>Gabon</t>
        </is>
      </c>
      <c r="C4868" s="161" t="inlineStr">
        <is>
          <t>Sub-Saharan Africa</t>
        </is>
      </c>
      <c r="D4868" s="161" t="inlineStr">
        <is>
          <t>Upper middle income</t>
        </is>
      </c>
      <c r="E4868" s="161" t="b">
        <v>1</v>
      </c>
      <c r="F4868" s="161" t="inlineStr">
        <is>
          <t>inn_incr_cost_a_2030_pct_gdp</t>
        </is>
      </c>
      <c r="G4868" s="161" t="n">
        <v>0.0918160096934907</v>
      </c>
      <c r="H4868" s="161" t="inlineStr">
        <is>
          <t>2030</t>
        </is>
      </c>
      <c r="I4868" s="161" t="inlineStr">
        <is>
          <t>Mitigation_Investment_Needs_v1.1.xlsx (InvestmentNeeds v1.1, model output)</t>
        </is>
      </c>
    </row>
    <row r="4869" ht="13" customHeight="1">
      <c r="A4869" s="161" t="inlineStr">
        <is>
          <t>GAB</t>
        </is>
      </c>
      <c r="B4869" s="161" t="inlineStr">
        <is>
          <t>Gabon</t>
        </is>
      </c>
      <c r="C4869" s="161" t="inlineStr">
        <is>
          <t>Sub-Saharan Africa</t>
        </is>
      </c>
      <c r="D4869" s="161" t="inlineStr">
        <is>
          <t>Upper middle income</t>
        </is>
      </c>
      <c r="E4869" s="161" t="b">
        <v>1</v>
      </c>
      <c r="F4869" s="161" t="inlineStr">
        <is>
          <t>inn_incr_cost_b_2030_pct_gdp</t>
        </is>
      </c>
      <c r="G4869" s="161" t="n">
        <v>0.0467858555520979</v>
      </c>
      <c r="H4869" s="161" t="inlineStr">
        <is>
          <t>2030</t>
        </is>
      </c>
      <c r="I4869" s="161" t="inlineStr">
        <is>
          <t>Mitigation_Investment_Needs_v1.1.xlsx (InvestmentNeeds v1.1, model output)</t>
        </is>
      </c>
    </row>
    <row r="4870" ht="13" customHeight="1">
      <c r="A4870" s="161" t="inlineStr">
        <is>
          <t>GAB</t>
        </is>
      </c>
      <c r="B4870" s="161" t="inlineStr">
        <is>
          <t>Gabon</t>
        </is>
      </c>
      <c r="C4870" s="161" t="inlineStr">
        <is>
          <t>Sub-Saharan Africa</t>
        </is>
      </c>
      <c r="D4870" s="161" t="inlineStr">
        <is>
          <t>Upper middle income</t>
        </is>
      </c>
      <c r="E4870" s="161" t="b">
        <v>1</v>
      </c>
      <c r="F4870" s="161" t="inlineStr">
        <is>
          <t>inn_incr_cost_c_2030_pct_gdp</t>
        </is>
      </c>
      <c r="G4870" s="161" t="n">
        <v>-0.0154049918361683</v>
      </c>
      <c r="H4870" s="161" t="inlineStr">
        <is>
          <t>2030</t>
        </is>
      </c>
      <c r="I4870" s="161" t="inlineStr">
        <is>
          <t>Mitigation_Investment_Needs_v1.1.xlsx (InvestmentNeeds v1.1, model output)</t>
        </is>
      </c>
    </row>
    <row r="4871" ht="13" customHeight="1">
      <c r="A4871" s="161" t="inlineStr">
        <is>
          <t>GAB</t>
        </is>
      </c>
      <c r="B4871" s="161" t="inlineStr">
        <is>
          <t>Gabon</t>
        </is>
      </c>
      <c r="C4871" s="161" t="inlineStr">
        <is>
          <t>Sub-Saharan Africa</t>
        </is>
      </c>
      <c r="D4871" s="161" t="inlineStr">
        <is>
          <t>Upper middle income</t>
        </is>
      </c>
      <c r="E4871" s="161" t="b">
        <v>1</v>
      </c>
      <c r="F4871" s="161" t="inlineStr">
        <is>
          <t>inn_cost_per_t_b_2030_usd</t>
        </is>
      </c>
      <c r="G4871" s="161" t="n">
        <v>47.0384028776472</v>
      </c>
      <c r="H4871" s="161" t="inlineStr">
        <is>
          <t>2030</t>
        </is>
      </c>
      <c r="I4871" s="161" t="inlineStr">
        <is>
          <t>Mitigation_Investment_Needs_v1.1.xlsx (InvestmentNeeds v1.1, model output)</t>
        </is>
      </c>
    </row>
    <row r="4872" ht="13" customHeight="1">
      <c r="A4872" s="161" t="inlineStr">
        <is>
          <t>GAB</t>
        </is>
      </c>
      <c r="B4872" s="161" t="inlineStr">
        <is>
          <t>Gabon</t>
        </is>
      </c>
      <c r="C4872" s="161" t="inlineStr">
        <is>
          <t>Sub-Saharan Africa</t>
        </is>
      </c>
      <c r="D4872" s="161" t="inlineStr">
        <is>
          <t>Upper middle income</t>
        </is>
      </c>
      <c r="E4872" s="161" t="b">
        <v>1</v>
      </c>
      <c r="F4872" s="161" t="inlineStr">
        <is>
          <t>inn_coc_penalty_2030_pct_gdp</t>
        </is>
      </c>
      <c r="G4872" s="161" t="n">
        <v>0.1876256422558036</v>
      </c>
      <c r="H4872" s="161" t="inlineStr">
        <is>
          <t>2030</t>
        </is>
      </c>
      <c r="I4872" s="161" t="inlineStr">
        <is>
          <t>Mitigation_Investment_Needs_v1.1.xlsx (InvestmentNeeds v1.1, model output)</t>
        </is>
      </c>
    </row>
    <row r="4873" ht="13" customHeight="1">
      <c r="A4873" s="161" t="inlineStr">
        <is>
          <t>GAB</t>
        </is>
      </c>
      <c r="B4873" s="161" t="inlineStr">
        <is>
          <t>Gabon</t>
        </is>
      </c>
      <c r="C4873" s="161" t="inlineStr">
        <is>
          <t>Sub-Saharan Africa</t>
        </is>
      </c>
      <c r="D4873" s="161" t="inlineStr">
        <is>
          <t>Upper middle income</t>
        </is>
      </c>
      <c r="E4873" s="161" t="b">
        <v>1</v>
      </c>
      <c r="F4873" s="161" t="inlineStr">
        <is>
          <t>inn_pima_adj_inv_2030_pct_gdp</t>
        </is>
      </c>
      <c r="G4873" s="161" t="n">
        <v>6.201397974477201</v>
      </c>
      <c r="H4873" s="161" t="inlineStr">
        <is>
          <t>2030</t>
        </is>
      </c>
      <c r="I4873" s="161" t="inlineStr">
        <is>
          <t>Mitigation_Investment_Needs_v1.1.xlsx (InvestmentNeeds v1.1, model output)</t>
        </is>
      </c>
    </row>
    <row r="4874" ht="13" customHeight="1">
      <c r="A4874" s="161" t="inlineStr">
        <is>
          <t>GAB</t>
        </is>
      </c>
      <c r="B4874" s="161" t="inlineStr">
        <is>
          <t>Gabon</t>
        </is>
      </c>
      <c r="C4874" s="161" t="inlineStr">
        <is>
          <t>Sub-Saharan Africa</t>
        </is>
      </c>
      <c r="D4874" s="161" t="inlineStr">
        <is>
          <t>Upper middle income</t>
        </is>
      </c>
      <c r="E4874" s="161" t="b">
        <v>1</v>
      </c>
      <c r="F4874" s="161" t="inlineStr">
        <is>
          <t>nmim_nz_inv_2030_pct_gdp</t>
        </is>
      </c>
      <c r="G4874" s="161" t="n">
        <v>3.369280108776922</v>
      </c>
      <c r="H4874" s="161" t="inlineStr">
        <is>
          <t>2030</t>
        </is>
      </c>
      <c r="I4874" s="161" t="inlineStr">
        <is>
          <t>nmim_summary_v0_2.csv (InvestmentNeeds NMIM v0.2, model output)</t>
        </is>
      </c>
    </row>
    <row r="4875" ht="13" customHeight="1">
      <c r="A4875" s="161" t="inlineStr">
        <is>
          <t>GAB</t>
        </is>
      </c>
      <c r="B4875" s="161" t="inlineStr">
        <is>
          <t>Gabon</t>
        </is>
      </c>
      <c r="C4875" s="161" t="inlineStr">
        <is>
          <t>Sub-Saharan Africa</t>
        </is>
      </c>
      <c r="D4875" s="161" t="inlineStr">
        <is>
          <t>Upper middle income</t>
        </is>
      </c>
      <c r="E4875" s="161" t="b">
        <v>1</v>
      </c>
      <c r="F4875" s="161" t="inlineStr">
        <is>
          <t>nmim_typ1_2030_pct_gdp</t>
        </is>
      </c>
      <c r="G4875" s="161" t="n">
        <v>1.014090189506886</v>
      </c>
      <c r="H4875" s="161" t="inlineStr">
        <is>
          <t>2030</t>
        </is>
      </c>
      <c r="I4875" s="161" t="inlineStr">
        <is>
          <t>nmim_summary_v0_2.csv (InvestmentNeeds NMIM v0.2, model output)</t>
        </is>
      </c>
    </row>
    <row r="4876" ht="13" customHeight="1">
      <c r="A4876" s="161" t="inlineStr">
        <is>
          <t>GAB</t>
        </is>
      </c>
      <c r="B4876" s="161" t="inlineStr">
        <is>
          <t>Gabon</t>
        </is>
      </c>
      <c r="C4876" s="161" t="inlineStr">
        <is>
          <t>Sub-Saharan Africa</t>
        </is>
      </c>
      <c r="D4876" s="161" t="inlineStr">
        <is>
          <t>Upper middle income</t>
        </is>
      </c>
      <c r="E4876" s="161" t="b">
        <v>1</v>
      </c>
      <c r="F4876" s="161" t="inlineStr">
        <is>
          <t>nmim_typ2_2030_pct_gdp</t>
        </is>
      </c>
      <c r="G4876" s="161" t="n">
        <v>0.2712886214404272</v>
      </c>
      <c r="H4876" s="161" t="inlineStr">
        <is>
          <t>2030</t>
        </is>
      </c>
      <c r="I4876" s="161" t="inlineStr">
        <is>
          <t>nmim_summary_v0_2.csv (InvestmentNeeds NMIM v0.2, model output)</t>
        </is>
      </c>
    </row>
    <row r="4877" ht="13" customHeight="1">
      <c r="A4877" s="161" t="inlineStr">
        <is>
          <t>GAB</t>
        </is>
      </c>
      <c r="B4877" s="161" t="inlineStr">
        <is>
          <t>Gabon</t>
        </is>
      </c>
      <c r="C4877" s="161" t="inlineStr">
        <is>
          <t>Sub-Saharan Africa</t>
        </is>
      </c>
      <c r="D4877" s="161" t="inlineStr">
        <is>
          <t>Upper middle income</t>
        </is>
      </c>
      <c r="E4877" s="161" t="b">
        <v>1</v>
      </c>
      <c r="F4877" s="161" t="inlineStr">
        <is>
          <t>nmim_typ3_2030_pct_gdp</t>
        </is>
      </c>
      <c r="G4877" s="161" t="n">
        <v>0.2300251210562572</v>
      </c>
      <c r="H4877" s="161" t="inlineStr">
        <is>
          <t>2030</t>
        </is>
      </c>
      <c r="I4877" s="161" t="inlineStr">
        <is>
          <t>nmim_summary_v0_2.csv (InvestmentNeeds NMIM v0.2, model output)</t>
        </is>
      </c>
    </row>
    <row r="4878" ht="13" customHeight="1">
      <c r="A4878" s="161" t="inlineStr">
        <is>
          <t>GAB</t>
        </is>
      </c>
      <c r="B4878" s="161" t="inlineStr">
        <is>
          <t>Gabon</t>
        </is>
      </c>
      <c r="C4878" s="161" t="inlineStr">
        <is>
          <t>Sub-Saharan Africa</t>
        </is>
      </c>
      <c r="D4878" s="161" t="inlineStr">
        <is>
          <t>Upper middle income</t>
        </is>
      </c>
      <c r="E4878" s="161" t="b">
        <v>1</v>
      </c>
      <c r="F4878" s="161" t="inlineStr">
        <is>
          <t>nmim_typ4_2030_pct_gdp</t>
        </is>
      </c>
      <c r="G4878" s="161" t="n">
        <v>1.339370570287844</v>
      </c>
      <c r="H4878" s="161" t="inlineStr">
        <is>
          <t>2030</t>
        </is>
      </c>
      <c r="I4878" s="161" t="inlineStr">
        <is>
          <t>nmim_summary_v0_2.csv (InvestmentNeeds NMIM v0.2, model output)</t>
        </is>
      </c>
    </row>
    <row r="4879" ht="13" customHeight="1">
      <c r="A4879" s="161" t="inlineStr">
        <is>
          <t>GAB</t>
        </is>
      </c>
      <c r="B4879" s="161" t="inlineStr">
        <is>
          <t>Gabon</t>
        </is>
      </c>
      <c r="C4879" s="161" t="inlineStr">
        <is>
          <t>Sub-Saharan Africa</t>
        </is>
      </c>
      <c r="D4879" s="161" t="inlineStr">
        <is>
          <t>Upper middle income</t>
        </is>
      </c>
      <c r="E4879" s="161" t="b">
        <v>1</v>
      </c>
      <c r="F4879" s="161" t="inlineStr">
        <is>
          <t>nmim_typ5_2030_pct_gdp</t>
        </is>
      </c>
      <c r="G4879" s="161" t="n">
        <v>0.5145056061997141</v>
      </c>
      <c r="H4879" s="161" t="inlineStr">
        <is>
          <t>2030</t>
        </is>
      </c>
      <c r="I4879" s="161" t="inlineStr">
        <is>
          <t>nmim_summary_v0_2.csv (InvestmentNeeds NMIM v0.2, model output)</t>
        </is>
      </c>
    </row>
    <row r="4880" ht="13" customHeight="1">
      <c r="A4880" s="161" t="inlineStr">
        <is>
          <t>GAB</t>
        </is>
      </c>
      <c r="B4880" s="161" t="inlineStr">
        <is>
          <t>Gabon</t>
        </is>
      </c>
      <c r="C4880" s="161" t="inlineStr">
        <is>
          <t>Sub-Saharan Africa</t>
        </is>
      </c>
      <c r="D4880" s="161" t="inlineStr">
        <is>
          <t>Upper middle income</t>
        </is>
      </c>
      <c r="E4880" s="161" t="b">
        <v>1</v>
      </c>
      <c r="F4880" s="161" t="inlineStr">
        <is>
          <t>nmim_budget_need_2030_pct_gdp</t>
        </is>
      </c>
      <c r="G4880" s="161" t="n">
        <v>1.415901360674894</v>
      </c>
      <c r="H4880" s="161" t="inlineStr">
        <is>
          <t>2030</t>
        </is>
      </c>
      <c r="I4880" s="161" t="inlineStr">
        <is>
          <t>nmim_summary_v0_2.csv (InvestmentNeeds NMIM v0.2, model output)</t>
        </is>
      </c>
    </row>
    <row r="4881" ht="13" customHeight="1">
      <c r="A4881" s="161" t="inlineStr">
        <is>
          <t>GAB</t>
        </is>
      </c>
      <c r="B4881" s="161" t="inlineStr">
        <is>
          <t>Gabon</t>
        </is>
      </c>
      <c r="C4881" s="161" t="inlineStr">
        <is>
          <t>Sub-Saharan Africa</t>
        </is>
      </c>
      <c r="D4881" s="161" t="inlineStr">
        <is>
          <t>Upper middle income</t>
        </is>
      </c>
      <c r="E4881" s="161" t="b">
        <v>1</v>
      </c>
      <c r="F4881" s="161" t="inlineStr">
        <is>
          <t>nmim_private_share_2030_pct</t>
        </is>
      </c>
      <c r="G4881" s="161" t="n">
        <v>49.92431831945722</v>
      </c>
      <c r="H4881" s="161" t="inlineStr">
        <is>
          <t>2030</t>
        </is>
      </c>
      <c r="I4881" s="161" t="inlineStr">
        <is>
          <t>nmim_summary_v0_2.csv (InvestmentNeeds NMIM v0.2, model output)</t>
        </is>
      </c>
    </row>
    <row r="4882" ht="13" customHeight="1">
      <c r="A4882" s="161" t="inlineStr">
        <is>
          <t>GAB</t>
        </is>
      </c>
      <c r="B4882" s="161" t="inlineStr">
        <is>
          <t>Gabon</t>
        </is>
      </c>
      <c r="C4882" s="161" t="inlineStr">
        <is>
          <t>Sub-Saharan Africa</t>
        </is>
      </c>
      <c r="D4882" s="161" t="inlineStr">
        <is>
          <t>Upper middle income</t>
        </is>
      </c>
      <c r="E4882" s="161" t="b">
        <v>1</v>
      </c>
      <c r="F4882" s="161" t="inlineStr">
        <is>
          <t>nmim_incr_inv_2030_pct_gdp</t>
        </is>
      </c>
      <c r="G4882" s="161" t="n">
        <v>2.750316174316242</v>
      </c>
      <c r="H4882" s="161" t="inlineStr">
        <is>
          <t>2030</t>
        </is>
      </c>
      <c r="I4882" s="161" t="inlineStr">
        <is>
          <t>nmim_summary_v0_2.csv (InvestmentNeeds NMIM v0.2, model output)</t>
        </is>
      </c>
    </row>
    <row r="4883" ht="13" customHeight="1">
      <c r="A4883" s="161" t="inlineStr">
        <is>
          <t>GAB</t>
        </is>
      </c>
      <c r="B4883" s="161" t="inlineStr">
        <is>
          <t>Gabon</t>
        </is>
      </c>
      <c r="C4883" s="161" t="inlineStr">
        <is>
          <t>Sub-Saharan Africa</t>
        </is>
      </c>
      <c r="D4883" s="161" t="inlineStr">
        <is>
          <t>Upper middle income</t>
        </is>
      </c>
      <c r="E4883" s="161" t="b">
        <v>1</v>
      </c>
      <c r="F4883" s="161" t="inlineStr">
        <is>
          <t>nmim_incr_inv_2050_pct_gdp</t>
        </is>
      </c>
      <c r="G4883" s="161" t="n">
        <v>2.625413196670306</v>
      </c>
      <c r="H4883" s="161" t="inlineStr">
        <is>
          <t>2050</t>
        </is>
      </c>
      <c r="I4883" s="161" t="inlineStr">
        <is>
          <t>nmim_summary_v0_2.csv (InvestmentNeeds NMIM v0.2, model output)</t>
        </is>
      </c>
    </row>
    <row r="4884" ht="13" customHeight="1">
      <c r="A4884" s="161" t="inlineStr">
        <is>
          <t>GAB</t>
        </is>
      </c>
      <c r="B4884" s="161" t="inlineStr">
        <is>
          <t>Gabon</t>
        </is>
      </c>
      <c r="C4884" s="161" t="inlineStr">
        <is>
          <t>Sub-Saharan Africa</t>
        </is>
      </c>
      <c r="D4884" s="161" t="inlineStr">
        <is>
          <t>Upper middle income</t>
        </is>
      </c>
      <c r="E4884" s="161" t="b">
        <v>1</v>
      </c>
      <c r="F4884" s="161" t="inlineStr">
        <is>
          <t>nmim_pv_incr_cost_b_pct_gdp</t>
        </is>
      </c>
      <c r="G4884" s="161" t="n">
        <v>25.51034617657896</v>
      </c>
      <c r="H4884" s="161" t="inlineStr">
        <is>
          <t>2025-2050</t>
        </is>
      </c>
      <c r="I4884" s="161" t="inlineStr">
        <is>
          <t>nmim_summary_v0_2.csv (InvestmentNeeds NMIM v0.2, model output)</t>
        </is>
      </c>
    </row>
    <row r="4885" ht="13" customHeight="1">
      <c r="A4885" s="161" t="inlineStr">
        <is>
          <t>GAB</t>
        </is>
      </c>
      <c r="B4885" s="161" t="inlineStr">
        <is>
          <t>Gabon</t>
        </is>
      </c>
      <c r="C4885" s="161" t="inlineStr">
        <is>
          <t>Sub-Saharan Africa</t>
        </is>
      </c>
      <c r="D4885" s="161" t="inlineStr">
        <is>
          <t>Upper middle income</t>
        </is>
      </c>
      <c r="E4885" s="161" t="b">
        <v>1</v>
      </c>
      <c r="F4885" s="161" t="inlineStr">
        <is>
          <t>price_diesel_usd_litre</t>
        </is>
      </c>
      <c r="G4885" s="161" t="n">
        <v>0.8100000000000001</v>
      </c>
      <c r="H4885" s="161" t="inlineStr">
        <is>
          <t>2024</t>
        </is>
      </c>
      <c r="I4885" s="161" t="inlineStr">
        <is>
          <t>imffossilfuelsubsidiesdata.xlsb</t>
        </is>
      </c>
    </row>
    <row r="4886" ht="13" customHeight="1">
      <c r="A4886" s="161" t="inlineStr">
        <is>
          <t>GAB</t>
        </is>
      </c>
      <c r="B4886" s="161" t="inlineStr">
        <is>
          <t>Gabon</t>
        </is>
      </c>
      <c r="C4886" s="161" t="inlineStr">
        <is>
          <t>Sub-Saharan Africa</t>
        </is>
      </c>
      <c r="D4886" s="161" t="inlineStr">
        <is>
          <t>Upper middle income</t>
        </is>
      </c>
      <c r="E4886" s="161" t="b">
        <v>1</v>
      </c>
      <c r="F4886" s="161" t="inlineStr">
        <is>
          <t>price_gasoline_usd_litre</t>
        </is>
      </c>
      <c r="G4886" s="161" t="n">
        <v>0.945</v>
      </c>
      <c r="H4886" s="161" t="inlineStr">
        <is>
          <t>2024</t>
        </is>
      </c>
      <c r="I4886" s="161" t="inlineStr">
        <is>
          <t>imffossilfuelsubsidiesdata.xlsb</t>
        </is>
      </c>
    </row>
    <row r="4887" ht="13" customHeight="1">
      <c r="A4887" s="161" t="inlineStr">
        <is>
          <t>GAB</t>
        </is>
      </c>
      <c r="B4887" s="161" t="inlineStr">
        <is>
          <t>Gabon</t>
        </is>
      </c>
      <c r="C4887" s="161" t="inlineStr">
        <is>
          <t>Sub-Saharan Africa</t>
        </is>
      </c>
      <c r="D4887" s="161" t="inlineStr">
        <is>
          <t>Upper middle income</t>
        </is>
      </c>
      <c r="E4887" s="161" t="b">
        <v>1</v>
      </c>
      <c r="F4887" s="161" t="inlineStr">
        <is>
          <t>price_electricity_residential_usd_kwh</t>
        </is>
      </c>
      <c r="G4887" s="161" t="n">
        <v>0.203</v>
      </c>
      <c r="H4887" s="161" t="inlineStr">
        <is>
          <t>2024</t>
        </is>
      </c>
      <c r="I4887" s="161" t="inlineStr">
        <is>
          <t>imffossilfuelsubsidiesdata.xlsb</t>
        </is>
      </c>
    </row>
    <row r="4888" ht="13" customHeight="1">
      <c r="A4888" s="161" t="inlineStr">
        <is>
          <t>GAB</t>
        </is>
      </c>
      <c r="B4888" s="161" t="inlineStr">
        <is>
          <t>Gabon</t>
        </is>
      </c>
      <c r="C4888" s="161" t="inlineStr">
        <is>
          <t>Sub-Saharan Africa</t>
        </is>
      </c>
      <c r="D4888" s="161" t="inlineStr">
        <is>
          <t>Upper middle income</t>
        </is>
      </c>
      <c r="E4888" s="161" t="b">
        <v>1</v>
      </c>
      <c r="F4888" s="161" t="inlineStr">
        <is>
          <t>price_electricity_industry_usd_kwh</t>
        </is>
      </c>
      <c r="G4888" s="161" t="n">
        <v>0.178</v>
      </c>
      <c r="H4888" s="161" t="inlineStr">
        <is>
          <t>2024</t>
        </is>
      </c>
      <c r="I4888" s="161" t="inlineStr">
        <is>
          <t>imffossilfuelsubsidiesdata.xlsb</t>
        </is>
      </c>
    </row>
    <row r="4889" ht="13" customHeight="1">
      <c r="A4889" s="161" t="inlineStr">
        <is>
          <t>GAB</t>
        </is>
      </c>
      <c r="B4889" s="161" t="inlineStr">
        <is>
          <t>Gabon</t>
        </is>
      </c>
      <c r="C4889" s="161" t="inlineStr">
        <is>
          <t>Sub-Saharan Africa</t>
        </is>
      </c>
      <c r="D4889" s="161" t="inlineStr">
        <is>
          <t>Upper middle income</t>
        </is>
      </c>
      <c r="E4889" s="161" t="b">
        <v>1</v>
      </c>
      <c r="F4889" s="161" t="inlineStr">
        <is>
          <t>price_gas_residential_usd_gj</t>
        </is>
      </c>
      <c r="G4889" s="161" t="n">
        <v>12.617</v>
      </c>
      <c r="H4889" s="161" t="inlineStr">
        <is>
          <t>2024</t>
        </is>
      </c>
      <c r="I4889" s="161" t="inlineStr">
        <is>
          <t>imffossilfuelsubsidiesdata.xlsb</t>
        </is>
      </c>
    </row>
    <row r="4890" ht="13" customHeight="1">
      <c r="A4890" s="161" t="inlineStr">
        <is>
          <t>GAB</t>
        </is>
      </c>
      <c r="B4890" s="161" t="inlineStr">
        <is>
          <t>Gabon</t>
        </is>
      </c>
      <c r="C4890" s="161" t="inlineStr">
        <is>
          <t>Sub-Saharan Africa</t>
        </is>
      </c>
      <c r="D4890" s="161" t="inlineStr">
        <is>
          <t>Upper middle income</t>
        </is>
      </c>
      <c r="E4890" s="161" t="b">
        <v>1</v>
      </c>
      <c r="F4890" s="161" t="inlineStr">
        <is>
          <t>price_gas_industry_usd_gj</t>
        </is>
      </c>
      <c r="G4890" s="161" t="n">
        <v>6.721</v>
      </c>
      <c r="H4890" s="161" t="inlineStr">
        <is>
          <t>2024</t>
        </is>
      </c>
      <c r="I4890" s="161" t="inlineStr">
        <is>
          <t>imffossilfuelsubsidiesdata.xlsb</t>
        </is>
      </c>
    </row>
    <row r="4891" ht="13" customHeight="1">
      <c r="A4891" s="161" t="inlineStr">
        <is>
          <t>GAB</t>
        </is>
      </c>
      <c r="B4891" s="161" t="inlineStr">
        <is>
          <t>Gabon</t>
        </is>
      </c>
      <c r="C4891" s="161" t="inlineStr">
        <is>
          <t>Sub-Saharan Africa</t>
        </is>
      </c>
      <c r="D4891" s="161" t="inlineStr">
        <is>
          <t>Upper middle income</t>
        </is>
      </c>
      <c r="E4891" s="161" t="b">
        <v>1</v>
      </c>
      <c r="F4891" s="161" t="inlineStr">
        <is>
          <t>price_gas_power_usd_gj</t>
        </is>
      </c>
      <c r="G4891" s="161" t="n">
        <v>6.06</v>
      </c>
      <c r="H4891" s="161" t="inlineStr">
        <is>
          <t>2024</t>
        </is>
      </c>
      <c r="I4891" s="161" t="inlineStr">
        <is>
          <t>imffossilfuelsubsidiesdata.xlsb</t>
        </is>
      </c>
    </row>
    <row r="4892" ht="13" customHeight="1">
      <c r="A4892" s="161" t="inlineStr">
        <is>
          <t>GAB</t>
        </is>
      </c>
      <c r="B4892" s="161" t="inlineStr">
        <is>
          <t>Gabon</t>
        </is>
      </c>
      <c r="C4892" s="161" t="inlineStr">
        <is>
          <t>Sub-Saharan Africa</t>
        </is>
      </c>
      <c r="D4892" s="161" t="inlineStr">
        <is>
          <t>Upper middle income</t>
        </is>
      </c>
      <c r="E4892" s="161" t="b">
        <v>1</v>
      </c>
      <c r="F4892" s="161" t="inlineStr">
        <is>
          <t>price_coal_residential_usd_gj</t>
        </is>
      </c>
      <c r="G4892" s="161" t="n">
        <v>14.889</v>
      </c>
      <c r="H4892" s="161" t="inlineStr">
        <is>
          <t>2024</t>
        </is>
      </c>
      <c r="I4892" s="161" t="inlineStr">
        <is>
          <t>imffossilfuelsubsidiesdata.xlsb</t>
        </is>
      </c>
    </row>
    <row r="4893" ht="13" customHeight="1">
      <c r="A4893" s="161" t="inlineStr">
        <is>
          <t>GAB</t>
        </is>
      </c>
      <c r="B4893" s="161" t="inlineStr">
        <is>
          <t>Gabon</t>
        </is>
      </c>
      <c r="C4893" s="161" t="inlineStr">
        <is>
          <t>Sub-Saharan Africa</t>
        </is>
      </c>
      <c r="D4893" s="161" t="inlineStr">
        <is>
          <t>Upper middle income</t>
        </is>
      </c>
      <c r="E4893" s="161" t="b">
        <v>1</v>
      </c>
      <c r="F4893" s="161" t="inlineStr">
        <is>
          <t>price_coal_industry_usd_gj</t>
        </is>
      </c>
      <c r="G4893" s="161" t="n">
        <v>7.439</v>
      </c>
      <c r="H4893" s="161" t="inlineStr">
        <is>
          <t>2024</t>
        </is>
      </c>
      <c r="I4893" s="161" t="inlineStr">
        <is>
          <t>imffossilfuelsubsidiesdata.xlsb</t>
        </is>
      </c>
    </row>
    <row r="4894" ht="13" customHeight="1">
      <c r="A4894" s="161" t="inlineStr">
        <is>
          <t>GAB</t>
        </is>
      </c>
      <c r="B4894" s="161" t="inlineStr">
        <is>
          <t>Gabon</t>
        </is>
      </c>
      <c r="C4894" s="161" t="inlineStr">
        <is>
          <t>Sub-Saharan Africa</t>
        </is>
      </c>
      <c r="D4894" s="161" t="inlineStr">
        <is>
          <t>Upper middle income</t>
        </is>
      </c>
      <c r="E4894" s="161" t="b">
        <v>1</v>
      </c>
      <c r="F4894" s="161" t="inlineStr">
        <is>
          <t>price_coal_power_usd_gj</t>
        </is>
      </c>
      <c r="G4894" s="161" t="n">
        <v>6</v>
      </c>
      <c r="H4894" s="161" t="inlineStr">
        <is>
          <t>2024</t>
        </is>
      </c>
      <c r="I4894" s="161" t="inlineStr">
        <is>
          <t>imffossilfuelsubsidiesdata.xlsb</t>
        </is>
      </c>
    </row>
    <row r="4895" ht="13" customHeight="1">
      <c r="A4895" s="161" t="inlineStr">
        <is>
          <t>GAB</t>
        </is>
      </c>
      <c r="B4895" s="161" t="inlineStr">
        <is>
          <t>Gabon</t>
        </is>
      </c>
      <c r="C4895" s="161" t="inlineStr">
        <is>
          <t>Sub-Saharan Africa</t>
        </is>
      </c>
      <c r="D4895" s="161" t="inlineStr">
        <is>
          <t>Upper middle income</t>
        </is>
      </c>
      <c r="E4895" s="161" t="b">
        <v>1</v>
      </c>
      <c r="F4895" s="161" t="inlineStr">
        <is>
          <t>power_market_structure</t>
        </is>
      </c>
      <c r="G4895" s="161" t="n">
        <v>2</v>
      </c>
      <c r="H4895" s="161" t="inlineStr">
        <is>
          <t>2013</t>
        </is>
      </c>
      <c r="I4895" s="161" t="inlineStr">
        <is>
          <t>dataverse_files.zip</t>
        </is>
      </c>
    </row>
    <row r="4896" ht="13" customHeight="1">
      <c r="A4896" s="161" t="inlineStr">
        <is>
          <t>GAB</t>
        </is>
      </c>
      <c r="B4896" s="161" t="inlineStr">
        <is>
          <t>Gabon</t>
        </is>
      </c>
      <c r="C4896" s="161" t="inlineStr">
        <is>
          <t>Sub-Saharan Africa</t>
        </is>
      </c>
      <c r="D4896" s="161" t="inlineStr">
        <is>
          <t>Upper middle income</t>
        </is>
      </c>
      <c r="E4896" s="161" t="b">
        <v>1</v>
      </c>
      <c r="F4896" s="161" t="inlineStr">
        <is>
          <t>independent_regulator</t>
        </is>
      </c>
      <c r="G4896" s="161" t="n">
        <v>1</v>
      </c>
      <c r="H4896" s="161" t="inlineStr">
        <is>
          <t>2013</t>
        </is>
      </c>
      <c r="I4896" s="161" t="inlineStr">
        <is>
          <t>dataverse_files.zip</t>
        </is>
      </c>
    </row>
    <row r="4897" ht="13" customHeight="1">
      <c r="A4897" s="161" t="inlineStr">
        <is>
          <t>GAB</t>
        </is>
      </c>
      <c r="B4897" s="161" t="inlineStr">
        <is>
          <t>Gabon</t>
        </is>
      </c>
      <c r="C4897" s="161" t="inlineStr">
        <is>
          <t>Sub-Saharan Africa</t>
        </is>
      </c>
      <c r="D4897" s="161" t="inlineStr">
        <is>
          <t>Upper middle income</t>
        </is>
      </c>
      <c r="E4897" s="161" t="b">
        <v>1</v>
      </c>
      <c r="F4897" s="161" t="inlineStr">
        <is>
          <t>generation_unbundled</t>
        </is>
      </c>
      <c r="G4897" s="161" t="n">
        <v>0</v>
      </c>
      <c r="H4897" s="161" t="inlineStr">
        <is>
          <t>2013</t>
        </is>
      </c>
      <c r="I4897" s="161" t="inlineStr">
        <is>
          <t>dataverse_files.zip</t>
        </is>
      </c>
    </row>
    <row r="4898" ht="13" customHeight="1">
      <c r="A4898" s="161" t="inlineStr">
        <is>
          <t>GAB</t>
        </is>
      </c>
      <c r="B4898" s="161" t="inlineStr">
        <is>
          <t>Gabon</t>
        </is>
      </c>
      <c r="C4898" s="161" t="inlineStr">
        <is>
          <t>Sub-Saharan Africa</t>
        </is>
      </c>
      <c r="D4898" s="161" t="inlineStr">
        <is>
          <t>Upper middle income</t>
        </is>
      </c>
      <c r="E4898" s="161" t="b">
        <v>1</v>
      </c>
      <c r="F4898" s="161" t="inlineStr">
        <is>
          <t>revenue_pct_gdp</t>
        </is>
      </c>
      <c r="G4898" s="161" t="n">
        <v>21.472</v>
      </c>
      <c r="H4898" s="161" t="inlineStr">
        <is>
          <t>2024</t>
        </is>
      </c>
      <c r="I4898" s="161" t="inlineStr">
        <is>
          <t>dataset_2026-08-26T13_41_09_874550254Z_DEFAULT_INTEGRATION_IMF_RES_WEO_9_0_0.csv</t>
        </is>
      </c>
    </row>
    <row r="4899" ht="13" customHeight="1">
      <c r="A4899" s="161" t="inlineStr">
        <is>
          <t>GAB</t>
        </is>
      </c>
      <c r="B4899" s="161" t="inlineStr">
        <is>
          <t>Gabon</t>
        </is>
      </c>
      <c r="C4899" s="161" t="inlineStr">
        <is>
          <t>Sub-Saharan Africa</t>
        </is>
      </c>
      <c r="D4899" s="161" t="inlineStr">
        <is>
          <t>Upper middle income</t>
        </is>
      </c>
      <c r="E4899" s="161" t="b">
        <v>1</v>
      </c>
      <c r="F4899" s="161" t="inlineStr">
        <is>
          <t>primary_balance_pct_gdp</t>
        </is>
      </c>
      <c r="G4899" s="161" t="n">
        <v>-0.043</v>
      </c>
      <c r="H4899" s="161" t="inlineStr">
        <is>
          <t>2024</t>
        </is>
      </c>
      <c r="I4899" s="161" t="inlineStr">
        <is>
          <t>dataset_2026-08-26T13_41_09_874550254Z_DEFAULT_INTEGRATION_IMF_RES_WEO_9_0_0.csv</t>
        </is>
      </c>
    </row>
    <row r="4900" ht="13" customHeight="1">
      <c r="A4900" s="161" t="inlineStr">
        <is>
          <t>GAB</t>
        </is>
      </c>
      <c r="B4900" s="161" t="inlineStr">
        <is>
          <t>Gabon</t>
        </is>
      </c>
      <c r="C4900" s="161" t="inlineStr">
        <is>
          <t>Sub-Saharan Africa</t>
        </is>
      </c>
      <c r="D4900" s="161" t="inlineStr">
        <is>
          <t>Upper middle income</t>
        </is>
      </c>
      <c r="E4900" s="161" t="b">
        <v>1</v>
      </c>
      <c r="F4900" s="161" t="inlineStr">
        <is>
          <t>current_account_pct_gdp</t>
        </is>
      </c>
      <c r="G4900" s="161" t="n">
        <v>1.714</v>
      </c>
      <c r="H4900" s="161" t="inlineStr">
        <is>
          <t>2024</t>
        </is>
      </c>
      <c r="I4900" s="161" t="inlineStr">
        <is>
          <t>dataset_2026-08-26T13_41_09_874550254Z_DEFAULT_INTEGRATION_IMF_RES_WEO_9_0_0.csv</t>
        </is>
      </c>
    </row>
    <row r="4901" ht="13" customHeight="1">
      <c r="A4901" s="161" t="inlineStr">
        <is>
          <t>GAB</t>
        </is>
      </c>
      <c r="B4901" s="161" t="inlineStr">
        <is>
          <t>Gabon</t>
        </is>
      </c>
      <c r="C4901" s="161" t="inlineStr">
        <is>
          <t>Sub-Saharan Africa</t>
        </is>
      </c>
      <c r="D4901" s="161" t="inlineStr">
        <is>
          <t>Upper middle income</t>
        </is>
      </c>
      <c r="E4901" s="161" t="b">
        <v>1</v>
      </c>
      <c r="F4901" s="161" t="inlineStr">
        <is>
          <t>gross_capital_formation_pct_gdp</t>
        </is>
      </c>
      <c r="G4901" s="161" t="n">
        <v>37.615</v>
      </c>
      <c r="H4901" s="161" t="inlineStr">
        <is>
          <t>2024</t>
        </is>
      </c>
      <c r="I4901" s="161" t="inlineStr">
        <is>
          <t>dataset_2026-08-26T13_41_09_874550254Z_DEFAULT_INTEGRATION_IMF_RES_WEO_9_0_0.csv</t>
        </is>
      </c>
    </row>
    <row r="4902" ht="13" customHeight="1">
      <c r="A4902" s="161" t="inlineStr">
        <is>
          <t>GAB</t>
        </is>
      </c>
      <c r="B4902" s="161" t="inlineStr">
        <is>
          <t>Gabon</t>
        </is>
      </c>
      <c r="C4902" s="161" t="inlineStr">
        <is>
          <t>Sub-Saharan Africa</t>
        </is>
      </c>
      <c r="D4902" s="161" t="inlineStr">
        <is>
          <t>Upper middle income</t>
        </is>
      </c>
      <c r="E4902" s="161" t="b">
        <v>1</v>
      </c>
      <c r="F4902" s="161" t="inlineStr">
        <is>
          <t>real_gdp_growth_5y_avg_pct</t>
        </is>
      </c>
      <c r="G4902" s="161" t="n">
        <v>1.7</v>
      </c>
      <c r="H4902" s="161" t="inlineStr">
        <is>
          <t>2020-2024 avg</t>
        </is>
      </c>
      <c r="I4902" s="161" t="inlineStr">
        <is>
          <t>dataset_2026-08-26T13_41_09_874550254Z_DEFAULT_INTEGRATION_IMF_RES_WEO_9_0_0.csv (derived)</t>
        </is>
      </c>
    </row>
    <row r="4903" ht="13" customHeight="1">
      <c r="A4903" s="161" t="inlineStr">
        <is>
          <t>GAB</t>
        </is>
      </c>
      <c r="B4903" s="161" t="inlineStr">
        <is>
          <t>Gabon</t>
        </is>
      </c>
      <c r="C4903" s="161" t="inlineStr">
        <is>
          <t>Sub-Saharan Africa</t>
        </is>
      </c>
      <c r="D4903" s="161" t="inlineStr">
        <is>
          <t>Upper middle income</t>
        </is>
      </c>
      <c r="E4903" s="161" t="b">
        <v>1</v>
      </c>
      <c r="F4903" s="161" t="inlineStr">
        <is>
          <t>int_budget_need_2030_pct_gdp</t>
        </is>
      </c>
      <c r="G4903" s="161" t="n">
        <v>1.318</v>
      </c>
      <c r="H4903" s="161" t="inlineStr">
        <is>
          <t>2030</t>
        </is>
      </c>
      <c r="I4903" s="161" t="inlineStr">
        <is>
          <t>integrated_results.csv (MacroFiscalModels v0.1, model output)</t>
        </is>
      </c>
    </row>
    <row r="4904" ht="13" customHeight="1">
      <c r="A4904" s="161" t="inlineStr">
        <is>
          <t>GAB</t>
        </is>
      </c>
      <c r="B4904" s="161" t="inlineStr">
        <is>
          <t>Gabon</t>
        </is>
      </c>
      <c r="C4904" s="161" t="inlineStr">
        <is>
          <t>Sub-Saharan Africa</t>
        </is>
      </c>
      <c r="D4904" s="161" t="inlineStr">
        <is>
          <t>Upper middle income</t>
        </is>
      </c>
      <c r="E4904" s="161" t="b">
        <v>1</v>
      </c>
      <c r="F4904" s="161" t="inlineStr">
        <is>
          <t>int_pricing_revenue_2030_pct_gdp</t>
        </is>
      </c>
      <c r="G4904" s="161" t="n">
        <v>0.299</v>
      </c>
      <c r="H4904" s="161" t="inlineStr">
        <is>
          <t>2030</t>
        </is>
      </c>
      <c r="I4904" s="161" t="inlineStr">
        <is>
          <t>integrated_results.csv (MacroFiscalModels v0.1, model output)</t>
        </is>
      </c>
    </row>
    <row r="4905" ht="13" customHeight="1">
      <c r="A4905" s="161" t="inlineStr">
        <is>
          <t>GAB</t>
        </is>
      </c>
      <c r="B4905" s="161" t="inlineStr">
        <is>
          <t>Gabon</t>
        </is>
      </c>
      <c r="C4905" s="161" t="inlineStr">
        <is>
          <t>Sub-Saharan Africa</t>
        </is>
      </c>
      <c r="D4905" s="161" t="inlineStr">
        <is>
          <t>Upper middle income</t>
        </is>
      </c>
      <c r="E4905" s="161" t="b">
        <v>1</v>
      </c>
      <c r="F4905" s="161" t="inlineStr">
        <is>
          <t>int_financing_gap_2030_pct_gdp</t>
        </is>
      </c>
      <c r="G4905" s="161" t="n">
        <v>1.019</v>
      </c>
      <c r="H4905" s="161" t="inlineStr">
        <is>
          <t>2030</t>
        </is>
      </c>
      <c r="I4905" s="161" t="inlineStr">
        <is>
          <t>integrated_results.csv (MacroFiscalModels v0.1, model output)</t>
        </is>
      </c>
    </row>
    <row r="4906" ht="13" customHeight="1">
      <c r="A4906" s="161" t="inlineStr">
        <is>
          <t>GAB</t>
        </is>
      </c>
      <c r="B4906" s="161" t="inlineStr">
        <is>
          <t>Gabon</t>
        </is>
      </c>
      <c r="C4906" s="161" t="inlineStr">
        <is>
          <t>Sub-Saharan Africa</t>
        </is>
      </c>
      <c r="D4906" s="161" t="inlineStr">
        <is>
          <t>Upper middle income</t>
        </is>
      </c>
      <c r="E4906" s="161" t="b">
        <v>1</v>
      </c>
      <c r="F4906" s="161" t="inlineStr">
        <is>
          <t>int_gdp_dev_2050_pct</t>
        </is>
      </c>
      <c r="G4906" s="161" t="n">
        <v>-11.12</v>
      </c>
      <c r="H4906" s="161" t="inlineStr">
        <is>
          <t>2050</t>
        </is>
      </c>
      <c r="I4906" s="161" t="inlineStr">
        <is>
          <t>integrated_results.csv (MacroFiscalModels v0.1, model output)</t>
        </is>
      </c>
    </row>
    <row r="4907" ht="13" customHeight="1">
      <c r="A4907" s="161" t="inlineStr">
        <is>
          <t>GAB</t>
        </is>
      </c>
      <c r="B4907" s="161" t="inlineStr">
        <is>
          <t>Gabon</t>
        </is>
      </c>
      <c r="C4907" s="161" t="inlineStr">
        <is>
          <t>Sub-Saharan Africa</t>
        </is>
      </c>
      <c r="D4907" s="161" t="inlineStr">
        <is>
          <t>Upper middle income</t>
        </is>
      </c>
      <c r="E4907" s="161" t="b">
        <v>1</v>
      </c>
      <c r="F4907" s="161" t="inlineStr">
        <is>
          <t>int_debt_2050_pct_gdp</t>
        </is>
      </c>
      <c r="G4907" s="161" t="n">
        <v>102.3</v>
      </c>
      <c r="H4907" s="161" t="inlineStr">
        <is>
          <t>2050</t>
        </is>
      </c>
      <c r="I4907" s="161" t="inlineStr">
        <is>
          <t>integrated_results.csv (MacroFiscalModels v0.1, model output)</t>
        </is>
      </c>
    </row>
    <row r="4908" ht="13" customHeight="1">
      <c r="A4908" s="161" t="inlineStr">
        <is>
          <t>GMB</t>
        </is>
      </c>
      <c r="B4908" s="161" t="inlineStr">
        <is>
          <t>Gambia, The</t>
        </is>
      </c>
      <c r="C4908" s="161" t="inlineStr">
        <is>
          <t>Sub-Saharan Africa</t>
        </is>
      </c>
      <c r="D4908" s="161" t="inlineStr">
        <is>
          <t>Low income</t>
        </is>
      </c>
      <c r="E4908" s="161" t="b">
        <v>1</v>
      </c>
      <c r="F4908" s="161" t="inlineStr">
        <is>
          <t>interest_to_revenue_pct</t>
        </is>
      </c>
      <c r="G4908" s="161" t="n">
        <v>14.516</v>
      </c>
      <c r="H4908" s="161" t="inlineStr">
        <is>
          <t>2024</t>
        </is>
      </c>
      <c r="I4908" s="161" t="inlineStr">
        <is>
          <t>dataset_2026-08-26T13_41_09_874550254Z_DEFAULT_INTEGRATION_IMF_RES_WEO_9_0_0.csv (derived)</t>
        </is>
      </c>
    </row>
    <row r="4909" ht="13" customHeight="1">
      <c r="A4909" s="161" t="inlineStr">
        <is>
          <t>GMB</t>
        </is>
      </c>
      <c r="B4909" s="161" t="inlineStr">
        <is>
          <t>Gambia, The</t>
        </is>
      </c>
      <c r="C4909" s="161" t="inlineStr">
        <is>
          <t>Sub-Saharan Africa</t>
        </is>
      </c>
      <c r="D4909" s="161" t="inlineStr">
        <is>
          <t>Low income</t>
        </is>
      </c>
      <c r="E4909" s="161" t="b">
        <v>1</v>
      </c>
      <c r="F4909" s="161" t="inlineStr">
        <is>
          <t>interest_pct_gdp</t>
        </is>
      </c>
      <c r="G4909" s="161" t="n">
        <v>3.096</v>
      </c>
      <c r="H4909" s="161" t="inlineStr">
        <is>
          <t>2024</t>
        </is>
      </c>
      <c r="I4909" s="161" t="inlineStr">
        <is>
          <t>dataset_2026-08-26T13_41_09_874550254Z_DEFAULT_INTEGRATION_IMF_RES_WEO_9_0_0.csv (derived)</t>
        </is>
      </c>
    </row>
    <row r="4910" ht="13" customHeight="1">
      <c r="A4910" s="161" t="inlineStr">
        <is>
          <t>GMB</t>
        </is>
      </c>
      <c r="B4910" s="161" t="inlineStr">
        <is>
          <t>Gambia, The</t>
        </is>
      </c>
      <c r="C4910" s="161" t="inlineStr">
        <is>
          <t>Sub-Saharan Africa</t>
        </is>
      </c>
      <c r="D4910" s="161" t="inlineStr">
        <is>
          <t>Low income</t>
        </is>
      </c>
      <c r="E4910" s="161" t="b">
        <v>1</v>
      </c>
      <c r="F4910" s="161" t="inlineStr">
        <is>
          <t>gross_debt_pct_gdp</t>
        </is>
      </c>
      <c r="G4910" s="161" t="n">
        <v>78.471</v>
      </c>
      <c r="H4910" s="161" t="inlineStr">
        <is>
          <t>2024</t>
        </is>
      </c>
      <c r="I4910" s="161" t="inlineStr">
        <is>
          <t>dataset_2026-08-26T13_41_09_874550254Z_DEFAULT_INTEGRATION_IMF_RES_WEO_9_0_0.csv</t>
        </is>
      </c>
    </row>
    <row r="4911" ht="13" customHeight="1">
      <c r="A4911" s="161" t="inlineStr">
        <is>
          <t>GMB</t>
        </is>
      </c>
      <c r="B4911" s="161" t="inlineStr">
        <is>
          <t>Gambia, The</t>
        </is>
      </c>
      <c r="C4911" s="161" t="inlineStr">
        <is>
          <t>Sub-Saharan Africa</t>
        </is>
      </c>
      <c r="D4911" s="161" t="inlineStr">
        <is>
          <t>Low income</t>
        </is>
      </c>
      <c r="E4911" s="161" t="b">
        <v>1</v>
      </c>
      <c r="F4911" s="161" t="inlineStr">
        <is>
          <t>tax_revenue_pct_gdp</t>
        </is>
      </c>
      <c r="G4911" s="161" t="n">
        <v>11.122</v>
      </c>
      <c r="H4911" s="161" t="inlineStr">
        <is>
          <t>2024</t>
        </is>
      </c>
      <c r="I4911" s="161" t="inlineStr">
        <is>
          <t>world-imf2026.xlsx</t>
        </is>
      </c>
    </row>
    <row r="4912" ht="13" customHeight="1">
      <c r="A4912" s="161" t="inlineStr">
        <is>
          <t>GMB</t>
        </is>
      </c>
      <c r="B4912" s="161" t="inlineStr">
        <is>
          <t>Gambia, The</t>
        </is>
      </c>
      <c r="C4912" s="161" t="inlineStr">
        <is>
          <t>Sub-Saharan Africa</t>
        </is>
      </c>
      <c r="D4912" s="161" t="inlineStr">
        <is>
          <t>Low income</t>
        </is>
      </c>
      <c r="E4912" s="161" t="b">
        <v>1</v>
      </c>
      <c r="F4912" s="161" t="inlineStr">
        <is>
          <t>capex_execution_rate_pct</t>
        </is>
      </c>
      <c r="G4912" s="161" t="n">
        <v>9.176</v>
      </c>
      <c r="H4912" s="161" t="inlineStr">
        <is>
          <t>2018</t>
        </is>
      </c>
      <c r="I4912" s="161" t="inlineStr">
        <is>
          <t>WB_BOOST_WIDEF.csv</t>
        </is>
      </c>
    </row>
    <row r="4913" ht="13" customHeight="1">
      <c r="A4913" s="161" t="inlineStr">
        <is>
          <t>GMB</t>
        </is>
      </c>
      <c r="B4913" s="161" t="inlineStr">
        <is>
          <t>Gambia, The</t>
        </is>
      </c>
      <c r="C4913" s="161" t="inlineStr">
        <is>
          <t>Sub-Saharan Africa</t>
        </is>
      </c>
      <c r="D4913" s="161" t="inlineStr">
        <is>
          <t>Low income</t>
        </is>
      </c>
      <c r="E4913" s="161" t="b">
        <v>1</v>
      </c>
      <c r="F4913" s="161" t="inlineStr">
        <is>
          <t>pefa_pi11_pim_score</t>
        </is>
      </c>
      <c r="G4913" s="161" t="n">
        <v>1</v>
      </c>
      <c r="H4913" s="161" t="inlineStr">
        <is>
          <t>2024</t>
        </is>
      </c>
      <c r="I4913" s="161" t="inlineStr">
        <is>
          <t>assessments_1787749571.csv</t>
        </is>
      </c>
    </row>
    <row r="4914" ht="13" customHeight="1">
      <c r="A4914" s="161" t="inlineStr">
        <is>
          <t>GMB</t>
        </is>
      </c>
      <c r="B4914" s="161" t="inlineStr">
        <is>
          <t>Gambia, The</t>
        </is>
      </c>
      <c r="C4914" s="161" t="inlineStr">
        <is>
          <t>Sub-Saharan Africa</t>
        </is>
      </c>
      <c r="D4914" s="161" t="inlineStr">
        <is>
          <t>Low income</t>
        </is>
      </c>
      <c r="E4914" s="161" t="b">
        <v>1</v>
      </c>
      <c r="F4914" s="161" t="inlineStr">
        <is>
          <t>pefa_pi122_asset_monitoring</t>
        </is>
      </c>
      <c r="G4914" s="161" t="n">
        <v>1</v>
      </c>
      <c r="H4914" s="161" t="inlineStr">
        <is>
          <t>2024</t>
        </is>
      </c>
      <c r="I4914" s="161" t="inlineStr">
        <is>
          <t>assessments_1787749571.csv</t>
        </is>
      </c>
    </row>
    <row r="4915" ht="13" customHeight="1">
      <c r="A4915" s="161" t="inlineStr">
        <is>
          <t>GMB</t>
        </is>
      </c>
      <c r="B4915" s="161" t="inlineStr">
        <is>
          <t>Gambia, The</t>
        </is>
      </c>
      <c r="C4915" s="161" t="inlineStr">
        <is>
          <t>Sub-Saharan Africa</t>
        </is>
      </c>
      <c r="D4915" s="161" t="inlineStr">
        <is>
          <t>Low income</t>
        </is>
      </c>
      <c r="E4915" s="161" t="b">
        <v>1</v>
      </c>
      <c r="F4915" s="161" t="inlineStr">
        <is>
          <t>climate_pfm_diagnostic_on_record</t>
        </is>
      </c>
      <c r="G4915" s="161" t="n">
        <v>1</v>
      </c>
      <c r="H4915" s="161" t="inlineStr">
        <is>
          <t>2022</t>
        </is>
      </c>
      <c r="I4915" s="161" t="inlineStr">
        <is>
          <t>UNDP-Global-Climate-Public-Finance-Review-2022.pdf (Table 4.2)</t>
        </is>
      </c>
    </row>
    <row r="4916" ht="13" customHeight="1">
      <c r="A4916" s="161" t="inlineStr">
        <is>
          <t>GMB</t>
        </is>
      </c>
      <c r="B4916" s="161" t="inlineStr">
        <is>
          <t>Gambia, The</t>
        </is>
      </c>
      <c r="C4916" s="161" t="inlineStr">
        <is>
          <t>Sub-Saharan Africa</t>
        </is>
      </c>
      <c r="D4916" s="161" t="inlineStr">
        <is>
          <t>Low income</t>
        </is>
      </c>
      <c r="E4916" s="161" t="b">
        <v>1</v>
      </c>
      <c r="F4916" s="161" t="inlineStr">
        <is>
          <t>ids_avg_maturity_years</t>
        </is>
      </c>
      <c r="G4916" s="161" t="n">
        <v>21.615</v>
      </c>
      <c r="H4916" s="161" t="inlineStr">
        <is>
          <t>2024</t>
        </is>
      </c>
      <c r="I4916" s="161" t="inlineStr">
        <is>
          <t>P_Data_Extract_From_International_Debt_Statistics__2_.xlsx</t>
        </is>
      </c>
    </row>
    <row r="4917" ht="13" customHeight="1">
      <c r="A4917" s="161" t="inlineStr">
        <is>
          <t>GMB</t>
        </is>
      </c>
      <c r="B4917" s="161" t="inlineStr">
        <is>
          <t>Gambia, The</t>
        </is>
      </c>
      <c r="C4917" s="161" t="inlineStr">
        <is>
          <t>Sub-Saharan Africa</t>
        </is>
      </c>
      <c r="D4917" s="161" t="inlineStr">
        <is>
          <t>Low income</t>
        </is>
      </c>
      <c r="E4917" s="161" t="b">
        <v>1</v>
      </c>
      <c r="F4917" s="161" t="inlineStr">
        <is>
          <t>mitigation_finance_received_pct_gdp</t>
        </is>
      </c>
      <c r="G4917" s="161" t="n">
        <v>3.675</v>
      </c>
      <c r="H4917" s="161" t="inlineStr">
        <is>
          <t>2024</t>
        </is>
      </c>
      <c r="I4917" s="161" t="inlineStr">
        <is>
          <t>CRDF-RP_2024.xlsx + WEO</t>
        </is>
      </c>
    </row>
    <row r="4918" ht="13" customHeight="1">
      <c r="A4918" s="161" t="inlineStr">
        <is>
          <t>GMB</t>
        </is>
      </c>
      <c r="B4918" s="161" t="inlineStr">
        <is>
          <t>Gambia, The</t>
        </is>
      </c>
      <c r="C4918" s="161" t="inlineStr">
        <is>
          <t>Sub-Saharan Africa</t>
        </is>
      </c>
      <c r="D4918" s="161" t="inlineStr">
        <is>
          <t>Low income</t>
        </is>
      </c>
      <c r="E4918" s="161" t="b">
        <v>1</v>
      </c>
      <c r="F4918" s="161" t="inlineStr">
        <is>
          <t>ids_multilateral_share_pct</t>
        </is>
      </c>
      <c r="G4918" s="161" t="n">
        <v>61.865</v>
      </c>
      <c r="H4918" s="161" t="inlineStr">
        <is>
          <t>2024</t>
        </is>
      </c>
      <c r="I4918" s="161" t="inlineStr">
        <is>
          <t>P_Data_Extract_From_International_Debt_Statistics__2_.xlsx</t>
        </is>
      </c>
    </row>
    <row r="4919" ht="13" customHeight="1">
      <c r="A4919" s="161" t="inlineStr">
        <is>
          <t>GMB</t>
        </is>
      </c>
      <c r="B4919" s="161" t="inlineStr">
        <is>
          <t>Gambia, The</t>
        </is>
      </c>
      <c r="C4919" s="161" t="inlineStr">
        <is>
          <t>Sub-Saharan Africa</t>
        </is>
      </c>
      <c r="D4919" s="161" t="inlineStr">
        <is>
          <t>Low income</t>
        </is>
      </c>
      <c r="E4919" s="161" t="b">
        <v>1</v>
      </c>
      <c r="F4919" s="161" t="inlineStr">
        <is>
          <t>ids_private_creditor_share_pct</t>
        </is>
      </c>
      <c r="G4919" s="161" t="n">
        <v>1.996</v>
      </c>
      <c r="H4919" s="161" t="inlineStr">
        <is>
          <t>2024</t>
        </is>
      </c>
      <c r="I4919" s="161" t="inlineStr">
        <is>
          <t>P_Data_Extract_From_International_Debt_Statistics__2_.xlsx</t>
        </is>
      </c>
    </row>
    <row r="4920" ht="13" customHeight="1">
      <c r="A4920" s="161" t="inlineStr">
        <is>
          <t>GMB</t>
        </is>
      </c>
      <c r="B4920" s="161" t="inlineStr">
        <is>
          <t>Gambia, The</t>
        </is>
      </c>
      <c r="C4920" s="161" t="inlineStr">
        <is>
          <t>Sub-Saharan Africa</t>
        </is>
      </c>
      <c r="D4920" s="161" t="inlineStr">
        <is>
          <t>Low income</t>
        </is>
      </c>
      <c r="E4920" s="161" t="b">
        <v>1</v>
      </c>
      <c r="F4920" s="161" t="inlineStr">
        <is>
          <t>ids_usd_share_ppg_debt_pct</t>
        </is>
      </c>
      <c r="G4920" s="161" t="n">
        <v>43.675</v>
      </c>
      <c r="H4920" s="161" t="inlineStr">
        <is>
          <t>2024</t>
        </is>
      </c>
      <c r="I4920" s="161" t="inlineStr">
        <is>
          <t>P_Data_Extract_From_International_Debt_Statistics__2_.xlsx</t>
        </is>
      </c>
    </row>
    <row r="4921" ht="13" customHeight="1">
      <c r="A4921" s="161" t="inlineStr">
        <is>
          <t>GMB</t>
        </is>
      </c>
      <c r="B4921" s="161" t="inlineStr">
        <is>
          <t>Gambia, The</t>
        </is>
      </c>
      <c r="C4921" s="161" t="inlineStr">
        <is>
          <t>Sub-Saharan Africa</t>
        </is>
      </c>
      <c r="D4921" s="161" t="inlineStr">
        <is>
          <t>Low income</t>
        </is>
      </c>
      <c r="E4921" s="161" t="b">
        <v>1</v>
      </c>
      <c r="F4921" s="161" t="inlineStr">
        <is>
          <t>pefa_pi103_contingent_liabilities</t>
        </is>
      </c>
      <c r="G4921" s="161" t="n">
        <v>1</v>
      </c>
      <c r="H4921" s="161" t="inlineStr">
        <is>
          <t>2024</t>
        </is>
      </c>
      <c r="I4921" s="161" t="inlineStr">
        <is>
          <t>assessments_1787749571.csv</t>
        </is>
      </c>
    </row>
    <row r="4922" ht="13" customHeight="1">
      <c r="A4922" s="161" t="inlineStr">
        <is>
          <t>GMB</t>
        </is>
      </c>
      <c r="B4922" s="161" t="inlineStr">
        <is>
          <t>Gambia, The</t>
        </is>
      </c>
      <c r="C4922" s="161" t="inlineStr">
        <is>
          <t>Sub-Saharan Africa</t>
        </is>
      </c>
      <c r="D4922" s="161" t="inlineStr">
        <is>
          <t>Low income</t>
        </is>
      </c>
      <c r="E4922" s="161" t="b">
        <v>1</v>
      </c>
      <c r="F4922" s="161" t="inlineStr">
        <is>
          <t>excise_revenue_pct_of_revenue</t>
        </is>
      </c>
      <c r="G4922" s="161" t="n">
        <v>3.318</v>
      </c>
      <c r="H4922" s="161" t="inlineStr">
        <is>
          <t>2024</t>
        </is>
      </c>
      <c r="I4922" s="161" t="inlineStr">
        <is>
          <t>world-imf2026.xlsx</t>
        </is>
      </c>
    </row>
    <row r="4923" ht="13" customHeight="1">
      <c r="A4923" s="161" t="inlineStr">
        <is>
          <t>GMB</t>
        </is>
      </c>
      <c r="B4923" s="161" t="inlineStr">
        <is>
          <t>Gambia, The</t>
        </is>
      </c>
      <c r="C4923" s="161" t="inlineStr">
        <is>
          <t>Sub-Saharan Africa</t>
        </is>
      </c>
      <c r="D4923" s="161" t="inlineStr">
        <is>
          <t>Low income</t>
        </is>
      </c>
      <c r="E4923" s="161" t="b">
        <v>1</v>
      </c>
      <c r="F4923" s="161" t="inlineStr">
        <is>
          <t>ff_subsidy_total_pct_gdp</t>
        </is>
      </c>
      <c r="G4923" s="161" t="n">
        <v>3.202</v>
      </c>
      <c r="H4923" s="161" t="inlineStr">
        <is>
          <t>2024</t>
        </is>
      </c>
      <c r="I4923" s="161" t="inlineStr">
        <is>
          <t>imffossilfuelsubsidiesdata.xlsb + WEO</t>
        </is>
      </c>
    </row>
    <row r="4924" ht="13" customHeight="1">
      <c r="A4924" s="161" t="inlineStr">
        <is>
          <t>GMB</t>
        </is>
      </c>
      <c r="B4924" s="161" t="inlineStr">
        <is>
          <t>Gambia, The</t>
        </is>
      </c>
      <c r="C4924" s="161" t="inlineStr">
        <is>
          <t>Sub-Saharan Africa</t>
        </is>
      </c>
      <c r="D4924" s="161" t="inlineStr">
        <is>
          <t>Low income</t>
        </is>
      </c>
      <c r="E4924" s="161" t="b">
        <v>1</v>
      </c>
      <c r="F4924" s="161" t="inlineStr">
        <is>
          <t>ff_subsidy_explicit_pct_gdp</t>
        </is>
      </c>
      <c r="G4924" s="161" t="n">
        <v>0</v>
      </c>
      <c r="H4924" s="161" t="inlineStr">
        <is>
          <t>2024</t>
        </is>
      </c>
      <c r="I4924" s="161" t="inlineStr">
        <is>
          <t>imffossilfuelsubsidiesdata.xlsb</t>
        </is>
      </c>
    </row>
    <row r="4925" ht="13" customHeight="1">
      <c r="A4925" s="161" t="inlineStr">
        <is>
          <t>GMB</t>
        </is>
      </c>
      <c r="B4925" s="161" t="inlineStr">
        <is>
          <t>Gambia, The</t>
        </is>
      </c>
      <c r="C4925" s="161" t="inlineStr">
        <is>
          <t>Sub-Saharan Africa</t>
        </is>
      </c>
      <c r="D4925" s="161" t="inlineStr">
        <is>
          <t>Low income</t>
        </is>
      </c>
      <c r="E4925" s="161" t="b">
        <v>1</v>
      </c>
      <c r="F4925" s="161" t="inlineStr">
        <is>
          <t>ff_subsidy_implicit_pct_gdp</t>
        </is>
      </c>
      <c r="G4925" s="161" t="n">
        <v>3.202</v>
      </c>
      <c r="H4925" s="161" t="inlineStr">
        <is>
          <t>2024</t>
        </is>
      </c>
      <c r="I4925" s="161" t="inlineStr">
        <is>
          <t>imffossilfuelsubsidiesdata.xlsb</t>
        </is>
      </c>
    </row>
    <row r="4926" ht="13" customHeight="1">
      <c r="A4926" s="161" t="inlineStr">
        <is>
          <t>GMB</t>
        </is>
      </c>
      <c r="B4926" s="161" t="inlineStr">
        <is>
          <t>Gambia, The</t>
        </is>
      </c>
      <c r="C4926" s="161" t="inlineStr">
        <is>
          <t>Sub-Saharan Africa</t>
        </is>
      </c>
      <c r="D4926" s="161" t="inlineStr">
        <is>
          <t>Low income</t>
        </is>
      </c>
      <c r="E4926" s="161" t="b">
        <v>1</v>
      </c>
      <c r="F4926" s="161" t="inlineStr">
        <is>
          <t>env_protection_pct_of_expenditure</t>
        </is>
      </c>
      <c r="G4926" s="161" t="n">
        <v>1.076</v>
      </c>
      <c r="H4926" s="161" t="inlineStr">
        <is>
          <t>2018</t>
        </is>
      </c>
      <c r="I4926" s="161" t="inlineStr">
        <is>
          <t>WB_BOOST_WIDEF.csv</t>
        </is>
      </c>
    </row>
    <row r="4927" ht="13" customHeight="1">
      <c r="A4927" s="161" t="inlineStr">
        <is>
          <t>GMB</t>
        </is>
      </c>
      <c r="B4927" s="161" t="inlineStr">
        <is>
          <t>Gambia, The</t>
        </is>
      </c>
      <c r="C4927" s="161" t="inlineStr">
        <is>
          <t>Sub-Saharan Africa</t>
        </is>
      </c>
      <c r="D4927" s="161" t="inlineStr">
        <is>
          <t>Low income</t>
        </is>
      </c>
      <c r="E4927" s="161" t="b">
        <v>1</v>
      </c>
      <c r="F4927" s="161" t="inlineStr">
        <is>
          <t>net_fuel_trade_pct_merch</t>
        </is>
      </c>
      <c r="G4927" s="161" t="n">
        <v>-31.736</v>
      </c>
      <c r="H4927" s="161" t="inlineStr">
        <is>
          <t>2024</t>
        </is>
      </c>
      <c r="I4927" s="161" t="inlineStr">
        <is>
          <t>WDI TX.VAL.FUEL.ZS.UN less TM.VAL.FUEL.ZS.UN</t>
        </is>
      </c>
    </row>
    <row r="4928" ht="13" customHeight="1">
      <c r="A4928" s="161" t="inlineStr">
        <is>
          <t>GMB</t>
        </is>
      </c>
      <c r="B4928" s="161" t="inlineStr">
        <is>
          <t>Gambia, The</t>
        </is>
      </c>
      <c r="C4928" s="161" t="inlineStr">
        <is>
          <t>Sub-Saharan Africa</t>
        </is>
      </c>
      <c r="D4928" s="161" t="inlineStr">
        <is>
          <t>Low income</t>
        </is>
      </c>
      <c r="E4928" s="161" t="b">
        <v>1</v>
      </c>
      <c r="F4928" s="161" t="inlineStr">
        <is>
          <t>fuel_exports_pct_merch</t>
        </is>
      </c>
      <c r="G4928" s="161" t="n">
        <v>0</v>
      </c>
      <c r="H4928" s="161" t="inlineStr">
        <is>
          <t>2024</t>
        </is>
      </c>
      <c r="I4928" s="161" t="inlineStr">
        <is>
          <t>API_TX_VAL_FUEL_ZS_UN_DS2_en_csv_v2_33055.zip</t>
        </is>
      </c>
    </row>
    <row r="4929" ht="13" customHeight="1">
      <c r="A4929" s="161" t="inlineStr">
        <is>
          <t>GMB</t>
        </is>
      </c>
      <c r="B4929" s="161" t="inlineStr">
        <is>
          <t>Gambia, The</t>
        </is>
      </c>
      <c r="C4929" s="161" t="inlineStr">
        <is>
          <t>Sub-Saharan Africa</t>
        </is>
      </c>
      <c r="D4929" s="161" t="inlineStr">
        <is>
          <t>Low income</t>
        </is>
      </c>
      <c r="E4929" s="161" t="b">
        <v>1</v>
      </c>
      <c r="F4929" s="161" t="inlineStr">
        <is>
          <t>fuel_imports_pct_merch</t>
        </is>
      </c>
      <c r="G4929" s="161" t="n">
        <v>31.736</v>
      </c>
      <c r="H4929" s="161" t="inlineStr">
        <is>
          <t>2024</t>
        </is>
      </c>
      <c r="I4929" s="161" t="inlineStr">
        <is>
          <t>API_TM_VAL_FUEL_ZS_UN_DS2_en_csv_v2_36140.zip</t>
        </is>
      </c>
    </row>
    <row r="4930" ht="13" customHeight="1">
      <c r="A4930" s="161" t="inlineStr">
        <is>
          <t>GMB</t>
        </is>
      </c>
      <c r="B4930" s="161" t="inlineStr">
        <is>
          <t>Gambia, The</t>
        </is>
      </c>
      <c r="C4930" s="161" t="inlineStr">
        <is>
          <t>Sub-Saharan Africa</t>
        </is>
      </c>
      <c r="D4930" s="161" t="inlineStr">
        <is>
          <t>Low income</t>
        </is>
      </c>
      <c r="E4930" s="161" t="b">
        <v>1</v>
      </c>
      <c r="F4930" s="161" t="inlineStr">
        <is>
          <t>fossil_rents_total_pct_gdp</t>
        </is>
      </c>
      <c r="G4930" s="161" t="n">
        <v>0</v>
      </c>
      <c r="H4930" s="161" t="inlineStr">
        <is>
          <t>2021</t>
        </is>
      </c>
      <c r="I4930" s="161" t="inlineStr">
        <is>
          <t>WDI NY.GDP.PETR+NGAS+COAL.RT.ZS</t>
        </is>
      </c>
    </row>
    <row r="4931" ht="13" customHeight="1">
      <c r="A4931" s="161" t="inlineStr">
        <is>
          <t>GMB</t>
        </is>
      </c>
      <c r="B4931" s="161" t="inlineStr">
        <is>
          <t>Gambia, The</t>
        </is>
      </c>
      <c r="C4931" s="161" t="inlineStr">
        <is>
          <t>Sub-Saharan Africa</t>
        </is>
      </c>
      <c r="D4931" s="161" t="inlineStr">
        <is>
          <t>Low income</t>
        </is>
      </c>
      <c r="E4931" s="161" t="b">
        <v>1</v>
      </c>
      <c r="F4931" s="161" t="inlineStr">
        <is>
          <t>oil_rents_pct_gdp</t>
        </is>
      </c>
      <c r="G4931" s="161" t="n">
        <v>0</v>
      </c>
      <c r="H4931" s="161" t="inlineStr">
        <is>
          <t>2021</t>
        </is>
      </c>
      <c r="I4931" s="161" t="inlineStr">
        <is>
          <t>API_NY_GDP_PETR_RT_ZS_DS2_en_csv_v2_40227.zip</t>
        </is>
      </c>
    </row>
    <row r="4932" ht="13" customHeight="1">
      <c r="A4932" s="161" t="inlineStr">
        <is>
          <t>GMB</t>
        </is>
      </c>
      <c r="B4932" s="161" t="inlineStr">
        <is>
          <t>Gambia, The</t>
        </is>
      </c>
      <c r="C4932" s="161" t="inlineStr">
        <is>
          <t>Sub-Saharan Africa</t>
        </is>
      </c>
      <c r="D4932" s="161" t="inlineStr">
        <is>
          <t>Low income</t>
        </is>
      </c>
      <c r="E4932" s="161" t="b">
        <v>1</v>
      </c>
      <c r="F4932" s="161" t="inlineStr">
        <is>
          <t>gas_rents_pct_gdp</t>
        </is>
      </c>
      <c r="G4932" s="161" t="n">
        <v>0</v>
      </c>
      <c r="H4932" s="161" t="inlineStr">
        <is>
          <t>2021</t>
        </is>
      </c>
      <c r="I4932" s="161" t="inlineStr">
        <is>
          <t>API_NY_GDP_NGAS_RT_ZS_DS2_en_csv_v2_35861.zip</t>
        </is>
      </c>
    </row>
    <row r="4933" ht="13" customHeight="1">
      <c r="A4933" s="161" t="inlineStr">
        <is>
          <t>GMB</t>
        </is>
      </c>
      <c r="B4933" s="161" t="inlineStr">
        <is>
          <t>Gambia, The</t>
        </is>
      </c>
      <c r="C4933" s="161" t="inlineStr">
        <is>
          <t>Sub-Saharan Africa</t>
        </is>
      </c>
      <c r="D4933" s="161" t="inlineStr">
        <is>
          <t>Low income</t>
        </is>
      </c>
      <c r="E4933" s="161" t="b">
        <v>1</v>
      </c>
      <c r="F4933" s="161" t="inlineStr">
        <is>
          <t>coal_rents_pct_gdp</t>
        </is>
      </c>
      <c r="G4933" s="161" t="n">
        <v>0</v>
      </c>
      <c r="H4933" s="161" t="inlineStr">
        <is>
          <t>2021</t>
        </is>
      </c>
      <c r="I4933" s="161" t="inlineStr">
        <is>
          <t>API_NY_GDP_COAL_RT_ZS_DS2_en_csv_v2_35370.zip</t>
        </is>
      </c>
    </row>
    <row r="4934" ht="13" customHeight="1">
      <c r="A4934" s="161" t="inlineStr">
        <is>
          <t>GMB</t>
        </is>
      </c>
      <c r="B4934" s="161" t="inlineStr">
        <is>
          <t>Gambia, The</t>
        </is>
      </c>
      <c r="C4934" s="161" t="inlineStr">
        <is>
          <t>Sub-Saharan Africa</t>
        </is>
      </c>
      <c r="D4934" s="161" t="inlineStr">
        <is>
          <t>Low income</t>
        </is>
      </c>
      <c r="E4934" s="161" t="b">
        <v>1</v>
      </c>
      <c r="F4934" s="161" t="inlineStr">
        <is>
          <t>other_fossil_gen_share_pct</t>
        </is>
      </c>
      <c r="G4934" s="161" t="n">
        <v>100</v>
      </c>
      <c r="H4934" s="161" t="inlineStr">
        <is>
          <t>2024</t>
        </is>
      </c>
      <c r="I4934" s="161" t="inlineStr">
        <is>
          <t>release_generation_yearly_global.csv</t>
        </is>
      </c>
    </row>
    <row r="4935" ht="13" customHeight="1">
      <c r="A4935" s="161" t="inlineStr">
        <is>
          <t>GMB</t>
        </is>
      </c>
      <c r="B4935" s="161" t="inlineStr">
        <is>
          <t>Gambia, The</t>
        </is>
      </c>
      <c r="C4935" s="161" t="inlineStr">
        <is>
          <t>Sub-Saharan Africa</t>
        </is>
      </c>
      <c r="D4935" s="161" t="inlineStr">
        <is>
          <t>Low income</t>
        </is>
      </c>
      <c r="E4935" s="161" t="b">
        <v>1</v>
      </c>
      <c r="F4935" s="161" t="inlineStr">
        <is>
          <t>renewable_share_electricity_pct</t>
        </is>
      </c>
      <c r="G4935" s="161" t="n">
        <v>19.467</v>
      </c>
      <c r="H4935" s="161" t="inlineStr">
        <is>
          <t>2024</t>
        </is>
      </c>
      <c r="I4935" s="161" t="inlineStr">
        <is>
          <t>imffossilfuelsubsidiesdata.xlsb</t>
        </is>
      </c>
    </row>
    <row r="4936" ht="13" customHeight="1">
      <c r="A4936" s="161" t="inlineStr">
        <is>
          <t>GMB</t>
        </is>
      </c>
      <c r="B4936" s="161" t="inlineStr">
        <is>
          <t>Gambia, The</t>
        </is>
      </c>
      <c r="C4936" s="161" t="inlineStr">
        <is>
          <t>Sub-Saharan Africa</t>
        </is>
      </c>
      <c r="D4936" s="161" t="inlineStr">
        <is>
          <t>Low income</t>
        </is>
      </c>
      <c r="E4936" s="161" t="b">
        <v>1</v>
      </c>
      <c r="F4936" s="161" t="inlineStr">
        <is>
          <t>re_share_change_pp</t>
        </is>
      </c>
      <c r="G4936" s="161" t="n">
        <v>0</v>
      </c>
      <c r="H4936" s="161" t="inlineStr">
        <is>
          <t>2024</t>
        </is>
      </c>
      <c r="I4936" s="161" t="inlineStr">
        <is>
          <t>release_generation_yearly_global.csv</t>
        </is>
      </c>
    </row>
    <row r="4937" ht="13" customHeight="1">
      <c r="A4937" s="161" t="inlineStr">
        <is>
          <t>GMB</t>
        </is>
      </c>
      <c r="B4937" s="161" t="inlineStr">
        <is>
          <t>Gambia, The</t>
        </is>
      </c>
      <c r="C4937" s="161" t="inlineStr">
        <is>
          <t>Sub-Saharan Africa</t>
        </is>
      </c>
      <c r="D4937" s="161" t="inlineStr">
        <is>
          <t>Low income</t>
        </is>
      </c>
      <c r="E4937" s="161" t="b">
        <v>1</v>
      </c>
      <c r="F4937" s="161" t="inlineStr">
        <is>
          <t>inn_total_inv_2030_pct_gdp</t>
        </is>
      </c>
      <c r="G4937" s="161" t="n">
        <v>5.02974326027262</v>
      </c>
      <c r="H4937" s="161" t="inlineStr">
        <is>
          <t>2030</t>
        </is>
      </c>
      <c r="I4937" s="161" t="inlineStr">
        <is>
          <t>Mitigation_Investment_Needs_v1.1.xlsx (InvestmentNeeds v1.1, model output)</t>
        </is>
      </c>
    </row>
    <row r="4938" ht="13" customHeight="1">
      <c r="A4938" s="161" t="inlineStr">
        <is>
          <t>GMB</t>
        </is>
      </c>
      <c r="B4938" s="161" t="inlineStr">
        <is>
          <t>Gambia, The</t>
        </is>
      </c>
      <c r="C4938" s="161" t="inlineStr">
        <is>
          <t>Sub-Saharan Africa</t>
        </is>
      </c>
      <c r="D4938" s="161" t="inlineStr">
        <is>
          <t>Low income</t>
        </is>
      </c>
      <c r="E4938" s="161" t="b">
        <v>1</v>
      </c>
      <c r="F4938" s="161" t="inlineStr">
        <is>
          <t>inn_incr_inv_2030_pct_gdp</t>
        </is>
      </c>
      <c r="G4938" s="161" t="n">
        <v>1.20713838246543</v>
      </c>
      <c r="H4938" s="161" t="inlineStr">
        <is>
          <t>2030</t>
        </is>
      </c>
      <c r="I4938" s="161" t="inlineStr">
        <is>
          <t>Mitigation_Investment_Needs_v1.1.xlsx (InvestmentNeeds v1.1, model output)</t>
        </is>
      </c>
    </row>
    <row r="4939" ht="13" customHeight="1">
      <c r="A4939" s="161" t="inlineStr">
        <is>
          <t>GMB</t>
        </is>
      </c>
      <c r="B4939" s="161" t="inlineStr">
        <is>
          <t>Gambia, The</t>
        </is>
      </c>
      <c r="C4939" s="161" t="inlineStr">
        <is>
          <t>Sub-Saharan Africa</t>
        </is>
      </c>
      <c r="D4939" s="161" t="inlineStr">
        <is>
          <t>Low income</t>
        </is>
      </c>
      <c r="E4939" s="161" t="b">
        <v>1</v>
      </c>
      <c r="F4939" s="161" t="inlineStr">
        <is>
          <t>inn_incr_inv_gen_2030_pct_gdp</t>
        </is>
      </c>
      <c r="G4939" s="161" t="n">
        <v>0.2890157370131799</v>
      </c>
      <c r="H4939" s="161" t="inlineStr">
        <is>
          <t>2030</t>
        </is>
      </c>
      <c r="I4939" s="161" t="inlineStr">
        <is>
          <t>Mitigation_Investment_Needs_v1.1.xlsx (InvestmentNeeds v1.1, model output)</t>
        </is>
      </c>
    </row>
    <row r="4940" ht="13" customHeight="1">
      <c r="A4940" s="161" t="inlineStr">
        <is>
          <t>GMB</t>
        </is>
      </c>
      <c r="B4940" s="161" t="inlineStr">
        <is>
          <t>Gambia, The</t>
        </is>
      </c>
      <c r="C4940" s="161" t="inlineStr">
        <is>
          <t>Sub-Saharan Africa</t>
        </is>
      </c>
      <c r="D4940" s="161" t="inlineStr">
        <is>
          <t>Low income</t>
        </is>
      </c>
      <c r="E4940" s="161" t="b">
        <v>1</v>
      </c>
      <c r="F4940" s="161" t="inlineStr">
        <is>
          <t>inn_incr_inv_grid_2030_pct_gdp</t>
        </is>
      </c>
      <c r="G4940" s="161" t="n">
        <v>0.1981822196661804</v>
      </c>
      <c r="H4940" s="161" t="inlineStr">
        <is>
          <t>2030</t>
        </is>
      </c>
      <c r="I4940" s="161" t="inlineStr">
        <is>
          <t>Mitigation_Investment_Needs_v1.1.xlsx (InvestmentNeeds v1.1, model output)</t>
        </is>
      </c>
    </row>
    <row r="4941" ht="13" customHeight="1">
      <c r="A4941" s="161" t="inlineStr">
        <is>
          <t>GMB</t>
        </is>
      </c>
      <c r="B4941" s="161" t="inlineStr">
        <is>
          <t>Gambia, The</t>
        </is>
      </c>
      <c r="C4941" s="161" t="inlineStr">
        <is>
          <t>Sub-Saharan Africa</t>
        </is>
      </c>
      <c r="D4941" s="161" t="inlineStr">
        <is>
          <t>Low income</t>
        </is>
      </c>
      <c r="E4941" s="161" t="b">
        <v>1</v>
      </c>
      <c r="F4941" s="161" t="inlineStr">
        <is>
          <t>inn_incr_inv_trn_2030_pct_gdp</t>
        </is>
      </c>
      <c r="G4941" s="161" t="n">
        <v>0.1365273449118908</v>
      </c>
      <c r="H4941" s="161" t="inlineStr">
        <is>
          <t>2030</t>
        </is>
      </c>
      <c r="I4941" s="161" t="inlineStr">
        <is>
          <t>Mitigation_Investment_Needs_v1.1.xlsx (InvestmentNeeds v1.1, model output)</t>
        </is>
      </c>
    </row>
    <row r="4942" ht="13" customHeight="1">
      <c r="A4942" s="161" t="inlineStr">
        <is>
          <t>GMB</t>
        </is>
      </c>
      <c r="B4942" s="161" t="inlineStr">
        <is>
          <t>Gambia, The</t>
        </is>
      </c>
      <c r="C4942" s="161" t="inlineStr">
        <is>
          <t>Sub-Saharan Africa</t>
        </is>
      </c>
      <c r="D4942" s="161" t="inlineStr">
        <is>
          <t>Low income</t>
        </is>
      </c>
      <c r="E4942" s="161" t="b">
        <v>1</v>
      </c>
      <c r="F4942" s="161" t="inlineStr">
        <is>
          <t>inn_incr_inv_bld_2030_pct_gdp</t>
        </is>
      </c>
      <c r="G4942" s="161" t="n">
        <v>0.09109068300066819</v>
      </c>
      <c r="H4942" s="161" t="inlineStr">
        <is>
          <t>2030</t>
        </is>
      </c>
      <c r="I4942" s="161" t="inlineStr">
        <is>
          <t>Mitigation_Investment_Needs_v1.1.xlsx (InvestmentNeeds v1.1, model output)</t>
        </is>
      </c>
    </row>
    <row r="4943" ht="13" customHeight="1">
      <c r="A4943" s="161" t="inlineStr">
        <is>
          <t>GMB</t>
        </is>
      </c>
      <c r="B4943" s="161" t="inlineStr">
        <is>
          <t>Gambia, The</t>
        </is>
      </c>
      <c r="C4943" s="161" t="inlineStr">
        <is>
          <t>Sub-Saharan Africa</t>
        </is>
      </c>
      <c r="D4943" s="161" t="inlineStr">
        <is>
          <t>Low income</t>
        </is>
      </c>
      <c r="E4943" s="161" t="b">
        <v>1</v>
      </c>
      <c r="F4943" s="161" t="inlineStr">
        <is>
          <t>inn_incr_inv_ind_2030_pct_gdp</t>
        </is>
      </c>
      <c r="G4943" s="161" t="n">
        <v>0.0787128878309047</v>
      </c>
      <c r="H4943" s="161" t="inlineStr">
        <is>
          <t>2030</t>
        </is>
      </c>
      <c r="I4943" s="161" t="inlineStr">
        <is>
          <t>Mitigation_Investment_Needs_v1.1.xlsx (InvestmentNeeds v1.1, model output)</t>
        </is>
      </c>
    </row>
    <row r="4944" ht="13" customHeight="1">
      <c r="A4944" s="161" t="inlineStr">
        <is>
          <t>GMB</t>
        </is>
      </c>
      <c r="B4944" s="161" t="inlineStr">
        <is>
          <t>Gambia, The</t>
        </is>
      </c>
      <c r="C4944" s="161" t="inlineStr">
        <is>
          <t>Sub-Saharan Africa</t>
        </is>
      </c>
      <c r="D4944" s="161" t="inlineStr">
        <is>
          <t>Low income</t>
        </is>
      </c>
      <c r="E4944" s="161" t="b">
        <v>1</v>
      </c>
      <c r="F4944" s="161" t="inlineStr">
        <is>
          <t>inn_incr_inv_fuel_2030_pct_gdp</t>
        </is>
      </c>
      <c r="G4944" s="161" t="n">
        <v>0.0724677035206634</v>
      </c>
      <c r="H4944" s="161" t="inlineStr">
        <is>
          <t>2030</t>
        </is>
      </c>
      <c r="I4944" s="161" t="inlineStr">
        <is>
          <t>Mitigation_Investment_Needs_v1.1.xlsx (InvestmentNeeds v1.1, model output)</t>
        </is>
      </c>
    </row>
    <row r="4945" ht="13" customHeight="1">
      <c r="A4945" s="161" t="inlineStr">
        <is>
          <t>GMB</t>
        </is>
      </c>
      <c r="B4945" s="161" t="inlineStr">
        <is>
          <t>Gambia, The</t>
        </is>
      </c>
      <c r="C4945" s="161" t="inlineStr">
        <is>
          <t>Sub-Saharan Africa</t>
        </is>
      </c>
      <c r="D4945" s="161" t="inlineStr">
        <is>
          <t>Low income</t>
        </is>
      </c>
      <c r="E4945" s="161" t="b">
        <v>1</v>
      </c>
      <c r="F4945" s="161" t="inlineStr">
        <is>
          <t>inn_incr_inv_afolu_2030_pct_gdp</t>
        </is>
      </c>
      <c r="G4945" s="161" t="n">
        <v>0.3411418065219405</v>
      </c>
      <c r="H4945" s="161" t="inlineStr">
        <is>
          <t>2030</t>
        </is>
      </c>
      <c r="I4945" s="161" t="inlineStr">
        <is>
          <t>Mitigation_Investment_Needs_v1.1.xlsx (InvestmentNeeds v1.1, model output)</t>
        </is>
      </c>
    </row>
    <row r="4946" ht="13" customHeight="1">
      <c r="A4946" s="161" t="inlineStr">
        <is>
          <t>GMB</t>
        </is>
      </c>
      <c r="B4946" s="161" t="inlineStr">
        <is>
          <t>Gambia, The</t>
        </is>
      </c>
      <c r="C4946" s="161" t="inlineStr">
        <is>
          <t>Sub-Saharan Africa</t>
        </is>
      </c>
      <c r="D4946" s="161" t="inlineStr">
        <is>
          <t>Low income</t>
        </is>
      </c>
      <c r="E4946" s="161" t="b">
        <v>1</v>
      </c>
      <c r="F4946" s="161" t="inlineStr">
        <is>
          <t>inn_incr_cost_a_2030_pct_gdp</t>
        </is>
      </c>
      <c r="G4946" s="161" t="n">
        <v>0.0077581866041808</v>
      </c>
      <c r="H4946" s="161" t="inlineStr">
        <is>
          <t>2030</t>
        </is>
      </c>
      <c r="I4946" s="161" t="inlineStr">
        <is>
          <t>Mitigation_Investment_Needs_v1.1.xlsx (InvestmentNeeds v1.1, model output)</t>
        </is>
      </c>
    </row>
    <row r="4947" ht="13" customHeight="1">
      <c r="A4947" s="161" t="inlineStr">
        <is>
          <t>GMB</t>
        </is>
      </c>
      <c r="B4947" s="161" t="inlineStr">
        <is>
          <t>Gambia, The</t>
        </is>
      </c>
      <c r="C4947" s="161" t="inlineStr">
        <is>
          <t>Sub-Saharan Africa</t>
        </is>
      </c>
      <c r="D4947" s="161" t="inlineStr">
        <is>
          <t>Low income</t>
        </is>
      </c>
      <c r="E4947" s="161" t="b">
        <v>1</v>
      </c>
      <c r="F4947" s="161" t="inlineStr">
        <is>
          <t>inn_incr_cost_b_2030_pct_gdp</t>
        </is>
      </c>
      <c r="G4947" s="161" t="n">
        <v>-0.0365351423837169</v>
      </c>
      <c r="H4947" s="161" t="inlineStr">
        <is>
          <t>2030</t>
        </is>
      </c>
      <c r="I4947" s="161" t="inlineStr">
        <is>
          <t>Mitigation_Investment_Needs_v1.1.xlsx (InvestmentNeeds v1.1, model output)</t>
        </is>
      </c>
    </row>
    <row r="4948" ht="13" customHeight="1">
      <c r="A4948" s="161" t="inlineStr">
        <is>
          <t>GMB</t>
        </is>
      </c>
      <c r="B4948" s="161" t="inlineStr">
        <is>
          <t>Gambia, The</t>
        </is>
      </c>
      <c r="C4948" s="161" t="inlineStr">
        <is>
          <t>Sub-Saharan Africa</t>
        </is>
      </c>
      <c r="D4948" s="161" t="inlineStr">
        <is>
          <t>Low income</t>
        </is>
      </c>
      <c r="E4948" s="161" t="b">
        <v>1</v>
      </c>
      <c r="F4948" s="161" t="inlineStr">
        <is>
          <t>inn_incr_cost_c_2030_pct_gdp</t>
        </is>
      </c>
      <c r="G4948" s="161" t="n">
        <v>-0.08663528693773059</v>
      </c>
      <c r="H4948" s="161" t="inlineStr">
        <is>
          <t>2030</t>
        </is>
      </c>
      <c r="I4948" s="161" t="inlineStr">
        <is>
          <t>Mitigation_Investment_Needs_v1.1.xlsx (InvestmentNeeds v1.1, model output)</t>
        </is>
      </c>
    </row>
    <row r="4949" ht="13" customHeight="1">
      <c r="A4949" s="161" t="inlineStr">
        <is>
          <t>GMB</t>
        </is>
      </c>
      <c r="B4949" s="161" t="inlineStr">
        <is>
          <t>Gambia, The</t>
        </is>
      </c>
      <c r="C4949" s="161" t="inlineStr">
        <is>
          <t>Sub-Saharan Africa</t>
        </is>
      </c>
      <c r="D4949" s="161" t="inlineStr">
        <is>
          <t>Low income</t>
        </is>
      </c>
      <c r="E4949" s="161" t="b">
        <v>1</v>
      </c>
      <c r="F4949" s="161" t="inlineStr">
        <is>
          <t>inn_cost_per_t_b_2030_usd</t>
        </is>
      </c>
      <c r="G4949" s="161" t="n">
        <v>-31.1811458591435</v>
      </c>
      <c r="H4949" s="161" t="inlineStr">
        <is>
          <t>2030</t>
        </is>
      </c>
      <c r="I4949" s="161" t="inlineStr">
        <is>
          <t>Mitigation_Investment_Needs_v1.1.xlsx (InvestmentNeeds v1.1, model output)</t>
        </is>
      </c>
    </row>
    <row r="4950" ht="13" customHeight="1">
      <c r="A4950" s="161" t="inlineStr">
        <is>
          <t>GMB</t>
        </is>
      </c>
      <c r="B4950" s="161" t="inlineStr">
        <is>
          <t>Gambia, The</t>
        </is>
      </c>
      <c r="C4950" s="161" t="inlineStr">
        <is>
          <t>Sub-Saharan Africa</t>
        </is>
      </c>
      <c r="D4950" s="161" t="inlineStr">
        <is>
          <t>Low income</t>
        </is>
      </c>
      <c r="E4950" s="161" t="b">
        <v>1</v>
      </c>
      <c r="F4950" s="161" t="inlineStr">
        <is>
          <t>inn_coc_penalty_2030_pct_gdp</t>
        </is>
      </c>
      <c r="G4950" s="161" t="n">
        <v>0.1845555374495741</v>
      </c>
      <c r="H4950" s="161" t="inlineStr">
        <is>
          <t>2030</t>
        </is>
      </c>
      <c r="I4950" s="161" t="inlineStr">
        <is>
          <t>Mitigation_Investment_Needs_v1.1.xlsx (InvestmentNeeds v1.1, model output)</t>
        </is>
      </c>
    </row>
    <row r="4951" ht="13" customHeight="1">
      <c r="A4951" s="161" t="inlineStr">
        <is>
          <t>GMB</t>
        </is>
      </c>
      <c r="B4951" s="161" t="inlineStr">
        <is>
          <t>Gambia, The</t>
        </is>
      </c>
      <c r="C4951" s="161" t="inlineStr">
        <is>
          <t>Sub-Saharan Africa</t>
        </is>
      </c>
      <c r="D4951" s="161" t="inlineStr">
        <is>
          <t>Low income</t>
        </is>
      </c>
      <c r="E4951" s="161" t="b">
        <v>1</v>
      </c>
      <c r="F4951" s="161" t="inlineStr">
        <is>
          <t>inn_pima_adj_inv_2030_pct_gdp</t>
        </is>
      </c>
      <c r="G4951" s="161" t="n">
        <v>6.371008129678655</v>
      </c>
      <c r="H4951" s="161" t="inlineStr">
        <is>
          <t>2030</t>
        </is>
      </c>
      <c r="I4951" s="161" t="inlineStr">
        <is>
          <t>Mitigation_Investment_Needs_v1.1.xlsx (InvestmentNeeds v1.1, model output)</t>
        </is>
      </c>
    </row>
    <row r="4952" ht="13" customHeight="1">
      <c r="A4952" s="161" t="inlineStr">
        <is>
          <t>GMB</t>
        </is>
      </c>
      <c r="B4952" s="161" t="inlineStr">
        <is>
          <t>Gambia, The</t>
        </is>
      </c>
      <c r="C4952" s="161" t="inlineStr">
        <is>
          <t>Sub-Saharan Africa</t>
        </is>
      </c>
      <c r="D4952" s="161" t="inlineStr">
        <is>
          <t>Low income</t>
        </is>
      </c>
      <c r="E4952" s="161" t="b">
        <v>1</v>
      </c>
      <c r="F4952" s="161" t="inlineStr">
        <is>
          <t>nmim_nz_inv_2030_pct_gdp</t>
        </is>
      </c>
      <c r="G4952" s="161" t="n">
        <v>4.357764104123479</v>
      </c>
      <c r="H4952" s="161" t="inlineStr">
        <is>
          <t>2030</t>
        </is>
      </c>
      <c r="I4952" s="161" t="inlineStr">
        <is>
          <t>nmim_summary_v0_2.csv (InvestmentNeeds NMIM v0.2, model output)</t>
        </is>
      </c>
    </row>
    <row r="4953" ht="13" customHeight="1">
      <c r="A4953" s="161" t="inlineStr">
        <is>
          <t>GMB</t>
        </is>
      </c>
      <c r="B4953" s="161" t="inlineStr">
        <is>
          <t>Gambia, The</t>
        </is>
      </c>
      <c r="C4953" s="161" t="inlineStr">
        <is>
          <t>Sub-Saharan Africa</t>
        </is>
      </c>
      <c r="D4953" s="161" t="inlineStr">
        <is>
          <t>Low income</t>
        </is>
      </c>
      <c r="E4953" s="161" t="b">
        <v>1</v>
      </c>
      <c r="F4953" s="161" t="inlineStr">
        <is>
          <t>nmim_typ1_2030_pct_gdp</t>
        </is>
      </c>
      <c r="G4953" s="161" t="n">
        <v>1.078628313607201</v>
      </c>
      <c r="H4953" s="161" t="inlineStr">
        <is>
          <t>2030</t>
        </is>
      </c>
      <c r="I4953" s="161" t="inlineStr">
        <is>
          <t>nmim_summary_v0_2.csv (InvestmentNeeds NMIM v0.2, model output)</t>
        </is>
      </c>
    </row>
    <row r="4954" ht="13" customHeight="1">
      <c r="A4954" s="161" t="inlineStr">
        <is>
          <t>GMB</t>
        </is>
      </c>
      <c r="B4954" s="161" t="inlineStr">
        <is>
          <t>Gambia, The</t>
        </is>
      </c>
      <c r="C4954" s="161" t="inlineStr">
        <is>
          <t>Sub-Saharan Africa</t>
        </is>
      </c>
      <c r="D4954" s="161" t="inlineStr">
        <is>
          <t>Low income</t>
        </is>
      </c>
      <c r="E4954" s="161" t="b">
        <v>1</v>
      </c>
      <c r="F4954" s="161" t="inlineStr">
        <is>
          <t>nmim_typ2_2030_pct_gdp</t>
        </is>
      </c>
      <c r="G4954" s="161" t="n">
        <v>0.7203323121756754</v>
      </c>
      <c r="H4954" s="161" t="inlineStr">
        <is>
          <t>2030</t>
        </is>
      </c>
      <c r="I4954" s="161" t="inlineStr">
        <is>
          <t>nmim_summary_v0_2.csv (InvestmentNeeds NMIM v0.2, model output)</t>
        </is>
      </c>
    </row>
    <row r="4955" ht="13" customHeight="1">
      <c r="A4955" s="161" t="inlineStr">
        <is>
          <t>GMB</t>
        </is>
      </c>
      <c r="B4955" s="161" t="inlineStr">
        <is>
          <t>Gambia, The</t>
        </is>
      </c>
      <c r="C4955" s="161" t="inlineStr">
        <is>
          <t>Sub-Saharan Africa</t>
        </is>
      </c>
      <c r="D4955" s="161" t="inlineStr">
        <is>
          <t>Low income</t>
        </is>
      </c>
      <c r="E4955" s="161" t="b">
        <v>1</v>
      </c>
      <c r="F4955" s="161" t="inlineStr">
        <is>
          <t>nmim_typ3_2030_pct_gdp</t>
        </is>
      </c>
      <c r="G4955" s="161" t="n">
        <v>0.5818253447299611</v>
      </c>
      <c r="H4955" s="161" t="inlineStr">
        <is>
          <t>2030</t>
        </is>
      </c>
      <c r="I4955" s="161" t="inlineStr">
        <is>
          <t>nmim_summary_v0_2.csv (InvestmentNeeds NMIM v0.2, model output)</t>
        </is>
      </c>
    </row>
    <row r="4956" ht="13" customHeight="1">
      <c r="A4956" s="161" t="inlineStr">
        <is>
          <t>GMB</t>
        </is>
      </c>
      <c r="B4956" s="161" t="inlineStr">
        <is>
          <t>Gambia, The</t>
        </is>
      </c>
      <c r="C4956" s="161" t="inlineStr">
        <is>
          <t>Sub-Saharan Africa</t>
        </is>
      </c>
      <c r="D4956" s="161" t="inlineStr">
        <is>
          <t>Low income</t>
        </is>
      </c>
      <c r="E4956" s="161" t="b">
        <v>1</v>
      </c>
      <c r="F4956" s="161" t="inlineStr">
        <is>
          <t>nmim_typ4_2030_pct_gdp</t>
        </is>
      </c>
      <c r="G4956" s="161" t="n">
        <v>1.356900044090832</v>
      </c>
      <c r="H4956" s="161" t="inlineStr">
        <is>
          <t>2030</t>
        </is>
      </c>
      <c r="I4956" s="161" t="inlineStr">
        <is>
          <t>nmim_summary_v0_2.csv (InvestmentNeeds NMIM v0.2, model output)</t>
        </is>
      </c>
    </row>
    <row r="4957" ht="13" customHeight="1">
      <c r="A4957" s="161" t="inlineStr">
        <is>
          <t>GMB</t>
        </is>
      </c>
      <c r="B4957" s="161" t="inlineStr">
        <is>
          <t>Gambia, The</t>
        </is>
      </c>
      <c r="C4957" s="161" t="inlineStr">
        <is>
          <t>Sub-Saharan Africa</t>
        </is>
      </c>
      <c r="D4957" s="161" t="inlineStr">
        <is>
          <t>Low income</t>
        </is>
      </c>
      <c r="E4957" s="161" t="b">
        <v>1</v>
      </c>
      <c r="F4957" s="161" t="inlineStr">
        <is>
          <t>nmim_typ5_2030_pct_gdp</t>
        </is>
      </c>
      <c r="G4957" s="161" t="n">
        <v>0.6200780892125755</v>
      </c>
      <c r="H4957" s="161" t="inlineStr">
        <is>
          <t>2030</t>
        </is>
      </c>
      <c r="I4957" s="161" t="inlineStr">
        <is>
          <t>nmim_summary_v0_2.csv (InvestmentNeeds NMIM v0.2, model output)</t>
        </is>
      </c>
    </row>
    <row r="4958" ht="13" customHeight="1">
      <c r="A4958" s="161" t="inlineStr">
        <is>
          <t>GMB</t>
        </is>
      </c>
      <c r="B4958" s="161" t="inlineStr">
        <is>
          <t>Gambia, The</t>
        </is>
      </c>
      <c r="C4958" s="161" t="inlineStr">
        <is>
          <t>Sub-Saharan Africa</t>
        </is>
      </c>
      <c r="D4958" s="161" t="inlineStr">
        <is>
          <t>Low income</t>
        </is>
      </c>
      <c r="E4958" s="161" t="b">
        <v>1</v>
      </c>
      <c r="F4958" s="161" t="inlineStr">
        <is>
          <t>nmim_budget_need_2030_pct_gdp</t>
        </is>
      </c>
      <c r="G4958" s="161" t="n">
        <v>1.485698326680833</v>
      </c>
      <c r="H4958" s="161" t="inlineStr">
        <is>
          <t>2030</t>
        </is>
      </c>
      <c r="I4958" s="161" t="inlineStr">
        <is>
          <t>nmim_summary_v0_2.csv (InvestmentNeeds NMIM v0.2, model output)</t>
        </is>
      </c>
    </row>
    <row r="4959" ht="13" customHeight="1">
      <c r="A4959" s="161" t="inlineStr">
        <is>
          <t>GMB</t>
        </is>
      </c>
      <c r="B4959" s="161" t="inlineStr">
        <is>
          <t>Gambia, The</t>
        </is>
      </c>
      <c r="C4959" s="161" t="inlineStr">
        <is>
          <t>Sub-Saharan Africa</t>
        </is>
      </c>
      <c r="D4959" s="161" t="inlineStr">
        <is>
          <t>Low income</t>
        </is>
      </c>
      <c r="E4959" s="161" t="b">
        <v>1</v>
      </c>
      <c r="F4959" s="161" t="inlineStr">
        <is>
          <t>nmim_private_share_2030_pct</t>
        </is>
      </c>
      <c r="G4959" s="161" t="n">
        <v>49.37700650027581</v>
      </c>
      <c r="H4959" s="161" t="inlineStr">
        <is>
          <t>2030</t>
        </is>
      </c>
      <c r="I4959" s="161" t="inlineStr">
        <is>
          <t>nmim_summary_v0_2.csv (InvestmentNeeds NMIM v0.2, model output)</t>
        </is>
      </c>
    </row>
    <row r="4960" ht="13" customHeight="1">
      <c r="A4960" s="161" t="inlineStr">
        <is>
          <t>GMB</t>
        </is>
      </c>
      <c r="B4960" s="161" t="inlineStr">
        <is>
          <t>Gambia, The</t>
        </is>
      </c>
      <c r="C4960" s="161" t="inlineStr">
        <is>
          <t>Sub-Saharan Africa</t>
        </is>
      </c>
      <c r="D4960" s="161" t="inlineStr">
        <is>
          <t>Low income</t>
        </is>
      </c>
      <c r="E4960" s="161" t="b">
        <v>1</v>
      </c>
      <c r="F4960" s="161" t="inlineStr">
        <is>
          <t>nmim_incr_inv_2030_pct_gdp</t>
        </is>
      </c>
      <c r="G4960" s="161" t="n">
        <v>3.532028013524289</v>
      </c>
      <c r="H4960" s="161" t="inlineStr">
        <is>
          <t>2030</t>
        </is>
      </c>
      <c r="I4960" s="161" t="inlineStr">
        <is>
          <t>nmim_summary_v0_2.csv (InvestmentNeeds NMIM v0.2, model output)</t>
        </is>
      </c>
    </row>
    <row r="4961" ht="13" customHeight="1">
      <c r="A4961" s="161" t="inlineStr">
        <is>
          <t>GMB</t>
        </is>
      </c>
      <c r="B4961" s="161" t="inlineStr">
        <is>
          <t>Gambia, The</t>
        </is>
      </c>
      <c r="C4961" s="161" t="inlineStr">
        <is>
          <t>Sub-Saharan Africa</t>
        </is>
      </c>
      <c r="D4961" s="161" t="inlineStr">
        <is>
          <t>Low income</t>
        </is>
      </c>
      <c r="E4961" s="161" t="b">
        <v>1</v>
      </c>
      <c r="F4961" s="161" t="inlineStr">
        <is>
          <t>nmim_incr_inv_2050_pct_gdp</t>
        </is>
      </c>
      <c r="G4961" s="161" t="n">
        <v>3.119988911677109</v>
      </c>
      <c r="H4961" s="161" t="inlineStr">
        <is>
          <t>2050</t>
        </is>
      </c>
      <c r="I4961" s="161" t="inlineStr">
        <is>
          <t>nmim_summary_v0_2.csv (InvestmentNeeds NMIM v0.2, model output)</t>
        </is>
      </c>
    </row>
    <row r="4962" ht="13" customHeight="1">
      <c r="A4962" s="161" t="inlineStr">
        <is>
          <t>GMB</t>
        </is>
      </c>
      <c r="B4962" s="161" t="inlineStr">
        <is>
          <t>Gambia, The</t>
        </is>
      </c>
      <c r="C4962" s="161" t="inlineStr">
        <is>
          <t>Sub-Saharan Africa</t>
        </is>
      </c>
      <c r="D4962" s="161" t="inlineStr">
        <is>
          <t>Low income</t>
        </is>
      </c>
      <c r="E4962" s="161" t="b">
        <v>1</v>
      </c>
      <c r="F4962" s="161" t="inlineStr">
        <is>
          <t>nmim_pv_incr_cost_b_pct_gdp</t>
        </is>
      </c>
      <c r="G4962" s="161" t="n">
        <v>4.521996511705496</v>
      </c>
      <c r="H4962" s="161" t="inlineStr">
        <is>
          <t>2025-2050</t>
        </is>
      </c>
      <c r="I4962" s="161" t="inlineStr">
        <is>
          <t>nmim_summary_v0_2.csv (InvestmentNeeds NMIM v0.2, model output)</t>
        </is>
      </c>
    </row>
    <row r="4963" ht="13" customHeight="1">
      <c r="A4963" s="161" t="inlineStr">
        <is>
          <t>GMB</t>
        </is>
      </c>
      <c r="B4963" s="161" t="inlineStr">
        <is>
          <t>Gambia, The</t>
        </is>
      </c>
      <c r="C4963" s="161" t="inlineStr">
        <is>
          <t>Sub-Saharan Africa</t>
        </is>
      </c>
      <c r="D4963" s="161" t="inlineStr">
        <is>
          <t>Low income</t>
        </is>
      </c>
      <c r="E4963" s="161" t="b">
        <v>1</v>
      </c>
      <c r="F4963" s="161" t="inlineStr">
        <is>
          <t>price_diesel_usd_litre</t>
        </is>
      </c>
      <c r="G4963" s="161" t="n">
        <v>1.062</v>
      </c>
      <c r="H4963" s="161" t="inlineStr">
        <is>
          <t>2024</t>
        </is>
      </c>
      <c r="I4963" s="161" t="inlineStr">
        <is>
          <t>imffossilfuelsubsidiesdata.xlsb</t>
        </is>
      </c>
    </row>
    <row r="4964" ht="13" customHeight="1">
      <c r="A4964" s="161" t="inlineStr">
        <is>
          <t>GMB</t>
        </is>
      </c>
      <c r="B4964" s="161" t="inlineStr">
        <is>
          <t>Gambia, The</t>
        </is>
      </c>
      <c r="C4964" s="161" t="inlineStr">
        <is>
          <t>Sub-Saharan Africa</t>
        </is>
      </c>
      <c r="D4964" s="161" t="inlineStr">
        <is>
          <t>Low income</t>
        </is>
      </c>
      <c r="E4964" s="161" t="b">
        <v>1</v>
      </c>
      <c r="F4964" s="161" t="inlineStr">
        <is>
          <t>price_gasoline_usd_litre</t>
        </is>
      </c>
      <c r="G4964" s="161" t="n">
        <v>1.179</v>
      </c>
      <c r="H4964" s="161" t="inlineStr">
        <is>
          <t>2024</t>
        </is>
      </c>
      <c r="I4964" s="161" t="inlineStr">
        <is>
          <t>imffossilfuelsubsidiesdata.xlsb</t>
        </is>
      </c>
    </row>
    <row r="4965" ht="13" customHeight="1">
      <c r="A4965" s="161" t="inlineStr">
        <is>
          <t>GMB</t>
        </is>
      </c>
      <c r="B4965" s="161" t="inlineStr">
        <is>
          <t>Gambia, The</t>
        </is>
      </c>
      <c r="C4965" s="161" t="inlineStr">
        <is>
          <t>Sub-Saharan Africa</t>
        </is>
      </c>
      <c r="D4965" s="161" t="inlineStr">
        <is>
          <t>Low income</t>
        </is>
      </c>
      <c r="E4965" s="161" t="b">
        <v>1</v>
      </c>
      <c r="F4965" s="161" t="inlineStr">
        <is>
          <t>price_electricity_residential_usd_kwh</t>
        </is>
      </c>
      <c r="G4965" s="161" t="n">
        <v>0.367</v>
      </c>
      <c r="H4965" s="161" t="inlineStr">
        <is>
          <t>2024</t>
        </is>
      </c>
      <c r="I4965" s="161" t="inlineStr">
        <is>
          <t>imffossilfuelsubsidiesdata.xlsb</t>
        </is>
      </c>
    </row>
    <row r="4966" ht="13" customHeight="1">
      <c r="A4966" s="161" t="inlineStr">
        <is>
          <t>GMB</t>
        </is>
      </c>
      <c r="B4966" s="161" t="inlineStr">
        <is>
          <t>Gambia, The</t>
        </is>
      </c>
      <c r="C4966" s="161" t="inlineStr">
        <is>
          <t>Sub-Saharan Africa</t>
        </is>
      </c>
      <c r="D4966" s="161" t="inlineStr">
        <is>
          <t>Low income</t>
        </is>
      </c>
      <c r="E4966" s="161" t="b">
        <v>1</v>
      </c>
      <c r="F4966" s="161" t="inlineStr">
        <is>
          <t>price_electricity_industry_usd_kwh</t>
        </is>
      </c>
      <c r="G4966" s="161" t="n">
        <v>0.294</v>
      </c>
      <c r="H4966" s="161" t="inlineStr">
        <is>
          <t>2024</t>
        </is>
      </c>
      <c r="I4966" s="161" t="inlineStr">
        <is>
          <t>imffossilfuelsubsidiesdata.xlsb</t>
        </is>
      </c>
    </row>
    <row r="4967" ht="13" customHeight="1">
      <c r="A4967" s="161" t="inlineStr">
        <is>
          <t>GMB</t>
        </is>
      </c>
      <c r="B4967" s="161" t="inlineStr">
        <is>
          <t>Gambia, The</t>
        </is>
      </c>
      <c r="C4967" s="161" t="inlineStr">
        <is>
          <t>Sub-Saharan Africa</t>
        </is>
      </c>
      <c r="D4967" s="161" t="inlineStr">
        <is>
          <t>Low income</t>
        </is>
      </c>
      <c r="E4967" s="161" t="b">
        <v>1</v>
      </c>
      <c r="F4967" s="161" t="inlineStr">
        <is>
          <t>price_gas_residential_usd_gj</t>
        </is>
      </c>
      <c r="G4967" s="161" t="n">
        <v>23.323</v>
      </c>
      <c r="H4967" s="161" t="inlineStr">
        <is>
          <t>2024</t>
        </is>
      </c>
      <c r="I4967" s="161" t="inlineStr">
        <is>
          <t>imffossilfuelsubsidiesdata.xlsb</t>
        </is>
      </c>
    </row>
    <row r="4968" ht="13" customHeight="1">
      <c r="A4968" s="161" t="inlineStr">
        <is>
          <t>GMB</t>
        </is>
      </c>
      <c r="B4968" s="161" t="inlineStr">
        <is>
          <t>Gambia, The</t>
        </is>
      </c>
      <c r="C4968" s="161" t="inlineStr">
        <is>
          <t>Sub-Saharan Africa</t>
        </is>
      </c>
      <c r="D4968" s="161" t="inlineStr">
        <is>
          <t>Low income</t>
        </is>
      </c>
      <c r="E4968" s="161" t="b">
        <v>1</v>
      </c>
      <c r="F4968" s="161" t="inlineStr">
        <is>
          <t>price_gas_industry_usd_gj</t>
        </is>
      </c>
      <c r="G4968" s="161" t="n">
        <v>12.339</v>
      </c>
      <c r="H4968" s="161" t="inlineStr">
        <is>
          <t>2024</t>
        </is>
      </c>
      <c r="I4968" s="161" t="inlineStr">
        <is>
          <t>imffossilfuelsubsidiesdata.xlsb</t>
        </is>
      </c>
    </row>
    <row r="4969" ht="13" customHeight="1">
      <c r="A4969" s="161" t="inlineStr">
        <is>
          <t>GMB</t>
        </is>
      </c>
      <c r="B4969" s="161" t="inlineStr">
        <is>
          <t>Gambia, The</t>
        </is>
      </c>
      <c r="C4969" s="161" t="inlineStr">
        <is>
          <t>Sub-Saharan Africa</t>
        </is>
      </c>
      <c r="D4969" s="161" t="inlineStr">
        <is>
          <t>Low income</t>
        </is>
      </c>
      <c r="E4969" s="161" t="b">
        <v>1</v>
      </c>
      <c r="F4969" s="161" t="inlineStr">
        <is>
          <t>price_gas_power_usd_gj</t>
        </is>
      </c>
      <c r="G4969" s="161" t="n">
        <v>11.016</v>
      </c>
      <c r="H4969" s="161" t="inlineStr">
        <is>
          <t>2024</t>
        </is>
      </c>
      <c r="I4969" s="161" t="inlineStr">
        <is>
          <t>imffossilfuelsubsidiesdata.xlsb</t>
        </is>
      </c>
    </row>
    <row r="4970" ht="13" customHeight="1">
      <c r="A4970" s="161" t="inlineStr">
        <is>
          <t>GMB</t>
        </is>
      </c>
      <c r="B4970" s="161" t="inlineStr">
        <is>
          <t>Gambia, The</t>
        </is>
      </c>
      <c r="C4970" s="161" t="inlineStr">
        <is>
          <t>Sub-Saharan Africa</t>
        </is>
      </c>
      <c r="D4970" s="161" t="inlineStr">
        <is>
          <t>Low income</t>
        </is>
      </c>
      <c r="E4970" s="161" t="b">
        <v>1</v>
      </c>
      <c r="F4970" s="161" t="inlineStr">
        <is>
          <t>price_coal_residential_usd_gj</t>
        </is>
      </c>
      <c r="G4970" s="161" t="n">
        <v>14.022</v>
      </c>
      <c r="H4970" s="161" t="inlineStr">
        <is>
          <t>2024</t>
        </is>
      </c>
      <c r="I4970" s="161" t="inlineStr">
        <is>
          <t>imffossilfuelsubsidiesdata.xlsb</t>
        </is>
      </c>
    </row>
    <row r="4971" ht="13" customHeight="1">
      <c r="A4971" s="161" t="inlineStr">
        <is>
          <t>GMB</t>
        </is>
      </c>
      <c r="B4971" s="161" t="inlineStr">
        <is>
          <t>Gambia, The</t>
        </is>
      </c>
      <c r="C4971" s="161" t="inlineStr">
        <is>
          <t>Sub-Saharan Africa</t>
        </is>
      </c>
      <c r="D4971" s="161" t="inlineStr">
        <is>
          <t>Low income</t>
        </is>
      </c>
      <c r="E4971" s="161" t="b">
        <v>1</v>
      </c>
      <c r="F4971" s="161" t="inlineStr">
        <is>
          <t>price_coal_industry_usd_gj</t>
        </is>
      </c>
      <c r="G4971" s="161" t="n">
        <v>7.124</v>
      </c>
      <c r="H4971" s="161" t="inlineStr">
        <is>
          <t>2024</t>
        </is>
      </c>
      <c r="I4971" s="161" t="inlineStr">
        <is>
          <t>imffossilfuelsubsidiesdata.xlsb</t>
        </is>
      </c>
    </row>
    <row r="4972" ht="13" customHeight="1">
      <c r="A4972" s="161" t="inlineStr">
        <is>
          <t>GMB</t>
        </is>
      </c>
      <c r="B4972" s="161" t="inlineStr">
        <is>
          <t>Gambia, The</t>
        </is>
      </c>
      <c r="C4972" s="161" t="inlineStr">
        <is>
          <t>Sub-Saharan Africa</t>
        </is>
      </c>
      <c r="D4972" s="161" t="inlineStr">
        <is>
          <t>Low income</t>
        </is>
      </c>
      <c r="E4972" s="161" t="b">
        <v>1</v>
      </c>
      <c r="F4972" s="161" t="inlineStr">
        <is>
          <t>price_coal_power_usd_gj</t>
        </is>
      </c>
      <c r="G4972" s="161" t="n">
        <v>5.575</v>
      </c>
      <c r="H4972" s="161" t="inlineStr">
        <is>
          <t>2024</t>
        </is>
      </c>
      <c r="I4972" s="161" t="inlineStr">
        <is>
          <t>imffossilfuelsubsidiesdata.xlsb</t>
        </is>
      </c>
    </row>
    <row r="4973" ht="13" customHeight="1">
      <c r="A4973" s="161" t="inlineStr">
        <is>
          <t>GMB</t>
        </is>
      </c>
      <c r="B4973" s="161" t="inlineStr">
        <is>
          <t>Gambia, The</t>
        </is>
      </c>
      <c r="C4973" s="161" t="inlineStr">
        <is>
          <t>Sub-Saharan Africa</t>
        </is>
      </c>
      <c r="D4973" s="161" t="inlineStr">
        <is>
          <t>Low income</t>
        </is>
      </c>
      <c r="E4973" s="161" t="b">
        <v>1</v>
      </c>
      <c r="F4973" s="161" t="inlineStr">
        <is>
          <t>power_market_structure</t>
        </is>
      </c>
      <c r="G4973" s="161" t="n">
        <v>2</v>
      </c>
      <c r="H4973" s="161" t="inlineStr">
        <is>
          <t>2013</t>
        </is>
      </c>
      <c r="I4973" s="161" t="inlineStr">
        <is>
          <t>dataverse_files.zip</t>
        </is>
      </c>
    </row>
    <row r="4974" ht="13" customHeight="1">
      <c r="A4974" s="161" t="inlineStr">
        <is>
          <t>GMB</t>
        </is>
      </c>
      <c r="B4974" s="161" t="inlineStr">
        <is>
          <t>Gambia, The</t>
        </is>
      </c>
      <c r="C4974" s="161" t="inlineStr">
        <is>
          <t>Sub-Saharan Africa</t>
        </is>
      </c>
      <c r="D4974" s="161" t="inlineStr">
        <is>
          <t>Low income</t>
        </is>
      </c>
      <c r="E4974" s="161" t="b">
        <v>1</v>
      </c>
      <c r="F4974" s="161" t="inlineStr">
        <is>
          <t>independent_regulator</t>
        </is>
      </c>
      <c r="G4974" s="161" t="n">
        <v>0</v>
      </c>
      <c r="H4974" s="161" t="inlineStr">
        <is>
          <t>2013</t>
        </is>
      </c>
      <c r="I4974" s="161" t="inlineStr">
        <is>
          <t>dataverse_files.zip</t>
        </is>
      </c>
    </row>
    <row r="4975" ht="13" customHeight="1">
      <c r="A4975" s="161" t="inlineStr">
        <is>
          <t>GMB</t>
        </is>
      </c>
      <c r="B4975" s="161" t="inlineStr">
        <is>
          <t>Gambia, The</t>
        </is>
      </c>
      <c r="C4975" s="161" t="inlineStr">
        <is>
          <t>Sub-Saharan Africa</t>
        </is>
      </c>
      <c r="D4975" s="161" t="inlineStr">
        <is>
          <t>Low income</t>
        </is>
      </c>
      <c r="E4975" s="161" t="b">
        <v>1</v>
      </c>
      <c r="F4975" s="161" t="inlineStr">
        <is>
          <t>generation_unbundled</t>
        </is>
      </c>
      <c r="G4975" s="161" t="n">
        <v>0</v>
      </c>
      <c r="H4975" s="161" t="inlineStr">
        <is>
          <t>2013</t>
        </is>
      </c>
      <c r="I4975" s="161" t="inlineStr">
        <is>
          <t>dataverse_files.zip</t>
        </is>
      </c>
    </row>
    <row r="4976" ht="13" customHeight="1">
      <c r="A4976" s="161" t="inlineStr">
        <is>
          <t>GMB</t>
        </is>
      </c>
      <c r="B4976" s="161" t="inlineStr">
        <is>
          <t>Gambia, The</t>
        </is>
      </c>
      <c r="C4976" s="161" t="inlineStr">
        <is>
          <t>Sub-Saharan Africa</t>
        </is>
      </c>
      <c r="D4976" s="161" t="inlineStr">
        <is>
          <t>Low income</t>
        </is>
      </c>
      <c r="E4976" s="161" t="b">
        <v>1</v>
      </c>
      <c r="F4976" s="161" t="inlineStr">
        <is>
          <t>revenue_pct_gdp</t>
        </is>
      </c>
      <c r="G4976" s="161" t="n">
        <v>21.328</v>
      </c>
      <c r="H4976" s="161" t="inlineStr">
        <is>
          <t>2024</t>
        </is>
      </c>
      <c r="I4976" s="161" t="inlineStr">
        <is>
          <t>dataset_2026-08-26T13_41_09_874550254Z_DEFAULT_INTEGRATION_IMF_RES_WEO_9_0_0.csv</t>
        </is>
      </c>
    </row>
    <row r="4977" ht="13" customHeight="1">
      <c r="A4977" s="161" t="inlineStr">
        <is>
          <t>GMB</t>
        </is>
      </c>
      <c r="B4977" s="161" t="inlineStr">
        <is>
          <t>Gambia, The</t>
        </is>
      </c>
      <c r="C4977" s="161" t="inlineStr">
        <is>
          <t>Sub-Saharan Africa</t>
        </is>
      </c>
      <c r="D4977" s="161" t="inlineStr">
        <is>
          <t>Low income</t>
        </is>
      </c>
      <c r="E4977" s="161" t="b">
        <v>1</v>
      </c>
      <c r="F4977" s="161" t="inlineStr">
        <is>
          <t>primary_balance_pct_gdp</t>
        </is>
      </c>
      <c r="G4977" s="161" t="n">
        <v>-0.908</v>
      </c>
      <c r="H4977" s="161" t="inlineStr">
        <is>
          <t>2024</t>
        </is>
      </c>
      <c r="I4977" s="161" t="inlineStr">
        <is>
          <t>dataset_2026-08-26T13_41_09_874550254Z_DEFAULT_INTEGRATION_IMF_RES_WEO_9_0_0.csv</t>
        </is>
      </c>
    </row>
    <row r="4978" ht="13" customHeight="1">
      <c r="A4978" s="161" t="inlineStr">
        <is>
          <t>GMB</t>
        </is>
      </c>
      <c r="B4978" s="161" t="inlineStr">
        <is>
          <t>Gambia, The</t>
        </is>
      </c>
      <c r="C4978" s="161" t="inlineStr">
        <is>
          <t>Sub-Saharan Africa</t>
        </is>
      </c>
      <c r="D4978" s="161" t="inlineStr">
        <is>
          <t>Low income</t>
        </is>
      </c>
      <c r="E4978" s="161" t="b">
        <v>1</v>
      </c>
      <c r="F4978" s="161" t="inlineStr">
        <is>
          <t>current_account_pct_gdp</t>
        </is>
      </c>
      <c r="G4978" s="161" t="n">
        <v>-6.541</v>
      </c>
      <c r="H4978" s="161" t="inlineStr">
        <is>
          <t>2024</t>
        </is>
      </c>
      <c r="I4978" s="161" t="inlineStr">
        <is>
          <t>dataset_2026-08-26T13_41_09_874550254Z_DEFAULT_INTEGRATION_IMF_RES_WEO_9_0_0.csv</t>
        </is>
      </c>
    </row>
    <row r="4979" ht="13" customHeight="1">
      <c r="A4979" s="161" t="inlineStr">
        <is>
          <t>GMB</t>
        </is>
      </c>
      <c r="B4979" s="161" t="inlineStr">
        <is>
          <t>Gambia, The</t>
        </is>
      </c>
      <c r="C4979" s="161" t="inlineStr">
        <is>
          <t>Sub-Saharan Africa</t>
        </is>
      </c>
      <c r="D4979" s="161" t="inlineStr">
        <is>
          <t>Low income</t>
        </is>
      </c>
      <c r="E4979" s="161" t="b">
        <v>1</v>
      </c>
      <c r="F4979" s="161" t="inlineStr">
        <is>
          <t>gross_capital_formation_pct_gdp</t>
        </is>
      </c>
      <c r="G4979" s="161" t="n">
        <v>24.747</v>
      </c>
      <c r="H4979" s="161" t="inlineStr">
        <is>
          <t>2024</t>
        </is>
      </c>
      <c r="I4979" s="161" t="inlineStr">
        <is>
          <t>dataset_2026-08-26T13_41_09_874550254Z_DEFAULT_INTEGRATION_IMF_RES_WEO_9_0_0.csv</t>
        </is>
      </c>
    </row>
    <row r="4980" ht="13" customHeight="1">
      <c r="A4980" s="161" t="inlineStr">
        <is>
          <t>GMB</t>
        </is>
      </c>
      <c r="B4980" s="161" t="inlineStr">
        <is>
          <t>Gambia, The</t>
        </is>
      </c>
      <c r="C4980" s="161" t="inlineStr">
        <is>
          <t>Sub-Saharan Africa</t>
        </is>
      </c>
      <c r="D4980" s="161" t="inlineStr">
        <is>
          <t>Low income</t>
        </is>
      </c>
      <c r="E4980" s="161" t="b">
        <v>1</v>
      </c>
      <c r="F4980" s="161" t="inlineStr">
        <is>
          <t>real_gdp_growth_5y_avg_pct</t>
        </is>
      </c>
      <c r="G4980" s="161" t="n">
        <v>4.562</v>
      </c>
      <c r="H4980" s="161" t="inlineStr">
        <is>
          <t>2020-2024 avg</t>
        </is>
      </c>
      <c r="I4980" s="161" t="inlineStr">
        <is>
          <t>dataset_2026-08-26T13_41_09_874550254Z_DEFAULT_INTEGRATION_IMF_RES_WEO_9_0_0.csv (derived)</t>
        </is>
      </c>
    </row>
    <row r="4981" ht="13" customHeight="1">
      <c r="A4981" s="161" t="inlineStr">
        <is>
          <t>GMB</t>
        </is>
      </c>
      <c r="B4981" s="161" t="inlineStr">
        <is>
          <t>Gambia, The</t>
        </is>
      </c>
      <c r="C4981" s="161" t="inlineStr">
        <is>
          <t>Sub-Saharan Africa</t>
        </is>
      </c>
      <c r="D4981" s="161" t="inlineStr">
        <is>
          <t>Low income</t>
        </is>
      </c>
      <c r="E4981" s="161" t="b">
        <v>1</v>
      </c>
      <c r="F4981" s="161" t="inlineStr">
        <is>
          <t>int_budget_need_2030_pct_gdp</t>
        </is>
      </c>
      <c r="G4981" s="161" t="n">
        <v>1.345</v>
      </c>
      <c r="H4981" s="161" t="inlineStr">
        <is>
          <t>2030</t>
        </is>
      </c>
      <c r="I4981" s="161" t="inlineStr">
        <is>
          <t>integrated_results.csv (MacroFiscalModels v0.1, model output)</t>
        </is>
      </c>
    </row>
    <row r="4982" ht="13" customHeight="1">
      <c r="A4982" s="161" t="inlineStr">
        <is>
          <t>GMB</t>
        </is>
      </c>
      <c r="B4982" s="161" t="inlineStr">
        <is>
          <t>Gambia, The</t>
        </is>
      </c>
      <c r="C4982" s="161" t="inlineStr">
        <is>
          <t>Sub-Saharan Africa</t>
        </is>
      </c>
      <c r="D4982" s="161" t="inlineStr">
        <is>
          <t>Low income</t>
        </is>
      </c>
      <c r="E4982" s="161" t="b">
        <v>1</v>
      </c>
      <c r="F4982" s="161" t="inlineStr">
        <is>
          <t>int_pricing_revenue_2030_pct_gdp</t>
        </is>
      </c>
      <c r="G4982" s="161" t="n">
        <v>1.686</v>
      </c>
      <c r="H4982" s="161" t="inlineStr">
        <is>
          <t>2030</t>
        </is>
      </c>
      <c r="I4982" s="161" t="inlineStr">
        <is>
          <t>integrated_results.csv (MacroFiscalModels v0.1, model output)</t>
        </is>
      </c>
    </row>
    <row r="4983" ht="13" customHeight="1">
      <c r="A4983" s="161" t="inlineStr">
        <is>
          <t>GMB</t>
        </is>
      </c>
      <c r="B4983" s="161" t="inlineStr">
        <is>
          <t>Gambia, The</t>
        </is>
      </c>
      <c r="C4983" s="161" t="inlineStr">
        <is>
          <t>Sub-Saharan Africa</t>
        </is>
      </c>
      <c r="D4983" s="161" t="inlineStr">
        <is>
          <t>Low income</t>
        </is>
      </c>
      <c r="E4983" s="161" t="b">
        <v>1</v>
      </c>
      <c r="F4983" s="161" t="inlineStr">
        <is>
          <t>int_financing_gap_2030_pct_gdp</t>
        </is>
      </c>
      <c r="G4983" s="161" t="n">
        <v>-0.341</v>
      </c>
      <c r="H4983" s="161" t="inlineStr">
        <is>
          <t>2030</t>
        </is>
      </c>
      <c r="I4983" s="161" t="inlineStr">
        <is>
          <t>integrated_results.csv (MacroFiscalModels v0.1, model output)</t>
        </is>
      </c>
    </row>
    <row r="4984" ht="13" customHeight="1">
      <c r="A4984" s="161" t="inlineStr">
        <is>
          <t>GMB</t>
        </is>
      </c>
      <c r="B4984" s="161" t="inlineStr">
        <is>
          <t>Gambia, The</t>
        </is>
      </c>
      <c r="C4984" s="161" t="inlineStr">
        <is>
          <t>Sub-Saharan Africa</t>
        </is>
      </c>
      <c r="D4984" s="161" t="inlineStr">
        <is>
          <t>Low income</t>
        </is>
      </c>
      <c r="E4984" s="161" t="b">
        <v>1</v>
      </c>
      <c r="F4984" s="161" t="inlineStr">
        <is>
          <t>int_gdp_dev_2050_pct</t>
        </is>
      </c>
      <c r="G4984" s="161" t="n">
        <v>0.9340000000000001</v>
      </c>
      <c r="H4984" s="161" t="inlineStr">
        <is>
          <t>2050</t>
        </is>
      </c>
      <c r="I4984" s="161" t="inlineStr">
        <is>
          <t>integrated_results.csv (MacroFiscalModels v0.1, model output)</t>
        </is>
      </c>
    </row>
    <row r="4985" ht="13" customHeight="1">
      <c r="A4985" s="161" t="inlineStr">
        <is>
          <t>GMB</t>
        </is>
      </c>
      <c r="B4985" s="161" t="inlineStr">
        <is>
          <t>Gambia, The</t>
        </is>
      </c>
      <c r="C4985" s="161" t="inlineStr">
        <is>
          <t>Sub-Saharan Africa</t>
        </is>
      </c>
      <c r="D4985" s="161" t="inlineStr">
        <is>
          <t>Low income</t>
        </is>
      </c>
      <c r="E4985" s="161" t="b">
        <v>1</v>
      </c>
      <c r="F4985" s="161" t="inlineStr">
        <is>
          <t>int_debt_2050_pct_gdp</t>
        </is>
      </c>
      <c r="G4985" s="161" t="n">
        <v>78.94</v>
      </c>
      <c r="H4985" s="161" t="inlineStr">
        <is>
          <t>2050</t>
        </is>
      </c>
      <c r="I4985" s="161" t="inlineStr">
        <is>
          <t>integrated_results.csv (MacroFiscalModels v0.1, model output)</t>
        </is>
      </c>
    </row>
    <row r="4986" ht="13" customHeight="1">
      <c r="A4986" s="161" t="inlineStr">
        <is>
          <t>GMB</t>
        </is>
      </c>
      <c r="B4986" s="161" t="inlineStr">
        <is>
          <t>Gambia, The</t>
        </is>
      </c>
      <c r="C4986" s="161" t="inlineStr">
        <is>
          <t>Sub-Saharan Africa</t>
        </is>
      </c>
      <c r="D4986" s="161" t="inlineStr">
        <is>
          <t>Low income</t>
        </is>
      </c>
      <c r="E4986" s="161" t="b">
        <v>1</v>
      </c>
      <c r="F4986" s="161" t="inlineStr">
        <is>
          <t>int_dsf_risk_code</t>
        </is>
      </c>
      <c r="G4986" s="161" t="n">
        <v>3</v>
      </c>
      <c r="H4986" s="161" t="inlineStr">
        <is>
          <t>2034</t>
        </is>
      </c>
      <c r="I4986" s="161" t="inlineStr">
        <is>
          <t>integrated_results.csv (MacroFiscalModels v0.1, model output)</t>
        </is>
      </c>
    </row>
    <row r="4987" ht="13" customHeight="1">
      <c r="A4987" s="161" t="inlineStr">
        <is>
          <t>GEO</t>
        </is>
      </c>
      <c r="B4987" s="161" t="inlineStr">
        <is>
          <t>Georgia</t>
        </is>
      </c>
      <c r="C4987" s="161" t="inlineStr">
        <is>
          <t>Europe &amp; Central Asia</t>
        </is>
      </c>
      <c r="D4987" s="161" t="inlineStr">
        <is>
          <t>Upper middle income</t>
        </is>
      </c>
      <c r="E4987" s="161" t="b">
        <v>1</v>
      </c>
      <c r="F4987" s="161" t="inlineStr">
        <is>
          <t>interest_to_revenue_pct</t>
        </is>
      </c>
      <c r="G4987" s="161" t="n">
        <v>5.774</v>
      </c>
      <c r="H4987" s="161" t="inlineStr">
        <is>
          <t>2024</t>
        </is>
      </c>
      <c r="I4987" s="161" t="inlineStr">
        <is>
          <t>dataset_2026-08-26T13_41_09_874550254Z_DEFAULT_INTEGRATION_IMF_RES_WEO_9_0_0.csv (derived)</t>
        </is>
      </c>
    </row>
    <row r="4988" ht="13" customHeight="1">
      <c r="A4988" s="161" t="inlineStr">
        <is>
          <t>GEO</t>
        </is>
      </c>
      <c r="B4988" s="161" t="inlineStr">
        <is>
          <t>Georgia</t>
        </is>
      </c>
      <c r="C4988" s="161" t="inlineStr">
        <is>
          <t>Europe &amp; Central Asia</t>
        </is>
      </c>
      <c r="D4988" s="161" t="inlineStr">
        <is>
          <t>Upper middle income</t>
        </is>
      </c>
      <c r="E4988" s="161" t="b">
        <v>1</v>
      </c>
      <c r="F4988" s="161" t="inlineStr">
        <is>
          <t>interest_pct_gdp</t>
        </is>
      </c>
      <c r="G4988" s="161" t="n">
        <v>1.595</v>
      </c>
      <c r="H4988" s="161" t="inlineStr">
        <is>
          <t>2024</t>
        </is>
      </c>
      <c r="I4988" s="161" t="inlineStr">
        <is>
          <t>dataset_2026-08-26T13_41_09_874550254Z_DEFAULT_INTEGRATION_IMF_RES_WEO_9_0_0.csv (derived)</t>
        </is>
      </c>
    </row>
    <row r="4989" ht="13" customHeight="1">
      <c r="A4989" s="161" t="inlineStr">
        <is>
          <t>GEO</t>
        </is>
      </c>
      <c r="B4989" s="161" t="inlineStr">
        <is>
          <t>Georgia</t>
        </is>
      </c>
      <c r="C4989" s="161" t="inlineStr">
        <is>
          <t>Europe &amp; Central Asia</t>
        </is>
      </c>
      <c r="D4989" s="161" t="inlineStr">
        <is>
          <t>Upper middle income</t>
        </is>
      </c>
      <c r="E4989" s="161" t="b">
        <v>1</v>
      </c>
      <c r="F4989" s="161" t="inlineStr">
        <is>
          <t>gross_debt_pct_gdp</t>
        </is>
      </c>
      <c r="G4989" s="161" t="n">
        <v>35.656</v>
      </c>
      <c r="H4989" s="161" t="inlineStr">
        <is>
          <t>2024</t>
        </is>
      </c>
      <c r="I4989" s="161" t="inlineStr">
        <is>
          <t>dataset_2026-08-26T13_41_09_874550254Z_DEFAULT_INTEGRATION_IMF_RES_WEO_9_0_0.csv</t>
        </is>
      </c>
    </row>
    <row r="4990" ht="13" customHeight="1">
      <c r="A4990" s="161" t="inlineStr">
        <is>
          <t>GEO</t>
        </is>
      </c>
      <c r="B4990" s="161" t="inlineStr">
        <is>
          <t>Georgia</t>
        </is>
      </c>
      <c r="C4990" s="161" t="inlineStr">
        <is>
          <t>Europe &amp; Central Asia</t>
        </is>
      </c>
      <c r="D4990" s="161" t="inlineStr">
        <is>
          <t>Upper middle income</t>
        </is>
      </c>
      <c r="E4990" s="161" t="b">
        <v>1</v>
      </c>
      <c r="F4990" s="161" t="inlineStr">
        <is>
          <t>tax_revenue_pct_gdp</t>
        </is>
      </c>
      <c r="G4990" s="161" t="n">
        <v>24.851</v>
      </c>
      <c r="H4990" s="161" t="inlineStr">
        <is>
          <t>2024</t>
        </is>
      </c>
      <c r="I4990" s="161" t="inlineStr">
        <is>
          <t>world-imf2026.xlsx</t>
        </is>
      </c>
    </row>
    <row r="4991" ht="13" customHeight="1">
      <c r="A4991" s="161" t="inlineStr">
        <is>
          <t>GEO</t>
        </is>
      </c>
      <c r="B4991" s="161" t="inlineStr">
        <is>
          <t>Georgia</t>
        </is>
      </c>
      <c r="C4991" s="161" t="inlineStr">
        <is>
          <t>Europe &amp; Central Asia</t>
        </is>
      </c>
      <c r="D4991" s="161" t="inlineStr">
        <is>
          <t>Upper middle income</t>
        </is>
      </c>
      <c r="E4991" s="161" t="b">
        <v>1</v>
      </c>
      <c r="F4991" s="161" t="inlineStr">
        <is>
          <t>capex_execution_rate_pct</t>
        </is>
      </c>
      <c r="G4991" s="161" t="n">
        <v>93.941</v>
      </c>
      <c r="H4991" s="161" t="inlineStr">
        <is>
          <t>2022</t>
        </is>
      </c>
      <c r="I4991" s="161" t="inlineStr">
        <is>
          <t>WB_BOOST_WIDEF.csv</t>
        </is>
      </c>
    </row>
    <row r="4992" ht="13" customHeight="1">
      <c r="A4992" s="161" t="inlineStr">
        <is>
          <t>GEO</t>
        </is>
      </c>
      <c r="B4992" s="161" t="inlineStr">
        <is>
          <t>Georgia</t>
        </is>
      </c>
      <c r="C4992" s="161" t="inlineStr">
        <is>
          <t>Europe &amp; Central Asia</t>
        </is>
      </c>
      <c r="D4992" s="161" t="inlineStr">
        <is>
          <t>Upper middle income</t>
        </is>
      </c>
      <c r="E4992" s="161" t="b">
        <v>1</v>
      </c>
      <c r="F4992" s="161" t="inlineStr">
        <is>
          <t>pefa_pi11_pim_score</t>
        </is>
      </c>
      <c r="G4992" s="161" t="n">
        <v>4</v>
      </c>
      <c r="H4992" s="161" t="inlineStr">
        <is>
          <t>2022</t>
        </is>
      </c>
      <c r="I4992" s="161" t="inlineStr">
        <is>
          <t>assessments_1787749571.csv</t>
        </is>
      </c>
    </row>
    <row r="4993" ht="13" customHeight="1">
      <c r="A4993" s="161" t="inlineStr">
        <is>
          <t>GEO</t>
        </is>
      </c>
      <c r="B4993" s="161" t="inlineStr">
        <is>
          <t>Georgia</t>
        </is>
      </c>
      <c r="C4993" s="161" t="inlineStr">
        <is>
          <t>Europe &amp; Central Asia</t>
        </is>
      </c>
      <c r="D4993" s="161" t="inlineStr">
        <is>
          <t>Upper middle income</t>
        </is>
      </c>
      <c r="E4993" s="161" t="b">
        <v>1</v>
      </c>
      <c r="F4993" s="161" t="inlineStr">
        <is>
          <t>pefa_pi122_asset_monitoring</t>
        </is>
      </c>
      <c r="G4993" s="161" t="n">
        <v>2</v>
      </c>
      <c r="H4993" s="161" t="inlineStr">
        <is>
          <t>2022</t>
        </is>
      </c>
      <c r="I4993" s="161" t="inlineStr">
        <is>
          <t>assessments_1787749571.csv</t>
        </is>
      </c>
    </row>
    <row r="4994" ht="13" customHeight="1">
      <c r="A4994" s="161" t="inlineStr">
        <is>
          <t>GEO</t>
        </is>
      </c>
      <c r="B4994" s="161" t="inlineStr">
        <is>
          <t>Georgia</t>
        </is>
      </c>
      <c r="C4994" s="161" t="inlineStr">
        <is>
          <t>Europe &amp; Central Asia</t>
        </is>
      </c>
      <c r="D4994" s="161" t="inlineStr">
        <is>
          <t>Upper middle income</t>
        </is>
      </c>
      <c r="E4994" s="161" t="b">
        <v>1</v>
      </c>
      <c r="F4994" s="161" t="inlineStr">
        <is>
          <t>climate_pfm_diagnostic_on_record</t>
        </is>
      </c>
      <c r="G4994" s="161" t="n">
        <v>1</v>
      </c>
      <c r="H4994" s="161" t="inlineStr">
        <is>
          <t>2022</t>
        </is>
      </c>
      <c r="I4994" s="161" t="inlineStr">
        <is>
          <t>UNDP-Global-Climate-Public-Finance-Review-2022.pdf (Table 4.2)</t>
        </is>
      </c>
    </row>
    <row r="4995" ht="13" customHeight="1">
      <c r="A4995" s="161" t="inlineStr">
        <is>
          <t>GEO</t>
        </is>
      </c>
      <c r="B4995" s="161" t="inlineStr">
        <is>
          <t>Georgia</t>
        </is>
      </c>
      <c r="C4995" s="161" t="inlineStr">
        <is>
          <t>Europe &amp; Central Asia</t>
        </is>
      </c>
      <c r="D4995" s="161" t="inlineStr">
        <is>
          <t>Upper middle income</t>
        </is>
      </c>
      <c r="E4995" s="161" t="b">
        <v>1</v>
      </c>
      <c r="F4995" s="161" t="inlineStr">
        <is>
          <t>ids_official_private_rate_spread_pp</t>
        </is>
      </c>
      <c r="G4995" s="161" t="n">
        <v>0.867</v>
      </c>
      <c r="H4995" s="161" t="inlineStr">
        <is>
          <t>2024</t>
        </is>
      </c>
      <c r="I4995" s="161" t="inlineStr">
        <is>
          <t>P_Data_Extract_From_International_Debt_Statistics__2_.xlsx</t>
        </is>
      </c>
    </row>
    <row r="4996" ht="13" customHeight="1">
      <c r="A4996" s="161" t="inlineStr">
        <is>
          <t>GEO</t>
        </is>
      </c>
      <c r="B4996" s="161" t="inlineStr">
        <is>
          <t>Georgia</t>
        </is>
      </c>
      <c r="C4996" s="161" t="inlineStr">
        <is>
          <t>Europe &amp; Central Asia</t>
        </is>
      </c>
      <c r="D4996" s="161" t="inlineStr">
        <is>
          <t>Upper middle income</t>
        </is>
      </c>
      <c r="E4996" s="161" t="b">
        <v>1</v>
      </c>
      <c r="F4996" s="161" t="inlineStr">
        <is>
          <t>ids_private_creditor_rate_pct</t>
        </is>
      </c>
      <c r="G4996" s="161" t="n">
        <v>3.375</v>
      </c>
      <c r="H4996" s="161" t="inlineStr">
        <is>
          <t>2021</t>
        </is>
      </c>
      <c r="I4996" s="161" t="inlineStr">
        <is>
          <t>P_Data_Extract_From_International_Debt_Statistics__2_.xlsx</t>
        </is>
      </c>
    </row>
    <row r="4997" ht="13" customHeight="1">
      <c r="A4997" s="161" t="inlineStr">
        <is>
          <t>GEO</t>
        </is>
      </c>
      <c r="B4997" s="161" t="inlineStr">
        <is>
          <t>Georgia</t>
        </is>
      </c>
      <c r="C4997" s="161" t="inlineStr">
        <is>
          <t>Europe &amp; Central Asia</t>
        </is>
      </c>
      <c r="D4997" s="161" t="inlineStr">
        <is>
          <t>Upper middle income</t>
        </is>
      </c>
      <c r="E4997" s="161" t="b">
        <v>1</v>
      </c>
      <c r="F4997" s="161" t="inlineStr">
        <is>
          <t>ids_avg_maturity_years</t>
        </is>
      </c>
      <c r="G4997" s="161" t="n">
        <v>16.695</v>
      </c>
      <c r="H4997" s="161" t="inlineStr">
        <is>
          <t>2024</t>
        </is>
      </c>
      <c r="I4997" s="161" t="inlineStr">
        <is>
          <t>P_Data_Extract_From_International_Debt_Statistics__2_.xlsx</t>
        </is>
      </c>
    </row>
    <row r="4998" ht="13" customHeight="1">
      <c r="A4998" s="161" t="inlineStr">
        <is>
          <t>GEO</t>
        </is>
      </c>
      <c r="B4998" s="161" t="inlineStr">
        <is>
          <t>Georgia</t>
        </is>
      </c>
      <c r="C4998" s="161" t="inlineStr">
        <is>
          <t>Europe &amp; Central Asia</t>
        </is>
      </c>
      <c r="D4998" s="161" t="inlineStr">
        <is>
          <t>Upper middle income</t>
        </is>
      </c>
      <c r="E4998" s="161" t="b">
        <v>1</v>
      </c>
      <c r="F4998" s="161" t="inlineStr">
        <is>
          <t>mitigation_finance_received_pct_gdp</t>
        </is>
      </c>
      <c r="G4998" s="161" t="n">
        <v>2.793</v>
      </c>
      <c r="H4998" s="161" t="inlineStr">
        <is>
          <t>2024</t>
        </is>
      </c>
      <c r="I4998" s="161" t="inlineStr">
        <is>
          <t>CRDF-RP_2024.xlsx + WEO</t>
        </is>
      </c>
    </row>
    <row r="4999" ht="13" customHeight="1">
      <c r="A4999" s="161" t="inlineStr">
        <is>
          <t>GEO</t>
        </is>
      </c>
      <c r="B4999" s="161" t="inlineStr">
        <is>
          <t>Georgia</t>
        </is>
      </c>
      <c r="C4999" s="161" t="inlineStr">
        <is>
          <t>Europe &amp; Central Asia</t>
        </is>
      </c>
      <c r="D4999" s="161" t="inlineStr">
        <is>
          <t>Upper middle income</t>
        </is>
      </c>
      <c r="E4999" s="161" t="b">
        <v>1</v>
      </c>
      <c r="F4999" s="161" t="inlineStr">
        <is>
          <t>ids_multilateral_share_pct</t>
        </is>
      </c>
      <c r="G4999" s="161" t="n">
        <v>60.828</v>
      </c>
      <c r="H4999" s="161" t="inlineStr">
        <is>
          <t>2024</t>
        </is>
      </c>
      <c r="I4999" s="161" t="inlineStr">
        <is>
          <t>P_Data_Extract_From_International_Debt_Statistics__2_.xlsx</t>
        </is>
      </c>
    </row>
    <row r="5000" ht="13" customHeight="1">
      <c r="A5000" s="161" t="inlineStr">
        <is>
          <t>GEO</t>
        </is>
      </c>
      <c r="B5000" s="161" t="inlineStr">
        <is>
          <t>Georgia</t>
        </is>
      </c>
      <c r="C5000" s="161" t="inlineStr">
        <is>
          <t>Europe &amp; Central Asia</t>
        </is>
      </c>
      <c r="D5000" s="161" t="inlineStr">
        <is>
          <t>Upper middle income</t>
        </is>
      </c>
      <c r="E5000" s="161" t="b">
        <v>1</v>
      </c>
      <c r="F5000" s="161" t="inlineStr">
        <is>
          <t>ids_private_creditor_share_pct</t>
        </is>
      </c>
      <c r="G5000" s="161" t="n">
        <v>25.125</v>
      </c>
      <c r="H5000" s="161" t="inlineStr">
        <is>
          <t>2024</t>
        </is>
      </c>
      <c r="I5000" s="161" t="inlineStr">
        <is>
          <t>P_Data_Extract_From_International_Debt_Statistics__2_.xlsx</t>
        </is>
      </c>
    </row>
    <row r="5001" ht="13" customHeight="1">
      <c r="A5001" s="161" t="inlineStr">
        <is>
          <t>GEO</t>
        </is>
      </c>
      <c r="B5001" s="161" t="inlineStr">
        <is>
          <t>Georgia</t>
        </is>
      </c>
      <c r="C5001" s="161" t="inlineStr">
        <is>
          <t>Europe &amp; Central Asia</t>
        </is>
      </c>
      <c r="D5001" s="161" t="inlineStr">
        <is>
          <t>Upper middle income</t>
        </is>
      </c>
      <c r="E5001" s="161" t="b">
        <v>1</v>
      </c>
      <c r="F5001" s="161" t="inlineStr">
        <is>
          <t>ids_usd_share_ppg_debt_pct</t>
        </is>
      </c>
      <c r="G5001" s="161" t="n">
        <v>64.849</v>
      </c>
      <c r="H5001" s="161" t="inlineStr">
        <is>
          <t>2024</t>
        </is>
      </c>
      <c r="I5001" s="161" t="inlineStr">
        <is>
          <t>P_Data_Extract_From_International_Debt_Statistics__2_.xlsx</t>
        </is>
      </c>
    </row>
    <row r="5002" ht="13" customHeight="1">
      <c r="A5002" s="161" t="inlineStr">
        <is>
          <t>GEO</t>
        </is>
      </c>
      <c r="B5002" s="161" t="inlineStr">
        <is>
          <t>Georgia</t>
        </is>
      </c>
      <c r="C5002" s="161" t="inlineStr">
        <is>
          <t>Europe &amp; Central Asia</t>
        </is>
      </c>
      <c r="D5002" s="161" t="inlineStr">
        <is>
          <t>Upper middle income</t>
        </is>
      </c>
      <c r="E5002" s="161" t="b">
        <v>1</v>
      </c>
      <c r="F5002" s="161" t="inlineStr">
        <is>
          <t>pefa_pi103_contingent_liabilities</t>
        </is>
      </c>
      <c r="G5002" s="161" t="n">
        <v>4</v>
      </c>
      <c r="H5002" s="161" t="inlineStr">
        <is>
          <t>2022</t>
        </is>
      </c>
      <c r="I5002" s="161" t="inlineStr">
        <is>
          <t>assessments_1787749571.csv</t>
        </is>
      </c>
    </row>
    <row r="5003" ht="13" customHeight="1">
      <c r="A5003" s="161" t="inlineStr">
        <is>
          <t>GEO</t>
        </is>
      </c>
      <c r="B5003" s="161" t="inlineStr">
        <is>
          <t>Georgia</t>
        </is>
      </c>
      <c r="C5003" s="161" t="inlineStr">
        <is>
          <t>Europe &amp; Central Asia</t>
        </is>
      </c>
      <c r="D5003" s="161" t="inlineStr">
        <is>
          <t>Upper middle income</t>
        </is>
      </c>
      <c r="E5003" s="161" t="b">
        <v>1</v>
      </c>
      <c r="F5003" s="161" t="inlineStr">
        <is>
          <t>ppi_commitments_pct_gdp</t>
        </is>
      </c>
      <c r="G5003" s="161" t="n">
        <v>0.152</v>
      </c>
      <c r="H5003" s="161" t="inlineStr">
        <is>
          <t>2020-2024 avg</t>
        </is>
      </c>
      <c r="I5003" s="161" t="inlineStr">
        <is>
          <t>2024-PPI-Full-DTA.dta + WEO</t>
        </is>
      </c>
    </row>
    <row r="5004" ht="13" customHeight="1">
      <c r="A5004" s="161" t="inlineStr">
        <is>
          <t>GEO</t>
        </is>
      </c>
      <c r="B5004" s="161" t="inlineStr">
        <is>
          <t>Georgia</t>
        </is>
      </c>
      <c r="C5004" s="161" t="inlineStr">
        <is>
          <t>Europe &amp; Central Asia</t>
        </is>
      </c>
      <c r="D5004" s="161" t="inlineStr">
        <is>
          <t>Upper middle income</t>
        </is>
      </c>
      <c r="E5004" s="161" t="b">
        <v>1</v>
      </c>
      <c r="F5004" s="161" t="inlineStr">
        <is>
          <t>excise_revenue_pct_of_revenue</t>
        </is>
      </c>
      <c r="G5004" s="161" t="n">
        <v>9.641999999999999</v>
      </c>
      <c r="H5004" s="161" t="inlineStr">
        <is>
          <t>2024</t>
        </is>
      </c>
      <c r="I5004" s="161" t="inlineStr">
        <is>
          <t>world-imf2026.xlsx</t>
        </is>
      </c>
    </row>
    <row r="5005" ht="13" customHeight="1">
      <c r="A5005" s="161" t="inlineStr">
        <is>
          <t>GEO</t>
        </is>
      </c>
      <c r="B5005" s="161" t="inlineStr">
        <is>
          <t>Georgia</t>
        </is>
      </c>
      <c r="C5005" s="161" t="inlineStr">
        <is>
          <t>Europe &amp; Central Asia</t>
        </is>
      </c>
      <c r="D5005" s="161" t="inlineStr">
        <is>
          <t>Upper middle income</t>
        </is>
      </c>
      <c r="E5005" s="161" t="b">
        <v>1</v>
      </c>
      <c r="F5005" s="161" t="inlineStr">
        <is>
          <t>ff_subsidy_total_pct_gdp</t>
        </is>
      </c>
      <c r="G5005" s="161" t="n">
        <v>7.728</v>
      </c>
      <c r="H5005" s="161" t="inlineStr">
        <is>
          <t>2024</t>
        </is>
      </c>
      <c r="I5005" s="161" t="inlineStr">
        <is>
          <t>imffossilfuelsubsidiesdata.xlsb + WEO</t>
        </is>
      </c>
    </row>
    <row r="5006" ht="13" customHeight="1">
      <c r="A5006" s="161" t="inlineStr">
        <is>
          <t>GEO</t>
        </is>
      </c>
      <c r="B5006" s="161" t="inlineStr">
        <is>
          <t>Georgia</t>
        </is>
      </c>
      <c r="C5006" s="161" t="inlineStr">
        <is>
          <t>Europe &amp; Central Asia</t>
        </is>
      </c>
      <c r="D5006" s="161" t="inlineStr">
        <is>
          <t>Upper middle income</t>
        </is>
      </c>
      <c r="E5006" s="161" t="b">
        <v>1</v>
      </c>
      <c r="F5006" s="161" t="inlineStr">
        <is>
          <t>ff_subsidy_explicit_pct_gdp</t>
        </is>
      </c>
      <c r="G5006" s="161" t="n">
        <v>2.054</v>
      </c>
      <c r="H5006" s="161" t="inlineStr">
        <is>
          <t>2024</t>
        </is>
      </c>
      <c r="I5006" s="161" t="inlineStr">
        <is>
          <t>imffossilfuelsubsidiesdata.xlsb</t>
        </is>
      </c>
    </row>
    <row r="5007" ht="13" customHeight="1">
      <c r="A5007" s="161" t="inlineStr">
        <is>
          <t>GEO</t>
        </is>
      </c>
      <c r="B5007" s="161" t="inlineStr">
        <is>
          <t>Georgia</t>
        </is>
      </c>
      <c r="C5007" s="161" t="inlineStr">
        <is>
          <t>Europe &amp; Central Asia</t>
        </is>
      </c>
      <c r="D5007" s="161" t="inlineStr">
        <is>
          <t>Upper middle income</t>
        </is>
      </c>
      <c r="E5007" s="161" t="b">
        <v>1</v>
      </c>
      <c r="F5007" s="161" t="inlineStr">
        <is>
          <t>ff_subsidy_implicit_pct_gdp</t>
        </is>
      </c>
      <c r="G5007" s="161" t="n">
        <v>5.675</v>
      </c>
      <c r="H5007" s="161" t="inlineStr">
        <is>
          <t>2024</t>
        </is>
      </c>
      <c r="I5007" s="161" t="inlineStr">
        <is>
          <t>imffossilfuelsubsidiesdata.xlsb</t>
        </is>
      </c>
    </row>
    <row r="5008" ht="13" customHeight="1">
      <c r="A5008" s="161" t="inlineStr">
        <is>
          <t>GEO</t>
        </is>
      </c>
      <c r="B5008" s="161" t="inlineStr">
        <is>
          <t>Georgia</t>
        </is>
      </c>
      <c r="C5008" s="161" t="inlineStr">
        <is>
          <t>Europe &amp; Central Asia</t>
        </is>
      </c>
      <c r="D5008" s="161" t="inlineStr">
        <is>
          <t>Upper middle income</t>
        </is>
      </c>
      <c r="E5008" s="161" t="b">
        <v>1</v>
      </c>
      <c r="F5008" s="161" t="inlineStr">
        <is>
          <t>env_protection_pct_of_expenditure</t>
        </is>
      </c>
      <c r="G5008" s="161" t="n">
        <v>2.364</v>
      </c>
      <c r="H5008" s="161" t="inlineStr">
        <is>
          <t>2022</t>
        </is>
      </c>
      <c r="I5008" s="161" t="inlineStr">
        <is>
          <t>WB_BOOST_WIDEF.csv</t>
        </is>
      </c>
    </row>
    <row r="5009" ht="13" customHeight="1">
      <c r="A5009" s="161" t="inlineStr">
        <is>
          <t>GEO</t>
        </is>
      </c>
      <c r="B5009" s="161" t="inlineStr">
        <is>
          <t>Georgia</t>
        </is>
      </c>
      <c r="C5009" s="161" t="inlineStr">
        <is>
          <t>Europe &amp; Central Asia</t>
        </is>
      </c>
      <c r="D5009" s="161" t="inlineStr">
        <is>
          <t>Upper middle income</t>
        </is>
      </c>
      <c r="E5009" s="161" t="b">
        <v>1</v>
      </c>
      <c r="F5009" s="161" t="inlineStr">
        <is>
          <t>net_fuel_trade_pct_merch</t>
        </is>
      </c>
      <c r="G5009" s="161" t="n">
        <v>-8.877000000000001</v>
      </c>
      <c r="H5009" s="161" t="inlineStr">
        <is>
          <t>2024</t>
        </is>
      </c>
      <c r="I5009" s="161" t="inlineStr">
        <is>
          <t>WDI TX.VAL.FUEL.ZS.UN less TM.VAL.FUEL.ZS.UN</t>
        </is>
      </c>
    </row>
    <row r="5010" ht="13" customHeight="1">
      <c r="A5010" s="161" t="inlineStr">
        <is>
          <t>GEO</t>
        </is>
      </c>
      <c r="B5010" s="161" t="inlineStr">
        <is>
          <t>Georgia</t>
        </is>
      </c>
      <c r="C5010" s="161" t="inlineStr">
        <is>
          <t>Europe &amp; Central Asia</t>
        </is>
      </c>
      <c r="D5010" s="161" t="inlineStr">
        <is>
          <t>Upper middle income</t>
        </is>
      </c>
      <c r="E5010" s="161" t="b">
        <v>1</v>
      </c>
      <c r="F5010" s="161" t="inlineStr">
        <is>
          <t>fuel_exports_pct_merch</t>
        </is>
      </c>
      <c r="G5010" s="161" t="n">
        <v>2.337</v>
      </c>
      <c r="H5010" s="161" t="inlineStr">
        <is>
          <t>2024</t>
        </is>
      </c>
      <c r="I5010" s="161" t="inlineStr">
        <is>
          <t>API_TX_VAL_FUEL_ZS_UN_DS2_en_csv_v2_33055.zip</t>
        </is>
      </c>
    </row>
    <row r="5011" ht="13" customHeight="1">
      <c r="A5011" s="161" t="inlineStr">
        <is>
          <t>GEO</t>
        </is>
      </c>
      <c r="B5011" s="161" t="inlineStr">
        <is>
          <t>Georgia</t>
        </is>
      </c>
      <c r="C5011" s="161" t="inlineStr">
        <is>
          <t>Europe &amp; Central Asia</t>
        </is>
      </c>
      <c r="D5011" s="161" t="inlineStr">
        <is>
          <t>Upper middle income</t>
        </is>
      </c>
      <c r="E5011" s="161" t="b">
        <v>1</v>
      </c>
      <c r="F5011" s="161" t="inlineStr">
        <is>
          <t>fuel_imports_pct_merch</t>
        </is>
      </c>
      <c r="G5011" s="161" t="n">
        <v>11.214</v>
      </c>
      <c r="H5011" s="161" t="inlineStr">
        <is>
          <t>2024</t>
        </is>
      </c>
      <c r="I5011" s="161" t="inlineStr">
        <is>
          <t>API_TM_VAL_FUEL_ZS_UN_DS2_en_csv_v2_36140.zip</t>
        </is>
      </c>
    </row>
    <row r="5012" ht="13" customHeight="1">
      <c r="A5012" s="161" t="inlineStr">
        <is>
          <t>GEO</t>
        </is>
      </c>
      <c r="B5012" s="161" t="inlineStr">
        <is>
          <t>Georgia</t>
        </is>
      </c>
      <c r="C5012" s="161" t="inlineStr">
        <is>
          <t>Europe &amp; Central Asia</t>
        </is>
      </c>
      <c r="D5012" s="161" t="inlineStr">
        <is>
          <t>Upper middle income</t>
        </is>
      </c>
      <c r="E5012" s="161" t="b">
        <v>1</v>
      </c>
      <c r="F5012" s="161" t="inlineStr">
        <is>
          <t>energy_import_dep_pct</t>
        </is>
      </c>
      <c r="G5012" s="161" t="n">
        <v>79.935</v>
      </c>
      <c r="H5012" s="161" t="inlineStr">
        <is>
          <t>2023</t>
        </is>
      </c>
      <c r="I5012" s="161" t="inlineStr">
        <is>
          <t>API_EG_IMP_CONS_ZS_DS2_en_csv_v2_160768.zip</t>
        </is>
      </c>
    </row>
    <row r="5013" ht="13" customHeight="1">
      <c r="A5013" s="161" t="inlineStr">
        <is>
          <t>GEO</t>
        </is>
      </c>
      <c r="B5013" s="161" t="inlineStr">
        <is>
          <t>Georgia</t>
        </is>
      </c>
      <c r="C5013" s="161" t="inlineStr">
        <is>
          <t>Europe &amp; Central Asia</t>
        </is>
      </c>
      <c r="D5013" s="161" t="inlineStr">
        <is>
          <t>Upper middle income</t>
        </is>
      </c>
      <c r="E5013" s="161" t="b">
        <v>1</v>
      </c>
      <c r="F5013" s="161" t="inlineStr">
        <is>
          <t>fossil_rents_total_pct_gdp</t>
        </is>
      </c>
      <c r="G5013" s="161" t="n">
        <v>0.046</v>
      </c>
      <c r="H5013" s="161" t="inlineStr">
        <is>
          <t>2021</t>
        </is>
      </c>
      <c r="I5013" s="161" t="inlineStr">
        <is>
          <t>WDI NY.GDP.PETR+NGAS+COAL.RT.ZS</t>
        </is>
      </c>
    </row>
    <row r="5014" ht="13" customHeight="1">
      <c r="A5014" s="161" t="inlineStr">
        <is>
          <t>GEO</t>
        </is>
      </c>
      <c r="B5014" s="161" t="inlineStr">
        <is>
          <t>Georgia</t>
        </is>
      </c>
      <c r="C5014" s="161" t="inlineStr">
        <is>
          <t>Europe &amp; Central Asia</t>
        </is>
      </c>
      <c r="D5014" s="161" t="inlineStr">
        <is>
          <t>Upper middle income</t>
        </is>
      </c>
      <c r="E5014" s="161" t="b">
        <v>1</v>
      </c>
      <c r="F5014" s="161" t="inlineStr">
        <is>
          <t>oil_rents_pct_gdp</t>
        </is>
      </c>
      <c r="G5014" s="161" t="n">
        <v>0.029</v>
      </c>
      <c r="H5014" s="161" t="inlineStr">
        <is>
          <t>2021</t>
        </is>
      </c>
      <c r="I5014" s="161" t="inlineStr">
        <is>
          <t>API_NY_GDP_PETR_RT_ZS_DS2_en_csv_v2_40227.zip</t>
        </is>
      </c>
    </row>
    <row r="5015" ht="13" customHeight="1">
      <c r="A5015" s="161" t="inlineStr">
        <is>
          <t>GEO</t>
        </is>
      </c>
      <c r="B5015" s="161" t="inlineStr">
        <is>
          <t>Georgia</t>
        </is>
      </c>
      <c r="C5015" s="161" t="inlineStr">
        <is>
          <t>Europe &amp; Central Asia</t>
        </is>
      </c>
      <c r="D5015" s="161" t="inlineStr">
        <is>
          <t>Upper middle income</t>
        </is>
      </c>
      <c r="E5015" s="161" t="b">
        <v>1</v>
      </c>
      <c r="F5015" s="161" t="inlineStr">
        <is>
          <t>gas_rents_pct_gdp</t>
        </is>
      </c>
      <c r="G5015" s="161" t="n">
        <v>0.008999999999999999</v>
      </c>
      <c r="H5015" s="161" t="inlineStr">
        <is>
          <t>2021</t>
        </is>
      </c>
      <c r="I5015" s="161" t="inlineStr">
        <is>
          <t>API_NY_GDP_NGAS_RT_ZS_DS2_en_csv_v2_35861.zip</t>
        </is>
      </c>
    </row>
    <row r="5016" ht="13" customHeight="1">
      <c r="A5016" s="161" t="inlineStr">
        <is>
          <t>GEO</t>
        </is>
      </c>
      <c r="B5016" s="161" t="inlineStr">
        <is>
          <t>Georgia</t>
        </is>
      </c>
      <c r="C5016" s="161" t="inlineStr">
        <is>
          <t>Europe &amp; Central Asia</t>
        </is>
      </c>
      <c r="D5016" s="161" t="inlineStr">
        <is>
          <t>Upper middle income</t>
        </is>
      </c>
      <c r="E5016" s="161" t="b">
        <v>1</v>
      </c>
      <c r="F5016" s="161" t="inlineStr">
        <is>
          <t>coal_rents_pct_gdp</t>
        </is>
      </c>
      <c r="G5016" s="161" t="n">
        <v>0.008</v>
      </c>
      <c r="H5016" s="161" t="inlineStr">
        <is>
          <t>2021</t>
        </is>
      </c>
      <c r="I5016" s="161" t="inlineStr">
        <is>
          <t>API_NY_GDP_COAL_RT_ZS_DS2_en_csv_v2_35370.zip</t>
        </is>
      </c>
    </row>
    <row r="5017" ht="13" customHeight="1">
      <c r="A5017" s="161" t="inlineStr">
        <is>
          <t>GEO</t>
        </is>
      </c>
      <c r="B5017" s="161" t="inlineStr">
        <is>
          <t>Georgia</t>
        </is>
      </c>
      <c r="C5017" s="161" t="inlineStr">
        <is>
          <t>Europe &amp; Central Asia</t>
        </is>
      </c>
      <c r="D5017" s="161" t="inlineStr">
        <is>
          <t>Upper middle income</t>
        </is>
      </c>
      <c r="E5017" s="161" t="b">
        <v>1</v>
      </c>
      <c r="F5017" s="161" t="inlineStr">
        <is>
          <t>other_fossil_gen_share_pct</t>
        </is>
      </c>
      <c r="G5017" s="161" t="n">
        <v>0</v>
      </c>
      <c r="H5017" s="161" t="inlineStr">
        <is>
          <t>2025</t>
        </is>
      </c>
      <c r="I5017" s="161" t="inlineStr">
        <is>
          <t>release_generation_yearly_global.csv</t>
        </is>
      </c>
    </row>
    <row r="5018" ht="13" customHeight="1">
      <c r="A5018" s="161" t="inlineStr">
        <is>
          <t>GEO</t>
        </is>
      </c>
      <c r="B5018" s="161" t="inlineStr">
        <is>
          <t>Georgia</t>
        </is>
      </c>
      <c r="C5018" s="161" t="inlineStr">
        <is>
          <t>Europe &amp; Central Asia</t>
        </is>
      </c>
      <c r="D5018" s="161" t="inlineStr">
        <is>
          <t>Upper middle income</t>
        </is>
      </c>
      <c r="E5018" s="161" t="b">
        <v>1</v>
      </c>
      <c r="F5018" s="161" t="inlineStr">
        <is>
          <t>renewable_share_electricity_pct</t>
        </is>
      </c>
      <c r="G5018" s="161" t="n">
        <v>82.31999999999999</v>
      </c>
      <c r="H5018" s="161" t="inlineStr">
        <is>
          <t>2024</t>
        </is>
      </c>
      <c r="I5018" s="161" t="inlineStr">
        <is>
          <t>imffossilfuelsubsidiesdata.xlsb</t>
        </is>
      </c>
    </row>
    <row r="5019" ht="13" customHeight="1">
      <c r="A5019" s="161" t="inlineStr">
        <is>
          <t>GEO</t>
        </is>
      </c>
      <c r="B5019" s="161" t="inlineStr">
        <is>
          <t>Georgia</t>
        </is>
      </c>
      <c r="C5019" s="161" t="inlineStr">
        <is>
          <t>Europe &amp; Central Asia</t>
        </is>
      </c>
      <c r="D5019" s="161" t="inlineStr">
        <is>
          <t>Upper middle income</t>
        </is>
      </c>
      <c r="E5019" s="161" t="b">
        <v>1</v>
      </c>
      <c r="F5019" s="161" t="inlineStr">
        <is>
          <t>re_share_change_pp</t>
        </is>
      </c>
      <c r="G5019" s="161" t="n">
        <v>-0.198</v>
      </c>
      <c r="H5019" s="161" t="inlineStr">
        <is>
          <t>2025</t>
        </is>
      </c>
      <c r="I5019" s="161" t="inlineStr">
        <is>
          <t>release_generation_yearly_global.csv</t>
        </is>
      </c>
    </row>
    <row r="5020" ht="13" customHeight="1">
      <c r="A5020" s="161" t="inlineStr">
        <is>
          <t>GEO</t>
        </is>
      </c>
      <c r="B5020" s="161" t="inlineStr">
        <is>
          <t>Georgia</t>
        </is>
      </c>
      <c r="C5020" s="161" t="inlineStr">
        <is>
          <t>Europe &amp; Central Asia</t>
        </is>
      </c>
      <c r="D5020" s="161" t="inlineStr">
        <is>
          <t>Upper middle income</t>
        </is>
      </c>
      <c r="E5020" s="161" t="b">
        <v>1</v>
      </c>
      <c r="F5020" s="161" t="inlineStr">
        <is>
          <t>re_capacity_growth_pct</t>
        </is>
      </c>
      <c r="G5020" s="161" t="n">
        <v>8.122999999999999</v>
      </c>
      <c r="H5020" s="161" t="inlineStr">
        <is>
          <t>2025</t>
        </is>
      </c>
      <c r="I5020" s="161" t="inlineStr">
        <is>
          <t>release_generation_yearly_global.csv</t>
        </is>
      </c>
    </row>
    <row r="5021" ht="13" customHeight="1">
      <c r="A5021" s="161" t="inlineStr">
        <is>
          <t>GEO</t>
        </is>
      </c>
      <c r="B5021" s="161" t="inlineStr">
        <is>
          <t>Georgia</t>
        </is>
      </c>
      <c r="C5021" s="161" t="inlineStr">
        <is>
          <t>Europe &amp; Central Asia</t>
        </is>
      </c>
      <c r="D5021" s="161" t="inlineStr">
        <is>
          <t>Upper middle income</t>
        </is>
      </c>
      <c r="E5021" s="161" t="b">
        <v>1</v>
      </c>
      <c r="F5021" s="161" t="inlineStr">
        <is>
          <t>inn_total_inv_2030_pct_gdp</t>
        </is>
      </c>
      <c r="G5021" s="161" t="n">
        <v>5.4302028013805</v>
      </c>
      <c r="H5021" s="161" t="inlineStr">
        <is>
          <t>2030</t>
        </is>
      </c>
      <c r="I5021" s="161" t="inlineStr">
        <is>
          <t>Mitigation_Investment_Needs_v1.1.xlsx (InvestmentNeeds v1.1, model output)</t>
        </is>
      </c>
    </row>
    <row r="5022" ht="13" customHeight="1">
      <c r="A5022" s="161" t="inlineStr">
        <is>
          <t>GEO</t>
        </is>
      </c>
      <c r="B5022" s="161" t="inlineStr">
        <is>
          <t>Georgia</t>
        </is>
      </c>
      <c r="C5022" s="161" t="inlineStr">
        <is>
          <t>Europe &amp; Central Asia</t>
        </is>
      </c>
      <c r="D5022" s="161" t="inlineStr">
        <is>
          <t>Upper middle income</t>
        </is>
      </c>
      <c r="E5022" s="161" t="b">
        <v>1</v>
      </c>
      <c r="F5022" s="161" t="inlineStr">
        <is>
          <t>inn_incr_inv_2030_pct_gdp</t>
        </is>
      </c>
      <c r="G5022" s="161" t="n">
        <v>1.30324867233132</v>
      </c>
      <c r="H5022" s="161" t="inlineStr">
        <is>
          <t>2030</t>
        </is>
      </c>
      <c r="I5022" s="161" t="inlineStr">
        <is>
          <t>Mitigation_Investment_Needs_v1.1.xlsx (InvestmentNeeds v1.1, model output)</t>
        </is>
      </c>
    </row>
    <row r="5023" ht="13" customHeight="1">
      <c r="A5023" s="161" t="inlineStr">
        <is>
          <t>GEO</t>
        </is>
      </c>
      <c r="B5023" s="161" t="inlineStr">
        <is>
          <t>Georgia</t>
        </is>
      </c>
      <c r="C5023" s="161" t="inlineStr">
        <is>
          <t>Europe &amp; Central Asia</t>
        </is>
      </c>
      <c r="D5023" s="161" t="inlineStr">
        <is>
          <t>Upper middle income</t>
        </is>
      </c>
      <c r="E5023" s="161" t="b">
        <v>1</v>
      </c>
      <c r="F5023" s="161" t="inlineStr">
        <is>
          <t>inn_incr_inv_gen_2030_pct_gdp</t>
        </is>
      </c>
      <c r="G5023" s="161" t="n">
        <v>0.4172819370604557</v>
      </c>
      <c r="H5023" s="161" t="inlineStr">
        <is>
          <t>2030</t>
        </is>
      </c>
      <c r="I5023" s="161" t="inlineStr">
        <is>
          <t>Mitigation_Investment_Needs_v1.1.xlsx (InvestmentNeeds v1.1, model output)</t>
        </is>
      </c>
    </row>
    <row r="5024" ht="13" customHeight="1">
      <c r="A5024" s="161" t="inlineStr">
        <is>
          <t>GEO</t>
        </is>
      </c>
      <c r="B5024" s="161" t="inlineStr">
        <is>
          <t>Georgia</t>
        </is>
      </c>
      <c r="C5024" s="161" t="inlineStr">
        <is>
          <t>Europe &amp; Central Asia</t>
        </is>
      </c>
      <c r="D5024" s="161" t="inlineStr">
        <is>
          <t>Upper middle income</t>
        </is>
      </c>
      <c r="E5024" s="161" t="b">
        <v>1</v>
      </c>
      <c r="F5024" s="161" t="inlineStr">
        <is>
          <t>inn_incr_inv_grid_2030_pct_gdp</t>
        </is>
      </c>
      <c r="G5024" s="161" t="n">
        <v>0.2861361854128849</v>
      </c>
      <c r="H5024" s="161" t="inlineStr">
        <is>
          <t>2030</t>
        </is>
      </c>
      <c r="I5024" s="161" t="inlineStr">
        <is>
          <t>Mitigation_Investment_Needs_v1.1.xlsx (InvestmentNeeds v1.1, model output)</t>
        </is>
      </c>
    </row>
    <row r="5025" ht="13" customHeight="1">
      <c r="A5025" s="161" t="inlineStr">
        <is>
          <t>GEO</t>
        </is>
      </c>
      <c r="B5025" s="161" t="inlineStr">
        <is>
          <t>Georgia</t>
        </is>
      </c>
      <c r="C5025" s="161" t="inlineStr">
        <is>
          <t>Europe &amp; Central Asia</t>
        </is>
      </c>
      <c r="D5025" s="161" t="inlineStr">
        <is>
          <t>Upper middle income</t>
        </is>
      </c>
      <c r="E5025" s="161" t="b">
        <v>1</v>
      </c>
      <c r="F5025" s="161" t="inlineStr">
        <is>
          <t>inn_incr_inv_trn_2030_pct_gdp</t>
        </is>
      </c>
      <c r="G5025" s="161" t="n">
        <v>0.1505664636567093</v>
      </c>
      <c r="H5025" s="161" t="inlineStr">
        <is>
          <t>2030</t>
        </is>
      </c>
      <c r="I5025" s="161" t="inlineStr">
        <is>
          <t>Mitigation_Investment_Needs_v1.1.xlsx (InvestmentNeeds v1.1, model output)</t>
        </is>
      </c>
    </row>
    <row r="5026" ht="13" customHeight="1">
      <c r="A5026" s="161" t="inlineStr">
        <is>
          <t>GEO</t>
        </is>
      </c>
      <c r="B5026" s="161" t="inlineStr">
        <is>
          <t>Georgia</t>
        </is>
      </c>
      <c r="C5026" s="161" t="inlineStr">
        <is>
          <t>Europe &amp; Central Asia</t>
        </is>
      </c>
      <c r="D5026" s="161" t="inlineStr">
        <is>
          <t>Upper middle income</t>
        </is>
      </c>
      <c r="E5026" s="161" t="b">
        <v>1</v>
      </c>
      <c r="F5026" s="161" t="inlineStr">
        <is>
          <t>inn_incr_inv_bld_2030_pct_gdp</t>
        </is>
      </c>
      <c r="G5026" s="161" t="n">
        <v>0.1636029996218517</v>
      </c>
      <c r="H5026" s="161" t="inlineStr">
        <is>
          <t>2030</t>
        </is>
      </c>
      <c r="I5026" s="161" t="inlineStr">
        <is>
          <t>Mitigation_Investment_Needs_v1.1.xlsx (InvestmentNeeds v1.1, model output)</t>
        </is>
      </c>
    </row>
    <row r="5027" ht="13" customHeight="1">
      <c r="A5027" s="161" t="inlineStr">
        <is>
          <t>GEO</t>
        </is>
      </c>
      <c r="B5027" s="161" t="inlineStr">
        <is>
          <t>Georgia</t>
        </is>
      </c>
      <c r="C5027" s="161" t="inlineStr">
        <is>
          <t>Europe &amp; Central Asia</t>
        </is>
      </c>
      <c r="D5027" s="161" t="inlineStr">
        <is>
          <t>Upper middle income</t>
        </is>
      </c>
      <c r="E5027" s="161" t="b">
        <v>1</v>
      </c>
      <c r="F5027" s="161" t="inlineStr">
        <is>
          <t>inn_incr_inv_ind_2030_pct_gdp</t>
        </is>
      </c>
      <c r="G5027" s="161" t="n">
        <v>0.0574649094953986</v>
      </c>
      <c r="H5027" s="161" t="inlineStr">
        <is>
          <t>2030</t>
        </is>
      </c>
      <c r="I5027" s="161" t="inlineStr">
        <is>
          <t>Mitigation_Investment_Needs_v1.1.xlsx (InvestmentNeeds v1.1, model output)</t>
        </is>
      </c>
    </row>
    <row r="5028" ht="13" customHeight="1">
      <c r="A5028" s="161" t="inlineStr">
        <is>
          <t>GEO</t>
        </is>
      </c>
      <c r="B5028" s="161" t="inlineStr">
        <is>
          <t>Georgia</t>
        </is>
      </c>
      <c r="C5028" s="161" t="inlineStr">
        <is>
          <t>Europe &amp; Central Asia</t>
        </is>
      </c>
      <c r="D5028" s="161" t="inlineStr">
        <is>
          <t>Upper middle income</t>
        </is>
      </c>
      <c r="E5028" s="161" t="b">
        <v>1</v>
      </c>
      <c r="F5028" s="161" t="inlineStr">
        <is>
          <t>inn_incr_inv_fuel_2030_pct_gdp</t>
        </is>
      </c>
      <c r="G5028" s="161" t="n">
        <v>0.0710019083256988</v>
      </c>
      <c r="H5028" s="161" t="inlineStr">
        <is>
          <t>2030</t>
        </is>
      </c>
      <c r="I5028" s="161" t="inlineStr">
        <is>
          <t>Mitigation_Investment_Needs_v1.1.xlsx (InvestmentNeeds v1.1, model output)</t>
        </is>
      </c>
    </row>
    <row r="5029" ht="13" customHeight="1">
      <c r="A5029" s="161" t="inlineStr">
        <is>
          <t>GEO</t>
        </is>
      </c>
      <c r="B5029" s="161" t="inlineStr">
        <is>
          <t>Georgia</t>
        </is>
      </c>
      <c r="C5029" s="161" t="inlineStr">
        <is>
          <t>Europe &amp; Central Asia</t>
        </is>
      </c>
      <c r="D5029" s="161" t="inlineStr">
        <is>
          <t>Upper middle income</t>
        </is>
      </c>
      <c r="E5029" s="161" t="b">
        <v>1</v>
      </c>
      <c r="F5029" s="161" t="inlineStr">
        <is>
          <t>inn_incr_inv_afolu_2030_pct_gdp</t>
        </is>
      </c>
      <c r="G5029" s="161" t="n">
        <v>0.1571942687583218</v>
      </c>
      <c r="H5029" s="161" t="inlineStr">
        <is>
          <t>2030</t>
        </is>
      </c>
      <c r="I5029" s="161" t="inlineStr">
        <is>
          <t>Mitigation_Investment_Needs_v1.1.xlsx (InvestmentNeeds v1.1, model output)</t>
        </is>
      </c>
    </row>
    <row r="5030" ht="13" customHeight="1">
      <c r="A5030" s="161" t="inlineStr">
        <is>
          <t>GEO</t>
        </is>
      </c>
      <c r="B5030" s="161" t="inlineStr">
        <is>
          <t>Georgia</t>
        </is>
      </c>
      <c r="C5030" s="161" t="inlineStr">
        <is>
          <t>Europe &amp; Central Asia</t>
        </is>
      </c>
      <c r="D5030" s="161" t="inlineStr">
        <is>
          <t>Upper middle income</t>
        </is>
      </c>
      <c r="E5030" s="161" t="b">
        <v>1</v>
      </c>
      <c r="F5030" s="161" t="inlineStr">
        <is>
          <t>inn_incr_cost_a_2030_pct_gdp</t>
        </is>
      </c>
      <c r="G5030" s="161" t="n">
        <v>0.0860213707984808</v>
      </c>
      <c r="H5030" s="161" t="inlineStr">
        <is>
          <t>2030</t>
        </is>
      </c>
      <c r="I5030" s="161" t="inlineStr">
        <is>
          <t>Mitigation_Investment_Needs_v1.1.xlsx (InvestmentNeeds v1.1, model output)</t>
        </is>
      </c>
    </row>
    <row r="5031" ht="13" customHeight="1">
      <c r="A5031" s="161" t="inlineStr">
        <is>
          <t>GEO</t>
        </is>
      </c>
      <c r="B5031" s="161" t="inlineStr">
        <is>
          <t>Georgia</t>
        </is>
      </c>
      <c r="C5031" s="161" t="inlineStr">
        <is>
          <t>Europe &amp; Central Asia</t>
        </is>
      </c>
      <c r="D5031" s="161" t="inlineStr">
        <is>
          <t>Upper middle income</t>
        </is>
      </c>
      <c r="E5031" s="161" t="b">
        <v>1</v>
      </c>
      <c r="F5031" s="161" t="inlineStr">
        <is>
          <t>inn_incr_cost_b_2030_pct_gdp</t>
        </is>
      </c>
      <c r="G5031" s="161" t="n">
        <v>0.0382470958943003</v>
      </c>
      <c r="H5031" s="161" t="inlineStr">
        <is>
          <t>2030</t>
        </is>
      </c>
      <c r="I5031" s="161" t="inlineStr">
        <is>
          <t>Mitigation_Investment_Needs_v1.1.xlsx (InvestmentNeeds v1.1, model output)</t>
        </is>
      </c>
    </row>
    <row r="5032" ht="13" customHeight="1">
      <c r="A5032" s="161" t="inlineStr">
        <is>
          <t>GEO</t>
        </is>
      </c>
      <c r="B5032" s="161" t="inlineStr">
        <is>
          <t>Georgia</t>
        </is>
      </c>
      <c r="C5032" s="161" t="inlineStr">
        <is>
          <t>Europe &amp; Central Asia</t>
        </is>
      </c>
      <c r="D5032" s="161" t="inlineStr">
        <is>
          <t>Upper middle income</t>
        </is>
      </c>
      <c r="E5032" s="161" t="b">
        <v>1</v>
      </c>
      <c r="F5032" s="161" t="inlineStr">
        <is>
          <t>inn_incr_cost_c_2030_pct_gdp</t>
        </is>
      </c>
      <c r="G5032" s="161" t="n">
        <v>-0.0152242141360722</v>
      </c>
      <c r="H5032" s="161" t="inlineStr">
        <is>
          <t>2030</t>
        </is>
      </c>
      <c r="I5032" s="161" t="inlineStr">
        <is>
          <t>Mitigation_Investment_Needs_v1.1.xlsx (InvestmentNeeds v1.1, model output)</t>
        </is>
      </c>
    </row>
    <row r="5033" ht="13" customHeight="1">
      <c r="A5033" s="161" t="inlineStr">
        <is>
          <t>GEO</t>
        </is>
      </c>
      <c r="B5033" s="161" t="inlineStr">
        <is>
          <t>Georgia</t>
        </is>
      </c>
      <c r="C5033" s="161" t="inlineStr">
        <is>
          <t>Europe &amp; Central Asia</t>
        </is>
      </c>
      <c r="D5033" s="161" t="inlineStr">
        <is>
          <t>Upper middle income</t>
        </is>
      </c>
      <c r="E5033" s="161" t="b">
        <v>1</v>
      </c>
      <c r="F5033" s="161" t="inlineStr">
        <is>
          <t>inn_cost_per_t_b_2030_usd</t>
        </is>
      </c>
      <c r="G5033" s="161" t="n">
        <v>73.0877402725727</v>
      </c>
      <c r="H5033" s="161" t="inlineStr">
        <is>
          <t>2030</t>
        </is>
      </c>
      <c r="I5033" s="161" t="inlineStr">
        <is>
          <t>Mitigation_Investment_Needs_v1.1.xlsx (InvestmentNeeds v1.1, model output)</t>
        </is>
      </c>
    </row>
    <row r="5034" ht="13" customHeight="1">
      <c r="A5034" s="161" t="inlineStr">
        <is>
          <t>GEO</t>
        </is>
      </c>
      <c r="B5034" s="161" t="inlineStr">
        <is>
          <t>Georgia</t>
        </is>
      </c>
      <c r="C5034" s="161" t="inlineStr">
        <is>
          <t>Europe &amp; Central Asia</t>
        </is>
      </c>
      <c r="D5034" s="161" t="inlineStr">
        <is>
          <t>Upper middle income</t>
        </is>
      </c>
      <c r="E5034" s="161" t="b">
        <v>1</v>
      </c>
      <c r="F5034" s="161" t="inlineStr">
        <is>
          <t>inn_coc_penalty_2030_pct_gdp</t>
        </is>
      </c>
      <c r="G5034" s="161" t="n">
        <v>0.1990594787674187</v>
      </c>
      <c r="H5034" s="161" t="inlineStr">
        <is>
          <t>2030</t>
        </is>
      </c>
      <c r="I5034" s="161" t="inlineStr">
        <is>
          <t>Mitigation_Investment_Needs_v1.1.xlsx (InvestmentNeeds v1.1, model output)</t>
        </is>
      </c>
    </row>
    <row r="5035" ht="13" customHeight="1">
      <c r="A5035" s="161" t="inlineStr">
        <is>
          <t>GEO</t>
        </is>
      </c>
      <c r="B5035" s="161" t="inlineStr">
        <is>
          <t>Georgia</t>
        </is>
      </c>
      <c r="C5035" s="161" t="inlineStr">
        <is>
          <t>Europe &amp; Central Asia</t>
        </is>
      </c>
      <c r="D5035" s="161" t="inlineStr">
        <is>
          <t>Upper middle income</t>
        </is>
      </c>
      <c r="E5035" s="161" t="b">
        <v>1</v>
      </c>
      <c r="F5035" s="161" t="inlineStr">
        <is>
          <t>inn_pima_adj_inv_2030_pct_gdp</t>
        </is>
      </c>
      <c r="G5035" s="161" t="n">
        <v>5.754766646980249</v>
      </c>
      <c r="H5035" s="161" t="inlineStr">
        <is>
          <t>2030</t>
        </is>
      </c>
      <c r="I5035" s="161" t="inlineStr">
        <is>
          <t>Mitigation_Investment_Needs_v1.1.xlsx (InvestmentNeeds v1.1, model output)</t>
        </is>
      </c>
    </row>
    <row r="5036" ht="13" customHeight="1">
      <c r="A5036" s="161" t="inlineStr">
        <is>
          <t>GEO</t>
        </is>
      </c>
      <c r="B5036" s="161" t="inlineStr">
        <is>
          <t>Georgia</t>
        </is>
      </c>
      <c r="C5036" s="161" t="inlineStr">
        <is>
          <t>Europe &amp; Central Asia</t>
        </is>
      </c>
      <c r="D5036" s="161" t="inlineStr">
        <is>
          <t>Upper middle income</t>
        </is>
      </c>
      <c r="E5036" s="161" t="b">
        <v>1</v>
      </c>
      <c r="F5036" s="161" t="inlineStr">
        <is>
          <t>nmim_nz_inv_2030_pct_gdp</t>
        </is>
      </c>
      <c r="G5036" s="161" t="n">
        <v>3.452886566988802</v>
      </c>
      <c r="H5036" s="161" t="inlineStr">
        <is>
          <t>2030</t>
        </is>
      </c>
      <c r="I5036" s="161" t="inlineStr">
        <is>
          <t>nmim_summary_v0_2.csv (InvestmentNeeds NMIM v0.2, model output)</t>
        </is>
      </c>
    </row>
    <row r="5037" ht="13" customHeight="1">
      <c r="A5037" s="161" t="inlineStr">
        <is>
          <t>GEO</t>
        </is>
      </c>
      <c r="B5037" s="161" t="inlineStr">
        <is>
          <t>Georgia</t>
        </is>
      </c>
      <c r="C5037" s="161" t="inlineStr">
        <is>
          <t>Europe &amp; Central Asia</t>
        </is>
      </c>
      <c r="D5037" s="161" t="inlineStr">
        <is>
          <t>Upper middle income</t>
        </is>
      </c>
      <c r="E5037" s="161" t="b">
        <v>1</v>
      </c>
      <c r="F5037" s="161" t="inlineStr">
        <is>
          <t>nmim_typ1_2030_pct_gdp</t>
        </is>
      </c>
      <c r="G5037" s="161" t="n">
        <v>0.4420728602078723</v>
      </c>
      <c r="H5037" s="161" t="inlineStr">
        <is>
          <t>2030</t>
        </is>
      </c>
      <c r="I5037" s="161" t="inlineStr">
        <is>
          <t>nmim_summary_v0_2.csv (InvestmentNeeds NMIM v0.2, model output)</t>
        </is>
      </c>
    </row>
    <row r="5038" ht="13" customHeight="1">
      <c r="A5038" s="161" t="inlineStr">
        <is>
          <t>GEO</t>
        </is>
      </c>
      <c r="B5038" s="161" t="inlineStr">
        <is>
          <t>Georgia</t>
        </is>
      </c>
      <c r="C5038" s="161" t="inlineStr">
        <is>
          <t>Europe &amp; Central Asia</t>
        </is>
      </c>
      <c r="D5038" s="161" t="inlineStr">
        <is>
          <t>Upper middle income</t>
        </is>
      </c>
      <c r="E5038" s="161" t="b">
        <v>1</v>
      </c>
      <c r="F5038" s="161" t="inlineStr">
        <is>
          <t>nmim_typ2_2030_pct_gdp</t>
        </is>
      </c>
      <c r="G5038" s="161" t="n">
        <v>0.6350418427513496</v>
      </c>
      <c r="H5038" s="161" t="inlineStr">
        <is>
          <t>2030</t>
        </is>
      </c>
      <c r="I5038" s="161" t="inlineStr">
        <is>
          <t>nmim_summary_v0_2.csv (InvestmentNeeds NMIM v0.2, model output)</t>
        </is>
      </c>
    </row>
    <row r="5039" ht="13" customHeight="1">
      <c r="A5039" s="161" t="inlineStr">
        <is>
          <t>GEO</t>
        </is>
      </c>
      <c r="B5039" s="161" t="inlineStr">
        <is>
          <t>Georgia</t>
        </is>
      </c>
      <c r="C5039" s="161" t="inlineStr">
        <is>
          <t>Europe &amp; Central Asia</t>
        </is>
      </c>
      <c r="D5039" s="161" t="inlineStr">
        <is>
          <t>Upper middle income</t>
        </is>
      </c>
      <c r="E5039" s="161" t="b">
        <v>1</v>
      </c>
      <c r="F5039" s="161" t="inlineStr">
        <is>
          <t>nmim_typ3_2030_pct_gdp</t>
        </is>
      </c>
      <c r="G5039" s="161" t="n">
        <v>0.7555534471508788</v>
      </c>
      <c r="H5039" s="161" t="inlineStr">
        <is>
          <t>2030</t>
        </is>
      </c>
      <c r="I5039" s="161" t="inlineStr">
        <is>
          <t>nmim_summary_v0_2.csv (InvestmentNeeds NMIM v0.2, model output)</t>
        </is>
      </c>
    </row>
    <row r="5040" ht="13" customHeight="1">
      <c r="A5040" s="161" t="inlineStr">
        <is>
          <t>GEO</t>
        </is>
      </c>
      <c r="B5040" s="161" t="inlineStr">
        <is>
          <t>Georgia</t>
        </is>
      </c>
      <c r="C5040" s="161" t="inlineStr">
        <is>
          <t>Europe &amp; Central Asia</t>
        </is>
      </c>
      <c r="D5040" s="161" t="inlineStr">
        <is>
          <t>Upper middle income</t>
        </is>
      </c>
      <c r="E5040" s="161" t="b">
        <v>1</v>
      </c>
      <c r="F5040" s="161" t="inlineStr">
        <is>
          <t>nmim_typ4_2030_pct_gdp</t>
        </is>
      </c>
      <c r="G5040" s="161" t="n">
        <v>0.9022667872904542</v>
      </c>
      <c r="H5040" s="161" t="inlineStr">
        <is>
          <t>2030</t>
        </is>
      </c>
      <c r="I5040" s="161" t="inlineStr">
        <is>
          <t>nmim_summary_v0_2.csv (InvestmentNeeds NMIM v0.2, model output)</t>
        </is>
      </c>
    </row>
    <row r="5041" ht="13" customHeight="1">
      <c r="A5041" s="161" t="inlineStr">
        <is>
          <t>GEO</t>
        </is>
      </c>
      <c r="B5041" s="161" t="inlineStr">
        <is>
          <t>Georgia</t>
        </is>
      </c>
      <c r="C5041" s="161" t="inlineStr">
        <is>
          <t>Europe &amp; Central Asia</t>
        </is>
      </c>
      <c r="D5041" s="161" t="inlineStr">
        <is>
          <t>Upper middle income</t>
        </is>
      </c>
      <c r="E5041" s="161" t="b">
        <v>1</v>
      </c>
      <c r="F5041" s="161" t="inlineStr">
        <is>
          <t>nmim_typ5_2030_pct_gdp</t>
        </is>
      </c>
      <c r="G5041" s="161" t="n">
        <v>0.717951630012329</v>
      </c>
      <c r="H5041" s="161" t="inlineStr">
        <is>
          <t>2030</t>
        </is>
      </c>
      <c r="I5041" s="161" t="inlineStr">
        <is>
          <t>nmim_summary_v0_2.csv (InvestmentNeeds NMIM v0.2, model output)</t>
        </is>
      </c>
    </row>
    <row r="5042" ht="13" customHeight="1">
      <c r="A5042" s="161" t="inlineStr">
        <is>
          <t>GEO</t>
        </is>
      </c>
      <c r="B5042" s="161" t="inlineStr">
        <is>
          <t>Georgia</t>
        </is>
      </c>
      <c r="C5042" s="161" t="inlineStr">
        <is>
          <t>Europe &amp; Central Asia</t>
        </is>
      </c>
      <c r="D5042" s="161" t="inlineStr">
        <is>
          <t>Upper middle income</t>
        </is>
      </c>
      <c r="E5042" s="161" t="b">
        <v>1</v>
      </c>
      <c r="F5042" s="161" t="inlineStr">
        <is>
          <t>nmim_budget_need_2030_pct_gdp</t>
        </is>
      </c>
      <c r="G5042" s="161" t="n">
        <v>0.7127528964374168</v>
      </c>
      <c r="H5042" s="161" t="inlineStr">
        <is>
          <t>2030</t>
        </is>
      </c>
      <c r="I5042" s="161" t="inlineStr">
        <is>
          <t>nmim_summary_v0_2.csv (InvestmentNeeds NMIM v0.2, model output)</t>
        </is>
      </c>
    </row>
    <row r="5043" ht="13" customHeight="1">
      <c r="A5043" s="161" t="inlineStr">
        <is>
          <t>GEO</t>
        </is>
      </c>
      <c r="B5043" s="161" t="inlineStr">
        <is>
          <t>Georgia</t>
        </is>
      </c>
      <c r="C5043" s="161" t="inlineStr">
        <is>
          <t>Europe &amp; Central Asia</t>
        </is>
      </c>
      <c r="D5043" s="161" t="inlineStr">
        <is>
          <t>Upper middle income</t>
        </is>
      </c>
      <c r="E5043" s="161" t="b">
        <v>1</v>
      </c>
      <c r="F5043" s="161" t="inlineStr">
        <is>
          <t>nmim_private_share_2030_pct</t>
        </is>
      </c>
      <c r="G5043" s="161" t="n">
        <v>60.96614491010888</v>
      </c>
      <c r="H5043" s="161" t="inlineStr">
        <is>
          <t>2030</t>
        </is>
      </c>
      <c r="I5043" s="161" t="inlineStr">
        <is>
          <t>nmim_summary_v0_2.csv (InvestmentNeeds NMIM v0.2, model output)</t>
        </is>
      </c>
    </row>
    <row r="5044" ht="13" customHeight="1">
      <c r="A5044" s="161" t="inlineStr">
        <is>
          <t>GEO</t>
        </is>
      </c>
      <c r="B5044" s="161" t="inlineStr">
        <is>
          <t>Georgia</t>
        </is>
      </c>
      <c r="C5044" s="161" t="inlineStr">
        <is>
          <t>Europe &amp; Central Asia</t>
        </is>
      </c>
      <c r="D5044" s="161" t="inlineStr">
        <is>
          <t>Upper middle income</t>
        </is>
      </c>
      <c r="E5044" s="161" t="b">
        <v>1</v>
      </c>
      <c r="F5044" s="161" t="inlineStr">
        <is>
          <t>nmim_incr_inv_2030_pct_gdp</t>
        </is>
      </c>
      <c r="G5044" s="161" t="n">
        <v>2.070954733894423</v>
      </c>
      <c r="H5044" s="161" t="inlineStr">
        <is>
          <t>2030</t>
        </is>
      </c>
      <c r="I5044" s="161" t="inlineStr">
        <is>
          <t>nmim_summary_v0_2.csv (InvestmentNeeds NMIM v0.2, model output)</t>
        </is>
      </c>
    </row>
    <row r="5045" ht="13" customHeight="1">
      <c r="A5045" s="161" t="inlineStr">
        <is>
          <t>GEO</t>
        </is>
      </c>
      <c r="B5045" s="161" t="inlineStr">
        <is>
          <t>Georgia</t>
        </is>
      </c>
      <c r="C5045" s="161" t="inlineStr">
        <is>
          <t>Europe &amp; Central Asia</t>
        </is>
      </c>
      <c r="D5045" s="161" t="inlineStr">
        <is>
          <t>Upper middle income</t>
        </is>
      </c>
      <c r="E5045" s="161" t="b">
        <v>1</v>
      </c>
      <c r="F5045" s="161" t="inlineStr">
        <is>
          <t>nmim_incr_inv_2050_pct_gdp</t>
        </is>
      </c>
      <c r="G5045" s="161" t="n">
        <v>1.649976964717651</v>
      </c>
      <c r="H5045" s="161" t="inlineStr">
        <is>
          <t>2050</t>
        </is>
      </c>
      <c r="I5045" s="161" t="inlineStr">
        <is>
          <t>nmim_summary_v0_2.csv (InvestmentNeeds NMIM v0.2, model output)</t>
        </is>
      </c>
    </row>
    <row r="5046" ht="13" customHeight="1">
      <c r="A5046" s="161" t="inlineStr">
        <is>
          <t>GEO</t>
        </is>
      </c>
      <c r="B5046" s="161" t="inlineStr">
        <is>
          <t>Georgia</t>
        </is>
      </c>
      <c r="C5046" s="161" t="inlineStr">
        <is>
          <t>Europe &amp; Central Asia</t>
        </is>
      </c>
      <c r="D5046" s="161" t="inlineStr">
        <is>
          <t>Upper middle income</t>
        </is>
      </c>
      <c r="E5046" s="161" t="b">
        <v>1</v>
      </c>
      <c r="F5046" s="161" t="inlineStr">
        <is>
          <t>nmim_pv_incr_cost_b_pct_gdp</t>
        </is>
      </c>
      <c r="G5046" s="161" t="n">
        <v>-1.327406798468429</v>
      </c>
      <c r="H5046" s="161" t="inlineStr">
        <is>
          <t>2025-2050</t>
        </is>
      </c>
      <c r="I5046" s="161" t="inlineStr">
        <is>
          <t>nmim_summary_v0_2.csv (InvestmentNeeds NMIM v0.2, model output)</t>
        </is>
      </c>
    </row>
    <row r="5047" ht="13" customHeight="1">
      <c r="A5047" s="161" t="inlineStr">
        <is>
          <t>GEO</t>
        </is>
      </c>
      <c r="B5047" s="161" t="inlineStr">
        <is>
          <t>Georgia</t>
        </is>
      </c>
      <c r="C5047" s="161" t="inlineStr">
        <is>
          <t>Europe &amp; Central Asia</t>
        </is>
      </c>
      <c r="D5047" s="161" t="inlineStr">
        <is>
          <t>Upper middle income</t>
        </is>
      </c>
      <c r="E5047" s="161" t="b">
        <v>1</v>
      </c>
      <c r="F5047" s="161" t="inlineStr">
        <is>
          <t>price_diesel_usd_litre</t>
        </is>
      </c>
      <c r="G5047" s="161" t="n">
        <v>1.072</v>
      </c>
      <c r="H5047" s="161" t="inlineStr">
        <is>
          <t>2024</t>
        </is>
      </c>
      <c r="I5047" s="161" t="inlineStr">
        <is>
          <t>imffossilfuelsubsidiesdata.xlsb</t>
        </is>
      </c>
    </row>
    <row r="5048" ht="13" customHeight="1">
      <c r="A5048" s="161" t="inlineStr">
        <is>
          <t>GEO</t>
        </is>
      </c>
      <c r="B5048" s="161" t="inlineStr">
        <is>
          <t>Georgia</t>
        </is>
      </c>
      <c r="C5048" s="161" t="inlineStr">
        <is>
          <t>Europe &amp; Central Asia</t>
        </is>
      </c>
      <c r="D5048" s="161" t="inlineStr">
        <is>
          <t>Upper middle income</t>
        </is>
      </c>
      <c r="E5048" s="161" t="b">
        <v>1</v>
      </c>
      <c r="F5048" s="161" t="inlineStr">
        <is>
          <t>price_gasoline_usd_litre</t>
        </is>
      </c>
      <c r="G5048" s="161" t="n">
        <v>1.185</v>
      </c>
      <c r="H5048" s="161" t="inlineStr">
        <is>
          <t>2024</t>
        </is>
      </c>
      <c r="I5048" s="161" t="inlineStr">
        <is>
          <t>imffossilfuelsubsidiesdata.xlsb</t>
        </is>
      </c>
    </row>
    <row r="5049" ht="13" customHeight="1">
      <c r="A5049" s="161" t="inlineStr">
        <is>
          <t>GEO</t>
        </is>
      </c>
      <c r="B5049" s="161" t="inlineStr">
        <is>
          <t>Georgia</t>
        </is>
      </c>
      <c r="C5049" s="161" t="inlineStr">
        <is>
          <t>Europe &amp; Central Asia</t>
        </is>
      </c>
      <c r="D5049" s="161" t="inlineStr">
        <is>
          <t>Upper middle income</t>
        </is>
      </c>
      <c r="E5049" s="161" t="b">
        <v>1</v>
      </c>
      <c r="F5049" s="161" t="inlineStr">
        <is>
          <t>price_electricity_residential_usd_kwh</t>
        </is>
      </c>
      <c r="G5049" s="161" t="n">
        <v>0.076</v>
      </c>
      <c r="H5049" s="161" t="inlineStr">
        <is>
          <t>2024</t>
        </is>
      </c>
      <c r="I5049" s="161" t="inlineStr">
        <is>
          <t>imffossilfuelsubsidiesdata.xlsb</t>
        </is>
      </c>
    </row>
    <row r="5050" ht="13" customHeight="1">
      <c r="A5050" s="161" t="inlineStr">
        <is>
          <t>GEO</t>
        </is>
      </c>
      <c r="B5050" s="161" t="inlineStr">
        <is>
          <t>Georgia</t>
        </is>
      </c>
      <c r="C5050" s="161" t="inlineStr">
        <is>
          <t>Europe &amp; Central Asia</t>
        </is>
      </c>
      <c r="D5050" s="161" t="inlineStr">
        <is>
          <t>Upper middle income</t>
        </is>
      </c>
      <c r="E5050" s="161" t="b">
        <v>1</v>
      </c>
      <c r="F5050" s="161" t="inlineStr">
        <is>
          <t>price_electricity_industry_usd_kwh</t>
        </is>
      </c>
      <c r="G5050" s="161" t="n">
        <v>0.042</v>
      </c>
      <c r="H5050" s="161" t="inlineStr">
        <is>
          <t>2024</t>
        </is>
      </c>
      <c r="I5050" s="161" t="inlineStr">
        <is>
          <t>imffossilfuelsubsidiesdata.xlsb</t>
        </is>
      </c>
    </row>
    <row r="5051" ht="13" customHeight="1">
      <c r="A5051" s="161" t="inlineStr">
        <is>
          <t>GEO</t>
        </is>
      </c>
      <c r="B5051" s="161" t="inlineStr">
        <is>
          <t>Georgia</t>
        </is>
      </c>
      <c r="C5051" s="161" t="inlineStr">
        <is>
          <t>Europe &amp; Central Asia</t>
        </is>
      </c>
      <c r="D5051" s="161" t="inlineStr">
        <is>
          <t>Upper middle income</t>
        </is>
      </c>
      <c r="E5051" s="161" t="b">
        <v>1</v>
      </c>
      <c r="F5051" s="161" t="inlineStr">
        <is>
          <t>price_gas_residential_usd_gj</t>
        </is>
      </c>
      <c r="G5051" s="161" t="n">
        <v>5.227</v>
      </c>
      <c r="H5051" s="161" t="inlineStr">
        <is>
          <t>2024</t>
        </is>
      </c>
      <c r="I5051" s="161" t="inlineStr">
        <is>
          <t>imffossilfuelsubsidiesdata.xlsb</t>
        </is>
      </c>
    </row>
    <row r="5052" ht="13" customHeight="1">
      <c r="A5052" s="161" t="inlineStr">
        <is>
          <t>GEO</t>
        </is>
      </c>
      <c r="B5052" s="161" t="inlineStr">
        <is>
          <t>Georgia</t>
        </is>
      </c>
      <c r="C5052" s="161" t="inlineStr">
        <is>
          <t>Europe &amp; Central Asia</t>
        </is>
      </c>
      <c r="D5052" s="161" t="inlineStr">
        <is>
          <t>Upper middle income</t>
        </is>
      </c>
      <c r="E5052" s="161" t="b">
        <v>1</v>
      </c>
      <c r="F5052" s="161" t="inlineStr">
        <is>
          <t>price_gas_industry_usd_gj</t>
        </is>
      </c>
      <c r="G5052" s="161" t="n">
        <v>8.662000000000001</v>
      </c>
      <c r="H5052" s="161" t="inlineStr">
        <is>
          <t>2024</t>
        </is>
      </c>
      <c r="I5052" s="161" t="inlineStr">
        <is>
          <t>imffossilfuelsubsidiesdata.xlsb</t>
        </is>
      </c>
    </row>
    <row r="5053" ht="13" customHeight="1">
      <c r="A5053" s="161" t="inlineStr">
        <is>
          <t>GEO</t>
        </is>
      </c>
      <c r="B5053" s="161" t="inlineStr">
        <is>
          <t>Georgia</t>
        </is>
      </c>
      <c r="C5053" s="161" t="inlineStr">
        <is>
          <t>Europe &amp; Central Asia</t>
        </is>
      </c>
      <c r="D5053" s="161" t="inlineStr">
        <is>
          <t>Upper middle income</t>
        </is>
      </c>
      <c r="E5053" s="161" t="b">
        <v>1</v>
      </c>
      <c r="F5053" s="161" t="inlineStr">
        <is>
          <t>price_gas_power_usd_gj</t>
        </is>
      </c>
      <c r="G5053" s="161" t="n">
        <v>8.662000000000001</v>
      </c>
      <c r="H5053" s="161" t="inlineStr">
        <is>
          <t>2024</t>
        </is>
      </c>
      <c r="I5053" s="161" t="inlineStr">
        <is>
          <t>imffossilfuelsubsidiesdata.xlsb</t>
        </is>
      </c>
    </row>
    <row r="5054" ht="13" customHeight="1">
      <c r="A5054" s="161" t="inlineStr">
        <is>
          <t>GEO</t>
        </is>
      </c>
      <c r="B5054" s="161" t="inlineStr">
        <is>
          <t>Georgia</t>
        </is>
      </c>
      <c r="C5054" s="161" t="inlineStr">
        <is>
          <t>Europe &amp; Central Asia</t>
        </is>
      </c>
      <c r="D5054" s="161" t="inlineStr">
        <is>
          <t>Upper middle income</t>
        </is>
      </c>
      <c r="E5054" s="161" t="b">
        <v>1</v>
      </c>
      <c r="F5054" s="161" t="inlineStr">
        <is>
          <t>price_coal_residential_usd_gj</t>
        </is>
      </c>
      <c r="G5054" s="161" t="n">
        <v>10.842</v>
      </c>
      <c r="H5054" s="161" t="inlineStr">
        <is>
          <t>2024</t>
        </is>
      </c>
      <c r="I5054" s="161" t="inlineStr">
        <is>
          <t>imffossilfuelsubsidiesdata.xlsb</t>
        </is>
      </c>
    </row>
    <row r="5055" ht="13" customHeight="1">
      <c r="A5055" s="161" t="inlineStr">
        <is>
          <t>GEO</t>
        </is>
      </c>
      <c r="B5055" s="161" t="inlineStr">
        <is>
          <t>Georgia</t>
        </is>
      </c>
      <c r="C5055" s="161" t="inlineStr">
        <is>
          <t>Europe &amp; Central Asia</t>
        </is>
      </c>
      <c r="D5055" s="161" t="inlineStr">
        <is>
          <t>Upper middle income</t>
        </is>
      </c>
      <c r="E5055" s="161" t="b">
        <v>1</v>
      </c>
      <c r="F5055" s="161" t="inlineStr">
        <is>
          <t>price_coal_industry_usd_gj</t>
        </is>
      </c>
      <c r="G5055" s="161" t="n">
        <v>5.933</v>
      </c>
      <c r="H5055" s="161" t="inlineStr">
        <is>
          <t>2024</t>
        </is>
      </c>
      <c r="I5055" s="161" t="inlineStr">
        <is>
          <t>imffossilfuelsubsidiesdata.xlsb</t>
        </is>
      </c>
    </row>
    <row r="5056" ht="13" customHeight="1">
      <c r="A5056" s="161" t="inlineStr">
        <is>
          <t>GEO</t>
        </is>
      </c>
      <c r="B5056" s="161" t="inlineStr">
        <is>
          <t>Georgia</t>
        </is>
      </c>
      <c r="C5056" s="161" t="inlineStr">
        <is>
          <t>Europe &amp; Central Asia</t>
        </is>
      </c>
      <c r="D5056" s="161" t="inlineStr">
        <is>
          <t>Upper middle income</t>
        </is>
      </c>
      <c r="E5056" s="161" t="b">
        <v>1</v>
      </c>
      <c r="F5056" s="161" t="inlineStr">
        <is>
          <t>price_coal_power_usd_gj</t>
        </is>
      </c>
      <c r="G5056" s="161" t="n">
        <v>3.62</v>
      </c>
      <c r="H5056" s="161" t="inlineStr">
        <is>
          <t>2024</t>
        </is>
      </c>
      <c r="I5056" s="161" t="inlineStr">
        <is>
          <t>imffossilfuelsubsidiesdata.xlsb</t>
        </is>
      </c>
    </row>
    <row r="5057" ht="13" customHeight="1">
      <c r="A5057" s="161" t="inlineStr">
        <is>
          <t>GEO</t>
        </is>
      </c>
      <c r="B5057" s="161" t="inlineStr">
        <is>
          <t>Georgia</t>
        </is>
      </c>
      <c r="C5057" s="161" t="inlineStr">
        <is>
          <t>Europe &amp; Central Asia</t>
        </is>
      </c>
      <c r="D5057" s="161" t="inlineStr">
        <is>
          <t>Upper middle income</t>
        </is>
      </c>
      <c r="E5057" s="161" t="b">
        <v>1</v>
      </c>
      <c r="F5057" s="161" t="inlineStr">
        <is>
          <t>power_market_structure</t>
        </is>
      </c>
      <c r="G5057" s="161" t="n">
        <v>3</v>
      </c>
      <c r="H5057" s="161" t="inlineStr">
        <is>
          <t>2013</t>
        </is>
      </c>
      <c r="I5057" s="161" t="inlineStr">
        <is>
          <t>dataverse_files.zip</t>
        </is>
      </c>
    </row>
    <row r="5058" ht="13" customHeight="1">
      <c r="A5058" s="161" t="inlineStr">
        <is>
          <t>GEO</t>
        </is>
      </c>
      <c r="B5058" s="161" t="inlineStr">
        <is>
          <t>Georgia</t>
        </is>
      </c>
      <c r="C5058" s="161" t="inlineStr">
        <is>
          <t>Europe &amp; Central Asia</t>
        </is>
      </c>
      <c r="D5058" s="161" t="inlineStr">
        <is>
          <t>Upper middle income</t>
        </is>
      </c>
      <c r="E5058" s="161" t="b">
        <v>1</v>
      </c>
      <c r="F5058" s="161" t="inlineStr">
        <is>
          <t>independent_regulator</t>
        </is>
      </c>
      <c r="G5058" s="161" t="n">
        <v>1</v>
      </c>
      <c r="H5058" s="161" t="inlineStr">
        <is>
          <t>2013</t>
        </is>
      </c>
      <c r="I5058" s="161" t="inlineStr">
        <is>
          <t>dataverse_files.zip</t>
        </is>
      </c>
    </row>
    <row r="5059" ht="13" customHeight="1">
      <c r="A5059" s="161" t="inlineStr">
        <is>
          <t>GEO</t>
        </is>
      </c>
      <c r="B5059" s="161" t="inlineStr">
        <is>
          <t>Georgia</t>
        </is>
      </c>
      <c r="C5059" s="161" t="inlineStr">
        <is>
          <t>Europe &amp; Central Asia</t>
        </is>
      </c>
      <c r="D5059" s="161" t="inlineStr">
        <is>
          <t>Upper middle income</t>
        </is>
      </c>
      <c r="E5059" s="161" t="b">
        <v>1</v>
      </c>
      <c r="F5059" s="161" t="inlineStr">
        <is>
          <t>generation_unbundled</t>
        </is>
      </c>
      <c r="G5059" s="161" t="n">
        <v>1</v>
      </c>
      <c r="H5059" s="161" t="inlineStr">
        <is>
          <t>2013</t>
        </is>
      </c>
      <c r="I5059" s="161" t="inlineStr">
        <is>
          <t>dataverse_files.zip</t>
        </is>
      </c>
    </row>
    <row r="5060" ht="13" customHeight="1">
      <c r="A5060" s="161" t="inlineStr">
        <is>
          <t>GEO</t>
        </is>
      </c>
      <c r="B5060" s="161" t="inlineStr">
        <is>
          <t>Georgia</t>
        </is>
      </c>
      <c r="C5060" s="161" t="inlineStr">
        <is>
          <t>Europe &amp; Central Asia</t>
        </is>
      </c>
      <c r="D5060" s="161" t="inlineStr">
        <is>
          <t>Upper middle income</t>
        </is>
      </c>
      <c r="E5060" s="161" t="b">
        <v>1</v>
      </c>
      <c r="F5060" s="161" t="inlineStr">
        <is>
          <t>rise_renewable_energy_score</t>
        </is>
      </c>
      <c r="G5060" s="161" t="n">
        <v>47.28</v>
      </c>
      <c r="H5060" s="161" t="inlineStr">
        <is>
          <t>2023</t>
        </is>
      </c>
      <c r="I5060" s="161" t="inlineStr">
        <is>
          <t>WB_RISE_WIDEF.csv</t>
        </is>
      </c>
    </row>
    <row r="5061" ht="13" customHeight="1">
      <c r="A5061" s="161" t="inlineStr">
        <is>
          <t>GEO</t>
        </is>
      </c>
      <c r="B5061" s="161" t="inlineStr">
        <is>
          <t>Georgia</t>
        </is>
      </c>
      <c r="C5061" s="161" t="inlineStr">
        <is>
          <t>Europe &amp; Central Asia</t>
        </is>
      </c>
      <c r="D5061" s="161" t="inlineStr">
        <is>
          <t>Upper middle income</t>
        </is>
      </c>
      <c r="E5061" s="161" t="b">
        <v>1</v>
      </c>
      <c r="F5061" s="161" t="inlineStr">
        <is>
          <t>rise_level_playing_field_score</t>
        </is>
      </c>
      <c r="G5061" s="161" t="n">
        <v>20</v>
      </c>
      <c r="H5061" s="161" t="inlineStr">
        <is>
          <t>2023</t>
        </is>
      </c>
      <c r="I5061" s="161" t="inlineStr">
        <is>
          <t>WB_RISE_WIDEF.csv</t>
        </is>
      </c>
    </row>
    <row r="5062" ht="13" customHeight="1">
      <c r="A5062" s="161" t="inlineStr">
        <is>
          <t>GEO</t>
        </is>
      </c>
      <c r="B5062" s="161" t="inlineStr">
        <is>
          <t>Georgia</t>
        </is>
      </c>
      <c r="C5062" s="161" t="inlineStr">
        <is>
          <t>Europe &amp; Central Asia</t>
        </is>
      </c>
      <c r="D5062" s="161" t="inlineStr">
        <is>
          <t>Upper middle income</t>
        </is>
      </c>
      <c r="E5062" s="161" t="b">
        <v>1</v>
      </c>
      <c r="F5062" s="161" t="inlineStr">
        <is>
          <t>rise_ee_financing_mechanisms_score</t>
        </is>
      </c>
      <c r="G5062" s="161" t="n">
        <v>16.667</v>
      </c>
      <c r="H5062" s="161" t="inlineStr">
        <is>
          <t>2023</t>
        </is>
      </c>
      <c r="I5062" s="161" t="inlineStr">
        <is>
          <t>WB_RISE_WIDEF.csv</t>
        </is>
      </c>
    </row>
    <row r="5063" ht="13" customHeight="1">
      <c r="A5063" s="161" t="inlineStr">
        <is>
          <t>GEO</t>
        </is>
      </c>
      <c r="B5063" s="161" t="inlineStr">
        <is>
          <t>Georgia</t>
        </is>
      </c>
      <c r="C5063" s="161" t="inlineStr">
        <is>
          <t>Europe &amp; Central Asia</t>
        </is>
      </c>
      <c r="D5063" s="161" t="inlineStr">
        <is>
          <t>Upper middle income</t>
        </is>
      </c>
      <c r="E5063" s="161" t="b">
        <v>1</v>
      </c>
      <c r="F5063" s="161" t="inlineStr">
        <is>
          <t>revenue_pct_gdp</t>
        </is>
      </c>
      <c r="G5063" s="161" t="n">
        <v>27.623</v>
      </c>
      <c r="H5063" s="161" t="inlineStr">
        <is>
          <t>2024</t>
        </is>
      </c>
      <c r="I5063" s="161" t="inlineStr">
        <is>
          <t>dataset_2026-08-26T13_41_09_874550254Z_DEFAULT_INTEGRATION_IMF_RES_WEO_9_0_0.csv</t>
        </is>
      </c>
    </row>
    <row r="5064" ht="13" customHeight="1">
      <c r="A5064" s="161" t="inlineStr">
        <is>
          <t>GEO</t>
        </is>
      </c>
      <c r="B5064" s="161" t="inlineStr">
        <is>
          <t>Georgia</t>
        </is>
      </c>
      <c r="C5064" s="161" t="inlineStr">
        <is>
          <t>Europe &amp; Central Asia</t>
        </is>
      </c>
      <c r="D5064" s="161" t="inlineStr">
        <is>
          <t>Upper middle income</t>
        </is>
      </c>
      <c r="E5064" s="161" t="b">
        <v>1</v>
      </c>
      <c r="F5064" s="161" t="inlineStr">
        <is>
          <t>primary_balance_pct_gdp</t>
        </is>
      </c>
      <c r="G5064" s="161" t="n">
        <v>-0.672</v>
      </c>
      <c r="H5064" s="161" t="inlineStr">
        <is>
          <t>2024</t>
        </is>
      </c>
      <c r="I5064" s="161" t="inlineStr">
        <is>
          <t>dataset_2026-08-26T13_41_09_874550254Z_DEFAULT_INTEGRATION_IMF_RES_WEO_9_0_0.csv</t>
        </is>
      </c>
    </row>
    <row r="5065" ht="13" customHeight="1">
      <c r="A5065" s="161" t="inlineStr">
        <is>
          <t>GEO</t>
        </is>
      </c>
      <c r="B5065" s="161" t="inlineStr">
        <is>
          <t>Georgia</t>
        </is>
      </c>
      <c r="C5065" s="161" t="inlineStr">
        <is>
          <t>Europe &amp; Central Asia</t>
        </is>
      </c>
      <c r="D5065" s="161" t="inlineStr">
        <is>
          <t>Upper middle income</t>
        </is>
      </c>
      <c r="E5065" s="161" t="b">
        <v>1</v>
      </c>
      <c r="F5065" s="161" t="inlineStr">
        <is>
          <t>current_account_pct_gdp</t>
        </is>
      </c>
      <c r="G5065" s="161" t="n">
        <v>-5.302</v>
      </c>
      <c r="H5065" s="161" t="inlineStr">
        <is>
          <t>2024</t>
        </is>
      </c>
      <c r="I5065" s="161" t="inlineStr">
        <is>
          <t>dataset_2026-08-26T13_41_09_874550254Z_DEFAULT_INTEGRATION_IMF_RES_WEO_9_0_0.csv</t>
        </is>
      </c>
    </row>
    <row r="5066" ht="13" customHeight="1">
      <c r="A5066" s="161" t="inlineStr">
        <is>
          <t>GEO</t>
        </is>
      </c>
      <c r="B5066" s="161" t="inlineStr">
        <is>
          <t>Georgia</t>
        </is>
      </c>
      <c r="C5066" s="161" t="inlineStr">
        <is>
          <t>Europe &amp; Central Asia</t>
        </is>
      </c>
      <c r="D5066" s="161" t="inlineStr">
        <is>
          <t>Upper middle income</t>
        </is>
      </c>
      <c r="E5066" s="161" t="b">
        <v>1</v>
      </c>
      <c r="F5066" s="161" t="inlineStr">
        <is>
          <t>gross_capital_formation_pct_gdp</t>
        </is>
      </c>
      <c r="G5066" s="161" t="n">
        <v>24.5</v>
      </c>
      <c r="H5066" s="161" t="inlineStr">
        <is>
          <t>2024</t>
        </is>
      </c>
      <c r="I5066" s="161" t="inlineStr">
        <is>
          <t>dataset_2026-08-26T13_41_09_874550254Z_DEFAULT_INTEGRATION_IMF_RES_WEO_9_0_0.csv</t>
        </is>
      </c>
    </row>
    <row r="5067" ht="13" customHeight="1">
      <c r="A5067" s="161" t="inlineStr">
        <is>
          <t>GEO</t>
        </is>
      </c>
      <c r="B5067" s="161" t="inlineStr">
        <is>
          <t>Georgia</t>
        </is>
      </c>
      <c r="C5067" s="161" t="inlineStr">
        <is>
          <t>Europe &amp; Central Asia</t>
        </is>
      </c>
      <c r="D5067" s="161" t="inlineStr">
        <is>
          <t>Upper middle income</t>
        </is>
      </c>
      <c r="E5067" s="161" t="b">
        <v>1</v>
      </c>
      <c r="F5067" s="161" t="inlineStr">
        <is>
          <t>real_gdp_growth_5y_avg_pct</t>
        </is>
      </c>
      <c r="G5067" s="161" t="n">
        <v>6.565</v>
      </c>
      <c r="H5067" s="161" t="inlineStr">
        <is>
          <t>2020-2024 avg</t>
        </is>
      </c>
      <c r="I5067" s="161" t="inlineStr">
        <is>
          <t>dataset_2026-08-26T13_41_09_874550254Z_DEFAULT_INTEGRATION_IMF_RES_WEO_9_0_0.csv (derived)</t>
        </is>
      </c>
    </row>
    <row r="5068" ht="13" customHeight="1">
      <c r="A5068" s="161" t="inlineStr">
        <is>
          <t>GEO</t>
        </is>
      </c>
      <c r="B5068" s="161" t="inlineStr">
        <is>
          <t>Georgia</t>
        </is>
      </c>
      <c r="C5068" s="161" t="inlineStr">
        <is>
          <t>Europe &amp; Central Asia</t>
        </is>
      </c>
      <c r="D5068" s="161" t="inlineStr">
        <is>
          <t>Upper middle income</t>
        </is>
      </c>
      <c r="E5068" s="161" t="b">
        <v>1</v>
      </c>
      <c r="F5068" s="161" t="inlineStr">
        <is>
          <t>int_budget_need_2030_pct_gdp</t>
        </is>
      </c>
      <c r="G5068" s="161" t="n">
        <v>0.553</v>
      </c>
      <c r="H5068" s="161" t="inlineStr">
        <is>
          <t>2030</t>
        </is>
      </c>
      <c r="I5068" s="161" t="inlineStr">
        <is>
          <t>integrated_results.csv (MacroFiscalModels v0.1, model output)</t>
        </is>
      </c>
    </row>
    <row r="5069" ht="13" customHeight="1">
      <c r="A5069" s="161" t="inlineStr">
        <is>
          <t>GEO</t>
        </is>
      </c>
      <c r="B5069" s="161" t="inlineStr">
        <is>
          <t>Georgia</t>
        </is>
      </c>
      <c r="C5069" s="161" t="inlineStr">
        <is>
          <t>Europe &amp; Central Asia</t>
        </is>
      </c>
      <c r="D5069" s="161" t="inlineStr">
        <is>
          <t>Upper middle income</t>
        </is>
      </c>
      <c r="E5069" s="161" t="b">
        <v>1</v>
      </c>
      <c r="F5069" s="161" t="inlineStr">
        <is>
          <t>int_pricing_revenue_2030_pct_gdp</t>
        </is>
      </c>
      <c r="G5069" s="161" t="n">
        <v>0.131</v>
      </c>
      <c r="H5069" s="161" t="inlineStr">
        <is>
          <t>2030</t>
        </is>
      </c>
      <c r="I5069" s="161" t="inlineStr">
        <is>
          <t>integrated_results.csv (MacroFiscalModels v0.1, model output)</t>
        </is>
      </c>
    </row>
    <row r="5070" ht="13" customHeight="1">
      <c r="A5070" s="161" t="inlineStr">
        <is>
          <t>GEO</t>
        </is>
      </c>
      <c r="B5070" s="161" t="inlineStr">
        <is>
          <t>Georgia</t>
        </is>
      </c>
      <c r="C5070" s="161" t="inlineStr">
        <is>
          <t>Europe &amp; Central Asia</t>
        </is>
      </c>
      <c r="D5070" s="161" t="inlineStr">
        <is>
          <t>Upper middle income</t>
        </is>
      </c>
      <c r="E5070" s="161" t="b">
        <v>1</v>
      </c>
      <c r="F5070" s="161" t="inlineStr">
        <is>
          <t>int_financing_gap_2030_pct_gdp</t>
        </is>
      </c>
      <c r="G5070" s="161" t="n">
        <v>0.422</v>
      </c>
      <c r="H5070" s="161" t="inlineStr">
        <is>
          <t>2030</t>
        </is>
      </c>
      <c r="I5070" s="161" t="inlineStr">
        <is>
          <t>integrated_results.csv (MacroFiscalModels v0.1, model output)</t>
        </is>
      </c>
    </row>
    <row r="5071" ht="13" customHeight="1">
      <c r="A5071" s="161" t="inlineStr">
        <is>
          <t>GEO</t>
        </is>
      </c>
      <c r="B5071" s="161" t="inlineStr">
        <is>
          <t>Georgia</t>
        </is>
      </c>
      <c r="C5071" s="161" t="inlineStr">
        <is>
          <t>Europe &amp; Central Asia</t>
        </is>
      </c>
      <c r="D5071" s="161" t="inlineStr">
        <is>
          <t>Upper middle income</t>
        </is>
      </c>
      <c r="E5071" s="161" t="b">
        <v>1</v>
      </c>
      <c r="F5071" s="161" t="inlineStr">
        <is>
          <t>int_gdp_dev_2050_pct</t>
        </is>
      </c>
      <c r="G5071" s="161" t="n">
        <v>8.583</v>
      </c>
      <c r="H5071" s="161" t="inlineStr">
        <is>
          <t>2050</t>
        </is>
      </c>
      <c r="I5071" s="161" t="inlineStr">
        <is>
          <t>integrated_results.csv (MacroFiscalModels v0.1, model output)</t>
        </is>
      </c>
    </row>
    <row r="5072" ht="13" customHeight="1">
      <c r="A5072" s="161" t="inlineStr">
        <is>
          <t>GEO</t>
        </is>
      </c>
      <c r="B5072" s="161" t="inlineStr">
        <is>
          <t>Georgia</t>
        </is>
      </c>
      <c r="C5072" s="161" t="inlineStr">
        <is>
          <t>Europe &amp; Central Asia</t>
        </is>
      </c>
      <c r="D5072" s="161" t="inlineStr">
        <is>
          <t>Upper middle income</t>
        </is>
      </c>
      <c r="E5072" s="161" t="b">
        <v>1</v>
      </c>
      <c r="F5072" s="161" t="inlineStr">
        <is>
          <t>int_debt_2050_pct_gdp</t>
        </is>
      </c>
      <c r="G5072" s="161" t="n">
        <v>38.5</v>
      </c>
      <c r="H5072" s="161" t="inlineStr">
        <is>
          <t>2050</t>
        </is>
      </c>
      <c r="I5072" s="161" t="inlineStr">
        <is>
          <t>integrated_results.csv (MacroFiscalModels v0.1, model output)</t>
        </is>
      </c>
    </row>
    <row r="5073" ht="13" customHeight="1">
      <c r="A5073" s="161" t="inlineStr">
        <is>
          <t>DEU</t>
        </is>
      </c>
      <c r="B5073" s="161" t="inlineStr">
        <is>
          <t>Germany</t>
        </is>
      </c>
      <c r="C5073" s="161" t="inlineStr">
        <is>
          <t>Europe &amp; Central Asia</t>
        </is>
      </c>
      <c r="D5073" s="161" t="inlineStr">
        <is>
          <t>High income</t>
        </is>
      </c>
      <c r="E5073" s="161" t="b">
        <v>0</v>
      </c>
      <c r="F5073" s="161" t="inlineStr">
        <is>
          <t>interest_to_revenue_pct</t>
        </is>
      </c>
      <c r="G5073" s="161" t="n">
        <v>1.73</v>
      </c>
      <c r="H5073" s="161" t="inlineStr">
        <is>
          <t>2024</t>
        </is>
      </c>
      <c r="I5073" s="161" t="inlineStr">
        <is>
          <t>dataset_2026-08-26T13_41_09_874550254Z_DEFAULT_INTEGRATION_IMF_RES_WEO_9_0_0.csv (derived)</t>
        </is>
      </c>
    </row>
    <row r="5074" ht="13" customHeight="1">
      <c r="A5074" s="161" t="inlineStr">
        <is>
          <t>DEU</t>
        </is>
      </c>
      <c r="B5074" s="161" t="inlineStr">
        <is>
          <t>Germany</t>
        </is>
      </c>
      <c r="C5074" s="161" t="inlineStr">
        <is>
          <t>Europe &amp; Central Asia</t>
        </is>
      </c>
      <c r="D5074" s="161" t="inlineStr">
        <is>
          <t>High income</t>
        </is>
      </c>
      <c r="E5074" s="161" t="b">
        <v>0</v>
      </c>
      <c r="F5074" s="161" t="inlineStr">
        <is>
          <t>interest_pct_gdp</t>
        </is>
      </c>
      <c r="G5074" s="161" t="n">
        <v>0.8090000000000001</v>
      </c>
      <c r="H5074" s="161" t="inlineStr">
        <is>
          <t>2024</t>
        </is>
      </c>
      <c r="I5074" s="161" t="inlineStr">
        <is>
          <t>dataset_2026-08-26T13_41_09_874550254Z_DEFAULT_INTEGRATION_IMF_RES_WEO_9_0_0.csv (derived)</t>
        </is>
      </c>
    </row>
    <row r="5075" ht="13" customHeight="1">
      <c r="A5075" s="161" t="inlineStr">
        <is>
          <t>DEU</t>
        </is>
      </c>
      <c r="B5075" s="161" t="inlineStr">
        <is>
          <t>Germany</t>
        </is>
      </c>
      <c r="C5075" s="161" t="inlineStr">
        <is>
          <t>Europe &amp; Central Asia</t>
        </is>
      </c>
      <c r="D5075" s="161" t="inlineStr">
        <is>
          <t>High income</t>
        </is>
      </c>
      <c r="E5075" s="161" t="b">
        <v>0</v>
      </c>
      <c r="F5075" s="161" t="inlineStr">
        <is>
          <t>gross_debt_pct_gdp</t>
        </is>
      </c>
      <c r="G5075" s="161" t="n">
        <v>62.227</v>
      </c>
      <c r="H5075" s="161" t="inlineStr">
        <is>
          <t>2024</t>
        </is>
      </c>
      <c r="I5075" s="161" t="inlineStr">
        <is>
          <t>dataset_2026-08-26T13_41_09_874550254Z_DEFAULT_INTEGRATION_IMF_RES_WEO_9_0_0.csv</t>
        </is>
      </c>
    </row>
    <row r="5076" ht="13" customHeight="1">
      <c r="A5076" s="161" t="inlineStr">
        <is>
          <t>DEU</t>
        </is>
      </c>
      <c r="B5076" s="161" t="inlineStr">
        <is>
          <t>Germany</t>
        </is>
      </c>
      <c r="C5076" s="161" t="inlineStr">
        <is>
          <t>Europe &amp; Central Asia</t>
        </is>
      </c>
      <c r="D5076" s="161" t="inlineStr">
        <is>
          <t>High income</t>
        </is>
      </c>
      <c r="E5076" s="161" t="b">
        <v>0</v>
      </c>
      <c r="F5076" s="161" t="inlineStr">
        <is>
          <t>tax_revenue_pct_gdp</t>
        </is>
      </c>
      <c r="G5076" s="161" t="n">
        <v>22.98</v>
      </c>
      <c r="H5076" s="161" t="inlineStr">
        <is>
          <t>2024</t>
        </is>
      </c>
      <c r="I5076" s="161" t="inlineStr">
        <is>
          <t>world-imf2026.xlsx</t>
        </is>
      </c>
    </row>
    <row r="5077" ht="13" customHeight="1">
      <c r="A5077" s="161" t="inlineStr">
        <is>
          <t>DEU</t>
        </is>
      </c>
      <c r="B5077" s="161" t="inlineStr">
        <is>
          <t>Germany</t>
        </is>
      </c>
      <c r="C5077" s="161" t="inlineStr">
        <is>
          <t>Europe &amp; Central Asia</t>
        </is>
      </c>
      <c r="D5077" s="161" t="inlineStr">
        <is>
          <t>High income</t>
        </is>
      </c>
      <c r="E5077" s="161" t="b">
        <v>0</v>
      </c>
      <c r="F5077" s="161" t="inlineStr">
        <is>
          <t>climate_pfm_diagnostic_on_record</t>
        </is>
      </c>
      <c r="G5077" s="161" t="n">
        <v>0</v>
      </c>
      <c r="H5077" s="161" t="inlineStr">
        <is>
          <t>2022</t>
        </is>
      </c>
      <c r="I5077" s="161" t="inlineStr">
        <is>
          <t>UNDP-Global-Climate-Public-Finance-Review-2022.pdf (Table 4.2)</t>
        </is>
      </c>
    </row>
    <row r="5078" ht="13" customHeight="1">
      <c r="A5078" s="161" t="inlineStr">
        <is>
          <t>DEU</t>
        </is>
      </c>
      <c r="B5078" s="161" t="inlineStr">
        <is>
          <t>Germany</t>
        </is>
      </c>
      <c r="C5078" s="161" t="inlineStr">
        <is>
          <t>Europe &amp; Central Asia</t>
        </is>
      </c>
      <c r="D5078" s="161" t="inlineStr">
        <is>
          <t>High income</t>
        </is>
      </c>
      <c r="E5078" s="161" t="b">
        <v>0</v>
      </c>
      <c r="F5078" s="161" t="inlineStr">
        <is>
          <t>wacc_steffen_nominal_aftertax_pct</t>
        </is>
      </c>
      <c r="G5078" s="161" t="n">
        <v>2.32</v>
      </c>
      <c r="H5078" s="161" t="inlineStr">
        <is>
          <t>2020</t>
        </is>
      </c>
      <c r="I5078" s="161" t="inlineStr">
        <is>
          <t>SteffenEtAl2025_WACC_database.csv</t>
        </is>
      </c>
    </row>
    <row r="5079" ht="13" customHeight="1">
      <c r="A5079" s="161" t="inlineStr">
        <is>
          <t>DEU</t>
        </is>
      </c>
      <c r="B5079" s="161" t="inlineStr">
        <is>
          <t>Germany</t>
        </is>
      </c>
      <c r="C5079" s="161" t="inlineStr">
        <is>
          <t>Europe &amp; Central Asia</t>
        </is>
      </c>
      <c r="D5079" s="161" t="inlineStr">
        <is>
          <t>High income</t>
        </is>
      </c>
      <c r="E5079" s="161" t="b">
        <v>0</v>
      </c>
      <c r="F5079" s="161" t="inlineStr">
        <is>
          <t>wacc_n_sources</t>
        </is>
      </c>
      <c r="G5079" s="161" t="n">
        <v>1</v>
      </c>
      <c r="H5079" s="161" t="inlineStr">
        <is>
          <t>2021-2024</t>
        </is>
      </c>
      <c r="I5079" s="161" t="inlineStr">
        <is>
          <t>IRENA / Steffen et al. / IEA</t>
        </is>
      </c>
    </row>
    <row r="5080" ht="13" customHeight="1">
      <c r="A5080" s="161" t="inlineStr">
        <is>
          <t>DEU</t>
        </is>
      </c>
      <c r="B5080" s="161" t="inlineStr">
        <is>
          <t>Germany</t>
        </is>
      </c>
      <c r="C5080" s="161" t="inlineStr">
        <is>
          <t>Europe &amp; Central Asia</t>
        </is>
      </c>
      <c r="D5080" s="161" t="inlineStr">
        <is>
          <t>High income</t>
        </is>
      </c>
      <c r="E5080" s="161" t="b">
        <v>0</v>
      </c>
      <c r="F5080" s="161" t="inlineStr">
        <is>
          <t>excise_revenue_pct_of_revenue</t>
        </is>
      </c>
      <c r="G5080" s="161" t="n">
        <v>3.485</v>
      </c>
      <c r="H5080" s="161" t="inlineStr">
        <is>
          <t>2023</t>
        </is>
      </c>
      <c r="I5080" s="161" t="inlineStr">
        <is>
          <t>world-imf2026.xlsx</t>
        </is>
      </c>
    </row>
    <row r="5081" ht="13" customHeight="1">
      <c r="A5081" s="161" t="inlineStr">
        <is>
          <t>DEU</t>
        </is>
      </c>
      <c r="B5081" s="161" t="inlineStr">
        <is>
          <t>Germany</t>
        </is>
      </c>
      <c r="C5081" s="161" t="inlineStr">
        <is>
          <t>Europe &amp; Central Asia</t>
        </is>
      </c>
      <c r="D5081" s="161" t="inlineStr">
        <is>
          <t>High income</t>
        </is>
      </c>
      <c r="E5081" s="161" t="b">
        <v>0</v>
      </c>
      <c r="F5081" s="161" t="inlineStr">
        <is>
          <t>ff_subsidy_total_pct_gdp</t>
        </is>
      </c>
      <c r="G5081" s="161" t="n">
        <v>1.047</v>
      </c>
      <c r="H5081" s="161" t="inlineStr">
        <is>
          <t>2024</t>
        </is>
      </c>
      <c r="I5081" s="161" t="inlineStr">
        <is>
          <t>imffossilfuelsubsidiesdata.xlsb + WEO</t>
        </is>
      </c>
    </row>
    <row r="5082" ht="13" customHeight="1">
      <c r="A5082" s="161" t="inlineStr">
        <is>
          <t>DEU</t>
        </is>
      </c>
      <c r="B5082" s="161" t="inlineStr">
        <is>
          <t>Germany</t>
        </is>
      </c>
      <c r="C5082" s="161" t="inlineStr">
        <is>
          <t>Europe &amp; Central Asia</t>
        </is>
      </c>
      <c r="D5082" s="161" t="inlineStr">
        <is>
          <t>High income</t>
        </is>
      </c>
      <c r="E5082" s="161" t="b">
        <v>0</v>
      </c>
      <c r="F5082" s="161" t="inlineStr">
        <is>
          <t>ff_subsidy_explicit_pct_gdp</t>
        </is>
      </c>
      <c r="G5082" s="161" t="n">
        <v>0.016</v>
      </c>
      <c r="H5082" s="161" t="inlineStr">
        <is>
          <t>2024</t>
        </is>
      </c>
      <c r="I5082" s="161" t="inlineStr">
        <is>
          <t>imffossilfuelsubsidiesdata.xlsb</t>
        </is>
      </c>
    </row>
    <row r="5083" ht="13" customHeight="1">
      <c r="A5083" s="161" t="inlineStr">
        <is>
          <t>DEU</t>
        </is>
      </c>
      <c r="B5083" s="161" t="inlineStr">
        <is>
          <t>Germany</t>
        </is>
      </c>
      <c r="C5083" s="161" t="inlineStr">
        <is>
          <t>Europe &amp; Central Asia</t>
        </is>
      </c>
      <c r="D5083" s="161" t="inlineStr">
        <is>
          <t>High income</t>
        </is>
      </c>
      <c r="E5083" s="161" t="b">
        <v>0</v>
      </c>
      <c r="F5083" s="161" t="inlineStr">
        <is>
          <t>ff_subsidy_implicit_pct_gdp</t>
        </is>
      </c>
      <c r="G5083" s="161" t="n">
        <v>1.031</v>
      </c>
      <c r="H5083" s="161" t="inlineStr">
        <is>
          <t>2024</t>
        </is>
      </c>
      <c r="I5083" s="161" t="inlineStr">
        <is>
          <t>imffossilfuelsubsidiesdata.xlsb</t>
        </is>
      </c>
    </row>
    <row r="5084" ht="13" customHeight="1">
      <c r="A5084" s="161" t="inlineStr">
        <is>
          <t>DEU</t>
        </is>
      </c>
      <c r="B5084" s="161" t="inlineStr">
        <is>
          <t>Germany</t>
        </is>
      </c>
      <c r="C5084" s="161" t="inlineStr">
        <is>
          <t>Europe &amp; Central Asia</t>
        </is>
      </c>
      <c r="D5084" s="161" t="inlineStr">
        <is>
          <t>High income</t>
        </is>
      </c>
      <c r="E5084" s="161" t="b">
        <v>0</v>
      </c>
      <c r="F5084" s="161" t="inlineStr">
        <is>
          <t>env_protection_pct_of_expenditure</t>
        </is>
      </c>
      <c r="G5084" s="161" t="n">
        <v>1.173</v>
      </c>
      <c r="H5084" s="161" t="inlineStr">
        <is>
          <t>2022</t>
        </is>
      </c>
      <c r="I5084" s="161" t="inlineStr">
        <is>
          <t>WB_BOOST_WIDEF.csv</t>
        </is>
      </c>
    </row>
    <row r="5085" ht="13" customHeight="1">
      <c r="A5085" s="161" t="inlineStr">
        <is>
          <t>DEU</t>
        </is>
      </c>
      <c r="B5085" s="161" t="inlineStr">
        <is>
          <t>Germany</t>
        </is>
      </c>
      <c r="C5085" s="161" t="inlineStr">
        <is>
          <t>Europe &amp; Central Asia</t>
        </is>
      </c>
      <c r="D5085" s="161" t="inlineStr">
        <is>
          <t>High income</t>
        </is>
      </c>
      <c r="E5085" s="161" t="b">
        <v>0</v>
      </c>
      <c r="F5085" s="161" t="inlineStr">
        <is>
          <t>net_fuel_trade_pct_merch</t>
        </is>
      </c>
      <c r="G5085" s="161" t="n">
        <v>-5.918</v>
      </c>
      <c r="H5085" s="161" t="inlineStr">
        <is>
          <t>2024</t>
        </is>
      </c>
      <c r="I5085" s="161" t="inlineStr">
        <is>
          <t>WDI TX.VAL.FUEL.ZS.UN less TM.VAL.FUEL.ZS.UN</t>
        </is>
      </c>
    </row>
    <row r="5086" ht="13" customHeight="1">
      <c r="A5086" s="161" t="inlineStr">
        <is>
          <t>DEU</t>
        </is>
      </c>
      <c r="B5086" s="161" t="inlineStr">
        <is>
          <t>Germany</t>
        </is>
      </c>
      <c r="C5086" s="161" t="inlineStr">
        <is>
          <t>Europe &amp; Central Asia</t>
        </is>
      </c>
      <c r="D5086" s="161" t="inlineStr">
        <is>
          <t>High income</t>
        </is>
      </c>
      <c r="E5086" s="161" t="b">
        <v>0</v>
      </c>
      <c r="F5086" s="161" t="inlineStr">
        <is>
          <t>fuel_exports_pct_merch</t>
        </is>
      </c>
      <c r="G5086" s="161" t="n">
        <v>2.075</v>
      </c>
      <c r="H5086" s="161" t="inlineStr">
        <is>
          <t>2024</t>
        </is>
      </c>
      <c r="I5086" s="161" t="inlineStr">
        <is>
          <t>API_TX_VAL_FUEL_ZS_UN_DS2_en_csv_v2_33055.zip</t>
        </is>
      </c>
    </row>
    <row r="5087" ht="13" customHeight="1">
      <c r="A5087" s="161" t="inlineStr">
        <is>
          <t>DEU</t>
        </is>
      </c>
      <c r="B5087" s="161" t="inlineStr">
        <is>
          <t>Germany</t>
        </is>
      </c>
      <c r="C5087" s="161" t="inlineStr">
        <is>
          <t>Europe &amp; Central Asia</t>
        </is>
      </c>
      <c r="D5087" s="161" t="inlineStr">
        <is>
          <t>High income</t>
        </is>
      </c>
      <c r="E5087" s="161" t="b">
        <v>0</v>
      </c>
      <c r="F5087" s="161" t="inlineStr">
        <is>
          <t>fuel_imports_pct_merch</t>
        </is>
      </c>
      <c r="G5087" s="161" t="n">
        <v>7.993</v>
      </c>
      <c r="H5087" s="161" t="inlineStr">
        <is>
          <t>2024</t>
        </is>
      </c>
      <c r="I5087" s="161" t="inlineStr">
        <is>
          <t>API_TM_VAL_FUEL_ZS_UN_DS2_en_csv_v2_36140.zip</t>
        </is>
      </c>
    </row>
    <row r="5088" ht="13" customHeight="1">
      <c r="A5088" s="161" t="inlineStr">
        <is>
          <t>DEU</t>
        </is>
      </c>
      <c r="B5088" s="161" t="inlineStr">
        <is>
          <t>Germany</t>
        </is>
      </c>
      <c r="C5088" s="161" t="inlineStr">
        <is>
          <t>Europe &amp; Central Asia</t>
        </is>
      </c>
      <c r="D5088" s="161" t="inlineStr">
        <is>
          <t>High income</t>
        </is>
      </c>
      <c r="E5088" s="161" t="b">
        <v>0</v>
      </c>
      <c r="F5088" s="161" t="inlineStr">
        <is>
          <t>energy_import_dep_pct</t>
        </is>
      </c>
      <c r="G5088" s="161" t="n">
        <v>70.48699999999999</v>
      </c>
      <c r="H5088" s="161" t="inlineStr">
        <is>
          <t>2023</t>
        </is>
      </c>
      <c r="I5088" s="161" t="inlineStr">
        <is>
          <t>API_EG_IMP_CONS_ZS_DS2_en_csv_v2_160768.zip</t>
        </is>
      </c>
    </row>
    <row r="5089" ht="13" customHeight="1">
      <c r="A5089" s="161" t="inlineStr">
        <is>
          <t>DEU</t>
        </is>
      </c>
      <c r="B5089" s="161" t="inlineStr">
        <is>
          <t>Germany</t>
        </is>
      </c>
      <c r="C5089" s="161" t="inlineStr">
        <is>
          <t>Europe &amp; Central Asia</t>
        </is>
      </c>
      <c r="D5089" s="161" t="inlineStr">
        <is>
          <t>High income</t>
        </is>
      </c>
      <c r="E5089" s="161" t="b">
        <v>0</v>
      </c>
      <c r="F5089" s="161" t="inlineStr">
        <is>
          <t>fossil_rents_total_pct_gdp</t>
        </is>
      </c>
      <c r="G5089" s="161" t="n">
        <v>0.046</v>
      </c>
      <c r="H5089" s="161" t="inlineStr">
        <is>
          <t>2021</t>
        </is>
      </c>
      <c r="I5089" s="161" t="inlineStr">
        <is>
          <t>WDI NY.GDP.PETR+NGAS+COAL.RT.ZS</t>
        </is>
      </c>
    </row>
    <row r="5090" ht="13" customHeight="1">
      <c r="A5090" s="161" t="inlineStr">
        <is>
          <t>DEU</t>
        </is>
      </c>
      <c r="B5090" s="161" t="inlineStr">
        <is>
          <t>Germany</t>
        </is>
      </c>
      <c r="C5090" s="161" t="inlineStr">
        <is>
          <t>Europe &amp; Central Asia</t>
        </is>
      </c>
      <c r="D5090" s="161" t="inlineStr">
        <is>
          <t>High income</t>
        </is>
      </c>
      <c r="E5090" s="161" t="b">
        <v>0</v>
      </c>
      <c r="F5090" s="161" t="inlineStr">
        <is>
          <t>oil_rents_pct_gdp</t>
        </is>
      </c>
      <c r="G5090" s="161" t="n">
        <v>0.014</v>
      </c>
      <c r="H5090" s="161" t="inlineStr">
        <is>
          <t>2021</t>
        </is>
      </c>
      <c r="I5090" s="161" t="inlineStr">
        <is>
          <t>API_NY_GDP_PETR_RT_ZS_DS2_en_csv_v2_40227.zip</t>
        </is>
      </c>
    </row>
    <row r="5091" ht="13" customHeight="1">
      <c r="A5091" s="161" t="inlineStr">
        <is>
          <t>DEU</t>
        </is>
      </c>
      <c r="B5091" s="161" t="inlineStr">
        <is>
          <t>Germany</t>
        </is>
      </c>
      <c r="C5091" s="161" t="inlineStr">
        <is>
          <t>Europe &amp; Central Asia</t>
        </is>
      </c>
      <c r="D5091" s="161" t="inlineStr">
        <is>
          <t>High income</t>
        </is>
      </c>
      <c r="E5091" s="161" t="b">
        <v>0</v>
      </c>
      <c r="F5091" s="161" t="inlineStr">
        <is>
          <t>gas_rents_pct_gdp</t>
        </is>
      </c>
      <c r="G5091" s="161" t="n">
        <v>0.018</v>
      </c>
      <c r="H5091" s="161" t="inlineStr">
        <is>
          <t>2021</t>
        </is>
      </c>
      <c r="I5091" s="161" t="inlineStr">
        <is>
          <t>API_NY_GDP_NGAS_RT_ZS_DS2_en_csv_v2_35861.zip</t>
        </is>
      </c>
    </row>
    <row r="5092" ht="13" customHeight="1">
      <c r="A5092" s="161" t="inlineStr">
        <is>
          <t>DEU</t>
        </is>
      </c>
      <c r="B5092" s="161" t="inlineStr">
        <is>
          <t>Germany</t>
        </is>
      </c>
      <c r="C5092" s="161" t="inlineStr">
        <is>
          <t>Europe &amp; Central Asia</t>
        </is>
      </c>
      <c r="D5092" s="161" t="inlineStr">
        <is>
          <t>High income</t>
        </is>
      </c>
      <c r="E5092" s="161" t="b">
        <v>0</v>
      </c>
      <c r="F5092" s="161" t="inlineStr">
        <is>
          <t>coal_rents_pct_gdp</t>
        </is>
      </c>
      <c r="G5092" s="161" t="n">
        <v>0.014</v>
      </c>
      <c r="H5092" s="161" t="inlineStr">
        <is>
          <t>2021</t>
        </is>
      </c>
      <c r="I5092" s="161" t="inlineStr">
        <is>
          <t>API_NY_GDP_COAL_RT_ZS_DS2_en_csv_v2_35370.zip</t>
        </is>
      </c>
    </row>
    <row r="5093" ht="13" customHeight="1">
      <c r="A5093" s="161" t="inlineStr">
        <is>
          <t>DEU</t>
        </is>
      </c>
      <c r="B5093" s="161" t="inlineStr">
        <is>
          <t>Germany</t>
        </is>
      </c>
      <c r="C5093" s="161" t="inlineStr">
        <is>
          <t>Europe &amp; Central Asia</t>
        </is>
      </c>
      <c r="D5093" s="161" t="inlineStr">
        <is>
          <t>High income</t>
        </is>
      </c>
      <c r="E5093" s="161" t="b">
        <v>0</v>
      </c>
      <c r="F5093" s="161" t="inlineStr">
        <is>
          <t>other_fossil_gen_share_pct</t>
        </is>
      </c>
      <c r="G5093" s="161" t="n">
        <v>3.783</v>
      </c>
      <c r="H5093" s="161" t="inlineStr">
        <is>
          <t>2025</t>
        </is>
      </c>
      <c r="I5093" s="161" t="inlineStr">
        <is>
          <t>release_generation_yearly_global.csv</t>
        </is>
      </c>
    </row>
    <row r="5094" ht="13" customHeight="1">
      <c r="A5094" s="161" t="inlineStr">
        <is>
          <t>DEU</t>
        </is>
      </c>
      <c r="B5094" s="161" t="inlineStr">
        <is>
          <t>Germany</t>
        </is>
      </c>
      <c r="C5094" s="161" t="inlineStr">
        <is>
          <t>Europe &amp; Central Asia</t>
        </is>
      </c>
      <c r="D5094" s="161" t="inlineStr">
        <is>
          <t>High income</t>
        </is>
      </c>
      <c r="E5094" s="161" t="b">
        <v>0</v>
      </c>
      <c r="F5094" s="161" t="inlineStr">
        <is>
          <t>renewable_share_electricity_pct</t>
        </is>
      </c>
      <c r="G5094" s="161" t="n">
        <v>63.595</v>
      </c>
      <c r="H5094" s="161" t="inlineStr">
        <is>
          <t>2024</t>
        </is>
      </c>
      <c r="I5094" s="161" t="inlineStr">
        <is>
          <t>imffossilfuelsubsidiesdata.xlsb</t>
        </is>
      </c>
    </row>
    <row r="5095" ht="13" customHeight="1">
      <c r="A5095" s="161" t="inlineStr">
        <is>
          <t>DEU</t>
        </is>
      </c>
      <c r="B5095" s="161" t="inlineStr">
        <is>
          <t>Germany</t>
        </is>
      </c>
      <c r="C5095" s="161" t="inlineStr">
        <is>
          <t>Europe &amp; Central Asia</t>
        </is>
      </c>
      <c r="D5095" s="161" t="inlineStr">
        <is>
          <t>High income</t>
        </is>
      </c>
      <c r="E5095" s="161" t="b">
        <v>0</v>
      </c>
      <c r="F5095" s="161" t="inlineStr">
        <is>
          <t>re_share_change_pp</t>
        </is>
      </c>
      <c r="G5095" s="161" t="n">
        <v>0.403</v>
      </c>
      <c r="H5095" s="161" t="inlineStr">
        <is>
          <t>2025</t>
        </is>
      </c>
      <c r="I5095" s="161" t="inlineStr">
        <is>
          <t>release_generation_yearly_global.csv</t>
        </is>
      </c>
    </row>
    <row r="5096" ht="13" customHeight="1">
      <c r="A5096" s="161" t="inlineStr">
        <is>
          <t>DEU</t>
        </is>
      </c>
      <c r="B5096" s="161" t="inlineStr">
        <is>
          <t>Germany</t>
        </is>
      </c>
      <c r="C5096" s="161" t="inlineStr">
        <is>
          <t>Europe &amp; Central Asia</t>
        </is>
      </c>
      <c r="D5096" s="161" t="inlineStr">
        <is>
          <t>High income</t>
        </is>
      </c>
      <c r="E5096" s="161" t="b">
        <v>0</v>
      </c>
      <c r="F5096" s="161" t="inlineStr">
        <is>
          <t>re_capacity_growth_pct</t>
        </is>
      </c>
      <c r="G5096" s="161" t="n">
        <v>11.406</v>
      </c>
      <c r="H5096" s="161" t="inlineStr">
        <is>
          <t>2025</t>
        </is>
      </c>
      <c r="I5096" s="161" t="inlineStr">
        <is>
          <t>release_generation_yearly_global.csv</t>
        </is>
      </c>
    </row>
    <row r="5097" ht="13" customHeight="1">
      <c r="A5097" s="161" t="inlineStr">
        <is>
          <t>DEU</t>
        </is>
      </c>
      <c r="B5097" s="161" t="inlineStr">
        <is>
          <t>Germany</t>
        </is>
      </c>
      <c r="C5097" s="161" t="inlineStr">
        <is>
          <t>Europe &amp; Central Asia</t>
        </is>
      </c>
      <c r="D5097" s="161" t="inlineStr">
        <is>
          <t>High income</t>
        </is>
      </c>
      <c r="E5097" s="161" t="b">
        <v>0</v>
      </c>
      <c r="F5097" s="161" t="inlineStr">
        <is>
          <t>inn_total_inv_2030_pct_gdp</t>
        </is>
      </c>
      <c r="G5097" s="161" t="n">
        <v>3.11777073348421</v>
      </c>
      <c r="H5097" s="161" t="inlineStr">
        <is>
          <t>2030</t>
        </is>
      </c>
      <c r="I5097" s="161" t="inlineStr">
        <is>
          <t>Mitigation_Investment_Needs_v1.1.xlsx (InvestmentNeeds v1.1, model output)</t>
        </is>
      </c>
    </row>
    <row r="5098" ht="13" customHeight="1">
      <c r="A5098" s="161" t="inlineStr">
        <is>
          <t>DEU</t>
        </is>
      </c>
      <c r="B5098" s="161" t="inlineStr">
        <is>
          <t>Germany</t>
        </is>
      </c>
      <c r="C5098" s="161" t="inlineStr">
        <is>
          <t>Europe &amp; Central Asia</t>
        </is>
      </c>
      <c r="D5098" s="161" t="inlineStr">
        <is>
          <t>High income</t>
        </is>
      </c>
      <c r="E5098" s="161" t="b">
        <v>0</v>
      </c>
      <c r="F5098" s="161" t="inlineStr">
        <is>
          <t>inn_incr_inv_2030_pct_gdp</t>
        </is>
      </c>
      <c r="G5098" s="161" t="n">
        <v>1.184752878724</v>
      </c>
      <c r="H5098" s="161" t="inlineStr">
        <is>
          <t>2030</t>
        </is>
      </c>
      <c r="I5098" s="161" t="inlineStr">
        <is>
          <t>Mitigation_Investment_Needs_v1.1.xlsx (InvestmentNeeds v1.1, model output)</t>
        </is>
      </c>
    </row>
    <row r="5099" ht="13" customHeight="1">
      <c r="A5099" s="161" t="inlineStr">
        <is>
          <t>DEU</t>
        </is>
      </c>
      <c r="B5099" s="161" t="inlineStr">
        <is>
          <t>Germany</t>
        </is>
      </c>
      <c r="C5099" s="161" t="inlineStr">
        <is>
          <t>Europe &amp; Central Asia</t>
        </is>
      </c>
      <c r="D5099" s="161" t="inlineStr">
        <is>
          <t>High income</t>
        </is>
      </c>
      <c r="E5099" s="161" t="b">
        <v>0</v>
      </c>
      <c r="F5099" s="161" t="inlineStr">
        <is>
          <t>inn_incr_inv_gen_2030_pct_gdp</t>
        </is>
      </c>
      <c r="G5099" s="161" t="n">
        <v>0.4024984159089289</v>
      </c>
      <c r="H5099" s="161" t="inlineStr">
        <is>
          <t>2030</t>
        </is>
      </c>
      <c r="I5099" s="161" t="inlineStr">
        <is>
          <t>Mitigation_Investment_Needs_v1.1.xlsx (InvestmentNeeds v1.1, model output)</t>
        </is>
      </c>
    </row>
    <row r="5100" ht="13" customHeight="1">
      <c r="A5100" s="161" t="inlineStr">
        <is>
          <t>DEU</t>
        </is>
      </c>
      <c r="B5100" s="161" t="inlineStr">
        <is>
          <t>Germany</t>
        </is>
      </c>
      <c r="C5100" s="161" t="inlineStr">
        <is>
          <t>Europe &amp; Central Asia</t>
        </is>
      </c>
      <c r="D5100" s="161" t="inlineStr">
        <is>
          <t>High income</t>
        </is>
      </c>
      <c r="E5100" s="161" t="b">
        <v>0</v>
      </c>
      <c r="F5100" s="161" t="inlineStr">
        <is>
          <t>inn_incr_inv_grid_2030_pct_gdp</t>
        </is>
      </c>
      <c r="G5100" s="161" t="n">
        <v>0.2759989137661221</v>
      </c>
      <c r="H5100" s="161" t="inlineStr">
        <is>
          <t>2030</t>
        </is>
      </c>
      <c r="I5100" s="161" t="inlineStr">
        <is>
          <t>Mitigation_Investment_Needs_v1.1.xlsx (InvestmentNeeds v1.1, model output)</t>
        </is>
      </c>
    </row>
    <row r="5101" ht="13" customHeight="1">
      <c r="A5101" s="161" t="inlineStr">
        <is>
          <t>DEU</t>
        </is>
      </c>
      <c r="B5101" s="161" t="inlineStr">
        <is>
          <t>Germany</t>
        </is>
      </c>
      <c r="C5101" s="161" t="inlineStr">
        <is>
          <t>Europe &amp; Central Asia</t>
        </is>
      </c>
      <c r="D5101" s="161" t="inlineStr">
        <is>
          <t>High income</t>
        </is>
      </c>
      <c r="E5101" s="161" t="b">
        <v>0</v>
      </c>
      <c r="F5101" s="161" t="inlineStr">
        <is>
          <t>inn_incr_inv_trn_2030_pct_gdp</t>
        </is>
      </c>
      <c r="G5101" s="161" t="n">
        <v>0.1753046795367094</v>
      </c>
      <c r="H5101" s="161" t="inlineStr">
        <is>
          <t>2030</t>
        </is>
      </c>
      <c r="I5101" s="161" t="inlineStr">
        <is>
          <t>Mitigation_Investment_Needs_v1.1.xlsx (InvestmentNeeds v1.1, model output)</t>
        </is>
      </c>
    </row>
    <row r="5102" ht="13" customHeight="1">
      <c r="A5102" s="161" t="inlineStr">
        <is>
          <t>DEU</t>
        </is>
      </c>
      <c r="B5102" s="161" t="inlineStr">
        <is>
          <t>Germany</t>
        </is>
      </c>
      <c r="C5102" s="161" t="inlineStr">
        <is>
          <t>Europe &amp; Central Asia</t>
        </is>
      </c>
      <c r="D5102" s="161" t="inlineStr">
        <is>
          <t>High income</t>
        </is>
      </c>
      <c r="E5102" s="161" t="b">
        <v>0</v>
      </c>
      <c r="F5102" s="161" t="inlineStr">
        <is>
          <t>inn_incr_inv_bld_2030_pct_gdp</t>
        </is>
      </c>
      <c r="G5102" s="161" t="n">
        <v>0.1431568737311135</v>
      </c>
      <c r="H5102" s="161" t="inlineStr">
        <is>
          <t>2030</t>
        </is>
      </c>
      <c r="I5102" s="161" t="inlineStr">
        <is>
          <t>Mitigation_Investment_Needs_v1.1.xlsx (InvestmentNeeds v1.1, model output)</t>
        </is>
      </c>
    </row>
    <row r="5103" ht="13" customHeight="1">
      <c r="A5103" s="161" t="inlineStr">
        <is>
          <t>DEU</t>
        </is>
      </c>
      <c r="B5103" s="161" t="inlineStr">
        <is>
          <t>Germany</t>
        </is>
      </c>
      <c r="C5103" s="161" t="inlineStr">
        <is>
          <t>Europe &amp; Central Asia</t>
        </is>
      </c>
      <c r="D5103" s="161" t="inlineStr">
        <is>
          <t>High income</t>
        </is>
      </c>
      <c r="E5103" s="161" t="b">
        <v>0</v>
      </c>
      <c r="F5103" s="161" t="inlineStr">
        <is>
          <t>inn_incr_inv_ind_2030_pct_gdp</t>
        </is>
      </c>
      <c r="G5103" s="161" t="n">
        <v>0.08060602632284131</v>
      </c>
      <c r="H5103" s="161" t="inlineStr">
        <is>
          <t>2030</t>
        </is>
      </c>
      <c r="I5103" s="161" t="inlineStr">
        <is>
          <t>Mitigation_Investment_Needs_v1.1.xlsx (InvestmentNeeds v1.1, model output)</t>
        </is>
      </c>
    </row>
    <row r="5104" ht="13" customHeight="1">
      <c r="A5104" s="161" t="inlineStr">
        <is>
          <t>DEU</t>
        </is>
      </c>
      <c r="B5104" s="161" t="inlineStr">
        <is>
          <t>Germany</t>
        </is>
      </c>
      <c r="C5104" s="161" t="inlineStr">
        <is>
          <t>Europe &amp; Central Asia</t>
        </is>
      </c>
      <c r="D5104" s="161" t="inlineStr">
        <is>
          <t>High income</t>
        </is>
      </c>
      <c r="E5104" s="161" t="b">
        <v>0</v>
      </c>
      <c r="F5104" s="161" t="inlineStr">
        <is>
          <t>inn_incr_inv_fuel_2030_pct_gdp</t>
        </is>
      </c>
      <c r="G5104" s="161" t="n">
        <v>0.09267366987724381</v>
      </c>
      <c r="H5104" s="161" t="inlineStr">
        <is>
          <t>2030</t>
        </is>
      </c>
      <c r="I5104" s="161" t="inlineStr">
        <is>
          <t>Mitigation_Investment_Needs_v1.1.xlsx (InvestmentNeeds v1.1, model output)</t>
        </is>
      </c>
    </row>
    <row r="5105" ht="13" customHeight="1">
      <c r="A5105" s="161" t="inlineStr">
        <is>
          <t>DEU</t>
        </is>
      </c>
      <c r="B5105" s="161" t="inlineStr">
        <is>
          <t>Germany</t>
        </is>
      </c>
      <c r="C5105" s="161" t="inlineStr">
        <is>
          <t>Europe &amp; Central Asia</t>
        </is>
      </c>
      <c r="D5105" s="161" t="inlineStr">
        <is>
          <t>High income</t>
        </is>
      </c>
      <c r="E5105" s="161" t="b">
        <v>0</v>
      </c>
      <c r="F5105" s="161" t="inlineStr">
        <is>
          <t>inn_incr_inv_afolu_2030_pct_gdp</t>
        </is>
      </c>
      <c r="G5105" s="161" t="n">
        <v>0.0145142995810367</v>
      </c>
      <c r="H5105" s="161" t="inlineStr">
        <is>
          <t>2030</t>
        </is>
      </c>
      <c r="I5105" s="161" t="inlineStr">
        <is>
          <t>Mitigation_Investment_Needs_v1.1.xlsx (InvestmentNeeds v1.1, model output)</t>
        </is>
      </c>
    </row>
    <row r="5106" ht="13" customHeight="1">
      <c r="A5106" s="161" t="inlineStr">
        <is>
          <t>DEU</t>
        </is>
      </c>
      <c r="B5106" s="161" t="inlineStr">
        <is>
          <t>Germany</t>
        </is>
      </c>
      <c r="C5106" s="161" t="inlineStr">
        <is>
          <t>Europe &amp; Central Asia</t>
        </is>
      </c>
      <c r="D5106" s="161" t="inlineStr">
        <is>
          <t>High income</t>
        </is>
      </c>
      <c r="E5106" s="161" t="b">
        <v>0</v>
      </c>
      <c r="F5106" s="161" t="inlineStr">
        <is>
          <t>inn_incr_cost_a_2030_pct_gdp</t>
        </is>
      </c>
      <c r="G5106" s="161" t="n">
        <v>-0.0207771414706957</v>
      </c>
      <c r="H5106" s="161" t="inlineStr">
        <is>
          <t>2030</t>
        </is>
      </c>
      <c r="I5106" s="161" t="inlineStr">
        <is>
          <t>Mitigation_Investment_Needs_v1.1.xlsx (InvestmentNeeds v1.1, model output)</t>
        </is>
      </c>
    </row>
    <row r="5107" ht="13" customHeight="1">
      <c r="A5107" s="161" t="inlineStr">
        <is>
          <t>DEU</t>
        </is>
      </c>
      <c r="B5107" s="161" t="inlineStr">
        <is>
          <t>Germany</t>
        </is>
      </c>
      <c r="C5107" s="161" t="inlineStr">
        <is>
          <t>Europe &amp; Central Asia</t>
        </is>
      </c>
      <c r="D5107" s="161" t="inlineStr">
        <is>
          <t>High income</t>
        </is>
      </c>
      <c r="E5107" s="161" t="b">
        <v>0</v>
      </c>
      <c r="F5107" s="161" t="inlineStr">
        <is>
          <t>inn_incr_cost_b_2030_pct_gdp</t>
        </is>
      </c>
      <c r="G5107" s="161" t="n">
        <v>0.009216130051381499</v>
      </c>
      <c r="H5107" s="161" t="inlineStr">
        <is>
          <t>2030</t>
        </is>
      </c>
      <c r="I5107" s="161" t="inlineStr">
        <is>
          <t>Mitigation_Investment_Needs_v1.1.xlsx (InvestmentNeeds v1.1, model output)</t>
        </is>
      </c>
    </row>
    <row r="5108" ht="13" customHeight="1">
      <c r="A5108" s="161" t="inlineStr">
        <is>
          <t>DEU</t>
        </is>
      </c>
      <c r="B5108" s="161" t="inlineStr">
        <is>
          <t>Germany</t>
        </is>
      </c>
      <c r="C5108" s="161" t="inlineStr">
        <is>
          <t>Europe &amp; Central Asia</t>
        </is>
      </c>
      <c r="D5108" s="161" t="inlineStr">
        <is>
          <t>High income</t>
        </is>
      </c>
      <c r="E5108" s="161" t="b">
        <v>0</v>
      </c>
      <c r="F5108" s="161" t="inlineStr">
        <is>
          <t>inn_incr_cost_c_2030_pct_gdp</t>
        </is>
      </c>
      <c r="G5108" s="161" t="n">
        <v>-0.0201401385169394</v>
      </c>
      <c r="H5108" s="161" t="inlineStr">
        <is>
          <t>2030</t>
        </is>
      </c>
      <c r="I5108" s="161" t="inlineStr">
        <is>
          <t>Mitigation_Investment_Needs_v1.1.xlsx (InvestmentNeeds v1.1, model output)</t>
        </is>
      </c>
    </row>
    <row r="5109" ht="13" customHeight="1">
      <c r="A5109" s="161" t="inlineStr">
        <is>
          <t>DEU</t>
        </is>
      </c>
      <c r="B5109" s="161" t="inlineStr">
        <is>
          <t>Germany</t>
        </is>
      </c>
      <c r="C5109" s="161" t="inlineStr">
        <is>
          <t>Europe &amp; Central Asia</t>
        </is>
      </c>
      <c r="D5109" s="161" t="inlineStr">
        <is>
          <t>High income</t>
        </is>
      </c>
      <c r="E5109" s="161" t="b">
        <v>0</v>
      </c>
      <c r="F5109" s="161" t="inlineStr">
        <is>
          <t>inn_cost_per_t_b_2030_usd</t>
        </is>
      </c>
      <c r="G5109" s="161" t="n">
        <v>17.7421656800842</v>
      </c>
      <c r="H5109" s="161" t="inlineStr">
        <is>
          <t>2030</t>
        </is>
      </c>
      <c r="I5109" s="161" t="inlineStr">
        <is>
          <t>Mitigation_Investment_Needs_v1.1.xlsx (InvestmentNeeds v1.1, model output)</t>
        </is>
      </c>
    </row>
    <row r="5110" ht="13" customHeight="1">
      <c r="A5110" s="161" t="inlineStr">
        <is>
          <t>DEU</t>
        </is>
      </c>
      <c r="B5110" s="161" t="inlineStr">
        <is>
          <t>Germany</t>
        </is>
      </c>
      <c r="C5110" s="161" t="inlineStr">
        <is>
          <t>Europe &amp; Central Asia</t>
        </is>
      </c>
      <c r="D5110" s="161" t="inlineStr">
        <is>
          <t>High income</t>
        </is>
      </c>
      <c r="E5110" s="161" t="b">
        <v>0</v>
      </c>
      <c r="F5110" s="161" t="inlineStr">
        <is>
          <t>inn_coc_penalty_2030_pct_gdp</t>
        </is>
      </c>
      <c r="G5110" s="161" t="n">
        <v>-0.0789296619002031</v>
      </c>
      <c r="H5110" s="161" t="inlineStr">
        <is>
          <t>2030</t>
        </is>
      </c>
      <c r="I5110" s="161" t="inlineStr">
        <is>
          <t>Mitigation_Investment_Needs_v1.1.xlsx (InvestmentNeeds v1.1, model output)</t>
        </is>
      </c>
    </row>
    <row r="5111" ht="13" customHeight="1">
      <c r="A5111" s="161" t="inlineStr">
        <is>
          <t>DEU</t>
        </is>
      </c>
      <c r="B5111" s="161" t="inlineStr">
        <is>
          <t>Germany</t>
        </is>
      </c>
      <c r="C5111" s="161" t="inlineStr">
        <is>
          <t>Europe &amp; Central Asia</t>
        </is>
      </c>
      <c r="D5111" s="161" t="inlineStr">
        <is>
          <t>High income</t>
        </is>
      </c>
      <c r="E5111" s="161" t="b">
        <v>0</v>
      </c>
      <c r="F5111" s="161" t="inlineStr">
        <is>
          <t>inn_pima_adj_inv_2030_pct_gdp</t>
        </is>
      </c>
      <c r="G5111" s="161" t="n">
        <v>3.257532869812806</v>
      </c>
      <c r="H5111" s="161" t="inlineStr">
        <is>
          <t>2030</t>
        </is>
      </c>
      <c r="I5111" s="161" t="inlineStr">
        <is>
          <t>Mitigation_Investment_Needs_v1.1.xlsx (InvestmentNeeds v1.1, model output)</t>
        </is>
      </c>
    </row>
    <row r="5112" ht="13" customHeight="1">
      <c r="A5112" s="161" t="inlineStr">
        <is>
          <t>DEU</t>
        </is>
      </c>
      <c r="B5112" s="161" t="inlineStr">
        <is>
          <t>Germany</t>
        </is>
      </c>
      <c r="C5112" s="161" t="inlineStr">
        <is>
          <t>Europe &amp; Central Asia</t>
        </is>
      </c>
      <c r="D5112" s="161" t="inlineStr">
        <is>
          <t>High income</t>
        </is>
      </c>
      <c r="E5112" s="161" t="b">
        <v>0</v>
      </c>
      <c r="F5112" s="161" t="inlineStr">
        <is>
          <t>nmim_nz_inv_2030_pct_gdp</t>
        </is>
      </c>
      <c r="G5112" s="161" t="n">
        <v>3.212674584989371</v>
      </c>
      <c r="H5112" s="161" t="inlineStr">
        <is>
          <t>2030</t>
        </is>
      </c>
      <c r="I5112" s="161" t="inlineStr">
        <is>
          <t>nmim_summary_v0_2.csv (InvestmentNeeds NMIM v0.2, model output)</t>
        </is>
      </c>
    </row>
    <row r="5113" ht="13" customHeight="1">
      <c r="A5113" s="161" t="inlineStr">
        <is>
          <t>DEU</t>
        </is>
      </c>
      <c r="B5113" s="161" t="inlineStr">
        <is>
          <t>Germany</t>
        </is>
      </c>
      <c r="C5113" s="161" t="inlineStr">
        <is>
          <t>Europe &amp; Central Asia</t>
        </is>
      </c>
      <c r="D5113" s="161" t="inlineStr">
        <is>
          <t>High income</t>
        </is>
      </c>
      <c r="E5113" s="161" t="b">
        <v>0</v>
      </c>
      <c r="F5113" s="161" t="inlineStr">
        <is>
          <t>nmim_typ1_2030_pct_gdp</t>
        </is>
      </c>
      <c r="G5113" s="161" t="n">
        <v>0.2372676293491949</v>
      </c>
      <c r="H5113" s="161" t="inlineStr">
        <is>
          <t>2030</t>
        </is>
      </c>
      <c r="I5113" s="161" t="inlineStr">
        <is>
          <t>nmim_summary_v0_2.csv (InvestmentNeeds NMIM v0.2, model output)</t>
        </is>
      </c>
    </row>
    <row r="5114" ht="13" customHeight="1">
      <c r="A5114" s="161" t="inlineStr">
        <is>
          <t>DEU</t>
        </is>
      </c>
      <c r="B5114" s="161" t="inlineStr">
        <is>
          <t>Germany</t>
        </is>
      </c>
      <c r="C5114" s="161" t="inlineStr">
        <is>
          <t>Europe &amp; Central Asia</t>
        </is>
      </c>
      <c r="D5114" s="161" t="inlineStr">
        <is>
          <t>High income</t>
        </is>
      </c>
      <c r="E5114" s="161" t="b">
        <v>0</v>
      </c>
      <c r="F5114" s="161" t="inlineStr">
        <is>
          <t>nmim_typ2_2030_pct_gdp</t>
        </is>
      </c>
      <c r="G5114" s="161" t="n">
        <v>0.7926471586833976</v>
      </c>
      <c r="H5114" s="161" t="inlineStr">
        <is>
          <t>2030</t>
        </is>
      </c>
      <c r="I5114" s="161" t="inlineStr">
        <is>
          <t>nmim_summary_v0_2.csv (InvestmentNeeds NMIM v0.2, model output)</t>
        </is>
      </c>
    </row>
    <row r="5115" ht="13" customHeight="1">
      <c r="A5115" s="161" t="inlineStr">
        <is>
          <t>DEU</t>
        </is>
      </c>
      <c r="B5115" s="161" t="inlineStr">
        <is>
          <t>Germany</t>
        </is>
      </c>
      <c r="C5115" s="161" t="inlineStr">
        <is>
          <t>Europe &amp; Central Asia</t>
        </is>
      </c>
      <c r="D5115" s="161" t="inlineStr">
        <is>
          <t>High income</t>
        </is>
      </c>
      <c r="E5115" s="161" t="b">
        <v>0</v>
      </c>
      <c r="F5115" s="161" t="inlineStr">
        <is>
          <t>nmim_typ3_2030_pct_gdp</t>
        </is>
      </c>
      <c r="G5115" s="161" t="n">
        <v>0.7805532295579269</v>
      </c>
      <c r="H5115" s="161" t="inlineStr">
        <is>
          <t>2030</t>
        </is>
      </c>
      <c r="I5115" s="161" t="inlineStr">
        <is>
          <t>nmim_summary_v0_2.csv (InvestmentNeeds NMIM v0.2, model output)</t>
        </is>
      </c>
    </row>
    <row r="5116" ht="13" customHeight="1">
      <c r="A5116" s="161" t="inlineStr">
        <is>
          <t>DEU</t>
        </is>
      </c>
      <c r="B5116" s="161" t="inlineStr">
        <is>
          <t>Germany</t>
        </is>
      </c>
      <c r="C5116" s="161" t="inlineStr">
        <is>
          <t>Europe &amp; Central Asia</t>
        </is>
      </c>
      <c r="D5116" s="161" t="inlineStr">
        <is>
          <t>High income</t>
        </is>
      </c>
      <c r="E5116" s="161" t="b">
        <v>0</v>
      </c>
      <c r="F5116" s="161" t="inlineStr">
        <is>
          <t>nmim_typ4_2030_pct_gdp</t>
        </is>
      </c>
      <c r="G5116" s="161" t="n">
        <v>0.1212924075853676</v>
      </c>
      <c r="H5116" s="161" t="inlineStr">
        <is>
          <t>2030</t>
        </is>
      </c>
      <c r="I5116" s="161" t="inlineStr">
        <is>
          <t>nmim_summary_v0_2.csv (InvestmentNeeds NMIM v0.2, model output)</t>
        </is>
      </c>
    </row>
    <row r="5117" ht="13" customHeight="1">
      <c r="A5117" s="161" t="inlineStr">
        <is>
          <t>DEU</t>
        </is>
      </c>
      <c r="B5117" s="161" t="inlineStr">
        <is>
          <t>Germany</t>
        </is>
      </c>
      <c r="C5117" s="161" t="inlineStr">
        <is>
          <t>Europe &amp; Central Asia</t>
        </is>
      </c>
      <c r="D5117" s="161" t="inlineStr">
        <is>
          <t>High income</t>
        </is>
      </c>
      <c r="E5117" s="161" t="b">
        <v>0</v>
      </c>
      <c r="F5117" s="161" t="inlineStr">
        <is>
          <t>nmim_typ5_2030_pct_gdp</t>
        </is>
      </c>
      <c r="G5117" s="161" t="n">
        <v>1.280914159711624</v>
      </c>
      <c r="H5117" s="161" t="inlineStr">
        <is>
          <t>2030</t>
        </is>
      </c>
      <c r="I5117" s="161" t="inlineStr">
        <is>
          <t>nmim_summary_v0_2.csv (InvestmentNeeds NMIM v0.2, model output)</t>
        </is>
      </c>
    </row>
    <row r="5118" ht="13" customHeight="1">
      <c r="A5118" s="161" t="inlineStr">
        <is>
          <t>DEU</t>
        </is>
      </c>
      <c r="B5118" s="161" t="inlineStr">
        <is>
          <t>Germany</t>
        </is>
      </c>
      <c r="C5118" s="161" t="inlineStr">
        <is>
          <t>Europe &amp; Central Asia</t>
        </is>
      </c>
      <c r="D5118" s="161" t="inlineStr">
        <is>
          <t>High income</t>
        </is>
      </c>
      <c r="E5118" s="161" t="b">
        <v>0</v>
      </c>
      <c r="F5118" s="161" t="inlineStr">
        <is>
          <t>nmim_budget_need_2030_pct_gdp</t>
        </is>
      </c>
      <c r="G5118" s="161" t="n">
        <v>0.2736553516757355</v>
      </c>
      <c r="H5118" s="161" t="inlineStr">
        <is>
          <t>2030</t>
        </is>
      </c>
      <c r="I5118" s="161" t="inlineStr">
        <is>
          <t>nmim_summary_v0_2.csv (InvestmentNeeds NMIM v0.2, model output)</t>
        </is>
      </c>
    </row>
    <row r="5119" ht="13" customHeight="1">
      <c r="A5119" s="161" t="inlineStr">
        <is>
          <t>DEU</t>
        </is>
      </c>
      <c r="B5119" s="161" t="inlineStr">
        <is>
          <t>Germany</t>
        </is>
      </c>
      <c r="C5119" s="161" t="inlineStr">
        <is>
          <t>Europe &amp; Central Asia</t>
        </is>
      </c>
      <c r="D5119" s="161" t="inlineStr">
        <is>
          <t>High income</t>
        </is>
      </c>
      <c r="E5119" s="161" t="b">
        <v>0</v>
      </c>
      <c r="F5119" s="161" t="inlineStr">
        <is>
          <t>nmim_private_share_2030_pct</t>
        </is>
      </c>
      <c r="G5119" s="161" t="n">
        <v>66.80950768695594</v>
      </c>
      <c r="H5119" s="161" t="inlineStr">
        <is>
          <t>2030</t>
        </is>
      </c>
      <c r="I5119" s="161" t="inlineStr">
        <is>
          <t>nmim_summary_v0_2.csv (InvestmentNeeds NMIM v0.2, model output)</t>
        </is>
      </c>
    </row>
    <row r="5120" ht="13" customHeight="1">
      <c r="A5120" s="161" t="inlineStr">
        <is>
          <t>DEU</t>
        </is>
      </c>
      <c r="B5120" s="161" t="inlineStr">
        <is>
          <t>Germany</t>
        </is>
      </c>
      <c r="C5120" s="161" t="inlineStr">
        <is>
          <t>Europe &amp; Central Asia</t>
        </is>
      </c>
      <c r="D5120" s="161" t="inlineStr">
        <is>
          <t>High income</t>
        </is>
      </c>
      <c r="E5120" s="161" t="b">
        <v>0</v>
      </c>
      <c r="F5120" s="161" t="inlineStr">
        <is>
          <t>nmim_incr_inv_2030_pct_gdp</t>
        </is>
      </c>
      <c r="G5120" s="161" t="n">
        <v>1.692012057918576</v>
      </c>
      <c r="H5120" s="161" t="inlineStr">
        <is>
          <t>2030</t>
        </is>
      </c>
      <c r="I5120" s="161" t="inlineStr">
        <is>
          <t>nmim_summary_v0_2.csv (InvestmentNeeds NMIM v0.2, model output)</t>
        </is>
      </c>
    </row>
    <row r="5121" ht="13" customHeight="1">
      <c r="A5121" s="161" t="inlineStr">
        <is>
          <t>DEU</t>
        </is>
      </c>
      <c r="B5121" s="161" t="inlineStr">
        <is>
          <t>Germany</t>
        </is>
      </c>
      <c r="C5121" s="161" t="inlineStr">
        <is>
          <t>Europe &amp; Central Asia</t>
        </is>
      </c>
      <c r="D5121" s="161" t="inlineStr">
        <is>
          <t>High income</t>
        </is>
      </c>
      <c r="E5121" s="161" t="b">
        <v>0</v>
      </c>
      <c r="F5121" s="161" t="inlineStr">
        <is>
          <t>nmim_incr_inv_2050_pct_gdp</t>
        </is>
      </c>
      <c r="G5121" s="161" t="n">
        <v>0.8610251859268959</v>
      </c>
      <c r="H5121" s="161" t="inlineStr">
        <is>
          <t>2050</t>
        </is>
      </c>
      <c r="I5121" s="161" t="inlineStr">
        <is>
          <t>nmim_summary_v0_2.csv (InvestmentNeeds NMIM v0.2, model output)</t>
        </is>
      </c>
    </row>
    <row r="5122" ht="13" customHeight="1">
      <c r="A5122" s="161" t="inlineStr">
        <is>
          <t>DEU</t>
        </is>
      </c>
      <c r="B5122" s="161" t="inlineStr">
        <is>
          <t>Germany</t>
        </is>
      </c>
      <c r="C5122" s="161" t="inlineStr">
        <is>
          <t>Europe &amp; Central Asia</t>
        </is>
      </c>
      <c r="D5122" s="161" t="inlineStr">
        <is>
          <t>High income</t>
        </is>
      </c>
      <c r="E5122" s="161" t="b">
        <v>0</v>
      </c>
      <c r="F5122" s="161" t="inlineStr">
        <is>
          <t>nmim_pv_incr_cost_b_pct_gdp</t>
        </is>
      </c>
      <c r="G5122" s="161" t="n">
        <v>1.952269192046575</v>
      </c>
      <c r="H5122" s="161" t="inlineStr">
        <is>
          <t>2025-2050</t>
        </is>
      </c>
      <c r="I5122" s="161" t="inlineStr">
        <is>
          <t>nmim_summary_v0_2.csv (InvestmentNeeds NMIM v0.2, model output)</t>
        </is>
      </c>
    </row>
    <row r="5123" ht="13" customHeight="1">
      <c r="A5123" s="161" t="inlineStr">
        <is>
          <t>DEU</t>
        </is>
      </c>
      <c r="B5123" s="161" t="inlineStr">
        <is>
          <t>Germany</t>
        </is>
      </c>
      <c r="C5123" s="161" t="inlineStr">
        <is>
          <t>Europe &amp; Central Asia</t>
        </is>
      </c>
      <c r="D5123" s="161" t="inlineStr">
        <is>
          <t>High income</t>
        </is>
      </c>
      <c r="E5123" s="161" t="b">
        <v>0</v>
      </c>
      <c r="F5123" s="161" t="inlineStr">
        <is>
          <t>price_diesel_usd_litre</t>
        </is>
      </c>
      <c r="G5123" s="161" t="n">
        <v>1.66</v>
      </c>
      <c r="H5123" s="161" t="inlineStr">
        <is>
          <t>2024</t>
        </is>
      </c>
      <c r="I5123" s="161" t="inlineStr">
        <is>
          <t>imffossilfuelsubsidiesdata.xlsb</t>
        </is>
      </c>
    </row>
    <row r="5124" ht="13" customHeight="1">
      <c r="A5124" s="161" t="inlineStr">
        <is>
          <t>DEU</t>
        </is>
      </c>
      <c r="B5124" s="161" t="inlineStr">
        <is>
          <t>Germany</t>
        </is>
      </c>
      <c r="C5124" s="161" t="inlineStr">
        <is>
          <t>Europe &amp; Central Asia</t>
        </is>
      </c>
      <c r="D5124" s="161" t="inlineStr">
        <is>
          <t>High income</t>
        </is>
      </c>
      <c r="E5124" s="161" t="b">
        <v>0</v>
      </c>
      <c r="F5124" s="161" t="inlineStr">
        <is>
          <t>price_gasoline_usd_litre</t>
        </is>
      </c>
      <c r="G5124" s="161" t="n">
        <v>1.926</v>
      </c>
      <c r="H5124" s="161" t="inlineStr">
        <is>
          <t>2024</t>
        </is>
      </c>
      <c r="I5124" s="161" t="inlineStr">
        <is>
          <t>imffossilfuelsubsidiesdata.xlsb</t>
        </is>
      </c>
    </row>
    <row r="5125" ht="13" customHeight="1">
      <c r="A5125" s="161" t="inlineStr">
        <is>
          <t>DEU</t>
        </is>
      </c>
      <c r="B5125" s="161" t="inlineStr">
        <is>
          <t>Germany</t>
        </is>
      </c>
      <c r="C5125" s="161" t="inlineStr">
        <is>
          <t>Europe &amp; Central Asia</t>
        </is>
      </c>
      <c r="D5125" s="161" t="inlineStr">
        <is>
          <t>High income</t>
        </is>
      </c>
      <c r="E5125" s="161" t="b">
        <v>0</v>
      </c>
      <c r="F5125" s="161" t="inlineStr">
        <is>
          <t>price_electricity_residential_usd_kwh</t>
        </is>
      </c>
      <c r="G5125" s="161" t="n">
        <v>0.427</v>
      </c>
      <c r="H5125" s="161" t="inlineStr">
        <is>
          <t>2024</t>
        </is>
      </c>
      <c r="I5125" s="161" t="inlineStr">
        <is>
          <t>imffossilfuelsubsidiesdata.xlsb</t>
        </is>
      </c>
    </row>
    <row r="5126" ht="13" customHeight="1">
      <c r="A5126" s="161" t="inlineStr">
        <is>
          <t>DEU</t>
        </is>
      </c>
      <c r="B5126" s="161" t="inlineStr">
        <is>
          <t>Germany</t>
        </is>
      </c>
      <c r="C5126" s="161" t="inlineStr">
        <is>
          <t>Europe &amp; Central Asia</t>
        </is>
      </c>
      <c r="D5126" s="161" t="inlineStr">
        <is>
          <t>High income</t>
        </is>
      </c>
      <c r="E5126" s="161" t="b">
        <v>0</v>
      </c>
      <c r="F5126" s="161" t="inlineStr">
        <is>
          <t>price_electricity_industry_usd_kwh</t>
        </is>
      </c>
      <c r="G5126" s="161" t="n">
        <v>0.184</v>
      </c>
      <c r="H5126" s="161" t="inlineStr">
        <is>
          <t>2024</t>
        </is>
      </c>
      <c r="I5126" s="161" t="inlineStr">
        <is>
          <t>imffossilfuelsubsidiesdata.xlsb</t>
        </is>
      </c>
    </row>
    <row r="5127" ht="13" customHeight="1">
      <c r="A5127" s="161" t="inlineStr">
        <is>
          <t>DEU</t>
        </is>
      </c>
      <c r="B5127" s="161" t="inlineStr">
        <is>
          <t>Germany</t>
        </is>
      </c>
      <c r="C5127" s="161" t="inlineStr">
        <is>
          <t>Europe &amp; Central Asia</t>
        </is>
      </c>
      <c r="D5127" s="161" t="inlineStr">
        <is>
          <t>High income</t>
        </is>
      </c>
      <c r="E5127" s="161" t="b">
        <v>0</v>
      </c>
      <c r="F5127" s="161" t="inlineStr">
        <is>
          <t>price_gas_residential_usd_gj</t>
        </is>
      </c>
      <c r="G5127" s="161" t="n">
        <v>36.618</v>
      </c>
      <c r="H5127" s="161" t="inlineStr">
        <is>
          <t>2024</t>
        </is>
      </c>
      <c r="I5127" s="161" t="inlineStr">
        <is>
          <t>imffossilfuelsubsidiesdata.xlsb</t>
        </is>
      </c>
    </row>
    <row r="5128" ht="13" customHeight="1">
      <c r="A5128" s="161" t="inlineStr">
        <is>
          <t>DEU</t>
        </is>
      </c>
      <c r="B5128" s="161" t="inlineStr">
        <is>
          <t>Germany</t>
        </is>
      </c>
      <c r="C5128" s="161" t="inlineStr">
        <is>
          <t>Europe &amp; Central Asia</t>
        </is>
      </c>
      <c r="D5128" s="161" t="inlineStr">
        <is>
          <t>High income</t>
        </is>
      </c>
      <c r="E5128" s="161" t="b">
        <v>0</v>
      </c>
      <c r="F5128" s="161" t="inlineStr">
        <is>
          <t>price_gas_industry_usd_gj</t>
        </is>
      </c>
      <c r="G5128" s="161" t="n">
        <v>24.576</v>
      </c>
      <c r="H5128" s="161" t="inlineStr">
        <is>
          <t>2024</t>
        </is>
      </c>
      <c r="I5128" s="161" t="inlineStr">
        <is>
          <t>imffossilfuelsubsidiesdata.xlsb</t>
        </is>
      </c>
    </row>
    <row r="5129" ht="13" customHeight="1">
      <c r="A5129" s="161" t="inlineStr">
        <is>
          <t>DEU</t>
        </is>
      </c>
      <c r="B5129" s="161" t="inlineStr">
        <is>
          <t>Germany</t>
        </is>
      </c>
      <c r="C5129" s="161" t="inlineStr">
        <is>
          <t>Europe &amp; Central Asia</t>
        </is>
      </c>
      <c r="D5129" s="161" t="inlineStr">
        <is>
          <t>High income</t>
        </is>
      </c>
      <c r="E5129" s="161" t="b">
        <v>0</v>
      </c>
      <c r="F5129" s="161" t="inlineStr">
        <is>
          <t>price_gas_power_usd_gj</t>
        </is>
      </c>
      <c r="G5129" s="161" t="n">
        <v>24.576</v>
      </c>
      <c r="H5129" s="161" t="inlineStr">
        <is>
          <t>2024</t>
        </is>
      </c>
      <c r="I5129" s="161" t="inlineStr">
        <is>
          <t>imffossilfuelsubsidiesdata.xlsb</t>
        </is>
      </c>
    </row>
    <row r="5130" ht="13" customHeight="1">
      <c r="A5130" s="161" t="inlineStr">
        <is>
          <t>DEU</t>
        </is>
      </c>
      <c r="B5130" s="161" t="inlineStr">
        <is>
          <t>Germany</t>
        </is>
      </c>
      <c r="C5130" s="161" t="inlineStr">
        <is>
          <t>Europe &amp; Central Asia</t>
        </is>
      </c>
      <c r="D5130" s="161" t="inlineStr">
        <is>
          <t>High income</t>
        </is>
      </c>
      <c r="E5130" s="161" t="b">
        <v>0</v>
      </c>
      <c r="F5130" s="161" t="inlineStr">
        <is>
          <t>price_coal_residential_usd_gj</t>
        </is>
      </c>
      <c r="G5130" s="161" t="n">
        <v>18.444</v>
      </c>
      <c r="H5130" s="161" t="inlineStr">
        <is>
          <t>2024</t>
        </is>
      </c>
      <c r="I5130" s="161" t="inlineStr">
        <is>
          <t>imffossilfuelsubsidiesdata.xlsb</t>
        </is>
      </c>
    </row>
    <row r="5131" ht="13" customHeight="1">
      <c r="A5131" s="161" t="inlineStr">
        <is>
          <t>DEU</t>
        </is>
      </c>
      <c r="B5131" s="161" t="inlineStr">
        <is>
          <t>Germany</t>
        </is>
      </c>
      <c r="C5131" s="161" t="inlineStr">
        <is>
          <t>Europe &amp; Central Asia</t>
        </is>
      </c>
      <c r="D5131" s="161" t="inlineStr">
        <is>
          <t>High income</t>
        </is>
      </c>
      <c r="E5131" s="161" t="b">
        <v>0</v>
      </c>
      <c r="F5131" s="161" t="inlineStr">
        <is>
          <t>price_coal_industry_usd_gj</t>
        </is>
      </c>
      <c r="G5131" s="161" t="n">
        <v>13.456</v>
      </c>
      <c r="H5131" s="161" t="inlineStr">
        <is>
          <t>2024</t>
        </is>
      </c>
      <c r="I5131" s="161" t="inlineStr">
        <is>
          <t>imffossilfuelsubsidiesdata.xlsb</t>
        </is>
      </c>
    </row>
    <row r="5132" ht="13" customHeight="1">
      <c r="A5132" s="161" t="inlineStr">
        <is>
          <t>DEU</t>
        </is>
      </c>
      <c r="B5132" s="161" t="inlineStr">
        <is>
          <t>Germany</t>
        </is>
      </c>
      <c r="C5132" s="161" t="inlineStr">
        <is>
          <t>Europe &amp; Central Asia</t>
        </is>
      </c>
      <c r="D5132" s="161" t="inlineStr">
        <is>
          <t>High income</t>
        </is>
      </c>
      <c r="E5132" s="161" t="b">
        <v>0</v>
      </c>
      <c r="F5132" s="161" t="inlineStr">
        <is>
          <t>price_coal_power_usd_gj</t>
        </is>
      </c>
      <c r="G5132" s="161" t="n">
        <v>13.456</v>
      </c>
      <c r="H5132" s="161" t="inlineStr">
        <is>
          <t>2024</t>
        </is>
      </c>
      <c r="I5132" s="161" t="inlineStr">
        <is>
          <t>imffossilfuelsubsidiesdata.xlsb</t>
        </is>
      </c>
    </row>
    <row r="5133" ht="13" customHeight="1">
      <c r="A5133" s="161" t="inlineStr">
        <is>
          <t>DEU</t>
        </is>
      </c>
      <c r="B5133" s="161" t="inlineStr">
        <is>
          <t>Germany</t>
        </is>
      </c>
      <c r="C5133" s="161" t="inlineStr">
        <is>
          <t>Europe &amp; Central Asia</t>
        </is>
      </c>
      <c r="D5133" s="161" t="inlineStr">
        <is>
          <t>High income</t>
        </is>
      </c>
      <c r="E5133" s="161" t="b">
        <v>0</v>
      </c>
      <c r="F5133" s="161" t="inlineStr">
        <is>
          <t>rise_renewable_energy_score</t>
        </is>
      </c>
      <c r="G5133" s="161" t="n">
        <v>85.94199999999999</v>
      </c>
      <c r="H5133" s="161" t="inlineStr">
        <is>
          <t>2023</t>
        </is>
      </c>
      <c r="I5133" s="161" t="inlineStr">
        <is>
          <t>WB_RISE_WIDEF.csv</t>
        </is>
      </c>
    </row>
    <row r="5134" ht="13" customHeight="1">
      <c r="A5134" s="161" t="inlineStr">
        <is>
          <t>DEU</t>
        </is>
      </c>
      <c r="B5134" s="161" t="inlineStr">
        <is>
          <t>Germany</t>
        </is>
      </c>
      <c r="C5134" s="161" t="inlineStr">
        <is>
          <t>Europe &amp; Central Asia</t>
        </is>
      </c>
      <c r="D5134" s="161" t="inlineStr">
        <is>
          <t>High income</t>
        </is>
      </c>
      <c r="E5134" s="161" t="b">
        <v>0</v>
      </c>
      <c r="F5134" s="161" t="inlineStr">
        <is>
          <t>rise_level_playing_field_score</t>
        </is>
      </c>
      <c r="G5134" s="161" t="n">
        <v>60</v>
      </c>
      <c r="H5134" s="161" t="inlineStr">
        <is>
          <t>2023</t>
        </is>
      </c>
      <c r="I5134" s="161" t="inlineStr">
        <is>
          <t>WB_RISE_WIDEF.csv</t>
        </is>
      </c>
    </row>
    <row r="5135" ht="13" customHeight="1">
      <c r="A5135" s="161" t="inlineStr">
        <is>
          <t>DEU</t>
        </is>
      </c>
      <c r="B5135" s="161" t="inlineStr">
        <is>
          <t>Germany</t>
        </is>
      </c>
      <c r="C5135" s="161" t="inlineStr">
        <is>
          <t>Europe &amp; Central Asia</t>
        </is>
      </c>
      <c r="D5135" s="161" t="inlineStr">
        <is>
          <t>High income</t>
        </is>
      </c>
      <c r="E5135" s="161" t="b">
        <v>0</v>
      </c>
      <c r="F5135" s="161" t="inlineStr">
        <is>
          <t>rise_ee_financing_mechanisms_score</t>
        </is>
      </c>
      <c r="G5135" s="161" t="n">
        <v>100</v>
      </c>
      <c r="H5135" s="161" t="inlineStr">
        <is>
          <t>2023</t>
        </is>
      </c>
      <c r="I5135" s="161" t="inlineStr">
        <is>
          <t>WB_RISE_WIDEF.csv</t>
        </is>
      </c>
    </row>
    <row r="5136" ht="13" customHeight="1">
      <c r="A5136" s="161" t="inlineStr">
        <is>
          <t>DEU</t>
        </is>
      </c>
      <c r="B5136" s="161" t="inlineStr">
        <is>
          <t>Germany</t>
        </is>
      </c>
      <c r="C5136" s="161" t="inlineStr">
        <is>
          <t>Europe &amp; Central Asia</t>
        </is>
      </c>
      <c r="D5136" s="161" t="inlineStr">
        <is>
          <t>High income</t>
        </is>
      </c>
      <c r="E5136" s="161" t="b">
        <v>0</v>
      </c>
      <c r="F5136" s="161" t="inlineStr">
        <is>
          <t>revenue_pct_gdp</t>
        </is>
      </c>
      <c r="G5136" s="161" t="n">
        <v>46.765</v>
      </c>
      <c r="H5136" s="161" t="inlineStr">
        <is>
          <t>2024</t>
        </is>
      </c>
      <c r="I5136" s="161" t="inlineStr">
        <is>
          <t>dataset_2026-08-26T13_41_09_874550254Z_DEFAULT_INTEGRATION_IMF_RES_WEO_9_0_0.csv</t>
        </is>
      </c>
    </row>
    <row r="5137" ht="13" customHeight="1">
      <c r="A5137" s="161" t="inlineStr">
        <is>
          <t>DEU</t>
        </is>
      </c>
      <c r="B5137" s="161" t="inlineStr">
        <is>
          <t>Germany</t>
        </is>
      </c>
      <c r="C5137" s="161" t="inlineStr">
        <is>
          <t>Europe &amp; Central Asia</t>
        </is>
      </c>
      <c r="D5137" s="161" t="inlineStr">
        <is>
          <t>High income</t>
        </is>
      </c>
      <c r="E5137" s="161" t="b">
        <v>0</v>
      </c>
      <c r="F5137" s="161" t="inlineStr">
        <is>
          <t>primary_balance_pct_gdp</t>
        </is>
      </c>
      <c r="G5137" s="161" t="n">
        <v>-1.854</v>
      </c>
      <c r="H5137" s="161" t="inlineStr">
        <is>
          <t>2024</t>
        </is>
      </c>
      <c r="I5137" s="161" t="inlineStr">
        <is>
          <t>dataset_2026-08-26T13_41_09_874550254Z_DEFAULT_INTEGRATION_IMF_RES_WEO_9_0_0.csv</t>
        </is>
      </c>
    </row>
    <row r="5138" ht="13" customHeight="1">
      <c r="A5138" s="161" t="inlineStr">
        <is>
          <t>DEU</t>
        </is>
      </c>
      <c r="B5138" s="161" t="inlineStr">
        <is>
          <t>Germany</t>
        </is>
      </c>
      <c r="C5138" s="161" t="inlineStr">
        <is>
          <t>Europe &amp; Central Asia</t>
        </is>
      </c>
      <c r="D5138" s="161" t="inlineStr">
        <is>
          <t>High income</t>
        </is>
      </c>
      <c r="E5138" s="161" t="b">
        <v>0</v>
      </c>
      <c r="F5138" s="161" t="inlineStr">
        <is>
          <t>current_account_pct_gdp</t>
        </is>
      </c>
      <c r="G5138" s="161" t="n">
        <v>5.809</v>
      </c>
      <c r="H5138" s="161" t="inlineStr">
        <is>
          <t>2024</t>
        </is>
      </c>
      <c r="I5138" s="161" t="inlineStr">
        <is>
          <t>dataset_2026-08-26T13_41_09_874550254Z_DEFAULT_INTEGRATION_IMF_RES_WEO_9_0_0.csv</t>
        </is>
      </c>
    </row>
    <row r="5139" ht="13" customHeight="1">
      <c r="A5139" s="161" t="inlineStr">
        <is>
          <t>DEU</t>
        </is>
      </c>
      <c r="B5139" s="161" t="inlineStr">
        <is>
          <t>Germany</t>
        </is>
      </c>
      <c r="C5139" s="161" t="inlineStr">
        <is>
          <t>Europe &amp; Central Asia</t>
        </is>
      </c>
      <c r="D5139" s="161" t="inlineStr">
        <is>
          <t>High income</t>
        </is>
      </c>
      <c r="E5139" s="161" t="b">
        <v>0</v>
      </c>
      <c r="F5139" s="161" t="inlineStr">
        <is>
          <t>gross_capital_formation_pct_gdp</t>
        </is>
      </c>
      <c r="G5139" s="161" t="n">
        <v>21.499</v>
      </c>
      <c r="H5139" s="161" t="inlineStr">
        <is>
          <t>2024</t>
        </is>
      </c>
      <c r="I5139" s="161" t="inlineStr">
        <is>
          <t>dataset_2026-08-26T13_41_09_874550254Z_DEFAULT_INTEGRATION_IMF_RES_WEO_9_0_0.csv</t>
        </is>
      </c>
    </row>
    <row r="5140" ht="13" customHeight="1">
      <c r="A5140" s="161" t="inlineStr">
        <is>
          <t>DEU</t>
        </is>
      </c>
      <c r="B5140" s="161" t="inlineStr">
        <is>
          <t>Germany</t>
        </is>
      </c>
      <c r="C5140" s="161" t="inlineStr">
        <is>
          <t>Europe &amp; Central Asia</t>
        </is>
      </c>
      <c r="D5140" s="161" t="inlineStr">
        <is>
          <t>High income</t>
        </is>
      </c>
      <c r="E5140" s="161" t="b">
        <v>0</v>
      </c>
      <c r="F5140" s="161" t="inlineStr">
        <is>
          <t>real_gdp_growth_5y_avg_pct</t>
        </is>
      </c>
      <c r="G5140" s="161" t="n">
        <v>0.045</v>
      </c>
      <c r="H5140" s="161" t="inlineStr">
        <is>
          <t>2020-2024 avg</t>
        </is>
      </c>
      <c r="I5140" s="161" t="inlineStr">
        <is>
          <t>dataset_2026-08-26T13_41_09_874550254Z_DEFAULT_INTEGRATION_IMF_RES_WEO_9_0_0.csv (derived)</t>
        </is>
      </c>
    </row>
    <row r="5141" ht="13" customHeight="1">
      <c r="A5141" s="161" t="inlineStr">
        <is>
          <t>DEU</t>
        </is>
      </c>
      <c r="B5141" s="161" t="inlineStr">
        <is>
          <t>Germany</t>
        </is>
      </c>
      <c r="C5141" s="161" t="inlineStr">
        <is>
          <t>Europe &amp; Central Asia</t>
        </is>
      </c>
      <c r="D5141" s="161" t="inlineStr">
        <is>
          <t>High income</t>
        </is>
      </c>
      <c r="E5141" s="161" t="b">
        <v>0</v>
      </c>
      <c r="F5141" s="161" t="inlineStr">
        <is>
          <t>int_budget_need_2030_pct_gdp</t>
        </is>
      </c>
      <c r="G5141" s="161" t="n">
        <v>0.142</v>
      </c>
      <c r="H5141" s="161" t="inlineStr">
        <is>
          <t>2030</t>
        </is>
      </c>
      <c r="I5141" s="161" t="inlineStr">
        <is>
          <t>integrated_results.csv (MacroFiscalModels v0.1, model output)</t>
        </is>
      </c>
    </row>
    <row r="5142" ht="13" customHeight="1">
      <c r="A5142" s="161" t="inlineStr">
        <is>
          <t>DEU</t>
        </is>
      </c>
      <c r="B5142" s="161" t="inlineStr">
        <is>
          <t>Germany</t>
        </is>
      </c>
      <c r="C5142" s="161" t="inlineStr">
        <is>
          <t>Europe &amp; Central Asia</t>
        </is>
      </c>
      <c r="D5142" s="161" t="inlineStr">
        <is>
          <t>High income</t>
        </is>
      </c>
      <c r="E5142" s="161" t="b">
        <v>0</v>
      </c>
      <c r="F5142" s="161" t="inlineStr">
        <is>
          <t>int_pricing_revenue_2030_pct_gdp</t>
        </is>
      </c>
      <c r="G5142" s="161" t="n">
        <v>0.222</v>
      </c>
      <c r="H5142" s="161" t="inlineStr">
        <is>
          <t>2030</t>
        </is>
      </c>
      <c r="I5142" s="161" t="inlineStr">
        <is>
          <t>integrated_results.csv (MacroFiscalModels v0.1, model output)</t>
        </is>
      </c>
    </row>
    <row r="5143" ht="13" customHeight="1">
      <c r="A5143" s="161" t="inlineStr">
        <is>
          <t>DEU</t>
        </is>
      </c>
      <c r="B5143" s="161" t="inlineStr">
        <is>
          <t>Germany</t>
        </is>
      </c>
      <c r="C5143" s="161" t="inlineStr">
        <is>
          <t>Europe &amp; Central Asia</t>
        </is>
      </c>
      <c r="D5143" s="161" t="inlineStr">
        <is>
          <t>High income</t>
        </is>
      </c>
      <c r="E5143" s="161" t="b">
        <v>0</v>
      </c>
      <c r="F5143" s="161" t="inlineStr">
        <is>
          <t>int_financing_gap_2030_pct_gdp</t>
        </is>
      </c>
      <c r="G5143" s="161" t="n">
        <v>-0.08</v>
      </c>
      <c r="H5143" s="161" t="inlineStr">
        <is>
          <t>2030</t>
        </is>
      </c>
      <c r="I5143" s="161" t="inlineStr">
        <is>
          <t>integrated_results.csv (MacroFiscalModels v0.1, model output)</t>
        </is>
      </c>
    </row>
    <row r="5144" ht="13" customHeight="1">
      <c r="A5144" s="161" t="inlineStr">
        <is>
          <t>DEU</t>
        </is>
      </c>
      <c r="B5144" s="161" t="inlineStr">
        <is>
          <t>Germany</t>
        </is>
      </c>
      <c r="C5144" s="161" t="inlineStr">
        <is>
          <t>Europe &amp; Central Asia</t>
        </is>
      </c>
      <c r="D5144" s="161" t="inlineStr">
        <is>
          <t>High income</t>
        </is>
      </c>
      <c r="E5144" s="161" t="b">
        <v>0</v>
      </c>
      <c r="F5144" s="161" t="inlineStr">
        <is>
          <t>int_gdp_dev_2050_pct</t>
        </is>
      </c>
      <c r="G5144" s="161" t="n">
        <v>4.742</v>
      </c>
      <c r="H5144" s="161" t="inlineStr">
        <is>
          <t>2050</t>
        </is>
      </c>
      <c r="I5144" s="161" t="inlineStr">
        <is>
          <t>integrated_results.csv (MacroFiscalModels v0.1, model output)</t>
        </is>
      </c>
    </row>
    <row r="5145" ht="13" customHeight="1">
      <c r="A5145" s="161" t="inlineStr">
        <is>
          <t>DEU</t>
        </is>
      </c>
      <c r="B5145" s="161" t="inlineStr">
        <is>
          <t>Germany</t>
        </is>
      </c>
      <c r="C5145" s="161" t="inlineStr">
        <is>
          <t>Europe &amp; Central Asia</t>
        </is>
      </c>
      <c r="D5145" s="161" t="inlineStr">
        <is>
          <t>High income</t>
        </is>
      </c>
      <c r="E5145" s="161" t="b">
        <v>0</v>
      </c>
      <c r="F5145" s="161" t="inlineStr">
        <is>
          <t>int_debt_2050_pct_gdp</t>
        </is>
      </c>
      <c r="G5145" s="161" t="n">
        <v>60.28</v>
      </c>
      <c r="H5145" s="161" t="inlineStr">
        <is>
          <t>2050</t>
        </is>
      </c>
      <c r="I5145" s="161" t="inlineStr">
        <is>
          <t>integrated_results.csv (MacroFiscalModels v0.1, model output)</t>
        </is>
      </c>
    </row>
    <row r="5146" ht="13" customHeight="1">
      <c r="A5146" s="161" t="inlineStr">
        <is>
          <t>GHA</t>
        </is>
      </c>
      <c r="B5146" s="161" t="inlineStr">
        <is>
          <t>Ghana</t>
        </is>
      </c>
      <c r="C5146" s="161" t="inlineStr">
        <is>
          <t>Sub-Saharan Africa</t>
        </is>
      </c>
      <c r="D5146" s="161" t="inlineStr">
        <is>
          <t>Lower middle income</t>
        </is>
      </c>
      <c r="E5146" s="161" t="b">
        <v>1</v>
      </c>
      <c r="F5146" s="161" t="inlineStr">
        <is>
          <t>interest_to_revenue_pct</t>
        </is>
      </c>
      <c r="G5146" s="161" t="n">
        <v>25.266</v>
      </c>
      <c r="H5146" s="161" t="inlineStr">
        <is>
          <t>2024</t>
        </is>
      </c>
      <c r="I5146" s="161" t="inlineStr">
        <is>
          <t>dataset_2026-08-26T13_41_09_874550254Z_DEFAULT_INTEGRATION_IMF_RES_WEO_9_0_0.csv (derived)</t>
        </is>
      </c>
    </row>
    <row r="5147" ht="13" customHeight="1">
      <c r="A5147" s="161" t="inlineStr">
        <is>
          <t>GHA</t>
        </is>
      </c>
      <c r="B5147" s="161" t="inlineStr">
        <is>
          <t>Ghana</t>
        </is>
      </c>
      <c r="C5147" s="161" t="inlineStr">
        <is>
          <t>Sub-Saharan Africa</t>
        </is>
      </c>
      <c r="D5147" s="161" t="inlineStr">
        <is>
          <t>Lower middle income</t>
        </is>
      </c>
      <c r="E5147" s="161" t="b">
        <v>1</v>
      </c>
      <c r="F5147" s="161" t="inlineStr">
        <is>
          <t>interest_pct_gdp</t>
        </is>
      </c>
      <c r="G5147" s="161" t="n">
        <v>3.986</v>
      </c>
      <c r="H5147" s="161" t="inlineStr">
        <is>
          <t>2024</t>
        </is>
      </c>
      <c r="I5147" s="161" t="inlineStr">
        <is>
          <t>dataset_2026-08-26T13_41_09_874550254Z_DEFAULT_INTEGRATION_IMF_RES_WEO_9_0_0.csv (derived)</t>
        </is>
      </c>
    </row>
    <row r="5148" ht="13" customHeight="1">
      <c r="A5148" s="161" t="inlineStr">
        <is>
          <t>GHA</t>
        </is>
      </c>
      <c r="B5148" s="161" t="inlineStr">
        <is>
          <t>Ghana</t>
        </is>
      </c>
      <c r="C5148" s="161" t="inlineStr">
        <is>
          <t>Sub-Saharan Africa</t>
        </is>
      </c>
      <c r="D5148" s="161" t="inlineStr">
        <is>
          <t>Lower middle income</t>
        </is>
      </c>
      <c r="E5148" s="161" t="b">
        <v>1</v>
      </c>
      <c r="F5148" s="161" t="inlineStr">
        <is>
          <t>gross_debt_pct_gdp</t>
        </is>
      </c>
      <c r="G5148" s="161" t="n">
        <v>70.342</v>
      </c>
      <c r="H5148" s="161" t="inlineStr">
        <is>
          <t>2024</t>
        </is>
      </c>
      <c r="I5148" s="161" t="inlineStr">
        <is>
          <t>dataset_2026-08-26T13_41_09_874550254Z_DEFAULT_INTEGRATION_IMF_RES_WEO_9_0_0.csv</t>
        </is>
      </c>
    </row>
    <row r="5149" ht="13" customHeight="1">
      <c r="A5149" s="161" t="inlineStr">
        <is>
          <t>GHA</t>
        </is>
      </c>
      <c r="B5149" s="161" t="inlineStr">
        <is>
          <t>Ghana</t>
        </is>
      </c>
      <c r="C5149" s="161" t="inlineStr">
        <is>
          <t>Sub-Saharan Africa</t>
        </is>
      </c>
      <c r="D5149" s="161" t="inlineStr">
        <is>
          <t>Lower middle income</t>
        </is>
      </c>
      <c r="E5149" s="161" t="b">
        <v>1</v>
      </c>
      <c r="F5149" s="161" t="inlineStr">
        <is>
          <t>tax_revenue_pct_gdp</t>
        </is>
      </c>
      <c r="G5149" s="161" t="n">
        <v>13.27</v>
      </c>
      <c r="H5149" s="161" t="inlineStr">
        <is>
          <t>2024</t>
        </is>
      </c>
      <c r="I5149" s="161" t="inlineStr">
        <is>
          <t>world-imf2026.xlsx</t>
        </is>
      </c>
    </row>
    <row r="5150" ht="13" customHeight="1">
      <c r="A5150" s="161" t="inlineStr">
        <is>
          <t>GHA</t>
        </is>
      </c>
      <c r="B5150" s="161" t="inlineStr">
        <is>
          <t>Ghana</t>
        </is>
      </c>
      <c r="C5150" s="161" t="inlineStr">
        <is>
          <t>Sub-Saharan Africa</t>
        </is>
      </c>
      <c r="D5150" s="161" t="inlineStr">
        <is>
          <t>Lower middle income</t>
        </is>
      </c>
      <c r="E5150" s="161" t="b">
        <v>1</v>
      </c>
      <c r="F5150" s="161" t="inlineStr">
        <is>
          <t>capex_execution_rate_pct</t>
        </is>
      </c>
      <c r="G5150" s="161" t="n">
        <v>50.151</v>
      </c>
      <c r="H5150" s="161" t="inlineStr">
        <is>
          <t>2021</t>
        </is>
      </c>
      <c r="I5150" s="161" t="inlineStr">
        <is>
          <t>WB_BOOST_WIDEF.csv</t>
        </is>
      </c>
    </row>
    <row r="5151" ht="13" customHeight="1">
      <c r="A5151" s="161" t="inlineStr">
        <is>
          <t>GHA</t>
        </is>
      </c>
      <c r="B5151" s="161" t="inlineStr">
        <is>
          <t>Ghana</t>
        </is>
      </c>
      <c r="C5151" s="161" t="inlineStr">
        <is>
          <t>Sub-Saharan Africa</t>
        </is>
      </c>
      <c r="D5151" s="161" t="inlineStr">
        <is>
          <t>Lower middle income</t>
        </is>
      </c>
      <c r="E5151" s="161" t="b">
        <v>1</v>
      </c>
      <c r="F5151" s="161" t="inlineStr">
        <is>
          <t>pefa_pi11_pim_score</t>
        </is>
      </c>
      <c r="G5151" s="161" t="n">
        <v>1</v>
      </c>
      <c r="H5151" s="161" t="inlineStr">
        <is>
          <t>2018</t>
        </is>
      </c>
      <c r="I5151" s="161" t="inlineStr">
        <is>
          <t>assessments_1787749571.csv</t>
        </is>
      </c>
    </row>
    <row r="5152" ht="13" customHeight="1">
      <c r="A5152" s="161" t="inlineStr">
        <is>
          <t>GHA</t>
        </is>
      </c>
      <c r="B5152" s="161" t="inlineStr">
        <is>
          <t>Ghana</t>
        </is>
      </c>
      <c r="C5152" s="161" t="inlineStr">
        <is>
          <t>Sub-Saharan Africa</t>
        </is>
      </c>
      <c r="D5152" s="161" t="inlineStr">
        <is>
          <t>Lower middle income</t>
        </is>
      </c>
      <c r="E5152" s="161" t="b">
        <v>1</v>
      </c>
      <c r="F5152" s="161" t="inlineStr">
        <is>
          <t>pefa_pi122_asset_monitoring</t>
        </is>
      </c>
      <c r="G5152" s="161" t="n">
        <v>1</v>
      </c>
      <c r="H5152" s="161" t="inlineStr">
        <is>
          <t>2018</t>
        </is>
      </c>
      <c r="I5152" s="161" t="inlineStr">
        <is>
          <t>assessments_1787749571.csv</t>
        </is>
      </c>
    </row>
    <row r="5153" ht="13" customHeight="1">
      <c r="A5153" s="161" t="inlineStr">
        <is>
          <t>GHA</t>
        </is>
      </c>
      <c r="B5153" s="161" t="inlineStr">
        <is>
          <t>Ghana</t>
        </is>
      </c>
      <c r="C5153" s="161" t="inlineStr">
        <is>
          <t>Sub-Saharan Africa</t>
        </is>
      </c>
      <c r="D5153" s="161" t="inlineStr">
        <is>
          <t>Lower middle income</t>
        </is>
      </c>
      <c r="E5153" s="161" t="b">
        <v>1</v>
      </c>
      <c r="F5153" s="161" t="inlineStr">
        <is>
          <t>climate_pfm_diagnostic_on_record</t>
        </is>
      </c>
      <c r="G5153" s="161" t="n">
        <v>1</v>
      </c>
      <c r="H5153" s="161" t="inlineStr">
        <is>
          <t>2022</t>
        </is>
      </c>
      <c r="I5153" s="161" t="inlineStr">
        <is>
          <t>UNDP-Global-Climate-Public-Finance-Review-2022.pdf (Table 4.2)</t>
        </is>
      </c>
    </row>
    <row r="5154" ht="13" customHeight="1">
      <c r="A5154" s="161" t="inlineStr">
        <is>
          <t>GHA</t>
        </is>
      </c>
      <c r="B5154" s="161" t="inlineStr">
        <is>
          <t>Ghana</t>
        </is>
      </c>
      <c r="C5154" s="161" t="inlineStr">
        <is>
          <t>Sub-Saharan Africa</t>
        </is>
      </c>
      <c r="D5154" s="161" t="inlineStr">
        <is>
          <t>Lower middle income</t>
        </is>
      </c>
      <c r="E5154" s="161" t="b">
        <v>1</v>
      </c>
      <c r="F5154" s="161" t="inlineStr">
        <is>
          <t>wacc_solar_real_aftertax_pct</t>
        </is>
      </c>
      <c r="G5154" s="161" t="n">
        <v>9.5</v>
      </c>
      <c r="H5154" s="161" t="inlineStr">
        <is>
          <t>2021</t>
        </is>
      </c>
      <c r="I5154" s="161" t="inlineStr">
        <is>
          <t>IRENA_Cost_of_financing_renewable_power_Appendix_2023.pdf</t>
        </is>
      </c>
    </row>
    <row r="5155" ht="13" customHeight="1">
      <c r="A5155" s="161" t="inlineStr">
        <is>
          <t>GHA</t>
        </is>
      </c>
      <c r="B5155" s="161" t="inlineStr">
        <is>
          <t>Ghana</t>
        </is>
      </c>
      <c r="C5155" s="161" t="inlineStr">
        <is>
          <t>Sub-Saharan Africa</t>
        </is>
      </c>
      <c r="D5155" s="161" t="inlineStr">
        <is>
          <t>Lower middle income</t>
        </is>
      </c>
      <c r="E5155" s="161" t="b">
        <v>1</v>
      </c>
      <c r="F5155" s="161" t="inlineStr">
        <is>
          <t>wacc_n_sources</t>
        </is>
      </c>
      <c r="G5155" s="161" t="n">
        <v>1</v>
      </c>
      <c r="H5155" s="161" t="inlineStr">
        <is>
          <t>2021-2024</t>
        </is>
      </c>
      <c r="I5155" s="161" t="inlineStr">
        <is>
          <t>IRENA / Steffen et al. / IEA</t>
        </is>
      </c>
    </row>
    <row r="5156" ht="13" customHeight="1">
      <c r="A5156" s="161" t="inlineStr">
        <is>
          <t>GHA</t>
        </is>
      </c>
      <c r="B5156" s="161" t="inlineStr">
        <is>
          <t>Ghana</t>
        </is>
      </c>
      <c r="C5156" s="161" t="inlineStr">
        <is>
          <t>Sub-Saharan Africa</t>
        </is>
      </c>
      <c r="D5156" s="161" t="inlineStr">
        <is>
          <t>Lower middle income</t>
        </is>
      </c>
      <c r="E5156" s="161" t="b">
        <v>1</v>
      </c>
      <c r="F5156" s="161" t="inlineStr">
        <is>
          <t>ids_official_private_rate_spread_pp</t>
        </is>
      </c>
      <c r="G5156" s="161" t="n">
        <v>0.035</v>
      </c>
      <c r="H5156" s="161" t="inlineStr">
        <is>
          <t>2024</t>
        </is>
      </c>
      <c r="I5156" s="161" t="inlineStr">
        <is>
          <t>P_Data_Extract_From_International_Debt_Statistics__2_.xlsx</t>
        </is>
      </c>
    </row>
    <row r="5157" ht="13" customHeight="1">
      <c r="A5157" s="161" t="inlineStr">
        <is>
          <t>GHA</t>
        </is>
      </c>
      <c r="B5157" s="161" t="inlineStr">
        <is>
          <t>Ghana</t>
        </is>
      </c>
      <c r="C5157" s="161" t="inlineStr">
        <is>
          <t>Sub-Saharan Africa</t>
        </is>
      </c>
      <c r="D5157" s="161" t="inlineStr">
        <is>
          <t>Lower middle income</t>
        </is>
      </c>
      <c r="E5157" s="161" t="b">
        <v>1</v>
      </c>
      <c r="F5157" s="161" t="inlineStr">
        <is>
          <t>ids_private_creditor_rate_pct</t>
        </is>
      </c>
      <c r="G5157" s="161" t="n">
        <v>1.665</v>
      </c>
      <c r="H5157" s="161" t="inlineStr">
        <is>
          <t>2022</t>
        </is>
      </c>
      <c r="I5157" s="161" t="inlineStr">
        <is>
          <t>P_Data_Extract_From_International_Debt_Statistics__2_.xlsx</t>
        </is>
      </c>
    </row>
    <row r="5158" ht="13" customHeight="1">
      <c r="A5158" s="161" t="inlineStr">
        <is>
          <t>GHA</t>
        </is>
      </c>
      <c r="B5158" s="161" t="inlineStr">
        <is>
          <t>Ghana</t>
        </is>
      </c>
      <c r="C5158" s="161" t="inlineStr">
        <is>
          <t>Sub-Saharan Africa</t>
        </is>
      </c>
      <c r="D5158" s="161" t="inlineStr">
        <is>
          <t>Lower middle income</t>
        </is>
      </c>
      <c r="E5158" s="161" t="b">
        <v>1</v>
      </c>
      <c r="F5158" s="161" t="inlineStr">
        <is>
          <t>ids_avg_maturity_years</t>
        </is>
      </c>
      <c r="G5158" s="161" t="n">
        <v>26.331</v>
      </c>
      <c r="H5158" s="161" t="inlineStr">
        <is>
          <t>2024</t>
        </is>
      </c>
      <c r="I5158" s="161" t="inlineStr">
        <is>
          <t>P_Data_Extract_From_International_Debt_Statistics__2_.xlsx</t>
        </is>
      </c>
    </row>
    <row r="5159" ht="13" customHeight="1">
      <c r="A5159" s="161" t="inlineStr">
        <is>
          <t>GHA</t>
        </is>
      </c>
      <c r="B5159" s="161" t="inlineStr">
        <is>
          <t>Ghana</t>
        </is>
      </c>
      <c r="C5159" s="161" t="inlineStr">
        <is>
          <t>Sub-Saharan Africa</t>
        </is>
      </c>
      <c r="D5159" s="161" t="inlineStr">
        <is>
          <t>Lower middle income</t>
        </is>
      </c>
      <c r="E5159" s="161" t="b">
        <v>1</v>
      </c>
      <c r="F5159" s="161" t="inlineStr">
        <is>
          <t>mitigation_finance_received_pct_gdp</t>
        </is>
      </c>
      <c r="G5159" s="161" t="n">
        <v>0.446</v>
      </c>
      <c r="H5159" s="161" t="inlineStr">
        <is>
          <t>2024</t>
        </is>
      </c>
      <c r="I5159" s="161" t="inlineStr">
        <is>
          <t>CRDF-RP_2024.xlsx + WEO</t>
        </is>
      </c>
    </row>
    <row r="5160" ht="13" customHeight="1">
      <c r="A5160" s="161" t="inlineStr">
        <is>
          <t>GHA</t>
        </is>
      </c>
      <c r="B5160" s="161" t="inlineStr">
        <is>
          <t>Ghana</t>
        </is>
      </c>
      <c r="C5160" s="161" t="inlineStr">
        <is>
          <t>Sub-Saharan Africa</t>
        </is>
      </c>
      <c r="D5160" s="161" t="inlineStr">
        <is>
          <t>Lower middle income</t>
        </is>
      </c>
      <c r="E5160" s="161" t="b">
        <v>1</v>
      </c>
      <c r="F5160" s="161" t="inlineStr">
        <is>
          <t>ids_multilateral_share_pct</t>
        </is>
      </c>
      <c r="G5160" s="161" t="n">
        <v>34.204</v>
      </c>
      <c r="H5160" s="161" t="inlineStr">
        <is>
          <t>2024</t>
        </is>
      </c>
      <c r="I5160" s="161" t="inlineStr">
        <is>
          <t>P_Data_Extract_From_International_Debt_Statistics__2_.xlsx</t>
        </is>
      </c>
    </row>
    <row r="5161" ht="13" customHeight="1">
      <c r="A5161" s="161" t="inlineStr">
        <is>
          <t>GHA</t>
        </is>
      </c>
      <c r="B5161" s="161" t="inlineStr">
        <is>
          <t>Ghana</t>
        </is>
      </c>
      <c r="C5161" s="161" t="inlineStr">
        <is>
          <t>Sub-Saharan Africa</t>
        </is>
      </c>
      <c r="D5161" s="161" t="inlineStr">
        <is>
          <t>Lower middle income</t>
        </is>
      </c>
      <c r="E5161" s="161" t="b">
        <v>1</v>
      </c>
      <c r="F5161" s="161" t="inlineStr">
        <is>
          <t>ids_private_creditor_share_pct</t>
        </is>
      </c>
      <c r="G5161" s="161" t="n">
        <v>52.497</v>
      </c>
      <c r="H5161" s="161" t="inlineStr">
        <is>
          <t>2024</t>
        </is>
      </c>
      <c r="I5161" s="161" t="inlineStr">
        <is>
          <t>P_Data_Extract_From_International_Debt_Statistics__2_.xlsx</t>
        </is>
      </c>
    </row>
    <row r="5162" ht="13" customHeight="1">
      <c r="A5162" s="161" t="inlineStr">
        <is>
          <t>GHA</t>
        </is>
      </c>
      <c r="B5162" s="161" t="inlineStr">
        <is>
          <t>Ghana</t>
        </is>
      </c>
      <c r="C5162" s="161" t="inlineStr">
        <is>
          <t>Sub-Saharan Africa</t>
        </is>
      </c>
      <c r="D5162" s="161" t="inlineStr">
        <is>
          <t>Lower middle income</t>
        </is>
      </c>
      <c r="E5162" s="161" t="b">
        <v>1</v>
      </c>
      <c r="F5162" s="161" t="inlineStr">
        <is>
          <t>ids_usd_share_ppg_debt_pct</t>
        </is>
      </c>
      <c r="G5162" s="161" t="n">
        <v>75.13500000000001</v>
      </c>
      <c r="H5162" s="161" t="inlineStr">
        <is>
          <t>2024</t>
        </is>
      </c>
      <c r="I5162" s="161" t="inlineStr">
        <is>
          <t>P_Data_Extract_From_International_Debt_Statistics__2_.xlsx</t>
        </is>
      </c>
    </row>
    <row r="5163" ht="13" customHeight="1">
      <c r="A5163" s="161" t="inlineStr">
        <is>
          <t>GHA</t>
        </is>
      </c>
      <c r="B5163" s="161" t="inlineStr">
        <is>
          <t>Ghana</t>
        </is>
      </c>
      <c r="C5163" s="161" t="inlineStr">
        <is>
          <t>Sub-Saharan Africa</t>
        </is>
      </c>
      <c r="D5163" s="161" t="inlineStr">
        <is>
          <t>Lower middle income</t>
        </is>
      </c>
      <c r="E5163" s="161" t="b">
        <v>1</v>
      </c>
      <c r="F5163" s="161" t="inlineStr">
        <is>
          <t>pefa_pi103_contingent_liabilities</t>
        </is>
      </c>
      <c r="G5163" s="161" t="n">
        <v>1</v>
      </c>
      <c r="H5163" s="161" t="inlineStr">
        <is>
          <t>2018</t>
        </is>
      </c>
      <c r="I5163" s="161" t="inlineStr">
        <is>
          <t>assessments_1787749571.csv</t>
        </is>
      </c>
    </row>
    <row r="5164" ht="13" customHeight="1">
      <c r="A5164" s="161" t="inlineStr">
        <is>
          <t>GHA</t>
        </is>
      </c>
      <c r="B5164" s="161" t="inlineStr">
        <is>
          <t>Ghana</t>
        </is>
      </c>
      <c r="C5164" s="161" t="inlineStr">
        <is>
          <t>Sub-Saharan Africa</t>
        </is>
      </c>
      <c r="D5164" s="161" t="inlineStr">
        <is>
          <t>Lower middle income</t>
        </is>
      </c>
      <c r="E5164" s="161" t="b">
        <v>1</v>
      </c>
      <c r="F5164" s="161" t="inlineStr">
        <is>
          <t>ppi_commitments_pct_gdp</t>
        </is>
      </c>
      <c r="G5164" s="161" t="n">
        <v>0.038</v>
      </c>
      <c r="H5164" s="161" t="inlineStr">
        <is>
          <t>2020-2024 avg</t>
        </is>
      </c>
      <c r="I5164" s="161" t="inlineStr">
        <is>
          <t>2024-PPI-Full-DTA.dta + WEO</t>
        </is>
      </c>
    </row>
    <row r="5165" ht="13" customHeight="1">
      <c r="A5165" s="161" t="inlineStr">
        <is>
          <t>GHA</t>
        </is>
      </c>
      <c r="B5165" s="161" t="inlineStr">
        <is>
          <t>Ghana</t>
        </is>
      </c>
      <c r="C5165" s="161" t="inlineStr">
        <is>
          <t>Sub-Saharan Africa</t>
        </is>
      </c>
      <c r="D5165" s="161" t="inlineStr">
        <is>
          <t>Lower middle income</t>
        </is>
      </c>
      <c r="E5165" s="161" t="b">
        <v>1</v>
      </c>
      <c r="F5165" s="161" t="inlineStr">
        <is>
          <t>excise_revenue_pct_of_revenue</t>
        </is>
      </c>
      <c r="G5165" s="161" t="n">
        <v>6.39</v>
      </c>
      <c r="H5165" s="161" t="inlineStr">
        <is>
          <t>2024</t>
        </is>
      </c>
      <c r="I5165" s="161" t="inlineStr">
        <is>
          <t>world-imf2026.xlsx</t>
        </is>
      </c>
    </row>
    <row r="5166" ht="13" customHeight="1">
      <c r="A5166" s="161" t="inlineStr">
        <is>
          <t>GHA</t>
        </is>
      </c>
      <c r="B5166" s="161" t="inlineStr">
        <is>
          <t>Ghana</t>
        </is>
      </c>
      <c r="C5166" s="161" t="inlineStr">
        <is>
          <t>Sub-Saharan Africa</t>
        </is>
      </c>
      <c r="D5166" s="161" t="inlineStr">
        <is>
          <t>Lower middle income</t>
        </is>
      </c>
      <c r="E5166" s="161" t="b">
        <v>1</v>
      </c>
      <c r="F5166" s="161" t="inlineStr">
        <is>
          <t>ff_subsidy_total_pct_gdp</t>
        </is>
      </c>
      <c r="G5166" s="161" t="n">
        <v>1.77</v>
      </c>
      <c r="H5166" s="161" t="inlineStr">
        <is>
          <t>2024</t>
        </is>
      </c>
      <c r="I5166" s="161" t="inlineStr">
        <is>
          <t>imffossilfuelsubsidiesdata.xlsb + WEO</t>
        </is>
      </c>
    </row>
    <row r="5167" ht="13" customHeight="1">
      <c r="A5167" s="161" t="inlineStr">
        <is>
          <t>GHA</t>
        </is>
      </c>
      <c r="B5167" s="161" t="inlineStr">
        <is>
          <t>Ghana</t>
        </is>
      </c>
      <c r="C5167" s="161" t="inlineStr">
        <is>
          <t>Sub-Saharan Africa</t>
        </is>
      </c>
      <c r="D5167" s="161" t="inlineStr">
        <is>
          <t>Lower middle income</t>
        </is>
      </c>
      <c r="E5167" s="161" t="b">
        <v>1</v>
      </c>
      <c r="F5167" s="161" t="inlineStr">
        <is>
          <t>ff_subsidy_explicit_pct_gdp</t>
        </is>
      </c>
      <c r="G5167" s="161" t="n">
        <v>0.487</v>
      </c>
      <c r="H5167" s="161" t="inlineStr">
        <is>
          <t>2024</t>
        </is>
      </c>
      <c r="I5167" s="161" t="inlineStr">
        <is>
          <t>imffossilfuelsubsidiesdata.xlsb</t>
        </is>
      </c>
    </row>
    <row r="5168" ht="13" customHeight="1">
      <c r="A5168" s="161" t="inlineStr">
        <is>
          <t>GHA</t>
        </is>
      </c>
      <c r="B5168" s="161" t="inlineStr">
        <is>
          <t>Ghana</t>
        </is>
      </c>
      <c r="C5168" s="161" t="inlineStr">
        <is>
          <t>Sub-Saharan Africa</t>
        </is>
      </c>
      <c r="D5168" s="161" t="inlineStr">
        <is>
          <t>Lower middle income</t>
        </is>
      </c>
      <c r="E5168" s="161" t="b">
        <v>1</v>
      </c>
      <c r="F5168" s="161" t="inlineStr">
        <is>
          <t>ff_subsidy_implicit_pct_gdp</t>
        </is>
      </c>
      <c r="G5168" s="161" t="n">
        <v>1.283</v>
      </c>
      <c r="H5168" s="161" t="inlineStr">
        <is>
          <t>2024</t>
        </is>
      </c>
      <c r="I5168" s="161" t="inlineStr">
        <is>
          <t>imffossilfuelsubsidiesdata.xlsb</t>
        </is>
      </c>
    </row>
    <row r="5169" ht="13" customHeight="1">
      <c r="A5169" s="161" t="inlineStr">
        <is>
          <t>GHA</t>
        </is>
      </c>
      <c r="B5169" s="161" t="inlineStr">
        <is>
          <t>Ghana</t>
        </is>
      </c>
      <c r="C5169" s="161" t="inlineStr">
        <is>
          <t>Sub-Saharan Africa</t>
        </is>
      </c>
      <c r="D5169" s="161" t="inlineStr">
        <is>
          <t>Lower middle income</t>
        </is>
      </c>
      <c r="E5169" s="161" t="b">
        <v>1</v>
      </c>
      <c r="F5169" s="161" t="inlineStr">
        <is>
          <t>env_protection_pct_of_expenditure</t>
        </is>
      </c>
      <c r="G5169" s="161" t="n">
        <v>0.466</v>
      </c>
      <c r="H5169" s="161" t="inlineStr">
        <is>
          <t>2021</t>
        </is>
      </c>
      <c r="I5169" s="161" t="inlineStr">
        <is>
          <t>WB_BOOST_WIDEF.csv</t>
        </is>
      </c>
    </row>
    <row r="5170" ht="13" customHeight="1">
      <c r="A5170" s="161" t="inlineStr">
        <is>
          <t>GHA</t>
        </is>
      </c>
      <c r="B5170" s="161" t="inlineStr">
        <is>
          <t>Ghana</t>
        </is>
      </c>
      <c r="C5170" s="161" t="inlineStr">
        <is>
          <t>Sub-Saharan Africa</t>
        </is>
      </c>
      <c r="D5170" s="161" t="inlineStr">
        <is>
          <t>Lower middle income</t>
        </is>
      </c>
      <c r="E5170" s="161" t="b">
        <v>1</v>
      </c>
      <c r="F5170" s="161" t="inlineStr">
        <is>
          <t>net_fuel_trade_pct_merch</t>
        </is>
      </c>
      <c r="G5170" s="161" t="n">
        <v>-7.573999999999998</v>
      </c>
      <c r="H5170" s="161" t="inlineStr">
        <is>
          <t>2023</t>
        </is>
      </c>
      <c r="I5170" s="161" t="inlineStr">
        <is>
          <t>WDI TX.VAL.FUEL.ZS.UN less TM.VAL.FUEL.ZS.UN</t>
        </is>
      </c>
    </row>
    <row r="5171" ht="13" customHeight="1">
      <c r="A5171" s="161" t="inlineStr">
        <is>
          <t>GHA</t>
        </is>
      </c>
      <c r="B5171" s="161" t="inlineStr">
        <is>
          <t>Ghana</t>
        </is>
      </c>
      <c r="C5171" s="161" t="inlineStr">
        <is>
          <t>Sub-Saharan Africa</t>
        </is>
      </c>
      <c r="D5171" s="161" t="inlineStr">
        <is>
          <t>Lower middle income</t>
        </is>
      </c>
      <c r="E5171" s="161" t="b">
        <v>1</v>
      </c>
      <c r="F5171" s="161" t="inlineStr">
        <is>
          <t>fuel_exports_pct_merch</t>
        </is>
      </c>
      <c r="G5171" s="161" t="n">
        <v>24.53</v>
      </c>
      <c r="H5171" s="161" t="inlineStr">
        <is>
          <t>2023</t>
        </is>
      </c>
      <c r="I5171" s="161" t="inlineStr">
        <is>
          <t>API_TX_VAL_FUEL_ZS_UN_DS2_en_csv_v2_33055.zip</t>
        </is>
      </c>
    </row>
    <row r="5172" ht="13" customHeight="1">
      <c r="A5172" s="161" t="inlineStr">
        <is>
          <t>GHA</t>
        </is>
      </c>
      <c r="B5172" s="161" t="inlineStr">
        <is>
          <t>Ghana</t>
        </is>
      </c>
      <c r="C5172" s="161" t="inlineStr">
        <is>
          <t>Sub-Saharan Africa</t>
        </is>
      </c>
      <c r="D5172" s="161" t="inlineStr">
        <is>
          <t>Lower middle income</t>
        </is>
      </c>
      <c r="E5172" s="161" t="b">
        <v>1</v>
      </c>
      <c r="F5172" s="161" t="inlineStr">
        <is>
          <t>fuel_imports_pct_merch</t>
        </is>
      </c>
      <c r="G5172" s="161" t="n">
        <v>32.104</v>
      </c>
      <c r="H5172" s="161" t="inlineStr">
        <is>
          <t>2023</t>
        </is>
      </c>
      <c r="I5172" s="161" t="inlineStr">
        <is>
          <t>API_TM_VAL_FUEL_ZS_UN_DS2_en_csv_v2_36140.zip</t>
        </is>
      </c>
    </row>
    <row r="5173" ht="13" customHeight="1">
      <c r="A5173" s="161" t="inlineStr">
        <is>
          <t>GHA</t>
        </is>
      </c>
      <c r="B5173" s="161" t="inlineStr">
        <is>
          <t>Ghana</t>
        </is>
      </c>
      <c r="C5173" s="161" t="inlineStr">
        <is>
          <t>Sub-Saharan Africa</t>
        </is>
      </c>
      <c r="D5173" s="161" t="inlineStr">
        <is>
          <t>Lower middle income</t>
        </is>
      </c>
      <c r="E5173" s="161" t="b">
        <v>1</v>
      </c>
      <c r="F5173" s="161" t="inlineStr">
        <is>
          <t>energy_import_dep_pct</t>
        </is>
      </c>
      <c r="G5173" s="161" t="n">
        <v>-22.366</v>
      </c>
      <c r="H5173" s="161" t="inlineStr">
        <is>
          <t>2022</t>
        </is>
      </c>
      <c r="I5173" s="161" t="inlineStr">
        <is>
          <t>API_EG_IMP_CONS_ZS_DS2_en_csv_v2_160768.zip</t>
        </is>
      </c>
    </row>
    <row r="5174" ht="13" customHeight="1">
      <c r="A5174" s="161" t="inlineStr">
        <is>
          <t>GHA</t>
        </is>
      </c>
      <c r="B5174" s="161" t="inlineStr">
        <is>
          <t>Ghana</t>
        </is>
      </c>
      <c r="C5174" s="161" t="inlineStr">
        <is>
          <t>Sub-Saharan Africa</t>
        </is>
      </c>
      <c r="D5174" s="161" t="inlineStr">
        <is>
          <t>Lower middle income</t>
        </is>
      </c>
      <c r="E5174" s="161" t="b">
        <v>1</v>
      </c>
      <c r="F5174" s="161" t="inlineStr">
        <is>
          <t>fossil_rents_total_pct_gdp</t>
        </is>
      </c>
      <c r="G5174" s="161" t="n">
        <v>4.426</v>
      </c>
      <c r="H5174" s="161" t="inlineStr">
        <is>
          <t>2021</t>
        </is>
      </c>
      <c r="I5174" s="161" t="inlineStr">
        <is>
          <t>WDI NY.GDP.PETR+NGAS+COAL.RT.ZS</t>
        </is>
      </c>
    </row>
    <row r="5175" ht="13" customHeight="1">
      <c r="A5175" s="161" t="inlineStr">
        <is>
          <t>GHA</t>
        </is>
      </c>
      <c r="B5175" s="161" t="inlineStr">
        <is>
          <t>Ghana</t>
        </is>
      </c>
      <c r="C5175" s="161" t="inlineStr">
        <is>
          <t>Sub-Saharan Africa</t>
        </is>
      </c>
      <c r="D5175" s="161" t="inlineStr">
        <is>
          <t>Lower middle income</t>
        </is>
      </c>
      <c r="E5175" s="161" t="b">
        <v>1</v>
      </c>
      <c r="F5175" s="161" t="inlineStr">
        <is>
          <t>oil_rents_pct_gdp</t>
        </is>
      </c>
      <c r="G5175" s="161" t="n">
        <v>4.055</v>
      </c>
      <c r="H5175" s="161" t="inlineStr">
        <is>
          <t>2021</t>
        </is>
      </c>
      <c r="I5175" s="161" t="inlineStr">
        <is>
          <t>API_NY_GDP_PETR_RT_ZS_DS2_en_csv_v2_40227.zip</t>
        </is>
      </c>
    </row>
    <row r="5176" ht="13" customHeight="1">
      <c r="A5176" s="161" t="inlineStr">
        <is>
          <t>GHA</t>
        </is>
      </c>
      <c r="B5176" s="161" t="inlineStr">
        <is>
          <t>Ghana</t>
        </is>
      </c>
      <c r="C5176" s="161" t="inlineStr">
        <is>
          <t>Sub-Saharan Africa</t>
        </is>
      </c>
      <c r="D5176" s="161" t="inlineStr">
        <is>
          <t>Lower middle income</t>
        </is>
      </c>
      <c r="E5176" s="161" t="b">
        <v>1</v>
      </c>
      <c r="F5176" s="161" t="inlineStr">
        <is>
          <t>gas_rents_pct_gdp</t>
        </is>
      </c>
      <c r="G5176" s="161" t="n">
        <v>0.371</v>
      </c>
      <c r="H5176" s="161" t="inlineStr">
        <is>
          <t>2021</t>
        </is>
      </c>
      <c r="I5176" s="161" t="inlineStr">
        <is>
          <t>API_NY_GDP_NGAS_RT_ZS_DS2_en_csv_v2_35861.zip</t>
        </is>
      </c>
    </row>
    <row r="5177" ht="13" customHeight="1">
      <c r="A5177" s="161" t="inlineStr">
        <is>
          <t>GHA</t>
        </is>
      </c>
      <c r="B5177" s="161" t="inlineStr">
        <is>
          <t>Ghana</t>
        </is>
      </c>
      <c r="C5177" s="161" t="inlineStr">
        <is>
          <t>Sub-Saharan Africa</t>
        </is>
      </c>
      <c r="D5177" s="161" t="inlineStr">
        <is>
          <t>Lower middle income</t>
        </is>
      </c>
      <c r="E5177" s="161" t="b">
        <v>1</v>
      </c>
      <c r="F5177" s="161" t="inlineStr">
        <is>
          <t>coal_rents_pct_gdp</t>
        </is>
      </c>
      <c r="G5177" s="161" t="n">
        <v>0</v>
      </c>
      <c r="H5177" s="161" t="inlineStr">
        <is>
          <t>2021</t>
        </is>
      </c>
      <c r="I5177" s="161" t="inlineStr">
        <is>
          <t>API_NY_GDP_COAL_RT_ZS_DS2_en_csv_v2_35370.zip</t>
        </is>
      </c>
    </row>
    <row r="5178" ht="13" customHeight="1">
      <c r="A5178" s="161" t="inlineStr">
        <is>
          <t>GHA</t>
        </is>
      </c>
      <c r="B5178" s="161" t="inlineStr">
        <is>
          <t>Ghana</t>
        </is>
      </c>
      <c r="C5178" s="161" t="inlineStr">
        <is>
          <t>Sub-Saharan Africa</t>
        </is>
      </c>
      <c r="D5178" s="161" t="inlineStr">
        <is>
          <t>Lower middle income</t>
        </is>
      </c>
      <c r="E5178" s="161" t="b">
        <v>1</v>
      </c>
      <c r="F5178" s="161" t="inlineStr">
        <is>
          <t>other_fossil_gen_share_pct</t>
        </is>
      </c>
      <c r="G5178" s="161" t="n">
        <v>2.349</v>
      </c>
      <c r="H5178" s="161" t="inlineStr">
        <is>
          <t>2024</t>
        </is>
      </c>
      <c r="I5178" s="161" t="inlineStr">
        <is>
          <t>release_generation_yearly_global.csv</t>
        </is>
      </c>
    </row>
    <row r="5179" ht="13" customHeight="1">
      <c r="A5179" s="161" t="inlineStr">
        <is>
          <t>GHA</t>
        </is>
      </c>
      <c r="B5179" s="161" t="inlineStr">
        <is>
          <t>Ghana</t>
        </is>
      </c>
      <c r="C5179" s="161" t="inlineStr">
        <is>
          <t>Sub-Saharan Africa</t>
        </is>
      </c>
      <c r="D5179" s="161" t="inlineStr">
        <is>
          <t>Lower middle income</t>
        </is>
      </c>
      <c r="E5179" s="161" t="b">
        <v>1</v>
      </c>
      <c r="F5179" s="161" t="inlineStr">
        <is>
          <t>renewable_share_electricity_pct</t>
        </is>
      </c>
      <c r="G5179" s="161" t="n">
        <v>43.048</v>
      </c>
      <c r="H5179" s="161" t="inlineStr">
        <is>
          <t>2024</t>
        </is>
      </c>
      <c r="I5179" s="161" t="inlineStr">
        <is>
          <t>imffossilfuelsubsidiesdata.xlsb</t>
        </is>
      </c>
    </row>
    <row r="5180" ht="13" customHeight="1">
      <c r="A5180" s="161" t="inlineStr">
        <is>
          <t>GHA</t>
        </is>
      </c>
      <c r="B5180" s="161" t="inlineStr">
        <is>
          <t>Ghana</t>
        </is>
      </c>
      <c r="C5180" s="161" t="inlineStr">
        <is>
          <t>Sub-Saharan Africa</t>
        </is>
      </c>
      <c r="D5180" s="161" t="inlineStr">
        <is>
          <t>Lower middle income</t>
        </is>
      </c>
      <c r="E5180" s="161" t="b">
        <v>1</v>
      </c>
      <c r="F5180" s="161" t="inlineStr">
        <is>
          <t>re_share_change_pp</t>
        </is>
      </c>
      <c r="G5180" s="161" t="n">
        <v>-2.301</v>
      </c>
      <c r="H5180" s="161" t="inlineStr">
        <is>
          <t>2024</t>
        </is>
      </c>
      <c r="I5180" s="161" t="inlineStr">
        <is>
          <t>release_generation_yearly_global.csv</t>
        </is>
      </c>
    </row>
    <row r="5181" ht="13" customHeight="1">
      <c r="A5181" s="161" t="inlineStr">
        <is>
          <t>GHA</t>
        </is>
      </c>
      <c r="B5181" s="161" t="inlineStr">
        <is>
          <t>Ghana</t>
        </is>
      </c>
      <c r="C5181" s="161" t="inlineStr">
        <is>
          <t>Sub-Saharan Africa</t>
        </is>
      </c>
      <c r="D5181" s="161" t="inlineStr">
        <is>
          <t>Lower middle income</t>
        </is>
      </c>
      <c r="E5181" s="161" t="b">
        <v>1</v>
      </c>
      <c r="F5181" s="161" t="inlineStr">
        <is>
          <t>re_capacity_growth_pct</t>
        </is>
      </c>
      <c r="G5181" s="161" t="n">
        <v>0</v>
      </c>
      <c r="H5181" s="161" t="inlineStr">
        <is>
          <t>2024</t>
        </is>
      </c>
      <c r="I5181" s="161" t="inlineStr">
        <is>
          <t>release_generation_yearly_global.csv</t>
        </is>
      </c>
    </row>
    <row r="5182" ht="13" customHeight="1">
      <c r="A5182" s="161" t="inlineStr">
        <is>
          <t>GHA</t>
        </is>
      </c>
      <c r="B5182" s="161" t="inlineStr">
        <is>
          <t>Ghana</t>
        </is>
      </c>
      <c r="C5182" s="161" t="inlineStr">
        <is>
          <t>Sub-Saharan Africa</t>
        </is>
      </c>
      <c r="D5182" s="161" t="inlineStr">
        <is>
          <t>Lower middle income</t>
        </is>
      </c>
      <c r="E5182" s="161" t="b">
        <v>1</v>
      </c>
      <c r="F5182" s="161" t="inlineStr">
        <is>
          <t>inn_total_inv_2030_pct_gdp</t>
        </is>
      </c>
      <c r="G5182" s="161" t="n">
        <v>4.442627023756629</v>
      </c>
      <c r="H5182" s="161" t="inlineStr">
        <is>
          <t>2030</t>
        </is>
      </c>
      <c r="I5182" s="161" t="inlineStr">
        <is>
          <t>Mitigation_Investment_Needs_v1.1.xlsx (InvestmentNeeds v1.1, model output)</t>
        </is>
      </c>
    </row>
    <row r="5183" ht="13" customHeight="1">
      <c r="A5183" s="161" t="inlineStr">
        <is>
          <t>GHA</t>
        </is>
      </c>
      <c r="B5183" s="161" t="inlineStr">
        <is>
          <t>Ghana</t>
        </is>
      </c>
      <c r="C5183" s="161" t="inlineStr">
        <is>
          <t>Sub-Saharan Africa</t>
        </is>
      </c>
      <c r="D5183" s="161" t="inlineStr">
        <is>
          <t>Lower middle income</t>
        </is>
      </c>
      <c r="E5183" s="161" t="b">
        <v>1</v>
      </c>
      <c r="F5183" s="161" t="inlineStr">
        <is>
          <t>inn_incr_inv_2030_pct_gdp</t>
        </is>
      </c>
      <c r="G5183" s="161" t="n">
        <v>1.06623048570159</v>
      </c>
      <c r="H5183" s="161" t="inlineStr">
        <is>
          <t>2030</t>
        </is>
      </c>
      <c r="I5183" s="161" t="inlineStr">
        <is>
          <t>Mitigation_Investment_Needs_v1.1.xlsx (InvestmentNeeds v1.1, model output)</t>
        </is>
      </c>
    </row>
    <row r="5184" ht="13" customHeight="1">
      <c r="A5184" s="161" t="inlineStr">
        <is>
          <t>GHA</t>
        </is>
      </c>
      <c r="B5184" s="161" t="inlineStr">
        <is>
          <t>Ghana</t>
        </is>
      </c>
      <c r="C5184" s="161" t="inlineStr">
        <is>
          <t>Sub-Saharan Africa</t>
        </is>
      </c>
      <c r="D5184" s="161" t="inlineStr">
        <is>
          <t>Lower middle income</t>
        </is>
      </c>
      <c r="E5184" s="161" t="b">
        <v>1</v>
      </c>
      <c r="F5184" s="161" t="inlineStr">
        <is>
          <t>inn_incr_inv_gen_2030_pct_gdp</t>
        </is>
      </c>
      <c r="G5184" s="161" t="n">
        <v>0.2849749578254023</v>
      </c>
      <c r="H5184" s="161" t="inlineStr">
        <is>
          <t>2030</t>
        </is>
      </c>
      <c r="I5184" s="161" t="inlineStr">
        <is>
          <t>Mitigation_Investment_Needs_v1.1.xlsx (InvestmentNeeds v1.1, model output)</t>
        </is>
      </c>
    </row>
    <row r="5185" ht="13" customHeight="1">
      <c r="A5185" s="161" t="inlineStr">
        <is>
          <t>GHA</t>
        </is>
      </c>
      <c r="B5185" s="161" t="inlineStr">
        <is>
          <t>Ghana</t>
        </is>
      </c>
      <c r="C5185" s="161" t="inlineStr">
        <is>
          <t>Sub-Saharan Africa</t>
        </is>
      </c>
      <c r="D5185" s="161" t="inlineStr">
        <is>
          <t>Lower middle income</t>
        </is>
      </c>
      <c r="E5185" s="161" t="b">
        <v>1</v>
      </c>
      <c r="F5185" s="161" t="inlineStr">
        <is>
          <t>inn_incr_inv_grid_2030_pct_gdp</t>
        </is>
      </c>
      <c r="G5185" s="161" t="n">
        <v>0.1954113996517044</v>
      </c>
      <c r="H5185" s="161" t="inlineStr">
        <is>
          <t>2030</t>
        </is>
      </c>
      <c r="I5185" s="161" t="inlineStr">
        <is>
          <t>Mitigation_Investment_Needs_v1.1.xlsx (InvestmentNeeds v1.1, model output)</t>
        </is>
      </c>
    </row>
    <row r="5186" ht="13" customHeight="1">
      <c r="A5186" s="161" t="inlineStr">
        <is>
          <t>GHA</t>
        </is>
      </c>
      <c r="B5186" s="161" t="inlineStr">
        <is>
          <t>Ghana</t>
        </is>
      </c>
      <c r="C5186" s="161" t="inlineStr">
        <is>
          <t>Sub-Saharan Africa</t>
        </is>
      </c>
      <c r="D5186" s="161" t="inlineStr">
        <is>
          <t>Lower middle income</t>
        </is>
      </c>
      <c r="E5186" s="161" t="b">
        <v>1</v>
      </c>
      <c r="F5186" s="161" t="inlineStr">
        <is>
          <t>inn_incr_inv_trn_2030_pct_gdp</t>
        </is>
      </c>
      <c r="G5186" s="161" t="n">
        <v>0.1789538603317693</v>
      </c>
      <c r="H5186" s="161" t="inlineStr">
        <is>
          <t>2030</t>
        </is>
      </c>
      <c r="I5186" s="161" t="inlineStr">
        <is>
          <t>Mitigation_Investment_Needs_v1.1.xlsx (InvestmentNeeds v1.1, model output)</t>
        </is>
      </c>
    </row>
    <row r="5187" ht="13" customHeight="1">
      <c r="A5187" s="161" t="inlineStr">
        <is>
          <t>GHA</t>
        </is>
      </c>
      <c r="B5187" s="161" t="inlineStr">
        <is>
          <t>Ghana</t>
        </is>
      </c>
      <c r="C5187" s="161" t="inlineStr">
        <is>
          <t>Sub-Saharan Africa</t>
        </is>
      </c>
      <c r="D5187" s="161" t="inlineStr">
        <is>
          <t>Lower middle income</t>
        </is>
      </c>
      <c r="E5187" s="161" t="b">
        <v>1</v>
      </c>
      <c r="F5187" s="161" t="inlineStr">
        <is>
          <t>inn_incr_inv_bld_2030_pct_gdp</t>
        </is>
      </c>
      <c r="G5187" s="161" t="n">
        <v>0.08785014938565321</v>
      </c>
      <c r="H5187" s="161" t="inlineStr">
        <is>
          <t>2030</t>
        </is>
      </c>
      <c r="I5187" s="161" t="inlineStr">
        <is>
          <t>Mitigation_Investment_Needs_v1.1.xlsx (InvestmentNeeds v1.1, model output)</t>
        </is>
      </c>
    </row>
    <row r="5188" ht="13" customHeight="1">
      <c r="A5188" s="161" t="inlineStr">
        <is>
          <t>GHA</t>
        </is>
      </c>
      <c r="B5188" s="161" t="inlineStr">
        <is>
          <t>Ghana</t>
        </is>
      </c>
      <c r="C5188" s="161" t="inlineStr">
        <is>
          <t>Sub-Saharan Africa</t>
        </is>
      </c>
      <c r="D5188" s="161" t="inlineStr">
        <is>
          <t>Lower middle income</t>
        </is>
      </c>
      <c r="E5188" s="161" t="b">
        <v>1</v>
      </c>
      <c r="F5188" s="161" t="inlineStr">
        <is>
          <t>inn_incr_inv_ind_2030_pct_gdp</t>
        </is>
      </c>
      <c r="G5188" s="161" t="n">
        <v>0.0435135531334425</v>
      </c>
      <c r="H5188" s="161" t="inlineStr">
        <is>
          <t>2030</t>
        </is>
      </c>
      <c r="I5188" s="161" t="inlineStr">
        <is>
          <t>Mitigation_Investment_Needs_v1.1.xlsx (InvestmentNeeds v1.1, model output)</t>
        </is>
      </c>
    </row>
    <row r="5189" ht="13" customHeight="1">
      <c r="A5189" s="161" t="inlineStr">
        <is>
          <t>GHA</t>
        </is>
      </c>
      <c r="B5189" s="161" t="inlineStr">
        <is>
          <t>Ghana</t>
        </is>
      </c>
      <c r="C5189" s="161" t="inlineStr">
        <is>
          <t>Sub-Saharan Africa</t>
        </is>
      </c>
      <c r="D5189" s="161" t="inlineStr">
        <is>
          <t>Lower middle income</t>
        </is>
      </c>
      <c r="E5189" s="161" t="b">
        <v>1</v>
      </c>
      <c r="F5189" s="161" t="inlineStr">
        <is>
          <t>inn_incr_inv_fuel_2030_pct_gdp</t>
        </is>
      </c>
      <c r="G5189" s="161" t="n">
        <v>0.0654504698658244</v>
      </c>
      <c r="H5189" s="161" t="inlineStr">
        <is>
          <t>2030</t>
        </is>
      </c>
      <c r="I5189" s="161" t="inlineStr">
        <is>
          <t>Mitigation_Investment_Needs_v1.1.xlsx (InvestmentNeeds v1.1, model output)</t>
        </is>
      </c>
    </row>
    <row r="5190" ht="13" customHeight="1">
      <c r="A5190" s="161" t="inlineStr">
        <is>
          <t>GHA</t>
        </is>
      </c>
      <c r="B5190" s="161" t="inlineStr">
        <is>
          <t>Ghana</t>
        </is>
      </c>
      <c r="C5190" s="161" t="inlineStr">
        <is>
          <t>Sub-Saharan Africa</t>
        </is>
      </c>
      <c r="D5190" s="161" t="inlineStr">
        <is>
          <t>Lower middle income</t>
        </is>
      </c>
      <c r="E5190" s="161" t="b">
        <v>1</v>
      </c>
      <c r="F5190" s="161" t="inlineStr">
        <is>
          <t>inn_incr_inv_afolu_2030_pct_gdp</t>
        </is>
      </c>
      <c r="G5190" s="161" t="n">
        <v>0.2100760955077953</v>
      </c>
      <c r="H5190" s="161" t="inlineStr">
        <is>
          <t>2030</t>
        </is>
      </c>
      <c r="I5190" s="161" t="inlineStr">
        <is>
          <t>Mitigation_Investment_Needs_v1.1.xlsx (InvestmentNeeds v1.1, model output)</t>
        </is>
      </c>
    </row>
    <row r="5191" ht="13" customHeight="1">
      <c r="A5191" s="161" t="inlineStr">
        <is>
          <t>GHA</t>
        </is>
      </c>
      <c r="B5191" s="161" t="inlineStr">
        <is>
          <t>Ghana</t>
        </is>
      </c>
      <c r="C5191" s="161" t="inlineStr">
        <is>
          <t>Sub-Saharan Africa</t>
        </is>
      </c>
      <c r="D5191" s="161" t="inlineStr">
        <is>
          <t>Lower middle income</t>
        </is>
      </c>
      <c r="E5191" s="161" t="b">
        <v>1</v>
      </c>
      <c r="F5191" s="161" t="inlineStr">
        <is>
          <t>inn_incr_cost_a_2030_pct_gdp</t>
        </is>
      </c>
      <c r="G5191" s="161" t="n">
        <v>0.0866980690056314</v>
      </c>
      <c r="H5191" s="161" t="inlineStr">
        <is>
          <t>2030</t>
        </is>
      </c>
      <c r="I5191" s="161" t="inlineStr">
        <is>
          <t>Mitigation_Investment_Needs_v1.1.xlsx (InvestmentNeeds v1.1, model output)</t>
        </is>
      </c>
    </row>
    <row r="5192" ht="13" customHeight="1">
      <c r="A5192" s="161" t="inlineStr">
        <is>
          <t>GHA</t>
        </is>
      </c>
      <c r="B5192" s="161" t="inlineStr">
        <is>
          <t>Ghana</t>
        </is>
      </c>
      <c r="C5192" s="161" t="inlineStr">
        <is>
          <t>Sub-Saharan Africa</t>
        </is>
      </c>
      <c r="D5192" s="161" t="inlineStr">
        <is>
          <t>Lower middle income</t>
        </is>
      </c>
      <c r="E5192" s="161" t="b">
        <v>1</v>
      </c>
      <c r="F5192" s="161" t="inlineStr">
        <is>
          <t>inn_incr_cost_b_2030_pct_gdp</t>
        </is>
      </c>
      <c r="G5192" s="161" t="n">
        <v>0.0369505132925582</v>
      </c>
      <c r="H5192" s="161" t="inlineStr">
        <is>
          <t>2030</t>
        </is>
      </c>
      <c r="I5192" s="161" t="inlineStr">
        <is>
          <t>Mitigation_Investment_Needs_v1.1.xlsx (InvestmentNeeds v1.1, model output)</t>
        </is>
      </c>
    </row>
    <row r="5193" ht="13" customHeight="1">
      <c r="A5193" s="161" t="inlineStr">
        <is>
          <t>GHA</t>
        </is>
      </c>
      <c r="B5193" s="161" t="inlineStr">
        <is>
          <t>Ghana</t>
        </is>
      </c>
      <c r="C5193" s="161" t="inlineStr">
        <is>
          <t>Sub-Saharan Africa</t>
        </is>
      </c>
      <c r="D5193" s="161" t="inlineStr">
        <is>
          <t>Lower middle income</t>
        </is>
      </c>
      <c r="E5193" s="161" t="b">
        <v>1</v>
      </c>
      <c r="F5193" s="161" t="inlineStr">
        <is>
          <t>inn_incr_cost_c_2030_pct_gdp</t>
        </is>
      </c>
      <c r="G5193" s="161" t="n">
        <v>0.0042082943869268</v>
      </c>
      <c r="H5193" s="161" t="inlineStr">
        <is>
          <t>2030</t>
        </is>
      </c>
      <c r="I5193" s="161" t="inlineStr">
        <is>
          <t>Mitigation_Investment_Needs_v1.1.xlsx (InvestmentNeeds v1.1, model output)</t>
        </is>
      </c>
    </row>
    <row r="5194" ht="13" customHeight="1">
      <c r="A5194" s="161" t="inlineStr">
        <is>
          <t>GHA</t>
        </is>
      </c>
      <c r="B5194" s="161" t="inlineStr">
        <is>
          <t>Ghana</t>
        </is>
      </c>
      <c r="C5194" s="161" t="inlineStr">
        <is>
          <t>Sub-Saharan Africa</t>
        </is>
      </c>
      <c r="D5194" s="161" t="inlineStr">
        <is>
          <t>Lower middle income</t>
        </is>
      </c>
      <c r="E5194" s="161" t="b">
        <v>1</v>
      </c>
      <c r="F5194" s="161" t="inlineStr">
        <is>
          <t>inn_cost_per_t_b_2030_usd</t>
        </is>
      </c>
      <c r="G5194" s="161" t="n">
        <v>56.0777660779486</v>
      </c>
      <c r="H5194" s="161" t="inlineStr">
        <is>
          <t>2030</t>
        </is>
      </c>
      <c r="I5194" s="161" t="inlineStr">
        <is>
          <t>Mitigation_Investment_Needs_v1.1.xlsx (InvestmentNeeds v1.1, model output)</t>
        </is>
      </c>
    </row>
    <row r="5195" ht="13" customHeight="1">
      <c r="A5195" s="161" t="inlineStr">
        <is>
          <t>GHA</t>
        </is>
      </c>
      <c r="B5195" s="161" t="inlineStr">
        <is>
          <t>Ghana</t>
        </is>
      </c>
      <c r="C5195" s="161" t="inlineStr">
        <is>
          <t>Sub-Saharan Africa</t>
        </is>
      </c>
      <c r="D5195" s="161" t="inlineStr">
        <is>
          <t>Lower middle income</t>
        </is>
      </c>
      <c r="E5195" s="161" t="b">
        <v>1</v>
      </c>
      <c r="F5195" s="161" t="inlineStr">
        <is>
          <t>inn_coc_penalty_2030_pct_gdp</t>
        </is>
      </c>
      <c r="G5195" s="161" t="n">
        <v>0.2072814821378049</v>
      </c>
      <c r="H5195" s="161" t="inlineStr">
        <is>
          <t>2030</t>
        </is>
      </c>
      <c r="I5195" s="161" t="inlineStr">
        <is>
          <t>Mitigation_Investment_Needs_v1.1.xlsx (InvestmentNeeds v1.1, model output)</t>
        </is>
      </c>
    </row>
    <row r="5196" ht="13" customHeight="1">
      <c r="A5196" s="161" t="inlineStr">
        <is>
          <t>GHA</t>
        </is>
      </c>
      <c r="B5196" s="161" t="inlineStr">
        <is>
          <t>Ghana</t>
        </is>
      </c>
      <c r="C5196" s="161" t="inlineStr">
        <is>
          <t>Sub-Saharan Africa</t>
        </is>
      </c>
      <c r="D5196" s="161" t="inlineStr">
        <is>
          <t>Lower middle income</t>
        </is>
      </c>
      <c r="E5196" s="161" t="b">
        <v>1</v>
      </c>
      <c r="F5196" s="161" t="inlineStr">
        <is>
          <t>inn_pima_adj_inv_2030_pct_gdp</t>
        </is>
      </c>
      <c r="G5196" s="161" t="n">
        <v>5.627327563425066</v>
      </c>
      <c r="H5196" s="161" t="inlineStr">
        <is>
          <t>2030</t>
        </is>
      </c>
      <c r="I5196" s="161" t="inlineStr">
        <is>
          <t>Mitigation_Investment_Needs_v1.1.xlsx (InvestmentNeeds v1.1, model output)</t>
        </is>
      </c>
    </row>
    <row r="5197" ht="13" customHeight="1">
      <c r="A5197" s="161" t="inlineStr">
        <is>
          <t>GHA</t>
        </is>
      </c>
      <c r="B5197" s="161" t="inlineStr">
        <is>
          <t>Ghana</t>
        </is>
      </c>
      <c r="C5197" s="161" t="inlineStr">
        <is>
          <t>Sub-Saharan Africa</t>
        </is>
      </c>
      <c r="D5197" s="161" t="inlineStr">
        <is>
          <t>Lower middle income</t>
        </is>
      </c>
      <c r="E5197" s="161" t="b">
        <v>1</v>
      </c>
      <c r="F5197" s="161" t="inlineStr">
        <is>
          <t>nmim_nz_inv_2030_pct_gdp</t>
        </is>
      </c>
      <c r="G5197" s="161" t="n">
        <v>2.267174711882809</v>
      </c>
      <c r="H5197" s="161" t="inlineStr">
        <is>
          <t>2030</t>
        </is>
      </c>
      <c r="I5197" s="161" t="inlineStr">
        <is>
          <t>nmim_summary_v0_2.csv (InvestmentNeeds NMIM v0.2, model output)</t>
        </is>
      </c>
    </row>
    <row r="5198" ht="13" customHeight="1">
      <c r="A5198" s="161" t="inlineStr">
        <is>
          <t>GHA</t>
        </is>
      </c>
      <c r="B5198" s="161" t="inlineStr">
        <is>
          <t>Ghana</t>
        </is>
      </c>
      <c r="C5198" s="161" t="inlineStr">
        <is>
          <t>Sub-Saharan Africa</t>
        </is>
      </c>
      <c r="D5198" s="161" t="inlineStr">
        <is>
          <t>Lower middle income</t>
        </is>
      </c>
      <c r="E5198" s="161" t="b">
        <v>1</v>
      </c>
      <c r="F5198" s="161" t="inlineStr">
        <is>
          <t>nmim_typ1_2030_pct_gdp</t>
        </is>
      </c>
      <c r="G5198" s="161" t="n">
        <v>0.4364959899227057</v>
      </c>
      <c r="H5198" s="161" t="inlineStr">
        <is>
          <t>2030</t>
        </is>
      </c>
      <c r="I5198" s="161" t="inlineStr">
        <is>
          <t>nmim_summary_v0_2.csv (InvestmentNeeds NMIM v0.2, model output)</t>
        </is>
      </c>
    </row>
    <row r="5199" ht="13" customHeight="1">
      <c r="A5199" s="161" t="inlineStr">
        <is>
          <t>GHA</t>
        </is>
      </c>
      <c r="B5199" s="161" t="inlineStr">
        <is>
          <t>Ghana</t>
        </is>
      </c>
      <c r="C5199" s="161" t="inlineStr">
        <is>
          <t>Sub-Saharan Africa</t>
        </is>
      </c>
      <c r="D5199" s="161" t="inlineStr">
        <is>
          <t>Lower middle income</t>
        </is>
      </c>
      <c r="E5199" s="161" t="b">
        <v>1</v>
      </c>
      <c r="F5199" s="161" t="inlineStr">
        <is>
          <t>nmim_typ2_2030_pct_gdp</t>
        </is>
      </c>
      <c r="G5199" s="161" t="n">
        <v>0.3905145911316872</v>
      </c>
      <c r="H5199" s="161" t="inlineStr">
        <is>
          <t>2030</t>
        </is>
      </c>
      <c r="I5199" s="161" t="inlineStr">
        <is>
          <t>nmim_summary_v0_2.csv (InvestmentNeeds NMIM v0.2, model output)</t>
        </is>
      </c>
    </row>
    <row r="5200" ht="13" customHeight="1">
      <c r="A5200" s="161" t="inlineStr">
        <is>
          <t>GHA</t>
        </is>
      </c>
      <c r="B5200" s="161" t="inlineStr">
        <is>
          <t>Ghana</t>
        </is>
      </c>
      <c r="C5200" s="161" t="inlineStr">
        <is>
          <t>Sub-Saharan Africa</t>
        </is>
      </c>
      <c r="D5200" s="161" t="inlineStr">
        <is>
          <t>Lower middle income</t>
        </is>
      </c>
      <c r="E5200" s="161" t="b">
        <v>1</v>
      </c>
      <c r="F5200" s="161" t="inlineStr">
        <is>
          <t>nmim_typ3_2030_pct_gdp</t>
        </is>
      </c>
      <c r="G5200" s="161" t="n">
        <v>0.3739112515693266</v>
      </c>
      <c r="H5200" s="161" t="inlineStr">
        <is>
          <t>2030</t>
        </is>
      </c>
      <c r="I5200" s="161" t="inlineStr">
        <is>
          <t>nmim_summary_v0_2.csv (InvestmentNeeds NMIM v0.2, model output)</t>
        </is>
      </c>
    </row>
    <row r="5201" ht="13" customHeight="1">
      <c r="A5201" s="161" t="inlineStr">
        <is>
          <t>GHA</t>
        </is>
      </c>
      <c r="B5201" s="161" t="inlineStr">
        <is>
          <t>Ghana</t>
        </is>
      </c>
      <c r="C5201" s="161" t="inlineStr">
        <is>
          <t>Sub-Saharan Africa</t>
        </is>
      </c>
      <c r="D5201" s="161" t="inlineStr">
        <is>
          <t>Lower middle income</t>
        </is>
      </c>
      <c r="E5201" s="161" t="b">
        <v>1</v>
      </c>
      <c r="F5201" s="161" t="inlineStr">
        <is>
          <t>nmim_typ4_2030_pct_gdp</t>
        </is>
      </c>
      <c r="G5201" s="161" t="n">
        <v>0.6869571490847409</v>
      </c>
      <c r="H5201" s="161" t="inlineStr">
        <is>
          <t>2030</t>
        </is>
      </c>
      <c r="I5201" s="161" t="inlineStr">
        <is>
          <t>nmim_summary_v0_2.csv (InvestmentNeeds NMIM v0.2, model output)</t>
        </is>
      </c>
    </row>
    <row r="5202" ht="13" customHeight="1">
      <c r="A5202" s="161" t="inlineStr">
        <is>
          <t>GHA</t>
        </is>
      </c>
      <c r="B5202" s="161" t="inlineStr">
        <is>
          <t>Ghana</t>
        </is>
      </c>
      <c r="C5202" s="161" t="inlineStr">
        <is>
          <t>Sub-Saharan Africa</t>
        </is>
      </c>
      <c r="D5202" s="161" t="inlineStr">
        <is>
          <t>Lower middle income</t>
        </is>
      </c>
      <c r="E5202" s="161" t="b">
        <v>1</v>
      </c>
      <c r="F5202" s="161" t="inlineStr">
        <is>
          <t>nmim_typ5_2030_pct_gdp</t>
        </is>
      </c>
      <c r="G5202" s="161" t="n">
        <v>0.3792957301743486</v>
      </c>
      <c r="H5202" s="161" t="inlineStr">
        <is>
          <t>2030</t>
        </is>
      </c>
      <c r="I5202" s="161" t="inlineStr">
        <is>
          <t>nmim_summary_v0_2.csv (InvestmentNeeds NMIM v0.2, model output)</t>
        </is>
      </c>
    </row>
    <row r="5203" ht="13" customHeight="1">
      <c r="A5203" s="161" t="inlineStr">
        <is>
          <t>GHA</t>
        </is>
      </c>
      <c r="B5203" s="161" t="inlineStr">
        <is>
          <t>Ghana</t>
        </is>
      </c>
      <c r="C5203" s="161" t="inlineStr">
        <is>
          <t>Sub-Saharan Africa</t>
        </is>
      </c>
      <c r="D5203" s="161" t="inlineStr">
        <is>
          <t>Lower middle income</t>
        </is>
      </c>
      <c r="E5203" s="161" t="b">
        <v>1</v>
      </c>
      <c r="F5203" s="161" t="inlineStr">
        <is>
          <t>nmim_budget_need_2030_pct_gdp</t>
        </is>
      </c>
      <c r="G5203" s="161" t="n">
        <v>0.6425831346932842</v>
      </c>
      <c r="H5203" s="161" t="inlineStr">
        <is>
          <t>2030</t>
        </is>
      </c>
      <c r="I5203" s="161" t="inlineStr">
        <is>
          <t>nmim_summary_v0_2.csv (InvestmentNeeds NMIM v0.2, model output)</t>
        </is>
      </c>
    </row>
    <row r="5204" ht="13" customHeight="1">
      <c r="A5204" s="161" t="inlineStr">
        <is>
          <t>GHA</t>
        </is>
      </c>
      <c r="B5204" s="161" t="inlineStr">
        <is>
          <t>Ghana</t>
        </is>
      </c>
      <c r="C5204" s="161" t="inlineStr">
        <is>
          <t>Sub-Saharan Africa</t>
        </is>
      </c>
      <c r="D5204" s="161" t="inlineStr">
        <is>
          <t>Lower middle income</t>
        </is>
      </c>
      <c r="E5204" s="161" t="b">
        <v>1</v>
      </c>
      <c r="F5204" s="161" t="inlineStr">
        <is>
          <t>nmim_private_share_2030_pct</t>
        </is>
      </c>
      <c r="G5204" s="161" t="n">
        <v>54.43237255728432</v>
      </c>
      <c r="H5204" s="161" t="inlineStr">
        <is>
          <t>2030</t>
        </is>
      </c>
      <c r="I5204" s="161" t="inlineStr">
        <is>
          <t>nmim_summary_v0_2.csv (InvestmentNeeds NMIM v0.2, model output)</t>
        </is>
      </c>
    </row>
    <row r="5205" ht="13" customHeight="1">
      <c r="A5205" s="161" t="inlineStr">
        <is>
          <t>GHA</t>
        </is>
      </c>
      <c r="B5205" s="161" t="inlineStr">
        <is>
          <t>Ghana</t>
        </is>
      </c>
      <c r="C5205" s="161" t="inlineStr">
        <is>
          <t>Sub-Saharan Africa</t>
        </is>
      </c>
      <c r="D5205" s="161" t="inlineStr">
        <is>
          <t>Lower middle income</t>
        </is>
      </c>
      <c r="E5205" s="161" t="b">
        <v>1</v>
      </c>
      <c r="F5205" s="161" t="inlineStr">
        <is>
          <t>nmim_incr_inv_2030_pct_gdp</t>
        </is>
      </c>
      <c r="G5205" s="161" t="n">
        <v>1.423877302532708</v>
      </c>
      <c r="H5205" s="161" t="inlineStr">
        <is>
          <t>2030</t>
        </is>
      </c>
      <c r="I5205" s="161" t="inlineStr">
        <is>
          <t>nmim_summary_v0_2.csv (InvestmentNeeds NMIM v0.2, model output)</t>
        </is>
      </c>
    </row>
    <row r="5206" ht="13" customHeight="1">
      <c r="A5206" s="161" t="inlineStr">
        <is>
          <t>GHA</t>
        </is>
      </c>
      <c r="B5206" s="161" t="inlineStr">
        <is>
          <t>Ghana</t>
        </is>
      </c>
      <c r="C5206" s="161" t="inlineStr">
        <is>
          <t>Sub-Saharan Africa</t>
        </is>
      </c>
      <c r="D5206" s="161" t="inlineStr">
        <is>
          <t>Lower middle income</t>
        </is>
      </c>
      <c r="E5206" s="161" t="b">
        <v>1</v>
      </c>
      <c r="F5206" s="161" t="inlineStr">
        <is>
          <t>nmim_incr_inv_2050_pct_gdp</t>
        </is>
      </c>
      <c r="G5206" s="161" t="n">
        <v>1.38036820346377</v>
      </c>
      <c r="H5206" s="161" t="inlineStr">
        <is>
          <t>2050</t>
        </is>
      </c>
      <c r="I5206" s="161" t="inlineStr">
        <is>
          <t>nmim_summary_v0_2.csv (InvestmentNeeds NMIM v0.2, model output)</t>
        </is>
      </c>
    </row>
    <row r="5207" ht="13" customHeight="1">
      <c r="A5207" s="161" t="inlineStr">
        <is>
          <t>GHA</t>
        </is>
      </c>
      <c r="B5207" s="161" t="inlineStr">
        <is>
          <t>Ghana</t>
        </is>
      </c>
      <c r="C5207" s="161" t="inlineStr">
        <is>
          <t>Sub-Saharan Africa</t>
        </is>
      </c>
      <c r="D5207" s="161" t="inlineStr">
        <is>
          <t>Lower middle income</t>
        </is>
      </c>
      <c r="E5207" s="161" t="b">
        <v>1</v>
      </c>
      <c r="F5207" s="161" t="inlineStr">
        <is>
          <t>nmim_pv_incr_cost_b_pct_gdp</t>
        </is>
      </c>
      <c r="G5207" s="161" t="n">
        <v>-1.017562715161451</v>
      </c>
      <c r="H5207" s="161" t="inlineStr">
        <is>
          <t>2025-2050</t>
        </is>
      </c>
      <c r="I5207" s="161" t="inlineStr">
        <is>
          <t>nmim_summary_v0_2.csv (InvestmentNeeds NMIM v0.2, model output)</t>
        </is>
      </c>
    </row>
    <row r="5208" ht="13" customHeight="1">
      <c r="A5208" s="161" t="inlineStr">
        <is>
          <t>GHA</t>
        </is>
      </c>
      <c r="B5208" s="161" t="inlineStr">
        <is>
          <t>Ghana</t>
        </is>
      </c>
      <c r="C5208" s="161" t="inlineStr">
        <is>
          <t>Sub-Saharan Africa</t>
        </is>
      </c>
      <c r="D5208" s="161" t="inlineStr">
        <is>
          <t>Lower middle income</t>
        </is>
      </c>
      <c r="E5208" s="161" t="b">
        <v>1</v>
      </c>
      <c r="F5208" s="161" t="inlineStr">
        <is>
          <t>price_diesel_usd_litre</t>
        </is>
      </c>
      <c r="G5208" s="161" t="n">
        <v>1.188</v>
      </c>
      <c r="H5208" s="161" t="inlineStr">
        <is>
          <t>2024</t>
        </is>
      </c>
      <c r="I5208" s="161" t="inlineStr">
        <is>
          <t>imffossilfuelsubsidiesdata.xlsb</t>
        </is>
      </c>
    </row>
    <row r="5209" ht="13" customHeight="1">
      <c r="A5209" s="161" t="inlineStr">
        <is>
          <t>GHA</t>
        </is>
      </c>
      <c r="B5209" s="161" t="inlineStr">
        <is>
          <t>Ghana</t>
        </is>
      </c>
      <c r="C5209" s="161" t="inlineStr">
        <is>
          <t>Sub-Saharan Africa</t>
        </is>
      </c>
      <c r="D5209" s="161" t="inlineStr">
        <is>
          <t>Lower middle income</t>
        </is>
      </c>
      <c r="E5209" s="161" t="b">
        <v>1</v>
      </c>
      <c r="F5209" s="161" t="inlineStr">
        <is>
          <t>price_gasoline_usd_litre</t>
        </is>
      </c>
      <c r="G5209" s="161" t="n">
        <v>1.33</v>
      </c>
      <c r="H5209" s="161" t="inlineStr">
        <is>
          <t>2024</t>
        </is>
      </c>
      <c r="I5209" s="161" t="inlineStr">
        <is>
          <t>imffossilfuelsubsidiesdata.xlsb</t>
        </is>
      </c>
    </row>
    <row r="5210" ht="13" customHeight="1">
      <c r="A5210" s="161" t="inlineStr">
        <is>
          <t>GHA</t>
        </is>
      </c>
      <c r="B5210" s="161" t="inlineStr">
        <is>
          <t>Ghana</t>
        </is>
      </c>
      <c r="C5210" s="161" t="inlineStr">
        <is>
          <t>Sub-Saharan Africa</t>
        </is>
      </c>
      <c r="D5210" s="161" t="inlineStr">
        <is>
          <t>Lower middle income</t>
        </is>
      </c>
      <c r="E5210" s="161" t="b">
        <v>1</v>
      </c>
      <c r="F5210" s="161" t="inlineStr">
        <is>
          <t>price_electricity_residential_usd_kwh</t>
        </is>
      </c>
      <c r="G5210" s="161" t="n">
        <v>0.16</v>
      </c>
      <c r="H5210" s="161" t="inlineStr">
        <is>
          <t>2024</t>
        </is>
      </c>
      <c r="I5210" s="161" t="inlineStr">
        <is>
          <t>imffossilfuelsubsidiesdata.xlsb</t>
        </is>
      </c>
    </row>
    <row r="5211" ht="13" customHeight="1">
      <c r="A5211" s="161" t="inlineStr">
        <is>
          <t>GHA</t>
        </is>
      </c>
      <c r="B5211" s="161" t="inlineStr">
        <is>
          <t>Ghana</t>
        </is>
      </c>
      <c r="C5211" s="161" t="inlineStr">
        <is>
          <t>Sub-Saharan Africa</t>
        </is>
      </c>
      <c r="D5211" s="161" t="inlineStr">
        <is>
          <t>Lower middle income</t>
        </is>
      </c>
      <c r="E5211" s="161" t="b">
        <v>1</v>
      </c>
      <c r="F5211" s="161" t="inlineStr">
        <is>
          <t>price_electricity_industry_usd_kwh</t>
        </is>
      </c>
      <c r="G5211" s="161" t="n">
        <v>0.14</v>
      </c>
      <c r="H5211" s="161" t="inlineStr">
        <is>
          <t>2024</t>
        </is>
      </c>
      <c r="I5211" s="161" t="inlineStr">
        <is>
          <t>imffossilfuelsubsidiesdata.xlsb</t>
        </is>
      </c>
    </row>
    <row r="5212" ht="13" customHeight="1">
      <c r="A5212" s="161" t="inlineStr">
        <is>
          <t>GHA</t>
        </is>
      </c>
      <c r="B5212" s="161" t="inlineStr">
        <is>
          <t>Ghana</t>
        </is>
      </c>
      <c r="C5212" s="161" t="inlineStr">
        <is>
          <t>Sub-Saharan Africa</t>
        </is>
      </c>
      <c r="D5212" s="161" t="inlineStr">
        <is>
          <t>Lower middle income</t>
        </is>
      </c>
      <c r="E5212" s="161" t="b">
        <v>1</v>
      </c>
      <c r="F5212" s="161" t="inlineStr">
        <is>
          <t>price_gas_residential_usd_gj</t>
        </is>
      </c>
      <c r="G5212" s="161" t="n">
        <v>9.616</v>
      </c>
      <c r="H5212" s="161" t="inlineStr">
        <is>
          <t>2024</t>
        </is>
      </c>
      <c r="I5212" s="161" t="inlineStr">
        <is>
          <t>imffossilfuelsubsidiesdata.xlsb</t>
        </is>
      </c>
    </row>
    <row r="5213" ht="13" customHeight="1">
      <c r="A5213" s="161" t="inlineStr">
        <is>
          <t>GHA</t>
        </is>
      </c>
      <c r="B5213" s="161" t="inlineStr">
        <is>
          <t>Ghana</t>
        </is>
      </c>
      <c r="C5213" s="161" t="inlineStr">
        <is>
          <t>Sub-Saharan Africa</t>
        </is>
      </c>
      <c r="D5213" s="161" t="inlineStr">
        <is>
          <t>Lower middle income</t>
        </is>
      </c>
      <c r="E5213" s="161" t="b">
        <v>1</v>
      </c>
      <c r="F5213" s="161" t="inlineStr">
        <is>
          <t>price_gas_industry_usd_gj</t>
        </is>
      </c>
      <c r="G5213" s="161" t="n">
        <v>5.6</v>
      </c>
      <c r="H5213" s="161" t="inlineStr">
        <is>
          <t>2024</t>
        </is>
      </c>
      <c r="I5213" s="161" t="inlineStr">
        <is>
          <t>imffossilfuelsubsidiesdata.xlsb</t>
        </is>
      </c>
    </row>
    <row r="5214" ht="13" customHeight="1">
      <c r="A5214" s="161" t="inlineStr">
        <is>
          <t>GHA</t>
        </is>
      </c>
      <c r="B5214" s="161" t="inlineStr">
        <is>
          <t>Ghana</t>
        </is>
      </c>
      <c r="C5214" s="161" t="inlineStr">
        <is>
          <t>Sub-Saharan Africa</t>
        </is>
      </c>
      <c r="D5214" s="161" t="inlineStr">
        <is>
          <t>Lower middle income</t>
        </is>
      </c>
      <c r="E5214" s="161" t="b">
        <v>1</v>
      </c>
      <c r="F5214" s="161" t="inlineStr">
        <is>
          <t>price_gas_power_usd_gj</t>
        </is>
      </c>
      <c r="G5214" s="161" t="n">
        <v>4.826</v>
      </c>
      <c r="H5214" s="161" t="inlineStr">
        <is>
          <t>2024</t>
        </is>
      </c>
      <c r="I5214" s="161" t="inlineStr">
        <is>
          <t>imffossilfuelsubsidiesdata.xlsb</t>
        </is>
      </c>
    </row>
    <row r="5215" ht="13" customHeight="1">
      <c r="A5215" s="161" t="inlineStr">
        <is>
          <t>GHA</t>
        </is>
      </c>
      <c r="B5215" s="161" t="inlineStr">
        <is>
          <t>Ghana</t>
        </is>
      </c>
      <c r="C5215" s="161" t="inlineStr">
        <is>
          <t>Sub-Saharan Africa</t>
        </is>
      </c>
      <c r="D5215" s="161" t="inlineStr">
        <is>
          <t>Lower middle income</t>
        </is>
      </c>
      <c r="E5215" s="161" t="b">
        <v>1</v>
      </c>
      <c r="F5215" s="161" t="inlineStr">
        <is>
          <t>price_coal_residential_usd_gj</t>
        </is>
      </c>
      <c r="G5215" s="161" t="n">
        <v>14.7</v>
      </c>
      <c r="H5215" s="161" t="inlineStr">
        <is>
          <t>2024</t>
        </is>
      </c>
      <c r="I5215" s="161" t="inlineStr">
        <is>
          <t>imffossilfuelsubsidiesdata.xlsb</t>
        </is>
      </c>
    </row>
    <row r="5216" ht="13" customHeight="1">
      <c r="A5216" s="161" t="inlineStr">
        <is>
          <t>GHA</t>
        </is>
      </c>
      <c r="B5216" s="161" t="inlineStr">
        <is>
          <t>Ghana</t>
        </is>
      </c>
      <c r="C5216" s="161" t="inlineStr">
        <is>
          <t>Sub-Saharan Africa</t>
        </is>
      </c>
      <c r="D5216" s="161" t="inlineStr">
        <is>
          <t>Lower middle income</t>
        </is>
      </c>
      <c r="E5216" s="161" t="b">
        <v>1</v>
      </c>
      <c r="F5216" s="161" t="inlineStr">
        <is>
          <t>price_coal_industry_usd_gj</t>
        </is>
      </c>
      <c r="G5216" s="161" t="n">
        <v>7.281</v>
      </c>
      <c r="H5216" s="161" t="inlineStr">
        <is>
          <t>2024</t>
        </is>
      </c>
      <c r="I5216" s="161" t="inlineStr">
        <is>
          <t>imffossilfuelsubsidiesdata.xlsb</t>
        </is>
      </c>
    </row>
    <row r="5217" ht="13" customHeight="1">
      <c r="A5217" s="161" t="inlineStr">
        <is>
          <t>GHA</t>
        </is>
      </c>
      <c r="B5217" s="161" t="inlineStr">
        <is>
          <t>Ghana</t>
        </is>
      </c>
      <c r="C5217" s="161" t="inlineStr">
        <is>
          <t>Sub-Saharan Africa</t>
        </is>
      </c>
      <c r="D5217" s="161" t="inlineStr">
        <is>
          <t>Lower middle income</t>
        </is>
      </c>
      <c r="E5217" s="161" t="b">
        <v>1</v>
      </c>
      <c r="F5217" s="161" t="inlineStr">
        <is>
          <t>price_coal_power_usd_gj</t>
        </is>
      </c>
      <c r="G5217" s="161" t="n">
        <v>5.787</v>
      </c>
      <c r="H5217" s="161" t="inlineStr">
        <is>
          <t>2024</t>
        </is>
      </c>
      <c r="I5217" s="161" t="inlineStr">
        <is>
          <t>imffossilfuelsubsidiesdata.xlsb</t>
        </is>
      </c>
    </row>
    <row r="5218" ht="13" customHeight="1">
      <c r="A5218" s="161" t="inlineStr">
        <is>
          <t>GHA</t>
        </is>
      </c>
      <c r="B5218" s="161" t="inlineStr">
        <is>
          <t>Ghana</t>
        </is>
      </c>
      <c r="C5218" s="161" t="inlineStr">
        <is>
          <t>Sub-Saharan Africa</t>
        </is>
      </c>
      <c r="D5218" s="161" t="inlineStr">
        <is>
          <t>Lower middle income</t>
        </is>
      </c>
      <c r="E5218" s="161" t="b">
        <v>1</v>
      </c>
      <c r="F5218" s="161" t="inlineStr">
        <is>
          <t>power_market_structure</t>
        </is>
      </c>
      <c r="G5218" s="161" t="n">
        <v>3</v>
      </c>
      <c r="H5218" s="161" t="inlineStr">
        <is>
          <t>2013</t>
        </is>
      </c>
      <c r="I5218" s="161" t="inlineStr">
        <is>
          <t>dataverse_files.zip</t>
        </is>
      </c>
    </row>
    <row r="5219" ht="13" customHeight="1">
      <c r="A5219" s="161" t="inlineStr">
        <is>
          <t>GHA</t>
        </is>
      </c>
      <c r="B5219" s="161" t="inlineStr">
        <is>
          <t>Ghana</t>
        </is>
      </c>
      <c r="C5219" s="161" t="inlineStr">
        <is>
          <t>Sub-Saharan Africa</t>
        </is>
      </c>
      <c r="D5219" s="161" t="inlineStr">
        <is>
          <t>Lower middle income</t>
        </is>
      </c>
      <c r="E5219" s="161" t="b">
        <v>1</v>
      </c>
      <c r="F5219" s="161" t="inlineStr">
        <is>
          <t>independent_regulator</t>
        </is>
      </c>
      <c r="G5219" s="161" t="n">
        <v>1</v>
      </c>
      <c r="H5219" s="161" t="inlineStr">
        <is>
          <t>2013</t>
        </is>
      </c>
      <c r="I5219" s="161" t="inlineStr">
        <is>
          <t>dataverse_files.zip</t>
        </is>
      </c>
    </row>
    <row r="5220" ht="13" customHeight="1">
      <c r="A5220" s="161" t="inlineStr">
        <is>
          <t>GHA</t>
        </is>
      </c>
      <c r="B5220" s="161" t="inlineStr">
        <is>
          <t>Ghana</t>
        </is>
      </c>
      <c r="C5220" s="161" t="inlineStr">
        <is>
          <t>Sub-Saharan Africa</t>
        </is>
      </c>
      <c r="D5220" s="161" t="inlineStr">
        <is>
          <t>Lower middle income</t>
        </is>
      </c>
      <c r="E5220" s="161" t="b">
        <v>1</v>
      </c>
      <c r="F5220" s="161" t="inlineStr">
        <is>
          <t>generation_unbundled</t>
        </is>
      </c>
      <c r="G5220" s="161" t="n">
        <v>1</v>
      </c>
      <c r="H5220" s="161" t="inlineStr">
        <is>
          <t>2013</t>
        </is>
      </c>
      <c r="I5220" s="161" t="inlineStr">
        <is>
          <t>dataverse_files.zip</t>
        </is>
      </c>
    </row>
    <row r="5221" ht="13" customHeight="1">
      <c r="A5221" s="161" t="inlineStr">
        <is>
          <t>GHA</t>
        </is>
      </c>
      <c r="B5221" s="161" t="inlineStr">
        <is>
          <t>Ghana</t>
        </is>
      </c>
      <c r="C5221" s="161" t="inlineStr">
        <is>
          <t>Sub-Saharan Africa</t>
        </is>
      </c>
      <c r="D5221" s="161" t="inlineStr">
        <is>
          <t>Lower middle income</t>
        </is>
      </c>
      <c r="E5221" s="161" t="b">
        <v>1</v>
      </c>
      <c r="F5221" s="161" t="inlineStr">
        <is>
          <t>rise_renewable_energy_score</t>
        </is>
      </c>
      <c r="G5221" s="161" t="n">
        <v>30.963</v>
      </c>
      <c r="H5221" s="161" t="inlineStr">
        <is>
          <t>2023</t>
        </is>
      </c>
      <c r="I5221" s="161" t="inlineStr">
        <is>
          <t>WB_RISE_WIDEF.csv</t>
        </is>
      </c>
    </row>
    <row r="5222" ht="13" customHeight="1">
      <c r="A5222" s="161" t="inlineStr">
        <is>
          <t>GHA</t>
        </is>
      </c>
      <c r="B5222" s="161" t="inlineStr">
        <is>
          <t>Ghana</t>
        </is>
      </c>
      <c r="C5222" s="161" t="inlineStr">
        <is>
          <t>Sub-Saharan Africa</t>
        </is>
      </c>
      <c r="D5222" s="161" t="inlineStr">
        <is>
          <t>Lower middle income</t>
        </is>
      </c>
      <c r="E5222" s="161" t="b">
        <v>1</v>
      </c>
      <c r="F5222" s="161" t="inlineStr">
        <is>
          <t>rise_level_playing_field_score</t>
        </is>
      </c>
      <c r="G5222" s="161" t="n">
        <v>0</v>
      </c>
      <c r="H5222" s="161" t="inlineStr">
        <is>
          <t>2023</t>
        </is>
      </c>
      <c r="I5222" s="161" t="inlineStr">
        <is>
          <t>WB_RISE_WIDEF.csv</t>
        </is>
      </c>
    </row>
    <row r="5223" ht="13" customHeight="1">
      <c r="A5223" s="161" t="inlineStr">
        <is>
          <t>GHA</t>
        </is>
      </c>
      <c r="B5223" s="161" t="inlineStr">
        <is>
          <t>Ghana</t>
        </is>
      </c>
      <c r="C5223" s="161" t="inlineStr">
        <is>
          <t>Sub-Saharan Africa</t>
        </is>
      </c>
      <c r="D5223" s="161" t="inlineStr">
        <is>
          <t>Lower middle income</t>
        </is>
      </c>
      <c r="E5223" s="161" t="b">
        <v>1</v>
      </c>
      <c r="F5223" s="161" t="inlineStr">
        <is>
          <t>rise_ee_financing_mechanisms_score</t>
        </is>
      </c>
      <c r="G5223" s="161" t="n">
        <v>0</v>
      </c>
      <c r="H5223" s="161" t="inlineStr">
        <is>
          <t>2023</t>
        </is>
      </c>
      <c r="I5223" s="161" t="inlineStr">
        <is>
          <t>WB_RISE_WIDEF.csv</t>
        </is>
      </c>
    </row>
    <row r="5224" ht="13" customHeight="1">
      <c r="A5224" s="161" t="inlineStr">
        <is>
          <t>GHA</t>
        </is>
      </c>
      <c r="B5224" s="161" t="inlineStr">
        <is>
          <t>Ghana</t>
        </is>
      </c>
      <c r="C5224" s="161" t="inlineStr">
        <is>
          <t>Sub-Saharan Africa</t>
        </is>
      </c>
      <c r="D5224" s="161" t="inlineStr">
        <is>
          <t>Lower middle income</t>
        </is>
      </c>
      <c r="E5224" s="161" t="b">
        <v>1</v>
      </c>
      <c r="F5224" s="161" t="inlineStr">
        <is>
          <t>revenue_pct_gdp</t>
        </is>
      </c>
      <c r="G5224" s="161" t="n">
        <v>15.776</v>
      </c>
      <c r="H5224" s="161" t="inlineStr">
        <is>
          <t>2024</t>
        </is>
      </c>
      <c r="I5224" s="161" t="inlineStr">
        <is>
          <t>dataset_2026-08-26T13_41_09_874550254Z_DEFAULT_INTEGRATION_IMF_RES_WEO_9_0_0.csv</t>
        </is>
      </c>
    </row>
    <row r="5225" ht="13" customHeight="1">
      <c r="A5225" s="161" t="inlineStr">
        <is>
          <t>GHA</t>
        </is>
      </c>
      <c r="B5225" s="161" t="inlineStr">
        <is>
          <t>Ghana</t>
        </is>
      </c>
      <c r="C5225" s="161" t="inlineStr">
        <is>
          <t>Sub-Saharan Africa</t>
        </is>
      </c>
      <c r="D5225" s="161" t="inlineStr">
        <is>
          <t>Lower middle income</t>
        </is>
      </c>
      <c r="E5225" s="161" t="b">
        <v>1</v>
      </c>
      <c r="F5225" s="161" t="inlineStr">
        <is>
          <t>primary_balance_pct_gdp</t>
        </is>
      </c>
      <c r="G5225" s="161" t="n">
        <v>-2.239</v>
      </c>
      <c r="H5225" s="161" t="inlineStr">
        <is>
          <t>2024</t>
        </is>
      </c>
      <c r="I5225" s="161" t="inlineStr">
        <is>
          <t>dataset_2026-08-26T13_41_09_874550254Z_DEFAULT_INTEGRATION_IMF_RES_WEO_9_0_0.csv</t>
        </is>
      </c>
    </row>
    <row r="5226" ht="13" customHeight="1">
      <c r="A5226" s="161" t="inlineStr">
        <is>
          <t>GHA</t>
        </is>
      </c>
      <c r="B5226" s="161" t="inlineStr">
        <is>
          <t>Ghana</t>
        </is>
      </c>
      <c r="C5226" s="161" t="inlineStr">
        <is>
          <t>Sub-Saharan Africa</t>
        </is>
      </c>
      <c r="D5226" s="161" t="inlineStr">
        <is>
          <t>Lower middle income</t>
        </is>
      </c>
      <c r="E5226" s="161" t="b">
        <v>1</v>
      </c>
      <c r="F5226" s="161" t="inlineStr">
        <is>
          <t>current_account_pct_gdp</t>
        </is>
      </c>
      <c r="G5226" s="161" t="n">
        <v>1.766</v>
      </c>
      <c r="H5226" s="161" t="inlineStr">
        <is>
          <t>2024</t>
        </is>
      </c>
      <c r="I5226" s="161" t="inlineStr">
        <is>
          <t>dataset_2026-08-26T13_41_09_874550254Z_DEFAULT_INTEGRATION_IMF_RES_WEO_9_0_0.csv</t>
        </is>
      </c>
    </row>
    <row r="5227" ht="13" customHeight="1">
      <c r="A5227" s="161" t="inlineStr">
        <is>
          <t>GHA</t>
        </is>
      </c>
      <c r="B5227" s="161" t="inlineStr">
        <is>
          <t>Ghana</t>
        </is>
      </c>
      <c r="C5227" s="161" t="inlineStr">
        <is>
          <t>Sub-Saharan Africa</t>
        </is>
      </c>
      <c r="D5227" s="161" t="inlineStr">
        <is>
          <t>Lower middle income</t>
        </is>
      </c>
      <c r="E5227" s="161" t="b">
        <v>1</v>
      </c>
      <c r="F5227" s="161" t="inlineStr">
        <is>
          <t>gross_capital_formation_pct_gdp</t>
        </is>
      </c>
      <c r="G5227" s="161" t="n">
        <v>9.9</v>
      </c>
      <c r="H5227" s="161" t="inlineStr">
        <is>
          <t>2024</t>
        </is>
      </c>
      <c r="I5227" s="161" t="inlineStr">
        <is>
          <t>dataset_2026-08-26T13_41_09_874550254Z_DEFAULT_INTEGRATION_IMF_RES_WEO_9_0_0.csv</t>
        </is>
      </c>
    </row>
    <row r="5228" ht="13" customHeight="1">
      <c r="A5228" s="161" t="inlineStr">
        <is>
          <t>GHA</t>
        </is>
      </c>
      <c r="B5228" s="161" t="inlineStr">
        <is>
          <t>Ghana</t>
        </is>
      </c>
      <c r="C5228" s="161" t="inlineStr">
        <is>
          <t>Sub-Saharan Africa</t>
        </is>
      </c>
      <c r="D5228" s="161" t="inlineStr">
        <is>
          <t>Lower middle income</t>
        </is>
      </c>
      <c r="E5228" s="161" t="b">
        <v>1</v>
      </c>
      <c r="F5228" s="161" t="inlineStr">
        <is>
          <t>real_gdp_growth_5y_avg_pct</t>
        </is>
      </c>
      <c r="G5228" s="161" t="n">
        <v>3.677</v>
      </c>
      <c r="H5228" s="161" t="inlineStr">
        <is>
          <t>2020-2024 avg</t>
        </is>
      </c>
      <c r="I5228" s="161" t="inlineStr">
        <is>
          <t>dataset_2026-08-26T13_41_09_874550254Z_DEFAULT_INTEGRATION_IMF_RES_WEO_9_0_0.csv (derived)</t>
        </is>
      </c>
    </row>
    <row r="5229" ht="13" customHeight="1">
      <c r="A5229" s="161" t="inlineStr">
        <is>
          <t>GHA</t>
        </is>
      </c>
      <c r="B5229" s="161" t="inlineStr">
        <is>
          <t>Ghana</t>
        </is>
      </c>
      <c r="C5229" s="161" t="inlineStr">
        <is>
          <t>Sub-Saharan Africa</t>
        </is>
      </c>
      <c r="D5229" s="161" t="inlineStr">
        <is>
          <t>Lower middle income</t>
        </is>
      </c>
      <c r="E5229" s="161" t="b">
        <v>1</v>
      </c>
      <c r="F5229" s="161" t="inlineStr">
        <is>
          <t>int_budget_need_2030_pct_gdp</t>
        </is>
      </c>
      <c r="G5229" s="161" t="n">
        <v>0.418</v>
      </c>
      <c r="H5229" s="161" t="inlineStr">
        <is>
          <t>2030</t>
        </is>
      </c>
      <c r="I5229" s="161" t="inlineStr">
        <is>
          <t>integrated_results.csv (MacroFiscalModels v0.1, model output)</t>
        </is>
      </c>
    </row>
    <row r="5230" ht="13" customHeight="1">
      <c r="A5230" s="161" t="inlineStr">
        <is>
          <t>GHA</t>
        </is>
      </c>
      <c r="B5230" s="161" t="inlineStr">
        <is>
          <t>Ghana</t>
        </is>
      </c>
      <c r="C5230" s="161" t="inlineStr">
        <is>
          <t>Sub-Saharan Africa</t>
        </is>
      </c>
      <c r="D5230" s="161" t="inlineStr">
        <is>
          <t>Lower middle income</t>
        </is>
      </c>
      <c r="E5230" s="161" t="b">
        <v>1</v>
      </c>
      <c r="F5230" s="161" t="inlineStr">
        <is>
          <t>int_pricing_revenue_2030_pct_gdp</t>
        </is>
      </c>
      <c r="G5230" s="161" t="n">
        <v>0.125</v>
      </c>
      <c r="H5230" s="161" t="inlineStr">
        <is>
          <t>2030</t>
        </is>
      </c>
      <c r="I5230" s="161" t="inlineStr">
        <is>
          <t>integrated_results.csv (MacroFiscalModels v0.1, model output)</t>
        </is>
      </c>
    </row>
    <row r="5231" ht="13" customHeight="1">
      <c r="A5231" s="161" t="inlineStr">
        <is>
          <t>GHA</t>
        </is>
      </c>
      <c r="B5231" s="161" t="inlineStr">
        <is>
          <t>Ghana</t>
        </is>
      </c>
      <c r="C5231" s="161" t="inlineStr">
        <is>
          <t>Sub-Saharan Africa</t>
        </is>
      </c>
      <c r="D5231" s="161" t="inlineStr">
        <is>
          <t>Lower middle income</t>
        </is>
      </c>
      <c r="E5231" s="161" t="b">
        <v>1</v>
      </c>
      <c r="F5231" s="161" t="inlineStr">
        <is>
          <t>int_financing_gap_2030_pct_gdp</t>
        </is>
      </c>
      <c r="G5231" s="161" t="n">
        <v>0.294</v>
      </c>
      <c r="H5231" s="161" t="inlineStr">
        <is>
          <t>2030</t>
        </is>
      </c>
      <c r="I5231" s="161" t="inlineStr">
        <is>
          <t>integrated_results.csv (MacroFiscalModels v0.1, model output)</t>
        </is>
      </c>
    </row>
    <row r="5232" ht="13" customHeight="1">
      <c r="A5232" s="161" t="inlineStr">
        <is>
          <t>GHA</t>
        </is>
      </c>
      <c r="B5232" s="161" t="inlineStr">
        <is>
          <t>Ghana</t>
        </is>
      </c>
      <c r="C5232" s="161" t="inlineStr">
        <is>
          <t>Sub-Saharan Africa</t>
        </is>
      </c>
      <c r="D5232" s="161" t="inlineStr">
        <is>
          <t>Lower middle income</t>
        </is>
      </c>
      <c r="E5232" s="161" t="b">
        <v>1</v>
      </c>
      <c r="F5232" s="161" t="inlineStr">
        <is>
          <t>int_gdp_dev_2050_pct</t>
        </is>
      </c>
      <c r="G5232" s="161" t="n">
        <v>6.752</v>
      </c>
      <c r="H5232" s="161" t="inlineStr">
        <is>
          <t>2050</t>
        </is>
      </c>
      <c r="I5232" s="161" t="inlineStr">
        <is>
          <t>integrated_results.csv (MacroFiscalModels v0.1, model output)</t>
        </is>
      </c>
    </row>
    <row r="5233" ht="13" customHeight="1">
      <c r="A5233" s="161" t="inlineStr">
        <is>
          <t>GHA</t>
        </is>
      </c>
      <c r="B5233" s="161" t="inlineStr">
        <is>
          <t>Ghana</t>
        </is>
      </c>
      <c r="C5233" s="161" t="inlineStr">
        <is>
          <t>Sub-Saharan Africa</t>
        </is>
      </c>
      <c r="D5233" s="161" t="inlineStr">
        <is>
          <t>Lower middle income</t>
        </is>
      </c>
      <c r="E5233" s="161" t="b">
        <v>1</v>
      </c>
      <c r="F5233" s="161" t="inlineStr">
        <is>
          <t>int_debt_2050_pct_gdp</t>
        </is>
      </c>
      <c r="G5233" s="161" t="n">
        <v>71.90000000000001</v>
      </c>
      <c r="H5233" s="161" t="inlineStr">
        <is>
          <t>2050</t>
        </is>
      </c>
      <c r="I5233" s="161" t="inlineStr">
        <is>
          <t>integrated_results.csv (MacroFiscalModels v0.1, model output)</t>
        </is>
      </c>
    </row>
    <row r="5234" ht="13" customHeight="1">
      <c r="A5234" s="161" t="inlineStr">
        <is>
          <t>GHA</t>
        </is>
      </c>
      <c r="B5234" s="161" t="inlineStr">
        <is>
          <t>Ghana</t>
        </is>
      </c>
      <c r="C5234" s="161" t="inlineStr">
        <is>
          <t>Sub-Saharan Africa</t>
        </is>
      </c>
      <c r="D5234" s="161" t="inlineStr">
        <is>
          <t>Lower middle income</t>
        </is>
      </c>
      <c r="E5234" s="161" t="b">
        <v>1</v>
      </c>
      <c r="F5234" s="161" t="inlineStr">
        <is>
          <t>int_dsf_risk_code</t>
        </is>
      </c>
      <c r="G5234" s="161" t="n">
        <v>3</v>
      </c>
      <c r="H5234" s="161" t="inlineStr">
        <is>
          <t>2034</t>
        </is>
      </c>
      <c r="I5234" s="161" t="inlineStr">
        <is>
          <t>integrated_results.csv (MacroFiscalModels v0.1, model output)</t>
        </is>
      </c>
    </row>
    <row r="5235" ht="13" customHeight="1">
      <c r="A5235" s="161" t="inlineStr">
        <is>
          <t>GIB</t>
        </is>
      </c>
      <c r="B5235" s="161" t="inlineStr">
        <is>
          <t>Gibraltar</t>
        </is>
      </c>
      <c r="C5235" s="161" t="inlineStr">
        <is>
          <t>Europe &amp; Central Asia</t>
        </is>
      </c>
      <c r="D5235" s="161" t="inlineStr">
        <is>
          <t>High income</t>
        </is>
      </c>
      <c r="E5235" s="161" t="b">
        <v>0</v>
      </c>
      <c r="F5235" s="161" t="inlineStr">
        <is>
          <t>climate_pfm_diagnostic_on_record</t>
        </is>
      </c>
      <c r="G5235" s="161" t="n">
        <v>0</v>
      </c>
      <c r="H5235" s="161" t="inlineStr">
        <is>
          <t>2022</t>
        </is>
      </c>
      <c r="I5235" s="161" t="inlineStr">
        <is>
          <t>UNDP-Global-Climate-Public-Finance-Review-2022.pdf (Table 4.2)</t>
        </is>
      </c>
    </row>
    <row r="5236" ht="13" customHeight="1">
      <c r="A5236" s="161" t="inlineStr">
        <is>
          <t>GRC</t>
        </is>
      </c>
      <c r="B5236" s="161" t="inlineStr">
        <is>
          <t>Greece</t>
        </is>
      </c>
      <c r="C5236" s="161" t="inlineStr">
        <is>
          <t>Europe &amp; Central Asia</t>
        </is>
      </c>
      <c r="D5236" s="161" t="inlineStr">
        <is>
          <t>High income</t>
        </is>
      </c>
      <c r="E5236" s="161" t="b">
        <v>0</v>
      </c>
      <c r="F5236" s="161" t="inlineStr">
        <is>
          <t>interest_to_revenue_pct</t>
        </is>
      </c>
      <c r="G5236" s="161" t="n">
        <v>7.03</v>
      </c>
      <c r="H5236" s="161" t="inlineStr">
        <is>
          <t>2024</t>
        </is>
      </c>
      <c r="I5236" s="161" t="inlineStr">
        <is>
          <t>dataset_2026-08-26T13_41_09_874550254Z_DEFAULT_INTEGRATION_IMF_RES_WEO_9_0_0.csv (derived)</t>
        </is>
      </c>
    </row>
    <row r="5237" ht="13" customHeight="1">
      <c r="A5237" s="161" t="inlineStr">
        <is>
          <t>GRC</t>
        </is>
      </c>
      <c r="B5237" s="161" t="inlineStr">
        <is>
          <t>Greece</t>
        </is>
      </c>
      <c r="C5237" s="161" t="inlineStr">
        <is>
          <t>Europe &amp; Central Asia</t>
        </is>
      </c>
      <c r="D5237" s="161" t="inlineStr">
        <is>
          <t>High income</t>
        </is>
      </c>
      <c r="E5237" s="161" t="b">
        <v>0</v>
      </c>
      <c r="F5237" s="161" t="inlineStr">
        <is>
          <t>interest_pct_gdp</t>
        </is>
      </c>
      <c r="G5237" s="161" t="n">
        <v>3.478</v>
      </c>
      <c r="H5237" s="161" t="inlineStr">
        <is>
          <t>2024</t>
        </is>
      </c>
      <c r="I5237" s="161" t="inlineStr">
        <is>
          <t>dataset_2026-08-26T13_41_09_874550254Z_DEFAULT_INTEGRATION_IMF_RES_WEO_9_0_0.csv (derived)</t>
        </is>
      </c>
    </row>
    <row r="5238" ht="13" customHeight="1">
      <c r="A5238" s="161" t="inlineStr">
        <is>
          <t>GRC</t>
        </is>
      </c>
      <c r="B5238" s="161" t="inlineStr">
        <is>
          <t>Greece</t>
        </is>
      </c>
      <c r="C5238" s="161" t="inlineStr">
        <is>
          <t>Europe &amp; Central Asia</t>
        </is>
      </c>
      <c r="D5238" s="161" t="inlineStr">
        <is>
          <t>High income</t>
        </is>
      </c>
      <c r="E5238" s="161" t="b">
        <v>0</v>
      </c>
      <c r="F5238" s="161" t="inlineStr">
        <is>
          <t>gross_debt_pct_gdp</t>
        </is>
      </c>
      <c r="G5238" s="161" t="n">
        <v>155.373</v>
      </c>
      <c r="H5238" s="161" t="inlineStr">
        <is>
          <t>2024</t>
        </is>
      </c>
      <c r="I5238" s="161" t="inlineStr">
        <is>
          <t>dataset_2026-08-26T13_41_09_874550254Z_DEFAULT_INTEGRATION_IMF_RES_WEO_9_0_0.csv</t>
        </is>
      </c>
    </row>
    <row r="5239" ht="13" customHeight="1">
      <c r="A5239" s="161" t="inlineStr">
        <is>
          <t>GRC</t>
        </is>
      </c>
      <c r="B5239" s="161" t="inlineStr">
        <is>
          <t>Greece</t>
        </is>
      </c>
      <c r="C5239" s="161" t="inlineStr">
        <is>
          <t>Europe &amp; Central Asia</t>
        </is>
      </c>
      <c r="D5239" s="161" t="inlineStr">
        <is>
          <t>High income</t>
        </is>
      </c>
      <c r="E5239" s="161" t="b">
        <v>0</v>
      </c>
      <c r="F5239" s="161" t="inlineStr">
        <is>
          <t>tax_revenue_pct_gdp</t>
        </is>
      </c>
      <c r="G5239" s="161" t="n">
        <v>27.781</v>
      </c>
      <c r="H5239" s="161" t="inlineStr">
        <is>
          <t>2024</t>
        </is>
      </c>
      <c r="I5239" s="161" t="inlineStr">
        <is>
          <t>world-imf2026.xlsx</t>
        </is>
      </c>
    </row>
    <row r="5240" ht="13" customHeight="1">
      <c r="A5240" s="161" t="inlineStr">
        <is>
          <t>GRC</t>
        </is>
      </c>
      <c r="B5240" s="161" t="inlineStr">
        <is>
          <t>Greece</t>
        </is>
      </c>
      <c r="C5240" s="161" t="inlineStr">
        <is>
          <t>Europe &amp; Central Asia</t>
        </is>
      </c>
      <c r="D5240" s="161" t="inlineStr">
        <is>
          <t>High income</t>
        </is>
      </c>
      <c r="E5240" s="161" t="b">
        <v>0</v>
      </c>
      <c r="F5240" s="161" t="inlineStr">
        <is>
          <t>climate_pfm_diagnostic_on_record</t>
        </is>
      </c>
      <c r="G5240" s="161" t="n">
        <v>0</v>
      </c>
      <c r="H5240" s="161" t="inlineStr">
        <is>
          <t>2022</t>
        </is>
      </c>
      <c r="I5240" s="161" t="inlineStr">
        <is>
          <t>UNDP-Global-Climate-Public-Finance-Review-2022.pdf (Table 4.2)</t>
        </is>
      </c>
    </row>
    <row r="5241" ht="13" customHeight="1">
      <c r="A5241" s="161" t="inlineStr">
        <is>
          <t>GRC</t>
        </is>
      </c>
      <c r="B5241" s="161" t="inlineStr">
        <is>
          <t>Greece</t>
        </is>
      </c>
      <c r="C5241" s="161" t="inlineStr">
        <is>
          <t>Europe &amp; Central Asia</t>
        </is>
      </c>
      <c r="D5241" s="161" t="inlineStr">
        <is>
          <t>High income</t>
        </is>
      </c>
      <c r="E5241" s="161" t="b">
        <v>0</v>
      </c>
      <c r="F5241" s="161" t="inlineStr">
        <is>
          <t>wacc_steffen_nominal_aftertax_pct</t>
        </is>
      </c>
      <c r="G5241" s="161" t="n">
        <v>4.315</v>
      </c>
      <c r="H5241" s="161" t="inlineStr">
        <is>
          <t>2020</t>
        </is>
      </c>
      <c r="I5241" s="161" t="inlineStr">
        <is>
          <t>SteffenEtAl2025_WACC_database.csv</t>
        </is>
      </c>
    </row>
    <row r="5242" ht="13" customHeight="1">
      <c r="A5242" s="161" t="inlineStr">
        <is>
          <t>GRC</t>
        </is>
      </c>
      <c r="B5242" s="161" t="inlineStr">
        <is>
          <t>Greece</t>
        </is>
      </c>
      <c r="C5242" s="161" t="inlineStr">
        <is>
          <t>Europe &amp; Central Asia</t>
        </is>
      </c>
      <c r="D5242" s="161" t="inlineStr">
        <is>
          <t>High income</t>
        </is>
      </c>
      <c r="E5242" s="161" t="b">
        <v>0</v>
      </c>
      <c r="F5242" s="161" t="inlineStr">
        <is>
          <t>wacc_n_sources</t>
        </is>
      </c>
      <c r="G5242" s="161" t="n">
        <v>1</v>
      </c>
      <c r="H5242" s="161" t="inlineStr">
        <is>
          <t>2021-2024</t>
        </is>
      </c>
      <c r="I5242" s="161" t="inlineStr">
        <is>
          <t>IRENA / Steffen et al. / IEA</t>
        </is>
      </c>
    </row>
    <row r="5243" ht="13" customHeight="1">
      <c r="A5243" s="161" t="inlineStr">
        <is>
          <t>GRC</t>
        </is>
      </c>
      <c r="B5243" s="161" t="inlineStr">
        <is>
          <t>Greece</t>
        </is>
      </c>
      <c r="C5243" s="161" t="inlineStr">
        <is>
          <t>Europe &amp; Central Asia</t>
        </is>
      </c>
      <c r="D5243" s="161" t="inlineStr">
        <is>
          <t>High income</t>
        </is>
      </c>
      <c r="E5243" s="161" t="b">
        <v>0</v>
      </c>
      <c r="F5243" s="161" t="inlineStr">
        <is>
          <t>excise_revenue_pct_of_revenue</t>
        </is>
      </c>
      <c r="G5243" s="161" t="n">
        <v>7.348</v>
      </c>
      <c r="H5243" s="161" t="inlineStr">
        <is>
          <t>2023</t>
        </is>
      </c>
      <c r="I5243" s="161" t="inlineStr">
        <is>
          <t>world-imf2026.xlsx</t>
        </is>
      </c>
    </row>
    <row r="5244" ht="13" customHeight="1">
      <c r="A5244" s="161" t="inlineStr">
        <is>
          <t>GRC</t>
        </is>
      </c>
      <c r="B5244" s="161" t="inlineStr">
        <is>
          <t>Greece</t>
        </is>
      </c>
      <c r="C5244" s="161" t="inlineStr">
        <is>
          <t>Europe &amp; Central Asia</t>
        </is>
      </c>
      <c r="D5244" s="161" t="inlineStr">
        <is>
          <t>High income</t>
        </is>
      </c>
      <c r="E5244" s="161" t="b">
        <v>0</v>
      </c>
      <c r="F5244" s="161" t="inlineStr">
        <is>
          <t>ff_subsidy_total_pct_gdp</t>
        </is>
      </c>
      <c r="G5244" s="161" t="n">
        <v>2.886</v>
      </c>
      <c r="H5244" s="161" t="inlineStr">
        <is>
          <t>2024</t>
        </is>
      </c>
      <c r="I5244" s="161" t="inlineStr">
        <is>
          <t>imffossilfuelsubsidiesdata.xlsb + WEO</t>
        </is>
      </c>
    </row>
    <row r="5245" ht="13" customHeight="1">
      <c r="A5245" s="161" t="inlineStr">
        <is>
          <t>GRC</t>
        </is>
      </c>
      <c r="B5245" s="161" t="inlineStr">
        <is>
          <t>Greece</t>
        </is>
      </c>
      <c r="C5245" s="161" t="inlineStr">
        <is>
          <t>Europe &amp; Central Asia</t>
        </is>
      </c>
      <c r="D5245" s="161" t="inlineStr">
        <is>
          <t>High income</t>
        </is>
      </c>
      <c r="E5245" s="161" t="b">
        <v>0</v>
      </c>
      <c r="F5245" s="161" t="inlineStr">
        <is>
          <t>ff_subsidy_explicit_pct_gdp</t>
        </is>
      </c>
      <c r="G5245" s="161" t="n">
        <v>0</v>
      </c>
      <c r="H5245" s="161" t="inlineStr">
        <is>
          <t>2024</t>
        </is>
      </c>
      <c r="I5245" s="161" t="inlineStr">
        <is>
          <t>imffossilfuelsubsidiesdata.xlsb</t>
        </is>
      </c>
    </row>
    <row r="5246" ht="13" customHeight="1">
      <c r="A5246" s="161" t="inlineStr">
        <is>
          <t>GRC</t>
        </is>
      </c>
      <c r="B5246" s="161" t="inlineStr">
        <is>
          <t>Greece</t>
        </is>
      </c>
      <c r="C5246" s="161" t="inlineStr">
        <is>
          <t>Europe &amp; Central Asia</t>
        </is>
      </c>
      <c r="D5246" s="161" t="inlineStr">
        <is>
          <t>High income</t>
        </is>
      </c>
      <c r="E5246" s="161" t="b">
        <v>0</v>
      </c>
      <c r="F5246" s="161" t="inlineStr">
        <is>
          <t>ff_subsidy_implicit_pct_gdp</t>
        </is>
      </c>
      <c r="G5246" s="161" t="n">
        <v>2.886</v>
      </c>
      <c r="H5246" s="161" t="inlineStr">
        <is>
          <t>2024</t>
        </is>
      </c>
      <c r="I5246" s="161" t="inlineStr">
        <is>
          <t>imffossilfuelsubsidiesdata.xlsb</t>
        </is>
      </c>
    </row>
    <row r="5247" ht="13" customHeight="1">
      <c r="A5247" s="161" t="inlineStr">
        <is>
          <t>GRC</t>
        </is>
      </c>
      <c r="B5247" s="161" t="inlineStr">
        <is>
          <t>Greece</t>
        </is>
      </c>
      <c r="C5247" s="161" t="inlineStr">
        <is>
          <t>Europe &amp; Central Asia</t>
        </is>
      </c>
      <c r="D5247" s="161" t="inlineStr">
        <is>
          <t>High income</t>
        </is>
      </c>
      <c r="E5247" s="161" t="b">
        <v>0</v>
      </c>
      <c r="F5247" s="161" t="inlineStr">
        <is>
          <t>env_protection_pct_of_expenditure</t>
        </is>
      </c>
      <c r="G5247" s="161" t="n">
        <v>2.097</v>
      </c>
      <c r="H5247" s="161" t="inlineStr">
        <is>
          <t>2021</t>
        </is>
      </c>
      <c r="I5247" s="161" t="inlineStr">
        <is>
          <t>WB_BOOST_WIDEF.csv</t>
        </is>
      </c>
    </row>
    <row r="5248" ht="13" customHeight="1">
      <c r="A5248" s="161" t="inlineStr">
        <is>
          <t>GRC</t>
        </is>
      </c>
      <c r="B5248" s="161" t="inlineStr">
        <is>
          <t>Greece</t>
        </is>
      </c>
      <c r="C5248" s="161" t="inlineStr">
        <is>
          <t>Europe &amp; Central Asia</t>
        </is>
      </c>
      <c r="D5248" s="161" t="inlineStr">
        <is>
          <t>High income</t>
        </is>
      </c>
      <c r="E5248" s="161" t="b">
        <v>0</v>
      </c>
      <c r="F5248" s="161" t="inlineStr">
        <is>
          <t>net_fuel_trade_pct_merch</t>
        </is>
      </c>
      <c r="G5248" s="161" t="n">
        <v>4.032</v>
      </c>
      <c r="H5248" s="161" t="inlineStr">
        <is>
          <t>2024</t>
        </is>
      </c>
      <c r="I5248" s="161" t="inlineStr">
        <is>
          <t>WDI TX.VAL.FUEL.ZS.UN less TM.VAL.FUEL.ZS.UN</t>
        </is>
      </c>
    </row>
    <row r="5249" ht="13" customHeight="1">
      <c r="A5249" s="161" t="inlineStr">
        <is>
          <t>GRC</t>
        </is>
      </c>
      <c r="B5249" s="161" t="inlineStr">
        <is>
          <t>Greece</t>
        </is>
      </c>
      <c r="C5249" s="161" t="inlineStr">
        <is>
          <t>Europe &amp; Central Asia</t>
        </is>
      </c>
      <c r="D5249" s="161" t="inlineStr">
        <is>
          <t>High income</t>
        </is>
      </c>
      <c r="E5249" s="161" t="b">
        <v>0</v>
      </c>
      <c r="F5249" s="161" t="inlineStr">
        <is>
          <t>fuel_exports_pct_merch</t>
        </is>
      </c>
      <c r="G5249" s="161" t="n">
        <v>30.248</v>
      </c>
      <c r="H5249" s="161" t="inlineStr">
        <is>
          <t>2024</t>
        </is>
      </c>
      <c r="I5249" s="161" t="inlineStr">
        <is>
          <t>API_TX_VAL_FUEL_ZS_UN_DS2_en_csv_v2_33055.zip</t>
        </is>
      </c>
    </row>
    <row r="5250" ht="13" customHeight="1">
      <c r="A5250" s="161" t="inlineStr">
        <is>
          <t>GRC</t>
        </is>
      </c>
      <c r="B5250" s="161" t="inlineStr">
        <is>
          <t>Greece</t>
        </is>
      </c>
      <c r="C5250" s="161" t="inlineStr">
        <is>
          <t>Europe &amp; Central Asia</t>
        </is>
      </c>
      <c r="D5250" s="161" t="inlineStr">
        <is>
          <t>High income</t>
        </is>
      </c>
      <c r="E5250" s="161" t="b">
        <v>0</v>
      </c>
      <c r="F5250" s="161" t="inlineStr">
        <is>
          <t>fuel_imports_pct_merch</t>
        </is>
      </c>
      <c r="G5250" s="161" t="n">
        <v>26.216</v>
      </c>
      <c r="H5250" s="161" t="inlineStr">
        <is>
          <t>2024</t>
        </is>
      </c>
      <c r="I5250" s="161" t="inlineStr">
        <is>
          <t>API_TM_VAL_FUEL_ZS_UN_DS2_en_csv_v2_36140.zip</t>
        </is>
      </c>
    </row>
    <row r="5251" ht="13" customHeight="1">
      <c r="A5251" s="161" t="inlineStr">
        <is>
          <t>GRC</t>
        </is>
      </c>
      <c r="B5251" s="161" t="inlineStr">
        <is>
          <t>Greece</t>
        </is>
      </c>
      <c r="C5251" s="161" t="inlineStr">
        <is>
          <t>Europe &amp; Central Asia</t>
        </is>
      </c>
      <c r="D5251" s="161" t="inlineStr">
        <is>
          <t>High income</t>
        </is>
      </c>
      <c r="E5251" s="161" t="b">
        <v>0</v>
      </c>
      <c r="F5251" s="161" t="inlineStr">
        <is>
          <t>energy_import_dep_pct</t>
        </is>
      </c>
      <c r="G5251" s="161" t="n">
        <v>89.246</v>
      </c>
      <c r="H5251" s="161" t="inlineStr">
        <is>
          <t>2023</t>
        </is>
      </c>
      <c r="I5251" s="161" t="inlineStr">
        <is>
          <t>API_EG_IMP_CONS_ZS_DS2_en_csv_v2_160768.zip</t>
        </is>
      </c>
    </row>
    <row r="5252" ht="13" customHeight="1">
      <c r="A5252" s="161" t="inlineStr">
        <is>
          <t>GRC</t>
        </is>
      </c>
      <c r="B5252" s="161" t="inlineStr">
        <is>
          <t>Greece</t>
        </is>
      </c>
      <c r="C5252" s="161" t="inlineStr">
        <is>
          <t>Europe &amp; Central Asia</t>
        </is>
      </c>
      <c r="D5252" s="161" t="inlineStr">
        <is>
          <t>High income</t>
        </is>
      </c>
      <c r="E5252" s="161" t="b">
        <v>0</v>
      </c>
      <c r="F5252" s="161" t="inlineStr">
        <is>
          <t>fossil_rents_total_pct_gdp</t>
        </is>
      </c>
      <c r="G5252" s="161" t="n">
        <v>0.027</v>
      </c>
      <c r="H5252" s="161" t="inlineStr">
        <is>
          <t>2021</t>
        </is>
      </c>
      <c r="I5252" s="161" t="inlineStr">
        <is>
          <t>WDI NY.GDP.PETR+NGAS+COAL.RT.ZS</t>
        </is>
      </c>
    </row>
    <row r="5253" ht="13" customHeight="1">
      <c r="A5253" s="161" t="inlineStr">
        <is>
          <t>GRC</t>
        </is>
      </c>
      <c r="B5253" s="161" t="inlineStr">
        <is>
          <t>Greece</t>
        </is>
      </c>
      <c r="C5253" s="161" t="inlineStr">
        <is>
          <t>Europe &amp; Central Asia</t>
        </is>
      </c>
      <c r="D5253" s="161" t="inlineStr">
        <is>
          <t>High income</t>
        </is>
      </c>
      <c r="E5253" s="161" t="b">
        <v>0</v>
      </c>
      <c r="F5253" s="161" t="inlineStr">
        <is>
          <t>oil_rents_pct_gdp</t>
        </is>
      </c>
      <c r="G5253" s="161" t="n">
        <v>0.012</v>
      </c>
      <c r="H5253" s="161" t="inlineStr">
        <is>
          <t>2021</t>
        </is>
      </c>
      <c r="I5253" s="161" t="inlineStr">
        <is>
          <t>API_NY_GDP_PETR_RT_ZS_DS2_en_csv_v2_40227.zip</t>
        </is>
      </c>
    </row>
    <row r="5254" ht="13" customHeight="1">
      <c r="A5254" s="161" t="inlineStr">
        <is>
          <t>GRC</t>
        </is>
      </c>
      <c r="B5254" s="161" t="inlineStr">
        <is>
          <t>Greece</t>
        </is>
      </c>
      <c r="C5254" s="161" t="inlineStr">
        <is>
          <t>Europe &amp; Central Asia</t>
        </is>
      </c>
      <c r="D5254" s="161" t="inlineStr">
        <is>
          <t>High income</t>
        </is>
      </c>
      <c r="E5254" s="161" t="b">
        <v>0</v>
      </c>
      <c r="F5254" s="161" t="inlineStr">
        <is>
          <t>gas_rents_pct_gdp</t>
        </is>
      </c>
      <c r="G5254" s="161" t="n">
        <v>0</v>
      </c>
      <c r="H5254" s="161" t="inlineStr">
        <is>
          <t>2021</t>
        </is>
      </c>
      <c r="I5254" s="161" t="inlineStr">
        <is>
          <t>API_NY_GDP_NGAS_RT_ZS_DS2_en_csv_v2_35861.zip</t>
        </is>
      </c>
    </row>
    <row r="5255" ht="13" customHeight="1">
      <c r="A5255" s="161" t="inlineStr">
        <is>
          <t>GRC</t>
        </is>
      </c>
      <c r="B5255" s="161" t="inlineStr">
        <is>
          <t>Greece</t>
        </is>
      </c>
      <c r="C5255" s="161" t="inlineStr">
        <is>
          <t>Europe &amp; Central Asia</t>
        </is>
      </c>
      <c r="D5255" s="161" t="inlineStr">
        <is>
          <t>High income</t>
        </is>
      </c>
      <c r="E5255" s="161" t="b">
        <v>0</v>
      </c>
      <c r="F5255" s="161" t="inlineStr">
        <is>
          <t>coal_rents_pct_gdp</t>
        </is>
      </c>
      <c r="G5255" s="161" t="n">
        <v>0.015</v>
      </c>
      <c r="H5255" s="161" t="inlineStr">
        <is>
          <t>2021</t>
        </is>
      </c>
      <c r="I5255" s="161" t="inlineStr">
        <is>
          <t>API_NY_GDP_COAL_RT_ZS_DS2_en_csv_v2_35370.zip</t>
        </is>
      </c>
    </row>
    <row r="5256" ht="13" customHeight="1">
      <c r="A5256" s="161" t="inlineStr">
        <is>
          <t>GRC</t>
        </is>
      </c>
      <c r="B5256" s="161" t="inlineStr">
        <is>
          <t>Greece</t>
        </is>
      </c>
      <c r="C5256" s="161" t="inlineStr">
        <is>
          <t>Europe &amp; Central Asia</t>
        </is>
      </c>
      <c r="D5256" s="161" t="inlineStr">
        <is>
          <t>High income</t>
        </is>
      </c>
      <c r="E5256" s="161" t="b">
        <v>0</v>
      </c>
      <c r="F5256" s="161" t="inlineStr">
        <is>
          <t>other_fossil_gen_share_pct</t>
        </is>
      </c>
      <c r="G5256" s="161" t="n">
        <v>7.217</v>
      </c>
      <c r="H5256" s="161" t="inlineStr">
        <is>
          <t>2025</t>
        </is>
      </c>
      <c r="I5256" s="161" t="inlineStr">
        <is>
          <t>release_generation_yearly_global.csv</t>
        </is>
      </c>
    </row>
    <row r="5257" ht="13" customHeight="1">
      <c r="A5257" s="161" t="inlineStr">
        <is>
          <t>GRC</t>
        </is>
      </c>
      <c r="B5257" s="161" t="inlineStr">
        <is>
          <t>Greece</t>
        </is>
      </c>
      <c r="C5257" s="161" t="inlineStr">
        <is>
          <t>Europe &amp; Central Asia</t>
        </is>
      </c>
      <c r="D5257" s="161" t="inlineStr">
        <is>
          <t>High income</t>
        </is>
      </c>
      <c r="E5257" s="161" t="b">
        <v>0</v>
      </c>
      <c r="F5257" s="161" t="inlineStr">
        <is>
          <t>renewable_share_electricity_pct</t>
        </is>
      </c>
      <c r="G5257" s="161" t="n">
        <v>62.32</v>
      </c>
      <c r="H5257" s="161" t="inlineStr">
        <is>
          <t>2024</t>
        </is>
      </c>
      <c r="I5257" s="161" t="inlineStr">
        <is>
          <t>imffossilfuelsubsidiesdata.xlsb</t>
        </is>
      </c>
    </row>
    <row r="5258" ht="13" customHeight="1">
      <c r="A5258" s="161" t="inlineStr">
        <is>
          <t>GRC</t>
        </is>
      </c>
      <c r="B5258" s="161" t="inlineStr">
        <is>
          <t>Greece</t>
        </is>
      </c>
      <c r="C5258" s="161" t="inlineStr">
        <is>
          <t>Europe &amp; Central Asia</t>
        </is>
      </c>
      <c r="D5258" s="161" t="inlineStr">
        <is>
          <t>High income</t>
        </is>
      </c>
      <c r="E5258" s="161" t="b">
        <v>0</v>
      </c>
      <c r="F5258" s="161" t="inlineStr">
        <is>
          <t>re_share_change_pp</t>
        </is>
      </c>
      <c r="G5258" s="161" t="n">
        <v>-1.456</v>
      </c>
      <c r="H5258" s="161" t="inlineStr">
        <is>
          <t>2025</t>
        </is>
      </c>
      <c r="I5258" s="161" t="inlineStr">
        <is>
          <t>release_generation_yearly_global.csv</t>
        </is>
      </c>
    </row>
    <row r="5259" ht="13" customHeight="1">
      <c r="A5259" s="161" t="inlineStr">
        <is>
          <t>GRC</t>
        </is>
      </c>
      <c r="B5259" s="161" t="inlineStr">
        <is>
          <t>Greece</t>
        </is>
      </c>
      <c r="C5259" s="161" t="inlineStr">
        <is>
          <t>Europe &amp; Central Asia</t>
        </is>
      </c>
      <c r="D5259" s="161" t="inlineStr">
        <is>
          <t>High income</t>
        </is>
      </c>
      <c r="E5259" s="161" t="b">
        <v>0</v>
      </c>
      <c r="F5259" s="161" t="inlineStr">
        <is>
          <t>re_capacity_growth_pct</t>
        </is>
      </c>
      <c r="G5259" s="161" t="n">
        <v>14.75</v>
      </c>
      <c r="H5259" s="161" t="inlineStr">
        <is>
          <t>2025</t>
        </is>
      </c>
      <c r="I5259" s="161" t="inlineStr">
        <is>
          <t>release_generation_yearly_global.csv</t>
        </is>
      </c>
    </row>
    <row r="5260" ht="13" customHeight="1">
      <c r="A5260" s="161" t="inlineStr">
        <is>
          <t>GRC</t>
        </is>
      </c>
      <c r="B5260" s="161" t="inlineStr">
        <is>
          <t>Greece</t>
        </is>
      </c>
      <c r="C5260" s="161" t="inlineStr">
        <is>
          <t>Europe &amp; Central Asia</t>
        </is>
      </c>
      <c r="D5260" s="161" t="inlineStr">
        <is>
          <t>High income</t>
        </is>
      </c>
      <c r="E5260" s="161" t="b">
        <v>0</v>
      </c>
      <c r="F5260" s="161" t="inlineStr">
        <is>
          <t>inn_total_inv_2030_pct_gdp</t>
        </is>
      </c>
      <c r="G5260" s="161" t="n">
        <v>3.98568741856717</v>
      </c>
      <c r="H5260" s="161" t="inlineStr">
        <is>
          <t>2030</t>
        </is>
      </c>
      <c r="I5260" s="161" t="inlineStr">
        <is>
          <t>Mitigation_Investment_Needs_v1.1.xlsx (InvestmentNeeds v1.1, model output)</t>
        </is>
      </c>
    </row>
    <row r="5261" ht="13" customHeight="1">
      <c r="A5261" s="161" t="inlineStr">
        <is>
          <t>GRC</t>
        </is>
      </c>
      <c r="B5261" s="161" t="inlineStr">
        <is>
          <t>Greece</t>
        </is>
      </c>
      <c r="C5261" s="161" t="inlineStr">
        <is>
          <t>Europe &amp; Central Asia</t>
        </is>
      </c>
      <c r="D5261" s="161" t="inlineStr">
        <is>
          <t>High income</t>
        </is>
      </c>
      <c r="E5261" s="161" t="b">
        <v>0</v>
      </c>
      <c r="F5261" s="161" t="inlineStr">
        <is>
          <t>inn_incr_inv_2030_pct_gdp</t>
        </is>
      </c>
      <c r="G5261" s="161" t="n">
        <v>1.51456121905553</v>
      </c>
      <c r="H5261" s="161" t="inlineStr">
        <is>
          <t>2030</t>
        </is>
      </c>
      <c r="I5261" s="161" t="inlineStr">
        <is>
          <t>Mitigation_Investment_Needs_v1.1.xlsx (InvestmentNeeds v1.1, model output)</t>
        </is>
      </c>
    </row>
    <row r="5262" ht="13" customHeight="1">
      <c r="A5262" s="161" t="inlineStr">
        <is>
          <t>GRC</t>
        </is>
      </c>
      <c r="B5262" s="161" t="inlineStr">
        <is>
          <t>Greece</t>
        </is>
      </c>
      <c r="C5262" s="161" t="inlineStr">
        <is>
          <t>Europe &amp; Central Asia</t>
        </is>
      </c>
      <c r="D5262" s="161" t="inlineStr">
        <is>
          <t>High income</t>
        </is>
      </c>
      <c r="E5262" s="161" t="b">
        <v>0</v>
      </c>
      <c r="F5262" s="161" t="inlineStr">
        <is>
          <t>inn_incr_inv_gen_2030_pct_gdp</t>
        </is>
      </c>
      <c r="G5262" s="161" t="n">
        <v>0.5347501858798674</v>
      </c>
      <c r="H5262" s="161" t="inlineStr">
        <is>
          <t>2030</t>
        </is>
      </c>
      <c r="I5262" s="161" t="inlineStr">
        <is>
          <t>Mitigation_Investment_Needs_v1.1.xlsx (InvestmentNeeds v1.1, model output)</t>
        </is>
      </c>
    </row>
    <row r="5263" ht="13" customHeight="1">
      <c r="A5263" s="161" t="inlineStr">
        <is>
          <t>GRC</t>
        </is>
      </c>
      <c r="B5263" s="161" t="inlineStr">
        <is>
          <t>Greece</t>
        </is>
      </c>
      <c r="C5263" s="161" t="inlineStr">
        <is>
          <t>Europe &amp; Central Asia</t>
        </is>
      </c>
      <c r="D5263" s="161" t="inlineStr">
        <is>
          <t>High income</t>
        </is>
      </c>
      <c r="E5263" s="161" t="b">
        <v>0</v>
      </c>
      <c r="F5263" s="161" t="inlineStr">
        <is>
          <t>inn_incr_inv_grid_2030_pct_gdp</t>
        </is>
      </c>
      <c r="G5263" s="161" t="n">
        <v>0.3666858417461955</v>
      </c>
      <c r="H5263" s="161" t="inlineStr">
        <is>
          <t>2030</t>
        </is>
      </c>
      <c r="I5263" s="161" t="inlineStr">
        <is>
          <t>Mitigation_Investment_Needs_v1.1.xlsx (InvestmentNeeds v1.1, model output)</t>
        </is>
      </c>
    </row>
    <row r="5264" ht="13" customHeight="1">
      <c r="A5264" s="161" t="inlineStr">
        <is>
          <t>GRC</t>
        </is>
      </c>
      <c r="B5264" s="161" t="inlineStr">
        <is>
          <t>Greece</t>
        </is>
      </c>
      <c r="C5264" s="161" t="inlineStr">
        <is>
          <t>Europe &amp; Central Asia</t>
        </is>
      </c>
      <c r="D5264" s="161" t="inlineStr">
        <is>
          <t>High income</t>
        </is>
      </c>
      <c r="E5264" s="161" t="b">
        <v>0</v>
      </c>
      <c r="F5264" s="161" t="inlineStr">
        <is>
          <t>inn_incr_inv_trn_2030_pct_gdp</t>
        </is>
      </c>
      <c r="G5264" s="161" t="n">
        <v>0.2273890665419664</v>
      </c>
      <c r="H5264" s="161" t="inlineStr">
        <is>
          <t>2030</t>
        </is>
      </c>
      <c r="I5264" s="161" t="inlineStr">
        <is>
          <t>Mitigation_Investment_Needs_v1.1.xlsx (InvestmentNeeds v1.1, model output)</t>
        </is>
      </c>
    </row>
    <row r="5265" ht="13" customHeight="1">
      <c r="A5265" s="161" t="inlineStr">
        <is>
          <t>GRC</t>
        </is>
      </c>
      <c r="B5265" s="161" t="inlineStr">
        <is>
          <t>Greece</t>
        </is>
      </c>
      <c r="C5265" s="161" t="inlineStr">
        <is>
          <t>Europe &amp; Central Asia</t>
        </is>
      </c>
      <c r="D5265" s="161" t="inlineStr">
        <is>
          <t>High income</t>
        </is>
      </c>
      <c r="E5265" s="161" t="b">
        <v>0</v>
      </c>
      <c r="F5265" s="161" t="inlineStr">
        <is>
          <t>inn_incr_inv_bld_2030_pct_gdp</t>
        </is>
      </c>
      <c r="G5265" s="161" t="n">
        <v>0.1472768685658791</v>
      </c>
      <c r="H5265" s="161" t="inlineStr">
        <is>
          <t>2030</t>
        </is>
      </c>
      <c r="I5265" s="161" t="inlineStr">
        <is>
          <t>Mitigation_Investment_Needs_v1.1.xlsx (InvestmentNeeds v1.1, model output)</t>
        </is>
      </c>
    </row>
    <row r="5266" ht="13" customHeight="1">
      <c r="A5266" s="161" t="inlineStr">
        <is>
          <t>GRC</t>
        </is>
      </c>
      <c r="B5266" s="161" t="inlineStr">
        <is>
          <t>Greece</t>
        </is>
      </c>
      <c r="C5266" s="161" t="inlineStr">
        <is>
          <t>Europe &amp; Central Asia</t>
        </is>
      </c>
      <c r="D5266" s="161" t="inlineStr">
        <is>
          <t>High income</t>
        </is>
      </c>
      <c r="E5266" s="161" t="b">
        <v>0</v>
      </c>
      <c r="F5266" s="161" t="inlineStr">
        <is>
          <t>inn_incr_inv_ind_2030_pct_gdp</t>
        </is>
      </c>
      <c r="G5266" s="161" t="n">
        <v>0.0969004782112087</v>
      </c>
      <c r="H5266" s="161" t="inlineStr">
        <is>
          <t>2030</t>
        </is>
      </c>
      <c r="I5266" s="161" t="inlineStr">
        <is>
          <t>Mitigation_Investment_Needs_v1.1.xlsx (InvestmentNeeds v1.1, model output)</t>
        </is>
      </c>
    </row>
    <row r="5267" ht="13" customHeight="1">
      <c r="A5267" s="161" t="inlineStr">
        <is>
          <t>GRC</t>
        </is>
      </c>
      <c r="B5267" s="161" t="inlineStr">
        <is>
          <t>Greece</t>
        </is>
      </c>
      <c r="C5267" s="161" t="inlineStr">
        <is>
          <t>Europe &amp; Central Asia</t>
        </is>
      </c>
      <c r="D5267" s="161" t="inlineStr">
        <is>
          <t>High income</t>
        </is>
      </c>
      <c r="E5267" s="161" t="b">
        <v>0</v>
      </c>
      <c r="F5267" s="161" t="inlineStr">
        <is>
          <t>inn_incr_inv_fuel_2030_pct_gdp</t>
        </is>
      </c>
      <c r="G5267" s="161" t="n">
        <v>0.1158075390864067</v>
      </c>
      <c r="H5267" s="161" t="inlineStr">
        <is>
          <t>2030</t>
        </is>
      </c>
      <c r="I5267" s="161" t="inlineStr">
        <is>
          <t>Mitigation_Investment_Needs_v1.1.xlsx (InvestmentNeeds v1.1, model output)</t>
        </is>
      </c>
    </row>
    <row r="5268" ht="13" customHeight="1">
      <c r="A5268" s="161" t="inlineStr">
        <is>
          <t>GRC</t>
        </is>
      </c>
      <c r="B5268" s="161" t="inlineStr">
        <is>
          <t>Greece</t>
        </is>
      </c>
      <c r="C5268" s="161" t="inlineStr">
        <is>
          <t>Europe &amp; Central Asia</t>
        </is>
      </c>
      <c r="D5268" s="161" t="inlineStr">
        <is>
          <t>High income</t>
        </is>
      </c>
      <c r="E5268" s="161" t="b">
        <v>0</v>
      </c>
      <c r="F5268" s="161" t="inlineStr">
        <is>
          <t>inn_incr_inv_afolu_2030_pct_gdp</t>
        </is>
      </c>
      <c r="G5268" s="161" t="n">
        <v>0.0257512390240003</v>
      </c>
      <c r="H5268" s="161" t="inlineStr">
        <is>
          <t>2030</t>
        </is>
      </c>
      <c r="I5268" s="161" t="inlineStr">
        <is>
          <t>Mitigation_Investment_Needs_v1.1.xlsx (InvestmentNeeds v1.1, model output)</t>
        </is>
      </c>
    </row>
    <row r="5269" ht="13" customHeight="1">
      <c r="A5269" s="161" t="inlineStr">
        <is>
          <t>GRC</t>
        </is>
      </c>
      <c r="B5269" s="161" t="inlineStr">
        <is>
          <t>Greece</t>
        </is>
      </c>
      <c r="C5269" s="161" t="inlineStr">
        <is>
          <t>Europe &amp; Central Asia</t>
        </is>
      </c>
      <c r="D5269" s="161" t="inlineStr">
        <is>
          <t>High income</t>
        </is>
      </c>
      <c r="E5269" s="161" t="b">
        <v>0</v>
      </c>
      <c r="F5269" s="161" t="inlineStr">
        <is>
          <t>inn_incr_cost_a_2030_pct_gdp</t>
        </is>
      </c>
      <c r="G5269" s="161" t="n">
        <v>-0.0131478915062565</v>
      </c>
      <c r="H5269" s="161" t="inlineStr">
        <is>
          <t>2030</t>
        </is>
      </c>
      <c r="I5269" s="161" t="inlineStr">
        <is>
          <t>Mitigation_Investment_Needs_v1.1.xlsx (InvestmentNeeds v1.1, model output)</t>
        </is>
      </c>
    </row>
    <row r="5270" ht="13" customHeight="1">
      <c r="A5270" s="161" t="inlineStr">
        <is>
          <t>GRC</t>
        </is>
      </c>
      <c r="B5270" s="161" t="inlineStr">
        <is>
          <t>Greece</t>
        </is>
      </c>
      <c r="C5270" s="161" t="inlineStr">
        <is>
          <t>Europe &amp; Central Asia</t>
        </is>
      </c>
      <c r="D5270" s="161" t="inlineStr">
        <is>
          <t>High income</t>
        </is>
      </c>
      <c r="E5270" s="161" t="b">
        <v>0</v>
      </c>
      <c r="F5270" s="161" t="inlineStr">
        <is>
          <t>inn_incr_cost_b_2030_pct_gdp</t>
        </is>
      </c>
      <c r="G5270" s="161" t="n">
        <v>0.0053262059640893</v>
      </c>
      <c r="H5270" s="161" t="inlineStr">
        <is>
          <t>2030</t>
        </is>
      </c>
      <c r="I5270" s="161" t="inlineStr">
        <is>
          <t>Mitigation_Investment_Needs_v1.1.xlsx (InvestmentNeeds v1.1, model output)</t>
        </is>
      </c>
    </row>
    <row r="5271" ht="13" customHeight="1">
      <c r="A5271" s="161" t="inlineStr">
        <is>
          <t>GRC</t>
        </is>
      </c>
      <c r="B5271" s="161" t="inlineStr">
        <is>
          <t>Greece</t>
        </is>
      </c>
      <c r="C5271" s="161" t="inlineStr">
        <is>
          <t>Europe &amp; Central Asia</t>
        </is>
      </c>
      <c r="D5271" s="161" t="inlineStr">
        <is>
          <t>High income</t>
        </is>
      </c>
      <c r="E5271" s="161" t="b">
        <v>0</v>
      </c>
      <c r="F5271" s="161" t="inlineStr">
        <is>
          <t>inn_incr_cost_c_2030_pct_gdp</t>
        </is>
      </c>
      <c r="G5271" s="161" t="n">
        <v>-0.0375700831927609</v>
      </c>
      <c r="H5271" s="161" t="inlineStr">
        <is>
          <t>2030</t>
        </is>
      </c>
      <c r="I5271" s="161" t="inlineStr">
        <is>
          <t>Mitigation_Investment_Needs_v1.1.xlsx (InvestmentNeeds v1.1, model output)</t>
        </is>
      </c>
    </row>
    <row r="5272" ht="13" customHeight="1">
      <c r="A5272" s="161" t="inlineStr">
        <is>
          <t>GRC</t>
        </is>
      </c>
      <c r="B5272" s="161" t="inlineStr">
        <is>
          <t>Greece</t>
        </is>
      </c>
      <c r="C5272" s="161" t="inlineStr">
        <is>
          <t>Europe &amp; Central Asia</t>
        </is>
      </c>
      <c r="D5272" s="161" t="inlineStr">
        <is>
          <t>High income</t>
        </is>
      </c>
      <c r="E5272" s="161" t="b">
        <v>0</v>
      </c>
      <c r="F5272" s="161" t="inlineStr">
        <is>
          <t>inn_cost_per_t_b_2030_usd</t>
        </is>
      </c>
      <c r="G5272" s="161" t="n">
        <v>8.22699472276256</v>
      </c>
      <c r="H5272" s="161" t="inlineStr">
        <is>
          <t>2030</t>
        </is>
      </c>
      <c r="I5272" s="161" t="inlineStr">
        <is>
          <t>Mitigation_Investment_Needs_v1.1.xlsx (InvestmentNeeds v1.1, model output)</t>
        </is>
      </c>
    </row>
    <row r="5273" ht="13" customHeight="1">
      <c r="A5273" s="161" t="inlineStr">
        <is>
          <t>GRC</t>
        </is>
      </c>
      <c r="B5273" s="161" t="inlineStr">
        <is>
          <t>Greece</t>
        </is>
      </c>
      <c r="C5273" s="161" t="inlineStr">
        <is>
          <t>Europe &amp; Central Asia</t>
        </is>
      </c>
      <c r="D5273" s="161" t="inlineStr">
        <is>
          <t>High income</t>
        </is>
      </c>
      <c r="E5273" s="161" t="b">
        <v>0</v>
      </c>
      <c r="F5273" s="161" t="inlineStr">
        <is>
          <t>inn_coc_penalty_2030_pct_gdp</t>
        </is>
      </c>
      <c r="G5273" s="161" t="n">
        <v>-0.0486160459745943</v>
      </c>
      <c r="H5273" s="161" t="inlineStr">
        <is>
          <t>2030</t>
        </is>
      </c>
      <c r="I5273" s="161" t="inlineStr">
        <is>
          <t>Mitigation_Investment_Needs_v1.1.xlsx (InvestmentNeeds v1.1, model output)</t>
        </is>
      </c>
    </row>
    <row r="5274" ht="13" customHeight="1">
      <c r="A5274" s="161" t="inlineStr">
        <is>
          <t>GRC</t>
        </is>
      </c>
      <c r="B5274" s="161" t="inlineStr">
        <is>
          <t>Greece</t>
        </is>
      </c>
      <c r="C5274" s="161" t="inlineStr">
        <is>
          <t>Europe &amp; Central Asia</t>
        </is>
      </c>
      <c r="D5274" s="161" t="inlineStr">
        <is>
          <t>High income</t>
        </is>
      </c>
      <c r="E5274" s="161" t="b">
        <v>0</v>
      </c>
      <c r="F5274" s="161" t="inlineStr">
        <is>
          <t>inn_pima_adj_inv_2030_pct_gdp</t>
        </is>
      </c>
      <c r="G5274" s="161" t="n">
        <v>4.164356164916733</v>
      </c>
      <c r="H5274" s="161" t="inlineStr">
        <is>
          <t>2030</t>
        </is>
      </c>
      <c r="I5274" s="161" t="inlineStr">
        <is>
          <t>Mitigation_Investment_Needs_v1.1.xlsx (InvestmentNeeds v1.1, model output)</t>
        </is>
      </c>
    </row>
    <row r="5275" ht="13" customHeight="1">
      <c r="A5275" s="161" t="inlineStr">
        <is>
          <t>GRC</t>
        </is>
      </c>
      <c r="B5275" s="161" t="inlineStr">
        <is>
          <t>Greece</t>
        </is>
      </c>
      <c r="C5275" s="161" t="inlineStr">
        <is>
          <t>Europe &amp; Central Asia</t>
        </is>
      </c>
      <c r="D5275" s="161" t="inlineStr">
        <is>
          <t>High income</t>
        </is>
      </c>
      <c r="E5275" s="161" t="b">
        <v>0</v>
      </c>
      <c r="F5275" s="161" t="inlineStr">
        <is>
          <t>nmim_nz_inv_2030_pct_gdp</t>
        </is>
      </c>
      <c r="G5275" s="161" t="n">
        <v>4.23861955698561</v>
      </c>
      <c r="H5275" s="161" t="inlineStr">
        <is>
          <t>2030</t>
        </is>
      </c>
      <c r="I5275" s="161" t="inlineStr">
        <is>
          <t>nmim_summary_v0_2.csv (InvestmentNeeds NMIM v0.2, model output)</t>
        </is>
      </c>
    </row>
    <row r="5276" ht="13" customHeight="1">
      <c r="A5276" s="161" t="inlineStr">
        <is>
          <t>GRC</t>
        </is>
      </c>
      <c r="B5276" s="161" t="inlineStr">
        <is>
          <t>Greece</t>
        </is>
      </c>
      <c r="C5276" s="161" t="inlineStr">
        <is>
          <t>Europe &amp; Central Asia</t>
        </is>
      </c>
      <c r="D5276" s="161" t="inlineStr">
        <is>
          <t>High income</t>
        </is>
      </c>
      <c r="E5276" s="161" t="b">
        <v>0</v>
      </c>
      <c r="F5276" s="161" t="inlineStr">
        <is>
          <t>nmim_typ1_2030_pct_gdp</t>
        </is>
      </c>
      <c r="G5276" s="161" t="n">
        <v>0.2083437290609305</v>
      </c>
      <c r="H5276" s="161" t="inlineStr">
        <is>
          <t>2030</t>
        </is>
      </c>
      <c r="I5276" s="161" t="inlineStr">
        <is>
          <t>nmim_summary_v0_2.csv (InvestmentNeeds NMIM v0.2, model output)</t>
        </is>
      </c>
    </row>
    <row r="5277" ht="13" customHeight="1">
      <c r="A5277" s="161" t="inlineStr">
        <is>
          <t>GRC</t>
        </is>
      </c>
      <c r="B5277" s="161" t="inlineStr">
        <is>
          <t>Greece</t>
        </is>
      </c>
      <c r="C5277" s="161" t="inlineStr">
        <is>
          <t>Europe &amp; Central Asia</t>
        </is>
      </c>
      <c r="D5277" s="161" t="inlineStr">
        <is>
          <t>High income</t>
        </is>
      </c>
      <c r="E5277" s="161" t="b">
        <v>0</v>
      </c>
      <c r="F5277" s="161" t="inlineStr">
        <is>
          <t>nmim_typ2_2030_pct_gdp</t>
        </is>
      </c>
      <c r="G5277" s="161" t="n">
        <v>1.15591313354284</v>
      </c>
      <c r="H5277" s="161" t="inlineStr">
        <is>
          <t>2030</t>
        </is>
      </c>
      <c r="I5277" s="161" t="inlineStr">
        <is>
          <t>nmim_summary_v0_2.csv (InvestmentNeeds NMIM v0.2, model output)</t>
        </is>
      </c>
    </row>
    <row r="5278" ht="13" customHeight="1">
      <c r="A5278" s="161" t="inlineStr">
        <is>
          <t>GRC</t>
        </is>
      </c>
      <c r="B5278" s="161" t="inlineStr">
        <is>
          <t>Greece</t>
        </is>
      </c>
      <c r="C5278" s="161" t="inlineStr">
        <is>
          <t>Europe &amp; Central Asia</t>
        </is>
      </c>
      <c r="D5278" s="161" t="inlineStr">
        <is>
          <t>High income</t>
        </is>
      </c>
      <c r="E5278" s="161" t="b">
        <v>0</v>
      </c>
      <c r="F5278" s="161" t="inlineStr">
        <is>
          <t>nmim_typ3_2030_pct_gdp</t>
        </is>
      </c>
      <c r="G5278" s="161" t="n">
        <v>1.049196692987373</v>
      </c>
      <c r="H5278" s="161" t="inlineStr">
        <is>
          <t>2030</t>
        </is>
      </c>
      <c r="I5278" s="161" t="inlineStr">
        <is>
          <t>nmim_summary_v0_2.csv (InvestmentNeeds NMIM v0.2, model output)</t>
        </is>
      </c>
    </row>
    <row r="5279" ht="13" customHeight="1">
      <c r="A5279" s="161" t="inlineStr">
        <is>
          <t>GRC</t>
        </is>
      </c>
      <c r="B5279" s="161" t="inlineStr">
        <is>
          <t>Greece</t>
        </is>
      </c>
      <c r="C5279" s="161" t="inlineStr">
        <is>
          <t>Europe &amp; Central Asia</t>
        </is>
      </c>
      <c r="D5279" s="161" t="inlineStr">
        <is>
          <t>High income</t>
        </is>
      </c>
      <c r="E5279" s="161" t="b">
        <v>0</v>
      </c>
      <c r="F5279" s="161" t="inlineStr">
        <is>
          <t>nmim_typ4_2030_pct_gdp</t>
        </is>
      </c>
      <c r="G5279" s="161" t="n">
        <v>0.2850445768653785</v>
      </c>
      <c r="H5279" s="161" t="inlineStr">
        <is>
          <t>2030</t>
        </is>
      </c>
      <c r="I5279" s="161" t="inlineStr">
        <is>
          <t>nmim_summary_v0_2.csv (InvestmentNeeds NMIM v0.2, model output)</t>
        </is>
      </c>
    </row>
    <row r="5280" ht="13" customHeight="1">
      <c r="A5280" s="161" t="inlineStr">
        <is>
          <t>GRC</t>
        </is>
      </c>
      <c r="B5280" s="161" t="inlineStr">
        <is>
          <t>Greece</t>
        </is>
      </c>
      <c r="C5280" s="161" t="inlineStr">
        <is>
          <t>Europe &amp; Central Asia</t>
        </is>
      </c>
      <c r="D5280" s="161" t="inlineStr">
        <is>
          <t>High income</t>
        </is>
      </c>
      <c r="E5280" s="161" t="b">
        <v>0</v>
      </c>
      <c r="F5280" s="161" t="inlineStr">
        <is>
          <t>nmim_typ5_2030_pct_gdp</t>
        </is>
      </c>
      <c r="G5280" s="161" t="n">
        <v>1.540121423582679</v>
      </c>
      <c r="H5280" s="161" t="inlineStr">
        <is>
          <t>2030</t>
        </is>
      </c>
      <c r="I5280" s="161" t="inlineStr">
        <is>
          <t>nmim_summary_v0_2.csv (InvestmentNeeds NMIM v0.2, model output)</t>
        </is>
      </c>
    </row>
    <row r="5281" ht="13" customHeight="1">
      <c r="A5281" s="161" t="inlineStr">
        <is>
          <t>GRC</t>
        </is>
      </c>
      <c r="B5281" s="161" t="inlineStr">
        <is>
          <t>Greece</t>
        </is>
      </c>
      <c r="C5281" s="161" t="inlineStr">
        <is>
          <t>Europe &amp; Central Asia</t>
        </is>
      </c>
      <c r="D5281" s="161" t="inlineStr">
        <is>
          <t>High income</t>
        </is>
      </c>
      <c r="E5281" s="161" t="b">
        <v>0</v>
      </c>
      <c r="F5281" s="161" t="inlineStr">
        <is>
          <t>nmim_budget_need_2030_pct_gdp</t>
        </is>
      </c>
      <c r="G5281" s="161" t="n">
        <v>0.2938571020960075</v>
      </c>
      <c r="H5281" s="161" t="inlineStr">
        <is>
          <t>2030</t>
        </is>
      </c>
      <c r="I5281" s="161" t="inlineStr">
        <is>
          <t>nmim_summary_v0_2.csv (InvestmentNeeds NMIM v0.2, model output)</t>
        </is>
      </c>
    </row>
    <row r="5282" ht="13" customHeight="1">
      <c r="A5282" s="161" t="inlineStr">
        <is>
          <t>GRC</t>
        </is>
      </c>
      <c r="B5282" s="161" t="inlineStr">
        <is>
          <t>Greece</t>
        </is>
      </c>
      <c r="C5282" s="161" t="inlineStr">
        <is>
          <t>Europe &amp; Central Asia</t>
        </is>
      </c>
      <c r="D5282" s="161" t="inlineStr">
        <is>
          <t>High income</t>
        </is>
      </c>
      <c r="E5282" s="161" t="b">
        <v>0</v>
      </c>
      <c r="F5282" s="161" t="inlineStr">
        <is>
          <t>nmim_private_share_2030_pct</t>
        </is>
      </c>
      <c r="G5282" s="161" t="n">
        <v>65.79616978099908</v>
      </c>
      <c r="H5282" s="161" t="inlineStr">
        <is>
          <t>2030</t>
        </is>
      </c>
      <c r="I5282" s="161" t="inlineStr">
        <is>
          <t>nmim_summary_v0_2.csv (InvestmentNeeds NMIM v0.2, model output)</t>
        </is>
      </c>
    </row>
    <row r="5283" ht="13" customHeight="1">
      <c r="A5283" s="161" t="inlineStr">
        <is>
          <t>GRC</t>
        </is>
      </c>
      <c r="B5283" s="161" t="inlineStr">
        <is>
          <t>Greece</t>
        </is>
      </c>
      <c r="C5283" s="161" t="inlineStr">
        <is>
          <t>Europe &amp; Central Asia</t>
        </is>
      </c>
      <c r="D5283" s="161" t="inlineStr">
        <is>
          <t>High income</t>
        </is>
      </c>
      <c r="E5283" s="161" t="b">
        <v>0</v>
      </c>
      <c r="F5283" s="161" t="inlineStr">
        <is>
          <t>nmim_incr_inv_2030_pct_gdp</t>
        </is>
      </c>
      <c r="G5283" s="161" t="n">
        <v>2.412523801481319</v>
      </c>
      <c r="H5283" s="161" t="inlineStr">
        <is>
          <t>2030</t>
        </is>
      </c>
      <c r="I5283" s="161" t="inlineStr">
        <is>
          <t>nmim_summary_v0_2.csv (InvestmentNeeds NMIM v0.2, model output)</t>
        </is>
      </c>
    </row>
    <row r="5284" ht="13" customHeight="1">
      <c r="A5284" s="161" t="inlineStr">
        <is>
          <t>GRC</t>
        </is>
      </c>
      <c r="B5284" s="161" t="inlineStr">
        <is>
          <t>Greece</t>
        </is>
      </c>
      <c r="C5284" s="161" t="inlineStr">
        <is>
          <t>Europe &amp; Central Asia</t>
        </is>
      </c>
      <c r="D5284" s="161" t="inlineStr">
        <is>
          <t>High income</t>
        </is>
      </c>
      <c r="E5284" s="161" t="b">
        <v>0</v>
      </c>
      <c r="F5284" s="161" t="inlineStr">
        <is>
          <t>nmim_incr_inv_2050_pct_gdp</t>
        </is>
      </c>
      <c r="G5284" s="161" t="n">
        <v>1.420120074441631</v>
      </c>
      <c r="H5284" s="161" t="inlineStr">
        <is>
          <t>2050</t>
        </is>
      </c>
      <c r="I5284" s="161" t="inlineStr">
        <is>
          <t>nmim_summary_v0_2.csv (InvestmentNeeds NMIM v0.2, model output)</t>
        </is>
      </c>
    </row>
    <row r="5285" ht="13" customHeight="1">
      <c r="A5285" s="161" t="inlineStr">
        <is>
          <t>GRC</t>
        </is>
      </c>
      <c r="B5285" s="161" t="inlineStr">
        <is>
          <t>Greece</t>
        </is>
      </c>
      <c r="C5285" s="161" t="inlineStr">
        <is>
          <t>Europe &amp; Central Asia</t>
        </is>
      </c>
      <c r="D5285" s="161" t="inlineStr">
        <is>
          <t>High income</t>
        </is>
      </c>
      <c r="E5285" s="161" t="b">
        <v>0</v>
      </c>
      <c r="F5285" s="161" t="inlineStr">
        <is>
          <t>nmim_pv_incr_cost_b_pct_gdp</t>
        </is>
      </c>
      <c r="G5285" s="161" t="n">
        <v>3.930165923583872</v>
      </c>
      <c r="H5285" s="161" t="inlineStr">
        <is>
          <t>2025-2050</t>
        </is>
      </c>
      <c r="I5285" s="161" t="inlineStr">
        <is>
          <t>nmim_summary_v0_2.csv (InvestmentNeeds NMIM v0.2, model output)</t>
        </is>
      </c>
    </row>
    <row r="5286" ht="13" customHeight="1">
      <c r="A5286" s="161" t="inlineStr">
        <is>
          <t>GRC</t>
        </is>
      </c>
      <c r="B5286" s="161" t="inlineStr">
        <is>
          <t>Greece</t>
        </is>
      </c>
      <c r="C5286" s="161" t="inlineStr">
        <is>
          <t>Europe &amp; Central Asia</t>
        </is>
      </c>
      <c r="D5286" s="161" t="inlineStr">
        <is>
          <t>High income</t>
        </is>
      </c>
      <c r="E5286" s="161" t="b">
        <v>0</v>
      </c>
      <c r="F5286" s="161" t="inlineStr">
        <is>
          <t>price_diesel_usd_litre</t>
        </is>
      </c>
      <c r="G5286" s="161" t="n">
        <v>1.658</v>
      </c>
      <c r="H5286" s="161" t="inlineStr">
        <is>
          <t>2024</t>
        </is>
      </c>
      <c r="I5286" s="161" t="inlineStr">
        <is>
          <t>imffossilfuelsubsidiesdata.xlsb</t>
        </is>
      </c>
    </row>
    <row r="5287" ht="13" customHeight="1">
      <c r="A5287" s="161" t="inlineStr">
        <is>
          <t>GRC</t>
        </is>
      </c>
      <c r="B5287" s="161" t="inlineStr">
        <is>
          <t>Greece</t>
        </is>
      </c>
      <c r="C5287" s="161" t="inlineStr">
        <is>
          <t>Europe &amp; Central Asia</t>
        </is>
      </c>
      <c r="D5287" s="161" t="inlineStr">
        <is>
          <t>High income</t>
        </is>
      </c>
      <c r="E5287" s="161" t="b">
        <v>0</v>
      </c>
      <c r="F5287" s="161" t="inlineStr">
        <is>
          <t>price_gasoline_usd_litre</t>
        </is>
      </c>
      <c r="G5287" s="161" t="n">
        <v>2.005</v>
      </c>
      <c r="H5287" s="161" t="inlineStr">
        <is>
          <t>2024</t>
        </is>
      </c>
      <c r="I5287" s="161" t="inlineStr">
        <is>
          <t>imffossilfuelsubsidiesdata.xlsb</t>
        </is>
      </c>
    </row>
    <row r="5288" ht="13" customHeight="1">
      <c r="A5288" s="161" t="inlineStr">
        <is>
          <t>GRC</t>
        </is>
      </c>
      <c r="B5288" s="161" t="inlineStr">
        <is>
          <t>Greece</t>
        </is>
      </c>
      <c r="C5288" s="161" t="inlineStr">
        <is>
          <t>Europe &amp; Central Asia</t>
        </is>
      </c>
      <c r="D5288" s="161" t="inlineStr">
        <is>
          <t>High income</t>
        </is>
      </c>
      <c r="E5288" s="161" t="b">
        <v>0</v>
      </c>
      <c r="F5288" s="161" t="inlineStr">
        <is>
          <t>price_electricity_residential_usd_kwh</t>
        </is>
      </c>
      <c r="G5288" s="161" t="n">
        <v>0.245</v>
      </c>
      <c r="H5288" s="161" t="inlineStr">
        <is>
          <t>2024</t>
        </is>
      </c>
      <c r="I5288" s="161" t="inlineStr">
        <is>
          <t>imffossilfuelsubsidiesdata.xlsb</t>
        </is>
      </c>
    </row>
    <row r="5289" ht="13" customHeight="1">
      <c r="A5289" s="161" t="inlineStr">
        <is>
          <t>GRC</t>
        </is>
      </c>
      <c r="B5289" s="161" t="inlineStr">
        <is>
          <t>Greece</t>
        </is>
      </c>
      <c r="C5289" s="161" t="inlineStr">
        <is>
          <t>Europe &amp; Central Asia</t>
        </is>
      </c>
      <c r="D5289" s="161" t="inlineStr">
        <is>
          <t>High income</t>
        </is>
      </c>
      <c r="E5289" s="161" t="b">
        <v>0</v>
      </c>
      <c r="F5289" s="161" t="inlineStr">
        <is>
          <t>price_electricity_industry_usd_kwh</t>
        </is>
      </c>
      <c r="G5289" s="161" t="n">
        <v>0.152</v>
      </c>
      <c r="H5289" s="161" t="inlineStr">
        <is>
          <t>2024</t>
        </is>
      </c>
      <c r="I5289" s="161" t="inlineStr">
        <is>
          <t>imffossilfuelsubsidiesdata.xlsb</t>
        </is>
      </c>
    </row>
    <row r="5290" ht="13" customHeight="1">
      <c r="A5290" s="161" t="inlineStr">
        <is>
          <t>GRC</t>
        </is>
      </c>
      <c r="B5290" s="161" t="inlineStr">
        <is>
          <t>Greece</t>
        </is>
      </c>
      <c r="C5290" s="161" t="inlineStr">
        <is>
          <t>Europe &amp; Central Asia</t>
        </is>
      </c>
      <c r="D5290" s="161" t="inlineStr">
        <is>
          <t>High income</t>
        </is>
      </c>
      <c r="E5290" s="161" t="b">
        <v>0</v>
      </c>
      <c r="F5290" s="161" t="inlineStr">
        <is>
          <t>price_gas_residential_usd_gj</t>
        </is>
      </c>
      <c r="G5290" s="161" t="n">
        <v>25.388</v>
      </c>
      <c r="H5290" s="161" t="inlineStr">
        <is>
          <t>2024</t>
        </is>
      </c>
      <c r="I5290" s="161" t="inlineStr">
        <is>
          <t>imffossilfuelsubsidiesdata.xlsb</t>
        </is>
      </c>
    </row>
    <row r="5291" ht="13" customHeight="1">
      <c r="A5291" s="161" t="inlineStr">
        <is>
          <t>GRC</t>
        </is>
      </c>
      <c r="B5291" s="161" t="inlineStr">
        <is>
          <t>Greece</t>
        </is>
      </c>
      <c r="C5291" s="161" t="inlineStr">
        <is>
          <t>Europe &amp; Central Asia</t>
        </is>
      </c>
      <c r="D5291" s="161" t="inlineStr">
        <is>
          <t>High income</t>
        </is>
      </c>
      <c r="E5291" s="161" t="b">
        <v>0</v>
      </c>
      <c r="F5291" s="161" t="inlineStr">
        <is>
          <t>price_gas_industry_usd_gj</t>
        </is>
      </c>
      <c r="G5291" s="161" t="n">
        <v>17.278</v>
      </c>
      <c r="H5291" s="161" t="inlineStr">
        <is>
          <t>2024</t>
        </is>
      </c>
      <c r="I5291" s="161" t="inlineStr">
        <is>
          <t>imffossilfuelsubsidiesdata.xlsb</t>
        </is>
      </c>
    </row>
    <row r="5292" ht="13" customHeight="1">
      <c r="A5292" s="161" t="inlineStr">
        <is>
          <t>GRC</t>
        </is>
      </c>
      <c r="B5292" s="161" t="inlineStr">
        <is>
          <t>Greece</t>
        </is>
      </c>
      <c r="C5292" s="161" t="inlineStr">
        <is>
          <t>Europe &amp; Central Asia</t>
        </is>
      </c>
      <c r="D5292" s="161" t="inlineStr">
        <is>
          <t>High income</t>
        </is>
      </c>
      <c r="E5292" s="161" t="b">
        <v>0</v>
      </c>
      <c r="F5292" s="161" t="inlineStr">
        <is>
          <t>price_gas_power_usd_gj</t>
        </is>
      </c>
      <c r="G5292" s="161" t="n">
        <v>17.278</v>
      </c>
      <c r="H5292" s="161" t="inlineStr">
        <is>
          <t>2024</t>
        </is>
      </c>
      <c r="I5292" s="161" t="inlineStr">
        <is>
          <t>imffossilfuelsubsidiesdata.xlsb</t>
        </is>
      </c>
    </row>
    <row r="5293" ht="13" customHeight="1">
      <c r="A5293" s="161" t="inlineStr">
        <is>
          <t>GRC</t>
        </is>
      </c>
      <c r="B5293" s="161" t="inlineStr">
        <is>
          <t>Greece</t>
        </is>
      </c>
      <c r="C5293" s="161" t="inlineStr">
        <is>
          <t>Europe &amp; Central Asia</t>
        </is>
      </c>
      <c r="D5293" s="161" t="inlineStr">
        <is>
          <t>High income</t>
        </is>
      </c>
      <c r="E5293" s="161" t="b">
        <v>0</v>
      </c>
      <c r="F5293" s="161" t="inlineStr">
        <is>
          <t>price_coal_residential_usd_gj</t>
        </is>
      </c>
      <c r="G5293" s="161" t="n">
        <v>7.291</v>
      </c>
      <c r="H5293" s="161" t="inlineStr">
        <is>
          <t>2024</t>
        </is>
      </c>
      <c r="I5293" s="161" t="inlineStr">
        <is>
          <t>imffossilfuelsubsidiesdata.xlsb</t>
        </is>
      </c>
    </row>
    <row r="5294" ht="13" customHeight="1">
      <c r="A5294" s="161" t="inlineStr">
        <is>
          <t>GRC</t>
        </is>
      </c>
      <c r="B5294" s="161" t="inlineStr">
        <is>
          <t>Greece</t>
        </is>
      </c>
      <c r="C5294" s="161" t="inlineStr">
        <is>
          <t>Europe &amp; Central Asia</t>
        </is>
      </c>
      <c r="D5294" s="161" t="inlineStr">
        <is>
          <t>High income</t>
        </is>
      </c>
      <c r="E5294" s="161" t="b">
        <v>0</v>
      </c>
      <c r="F5294" s="161" t="inlineStr">
        <is>
          <t>price_coal_industry_usd_gj</t>
        </is>
      </c>
      <c r="G5294" s="161" t="n">
        <v>9.708</v>
      </c>
      <c r="H5294" s="161" t="inlineStr">
        <is>
          <t>2024</t>
        </is>
      </c>
      <c r="I5294" s="161" t="inlineStr">
        <is>
          <t>imffossilfuelsubsidiesdata.xlsb</t>
        </is>
      </c>
    </row>
    <row r="5295" ht="13" customHeight="1">
      <c r="A5295" s="161" t="inlineStr">
        <is>
          <t>GRC</t>
        </is>
      </c>
      <c r="B5295" s="161" t="inlineStr">
        <is>
          <t>Greece</t>
        </is>
      </c>
      <c r="C5295" s="161" t="inlineStr">
        <is>
          <t>Europe &amp; Central Asia</t>
        </is>
      </c>
      <c r="D5295" s="161" t="inlineStr">
        <is>
          <t>High income</t>
        </is>
      </c>
      <c r="E5295" s="161" t="b">
        <v>0</v>
      </c>
      <c r="F5295" s="161" t="inlineStr">
        <is>
          <t>price_coal_power_usd_gj</t>
        </is>
      </c>
      <c r="G5295" s="161" t="n">
        <v>8.81</v>
      </c>
      <c r="H5295" s="161" t="inlineStr">
        <is>
          <t>2024</t>
        </is>
      </c>
      <c r="I5295" s="161" t="inlineStr">
        <is>
          <t>imffossilfuelsubsidiesdata.xlsb</t>
        </is>
      </c>
    </row>
    <row r="5296" ht="13" customHeight="1">
      <c r="A5296" s="161" t="inlineStr">
        <is>
          <t>GRC</t>
        </is>
      </c>
      <c r="B5296" s="161" t="inlineStr">
        <is>
          <t>Greece</t>
        </is>
      </c>
      <c r="C5296" s="161" t="inlineStr">
        <is>
          <t>Europe &amp; Central Asia</t>
        </is>
      </c>
      <c r="D5296" s="161" t="inlineStr">
        <is>
          <t>High income</t>
        </is>
      </c>
      <c r="E5296" s="161" t="b">
        <v>0</v>
      </c>
      <c r="F5296" s="161" t="inlineStr">
        <is>
          <t>rise_renewable_energy_score</t>
        </is>
      </c>
      <c r="G5296" s="161" t="n">
        <v>76.667</v>
      </c>
      <c r="H5296" s="161" t="inlineStr">
        <is>
          <t>2023</t>
        </is>
      </c>
      <c r="I5296" s="161" t="inlineStr">
        <is>
          <t>WB_RISE_WIDEF.csv</t>
        </is>
      </c>
    </row>
    <row r="5297" ht="13" customHeight="1">
      <c r="A5297" s="161" t="inlineStr">
        <is>
          <t>GRC</t>
        </is>
      </c>
      <c r="B5297" s="161" t="inlineStr">
        <is>
          <t>Greece</t>
        </is>
      </c>
      <c r="C5297" s="161" t="inlineStr">
        <is>
          <t>Europe &amp; Central Asia</t>
        </is>
      </c>
      <c r="D5297" s="161" t="inlineStr">
        <is>
          <t>High income</t>
        </is>
      </c>
      <c r="E5297" s="161" t="b">
        <v>0</v>
      </c>
      <c r="F5297" s="161" t="inlineStr">
        <is>
          <t>rise_level_playing_field_score</t>
        </is>
      </c>
      <c r="G5297" s="161" t="n">
        <v>20</v>
      </c>
      <c r="H5297" s="161" t="inlineStr">
        <is>
          <t>2023</t>
        </is>
      </c>
      <c r="I5297" s="161" t="inlineStr">
        <is>
          <t>WB_RISE_WIDEF.csv</t>
        </is>
      </c>
    </row>
    <row r="5298" ht="13" customHeight="1">
      <c r="A5298" s="161" t="inlineStr">
        <is>
          <t>GRC</t>
        </is>
      </c>
      <c r="B5298" s="161" t="inlineStr">
        <is>
          <t>Greece</t>
        </is>
      </c>
      <c r="C5298" s="161" t="inlineStr">
        <is>
          <t>Europe &amp; Central Asia</t>
        </is>
      </c>
      <c r="D5298" s="161" t="inlineStr">
        <is>
          <t>High income</t>
        </is>
      </c>
      <c r="E5298" s="161" t="b">
        <v>0</v>
      </c>
      <c r="F5298" s="161" t="inlineStr">
        <is>
          <t>rise_ee_financing_mechanisms_score</t>
        </is>
      </c>
      <c r="G5298" s="161" t="n">
        <v>16.667</v>
      </c>
      <c r="H5298" s="161" t="inlineStr">
        <is>
          <t>2023</t>
        </is>
      </c>
      <c r="I5298" s="161" t="inlineStr">
        <is>
          <t>WB_RISE_WIDEF.csv</t>
        </is>
      </c>
    </row>
    <row r="5299" ht="13" customHeight="1">
      <c r="A5299" s="161" t="inlineStr">
        <is>
          <t>GRC</t>
        </is>
      </c>
      <c r="B5299" s="161" t="inlineStr">
        <is>
          <t>Greece</t>
        </is>
      </c>
      <c r="C5299" s="161" t="inlineStr">
        <is>
          <t>Europe &amp; Central Asia</t>
        </is>
      </c>
      <c r="D5299" s="161" t="inlineStr">
        <is>
          <t>High income</t>
        </is>
      </c>
      <c r="E5299" s="161" t="b">
        <v>0</v>
      </c>
      <c r="F5299" s="161" t="inlineStr">
        <is>
          <t>revenue_pct_gdp</t>
        </is>
      </c>
      <c r="G5299" s="161" t="n">
        <v>49.477</v>
      </c>
      <c r="H5299" s="161" t="inlineStr">
        <is>
          <t>2024</t>
        </is>
      </c>
      <c r="I5299" s="161" t="inlineStr">
        <is>
          <t>dataset_2026-08-26T13_41_09_874550254Z_DEFAULT_INTEGRATION_IMF_RES_WEO_9_0_0.csv</t>
        </is>
      </c>
    </row>
    <row r="5300" ht="13" customHeight="1">
      <c r="A5300" s="161" t="inlineStr">
        <is>
          <t>GRC</t>
        </is>
      </c>
      <c r="B5300" s="161" t="inlineStr">
        <is>
          <t>Greece</t>
        </is>
      </c>
      <c r="C5300" s="161" t="inlineStr">
        <is>
          <t>Europe &amp; Central Asia</t>
        </is>
      </c>
      <c r="D5300" s="161" t="inlineStr">
        <is>
          <t>High income</t>
        </is>
      </c>
      <c r="E5300" s="161" t="b">
        <v>0</v>
      </c>
      <c r="F5300" s="161" t="inlineStr">
        <is>
          <t>primary_balance_pct_gdp</t>
        </is>
      </c>
      <c r="G5300" s="161" t="n">
        <v>4.707</v>
      </c>
      <c r="H5300" s="161" t="inlineStr">
        <is>
          <t>2024</t>
        </is>
      </c>
      <c r="I5300" s="161" t="inlineStr">
        <is>
          <t>dataset_2026-08-26T13_41_09_874550254Z_DEFAULT_INTEGRATION_IMF_RES_WEO_9_0_0.csv</t>
        </is>
      </c>
    </row>
    <row r="5301" ht="13" customHeight="1">
      <c r="A5301" s="161" t="inlineStr">
        <is>
          <t>GRC</t>
        </is>
      </c>
      <c r="B5301" s="161" t="inlineStr">
        <is>
          <t>Greece</t>
        </is>
      </c>
      <c r="C5301" s="161" t="inlineStr">
        <is>
          <t>Europe &amp; Central Asia</t>
        </is>
      </c>
      <c r="D5301" s="161" t="inlineStr">
        <is>
          <t>High income</t>
        </is>
      </c>
      <c r="E5301" s="161" t="b">
        <v>0</v>
      </c>
      <c r="F5301" s="161" t="inlineStr">
        <is>
          <t>current_account_pct_gdp</t>
        </is>
      </c>
      <c r="G5301" s="161" t="n">
        <v>-7.157</v>
      </c>
      <c r="H5301" s="161" t="inlineStr">
        <is>
          <t>2024</t>
        </is>
      </c>
      <c r="I5301" s="161" t="inlineStr">
        <is>
          <t>dataset_2026-08-26T13_41_09_874550254Z_DEFAULT_INTEGRATION_IMF_RES_WEO_9_0_0.csv</t>
        </is>
      </c>
    </row>
    <row r="5302" ht="13" customHeight="1">
      <c r="A5302" s="161" t="inlineStr">
        <is>
          <t>GRC</t>
        </is>
      </c>
      <c r="B5302" s="161" t="inlineStr">
        <is>
          <t>Greece</t>
        </is>
      </c>
      <c r="C5302" s="161" t="inlineStr">
        <is>
          <t>Europe &amp; Central Asia</t>
        </is>
      </c>
      <c r="D5302" s="161" t="inlineStr">
        <is>
          <t>High income</t>
        </is>
      </c>
      <c r="E5302" s="161" t="b">
        <v>0</v>
      </c>
      <c r="F5302" s="161" t="inlineStr">
        <is>
          <t>gross_capital_formation_pct_gdp</t>
        </is>
      </c>
      <c r="G5302" s="161" t="n">
        <v>18.233</v>
      </c>
      <c r="H5302" s="161" t="inlineStr">
        <is>
          <t>2024</t>
        </is>
      </c>
      <c r="I5302" s="161" t="inlineStr">
        <is>
          <t>dataset_2026-08-26T13_41_09_874550254Z_DEFAULT_INTEGRATION_IMF_RES_WEO_9_0_0.csv</t>
        </is>
      </c>
    </row>
    <row r="5303" ht="13" customHeight="1">
      <c r="A5303" s="161" t="inlineStr">
        <is>
          <t>GRC</t>
        </is>
      </c>
      <c r="B5303" s="161" t="inlineStr">
        <is>
          <t>Greece</t>
        </is>
      </c>
      <c r="C5303" s="161" t="inlineStr">
        <is>
          <t>Europe &amp; Central Asia</t>
        </is>
      </c>
      <c r="D5303" s="161" t="inlineStr">
        <is>
          <t>High income</t>
        </is>
      </c>
      <c r="E5303" s="161" t="b">
        <v>0</v>
      </c>
      <c r="F5303" s="161" t="inlineStr">
        <is>
          <t>real_gdp_growth_5y_avg_pct</t>
        </is>
      </c>
      <c r="G5303" s="161" t="n">
        <v>1.841</v>
      </c>
      <c r="H5303" s="161" t="inlineStr">
        <is>
          <t>2020-2024 avg</t>
        </is>
      </c>
      <c r="I5303" s="161" t="inlineStr">
        <is>
          <t>dataset_2026-08-26T13_41_09_874550254Z_DEFAULT_INTEGRATION_IMF_RES_WEO_9_0_0.csv (derived)</t>
        </is>
      </c>
    </row>
    <row r="5304" ht="13" customHeight="1">
      <c r="A5304" s="161" t="inlineStr">
        <is>
          <t>GRC</t>
        </is>
      </c>
      <c r="B5304" s="161" t="inlineStr">
        <is>
          <t>Greece</t>
        </is>
      </c>
      <c r="C5304" s="161" t="inlineStr">
        <is>
          <t>Europe &amp; Central Asia</t>
        </is>
      </c>
      <c r="D5304" s="161" t="inlineStr">
        <is>
          <t>High income</t>
        </is>
      </c>
      <c r="E5304" s="161" t="b">
        <v>0</v>
      </c>
      <c r="F5304" s="161" t="inlineStr">
        <is>
          <t>int_budget_need_2030_pct_gdp</t>
        </is>
      </c>
      <c r="G5304" s="161" t="n">
        <v>0.159</v>
      </c>
      <c r="H5304" s="161" t="inlineStr">
        <is>
          <t>2030</t>
        </is>
      </c>
      <c r="I5304" s="161" t="inlineStr">
        <is>
          <t>integrated_results.csv (MacroFiscalModels v0.1, model output)</t>
        </is>
      </c>
    </row>
    <row r="5305" ht="13" customHeight="1">
      <c r="A5305" s="161" t="inlineStr">
        <is>
          <t>GRC</t>
        </is>
      </c>
      <c r="B5305" s="161" t="inlineStr">
        <is>
          <t>Greece</t>
        </is>
      </c>
      <c r="C5305" s="161" t="inlineStr">
        <is>
          <t>Europe &amp; Central Asia</t>
        </is>
      </c>
      <c r="D5305" s="161" t="inlineStr">
        <is>
          <t>High income</t>
        </is>
      </c>
      <c r="E5305" s="161" t="b">
        <v>0</v>
      </c>
      <c r="F5305" s="161" t="inlineStr">
        <is>
          <t>int_pricing_revenue_2030_pct_gdp</t>
        </is>
      </c>
      <c r="G5305" s="161" t="n">
        <v>0.258</v>
      </c>
      <c r="H5305" s="161" t="inlineStr">
        <is>
          <t>2030</t>
        </is>
      </c>
      <c r="I5305" s="161" t="inlineStr">
        <is>
          <t>integrated_results.csv (MacroFiscalModels v0.1, model output)</t>
        </is>
      </c>
    </row>
    <row r="5306" ht="13" customHeight="1">
      <c r="A5306" s="161" t="inlineStr">
        <is>
          <t>GRC</t>
        </is>
      </c>
      <c r="B5306" s="161" t="inlineStr">
        <is>
          <t>Greece</t>
        </is>
      </c>
      <c r="C5306" s="161" t="inlineStr">
        <is>
          <t>Europe &amp; Central Asia</t>
        </is>
      </c>
      <c r="D5306" s="161" t="inlineStr">
        <is>
          <t>High income</t>
        </is>
      </c>
      <c r="E5306" s="161" t="b">
        <v>0</v>
      </c>
      <c r="F5306" s="161" t="inlineStr">
        <is>
          <t>int_financing_gap_2030_pct_gdp</t>
        </is>
      </c>
      <c r="G5306" s="161" t="n">
        <v>-0.099</v>
      </c>
      <c r="H5306" s="161" t="inlineStr">
        <is>
          <t>2030</t>
        </is>
      </c>
      <c r="I5306" s="161" t="inlineStr">
        <is>
          <t>integrated_results.csv (MacroFiscalModels v0.1, model output)</t>
        </is>
      </c>
    </row>
    <row r="5307" ht="13" customHeight="1">
      <c r="A5307" s="161" t="inlineStr">
        <is>
          <t>GRC</t>
        </is>
      </c>
      <c r="B5307" s="161" t="inlineStr">
        <is>
          <t>Greece</t>
        </is>
      </c>
      <c r="C5307" s="161" t="inlineStr">
        <is>
          <t>Europe &amp; Central Asia</t>
        </is>
      </c>
      <c r="D5307" s="161" t="inlineStr">
        <is>
          <t>High income</t>
        </is>
      </c>
      <c r="E5307" s="161" t="b">
        <v>0</v>
      </c>
      <c r="F5307" s="161" t="inlineStr">
        <is>
          <t>int_gdp_dev_2050_pct</t>
        </is>
      </c>
      <c r="G5307" s="161" t="n">
        <v>6.289</v>
      </c>
      <c r="H5307" s="161" t="inlineStr">
        <is>
          <t>2050</t>
        </is>
      </c>
      <c r="I5307" s="161" t="inlineStr">
        <is>
          <t>integrated_results.csv (MacroFiscalModels v0.1, model output)</t>
        </is>
      </c>
    </row>
    <row r="5308" ht="13" customHeight="1">
      <c r="A5308" s="161" t="inlineStr">
        <is>
          <t>GRC</t>
        </is>
      </c>
      <c r="B5308" s="161" t="inlineStr">
        <is>
          <t>Greece</t>
        </is>
      </c>
      <c r="C5308" s="161" t="inlineStr">
        <is>
          <t>Europe &amp; Central Asia</t>
        </is>
      </c>
      <c r="D5308" s="161" t="inlineStr">
        <is>
          <t>High income</t>
        </is>
      </c>
      <c r="E5308" s="161" t="b">
        <v>0</v>
      </c>
      <c r="F5308" s="161" t="inlineStr">
        <is>
          <t>int_debt_2050_pct_gdp</t>
        </is>
      </c>
      <c r="G5308" s="161" t="n">
        <v>142.8</v>
      </c>
      <c r="H5308" s="161" t="inlineStr">
        <is>
          <t>2050</t>
        </is>
      </c>
      <c r="I5308" s="161" t="inlineStr">
        <is>
          <t>integrated_results.csv (MacroFiscalModels v0.1, model output)</t>
        </is>
      </c>
    </row>
    <row r="5309" ht="13" customHeight="1">
      <c r="A5309" s="161" t="inlineStr">
        <is>
          <t>GRL</t>
        </is>
      </c>
      <c r="B5309" s="161" t="inlineStr">
        <is>
          <t>Greenland</t>
        </is>
      </c>
      <c r="C5309" s="161" t="inlineStr">
        <is>
          <t>Europe &amp; Central Asia</t>
        </is>
      </c>
      <c r="D5309" s="161" t="inlineStr">
        <is>
          <t>High income</t>
        </is>
      </c>
      <c r="E5309" s="161" t="b">
        <v>0</v>
      </c>
      <c r="F5309" s="161" t="inlineStr">
        <is>
          <t>pefa_pi11_pim_score</t>
        </is>
      </c>
      <c r="G5309" s="161" t="n">
        <v>3.5</v>
      </c>
      <c r="H5309" s="161" t="inlineStr">
        <is>
          <t>2021</t>
        </is>
      </c>
      <c r="I5309" s="161" t="inlineStr">
        <is>
          <t>assessments_1787749571.csv</t>
        </is>
      </c>
    </row>
    <row r="5310" ht="13" customHeight="1">
      <c r="A5310" s="161" t="inlineStr">
        <is>
          <t>GRL</t>
        </is>
      </c>
      <c r="B5310" s="161" t="inlineStr">
        <is>
          <t>Greenland</t>
        </is>
      </c>
      <c r="C5310" s="161" t="inlineStr">
        <is>
          <t>Europe &amp; Central Asia</t>
        </is>
      </c>
      <c r="D5310" s="161" t="inlineStr">
        <is>
          <t>High income</t>
        </is>
      </c>
      <c r="E5310" s="161" t="b">
        <v>0</v>
      </c>
      <c r="F5310" s="161" t="inlineStr">
        <is>
          <t>pefa_pi122_asset_monitoring</t>
        </is>
      </c>
      <c r="G5310" s="161" t="n">
        <v>2</v>
      </c>
      <c r="H5310" s="161" t="inlineStr">
        <is>
          <t>2021</t>
        </is>
      </c>
      <c r="I5310" s="161" t="inlineStr">
        <is>
          <t>assessments_1787749571.csv</t>
        </is>
      </c>
    </row>
    <row r="5311" ht="13" customHeight="1">
      <c r="A5311" s="161" t="inlineStr">
        <is>
          <t>GRL</t>
        </is>
      </c>
      <c r="B5311" s="161" t="inlineStr">
        <is>
          <t>Greenland</t>
        </is>
      </c>
      <c r="C5311" s="161" t="inlineStr">
        <is>
          <t>Europe &amp; Central Asia</t>
        </is>
      </c>
      <c r="D5311" s="161" t="inlineStr">
        <is>
          <t>High income</t>
        </is>
      </c>
      <c r="E5311" s="161" t="b">
        <v>0</v>
      </c>
      <c r="F5311" s="161" t="inlineStr">
        <is>
          <t>climate_pfm_diagnostic_on_record</t>
        </is>
      </c>
      <c r="G5311" s="161" t="n">
        <v>0</v>
      </c>
      <c r="H5311" s="161" t="inlineStr">
        <is>
          <t>2022</t>
        </is>
      </c>
      <c r="I5311" s="161" t="inlineStr">
        <is>
          <t>UNDP-Global-Climate-Public-Finance-Review-2022.pdf (Table 4.2)</t>
        </is>
      </c>
    </row>
    <row r="5312" ht="13" customHeight="1">
      <c r="A5312" s="161" t="inlineStr">
        <is>
          <t>GRL</t>
        </is>
      </c>
      <c r="B5312" s="161" t="inlineStr">
        <is>
          <t>Greenland</t>
        </is>
      </c>
      <c r="C5312" s="161" t="inlineStr">
        <is>
          <t>Europe &amp; Central Asia</t>
        </is>
      </c>
      <c r="D5312" s="161" t="inlineStr">
        <is>
          <t>High income</t>
        </is>
      </c>
      <c r="E5312" s="161" t="b">
        <v>0</v>
      </c>
      <c r="F5312" s="161" t="inlineStr">
        <is>
          <t>pefa_pi103_contingent_liabilities</t>
        </is>
      </c>
      <c r="G5312" s="161" t="n">
        <v>3</v>
      </c>
      <c r="H5312" s="161" t="inlineStr">
        <is>
          <t>2021</t>
        </is>
      </c>
      <c r="I5312" s="161" t="inlineStr">
        <is>
          <t>assessments_1787749571.csv</t>
        </is>
      </c>
    </row>
    <row r="5313" ht="13" customHeight="1">
      <c r="A5313" s="161" t="inlineStr">
        <is>
          <t>GRL</t>
        </is>
      </c>
      <c r="B5313" s="161" t="inlineStr">
        <is>
          <t>Greenland</t>
        </is>
      </c>
      <c r="C5313" s="161" t="inlineStr">
        <is>
          <t>Europe &amp; Central Asia</t>
        </is>
      </c>
      <c r="D5313" s="161" t="inlineStr">
        <is>
          <t>High income</t>
        </is>
      </c>
      <c r="E5313" s="161" t="b">
        <v>0</v>
      </c>
      <c r="F5313" s="161" t="inlineStr">
        <is>
          <t>net_fuel_trade_pct_merch</t>
        </is>
      </c>
      <c r="G5313" s="161" t="n">
        <v>-16.425</v>
      </c>
      <c r="H5313" s="161" t="inlineStr">
        <is>
          <t>2018</t>
        </is>
      </c>
      <c r="I5313" s="161" t="inlineStr">
        <is>
          <t>WDI TX.VAL.FUEL.ZS.UN less TM.VAL.FUEL.ZS.UN</t>
        </is>
      </c>
    </row>
    <row r="5314" ht="13" customHeight="1">
      <c r="A5314" s="161" t="inlineStr">
        <is>
          <t>GRL</t>
        </is>
      </c>
      <c r="B5314" s="161" t="inlineStr">
        <is>
          <t>Greenland</t>
        </is>
      </c>
      <c r="C5314" s="161" t="inlineStr">
        <is>
          <t>Europe &amp; Central Asia</t>
        </is>
      </c>
      <c r="D5314" s="161" t="inlineStr">
        <is>
          <t>High income</t>
        </is>
      </c>
      <c r="E5314" s="161" t="b">
        <v>0</v>
      </c>
      <c r="F5314" s="161" t="inlineStr">
        <is>
          <t>fuel_exports_pct_merch</t>
        </is>
      </c>
      <c r="G5314" s="161" t="n">
        <v>0</v>
      </c>
      <c r="H5314" s="161" t="inlineStr">
        <is>
          <t>2018</t>
        </is>
      </c>
      <c r="I5314" s="161" t="inlineStr">
        <is>
          <t>API_TX_VAL_FUEL_ZS_UN_DS2_en_csv_v2_33055.zip</t>
        </is>
      </c>
    </row>
    <row r="5315" ht="13" customHeight="1">
      <c r="A5315" s="161" t="inlineStr">
        <is>
          <t>GRL</t>
        </is>
      </c>
      <c r="B5315" s="161" t="inlineStr">
        <is>
          <t>Greenland</t>
        </is>
      </c>
      <c r="C5315" s="161" t="inlineStr">
        <is>
          <t>Europe &amp; Central Asia</t>
        </is>
      </c>
      <c r="D5315" s="161" t="inlineStr">
        <is>
          <t>High income</t>
        </is>
      </c>
      <c r="E5315" s="161" t="b">
        <v>0</v>
      </c>
      <c r="F5315" s="161" t="inlineStr">
        <is>
          <t>fuel_imports_pct_merch</t>
        </is>
      </c>
      <c r="G5315" s="161" t="n">
        <v>16.425</v>
      </c>
      <c r="H5315" s="161" t="inlineStr">
        <is>
          <t>2018</t>
        </is>
      </c>
      <c r="I5315" s="161" t="inlineStr">
        <is>
          <t>API_TM_VAL_FUEL_ZS_UN_DS2_en_csv_v2_36140.zip</t>
        </is>
      </c>
    </row>
    <row r="5316" ht="13" customHeight="1">
      <c r="A5316" s="161" t="inlineStr">
        <is>
          <t>GRL</t>
        </is>
      </c>
      <c r="B5316" s="161" t="inlineStr">
        <is>
          <t>Greenland</t>
        </is>
      </c>
      <c r="C5316" s="161" t="inlineStr">
        <is>
          <t>Europe &amp; Central Asia</t>
        </is>
      </c>
      <c r="D5316" s="161" t="inlineStr">
        <is>
          <t>High income</t>
        </is>
      </c>
      <c r="E5316" s="161" t="b">
        <v>0</v>
      </c>
      <c r="F5316" s="161" t="inlineStr">
        <is>
          <t>fossil_rents_total_pct_gdp</t>
        </is>
      </c>
      <c r="G5316" s="161" t="n">
        <v>0</v>
      </c>
      <c r="H5316" s="161" t="inlineStr">
        <is>
          <t>2020</t>
        </is>
      </c>
      <c r="I5316" s="161" t="inlineStr">
        <is>
          <t>WDI NY.GDP.PETR+NGAS+COAL.RT.ZS</t>
        </is>
      </c>
    </row>
    <row r="5317" ht="13" customHeight="1">
      <c r="A5317" s="161" t="inlineStr">
        <is>
          <t>GRL</t>
        </is>
      </c>
      <c r="B5317" s="161" t="inlineStr">
        <is>
          <t>Greenland</t>
        </is>
      </c>
      <c r="C5317" s="161" t="inlineStr">
        <is>
          <t>Europe &amp; Central Asia</t>
        </is>
      </c>
      <c r="D5317" s="161" t="inlineStr">
        <is>
          <t>High income</t>
        </is>
      </c>
      <c r="E5317" s="161" t="b">
        <v>0</v>
      </c>
      <c r="F5317" s="161" t="inlineStr">
        <is>
          <t>oil_rents_pct_gdp</t>
        </is>
      </c>
      <c r="G5317" s="161" t="n">
        <v>0</v>
      </c>
      <c r="H5317" s="161" t="inlineStr">
        <is>
          <t>2020</t>
        </is>
      </c>
      <c r="I5317" s="161" t="inlineStr">
        <is>
          <t>API_NY_GDP_PETR_RT_ZS_DS2_en_csv_v2_40227.zip</t>
        </is>
      </c>
    </row>
    <row r="5318" ht="13" customHeight="1">
      <c r="A5318" s="161" t="inlineStr">
        <is>
          <t>GRL</t>
        </is>
      </c>
      <c r="B5318" s="161" t="inlineStr">
        <is>
          <t>Greenland</t>
        </is>
      </c>
      <c r="C5318" s="161" t="inlineStr">
        <is>
          <t>Europe &amp; Central Asia</t>
        </is>
      </c>
      <c r="D5318" s="161" t="inlineStr">
        <is>
          <t>High income</t>
        </is>
      </c>
      <c r="E5318" s="161" t="b">
        <v>0</v>
      </c>
      <c r="F5318" s="161" t="inlineStr">
        <is>
          <t>gas_rents_pct_gdp</t>
        </is>
      </c>
      <c r="G5318" s="161" t="n">
        <v>0</v>
      </c>
      <c r="H5318" s="161" t="inlineStr">
        <is>
          <t>2020</t>
        </is>
      </c>
      <c r="I5318" s="161" t="inlineStr">
        <is>
          <t>API_NY_GDP_NGAS_RT_ZS_DS2_en_csv_v2_35861.zip</t>
        </is>
      </c>
    </row>
    <row r="5319" ht="13" customHeight="1">
      <c r="A5319" s="161" t="inlineStr">
        <is>
          <t>GRL</t>
        </is>
      </c>
      <c r="B5319" s="161" t="inlineStr">
        <is>
          <t>Greenland</t>
        </is>
      </c>
      <c r="C5319" s="161" t="inlineStr">
        <is>
          <t>Europe &amp; Central Asia</t>
        </is>
      </c>
      <c r="D5319" s="161" t="inlineStr">
        <is>
          <t>High income</t>
        </is>
      </c>
      <c r="E5319" s="161" t="b">
        <v>0</v>
      </c>
      <c r="F5319" s="161" t="inlineStr">
        <is>
          <t>coal_rents_pct_gdp</t>
        </is>
      </c>
      <c r="G5319" s="161" t="n">
        <v>0</v>
      </c>
      <c r="H5319" s="161" t="inlineStr">
        <is>
          <t>2020</t>
        </is>
      </c>
      <c r="I5319" s="161" t="inlineStr">
        <is>
          <t>API_NY_GDP_COAL_RT_ZS_DS2_en_csv_v2_35370.zip</t>
        </is>
      </c>
    </row>
    <row r="5320" ht="13" customHeight="1">
      <c r="A5320" s="161" t="inlineStr">
        <is>
          <t>GRL</t>
        </is>
      </c>
      <c r="B5320" s="161" t="inlineStr">
        <is>
          <t>Greenland</t>
        </is>
      </c>
      <c r="C5320" s="161" t="inlineStr">
        <is>
          <t>Europe &amp; Central Asia</t>
        </is>
      </c>
      <c r="D5320" s="161" t="inlineStr">
        <is>
          <t>High income</t>
        </is>
      </c>
      <c r="E5320" s="161" t="b">
        <v>0</v>
      </c>
      <c r="F5320" s="161" t="inlineStr">
        <is>
          <t>other_fossil_gen_share_pct</t>
        </is>
      </c>
      <c r="G5320" s="161" t="n">
        <v>16.667</v>
      </c>
      <c r="H5320" s="161" t="inlineStr">
        <is>
          <t>2024</t>
        </is>
      </c>
      <c r="I5320" s="161" t="inlineStr">
        <is>
          <t>release_generation_yearly_global.csv</t>
        </is>
      </c>
    </row>
    <row r="5321" ht="13" customHeight="1">
      <c r="A5321" s="161" t="inlineStr">
        <is>
          <t>GRL</t>
        </is>
      </c>
      <c r="B5321" s="161" t="inlineStr">
        <is>
          <t>Greenland</t>
        </is>
      </c>
      <c r="C5321" s="161" t="inlineStr">
        <is>
          <t>Europe &amp; Central Asia</t>
        </is>
      </c>
      <c r="D5321" s="161" t="inlineStr">
        <is>
          <t>High income</t>
        </is>
      </c>
      <c r="E5321" s="161" t="b">
        <v>0</v>
      </c>
      <c r="F5321" s="161" t="inlineStr">
        <is>
          <t>re_share_change_pp</t>
        </is>
      </c>
      <c r="G5321" s="161" t="n">
        <v>1.366</v>
      </c>
      <c r="H5321" s="161" t="inlineStr">
        <is>
          <t>2024</t>
        </is>
      </c>
      <c r="I5321" s="161" t="inlineStr">
        <is>
          <t>release_generation_yearly_global.csv</t>
        </is>
      </c>
    </row>
    <row r="5322" ht="13" customHeight="1">
      <c r="A5322" s="161" t="inlineStr">
        <is>
          <t>GRL</t>
        </is>
      </c>
      <c r="B5322" s="161" t="inlineStr">
        <is>
          <t>Greenland</t>
        </is>
      </c>
      <c r="C5322" s="161" t="inlineStr">
        <is>
          <t>Europe &amp; Central Asia</t>
        </is>
      </c>
      <c r="D5322" s="161" t="inlineStr">
        <is>
          <t>High income</t>
        </is>
      </c>
      <c r="E5322" s="161" t="b">
        <v>0</v>
      </c>
      <c r="F5322" s="161" t="inlineStr">
        <is>
          <t>re_capacity_growth_pct</t>
        </is>
      </c>
      <c r="G5322" s="161" t="n">
        <v>0</v>
      </c>
      <c r="H5322" s="161" t="inlineStr">
        <is>
          <t>2024</t>
        </is>
      </c>
      <c r="I5322" s="161" t="inlineStr">
        <is>
          <t>release_generation_yearly_global.csv</t>
        </is>
      </c>
    </row>
    <row r="5323" ht="13" customHeight="1">
      <c r="A5323" s="161" t="inlineStr">
        <is>
          <t>GRL</t>
        </is>
      </c>
      <c r="B5323" s="161" t="inlineStr">
        <is>
          <t>Greenland</t>
        </is>
      </c>
      <c r="C5323" s="161" t="inlineStr">
        <is>
          <t>Europe &amp; Central Asia</t>
        </is>
      </c>
      <c r="D5323" s="161" t="inlineStr">
        <is>
          <t>High income</t>
        </is>
      </c>
      <c r="E5323" s="161" t="b">
        <v>0</v>
      </c>
      <c r="F5323" s="161" t="inlineStr">
        <is>
          <t>power_market_structure</t>
        </is>
      </c>
      <c r="G5323" s="161" t="n">
        <v>1</v>
      </c>
      <c r="H5323" s="161" t="inlineStr">
        <is>
          <t>2013</t>
        </is>
      </c>
      <c r="I5323" s="161" t="inlineStr">
        <is>
          <t>dataverse_files.zip</t>
        </is>
      </c>
    </row>
    <row r="5324" ht="13" customHeight="1">
      <c r="A5324" s="161" t="inlineStr">
        <is>
          <t>GRL</t>
        </is>
      </c>
      <c r="B5324" s="161" t="inlineStr">
        <is>
          <t>Greenland</t>
        </is>
      </c>
      <c r="C5324" s="161" t="inlineStr">
        <is>
          <t>Europe &amp; Central Asia</t>
        </is>
      </c>
      <c r="D5324" s="161" t="inlineStr">
        <is>
          <t>High income</t>
        </is>
      </c>
      <c r="E5324" s="161" t="b">
        <v>0</v>
      </c>
      <c r="F5324" s="161" t="inlineStr">
        <is>
          <t>independent_regulator</t>
        </is>
      </c>
      <c r="G5324" s="161" t="n">
        <v>0</v>
      </c>
      <c r="H5324" s="161" t="inlineStr">
        <is>
          <t>2013</t>
        </is>
      </c>
      <c r="I5324" s="161" t="inlineStr">
        <is>
          <t>dataverse_files.zip</t>
        </is>
      </c>
    </row>
    <row r="5325" ht="13" customHeight="1">
      <c r="A5325" s="161" t="inlineStr">
        <is>
          <t>GRL</t>
        </is>
      </c>
      <c r="B5325" s="161" t="inlineStr">
        <is>
          <t>Greenland</t>
        </is>
      </c>
      <c r="C5325" s="161" t="inlineStr">
        <is>
          <t>Europe &amp; Central Asia</t>
        </is>
      </c>
      <c r="D5325" s="161" t="inlineStr">
        <is>
          <t>High income</t>
        </is>
      </c>
      <c r="E5325" s="161" t="b">
        <v>0</v>
      </c>
      <c r="F5325" s="161" t="inlineStr">
        <is>
          <t>generation_unbundled</t>
        </is>
      </c>
      <c r="G5325" s="161" t="n">
        <v>0</v>
      </c>
      <c r="H5325" s="161" t="inlineStr">
        <is>
          <t>2013</t>
        </is>
      </c>
      <c r="I5325" s="161" t="inlineStr">
        <is>
          <t>dataverse_files.zip</t>
        </is>
      </c>
    </row>
    <row r="5326" ht="13" customHeight="1">
      <c r="A5326" s="161" t="inlineStr">
        <is>
          <t>GRD</t>
        </is>
      </c>
      <c r="B5326" s="161" t="inlineStr">
        <is>
          <t>Grenada</t>
        </is>
      </c>
      <c r="C5326" s="161" t="inlineStr">
        <is>
          <t>Latin America &amp; Caribbean</t>
        </is>
      </c>
      <c r="D5326" s="161" t="inlineStr">
        <is>
          <t>Upper middle income</t>
        </is>
      </c>
      <c r="E5326" s="161" t="b">
        <v>1</v>
      </c>
      <c r="F5326" s="161" t="inlineStr">
        <is>
          <t>interest_to_revenue_pct</t>
        </is>
      </c>
      <c r="G5326" s="161" t="n">
        <v>7.538</v>
      </c>
      <c r="H5326" s="161" t="inlineStr">
        <is>
          <t>2024</t>
        </is>
      </c>
      <c r="I5326" s="161" t="inlineStr">
        <is>
          <t>dataset_2026-08-26T13_41_09_874550254Z_DEFAULT_INTEGRATION_IMF_RES_WEO_9_0_0.csv (derived)</t>
        </is>
      </c>
    </row>
    <row r="5327" ht="13" customHeight="1">
      <c r="A5327" s="161" t="inlineStr">
        <is>
          <t>GRD</t>
        </is>
      </c>
      <c r="B5327" s="161" t="inlineStr">
        <is>
          <t>Grenada</t>
        </is>
      </c>
      <c r="C5327" s="161" t="inlineStr">
        <is>
          <t>Latin America &amp; Caribbean</t>
        </is>
      </c>
      <c r="D5327" s="161" t="inlineStr">
        <is>
          <t>Upper middle income</t>
        </is>
      </c>
      <c r="E5327" s="161" t="b">
        <v>1</v>
      </c>
      <c r="F5327" s="161" t="inlineStr">
        <is>
          <t>interest_pct_gdp</t>
        </is>
      </c>
      <c r="G5327" s="161" t="n">
        <v>3.406</v>
      </c>
      <c r="H5327" s="161" t="inlineStr">
        <is>
          <t>2024</t>
        </is>
      </c>
      <c r="I5327" s="161" t="inlineStr">
        <is>
          <t>dataset_2026-08-26T13_41_09_874550254Z_DEFAULT_INTEGRATION_IMF_RES_WEO_9_0_0.csv (derived)</t>
        </is>
      </c>
    </row>
    <row r="5328" ht="13" customHeight="1">
      <c r="A5328" s="161" t="inlineStr">
        <is>
          <t>GRD</t>
        </is>
      </c>
      <c r="B5328" s="161" t="inlineStr">
        <is>
          <t>Grenada</t>
        </is>
      </c>
      <c r="C5328" s="161" t="inlineStr">
        <is>
          <t>Latin America &amp; Caribbean</t>
        </is>
      </c>
      <c r="D5328" s="161" t="inlineStr">
        <is>
          <t>Upper middle income</t>
        </is>
      </c>
      <c r="E5328" s="161" t="b">
        <v>1</v>
      </c>
      <c r="F5328" s="161" t="inlineStr">
        <is>
          <t>gross_debt_pct_gdp</t>
        </is>
      </c>
      <c r="G5328" s="161" t="n">
        <v>75.078</v>
      </c>
      <c r="H5328" s="161" t="inlineStr">
        <is>
          <t>2024</t>
        </is>
      </c>
      <c r="I5328" s="161" t="inlineStr">
        <is>
          <t>dataset_2026-08-26T13_41_09_874550254Z_DEFAULT_INTEGRATION_IMF_RES_WEO_9_0_0.csv</t>
        </is>
      </c>
    </row>
    <row r="5329" ht="13" customHeight="1">
      <c r="A5329" s="161" t="inlineStr">
        <is>
          <t>GRD</t>
        </is>
      </c>
      <c r="B5329" s="161" t="inlineStr">
        <is>
          <t>Grenada</t>
        </is>
      </c>
      <c r="C5329" s="161" t="inlineStr">
        <is>
          <t>Latin America &amp; Caribbean</t>
        </is>
      </c>
      <c r="D5329" s="161" t="inlineStr">
        <is>
          <t>Upper middle income</t>
        </is>
      </c>
      <c r="E5329" s="161" t="b">
        <v>1</v>
      </c>
      <c r="F5329" s="161" t="inlineStr">
        <is>
          <t>tax_revenue_pct_gdp</t>
        </is>
      </c>
      <c r="G5329" s="161" t="n">
        <v>23.636</v>
      </c>
      <c r="H5329" s="161" t="inlineStr">
        <is>
          <t>2024</t>
        </is>
      </c>
      <c r="I5329" s="161" t="inlineStr">
        <is>
          <t>world-imf2026.xlsx</t>
        </is>
      </c>
    </row>
    <row r="5330" ht="13" customHeight="1">
      <c r="A5330" s="161" t="inlineStr">
        <is>
          <t>GRD</t>
        </is>
      </c>
      <c r="B5330" s="161" t="inlineStr">
        <is>
          <t>Grenada</t>
        </is>
      </c>
      <c r="C5330" s="161" t="inlineStr">
        <is>
          <t>Latin America &amp; Caribbean</t>
        </is>
      </c>
      <c r="D5330" s="161" t="inlineStr">
        <is>
          <t>Upper middle income</t>
        </is>
      </c>
      <c r="E5330" s="161" t="b">
        <v>1</v>
      </c>
      <c r="F5330" s="161" t="inlineStr">
        <is>
          <t>climate_pfm_diagnostic_on_record</t>
        </is>
      </c>
      <c r="G5330" s="161" t="n">
        <v>0</v>
      </c>
      <c r="H5330" s="161" t="inlineStr">
        <is>
          <t>2022</t>
        </is>
      </c>
      <c r="I5330" s="161" t="inlineStr">
        <is>
          <t>UNDP-Global-Climate-Public-Finance-Review-2022.pdf (Table 4.2)</t>
        </is>
      </c>
    </row>
    <row r="5331" ht="13" customHeight="1">
      <c r="A5331" s="161" t="inlineStr">
        <is>
          <t>GRD</t>
        </is>
      </c>
      <c r="B5331" s="161" t="inlineStr">
        <is>
          <t>Grenada</t>
        </is>
      </c>
      <c r="C5331" s="161" t="inlineStr">
        <is>
          <t>Latin America &amp; Caribbean</t>
        </is>
      </c>
      <c r="D5331" s="161" t="inlineStr">
        <is>
          <t>Upper middle income</t>
        </is>
      </c>
      <c r="E5331" s="161" t="b">
        <v>1</v>
      </c>
      <c r="F5331" s="161" t="inlineStr">
        <is>
          <t>ids_avg_maturity_years</t>
        </is>
      </c>
      <c r="G5331" s="161" t="n">
        <v>39.3</v>
      </c>
      <c r="H5331" s="161" t="inlineStr">
        <is>
          <t>2024</t>
        </is>
      </c>
      <c r="I5331" s="161" t="inlineStr">
        <is>
          <t>P_Data_Extract_From_International_Debt_Statistics__2_.xlsx</t>
        </is>
      </c>
    </row>
    <row r="5332" ht="13" customHeight="1">
      <c r="A5332" s="161" t="inlineStr">
        <is>
          <t>GRD</t>
        </is>
      </c>
      <c r="B5332" s="161" t="inlineStr">
        <is>
          <t>Grenada</t>
        </is>
      </c>
      <c r="C5332" s="161" t="inlineStr">
        <is>
          <t>Latin America &amp; Caribbean</t>
        </is>
      </c>
      <c r="D5332" s="161" t="inlineStr">
        <is>
          <t>Upper middle income</t>
        </is>
      </c>
      <c r="E5332" s="161" t="b">
        <v>1</v>
      </c>
      <c r="F5332" s="161" t="inlineStr">
        <is>
          <t>mitigation_finance_received_pct_gdp</t>
        </is>
      </c>
      <c r="G5332" s="161" t="n">
        <v>1.188</v>
      </c>
      <c r="H5332" s="161" t="inlineStr">
        <is>
          <t>2024</t>
        </is>
      </c>
      <c r="I5332" s="161" t="inlineStr">
        <is>
          <t>CRDF-RP_2024.xlsx + WEO</t>
        </is>
      </c>
    </row>
    <row r="5333" ht="13" customHeight="1">
      <c r="A5333" s="161" t="inlineStr">
        <is>
          <t>GRD</t>
        </is>
      </c>
      <c r="B5333" s="161" t="inlineStr">
        <is>
          <t>Grenada</t>
        </is>
      </c>
      <c r="C5333" s="161" t="inlineStr">
        <is>
          <t>Latin America &amp; Caribbean</t>
        </is>
      </c>
      <c r="D5333" s="161" t="inlineStr">
        <is>
          <t>Upper middle income</t>
        </is>
      </c>
      <c r="E5333" s="161" t="b">
        <v>1</v>
      </c>
      <c r="F5333" s="161" t="inlineStr">
        <is>
          <t>ids_multilateral_share_pct</t>
        </is>
      </c>
      <c r="G5333" s="161" t="n">
        <v>52.028</v>
      </c>
      <c r="H5333" s="161" t="inlineStr">
        <is>
          <t>2024</t>
        </is>
      </c>
      <c r="I5333" s="161" t="inlineStr">
        <is>
          <t>P_Data_Extract_From_International_Debt_Statistics__2_.xlsx</t>
        </is>
      </c>
    </row>
    <row r="5334" ht="13" customHeight="1">
      <c r="A5334" s="161" t="inlineStr">
        <is>
          <t>GRD</t>
        </is>
      </c>
      <c r="B5334" s="161" t="inlineStr">
        <is>
          <t>Grenada</t>
        </is>
      </c>
      <c r="C5334" s="161" t="inlineStr">
        <is>
          <t>Latin America &amp; Caribbean</t>
        </is>
      </c>
      <c r="D5334" s="161" t="inlineStr">
        <is>
          <t>Upper middle income</t>
        </is>
      </c>
      <c r="E5334" s="161" t="b">
        <v>1</v>
      </c>
      <c r="F5334" s="161" t="inlineStr">
        <is>
          <t>ids_private_creditor_share_pct</t>
        </is>
      </c>
      <c r="G5334" s="161" t="n">
        <v>15.448</v>
      </c>
      <c r="H5334" s="161" t="inlineStr">
        <is>
          <t>2024</t>
        </is>
      </c>
      <c r="I5334" s="161" t="inlineStr">
        <is>
          <t>P_Data_Extract_From_International_Debt_Statistics__2_.xlsx</t>
        </is>
      </c>
    </row>
    <row r="5335" ht="13" customHeight="1">
      <c r="A5335" s="161" t="inlineStr">
        <is>
          <t>GRD</t>
        </is>
      </c>
      <c r="B5335" s="161" t="inlineStr">
        <is>
          <t>Grenada</t>
        </is>
      </c>
      <c r="C5335" s="161" t="inlineStr">
        <is>
          <t>Latin America &amp; Caribbean</t>
        </is>
      </c>
      <c r="D5335" s="161" t="inlineStr">
        <is>
          <t>Upper middle income</t>
        </is>
      </c>
      <c r="E5335" s="161" t="b">
        <v>1</v>
      </c>
      <c r="F5335" s="161" t="inlineStr">
        <is>
          <t>ids_usd_share_ppg_debt_pct</t>
        </is>
      </c>
      <c r="G5335" s="161" t="n">
        <v>70.122</v>
      </c>
      <c r="H5335" s="161" t="inlineStr">
        <is>
          <t>2024</t>
        </is>
      </c>
      <c r="I5335" s="161" t="inlineStr">
        <is>
          <t>P_Data_Extract_From_International_Debt_Statistics__2_.xlsx</t>
        </is>
      </c>
    </row>
    <row r="5336" ht="13" customHeight="1">
      <c r="A5336" s="161" t="inlineStr">
        <is>
          <t>GRD</t>
        </is>
      </c>
      <c r="B5336" s="161" t="inlineStr">
        <is>
          <t>Grenada</t>
        </is>
      </c>
      <c r="C5336" s="161" t="inlineStr">
        <is>
          <t>Latin America &amp; Caribbean</t>
        </is>
      </c>
      <c r="D5336" s="161" t="inlineStr">
        <is>
          <t>Upper middle income</t>
        </is>
      </c>
      <c r="E5336" s="161" t="b">
        <v>1</v>
      </c>
      <c r="F5336" s="161" t="inlineStr">
        <is>
          <t>excise_revenue_pct_of_revenue</t>
        </is>
      </c>
      <c r="G5336" s="161" t="n">
        <v>0.186</v>
      </c>
      <c r="H5336" s="161" t="inlineStr">
        <is>
          <t>2024</t>
        </is>
      </c>
      <c r="I5336" s="161" t="inlineStr">
        <is>
          <t>world-imf2026.xlsx</t>
        </is>
      </c>
    </row>
    <row r="5337" ht="13" customHeight="1">
      <c r="A5337" s="161" t="inlineStr">
        <is>
          <t>GRD</t>
        </is>
      </c>
      <c r="B5337" s="161" t="inlineStr">
        <is>
          <t>Grenada</t>
        </is>
      </c>
      <c r="C5337" s="161" t="inlineStr">
        <is>
          <t>Latin America &amp; Caribbean</t>
        </is>
      </c>
      <c r="D5337" s="161" t="inlineStr">
        <is>
          <t>Upper middle income</t>
        </is>
      </c>
      <c r="E5337" s="161" t="b">
        <v>1</v>
      </c>
      <c r="F5337" s="161" t="inlineStr">
        <is>
          <t>ff_subsidy_total_pct_gdp</t>
        </is>
      </c>
      <c r="G5337" s="161" t="n">
        <v>1.442</v>
      </c>
      <c r="H5337" s="161" t="inlineStr">
        <is>
          <t>2024</t>
        </is>
      </c>
      <c r="I5337" s="161" t="inlineStr">
        <is>
          <t>imffossilfuelsubsidiesdata.xlsb + WEO</t>
        </is>
      </c>
    </row>
    <row r="5338" ht="13" customHeight="1">
      <c r="A5338" s="161" t="inlineStr">
        <is>
          <t>GRD</t>
        </is>
      </c>
      <c r="B5338" s="161" t="inlineStr">
        <is>
          <t>Grenada</t>
        </is>
      </c>
      <c r="C5338" s="161" t="inlineStr">
        <is>
          <t>Latin America &amp; Caribbean</t>
        </is>
      </c>
      <c r="D5338" s="161" t="inlineStr">
        <is>
          <t>Upper middle income</t>
        </is>
      </c>
      <c r="E5338" s="161" t="b">
        <v>1</v>
      </c>
      <c r="F5338" s="161" t="inlineStr">
        <is>
          <t>ff_subsidy_explicit_pct_gdp</t>
        </is>
      </c>
      <c r="G5338" s="161" t="n">
        <v>0.131</v>
      </c>
      <c r="H5338" s="161" t="inlineStr">
        <is>
          <t>2024</t>
        </is>
      </c>
      <c r="I5338" s="161" t="inlineStr">
        <is>
          <t>imffossilfuelsubsidiesdata.xlsb</t>
        </is>
      </c>
    </row>
    <row r="5339" ht="13" customHeight="1">
      <c r="A5339" s="161" t="inlineStr">
        <is>
          <t>GRD</t>
        </is>
      </c>
      <c r="B5339" s="161" t="inlineStr">
        <is>
          <t>Grenada</t>
        </is>
      </c>
      <c r="C5339" s="161" t="inlineStr">
        <is>
          <t>Latin America &amp; Caribbean</t>
        </is>
      </c>
      <c r="D5339" s="161" t="inlineStr">
        <is>
          <t>Upper middle income</t>
        </is>
      </c>
      <c r="E5339" s="161" t="b">
        <v>1</v>
      </c>
      <c r="F5339" s="161" t="inlineStr">
        <is>
          <t>ff_subsidy_implicit_pct_gdp</t>
        </is>
      </c>
      <c r="G5339" s="161" t="n">
        <v>1.312</v>
      </c>
      <c r="H5339" s="161" t="inlineStr">
        <is>
          <t>2024</t>
        </is>
      </c>
      <c r="I5339" s="161" t="inlineStr">
        <is>
          <t>imffossilfuelsubsidiesdata.xlsb</t>
        </is>
      </c>
    </row>
    <row r="5340" ht="13" customHeight="1">
      <c r="A5340" s="161" t="inlineStr">
        <is>
          <t>GRD</t>
        </is>
      </c>
      <c r="B5340" s="161" t="inlineStr">
        <is>
          <t>Grenada</t>
        </is>
      </c>
      <c r="C5340" s="161" t="inlineStr">
        <is>
          <t>Latin America &amp; Caribbean</t>
        </is>
      </c>
      <c r="D5340" s="161" t="inlineStr">
        <is>
          <t>Upper middle income</t>
        </is>
      </c>
      <c r="E5340" s="161" t="b">
        <v>1</v>
      </c>
      <c r="F5340" s="161" t="inlineStr">
        <is>
          <t>net_fuel_trade_pct_merch</t>
        </is>
      </c>
      <c r="G5340" s="161" t="n">
        <v>-16.597</v>
      </c>
      <c r="H5340" s="161" t="inlineStr">
        <is>
          <t>2024</t>
        </is>
      </c>
      <c r="I5340" s="161" t="inlineStr">
        <is>
          <t>WDI TX.VAL.FUEL.ZS.UN less TM.VAL.FUEL.ZS.UN</t>
        </is>
      </c>
    </row>
    <row r="5341" ht="13" customHeight="1">
      <c r="A5341" s="161" t="inlineStr">
        <is>
          <t>GRD</t>
        </is>
      </c>
      <c r="B5341" s="161" t="inlineStr">
        <is>
          <t>Grenada</t>
        </is>
      </c>
      <c r="C5341" s="161" t="inlineStr">
        <is>
          <t>Latin America &amp; Caribbean</t>
        </is>
      </c>
      <c r="D5341" s="161" t="inlineStr">
        <is>
          <t>Upper middle income</t>
        </is>
      </c>
      <c r="E5341" s="161" t="b">
        <v>1</v>
      </c>
      <c r="F5341" s="161" t="inlineStr">
        <is>
          <t>fuel_exports_pct_merch</t>
        </is>
      </c>
      <c r="G5341" s="161" t="n">
        <v>0</v>
      </c>
      <c r="H5341" s="161" t="inlineStr">
        <is>
          <t>2024</t>
        </is>
      </c>
      <c r="I5341" s="161" t="inlineStr">
        <is>
          <t>API_TX_VAL_FUEL_ZS_UN_DS2_en_csv_v2_33055.zip</t>
        </is>
      </c>
    </row>
    <row r="5342" ht="13" customHeight="1">
      <c r="A5342" s="161" t="inlineStr">
        <is>
          <t>GRD</t>
        </is>
      </c>
      <c r="B5342" s="161" t="inlineStr">
        <is>
          <t>Grenada</t>
        </is>
      </c>
      <c r="C5342" s="161" t="inlineStr">
        <is>
          <t>Latin America &amp; Caribbean</t>
        </is>
      </c>
      <c r="D5342" s="161" t="inlineStr">
        <is>
          <t>Upper middle income</t>
        </is>
      </c>
      <c r="E5342" s="161" t="b">
        <v>1</v>
      </c>
      <c r="F5342" s="161" t="inlineStr">
        <is>
          <t>fuel_imports_pct_merch</t>
        </is>
      </c>
      <c r="G5342" s="161" t="n">
        <v>16.597</v>
      </c>
      <c r="H5342" s="161" t="inlineStr">
        <is>
          <t>2024</t>
        </is>
      </c>
      <c r="I5342" s="161" t="inlineStr">
        <is>
          <t>API_TM_VAL_FUEL_ZS_UN_DS2_en_csv_v2_36140.zip</t>
        </is>
      </c>
    </row>
    <row r="5343" ht="13" customHeight="1">
      <c r="A5343" s="161" t="inlineStr">
        <is>
          <t>GRD</t>
        </is>
      </c>
      <c r="B5343" s="161" t="inlineStr">
        <is>
          <t>Grenada</t>
        </is>
      </c>
      <c r="C5343" s="161" t="inlineStr">
        <is>
          <t>Latin America &amp; Caribbean</t>
        </is>
      </c>
      <c r="D5343" s="161" t="inlineStr">
        <is>
          <t>Upper middle income</t>
        </is>
      </c>
      <c r="E5343" s="161" t="b">
        <v>1</v>
      </c>
      <c r="F5343" s="161" t="inlineStr">
        <is>
          <t>fossil_rents_total_pct_gdp</t>
        </is>
      </c>
      <c r="G5343" s="161" t="n">
        <v>0</v>
      </c>
      <c r="H5343" s="161" t="inlineStr">
        <is>
          <t>2021</t>
        </is>
      </c>
      <c r="I5343" s="161" t="inlineStr">
        <is>
          <t>WDI NY.GDP.PETR+NGAS+COAL.RT.ZS</t>
        </is>
      </c>
    </row>
    <row r="5344" ht="13" customHeight="1">
      <c r="A5344" s="161" t="inlineStr">
        <is>
          <t>GRD</t>
        </is>
      </c>
      <c r="B5344" s="161" t="inlineStr">
        <is>
          <t>Grenada</t>
        </is>
      </c>
      <c r="C5344" s="161" t="inlineStr">
        <is>
          <t>Latin America &amp; Caribbean</t>
        </is>
      </c>
      <c r="D5344" s="161" t="inlineStr">
        <is>
          <t>Upper middle income</t>
        </is>
      </c>
      <c r="E5344" s="161" t="b">
        <v>1</v>
      </c>
      <c r="F5344" s="161" t="inlineStr">
        <is>
          <t>oil_rents_pct_gdp</t>
        </is>
      </c>
      <c r="G5344" s="161" t="n">
        <v>0</v>
      </c>
      <c r="H5344" s="161" t="inlineStr">
        <is>
          <t>2021</t>
        </is>
      </c>
      <c r="I5344" s="161" t="inlineStr">
        <is>
          <t>API_NY_GDP_PETR_RT_ZS_DS2_en_csv_v2_40227.zip</t>
        </is>
      </c>
    </row>
    <row r="5345" ht="13" customHeight="1">
      <c r="A5345" s="161" t="inlineStr">
        <is>
          <t>GRD</t>
        </is>
      </c>
      <c r="B5345" s="161" t="inlineStr">
        <is>
          <t>Grenada</t>
        </is>
      </c>
      <c r="C5345" s="161" t="inlineStr">
        <is>
          <t>Latin America &amp; Caribbean</t>
        </is>
      </c>
      <c r="D5345" s="161" t="inlineStr">
        <is>
          <t>Upper middle income</t>
        </is>
      </c>
      <c r="E5345" s="161" t="b">
        <v>1</v>
      </c>
      <c r="F5345" s="161" t="inlineStr">
        <is>
          <t>gas_rents_pct_gdp</t>
        </is>
      </c>
      <c r="G5345" s="161" t="n">
        <v>0</v>
      </c>
      <c r="H5345" s="161" t="inlineStr">
        <is>
          <t>2021</t>
        </is>
      </c>
      <c r="I5345" s="161" t="inlineStr">
        <is>
          <t>API_NY_GDP_NGAS_RT_ZS_DS2_en_csv_v2_35861.zip</t>
        </is>
      </c>
    </row>
    <row r="5346" ht="13" customHeight="1">
      <c r="A5346" s="161" t="inlineStr">
        <is>
          <t>GRD</t>
        </is>
      </c>
      <c r="B5346" s="161" t="inlineStr">
        <is>
          <t>Grenada</t>
        </is>
      </c>
      <c r="C5346" s="161" t="inlineStr">
        <is>
          <t>Latin America &amp; Caribbean</t>
        </is>
      </c>
      <c r="D5346" s="161" t="inlineStr">
        <is>
          <t>Upper middle income</t>
        </is>
      </c>
      <c r="E5346" s="161" t="b">
        <v>1</v>
      </c>
      <c r="F5346" s="161" t="inlineStr">
        <is>
          <t>coal_rents_pct_gdp</t>
        </is>
      </c>
      <c r="G5346" s="161" t="n">
        <v>0</v>
      </c>
      <c r="H5346" s="161" t="inlineStr">
        <is>
          <t>2021</t>
        </is>
      </c>
      <c r="I5346" s="161" t="inlineStr">
        <is>
          <t>API_NY_GDP_COAL_RT_ZS_DS2_en_csv_v2_35370.zip</t>
        </is>
      </c>
    </row>
    <row r="5347" ht="13" customHeight="1">
      <c r="A5347" s="161" t="inlineStr">
        <is>
          <t>GRD</t>
        </is>
      </c>
      <c r="B5347" s="161" t="inlineStr">
        <is>
          <t>Grenada</t>
        </is>
      </c>
      <c r="C5347" s="161" t="inlineStr">
        <is>
          <t>Latin America &amp; Caribbean</t>
        </is>
      </c>
      <c r="D5347" s="161" t="inlineStr">
        <is>
          <t>Upper middle income</t>
        </is>
      </c>
      <c r="E5347" s="161" t="b">
        <v>1</v>
      </c>
      <c r="F5347" s="161" t="inlineStr">
        <is>
          <t>other_fossil_gen_share_pct</t>
        </is>
      </c>
      <c r="G5347" s="161" t="n">
        <v>100</v>
      </c>
      <c r="H5347" s="161" t="inlineStr">
        <is>
          <t>2024</t>
        </is>
      </c>
      <c r="I5347" s="161" t="inlineStr">
        <is>
          <t>release_generation_yearly_global.csv</t>
        </is>
      </c>
    </row>
    <row r="5348" ht="13" customHeight="1">
      <c r="A5348" s="161" t="inlineStr">
        <is>
          <t>GRD</t>
        </is>
      </c>
      <c r="B5348" s="161" t="inlineStr">
        <is>
          <t>Grenada</t>
        </is>
      </c>
      <c r="C5348" s="161" t="inlineStr">
        <is>
          <t>Latin America &amp; Caribbean</t>
        </is>
      </c>
      <c r="D5348" s="161" t="inlineStr">
        <is>
          <t>Upper middle income</t>
        </is>
      </c>
      <c r="E5348" s="161" t="b">
        <v>1</v>
      </c>
      <c r="F5348" s="161" t="inlineStr">
        <is>
          <t>renewable_share_electricity_pct</t>
        </is>
      </c>
      <c r="G5348" s="161" t="n">
        <v>11.464</v>
      </c>
      <c r="H5348" s="161" t="inlineStr">
        <is>
          <t>2024</t>
        </is>
      </c>
      <c r="I5348" s="161" t="inlineStr">
        <is>
          <t>imffossilfuelsubsidiesdata.xlsb</t>
        </is>
      </c>
    </row>
    <row r="5349" ht="13" customHeight="1">
      <c r="A5349" s="161" t="inlineStr">
        <is>
          <t>GRD</t>
        </is>
      </c>
      <c r="B5349" s="161" t="inlineStr">
        <is>
          <t>Grenada</t>
        </is>
      </c>
      <c r="C5349" s="161" t="inlineStr">
        <is>
          <t>Latin America &amp; Caribbean</t>
        </is>
      </c>
      <c r="D5349" s="161" t="inlineStr">
        <is>
          <t>Upper middle income</t>
        </is>
      </c>
      <c r="E5349" s="161" t="b">
        <v>1</v>
      </c>
      <c r="F5349" s="161" t="inlineStr">
        <is>
          <t>re_share_change_pp</t>
        </is>
      </c>
      <c r="G5349" s="161" t="n">
        <v>0</v>
      </c>
      <c r="H5349" s="161" t="inlineStr">
        <is>
          <t>2024</t>
        </is>
      </c>
      <c r="I5349" s="161" t="inlineStr">
        <is>
          <t>release_generation_yearly_global.csv</t>
        </is>
      </c>
    </row>
    <row r="5350" ht="13" customHeight="1">
      <c r="A5350" s="161" t="inlineStr">
        <is>
          <t>GRD</t>
        </is>
      </c>
      <c r="B5350" s="161" t="inlineStr">
        <is>
          <t>Grenada</t>
        </is>
      </c>
      <c r="C5350" s="161" t="inlineStr">
        <is>
          <t>Latin America &amp; Caribbean</t>
        </is>
      </c>
      <c r="D5350" s="161" t="inlineStr">
        <is>
          <t>Upper middle income</t>
        </is>
      </c>
      <c r="E5350" s="161" t="b">
        <v>1</v>
      </c>
      <c r="F5350" s="161" t="inlineStr">
        <is>
          <t>inn_total_inv_2030_pct_gdp</t>
        </is>
      </c>
      <c r="G5350" s="161" t="n">
        <v>4.09941211534627</v>
      </c>
      <c r="H5350" s="161" t="inlineStr">
        <is>
          <t>2030</t>
        </is>
      </c>
      <c r="I5350" s="161" t="inlineStr">
        <is>
          <t>Mitigation_Investment_Needs_v1.1.xlsx (InvestmentNeeds v1.1, model output)</t>
        </is>
      </c>
    </row>
    <row r="5351" ht="13" customHeight="1">
      <c r="A5351" s="161" t="inlineStr">
        <is>
          <t>GRD</t>
        </is>
      </c>
      <c r="B5351" s="161" t="inlineStr">
        <is>
          <t>Grenada</t>
        </is>
      </c>
      <c r="C5351" s="161" t="inlineStr">
        <is>
          <t>Latin America &amp; Caribbean</t>
        </is>
      </c>
      <c r="D5351" s="161" t="inlineStr">
        <is>
          <t>Upper middle income</t>
        </is>
      </c>
      <c r="E5351" s="161" t="b">
        <v>1</v>
      </c>
      <c r="F5351" s="161" t="inlineStr">
        <is>
          <t>inn_incr_inv_2030_pct_gdp</t>
        </is>
      </c>
      <c r="G5351" s="161" t="n">
        <v>0.983858907683106</v>
      </c>
      <c r="H5351" s="161" t="inlineStr">
        <is>
          <t>2030</t>
        </is>
      </c>
      <c r="I5351" s="161" t="inlineStr">
        <is>
          <t>Mitigation_Investment_Needs_v1.1.xlsx (InvestmentNeeds v1.1, model output)</t>
        </is>
      </c>
    </row>
    <row r="5352" ht="13" customHeight="1">
      <c r="A5352" s="161" t="inlineStr">
        <is>
          <t>GRD</t>
        </is>
      </c>
      <c r="B5352" s="161" t="inlineStr">
        <is>
          <t>Grenada</t>
        </is>
      </c>
      <c r="C5352" s="161" t="inlineStr">
        <is>
          <t>Latin America &amp; Caribbean</t>
        </is>
      </c>
      <c r="D5352" s="161" t="inlineStr">
        <is>
          <t>Upper middle income</t>
        </is>
      </c>
      <c r="E5352" s="161" t="b">
        <v>1</v>
      </c>
      <c r="F5352" s="161" t="inlineStr">
        <is>
          <t>inn_incr_inv_gen_2030_pct_gdp</t>
        </is>
      </c>
      <c r="G5352" s="161" t="n">
        <v>0.2848662263321713</v>
      </c>
      <c r="H5352" s="161" t="inlineStr">
        <is>
          <t>2030</t>
        </is>
      </c>
      <c r="I5352" s="161" t="inlineStr">
        <is>
          <t>Mitigation_Investment_Needs_v1.1.xlsx (InvestmentNeeds v1.1, model output)</t>
        </is>
      </c>
    </row>
    <row r="5353" ht="13" customHeight="1">
      <c r="A5353" s="161" t="inlineStr">
        <is>
          <t>GRD</t>
        </is>
      </c>
      <c r="B5353" s="161" t="inlineStr">
        <is>
          <t>Grenada</t>
        </is>
      </c>
      <c r="C5353" s="161" t="inlineStr">
        <is>
          <t>Latin America &amp; Caribbean</t>
        </is>
      </c>
      <c r="D5353" s="161" t="inlineStr">
        <is>
          <t>Upper middle income</t>
        </is>
      </c>
      <c r="E5353" s="161" t="b">
        <v>1</v>
      </c>
      <c r="F5353" s="161" t="inlineStr">
        <is>
          <t>inn_incr_inv_grid_2030_pct_gdp</t>
        </is>
      </c>
      <c r="G5353" s="161" t="n">
        <v>0.1953368409134891</v>
      </c>
      <c r="H5353" s="161" t="inlineStr">
        <is>
          <t>2030</t>
        </is>
      </c>
      <c r="I5353" s="161" t="inlineStr">
        <is>
          <t>Mitigation_Investment_Needs_v1.1.xlsx (InvestmentNeeds v1.1, model output)</t>
        </is>
      </c>
    </row>
    <row r="5354" ht="13" customHeight="1">
      <c r="A5354" s="161" t="inlineStr">
        <is>
          <t>GRD</t>
        </is>
      </c>
      <c r="B5354" s="161" t="inlineStr">
        <is>
          <t>Grenada</t>
        </is>
      </c>
      <c r="C5354" s="161" t="inlineStr">
        <is>
          <t>Latin America &amp; Caribbean</t>
        </is>
      </c>
      <c r="D5354" s="161" t="inlineStr">
        <is>
          <t>Upper middle income</t>
        </is>
      </c>
      <c r="E5354" s="161" t="b">
        <v>1</v>
      </c>
      <c r="F5354" s="161" t="inlineStr">
        <is>
          <t>inn_incr_inv_trn_2030_pct_gdp</t>
        </is>
      </c>
      <c r="G5354" s="161" t="n">
        <v>0.1779762823687765</v>
      </c>
      <c r="H5354" s="161" t="inlineStr">
        <is>
          <t>2030</t>
        </is>
      </c>
      <c r="I5354" s="161" t="inlineStr">
        <is>
          <t>Mitigation_Investment_Needs_v1.1.xlsx (InvestmentNeeds v1.1, model output)</t>
        </is>
      </c>
    </row>
    <row r="5355" ht="13" customHeight="1">
      <c r="A5355" s="161" t="inlineStr">
        <is>
          <t>GRD</t>
        </is>
      </c>
      <c r="B5355" s="161" t="inlineStr">
        <is>
          <t>Grenada</t>
        </is>
      </c>
      <c r="C5355" s="161" t="inlineStr">
        <is>
          <t>Latin America &amp; Caribbean</t>
        </is>
      </c>
      <c r="D5355" s="161" t="inlineStr">
        <is>
          <t>Upper middle income</t>
        </is>
      </c>
      <c r="E5355" s="161" t="b">
        <v>1</v>
      </c>
      <c r="F5355" s="161" t="inlineStr">
        <is>
          <t>inn_incr_inv_bld_2030_pct_gdp</t>
        </is>
      </c>
      <c r="G5355" s="161" t="n">
        <v>0.0823264214585565</v>
      </c>
      <c r="H5355" s="161" t="inlineStr">
        <is>
          <t>2030</t>
        </is>
      </c>
      <c r="I5355" s="161" t="inlineStr">
        <is>
          <t>Mitigation_Investment_Needs_v1.1.xlsx (InvestmentNeeds v1.1, model output)</t>
        </is>
      </c>
    </row>
    <row r="5356" ht="13" customHeight="1">
      <c r="A5356" s="161" t="inlineStr">
        <is>
          <t>GRD</t>
        </is>
      </c>
      <c r="B5356" s="161" t="inlineStr">
        <is>
          <t>Grenada</t>
        </is>
      </c>
      <c r="C5356" s="161" t="inlineStr">
        <is>
          <t>Latin America &amp; Caribbean</t>
        </is>
      </c>
      <c r="D5356" s="161" t="inlineStr">
        <is>
          <t>Upper middle income</t>
        </is>
      </c>
      <c r="E5356" s="161" t="b">
        <v>1</v>
      </c>
      <c r="F5356" s="161" t="inlineStr">
        <is>
          <t>inn_incr_inv_ind_2030_pct_gdp</t>
        </is>
      </c>
      <c r="G5356" s="161" t="n">
        <v>0.06271761405366701</v>
      </c>
      <c r="H5356" s="161" t="inlineStr">
        <is>
          <t>2030</t>
        </is>
      </c>
      <c r="I5356" s="161" t="inlineStr">
        <is>
          <t>Mitigation_Investment_Needs_v1.1.xlsx (InvestmentNeeds v1.1, model output)</t>
        </is>
      </c>
    </row>
    <row r="5357" ht="13" customHeight="1">
      <c r="A5357" s="161" t="inlineStr">
        <is>
          <t>GRD</t>
        </is>
      </c>
      <c r="B5357" s="161" t="inlineStr">
        <is>
          <t>Grenada</t>
        </is>
      </c>
      <c r="C5357" s="161" t="inlineStr">
        <is>
          <t>Latin America &amp; Caribbean</t>
        </is>
      </c>
      <c r="D5357" s="161" t="inlineStr">
        <is>
          <t>Upper middle income</t>
        </is>
      </c>
      <c r="E5357" s="161" t="b">
        <v>1</v>
      </c>
      <c r="F5357" s="161" t="inlineStr">
        <is>
          <t>inn_incr_inv_fuel_2030_pct_gdp</t>
        </is>
      </c>
      <c r="G5357" s="161" t="n">
        <v>0.064680738843306</v>
      </c>
      <c r="H5357" s="161" t="inlineStr">
        <is>
          <t>2030</t>
        </is>
      </c>
      <c r="I5357" s="161" t="inlineStr">
        <is>
          <t>Mitigation_Investment_Needs_v1.1.xlsx (InvestmentNeeds v1.1, model output)</t>
        </is>
      </c>
    </row>
    <row r="5358" ht="13" customHeight="1">
      <c r="A5358" s="161" t="inlineStr">
        <is>
          <t>GRD</t>
        </is>
      </c>
      <c r="B5358" s="161" t="inlineStr">
        <is>
          <t>Grenada</t>
        </is>
      </c>
      <c r="C5358" s="161" t="inlineStr">
        <is>
          <t>Latin America &amp; Caribbean</t>
        </is>
      </c>
      <c r="D5358" s="161" t="inlineStr">
        <is>
          <t>Upper middle income</t>
        </is>
      </c>
      <c r="E5358" s="161" t="b">
        <v>1</v>
      </c>
      <c r="F5358" s="161" t="inlineStr">
        <is>
          <t>inn_incr_inv_afolu_2030_pct_gdp</t>
        </is>
      </c>
      <c r="G5358" s="161" t="n">
        <v>0.1159547837131414</v>
      </c>
      <c r="H5358" s="161" t="inlineStr">
        <is>
          <t>2030</t>
        </is>
      </c>
      <c r="I5358" s="161" t="inlineStr">
        <is>
          <t>Mitigation_Investment_Needs_v1.1.xlsx (InvestmentNeeds v1.1, model output)</t>
        </is>
      </c>
    </row>
    <row r="5359" ht="13" customHeight="1">
      <c r="A5359" s="161" t="inlineStr">
        <is>
          <t>GRD</t>
        </is>
      </c>
      <c r="B5359" s="161" t="inlineStr">
        <is>
          <t>Grenada</t>
        </is>
      </c>
      <c r="C5359" s="161" t="inlineStr">
        <is>
          <t>Latin America &amp; Caribbean</t>
        </is>
      </c>
      <c r="D5359" s="161" t="inlineStr">
        <is>
          <t>Upper middle income</t>
        </is>
      </c>
      <c r="E5359" s="161" t="b">
        <v>1</v>
      </c>
      <c r="F5359" s="161" t="inlineStr">
        <is>
          <t>inn_incr_cost_a_2030_pct_gdp</t>
        </is>
      </c>
      <c r="G5359" s="161" t="n">
        <v>-0.07384721382126939</v>
      </c>
      <c r="H5359" s="161" t="inlineStr">
        <is>
          <t>2030</t>
        </is>
      </c>
      <c r="I5359" s="161" t="inlineStr">
        <is>
          <t>Mitigation_Investment_Needs_v1.1.xlsx (InvestmentNeeds v1.1, model output)</t>
        </is>
      </c>
    </row>
    <row r="5360" ht="13" customHeight="1">
      <c r="A5360" s="161" t="inlineStr">
        <is>
          <t>GRD</t>
        </is>
      </c>
      <c r="B5360" s="161" t="inlineStr">
        <is>
          <t>Grenada</t>
        </is>
      </c>
      <c r="C5360" s="161" t="inlineStr">
        <is>
          <t>Latin America &amp; Caribbean</t>
        </is>
      </c>
      <c r="D5360" s="161" t="inlineStr">
        <is>
          <t>Upper middle income</t>
        </is>
      </c>
      <c r="E5360" s="161" t="b">
        <v>1</v>
      </c>
      <c r="F5360" s="161" t="inlineStr">
        <is>
          <t>inn_incr_cost_b_2030_pct_gdp</t>
        </is>
      </c>
      <c r="G5360" s="161" t="n">
        <v>-0.109470596095734</v>
      </c>
      <c r="H5360" s="161" t="inlineStr">
        <is>
          <t>2030</t>
        </is>
      </c>
      <c r="I5360" s="161" t="inlineStr">
        <is>
          <t>Mitigation_Investment_Needs_v1.1.xlsx (InvestmentNeeds v1.1, model output)</t>
        </is>
      </c>
    </row>
    <row r="5361" ht="13" customHeight="1">
      <c r="A5361" s="161" t="inlineStr">
        <is>
          <t>GRD</t>
        </is>
      </c>
      <c r="B5361" s="161" t="inlineStr">
        <is>
          <t>Grenada</t>
        </is>
      </c>
      <c r="C5361" s="161" t="inlineStr">
        <is>
          <t>Latin America &amp; Caribbean</t>
        </is>
      </c>
      <c r="D5361" s="161" t="inlineStr">
        <is>
          <t>Upper middle income</t>
        </is>
      </c>
      <c r="E5361" s="161" t="b">
        <v>1</v>
      </c>
      <c r="F5361" s="161" t="inlineStr">
        <is>
          <t>inn_incr_cost_c_2030_pct_gdp</t>
        </is>
      </c>
      <c r="G5361" s="161" t="n">
        <v>-0.13107918150653</v>
      </c>
      <c r="H5361" s="161" t="inlineStr">
        <is>
          <t>2030</t>
        </is>
      </c>
      <c r="I5361" s="161" t="inlineStr">
        <is>
          <t>Mitigation_Investment_Needs_v1.1.xlsx (InvestmentNeeds v1.1, model output)</t>
        </is>
      </c>
    </row>
    <row r="5362" ht="13" customHeight="1">
      <c r="A5362" s="161" t="inlineStr">
        <is>
          <t>GRD</t>
        </is>
      </c>
      <c r="B5362" s="161" t="inlineStr">
        <is>
          <t>Grenada</t>
        </is>
      </c>
      <c r="C5362" s="161" t="inlineStr">
        <is>
          <t>Latin America &amp; Caribbean</t>
        </is>
      </c>
      <c r="D5362" s="161" t="inlineStr">
        <is>
          <t>Upper middle income</t>
        </is>
      </c>
      <c r="E5362" s="161" t="b">
        <v>1</v>
      </c>
      <c r="F5362" s="161" t="inlineStr">
        <is>
          <t>inn_cost_per_t_b_2030_usd</t>
        </is>
      </c>
      <c r="G5362" s="161" t="n">
        <v>-132.65756512956</v>
      </c>
      <c r="H5362" s="161" t="inlineStr">
        <is>
          <t>2030</t>
        </is>
      </c>
      <c r="I5362" s="161" t="inlineStr">
        <is>
          <t>Mitigation_Investment_Needs_v1.1.xlsx (InvestmentNeeds v1.1, model output)</t>
        </is>
      </c>
    </row>
    <row r="5363" ht="13" customHeight="1">
      <c r="A5363" s="161" t="inlineStr">
        <is>
          <t>GRD</t>
        </is>
      </c>
      <c r="B5363" s="161" t="inlineStr">
        <is>
          <t>Grenada</t>
        </is>
      </c>
      <c r="C5363" s="161" t="inlineStr">
        <is>
          <t>Latin America &amp; Caribbean</t>
        </is>
      </c>
      <c r="D5363" s="161" t="inlineStr">
        <is>
          <t>Upper middle income</t>
        </is>
      </c>
      <c r="E5363" s="161" t="b">
        <v>1</v>
      </c>
      <c r="F5363" s="161" t="inlineStr">
        <is>
          <t>inn_coc_penalty_2030_pct_gdp</t>
        </is>
      </c>
      <c r="G5363" s="161" t="n">
        <v>0.1484307594769352</v>
      </c>
      <c r="H5363" s="161" t="inlineStr">
        <is>
          <t>2030</t>
        </is>
      </c>
      <c r="I5363" s="161" t="inlineStr">
        <is>
          <t>Mitigation_Investment_Needs_v1.1.xlsx (InvestmentNeeds v1.1, model output)</t>
        </is>
      </c>
    </row>
    <row r="5364" ht="13" customHeight="1">
      <c r="A5364" s="161" t="inlineStr">
        <is>
          <t>GRD</t>
        </is>
      </c>
      <c r="B5364" s="161" t="inlineStr">
        <is>
          <t>Grenada</t>
        </is>
      </c>
      <c r="C5364" s="161" t="inlineStr">
        <is>
          <t>Latin America &amp; Caribbean</t>
        </is>
      </c>
      <c r="D5364" s="161" t="inlineStr">
        <is>
          <t>Upper middle income</t>
        </is>
      </c>
      <c r="E5364" s="161" t="b">
        <v>1</v>
      </c>
      <c r="F5364" s="161" t="inlineStr">
        <is>
          <t>inn_pima_adj_inv_2030_pct_gdp</t>
        </is>
      </c>
      <c r="G5364" s="161" t="n">
        <v>4.705900483096147</v>
      </c>
      <c r="H5364" s="161" t="inlineStr">
        <is>
          <t>2030</t>
        </is>
      </c>
      <c r="I5364" s="161" t="inlineStr">
        <is>
          <t>Mitigation_Investment_Needs_v1.1.xlsx (InvestmentNeeds v1.1, model output)</t>
        </is>
      </c>
    </row>
    <row r="5365" ht="13" customHeight="1">
      <c r="A5365" s="161" t="inlineStr">
        <is>
          <t>GRD</t>
        </is>
      </c>
      <c r="B5365" s="161" t="inlineStr">
        <is>
          <t>Grenada</t>
        </is>
      </c>
      <c r="C5365" s="161" t="inlineStr">
        <is>
          <t>Latin America &amp; Caribbean</t>
        </is>
      </c>
      <c r="D5365" s="161" t="inlineStr">
        <is>
          <t>Upper middle income</t>
        </is>
      </c>
      <c r="E5365" s="161" t="b">
        <v>1</v>
      </c>
      <c r="F5365" s="161" t="inlineStr">
        <is>
          <t>nmim_nz_inv_2030_pct_gdp</t>
        </is>
      </c>
      <c r="G5365" s="161" t="n">
        <v>2.551183693218449</v>
      </c>
      <c r="H5365" s="161" t="inlineStr">
        <is>
          <t>2030</t>
        </is>
      </c>
      <c r="I5365" s="161" t="inlineStr">
        <is>
          <t>nmim_summary_v0_2.csv (InvestmentNeeds NMIM v0.2, model output)</t>
        </is>
      </c>
    </row>
    <row r="5366" ht="13" customHeight="1">
      <c r="A5366" s="161" t="inlineStr">
        <is>
          <t>GRD</t>
        </is>
      </c>
      <c r="B5366" s="161" t="inlineStr">
        <is>
          <t>Grenada</t>
        </is>
      </c>
      <c r="C5366" s="161" t="inlineStr">
        <is>
          <t>Latin America &amp; Caribbean</t>
        </is>
      </c>
      <c r="D5366" s="161" t="inlineStr">
        <is>
          <t>Upper middle income</t>
        </is>
      </c>
      <c r="E5366" s="161" t="b">
        <v>1</v>
      </c>
      <c r="F5366" s="161" t="inlineStr">
        <is>
          <t>nmim_typ1_2030_pct_gdp</t>
        </is>
      </c>
      <c r="G5366" s="161" t="n">
        <v>0.1476279599741216</v>
      </c>
      <c r="H5366" s="161" t="inlineStr">
        <is>
          <t>2030</t>
        </is>
      </c>
      <c r="I5366" s="161" t="inlineStr">
        <is>
          <t>nmim_summary_v0_2.csv (InvestmentNeeds NMIM v0.2, model output)</t>
        </is>
      </c>
    </row>
    <row r="5367" ht="13" customHeight="1">
      <c r="A5367" s="161" t="inlineStr">
        <is>
          <t>GRD</t>
        </is>
      </c>
      <c r="B5367" s="161" t="inlineStr">
        <is>
          <t>Grenada</t>
        </is>
      </c>
      <c r="C5367" s="161" t="inlineStr">
        <is>
          <t>Latin America &amp; Caribbean</t>
        </is>
      </c>
      <c r="D5367" s="161" t="inlineStr">
        <is>
          <t>Upper middle income</t>
        </is>
      </c>
      <c r="E5367" s="161" t="b">
        <v>1</v>
      </c>
      <c r="F5367" s="161" t="inlineStr">
        <is>
          <t>nmim_typ2_2030_pct_gdp</t>
        </is>
      </c>
      <c r="G5367" s="161" t="n">
        <v>1.001327589143346</v>
      </c>
      <c r="H5367" s="161" t="inlineStr">
        <is>
          <t>2030</t>
        </is>
      </c>
      <c r="I5367" s="161" t="inlineStr">
        <is>
          <t>nmim_summary_v0_2.csv (InvestmentNeeds NMIM v0.2, model output)</t>
        </is>
      </c>
    </row>
    <row r="5368" ht="13" customHeight="1">
      <c r="A5368" s="161" t="inlineStr">
        <is>
          <t>GRD</t>
        </is>
      </c>
      <c r="B5368" s="161" t="inlineStr">
        <is>
          <t>Grenada</t>
        </is>
      </c>
      <c r="C5368" s="161" t="inlineStr">
        <is>
          <t>Latin America &amp; Caribbean</t>
        </is>
      </c>
      <c r="D5368" s="161" t="inlineStr">
        <is>
          <t>Upper middle income</t>
        </is>
      </c>
      <c r="E5368" s="161" t="b">
        <v>1</v>
      </c>
      <c r="F5368" s="161" t="inlineStr">
        <is>
          <t>nmim_typ3_2030_pct_gdp</t>
        </is>
      </c>
      <c r="G5368" s="161" t="n">
        <v>0.2330154635974634</v>
      </c>
      <c r="H5368" s="161" t="inlineStr">
        <is>
          <t>2030</t>
        </is>
      </c>
      <c r="I5368" s="161" t="inlineStr">
        <is>
          <t>nmim_summary_v0_2.csv (InvestmentNeeds NMIM v0.2, model output)</t>
        </is>
      </c>
    </row>
    <row r="5369" ht="13" customHeight="1">
      <c r="A5369" s="161" t="inlineStr">
        <is>
          <t>GRD</t>
        </is>
      </c>
      <c r="B5369" s="161" t="inlineStr">
        <is>
          <t>Grenada</t>
        </is>
      </c>
      <c r="C5369" s="161" t="inlineStr">
        <is>
          <t>Latin America &amp; Caribbean</t>
        </is>
      </c>
      <c r="D5369" s="161" t="inlineStr">
        <is>
          <t>Upper middle income</t>
        </is>
      </c>
      <c r="E5369" s="161" t="b">
        <v>1</v>
      </c>
      <c r="F5369" s="161" t="inlineStr">
        <is>
          <t>nmim_typ4_2030_pct_gdp</t>
        </is>
      </c>
      <c r="G5369" s="161" t="n">
        <v>0.460544037670394</v>
      </c>
      <c r="H5369" s="161" t="inlineStr">
        <is>
          <t>2030</t>
        </is>
      </c>
      <c r="I5369" s="161" t="inlineStr">
        <is>
          <t>nmim_summary_v0_2.csv (InvestmentNeeds NMIM v0.2, model output)</t>
        </is>
      </c>
    </row>
    <row r="5370" ht="13" customHeight="1">
      <c r="A5370" s="161" t="inlineStr">
        <is>
          <t>GRD</t>
        </is>
      </c>
      <c r="B5370" s="161" t="inlineStr">
        <is>
          <t>Grenada</t>
        </is>
      </c>
      <c r="C5370" s="161" t="inlineStr">
        <is>
          <t>Latin America &amp; Caribbean</t>
        </is>
      </c>
      <c r="D5370" s="161" t="inlineStr">
        <is>
          <t>Upper middle income</t>
        </is>
      </c>
      <c r="E5370" s="161" t="b">
        <v>1</v>
      </c>
      <c r="F5370" s="161" t="inlineStr">
        <is>
          <t>nmim_typ5_2030_pct_gdp</t>
        </is>
      </c>
      <c r="G5370" s="161" t="n">
        <v>0.7086686427113866</v>
      </c>
      <c r="H5370" s="161" t="inlineStr">
        <is>
          <t>2030</t>
        </is>
      </c>
      <c r="I5370" s="161" t="inlineStr">
        <is>
          <t>nmim_summary_v0_2.csv (InvestmentNeeds NMIM v0.2, model output)</t>
        </is>
      </c>
    </row>
    <row r="5371" ht="13" customHeight="1">
      <c r="A5371" s="161" t="inlineStr">
        <is>
          <t>GRD</t>
        </is>
      </c>
      <c r="B5371" s="161" t="inlineStr">
        <is>
          <t>Grenada</t>
        </is>
      </c>
      <c r="C5371" s="161" t="inlineStr">
        <is>
          <t>Latin America &amp; Caribbean</t>
        </is>
      </c>
      <c r="D5371" s="161" t="inlineStr">
        <is>
          <t>Upper middle income</t>
        </is>
      </c>
      <c r="E5371" s="161" t="b">
        <v>1</v>
      </c>
      <c r="F5371" s="161" t="inlineStr">
        <is>
          <t>nmim_budget_need_2030_pct_gdp</t>
        </is>
      </c>
      <c r="G5371" s="161" t="n">
        <v>0.2857911712569793</v>
      </c>
      <c r="H5371" s="161" t="inlineStr">
        <is>
          <t>2030</t>
        </is>
      </c>
      <c r="I5371" s="161" t="inlineStr">
        <is>
          <t>nmim_summary_v0_2.csv (InvestmentNeeds NMIM v0.2, model output)</t>
        </is>
      </c>
    </row>
    <row r="5372" ht="13" customHeight="1">
      <c r="A5372" s="161" t="inlineStr">
        <is>
          <t>GRD</t>
        </is>
      </c>
      <c r="B5372" s="161" t="inlineStr">
        <is>
          <t>Grenada</t>
        </is>
      </c>
      <c r="C5372" s="161" t="inlineStr">
        <is>
          <t>Latin America &amp; Caribbean</t>
        </is>
      </c>
      <c r="D5372" s="161" t="inlineStr">
        <is>
          <t>Upper middle income</t>
        </is>
      </c>
      <c r="E5372" s="161" t="b">
        <v>1</v>
      </c>
      <c r="F5372" s="161" t="inlineStr">
        <is>
          <t>nmim_private_share_2030_pct</t>
        </is>
      </c>
      <c r="G5372" s="161" t="n">
        <v>49.54817390452894</v>
      </c>
      <c r="H5372" s="161" t="inlineStr">
        <is>
          <t>2030</t>
        </is>
      </c>
      <c r="I5372" s="161" t="inlineStr">
        <is>
          <t>nmim_summary_v0_2.csv (InvestmentNeeds NMIM v0.2, model output)</t>
        </is>
      </c>
    </row>
    <row r="5373" ht="13" customHeight="1">
      <c r="A5373" s="161" t="inlineStr">
        <is>
          <t>GRD</t>
        </is>
      </c>
      <c r="B5373" s="161" t="inlineStr">
        <is>
          <t>Grenada</t>
        </is>
      </c>
      <c r="C5373" s="161" t="inlineStr">
        <is>
          <t>Latin America &amp; Caribbean</t>
        </is>
      </c>
      <c r="D5373" s="161" t="inlineStr">
        <is>
          <t>Upper middle income</t>
        </is>
      </c>
      <c r="E5373" s="161" t="b">
        <v>1</v>
      </c>
      <c r="F5373" s="161" t="inlineStr">
        <is>
          <t>nmim_incr_inv_2030_pct_gdp</t>
        </is>
      </c>
      <c r="G5373" s="161" t="n">
        <v>1.687385236544625</v>
      </c>
      <c r="H5373" s="161" t="inlineStr">
        <is>
          <t>2030</t>
        </is>
      </c>
      <c r="I5373" s="161" t="inlineStr">
        <is>
          <t>nmim_summary_v0_2.csv (InvestmentNeeds NMIM v0.2, model output)</t>
        </is>
      </c>
    </row>
    <row r="5374" ht="13" customHeight="1">
      <c r="A5374" s="161" t="inlineStr">
        <is>
          <t>GRD</t>
        </is>
      </c>
      <c r="B5374" s="161" t="inlineStr">
        <is>
          <t>Grenada</t>
        </is>
      </c>
      <c r="C5374" s="161" t="inlineStr">
        <is>
          <t>Latin America &amp; Caribbean</t>
        </is>
      </c>
      <c r="D5374" s="161" t="inlineStr">
        <is>
          <t>Upper middle income</t>
        </is>
      </c>
      <c r="E5374" s="161" t="b">
        <v>1</v>
      </c>
      <c r="F5374" s="161" t="inlineStr">
        <is>
          <t>nmim_incr_inv_2050_pct_gdp</t>
        </is>
      </c>
      <c r="G5374" s="161" t="n">
        <v>1.704713863043993</v>
      </c>
      <c r="H5374" s="161" t="inlineStr">
        <is>
          <t>2050</t>
        </is>
      </c>
      <c r="I5374" s="161" t="inlineStr">
        <is>
          <t>nmim_summary_v0_2.csv (InvestmentNeeds NMIM v0.2, model output)</t>
        </is>
      </c>
    </row>
    <row r="5375" ht="13" customHeight="1">
      <c r="A5375" s="161" t="inlineStr">
        <is>
          <t>GRD</t>
        </is>
      </c>
      <c r="B5375" s="161" t="inlineStr">
        <is>
          <t>Grenada</t>
        </is>
      </c>
      <c r="C5375" s="161" t="inlineStr">
        <is>
          <t>Latin America &amp; Caribbean</t>
        </is>
      </c>
      <c r="D5375" s="161" t="inlineStr">
        <is>
          <t>Upper middle income</t>
        </is>
      </c>
      <c r="E5375" s="161" t="b">
        <v>1</v>
      </c>
      <c r="F5375" s="161" t="inlineStr">
        <is>
          <t>nmim_pv_incr_cost_b_pct_gdp</t>
        </is>
      </c>
      <c r="G5375" s="161" t="n">
        <v>-18.34390606536625</v>
      </c>
      <c r="H5375" s="161" t="inlineStr">
        <is>
          <t>2025-2050</t>
        </is>
      </c>
      <c r="I5375" s="161" t="inlineStr">
        <is>
          <t>nmim_summary_v0_2.csv (InvestmentNeeds NMIM v0.2, model output)</t>
        </is>
      </c>
    </row>
    <row r="5376" ht="13" customHeight="1">
      <c r="A5376" s="161" t="inlineStr">
        <is>
          <t>GRD</t>
        </is>
      </c>
      <c r="B5376" s="161" t="inlineStr">
        <is>
          <t>Grenada</t>
        </is>
      </c>
      <c r="C5376" s="161" t="inlineStr">
        <is>
          <t>Latin America &amp; Caribbean</t>
        </is>
      </c>
      <c r="D5376" s="161" t="inlineStr">
        <is>
          <t>Upper middle income</t>
        </is>
      </c>
      <c r="E5376" s="161" t="b">
        <v>1</v>
      </c>
      <c r="F5376" s="161" t="inlineStr">
        <is>
          <t>price_diesel_usd_litre</t>
        </is>
      </c>
      <c r="G5376" s="161" t="n">
        <v>1.213</v>
      </c>
      <c r="H5376" s="161" t="inlineStr">
        <is>
          <t>2024</t>
        </is>
      </c>
      <c r="I5376" s="161" t="inlineStr">
        <is>
          <t>imffossilfuelsubsidiesdata.xlsb</t>
        </is>
      </c>
    </row>
    <row r="5377" ht="13" customHeight="1">
      <c r="A5377" s="161" t="inlineStr">
        <is>
          <t>GRD</t>
        </is>
      </c>
      <c r="B5377" s="161" t="inlineStr">
        <is>
          <t>Grenada</t>
        </is>
      </c>
      <c r="C5377" s="161" t="inlineStr">
        <is>
          <t>Latin America &amp; Caribbean</t>
        </is>
      </c>
      <c r="D5377" s="161" t="inlineStr">
        <is>
          <t>Upper middle income</t>
        </is>
      </c>
      <c r="E5377" s="161" t="b">
        <v>1</v>
      </c>
      <c r="F5377" s="161" t="inlineStr">
        <is>
          <t>price_gasoline_usd_litre</t>
        </is>
      </c>
      <c r="G5377" s="161" t="n">
        <v>1.257</v>
      </c>
      <c r="H5377" s="161" t="inlineStr">
        <is>
          <t>2024</t>
        </is>
      </c>
      <c r="I5377" s="161" t="inlineStr">
        <is>
          <t>imffossilfuelsubsidiesdata.xlsb</t>
        </is>
      </c>
    </row>
    <row r="5378" ht="13" customHeight="1">
      <c r="A5378" s="161" t="inlineStr">
        <is>
          <t>GRD</t>
        </is>
      </c>
      <c r="B5378" s="161" t="inlineStr">
        <is>
          <t>Grenada</t>
        </is>
      </c>
      <c r="C5378" s="161" t="inlineStr">
        <is>
          <t>Latin America &amp; Caribbean</t>
        </is>
      </c>
      <c r="D5378" s="161" t="inlineStr">
        <is>
          <t>Upper middle income</t>
        </is>
      </c>
      <c r="E5378" s="161" t="b">
        <v>1</v>
      </c>
      <c r="F5378" s="161" t="inlineStr">
        <is>
          <t>price_electricity_residential_usd_kwh</t>
        </is>
      </c>
      <c r="G5378" s="161" t="n">
        <v>0.361</v>
      </c>
      <c r="H5378" s="161" t="inlineStr">
        <is>
          <t>2024</t>
        </is>
      </c>
      <c r="I5378" s="161" t="inlineStr">
        <is>
          <t>imffossilfuelsubsidiesdata.xlsb</t>
        </is>
      </c>
    </row>
    <row r="5379" ht="13" customHeight="1">
      <c r="A5379" s="161" t="inlineStr">
        <is>
          <t>GRD</t>
        </is>
      </c>
      <c r="B5379" s="161" t="inlineStr">
        <is>
          <t>Grenada</t>
        </is>
      </c>
      <c r="C5379" s="161" t="inlineStr">
        <is>
          <t>Latin America &amp; Caribbean</t>
        </is>
      </c>
      <c r="D5379" s="161" t="inlineStr">
        <is>
          <t>Upper middle income</t>
        </is>
      </c>
      <c r="E5379" s="161" t="b">
        <v>1</v>
      </c>
      <c r="F5379" s="161" t="inlineStr">
        <is>
          <t>price_electricity_industry_usd_kwh</t>
        </is>
      </c>
      <c r="G5379" s="161" t="n">
        <v>0.33</v>
      </c>
      <c r="H5379" s="161" t="inlineStr">
        <is>
          <t>2024</t>
        </is>
      </c>
      <c r="I5379" s="161" t="inlineStr">
        <is>
          <t>imffossilfuelsubsidiesdata.xlsb</t>
        </is>
      </c>
    </row>
    <row r="5380" ht="13" customHeight="1">
      <c r="A5380" s="161" t="inlineStr">
        <is>
          <t>GRD</t>
        </is>
      </c>
      <c r="B5380" s="161" t="inlineStr">
        <is>
          <t>Grenada</t>
        </is>
      </c>
      <c r="C5380" s="161" t="inlineStr">
        <is>
          <t>Latin America &amp; Caribbean</t>
        </is>
      </c>
      <c r="D5380" s="161" t="inlineStr">
        <is>
          <t>Upper middle income</t>
        </is>
      </c>
      <c r="E5380" s="161" t="b">
        <v>1</v>
      </c>
      <c r="F5380" s="161" t="inlineStr">
        <is>
          <t>price_gas_residential_usd_gj</t>
        </is>
      </c>
      <c r="G5380" s="161" t="n">
        <v>23.819</v>
      </c>
      <c r="H5380" s="161" t="inlineStr">
        <is>
          <t>2024</t>
        </is>
      </c>
      <c r="I5380" s="161" t="inlineStr">
        <is>
          <t>imffossilfuelsubsidiesdata.xlsb</t>
        </is>
      </c>
    </row>
    <row r="5381" ht="13" customHeight="1">
      <c r="A5381" s="161" t="inlineStr">
        <is>
          <t>GRD</t>
        </is>
      </c>
      <c r="B5381" s="161" t="inlineStr">
        <is>
          <t>Grenada</t>
        </is>
      </c>
      <c r="C5381" s="161" t="inlineStr">
        <is>
          <t>Latin America &amp; Caribbean</t>
        </is>
      </c>
      <c r="D5381" s="161" t="inlineStr">
        <is>
          <t>Upper middle income</t>
        </is>
      </c>
      <c r="E5381" s="161" t="b">
        <v>1</v>
      </c>
      <c r="F5381" s="161" t="inlineStr">
        <is>
          <t>price_gas_industry_usd_gj</t>
        </is>
      </c>
      <c r="G5381" s="161" t="n">
        <v>12.771</v>
      </c>
      <c r="H5381" s="161" t="inlineStr">
        <is>
          <t>2024</t>
        </is>
      </c>
      <c r="I5381" s="161" t="inlineStr">
        <is>
          <t>imffossilfuelsubsidiesdata.xlsb</t>
        </is>
      </c>
    </row>
    <row r="5382" ht="13" customHeight="1">
      <c r="A5382" s="161" t="inlineStr">
        <is>
          <t>GRD</t>
        </is>
      </c>
      <c r="B5382" s="161" t="inlineStr">
        <is>
          <t>Grenada</t>
        </is>
      </c>
      <c r="C5382" s="161" t="inlineStr">
        <is>
          <t>Latin America &amp; Caribbean</t>
        </is>
      </c>
      <c r="D5382" s="161" t="inlineStr">
        <is>
          <t>Upper middle income</t>
        </is>
      </c>
      <c r="E5382" s="161" t="b">
        <v>1</v>
      </c>
      <c r="F5382" s="161" t="inlineStr">
        <is>
          <t>price_gas_power_usd_gj</t>
        </is>
      </c>
      <c r="G5382" s="161" t="n">
        <v>11.447</v>
      </c>
      <c r="H5382" s="161" t="inlineStr">
        <is>
          <t>2024</t>
        </is>
      </c>
      <c r="I5382" s="161" t="inlineStr">
        <is>
          <t>imffossilfuelsubsidiesdata.xlsb</t>
        </is>
      </c>
    </row>
    <row r="5383" ht="13" customHeight="1">
      <c r="A5383" s="161" t="inlineStr">
        <is>
          <t>GRD</t>
        </is>
      </c>
      <c r="B5383" s="161" t="inlineStr">
        <is>
          <t>Grenada</t>
        </is>
      </c>
      <c r="C5383" s="161" t="inlineStr">
        <is>
          <t>Latin America &amp; Caribbean</t>
        </is>
      </c>
      <c r="D5383" s="161" t="inlineStr">
        <is>
          <t>Upper middle income</t>
        </is>
      </c>
      <c r="E5383" s="161" t="b">
        <v>1</v>
      </c>
      <c r="F5383" s="161" t="inlineStr">
        <is>
          <t>price_coal_residential_usd_gj</t>
        </is>
      </c>
      <c r="G5383" s="161" t="n">
        <v>14.022</v>
      </c>
      <c r="H5383" s="161" t="inlineStr">
        <is>
          <t>2024</t>
        </is>
      </c>
      <c r="I5383" s="161" t="inlineStr">
        <is>
          <t>imffossilfuelsubsidiesdata.xlsb</t>
        </is>
      </c>
    </row>
    <row r="5384" ht="13" customHeight="1">
      <c r="A5384" s="161" t="inlineStr">
        <is>
          <t>GRD</t>
        </is>
      </c>
      <c r="B5384" s="161" t="inlineStr">
        <is>
          <t>Grenada</t>
        </is>
      </c>
      <c r="C5384" s="161" t="inlineStr">
        <is>
          <t>Latin America &amp; Caribbean</t>
        </is>
      </c>
      <c r="D5384" s="161" t="inlineStr">
        <is>
          <t>Upper middle income</t>
        </is>
      </c>
      <c r="E5384" s="161" t="b">
        <v>1</v>
      </c>
      <c r="F5384" s="161" t="inlineStr">
        <is>
          <t>price_coal_industry_usd_gj</t>
        </is>
      </c>
      <c r="G5384" s="161" t="n">
        <v>7.124</v>
      </c>
      <c r="H5384" s="161" t="inlineStr">
        <is>
          <t>2024</t>
        </is>
      </c>
      <c r="I5384" s="161" t="inlineStr">
        <is>
          <t>imffossilfuelsubsidiesdata.xlsb</t>
        </is>
      </c>
    </row>
    <row r="5385" ht="13" customHeight="1">
      <c r="A5385" s="161" t="inlineStr">
        <is>
          <t>GRD</t>
        </is>
      </c>
      <c r="B5385" s="161" t="inlineStr">
        <is>
          <t>Grenada</t>
        </is>
      </c>
      <c r="C5385" s="161" t="inlineStr">
        <is>
          <t>Latin America &amp; Caribbean</t>
        </is>
      </c>
      <c r="D5385" s="161" t="inlineStr">
        <is>
          <t>Upper middle income</t>
        </is>
      </c>
      <c r="E5385" s="161" t="b">
        <v>1</v>
      </c>
      <c r="F5385" s="161" t="inlineStr">
        <is>
          <t>price_coal_power_usd_gj</t>
        </is>
      </c>
      <c r="G5385" s="161" t="n">
        <v>5.575</v>
      </c>
      <c r="H5385" s="161" t="inlineStr">
        <is>
          <t>2024</t>
        </is>
      </c>
      <c r="I5385" s="161" t="inlineStr">
        <is>
          <t>imffossilfuelsubsidiesdata.xlsb</t>
        </is>
      </c>
    </row>
    <row r="5386" ht="13" customHeight="1">
      <c r="A5386" s="161" t="inlineStr">
        <is>
          <t>GRD</t>
        </is>
      </c>
      <c r="B5386" s="161" t="inlineStr">
        <is>
          <t>Grenada</t>
        </is>
      </c>
      <c r="C5386" s="161" t="inlineStr">
        <is>
          <t>Latin America &amp; Caribbean</t>
        </is>
      </c>
      <c r="D5386" s="161" t="inlineStr">
        <is>
          <t>Upper middle income</t>
        </is>
      </c>
      <c r="E5386" s="161" t="b">
        <v>1</v>
      </c>
      <c r="F5386" s="161" t="inlineStr">
        <is>
          <t>power_market_structure</t>
        </is>
      </c>
      <c r="G5386" s="161" t="n">
        <v>1</v>
      </c>
      <c r="H5386" s="161" t="inlineStr">
        <is>
          <t>2013</t>
        </is>
      </c>
      <c r="I5386" s="161" t="inlineStr">
        <is>
          <t>dataverse_files.zip</t>
        </is>
      </c>
    </row>
    <row r="5387" ht="13" customHeight="1">
      <c r="A5387" s="161" t="inlineStr">
        <is>
          <t>GRD</t>
        </is>
      </c>
      <c r="B5387" s="161" t="inlineStr">
        <is>
          <t>Grenada</t>
        </is>
      </c>
      <c r="C5387" s="161" t="inlineStr">
        <is>
          <t>Latin America &amp; Caribbean</t>
        </is>
      </c>
      <c r="D5387" s="161" t="inlineStr">
        <is>
          <t>Upper middle income</t>
        </is>
      </c>
      <c r="E5387" s="161" t="b">
        <v>1</v>
      </c>
      <c r="F5387" s="161" t="inlineStr">
        <is>
          <t>independent_regulator</t>
        </is>
      </c>
      <c r="G5387" s="161" t="n">
        <v>0</v>
      </c>
      <c r="H5387" s="161" t="inlineStr">
        <is>
          <t>2013</t>
        </is>
      </c>
      <c r="I5387" s="161" t="inlineStr">
        <is>
          <t>dataverse_files.zip</t>
        </is>
      </c>
    </row>
    <row r="5388" ht="13" customHeight="1">
      <c r="A5388" s="161" t="inlineStr">
        <is>
          <t>GRD</t>
        </is>
      </c>
      <c r="B5388" s="161" t="inlineStr">
        <is>
          <t>Grenada</t>
        </is>
      </c>
      <c r="C5388" s="161" t="inlineStr">
        <is>
          <t>Latin America &amp; Caribbean</t>
        </is>
      </c>
      <c r="D5388" s="161" t="inlineStr">
        <is>
          <t>Upper middle income</t>
        </is>
      </c>
      <c r="E5388" s="161" t="b">
        <v>1</v>
      </c>
      <c r="F5388" s="161" t="inlineStr">
        <is>
          <t>generation_unbundled</t>
        </is>
      </c>
      <c r="G5388" s="161" t="n">
        <v>0</v>
      </c>
      <c r="H5388" s="161" t="inlineStr">
        <is>
          <t>2013</t>
        </is>
      </c>
      <c r="I5388" s="161" t="inlineStr">
        <is>
          <t>dataverse_files.zip</t>
        </is>
      </c>
    </row>
    <row r="5389" ht="13" customHeight="1">
      <c r="A5389" s="161" t="inlineStr">
        <is>
          <t>GRD</t>
        </is>
      </c>
      <c r="B5389" s="161" t="inlineStr">
        <is>
          <t>Grenada</t>
        </is>
      </c>
      <c r="C5389" s="161" t="inlineStr">
        <is>
          <t>Latin America &amp; Caribbean</t>
        </is>
      </c>
      <c r="D5389" s="161" t="inlineStr">
        <is>
          <t>Upper middle income</t>
        </is>
      </c>
      <c r="E5389" s="161" t="b">
        <v>1</v>
      </c>
      <c r="F5389" s="161" t="inlineStr">
        <is>
          <t>revenue_pct_gdp</t>
        </is>
      </c>
      <c r="G5389" s="161" t="n">
        <v>45.183</v>
      </c>
      <c r="H5389" s="161" t="inlineStr">
        <is>
          <t>2024</t>
        </is>
      </c>
      <c r="I5389" s="161" t="inlineStr">
        <is>
          <t>dataset_2026-08-26T13_41_09_874550254Z_DEFAULT_INTEGRATION_IMF_RES_WEO_9_0_0.csv</t>
        </is>
      </c>
    </row>
    <row r="5390" ht="13" customHeight="1">
      <c r="A5390" s="161" t="inlineStr">
        <is>
          <t>GRD</t>
        </is>
      </c>
      <c r="B5390" s="161" t="inlineStr">
        <is>
          <t>Grenada</t>
        </is>
      </c>
      <c r="C5390" s="161" t="inlineStr">
        <is>
          <t>Latin America &amp; Caribbean</t>
        </is>
      </c>
      <c r="D5390" s="161" t="inlineStr">
        <is>
          <t>Upper middle income</t>
        </is>
      </c>
      <c r="E5390" s="161" t="b">
        <v>1</v>
      </c>
      <c r="F5390" s="161" t="inlineStr">
        <is>
          <t>primary_balance_pct_gdp</t>
        </is>
      </c>
      <c r="G5390" s="161" t="n">
        <v>10.283</v>
      </c>
      <c r="H5390" s="161" t="inlineStr">
        <is>
          <t>2024</t>
        </is>
      </c>
      <c r="I5390" s="161" t="inlineStr">
        <is>
          <t>dataset_2026-08-26T13_41_09_874550254Z_DEFAULT_INTEGRATION_IMF_RES_WEO_9_0_0.csv</t>
        </is>
      </c>
    </row>
    <row r="5391" ht="13" customHeight="1">
      <c r="A5391" s="161" t="inlineStr">
        <is>
          <t>GRD</t>
        </is>
      </c>
      <c r="B5391" s="161" t="inlineStr">
        <is>
          <t>Grenada</t>
        </is>
      </c>
      <c r="C5391" s="161" t="inlineStr">
        <is>
          <t>Latin America &amp; Caribbean</t>
        </is>
      </c>
      <c r="D5391" s="161" t="inlineStr">
        <is>
          <t>Upper middle income</t>
        </is>
      </c>
      <c r="E5391" s="161" t="b">
        <v>1</v>
      </c>
      <c r="F5391" s="161" t="inlineStr">
        <is>
          <t>current_account_pct_gdp</t>
        </is>
      </c>
      <c r="G5391" s="161" t="n">
        <v>-21.887</v>
      </c>
      <c r="H5391" s="161" t="inlineStr">
        <is>
          <t>2024</t>
        </is>
      </c>
      <c r="I5391" s="161" t="inlineStr">
        <is>
          <t>dataset_2026-08-26T13_41_09_874550254Z_DEFAULT_INTEGRATION_IMF_RES_WEO_9_0_0.csv</t>
        </is>
      </c>
    </row>
    <row r="5392" ht="13" customHeight="1">
      <c r="A5392" s="161" t="inlineStr">
        <is>
          <t>GRD</t>
        </is>
      </c>
      <c r="B5392" s="161" t="inlineStr">
        <is>
          <t>Grenada</t>
        </is>
      </c>
      <c r="C5392" s="161" t="inlineStr">
        <is>
          <t>Latin America &amp; Caribbean</t>
        </is>
      </c>
      <c r="D5392" s="161" t="inlineStr">
        <is>
          <t>Upper middle income</t>
        </is>
      </c>
      <c r="E5392" s="161" t="b">
        <v>1</v>
      </c>
      <c r="F5392" s="161" t="inlineStr">
        <is>
          <t>gross_capital_formation_pct_gdp</t>
        </is>
      </c>
      <c r="G5392" s="161" t="n">
        <v>31.976</v>
      </c>
      <c r="H5392" s="161" t="inlineStr">
        <is>
          <t>2024</t>
        </is>
      </c>
      <c r="I5392" s="161" t="inlineStr">
        <is>
          <t>dataset_2026-08-26T13_41_09_874550254Z_DEFAULT_INTEGRATION_IMF_RES_WEO_9_0_0.csv</t>
        </is>
      </c>
    </row>
    <row r="5393" ht="13" customHeight="1">
      <c r="A5393" s="161" t="inlineStr">
        <is>
          <t>GRD</t>
        </is>
      </c>
      <c r="B5393" s="161" t="inlineStr">
        <is>
          <t>Grenada</t>
        </is>
      </c>
      <c r="C5393" s="161" t="inlineStr">
        <is>
          <t>Latin America &amp; Caribbean</t>
        </is>
      </c>
      <c r="D5393" s="161" t="inlineStr">
        <is>
          <t>Upper middle income</t>
        </is>
      </c>
      <c r="E5393" s="161" t="b">
        <v>1</v>
      </c>
      <c r="F5393" s="161" t="inlineStr">
        <is>
          <t>real_gdp_growth_5y_avg_pct</t>
        </is>
      </c>
      <c r="G5393" s="161" t="n">
        <v>1.036</v>
      </c>
      <c r="H5393" s="161" t="inlineStr">
        <is>
          <t>2020-2024 avg</t>
        </is>
      </c>
      <c r="I5393" s="161" t="inlineStr">
        <is>
          <t>dataset_2026-08-26T13_41_09_874550254Z_DEFAULT_INTEGRATION_IMF_RES_WEO_9_0_0.csv (derived)</t>
        </is>
      </c>
    </row>
    <row r="5394" ht="13" customHeight="1">
      <c r="A5394" s="161" t="inlineStr">
        <is>
          <t>GRD</t>
        </is>
      </c>
      <c r="B5394" s="161" t="inlineStr">
        <is>
          <t>Grenada</t>
        </is>
      </c>
      <c r="C5394" s="161" t="inlineStr">
        <is>
          <t>Latin America &amp; Caribbean</t>
        </is>
      </c>
      <c r="D5394" s="161" t="inlineStr">
        <is>
          <t>Upper middle income</t>
        </is>
      </c>
      <c r="E5394" s="161" t="b">
        <v>1</v>
      </c>
      <c r="F5394" s="161" t="inlineStr">
        <is>
          <t>int_budget_need_2030_pct_gdp</t>
        </is>
      </c>
      <c r="G5394" s="161" t="n">
        <v>0.188</v>
      </c>
      <c r="H5394" s="161" t="inlineStr">
        <is>
          <t>2030</t>
        </is>
      </c>
      <c r="I5394" s="161" t="inlineStr">
        <is>
          <t>integrated_results.csv (MacroFiscalModels v0.1, model output)</t>
        </is>
      </c>
    </row>
    <row r="5395" ht="13" customHeight="1">
      <c r="A5395" s="161" t="inlineStr">
        <is>
          <t>GRD</t>
        </is>
      </c>
      <c r="B5395" s="161" t="inlineStr">
        <is>
          <t>Grenada</t>
        </is>
      </c>
      <c r="C5395" s="161" t="inlineStr">
        <is>
          <t>Latin America &amp; Caribbean</t>
        </is>
      </c>
      <c r="D5395" s="161" t="inlineStr">
        <is>
          <t>Upper middle income</t>
        </is>
      </c>
      <c r="E5395" s="161" t="b">
        <v>1</v>
      </c>
      <c r="F5395" s="161" t="inlineStr">
        <is>
          <t>int_pricing_revenue_2030_pct_gdp</t>
        </is>
      </c>
      <c r="G5395" s="161" t="n">
        <v>1.081</v>
      </c>
      <c r="H5395" s="161" t="inlineStr">
        <is>
          <t>2030</t>
        </is>
      </c>
      <c r="I5395" s="161" t="inlineStr">
        <is>
          <t>integrated_results.csv (MacroFiscalModels v0.1, model output)</t>
        </is>
      </c>
    </row>
    <row r="5396" ht="13" customHeight="1">
      <c r="A5396" s="161" t="inlineStr">
        <is>
          <t>GRD</t>
        </is>
      </c>
      <c r="B5396" s="161" t="inlineStr">
        <is>
          <t>Grenada</t>
        </is>
      </c>
      <c r="C5396" s="161" t="inlineStr">
        <is>
          <t>Latin America &amp; Caribbean</t>
        </is>
      </c>
      <c r="D5396" s="161" t="inlineStr">
        <is>
          <t>Upper middle income</t>
        </is>
      </c>
      <c r="E5396" s="161" t="b">
        <v>1</v>
      </c>
      <c r="F5396" s="161" t="inlineStr">
        <is>
          <t>int_financing_gap_2030_pct_gdp</t>
        </is>
      </c>
      <c r="G5396" s="161" t="n">
        <v>-0.894</v>
      </c>
      <c r="H5396" s="161" t="inlineStr">
        <is>
          <t>2030</t>
        </is>
      </c>
      <c r="I5396" s="161" t="inlineStr">
        <is>
          <t>integrated_results.csv (MacroFiscalModels v0.1, model output)</t>
        </is>
      </c>
    </row>
    <row r="5397" ht="13" customHeight="1">
      <c r="A5397" s="161" t="inlineStr">
        <is>
          <t>GRD</t>
        </is>
      </c>
      <c r="B5397" s="161" t="inlineStr">
        <is>
          <t>Grenada</t>
        </is>
      </c>
      <c r="C5397" s="161" t="inlineStr">
        <is>
          <t>Latin America &amp; Caribbean</t>
        </is>
      </c>
      <c r="D5397" s="161" t="inlineStr">
        <is>
          <t>Upper middle income</t>
        </is>
      </c>
      <c r="E5397" s="161" t="b">
        <v>1</v>
      </c>
      <c r="F5397" s="161" t="inlineStr">
        <is>
          <t>int_gdp_dev_2050_pct</t>
        </is>
      </c>
      <c r="G5397" s="161" t="n">
        <v>14.51</v>
      </c>
      <c r="H5397" s="161" t="inlineStr">
        <is>
          <t>2050</t>
        </is>
      </c>
      <c r="I5397" s="161" t="inlineStr">
        <is>
          <t>integrated_results.csv (MacroFiscalModels v0.1, model output)</t>
        </is>
      </c>
    </row>
    <row r="5398" ht="13" customHeight="1">
      <c r="A5398" s="161" t="inlineStr">
        <is>
          <t>GRD</t>
        </is>
      </c>
      <c r="B5398" s="161" t="inlineStr">
        <is>
          <t>Grenada</t>
        </is>
      </c>
      <c r="C5398" s="161" t="inlineStr">
        <is>
          <t>Latin America &amp; Caribbean</t>
        </is>
      </c>
      <c r="D5398" s="161" t="inlineStr">
        <is>
          <t>Upper middle income</t>
        </is>
      </c>
      <c r="E5398" s="161" t="b">
        <v>1</v>
      </c>
      <c r="F5398" s="161" t="inlineStr">
        <is>
          <t>int_debt_2050_pct_gdp</t>
        </is>
      </c>
      <c r="G5398" s="161" t="n">
        <v>62.31</v>
      </c>
      <c r="H5398" s="161" t="inlineStr">
        <is>
          <t>2050</t>
        </is>
      </c>
      <c r="I5398" s="161" t="inlineStr">
        <is>
          <t>integrated_results.csv (MacroFiscalModels v0.1, model output)</t>
        </is>
      </c>
    </row>
    <row r="5399" ht="13" customHeight="1">
      <c r="A5399" s="161" t="inlineStr">
        <is>
          <t>GUM</t>
        </is>
      </c>
      <c r="B5399" s="161" t="inlineStr">
        <is>
          <t>Guam</t>
        </is>
      </c>
      <c r="C5399" s="161" t="inlineStr">
        <is>
          <t>East Asia &amp; Pacific</t>
        </is>
      </c>
      <c r="D5399" s="161" t="inlineStr">
        <is>
          <t>High income</t>
        </is>
      </c>
      <c r="E5399" s="161" t="b">
        <v>0</v>
      </c>
      <c r="F5399" s="161" t="inlineStr">
        <is>
          <t>climate_pfm_diagnostic_on_record</t>
        </is>
      </c>
      <c r="G5399" s="161" t="n">
        <v>0</v>
      </c>
      <c r="H5399" s="161" t="inlineStr">
        <is>
          <t>2022</t>
        </is>
      </c>
      <c r="I5399" s="161" t="inlineStr">
        <is>
          <t>UNDP-Global-Climate-Public-Finance-Review-2022.pdf (Table 4.2)</t>
        </is>
      </c>
    </row>
    <row r="5400" ht="13" customHeight="1">
      <c r="A5400" s="161" t="inlineStr">
        <is>
          <t>GUM</t>
        </is>
      </c>
      <c r="B5400" s="161" t="inlineStr">
        <is>
          <t>Guam</t>
        </is>
      </c>
      <c r="C5400" s="161" t="inlineStr">
        <is>
          <t>East Asia &amp; Pacific</t>
        </is>
      </c>
      <c r="D5400" s="161" t="inlineStr">
        <is>
          <t>High income</t>
        </is>
      </c>
      <c r="E5400" s="161" t="b">
        <v>0</v>
      </c>
      <c r="F5400" s="161" t="inlineStr">
        <is>
          <t>fossil_rents_total_pct_gdp</t>
        </is>
      </c>
      <c r="G5400" s="161" t="n">
        <v>0</v>
      </c>
      <c r="H5400" s="161" t="inlineStr">
        <is>
          <t>2021</t>
        </is>
      </c>
      <c r="I5400" s="161" t="inlineStr">
        <is>
          <t>WDI NY.GDP.PETR+NGAS+COAL.RT.ZS</t>
        </is>
      </c>
    </row>
    <row r="5401" ht="13" customHeight="1">
      <c r="A5401" s="161" t="inlineStr">
        <is>
          <t>GUM</t>
        </is>
      </c>
      <c r="B5401" s="161" t="inlineStr">
        <is>
          <t>Guam</t>
        </is>
      </c>
      <c r="C5401" s="161" t="inlineStr">
        <is>
          <t>East Asia &amp; Pacific</t>
        </is>
      </c>
      <c r="D5401" s="161" t="inlineStr">
        <is>
          <t>High income</t>
        </is>
      </c>
      <c r="E5401" s="161" t="b">
        <v>0</v>
      </c>
      <c r="F5401" s="161" t="inlineStr">
        <is>
          <t>oil_rents_pct_gdp</t>
        </is>
      </c>
      <c r="G5401" s="161" t="n">
        <v>0</v>
      </c>
      <c r="H5401" s="161" t="inlineStr">
        <is>
          <t>2021</t>
        </is>
      </c>
      <c r="I5401" s="161" t="inlineStr">
        <is>
          <t>API_NY_GDP_PETR_RT_ZS_DS2_en_csv_v2_40227.zip</t>
        </is>
      </c>
    </row>
    <row r="5402" ht="13" customHeight="1">
      <c r="A5402" s="161" t="inlineStr">
        <is>
          <t>GUM</t>
        </is>
      </c>
      <c r="B5402" s="161" t="inlineStr">
        <is>
          <t>Guam</t>
        </is>
      </c>
      <c r="C5402" s="161" t="inlineStr">
        <is>
          <t>East Asia &amp; Pacific</t>
        </is>
      </c>
      <c r="D5402" s="161" t="inlineStr">
        <is>
          <t>High income</t>
        </is>
      </c>
      <c r="E5402" s="161" t="b">
        <v>0</v>
      </c>
      <c r="F5402" s="161" t="inlineStr">
        <is>
          <t>gas_rents_pct_gdp</t>
        </is>
      </c>
      <c r="G5402" s="161" t="n">
        <v>0</v>
      </c>
      <c r="H5402" s="161" t="inlineStr">
        <is>
          <t>2021</t>
        </is>
      </c>
      <c r="I5402" s="161" t="inlineStr">
        <is>
          <t>API_NY_GDP_NGAS_RT_ZS_DS2_en_csv_v2_35861.zip</t>
        </is>
      </c>
    </row>
    <row r="5403" ht="13" customHeight="1">
      <c r="A5403" s="161" t="inlineStr">
        <is>
          <t>GUM</t>
        </is>
      </c>
      <c r="B5403" s="161" t="inlineStr">
        <is>
          <t>Guam</t>
        </is>
      </c>
      <c r="C5403" s="161" t="inlineStr">
        <is>
          <t>East Asia &amp; Pacific</t>
        </is>
      </c>
      <c r="D5403" s="161" t="inlineStr">
        <is>
          <t>High income</t>
        </is>
      </c>
      <c r="E5403" s="161" t="b">
        <v>0</v>
      </c>
      <c r="F5403" s="161" t="inlineStr">
        <is>
          <t>coal_rents_pct_gdp</t>
        </is>
      </c>
      <c r="G5403" s="161" t="n">
        <v>0</v>
      </c>
      <c r="H5403" s="161" t="inlineStr">
        <is>
          <t>2021</t>
        </is>
      </c>
      <c r="I5403" s="161" t="inlineStr">
        <is>
          <t>API_NY_GDP_COAL_RT_ZS_DS2_en_csv_v2_35370.zip</t>
        </is>
      </c>
    </row>
    <row r="5404" ht="13" customHeight="1">
      <c r="A5404" s="161" t="inlineStr">
        <is>
          <t>GUM</t>
        </is>
      </c>
      <c r="B5404" s="161" t="inlineStr">
        <is>
          <t>Guam</t>
        </is>
      </c>
      <c r="C5404" s="161" t="inlineStr">
        <is>
          <t>East Asia &amp; Pacific</t>
        </is>
      </c>
      <c r="D5404" s="161" t="inlineStr">
        <is>
          <t>High income</t>
        </is>
      </c>
      <c r="E5404" s="161" t="b">
        <v>0</v>
      </c>
      <c r="F5404" s="161" t="inlineStr">
        <is>
          <t>other_fossil_gen_share_pct</t>
        </is>
      </c>
      <c r="G5404" s="161" t="n">
        <v>91.398</v>
      </c>
      <c r="H5404" s="161" t="inlineStr">
        <is>
          <t>2024</t>
        </is>
      </c>
      <c r="I5404" s="161" t="inlineStr">
        <is>
          <t>release_generation_yearly_global.csv</t>
        </is>
      </c>
    </row>
    <row r="5405" ht="13" customHeight="1">
      <c r="A5405" s="161" t="inlineStr">
        <is>
          <t>GUM</t>
        </is>
      </c>
      <c r="B5405" s="161" t="inlineStr">
        <is>
          <t>Guam</t>
        </is>
      </c>
      <c r="C5405" s="161" t="inlineStr">
        <is>
          <t>East Asia &amp; Pacific</t>
        </is>
      </c>
      <c r="D5405" s="161" t="inlineStr">
        <is>
          <t>High income</t>
        </is>
      </c>
      <c r="E5405" s="161" t="b">
        <v>0</v>
      </c>
      <c r="F5405" s="161" t="inlineStr">
        <is>
          <t>re_share_change_pp</t>
        </is>
      </c>
      <c r="G5405" s="161" t="n">
        <v>0.824</v>
      </c>
      <c r="H5405" s="161" t="inlineStr">
        <is>
          <t>2024</t>
        </is>
      </c>
      <c r="I5405" s="161" t="inlineStr">
        <is>
          <t>release_generation_yearly_global.csv</t>
        </is>
      </c>
    </row>
    <row r="5406" ht="13" customHeight="1">
      <c r="A5406" s="161" t="inlineStr">
        <is>
          <t>GUM</t>
        </is>
      </c>
      <c r="B5406" s="161" t="inlineStr">
        <is>
          <t>Guam</t>
        </is>
      </c>
      <c r="C5406" s="161" t="inlineStr">
        <is>
          <t>East Asia &amp; Pacific</t>
        </is>
      </c>
      <c r="D5406" s="161" t="inlineStr">
        <is>
          <t>High income</t>
        </is>
      </c>
      <c r="E5406" s="161" t="b">
        <v>0</v>
      </c>
      <c r="F5406" s="161" t="inlineStr">
        <is>
          <t>re_capacity_growth_pct</t>
        </is>
      </c>
      <c r="G5406" s="161" t="n">
        <v>0</v>
      </c>
      <c r="H5406" s="161" t="inlineStr">
        <is>
          <t>2024</t>
        </is>
      </c>
      <c r="I5406" s="161" t="inlineStr">
        <is>
          <t>release_generation_yearly_global.csv</t>
        </is>
      </c>
    </row>
    <row r="5407" ht="13" customHeight="1">
      <c r="A5407" s="161" t="inlineStr">
        <is>
          <t>GTM</t>
        </is>
      </c>
      <c r="B5407" s="161" t="inlineStr">
        <is>
          <t>Guatemala</t>
        </is>
      </c>
      <c r="C5407" s="161" t="inlineStr">
        <is>
          <t>Latin America &amp; Caribbean</t>
        </is>
      </c>
      <c r="D5407" s="161" t="inlineStr">
        <is>
          <t>Upper middle income</t>
        </is>
      </c>
      <c r="E5407" s="161" t="b">
        <v>0</v>
      </c>
      <c r="F5407" s="161" t="inlineStr">
        <is>
          <t>interest_to_revenue_pct</t>
        </is>
      </c>
      <c r="G5407" s="161" t="n">
        <v>12.966</v>
      </c>
      <c r="H5407" s="161" t="inlineStr">
        <is>
          <t>2024</t>
        </is>
      </c>
      <c r="I5407" s="161" t="inlineStr">
        <is>
          <t>dataset_2026-08-26T13_41_09_874550254Z_DEFAULT_INTEGRATION_IMF_RES_WEO_9_0_0.csv (derived)</t>
        </is>
      </c>
    </row>
    <row r="5408" ht="13" customHeight="1">
      <c r="A5408" s="161" t="inlineStr">
        <is>
          <t>GTM</t>
        </is>
      </c>
      <c r="B5408" s="161" t="inlineStr">
        <is>
          <t>Guatemala</t>
        </is>
      </c>
      <c r="C5408" s="161" t="inlineStr">
        <is>
          <t>Latin America &amp; Caribbean</t>
        </is>
      </c>
      <c r="D5408" s="161" t="inlineStr">
        <is>
          <t>Upper middle income</t>
        </is>
      </c>
      <c r="E5408" s="161" t="b">
        <v>0</v>
      </c>
      <c r="F5408" s="161" t="inlineStr">
        <is>
          <t>interest_pct_gdp</t>
        </is>
      </c>
      <c r="G5408" s="161" t="n">
        <v>1.61</v>
      </c>
      <c r="H5408" s="161" t="inlineStr">
        <is>
          <t>2024</t>
        </is>
      </c>
      <c r="I5408" s="161" t="inlineStr">
        <is>
          <t>dataset_2026-08-26T13_41_09_874550254Z_DEFAULT_INTEGRATION_IMF_RES_WEO_9_0_0.csv (derived)</t>
        </is>
      </c>
    </row>
    <row r="5409" ht="13" customHeight="1">
      <c r="A5409" s="161" t="inlineStr">
        <is>
          <t>GTM</t>
        </is>
      </c>
      <c r="B5409" s="161" t="inlineStr">
        <is>
          <t>Guatemala</t>
        </is>
      </c>
      <c r="C5409" s="161" t="inlineStr">
        <is>
          <t>Latin America &amp; Caribbean</t>
        </is>
      </c>
      <c r="D5409" s="161" t="inlineStr">
        <is>
          <t>Upper middle income</t>
        </is>
      </c>
      <c r="E5409" s="161" t="b">
        <v>0</v>
      </c>
      <c r="F5409" s="161" t="inlineStr">
        <is>
          <t>gross_debt_pct_gdp</t>
        </is>
      </c>
      <c r="G5409" s="161" t="n">
        <v>26.322</v>
      </c>
      <c r="H5409" s="161" t="inlineStr">
        <is>
          <t>2024</t>
        </is>
      </c>
      <c r="I5409" s="161" t="inlineStr">
        <is>
          <t>dataset_2026-08-26T13_41_09_874550254Z_DEFAULT_INTEGRATION_IMF_RES_WEO_9_0_0.csv</t>
        </is>
      </c>
    </row>
    <row r="5410" ht="13" customHeight="1">
      <c r="A5410" s="161" t="inlineStr">
        <is>
          <t>GTM</t>
        </is>
      </c>
      <c r="B5410" s="161" t="inlineStr">
        <is>
          <t>Guatemala</t>
        </is>
      </c>
      <c r="C5410" s="161" t="inlineStr">
        <is>
          <t>Latin America &amp; Caribbean</t>
        </is>
      </c>
      <c r="D5410" s="161" t="inlineStr">
        <is>
          <t>Upper middle income</t>
        </is>
      </c>
      <c r="E5410" s="161" t="b">
        <v>0</v>
      </c>
      <c r="F5410" s="161" t="inlineStr">
        <is>
          <t>tax_revenue_pct_gdp</t>
        </is>
      </c>
      <c r="G5410" s="161" t="n">
        <v>11.753</v>
      </c>
      <c r="H5410" s="161" t="inlineStr">
        <is>
          <t>2024</t>
        </is>
      </c>
      <c r="I5410" s="161" t="inlineStr">
        <is>
          <t>world-imf2026.xlsx</t>
        </is>
      </c>
    </row>
    <row r="5411" ht="13" customHeight="1">
      <c r="A5411" s="161" t="inlineStr">
        <is>
          <t>GTM</t>
        </is>
      </c>
      <c r="B5411" s="161" t="inlineStr">
        <is>
          <t>Guatemala</t>
        </is>
      </c>
      <c r="C5411" s="161" t="inlineStr">
        <is>
          <t>Latin America &amp; Caribbean</t>
        </is>
      </c>
      <c r="D5411" s="161" t="inlineStr">
        <is>
          <t>Upper middle income</t>
        </is>
      </c>
      <c r="E5411" s="161" t="b">
        <v>0</v>
      </c>
      <c r="F5411" s="161" t="inlineStr">
        <is>
          <t>capex_execution_rate_pct</t>
        </is>
      </c>
      <c r="G5411" s="161" t="n">
        <v>60.358</v>
      </c>
      <c r="H5411" s="161" t="inlineStr">
        <is>
          <t>2022</t>
        </is>
      </c>
      <c r="I5411" s="161" t="inlineStr">
        <is>
          <t>WB_BOOST_WIDEF.csv</t>
        </is>
      </c>
    </row>
    <row r="5412" ht="13" customHeight="1">
      <c r="A5412" s="161" t="inlineStr">
        <is>
          <t>GTM</t>
        </is>
      </c>
      <c r="B5412" s="161" t="inlineStr">
        <is>
          <t>Guatemala</t>
        </is>
      </c>
      <c r="C5412" s="161" t="inlineStr">
        <is>
          <t>Latin America &amp; Caribbean</t>
        </is>
      </c>
      <c r="D5412" s="161" t="inlineStr">
        <is>
          <t>Upper middle income</t>
        </is>
      </c>
      <c r="E5412" s="161" t="b">
        <v>0</v>
      </c>
      <c r="F5412" s="161" t="inlineStr">
        <is>
          <t>pefa_pi11_pim_score</t>
        </is>
      </c>
      <c r="G5412" s="161" t="n">
        <v>2.5</v>
      </c>
      <c r="H5412" s="161" t="inlineStr">
        <is>
          <t>2018</t>
        </is>
      </c>
      <c r="I5412" s="161" t="inlineStr">
        <is>
          <t>assessments_1787749571.csv</t>
        </is>
      </c>
    </row>
    <row r="5413" ht="13" customHeight="1">
      <c r="A5413" s="161" t="inlineStr">
        <is>
          <t>GTM</t>
        </is>
      </c>
      <c r="B5413" s="161" t="inlineStr">
        <is>
          <t>Guatemala</t>
        </is>
      </c>
      <c r="C5413" s="161" t="inlineStr">
        <is>
          <t>Latin America &amp; Caribbean</t>
        </is>
      </c>
      <c r="D5413" s="161" t="inlineStr">
        <is>
          <t>Upper middle income</t>
        </is>
      </c>
      <c r="E5413" s="161" t="b">
        <v>0</v>
      </c>
      <c r="F5413" s="161" t="inlineStr">
        <is>
          <t>pefa_pi122_asset_monitoring</t>
        </is>
      </c>
      <c r="G5413" s="161" t="n">
        <v>2</v>
      </c>
      <c r="H5413" s="161" t="inlineStr">
        <is>
          <t>2018</t>
        </is>
      </c>
      <c r="I5413" s="161" t="inlineStr">
        <is>
          <t>assessments_1787749571.csv</t>
        </is>
      </c>
    </row>
    <row r="5414" ht="13" customHeight="1">
      <c r="A5414" s="161" t="inlineStr">
        <is>
          <t>GTM</t>
        </is>
      </c>
      <c r="B5414" s="161" t="inlineStr">
        <is>
          <t>Guatemala</t>
        </is>
      </c>
      <c r="C5414" s="161" t="inlineStr">
        <is>
          <t>Latin America &amp; Caribbean</t>
        </is>
      </c>
      <c r="D5414" s="161" t="inlineStr">
        <is>
          <t>Upper middle income</t>
        </is>
      </c>
      <c r="E5414" s="161" t="b">
        <v>0</v>
      </c>
      <c r="F5414" s="161" t="inlineStr">
        <is>
          <t>climate_pfm_diagnostic_on_record</t>
        </is>
      </c>
      <c r="G5414" s="161" t="n">
        <v>0</v>
      </c>
      <c r="H5414" s="161" t="inlineStr">
        <is>
          <t>2022</t>
        </is>
      </c>
      <c r="I5414" s="161" t="inlineStr">
        <is>
          <t>UNDP-Global-Climate-Public-Finance-Review-2022.pdf (Table 4.2)</t>
        </is>
      </c>
    </row>
    <row r="5415" ht="13" customHeight="1">
      <c r="A5415" s="161" t="inlineStr">
        <is>
          <t>GTM</t>
        </is>
      </c>
      <c r="B5415" s="161" t="inlineStr">
        <is>
          <t>Guatemala</t>
        </is>
      </c>
      <c r="C5415" s="161" t="inlineStr">
        <is>
          <t>Latin America &amp; Caribbean</t>
        </is>
      </c>
      <c r="D5415" s="161" t="inlineStr">
        <is>
          <t>Upper middle income</t>
        </is>
      </c>
      <c r="E5415" s="161" t="b">
        <v>0</v>
      </c>
      <c r="F5415" s="161" t="inlineStr">
        <is>
          <t>wacc_steffen_nominal_aftertax_pct</t>
        </is>
      </c>
      <c r="G5415" s="161" t="n">
        <v>8.5</v>
      </c>
      <c r="H5415" s="161" t="inlineStr">
        <is>
          <t>2014</t>
        </is>
      </c>
      <c r="I5415" s="161" t="inlineStr">
        <is>
          <t>SteffenEtAl2025_WACC_database.csv</t>
        </is>
      </c>
    </row>
    <row r="5416" ht="13" customHeight="1">
      <c r="A5416" s="161" t="inlineStr">
        <is>
          <t>GTM</t>
        </is>
      </c>
      <c r="B5416" s="161" t="inlineStr">
        <is>
          <t>Guatemala</t>
        </is>
      </c>
      <c r="C5416" s="161" t="inlineStr">
        <is>
          <t>Latin America &amp; Caribbean</t>
        </is>
      </c>
      <c r="D5416" s="161" t="inlineStr">
        <is>
          <t>Upper middle income</t>
        </is>
      </c>
      <c r="E5416" s="161" t="b">
        <v>0</v>
      </c>
      <c r="F5416" s="161" t="inlineStr">
        <is>
          <t>wacc_n_sources</t>
        </is>
      </c>
      <c r="G5416" s="161" t="n">
        <v>1</v>
      </c>
      <c r="H5416" s="161" t="inlineStr">
        <is>
          <t>2021-2024</t>
        </is>
      </c>
      <c r="I5416" s="161" t="inlineStr">
        <is>
          <t>IRENA / Steffen et al. / IEA</t>
        </is>
      </c>
    </row>
    <row r="5417" ht="13" customHeight="1">
      <c r="A5417" s="161" t="inlineStr">
        <is>
          <t>GTM</t>
        </is>
      </c>
      <c r="B5417" s="161" t="inlineStr">
        <is>
          <t>Guatemala</t>
        </is>
      </c>
      <c r="C5417" s="161" t="inlineStr">
        <is>
          <t>Latin America &amp; Caribbean</t>
        </is>
      </c>
      <c r="D5417" s="161" t="inlineStr">
        <is>
          <t>Upper middle income</t>
        </is>
      </c>
      <c r="E5417" s="161" t="b">
        <v>0</v>
      </c>
      <c r="F5417" s="161" t="inlineStr">
        <is>
          <t>ids_official_private_rate_spread_pp</t>
        </is>
      </c>
      <c r="G5417" s="161" t="n">
        <v>1.814</v>
      </c>
      <c r="H5417" s="161" t="inlineStr">
        <is>
          <t>2024</t>
        </is>
      </c>
      <c r="I5417" s="161" t="inlineStr">
        <is>
          <t>P_Data_Extract_From_International_Debt_Statistics__2_.xlsx</t>
        </is>
      </c>
    </row>
    <row r="5418" ht="13" customHeight="1">
      <c r="A5418" s="161" t="inlineStr">
        <is>
          <t>GTM</t>
        </is>
      </c>
      <c r="B5418" s="161" t="inlineStr">
        <is>
          <t>Guatemala</t>
        </is>
      </c>
      <c r="C5418" s="161" t="inlineStr">
        <is>
          <t>Latin America &amp; Caribbean</t>
        </is>
      </c>
      <c r="D5418" s="161" t="inlineStr">
        <is>
          <t>Upper middle income</t>
        </is>
      </c>
      <c r="E5418" s="161" t="b">
        <v>0</v>
      </c>
      <c r="F5418" s="161" t="inlineStr">
        <is>
          <t>ids_private_creditor_rate_pct</t>
        </is>
      </c>
      <c r="G5418" s="161" t="n">
        <v>6.669</v>
      </c>
      <c r="H5418" s="161" t="inlineStr">
        <is>
          <t>2024</t>
        </is>
      </c>
      <c r="I5418" s="161" t="inlineStr">
        <is>
          <t>P_Data_Extract_From_International_Debt_Statistics__2_.xlsx</t>
        </is>
      </c>
    </row>
    <row r="5419" ht="13" customHeight="1">
      <c r="A5419" s="161" t="inlineStr">
        <is>
          <t>GTM</t>
        </is>
      </c>
      <c r="B5419" s="161" t="inlineStr">
        <is>
          <t>Guatemala</t>
        </is>
      </c>
      <c r="C5419" s="161" t="inlineStr">
        <is>
          <t>Latin America &amp; Caribbean</t>
        </is>
      </c>
      <c r="D5419" s="161" t="inlineStr">
        <is>
          <t>Upper middle income</t>
        </is>
      </c>
      <c r="E5419" s="161" t="b">
        <v>0</v>
      </c>
      <c r="F5419" s="161" t="inlineStr">
        <is>
          <t>ids_avg_maturity_years</t>
        </is>
      </c>
      <c r="G5419" s="161" t="n">
        <v>11.938</v>
      </c>
      <c r="H5419" s="161" t="inlineStr">
        <is>
          <t>2024</t>
        </is>
      </c>
      <c r="I5419" s="161" t="inlineStr">
        <is>
          <t>P_Data_Extract_From_International_Debt_Statistics__2_.xlsx</t>
        </is>
      </c>
    </row>
    <row r="5420" ht="13" customHeight="1">
      <c r="A5420" s="161" t="inlineStr">
        <is>
          <t>GTM</t>
        </is>
      </c>
      <c r="B5420" s="161" t="inlineStr">
        <is>
          <t>Guatemala</t>
        </is>
      </c>
      <c r="C5420" s="161" t="inlineStr">
        <is>
          <t>Latin America &amp; Caribbean</t>
        </is>
      </c>
      <c r="D5420" s="161" t="inlineStr">
        <is>
          <t>Upper middle income</t>
        </is>
      </c>
      <c r="E5420" s="161" t="b">
        <v>0</v>
      </c>
      <c r="F5420" s="161" t="inlineStr">
        <is>
          <t>mitigation_finance_received_pct_gdp</t>
        </is>
      </c>
      <c r="G5420" s="161" t="n">
        <v>0.288</v>
      </c>
      <c r="H5420" s="161" t="inlineStr">
        <is>
          <t>2024</t>
        </is>
      </c>
      <c r="I5420" s="161" t="inlineStr">
        <is>
          <t>CRDF-RP_2024.xlsx + WEO</t>
        </is>
      </c>
    </row>
    <row r="5421" ht="13" customHeight="1">
      <c r="A5421" s="161" t="inlineStr">
        <is>
          <t>GTM</t>
        </is>
      </c>
      <c r="B5421" s="161" t="inlineStr">
        <is>
          <t>Guatemala</t>
        </is>
      </c>
      <c r="C5421" s="161" t="inlineStr">
        <is>
          <t>Latin America &amp; Caribbean</t>
        </is>
      </c>
      <c r="D5421" s="161" t="inlineStr">
        <is>
          <t>Upper middle income</t>
        </is>
      </c>
      <c r="E5421" s="161" t="b">
        <v>0</v>
      </c>
      <c r="F5421" s="161" t="inlineStr">
        <is>
          <t>ids_multilateral_share_pct</t>
        </is>
      </c>
      <c r="G5421" s="161" t="n">
        <v>31.542</v>
      </c>
      <c r="H5421" s="161" t="inlineStr">
        <is>
          <t>2024</t>
        </is>
      </c>
      <c r="I5421" s="161" t="inlineStr">
        <is>
          <t>P_Data_Extract_From_International_Debt_Statistics__2_.xlsx</t>
        </is>
      </c>
    </row>
    <row r="5422" ht="13" customHeight="1">
      <c r="A5422" s="161" t="inlineStr">
        <is>
          <t>GTM</t>
        </is>
      </c>
      <c r="B5422" s="161" t="inlineStr">
        <is>
          <t>Guatemala</t>
        </is>
      </c>
      <c r="C5422" s="161" t="inlineStr">
        <is>
          <t>Latin America &amp; Caribbean</t>
        </is>
      </c>
      <c r="D5422" s="161" t="inlineStr">
        <is>
          <t>Upper middle income</t>
        </is>
      </c>
      <c r="E5422" s="161" t="b">
        <v>0</v>
      </c>
      <c r="F5422" s="161" t="inlineStr">
        <is>
          <t>ids_private_creditor_share_pct</t>
        </is>
      </c>
      <c r="G5422" s="161" t="n">
        <v>66.782</v>
      </c>
      <c r="H5422" s="161" t="inlineStr">
        <is>
          <t>2024</t>
        </is>
      </c>
      <c r="I5422" s="161" t="inlineStr">
        <is>
          <t>P_Data_Extract_From_International_Debt_Statistics__2_.xlsx</t>
        </is>
      </c>
    </row>
    <row r="5423" ht="13" customHeight="1">
      <c r="A5423" s="161" t="inlineStr">
        <is>
          <t>GTM</t>
        </is>
      </c>
      <c r="B5423" s="161" t="inlineStr">
        <is>
          <t>Guatemala</t>
        </is>
      </c>
      <c r="C5423" s="161" t="inlineStr">
        <is>
          <t>Latin America &amp; Caribbean</t>
        </is>
      </c>
      <c r="D5423" s="161" t="inlineStr">
        <is>
          <t>Upper middle income</t>
        </is>
      </c>
      <c r="E5423" s="161" t="b">
        <v>0</v>
      </c>
      <c r="F5423" s="161" t="inlineStr">
        <is>
          <t>ids_usd_share_ppg_debt_pct</t>
        </is>
      </c>
      <c r="G5423" s="161" t="n">
        <v>98.816</v>
      </c>
      <c r="H5423" s="161" t="inlineStr">
        <is>
          <t>2024</t>
        </is>
      </c>
      <c r="I5423" s="161" t="inlineStr">
        <is>
          <t>P_Data_Extract_From_International_Debt_Statistics__2_.xlsx</t>
        </is>
      </c>
    </row>
    <row r="5424" ht="13" customHeight="1">
      <c r="A5424" s="161" t="inlineStr">
        <is>
          <t>GTM</t>
        </is>
      </c>
      <c r="B5424" s="161" t="inlineStr">
        <is>
          <t>Guatemala</t>
        </is>
      </c>
      <c r="C5424" s="161" t="inlineStr">
        <is>
          <t>Latin America &amp; Caribbean</t>
        </is>
      </c>
      <c r="D5424" s="161" t="inlineStr">
        <is>
          <t>Upper middle income</t>
        </is>
      </c>
      <c r="E5424" s="161" t="b">
        <v>0</v>
      </c>
      <c r="F5424" s="161" t="inlineStr">
        <is>
          <t>pefa_pi103_contingent_liabilities</t>
        </is>
      </c>
      <c r="G5424" s="161" t="n">
        <v>1</v>
      </c>
      <c r="H5424" s="161" t="inlineStr">
        <is>
          <t>2018</t>
        </is>
      </c>
      <c r="I5424" s="161" t="inlineStr">
        <is>
          <t>assessments_1787749571.csv</t>
        </is>
      </c>
    </row>
    <row r="5425" ht="13" customHeight="1">
      <c r="A5425" s="161" t="inlineStr">
        <is>
          <t>GTM</t>
        </is>
      </c>
      <c r="B5425" s="161" t="inlineStr">
        <is>
          <t>Guatemala</t>
        </is>
      </c>
      <c r="C5425" s="161" t="inlineStr">
        <is>
          <t>Latin America &amp; Caribbean</t>
        </is>
      </c>
      <c r="D5425" s="161" t="inlineStr">
        <is>
          <t>Upper middle income</t>
        </is>
      </c>
      <c r="E5425" s="161" t="b">
        <v>0</v>
      </c>
      <c r="F5425" s="161" t="inlineStr">
        <is>
          <t>ppi_commitments_pct_gdp</t>
        </is>
      </c>
      <c r="G5425" s="161" t="n">
        <v>0.013</v>
      </c>
      <c r="H5425" s="161" t="inlineStr">
        <is>
          <t>2020-2024 avg</t>
        </is>
      </c>
      <c r="I5425" s="161" t="inlineStr">
        <is>
          <t>2024-PPI-Full-DTA.dta + WEO</t>
        </is>
      </c>
    </row>
    <row r="5426" ht="13" customHeight="1">
      <c r="A5426" s="161" t="inlineStr">
        <is>
          <t>GTM</t>
        </is>
      </c>
      <c r="B5426" s="161" t="inlineStr">
        <is>
          <t>Guatemala</t>
        </is>
      </c>
      <c r="C5426" s="161" t="inlineStr">
        <is>
          <t>Latin America &amp; Caribbean</t>
        </is>
      </c>
      <c r="D5426" s="161" t="inlineStr">
        <is>
          <t>Upper middle income</t>
        </is>
      </c>
      <c r="E5426" s="161" t="b">
        <v>0</v>
      </c>
      <c r="F5426" s="161" t="inlineStr">
        <is>
          <t>excise_revenue_pct_of_revenue</t>
        </is>
      </c>
      <c r="G5426" s="161" t="n">
        <v>7.033</v>
      </c>
      <c r="H5426" s="161" t="inlineStr">
        <is>
          <t>2024</t>
        </is>
      </c>
      <c r="I5426" s="161" t="inlineStr">
        <is>
          <t>world-imf2026.xlsx</t>
        </is>
      </c>
    </row>
    <row r="5427" ht="13" customHeight="1">
      <c r="A5427" s="161" t="inlineStr">
        <is>
          <t>GTM</t>
        </is>
      </c>
      <c r="B5427" s="161" t="inlineStr">
        <is>
          <t>Guatemala</t>
        </is>
      </c>
      <c r="C5427" s="161" t="inlineStr">
        <is>
          <t>Latin America &amp; Caribbean</t>
        </is>
      </c>
      <c r="D5427" s="161" t="inlineStr">
        <is>
          <t>Upper middle income</t>
        </is>
      </c>
      <c r="E5427" s="161" t="b">
        <v>0</v>
      </c>
      <c r="F5427" s="161" t="inlineStr">
        <is>
          <t>ff_subsidy_total_pct_gdp</t>
        </is>
      </c>
      <c r="G5427" s="161" t="n">
        <v>2.995</v>
      </c>
      <c r="H5427" s="161" t="inlineStr">
        <is>
          <t>2024</t>
        </is>
      </c>
      <c r="I5427" s="161" t="inlineStr">
        <is>
          <t>imffossilfuelsubsidiesdata.xlsb + WEO</t>
        </is>
      </c>
    </row>
    <row r="5428" ht="13" customHeight="1">
      <c r="A5428" s="161" t="inlineStr">
        <is>
          <t>GTM</t>
        </is>
      </c>
      <c r="B5428" s="161" t="inlineStr">
        <is>
          <t>Guatemala</t>
        </is>
      </c>
      <c r="C5428" s="161" t="inlineStr">
        <is>
          <t>Latin America &amp; Caribbean</t>
        </is>
      </c>
      <c r="D5428" s="161" t="inlineStr">
        <is>
          <t>Upper middle income</t>
        </is>
      </c>
      <c r="E5428" s="161" t="b">
        <v>0</v>
      </c>
      <c r="F5428" s="161" t="inlineStr">
        <is>
          <t>ff_subsidy_explicit_pct_gdp</t>
        </is>
      </c>
      <c r="G5428" s="161" t="n">
        <v>0.225</v>
      </c>
      <c r="H5428" s="161" t="inlineStr">
        <is>
          <t>2024</t>
        </is>
      </c>
      <c r="I5428" s="161" t="inlineStr">
        <is>
          <t>imffossilfuelsubsidiesdata.xlsb</t>
        </is>
      </c>
    </row>
    <row r="5429" ht="13" customHeight="1">
      <c r="A5429" s="161" t="inlineStr">
        <is>
          <t>GTM</t>
        </is>
      </c>
      <c r="B5429" s="161" t="inlineStr">
        <is>
          <t>Guatemala</t>
        </is>
      </c>
      <c r="C5429" s="161" t="inlineStr">
        <is>
          <t>Latin America &amp; Caribbean</t>
        </is>
      </c>
      <c r="D5429" s="161" t="inlineStr">
        <is>
          <t>Upper middle income</t>
        </is>
      </c>
      <c r="E5429" s="161" t="b">
        <v>0</v>
      </c>
      <c r="F5429" s="161" t="inlineStr">
        <is>
          <t>ff_subsidy_implicit_pct_gdp</t>
        </is>
      </c>
      <c r="G5429" s="161" t="n">
        <v>2.77</v>
      </c>
      <c r="H5429" s="161" t="inlineStr">
        <is>
          <t>2024</t>
        </is>
      </c>
      <c r="I5429" s="161" t="inlineStr">
        <is>
          <t>imffossilfuelsubsidiesdata.xlsb</t>
        </is>
      </c>
    </row>
    <row r="5430" ht="13" customHeight="1">
      <c r="A5430" s="161" t="inlineStr">
        <is>
          <t>GTM</t>
        </is>
      </c>
      <c r="B5430" s="161" t="inlineStr">
        <is>
          <t>Guatemala</t>
        </is>
      </c>
      <c r="C5430" s="161" t="inlineStr">
        <is>
          <t>Latin America &amp; Caribbean</t>
        </is>
      </c>
      <c r="D5430" s="161" t="inlineStr">
        <is>
          <t>Upper middle income</t>
        </is>
      </c>
      <c r="E5430" s="161" t="b">
        <v>0</v>
      </c>
      <c r="F5430" s="161" t="inlineStr">
        <is>
          <t>env_protection_pct_of_expenditure</t>
        </is>
      </c>
      <c r="G5430" s="161" t="n">
        <v>2.321</v>
      </c>
      <c r="H5430" s="161" t="inlineStr">
        <is>
          <t>2022</t>
        </is>
      </c>
      <c r="I5430" s="161" t="inlineStr">
        <is>
          <t>WB_BOOST_WIDEF.csv</t>
        </is>
      </c>
    </row>
    <row r="5431" ht="13" customHeight="1">
      <c r="A5431" s="161" t="inlineStr">
        <is>
          <t>GTM</t>
        </is>
      </c>
      <c r="B5431" s="161" t="inlineStr">
        <is>
          <t>Guatemala</t>
        </is>
      </c>
      <c r="C5431" s="161" t="inlineStr">
        <is>
          <t>Latin America &amp; Caribbean</t>
        </is>
      </c>
      <c r="D5431" s="161" t="inlineStr">
        <is>
          <t>Upper middle income</t>
        </is>
      </c>
      <c r="E5431" s="161" t="b">
        <v>0</v>
      </c>
      <c r="F5431" s="161" t="inlineStr">
        <is>
          <t>net_fuel_trade_pct_merch</t>
        </is>
      </c>
      <c r="G5431" s="161" t="n">
        <v>-12.46</v>
      </c>
      <c r="H5431" s="161" t="inlineStr">
        <is>
          <t>2024</t>
        </is>
      </c>
      <c r="I5431" s="161" t="inlineStr">
        <is>
          <t>WDI TX.VAL.FUEL.ZS.UN less TM.VAL.FUEL.ZS.UN</t>
        </is>
      </c>
    </row>
    <row r="5432" ht="13" customHeight="1">
      <c r="A5432" s="161" t="inlineStr">
        <is>
          <t>GTM</t>
        </is>
      </c>
      <c r="B5432" s="161" t="inlineStr">
        <is>
          <t>Guatemala</t>
        </is>
      </c>
      <c r="C5432" s="161" t="inlineStr">
        <is>
          <t>Latin America &amp; Caribbean</t>
        </is>
      </c>
      <c r="D5432" s="161" t="inlineStr">
        <is>
          <t>Upper middle income</t>
        </is>
      </c>
      <c r="E5432" s="161" t="b">
        <v>0</v>
      </c>
      <c r="F5432" s="161" t="inlineStr">
        <is>
          <t>fuel_exports_pct_merch</t>
        </is>
      </c>
      <c r="G5432" s="161" t="n">
        <v>2.877</v>
      </c>
      <c r="H5432" s="161" t="inlineStr">
        <is>
          <t>2024</t>
        </is>
      </c>
      <c r="I5432" s="161" t="inlineStr">
        <is>
          <t>API_TX_VAL_FUEL_ZS_UN_DS2_en_csv_v2_33055.zip</t>
        </is>
      </c>
    </row>
    <row r="5433" ht="13" customHeight="1">
      <c r="A5433" s="161" t="inlineStr">
        <is>
          <t>GTM</t>
        </is>
      </c>
      <c r="B5433" s="161" t="inlineStr">
        <is>
          <t>Guatemala</t>
        </is>
      </c>
      <c r="C5433" s="161" t="inlineStr">
        <is>
          <t>Latin America &amp; Caribbean</t>
        </is>
      </c>
      <c r="D5433" s="161" t="inlineStr">
        <is>
          <t>Upper middle income</t>
        </is>
      </c>
      <c r="E5433" s="161" t="b">
        <v>0</v>
      </c>
      <c r="F5433" s="161" t="inlineStr">
        <is>
          <t>fuel_imports_pct_merch</t>
        </is>
      </c>
      <c r="G5433" s="161" t="n">
        <v>15.337</v>
      </c>
      <c r="H5433" s="161" t="inlineStr">
        <is>
          <t>2024</t>
        </is>
      </c>
      <c r="I5433" s="161" t="inlineStr">
        <is>
          <t>API_TM_VAL_FUEL_ZS_UN_DS2_en_csv_v2_36140.zip</t>
        </is>
      </c>
    </row>
    <row r="5434" ht="13" customHeight="1">
      <c r="A5434" s="161" t="inlineStr">
        <is>
          <t>GTM</t>
        </is>
      </c>
      <c r="B5434" s="161" t="inlineStr">
        <is>
          <t>Guatemala</t>
        </is>
      </c>
      <c r="C5434" s="161" t="inlineStr">
        <is>
          <t>Latin America &amp; Caribbean</t>
        </is>
      </c>
      <c r="D5434" s="161" t="inlineStr">
        <is>
          <t>Upper middle income</t>
        </is>
      </c>
      <c r="E5434" s="161" t="b">
        <v>0</v>
      </c>
      <c r="F5434" s="161" t="inlineStr">
        <is>
          <t>energy_import_dep_pct</t>
        </is>
      </c>
      <c r="G5434" s="161" t="n">
        <v>38.364</v>
      </c>
      <c r="H5434" s="161" t="inlineStr">
        <is>
          <t>2022</t>
        </is>
      </c>
      <c r="I5434" s="161" t="inlineStr">
        <is>
          <t>API_EG_IMP_CONS_ZS_DS2_en_csv_v2_160768.zip</t>
        </is>
      </c>
    </row>
    <row r="5435" ht="13" customHeight="1">
      <c r="A5435" s="161" t="inlineStr">
        <is>
          <t>GTM</t>
        </is>
      </c>
      <c r="B5435" s="161" t="inlineStr">
        <is>
          <t>Guatemala</t>
        </is>
      </c>
      <c r="C5435" s="161" t="inlineStr">
        <is>
          <t>Latin America &amp; Caribbean</t>
        </is>
      </c>
      <c r="D5435" s="161" t="inlineStr">
        <is>
          <t>Upper middle income</t>
        </is>
      </c>
      <c r="E5435" s="161" t="b">
        <v>0</v>
      </c>
      <c r="F5435" s="161" t="inlineStr">
        <is>
          <t>fossil_rents_total_pct_gdp</t>
        </is>
      </c>
      <c r="G5435" s="161" t="n">
        <v>0.118</v>
      </c>
      <c r="H5435" s="161" t="inlineStr">
        <is>
          <t>2021</t>
        </is>
      </c>
      <c r="I5435" s="161" t="inlineStr">
        <is>
          <t>WDI NY.GDP.PETR+NGAS+COAL.RT.ZS</t>
        </is>
      </c>
    </row>
    <row r="5436" ht="13" customHeight="1">
      <c r="A5436" s="161" t="inlineStr">
        <is>
          <t>GTM</t>
        </is>
      </c>
      <c r="B5436" s="161" t="inlineStr">
        <is>
          <t>Guatemala</t>
        </is>
      </c>
      <c r="C5436" s="161" t="inlineStr">
        <is>
          <t>Latin America &amp; Caribbean</t>
        </is>
      </c>
      <c r="D5436" s="161" t="inlineStr">
        <is>
          <t>Upper middle income</t>
        </is>
      </c>
      <c r="E5436" s="161" t="b">
        <v>0</v>
      </c>
      <c r="F5436" s="161" t="inlineStr">
        <is>
          <t>oil_rents_pct_gdp</t>
        </is>
      </c>
      <c r="G5436" s="161" t="n">
        <v>0.118</v>
      </c>
      <c r="H5436" s="161" t="inlineStr">
        <is>
          <t>2021</t>
        </is>
      </c>
      <c r="I5436" s="161" t="inlineStr">
        <is>
          <t>API_NY_GDP_PETR_RT_ZS_DS2_en_csv_v2_40227.zip</t>
        </is>
      </c>
    </row>
    <row r="5437" ht="13" customHeight="1">
      <c r="A5437" s="161" t="inlineStr">
        <is>
          <t>GTM</t>
        </is>
      </c>
      <c r="B5437" s="161" t="inlineStr">
        <is>
          <t>Guatemala</t>
        </is>
      </c>
      <c r="C5437" s="161" t="inlineStr">
        <is>
          <t>Latin America &amp; Caribbean</t>
        </is>
      </c>
      <c r="D5437" s="161" t="inlineStr">
        <is>
          <t>Upper middle income</t>
        </is>
      </c>
      <c r="E5437" s="161" t="b">
        <v>0</v>
      </c>
      <c r="F5437" s="161" t="inlineStr">
        <is>
          <t>gas_rents_pct_gdp</t>
        </is>
      </c>
      <c r="G5437" s="161" t="n">
        <v>0</v>
      </c>
      <c r="H5437" s="161" t="inlineStr">
        <is>
          <t>2021</t>
        </is>
      </c>
      <c r="I5437" s="161" t="inlineStr">
        <is>
          <t>API_NY_GDP_NGAS_RT_ZS_DS2_en_csv_v2_35861.zip</t>
        </is>
      </c>
    </row>
    <row r="5438" ht="13" customHeight="1">
      <c r="A5438" s="161" t="inlineStr">
        <is>
          <t>GTM</t>
        </is>
      </c>
      <c r="B5438" s="161" t="inlineStr">
        <is>
          <t>Guatemala</t>
        </is>
      </c>
      <c r="C5438" s="161" t="inlineStr">
        <is>
          <t>Latin America &amp; Caribbean</t>
        </is>
      </c>
      <c r="D5438" s="161" t="inlineStr">
        <is>
          <t>Upper middle income</t>
        </is>
      </c>
      <c r="E5438" s="161" t="b">
        <v>0</v>
      </c>
      <c r="F5438" s="161" t="inlineStr">
        <is>
          <t>coal_rents_pct_gdp</t>
        </is>
      </c>
      <c r="G5438" s="161" t="n">
        <v>0</v>
      </c>
      <c r="H5438" s="161" t="inlineStr">
        <is>
          <t>2021</t>
        </is>
      </c>
      <c r="I5438" s="161" t="inlineStr">
        <is>
          <t>API_NY_GDP_COAL_RT_ZS_DS2_en_csv_v2_35370.zip</t>
        </is>
      </c>
    </row>
    <row r="5439" ht="13" customHeight="1">
      <c r="A5439" s="161" t="inlineStr">
        <is>
          <t>GTM</t>
        </is>
      </c>
      <c r="B5439" s="161" t="inlineStr">
        <is>
          <t>Guatemala</t>
        </is>
      </c>
      <c r="C5439" s="161" t="inlineStr">
        <is>
          <t>Latin America &amp; Caribbean</t>
        </is>
      </c>
      <c r="D5439" s="161" t="inlineStr">
        <is>
          <t>Upper middle income</t>
        </is>
      </c>
      <c r="E5439" s="161" t="b">
        <v>0</v>
      </c>
      <c r="F5439" s="161" t="inlineStr">
        <is>
          <t>other_fossil_gen_share_pct</t>
        </is>
      </c>
      <c r="G5439" s="161" t="n">
        <v>15.833</v>
      </c>
      <c r="H5439" s="161" t="inlineStr">
        <is>
          <t>2024</t>
        </is>
      </c>
      <c r="I5439" s="161" t="inlineStr">
        <is>
          <t>release_generation_yearly_global.csv</t>
        </is>
      </c>
    </row>
    <row r="5440" ht="13" customHeight="1">
      <c r="A5440" s="161" t="inlineStr">
        <is>
          <t>GTM</t>
        </is>
      </c>
      <c r="B5440" s="161" t="inlineStr">
        <is>
          <t>Guatemala</t>
        </is>
      </c>
      <c r="C5440" s="161" t="inlineStr">
        <is>
          <t>Latin America &amp; Caribbean</t>
        </is>
      </c>
      <c r="D5440" s="161" t="inlineStr">
        <is>
          <t>Upper middle income</t>
        </is>
      </c>
      <c r="E5440" s="161" t="b">
        <v>0</v>
      </c>
      <c r="F5440" s="161" t="inlineStr">
        <is>
          <t>renewable_share_electricity_pct</t>
        </is>
      </c>
      <c r="G5440" s="161" t="n">
        <v>72.248</v>
      </c>
      <c r="H5440" s="161" t="inlineStr">
        <is>
          <t>2024</t>
        </is>
      </c>
      <c r="I5440" s="161" t="inlineStr">
        <is>
          <t>imffossilfuelsubsidiesdata.xlsb</t>
        </is>
      </c>
    </row>
    <row r="5441" ht="13" customHeight="1">
      <c r="A5441" s="161" t="inlineStr">
        <is>
          <t>GTM</t>
        </is>
      </c>
      <c r="B5441" s="161" t="inlineStr">
        <is>
          <t>Guatemala</t>
        </is>
      </c>
      <c r="C5441" s="161" t="inlineStr">
        <is>
          <t>Latin America &amp; Caribbean</t>
        </is>
      </c>
      <c r="D5441" s="161" t="inlineStr">
        <is>
          <t>Upper middle income</t>
        </is>
      </c>
      <c r="E5441" s="161" t="b">
        <v>0</v>
      </c>
      <c r="F5441" s="161" t="inlineStr">
        <is>
          <t>re_share_change_pp</t>
        </is>
      </c>
      <c r="G5441" s="161" t="n">
        <v>1.064</v>
      </c>
      <c r="H5441" s="161" t="inlineStr">
        <is>
          <t>2024</t>
        </is>
      </c>
      <c r="I5441" s="161" t="inlineStr">
        <is>
          <t>release_generation_yearly_global.csv</t>
        </is>
      </c>
    </row>
    <row r="5442" ht="13" customHeight="1">
      <c r="A5442" s="161" t="inlineStr">
        <is>
          <t>GTM</t>
        </is>
      </c>
      <c r="B5442" s="161" t="inlineStr">
        <is>
          <t>Guatemala</t>
        </is>
      </c>
      <c r="C5442" s="161" t="inlineStr">
        <is>
          <t>Latin America &amp; Caribbean</t>
        </is>
      </c>
      <c r="D5442" s="161" t="inlineStr">
        <is>
          <t>Upper middle income</t>
        </is>
      </c>
      <c r="E5442" s="161" t="b">
        <v>0</v>
      </c>
      <c r="F5442" s="161" t="inlineStr">
        <is>
          <t>re_capacity_growth_pct</t>
        </is>
      </c>
      <c r="G5442" s="161" t="n">
        <v>0</v>
      </c>
      <c r="H5442" s="161" t="inlineStr">
        <is>
          <t>2024</t>
        </is>
      </c>
      <c r="I5442" s="161" t="inlineStr">
        <is>
          <t>release_generation_yearly_global.csv</t>
        </is>
      </c>
    </row>
    <row r="5443" ht="13" customHeight="1">
      <c r="A5443" s="161" t="inlineStr">
        <is>
          <t>GTM</t>
        </is>
      </c>
      <c r="B5443" s="161" t="inlineStr">
        <is>
          <t>Guatemala</t>
        </is>
      </c>
      <c r="C5443" s="161" t="inlineStr">
        <is>
          <t>Latin America &amp; Caribbean</t>
        </is>
      </c>
      <c r="D5443" s="161" t="inlineStr">
        <is>
          <t>Upper middle income</t>
        </is>
      </c>
      <c r="E5443" s="161" t="b">
        <v>0</v>
      </c>
      <c r="F5443" s="161" t="inlineStr">
        <is>
          <t>inn_total_inv_2030_pct_gdp</t>
        </is>
      </c>
      <c r="G5443" s="161" t="n">
        <v>4.24063380737837</v>
      </c>
      <c r="H5443" s="161" t="inlineStr">
        <is>
          <t>2030</t>
        </is>
      </c>
      <c r="I5443" s="161" t="inlineStr">
        <is>
          <t>Mitigation_Investment_Needs_v1.1.xlsx (InvestmentNeeds v1.1, model output)</t>
        </is>
      </c>
    </row>
    <row r="5444" ht="13" customHeight="1">
      <c r="A5444" s="161" t="inlineStr">
        <is>
          <t>GTM</t>
        </is>
      </c>
      <c r="B5444" s="161" t="inlineStr">
        <is>
          <t>Guatemala</t>
        </is>
      </c>
      <c r="C5444" s="161" t="inlineStr">
        <is>
          <t>Latin America &amp; Caribbean</t>
        </is>
      </c>
      <c r="D5444" s="161" t="inlineStr">
        <is>
          <t>Upper middle income</t>
        </is>
      </c>
      <c r="E5444" s="161" t="b">
        <v>0</v>
      </c>
      <c r="F5444" s="161" t="inlineStr">
        <is>
          <t>inn_incr_inv_2030_pct_gdp</t>
        </is>
      </c>
      <c r="G5444" s="161" t="n">
        <v>1.01775211377081</v>
      </c>
      <c r="H5444" s="161" t="inlineStr">
        <is>
          <t>2030</t>
        </is>
      </c>
      <c r="I5444" s="161" t="inlineStr">
        <is>
          <t>Mitigation_Investment_Needs_v1.1.xlsx (InvestmentNeeds v1.1, model output)</t>
        </is>
      </c>
    </row>
    <row r="5445" ht="13" customHeight="1">
      <c r="A5445" s="161" t="inlineStr">
        <is>
          <t>GTM</t>
        </is>
      </c>
      <c r="B5445" s="161" t="inlineStr">
        <is>
          <t>Guatemala</t>
        </is>
      </c>
      <c r="C5445" s="161" t="inlineStr">
        <is>
          <t>Latin America &amp; Caribbean</t>
        </is>
      </c>
      <c r="D5445" s="161" t="inlineStr">
        <is>
          <t>Upper middle income</t>
        </is>
      </c>
      <c r="E5445" s="161" t="b">
        <v>0</v>
      </c>
      <c r="F5445" s="161" t="inlineStr">
        <is>
          <t>inn_incr_inv_gen_2030_pct_gdp</t>
        </is>
      </c>
      <c r="G5445" s="161" t="n">
        <v>0.2846665327936747</v>
      </c>
      <c r="H5445" s="161" t="inlineStr">
        <is>
          <t>2030</t>
        </is>
      </c>
      <c r="I5445" s="161" t="inlineStr">
        <is>
          <t>Mitigation_Investment_Needs_v1.1.xlsx (InvestmentNeeds v1.1, model output)</t>
        </is>
      </c>
    </row>
    <row r="5446" ht="13" customHeight="1">
      <c r="A5446" s="161" t="inlineStr">
        <is>
          <t>GTM</t>
        </is>
      </c>
      <c r="B5446" s="161" t="inlineStr">
        <is>
          <t>Guatemala</t>
        </is>
      </c>
      <c r="C5446" s="161" t="inlineStr">
        <is>
          <t>Latin America &amp; Caribbean</t>
        </is>
      </c>
      <c r="D5446" s="161" t="inlineStr">
        <is>
          <t>Upper middle income</t>
        </is>
      </c>
      <c r="E5446" s="161" t="b">
        <v>0</v>
      </c>
      <c r="F5446" s="161" t="inlineStr">
        <is>
          <t>inn_incr_inv_grid_2030_pct_gdp</t>
        </is>
      </c>
      <c r="G5446" s="161" t="n">
        <v>0.195199908201377</v>
      </c>
      <c r="H5446" s="161" t="inlineStr">
        <is>
          <t>2030</t>
        </is>
      </c>
      <c r="I5446" s="161" t="inlineStr">
        <is>
          <t>Mitigation_Investment_Needs_v1.1.xlsx (InvestmentNeeds v1.1, model output)</t>
        </is>
      </c>
    </row>
    <row r="5447" ht="13" customHeight="1">
      <c r="A5447" s="161" t="inlineStr">
        <is>
          <t>GTM</t>
        </is>
      </c>
      <c r="B5447" s="161" t="inlineStr">
        <is>
          <t>Guatemala</t>
        </is>
      </c>
      <c r="C5447" s="161" t="inlineStr">
        <is>
          <t>Latin America &amp; Caribbean</t>
        </is>
      </c>
      <c r="D5447" s="161" t="inlineStr">
        <is>
          <t>Upper middle income</t>
        </is>
      </c>
      <c r="E5447" s="161" t="b">
        <v>0</v>
      </c>
      <c r="F5447" s="161" t="inlineStr">
        <is>
          <t>inn_incr_inv_trn_2030_pct_gdp</t>
        </is>
      </c>
      <c r="G5447" s="161" t="n">
        <v>0.1620196649917053</v>
      </c>
      <c r="H5447" s="161" t="inlineStr">
        <is>
          <t>2030</t>
        </is>
      </c>
      <c r="I5447" s="161" t="inlineStr">
        <is>
          <t>Mitigation_Investment_Needs_v1.1.xlsx (InvestmentNeeds v1.1, model output)</t>
        </is>
      </c>
    </row>
    <row r="5448" ht="13" customHeight="1">
      <c r="A5448" s="161" t="inlineStr">
        <is>
          <t>GTM</t>
        </is>
      </c>
      <c r="B5448" s="161" t="inlineStr">
        <is>
          <t>Guatemala</t>
        </is>
      </c>
      <c r="C5448" s="161" t="inlineStr">
        <is>
          <t>Latin America &amp; Caribbean</t>
        </is>
      </c>
      <c r="D5448" s="161" t="inlineStr">
        <is>
          <t>Upper middle income</t>
        </is>
      </c>
      <c r="E5448" s="161" t="b">
        <v>0</v>
      </c>
      <c r="F5448" s="161" t="inlineStr">
        <is>
          <t>inn_incr_inv_bld_2030_pct_gdp</t>
        </is>
      </c>
      <c r="G5448" s="161" t="n">
        <v>0.08587312606645291</v>
      </c>
      <c r="H5448" s="161" t="inlineStr">
        <is>
          <t>2030</t>
        </is>
      </c>
      <c r="I5448" s="161" t="inlineStr">
        <is>
          <t>Mitigation_Investment_Needs_v1.1.xlsx (InvestmentNeeds v1.1, model output)</t>
        </is>
      </c>
    </row>
    <row r="5449" ht="13" customHeight="1">
      <c r="A5449" s="161" t="inlineStr">
        <is>
          <t>GTM</t>
        </is>
      </c>
      <c r="B5449" s="161" t="inlineStr">
        <is>
          <t>Guatemala</t>
        </is>
      </c>
      <c r="C5449" s="161" t="inlineStr">
        <is>
          <t>Latin America &amp; Caribbean</t>
        </is>
      </c>
      <c r="D5449" s="161" t="inlineStr">
        <is>
          <t>Upper middle income</t>
        </is>
      </c>
      <c r="E5449" s="161" t="b">
        <v>0</v>
      </c>
      <c r="F5449" s="161" t="inlineStr">
        <is>
          <t>inn_incr_inv_ind_2030_pct_gdp</t>
        </is>
      </c>
      <c r="G5449" s="161" t="n">
        <v>0.0422352871842309</v>
      </c>
      <c r="H5449" s="161" t="inlineStr">
        <is>
          <t>2030</t>
        </is>
      </c>
      <c r="I5449" s="161" t="inlineStr">
        <is>
          <t>Mitigation_Investment_Needs_v1.1.xlsx (InvestmentNeeds v1.1, model output)</t>
        </is>
      </c>
    </row>
    <row r="5450" ht="13" customHeight="1">
      <c r="A5450" s="161" t="inlineStr">
        <is>
          <t>GTM</t>
        </is>
      </c>
      <c r="B5450" s="161" t="inlineStr">
        <is>
          <t>Guatemala</t>
        </is>
      </c>
      <c r="C5450" s="161" t="inlineStr">
        <is>
          <t>Latin America &amp; Caribbean</t>
        </is>
      </c>
      <c r="D5450" s="161" t="inlineStr">
        <is>
          <t>Upper middle income</t>
        </is>
      </c>
      <c r="E5450" s="161" t="b">
        <v>0</v>
      </c>
      <c r="F5450" s="161" t="inlineStr">
        <is>
          <t>inn_incr_inv_fuel_2030_pct_gdp</t>
        </is>
      </c>
      <c r="G5450" s="161" t="n">
        <v>0.059391437994316</v>
      </c>
      <c r="H5450" s="161" t="inlineStr">
        <is>
          <t>2030</t>
        </is>
      </c>
      <c r="I5450" s="161" t="inlineStr">
        <is>
          <t>Mitigation_Investment_Needs_v1.1.xlsx (InvestmentNeeds v1.1, model output)</t>
        </is>
      </c>
    </row>
    <row r="5451" ht="13" customHeight="1">
      <c r="A5451" s="161" t="inlineStr">
        <is>
          <t>GTM</t>
        </is>
      </c>
      <c r="B5451" s="161" t="inlineStr">
        <is>
          <t>Guatemala</t>
        </is>
      </c>
      <c r="C5451" s="161" t="inlineStr">
        <is>
          <t>Latin America &amp; Caribbean</t>
        </is>
      </c>
      <c r="D5451" s="161" t="inlineStr">
        <is>
          <t>Upper middle income</t>
        </is>
      </c>
      <c r="E5451" s="161" t="b">
        <v>0</v>
      </c>
      <c r="F5451" s="161" t="inlineStr">
        <is>
          <t>inn_incr_inv_afolu_2030_pct_gdp</t>
        </is>
      </c>
      <c r="G5451" s="161" t="n">
        <v>0.1883661565390522</v>
      </c>
      <c r="H5451" s="161" t="inlineStr">
        <is>
          <t>2030</t>
        </is>
      </c>
      <c r="I5451" s="161" t="inlineStr">
        <is>
          <t>Mitigation_Investment_Needs_v1.1.xlsx (InvestmentNeeds v1.1, model output)</t>
        </is>
      </c>
    </row>
    <row r="5452" ht="13" customHeight="1">
      <c r="A5452" s="161" t="inlineStr">
        <is>
          <t>GTM</t>
        </is>
      </c>
      <c r="B5452" s="161" t="inlineStr">
        <is>
          <t>Guatemala</t>
        </is>
      </c>
      <c r="C5452" s="161" t="inlineStr">
        <is>
          <t>Latin America &amp; Caribbean</t>
        </is>
      </c>
      <c r="D5452" s="161" t="inlineStr">
        <is>
          <t>Upper middle income</t>
        </is>
      </c>
      <c r="E5452" s="161" t="b">
        <v>0</v>
      </c>
      <c r="F5452" s="161" t="inlineStr">
        <is>
          <t>inn_incr_cost_a_2030_pct_gdp</t>
        </is>
      </c>
      <c r="G5452" s="161" t="n">
        <v>0.0487672720557655</v>
      </c>
      <c r="H5452" s="161" t="inlineStr">
        <is>
          <t>2030</t>
        </is>
      </c>
      <c r="I5452" s="161" t="inlineStr">
        <is>
          <t>Mitigation_Investment_Needs_v1.1.xlsx (InvestmentNeeds v1.1, model output)</t>
        </is>
      </c>
    </row>
    <row r="5453" ht="13" customHeight="1">
      <c r="A5453" s="161" t="inlineStr">
        <is>
          <t>GTM</t>
        </is>
      </c>
      <c r="B5453" s="161" t="inlineStr">
        <is>
          <t>Guatemala</t>
        </is>
      </c>
      <c r="C5453" s="161" t="inlineStr">
        <is>
          <t>Latin America &amp; Caribbean</t>
        </is>
      </c>
      <c r="D5453" s="161" t="inlineStr">
        <is>
          <t>Upper middle income</t>
        </is>
      </c>
      <c r="E5453" s="161" t="b">
        <v>0</v>
      </c>
      <c r="F5453" s="161" t="inlineStr">
        <is>
          <t>inn_incr_cost_b_2030_pct_gdp</t>
        </is>
      </c>
      <c r="G5453" s="161" t="n">
        <v>0.0287703592779476</v>
      </c>
      <c r="H5453" s="161" t="inlineStr">
        <is>
          <t>2030</t>
        </is>
      </c>
      <c r="I5453" s="161" t="inlineStr">
        <is>
          <t>Mitigation_Investment_Needs_v1.1.xlsx (InvestmentNeeds v1.1, model output)</t>
        </is>
      </c>
    </row>
    <row r="5454" ht="13" customHeight="1">
      <c r="A5454" s="161" t="inlineStr">
        <is>
          <t>GTM</t>
        </is>
      </c>
      <c r="B5454" s="161" t="inlineStr">
        <is>
          <t>Guatemala</t>
        </is>
      </c>
      <c r="C5454" s="161" t="inlineStr">
        <is>
          <t>Latin America &amp; Caribbean</t>
        </is>
      </c>
      <c r="D5454" s="161" t="inlineStr">
        <is>
          <t>Upper middle income</t>
        </is>
      </c>
      <c r="E5454" s="161" t="b">
        <v>0</v>
      </c>
      <c r="F5454" s="161" t="inlineStr">
        <is>
          <t>inn_incr_cost_c_2030_pct_gdp</t>
        </is>
      </c>
      <c r="G5454" s="161" t="n">
        <v>-0.0074446567874607</v>
      </c>
      <c r="H5454" s="161" t="inlineStr">
        <is>
          <t>2030</t>
        </is>
      </c>
      <c r="I5454" s="161" t="inlineStr">
        <is>
          <t>Mitigation_Investment_Needs_v1.1.xlsx (InvestmentNeeds v1.1, model output)</t>
        </is>
      </c>
    </row>
    <row r="5455" ht="13" customHeight="1">
      <c r="A5455" s="161" t="inlineStr">
        <is>
          <t>GTM</t>
        </is>
      </c>
      <c r="B5455" s="161" t="inlineStr">
        <is>
          <t>Guatemala</t>
        </is>
      </c>
      <c r="C5455" s="161" t="inlineStr">
        <is>
          <t>Latin America &amp; Caribbean</t>
        </is>
      </c>
      <c r="D5455" s="161" t="inlineStr">
        <is>
          <t>Upper middle income</t>
        </is>
      </c>
      <c r="E5455" s="161" t="b">
        <v>0</v>
      </c>
      <c r="F5455" s="161" t="inlineStr">
        <is>
          <t>inn_cost_per_t_b_2030_usd</t>
        </is>
      </c>
      <c r="G5455" s="161" t="n">
        <v>46.7992687312901</v>
      </c>
      <c r="H5455" s="161" t="inlineStr">
        <is>
          <t>2030</t>
        </is>
      </c>
      <c r="I5455" s="161" t="inlineStr">
        <is>
          <t>Mitigation_Investment_Needs_v1.1.xlsx (InvestmentNeeds v1.1, model output)</t>
        </is>
      </c>
    </row>
    <row r="5456" ht="13" customHeight="1">
      <c r="A5456" s="161" t="inlineStr">
        <is>
          <t>GTM</t>
        </is>
      </c>
      <c r="B5456" s="161" t="inlineStr">
        <is>
          <t>Guatemala</t>
        </is>
      </c>
      <c r="C5456" s="161" t="inlineStr">
        <is>
          <t>Latin America &amp; Caribbean</t>
        </is>
      </c>
      <c r="D5456" s="161" t="inlineStr">
        <is>
          <t>Upper middle income</t>
        </is>
      </c>
      <c r="E5456" s="161" t="b">
        <v>0</v>
      </c>
      <c r="F5456" s="161" t="inlineStr">
        <is>
          <t>inn_coc_penalty_2030_pct_gdp</t>
        </is>
      </c>
      <c r="G5456" s="161" t="n">
        <v>0.0833204699075744</v>
      </c>
      <c r="H5456" s="161" t="inlineStr">
        <is>
          <t>2030</t>
        </is>
      </c>
      <c r="I5456" s="161" t="inlineStr">
        <is>
          <t>Mitigation_Investment_Needs_v1.1.xlsx (InvestmentNeeds v1.1, model output)</t>
        </is>
      </c>
    </row>
    <row r="5457" ht="13" customHeight="1">
      <c r="A5457" s="161" t="inlineStr">
        <is>
          <t>GTM</t>
        </is>
      </c>
      <c r="B5457" s="161" t="inlineStr">
        <is>
          <t>Guatemala</t>
        </is>
      </c>
      <c r="C5457" s="161" t="inlineStr">
        <is>
          <t>Latin America &amp; Caribbean</t>
        </is>
      </c>
      <c r="D5457" s="161" t="inlineStr">
        <is>
          <t>Upper middle income</t>
        </is>
      </c>
      <c r="E5457" s="161" t="b">
        <v>0</v>
      </c>
      <c r="F5457" s="161" t="inlineStr">
        <is>
          <t>inn_pima_adj_inv_2030_pct_gdp</t>
        </is>
      </c>
      <c r="G5457" s="161" t="n">
        <v>4.852208206809811</v>
      </c>
      <c r="H5457" s="161" t="inlineStr">
        <is>
          <t>2030</t>
        </is>
      </c>
      <c r="I5457" s="161" t="inlineStr">
        <is>
          <t>Mitigation_Investment_Needs_v1.1.xlsx (InvestmentNeeds v1.1, model output)</t>
        </is>
      </c>
    </row>
    <row r="5458" ht="13" customHeight="1">
      <c r="A5458" s="161" t="inlineStr">
        <is>
          <t>GTM</t>
        </is>
      </c>
      <c r="B5458" s="161" t="inlineStr">
        <is>
          <t>Guatemala</t>
        </is>
      </c>
      <c r="C5458" s="161" t="inlineStr">
        <is>
          <t>Latin America &amp; Caribbean</t>
        </is>
      </c>
      <c r="D5458" s="161" t="inlineStr">
        <is>
          <t>Upper middle income</t>
        </is>
      </c>
      <c r="E5458" s="161" t="b">
        <v>0</v>
      </c>
      <c r="F5458" s="161" t="inlineStr">
        <is>
          <t>nmim_nz_inv_2030_pct_gdp</t>
        </is>
      </c>
      <c r="G5458" s="161" t="n">
        <v>1.598107739983115</v>
      </c>
      <c r="H5458" s="161" t="inlineStr">
        <is>
          <t>2030</t>
        </is>
      </c>
      <c r="I5458" s="161" t="inlineStr">
        <is>
          <t>nmim_summary_v0_2.csv (InvestmentNeeds NMIM v0.2, model output)</t>
        </is>
      </c>
    </row>
    <row r="5459" ht="13" customHeight="1">
      <c r="A5459" s="161" t="inlineStr">
        <is>
          <t>GTM</t>
        </is>
      </c>
      <c r="B5459" s="161" t="inlineStr">
        <is>
          <t>Guatemala</t>
        </is>
      </c>
      <c r="C5459" s="161" t="inlineStr">
        <is>
          <t>Latin America &amp; Caribbean</t>
        </is>
      </c>
      <c r="D5459" s="161" t="inlineStr">
        <is>
          <t>Upper middle income</t>
        </is>
      </c>
      <c r="E5459" s="161" t="b">
        <v>0</v>
      </c>
      <c r="F5459" s="161" t="inlineStr">
        <is>
          <t>nmim_typ1_2030_pct_gdp</t>
        </is>
      </c>
      <c r="G5459" s="161" t="n">
        <v>0.2516837737873136</v>
      </c>
      <c r="H5459" s="161" t="inlineStr">
        <is>
          <t>2030</t>
        </is>
      </c>
      <c r="I5459" s="161" t="inlineStr">
        <is>
          <t>nmim_summary_v0_2.csv (InvestmentNeeds NMIM v0.2, model output)</t>
        </is>
      </c>
    </row>
    <row r="5460" ht="13" customHeight="1">
      <c r="A5460" s="161" t="inlineStr">
        <is>
          <t>GTM</t>
        </is>
      </c>
      <c r="B5460" s="161" t="inlineStr">
        <is>
          <t>Guatemala</t>
        </is>
      </c>
      <c r="C5460" s="161" t="inlineStr">
        <is>
          <t>Latin America &amp; Caribbean</t>
        </is>
      </c>
      <c r="D5460" s="161" t="inlineStr">
        <is>
          <t>Upper middle income</t>
        </is>
      </c>
      <c r="E5460" s="161" t="b">
        <v>0</v>
      </c>
      <c r="F5460" s="161" t="inlineStr">
        <is>
          <t>nmim_typ2_2030_pct_gdp</t>
        </is>
      </c>
      <c r="G5460" s="161" t="n">
        <v>0.1307235903115949</v>
      </c>
      <c r="H5460" s="161" t="inlineStr">
        <is>
          <t>2030</t>
        </is>
      </c>
      <c r="I5460" s="161" t="inlineStr">
        <is>
          <t>nmim_summary_v0_2.csv (InvestmentNeeds NMIM v0.2, model output)</t>
        </is>
      </c>
    </row>
    <row r="5461" ht="13" customHeight="1">
      <c r="A5461" s="161" t="inlineStr">
        <is>
          <t>GTM</t>
        </is>
      </c>
      <c r="B5461" s="161" t="inlineStr">
        <is>
          <t>Guatemala</t>
        </is>
      </c>
      <c r="C5461" s="161" t="inlineStr">
        <is>
          <t>Latin America &amp; Caribbean</t>
        </is>
      </c>
      <c r="D5461" s="161" t="inlineStr">
        <is>
          <t>Upper middle income</t>
        </is>
      </c>
      <c r="E5461" s="161" t="b">
        <v>0</v>
      </c>
      <c r="F5461" s="161" t="inlineStr">
        <is>
          <t>nmim_typ3_2030_pct_gdp</t>
        </is>
      </c>
      <c r="G5461" s="161" t="n">
        <v>0.2406187961946694</v>
      </c>
      <c r="H5461" s="161" t="inlineStr">
        <is>
          <t>2030</t>
        </is>
      </c>
      <c r="I5461" s="161" t="inlineStr">
        <is>
          <t>nmim_summary_v0_2.csv (InvestmentNeeds NMIM v0.2, model output)</t>
        </is>
      </c>
    </row>
    <row r="5462" ht="13" customHeight="1">
      <c r="A5462" s="161" t="inlineStr">
        <is>
          <t>GTM</t>
        </is>
      </c>
      <c r="B5462" s="161" t="inlineStr">
        <is>
          <t>Guatemala</t>
        </is>
      </c>
      <c r="C5462" s="161" t="inlineStr">
        <is>
          <t>Latin America &amp; Caribbean</t>
        </is>
      </c>
      <c r="D5462" s="161" t="inlineStr">
        <is>
          <t>Upper middle income</t>
        </is>
      </c>
      <c r="E5462" s="161" t="b">
        <v>0</v>
      </c>
      <c r="F5462" s="161" t="inlineStr">
        <is>
          <t>nmim_typ4_2030_pct_gdp</t>
        </is>
      </c>
      <c r="G5462" s="161" t="n">
        <v>0.3583323388726593</v>
      </c>
      <c r="H5462" s="161" t="inlineStr">
        <is>
          <t>2030</t>
        </is>
      </c>
      <c r="I5462" s="161" t="inlineStr">
        <is>
          <t>nmim_summary_v0_2.csv (InvestmentNeeds NMIM v0.2, model output)</t>
        </is>
      </c>
    </row>
    <row r="5463" ht="13" customHeight="1">
      <c r="A5463" s="161" t="inlineStr">
        <is>
          <t>GTM</t>
        </is>
      </c>
      <c r="B5463" s="161" t="inlineStr">
        <is>
          <t>Guatemala</t>
        </is>
      </c>
      <c r="C5463" s="161" t="inlineStr">
        <is>
          <t>Latin America &amp; Caribbean</t>
        </is>
      </c>
      <c r="D5463" s="161" t="inlineStr">
        <is>
          <t>Upper middle income</t>
        </is>
      </c>
      <c r="E5463" s="161" t="b">
        <v>0</v>
      </c>
      <c r="F5463" s="161" t="inlineStr">
        <is>
          <t>nmim_typ5_2030_pct_gdp</t>
        </is>
      </c>
      <c r="G5463" s="161" t="n">
        <v>0.6167492410984693</v>
      </c>
      <c r="H5463" s="161" t="inlineStr">
        <is>
          <t>2030</t>
        </is>
      </c>
      <c r="I5463" s="161" t="inlineStr">
        <is>
          <t>nmim_summary_v0_2.csv (InvestmentNeeds NMIM v0.2, model output)</t>
        </is>
      </c>
    </row>
    <row r="5464" ht="13" customHeight="1">
      <c r="A5464" s="161" t="inlineStr">
        <is>
          <t>GTM</t>
        </is>
      </c>
      <c r="B5464" s="161" t="inlineStr">
        <is>
          <t>Guatemala</t>
        </is>
      </c>
      <c r="C5464" s="161" t="inlineStr">
        <is>
          <t>Latin America &amp; Caribbean</t>
        </is>
      </c>
      <c r="D5464" s="161" t="inlineStr">
        <is>
          <t>Upper middle income</t>
        </is>
      </c>
      <c r="E5464" s="161" t="b">
        <v>0</v>
      </c>
      <c r="F5464" s="161" t="inlineStr">
        <is>
          <t>nmim_budget_need_2030_pct_gdp</t>
        </is>
      </c>
      <c r="G5464" s="161" t="n">
        <v>0.3591834754209522</v>
      </c>
      <c r="H5464" s="161" t="inlineStr">
        <is>
          <t>2030</t>
        </is>
      </c>
      <c r="I5464" s="161" t="inlineStr">
        <is>
          <t>nmim_summary_v0_2.csv (InvestmentNeeds NMIM v0.2, model output)</t>
        </is>
      </c>
    </row>
    <row r="5465" ht="13" customHeight="1">
      <c r="A5465" s="161" t="inlineStr">
        <is>
          <t>GTM</t>
        </is>
      </c>
      <c r="B5465" s="161" t="inlineStr">
        <is>
          <t>Guatemala</t>
        </is>
      </c>
      <c r="C5465" s="161" t="inlineStr">
        <is>
          <t>Latin America &amp; Caribbean</t>
        </is>
      </c>
      <c r="D5465" s="161" t="inlineStr">
        <is>
          <t>Upper middle income</t>
        </is>
      </c>
      <c r="E5465" s="161" t="b">
        <v>0</v>
      </c>
      <c r="F5465" s="161" t="inlineStr">
        <is>
          <t>nmim_private_share_2030_pct</t>
        </is>
      </c>
      <c r="G5465" s="161" t="n">
        <v>69.34455335302189</v>
      </c>
      <c r="H5465" s="161" t="inlineStr">
        <is>
          <t>2030</t>
        </is>
      </c>
      <c r="I5465" s="161" t="inlineStr">
        <is>
          <t>nmim_summary_v0_2.csv (InvestmentNeeds NMIM v0.2, model output)</t>
        </is>
      </c>
    </row>
    <row r="5466" ht="13" customHeight="1">
      <c r="A5466" s="161" t="inlineStr">
        <is>
          <t>GTM</t>
        </is>
      </c>
      <c r="B5466" s="161" t="inlineStr">
        <is>
          <t>Guatemala</t>
        </is>
      </c>
      <c r="C5466" s="161" t="inlineStr">
        <is>
          <t>Latin America &amp; Caribbean</t>
        </is>
      </c>
      <c r="D5466" s="161" t="inlineStr">
        <is>
          <t>Upper middle income</t>
        </is>
      </c>
      <c r="E5466" s="161" t="b">
        <v>0</v>
      </c>
      <c r="F5466" s="161" t="inlineStr">
        <is>
          <t>nmim_incr_inv_2030_pct_gdp</t>
        </is>
      </c>
      <c r="G5466" s="161" t="n">
        <v>0.9854762328150958</v>
      </c>
      <c r="H5466" s="161" t="inlineStr">
        <is>
          <t>2030</t>
        </is>
      </c>
      <c r="I5466" s="161" t="inlineStr">
        <is>
          <t>nmim_summary_v0_2.csv (InvestmentNeeds NMIM v0.2, model output)</t>
        </is>
      </c>
    </row>
    <row r="5467" ht="13" customHeight="1">
      <c r="A5467" s="161" t="inlineStr">
        <is>
          <t>GTM</t>
        </is>
      </c>
      <c r="B5467" s="161" t="inlineStr">
        <is>
          <t>Guatemala</t>
        </is>
      </c>
      <c r="C5467" s="161" t="inlineStr">
        <is>
          <t>Latin America &amp; Caribbean</t>
        </is>
      </c>
      <c r="D5467" s="161" t="inlineStr">
        <is>
          <t>Upper middle income</t>
        </is>
      </c>
      <c r="E5467" s="161" t="b">
        <v>0</v>
      </c>
      <c r="F5467" s="161" t="inlineStr">
        <is>
          <t>nmim_incr_inv_2050_pct_gdp</t>
        </is>
      </c>
      <c r="G5467" s="161" t="n">
        <v>0.8864374570189311</v>
      </c>
      <c r="H5467" s="161" t="inlineStr">
        <is>
          <t>2050</t>
        </is>
      </c>
      <c r="I5467" s="161" t="inlineStr">
        <is>
          <t>nmim_summary_v0_2.csv (InvestmentNeeds NMIM v0.2, model output)</t>
        </is>
      </c>
    </row>
    <row r="5468" ht="13" customHeight="1">
      <c r="A5468" s="161" t="inlineStr">
        <is>
          <t>GTM</t>
        </is>
      </c>
      <c r="B5468" s="161" t="inlineStr">
        <is>
          <t>Guatemala</t>
        </is>
      </c>
      <c r="C5468" s="161" t="inlineStr">
        <is>
          <t>Latin America &amp; Caribbean</t>
        </is>
      </c>
      <c r="D5468" s="161" t="inlineStr">
        <is>
          <t>Upper middle income</t>
        </is>
      </c>
      <c r="E5468" s="161" t="b">
        <v>0</v>
      </c>
      <c r="F5468" s="161" t="inlineStr">
        <is>
          <t>nmim_pv_incr_cost_b_pct_gdp</t>
        </is>
      </c>
      <c r="G5468" s="161" t="n">
        <v>-5.81366787130499</v>
      </c>
      <c r="H5468" s="161" t="inlineStr">
        <is>
          <t>2025-2050</t>
        </is>
      </c>
      <c r="I5468" s="161" t="inlineStr">
        <is>
          <t>nmim_summary_v0_2.csv (InvestmentNeeds NMIM v0.2, model output)</t>
        </is>
      </c>
    </row>
    <row r="5469" ht="13" customHeight="1">
      <c r="A5469" s="161" t="inlineStr">
        <is>
          <t>GTM</t>
        </is>
      </c>
      <c r="B5469" s="161" t="inlineStr">
        <is>
          <t>Guatemala</t>
        </is>
      </c>
      <c r="C5469" s="161" t="inlineStr">
        <is>
          <t>Latin America &amp; Caribbean</t>
        </is>
      </c>
      <c r="D5469" s="161" t="inlineStr">
        <is>
          <t>Upper middle income</t>
        </is>
      </c>
      <c r="E5469" s="161" t="b">
        <v>0</v>
      </c>
      <c r="F5469" s="161" t="inlineStr">
        <is>
          <t>price_diesel_usd_litre</t>
        </is>
      </c>
      <c r="G5469" s="161" t="n">
        <v>0.896</v>
      </c>
      <c r="H5469" s="161" t="inlineStr">
        <is>
          <t>2024</t>
        </is>
      </c>
      <c r="I5469" s="161" t="inlineStr">
        <is>
          <t>imffossilfuelsubsidiesdata.xlsb</t>
        </is>
      </c>
    </row>
    <row r="5470" ht="13" customHeight="1">
      <c r="A5470" s="161" t="inlineStr">
        <is>
          <t>GTM</t>
        </is>
      </c>
      <c r="B5470" s="161" t="inlineStr">
        <is>
          <t>Guatemala</t>
        </is>
      </c>
      <c r="C5470" s="161" t="inlineStr">
        <is>
          <t>Latin America &amp; Caribbean</t>
        </is>
      </c>
      <c r="D5470" s="161" t="inlineStr">
        <is>
          <t>Upper middle income</t>
        </is>
      </c>
      <c r="E5470" s="161" t="b">
        <v>0</v>
      </c>
      <c r="F5470" s="161" t="inlineStr">
        <is>
          <t>price_gasoline_usd_litre</t>
        </is>
      </c>
      <c r="G5470" s="161" t="n">
        <v>1.07</v>
      </c>
      <c r="H5470" s="161" t="inlineStr">
        <is>
          <t>2024</t>
        </is>
      </c>
      <c r="I5470" s="161" t="inlineStr">
        <is>
          <t>imffossilfuelsubsidiesdata.xlsb</t>
        </is>
      </c>
    </row>
    <row r="5471" ht="13" customHeight="1">
      <c r="A5471" s="161" t="inlineStr">
        <is>
          <t>GTM</t>
        </is>
      </c>
      <c r="B5471" s="161" t="inlineStr">
        <is>
          <t>Guatemala</t>
        </is>
      </c>
      <c r="C5471" s="161" t="inlineStr">
        <is>
          <t>Latin America &amp; Caribbean</t>
        </is>
      </c>
      <c r="D5471" s="161" t="inlineStr">
        <is>
          <t>Upper middle income</t>
        </is>
      </c>
      <c r="E5471" s="161" t="b">
        <v>0</v>
      </c>
      <c r="F5471" s="161" t="inlineStr">
        <is>
          <t>price_electricity_residential_usd_kwh</t>
        </is>
      </c>
      <c r="G5471" s="161" t="n">
        <v>0.209</v>
      </c>
      <c r="H5471" s="161" t="inlineStr">
        <is>
          <t>2024</t>
        </is>
      </c>
      <c r="I5471" s="161" t="inlineStr">
        <is>
          <t>imffossilfuelsubsidiesdata.xlsb</t>
        </is>
      </c>
    </row>
    <row r="5472" ht="13" customHeight="1">
      <c r="A5472" s="161" t="inlineStr">
        <is>
          <t>GTM</t>
        </is>
      </c>
      <c r="B5472" s="161" t="inlineStr">
        <is>
          <t>Guatemala</t>
        </is>
      </c>
      <c r="C5472" s="161" t="inlineStr">
        <is>
          <t>Latin America &amp; Caribbean</t>
        </is>
      </c>
      <c r="D5472" s="161" t="inlineStr">
        <is>
          <t>Upper middle income</t>
        </is>
      </c>
      <c r="E5472" s="161" t="b">
        <v>0</v>
      </c>
      <c r="F5472" s="161" t="inlineStr">
        <is>
          <t>price_electricity_industry_usd_kwh</t>
        </is>
      </c>
      <c r="G5472" s="161" t="n">
        <v>0.156</v>
      </c>
      <c r="H5472" s="161" t="inlineStr">
        <is>
          <t>2024</t>
        </is>
      </c>
      <c r="I5472" s="161" t="inlineStr">
        <is>
          <t>imffossilfuelsubsidiesdata.xlsb</t>
        </is>
      </c>
    </row>
    <row r="5473" ht="13" customHeight="1">
      <c r="A5473" s="161" t="inlineStr">
        <is>
          <t>GTM</t>
        </is>
      </c>
      <c r="B5473" s="161" t="inlineStr">
        <is>
          <t>Guatemala</t>
        </is>
      </c>
      <c r="C5473" s="161" t="inlineStr">
        <is>
          <t>Latin America &amp; Caribbean</t>
        </is>
      </c>
      <c r="D5473" s="161" t="inlineStr">
        <is>
          <t>Upper middle income</t>
        </is>
      </c>
      <c r="E5473" s="161" t="b">
        <v>0</v>
      </c>
      <c r="F5473" s="161" t="inlineStr">
        <is>
          <t>price_gas_residential_usd_gj</t>
        </is>
      </c>
      <c r="G5473" s="161" t="n">
        <v>12.122</v>
      </c>
      <c r="H5473" s="161" t="inlineStr">
        <is>
          <t>2024</t>
        </is>
      </c>
      <c r="I5473" s="161" t="inlineStr">
        <is>
          <t>imffossilfuelsubsidiesdata.xlsb</t>
        </is>
      </c>
    </row>
    <row r="5474" ht="13" customHeight="1">
      <c r="A5474" s="161" t="inlineStr">
        <is>
          <t>GTM</t>
        </is>
      </c>
      <c r="B5474" s="161" t="inlineStr">
        <is>
          <t>Guatemala</t>
        </is>
      </c>
      <c r="C5474" s="161" t="inlineStr">
        <is>
          <t>Latin America &amp; Caribbean</t>
        </is>
      </c>
      <c r="D5474" s="161" t="inlineStr">
        <is>
          <t>Upper middle income</t>
        </is>
      </c>
      <c r="E5474" s="161" t="b">
        <v>0</v>
      </c>
      <c r="F5474" s="161" t="inlineStr">
        <is>
          <t>price_gas_industry_usd_gj</t>
        </is>
      </c>
      <c r="G5474" s="161" t="n">
        <v>6.853</v>
      </c>
      <c r="H5474" s="161" t="inlineStr">
        <is>
          <t>2024</t>
        </is>
      </c>
      <c r="I5474" s="161" t="inlineStr">
        <is>
          <t>imffossilfuelsubsidiesdata.xlsb</t>
        </is>
      </c>
    </row>
    <row r="5475" ht="13" customHeight="1">
      <c r="A5475" s="161" t="inlineStr">
        <is>
          <t>GTM</t>
        </is>
      </c>
      <c r="B5475" s="161" t="inlineStr">
        <is>
          <t>Guatemala</t>
        </is>
      </c>
      <c r="C5475" s="161" t="inlineStr">
        <is>
          <t>Latin America &amp; Caribbean</t>
        </is>
      </c>
      <c r="D5475" s="161" t="inlineStr">
        <is>
          <t>Upper middle income</t>
        </is>
      </c>
      <c r="E5475" s="161" t="b">
        <v>0</v>
      </c>
      <c r="F5475" s="161" t="inlineStr">
        <is>
          <t>price_gas_power_usd_gj</t>
        </is>
      </c>
      <c r="G5475" s="161" t="n">
        <v>6.191</v>
      </c>
      <c r="H5475" s="161" t="inlineStr">
        <is>
          <t>2024</t>
        </is>
      </c>
      <c r="I5475" s="161" t="inlineStr">
        <is>
          <t>imffossilfuelsubsidiesdata.xlsb</t>
        </is>
      </c>
    </row>
    <row r="5476" ht="13" customHeight="1">
      <c r="A5476" s="161" t="inlineStr">
        <is>
          <t>GTM</t>
        </is>
      </c>
      <c r="B5476" s="161" t="inlineStr">
        <is>
          <t>Guatemala</t>
        </is>
      </c>
      <c r="C5476" s="161" t="inlineStr">
        <is>
          <t>Latin America &amp; Caribbean</t>
        </is>
      </c>
      <c r="D5476" s="161" t="inlineStr">
        <is>
          <t>Upper middle income</t>
        </is>
      </c>
      <c r="E5476" s="161" t="b">
        <v>0</v>
      </c>
      <c r="F5476" s="161" t="inlineStr">
        <is>
          <t>price_coal_residential_usd_gj</t>
        </is>
      </c>
      <c r="G5476" s="161" t="n">
        <v>12.087</v>
      </c>
      <c r="H5476" s="161" t="inlineStr">
        <is>
          <t>2024</t>
        </is>
      </c>
      <c r="I5476" s="161" t="inlineStr">
        <is>
          <t>imffossilfuelsubsidiesdata.xlsb</t>
        </is>
      </c>
    </row>
    <row r="5477" ht="13" customHeight="1">
      <c r="A5477" s="161" t="inlineStr">
        <is>
          <t>GTM</t>
        </is>
      </c>
      <c r="B5477" s="161" t="inlineStr">
        <is>
          <t>Guatemala</t>
        </is>
      </c>
      <c r="C5477" s="161" t="inlineStr">
        <is>
          <t>Latin America &amp; Caribbean</t>
        </is>
      </c>
      <c r="D5477" s="161" t="inlineStr">
        <is>
          <t>Upper middle income</t>
        </is>
      </c>
      <c r="E5477" s="161" t="b">
        <v>0</v>
      </c>
      <c r="F5477" s="161" t="inlineStr">
        <is>
          <t>price_coal_industry_usd_gj</t>
        </is>
      </c>
      <c r="G5477" s="161" t="n">
        <v>6.355</v>
      </c>
      <c r="H5477" s="161" t="inlineStr">
        <is>
          <t>2024</t>
        </is>
      </c>
      <c r="I5477" s="161" t="inlineStr">
        <is>
          <t>imffossilfuelsubsidiesdata.xlsb</t>
        </is>
      </c>
    </row>
    <row r="5478" ht="13" customHeight="1">
      <c r="A5478" s="161" t="inlineStr">
        <is>
          <t>GTM</t>
        </is>
      </c>
      <c r="B5478" s="161" t="inlineStr">
        <is>
          <t>Guatemala</t>
        </is>
      </c>
      <c r="C5478" s="161" t="inlineStr">
        <is>
          <t>Latin America &amp; Caribbean</t>
        </is>
      </c>
      <c r="D5478" s="161" t="inlineStr">
        <is>
          <t>Upper middle income</t>
        </is>
      </c>
      <c r="E5478" s="161" t="b">
        <v>0</v>
      </c>
      <c r="F5478" s="161" t="inlineStr">
        <is>
          <t>price_coal_power_usd_gj</t>
        </is>
      </c>
      <c r="G5478" s="161" t="n">
        <v>5.021</v>
      </c>
      <c r="H5478" s="161" t="inlineStr">
        <is>
          <t>2024</t>
        </is>
      </c>
      <c r="I5478" s="161" t="inlineStr">
        <is>
          <t>imffossilfuelsubsidiesdata.xlsb</t>
        </is>
      </c>
    </row>
    <row r="5479" ht="13" customHeight="1">
      <c r="A5479" s="161" t="inlineStr">
        <is>
          <t>GTM</t>
        </is>
      </c>
      <c r="B5479" s="161" t="inlineStr">
        <is>
          <t>Guatemala</t>
        </is>
      </c>
      <c r="C5479" s="161" t="inlineStr">
        <is>
          <t>Latin America &amp; Caribbean</t>
        </is>
      </c>
      <c r="D5479" s="161" t="inlineStr">
        <is>
          <t>Upper middle income</t>
        </is>
      </c>
      <c r="E5479" s="161" t="b">
        <v>0</v>
      </c>
      <c r="F5479" s="161" t="inlineStr">
        <is>
          <t>power_market_structure</t>
        </is>
      </c>
      <c r="G5479" s="161" t="n">
        <v>3</v>
      </c>
      <c r="H5479" s="161" t="inlineStr">
        <is>
          <t>2013</t>
        </is>
      </c>
      <c r="I5479" s="161" t="inlineStr">
        <is>
          <t>dataverse_files.zip</t>
        </is>
      </c>
    </row>
    <row r="5480" ht="13" customHeight="1">
      <c r="A5480" s="161" t="inlineStr">
        <is>
          <t>GTM</t>
        </is>
      </c>
      <c r="B5480" s="161" t="inlineStr">
        <is>
          <t>Guatemala</t>
        </is>
      </c>
      <c r="C5480" s="161" t="inlineStr">
        <is>
          <t>Latin America &amp; Caribbean</t>
        </is>
      </c>
      <c r="D5480" s="161" t="inlineStr">
        <is>
          <t>Upper middle income</t>
        </is>
      </c>
      <c r="E5480" s="161" t="b">
        <v>0</v>
      </c>
      <c r="F5480" s="161" t="inlineStr">
        <is>
          <t>independent_regulator</t>
        </is>
      </c>
      <c r="G5480" s="161" t="n">
        <v>1</v>
      </c>
      <c r="H5480" s="161" t="inlineStr">
        <is>
          <t>2013</t>
        </is>
      </c>
      <c r="I5480" s="161" t="inlineStr">
        <is>
          <t>dataverse_files.zip</t>
        </is>
      </c>
    </row>
    <row r="5481" ht="13" customHeight="1">
      <c r="A5481" s="161" t="inlineStr">
        <is>
          <t>GTM</t>
        </is>
      </c>
      <c r="B5481" s="161" t="inlineStr">
        <is>
          <t>Guatemala</t>
        </is>
      </c>
      <c r="C5481" s="161" t="inlineStr">
        <is>
          <t>Latin America &amp; Caribbean</t>
        </is>
      </c>
      <c r="D5481" s="161" t="inlineStr">
        <is>
          <t>Upper middle income</t>
        </is>
      </c>
      <c r="E5481" s="161" t="b">
        <v>0</v>
      </c>
      <c r="F5481" s="161" t="inlineStr">
        <is>
          <t>generation_unbundled</t>
        </is>
      </c>
      <c r="G5481" s="161" t="n">
        <v>1</v>
      </c>
      <c r="H5481" s="161" t="inlineStr">
        <is>
          <t>2013</t>
        </is>
      </c>
      <c r="I5481" s="161" t="inlineStr">
        <is>
          <t>dataverse_files.zip</t>
        </is>
      </c>
    </row>
    <row r="5482" ht="13" customHeight="1">
      <c r="A5482" s="161" t="inlineStr">
        <is>
          <t>GTM</t>
        </is>
      </c>
      <c r="B5482" s="161" t="inlineStr">
        <is>
          <t>Guatemala</t>
        </is>
      </c>
      <c r="C5482" s="161" t="inlineStr">
        <is>
          <t>Latin America &amp; Caribbean</t>
        </is>
      </c>
      <c r="D5482" s="161" t="inlineStr">
        <is>
          <t>Upper middle income</t>
        </is>
      </c>
      <c r="E5482" s="161" t="b">
        <v>0</v>
      </c>
      <c r="F5482" s="161" t="inlineStr">
        <is>
          <t>rise_renewable_energy_score</t>
        </is>
      </c>
      <c r="G5482" s="161" t="n">
        <v>22.458</v>
      </c>
      <c r="H5482" s="161" t="inlineStr">
        <is>
          <t>2023</t>
        </is>
      </c>
      <c r="I5482" s="161" t="inlineStr">
        <is>
          <t>WB_RISE_WIDEF.csv</t>
        </is>
      </c>
    </row>
    <row r="5483" ht="13" customHeight="1">
      <c r="A5483" s="161" t="inlineStr">
        <is>
          <t>GTM</t>
        </is>
      </c>
      <c r="B5483" s="161" t="inlineStr">
        <is>
          <t>Guatemala</t>
        </is>
      </c>
      <c r="C5483" s="161" t="inlineStr">
        <is>
          <t>Latin America &amp; Caribbean</t>
        </is>
      </c>
      <c r="D5483" s="161" t="inlineStr">
        <is>
          <t>Upper middle income</t>
        </is>
      </c>
      <c r="E5483" s="161" t="b">
        <v>0</v>
      </c>
      <c r="F5483" s="161" t="inlineStr">
        <is>
          <t>rise_level_playing_field_score</t>
        </is>
      </c>
      <c r="G5483" s="161" t="n">
        <v>0</v>
      </c>
      <c r="H5483" s="161" t="inlineStr">
        <is>
          <t>2023</t>
        </is>
      </c>
      <c r="I5483" s="161" t="inlineStr">
        <is>
          <t>WB_RISE_WIDEF.csv</t>
        </is>
      </c>
    </row>
    <row r="5484" ht="13" customHeight="1">
      <c r="A5484" s="161" t="inlineStr">
        <is>
          <t>GTM</t>
        </is>
      </c>
      <c r="B5484" s="161" t="inlineStr">
        <is>
          <t>Guatemala</t>
        </is>
      </c>
      <c r="C5484" s="161" t="inlineStr">
        <is>
          <t>Latin America &amp; Caribbean</t>
        </is>
      </c>
      <c r="D5484" s="161" t="inlineStr">
        <is>
          <t>Upper middle income</t>
        </is>
      </c>
      <c r="E5484" s="161" t="b">
        <v>0</v>
      </c>
      <c r="F5484" s="161" t="inlineStr">
        <is>
          <t>rise_ee_financing_mechanisms_score</t>
        </is>
      </c>
      <c r="G5484" s="161" t="n">
        <v>50</v>
      </c>
      <c r="H5484" s="161" t="inlineStr">
        <is>
          <t>2023</t>
        </is>
      </c>
      <c r="I5484" s="161" t="inlineStr">
        <is>
          <t>WB_RISE_WIDEF.csv</t>
        </is>
      </c>
    </row>
    <row r="5485" ht="13" customHeight="1">
      <c r="A5485" s="161" t="inlineStr">
        <is>
          <t>GTM</t>
        </is>
      </c>
      <c r="B5485" s="161" t="inlineStr">
        <is>
          <t>Guatemala</t>
        </is>
      </c>
      <c r="C5485" s="161" t="inlineStr">
        <is>
          <t>Latin America &amp; Caribbean</t>
        </is>
      </c>
      <c r="D5485" s="161" t="inlineStr">
        <is>
          <t>Upper middle income</t>
        </is>
      </c>
      <c r="E5485" s="161" t="b">
        <v>0</v>
      </c>
      <c r="F5485" s="161" t="inlineStr">
        <is>
          <t>revenue_pct_gdp</t>
        </is>
      </c>
      <c r="G5485" s="161" t="n">
        <v>12.417</v>
      </c>
      <c r="H5485" s="161" t="inlineStr">
        <is>
          <t>2024</t>
        </is>
      </c>
      <c r="I5485" s="161" t="inlineStr">
        <is>
          <t>dataset_2026-08-26T13_41_09_874550254Z_DEFAULT_INTEGRATION_IMF_RES_WEO_9_0_0.csv</t>
        </is>
      </c>
    </row>
    <row r="5486" ht="13" customHeight="1">
      <c r="A5486" s="161" t="inlineStr">
        <is>
          <t>GTM</t>
        </is>
      </c>
      <c r="B5486" s="161" t="inlineStr">
        <is>
          <t>Guatemala</t>
        </is>
      </c>
      <c r="C5486" s="161" t="inlineStr">
        <is>
          <t>Latin America &amp; Caribbean</t>
        </is>
      </c>
      <c r="D5486" s="161" t="inlineStr">
        <is>
          <t>Upper middle income</t>
        </is>
      </c>
      <c r="E5486" s="161" t="b">
        <v>0</v>
      </c>
      <c r="F5486" s="161" t="inlineStr">
        <is>
          <t>primary_balance_pct_gdp</t>
        </is>
      </c>
      <c r="G5486" s="161" t="n">
        <v>0.65</v>
      </c>
      <c r="H5486" s="161" t="inlineStr">
        <is>
          <t>2024</t>
        </is>
      </c>
      <c r="I5486" s="161" t="inlineStr">
        <is>
          <t>dataset_2026-08-26T13_41_09_874550254Z_DEFAULT_INTEGRATION_IMF_RES_WEO_9_0_0.csv</t>
        </is>
      </c>
    </row>
    <row r="5487" ht="13" customHeight="1">
      <c r="A5487" s="161" t="inlineStr">
        <is>
          <t>GTM</t>
        </is>
      </c>
      <c r="B5487" s="161" t="inlineStr">
        <is>
          <t>Guatemala</t>
        </is>
      </c>
      <c r="C5487" s="161" t="inlineStr">
        <is>
          <t>Latin America &amp; Caribbean</t>
        </is>
      </c>
      <c r="D5487" s="161" t="inlineStr">
        <is>
          <t>Upper middle income</t>
        </is>
      </c>
      <c r="E5487" s="161" t="b">
        <v>0</v>
      </c>
      <c r="F5487" s="161" t="inlineStr">
        <is>
          <t>current_account_pct_gdp</t>
        </is>
      </c>
      <c r="G5487" s="161" t="n">
        <v>2.887</v>
      </c>
      <c r="H5487" s="161" t="inlineStr">
        <is>
          <t>2024</t>
        </is>
      </c>
      <c r="I5487" s="161" t="inlineStr">
        <is>
          <t>dataset_2026-08-26T13_41_09_874550254Z_DEFAULT_INTEGRATION_IMF_RES_WEO_9_0_0.csv</t>
        </is>
      </c>
    </row>
    <row r="5488" ht="13" customHeight="1">
      <c r="A5488" s="161" t="inlineStr">
        <is>
          <t>GTM</t>
        </is>
      </c>
      <c r="B5488" s="161" t="inlineStr">
        <is>
          <t>Guatemala</t>
        </is>
      </c>
      <c r="C5488" s="161" t="inlineStr">
        <is>
          <t>Latin America &amp; Caribbean</t>
        </is>
      </c>
      <c r="D5488" s="161" t="inlineStr">
        <is>
          <t>Upper middle income</t>
        </is>
      </c>
      <c r="E5488" s="161" t="b">
        <v>0</v>
      </c>
      <c r="F5488" s="161" t="inlineStr">
        <is>
          <t>gross_capital_formation_pct_gdp</t>
        </is>
      </c>
      <c r="G5488" s="161" t="n">
        <v>16.684</v>
      </c>
      <c r="H5488" s="161" t="inlineStr">
        <is>
          <t>2024</t>
        </is>
      </c>
      <c r="I5488" s="161" t="inlineStr">
        <is>
          <t>dataset_2026-08-26T13_41_09_874550254Z_DEFAULT_INTEGRATION_IMF_RES_WEO_9_0_0.csv</t>
        </is>
      </c>
    </row>
    <row r="5489" ht="13" customHeight="1">
      <c r="A5489" s="161" t="inlineStr">
        <is>
          <t>GTM</t>
        </is>
      </c>
      <c r="B5489" s="161" t="inlineStr">
        <is>
          <t>Guatemala</t>
        </is>
      </c>
      <c r="C5489" s="161" t="inlineStr">
        <is>
          <t>Latin America &amp; Caribbean</t>
        </is>
      </c>
      <c r="D5489" s="161" t="inlineStr">
        <is>
          <t>Upper middle income</t>
        </is>
      </c>
      <c r="E5489" s="161" t="b">
        <v>0</v>
      </c>
      <c r="F5489" s="161" t="inlineStr">
        <is>
          <t>real_gdp_growth_5y_avg_pct</t>
        </is>
      </c>
      <c r="G5489" s="161" t="n">
        <v>3.525</v>
      </c>
      <c r="H5489" s="161" t="inlineStr">
        <is>
          <t>2020-2024 avg</t>
        </is>
      </c>
      <c r="I5489" s="161" t="inlineStr">
        <is>
          <t>dataset_2026-08-26T13_41_09_874550254Z_DEFAULT_INTEGRATION_IMF_RES_WEO_9_0_0.csv (derived)</t>
        </is>
      </c>
    </row>
    <row r="5490" ht="13" customHeight="1">
      <c r="A5490" s="161" t="inlineStr">
        <is>
          <t>GTM</t>
        </is>
      </c>
      <c r="B5490" s="161" t="inlineStr">
        <is>
          <t>Guatemala</t>
        </is>
      </c>
      <c r="C5490" s="161" t="inlineStr">
        <is>
          <t>Latin America &amp; Caribbean</t>
        </is>
      </c>
      <c r="D5490" s="161" t="inlineStr">
        <is>
          <t>Upper middle income</t>
        </is>
      </c>
      <c r="E5490" s="161" t="b">
        <v>0</v>
      </c>
      <c r="F5490" s="161" t="inlineStr">
        <is>
          <t>int_budget_need_2030_pct_gdp</t>
        </is>
      </c>
      <c r="G5490" s="161" t="n">
        <v>0.273</v>
      </c>
      <c r="H5490" s="161" t="inlineStr">
        <is>
          <t>2030</t>
        </is>
      </c>
      <c r="I5490" s="161" t="inlineStr">
        <is>
          <t>integrated_results.csv (MacroFiscalModels v0.1, model output)</t>
        </is>
      </c>
    </row>
    <row r="5491" ht="13" customHeight="1">
      <c r="A5491" s="161" t="inlineStr">
        <is>
          <t>GTM</t>
        </is>
      </c>
      <c r="B5491" s="161" t="inlineStr">
        <is>
          <t>Guatemala</t>
        </is>
      </c>
      <c r="C5491" s="161" t="inlineStr">
        <is>
          <t>Latin America &amp; Caribbean</t>
        </is>
      </c>
      <c r="D5491" s="161" t="inlineStr">
        <is>
          <t>Upper middle income</t>
        </is>
      </c>
      <c r="E5491" s="161" t="b">
        <v>0</v>
      </c>
      <c r="F5491" s="161" t="inlineStr">
        <is>
          <t>int_pricing_revenue_2030_pct_gdp</t>
        </is>
      </c>
      <c r="G5491" s="161" t="n">
        <v>0.32</v>
      </c>
      <c r="H5491" s="161" t="inlineStr">
        <is>
          <t>2030</t>
        </is>
      </c>
      <c r="I5491" s="161" t="inlineStr">
        <is>
          <t>integrated_results.csv (MacroFiscalModels v0.1, model output)</t>
        </is>
      </c>
    </row>
    <row r="5492" ht="13" customHeight="1">
      <c r="A5492" s="161" t="inlineStr">
        <is>
          <t>GTM</t>
        </is>
      </c>
      <c r="B5492" s="161" t="inlineStr">
        <is>
          <t>Guatemala</t>
        </is>
      </c>
      <c r="C5492" s="161" t="inlineStr">
        <is>
          <t>Latin America &amp; Caribbean</t>
        </is>
      </c>
      <c r="D5492" s="161" t="inlineStr">
        <is>
          <t>Upper middle income</t>
        </is>
      </c>
      <c r="E5492" s="161" t="b">
        <v>0</v>
      </c>
      <c r="F5492" s="161" t="inlineStr">
        <is>
          <t>int_financing_gap_2030_pct_gdp</t>
        </is>
      </c>
      <c r="G5492" s="161" t="n">
        <v>-0.047</v>
      </c>
      <c r="H5492" s="161" t="inlineStr">
        <is>
          <t>2030</t>
        </is>
      </c>
      <c r="I5492" s="161" t="inlineStr">
        <is>
          <t>integrated_results.csv (MacroFiscalModels v0.1, model output)</t>
        </is>
      </c>
    </row>
    <row r="5493" ht="13" customHeight="1">
      <c r="A5493" s="161" t="inlineStr">
        <is>
          <t>GTM</t>
        </is>
      </c>
      <c r="B5493" s="161" t="inlineStr">
        <is>
          <t>Guatemala</t>
        </is>
      </c>
      <c r="C5493" s="161" t="inlineStr">
        <is>
          <t>Latin America &amp; Caribbean</t>
        </is>
      </c>
      <c r="D5493" s="161" t="inlineStr">
        <is>
          <t>Upper middle income</t>
        </is>
      </c>
      <c r="E5493" s="161" t="b">
        <v>0</v>
      </c>
      <c r="F5493" s="161" t="inlineStr">
        <is>
          <t>int_gdp_dev_2050_pct</t>
        </is>
      </c>
      <c r="G5493" s="161" t="n">
        <v>5.914</v>
      </c>
      <c r="H5493" s="161" t="inlineStr">
        <is>
          <t>2050</t>
        </is>
      </c>
      <c r="I5493" s="161" t="inlineStr">
        <is>
          <t>integrated_results.csv (MacroFiscalModels v0.1, model output)</t>
        </is>
      </c>
    </row>
    <row r="5494" ht="13" customHeight="1">
      <c r="A5494" s="161" t="inlineStr">
        <is>
          <t>GTM</t>
        </is>
      </c>
      <c r="B5494" s="161" t="inlineStr">
        <is>
          <t>Guatemala</t>
        </is>
      </c>
      <c r="C5494" s="161" t="inlineStr">
        <is>
          <t>Latin America &amp; Caribbean</t>
        </is>
      </c>
      <c r="D5494" s="161" t="inlineStr">
        <is>
          <t>Upper middle income</t>
        </is>
      </c>
      <c r="E5494" s="161" t="b">
        <v>0</v>
      </c>
      <c r="F5494" s="161" t="inlineStr">
        <is>
          <t>int_debt_2050_pct_gdp</t>
        </is>
      </c>
      <c r="G5494" s="161" t="n">
        <v>26.49</v>
      </c>
      <c r="H5494" s="161" t="inlineStr">
        <is>
          <t>2050</t>
        </is>
      </c>
      <c r="I5494" s="161" t="inlineStr">
        <is>
          <t>integrated_results.csv (MacroFiscalModels v0.1, model output)</t>
        </is>
      </c>
    </row>
    <row r="5495" ht="13" customHeight="1">
      <c r="A5495" s="161" t="inlineStr">
        <is>
          <t>GIN</t>
        </is>
      </c>
      <c r="B5495" s="161" t="inlineStr">
        <is>
          <t>Guinea</t>
        </is>
      </c>
      <c r="C5495" s="161" t="inlineStr">
        <is>
          <t>Sub-Saharan Africa</t>
        </is>
      </c>
      <c r="D5495" s="161" t="inlineStr">
        <is>
          <t>Lower middle income</t>
        </is>
      </c>
      <c r="E5495" s="161" t="b">
        <v>1</v>
      </c>
      <c r="F5495" s="161" t="inlineStr">
        <is>
          <t>interest_to_revenue_pct</t>
        </is>
      </c>
      <c r="G5495" s="161" t="n">
        <v>7.424</v>
      </c>
      <c r="H5495" s="161" t="inlineStr">
        <is>
          <t>2024</t>
        </is>
      </c>
      <c r="I5495" s="161" t="inlineStr">
        <is>
          <t>dataset_2026-08-26T13_41_09_874550254Z_DEFAULT_INTEGRATION_IMF_RES_WEO_9_0_0.csv (derived)</t>
        </is>
      </c>
    </row>
    <row r="5496" ht="13" customHeight="1">
      <c r="A5496" s="161" t="inlineStr">
        <is>
          <t>GIN</t>
        </is>
      </c>
      <c r="B5496" s="161" t="inlineStr">
        <is>
          <t>Guinea</t>
        </is>
      </c>
      <c r="C5496" s="161" t="inlineStr">
        <is>
          <t>Sub-Saharan Africa</t>
        </is>
      </c>
      <c r="D5496" s="161" t="inlineStr">
        <is>
          <t>Lower middle income</t>
        </is>
      </c>
      <c r="E5496" s="161" t="b">
        <v>1</v>
      </c>
      <c r="F5496" s="161" t="inlineStr">
        <is>
          <t>interest_pct_gdp</t>
        </is>
      </c>
      <c r="G5496" s="161" t="n">
        <v>1.156</v>
      </c>
      <c r="H5496" s="161" t="inlineStr">
        <is>
          <t>2024</t>
        </is>
      </c>
      <c r="I5496" s="161" t="inlineStr">
        <is>
          <t>dataset_2026-08-26T13_41_09_874550254Z_DEFAULT_INTEGRATION_IMF_RES_WEO_9_0_0.csv (derived)</t>
        </is>
      </c>
    </row>
    <row r="5497" ht="13" customHeight="1">
      <c r="A5497" s="161" t="inlineStr">
        <is>
          <t>GIN</t>
        </is>
      </c>
      <c r="B5497" s="161" t="inlineStr">
        <is>
          <t>Guinea</t>
        </is>
      </c>
      <c r="C5497" s="161" t="inlineStr">
        <is>
          <t>Sub-Saharan Africa</t>
        </is>
      </c>
      <c r="D5497" s="161" t="inlineStr">
        <is>
          <t>Lower middle income</t>
        </is>
      </c>
      <c r="E5497" s="161" t="b">
        <v>1</v>
      </c>
      <c r="F5497" s="161" t="inlineStr">
        <is>
          <t>gross_debt_pct_gdp</t>
        </is>
      </c>
      <c r="G5497" s="161" t="n">
        <v>48.282</v>
      </c>
      <c r="H5497" s="161" t="inlineStr">
        <is>
          <t>2024</t>
        </is>
      </c>
      <c r="I5497" s="161" t="inlineStr">
        <is>
          <t>dataset_2026-08-26T13_41_09_874550254Z_DEFAULT_INTEGRATION_IMF_RES_WEO_9_0_0.csv</t>
        </is>
      </c>
    </row>
    <row r="5498" ht="13" customHeight="1">
      <c r="A5498" s="161" t="inlineStr">
        <is>
          <t>GIN</t>
        </is>
      </c>
      <c r="B5498" s="161" t="inlineStr">
        <is>
          <t>Guinea</t>
        </is>
      </c>
      <c r="C5498" s="161" t="inlineStr">
        <is>
          <t>Sub-Saharan Africa</t>
        </is>
      </c>
      <c r="D5498" s="161" t="inlineStr">
        <is>
          <t>Lower middle income</t>
        </is>
      </c>
      <c r="E5498" s="161" t="b">
        <v>1</v>
      </c>
      <c r="F5498" s="161" t="inlineStr">
        <is>
          <t>tax_revenue_pct_gdp</t>
        </is>
      </c>
      <c r="G5498" s="161" t="n">
        <v>12.312</v>
      </c>
      <c r="H5498" s="161" t="inlineStr">
        <is>
          <t>2024</t>
        </is>
      </c>
      <c r="I5498" s="161" t="inlineStr">
        <is>
          <t>world-imf2026.xlsx</t>
        </is>
      </c>
    </row>
    <row r="5499" ht="13" customHeight="1">
      <c r="A5499" s="161" t="inlineStr">
        <is>
          <t>GIN</t>
        </is>
      </c>
      <c r="B5499" s="161" t="inlineStr">
        <is>
          <t>Guinea</t>
        </is>
      </c>
      <c r="C5499" s="161" t="inlineStr">
        <is>
          <t>Sub-Saharan Africa</t>
        </is>
      </c>
      <c r="D5499" s="161" t="inlineStr">
        <is>
          <t>Lower middle income</t>
        </is>
      </c>
      <c r="E5499" s="161" t="b">
        <v>1</v>
      </c>
      <c r="F5499" s="161" t="inlineStr">
        <is>
          <t>capex_execution_rate_pct</t>
        </is>
      </c>
      <c r="G5499" s="161" t="n">
        <v>33.459</v>
      </c>
      <c r="H5499" s="161" t="inlineStr">
        <is>
          <t>2022</t>
        </is>
      </c>
      <c r="I5499" s="161" t="inlineStr">
        <is>
          <t>WB_BOOST_WIDEF.csv</t>
        </is>
      </c>
    </row>
    <row r="5500" ht="13" customHeight="1">
      <c r="A5500" s="161" t="inlineStr">
        <is>
          <t>GIN</t>
        </is>
      </c>
      <c r="B5500" s="161" t="inlineStr">
        <is>
          <t>Guinea</t>
        </is>
      </c>
      <c r="C5500" s="161" t="inlineStr">
        <is>
          <t>Sub-Saharan Africa</t>
        </is>
      </c>
      <c r="D5500" s="161" t="inlineStr">
        <is>
          <t>Lower middle income</t>
        </is>
      </c>
      <c r="E5500" s="161" t="b">
        <v>1</v>
      </c>
      <c r="F5500" s="161" t="inlineStr">
        <is>
          <t>pefa_pi11_pim_score</t>
        </is>
      </c>
      <c r="G5500" s="161" t="n">
        <v>1.5</v>
      </c>
      <c r="H5500" s="161" t="inlineStr">
        <is>
          <t>2018</t>
        </is>
      </c>
      <c r="I5500" s="161" t="inlineStr">
        <is>
          <t>assessments_1787749571.csv</t>
        </is>
      </c>
    </row>
    <row r="5501" ht="13" customHeight="1">
      <c r="A5501" s="161" t="inlineStr">
        <is>
          <t>GIN</t>
        </is>
      </c>
      <c r="B5501" s="161" t="inlineStr">
        <is>
          <t>Guinea</t>
        </is>
      </c>
      <c r="C5501" s="161" t="inlineStr">
        <is>
          <t>Sub-Saharan Africa</t>
        </is>
      </c>
      <c r="D5501" s="161" t="inlineStr">
        <is>
          <t>Lower middle income</t>
        </is>
      </c>
      <c r="E5501" s="161" t="b">
        <v>1</v>
      </c>
      <c r="F5501" s="161" t="inlineStr">
        <is>
          <t>pefa_pi122_asset_monitoring</t>
        </is>
      </c>
      <c r="G5501" s="161" t="n">
        <v>1</v>
      </c>
      <c r="H5501" s="161" t="inlineStr">
        <is>
          <t>2018</t>
        </is>
      </c>
      <c r="I5501" s="161" t="inlineStr">
        <is>
          <t>assessments_1787749571.csv</t>
        </is>
      </c>
    </row>
    <row r="5502" ht="13" customHeight="1">
      <c r="A5502" s="161" t="inlineStr">
        <is>
          <t>GIN</t>
        </is>
      </c>
      <c r="B5502" s="161" t="inlineStr">
        <is>
          <t>Guinea</t>
        </is>
      </c>
      <c r="C5502" s="161" t="inlineStr">
        <is>
          <t>Sub-Saharan Africa</t>
        </is>
      </c>
      <c r="D5502" s="161" t="inlineStr">
        <is>
          <t>Lower middle income</t>
        </is>
      </c>
      <c r="E5502" s="161" t="b">
        <v>1</v>
      </c>
      <c r="F5502" s="161" t="inlineStr">
        <is>
          <t>climate_pfm_diagnostic_on_record</t>
        </is>
      </c>
      <c r="G5502" s="161" t="n">
        <v>0</v>
      </c>
      <c r="H5502" s="161" t="inlineStr">
        <is>
          <t>2022</t>
        </is>
      </c>
      <c r="I5502" s="161" t="inlineStr">
        <is>
          <t>UNDP-Global-Climate-Public-Finance-Review-2022.pdf (Table 4.2)</t>
        </is>
      </c>
    </row>
    <row r="5503" ht="13" customHeight="1">
      <c r="A5503" s="161" t="inlineStr">
        <is>
          <t>GIN</t>
        </is>
      </c>
      <c r="B5503" s="161" t="inlineStr">
        <is>
          <t>Guinea</t>
        </is>
      </c>
      <c r="C5503" s="161" t="inlineStr">
        <is>
          <t>Sub-Saharan Africa</t>
        </is>
      </c>
      <c r="D5503" s="161" t="inlineStr">
        <is>
          <t>Lower middle income</t>
        </is>
      </c>
      <c r="E5503" s="161" t="b">
        <v>1</v>
      </c>
      <c r="F5503" s="161" t="inlineStr">
        <is>
          <t>ids_official_private_rate_spread_pp</t>
        </is>
      </c>
      <c r="G5503" s="161" t="n">
        <v>-0.725</v>
      </c>
      <c r="H5503" s="161" t="inlineStr">
        <is>
          <t>2024</t>
        </is>
      </c>
      <c r="I5503" s="161" t="inlineStr">
        <is>
          <t>P_Data_Extract_From_International_Debt_Statistics__2_.xlsx</t>
        </is>
      </c>
    </row>
    <row r="5504" ht="13" customHeight="1">
      <c r="A5504" s="161" t="inlineStr">
        <is>
          <t>GIN</t>
        </is>
      </c>
      <c r="B5504" s="161" t="inlineStr">
        <is>
          <t>Guinea</t>
        </is>
      </c>
      <c r="C5504" s="161" t="inlineStr">
        <is>
          <t>Sub-Saharan Africa</t>
        </is>
      </c>
      <c r="D5504" s="161" t="inlineStr">
        <is>
          <t>Lower middle income</t>
        </is>
      </c>
      <c r="E5504" s="161" t="b">
        <v>1</v>
      </c>
      <c r="F5504" s="161" t="inlineStr">
        <is>
          <t>ids_private_creditor_rate_pct</t>
        </is>
      </c>
      <c r="G5504" s="161" t="n">
        <v>1.5</v>
      </c>
      <c r="H5504" s="161" t="inlineStr">
        <is>
          <t>2021</t>
        </is>
      </c>
      <c r="I5504" s="161" t="inlineStr">
        <is>
          <t>P_Data_Extract_From_International_Debt_Statistics__2_.xlsx</t>
        </is>
      </c>
    </row>
    <row r="5505" ht="13" customHeight="1">
      <c r="A5505" s="161" t="inlineStr">
        <is>
          <t>GIN</t>
        </is>
      </c>
      <c r="B5505" s="161" t="inlineStr">
        <is>
          <t>Guinea</t>
        </is>
      </c>
      <c r="C5505" s="161" t="inlineStr">
        <is>
          <t>Sub-Saharan Africa</t>
        </is>
      </c>
      <c r="D5505" s="161" t="inlineStr">
        <is>
          <t>Lower middle income</t>
        </is>
      </c>
      <c r="E5505" s="161" t="b">
        <v>1</v>
      </c>
      <c r="F5505" s="161" t="inlineStr">
        <is>
          <t>ids_avg_maturity_years</t>
        </is>
      </c>
      <c r="G5505" s="161" t="n">
        <v>32.614</v>
      </c>
      <c r="H5505" s="161" t="inlineStr">
        <is>
          <t>2024</t>
        </is>
      </c>
      <c r="I5505" s="161" t="inlineStr">
        <is>
          <t>P_Data_Extract_From_International_Debt_Statistics__2_.xlsx</t>
        </is>
      </c>
    </row>
    <row r="5506" ht="13" customHeight="1">
      <c r="A5506" s="161" t="inlineStr">
        <is>
          <t>GIN</t>
        </is>
      </c>
      <c r="B5506" s="161" t="inlineStr">
        <is>
          <t>Guinea</t>
        </is>
      </c>
      <c r="C5506" s="161" t="inlineStr">
        <is>
          <t>Sub-Saharan Africa</t>
        </is>
      </c>
      <c r="D5506" s="161" t="inlineStr">
        <is>
          <t>Lower middle income</t>
        </is>
      </c>
      <c r="E5506" s="161" t="b">
        <v>1</v>
      </c>
      <c r="F5506" s="161" t="inlineStr">
        <is>
          <t>mitigation_finance_received_pct_gdp</t>
        </is>
      </c>
      <c r="G5506" s="161" t="n">
        <v>0.892</v>
      </c>
      <c r="H5506" s="161" t="inlineStr">
        <is>
          <t>2024</t>
        </is>
      </c>
      <c r="I5506" s="161" t="inlineStr">
        <is>
          <t>CRDF-RP_2024.xlsx + WEO</t>
        </is>
      </c>
    </row>
    <row r="5507" ht="13" customHeight="1">
      <c r="A5507" s="161" t="inlineStr">
        <is>
          <t>GIN</t>
        </is>
      </c>
      <c r="B5507" s="161" t="inlineStr">
        <is>
          <t>Guinea</t>
        </is>
      </c>
      <c r="C5507" s="161" t="inlineStr">
        <is>
          <t>Sub-Saharan Africa</t>
        </is>
      </c>
      <c r="D5507" s="161" t="inlineStr">
        <is>
          <t>Lower middle income</t>
        </is>
      </c>
      <c r="E5507" s="161" t="b">
        <v>1</v>
      </c>
      <c r="F5507" s="161" t="inlineStr">
        <is>
          <t>ids_multilateral_share_pct</t>
        </is>
      </c>
      <c r="G5507" s="161" t="n">
        <v>46.533</v>
      </c>
      <c r="H5507" s="161" t="inlineStr">
        <is>
          <t>2024</t>
        </is>
      </c>
      <c r="I5507" s="161" t="inlineStr">
        <is>
          <t>P_Data_Extract_From_International_Debt_Statistics__2_.xlsx</t>
        </is>
      </c>
    </row>
    <row r="5508" ht="13" customHeight="1">
      <c r="A5508" s="161" t="inlineStr">
        <is>
          <t>GIN</t>
        </is>
      </c>
      <c r="B5508" s="161" t="inlineStr">
        <is>
          <t>Guinea</t>
        </is>
      </c>
      <c r="C5508" s="161" t="inlineStr">
        <is>
          <t>Sub-Saharan Africa</t>
        </is>
      </c>
      <c r="D5508" s="161" t="inlineStr">
        <is>
          <t>Lower middle income</t>
        </is>
      </c>
      <c r="E5508" s="161" t="b">
        <v>1</v>
      </c>
      <c r="F5508" s="161" t="inlineStr">
        <is>
          <t>ids_private_creditor_share_pct</t>
        </is>
      </c>
      <c r="G5508" s="161" t="n">
        <v>14.873</v>
      </c>
      <c r="H5508" s="161" t="inlineStr">
        <is>
          <t>2024</t>
        </is>
      </c>
      <c r="I5508" s="161" t="inlineStr">
        <is>
          <t>P_Data_Extract_From_International_Debt_Statistics__2_.xlsx</t>
        </is>
      </c>
    </row>
    <row r="5509" ht="13" customHeight="1">
      <c r="A5509" s="161" t="inlineStr">
        <is>
          <t>GIN</t>
        </is>
      </c>
      <c r="B5509" s="161" t="inlineStr">
        <is>
          <t>Guinea</t>
        </is>
      </c>
      <c r="C5509" s="161" t="inlineStr">
        <is>
          <t>Sub-Saharan Africa</t>
        </is>
      </c>
      <c r="D5509" s="161" t="inlineStr">
        <is>
          <t>Lower middle income</t>
        </is>
      </c>
      <c r="E5509" s="161" t="b">
        <v>1</v>
      </c>
      <c r="F5509" s="161" t="inlineStr">
        <is>
          <t>ids_usd_share_ppg_debt_pct</t>
        </is>
      </c>
      <c r="G5509" s="161" t="n">
        <v>55.488</v>
      </c>
      <c r="H5509" s="161" t="inlineStr">
        <is>
          <t>2024</t>
        </is>
      </c>
      <c r="I5509" s="161" t="inlineStr">
        <is>
          <t>P_Data_Extract_From_International_Debt_Statistics__2_.xlsx</t>
        </is>
      </c>
    </row>
    <row r="5510" ht="13" customHeight="1">
      <c r="A5510" s="161" t="inlineStr">
        <is>
          <t>GIN</t>
        </is>
      </c>
      <c r="B5510" s="161" t="inlineStr">
        <is>
          <t>Guinea</t>
        </is>
      </c>
      <c r="C5510" s="161" t="inlineStr">
        <is>
          <t>Sub-Saharan Africa</t>
        </is>
      </c>
      <c r="D5510" s="161" t="inlineStr">
        <is>
          <t>Lower middle income</t>
        </is>
      </c>
      <c r="E5510" s="161" t="b">
        <v>1</v>
      </c>
      <c r="F5510" s="161" t="inlineStr">
        <is>
          <t>pefa_pi103_contingent_liabilities</t>
        </is>
      </c>
      <c r="G5510" s="161" t="n">
        <v>1</v>
      </c>
      <c r="H5510" s="161" t="inlineStr">
        <is>
          <t>2018</t>
        </is>
      </c>
      <c r="I5510" s="161" t="inlineStr">
        <is>
          <t>assessments_1787749571.csv</t>
        </is>
      </c>
    </row>
    <row r="5511" ht="13" customHeight="1">
      <c r="A5511" s="161" t="inlineStr">
        <is>
          <t>GIN</t>
        </is>
      </c>
      <c r="B5511" s="161" t="inlineStr">
        <is>
          <t>Guinea</t>
        </is>
      </c>
      <c r="C5511" s="161" t="inlineStr">
        <is>
          <t>Sub-Saharan Africa</t>
        </is>
      </c>
      <c r="D5511" s="161" t="inlineStr">
        <is>
          <t>Lower middle income</t>
        </is>
      </c>
      <c r="E5511" s="161" t="b">
        <v>1</v>
      </c>
      <c r="F5511" s="161" t="inlineStr">
        <is>
          <t>ppi_commitments_pct_gdp</t>
        </is>
      </c>
      <c r="G5511" s="161" t="n">
        <v>0.361</v>
      </c>
      <c r="H5511" s="161" t="inlineStr">
        <is>
          <t>2020-2024 avg</t>
        </is>
      </c>
      <c r="I5511" s="161" t="inlineStr">
        <is>
          <t>2024-PPI-Full-DTA.dta + WEO</t>
        </is>
      </c>
    </row>
    <row r="5512" ht="13" customHeight="1">
      <c r="A5512" s="161" t="inlineStr">
        <is>
          <t>GIN</t>
        </is>
      </c>
      <c r="B5512" s="161" t="inlineStr">
        <is>
          <t>Guinea</t>
        </is>
      </c>
      <c r="C5512" s="161" t="inlineStr">
        <is>
          <t>Sub-Saharan Africa</t>
        </is>
      </c>
      <c r="D5512" s="161" t="inlineStr">
        <is>
          <t>Lower middle income</t>
        </is>
      </c>
      <c r="E5512" s="161" t="b">
        <v>1</v>
      </c>
      <c r="F5512" s="161" t="inlineStr">
        <is>
          <t>excise_revenue_pct_of_revenue</t>
        </is>
      </c>
      <c r="G5512" s="161" t="n">
        <v>7.344</v>
      </c>
      <c r="H5512" s="161" t="inlineStr">
        <is>
          <t>2024</t>
        </is>
      </c>
      <c r="I5512" s="161" t="inlineStr">
        <is>
          <t>world-imf2026.xlsx</t>
        </is>
      </c>
    </row>
    <row r="5513" ht="13" customHeight="1">
      <c r="A5513" s="161" t="inlineStr">
        <is>
          <t>GIN</t>
        </is>
      </c>
      <c r="B5513" s="161" t="inlineStr">
        <is>
          <t>Guinea</t>
        </is>
      </c>
      <c r="C5513" s="161" t="inlineStr">
        <is>
          <t>Sub-Saharan Africa</t>
        </is>
      </c>
      <c r="D5513" s="161" t="inlineStr">
        <is>
          <t>Lower middle income</t>
        </is>
      </c>
      <c r="E5513" s="161" t="b">
        <v>1</v>
      </c>
      <c r="F5513" s="161" t="inlineStr">
        <is>
          <t>ff_subsidy_total_pct_gdp</t>
        </is>
      </c>
      <c r="G5513" s="161" t="n">
        <v>0.885</v>
      </c>
      <c r="H5513" s="161" t="inlineStr">
        <is>
          <t>2024</t>
        </is>
      </c>
      <c r="I5513" s="161" t="inlineStr">
        <is>
          <t>imffossilfuelsubsidiesdata.xlsb + WEO</t>
        </is>
      </c>
    </row>
    <row r="5514" ht="13" customHeight="1">
      <c r="A5514" s="161" t="inlineStr">
        <is>
          <t>GIN</t>
        </is>
      </c>
      <c r="B5514" s="161" t="inlineStr">
        <is>
          <t>Guinea</t>
        </is>
      </c>
      <c r="C5514" s="161" t="inlineStr">
        <is>
          <t>Sub-Saharan Africa</t>
        </is>
      </c>
      <c r="D5514" s="161" t="inlineStr">
        <is>
          <t>Lower middle income</t>
        </is>
      </c>
      <c r="E5514" s="161" t="b">
        <v>1</v>
      </c>
      <c r="F5514" s="161" t="inlineStr">
        <is>
          <t>ff_subsidy_explicit_pct_gdp</t>
        </is>
      </c>
      <c r="G5514" s="161" t="n">
        <v>0.062</v>
      </c>
      <c r="H5514" s="161" t="inlineStr">
        <is>
          <t>2024</t>
        </is>
      </c>
      <c r="I5514" s="161" t="inlineStr">
        <is>
          <t>imffossilfuelsubsidiesdata.xlsb</t>
        </is>
      </c>
    </row>
    <row r="5515" ht="13" customHeight="1">
      <c r="A5515" s="161" t="inlineStr">
        <is>
          <t>GIN</t>
        </is>
      </c>
      <c r="B5515" s="161" t="inlineStr">
        <is>
          <t>Guinea</t>
        </is>
      </c>
      <c r="C5515" s="161" t="inlineStr">
        <is>
          <t>Sub-Saharan Africa</t>
        </is>
      </c>
      <c r="D5515" s="161" t="inlineStr">
        <is>
          <t>Lower middle income</t>
        </is>
      </c>
      <c r="E5515" s="161" t="b">
        <v>1</v>
      </c>
      <c r="F5515" s="161" t="inlineStr">
        <is>
          <t>ff_subsidy_implicit_pct_gdp</t>
        </is>
      </c>
      <c r="G5515" s="161" t="n">
        <v>0.822</v>
      </c>
      <c r="H5515" s="161" t="inlineStr">
        <is>
          <t>2024</t>
        </is>
      </c>
      <c r="I5515" s="161" t="inlineStr">
        <is>
          <t>imffossilfuelsubsidiesdata.xlsb</t>
        </is>
      </c>
    </row>
    <row r="5516" ht="13" customHeight="1">
      <c r="A5516" s="161" t="inlineStr">
        <is>
          <t>GIN</t>
        </is>
      </c>
      <c r="B5516" s="161" t="inlineStr">
        <is>
          <t>Guinea</t>
        </is>
      </c>
      <c r="C5516" s="161" t="inlineStr">
        <is>
          <t>Sub-Saharan Africa</t>
        </is>
      </c>
      <c r="D5516" s="161" t="inlineStr">
        <is>
          <t>Lower middle income</t>
        </is>
      </c>
      <c r="E5516" s="161" t="b">
        <v>1</v>
      </c>
      <c r="F5516" s="161" t="inlineStr">
        <is>
          <t>env_protection_pct_of_expenditure</t>
        </is>
      </c>
      <c r="G5516" s="161" t="n">
        <v>1.681</v>
      </c>
      <c r="H5516" s="161" t="inlineStr">
        <is>
          <t>2022</t>
        </is>
      </c>
      <c r="I5516" s="161" t="inlineStr">
        <is>
          <t>WB_BOOST_WIDEF.csv</t>
        </is>
      </c>
    </row>
    <row r="5517" ht="13" customHeight="1">
      <c r="A5517" s="161" t="inlineStr">
        <is>
          <t>GIN</t>
        </is>
      </c>
      <c r="B5517" s="161" t="inlineStr">
        <is>
          <t>Guinea</t>
        </is>
      </c>
      <c r="C5517" s="161" t="inlineStr">
        <is>
          <t>Sub-Saharan Africa</t>
        </is>
      </c>
      <c r="D5517" s="161" t="inlineStr">
        <is>
          <t>Lower middle income</t>
        </is>
      </c>
      <c r="E5517" s="161" t="b">
        <v>1</v>
      </c>
      <c r="F5517" s="161" t="inlineStr">
        <is>
          <t>net_fuel_trade_pct_merch</t>
        </is>
      </c>
      <c r="G5517" s="161" t="n">
        <v>-13.308</v>
      </c>
      <c r="H5517" s="161" t="inlineStr">
        <is>
          <t>2016</t>
        </is>
      </c>
      <c r="I5517" s="161" t="inlineStr">
        <is>
          <t>WDI TX.VAL.FUEL.ZS.UN less TM.VAL.FUEL.ZS.UN</t>
        </is>
      </c>
    </row>
    <row r="5518" ht="13" customHeight="1">
      <c r="A5518" s="161" t="inlineStr">
        <is>
          <t>GIN</t>
        </is>
      </c>
      <c r="B5518" s="161" t="inlineStr">
        <is>
          <t>Guinea</t>
        </is>
      </c>
      <c r="C5518" s="161" t="inlineStr">
        <is>
          <t>Sub-Saharan Africa</t>
        </is>
      </c>
      <c r="D5518" s="161" t="inlineStr">
        <is>
          <t>Lower middle income</t>
        </is>
      </c>
      <c r="E5518" s="161" t="b">
        <v>1</v>
      </c>
      <c r="F5518" s="161" t="inlineStr">
        <is>
          <t>fuel_exports_pct_merch</t>
        </is>
      </c>
      <c r="G5518" s="161" t="n">
        <v>0.466</v>
      </c>
      <c r="H5518" s="161" t="inlineStr">
        <is>
          <t>2016</t>
        </is>
      </c>
      <c r="I5518" s="161" t="inlineStr">
        <is>
          <t>API_TX_VAL_FUEL_ZS_UN_DS2_en_csv_v2_33055.zip</t>
        </is>
      </c>
    </row>
    <row r="5519" ht="13" customHeight="1">
      <c r="A5519" s="161" t="inlineStr">
        <is>
          <t>GIN</t>
        </is>
      </c>
      <c r="B5519" s="161" t="inlineStr">
        <is>
          <t>Guinea</t>
        </is>
      </c>
      <c r="C5519" s="161" t="inlineStr">
        <is>
          <t>Sub-Saharan Africa</t>
        </is>
      </c>
      <c r="D5519" s="161" t="inlineStr">
        <is>
          <t>Lower middle income</t>
        </is>
      </c>
      <c r="E5519" s="161" t="b">
        <v>1</v>
      </c>
      <c r="F5519" s="161" t="inlineStr">
        <is>
          <t>fuel_imports_pct_merch</t>
        </is>
      </c>
      <c r="G5519" s="161" t="n">
        <v>13.774</v>
      </c>
      <c r="H5519" s="161" t="inlineStr">
        <is>
          <t>2016</t>
        </is>
      </c>
      <c r="I5519" s="161" t="inlineStr">
        <is>
          <t>API_TM_VAL_FUEL_ZS_UN_DS2_en_csv_v2_36140.zip</t>
        </is>
      </c>
    </row>
    <row r="5520" ht="13" customHeight="1">
      <c r="A5520" s="161" t="inlineStr">
        <is>
          <t>GIN</t>
        </is>
      </c>
      <c r="B5520" s="161" t="inlineStr">
        <is>
          <t>Guinea</t>
        </is>
      </c>
      <c r="C5520" s="161" t="inlineStr">
        <is>
          <t>Sub-Saharan Africa</t>
        </is>
      </c>
      <c r="D5520" s="161" t="inlineStr">
        <is>
          <t>Lower middle income</t>
        </is>
      </c>
      <c r="E5520" s="161" t="b">
        <v>1</v>
      </c>
      <c r="F5520" s="161" t="inlineStr">
        <is>
          <t>fossil_rents_total_pct_gdp</t>
        </is>
      </c>
      <c r="G5520" s="161" t="n">
        <v>0</v>
      </c>
      <c r="H5520" s="161" t="inlineStr">
        <is>
          <t>2021</t>
        </is>
      </c>
      <c r="I5520" s="161" t="inlineStr">
        <is>
          <t>WDI NY.GDP.PETR+NGAS+COAL.RT.ZS</t>
        </is>
      </c>
    </row>
    <row r="5521" ht="13" customHeight="1">
      <c r="A5521" s="161" t="inlineStr">
        <is>
          <t>GIN</t>
        </is>
      </c>
      <c r="B5521" s="161" t="inlineStr">
        <is>
          <t>Guinea</t>
        </is>
      </c>
      <c r="C5521" s="161" t="inlineStr">
        <is>
          <t>Sub-Saharan Africa</t>
        </is>
      </c>
      <c r="D5521" s="161" t="inlineStr">
        <is>
          <t>Lower middle income</t>
        </is>
      </c>
      <c r="E5521" s="161" t="b">
        <v>1</v>
      </c>
      <c r="F5521" s="161" t="inlineStr">
        <is>
          <t>oil_rents_pct_gdp</t>
        </is>
      </c>
      <c r="G5521" s="161" t="n">
        <v>0</v>
      </c>
      <c r="H5521" s="161" t="inlineStr">
        <is>
          <t>2021</t>
        </is>
      </c>
      <c r="I5521" s="161" t="inlineStr">
        <is>
          <t>API_NY_GDP_PETR_RT_ZS_DS2_en_csv_v2_40227.zip</t>
        </is>
      </c>
    </row>
    <row r="5522" ht="13" customHeight="1">
      <c r="A5522" s="161" t="inlineStr">
        <is>
          <t>GIN</t>
        </is>
      </c>
      <c r="B5522" s="161" t="inlineStr">
        <is>
          <t>Guinea</t>
        </is>
      </c>
      <c r="C5522" s="161" t="inlineStr">
        <is>
          <t>Sub-Saharan Africa</t>
        </is>
      </c>
      <c r="D5522" s="161" t="inlineStr">
        <is>
          <t>Lower middle income</t>
        </is>
      </c>
      <c r="E5522" s="161" t="b">
        <v>1</v>
      </c>
      <c r="F5522" s="161" t="inlineStr">
        <is>
          <t>gas_rents_pct_gdp</t>
        </is>
      </c>
      <c r="G5522" s="161" t="n">
        <v>0</v>
      </c>
      <c r="H5522" s="161" t="inlineStr">
        <is>
          <t>2021</t>
        </is>
      </c>
      <c r="I5522" s="161" t="inlineStr">
        <is>
          <t>API_NY_GDP_NGAS_RT_ZS_DS2_en_csv_v2_35861.zip</t>
        </is>
      </c>
    </row>
    <row r="5523" ht="13" customHeight="1">
      <c r="A5523" s="161" t="inlineStr">
        <is>
          <t>GIN</t>
        </is>
      </c>
      <c r="B5523" s="161" t="inlineStr">
        <is>
          <t>Guinea</t>
        </is>
      </c>
      <c r="C5523" s="161" t="inlineStr">
        <is>
          <t>Sub-Saharan Africa</t>
        </is>
      </c>
      <c r="D5523" s="161" t="inlineStr">
        <is>
          <t>Lower middle income</t>
        </is>
      </c>
      <c r="E5523" s="161" t="b">
        <v>1</v>
      </c>
      <c r="F5523" s="161" t="inlineStr">
        <is>
          <t>coal_rents_pct_gdp</t>
        </is>
      </c>
      <c r="G5523" s="161" t="n">
        <v>0</v>
      </c>
      <c r="H5523" s="161" t="inlineStr">
        <is>
          <t>2021</t>
        </is>
      </c>
      <c r="I5523" s="161" t="inlineStr">
        <is>
          <t>API_NY_GDP_COAL_RT_ZS_DS2_en_csv_v2_35370.zip</t>
        </is>
      </c>
    </row>
    <row r="5524" ht="13" customHeight="1">
      <c r="A5524" s="161" t="inlineStr">
        <is>
          <t>GIN</t>
        </is>
      </c>
      <c r="B5524" s="161" t="inlineStr">
        <is>
          <t>Guinea</t>
        </is>
      </c>
      <c r="C5524" s="161" t="inlineStr">
        <is>
          <t>Sub-Saharan Africa</t>
        </is>
      </c>
      <c r="D5524" s="161" t="inlineStr">
        <is>
          <t>Lower middle income</t>
        </is>
      </c>
      <c r="E5524" s="161" t="b">
        <v>1</v>
      </c>
      <c r="F5524" s="161" t="inlineStr">
        <is>
          <t>other_fossil_gen_share_pct</t>
        </is>
      </c>
      <c r="G5524" s="161" t="n">
        <v>24.814</v>
      </c>
      <c r="H5524" s="161" t="inlineStr">
        <is>
          <t>2024</t>
        </is>
      </c>
      <c r="I5524" s="161" t="inlineStr">
        <is>
          <t>release_generation_yearly_global.csv</t>
        </is>
      </c>
    </row>
    <row r="5525" ht="13" customHeight="1">
      <c r="A5525" s="161" t="inlineStr">
        <is>
          <t>GIN</t>
        </is>
      </c>
      <c r="B5525" s="161" t="inlineStr">
        <is>
          <t>Guinea</t>
        </is>
      </c>
      <c r="C5525" s="161" t="inlineStr">
        <is>
          <t>Sub-Saharan Africa</t>
        </is>
      </c>
      <c r="D5525" s="161" t="inlineStr">
        <is>
          <t>Lower middle income</t>
        </is>
      </c>
      <c r="E5525" s="161" t="b">
        <v>1</v>
      </c>
      <c r="F5525" s="161" t="inlineStr">
        <is>
          <t>renewable_share_electricity_pct</t>
        </is>
      </c>
      <c r="G5525" s="161" t="n">
        <v>88.104</v>
      </c>
      <c r="H5525" s="161" t="inlineStr">
        <is>
          <t>2024</t>
        </is>
      </c>
      <c r="I5525" s="161" t="inlineStr">
        <is>
          <t>imffossilfuelsubsidiesdata.xlsb</t>
        </is>
      </c>
    </row>
    <row r="5526" ht="13" customHeight="1">
      <c r="A5526" s="161" t="inlineStr">
        <is>
          <t>GIN</t>
        </is>
      </c>
      <c r="B5526" s="161" t="inlineStr">
        <is>
          <t>Guinea</t>
        </is>
      </c>
      <c r="C5526" s="161" t="inlineStr">
        <is>
          <t>Sub-Saharan Africa</t>
        </is>
      </c>
      <c r="D5526" s="161" t="inlineStr">
        <is>
          <t>Lower middle income</t>
        </is>
      </c>
      <c r="E5526" s="161" t="b">
        <v>1</v>
      </c>
      <c r="F5526" s="161" t="inlineStr">
        <is>
          <t>re_share_change_pp</t>
        </is>
      </c>
      <c r="G5526" s="161" t="n">
        <v>0.6860000000000001</v>
      </c>
      <c r="H5526" s="161" t="inlineStr">
        <is>
          <t>2024</t>
        </is>
      </c>
      <c r="I5526" s="161" t="inlineStr">
        <is>
          <t>release_generation_yearly_global.csv</t>
        </is>
      </c>
    </row>
    <row r="5527" ht="13" customHeight="1">
      <c r="A5527" s="161" t="inlineStr">
        <is>
          <t>GIN</t>
        </is>
      </c>
      <c r="B5527" s="161" t="inlineStr">
        <is>
          <t>Guinea</t>
        </is>
      </c>
      <c r="C5527" s="161" t="inlineStr">
        <is>
          <t>Sub-Saharan Africa</t>
        </is>
      </c>
      <c r="D5527" s="161" t="inlineStr">
        <is>
          <t>Lower middle income</t>
        </is>
      </c>
      <c r="E5527" s="161" t="b">
        <v>1</v>
      </c>
      <c r="F5527" s="161" t="inlineStr">
        <is>
          <t>re_capacity_growth_pct</t>
        </is>
      </c>
      <c r="G5527" s="161" t="n">
        <v>0</v>
      </c>
      <c r="H5527" s="161" t="inlineStr">
        <is>
          <t>2024</t>
        </is>
      </c>
      <c r="I5527" s="161" t="inlineStr">
        <is>
          <t>release_generation_yearly_global.csv</t>
        </is>
      </c>
    </row>
    <row r="5528" ht="13" customHeight="1">
      <c r="A5528" s="161" t="inlineStr">
        <is>
          <t>GIN</t>
        </is>
      </c>
      <c r="B5528" s="161" t="inlineStr">
        <is>
          <t>Guinea</t>
        </is>
      </c>
      <c r="C5528" s="161" t="inlineStr">
        <is>
          <t>Sub-Saharan Africa</t>
        </is>
      </c>
      <c r="D5528" s="161" t="inlineStr">
        <is>
          <t>Lower middle income</t>
        </is>
      </c>
      <c r="E5528" s="161" t="b">
        <v>1</v>
      </c>
      <c r="F5528" s="161" t="inlineStr">
        <is>
          <t>inn_total_inv_2030_pct_gdp</t>
        </is>
      </c>
      <c r="G5528" s="161" t="n">
        <v>4.44261826597908</v>
      </c>
      <c r="H5528" s="161" t="inlineStr">
        <is>
          <t>2030</t>
        </is>
      </c>
      <c r="I5528" s="161" t="inlineStr">
        <is>
          <t>Mitigation_Investment_Needs_v1.1.xlsx (InvestmentNeeds v1.1, model output)</t>
        </is>
      </c>
    </row>
    <row r="5529" ht="13" customHeight="1">
      <c r="A5529" s="161" t="inlineStr">
        <is>
          <t>GIN</t>
        </is>
      </c>
      <c r="B5529" s="161" t="inlineStr">
        <is>
          <t>Guinea</t>
        </is>
      </c>
      <c r="C5529" s="161" t="inlineStr">
        <is>
          <t>Sub-Saharan Africa</t>
        </is>
      </c>
      <c r="D5529" s="161" t="inlineStr">
        <is>
          <t>Lower middle income</t>
        </is>
      </c>
      <c r="E5529" s="161" t="b">
        <v>1</v>
      </c>
      <c r="F5529" s="161" t="inlineStr">
        <is>
          <t>inn_incr_inv_2030_pct_gdp</t>
        </is>
      </c>
      <c r="G5529" s="161" t="n">
        <v>1.06622838383498</v>
      </c>
      <c r="H5529" s="161" t="inlineStr">
        <is>
          <t>2030</t>
        </is>
      </c>
      <c r="I5529" s="161" t="inlineStr">
        <is>
          <t>Mitigation_Investment_Needs_v1.1.xlsx (InvestmentNeeds v1.1, model output)</t>
        </is>
      </c>
    </row>
    <row r="5530" ht="13" customHeight="1">
      <c r="A5530" s="161" t="inlineStr">
        <is>
          <t>GIN</t>
        </is>
      </c>
      <c r="B5530" s="161" t="inlineStr">
        <is>
          <t>Guinea</t>
        </is>
      </c>
      <c r="C5530" s="161" t="inlineStr">
        <is>
          <t>Sub-Saharan Africa</t>
        </is>
      </c>
      <c r="D5530" s="161" t="inlineStr">
        <is>
          <t>Lower middle income</t>
        </is>
      </c>
      <c r="E5530" s="161" t="b">
        <v>1</v>
      </c>
      <c r="F5530" s="161" t="inlineStr">
        <is>
          <t>inn_incr_inv_gen_2030_pct_gdp</t>
        </is>
      </c>
      <c r="G5530" s="161" t="n">
        <v>0.2012035020174057</v>
      </c>
      <c r="H5530" s="161" t="inlineStr">
        <is>
          <t>2030</t>
        </is>
      </c>
      <c r="I5530" s="161" t="inlineStr">
        <is>
          <t>Mitigation_Investment_Needs_v1.1.xlsx (InvestmentNeeds v1.1, model output)</t>
        </is>
      </c>
    </row>
    <row r="5531" ht="13" customHeight="1">
      <c r="A5531" s="161" t="inlineStr">
        <is>
          <t>GIN</t>
        </is>
      </c>
      <c r="B5531" s="161" t="inlineStr">
        <is>
          <t>Guinea</t>
        </is>
      </c>
      <c r="C5531" s="161" t="inlineStr">
        <is>
          <t>Sub-Saharan Africa</t>
        </is>
      </c>
      <c r="D5531" s="161" t="inlineStr">
        <is>
          <t>Lower middle income</t>
        </is>
      </c>
      <c r="E5531" s="161" t="b">
        <v>1</v>
      </c>
      <c r="F5531" s="161" t="inlineStr">
        <is>
          <t>inn_incr_inv_grid_2030_pct_gdp</t>
        </is>
      </c>
      <c r="G5531" s="161" t="n">
        <v>0.1379681156690783</v>
      </c>
      <c r="H5531" s="161" t="inlineStr">
        <is>
          <t>2030</t>
        </is>
      </c>
      <c r="I5531" s="161" t="inlineStr">
        <is>
          <t>Mitigation_Investment_Needs_v1.1.xlsx (InvestmentNeeds v1.1, model output)</t>
        </is>
      </c>
    </row>
    <row r="5532" ht="13" customHeight="1">
      <c r="A5532" s="161" t="inlineStr">
        <is>
          <t>GIN</t>
        </is>
      </c>
      <c r="B5532" s="161" t="inlineStr">
        <is>
          <t>Guinea</t>
        </is>
      </c>
      <c r="C5532" s="161" t="inlineStr">
        <is>
          <t>Sub-Saharan Africa</t>
        </is>
      </c>
      <c r="D5532" s="161" t="inlineStr">
        <is>
          <t>Lower middle income</t>
        </is>
      </c>
      <c r="E5532" s="161" t="b">
        <v>1</v>
      </c>
      <c r="F5532" s="161" t="inlineStr">
        <is>
          <t>inn_incr_inv_trn_2030_pct_gdp</t>
        </is>
      </c>
      <c r="G5532" s="161" t="n">
        <v>0.1601230104540933</v>
      </c>
      <c r="H5532" s="161" t="inlineStr">
        <is>
          <t>2030</t>
        </is>
      </c>
      <c r="I5532" s="161" t="inlineStr">
        <is>
          <t>Mitigation_Investment_Needs_v1.1.xlsx (InvestmentNeeds v1.1, model output)</t>
        </is>
      </c>
    </row>
    <row r="5533" ht="13" customHeight="1">
      <c r="A5533" s="161" t="inlineStr">
        <is>
          <t>GIN</t>
        </is>
      </c>
      <c r="B5533" s="161" t="inlineStr">
        <is>
          <t>Guinea</t>
        </is>
      </c>
      <c r="C5533" s="161" t="inlineStr">
        <is>
          <t>Sub-Saharan Africa</t>
        </is>
      </c>
      <c r="D5533" s="161" t="inlineStr">
        <is>
          <t>Lower middle income</t>
        </is>
      </c>
      <c r="E5533" s="161" t="b">
        <v>1</v>
      </c>
      <c r="F5533" s="161" t="inlineStr">
        <is>
          <t>inn_incr_inv_bld_2030_pct_gdp</t>
        </is>
      </c>
      <c r="G5533" s="161" t="n">
        <v>0.0553901853933166</v>
      </c>
      <c r="H5533" s="161" t="inlineStr">
        <is>
          <t>2030</t>
        </is>
      </c>
      <c r="I5533" s="161" t="inlineStr">
        <is>
          <t>Mitigation_Investment_Needs_v1.1.xlsx (InvestmentNeeds v1.1, model output)</t>
        </is>
      </c>
    </row>
    <row r="5534" ht="13" customHeight="1">
      <c r="A5534" s="161" t="inlineStr">
        <is>
          <t>GIN</t>
        </is>
      </c>
      <c r="B5534" s="161" t="inlineStr">
        <is>
          <t>Guinea</t>
        </is>
      </c>
      <c r="C5534" s="161" t="inlineStr">
        <is>
          <t>Sub-Saharan Africa</t>
        </is>
      </c>
      <c r="D5534" s="161" t="inlineStr">
        <is>
          <t>Lower middle income</t>
        </is>
      </c>
      <c r="E5534" s="161" t="b">
        <v>1</v>
      </c>
      <c r="F5534" s="161" t="inlineStr">
        <is>
          <t>inn_incr_inv_ind_2030_pct_gdp</t>
        </is>
      </c>
      <c r="G5534" s="161" t="n">
        <v>0.0338835134328967</v>
      </c>
      <c r="H5534" s="161" t="inlineStr">
        <is>
          <t>2030</t>
        </is>
      </c>
      <c r="I5534" s="161" t="inlineStr">
        <is>
          <t>Mitigation_Investment_Needs_v1.1.xlsx (InvestmentNeeds v1.1, model output)</t>
        </is>
      </c>
    </row>
    <row r="5535" ht="13" customHeight="1">
      <c r="A5535" s="161" t="inlineStr">
        <is>
          <t>GIN</t>
        </is>
      </c>
      <c r="B5535" s="161" t="inlineStr">
        <is>
          <t>Guinea</t>
        </is>
      </c>
      <c r="C5535" s="161" t="inlineStr">
        <is>
          <t>Sub-Saharan Africa</t>
        </is>
      </c>
      <c r="D5535" s="161" t="inlineStr">
        <is>
          <t>Lower middle income</t>
        </is>
      </c>
      <c r="E5535" s="161" t="b">
        <v>1</v>
      </c>
      <c r="F5535" s="161" t="inlineStr">
        <is>
          <t>inn_incr_inv_fuel_2030_pct_gdp</t>
        </is>
      </c>
      <c r="G5535" s="161" t="n">
        <v>0.0482385774381012</v>
      </c>
      <c r="H5535" s="161" t="inlineStr">
        <is>
          <t>2030</t>
        </is>
      </c>
      <c r="I5535" s="161" t="inlineStr">
        <is>
          <t>Mitigation_Investment_Needs_v1.1.xlsx (InvestmentNeeds v1.1, model output)</t>
        </is>
      </c>
    </row>
    <row r="5536" ht="13" customHeight="1">
      <c r="A5536" s="161" t="inlineStr">
        <is>
          <t>GIN</t>
        </is>
      </c>
      <c r="B5536" s="161" t="inlineStr">
        <is>
          <t>Guinea</t>
        </is>
      </c>
      <c r="C5536" s="161" t="inlineStr">
        <is>
          <t>Sub-Saharan Africa</t>
        </is>
      </c>
      <c r="D5536" s="161" t="inlineStr">
        <is>
          <t>Lower middle income</t>
        </is>
      </c>
      <c r="E5536" s="161" t="b">
        <v>1</v>
      </c>
      <c r="F5536" s="161" t="inlineStr">
        <is>
          <t>inn_incr_inv_afolu_2030_pct_gdp</t>
        </is>
      </c>
      <c r="G5536" s="161" t="n">
        <v>0.4294214794300851</v>
      </c>
      <c r="H5536" s="161" t="inlineStr">
        <is>
          <t>2030</t>
        </is>
      </c>
      <c r="I5536" s="161" t="inlineStr">
        <is>
          <t>Mitigation_Investment_Needs_v1.1.xlsx (InvestmentNeeds v1.1, model output)</t>
        </is>
      </c>
    </row>
    <row r="5537" ht="13" customHeight="1">
      <c r="A5537" s="161" t="inlineStr">
        <is>
          <t>GIN</t>
        </is>
      </c>
      <c r="B5537" s="161" t="inlineStr">
        <is>
          <t>Guinea</t>
        </is>
      </c>
      <c r="C5537" s="161" t="inlineStr">
        <is>
          <t>Sub-Saharan Africa</t>
        </is>
      </c>
      <c r="D5537" s="161" t="inlineStr">
        <is>
          <t>Lower middle income</t>
        </is>
      </c>
      <c r="E5537" s="161" t="b">
        <v>1</v>
      </c>
      <c r="F5537" s="161" t="inlineStr">
        <is>
          <t>inn_incr_cost_a_2030_pct_gdp</t>
        </is>
      </c>
      <c r="G5537" s="161" t="n">
        <v>0.068480917751632</v>
      </c>
      <c r="H5537" s="161" t="inlineStr">
        <is>
          <t>2030</t>
        </is>
      </c>
      <c r="I5537" s="161" t="inlineStr">
        <is>
          <t>Mitigation_Investment_Needs_v1.1.xlsx (InvestmentNeeds v1.1, model output)</t>
        </is>
      </c>
    </row>
    <row r="5538" ht="13" customHeight="1">
      <c r="A5538" s="161" t="inlineStr">
        <is>
          <t>GIN</t>
        </is>
      </c>
      <c r="B5538" s="161" t="inlineStr">
        <is>
          <t>Guinea</t>
        </is>
      </c>
      <c r="C5538" s="161" t="inlineStr">
        <is>
          <t>Sub-Saharan Africa</t>
        </is>
      </c>
      <c r="D5538" s="161" t="inlineStr">
        <is>
          <t>Lower middle income</t>
        </is>
      </c>
      <c r="E5538" s="161" t="b">
        <v>1</v>
      </c>
      <c r="F5538" s="161" t="inlineStr">
        <is>
          <t>inn_incr_cost_b_2030_pct_gdp</t>
        </is>
      </c>
      <c r="G5538" s="161" t="n">
        <v>0.0294747321305181</v>
      </c>
      <c r="H5538" s="161" t="inlineStr">
        <is>
          <t>2030</t>
        </is>
      </c>
      <c r="I5538" s="161" t="inlineStr">
        <is>
          <t>Mitigation_Investment_Needs_v1.1.xlsx (InvestmentNeeds v1.1, model output)</t>
        </is>
      </c>
    </row>
    <row r="5539" ht="13" customHeight="1">
      <c r="A5539" s="161" t="inlineStr">
        <is>
          <t>GIN</t>
        </is>
      </c>
      <c r="B5539" s="161" t="inlineStr">
        <is>
          <t>Guinea</t>
        </is>
      </c>
      <c r="C5539" s="161" t="inlineStr">
        <is>
          <t>Sub-Saharan Africa</t>
        </is>
      </c>
      <c r="D5539" s="161" t="inlineStr">
        <is>
          <t>Lower middle income</t>
        </is>
      </c>
      <c r="E5539" s="161" t="b">
        <v>1</v>
      </c>
      <c r="F5539" s="161" t="inlineStr">
        <is>
          <t>inn_incr_cost_c_2030_pct_gdp</t>
        </is>
      </c>
      <c r="G5539" s="161" t="n">
        <v>-0.0288424835503632</v>
      </c>
      <c r="H5539" s="161" t="inlineStr">
        <is>
          <t>2030</t>
        </is>
      </c>
      <c r="I5539" s="161" t="inlineStr">
        <is>
          <t>Mitigation_Investment_Needs_v1.1.xlsx (InvestmentNeeds v1.1, model output)</t>
        </is>
      </c>
    </row>
    <row r="5540" ht="13" customHeight="1">
      <c r="A5540" s="161" t="inlineStr">
        <is>
          <t>GIN</t>
        </is>
      </c>
      <c r="B5540" s="161" t="inlineStr">
        <is>
          <t>Guinea</t>
        </is>
      </c>
      <c r="C5540" s="161" t="inlineStr">
        <is>
          <t>Sub-Saharan Africa</t>
        </is>
      </c>
      <c r="D5540" s="161" t="inlineStr">
        <is>
          <t>Lower middle income</t>
        </is>
      </c>
      <c r="E5540" s="161" t="b">
        <v>1</v>
      </c>
      <c r="F5540" s="161" t="inlineStr">
        <is>
          <t>inn_cost_per_t_b_2030_usd</t>
        </is>
      </c>
      <c r="G5540" s="161" t="n">
        <v>34.3300909497609</v>
      </c>
      <c r="H5540" s="161" t="inlineStr">
        <is>
          <t>2030</t>
        </is>
      </c>
      <c r="I5540" s="161" t="inlineStr">
        <is>
          <t>Mitigation_Investment_Needs_v1.1.xlsx (InvestmentNeeds v1.1, model output)</t>
        </is>
      </c>
    </row>
    <row r="5541" ht="13" customHeight="1">
      <c r="A5541" s="161" t="inlineStr">
        <is>
          <t>GIN</t>
        </is>
      </c>
      <c r="B5541" s="161" t="inlineStr">
        <is>
          <t>Guinea</t>
        </is>
      </c>
      <c r="C5541" s="161" t="inlineStr">
        <is>
          <t>Sub-Saharan Africa</t>
        </is>
      </c>
      <c r="D5541" s="161" t="inlineStr">
        <is>
          <t>Lower middle income</t>
        </is>
      </c>
      <c r="E5541" s="161" t="b">
        <v>1</v>
      </c>
      <c r="F5541" s="161" t="inlineStr">
        <is>
          <t>inn_coc_penalty_2030_pct_gdp</t>
        </is>
      </c>
      <c r="G5541" s="161" t="n">
        <v>0.1625257734213075</v>
      </c>
      <c r="H5541" s="161" t="inlineStr">
        <is>
          <t>2030</t>
        </is>
      </c>
      <c r="I5541" s="161" t="inlineStr">
        <is>
          <t>Mitigation_Investment_Needs_v1.1.xlsx (InvestmentNeeds v1.1, model output)</t>
        </is>
      </c>
    </row>
    <row r="5542" ht="13" customHeight="1">
      <c r="A5542" s="161" t="inlineStr">
        <is>
          <t>GIN</t>
        </is>
      </c>
      <c r="B5542" s="161" t="inlineStr">
        <is>
          <t>Guinea</t>
        </is>
      </c>
      <c r="C5542" s="161" t="inlineStr">
        <is>
          <t>Sub-Saharan Africa</t>
        </is>
      </c>
      <c r="D5542" s="161" t="inlineStr">
        <is>
          <t>Lower middle income</t>
        </is>
      </c>
      <c r="E5542" s="161" t="b">
        <v>1</v>
      </c>
      <c r="F5542" s="161" t="inlineStr">
        <is>
          <t>inn_pima_adj_inv_2030_pct_gdp</t>
        </is>
      </c>
      <c r="G5542" s="161" t="n">
        <v>5.4206830625202</v>
      </c>
      <c r="H5542" s="161" t="inlineStr">
        <is>
          <t>2030</t>
        </is>
      </c>
      <c r="I5542" s="161" t="inlineStr">
        <is>
          <t>Mitigation_Investment_Needs_v1.1.xlsx (InvestmentNeeds v1.1, model output)</t>
        </is>
      </c>
    </row>
    <row r="5543" ht="13" customHeight="1">
      <c r="A5543" s="161" t="inlineStr">
        <is>
          <t>GIN</t>
        </is>
      </c>
      <c r="B5543" s="161" t="inlineStr">
        <is>
          <t>Guinea</t>
        </is>
      </c>
      <c r="C5543" s="161" t="inlineStr">
        <is>
          <t>Sub-Saharan Africa</t>
        </is>
      </c>
      <c r="D5543" s="161" t="inlineStr">
        <is>
          <t>Lower middle income</t>
        </is>
      </c>
      <c r="E5543" s="161" t="b">
        <v>1</v>
      </c>
      <c r="F5543" s="161" t="inlineStr">
        <is>
          <t>nmim_nz_inv_2030_pct_gdp</t>
        </is>
      </c>
      <c r="G5543" s="161" t="n">
        <v>4.395047477230888</v>
      </c>
      <c r="H5543" s="161" t="inlineStr">
        <is>
          <t>2030</t>
        </is>
      </c>
      <c r="I5543" s="161" t="inlineStr">
        <is>
          <t>nmim_summary_v0_2.csv (InvestmentNeeds NMIM v0.2, model output)</t>
        </is>
      </c>
    </row>
    <row r="5544" ht="13" customHeight="1">
      <c r="A5544" s="161" t="inlineStr">
        <is>
          <t>GIN</t>
        </is>
      </c>
      <c r="B5544" s="161" t="inlineStr">
        <is>
          <t>Guinea</t>
        </is>
      </c>
      <c r="C5544" s="161" t="inlineStr">
        <is>
          <t>Sub-Saharan Africa</t>
        </is>
      </c>
      <c r="D5544" s="161" t="inlineStr">
        <is>
          <t>Lower middle income</t>
        </is>
      </c>
      <c r="E5544" s="161" t="b">
        <v>1</v>
      </c>
      <c r="F5544" s="161" t="inlineStr">
        <is>
          <t>nmim_typ1_2030_pct_gdp</t>
        </is>
      </c>
      <c r="G5544" s="161" t="n">
        <v>1.721793441747936</v>
      </c>
      <c r="H5544" s="161" t="inlineStr">
        <is>
          <t>2030</t>
        </is>
      </c>
      <c r="I5544" s="161" t="inlineStr">
        <is>
          <t>nmim_summary_v0_2.csv (InvestmentNeeds NMIM v0.2, model output)</t>
        </is>
      </c>
    </row>
    <row r="5545" ht="13" customHeight="1">
      <c r="A5545" s="161" t="inlineStr">
        <is>
          <t>GIN</t>
        </is>
      </c>
      <c r="B5545" s="161" t="inlineStr">
        <is>
          <t>Guinea</t>
        </is>
      </c>
      <c r="C5545" s="161" t="inlineStr">
        <is>
          <t>Sub-Saharan Africa</t>
        </is>
      </c>
      <c r="D5545" s="161" t="inlineStr">
        <is>
          <t>Lower middle income</t>
        </is>
      </c>
      <c r="E5545" s="161" t="b">
        <v>1</v>
      </c>
      <c r="F5545" s="161" t="inlineStr">
        <is>
          <t>nmim_typ2_2030_pct_gdp</t>
        </is>
      </c>
      <c r="G5545" s="161" t="n">
        <v>0.4949931860768153</v>
      </c>
      <c r="H5545" s="161" t="inlineStr">
        <is>
          <t>2030</t>
        </is>
      </c>
      <c r="I5545" s="161" t="inlineStr">
        <is>
          <t>nmim_summary_v0_2.csv (InvestmentNeeds NMIM v0.2, model output)</t>
        </is>
      </c>
    </row>
    <row r="5546" ht="13" customHeight="1">
      <c r="A5546" s="161" t="inlineStr">
        <is>
          <t>GIN</t>
        </is>
      </c>
      <c r="B5546" s="161" t="inlineStr">
        <is>
          <t>Guinea</t>
        </is>
      </c>
      <c r="C5546" s="161" t="inlineStr">
        <is>
          <t>Sub-Saharan Africa</t>
        </is>
      </c>
      <c r="D5546" s="161" t="inlineStr">
        <is>
          <t>Lower middle income</t>
        </is>
      </c>
      <c r="E5546" s="161" t="b">
        <v>1</v>
      </c>
      <c r="F5546" s="161" t="inlineStr">
        <is>
          <t>nmim_typ3_2030_pct_gdp</t>
        </is>
      </c>
      <c r="G5546" s="161" t="n">
        <v>0.4219980080514177</v>
      </c>
      <c r="H5546" s="161" t="inlineStr">
        <is>
          <t>2030</t>
        </is>
      </c>
      <c r="I5546" s="161" t="inlineStr">
        <is>
          <t>nmim_summary_v0_2.csv (InvestmentNeeds NMIM v0.2, model output)</t>
        </is>
      </c>
    </row>
    <row r="5547" ht="13" customHeight="1">
      <c r="A5547" s="161" t="inlineStr">
        <is>
          <t>GIN</t>
        </is>
      </c>
      <c r="B5547" s="161" t="inlineStr">
        <is>
          <t>Guinea</t>
        </is>
      </c>
      <c r="C5547" s="161" t="inlineStr">
        <is>
          <t>Sub-Saharan Africa</t>
        </is>
      </c>
      <c r="D5547" s="161" t="inlineStr">
        <is>
          <t>Lower middle income</t>
        </is>
      </c>
      <c r="E5547" s="161" t="b">
        <v>1</v>
      </c>
      <c r="F5547" s="161" t="inlineStr">
        <is>
          <t>nmim_typ4_2030_pct_gdp</t>
        </is>
      </c>
      <c r="G5547" s="161" t="n">
        <v>1.266348815249353</v>
      </c>
      <c r="H5547" s="161" t="inlineStr">
        <is>
          <t>2030</t>
        </is>
      </c>
      <c r="I5547" s="161" t="inlineStr">
        <is>
          <t>nmim_summary_v0_2.csv (InvestmentNeeds NMIM v0.2, model output)</t>
        </is>
      </c>
    </row>
    <row r="5548" ht="13" customHeight="1">
      <c r="A5548" s="161" t="inlineStr">
        <is>
          <t>GIN</t>
        </is>
      </c>
      <c r="B5548" s="161" t="inlineStr">
        <is>
          <t>Guinea</t>
        </is>
      </c>
      <c r="C5548" s="161" t="inlineStr">
        <is>
          <t>Sub-Saharan Africa</t>
        </is>
      </c>
      <c r="D5548" s="161" t="inlineStr">
        <is>
          <t>Lower middle income</t>
        </is>
      </c>
      <c r="E5548" s="161" t="b">
        <v>1</v>
      </c>
      <c r="F5548" s="161" t="inlineStr">
        <is>
          <t>nmim_typ5_2030_pct_gdp</t>
        </is>
      </c>
      <c r="G5548" s="161" t="n">
        <v>0.4899140250562449</v>
      </c>
      <c r="H5548" s="161" t="inlineStr">
        <is>
          <t>2030</t>
        </is>
      </c>
      <c r="I5548" s="161" t="inlineStr">
        <is>
          <t>nmim_summary_v0_2.csv (InvestmentNeeds NMIM v0.2, model output)</t>
        </is>
      </c>
    </row>
    <row r="5549" ht="13" customHeight="1">
      <c r="A5549" s="161" t="inlineStr">
        <is>
          <t>GIN</t>
        </is>
      </c>
      <c r="B5549" s="161" t="inlineStr">
        <is>
          <t>Guinea</t>
        </is>
      </c>
      <c r="C5549" s="161" t="inlineStr">
        <is>
          <t>Sub-Saharan Africa</t>
        </is>
      </c>
      <c r="D5549" s="161" t="inlineStr">
        <is>
          <t>Lower middle income</t>
        </is>
      </c>
      <c r="E5549" s="161" t="b">
        <v>1</v>
      </c>
      <c r="F5549" s="161" t="inlineStr">
        <is>
          <t>nmim_budget_need_2030_pct_gdp</t>
        </is>
      </c>
      <c r="G5549" s="161" t="n">
        <v>2.101698086270286</v>
      </c>
      <c r="H5549" s="161" t="inlineStr">
        <is>
          <t>2030</t>
        </is>
      </c>
      <c r="I5549" s="161" t="inlineStr">
        <is>
          <t>nmim_summary_v0_2.csv (InvestmentNeeds NMIM v0.2, model output)</t>
        </is>
      </c>
    </row>
    <row r="5550" ht="13" customHeight="1">
      <c r="A5550" s="161" t="inlineStr">
        <is>
          <t>GIN</t>
        </is>
      </c>
      <c r="B5550" s="161" t="inlineStr">
        <is>
          <t>Guinea</t>
        </is>
      </c>
      <c r="C5550" s="161" t="inlineStr">
        <is>
          <t>Sub-Saharan Africa</t>
        </is>
      </c>
      <c r="D5550" s="161" t="inlineStr">
        <is>
          <t>Lower middle income</t>
        </is>
      </c>
      <c r="E5550" s="161" t="b">
        <v>1</v>
      </c>
      <c r="F5550" s="161" t="inlineStr">
        <is>
          <t>nmim_private_share_2030_pct</t>
        </is>
      </c>
      <c r="G5550" s="161" t="n">
        <v>40.91778787121192</v>
      </c>
      <c r="H5550" s="161" t="inlineStr">
        <is>
          <t>2030</t>
        </is>
      </c>
      <c r="I5550" s="161" t="inlineStr">
        <is>
          <t>nmim_summary_v0_2.csv (InvestmentNeeds NMIM v0.2, model output)</t>
        </is>
      </c>
    </row>
    <row r="5551" ht="13" customHeight="1">
      <c r="A5551" s="161" t="inlineStr">
        <is>
          <t>GIN</t>
        </is>
      </c>
      <c r="B5551" s="161" t="inlineStr">
        <is>
          <t>Guinea</t>
        </is>
      </c>
      <c r="C5551" s="161" t="inlineStr">
        <is>
          <t>Sub-Saharan Africa</t>
        </is>
      </c>
      <c r="D5551" s="161" t="inlineStr">
        <is>
          <t>Lower middle income</t>
        </is>
      </c>
      <c r="E5551" s="161" t="b">
        <v>1</v>
      </c>
      <c r="F5551" s="161" t="inlineStr">
        <is>
          <t>nmim_incr_inv_2030_pct_gdp</t>
        </is>
      </c>
      <c r="G5551" s="161" t="n">
        <v>3.556747017508948</v>
      </c>
      <c r="H5551" s="161" t="inlineStr">
        <is>
          <t>2030</t>
        </is>
      </c>
      <c r="I5551" s="161" t="inlineStr">
        <is>
          <t>nmim_summary_v0_2.csv (InvestmentNeeds NMIM v0.2, model output)</t>
        </is>
      </c>
    </row>
    <row r="5552" ht="13" customHeight="1">
      <c r="A5552" s="161" t="inlineStr">
        <is>
          <t>GIN</t>
        </is>
      </c>
      <c r="B5552" s="161" t="inlineStr">
        <is>
          <t>Guinea</t>
        </is>
      </c>
      <c r="C5552" s="161" t="inlineStr">
        <is>
          <t>Sub-Saharan Africa</t>
        </is>
      </c>
      <c r="D5552" s="161" t="inlineStr">
        <is>
          <t>Lower middle income</t>
        </is>
      </c>
      <c r="E5552" s="161" t="b">
        <v>1</v>
      </c>
      <c r="F5552" s="161" t="inlineStr">
        <is>
          <t>nmim_incr_inv_2050_pct_gdp</t>
        </is>
      </c>
      <c r="G5552" s="161" t="n">
        <v>2.163928664846894</v>
      </c>
      <c r="H5552" s="161" t="inlineStr">
        <is>
          <t>2050</t>
        </is>
      </c>
      <c r="I5552" s="161" t="inlineStr">
        <is>
          <t>nmim_summary_v0_2.csv (InvestmentNeeds NMIM v0.2, model output)</t>
        </is>
      </c>
    </row>
    <row r="5553" ht="13" customHeight="1">
      <c r="A5553" s="161" t="inlineStr">
        <is>
          <t>GIN</t>
        </is>
      </c>
      <c r="B5553" s="161" t="inlineStr">
        <is>
          <t>Guinea</t>
        </is>
      </c>
      <c r="C5553" s="161" t="inlineStr">
        <is>
          <t>Sub-Saharan Africa</t>
        </is>
      </c>
      <c r="D5553" s="161" t="inlineStr">
        <is>
          <t>Lower middle income</t>
        </is>
      </c>
      <c r="E5553" s="161" t="b">
        <v>1</v>
      </c>
      <c r="F5553" s="161" t="inlineStr">
        <is>
          <t>nmim_pv_incr_cost_b_pct_gdp</t>
        </is>
      </c>
      <c r="G5553" s="161" t="n">
        <v>22.68957963080735</v>
      </c>
      <c r="H5553" s="161" t="inlineStr">
        <is>
          <t>2025-2050</t>
        </is>
      </c>
      <c r="I5553" s="161" t="inlineStr">
        <is>
          <t>nmim_summary_v0_2.csv (InvestmentNeeds NMIM v0.2, model output)</t>
        </is>
      </c>
    </row>
    <row r="5554" ht="13" customHeight="1">
      <c r="A5554" s="161" t="inlineStr">
        <is>
          <t>GIN</t>
        </is>
      </c>
      <c r="B5554" s="161" t="inlineStr">
        <is>
          <t>Guinea</t>
        </is>
      </c>
      <c r="C5554" s="161" t="inlineStr">
        <is>
          <t>Sub-Saharan Africa</t>
        </is>
      </c>
      <c r="D5554" s="161" t="inlineStr">
        <is>
          <t>Lower middle income</t>
        </is>
      </c>
      <c r="E5554" s="161" t="b">
        <v>1</v>
      </c>
      <c r="F5554" s="161" t="inlineStr">
        <is>
          <t>price_diesel_usd_litre</t>
        </is>
      </c>
      <c r="G5554" s="161" t="n">
        <v>1.15</v>
      </c>
      <c r="H5554" s="161" t="inlineStr">
        <is>
          <t>2024</t>
        </is>
      </c>
      <c r="I5554" s="161" t="inlineStr">
        <is>
          <t>imffossilfuelsubsidiesdata.xlsb</t>
        </is>
      </c>
    </row>
    <row r="5555" ht="13" customHeight="1">
      <c r="A5555" s="161" t="inlineStr">
        <is>
          <t>GIN</t>
        </is>
      </c>
      <c r="B5555" s="161" t="inlineStr">
        <is>
          <t>Guinea</t>
        </is>
      </c>
      <c r="C5555" s="161" t="inlineStr">
        <is>
          <t>Sub-Saharan Africa</t>
        </is>
      </c>
      <c r="D5555" s="161" t="inlineStr">
        <is>
          <t>Lower middle income</t>
        </is>
      </c>
      <c r="E5555" s="161" t="b">
        <v>1</v>
      </c>
      <c r="F5555" s="161" t="inlineStr">
        <is>
          <t>price_gasoline_usd_litre</t>
        </is>
      </c>
      <c r="G5555" s="161" t="n">
        <v>1.375</v>
      </c>
      <c r="H5555" s="161" t="inlineStr">
        <is>
          <t>2024</t>
        </is>
      </c>
      <c r="I5555" s="161" t="inlineStr">
        <is>
          <t>imffossilfuelsubsidiesdata.xlsb</t>
        </is>
      </c>
    </row>
    <row r="5556" ht="13" customHeight="1">
      <c r="A5556" s="161" t="inlineStr">
        <is>
          <t>GIN</t>
        </is>
      </c>
      <c r="B5556" s="161" t="inlineStr">
        <is>
          <t>Guinea</t>
        </is>
      </c>
      <c r="C5556" s="161" t="inlineStr">
        <is>
          <t>Sub-Saharan Africa</t>
        </is>
      </c>
      <c r="D5556" s="161" t="inlineStr">
        <is>
          <t>Lower middle income</t>
        </is>
      </c>
      <c r="E5556" s="161" t="b">
        <v>1</v>
      </c>
      <c r="F5556" s="161" t="inlineStr">
        <is>
          <t>price_electricity_residential_usd_kwh</t>
        </is>
      </c>
      <c r="G5556" s="161" t="n">
        <v>0.046</v>
      </c>
      <c r="H5556" s="161" t="inlineStr">
        <is>
          <t>2024</t>
        </is>
      </c>
      <c r="I5556" s="161" t="inlineStr">
        <is>
          <t>imffossilfuelsubsidiesdata.xlsb</t>
        </is>
      </c>
    </row>
    <row r="5557" ht="13" customHeight="1">
      <c r="A5557" s="161" t="inlineStr">
        <is>
          <t>GIN</t>
        </is>
      </c>
      <c r="B5557" s="161" t="inlineStr">
        <is>
          <t>Guinea</t>
        </is>
      </c>
      <c r="C5557" s="161" t="inlineStr">
        <is>
          <t>Sub-Saharan Africa</t>
        </is>
      </c>
      <c r="D5557" s="161" t="inlineStr">
        <is>
          <t>Lower middle income</t>
        </is>
      </c>
      <c r="E5557" s="161" t="b">
        <v>1</v>
      </c>
      <c r="F5557" s="161" t="inlineStr">
        <is>
          <t>price_electricity_industry_usd_kwh</t>
        </is>
      </c>
      <c r="G5557" s="161" t="n">
        <v>0.218</v>
      </c>
      <c r="H5557" s="161" t="inlineStr">
        <is>
          <t>2024</t>
        </is>
      </c>
      <c r="I5557" s="161" t="inlineStr">
        <is>
          <t>imffossilfuelsubsidiesdata.xlsb</t>
        </is>
      </c>
    </row>
    <row r="5558" ht="13" customHeight="1">
      <c r="A5558" s="161" t="inlineStr">
        <is>
          <t>GIN</t>
        </is>
      </c>
      <c r="B5558" s="161" t="inlineStr">
        <is>
          <t>Guinea</t>
        </is>
      </c>
      <c r="C5558" s="161" t="inlineStr">
        <is>
          <t>Sub-Saharan Africa</t>
        </is>
      </c>
      <c r="D5558" s="161" t="inlineStr">
        <is>
          <t>Lower middle income</t>
        </is>
      </c>
      <c r="E5558" s="161" t="b">
        <v>1</v>
      </c>
      <c r="F5558" s="161" t="inlineStr">
        <is>
          <t>price_gas_residential_usd_gj</t>
        </is>
      </c>
      <c r="G5558" s="161" t="n">
        <v>22.566</v>
      </c>
      <c r="H5558" s="161" t="inlineStr">
        <is>
          <t>2024</t>
        </is>
      </c>
      <c r="I5558" s="161" t="inlineStr">
        <is>
          <t>imffossilfuelsubsidiesdata.xlsb</t>
        </is>
      </c>
    </row>
    <row r="5559" ht="13" customHeight="1">
      <c r="A5559" s="161" t="inlineStr">
        <is>
          <t>GIN</t>
        </is>
      </c>
      <c r="B5559" s="161" t="inlineStr">
        <is>
          <t>Guinea</t>
        </is>
      </c>
      <c r="C5559" s="161" t="inlineStr">
        <is>
          <t>Sub-Saharan Africa</t>
        </is>
      </c>
      <c r="D5559" s="161" t="inlineStr">
        <is>
          <t>Lower middle income</t>
        </is>
      </c>
      <c r="E5559" s="161" t="b">
        <v>1</v>
      </c>
      <c r="F5559" s="161" t="inlineStr">
        <is>
          <t>price_gas_industry_usd_gj</t>
        </is>
      </c>
      <c r="G5559" s="161" t="n">
        <v>11.182</v>
      </c>
      <c r="H5559" s="161" t="inlineStr">
        <is>
          <t>2024</t>
        </is>
      </c>
      <c r="I5559" s="161" t="inlineStr">
        <is>
          <t>imffossilfuelsubsidiesdata.xlsb</t>
        </is>
      </c>
    </row>
    <row r="5560" ht="13" customHeight="1">
      <c r="A5560" s="161" t="inlineStr">
        <is>
          <t>GIN</t>
        </is>
      </c>
      <c r="B5560" s="161" t="inlineStr">
        <is>
          <t>Guinea</t>
        </is>
      </c>
      <c r="C5560" s="161" t="inlineStr">
        <is>
          <t>Sub-Saharan Africa</t>
        </is>
      </c>
      <c r="D5560" s="161" t="inlineStr">
        <is>
          <t>Lower middle income</t>
        </is>
      </c>
      <c r="E5560" s="161" t="b">
        <v>1</v>
      </c>
      <c r="F5560" s="161" t="inlineStr">
        <is>
          <t>price_gas_power_usd_gj</t>
        </is>
      </c>
      <c r="G5560" s="161" t="n">
        <v>9.858000000000001</v>
      </c>
      <c r="H5560" s="161" t="inlineStr">
        <is>
          <t>2024</t>
        </is>
      </c>
      <c r="I5560" s="161" t="inlineStr">
        <is>
          <t>imffossilfuelsubsidiesdata.xlsb</t>
        </is>
      </c>
    </row>
    <row r="5561" ht="13" customHeight="1">
      <c r="A5561" s="161" t="inlineStr">
        <is>
          <t>GIN</t>
        </is>
      </c>
      <c r="B5561" s="161" t="inlineStr">
        <is>
          <t>Guinea</t>
        </is>
      </c>
      <c r="C5561" s="161" t="inlineStr">
        <is>
          <t>Sub-Saharan Africa</t>
        </is>
      </c>
      <c r="D5561" s="161" t="inlineStr">
        <is>
          <t>Lower middle income</t>
        </is>
      </c>
      <c r="E5561" s="161" t="b">
        <v>1</v>
      </c>
      <c r="F5561" s="161" t="inlineStr">
        <is>
          <t>price_coal_residential_usd_gj</t>
        </is>
      </c>
      <c r="G5561" s="161" t="n">
        <v>14.388</v>
      </c>
      <c r="H5561" s="161" t="inlineStr">
        <is>
          <t>2024</t>
        </is>
      </c>
      <c r="I5561" s="161" t="inlineStr">
        <is>
          <t>imffossilfuelsubsidiesdata.xlsb</t>
        </is>
      </c>
    </row>
    <row r="5562" ht="13" customHeight="1">
      <c r="A5562" s="161" t="inlineStr">
        <is>
          <t>GIN</t>
        </is>
      </c>
      <c r="B5562" s="161" t="inlineStr">
        <is>
          <t>Guinea</t>
        </is>
      </c>
      <c r="C5562" s="161" t="inlineStr">
        <is>
          <t>Sub-Saharan Africa</t>
        </is>
      </c>
      <c r="D5562" s="161" t="inlineStr">
        <is>
          <t>Lower middle income</t>
        </is>
      </c>
      <c r="E5562" s="161" t="b">
        <v>1</v>
      </c>
      <c r="F5562" s="161" t="inlineStr">
        <is>
          <t>price_coal_industry_usd_gj</t>
        </is>
      </c>
      <c r="G5562" s="161" t="n">
        <v>7.124</v>
      </c>
      <c r="H5562" s="161" t="inlineStr">
        <is>
          <t>2024</t>
        </is>
      </c>
      <c r="I5562" s="161" t="inlineStr">
        <is>
          <t>imffossilfuelsubsidiesdata.xlsb</t>
        </is>
      </c>
    </row>
    <row r="5563" ht="13" customHeight="1">
      <c r="A5563" s="161" t="inlineStr">
        <is>
          <t>GIN</t>
        </is>
      </c>
      <c r="B5563" s="161" t="inlineStr">
        <is>
          <t>Guinea</t>
        </is>
      </c>
      <c r="C5563" s="161" t="inlineStr">
        <is>
          <t>Sub-Saharan Africa</t>
        </is>
      </c>
      <c r="D5563" s="161" t="inlineStr">
        <is>
          <t>Lower middle income</t>
        </is>
      </c>
      <c r="E5563" s="161" t="b">
        <v>1</v>
      </c>
      <c r="F5563" s="161" t="inlineStr">
        <is>
          <t>price_coal_power_usd_gj</t>
        </is>
      </c>
      <c r="G5563" s="161" t="n">
        <v>5.575</v>
      </c>
      <c r="H5563" s="161" t="inlineStr">
        <is>
          <t>2024</t>
        </is>
      </c>
      <c r="I5563" s="161" t="inlineStr">
        <is>
          <t>imffossilfuelsubsidiesdata.xlsb</t>
        </is>
      </c>
    </row>
    <row r="5564" ht="13" customHeight="1">
      <c r="A5564" s="161" t="inlineStr">
        <is>
          <t>GIN</t>
        </is>
      </c>
      <c r="B5564" s="161" t="inlineStr">
        <is>
          <t>Guinea</t>
        </is>
      </c>
      <c r="C5564" s="161" t="inlineStr">
        <is>
          <t>Sub-Saharan Africa</t>
        </is>
      </c>
      <c r="D5564" s="161" t="inlineStr">
        <is>
          <t>Lower middle income</t>
        </is>
      </c>
      <c r="E5564" s="161" t="b">
        <v>1</v>
      </c>
      <c r="F5564" s="161" t="inlineStr">
        <is>
          <t>power_market_structure</t>
        </is>
      </c>
      <c r="G5564" s="161" t="n">
        <v>1</v>
      </c>
      <c r="H5564" s="161" t="inlineStr">
        <is>
          <t>2013</t>
        </is>
      </c>
      <c r="I5564" s="161" t="inlineStr">
        <is>
          <t>dataverse_files.zip</t>
        </is>
      </c>
    </row>
    <row r="5565" ht="13" customHeight="1">
      <c r="A5565" s="161" t="inlineStr">
        <is>
          <t>GIN</t>
        </is>
      </c>
      <c r="B5565" s="161" t="inlineStr">
        <is>
          <t>Guinea</t>
        </is>
      </c>
      <c r="C5565" s="161" t="inlineStr">
        <is>
          <t>Sub-Saharan Africa</t>
        </is>
      </c>
      <c r="D5565" s="161" t="inlineStr">
        <is>
          <t>Lower middle income</t>
        </is>
      </c>
      <c r="E5565" s="161" t="b">
        <v>1</v>
      </c>
      <c r="F5565" s="161" t="inlineStr">
        <is>
          <t>independent_regulator</t>
        </is>
      </c>
      <c r="G5565" s="161" t="n">
        <v>1</v>
      </c>
      <c r="H5565" s="161" t="inlineStr">
        <is>
          <t>2013</t>
        </is>
      </c>
      <c r="I5565" s="161" t="inlineStr">
        <is>
          <t>dataverse_files.zip</t>
        </is>
      </c>
    </row>
    <row r="5566" ht="13" customHeight="1">
      <c r="A5566" s="161" t="inlineStr">
        <is>
          <t>GIN</t>
        </is>
      </c>
      <c r="B5566" s="161" t="inlineStr">
        <is>
          <t>Guinea</t>
        </is>
      </c>
      <c r="C5566" s="161" t="inlineStr">
        <is>
          <t>Sub-Saharan Africa</t>
        </is>
      </c>
      <c r="D5566" s="161" t="inlineStr">
        <is>
          <t>Lower middle income</t>
        </is>
      </c>
      <c r="E5566" s="161" t="b">
        <v>1</v>
      </c>
      <c r="F5566" s="161" t="inlineStr">
        <is>
          <t>generation_unbundled</t>
        </is>
      </c>
      <c r="G5566" s="161" t="n">
        <v>0</v>
      </c>
      <c r="H5566" s="161" t="inlineStr">
        <is>
          <t>2013</t>
        </is>
      </c>
      <c r="I5566" s="161" t="inlineStr">
        <is>
          <t>dataverse_files.zip</t>
        </is>
      </c>
    </row>
    <row r="5567" ht="13" customHeight="1">
      <c r="A5567" s="161" t="inlineStr">
        <is>
          <t>GIN</t>
        </is>
      </c>
      <c r="B5567" s="161" t="inlineStr">
        <is>
          <t>Guinea</t>
        </is>
      </c>
      <c r="C5567" s="161" t="inlineStr">
        <is>
          <t>Sub-Saharan Africa</t>
        </is>
      </c>
      <c r="D5567" s="161" t="inlineStr">
        <is>
          <t>Lower middle income</t>
        </is>
      </c>
      <c r="E5567" s="161" t="b">
        <v>1</v>
      </c>
      <c r="F5567" s="161" t="inlineStr">
        <is>
          <t>rise_renewable_energy_score</t>
        </is>
      </c>
      <c r="G5567" s="161" t="n">
        <v>9.563000000000001</v>
      </c>
      <c r="H5567" s="161" t="inlineStr">
        <is>
          <t>2023</t>
        </is>
      </c>
      <c r="I5567" s="161" t="inlineStr">
        <is>
          <t>WB_RISE_WIDEF.csv</t>
        </is>
      </c>
    </row>
    <row r="5568" ht="13" customHeight="1">
      <c r="A5568" s="161" t="inlineStr">
        <is>
          <t>GIN</t>
        </is>
      </c>
      <c r="B5568" s="161" t="inlineStr">
        <is>
          <t>Guinea</t>
        </is>
      </c>
      <c r="C5568" s="161" t="inlineStr">
        <is>
          <t>Sub-Saharan Africa</t>
        </is>
      </c>
      <c r="D5568" s="161" t="inlineStr">
        <is>
          <t>Lower middle income</t>
        </is>
      </c>
      <c r="E5568" s="161" t="b">
        <v>1</v>
      </c>
      <c r="F5568" s="161" t="inlineStr">
        <is>
          <t>rise_level_playing_field_score</t>
        </is>
      </c>
      <c r="G5568" s="161" t="n">
        <v>0</v>
      </c>
      <c r="H5568" s="161" t="inlineStr">
        <is>
          <t>2023</t>
        </is>
      </c>
      <c r="I5568" s="161" t="inlineStr">
        <is>
          <t>WB_RISE_WIDEF.csv</t>
        </is>
      </c>
    </row>
    <row r="5569" ht="13" customHeight="1">
      <c r="A5569" s="161" t="inlineStr">
        <is>
          <t>GIN</t>
        </is>
      </c>
      <c r="B5569" s="161" t="inlineStr">
        <is>
          <t>Guinea</t>
        </is>
      </c>
      <c r="C5569" s="161" t="inlineStr">
        <is>
          <t>Sub-Saharan Africa</t>
        </is>
      </c>
      <c r="D5569" s="161" t="inlineStr">
        <is>
          <t>Lower middle income</t>
        </is>
      </c>
      <c r="E5569" s="161" t="b">
        <v>1</v>
      </c>
      <c r="F5569" s="161" t="inlineStr">
        <is>
          <t>rise_ee_financing_mechanisms_score</t>
        </is>
      </c>
      <c r="G5569" s="161" t="n">
        <v>0</v>
      </c>
      <c r="H5569" s="161" t="inlineStr">
        <is>
          <t>2023</t>
        </is>
      </c>
      <c r="I5569" s="161" t="inlineStr">
        <is>
          <t>WB_RISE_WIDEF.csv</t>
        </is>
      </c>
    </row>
    <row r="5570" ht="13" customHeight="1">
      <c r="A5570" s="161" t="inlineStr">
        <is>
          <t>GIN</t>
        </is>
      </c>
      <c r="B5570" s="161" t="inlineStr">
        <is>
          <t>Guinea</t>
        </is>
      </c>
      <c r="C5570" s="161" t="inlineStr">
        <is>
          <t>Sub-Saharan Africa</t>
        </is>
      </c>
      <c r="D5570" s="161" t="inlineStr">
        <is>
          <t>Lower middle income</t>
        </is>
      </c>
      <c r="E5570" s="161" t="b">
        <v>1</v>
      </c>
      <c r="F5570" s="161" t="inlineStr">
        <is>
          <t>revenue_pct_gdp</t>
        </is>
      </c>
      <c r="G5570" s="161" t="n">
        <v>15.571</v>
      </c>
      <c r="H5570" s="161" t="inlineStr">
        <is>
          <t>2024</t>
        </is>
      </c>
      <c r="I5570" s="161" t="inlineStr">
        <is>
          <t>dataset_2026-08-26T13_41_09_874550254Z_DEFAULT_INTEGRATION_IMF_RES_WEO_9_0_0.csv</t>
        </is>
      </c>
    </row>
    <row r="5571" ht="13" customHeight="1">
      <c r="A5571" s="161" t="inlineStr">
        <is>
          <t>GIN</t>
        </is>
      </c>
      <c r="B5571" s="161" t="inlineStr">
        <is>
          <t>Guinea</t>
        </is>
      </c>
      <c r="C5571" s="161" t="inlineStr">
        <is>
          <t>Sub-Saharan Africa</t>
        </is>
      </c>
      <c r="D5571" s="161" t="inlineStr">
        <is>
          <t>Lower middle income</t>
        </is>
      </c>
      <c r="E5571" s="161" t="b">
        <v>1</v>
      </c>
      <c r="F5571" s="161" t="inlineStr">
        <is>
          <t>primary_balance_pct_gdp</t>
        </is>
      </c>
      <c r="G5571" s="161" t="n">
        <v>-3.834</v>
      </c>
      <c r="H5571" s="161" t="inlineStr">
        <is>
          <t>2024</t>
        </is>
      </c>
      <c r="I5571" s="161" t="inlineStr">
        <is>
          <t>dataset_2026-08-26T13_41_09_874550254Z_DEFAULT_INTEGRATION_IMF_RES_WEO_9_0_0.csv</t>
        </is>
      </c>
    </row>
    <row r="5572" ht="13" customHeight="1">
      <c r="A5572" s="161" t="inlineStr">
        <is>
          <t>GIN</t>
        </is>
      </c>
      <c r="B5572" s="161" t="inlineStr">
        <is>
          <t>Guinea</t>
        </is>
      </c>
      <c r="C5572" s="161" t="inlineStr">
        <is>
          <t>Sub-Saharan Africa</t>
        </is>
      </c>
      <c r="D5572" s="161" t="inlineStr">
        <is>
          <t>Lower middle income</t>
        </is>
      </c>
      <c r="E5572" s="161" t="b">
        <v>1</v>
      </c>
      <c r="F5572" s="161" t="inlineStr">
        <is>
          <t>current_account_pct_gdp</t>
        </is>
      </c>
      <c r="G5572" s="161" t="n">
        <v>-14.672</v>
      </c>
      <c r="H5572" s="161" t="inlineStr">
        <is>
          <t>2024</t>
        </is>
      </c>
      <c r="I5572" s="161" t="inlineStr">
        <is>
          <t>dataset_2026-08-26T13_41_09_874550254Z_DEFAULT_INTEGRATION_IMF_RES_WEO_9_0_0.csv</t>
        </is>
      </c>
    </row>
    <row r="5573" ht="13" customHeight="1">
      <c r="A5573" s="161" t="inlineStr">
        <is>
          <t>GIN</t>
        </is>
      </c>
      <c r="B5573" s="161" t="inlineStr">
        <is>
          <t>Guinea</t>
        </is>
      </c>
      <c r="C5573" s="161" t="inlineStr">
        <is>
          <t>Sub-Saharan Africa</t>
        </is>
      </c>
      <c r="D5573" s="161" t="inlineStr">
        <is>
          <t>Lower middle income</t>
        </is>
      </c>
      <c r="E5573" s="161" t="b">
        <v>1</v>
      </c>
      <c r="F5573" s="161" t="inlineStr">
        <is>
          <t>gross_capital_formation_pct_gdp</t>
        </is>
      </c>
      <c r="G5573" s="161" t="n">
        <v>15.262</v>
      </c>
      <c r="H5573" s="161" t="inlineStr">
        <is>
          <t>2024</t>
        </is>
      </c>
      <c r="I5573" s="161" t="inlineStr">
        <is>
          <t>dataset_2026-08-26T13_41_09_874550254Z_DEFAULT_INTEGRATION_IMF_RES_WEO_9_0_0.csv</t>
        </is>
      </c>
    </row>
    <row r="5574" ht="13" customHeight="1">
      <c r="A5574" s="161" t="inlineStr">
        <is>
          <t>GIN</t>
        </is>
      </c>
      <c r="B5574" s="161" t="inlineStr">
        <is>
          <t>Guinea</t>
        </is>
      </c>
      <c r="C5574" s="161" t="inlineStr">
        <is>
          <t>Sub-Saharan Africa</t>
        </is>
      </c>
      <c r="D5574" s="161" t="inlineStr">
        <is>
          <t>Lower middle income</t>
        </is>
      </c>
      <c r="E5574" s="161" t="b">
        <v>1</v>
      </c>
      <c r="F5574" s="161" t="inlineStr">
        <is>
          <t>real_gdp_growth_5y_avg_pct</t>
        </is>
      </c>
      <c r="G5574" s="161" t="n">
        <v>5.315</v>
      </c>
      <c r="H5574" s="161" t="inlineStr">
        <is>
          <t>2020-2024 avg</t>
        </is>
      </c>
      <c r="I5574" s="161" t="inlineStr">
        <is>
          <t>dataset_2026-08-26T13_41_09_874550254Z_DEFAULT_INTEGRATION_IMF_RES_WEO_9_0_0.csv (derived)</t>
        </is>
      </c>
    </row>
    <row r="5575" ht="13" customHeight="1">
      <c r="A5575" s="161" t="inlineStr">
        <is>
          <t>GIN</t>
        </is>
      </c>
      <c r="B5575" s="161" t="inlineStr">
        <is>
          <t>Guinea</t>
        </is>
      </c>
      <c r="C5575" s="161" t="inlineStr">
        <is>
          <t>Sub-Saharan Africa</t>
        </is>
      </c>
      <c r="D5575" s="161" t="inlineStr">
        <is>
          <t>Lower middle income</t>
        </is>
      </c>
      <c r="E5575" s="161" t="b">
        <v>1</v>
      </c>
      <c r="F5575" s="161" t="inlineStr">
        <is>
          <t>int_budget_need_2030_pct_gdp</t>
        </is>
      </c>
      <c r="G5575" s="161" t="n">
        <v>1.947</v>
      </c>
      <c r="H5575" s="161" t="inlineStr">
        <is>
          <t>2030</t>
        </is>
      </c>
      <c r="I5575" s="161" t="inlineStr">
        <is>
          <t>integrated_results.csv (MacroFiscalModels v0.1, model output)</t>
        </is>
      </c>
    </row>
    <row r="5576" ht="13" customHeight="1">
      <c r="A5576" s="161" t="inlineStr">
        <is>
          <t>GIN</t>
        </is>
      </c>
      <c r="B5576" s="161" t="inlineStr">
        <is>
          <t>Guinea</t>
        </is>
      </c>
      <c r="C5576" s="161" t="inlineStr">
        <is>
          <t>Sub-Saharan Africa</t>
        </is>
      </c>
      <c r="D5576" s="161" t="inlineStr">
        <is>
          <t>Lower middle income</t>
        </is>
      </c>
      <c r="E5576" s="161" t="b">
        <v>1</v>
      </c>
      <c r="F5576" s="161" t="inlineStr">
        <is>
          <t>int_pricing_revenue_2030_pct_gdp</t>
        </is>
      </c>
      <c r="G5576" s="161" t="n">
        <v>0.027</v>
      </c>
      <c r="H5576" s="161" t="inlineStr">
        <is>
          <t>2030</t>
        </is>
      </c>
      <c r="I5576" s="161" t="inlineStr">
        <is>
          <t>integrated_results.csv (MacroFiscalModels v0.1, model output)</t>
        </is>
      </c>
    </row>
    <row r="5577" ht="13" customHeight="1">
      <c r="A5577" s="161" t="inlineStr">
        <is>
          <t>GIN</t>
        </is>
      </c>
      <c r="B5577" s="161" t="inlineStr">
        <is>
          <t>Guinea</t>
        </is>
      </c>
      <c r="C5577" s="161" t="inlineStr">
        <is>
          <t>Sub-Saharan Africa</t>
        </is>
      </c>
      <c r="D5577" s="161" t="inlineStr">
        <is>
          <t>Lower middle income</t>
        </is>
      </c>
      <c r="E5577" s="161" t="b">
        <v>1</v>
      </c>
      <c r="F5577" s="161" t="inlineStr">
        <is>
          <t>int_financing_gap_2030_pct_gdp</t>
        </is>
      </c>
      <c r="G5577" s="161" t="n">
        <v>1.92</v>
      </c>
      <c r="H5577" s="161" t="inlineStr">
        <is>
          <t>2030</t>
        </is>
      </c>
      <c r="I5577" s="161" t="inlineStr">
        <is>
          <t>integrated_results.csv (MacroFiscalModels v0.1, model output)</t>
        </is>
      </c>
    </row>
    <row r="5578" ht="13" customHeight="1">
      <c r="A5578" s="161" t="inlineStr">
        <is>
          <t>GIN</t>
        </is>
      </c>
      <c r="B5578" s="161" t="inlineStr">
        <is>
          <t>Guinea</t>
        </is>
      </c>
      <c r="C5578" s="161" t="inlineStr">
        <is>
          <t>Sub-Saharan Africa</t>
        </is>
      </c>
      <c r="D5578" s="161" t="inlineStr">
        <is>
          <t>Lower middle income</t>
        </is>
      </c>
      <c r="E5578" s="161" t="b">
        <v>1</v>
      </c>
      <c r="F5578" s="161" t="inlineStr">
        <is>
          <t>int_gdp_dev_2050_pct</t>
        </is>
      </c>
      <c r="G5578" s="161" t="n">
        <v>5.165</v>
      </c>
      <c r="H5578" s="161" t="inlineStr">
        <is>
          <t>2050</t>
        </is>
      </c>
      <c r="I5578" s="161" t="inlineStr">
        <is>
          <t>integrated_results.csv (MacroFiscalModels v0.1, model output)</t>
        </is>
      </c>
    </row>
    <row r="5579" ht="13" customHeight="1">
      <c r="A5579" s="161" t="inlineStr">
        <is>
          <t>GIN</t>
        </is>
      </c>
      <c r="B5579" s="161" t="inlineStr">
        <is>
          <t>Guinea</t>
        </is>
      </c>
      <c r="C5579" s="161" t="inlineStr">
        <is>
          <t>Sub-Saharan Africa</t>
        </is>
      </c>
      <c r="D5579" s="161" t="inlineStr">
        <is>
          <t>Lower middle income</t>
        </is>
      </c>
      <c r="E5579" s="161" t="b">
        <v>1</v>
      </c>
      <c r="F5579" s="161" t="inlineStr">
        <is>
          <t>int_debt_2050_pct_gdp</t>
        </is>
      </c>
      <c r="G5579" s="161" t="n">
        <v>63.58</v>
      </c>
      <c r="H5579" s="161" t="inlineStr">
        <is>
          <t>2050</t>
        </is>
      </c>
      <c r="I5579" s="161" t="inlineStr">
        <is>
          <t>integrated_results.csv (MacroFiscalModels v0.1, model output)</t>
        </is>
      </c>
    </row>
    <row r="5580" ht="13" customHeight="1">
      <c r="A5580" s="161" t="inlineStr">
        <is>
          <t>GIN</t>
        </is>
      </c>
      <c r="B5580" s="161" t="inlineStr">
        <is>
          <t>Guinea</t>
        </is>
      </c>
      <c r="C5580" s="161" t="inlineStr">
        <is>
          <t>Sub-Saharan Africa</t>
        </is>
      </c>
      <c r="D5580" s="161" t="inlineStr">
        <is>
          <t>Lower middle income</t>
        </is>
      </c>
      <c r="E5580" s="161" t="b">
        <v>1</v>
      </c>
      <c r="F5580" s="161" t="inlineStr">
        <is>
          <t>int_dsf_risk_code</t>
        </is>
      </c>
      <c r="G5580" s="161" t="n">
        <v>3</v>
      </c>
      <c r="H5580" s="161" t="inlineStr">
        <is>
          <t>2034</t>
        </is>
      </c>
      <c r="I5580" s="161" t="inlineStr">
        <is>
          <t>integrated_results.csv (MacroFiscalModels v0.1, model output)</t>
        </is>
      </c>
    </row>
    <row r="5581" ht="13" customHeight="1">
      <c r="A5581" s="161" t="inlineStr">
        <is>
          <t>GNB</t>
        </is>
      </c>
      <c r="B5581" s="161" t="inlineStr">
        <is>
          <t>Guinea-Bissau</t>
        </is>
      </c>
      <c r="C5581" s="161" t="inlineStr">
        <is>
          <t>Sub-Saharan Africa</t>
        </is>
      </c>
      <c r="D5581" s="161" t="inlineStr">
        <is>
          <t>Low income</t>
        </is>
      </c>
      <c r="E5581" s="161" t="b">
        <v>1</v>
      </c>
      <c r="F5581" s="161" t="inlineStr">
        <is>
          <t>interest_to_revenue_pct</t>
        </is>
      </c>
      <c r="G5581" s="161" t="n">
        <v>25.391</v>
      </c>
      <c r="H5581" s="161" t="inlineStr">
        <is>
          <t>2024</t>
        </is>
      </c>
      <c r="I5581" s="161" t="inlineStr">
        <is>
          <t>dataset_2026-08-26T13_41_09_874550254Z_DEFAULT_INTEGRATION_IMF_RES_WEO_9_0_0.csv (derived)</t>
        </is>
      </c>
    </row>
    <row r="5582" ht="13" customHeight="1">
      <c r="A5582" s="161" t="inlineStr">
        <is>
          <t>GNB</t>
        </is>
      </c>
      <c r="B5582" s="161" t="inlineStr">
        <is>
          <t>Guinea-Bissau</t>
        </is>
      </c>
      <c r="C5582" s="161" t="inlineStr">
        <is>
          <t>Sub-Saharan Africa</t>
        </is>
      </c>
      <c r="D5582" s="161" t="inlineStr">
        <is>
          <t>Low income</t>
        </is>
      </c>
      <c r="E5582" s="161" t="b">
        <v>1</v>
      </c>
      <c r="F5582" s="161" t="inlineStr">
        <is>
          <t>interest_pct_gdp</t>
        </is>
      </c>
      <c r="G5582" s="161" t="n">
        <v>3.327</v>
      </c>
      <c r="H5582" s="161" t="inlineStr">
        <is>
          <t>2024</t>
        </is>
      </c>
      <c r="I5582" s="161" t="inlineStr">
        <is>
          <t>dataset_2026-08-26T13_41_09_874550254Z_DEFAULT_INTEGRATION_IMF_RES_WEO_9_0_0.csv (derived)</t>
        </is>
      </c>
    </row>
    <row r="5583" ht="13" customHeight="1">
      <c r="A5583" s="161" t="inlineStr">
        <is>
          <t>GNB</t>
        </is>
      </c>
      <c r="B5583" s="161" t="inlineStr">
        <is>
          <t>Guinea-Bissau</t>
        </is>
      </c>
      <c r="C5583" s="161" t="inlineStr">
        <is>
          <t>Sub-Saharan Africa</t>
        </is>
      </c>
      <c r="D5583" s="161" t="inlineStr">
        <is>
          <t>Low income</t>
        </is>
      </c>
      <c r="E5583" s="161" t="b">
        <v>1</v>
      </c>
      <c r="F5583" s="161" t="inlineStr">
        <is>
          <t>gross_debt_pct_gdp</t>
        </is>
      </c>
      <c r="G5583" s="161" t="n">
        <v>82.42700000000001</v>
      </c>
      <c r="H5583" s="161" t="inlineStr">
        <is>
          <t>2024</t>
        </is>
      </c>
      <c r="I5583" s="161" t="inlineStr">
        <is>
          <t>dataset_2026-08-26T13_41_09_874550254Z_DEFAULT_INTEGRATION_IMF_RES_WEO_9_0_0.csv</t>
        </is>
      </c>
    </row>
    <row r="5584" ht="13" customHeight="1">
      <c r="A5584" s="161" t="inlineStr">
        <is>
          <t>GNB</t>
        </is>
      </c>
      <c r="B5584" s="161" t="inlineStr">
        <is>
          <t>Guinea-Bissau</t>
        </is>
      </c>
      <c r="C5584" s="161" t="inlineStr">
        <is>
          <t>Sub-Saharan Africa</t>
        </is>
      </c>
      <c r="D5584" s="161" t="inlineStr">
        <is>
          <t>Low income</t>
        </is>
      </c>
      <c r="E5584" s="161" t="b">
        <v>1</v>
      </c>
      <c r="F5584" s="161" t="inlineStr">
        <is>
          <t>tax_revenue_pct_gdp</t>
        </is>
      </c>
      <c r="G5584" s="161" t="n">
        <v>8.827</v>
      </c>
      <c r="H5584" s="161" t="inlineStr">
        <is>
          <t>2024</t>
        </is>
      </c>
      <c r="I5584" s="161" t="inlineStr">
        <is>
          <t>world-imf2026.xlsx</t>
        </is>
      </c>
    </row>
    <row r="5585" ht="13" customHeight="1">
      <c r="A5585" s="161" t="inlineStr">
        <is>
          <t>GNB</t>
        </is>
      </c>
      <c r="B5585" s="161" t="inlineStr">
        <is>
          <t>Guinea-Bissau</t>
        </is>
      </c>
      <c r="C5585" s="161" t="inlineStr">
        <is>
          <t>Sub-Saharan Africa</t>
        </is>
      </c>
      <c r="D5585" s="161" t="inlineStr">
        <is>
          <t>Low income</t>
        </is>
      </c>
      <c r="E5585" s="161" t="b">
        <v>1</v>
      </c>
      <c r="F5585" s="161" t="inlineStr">
        <is>
          <t>capex_execution_rate_pct</t>
        </is>
      </c>
      <c r="G5585" s="161" t="n">
        <v>100</v>
      </c>
      <c r="H5585" s="161" t="inlineStr">
        <is>
          <t>2022</t>
        </is>
      </c>
      <c r="I5585" s="161" t="inlineStr">
        <is>
          <t>WB_BOOST_WIDEF.csv</t>
        </is>
      </c>
    </row>
    <row r="5586" ht="13" customHeight="1">
      <c r="A5586" s="161" t="inlineStr">
        <is>
          <t>GNB</t>
        </is>
      </c>
      <c r="B5586" s="161" t="inlineStr">
        <is>
          <t>Guinea-Bissau</t>
        </is>
      </c>
      <c r="C5586" s="161" t="inlineStr">
        <is>
          <t>Sub-Saharan Africa</t>
        </is>
      </c>
      <c r="D5586" s="161" t="inlineStr">
        <is>
          <t>Low income</t>
        </is>
      </c>
      <c r="E5586" s="161" t="b">
        <v>1</v>
      </c>
      <c r="F5586" s="161" t="inlineStr">
        <is>
          <t>climate_pfm_diagnostic_on_record</t>
        </is>
      </c>
      <c r="G5586" s="161" t="n">
        <v>0</v>
      </c>
      <c r="H5586" s="161" t="inlineStr">
        <is>
          <t>2022</t>
        </is>
      </c>
      <c r="I5586" s="161" t="inlineStr">
        <is>
          <t>UNDP-Global-Climate-Public-Finance-Review-2022.pdf (Table 4.2)</t>
        </is>
      </c>
    </row>
    <row r="5587" ht="13" customHeight="1">
      <c r="A5587" s="161" t="inlineStr">
        <is>
          <t>GNB</t>
        </is>
      </c>
      <c r="B5587" s="161" t="inlineStr">
        <is>
          <t>Guinea-Bissau</t>
        </is>
      </c>
      <c r="C5587" s="161" t="inlineStr">
        <is>
          <t>Sub-Saharan Africa</t>
        </is>
      </c>
      <c r="D5587" s="161" t="inlineStr">
        <is>
          <t>Low income</t>
        </is>
      </c>
      <c r="E5587" s="161" t="b">
        <v>1</v>
      </c>
      <c r="F5587" s="161" t="inlineStr">
        <is>
          <t>ids_avg_maturity_years</t>
        </is>
      </c>
      <c r="G5587" s="161" t="n">
        <v>17</v>
      </c>
      <c r="H5587" s="161" t="inlineStr">
        <is>
          <t>2023</t>
        </is>
      </c>
      <c r="I5587" s="161" t="inlineStr">
        <is>
          <t>P_Data_Extract_From_International_Debt_Statistics__2_.xlsx</t>
        </is>
      </c>
    </row>
    <row r="5588" ht="13" customHeight="1">
      <c r="A5588" s="161" t="inlineStr">
        <is>
          <t>GNB</t>
        </is>
      </c>
      <c r="B5588" s="161" t="inlineStr">
        <is>
          <t>Guinea-Bissau</t>
        </is>
      </c>
      <c r="C5588" s="161" t="inlineStr">
        <is>
          <t>Sub-Saharan Africa</t>
        </is>
      </c>
      <c r="D5588" s="161" t="inlineStr">
        <is>
          <t>Low income</t>
        </is>
      </c>
      <c r="E5588" s="161" t="b">
        <v>1</v>
      </c>
      <c r="F5588" s="161" t="inlineStr">
        <is>
          <t>mitigation_finance_received_pct_gdp</t>
        </is>
      </c>
      <c r="G5588" s="161" t="n">
        <v>1.717</v>
      </c>
      <c r="H5588" s="161" t="inlineStr">
        <is>
          <t>2024</t>
        </is>
      </c>
      <c r="I5588" s="161" t="inlineStr">
        <is>
          <t>CRDF-RP_2024.xlsx + WEO</t>
        </is>
      </c>
    </row>
    <row r="5589" ht="13" customHeight="1">
      <c r="A5589" s="161" t="inlineStr">
        <is>
          <t>GNB</t>
        </is>
      </c>
      <c r="B5589" s="161" t="inlineStr">
        <is>
          <t>Guinea-Bissau</t>
        </is>
      </c>
      <c r="C5589" s="161" t="inlineStr">
        <is>
          <t>Sub-Saharan Africa</t>
        </is>
      </c>
      <c r="D5589" s="161" t="inlineStr">
        <is>
          <t>Low income</t>
        </is>
      </c>
      <c r="E5589" s="161" t="b">
        <v>1</v>
      </c>
      <c r="F5589" s="161" t="inlineStr">
        <is>
          <t>ids_multilateral_share_pct</t>
        </is>
      </c>
      <c r="G5589" s="161" t="n">
        <v>52.761</v>
      </c>
      <c r="H5589" s="161" t="inlineStr">
        <is>
          <t>2024</t>
        </is>
      </c>
      <c r="I5589" s="161" t="inlineStr">
        <is>
          <t>P_Data_Extract_From_International_Debt_Statistics__2_.xlsx</t>
        </is>
      </c>
    </row>
    <row r="5590" ht="13" customHeight="1">
      <c r="A5590" s="161" t="inlineStr">
        <is>
          <t>GNB</t>
        </is>
      </c>
      <c r="B5590" s="161" t="inlineStr">
        <is>
          <t>Guinea-Bissau</t>
        </is>
      </c>
      <c r="C5590" s="161" t="inlineStr">
        <is>
          <t>Sub-Saharan Africa</t>
        </is>
      </c>
      <c r="D5590" s="161" t="inlineStr">
        <is>
          <t>Low income</t>
        </is>
      </c>
      <c r="E5590" s="161" t="b">
        <v>1</v>
      </c>
      <c r="F5590" s="161" t="inlineStr">
        <is>
          <t>ids_private_creditor_share_pct</t>
        </is>
      </c>
      <c r="G5590" s="161" t="n">
        <v>37.799</v>
      </c>
      <c r="H5590" s="161" t="inlineStr">
        <is>
          <t>2024</t>
        </is>
      </c>
      <c r="I5590" s="161" t="inlineStr">
        <is>
          <t>P_Data_Extract_From_International_Debt_Statistics__2_.xlsx</t>
        </is>
      </c>
    </row>
    <row r="5591" ht="13" customHeight="1">
      <c r="A5591" s="161" t="inlineStr">
        <is>
          <t>GNB</t>
        </is>
      </c>
      <c r="B5591" s="161" t="inlineStr">
        <is>
          <t>Guinea-Bissau</t>
        </is>
      </c>
      <c r="C5591" s="161" t="inlineStr">
        <is>
          <t>Sub-Saharan Africa</t>
        </is>
      </c>
      <c r="D5591" s="161" t="inlineStr">
        <is>
          <t>Low income</t>
        </is>
      </c>
      <c r="E5591" s="161" t="b">
        <v>1</v>
      </c>
      <c r="F5591" s="161" t="inlineStr">
        <is>
          <t>ids_usd_share_ppg_debt_pct</t>
        </is>
      </c>
      <c r="G5591" s="161" t="n">
        <v>62.405</v>
      </c>
      <c r="H5591" s="161" t="inlineStr">
        <is>
          <t>2024</t>
        </is>
      </c>
      <c r="I5591" s="161" t="inlineStr">
        <is>
          <t>P_Data_Extract_From_International_Debt_Statistics__2_.xlsx</t>
        </is>
      </c>
    </row>
    <row r="5592" ht="13" customHeight="1">
      <c r="A5592" s="161" t="inlineStr">
        <is>
          <t>GNB</t>
        </is>
      </c>
      <c r="B5592" s="161" t="inlineStr">
        <is>
          <t>Guinea-Bissau</t>
        </is>
      </c>
      <c r="C5592" s="161" t="inlineStr">
        <is>
          <t>Sub-Saharan Africa</t>
        </is>
      </c>
      <c r="D5592" s="161" t="inlineStr">
        <is>
          <t>Low income</t>
        </is>
      </c>
      <c r="E5592" s="161" t="b">
        <v>1</v>
      </c>
      <c r="F5592" s="161" t="inlineStr">
        <is>
          <t>ppi_commitments_pct_gdp</t>
        </is>
      </c>
      <c r="G5592" s="161" t="n">
        <v>0.266</v>
      </c>
      <c r="H5592" s="161" t="inlineStr">
        <is>
          <t>2020-2024 avg</t>
        </is>
      </c>
      <c r="I5592" s="161" t="inlineStr">
        <is>
          <t>2024-PPI-Full-DTA.dta + WEO</t>
        </is>
      </c>
    </row>
    <row r="5593" ht="13" customHeight="1">
      <c r="A5593" s="161" t="inlineStr">
        <is>
          <t>GNB</t>
        </is>
      </c>
      <c r="B5593" s="161" t="inlineStr">
        <is>
          <t>Guinea-Bissau</t>
        </is>
      </c>
      <c r="C5593" s="161" t="inlineStr">
        <is>
          <t>Sub-Saharan Africa</t>
        </is>
      </c>
      <c r="D5593" s="161" t="inlineStr">
        <is>
          <t>Low income</t>
        </is>
      </c>
      <c r="E5593" s="161" t="b">
        <v>1</v>
      </c>
      <c r="F5593" s="161" t="inlineStr">
        <is>
          <t>excise_revenue_pct_of_revenue</t>
        </is>
      </c>
      <c r="G5593" s="161" t="n">
        <v>3.969</v>
      </c>
      <c r="H5593" s="161" t="inlineStr">
        <is>
          <t>2024</t>
        </is>
      </c>
      <c r="I5593" s="161" t="inlineStr">
        <is>
          <t>world-imf2026.xlsx</t>
        </is>
      </c>
    </row>
    <row r="5594" ht="13" customHeight="1">
      <c r="A5594" s="161" t="inlineStr">
        <is>
          <t>GNB</t>
        </is>
      </c>
      <c r="B5594" s="161" t="inlineStr">
        <is>
          <t>Guinea-Bissau</t>
        </is>
      </c>
      <c r="C5594" s="161" t="inlineStr">
        <is>
          <t>Sub-Saharan Africa</t>
        </is>
      </c>
      <c r="D5594" s="161" t="inlineStr">
        <is>
          <t>Low income</t>
        </is>
      </c>
      <c r="E5594" s="161" t="b">
        <v>1</v>
      </c>
      <c r="F5594" s="161" t="inlineStr">
        <is>
          <t>ff_subsidy_total_pct_gdp</t>
        </is>
      </c>
      <c r="G5594" s="161" t="n">
        <v>1.508</v>
      </c>
      <c r="H5594" s="161" t="inlineStr">
        <is>
          <t>2024</t>
        </is>
      </c>
      <c r="I5594" s="161" t="inlineStr">
        <is>
          <t>imffossilfuelsubsidiesdata.xlsb + WEO</t>
        </is>
      </c>
    </row>
    <row r="5595" ht="13" customHeight="1">
      <c r="A5595" s="161" t="inlineStr">
        <is>
          <t>GNB</t>
        </is>
      </c>
      <c r="B5595" s="161" t="inlineStr">
        <is>
          <t>Guinea-Bissau</t>
        </is>
      </c>
      <c r="C5595" s="161" t="inlineStr">
        <is>
          <t>Sub-Saharan Africa</t>
        </is>
      </c>
      <c r="D5595" s="161" t="inlineStr">
        <is>
          <t>Low income</t>
        </is>
      </c>
      <c r="E5595" s="161" t="b">
        <v>1</v>
      </c>
      <c r="F5595" s="161" t="inlineStr">
        <is>
          <t>ff_subsidy_explicit_pct_gdp</t>
        </is>
      </c>
      <c r="G5595" s="161" t="n">
        <v>0.6899999999999999</v>
      </c>
      <c r="H5595" s="161" t="inlineStr">
        <is>
          <t>2024</t>
        </is>
      </c>
      <c r="I5595" s="161" t="inlineStr">
        <is>
          <t>imffossilfuelsubsidiesdata.xlsb</t>
        </is>
      </c>
    </row>
    <row r="5596" ht="13" customHeight="1">
      <c r="A5596" s="161" t="inlineStr">
        <is>
          <t>GNB</t>
        </is>
      </c>
      <c r="B5596" s="161" t="inlineStr">
        <is>
          <t>Guinea-Bissau</t>
        </is>
      </c>
      <c r="C5596" s="161" t="inlineStr">
        <is>
          <t>Sub-Saharan Africa</t>
        </is>
      </c>
      <c r="D5596" s="161" t="inlineStr">
        <is>
          <t>Low income</t>
        </is>
      </c>
      <c r="E5596" s="161" t="b">
        <v>1</v>
      </c>
      <c r="F5596" s="161" t="inlineStr">
        <is>
          <t>ff_subsidy_implicit_pct_gdp</t>
        </is>
      </c>
      <c r="G5596" s="161" t="n">
        <v>0.8179999999999999</v>
      </c>
      <c r="H5596" s="161" t="inlineStr">
        <is>
          <t>2024</t>
        </is>
      </c>
      <c r="I5596" s="161" t="inlineStr">
        <is>
          <t>imffossilfuelsubsidiesdata.xlsb</t>
        </is>
      </c>
    </row>
    <row r="5597" ht="13" customHeight="1">
      <c r="A5597" s="161" t="inlineStr">
        <is>
          <t>GNB</t>
        </is>
      </c>
      <c r="B5597" s="161" t="inlineStr">
        <is>
          <t>Guinea-Bissau</t>
        </is>
      </c>
      <c r="C5597" s="161" t="inlineStr">
        <is>
          <t>Sub-Saharan Africa</t>
        </is>
      </c>
      <c r="D5597" s="161" t="inlineStr">
        <is>
          <t>Low income</t>
        </is>
      </c>
      <c r="E5597" s="161" t="b">
        <v>1</v>
      </c>
      <c r="F5597" s="161" t="inlineStr">
        <is>
          <t>env_protection_pct_of_expenditure</t>
        </is>
      </c>
      <c r="G5597" s="161" t="n">
        <v>0.082</v>
      </c>
      <c r="H5597" s="161" t="inlineStr">
        <is>
          <t>2022</t>
        </is>
      </c>
      <c r="I5597" s="161" t="inlineStr">
        <is>
          <t>WB_BOOST_WIDEF.csv</t>
        </is>
      </c>
    </row>
    <row r="5598" ht="13" customHeight="1">
      <c r="A5598" s="161" t="inlineStr">
        <is>
          <t>GNB</t>
        </is>
      </c>
      <c r="B5598" s="161" t="inlineStr">
        <is>
          <t>Guinea-Bissau</t>
        </is>
      </c>
      <c r="C5598" s="161" t="inlineStr">
        <is>
          <t>Sub-Saharan Africa</t>
        </is>
      </c>
      <c r="D5598" s="161" t="inlineStr">
        <is>
          <t>Low income</t>
        </is>
      </c>
      <c r="E5598" s="161" t="b">
        <v>1</v>
      </c>
      <c r="F5598" s="161" t="inlineStr">
        <is>
          <t>net_fuel_trade_pct_merch</t>
        </is>
      </c>
      <c r="G5598" s="161" t="n">
        <v>-17.442</v>
      </c>
      <c r="H5598" s="161" t="inlineStr">
        <is>
          <t>2015</t>
        </is>
      </c>
      <c r="I5598" s="161" t="inlineStr">
        <is>
          <t>WDI TX.VAL.FUEL.ZS.UN less TM.VAL.FUEL.ZS.UN</t>
        </is>
      </c>
    </row>
    <row r="5599" ht="13" customHeight="1">
      <c r="A5599" s="161" t="inlineStr">
        <is>
          <t>GNB</t>
        </is>
      </c>
      <c r="B5599" s="161" t="inlineStr">
        <is>
          <t>Guinea-Bissau</t>
        </is>
      </c>
      <c r="C5599" s="161" t="inlineStr">
        <is>
          <t>Sub-Saharan Africa</t>
        </is>
      </c>
      <c r="D5599" s="161" t="inlineStr">
        <is>
          <t>Low income</t>
        </is>
      </c>
      <c r="E5599" s="161" t="b">
        <v>1</v>
      </c>
      <c r="F5599" s="161" t="inlineStr">
        <is>
          <t>fuel_exports_pct_merch</t>
        </is>
      </c>
      <c r="G5599" s="161" t="n">
        <v>0.002</v>
      </c>
      <c r="H5599" s="161" t="inlineStr">
        <is>
          <t>2015</t>
        </is>
      </c>
      <c r="I5599" s="161" t="inlineStr">
        <is>
          <t>API_TX_VAL_FUEL_ZS_UN_DS2_en_csv_v2_33055.zip</t>
        </is>
      </c>
    </row>
    <row r="5600" ht="13" customHeight="1">
      <c r="A5600" s="161" t="inlineStr">
        <is>
          <t>GNB</t>
        </is>
      </c>
      <c r="B5600" s="161" t="inlineStr">
        <is>
          <t>Guinea-Bissau</t>
        </is>
      </c>
      <c r="C5600" s="161" t="inlineStr">
        <is>
          <t>Sub-Saharan Africa</t>
        </is>
      </c>
      <c r="D5600" s="161" t="inlineStr">
        <is>
          <t>Low income</t>
        </is>
      </c>
      <c r="E5600" s="161" t="b">
        <v>1</v>
      </c>
      <c r="F5600" s="161" t="inlineStr">
        <is>
          <t>fuel_imports_pct_merch</t>
        </is>
      </c>
      <c r="G5600" s="161" t="n">
        <v>17.444</v>
      </c>
      <c r="H5600" s="161" t="inlineStr">
        <is>
          <t>2018</t>
        </is>
      </c>
      <c r="I5600" s="161" t="inlineStr">
        <is>
          <t>API_TM_VAL_FUEL_ZS_UN_DS2_en_csv_v2_36140.zip</t>
        </is>
      </c>
    </row>
    <row r="5601" ht="13" customHeight="1">
      <c r="A5601" s="161" t="inlineStr">
        <is>
          <t>GNB</t>
        </is>
      </c>
      <c r="B5601" s="161" t="inlineStr">
        <is>
          <t>Guinea-Bissau</t>
        </is>
      </c>
      <c r="C5601" s="161" t="inlineStr">
        <is>
          <t>Sub-Saharan Africa</t>
        </is>
      </c>
      <c r="D5601" s="161" t="inlineStr">
        <is>
          <t>Low income</t>
        </is>
      </c>
      <c r="E5601" s="161" t="b">
        <v>1</v>
      </c>
      <c r="F5601" s="161" t="inlineStr">
        <is>
          <t>fossil_rents_total_pct_gdp</t>
        </is>
      </c>
      <c r="G5601" s="161" t="n">
        <v>0</v>
      </c>
      <c r="H5601" s="161" t="inlineStr">
        <is>
          <t>2021</t>
        </is>
      </c>
      <c r="I5601" s="161" t="inlineStr">
        <is>
          <t>WDI NY.GDP.PETR+NGAS+COAL.RT.ZS</t>
        </is>
      </c>
    </row>
    <row r="5602" ht="13" customHeight="1">
      <c r="A5602" s="161" t="inlineStr">
        <is>
          <t>GNB</t>
        </is>
      </c>
      <c r="B5602" s="161" t="inlineStr">
        <is>
          <t>Guinea-Bissau</t>
        </is>
      </c>
      <c r="C5602" s="161" t="inlineStr">
        <is>
          <t>Sub-Saharan Africa</t>
        </is>
      </c>
      <c r="D5602" s="161" t="inlineStr">
        <is>
          <t>Low income</t>
        </is>
      </c>
      <c r="E5602" s="161" t="b">
        <v>1</v>
      </c>
      <c r="F5602" s="161" t="inlineStr">
        <is>
          <t>oil_rents_pct_gdp</t>
        </is>
      </c>
      <c r="G5602" s="161" t="n">
        <v>0</v>
      </c>
      <c r="H5602" s="161" t="inlineStr">
        <is>
          <t>2021</t>
        </is>
      </c>
      <c r="I5602" s="161" t="inlineStr">
        <is>
          <t>API_NY_GDP_PETR_RT_ZS_DS2_en_csv_v2_40227.zip</t>
        </is>
      </c>
    </row>
    <row r="5603" ht="13" customHeight="1">
      <c r="A5603" s="161" t="inlineStr">
        <is>
          <t>GNB</t>
        </is>
      </c>
      <c r="B5603" s="161" t="inlineStr">
        <is>
          <t>Guinea-Bissau</t>
        </is>
      </c>
      <c r="C5603" s="161" t="inlineStr">
        <is>
          <t>Sub-Saharan Africa</t>
        </is>
      </c>
      <c r="D5603" s="161" t="inlineStr">
        <is>
          <t>Low income</t>
        </is>
      </c>
      <c r="E5603" s="161" t="b">
        <v>1</v>
      </c>
      <c r="F5603" s="161" t="inlineStr">
        <is>
          <t>gas_rents_pct_gdp</t>
        </is>
      </c>
      <c r="G5603" s="161" t="n">
        <v>0</v>
      </c>
      <c r="H5603" s="161" t="inlineStr">
        <is>
          <t>2021</t>
        </is>
      </c>
      <c r="I5603" s="161" t="inlineStr">
        <is>
          <t>API_NY_GDP_NGAS_RT_ZS_DS2_en_csv_v2_35861.zip</t>
        </is>
      </c>
    </row>
    <row r="5604" ht="13" customHeight="1">
      <c r="A5604" s="161" t="inlineStr">
        <is>
          <t>GNB</t>
        </is>
      </c>
      <c r="B5604" s="161" t="inlineStr">
        <is>
          <t>Guinea-Bissau</t>
        </is>
      </c>
      <c r="C5604" s="161" t="inlineStr">
        <is>
          <t>Sub-Saharan Africa</t>
        </is>
      </c>
      <c r="D5604" s="161" t="inlineStr">
        <is>
          <t>Low income</t>
        </is>
      </c>
      <c r="E5604" s="161" t="b">
        <v>1</v>
      </c>
      <c r="F5604" s="161" t="inlineStr">
        <is>
          <t>coal_rents_pct_gdp</t>
        </is>
      </c>
      <c r="G5604" s="161" t="n">
        <v>0</v>
      </c>
      <c r="H5604" s="161" t="inlineStr">
        <is>
          <t>2021</t>
        </is>
      </c>
      <c r="I5604" s="161" t="inlineStr">
        <is>
          <t>API_NY_GDP_COAL_RT_ZS_DS2_en_csv_v2_35370.zip</t>
        </is>
      </c>
    </row>
    <row r="5605" ht="13" customHeight="1">
      <c r="A5605" s="161" t="inlineStr">
        <is>
          <t>GNB</t>
        </is>
      </c>
      <c r="B5605" s="161" t="inlineStr">
        <is>
          <t>Guinea-Bissau</t>
        </is>
      </c>
      <c r="C5605" s="161" t="inlineStr">
        <is>
          <t>Sub-Saharan Africa</t>
        </is>
      </c>
      <c r="D5605" s="161" t="inlineStr">
        <is>
          <t>Low income</t>
        </is>
      </c>
      <c r="E5605" s="161" t="b">
        <v>1</v>
      </c>
      <c r="F5605" s="161" t="inlineStr">
        <is>
          <t>other_fossil_gen_share_pct</t>
        </is>
      </c>
      <c r="G5605" s="161" t="n">
        <v>100</v>
      </c>
      <c r="H5605" s="161" t="inlineStr">
        <is>
          <t>2024</t>
        </is>
      </c>
      <c r="I5605" s="161" t="inlineStr">
        <is>
          <t>release_generation_yearly_global.csv</t>
        </is>
      </c>
    </row>
    <row r="5606" ht="13" customHeight="1">
      <c r="A5606" s="161" t="inlineStr">
        <is>
          <t>GNB</t>
        </is>
      </c>
      <c r="B5606" s="161" t="inlineStr">
        <is>
          <t>Guinea-Bissau</t>
        </is>
      </c>
      <c r="C5606" s="161" t="inlineStr">
        <is>
          <t>Sub-Saharan Africa</t>
        </is>
      </c>
      <c r="D5606" s="161" t="inlineStr">
        <is>
          <t>Low income</t>
        </is>
      </c>
      <c r="E5606" s="161" t="b">
        <v>1</v>
      </c>
      <c r="F5606" s="161" t="inlineStr">
        <is>
          <t>renewable_share_electricity_pct</t>
        </is>
      </c>
      <c r="G5606" s="161" t="n">
        <v>21.125</v>
      </c>
      <c r="H5606" s="161" t="inlineStr">
        <is>
          <t>2024</t>
        </is>
      </c>
      <c r="I5606" s="161" t="inlineStr">
        <is>
          <t>imffossilfuelsubsidiesdata.xlsb</t>
        </is>
      </c>
    </row>
    <row r="5607" ht="13" customHeight="1">
      <c r="A5607" s="161" t="inlineStr">
        <is>
          <t>GNB</t>
        </is>
      </c>
      <c r="B5607" s="161" t="inlineStr">
        <is>
          <t>Guinea-Bissau</t>
        </is>
      </c>
      <c r="C5607" s="161" t="inlineStr">
        <is>
          <t>Sub-Saharan Africa</t>
        </is>
      </c>
      <c r="D5607" s="161" t="inlineStr">
        <is>
          <t>Low income</t>
        </is>
      </c>
      <c r="E5607" s="161" t="b">
        <v>1</v>
      </c>
      <c r="F5607" s="161" t="inlineStr">
        <is>
          <t>inn_total_inv_2030_pct_gdp</t>
        </is>
      </c>
      <c r="G5607" s="161" t="n">
        <v>5.65248617122431</v>
      </c>
      <c r="H5607" s="161" t="inlineStr">
        <is>
          <t>2030</t>
        </is>
      </c>
      <c r="I5607" s="161" t="inlineStr">
        <is>
          <t>Mitigation_Investment_Needs_v1.1.xlsx (InvestmentNeeds v1.1, model output)</t>
        </is>
      </c>
    </row>
    <row r="5608" ht="13" customHeight="1">
      <c r="A5608" s="161" t="inlineStr">
        <is>
          <t>GNB</t>
        </is>
      </c>
      <c r="B5608" s="161" t="inlineStr">
        <is>
          <t>Guinea-Bissau</t>
        </is>
      </c>
      <c r="C5608" s="161" t="inlineStr">
        <is>
          <t>Sub-Saharan Africa</t>
        </is>
      </c>
      <c r="D5608" s="161" t="inlineStr">
        <is>
          <t>Low income</t>
        </is>
      </c>
      <c r="E5608" s="161" t="b">
        <v>1</v>
      </c>
      <c r="F5608" s="161" t="inlineStr">
        <is>
          <t>inn_incr_inv_2030_pct_gdp</t>
        </is>
      </c>
      <c r="G5608" s="161" t="n">
        <v>1.35659668109383</v>
      </c>
      <c r="H5608" s="161" t="inlineStr">
        <is>
          <t>2030</t>
        </is>
      </c>
      <c r="I5608" s="161" t="inlineStr">
        <is>
          <t>Mitigation_Investment_Needs_v1.1.xlsx (InvestmentNeeds v1.1, model output)</t>
        </is>
      </c>
    </row>
    <row r="5609" ht="13" customHeight="1">
      <c r="A5609" s="161" t="inlineStr">
        <is>
          <t>GNB</t>
        </is>
      </c>
      <c r="B5609" s="161" t="inlineStr">
        <is>
          <t>Guinea-Bissau</t>
        </is>
      </c>
      <c r="C5609" s="161" t="inlineStr">
        <is>
          <t>Sub-Saharan Africa</t>
        </is>
      </c>
      <c r="D5609" s="161" t="inlineStr">
        <is>
          <t>Low income</t>
        </is>
      </c>
      <c r="E5609" s="161" t="b">
        <v>1</v>
      </c>
      <c r="F5609" s="161" t="inlineStr">
        <is>
          <t>inn_incr_inv_gen_2030_pct_gdp</t>
        </is>
      </c>
      <c r="G5609" s="161" t="n">
        <v>0.2348979146095655</v>
      </c>
      <c r="H5609" s="161" t="inlineStr">
        <is>
          <t>2030</t>
        </is>
      </c>
      <c r="I5609" s="161" t="inlineStr">
        <is>
          <t>Mitigation_Investment_Needs_v1.1.xlsx (InvestmentNeeds v1.1, model output)</t>
        </is>
      </c>
    </row>
    <row r="5610" ht="13" customHeight="1">
      <c r="A5610" s="161" t="inlineStr">
        <is>
          <t>GNB</t>
        </is>
      </c>
      <c r="B5610" s="161" t="inlineStr">
        <is>
          <t>Guinea-Bissau</t>
        </is>
      </c>
      <c r="C5610" s="161" t="inlineStr">
        <is>
          <t>Sub-Saharan Africa</t>
        </is>
      </c>
      <c r="D5610" s="161" t="inlineStr">
        <is>
          <t>Low income</t>
        </is>
      </c>
      <c r="E5610" s="161" t="b">
        <v>1</v>
      </c>
      <c r="F5610" s="161" t="inlineStr">
        <is>
          <t>inn_incr_inv_grid_2030_pct_gdp</t>
        </is>
      </c>
      <c r="G5610" s="161" t="n">
        <v>0.1610728557322734</v>
      </c>
      <c r="H5610" s="161" t="inlineStr">
        <is>
          <t>2030</t>
        </is>
      </c>
      <c r="I5610" s="161" t="inlineStr">
        <is>
          <t>Mitigation_Investment_Needs_v1.1.xlsx (InvestmentNeeds v1.1, model output)</t>
        </is>
      </c>
    </row>
    <row r="5611" ht="13" customHeight="1">
      <c r="A5611" s="161" t="inlineStr">
        <is>
          <t>GNB</t>
        </is>
      </c>
      <c r="B5611" s="161" t="inlineStr">
        <is>
          <t>Guinea-Bissau</t>
        </is>
      </c>
      <c r="C5611" s="161" t="inlineStr">
        <is>
          <t>Sub-Saharan Africa</t>
        </is>
      </c>
      <c r="D5611" s="161" t="inlineStr">
        <is>
          <t>Low income</t>
        </is>
      </c>
      <c r="E5611" s="161" t="b">
        <v>1</v>
      </c>
      <c r="F5611" s="161" t="inlineStr">
        <is>
          <t>inn_incr_inv_trn_2030_pct_gdp</t>
        </is>
      </c>
      <c r="G5611" s="161" t="n">
        <v>0.1041316261378694</v>
      </c>
      <c r="H5611" s="161" t="inlineStr">
        <is>
          <t>2030</t>
        </is>
      </c>
      <c r="I5611" s="161" t="inlineStr">
        <is>
          <t>Mitigation_Investment_Needs_v1.1.xlsx (InvestmentNeeds v1.1, model output)</t>
        </is>
      </c>
    </row>
    <row r="5612" ht="13" customHeight="1">
      <c r="A5612" s="161" t="inlineStr">
        <is>
          <t>GNB</t>
        </is>
      </c>
      <c r="B5612" s="161" t="inlineStr">
        <is>
          <t>Guinea-Bissau</t>
        </is>
      </c>
      <c r="C5612" s="161" t="inlineStr">
        <is>
          <t>Sub-Saharan Africa</t>
        </is>
      </c>
      <c r="D5612" s="161" t="inlineStr">
        <is>
          <t>Low income</t>
        </is>
      </c>
      <c r="E5612" s="161" t="b">
        <v>1</v>
      </c>
      <c r="F5612" s="161" t="inlineStr">
        <is>
          <t>inn_incr_inv_bld_2030_pct_gdp</t>
        </is>
      </c>
      <c r="G5612" s="161" t="n">
        <v>0.0702831600381356</v>
      </c>
      <c r="H5612" s="161" t="inlineStr">
        <is>
          <t>2030</t>
        </is>
      </c>
      <c r="I5612" s="161" t="inlineStr">
        <is>
          <t>Mitigation_Investment_Needs_v1.1.xlsx (InvestmentNeeds v1.1, model output)</t>
        </is>
      </c>
    </row>
    <row r="5613" ht="13" customHeight="1">
      <c r="A5613" s="161" t="inlineStr">
        <is>
          <t>GNB</t>
        </is>
      </c>
      <c r="B5613" s="161" t="inlineStr">
        <is>
          <t>Guinea-Bissau</t>
        </is>
      </c>
      <c r="C5613" s="161" t="inlineStr">
        <is>
          <t>Sub-Saharan Africa</t>
        </is>
      </c>
      <c r="D5613" s="161" t="inlineStr">
        <is>
          <t>Low income</t>
        </is>
      </c>
      <c r="E5613" s="161" t="b">
        <v>1</v>
      </c>
      <c r="F5613" s="161" t="inlineStr">
        <is>
          <t>inn_incr_inv_ind_2030_pct_gdp</t>
        </is>
      </c>
      <c r="G5613" s="161" t="n">
        <v>0.0593936852627893</v>
      </c>
      <c r="H5613" s="161" t="inlineStr">
        <is>
          <t>2030</t>
        </is>
      </c>
      <c r="I5613" s="161" t="inlineStr">
        <is>
          <t>Mitigation_Investment_Needs_v1.1.xlsx (InvestmentNeeds v1.1, model output)</t>
        </is>
      </c>
    </row>
    <row r="5614" ht="13" customHeight="1">
      <c r="A5614" s="161" t="inlineStr">
        <is>
          <t>GNB</t>
        </is>
      </c>
      <c r="B5614" s="161" t="inlineStr">
        <is>
          <t>Guinea-Bissau</t>
        </is>
      </c>
      <c r="C5614" s="161" t="inlineStr">
        <is>
          <t>Sub-Saharan Africa</t>
        </is>
      </c>
      <c r="D5614" s="161" t="inlineStr">
        <is>
          <t>Low income</t>
        </is>
      </c>
      <c r="E5614" s="161" t="b">
        <v>1</v>
      </c>
      <c r="F5614" s="161" t="inlineStr">
        <is>
          <t>inn_incr_inv_fuel_2030_pct_gdp</t>
        </is>
      </c>
      <c r="G5614" s="161" t="n">
        <v>0.0560581056329163</v>
      </c>
      <c r="H5614" s="161" t="inlineStr">
        <is>
          <t>2030</t>
        </is>
      </c>
      <c r="I5614" s="161" t="inlineStr">
        <is>
          <t>Mitigation_Investment_Needs_v1.1.xlsx (InvestmentNeeds v1.1, model output)</t>
        </is>
      </c>
    </row>
    <row r="5615" ht="13" customHeight="1">
      <c r="A5615" s="161" t="inlineStr">
        <is>
          <t>GNB</t>
        </is>
      </c>
      <c r="B5615" s="161" t="inlineStr">
        <is>
          <t>Guinea-Bissau</t>
        </is>
      </c>
      <c r="C5615" s="161" t="inlineStr">
        <is>
          <t>Sub-Saharan Africa</t>
        </is>
      </c>
      <c r="D5615" s="161" t="inlineStr">
        <is>
          <t>Low income</t>
        </is>
      </c>
      <c r="E5615" s="161" t="b">
        <v>1</v>
      </c>
      <c r="F5615" s="161" t="inlineStr">
        <is>
          <t>inn_incr_inv_afolu_2030_pct_gdp</t>
        </is>
      </c>
      <c r="G5615" s="161" t="n">
        <v>0.6707593336802876</v>
      </c>
      <c r="H5615" s="161" t="inlineStr">
        <is>
          <t>2030</t>
        </is>
      </c>
      <c r="I5615" s="161" t="inlineStr">
        <is>
          <t>Mitigation_Investment_Needs_v1.1.xlsx (InvestmentNeeds v1.1, model output)</t>
        </is>
      </c>
    </row>
    <row r="5616" ht="13" customHeight="1">
      <c r="A5616" s="161" t="inlineStr">
        <is>
          <t>GNB</t>
        </is>
      </c>
      <c r="B5616" s="161" t="inlineStr">
        <is>
          <t>Guinea-Bissau</t>
        </is>
      </c>
      <c r="C5616" s="161" t="inlineStr">
        <is>
          <t>Sub-Saharan Africa</t>
        </is>
      </c>
      <c r="D5616" s="161" t="inlineStr">
        <is>
          <t>Low income</t>
        </is>
      </c>
      <c r="E5616" s="161" t="b">
        <v>1</v>
      </c>
      <c r="F5616" s="161" t="inlineStr">
        <is>
          <t>inn_incr_cost_a_2030_pct_gdp</t>
        </is>
      </c>
      <c r="G5616" s="161" t="n">
        <v>0.0500809180445831</v>
      </c>
      <c r="H5616" s="161" t="inlineStr">
        <is>
          <t>2030</t>
        </is>
      </c>
      <c r="I5616" s="161" t="inlineStr">
        <is>
          <t>Mitigation_Investment_Needs_v1.1.xlsx (InvestmentNeeds v1.1, model output)</t>
        </is>
      </c>
    </row>
    <row r="5617" ht="13" customHeight="1">
      <c r="A5617" s="161" t="inlineStr">
        <is>
          <t>GNB</t>
        </is>
      </c>
      <c r="B5617" s="161" t="inlineStr">
        <is>
          <t>Guinea-Bissau</t>
        </is>
      </c>
      <c r="C5617" s="161" t="inlineStr">
        <is>
          <t>Sub-Saharan Africa</t>
        </is>
      </c>
      <c r="D5617" s="161" t="inlineStr">
        <is>
          <t>Low income</t>
        </is>
      </c>
      <c r="E5617" s="161" t="b">
        <v>1</v>
      </c>
      <c r="F5617" s="161" t="inlineStr">
        <is>
          <t>inn_incr_cost_b_2030_pct_gdp</t>
        </is>
      </c>
      <c r="G5617" s="161" t="n">
        <v>-0.0002124979597708</v>
      </c>
      <c r="H5617" s="161" t="inlineStr">
        <is>
          <t>2030</t>
        </is>
      </c>
      <c r="I5617" s="161" t="inlineStr">
        <is>
          <t>Mitigation_Investment_Needs_v1.1.xlsx (InvestmentNeeds v1.1, model output)</t>
        </is>
      </c>
    </row>
    <row r="5618" ht="13" customHeight="1">
      <c r="A5618" s="161" t="inlineStr">
        <is>
          <t>GNB</t>
        </is>
      </c>
      <c r="B5618" s="161" t="inlineStr">
        <is>
          <t>Guinea-Bissau</t>
        </is>
      </c>
      <c r="C5618" s="161" t="inlineStr">
        <is>
          <t>Sub-Saharan Africa</t>
        </is>
      </c>
      <c r="D5618" s="161" t="inlineStr">
        <is>
          <t>Low income</t>
        </is>
      </c>
      <c r="E5618" s="161" t="b">
        <v>1</v>
      </c>
      <c r="F5618" s="161" t="inlineStr">
        <is>
          <t>inn_incr_cost_c_2030_pct_gdp</t>
        </is>
      </c>
      <c r="G5618" s="161" t="n">
        <v>-0.0909632778631365</v>
      </c>
      <c r="H5618" s="161" t="inlineStr">
        <is>
          <t>2030</t>
        </is>
      </c>
      <c r="I5618" s="161" t="inlineStr">
        <is>
          <t>Mitigation_Investment_Needs_v1.1.xlsx (InvestmentNeeds v1.1, model output)</t>
        </is>
      </c>
    </row>
    <row r="5619" ht="13" customHeight="1">
      <c r="A5619" s="161" t="inlineStr">
        <is>
          <t>GNB</t>
        </is>
      </c>
      <c r="B5619" s="161" t="inlineStr">
        <is>
          <t>Guinea-Bissau</t>
        </is>
      </c>
      <c r="C5619" s="161" t="inlineStr">
        <is>
          <t>Sub-Saharan Africa</t>
        </is>
      </c>
      <c r="D5619" s="161" t="inlineStr">
        <is>
          <t>Low income</t>
        </is>
      </c>
      <c r="E5619" s="161" t="b">
        <v>1</v>
      </c>
      <c r="F5619" s="161" t="inlineStr">
        <is>
          <t>inn_cost_per_t_b_2030_usd</t>
        </is>
      </c>
      <c r="G5619" s="161" t="n">
        <v>-0.13998458305027</v>
      </c>
      <c r="H5619" s="161" t="inlineStr">
        <is>
          <t>2030</t>
        </is>
      </c>
      <c r="I5619" s="161" t="inlineStr">
        <is>
          <t>Mitigation_Investment_Needs_v1.1.xlsx (InvestmentNeeds v1.1, model output)</t>
        </is>
      </c>
    </row>
    <row r="5620" ht="13" customHeight="1">
      <c r="A5620" s="161" t="inlineStr">
        <is>
          <t>GNB</t>
        </is>
      </c>
      <c r="B5620" s="161" t="inlineStr">
        <is>
          <t>Guinea-Bissau</t>
        </is>
      </c>
      <c r="C5620" s="161" t="inlineStr">
        <is>
          <t>Sub-Saharan Africa</t>
        </is>
      </c>
      <c r="D5620" s="161" t="inlineStr">
        <is>
          <t>Low income</t>
        </is>
      </c>
      <c r="E5620" s="161" t="b">
        <v>1</v>
      </c>
      <c r="F5620" s="161" t="inlineStr">
        <is>
          <t>inn_coc_penalty_2030_pct_gdp</t>
        </is>
      </c>
      <c r="G5620" s="161" t="n">
        <v>0.209555900018142</v>
      </c>
      <c r="H5620" s="161" t="inlineStr">
        <is>
          <t>2030</t>
        </is>
      </c>
      <c r="I5620" s="161" t="inlineStr">
        <is>
          <t>Mitigation_Investment_Needs_v1.1.xlsx (InvestmentNeeds v1.1, model output)</t>
        </is>
      </c>
    </row>
    <row r="5621" ht="13" customHeight="1">
      <c r="A5621" s="161" t="inlineStr">
        <is>
          <t>GNB</t>
        </is>
      </c>
      <c r="B5621" s="161" t="inlineStr">
        <is>
          <t>Guinea-Bissau</t>
        </is>
      </c>
      <c r="C5621" s="161" t="inlineStr">
        <is>
          <t>Sub-Saharan Africa</t>
        </is>
      </c>
      <c r="D5621" s="161" t="inlineStr">
        <is>
          <t>Low income</t>
        </is>
      </c>
      <c r="E5621" s="161" t="b">
        <v>1</v>
      </c>
      <c r="F5621" s="161" t="inlineStr">
        <is>
          <t>inn_pima_adj_inv_2030_pct_gdp</t>
        </is>
      </c>
      <c r="G5621" s="161" t="n">
        <v>7.159815816884139</v>
      </c>
      <c r="H5621" s="161" t="inlineStr">
        <is>
          <t>2030</t>
        </is>
      </c>
      <c r="I5621" s="161" t="inlineStr">
        <is>
          <t>Mitigation_Investment_Needs_v1.1.xlsx (InvestmentNeeds v1.1, model output)</t>
        </is>
      </c>
    </row>
    <row r="5622" ht="13" customHeight="1">
      <c r="A5622" s="161" t="inlineStr">
        <is>
          <t>GNB</t>
        </is>
      </c>
      <c r="B5622" s="161" t="inlineStr">
        <is>
          <t>Guinea-Bissau</t>
        </is>
      </c>
      <c r="C5622" s="161" t="inlineStr">
        <is>
          <t>Sub-Saharan Africa</t>
        </is>
      </c>
      <c r="D5622" s="161" t="inlineStr">
        <is>
          <t>Low income</t>
        </is>
      </c>
      <c r="E5622" s="161" t="b">
        <v>1</v>
      </c>
      <c r="F5622" s="161" t="inlineStr">
        <is>
          <t>nmim_nz_inv_2030_pct_gdp</t>
        </is>
      </c>
      <c r="G5622" s="161" t="n">
        <v>5.813194717046581</v>
      </c>
      <c r="H5622" s="161" t="inlineStr">
        <is>
          <t>2030</t>
        </is>
      </c>
      <c r="I5622" s="161" t="inlineStr">
        <is>
          <t>nmim_summary_v0_2.csv (InvestmentNeeds NMIM v0.2, model output)</t>
        </is>
      </c>
    </row>
    <row r="5623" ht="13" customHeight="1">
      <c r="A5623" s="161" t="inlineStr">
        <is>
          <t>GNB</t>
        </is>
      </c>
      <c r="B5623" s="161" t="inlineStr">
        <is>
          <t>Guinea-Bissau</t>
        </is>
      </c>
      <c r="C5623" s="161" t="inlineStr">
        <is>
          <t>Sub-Saharan Africa</t>
        </is>
      </c>
      <c r="D5623" s="161" t="inlineStr">
        <is>
          <t>Low income</t>
        </is>
      </c>
      <c r="E5623" s="161" t="b">
        <v>1</v>
      </c>
      <c r="F5623" s="161" t="inlineStr">
        <is>
          <t>nmim_typ1_2030_pct_gdp</t>
        </is>
      </c>
      <c r="G5623" s="161" t="n">
        <v>2.915553396188326</v>
      </c>
      <c r="H5623" s="161" t="inlineStr">
        <is>
          <t>2030</t>
        </is>
      </c>
      <c r="I5623" s="161" t="inlineStr">
        <is>
          <t>nmim_summary_v0_2.csv (InvestmentNeeds NMIM v0.2, model output)</t>
        </is>
      </c>
    </row>
    <row r="5624" ht="13" customHeight="1">
      <c r="A5624" s="161" t="inlineStr">
        <is>
          <t>GNB</t>
        </is>
      </c>
      <c r="B5624" s="161" t="inlineStr">
        <is>
          <t>Guinea-Bissau</t>
        </is>
      </c>
      <c r="C5624" s="161" t="inlineStr">
        <is>
          <t>Sub-Saharan Africa</t>
        </is>
      </c>
      <c r="D5624" s="161" t="inlineStr">
        <is>
          <t>Low income</t>
        </is>
      </c>
      <c r="E5624" s="161" t="b">
        <v>1</v>
      </c>
      <c r="F5624" s="161" t="inlineStr">
        <is>
          <t>nmim_typ2_2030_pct_gdp</t>
        </is>
      </c>
      <c r="G5624" s="161" t="n">
        <v>0.2346090696855276</v>
      </c>
      <c r="H5624" s="161" t="inlineStr">
        <is>
          <t>2030</t>
        </is>
      </c>
      <c r="I5624" s="161" t="inlineStr">
        <is>
          <t>nmim_summary_v0_2.csv (InvestmentNeeds NMIM v0.2, model output)</t>
        </is>
      </c>
    </row>
    <row r="5625" ht="13" customHeight="1">
      <c r="A5625" s="161" t="inlineStr">
        <is>
          <t>GNB</t>
        </is>
      </c>
      <c r="B5625" s="161" t="inlineStr">
        <is>
          <t>Guinea-Bissau</t>
        </is>
      </c>
      <c r="C5625" s="161" t="inlineStr">
        <is>
          <t>Sub-Saharan Africa</t>
        </is>
      </c>
      <c r="D5625" s="161" t="inlineStr">
        <is>
          <t>Low income</t>
        </is>
      </c>
      <c r="E5625" s="161" t="b">
        <v>1</v>
      </c>
      <c r="F5625" s="161" t="inlineStr">
        <is>
          <t>nmim_typ3_2030_pct_gdp</t>
        </is>
      </c>
      <c r="G5625" s="161" t="n">
        <v>0.2468485018798642</v>
      </c>
      <c r="H5625" s="161" t="inlineStr">
        <is>
          <t>2030</t>
        </is>
      </c>
      <c r="I5625" s="161" t="inlineStr">
        <is>
          <t>nmim_summary_v0_2.csv (InvestmentNeeds NMIM v0.2, model output)</t>
        </is>
      </c>
    </row>
    <row r="5626" ht="13" customHeight="1">
      <c r="A5626" s="161" t="inlineStr">
        <is>
          <t>GNB</t>
        </is>
      </c>
      <c r="B5626" s="161" t="inlineStr">
        <is>
          <t>Guinea-Bissau</t>
        </is>
      </c>
      <c r="C5626" s="161" t="inlineStr">
        <is>
          <t>Sub-Saharan Africa</t>
        </is>
      </c>
      <c r="D5626" s="161" t="inlineStr">
        <is>
          <t>Low income</t>
        </is>
      </c>
      <c r="E5626" s="161" t="b">
        <v>1</v>
      </c>
      <c r="F5626" s="161" t="inlineStr">
        <is>
          <t>nmim_typ4_2030_pct_gdp</t>
        </is>
      </c>
      <c r="G5626" s="161" t="n">
        <v>1.939984089781196</v>
      </c>
      <c r="H5626" s="161" t="inlineStr">
        <is>
          <t>2030</t>
        </is>
      </c>
      <c r="I5626" s="161" t="inlineStr">
        <is>
          <t>nmim_summary_v0_2.csv (InvestmentNeeds NMIM v0.2, model output)</t>
        </is>
      </c>
    </row>
    <row r="5627" ht="13" customHeight="1">
      <c r="A5627" s="161" t="inlineStr">
        <is>
          <t>GNB</t>
        </is>
      </c>
      <c r="B5627" s="161" t="inlineStr">
        <is>
          <t>Guinea-Bissau</t>
        </is>
      </c>
      <c r="C5627" s="161" t="inlineStr">
        <is>
          <t>Sub-Saharan Africa</t>
        </is>
      </c>
      <c r="D5627" s="161" t="inlineStr">
        <is>
          <t>Low income</t>
        </is>
      </c>
      <c r="E5627" s="161" t="b">
        <v>1</v>
      </c>
      <c r="F5627" s="161" t="inlineStr">
        <is>
          <t>nmim_typ5_2030_pct_gdp</t>
        </is>
      </c>
      <c r="G5627" s="161" t="n">
        <v>0.4761996593062892</v>
      </c>
      <c r="H5627" s="161" t="inlineStr">
        <is>
          <t>2030</t>
        </is>
      </c>
      <c r="I5627" s="161" t="inlineStr">
        <is>
          <t>nmim_summary_v0_2.csv (InvestmentNeeds NMIM v0.2, model output)</t>
        </is>
      </c>
    </row>
    <row r="5628" ht="13" customHeight="1">
      <c r="A5628" s="161" t="inlineStr">
        <is>
          <t>GNB</t>
        </is>
      </c>
      <c r="B5628" s="161" t="inlineStr">
        <is>
          <t>Guinea-Bissau</t>
        </is>
      </c>
      <c r="C5628" s="161" t="inlineStr">
        <is>
          <t>Sub-Saharan Africa</t>
        </is>
      </c>
      <c r="D5628" s="161" t="inlineStr">
        <is>
          <t>Low income</t>
        </is>
      </c>
      <c r="E5628" s="161" t="b">
        <v>1</v>
      </c>
      <c r="F5628" s="161" t="inlineStr">
        <is>
          <t>nmim_budget_need_2030_pct_gdp</t>
        </is>
      </c>
      <c r="G5628" s="161" t="n">
        <v>3.497548624115347</v>
      </c>
      <c r="H5628" s="161" t="inlineStr">
        <is>
          <t>2030</t>
        </is>
      </c>
      <c r="I5628" s="161" t="inlineStr">
        <is>
          <t>nmim_summary_v0_2.csv (InvestmentNeeds NMIM v0.2, model output)</t>
        </is>
      </c>
    </row>
    <row r="5629" ht="13" customHeight="1">
      <c r="A5629" s="161" t="inlineStr">
        <is>
          <t>GNB</t>
        </is>
      </c>
      <c r="B5629" s="161" t="inlineStr">
        <is>
          <t>Guinea-Bissau</t>
        </is>
      </c>
      <c r="C5629" s="161" t="inlineStr">
        <is>
          <t>Sub-Saharan Africa</t>
        </is>
      </c>
      <c r="D5629" s="161" t="inlineStr">
        <is>
          <t>Low income</t>
        </is>
      </c>
      <c r="E5629" s="161" t="b">
        <v>1</v>
      </c>
      <c r="F5629" s="161" t="inlineStr">
        <is>
          <t>nmim_private_share_2030_pct</t>
        </is>
      </c>
      <c r="G5629" s="161" t="n">
        <v>35.79850883142598</v>
      </c>
      <c r="H5629" s="161" t="inlineStr">
        <is>
          <t>2030</t>
        </is>
      </c>
      <c r="I5629" s="161" t="inlineStr">
        <is>
          <t>nmim_summary_v0_2.csv (InvestmentNeeds NMIM v0.2, model output)</t>
        </is>
      </c>
    </row>
    <row r="5630" ht="13" customHeight="1">
      <c r="A5630" s="161" t="inlineStr">
        <is>
          <t>GNB</t>
        </is>
      </c>
      <c r="B5630" s="161" t="inlineStr">
        <is>
          <t>Guinea-Bissau</t>
        </is>
      </c>
      <c r="C5630" s="161" t="inlineStr">
        <is>
          <t>Sub-Saharan Africa</t>
        </is>
      </c>
      <c r="D5630" s="161" t="inlineStr">
        <is>
          <t>Low income</t>
        </is>
      </c>
      <c r="E5630" s="161" t="b">
        <v>1</v>
      </c>
      <c r="F5630" s="161" t="inlineStr">
        <is>
          <t>nmim_incr_inv_2030_pct_gdp</t>
        </is>
      </c>
      <c r="G5630" s="161" t="n">
        <v>5.259563209686558</v>
      </c>
      <c r="H5630" s="161" t="inlineStr">
        <is>
          <t>2030</t>
        </is>
      </c>
      <c r="I5630" s="161" t="inlineStr">
        <is>
          <t>nmim_summary_v0_2.csv (InvestmentNeeds NMIM v0.2, model output)</t>
        </is>
      </c>
    </row>
    <row r="5631" ht="13" customHeight="1">
      <c r="A5631" s="161" t="inlineStr">
        <is>
          <t>GNB</t>
        </is>
      </c>
      <c r="B5631" s="161" t="inlineStr">
        <is>
          <t>Guinea-Bissau</t>
        </is>
      </c>
      <c r="C5631" s="161" t="inlineStr">
        <is>
          <t>Sub-Saharan Africa</t>
        </is>
      </c>
      <c r="D5631" s="161" t="inlineStr">
        <is>
          <t>Low income</t>
        </is>
      </c>
      <c r="E5631" s="161" t="b">
        <v>1</v>
      </c>
      <c r="F5631" s="161" t="inlineStr">
        <is>
          <t>nmim_incr_inv_2050_pct_gdp</t>
        </is>
      </c>
      <c r="G5631" s="161" t="n">
        <v>3.420404300349877</v>
      </c>
      <c r="H5631" s="161" t="inlineStr">
        <is>
          <t>2050</t>
        </is>
      </c>
      <c r="I5631" s="161" t="inlineStr">
        <is>
          <t>nmim_summary_v0_2.csv (InvestmentNeeds NMIM v0.2, model output)</t>
        </is>
      </c>
    </row>
    <row r="5632" ht="13" customHeight="1">
      <c r="A5632" s="161" t="inlineStr">
        <is>
          <t>GNB</t>
        </is>
      </c>
      <c r="B5632" s="161" t="inlineStr">
        <is>
          <t>Guinea-Bissau</t>
        </is>
      </c>
      <c r="C5632" s="161" t="inlineStr">
        <is>
          <t>Sub-Saharan Africa</t>
        </is>
      </c>
      <c r="D5632" s="161" t="inlineStr">
        <is>
          <t>Low income</t>
        </is>
      </c>
      <c r="E5632" s="161" t="b">
        <v>1</v>
      </c>
      <c r="F5632" s="161" t="inlineStr">
        <is>
          <t>nmim_pv_incr_cost_b_pct_gdp</t>
        </is>
      </c>
      <c r="G5632" s="161" t="n">
        <v>39.72205630184732</v>
      </c>
      <c r="H5632" s="161" t="inlineStr">
        <is>
          <t>2025-2050</t>
        </is>
      </c>
      <c r="I5632" s="161" t="inlineStr">
        <is>
          <t>nmim_summary_v0_2.csv (InvestmentNeeds NMIM v0.2, model output)</t>
        </is>
      </c>
    </row>
    <row r="5633" ht="13" customHeight="1">
      <c r="A5633" s="161" t="inlineStr">
        <is>
          <t>GNB</t>
        </is>
      </c>
      <c r="B5633" s="161" t="inlineStr">
        <is>
          <t>Guinea-Bissau</t>
        </is>
      </c>
      <c r="C5633" s="161" t="inlineStr">
        <is>
          <t>Sub-Saharan Africa</t>
        </is>
      </c>
      <c r="D5633" s="161" t="inlineStr">
        <is>
          <t>Low income</t>
        </is>
      </c>
      <c r="E5633" s="161" t="b">
        <v>1</v>
      </c>
      <c r="F5633" s="161" t="inlineStr">
        <is>
          <t>price_diesel_usd_litre</t>
        </is>
      </c>
      <c r="G5633" s="161" t="n">
        <v>1.22</v>
      </c>
      <c r="H5633" s="161" t="inlineStr">
        <is>
          <t>2024</t>
        </is>
      </c>
      <c r="I5633" s="161" t="inlineStr">
        <is>
          <t>imffossilfuelsubsidiesdata.xlsb</t>
        </is>
      </c>
    </row>
    <row r="5634" ht="13" customHeight="1">
      <c r="A5634" s="161" t="inlineStr">
        <is>
          <t>GNB</t>
        </is>
      </c>
      <c r="B5634" s="161" t="inlineStr">
        <is>
          <t>Guinea-Bissau</t>
        </is>
      </c>
      <c r="C5634" s="161" t="inlineStr">
        <is>
          <t>Sub-Saharan Africa</t>
        </is>
      </c>
      <c r="D5634" s="161" t="inlineStr">
        <is>
          <t>Low income</t>
        </is>
      </c>
      <c r="E5634" s="161" t="b">
        <v>1</v>
      </c>
      <c r="F5634" s="161" t="inlineStr">
        <is>
          <t>price_gasoline_usd_litre</t>
        </is>
      </c>
      <c r="G5634" s="161" t="n">
        <v>1.409</v>
      </c>
      <c r="H5634" s="161" t="inlineStr">
        <is>
          <t>2024</t>
        </is>
      </c>
      <c r="I5634" s="161" t="inlineStr">
        <is>
          <t>imffossilfuelsubsidiesdata.xlsb</t>
        </is>
      </c>
    </row>
    <row r="5635" ht="13" customHeight="1">
      <c r="A5635" s="161" t="inlineStr">
        <is>
          <t>GNB</t>
        </is>
      </c>
      <c r="B5635" s="161" t="inlineStr">
        <is>
          <t>Guinea-Bissau</t>
        </is>
      </c>
      <c r="C5635" s="161" t="inlineStr">
        <is>
          <t>Sub-Saharan Africa</t>
        </is>
      </c>
      <c r="D5635" s="161" t="inlineStr">
        <is>
          <t>Low income</t>
        </is>
      </c>
      <c r="E5635" s="161" t="b">
        <v>1</v>
      </c>
      <c r="F5635" s="161" t="inlineStr">
        <is>
          <t>price_electricity_residential_usd_kwh</t>
        </is>
      </c>
      <c r="G5635" s="161" t="n">
        <v>0.418</v>
      </c>
      <c r="H5635" s="161" t="inlineStr">
        <is>
          <t>2024</t>
        </is>
      </c>
      <c r="I5635" s="161" t="inlineStr">
        <is>
          <t>imffossilfuelsubsidiesdata.xlsb</t>
        </is>
      </c>
    </row>
    <row r="5636" ht="13" customHeight="1">
      <c r="A5636" s="161" t="inlineStr">
        <is>
          <t>GNB</t>
        </is>
      </c>
      <c r="B5636" s="161" t="inlineStr">
        <is>
          <t>Guinea-Bissau</t>
        </is>
      </c>
      <c r="C5636" s="161" t="inlineStr">
        <is>
          <t>Sub-Saharan Africa</t>
        </is>
      </c>
      <c r="D5636" s="161" t="inlineStr">
        <is>
          <t>Low income</t>
        </is>
      </c>
      <c r="E5636" s="161" t="b">
        <v>1</v>
      </c>
      <c r="F5636" s="161" t="inlineStr">
        <is>
          <t>price_electricity_industry_usd_kwh</t>
        </is>
      </c>
      <c r="G5636" s="161" t="n">
        <v>0.418</v>
      </c>
      <c r="H5636" s="161" t="inlineStr">
        <is>
          <t>2024</t>
        </is>
      </c>
      <c r="I5636" s="161" t="inlineStr">
        <is>
          <t>imffossilfuelsubsidiesdata.xlsb</t>
        </is>
      </c>
    </row>
    <row r="5637" ht="13" customHeight="1">
      <c r="A5637" s="161" t="inlineStr">
        <is>
          <t>GNB</t>
        </is>
      </c>
      <c r="B5637" s="161" t="inlineStr">
        <is>
          <t>Guinea-Bissau</t>
        </is>
      </c>
      <c r="C5637" s="161" t="inlineStr">
        <is>
          <t>Sub-Saharan Africa</t>
        </is>
      </c>
      <c r="D5637" s="161" t="inlineStr">
        <is>
          <t>Low income</t>
        </is>
      </c>
      <c r="E5637" s="161" t="b">
        <v>1</v>
      </c>
      <c r="F5637" s="161" t="inlineStr">
        <is>
          <t>price_gas_residential_usd_gj</t>
        </is>
      </c>
      <c r="G5637" s="161" t="n">
        <v>24.286</v>
      </c>
      <c r="H5637" s="161" t="inlineStr">
        <is>
          <t>2024</t>
        </is>
      </c>
      <c r="I5637" s="161" t="inlineStr">
        <is>
          <t>imffossilfuelsubsidiesdata.xlsb</t>
        </is>
      </c>
    </row>
    <row r="5638" ht="13" customHeight="1">
      <c r="A5638" s="161" t="inlineStr">
        <is>
          <t>GNB</t>
        </is>
      </c>
      <c r="B5638" s="161" t="inlineStr">
        <is>
          <t>Guinea-Bissau</t>
        </is>
      </c>
      <c r="C5638" s="161" t="inlineStr">
        <is>
          <t>Sub-Saharan Africa</t>
        </is>
      </c>
      <c r="D5638" s="161" t="inlineStr">
        <is>
          <t>Low income</t>
        </is>
      </c>
      <c r="E5638" s="161" t="b">
        <v>1</v>
      </c>
      <c r="F5638" s="161" t="inlineStr">
        <is>
          <t>price_gas_industry_usd_gj</t>
        </is>
      </c>
      <c r="G5638" s="161" t="n">
        <v>12.815</v>
      </c>
      <c r="H5638" s="161" t="inlineStr">
        <is>
          <t>2024</t>
        </is>
      </c>
      <c r="I5638" s="161" t="inlineStr">
        <is>
          <t>imffossilfuelsubsidiesdata.xlsb</t>
        </is>
      </c>
    </row>
    <row r="5639" ht="13" customHeight="1">
      <c r="A5639" s="161" t="inlineStr">
        <is>
          <t>GNB</t>
        </is>
      </c>
      <c r="B5639" s="161" t="inlineStr">
        <is>
          <t>Guinea-Bissau</t>
        </is>
      </c>
      <c r="C5639" s="161" t="inlineStr">
        <is>
          <t>Sub-Saharan Africa</t>
        </is>
      </c>
      <c r="D5639" s="161" t="inlineStr">
        <is>
          <t>Low income</t>
        </is>
      </c>
      <c r="E5639" s="161" t="b">
        <v>1</v>
      </c>
      <c r="F5639" s="161" t="inlineStr">
        <is>
          <t>price_gas_power_usd_gj</t>
        </is>
      </c>
      <c r="G5639" s="161" t="n">
        <v>11.492</v>
      </c>
      <c r="H5639" s="161" t="inlineStr">
        <is>
          <t>2024</t>
        </is>
      </c>
      <c r="I5639" s="161" t="inlineStr">
        <is>
          <t>imffossilfuelsubsidiesdata.xlsb</t>
        </is>
      </c>
    </row>
    <row r="5640" ht="13" customHeight="1">
      <c r="A5640" s="161" t="inlineStr">
        <is>
          <t>GNB</t>
        </is>
      </c>
      <c r="B5640" s="161" t="inlineStr">
        <is>
          <t>Guinea-Bissau</t>
        </is>
      </c>
      <c r="C5640" s="161" t="inlineStr">
        <is>
          <t>Sub-Saharan Africa</t>
        </is>
      </c>
      <c r="D5640" s="161" t="inlineStr">
        <is>
          <t>Low income</t>
        </is>
      </c>
      <c r="E5640" s="161" t="b">
        <v>1</v>
      </c>
      <c r="F5640" s="161" t="inlineStr">
        <is>
          <t>price_coal_residential_usd_gj</t>
        </is>
      </c>
      <c r="G5640" s="161" t="n">
        <v>14.266</v>
      </c>
      <c r="H5640" s="161" t="inlineStr">
        <is>
          <t>2024</t>
        </is>
      </c>
      <c r="I5640" s="161" t="inlineStr">
        <is>
          <t>imffossilfuelsubsidiesdata.xlsb</t>
        </is>
      </c>
    </row>
    <row r="5641" ht="13" customHeight="1">
      <c r="A5641" s="161" t="inlineStr">
        <is>
          <t>GNB</t>
        </is>
      </c>
      <c r="B5641" s="161" t="inlineStr">
        <is>
          <t>Guinea-Bissau</t>
        </is>
      </c>
      <c r="C5641" s="161" t="inlineStr">
        <is>
          <t>Sub-Saharan Africa</t>
        </is>
      </c>
      <c r="D5641" s="161" t="inlineStr">
        <is>
          <t>Low income</t>
        </is>
      </c>
      <c r="E5641" s="161" t="b">
        <v>1</v>
      </c>
      <c r="F5641" s="161" t="inlineStr">
        <is>
          <t>price_coal_industry_usd_gj</t>
        </is>
      </c>
      <c r="G5641" s="161" t="n">
        <v>7.124</v>
      </c>
      <c r="H5641" s="161" t="inlineStr">
        <is>
          <t>2024</t>
        </is>
      </c>
      <c r="I5641" s="161" t="inlineStr">
        <is>
          <t>imffossilfuelsubsidiesdata.xlsb</t>
        </is>
      </c>
    </row>
    <row r="5642" ht="13" customHeight="1">
      <c r="A5642" s="161" t="inlineStr">
        <is>
          <t>GNB</t>
        </is>
      </c>
      <c r="B5642" s="161" t="inlineStr">
        <is>
          <t>Guinea-Bissau</t>
        </is>
      </c>
      <c r="C5642" s="161" t="inlineStr">
        <is>
          <t>Sub-Saharan Africa</t>
        </is>
      </c>
      <c r="D5642" s="161" t="inlineStr">
        <is>
          <t>Low income</t>
        </is>
      </c>
      <c r="E5642" s="161" t="b">
        <v>1</v>
      </c>
      <c r="F5642" s="161" t="inlineStr">
        <is>
          <t>price_coal_power_usd_gj</t>
        </is>
      </c>
      <c r="G5642" s="161" t="n">
        <v>5.575</v>
      </c>
      <c r="H5642" s="161" t="inlineStr">
        <is>
          <t>2024</t>
        </is>
      </c>
      <c r="I5642" s="161" t="inlineStr">
        <is>
          <t>imffossilfuelsubsidiesdata.xlsb</t>
        </is>
      </c>
    </row>
    <row r="5643" ht="13" customHeight="1">
      <c r="A5643" s="161" t="inlineStr">
        <is>
          <t>GNB</t>
        </is>
      </c>
      <c r="B5643" s="161" t="inlineStr">
        <is>
          <t>Guinea-Bissau</t>
        </is>
      </c>
      <c r="C5643" s="161" t="inlineStr">
        <is>
          <t>Sub-Saharan Africa</t>
        </is>
      </c>
      <c r="D5643" s="161" t="inlineStr">
        <is>
          <t>Low income</t>
        </is>
      </c>
      <c r="E5643" s="161" t="b">
        <v>1</v>
      </c>
      <c r="F5643" s="161" t="inlineStr">
        <is>
          <t>power_market_structure</t>
        </is>
      </c>
      <c r="G5643" s="161" t="n">
        <v>2</v>
      </c>
      <c r="H5643" s="161" t="inlineStr">
        <is>
          <t>2013</t>
        </is>
      </c>
      <c r="I5643" s="161" t="inlineStr">
        <is>
          <t>dataverse_files.zip</t>
        </is>
      </c>
    </row>
    <row r="5644" ht="13" customHeight="1">
      <c r="A5644" s="161" t="inlineStr">
        <is>
          <t>GNB</t>
        </is>
      </c>
      <c r="B5644" s="161" t="inlineStr">
        <is>
          <t>Guinea-Bissau</t>
        </is>
      </c>
      <c r="C5644" s="161" t="inlineStr">
        <is>
          <t>Sub-Saharan Africa</t>
        </is>
      </c>
      <c r="D5644" s="161" t="inlineStr">
        <is>
          <t>Low income</t>
        </is>
      </c>
      <c r="E5644" s="161" t="b">
        <v>1</v>
      </c>
      <c r="F5644" s="161" t="inlineStr">
        <is>
          <t>independent_regulator</t>
        </is>
      </c>
      <c r="G5644" s="161" t="n">
        <v>0</v>
      </c>
      <c r="H5644" s="161" t="inlineStr">
        <is>
          <t>2013</t>
        </is>
      </c>
      <c r="I5644" s="161" t="inlineStr">
        <is>
          <t>dataverse_files.zip</t>
        </is>
      </c>
    </row>
    <row r="5645" ht="13" customHeight="1">
      <c r="A5645" s="161" t="inlineStr">
        <is>
          <t>GNB</t>
        </is>
      </c>
      <c r="B5645" s="161" t="inlineStr">
        <is>
          <t>Guinea-Bissau</t>
        </is>
      </c>
      <c r="C5645" s="161" t="inlineStr">
        <is>
          <t>Sub-Saharan Africa</t>
        </is>
      </c>
      <c r="D5645" s="161" t="inlineStr">
        <is>
          <t>Low income</t>
        </is>
      </c>
      <c r="E5645" s="161" t="b">
        <v>1</v>
      </c>
      <c r="F5645" s="161" t="inlineStr">
        <is>
          <t>generation_unbundled</t>
        </is>
      </c>
      <c r="G5645" s="161" t="n">
        <v>0</v>
      </c>
      <c r="H5645" s="161" t="inlineStr">
        <is>
          <t>2013</t>
        </is>
      </c>
      <c r="I5645" s="161" t="inlineStr">
        <is>
          <t>dataverse_files.zip</t>
        </is>
      </c>
    </row>
    <row r="5646" ht="13" customHeight="1">
      <c r="A5646" s="161" t="inlineStr">
        <is>
          <t>GNB</t>
        </is>
      </c>
      <c r="B5646" s="161" t="inlineStr">
        <is>
          <t>Guinea-Bissau</t>
        </is>
      </c>
      <c r="C5646" s="161" t="inlineStr">
        <is>
          <t>Sub-Saharan Africa</t>
        </is>
      </c>
      <c r="D5646" s="161" t="inlineStr">
        <is>
          <t>Low income</t>
        </is>
      </c>
      <c r="E5646" s="161" t="b">
        <v>1</v>
      </c>
      <c r="F5646" s="161" t="inlineStr">
        <is>
          <t>revenue_pct_gdp</t>
        </is>
      </c>
      <c r="G5646" s="161" t="n">
        <v>13.103</v>
      </c>
      <c r="H5646" s="161" t="inlineStr">
        <is>
          <t>2024</t>
        </is>
      </c>
      <c r="I5646" s="161" t="inlineStr">
        <is>
          <t>dataset_2026-08-26T13_41_09_874550254Z_DEFAULT_INTEGRATION_IMF_RES_WEO_9_0_0.csv</t>
        </is>
      </c>
    </row>
    <row r="5647" ht="13" customHeight="1">
      <c r="A5647" s="161" t="inlineStr">
        <is>
          <t>GNB</t>
        </is>
      </c>
      <c r="B5647" s="161" t="inlineStr">
        <is>
          <t>Guinea-Bissau</t>
        </is>
      </c>
      <c r="C5647" s="161" t="inlineStr">
        <is>
          <t>Sub-Saharan Africa</t>
        </is>
      </c>
      <c r="D5647" s="161" t="inlineStr">
        <is>
          <t>Low income</t>
        </is>
      </c>
      <c r="E5647" s="161" t="b">
        <v>1</v>
      </c>
      <c r="F5647" s="161" t="inlineStr">
        <is>
          <t>primary_balance_pct_gdp</t>
        </is>
      </c>
      <c r="G5647" s="161" t="n">
        <v>-3.928</v>
      </c>
      <c r="H5647" s="161" t="inlineStr">
        <is>
          <t>2024</t>
        </is>
      </c>
      <c r="I5647" s="161" t="inlineStr">
        <is>
          <t>dataset_2026-08-26T13_41_09_874550254Z_DEFAULT_INTEGRATION_IMF_RES_WEO_9_0_0.csv</t>
        </is>
      </c>
    </row>
    <row r="5648" ht="13" customHeight="1">
      <c r="A5648" s="161" t="inlineStr">
        <is>
          <t>GNB</t>
        </is>
      </c>
      <c r="B5648" s="161" t="inlineStr">
        <is>
          <t>Guinea-Bissau</t>
        </is>
      </c>
      <c r="C5648" s="161" t="inlineStr">
        <is>
          <t>Sub-Saharan Africa</t>
        </is>
      </c>
      <c r="D5648" s="161" t="inlineStr">
        <is>
          <t>Low income</t>
        </is>
      </c>
      <c r="E5648" s="161" t="b">
        <v>1</v>
      </c>
      <c r="F5648" s="161" t="inlineStr">
        <is>
          <t>current_account_pct_gdp</t>
        </is>
      </c>
      <c r="G5648" s="161" t="n">
        <v>-7.412</v>
      </c>
      <c r="H5648" s="161" t="inlineStr">
        <is>
          <t>2024</t>
        </is>
      </c>
      <c r="I5648" s="161" t="inlineStr">
        <is>
          <t>dataset_2026-08-26T13_41_09_874550254Z_DEFAULT_INTEGRATION_IMF_RES_WEO_9_0_0.csv</t>
        </is>
      </c>
    </row>
    <row r="5649" ht="13" customHeight="1">
      <c r="A5649" s="161" t="inlineStr">
        <is>
          <t>GNB</t>
        </is>
      </c>
      <c r="B5649" s="161" t="inlineStr">
        <is>
          <t>Guinea-Bissau</t>
        </is>
      </c>
      <c r="C5649" s="161" t="inlineStr">
        <is>
          <t>Sub-Saharan Africa</t>
        </is>
      </c>
      <c r="D5649" s="161" t="inlineStr">
        <is>
          <t>Low income</t>
        </is>
      </c>
      <c r="E5649" s="161" t="b">
        <v>1</v>
      </c>
      <c r="F5649" s="161" t="inlineStr">
        <is>
          <t>gross_capital_formation_pct_gdp</t>
        </is>
      </c>
      <c r="G5649" s="161" t="n">
        <v>17.45</v>
      </c>
      <c r="H5649" s="161" t="inlineStr">
        <is>
          <t>2024</t>
        </is>
      </c>
      <c r="I5649" s="161" t="inlineStr">
        <is>
          <t>dataset_2026-08-26T13_41_09_874550254Z_DEFAULT_INTEGRATION_IMF_RES_WEO_9_0_0.csv</t>
        </is>
      </c>
    </row>
    <row r="5650" ht="13" customHeight="1">
      <c r="A5650" s="161" t="inlineStr">
        <is>
          <t>GNB</t>
        </is>
      </c>
      <c r="B5650" s="161" t="inlineStr">
        <is>
          <t>Guinea-Bissau</t>
        </is>
      </c>
      <c r="C5650" s="161" t="inlineStr">
        <is>
          <t>Sub-Saharan Africa</t>
        </is>
      </c>
      <c r="D5650" s="161" t="inlineStr">
        <is>
          <t>Low income</t>
        </is>
      </c>
      <c r="E5650" s="161" t="b">
        <v>1</v>
      </c>
      <c r="F5650" s="161" t="inlineStr">
        <is>
          <t>real_gdp_growth_5y_avg_pct</t>
        </is>
      </c>
      <c r="G5650" s="161" t="n">
        <v>4.46</v>
      </c>
      <c r="H5650" s="161" t="inlineStr">
        <is>
          <t>2020-2024 avg</t>
        </is>
      </c>
      <c r="I5650" s="161" t="inlineStr">
        <is>
          <t>dataset_2026-08-26T13_41_09_874550254Z_DEFAULT_INTEGRATION_IMF_RES_WEO_9_0_0.csv (derived)</t>
        </is>
      </c>
    </row>
    <row r="5651" ht="13" customHeight="1">
      <c r="A5651" s="161" t="inlineStr">
        <is>
          <t>GNB</t>
        </is>
      </c>
      <c r="B5651" s="161" t="inlineStr">
        <is>
          <t>Guinea-Bissau</t>
        </is>
      </c>
      <c r="C5651" s="161" t="inlineStr">
        <is>
          <t>Sub-Saharan Africa</t>
        </is>
      </c>
      <c r="D5651" s="161" t="inlineStr">
        <is>
          <t>Low income</t>
        </is>
      </c>
      <c r="E5651" s="161" t="b">
        <v>1</v>
      </c>
      <c r="F5651" s="161" t="inlineStr">
        <is>
          <t>int_budget_need_2030_pct_gdp</t>
        </is>
      </c>
      <c r="G5651" s="161" t="n">
        <v>3.342</v>
      </c>
      <c r="H5651" s="161" t="inlineStr">
        <is>
          <t>2030</t>
        </is>
      </c>
      <c r="I5651" s="161" t="inlineStr">
        <is>
          <t>integrated_results.csv (MacroFiscalModels v0.1, model output)</t>
        </is>
      </c>
    </row>
    <row r="5652" ht="13" customHeight="1">
      <c r="A5652" s="161" t="inlineStr">
        <is>
          <t>GNB</t>
        </is>
      </c>
      <c r="B5652" s="161" t="inlineStr">
        <is>
          <t>Guinea-Bissau</t>
        </is>
      </c>
      <c r="C5652" s="161" t="inlineStr">
        <is>
          <t>Sub-Saharan Africa</t>
        </is>
      </c>
      <c r="D5652" s="161" t="inlineStr">
        <is>
          <t>Low income</t>
        </is>
      </c>
      <c r="E5652" s="161" t="b">
        <v>1</v>
      </c>
      <c r="F5652" s="161" t="inlineStr">
        <is>
          <t>int_pricing_revenue_2030_pct_gdp</t>
        </is>
      </c>
      <c r="G5652" s="161" t="n">
        <v>0.699</v>
      </c>
      <c r="H5652" s="161" t="inlineStr">
        <is>
          <t>2030</t>
        </is>
      </c>
      <c r="I5652" s="161" t="inlineStr">
        <is>
          <t>integrated_results.csv (MacroFiscalModels v0.1, model output)</t>
        </is>
      </c>
    </row>
    <row r="5653" ht="13" customHeight="1">
      <c r="A5653" s="161" t="inlineStr">
        <is>
          <t>GNB</t>
        </is>
      </c>
      <c r="B5653" s="161" t="inlineStr">
        <is>
          <t>Guinea-Bissau</t>
        </is>
      </c>
      <c r="C5653" s="161" t="inlineStr">
        <is>
          <t>Sub-Saharan Africa</t>
        </is>
      </c>
      <c r="D5653" s="161" t="inlineStr">
        <is>
          <t>Low income</t>
        </is>
      </c>
      <c r="E5653" s="161" t="b">
        <v>1</v>
      </c>
      <c r="F5653" s="161" t="inlineStr">
        <is>
          <t>int_financing_gap_2030_pct_gdp</t>
        </is>
      </c>
      <c r="G5653" s="161" t="n">
        <v>2.643</v>
      </c>
      <c r="H5653" s="161" t="inlineStr">
        <is>
          <t>2030</t>
        </is>
      </c>
      <c r="I5653" s="161" t="inlineStr">
        <is>
          <t>integrated_results.csv (MacroFiscalModels v0.1, model output)</t>
        </is>
      </c>
    </row>
    <row r="5654" ht="13" customHeight="1">
      <c r="A5654" s="161" t="inlineStr">
        <is>
          <t>GNB</t>
        </is>
      </c>
      <c r="B5654" s="161" t="inlineStr">
        <is>
          <t>Guinea-Bissau</t>
        </is>
      </c>
      <c r="C5654" s="161" t="inlineStr">
        <is>
          <t>Sub-Saharan Africa</t>
        </is>
      </c>
      <c r="D5654" s="161" t="inlineStr">
        <is>
          <t>Low income</t>
        </is>
      </c>
      <c r="E5654" s="161" t="b">
        <v>1</v>
      </c>
      <c r="F5654" s="161" t="inlineStr">
        <is>
          <t>int_gdp_dev_2050_pct</t>
        </is>
      </c>
      <c r="G5654" s="161" t="n">
        <v>0.65</v>
      </c>
      <c r="H5654" s="161" t="inlineStr">
        <is>
          <t>2050</t>
        </is>
      </c>
      <c r="I5654" s="161" t="inlineStr">
        <is>
          <t>integrated_results.csv (MacroFiscalModels v0.1, model output)</t>
        </is>
      </c>
    </row>
    <row r="5655" ht="13" customHeight="1">
      <c r="A5655" s="161" t="inlineStr">
        <is>
          <t>GNB</t>
        </is>
      </c>
      <c r="B5655" s="161" t="inlineStr">
        <is>
          <t>Guinea-Bissau</t>
        </is>
      </c>
      <c r="C5655" s="161" t="inlineStr">
        <is>
          <t>Sub-Saharan Africa</t>
        </is>
      </c>
      <c r="D5655" s="161" t="inlineStr">
        <is>
          <t>Low income</t>
        </is>
      </c>
      <c r="E5655" s="161" t="b">
        <v>1</v>
      </c>
      <c r="F5655" s="161" t="inlineStr">
        <is>
          <t>int_debt_2050_pct_gdp</t>
        </is>
      </c>
      <c r="G5655" s="161" t="n">
        <v>99.54000000000001</v>
      </c>
      <c r="H5655" s="161" t="inlineStr">
        <is>
          <t>2050</t>
        </is>
      </c>
      <c r="I5655" s="161" t="inlineStr">
        <is>
          <t>integrated_results.csv (MacroFiscalModels v0.1, model output)</t>
        </is>
      </c>
    </row>
    <row r="5656" ht="13" customHeight="1">
      <c r="A5656" s="161" t="inlineStr">
        <is>
          <t>GNB</t>
        </is>
      </c>
      <c r="B5656" s="161" t="inlineStr">
        <is>
          <t>Guinea-Bissau</t>
        </is>
      </c>
      <c r="C5656" s="161" t="inlineStr">
        <is>
          <t>Sub-Saharan Africa</t>
        </is>
      </c>
      <c r="D5656" s="161" t="inlineStr">
        <is>
          <t>Low income</t>
        </is>
      </c>
      <c r="E5656" s="161" t="b">
        <v>1</v>
      </c>
      <c r="F5656" s="161" t="inlineStr">
        <is>
          <t>int_dsf_risk_code</t>
        </is>
      </c>
      <c r="G5656" s="161" t="n">
        <v>3</v>
      </c>
      <c r="H5656" s="161" t="inlineStr">
        <is>
          <t>2034</t>
        </is>
      </c>
      <c r="I5656" s="161" t="inlineStr">
        <is>
          <t>integrated_results.csv (MacroFiscalModels v0.1, model output)</t>
        </is>
      </c>
    </row>
    <row r="5657" ht="13" customHeight="1">
      <c r="A5657" s="161" t="inlineStr">
        <is>
          <t>GUY</t>
        </is>
      </c>
      <c r="B5657" s="161" t="inlineStr">
        <is>
          <t>Guyana</t>
        </is>
      </c>
      <c r="C5657" s="161" t="inlineStr">
        <is>
          <t>Latin America &amp; Caribbean</t>
        </is>
      </c>
      <c r="D5657" s="161" t="inlineStr">
        <is>
          <t>High income</t>
        </is>
      </c>
      <c r="E5657" s="161" t="b">
        <v>0</v>
      </c>
      <c r="F5657" s="161" t="inlineStr">
        <is>
          <t>interest_to_revenue_pct</t>
        </is>
      </c>
      <c r="G5657" s="161" t="n">
        <v>2.053</v>
      </c>
      <c r="H5657" s="161" t="inlineStr">
        <is>
          <t>2024</t>
        </is>
      </c>
      <c r="I5657" s="161" t="inlineStr">
        <is>
          <t>dataset_2026-08-26T13_41_09_874550254Z_DEFAULT_INTEGRATION_IMF_RES_WEO_9_0_0.csv (derived)</t>
        </is>
      </c>
    </row>
    <row r="5658" ht="13" customHeight="1">
      <c r="A5658" s="161" t="inlineStr">
        <is>
          <t>GUY</t>
        </is>
      </c>
      <c r="B5658" s="161" t="inlineStr">
        <is>
          <t>Guyana</t>
        </is>
      </c>
      <c r="C5658" s="161" t="inlineStr">
        <is>
          <t>Latin America &amp; Caribbean</t>
        </is>
      </c>
      <c r="D5658" s="161" t="inlineStr">
        <is>
          <t>High income</t>
        </is>
      </c>
      <c r="E5658" s="161" t="b">
        <v>0</v>
      </c>
      <c r="F5658" s="161" t="inlineStr">
        <is>
          <t>interest_pct_gdp</t>
        </is>
      </c>
      <c r="G5658" s="161" t="n">
        <v>0.33</v>
      </c>
      <c r="H5658" s="161" t="inlineStr">
        <is>
          <t>2024</t>
        </is>
      </c>
      <c r="I5658" s="161" t="inlineStr">
        <is>
          <t>dataset_2026-08-26T13_41_09_874550254Z_DEFAULT_INTEGRATION_IMF_RES_WEO_9_0_0.csv (derived)</t>
        </is>
      </c>
    </row>
    <row r="5659" ht="13" customHeight="1">
      <c r="A5659" s="161" t="inlineStr">
        <is>
          <t>GUY</t>
        </is>
      </c>
      <c r="B5659" s="161" t="inlineStr">
        <is>
          <t>Guyana</t>
        </is>
      </c>
      <c r="C5659" s="161" t="inlineStr">
        <is>
          <t>Latin America &amp; Caribbean</t>
        </is>
      </c>
      <c r="D5659" s="161" t="inlineStr">
        <is>
          <t>High income</t>
        </is>
      </c>
      <c r="E5659" s="161" t="b">
        <v>0</v>
      </c>
      <c r="F5659" s="161" t="inlineStr">
        <is>
          <t>gross_debt_pct_gdp</t>
        </is>
      </c>
      <c r="G5659" s="161" t="n">
        <v>24.308</v>
      </c>
      <c r="H5659" s="161" t="inlineStr">
        <is>
          <t>2024</t>
        </is>
      </c>
      <c r="I5659" s="161" t="inlineStr">
        <is>
          <t>dataset_2026-08-26T13_41_09_874550254Z_DEFAULT_INTEGRATION_IMF_RES_WEO_9_0_0.csv</t>
        </is>
      </c>
    </row>
    <row r="5660" ht="13" customHeight="1">
      <c r="A5660" s="161" t="inlineStr">
        <is>
          <t>GUY</t>
        </is>
      </c>
      <c r="B5660" s="161" t="inlineStr">
        <is>
          <t>Guyana</t>
        </is>
      </c>
      <c r="C5660" s="161" t="inlineStr">
        <is>
          <t>Latin America &amp; Caribbean</t>
        </is>
      </c>
      <c r="D5660" s="161" t="inlineStr">
        <is>
          <t>High income</t>
        </is>
      </c>
      <c r="E5660" s="161" t="b">
        <v>0</v>
      </c>
      <c r="F5660" s="161" t="inlineStr">
        <is>
          <t>tax_revenue_pct_gdp</t>
        </is>
      </c>
      <c r="G5660" s="161" t="n">
        <v>8.173</v>
      </c>
      <c r="H5660" s="161" t="inlineStr">
        <is>
          <t>2024</t>
        </is>
      </c>
      <c r="I5660" s="161" t="inlineStr">
        <is>
          <t>world-imf2026.xlsx</t>
        </is>
      </c>
    </row>
    <row r="5661" ht="13" customHeight="1">
      <c r="A5661" s="161" t="inlineStr">
        <is>
          <t>GUY</t>
        </is>
      </c>
      <c r="B5661" s="161" t="inlineStr">
        <is>
          <t>Guyana</t>
        </is>
      </c>
      <c r="C5661" s="161" t="inlineStr">
        <is>
          <t>Latin America &amp; Caribbean</t>
        </is>
      </c>
      <c r="D5661" s="161" t="inlineStr">
        <is>
          <t>High income</t>
        </is>
      </c>
      <c r="E5661" s="161" t="b">
        <v>0</v>
      </c>
      <c r="F5661" s="161" t="inlineStr">
        <is>
          <t>capex_execution_rate_pct</t>
        </is>
      </c>
      <c r="G5661" s="161" t="n">
        <v>101.3</v>
      </c>
      <c r="H5661" s="161" t="inlineStr">
        <is>
          <t>2022</t>
        </is>
      </c>
      <c r="I5661" s="161" t="inlineStr">
        <is>
          <t>WB_BOOST_WIDEF.csv</t>
        </is>
      </c>
    </row>
    <row r="5662" ht="13" customHeight="1">
      <c r="A5662" s="161" t="inlineStr">
        <is>
          <t>GUY</t>
        </is>
      </c>
      <c r="B5662" s="161" t="inlineStr">
        <is>
          <t>Guyana</t>
        </is>
      </c>
      <c r="C5662" s="161" t="inlineStr">
        <is>
          <t>Latin America &amp; Caribbean</t>
        </is>
      </c>
      <c r="D5662" s="161" t="inlineStr">
        <is>
          <t>High income</t>
        </is>
      </c>
      <c r="E5662" s="161" t="b">
        <v>0</v>
      </c>
      <c r="F5662" s="161" t="inlineStr">
        <is>
          <t>climate_pfm_diagnostic_on_record</t>
        </is>
      </c>
      <c r="G5662" s="161" t="n">
        <v>0</v>
      </c>
      <c r="H5662" s="161" t="inlineStr">
        <is>
          <t>2022</t>
        </is>
      </c>
      <c r="I5662" s="161" t="inlineStr">
        <is>
          <t>UNDP-Global-Climate-Public-Finance-Review-2022.pdf (Table 4.2)</t>
        </is>
      </c>
    </row>
    <row r="5663" ht="13" customHeight="1">
      <c r="A5663" s="161" t="inlineStr">
        <is>
          <t>GUY</t>
        </is>
      </c>
      <c r="B5663" s="161" t="inlineStr">
        <is>
          <t>Guyana</t>
        </is>
      </c>
      <c r="C5663" s="161" t="inlineStr">
        <is>
          <t>Latin America &amp; Caribbean</t>
        </is>
      </c>
      <c r="D5663" s="161" t="inlineStr">
        <is>
          <t>High income</t>
        </is>
      </c>
      <c r="E5663" s="161" t="b">
        <v>0</v>
      </c>
      <c r="F5663" s="161" t="inlineStr">
        <is>
          <t>ids_official_private_rate_spread_pp</t>
        </is>
      </c>
      <c r="G5663" s="161" t="n">
        <v>-1.487</v>
      </c>
      <c r="H5663" s="161" t="inlineStr">
        <is>
          <t>2024</t>
        </is>
      </c>
      <c r="I5663" s="161" t="inlineStr">
        <is>
          <t>P_Data_Extract_From_International_Debt_Statistics__2_.xlsx</t>
        </is>
      </c>
    </row>
    <row r="5664" ht="13" customHeight="1">
      <c r="A5664" s="161" t="inlineStr">
        <is>
          <t>GUY</t>
        </is>
      </c>
      <c r="B5664" s="161" t="inlineStr">
        <is>
          <t>Guyana</t>
        </is>
      </c>
      <c r="C5664" s="161" t="inlineStr">
        <is>
          <t>Latin America &amp; Caribbean</t>
        </is>
      </c>
      <c r="D5664" s="161" t="inlineStr">
        <is>
          <t>High income</t>
        </is>
      </c>
      <c r="E5664" s="161" t="b">
        <v>0</v>
      </c>
      <c r="F5664" s="161" t="inlineStr">
        <is>
          <t>ids_private_creditor_rate_pct</t>
        </is>
      </c>
      <c r="G5664" s="161" t="n">
        <v>3.89</v>
      </c>
      <c r="H5664" s="161" t="inlineStr">
        <is>
          <t>2024</t>
        </is>
      </c>
      <c r="I5664" s="161" t="inlineStr">
        <is>
          <t>P_Data_Extract_From_International_Debt_Statistics__2_.xlsx</t>
        </is>
      </c>
    </row>
    <row r="5665" ht="13" customHeight="1">
      <c r="A5665" s="161" t="inlineStr">
        <is>
          <t>GUY</t>
        </is>
      </c>
      <c r="B5665" s="161" t="inlineStr">
        <is>
          <t>Guyana</t>
        </is>
      </c>
      <c r="C5665" s="161" t="inlineStr">
        <is>
          <t>Latin America &amp; Caribbean</t>
        </is>
      </c>
      <c r="D5665" s="161" t="inlineStr">
        <is>
          <t>High income</t>
        </is>
      </c>
      <c r="E5665" s="161" t="b">
        <v>0</v>
      </c>
      <c r="F5665" s="161" t="inlineStr">
        <is>
          <t>ids_avg_maturity_years</t>
        </is>
      </c>
      <c r="G5665" s="161" t="n">
        <v>16.702</v>
      </c>
      <c r="H5665" s="161" t="inlineStr">
        <is>
          <t>2024</t>
        </is>
      </c>
      <c r="I5665" s="161" t="inlineStr">
        <is>
          <t>P_Data_Extract_From_International_Debt_Statistics__2_.xlsx</t>
        </is>
      </c>
    </row>
    <row r="5666" ht="13" customHeight="1">
      <c r="A5666" s="161" t="inlineStr">
        <is>
          <t>GUY</t>
        </is>
      </c>
      <c r="B5666" s="161" t="inlineStr">
        <is>
          <t>Guyana</t>
        </is>
      </c>
      <c r="C5666" s="161" t="inlineStr">
        <is>
          <t>Latin America &amp; Caribbean</t>
        </is>
      </c>
      <c r="D5666" s="161" t="inlineStr">
        <is>
          <t>High income</t>
        </is>
      </c>
      <c r="E5666" s="161" t="b">
        <v>0</v>
      </c>
      <c r="F5666" s="161" t="inlineStr">
        <is>
          <t>mitigation_finance_received_pct_gdp</t>
        </is>
      </c>
      <c r="G5666" s="161" t="n">
        <v>0.047</v>
      </c>
      <c r="H5666" s="161" t="inlineStr">
        <is>
          <t>2024</t>
        </is>
      </c>
      <c r="I5666" s="161" t="inlineStr">
        <is>
          <t>CRDF-RP_2024.xlsx + WEO</t>
        </is>
      </c>
    </row>
    <row r="5667" ht="13" customHeight="1">
      <c r="A5667" s="161" t="inlineStr">
        <is>
          <t>GUY</t>
        </is>
      </c>
      <c r="B5667" s="161" t="inlineStr">
        <is>
          <t>Guyana</t>
        </is>
      </c>
      <c r="C5667" s="161" t="inlineStr">
        <is>
          <t>Latin America &amp; Caribbean</t>
        </is>
      </c>
      <c r="D5667" s="161" t="inlineStr">
        <is>
          <t>High income</t>
        </is>
      </c>
      <c r="E5667" s="161" t="b">
        <v>0</v>
      </c>
      <c r="F5667" s="161" t="inlineStr">
        <is>
          <t>ids_multilateral_share_pct</t>
        </is>
      </c>
      <c r="G5667" s="161" t="n">
        <v>58.984</v>
      </c>
      <c r="H5667" s="161" t="inlineStr">
        <is>
          <t>2024</t>
        </is>
      </c>
      <c r="I5667" s="161" t="inlineStr">
        <is>
          <t>P_Data_Extract_From_International_Debt_Statistics__2_.xlsx</t>
        </is>
      </c>
    </row>
    <row r="5668" ht="13" customHeight="1">
      <c r="A5668" s="161" t="inlineStr">
        <is>
          <t>GUY</t>
        </is>
      </c>
      <c r="B5668" s="161" t="inlineStr">
        <is>
          <t>Guyana</t>
        </is>
      </c>
      <c r="C5668" s="161" t="inlineStr">
        <is>
          <t>Latin America &amp; Caribbean</t>
        </is>
      </c>
      <c r="D5668" s="161" t="inlineStr">
        <is>
          <t>High income</t>
        </is>
      </c>
      <c r="E5668" s="161" t="b">
        <v>0</v>
      </c>
      <c r="F5668" s="161" t="inlineStr">
        <is>
          <t>ids_private_creditor_share_pct</t>
        </is>
      </c>
      <c r="G5668" s="161" t="n">
        <v>2.318</v>
      </c>
      <c r="H5668" s="161" t="inlineStr">
        <is>
          <t>2024</t>
        </is>
      </c>
      <c r="I5668" s="161" t="inlineStr">
        <is>
          <t>P_Data_Extract_From_International_Debt_Statistics__2_.xlsx</t>
        </is>
      </c>
    </row>
    <row r="5669" ht="13" customHeight="1">
      <c r="A5669" s="161" t="inlineStr">
        <is>
          <t>GUY</t>
        </is>
      </c>
      <c r="B5669" s="161" t="inlineStr">
        <is>
          <t>Guyana</t>
        </is>
      </c>
      <c r="C5669" s="161" t="inlineStr">
        <is>
          <t>Latin America &amp; Caribbean</t>
        </is>
      </c>
      <c r="D5669" s="161" t="inlineStr">
        <is>
          <t>High income</t>
        </is>
      </c>
      <c r="E5669" s="161" t="b">
        <v>0</v>
      </c>
      <c r="F5669" s="161" t="inlineStr">
        <is>
          <t>ids_usd_share_ppg_debt_pct</t>
        </is>
      </c>
      <c r="G5669" s="161" t="n">
        <v>69.032</v>
      </c>
      <c r="H5669" s="161" t="inlineStr">
        <is>
          <t>2024</t>
        </is>
      </c>
      <c r="I5669" s="161" t="inlineStr">
        <is>
          <t>P_Data_Extract_From_International_Debt_Statistics__2_.xlsx</t>
        </is>
      </c>
    </row>
    <row r="5670" ht="13" customHeight="1">
      <c r="A5670" s="161" t="inlineStr">
        <is>
          <t>GUY</t>
        </is>
      </c>
      <c r="B5670" s="161" t="inlineStr">
        <is>
          <t>Guyana</t>
        </is>
      </c>
      <c r="C5670" s="161" t="inlineStr">
        <is>
          <t>Latin America &amp; Caribbean</t>
        </is>
      </c>
      <c r="D5670" s="161" t="inlineStr">
        <is>
          <t>High income</t>
        </is>
      </c>
      <c r="E5670" s="161" t="b">
        <v>0</v>
      </c>
      <c r="F5670" s="161" t="inlineStr">
        <is>
          <t>ppi_commitments_pct_gdp</t>
        </is>
      </c>
      <c r="G5670" s="161" t="n">
        <v>0.011</v>
      </c>
      <c r="H5670" s="161" t="inlineStr">
        <is>
          <t>2020-2024 avg</t>
        </is>
      </c>
      <c r="I5670" s="161" t="inlineStr">
        <is>
          <t>2024-PPI-Full-DTA.dta + WEO</t>
        </is>
      </c>
    </row>
    <row r="5671" ht="13" customHeight="1">
      <c r="A5671" s="161" t="inlineStr">
        <is>
          <t>GUY</t>
        </is>
      </c>
      <c r="B5671" s="161" t="inlineStr">
        <is>
          <t>Guyana</t>
        </is>
      </c>
      <c r="C5671" s="161" t="inlineStr">
        <is>
          <t>Latin America &amp; Caribbean</t>
        </is>
      </c>
      <c r="D5671" s="161" t="inlineStr">
        <is>
          <t>High income</t>
        </is>
      </c>
      <c r="E5671" s="161" t="b">
        <v>0</v>
      </c>
      <c r="F5671" s="161" t="inlineStr">
        <is>
          <t>excise_revenue_pct_of_revenue</t>
        </is>
      </c>
      <c r="G5671" s="161" t="n">
        <v>4.15</v>
      </c>
      <c r="H5671" s="161" t="inlineStr">
        <is>
          <t>2024</t>
        </is>
      </c>
      <c r="I5671" s="161" t="inlineStr">
        <is>
          <t>world-imf2026.xlsx</t>
        </is>
      </c>
    </row>
    <row r="5672" ht="13" customHeight="1">
      <c r="A5672" s="161" t="inlineStr">
        <is>
          <t>GUY</t>
        </is>
      </c>
      <c r="B5672" s="161" t="inlineStr">
        <is>
          <t>Guyana</t>
        </is>
      </c>
      <c r="C5672" s="161" t="inlineStr">
        <is>
          <t>Latin America &amp; Caribbean</t>
        </is>
      </c>
      <c r="D5672" s="161" t="inlineStr">
        <is>
          <t>High income</t>
        </is>
      </c>
      <c r="E5672" s="161" t="b">
        <v>0</v>
      </c>
      <c r="F5672" s="161" t="inlineStr">
        <is>
          <t>ff_subsidy_total_pct_gdp</t>
        </is>
      </c>
      <c r="G5672" s="161" t="n">
        <v>3.09</v>
      </c>
      <c r="H5672" s="161" t="inlineStr">
        <is>
          <t>2024</t>
        </is>
      </c>
      <c r="I5672" s="161" t="inlineStr">
        <is>
          <t>imffossilfuelsubsidiesdata.xlsb + WEO</t>
        </is>
      </c>
    </row>
    <row r="5673" ht="13" customHeight="1">
      <c r="A5673" s="161" t="inlineStr">
        <is>
          <t>GUY</t>
        </is>
      </c>
      <c r="B5673" s="161" t="inlineStr">
        <is>
          <t>Guyana</t>
        </is>
      </c>
      <c r="C5673" s="161" t="inlineStr">
        <is>
          <t>Latin America &amp; Caribbean</t>
        </is>
      </c>
      <c r="D5673" s="161" t="inlineStr">
        <is>
          <t>High income</t>
        </is>
      </c>
      <c r="E5673" s="161" t="b">
        <v>0</v>
      </c>
      <c r="F5673" s="161" t="inlineStr">
        <is>
          <t>ff_subsidy_explicit_pct_gdp</t>
        </is>
      </c>
      <c r="G5673" s="161" t="n">
        <v>0.179</v>
      </c>
      <c r="H5673" s="161" t="inlineStr">
        <is>
          <t>2024</t>
        </is>
      </c>
      <c r="I5673" s="161" t="inlineStr">
        <is>
          <t>imffossilfuelsubsidiesdata.xlsb</t>
        </is>
      </c>
    </row>
    <row r="5674" ht="13" customHeight="1">
      <c r="A5674" s="161" t="inlineStr">
        <is>
          <t>GUY</t>
        </is>
      </c>
      <c r="B5674" s="161" t="inlineStr">
        <is>
          <t>Guyana</t>
        </is>
      </c>
      <c r="C5674" s="161" t="inlineStr">
        <is>
          <t>Latin America &amp; Caribbean</t>
        </is>
      </c>
      <c r="D5674" s="161" t="inlineStr">
        <is>
          <t>High income</t>
        </is>
      </c>
      <c r="E5674" s="161" t="b">
        <v>0</v>
      </c>
      <c r="F5674" s="161" t="inlineStr">
        <is>
          <t>ff_subsidy_implicit_pct_gdp</t>
        </is>
      </c>
      <c r="G5674" s="161" t="n">
        <v>2.912</v>
      </c>
      <c r="H5674" s="161" t="inlineStr">
        <is>
          <t>2024</t>
        </is>
      </c>
      <c r="I5674" s="161" t="inlineStr">
        <is>
          <t>imffossilfuelsubsidiesdata.xlsb</t>
        </is>
      </c>
    </row>
    <row r="5675" ht="13" customHeight="1">
      <c r="A5675" s="161" t="inlineStr">
        <is>
          <t>GUY</t>
        </is>
      </c>
      <c r="B5675" s="161" t="inlineStr">
        <is>
          <t>Guyana</t>
        </is>
      </c>
      <c r="C5675" s="161" t="inlineStr">
        <is>
          <t>Latin America &amp; Caribbean</t>
        </is>
      </c>
      <c r="D5675" s="161" t="inlineStr">
        <is>
          <t>High income</t>
        </is>
      </c>
      <c r="E5675" s="161" t="b">
        <v>0</v>
      </c>
      <c r="F5675" s="161" t="inlineStr">
        <is>
          <t>env_protection_pct_of_expenditure</t>
        </is>
      </c>
      <c r="G5675" s="161" t="n">
        <v>0.529</v>
      </c>
      <c r="H5675" s="161" t="inlineStr">
        <is>
          <t>2022</t>
        </is>
      </c>
      <c r="I5675" s="161" t="inlineStr">
        <is>
          <t>WB_BOOST_WIDEF.csv</t>
        </is>
      </c>
    </row>
    <row r="5676" ht="13" customHeight="1">
      <c r="A5676" s="161" t="inlineStr">
        <is>
          <t>GUY</t>
        </is>
      </c>
      <c r="B5676" s="161" t="inlineStr">
        <is>
          <t>Guyana</t>
        </is>
      </c>
      <c r="C5676" s="161" t="inlineStr">
        <is>
          <t>Latin America &amp; Caribbean</t>
        </is>
      </c>
      <c r="D5676" s="161" t="inlineStr">
        <is>
          <t>High income</t>
        </is>
      </c>
      <c r="E5676" s="161" t="b">
        <v>0</v>
      </c>
      <c r="F5676" s="161" t="inlineStr">
        <is>
          <t>net_fuel_trade_pct_merch</t>
        </is>
      </c>
      <c r="G5676" s="161" t="n">
        <v>66.20599999999999</v>
      </c>
      <c r="H5676" s="161" t="inlineStr">
        <is>
          <t>2025</t>
        </is>
      </c>
      <c r="I5676" s="161" t="inlineStr">
        <is>
          <t>WDI TX.VAL.FUEL.ZS.UN less TM.VAL.FUEL.ZS.UN</t>
        </is>
      </c>
    </row>
    <row r="5677" ht="13" customHeight="1">
      <c r="A5677" s="161" t="inlineStr">
        <is>
          <t>GUY</t>
        </is>
      </c>
      <c r="B5677" s="161" t="inlineStr">
        <is>
          <t>Guyana</t>
        </is>
      </c>
      <c r="C5677" s="161" t="inlineStr">
        <is>
          <t>Latin America &amp; Caribbean</t>
        </is>
      </c>
      <c r="D5677" s="161" t="inlineStr">
        <is>
          <t>High income</t>
        </is>
      </c>
      <c r="E5677" s="161" t="b">
        <v>0</v>
      </c>
      <c r="F5677" s="161" t="inlineStr">
        <is>
          <t>fuel_exports_pct_merch</t>
        </is>
      </c>
      <c r="G5677" s="161" t="n">
        <v>75.889</v>
      </c>
      <c r="H5677" s="161" t="inlineStr">
        <is>
          <t>2025</t>
        </is>
      </c>
      <c r="I5677" s="161" t="inlineStr">
        <is>
          <t>API_TX_VAL_FUEL_ZS_UN_DS2_en_csv_v2_33055.zip</t>
        </is>
      </c>
    </row>
    <row r="5678" ht="13" customHeight="1">
      <c r="A5678" s="161" t="inlineStr">
        <is>
          <t>GUY</t>
        </is>
      </c>
      <c r="B5678" s="161" t="inlineStr">
        <is>
          <t>Guyana</t>
        </is>
      </c>
      <c r="C5678" s="161" t="inlineStr">
        <is>
          <t>Latin America &amp; Caribbean</t>
        </is>
      </c>
      <c r="D5678" s="161" t="inlineStr">
        <is>
          <t>High income</t>
        </is>
      </c>
      <c r="E5678" s="161" t="b">
        <v>0</v>
      </c>
      <c r="F5678" s="161" t="inlineStr">
        <is>
          <t>fuel_imports_pct_merch</t>
        </is>
      </c>
      <c r="G5678" s="161" t="n">
        <v>9.683</v>
      </c>
      <c r="H5678" s="161" t="inlineStr">
        <is>
          <t>2025</t>
        </is>
      </c>
      <c r="I5678" s="161" t="inlineStr">
        <is>
          <t>API_TM_VAL_FUEL_ZS_UN_DS2_en_csv_v2_36140.zip</t>
        </is>
      </c>
    </row>
    <row r="5679" ht="13" customHeight="1">
      <c r="A5679" s="161" t="inlineStr">
        <is>
          <t>GUY</t>
        </is>
      </c>
      <c r="B5679" s="161" t="inlineStr">
        <is>
          <t>Guyana</t>
        </is>
      </c>
      <c r="C5679" s="161" t="inlineStr">
        <is>
          <t>Latin America &amp; Caribbean</t>
        </is>
      </c>
      <c r="D5679" s="161" t="inlineStr">
        <is>
          <t>High income</t>
        </is>
      </c>
      <c r="E5679" s="161" t="b">
        <v>0</v>
      </c>
      <c r="F5679" s="161" t="inlineStr">
        <is>
          <t>fossil_rents_total_pct_gdp</t>
        </is>
      </c>
      <c r="G5679" s="161" t="n">
        <v>22.082</v>
      </c>
      <c r="H5679" s="161" t="inlineStr">
        <is>
          <t>2021</t>
        </is>
      </c>
      <c r="I5679" s="161" t="inlineStr">
        <is>
          <t>WDI NY.GDP.PETR+NGAS+COAL.RT.ZS</t>
        </is>
      </c>
    </row>
    <row r="5680" ht="13" customHeight="1">
      <c r="A5680" s="161" t="inlineStr">
        <is>
          <t>GUY</t>
        </is>
      </c>
      <c r="B5680" s="161" t="inlineStr">
        <is>
          <t>Guyana</t>
        </is>
      </c>
      <c r="C5680" s="161" t="inlineStr">
        <is>
          <t>Latin America &amp; Caribbean</t>
        </is>
      </c>
      <c r="D5680" s="161" t="inlineStr">
        <is>
          <t>High income</t>
        </is>
      </c>
      <c r="E5680" s="161" t="b">
        <v>0</v>
      </c>
      <c r="F5680" s="161" t="inlineStr">
        <is>
          <t>oil_rents_pct_gdp</t>
        </is>
      </c>
      <c r="G5680" s="161" t="n">
        <v>22.082</v>
      </c>
      <c r="H5680" s="161" t="inlineStr">
        <is>
          <t>2021</t>
        </is>
      </c>
      <c r="I5680" s="161" t="inlineStr">
        <is>
          <t>API_NY_GDP_PETR_RT_ZS_DS2_en_csv_v2_40227.zip</t>
        </is>
      </c>
    </row>
    <row r="5681" ht="13" customHeight="1">
      <c r="A5681" s="161" t="inlineStr">
        <is>
          <t>GUY</t>
        </is>
      </c>
      <c r="B5681" s="161" t="inlineStr">
        <is>
          <t>Guyana</t>
        </is>
      </c>
      <c r="C5681" s="161" t="inlineStr">
        <is>
          <t>Latin America &amp; Caribbean</t>
        </is>
      </c>
      <c r="D5681" s="161" t="inlineStr">
        <is>
          <t>High income</t>
        </is>
      </c>
      <c r="E5681" s="161" t="b">
        <v>0</v>
      </c>
      <c r="F5681" s="161" t="inlineStr">
        <is>
          <t>gas_rents_pct_gdp</t>
        </is>
      </c>
      <c r="G5681" s="161" t="n">
        <v>0</v>
      </c>
      <c r="H5681" s="161" t="inlineStr">
        <is>
          <t>2021</t>
        </is>
      </c>
      <c r="I5681" s="161" t="inlineStr">
        <is>
          <t>API_NY_GDP_NGAS_RT_ZS_DS2_en_csv_v2_35861.zip</t>
        </is>
      </c>
    </row>
    <row r="5682" ht="13" customHeight="1">
      <c r="A5682" s="161" t="inlineStr">
        <is>
          <t>GUY</t>
        </is>
      </c>
      <c r="B5682" s="161" t="inlineStr">
        <is>
          <t>Guyana</t>
        </is>
      </c>
      <c r="C5682" s="161" t="inlineStr">
        <is>
          <t>Latin America &amp; Caribbean</t>
        </is>
      </c>
      <c r="D5682" s="161" t="inlineStr">
        <is>
          <t>High income</t>
        </is>
      </c>
      <c r="E5682" s="161" t="b">
        <v>0</v>
      </c>
      <c r="F5682" s="161" t="inlineStr">
        <is>
          <t>coal_rents_pct_gdp</t>
        </is>
      </c>
      <c r="G5682" s="161" t="n">
        <v>0</v>
      </c>
      <c r="H5682" s="161" t="inlineStr">
        <is>
          <t>2021</t>
        </is>
      </c>
      <c r="I5682" s="161" t="inlineStr">
        <is>
          <t>API_NY_GDP_COAL_RT_ZS_DS2_en_csv_v2_35370.zip</t>
        </is>
      </c>
    </row>
    <row r="5683" ht="13" customHeight="1">
      <c r="A5683" s="161" t="inlineStr">
        <is>
          <t>GUY</t>
        </is>
      </c>
      <c r="B5683" s="161" t="inlineStr">
        <is>
          <t>Guyana</t>
        </is>
      </c>
      <c r="C5683" s="161" t="inlineStr">
        <is>
          <t>Latin America &amp; Caribbean</t>
        </is>
      </c>
      <c r="D5683" s="161" t="inlineStr">
        <is>
          <t>High income</t>
        </is>
      </c>
      <c r="E5683" s="161" t="b">
        <v>0</v>
      </c>
      <c r="F5683" s="161" t="inlineStr">
        <is>
          <t>other_fossil_gen_share_pct</t>
        </is>
      </c>
      <c r="G5683" s="161" t="n">
        <v>96.377</v>
      </c>
      <c r="H5683" s="161" t="inlineStr">
        <is>
          <t>2024</t>
        </is>
      </c>
      <c r="I5683" s="161" t="inlineStr">
        <is>
          <t>release_generation_yearly_global.csv</t>
        </is>
      </c>
    </row>
    <row r="5684" ht="13" customHeight="1">
      <c r="A5684" s="161" t="inlineStr">
        <is>
          <t>GUY</t>
        </is>
      </c>
      <c r="B5684" s="161" t="inlineStr">
        <is>
          <t>Guyana</t>
        </is>
      </c>
      <c r="C5684" s="161" t="inlineStr">
        <is>
          <t>Latin America &amp; Caribbean</t>
        </is>
      </c>
      <c r="D5684" s="161" t="inlineStr">
        <is>
          <t>High income</t>
        </is>
      </c>
      <c r="E5684" s="161" t="b">
        <v>0</v>
      </c>
      <c r="F5684" s="161" t="inlineStr">
        <is>
          <t>renewable_share_electricity_pct</t>
        </is>
      </c>
      <c r="G5684" s="161" t="n">
        <v>25.414</v>
      </c>
      <c r="H5684" s="161" t="inlineStr">
        <is>
          <t>2024</t>
        </is>
      </c>
      <c r="I5684" s="161" t="inlineStr">
        <is>
          <t>imffossilfuelsubsidiesdata.xlsb</t>
        </is>
      </c>
    </row>
    <row r="5685" ht="13" customHeight="1">
      <c r="A5685" s="161" t="inlineStr">
        <is>
          <t>GUY</t>
        </is>
      </c>
      <c r="B5685" s="161" t="inlineStr">
        <is>
          <t>Guyana</t>
        </is>
      </c>
      <c r="C5685" s="161" t="inlineStr">
        <is>
          <t>Latin America &amp; Caribbean</t>
        </is>
      </c>
      <c r="D5685" s="161" t="inlineStr">
        <is>
          <t>High income</t>
        </is>
      </c>
      <c r="E5685" s="161" t="b">
        <v>0</v>
      </c>
      <c r="F5685" s="161" t="inlineStr">
        <is>
          <t>re_share_change_pp</t>
        </is>
      </c>
      <c r="G5685" s="161" t="n">
        <v>0</v>
      </c>
      <c r="H5685" s="161" t="inlineStr">
        <is>
          <t>2024</t>
        </is>
      </c>
      <c r="I5685" s="161" t="inlineStr">
        <is>
          <t>release_generation_yearly_global.csv</t>
        </is>
      </c>
    </row>
    <row r="5686" ht="13" customHeight="1">
      <c r="A5686" s="161" t="inlineStr">
        <is>
          <t>GUY</t>
        </is>
      </c>
      <c r="B5686" s="161" t="inlineStr">
        <is>
          <t>Guyana</t>
        </is>
      </c>
      <c r="C5686" s="161" t="inlineStr">
        <is>
          <t>Latin America &amp; Caribbean</t>
        </is>
      </c>
      <c r="D5686" s="161" t="inlineStr">
        <is>
          <t>High income</t>
        </is>
      </c>
      <c r="E5686" s="161" t="b">
        <v>0</v>
      </c>
      <c r="F5686" s="161" t="inlineStr">
        <is>
          <t>re_capacity_growth_pct</t>
        </is>
      </c>
      <c r="G5686" s="161" t="n">
        <v>0</v>
      </c>
      <c r="H5686" s="161" t="inlineStr">
        <is>
          <t>2024</t>
        </is>
      </c>
      <c r="I5686" s="161" t="inlineStr">
        <is>
          <t>release_generation_yearly_global.csv</t>
        </is>
      </c>
    </row>
    <row r="5687" ht="13" customHeight="1">
      <c r="A5687" s="161" t="inlineStr">
        <is>
          <t>GUY</t>
        </is>
      </c>
      <c r="B5687" s="161" t="inlineStr">
        <is>
          <t>Guyana</t>
        </is>
      </c>
      <c r="C5687" s="161" t="inlineStr">
        <is>
          <t>Latin America &amp; Caribbean</t>
        </is>
      </c>
      <c r="D5687" s="161" t="inlineStr">
        <is>
          <t>High income</t>
        </is>
      </c>
      <c r="E5687" s="161" t="b">
        <v>0</v>
      </c>
      <c r="F5687" s="161" t="inlineStr">
        <is>
          <t>inn_total_inv_2030_pct_gdp</t>
        </is>
      </c>
      <c r="G5687" s="161" t="n">
        <v>2.08587730547135</v>
      </c>
      <c r="H5687" s="161" t="inlineStr">
        <is>
          <t>2030</t>
        </is>
      </c>
      <c r="I5687" s="161" t="inlineStr">
        <is>
          <t>Mitigation_Investment_Needs_v1.1.xlsx (InvestmentNeeds v1.1, model output)</t>
        </is>
      </c>
    </row>
    <row r="5688" ht="13" customHeight="1">
      <c r="A5688" s="161" t="inlineStr">
        <is>
          <t>GUY</t>
        </is>
      </c>
      <c r="B5688" s="161" t="inlineStr">
        <is>
          <t>Guyana</t>
        </is>
      </c>
      <c r="C5688" s="161" t="inlineStr">
        <is>
          <t>Latin America &amp; Caribbean</t>
        </is>
      </c>
      <c r="D5688" s="161" t="inlineStr">
        <is>
          <t>High income</t>
        </is>
      </c>
      <c r="E5688" s="161" t="b">
        <v>0</v>
      </c>
      <c r="F5688" s="161" t="inlineStr">
        <is>
          <t>inn_incr_inv_2030_pct_gdp</t>
        </is>
      </c>
      <c r="G5688" s="161" t="n">
        <v>0.500610553313125</v>
      </c>
      <c r="H5688" s="161" t="inlineStr">
        <is>
          <t>2030</t>
        </is>
      </c>
      <c r="I5688" s="161" t="inlineStr">
        <is>
          <t>Mitigation_Investment_Needs_v1.1.xlsx (InvestmentNeeds v1.1, model output)</t>
        </is>
      </c>
    </row>
    <row r="5689" ht="13" customHeight="1">
      <c r="A5689" s="161" t="inlineStr">
        <is>
          <t>GUY</t>
        </is>
      </c>
      <c r="B5689" s="161" t="inlineStr">
        <is>
          <t>Guyana</t>
        </is>
      </c>
      <c r="C5689" s="161" t="inlineStr">
        <is>
          <t>Latin America &amp; Caribbean</t>
        </is>
      </c>
      <c r="D5689" s="161" t="inlineStr">
        <is>
          <t>High income</t>
        </is>
      </c>
      <c r="E5689" s="161" t="b">
        <v>0</v>
      </c>
      <c r="F5689" s="161" t="inlineStr">
        <is>
          <t>inn_incr_inv_gen_2030_pct_gdp</t>
        </is>
      </c>
      <c r="G5689" s="161" t="n">
        <v>0.1115771226978575</v>
      </c>
      <c r="H5689" s="161" t="inlineStr">
        <is>
          <t>2030</t>
        </is>
      </c>
      <c r="I5689" s="161" t="inlineStr">
        <is>
          <t>Mitigation_Investment_Needs_v1.1.xlsx (InvestmentNeeds v1.1, model output)</t>
        </is>
      </c>
    </row>
    <row r="5690" ht="13" customHeight="1">
      <c r="A5690" s="161" t="inlineStr">
        <is>
          <t>GUY</t>
        </is>
      </c>
      <c r="B5690" s="161" t="inlineStr">
        <is>
          <t>Guyana</t>
        </is>
      </c>
      <c r="C5690" s="161" t="inlineStr">
        <is>
          <t>Latin America &amp; Caribbean</t>
        </is>
      </c>
      <c r="D5690" s="161" t="inlineStr">
        <is>
          <t>High income</t>
        </is>
      </c>
      <c r="E5690" s="161" t="b">
        <v>0</v>
      </c>
      <c r="F5690" s="161" t="inlineStr">
        <is>
          <t>inn_incr_inv_grid_2030_pct_gdp</t>
        </is>
      </c>
      <c r="G5690" s="161" t="n">
        <v>0.0765100269928166</v>
      </c>
      <c r="H5690" s="161" t="inlineStr">
        <is>
          <t>2030</t>
        </is>
      </c>
      <c r="I5690" s="161" t="inlineStr">
        <is>
          <t>Mitigation_Investment_Needs_v1.1.xlsx (InvestmentNeeds v1.1, model output)</t>
        </is>
      </c>
    </row>
    <row r="5691" ht="13" customHeight="1">
      <c r="A5691" s="161" t="inlineStr">
        <is>
          <t>GUY</t>
        </is>
      </c>
      <c r="B5691" s="161" t="inlineStr">
        <is>
          <t>Guyana</t>
        </is>
      </c>
      <c r="C5691" s="161" t="inlineStr">
        <is>
          <t>Latin America &amp; Caribbean</t>
        </is>
      </c>
      <c r="D5691" s="161" t="inlineStr">
        <is>
          <t>High income</t>
        </is>
      </c>
      <c r="E5691" s="161" t="b">
        <v>0</v>
      </c>
      <c r="F5691" s="161" t="inlineStr">
        <is>
          <t>inn_incr_inv_trn_2030_pct_gdp</t>
        </is>
      </c>
      <c r="G5691" s="161" t="n">
        <v>0.0676519558028854</v>
      </c>
      <c r="H5691" s="161" t="inlineStr">
        <is>
          <t>2030</t>
        </is>
      </c>
      <c r="I5691" s="161" t="inlineStr">
        <is>
          <t>Mitigation_Investment_Needs_v1.1.xlsx (InvestmentNeeds v1.1, model output)</t>
        </is>
      </c>
    </row>
    <row r="5692" ht="13" customHeight="1">
      <c r="A5692" s="161" t="inlineStr">
        <is>
          <t>GUY</t>
        </is>
      </c>
      <c r="B5692" s="161" t="inlineStr">
        <is>
          <t>Guyana</t>
        </is>
      </c>
      <c r="C5692" s="161" t="inlineStr">
        <is>
          <t>Latin America &amp; Caribbean</t>
        </is>
      </c>
      <c r="D5692" s="161" t="inlineStr">
        <is>
          <t>High income</t>
        </is>
      </c>
      <c r="E5692" s="161" t="b">
        <v>0</v>
      </c>
      <c r="F5692" s="161" t="inlineStr">
        <is>
          <t>inn_incr_inv_bld_2030_pct_gdp</t>
        </is>
      </c>
      <c r="G5692" s="161" t="n">
        <v>0.0359643420454591</v>
      </c>
      <c r="H5692" s="161" t="inlineStr">
        <is>
          <t>2030</t>
        </is>
      </c>
      <c r="I5692" s="161" t="inlineStr">
        <is>
          <t>Mitigation_Investment_Needs_v1.1.xlsx (InvestmentNeeds v1.1, model output)</t>
        </is>
      </c>
    </row>
    <row r="5693" ht="13" customHeight="1">
      <c r="A5693" s="161" t="inlineStr">
        <is>
          <t>GUY</t>
        </is>
      </c>
      <c r="B5693" s="161" t="inlineStr">
        <is>
          <t>Guyana</t>
        </is>
      </c>
      <c r="C5693" s="161" t="inlineStr">
        <is>
          <t>Latin America &amp; Caribbean</t>
        </is>
      </c>
      <c r="D5693" s="161" t="inlineStr">
        <is>
          <t>High income</t>
        </is>
      </c>
      <c r="E5693" s="161" t="b">
        <v>0</v>
      </c>
      <c r="F5693" s="161" t="inlineStr">
        <is>
          <t>inn_incr_inv_ind_2030_pct_gdp</t>
        </is>
      </c>
      <c r="G5693" s="161" t="n">
        <v>0.0228052679914403</v>
      </c>
      <c r="H5693" s="161" t="inlineStr">
        <is>
          <t>2030</t>
        </is>
      </c>
      <c r="I5693" s="161" t="inlineStr">
        <is>
          <t>Mitigation_Investment_Needs_v1.1.xlsx (InvestmentNeeds v1.1, model output)</t>
        </is>
      </c>
    </row>
    <row r="5694" ht="13" customHeight="1">
      <c r="A5694" s="161" t="inlineStr">
        <is>
          <t>GUY</t>
        </is>
      </c>
      <c r="B5694" s="161" t="inlineStr">
        <is>
          <t>Guyana</t>
        </is>
      </c>
      <c r="C5694" s="161" t="inlineStr">
        <is>
          <t>Latin America &amp; Caribbean</t>
        </is>
      </c>
      <c r="D5694" s="161" t="inlineStr">
        <is>
          <t>High income</t>
        </is>
      </c>
      <c r="E5694" s="161" t="b">
        <v>0</v>
      </c>
      <c r="F5694" s="161" t="inlineStr">
        <is>
          <t>inn_incr_inv_fuel_2030_pct_gdp</t>
        </is>
      </c>
      <c r="G5694" s="161" t="n">
        <v>0.0274425341910284</v>
      </c>
      <c r="H5694" s="161" t="inlineStr">
        <is>
          <t>2030</t>
        </is>
      </c>
      <c r="I5694" s="161" t="inlineStr">
        <is>
          <t>Mitigation_Investment_Needs_v1.1.xlsx (InvestmentNeeds v1.1, model output)</t>
        </is>
      </c>
    </row>
    <row r="5695" ht="13" customHeight="1">
      <c r="A5695" s="161" t="inlineStr">
        <is>
          <t>GUY</t>
        </is>
      </c>
      <c r="B5695" s="161" t="inlineStr">
        <is>
          <t>Guyana</t>
        </is>
      </c>
      <c r="C5695" s="161" t="inlineStr">
        <is>
          <t>Latin America &amp; Caribbean</t>
        </is>
      </c>
      <c r="D5695" s="161" t="inlineStr">
        <is>
          <t>High income</t>
        </is>
      </c>
      <c r="E5695" s="161" t="b">
        <v>0</v>
      </c>
      <c r="F5695" s="161" t="inlineStr">
        <is>
          <t>inn_incr_inv_afolu_2030_pct_gdp</t>
        </is>
      </c>
      <c r="G5695" s="161" t="n">
        <v>0.1586593035916371</v>
      </c>
      <c r="H5695" s="161" t="inlineStr">
        <is>
          <t>2030</t>
        </is>
      </c>
      <c r="I5695" s="161" t="inlineStr">
        <is>
          <t>Mitigation_Investment_Needs_v1.1.xlsx (InvestmentNeeds v1.1, model output)</t>
        </is>
      </c>
    </row>
    <row r="5696" ht="13" customHeight="1">
      <c r="A5696" s="161" t="inlineStr">
        <is>
          <t>GUY</t>
        </is>
      </c>
      <c r="B5696" s="161" t="inlineStr">
        <is>
          <t>Guyana</t>
        </is>
      </c>
      <c r="C5696" s="161" t="inlineStr">
        <is>
          <t>Latin America &amp; Caribbean</t>
        </is>
      </c>
      <c r="D5696" s="161" t="inlineStr">
        <is>
          <t>High income</t>
        </is>
      </c>
      <c r="E5696" s="161" t="b">
        <v>0</v>
      </c>
      <c r="F5696" s="161" t="inlineStr">
        <is>
          <t>inn_incr_cost_a_2030_pct_gdp</t>
        </is>
      </c>
      <c r="G5696" s="161" t="n">
        <v>0.0120927906261399</v>
      </c>
      <c r="H5696" s="161" t="inlineStr">
        <is>
          <t>2030</t>
        </is>
      </c>
      <c r="I5696" s="161" t="inlineStr">
        <is>
          <t>Mitigation_Investment_Needs_v1.1.xlsx (InvestmentNeeds v1.1, model output)</t>
        </is>
      </c>
    </row>
    <row r="5697" ht="13" customHeight="1">
      <c r="A5697" s="161" t="inlineStr">
        <is>
          <t>GUY</t>
        </is>
      </c>
      <c r="B5697" s="161" t="inlineStr">
        <is>
          <t>Guyana</t>
        </is>
      </c>
      <c r="C5697" s="161" t="inlineStr">
        <is>
          <t>Latin America &amp; Caribbean</t>
        </is>
      </c>
      <c r="D5697" s="161" t="inlineStr">
        <is>
          <t>High income</t>
        </is>
      </c>
      <c r="E5697" s="161" t="b">
        <v>0</v>
      </c>
      <c r="F5697" s="161" t="inlineStr">
        <is>
          <t>inn_incr_cost_b_2030_pct_gdp</t>
        </is>
      </c>
      <c r="G5697" s="161" t="n">
        <v>-0.0062290364391175</v>
      </c>
      <c r="H5697" s="161" t="inlineStr">
        <is>
          <t>2030</t>
        </is>
      </c>
      <c r="I5697" s="161" t="inlineStr">
        <is>
          <t>Mitigation_Investment_Needs_v1.1.xlsx (InvestmentNeeds v1.1, model output)</t>
        </is>
      </c>
    </row>
    <row r="5698" ht="13" customHeight="1">
      <c r="A5698" s="161" t="inlineStr">
        <is>
          <t>GUY</t>
        </is>
      </c>
      <c r="B5698" s="161" t="inlineStr">
        <is>
          <t>Guyana</t>
        </is>
      </c>
      <c r="C5698" s="161" t="inlineStr">
        <is>
          <t>Latin America &amp; Caribbean</t>
        </is>
      </c>
      <c r="D5698" s="161" t="inlineStr">
        <is>
          <t>High income</t>
        </is>
      </c>
      <c r="E5698" s="161" t="b">
        <v>0</v>
      </c>
      <c r="F5698" s="161" t="inlineStr">
        <is>
          <t>inn_incr_cost_c_2030_pct_gdp</t>
        </is>
      </c>
      <c r="G5698" s="161" t="n">
        <v>-0.0350907356904472</v>
      </c>
      <c r="H5698" s="161" t="inlineStr">
        <is>
          <t>2030</t>
        </is>
      </c>
      <c r="I5698" s="161" t="inlineStr">
        <is>
          <t>Mitigation_Investment_Needs_v1.1.xlsx (InvestmentNeeds v1.1, model output)</t>
        </is>
      </c>
    </row>
    <row r="5699" ht="13" customHeight="1">
      <c r="A5699" s="161" t="inlineStr">
        <is>
          <t>GUY</t>
        </is>
      </c>
      <c r="B5699" s="161" t="inlineStr">
        <is>
          <t>Guyana</t>
        </is>
      </c>
      <c r="C5699" s="161" t="inlineStr">
        <is>
          <t>Latin America &amp; Caribbean</t>
        </is>
      </c>
      <c r="D5699" s="161" t="inlineStr">
        <is>
          <t>High income</t>
        </is>
      </c>
      <c r="E5699" s="161" t="b">
        <v>0</v>
      </c>
      <c r="F5699" s="161" t="inlineStr">
        <is>
          <t>inn_cost_per_t_b_2030_usd</t>
        </is>
      </c>
      <c r="G5699" s="161" t="n">
        <v>-12.8626130925382</v>
      </c>
      <c r="H5699" s="161" t="inlineStr">
        <is>
          <t>2030</t>
        </is>
      </c>
      <c r="I5699" s="161" t="inlineStr">
        <is>
          <t>Mitigation_Investment_Needs_v1.1.xlsx (InvestmentNeeds v1.1, model output)</t>
        </is>
      </c>
    </row>
    <row r="5700" ht="13" customHeight="1">
      <c r="A5700" s="161" t="inlineStr">
        <is>
          <t>GUY</t>
        </is>
      </c>
      <c r="B5700" s="161" t="inlineStr">
        <is>
          <t>Guyana</t>
        </is>
      </c>
      <c r="C5700" s="161" t="inlineStr">
        <is>
          <t>Latin America &amp; Caribbean</t>
        </is>
      </c>
      <c r="D5700" s="161" t="inlineStr">
        <is>
          <t>High income</t>
        </is>
      </c>
      <c r="E5700" s="161" t="b">
        <v>0</v>
      </c>
      <c r="F5700" s="161" t="inlineStr">
        <is>
          <t>inn_coc_penalty_2030_pct_gdp</t>
        </is>
      </c>
      <c r="G5700" s="161" t="n">
        <v>0.0763409461052391</v>
      </c>
      <c r="H5700" s="161" t="inlineStr">
        <is>
          <t>2030</t>
        </is>
      </c>
      <c r="I5700" s="161" t="inlineStr">
        <is>
          <t>Mitigation_Investment_Needs_v1.1.xlsx (InvestmentNeeds v1.1, model output)</t>
        </is>
      </c>
    </row>
    <row r="5701" ht="13" customHeight="1">
      <c r="A5701" s="161" t="inlineStr">
        <is>
          <t>GUY</t>
        </is>
      </c>
      <c r="B5701" s="161" t="inlineStr">
        <is>
          <t>Guyana</t>
        </is>
      </c>
      <c r="C5701" s="161" t="inlineStr">
        <is>
          <t>Latin America &amp; Caribbean</t>
        </is>
      </c>
      <c r="D5701" s="161" t="inlineStr">
        <is>
          <t>High income</t>
        </is>
      </c>
      <c r="E5701" s="161" t="b">
        <v>0</v>
      </c>
      <c r="F5701" s="161" t="inlineStr">
        <is>
          <t>inn_pima_adj_inv_2030_pct_gdp</t>
        </is>
      </c>
      <c r="G5701" s="161" t="n">
        <v>2.394472852034233</v>
      </c>
      <c r="H5701" s="161" t="inlineStr">
        <is>
          <t>2030</t>
        </is>
      </c>
      <c r="I5701" s="161" t="inlineStr">
        <is>
          <t>Mitigation_Investment_Needs_v1.1.xlsx (InvestmentNeeds v1.1, model output)</t>
        </is>
      </c>
    </row>
    <row r="5702" ht="13" customHeight="1">
      <c r="A5702" s="161" t="inlineStr">
        <is>
          <t>GUY</t>
        </is>
      </c>
      <c r="B5702" s="161" t="inlineStr">
        <is>
          <t>Guyana</t>
        </is>
      </c>
      <c r="C5702" s="161" t="inlineStr">
        <is>
          <t>Latin America &amp; Caribbean</t>
        </is>
      </c>
      <c r="D5702" s="161" t="inlineStr">
        <is>
          <t>High income</t>
        </is>
      </c>
      <c r="E5702" s="161" t="b">
        <v>0</v>
      </c>
      <c r="F5702" s="161" t="inlineStr">
        <is>
          <t>nmim_nz_inv_2030_pct_gdp</t>
        </is>
      </c>
      <c r="G5702" s="161" t="n">
        <v>2.499709555658947</v>
      </c>
      <c r="H5702" s="161" t="inlineStr">
        <is>
          <t>2030</t>
        </is>
      </c>
      <c r="I5702" s="161" t="inlineStr">
        <is>
          <t>nmim_summary_v0_2.csv (InvestmentNeeds NMIM v0.2, model output)</t>
        </is>
      </c>
    </row>
    <row r="5703" ht="13" customHeight="1">
      <c r="A5703" s="161" t="inlineStr">
        <is>
          <t>GUY</t>
        </is>
      </c>
      <c r="B5703" s="161" t="inlineStr">
        <is>
          <t>Guyana</t>
        </is>
      </c>
      <c r="C5703" s="161" t="inlineStr">
        <is>
          <t>Latin America &amp; Caribbean</t>
        </is>
      </c>
      <c r="D5703" s="161" t="inlineStr">
        <is>
          <t>High income</t>
        </is>
      </c>
      <c r="E5703" s="161" t="b">
        <v>0</v>
      </c>
      <c r="F5703" s="161" t="inlineStr">
        <is>
          <t>nmim_typ1_2030_pct_gdp</t>
        </is>
      </c>
      <c r="G5703" s="161" t="n">
        <v>0.7865045415744552</v>
      </c>
      <c r="H5703" s="161" t="inlineStr">
        <is>
          <t>2030</t>
        </is>
      </c>
      <c r="I5703" s="161" t="inlineStr">
        <is>
          <t>nmim_summary_v0_2.csv (InvestmentNeeds NMIM v0.2, model output)</t>
        </is>
      </c>
    </row>
    <row r="5704" ht="13" customHeight="1">
      <c r="A5704" s="161" t="inlineStr">
        <is>
          <t>GUY</t>
        </is>
      </c>
      <c r="B5704" s="161" t="inlineStr">
        <is>
          <t>Guyana</t>
        </is>
      </c>
      <c r="C5704" s="161" t="inlineStr">
        <is>
          <t>Latin America &amp; Caribbean</t>
        </is>
      </c>
      <c r="D5704" s="161" t="inlineStr">
        <is>
          <t>High income</t>
        </is>
      </c>
      <c r="E5704" s="161" t="b">
        <v>0</v>
      </c>
      <c r="F5704" s="161" t="inlineStr">
        <is>
          <t>nmim_typ2_2030_pct_gdp</t>
        </is>
      </c>
      <c r="G5704" s="161" t="n">
        <v>0.2791852946536926</v>
      </c>
      <c r="H5704" s="161" t="inlineStr">
        <is>
          <t>2030</t>
        </is>
      </c>
      <c r="I5704" s="161" t="inlineStr">
        <is>
          <t>nmim_summary_v0_2.csv (InvestmentNeeds NMIM v0.2, model output)</t>
        </is>
      </c>
    </row>
    <row r="5705" ht="13" customHeight="1">
      <c r="A5705" s="161" t="inlineStr">
        <is>
          <t>GUY</t>
        </is>
      </c>
      <c r="B5705" s="161" t="inlineStr">
        <is>
          <t>Guyana</t>
        </is>
      </c>
      <c r="C5705" s="161" t="inlineStr">
        <is>
          <t>Latin America &amp; Caribbean</t>
        </is>
      </c>
      <c r="D5705" s="161" t="inlineStr">
        <is>
          <t>High income</t>
        </is>
      </c>
      <c r="E5705" s="161" t="b">
        <v>0</v>
      </c>
      <c r="F5705" s="161" t="inlineStr">
        <is>
          <t>nmim_typ3_2030_pct_gdp</t>
        </is>
      </c>
      <c r="G5705" s="161" t="n">
        <v>0.2471791717851871</v>
      </c>
      <c r="H5705" s="161" t="inlineStr">
        <is>
          <t>2030</t>
        </is>
      </c>
      <c r="I5705" s="161" t="inlineStr">
        <is>
          <t>nmim_summary_v0_2.csv (InvestmentNeeds NMIM v0.2, model output)</t>
        </is>
      </c>
    </row>
    <row r="5706" ht="13" customHeight="1">
      <c r="A5706" s="161" t="inlineStr">
        <is>
          <t>GUY</t>
        </is>
      </c>
      <c r="B5706" s="161" t="inlineStr">
        <is>
          <t>Guyana</t>
        </is>
      </c>
      <c r="C5706" s="161" t="inlineStr">
        <is>
          <t>Latin America &amp; Caribbean</t>
        </is>
      </c>
      <c r="D5706" s="161" t="inlineStr">
        <is>
          <t>High income</t>
        </is>
      </c>
      <c r="E5706" s="161" t="b">
        <v>0</v>
      </c>
      <c r="F5706" s="161" t="inlineStr">
        <is>
          <t>nmim_typ4_2030_pct_gdp</t>
        </is>
      </c>
      <c r="G5706" s="161" t="n">
        <v>0.7472654799699562</v>
      </c>
      <c r="H5706" s="161" t="inlineStr">
        <is>
          <t>2030</t>
        </is>
      </c>
      <c r="I5706" s="161" t="inlineStr">
        <is>
          <t>nmim_summary_v0_2.csv (InvestmentNeeds NMIM v0.2, model output)</t>
        </is>
      </c>
    </row>
    <row r="5707" ht="13" customHeight="1">
      <c r="A5707" s="161" t="inlineStr">
        <is>
          <t>GUY</t>
        </is>
      </c>
      <c r="B5707" s="161" t="inlineStr">
        <is>
          <t>Guyana</t>
        </is>
      </c>
      <c r="C5707" s="161" t="inlineStr">
        <is>
          <t>Latin America &amp; Caribbean</t>
        </is>
      </c>
      <c r="D5707" s="161" t="inlineStr">
        <is>
          <t>High income</t>
        </is>
      </c>
      <c r="E5707" s="161" t="b">
        <v>0</v>
      </c>
      <c r="F5707" s="161" t="inlineStr">
        <is>
          <t>nmim_typ5_2030_pct_gdp</t>
        </is>
      </c>
      <c r="G5707" s="161" t="n">
        <v>0.4395750675012682</v>
      </c>
      <c r="H5707" s="161" t="inlineStr">
        <is>
          <t>2030</t>
        </is>
      </c>
      <c r="I5707" s="161" t="inlineStr">
        <is>
          <t>nmim_summary_v0_2.csv (InvestmentNeeds NMIM v0.2, model output)</t>
        </is>
      </c>
    </row>
    <row r="5708" ht="13" customHeight="1">
      <c r="A5708" s="161" t="inlineStr">
        <is>
          <t>GUY</t>
        </is>
      </c>
      <c r="B5708" s="161" t="inlineStr">
        <is>
          <t>Guyana</t>
        </is>
      </c>
      <c r="C5708" s="161" t="inlineStr">
        <is>
          <t>Latin America &amp; Caribbean</t>
        </is>
      </c>
      <c r="D5708" s="161" t="inlineStr">
        <is>
          <t>High income</t>
        </is>
      </c>
      <c r="E5708" s="161" t="b">
        <v>0</v>
      </c>
      <c r="F5708" s="161" t="inlineStr">
        <is>
          <t>nmim_budget_need_2030_pct_gdp</t>
        </is>
      </c>
      <c r="G5708" s="161" t="n">
        <v>1.010684185617758</v>
      </c>
      <c r="H5708" s="161" t="inlineStr">
        <is>
          <t>2030</t>
        </is>
      </c>
      <c r="I5708" s="161" t="inlineStr">
        <is>
          <t>nmim_summary_v0_2.csv (InvestmentNeeds NMIM v0.2, model output)</t>
        </is>
      </c>
    </row>
    <row r="5709" ht="13" customHeight="1">
      <c r="A5709" s="161" t="inlineStr">
        <is>
          <t>GUY</t>
        </is>
      </c>
      <c r="B5709" s="161" t="inlineStr">
        <is>
          <t>Guyana</t>
        </is>
      </c>
      <c r="C5709" s="161" t="inlineStr">
        <is>
          <t>Latin America &amp; Caribbean</t>
        </is>
      </c>
      <c r="D5709" s="161" t="inlineStr">
        <is>
          <t>High income</t>
        </is>
      </c>
      <c r="E5709" s="161" t="b">
        <v>0</v>
      </c>
      <c r="F5709" s="161" t="inlineStr">
        <is>
          <t>nmim_private_share_2030_pct</t>
        </is>
      </c>
      <c r="G5709" s="161" t="n">
        <v>48.39922592103637</v>
      </c>
      <c r="H5709" s="161" t="inlineStr">
        <is>
          <t>2030</t>
        </is>
      </c>
      <c r="I5709" s="161" t="inlineStr">
        <is>
          <t>nmim_summary_v0_2.csv (InvestmentNeeds NMIM v0.2, model output)</t>
        </is>
      </c>
    </row>
    <row r="5710" ht="13" customHeight="1">
      <c r="A5710" s="161" t="inlineStr">
        <is>
          <t>GUY</t>
        </is>
      </c>
      <c r="B5710" s="161" t="inlineStr">
        <is>
          <t>Guyana</t>
        </is>
      </c>
      <c r="C5710" s="161" t="inlineStr">
        <is>
          <t>Latin America &amp; Caribbean</t>
        </is>
      </c>
      <c r="D5710" s="161" t="inlineStr">
        <is>
          <t>High income</t>
        </is>
      </c>
      <c r="E5710" s="161" t="b">
        <v>0</v>
      </c>
      <c r="F5710" s="161" t="inlineStr">
        <is>
          <t>nmim_incr_inv_2030_pct_gdp</t>
        </is>
      </c>
      <c r="G5710" s="161" t="n">
        <v>1.915685752981858</v>
      </c>
      <c r="H5710" s="161" t="inlineStr">
        <is>
          <t>2030</t>
        </is>
      </c>
      <c r="I5710" s="161" t="inlineStr">
        <is>
          <t>nmim_summary_v0_2.csv (InvestmentNeeds NMIM v0.2, model output)</t>
        </is>
      </c>
    </row>
    <row r="5711" ht="13" customHeight="1">
      <c r="A5711" s="161" t="inlineStr">
        <is>
          <t>GUY</t>
        </is>
      </c>
      <c r="B5711" s="161" t="inlineStr">
        <is>
          <t>Guyana</t>
        </is>
      </c>
      <c r="C5711" s="161" t="inlineStr">
        <is>
          <t>Latin America &amp; Caribbean</t>
        </is>
      </c>
      <c r="D5711" s="161" t="inlineStr">
        <is>
          <t>High income</t>
        </is>
      </c>
      <c r="E5711" s="161" t="b">
        <v>0</v>
      </c>
      <c r="F5711" s="161" t="inlineStr">
        <is>
          <t>nmim_incr_inv_2050_pct_gdp</t>
        </is>
      </c>
      <c r="G5711" s="161" t="n">
        <v>1.020135865626716</v>
      </c>
      <c r="H5711" s="161" t="inlineStr">
        <is>
          <t>2050</t>
        </is>
      </c>
      <c r="I5711" s="161" t="inlineStr">
        <is>
          <t>nmim_summary_v0_2.csv (InvestmentNeeds NMIM v0.2, model output)</t>
        </is>
      </c>
    </row>
    <row r="5712" ht="13" customHeight="1">
      <c r="A5712" s="161" t="inlineStr">
        <is>
          <t>GUY</t>
        </is>
      </c>
      <c r="B5712" s="161" t="inlineStr">
        <is>
          <t>Guyana</t>
        </is>
      </c>
      <c r="C5712" s="161" t="inlineStr">
        <is>
          <t>Latin America &amp; Caribbean</t>
        </is>
      </c>
      <c r="D5712" s="161" t="inlineStr">
        <is>
          <t>High income</t>
        </is>
      </c>
      <c r="E5712" s="161" t="b">
        <v>0</v>
      </c>
      <c r="F5712" s="161" t="inlineStr">
        <is>
          <t>nmim_pv_incr_cost_b_pct_gdp</t>
        </is>
      </c>
      <c r="G5712" s="161" t="n">
        <v>5.546530768276171</v>
      </c>
      <c r="H5712" s="161" t="inlineStr">
        <is>
          <t>2025-2050</t>
        </is>
      </c>
      <c r="I5712" s="161" t="inlineStr">
        <is>
          <t>nmim_summary_v0_2.csv (InvestmentNeeds NMIM v0.2, model output)</t>
        </is>
      </c>
    </row>
    <row r="5713" ht="13" customHeight="1">
      <c r="A5713" s="161" t="inlineStr">
        <is>
          <t>GUY</t>
        </is>
      </c>
      <c r="B5713" s="161" t="inlineStr">
        <is>
          <t>Guyana</t>
        </is>
      </c>
      <c r="C5713" s="161" t="inlineStr">
        <is>
          <t>Latin America &amp; Caribbean</t>
        </is>
      </c>
      <c r="D5713" s="161" t="inlineStr">
        <is>
          <t>High income</t>
        </is>
      </c>
      <c r="E5713" s="161" t="b">
        <v>0</v>
      </c>
      <c r="F5713" s="161" t="inlineStr">
        <is>
          <t>price_diesel_usd_litre</t>
        </is>
      </c>
      <c r="G5713" s="161" t="n">
        <v>1.046</v>
      </c>
      <c r="H5713" s="161" t="inlineStr">
        <is>
          <t>2024</t>
        </is>
      </c>
      <c r="I5713" s="161" t="inlineStr">
        <is>
          <t>imffossilfuelsubsidiesdata.xlsb</t>
        </is>
      </c>
    </row>
    <row r="5714" ht="13" customHeight="1">
      <c r="A5714" s="161" t="inlineStr">
        <is>
          <t>GUY</t>
        </is>
      </c>
      <c r="B5714" s="161" t="inlineStr">
        <is>
          <t>Guyana</t>
        </is>
      </c>
      <c r="C5714" s="161" t="inlineStr">
        <is>
          <t>Latin America &amp; Caribbean</t>
        </is>
      </c>
      <c r="D5714" s="161" t="inlineStr">
        <is>
          <t>High income</t>
        </is>
      </c>
      <c r="E5714" s="161" t="b">
        <v>0</v>
      </c>
      <c r="F5714" s="161" t="inlineStr">
        <is>
          <t>price_gasoline_usd_litre</t>
        </is>
      </c>
      <c r="G5714" s="161" t="n">
        <v>0.987</v>
      </c>
      <c r="H5714" s="161" t="inlineStr">
        <is>
          <t>2024</t>
        </is>
      </c>
      <c r="I5714" s="161" t="inlineStr">
        <is>
          <t>imffossilfuelsubsidiesdata.xlsb</t>
        </is>
      </c>
    </row>
    <row r="5715" ht="13" customHeight="1">
      <c r="A5715" s="161" t="inlineStr">
        <is>
          <t>GUY</t>
        </is>
      </c>
      <c r="B5715" s="161" t="inlineStr">
        <is>
          <t>Guyana</t>
        </is>
      </c>
      <c r="C5715" s="161" t="inlineStr">
        <is>
          <t>Latin America &amp; Caribbean</t>
        </is>
      </c>
      <c r="D5715" s="161" t="inlineStr">
        <is>
          <t>High income</t>
        </is>
      </c>
      <c r="E5715" s="161" t="b">
        <v>0</v>
      </c>
      <c r="F5715" s="161" t="inlineStr">
        <is>
          <t>price_electricity_residential_usd_kwh</t>
        </is>
      </c>
      <c r="G5715" s="161" t="n">
        <v>0.357</v>
      </c>
      <c r="H5715" s="161" t="inlineStr">
        <is>
          <t>2024</t>
        </is>
      </c>
      <c r="I5715" s="161" t="inlineStr">
        <is>
          <t>imffossilfuelsubsidiesdata.xlsb</t>
        </is>
      </c>
    </row>
    <row r="5716" ht="13" customHeight="1">
      <c r="A5716" s="161" t="inlineStr">
        <is>
          <t>GUY</t>
        </is>
      </c>
      <c r="B5716" s="161" t="inlineStr">
        <is>
          <t>Guyana</t>
        </is>
      </c>
      <c r="C5716" s="161" t="inlineStr">
        <is>
          <t>Latin America &amp; Caribbean</t>
        </is>
      </c>
      <c r="D5716" s="161" t="inlineStr">
        <is>
          <t>High income</t>
        </is>
      </c>
      <c r="E5716" s="161" t="b">
        <v>0</v>
      </c>
      <c r="F5716" s="161" t="inlineStr">
        <is>
          <t>price_electricity_industry_usd_kwh</t>
        </is>
      </c>
      <c r="G5716" s="161" t="n">
        <v>0.297</v>
      </c>
      <c r="H5716" s="161" t="inlineStr">
        <is>
          <t>2024</t>
        </is>
      </c>
      <c r="I5716" s="161" t="inlineStr">
        <is>
          <t>imffossilfuelsubsidiesdata.xlsb</t>
        </is>
      </c>
    </row>
    <row r="5717" ht="13" customHeight="1">
      <c r="A5717" s="161" t="inlineStr">
        <is>
          <t>GUY</t>
        </is>
      </c>
      <c r="B5717" s="161" t="inlineStr">
        <is>
          <t>Guyana</t>
        </is>
      </c>
      <c r="C5717" s="161" t="inlineStr">
        <is>
          <t>Latin America &amp; Caribbean</t>
        </is>
      </c>
      <c r="D5717" s="161" t="inlineStr">
        <is>
          <t>High income</t>
        </is>
      </c>
      <c r="E5717" s="161" t="b">
        <v>0</v>
      </c>
      <c r="F5717" s="161" t="inlineStr">
        <is>
          <t>price_gas_residential_usd_gj</t>
        </is>
      </c>
      <c r="G5717" s="161" t="n">
        <v>23.907</v>
      </c>
      <c r="H5717" s="161" t="inlineStr">
        <is>
          <t>2024</t>
        </is>
      </c>
      <c r="I5717" s="161" t="inlineStr">
        <is>
          <t>imffossilfuelsubsidiesdata.xlsb</t>
        </is>
      </c>
    </row>
    <row r="5718" ht="13" customHeight="1">
      <c r="A5718" s="161" t="inlineStr">
        <is>
          <t>GUY</t>
        </is>
      </c>
      <c r="B5718" s="161" t="inlineStr">
        <is>
          <t>Guyana</t>
        </is>
      </c>
      <c r="C5718" s="161" t="inlineStr">
        <is>
          <t>Latin America &amp; Caribbean</t>
        </is>
      </c>
      <c r="D5718" s="161" t="inlineStr">
        <is>
          <t>High income</t>
        </is>
      </c>
      <c r="E5718" s="161" t="b">
        <v>0</v>
      </c>
      <c r="F5718" s="161" t="inlineStr">
        <is>
          <t>price_gas_industry_usd_gj</t>
        </is>
      </c>
      <c r="G5718" s="161" t="n">
        <v>12.667</v>
      </c>
      <c r="H5718" s="161" t="inlineStr">
        <is>
          <t>2024</t>
        </is>
      </c>
      <c r="I5718" s="161" t="inlineStr">
        <is>
          <t>imffossilfuelsubsidiesdata.xlsb</t>
        </is>
      </c>
    </row>
    <row r="5719" ht="13" customHeight="1">
      <c r="A5719" s="161" t="inlineStr">
        <is>
          <t>GUY</t>
        </is>
      </c>
      <c r="B5719" s="161" t="inlineStr">
        <is>
          <t>Guyana</t>
        </is>
      </c>
      <c r="C5719" s="161" t="inlineStr">
        <is>
          <t>Latin America &amp; Caribbean</t>
        </is>
      </c>
      <c r="D5719" s="161" t="inlineStr">
        <is>
          <t>High income</t>
        </is>
      </c>
      <c r="E5719" s="161" t="b">
        <v>0</v>
      </c>
      <c r="F5719" s="161" t="inlineStr">
        <is>
          <t>price_gas_power_usd_gj</t>
        </is>
      </c>
      <c r="G5719" s="161" t="n">
        <v>11.344</v>
      </c>
      <c r="H5719" s="161" t="inlineStr">
        <is>
          <t>2024</t>
        </is>
      </c>
      <c r="I5719" s="161" t="inlineStr">
        <is>
          <t>imffossilfuelsubsidiesdata.xlsb</t>
        </is>
      </c>
    </row>
    <row r="5720" ht="13" customHeight="1">
      <c r="A5720" s="161" t="inlineStr">
        <is>
          <t>GUY</t>
        </is>
      </c>
      <c r="B5720" s="161" t="inlineStr">
        <is>
          <t>Guyana</t>
        </is>
      </c>
      <c r="C5720" s="161" t="inlineStr">
        <is>
          <t>Latin America &amp; Caribbean</t>
        </is>
      </c>
      <c r="D5720" s="161" t="inlineStr">
        <is>
          <t>High income</t>
        </is>
      </c>
      <c r="E5720" s="161" t="b">
        <v>0</v>
      </c>
      <c r="F5720" s="161" t="inlineStr">
        <is>
          <t>price_coal_residential_usd_gj</t>
        </is>
      </c>
      <c r="G5720" s="161" t="n">
        <v>14.144</v>
      </c>
      <c r="H5720" s="161" t="inlineStr">
        <is>
          <t>2024</t>
        </is>
      </c>
      <c r="I5720" s="161" t="inlineStr">
        <is>
          <t>imffossilfuelsubsidiesdata.xlsb</t>
        </is>
      </c>
    </row>
    <row r="5721" ht="13" customHeight="1">
      <c r="A5721" s="161" t="inlineStr">
        <is>
          <t>GUY</t>
        </is>
      </c>
      <c r="B5721" s="161" t="inlineStr">
        <is>
          <t>Guyana</t>
        </is>
      </c>
      <c r="C5721" s="161" t="inlineStr">
        <is>
          <t>Latin America &amp; Caribbean</t>
        </is>
      </c>
      <c r="D5721" s="161" t="inlineStr">
        <is>
          <t>High income</t>
        </is>
      </c>
      <c r="E5721" s="161" t="b">
        <v>0</v>
      </c>
      <c r="F5721" s="161" t="inlineStr">
        <is>
          <t>price_coal_industry_usd_gj</t>
        </is>
      </c>
      <c r="G5721" s="161" t="n">
        <v>7.124</v>
      </c>
      <c r="H5721" s="161" t="inlineStr">
        <is>
          <t>2024</t>
        </is>
      </c>
      <c r="I5721" s="161" t="inlineStr">
        <is>
          <t>imffossilfuelsubsidiesdata.xlsb</t>
        </is>
      </c>
    </row>
    <row r="5722" ht="13" customHeight="1">
      <c r="A5722" s="161" t="inlineStr">
        <is>
          <t>GUY</t>
        </is>
      </c>
      <c r="B5722" s="161" t="inlineStr">
        <is>
          <t>Guyana</t>
        </is>
      </c>
      <c r="C5722" s="161" t="inlineStr">
        <is>
          <t>Latin America &amp; Caribbean</t>
        </is>
      </c>
      <c r="D5722" s="161" t="inlineStr">
        <is>
          <t>High income</t>
        </is>
      </c>
      <c r="E5722" s="161" t="b">
        <v>0</v>
      </c>
      <c r="F5722" s="161" t="inlineStr">
        <is>
          <t>price_coal_power_usd_gj</t>
        </is>
      </c>
      <c r="G5722" s="161" t="n">
        <v>5.575</v>
      </c>
      <c r="H5722" s="161" t="inlineStr">
        <is>
          <t>2024</t>
        </is>
      </c>
      <c r="I5722" s="161" t="inlineStr">
        <is>
          <t>imffossilfuelsubsidiesdata.xlsb</t>
        </is>
      </c>
    </row>
    <row r="5723" ht="13" customHeight="1">
      <c r="A5723" s="161" t="inlineStr">
        <is>
          <t>GUY</t>
        </is>
      </c>
      <c r="B5723" s="161" t="inlineStr">
        <is>
          <t>Guyana</t>
        </is>
      </c>
      <c r="C5723" s="161" t="inlineStr">
        <is>
          <t>Latin America &amp; Caribbean</t>
        </is>
      </c>
      <c r="D5723" s="161" t="inlineStr">
        <is>
          <t>High income</t>
        </is>
      </c>
      <c r="E5723" s="161" t="b">
        <v>0</v>
      </c>
      <c r="F5723" s="161" t="inlineStr">
        <is>
          <t>power_market_structure</t>
        </is>
      </c>
      <c r="G5723" s="161" t="n">
        <v>2</v>
      </c>
      <c r="H5723" s="161" t="inlineStr">
        <is>
          <t>2013</t>
        </is>
      </c>
      <c r="I5723" s="161" t="inlineStr">
        <is>
          <t>dataverse_files.zip</t>
        </is>
      </c>
    </row>
    <row r="5724" ht="13" customHeight="1">
      <c r="A5724" s="161" t="inlineStr">
        <is>
          <t>GUY</t>
        </is>
      </c>
      <c r="B5724" s="161" t="inlineStr">
        <is>
          <t>Guyana</t>
        </is>
      </c>
      <c r="C5724" s="161" t="inlineStr">
        <is>
          <t>Latin America &amp; Caribbean</t>
        </is>
      </c>
      <c r="D5724" s="161" t="inlineStr">
        <is>
          <t>High income</t>
        </is>
      </c>
      <c r="E5724" s="161" t="b">
        <v>0</v>
      </c>
      <c r="F5724" s="161" t="inlineStr">
        <is>
          <t>independent_regulator</t>
        </is>
      </c>
      <c r="G5724" s="161" t="n">
        <v>0</v>
      </c>
      <c r="H5724" s="161" t="inlineStr">
        <is>
          <t>2013</t>
        </is>
      </c>
      <c r="I5724" s="161" t="inlineStr">
        <is>
          <t>dataverse_files.zip</t>
        </is>
      </c>
    </row>
    <row r="5725" ht="13" customHeight="1">
      <c r="A5725" s="161" t="inlineStr">
        <is>
          <t>GUY</t>
        </is>
      </c>
      <c r="B5725" s="161" t="inlineStr">
        <is>
          <t>Guyana</t>
        </is>
      </c>
      <c r="C5725" s="161" t="inlineStr">
        <is>
          <t>Latin America &amp; Caribbean</t>
        </is>
      </c>
      <c r="D5725" s="161" t="inlineStr">
        <is>
          <t>High income</t>
        </is>
      </c>
      <c r="E5725" s="161" t="b">
        <v>0</v>
      </c>
      <c r="F5725" s="161" t="inlineStr">
        <is>
          <t>generation_unbundled</t>
        </is>
      </c>
      <c r="G5725" s="161" t="n">
        <v>0</v>
      </c>
      <c r="H5725" s="161" t="inlineStr">
        <is>
          <t>2013</t>
        </is>
      </c>
      <c r="I5725" s="161" t="inlineStr">
        <is>
          <t>dataverse_files.zip</t>
        </is>
      </c>
    </row>
    <row r="5726" ht="13" customHeight="1">
      <c r="A5726" s="161" t="inlineStr">
        <is>
          <t>GUY</t>
        </is>
      </c>
      <c r="B5726" s="161" t="inlineStr">
        <is>
          <t>Guyana</t>
        </is>
      </c>
      <c r="C5726" s="161" t="inlineStr">
        <is>
          <t>Latin America &amp; Caribbean</t>
        </is>
      </c>
      <c r="D5726" s="161" t="inlineStr">
        <is>
          <t>High income</t>
        </is>
      </c>
      <c r="E5726" s="161" t="b">
        <v>0</v>
      </c>
      <c r="F5726" s="161" t="inlineStr">
        <is>
          <t>revenue_pct_gdp</t>
        </is>
      </c>
      <c r="G5726" s="161" t="n">
        <v>16.075</v>
      </c>
      <c r="H5726" s="161" t="inlineStr">
        <is>
          <t>2024</t>
        </is>
      </c>
      <c r="I5726" s="161" t="inlineStr">
        <is>
          <t>dataset_2026-08-26T13_41_09_874550254Z_DEFAULT_INTEGRATION_IMF_RES_WEO_9_0_0.csv</t>
        </is>
      </c>
    </row>
    <row r="5727" ht="13" customHeight="1">
      <c r="A5727" s="161" t="inlineStr">
        <is>
          <t>GUY</t>
        </is>
      </c>
      <c r="B5727" s="161" t="inlineStr">
        <is>
          <t>Guyana</t>
        </is>
      </c>
      <c r="C5727" s="161" t="inlineStr">
        <is>
          <t>Latin America &amp; Caribbean</t>
        </is>
      </c>
      <c r="D5727" s="161" t="inlineStr">
        <is>
          <t>High income</t>
        </is>
      </c>
      <c r="E5727" s="161" t="b">
        <v>0</v>
      </c>
      <c r="F5727" s="161" t="inlineStr">
        <is>
          <t>primary_balance_pct_gdp</t>
        </is>
      </c>
      <c r="G5727" s="161" t="n">
        <v>-6.941</v>
      </c>
      <c r="H5727" s="161" t="inlineStr">
        <is>
          <t>2024</t>
        </is>
      </c>
      <c r="I5727" s="161" t="inlineStr">
        <is>
          <t>dataset_2026-08-26T13_41_09_874550254Z_DEFAULT_INTEGRATION_IMF_RES_WEO_9_0_0.csv</t>
        </is>
      </c>
    </row>
    <row r="5728" ht="13" customHeight="1">
      <c r="A5728" s="161" t="inlineStr">
        <is>
          <t>GUY</t>
        </is>
      </c>
      <c r="B5728" s="161" t="inlineStr">
        <is>
          <t>Guyana</t>
        </is>
      </c>
      <c r="C5728" s="161" t="inlineStr">
        <is>
          <t>Latin America &amp; Caribbean</t>
        </is>
      </c>
      <c r="D5728" s="161" t="inlineStr">
        <is>
          <t>High income</t>
        </is>
      </c>
      <c r="E5728" s="161" t="b">
        <v>0</v>
      </c>
      <c r="F5728" s="161" t="inlineStr">
        <is>
          <t>current_account_pct_gdp</t>
        </is>
      </c>
      <c r="G5728" s="161" t="n">
        <v>16.467</v>
      </c>
      <c r="H5728" s="161" t="inlineStr">
        <is>
          <t>2024</t>
        </is>
      </c>
      <c r="I5728" s="161" t="inlineStr">
        <is>
          <t>dataset_2026-08-26T13_41_09_874550254Z_DEFAULT_INTEGRATION_IMF_RES_WEO_9_0_0.csv</t>
        </is>
      </c>
    </row>
    <row r="5729" ht="13" customHeight="1">
      <c r="A5729" s="161" t="inlineStr">
        <is>
          <t>GUY</t>
        </is>
      </c>
      <c r="B5729" s="161" t="inlineStr">
        <is>
          <t>Guyana</t>
        </is>
      </c>
      <c r="C5729" s="161" t="inlineStr">
        <is>
          <t>Latin America &amp; Caribbean</t>
        </is>
      </c>
      <c r="D5729" s="161" t="inlineStr">
        <is>
          <t>High income</t>
        </is>
      </c>
      <c r="E5729" s="161" t="b">
        <v>0</v>
      </c>
      <c r="F5729" s="161" t="inlineStr">
        <is>
          <t>gross_capital_formation_pct_gdp</t>
        </is>
      </c>
      <c r="G5729" s="161" t="n">
        <v>13.661</v>
      </c>
      <c r="H5729" s="161" t="inlineStr">
        <is>
          <t>2024</t>
        </is>
      </c>
      <c r="I5729" s="161" t="inlineStr">
        <is>
          <t>dataset_2026-08-26T13_41_09_874550254Z_DEFAULT_INTEGRATION_IMF_RES_WEO_9_0_0.csv</t>
        </is>
      </c>
    </row>
    <row r="5730" ht="13" customHeight="1">
      <c r="A5730" s="161" t="inlineStr">
        <is>
          <t>GUY</t>
        </is>
      </c>
      <c r="B5730" s="161" t="inlineStr">
        <is>
          <t>Guyana</t>
        </is>
      </c>
      <c r="C5730" s="161" t="inlineStr">
        <is>
          <t>Latin America &amp; Caribbean</t>
        </is>
      </c>
      <c r="D5730" s="161" t="inlineStr">
        <is>
          <t>High income</t>
        </is>
      </c>
      <c r="E5730" s="161" t="b">
        <v>0</v>
      </c>
      <c r="F5730" s="161" t="inlineStr">
        <is>
          <t>real_gdp_growth_5y_avg_pct</t>
        </is>
      </c>
      <c r="G5730" s="161" t="n">
        <v>40.884</v>
      </c>
      <c r="H5730" s="161" t="inlineStr">
        <is>
          <t>2020-2024 avg</t>
        </is>
      </c>
      <c r="I5730" s="161" t="inlineStr">
        <is>
          <t>dataset_2026-08-26T13_41_09_874550254Z_DEFAULT_INTEGRATION_IMF_RES_WEO_9_0_0.csv (derived)</t>
        </is>
      </c>
    </row>
    <row r="5731" ht="13" customHeight="1">
      <c r="A5731" s="161" t="inlineStr">
        <is>
          <t>GUY</t>
        </is>
      </c>
      <c r="B5731" s="161" t="inlineStr">
        <is>
          <t>Guyana</t>
        </is>
      </c>
      <c r="C5731" s="161" t="inlineStr">
        <is>
          <t>Latin America &amp; Caribbean</t>
        </is>
      </c>
      <c r="D5731" s="161" t="inlineStr">
        <is>
          <t>High income</t>
        </is>
      </c>
      <c r="E5731" s="161" t="b">
        <v>0</v>
      </c>
      <c r="F5731" s="161" t="inlineStr">
        <is>
          <t>int_budget_need_2030_pct_gdp</t>
        </is>
      </c>
      <c r="G5731" s="161" t="n">
        <v>0.905</v>
      </c>
      <c r="H5731" s="161" t="inlineStr">
        <is>
          <t>2030</t>
        </is>
      </c>
      <c r="I5731" s="161" t="inlineStr">
        <is>
          <t>integrated_results.csv (MacroFiscalModels v0.1, model output)</t>
        </is>
      </c>
    </row>
    <row r="5732" ht="13" customHeight="1">
      <c r="A5732" s="161" t="inlineStr">
        <is>
          <t>GUY</t>
        </is>
      </c>
      <c r="B5732" s="161" t="inlineStr">
        <is>
          <t>Guyana</t>
        </is>
      </c>
      <c r="C5732" s="161" t="inlineStr">
        <is>
          <t>Latin America &amp; Caribbean</t>
        </is>
      </c>
      <c r="D5732" s="161" t="inlineStr">
        <is>
          <t>High income</t>
        </is>
      </c>
      <c r="E5732" s="161" t="b">
        <v>0</v>
      </c>
      <c r="F5732" s="161" t="inlineStr">
        <is>
          <t>int_pricing_revenue_2030_pct_gdp</t>
        </is>
      </c>
      <c r="G5732" s="161" t="n">
        <v>0.367</v>
      </c>
      <c r="H5732" s="161" t="inlineStr">
        <is>
          <t>2030</t>
        </is>
      </c>
      <c r="I5732" s="161" t="inlineStr">
        <is>
          <t>integrated_results.csv (MacroFiscalModels v0.1, model output)</t>
        </is>
      </c>
    </row>
    <row r="5733" ht="13" customHeight="1">
      <c r="A5733" s="161" t="inlineStr">
        <is>
          <t>GUY</t>
        </is>
      </c>
      <c r="B5733" s="161" t="inlineStr">
        <is>
          <t>Guyana</t>
        </is>
      </c>
      <c r="C5733" s="161" t="inlineStr">
        <is>
          <t>Latin America &amp; Caribbean</t>
        </is>
      </c>
      <c r="D5733" s="161" t="inlineStr">
        <is>
          <t>High income</t>
        </is>
      </c>
      <c r="E5733" s="161" t="b">
        <v>0</v>
      </c>
      <c r="F5733" s="161" t="inlineStr">
        <is>
          <t>int_financing_gap_2030_pct_gdp</t>
        </is>
      </c>
      <c r="G5733" s="161" t="n">
        <v>0.538</v>
      </c>
      <c r="H5733" s="161" t="inlineStr">
        <is>
          <t>2030</t>
        </is>
      </c>
      <c r="I5733" s="161" t="inlineStr">
        <is>
          <t>integrated_results.csv (MacroFiscalModels v0.1, model output)</t>
        </is>
      </c>
    </row>
    <row r="5734" ht="13" customHeight="1">
      <c r="A5734" s="161" t="inlineStr">
        <is>
          <t>GUY</t>
        </is>
      </c>
      <c r="B5734" s="161" t="inlineStr">
        <is>
          <t>Guyana</t>
        </is>
      </c>
      <c r="C5734" s="161" t="inlineStr">
        <is>
          <t>Latin America &amp; Caribbean</t>
        </is>
      </c>
      <c r="D5734" s="161" t="inlineStr">
        <is>
          <t>High income</t>
        </is>
      </c>
      <c r="E5734" s="161" t="b">
        <v>0</v>
      </c>
      <c r="F5734" s="161" t="inlineStr">
        <is>
          <t>int_gdp_dev_2050_pct</t>
        </is>
      </c>
      <c r="G5734" s="161" t="n">
        <v>4.066</v>
      </c>
      <c r="H5734" s="161" t="inlineStr">
        <is>
          <t>2050</t>
        </is>
      </c>
      <c r="I5734" s="161" t="inlineStr">
        <is>
          <t>integrated_results.csv (MacroFiscalModels v0.1, model output)</t>
        </is>
      </c>
    </row>
    <row r="5735" ht="13" customHeight="1">
      <c r="A5735" s="161" t="inlineStr">
        <is>
          <t>GUY</t>
        </is>
      </c>
      <c r="B5735" s="161" t="inlineStr">
        <is>
          <t>Guyana</t>
        </is>
      </c>
      <c r="C5735" s="161" t="inlineStr">
        <is>
          <t>Latin America &amp; Caribbean</t>
        </is>
      </c>
      <c r="D5735" s="161" t="inlineStr">
        <is>
          <t>High income</t>
        </is>
      </c>
      <c r="E5735" s="161" t="b">
        <v>0</v>
      </c>
      <c r="F5735" s="161" t="inlineStr">
        <is>
          <t>int_debt_2050_pct_gdp</t>
        </is>
      </c>
      <c r="G5735" s="161" t="n">
        <v>28.63</v>
      </c>
      <c r="H5735" s="161" t="inlineStr">
        <is>
          <t>2050</t>
        </is>
      </c>
      <c r="I5735" s="161" t="inlineStr">
        <is>
          <t>integrated_results.csv (MacroFiscalModels v0.1, model output)</t>
        </is>
      </c>
    </row>
    <row r="5736" ht="13" customHeight="1">
      <c r="A5736" s="161" t="inlineStr">
        <is>
          <t>HTI</t>
        </is>
      </c>
      <c r="B5736" s="161" t="inlineStr">
        <is>
          <t>Haiti</t>
        </is>
      </c>
      <c r="C5736" s="161" t="inlineStr">
        <is>
          <t>Latin America &amp; Caribbean</t>
        </is>
      </c>
      <c r="D5736" s="161" t="inlineStr">
        <is>
          <t>Lower middle income</t>
        </is>
      </c>
      <c r="E5736" s="161" t="b">
        <v>0</v>
      </c>
      <c r="F5736" s="161" t="inlineStr">
        <is>
          <t>interest_to_revenue_pct</t>
        </is>
      </c>
      <c r="G5736" s="161" t="n">
        <v>1.867</v>
      </c>
      <c r="H5736" s="161" t="inlineStr">
        <is>
          <t>2024</t>
        </is>
      </c>
      <c r="I5736" s="161" t="inlineStr">
        <is>
          <t>dataset_2026-08-26T13_41_09_874550254Z_DEFAULT_INTEGRATION_IMF_RES_WEO_9_0_0.csv (derived)</t>
        </is>
      </c>
    </row>
    <row r="5737" ht="13" customHeight="1">
      <c r="A5737" s="161" t="inlineStr">
        <is>
          <t>HTI</t>
        </is>
      </c>
      <c r="B5737" s="161" t="inlineStr">
        <is>
          <t>Haiti</t>
        </is>
      </c>
      <c r="C5737" s="161" t="inlineStr">
        <is>
          <t>Latin America &amp; Caribbean</t>
        </is>
      </c>
      <c r="D5737" s="161" t="inlineStr">
        <is>
          <t>Lower middle income</t>
        </is>
      </c>
      <c r="E5737" s="161" t="b">
        <v>0</v>
      </c>
      <c r="F5737" s="161" t="inlineStr">
        <is>
          <t>interest_pct_gdp</t>
        </is>
      </c>
      <c r="G5737" s="161" t="n">
        <v>0.228</v>
      </c>
      <c r="H5737" s="161" t="inlineStr">
        <is>
          <t>2024</t>
        </is>
      </c>
      <c r="I5737" s="161" t="inlineStr">
        <is>
          <t>dataset_2026-08-26T13_41_09_874550254Z_DEFAULT_INTEGRATION_IMF_RES_WEO_9_0_0.csv (derived)</t>
        </is>
      </c>
    </row>
    <row r="5738" ht="13" customHeight="1">
      <c r="A5738" s="161" t="inlineStr">
        <is>
          <t>HTI</t>
        </is>
      </c>
      <c r="B5738" s="161" t="inlineStr">
        <is>
          <t>Haiti</t>
        </is>
      </c>
      <c r="C5738" s="161" t="inlineStr">
        <is>
          <t>Latin America &amp; Caribbean</t>
        </is>
      </c>
      <c r="D5738" s="161" t="inlineStr">
        <is>
          <t>Lower middle income</t>
        </is>
      </c>
      <c r="E5738" s="161" t="b">
        <v>0</v>
      </c>
      <c r="F5738" s="161" t="inlineStr">
        <is>
          <t>gross_debt_pct_gdp</t>
        </is>
      </c>
      <c r="G5738" s="161" t="n">
        <v>15.506</v>
      </c>
      <c r="H5738" s="161" t="inlineStr">
        <is>
          <t>2024</t>
        </is>
      </c>
      <c r="I5738" s="161" t="inlineStr">
        <is>
          <t>dataset_2026-08-26T13_41_09_874550254Z_DEFAULT_INTEGRATION_IMF_RES_WEO_9_0_0.csv</t>
        </is>
      </c>
    </row>
    <row r="5739" ht="13" customHeight="1">
      <c r="A5739" s="161" t="inlineStr">
        <is>
          <t>HTI</t>
        </is>
      </c>
      <c r="B5739" s="161" t="inlineStr">
        <is>
          <t>Haiti</t>
        </is>
      </c>
      <c r="C5739" s="161" t="inlineStr">
        <is>
          <t>Latin America &amp; Caribbean</t>
        </is>
      </c>
      <c r="D5739" s="161" t="inlineStr">
        <is>
          <t>Lower middle income</t>
        </is>
      </c>
      <c r="E5739" s="161" t="b">
        <v>0</v>
      </c>
      <c r="F5739" s="161" t="inlineStr">
        <is>
          <t>tax_revenue_pct_gdp</t>
        </is>
      </c>
      <c r="G5739" s="161" t="n">
        <v>5</v>
      </c>
      <c r="H5739" s="161" t="inlineStr">
        <is>
          <t>2024</t>
        </is>
      </c>
      <c r="I5739" s="161" t="inlineStr">
        <is>
          <t>world-imf2026.xlsx</t>
        </is>
      </c>
    </row>
    <row r="5740" ht="13" customHeight="1">
      <c r="A5740" s="161" t="inlineStr">
        <is>
          <t>HTI</t>
        </is>
      </c>
      <c r="B5740" s="161" t="inlineStr">
        <is>
          <t>Haiti</t>
        </is>
      </c>
      <c r="C5740" s="161" t="inlineStr">
        <is>
          <t>Latin America &amp; Caribbean</t>
        </is>
      </c>
      <c r="D5740" s="161" t="inlineStr">
        <is>
          <t>Lower middle income</t>
        </is>
      </c>
      <c r="E5740" s="161" t="b">
        <v>0</v>
      </c>
      <c r="F5740" s="161" t="inlineStr">
        <is>
          <t>capex_execution_rate_pct</t>
        </is>
      </c>
      <c r="G5740" s="161" t="n">
        <v>16.661</v>
      </c>
      <c r="H5740" s="161" t="inlineStr">
        <is>
          <t>2016</t>
        </is>
      </c>
      <c r="I5740" s="161" t="inlineStr">
        <is>
          <t>WB_BOOST_WIDEF.csv</t>
        </is>
      </c>
    </row>
    <row r="5741" ht="13" customHeight="1">
      <c r="A5741" s="161" t="inlineStr">
        <is>
          <t>HTI</t>
        </is>
      </c>
      <c r="B5741" s="161" t="inlineStr">
        <is>
          <t>Haiti</t>
        </is>
      </c>
      <c r="C5741" s="161" t="inlineStr">
        <is>
          <t>Latin America &amp; Caribbean</t>
        </is>
      </c>
      <c r="D5741" s="161" t="inlineStr">
        <is>
          <t>Lower middle income</t>
        </is>
      </c>
      <c r="E5741" s="161" t="b">
        <v>0</v>
      </c>
      <c r="F5741" s="161" t="inlineStr">
        <is>
          <t>climate_pfm_diagnostic_on_record</t>
        </is>
      </c>
      <c r="G5741" s="161" t="n">
        <v>0</v>
      </c>
      <c r="H5741" s="161" t="inlineStr">
        <is>
          <t>2022</t>
        </is>
      </c>
      <c r="I5741" s="161" t="inlineStr">
        <is>
          <t>UNDP-Global-Climate-Public-Finance-Review-2022.pdf (Table 4.2)</t>
        </is>
      </c>
    </row>
    <row r="5742" ht="13" customHeight="1">
      <c r="A5742" s="161" t="inlineStr">
        <is>
          <t>HTI</t>
        </is>
      </c>
      <c r="B5742" s="161" t="inlineStr">
        <is>
          <t>Haiti</t>
        </is>
      </c>
      <c r="C5742" s="161" t="inlineStr">
        <is>
          <t>Latin America &amp; Caribbean</t>
        </is>
      </c>
      <c r="D5742" s="161" t="inlineStr">
        <is>
          <t>Lower middle income</t>
        </is>
      </c>
      <c r="E5742" s="161" t="b">
        <v>0</v>
      </c>
      <c r="F5742" s="161" t="inlineStr">
        <is>
          <t>ids_avg_maturity_years</t>
        </is>
      </c>
      <c r="G5742" s="161" t="n">
        <v>25</v>
      </c>
      <c r="H5742" s="161" t="inlineStr">
        <is>
          <t>2023</t>
        </is>
      </c>
      <c r="I5742" s="161" t="inlineStr">
        <is>
          <t>P_Data_Extract_From_International_Debt_Statistics__2_.xlsx</t>
        </is>
      </c>
    </row>
    <row r="5743" ht="13" customHeight="1">
      <c r="A5743" s="161" t="inlineStr">
        <is>
          <t>HTI</t>
        </is>
      </c>
      <c r="B5743" s="161" t="inlineStr">
        <is>
          <t>Haiti</t>
        </is>
      </c>
      <c r="C5743" s="161" t="inlineStr">
        <is>
          <t>Latin America &amp; Caribbean</t>
        </is>
      </c>
      <c r="D5743" s="161" t="inlineStr">
        <is>
          <t>Lower middle income</t>
        </is>
      </c>
      <c r="E5743" s="161" t="b">
        <v>0</v>
      </c>
      <c r="F5743" s="161" t="inlineStr">
        <is>
          <t>mitigation_finance_received_pct_gdp</t>
        </is>
      </c>
      <c r="G5743" s="161" t="n">
        <v>0.326</v>
      </c>
      <c r="H5743" s="161" t="inlineStr">
        <is>
          <t>2024</t>
        </is>
      </c>
      <c r="I5743" s="161" t="inlineStr">
        <is>
          <t>CRDF-RP_2024.xlsx + WEO</t>
        </is>
      </c>
    </row>
    <row r="5744" ht="13" customHeight="1">
      <c r="A5744" s="161" t="inlineStr">
        <is>
          <t>HTI</t>
        </is>
      </c>
      <c r="B5744" s="161" t="inlineStr">
        <is>
          <t>Haiti</t>
        </is>
      </c>
      <c r="C5744" s="161" t="inlineStr">
        <is>
          <t>Latin America &amp; Caribbean</t>
        </is>
      </c>
      <c r="D5744" s="161" t="inlineStr">
        <is>
          <t>Lower middle income</t>
        </is>
      </c>
      <c r="E5744" s="161" t="b">
        <v>0</v>
      </c>
      <c r="F5744" s="161" t="inlineStr">
        <is>
          <t>ids_multilateral_share_pct</t>
        </is>
      </c>
      <c r="G5744" s="161" t="n">
        <v>26.139</v>
      </c>
      <c r="H5744" s="161" t="inlineStr">
        <is>
          <t>2024</t>
        </is>
      </c>
      <c r="I5744" s="161" t="inlineStr">
        <is>
          <t>P_Data_Extract_From_International_Debt_Statistics__2_.xlsx</t>
        </is>
      </c>
    </row>
    <row r="5745" ht="13" customHeight="1">
      <c r="A5745" s="161" t="inlineStr">
        <is>
          <t>HTI</t>
        </is>
      </c>
      <c r="B5745" s="161" t="inlineStr">
        <is>
          <t>Haiti</t>
        </is>
      </c>
      <c r="C5745" s="161" t="inlineStr">
        <is>
          <t>Latin America &amp; Caribbean</t>
        </is>
      </c>
      <c r="D5745" s="161" t="inlineStr">
        <is>
          <t>Lower middle income</t>
        </is>
      </c>
      <c r="E5745" s="161" t="b">
        <v>0</v>
      </c>
      <c r="F5745" s="161" t="inlineStr">
        <is>
          <t>ids_private_creditor_share_pct</t>
        </is>
      </c>
      <c r="G5745" s="161" t="n">
        <v>13.455</v>
      </c>
      <c r="H5745" s="161" t="inlineStr">
        <is>
          <t>2024</t>
        </is>
      </c>
      <c r="I5745" s="161" t="inlineStr">
        <is>
          <t>P_Data_Extract_From_International_Debt_Statistics__2_.xlsx</t>
        </is>
      </c>
    </row>
    <row r="5746" ht="13" customHeight="1">
      <c r="A5746" s="161" t="inlineStr">
        <is>
          <t>HTI</t>
        </is>
      </c>
      <c r="B5746" s="161" t="inlineStr">
        <is>
          <t>Haiti</t>
        </is>
      </c>
      <c r="C5746" s="161" t="inlineStr">
        <is>
          <t>Latin America &amp; Caribbean</t>
        </is>
      </c>
      <c r="D5746" s="161" t="inlineStr">
        <is>
          <t>Lower middle income</t>
        </is>
      </c>
      <c r="E5746" s="161" t="b">
        <v>0</v>
      </c>
      <c r="F5746" s="161" t="inlineStr">
        <is>
          <t>ids_usd_share_ppg_debt_pct</t>
        </is>
      </c>
      <c r="G5746" s="161" t="n">
        <v>86.11199999999999</v>
      </c>
      <c r="H5746" s="161" t="inlineStr">
        <is>
          <t>2024</t>
        </is>
      </c>
      <c r="I5746" s="161" t="inlineStr">
        <is>
          <t>P_Data_Extract_From_International_Debt_Statistics__2_.xlsx</t>
        </is>
      </c>
    </row>
    <row r="5747" ht="13" customHeight="1">
      <c r="A5747" s="161" t="inlineStr">
        <is>
          <t>HTI</t>
        </is>
      </c>
      <c r="B5747" s="161" t="inlineStr">
        <is>
          <t>Haiti</t>
        </is>
      </c>
      <c r="C5747" s="161" t="inlineStr">
        <is>
          <t>Latin America &amp; Caribbean</t>
        </is>
      </c>
      <c r="D5747" s="161" t="inlineStr">
        <is>
          <t>Lower middle income</t>
        </is>
      </c>
      <c r="E5747" s="161" t="b">
        <v>0</v>
      </c>
      <c r="F5747" s="161" t="inlineStr">
        <is>
          <t>ff_subsidy_total_pct_gdp</t>
        </is>
      </c>
      <c r="G5747" s="161" t="n">
        <v>2.202</v>
      </c>
      <c r="H5747" s="161" t="inlineStr">
        <is>
          <t>2024</t>
        </is>
      </c>
      <c r="I5747" s="161" t="inlineStr">
        <is>
          <t>imffossilfuelsubsidiesdata.xlsb + WEO</t>
        </is>
      </c>
    </row>
    <row r="5748" ht="13" customHeight="1">
      <c r="A5748" s="161" t="inlineStr">
        <is>
          <t>HTI</t>
        </is>
      </c>
      <c r="B5748" s="161" t="inlineStr">
        <is>
          <t>Haiti</t>
        </is>
      </c>
      <c r="C5748" s="161" t="inlineStr">
        <is>
          <t>Latin America &amp; Caribbean</t>
        </is>
      </c>
      <c r="D5748" s="161" t="inlineStr">
        <is>
          <t>Lower middle income</t>
        </is>
      </c>
      <c r="E5748" s="161" t="b">
        <v>0</v>
      </c>
      <c r="F5748" s="161" t="inlineStr">
        <is>
          <t>ff_subsidy_explicit_pct_gdp</t>
        </is>
      </c>
      <c r="G5748" s="161" t="n">
        <v>0.669</v>
      </c>
      <c r="H5748" s="161" t="inlineStr">
        <is>
          <t>2024</t>
        </is>
      </c>
      <c r="I5748" s="161" t="inlineStr">
        <is>
          <t>imffossilfuelsubsidiesdata.xlsb</t>
        </is>
      </c>
    </row>
    <row r="5749" ht="13" customHeight="1">
      <c r="A5749" s="161" t="inlineStr">
        <is>
          <t>HTI</t>
        </is>
      </c>
      <c r="B5749" s="161" t="inlineStr">
        <is>
          <t>Haiti</t>
        </is>
      </c>
      <c r="C5749" s="161" t="inlineStr">
        <is>
          <t>Latin America &amp; Caribbean</t>
        </is>
      </c>
      <c r="D5749" s="161" t="inlineStr">
        <is>
          <t>Lower middle income</t>
        </is>
      </c>
      <c r="E5749" s="161" t="b">
        <v>0</v>
      </c>
      <c r="F5749" s="161" t="inlineStr">
        <is>
          <t>ff_subsidy_implicit_pct_gdp</t>
        </is>
      </c>
      <c r="G5749" s="161" t="n">
        <v>1.533</v>
      </c>
      <c r="H5749" s="161" t="inlineStr">
        <is>
          <t>2024</t>
        </is>
      </c>
      <c r="I5749" s="161" t="inlineStr">
        <is>
          <t>imffossilfuelsubsidiesdata.xlsb</t>
        </is>
      </c>
    </row>
    <row r="5750" ht="13" customHeight="1">
      <c r="A5750" s="161" t="inlineStr">
        <is>
          <t>HTI</t>
        </is>
      </c>
      <c r="B5750" s="161" t="inlineStr">
        <is>
          <t>Haiti</t>
        </is>
      </c>
      <c r="C5750" s="161" t="inlineStr">
        <is>
          <t>Latin America &amp; Caribbean</t>
        </is>
      </c>
      <c r="D5750" s="161" t="inlineStr">
        <is>
          <t>Lower middle income</t>
        </is>
      </c>
      <c r="E5750" s="161" t="b">
        <v>0</v>
      </c>
      <c r="F5750" s="161" t="inlineStr">
        <is>
          <t>env_protection_pct_of_expenditure</t>
        </is>
      </c>
      <c r="G5750" s="161" t="n">
        <v>1.383</v>
      </c>
      <c r="H5750" s="161" t="inlineStr">
        <is>
          <t>2016</t>
        </is>
      </c>
      <c r="I5750" s="161" t="inlineStr">
        <is>
          <t>WB_BOOST_WIDEF.csv</t>
        </is>
      </c>
    </row>
    <row r="5751" ht="13" customHeight="1">
      <c r="A5751" s="161" t="inlineStr">
        <is>
          <t>HTI</t>
        </is>
      </c>
      <c r="B5751" s="161" t="inlineStr">
        <is>
          <t>Haiti</t>
        </is>
      </c>
      <c r="C5751" s="161" t="inlineStr">
        <is>
          <t>Latin America &amp; Caribbean</t>
        </is>
      </c>
      <c r="D5751" s="161" t="inlineStr">
        <is>
          <t>Lower middle income</t>
        </is>
      </c>
      <c r="E5751" s="161" t="b">
        <v>0</v>
      </c>
      <c r="F5751" s="161" t="inlineStr">
        <is>
          <t>net_fuel_trade_pct_merch</t>
        </is>
      </c>
      <c r="G5751" s="161" t="n">
        <v>-16.478</v>
      </c>
      <c r="H5751" s="161" t="inlineStr">
        <is>
          <t>2016</t>
        </is>
      </c>
      <c r="I5751" s="161" t="inlineStr">
        <is>
          <t>WDI TX.VAL.FUEL.ZS.UN less TM.VAL.FUEL.ZS.UN</t>
        </is>
      </c>
    </row>
    <row r="5752" ht="13" customHeight="1">
      <c r="A5752" s="161" t="inlineStr">
        <is>
          <t>HTI</t>
        </is>
      </c>
      <c r="B5752" s="161" t="inlineStr">
        <is>
          <t>Haiti</t>
        </is>
      </c>
      <c r="C5752" s="161" t="inlineStr">
        <is>
          <t>Latin America &amp; Caribbean</t>
        </is>
      </c>
      <c r="D5752" s="161" t="inlineStr">
        <is>
          <t>Lower middle income</t>
        </is>
      </c>
      <c r="E5752" s="161" t="b">
        <v>0</v>
      </c>
      <c r="F5752" s="161" t="inlineStr">
        <is>
          <t>fuel_exports_pct_merch</t>
        </is>
      </c>
      <c r="G5752" s="161" t="n">
        <v>0</v>
      </c>
      <c r="H5752" s="161" t="inlineStr">
        <is>
          <t>2016</t>
        </is>
      </c>
      <c r="I5752" s="161" t="inlineStr">
        <is>
          <t>API_TX_VAL_FUEL_ZS_UN_DS2_en_csv_v2_33055.zip</t>
        </is>
      </c>
    </row>
    <row r="5753" ht="13" customHeight="1">
      <c r="A5753" s="161" t="inlineStr">
        <is>
          <t>HTI</t>
        </is>
      </c>
      <c r="B5753" s="161" t="inlineStr">
        <is>
          <t>Haiti</t>
        </is>
      </c>
      <c r="C5753" s="161" t="inlineStr">
        <is>
          <t>Latin America &amp; Caribbean</t>
        </is>
      </c>
      <c r="D5753" s="161" t="inlineStr">
        <is>
          <t>Lower middle income</t>
        </is>
      </c>
      <c r="E5753" s="161" t="b">
        <v>0</v>
      </c>
      <c r="F5753" s="161" t="inlineStr">
        <is>
          <t>fuel_imports_pct_merch</t>
        </is>
      </c>
      <c r="G5753" s="161" t="n">
        <v>16.478</v>
      </c>
      <c r="H5753" s="161" t="inlineStr">
        <is>
          <t>2016</t>
        </is>
      </c>
      <c r="I5753" s="161" t="inlineStr">
        <is>
          <t>API_TM_VAL_FUEL_ZS_UN_DS2_en_csv_v2_36140.zip</t>
        </is>
      </c>
    </row>
    <row r="5754" ht="13" customHeight="1">
      <c r="A5754" s="161" t="inlineStr">
        <is>
          <t>HTI</t>
        </is>
      </c>
      <c r="B5754" s="161" t="inlineStr">
        <is>
          <t>Haiti</t>
        </is>
      </c>
      <c r="C5754" s="161" t="inlineStr">
        <is>
          <t>Latin America &amp; Caribbean</t>
        </is>
      </c>
      <c r="D5754" s="161" t="inlineStr">
        <is>
          <t>Lower middle income</t>
        </is>
      </c>
      <c r="E5754" s="161" t="b">
        <v>0</v>
      </c>
      <c r="F5754" s="161" t="inlineStr">
        <is>
          <t>fossil_rents_total_pct_gdp</t>
        </is>
      </c>
      <c r="G5754" s="161" t="n">
        <v>0</v>
      </c>
      <c r="H5754" s="161" t="inlineStr">
        <is>
          <t>2021</t>
        </is>
      </c>
      <c r="I5754" s="161" t="inlineStr">
        <is>
          <t>WDI NY.GDP.PETR+NGAS+COAL.RT.ZS</t>
        </is>
      </c>
    </row>
    <row r="5755" ht="13" customHeight="1">
      <c r="A5755" s="161" t="inlineStr">
        <is>
          <t>HTI</t>
        </is>
      </c>
      <c r="B5755" s="161" t="inlineStr">
        <is>
          <t>Haiti</t>
        </is>
      </c>
      <c r="C5755" s="161" t="inlineStr">
        <is>
          <t>Latin America &amp; Caribbean</t>
        </is>
      </c>
      <c r="D5755" s="161" t="inlineStr">
        <is>
          <t>Lower middle income</t>
        </is>
      </c>
      <c r="E5755" s="161" t="b">
        <v>0</v>
      </c>
      <c r="F5755" s="161" t="inlineStr">
        <is>
          <t>oil_rents_pct_gdp</t>
        </is>
      </c>
      <c r="G5755" s="161" t="n">
        <v>0</v>
      </c>
      <c r="H5755" s="161" t="inlineStr">
        <is>
          <t>2021</t>
        </is>
      </c>
      <c r="I5755" s="161" t="inlineStr">
        <is>
          <t>API_NY_GDP_PETR_RT_ZS_DS2_en_csv_v2_40227.zip</t>
        </is>
      </c>
    </row>
    <row r="5756" ht="13" customHeight="1">
      <c r="A5756" s="161" t="inlineStr">
        <is>
          <t>HTI</t>
        </is>
      </c>
      <c r="B5756" s="161" t="inlineStr">
        <is>
          <t>Haiti</t>
        </is>
      </c>
      <c r="C5756" s="161" t="inlineStr">
        <is>
          <t>Latin America &amp; Caribbean</t>
        </is>
      </c>
      <c r="D5756" s="161" t="inlineStr">
        <is>
          <t>Lower middle income</t>
        </is>
      </c>
      <c r="E5756" s="161" t="b">
        <v>0</v>
      </c>
      <c r="F5756" s="161" t="inlineStr">
        <is>
          <t>gas_rents_pct_gdp</t>
        </is>
      </c>
      <c r="G5756" s="161" t="n">
        <v>0</v>
      </c>
      <c r="H5756" s="161" t="inlineStr">
        <is>
          <t>2021</t>
        </is>
      </c>
      <c r="I5756" s="161" t="inlineStr">
        <is>
          <t>API_NY_GDP_NGAS_RT_ZS_DS2_en_csv_v2_35861.zip</t>
        </is>
      </c>
    </row>
    <row r="5757" ht="13" customHeight="1">
      <c r="A5757" s="161" t="inlineStr">
        <is>
          <t>HTI</t>
        </is>
      </c>
      <c r="B5757" s="161" t="inlineStr">
        <is>
          <t>Haiti</t>
        </is>
      </c>
      <c r="C5757" s="161" t="inlineStr">
        <is>
          <t>Latin America &amp; Caribbean</t>
        </is>
      </c>
      <c r="D5757" s="161" t="inlineStr">
        <is>
          <t>Lower middle income</t>
        </is>
      </c>
      <c r="E5757" s="161" t="b">
        <v>0</v>
      </c>
      <c r="F5757" s="161" t="inlineStr">
        <is>
          <t>coal_rents_pct_gdp</t>
        </is>
      </c>
      <c r="G5757" s="161" t="n">
        <v>0</v>
      </c>
      <c r="H5757" s="161" t="inlineStr">
        <is>
          <t>2021</t>
        </is>
      </c>
      <c r="I5757" s="161" t="inlineStr">
        <is>
          <t>API_NY_GDP_COAL_RT_ZS_DS2_en_csv_v2_35370.zip</t>
        </is>
      </c>
    </row>
    <row r="5758" ht="13" customHeight="1">
      <c r="A5758" s="161" t="inlineStr">
        <is>
          <t>HTI</t>
        </is>
      </c>
      <c r="B5758" s="161" t="inlineStr">
        <is>
          <t>Haiti</t>
        </is>
      </c>
      <c r="C5758" s="161" t="inlineStr">
        <is>
          <t>Latin America &amp; Caribbean</t>
        </is>
      </c>
      <c r="D5758" s="161" t="inlineStr">
        <is>
          <t>Lower middle income</t>
        </is>
      </c>
      <c r="E5758" s="161" t="b">
        <v>0</v>
      </c>
      <c r="F5758" s="161" t="inlineStr">
        <is>
          <t>other_fossil_gen_share_pct</t>
        </is>
      </c>
      <c r="G5758" s="161" t="n">
        <v>81.395</v>
      </c>
      <c r="H5758" s="161" t="inlineStr">
        <is>
          <t>2024</t>
        </is>
      </c>
      <c r="I5758" s="161" t="inlineStr">
        <is>
          <t>release_generation_yearly_global.csv</t>
        </is>
      </c>
    </row>
    <row r="5759" ht="13" customHeight="1">
      <c r="A5759" s="161" t="inlineStr">
        <is>
          <t>HTI</t>
        </is>
      </c>
      <c r="B5759" s="161" t="inlineStr">
        <is>
          <t>Haiti</t>
        </is>
      </c>
      <c r="C5759" s="161" t="inlineStr">
        <is>
          <t>Latin America &amp; Caribbean</t>
        </is>
      </c>
      <c r="D5759" s="161" t="inlineStr">
        <is>
          <t>Lower middle income</t>
        </is>
      </c>
      <c r="E5759" s="161" t="b">
        <v>0</v>
      </c>
      <c r="F5759" s="161" t="inlineStr">
        <is>
          <t>renewable_share_electricity_pct</t>
        </is>
      </c>
      <c r="G5759" s="161" t="n">
        <v>31.674</v>
      </c>
      <c r="H5759" s="161" t="inlineStr">
        <is>
          <t>2024</t>
        </is>
      </c>
      <c r="I5759" s="161" t="inlineStr">
        <is>
          <t>imffossilfuelsubsidiesdata.xlsb</t>
        </is>
      </c>
    </row>
    <row r="5760" ht="13" customHeight="1">
      <c r="A5760" s="161" t="inlineStr">
        <is>
          <t>HTI</t>
        </is>
      </c>
      <c r="B5760" s="161" t="inlineStr">
        <is>
          <t>Haiti</t>
        </is>
      </c>
      <c r="C5760" s="161" t="inlineStr">
        <is>
          <t>Latin America &amp; Caribbean</t>
        </is>
      </c>
      <c r="D5760" s="161" t="inlineStr">
        <is>
          <t>Lower middle income</t>
        </is>
      </c>
      <c r="E5760" s="161" t="b">
        <v>0</v>
      </c>
      <c r="F5760" s="161" t="inlineStr">
        <is>
          <t>re_share_change_pp</t>
        </is>
      </c>
      <c r="G5760" s="161" t="n">
        <v>-3.748</v>
      </c>
      <c r="H5760" s="161" t="inlineStr">
        <is>
          <t>2024</t>
        </is>
      </c>
      <c r="I5760" s="161" t="inlineStr">
        <is>
          <t>release_generation_yearly_global.csv</t>
        </is>
      </c>
    </row>
    <row r="5761" ht="13" customHeight="1">
      <c r="A5761" s="161" t="inlineStr">
        <is>
          <t>HTI</t>
        </is>
      </c>
      <c r="B5761" s="161" t="inlineStr">
        <is>
          <t>Haiti</t>
        </is>
      </c>
      <c r="C5761" s="161" t="inlineStr">
        <is>
          <t>Latin America &amp; Caribbean</t>
        </is>
      </c>
      <c r="D5761" s="161" t="inlineStr">
        <is>
          <t>Lower middle income</t>
        </is>
      </c>
      <c r="E5761" s="161" t="b">
        <v>0</v>
      </c>
      <c r="F5761" s="161" t="inlineStr">
        <is>
          <t>re_capacity_growth_pct</t>
        </is>
      </c>
      <c r="G5761" s="161" t="n">
        <v>0</v>
      </c>
      <c r="H5761" s="161" t="inlineStr">
        <is>
          <t>2024</t>
        </is>
      </c>
      <c r="I5761" s="161" t="inlineStr">
        <is>
          <t>release_generation_yearly_global.csv</t>
        </is>
      </c>
    </row>
    <row r="5762" ht="13" customHeight="1">
      <c r="A5762" s="161" t="inlineStr">
        <is>
          <t>HTI</t>
        </is>
      </c>
      <c r="B5762" s="161" t="inlineStr">
        <is>
          <t>Haiti</t>
        </is>
      </c>
      <c r="C5762" s="161" t="inlineStr">
        <is>
          <t>Latin America &amp; Caribbean</t>
        </is>
      </c>
      <c r="D5762" s="161" t="inlineStr">
        <is>
          <t>Lower middle income</t>
        </is>
      </c>
      <c r="E5762" s="161" t="b">
        <v>0</v>
      </c>
      <c r="F5762" s="161" t="inlineStr">
        <is>
          <t>inn_total_inv_2030_pct_gdp</t>
        </is>
      </c>
      <c r="G5762" s="161" t="n">
        <v>4.88208122145365</v>
      </c>
      <c r="H5762" s="161" t="inlineStr">
        <is>
          <t>2030</t>
        </is>
      </c>
      <c r="I5762" s="161" t="inlineStr">
        <is>
          <t>Mitigation_Investment_Needs_v1.1.xlsx (InvestmentNeeds v1.1, model output)</t>
        </is>
      </c>
    </row>
    <row r="5763" ht="13" customHeight="1">
      <c r="A5763" s="161" t="inlineStr">
        <is>
          <t>HTI</t>
        </is>
      </c>
      <c r="B5763" s="161" t="inlineStr">
        <is>
          <t>Haiti</t>
        </is>
      </c>
      <c r="C5763" s="161" t="inlineStr">
        <is>
          <t>Latin America &amp; Caribbean</t>
        </is>
      </c>
      <c r="D5763" s="161" t="inlineStr">
        <is>
          <t>Lower middle income</t>
        </is>
      </c>
      <c r="E5763" s="161" t="b">
        <v>0</v>
      </c>
      <c r="F5763" s="161" t="inlineStr">
        <is>
          <t>inn_incr_inv_2030_pct_gdp</t>
        </is>
      </c>
      <c r="G5763" s="161" t="n">
        <v>1.17169949314888</v>
      </c>
      <c r="H5763" s="161" t="inlineStr">
        <is>
          <t>2030</t>
        </is>
      </c>
      <c r="I5763" s="161" t="inlineStr">
        <is>
          <t>Mitigation_Investment_Needs_v1.1.xlsx (InvestmentNeeds v1.1, model output)</t>
        </is>
      </c>
    </row>
    <row r="5764" ht="13" customHeight="1">
      <c r="A5764" s="161" t="inlineStr">
        <is>
          <t>HTI</t>
        </is>
      </c>
      <c r="B5764" s="161" t="inlineStr">
        <is>
          <t>Haiti</t>
        </is>
      </c>
      <c r="C5764" s="161" t="inlineStr">
        <is>
          <t>Latin America &amp; Caribbean</t>
        </is>
      </c>
      <c r="D5764" s="161" t="inlineStr">
        <is>
          <t>Lower middle income</t>
        </is>
      </c>
      <c r="E5764" s="161" t="b">
        <v>0</v>
      </c>
      <c r="F5764" s="161" t="inlineStr">
        <is>
          <t>inn_incr_inv_gen_2030_pct_gdp</t>
        </is>
      </c>
      <c r="G5764" s="161" t="n">
        <v>0.2327601242238112</v>
      </c>
      <c r="H5764" s="161" t="inlineStr">
        <is>
          <t>2030</t>
        </is>
      </c>
      <c r="I5764" s="161" t="inlineStr">
        <is>
          <t>Mitigation_Investment_Needs_v1.1.xlsx (InvestmentNeeds v1.1, model output)</t>
        </is>
      </c>
    </row>
    <row r="5765" ht="13" customHeight="1">
      <c r="A5765" s="161" t="inlineStr">
        <is>
          <t>HTI</t>
        </is>
      </c>
      <c r="B5765" s="161" t="inlineStr">
        <is>
          <t>Haiti</t>
        </is>
      </c>
      <c r="C5765" s="161" t="inlineStr">
        <is>
          <t>Latin America &amp; Caribbean</t>
        </is>
      </c>
      <c r="D5765" s="161" t="inlineStr">
        <is>
          <t>Lower middle income</t>
        </is>
      </c>
      <c r="E5765" s="161" t="b">
        <v>0</v>
      </c>
      <c r="F5765" s="161" t="inlineStr">
        <is>
          <t>inn_incr_inv_grid_2030_pct_gdp</t>
        </is>
      </c>
      <c r="G5765" s="161" t="n">
        <v>0.1596069423248992</v>
      </c>
      <c r="H5765" s="161" t="inlineStr">
        <is>
          <t>2030</t>
        </is>
      </c>
      <c r="I5765" s="161" t="inlineStr">
        <is>
          <t>Mitigation_Investment_Needs_v1.1.xlsx (InvestmentNeeds v1.1, model output)</t>
        </is>
      </c>
    </row>
    <row r="5766" ht="13" customHeight="1">
      <c r="A5766" s="161" t="inlineStr">
        <is>
          <t>HTI</t>
        </is>
      </c>
      <c r="B5766" s="161" t="inlineStr">
        <is>
          <t>Haiti</t>
        </is>
      </c>
      <c r="C5766" s="161" t="inlineStr">
        <is>
          <t>Latin America &amp; Caribbean</t>
        </is>
      </c>
      <c r="D5766" s="161" t="inlineStr">
        <is>
          <t>Lower middle income</t>
        </is>
      </c>
      <c r="E5766" s="161" t="b">
        <v>0</v>
      </c>
      <c r="F5766" s="161" t="inlineStr">
        <is>
          <t>inn_incr_inv_trn_2030_pct_gdp</t>
        </is>
      </c>
      <c r="G5766" s="161" t="n">
        <v>0.1977370093509538</v>
      </c>
      <c r="H5766" s="161" t="inlineStr">
        <is>
          <t>2030</t>
        </is>
      </c>
      <c r="I5766" s="161" t="inlineStr">
        <is>
          <t>Mitigation_Investment_Needs_v1.1.xlsx (InvestmentNeeds v1.1, model output)</t>
        </is>
      </c>
    </row>
    <row r="5767" ht="13" customHeight="1">
      <c r="A5767" s="161" t="inlineStr">
        <is>
          <t>HTI</t>
        </is>
      </c>
      <c r="B5767" s="161" t="inlineStr">
        <is>
          <t>Haiti</t>
        </is>
      </c>
      <c r="C5767" s="161" t="inlineStr">
        <is>
          <t>Latin America &amp; Caribbean</t>
        </is>
      </c>
      <c r="D5767" s="161" t="inlineStr">
        <is>
          <t>Lower middle income</t>
        </is>
      </c>
      <c r="E5767" s="161" t="b">
        <v>0</v>
      </c>
      <c r="F5767" s="161" t="inlineStr">
        <is>
          <t>inn_incr_inv_bld_2030_pct_gdp</t>
        </is>
      </c>
      <c r="G5767" s="161" t="n">
        <v>0.0912617808723505</v>
      </c>
      <c r="H5767" s="161" t="inlineStr">
        <is>
          <t>2030</t>
        </is>
      </c>
      <c r="I5767" s="161" t="inlineStr">
        <is>
          <t>Mitigation_Investment_Needs_v1.1.xlsx (InvestmentNeeds v1.1, model output)</t>
        </is>
      </c>
    </row>
    <row r="5768" ht="13" customHeight="1">
      <c r="A5768" s="161" t="inlineStr">
        <is>
          <t>HTI</t>
        </is>
      </c>
      <c r="B5768" s="161" t="inlineStr">
        <is>
          <t>Haiti</t>
        </is>
      </c>
      <c r="C5768" s="161" t="inlineStr">
        <is>
          <t>Latin America &amp; Caribbean</t>
        </is>
      </c>
      <c r="D5768" s="161" t="inlineStr">
        <is>
          <t>Lower middle income</t>
        </is>
      </c>
      <c r="E5768" s="161" t="b">
        <v>0</v>
      </c>
      <c r="F5768" s="161" t="inlineStr">
        <is>
          <t>inn_incr_inv_ind_2030_pct_gdp</t>
        </is>
      </c>
      <c r="G5768" s="161" t="n">
        <v>0.0460957348833999</v>
      </c>
      <c r="H5768" s="161" t="inlineStr">
        <is>
          <t>2030</t>
        </is>
      </c>
      <c r="I5768" s="161" t="inlineStr">
        <is>
          <t>Mitigation_Investment_Needs_v1.1.xlsx (InvestmentNeeds v1.1, model output)</t>
        </is>
      </c>
    </row>
    <row r="5769" ht="13" customHeight="1">
      <c r="A5769" s="161" t="inlineStr">
        <is>
          <t>HTI</t>
        </is>
      </c>
      <c r="B5769" s="161" t="inlineStr">
        <is>
          <t>Haiti</t>
        </is>
      </c>
      <c r="C5769" s="161" t="inlineStr">
        <is>
          <t>Latin America &amp; Caribbean</t>
        </is>
      </c>
      <c r="D5769" s="161" t="inlineStr">
        <is>
          <t>Lower middle income</t>
        </is>
      </c>
      <c r="E5769" s="161" t="b">
        <v>0</v>
      </c>
      <c r="F5769" s="161" t="inlineStr">
        <is>
          <t>inn_incr_inv_fuel_2030_pct_gdp</t>
        </is>
      </c>
      <c r="G5769" s="161" t="n">
        <v>0.0660283842555011</v>
      </c>
      <c r="H5769" s="161" t="inlineStr">
        <is>
          <t>2030</t>
        </is>
      </c>
      <c r="I5769" s="161" t="inlineStr">
        <is>
          <t>Mitigation_Investment_Needs_v1.1.xlsx (InvestmentNeeds v1.1, model output)</t>
        </is>
      </c>
    </row>
    <row r="5770" ht="13" customHeight="1">
      <c r="A5770" s="161" t="inlineStr">
        <is>
          <t>HTI</t>
        </is>
      </c>
      <c r="B5770" s="161" t="inlineStr">
        <is>
          <t>Haiti</t>
        </is>
      </c>
      <c r="C5770" s="161" t="inlineStr">
        <is>
          <t>Latin America &amp; Caribbean</t>
        </is>
      </c>
      <c r="D5770" s="161" t="inlineStr">
        <is>
          <t>Lower middle income</t>
        </is>
      </c>
      <c r="E5770" s="161" t="b">
        <v>0</v>
      </c>
      <c r="F5770" s="161" t="inlineStr">
        <is>
          <t>inn_incr_inv_afolu_2030_pct_gdp</t>
        </is>
      </c>
      <c r="G5770" s="161" t="n">
        <v>0.3782095172379607</v>
      </c>
      <c r="H5770" s="161" t="inlineStr">
        <is>
          <t>2030</t>
        </is>
      </c>
      <c r="I5770" s="161" t="inlineStr">
        <is>
          <t>Mitigation_Investment_Needs_v1.1.xlsx (InvestmentNeeds v1.1, model output)</t>
        </is>
      </c>
    </row>
    <row r="5771" ht="13" customHeight="1">
      <c r="A5771" s="161" t="inlineStr">
        <is>
          <t>HTI</t>
        </is>
      </c>
      <c r="B5771" s="161" t="inlineStr">
        <is>
          <t>Haiti</t>
        </is>
      </c>
      <c r="C5771" s="161" t="inlineStr">
        <is>
          <t>Latin America &amp; Caribbean</t>
        </is>
      </c>
      <c r="D5771" s="161" t="inlineStr">
        <is>
          <t>Lower middle income</t>
        </is>
      </c>
      <c r="E5771" s="161" t="b">
        <v>0</v>
      </c>
      <c r="F5771" s="161" t="inlineStr">
        <is>
          <t>inn_incr_cost_a_2030_pct_gdp</t>
        </is>
      </c>
      <c r="G5771" s="161" t="n">
        <v>0.0641859754856365</v>
      </c>
      <c r="H5771" s="161" t="inlineStr">
        <is>
          <t>2030</t>
        </is>
      </c>
      <c r="I5771" s="161" t="inlineStr">
        <is>
          <t>Mitigation_Investment_Needs_v1.1.xlsx (InvestmentNeeds v1.1, model output)</t>
        </is>
      </c>
    </row>
    <row r="5772" ht="13" customHeight="1">
      <c r="A5772" s="161" t="inlineStr">
        <is>
          <t>HTI</t>
        </is>
      </c>
      <c r="B5772" s="161" t="inlineStr">
        <is>
          <t>Haiti</t>
        </is>
      </c>
      <c r="C5772" s="161" t="inlineStr">
        <is>
          <t>Latin America &amp; Caribbean</t>
        </is>
      </c>
      <c r="D5772" s="161" t="inlineStr">
        <is>
          <t>Lower middle income</t>
        </is>
      </c>
      <c r="E5772" s="161" t="b">
        <v>0</v>
      </c>
      <c r="F5772" s="161" t="inlineStr">
        <is>
          <t>inn_incr_cost_b_2030_pct_gdp</t>
        </is>
      </c>
      <c r="G5772" s="161" t="n">
        <v>0.0215797697909227</v>
      </c>
      <c r="H5772" s="161" t="inlineStr">
        <is>
          <t>2030</t>
        </is>
      </c>
      <c r="I5772" s="161" t="inlineStr">
        <is>
          <t>Mitigation_Investment_Needs_v1.1.xlsx (InvestmentNeeds v1.1, model output)</t>
        </is>
      </c>
    </row>
    <row r="5773" ht="13" customHeight="1">
      <c r="A5773" s="161" t="inlineStr">
        <is>
          <t>HTI</t>
        </is>
      </c>
      <c r="B5773" s="161" t="inlineStr">
        <is>
          <t>Haiti</t>
        </is>
      </c>
      <c r="C5773" s="161" t="inlineStr">
        <is>
          <t>Latin America &amp; Caribbean</t>
        </is>
      </c>
      <c r="D5773" s="161" t="inlineStr">
        <is>
          <t>Lower middle income</t>
        </is>
      </c>
      <c r="E5773" s="161" t="b">
        <v>0</v>
      </c>
      <c r="F5773" s="161" t="inlineStr">
        <is>
          <t>inn_incr_cost_c_2030_pct_gdp</t>
        </is>
      </c>
      <c r="G5773" s="161" t="n">
        <v>-0.0345822017156364</v>
      </c>
      <c r="H5773" s="161" t="inlineStr">
        <is>
          <t>2030</t>
        </is>
      </c>
      <c r="I5773" s="161" t="inlineStr">
        <is>
          <t>Mitigation_Investment_Needs_v1.1.xlsx (InvestmentNeeds v1.1, model output)</t>
        </is>
      </c>
    </row>
    <row r="5774" ht="13" customHeight="1">
      <c r="A5774" s="161" t="inlineStr">
        <is>
          <t>HTI</t>
        </is>
      </c>
      <c r="B5774" s="161" t="inlineStr">
        <is>
          <t>Haiti</t>
        </is>
      </c>
      <c r="C5774" s="161" t="inlineStr">
        <is>
          <t>Latin America &amp; Caribbean</t>
        </is>
      </c>
      <c r="D5774" s="161" t="inlineStr">
        <is>
          <t>Lower middle income</t>
        </is>
      </c>
      <c r="E5774" s="161" t="b">
        <v>0</v>
      </c>
      <c r="F5774" s="161" t="inlineStr">
        <is>
          <t>inn_cost_per_t_b_2030_usd</t>
        </is>
      </c>
      <c r="G5774" s="161" t="n">
        <v>20.6640335392265</v>
      </c>
      <c r="H5774" s="161" t="inlineStr">
        <is>
          <t>2030</t>
        </is>
      </c>
      <c r="I5774" s="161" t="inlineStr">
        <is>
          <t>Mitigation_Investment_Needs_v1.1.xlsx (InvestmentNeeds v1.1, model output)</t>
        </is>
      </c>
    </row>
    <row r="5775" ht="13" customHeight="1">
      <c r="A5775" s="161" t="inlineStr">
        <is>
          <t>HTI</t>
        </is>
      </c>
      <c r="B5775" s="161" t="inlineStr">
        <is>
          <t>Haiti</t>
        </is>
      </c>
      <c r="C5775" s="161" t="inlineStr">
        <is>
          <t>Latin America &amp; Caribbean</t>
        </is>
      </c>
      <c r="D5775" s="161" t="inlineStr">
        <is>
          <t>Lower middle income</t>
        </is>
      </c>
      <c r="E5775" s="161" t="b">
        <v>0</v>
      </c>
      <c r="F5775" s="161" t="inlineStr">
        <is>
          <t>inn_coc_penalty_2030_pct_gdp</t>
        </is>
      </c>
      <c r="G5775" s="161" t="n">
        <v>0.1775258570613075</v>
      </c>
      <c r="H5775" s="161" t="inlineStr">
        <is>
          <t>2030</t>
        </is>
      </c>
      <c r="I5775" s="161" t="inlineStr">
        <is>
          <t>Mitigation_Investment_Needs_v1.1.xlsx (InvestmentNeeds v1.1, model output)</t>
        </is>
      </c>
    </row>
    <row r="5776" ht="13" customHeight="1">
      <c r="A5776" s="161" t="inlineStr">
        <is>
          <t>HTI</t>
        </is>
      </c>
      <c r="B5776" s="161" t="inlineStr">
        <is>
          <t>Haiti</t>
        </is>
      </c>
      <c r="C5776" s="161" t="inlineStr">
        <is>
          <t>Latin America &amp; Caribbean</t>
        </is>
      </c>
      <c r="D5776" s="161" t="inlineStr">
        <is>
          <t>Lower middle income</t>
        </is>
      </c>
      <c r="E5776" s="161" t="b">
        <v>0</v>
      </c>
      <c r="F5776" s="161" t="inlineStr">
        <is>
          <t>inn_pima_adj_inv_2030_pct_gdp</t>
        </is>
      </c>
      <c r="G5776" s="161" t="n">
        <v>5.604361730929006</v>
      </c>
      <c r="H5776" s="161" t="inlineStr">
        <is>
          <t>2030</t>
        </is>
      </c>
      <c r="I5776" s="161" t="inlineStr">
        <is>
          <t>Mitigation_Investment_Needs_v1.1.xlsx (InvestmentNeeds v1.1, model output)</t>
        </is>
      </c>
    </row>
    <row r="5777" ht="13" customHeight="1">
      <c r="A5777" s="161" t="inlineStr">
        <is>
          <t>HTI</t>
        </is>
      </c>
      <c r="B5777" s="161" t="inlineStr">
        <is>
          <t>Haiti</t>
        </is>
      </c>
      <c r="C5777" s="161" t="inlineStr">
        <is>
          <t>Latin America &amp; Caribbean</t>
        </is>
      </c>
      <c r="D5777" s="161" t="inlineStr">
        <is>
          <t>Lower middle income</t>
        </is>
      </c>
      <c r="E5777" s="161" t="b">
        <v>0</v>
      </c>
      <c r="F5777" s="161" t="inlineStr">
        <is>
          <t>nmim_nz_inv_2030_pct_gdp</t>
        </is>
      </c>
      <c r="G5777" s="161" t="n">
        <v>2.141821824603831</v>
      </c>
      <c r="H5777" s="161" t="inlineStr">
        <is>
          <t>2030</t>
        </is>
      </c>
      <c r="I5777" s="161" t="inlineStr">
        <is>
          <t>nmim_summary_v0_2.csv (InvestmentNeeds NMIM v0.2, model output)</t>
        </is>
      </c>
    </row>
    <row r="5778" ht="13" customHeight="1">
      <c r="A5778" s="161" t="inlineStr">
        <is>
          <t>HTI</t>
        </is>
      </c>
      <c r="B5778" s="161" t="inlineStr">
        <is>
          <t>Haiti</t>
        </is>
      </c>
      <c r="C5778" s="161" t="inlineStr">
        <is>
          <t>Latin America &amp; Caribbean</t>
        </is>
      </c>
      <c r="D5778" s="161" t="inlineStr">
        <is>
          <t>Lower middle income</t>
        </is>
      </c>
      <c r="E5778" s="161" t="b">
        <v>0</v>
      </c>
      <c r="F5778" s="161" t="inlineStr">
        <is>
          <t>nmim_typ1_2030_pct_gdp</t>
        </is>
      </c>
      <c r="G5778" s="161" t="n">
        <v>0.6703709147171308</v>
      </c>
      <c r="H5778" s="161" t="inlineStr">
        <is>
          <t>2030</t>
        </is>
      </c>
      <c r="I5778" s="161" t="inlineStr">
        <is>
          <t>nmim_summary_v0_2.csv (InvestmentNeeds NMIM v0.2, model output)</t>
        </is>
      </c>
    </row>
    <row r="5779" ht="13" customHeight="1">
      <c r="A5779" s="161" t="inlineStr">
        <is>
          <t>HTI</t>
        </is>
      </c>
      <c r="B5779" s="161" t="inlineStr">
        <is>
          <t>Haiti</t>
        </is>
      </c>
      <c r="C5779" s="161" t="inlineStr">
        <is>
          <t>Latin America &amp; Caribbean</t>
        </is>
      </c>
      <c r="D5779" s="161" t="inlineStr">
        <is>
          <t>Lower middle income</t>
        </is>
      </c>
      <c r="E5779" s="161" t="b">
        <v>0</v>
      </c>
      <c r="F5779" s="161" t="inlineStr">
        <is>
          <t>nmim_typ2_2030_pct_gdp</t>
        </is>
      </c>
      <c r="G5779" s="161" t="n">
        <v>0.1014486137075667</v>
      </c>
      <c r="H5779" s="161" t="inlineStr">
        <is>
          <t>2030</t>
        </is>
      </c>
      <c r="I5779" s="161" t="inlineStr">
        <is>
          <t>nmim_summary_v0_2.csv (InvestmentNeeds NMIM v0.2, model output)</t>
        </is>
      </c>
    </row>
    <row r="5780" ht="13" customHeight="1">
      <c r="A5780" s="161" t="inlineStr">
        <is>
          <t>HTI</t>
        </is>
      </c>
      <c r="B5780" s="161" t="inlineStr">
        <is>
          <t>Haiti</t>
        </is>
      </c>
      <c r="C5780" s="161" t="inlineStr">
        <is>
          <t>Latin America &amp; Caribbean</t>
        </is>
      </c>
      <c r="D5780" s="161" t="inlineStr">
        <is>
          <t>Lower middle income</t>
        </is>
      </c>
      <c r="E5780" s="161" t="b">
        <v>0</v>
      </c>
      <c r="F5780" s="161" t="inlineStr">
        <is>
          <t>nmim_typ3_2030_pct_gdp</t>
        </is>
      </c>
      <c r="G5780" s="161" t="n">
        <v>0.1735138037120341</v>
      </c>
      <c r="H5780" s="161" t="inlineStr">
        <is>
          <t>2030</t>
        </is>
      </c>
      <c r="I5780" s="161" t="inlineStr">
        <is>
          <t>nmim_summary_v0_2.csv (InvestmentNeeds NMIM v0.2, model output)</t>
        </is>
      </c>
    </row>
    <row r="5781" ht="13" customHeight="1">
      <c r="A5781" s="161" t="inlineStr">
        <is>
          <t>HTI</t>
        </is>
      </c>
      <c r="B5781" s="161" t="inlineStr">
        <is>
          <t>Haiti</t>
        </is>
      </c>
      <c r="C5781" s="161" t="inlineStr">
        <is>
          <t>Latin America &amp; Caribbean</t>
        </is>
      </c>
      <c r="D5781" s="161" t="inlineStr">
        <is>
          <t>Lower middle income</t>
        </is>
      </c>
      <c r="E5781" s="161" t="b">
        <v>0</v>
      </c>
      <c r="F5781" s="161" t="inlineStr">
        <is>
          <t>nmim_typ4_2030_pct_gdp</t>
        </is>
      </c>
      <c r="G5781" s="161" t="n">
        <v>0.8712606648821107</v>
      </c>
      <c r="H5781" s="161" t="inlineStr">
        <is>
          <t>2030</t>
        </is>
      </c>
      <c r="I5781" s="161" t="inlineStr">
        <is>
          <t>nmim_summary_v0_2.csv (InvestmentNeeds NMIM v0.2, model output)</t>
        </is>
      </c>
    </row>
    <row r="5782" ht="13" customHeight="1">
      <c r="A5782" s="161" t="inlineStr">
        <is>
          <t>HTI</t>
        </is>
      </c>
      <c r="B5782" s="161" t="inlineStr">
        <is>
          <t>Haiti</t>
        </is>
      </c>
      <c r="C5782" s="161" t="inlineStr">
        <is>
          <t>Latin America &amp; Caribbean</t>
        </is>
      </c>
      <c r="D5782" s="161" t="inlineStr">
        <is>
          <t>Lower middle income</t>
        </is>
      </c>
      <c r="E5782" s="161" t="b">
        <v>0</v>
      </c>
      <c r="F5782" s="161" t="inlineStr">
        <is>
          <t>nmim_typ5_2030_pct_gdp</t>
        </is>
      </c>
      <c r="G5782" s="161" t="n">
        <v>0.3252278275849887</v>
      </c>
      <c r="H5782" s="161" t="inlineStr">
        <is>
          <t>2030</t>
        </is>
      </c>
      <c r="I5782" s="161" t="inlineStr">
        <is>
          <t>nmim_summary_v0_2.csv (InvestmentNeeds NMIM v0.2, model output)</t>
        </is>
      </c>
    </row>
    <row r="5783" ht="13" customHeight="1">
      <c r="A5783" s="161" t="inlineStr">
        <is>
          <t>HTI</t>
        </is>
      </c>
      <c r="B5783" s="161" t="inlineStr">
        <is>
          <t>Haiti</t>
        </is>
      </c>
      <c r="C5783" s="161" t="inlineStr">
        <is>
          <t>Latin America &amp; Caribbean</t>
        </is>
      </c>
      <c r="D5783" s="161" t="inlineStr">
        <is>
          <t>Lower middle income</t>
        </is>
      </c>
      <c r="E5783" s="161" t="b">
        <v>0</v>
      </c>
      <c r="F5783" s="161" t="inlineStr">
        <is>
          <t>nmim_budget_need_2030_pct_gdp</t>
        </is>
      </c>
      <c r="G5783" s="161" t="n">
        <v>0.9317491142664692</v>
      </c>
      <c r="H5783" s="161" t="inlineStr">
        <is>
          <t>2030</t>
        </is>
      </c>
      <c r="I5783" s="161" t="inlineStr">
        <is>
          <t>nmim_summary_v0_2.csv (InvestmentNeeds NMIM v0.2, model output)</t>
        </is>
      </c>
    </row>
    <row r="5784" ht="13" customHeight="1">
      <c r="A5784" s="161" t="inlineStr">
        <is>
          <t>HTI</t>
        </is>
      </c>
      <c r="B5784" s="161" t="inlineStr">
        <is>
          <t>Haiti</t>
        </is>
      </c>
      <c r="C5784" s="161" t="inlineStr">
        <is>
          <t>Latin America &amp; Caribbean</t>
        </is>
      </c>
      <c r="D5784" s="161" t="inlineStr">
        <is>
          <t>Lower middle income</t>
        </is>
      </c>
      <c r="E5784" s="161" t="b">
        <v>0</v>
      </c>
      <c r="F5784" s="161" t="inlineStr">
        <is>
          <t>nmim_private_share_2030_pct</t>
        </is>
      </c>
      <c r="G5784" s="161" t="n">
        <v>51.7607993394417</v>
      </c>
      <c r="H5784" s="161" t="inlineStr">
        <is>
          <t>2030</t>
        </is>
      </c>
      <c r="I5784" s="161" t="inlineStr">
        <is>
          <t>nmim_summary_v0_2.csv (InvestmentNeeds NMIM v0.2, model output)</t>
        </is>
      </c>
    </row>
    <row r="5785" ht="13" customHeight="1">
      <c r="A5785" s="161" t="inlineStr">
        <is>
          <t>HTI</t>
        </is>
      </c>
      <c r="B5785" s="161" t="inlineStr">
        <is>
          <t>Haiti</t>
        </is>
      </c>
      <c r="C5785" s="161" t="inlineStr">
        <is>
          <t>Latin America &amp; Caribbean</t>
        </is>
      </c>
      <c r="D5785" s="161" t="inlineStr">
        <is>
          <t>Lower middle income</t>
        </is>
      </c>
      <c r="E5785" s="161" t="b">
        <v>0</v>
      </c>
      <c r="F5785" s="161" t="inlineStr">
        <is>
          <t>nmim_incr_inv_2030_pct_gdp</t>
        </is>
      </c>
      <c r="G5785" s="161" t="n">
        <v>1.663321386257145</v>
      </c>
      <c r="H5785" s="161" t="inlineStr">
        <is>
          <t>2030</t>
        </is>
      </c>
      <c r="I5785" s="161" t="inlineStr">
        <is>
          <t>nmim_summary_v0_2.csv (InvestmentNeeds NMIM v0.2, model output)</t>
        </is>
      </c>
    </row>
    <row r="5786" ht="13" customHeight="1">
      <c r="A5786" s="161" t="inlineStr">
        <is>
          <t>HTI</t>
        </is>
      </c>
      <c r="B5786" s="161" t="inlineStr">
        <is>
          <t>Haiti</t>
        </is>
      </c>
      <c r="C5786" s="161" t="inlineStr">
        <is>
          <t>Latin America &amp; Caribbean</t>
        </is>
      </c>
      <c r="D5786" s="161" t="inlineStr">
        <is>
          <t>Lower middle income</t>
        </is>
      </c>
      <c r="E5786" s="161" t="b">
        <v>0</v>
      </c>
      <c r="F5786" s="161" t="inlineStr">
        <is>
          <t>nmim_incr_inv_2050_pct_gdp</t>
        </is>
      </c>
      <c r="G5786" s="161" t="n">
        <v>1.647519404211805</v>
      </c>
      <c r="H5786" s="161" t="inlineStr">
        <is>
          <t>2050</t>
        </is>
      </c>
      <c r="I5786" s="161" t="inlineStr">
        <is>
          <t>nmim_summary_v0_2.csv (InvestmentNeeds NMIM v0.2, model output)</t>
        </is>
      </c>
    </row>
    <row r="5787" ht="13" customHeight="1">
      <c r="A5787" s="161" t="inlineStr">
        <is>
          <t>HTI</t>
        </is>
      </c>
      <c r="B5787" s="161" t="inlineStr">
        <is>
          <t>Haiti</t>
        </is>
      </c>
      <c r="C5787" s="161" t="inlineStr">
        <is>
          <t>Latin America &amp; Caribbean</t>
        </is>
      </c>
      <c r="D5787" s="161" t="inlineStr">
        <is>
          <t>Lower middle income</t>
        </is>
      </c>
      <c r="E5787" s="161" t="b">
        <v>0</v>
      </c>
      <c r="F5787" s="161" t="inlineStr">
        <is>
          <t>nmim_pv_incr_cost_b_pct_gdp</t>
        </is>
      </c>
      <c r="G5787" s="161" t="n">
        <v>11.09412964934218</v>
      </c>
      <c r="H5787" s="161" t="inlineStr">
        <is>
          <t>2025-2050</t>
        </is>
      </c>
      <c r="I5787" s="161" t="inlineStr">
        <is>
          <t>nmim_summary_v0_2.csv (InvestmentNeeds NMIM v0.2, model output)</t>
        </is>
      </c>
    </row>
    <row r="5788" ht="13" customHeight="1">
      <c r="A5788" s="161" t="inlineStr">
        <is>
          <t>HTI</t>
        </is>
      </c>
      <c r="B5788" s="161" t="inlineStr">
        <is>
          <t>Haiti</t>
        </is>
      </c>
      <c r="C5788" s="161" t="inlineStr">
        <is>
          <t>Latin America &amp; Caribbean</t>
        </is>
      </c>
      <c r="D5788" s="161" t="inlineStr">
        <is>
          <t>Lower middle income</t>
        </is>
      </c>
      <c r="E5788" s="161" t="b">
        <v>0</v>
      </c>
      <c r="F5788" s="161" t="inlineStr">
        <is>
          <t>price_diesel_usd_litre</t>
        </is>
      </c>
      <c r="G5788" s="161" t="n">
        <v>0.7</v>
      </c>
      <c r="H5788" s="161" t="inlineStr">
        <is>
          <t>2024</t>
        </is>
      </c>
      <c r="I5788" s="161" t="inlineStr">
        <is>
          <t>imffossilfuelsubsidiesdata.xlsb</t>
        </is>
      </c>
    </row>
    <row r="5789" ht="13" customHeight="1">
      <c r="A5789" s="161" t="inlineStr">
        <is>
          <t>HTI</t>
        </is>
      </c>
      <c r="B5789" s="161" t="inlineStr">
        <is>
          <t>Haiti</t>
        </is>
      </c>
      <c r="C5789" s="161" t="inlineStr">
        <is>
          <t>Latin America &amp; Caribbean</t>
        </is>
      </c>
      <c r="D5789" s="161" t="inlineStr">
        <is>
          <t>Lower middle income</t>
        </is>
      </c>
      <c r="E5789" s="161" t="b">
        <v>0</v>
      </c>
      <c r="F5789" s="161" t="inlineStr">
        <is>
          <t>price_gasoline_usd_litre</t>
        </is>
      </c>
      <c r="G5789" s="161" t="n">
        <v>0.966</v>
      </c>
      <c r="H5789" s="161" t="inlineStr">
        <is>
          <t>2024</t>
        </is>
      </c>
      <c r="I5789" s="161" t="inlineStr">
        <is>
          <t>imffossilfuelsubsidiesdata.xlsb</t>
        </is>
      </c>
    </row>
    <row r="5790" ht="13" customHeight="1">
      <c r="A5790" s="161" t="inlineStr">
        <is>
          <t>HTI</t>
        </is>
      </c>
      <c r="B5790" s="161" t="inlineStr">
        <is>
          <t>Haiti</t>
        </is>
      </c>
      <c r="C5790" s="161" t="inlineStr">
        <is>
          <t>Latin America &amp; Caribbean</t>
        </is>
      </c>
      <c r="D5790" s="161" t="inlineStr">
        <is>
          <t>Lower middle income</t>
        </is>
      </c>
      <c r="E5790" s="161" t="b">
        <v>0</v>
      </c>
      <c r="F5790" s="161" t="inlineStr">
        <is>
          <t>price_electricity_residential_usd_kwh</t>
        </is>
      </c>
      <c r="G5790" s="161" t="n">
        <v>0.116</v>
      </c>
      <c r="H5790" s="161" t="inlineStr">
        <is>
          <t>2024</t>
        </is>
      </c>
      <c r="I5790" s="161" t="inlineStr">
        <is>
          <t>imffossilfuelsubsidiesdata.xlsb</t>
        </is>
      </c>
    </row>
    <row r="5791" ht="13" customHeight="1">
      <c r="A5791" s="161" t="inlineStr">
        <is>
          <t>HTI</t>
        </is>
      </c>
      <c r="B5791" s="161" t="inlineStr">
        <is>
          <t>Haiti</t>
        </is>
      </c>
      <c r="C5791" s="161" t="inlineStr">
        <is>
          <t>Latin America &amp; Caribbean</t>
        </is>
      </c>
      <c r="D5791" s="161" t="inlineStr">
        <is>
          <t>Lower middle income</t>
        </is>
      </c>
      <c r="E5791" s="161" t="b">
        <v>0</v>
      </c>
      <c r="F5791" s="161" t="inlineStr">
        <is>
          <t>price_electricity_industry_usd_kwh</t>
        </is>
      </c>
      <c r="G5791" s="161" t="n">
        <v>0.17</v>
      </c>
      <c r="H5791" s="161" t="inlineStr">
        <is>
          <t>2024</t>
        </is>
      </c>
      <c r="I5791" s="161" t="inlineStr">
        <is>
          <t>imffossilfuelsubsidiesdata.xlsb</t>
        </is>
      </c>
    </row>
    <row r="5792" ht="13" customHeight="1">
      <c r="A5792" s="161" t="inlineStr">
        <is>
          <t>HTI</t>
        </is>
      </c>
      <c r="B5792" s="161" t="inlineStr">
        <is>
          <t>Haiti</t>
        </is>
      </c>
      <c r="C5792" s="161" t="inlineStr">
        <is>
          <t>Latin America &amp; Caribbean</t>
        </is>
      </c>
      <c r="D5792" s="161" t="inlineStr">
        <is>
          <t>Lower middle income</t>
        </is>
      </c>
      <c r="E5792" s="161" t="b">
        <v>0</v>
      </c>
      <c r="F5792" s="161" t="inlineStr">
        <is>
          <t>price_gas_residential_usd_gj</t>
        </is>
      </c>
      <c r="G5792" s="161" t="n">
        <v>20.712</v>
      </c>
      <c r="H5792" s="161" t="inlineStr">
        <is>
          <t>2024</t>
        </is>
      </c>
      <c r="I5792" s="161" t="inlineStr">
        <is>
          <t>imffossilfuelsubsidiesdata.xlsb</t>
        </is>
      </c>
    </row>
    <row r="5793" ht="13" customHeight="1">
      <c r="A5793" s="161" t="inlineStr">
        <is>
          <t>HTI</t>
        </is>
      </c>
      <c r="B5793" s="161" t="inlineStr">
        <is>
          <t>Haiti</t>
        </is>
      </c>
      <c r="C5793" s="161" t="inlineStr">
        <is>
          <t>Latin America &amp; Caribbean</t>
        </is>
      </c>
      <c r="D5793" s="161" t="inlineStr">
        <is>
          <t>Lower middle income</t>
        </is>
      </c>
      <c r="E5793" s="161" t="b">
        <v>0</v>
      </c>
      <c r="F5793" s="161" t="inlineStr">
        <is>
          <t>price_gas_industry_usd_gj</t>
        </is>
      </c>
      <c r="G5793" s="161" t="n">
        <v>12.771</v>
      </c>
      <c r="H5793" s="161" t="inlineStr">
        <is>
          <t>2024</t>
        </is>
      </c>
      <c r="I5793" s="161" t="inlineStr">
        <is>
          <t>imffossilfuelsubsidiesdata.xlsb</t>
        </is>
      </c>
    </row>
    <row r="5794" ht="13" customHeight="1">
      <c r="A5794" s="161" t="inlineStr">
        <is>
          <t>HTI</t>
        </is>
      </c>
      <c r="B5794" s="161" t="inlineStr">
        <is>
          <t>Haiti</t>
        </is>
      </c>
      <c r="C5794" s="161" t="inlineStr">
        <is>
          <t>Latin America &amp; Caribbean</t>
        </is>
      </c>
      <c r="D5794" s="161" t="inlineStr">
        <is>
          <t>Lower middle income</t>
        </is>
      </c>
      <c r="E5794" s="161" t="b">
        <v>0</v>
      </c>
      <c r="F5794" s="161" t="inlineStr">
        <is>
          <t>price_gas_power_usd_gj</t>
        </is>
      </c>
      <c r="G5794" s="161" t="n">
        <v>11.447</v>
      </c>
      <c r="H5794" s="161" t="inlineStr">
        <is>
          <t>2024</t>
        </is>
      </c>
      <c r="I5794" s="161" t="inlineStr">
        <is>
          <t>imffossilfuelsubsidiesdata.xlsb</t>
        </is>
      </c>
    </row>
    <row r="5795" ht="13" customHeight="1">
      <c r="A5795" s="161" t="inlineStr">
        <is>
          <t>HTI</t>
        </is>
      </c>
      <c r="B5795" s="161" t="inlineStr">
        <is>
          <t>Haiti</t>
        </is>
      </c>
      <c r="C5795" s="161" t="inlineStr">
        <is>
          <t>Latin America &amp; Caribbean</t>
        </is>
      </c>
      <c r="D5795" s="161" t="inlineStr">
        <is>
          <t>Lower middle income</t>
        </is>
      </c>
      <c r="E5795" s="161" t="b">
        <v>0</v>
      </c>
      <c r="F5795" s="161" t="inlineStr">
        <is>
          <t>price_coal_residential_usd_gj</t>
        </is>
      </c>
      <c r="G5795" s="161" t="n">
        <v>12.193</v>
      </c>
      <c r="H5795" s="161" t="inlineStr">
        <is>
          <t>2024</t>
        </is>
      </c>
      <c r="I5795" s="161" t="inlineStr">
        <is>
          <t>imffossilfuelsubsidiesdata.xlsb</t>
        </is>
      </c>
    </row>
    <row r="5796" ht="13" customHeight="1">
      <c r="A5796" s="161" t="inlineStr">
        <is>
          <t>HTI</t>
        </is>
      </c>
      <c r="B5796" s="161" t="inlineStr">
        <is>
          <t>Haiti</t>
        </is>
      </c>
      <c r="C5796" s="161" t="inlineStr">
        <is>
          <t>Latin America &amp; Caribbean</t>
        </is>
      </c>
      <c r="D5796" s="161" t="inlineStr">
        <is>
          <t>Lower middle income</t>
        </is>
      </c>
      <c r="E5796" s="161" t="b">
        <v>0</v>
      </c>
      <c r="F5796" s="161" t="inlineStr">
        <is>
          <t>price_coal_industry_usd_gj</t>
        </is>
      </c>
      <c r="G5796" s="161" t="n">
        <v>7.124</v>
      </c>
      <c r="H5796" s="161" t="inlineStr">
        <is>
          <t>2024</t>
        </is>
      </c>
      <c r="I5796" s="161" t="inlineStr">
        <is>
          <t>imffossilfuelsubsidiesdata.xlsb</t>
        </is>
      </c>
    </row>
    <row r="5797" ht="13" customHeight="1">
      <c r="A5797" s="161" t="inlineStr">
        <is>
          <t>HTI</t>
        </is>
      </c>
      <c r="B5797" s="161" t="inlineStr">
        <is>
          <t>Haiti</t>
        </is>
      </c>
      <c r="C5797" s="161" t="inlineStr">
        <is>
          <t>Latin America &amp; Caribbean</t>
        </is>
      </c>
      <c r="D5797" s="161" t="inlineStr">
        <is>
          <t>Lower middle income</t>
        </is>
      </c>
      <c r="E5797" s="161" t="b">
        <v>0</v>
      </c>
      <c r="F5797" s="161" t="inlineStr">
        <is>
          <t>price_coal_power_usd_gj</t>
        </is>
      </c>
      <c r="G5797" s="161" t="n">
        <v>5.575</v>
      </c>
      <c r="H5797" s="161" t="inlineStr">
        <is>
          <t>2024</t>
        </is>
      </c>
      <c r="I5797" s="161" t="inlineStr">
        <is>
          <t>imffossilfuelsubsidiesdata.xlsb</t>
        </is>
      </c>
    </row>
    <row r="5798" ht="13" customHeight="1">
      <c r="A5798" s="161" t="inlineStr">
        <is>
          <t>HTI</t>
        </is>
      </c>
      <c r="B5798" s="161" t="inlineStr">
        <is>
          <t>Haiti</t>
        </is>
      </c>
      <c r="C5798" s="161" t="inlineStr">
        <is>
          <t>Latin America &amp; Caribbean</t>
        </is>
      </c>
      <c r="D5798" s="161" t="inlineStr">
        <is>
          <t>Lower middle income</t>
        </is>
      </c>
      <c r="E5798" s="161" t="b">
        <v>0</v>
      </c>
      <c r="F5798" s="161" t="inlineStr">
        <is>
          <t>power_market_structure</t>
        </is>
      </c>
      <c r="G5798" s="161" t="n">
        <v>2</v>
      </c>
      <c r="H5798" s="161" t="inlineStr">
        <is>
          <t>2013</t>
        </is>
      </c>
      <c r="I5798" s="161" t="inlineStr">
        <is>
          <t>dataverse_files.zip</t>
        </is>
      </c>
    </row>
    <row r="5799" ht="13" customHeight="1">
      <c r="A5799" s="161" t="inlineStr">
        <is>
          <t>HTI</t>
        </is>
      </c>
      <c r="B5799" s="161" t="inlineStr">
        <is>
          <t>Haiti</t>
        </is>
      </c>
      <c r="C5799" s="161" t="inlineStr">
        <is>
          <t>Latin America &amp; Caribbean</t>
        </is>
      </c>
      <c r="D5799" s="161" t="inlineStr">
        <is>
          <t>Lower middle income</t>
        </is>
      </c>
      <c r="E5799" s="161" t="b">
        <v>0</v>
      </c>
      <c r="F5799" s="161" t="inlineStr">
        <is>
          <t>independent_regulator</t>
        </is>
      </c>
      <c r="G5799" s="161" t="n">
        <v>0</v>
      </c>
      <c r="H5799" s="161" t="inlineStr">
        <is>
          <t>2013</t>
        </is>
      </c>
      <c r="I5799" s="161" t="inlineStr">
        <is>
          <t>dataverse_files.zip</t>
        </is>
      </c>
    </row>
    <row r="5800" ht="13" customHeight="1">
      <c r="A5800" s="161" t="inlineStr">
        <is>
          <t>HTI</t>
        </is>
      </c>
      <c r="B5800" s="161" t="inlineStr">
        <is>
          <t>Haiti</t>
        </is>
      </c>
      <c r="C5800" s="161" t="inlineStr">
        <is>
          <t>Latin America &amp; Caribbean</t>
        </is>
      </c>
      <c r="D5800" s="161" t="inlineStr">
        <is>
          <t>Lower middle income</t>
        </is>
      </c>
      <c r="E5800" s="161" t="b">
        <v>0</v>
      </c>
      <c r="F5800" s="161" t="inlineStr">
        <is>
          <t>generation_unbundled</t>
        </is>
      </c>
      <c r="G5800" s="161" t="n">
        <v>0</v>
      </c>
      <c r="H5800" s="161" t="inlineStr">
        <is>
          <t>2013</t>
        </is>
      </c>
      <c r="I5800" s="161" t="inlineStr">
        <is>
          <t>dataverse_files.zip</t>
        </is>
      </c>
    </row>
    <row r="5801" ht="13" customHeight="1">
      <c r="A5801" s="161" t="inlineStr">
        <is>
          <t>HTI</t>
        </is>
      </c>
      <c r="B5801" s="161" t="inlineStr">
        <is>
          <t>Haiti</t>
        </is>
      </c>
      <c r="C5801" s="161" t="inlineStr">
        <is>
          <t>Latin America &amp; Caribbean</t>
        </is>
      </c>
      <c r="D5801" s="161" t="inlineStr">
        <is>
          <t>Lower middle income</t>
        </is>
      </c>
      <c r="E5801" s="161" t="b">
        <v>0</v>
      </c>
      <c r="F5801" s="161" t="inlineStr">
        <is>
          <t>rise_renewable_energy_score</t>
        </is>
      </c>
      <c r="G5801" s="161" t="n">
        <v>5.648</v>
      </c>
      <c r="H5801" s="161" t="inlineStr">
        <is>
          <t>2023</t>
        </is>
      </c>
      <c r="I5801" s="161" t="inlineStr">
        <is>
          <t>WB_RISE_WIDEF.csv</t>
        </is>
      </c>
    </row>
    <row r="5802" ht="13" customHeight="1">
      <c r="A5802" s="161" t="inlineStr">
        <is>
          <t>HTI</t>
        </is>
      </c>
      <c r="B5802" s="161" t="inlineStr">
        <is>
          <t>Haiti</t>
        </is>
      </c>
      <c r="C5802" s="161" t="inlineStr">
        <is>
          <t>Latin America &amp; Caribbean</t>
        </is>
      </c>
      <c r="D5802" s="161" t="inlineStr">
        <is>
          <t>Lower middle income</t>
        </is>
      </c>
      <c r="E5802" s="161" t="b">
        <v>0</v>
      </c>
      <c r="F5802" s="161" t="inlineStr">
        <is>
          <t>rise_level_playing_field_score</t>
        </is>
      </c>
      <c r="G5802" s="161" t="n">
        <v>0</v>
      </c>
      <c r="H5802" s="161" t="inlineStr">
        <is>
          <t>2023</t>
        </is>
      </c>
      <c r="I5802" s="161" t="inlineStr">
        <is>
          <t>WB_RISE_WIDEF.csv</t>
        </is>
      </c>
    </row>
    <row r="5803" ht="13" customHeight="1">
      <c r="A5803" s="161" t="inlineStr">
        <is>
          <t>HTI</t>
        </is>
      </c>
      <c r="B5803" s="161" t="inlineStr">
        <is>
          <t>Haiti</t>
        </is>
      </c>
      <c r="C5803" s="161" t="inlineStr">
        <is>
          <t>Latin America &amp; Caribbean</t>
        </is>
      </c>
      <c r="D5803" s="161" t="inlineStr">
        <is>
          <t>Lower middle income</t>
        </is>
      </c>
      <c r="E5803" s="161" t="b">
        <v>0</v>
      </c>
      <c r="F5803" s="161" t="inlineStr">
        <is>
          <t>rise_ee_financing_mechanisms_score</t>
        </is>
      </c>
      <c r="G5803" s="161" t="n">
        <v>33.333</v>
      </c>
      <c r="H5803" s="161" t="inlineStr">
        <is>
          <t>2023</t>
        </is>
      </c>
      <c r="I5803" s="161" t="inlineStr">
        <is>
          <t>WB_RISE_WIDEF.csv</t>
        </is>
      </c>
    </row>
    <row r="5804" ht="13" customHeight="1">
      <c r="A5804" s="161" t="inlineStr">
        <is>
          <t>HTI</t>
        </is>
      </c>
      <c r="B5804" s="161" t="inlineStr">
        <is>
          <t>Haiti</t>
        </is>
      </c>
      <c r="C5804" s="161" t="inlineStr">
        <is>
          <t>Latin America &amp; Caribbean</t>
        </is>
      </c>
      <c r="D5804" s="161" t="inlineStr">
        <is>
          <t>Lower middle income</t>
        </is>
      </c>
      <c r="E5804" s="161" t="b">
        <v>0</v>
      </c>
      <c r="F5804" s="161" t="inlineStr">
        <is>
          <t>revenue_pct_gdp</t>
        </is>
      </c>
      <c r="G5804" s="161" t="n">
        <v>12.21</v>
      </c>
      <c r="H5804" s="161" t="inlineStr">
        <is>
          <t>2024</t>
        </is>
      </c>
      <c r="I5804" s="161" t="inlineStr">
        <is>
          <t>dataset_2026-08-26T13_41_09_874550254Z_DEFAULT_INTEGRATION_IMF_RES_WEO_9_0_0.csv</t>
        </is>
      </c>
    </row>
    <row r="5805" ht="13" customHeight="1">
      <c r="A5805" s="161" t="inlineStr">
        <is>
          <t>HTI</t>
        </is>
      </c>
      <c r="B5805" s="161" t="inlineStr">
        <is>
          <t>Haiti</t>
        </is>
      </c>
      <c r="C5805" s="161" t="inlineStr">
        <is>
          <t>Latin America &amp; Caribbean</t>
        </is>
      </c>
      <c r="D5805" s="161" t="inlineStr">
        <is>
          <t>Lower middle income</t>
        </is>
      </c>
      <c r="E5805" s="161" t="b">
        <v>0</v>
      </c>
      <c r="F5805" s="161" t="inlineStr">
        <is>
          <t>primary_balance_pct_gdp</t>
        </is>
      </c>
      <c r="G5805" s="161" t="n">
        <v>7.189</v>
      </c>
      <c r="H5805" s="161" t="inlineStr">
        <is>
          <t>2024</t>
        </is>
      </c>
      <c r="I5805" s="161" t="inlineStr">
        <is>
          <t>dataset_2026-08-26T13_41_09_874550254Z_DEFAULT_INTEGRATION_IMF_RES_WEO_9_0_0.csv</t>
        </is>
      </c>
    </row>
    <row r="5806" ht="13" customHeight="1">
      <c r="A5806" s="161" t="inlineStr">
        <is>
          <t>HTI</t>
        </is>
      </c>
      <c r="B5806" s="161" t="inlineStr">
        <is>
          <t>Haiti</t>
        </is>
      </c>
      <c r="C5806" s="161" t="inlineStr">
        <is>
          <t>Latin America &amp; Caribbean</t>
        </is>
      </c>
      <c r="D5806" s="161" t="inlineStr">
        <is>
          <t>Lower middle income</t>
        </is>
      </c>
      <c r="E5806" s="161" t="b">
        <v>0</v>
      </c>
      <c r="F5806" s="161" t="inlineStr">
        <is>
          <t>current_account_pct_gdp</t>
        </is>
      </c>
      <c r="G5806" s="161" t="n">
        <v>-0.574</v>
      </c>
      <c r="H5806" s="161" t="inlineStr">
        <is>
          <t>2024</t>
        </is>
      </c>
      <c r="I5806" s="161" t="inlineStr">
        <is>
          <t>dataset_2026-08-26T13_41_09_874550254Z_DEFAULT_INTEGRATION_IMF_RES_WEO_9_0_0.csv</t>
        </is>
      </c>
    </row>
    <row r="5807" ht="13" customHeight="1">
      <c r="A5807" s="161" t="inlineStr">
        <is>
          <t>HTI</t>
        </is>
      </c>
      <c r="B5807" s="161" t="inlineStr">
        <is>
          <t>Haiti</t>
        </is>
      </c>
      <c r="C5807" s="161" t="inlineStr">
        <is>
          <t>Latin America &amp; Caribbean</t>
        </is>
      </c>
      <c r="D5807" s="161" t="inlineStr">
        <is>
          <t>Lower middle income</t>
        </is>
      </c>
      <c r="E5807" s="161" t="b">
        <v>0</v>
      </c>
      <c r="F5807" s="161" t="inlineStr">
        <is>
          <t>gross_capital_formation_pct_gdp</t>
        </is>
      </c>
      <c r="G5807" s="161" t="n">
        <v>9.939</v>
      </c>
      <c r="H5807" s="161" t="inlineStr">
        <is>
          <t>2024</t>
        </is>
      </c>
      <c r="I5807" s="161" t="inlineStr">
        <is>
          <t>dataset_2026-08-26T13_41_09_874550254Z_DEFAULT_INTEGRATION_IMF_RES_WEO_9_0_0.csv</t>
        </is>
      </c>
    </row>
    <row r="5808" ht="13" customHeight="1">
      <c r="A5808" s="161" t="inlineStr">
        <is>
          <t>HTI</t>
        </is>
      </c>
      <c r="B5808" s="161" t="inlineStr">
        <is>
          <t>Haiti</t>
        </is>
      </c>
      <c r="C5808" s="161" t="inlineStr">
        <is>
          <t>Latin America &amp; Caribbean</t>
        </is>
      </c>
      <c r="D5808" s="161" t="inlineStr">
        <is>
          <t>Lower middle income</t>
        </is>
      </c>
      <c r="E5808" s="161" t="b">
        <v>0</v>
      </c>
      <c r="F5808" s="161" t="inlineStr">
        <is>
          <t>real_gdp_growth_5y_avg_pct</t>
        </is>
      </c>
      <c r="G5808" s="161" t="n">
        <v>-2.574</v>
      </c>
      <c r="H5808" s="161" t="inlineStr">
        <is>
          <t>2020-2024 avg</t>
        </is>
      </c>
      <c r="I5808" s="161" t="inlineStr">
        <is>
          <t>dataset_2026-08-26T13_41_09_874550254Z_DEFAULT_INTEGRATION_IMF_RES_WEO_9_0_0.csv (derived)</t>
        </is>
      </c>
    </row>
    <row r="5809" ht="13" customHeight="1">
      <c r="A5809" s="161" t="inlineStr">
        <is>
          <t>HTI</t>
        </is>
      </c>
      <c r="B5809" s="161" t="inlineStr">
        <is>
          <t>Haiti</t>
        </is>
      </c>
      <c r="C5809" s="161" t="inlineStr">
        <is>
          <t>Latin America &amp; Caribbean</t>
        </is>
      </c>
      <c r="D5809" s="161" t="inlineStr">
        <is>
          <t>Lower middle income</t>
        </is>
      </c>
      <c r="E5809" s="161" t="b">
        <v>0</v>
      </c>
      <c r="F5809" s="161" t="inlineStr">
        <is>
          <t>int_budget_need_2030_pct_gdp</t>
        </is>
      </c>
      <c r="G5809" s="161" t="n">
        <v>0.751</v>
      </c>
      <c r="H5809" s="161" t="inlineStr">
        <is>
          <t>2030</t>
        </is>
      </c>
      <c r="I5809" s="161" t="inlineStr">
        <is>
          <t>integrated_results.csv (MacroFiscalModels v0.1, model output)</t>
        </is>
      </c>
    </row>
    <row r="5810" ht="13" customHeight="1">
      <c r="A5810" s="161" t="inlineStr">
        <is>
          <t>HTI</t>
        </is>
      </c>
      <c r="B5810" s="161" t="inlineStr">
        <is>
          <t>Haiti</t>
        </is>
      </c>
      <c r="C5810" s="161" t="inlineStr">
        <is>
          <t>Latin America &amp; Caribbean</t>
        </is>
      </c>
      <c r="D5810" s="161" t="inlineStr">
        <is>
          <t>Lower middle income</t>
        </is>
      </c>
      <c r="E5810" s="161" t="b">
        <v>0</v>
      </c>
      <c r="F5810" s="161" t="inlineStr">
        <is>
          <t>int_pricing_revenue_2030_pct_gdp</t>
        </is>
      </c>
      <c r="G5810" s="161" t="n">
        <v>0.003</v>
      </c>
      <c r="H5810" s="161" t="inlineStr">
        <is>
          <t>2030</t>
        </is>
      </c>
      <c r="I5810" s="161" t="inlineStr">
        <is>
          <t>integrated_results.csv (MacroFiscalModels v0.1, model output)</t>
        </is>
      </c>
    </row>
    <row r="5811" ht="13" customHeight="1">
      <c r="A5811" s="161" t="inlineStr">
        <is>
          <t>HTI</t>
        </is>
      </c>
      <c r="B5811" s="161" t="inlineStr">
        <is>
          <t>Haiti</t>
        </is>
      </c>
      <c r="C5811" s="161" t="inlineStr">
        <is>
          <t>Latin America &amp; Caribbean</t>
        </is>
      </c>
      <c r="D5811" s="161" t="inlineStr">
        <is>
          <t>Lower middle income</t>
        </is>
      </c>
      <c r="E5811" s="161" t="b">
        <v>0</v>
      </c>
      <c r="F5811" s="161" t="inlineStr">
        <is>
          <t>int_financing_gap_2030_pct_gdp</t>
        </is>
      </c>
      <c r="G5811" s="161" t="n">
        <v>0.749</v>
      </c>
      <c r="H5811" s="161" t="inlineStr">
        <is>
          <t>2030</t>
        </is>
      </c>
      <c r="I5811" s="161" t="inlineStr">
        <is>
          <t>integrated_results.csv (MacroFiscalModels v0.1, model output)</t>
        </is>
      </c>
    </row>
    <row r="5812" ht="13" customHeight="1">
      <c r="A5812" s="161" t="inlineStr">
        <is>
          <t>HTI</t>
        </is>
      </c>
      <c r="B5812" s="161" t="inlineStr">
        <is>
          <t>Haiti</t>
        </is>
      </c>
      <c r="C5812" s="161" t="inlineStr">
        <is>
          <t>Latin America &amp; Caribbean</t>
        </is>
      </c>
      <c r="D5812" s="161" t="inlineStr">
        <is>
          <t>Lower middle income</t>
        </is>
      </c>
      <c r="E5812" s="161" t="b">
        <v>0</v>
      </c>
      <c r="F5812" s="161" t="inlineStr">
        <is>
          <t>int_gdp_dev_2050_pct</t>
        </is>
      </c>
      <c r="G5812" s="161" t="n">
        <v>5.086</v>
      </c>
      <c r="H5812" s="161" t="inlineStr">
        <is>
          <t>2050</t>
        </is>
      </c>
      <c r="I5812" s="161" t="inlineStr">
        <is>
          <t>integrated_results.csv (MacroFiscalModels v0.1, model output)</t>
        </is>
      </c>
    </row>
    <row r="5813" ht="13" customHeight="1">
      <c r="A5813" s="161" t="inlineStr">
        <is>
          <t>HTI</t>
        </is>
      </c>
      <c r="B5813" s="161" t="inlineStr">
        <is>
          <t>Haiti</t>
        </is>
      </c>
      <c r="C5813" s="161" t="inlineStr">
        <is>
          <t>Latin America &amp; Caribbean</t>
        </is>
      </c>
      <c r="D5813" s="161" t="inlineStr">
        <is>
          <t>Lower middle income</t>
        </is>
      </c>
      <c r="E5813" s="161" t="b">
        <v>0</v>
      </c>
      <c r="F5813" s="161" t="inlineStr">
        <is>
          <t>int_debt_2050_pct_gdp</t>
        </is>
      </c>
      <c r="G5813" s="161" t="n">
        <v>25.94</v>
      </c>
      <c r="H5813" s="161" t="inlineStr">
        <is>
          <t>2050</t>
        </is>
      </c>
      <c r="I5813" s="161" t="inlineStr">
        <is>
          <t>integrated_results.csv (MacroFiscalModels v0.1, model output)</t>
        </is>
      </c>
    </row>
    <row r="5814" ht="13" customHeight="1">
      <c r="A5814" s="161" t="inlineStr">
        <is>
          <t>HTI</t>
        </is>
      </c>
      <c r="B5814" s="161" t="inlineStr">
        <is>
          <t>Haiti</t>
        </is>
      </c>
      <c r="C5814" s="161" t="inlineStr">
        <is>
          <t>Latin America &amp; Caribbean</t>
        </is>
      </c>
      <c r="D5814" s="161" t="inlineStr">
        <is>
          <t>Lower middle income</t>
        </is>
      </c>
      <c r="E5814" s="161" t="b">
        <v>0</v>
      </c>
      <c r="F5814" s="161" t="inlineStr">
        <is>
          <t>int_dsf_risk_code</t>
        </is>
      </c>
      <c r="G5814" s="161" t="n">
        <v>1</v>
      </c>
      <c r="H5814" s="161" t="inlineStr">
        <is>
          <t>2034</t>
        </is>
      </c>
      <c r="I5814" s="161" t="inlineStr">
        <is>
          <t>integrated_results.csv (MacroFiscalModels v0.1, model output)</t>
        </is>
      </c>
    </row>
    <row r="5815" ht="13" customHeight="1">
      <c r="A5815" s="161" t="inlineStr">
        <is>
          <t>HND</t>
        </is>
      </c>
      <c r="B5815" s="161" t="inlineStr">
        <is>
          <t>Honduras</t>
        </is>
      </c>
      <c r="C5815" s="161" t="inlineStr">
        <is>
          <t>Latin America &amp; Caribbean</t>
        </is>
      </c>
      <c r="D5815" s="161" t="inlineStr">
        <is>
          <t>Lower middle income</t>
        </is>
      </c>
      <c r="E5815" s="161" t="b">
        <v>1</v>
      </c>
      <c r="F5815" s="161" t="inlineStr">
        <is>
          <t>interest_to_revenue_pct</t>
        </is>
      </c>
      <c r="G5815" s="161" t="n">
        <v>3.064</v>
      </c>
      <c r="H5815" s="161" t="inlineStr">
        <is>
          <t>2024</t>
        </is>
      </c>
      <c r="I5815" s="161" t="inlineStr">
        <is>
          <t>dataset_2026-08-26T13_41_09_874550254Z_DEFAULT_INTEGRATION_IMF_RES_WEO_9_0_0.csv (derived)</t>
        </is>
      </c>
    </row>
    <row r="5816" ht="13" customHeight="1">
      <c r="A5816" s="161" t="inlineStr">
        <is>
          <t>HND</t>
        </is>
      </c>
      <c r="B5816" s="161" t="inlineStr">
        <is>
          <t>Honduras</t>
        </is>
      </c>
      <c r="C5816" s="161" t="inlineStr">
        <is>
          <t>Latin America &amp; Caribbean</t>
        </is>
      </c>
      <c r="D5816" s="161" t="inlineStr">
        <is>
          <t>Lower middle income</t>
        </is>
      </c>
      <c r="E5816" s="161" t="b">
        <v>1</v>
      </c>
      <c r="F5816" s="161" t="inlineStr">
        <is>
          <t>interest_pct_gdp</t>
        </is>
      </c>
      <c r="G5816" s="161" t="n">
        <v>0.752</v>
      </c>
      <c r="H5816" s="161" t="inlineStr">
        <is>
          <t>2024</t>
        </is>
      </c>
      <c r="I5816" s="161" t="inlineStr">
        <is>
          <t>dataset_2026-08-26T13_41_09_874550254Z_DEFAULT_INTEGRATION_IMF_RES_WEO_9_0_0.csv (derived)</t>
        </is>
      </c>
    </row>
    <row r="5817" ht="13" customHeight="1">
      <c r="A5817" s="161" t="inlineStr">
        <is>
          <t>HND</t>
        </is>
      </c>
      <c r="B5817" s="161" t="inlineStr">
        <is>
          <t>Honduras</t>
        </is>
      </c>
      <c r="C5817" s="161" t="inlineStr">
        <is>
          <t>Latin America &amp; Caribbean</t>
        </is>
      </c>
      <c r="D5817" s="161" t="inlineStr">
        <is>
          <t>Lower middle income</t>
        </is>
      </c>
      <c r="E5817" s="161" t="b">
        <v>1</v>
      </c>
      <c r="F5817" s="161" t="inlineStr">
        <is>
          <t>gross_debt_pct_gdp</t>
        </is>
      </c>
      <c r="G5817" s="161" t="n">
        <v>41.503</v>
      </c>
      <c r="H5817" s="161" t="inlineStr">
        <is>
          <t>2024</t>
        </is>
      </c>
      <c r="I5817" s="161" t="inlineStr">
        <is>
          <t>dataset_2026-08-26T13_41_09_874550254Z_DEFAULT_INTEGRATION_IMF_RES_WEO_9_0_0.csv</t>
        </is>
      </c>
    </row>
    <row r="5818" ht="13" customHeight="1">
      <c r="A5818" s="161" t="inlineStr">
        <is>
          <t>HND</t>
        </is>
      </c>
      <c r="B5818" s="161" t="inlineStr">
        <is>
          <t>Honduras</t>
        </is>
      </c>
      <c r="C5818" s="161" t="inlineStr">
        <is>
          <t>Latin America &amp; Caribbean</t>
        </is>
      </c>
      <c r="D5818" s="161" t="inlineStr">
        <is>
          <t>Lower middle income</t>
        </is>
      </c>
      <c r="E5818" s="161" t="b">
        <v>1</v>
      </c>
      <c r="F5818" s="161" t="inlineStr">
        <is>
          <t>tax_revenue_pct_gdp</t>
        </is>
      </c>
      <c r="G5818" s="161" t="n">
        <v>17.531</v>
      </c>
      <c r="H5818" s="161" t="inlineStr">
        <is>
          <t>2024</t>
        </is>
      </c>
      <c r="I5818" s="161" t="inlineStr">
        <is>
          <t>world-imf2026.xlsx</t>
        </is>
      </c>
    </row>
    <row r="5819" ht="13" customHeight="1">
      <c r="A5819" s="161" t="inlineStr">
        <is>
          <t>HND</t>
        </is>
      </c>
      <c r="B5819" s="161" t="inlineStr">
        <is>
          <t>Honduras</t>
        </is>
      </c>
      <c r="C5819" s="161" t="inlineStr">
        <is>
          <t>Latin America &amp; Caribbean</t>
        </is>
      </c>
      <c r="D5819" s="161" t="inlineStr">
        <is>
          <t>Lower middle income</t>
        </is>
      </c>
      <c r="E5819" s="161" t="b">
        <v>1</v>
      </c>
      <c r="F5819" s="161" t="inlineStr">
        <is>
          <t>capex_execution_rate_pct</t>
        </is>
      </c>
      <c r="G5819" s="161" t="n">
        <v>82.578</v>
      </c>
      <c r="H5819" s="161" t="inlineStr">
        <is>
          <t>2022</t>
        </is>
      </c>
      <c r="I5819" s="161" t="inlineStr">
        <is>
          <t>WB_BOOST_WIDEF.csv</t>
        </is>
      </c>
    </row>
    <row r="5820" ht="13" customHeight="1">
      <c r="A5820" s="161" t="inlineStr">
        <is>
          <t>HND</t>
        </is>
      </c>
      <c r="B5820" s="161" t="inlineStr">
        <is>
          <t>Honduras</t>
        </is>
      </c>
      <c r="C5820" s="161" t="inlineStr">
        <is>
          <t>Latin America &amp; Caribbean</t>
        </is>
      </c>
      <c r="D5820" s="161" t="inlineStr">
        <is>
          <t>Lower middle income</t>
        </is>
      </c>
      <c r="E5820" s="161" t="b">
        <v>1</v>
      </c>
      <c r="F5820" s="161" t="inlineStr">
        <is>
          <t>climate_pfm_diagnostic_on_record</t>
        </is>
      </c>
      <c r="G5820" s="161" t="n">
        <v>1</v>
      </c>
      <c r="H5820" s="161" t="inlineStr">
        <is>
          <t>2022</t>
        </is>
      </c>
      <c r="I5820" s="161" t="inlineStr">
        <is>
          <t>UNDP-Global-Climate-Public-Finance-Review-2022.pdf (Table 4.2)</t>
        </is>
      </c>
    </row>
    <row r="5821" ht="13" customHeight="1">
      <c r="A5821" s="161" t="inlineStr">
        <is>
          <t>HND</t>
        </is>
      </c>
      <c r="B5821" s="161" t="inlineStr">
        <is>
          <t>Honduras</t>
        </is>
      </c>
      <c r="C5821" s="161" t="inlineStr">
        <is>
          <t>Latin America &amp; Caribbean</t>
        </is>
      </c>
      <c r="D5821" s="161" t="inlineStr">
        <is>
          <t>Lower middle income</t>
        </is>
      </c>
      <c r="E5821" s="161" t="b">
        <v>1</v>
      </c>
      <c r="F5821" s="161" t="inlineStr">
        <is>
          <t>wacc_solar_real_aftertax_pct</t>
        </is>
      </c>
      <c r="G5821" s="161" t="n">
        <v>4.6</v>
      </c>
      <c r="H5821" s="161" t="inlineStr">
        <is>
          <t>2021</t>
        </is>
      </c>
      <c r="I5821" s="161" t="inlineStr">
        <is>
          <t>IRENA_Cost_of_financing_renewable_power_Appendix_2023.pdf</t>
        </is>
      </c>
    </row>
    <row r="5822" ht="13" customHeight="1">
      <c r="A5822" s="161" t="inlineStr">
        <is>
          <t>HND</t>
        </is>
      </c>
      <c r="B5822" s="161" t="inlineStr">
        <is>
          <t>Honduras</t>
        </is>
      </c>
      <c r="C5822" s="161" t="inlineStr">
        <is>
          <t>Latin America &amp; Caribbean</t>
        </is>
      </c>
      <c r="D5822" s="161" t="inlineStr">
        <is>
          <t>Lower middle income</t>
        </is>
      </c>
      <c r="E5822" s="161" t="b">
        <v>1</v>
      </c>
      <c r="F5822" s="161" t="inlineStr">
        <is>
          <t>wacc_n_sources</t>
        </is>
      </c>
      <c r="G5822" s="161" t="n">
        <v>1</v>
      </c>
      <c r="H5822" s="161" t="inlineStr">
        <is>
          <t>2021-2024</t>
        </is>
      </c>
      <c r="I5822" s="161" t="inlineStr">
        <is>
          <t>IRENA / Steffen et al. / IEA</t>
        </is>
      </c>
    </row>
    <row r="5823" ht="13" customHeight="1">
      <c r="A5823" s="161" t="inlineStr">
        <is>
          <t>HND</t>
        </is>
      </c>
      <c r="B5823" s="161" t="inlineStr">
        <is>
          <t>Honduras</t>
        </is>
      </c>
      <c r="C5823" s="161" t="inlineStr">
        <is>
          <t>Latin America &amp; Caribbean</t>
        </is>
      </c>
      <c r="D5823" s="161" t="inlineStr">
        <is>
          <t>Lower middle income</t>
        </is>
      </c>
      <c r="E5823" s="161" t="b">
        <v>1</v>
      </c>
      <c r="F5823" s="161" t="inlineStr">
        <is>
          <t>ids_official_private_rate_spread_pp</t>
        </is>
      </c>
      <c r="G5823" s="161" t="n">
        <v>3.27</v>
      </c>
      <c r="H5823" s="161" t="inlineStr">
        <is>
          <t>2024</t>
        </is>
      </c>
      <c r="I5823" s="161" t="inlineStr">
        <is>
          <t>P_Data_Extract_From_International_Debt_Statistics__2_.xlsx</t>
        </is>
      </c>
    </row>
    <row r="5824" ht="13" customHeight="1">
      <c r="A5824" s="161" t="inlineStr">
        <is>
          <t>HND</t>
        </is>
      </c>
      <c r="B5824" s="161" t="inlineStr">
        <is>
          <t>Honduras</t>
        </is>
      </c>
      <c r="C5824" s="161" t="inlineStr">
        <is>
          <t>Latin America &amp; Caribbean</t>
        </is>
      </c>
      <c r="D5824" s="161" t="inlineStr">
        <is>
          <t>Lower middle income</t>
        </is>
      </c>
      <c r="E5824" s="161" t="b">
        <v>1</v>
      </c>
      <c r="F5824" s="161" t="inlineStr">
        <is>
          <t>ids_private_creditor_rate_pct</t>
        </is>
      </c>
      <c r="G5824" s="161" t="n">
        <v>8.625</v>
      </c>
      <c r="H5824" s="161" t="inlineStr">
        <is>
          <t>2024</t>
        </is>
      </c>
      <c r="I5824" s="161" t="inlineStr">
        <is>
          <t>P_Data_Extract_From_International_Debt_Statistics__2_.xlsx</t>
        </is>
      </c>
    </row>
    <row r="5825" ht="13" customHeight="1">
      <c r="A5825" s="161" t="inlineStr">
        <is>
          <t>HND</t>
        </is>
      </c>
      <c r="B5825" s="161" t="inlineStr">
        <is>
          <t>Honduras</t>
        </is>
      </c>
      <c r="C5825" s="161" t="inlineStr">
        <is>
          <t>Latin America &amp; Caribbean</t>
        </is>
      </c>
      <c r="D5825" s="161" t="inlineStr">
        <is>
          <t>Lower middle income</t>
        </is>
      </c>
      <c r="E5825" s="161" t="b">
        <v>1</v>
      </c>
      <c r="F5825" s="161" t="inlineStr">
        <is>
          <t>ids_avg_maturity_years</t>
        </is>
      </c>
      <c r="G5825" s="161" t="n">
        <v>19.19</v>
      </c>
      <c r="H5825" s="161" t="inlineStr">
        <is>
          <t>2024</t>
        </is>
      </c>
      <c r="I5825" s="161" t="inlineStr">
        <is>
          <t>P_Data_Extract_From_International_Debt_Statistics__2_.xlsx</t>
        </is>
      </c>
    </row>
    <row r="5826" ht="13" customHeight="1">
      <c r="A5826" s="161" t="inlineStr">
        <is>
          <t>HND</t>
        </is>
      </c>
      <c r="B5826" s="161" t="inlineStr">
        <is>
          <t>Honduras</t>
        </is>
      </c>
      <c r="C5826" s="161" t="inlineStr">
        <is>
          <t>Latin America &amp; Caribbean</t>
        </is>
      </c>
      <c r="D5826" s="161" t="inlineStr">
        <is>
          <t>Lower middle income</t>
        </is>
      </c>
      <c r="E5826" s="161" t="b">
        <v>1</v>
      </c>
      <c r="F5826" s="161" t="inlineStr">
        <is>
          <t>mitigation_finance_received_pct_gdp</t>
        </is>
      </c>
      <c r="G5826" s="161" t="n">
        <v>1.05</v>
      </c>
      <c r="H5826" s="161" t="inlineStr">
        <is>
          <t>2024</t>
        </is>
      </c>
      <c r="I5826" s="161" t="inlineStr">
        <is>
          <t>CRDF-RP_2024.xlsx + WEO</t>
        </is>
      </c>
    </row>
    <row r="5827" ht="13" customHeight="1">
      <c r="A5827" s="161" t="inlineStr">
        <is>
          <t>HND</t>
        </is>
      </c>
      <c r="B5827" s="161" t="inlineStr">
        <is>
          <t>Honduras</t>
        </is>
      </c>
      <c r="C5827" s="161" t="inlineStr">
        <is>
          <t>Latin America &amp; Caribbean</t>
        </is>
      </c>
      <c r="D5827" s="161" t="inlineStr">
        <is>
          <t>Lower middle income</t>
        </is>
      </c>
      <c r="E5827" s="161" t="b">
        <v>1</v>
      </c>
      <c r="F5827" s="161" t="inlineStr">
        <is>
          <t>ids_multilateral_share_pct</t>
        </is>
      </c>
      <c r="G5827" s="161" t="n">
        <v>66.379</v>
      </c>
      <c r="H5827" s="161" t="inlineStr">
        <is>
          <t>2024</t>
        </is>
      </c>
      <c r="I5827" s="161" t="inlineStr">
        <is>
          <t>P_Data_Extract_From_International_Debt_Statistics__2_.xlsx</t>
        </is>
      </c>
    </row>
    <row r="5828" ht="13" customHeight="1">
      <c r="A5828" s="161" t="inlineStr">
        <is>
          <t>HND</t>
        </is>
      </c>
      <c r="B5828" s="161" t="inlineStr">
        <is>
          <t>Honduras</t>
        </is>
      </c>
      <c r="C5828" s="161" t="inlineStr">
        <is>
          <t>Latin America &amp; Caribbean</t>
        </is>
      </c>
      <c r="D5828" s="161" t="inlineStr">
        <is>
          <t>Lower middle income</t>
        </is>
      </c>
      <c r="E5828" s="161" t="b">
        <v>1</v>
      </c>
      <c r="F5828" s="161" t="inlineStr">
        <is>
          <t>ids_private_creditor_share_pct</t>
        </is>
      </c>
      <c r="G5828" s="161" t="n">
        <v>22.981</v>
      </c>
      <c r="H5828" s="161" t="inlineStr">
        <is>
          <t>2024</t>
        </is>
      </c>
      <c r="I5828" s="161" t="inlineStr">
        <is>
          <t>P_Data_Extract_From_International_Debt_Statistics__2_.xlsx</t>
        </is>
      </c>
    </row>
    <row r="5829" ht="13" customHeight="1">
      <c r="A5829" s="161" t="inlineStr">
        <is>
          <t>HND</t>
        </is>
      </c>
      <c r="B5829" s="161" t="inlineStr">
        <is>
          <t>Honduras</t>
        </is>
      </c>
      <c r="C5829" s="161" t="inlineStr">
        <is>
          <t>Latin America &amp; Caribbean</t>
        </is>
      </c>
      <c r="D5829" s="161" t="inlineStr">
        <is>
          <t>Lower middle income</t>
        </is>
      </c>
      <c r="E5829" s="161" t="b">
        <v>1</v>
      </c>
      <c r="F5829" s="161" t="inlineStr">
        <is>
          <t>ids_usd_share_ppg_debt_pct</t>
        </is>
      </c>
      <c r="G5829" s="161" t="n">
        <v>94.035</v>
      </c>
      <c r="H5829" s="161" t="inlineStr">
        <is>
          <t>2024</t>
        </is>
      </c>
      <c r="I5829" s="161" t="inlineStr">
        <is>
          <t>P_Data_Extract_From_International_Debt_Statistics__2_.xlsx</t>
        </is>
      </c>
    </row>
    <row r="5830" ht="13" customHeight="1">
      <c r="A5830" s="161" t="inlineStr">
        <is>
          <t>HND</t>
        </is>
      </c>
      <c r="B5830" s="161" t="inlineStr">
        <is>
          <t>Honduras</t>
        </is>
      </c>
      <c r="C5830" s="161" t="inlineStr">
        <is>
          <t>Latin America &amp; Caribbean</t>
        </is>
      </c>
      <c r="D5830" s="161" t="inlineStr">
        <is>
          <t>Lower middle income</t>
        </is>
      </c>
      <c r="E5830" s="161" t="b">
        <v>1</v>
      </c>
      <c r="F5830" s="161" t="inlineStr">
        <is>
          <t>ppi_commitments_pct_gdp</t>
        </is>
      </c>
      <c r="G5830" s="161" t="n">
        <v>0.312</v>
      </c>
      <c r="H5830" s="161" t="inlineStr">
        <is>
          <t>2020-2024 avg</t>
        </is>
      </c>
      <c r="I5830" s="161" t="inlineStr">
        <is>
          <t>2024-PPI-Full-DTA.dta + WEO</t>
        </is>
      </c>
    </row>
    <row r="5831" ht="13" customHeight="1">
      <c r="A5831" s="161" t="inlineStr">
        <is>
          <t>HND</t>
        </is>
      </c>
      <c r="B5831" s="161" t="inlineStr">
        <is>
          <t>Honduras</t>
        </is>
      </c>
      <c r="C5831" s="161" t="inlineStr">
        <is>
          <t>Latin America &amp; Caribbean</t>
        </is>
      </c>
      <c r="D5831" s="161" t="inlineStr">
        <is>
          <t>Lower middle income</t>
        </is>
      </c>
      <c r="E5831" s="161" t="b">
        <v>1</v>
      </c>
      <c r="F5831" s="161" t="inlineStr">
        <is>
          <t>ff_subsidy_total_pct_gdp</t>
        </is>
      </c>
      <c r="G5831" s="161" t="n">
        <v>5.644</v>
      </c>
      <c r="H5831" s="161" t="inlineStr">
        <is>
          <t>2024</t>
        </is>
      </c>
      <c r="I5831" s="161" t="inlineStr">
        <is>
          <t>imffossilfuelsubsidiesdata.xlsb + WEO</t>
        </is>
      </c>
    </row>
    <row r="5832" ht="13" customHeight="1">
      <c r="A5832" s="161" t="inlineStr">
        <is>
          <t>HND</t>
        </is>
      </c>
      <c r="B5832" s="161" t="inlineStr">
        <is>
          <t>Honduras</t>
        </is>
      </c>
      <c r="C5832" s="161" t="inlineStr">
        <is>
          <t>Latin America &amp; Caribbean</t>
        </is>
      </c>
      <c r="D5832" s="161" t="inlineStr">
        <is>
          <t>Lower middle income</t>
        </is>
      </c>
      <c r="E5832" s="161" t="b">
        <v>1</v>
      </c>
      <c r="F5832" s="161" t="inlineStr">
        <is>
          <t>ff_subsidy_explicit_pct_gdp</t>
        </is>
      </c>
      <c r="G5832" s="161" t="n">
        <v>0.079</v>
      </c>
      <c r="H5832" s="161" t="inlineStr">
        <is>
          <t>2024</t>
        </is>
      </c>
      <c r="I5832" s="161" t="inlineStr">
        <is>
          <t>imffossilfuelsubsidiesdata.xlsb</t>
        </is>
      </c>
    </row>
    <row r="5833" ht="13" customHeight="1">
      <c r="A5833" s="161" t="inlineStr">
        <is>
          <t>HND</t>
        </is>
      </c>
      <c r="B5833" s="161" t="inlineStr">
        <is>
          <t>Honduras</t>
        </is>
      </c>
      <c r="C5833" s="161" t="inlineStr">
        <is>
          <t>Latin America &amp; Caribbean</t>
        </is>
      </c>
      <c r="D5833" s="161" t="inlineStr">
        <is>
          <t>Lower middle income</t>
        </is>
      </c>
      <c r="E5833" s="161" t="b">
        <v>1</v>
      </c>
      <c r="F5833" s="161" t="inlineStr">
        <is>
          <t>ff_subsidy_implicit_pct_gdp</t>
        </is>
      </c>
      <c r="G5833" s="161" t="n">
        <v>5.564</v>
      </c>
      <c r="H5833" s="161" t="inlineStr">
        <is>
          <t>2024</t>
        </is>
      </c>
      <c r="I5833" s="161" t="inlineStr">
        <is>
          <t>imffossilfuelsubsidiesdata.xlsb</t>
        </is>
      </c>
    </row>
    <row r="5834" ht="13" customHeight="1">
      <c r="A5834" s="161" t="inlineStr">
        <is>
          <t>HND</t>
        </is>
      </c>
      <c r="B5834" s="161" t="inlineStr">
        <is>
          <t>Honduras</t>
        </is>
      </c>
      <c r="C5834" s="161" t="inlineStr">
        <is>
          <t>Latin America &amp; Caribbean</t>
        </is>
      </c>
      <c r="D5834" s="161" t="inlineStr">
        <is>
          <t>Lower middle income</t>
        </is>
      </c>
      <c r="E5834" s="161" t="b">
        <v>1</v>
      </c>
      <c r="F5834" s="161" t="inlineStr">
        <is>
          <t>env_protection_pct_of_expenditure</t>
        </is>
      </c>
      <c r="G5834" s="161" t="n">
        <v>0.178</v>
      </c>
      <c r="H5834" s="161" t="inlineStr">
        <is>
          <t>2022</t>
        </is>
      </c>
      <c r="I5834" s="161" t="inlineStr">
        <is>
          <t>WB_BOOST_WIDEF.csv</t>
        </is>
      </c>
    </row>
    <row r="5835" ht="13" customHeight="1">
      <c r="A5835" s="161" t="inlineStr">
        <is>
          <t>HND</t>
        </is>
      </c>
      <c r="B5835" s="161" t="inlineStr">
        <is>
          <t>Honduras</t>
        </is>
      </c>
      <c r="C5835" s="161" t="inlineStr">
        <is>
          <t>Latin America &amp; Caribbean</t>
        </is>
      </c>
      <c r="D5835" s="161" t="inlineStr">
        <is>
          <t>Lower middle income</t>
        </is>
      </c>
      <c r="E5835" s="161" t="b">
        <v>1</v>
      </c>
      <c r="F5835" s="161" t="inlineStr">
        <is>
          <t>net_fuel_trade_pct_merch</t>
        </is>
      </c>
      <c r="G5835" s="161" t="n">
        <v>-17.768</v>
      </c>
      <c r="H5835" s="161" t="inlineStr">
        <is>
          <t>2024</t>
        </is>
      </c>
      <c r="I5835" s="161" t="inlineStr">
        <is>
          <t>WDI TX.VAL.FUEL.ZS.UN less TM.VAL.FUEL.ZS.UN</t>
        </is>
      </c>
    </row>
    <row r="5836" ht="13" customHeight="1">
      <c r="A5836" s="161" t="inlineStr">
        <is>
          <t>HND</t>
        </is>
      </c>
      <c r="B5836" s="161" t="inlineStr">
        <is>
          <t>Honduras</t>
        </is>
      </c>
      <c r="C5836" s="161" t="inlineStr">
        <is>
          <t>Latin America &amp; Caribbean</t>
        </is>
      </c>
      <c r="D5836" s="161" t="inlineStr">
        <is>
          <t>Lower middle income</t>
        </is>
      </c>
      <c r="E5836" s="161" t="b">
        <v>1</v>
      </c>
      <c r="F5836" s="161" t="inlineStr">
        <is>
          <t>fuel_exports_pct_merch</t>
        </is>
      </c>
      <c r="G5836" s="161" t="n">
        <v>0.029</v>
      </c>
      <c r="H5836" s="161" t="inlineStr">
        <is>
          <t>2024</t>
        </is>
      </c>
      <c r="I5836" s="161" t="inlineStr">
        <is>
          <t>API_TX_VAL_FUEL_ZS_UN_DS2_en_csv_v2_33055.zip</t>
        </is>
      </c>
    </row>
    <row r="5837" ht="13" customHeight="1">
      <c r="A5837" s="161" t="inlineStr">
        <is>
          <t>HND</t>
        </is>
      </c>
      <c r="B5837" s="161" t="inlineStr">
        <is>
          <t>Honduras</t>
        </is>
      </c>
      <c r="C5837" s="161" t="inlineStr">
        <is>
          <t>Latin America &amp; Caribbean</t>
        </is>
      </c>
      <c r="D5837" s="161" t="inlineStr">
        <is>
          <t>Lower middle income</t>
        </is>
      </c>
      <c r="E5837" s="161" t="b">
        <v>1</v>
      </c>
      <c r="F5837" s="161" t="inlineStr">
        <is>
          <t>fuel_imports_pct_merch</t>
        </is>
      </c>
      <c r="G5837" s="161" t="n">
        <v>17.797</v>
      </c>
      <c r="H5837" s="161" t="inlineStr">
        <is>
          <t>2024</t>
        </is>
      </c>
      <c r="I5837" s="161" t="inlineStr">
        <is>
          <t>API_TM_VAL_FUEL_ZS_UN_DS2_en_csv_v2_36140.zip</t>
        </is>
      </c>
    </row>
    <row r="5838" ht="13" customHeight="1">
      <c r="A5838" s="161" t="inlineStr">
        <is>
          <t>HND</t>
        </is>
      </c>
      <c r="B5838" s="161" t="inlineStr">
        <is>
          <t>Honduras</t>
        </is>
      </c>
      <c r="C5838" s="161" t="inlineStr">
        <is>
          <t>Latin America &amp; Caribbean</t>
        </is>
      </c>
      <c r="D5838" s="161" t="inlineStr">
        <is>
          <t>Lower middle income</t>
        </is>
      </c>
      <c r="E5838" s="161" t="b">
        <v>1</v>
      </c>
      <c r="F5838" s="161" t="inlineStr">
        <is>
          <t>energy_import_dep_pct</t>
        </is>
      </c>
      <c r="G5838" s="161" t="n">
        <v>60.567</v>
      </c>
      <c r="H5838" s="161" t="inlineStr">
        <is>
          <t>2023</t>
        </is>
      </c>
      <c r="I5838" s="161" t="inlineStr">
        <is>
          <t>API_EG_IMP_CONS_ZS_DS2_en_csv_v2_160768.zip</t>
        </is>
      </c>
    </row>
    <row r="5839" ht="13" customHeight="1">
      <c r="A5839" s="161" t="inlineStr">
        <is>
          <t>HND</t>
        </is>
      </c>
      <c r="B5839" s="161" t="inlineStr">
        <is>
          <t>Honduras</t>
        </is>
      </c>
      <c r="C5839" s="161" t="inlineStr">
        <is>
          <t>Latin America &amp; Caribbean</t>
        </is>
      </c>
      <c r="D5839" s="161" t="inlineStr">
        <is>
          <t>Lower middle income</t>
        </is>
      </c>
      <c r="E5839" s="161" t="b">
        <v>1</v>
      </c>
      <c r="F5839" s="161" t="inlineStr">
        <is>
          <t>fossil_rents_total_pct_gdp</t>
        </is>
      </c>
      <c r="G5839" s="161" t="n">
        <v>0.001</v>
      </c>
      <c r="H5839" s="161" t="inlineStr">
        <is>
          <t>2021</t>
        </is>
      </c>
      <c r="I5839" s="161" t="inlineStr">
        <is>
          <t>WDI NY.GDP.PETR+NGAS+COAL.RT.ZS</t>
        </is>
      </c>
    </row>
    <row r="5840" ht="13" customHeight="1">
      <c r="A5840" s="161" t="inlineStr">
        <is>
          <t>HND</t>
        </is>
      </c>
      <c r="B5840" s="161" t="inlineStr">
        <is>
          <t>Honduras</t>
        </is>
      </c>
      <c r="C5840" s="161" t="inlineStr">
        <is>
          <t>Latin America &amp; Caribbean</t>
        </is>
      </c>
      <c r="D5840" s="161" t="inlineStr">
        <is>
          <t>Lower middle income</t>
        </is>
      </c>
      <c r="E5840" s="161" t="b">
        <v>1</v>
      </c>
      <c r="F5840" s="161" t="inlineStr">
        <is>
          <t>oil_rents_pct_gdp</t>
        </is>
      </c>
      <c r="G5840" s="161" t="n">
        <v>0.001</v>
      </c>
      <c r="H5840" s="161" t="inlineStr">
        <is>
          <t>2021</t>
        </is>
      </c>
      <c r="I5840" s="161" t="inlineStr">
        <is>
          <t>API_NY_GDP_PETR_RT_ZS_DS2_en_csv_v2_40227.zip</t>
        </is>
      </c>
    </row>
    <row r="5841" ht="13" customHeight="1">
      <c r="A5841" s="161" t="inlineStr">
        <is>
          <t>HND</t>
        </is>
      </c>
      <c r="B5841" s="161" t="inlineStr">
        <is>
          <t>Honduras</t>
        </is>
      </c>
      <c r="C5841" s="161" t="inlineStr">
        <is>
          <t>Latin America &amp; Caribbean</t>
        </is>
      </c>
      <c r="D5841" s="161" t="inlineStr">
        <is>
          <t>Lower middle income</t>
        </is>
      </c>
      <c r="E5841" s="161" t="b">
        <v>1</v>
      </c>
      <c r="F5841" s="161" t="inlineStr">
        <is>
          <t>gas_rents_pct_gdp</t>
        </is>
      </c>
      <c r="G5841" s="161" t="n">
        <v>0</v>
      </c>
      <c r="H5841" s="161" t="inlineStr">
        <is>
          <t>2021</t>
        </is>
      </c>
      <c r="I5841" s="161" t="inlineStr">
        <is>
          <t>API_NY_GDP_NGAS_RT_ZS_DS2_en_csv_v2_35861.zip</t>
        </is>
      </c>
    </row>
    <row r="5842" ht="13" customHeight="1">
      <c r="A5842" s="161" t="inlineStr">
        <is>
          <t>HND</t>
        </is>
      </c>
      <c r="B5842" s="161" t="inlineStr">
        <is>
          <t>Honduras</t>
        </is>
      </c>
      <c r="C5842" s="161" t="inlineStr">
        <is>
          <t>Latin America &amp; Caribbean</t>
        </is>
      </c>
      <c r="D5842" s="161" t="inlineStr">
        <is>
          <t>Lower middle income</t>
        </is>
      </c>
      <c r="E5842" s="161" t="b">
        <v>1</v>
      </c>
      <c r="F5842" s="161" t="inlineStr">
        <is>
          <t>coal_rents_pct_gdp</t>
        </is>
      </c>
      <c r="G5842" s="161" t="n">
        <v>0</v>
      </c>
      <c r="H5842" s="161" t="inlineStr">
        <is>
          <t>2021</t>
        </is>
      </c>
      <c r="I5842" s="161" t="inlineStr">
        <is>
          <t>API_NY_GDP_COAL_RT_ZS_DS2_en_csv_v2_35370.zip</t>
        </is>
      </c>
    </row>
    <row r="5843" ht="13" customHeight="1">
      <c r="A5843" s="161" t="inlineStr">
        <is>
          <t>HND</t>
        </is>
      </c>
      <c r="B5843" s="161" t="inlineStr">
        <is>
          <t>Honduras</t>
        </is>
      </c>
      <c r="C5843" s="161" t="inlineStr">
        <is>
          <t>Latin America &amp; Caribbean</t>
        </is>
      </c>
      <c r="D5843" s="161" t="inlineStr">
        <is>
          <t>Lower middle income</t>
        </is>
      </c>
      <c r="E5843" s="161" t="b">
        <v>1</v>
      </c>
      <c r="F5843" s="161" t="inlineStr">
        <is>
          <t>other_fossil_gen_share_pct</t>
        </is>
      </c>
      <c r="G5843" s="161" t="n">
        <v>44.071</v>
      </c>
      <c r="H5843" s="161" t="inlineStr">
        <is>
          <t>2024</t>
        </is>
      </c>
      <c r="I5843" s="161" t="inlineStr">
        <is>
          <t>release_generation_yearly_global.csv</t>
        </is>
      </c>
    </row>
    <row r="5844" ht="13" customHeight="1">
      <c r="A5844" s="161" t="inlineStr">
        <is>
          <t>HND</t>
        </is>
      </c>
      <c r="B5844" s="161" t="inlineStr">
        <is>
          <t>Honduras</t>
        </is>
      </c>
      <c r="C5844" s="161" t="inlineStr">
        <is>
          <t>Latin America &amp; Caribbean</t>
        </is>
      </c>
      <c r="D5844" s="161" t="inlineStr">
        <is>
          <t>Lower middle income</t>
        </is>
      </c>
      <c r="E5844" s="161" t="b">
        <v>1</v>
      </c>
      <c r="F5844" s="161" t="inlineStr">
        <is>
          <t>renewable_share_electricity_pct</t>
        </is>
      </c>
      <c r="G5844" s="161" t="n">
        <v>67.729</v>
      </c>
      <c r="H5844" s="161" t="inlineStr">
        <is>
          <t>2024</t>
        </is>
      </c>
      <c r="I5844" s="161" t="inlineStr">
        <is>
          <t>imffossilfuelsubsidiesdata.xlsb</t>
        </is>
      </c>
    </row>
    <row r="5845" ht="13" customHeight="1">
      <c r="A5845" s="161" t="inlineStr">
        <is>
          <t>HND</t>
        </is>
      </c>
      <c r="B5845" s="161" t="inlineStr">
        <is>
          <t>Honduras</t>
        </is>
      </c>
      <c r="C5845" s="161" t="inlineStr">
        <is>
          <t>Latin America &amp; Caribbean</t>
        </is>
      </c>
      <c r="D5845" s="161" t="inlineStr">
        <is>
          <t>Lower middle income</t>
        </is>
      </c>
      <c r="E5845" s="161" t="b">
        <v>1</v>
      </c>
      <c r="F5845" s="161" t="inlineStr">
        <is>
          <t>re_share_change_pp</t>
        </is>
      </c>
      <c r="G5845" s="161" t="n">
        <v>1.086</v>
      </c>
      <c r="H5845" s="161" t="inlineStr">
        <is>
          <t>2024</t>
        </is>
      </c>
      <c r="I5845" s="161" t="inlineStr">
        <is>
          <t>release_generation_yearly_global.csv</t>
        </is>
      </c>
    </row>
    <row r="5846" ht="13" customHeight="1">
      <c r="A5846" s="161" t="inlineStr">
        <is>
          <t>HND</t>
        </is>
      </c>
      <c r="B5846" s="161" t="inlineStr">
        <is>
          <t>Honduras</t>
        </is>
      </c>
      <c r="C5846" s="161" t="inlineStr">
        <is>
          <t>Latin America &amp; Caribbean</t>
        </is>
      </c>
      <c r="D5846" s="161" t="inlineStr">
        <is>
          <t>Lower middle income</t>
        </is>
      </c>
      <c r="E5846" s="161" t="b">
        <v>1</v>
      </c>
      <c r="F5846" s="161" t="inlineStr">
        <is>
          <t>re_capacity_growth_pct</t>
        </is>
      </c>
      <c r="G5846" s="161" t="n">
        <v>1.053</v>
      </c>
      <c r="H5846" s="161" t="inlineStr">
        <is>
          <t>2024</t>
        </is>
      </c>
      <c r="I5846" s="161" t="inlineStr">
        <is>
          <t>release_generation_yearly_global.csv</t>
        </is>
      </c>
    </row>
    <row r="5847" ht="13" customHeight="1">
      <c r="A5847" s="161" t="inlineStr">
        <is>
          <t>HND</t>
        </is>
      </c>
      <c r="B5847" s="161" t="inlineStr">
        <is>
          <t>Honduras</t>
        </is>
      </c>
      <c r="C5847" s="161" t="inlineStr">
        <is>
          <t>Latin America &amp; Caribbean</t>
        </is>
      </c>
      <c r="D5847" s="161" t="inlineStr">
        <is>
          <t>Lower middle income</t>
        </is>
      </c>
      <c r="E5847" s="161" t="b">
        <v>1</v>
      </c>
      <c r="F5847" s="161" t="inlineStr">
        <is>
          <t>inn_total_inv_2030_pct_gdp</t>
        </is>
      </c>
      <c r="G5847" s="161" t="n">
        <v>5.513473671847819</v>
      </c>
      <c r="H5847" s="161" t="inlineStr">
        <is>
          <t>2030</t>
        </is>
      </c>
      <c r="I5847" s="161" t="inlineStr">
        <is>
          <t>Mitigation_Investment_Needs_v1.1.xlsx (InvestmentNeeds v1.1, model output)</t>
        </is>
      </c>
    </row>
    <row r="5848" ht="13" customHeight="1">
      <c r="A5848" s="161" t="inlineStr">
        <is>
          <t>HND</t>
        </is>
      </c>
      <c r="B5848" s="161" t="inlineStr">
        <is>
          <t>Honduras</t>
        </is>
      </c>
      <c r="C5848" s="161" t="inlineStr">
        <is>
          <t>Latin America &amp; Caribbean</t>
        </is>
      </c>
      <c r="D5848" s="161" t="inlineStr">
        <is>
          <t>Lower middle income</t>
        </is>
      </c>
      <c r="E5848" s="161" t="b">
        <v>1</v>
      </c>
      <c r="F5848" s="161" t="inlineStr">
        <is>
          <t>inn_incr_inv_2030_pct_gdp</t>
        </is>
      </c>
      <c r="G5848" s="161" t="n">
        <v>1.32323368124348</v>
      </c>
      <c r="H5848" s="161" t="inlineStr">
        <is>
          <t>2030</t>
        </is>
      </c>
      <c r="I5848" s="161" t="inlineStr">
        <is>
          <t>Mitigation_Investment_Needs_v1.1.xlsx (InvestmentNeeds v1.1, model output)</t>
        </is>
      </c>
    </row>
    <row r="5849" ht="13" customHeight="1">
      <c r="A5849" s="161" t="inlineStr">
        <is>
          <t>HND</t>
        </is>
      </c>
      <c r="B5849" s="161" t="inlineStr">
        <is>
          <t>Honduras</t>
        </is>
      </c>
      <c r="C5849" s="161" t="inlineStr">
        <is>
          <t>Latin America &amp; Caribbean</t>
        </is>
      </c>
      <c r="D5849" s="161" t="inlineStr">
        <is>
          <t>Lower middle income</t>
        </is>
      </c>
      <c r="E5849" s="161" t="b">
        <v>1</v>
      </c>
      <c r="F5849" s="161" t="inlineStr">
        <is>
          <t>inn_incr_inv_gen_2030_pct_gdp</t>
        </is>
      </c>
      <c r="G5849" s="161" t="n">
        <v>0.3515270244571155</v>
      </c>
      <c r="H5849" s="161" t="inlineStr">
        <is>
          <t>2030</t>
        </is>
      </c>
      <c r="I5849" s="161" t="inlineStr">
        <is>
          <t>Mitigation_Investment_Needs_v1.1.xlsx (InvestmentNeeds v1.1, model output)</t>
        </is>
      </c>
    </row>
    <row r="5850" ht="13" customHeight="1">
      <c r="A5850" s="161" t="inlineStr">
        <is>
          <t>HND</t>
        </is>
      </c>
      <c r="B5850" s="161" t="inlineStr">
        <is>
          <t>Honduras</t>
        </is>
      </c>
      <c r="C5850" s="161" t="inlineStr">
        <is>
          <t>Latin America &amp; Caribbean</t>
        </is>
      </c>
      <c r="D5850" s="161" t="inlineStr">
        <is>
          <t>Lower middle income</t>
        </is>
      </c>
      <c r="E5850" s="161" t="b">
        <v>1</v>
      </c>
      <c r="F5850" s="161" t="inlineStr">
        <is>
          <t>inn_incr_inv_grid_2030_pct_gdp</t>
        </is>
      </c>
      <c r="G5850" s="161" t="n">
        <v>0.2410471024848795</v>
      </c>
      <c r="H5850" s="161" t="inlineStr">
        <is>
          <t>2030</t>
        </is>
      </c>
      <c r="I5850" s="161" t="inlineStr">
        <is>
          <t>Mitigation_Investment_Needs_v1.1.xlsx (InvestmentNeeds v1.1, model output)</t>
        </is>
      </c>
    </row>
    <row r="5851" ht="13" customHeight="1">
      <c r="A5851" s="161" t="inlineStr">
        <is>
          <t>HND</t>
        </is>
      </c>
      <c r="B5851" s="161" t="inlineStr">
        <is>
          <t>Honduras</t>
        </is>
      </c>
      <c r="C5851" s="161" t="inlineStr">
        <is>
          <t>Latin America &amp; Caribbean</t>
        </is>
      </c>
      <c r="D5851" s="161" t="inlineStr">
        <is>
          <t>Lower middle income</t>
        </is>
      </c>
      <c r="E5851" s="161" t="b">
        <v>1</v>
      </c>
      <c r="F5851" s="161" t="inlineStr">
        <is>
          <t>inn_incr_inv_trn_2030_pct_gdp</t>
        </is>
      </c>
      <c r="G5851" s="161" t="n">
        <v>0.2153285078418093</v>
      </c>
      <c r="H5851" s="161" t="inlineStr">
        <is>
          <t>2030</t>
        </is>
      </c>
      <c r="I5851" s="161" t="inlineStr">
        <is>
          <t>Mitigation_Investment_Needs_v1.1.xlsx (InvestmentNeeds v1.1, model output)</t>
        </is>
      </c>
    </row>
    <row r="5852" ht="13" customHeight="1">
      <c r="A5852" s="161" t="inlineStr">
        <is>
          <t>HND</t>
        </is>
      </c>
      <c r="B5852" s="161" t="inlineStr">
        <is>
          <t>Honduras</t>
        </is>
      </c>
      <c r="C5852" s="161" t="inlineStr">
        <is>
          <t>Latin America &amp; Caribbean</t>
        </is>
      </c>
      <c r="D5852" s="161" t="inlineStr">
        <is>
          <t>Lower middle income</t>
        </is>
      </c>
      <c r="E5852" s="161" t="b">
        <v>1</v>
      </c>
      <c r="F5852" s="161" t="inlineStr">
        <is>
          <t>inn_incr_inv_bld_2030_pct_gdp</t>
        </is>
      </c>
      <c r="G5852" s="161" t="n">
        <v>0.0989855409070808</v>
      </c>
      <c r="H5852" s="161" t="inlineStr">
        <is>
          <t>2030</t>
        </is>
      </c>
      <c r="I5852" s="161" t="inlineStr">
        <is>
          <t>Mitigation_Investment_Needs_v1.1.xlsx (InvestmentNeeds v1.1, model output)</t>
        </is>
      </c>
    </row>
    <row r="5853" ht="13" customHeight="1">
      <c r="A5853" s="161" t="inlineStr">
        <is>
          <t>HND</t>
        </is>
      </c>
      <c r="B5853" s="161" t="inlineStr">
        <is>
          <t>Honduras</t>
        </is>
      </c>
      <c r="C5853" s="161" t="inlineStr">
        <is>
          <t>Latin America &amp; Caribbean</t>
        </is>
      </c>
      <c r="D5853" s="161" t="inlineStr">
        <is>
          <t>Lower middle income</t>
        </is>
      </c>
      <c r="E5853" s="161" t="b">
        <v>1</v>
      </c>
      <c r="F5853" s="161" t="inlineStr">
        <is>
          <t>inn_incr_inv_ind_2030_pct_gdp</t>
        </is>
      </c>
      <c r="G5853" s="161" t="n">
        <v>0.0483902359133979</v>
      </c>
      <c r="H5853" s="161" t="inlineStr">
        <is>
          <t>2030</t>
        </is>
      </c>
      <c r="I5853" s="161" t="inlineStr">
        <is>
          <t>Mitigation_Investment_Needs_v1.1.xlsx (InvestmentNeeds v1.1, model output)</t>
        </is>
      </c>
    </row>
    <row r="5854" ht="13" customHeight="1">
      <c r="A5854" s="161" t="inlineStr">
        <is>
          <t>HND</t>
        </is>
      </c>
      <c r="B5854" s="161" t="inlineStr">
        <is>
          <t>Honduras</t>
        </is>
      </c>
      <c r="C5854" s="161" t="inlineStr">
        <is>
          <t>Latin America &amp; Caribbean</t>
        </is>
      </c>
      <c r="D5854" s="161" t="inlineStr">
        <is>
          <t>Lower middle income</t>
        </is>
      </c>
      <c r="E5854" s="161" t="b">
        <v>1</v>
      </c>
      <c r="F5854" s="161" t="inlineStr">
        <is>
          <t>inn_incr_inv_fuel_2030_pct_gdp</t>
        </is>
      </c>
      <c r="G5854" s="161" t="n">
        <v>0.07314584369789789</v>
      </c>
      <c r="H5854" s="161" t="inlineStr">
        <is>
          <t>2030</t>
        </is>
      </c>
      <c r="I5854" s="161" t="inlineStr">
        <is>
          <t>Mitigation_Investment_Needs_v1.1.xlsx (InvestmentNeeds v1.1, model output)</t>
        </is>
      </c>
    </row>
    <row r="5855" ht="13" customHeight="1">
      <c r="A5855" s="161" t="inlineStr">
        <is>
          <t>HND</t>
        </is>
      </c>
      <c r="B5855" s="161" t="inlineStr">
        <is>
          <t>Honduras</t>
        </is>
      </c>
      <c r="C5855" s="161" t="inlineStr">
        <is>
          <t>Latin America &amp; Caribbean</t>
        </is>
      </c>
      <c r="D5855" s="161" t="inlineStr">
        <is>
          <t>Lower middle income</t>
        </is>
      </c>
      <c r="E5855" s="161" t="b">
        <v>1</v>
      </c>
      <c r="F5855" s="161" t="inlineStr">
        <is>
          <t>inn_incr_inv_afolu_2030_pct_gdp</t>
        </is>
      </c>
      <c r="G5855" s="161" t="n">
        <v>0.2948094259412944</v>
      </c>
      <c r="H5855" s="161" t="inlineStr">
        <is>
          <t>2030</t>
        </is>
      </c>
      <c r="I5855" s="161" t="inlineStr">
        <is>
          <t>Mitigation_Investment_Needs_v1.1.xlsx (InvestmentNeeds v1.1, model output)</t>
        </is>
      </c>
    </row>
    <row r="5856" ht="13" customHeight="1">
      <c r="A5856" s="161" t="inlineStr">
        <is>
          <t>HND</t>
        </is>
      </c>
      <c r="B5856" s="161" t="inlineStr">
        <is>
          <t>Honduras</t>
        </is>
      </c>
      <c r="C5856" s="161" t="inlineStr">
        <is>
          <t>Latin America &amp; Caribbean</t>
        </is>
      </c>
      <c r="D5856" s="161" t="inlineStr">
        <is>
          <t>Lower middle income</t>
        </is>
      </c>
      <c r="E5856" s="161" t="b">
        <v>1</v>
      </c>
      <c r="F5856" s="161" t="inlineStr">
        <is>
          <t>inn_incr_cost_a_2030_pct_gdp</t>
        </is>
      </c>
      <c r="G5856" s="161" t="n">
        <v>0.0189874867456078</v>
      </c>
      <c r="H5856" s="161" t="inlineStr">
        <is>
          <t>2030</t>
        </is>
      </c>
      <c r="I5856" s="161" t="inlineStr">
        <is>
          <t>Mitigation_Investment_Needs_v1.1.xlsx (InvestmentNeeds v1.1, model output)</t>
        </is>
      </c>
    </row>
    <row r="5857" ht="13" customHeight="1">
      <c r="A5857" s="161" t="inlineStr">
        <is>
          <t>HND</t>
        </is>
      </c>
      <c r="B5857" s="161" t="inlineStr">
        <is>
          <t>Honduras</t>
        </is>
      </c>
      <c r="C5857" s="161" t="inlineStr">
        <is>
          <t>Latin America &amp; Caribbean</t>
        </is>
      </c>
      <c r="D5857" s="161" t="inlineStr">
        <is>
          <t>Lower middle income</t>
        </is>
      </c>
      <c r="E5857" s="161" t="b">
        <v>1</v>
      </c>
      <c r="F5857" s="161" t="inlineStr">
        <is>
          <t>inn_incr_cost_b_2030_pct_gdp</t>
        </is>
      </c>
      <c r="G5857" s="161" t="n">
        <v>0.0120122400774905</v>
      </c>
      <c r="H5857" s="161" t="inlineStr">
        <is>
          <t>2030</t>
        </is>
      </c>
      <c r="I5857" s="161" t="inlineStr">
        <is>
          <t>Mitigation_Investment_Needs_v1.1.xlsx (InvestmentNeeds v1.1, model output)</t>
        </is>
      </c>
    </row>
    <row r="5858" ht="13" customHeight="1">
      <c r="A5858" s="161" t="inlineStr">
        <is>
          <t>HND</t>
        </is>
      </c>
      <c r="B5858" s="161" t="inlineStr">
        <is>
          <t>Honduras</t>
        </is>
      </c>
      <c r="C5858" s="161" t="inlineStr">
        <is>
          <t>Latin America &amp; Caribbean</t>
        </is>
      </c>
      <c r="D5858" s="161" t="inlineStr">
        <is>
          <t>Lower middle income</t>
        </is>
      </c>
      <c r="E5858" s="161" t="b">
        <v>1</v>
      </c>
      <c r="F5858" s="161" t="inlineStr">
        <is>
          <t>inn_incr_cost_c_2030_pct_gdp</t>
        </is>
      </c>
      <c r="G5858" s="161" t="n">
        <v>-0.0392935669607363</v>
      </c>
      <c r="H5858" s="161" t="inlineStr">
        <is>
          <t>2030</t>
        </is>
      </c>
      <c r="I5858" s="161" t="inlineStr">
        <is>
          <t>Mitigation_Investment_Needs_v1.1.xlsx (InvestmentNeeds v1.1, model output)</t>
        </is>
      </c>
    </row>
    <row r="5859" ht="13" customHeight="1">
      <c r="A5859" s="161" t="inlineStr">
        <is>
          <t>HND</t>
        </is>
      </c>
      <c r="B5859" s="161" t="inlineStr">
        <is>
          <t>Honduras</t>
        </is>
      </c>
      <c r="C5859" s="161" t="inlineStr">
        <is>
          <t>Latin America &amp; Caribbean</t>
        </is>
      </c>
      <c r="D5859" s="161" t="inlineStr">
        <is>
          <t>Lower middle income</t>
        </is>
      </c>
      <c r="E5859" s="161" t="b">
        <v>1</v>
      </c>
      <c r="F5859" s="161" t="inlineStr">
        <is>
          <t>inn_cost_per_t_b_2030_usd</t>
        </is>
      </c>
      <c r="G5859" s="161" t="n">
        <v>13.2035127623235</v>
      </c>
      <c r="H5859" s="161" t="inlineStr">
        <is>
          <t>2030</t>
        </is>
      </c>
      <c r="I5859" s="161" t="inlineStr">
        <is>
          <t>Mitigation_Investment_Needs_v1.1.xlsx (InvestmentNeeds v1.1, model output)</t>
        </is>
      </c>
    </row>
    <row r="5860" ht="13" customHeight="1">
      <c r="A5860" s="161" t="inlineStr">
        <is>
          <t>HND</t>
        </is>
      </c>
      <c r="B5860" s="161" t="inlineStr">
        <is>
          <t>Honduras</t>
        </is>
      </c>
      <c r="C5860" s="161" t="inlineStr">
        <is>
          <t>Latin America &amp; Caribbean</t>
        </is>
      </c>
      <c r="D5860" s="161" t="inlineStr">
        <is>
          <t>Lower middle income</t>
        </is>
      </c>
      <c r="E5860" s="161" t="b">
        <v>1</v>
      </c>
      <c r="F5860" s="161" t="inlineStr">
        <is>
          <t>inn_coc_penalty_2030_pct_gdp</t>
        </is>
      </c>
      <c r="G5860" s="161" t="n">
        <v>0.0290635277838218</v>
      </c>
      <c r="H5860" s="161" t="inlineStr">
        <is>
          <t>2030</t>
        </is>
      </c>
      <c r="I5860" s="161" t="inlineStr">
        <is>
          <t>Mitigation_Investment_Needs_v1.1.xlsx (InvestmentNeeds v1.1, model output)</t>
        </is>
      </c>
    </row>
    <row r="5861" ht="13" customHeight="1">
      <c r="A5861" s="161" t="inlineStr">
        <is>
          <t>HND</t>
        </is>
      </c>
      <c r="B5861" s="161" t="inlineStr">
        <is>
          <t>Honduras</t>
        </is>
      </c>
      <c r="C5861" s="161" t="inlineStr">
        <is>
          <t>Latin America &amp; Caribbean</t>
        </is>
      </c>
      <c r="D5861" s="161" t="inlineStr">
        <is>
          <t>Lower middle income</t>
        </is>
      </c>
      <c r="E5861" s="161" t="b">
        <v>1</v>
      </c>
      <c r="F5861" s="161" t="inlineStr">
        <is>
          <t>inn_pima_adj_inv_2030_pct_gdp</t>
        </is>
      </c>
      <c r="G5861" s="161" t="n">
        <v>6.329165667134888</v>
      </c>
      <c r="H5861" s="161" t="inlineStr">
        <is>
          <t>2030</t>
        </is>
      </c>
      <c r="I5861" s="161" t="inlineStr">
        <is>
          <t>Mitigation_Investment_Needs_v1.1.xlsx (InvestmentNeeds v1.1, model output)</t>
        </is>
      </c>
    </row>
    <row r="5862" ht="13" customHeight="1">
      <c r="A5862" s="161" t="inlineStr">
        <is>
          <t>HND</t>
        </is>
      </c>
      <c r="B5862" s="161" t="inlineStr">
        <is>
          <t>Honduras</t>
        </is>
      </c>
      <c r="C5862" s="161" t="inlineStr">
        <is>
          <t>Latin America &amp; Caribbean</t>
        </is>
      </c>
      <c r="D5862" s="161" t="inlineStr">
        <is>
          <t>Lower middle income</t>
        </is>
      </c>
      <c r="E5862" s="161" t="b">
        <v>1</v>
      </c>
      <c r="F5862" s="161" t="inlineStr">
        <is>
          <t>nmim_nz_inv_2030_pct_gdp</t>
        </is>
      </c>
      <c r="G5862" s="161" t="n">
        <v>3.308482318588176</v>
      </c>
      <c r="H5862" s="161" t="inlineStr">
        <is>
          <t>2030</t>
        </is>
      </c>
      <c r="I5862" s="161" t="inlineStr">
        <is>
          <t>nmim_summary_v0_2.csv (InvestmentNeeds NMIM v0.2, model output)</t>
        </is>
      </c>
    </row>
    <row r="5863" ht="13" customHeight="1">
      <c r="A5863" s="161" t="inlineStr">
        <is>
          <t>HND</t>
        </is>
      </c>
      <c r="B5863" s="161" t="inlineStr">
        <is>
          <t>Honduras</t>
        </is>
      </c>
      <c r="C5863" s="161" t="inlineStr">
        <is>
          <t>Latin America &amp; Caribbean</t>
        </is>
      </c>
      <c r="D5863" s="161" t="inlineStr">
        <is>
          <t>Lower middle income</t>
        </is>
      </c>
      <c r="E5863" s="161" t="b">
        <v>1</v>
      </c>
      <c r="F5863" s="161" t="inlineStr">
        <is>
          <t>nmim_typ1_2030_pct_gdp</t>
        </is>
      </c>
      <c r="G5863" s="161" t="n">
        <v>0.8626568723291527</v>
      </c>
      <c r="H5863" s="161" t="inlineStr">
        <is>
          <t>2030</t>
        </is>
      </c>
      <c r="I5863" s="161" t="inlineStr">
        <is>
          <t>nmim_summary_v0_2.csv (InvestmentNeeds NMIM v0.2, model output)</t>
        </is>
      </c>
    </row>
    <row r="5864" ht="13" customHeight="1">
      <c r="A5864" s="161" t="inlineStr">
        <is>
          <t>HND</t>
        </is>
      </c>
      <c r="B5864" s="161" t="inlineStr">
        <is>
          <t>Honduras</t>
        </is>
      </c>
      <c r="C5864" s="161" t="inlineStr">
        <is>
          <t>Latin America &amp; Caribbean</t>
        </is>
      </c>
      <c r="D5864" s="161" t="inlineStr">
        <is>
          <t>Lower middle income</t>
        </is>
      </c>
      <c r="E5864" s="161" t="b">
        <v>1</v>
      </c>
      <c r="F5864" s="161" t="inlineStr">
        <is>
          <t>nmim_typ2_2030_pct_gdp</t>
        </is>
      </c>
      <c r="G5864" s="161" t="n">
        <v>0.5931946516661154</v>
      </c>
      <c r="H5864" s="161" t="inlineStr">
        <is>
          <t>2030</t>
        </is>
      </c>
      <c r="I5864" s="161" t="inlineStr">
        <is>
          <t>nmim_summary_v0_2.csv (InvestmentNeeds NMIM v0.2, model output)</t>
        </is>
      </c>
    </row>
    <row r="5865" ht="13" customHeight="1">
      <c r="A5865" s="161" t="inlineStr">
        <is>
          <t>HND</t>
        </is>
      </c>
      <c r="B5865" s="161" t="inlineStr">
        <is>
          <t>Honduras</t>
        </is>
      </c>
      <c r="C5865" s="161" t="inlineStr">
        <is>
          <t>Latin America &amp; Caribbean</t>
        </is>
      </c>
      <c r="D5865" s="161" t="inlineStr">
        <is>
          <t>Lower middle income</t>
        </is>
      </c>
      <c r="E5865" s="161" t="b">
        <v>1</v>
      </c>
      <c r="F5865" s="161" t="inlineStr">
        <is>
          <t>nmim_typ3_2030_pct_gdp</t>
        </is>
      </c>
      <c r="G5865" s="161" t="n">
        <v>0.4560674943918536</v>
      </c>
      <c r="H5865" s="161" t="inlineStr">
        <is>
          <t>2030</t>
        </is>
      </c>
      <c r="I5865" s="161" t="inlineStr">
        <is>
          <t>nmim_summary_v0_2.csv (InvestmentNeeds NMIM v0.2, model output)</t>
        </is>
      </c>
    </row>
    <row r="5866" ht="13" customHeight="1">
      <c r="A5866" s="161" t="inlineStr">
        <is>
          <t>HND</t>
        </is>
      </c>
      <c r="B5866" s="161" t="inlineStr">
        <is>
          <t>Honduras</t>
        </is>
      </c>
      <c r="C5866" s="161" t="inlineStr">
        <is>
          <t>Latin America &amp; Caribbean</t>
        </is>
      </c>
      <c r="D5866" s="161" t="inlineStr">
        <is>
          <t>Lower middle income</t>
        </is>
      </c>
      <c r="E5866" s="161" t="b">
        <v>1</v>
      </c>
      <c r="F5866" s="161" t="inlineStr">
        <is>
          <t>nmim_typ4_2030_pct_gdp</t>
        </is>
      </c>
      <c r="G5866" s="161" t="n">
        <v>0.6717158665230463</v>
      </c>
      <c r="H5866" s="161" t="inlineStr">
        <is>
          <t>2030</t>
        </is>
      </c>
      <c r="I5866" s="161" t="inlineStr">
        <is>
          <t>nmim_summary_v0_2.csv (InvestmentNeeds NMIM v0.2, model output)</t>
        </is>
      </c>
    </row>
    <row r="5867" ht="13" customHeight="1">
      <c r="A5867" s="161" t="inlineStr">
        <is>
          <t>HND</t>
        </is>
      </c>
      <c r="B5867" s="161" t="inlineStr">
        <is>
          <t>Honduras</t>
        </is>
      </c>
      <c r="C5867" s="161" t="inlineStr">
        <is>
          <t>Latin America &amp; Caribbean</t>
        </is>
      </c>
      <c r="D5867" s="161" t="inlineStr">
        <is>
          <t>Lower middle income</t>
        </is>
      </c>
      <c r="E5867" s="161" t="b">
        <v>1</v>
      </c>
      <c r="F5867" s="161" t="inlineStr">
        <is>
          <t>nmim_typ5_2030_pct_gdp</t>
        </is>
      </c>
      <c r="G5867" s="161" t="n">
        <v>0.7248474336780083</v>
      </c>
      <c r="H5867" s="161" t="inlineStr">
        <is>
          <t>2030</t>
        </is>
      </c>
      <c r="I5867" s="161" t="inlineStr">
        <is>
          <t>nmim_summary_v0_2.csv (InvestmentNeeds NMIM v0.2, model output)</t>
        </is>
      </c>
    </row>
    <row r="5868" ht="13" customHeight="1">
      <c r="A5868" s="161" t="inlineStr">
        <is>
          <t>HND</t>
        </is>
      </c>
      <c r="B5868" s="161" t="inlineStr">
        <is>
          <t>Honduras</t>
        </is>
      </c>
      <c r="C5868" s="161" t="inlineStr">
        <is>
          <t>Latin America &amp; Caribbean</t>
        </is>
      </c>
      <c r="D5868" s="161" t="inlineStr">
        <is>
          <t>Lower middle income</t>
        </is>
      </c>
      <c r="E5868" s="161" t="b">
        <v>1</v>
      </c>
      <c r="F5868" s="161" t="inlineStr">
        <is>
          <t>nmim_budget_need_2030_pct_gdp</t>
        </is>
      </c>
      <c r="G5868" s="161" t="n">
        <v>1.064171632264076</v>
      </c>
      <c r="H5868" s="161" t="inlineStr">
        <is>
          <t>2030</t>
        </is>
      </c>
      <c r="I5868" s="161" t="inlineStr">
        <is>
          <t>nmim_summary_v0_2.csv (InvestmentNeeds NMIM v0.2, model output)</t>
        </is>
      </c>
    </row>
    <row r="5869" ht="13" customHeight="1">
      <c r="A5869" s="161" t="inlineStr">
        <is>
          <t>HND</t>
        </is>
      </c>
      <c r="B5869" s="161" t="inlineStr">
        <is>
          <t>Honduras</t>
        </is>
      </c>
      <c r="C5869" s="161" t="inlineStr">
        <is>
          <t>Latin America &amp; Caribbean</t>
        </is>
      </c>
      <c r="D5869" s="161" t="inlineStr">
        <is>
          <t>Lower middle income</t>
        </is>
      </c>
      <c r="E5869" s="161" t="b">
        <v>1</v>
      </c>
      <c r="F5869" s="161" t="inlineStr">
        <is>
          <t>nmim_private_share_2030_pct</t>
        </is>
      </c>
      <c r="G5869" s="161" t="n">
        <v>49.90554204813051</v>
      </c>
      <c r="H5869" s="161" t="inlineStr">
        <is>
          <t>2030</t>
        </is>
      </c>
      <c r="I5869" s="161" t="inlineStr">
        <is>
          <t>nmim_summary_v0_2.csv (InvestmentNeeds NMIM v0.2, model output)</t>
        </is>
      </c>
    </row>
    <row r="5870" ht="13" customHeight="1">
      <c r="A5870" s="161" t="inlineStr">
        <is>
          <t>HND</t>
        </is>
      </c>
      <c r="B5870" s="161" t="inlineStr">
        <is>
          <t>Honduras</t>
        </is>
      </c>
      <c r="C5870" s="161" t="inlineStr">
        <is>
          <t>Latin America &amp; Caribbean</t>
        </is>
      </c>
      <c r="D5870" s="161" t="inlineStr">
        <is>
          <t>Lower middle income</t>
        </is>
      </c>
      <c r="E5870" s="161" t="b">
        <v>1</v>
      </c>
      <c r="F5870" s="161" t="inlineStr">
        <is>
          <t>nmim_incr_inv_2030_pct_gdp</t>
        </is>
      </c>
      <c r="G5870" s="161" t="n">
        <v>2.380916996895985</v>
      </c>
      <c r="H5870" s="161" t="inlineStr">
        <is>
          <t>2030</t>
        </is>
      </c>
      <c r="I5870" s="161" t="inlineStr">
        <is>
          <t>nmim_summary_v0_2.csv (InvestmentNeeds NMIM v0.2, model output)</t>
        </is>
      </c>
    </row>
    <row r="5871" ht="13" customHeight="1">
      <c r="A5871" s="161" t="inlineStr">
        <is>
          <t>HND</t>
        </is>
      </c>
      <c r="B5871" s="161" t="inlineStr">
        <is>
          <t>Honduras</t>
        </is>
      </c>
      <c r="C5871" s="161" t="inlineStr">
        <is>
          <t>Latin America &amp; Caribbean</t>
        </is>
      </c>
      <c r="D5871" s="161" t="inlineStr">
        <is>
          <t>Lower middle income</t>
        </is>
      </c>
      <c r="E5871" s="161" t="b">
        <v>1</v>
      </c>
      <c r="F5871" s="161" t="inlineStr">
        <is>
          <t>nmim_incr_inv_2050_pct_gdp</t>
        </is>
      </c>
      <c r="G5871" s="161" t="n">
        <v>1.81580678584406</v>
      </c>
      <c r="H5871" s="161" t="inlineStr">
        <is>
          <t>2050</t>
        </is>
      </c>
      <c r="I5871" s="161" t="inlineStr">
        <is>
          <t>nmim_summary_v0_2.csv (InvestmentNeeds NMIM v0.2, model output)</t>
        </is>
      </c>
    </row>
    <row r="5872" ht="13" customHeight="1">
      <c r="A5872" s="161" t="inlineStr">
        <is>
          <t>HND</t>
        </is>
      </c>
      <c r="B5872" s="161" t="inlineStr">
        <is>
          <t>Honduras</t>
        </is>
      </c>
      <c r="C5872" s="161" t="inlineStr">
        <is>
          <t>Latin America &amp; Caribbean</t>
        </is>
      </c>
      <c r="D5872" s="161" t="inlineStr">
        <is>
          <t>Lower middle income</t>
        </is>
      </c>
      <c r="E5872" s="161" t="b">
        <v>1</v>
      </c>
      <c r="F5872" s="161" t="inlineStr">
        <is>
          <t>nmim_pv_incr_cost_b_pct_gdp</t>
        </is>
      </c>
      <c r="G5872" s="161" t="n">
        <v>-7.307305747290695</v>
      </c>
      <c r="H5872" s="161" t="inlineStr">
        <is>
          <t>2025-2050</t>
        </is>
      </c>
      <c r="I5872" s="161" t="inlineStr">
        <is>
          <t>nmim_summary_v0_2.csv (InvestmentNeeds NMIM v0.2, model output)</t>
        </is>
      </c>
    </row>
    <row r="5873" ht="13" customHeight="1">
      <c r="A5873" s="161" t="inlineStr">
        <is>
          <t>HND</t>
        </is>
      </c>
      <c r="B5873" s="161" t="inlineStr">
        <is>
          <t>Honduras</t>
        </is>
      </c>
      <c r="C5873" s="161" t="inlineStr">
        <is>
          <t>Latin America &amp; Caribbean</t>
        </is>
      </c>
      <c r="D5873" s="161" t="inlineStr">
        <is>
          <t>Lower middle income</t>
        </is>
      </c>
      <c r="E5873" s="161" t="b">
        <v>1</v>
      </c>
      <c r="F5873" s="161" t="inlineStr">
        <is>
          <t>price_diesel_usd_litre</t>
        </is>
      </c>
      <c r="G5873" s="161" t="n">
        <v>0.925</v>
      </c>
      <c r="H5873" s="161" t="inlineStr">
        <is>
          <t>2024</t>
        </is>
      </c>
      <c r="I5873" s="161" t="inlineStr">
        <is>
          <t>imffossilfuelsubsidiesdata.xlsb</t>
        </is>
      </c>
    </row>
    <row r="5874" ht="13" customHeight="1">
      <c r="A5874" s="161" t="inlineStr">
        <is>
          <t>HND</t>
        </is>
      </c>
      <c r="B5874" s="161" t="inlineStr">
        <is>
          <t>Honduras</t>
        </is>
      </c>
      <c r="C5874" s="161" t="inlineStr">
        <is>
          <t>Latin America &amp; Caribbean</t>
        </is>
      </c>
      <c r="D5874" s="161" t="inlineStr">
        <is>
          <t>Lower middle income</t>
        </is>
      </c>
      <c r="E5874" s="161" t="b">
        <v>1</v>
      </c>
      <c r="F5874" s="161" t="inlineStr">
        <is>
          <t>price_gasoline_usd_litre</t>
        </is>
      </c>
      <c r="G5874" s="161" t="n">
        <v>1.016</v>
      </c>
      <c r="H5874" s="161" t="inlineStr">
        <is>
          <t>2024</t>
        </is>
      </c>
      <c r="I5874" s="161" t="inlineStr">
        <is>
          <t>imffossilfuelsubsidiesdata.xlsb</t>
        </is>
      </c>
    </row>
    <row r="5875" ht="13" customHeight="1">
      <c r="A5875" s="161" t="inlineStr">
        <is>
          <t>HND</t>
        </is>
      </c>
      <c r="B5875" s="161" t="inlineStr">
        <is>
          <t>Honduras</t>
        </is>
      </c>
      <c r="C5875" s="161" t="inlineStr">
        <is>
          <t>Latin America &amp; Caribbean</t>
        </is>
      </c>
      <c r="D5875" s="161" t="inlineStr">
        <is>
          <t>Lower middle income</t>
        </is>
      </c>
      <c r="E5875" s="161" t="b">
        <v>1</v>
      </c>
      <c r="F5875" s="161" t="inlineStr">
        <is>
          <t>price_electricity_residential_usd_kwh</t>
        </is>
      </c>
      <c r="G5875" s="161" t="n">
        <v>0.21</v>
      </c>
      <c r="H5875" s="161" t="inlineStr">
        <is>
          <t>2024</t>
        </is>
      </c>
      <c r="I5875" s="161" t="inlineStr">
        <is>
          <t>imffossilfuelsubsidiesdata.xlsb</t>
        </is>
      </c>
    </row>
    <row r="5876" ht="13" customHeight="1">
      <c r="A5876" s="161" t="inlineStr">
        <is>
          <t>HND</t>
        </is>
      </c>
      <c r="B5876" s="161" t="inlineStr">
        <is>
          <t>Honduras</t>
        </is>
      </c>
      <c r="C5876" s="161" t="inlineStr">
        <is>
          <t>Latin America &amp; Caribbean</t>
        </is>
      </c>
      <c r="D5876" s="161" t="inlineStr">
        <is>
          <t>Lower middle income</t>
        </is>
      </c>
      <c r="E5876" s="161" t="b">
        <v>1</v>
      </c>
      <c r="F5876" s="161" t="inlineStr">
        <is>
          <t>price_electricity_industry_usd_kwh</t>
        </is>
      </c>
      <c r="G5876" s="161" t="n">
        <v>0.177</v>
      </c>
      <c r="H5876" s="161" t="inlineStr">
        <is>
          <t>2024</t>
        </is>
      </c>
      <c r="I5876" s="161" t="inlineStr">
        <is>
          <t>imffossilfuelsubsidiesdata.xlsb</t>
        </is>
      </c>
    </row>
    <row r="5877" ht="13" customHeight="1">
      <c r="A5877" s="161" t="inlineStr">
        <is>
          <t>HND</t>
        </is>
      </c>
      <c r="B5877" s="161" t="inlineStr">
        <is>
          <t>Honduras</t>
        </is>
      </c>
      <c r="C5877" s="161" t="inlineStr">
        <is>
          <t>Latin America &amp; Caribbean</t>
        </is>
      </c>
      <c r="D5877" s="161" t="inlineStr">
        <is>
          <t>Lower middle income</t>
        </is>
      </c>
      <c r="E5877" s="161" t="b">
        <v>1</v>
      </c>
      <c r="F5877" s="161" t="inlineStr">
        <is>
          <t>price_gas_residential_usd_gj</t>
        </is>
      </c>
      <c r="G5877" s="161" t="n">
        <v>16.359</v>
      </c>
      <c r="H5877" s="161" t="inlineStr">
        <is>
          <t>2024</t>
        </is>
      </c>
      <c r="I5877" s="161" t="inlineStr">
        <is>
          <t>imffossilfuelsubsidiesdata.xlsb</t>
        </is>
      </c>
    </row>
    <row r="5878" ht="13" customHeight="1">
      <c r="A5878" s="161" t="inlineStr">
        <is>
          <t>HND</t>
        </is>
      </c>
      <c r="B5878" s="161" t="inlineStr">
        <is>
          <t>Honduras</t>
        </is>
      </c>
      <c r="C5878" s="161" t="inlineStr">
        <is>
          <t>Latin America &amp; Caribbean</t>
        </is>
      </c>
      <c r="D5878" s="161" t="inlineStr">
        <is>
          <t>Lower middle income</t>
        </is>
      </c>
      <c r="E5878" s="161" t="b">
        <v>1</v>
      </c>
      <c r="F5878" s="161" t="inlineStr">
        <is>
          <t>price_gas_industry_usd_gj</t>
        </is>
      </c>
      <c r="G5878" s="161" t="n">
        <v>6.283</v>
      </c>
      <c r="H5878" s="161" t="inlineStr">
        <is>
          <t>2024</t>
        </is>
      </c>
      <c r="I5878" s="161" t="inlineStr">
        <is>
          <t>imffossilfuelsubsidiesdata.xlsb</t>
        </is>
      </c>
    </row>
    <row r="5879" ht="13" customHeight="1">
      <c r="A5879" s="161" t="inlineStr">
        <is>
          <t>HND</t>
        </is>
      </c>
      <c r="B5879" s="161" t="inlineStr">
        <is>
          <t>Honduras</t>
        </is>
      </c>
      <c r="C5879" s="161" t="inlineStr">
        <is>
          <t>Latin America &amp; Caribbean</t>
        </is>
      </c>
      <c r="D5879" s="161" t="inlineStr">
        <is>
          <t>Lower middle income</t>
        </is>
      </c>
      <c r="E5879" s="161" t="b">
        <v>1</v>
      </c>
      <c r="F5879" s="161" t="inlineStr">
        <is>
          <t>price_gas_power_usd_gj</t>
        </is>
      </c>
      <c r="G5879" s="161" t="n">
        <v>4.96</v>
      </c>
      <c r="H5879" s="161" t="inlineStr">
        <is>
          <t>2024</t>
        </is>
      </c>
      <c r="I5879" s="161" t="inlineStr">
        <is>
          <t>imffossilfuelsubsidiesdata.xlsb</t>
        </is>
      </c>
    </row>
    <row r="5880" ht="13" customHeight="1">
      <c r="A5880" s="161" t="inlineStr">
        <is>
          <t>HND</t>
        </is>
      </c>
      <c r="B5880" s="161" t="inlineStr">
        <is>
          <t>Honduras</t>
        </is>
      </c>
      <c r="C5880" s="161" t="inlineStr">
        <is>
          <t>Latin America &amp; Caribbean</t>
        </is>
      </c>
      <c r="D5880" s="161" t="inlineStr">
        <is>
          <t>Lower middle income</t>
        </is>
      </c>
      <c r="E5880" s="161" t="b">
        <v>1</v>
      </c>
      <c r="F5880" s="161" t="inlineStr">
        <is>
          <t>price_coal_residential_usd_gj</t>
        </is>
      </c>
      <c r="G5880" s="161" t="n">
        <v>14.022</v>
      </c>
      <c r="H5880" s="161" t="inlineStr">
        <is>
          <t>2024</t>
        </is>
      </c>
      <c r="I5880" s="161" t="inlineStr">
        <is>
          <t>imffossilfuelsubsidiesdata.xlsb</t>
        </is>
      </c>
    </row>
    <row r="5881" ht="13" customHeight="1">
      <c r="A5881" s="161" t="inlineStr">
        <is>
          <t>HND</t>
        </is>
      </c>
      <c r="B5881" s="161" t="inlineStr">
        <is>
          <t>Honduras</t>
        </is>
      </c>
      <c r="C5881" s="161" t="inlineStr">
        <is>
          <t>Latin America &amp; Caribbean</t>
        </is>
      </c>
      <c r="D5881" s="161" t="inlineStr">
        <is>
          <t>Lower middle income</t>
        </is>
      </c>
      <c r="E5881" s="161" t="b">
        <v>1</v>
      </c>
      <c r="F5881" s="161" t="inlineStr">
        <is>
          <t>price_coal_industry_usd_gj</t>
        </is>
      </c>
      <c r="G5881" s="161" t="n">
        <v>7.124</v>
      </c>
      <c r="H5881" s="161" t="inlineStr">
        <is>
          <t>2024</t>
        </is>
      </c>
      <c r="I5881" s="161" t="inlineStr">
        <is>
          <t>imffossilfuelsubsidiesdata.xlsb</t>
        </is>
      </c>
    </row>
    <row r="5882" ht="13" customHeight="1">
      <c r="A5882" s="161" t="inlineStr">
        <is>
          <t>HND</t>
        </is>
      </c>
      <c r="B5882" s="161" t="inlineStr">
        <is>
          <t>Honduras</t>
        </is>
      </c>
      <c r="C5882" s="161" t="inlineStr">
        <is>
          <t>Latin America &amp; Caribbean</t>
        </is>
      </c>
      <c r="D5882" s="161" t="inlineStr">
        <is>
          <t>Lower middle income</t>
        </is>
      </c>
      <c r="E5882" s="161" t="b">
        <v>1</v>
      </c>
      <c r="F5882" s="161" t="inlineStr">
        <is>
          <t>price_coal_power_usd_gj</t>
        </is>
      </c>
      <c r="G5882" s="161" t="n">
        <v>5.575</v>
      </c>
      <c r="H5882" s="161" t="inlineStr">
        <is>
          <t>2024</t>
        </is>
      </c>
      <c r="I5882" s="161" t="inlineStr">
        <is>
          <t>imffossilfuelsubsidiesdata.xlsb</t>
        </is>
      </c>
    </row>
    <row r="5883" ht="13" customHeight="1">
      <c r="A5883" s="161" t="inlineStr">
        <is>
          <t>HND</t>
        </is>
      </c>
      <c r="B5883" s="161" t="inlineStr">
        <is>
          <t>Honduras</t>
        </is>
      </c>
      <c r="C5883" s="161" t="inlineStr">
        <is>
          <t>Latin America &amp; Caribbean</t>
        </is>
      </c>
      <c r="D5883" s="161" t="inlineStr">
        <is>
          <t>Lower middle income</t>
        </is>
      </c>
      <c r="E5883" s="161" t="b">
        <v>1</v>
      </c>
      <c r="F5883" s="161" t="inlineStr">
        <is>
          <t>power_market_structure</t>
        </is>
      </c>
      <c r="G5883" s="161" t="n">
        <v>2</v>
      </c>
      <c r="H5883" s="161" t="inlineStr">
        <is>
          <t>2013</t>
        </is>
      </c>
      <c r="I5883" s="161" t="inlineStr">
        <is>
          <t>dataverse_files.zip</t>
        </is>
      </c>
    </row>
    <row r="5884" ht="13" customHeight="1">
      <c r="A5884" s="161" t="inlineStr">
        <is>
          <t>HND</t>
        </is>
      </c>
      <c r="B5884" s="161" t="inlineStr">
        <is>
          <t>Honduras</t>
        </is>
      </c>
      <c r="C5884" s="161" t="inlineStr">
        <is>
          <t>Latin America &amp; Caribbean</t>
        </is>
      </c>
      <c r="D5884" s="161" t="inlineStr">
        <is>
          <t>Lower middle income</t>
        </is>
      </c>
      <c r="E5884" s="161" t="b">
        <v>1</v>
      </c>
      <c r="F5884" s="161" t="inlineStr">
        <is>
          <t>independent_regulator</t>
        </is>
      </c>
      <c r="G5884" s="161" t="n">
        <v>1</v>
      </c>
      <c r="H5884" s="161" t="inlineStr">
        <is>
          <t>2013</t>
        </is>
      </c>
      <c r="I5884" s="161" t="inlineStr">
        <is>
          <t>dataverse_files.zip</t>
        </is>
      </c>
    </row>
    <row r="5885" ht="13" customHeight="1">
      <c r="A5885" s="161" t="inlineStr">
        <is>
          <t>HND</t>
        </is>
      </c>
      <c r="B5885" s="161" t="inlineStr">
        <is>
          <t>Honduras</t>
        </is>
      </c>
      <c r="C5885" s="161" t="inlineStr">
        <is>
          <t>Latin America &amp; Caribbean</t>
        </is>
      </c>
      <c r="D5885" s="161" t="inlineStr">
        <is>
          <t>Lower middle income</t>
        </is>
      </c>
      <c r="E5885" s="161" t="b">
        <v>1</v>
      </c>
      <c r="F5885" s="161" t="inlineStr">
        <is>
          <t>generation_unbundled</t>
        </is>
      </c>
      <c r="G5885" s="161" t="n">
        <v>1</v>
      </c>
      <c r="H5885" s="161" t="inlineStr">
        <is>
          <t>2013</t>
        </is>
      </c>
      <c r="I5885" s="161" t="inlineStr">
        <is>
          <t>dataverse_files.zip</t>
        </is>
      </c>
    </row>
    <row r="5886" ht="13" customHeight="1">
      <c r="A5886" s="161" t="inlineStr">
        <is>
          <t>HND</t>
        </is>
      </c>
      <c r="B5886" s="161" t="inlineStr">
        <is>
          <t>Honduras</t>
        </is>
      </c>
      <c r="C5886" s="161" t="inlineStr">
        <is>
          <t>Latin America &amp; Caribbean</t>
        </is>
      </c>
      <c r="D5886" s="161" t="inlineStr">
        <is>
          <t>Lower middle income</t>
        </is>
      </c>
      <c r="E5886" s="161" t="b">
        <v>1</v>
      </c>
      <c r="F5886" s="161" t="inlineStr">
        <is>
          <t>rise_renewable_energy_score</t>
        </is>
      </c>
      <c r="G5886" s="161" t="n">
        <v>22.757</v>
      </c>
      <c r="H5886" s="161" t="inlineStr">
        <is>
          <t>2023</t>
        </is>
      </c>
      <c r="I5886" s="161" t="inlineStr">
        <is>
          <t>WB_RISE_WIDEF.csv</t>
        </is>
      </c>
    </row>
    <row r="5887" ht="13" customHeight="1">
      <c r="A5887" s="161" t="inlineStr">
        <is>
          <t>HND</t>
        </is>
      </c>
      <c r="B5887" s="161" t="inlineStr">
        <is>
          <t>Honduras</t>
        </is>
      </c>
      <c r="C5887" s="161" t="inlineStr">
        <is>
          <t>Latin America &amp; Caribbean</t>
        </is>
      </c>
      <c r="D5887" s="161" t="inlineStr">
        <is>
          <t>Lower middle income</t>
        </is>
      </c>
      <c r="E5887" s="161" t="b">
        <v>1</v>
      </c>
      <c r="F5887" s="161" t="inlineStr">
        <is>
          <t>rise_level_playing_field_score</t>
        </is>
      </c>
      <c r="G5887" s="161" t="n">
        <v>0</v>
      </c>
      <c r="H5887" s="161" t="inlineStr">
        <is>
          <t>2023</t>
        </is>
      </c>
      <c r="I5887" s="161" t="inlineStr">
        <is>
          <t>WB_RISE_WIDEF.csv</t>
        </is>
      </c>
    </row>
    <row r="5888" ht="13" customHeight="1">
      <c r="A5888" s="161" t="inlineStr">
        <is>
          <t>HND</t>
        </is>
      </c>
      <c r="B5888" s="161" t="inlineStr">
        <is>
          <t>Honduras</t>
        </is>
      </c>
      <c r="C5888" s="161" t="inlineStr">
        <is>
          <t>Latin America &amp; Caribbean</t>
        </is>
      </c>
      <c r="D5888" s="161" t="inlineStr">
        <is>
          <t>Lower middle income</t>
        </is>
      </c>
      <c r="E5888" s="161" t="b">
        <v>1</v>
      </c>
      <c r="F5888" s="161" t="inlineStr">
        <is>
          <t>rise_ee_financing_mechanisms_score</t>
        </is>
      </c>
      <c r="G5888" s="161" t="n">
        <v>0</v>
      </c>
      <c r="H5888" s="161" t="inlineStr">
        <is>
          <t>2023</t>
        </is>
      </c>
      <c r="I5888" s="161" t="inlineStr">
        <is>
          <t>WB_RISE_WIDEF.csv</t>
        </is>
      </c>
    </row>
    <row r="5889" ht="13" customHeight="1">
      <c r="A5889" s="161" t="inlineStr">
        <is>
          <t>HND</t>
        </is>
      </c>
      <c r="B5889" s="161" t="inlineStr">
        <is>
          <t>Honduras</t>
        </is>
      </c>
      <c r="C5889" s="161" t="inlineStr">
        <is>
          <t>Latin America &amp; Caribbean</t>
        </is>
      </c>
      <c r="D5889" s="161" t="inlineStr">
        <is>
          <t>Lower middle income</t>
        </is>
      </c>
      <c r="E5889" s="161" t="b">
        <v>1</v>
      </c>
      <c r="F5889" s="161" t="inlineStr">
        <is>
          <t>revenue_pct_gdp</t>
        </is>
      </c>
      <c r="G5889" s="161" t="n">
        <v>24.547</v>
      </c>
      <c r="H5889" s="161" t="inlineStr">
        <is>
          <t>2024</t>
        </is>
      </c>
      <c r="I5889" s="161" t="inlineStr">
        <is>
          <t>dataset_2026-08-26T13_41_09_874550254Z_DEFAULT_INTEGRATION_IMF_RES_WEO_9_0_0.csv</t>
        </is>
      </c>
    </row>
    <row r="5890" ht="13" customHeight="1">
      <c r="A5890" s="161" t="inlineStr">
        <is>
          <t>HND</t>
        </is>
      </c>
      <c r="B5890" s="161" t="inlineStr">
        <is>
          <t>Honduras</t>
        </is>
      </c>
      <c r="C5890" s="161" t="inlineStr">
        <is>
          <t>Latin America &amp; Caribbean</t>
        </is>
      </c>
      <c r="D5890" s="161" t="inlineStr">
        <is>
          <t>Lower middle income</t>
        </is>
      </c>
      <c r="E5890" s="161" t="b">
        <v>1</v>
      </c>
      <c r="F5890" s="161" t="inlineStr">
        <is>
          <t>primary_balance_pct_gdp</t>
        </is>
      </c>
      <c r="G5890" s="161" t="n">
        <v>-0.366</v>
      </c>
      <c r="H5890" s="161" t="inlineStr">
        <is>
          <t>2024</t>
        </is>
      </c>
      <c r="I5890" s="161" t="inlineStr">
        <is>
          <t>dataset_2026-08-26T13_41_09_874550254Z_DEFAULT_INTEGRATION_IMF_RES_WEO_9_0_0.csv</t>
        </is>
      </c>
    </row>
    <row r="5891" ht="13" customHeight="1">
      <c r="A5891" s="161" t="inlineStr">
        <is>
          <t>HND</t>
        </is>
      </c>
      <c r="B5891" s="161" t="inlineStr">
        <is>
          <t>Honduras</t>
        </is>
      </c>
      <c r="C5891" s="161" t="inlineStr">
        <is>
          <t>Latin America &amp; Caribbean</t>
        </is>
      </c>
      <c r="D5891" s="161" t="inlineStr">
        <is>
          <t>Lower middle income</t>
        </is>
      </c>
      <c r="E5891" s="161" t="b">
        <v>1</v>
      </c>
      <c r="F5891" s="161" t="inlineStr">
        <is>
          <t>current_account_pct_gdp</t>
        </is>
      </c>
      <c r="G5891" s="161" t="n">
        <v>-4.428</v>
      </c>
      <c r="H5891" s="161" t="inlineStr">
        <is>
          <t>2024</t>
        </is>
      </c>
      <c r="I5891" s="161" t="inlineStr">
        <is>
          <t>dataset_2026-08-26T13_41_09_874550254Z_DEFAULT_INTEGRATION_IMF_RES_WEO_9_0_0.csv</t>
        </is>
      </c>
    </row>
    <row r="5892" ht="13" customHeight="1">
      <c r="A5892" s="161" t="inlineStr">
        <is>
          <t>HND</t>
        </is>
      </c>
      <c r="B5892" s="161" t="inlineStr">
        <is>
          <t>Honduras</t>
        </is>
      </c>
      <c r="C5892" s="161" t="inlineStr">
        <is>
          <t>Latin America &amp; Caribbean</t>
        </is>
      </c>
      <c r="D5892" s="161" t="inlineStr">
        <is>
          <t>Lower middle income</t>
        </is>
      </c>
      <c r="E5892" s="161" t="b">
        <v>1</v>
      </c>
      <c r="F5892" s="161" t="inlineStr">
        <is>
          <t>gross_capital_formation_pct_gdp</t>
        </is>
      </c>
      <c r="G5892" s="161" t="n">
        <v>22.492</v>
      </c>
      <c r="H5892" s="161" t="inlineStr">
        <is>
          <t>2024</t>
        </is>
      </c>
      <c r="I5892" s="161" t="inlineStr">
        <is>
          <t>dataset_2026-08-26T13_41_09_874550254Z_DEFAULT_INTEGRATION_IMF_RES_WEO_9_0_0.csv</t>
        </is>
      </c>
    </row>
    <row r="5893" ht="13" customHeight="1">
      <c r="A5893" s="161" t="inlineStr">
        <is>
          <t>HND</t>
        </is>
      </c>
      <c r="B5893" s="161" t="inlineStr">
        <is>
          <t>Honduras</t>
        </is>
      </c>
      <c r="C5893" s="161" t="inlineStr">
        <is>
          <t>Latin America &amp; Caribbean</t>
        </is>
      </c>
      <c r="D5893" s="161" t="inlineStr">
        <is>
          <t>Lower middle income</t>
        </is>
      </c>
      <c r="E5893" s="161" t="b">
        <v>1</v>
      </c>
      <c r="F5893" s="161" t="inlineStr">
        <is>
          <t>real_gdp_growth_5y_avg_pct</t>
        </is>
      </c>
      <c r="G5893" s="161" t="n">
        <v>2.975</v>
      </c>
      <c r="H5893" s="161" t="inlineStr">
        <is>
          <t>2020-2024 avg</t>
        </is>
      </c>
      <c r="I5893" s="161" t="inlineStr">
        <is>
          <t>dataset_2026-08-26T13_41_09_874550254Z_DEFAULT_INTEGRATION_IMF_RES_WEO_9_0_0.csv (derived)</t>
        </is>
      </c>
    </row>
    <row r="5894" ht="13" customHeight="1">
      <c r="A5894" s="161" t="inlineStr">
        <is>
          <t>HND</t>
        </is>
      </c>
      <c r="B5894" s="161" t="inlineStr">
        <is>
          <t>Honduras</t>
        </is>
      </c>
      <c r="C5894" s="161" t="inlineStr">
        <is>
          <t>Latin America &amp; Caribbean</t>
        </is>
      </c>
      <c r="D5894" s="161" t="inlineStr">
        <is>
          <t>Lower middle income</t>
        </is>
      </c>
      <c r="E5894" s="161" t="b">
        <v>1</v>
      </c>
      <c r="F5894" s="161" t="inlineStr">
        <is>
          <t>int_budget_need_2030_pct_gdp</t>
        </is>
      </c>
      <c r="G5894" s="161" t="n">
        <v>0.951</v>
      </c>
      <c r="H5894" s="161" t="inlineStr">
        <is>
          <t>2030</t>
        </is>
      </c>
      <c r="I5894" s="161" t="inlineStr">
        <is>
          <t>integrated_results.csv (MacroFiscalModels v0.1, model output)</t>
        </is>
      </c>
    </row>
    <row r="5895" ht="13" customHeight="1">
      <c r="A5895" s="161" t="inlineStr">
        <is>
          <t>HND</t>
        </is>
      </c>
      <c r="B5895" s="161" t="inlineStr">
        <is>
          <t>Honduras</t>
        </is>
      </c>
      <c r="C5895" s="161" t="inlineStr">
        <is>
          <t>Latin America &amp; Caribbean</t>
        </is>
      </c>
      <c r="D5895" s="161" t="inlineStr">
        <is>
          <t>Lower middle income</t>
        </is>
      </c>
      <c r="E5895" s="161" t="b">
        <v>1</v>
      </c>
      <c r="F5895" s="161" t="inlineStr">
        <is>
          <t>int_pricing_revenue_2030_pct_gdp</t>
        </is>
      </c>
      <c r="G5895" s="161" t="n">
        <v>0.666</v>
      </c>
      <c r="H5895" s="161" t="inlineStr">
        <is>
          <t>2030</t>
        </is>
      </c>
      <c r="I5895" s="161" t="inlineStr">
        <is>
          <t>integrated_results.csv (MacroFiscalModels v0.1, model output)</t>
        </is>
      </c>
    </row>
    <row r="5896" ht="13" customHeight="1">
      <c r="A5896" s="161" t="inlineStr">
        <is>
          <t>HND</t>
        </is>
      </c>
      <c r="B5896" s="161" t="inlineStr">
        <is>
          <t>Honduras</t>
        </is>
      </c>
      <c r="C5896" s="161" t="inlineStr">
        <is>
          <t>Latin America &amp; Caribbean</t>
        </is>
      </c>
      <c r="D5896" s="161" t="inlineStr">
        <is>
          <t>Lower middle income</t>
        </is>
      </c>
      <c r="E5896" s="161" t="b">
        <v>1</v>
      </c>
      <c r="F5896" s="161" t="inlineStr">
        <is>
          <t>int_financing_gap_2030_pct_gdp</t>
        </is>
      </c>
      <c r="G5896" s="161" t="n">
        <v>0.285</v>
      </c>
      <c r="H5896" s="161" t="inlineStr">
        <is>
          <t>2030</t>
        </is>
      </c>
      <c r="I5896" s="161" t="inlineStr">
        <is>
          <t>integrated_results.csv (MacroFiscalModels v0.1, model output)</t>
        </is>
      </c>
    </row>
    <row r="5897" ht="13" customHeight="1">
      <c r="A5897" s="161" t="inlineStr">
        <is>
          <t>HND</t>
        </is>
      </c>
      <c r="B5897" s="161" t="inlineStr">
        <is>
          <t>Honduras</t>
        </is>
      </c>
      <c r="C5897" s="161" t="inlineStr">
        <is>
          <t>Latin America &amp; Caribbean</t>
        </is>
      </c>
      <c r="D5897" s="161" t="inlineStr">
        <is>
          <t>Lower middle income</t>
        </is>
      </c>
      <c r="E5897" s="161" t="b">
        <v>1</v>
      </c>
      <c r="F5897" s="161" t="inlineStr">
        <is>
          <t>int_gdp_dev_2050_pct</t>
        </is>
      </c>
      <c r="G5897" s="161" t="n">
        <v>0.344</v>
      </c>
      <c r="H5897" s="161" t="inlineStr">
        <is>
          <t>2050</t>
        </is>
      </c>
      <c r="I5897" s="161" t="inlineStr">
        <is>
          <t>integrated_results.csv (MacroFiscalModels v0.1, model output)</t>
        </is>
      </c>
    </row>
    <row r="5898" ht="13" customHeight="1">
      <c r="A5898" s="161" t="inlineStr">
        <is>
          <t>HND</t>
        </is>
      </c>
      <c r="B5898" s="161" t="inlineStr">
        <is>
          <t>Honduras</t>
        </is>
      </c>
      <c r="C5898" s="161" t="inlineStr">
        <is>
          <t>Latin America &amp; Caribbean</t>
        </is>
      </c>
      <c r="D5898" s="161" t="inlineStr">
        <is>
          <t>Lower middle income</t>
        </is>
      </c>
      <c r="E5898" s="161" t="b">
        <v>1</v>
      </c>
      <c r="F5898" s="161" t="inlineStr">
        <is>
          <t>int_debt_2050_pct_gdp</t>
        </is>
      </c>
      <c r="G5898" s="161" t="n">
        <v>45.62</v>
      </c>
      <c r="H5898" s="161" t="inlineStr">
        <is>
          <t>2050</t>
        </is>
      </c>
      <c r="I5898" s="161" t="inlineStr">
        <is>
          <t>integrated_results.csv (MacroFiscalModels v0.1, model output)</t>
        </is>
      </c>
    </row>
    <row r="5899" ht="13" customHeight="1">
      <c r="A5899" s="161" t="inlineStr">
        <is>
          <t>HND</t>
        </is>
      </c>
      <c r="B5899" s="161" t="inlineStr">
        <is>
          <t>Honduras</t>
        </is>
      </c>
      <c r="C5899" s="161" t="inlineStr">
        <is>
          <t>Latin America &amp; Caribbean</t>
        </is>
      </c>
      <c r="D5899" s="161" t="inlineStr">
        <is>
          <t>Lower middle income</t>
        </is>
      </c>
      <c r="E5899" s="161" t="b">
        <v>1</v>
      </c>
      <c r="F5899" s="161" t="inlineStr">
        <is>
          <t>int_dsf_risk_code</t>
        </is>
      </c>
      <c r="G5899" s="161" t="n">
        <v>1</v>
      </c>
      <c r="H5899" s="161" t="inlineStr">
        <is>
          <t>2034</t>
        </is>
      </c>
      <c r="I5899" s="161" t="inlineStr">
        <is>
          <t>integrated_results.csv (MacroFiscalModels v0.1, model output)</t>
        </is>
      </c>
    </row>
    <row r="5900" ht="13" customHeight="1">
      <c r="A5900" s="161" t="inlineStr">
        <is>
          <t>HKG</t>
        </is>
      </c>
      <c r="B5900" s="161" t="inlineStr">
        <is>
          <t>Hong Kong SAR, China</t>
        </is>
      </c>
      <c r="C5900" s="161" t="inlineStr">
        <is>
          <t>East Asia &amp; Pacific</t>
        </is>
      </c>
      <c r="D5900" s="161" t="inlineStr">
        <is>
          <t>High income</t>
        </is>
      </c>
      <c r="E5900" s="161" t="b">
        <v>0</v>
      </c>
      <c r="F5900" s="161" t="inlineStr">
        <is>
          <t>interest_pct_gdp</t>
        </is>
      </c>
      <c r="G5900" s="161" t="n">
        <v>-1.183</v>
      </c>
      <c r="H5900" s="161" t="inlineStr">
        <is>
          <t>2024</t>
        </is>
      </c>
      <c r="I5900" s="161" t="inlineStr">
        <is>
          <t>dataset_2026-08-26T13_41_09_874550254Z_DEFAULT_INTEGRATION_IMF_RES_WEO_9_0_0.csv (derived)</t>
        </is>
      </c>
    </row>
    <row r="5901" ht="13" customHeight="1">
      <c r="A5901" s="161" t="inlineStr">
        <is>
          <t>HKG</t>
        </is>
      </c>
      <c r="B5901" s="161" t="inlineStr">
        <is>
          <t>Hong Kong SAR, China</t>
        </is>
      </c>
      <c r="C5901" s="161" t="inlineStr">
        <is>
          <t>East Asia &amp; Pacific</t>
        </is>
      </c>
      <c r="D5901" s="161" t="inlineStr">
        <is>
          <t>High income</t>
        </is>
      </c>
      <c r="E5901" s="161" t="b">
        <v>0</v>
      </c>
      <c r="F5901" s="161" t="inlineStr">
        <is>
          <t>gross_debt_pct_gdp</t>
        </is>
      </c>
      <c r="G5901" s="161" t="n">
        <v>9.211</v>
      </c>
      <c r="H5901" s="161" t="inlineStr">
        <is>
          <t>2024</t>
        </is>
      </c>
      <c r="I5901" s="161" t="inlineStr">
        <is>
          <t>dataset_2026-08-26T13_41_09_874550254Z_DEFAULT_INTEGRATION_IMF_RES_WEO_9_0_0.csv</t>
        </is>
      </c>
    </row>
    <row r="5902" ht="13" customHeight="1">
      <c r="A5902" s="161" t="inlineStr">
        <is>
          <t>HKG</t>
        </is>
      </c>
      <c r="B5902" s="161" t="inlineStr">
        <is>
          <t>Hong Kong SAR, China</t>
        </is>
      </c>
      <c r="C5902" s="161" t="inlineStr">
        <is>
          <t>East Asia &amp; Pacific</t>
        </is>
      </c>
      <c r="D5902" s="161" t="inlineStr">
        <is>
          <t>High income</t>
        </is>
      </c>
      <c r="E5902" s="161" t="b">
        <v>0</v>
      </c>
      <c r="F5902" s="161" t="inlineStr">
        <is>
          <t>tax_revenue_pct_gdp</t>
        </is>
      </c>
      <c r="G5902" s="161" t="n">
        <v>14.189</v>
      </c>
      <c r="H5902" s="161" t="inlineStr">
        <is>
          <t>2024</t>
        </is>
      </c>
      <c r="I5902" s="161" t="inlineStr">
        <is>
          <t>world-imf2026.xlsx</t>
        </is>
      </c>
    </row>
    <row r="5903" ht="13" customHeight="1">
      <c r="A5903" s="161" t="inlineStr">
        <is>
          <t>HKG</t>
        </is>
      </c>
      <c r="B5903" s="161" t="inlineStr">
        <is>
          <t>Hong Kong SAR, China</t>
        </is>
      </c>
      <c r="C5903" s="161" t="inlineStr">
        <is>
          <t>East Asia &amp; Pacific</t>
        </is>
      </c>
      <c r="D5903" s="161" t="inlineStr">
        <is>
          <t>High income</t>
        </is>
      </c>
      <c r="E5903" s="161" t="b">
        <v>0</v>
      </c>
      <c r="F5903" s="161" t="inlineStr">
        <is>
          <t>climate_pfm_diagnostic_on_record</t>
        </is>
      </c>
      <c r="G5903" s="161" t="n">
        <v>0</v>
      </c>
      <c r="H5903" s="161" t="inlineStr">
        <is>
          <t>2022</t>
        </is>
      </c>
      <c r="I5903" s="161" t="inlineStr">
        <is>
          <t>UNDP-Global-Climate-Public-Finance-Review-2022.pdf (Table 4.2)</t>
        </is>
      </c>
    </row>
    <row r="5904" ht="13" customHeight="1">
      <c r="A5904" s="161" t="inlineStr">
        <is>
          <t>HKG</t>
        </is>
      </c>
      <c r="B5904" s="161" t="inlineStr">
        <is>
          <t>Hong Kong SAR, China</t>
        </is>
      </c>
      <c r="C5904" s="161" t="inlineStr">
        <is>
          <t>East Asia &amp; Pacific</t>
        </is>
      </c>
      <c r="D5904" s="161" t="inlineStr">
        <is>
          <t>High income</t>
        </is>
      </c>
      <c r="E5904" s="161" t="b">
        <v>0</v>
      </c>
      <c r="F5904" s="161" t="inlineStr">
        <is>
          <t>excise_revenue_pct_of_revenue</t>
        </is>
      </c>
      <c r="G5904" s="161" t="n">
        <v>1.984</v>
      </c>
      <c r="H5904" s="161" t="inlineStr">
        <is>
          <t>2023</t>
        </is>
      </c>
      <c r="I5904" s="161" t="inlineStr">
        <is>
          <t>world-imf2026.xlsx</t>
        </is>
      </c>
    </row>
    <row r="5905" ht="13" customHeight="1">
      <c r="A5905" s="161" t="inlineStr">
        <is>
          <t>HKG</t>
        </is>
      </c>
      <c r="B5905" s="161" t="inlineStr">
        <is>
          <t>Hong Kong SAR, China</t>
        </is>
      </c>
      <c r="C5905" s="161" t="inlineStr">
        <is>
          <t>East Asia &amp; Pacific</t>
        </is>
      </c>
      <c r="D5905" s="161" t="inlineStr">
        <is>
          <t>High income</t>
        </is>
      </c>
      <c r="E5905" s="161" t="b">
        <v>0</v>
      </c>
      <c r="F5905" s="161" t="inlineStr">
        <is>
          <t>ff_subsidy_total_pct_gdp</t>
        </is>
      </c>
      <c r="G5905" s="161" t="n">
        <v>0.024</v>
      </c>
      <c r="H5905" s="161" t="inlineStr">
        <is>
          <t>2024</t>
        </is>
      </c>
      <c r="I5905" s="161" t="inlineStr">
        <is>
          <t>imffossilfuelsubsidiesdata.xlsb + WEO</t>
        </is>
      </c>
    </row>
    <row r="5906" ht="13" customHeight="1">
      <c r="A5906" s="161" t="inlineStr">
        <is>
          <t>HKG</t>
        </is>
      </c>
      <c r="B5906" s="161" t="inlineStr">
        <is>
          <t>Hong Kong SAR, China</t>
        </is>
      </c>
      <c r="C5906" s="161" t="inlineStr">
        <is>
          <t>East Asia &amp; Pacific</t>
        </is>
      </c>
      <c r="D5906" s="161" t="inlineStr">
        <is>
          <t>High income</t>
        </is>
      </c>
      <c r="E5906" s="161" t="b">
        <v>0</v>
      </c>
      <c r="F5906" s="161" t="inlineStr">
        <is>
          <t>ff_subsidy_explicit_pct_gdp</t>
        </is>
      </c>
      <c r="G5906" s="161" t="n">
        <v>0.024</v>
      </c>
      <c r="H5906" s="161" t="inlineStr">
        <is>
          <t>2024</t>
        </is>
      </c>
      <c r="I5906" s="161" t="inlineStr">
        <is>
          <t>imffossilfuelsubsidiesdata.xlsb</t>
        </is>
      </c>
    </row>
    <row r="5907" ht="13" customHeight="1">
      <c r="A5907" s="161" t="inlineStr">
        <is>
          <t>HKG</t>
        </is>
      </c>
      <c r="B5907" s="161" t="inlineStr">
        <is>
          <t>Hong Kong SAR, China</t>
        </is>
      </c>
      <c r="C5907" s="161" t="inlineStr">
        <is>
          <t>East Asia &amp; Pacific</t>
        </is>
      </c>
      <c r="D5907" s="161" t="inlineStr">
        <is>
          <t>High income</t>
        </is>
      </c>
      <c r="E5907" s="161" t="b">
        <v>0</v>
      </c>
      <c r="F5907" s="161" t="inlineStr">
        <is>
          <t>ff_subsidy_implicit_pct_gdp</t>
        </is>
      </c>
      <c r="G5907" s="161" t="n">
        <v>0</v>
      </c>
      <c r="H5907" s="161" t="inlineStr">
        <is>
          <t>2024</t>
        </is>
      </c>
      <c r="I5907" s="161" t="inlineStr">
        <is>
          <t>imffossilfuelsubsidiesdata.xlsb</t>
        </is>
      </c>
    </row>
    <row r="5908" ht="13" customHeight="1">
      <c r="A5908" s="161" t="inlineStr">
        <is>
          <t>HKG</t>
        </is>
      </c>
      <c r="B5908" s="161" t="inlineStr">
        <is>
          <t>Hong Kong SAR, China</t>
        </is>
      </c>
      <c r="C5908" s="161" t="inlineStr">
        <is>
          <t>East Asia &amp; Pacific</t>
        </is>
      </c>
      <c r="D5908" s="161" t="inlineStr">
        <is>
          <t>High income</t>
        </is>
      </c>
      <c r="E5908" s="161" t="b">
        <v>0</v>
      </c>
      <c r="F5908" s="161" t="inlineStr">
        <is>
          <t>net_fuel_trade_pct_merch</t>
        </is>
      </c>
      <c r="G5908" s="161" t="n">
        <v>-1.993</v>
      </c>
      <c r="H5908" s="161" t="inlineStr">
        <is>
          <t>2024</t>
        </is>
      </c>
      <c r="I5908" s="161" t="inlineStr">
        <is>
          <t>WDI TX.VAL.FUEL.ZS.UN less TM.VAL.FUEL.ZS.UN</t>
        </is>
      </c>
    </row>
    <row r="5909" ht="13" customHeight="1">
      <c r="A5909" s="161" t="inlineStr">
        <is>
          <t>HKG</t>
        </is>
      </c>
      <c r="B5909" s="161" t="inlineStr">
        <is>
          <t>Hong Kong SAR, China</t>
        </is>
      </c>
      <c r="C5909" s="161" t="inlineStr">
        <is>
          <t>East Asia &amp; Pacific</t>
        </is>
      </c>
      <c r="D5909" s="161" t="inlineStr">
        <is>
          <t>High income</t>
        </is>
      </c>
      <c r="E5909" s="161" t="b">
        <v>0</v>
      </c>
      <c r="F5909" s="161" t="inlineStr">
        <is>
          <t>fuel_exports_pct_merch</t>
        </is>
      </c>
      <c r="G5909" s="161" t="n">
        <v>0.112</v>
      </c>
      <c r="H5909" s="161" t="inlineStr">
        <is>
          <t>2024</t>
        </is>
      </c>
      <c r="I5909" s="161" t="inlineStr">
        <is>
          <t>API_TX_VAL_FUEL_ZS_UN_DS2_en_csv_v2_33055.zip</t>
        </is>
      </c>
    </row>
    <row r="5910" ht="13" customHeight="1">
      <c r="A5910" s="161" t="inlineStr">
        <is>
          <t>HKG</t>
        </is>
      </c>
      <c r="B5910" s="161" t="inlineStr">
        <is>
          <t>Hong Kong SAR, China</t>
        </is>
      </c>
      <c r="C5910" s="161" t="inlineStr">
        <is>
          <t>East Asia &amp; Pacific</t>
        </is>
      </c>
      <c r="D5910" s="161" t="inlineStr">
        <is>
          <t>High income</t>
        </is>
      </c>
      <c r="E5910" s="161" t="b">
        <v>0</v>
      </c>
      <c r="F5910" s="161" t="inlineStr">
        <is>
          <t>fuel_imports_pct_merch</t>
        </is>
      </c>
      <c r="G5910" s="161" t="n">
        <v>2.105</v>
      </c>
      <c r="H5910" s="161" t="inlineStr">
        <is>
          <t>2024</t>
        </is>
      </c>
      <c r="I5910" s="161" t="inlineStr">
        <is>
          <t>API_TM_VAL_FUEL_ZS_UN_DS2_en_csv_v2_36140.zip</t>
        </is>
      </c>
    </row>
    <row r="5911" ht="13" customHeight="1">
      <c r="A5911" s="161" t="inlineStr">
        <is>
          <t>HKG</t>
        </is>
      </c>
      <c r="B5911" s="161" t="inlineStr">
        <is>
          <t>Hong Kong SAR, China</t>
        </is>
      </c>
      <c r="C5911" s="161" t="inlineStr">
        <is>
          <t>East Asia &amp; Pacific</t>
        </is>
      </c>
      <c r="D5911" s="161" t="inlineStr">
        <is>
          <t>High income</t>
        </is>
      </c>
      <c r="E5911" s="161" t="b">
        <v>0</v>
      </c>
      <c r="F5911" s="161" t="inlineStr">
        <is>
          <t>energy_import_dep_pct</t>
        </is>
      </c>
      <c r="G5911" s="161" t="n">
        <v>175.707</v>
      </c>
      <c r="H5911" s="161" t="inlineStr">
        <is>
          <t>2022</t>
        </is>
      </c>
      <c r="I5911" s="161" t="inlineStr">
        <is>
          <t>API_EG_IMP_CONS_ZS_DS2_en_csv_v2_160768.zip</t>
        </is>
      </c>
    </row>
    <row r="5912" ht="13" customHeight="1">
      <c r="A5912" s="161" t="inlineStr">
        <is>
          <t>HKG</t>
        </is>
      </c>
      <c r="B5912" s="161" t="inlineStr">
        <is>
          <t>Hong Kong SAR, China</t>
        </is>
      </c>
      <c r="C5912" s="161" t="inlineStr">
        <is>
          <t>East Asia &amp; Pacific</t>
        </is>
      </c>
      <c r="D5912" s="161" t="inlineStr">
        <is>
          <t>High income</t>
        </is>
      </c>
      <c r="E5912" s="161" t="b">
        <v>0</v>
      </c>
      <c r="F5912" s="161" t="inlineStr">
        <is>
          <t>fossil_rents_total_pct_gdp</t>
        </is>
      </c>
      <c r="G5912" s="161" t="n">
        <v>0</v>
      </c>
      <c r="H5912" s="161" t="inlineStr">
        <is>
          <t>2021</t>
        </is>
      </c>
      <c r="I5912" s="161" t="inlineStr">
        <is>
          <t>WDI NY.GDP.PETR+NGAS+COAL.RT.ZS</t>
        </is>
      </c>
    </row>
    <row r="5913" ht="13" customHeight="1">
      <c r="A5913" s="161" t="inlineStr">
        <is>
          <t>HKG</t>
        </is>
      </c>
      <c r="B5913" s="161" t="inlineStr">
        <is>
          <t>Hong Kong SAR, China</t>
        </is>
      </c>
      <c r="C5913" s="161" t="inlineStr">
        <is>
          <t>East Asia &amp; Pacific</t>
        </is>
      </c>
      <c r="D5913" s="161" t="inlineStr">
        <is>
          <t>High income</t>
        </is>
      </c>
      <c r="E5913" s="161" t="b">
        <v>0</v>
      </c>
      <c r="F5913" s="161" t="inlineStr">
        <is>
          <t>oil_rents_pct_gdp</t>
        </is>
      </c>
      <c r="G5913" s="161" t="n">
        <v>0</v>
      </c>
      <c r="H5913" s="161" t="inlineStr">
        <is>
          <t>2021</t>
        </is>
      </c>
      <c r="I5913" s="161" t="inlineStr">
        <is>
          <t>API_NY_GDP_PETR_RT_ZS_DS2_en_csv_v2_40227.zip</t>
        </is>
      </c>
    </row>
    <row r="5914" ht="13" customHeight="1">
      <c r="A5914" s="161" t="inlineStr">
        <is>
          <t>HKG</t>
        </is>
      </c>
      <c r="B5914" s="161" t="inlineStr">
        <is>
          <t>Hong Kong SAR, China</t>
        </is>
      </c>
      <c r="C5914" s="161" t="inlineStr">
        <is>
          <t>East Asia &amp; Pacific</t>
        </is>
      </c>
      <c r="D5914" s="161" t="inlineStr">
        <is>
          <t>High income</t>
        </is>
      </c>
      <c r="E5914" s="161" t="b">
        <v>0</v>
      </c>
      <c r="F5914" s="161" t="inlineStr">
        <is>
          <t>gas_rents_pct_gdp</t>
        </is>
      </c>
      <c r="G5914" s="161" t="n">
        <v>0</v>
      </c>
      <c r="H5914" s="161" t="inlineStr">
        <is>
          <t>2021</t>
        </is>
      </c>
      <c r="I5914" s="161" t="inlineStr">
        <is>
          <t>API_NY_GDP_NGAS_RT_ZS_DS2_en_csv_v2_35861.zip</t>
        </is>
      </c>
    </row>
    <row r="5915" ht="13" customHeight="1">
      <c r="A5915" s="161" t="inlineStr">
        <is>
          <t>HKG</t>
        </is>
      </c>
      <c r="B5915" s="161" t="inlineStr">
        <is>
          <t>Hong Kong SAR, China</t>
        </is>
      </c>
      <c r="C5915" s="161" t="inlineStr">
        <is>
          <t>East Asia &amp; Pacific</t>
        </is>
      </c>
      <c r="D5915" s="161" t="inlineStr">
        <is>
          <t>High income</t>
        </is>
      </c>
      <c r="E5915" s="161" t="b">
        <v>0</v>
      </c>
      <c r="F5915" s="161" t="inlineStr">
        <is>
          <t>coal_rents_pct_gdp</t>
        </is>
      </c>
      <c r="G5915" s="161" t="n">
        <v>0</v>
      </c>
      <c r="H5915" s="161" t="inlineStr">
        <is>
          <t>2021</t>
        </is>
      </c>
      <c r="I5915" s="161" t="inlineStr">
        <is>
          <t>API_NY_GDP_COAL_RT_ZS_DS2_en_csv_v2_35370.zip</t>
        </is>
      </c>
    </row>
    <row r="5916" ht="13" customHeight="1">
      <c r="A5916" s="161" t="inlineStr">
        <is>
          <t>HKG</t>
        </is>
      </c>
      <c r="B5916" s="161" t="inlineStr">
        <is>
          <t>Hong Kong SAR, China</t>
        </is>
      </c>
      <c r="C5916" s="161" t="inlineStr">
        <is>
          <t>East Asia &amp; Pacific</t>
        </is>
      </c>
      <c r="D5916" s="161" t="inlineStr">
        <is>
          <t>High income</t>
        </is>
      </c>
      <c r="E5916" s="161" t="b">
        <v>0</v>
      </c>
      <c r="F5916" s="161" t="inlineStr">
        <is>
          <t>other_fossil_gen_share_pct</t>
        </is>
      </c>
      <c r="G5916" s="161" t="n">
        <v>1.202</v>
      </c>
      <c r="H5916" s="161" t="inlineStr">
        <is>
          <t>2024</t>
        </is>
      </c>
      <c r="I5916" s="161" t="inlineStr">
        <is>
          <t>release_generation_yearly_global.csv</t>
        </is>
      </c>
    </row>
    <row r="5917" ht="13" customHeight="1">
      <c r="A5917" s="161" t="inlineStr">
        <is>
          <t>HKG</t>
        </is>
      </c>
      <c r="B5917" s="161" t="inlineStr">
        <is>
          <t>Hong Kong SAR, China</t>
        </is>
      </c>
      <c r="C5917" s="161" t="inlineStr">
        <is>
          <t>East Asia &amp; Pacific</t>
        </is>
      </c>
      <c r="D5917" s="161" t="inlineStr">
        <is>
          <t>High income</t>
        </is>
      </c>
      <c r="E5917" s="161" t="b">
        <v>0</v>
      </c>
      <c r="F5917" s="161" t="inlineStr">
        <is>
          <t>renewable_share_electricity_pct</t>
        </is>
      </c>
      <c r="G5917" s="161" t="n">
        <v>16.308</v>
      </c>
      <c r="H5917" s="161" t="inlineStr">
        <is>
          <t>2024</t>
        </is>
      </c>
      <c r="I5917" s="161" t="inlineStr">
        <is>
          <t>imffossilfuelsubsidiesdata.xlsb</t>
        </is>
      </c>
    </row>
    <row r="5918" ht="13" customHeight="1">
      <c r="A5918" s="161" t="inlineStr">
        <is>
          <t>HKG</t>
        </is>
      </c>
      <c r="B5918" s="161" t="inlineStr">
        <is>
          <t>Hong Kong SAR, China</t>
        </is>
      </c>
      <c r="C5918" s="161" t="inlineStr">
        <is>
          <t>East Asia &amp; Pacific</t>
        </is>
      </c>
      <c r="D5918" s="161" t="inlineStr">
        <is>
          <t>High income</t>
        </is>
      </c>
      <c r="E5918" s="161" t="b">
        <v>0</v>
      </c>
      <c r="F5918" s="161" t="inlineStr">
        <is>
          <t>re_share_change_pp</t>
        </is>
      </c>
      <c r="G5918" s="161" t="n">
        <v>0.08799999999999999</v>
      </c>
      <c r="H5918" s="161" t="inlineStr">
        <is>
          <t>2024</t>
        </is>
      </c>
      <c r="I5918" s="161" t="inlineStr">
        <is>
          <t>release_generation_yearly_global.csv</t>
        </is>
      </c>
    </row>
    <row r="5919" ht="13" customHeight="1">
      <c r="A5919" s="161" t="inlineStr">
        <is>
          <t>HKG</t>
        </is>
      </c>
      <c r="B5919" s="161" t="inlineStr">
        <is>
          <t>Hong Kong SAR, China</t>
        </is>
      </c>
      <c r="C5919" s="161" t="inlineStr">
        <is>
          <t>East Asia &amp; Pacific</t>
        </is>
      </c>
      <c r="D5919" s="161" t="inlineStr">
        <is>
          <t>High income</t>
        </is>
      </c>
      <c r="E5919" s="161" t="b">
        <v>0</v>
      </c>
      <c r="F5919" s="161" t="inlineStr">
        <is>
          <t>re_capacity_growth_pct</t>
        </is>
      </c>
      <c r="G5919" s="161" t="n">
        <v>20.513</v>
      </c>
      <c r="H5919" s="161" t="inlineStr">
        <is>
          <t>2024</t>
        </is>
      </c>
      <c r="I5919" s="161" t="inlineStr">
        <is>
          <t>release_generation_yearly_global.csv</t>
        </is>
      </c>
    </row>
    <row r="5920" ht="13" customHeight="1">
      <c r="A5920" s="161" t="inlineStr">
        <is>
          <t>HKG</t>
        </is>
      </c>
      <c r="B5920" s="161" t="inlineStr">
        <is>
          <t>Hong Kong SAR, China</t>
        </is>
      </c>
      <c r="C5920" s="161" t="inlineStr">
        <is>
          <t>East Asia &amp; Pacific</t>
        </is>
      </c>
      <c r="D5920" s="161" t="inlineStr">
        <is>
          <t>High income</t>
        </is>
      </c>
      <c r="E5920" s="161" t="b">
        <v>0</v>
      </c>
      <c r="F5920" s="161" t="inlineStr">
        <is>
          <t>inn_total_inv_2030_pct_gdp</t>
        </is>
      </c>
      <c r="G5920" s="161" t="n">
        <v>2.56102293859664</v>
      </c>
      <c r="H5920" s="161" t="inlineStr">
        <is>
          <t>2030</t>
        </is>
      </c>
      <c r="I5920" s="161" t="inlineStr">
        <is>
          <t>Mitigation_Investment_Needs_v1.1.xlsx (InvestmentNeeds v1.1, model output)</t>
        </is>
      </c>
    </row>
    <row r="5921" ht="13" customHeight="1">
      <c r="A5921" s="161" t="inlineStr">
        <is>
          <t>HKG</t>
        </is>
      </c>
      <c r="B5921" s="161" t="inlineStr">
        <is>
          <t>Hong Kong SAR, China</t>
        </is>
      </c>
      <c r="C5921" s="161" t="inlineStr">
        <is>
          <t>East Asia &amp; Pacific</t>
        </is>
      </c>
      <c r="D5921" s="161" t="inlineStr">
        <is>
          <t>High income</t>
        </is>
      </c>
      <c r="E5921" s="161" t="b">
        <v>0</v>
      </c>
      <c r="F5921" s="161" t="inlineStr">
        <is>
          <t>inn_incr_inv_2030_pct_gdp</t>
        </is>
      </c>
      <c r="G5921" s="161" t="n">
        <v>0.973188716666722</v>
      </c>
      <c r="H5921" s="161" t="inlineStr">
        <is>
          <t>2030</t>
        </is>
      </c>
      <c r="I5921" s="161" t="inlineStr">
        <is>
          <t>Mitigation_Investment_Needs_v1.1.xlsx (InvestmentNeeds v1.1, model output)</t>
        </is>
      </c>
    </row>
    <row r="5922" ht="13" customHeight="1">
      <c r="A5922" s="161" t="inlineStr">
        <is>
          <t>HKG</t>
        </is>
      </c>
      <c r="B5922" s="161" t="inlineStr">
        <is>
          <t>Hong Kong SAR, China</t>
        </is>
      </c>
      <c r="C5922" s="161" t="inlineStr">
        <is>
          <t>East Asia &amp; Pacific</t>
        </is>
      </c>
      <c r="D5922" s="161" t="inlineStr">
        <is>
          <t>High income</t>
        </is>
      </c>
      <c r="E5922" s="161" t="b">
        <v>0</v>
      </c>
      <c r="F5922" s="161" t="inlineStr">
        <is>
          <t>inn_incr_inv_gen_2030_pct_gdp</t>
        </is>
      </c>
      <c r="G5922" s="161" t="n">
        <v>0.3652405792830092</v>
      </c>
      <c r="H5922" s="161" t="inlineStr">
        <is>
          <t>2030</t>
        </is>
      </c>
      <c r="I5922" s="161" t="inlineStr">
        <is>
          <t>Mitigation_Investment_Needs_v1.1.xlsx (InvestmentNeeds v1.1, model output)</t>
        </is>
      </c>
    </row>
    <row r="5923" ht="13" customHeight="1">
      <c r="A5923" s="161" t="inlineStr">
        <is>
          <t>HKG</t>
        </is>
      </c>
      <c r="B5923" s="161" t="inlineStr">
        <is>
          <t>Hong Kong SAR, China</t>
        </is>
      </c>
      <c r="C5923" s="161" t="inlineStr">
        <is>
          <t>East Asia &amp; Pacific</t>
        </is>
      </c>
      <c r="D5923" s="161" t="inlineStr">
        <is>
          <t>High income</t>
        </is>
      </c>
      <c r="E5923" s="161" t="b">
        <v>0</v>
      </c>
      <c r="F5923" s="161" t="inlineStr">
        <is>
          <t>inn_incr_inv_grid_2030_pct_gdp</t>
        </is>
      </c>
      <c r="G5923" s="161" t="n">
        <v>0.2504506829369211</v>
      </c>
      <c r="H5923" s="161" t="inlineStr">
        <is>
          <t>2030</t>
        </is>
      </c>
      <c r="I5923" s="161" t="inlineStr">
        <is>
          <t>Mitigation_Investment_Needs_v1.1.xlsx (InvestmentNeeds v1.1, model output)</t>
        </is>
      </c>
    </row>
    <row r="5924" ht="13" customHeight="1">
      <c r="A5924" s="161" t="inlineStr">
        <is>
          <t>HKG</t>
        </is>
      </c>
      <c r="B5924" s="161" t="inlineStr">
        <is>
          <t>Hong Kong SAR, China</t>
        </is>
      </c>
      <c r="C5924" s="161" t="inlineStr">
        <is>
          <t>East Asia &amp; Pacific</t>
        </is>
      </c>
      <c r="D5924" s="161" t="inlineStr">
        <is>
          <t>High income</t>
        </is>
      </c>
      <c r="E5924" s="161" t="b">
        <v>0</v>
      </c>
      <c r="F5924" s="161" t="inlineStr">
        <is>
          <t>inn_incr_inv_trn_2030_pct_gdp</t>
        </is>
      </c>
      <c r="G5924" s="161" t="n">
        <v>0.1203106195237822</v>
      </c>
      <c r="H5924" s="161" t="inlineStr">
        <is>
          <t>2030</t>
        </is>
      </c>
      <c r="I5924" s="161" t="inlineStr">
        <is>
          <t>Mitigation_Investment_Needs_v1.1.xlsx (InvestmentNeeds v1.1, model output)</t>
        </is>
      </c>
    </row>
    <row r="5925" ht="13" customHeight="1">
      <c r="A5925" s="161" t="inlineStr">
        <is>
          <t>HKG</t>
        </is>
      </c>
      <c r="B5925" s="161" t="inlineStr">
        <is>
          <t>Hong Kong SAR, China</t>
        </is>
      </c>
      <c r="C5925" s="161" t="inlineStr">
        <is>
          <t>East Asia &amp; Pacific</t>
        </is>
      </c>
      <c r="D5925" s="161" t="inlineStr">
        <is>
          <t>High income</t>
        </is>
      </c>
      <c r="E5925" s="161" t="b">
        <v>0</v>
      </c>
      <c r="F5925" s="161" t="inlineStr">
        <is>
          <t>inn_incr_inv_bld_2030_pct_gdp</t>
        </is>
      </c>
      <c r="G5925" s="161" t="n">
        <v>0.0944461800065118</v>
      </c>
      <c r="H5925" s="161" t="inlineStr">
        <is>
          <t>2030</t>
        </is>
      </c>
      <c r="I5925" s="161" t="inlineStr">
        <is>
          <t>Mitigation_Investment_Needs_v1.1.xlsx (InvestmentNeeds v1.1, model output)</t>
        </is>
      </c>
    </row>
    <row r="5926" ht="13" customHeight="1">
      <c r="A5926" s="161" t="inlineStr">
        <is>
          <t>HKG</t>
        </is>
      </c>
      <c r="B5926" s="161" t="inlineStr">
        <is>
          <t>Hong Kong SAR, China</t>
        </is>
      </c>
      <c r="C5926" s="161" t="inlineStr">
        <is>
          <t>East Asia &amp; Pacific</t>
        </is>
      </c>
      <c r="D5926" s="161" t="inlineStr">
        <is>
          <t>High income</t>
        </is>
      </c>
      <c r="E5926" s="161" t="b">
        <v>0</v>
      </c>
      <c r="F5926" s="161" t="inlineStr">
        <is>
          <t>inn_incr_inv_ind_2030_pct_gdp</t>
        </is>
      </c>
      <c r="G5926" s="161" t="n">
        <v>0.0587539682027884</v>
      </c>
      <c r="H5926" s="161" t="inlineStr">
        <is>
          <t>2030</t>
        </is>
      </c>
      <c r="I5926" s="161" t="inlineStr">
        <is>
          <t>Mitigation_Investment_Needs_v1.1.xlsx (InvestmentNeeds v1.1, model output)</t>
        </is>
      </c>
    </row>
    <row r="5927" ht="13" customHeight="1">
      <c r="A5927" s="161" t="inlineStr">
        <is>
          <t>HKG</t>
        </is>
      </c>
      <c r="B5927" s="161" t="inlineStr">
        <is>
          <t>Hong Kong SAR, China</t>
        </is>
      </c>
      <c r="C5927" s="161" t="inlineStr">
        <is>
          <t>East Asia &amp; Pacific</t>
        </is>
      </c>
      <c r="D5927" s="161" t="inlineStr">
        <is>
          <t>High income</t>
        </is>
      </c>
      <c r="E5927" s="161" t="b">
        <v>0</v>
      </c>
      <c r="F5927" s="161" t="inlineStr">
        <is>
          <t>inn_incr_inv_fuel_2030_pct_gdp</t>
        </is>
      </c>
      <c r="G5927" s="161" t="n">
        <v>0.0713194534022521</v>
      </c>
      <c r="H5927" s="161" t="inlineStr">
        <is>
          <t>2030</t>
        </is>
      </c>
      <c r="I5927" s="161" t="inlineStr">
        <is>
          <t>Mitigation_Investment_Needs_v1.1.xlsx (InvestmentNeeds v1.1, model output)</t>
        </is>
      </c>
    </row>
    <row r="5928" ht="13" customHeight="1">
      <c r="A5928" s="161" t="inlineStr">
        <is>
          <t>HKG</t>
        </is>
      </c>
      <c r="B5928" s="161" t="inlineStr">
        <is>
          <t>Hong Kong SAR, China</t>
        </is>
      </c>
      <c r="C5928" s="161" t="inlineStr">
        <is>
          <t>East Asia &amp; Pacific</t>
        </is>
      </c>
      <c r="D5928" s="161" t="inlineStr">
        <is>
          <t>High income</t>
        </is>
      </c>
      <c r="E5928" s="161" t="b">
        <v>0</v>
      </c>
      <c r="F5928" s="161" t="inlineStr">
        <is>
          <t>inn_incr_inv_afolu_2030_pct_gdp</t>
        </is>
      </c>
      <c r="G5928" s="161" t="n">
        <v>0.0126672333114576</v>
      </c>
      <c r="H5928" s="161" t="inlineStr">
        <is>
          <t>2030</t>
        </is>
      </c>
      <c r="I5928" s="161" t="inlineStr">
        <is>
          <t>Mitigation_Investment_Needs_v1.1.xlsx (InvestmentNeeds v1.1, model output)</t>
        </is>
      </c>
    </row>
    <row r="5929" ht="13" customHeight="1">
      <c r="A5929" s="161" t="inlineStr">
        <is>
          <t>HKG</t>
        </is>
      </c>
      <c r="B5929" s="161" t="inlineStr">
        <is>
          <t>Hong Kong SAR, China</t>
        </is>
      </c>
      <c r="C5929" s="161" t="inlineStr">
        <is>
          <t>East Asia &amp; Pacific</t>
        </is>
      </c>
      <c r="D5929" s="161" t="inlineStr">
        <is>
          <t>High income</t>
        </is>
      </c>
      <c r="E5929" s="161" t="b">
        <v>0</v>
      </c>
      <c r="F5929" s="161" t="inlineStr">
        <is>
          <t>inn_incr_cost_a_2030_pct_gdp</t>
        </is>
      </c>
      <c r="G5929" s="161" t="n">
        <v>-0.139960164947278</v>
      </c>
      <c r="H5929" s="161" t="inlineStr">
        <is>
          <t>2030</t>
        </is>
      </c>
      <c r="I5929" s="161" t="inlineStr">
        <is>
          <t>Mitigation_Investment_Needs_v1.1.xlsx (InvestmentNeeds v1.1, model output)</t>
        </is>
      </c>
    </row>
    <row r="5930" ht="13" customHeight="1">
      <c r="A5930" s="161" t="inlineStr">
        <is>
          <t>HKG</t>
        </is>
      </c>
      <c r="B5930" s="161" t="inlineStr">
        <is>
          <t>Hong Kong SAR, China</t>
        </is>
      </c>
      <c r="C5930" s="161" t="inlineStr">
        <is>
          <t>East Asia &amp; Pacific</t>
        </is>
      </c>
      <c r="D5930" s="161" t="inlineStr">
        <is>
          <t>High income</t>
        </is>
      </c>
      <c r="E5930" s="161" t="b">
        <v>0</v>
      </c>
      <c r="F5930" s="161" t="inlineStr">
        <is>
          <t>inn_incr_cost_b_2030_pct_gdp</t>
        </is>
      </c>
      <c r="G5930" s="161" t="n">
        <v>-0.136327082249494</v>
      </c>
      <c r="H5930" s="161" t="inlineStr">
        <is>
          <t>2030</t>
        </is>
      </c>
      <c r="I5930" s="161" t="inlineStr">
        <is>
          <t>Mitigation_Investment_Needs_v1.1.xlsx (InvestmentNeeds v1.1, model output)</t>
        </is>
      </c>
    </row>
    <row r="5931" ht="13" customHeight="1">
      <c r="A5931" s="161" t="inlineStr">
        <is>
          <t>HKG</t>
        </is>
      </c>
      <c r="B5931" s="161" t="inlineStr">
        <is>
          <t>Hong Kong SAR, China</t>
        </is>
      </c>
      <c r="C5931" s="161" t="inlineStr">
        <is>
          <t>East Asia &amp; Pacific</t>
        </is>
      </c>
      <c r="D5931" s="161" t="inlineStr">
        <is>
          <t>High income</t>
        </is>
      </c>
      <c r="E5931" s="161" t="b">
        <v>0</v>
      </c>
      <c r="F5931" s="161" t="inlineStr">
        <is>
          <t>inn_incr_cost_c_2030_pct_gdp</t>
        </is>
      </c>
      <c r="G5931" s="161" t="n">
        <v>-0.142901860126422</v>
      </c>
      <c r="H5931" s="161" t="inlineStr">
        <is>
          <t>2030</t>
        </is>
      </c>
      <c r="I5931" s="161" t="inlineStr">
        <is>
          <t>Mitigation_Investment_Needs_v1.1.xlsx (InvestmentNeeds v1.1, model output)</t>
        </is>
      </c>
    </row>
    <row r="5932" ht="13" customHeight="1">
      <c r="A5932" s="161" t="inlineStr">
        <is>
          <t>HKG</t>
        </is>
      </c>
      <c r="B5932" s="161" t="inlineStr">
        <is>
          <t>Hong Kong SAR, China</t>
        </is>
      </c>
      <c r="C5932" s="161" t="inlineStr">
        <is>
          <t>East Asia &amp; Pacific</t>
        </is>
      </c>
      <c r="D5932" s="161" t="inlineStr">
        <is>
          <t>High income</t>
        </is>
      </c>
      <c r="E5932" s="161" t="b">
        <v>0</v>
      </c>
      <c r="F5932" s="161" t="inlineStr">
        <is>
          <t>inn_cost_per_t_b_2030_usd</t>
        </is>
      </c>
      <c r="G5932" s="161" t="n">
        <v>-205.924540599436</v>
      </c>
      <c r="H5932" s="161" t="inlineStr">
        <is>
          <t>2030</t>
        </is>
      </c>
      <c r="I5932" s="161" t="inlineStr">
        <is>
          <t>Mitigation_Investment_Needs_v1.1.xlsx (InvestmentNeeds v1.1, model output)</t>
        </is>
      </c>
    </row>
    <row r="5933" ht="13" customHeight="1">
      <c r="A5933" s="161" t="inlineStr">
        <is>
          <t>HKG</t>
        </is>
      </c>
      <c r="B5933" s="161" t="inlineStr">
        <is>
          <t>Hong Kong SAR, China</t>
        </is>
      </c>
      <c r="C5933" s="161" t="inlineStr">
        <is>
          <t>East Asia &amp; Pacific</t>
        </is>
      </c>
      <c r="D5933" s="161" t="inlineStr">
        <is>
          <t>High income</t>
        </is>
      </c>
      <c r="E5933" s="161" t="b">
        <v>0</v>
      </c>
      <c r="F5933" s="161" t="inlineStr">
        <is>
          <t>inn_coc_penalty_2030_pct_gdp</t>
        </is>
      </c>
      <c r="G5933" s="161" t="n">
        <v>-0.0095607439415363</v>
      </c>
      <c r="H5933" s="161" t="inlineStr">
        <is>
          <t>2030</t>
        </is>
      </c>
      <c r="I5933" s="161" t="inlineStr">
        <is>
          <t>Mitigation_Investment_Needs_v1.1.xlsx (InvestmentNeeds v1.1, model output)</t>
        </is>
      </c>
    </row>
    <row r="5934" ht="13" customHeight="1">
      <c r="A5934" s="161" t="inlineStr">
        <is>
          <t>HKG</t>
        </is>
      </c>
      <c r="B5934" s="161" t="inlineStr">
        <is>
          <t>Hong Kong SAR, China</t>
        </is>
      </c>
      <c r="C5934" s="161" t="inlineStr">
        <is>
          <t>East Asia &amp; Pacific</t>
        </is>
      </c>
      <c r="D5934" s="161" t="inlineStr">
        <is>
          <t>High income</t>
        </is>
      </c>
      <c r="E5934" s="161" t="b">
        <v>0</v>
      </c>
      <c r="F5934" s="161" t="inlineStr">
        <is>
          <t>inn_pima_adj_inv_2030_pct_gdp</t>
        </is>
      </c>
      <c r="G5934" s="161" t="n">
        <v>2.675827415154428</v>
      </c>
      <c r="H5934" s="161" t="inlineStr">
        <is>
          <t>2030</t>
        </is>
      </c>
      <c r="I5934" s="161" t="inlineStr">
        <is>
          <t>Mitigation_Investment_Needs_v1.1.xlsx (InvestmentNeeds v1.1, model output)</t>
        </is>
      </c>
    </row>
    <row r="5935" ht="13" customHeight="1">
      <c r="A5935" s="161" t="inlineStr">
        <is>
          <t>HKG</t>
        </is>
      </c>
      <c r="B5935" s="161" t="inlineStr">
        <is>
          <t>Hong Kong SAR, China</t>
        </is>
      </c>
      <c r="C5935" s="161" t="inlineStr">
        <is>
          <t>East Asia &amp; Pacific</t>
        </is>
      </c>
      <c r="D5935" s="161" t="inlineStr">
        <is>
          <t>High income</t>
        </is>
      </c>
      <c r="E5935" s="161" t="b">
        <v>0</v>
      </c>
      <c r="F5935" s="161" t="inlineStr">
        <is>
          <t>nmim_nz_inv_2030_pct_gdp</t>
        </is>
      </c>
      <c r="G5935" s="161" t="n">
        <v>2.282470015769616</v>
      </c>
      <c r="H5935" s="161" t="inlineStr">
        <is>
          <t>2030</t>
        </is>
      </c>
      <c r="I5935" s="161" t="inlineStr">
        <is>
          <t>nmim_summary_v0_2.csv (InvestmentNeeds NMIM v0.2, model output)</t>
        </is>
      </c>
    </row>
    <row r="5936" ht="13" customHeight="1">
      <c r="A5936" s="161" t="inlineStr">
        <is>
          <t>HKG</t>
        </is>
      </c>
      <c r="B5936" s="161" t="inlineStr">
        <is>
          <t>Hong Kong SAR, China</t>
        </is>
      </c>
      <c r="C5936" s="161" t="inlineStr">
        <is>
          <t>East Asia &amp; Pacific</t>
        </is>
      </c>
      <c r="D5936" s="161" t="inlineStr">
        <is>
          <t>High income</t>
        </is>
      </c>
      <c r="E5936" s="161" t="b">
        <v>0</v>
      </c>
      <c r="F5936" s="161" t="inlineStr">
        <is>
          <t>nmim_typ1_2030_pct_gdp</t>
        </is>
      </c>
      <c r="G5936" s="161" t="n">
        <v>0.1496066852742148</v>
      </c>
      <c r="H5936" s="161" t="inlineStr">
        <is>
          <t>2030</t>
        </is>
      </c>
      <c r="I5936" s="161" t="inlineStr">
        <is>
          <t>nmim_summary_v0_2.csv (InvestmentNeeds NMIM v0.2, model output)</t>
        </is>
      </c>
    </row>
    <row r="5937" ht="13" customHeight="1">
      <c r="A5937" s="161" t="inlineStr">
        <is>
          <t>HKG</t>
        </is>
      </c>
      <c r="B5937" s="161" t="inlineStr">
        <is>
          <t>Hong Kong SAR, China</t>
        </is>
      </c>
      <c r="C5937" s="161" t="inlineStr">
        <is>
          <t>East Asia &amp; Pacific</t>
        </is>
      </c>
      <c r="D5937" s="161" t="inlineStr">
        <is>
          <t>High income</t>
        </is>
      </c>
      <c r="E5937" s="161" t="b">
        <v>0</v>
      </c>
      <c r="F5937" s="161" t="inlineStr">
        <is>
          <t>nmim_typ2_2030_pct_gdp</t>
        </is>
      </c>
      <c r="G5937" s="161" t="n">
        <v>1.309750708142377</v>
      </c>
      <c r="H5937" s="161" t="inlineStr">
        <is>
          <t>2030</t>
        </is>
      </c>
      <c r="I5937" s="161" t="inlineStr">
        <is>
          <t>nmim_summary_v0_2.csv (InvestmentNeeds NMIM v0.2, model output)</t>
        </is>
      </c>
    </row>
    <row r="5938" ht="13" customHeight="1">
      <c r="A5938" s="161" t="inlineStr">
        <is>
          <t>HKG</t>
        </is>
      </c>
      <c r="B5938" s="161" t="inlineStr">
        <is>
          <t>Hong Kong SAR, China</t>
        </is>
      </c>
      <c r="C5938" s="161" t="inlineStr">
        <is>
          <t>East Asia &amp; Pacific</t>
        </is>
      </c>
      <c r="D5938" s="161" t="inlineStr">
        <is>
          <t>High income</t>
        </is>
      </c>
      <c r="E5938" s="161" t="b">
        <v>0</v>
      </c>
      <c r="F5938" s="161" t="inlineStr">
        <is>
          <t>nmim_typ3_2030_pct_gdp</t>
        </is>
      </c>
      <c r="G5938" s="161" t="n">
        <v>0.2696962690709079</v>
      </c>
      <c r="H5938" s="161" t="inlineStr">
        <is>
          <t>2030</t>
        </is>
      </c>
      <c r="I5938" s="161" t="inlineStr">
        <is>
          <t>nmim_summary_v0_2.csv (InvestmentNeeds NMIM v0.2, model output)</t>
        </is>
      </c>
    </row>
    <row r="5939" ht="13" customHeight="1">
      <c r="A5939" s="161" t="inlineStr">
        <is>
          <t>HKG</t>
        </is>
      </c>
      <c r="B5939" s="161" t="inlineStr">
        <is>
          <t>Hong Kong SAR, China</t>
        </is>
      </c>
      <c r="C5939" s="161" t="inlineStr">
        <is>
          <t>East Asia &amp; Pacific</t>
        </is>
      </c>
      <c r="D5939" s="161" t="inlineStr">
        <is>
          <t>High income</t>
        </is>
      </c>
      <c r="E5939" s="161" t="b">
        <v>0</v>
      </c>
      <c r="F5939" s="161" t="inlineStr">
        <is>
          <t>nmim_typ4_2030_pct_gdp</t>
        </is>
      </c>
      <c r="G5939" s="161" t="n">
        <v>0.0319943974767302</v>
      </c>
      <c r="H5939" s="161" t="inlineStr">
        <is>
          <t>2030</t>
        </is>
      </c>
      <c r="I5939" s="161" t="inlineStr">
        <is>
          <t>nmim_summary_v0_2.csv (InvestmentNeeds NMIM v0.2, model output)</t>
        </is>
      </c>
    </row>
    <row r="5940" ht="13" customHeight="1">
      <c r="A5940" s="161" t="inlineStr">
        <is>
          <t>HKG</t>
        </is>
      </c>
      <c r="B5940" s="161" t="inlineStr">
        <is>
          <t>Hong Kong SAR, China</t>
        </is>
      </c>
      <c r="C5940" s="161" t="inlineStr">
        <is>
          <t>East Asia &amp; Pacific</t>
        </is>
      </c>
      <c r="D5940" s="161" t="inlineStr">
        <is>
          <t>High income</t>
        </is>
      </c>
      <c r="E5940" s="161" t="b">
        <v>0</v>
      </c>
      <c r="F5940" s="161" t="inlineStr">
        <is>
          <t>nmim_typ5_2030_pct_gdp</t>
        </is>
      </c>
      <c r="G5940" s="161" t="n">
        <v>0.5214219552982394</v>
      </c>
      <c r="H5940" s="161" t="inlineStr">
        <is>
          <t>2030</t>
        </is>
      </c>
      <c r="I5940" s="161" t="inlineStr">
        <is>
          <t>nmim_summary_v0_2.csv (InvestmentNeeds NMIM v0.2, model output)</t>
        </is>
      </c>
    </row>
    <row r="5941" ht="13" customHeight="1">
      <c r="A5941" s="161" t="inlineStr">
        <is>
          <t>HKG</t>
        </is>
      </c>
      <c r="B5941" s="161" t="inlineStr">
        <is>
          <t>Hong Kong SAR, China</t>
        </is>
      </c>
      <c r="C5941" s="161" t="inlineStr">
        <is>
          <t>East Asia &amp; Pacific</t>
        </is>
      </c>
      <c r="D5941" s="161" t="inlineStr">
        <is>
          <t>High income</t>
        </is>
      </c>
      <c r="E5941" s="161" t="b">
        <v>0</v>
      </c>
      <c r="F5941" s="161" t="inlineStr">
        <is>
          <t>nmim_budget_need_2030_pct_gdp</t>
        </is>
      </c>
      <c r="G5941" s="161" t="n">
        <v>0.1592050045299125</v>
      </c>
      <c r="H5941" s="161" t="inlineStr">
        <is>
          <t>2030</t>
        </is>
      </c>
      <c r="I5941" s="161" t="inlineStr">
        <is>
          <t>nmim_summary_v0_2.csv (InvestmentNeeds NMIM v0.2, model output)</t>
        </is>
      </c>
    </row>
    <row r="5942" ht="13" customHeight="1">
      <c r="A5942" s="161" t="inlineStr">
        <is>
          <t>HKG</t>
        </is>
      </c>
      <c r="B5942" s="161" t="inlineStr">
        <is>
          <t>Hong Kong SAR, China</t>
        </is>
      </c>
      <c r="C5942" s="161" t="inlineStr">
        <is>
          <t>East Asia &amp; Pacific</t>
        </is>
      </c>
      <c r="D5942" s="161" t="inlineStr">
        <is>
          <t>High income</t>
        </is>
      </c>
      <c r="E5942" s="161" t="b">
        <v>0</v>
      </c>
      <c r="F5942" s="161" t="inlineStr">
        <is>
          <t>nmim_private_share_2030_pct</t>
        </is>
      </c>
      <c r="G5942" s="161" t="n">
        <v>35.6418396220621</v>
      </c>
      <c r="H5942" s="161" t="inlineStr">
        <is>
          <t>2030</t>
        </is>
      </c>
      <c r="I5942" s="161" t="inlineStr">
        <is>
          <t>nmim_summary_v0_2.csv (InvestmentNeeds NMIM v0.2, model output)</t>
        </is>
      </c>
    </row>
    <row r="5943" ht="13" customHeight="1">
      <c r="A5943" s="161" t="inlineStr">
        <is>
          <t>HKG</t>
        </is>
      </c>
      <c r="B5943" s="161" t="inlineStr">
        <is>
          <t>Hong Kong SAR, China</t>
        </is>
      </c>
      <c r="C5943" s="161" t="inlineStr">
        <is>
          <t>East Asia &amp; Pacific</t>
        </is>
      </c>
      <c r="D5943" s="161" t="inlineStr">
        <is>
          <t>High income</t>
        </is>
      </c>
      <c r="E5943" s="161" t="b">
        <v>0</v>
      </c>
      <c r="F5943" s="161" t="inlineStr">
        <is>
          <t>nmim_incr_inv_2030_pct_gdp</t>
        </is>
      </c>
      <c r="G5943" s="161" t="n">
        <v>1.148060282083818</v>
      </c>
      <c r="H5943" s="161" t="inlineStr">
        <is>
          <t>2030</t>
        </is>
      </c>
      <c r="I5943" s="161" t="inlineStr">
        <is>
          <t>nmim_summary_v0_2.csv (InvestmentNeeds NMIM v0.2, model output)</t>
        </is>
      </c>
    </row>
    <row r="5944" ht="13" customHeight="1">
      <c r="A5944" s="161" t="inlineStr">
        <is>
          <t>HKG</t>
        </is>
      </c>
      <c r="B5944" s="161" t="inlineStr">
        <is>
          <t>Hong Kong SAR, China</t>
        </is>
      </c>
      <c r="C5944" s="161" t="inlineStr">
        <is>
          <t>East Asia &amp; Pacific</t>
        </is>
      </c>
      <c r="D5944" s="161" t="inlineStr">
        <is>
          <t>High income</t>
        </is>
      </c>
      <c r="E5944" s="161" t="b">
        <v>0</v>
      </c>
      <c r="F5944" s="161" t="inlineStr">
        <is>
          <t>nmim_incr_inv_2050_pct_gdp</t>
        </is>
      </c>
      <c r="G5944" s="161" t="n">
        <v>0.2899990773648401</v>
      </c>
      <c r="H5944" s="161" t="inlineStr">
        <is>
          <t>2050</t>
        </is>
      </c>
      <c r="I5944" s="161" t="inlineStr">
        <is>
          <t>nmim_summary_v0_2.csv (InvestmentNeeds NMIM v0.2, model output)</t>
        </is>
      </c>
    </row>
    <row r="5945" ht="13" customHeight="1">
      <c r="A5945" s="161" t="inlineStr">
        <is>
          <t>HKG</t>
        </is>
      </c>
      <c r="B5945" s="161" t="inlineStr">
        <is>
          <t>Hong Kong SAR, China</t>
        </is>
      </c>
      <c r="C5945" s="161" t="inlineStr">
        <is>
          <t>East Asia &amp; Pacific</t>
        </is>
      </c>
      <c r="D5945" s="161" t="inlineStr">
        <is>
          <t>High income</t>
        </is>
      </c>
      <c r="E5945" s="161" t="b">
        <v>0</v>
      </c>
      <c r="F5945" s="161" t="inlineStr">
        <is>
          <t>nmim_pv_incr_cost_b_pct_gdp</t>
        </is>
      </c>
      <c r="G5945" s="161" t="n">
        <v>-10.14953925125546</v>
      </c>
      <c r="H5945" s="161" t="inlineStr">
        <is>
          <t>2025-2050</t>
        </is>
      </c>
      <c r="I5945" s="161" t="inlineStr">
        <is>
          <t>nmim_summary_v0_2.csv (InvestmentNeeds NMIM v0.2, model output)</t>
        </is>
      </c>
    </row>
    <row r="5946" ht="13" customHeight="1">
      <c r="A5946" s="161" t="inlineStr">
        <is>
          <t>HKG</t>
        </is>
      </c>
      <c r="B5946" s="161" t="inlineStr">
        <is>
          <t>Hong Kong SAR, China</t>
        </is>
      </c>
      <c r="C5946" s="161" t="inlineStr">
        <is>
          <t>East Asia &amp; Pacific</t>
        </is>
      </c>
      <c r="D5946" s="161" t="inlineStr">
        <is>
          <t>High income</t>
        </is>
      </c>
      <c r="E5946" s="161" t="b">
        <v>0</v>
      </c>
      <c r="F5946" s="161" t="inlineStr">
        <is>
          <t>price_diesel_usd_litre</t>
        </is>
      </c>
      <c r="G5946" s="161" t="n">
        <v>3.083</v>
      </c>
      <c r="H5946" s="161" t="inlineStr">
        <is>
          <t>2024</t>
        </is>
      </c>
      <c r="I5946" s="161" t="inlineStr">
        <is>
          <t>imffossilfuelsubsidiesdata.xlsb</t>
        </is>
      </c>
    </row>
    <row r="5947" ht="13" customHeight="1">
      <c r="A5947" s="161" t="inlineStr">
        <is>
          <t>HKG</t>
        </is>
      </c>
      <c r="B5947" s="161" t="inlineStr">
        <is>
          <t>Hong Kong SAR, China</t>
        </is>
      </c>
      <c r="C5947" s="161" t="inlineStr">
        <is>
          <t>East Asia &amp; Pacific</t>
        </is>
      </c>
      <c r="D5947" s="161" t="inlineStr">
        <is>
          <t>High income</t>
        </is>
      </c>
      <c r="E5947" s="161" t="b">
        <v>0</v>
      </c>
      <c r="F5947" s="161" t="inlineStr">
        <is>
          <t>price_gasoline_usd_litre</t>
        </is>
      </c>
      <c r="G5947" s="161" t="n">
        <v>3.226</v>
      </c>
      <c r="H5947" s="161" t="inlineStr">
        <is>
          <t>2024</t>
        </is>
      </c>
      <c r="I5947" s="161" t="inlineStr">
        <is>
          <t>imffossilfuelsubsidiesdata.xlsb</t>
        </is>
      </c>
    </row>
    <row r="5948" ht="13" customHeight="1">
      <c r="A5948" s="161" t="inlineStr">
        <is>
          <t>HKG</t>
        </is>
      </c>
      <c r="B5948" s="161" t="inlineStr">
        <is>
          <t>Hong Kong SAR, China</t>
        </is>
      </c>
      <c r="C5948" s="161" t="inlineStr">
        <is>
          <t>East Asia &amp; Pacific</t>
        </is>
      </c>
      <c r="D5948" s="161" t="inlineStr">
        <is>
          <t>High income</t>
        </is>
      </c>
      <c r="E5948" s="161" t="b">
        <v>0</v>
      </c>
      <c r="F5948" s="161" t="inlineStr">
        <is>
          <t>price_electricity_residential_usd_kwh</t>
        </is>
      </c>
      <c r="G5948" s="161" t="n">
        <v>0.179</v>
      </c>
      <c r="H5948" s="161" t="inlineStr">
        <is>
          <t>2024</t>
        </is>
      </c>
      <c r="I5948" s="161" t="inlineStr">
        <is>
          <t>imffossilfuelsubsidiesdata.xlsb</t>
        </is>
      </c>
    </row>
    <row r="5949" ht="13" customHeight="1">
      <c r="A5949" s="161" t="inlineStr">
        <is>
          <t>HKG</t>
        </is>
      </c>
      <c r="B5949" s="161" t="inlineStr">
        <is>
          <t>Hong Kong SAR, China</t>
        </is>
      </c>
      <c r="C5949" s="161" t="inlineStr">
        <is>
          <t>East Asia &amp; Pacific</t>
        </is>
      </c>
      <c r="D5949" s="161" t="inlineStr">
        <is>
          <t>High income</t>
        </is>
      </c>
      <c r="E5949" s="161" t="b">
        <v>0</v>
      </c>
      <c r="F5949" s="161" t="inlineStr">
        <is>
          <t>price_electricity_industry_usd_kwh</t>
        </is>
      </c>
      <c r="G5949" s="161" t="n">
        <v>0.17</v>
      </c>
      <c r="H5949" s="161" t="inlineStr">
        <is>
          <t>2024</t>
        </is>
      </c>
      <c r="I5949" s="161" t="inlineStr">
        <is>
          <t>imffossilfuelsubsidiesdata.xlsb</t>
        </is>
      </c>
    </row>
    <row r="5950" ht="13" customHeight="1">
      <c r="A5950" s="161" t="inlineStr">
        <is>
          <t>HKG</t>
        </is>
      </c>
      <c r="B5950" s="161" t="inlineStr">
        <is>
          <t>Hong Kong SAR, China</t>
        </is>
      </c>
      <c r="C5950" s="161" t="inlineStr">
        <is>
          <t>East Asia &amp; Pacific</t>
        </is>
      </c>
      <c r="D5950" s="161" t="inlineStr">
        <is>
          <t>High income</t>
        </is>
      </c>
      <c r="E5950" s="161" t="b">
        <v>0</v>
      </c>
      <c r="F5950" s="161" t="inlineStr">
        <is>
          <t>price_gas_residential_usd_gj</t>
        </is>
      </c>
      <c r="G5950" s="161" t="n">
        <v>40.739</v>
      </c>
      <c r="H5950" s="161" t="inlineStr">
        <is>
          <t>2024</t>
        </is>
      </c>
      <c r="I5950" s="161" t="inlineStr">
        <is>
          <t>imffossilfuelsubsidiesdata.xlsb</t>
        </is>
      </c>
    </row>
    <row r="5951" ht="13" customHeight="1">
      <c r="A5951" s="161" t="inlineStr">
        <is>
          <t>HKG</t>
        </is>
      </c>
      <c r="B5951" s="161" t="inlineStr">
        <is>
          <t>Hong Kong SAR, China</t>
        </is>
      </c>
      <c r="C5951" s="161" t="inlineStr">
        <is>
          <t>East Asia &amp; Pacific</t>
        </is>
      </c>
      <c r="D5951" s="161" t="inlineStr">
        <is>
          <t>High income</t>
        </is>
      </c>
      <c r="E5951" s="161" t="b">
        <v>0</v>
      </c>
      <c r="F5951" s="161" t="inlineStr">
        <is>
          <t>price_gas_industry_usd_gj</t>
        </is>
      </c>
      <c r="G5951" s="161" t="n">
        <v>39.742</v>
      </c>
      <c r="H5951" s="161" t="inlineStr">
        <is>
          <t>2024</t>
        </is>
      </c>
      <c r="I5951" s="161" t="inlineStr">
        <is>
          <t>imffossilfuelsubsidiesdata.xlsb</t>
        </is>
      </c>
    </row>
    <row r="5952" ht="13" customHeight="1">
      <c r="A5952" s="161" t="inlineStr">
        <is>
          <t>HKG</t>
        </is>
      </c>
      <c r="B5952" s="161" t="inlineStr">
        <is>
          <t>Hong Kong SAR, China</t>
        </is>
      </c>
      <c r="C5952" s="161" t="inlineStr">
        <is>
          <t>East Asia &amp; Pacific</t>
        </is>
      </c>
      <c r="D5952" s="161" t="inlineStr">
        <is>
          <t>High income</t>
        </is>
      </c>
      <c r="E5952" s="161" t="b">
        <v>0</v>
      </c>
      <c r="F5952" s="161" t="inlineStr">
        <is>
          <t>price_gas_power_usd_gj</t>
        </is>
      </c>
      <c r="G5952" s="161" t="n">
        <v>39.742</v>
      </c>
      <c r="H5952" s="161" t="inlineStr">
        <is>
          <t>2024</t>
        </is>
      </c>
      <c r="I5952" s="161" t="inlineStr">
        <is>
          <t>imffossilfuelsubsidiesdata.xlsb</t>
        </is>
      </c>
    </row>
    <row r="5953" ht="13" customHeight="1">
      <c r="A5953" s="161" t="inlineStr">
        <is>
          <t>HKG</t>
        </is>
      </c>
      <c r="B5953" s="161" t="inlineStr">
        <is>
          <t>Hong Kong SAR, China</t>
        </is>
      </c>
      <c r="C5953" s="161" t="inlineStr">
        <is>
          <t>East Asia &amp; Pacific</t>
        </is>
      </c>
      <c r="D5953" s="161" t="inlineStr">
        <is>
          <t>High income</t>
        </is>
      </c>
      <c r="E5953" s="161" t="b">
        <v>0</v>
      </c>
      <c r="F5953" s="161" t="inlineStr">
        <is>
          <t>price_coal_residential_usd_gj</t>
        </is>
      </c>
      <c r="G5953" s="161" t="n">
        <v>11.451</v>
      </c>
      <c r="H5953" s="161" t="inlineStr">
        <is>
          <t>2024</t>
        </is>
      </c>
      <c r="I5953" s="161" t="inlineStr">
        <is>
          <t>imffossilfuelsubsidiesdata.xlsb</t>
        </is>
      </c>
    </row>
    <row r="5954" ht="13" customHeight="1">
      <c r="A5954" s="161" t="inlineStr">
        <is>
          <t>HKG</t>
        </is>
      </c>
      <c r="B5954" s="161" t="inlineStr">
        <is>
          <t>Hong Kong SAR, China</t>
        </is>
      </c>
      <c r="C5954" s="161" t="inlineStr">
        <is>
          <t>East Asia &amp; Pacific</t>
        </is>
      </c>
      <c r="D5954" s="161" t="inlineStr">
        <is>
          <t>High income</t>
        </is>
      </c>
      <c r="E5954" s="161" t="b">
        <v>0</v>
      </c>
      <c r="F5954" s="161" t="inlineStr">
        <is>
          <t>price_coal_industry_usd_gj</t>
        </is>
      </c>
      <c r="G5954" s="161" t="n">
        <v>7.124</v>
      </c>
      <c r="H5954" s="161" t="inlineStr">
        <is>
          <t>2024</t>
        </is>
      </c>
      <c r="I5954" s="161" t="inlineStr">
        <is>
          <t>imffossilfuelsubsidiesdata.xlsb</t>
        </is>
      </c>
    </row>
    <row r="5955" ht="13" customHeight="1">
      <c r="A5955" s="161" t="inlineStr">
        <is>
          <t>HKG</t>
        </is>
      </c>
      <c r="B5955" s="161" t="inlineStr">
        <is>
          <t>Hong Kong SAR, China</t>
        </is>
      </c>
      <c r="C5955" s="161" t="inlineStr">
        <is>
          <t>East Asia &amp; Pacific</t>
        </is>
      </c>
      <c r="D5955" s="161" t="inlineStr">
        <is>
          <t>High income</t>
        </is>
      </c>
      <c r="E5955" s="161" t="b">
        <v>0</v>
      </c>
      <c r="F5955" s="161" t="inlineStr">
        <is>
          <t>price_coal_power_usd_gj</t>
        </is>
      </c>
      <c r="G5955" s="161" t="n">
        <v>4.833</v>
      </c>
      <c r="H5955" s="161" t="inlineStr">
        <is>
          <t>2024</t>
        </is>
      </c>
      <c r="I5955" s="161" t="inlineStr">
        <is>
          <t>imffossilfuelsubsidiesdata.xlsb</t>
        </is>
      </c>
    </row>
    <row r="5956" ht="13" customHeight="1">
      <c r="A5956" s="161" t="inlineStr">
        <is>
          <t>HKG</t>
        </is>
      </c>
      <c r="B5956" s="161" t="inlineStr">
        <is>
          <t>Hong Kong SAR, China</t>
        </is>
      </c>
      <c r="C5956" s="161" t="inlineStr">
        <is>
          <t>East Asia &amp; Pacific</t>
        </is>
      </c>
      <c r="D5956" s="161" t="inlineStr">
        <is>
          <t>High income</t>
        </is>
      </c>
      <c r="E5956" s="161" t="b">
        <v>0</v>
      </c>
      <c r="F5956" s="161" t="inlineStr">
        <is>
          <t>revenue_pct_gdp</t>
        </is>
      </c>
      <c r="G5956" s="161" t="n">
        <v>17.382</v>
      </c>
      <c r="H5956" s="161" t="inlineStr">
        <is>
          <t>2024</t>
        </is>
      </c>
      <c r="I5956" s="161" t="inlineStr">
        <is>
          <t>dataset_2026-08-26T13_41_09_874550254Z_DEFAULT_INTEGRATION_IMF_RES_WEO_9_0_0.csv</t>
        </is>
      </c>
    </row>
    <row r="5957" ht="13" customHeight="1">
      <c r="A5957" s="161" t="inlineStr">
        <is>
          <t>HKG</t>
        </is>
      </c>
      <c r="B5957" s="161" t="inlineStr">
        <is>
          <t>Hong Kong SAR, China</t>
        </is>
      </c>
      <c r="C5957" s="161" t="inlineStr">
        <is>
          <t>East Asia &amp; Pacific</t>
        </is>
      </c>
      <c r="D5957" s="161" t="inlineStr">
        <is>
          <t>High income</t>
        </is>
      </c>
      <c r="E5957" s="161" t="b">
        <v>0</v>
      </c>
      <c r="F5957" s="161" t="inlineStr">
        <is>
          <t>primary_balance_pct_gdp</t>
        </is>
      </c>
      <c r="G5957" s="161" t="n">
        <v>-6.977</v>
      </c>
      <c r="H5957" s="161" t="inlineStr">
        <is>
          <t>2024</t>
        </is>
      </c>
      <c r="I5957" s="161" t="inlineStr">
        <is>
          <t>dataset_2026-08-26T13_41_09_874550254Z_DEFAULT_INTEGRATION_IMF_RES_WEO_9_0_0.csv</t>
        </is>
      </c>
    </row>
    <row r="5958" ht="13" customHeight="1">
      <c r="A5958" s="161" t="inlineStr">
        <is>
          <t>HKG</t>
        </is>
      </c>
      <c r="B5958" s="161" t="inlineStr">
        <is>
          <t>Hong Kong SAR, China</t>
        </is>
      </c>
      <c r="C5958" s="161" t="inlineStr">
        <is>
          <t>East Asia &amp; Pacific</t>
        </is>
      </c>
      <c r="D5958" s="161" t="inlineStr">
        <is>
          <t>High income</t>
        </is>
      </c>
      <c r="E5958" s="161" t="b">
        <v>0</v>
      </c>
      <c r="F5958" s="161" t="inlineStr">
        <is>
          <t>current_account_pct_gdp</t>
        </is>
      </c>
      <c r="G5958" s="161" t="n">
        <v>13.203</v>
      </c>
      <c r="H5958" s="161" t="inlineStr">
        <is>
          <t>2024</t>
        </is>
      </c>
      <c r="I5958" s="161" t="inlineStr">
        <is>
          <t>dataset_2026-08-26T13_41_09_874550254Z_DEFAULT_INTEGRATION_IMF_RES_WEO_9_0_0.csv</t>
        </is>
      </c>
    </row>
    <row r="5959" ht="13" customHeight="1">
      <c r="A5959" s="161" t="inlineStr">
        <is>
          <t>HKG</t>
        </is>
      </c>
      <c r="B5959" s="161" t="inlineStr">
        <is>
          <t>Hong Kong SAR, China</t>
        </is>
      </c>
      <c r="C5959" s="161" t="inlineStr">
        <is>
          <t>East Asia &amp; Pacific</t>
        </is>
      </c>
      <c r="D5959" s="161" t="inlineStr">
        <is>
          <t>High income</t>
        </is>
      </c>
      <c r="E5959" s="161" t="b">
        <v>0</v>
      </c>
      <c r="F5959" s="161" t="inlineStr">
        <is>
          <t>gross_capital_formation_pct_gdp</t>
        </is>
      </c>
      <c r="G5959" s="161" t="n">
        <v>16.065</v>
      </c>
      <c r="H5959" s="161" t="inlineStr">
        <is>
          <t>2024</t>
        </is>
      </c>
      <c r="I5959" s="161" t="inlineStr">
        <is>
          <t>dataset_2026-08-26T13_41_09_874550254Z_DEFAULT_INTEGRATION_IMF_RES_WEO_9_0_0.csv</t>
        </is>
      </c>
    </row>
    <row r="5960" ht="13" customHeight="1">
      <c r="A5960" s="161" t="inlineStr">
        <is>
          <t>HKG</t>
        </is>
      </c>
      <c r="B5960" s="161" t="inlineStr">
        <is>
          <t>Hong Kong SAR, China</t>
        </is>
      </c>
      <c r="C5960" s="161" t="inlineStr">
        <is>
          <t>East Asia &amp; Pacific</t>
        </is>
      </c>
      <c r="D5960" s="161" t="inlineStr">
        <is>
          <t>High income</t>
        </is>
      </c>
      <c r="E5960" s="161" t="b">
        <v>0</v>
      </c>
      <c r="F5960" s="161" t="inlineStr">
        <is>
          <t>real_gdp_growth_5y_avg_pct</t>
        </is>
      </c>
      <c r="G5960" s="161" t="n">
        <v>0.401</v>
      </c>
      <c r="H5960" s="161" t="inlineStr">
        <is>
          <t>2020-2024 avg</t>
        </is>
      </c>
      <c r="I5960" s="161" t="inlineStr">
        <is>
          <t>dataset_2026-08-26T13_41_09_874550254Z_DEFAULT_INTEGRATION_IMF_RES_WEO_9_0_0.csv (derived)</t>
        </is>
      </c>
    </row>
    <row r="5961" ht="13" customHeight="1">
      <c r="A5961" s="161" t="inlineStr">
        <is>
          <t>HKG</t>
        </is>
      </c>
      <c r="B5961" s="161" t="inlineStr">
        <is>
          <t>Hong Kong SAR, China</t>
        </is>
      </c>
      <c r="C5961" s="161" t="inlineStr">
        <is>
          <t>East Asia &amp; Pacific</t>
        </is>
      </c>
      <c r="D5961" s="161" t="inlineStr">
        <is>
          <t>High income</t>
        </is>
      </c>
      <c r="E5961" s="161" t="b">
        <v>0</v>
      </c>
      <c r="F5961" s="161" t="inlineStr">
        <is>
          <t>int_budget_need_2030_pct_gdp</t>
        </is>
      </c>
      <c r="G5961" s="161" t="n">
        <v>0.03</v>
      </c>
      <c r="H5961" s="161" t="inlineStr">
        <is>
          <t>2030</t>
        </is>
      </c>
      <c r="I5961" s="161" t="inlineStr">
        <is>
          <t>integrated_results.csv (MacroFiscalModels v0.1, model output)</t>
        </is>
      </c>
    </row>
    <row r="5962" ht="13" customHeight="1">
      <c r="A5962" s="161" t="inlineStr">
        <is>
          <t>HKG</t>
        </is>
      </c>
      <c r="B5962" s="161" t="inlineStr">
        <is>
          <t>Hong Kong SAR, China</t>
        </is>
      </c>
      <c r="C5962" s="161" t="inlineStr">
        <is>
          <t>East Asia &amp; Pacific</t>
        </is>
      </c>
      <c r="D5962" s="161" t="inlineStr">
        <is>
          <t>High income</t>
        </is>
      </c>
      <c r="E5962" s="161" t="b">
        <v>0</v>
      </c>
      <c r="F5962" s="161" t="inlineStr">
        <is>
          <t>int_pricing_revenue_2030_pct_gdp</t>
        </is>
      </c>
      <c r="G5962" s="161" t="n">
        <v>0.08500000000000001</v>
      </c>
      <c r="H5962" s="161" t="inlineStr">
        <is>
          <t>2030</t>
        </is>
      </c>
      <c r="I5962" s="161" t="inlineStr">
        <is>
          <t>integrated_results.csv (MacroFiscalModels v0.1, model output)</t>
        </is>
      </c>
    </row>
    <row r="5963" ht="13" customHeight="1">
      <c r="A5963" s="161" t="inlineStr">
        <is>
          <t>HKG</t>
        </is>
      </c>
      <c r="B5963" s="161" t="inlineStr">
        <is>
          <t>Hong Kong SAR, China</t>
        </is>
      </c>
      <c r="C5963" s="161" t="inlineStr">
        <is>
          <t>East Asia &amp; Pacific</t>
        </is>
      </c>
      <c r="D5963" s="161" t="inlineStr">
        <is>
          <t>High income</t>
        </is>
      </c>
      <c r="E5963" s="161" t="b">
        <v>0</v>
      </c>
      <c r="F5963" s="161" t="inlineStr">
        <is>
          <t>int_financing_gap_2030_pct_gdp</t>
        </is>
      </c>
      <c r="G5963" s="161" t="n">
        <v>-0.055</v>
      </c>
      <c r="H5963" s="161" t="inlineStr">
        <is>
          <t>2030</t>
        </is>
      </c>
      <c r="I5963" s="161" t="inlineStr">
        <is>
          <t>integrated_results.csv (MacroFiscalModels v0.1, model output)</t>
        </is>
      </c>
    </row>
    <row r="5964" ht="13" customHeight="1">
      <c r="A5964" s="161" t="inlineStr">
        <is>
          <t>HKG</t>
        </is>
      </c>
      <c r="B5964" s="161" t="inlineStr">
        <is>
          <t>Hong Kong SAR, China</t>
        </is>
      </c>
      <c r="C5964" s="161" t="inlineStr">
        <is>
          <t>East Asia &amp; Pacific</t>
        </is>
      </c>
      <c r="D5964" s="161" t="inlineStr">
        <is>
          <t>High income</t>
        </is>
      </c>
      <c r="E5964" s="161" t="b">
        <v>0</v>
      </c>
      <c r="F5964" s="161" t="inlineStr">
        <is>
          <t>int_gdp_dev_2050_pct</t>
        </is>
      </c>
      <c r="G5964" s="161" t="n">
        <v>4.964</v>
      </c>
      <c r="H5964" s="161" t="inlineStr">
        <is>
          <t>2050</t>
        </is>
      </c>
      <c r="I5964" s="161" t="inlineStr">
        <is>
          <t>integrated_results.csv (MacroFiscalModels v0.1, model output)</t>
        </is>
      </c>
    </row>
    <row r="5965" ht="13" customHeight="1">
      <c r="A5965" s="161" t="inlineStr">
        <is>
          <t>HKG</t>
        </is>
      </c>
      <c r="B5965" s="161" t="inlineStr">
        <is>
          <t>Hong Kong SAR, China</t>
        </is>
      </c>
      <c r="C5965" s="161" t="inlineStr">
        <is>
          <t>East Asia &amp; Pacific</t>
        </is>
      </c>
      <c r="D5965" s="161" t="inlineStr">
        <is>
          <t>High income</t>
        </is>
      </c>
      <c r="E5965" s="161" t="b">
        <v>0</v>
      </c>
      <c r="F5965" s="161" t="inlineStr">
        <is>
          <t>int_debt_2050_pct_gdp</t>
        </is>
      </c>
      <c r="G5965" s="161" t="n">
        <v>9.574</v>
      </c>
      <c r="H5965" s="161" t="inlineStr">
        <is>
          <t>2050</t>
        </is>
      </c>
      <c r="I5965" s="161" t="inlineStr">
        <is>
          <t>integrated_results.csv (MacroFiscalModels v0.1, model output)</t>
        </is>
      </c>
    </row>
    <row r="5966" ht="13" customHeight="1">
      <c r="A5966" s="161" t="inlineStr">
        <is>
          <t>HUN</t>
        </is>
      </c>
      <c r="B5966" s="161" t="inlineStr">
        <is>
          <t>Hungary</t>
        </is>
      </c>
      <c r="C5966" s="161" t="inlineStr">
        <is>
          <t>Europe &amp; Central Asia</t>
        </is>
      </c>
      <c r="D5966" s="161" t="inlineStr">
        <is>
          <t>High income</t>
        </is>
      </c>
      <c r="E5966" s="161" t="b">
        <v>0</v>
      </c>
      <c r="F5966" s="161" t="inlineStr">
        <is>
          <t>interest_to_revenue_pct</t>
        </is>
      </c>
      <c r="G5966" s="161" t="n">
        <v>9.881</v>
      </c>
      <c r="H5966" s="161" t="inlineStr">
        <is>
          <t>2024</t>
        </is>
      </c>
      <c r="I5966" s="161" t="inlineStr">
        <is>
          <t>dataset_2026-08-26T13_41_09_874550254Z_DEFAULT_INTEGRATION_IMF_RES_WEO_9_0_0.csv (derived)</t>
        </is>
      </c>
    </row>
    <row r="5967" ht="13" customHeight="1">
      <c r="A5967" s="161" t="inlineStr">
        <is>
          <t>HUN</t>
        </is>
      </c>
      <c r="B5967" s="161" t="inlineStr">
        <is>
          <t>Hungary</t>
        </is>
      </c>
      <c r="C5967" s="161" t="inlineStr">
        <is>
          <t>Europe &amp; Central Asia</t>
        </is>
      </c>
      <c r="D5967" s="161" t="inlineStr">
        <is>
          <t>High income</t>
        </is>
      </c>
      <c r="E5967" s="161" t="b">
        <v>0</v>
      </c>
      <c r="F5967" s="161" t="inlineStr">
        <is>
          <t>interest_pct_gdp</t>
        </is>
      </c>
      <c r="G5967" s="161" t="n">
        <v>4.151</v>
      </c>
      <c r="H5967" s="161" t="inlineStr">
        <is>
          <t>2024</t>
        </is>
      </c>
      <c r="I5967" s="161" t="inlineStr">
        <is>
          <t>dataset_2026-08-26T13_41_09_874550254Z_DEFAULT_INTEGRATION_IMF_RES_WEO_9_0_0.csv (derived)</t>
        </is>
      </c>
    </row>
    <row r="5968" ht="13" customHeight="1">
      <c r="A5968" s="161" t="inlineStr">
        <is>
          <t>HUN</t>
        </is>
      </c>
      <c r="B5968" s="161" t="inlineStr">
        <is>
          <t>Hungary</t>
        </is>
      </c>
      <c r="C5968" s="161" t="inlineStr">
        <is>
          <t>Europe &amp; Central Asia</t>
        </is>
      </c>
      <c r="D5968" s="161" t="inlineStr">
        <is>
          <t>High income</t>
        </is>
      </c>
      <c r="E5968" s="161" t="b">
        <v>0</v>
      </c>
      <c r="F5968" s="161" t="inlineStr">
        <is>
          <t>gross_debt_pct_gdp</t>
        </is>
      </c>
      <c r="G5968" s="161" t="n">
        <v>73.51300000000001</v>
      </c>
      <c r="H5968" s="161" t="inlineStr">
        <is>
          <t>2024</t>
        </is>
      </c>
      <c r="I5968" s="161" t="inlineStr">
        <is>
          <t>dataset_2026-08-26T13_41_09_874550254Z_DEFAULT_INTEGRATION_IMF_RES_WEO_9_0_0.csv</t>
        </is>
      </c>
    </row>
    <row r="5969" ht="13" customHeight="1">
      <c r="A5969" s="161" t="inlineStr">
        <is>
          <t>HUN</t>
        </is>
      </c>
      <c r="B5969" s="161" t="inlineStr">
        <is>
          <t>Hungary</t>
        </is>
      </c>
      <c r="C5969" s="161" t="inlineStr">
        <is>
          <t>Europe &amp; Central Asia</t>
        </is>
      </c>
      <c r="D5969" s="161" t="inlineStr">
        <is>
          <t>High income</t>
        </is>
      </c>
      <c r="E5969" s="161" t="b">
        <v>0</v>
      </c>
      <c r="F5969" s="161" t="inlineStr">
        <is>
          <t>tax_revenue_pct_gdp</t>
        </is>
      </c>
      <c r="G5969" s="161" t="n">
        <v>24.664</v>
      </c>
      <c r="H5969" s="161" t="inlineStr">
        <is>
          <t>2024</t>
        </is>
      </c>
      <c r="I5969" s="161" t="inlineStr">
        <is>
          <t>world-imf2026.xlsx</t>
        </is>
      </c>
    </row>
    <row r="5970" ht="13" customHeight="1">
      <c r="A5970" s="161" t="inlineStr">
        <is>
          <t>HUN</t>
        </is>
      </c>
      <c r="B5970" s="161" t="inlineStr">
        <is>
          <t>Hungary</t>
        </is>
      </c>
      <c r="C5970" s="161" t="inlineStr">
        <is>
          <t>Europe &amp; Central Asia</t>
        </is>
      </c>
      <c r="D5970" s="161" t="inlineStr">
        <is>
          <t>High income</t>
        </is>
      </c>
      <c r="E5970" s="161" t="b">
        <v>0</v>
      </c>
      <c r="F5970" s="161" t="inlineStr">
        <is>
          <t>climate_pfm_diagnostic_on_record</t>
        </is>
      </c>
      <c r="G5970" s="161" t="n">
        <v>0</v>
      </c>
      <c r="H5970" s="161" t="inlineStr">
        <is>
          <t>2022</t>
        </is>
      </c>
      <c r="I5970" s="161" t="inlineStr">
        <is>
          <t>UNDP-Global-Climate-Public-Finance-Review-2022.pdf (Table 4.2)</t>
        </is>
      </c>
    </row>
    <row r="5971" ht="13" customHeight="1">
      <c r="A5971" s="161" t="inlineStr">
        <is>
          <t>HUN</t>
        </is>
      </c>
      <c r="B5971" s="161" t="inlineStr">
        <is>
          <t>Hungary</t>
        </is>
      </c>
      <c r="C5971" s="161" t="inlineStr">
        <is>
          <t>Europe &amp; Central Asia</t>
        </is>
      </c>
      <c r="D5971" s="161" t="inlineStr">
        <is>
          <t>High income</t>
        </is>
      </c>
      <c r="E5971" s="161" t="b">
        <v>0</v>
      </c>
      <c r="F5971" s="161" t="inlineStr">
        <is>
          <t>wacc_steffen_nominal_aftertax_pct</t>
        </is>
      </c>
      <c r="G5971" s="161" t="n">
        <v>18.43</v>
      </c>
      <c r="H5971" s="161" t="inlineStr">
        <is>
          <t>2020</t>
        </is>
      </c>
      <c r="I5971" s="161" t="inlineStr">
        <is>
          <t>SteffenEtAl2025_WACC_database.csv</t>
        </is>
      </c>
    </row>
    <row r="5972" ht="13" customHeight="1">
      <c r="A5972" s="161" t="inlineStr">
        <is>
          <t>HUN</t>
        </is>
      </c>
      <c r="B5972" s="161" t="inlineStr">
        <is>
          <t>Hungary</t>
        </is>
      </c>
      <c r="C5972" s="161" t="inlineStr">
        <is>
          <t>Europe &amp; Central Asia</t>
        </is>
      </c>
      <c r="D5972" s="161" t="inlineStr">
        <is>
          <t>High income</t>
        </is>
      </c>
      <c r="E5972" s="161" t="b">
        <v>0</v>
      </c>
      <c r="F5972" s="161" t="inlineStr">
        <is>
          <t>wacc_n_sources</t>
        </is>
      </c>
      <c r="G5972" s="161" t="n">
        <v>1</v>
      </c>
      <c r="H5972" s="161" t="inlineStr">
        <is>
          <t>2021-2024</t>
        </is>
      </c>
      <c r="I5972" s="161" t="inlineStr">
        <is>
          <t>IRENA / Steffen et al. / IEA</t>
        </is>
      </c>
    </row>
    <row r="5973" ht="13" customHeight="1">
      <c r="A5973" s="161" t="inlineStr">
        <is>
          <t>HUN</t>
        </is>
      </c>
      <c r="B5973" s="161" t="inlineStr">
        <is>
          <t>Hungary</t>
        </is>
      </c>
      <c r="C5973" s="161" t="inlineStr">
        <is>
          <t>Europe &amp; Central Asia</t>
        </is>
      </c>
      <c r="D5973" s="161" t="inlineStr">
        <is>
          <t>High income</t>
        </is>
      </c>
      <c r="E5973" s="161" t="b">
        <v>0</v>
      </c>
      <c r="F5973" s="161" t="inlineStr">
        <is>
          <t>excise_revenue_pct_of_revenue</t>
        </is>
      </c>
      <c r="G5973" s="161" t="n">
        <v>4.73</v>
      </c>
      <c r="H5973" s="161" t="inlineStr">
        <is>
          <t>2023</t>
        </is>
      </c>
      <c r="I5973" s="161" t="inlineStr">
        <is>
          <t>world-imf2026.xlsx</t>
        </is>
      </c>
    </row>
    <row r="5974" ht="13" customHeight="1">
      <c r="A5974" s="161" t="inlineStr">
        <is>
          <t>HUN</t>
        </is>
      </c>
      <c r="B5974" s="161" t="inlineStr">
        <is>
          <t>Hungary</t>
        </is>
      </c>
      <c r="C5974" s="161" t="inlineStr">
        <is>
          <t>Europe &amp; Central Asia</t>
        </is>
      </c>
      <c r="D5974" s="161" t="inlineStr">
        <is>
          <t>High income</t>
        </is>
      </c>
      <c r="E5974" s="161" t="b">
        <v>0</v>
      </c>
      <c r="F5974" s="161" t="inlineStr">
        <is>
          <t>ff_subsidy_total_pct_gdp</t>
        </is>
      </c>
      <c r="G5974" s="161" t="n">
        <v>3.378</v>
      </c>
      <c r="H5974" s="161" t="inlineStr">
        <is>
          <t>2024</t>
        </is>
      </c>
      <c r="I5974" s="161" t="inlineStr">
        <is>
          <t>imffossilfuelsubsidiesdata.xlsb + WEO</t>
        </is>
      </c>
    </row>
    <row r="5975" ht="13" customHeight="1">
      <c r="A5975" s="161" t="inlineStr">
        <is>
          <t>HUN</t>
        </is>
      </c>
      <c r="B5975" s="161" t="inlineStr">
        <is>
          <t>Hungary</t>
        </is>
      </c>
      <c r="C5975" s="161" t="inlineStr">
        <is>
          <t>Europe &amp; Central Asia</t>
        </is>
      </c>
      <c r="D5975" s="161" t="inlineStr">
        <is>
          <t>High income</t>
        </is>
      </c>
      <c r="E5975" s="161" t="b">
        <v>0</v>
      </c>
      <c r="F5975" s="161" t="inlineStr">
        <is>
          <t>ff_subsidy_explicit_pct_gdp</t>
        </is>
      </c>
      <c r="G5975" s="161" t="n">
        <v>1.435</v>
      </c>
      <c r="H5975" s="161" t="inlineStr">
        <is>
          <t>2024</t>
        </is>
      </c>
      <c r="I5975" s="161" t="inlineStr">
        <is>
          <t>imffossilfuelsubsidiesdata.xlsb</t>
        </is>
      </c>
    </row>
    <row r="5976" ht="13" customHeight="1">
      <c r="A5976" s="161" t="inlineStr">
        <is>
          <t>HUN</t>
        </is>
      </c>
      <c r="B5976" s="161" t="inlineStr">
        <is>
          <t>Hungary</t>
        </is>
      </c>
      <c r="C5976" s="161" t="inlineStr">
        <is>
          <t>Europe &amp; Central Asia</t>
        </is>
      </c>
      <c r="D5976" s="161" t="inlineStr">
        <is>
          <t>High income</t>
        </is>
      </c>
      <c r="E5976" s="161" t="b">
        <v>0</v>
      </c>
      <c r="F5976" s="161" t="inlineStr">
        <is>
          <t>ff_subsidy_implicit_pct_gdp</t>
        </is>
      </c>
      <c r="G5976" s="161" t="n">
        <v>1.943</v>
      </c>
      <c r="H5976" s="161" t="inlineStr">
        <is>
          <t>2024</t>
        </is>
      </c>
      <c r="I5976" s="161" t="inlineStr">
        <is>
          <t>imffossilfuelsubsidiesdata.xlsb</t>
        </is>
      </c>
    </row>
    <row r="5977" ht="13" customHeight="1">
      <c r="A5977" s="161" t="inlineStr">
        <is>
          <t>HUN</t>
        </is>
      </c>
      <c r="B5977" s="161" t="inlineStr">
        <is>
          <t>Hungary</t>
        </is>
      </c>
      <c r="C5977" s="161" t="inlineStr">
        <is>
          <t>Europe &amp; Central Asia</t>
        </is>
      </c>
      <c r="D5977" s="161" t="inlineStr">
        <is>
          <t>High income</t>
        </is>
      </c>
      <c r="E5977" s="161" t="b">
        <v>0</v>
      </c>
      <c r="F5977" s="161" t="inlineStr">
        <is>
          <t>env_protection_pct_of_expenditure</t>
        </is>
      </c>
      <c r="G5977" s="161" t="n">
        <v>1.476</v>
      </c>
      <c r="H5977" s="161" t="inlineStr">
        <is>
          <t>2021</t>
        </is>
      </c>
      <c r="I5977" s="161" t="inlineStr">
        <is>
          <t>WB_BOOST_WIDEF.csv</t>
        </is>
      </c>
    </row>
    <row r="5978" ht="13" customHeight="1">
      <c r="A5978" s="161" t="inlineStr">
        <is>
          <t>HUN</t>
        </is>
      </c>
      <c r="B5978" s="161" t="inlineStr">
        <is>
          <t>Hungary</t>
        </is>
      </c>
      <c r="C5978" s="161" t="inlineStr">
        <is>
          <t>Europe &amp; Central Asia</t>
        </is>
      </c>
      <c r="D5978" s="161" t="inlineStr">
        <is>
          <t>High income</t>
        </is>
      </c>
      <c r="E5978" s="161" t="b">
        <v>0</v>
      </c>
      <c r="F5978" s="161" t="inlineStr">
        <is>
          <t>net_fuel_trade_pct_merch</t>
        </is>
      </c>
      <c r="G5978" s="161" t="n">
        <v>-4.503</v>
      </c>
      <c r="H5978" s="161" t="inlineStr">
        <is>
          <t>2025</t>
        </is>
      </c>
      <c r="I5978" s="161" t="inlineStr">
        <is>
          <t>WDI TX.VAL.FUEL.ZS.UN less TM.VAL.FUEL.ZS.UN</t>
        </is>
      </c>
    </row>
    <row r="5979" ht="13" customHeight="1">
      <c r="A5979" s="161" t="inlineStr">
        <is>
          <t>HUN</t>
        </is>
      </c>
      <c r="B5979" s="161" t="inlineStr">
        <is>
          <t>Hungary</t>
        </is>
      </c>
      <c r="C5979" s="161" t="inlineStr">
        <is>
          <t>Europe &amp; Central Asia</t>
        </is>
      </c>
      <c r="D5979" s="161" t="inlineStr">
        <is>
          <t>High income</t>
        </is>
      </c>
      <c r="E5979" s="161" t="b">
        <v>0</v>
      </c>
      <c r="F5979" s="161" t="inlineStr">
        <is>
          <t>fuel_exports_pct_merch</t>
        </is>
      </c>
      <c r="G5979" s="161" t="n">
        <v>4.132</v>
      </c>
      <c r="H5979" s="161" t="inlineStr">
        <is>
          <t>2025</t>
        </is>
      </c>
      <c r="I5979" s="161" t="inlineStr">
        <is>
          <t>API_TX_VAL_FUEL_ZS_UN_DS2_en_csv_v2_33055.zip</t>
        </is>
      </c>
    </row>
    <row r="5980" ht="13" customHeight="1">
      <c r="A5980" s="161" t="inlineStr">
        <is>
          <t>HUN</t>
        </is>
      </c>
      <c r="B5980" s="161" t="inlineStr">
        <is>
          <t>Hungary</t>
        </is>
      </c>
      <c r="C5980" s="161" t="inlineStr">
        <is>
          <t>Europe &amp; Central Asia</t>
        </is>
      </c>
      <c r="D5980" s="161" t="inlineStr">
        <is>
          <t>High income</t>
        </is>
      </c>
      <c r="E5980" s="161" t="b">
        <v>0</v>
      </c>
      <c r="F5980" s="161" t="inlineStr">
        <is>
          <t>fuel_imports_pct_merch</t>
        </is>
      </c>
      <c r="G5980" s="161" t="n">
        <v>8.635</v>
      </c>
      <c r="H5980" s="161" t="inlineStr">
        <is>
          <t>2025</t>
        </is>
      </c>
      <c r="I5980" s="161" t="inlineStr">
        <is>
          <t>API_TM_VAL_FUEL_ZS_UN_DS2_en_csv_v2_36140.zip</t>
        </is>
      </c>
    </row>
    <row r="5981" ht="13" customHeight="1">
      <c r="A5981" s="161" t="inlineStr">
        <is>
          <t>HUN</t>
        </is>
      </c>
      <c r="B5981" s="161" t="inlineStr">
        <is>
          <t>Hungary</t>
        </is>
      </c>
      <c r="C5981" s="161" t="inlineStr">
        <is>
          <t>Europe &amp; Central Asia</t>
        </is>
      </c>
      <c r="D5981" s="161" t="inlineStr">
        <is>
          <t>High income</t>
        </is>
      </c>
      <c r="E5981" s="161" t="b">
        <v>0</v>
      </c>
      <c r="F5981" s="161" t="inlineStr">
        <is>
          <t>energy_import_dep_pct</t>
        </is>
      </c>
      <c r="G5981" s="161" t="n">
        <v>62.51</v>
      </c>
      <c r="H5981" s="161" t="inlineStr">
        <is>
          <t>2023</t>
        </is>
      </c>
      <c r="I5981" s="161" t="inlineStr">
        <is>
          <t>API_EG_IMP_CONS_ZS_DS2_en_csv_v2_160768.zip</t>
        </is>
      </c>
    </row>
    <row r="5982" ht="13" customHeight="1">
      <c r="A5982" s="161" t="inlineStr">
        <is>
          <t>HUN</t>
        </is>
      </c>
      <c r="B5982" s="161" t="inlineStr">
        <is>
          <t>Hungary</t>
        </is>
      </c>
      <c r="C5982" s="161" t="inlineStr">
        <is>
          <t>Europe &amp; Central Asia</t>
        </is>
      </c>
      <c r="D5982" s="161" t="inlineStr">
        <is>
          <t>High income</t>
        </is>
      </c>
      <c r="E5982" s="161" t="b">
        <v>0</v>
      </c>
      <c r="F5982" s="161" t="inlineStr">
        <is>
          <t>fossil_rents_total_pct_gdp</t>
        </is>
      </c>
      <c r="G5982" s="161" t="n">
        <v>0.324</v>
      </c>
      <c r="H5982" s="161" t="inlineStr">
        <is>
          <t>2021</t>
        </is>
      </c>
      <c r="I5982" s="161" t="inlineStr">
        <is>
          <t>WDI NY.GDP.PETR+NGAS+COAL.RT.ZS</t>
        </is>
      </c>
    </row>
    <row r="5983" ht="13" customHeight="1">
      <c r="A5983" s="161" t="inlineStr">
        <is>
          <t>HUN</t>
        </is>
      </c>
      <c r="B5983" s="161" t="inlineStr">
        <is>
          <t>Hungary</t>
        </is>
      </c>
      <c r="C5983" s="161" t="inlineStr">
        <is>
          <t>Europe &amp; Central Asia</t>
        </is>
      </c>
      <c r="D5983" s="161" t="inlineStr">
        <is>
          <t>High income</t>
        </is>
      </c>
      <c r="E5983" s="161" t="b">
        <v>0</v>
      </c>
      <c r="F5983" s="161" t="inlineStr">
        <is>
          <t>oil_rents_pct_gdp</t>
        </is>
      </c>
      <c r="G5983" s="161" t="n">
        <v>0.184</v>
      </c>
      <c r="H5983" s="161" t="inlineStr">
        <is>
          <t>2021</t>
        </is>
      </c>
      <c r="I5983" s="161" t="inlineStr">
        <is>
          <t>API_NY_GDP_PETR_RT_ZS_DS2_en_csv_v2_40227.zip</t>
        </is>
      </c>
    </row>
    <row r="5984" ht="13" customHeight="1">
      <c r="A5984" s="161" t="inlineStr">
        <is>
          <t>HUN</t>
        </is>
      </c>
      <c r="B5984" s="161" t="inlineStr">
        <is>
          <t>Hungary</t>
        </is>
      </c>
      <c r="C5984" s="161" t="inlineStr">
        <is>
          <t>Europe &amp; Central Asia</t>
        </is>
      </c>
      <c r="D5984" s="161" t="inlineStr">
        <is>
          <t>High income</t>
        </is>
      </c>
      <c r="E5984" s="161" t="b">
        <v>0</v>
      </c>
      <c r="F5984" s="161" t="inlineStr">
        <is>
          <t>gas_rents_pct_gdp</t>
        </is>
      </c>
      <c r="G5984" s="161" t="n">
        <v>0.131</v>
      </c>
      <c r="H5984" s="161" t="inlineStr">
        <is>
          <t>2021</t>
        </is>
      </c>
      <c r="I5984" s="161" t="inlineStr">
        <is>
          <t>API_NY_GDP_NGAS_RT_ZS_DS2_en_csv_v2_35861.zip</t>
        </is>
      </c>
    </row>
    <row r="5985" ht="13" customHeight="1">
      <c r="A5985" s="161" t="inlineStr">
        <is>
          <t>HUN</t>
        </is>
      </c>
      <c r="B5985" s="161" t="inlineStr">
        <is>
          <t>Hungary</t>
        </is>
      </c>
      <c r="C5985" s="161" t="inlineStr">
        <is>
          <t>Europe &amp; Central Asia</t>
        </is>
      </c>
      <c r="D5985" s="161" t="inlineStr">
        <is>
          <t>High income</t>
        </is>
      </c>
      <c r="E5985" s="161" t="b">
        <v>0</v>
      </c>
      <c r="F5985" s="161" t="inlineStr">
        <is>
          <t>coal_rents_pct_gdp</t>
        </is>
      </c>
      <c r="G5985" s="161" t="n">
        <v>0.008999999999999999</v>
      </c>
      <c r="H5985" s="161" t="inlineStr">
        <is>
          <t>2021</t>
        </is>
      </c>
      <c r="I5985" s="161" t="inlineStr">
        <is>
          <t>API_NY_GDP_COAL_RT_ZS_DS2_en_csv_v2_35370.zip</t>
        </is>
      </c>
    </row>
    <row r="5986" ht="13" customHeight="1">
      <c r="A5986" s="161" t="inlineStr">
        <is>
          <t>HUN</t>
        </is>
      </c>
      <c r="B5986" s="161" t="inlineStr">
        <is>
          <t>Hungary</t>
        </is>
      </c>
      <c r="C5986" s="161" t="inlineStr">
        <is>
          <t>Europe &amp; Central Asia</t>
        </is>
      </c>
      <c r="D5986" s="161" t="inlineStr">
        <is>
          <t>High income</t>
        </is>
      </c>
      <c r="E5986" s="161" t="b">
        <v>0</v>
      </c>
      <c r="F5986" s="161" t="inlineStr">
        <is>
          <t>other_fossil_gen_share_pct</t>
        </is>
      </c>
      <c r="G5986" s="161" t="n">
        <v>0.994</v>
      </c>
      <c r="H5986" s="161" t="inlineStr">
        <is>
          <t>2025</t>
        </is>
      </c>
      <c r="I5986" s="161" t="inlineStr">
        <is>
          <t>release_generation_yearly_global.csv</t>
        </is>
      </c>
    </row>
    <row r="5987" ht="13" customHeight="1">
      <c r="A5987" s="161" t="inlineStr">
        <is>
          <t>HUN</t>
        </is>
      </c>
      <c r="B5987" s="161" t="inlineStr">
        <is>
          <t>Hungary</t>
        </is>
      </c>
      <c r="C5987" s="161" t="inlineStr">
        <is>
          <t>Europe &amp; Central Asia</t>
        </is>
      </c>
      <c r="D5987" s="161" t="inlineStr">
        <is>
          <t>High income</t>
        </is>
      </c>
      <c r="E5987" s="161" t="b">
        <v>0</v>
      </c>
      <c r="F5987" s="161" t="inlineStr">
        <is>
          <t>renewable_share_electricity_pct</t>
        </is>
      </c>
      <c r="G5987" s="161" t="n">
        <v>41.228</v>
      </c>
      <c r="H5987" s="161" t="inlineStr">
        <is>
          <t>2024</t>
        </is>
      </c>
      <c r="I5987" s="161" t="inlineStr">
        <is>
          <t>imffossilfuelsubsidiesdata.xlsb</t>
        </is>
      </c>
    </row>
    <row r="5988" ht="13" customHeight="1">
      <c r="A5988" s="161" t="inlineStr">
        <is>
          <t>HUN</t>
        </is>
      </c>
      <c r="B5988" s="161" t="inlineStr">
        <is>
          <t>Hungary</t>
        </is>
      </c>
      <c r="C5988" s="161" t="inlineStr">
        <is>
          <t>Europe &amp; Central Asia</t>
        </is>
      </c>
      <c r="D5988" s="161" t="inlineStr">
        <is>
          <t>High income</t>
        </is>
      </c>
      <c r="E5988" s="161" t="b">
        <v>0</v>
      </c>
      <c r="F5988" s="161" t="inlineStr">
        <is>
          <t>re_share_change_pp</t>
        </is>
      </c>
      <c r="G5988" s="161" t="n">
        <v>3.839</v>
      </c>
      <c r="H5988" s="161" t="inlineStr">
        <is>
          <t>2025</t>
        </is>
      </c>
      <c r="I5988" s="161" t="inlineStr">
        <is>
          <t>release_generation_yearly_global.csv</t>
        </is>
      </c>
    </row>
    <row r="5989" ht="13" customHeight="1">
      <c r="A5989" s="161" t="inlineStr">
        <is>
          <t>HUN</t>
        </is>
      </c>
      <c r="B5989" s="161" t="inlineStr">
        <is>
          <t>Hungary</t>
        </is>
      </c>
      <c r="C5989" s="161" t="inlineStr">
        <is>
          <t>Europe &amp; Central Asia</t>
        </is>
      </c>
      <c r="D5989" s="161" t="inlineStr">
        <is>
          <t>High income</t>
        </is>
      </c>
      <c r="E5989" s="161" t="b">
        <v>0</v>
      </c>
      <c r="F5989" s="161" t="inlineStr">
        <is>
          <t>re_capacity_growth_pct</t>
        </is>
      </c>
      <c r="G5989" s="161" t="n">
        <v>12.332</v>
      </c>
      <c r="H5989" s="161" t="inlineStr">
        <is>
          <t>2025</t>
        </is>
      </c>
      <c r="I5989" s="161" t="inlineStr">
        <is>
          <t>release_generation_yearly_global.csv</t>
        </is>
      </c>
    </row>
    <row r="5990" ht="13" customHeight="1">
      <c r="A5990" s="161" t="inlineStr">
        <is>
          <t>HUN</t>
        </is>
      </c>
      <c r="B5990" s="161" t="inlineStr">
        <is>
          <t>Hungary</t>
        </is>
      </c>
      <c r="C5990" s="161" t="inlineStr">
        <is>
          <t>Europe &amp; Central Asia</t>
        </is>
      </c>
      <c r="D5990" s="161" t="inlineStr">
        <is>
          <t>High income</t>
        </is>
      </c>
      <c r="E5990" s="161" t="b">
        <v>0</v>
      </c>
      <c r="F5990" s="161" t="inlineStr">
        <is>
          <t>inn_total_inv_2030_pct_gdp</t>
        </is>
      </c>
      <c r="G5990" s="161" t="n">
        <v>4.92982710071574</v>
      </c>
      <c r="H5990" s="161" t="inlineStr">
        <is>
          <t>2030</t>
        </is>
      </c>
      <c r="I5990" s="161" t="inlineStr">
        <is>
          <t>Mitigation_Investment_Needs_v1.1.xlsx (InvestmentNeeds v1.1, model output)</t>
        </is>
      </c>
    </row>
    <row r="5991" ht="13" customHeight="1">
      <c r="A5991" s="161" t="inlineStr">
        <is>
          <t>HUN</t>
        </is>
      </c>
      <c r="B5991" s="161" t="inlineStr">
        <is>
          <t>Hungary</t>
        </is>
      </c>
      <c r="C5991" s="161" t="inlineStr">
        <is>
          <t>Europe &amp; Central Asia</t>
        </is>
      </c>
      <c r="D5991" s="161" t="inlineStr">
        <is>
          <t>High income</t>
        </is>
      </c>
      <c r="E5991" s="161" t="b">
        <v>0</v>
      </c>
      <c r="F5991" s="161" t="inlineStr">
        <is>
          <t>inn_incr_inv_2030_pct_gdp</t>
        </is>
      </c>
      <c r="G5991" s="161" t="n">
        <v>1.18315850417178</v>
      </c>
      <c r="H5991" s="161" t="inlineStr">
        <is>
          <t>2030</t>
        </is>
      </c>
      <c r="I5991" s="161" t="inlineStr">
        <is>
          <t>Mitigation_Investment_Needs_v1.1.xlsx (InvestmentNeeds v1.1, model output)</t>
        </is>
      </c>
    </row>
    <row r="5992" ht="13" customHeight="1">
      <c r="A5992" s="161" t="inlineStr">
        <is>
          <t>HUN</t>
        </is>
      </c>
      <c r="B5992" s="161" t="inlineStr">
        <is>
          <t>Hungary</t>
        </is>
      </c>
      <c r="C5992" s="161" t="inlineStr">
        <is>
          <t>Europe &amp; Central Asia</t>
        </is>
      </c>
      <c r="D5992" s="161" t="inlineStr">
        <is>
          <t>High income</t>
        </is>
      </c>
      <c r="E5992" s="161" t="b">
        <v>0</v>
      </c>
      <c r="F5992" s="161" t="inlineStr">
        <is>
          <t>inn_incr_inv_gen_2030_pct_gdp</t>
        </is>
      </c>
      <c r="G5992" s="161" t="n">
        <v>0.3482634247635331</v>
      </c>
      <c r="H5992" s="161" t="inlineStr">
        <is>
          <t>2030</t>
        </is>
      </c>
      <c r="I5992" s="161" t="inlineStr">
        <is>
          <t>Mitigation_Investment_Needs_v1.1.xlsx (InvestmentNeeds v1.1, model output)</t>
        </is>
      </c>
    </row>
    <row r="5993" ht="13" customHeight="1">
      <c r="A5993" s="161" t="inlineStr">
        <is>
          <t>HUN</t>
        </is>
      </c>
      <c r="B5993" s="161" t="inlineStr">
        <is>
          <t>Hungary</t>
        </is>
      </c>
      <c r="C5993" s="161" t="inlineStr">
        <is>
          <t>Europe &amp; Central Asia</t>
        </is>
      </c>
      <c r="D5993" s="161" t="inlineStr">
        <is>
          <t>High income</t>
        </is>
      </c>
      <c r="E5993" s="161" t="b">
        <v>0</v>
      </c>
      <c r="F5993" s="161" t="inlineStr">
        <is>
          <t>inn_incr_inv_grid_2030_pct_gdp</t>
        </is>
      </c>
      <c r="G5993" s="161" t="n">
        <v>0.2388092055521369</v>
      </c>
      <c r="H5993" s="161" t="inlineStr">
        <is>
          <t>2030</t>
        </is>
      </c>
      <c r="I5993" s="161" t="inlineStr">
        <is>
          <t>Mitigation_Investment_Needs_v1.1.xlsx (InvestmentNeeds v1.1, model output)</t>
        </is>
      </c>
    </row>
    <row r="5994" ht="13" customHeight="1">
      <c r="A5994" s="161" t="inlineStr">
        <is>
          <t>HUN</t>
        </is>
      </c>
      <c r="B5994" s="161" t="inlineStr">
        <is>
          <t>Hungary</t>
        </is>
      </c>
      <c r="C5994" s="161" t="inlineStr">
        <is>
          <t>Europe &amp; Central Asia</t>
        </is>
      </c>
      <c r="D5994" s="161" t="inlineStr">
        <is>
          <t>High income</t>
        </is>
      </c>
      <c r="E5994" s="161" t="b">
        <v>0</v>
      </c>
      <c r="F5994" s="161" t="inlineStr">
        <is>
          <t>inn_incr_inv_trn_2030_pct_gdp</t>
        </is>
      </c>
      <c r="G5994" s="161" t="n">
        <v>0.1527183650007249</v>
      </c>
      <c r="H5994" s="161" t="inlineStr">
        <is>
          <t>2030</t>
        </is>
      </c>
      <c r="I5994" s="161" t="inlineStr">
        <is>
          <t>Mitigation_Investment_Needs_v1.1.xlsx (InvestmentNeeds v1.1, model output)</t>
        </is>
      </c>
    </row>
    <row r="5995" ht="13" customHeight="1">
      <c r="A5995" s="161" t="inlineStr">
        <is>
          <t>HUN</t>
        </is>
      </c>
      <c r="B5995" s="161" t="inlineStr">
        <is>
          <t>Hungary</t>
        </is>
      </c>
      <c r="C5995" s="161" t="inlineStr">
        <is>
          <t>Europe &amp; Central Asia</t>
        </is>
      </c>
      <c r="D5995" s="161" t="inlineStr">
        <is>
          <t>High income</t>
        </is>
      </c>
      <c r="E5995" s="161" t="b">
        <v>0</v>
      </c>
      <c r="F5995" s="161" t="inlineStr">
        <is>
          <t>inn_incr_inv_bld_2030_pct_gdp</t>
        </is>
      </c>
      <c r="G5995" s="161" t="n">
        <v>0.1685253289245235</v>
      </c>
      <c r="H5995" s="161" t="inlineStr">
        <is>
          <t>2030</t>
        </is>
      </c>
      <c r="I5995" s="161" t="inlineStr">
        <is>
          <t>Mitigation_Investment_Needs_v1.1.xlsx (InvestmentNeeds v1.1, model output)</t>
        </is>
      </c>
    </row>
    <row r="5996" ht="13" customHeight="1">
      <c r="A5996" s="161" t="inlineStr">
        <is>
          <t>HUN</t>
        </is>
      </c>
      <c r="B5996" s="161" t="inlineStr">
        <is>
          <t>Hungary</t>
        </is>
      </c>
      <c r="C5996" s="161" t="inlineStr">
        <is>
          <t>Europe &amp; Central Asia</t>
        </is>
      </c>
      <c r="D5996" s="161" t="inlineStr">
        <is>
          <t>High income</t>
        </is>
      </c>
      <c r="E5996" s="161" t="b">
        <v>0</v>
      </c>
      <c r="F5996" s="161" t="inlineStr">
        <is>
          <t>inn_incr_inv_ind_2030_pct_gdp</t>
        </is>
      </c>
      <c r="G5996" s="161" t="n">
        <v>0.0573994609540851</v>
      </c>
      <c r="H5996" s="161" t="inlineStr">
        <is>
          <t>2030</t>
        </is>
      </c>
      <c r="I5996" s="161" t="inlineStr">
        <is>
          <t>Mitigation_Investment_Needs_v1.1.xlsx (InvestmentNeeds v1.1, model output)</t>
        </is>
      </c>
    </row>
    <row r="5997" ht="13" customHeight="1">
      <c r="A5997" s="161" t="inlineStr">
        <is>
          <t>HUN</t>
        </is>
      </c>
      <c r="B5997" s="161" t="inlineStr">
        <is>
          <t>Hungary</t>
        </is>
      </c>
      <c r="C5997" s="161" t="inlineStr">
        <is>
          <t>Europe &amp; Central Asia</t>
        </is>
      </c>
      <c r="D5997" s="161" t="inlineStr">
        <is>
          <t>High income</t>
        </is>
      </c>
      <c r="E5997" s="161" t="b">
        <v>0</v>
      </c>
      <c r="F5997" s="161" t="inlineStr">
        <is>
          <t>inn_incr_inv_fuel_2030_pct_gdp</t>
        </is>
      </c>
      <c r="G5997" s="161" t="n">
        <v>0.0729184752228895</v>
      </c>
      <c r="H5997" s="161" t="inlineStr">
        <is>
          <t>2030</t>
        </is>
      </c>
      <c r="I5997" s="161" t="inlineStr">
        <is>
          <t>Mitigation_Investment_Needs_v1.1.xlsx (InvestmentNeeds v1.1, model output)</t>
        </is>
      </c>
    </row>
    <row r="5998" ht="13" customHeight="1">
      <c r="A5998" s="161" t="inlineStr">
        <is>
          <t>HUN</t>
        </is>
      </c>
      <c r="B5998" s="161" t="inlineStr">
        <is>
          <t>Hungary</t>
        </is>
      </c>
      <c r="C5998" s="161" t="inlineStr">
        <is>
          <t>Europe &amp; Central Asia</t>
        </is>
      </c>
      <c r="D5998" s="161" t="inlineStr">
        <is>
          <t>High income</t>
        </is>
      </c>
      <c r="E5998" s="161" t="b">
        <v>0</v>
      </c>
      <c r="F5998" s="161" t="inlineStr">
        <is>
          <t>inn_incr_inv_afolu_2030_pct_gdp</t>
        </is>
      </c>
      <c r="G5998" s="161" t="n">
        <v>0.144524243753884</v>
      </c>
      <c r="H5998" s="161" t="inlineStr">
        <is>
          <t>2030</t>
        </is>
      </c>
      <c r="I5998" s="161" t="inlineStr">
        <is>
          <t>Mitigation_Investment_Needs_v1.1.xlsx (InvestmentNeeds v1.1, model output)</t>
        </is>
      </c>
    </row>
    <row r="5999" ht="13" customHeight="1">
      <c r="A5999" s="161" t="inlineStr">
        <is>
          <t>HUN</t>
        </is>
      </c>
      <c r="B5999" s="161" t="inlineStr">
        <is>
          <t>Hungary</t>
        </is>
      </c>
      <c r="C5999" s="161" t="inlineStr">
        <is>
          <t>Europe &amp; Central Asia</t>
        </is>
      </c>
      <c r="D5999" s="161" t="inlineStr">
        <is>
          <t>High income</t>
        </is>
      </c>
      <c r="E5999" s="161" t="b">
        <v>0</v>
      </c>
      <c r="F5999" s="161" t="inlineStr">
        <is>
          <t>inn_incr_cost_a_2030_pct_gdp</t>
        </is>
      </c>
      <c r="G5999" s="161" t="n">
        <v>0.124613521201798</v>
      </c>
      <c r="H5999" s="161" t="inlineStr">
        <is>
          <t>2030</t>
        </is>
      </c>
      <c r="I5999" s="161" t="inlineStr">
        <is>
          <t>Mitigation_Investment_Needs_v1.1.xlsx (InvestmentNeeds v1.1, model output)</t>
        </is>
      </c>
    </row>
    <row r="6000" ht="13" customHeight="1">
      <c r="A6000" s="161" t="inlineStr">
        <is>
          <t>HUN</t>
        </is>
      </c>
      <c r="B6000" s="161" t="inlineStr">
        <is>
          <t>Hungary</t>
        </is>
      </c>
      <c r="C6000" s="161" t="inlineStr">
        <is>
          <t>Europe &amp; Central Asia</t>
        </is>
      </c>
      <c r="D6000" s="161" t="inlineStr">
        <is>
          <t>High income</t>
        </is>
      </c>
      <c r="E6000" s="161" t="b">
        <v>0</v>
      </c>
      <c r="F6000" s="161" t="inlineStr">
        <is>
          <t>inn_incr_cost_b_2030_pct_gdp</t>
        </is>
      </c>
      <c r="G6000" s="161" t="n">
        <v>-0.0040929706607679</v>
      </c>
      <c r="H6000" s="161" t="inlineStr">
        <is>
          <t>2030</t>
        </is>
      </c>
      <c r="I6000" s="161" t="inlineStr">
        <is>
          <t>Mitigation_Investment_Needs_v1.1.xlsx (InvestmentNeeds v1.1, model output)</t>
        </is>
      </c>
    </row>
    <row r="6001" ht="13" customHeight="1">
      <c r="A6001" s="161" t="inlineStr">
        <is>
          <t>HUN</t>
        </is>
      </c>
      <c r="B6001" s="161" t="inlineStr">
        <is>
          <t>Hungary</t>
        </is>
      </c>
      <c r="C6001" s="161" t="inlineStr">
        <is>
          <t>Europe &amp; Central Asia</t>
        </is>
      </c>
      <c r="D6001" s="161" t="inlineStr">
        <is>
          <t>High income</t>
        </is>
      </c>
      <c r="E6001" s="161" t="b">
        <v>0</v>
      </c>
      <c r="F6001" s="161" t="inlineStr">
        <is>
          <t>inn_incr_cost_c_2030_pct_gdp</t>
        </is>
      </c>
      <c r="G6001" s="161" t="n">
        <v>-0.0412558692812889</v>
      </c>
      <c r="H6001" s="161" t="inlineStr">
        <is>
          <t>2030</t>
        </is>
      </c>
      <c r="I6001" s="161" t="inlineStr">
        <is>
          <t>Mitigation_Investment_Needs_v1.1.xlsx (InvestmentNeeds v1.1, model output)</t>
        </is>
      </c>
    </row>
    <row r="6002" ht="13" customHeight="1">
      <c r="A6002" s="161" t="inlineStr">
        <is>
          <t>HUN</t>
        </is>
      </c>
      <c r="B6002" s="161" t="inlineStr">
        <is>
          <t>Hungary</t>
        </is>
      </c>
      <c r="C6002" s="161" t="inlineStr">
        <is>
          <t>Europe &amp; Central Asia</t>
        </is>
      </c>
      <c r="D6002" s="161" t="inlineStr">
        <is>
          <t>High income</t>
        </is>
      </c>
      <c r="E6002" s="161" t="b">
        <v>0</v>
      </c>
      <c r="F6002" s="161" t="inlineStr">
        <is>
          <t>inn_cost_per_t_b_2030_usd</t>
        </is>
      </c>
      <c r="G6002" s="161" t="n">
        <v>-7.80385597872206</v>
      </c>
      <c r="H6002" s="161" t="inlineStr">
        <is>
          <t>2030</t>
        </is>
      </c>
      <c r="I6002" s="161" t="inlineStr">
        <is>
          <t>Mitigation_Investment_Needs_v1.1.xlsx (InvestmentNeeds v1.1, model output)</t>
        </is>
      </c>
    </row>
    <row r="6003" ht="13" customHeight="1">
      <c r="A6003" s="161" t="inlineStr">
        <is>
          <t>HUN</t>
        </is>
      </c>
      <c r="B6003" s="161" t="inlineStr">
        <is>
          <t>Hungary</t>
        </is>
      </c>
      <c r="C6003" s="161" t="inlineStr">
        <is>
          <t>Europe &amp; Central Asia</t>
        </is>
      </c>
      <c r="D6003" s="161" t="inlineStr">
        <is>
          <t>High income</t>
        </is>
      </c>
      <c r="E6003" s="161" t="b">
        <v>0</v>
      </c>
      <c r="F6003" s="161" t="inlineStr">
        <is>
          <t>inn_coc_penalty_2030_pct_gdp</t>
        </is>
      </c>
      <c r="G6003" s="161" t="n">
        <v>0.5362770494273561</v>
      </c>
      <c r="H6003" s="161" t="inlineStr">
        <is>
          <t>2030</t>
        </is>
      </c>
      <c r="I6003" s="161" t="inlineStr">
        <is>
          <t>Mitigation_Investment_Needs_v1.1.xlsx (InvestmentNeeds v1.1, model output)</t>
        </is>
      </c>
    </row>
    <row r="6004" ht="13" customHeight="1">
      <c r="A6004" s="161" t="inlineStr">
        <is>
          <t>HUN</t>
        </is>
      </c>
      <c r="B6004" s="161" t="inlineStr">
        <is>
          <t>Hungary</t>
        </is>
      </c>
      <c r="C6004" s="161" t="inlineStr">
        <is>
          <t>Europe &amp; Central Asia</t>
        </is>
      </c>
      <c r="D6004" s="161" t="inlineStr">
        <is>
          <t>High income</t>
        </is>
      </c>
      <c r="E6004" s="161" t="b">
        <v>0</v>
      </c>
      <c r="F6004" s="161" t="inlineStr">
        <is>
          <t>inn_pima_adj_inv_2030_pct_gdp</t>
        </is>
      </c>
      <c r="G6004" s="161" t="n">
        <v>5.659171384109301</v>
      </c>
      <c r="H6004" s="161" t="inlineStr">
        <is>
          <t>2030</t>
        </is>
      </c>
      <c r="I6004" s="161" t="inlineStr">
        <is>
          <t>Mitigation_Investment_Needs_v1.1.xlsx (InvestmentNeeds v1.1, model output)</t>
        </is>
      </c>
    </row>
    <row r="6005" ht="13" customHeight="1">
      <c r="A6005" s="161" t="inlineStr">
        <is>
          <t>HUN</t>
        </is>
      </c>
      <c r="B6005" s="161" t="inlineStr">
        <is>
          <t>Hungary</t>
        </is>
      </c>
      <c r="C6005" s="161" t="inlineStr">
        <is>
          <t>Europe &amp; Central Asia</t>
        </is>
      </c>
      <c r="D6005" s="161" t="inlineStr">
        <is>
          <t>High income</t>
        </is>
      </c>
      <c r="E6005" s="161" t="b">
        <v>0</v>
      </c>
      <c r="F6005" s="161" t="inlineStr">
        <is>
          <t>nmim_nz_inv_2030_pct_gdp</t>
        </is>
      </c>
      <c r="G6005" s="161" t="n">
        <v>2.539986144415217</v>
      </c>
      <c r="H6005" s="161" t="inlineStr">
        <is>
          <t>2030</t>
        </is>
      </c>
      <c r="I6005" s="161" t="inlineStr">
        <is>
          <t>nmim_summary_v0_2.csv (InvestmentNeeds NMIM v0.2, model output)</t>
        </is>
      </c>
    </row>
    <row r="6006" ht="13" customHeight="1">
      <c r="A6006" s="161" t="inlineStr">
        <is>
          <t>HUN</t>
        </is>
      </c>
      <c r="B6006" s="161" t="inlineStr">
        <is>
          <t>Hungary</t>
        </is>
      </c>
      <c r="C6006" s="161" t="inlineStr">
        <is>
          <t>Europe &amp; Central Asia</t>
        </is>
      </c>
      <c r="D6006" s="161" t="inlineStr">
        <is>
          <t>High income</t>
        </is>
      </c>
      <c r="E6006" s="161" t="b">
        <v>0</v>
      </c>
      <c r="F6006" s="161" t="inlineStr">
        <is>
          <t>nmim_typ1_2030_pct_gdp</t>
        </is>
      </c>
      <c r="G6006" s="161" t="n">
        <v>0.242902245042045</v>
      </c>
      <c r="H6006" s="161" t="inlineStr">
        <is>
          <t>2030</t>
        </is>
      </c>
      <c r="I6006" s="161" t="inlineStr">
        <is>
          <t>nmim_summary_v0_2.csv (InvestmentNeeds NMIM v0.2, model output)</t>
        </is>
      </c>
    </row>
    <row r="6007" ht="13" customHeight="1">
      <c r="A6007" s="161" t="inlineStr">
        <is>
          <t>HUN</t>
        </is>
      </c>
      <c r="B6007" s="161" t="inlineStr">
        <is>
          <t>Hungary</t>
        </is>
      </c>
      <c r="C6007" s="161" t="inlineStr">
        <is>
          <t>Europe &amp; Central Asia</t>
        </is>
      </c>
      <c r="D6007" s="161" t="inlineStr">
        <is>
          <t>High income</t>
        </is>
      </c>
      <c r="E6007" s="161" t="b">
        <v>0</v>
      </c>
      <c r="F6007" s="161" t="inlineStr">
        <is>
          <t>nmim_typ2_2030_pct_gdp</t>
        </is>
      </c>
      <c r="G6007" s="161" t="n">
        <v>0.5075957964108716</v>
      </c>
      <c r="H6007" s="161" t="inlineStr">
        <is>
          <t>2030</t>
        </is>
      </c>
      <c r="I6007" s="161" t="inlineStr">
        <is>
          <t>nmim_summary_v0_2.csv (InvestmentNeeds NMIM v0.2, model output)</t>
        </is>
      </c>
    </row>
    <row r="6008" ht="13" customHeight="1">
      <c r="A6008" s="161" t="inlineStr">
        <is>
          <t>HUN</t>
        </is>
      </c>
      <c r="B6008" s="161" t="inlineStr">
        <is>
          <t>Hungary</t>
        </is>
      </c>
      <c r="C6008" s="161" t="inlineStr">
        <is>
          <t>Europe &amp; Central Asia</t>
        </is>
      </c>
      <c r="D6008" s="161" t="inlineStr">
        <is>
          <t>High income</t>
        </is>
      </c>
      <c r="E6008" s="161" t="b">
        <v>0</v>
      </c>
      <c r="F6008" s="161" t="inlineStr">
        <is>
          <t>nmim_typ3_2030_pct_gdp</t>
        </is>
      </c>
      <c r="G6008" s="161" t="n">
        <v>0.5118117813474455</v>
      </c>
      <c r="H6008" s="161" t="inlineStr">
        <is>
          <t>2030</t>
        </is>
      </c>
      <c r="I6008" s="161" t="inlineStr">
        <is>
          <t>nmim_summary_v0_2.csv (InvestmentNeeds NMIM v0.2, model output)</t>
        </is>
      </c>
    </row>
    <row r="6009" ht="13" customHeight="1">
      <c r="A6009" s="161" t="inlineStr">
        <is>
          <t>HUN</t>
        </is>
      </c>
      <c r="B6009" s="161" t="inlineStr">
        <is>
          <t>Hungary</t>
        </is>
      </c>
      <c r="C6009" s="161" t="inlineStr">
        <is>
          <t>Europe &amp; Central Asia</t>
        </is>
      </c>
      <c r="D6009" s="161" t="inlineStr">
        <is>
          <t>High income</t>
        </is>
      </c>
      <c r="E6009" s="161" t="b">
        <v>0</v>
      </c>
      <c r="F6009" s="161" t="inlineStr">
        <is>
          <t>nmim_typ4_2030_pct_gdp</t>
        </is>
      </c>
      <c r="G6009" s="161" t="n">
        <v>0.7268201093873735</v>
      </c>
      <c r="H6009" s="161" t="inlineStr">
        <is>
          <t>2030</t>
        </is>
      </c>
      <c r="I6009" s="161" t="inlineStr">
        <is>
          <t>nmim_summary_v0_2.csv (InvestmentNeeds NMIM v0.2, model output)</t>
        </is>
      </c>
    </row>
    <row r="6010" ht="13" customHeight="1">
      <c r="A6010" s="161" t="inlineStr">
        <is>
          <t>HUN</t>
        </is>
      </c>
      <c r="B6010" s="161" t="inlineStr">
        <is>
          <t>Hungary</t>
        </is>
      </c>
      <c r="C6010" s="161" t="inlineStr">
        <is>
          <t>Europe &amp; Central Asia</t>
        </is>
      </c>
      <c r="D6010" s="161" t="inlineStr">
        <is>
          <t>High income</t>
        </is>
      </c>
      <c r="E6010" s="161" t="b">
        <v>0</v>
      </c>
      <c r="F6010" s="161" t="inlineStr">
        <is>
          <t>nmim_typ5_2030_pct_gdp</t>
        </is>
      </c>
      <c r="G6010" s="161" t="n">
        <v>0.5508562119803013</v>
      </c>
      <c r="H6010" s="161" t="inlineStr">
        <is>
          <t>2030</t>
        </is>
      </c>
      <c r="I6010" s="161" t="inlineStr">
        <is>
          <t>nmim_summary_v0_2.csv (InvestmentNeeds NMIM v0.2, model output)</t>
        </is>
      </c>
    </row>
    <row r="6011" ht="13" customHeight="1">
      <c r="A6011" s="161" t="inlineStr">
        <is>
          <t>HUN</t>
        </is>
      </c>
      <c r="B6011" s="161" t="inlineStr">
        <is>
          <t>Hungary</t>
        </is>
      </c>
      <c r="C6011" s="161" t="inlineStr">
        <is>
          <t>Europe &amp; Central Asia</t>
        </is>
      </c>
      <c r="D6011" s="161" t="inlineStr">
        <is>
          <t>High income</t>
        </is>
      </c>
      <c r="E6011" s="161" t="b">
        <v>0</v>
      </c>
      <c r="F6011" s="161" t="inlineStr">
        <is>
          <t>nmim_budget_need_2030_pct_gdp</t>
        </is>
      </c>
      <c r="G6011" s="161" t="n">
        <v>0.4609482779818468</v>
      </c>
      <c r="H6011" s="161" t="inlineStr">
        <is>
          <t>2030</t>
        </is>
      </c>
      <c r="I6011" s="161" t="inlineStr">
        <is>
          <t>nmim_summary_v0_2.csv (InvestmentNeeds NMIM v0.2, model output)</t>
        </is>
      </c>
    </row>
    <row r="6012" ht="13" customHeight="1">
      <c r="A6012" s="161" t="inlineStr">
        <is>
          <t>HUN</t>
        </is>
      </c>
      <c r="B6012" s="161" t="inlineStr">
        <is>
          <t>Hungary</t>
        </is>
      </c>
      <c r="C6012" s="161" t="inlineStr">
        <is>
          <t>Europe &amp; Central Asia</t>
        </is>
      </c>
      <c r="D6012" s="161" t="inlineStr">
        <is>
          <t>High income</t>
        </is>
      </c>
      <c r="E6012" s="161" t="b">
        <v>0</v>
      </c>
      <c r="F6012" s="161" t="inlineStr">
        <is>
          <t>nmim_private_share_2030_pct</t>
        </is>
      </c>
      <c r="G6012" s="161" t="n">
        <v>61.86813552025468</v>
      </c>
      <c r="H6012" s="161" t="inlineStr">
        <is>
          <t>2030</t>
        </is>
      </c>
      <c r="I6012" s="161" t="inlineStr">
        <is>
          <t>nmim_summary_v0_2.csv (InvestmentNeeds NMIM v0.2, model output)</t>
        </is>
      </c>
    </row>
    <row r="6013" ht="13" customHeight="1">
      <c r="A6013" s="161" t="inlineStr">
        <is>
          <t>HUN</t>
        </is>
      </c>
      <c r="B6013" s="161" t="inlineStr">
        <is>
          <t>Hungary</t>
        </is>
      </c>
      <c r="C6013" s="161" t="inlineStr">
        <is>
          <t>Europe &amp; Central Asia</t>
        </is>
      </c>
      <c r="D6013" s="161" t="inlineStr">
        <is>
          <t>High income</t>
        </is>
      </c>
      <c r="E6013" s="161" t="b">
        <v>0</v>
      </c>
      <c r="F6013" s="161" t="inlineStr">
        <is>
          <t>nmim_incr_inv_2030_pct_gdp</t>
        </is>
      </c>
      <c r="G6013" s="161" t="n">
        <v>1.626018815681152</v>
      </c>
      <c r="H6013" s="161" t="inlineStr">
        <is>
          <t>2030</t>
        </is>
      </c>
      <c r="I6013" s="161" t="inlineStr">
        <is>
          <t>nmim_summary_v0_2.csv (InvestmentNeeds NMIM v0.2, model output)</t>
        </is>
      </c>
    </row>
    <row r="6014" ht="13" customHeight="1">
      <c r="A6014" s="161" t="inlineStr">
        <is>
          <t>HUN</t>
        </is>
      </c>
      <c r="B6014" s="161" t="inlineStr">
        <is>
          <t>Hungary</t>
        </is>
      </c>
      <c r="C6014" s="161" t="inlineStr">
        <is>
          <t>Europe &amp; Central Asia</t>
        </is>
      </c>
      <c r="D6014" s="161" t="inlineStr">
        <is>
          <t>High income</t>
        </is>
      </c>
      <c r="E6014" s="161" t="b">
        <v>0</v>
      </c>
      <c r="F6014" s="161" t="inlineStr">
        <is>
          <t>nmim_incr_inv_2050_pct_gdp</t>
        </is>
      </c>
      <c r="G6014" s="161" t="n">
        <v>1.406562056747356</v>
      </c>
      <c r="H6014" s="161" t="inlineStr">
        <is>
          <t>2050</t>
        </is>
      </c>
      <c r="I6014" s="161" t="inlineStr">
        <is>
          <t>nmim_summary_v0_2.csv (InvestmentNeeds NMIM v0.2, model output)</t>
        </is>
      </c>
    </row>
    <row r="6015" ht="13" customHeight="1">
      <c r="A6015" s="161" t="inlineStr">
        <is>
          <t>HUN</t>
        </is>
      </c>
      <c r="B6015" s="161" t="inlineStr">
        <is>
          <t>Hungary</t>
        </is>
      </c>
      <c r="C6015" s="161" t="inlineStr">
        <is>
          <t>Europe &amp; Central Asia</t>
        </is>
      </c>
      <c r="D6015" s="161" t="inlineStr">
        <is>
          <t>High income</t>
        </is>
      </c>
      <c r="E6015" s="161" t="b">
        <v>0</v>
      </c>
      <c r="F6015" s="161" t="inlineStr">
        <is>
          <t>nmim_pv_incr_cost_b_pct_gdp</t>
        </is>
      </c>
      <c r="G6015" s="161" t="n">
        <v>-3.455980315947363</v>
      </c>
      <c r="H6015" s="161" t="inlineStr">
        <is>
          <t>2025-2050</t>
        </is>
      </c>
      <c r="I6015" s="161" t="inlineStr">
        <is>
          <t>nmim_summary_v0_2.csv (InvestmentNeeds NMIM v0.2, model output)</t>
        </is>
      </c>
    </row>
    <row r="6016" ht="13" customHeight="1">
      <c r="A6016" s="161" t="inlineStr">
        <is>
          <t>HUN</t>
        </is>
      </c>
      <c r="B6016" s="161" t="inlineStr">
        <is>
          <t>Hungary</t>
        </is>
      </c>
      <c r="C6016" s="161" t="inlineStr">
        <is>
          <t>Europe &amp; Central Asia</t>
        </is>
      </c>
      <c r="D6016" s="161" t="inlineStr">
        <is>
          <t>High income</t>
        </is>
      </c>
      <c r="E6016" s="161" t="b">
        <v>0</v>
      </c>
      <c r="F6016" s="161" t="inlineStr">
        <is>
          <t>price_diesel_usd_litre</t>
        </is>
      </c>
      <c r="G6016" s="161" t="n">
        <v>1.514</v>
      </c>
      <c r="H6016" s="161" t="inlineStr">
        <is>
          <t>2024</t>
        </is>
      </c>
      <c r="I6016" s="161" t="inlineStr">
        <is>
          <t>imffossilfuelsubsidiesdata.xlsb</t>
        </is>
      </c>
    </row>
    <row r="6017" ht="13" customHeight="1">
      <c r="A6017" s="161" t="inlineStr">
        <is>
          <t>HUN</t>
        </is>
      </c>
      <c r="B6017" s="161" t="inlineStr">
        <is>
          <t>Hungary</t>
        </is>
      </c>
      <c r="C6017" s="161" t="inlineStr">
        <is>
          <t>Europe &amp; Central Asia</t>
        </is>
      </c>
      <c r="D6017" s="161" t="inlineStr">
        <is>
          <t>High income</t>
        </is>
      </c>
      <c r="E6017" s="161" t="b">
        <v>0</v>
      </c>
      <c r="F6017" s="161" t="inlineStr">
        <is>
          <t>price_gasoline_usd_litre</t>
        </is>
      </c>
      <c r="G6017" s="161" t="n">
        <v>1.676</v>
      </c>
      <c r="H6017" s="161" t="inlineStr">
        <is>
          <t>2024</t>
        </is>
      </c>
      <c r="I6017" s="161" t="inlineStr">
        <is>
          <t>imffossilfuelsubsidiesdata.xlsb</t>
        </is>
      </c>
    </row>
    <row r="6018" ht="13" customHeight="1">
      <c r="A6018" s="161" t="inlineStr">
        <is>
          <t>HUN</t>
        </is>
      </c>
      <c r="B6018" s="161" t="inlineStr">
        <is>
          <t>Hungary</t>
        </is>
      </c>
      <c r="C6018" s="161" t="inlineStr">
        <is>
          <t>Europe &amp; Central Asia</t>
        </is>
      </c>
      <c r="D6018" s="161" t="inlineStr">
        <is>
          <t>High income</t>
        </is>
      </c>
      <c r="E6018" s="161" t="b">
        <v>0</v>
      </c>
      <c r="F6018" s="161" t="inlineStr">
        <is>
          <t>price_electricity_residential_usd_kwh</t>
        </is>
      </c>
      <c r="G6018" s="161" t="n">
        <v>0.115</v>
      </c>
      <c r="H6018" s="161" t="inlineStr">
        <is>
          <t>2024</t>
        </is>
      </c>
      <c r="I6018" s="161" t="inlineStr">
        <is>
          <t>imffossilfuelsubsidiesdata.xlsb</t>
        </is>
      </c>
    </row>
    <row r="6019" ht="13" customHeight="1">
      <c r="A6019" s="161" t="inlineStr">
        <is>
          <t>HUN</t>
        </is>
      </c>
      <c r="B6019" s="161" t="inlineStr">
        <is>
          <t>Hungary</t>
        </is>
      </c>
      <c r="C6019" s="161" t="inlineStr">
        <is>
          <t>Europe &amp; Central Asia</t>
        </is>
      </c>
      <c r="D6019" s="161" t="inlineStr">
        <is>
          <t>High income</t>
        </is>
      </c>
      <c r="E6019" s="161" t="b">
        <v>0</v>
      </c>
      <c r="F6019" s="161" t="inlineStr">
        <is>
          <t>price_electricity_industry_usd_kwh</t>
        </is>
      </c>
      <c r="G6019" s="161" t="n">
        <v>0.193</v>
      </c>
      <c r="H6019" s="161" t="inlineStr">
        <is>
          <t>2024</t>
        </is>
      </c>
      <c r="I6019" s="161" t="inlineStr">
        <is>
          <t>imffossilfuelsubsidiesdata.xlsb</t>
        </is>
      </c>
    </row>
    <row r="6020" ht="13" customHeight="1">
      <c r="A6020" s="161" t="inlineStr">
        <is>
          <t>HUN</t>
        </is>
      </c>
      <c r="B6020" s="161" t="inlineStr">
        <is>
          <t>Hungary</t>
        </is>
      </c>
      <c r="C6020" s="161" t="inlineStr">
        <is>
          <t>Europe &amp; Central Asia</t>
        </is>
      </c>
      <c r="D6020" s="161" t="inlineStr">
        <is>
          <t>High income</t>
        </is>
      </c>
      <c r="E6020" s="161" t="b">
        <v>0</v>
      </c>
      <c r="F6020" s="161" t="inlineStr">
        <is>
          <t>price_gas_residential_usd_gj</t>
        </is>
      </c>
      <c r="G6020" s="161" t="n">
        <v>8.871</v>
      </c>
      <c r="H6020" s="161" t="inlineStr">
        <is>
          <t>2024</t>
        </is>
      </c>
      <c r="I6020" s="161" t="inlineStr">
        <is>
          <t>imffossilfuelsubsidiesdata.xlsb</t>
        </is>
      </c>
    </row>
    <row r="6021" ht="13" customHeight="1">
      <c r="A6021" s="161" t="inlineStr">
        <is>
          <t>HUN</t>
        </is>
      </c>
      <c r="B6021" s="161" t="inlineStr">
        <is>
          <t>Hungary</t>
        </is>
      </c>
      <c r="C6021" s="161" t="inlineStr">
        <is>
          <t>Europe &amp; Central Asia</t>
        </is>
      </c>
      <c r="D6021" s="161" t="inlineStr">
        <is>
          <t>High income</t>
        </is>
      </c>
      <c r="E6021" s="161" t="b">
        <v>0</v>
      </c>
      <c r="F6021" s="161" t="inlineStr">
        <is>
          <t>price_gas_industry_usd_gj</t>
        </is>
      </c>
      <c r="G6021" s="161" t="n">
        <v>22.19</v>
      </c>
      <c r="H6021" s="161" t="inlineStr">
        <is>
          <t>2024</t>
        </is>
      </c>
      <c r="I6021" s="161" t="inlineStr">
        <is>
          <t>imffossilfuelsubsidiesdata.xlsb</t>
        </is>
      </c>
    </row>
    <row r="6022" ht="13" customHeight="1">
      <c r="A6022" s="161" t="inlineStr">
        <is>
          <t>HUN</t>
        </is>
      </c>
      <c r="B6022" s="161" t="inlineStr">
        <is>
          <t>Hungary</t>
        </is>
      </c>
      <c r="C6022" s="161" t="inlineStr">
        <is>
          <t>Europe &amp; Central Asia</t>
        </is>
      </c>
      <c r="D6022" s="161" t="inlineStr">
        <is>
          <t>High income</t>
        </is>
      </c>
      <c r="E6022" s="161" t="b">
        <v>0</v>
      </c>
      <c r="F6022" s="161" t="inlineStr">
        <is>
          <t>price_gas_power_usd_gj</t>
        </is>
      </c>
      <c r="G6022" s="161" t="n">
        <v>22.19</v>
      </c>
      <c r="H6022" s="161" t="inlineStr">
        <is>
          <t>2024</t>
        </is>
      </c>
      <c r="I6022" s="161" t="inlineStr">
        <is>
          <t>imffossilfuelsubsidiesdata.xlsb</t>
        </is>
      </c>
    </row>
    <row r="6023" ht="13" customHeight="1">
      <c r="A6023" s="161" t="inlineStr">
        <is>
          <t>HUN</t>
        </is>
      </c>
      <c r="B6023" s="161" t="inlineStr">
        <is>
          <t>Hungary</t>
        </is>
      </c>
      <c r="C6023" s="161" t="inlineStr">
        <is>
          <t>Europe &amp; Central Asia</t>
        </is>
      </c>
      <c r="D6023" s="161" t="inlineStr">
        <is>
          <t>High income</t>
        </is>
      </c>
      <c r="E6023" s="161" t="b">
        <v>0</v>
      </c>
      <c r="F6023" s="161" t="inlineStr">
        <is>
          <t>price_coal_residential_usd_gj</t>
        </is>
      </c>
      <c r="G6023" s="161" t="n">
        <v>9.276999999999999</v>
      </c>
      <c r="H6023" s="161" t="inlineStr">
        <is>
          <t>2024</t>
        </is>
      </c>
      <c r="I6023" s="161" t="inlineStr">
        <is>
          <t>imffossilfuelsubsidiesdata.xlsb</t>
        </is>
      </c>
    </row>
    <row r="6024" ht="13" customHeight="1">
      <c r="A6024" s="161" t="inlineStr">
        <is>
          <t>HUN</t>
        </is>
      </c>
      <c r="B6024" s="161" t="inlineStr">
        <is>
          <t>Hungary</t>
        </is>
      </c>
      <c r="C6024" s="161" t="inlineStr">
        <is>
          <t>Europe &amp; Central Asia</t>
        </is>
      </c>
      <c r="D6024" s="161" t="inlineStr">
        <is>
          <t>High income</t>
        </is>
      </c>
      <c r="E6024" s="161" t="b">
        <v>0</v>
      </c>
      <c r="F6024" s="161" t="inlineStr">
        <is>
          <t>price_coal_industry_usd_gj</t>
        </is>
      </c>
      <c r="G6024" s="161" t="n">
        <v>12.763</v>
      </c>
      <c r="H6024" s="161" t="inlineStr">
        <is>
          <t>2024</t>
        </is>
      </c>
      <c r="I6024" s="161" t="inlineStr">
        <is>
          <t>imffossilfuelsubsidiesdata.xlsb</t>
        </is>
      </c>
    </row>
    <row r="6025" ht="13" customHeight="1">
      <c r="A6025" s="161" t="inlineStr">
        <is>
          <t>HUN</t>
        </is>
      </c>
      <c r="B6025" s="161" t="inlineStr">
        <is>
          <t>Hungary</t>
        </is>
      </c>
      <c r="C6025" s="161" t="inlineStr">
        <is>
          <t>Europe &amp; Central Asia</t>
        </is>
      </c>
      <c r="D6025" s="161" t="inlineStr">
        <is>
          <t>High income</t>
        </is>
      </c>
      <c r="E6025" s="161" t="b">
        <v>0</v>
      </c>
      <c r="F6025" s="161" t="inlineStr">
        <is>
          <t>price_coal_power_usd_gj</t>
        </is>
      </c>
      <c r="G6025" s="161" t="n">
        <v>12.382</v>
      </c>
      <c r="H6025" s="161" t="inlineStr">
        <is>
          <t>2024</t>
        </is>
      </c>
      <c r="I6025" s="161" t="inlineStr">
        <is>
          <t>imffossilfuelsubsidiesdata.xlsb</t>
        </is>
      </c>
    </row>
    <row r="6026" ht="13" customHeight="1">
      <c r="A6026" s="161" t="inlineStr">
        <is>
          <t>HUN</t>
        </is>
      </c>
      <c r="B6026" s="161" t="inlineStr">
        <is>
          <t>Hungary</t>
        </is>
      </c>
      <c r="C6026" s="161" t="inlineStr">
        <is>
          <t>Europe &amp; Central Asia</t>
        </is>
      </c>
      <c r="D6026" s="161" t="inlineStr">
        <is>
          <t>High income</t>
        </is>
      </c>
      <c r="E6026" s="161" t="b">
        <v>0</v>
      </c>
      <c r="F6026" s="161" t="inlineStr">
        <is>
          <t>rise_renewable_energy_score</t>
        </is>
      </c>
      <c r="G6026" s="161" t="n">
        <v>72.315</v>
      </c>
      <c r="H6026" s="161" t="inlineStr">
        <is>
          <t>2023</t>
        </is>
      </c>
      <c r="I6026" s="161" t="inlineStr">
        <is>
          <t>WB_RISE_WIDEF.csv</t>
        </is>
      </c>
    </row>
    <row r="6027" ht="13" customHeight="1">
      <c r="A6027" s="161" t="inlineStr">
        <is>
          <t>HUN</t>
        </is>
      </c>
      <c r="B6027" s="161" t="inlineStr">
        <is>
          <t>Hungary</t>
        </is>
      </c>
      <c r="C6027" s="161" t="inlineStr">
        <is>
          <t>Europe &amp; Central Asia</t>
        </is>
      </c>
      <c r="D6027" s="161" t="inlineStr">
        <is>
          <t>High income</t>
        </is>
      </c>
      <c r="E6027" s="161" t="b">
        <v>0</v>
      </c>
      <c r="F6027" s="161" t="inlineStr">
        <is>
          <t>rise_level_playing_field_score</t>
        </is>
      </c>
      <c r="G6027" s="161" t="n">
        <v>40</v>
      </c>
      <c r="H6027" s="161" t="inlineStr">
        <is>
          <t>2023</t>
        </is>
      </c>
      <c r="I6027" s="161" t="inlineStr">
        <is>
          <t>WB_RISE_WIDEF.csv</t>
        </is>
      </c>
    </row>
    <row r="6028" ht="13" customHeight="1">
      <c r="A6028" s="161" t="inlineStr">
        <is>
          <t>HUN</t>
        </is>
      </c>
      <c r="B6028" s="161" t="inlineStr">
        <is>
          <t>Hungary</t>
        </is>
      </c>
      <c r="C6028" s="161" t="inlineStr">
        <is>
          <t>Europe &amp; Central Asia</t>
        </is>
      </c>
      <c r="D6028" s="161" t="inlineStr">
        <is>
          <t>High income</t>
        </is>
      </c>
      <c r="E6028" s="161" t="b">
        <v>0</v>
      </c>
      <c r="F6028" s="161" t="inlineStr">
        <is>
          <t>rise_ee_financing_mechanisms_score</t>
        </is>
      </c>
      <c r="G6028" s="161" t="n">
        <v>50</v>
      </c>
      <c r="H6028" s="161" t="inlineStr">
        <is>
          <t>2023</t>
        </is>
      </c>
      <c r="I6028" s="161" t="inlineStr">
        <is>
          <t>WB_RISE_WIDEF.csv</t>
        </is>
      </c>
    </row>
    <row r="6029" ht="13" customHeight="1">
      <c r="A6029" s="161" t="inlineStr">
        <is>
          <t>HUN</t>
        </is>
      </c>
      <c r="B6029" s="161" t="inlineStr">
        <is>
          <t>Hungary</t>
        </is>
      </c>
      <c r="C6029" s="161" t="inlineStr">
        <is>
          <t>Europe &amp; Central Asia</t>
        </is>
      </c>
      <c r="D6029" s="161" t="inlineStr">
        <is>
          <t>High income</t>
        </is>
      </c>
      <c r="E6029" s="161" t="b">
        <v>0</v>
      </c>
      <c r="F6029" s="161" t="inlineStr">
        <is>
          <t>revenue_pct_gdp</t>
        </is>
      </c>
      <c r="G6029" s="161" t="n">
        <v>42.01</v>
      </c>
      <c r="H6029" s="161" t="inlineStr">
        <is>
          <t>2024</t>
        </is>
      </c>
      <c r="I6029" s="161" t="inlineStr">
        <is>
          <t>dataset_2026-08-26T13_41_09_874550254Z_DEFAULT_INTEGRATION_IMF_RES_WEO_9_0_0.csv</t>
        </is>
      </c>
    </row>
    <row r="6030" ht="13" customHeight="1">
      <c r="A6030" s="161" t="inlineStr">
        <is>
          <t>HUN</t>
        </is>
      </c>
      <c r="B6030" s="161" t="inlineStr">
        <is>
          <t>Hungary</t>
        </is>
      </c>
      <c r="C6030" s="161" t="inlineStr">
        <is>
          <t>Europe &amp; Central Asia</t>
        </is>
      </c>
      <c r="D6030" s="161" t="inlineStr">
        <is>
          <t>High income</t>
        </is>
      </c>
      <c r="E6030" s="161" t="b">
        <v>0</v>
      </c>
      <c r="F6030" s="161" t="inlineStr">
        <is>
          <t>primary_balance_pct_gdp</t>
        </is>
      </c>
      <c r="G6030" s="161" t="n">
        <v>-0.747</v>
      </c>
      <c r="H6030" s="161" t="inlineStr">
        <is>
          <t>2024</t>
        </is>
      </c>
      <c r="I6030" s="161" t="inlineStr">
        <is>
          <t>dataset_2026-08-26T13_41_09_874550254Z_DEFAULT_INTEGRATION_IMF_RES_WEO_9_0_0.csv</t>
        </is>
      </c>
    </row>
    <row r="6031" ht="13" customHeight="1">
      <c r="A6031" s="161" t="inlineStr">
        <is>
          <t>HUN</t>
        </is>
      </c>
      <c r="B6031" s="161" t="inlineStr">
        <is>
          <t>Hungary</t>
        </is>
      </c>
      <c r="C6031" s="161" t="inlineStr">
        <is>
          <t>Europe &amp; Central Asia</t>
        </is>
      </c>
      <c r="D6031" s="161" t="inlineStr">
        <is>
          <t>High income</t>
        </is>
      </c>
      <c r="E6031" s="161" t="b">
        <v>0</v>
      </c>
      <c r="F6031" s="161" t="inlineStr">
        <is>
          <t>current_account_pct_gdp</t>
        </is>
      </c>
      <c r="G6031" s="161" t="n">
        <v>1.484</v>
      </c>
      <c r="H6031" s="161" t="inlineStr">
        <is>
          <t>2024</t>
        </is>
      </c>
      <c r="I6031" s="161" t="inlineStr">
        <is>
          <t>dataset_2026-08-26T13_41_09_874550254Z_DEFAULT_INTEGRATION_IMF_RES_WEO_9_0_0.csv</t>
        </is>
      </c>
    </row>
    <row r="6032" ht="13" customHeight="1">
      <c r="A6032" s="161" t="inlineStr">
        <is>
          <t>HUN</t>
        </is>
      </c>
      <c r="B6032" s="161" t="inlineStr">
        <is>
          <t>Hungary</t>
        </is>
      </c>
      <c r="C6032" s="161" t="inlineStr">
        <is>
          <t>Europe &amp; Central Asia</t>
        </is>
      </c>
      <c r="D6032" s="161" t="inlineStr">
        <is>
          <t>High income</t>
        </is>
      </c>
      <c r="E6032" s="161" t="b">
        <v>0</v>
      </c>
      <c r="F6032" s="161" t="inlineStr">
        <is>
          <t>gross_capital_formation_pct_gdp</t>
        </is>
      </c>
      <c r="G6032" s="161" t="n">
        <v>23.327</v>
      </c>
      <c r="H6032" s="161" t="inlineStr">
        <is>
          <t>2024</t>
        </is>
      </c>
      <c r="I6032" s="161" t="inlineStr">
        <is>
          <t>dataset_2026-08-26T13_41_09_874550254Z_DEFAULT_INTEGRATION_IMF_RES_WEO_9_0_0.csv</t>
        </is>
      </c>
    </row>
    <row r="6033" ht="13" customHeight="1">
      <c r="A6033" s="161" t="inlineStr">
        <is>
          <t>HUN</t>
        </is>
      </c>
      <c r="B6033" s="161" t="inlineStr">
        <is>
          <t>Hungary</t>
        </is>
      </c>
      <c r="C6033" s="161" t="inlineStr">
        <is>
          <t>Europe &amp; Central Asia</t>
        </is>
      </c>
      <c r="D6033" s="161" t="inlineStr">
        <is>
          <t>High income</t>
        </is>
      </c>
      <c r="E6033" s="161" t="b">
        <v>0</v>
      </c>
      <c r="F6033" s="161" t="inlineStr">
        <is>
          <t>real_gdp_growth_5y_avg_pct</t>
        </is>
      </c>
      <c r="G6033" s="161" t="n">
        <v>1.356</v>
      </c>
      <c r="H6033" s="161" t="inlineStr">
        <is>
          <t>2020-2024 avg</t>
        </is>
      </c>
      <c r="I6033" s="161" t="inlineStr">
        <is>
          <t>dataset_2026-08-26T13_41_09_874550254Z_DEFAULT_INTEGRATION_IMF_RES_WEO_9_0_0.csv (derived)</t>
        </is>
      </c>
    </row>
    <row r="6034" ht="13" customHeight="1">
      <c r="A6034" s="161" t="inlineStr">
        <is>
          <t>HUN</t>
        </is>
      </c>
      <c r="B6034" s="161" t="inlineStr">
        <is>
          <t>Hungary</t>
        </is>
      </c>
      <c r="C6034" s="161" t="inlineStr">
        <is>
          <t>Europe &amp; Central Asia</t>
        </is>
      </c>
      <c r="D6034" s="161" t="inlineStr">
        <is>
          <t>High income</t>
        </is>
      </c>
      <c r="E6034" s="161" t="b">
        <v>0</v>
      </c>
      <c r="F6034" s="161" t="inlineStr">
        <is>
          <t>int_budget_need_2030_pct_gdp</t>
        </is>
      </c>
      <c r="G6034" s="161" t="n">
        <v>0.355</v>
      </c>
      <c r="H6034" s="161" t="inlineStr">
        <is>
          <t>2030</t>
        </is>
      </c>
      <c r="I6034" s="161" t="inlineStr">
        <is>
          <t>integrated_results.csv (MacroFiscalModels v0.1, model output)</t>
        </is>
      </c>
    </row>
    <row r="6035" ht="13" customHeight="1">
      <c r="A6035" s="161" t="inlineStr">
        <is>
          <t>HUN</t>
        </is>
      </c>
      <c r="B6035" s="161" t="inlineStr">
        <is>
          <t>Hungary</t>
        </is>
      </c>
      <c r="C6035" s="161" t="inlineStr">
        <is>
          <t>Europe &amp; Central Asia</t>
        </is>
      </c>
      <c r="D6035" s="161" t="inlineStr">
        <is>
          <t>High income</t>
        </is>
      </c>
      <c r="E6035" s="161" t="b">
        <v>0</v>
      </c>
      <c r="F6035" s="161" t="inlineStr">
        <is>
          <t>int_pricing_revenue_2030_pct_gdp</t>
        </is>
      </c>
      <c r="G6035" s="161" t="n">
        <v>0.112</v>
      </c>
      <c r="H6035" s="161" t="inlineStr">
        <is>
          <t>2030</t>
        </is>
      </c>
      <c r="I6035" s="161" t="inlineStr">
        <is>
          <t>integrated_results.csv (MacroFiscalModels v0.1, model output)</t>
        </is>
      </c>
    </row>
    <row r="6036" ht="13" customHeight="1">
      <c r="A6036" s="161" t="inlineStr">
        <is>
          <t>HUN</t>
        </is>
      </c>
      <c r="B6036" s="161" t="inlineStr">
        <is>
          <t>Hungary</t>
        </is>
      </c>
      <c r="C6036" s="161" t="inlineStr">
        <is>
          <t>Europe &amp; Central Asia</t>
        </is>
      </c>
      <c r="D6036" s="161" t="inlineStr">
        <is>
          <t>High income</t>
        </is>
      </c>
      <c r="E6036" s="161" t="b">
        <v>0</v>
      </c>
      <c r="F6036" s="161" t="inlineStr">
        <is>
          <t>int_financing_gap_2030_pct_gdp</t>
        </is>
      </c>
      <c r="G6036" s="161" t="n">
        <v>0.242</v>
      </c>
      <c r="H6036" s="161" t="inlineStr">
        <is>
          <t>2030</t>
        </is>
      </c>
      <c r="I6036" s="161" t="inlineStr">
        <is>
          <t>integrated_results.csv (MacroFiscalModels v0.1, model output)</t>
        </is>
      </c>
    </row>
    <row r="6037" ht="13" customHeight="1">
      <c r="A6037" s="161" t="inlineStr">
        <is>
          <t>HUN</t>
        </is>
      </c>
      <c r="B6037" s="161" t="inlineStr">
        <is>
          <t>Hungary</t>
        </is>
      </c>
      <c r="C6037" s="161" t="inlineStr">
        <is>
          <t>Europe &amp; Central Asia</t>
        </is>
      </c>
      <c r="D6037" s="161" t="inlineStr">
        <is>
          <t>High income</t>
        </is>
      </c>
      <c r="E6037" s="161" t="b">
        <v>0</v>
      </c>
      <c r="F6037" s="161" t="inlineStr">
        <is>
          <t>int_gdp_dev_2050_pct</t>
        </is>
      </c>
      <c r="G6037" s="161" t="n">
        <v>8.657999999999999</v>
      </c>
      <c r="H6037" s="161" t="inlineStr">
        <is>
          <t>2050</t>
        </is>
      </c>
      <c r="I6037" s="161" t="inlineStr">
        <is>
          <t>integrated_results.csv (MacroFiscalModels v0.1, model output)</t>
        </is>
      </c>
    </row>
    <row r="6038" ht="13" customHeight="1">
      <c r="A6038" s="161" t="inlineStr">
        <is>
          <t>HUN</t>
        </is>
      </c>
      <c r="B6038" s="161" t="inlineStr">
        <is>
          <t>Hungary</t>
        </is>
      </c>
      <c r="C6038" s="161" t="inlineStr">
        <is>
          <t>Europe &amp; Central Asia</t>
        </is>
      </c>
      <c r="D6038" s="161" t="inlineStr">
        <is>
          <t>High income</t>
        </is>
      </c>
      <c r="E6038" s="161" t="b">
        <v>0</v>
      </c>
      <c r="F6038" s="161" t="inlineStr">
        <is>
          <t>int_debt_2050_pct_gdp</t>
        </is>
      </c>
      <c r="G6038" s="161" t="n">
        <v>71.58</v>
      </c>
      <c r="H6038" s="161" t="inlineStr">
        <is>
          <t>2050</t>
        </is>
      </c>
      <c r="I6038" s="161" t="inlineStr">
        <is>
          <t>integrated_results.csv (MacroFiscalModels v0.1, model output)</t>
        </is>
      </c>
    </row>
    <row r="6039" ht="13" customHeight="1">
      <c r="A6039" s="161" t="inlineStr">
        <is>
          <t>ISL</t>
        </is>
      </c>
      <c r="B6039" s="161" t="inlineStr">
        <is>
          <t>Iceland</t>
        </is>
      </c>
      <c r="C6039" s="161" t="inlineStr">
        <is>
          <t>Europe &amp; Central Asia</t>
        </is>
      </c>
      <c r="D6039" s="161" t="inlineStr">
        <is>
          <t>High income</t>
        </is>
      </c>
      <c r="E6039" s="161" t="b">
        <v>0</v>
      </c>
      <c r="F6039" s="161" t="inlineStr">
        <is>
          <t>interest_to_revenue_pct</t>
        </is>
      </c>
      <c r="G6039" s="161" t="n">
        <v>7.227</v>
      </c>
      <c r="H6039" s="161" t="inlineStr">
        <is>
          <t>2024</t>
        </is>
      </c>
      <c r="I6039" s="161" t="inlineStr">
        <is>
          <t>dataset_2026-08-26T13_41_09_874550254Z_DEFAULT_INTEGRATION_IMF_RES_WEO_9_0_0.csv (derived)</t>
        </is>
      </c>
    </row>
    <row r="6040" ht="13" customHeight="1">
      <c r="A6040" s="161" t="inlineStr">
        <is>
          <t>ISL</t>
        </is>
      </c>
      <c r="B6040" s="161" t="inlineStr">
        <is>
          <t>Iceland</t>
        </is>
      </c>
      <c r="C6040" s="161" t="inlineStr">
        <is>
          <t>Europe &amp; Central Asia</t>
        </is>
      </c>
      <c r="D6040" s="161" t="inlineStr">
        <is>
          <t>High income</t>
        </is>
      </c>
      <c r="E6040" s="161" t="b">
        <v>0</v>
      </c>
      <c r="F6040" s="161" t="inlineStr">
        <is>
          <t>interest_pct_gdp</t>
        </is>
      </c>
      <c r="G6040" s="161" t="n">
        <v>3.139</v>
      </c>
      <c r="H6040" s="161" t="inlineStr">
        <is>
          <t>2024</t>
        </is>
      </c>
      <c r="I6040" s="161" t="inlineStr">
        <is>
          <t>dataset_2026-08-26T13_41_09_874550254Z_DEFAULT_INTEGRATION_IMF_RES_WEO_9_0_0.csv (derived)</t>
        </is>
      </c>
    </row>
    <row r="6041" ht="13" customHeight="1">
      <c r="A6041" s="161" t="inlineStr">
        <is>
          <t>ISL</t>
        </is>
      </c>
      <c r="B6041" s="161" t="inlineStr">
        <is>
          <t>Iceland</t>
        </is>
      </c>
      <c r="C6041" s="161" t="inlineStr">
        <is>
          <t>Europe &amp; Central Asia</t>
        </is>
      </c>
      <c r="D6041" s="161" t="inlineStr">
        <is>
          <t>High income</t>
        </is>
      </c>
      <c r="E6041" s="161" t="b">
        <v>0</v>
      </c>
      <c r="F6041" s="161" t="inlineStr">
        <is>
          <t>gross_debt_pct_gdp</t>
        </is>
      </c>
      <c r="G6041" s="161" t="n">
        <v>60.449</v>
      </c>
      <c r="H6041" s="161" t="inlineStr">
        <is>
          <t>2024</t>
        </is>
      </c>
      <c r="I6041" s="161" t="inlineStr">
        <is>
          <t>dataset_2026-08-26T13_41_09_874550254Z_DEFAULT_INTEGRATION_IMF_RES_WEO_9_0_0.csv</t>
        </is>
      </c>
    </row>
    <row r="6042" ht="13" customHeight="1">
      <c r="A6042" s="161" t="inlineStr">
        <is>
          <t>ISL</t>
        </is>
      </c>
      <c r="B6042" s="161" t="inlineStr">
        <is>
          <t>Iceland</t>
        </is>
      </c>
      <c r="C6042" s="161" t="inlineStr">
        <is>
          <t>Europe &amp; Central Asia</t>
        </is>
      </c>
      <c r="D6042" s="161" t="inlineStr">
        <is>
          <t>High income</t>
        </is>
      </c>
      <c r="E6042" s="161" t="b">
        <v>0</v>
      </c>
      <c r="F6042" s="161" t="inlineStr">
        <is>
          <t>tax_revenue_pct_gdp</t>
        </is>
      </c>
      <c r="G6042" s="161" t="n">
        <v>33.439</v>
      </c>
      <c r="H6042" s="161" t="inlineStr">
        <is>
          <t>2024</t>
        </is>
      </c>
      <c r="I6042" s="161" t="inlineStr">
        <is>
          <t>world-imf2026.xlsx</t>
        </is>
      </c>
    </row>
    <row r="6043" ht="13" customHeight="1">
      <c r="A6043" s="161" t="inlineStr">
        <is>
          <t>ISL</t>
        </is>
      </c>
      <c r="B6043" s="161" t="inlineStr">
        <is>
          <t>Iceland</t>
        </is>
      </c>
      <c r="C6043" s="161" t="inlineStr">
        <is>
          <t>Europe &amp; Central Asia</t>
        </is>
      </c>
      <c r="D6043" s="161" t="inlineStr">
        <is>
          <t>High income</t>
        </is>
      </c>
      <c r="E6043" s="161" t="b">
        <v>0</v>
      </c>
      <c r="F6043" s="161" t="inlineStr">
        <is>
          <t>climate_pfm_diagnostic_on_record</t>
        </is>
      </c>
      <c r="G6043" s="161" t="n">
        <v>0</v>
      </c>
      <c r="H6043" s="161" t="inlineStr">
        <is>
          <t>2022</t>
        </is>
      </c>
      <c r="I6043" s="161" t="inlineStr">
        <is>
          <t>UNDP-Global-Climate-Public-Finance-Review-2022.pdf (Table 4.2)</t>
        </is>
      </c>
    </row>
    <row r="6044" ht="13" customHeight="1">
      <c r="A6044" s="161" t="inlineStr">
        <is>
          <t>ISL</t>
        </is>
      </c>
      <c r="B6044" s="161" t="inlineStr">
        <is>
          <t>Iceland</t>
        </is>
      </c>
      <c r="C6044" s="161" t="inlineStr">
        <is>
          <t>Europe &amp; Central Asia</t>
        </is>
      </c>
      <c r="D6044" s="161" t="inlineStr">
        <is>
          <t>High income</t>
        </is>
      </c>
      <c r="E6044" s="161" t="b">
        <v>0</v>
      </c>
      <c r="F6044" s="161" t="inlineStr">
        <is>
          <t>excise_revenue_pct_of_revenue</t>
        </is>
      </c>
      <c r="G6044" s="161" t="n">
        <v>4.201</v>
      </c>
      <c r="H6044" s="161" t="inlineStr">
        <is>
          <t>2024</t>
        </is>
      </c>
      <c r="I6044" s="161" t="inlineStr">
        <is>
          <t>world-imf2026.xlsx</t>
        </is>
      </c>
    </row>
    <row r="6045" ht="13" customHeight="1">
      <c r="A6045" s="161" t="inlineStr">
        <is>
          <t>ISL</t>
        </is>
      </c>
      <c r="B6045" s="161" t="inlineStr">
        <is>
          <t>Iceland</t>
        </is>
      </c>
      <c r="C6045" s="161" t="inlineStr">
        <is>
          <t>Europe &amp; Central Asia</t>
        </is>
      </c>
      <c r="D6045" s="161" t="inlineStr">
        <is>
          <t>High income</t>
        </is>
      </c>
      <c r="E6045" s="161" t="b">
        <v>0</v>
      </c>
      <c r="F6045" s="161" t="inlineStr">
        <is>
          <t>ff_subsidy_total_pct_gdp</t>
        </is>
      </c>
      <c r="G6045" s="161" t="n">
        <v>0.146</v>
      </c>
      <c r="H6045" s="161" t="inlineStr">
        <is>
          <t>2024</t>
        </is>
      </c>
      <c r="I6045" s="161" t="inlineStr">
        <is>
          <t>imffossilfuelsubsidiesdata.xlsb + WEO</t>
        </is>
      </c>
    </row>
    <row r="6046" ht="13" customHeight="1">
      <c r="A6046" s="161" t="inlineStr">
        <is>
          <t>ISL</t>
        </is>
      </c>
      <c r="B6046" s="161" t="inlineStr">
        <is>
          <t>Iceland</t>
        </is>
      </c>
      <c r="C6046" s="161" t="inlineStr">
        <is>
          <t>Europe &amp; Central Asia</t>
        </is>
      </c>
      <c r="D6046" s="161" t="inlineStr">
        <is>
          <t>High income</t>
        </is>
      </c>
      <c r="E6046" s="161" t="b">
        <v>0</v>
      </c>
      <c r="F6046" s="161" t="inlineStr">
        <is>
          <t>ff_subsidy_explicit_pct_gdp</t>
        </is>
      </c>
      <c r="G6046" s="161" t="n">
        <v>0</v>
      </c>
      <c r="H6046" s="161" t="inlineStr">
        <is>
          <t>2024</t>
        </is>
      </c>
      <c r="I6046" s="161" t="inlineStr">
        <is>
          <t>imffossilfuelsubsidiesdata.xlsb</t>
        </is>
      </c>
    </row>
    <row r="6047" ht="13" customHeight="1">
      <c r="A6047" s="161" t="inlineStr">
        <is>
          <t>ISL</t>
        </is>
      </c>
      <c r="B6047" s="161" t="inlineStr">
        <is>
          <t>Iceland</t>
        </is>
      </c>
      <c r="C6047" s="161" t="inlineStr">
        <is>
          <t>Europe &amp; Central Asia</t>
        </is>
      </c>
      <c r="D6047" s="161" t="inlineStr">
        <is>
          <t>High income</t>
        </is>
      </c>
      <c r="E6047" s="161" t="b">
        <v>0</v>
      </c>
      <c r="F6047" s="161" t="inlineStr">
        <is>
          <t>ff_subsidy_implicit_pct_gdp</t>
        </is>
      </c>
      <c r="G6047" s="161" t="n">
        <v>0.146</v>
      </c>
      <c r="H6047" s="161" t="inlineStr">
        <is>
          <t>2024</t>
        </is>
      </c>
      <c r="I6047" s="161" t="inlineStr">
        <is>
          <t>imffossilfuelsubsidiesdata.xlsb</t>
        </is>
      </c>
    </row>
    <row r="6048" ht="13" customHeight="1">
      <c r="A6048" s="161" t="inlineStr">
        <is>
          <t>ISL</t>
        </is>
      </c>
      <c r="B6048" s="161" t="inlineStr">
        <is>
          <t>Iceland</t>
        </is>
      </c>
      <c r="C6048" s="161" t="inlineStr">
        <is>
          <t>Europe &amp; Central Asia</t>
        </is>
      </c>
      <c r="D6048" s="161" t="inlineStr">
        <is>
          <t>High income</t>
        </is>
      </c>
      <c r="E6048" s="161" t="b">
        <v>0</v>
      </c>
      <c r="F6048" s="161" t="inlineStr">
        <is>
          <t>env_protection_pct_of_expenditure</t>
        </is>
      </c>
      <c r="G6048" s="161" t="n">
        <v>1.585</v>
      </c>
      <c r="H6048" s="161" t="inlineStr">
        <is>
          <t>2022</t>
        </is>
      </c>
      <c r="I6048" s="161" t="inlineStr">
        <is>
          <t>WB_BOOST_WIDEF.csv</t>
        </is>
      </c>
    </row>
    <row r="6049" ht="13" customHeight="1">
      <c r="A6049" s="161" t="inlineStr">
        <is>
          <t>ISL</t>
        </is>
      </c>
      <c r="B6049" s="161" t="inlineStr">
        <is>
          <t>Iceland</t>
        </is>
      </c>
      <c r="C6049" s="161" t="inlineStr">
        <is>
          <t>Europe &amp; Central Asia</t>
        </is>
      </c>
      <c r="D6049" s="161" t="inlineStr">
        <is>
          <t>High income</t>
        </is>
      </c>
      <c r="E6049" s="161" t="b">
        <v>0</v>
      </c>
      <c r="F6049" s="161" t="inlineStr">
        <is>
          <t>net_fuel_trade_pct_merch</t>
        </is>
      </c>
      <c r="G6049" s="161" t="n">
        <v>-7.492999999999999</v>
      </c>
      <c r="H6049" s="161" t="inlineStr">
        <is>
          <t>2025</t>
        </is>
      </c>
      <c r="I6049" s="161" t="inlineStr">
        <is>
          <t>WDI TX.VAL.FUEL.ZS.UN less TM.VAL.FUEL.ZS.UN</t>
        </is>
      </c>
    </row>
    <row r="6050" ht="13" customHeight="1">
      <c r="A6050" s="161" t="inlineStr">
        <is>
          <t>ISL</t>
        </is>
      </c>
      <c r="B6050" s="161" t="inlineStr">
        <is>
          <t>Iceland</t>
        </is>
      </c>
      <c r="C6050" s="161" t="inlineStr">
        <is>
          <t>Europe &amp; Central Asia</t>
        </is>
      </c>
      <c r="D6050" s="161" t="inlineStr">
        <is>
          <t>High income</t>
        </is>
      </c>
      <c r="E6050" s="161" t="b">
        <v>0</v>
      </c>
      <c r="F6050" s="161" t="inlineStr">
        <is>
          <t>fuel_exports_pct_merch</t>
        </is>
      </c>
      <c r="G6050" s="161" t="n">
        <v>1.46</v>
      </c>
      <c r="H6050" s="161" t="inlineStr">
        <is>
          <t>2025</t>
        </is>
      </c>
      <c r="I6050" s="161" t="inlineStr">
        <is>
          <t>API_TX_VAL_FUEL_ZS_UN_DS2_en_csv_v2_33055.zip</t>
        </is>
      </c>
    </row>
    <row r="6051" ht="13" customHeight="1">
      <c r="A6051" s="161" t="inlineStr">
        <is>
          <t>ISL</t>
        </is>
      </c>
      <c r="B6051" s="161" t="inlineStr">
        <is>
          <t>Iceland</t>
        </is>
      </c>
      <c r="C6051" s="161" t="inlineStr">
        <is>
          <t>Europe &amp; Central Asia</t>
        </is>
      </c>
      <c r="D6051" s="161" t="inlineStr">
        <is>
          <t>High income</t>
        </is>
      </c>
      <c r="E6051" s="161" t="b">
        <v>0</v>
      </c>
      <c r="F6051" s="161" t="inlineStr">
        <is>
          <t>fuel_imports_pct_merch</t>
        </is>
      </c>
      <c r="G6051" s="161" t="n">
        <v>8.952999999999999</v>
      </c>
      <c r="H6051" s="161" t="inlineStr">
        <is>
          <t>2025</t>
        </is>
      </c>
      <c r="I6051" s="161" t="inlineStr">
        <is>
          <t>API_TM_VAL_FUEL_ZS_UN_DS2_en_csv_v2_36140.zip</t>
        </is>
      </c>
    </row>
    <row r="6052" ht="13" customHeight="1">
      <c r="A6052" s="161" t="inlineStr">
        <is>
          <t>ISL</t>
        </is>
      </c>
      <c r="B6052" s="161" t="inlineStr">
        <is>
          <t>Iceland</t>
        </is>
      </c>
      <c r="C6052" s="161" t="inlineStr">
        <is>
          <t>Europe &amp; Central Asia</t>
        </is>
      </c>
      <c r="D6052" s="161" t="inlineStr">
        <is>
          <t>High income</t>
        </is>
      </c>
      <c r="E6052" s="161" t="b">
        <v>0</v>
      </c>
      <c r="F6052" s="161" t="inlineStr">
        <is>
          <t>energy_import_dep_pct</t>
        </is>
      </c>
      <c r="G6052" s="161" t="n">
        <v>20.489</v>
      </c>
      <c r="H6052" s="161" t="inlineStr">
        <is>
          <t>2009</t>
        </is>
      </c>
      <c r="I6052" s="161" t="inlineStr">
        <is>
          <t>API_EG_IMP_CONS_ZS_DS2_en_csv_v2_160768.zip</t>
        </is>
      </c>
    </row>
    <row r="6053" ht="13" customHeight="1">
      <c r="A6053" s="161" t="inlineStr">
        <is>
          <t>ISL</t>
        </is>
      </c>
      <c r="B6053" s="161" t="inlineStr">
        <is>
          <t>Iceland</t>
        </is>
      </c>
      <c r="C6053" s="161" t="inlineStr">
        <is>
          <t>Europe &amp; Central Asia</t>
        </is>
      </c>
      <c r="D6053" s="161" t="inlineStr">
        <is>
          <t>High income</t>
        </is>
      </c>
      <c r="E6053" s="161" t="b">
        <v>0</v>
      </c>
      <c r="F6053" s="161" t="inlineStr">
        <is>
          <t>fossil_rents_total_pct_gdp</t>
        </is>
      </c>
      <c r="G6053" s="161" t="n">
        <v>0</v>
      </c>
      <c r="H6053" s="161" t="inlineStr">
        <is>
          <t>2021</t>
        </is>
      </c>
      <c r="I6053" s="161" t="inlineStr">
        <is>
          <t>WDI NY.GDP.PETR+NGAS+COAL.RT.ZS</t>
        </is>
      </c>
    </row>
    <row r="6054" ht="13" customHeight="1">
      <c r="A6054" s="161" t="inlineStr">
        <is>
          <t>ISL</t>
        </is>
      </c>
      <c r="B6054" s="161" t="inlineStr">
        <is>
          <t>Iceland</t>
        </is>
      </c>
      <c r="C6054" s="161" t="inlineStr">
        <is>
          <t>Europe &amp; Central Asia</t>
        </is>
      </c>
      <c r="D6054" s="161" t="inlineStr">
        <is>
          <t>High income</t>
        </is>
      </c>
      <c r="E6054" s="161" t="b">
        <v>0</v>
      </c>
      <c r="F6054" s="161" t="inlineStr">
        <is>
          <t>oil_rents_pct_gdp</t>
        </is>
      </c>
      <c r="G6054" s="161" t="n">
        <v>0</v>
      </c>
      <c r="H6054" s="161" t="inlineStr">
        <is>
          <t>2021</t>
        </is>
      </c>
      <c r="I6054" s="161" t="inlineStr">
        <is>
          <t>API_NY_GDP_PETR_RT_ZS_DS2_en_csv_v2_40227.zip</t>
        </is>
      </c>
    </row>
    <row r="6055" ht="13" customHeight="1">
      <c r="A6055" s="161" t="inlineStr">
        <is>
          <t>ISL</t>
        </is>
      </c>
      <c r="B6055" s="161" t="inlineStr">
        <is>
          <t>Iceland</t>
        </is>
      </c>
      <c r="C6055" s="161" t="inlineStr">
        <is>
          <t>Europe &amp; Central Asia</t>
        </is>
      </c>
      <c r="D6055" s="161" t="inlineStr">
        <is>
          <t>High income</t>
        </is>
      </c>
      <c r="E6055" s="161" t="b">
        <v>0</v>
      </c>
      <c r="F6055" s="161" t="inlineStr">
        <is>
          <t>gas_rents_pct_gdp</t>
        </is>
      </c>
      <c r="G6055" s="161" t="n">
        <v>0</v>
      </c>
      <c r="H6055" s="161" t="inlineStr">
        <is>
          <t>2021</t>
        </is>
      </c>
      <c r="I6055" s="161" t="inlineStr">
        <is>
          <t>API_NY_GDP_NGAS_RT_ZS_DS2_en_csv_v2_35861.zip</t>
        </is>
      </c>
    </row>
    <row r="6056" ht="13" customHeight="1">
      <c r="A6056" s="161" t="inlineStr">
        <is>
          <t>ISL</t>
        </is>
      </c>
      <c r="B6056" s="161" t="inlineStr">
        <is>
          <t>Iceland</t>
        </is>
      </c>
      <c r="C6056" s="161" t="inlineStr">
        <is>
          <t>Europe &amp; Central Asia</t>
        </is>
      </c>
      <c r="D6056" s="161" t="inlineStr">
        <is>
          <t>High income</t>
        </is>
      </c>
      <c r="E6056" s="161" t="b">
        <v>0</v>
      </c>
      <c r="F6056" s="161" t="inlineStr">
        <is>
          <t>coal_rents_pct_gdp</t>
        </is>
      </c>
      <c r="G6056" s="161" t="n">
        <v>0</v>
      </c>
      <c r="H6056" s="161" t="inlineStr">
        <is>
          <t>2021</t>
        </is>
      </c>
      <c r="I6056" s="161" t="inlineStr">
        <is>
          <t>API_NY_GDP_COAL_RT_ZS_DS2_en_csv_v2_35370.zip</t>
        </is>
      </c>
    </row>
    <row r="6057" ht="13" customHeight="1">
      <c r="A6057" s="161" t="inlineStr">
        <is>
          <t>ISL</t>
        </is>
      </c>
      <c r="B6057" s="161" t="inlineStr">
        <is>
          <t>Iceland</t>
        </is>
      </c>
      <c r="C6057" s="161" t="inlineStr">
        <is>
          <t>Europe &amp; Central Asia</t>
        </is>
      </c>
      <c r="D6057" s="161" t="inlineStr">
        <is>
          <t>High income</t>
        </is>
      </c>
      <c r="E6057" s="161" t="b">
        <v>0</v>
      </c>
      <c r="F6057" s="161" t="inlineStr">
        <is>
          <t>other_fossil_gen_share_pct</t>
        </is>
      </c>
      <c r="G6057" s="161" t="n">
        <v>0</v>
      </c>
      <c r="H6057" s="161" t="inlineStr">
        <is>
          <t>2024</t>
        </is>
      </c>
      <c r="I6057" s="161" t="inlineStr">
        <is>
          <t>release_generation_yearly_global.csv</t>
        </is>
      </c>
    </row>
    <row r="6058" ht="13" customHeight="1">
      <c r="A6058" s="161" t="inlineStr">
        <is>
          <t>ISL</t>
        </is>
      </c>
      <c r="B6058" s="161" t="inlineStr">
        <is>
          <t>Iceland</t>
        </is>
      </c>
      <c r="C6058" s="161" t="inlineStr">
        <is>
          <t>Europe &amp; Central Asia</t>
        </is>
      </c>
      <c r="D6058" s="161" t="inlineStr">
        <is>
          <t>High income</t>
        </is>
      </c>
      <c r="E6058" s="161" t="b">
        <v>0</v>
      </c>
      <c r="F6058" s="161" t="inlineStr">
        <is>
          <t>renewable_share_electricity_pct</t>
        </is>
      </c>
      <c r="G6058" s="161" t="n">
        <v>99.99299999999999</v>
      </c>
      <c r="H6058" s="161" t="inlineStr">
        <is>
          <t>2024</t>
        </is>
      </c>
      <c r="I6058" s="161" t="inlineStr">
        <is>
          <t>imffossilfuelsubsidiesdata.xlsb</t>
        </is>
      </c>
    </row>
    <row r="6059" ht="13" customHeight="1">
      <c r="A6059" s="161" t="inlineStr">
        <is>
          <t>ISL</t>
        </is>
      </c>
      <c r="B6059" s="161" t="inlineStr">
        <is>
          <t>Iceland</t>
        </is>
      </c>
      <c r="C6059" s="161" t="inlineStr">
        <is>
          <t>Europe &amp; Central Asia</t>
        </is>
      </c>
      <c r="D6059" s="161" t="inlineStr">
        <is>
          <t>High income</t>
        </is>
      </c>
      <c r="E6059" s="161" t="b">
        <v>0</v>
      </c>
      <c r="F6059" s="161" t="inlineStr">
        <is>
          <t>re_share_change_pp</t>
        </is>
      </c>
      <c r="G6059" s="161" t="n">
        <v>0</v>
      </c>
      <c r="H6059" s="161" t="inlineStr">
        <is>
          <t>2024</t>
        </is>
      </c>
      <c r="I6059" s="161" t="inlineStr">
        <is>
          <t>release_generation_yearly_global.csv</t>
        </is>
      </c>
    </row>
    <row r="6060" ht="13" customHeight="1">
      <c r="A6060" s="161" t="inlineStr">
        <is>
          <t>ISL</t>
        </is>
      </c>
      <c r="B6060" s="161" t="inlineStr">
        <is>
          <t>Iceland</t>
        </is>
      </c>
      <c r="C6060" s="161" t="inlineStr">
        <is>
          <t>Europe &amp; Central Asia</t>
        </is>
      </c>
      <c r="D6060" s="161" t="inlineStr">
        <is>
          <t>High income</t>
        </is>
      </c>
      <c r="E6060" s="161" t="b">
        <v>0</v>
      </c>
      <c r="F6060" s="161" t="inlineStr">
        <is>
          <t>re_capacity_growth_pct</t>
        </is>
      </c>
      <c r="G6060" s="161" t="n">
        <v>-0.926</v>
      </c>
      <c r="H6060" s="161" t="inlineStr">
        <is>
          <t>2024</t>
        </is>
      </c>
      <c r="I6060" s="161" t="inlineStr">
        <is>
          <t>release_generation_yearly_global.csv</t>
        </is>
      </c>
    </row>
    <row r="6061" ht="13" customHeight="1">
      <c r="A6061" s="161" t="inlineStr">
        <is>
          <t>ISL</t>
        </is>
      </c>
      <c r="B6061" s="161" t="inlineStr">
        <is>
          <t>Iceland</t>
        </is>
      </c>
      <c r="C6061" s="161" t="inlineStr">
        <is>
          <t>Europe &amp; Central Asia</t>
        </is>
      </c>
      <c r="D6061" s="161" t="inlineStr">
        <is>
          <t>High income</t>
        </is>
      </c>
      <c r="E6061" s="161" t="b">
        <v>0</v>
      </c>
      <c r="F6061" s="161" t="inlineStr">
        <is>
          <t>inn_total_inv_2030_pct_gdp</t>
        </is>
      </c>
      <c r="G6061" s="161" t="n">
        <v>6.90491041951697</v>
      </c>
      <c r="H6061" s="161" t="inlineStr">
        <is>
          <t>2030</t>
        </is>
      </c>
      <c r="I6061" s="161" t="inlineStr">
        <is>
          <t>Mitigation_Investment_Needs_v1.1.xlsx (InvestmentNeeds v1.1, model output)</t>
        </is>
      </c>
    </row>
    <row r="6062" ht="13" customHeight="1">
      <c r="A6062" s="161" t="inlineStr">
        <is>
          <t>ISL</t>
        </is>
      </c>
      <c r="B6062" s="161" t="inlineStr">
        <is>
          <t>Iceland</t>
        </is>
      </c>
      <c r="C6062" s="161" t="inlineStr">
        <is>
          <t>Europe &amp; Central Asia</t>
        </is>
      </c>
      <c r="D6062" s="161" t="inlineStr">
        <is>
          <t>High income</t>
        </is>
      </c>
      <c r="E6062" s="161" t="b">
        <v>0</v>
      </c>
      <c r="F6062" s="161" t="inlineStr">
        <is>
          <t>inn_incr_inv_2030_pct_gdp</t>
        </is>
      </c>
      <c r="G6062" s="161" t="n">
        <v>2.62386595941645</v>
      </c>
      <c r="H6062" s="161" t="inlineStr">
        <is>
          <t>2030</t>
        </is>
      </c>
      <c r="I6062" s="161" t="inlineStr">
        <is>
          <t>Mitigation_Investment_Needs_v1.1.xlsx (InvestmentNeeds v1.1, model output)</t>
        </is>
      </c>
    </row>
    <row r="6063" ht="13" customHeight="1">
      <c r="A6063" s="161" t="inlineStr">
        <is>
          <t>ISL</t>
        </is>
      </c>
      <c r="B6063" s="161" t="inlineStr">
        <is>
          <t>Iceland</t>
        </is>
      </c>
      <c r="C6063" s="161" t="inlineStr">
        <is>
          <t>Europe &amp; Central Asia</t>
        </is>
      </c>
      <c r="D6063" s="161" t="inlineStr">
        <is>
          <t>High income</t>
        </is>
      </c>
      <c r="E6063" s="161" t="b">
        <v>0</v>
      </c>
      <c r="F6063" s="161" t="inlineStr">
        <is>
          <t>inn_incr_inv_gen_2030_pct_gdp</t>
        </is>
      </c>
      <c r="G6063" s="161" t="n">
        <v>1.228775858471459</v>
      </c>
      <c r="H6063" s="161" t="inlineStr">
        <is>
          <t>2030</t>
        </is>
      </c>
      <c r="I6063" s="161" t="inlineStr">
        <is>
          <t>Mitigation_Investment_Needs_v1.1.xlsx (InvestmentNeeds v1.1, model output)</t>
        </is>
      </c>
    </row>
    <row r="6064" ht="13" customHeight="1">
      <c r="A6064" s="161" t="inlineStr">
        <is>
          <t>ISL</t>
        </is>
      </c>
      <c r="B6064" s="161" t="inlineStr">
        <is>
          <t>Iceland</t>
        </is>
      </c>
      <c r="C6064" s="161" t="inlineStr">
        <is>
          <t>Europe &amp; Central Asia</t>
        </is>
      </c>
      <c r="D6064" s="161" t="inlineStr">
        <is>
          <t>High income</t>
        </is>
      </c>
      <c r="E6064" s="161" t="b">
        <v>0</v>
      </c>
      <c r="F6064" s="161" t="inlineStr">
        <is>
          <t>inn_incr_inv_grid_2030_pct_gdp</t>
        </is>
      </c>
      <c r="G6064" s="161" t="n">
        <v>0.8425891600947157</v>
      </c>
      <c r="H6064" s="161" t="inlineStr">
        <is>
          <t>2030</t>
        </is>
      </c>
      <c r="I6064" s="161" t="inlineStr">
        <is>
          <t>Mitigation_Investment_Needs_v1.1.xlsx (InvestmentNeeds v1.1, model output)</t>
        </is>
      </c>
    </row>
    <row r="6065" ht="13" customHeight="1">
      <c r="A6065" s="161" t="inlineStr">
        <is>
          <t>ISL</t>
        </is>
      </c>
      <c r="B6065" s="161" t="inlineStr">
        <is>
          <t>Iceland</t>
        </is>
      </c>
      <c r="C6065" s="161" t="inlineStr">
        <is>
          <t>Europe &amp; Central Asia</t>
        </is>
      </c>
      <c r="D6065" s="161" t="inlineStr">
        <is>
          <t>High income</t>
        </is>
      </c>
      <c r="E6065" s="161" t="b">
        <v>0</v>
      </c>
      <c r="F6065" s="161" t="inlineStr">
        <is>
          <t>inn_incr_inv_trn_2030_pct_gdp</t>
        </is>
      </c>
      <c r="G6065" s="161" t="n">
        <v>0.1707959438695035</v>
      </c>
      <c r="H6065" s="161" t="inlineStr">
        <is>
          <t>2030</t>
        </is>
      </c>
      <c r="I6065" s="161" t="inlineStr">
        <is>
          <t>Mitigation_Investment_Needs_v1.1.xlsx (InvestmentNeeds v1.1, model output)</t>
        </is>
      </c>
    </row>
    <row r="6066" ht="13" customHeight="1">
      <c r="A6066" s="161" t="inlineStr">
        <is>
          <t>ISL</t>
        </is>
      </c>
      <c r="B6066" s="161" t="inlineStr">
        <is>
          <t>Iceland</t>
        </is>
      </c>
      <c r="C6066" s="161" t="inlineStr">
        <is>
          <t>Europe &amp; Central Asia</t>
        </is>
      </c>
      <c r="D6066" s="161" t="inlineStr">
        <is>
          <t>High income</t>
        </is>
      </c>
      <c r="E6066" s="161" t="b">
        <v>0</v>
      </c>
      <c r="F6066" s="161" t="inlineStr">
        <is>
          <t>inn_incr_inv_bld_2030_pct_gdp</t>
        </is>
      </c>
      <c r="G6066" s="161" t="n">
        <v>0.0774077867167961</v>
      </c>
      <c r="H6066" s="161" t="inlineStr">
        <is>
          <t>2030</t>
        </is>
      </c>
      <c r="I6066" s="161" t="inlineStr">
        <is>
          <t>Mitigation_Investment_Needs_v1.1.xlsx (InvestmentNeeds v1.1, model output)</t>
        </is>
      </c>
    </row>
    <row r="6067" ht="13" customHeight="1">
      <c r="A6067" s="161" t="inlineStr">
        <is>
          <t>ISL</t>
        </is>
      </c>
      <c r="B6067" s="161" t="inlineStr">
        <is>
          <t>Iceland</t>
        </is>
      </c>
      <c r="C6067" s="161" t="inlineStr">
        <is>
          <t>Europe &amp; Central Asia</t>
        </is>
      </c>
      <c r="D6067" s="161" t="inlineStr">
        <is>
          <t>High income</t>
        </is>
      </c>
      <c r="E6067" s="161" t="b">
        <v>0</v>
      </c>
      <c r="F6067" s="161" t="inlineStr">
        <is>
          <t>inn_incr_inv_ind_2030_pct_gdp</t>
        </is>
      </c>
      <c r="G6067" s="161" t="n">
        <v>0.1554947751527571</v>
      </c>
      <c r="H6067" s="161" t="inlineStr">
        <is>
          <t>2030</t>
        </is>
      </c>
      <c r="I6067" s="161" t="inlineStr">
        <is>
          <t>Mitigation_Investment_Needs_v1.1.xlsx (InvestmentNeeds v1.1, model output)</t>
        </is>
      </c>
    </row>
    <row r="6068" ht="13" customHeight="1">
      <c r="A6068" s="161" t="inlineStr">
        <is>
          <t>ISL</t>
        </is>
      </c>
      <c r="B6068" s="161" t="inlineStr">
        <is>
          <t>Iceland</t>
        </is>
      </c>
      <c r="C6068" s="161" t="inlineStr">
        <is>
          <t>Europe &amp; Central Asia</t>
        </is>
      </c>
      <c r="D6068" s="161" t="inlineStr">
        <is>
          <t>High income</t>
        </is>
      </c>
      <c r="E6068" s="161" t="b">
        <v>0</v>
      </c>
      <c r="F6068" s="161" t="inlineStr">
        <is>
          <t>inn_incr_inv_fuel_2030_pct_gdp</t>
        </is>
      </c>
      <c r="G6068" s="161" t="n">
        <v>0.0598806685500322</v>
      </c>
      <c r="H6068" s="161" t="inlineStr">
        <is>
          <t>2030</t>
        </is>
      </c>
      <c r="I6068" s="161" t="inlineStr">
        <is>
          <t>Mitigation_Investment_Needs_v1.1.xlsx (InvestmentNeeds v1.1, model output)</t>
        </is>
      </c>
    </row>
    <row r="6069" ht="13" customHeight="1">
      <c r="A6069" s="161" t="inlineStr">
        <is>
          <t>ISL</t>
        </is>
      </c>
      <c r="B6069" s="161" t="inlineStr">
        <is>
          <t>Iceland</t>
        </is>
      </c>
      <c r="C6069" s="161" t="inlineStr">
        <is>
          <t>Europe &amp; Central Asia</t>
        </is>
      </c>
      <c r="D6069" s="161" t="inlineStr">
        <is>
          <t>High income</t>
        </is>
      </c>
      <c r="E6069" s="161" t="b">
        <v>0</v>
      </c>
      <c r="F6069" s="161" t="inlineStr">
        <is>
          <t>inn_incr_inv_afolu_2030_pct_gdp</t>
        </is>
      </c>
      <c r="G6069" s="161" t="n">
        <v>0.0889217665611839</v>
      </c>
      <c r="H6069" s="161" t="inlineStr">
        <is>
          <t>2030</t>
        </is>
      </c>
      <c r="I6069" s="161" t="inlineStr">
        <is>
          <t>Mitigation_Investment_Needs_v1.1.xlsx (InvestmentNeeds v1.1, model output)</t>
        </is>
      </c>
    </row>
    <row r="6070" ht="13" customHeight="1">
      <c r="A6070" s="161" t="inlineStr">
        <is>
          <t>ISL</t>
        </is>
      </c>
      <c r="B6070" s="161" t="inlineStr">
        <is>
          <t>Iceland</t>
        </is>
      </c>
      <c r="C6070" s="161" t="inlineStr">
        <is>
          <t>Europe &amp; Central Asia</t>
        </is>
      </c>
      <c r="D6070" s="161" t="inlineStr">
        <is>
          <t>High income</t>
        </is>
      </c>
      <c r="E6070" s="161" t="b">
        <v>0</v>
      </c>
      <c r="F6070" s="161" t="inlineStr">
        <is>
          <t>inn_incr_cost_a_2030_pct_gdp</t>
        </is>
      </c>
      <c r="G6070" s="161" t="n">
        <v>0.006364656918833</v>
      </c>
      <c r="H6070" s="161" t="inlineStr">
        <is>
          <t>2030</t>
        </is>
      </c>
      <c r="I6070" s="161" t="inlineStr">
        <is>
          <t>Mitigation_Investment_Needs_v1.1.xlsx (InvestmentNeeds v1.1, model output)</t>
        </is>
      </c>
    </row>
    <row r="6071" ht="13" customHeight="1">
      <c r="A6071" s="161" t="inlineStr">
        <is>
          <t>ISL</t>
        </is>
      </c>
      <c r="B6071" s="161" t="inlineStr">
        <is>
          <t>Iceland</t>
        </is>
      </c>
      <c r="C6071" s="161" t="inlineStr">
        <is>
          <t>Europe &amp; Central Asia</t>
        </is>
      </c>
      <c r="D6071" s="161" t="inlineStr">
        <is>
          <t>High income</t>
        </is>
      </c>
      <c r="E6071" s="161" t="b">
        <v>0</v>
      </c>
      <c r="F6071" s="161" t="inlineStr">
        <is>
          <t>inn_incr_cost_b_2030_pct_gdp</t>
        </is>
      </c>
      <c r="G6071" s="161" t="n">
        <v>0.0163354851716869</v>
      </c>
      <c r="H6071" s="161" t="inlineStr">
        <is>
          <t>2030</t>
        </is>
      </c>
      <c r="I6071" s="161" t="inlineStr">
        <is>
          <t>Mitigation_Investment_Needs_v1.1.xlsx (InvestmentNeeds v1.1, model output)</t>
        </is>
      </c>
    </row>
    <row r="6072" ht="13" customHeight="1">
      <c r="A6072" s="161" t="inlineStr">
        <is>
          <t>ISL</t>
        </is>
      </c>
      <c r="B6072" s="161" t="inlineStr">
        <is>
          <t>Iceland</t>
        </is>
      </c>
      <c r="C6072" s="161" t="inlineStr">
        <is>
          <t>Europe &amp; Central Asia</t>
        </is>
      </c>
      <c r="D6072" s="161" t="inlineStr">
        <is>
          <t>High income</t>
        </is>
      </c>
      <c r="E6072" s="161" t="b">
        <v>0</v>
      </c>
      <c r="F6072" s="161" t="inlineStr">
        <is>
          <t>inn_incr_cost_c_2030_pct_gdp</t>
        </is>
      </c>
      <c r="G6072" s="161" t="n">
        <v>-0.047782720960495</v>
      </c>
      <c r="H6072" s="161" t="inlineStr">
        <is>
          <t>2030</t>
        </is>
      </c>
      <c r="I6072" s="161" t="inlineStr">
        <is>
          <t>Mitigation_Investment_Needs_v1.1.xlsx (InvestmentNeeds v1.1, model output)</t>
        </is>
      </c>
    </row>
    <row r="6073" ht="13" customHeight="1">
      <c r="A6073" s="161" t="inlineStr">
        <is>
          <t>ISL</t>
        </is>
      </c>
      <c r="B6073" s="161" t="inlineStr">
        <is>
          <t>Iceland</t>
        </is>
      </c>
      <c r="C6073" s="161" t="inlineStr">
        <is>
          <t>Europe &amp; Central Asia</t>
        </is>
      </c>
      <c r="D6073" s="161" t="inlineStr">
        <is>
          <t>High income</t>
        </is>
      </c>
      <c r="E6073" s="161" t="b">
        <v>0</v>
      </c>
      <c r="F6073" s="161" t="inlineStr">
        <is>
          <t>inn_cost_per_t_b_2030_usd</t>
        </is>
      </c>
      <c r="G6073" s="161" t="n">
        <v>21.700381119878</v>
      </c>
      <c r="H6073" s="161" t="inlineStr">
        <is>
          <t>2030</t>
        </is>
      </c>
      <c r="I6073" s="161" t="inlineStr">
        <is>
          <t>Mitigation_Investment_Needs_v1.1.xlsx (InvestmentNeeds v1.1, model output)</t>
        </is>
      </c>
    </row>
    <row r="6074" ht="13" customHeight="1">
      <c r="A6074" s="161" t="inlineStr">
        <is>
          <t>ISL</t>
        </is>
      </c>
      <c r="B6074" s="161" t="inlineStr">
        <is>
          <t>Iceland</t>
        </is>
      </c>
      <c r="C6074" s="161" t="inlineStr">
        <is>
          <t>Europe &amp; Central Asia</t>
        </is>
      </c>
      <c r="D6074" s="161" t="inlineStr">
        <is>
          <t>High income</t>
        </is>
      </c>
      <c r="E6074" s="161" t="b">
        <v>0</v>
      </c>
      <c r="F6074" s="161" t="inlineStr">
        <is>
          <t>inn_coc_penalty_2030_pct_gdp</t>
        </is>
      </c>
      <c r="G6074" s="161" t="n">
        <v>-0.0262390217180363</v>
      </c>
      <c r="H6074" s="161" t="inlineStr">
        <is>
          <t>2030</t>
        </is>
      </c>
      <c r="I6074" s="161" t="inlineStr">
        <is>
          <t>Mitigation_Investment_Needs_v1.1.xlsx (InvestmentNeeds v1.1, model output)</t>
        </is>
      </c>
    </row>
    <row r="6075" ht="13" customHeight="1">
      <c r="A6075" s="161" t="inlineStr">
        <is>
          <t>ISL</t>
        </is>
      </c>
      <c r="B6075" s="161" t="inlineStr">
        <is>
          <t>Iceland</t>
        </is>
      </c>
      <c r="C6075" s="161" t="inlineStr">
        <is>
          <t>Europe &amp; Central Asia</t>
        </is>
      </c>
      <c r="D6075" s="161" t="inlineStr">
        <is>
          <t>High income</t>
        </is>
      </c>
      <c r="E6075" s="161" t="b">
        <v>0</v>
      </c>
      <c r="F6075" s="161" t="inlineStr">
        <is>
          <t>inn_pima_adj_inv_2030_pct_gdp</t>
        </is>
      </c>
      <c r="G6075" s="161" t="n">
        <v>7.21444088659877</v>
      </c>
      <c r="H6075" s="161" t="inlineStr">
        <is>
          <t>2030</t>
        </is>
      </c>
      <c r="I6075" s="161" t="inlineStr">
        <is>
          <t>Mitigation_Investment_Needs_v1.1.xlsx (InvestmentNeeds v1.1, model output)</t>
        </is>
      </c>
    </row>
    <row r="6076" ht="13" customHeight="1">
      <c r="A6076" s="161" t="inlineStr">
        <is>
          <t>ISL</t>
        </is>
      </c>
      <c r="B6076" s="161" t="inlineStr">
        <is>
          <t>Iceland</t>
        </is>
      </c>
      <c r="C6076" s="161" t="inlineStr">
        <is>
          <t>Europe &amp; Central Asia</t>
        </is>
      </c>
      <c r="D6076" s="161" t="inlineStr">
        <is>
          <t>High income</t>
        </is>
      </c>
      <c r="E6076" s="161" t="b">
        <v>0</v>
      </c>
      <c r="F6076" s="161" t="inlineStr">
        <is>
          <t>nmim_nz_inv_2030_pct_gdp</t>
        </is>
      </c>
      <c r="G6076" s="161" t="n">
        <v>3.129765686747769</v>
      </c>
      <c r="H6076" s="161" t="inlineStr">
        <is>
          <t>2030</t>
        </is>
      </c>
      <c r="I6076" s="161" t="inlineStr">
        <is>
          <t>nmim_summary_v0_2.csv (InvestmentNeeds NMIM v0.2, model output)</t>
        </is>
      </c>
    </row>
    <row r="6077" ht="13" customHeight="1">
      <c r="A6077" s="161" t="inlineStr">
        <is>
          <t>ISL</t>
        </is>
      </c>
      <c r="B6077" s="161" t="inlineStr">
        <is>
          <t>Iceland</t>
        </is>
      </c>
      <c r="C6077" s="161" t="inlineStr">
        <is>
          <t>Europe &amp; Central Asia</t>
        </is>
      </c>
      <c r="D6077" s="161" t="inlineStr">
        <is>
          <t>High income</t>
        </is>
      </c>
      <c r="E6077" s="161" t="b">
        <v>0</v>
      </c>
      <c r="F6077" s="161" t="inlineStr">
        <is>
          <t>nmim_typ1_2030_pct_gdp</t>
        </is>
      </c>
      <c r="G6077" s="161" t="n">
        <v>0.7517513588885036</v>
      </c>
      <c r="H6077" s="161" t="inlineStr">
        <is>
          <t>2030</t>
        </is>
      </c>
      <c r="I6077" s="161" t="inlineStr">
        <is>
          <t>nmim_summary_v0_2.csv (InvestmentNeeds NMIM v0.2, model output)</t>
        </is>
      </c>
    </row>
    <row r="6078" ht="13" customHeight="1">
      <c r="A6078" s="161" t="inlineStr">
        <is>
          <t>ISL</t>
        </is>
      </c>
      <c r="B6078" s="161" t="inlineStr">
        <is>
          <t>Iceland</t>
        </is>
      </c>
      <c r="C6078" s="161" t="inlineStr">
        <is>
          <t>Europe &amp; Central Asia</t>
        </is>
      </c>
      <c r="D6078" s="161" t="inlineStr">
        <is>
          <t>High income</t>
        </is>
      </c>
      <c r="E6078" s="161" t="b">
        <v>0</v>
      </c>
      <c r="F6078" s="161" t="inlineStr">
        <is>
          <t>nmim_typ2_2030_pct_gdp</t>
        </is>
      </c>
      <c r="G6078" s="161" t="n">
        <v>0.2554854254512322</v>
      </c>
      <c r="H6078" s="161" t="inlineStr">
        <is>
          <t>2030</t>
        </is>
      </c>
      <c r="I6078" s="161" t="inlineStr">
        <is>
          <t>nmim_summary_v0_2.csv (InvestmentNeeds NMIM v0.2, model output)</t>
        </is>
      </c>
    </row>
    <row r="6079" ht="13" customHeight="1">
      <c r="A6079" s="161" t="inlineStr">
        <is>
          <t>ISL</t>
        </is>
      </c>
      <c r="B6079" s="161" t="inlineStr">
        <is>
          <t>Iceland</t>
        </is>
      </c>
      <c r="C6079" s="161" t="inlineStr">
        <is>
          <t>Europe &amp; Central Asia</t>
        </is>
      </c>
      <c r="D6079" s="161" t="inlineStr">
        <is>
          <t>High income</t>
        </is>
      </c>
      <c r="E6079" s="161" t="b">
        <v>0</v>
      </c>
      <c r="F6079" s="161" t="inlineStr">
        <is>
          <t>nmim_typ3_2030_pct_gdp</t>
        </is>
      </c>
      <c r="G6079" s="161" t="n">
        <v>0.4735385102039409</v>
      </c>
      <c r="H6079" s="161" t="inlineStr">
        <is>
          <t>2030</t>
        </is>
      </c>
      <c r="I6079" s="161" t="inlineStr">
        <is>
          <t>nmim_summary_v0_2.csv (InvestmentNeeds NMIM v0.2, model output)</t>
        </is>
      </c>
    </row>
    <row r="6080" ht="13" customHeight="1">
      <c r="A6080" s="161" t="inlineStr">
        <is>
          <t>ISL</t>
        </is>
      </c>
      <c r="B6080" s="161" t="inlineStr">
        <is>
          <t>Iceland</t>
        </is>
      </c>
      <c r="C6080" s="161" t="inlineStr">
        <is>
          <t>Europe &amp; Central Asia</t>
        </is>
      </c>
      <c r="D6080" s="161" t="inlineStr">
        <is>
          <t>High income</t>
        </is>
      </c>
      <c r="E6080" s="161" t="b">
        <v>0</v>
      </c>
      <c r="F6080" s="161" t="inlineStr">
        <is>
          <t>nmim_typ4_2030_pct_gdp</t>
        </is>
      </c>
      <c r="G6080" s="161" t="n">
        <v>0.7910212947044843</v>
      </c>
      <c r="H6080" s="161" t="inlineStr">
        <is>
          <t>2030</t>
        </is>
      </c>
      <c r="I6080" s="161" t="inlineStr">
        <is>
          <t>nmim_summary_v0_2.csv (InvestmentNeeds NMIM v0.2, model output)</t>
        </is>
      </c>
    </row>
    <row r="6081" ht="13" customHeight="1">
      <c r="A6081" s="161" t="inlineStr">
        <is>
          <t>ISL</t>
        </is>
      </c>
      <c r="B6081" s="161" t="inlineStr">
        <is>
          <t>Iceland</t>
        </is>
      </c>
      <c r="C6081" s="161" t="inlineStr">
        <is>
          <t>Europe &amp; Central Asia</t>
        </is>
      </c>
      <c r="D6081" s="161" t="inlineStr">
        <is>
          <t>High income</t>
        </is>
      </c>
      <c r="E6081" s="161" t="b">
        <v>0</v>
      </c>
      <c r="F6081" s="161" t="inlineStr">
        <is>
          <t>nmim_typ5_2030_pct_gdp</t>
        </is>
      </c>
      <c r="G6081" s="161" t="n">
        <v>0.8579690984228218</v>
      </c>
      <c r="H6081" s="161" t="inlineStr">
        <is>
          <t>2030</t>
        </is>
      </c>
      <c r="I6081" s="161" t="inlineStr">
        <is>
          <t>nmim_summary_v0_2.csv (InvestmentNeeds NMIM v0.2, model output)</t>
        </is>
      </c>
    </row>
    <row r="6082" ht="13" customHeight="1">
      <c r="A6082" s="161" t="inlineStr">
        <is>
          <t>ISL</t>
        </is>
      </c>
      <c r="B6082" s="161" t="inlineStr">
        <is>
          <t>Iceland</t>
        </is>
      </c>
      <c r="C6082" s="161" t="inlineStr">
        <is>
          <t>Europe &amp; Central Asia</t>
        </is>
      </c>
      <c r="D6082" s="161" t="inlineStr">
        <is>
          <t>High income</t>
        </is>
      </c>
      <c r="E6082" s="161" t="b">
        <v>0</v>
      </c>
      <c r="F6082" s="161" t="inlineStr">
        <is>
          <t>nmim_budget_need_2030_pct_gdp</t>
        </is>
      </c>
      <c r="G6082" s="161" t="n">
        <v>0.9890577474899224</v>
      </c>
      <c r="H6082" s="161" t="inlineStr">
        <is>
          <t>2030</t>
        </is>
      </c>
      <c r="I6082" s="161" t="inlineStr">
        <is>
          <t>nmim_summary_v0_2.csv (InvestmentNeeds NMIM v0.2, model output)</t>
        </is>
      </c>
    </row>
    <row r="6083" ht="13" customHeight="1">
      <c r="A6083" s="161" t="inlineStr">
        <is>
          <t>ISL</t>
        </is>
      </c>
      <c r="B6083" s="161" t="inlineStr">
        <is>
          <t>Iceland</t>
        </is>
      </c>
      <c r="C6083" s="161" t="inlineStr">
        <is>
          <t>Europe &amp; Central Asia</t>
        </is>
      </c>
      <c r="D6083" s="161" t="inlineStr">
        <is>
          <t>High income</t>
        </is>
      </c>
      <c r="E6083" s="161" t="b">
        <v>0</v>
      </c>
      <c r="F6083" s="161" t="inlineStr">
        <is>
          <t>nmim_private_share_2030_pct</t>
        </is>
      </c>
      <c r="G6083" s="161" t="n">
        <v>60.23526051754856</v>
      </c>
      <c r="H6083" s="161" t="inlineStr">
        <is>
          <t>2030</t>
        </is>
      </c>
      <c r="I6083" s="161" t="inlineStr">
        <is>
          <t>nmim_summary_v0_2.csv (InvestmentNeeds NMIM v0.2, model output)</t>
        </is>
      </c>
    </row>
    <row r="6084" ht="13" customHeight="1">
      <c r="A6084" s="161" t="inlineStr">
        <is>
          <t>ISL</t>
        </is>
      </c>
      <c r="B6084" s="161" t="inlineStr">
        <is>
          <t>Iceland</t>
        </is>
      </c>
      <c r="C6084" s="161" t="inlineStr">
        <is>
          <t>Europe &amp; Central Asia</t>
        </is>
      </c>
      <c r="D6084" s="161" t="inlineStr">
        <is>
          <t>High income</t>
        </is>
      </c>
      <c r="E6084" s="161" t="b">
        <v>0</v>
      </c>
      <c r="F6084" s="161" t="inlineStr">
        <is>
          <t>nmim_incr_inv_2030_pct_gdp</t>
        </is>
      </c>
      <c r="G6084" s="161" t="n">
        <v>1.761886883327393</v>
      </c>
      <c r="H6084" s="161" t="inlineStr">
        <is>
          <t>2030</t>
        </is>
      </c>
      <c r="I6084" s="161" t="inlineStr">
        <is>
          <t>nmim_summary_v0_2.csv (InvestmentNeeds NMIM v0.2, model output)</t>
        </is>
      </c>
    </row>
    <row r="6085" ht="13" customHeight="1">
      <c r="A6085" s="161" t="inlineStr">
        <is>
          <t>ISL</t>
        </is>
      </c>
      <c r="B6085" s="161" t="inlineStr">
        <is>
          <t>Iceland</t>
        </is>
      </c>
      <c r="C6085" s="161" t="inlineStr">
        <is>
          <t>Europe &amp; Central Asia</t>
        </is>
      </c>
      <c r="D6085" s="161" t="inlineStr">
        <is>
          <t>High income</t>
        </is>
      </c>
      <c r="E6085" s="161" t="b">
        <v>0</v>
      </c>
      <c r="F6085" s="161" t="inlineStr">
        <is>
          <t>nmim_incr_inv_2050_pct_gdp</t>
        </is>
      </c>
      <c r="G6085" s="161" t="n">
        <v>1.628641869502324</v>
      </c>
      <c r="H6085" s="161" t="inlineStr">
        <is>
          <t>2050</t>
        </is>
      </c>
      <c r="I6085" s="161" t="inlineStr">
        <is>
          <t>nmim_summary_v0_2.csv (InvestmentNeeds NMIM v0.2, model output)</t>
        </is>
      </c>
    </row>
    <row r="6086" ht="13" customHeight="1">
      <c r="A6086" s="161" t="inlineStr">
        <is>
          <t>ISL</t>
        </is>
      </c>
      <c r="B6086" s="161" t="inlineStr">
        <is>
          <t>Iceland</t>
        </is>
      </c>
      <c r="C6086" s="161" t="inlineStr">
        <is>
          <t>Europe &amp; Central Asia</t>
        </is>
      </c>
      <c r="D6086" s="161" t="inlineStr">
        <is>
          <t>High income</t>
        </is>
      </c>
      <c r="E6086" s="161" t="b">
        <v>0</v>
      </c>
      <c r="F6086" s="161" t="inlineStr">
        <is>
          <t>nmim_pv_incr_cost_b_pct_gdp</t>
        </is>
      </c>
      <c r="G6086" s="161" t="n">
        <v>16.08636066187507</v>
      </c>
      <c r="H6086" s="161" t="inlineStr">
        <is>
          <t>2025-2050</t>
        </is>
      </c>
      <c r="I6086" s="161" t="inlineStr">
        <is>
          <t>nmim_summary_v0_2.csv (InvestmentNeeds NMIM v0.2, model output)</t>
        </is>
      </c>
    </row>
    <row r="6087" ht="13" customHeight="1">
      <c r="A6087" s="161" t="inlineStr">
        <is>
          <t>ISL</t>
        </is>
      </c>
      <c r="B6087" s="161" t="inlineStr">
        <is>
          <t>Iceland</t>
        </is>
      </c>
      <c r="C6087" s="161" t="inlineStr">
        <is>
          <t>Europe &amp; Central Asia</t>
        </is>
      </c>
      <c r="D6087" s="161" t="inlineStr">
        <is>
          <t>High income</t>
        </is>
      </c>
      <c r="E6087" s="161" t="b">
        <v>0</v>
      </c>
      <c r="F6087" s="161" t="inlineStr">
        <is>
          <t>price_diesel_usd_litre</t>
        </is>
      </c>
      <c r="G6087" s="161" t="n">
        <v>1.955</v>
      </c>
      <c r="H6087" s="161" t="inlineStr">
        <is>
          <t>2024</t>
        </is>
      </c>
      <c r="I6087" s="161" t="inlineStr">
        <is>
          <t>imffossilfuelsubsidiesdata.xlsb</t>
        </is>
      </c>
    </row>
    <row r="6088" ht="13" customHeight="1">
      <c r="A6088" s="161" t="inlineStr">
        <is>
          <t>ISL</t>
        </is>
      </c>
      <c r="B6088" s="161" t="inlineStr">
        <is>
          <t>Iceland</t>
        </is>
      </c>
      <c r="C6088" s="161" t="inlineStr">
        <is>
          <t>Europe &amp; Central Asia</t>
        </is>
      </c>
      <c r="D6088" s="161" t="inlineStr">
        <is>
          <t>High income</t>
        </is>
      </c>
      <c r="E6088" s="161" t="b">
        <v>0</v>
      </c>
      <c r="F6088" s="161" t="inlineStr">
        <is>
          <t>price_gasoline_usd_litre</t>
        </is>
      </c>
      <c r="G6088" s="161" t="n">
        <v>2.258</v>
      </c>
      <c r="H6088" s="161" t="inlineStr">
        <is>
          <t>2024</t>
        </is>
      </c>
      <c r="I6088" s="161" t="inlineStr">
        <is>
          <t>imffossilfuelsubsidiesdata.xlsb</t>
        </is>
      </c>
    </row>
    <row r="6089" ht="13" customHeight="1">
      <c r="A6089" s="161" t="inlineStr">
        <is>
          <t>ISL</t>
        </is>
      </c>
      <c r="B6089" s="161" t="inlineStr">
        <is>
          <t>Iceland</t>
        </is>
      </c>
      <c r="C6089" s="161" t="inlineStr">
        <is>
          <t>Europe &amp; Central Asia</t>
        </is>
      </c>
      <c r="D6089" s="161" t="inlineStr">
        <is>
          <t>High income</t>
        </is>
      </c>
      <c r="E6089" s="161" t="b">
        <v>0</v>
      </c>
      <c r="F6089" s="161" t="inlineStr">
        <is>
          <t>price_electricity_residential_usd_kwh</t>
        </is>
      </c>
      <c r="G6089" s="161" t="n">
        <v>0.19</v>
      </c>
      <c r="H6089" s="161" t="inlineStr">
        <is>
          <t>2024</t>
        </is>
      </c>
      <c r="I6089" s="161" t="inlineStr">
        <is>
          <t>imffossilfuelsubsidiesdata.xlsb</t>
        </is>
      </c>
    </row>
    <row r="6090" ht="13" customHeight="1">
      <c r="A6090" s="161" t="inlineStr">
        <is>
          <t>ISL</t>
        </is>
      </c>
      <c r="B6090" s="161" t="inlineStr">
        <is>
          <t>Iceland</t>
        </is>
      </c>
      <c r="C6090" s="161" t="inlineStr">
        <is>
          <t>Europe &amp; Central Asia</t>
        </is>
      </c>
      <c r="D6090" s="161" t="inlineStr">
        <is>
          <t>High income</t>
        </is>
      </c>
      <c r="E6090" s="161" t="b">
        <v>0</v>
      </c>
      <c r="F6090" s="161" t="inlineStr">
        <is>
          <t>price_electricity_industry_usd_kwh</t>
        </is>
      </c>
      <c r="G6090" s="161" t="n">
        <v>0.081</v>
      </c>
      <c r="H6090" s="161" t="inlineStr">
        <is>
          <t>2024</t>
        </is>
      </c>
      <c r="I6090" s="161" t="inlineStr">
        <is>
          <t>imffossilfuelsubsidiesdata.xlsb</t>
        </is>
      </c>
    </row>
    <row r="6091" ht="13" customHeight="1">
      <c r="A6091" s="161" t="inlineStr">
        <is>
          <t>ISL</t>
        </is>
      </c>
      <c r="B6091" s="161" t="inlineStr">
        <is>
          <t>Iceland</t>
        </is>
      </c>
      <c r="C6091" s="161" t="inlineStr">
        <is>
          <t>Europe &amp; Central Asia</t>
        </is>
      </c>
      <c r="D6091" s="161" t="inlineStr">
        <is>
          <t>High income</t>
        </is>
      </c>
      <c r="E6091" s="161" t="b">
        <v>0</v>
      </c>
      <c r="F6091" s="161" t="inlineStr">
        <is>
          <t>price_gas_residential_usd_gj</t>
        </is>
      </c>
      <c r="G6091" s="161" t="n">
        <v>26.717</v>
      </c>
      <c r="H6091" s="161" t="inlineStr">
        <is>
          <t>2024</t>
        </is>
      </c>
      <c r="I6091" s="161" t="inlineStr">
        <is>
          <t>imffossilfuelsubsidiesdata.xlsb</t>
        </is>
      </c>
    </row>
    <row r="6092" ht="13" customHeight="1">
      <c r="A6092" s="161" t="inlineStr">
        <is>
          <t>ISL</t>
        </is>
      </c>
      <c r="B6092" s="161" t="inlineStr">
        <is>
          <t>Iceland</t>
        </is>
      </c>
      <c r="C6092" s="161" t="inlineStr">
        <is>
          <t>Europe &amp; Central Asia</t>
        </is>
      </c>
      <c r="D6092" s="161" t="inlineStr">
        <is>
          <t>High income</t>
        </is>
      </c>
      <c r="E6092" s="161" t="b">
        <v>0</v>
      </c>
      <c r="F6092" s="161" t="inlineStr">
        <is>
          <t>price_gas_industry_usd_gj</t>
        </is>
      </c>
      <c r="G6092" s="161" t="n">
        <v>17.273</v>
      </c>
      <c r="H6092" s="161" t="inlineStr">
        <is>
          <t>2024</t>
        </is>
      </c>
      <c r="I6092" s="161" t="inlineStr">
        <is>
          <t>imffossilfuelsubsidiesdata.xlsb</t>
        </is>
      </c>
    </row>
    <row r="6093" ht="13" customHeight="1">
      <c r="A6093" s="161" t="inlineStr">
        <is>
          <t>ISL</t>
        </is>
      </c>
      <c r="B6093" s="161" t="inlineStr">
        <is>
          <t>Iceland</t>
        </is>
      </c>
      <c r="C6093" s="161" t="inlineStr">
        <is>
          <t>Europe &amp; Central Asia</t>
        </is>
      </c>
      <c r="D6093" s="161" t="inlineStr">
        <is>
          <t>High income</t>
        </is>
      </c>
      <c r="E6093" s="161" t="b">
        <v>0</v>
      </c>
      <c r="F6093" s="161" t="inlineStr">
        <is>
          <t>price_gas_power_usd_gj</t>
        </is>
      </c>
      <c r="G6093" s="161" t="n">
        <v>15.947</v>
      </c>
      <c r="H6093" s="161" t="inlineStr">
        <is>
          <t>2024</t>
        </is>
      </c>
      <c r="I6093" s="161" t="inlineStr">
        <is>
          <t>imffossilfuelsubsidiesdata.xlsb</t>
        </is>
      </c>
    </row>
    <row r="6094" ht="13" customHeight="1">
      <c r="A6094" s="161" t="inlineStr">
        <is>
          <t>ISL</t>
        </is>
      </c>
      <c r="B6094" s="161" t="inlineStr">
        <is>
          <t>Iceland</t>
        </is>
      </c>
      <c r="C6094" s="161" t="inlineStr">
        <is>
          <t>Europe &amp; Central Asia</t>
        </is>
      </c>
      <c r="D6094" s="161" t="inlineStr">
        <is>
          <t>High income</t>
        </is>
      </c>
      <c r="E6094" s="161" t="b">
        <v>0</v>
      </c>
      <c r="F6094" s="161" t="inlineStr">
        <is>
          <t>price_coal_residential_usd_gj</t>
        </is>
      </c>
      <c r="G6094" s="161" t="n">
        <v>14.835</v>
      </c>
      <c r="H6094" s="161" t="inlineStr">
        <is>
          <t>2024</t>
        </is>
      </c>
      <c r="I6094" s="161" t="inlineStr">
        <is>
          <t>imffossilfuelsubsidiesdata.xlsb</t>
        </is>
      </c>
    </row>
    <row r="6095" ht="13" customHeight="1">
      <c r="A6095" s="161" t="inlineStr">
        <is>
          <t>ISL</t>
        </is>
      </c>
      <c r="B6095" s="161" t="inlineStr">
        <is>
          <t>Iceland</t>
        </is>
      </c>
      <c r="C6095" s="161" t="inlineStr">
        <is>
          <t>Europe &amp; Central Asia</t>
        </is>
      </c>
      <c r="D6095" s="161" t="inlineStr">
        <is>
          <t>High income</t>
        </is>
      </c>
      <c r="E6095" s="161" t="b">
        <v>0</v>
      </c>
      <c r="F6095" s="161" t="inlineStr">
        <is>
          <t>price_coal_industry_usd_gj</t>
        </is>
      </c>
      <c r="G6095" s="161" t="n">
        <v>13.401</v>
      </c>
      <c r="H6095" s="161" t="inlineStr">
        <is>
          <t>2024</t>
        </is>
      </c>
      <c r="I6095" s="161" t="inlineStr">
        <is>
          <t>imffossilfuelsubsidiesdata.xlsb</t>
        </is>
      </c>
    </row>
    <row r="6096" ht="13" customHeight="1">
      <c r="A6096" s="161" t="inlineStr">
        <is>
          <t>ISL</t>
        </is>
      </c>
      <c r="B6096" s="161" t="inlineStr">
        <is>
          <t>Iceland</t>
        </is>
      </c>
      <c r="C6096" s="161" t="inlineStr">
        <is>
          <t>Europe &amp; Central Asia</t>
        </is>
      </c>
      <c r="D6096" s="161" t="inlineStr">
        <is>
          <t>High income</t>
        </is>
      </c>
      <c r="E6096" s="161" t="b">
        <v>0</v>
      </c>
      <c r="F6096" s="161" t="inlineStr">
        <is>
          <t>price_coal_power_usd_gj</t>
        </is>
      </c>
      <c r="G6096" s="161" t="n">
        <v>11.736</v>
      </c>
      <c r="H6096" s="161" t="inlineStr">
        <is>
          <t>2024</t>
        </is>
      </c>
      <c r="I6096" s="161" t="inlineStr">
        <is>
          <t>imffossilfuelsubsidiesdata.xlsb</t>
        </is>
      </c>
    </row>
    <row r="6097" ht="13" customHeight="1">
      <c r="A6097" s="161" t="inlineStr">
        <is>
          <t>ISL</t>
        </is>
      </c>
      <c r="B6097" s="161" t="inlineStr">
        <is>
          <t>Iceland</t>
        </is>
      </c>
      <c r="C6097" s="161" t="inlineStr">
        <is>
          <t>Europe &amp; Central Asia</t>
        </is>
      </c>
      <c r="D6097" s="161" t="inlineStr">
        <is>
          <t>High income</t>
        </is>
      </c>
      <c r="E6097" s="161" t="b">
        <v>0</v>
      </c>
      <c r="F6097" s="161" t="inlineStr">
        <is>
          <t>revenue_pct_gdp</t>
        </is>
      </c>
      <c r="G6097" s="161" t="n">
        <v>43.434</v>
      </c>
      <c r="H6097" s="161" t="inlineStr">
        <is>
          <t>2024</t>
        </is>
      </c>
      <c r="I6097" s="161" t="inlineStr">
        <is>
          <t>dataset_2026-08-26T13_41_09_874550254Z_DEFAULT_INTEGRATION_IMF_RES_WEO_9_0_0.csv</t>
        </is>
      </c>
    </row>
    <row r="6098" ht="13" customHeight="1">
      <c r="A6098" s="161" t="inlineStr">
        <is>
          <t>ISL</t>
        </is>
      </c>
      <c r="B6098" s="161" t="inlineStr">
        <is>
          <t>Iceland</t>
        </is>
      </c>
      <c r="C6098" s="161" t="inlineStr">
        <is>
          <t>Europe &amp; Central Asia</t>
        </is>
      </c>
      <c r="D6098" s="161" t="inlineStr">
        <is>
          <t>High income</t>
        </is>
      </c>
      <c r="E6098" s="161" t="b">
        <v>0</v>
      </c>
      <c r="F6098" s="161" t="inlineStr">
        <is>
          <t>primary_balance_pct_gdp</t>
        </is>
      </c>
      <c r="G6098" s="161" t="n">
        <v>-0.571</v>
      </c>
      <c r="H6098" s="161" t="inlineStr">
        <is>
          <t>2024</t>
        </is>
      </c>
      <c r="I6098" s="161" t="inlineStr">
        <is>
          <t>dataset_2026-08-26T13_41_09_874550254Z_DEFAULT_INTEGRATION_IMF_RES_WEO_9_0_0.csv</t>
        </is>
      </c>
    </row>
    <row r="6099" ht="13" customHeight="1">
      <c r="A6099" s="161" t="inlineStr">
        <is>
          <t>ISL</t>
        </is>
      </c>
      <c r="B6099" s="161" t="inlineStr">
        <is>
          <t>Iceland</t>
        </is>
      </c>
      <c r="C6099" s="161" t="inlineStr">
        <is>
          <t>Europe &amp; Central Asia</t>
        </is>
      </c>
      <c r="D6099" s="161" t="inlineStr">
        <is>
          <t>High income</t>
        </is>
      </c>
      <c r="E6099" s="161" t="b">
        <v>0</v>
      </c>
      <c r="F6099" s="161" t="inlineStr">
        <is>
          <t>current_account_pct_gdp</t>
        </is>
      </c>
      <c r="G6099" s="161" t="n">
        <v>-3.244</v>
      </c>
      <c r="H6099" s="161" t="inlineStr">
        <is>
          <t>2024</t>
        </is>
      </c>
      <c r="I6099" s="161" t="inlineStr">
        <is>
          <t>dataset_2026-08-26T13_41_09_874550254Z_DEFAULT_INTEGRATION_IMF_RES_WEO_9_0_0.csv</t>
        </is>
      </c>
    </row>
    <row r="6100" ht="13" customHeight="1">
      <c r="A6100" s="161" t="inlineStr">
        <is>
          <t>ISL</t>
        </is>
      </c>
      <c r="B6100" s="161" t="inlineStr">
        <is>
          <t>Iceland</t>
        </is>
      </c>
      <c r="C6100" s="161" t="inlineStr">
        <is>
          <t>Europe &amp; Central Asia</t>
        </is>
      </c>
      <c r="D6100" s="161" t="inlineStr">
        <is>
          <t>High income</t>
        </is>
      </c>
      <c r="E6100" s="161" t="b">
        <v>0</v>
      </c>
      <c r="F6100" s="161" t="inlineStr">
        <is>
          <t>gross_capital_formation_pct_gdp</t>
        </is>
      </c>
      <c r="G6100" s="161" t="n">
        <v>26.244</v>
      </c>
      <c r="H6100" s="161" t="inlineStr">
        <is>
          <t>2024</t>
        </is>
      </c>
      <c r="I6100" s="161" t="inlineStr">
        <is>
          <t>dataset_2026-08-26T13_41_09_874550254Z_DEFAULT_INTEGRATION_IMF_RES_WEO_9_0_0.csv</t>
        </is>
      </c>
    </row>
    <row r="6101" ht="13" customHeight="1">
      <c r="A6101" s="161" t="inlineStr">
        <is>
          <t>ISL</t>
        </is>
      </c>
      <c r="B6101" s="161" t="inlineStr">
        <is>
          <t>Iceland</t>
        </is>
      </c>
      <c r="C6101" s="161" t="inlineStr">
        <is>
          <t>Europe &amp; Central Asia</t>
        </is>
      </c>
      <c r="D6101" s="161" t="inlineStr">
        <is>
          <t>High income</t>
        </is>
      </c>
      <c r="E6101" s="161" t="b">
        <v>0</v>
      </c>
      <c r="F6101" s="161" t="inlineStr">
        <is>
          <t>real_gdp_growth_5y_avg_pct</t>
        </is>
      </c>
      <c r="G6101" s="161" t="n">
        <v>2.228</v>
      </c>
      <c r="H6101" s="161" t="inlineStr">
        <is>
          <t>2020-2024 avg</t>
        </is>
      </c>
      <c r="I6101" s="161" t="inlineStr">
        <is>
          <t>dataset_2026-08-26T13_41_09_874550254Z_DEFAULT_INTEGRATION_IMF_RES_WEO_9_0_0.csv (derived)</t>
        </is>
      </c>
    </row>
    <row r="6102" ht="13" customHeight="1">
      <c r="A6102" s="161" t="inlineStr">
        <is>
          <t>ISL</t>
        </is>
      </c>
      <c r="B6102" s="161" t="inlineStr">
        <is>
          <t>Iceland</t>
        </is>
      </c>
      <c r="C6102" s="161" t="inlineStr">
        <is>
          <t>Europe &amp; Central Asia</t>
        </is>
      </c>
      <c r="D6102" s="161" t="inlineStr">
        <is>
          <t>High income</t>
        </is>
      </c>
      <c r="E6102" s="161" t="b">
        <v>0</v>
      </c>
      <c r="F6102" s="161" t="inlineStr">
        <is>
          <t>int_budget_need_2030_pct_gdp</t>
        </is>
      </c>
      <c r="G6102" s="161" t="n">
        <v>0.858</v>
      </c>
      <c r="H6102" s="161" t="inlineStr">
        <is>
          <t>2030</t>
        </is>
      </c>
      <c r="I6102" s="161" t="inlineStr">
        <is>
          <t>integrated_results.csv (MacroFiscalModels v0.1, model output)</t>
        </is>
      </c>
    </row>
    <row r="6103" ht="13" customHeight="1">
      <c r="A6103" s="161" t="inlineStr">
        <is>
          <t>ISL</t>
        </is>
      </c>
      <c r="B6103" s="161" t="inlineStr">
        <is>
          <t>Iceland</t>
        </is>
      </c>
      <c r="C6103" s="161" t="inlineStr">
        <is>
          <t>Europe &amp; Central Asia</t>
        </is>
      </c>
      <c r="D6103" s="161" t="inlineStr">
        <is>
          <t>High income</t>
        </is>
      </c>
      <c r="E6103" s="161" t="b">
        <v>0</v>
      </c>
      <c r="F6103" s="161" t="inlineStr">
        <is>
          <t>int_pricing_revenue_2030_pct_gdp</t>
        </is>
      </c>
      <c r="G6103" s="161" t="n">
        <v>0</v>
      </c>
      <c r="H6103" s="161" t="inlineStr">
        <is>
          <t>2030</t>
        </is>
      </c>
      <c r="I6103" s="161" t="inlineStr">
        <is>
          <t>integrated_results.csv (MacroFiscalModels v0.1, model output)</t>
        </is>
      </c>
    </row>
    <row r="6104" ht="13" customHeight="1">
      <c r="A6104" s="161" t="inlineStr">
        <is>
          <t>ISL</t>
        </is>
      </c>
      <c r="B6104" s="161" t="inlineStr">
        <is>
          <t>Iceland</t>
        </is>
      </c>
      <c r="C6104" s="161" t="inlineStr">
        <is>
          <t>Europe &amp; Central Asia</t>
        </is>
      </c>
      <c r="D6104" s="161" t="inlineStr">
        <is>
          <t>High income</t>
        </is>
      </c>
      <c r="E6104" s="161" t="b">
        <v>0</v>
      </c>
      <c r="F6104" s="161" t="inlineStr">
        <is>
          <t>int_financing_gap_2030_pct_gdp</t>
        </is>
      </c>
      <c r="G6104" s="161" t="n">
        <v>0.858</v>
      </c>
      <c r="H6104" s="161" t="inlineStr">
        <is>
          <t>2030</t>
        </is>
      </c>
      <c r="I6104" s="161" t="inlineStr">
        <is>
          <t>integrated_results.csv (MacroFiscalModels v0.1, model output)</t>
        </is>
      </c>
    </row>
    <row r="6105" ht="13" customHeight="1">
      <c r="A6105" s="161" t="inlineStr">
        <is>
          <t>ISL</t>
        </is>
      </c>
      <c r="B6105" s="161" t="inlineStr">
        <is>
          <t>Iceland</t>
        </is>
      </c>
      <c r="C6105" s="161" t="inlineStr">
        <is>
          <t>Europe &amp; Central Asia</t>
        </is>
      </c>
      <c r="D6105" s="161" t="inlineStr">
        <is>
          <t>High income</t>
        </is>
      </c>
      <c r="E6105" s="161" t="b">
        <v>0</v>
      </c>
      <c r="F6105" s="161" t="inlineStr">
        <is>
          <t>int_gdp_dev_2050_pct</t>
        </is>
      </c>
      <c r="G6105" s="161" t="n">
        <v>1.513</v>
      </c>
      <c r="H6105" s="161" t="inlineStr">
        <is>
          <t>2050</t>
        </is>
      </c>
      <c r="I6105" s="161" t="inlineStr">
        <is>
          <t>integrated_results.csv (MacroFiscalModels v0.1, model output)</t>
        </is>
      </c>
    </row>
    <row r="6106" ht="13" customHeight="1">
      <c r="A6106" s="161" t="inlineStr">
        <is>
          <t>ISL</t>
        </is>
      </c>
      <c r="B6106" s="161" t="inlineStr">
        <is>
          <t>Iceland</t>
        </is>
      </c>
      <c r="C6106" s="161" t="inlineStr">
        <is>
          <t>Europe &amp; Central Asia</t>
        </is>
      </c>
      <c r="D6106" s="161" t="inlineStr">
        <is>
          <t>High income</t>
        </is>
      </c>
      <c r="E6106" s="161" t="b">
        <v>0</v>
      </c>
      <c r="F6106" s="161" t="inlineStr">
        <is>
          <t>int_debt_2050_pct_gdp</t>
        </is>
      </c>
      <c r="G6106" s="161" t="n">
        <v>70.33</v>
      </c>
      <c r="H6106" s="161" t="inlineStr">
        <is>
          <t>2050</t>
        </is>
      </c>
      <c r="I6106" s="161" t="inlineStr">
        <is>
          <t>integrated_results.csv (MacroFiscalModels v0.1, model output)</t>
        </is>
      </c>
    </row>
    <row r="6107" ht="13" customHeight="1">
      <c r="A6107" s="161" t="inlineStr">
        <is>
          <t>IND</t>
        </is>
      </c>
      <c r="B6107" s="161" t="inlineStr">
        <is>
          <t>India</t>
        </is>
      </c>
      <c r="C6107" s="161" t="inlineStr">
        <is>
          <t>South Asia</t>
        </is>
      </c>
      <c r="D6107" s="161" t="inlineStr">
        <is>
          <t>Lower middle income</t>
        </is>
      </c>
      <c r="E6107" s="161" t="b">
        <v>0</v>
      </c>
      <c r="F6107" s="161" t="inlineStr">
        <is>
          <t>interest_to_revenue_pct</t>
        </is>
      </c>
      <c r="G6107" s="161" t="n">
        <v>22.859</v>
      </c>
      <c r="H6107" s="161" t="inlineStr">
        <is>
          <t>2024</t>
        </is>
      </c>
      <c r="I6107" s="161" t="inlineStr">
        <is>
          <t>dataset_2026-08-26T13_41_09_874550254Z_DEFAULT_INTEGRATION_IMF_RES_WEO_9_0_0.csv (derived)</t>
        </is>
      </c>
    </row>
    <row r="6108" ht="13" customHeight="1">
      <c r="A6108" s="161" t="inlineStr">
        <is>
          <t>IND</t>
        </is>
      </c>
      <c r="B6108" s="161" t="inlineStr">
        <is>
          <t>India</t>
        </is>
      </c>
      <c r="C6108" s="161" t="inlineStr">
        <is>
          <t>South Asia</t>
        </is>
      </c>
      <c r="D6108" s="161" t="inlineStr">
        <is>
          <t>Lower middle income</t>
        </is>
      </c>
      <c r="E6108" s="161" t="b">
        <v>0</v>
      </c>
      <c r="F6108" s="161" t="inlineStr">
        <is>
          <t>interest_pct_gdp</t>
        </is>
      </c>
      <c r="G6108" s="161" t="n">
        <v>4.897</v>
      </c>
      <c r="H6108" s="161" t="inlineStr">
        <is>
          <t>2024</t>
        </is>
      </c>
      <c r="I6108" s="161" t="inlineStr">
        <is>
          <t>dataset_2026-08-26T13_41_09_874550254Z_DEFAULT_INTEGRATION_IMF_RES_WEO_9_0_0.csv (derived)</t>
        </is>
      </c>
    </row>
    <row r="6109" ht="13" customHeight="1">
      <c r="A6109" s="161" t="inlineStr">
        <is>
          <t>IND</t>
        </is>
      </c>
      <c r="B6109" s="161" t="inlineStr">
        <is>
          <t>India</t>
        </is>
      </c>
      <c r="C6109" s="161" t="inlineStr">
        <is>
          <t>South Asia</t>
        </is>
      </c>
      <c r="D6109" s="161" t="inlineStr">
        <is>
          <t>Lower middle income</t>
        </is>
      </c>
      <c r="E6109" s="161" t="b">
        <v>0</v>
      </c>
      <c r="F6109" s="161" t="inlineStr">
        <is>
          <t>gross_debt_pct_gdp</t>
        </is>
      </c>
      <c r="G6109" s="161" t="n">
        <v>84.782</v>
      </c>
      <c r="H6109" s="161" t="inlineStr">
        <is>
          <t>2024</t>
        </is>
      </c>
      <c r="I6109" s="161" t="inlineStr">
        <is>
          <t>dataset_2026-08-26T13_41_09_874550254Z_DEFAULT_INTEGRATION_IMF_RES_WEO_9_0_0.csv</t>
        </is>
      </c>
    </row>
    <row r="6110" ht="13" customHeight="1">
      <c r="A6110" s="161" t="inlineStr">
        <is>
          <t>IND</t>
        </is>
      </c>
      <c r="B6110" s="161" t="inlineStr">
        <is>
          <t>India</t>
        </is>
      </c>
      <c r="C6110" s="161" t="inlineStr">
        <is>
          <t>South Asia</t>
        </is>
      </c>
      <c r="D6110" s="161" t="inlineStr">
        <is>
          <t>Lower middle income</t>
        </is>
      </c>
      <c r="E6110" s="161" t="b">
        <v>0</v>
      </c>
      <c r="F6110" s="161" t="inlineStr">
        <is>
          <t>tax_revenue_pct_gdp</t>
        </is>
      </c>
      <c r="G6110" s="161" t="n">
        <v>18.114</v>
      </c>
      <c r="H6110" s="161" t="inlineStr">
        <is>
          <t>2024</t>
        </is>
      </c>
      <c r="I6110" s="161" t="inlineStr">
        <is>
          <t>world-imf2026.xlsx</t>
        </is>
      </c>
    </row>
    <row r="6111" ht="13" customHeight="1">
      <c r="A6111" s="161" t="inlineStr">
        <is>
          <t>IND</t>
        </is>
      </c>
      <c r="B6111" s="161" t="inlineStr">
        <is>
          <t>India</t>
        </is>
      </c>
      <c r="C6111" s="161" t="inlineStr">
        <is>
          <t>South Asia</t>
        </is>
      </c>
      <c r="D6111" s="161" t="inlineStr">
        <is>
          <t>Lower middle income</t>
        </is>
      </c>
      <c r="E6111" s="161" t="b">
        <v>0</v>
      </c>
      <c r="F6111" s="161" t="inlineStr">
        <is>
          <t>capex_execution_rate_pct</t>
        </is>
      </c>
      <c r="G6111" s="161" t="n">
        <v>106.972</v>
      </c>
      <c r="H6111" s="161" t="inlineStr">
        <is>
          <t>2022</t>
        </is>
      </c>
      <c r="I6111" s="161" t="inlineStr">
        <is>
          <t>WB_BOOST_WIDEF.csv</t>
        </is>
      </c>
    </row>
    <row r="6112" ht="13" customHeight="1">
      <c r="A6112" s="161" t="inlineStr">
        <is>
          <t>IND</t>
        </is>
      </c>
      <c r="B6112" s="161" t="inlineStr">
        <is>
          <t>India</t>
        </is>
      </c>
      <c r="C6112" s="161" t="inlineStr">
        <is>
          <t>South Asia</t>
        </is>
      </c>
      <c r="D6112" s="161" t="inlineStr">
        <is>
          <t>Lower middle income</t>
        </is>
      </c>
      <c r="E6112" s="161" t="b">
        <v>0</v>
      </c>
      <c r="F6112" s="161" t="inlineStr">
        <is>
          <t>climate_pfm_diagnostic_on_record</t>
        </is>
      </c>
      <c r="G6112" s="161" t="n">
        <v>0</v>
      </c>
      <c r="H6112" s="161" t="inlineStr">
        <is>
          <t>2022</t>
        </is>
      </c>
      <c r="I6112" s="161" t="inlineStr">
        <is>
          <t>UNDP-Global-Climate-Public-Finance-Review-2022.pdf (Table 4.2)</t>
        </is>
      </c>
    </row>
    <row r="6113" ht="13" customHeight="1">
      <c r="A6113" s="161" t="inlineStr">
        <is>
          <t>IND</t>
        </is>
      </c>
      <c r="B6113" s="161" t="inlineStr">
        <is>
          <t>India</t>
        </is>
      </c>
      <c r="C6113" s="161" t="inlineStr">
        <is>
          <t>South Asia</t>
        </is>
      </c>
      <c r="D6113" s="161" t="inlineStr">
        <is>
          <t>Lower middle income</t>
        </is>
      </c>
      <c r="E6113" s="161" t="b">
        <v>0</v>
      </c>
      <c r="F6113" s="161" t="inlineStr">
        <is>
          <t>wacc_steffen_nominal_aftertax_pct</t>
        </is>
      </c>
      <c r="G6113" s="161" t="n">
        <v>9.5</v>
      </c>
      <c r="H6113" s="161" t="inlineStr">
        <is>
          <t>2022</t>
        </is>
      </c>
      <c r="I6113" s="161" t="inlineStr">
        <is>
          <t>SteffenEtAl2025_WACC_database.csv</t>
        </is>
      </c>
    </row>
    <row r="6114" ht="13" customHeight="1">
      <c r="A6114" s="161" t="inlineStr">
        <is>
          <t>IND</t>
        </is>
      </c>
      <c r="B6114" s="161" t="inlineStr">
        <is>
          <t>India</t>
        </is>
      </c>
      <c r="C6114" s="161" t="inlineStr">
        <is>
          <t>South Asia</t>
        </is>
      </c>
      <c r="D6114" s="161" t="inlineStr">
        <is>
          <t>Lower middle income</t>
        </is>
      </c>
      <c r="E6114" s="161" t="b">
        <v>0</v>
      </c>
      <c r="F6114" s="161" t="inlineStr">
        <is>
          <t>wacc_n_sources</t>
        </is>
      </c>
      <c r="G6114" s="161" t="n">
        <v>1</v>
      </c>
      <c r="H6114" s="161" t="inlineStr">
        <is>
          <t>2021-2024</t>
        </is>
      </c>
      <c r="I6114" s="161" t="inlineStr">
        <is>
          <t>IRENA / Steffen et al. / IEA</t>
        </is>
      </c>
    </row>
    <row r="6115" ht="13" customHeight="1">
      <c r="A6115" s="161" t="inlineStr">
        <is>
          <t>IND</t>
        </is>
      </c>
      <c r="B6115" s="161" t="inlineStr">
        <is>
          <t>India</t>
        </is>
      </c>
      <c r="C6115" s="161" t="inlineStr">
        <is>
          <t>South Asia</t>
        </is>
      </c>
      <c r="D6115" s="161" t="inlineStr">
        <is>
          <t>Lower middle income</t>
        </is>
      </c>
      <c r="E6115" s="161" t="b">
        <v>0</v>
      </c>
      <c r="F6115" s="161" t="inlineStr">
        <is>
          <t>ids_official_private_rate_spread_pp</t>
        </is>
      </c>
      <c r="G6115" s="161" t="n">
        <v>0.904</v>
      </c>
      <c r="H6115" s="161" t="inlineStr">
        <is>
          <t>2024</t>
        </is>
      </c>
      <c r="I6115" s="161" t="inlineStr">
        <is>
          <t>P_Data_Extract_From_International_Debt_Statistics__2_.xlsx</t>
        </is>
      </c>
    </row>
    <row r="6116" ht="13" customHeight="1">
      <c r="A6116" s="161" t="inlineStr">
        <is>
          <t>IND</t>
        </is>
      </c>
      <c r="B6116" s="161" t="inlineStr">
        <is>
          <t>India</t>
        </is>
      </c>
      <c r="C6116" s="161" t="inlineStr">
        <is>
          <t>South Asia</t>
        </is>
      </c>
      <c r="D6116" s="161" t="inlineStr">
        <is>
          <t>Lower middle income</t>
        </is>
      </c>
      <c r="E6116" s="161" t="b">
        <v>0</v>
      </c>
      <c r="F6116" s="161" t="inlineStr">
        <is>
          <t>ids_private_creditor_rate_pct</t>
        </is>
      </c>
      <c r="G6116" s="161" t="n">
        <v>4.463</v>
      </c>
      <c r="H6116" s="161" t="inlineStr">
        <is>
          <t>2024</t>
        </is>
      </c>
      <c r="I6116" s="161" t="inlineStr">
        <is>
          <t>P_Data_Extract_From_International_Debt_Statistics__2_.xlsx</t>
        </is>
      </c>
    </row>
    <row r="6117" ht="13" customHeight="1">
      <c r="A6117" s="161" t="inlineStr">
        <is>
          <t>IND</t>
        </is>
      </c>
      <c r="B6117" s="161" t="inlineStr">
        <is>
          <t>India</t>
        </is>
      </c>
      <c r="C6117" s="161" t="inlineStr">
        <is>
          <t>South Asia</t>
        </is>
      </c>
      <c r="D6117" s="161" t="inlineStr">
        <is>
          <t>Lower middle income</t>
        </is>
      </c>
      <c r="E6117" s="161" t="b">
        <v>0</v>
      </c>
      <c r="F6117" s="161" t="inlineStr">
        <is>
          <t>ids_avg_maturity_years</t>
        </is>
      </c>
      <c r="G6117" s="161" t="n">
        <v>14.5</v>
      </c>
      <c r="H6117" s="161" t="inlineStr">
        <is>
          <t>2024</t>
        </is>
      </c>
      <c r="I6117" s="161" t="inlineStr">
        <is>
          <t>P_Data_Extract_From_International_Debt_Statistics__2_.xlsx</t>
        </is>
      </c>
    </row>
    <row r="6118" ht="13" customHeight="1">
      <c r="A6118" s="161" t="inlineStr">
        <is>
          <t>IND</t>
        </is>
      </c>
      <c r="B6118" s="161" t="inlineStr">
        <is>
          <t>India</t>
        </is>
      </c>
      <c r="C6118" s="161" t="inlineStr">
        <is>
          <t>South Asia</t>
        </is>
      </c>
      <c r="D6118" s="161" t="inlineStr">
        <is>
          <t>Lower middle income</t>
        </is>
      </c>
      <c r="E6118" s="161" t="b">
        <v>0</v>
      </c>
      <c r="F6118" s="161" t="inlineStr">
        <is>
          <t>mitigation_finance_received_pct_gdp</t>
        </is>
      </c>
      <c r="G6118" s="161" t="n">
        <v>0.219</v>
      </c>
      <c r="H6118" s="161" t="inlineStr">
        <is>
          <t>2024</t>
        </is>
      </c>
      <c r="I6118" s="161" t="inlineStr">
        <is>
          <t>CRDF-RP_2024.xlsx + WEO</t>
        </is>
      </c>
    </row>
    <row r="6119" ht="13" customHeight="1">
      <c r="A6119" s="161" t="inlineStr">
        <is>
          <t>IND</t>
        </is>
      </c>
      <c r="B6119" s="161" t="inlineStr">
        <is>
          <t>India</t>
        </is>
      </c>
      <c r="C6119" s="161" t="inlineStr">
        <is>
          <t>South Asia</t>
        </is>
      </c>
      <c r="D6119" s="161" t="inlineStr">
        <is>
          <t>Lower middle income</t>
        </is>
      </c>
      <c r="E6119" s="161" t="b">
        <v>0</v>
      </c>
      <c r="F6119" s="161" t="inlineStr">
        <is>
          <t>ids_multilateral_share_pct</t>
        </is>
      </c>
      <c r="G6119" s="161" t="n">
        <v>31.536</v>
      </c>
      <c r="H6119" s="161" t="inlineStr">
        <is>
          <t>2024</t>
        </is>
      </c>
      <c r="I6119" s="161" t="inlineStr">
        <is>
          <t>P_Data_Extract_From_International_Debt_Statistics__2_.xlsx</t>
        </is>
      </c>
    </row>
    <row r="6120" ht="13" customHeight="1">
      <c r="A6120" s="161" t="inlineStr">
        <is>
          <t>IND</t>
        </is>
      </c>
      <c r="B6120" s="161" t="inlineStr">
        <is>
          <t>India</t>
        </is>
      </c>
      <c r="C6120" s="161" t="inlineStr">
        <is>
          <t>South Asia</t>
        </is>
      </c>
      <c r="D6120" s="161" t="inlineStr">
        <is>
          <t>Lower middle income</t>
        </is>
      </c>
      <c r="E6120" s="161" t="b">
        <v>0</v>
      </c>
      <c r="F6120" s="161" t="inlineStr">
        <is>
          <t>ids_private_creditor_share_pct</t>
        </is>
      </c>
      <c r="G6120" s="161" t="n">
        <v>54.121</v>
      </c>
      <c r="H6120" s="161" t="inlineStr">
        <is>
          <t>2024</t>
        </is>
      </c>
      <c r="I6120" s="161" t="inlineStr">
        <is>
          <t>P_Data_Extract_From_International_Debt_Statistics__2_.xlsx</t>
        </is>
      </c>
    </row>
    <row r="6121" ht="13" customHeight="1">
      <c r="A6121" s="161" t="inlineStr">
        <is>
          <t>IND</t>
        </is>
      </c>
      <c r="B6121" s="161" t="inlineStr">
        <is>
          <t>India</t>
        </is>
      </c>
      <c r="C6121" s="161" t="inlineStr">
        <is>
          <t>South Asia</t>
        </is>
      </c>
      <c r="D6121" s="161" t="inlineStr">
        <is>
          <t>Lower middle income</t>
        </is>
      </c>
      <c r="E6121" s="161" t="b">
        <v>0</v>
      </c>
      <c r="F6121" s="161" t="inlineStr">
        <is>
          <t>ids_usd_share_ppg_debt_pct</t>
        </is>
      </c>
      <c r="G6121" s="161" t="n">
        <v>81.91200000000001</v>
      </c>
      <c r="H6121" s="161" t="inlineStr">
        <is>
          <t>2024</t>
        </is>
      </c>
      <c r="I6121" s="161" t="inlineStr">
        <is>
          <t>P_Data_Extract_From_International_Debt_Statistics__2_.xlsx</t>
        </is>
      </c>
    </row>
    <row r="6122" ht="13" customHeight="1">
      <c r="A6122" s="161" t="inlineStr">
        <is>
          <t>IND</t>
        </is>
      </c>
      <c r="B6122" s="161" t="inlineStr">
        <is>
          <t>India</t>
        </is>
      </c>
      <c r="C6122" s="161" t="inlineStr">
        <is>
          <t>South Asia</t>
        </is>
      </c>
      <c r="D6122" s="161" t="inlineStr">
        <is>
          <t>Lower middle income</t>
        </is>
      </c>
      <c r="E6122" s="161" t="b">
        <v>0</v>
      </c>
      <c r="F6122" s="161" t="inlineStr">
        <is>
          <t>ppi_commitments_pct_gdp</t>
        </is>
      </c>
      <c r="G6122" s="161" t="n">
        <v>0.197</v>
      </c>
      <c r="H6122" s="161" t="inlineStr">
        <is>
          <t>2020-2024 avg</t>
        </is>
      </c>
      <c r="I6122" s="161" t="inlineStr">
        <is>
          <t>2024-PPI-Full-DTA.dta + WEO</t>
        </is>
      </c>
    </row>
    <row r="6123" ht="13" customHeight="1">
      <c r="A6123" s="161" t="inlineStr">
        <is>
          <t>IND</t>
        </is>
      </c>
      <c r="B6123" s="161" t="inlineStr">
        <is>
          <t>India</t>
        </is>
      </c>
      <c r="C6123" s="161" t="inlineStr">
        <is>
          <t>South Asia</t>
        </is>
      </c>
      <c r="D6123" s="161" t="inlineStr">
        <is>
          <t>Lower middle income</t>
        </is>
      </c>
      <c r="E6123" s="161" t="b">
        <v>0</v>
      </c>
      <c r="F6123" s="161" t="inlineStr">
        <is>
          <t>excise_revenue_pct_of_revenue</t>
        </is>
      </c>
      <c r="G6123" s="161" t="n">
        <v>4.344</v>
      </c>
      <c r="H6123" s="161" t="inlineStr">
        <is>
          <t>2024</t>
        </is>
      </c>
      <c r="I6123" s="161" t="inlineStr">
        <is>
          <t>world-imf2026.xlsx</t>
        </is>
      </c>
    </row>
    <row r="6124" ht="13" customHeight="1">
      <c r="A6124" s="161" t="inlineStr">
        <is>
          <t>IND</t>
        </is>
      </c>
      <c r="B6124" s="161" t="inlineStr">
        <is>
          <t>India</t>
        </is>
      </c>
      <c r="C6124" s="161" t="inlineStr">
        <is>
          <t>South Asia</t>
        </is>
      </c>
      <c r="D6124" s="161" t="inlineStr">
        <is>
          <t>Lower middle income</t>
        </is>
      </c>
      <c r="E6124" s="161" t="b">
        <v>0</v>
      </c>
      <c r="F6124" s="161" t="inlineStr">
        <is>
          <t>ff_subsidy_total_pct_gdp</t>
        </is>
      </c>
      <c r="G6124" s="161" t="n">
        <v>11.408</v>
      </c>
      <c r="H6124" s="161" t="inlineStr">
        <is>
          <t>2024</t>
        </is>
      </c>
      <c r="I6124" s="161" t="inlineStr">
        <is>
          <t>imffossilfuelsubsidiesdata.xlsb + WEO</t>
        </is>
      </c>
    </row>
    <row r="6125" ht="13" customHeight="1">
      <c r="A6125" s="161" t="inlineStr">
        <is>
          <t>IND</t>
        </is>
      </c>
      <c r="B6125" s="161" t="inlineStr">
        <is>
          <t>India</t>
        </is>
      </c>
      <c r="C6125" s="161" t="inlineStr">
        <is>
          <t>South Asia</t>
        </is>
      </c>
      <c r="D6125" s="161" t="inlineStr">
        <is>
          <t>Lower middle income</t>
        </is>
      </c>
      <c r="E6125" s="161" t="b">
        <v>0</v>
      </c>
      <c r="F6125" s="161" t="inlineStr">
        <is>
          <t>ff_subsidy_explicit_pct_gdp</t>
        </is>
      </c>
      <c r="G6125" s="161" t="n">
        <v>0.967</v>
      </c>
      <c r="H6125" s="161" t="inlineStr">
        <is>
          <t>2024</t>
        </is>
      </c>
      <c r="I6125" s="161" t="inlineStr">
        <is>
          <t>imffossilfuelsubsidiesdata.xlsb</t>
        </is>
      </c>
    </row>
    <row r="6126" ht="13" customHeight="1">
      <c r="A6126" s="161" t="inlineStr">
        <is>
          <t>IND</t>
        </is>
      </c>
      <c r="B6126" s="161" t="inlineStr">
        <is>
          <t>India</t>
        </is>
      </c>
      <c r="C6126" s="161" t="inlineStr">
        <is>
          <t>South Asia</t>
        </is>
      </c>
      <c r="D6126" s="161" t="inlineStr">
        <is>
          <t>Lower middle income</t>
        </is>
      </c>
      <c r="E6126" s="161" t="b">
        <v>0</v>
      </c>
      <c r="F6126" s="161" t="inlineStr">
        <is>
          <t>ff_subsidy_implicit_pct_gdp</t>
        </is>
      </c>
      <c r="G6126" s="161" t="n">
        <v>10.44</v>
      </c>
      <c r="H6126" s="161" t="inlineStr">
        <is>
          <t>2024</t>
        </is>
      </c>
      <c r="I6126" s="161" t="inlineStr">
        <is>
          <t>imffossilfuelsubsidiesdata.xlsb</t>
        </is>
      </c>
    </row>
    <row r="6127" ht="13" customHeight="1">
      <c r="A6127" s="161" t="inlineStr">
        <is>
          <t>IND</t>
        </is>
      </c>
      <c r="B6127" s="161" t="inlineStr">
        <is>
          <t>India</t>
        </is>
      </c>
      <c r="C6127" s="161" t="inlineStr">
        <is>
          <t>South Asia</t>
        </is>
      </c>
      <c r="D6127" s="161" t="inlineStr">
        <is>
          <t>Lower middle income</t>
        </is>
      </c>
      <c r="E6127" s="161" t="b">
        <v>0</v>
      </c>
      <c r="F6127" s="161" t="inlineStr">
        <is>
          <t>env_protection_pct_of_expenditure</t>
        </is>
      </c>
      <c r="G6127" s="161" t="n">
        <v>0.064</v>
      </c>
      <c r="H6127" s="161" t="inlineStr">
        <is>
          <t>2022</t>
        </is>
      </c>
      <c r="I6127" s="161" t="inlineStr">
        <is>
          <t>WB_BOOST_WIDEF.csv</t>
        </is>
      </c>
    </row>
    <row r="6128" ht="13" customHeight="1">
      <c r="A6128" s="161" t="inlineStr">
        <is>
          <t>IND</t>
        </is>
      </c>
      <c r="B6128" s="161" t="inlineStr">
        <is>
          <t>India</t>
        </is>
      </c>
      <c r="C6128" s="161" t="inlineStr">
        <is>
          <t>South Asia</t>
        </is>
      </c>
      <c r="D6128" s="161" t="inlineStr">
        <is>
          <t>Lower middle income</t>
        </is>
      </c>
      <c r="E6128" s="161" t="b">
        <v>0</v>
      </c>
      <c r="F6128" s="161" t="inlineStr">
        <is>
          <t>net_fuel_trade_pct_merch</t>
        </is>
      </c>
      <c r="G6128" s="161" t="n">
        <v>-14.448</v>
      </c>
      <c r="H6128" s="161" t="inlineStr">
        <is>
          <t>2024</t>
        </is>
      </c>
      <c r="I6128" s="161" t="inlineStr">
        <is>
          <t>WDI TX.VAL.FUEL.ZS.UN less TM.VAL.FUEL.ZS.UN</t>
        </is>
      </c>
    </row>
    <row r="6129" ht="13" customHeight="1">
      <c r="A6129" s="161" t="inlineStr">
        <is>
          <t>IND</t>
        </is>
      </c>
      <c r="B6129" s="161" t="inlineStr">
        <is>
          <t>India</t>
        </is>
      </c>
      <c r="C6129" s="161" t="inlineStr">
        <is>
          <t>South Asia</t>
        </is>
      </c>
      <c r="D6129" s="161" t="inlineStr">
        <is>
          <t>Lower middle income</t>
        </is>
      </c>
      <c r="E6129" s="161" t="b">
        <v>0</v>
      </c>
      <c r="F6129" s="161" t="inlineStr">
        <is>
          <t>fuel_exports_pct_merch</t>
        </is>
      </c>
      <c r="G6129" s="161" t="n">
        <v>17.094</v>
      </c>
      <c r="H6129" s="161" t="inlineStr">
        <is>
          <t>2024</t>
        </is>
      </c>
      <c r="I6129" s="161" t="inlineStr">
        <is>
          <t>API_TX_VAL_FUEL_ZS_UN_DS2_en_csv_v2_33055.zip</t>
        </is>
      </c>
    </row>
    <row r="6130" ht="13" customHeight="1">
      <c r="A6130" s="161" t="inlineStr">
        <is>
          <t>IND</t>
        </is>
      </c>
      <c r="B6130" s="161" t="inlineStr">
        <is>
          <t>India</t>
        </is>
      </c>
      <c r="C6130" s="161" t="inlineStr">
        <is>
          <t>South Asia</t>
        </is>
      </c>
      <c r="D6130" s="161" t="inlineStr">
        <is>
          <t>Lower middle income</t>
        </is>
      </c>
      <c r="E6130" s="161" t="b">
        <v>0</v>
      </c>
      <c r="F6130" s="161" t="inlineStr">
        <is>
          <t>fuel_imports_pct_merch</t>
        </is>
      </c>
      <c r="G6130" s="161" t="n">
        <v>31.542</v>
      </c>
      <c r="H6130" s="161" t="inlineStr">
        <is>
          <t>2024</t>
        </is>
      </c>
      <c r="I6130" s="161" t="inlineStr">
        <is>
          <t>API_TM_VAL_FUEL_ZS_UN_DS2_en_csv_v2_36140.zip</t>
        </is>
      </c>
    </row>
    <row r="6131" ht="13" customHeight="1">
      <c r="A6131" s="161" t="inlineStr">
        <is>
          <t>IND</t>
        </is>
      </c>
      <c r="B6131" s="161" t="inlineStr">
        <is>
          <t>India</t>
        </is>
      </c>
      <c r="C6131" s="161" t="inlineStr">
        <is>
          <t>South Asia</t>
        </is>
      </c>
      <c r="D6131" s="161" t="inlineStr">
        <is>
          <t>Lower middle income</t>
        </is>
      </c>
      <c r="E6131" s="161" t="b">
        <v>0</v>
      </c>
      <c r="F6131" s="161" t="inlineStr">
        <is>
          <t>energy_import_dep_pct</t>
        </is>
      </c>
      <c r="G6131" s="161" t="n">
        <v>36.087</v>
      </c>
      <c r="H6131" s="161" t="inlineStr">
        <is>
          <t>2023</t>
        </is>
      </c>
      <c r="I6131" s="161" t="inlineStr">
        <is>
          <t>API_EG_IMP_CONS_ZS_DS2_en_csv_v2_160768.zip</t>
        </is>
      </c>
    </row>
    <row r="6132" ht="13" customHeight="1">
      <c r="A6132" s="161" t="inlineStr">
        <is>
          <t>IND</t>
        </is>
      </c>
      <c r="B6132" s="161" t="inlineStr">
        <is>
          <t>India</t>
        </is>
      </c>
      <c r="C6132" s="161" t="inlineStr">
        <is>
          <t>South Asia</t>
        </is>
      </c>
      <c r="D6132" s="161" t="inlineStr">
        <is>
          <t>Lower middle income</t>
        </is>
      </c>
      <c r="E6132" s="161" t="b">
        <v>0</v>
      </c>
      <c r="F6132" s="161" t="inlineStr">
        <is>
          <t>fossil_rents_total_pct_gdp</t>
        </is>
      </c>
      <c r="G6132" s="161" t="n">
        <v>1.683</v>
      </c>
      <c r="H6132" s="161" t="inlineStr">
        <is>
          <t>2021</t>
        </is>
      </c>
      <c r="I6132" s="161" t="inlineStr">
        <is>
          <t>WDI NY.GDP.PETR+NGAS+COAL.RT.ZS</t>
        </is>
      </c>
    </row>
    <row r="6133" ht="13" customHeight="1">
      <c r="A6133" s="161" t="inlineStr">
        <is>
          <t>IND</t>
        </is>
      </c>
      <c r="B6133" s="161" t="inlineStr">
        <is>
          <t>India</t>
        </is>
      </c>
      <c r="C6133" s="161" t="inlineStr">
        <is>
          <t>South Asia</t>
        </is>
      </c>
      <c r="D6133" s="161" t="inlineStr">
        <is>
          <t>Lower middle income</t>
        </is>
      </c>
      <c r="E6133" s="161" t="b">
        <v>0</v>
      </c>
      <c r="F6133" s="161" t="inlineStr">
        <is>
          <t>oil_rents_pct_gdp</t>
        </is>
      </c>
      <c r="G6133" s="161" t="n">
        <v>0.326</v>
      </c>
      <c r="H6133" s="161" t="inlineStr">
        <is>
          <t>2021</t>
        </is>
      </c>
      <c r="I6133" s="161" t="inlineStr">
        <is>
          <t>API_NY_GDP_PETR_RT_ZS_DS2_en_csv_v2_40227.zip</t>
        </is>
      </c>
    </row>
    <row r="6134" ht="13" customHeight="1">
      <c r="A6134" s="161" t="inlineStr">
        <is>
          <t>IND</t>
        </is>
      </c>
      <c r="B6134" s="161" t="inlineStr">
        <is>
          <t>India</t>
        </is>
      </c>
      <c r="C6134" s="161" t="inlineStr">
        <is>
          <t>South Asia</t>
        </is>
      </c>
      <c r="D6134" s="161" t="inlineStr">
        <is>
          <t>Lower middle income</t>
        </is>
      </c>
      <c r="E6134" s="161" t="b">
        <v>0</v>
      </c>
      <c r="F6134" s="161" t="inlineStr">
        <is>
          <t>gas_rents_pct_gdp</t>
        </is>
      </c>
      <c r="G6134" s="161" t="n">
        <v>0.077</v>
      </c>
      <c r="H6134" s="161" t="inlineStr">
        <is>
          <t>2021</t>
        </is>
      </c>
      <c r="I6134" s="161" t="inlineStr">
        <is>
          <t>API_NY_GDP_NGAS_RT_ZS_DS2_en_csv_v2_35861.zip</t>
        </is>
      </c>
    </row>
    <row r="6135" ht="13" customHeight="1">
      <c r="A6135" s="161" t="inlineStr">
        <is>
          <t>IND</t>
        </is>
      </c>
      <c r="B6135" s="161" t="inlineStr">
        <is>
          <t>India</t>
        </is>
      </c>
      <c r="C6135" s="161" t="inlineStr">
        <is>
          <t>South Asia</t>
        </is>
      </c>
      <c r="D6135" s="161" t="inlineStr">
        <is>
          <t>Lower middle income</t>
        </is>
      </c>
      <c r="E6135" s="161" t="b">
        <v>0</v>
      </c>
      <c r="F6135" s="161" t="inlineStr">
        <is>
          <t>coal_rents_pct_gdp</t>
        </is>
      </c>
      <c r="G6135" s="161" t="n">
        <v>1.28</v>
      </c>
      <c r="H6135" s="161" t="inlineStr">
        <is>
          <t>2021</t>
        </is>
      </c>
      <c r="I6135" s="161" t="inlineStr">
        <is>
          <t>API_NY_GDP_COAL_RT_ZS_DS2_en_csv_v2_35370.zip</t>
        </is>
      </c>
    </row>
    <row r="6136" ht="13" customHeight="1">
      <c r="A6136" s="161" t="inlineStr">
        <is>
          <t>IND</t>
        </is>
      </c>
      <c r="B6136" s="161" t="inlineStr">
        <is>
          <t>India</t>
        </is>
      </c>
      <c r="C6136" s="161" t="inlineStr">
        <is>
          <t>South Asia</t>
        </is>
      </c>
      <c r="D6136" s="161" t="inlineStr">
        <is>
          <t>Lower middle income</t>
        </is>
      </c>
      <c r="E6136" s="161" t="b">
        <v>0</v>
      </c>
      <c r="F6136" s="161" t="inlineStr">
        <is>
          <t>other_fossil_gen_share_pct</t>
        </is>
      </c>
      <c r="G6136" s="161" t="n">
        <v>0.197</v>
      </c>
      <c r="H6136" s="161" t="inlineStr">
        <is>
          <t>2025</t>
        </is>
      </c>
      <c r="I6136" s="161" t="inlineStr">
        <is>
          <t>release_generation_yearly_global.csv</t>
        </is>
      </c>
    </row>
    <row r="6137" ht="13" customHeight="1">
      <c r="A6137" s="161" t="inlineStr">
        <is>
          <t>IND</t>
        </is>
      </c>
      <c r="B6137" s="161" t="inlineStr">
        <is>
          <t>India</t>
        </is>
      </c>
      <c r="C6137" s="161" t="inlineStr">
        <is>
          <t>South Asia</t>
        </is>
      </c>
      <c r="D6137" s="161" t="inlineStr">
        <is>
          <t>Lower middle income</t>
        </is>
      </c>
      <c r="E6137" s="161" t="b">
        <v>0</v>
      </c>
      <c r="F6137" s="161" t="inlineStr">
        <is>
          <t>renewable_share_electricity_pct</t>
        </is>
      </c>
      <c r="G6137" s="161" t="n">
        <v>34.5</v>
      </c>
      <c r="H6137" s="161" t="inlineStr">
        <is>
          <t>2024</t>
        </is>
      </c>
      <c r="I6137" s="161" t="inlineStr">
        <is>
          <t>imffossilfuelsubsidiesdata.xlsb</t>
        </is>
      </c>
    </row>
    <row r="6138" ht="13" customHeight="1">
      <c r="A6138" s="161" t="inlineStr">
        <is>
          <t>IND</t>
        </is>
      </c>
      <c r="B6138" s="161" t="inlineStr">
        <is>
          <t>India</t>
        </is>
      </c>
      <c r="C6138" s="161" t="inlineStr">
        <is>
          <t>South Asia</t>
        </is>
      </c>
      <c r="D6138" s="161" t="inlineStr">
        <is>
          <t>Lower middle income</t>
        </is>
      </c>
      <c r="E6138" s="161" t="b">
        <v>0</v>
      </c>
      <c r="F6138" s="161" t="inlineStr">
        <is>
          <t>re_share_change_pp</t>
        </is>
      </c>
      <c r="G6138" s="161" t="n">
        <v>4.259</v>
      </c>
      <c r="H6138" s="161" t="inlineStr">
        <is>
          <t>2025</t>
        </is>
      </c>
      <c r="I6138" s="161" t="inlineStr">
        <is>
          <t>release_generation_yearly_global.csv</t>
        </is>
      </c>
    </row>
    <row r="6139" ht="13" customHeight="1">
      <c r="A6139" s="161" t="inlineStr">
        <is>
          <t>IND</t>
        </is>
      </c>
      <c r="B6139" s="161" t="inlineStr">
        <is>
          <t>India</t>
        </is>
      </c>
      <c r="C6139" s="161" t="inlineStr">
        <is>
          <t>South Asia</t>
        </is>
      </c>
      <c r="D6139" s="161" t="inlineStr">
        <is>
          <t>Lower middle income</t>
        </is>
      </c>
      <c r="E6139" s="161" t="b">
        <v>0</v>
      </c>
      <c r="F6139" s="161" t="inlineStr">
        <is>
          <t>re_capacity_growth_pct</t>
        </is>
      </c>
      <c r="G6139" s="161" t="n">
        <v>21.948</v>
      </c>
      <c r="H6139" s="161" t="inlineStr">
        <is>
          <t>2025</t>
        </is>
      </c>
      <c r="I6139" s="161" t="inlineStr">
        <is>
          <t>release_generation_yearly_global.csv</t>
        </is>
      </c>
    </row>
    <row r="6140" ht="13" customHeight="1">
      <c r="A6140" s="161" t="inlineStr">
        <is>
          <t>IND</t>
        </is>
      </c>
      <c r="B6140" s="161" t="inlineStr">
        <is>
          <t>India</t>
        </is>
      </c>
      <c r="C6140" s="161" t="inlineStr">
        <is>
          <t>South Asia</t>
        </is>
      </c>
      <c r="D6140" s="161" t="inlineStr">
        <is>
          <t>Lower middle income</t>
        </is>
      </c>
      <c r="E6140" s="161" t="b">
        <v>0</v>
      </c>
      <c r="F6140" s="161" t="inlineStr">
        <is>
          <t>inn_total_inv_2030_pct_gdp</t>
        </is>
      </c>
      <c r="G6140" s="161" t="n">
        <v>5.26795717696363</v>
      </c>
      <c r="H6140" s="161" t="inlineStr">
        <is>
          <t>2030</t>
        </is>
      </c>
      <c r="I6140" s="161" t="inlineStr">
        <is>
          <t>Mitigation_Investment_Needs_v1.1.xlsx (InvestmentNeeds v1.1, model output)</t>
        </is>
      </c>
    </row>
    <row r="6141" ht="13" customHeight="1">
      <c r="A6141" s="161" t="inlineStr">
        <is>
          <t>IND</t>
        </is>
      </c>
      <c r="B6141" s="161" t="inlineStr">
        <is>
          <t>India</t>
        </is>
      </c>
      <c r="C6141" s="161" t="inlineStr">
        <is>
          <t>South Asia</t>
        </is>
      </c>
      <c r="D6141" s="161" t="inlineStr">
        <is>
          <t>Lower middle income</t>
        </is>
      </c>
      <c r="E6141" s="161" t="b">
        <v>0</v>
      </c>
      <c r="F6141" s="161" t="inlineStr">
        <is>
          <t>inn_incr_inv_2030_pct_gdp</t>
        </is>
      </c>
      <c r="G6141" s="161" t="n">
        <v>1.26430972247127</v>
      </c>
      <c r="H6141" s="161" t="inlineStr">
        <is>
          <t>2030</t>
        </is>
      </c>
      <c r="I6141" s="161" t="inlineStr">
        <is>
          <t>Mitigation_Investment_Needs_v1.1.xlsx (InvestmentNeeds v1.1, model output)</t>
        </is>
      </c>
    </row>
    <row r="6142" ht="13" customHeight="1">
      <c r="A6142" s="161" t="inlineStr">
        <is>
          <t>IND</t>
        </is>
      </c>
      <c r="B6142" s="161" t="inlineStr">
        <is>
          <t>India</t>
        </is>
      </c>
      <c r="C6142" s="161" t="inlineStr">
        <is>
          <t>South Asia</t>
        </is>
      </c>
      <c r="D6142" s="161" t="inlineStr">
        <is>
          <t>Lower middle income</t>
        </is>
      </c>
      <c r="E6142" s="161" t="b">
        <v>0</v>
      </c>
      <c r="F6142" s="161" t="inlineStr">
        <is>
          <t>inn_incr_inv_gen_2030_pct_gdp</t>
        </is>
      </c>
      <c r="G6142" s="161" t="n">
        <v>0.3897268665129266</v>
      </c>
      <c r="H6142" s="161" t="inlineStr">
        <is>
          <t>2030</t>
        </is>
      </c>
      <c r="I6142" s="161" t="inlineStr">
        <is>
          <t>Mitigation_Investment_Needs_v1.1.xlsx (InvestmentNeeds v1.1, model output)</t>
        </is>
      </c>
    </row>
    <row r="6143" ht="13" customHeight="1">
      <c r="A6143" s="161" t="inlineStr">
        <is>
          <t>IND</t>
        </is>
      </c>
      <c r="B6143" s="161" t="inlineStr">
        <is>
          <t>India</t>
        </is>
      </c>
      <c r="C6143" s="161" t="inlineStr">
        <is>
          <t>South Asia</t>
        </is>
      </c>
      <c r="D6143" s="161" t="inlineStr">
        <is>
          <t>Lower middle income</t>
        </is>
      </c>
      <c r="E6143" s="161" t="b">
        <v>0</v>
      </c>
      <c r="F6143" s="161" t="inlineStr">
        <is>
          <t>inn_incr_inv_grid_2030_pct_gdp</t>
        </is>
      </c>
      <c r="G6143" s="161" t="n">
        <v>0.2672412798945777</v>
      </c>
      <c r="H6143" s="161" t="inlineStr">
        <is>
          <t>2030</t>
        </is>
      </c>
      <c r="I6143" s="161" t="inlineStr">
        <is>
          <t>Mitigation_Investment_Needs_v1.1.xlsx (InvestmentNeeds v1.1, model output)</t>
        </is>
      </c>
    </row>
    <row r="6144" ht="13" customHeight="1">
      <c r="A6144" s="161" t="inlineStr">
        <is>
          <t>IND</t>
        </is>
      </c>
      <c r="B6144" s="161" t="inlineStr">
        <is>
          <t>India</t>
        </is>
      </c>
      <c r="C6144" s="161" t="inlineStr">
        <is>
          <t>South Asia</t>
        </is>
      </c>
      <c r="D6144" s="161" t="inlineStr">
        <is>
          <t>Lower middle income</t>
        </is>
      </c>
      <c r="E6144" s="161" t="b">
        <v>0</v>
      </c>
      <c r="F6144" s="161" t="inlineStr">
        <is>
          <t>inn_incr_inv_trn_2030_pct_gdp</t>
        </is>
      </c>
      <c r="G6144" s="161" t="n">
        <v>0.1447534941986303</v>
      </c>
      <c r="H6144" s="161" t="inlineStr">
        <is>
          <t>2030</t>
        </is>
      </c>
      <c r="I6144" s="161" t="inlineStr">
        <is>
          <t>Mitigation_Investment_Needs_v1.1.xlsx (InvestmentNeeds v1.1, model output)</t>
        </is>
      </c>
    </row>
    <row r="6145" ht="13" customHeight="1">
      <c r="A6145" s="161" t="inlineStr">
        <is>
          <t>IND</t>
        </is>
      </c>
      <c r="B6145" s="161" t="inlineStr">
        <is>
          <t>India</t>
        </is>
      </c>
      <c r="C6145" s="161" t="inlineStr">
        <is>
          <t>South Asia</t>
        </is>
      </c>
      <c r="D6145" s="161" t="inlineStr">
        <is>
          <t>Lower middle income</t>
        </is>
      </c>
      <c r="E6145" s="161" t="b">
        <v>0</v>
      </c>
      <c r="F6145" s="161" t="inlineStr">
        <is>
          <t>inn_incr_inv_bld_2030_pct_gdp</t>
        </is>
      </c>
      <c r="G6145" s="161" t="n">
        <v>0.111979566598978</v>
      </c>
      <c r="H6145" s="161" t="inlineStr">
        <is>
          <t>2030</t>
        </is>
      </c>
      <c r="I6145" s="161" t="inlineStr">
        <is>
          <t>Mitigation_Investment_Needs_v1.1.xlsx (InvestmentNeeds v1.1, model output)</t>
        </is>
      </c>
    </row>
    <row r="6146" ht="13" customHeight="1">
      <c r="A6146" s="161" t="inlineStr">
        <is>
          <t>IND</t>
        </is>
      </c>
      <c r="B6146" s="161" t="inlineStr">
        <is>
          <t>India</t>
        </is>
      </c>
      <c r="C6146" s="161" t="inlineStr">
        <is>
          <t>South Asia</t>
        </is>
      </c>
      <c r="D6146" s="161" t="inlineStr">
        <is>
          <t>Lower middle income</t>
        </is>
      </c>
      <c r="E6146" s="161" t="b">
        <v>0</v>
      </c>
      <c r="F6146" s="161" t="inlineStr">
        <is>
          <t>inn_incr_inv_ind_2030_pct_gdp</t>
        </is>
      </c>
      <c r="G6146" s="161" t="n">
        <v>0.07311268195872379</v>
      </c>
      <c r="H6146" s="161" t="inlineStr">
        <is>
          <t>2030</t>
        </is>
      </c>
      <c r="I6146" s="161" t="inlineStr">
        <is>
          <t>Mitigation_Investment_Needs_v1.1.xlsx (InvestmentNeeds v1.1, model output)</t>
        </is>
      </c>
    </row>
    <row r="6147" ht="13" customHeight="1">
      <c r="A6147" s="161" t="inlineStr">
        <is>
          <t>IND</t>
        </is>
      </c>
      <c r="B6147" s="161" t="inlineStr">
        <is>
          <t>India</t>
        </is>
      </c>
      <c r="C6147" s="161" t="inlineStr">
        <is>
          <t>South Asia</t>
        </is>
      </c>
      <c r="D6147" s="161" t="inlineStr">
        <is>
          <t>Lower middle income</t>
        </is>
      </c>
      <c r="E6147" s="161" t="b">
        <v>0</v>
      </c>
      <c r="F6147" s="161" t="inlineStr">
        <is>
          <t>inn_incr_inv_fuel_2030_pct_gdp</t>
        </is>
      </c>
      <c r="G6147" s="161" t="n">
        <v>0.08600557180789439</v>
      </c>
      <c r="H6147" s="161" t="inlineStr">
        <is>
          <t>2030</t>
        </is>
      </c>
      <c r="I6147" s="161" t="inlineStr">
        <is>
          <t>Mitigation_Investment_Needs_v1.1.xlsx (InvestmentNeeds v1.1, model output)</t>
        </is>
      </c>
    </row>
    <row r="6148" ht="13" customHeight="1">
      <c r="A6148" s="161" t="inlineStr">
        <is>
          <t>IND</t>
        </is>
      </c>
      <c r="B6148" s="161" t="inlineStr">
        <is>
          <t>India</t>
        </is>
      </c>
      <c r="C6148" s="161" t="inlineStr">
        <is>
          <t>South Asia</t>
        </is>
      </c>
      <c r="D6148" s="161" t="inlineStr">
        <is>
          <t>Lower middle income</t>
        </is>
      </c>
      <c r="E6148" s="161" t="b">
        <v>0</v>
      </c>
      <c r="F6148" s="161" t="inlineStr">
        <is>
          <t>inn_incr_inv_afolu_2030_pct_gdp</t>
        </is>
      </c>
      <c r="G6148" s="161" t="n">
        <v>0.19149026149954</v>
      </c>
      <c r="H6148" s="161" t="inlineStr">
        <is>
          <t>2030</t>
        </is>
      </c>
      <c r="I6148" s="161" t="inlineStr">
        <is>
          <t>Mitigation_Investment_Needs_v1.1.xlsx (InvestmentNeeds v1.1, model output)</t>
        </is>
      </c>
    </row>
    <row r="6149" ht="13" customHeight="1">
      <c r="A6149" s="161" t="inlineStr">
        <is>
          <t>IND</t>
        </is>
      </c>
      <c r="B6149" s="161" t="inlineStr">
        <is>
          <t>India</t>
        </is>
      </c>
      <c r="C6149" s="161" t="inlineStr">
        <is>
          <t>South Asia</t>
        </is>
      </c>
      <c r="D6149" s="161" t="inlineStr">
        <is>
          <t>Lower middle income</t>
        </is>
      </c>
      <c r="E6149" s="161" t="b">
        <v>0</v>
      </c>
      <c r="F6149" s="161" t="inlineStr">
        <is>
          <t>inn_incr_cost_a_2030_pct_gdp</t>
        </is>
      </c>
      <c r="G6149" s="161" t="n">
        <v>0.0924901209362655</v>
      </c>
      <c r="H6149" s="161" t="inlineStr">
        <is>
          <t>2030</t>
        </is>
      </c>
      <c r="I6149" s="161" t="inlineStr">
        <is>
          <t>Mitigation_Investment_Needs_v1.1.xlsx (InvestmentNeeds v1.1, model output)</t>
        </is>
      </c>
    </row>
    <row r="6150" ht="13" customHeight="1">
      <c r="A6150" s="161" t="inlineStr">
        <is>
          <t>IND</t>
        </is>
      </c>
      <c r="B6150" s="161" t="inlineStr">
        <is>
          <t>India</t>
        </is>
      </c>
      <c r="C6150" s="161" t="inlineStr">
        <is>
          <t>South Asia</t>
        </is>
      </c>
      <c r="D6150" s="161" t="inlineStr">
        <is>
          <t>Lower middle income</t>
        </is>
      </c>
      <c r="E6150" s="161" t="b">
        <v>0</v>
      </c>
      <c r="F6150" s="161" t="inlineStr">
        <is>
          <t>inn_incr_cost_b_2030_pct_gdp</t>
        </is>
      </c>
      <c r="G6150" s="161" t="n">
        <v>0.0569490822612182</v>
      </c>
      <c r="H6150" s="161" t="inlineStr">
        <is>
          <t>2030</t>
        </is>
      </c>
      <c r="I6150" s="161" t="inlineStr">
        <is>
          <t>Mitigation_Investment_Needs_v1.1.xlsx (InvestmentNeeds v1.1, model output)</t>
        </is>
      </c>
    </row>
    <row r="6151" ht="13" customHeight="1">
      <c r="A6151" s="161" t="inlineStr">
        <is>
          <t>IND</t>
        </is>
      </c>
      <c r="B6151" s="161" t="inlineStr">
        <is>
          <t>India</t>
        </is>
      </c>
      <c r="C6151" s="161" t="inlineStr">
        <is>
          <t>South Asia</t>
        </is>
      </c>
      <c r="D6151" s="161" t="inlineStr">
        <is>
          <t>Lower middle income</t>
        </is>
      </c>
      <c r="E6151" s="161" t="b">
        <v>0</v>
      </c>
      <c r="F6151" s="161" t="inlineStr">
        <is>
          <t>inn_incr_cost_c_2030_pct_gdp</t>
        </is>
      </c>
      <c r="G6151" s="161" t="n">
        <v>-0.013318601700979</v>
      </c>
      <c r="H6151" s="161" t="inlineStr">
        <is>
          <t>2030</t>
        </is>
      </c>
      <c r="I6151" s="161" t="inlineStr">
        <is>
          <t>Mitigation_Investment_Needs_v1.1.xlsx (InvestmentNeeds v1.1, model output)</t>
        </is>
      </c>
    </row>
    <row r="6152" ht="13" customHeight="1">
      <c r="A6152" s="161" t="inlineStr">
        <is>
          <t>IND</t>
        </is>
      </c>
      <c r="B6152" s="161" t="inlineStr">
        <is>
          <t>India</t>
        </is>
      </c>
      <c r="C6152" s="161" t="inlineStr">
        <is>
          <t>South Asia</t>
        </is>
      </c>
      <c r="D6152" s="161" t="inlineStr">
        <is>
          <t>Lower middle income</t>
        </is>
      </c>
      <c r="E6152" s="161" t="b">
        <v>0</v>
      </c>
      <c r="F6152" s="161" t="inlineStr">
        <is>
          <t>inn_cost_per_t_b_2030_usd</t>
        </is>
      </c>
      <c r="G6152" s="161" t="n">
        <v>54.081874114435</v>
      </c>
      <c r="H6152" s="161" t="inlineStr">
        <is>
          <t>2030</t>
        </is>
      </c>
      <c r="I6152" s="161" t="inlineStr">
        <is>
          <t>Mitigation_Investment_Needs_v1.1.xlsx (InvestmentNeeds v1.1, model output)</t>
        </is>
      </c>
    </row>
    <row r="6153" ht="13" customHeight="1">
      <c r="A6153" s="161" t="inlineStr">
        <is>
          <t>IND</t>
        </is>
      </c>
      <c r="B6153" s="161" t="inlineStr">
        <is>
          <t>India</t>
        </is>
      </c>
      <c r="C6153" s="161" t="inlineStr">
        <is>
          <t>South Asia</t>
        </is>
      </c>
      <c r="D6153" s="161" t="inlineStr">
        <is>
          <t>Lower middle income</t>
        </is>
      </c>
      <c r="E6153" s="161" t="b">
        <v>0</v>
      </c>
      <c r="F6153" s="161" t="inlineStr">
        <is>
          <t>inn_coc_penalty_2030_pct_gdp</t>
        </is>
      </c>
      <c r="G6153" s="161" t="n">
        <v>0.1480876611460305</v>
      </c>
      <c r="H6153" s="161" t="inlineStr">
        <is>
          <t>2030</t>
        </is>
      </c>
      <c r="I6153" s="161" t="inlineStr">
        <is>
          <t>Mitigation_Investment_Needs_v1.1.xlsx (InvestmentNeeds v1.1, model output)</t>
        </is>
      </c>
    </row>
    <row r="6154" ht="13" customHeight="1">
      <c r="A6154" s="161" t="inlineStr">
        <is>
          <t>IND</t>
        </is>
      </c>
      <c r="B6154" s="161" t="inlineStr">
        <is>
          <t>India</t>
        </is>
      </c>
      <c r="C6154" s="161" t="inlineStr">
        <is>
          <t>South Asia</t>
        </is>
      </c>
      <c r="D6154" s="161" t="inlineStr">
        <is>
          <t>Lower middle income</t>
        </is>
      </c>
      <c r="E6154" s="161" t="b">
        <v>0</v>
      </c>
      <c r="F6154" s="161" t="inlineStr">
        <is>
          <t>inn_pima_adj_inv_2030_pct_gdp</t>
        </is>
      </c>
      <c r="G6154" s="161" t="n">
        <v>6.047326183966479</v>
      </c>
      <c r="H6154" s="161" t="inlineStr">
        <is>
          <t>2030</t>
        </is>
      </c>
      <c r="I6154" s="161" t="inlineStr">
        <is>
          <t>Mitigation_Investment_Needs_v1.1.xlsx (InvestmentNeeds v1.1, model output)</t>
        </is>
      </c>
    </row>
    <row r="6155" ht="13" customHeight="1">
      <c r="A6155" s="161" t="inlineStr">
        <is>
          <t>IND</t>
        </is>
      </c>
      <c r="B6155" s="161" t="inlineStr">
        <is>
          <t>India</t>
        </is>
      </c>
      <c r="C6155" s="161" t="inlineStr">
        <is>
          <t>South Asia</t>
        </is>
      </c>
      <c r="D6155" s="161" t="inlineStr">
        <is>
          <t>Lower middle income</t>
        </is>
      </c>
      <c r="E6155" s="161" t="b">
        <v>0</v>
      </c>
      <c r="F6155" s="161" t="inlineStr">
        <is>
          <t>nmim_nz_inv_2030_pct_gdp</t>
        </is>
      </c>
      <c r="G6155" s="161" t="n">
        <v>4.137995982495419</v>
      </c>
      <c r="H6155" s="161" t="inlineStr">
        <is>
          <t>2030</t>
        </is>
      </c>
      <c r="I6155" s="161" t="inlineStr">
        <is>
          <t>nmim_summary_v0_2.csv (InvestmentNeeds NMIM v0.2, model output)</t>
        </is>
      </c>
    </row>
    <row r="6156" ht="13" customHeight="1">
      <c r="A6156" s="161" t="inlineStr">
        <is>
          <t>IND</t>
        </is>
      </c>
      <c r="B6156" s="161" t="inlineStr">
        <is>
          <t>India</t>
        </is>
      </c>
      <c r="C6156" s="161" t="inlineStr">
        <is>
          <t>South Asia</t>
        </is>
      </c>
      <c r="D6156" s="161" t="inlineStr">
        <is>
          <t>Lower middle income</t>
        </is>
      </c>
      <c r="E6156" s="161" t="b">
        <v>0</v>
      </c>
      <c r="F6156" s="161" t="inlineStr">
        <is>
          <t>nmim_typ1_2030_pct_gdp</t>
        </is>
      </c>
      <c r="G6156" s="161" t="n">
        <v>0.5637178392414518</v>
      </c>
      <c r="H6156" s="161" t="inlineStr">
        <is>
          <t>2030</t>
        </is>
      </c>
      <c r="I6156" s="161" t="inlineStr">
        <is>
          <t>nmim_summary_v0_2.csv (InvestmentNeeds NMIM v0.2, model output)</t>
        </is>
      </c>
    </row>
    <row r="6157" ht="13" customHeight="1">
      <c r="A6157" s="161" t="inlineStr">
        <is>
          <t>IND</t>
        </is>
      </c>
      <c r="B6157" s="161" t="inlineStr">
        <is>
          <t>India</t>
        </is>
      </c>
      <c r="C6157" s="161" t="inlineStr">
        <is>
          <t>South Asia</t>
        </is>
      </c>
      <c r="D6157" s="161" t="inlineStr">
        <is>
          <t>Lower middle income</t>
        </is>
      </c>
      <c r="E6157" s="161" t="b">
        <v>0</v>
      </c>
      <c r="F6157" s="161" t="inlineStr">
        <is>
          <t>nmim_typ2_2030_pct_gdp</t>
        </is>
      </c>
      <c r="G6157" s="161" t="n">
        <v>0.6358085859079964</v>
      </c>
      <c r="H6157" s="161" t="inlineStr">
        <is>
          <t>2030</t>
        </is>
      </c>
      <c r="I6157" s="161" t="inlineStr">
        <is>
          <t>nmim_summary_v0_2.csv (InvestmentNeeds NMIM v0.2, model output)</t>
        </is>
      </c>
    </row>
    <row r="6158" ht="13" customHeight="1">
      <c r="A6158" s="161" t="inlineStr">
        <is>
          <t>IND</t>
        </is>
      </c>
      <c r="B6158" s="161" t="inlineStr">
        <is>
          <t>India</t>
        </is>
      </c>
      <c r="C6158" s="161" t="inlineStr">
        <is>
          <t>South Asia</t>
        </is>
      </c>
      <c r="D6158" s="161" t="inlineStr">
        <is>
          <t>Lower middle income</t>
        </is>
      </c>
      <c r="E6158" s="161" t="b">
        <v>0</v>
      </c>
      <c r="F6158" s="161" t="inlineStr">
        <is>
          <t>nmim_typ3_2030_pct_gdp</t>
        </is>
      </c>
      <c r="G6158" s="161" t="n">
        <v>0.8187990262149138</v>
      </c>
      <c r="H6158" s="161" t="inlineStr">
        <is>
          <t>2030</t>
        </is>
      </c>
      <c r="I6158" s="161" t="inlineStr">
        <is>
          <t>nmim_summary_v0_2.csv (InvestmentNeeds NMIM v0.2, model output)</t>
        </is>
      </c>
    </row>
    <row r="6159" ht="13" customHeight="1">
      <c r="A6159" s="161" t="inlineStr">
        <is>
          <t>IND</t>
        </is>
      </c>
      <c r="B6159" s="161" t="inlineStr">
        <is>
          <t>India</t>
        </is>
      </c>
      <c r="C6159" s="161" t="inlineStr">
        <is>
          <t>South Asia</t>
        </is>
      </c>
      <c r="D6159" s="161" t="inlineStr">
        <is>
          <t>Lower middle income</t>
        </is>
      </c>
      <c r="E6159" s="161" t="b">
        <v>0</v>
      </c>
      <c r="F6159" s="161" t="inlineStr">
        <is>
          <t>nmim_typ4_2030_pct_gdp</t>
        </is>
      </c>
      <c r="G6159" s="161" t="n">
        <v>1.159549818710305</v>
      </c>
      <c r="H6159" s="161" t="inlineStr">
        <is>
          <t>2030</t>
        </is>
      </c>
      <c r="I6159" s="161" t="inlineStr">
        <is>
          <t>nmim_summary_v0_2.csv (InvestmentNeeds NMIM v0.2, model output)</t>
        </is>
      </c>
    </row>
    <row r="6160" ht="13" customHeight="1">
      <c r="A6160" s="161" t="inlineStr">
        <is>
          <t>IND</t>
        </is>
      </c>
      <c r="B6160" s="161" t="inlineStr">
        <is>
          <t>India</t>
        </is>
      </c>
      <c r="C6160" s="161" t="inlineStr">
        <is>
          <t>South Asia</t>
        </is>
      </c>
      <c r="D6160" s="161" t="inlineStr">
        <is>
          <t>Lower middle income</t>
        </is>
      </c>
      <c r="E6160" s="161" t="b">
        <v>0</v>
      </c>
      <c r="F6160" s="161" t="inlineStr">
        <is>
          <t>nmim_typ5_2030_pct_gdp</t>
        </is>
      </c>
      <c r="G6160" s="161" t="n">
        <v>0.9601207115029656</v>
      </c>
      <c r="H6160" s="161" t="inlineStr">
        <is>
          <t>2030</t>
        </is>
      </c>
      <c r="I6160" s="161" t="inlineStr">
        <is>
          <t>nmim_summary_v0_2.csv (InvestmentNeeds NMIM v0.2, model output)</t>
        </is>
      </c>
    </row>
    <row r="6161" ht="13" customHeight="1">
      <c r="A6161" s="161" t="inlineStr">
        <is>
          <t>IND</t>
        </is>
      </c>
      <c r="B6161" s="161" t="inlineStr">
        <is>
          <t>India</t>
        </is>
      </c>
      <c r="C6161" s="161" t="inlineStr">
        <is>
          <t>South Asia</t>
        </is>
      </c>
      <c r="D6161" s="161" t="inlineStr">
        <is>
          <t>Lower middle income</t>
        </is>
      </c>
      <c r="E6161" s="161" t="b">
        <v>0</v>
      </c>
      <c r="F6161" s="161" t="inlineStr">
        <is>
          <t>nmim_budget_need_2030_pct_gdp</t>
        </is>
      </c>
      <c r="G6161" s="161" t="n">
        <v>0.9115827847994764</v>
      </c>
      <c r="H6161" s="161" t="inlineStr">
        <is>
          <t>2030</t>
        </is>
      </c>
      <c r="I6161" s="161" t="inlineStr">
        <is>
          <t>nmim_summary_v0_2.csv (InvestmentNeeds NMIM v0.2, model output)</t>
        </is>
      </c>
    </row>
    <row r="6162" ht="13" customHeight="1">
      <c r="A6162" s="161" t="inlineStr">
        <is>
          <t>IND</t>
        </is>
      </c>
      <c r="B6162" s="161" t="inlineStr">
        <is>
          <t>India</t>
        </is>
      </c>
      <c r="C6162" s="161" t="inlineStr">
        <is>
          <t>South Asia</t>
        </is>
      </c>
      <c r="D6162" s="161" t="inlineStr">
        <is>
          <t>Lower middle income</t>
        </is>
      </c>
      <c r="E6162" s="161" t="b">
        <v>0</v>
      </c>
      <c r="F6162" s="161" t="inlineStr">
        <is>
          <t>nmim_private_share_2030_pct</t>
        </is>
      </c>
      <c r="G6162" s="161" t="n">
        <v>62.60529543998417</v>
      </c>
      <c r="H6162" s="161" t="inlineStr">
        <is>
          <t>2030</t>
        </is>
      </c>
      <c r="I6162" s="161" t="inlineStr">
        <is>
          <t>nmim_summary_v0_2.csv (InvestmentNeeds NMIM v0.2, model output)</t>
        </is>
      </c>
    </row>
    <row r="6163" ht="13" customHeight="1">
      <c r="A6163" s="161" t="inlineStr">
        <is>
          <t>IND</t>
        </is>
      </c>
      <c r="B6163" s="161" t="inlineStr">
        <is>
          <t>India</t>
        </is>
      </c>
      <c r="C6163" s="161" t="inlineStr">
        <is>
          <t>South Asia</t>
        </is>
      </c>
      <c r="D6163" s="161" t="inlineStr">
        <is>
          <t>Lower middle income</t>
        </is>
      </c>
      <c r="E6163" s="161" t="b">
        <v>0</v>
      </c>
      <c r="F6163" s="161" t="inlineStr">
        <is>
          <t>nmim_incr_inv_2030_pct_gdp</t>
        </is>
      </c>
      <c r="G6163" s="161" t="n">
        <v>2.66238376309948</v>
      </c>
      <c r="H6163" s="161" t="inlineStr">
        <is>
          <t>2030</t>
        </is>
      </c>
      <c r="I6163" s="161" t="inlineStr">
        <is>
          <t>nmim_summary_v0_2.csv (InvestmentNeeds NMIM v0.2, model output)</t>
        </is>
      </c>
    </row>
    <row r="6164" ht="13" customHeight="1">
      <c r="A6164" s="161" t="inlineStr">
        <is>
          <t>IND</t>
        </is>
      </c>
      <c r="B6164" s="161" t="inlineStr">
        <is>
          <t>India</t>
        </is>
      </c>
      <c r="C6164" s="161" t="inlineStr">
        <is>
          <t>South Asia</t>
        </is>
      </c>
      <c r="D6164" s="161" t="inlineStr">
        <is>
          <t>Lower middle income</t>
        </is>
      </c>
      <c r="E6164" s="161" t="b">
        <v>0</v>
      </c>
      <c r="F6164" s="161" t="inlineStr">
        <is>
          <t>nmim_incr_inv_2050_pct_gdp</t>
        </is>
      </c>
      <c r="G6164" s="161" t="n">
        <v>2.312174293897631</v>
      </c>
      <c r="H6164" s="161" t="inlineStr">
        <is>
          <t>2050</t>
        </is>
      </c>
      <c r="I6164" s="161" t="inlineStr">
        <is>
          <t>nmim_summary_v0_2.csv (InvestmentNeeds NMIM v0.2, model output)</t>
        </is>
      </c>
    </row>
    <row r="6165" ht="13" customHeight="1">
      <c r="A6165" s="161" t="inlineStr">
        <is>
          <t>IND</t>
        </is>
      </c>
      <c r="B6165" s="161" t="inlineStr">
        <is>
          <t>India</t>
        </is>
      </c>
      <c r="C6165" s="161" t="inlineStr">
        <is>
          <t>South Asia</t>
        </is>
      </c>
      <c r="D6165" s="161" t="inlineStr">
        <is>
          <t>Lower middle income</t>
        </is>
      </c>
      <c r="E6165" s="161" t="b">
        <v>0</v>
      </c>
      <c r="F6165" s="161" t="inlineStr">
        <is>
          <t>nmim_pv_incr_cost_b_pct_gdp</t>
        </is>
      </c>
      <c r="G6165" s="161" t="n">
        <v>10.23031062545576</v>
      </c>
      <c r="H6165" s="161" t="inlineStr">
        <is>
          <t>2025-2050</t>
        </is>
      </c>
      <c r="I6165" s="161" t="inlineStr">
        <is>
          <t>nmim_summary_v0_2.csv (InvestmentNeeds NMIM v0.2, model output)</t>
        </is>
      </c>
    </row>
    <row r="6166" ht="13" customHeight="1">
      <c r="A6166" s="161" t="inlineStr">
        <is>
          <t>IND</t>
        </is>
      </c>
      <c r="B6166" s="161" t="inlineStr">
        <is>
          <t>India</t>
        </is>
      </c>
      <c r="C6166" s="161" t="inlineStr">
        <is>
          <t>South Asia</t>
        </is>
      </c>
      <c r="D6166" s="161" t="inlineStr">
        <is>
          <t>Lower middle income</t>
        </is>
      </c>
      <c r="E6166" s="161" t="b">
        <v>0</v>
      </c>
      <c r="F6166" s="161" t="inlineStr">
        <is>
          <t>price_diesel_usd_litre</t>
        </is>
      </c>
      <c r="G6166" s="161" t="n">
        <v>0.976</v>
      </c>
      <c r="H6166" s="161" t="inlineStr">
        <is>
          <t>2024</t>
        </is>
      </c>
      <c r="I6166" s="161" t="inlineStr">
        <is>
          <t>imffossilfuelsubsidiesdata.xlsb</t>
        </is>
      </c>
    </row>
    <row r="6167" ht="13" customHeight="1">
      <c r="A6167" s="161" t="inlineStr">
        <is>
          <t>IND</t>
        </is>
      </c>
      <c r="B6167" s="161" t="inlineStr">
        <is>
          <t>India</t>
        </is>
      </c>
      <c r="C6167" s="161" t="inlineStr">
        <is>
          <t>South Asia</t>
        </is>
      </c>
      <c r="D6167" s="161" t="inlineStr">
        <is>
          <t>Lower middle income</t>
        </is>
      </c>
      <c r="E6167" s="161" t="b">
        <v>0</v>
      </c>
      <c r="F6167" s="161" t="inlineStr">
        <is>
          <t>price_gasoline_usd_litre</t>
        </is>
      </c>
      <c r="G6167" s="161" t="n">
        <v>1.217</v>
      </c>
      <c r="H6167" s="161" t="inlineStr">
        <is>
          <t>2024</t>
        </is>
      </c>
      <c r="I6167" s="161" t="inlineStr">
        <is>
          <t>imffossilfuelsubsidiesdata.xlsb</t>
        </is>
      </c>
    </row>
    <row r="6168" ht="13" customHeight="1">
      <c r="A6168" s="161" t="inlineStr">
        <is>
          <t>IND</t>
        </is>
      </c>
      <c r="B6168" s="161" t="inlineStr">
        <is>
          <t>India</t>
        </is>
      </c>
      <c r="C6168" s="161" t="inlineStr">
        <is>
          <t>South Asia</t>
        </is>
      </c>
      <c r="D6168" s="161" t="inlineStr">
        <is>
          <t>Lower middle income</t>
        </is>
      </c>
      <c r="E6168" s="161" t="b">
        <v>0</v>
      </c>
      <c r="F6168" s="161" t="inlineStr">
        <is>
          <t>price_electricity_residential_usd_kwh</t>
        </is>
      </c>
      <c r="G6168" s="161" t="n">
        <v>0.08400000000000001</v>
      </c>
      <c r="H6168" s="161" t="inlineStr">
        <is>
          <t>2024</t>
        </is>
      </c>
      <c r="I6168" s="161" t="inlineStr">
        <is>
          <t>imffossilfuelsubsidiesdata.xlsb</t>
        </is>
      </c>
    </row>
    <row r="6169" ht="13" customHeight="1">
      <c r="A6169" s="161" t="inlineStr">
        <is>
          <t>IND</t>
        </is>
      </c>
      <c r="B6169" s="161" t="inlineStr">
        <is>
          <t>India</t>
        </is>
      </c>
      <c r="C6169" s="161" t="inlineStr">
        <is>
          <t>South Asia</t>
        </is>
      </c>
      <c r="D6169" s="161" t="inlineStr">
        <is>
          <t>Lower middle income</t>
        </is>
      </c>
      <c r="E6169" s="161" t="b">
        <v>0</v>
      </c>
      <c r="F6169" s="161" t="inlineStr">
        <is>
          <t>price_electricity_industry_usd_kwh</t>
        </is>
      </c>
      <c r="G6169" s="161" t="n">
        <v>0.11</v>
      </c>
      <c r="H6169" s="161" t="inlineStr">
        <is>
          <t>2024</t>
        </is>
      </c>
      <c r="I6169" s="161" t="inlineStr">
        <is>
          <t>imffossilfuelsubsidiesdata.xlsb</t>
        </is>
      </c>
    </row>
    <row r="6170" ht="13" customHeight="1">
      <c r="A6170" s="161" t="inlineStr">
        <is>
          <t>IND</t>
        </is>
      </c>
      <c r="B6170" s="161" t="inlineStr">
        <is>
          <t>India</t>
        </is>
      </c>
      <c r="C6170" s="161" t="inlineStr">
        <is>
          <t>South Asia</t>
        </is>
      </c>
      <c r="D6170" s="161" t="inlineStr">
        <is>
          <t>Lower middle income</t>
        </is>
      </c>
      <c r="E6170" s="161" t="b">
        <v>0</v>
      </c>
      <c r="F6170" s="161" t="inlineStr">
        <is>
          <t>price_gas_residential_usd_gj</t>
        </is>
      </c>
      <c r="G6170" s="161" t="n">
        <v>8.038</v>
      </c>
      <c r="H6170" s="161" t="inlineStr">
        <is>
          <t>2024</t>
        </is>
      </c>
      <c r="I6170" s="161" t="inlineStr">
        <is>
          <t>imffossilfuelsubsidiesdata.xlsb</t>
        </is>
      </c>
    </row>
    <row r="6171" ht="13" customHeight="1">
      <c r="A6171" s="161" t="inlineStr">
        <is>
          <t>IND</t>
        </is>
      </c>
      <c r="B6171" s="161" t="inlineStr">
        <is>
          <t>India</t>
        </is>
      </c>
      <c r="C6171" s="161" t="inlineStr">
        <is>
          <t>South Asia</t>
        </is>
      </c>
      <c r="D6171" s="161" t="inlineStr">
        <is>
          <t>Lower middle income</t>
        </is>
      </c>
      <c r="E6171" s="161" t="b">
        <v>0</v>
      </c>
      <c r="F6171" s="161" t="inlineStr">
        <is>
          <t>price_gas_industry_usd_gj</t>
        </is>
      </c>
      <c r="G6171" s="161" t="n">
        <v>7.62</v>
      </c>
      <c r="H6171" s="161" t="inlineStr">
        <is>
          <t>2024</t>
        </is>
      </c>
      <c r="I6171" s="161" t="inlineStr">
        <is>
          <t>imffossilfuelsubsidiesdata.xlsb</t>
        </is>
      </c>
    </row>
    <row r="6172" ht="13" customHeight="1">
      <c r="A6172" s="161" t="inlineStr">
        <is>
          <t>IND</t>
        </is>
      </c>
      <c r="B6172" s="161" t="inlineStr">
        <is>
          <t>India</t>
        </is>
      </c>
      <c r="C6172" s="161" t="inlineStr">
        <is>
          <t>South Asia</t>
        </is>
      </c>
      <c r="D6172" s="161" t="inlineStr">
        <is>
          <t>Lower middle income</t>
        </is>
      </c>
      <c r="E6172" s="161" t="b">
        <v>0</v>
      </c>
      <c r="F6172" s="161" t="inlineStr">
        <is>
          <t>price_gas_power_usd_gj</t>
        </is>
      </c>
      <c r="G6172" s="161" t="n">
        <v>7.62</v>
      </c>
      <c r="H6172" s="161" t="inlineStr">
        <is>
          <t>2024</t>
        </is>
      </c>
      <c r="I6172" s="161" t="inlineStr">
        <is>
          <t>imffossilfuelsubsidiesdata.xlsb</t>
        </is>
      </c>
    </row>
    <row r="6173" ht="13" customHeight="1">
      <c r="A6173" s="161" t="inlineStr">
        <is>
          <t>IND</t>
        </is>
      </c>
      <c r="B6173" s="161" t="inlineStr">
        <is>
          <t>India</t>
        </is>
      </c>
      <c r="C6173" s="161" t="inlineStr">
        <is>
          <t>South Asia</t>
        </is>
      </c>
      <c r="D6173" s="161" t="inlineStr">
        <is>
          <t>Lower middle income</t>
        </is>
      </c>
      <c r="E6173" s="161" t="b">
        <v>0</v>
      </c>
      <c r="F6173" s="161" t="inlineStr">
        <is>
          <t>price_coal_residential_usd_gj</t>
        </is>
      </c>
      <c r="G6173" s="161" t="n">
        <v>8.451000000000001</v>
      </c>
      <c r="H6173" s="161" t="inlineStr">
        <is>
          <t>2024</t>
        </is>
      </c>
      <c r="I6173" s="161" t="inlineStr">
        <is>
          <t>imffossilfuelsubsidiesdata.xlsb</t>
        </is>
      </c>
    </row>
    <row r="6174" ht="13" customHeight="1">
      <c r="A6174" s="161" t="inlineStr">
        <is>
          <t>IND</t>
        </is>
      </c>
      <c r="B6174" s="161" t="inlineStr">
        <is>
          <t>India</t>
        </is>
      </c>
      <c r="C6174" s="161" t="inlineStr">
        <is>
          <t>South Asia</t>
        </is>
      </c>
      <c r="D6174" s="161" t="inlineStr">
        <is>
          <t>Lower middle income</t>
        </is>
      </c>
      <c r="E6174" s="161" t="b">
        <v>0</v>
      </c>
      <c r="F6174" s="161" t="inlineStr">
        <is>
          <t>price_coal_industry_usd_gj</t>
        </is>
      </c>
      <c r="G6174" s="161" t="n">
        <v>4.727</v>
      </c>
      <c r="H6174" s="161" t="inlineStr">
        <is>
          <t>2024</t>
        </is>
      </c>
      <c r="I6174" s="161" t="inlineStr">
        <is>
          <t>imffossilfuelsubsidiesdata.xlsb</t>
        </is>
      </c>
    </row>
    <row r="6175" ht="13" customHeight="1">
      <c r="A6175" s="161" t="inlineStr">
        <is>
          <t>IND</t>
        </is>
      </c>
      <c r="B6175" s="161" t="inlineStr">
        <is>
          <t>India</t>
        </is>
      </c>
      <c r="C6175" s="161" t="inlineStr">
        <is>
          <t>South Asia</t>
        </is>
      </c>
      <c r="D6175" s="161" t="inlineStr">
        <is>
          <t>Lower middle income</t>
        </is>
      </c>
      <c r="E6175" s="161" t="b">
        <v>0</v>
      </c>
      <c r="F6175" s="161" t="inlineStr">
        <is>
          <t>price_coal_power_usd_gj</t>
        </is>
      </c>
      <c r="G6175" s="161" t="n">
        <v>3.003</v>
      </c>
      <c r="H6175" s="161" t="inlineStr">
        <is>
          <t>2024</t>
        </is>
      </c>
      <c r="I6175" s="161" t="inlineStr">
        <is>
          <t>imffossilfuelsubsidiesdata.xlsb</t>
        </is>
      </c>
    </row>
    <row r="6176" ht="13" customHeight="1">
      <c r="A6176" s="161" t="inlineStr">
        <is>
          <t>IND</t>
        </is>
      </c>
      <c r="B6176" s="161" t="inlineStr">
        <is>
          <t>India</t>
        </is>
      </c>
      <c r="C6176" s="161" t="inlineStr">
        <is>
          <t>South Asia</t>
        </is>
      </c>
      <c r="D6176" s="161" t="inlineStr">
        <is>
          <t>Lower middle income</t>
        </is>
      </c>
      <c r="E6176" s="161" t="b">
        <v>0</v>
      </c>
      <c r="F6176" s="161" t="inlineStr">
        <is>
          <t>power_market_structure</t>
        </is>
      </c>
      <c r="G6176" s="161" t="n">
        <v>3</v>
      </c>
      <c r="H6176" s="161" t="inlineStr">
        <is>
          <t>2013</t>
        </is>
      </c>
      <c r="I6176" s="161" t="inlineStr">
        <is>
          <t>dataverse_files.zip</t>
        </is>
      </c>
    </row>
    <row r="6177" ht="13" customHeight="1">
      <c r="A6177" s="161" t="inlineStr">
        <is>
          <t>IND</t>
        </is>
      </c>
      <c r="B6177" s="161" t="inlineStr">
        <is>
          <t>India</t>
        </is>
      </c>
      <c r="C6177" s="161" t="inlineStr">
        <is>
          <t>South Asia</t>
        </is>
      </c>
      <c r="D6177" s="161" t="inlineStr">
        <is>
          <t>Lower middle income</t>
        </is>
      </c>
      <c r="E6177" s="161" t="b">
        <v>0</v>
      </c>
      <c r="F6177" s="161" t="inlineStr">
        <is>
          <t>independent_regulator</t>
        </is>
      </c>
      <c r="G6177" s="161" t="n">
        <v>1</v>
      </c>
      <c r="H6177" s="161" t="inlineStr">
        <is>
          <t>2013</t>
        </is>
      </c>
      <c r="I6177" s="161" t="inlineStr">
        <is>
          <t>dataverse_files.zip</t>
        </is>
      </c>
    </row>
    <row r="6178" ht="13" customHeight="1">
      <c r="A6178" s="161" t="inlineStr">
        <is>
          <t>IND</t>
        </is>
      </c>
      <c r="B6178" s="161" t="inlineStr">
        <is>
          <t>India</t>
        </is>
      </c>
      <c r="C6178" s="161" t="inlineStr">
        <is>
          <t>South Asia</t>
        </is>
      </c>
      <c r="D6178" s="161" t="inlineStr">
        <is>
          <t>Lower middle income</t>
        </is>
      </c>
      <c r="E6178" s="161" t="b">
        <v>0</v>
      </c>
      <c r="F6178" s="161" t="inlineStr">
        <is>
          <t>generation_unbundled</t>
        </is>
      </c>
      <c r="G6178" s="161" t="n">
        <v>1</v>
      </c>
      <c r="H6178" s="161" t="inlineStr">
        <is>
          <t>2013</t>
        </is>
      </c>
      <c r="I6178" s="161" t="inlineStr">
        <is>
          <t>dataverse_files.zip</t>
        </is>
      </c>
    </row>
    <row r="6179" ht="13" customHeight="1">
      <c r="A6179" s="161" t="inlineStr">
        <is>
          <t>IND</t>
        </is>
      </c>
      <c r="B6179" s="161" t="inlineStr">
        <is>
          <t>India</t>
        </is>
      </c>
      <c r="C6179" s="161" t="inlineStr">
        <is>
          <t>South Asia</t>
        </is>
      </c>
      <c r="D6179" s="161" t="inlineStr">
        <is>
          <t>Lower middle income</t>
        </is>
      </c>
      <c r="E6179" s="161" t="b">
        <v>0</v>
      </c>
      <c r="F6179" s="161" t="inlineStr">
        <is>
          <t>rise_renewable_energy_score</t>
        </is>
      </c>
      <c r="G6179" s="161" t="n">
        <v>67.785</v>
      </c>
      <c r="H6179" s="161" t="inlineStr">
        <is>
          <t>2023</t>
        </is>
      </c>
      <c r="I6179" s="161" t="inlineStr">
        <is>
          <t>WB_RISE_WIDEF.csv</t>
        </is>
      </c>
    </row>
    <row r="6180" ht="13" customHeight="1">
      <c r="A6180" s="161" t="inlineStr">
        <is>
          <t>IND</t>
        </is>
      </c>
      <c r="B6180" s="161" t="inlineStr">
        <is>
          <t>India</t>
        </is>
      </c>
      <c r="C6180" s="161" t="inlineStr">
        <is>
          <t>South Asia</t>
        </is>
      </c>
      <c r="D6180" s="161" t="inlineStr">
        <is>
          <t>Lower middle income</t>
        </is>
      </c>
      <c r="E6180" s="161" t="b">
        <v>0</v>
      </c>
      <c r="F6180" s="161" t="inlineStr">
        <is>
          <t>rise_level_playing_field_score</t>
        </is>
      </c>
      <c r="G6180" s="161" t="n">
        <v>20</v>
      </c>
      <c r="H6180" s="161" t="inlineStr">
        <is>
          <t>2023</t>
        </is>
      </c>
      <c r="I6180" s="161" t="inlineStr">
        <is>
          <t>WB_RISE_WIDEF.csv</t>
        </is>
      </c>
    </row>
    <row r="6181" ht="13" customHeight="1">
      <c r="A6181" s="161" t="inlineStr">
        <is>
          <t>IND</t>
        </is>
      </c>
      <c r="B6181" s="161" t="inlineStr">
        <is>
          <t>India</t>
        </is>
      </c>
      <c r="C6181" s="161" t="inlineStr">
        <is>
          <t>South Asia</t>
        </is>
      </c>
      <c r="D6181" s="161" t="inlineStr">
        <is>
          <t>Lower middle income</t>
        </is>
      </c>
      <c r="E6181" s="161" t="b">
        <v>0</v>
      </c>
      <c r="F6181" s="161" t="inlineStr">
        <is>
          <t>rise_ee_financing_mechanisms_score</t>
        </is>
      </c>
      <c r="G6181" s="161" t="n">
        <v>50</v>
      </c>
      <c r="H6181" s="161" t="inlineStr">
        <is>
          <t>2023</t>
        </is>
      </c>
      <c r="I6181" s="161" t="inlineStr">
        <is>
          <t>WB_RISE_WIDEF.csv</t>
        </is>
      </c>
    </row>
    <row r="6182" ht="13" customHeight="1">
      <c r="A6182" s="161" t="inlineStr">
        <is>
          <t>IND</t>
        </is>
      </c>
      <c r="B6182" s="161" t="inlineStr">
        <is>
          <t>India</t>
        </is>
      </c>
      <c r="C6182" s="161" t="inlineStr">
        <is>
          <t>South Asia</t>
        </is>
      </c>
      <c r="D6182" s="161" t="inlineStr">
        <is>
          <t>Lower middle income</t>
        </is>
      </c>
      <c r="E6182" s="161" t="b">
        <v>0</v>
      </c>
      <c r="F6182" s="161" t="inlineStr">
        <is>
          <t>revenue_pct_gdp</t>
        </is>
      </c>
      <c r="G6182" s="161" t="n">
        <v>21.423</v>
      </c>
      <c r="H6182" s="161" t="inlineStr">
        <is>
          <t>2024</t>
        </is>
      </c>
      <c r="I6182" s="161" t="inlineStr">
        <is>
          <t>dataset_2026-08-26T13_41_09_874550254Z_DEFAULT_INTEGRATION_IMF_RES_WEO_9_0_0.csv</t>
        </is>
      </c>
    </row>
    <row r="6183" ht="13" customHeight="1">
      <c r="A6183" s="161" t="inlineStr">
        <is>
          <t>IND</t>
        </is>
      </c>
      <c r="B6183" s="161" t="inlineStr">
        <is>
          <t>India</t>
        </is>
      </c>
      <c r="C6183" s="161" t="inlineStr">
        <is>
          <t>South Asia</t>
        </is>
      </c>
      <c r="D6183" s="161" t="inlineStr">
        <is>
          <t>Lower middle income</t>
        </is>
      </c>
      <c r="E6183" s="161" t="b">
        <v>0</v>
      </c>
      <c r="F6183" s="161" t="inlineStr">
        <is>
          <t>primary_balance_pct_gdp</t>
        </is>
      </c>
      <c r="G6183" s="161" t="n">
        <v>-2.958</v>
      </c>
      <c r="H6183" s="161" t="inlineStr">
        <is>
          <t>2024</t>
        </is>
      </c>
      <c r="I6183" s="161" t="inlineStr">
        <is>
          <t>dataset_2026-08-26T13_41_09_874550254Z_DEFAULT_INTEGRATION_IMF_RES_WEO_9_0_0.csv</t>
        </is>
      </c>
    </row>
    <row r="6184" ht="13" customHeight="1">
      <c r="A6184" s="161" t="inlineStr">
        <is>
          <t>IND</t>
        </is>
      </c>
      <c r="B6184" s="161" t="inlineStr">
        <is>
          <t>India</t>
        </is>
      </c>
      <c r="C6184" s="161" t="inlineStr">
        <is>
          <t>South Asia</t>
        </is>
      </c>
      <c r="D6184" s="161" t="inlineStr">
        <is>
          <t>Lower middle income</t>
        </is>
      </c>
      <c r="E6184" s="161" t="b">
        <v>0</v>
      </c>
      <c r="F6184" s="161" t="inlineStr">
        <is>
          <t>current_account_pct_gdp</t>
        </is>
      </c>
      <c r="G6184" s="161" t="n">
        <v>-0.61</v>
      </c>
      <c r="H6184" s="161" t="inlineStr">
        <is>
          <t>2024</t>
        </is>
      </c>
      <c r="I6184" s="161" t="inlineStr">
        <is>
          <t>dataset_2026-08-26T13_41_09_874550254Z_DEFAULT_INTEGRATION_IMF_RES_WEO_9_0_0.csv</t>
        </is>
      </c>
    </row>
    <row r="6185" ht="13" customHeight="1">
      <c r="A6185" s="161" t="inlineStr">
        <is>
          <t>IND</t>
        </is>
      </c>
      <c r="B6185" s="161" t="inlineStr">
        <is>
          <t>India</t>
        </is>
      </c>
      <c r="C6185" s="161" t="inlineStr">
        <is>
          <t>South Asia</t>
        </is>
      </c>
      <c r="D6185" s="161" t="inlineStr">
        <is>
          <t>Lower middle income</t>
        </is>
      </c>
      <c r="E6185" s="161" t="b">
        <v>0</v>
      </c>
      <c r="F6185" s="161" t="inlineStr">
        <is>
          <t>gross_capital_formation_pct_gdp</t>
        </is>
      </c>
      <c r="G6185" s="161" t="n">
        <v>34.346</v>
      </c>
      <c r="H6185" s="161" t="inlineStr">
        <is>
          <t>2024</t>
        </is>
      </c>
      <c r="I6185" s="161" t="inlineStr">
        <is>
          <t>dataset_2026-08-26T13_41_09_874550254Z_DEFAULT_INTEGRATION_IMF_RES_WEO_9_0_0.csv</t>
        </is>
      </c>
    </row>
    <row r="6186" ht="13" customHeight="1">
      <c r="A6186" s="161" t="inlineStr">
        <is>
          <t>IND</t>
        </is>
      </c>
      <c r="B6186" s="161" t="inlineStr">
        <is>
          <t>India</t>
        </is>
      </c>
      <c r="C6186" s="161" t="inlineStr">
        <is>
          <t>South Asia</t>
        </is>
      </c>
      <c r="D6186" s="161" t="inlineStr">
        <is>
          <t>Lower middle income</t>
        </is>
      </c>
      <c r="E6186" s="161" t="b">
        <v>0</v>
      </c>
      <c r="F6186" s="161" t="inlineStr">
        <is>
          <t>real_gdp_growth_5y_avg_pct</t>
        </is>
      </c>
      <c r="G6186" s="161" t="n">
        <v>5.166</v>
      </c>
      <c r="H6186" s="161" t="inlineStr">
        <is>
          <t>2020-2024 avg</t>
        </is>
      </c>
      <c r="I6186" s="161" t="inlineStr">
        <is>
          <t>dataset_2026-08-26T13_41_09_874550254Z_DEFAULT_INTEGRATION_IMF_RES_WEO_9_0_0.csv (derived)</t>
        </is>
      </c>
    </row>
    <row r="6187" ht="13" customHeight="1">
      <c r="A6187" s="161" t="inlineStr">
        <is>
          <t>IND</t>
        </is>
      </c>
      <c r="B6187" s="161" t="inlineStr">
        <is>
          <t>India</t>
        </is>
      </c>
      <c r="C6187" s="161" t="inlineStr">
        <is>
          <t>South Asia</t>
        </is>
      </c>
      <c r="D6187" s="161" t="inlineStr">
        <is>
          <t>Lower middle income</t>
        </is>
      </c>
      <c r="E6187" s="161" t="b">
        <v>0</v>
      </c>
      <c r="F6187" s="161" t="inlineStr">
        <is>
          <t>int_budget_need_2030_pct_gdp</t>
        </is>
      </c>
      <c r="G6187" s="161" t="n">
        <v>0.638</v>
      </c>
      <c r="H6187" s="161" t="inlineStr">
        <is>
          <t>2030</t>
        </is>
      </c>
      <c r="I6187" s="161" t="inlineStr">
        <is>
          <t>integrated_results.csv (MacroFiscalModels v0.1, model output)</t>
        </is>
      </c>
    </row>
    <row r="6188" ht="13" customHeight="1">
      <c r="A6188" s="161" t="inlineStr">
        <is>
          <t>IND</t>
        </is>
      </c>
      <c r="B6188" s="161" t="inlineStr">
        <is>
          <t>India</t>
        </is>
      </c>
      <c r="C6188" s="161" t="inlineStr">
        <is>
          <t>South Asia</t>
        </is>
      </c>
      <c r="D6188" s="161" t="inlineStr">
        <is>
          <t>Lower middle income</t>
        </is>
      </c>
      <c r="E6188" s="161" t="b">
        <v>0</v>
      </c>
      <c r="F6188" s="161" t="inlineStr">
        <is>
          <t>int_pricing_revenue_2030_pct_gdp</t>
        </is>
      </c>
      <c r="G6188" s="161" t="n">
        <v>0.254</v>
      </c>
      <c r="H6188" s="161" t="inlineStr">
        <is>
          <t>2030</t>
        </is>
      </c>
      <c r="I6188" s="161" t="inlineStr">
        <is>
          <t>integrated_results.csv (MacroFiscalModels v0.1, model output)</t>
        </is>
      </c>
    </row>
    <row r="6189" ht="13" customHeight="1">
      <c r="A6189" s="161" t="inlineStr">
        <is>
          <t>IND</t>
        </is>
      </c>
      <c r="B6189" s="161" t="inlineStr">
        <is>
          <t>India</t>
        </is>
      </c>
      <c r="C6189" s="161" t="inlineStr">
        <is>
          <t>South Asia</t>
        </is>
      </c>
      <c r="D6189" s="161" t="inlineStr">
        <is>
          <t>Lower middle income</t>
        </is>
      </c>
      <c r="E6189" s="161" t="b">
        <v>0</v>
      </c>
      <c r="F6189" s="161" t="inlineStr">
        <is>
          <t>int_financing_gap_2030_pct_gdp</t>
        </is>
      </c>
      <c r="G6189" s="161" t="n">
        <v>0.384</v>
      </c>
      <c r="H6189" s="161" t="inlineStr">
        <is>
          <t>2030</t>
        </is>
      </c>
      <c r="I6189" s="161" t="inlineStr">
        <is>
          <t>integrated_results.csv (MacroFiscalModels v0.1, model output)</t>
        </is>
      </c>
    </row>
    <row r="6190" ht="13" customHeight="1">
      <c r="A6190" s="161" t="inlineStr">
        <is>
          <t>IND</t>
        </is>
      </c>
      <c r="B6190" s="161" t="inlineStr">
        <is>
          <t>India</t>
        </is>
      </c>
      <c r="C6190" s="161" t="inlineStr">
        <is>
          <t>South Asia</t>
        </is>
      </c>
      <c r="D6190" s="161" t="inlineStr">
        <is>
          <t>Lower middle income</t>
        </is>
      </c>
      <c r="E6190" s="161" t="b">
        <v>0</v>
      </c>
      <c r="F6190" s="161" t="inlineStr">
        <is>
          <t>int_gdp_dev_2050_pct</t>
        </is>
      </c>
      <c r="G6190" s="161" t="n">
        <v>8.561999999999999</v>
      </c>
      <c r="H6190" s="161" t="inlineStr">
        <is>
          <t>2050</t>
        </is>
      </c>
      <c r="I6190" s="161" t="inlineStr">
        <is>
          <t>integrated_results.csv (MacroFiscalModels v0.1, model output)</t>
        </is>
      </c>
    </row>
    <row r="6191" ht="13" customHeight="1">
      <c r="A6191" s="161" t="inlineStr">
        <is>
          <t>IND</t>
        </is>
      </c>
      <c r="B6191" s="161" t="inlineStr">
        <is>
          <t>India</t>
        </is>
      </c>
      <c r="C6191" s="161" t="inlineStr">
        <is>
          <t>South Asia</t>
        </is>
      </c>
      <c r="D6191" s="161" t="inlineStr">
        <is>
          <t>Lower middle income</t>
        </is>
      </c>
      <c r="E6191" s="161" t="b">
        <v>0</v>
      </c>
      <c r="F6191" s="161" t="inlineStr">
        <is>
          <t>int_debt_2050_pct_gdp</t>
        </is>
      </c>
      <c r="G6191" s="161" t="n">
        <v>85.72</v>
      </c>
      <c r="H6191" s="161" t="inlineStr">
        <is>
          <t>2050</t>
        </is>
      </c>
      <c r="I6191" s="161" t="inlineStr">
        <is>
          <t>integrated_results.csv (MacroFiscalModels v0.1, model output)</t>
        </is>
      </c>
    </row>
    <row r="6192" ht="13" customHeight="1">
      <c r="A6192" s="161" t="inlineStr">
        <is>
          <t>IND</t>
        </is>
      </c>
      <c r="B6192" s="161" t="inlineStr">
        <is>
          <t>India</t>
        </is>
      </c>
      <c r="C6192" s="161" t="inlineStr">
        <is>
          <t>South Asia</t>
        </is>
      </c>
      <c r="D6192" s="161" t="inlineStr">
        <is>
          <t>Lower middle income</t>
        </is>
      </c>
      <c r="E6192" s="161" t="b">
        <v>0</v>
      </c>
      <c r="F6192" s="161" t="inlineStr">
        <is>
          <t>int_dsf_risk_code</t>
        </is>
      </c>
      <c r="G6192" s="161" t="n">
        <v>3</v>
      </c>
      <c r="H6192" s="161" t="inlineStr">
        <is>
          <t>2034</t>
        </is>
      </c>
      <c r="I6192" s="161" t="inlineStr">
        <is>
          <t>integrated_results.csv (MacroFiscalModels v0.1, model output)</t>
        </is>
      </c>
    </row>
    <row r="6193" ht="13" customHeight="1">
      <c r="A6193" s="161" t="inlineStr">
        <is>
          <t>IDN</t>
        </is>
      </c>
      <c r="B6193" s="161" t="inlineStr">
        <is>
          <t>Indonesia</t>
        </is>
      </c>
      <c r="C6193" s="161" t="inlineStr">
        <is>
          <t>East Asia &amp; Pacific</t>
        </is>
      </c>
      <c r="D6193" s="161" t="inlineStr">
        <is>
          <t>Upper middle income</t>
        </is>
      </c>
      <c r="E6193" s="161" t="b">
        <v>1</v>
      </c>
      <c r="F6193" s="161" t="inlineStr">
        <is>
          <t>interest_to_revenue_pct</t>
        </is>
      </c>
      <c r="G6193" s="161" t="n">
        <v>15.127</v>
      </c>
      <c r="H6193" s="161" t="inlineStr">
        <is>
          <t>2024</t>
        </is>
      </c>
      <c r="I6193" s="161" t="inlineStr">
        <is>
          <t>dataset_2026-08-26T13_41_09_874550254Z_DEFAULT_INTEGRATION_IMF_RES_WEO_9_0_0.csv (derived)</t>
        </is>
      </c>
    </row>
    <row r="6194" ht="13" customHeight="1">
      <c r="A6194" s="161" t="inlineStr">
        <is>
          <t>IDN</t>
        </is>
      </c>
      <c r="B6194" s="161" t="inlineStr">
        <is>
          <t>Indonesia</t>
        </is>
      </c>
      <c r="C6194" s="161" t="inlineStr">
        <is>
          <t>East Asia &amp; Pacific</t>
        </is>
      </c>
      <c r="D6194" s="161" t="inlineStr">
        <is>
          <t>Upper middle income</t>
        </is>
      </c>
      <c r="E6194" s="161" t="b">
        <v>1</v>
      </c>
      <c r="F6194" s="161" t="inlineStr">
        <is>
          <t>interest_pct_gdp</t>
        </is>
      </c>
      <c r="G6194" s="161" t="n">
        <v>2.206</v>
      </c>
      <c r="H6194" s="161" t="inlineStr">
        <is>
          <t>2024</t>
        </is>
      </c>
      <c r="I6194" s="161" t="inlineStr">
        <is>
          <t>dataset_2026-08-26T13_41_09_874550254Z_DEFAULT_INTEGRATION_IMF_RES_WEO_9_0_0.csv (derived)</t>
        </is>
      </c>
    </row>
    <row r="6195" ht="13" customHeight="1">
      <c r="A6195" s="161" t="inlineStr">
        <is>
          <t>IDN</t>
        </is>
      </c>
      <c r="B6195" s="161" t="inlineStr">
        <is>
          <t>Indonesia</t>
        </is>
      </c>
      <c r="C6195" s="161" t="inlineStr">
        <is>
          <t>East Asia &amp; Pacific</t>
        </is>
      </c>
      <c r="D6195" s="161" t="inlineStr">
        <is>
          <t>Upper middle income</t>
        </is>
      </c>
      <c r="E6195" s="161" t="b">
        <v>1</v>
      </c>
      <c r="F6195" s="161" t="inlineStr">
        <is>
          <t>gross_debt_pct_gdp</t>
        </is>
      </c>
      <c r="G6195" s="161" t="n">
        <v>40.165</v>
      </c>
      <c r="H6195" s="161" t="inlineStr">
        <is>
          <t>2024</t>
        </is>
      </c>
      <c r="I6195" s="161" t="inlineStr">
        <is>
          <t>dataset_2026-08-26T13_41_09_874550254Z_DEFAULT_INTEGRATION_IMF_RES_WEO_9_0_0.csv</t>
        </is>
      </c>
    </row>
    <row r="6196" ht="13" customHeight="1">
      <c r="A6196" s="161" t="inlineStr">
        <is>
          <t>IDN</t>
        </is>
      </c>
      <c r="B6196" s="161" t="inlineStr">
        <is>
          <t>Indonesia</t>
        </is>
      </c>
      <c r="C6196" s="161" t="inlineStr">
        <is>
          <t>East Asia &amp; Pacific</t>
        </is>
      </c>
      <c r="D6196" s="161" t="inlineStr">
        <is>
          <t>Upper middle income</t>
        </is>
      </c>
      <c r="E6196" s="161" t="b">
        <v>1</v>
      </c>
      <c r="F6196" s="161" t="inlineStr">
        <is>
          <t>tax_revenue_pct_gdp</t>
        </is>
      </c>
      <c r="G6196" s="161" t="n">
        <v>10.085</v>
      </c>
      <c r="H6196" s="161" t="inlineStr">
        <is>
          <t>2024</t>
        </is>
      </c>
      <c r="I6196" s="161" t="inlineStr">
        <is>
          <t>world-imf2026.xlsx</t>
        </is>
      </c>
    </row>
    <row r="6197" ht="13" customHeight="1">
      <c r="A6197" s="161" t="inlineStr">
        <is>
          <t>IDN</t>
        </is>
      </c>
      <c r="B6197" s="161" t="inlineStr">
        <is>
          <t>Indonesia</t>
        </is>
      </c>
      <c r="C6197" s="161" t="inlineStr">
        <is>
          <t>East Asia &amp; Pacific</t>
        </is>
      </c>
      <c r="D6197" s="161" t="inlineStr">
        <is>
          <t>Upper middle income</t>
        </is>
      </c>
      <c r="E6197" s="161" t="b">
        <v>1</v>
      </c>
      <c r="F6197" s="161" t="inlineStr">
        <is>
          <t>pefa_pi11_pim_score</t>
        </is>
      </c>
      <c r="G6197" s="161" t="n">
        <v>1.5</v>
      </c>
      <c r="H6197" s="161" t="inlineStr">
        <is>
          <t>2018</t>
        </is>
      </c>
      <c r="I6197" s="161" t="inlineStr">
        <is>
          <t>assessments_1787749571.csv</t>
        </is>
      </c>
    </row>
    <row r="6198" ht="13" customHeight="1">
      <c r="A6198" s="161" t="inlineStr">
        <is>
          <t>IDN</t>
        </is>
      </c>
      <c r="B6198" s="161" t="inlineStr">
        <is>
          <t>Indonesia</t>
        </is>
      </c>
      <c r="C6198" s="161" t="inlineStr">
        <is>
          <t>East Asia &amp; Pacific</t>
        </is>
      </c>
      <c r="D6198" s="161" t="inlineStr">
        <is>
          <t>Upper middle income</t>
        </is>
      </c>
      <c r="E6198" s="161" t="b">
        <v>1</v>
      </c>
      <c r="F6198" s="161" t="inlineStr">
        <is>
          <t>pefa_pi122_asset_monitoring</t>
        </is>
      </c>
      <c r="G6198" s="161" t="n">
        <v>2</v>
      </c>
      <c r="H6198" s="161" t="inlineStr">
        <is>
          <t>2018</t>
        </is>
      </c>
      <c r="I6198" s="161" t="inlineStr">
        <is>
          <t>assessments_1787749571.csv</t>
        </is>
      </c>
    </row>
    <row r="6199" ht="13" customHeight="1">
      <c r="A6199" s="161" t="inlineStr">
        <is>
          <t>IDN</t>
        </is>
      </c>
      <c r="B6199" s="161" t="inlineStr">
        <is>
          <t>Indonesia</t>
        </is>
      </c>
      <c r="C6199" s="161" t="inlineStr">
        <is>
          <t>East Asia &amp; Pacific</t>
        </is>
      </c>
      <c r="D6199" s="161" t="inlineStr">
        <is>
          <t>Upper middle income</t>
        </is>
      </c>
      <c r="E6199" s="161" t="b">
        <v>1</v>
      </c>
      <c r="F6199" s="161" t="inlineStr">
        <is>
          <t>climate_pfm_diagnostic_on_record</t>
        </is>
      </c>
      <c r="G6199" s="161" t="n">
        <v>1</v>
      </c>
      <c r="H6199" s="161" t="inlineStr">
        <is>
          <t>2022</t>
        </is>
      </c>
      <c r="I6199" s="161" t="inlineStr">
        <is>
          <t>UNDP-Global-Climate-Public-Finance-Review-2022.pdf (Table 4.2)</t>
        </is>
      </c>
    </row>
    <row r="6200" ht="13" customHeight="1">
      <c r="A6200" s="161" t="inlineStr">
        <is>
          <t>IDN</t>
        </is>
      </c>
      <c r="B6200" s="161" t="inlineStr">
        <is>
          <t>Indonesia</t>
        </is>
      </c>
      <c r="C6200" s="161" t="inlineStr">
        <is>
          <t>East Asia &amp; Pacific</t>
        </is>
      </c>
      <c r="D6200" s="161" t="inlineStr">
        <is>
          <t>Upper middle income</t>
        </is>
      </c>
      <c r="E6200" s="161" t="b">
        <v>1</v>
      </c>
      <c r="F6200" s="161" t="inlineStr">
        <is>
          <t>wacc_solar_real_aftertax_pct</t>
        </is>
      </c>
      <c r="G6200" s="161" t="n">
        <v>6</v>
      </c>
      <c r="H6200" s="161" t="inlineStr">
        <is>
          <t>2021</t>
        </is>
      </c>
      <c r="I6200" s="161" t="inlineStr">
        <is>
          <t>IRENA_Cost_of_financing_renewable_power_Appendix_2023.pdf</t>
        </is>
      </c>
    </row>
    <row r="6201" ht="13" customHeight="1">
      <c r="A6201" s="161" t="inlineStr">
        <is>
          <t>IDN</t>
        </is>
      </c>
      <c r="B6201" s="161" t="inlineStr">
        <is>
          <t>Indonesia</t>
        </is>
      </c>
      <c r="C6201" s="161" t="inlineStr">
        <is>
          <t>East Asia &amp; Pacific</t>
        </is>
      </c>
      <c r="D6201" s="161" t="inlineStr">
        <is>
          <t>Upper middle income</t>
        </is>
      </c>
      <c r="E6201" s="161" t="b">
        <v>1</v>
      </c>
      <c r="F6201" s="161" t="inlineStr">
        <is>
          <t>wacc_steffen_nominal_aftertax_pct</t>
        </is>
      </c>
      <c r="G6201" s="161" t="n">
        <v>8.25</v>
      </c>
      <c r="H6201" s="161" t="inlineStr">
        <is>
          <t>2022</t>
        </is>
      </c>
      <c r="I6201" s="161" t="inlineStr">
        <is>
          <t>SteffenEtAl2025_WACC_database.csv</t>
        </is>
      </c>
    </row>
    <row r="6202" ht="13" customHeight="1">
      <c r="A6202" s="161" t="inlineStr">
        <is>
          <t>IDN</t>
        </is>
      </c>
      <c r="B6202" s="161" t="inlineStr">
        <is>
          <t>Indonesia</t>
        </is>
      </c>
      <c r="C6202" s="161" t="inlineStr">
        <is>
          <t>East Asia &amp; Pacific</t>
        </is>
      </c>
      <c r="D6202" s="161" t="inlineStr">
        <is>
          <t>Upper middle income</t>
        </is>
      </c>
      <c r="E6202" s="161" t="b">
        <v>1</v>
      </c>
      <c r="F6202" s="161" t="inlineStr">
        <is>
          <t>wacc_n_sources</t>
        </is>
      </c>
      <c r="G6202" s="161" t="n">
        <v>3</v>
      </c>
      <c r="H6202" s="161" t="inlineStr">
        <is>
          <t>2021-2024</t>
        </is>
      </c>
      <c r="I6202" s="161" t="inlineStr">
        <is>
          <t>IRENA / Steffen et al. / IEA</t>
        </is>
      </c>
    </row>
    <row r="6203" ht="13" customHeight="1">
      <c r="A6203" s="161" t="inlineStr">
        <is>
          <t>IDN</t>
        </is>
      </c>
      <c r="B6203" s="161" t="inlineStr">
        <is>
          <t>Indonesia</t>
        </is>
      </c>
      <c r="C6203" s="161" t="inlineStr">
        <is>
          <t>East Asia &amp; Pacific</t>
        </is>
      </c>
      <c r="D6203" s="161" t="inlineStr">
        <is>
          <t>Upper middle income</t>
        </is>
      </c>
      <c r="E6203" s="161" t="b">
        <v>1</v>
      </c>
      <c r="F6203" s="161" t="inlineStr">
        <is>
          <t>wacc_iea_observatory_available</t>
        </is>
      </c>
      <c r="G6203" s="161" t="n">
        <v>1</v>
      </c>
      <c r="H6203" s="161" t="inlineStr">
        <is>
          <t>2024</t>
        </is>
      </c>
      <c r="I6203" s="161" t="inlineStr">
        <is>
          <t>CofCObservatoryData.xlsx</t>
        </is>
      </c>
    </row>
    <row r="6204" ht="13" customHeight="1">
      <c r="A6204" s="161" t="inlineStr">
        <is>
          <t>IDN</t>
        </is>
      </c>
      <c r="B6204" s="161" t="inlineStr">
        <is>
          <t>Indonesia</t>
        </is>
      </c>
      <c r="C6204" s="161" t="inlineStr">
        <is>
          <t>East Asia &amp; Pacific</t>
        </is>
      </c>
      <c r="D6204" s="161" t="inlineStr">
        <is>
          <t>Upper middle income</t>
        </is>
      </c>
      <c r="E6204" s="161" t="b">
        <v>1</v>
      </c>
      <c r="F6204" s="161" t="inlineStr">
        <is>
          <t>ids_official_private_rate_spread_pp</t>
        </is>
      </c>
      <c r="G6204" s="161" t="n">
        <v>2.413</v>
      </c>
      <c r="H6204" s="161" t="inlineStr">
        <is>
          <t>2024</t>
        </is>
      </c>
      <c r="I6204" s="161" t="inlineStr">
        <is>
          <t>P_Data_Extract_From_International_Debt_Statistics__2_.xlsx</t>
        </is>
      </c>
    </row>
    <row r="6205" ht="13" customHeight="1">
      <c r="A6205" s="161" t="inlineStr">
        <is>
          <t>IDN</t>
        </is>
      </c>
      <c r="B6205" s="161" t="inlineStr">
        <is>
          <t>Indonesia</t>
        </is>
      </c>
      <c r="C6205" s="161" t="inlineStr">
        <is>
          <t>East Asia &amp; Pacific</t>
        </is>
      </c>
      <c r="D6205" s="161" t="inlineStr">
        <is>
          <t>Upper middle income</t>
        </is>
      </c>
      <c r="E6205" s="161" t="b">
        <v>1</v>
      </c>
      <c r="F6205" s="161" t="inlineStr">
        <is>
          <t>ids_private_creditor_rate_pct</t>
        </is>
      </c>
      <c r="G6205" s="161" t="n">
        <v>5.644</v>
      </c>
      <c r="H6205" s="161" t="inlineStr">
        <is>
          <t>2024</t>
        </is>
      </c>
      <c r="I6205" s="161" t="inlineStr">
        <is>
          <t>P_Data_Extract_From_International_Debt_Statistics__2_.xlsx</t>
        </is>
      </c>
    </row>
    <row r="6206" ht="13" customHeight="1">
      <c r="A6206" s="161" t="inlineStr">
        <is>
          <t>IDN</t>
        </is>
      </c>
      <c r="B6206" s="161" t="inlineStr">
        <is>
          <t>Indonesia</t>
        </is>
      </c>
      <c r="C6206" s="161" t="inlineStr">
        <is>
          <t>East Asia &amp; Pacific</t>
        </is>
      </c>
      <c r="D6206" s="161" t="inlineStr">
        <is>
          <t>Upper middle income</t>
        </is>
      </c>
      <c r="E6206" s="161" t="b">
        <v>1</v>
      </c>
      <c r="F6206" s="161" t="inlineStr">
        <is>
          <t>ids_avg_maturity_years</t>
        </is>
      </c>
      <c r="G6206" s="161" t="n">
        <v>21.175</v>
      </c>
      <c r="H6206" s="161" t="inlineStr">
        <is>
          <t>2024</t>
        </is>
      </c>
      <c r="I6206" s="161" t="inlineStr">
        <is>
          <t>P_Data_Extract_From_International_Debt_Statistics__2_.xlsx</t>
        </is>
      </c>
    </row>
    <row r="6207" ht="13" customHeight="1">
      <c r="A6207" s="161" t="inlineStr">
        <is>
          <t>IDN</t>
        </is>
      </c>
      <c r="B6207" s="161" t="inlineStr">
        <is>
          <t>Indonesia</t>
        </is>
      </c>
      <c r="C6207" s="161" t="inlineStr">
        <is>
          <t>East Asia &amp; Pacific</t>
        </is>
      </c>
      <c r="D6207" s="161" t="inlineStr">
        <is>
          <t>Upper middle income</t>
        </is>
      </c>
      <c r="E6207" s="161" t="b">
        <v>1</v>
      </c>
      <c r="F6207" s="161" t="inlineStr">
        <is>
          <t>mitigation_finance_received_pct_gdp</t>
        </is>
      </c>
      <c r="G6207" s="161" t="n">
        <v>0.186</v>
      </c>
      <c r="H6207" s="161" t="inlineStr">
        <is>
          <t>2024</t>
        </is>
      </c>
      <c r="I6207" s="161" t="inlineStr">
        <is>
          <t>CRDF-RP_2024.xlsx + WEO</t>
        </is>
      </c>
    </row>
    <row r="6208" ht="13" customHeight="1">
      <c r="A6208" s="161" t="inlineStr">
        <is>
          <t>IDN</t>
        </is>
      </c>
      <c r="B6208" s="161" t="inlineStr">
        <is>
          <t>Indonesia</t>
        </is>
      </c>
      <c r="C6208" s="161" t="inlineStr">
        <is>
          <t>East Asia &amp; Pacific</t>
        </is>
      </c>
      <c r="D6208" s="161" t="inlineStr">
        <is>
          <t>Upper middle income</t>
        </is>
      </c>
      <c r="E6208" s="161" t="b">
        <v>1</v>
      </c>
      <c r="F6208" s="161" t="inlineStr">
        <is>
          <t>ids_multilateral_share_pct</t>
        </is>
      </c>
      <c r="G6208" s="161" t="n">
        <v>16.064</v>
      </c>
      <c r="H6208" s="161" t="inlineStr">
        <is>
          <t>2024</t>
        </is>
      </c>
      <c r="I6208" s="161" t="inlineStr">
        <is>
          <t>P_Data_Extract_From_International_Debt_Statistics__2_.xlsx</t>
        </is>
      </c>
    </row>
    <row r="6209" ht="13" customHeight="1">
      <c r="A6209" s="161" t="inlineStr">
        <is>
          <t>IDN</t>
        </is>
      </c>
      <c r="B6209" s="161" t="inlineStr">
        <is>
          <t>Indonesia</t>
        </is>
      </c>
      <c r="C6209" s="161" t="inlineStr">
        <is>
          <t>East Asia &amp; Pacific</t>
        </is>
      </c>
      <c r="D6209" s="161" t="inlineStr">
        <is>
          <t>Upper middle income</t>
        </is>
      </c>
      <c r="E6209" s="161" t="b">
        <v>1</v>
      </c>
      <c r="F6209" s="161" t="inlineStr">
        <is>
          <t>ids_private_creditor_share_pct</t>
        </is>
      </c>
      <c r="G6209" s="161" t="n">
        <v>77.06999999999999</v>
      </c>
      <c r="H6209" s="161" t="inlineStr">
        <is>
          <t>2024</t>
        </is>
      </c>
      <c r="I6209" s="161" t="inlineStr">
        <is>
          <t>P_Data_Extract_From_International_Debt_Statistics__2_.xlsx</t>
        </is>
      </c>
    </row>
    <row r="6210" ht="13" customHeight="1">
      <c r="A6210" s="161" t="inlineStr">
        <is>
          <t>IDN</t>
        </is>
      </c>
      <c r="B6210" s="161" t="inlineStr">
        <is>
          <t>Indonesia</t>
        </is>
      </c>
      <c r="C6210" s="161" t="inlineStr">
        <is>
          <t>East Asia &amp; Pacific</t>
        </is>
      </c>
      <c r="D6210" s="161" t="inlineStr">
        <is>
          <t>Upper middle income</t>
        </is>
      </c>
      <c r="E6210" s="161" t="b">
        <v>1</v>
      </c>
      <c r="F6210" s="161" t="inlineStr">
        <is>
          <t>ids_usd_share_ppg_debt_pct</t>
        </is>
      </c>
      <c r="G6210" s="161" t="n">
        <v>88.92700000000001</v>
      </c>
      <c r="H6210" s="161" t="inlineStr">
        <is>
          <t>2024</t>
        </is>
      </c>
      <c r="I6210" s="161" t="inlineStr">
        <is>
          <t>P_Data_Extract_From_International_Debt_Statistics__2_.xlsx</t>
        </is>
      </c>
    </row>
    <row r="6211" ht="13" customHeight="1">
      <c r="A6211" s="161" t="inlineStr">
        <is>
          <t>IDN</t>
        </is>
      </c>
      <c r="B6211" s="161" t="inlineStr">
        <is>
          <t>Indonesia</t>
        </is>
      </c>
      <c r="C6211" s="161" t="inlineStr">
        <is>
          <t>East Asia &amp; Pacific</t>
        </is>
      </c>
      <c r="D6211" s="161" t="inlineStr">
        <is>
          <t>Upper middle income</t>
        </is>
      </c>
      <c r="E6211" s="161" t="b">
        <v>1</v>
      </c>
      <c r="F6211" s="161" t="inlineStr">
        <is>
          <t>pefa_pi103_contingent_liabilities</t>
        </is>
      </c>
      <c r="G6211" s="161" t="n">
        <v>2</v>
      </c>
      <c r="H6211" s="161" t="inlineStr">
        <is>
          <t>2018</t>
        </is>
      </c>
      <c r="I6211" s="161" t="inlineStr">
        <is>
          <t>assessments_1787749571.csv</t>
        </is>
      </c>
    </row>
    <row r="6212" ht="13" customHeight="1">
      <c r="A6212" s="161" t="inlineStr">
        <is>
          <t>IDN</t>
        </is>
      </c>
      <c r="B6212" s="161" t="inlineStr">
        <is>
          <t>Indonesia</t>
        </is>
      </c>
      <c r="C6212" s="161" t="inlineStr">
        <is>
          <t>East Asia &amp; Pacific</t>
        </is>
      </c>
      <c r="D6212" s="161" t="inlineStr">
        <is>
          <t>Upper middle income</t>
        </is>
      </c>
      <c r="E6212" s="161" t="b">
        <v>1</v>
      </c>
      <c r="F6212" s="161" t="inlineStr">
        <is>
          <t>ppi_commitments_pct_gdp</t>
        </is>
      </c>
      <c r="G6212" s="161" t="n">
        <v>0.132</v>
      </c>
      <c r="H6212" s="161" t="inlineStr">
        <is>
          <t>2020-2024 avg</t>
        </is>
      </c>
      <c r="I6212" s="161" t="inlineStr">
        <is>
          <t>2024-PPI-Full-DTA.dta + WEO</t>
        </is>
      </c>
    </row>
    <row r="6213" ht="13" customHeight="1">
      <c r="A6213" s="161" t="inlineStr">
        <is>
          <t>IDN</t>
        </is>
      </c>
      <c r="B6213" s="161" t="inlineStr">
        <is>
          <t>Indonesia</t>
        </is>
      </c>
      <c r="C6213" s="161" t="inlineStr">
        <is>
          <t>East Asia &amp; Pacific</t>
        </is>
      </c>
      <c r="D6213" s="161" t="inlineStr">
        <is>
          <t>Upper middle income</t>
        </is>
      </c>
      <c r="E6213" s="161" t="b">
        <v>1</v>
      </c>
      <c r="F6213" s="161" t="inlineStr">
        <is>
          <t>excise_revenue_pct_of_revenue</t>
        </is>
      </c>
      <c r="G6213" s="161" t="n">
        <v>8.635</v>
      </c>
      <c r="H6213" s="161" t="inlineStr">
        <is>
          <t>2024</t>
        </is>
      </c>
      <c r="I6213" s="161" t="inlineStr">
        <is>
          <t>world-imf2026.xlsx</t>
        </is>
      </c>
    </row>
    <row r="6214" ht="13" customHeight="1">
      <c r="A6214" s="161" t="inlineStr">
        <is>
          <t>IDN</t>
        </is>
      </c>
      <c r="B6214" s="161" t="inlineStr">
        <is>
          <t>Indonesia</t>
        </is>
      </c>
      <c r="C6214" s="161" t="inlineStr">
        <is>
          <t>East Asia &amp; Pacific</t>
        </is>
      </c>
      <c r="D6214" s="161" t="inlineStr">
        <is>
          <t>Upper middle income</t>
        </is>
      </c>
      <c r="E6214" s="161" t="b">
        <v>1</v>
      </c>
      <c r="F6214" s="161" t="inlineStr">
        <is>
          <t>ff_subsidy_total_pct_gdp</t>
        </is>
      </c>
      <c r="G6214" s="161" t="n">
        <v>12.18</v>
      </c>
      <c r="H6214" s="161" t="inlineStr">
        <is>
          <t>2024</t>
        </is>
      </c>
      <c r="I6214" s="161" t="inlineStr">
        <is>
          <t>imffossilfuelsubsidiesdata.xlsb + WEO</t>
        </is>
      </c>
    </row>
    <row r="6215" ht="13" customHeight="1">
      <c r="A6215" s="161" t="inlineStr">
        <is>
          <t>IDN</t>
        </is>
      </c>
      <c r="B6215" s="161" t="inlineStr">
        <is>
          <t>Indonesia</t>
        </is>
      </c>
      <c r="C6215" s="161" t="inlineStr">
        <is>
          <t>East Asia &amp; Pacific</t>
        </is>
      </c>
      <c r="D6215" s="161" t="inlineStr">
        <is>
          <t>Upper middle income</t>
        </is>
      </c>
      <c r="E6215" s="161" t="b">
        <v>1</v>
      </c>
      <c r="F6215" s="161" t="inlineStr">
        <is>
          <t>ff_subsidy_explicit_pct_gdp</t>
        </is>
      </c>
      <c r="G6215" s="161" t="n">
        <v>2.981</v>
      </c>
      <c r="H6215" s="161" t="inlineStr">
        <is>
          <t>2024</t>
        </is>
      </c>
      <c r="I6215" s="161" t="inlineStr">
        <is>
          <t>imffossilfuelsubsidiesdata.xlsb</t>
        </is>
      </c>
    </row>
    <row r="6216" ht="13" customHeight="1">
      <c r="A6216" s="161" t="inlineStr">
        <is>
          <t>IDN</t>
        </is>
      </c>
      <c r="B6216" s="161" t="inlineStr">
        <is>
          <t>Indonesia</t>
        </is>
      </c>
      <c r="C6216" s="161" t="inlineStr">
        <is>
          <t>East Asia &amp; Pacific</t>
        </is>
      </c>
      <c r="D6216" s="161" t="inlineStr">
        <is>
          <t>Upper middle income</t>
        </is>
      </c>
      <c r="E6216" s="161" t="b">
        <v>1</v>
      </c>
      <c r="F6216" s="161" t="inlineStr">
        <is>
          <t>ff_subsidy_implicit_pct_gdp</t>
        </is>
      </c>
      <c r="G6216" s="161" t="n">
        <v>9.199</v>
      </c>
      <c r="H6216" s="161" t="inlineStr">
        <is>
          <t>2024</t>
        </is>
      </c>
      <c r="I6216" s="161" t="inlineStr">
        <is>
          <t>imffossilfuelsubsidiesdata.xlsb</t>
        </is>
      </c>
    </row>
    <row r="6217" ht="13" customHeight="1">
      <c r="A6217" s="161" t="inlineStr">
        <is>
          <t>IDN</t>
        </is>
      </c>
      <c r="B6217" s="161" t="inlineStr">
        <is>
          <t>Indonesia</t>
        </is>
      </c>
      <c r="C6217" s="161" t="inlineStr">
        <is>
          <t>East Asia &amp; Pacific</t>
        </is>
      </c>
      <c r="D6217" s="161" t="inlineStr">
        <is>
          <t>Upper middle income</t>
        </is>
      </c>
      <c r="E6217" s="161" t="b">
        <v>1</v>
      </c>
      <c r="F6217" s="161" t="inlineStr">
        <is>
          <t>env_protection_pct_of_expenditure</t>
        </is>
      </c>
      <c r="G6217" s="161" t="n">
        <v>1.267</v>
      </c>
      <c r="H6217" s="161" t="inlineStr">
        <is>
          <t>2022</t>
        </is>
      </c>
      <c r="I6217" s="161" t="inlineStr">
        <is>
          <t>WB_BOOST_WIDEF.csv</t>
        </is>
      </c>
    </row>
    <row r="6218" ht="13" customHeight="1">
      <c r="A6218" s="161" t="inlineStr">
        <is>
          <t>IDN</t>
        </is>
      </c>
      <c r="B6218" s="161" t="inlineStr">
        <is>
          <t>Indonesia</t>
        </is>
      </c>
      <c r="C6218" s="161" t="inlineStr">
        <is>
          <t>East Asia &amp; Pacific</t>
        </is>
      </c>
      <c r="D6218" s="161" t="inlineStr">
        <is>
          <t>Upper middle income</t>
        </is>
      </c>
      <c r="E6218" s="161" t="b">
        <v>1</v>
      </c>
      <c r="F6218" s="161" t="inlineStr">
        <is>
          <t>net_fuel_trade_pct_merch</t>
        </is>
      </c>
      <c r="G6218" s="161" t="n">
        <v>0.7789999999999999</v>
      </c>
      <c r="H6218" s="161" t="inlineStr">
        <is>
          <t>2025</t>
        </is>
      </c>
      <c r="I6218" s="161" t="inlineStr">
        <is>
          <t>WDI TX.VAL.FUEL.ZS.UN less TM.VAL.FUEL.ZS.UN</t>
        </is>
      </c>
    </row>
    <row r="6219" ht="13" customHeight="1">
      <c r="A6219" s="161" t="inlineStr">
        <is>
          <t>IDN</t>
        </is>
      </c>
      <c r="B6219" s="161" t="inlineStr">
        <is>
          <t>Indonesia</t>
        </is>
      </c>
      <c r="C6219" s="161" t="inlineStr">
        <is>
          <t>East Asia &amp; Pacific</t>
        </is>
      </c>
      <c r="D6219" s="161" t="inlineStr">
        <is>
          <t>Upper middle income</t>
        </is>
      </c>
      <c r="E6219" s="161" t="b">
        <v>1</v>
      </c>
      <c r="F6219" s="161" t="inlineStr">
        <is>
          <t>fuel_exports_pct_merch</t>
        </is>
      </c>
      <c r="G6219" s="161" t="n">
        <v>16.012</v>
      </c>
      <c r="H6219" s="161" t="inlineStr">
        <is>
          <t>2025</t>
        </is>
      </c>
      <c r="I6219" s="161" t="inlineStr">
        <is>
          <t>API_TX_VAL_FUEL_ZS_UN_DS2_en_csv_v2_33055.zip</t>
        </is>
      </c>
    </row>
    <row r="6220" ht="13" customHeight="1">
      <c r="A6220" s="161" t="inlineStr">
        <is>
          <t>IDN</t>
        </is>
      </c>
      <c r="B6220" s="161" t="inlineStr">
        <is>
          <t>Indonesia</t>
        </is>
      </c>
      <c r="C6220" s="161" t="inlineStr">
        <is>
          <t>East Asia &amp; Pacific</t>
        </is>
      </c>
      <c r="D6220" s="161" t="inlineStr">
        <is>
          <t>Upper middle income</t>
        </is>
      </c>
      <c r="E6220" s="161" t="b">
        <v>1</v>
      </c>
      <c r="F6220" s="161" t="inlineStr">
        <is>
          <t>fuel_imports_pct_merch</t>
        </is>
      </c>
      <c r="G6220" s="161" t="n">
        <v>15.233</v>
      </c>
      <c r="H6220" s="161" t="inlineStr">
        <is>
          <t>2025</t>
        </is>
      </c>
      <c r="I6220" s="161" t="inlineStr">
        <is>
          <t>API_TM_VAL_FUEL_ZS_UN_DS2_en_csv_v2_36140.zip</t>
        </is>
      </c>
    </row>
    <row r="6221" ht="13" customHeight="1">
      <c r="A6221" s="161" t="inlineStr">
        <is>
          <t>IDN</t>
        </is>
      </c>
      <c r="B6221" s="161" t="inlineStr">
        <is>
          <t>Indonesia</t>
        </is>
      </c>
      <c r="C6221" s="161" t="inlineStr">
        <is>
          <t>East Asia &amp; Pacific</t>
        </is>
      </c>
      <c r="D6221" s="161" t="inlineStr">
        <is>
          <t>Upper middle income</t>
        </is>
      </c>
      <c r="E6221" s="161" t="b">
        <v>1</v>
      </c>
      <c r="F6221" s="161" t="inlineStr">
        <is>
          <t>energy_import_dep_pct</t>
        </is>
      </c>
      <c r="G6221" s="161" t="n">
        <v>-89.54900000000001</v>
      </c>
      <c r="H6221" s="161" t="inlineStr">
        <is>
          <t>2023</t>
        </is>
      </c>
      <c r="I6221" s="161" t="inlineStr">
        <is>
          <t>API_EG_IMP_CONS_ZS_DS2_en_csv_v2_160768.zip</t>
        </is>
      </c>
    </row>
    <row r="6222" ht="13" customHeight="1">
      <c r="A6222" s="161" t="inlineStr">
        <is>
          <t>IDN</t>
        </is>
      </c>
      <c r="B6222" s="161" t="inlineStr">
        <is>
          <t>Indonesia</t>
        </is>
      </c>
      <c r="C6222" s="161" t="inlineStr">
        <is>
          <t>East Asia &amp; Pacific</t>
        </is>
      </c>
      <c r="D6222" s="161" t="inlineStr">
        <is>
          <t>Upper middle income</t>
        </is>
      </c>
      <c r="E6222" s="161" t="b">
        <v>1</v>
      </c>
      <c r="F6222" s="161" t="inlineStr">
        <is>
          <t>fossil_rents_total_pct_gdp</t>
        </is>
      </c>
      <c r="G6222" s="161" t="n">
        <v>2.83</v>
      </c>
      <c r="H6222" s="161" t="inlineStr">
        <is>
          <t>2021</t>
        </is>
      </c>
      <c r="I6222" s="161" t="inlineStr">
        <is>
          <t>WDI NY.GDP.PETR+NGAS+COAL.RT.ZS</t>
        </is>
      </c>
    </row>
    <row r="6223" ht="13" customHeight="1">
      <c r="A6223" s="161" t="inlineStr">
        <is>
          <t>IDN</t>
        </is>
      </c>
      <c r="B6223" s="161" t="inlineStr">
        <is>
          <t>Indonesia</t>
        </is>
      </c>
      <c r="C6223" s="161" t="inlineStr">
        <is>
          <t>East Asia &amp; Pacific</t>
        </is>
      </c>
      <c r="D6223" s="161" t="inlineStr">
        <is>
          <t>Upper middle income</t>
        </is>
      </c>
      <c r="E6223" s="161" t="b">
        <v>1</v>
      </c>
      <c r="F6223" s="161" t="inlineStr">
        <is>
          <t>oil_rents_pct_gdp</t>
        </is>
      </c>
      <c r="G6223" s="161" t="n">
        <v>0.766</v>
      </c>
      <c r="H6223" s="161" t="inlineStr">
        <is>
          <t>2021</t>
        </is>
      </c>
      <c r="I6223" s="161" t="inlineStr">
        <is>
          <t>API_NY_GDP_PETR_RT_ZS_DS2_en_csv_v2_40227.zip</t>
        </is>
      </c>
    </row>
    <row r="6224" ht="13" customHeight="1">
      <c r="A6224" s="161" t="inlineStr">
        <is>
          <t>IDN</t>
        </is>
      </c>
      <c r="B6224" s="161" t="inlineStr">
        <is>
          <t>Indonesia</t>
        </is>
      </c>
      <c r="C6224" s="161" t="inlineStr">
        <is>
          <t>East Asia &amp; Pacific</t>
        </is>
      </c>
      <c r="D6224" s="161" t="inlineStr">
        <is>
          <t>Upper middle income</t>
        </is>
      </c>
      <c r="E6224" s="161" t="b">
        <v>1</v>
      </c>
      <c r="F6224" s="161" t="inlineStr">
        <is>
          <t>gas_rents_pct_gdp</t>
        </is>
      </c>
      <c r="G6224" s="161" t="n">
        <v>0.841</v>
      </c>
      <c r="H6224" s="161" t="inlineStr">
        <is>
          <t>2021</t>
        </is>
      </c>
      <c r="I6224" s="161" t="inlineStr">
        <is>
          <t>API_NY_GDP_NGAS_RT_ZS_DS2_en_csv_v2_35861.zip</t>
        </is>
      </c>
    </row>
    <row r="6225" ht="13" customHeight="1">
      <c r="A6225" s="161" t="inlineStr">
        <is>
          <t>IDN</t>
        </is>
      </c>
      <c r="B6225" s="161" t="inlineStr">
        <is>
          <t>Indonesia</t>
        </is>
      </c>
      <c r="C6225" s="161" t="inlineStr">
        <is>
          <t>East Asia &amp; Pacific</t>
        </is>
      </c>
      <c r="D6225" s="161" t="inlineStr">
        <is>
          <t>Upper middle income</t>
        </is>
      </c>
      <c r="E6225" s="161" t="b">
        <v>1</v>
      </c>
      <c r="F6225" s="161" t="inlineStr">
        <is>
          <t>coal_rents_pct_gdp</t>
        </is>
      </c>
      <c r="G6225" s="161" t="n">
        <v>1.223</v>
      </c>
      <c r="H6225" s="161" t="inlineStr">
        <is>
          <t>2021</t>
        </is>
      </c>
      <c r="I6225" s="161" t="inlineStr">
        <is>
          <t>API_NY_GDP_COAL_RT_ZS_DS2_en_csv_v2_35370.zip</t>
        </is>
      </c>
    </row>
    <row r="6226" ht="13" customHeight="1">
      <c r="A6226" s="161" t="inlineStr">
        <is>
          <t>IDN</t>
        </is>
      </c>
      <c r="B6226" s="161" t="inlineStr">
        <is>
          <t>Indonesia</t>
        </is>
      </c>
      <c r="C6226" s="161" t="inlineStr">
        <is>
          <t>East Asia &amp; Pacific</t>
        </is>
      </c>
      <c r="D6226" s="161" t="inlineStr">
        <is>
          <t>Upper middle income</t>
        </is>
      </c>
      <c r="E6226" s="161" t="b">
        <v>1</v>
      </c>
      <c r="F6226" s="161" t="inlineStr">
        <is>
          <t>other_fossil_gen_share_pct</t>
        </is>
      </c>
      <c r="G6226" s="161" t="n">
        <v>1.916</v>
      </c>
      <c r="H6226" s="161" t="inlineStr">
        <is>
          <t>2024</t>
        </is>
      </c>
      <c r="I6226" s="161" t="inlineStr">
        <is>
          <t>release_generation_yearly_global.csv</t>
        </is>
      </c>
    </row>
    <row r="6227" ht="13" customHeight="1">
      <c r="A6227" s="161" t="inlineStr">
        <is>
          <t>IDN</t>
        </is>
      </c>
      <c r="B6227" s="161" t="inlineStr">
        <is>
          <t>Indonesia</t>
        </is>
      </c>
      <c r="C6227" s="161" t="inlineStr">
        <is>
          <t>East Asia &amp; Pacific</t>
        </is>
      </c>
      <c r="D6227" s="161" t="inlineStr">
        <is>
          <t>Upper middle income</t>
        </is>
      </c>
      <c r="E6227" s="161" t="b">
        <v>1</v>
      </c>
      <c r="F6227" s="161" t="inlineStr">
        <is>
          <t>renewable_share_electricity_pct</t>
        </is>
      </c>
      <c r="G6227" s="161" t="n">
        <v>28.033</v>
      </c>
      <c r="H6227" s="161" t="inlineStr">
        <is>
          <t>2024</t>
        </is>
      </c>
      <c r="I6227" s="161" t="inlineStr">
        <is>
          <t>imffossilfuelsubsidiesdata.xlsb</t>
        </is>
      </c>
    </row>
    <row r="6228" ht="13" customHeight="1">
      <c r="A6228" s="161" t="inlineStr">
        <is>
          <t>IDN</t>
        </is>
      </c>
      <c r="B6228" s="161" t="inlineStr">
        <is>
          <t>Indonesia</t>
        </is>
      </c>
      <c r="C6228" s="161" t="inlineStr">
        <is>
          <t>East Asia &amp; Pacific</t>
        </is>
      </c>
      <c r="D6228" s="161" t="inlineStr">
        <is>
          <t>Upper middle income</t>
        </is>
      </c>
      <c r="E6228" s="161" t="b">
        <v>1</v>
      </c>
      <c r="F6228" s="161" t="inlineStr">
        <is>
          <t>re_share_change_pp</t>
        </is>
      </c>
      <c r="G6228" s="161" t="n">
        <v>-0.507</v>
      </c>
      <c r="H6228" s="161" t="inlineStr">
        <is>
          <t>2024</t>
        </is>
      </c>
      <c r="I6228" s="161" t="inlineStr">
        <is>
          <t>release_generation_yearly_global.csv</t>
        </is>
      </c>
    </row>
    <row r="6229" ht="13" customHeight="1">
      <c r="A6229" s="161" t="inlineStr">
        <is>
          <t>IDN</t>
        </is>
      </c>
      <c r="B6229" s="161" t="inlineStr">
        <is>
          <t>Indonesia</t>
        </is>
      </c>
      <c r="C6229" s="161" t="inlineStr">
        <is>
          <t>East Asia &amp; Pacific</t>
        </is>
      </c>
      <c r="D6229" s="161" t="inlineStr">
        <is>
          <t>Upper middle income</t>
        </is>
      </c>
      <c r="E6229" s="161" t="b">
        <v>1</v>
      </c>
      <c r="F6229" s="161" t="inlineStr">
        <is>
          <t>re_capacity_growth_pct</t>
        </is>
      </c>
      <c r="G6229" s="161" t="n">
        <v>4.567</v>
      </c>
      <c r="H6229" s="161" t="inlineStr">
        <is>
          <t>2024</t>
        </is>
      </c>
      <c r="I6229" s="161" t="inlineStr">
        <is>
          <t>release_generation_yearly_global.csv</t>
        </is>
      </c>
    </row>
    <row r="6230" ht="13" customHeight="1">
      <c r="A6230" s="161" t="inlineStr">
        <is>
          <t>IDN</t>
        </is>
      </c>
      <c r="B6230" s="161" t="inlineStr">
        <is>
          <t>Indonesia</t>
        </is>
      </c>
      <c r="C6230" s="161" t="inlineStr">
        <is>
          <t>East Asia &amp; Pacific</t>
        </is>
      </c>
      <c r="D6230" s="161" t="inlineStr">
        <is>
          <t>Upper middle income</t>
        </is>
      </c>
      <c r="E6230" s="161" t="b">
        <v>1</v>
      </c>
      <c r="F6230" s="161" t="inlineStr">
        <is>
          <t>inn_total_inv_2030_pct_gdp</t>
        </is>
      </c>
      <c r="G6230" s="161" t="n">
        <v>5.22488005449617</v>
      </c>
      <c r="H6230" s="161" t="inlineStr">
        <is>
          <t>2030</t>
        </is>
      </c>
      <c r="I6230" s="161" t="inlineStr">
        <is>
          <t>Mitigation_Investment_Needs_v1.1.xlsx (InvestmentNeeds v1.1, model output)</t>
        </is>
      </c>
    </row>
    <row r="6231" ht="13" customHeight="1">
      <c r="A6231" s="161" t="inlineStr">
        <is>
          <t>IDN</t>
        </is>
      </c>
      <c r="B6231" s="161" t="inlineStr">
        <is>
          <t>Indonesia</t>
        </is>
      </c>
      <c r="C6231" s="161" t="inlineStr">
        <is>
          <t>East Asia &amp; Pacific</t>
        </is>
      </c>
      <c r="D6231" s="161" t="inlineStr">
        <is>
          <t>Upper middle income</t>
        </is>
      </c>
      <c r="E6231" s="161" t="b">
        <v>1</v>
      </c>
      <c r="F6231" s="161" t="inlineStr">
        <is>
          <t>inn_incr_inv_2030_pct_gdp</t>
        </is>
      </c>
      <c r="G6231" s="161" t="n">
        <v>1.25397121307908</v>
      </c>
      <c r="H6231" s="161" t="inlineStr">
        <is>
          <t>2030</t>
        </is>
      </c>
      <c r="I6231" s="161" t="inlineStr">
        <is>
          <t>Mitigation_Investment_Needs_v1.1.xlsx (InvestmentNeeds v1.1, model output)</t>
        </is>
      </c>
    </row>
    <row r="6232" ht="13" customHeight="1">
      <c r="A6232" s="161" t="inlineStr">
        <is>
          <t>IDN</t>
        </is>
      </c>
      <c r="B6232" s="161" t="inlineStr">
        <is>
          <t>Indonesia</t>
        </is>
      </c>
      <c r="C6232" s="161" t="inlineStr">
        <is>
          <t>East Asia &amp; Pacific</t>
        </is>
      </c>
      <c r="D6232" s="161" t="inlineStr">
        <is>
          <t>Upper middle income</t>
        </is>
      </c>
      <c r="E6232" s="161" t="b">
        <v>1</v>
      </c>
      <c r="F6232" s="161" t="inlineStr">
        <is>
          <t>inn_incr_inv_gen_2030_pct_gdp</t>
        </is>
      </c>
      <c r="G6232" s="161" t="n">
        <v>0.3468017513590277</v>
      </c>
      <c r="H6232" s="161" t="inlineStr">
        <is>
          <t>2030</t>
        </is>
      </c>
      <c r="I6232" s="161" t="inlineStr">
        <is>
          <t>Mitigation_Investment_Needs_v1.1.xlsx (InvestmentNeeds v1.1, model output)</t>
        </is>
      </c>
    </row>
    <row r="6233" ht="13" customHeight="1">
      <c r="A6233" s="161" t="inlineStr">
        <is>
          <t>IDN</t>
        </is>
      </c>
      <c r="B6233" s="161" t="inlineStr">
        <is>
          <t>Indonesia</t>
        </is>
      </c>
      <c r="C6233" s="161" t="inlineStr">
        <is>
          <t>East Asia &amp; Pacific</t>
        </is>
      </c>
      <c r="D6233" s="161" t="inlineStr">
        <is>
          <t>Upper middle income</t>
        </is>
      </c>
      <c r="E6233" s="161" t="b">
        <v>1</v>
      </c>
      <c r="F6233" s="161" t="inlineStr">
        <is>
          <t>inn_incr_inv_grid_2030_pct_gdp</t>
        </is>
      </c>
      <c r="G6233" s="161" t="n">
        <v>0.237806915217619</v>
      </c>
      <c r="H6233" s="161" t="inlineStr">
        <is>
          <t>2030</t>
        </is>
      </c>
      <c r="I6233" s="161" t="inlineStr">
        <is>
          <t>Mitigation_Investment_Needs_v1.1.xlsx (InvestmentNeeds v1.1, model output)</t>
        </is>
      </c>
    </row>
    <row r="6234" ht="13" customHeight="1">
      <c r="A6234" s="161" t="inlineStr">
        <is>
          <t>IDN</t>
        </is>
      </c>
      <c r="B6234" s="161" t="inlineStr">
        <is>
          <t>Indonesia</t>
        </is>
      </c>
      <c r="C6234" s="161" t="inlineStr">
        <is>
          <t>East Asia &amp; Pacific</t>
        </is>
      </c>
      <c r="D6234" s="161" t="inlineStr">
        <is>
          <t>Upper middle income</t>
        </is>
      </c>
      <c r="E6234" s="161" t="b">
        <v>1</v>
      </c>
      <c r="F6234" s="161" t="inlineStr">
        <is>
          <t>inn_incr_inv_trn_2030_pct_gdp</t>
        </is>
      </c>
      <c r="G6234" s="161" t="n">
        <v>0.1639717692685112</v>
      </c>
      <c r="H6234" s="161" t="inlineStr">
        <is>
          <t>2030</t>
        </is>
      </c>
      <c r="I6234" s="161" t="inlineStr">
        <is>
          <t>Mitigation_Investment_Needs_v1.1.xlsx (InvestmentNeeds v1.1, model output)</t>
        </is>
      </c>
    </row>
    <row r="6235" ht="13" customHeight="1">
      <c r="A6235" s="161" t="inlineStr">
        <is>
          <t>IDN</t>
        </is>
      </c>
      <c r="B6235" s="161" t="inlineStr">
        <is>
          <t>Indonesia</t>
        </is>
      </c>
      <c r="C6235" s="161" t="inlineStr">
        <is>
          <t>East Asia &amp; Pacific</t>
        </is>
      </c>
      <c r="D6235" s="161" t="inlineStr">
        <is>
          <t>Upper middle income</t>
        </is>
      </c>
      <c r="E6235" s="161" t="b">
        <v>1</v>
      </c>
      <c r="F6235" s="161" t="inlineStr">
        <is>
          <t>inn_incr_inv_bld_2030_pct_gdp</t>
        </is>
      </c>
      <c r="G6235" s="161" t="n">
        <v>0.1052162515035</v>
      </c>
      <c r="H6235" s="161" t="inlineStr">
        <is>
          <t>2030</t>
        </is>
      </c>
      <c r="I6235" s="161" t="inlineStr">
        <is>
          <t>Mitigation_Investment_Needs_v1.1.xlsx (InvestmentNeeds v1.1, model output)</t>
        </is>
      </c>
    </row>
    <row r="6236" ht="13" customHeight="1">
      <c r="A6236" s="161" t="inlineStr">
        <is>
          <t>IDN</t>
        </is>
      </c>
      <c r="B6236" s="161" t="inlineStr">
        <is>
          <t>Indonesia</t>
        </is>
      </c>
      <c r="C6236" s="161" t="inlineStr">
        <is>
          <t>East Asia &amp; Pacific</t>
        </is>
      </c>
      <c r="D6236" s="161" t="inlineStr">
        <is>
          <t>Upper middle income</t>
        </is>
      </c>
      <c r="E6236" s="161" t="b">
        <v>1</v>
      </c>
      <c r="F6236" s="161" t="inlineStr">
        <is>
          <t>inn_incr_inv_ind_2030_pct_gdp</t>
        </is>
      </c>
      <c r="G6236" s="161" t="n">
        <v>0.07157659308324291</v>
      </c>
      <c r="H6236" s="161" t="inlineStr">
        <is>
          <t>2030</t>
        </is>
      </c>
      <c r="I6236" s="161" t="inlineStr">
        <is>
          <t>Mitigation_Investment_Needs_v1.1.xlsx (InvestmentNeeds v1.1, model output)</t>
        </is>
      </c>
    </row>
    <row r="6237" ht="13" customHeight="1">
      <c r="A6237" s="161" t="inlineStr">
        <is>
          <t>IDN</t>
        </is>
      </c>
      <c r="B6237" s="161" t="inlineStr">
        <is>
          <t>Indonesia</t>
        </is>
      </c>
      <c r="C6237" s="161" t="inlineStr">
        <is>
          <t>East Asia &amp; Pacific</t>
        </is>
      </c>
      <c r="D6237" s="161" t="inlineStr">
        <is>
          <t>Upper middle income</t>
        </is>
      </c>
      <c r="E6237" s="161" t="b">
        <v>1</v>
      </c>
      <c r="F6237" s="161" t="inlineStr">
        <is>
          <t>inn_incr_inv_fuel_2030_pct_gdp</t>
        </is>
      </c>
      <c r="G6237" s="161" t="n">
        <v>0.081997770203836</v>
      </c>
      <c r="H6237" s="161" t="inlineStr">
        <is>
          <t>2030</t>
        </is>
      </c>
      <c r="I6237" s="161" t="inlineStr">
        <is>
          <t>Mitigation_Investment_Needs_v1.1.xlsx (InvestmentNeeds v1.1, model output)</t>
        </is>
      </c>
    </row>
    <row r="6238" ht="13" customHeight="1">
      <c r="A6238" s="161" t="inlineStr">
        <is>
          <t>IDN</t>
        </is>
      </c>
      <c r="B6238" s="161" t="inlineStr">
        <is>
          <t>Indonesia</t>
        </is>
      </c>
      <c r="C6238" s="161" t="inlineStr">
        <is>
          <t>East Asia &amp; Pacific</t>
        </is>
      </c>
      <c r="D6238" s="161" t="inlineStr">
        <is>
          <t>Upper middle income</t>
        </is>
      </c>
      <c r="E6238" s="161" t="b">
        <v>1</v>
      </c>
      <c r="F6238" s="161" t="inlineStr">
        <is>
          <t>inn_incr_inv_afolu_2030_pct_gdp</t>
        </is>
      </c>
      <c r="G6238" s="161" t="n">
        <v>0.2466001624433439</v>
      </c>
      <c r="H6238" s="161" t="inlineStr">
        <is>
          <t>2030</t>
        </is>
      </c>
      <c r="I6238" s="161" t="inlineStr">
        <is>
          <t>Mitigation_Investment_Needs_v1.1.xlsx (InvestmentNeeds v1.1, model output)</t>
        </is>
      </c>
    </row>
    <row r="6239" ht="13" customHeight="1">
      <c r="A6239" s="161" t="inlineStr">
        <is>
          <t>IDN</t>
        </is>
      </c>
      <c r="B6239" s="161" t="inlineStr">
        <is>
          <t>Indonesia</t>
        </is>
      </c>
      <c r="C6239" s="161" t="inlineStr">
        <is>
          <t>East Asia &amp; Pacific</t>
        </is>
      </c>
      <c r="D6239" s="161" t="inlineStr">
        <is>
          <t>Upper middle income</t>
        </is>
      </c>
      <c r="E6239" s="161" t="b">
        <v>1</v>
      </c>
      <c r="F6239" s="161" t="inlineStr">
        <is>
          <t>inn_incr_cost_a_2030_pct_gdp</t>
        </is>
      </c>
      <c r="G6239" s="161" t="n">
        <v>0.0594045698197209</v>
      </c>
      <c r="H6239" s="161" t="inlineStr">
        <is>
          <t>2030</t>
        </is>
      </c>
      <c r="I6239" s="161" t="inlineStr">
        <is>
          <t>Mitigation_Investment_Needs_v1.1.xlsx (InvestmentNeeds v1.1, model output)</t>
        </is>
      </c>
    </row>
    <row r="6240" ht="13" customHeight="1">
      <c r="A6240" s="161" t="inlineStr">
        <is>
          <t>IDN</t>
        </is>
      </c>
      <c r="B6240" s="161" t="inlineStr">
        <is>
          <t>Indonesia</t>
        </is>
      </c>
      <c r="C6240" s="161" t="inlineStr">
        <is>
          <t>East Asia &amp; Pacific</t>
        </is>
      </c>
      <c r="D6240" s="161" t="inlineStr">
        <is>
          <t>Upper middle income</t>
        </is>
      </c>
      <c r="E6240" s="161" t="b">
        <v>1</v>
      </c>
      <c r="F6240" s="161" t="inlineStr">
        <is>
          <t>inn_incr_cost_b_2030_pct_gdp</t>
        </is>
      </c>
      <c r="G6240" s="161" t="n">
        <v>0.0379024858012684</v>
      </c>
      <c r="H6240" s="161" t="inlineStr">
        <is>
          <t>2030</t>
        </is>
      </c>
      <c r="I6240" s="161" t="inlineStr">
        <is>
          <t>Mitigation_Investment_Needs_v1.1.xlsx (InvestmentNeeds v1.1, model output)</t>
        </is>
      </c>
    </row>
    <row r="6241" ht="13" customHeight="1">
      <c r="A6241" s="161" t="inlineStr">
        <is>
          <t>IDN</t>
        </is>
      </c>
      <c r="B6241" s="161" t="inlineStr">
        <is>
          <t>Indonesia</t>
        </is>
      </c>
      <c r="C6241" s="161" t="inlineStr">
        <is>
          <t>East Asia &amp; Pacific</t>
        </is>
      </c>
      <c r="D6241" s="161" t="inlineStr">
        <is>
          <t>Upper middle income</t>
        </is>
      </c>
      <c r="E6241" s="161" t="b">
        <v>1</v>
      </c>
      <c r="F6241" s="161" t="inlineStr">
        <is>
          <t>inn_incr_cost_c_2030_pct_gdp</t>
        </is>
      </c>
      <c r="G6241" s="161" t="n">
        <v>-0.0391663706262814</v>
      </c>
      <c r="H6241" s="161" t="inlineStr">
        <is>
          <t>2030</t>
        </is>
      </c>
      <c r="I6241" s="161" t="inlineStr">
        <is>
          <t>Mitigation_Investment_Needs_v1.1.xlsx (InvestmentNeeds v1.1, model output)</t>
        </is>
      </c>
    </row>
    <row r="6242" ht="13" customHeight="1">
      <c r="A6242" s="161" t="inlineStr">
        <is>
          <t>IDN</t>
        </is>
      </c>
      <c r="B6242" s="161" t="inlineStr">
        <is>
          <t>Indonesia</t>
        </is>
      </c>
      <c r="C6242" s="161" t="inlineStr">
        <is>
          <t>East Asia &amp; Pacific</t>
        </is>
      </c>
      <c r="D6242" s="161" t="inlineStr">
        <is>
          <t>Upper middle income</t>
        </is>
      </c>
      <c r="E6242" s="161" t="b">
        <v>1</v>
      </c>
      <c r="F6242" s="161" t="inlineStr">
        <is>
          <t>inn_cost_per_t_b_2030_usd</t>
        </is>
      </c>
      <c r="G6242" s="161" t="n">
        <v>35.82078398973</v>
      </c>
      <c r="H6242" s="161" t="inlineStr">
        <is>
          <t>2030</t>
        </is>
      </c>
      <c r="I6242" s="161" t="inlineStr">
        <is>
          <t>Mitigation_Investment_Needs_v1.1.xlsx (InvestmentNeeds v1.1, model output)</t>
        </is>
      </c>
    </row>
    <row r="6243" ht="13" customHeight="1">
      <c r="A6243" s="161" t="inlineStr">
        <is>
          <t>IDN</t>
        </is>
      </c>
      <c r="B6243" s="161" t="inlineStr">
        <is>
          <t>Indonesia</t>
        </is>
      </c>
      <c r="C6243" s="161" t="inlineStr">
        <is>
          <t>East Asia &amp; Pacific</t>
        </is>
      </c>
      <c r="D6243" s="161" t="inlineStr">
        <is>
          <t>Upper middle income</t>
        </is>
      </c>
      <c r="E6243" s="161" t="b">
        <v>1</v>
      </c>
      <c r="F6243" s="161" t="inlineStr">
        <is>
          <t>inn_coc_penalty_2030_pct_gdp</t>
        </is>
      </c>
      <c r="G6243" s="161" t="n">
        <v>0.0895920167435519</v>
      </c>
      <c r="H6243" s="161" t="inlineStr">
        <is>
          <t>2030</t>
        </is>
      </c>
      <c r="I6243" s="161" t="inlineStr">
        <is>
          <t>Mitigation_Investment_Needs_v1.1.xlsx (InvestmentNeeds v1.1, model output)</t>
        </is>
      </c>
    </row>
    <row r="6244" ht="13" customHeight="1">
      <c r="A6244" s="161" t="inlineStr">
        <is>
          <t>IDN</t>
        </is>
      </c>
      <c r="B6244" s="161" t="inlineStr">
        <is>
          <t>Indonesia</t>
        </is>
      </c>
      <c r="C6244" s="161" t="inlineStr">
        <is>
          <t>East Asia &amp; Pacific</t>
        </is>
      </c>
      <c r="D6244" s="161" t="inlineStr">
        <is>
          <t>Upper middle income</t>
        </is>
      </c>
      <c r="E6244" s="161" t="b">
        <v>1</v>
      </c>
      <c r="F6244" s="161" t="inlineStr">
        <is>
          <t>inn_pima_adj_inv_2030_pct_gdp</t>
        </is>
      </c>
      <c r="G6244" s="161" t="n">
        <v>6.375163725408507</v>
      </c>
      <c r="H6244" s="161" t="inlineStr">
        <is>
          <t>2030</t>
        </is>
      </c>
      <c r="I6244" s="161" t="inlineStr">
        <is>
          <t>Mitigation_Investment_Needs_v1.1.xlsx (InvestmentNeeds v1.1, model output)</t>
        </is>
      </c>
    </row>
    <row r="6245" ht="13" customHeight="1">
      <c r="A6245" s="161" t="inlineStr">
        <is>
          <t>IDN</t>
        </is>
      </c>
      <c r="B6245" s="161" t="inlineStr">
        <is>
          <t>Indonesia</t>
        </is>
      </c>
      <c r="C6245" s="161" t="inlineStr">
        <is>
          <t>East Asia &amp; Pacific</t>
        </is>
      </c>
      <c r="D6245" s="161" t="inlineStr">
        <is>
          <t>Upper middle income</t>
        </is>
      </c>
      <c r="E6245" s="161" t="b">
        <v>1</v>
      </c>
      <c r="F6245" s="161" t="inlineStr">
        <is>
          <t>nmim_nz_inv_2030_pct_gdp</t>
        </is>
      </c>
      <c r="G6245" s="161" t="n">
        <v>3.433182948825169</v>
      </c>
      <c r="H6245" s="161" t="inlineStr">
        <is>
          <t>2030</t>
        </is>
      </c>
      <c r="I6245" s="161" t="inlineStr">
        <is>
          <t>nmim_summary_v0_2.csv (InvestmentNeeds NMIM v0.2, model output)</t>
        </is>
      </c>
    </row>
    <row r="6246" ht="13" customHeight="1">
      <c r="A6246" s="161" t="inlineStr">
        <is>
          <t>IDN</t>
        </is>
      </c>
      <c r="B6246" s="161" t="inlineStr">
        <is>
          <t>Indonesia</t>
        </is>
      </c>
      <c r="C6246" s="161" t="inlineStr">
        <is>
          <t>East Asia &amp; Pacific</t>
        </is>
      </c>
      <c r="D6246" s="161" t="inlineStr">
        <is>
          <t>Upper middle income</t>
        </is>
      </c>
      <c r="E6246" s="161" t="b">
        <v>1</v>
      </c>
      <c r="F6246" s="161" t="inlineStr">
        <is>
          <t>nmim_typ1_2030_pct_gdp</t>
        </is>
      </c>
      <c r="G6246" s="161" t="n">
        <v>0.6950321758013288</v>
      </c>
      <c r="H6246" s="161" t="inlineStr">
        <is>
          <t>2030</t>
        </is>
      </c>
      <c r="I6246" s="161" t="inlineStr">
        <is>
          <t>nmim_summary_v0_2.csv (InvestmentNeeds NMIM v0.2, model output)</t>
        </is>
      </c>
    </row>
    <row r="6247" ht="13" customHeight="1">
      <c r="A6247" s="161" t="inlineStr">
        <is>
          <t>IDN</t>
        </is>
      </c>
      <c r="B6247" s="161" t="inlineStr">
        <is>
          <t>Indonesia</t>
        </is>
      </c>
      <c r="C6247" s="161" t="inlineStr">
        <is>
          <t>East Asia &amp; Pacific</t>
        </is>
      </c>
      <c r="D6247" s="161" t="inlineStr">
        <is>
          <t>Upper middle income</t>
        </is>
      </c>
      <c r="E6247" s="161" t="b">
        <v>1</v>
      </c>
      <c r="F6247" s="161" t="inlineStr">
        <is>
          <t>nmim_typ2_2030_pct_gdp</t>
        </is>
      </c>
      <c r="G6247" s="161" t="n">
        <v>0.5942344020241284</v>
      </c>
      <c r="H6247" s="161" t="inlineStr">
        <is>
          <t>2030</t>
        </is>
      </c>
      <c r="I6247" s="161" t="inlineStr">
        <is>
          <t>nmim_summary_v0_2.csv (InvestmentNeeds NMIM v0.2, model output)</t>
        </is>
      </c>
    </row>
    <row r="6248" ht="13" customHeight="1">
      <c r="A6248" s="161" t="inlineStr">
        <is>
          <t>IDN</t>
        </is>
      </c>
      <c r="B6248" s="161" t="inlineStr">
        <is>
          <t>Indonesia</t>
        </is>
      </c>
      <c r="C6248" s="161" t="inlineStr">
        <is>
          <t>East Asia &amp; Pacific</t>
        </is>
      </c>
      <c r="D6248" s="161" t="inlineStr">
        <is>
          <t>Upper middle income</t>
        </is>
      </c>
      <c r="E6248" s="161" t="b">
        <v>1</v>
      </c>
      <c r="F6248" s="161" t="inlineStr">
        <is>
          <t>nmim_typ3_2030_pct_gdp</t>
        </is>
      </c>
      <c r="G6248" s="161" t="n">
        <v>0.4747920723034699</v>
      </c>
      <c r="H6248" s="161" t="inlineStr">
        <is>
          <t>2030</t>
        </is>
      </c>
      <c r="I6248" s="161" t="inlineStr">
        <is>
          <t>nmim_summary_v0_2.csv (InvestmentNeeds NMIM v0.2, model output)</t>
        </is>
      </c>
    </row>
    <row r="6249" ht="13" customHeight="1">
      <c r="A6249" s="161" t="inlineStr">
        <is>
          <t>IDN</t>
        </is>
      </c>
      <c r="B6249" s="161" t="inlineStr">
        <is>
          <t>Indonesia</t>
        </is>
      </c>
      <c r="C6249" s="161" t="inlineStr">
        <is>
          <t>East Asia &amp; Pacific</t>
        </is>
      </c>
      <c r="D6249" s="161" t="inlineStr">
        <is>
          <t>Upper middle income</t>
        </is>
      </c>
      <c r="E6249" s="161" t="b">
        <v>1</v>
      </c>
      <c r="F6249" s="161" t="inlineStr">
        <is>
          <t>nmim_typ4_2030_pct_gdp</t>
        </is>
      </c>
      <c r="G6249" s="161" t="n">
        <v>1.065514180267305</v>
      </c>
      <c r="H6249" s="161" t="inlineStr">
        <is>
          <t>2030</t>
        </is>
      </c>
      <c r="I6249" s="161" t="inlineStr">
        <is>
          <t>nmim_summary_v0_2.csv (InvestmentNeeds NMIM v0.2, model output)</t>
        </is>
      </c>
    </row>
    <row r="6250" ht="13" customHeight="1">
      <c r="A6250" s="161" t="inlineStr">
        <is>
          <t>IDN</t>
        </is>
      </c>
      <c r="B6250" s="161" t="inlineStr">
        <is>
          <t>Indonesia</t>
        </is>
      </c>
      <c r="C6250" s="161" t="inlineStr">
        <is>
          <t>East Asia &amp; Pacific</t>
        </is>
      </c>
      <c r="D6250" s="161" t="inlineStr">
        <is>
          <t>Upper middle income</t>
        </is>
      </c>
      <c r="E6250" s="161" t="b">
        <v>1</v>
      </c>
      <c r="F6250" s="161" t="inlineStr">
        <is>
          <t>nmim_typ5_2030_pct_gdp</t>
        </is>
      </c>
      <c r="G6250" s="161" t="n">
        <v>0.6036101179980404</v>
      </c>
      <c r="H6250" s="161" t="inlineStr">
        <is>
          <t>2030</t>
        </is>
      </c>
      <c r="I6250" s="161" t="inlineStr">
        <is>
          <t>nmim_summary_v0_2.csv (InvestmentNeeds NMIM v0.2, model output)</t>
        </is>
      </c>
    </row>
    <row r="6251" ht="13" customHeight="1">
      <c r="A6251" s="161" t="inlineStr">
        <is>
          <t>IDN</t>
        </is>
      </c>
      <c r="B6251" s="161" t="inlineStr">
        <is>
          <t>Indonesia</t>
        </is>
      </c>
      <c r="C6251" s="161" t="inlineStr">
        <is>
          <t>East Asia &amp; Pacific</t>
        </is>
      </c>
      <c r="D6251" s="161" t="inlineStr">
        <is>
          <t>Upper middle income</t>
        </is>
      </c>
      <c r="E6251" s="161" t="b">
        <v>1</v>
      </c>
      <c r="F6251" s="161" t="inlineStr">
        <is>
          <t>nmim_budget_need_2030_pct_gdp</t>
        </is>
      </c>
      <c r="G6251" s="161" t="n">
        <v>1.014686429773796</v>
      </c>
      <c r="H6251" s="161" t="inlineStr">
        <is>
          <t>2030</t>
        </is>
      </c>
      <c r="I6251" s="161" t="inlineStr">
        <is>
          <t>nmim_summary_v0_2.csv (InvestmentNeeds NMIM v0.2, model output)</t>
        </is>
      </c>
    </row>
    <row r="6252" ht="13" customHeight="1">
      <c r="A6252" s="161" t="inlineStr">
        <is>
          <t>IDN</t>
        </is>
      </c>
      <c r="B6252" s="161" t="inlineStr">
        <is>
          <t>Indonesia</t>
        </is>
      </c>
      <c r="C6252" s="161" t="inlineStr">
        <is>
          <t>East Asia &amp; Pacific</t>
        </is>
      </c>
      <c r="D6252" s="161" t="inlineStr">
        <is>
          <t>Upper middle income</t>
        </is>
      </c>
      <c r="E6252" s="161" t="b">
        <v>1</v>
      </c>
      <c r="F6252" s="161" t="inlineStr">
        <is>
          <t>nmim_private_share_2030_pct</t>
        </is>
      </c>
      <c r="G6252" s="161" t="n">
        <v>53.13617548732391</v>
      </c>
      <c r="H6252" s="161" t="inlineStr">
        <is>
          <t>2030</t>
        </is>
      </c>
      <c r="I6252" s="161" t="inlineStr">
        <is>
          <t>nmim_summary_v0_2.csv (InvestmentNeeds NMIM v0.2, model output)</t>
        </is>
      </c>
    </row>
    <row r="6253" ht="13" customHeight="1">
      <c r="A6253" s="161" t="inlineStr">
        <is>
          <t>IDN</t>
        </is>
      </c>
      <c r="B6253" s="161" t="inlineStr">
        <is>
          <t>Indonesia</t>
        </is>
      </c>
      <c r="C6253" s="161" t="inlineStr">
        <is>
          <t>East Asia &amp; Pacific</t>
        </is>
      </c>
      <c r="D6253" s="161" t="inlineStr">
        <is>
          <t>Upper middle income</t>
        </is>
      </c>
      <c r="E6253" s="161" t="b">
        <v>1</v>
      </c>
      <c r="F6253" s="161" t="inlineStr">
        <is>
          <t>nmim_incr_inv_2030_pct_gdp</t>
        </is>
      </c>
      <c r="G6253" s="161" t="n">
        <v>2.492681367242606</v>
      </c>
      <c r="H6253" s="161" t="inlineStr">
        <is>
          <t>2030</t>
        </is>
      </c>
      <c r="I6253" s="161" t="inlineStr">
        <is>
          <t>nmim_summary_v0_2.csv (InvestmentNeeds NMIM v0.2, model output)</t>
        </is>
      </c>
    </row>
    <row r="6254" ht="13" customHeight="1">
      <c r="A6254" s="161" t="inlineStr">
        <is>
          <t>IDN</t>
        </is>
      </c>
      <c r="B6254" s="161" t="inlineStr">
        <is>
          <t>Indonesia</t>
        </is>
      </c>
      <c r="C6254" s="161" t="inlineStr">
        <is>
          <t>East Asia &amp; Pacific</t>
        </is>
      </c>
      <c r="D6254" s="161" t="inlineStr">
        <is>
          <t>Upper middle income</t>
        </is>
      </c>
      <c r="E6254" s="161" t="b">
        <v>1</v>
      </c>
      <c r="F6254" s="161" t="inlineStr">
        <is>
          <t>nmim_incr_inv_2050_pct_gdp</t>
        </is>
      </c>
      <c r="G6254" s="161" t="n">
        <v>2.063552022830478</v>
      </c>
      <c r="H6254" s="161" t="inlineStr">
        <is>
          <t>2050</t>
        </is>
      </c>
      <c r="I6254" s="161" t="inlineStr">
        <is>
          <t>nmim_summary_v0_2.csv (InvestmentNeeds NMIM v0.2, model output)</t>
        </is>
      </c>
    </row>
    <row r="6255" ht="13" customHeight="1">
      <c r="A6255" s="161" t="inlineStr">
        <is>
          <t>IDN</t>
        </is>
      </c>
      <c r="B6255" s="161" t="inlineStr">
        <is>
          <t>Indonesia</t>
        </is>
      </c>
      <c r="C6255" s="161" t="inlineStr">
        <is>
          <t>East Asia &amp; Pacific</t>
        </is>
      </c>
      <c r="D6255" s="161" t="inlineStr">
        <is>
          <t>Upper middle income</t>
        </is>
      </c>
      <c r="E6255" s="161" t="b">
        <v>1</v>
      </c>
      <c r="F6255" s="161" t="inlineStr">
        <is>
          <t>nmim_pv_incr_cost_b_pct_gdp</t>
        </is>
      </c>
      <c r="G6255" s="161" t="n">
        <v>1.805892044994248</v>
      </c>
      <c r="H6255" s="161" t="inlineStr">
        <is>
          <t>2025-2050</t>
        </is>
      </c>
      <c r="I6255" s="161" t="inlineStr">
        <is>
          <t>nmim_summary_v0_2.csv (InvestmentNeeds NMIM v0.2, model output)</t>
        </is>
      </c>
    </row>
    <row r="6256" ht="13" customHeight="1">
      <c r="A6256" s="161" t="inlineStr">
        <is>
          <t>IDN</t>
        </is>
      </c>
      <c r="B6256" s="161" t="inlineStr">
        <is>
          <t>Indonesia</t>
        </is>
      </c>
      <c r="C6256" s="161" t="inlineStr">
        <is>
          <t>East Asia &amp; Pacific</t>
        </is>
      </c>
      <c r="D6256" s="161" t="inlineStr">
        <is>
          <t>Upper middle income</t>
        </is>
      </c>
      <c r="E6256" s="161" t="b">
        <v>1</v>
      </c>
      <c r="F6256" s="161" t="inlineStr">
        <is>
          <t>price_diesel_usd_litre</t>
        </is>
      </c>
      <c r="G6256" s="161" t="n">
        <v>0.525</v>
      </c>
      <c r="H6256" s="161" t="inlineStr">
        <is>
          <t>2024</t>
        </is>
      </c>
      <c r="I6256" s="161" t="inlineStr">
        <is>
          <t>imffossilfuelsubsidiesdata.xlsb</t>
        </is>
      </c>
    </row>
    <row r="6257" ht="13" customHeight="1">
      <c r="A6257" s="161" t="inlineStr">
        <is>
          <t>IDN</t>
        </is>
      </c>
      <c r="B6257" s="161" t="inlineStr">
        <is>
          <t>Indonesia</t>
        </is>
      </c>
      <c r="C6257" s="161" t="inlineStr">
        <is>
          <t>East Asia &amp; Pacific</t>
        </is>
      </c>
      <c r="D6257" s="161" t="inlineStr">
        <is>
          <t>Upper middle income</t>
        </is>
      </c>
      <c r="E6257" s="161" t="b">
        <v>1</v>
      </c>
      <c r="F6257" s="161" t="inlineStr">
        <is>
          <t>price_gasoline_usd_litre</t>
        </is>
      </c>
      <c r="G6257" s="161" t="n">
        <v>0.57</v>
      </c>
      <c r="H6257" s="161" t="inlineStr">
        <is>
          <t>2024</t>
        </is>
      </c>
      <c r="I6257" s="161" t="inlineStr">
        <is>
          <t>imffossilfuelsubsidiesdata.xlsb</t>
        </is>
      </c>
    </row>
    <row r="6258" ht="13" customHeight="1">
      <c r="A6258" s="161" t="inlineStr">
        <is>
          <t>IDN</t>
        </is>
      </c>
      <c r="B6258" s="161" t="inlineStr">
        <is>
          <t>Indonesia</t>
        </is>
      </c>
      <c r="C6258" s="161" t="inlineStr">
        <is>
          <t>East Asia &amp; Pacific</t>
        </is>
      </c>
      <c r="D6258" s="161" t="inlineStr">
        <is>
          <t>Upper middle income</t>
        </is>
      </c>
      <c r="E6258" s="161" t="b">
        <v>1</v>
      </c>
      <c r="F6258" s="161" t="inlineStr">
        <is>
          <t>price_electricity_residential_usd_kwh</t>
        </is>
      </c>
      <c r="G6258" s="161" t="n">
        <v>0.073</v>
      </c>
      <c r="H6258" s="161" t="inlineStr">
        <is>
          <t>2024</t>
        </is>
      </c>
      <c r="I6258" s="161" t="inlineStr">
        <is>
          <t>imffossilfuelsubsidiesdata.xlsb</t>
        </is>
      </c>
    </row>
    <row r="6259" ht="13" customHeight="1">
      <c r="A6259" s="161" t="inlineStr">
        <is>
          <t>IDN</t>
        </is>
      </c>
      <c r="B6259" s="161" t="inlineStr">
        <is>
          <t>Indonesia</t>
        </is>
      </c>
      <c r="C6259" s="161" t="inlineStr">
        <is>
          <t>East Asia &amp; Pacific</t>
        </is>
      </c>
      <c r="D6259" s="161" t="inlineStr">
        <is>
          <t>Upper middle income</t>
        </is>
      </c>
      <c r="E6259" s="161" t="b">
        <v>1</v>
      </c>
      <c r="F6259" s="161" t="inlineStr">
        <is>
          <t>price_electricity_industry_usd_kwh</t>
        </is>
      </c>
      <c r="G6259" s="161" t="n">
        <v>0.067</v>
      </c>
      <c r="H6259" s="161" t="inlineStr">
        <is>
          <t>2024</t>
        </is>
      </c>
      <c r="I6259" s="161" t="inlineStr">
        <is>
          <t>imffossilfuelsubsidiesdata.xlsb</t>
        </is>
      </c>
    </row>
    <row r="6260" ht="13" customHeight="1">
      <c r="A6260" s="161" t="inlineStr">
        <is>
          <t>IDN</t>
        </is>
      </c>
      <c r="B6260" s="161" t="inlineStr">
        <is>
          <t>Indonesia</t>
        </is>
      </c>
      <c r="C6260" s="161" t="inlineStr">
        <is>
          <t>East Asia &amp; Pacific</t>
        </is>
      </c>
      <c r="D6260" s="161" t="inlineStr">
        <is>
          <t>Upper middle income</t>
        </is>
      </c>
      <c r="E6260" s="161" t="b">
        <v>1</v>
      </c>
      <c r="F6260" s="161" t="inlineStr">
        <is>
          <t>price_gas_residential_usd_gj</t>
        </is>
      </c>
      <c r="G6260" s="161" t="n">
        <v>13.384</v>
      </c>
      <c r="H6260" s="161" t="inlineStr">
        <is>
          <t>2024</t>
        </is>
      </c>
      <c r="I6260" s="161" t="inlineStr">
        <is>
          <t>imffossilfuelsubsidiesdata.xlsb</t>
        </is>
      </c>
    </row>
    <row r="6261" ht="13" customHeight="1">
      <c r="A6261" s="161" t="inlineStr">
        <is>
          <t>IDN</t>
        </is>
      </c>
      <c r="B6261" s="161" t="inlineStr">
        <is>
          <t>Indonesia</t>
        </is>
      </c>
      <c r="C6261" s="161" t="inlineStr">
        <is>
          <t>East Asia &amp; Pacific</t>
        </is>
      </c>
      <c r="D6261" s="161" t="inlineStr">
        <is>
          <t>Upper middle income</t>
        </is>
      </c>
      <c r="E6261" s="161" t="b">
        <v>1</v>
      </c>
      <c r="F6261" s="161" t="inlineStr">
        <is>
          <t>price_gas_industry_usd_gj</t>
        </is>
      </c>
      <c r="G6261" s="161" t="n">
        <v>6.579</v>
      </c>
      <c r="H6261" s="161" t="inlineStr">
        <is>
          <t>2024</t>
        </is>
      </c>
      <c r="I6261" s="161" t="inlineStr">
        <is>
          <t>imffossilfuelsubsidiesdata.xlsb</t>
        </is>
      </c>
    </row>
    <row r="6262" ht="13" customHeight="1">
      <c r="A6262" s="161" t="inlineStr">
        <is>
          <t>IDN</t>
        </is>
      </c>
      <c r="B6262" s="161" t="inlineStr">
        <is>
          <t>Indonesia</t>
        </is>
      </c>
      <c r="C6262" s="161" t="inlineStr">
        <is>
          <t>East Asia &amp; Pacific</t>
        </is>
      </c>
      <c r="D6262" s="161" t="inlineStr">
        <is>
          <t>Upper middle income</t>
        </is>
      </c>
      <c r="E6262" s="161" t="b">
        <v>1</v>
      </c>
      <c r="F6262" s="161" t="inlineStr">
        <is>
          <t>price_gas_power_usd_gj</t>
        </is>
      </c>
      <c r="G6262" s="161" t="n">
        <v>4.968</v>
      </c>
      <c r="H6262" s="161" t="inlineStr">
        <is>
          <t>2024</t>
        </is>
      </c>
      <c r="I6262" s="161" t="inlineStr">
        <is>
          <t>imffossilfuelsubsidiesdata.xlsb</t>
        </is>
      </c>
    </row>
    <row r="6263" ht="13" customHeight="1">
      <c r="A6263" s="161" t="inlineStr">
        <is>
          <t>IDN</t>
        </is>
      </c>
      <c r="B6263" s="161" t="inlineStr">
        <is>
          <t>Indonesia</t>
        </is>
      </c>
      <c r="C6263" s="161" t="inlineStr">
        <is>
          <t>East Asia &amp; Pacific</t>
        </is>
      </c>
      <c r="D6263" s="161" t="inlineStr">
        <is>
          <t>Upper middle income</t>
        </is>
      </c>
      <c r="E6263" s="161" t="b">
        <v>1</v>
      </c>
      <c r="F6263" s="161" t="inlineStr">
        <is>
          <t>price_coal_residential_usd_gj</t>
        </is>
      </c>
      <c r="G6263" s="161" t="n">
        <v>3.288</v>
      </c>
      <c r="H6263" s="161" t="inlineStr">
        <is>
          <t>2024</t>
        </is>
      </c>
      <c r="I6263" s="161" t="inlineStr">
        <is>
          <t>imffossilfuelsubsidiesdata.xlsb</t>
        </is>
      </c>
    </row>
    <row r="6264" ht="13" customHeight="1">
      <c r="A6264" s="161" t="inlineStr">
        <is>
          <t>IDN</t>
        </is>
      </c>
      <c r="B6264" s="161" t="inlineStr">
        <is>
          <t>Indonesia</t>
        </is>
      </c>
      <c r="C6264" s="161" t="inlineStr">
        <is>
          <t>East Asia &amp; Pacific</t>
        </is>
      </c>
      <c r="D6264" s="161" t="inlineStr">
        <is>
          <t>Upper middle income</t>
        </is>
      </c>
      <c r="E6264" s="161" t="b">
        <v>1</v>
      </c>
      <c r="F6264" s="161" t="inlineStr">
        <is>
          <t>price_coal_industry_usd_gj</t>
        </is>
      </c>
      <c r="G6264" s="161" t="n">
        <v>2.98</v>
      </c>
      <c r="H6264" s="161" t="inlineStr">
        <is>
          <t>2024</t>
        </is>
      </c>
      <c r="I6264" s="161" t="inlineStr">
        <is>
          <t>imffossilfuelsubsidiesdata.xlsb</t>
        </is>
      </c>
    </row>
    <row r="6265" ht="13" customHeight="1">
      <c r="A6265" s="161" t="inlineStr">
        <is>
          <t>IDN</t>
        </is>
      </c>
      <c r="B6265" s="161" t="inlineStr">
        <is>
          <t>Indonesia</t>
        </is>
      </c>
      <c r="C6265" s="161" t="inlineStr">
        <is>
          <t>East Asia &amp; Pacific</t>
        </is>
      </c>
      <c r="D6265" s="161" t="inlineStr">
        <is>
          <t>Upper middle income</t>
        </is>
      </c>
      <c r="E6265" s="161" t="b">
        <v>1</v>
      </c>
      <c r="F6265" s="161" t="inlineStr">
        <is>
          <t>price_coal_power_usd_gj</t>
        </is>
      </c>
      <c r="G6265" s="161" t="n">
        <v>2.752</v>
      </c>
      <c r="H6265" s="161" t="inlineStr">
        <is>
          <t>2024</t>
        </is>
      </c>
      <c r="I6265" s="161" t="inlineStr">
        <is>
          <t>imffossilfuelsubsidiesdata.xlsb</t>
        </is>
      </c>
    </row>
    <row r="6266" ht="13" customHeight="1">
      <c r="A6266" s="161" t="inlineStr">
        <is>
          <t>IDN</t>
        </is>
      </c>
      <c r="B6266" s="161" t="inlineStr">
        <is>
          <t>Indonesia</t>
        </is>
      </c>
      <c r="C6266" s="161" t="inlineStr">
        <is>
          <t>East Asia &amp; Pacific</t>
        </is>
      </c>
      <c r="D6266" s="161" t="inlineStr">
        <is>
          <t>Upper middle income</t>
        </is>
      </c>
      <c r="E6266" s="161" t="b">
        <v>1</v>
      </c>
      <c r="F6266" s="161" t="inlineStr">
        <is>
          <t>power_market_structure</t>
        </is>
      </c>
      <c r="G6266" s="161" t="n">
        <v>2</v>
      </c>
      <c r="H6266" s="161" t="inlineStr">
        <is>
          <t>2013</t>
        </is>
      </c>
      <c r="I6266" s="161" t="inlineStr">
        <is>
          <t>dataverse_files.zip</t>
        </is>
      </c>
    </row>
    <row r="6267" ht="13" customHeight="1">
      <c r="A6267" s="161" t="inlineStr">
        <is>
          <t>IDN</t>
        </is>
      </c>
      <c r="B6267" s="161" t="inlineStr">
        <is>
          <t>Indonesia</t>
        </is>
      </c>
      <c r="C6267" s="161" t="inlineStr">
        <is>
          <t>East Asia &amp; Pacific</t>
        </is>
      </c>
      <c r="D6267" s="161" t="inlineStr">
        <is>
          <t>Upper middle income</t>
        </is>
      </c>
      <c r="E6267" s="161" t="b">
        <v>1</v>
      </c>
      <c r="F6267" s="161" t="inlineStr">
        <is>
          <t>independent_regulator</t>
        </is>
      </c>
      <c r="G6267" s="161" t="n">
        <v>1</v>
      </c>
      <c r="H6267" s="161" t="inlineStr">
        <is>
          <t>2013</t>
        </is>
      </c>
      <c r="I6267" s="161" t="inlineStr">
        <is>
          <t>dataverse_files.zip</t>
        </is>
      </c>
    </row>
    <row r="6268" ht="13" customHeight="1">
      <c r="A6268" s="161" t="inlineStr">
        <is>
          <t>IDN</t>
        </is>
      </c>
      <c r="B6268" s="161" t="inlineStr">
        <is>
          <t>Indonesia</t>
        </is>
      </c>
      <c r="C6268" s="161" t="inlineStr">
        <is>
          <t>East Asia &amp; Pacific</t>
        </is>
      </c>
      <c r="D6268" s="161" t="inlineStr">
        <is>
          <t>Upper middle income</t>
        </is>
      </c>
      <c r="E6268" s="161" t="b">
        <v>1</v>
      </c>
      <c r="F6268" s="161" t="inlineStr">
        <is>
          <t>generation_unbundled</t>
        </is>
      </c>
      <c r="G6268" s="161" t="n">
        <v>1</v>
      </c>
      <c r="H6268" s="161" t="inlineStr">
        <is>
          <t>2013</t>
        </is>
      </c>
      <c r="I6268" s="161" t="inlineStr">
        <is>
          <t>dataverse_files.zip</t>
        </is>
      </c>
    </row>
    <row r="6269" ht="13" customHeight="1">
      <c r="A6269" s="161" t="inlineStr">
        <is>
          <t>IDN</t>
        </is>
      </c>
      <c r="B6269" s="161" t="inlineStr">
        <is>
          <t>Indonesia</t>
        </is>
      </c>
      <c r="C6269" s="161" t="inlineStr">
        <is>
          <t>East Asia &amp; Pacific</t>
        </is>
      </c>
      <c r="D6269" s="161" t="inlineStr">
        <is>
          <t>Upper middle income</t>
        </is>
      </c>
      <c r="E6269" s="161" t="b">
        <v>1</v>
      </c>
      <c r="F6269" s="161" t="inlineStr">
        <is>
          <t>rise_renewable_energy_score</t>
        </is>
      </c>
      <c r="G6269" s="161" t="n">
        <v>46.667</v>
      </c>
      <c r="H6269" s="161" t="inlineStr">
        <is>
          <t>2023</t>
        </is>
      </c>
      <c r="I6269" s="161" t="inlineStr">
        <is>
          <t>WB_RISE_WIDEF.csv</t>
        </is>
      </c>
    </row>
    <row r="6270" ht="13" customHeight="1">
      <c r="A6270" s="161" t="inlineStr">
        <is>
          <t>IDN</t>
        </is>
      </c>
      <c r="B6270" s="161" t="inlineStr">
        <is>
          <t>Indonesia</t>
        </is>
      </c>
      <c r="C6270" s="161" t="inlineStr">
        <is>
          <t>East Asia &amp; Pacific</t>
        </is>
      </c>
      <c r="D6270" s="161" t="inlineStr">
        <is>
          <t>Upper middle income</t>
        </is>
      </c>
      <c r="E6270" s="161" t="b">
        <v>1</v>
      </c>
      <c r="F6270" s="161" t="inlineStr">
        <is>
          <t>rise_level_playing_field_score</t>
        </is>
      </c>
      <c r="G6270" s="161" t="n">
        <v>80</v>
      </c>
      <c r="H6270" s="161" t="inlineStr">
        <is>
          <t>2023</t>
        </is>
      </c>
      <c r="I6270" s="161" t="inlineStr">
        <is>
          <t>WB_RISE_WIDEF.csv</t>
        </is>
      </c>
    </row>
    <row r="6271" ht="13" customHeight="1">
      <c r="A6271" s="161" t="inlineStr">
        <is>
          <t>IDN</t>
        </is>
      </c>
      <c r="B6271" s="161" t="inlineStr">
        <is>
          <t>Indonesia</t>
        </is>
      </c>
      <c r="C6271" s="161" t="inlineStr">
        <is>
          <t>East Asia &amp; Pacific</t>
        </is>
      </c>
      <c r="D6271" s="161" t="inlineStr">
        <is>
          <t>Upper middle income</t>
        </is>
      </c>
      <c r="E6271" s="161" t="b">
        <v>1</v>
      </c>
      <c r="F6271" s="161" t="inlineStr">
        <is>
          <t>rise_ee_financing_mechanisms_score</t>
        </is>
      </c>
      <c r="G6271" s="161" t="n">
        <v>50</v>
      </c>
      <c r="H6271" s="161" t="inlineStr">
        <is>
          <t>2023</t>
        </is>
      </c>
      <c r="I6271" s="161" t="inlineStr">
        <is>
          <t>WB_RISE_WIDEF.csv</t>
        </is>
      </c>
    </row>
    <row r="6272" ht="13" customHeight="1">
      <c r="A6272" s="161" t="inlineStr">
        <is>
          <t>IDN</t>
        </is>
      </c>
      <c r="B6272" s="161" t="inlineStr">
        <is>
          <t>Indonesia</t>
        </is>
      </c>
      <c r="C6272" s="161" t="inlineStr">
        <is>
          <t>East Asia &amp; Pacific</t>
        </is>
      </c>
      <c r="D6272" s="161" t="inlineStr">
        <is>
          <t>Upper middle income</t>
        </is>
      </c>
      <c r="E6272" s="161" t="b">
        <v>1</v>
      </c>
      <c r="F6272" s="161" t="inlineStr">
        <is>
          <t>revenue_pct_gdp</t>
        </is>
      </c>
      <c r="G6272" s="161" t="n">
        <v>14.583</v>
      </c>
      <c r="H6272" s="161" t="inlineStr">
        <is>
          <t>2024</t>
        </is>
      </c>
      <c r="I6272" s="161" t="inlineStr">
        <is>
          <t>dataset_2026-08-26T13_41_09_874550254Z_DEFAULT_INTEGRATION_IMF_RES_WEO_9_0_0.csv</t>
        </is>
      </c>
    </row>
    <row r="6273" ht="13" customHeight="1">
      <c r="A6273" s="161" t="inlineStr">
        <is>
          <t>IDN</t>
        </is>
      </c>
      <c r="B6273" s="161" t="inlineStr">
        <is>
          <t>Indonesia</t>
        </is>
      </c>
      <c r="C6273" s="161" t="inlineStr">
        <is>
          <t>East Asia &amp; Pacific</t>
        </is>
      </c>
      <c r="D6273" s="161" t="inlineStr">
        <is>
          <t>Upper middle income</t>
        </is>
      </c>
      <c r="E6273" s="161" t="b">
        <v>1</v>
      </c>
      <c r="F6273" s="161" t="inlineStr">
        <is>
          <t>primary_balance_pct_gdp</t>
        </is>
      </c>
      <c r="G6273" s="161" t="n">
        <v>-0.077</v>
      </c>
      <c r="H6273" s="161" t="inlineStr">
        <is>
          <t>2024</t>
        </is>
      </c>
      <c r="I6273" s="161" t="inlineStr">
        <is>
          <t>dataset_2026-08-26T13_41_09_874550254Z_DEFAULT_INTEGRATION_IMF_RES_WEO_9_0_0.csv</t>
        </is>
      </c>
    </row>
    <row r="6274" ht="13" customHeight="1">
      <c r="A6274" s="161" t="inlineStr">
        <is>
          <t>IDN</t>
        </is>
      </c>
      <c r="B6274" s="161" t="inlineStr">
        <is>
          <t>Indonesia</t>
        </is>
      </c>
      <c r="C6274" s="161" t="inlineStr">
        <is>
          <t>East Asia &amp; Pacific</t>
        </is>
      </c>
      <c r="D6274" s="161" t="inlineStr">
        <is>
          <t>Upper middle income</t>
        </is>
      </c>
      <c r="E6274" s="161" t="b">
        <v>1</v>
      </c>
      <c r="F6274" s="161" t="inlineStr">
        <is>
          <t>current_account_pct_gdp</t>
        </is>
      </c>
      <c r="G6274" s="161" t="n">
        <v>-0.615</v>
      </c>
      <c r="H6274" s="161" t="inlineStr">
        <is>
          <t>2024</t>
        </is>
      </c>
      <c r="I6274" s="161" t="inlineStr">
        <is>
          <t>dataset_2026-08-26T13_41_09_874550254Z_DEFAULT_INTEGRATION_IMF_RES_WEO_9_0_0.csv</t>
        </is>
      </c>
    </row>
    <row r="6275" ht="13" customHeight="1">
      <c r="A6275" s="161" t="inlineStr">
        <is>
          <t>IDN</t>
        </is>
      </c>
      <c r="B6275" s="161" t="inlineStr">
        <is>
          <t>Indonesia</t>
        </is>
      </c>
      <c r="C6275" s="161" t="inlineStr">
        <is>
          <t>East Asia &amp; Pacific</t>
        </is>
      </c>
      <c r="D6275" s="161" t="inlineStr">
        <is>
          <t>Upper middle income</t>
        </is>
      </c>
      <c r="E6275" s="161" t="b">
        <v>1</v>
      </c>
      <c r="F6275" s="161" t="inlineStr">
        <is>
          <t>gross_capital_formation_pct_gdp</t>
        </is>
      </c>
      <c r="G6275" s="161" t="n">
        <v>31.396</v>
      </c>
      <c r="H6275" s="161" t="inlineStr">
        <is>
          <t>2024</t>
        </is>
      </c>
      <c r="I6275" s="161" t="inlineStr">
        <is>
          <t>dataset_2026-08-26T13_41_09_874550254Z_DEFAULT_INTEGRATION_IMF_RES_WEO_9_0_0.csv</t>
        </is>
      </c>
    </row>
    <row r="6276" ht="13" customHeight="1">
      <c r="A6276" s="161" t="inlineStr">
        <is>
          <t>IDN</t>
        </is>
      </c>
      <c r="B6276" s="161" t="inlineStr">
        <is>
          <t>Indonesia</t>
        </is>
      </c>
      <c r="C6276" s="161" t="inlineStr">
        <is>
          <t>East Asia &amp; Pacific</t>
        </is>
      </c>
      <c r="D6276" s="161" t="inlineStr">
        <is>
          <t>Upper middle income</t>
        </is>
      </c>
      <c r="E6276" s="161" t="b">
        <v>1</v>
      </c>
      <c r="F6276" s="161" t="inlineStr">
        <is>
          <t>real_gdp_growth_5y_avg_pct</t>
        </is>
      </c>
      <c r="G6276" s="161" t="n">
        <v>3.405</v>
      </c>
      <c r="H6276" s="161" t="inlineStr">
        <is>
          <t>2020-2024 avg</t>
        </is>
      </c>
      <c r="I6276" s="161" t="inlineStr">
        <is>
          <t>dataset_2026-08-26T13_41_09_874550254Z_DEFAULT_INTEGRATION_IMF_RES_WEO_9_0_0.csv (derived)</t>
        </is>
      </c>
    </row>
    <row r="6277" ht="13" customHeight="1">
      <c r="A6277" s="161" t="inlineStr">
        <is>
          <t>IDN</t>
        </is>
      </c>
      <c r="B6277" s="161" t="inlineStr">
        <is>
          <t>Indonesia</t>
        </is>
      </c>
      <c r="C6277" s="161" t="inlineStr">
        <is>
          <t>East Asia &amp; Pacific</t>
        </is>
      </c>
      <c r="D6277" s="161" t="inlineStr">
        <is>
          <t>Upper middle income</t>
        </is>
      </c>
      <c r="E6277" s="161" t="b">
        <v>1</v>
      </c>
      <c r="F6277" s="161" t="inlineStr">
        <is>
          <t>int_budget_need_2030_pct_gdp</t>
        </is>
      </c>
      <c r="G6277" s="161" t="n">
        <v>0.857</v>
      </c>
      <c r="H6277" s="161" t="inlineStr">
        <is>
          <t>2030</t>
        </is>
      </c>
      <c r="I6277" s="161" t="inlineStr">
        <is>
          <t>integrated_results.csv (MacroFiscalModels v0.1, model output)</t>
        </is>
      </c>
    </row>
    <row r="6278" ht="13" customHeight="1">
      <c r="A6278" s="161" t="inlineStr">
        <is>
          <t>IDN</t>
        </is>
      </c>
      <c r="B6278" s="161" t="inlineStr">
        <is>
          <t>Indonesia</t>
        </is>
      </c>
      <c r="C6278" s="161" t="inlineStr">
        <is>
          <t>East Asia &amp; Pacific</t>
        </is>
      </c>
      <c r="D6278" s="161" t="inlineStr">
        <is>
          <t>Upper middle income</t>
        </is>
      </c>
      <c r="E6278" s="161" t="b">
        <v>1</v>
      </c>
      <c r="F6278" s="161" t="inlineStr">
        <is>
          <t>int_pricing_revenue_2030_pct_gdp</t>
        </is>
      </c>
      <c r="G6278" s="161" t="n">
        <v>0.005</v>
      </c>
      <c r="H6278" s="161" t="inlineStr">
        <is>
          <t>2030</t>
        </is>
      </c>
      <c r="I6278" s="161" t="inlineStr">
        <is>
          <t>integrated_results.csv (MacroFiscalModels v0.1, model output)</t>
        </is>
      </c>
    </row>
    <row r="6279" ht="13" customHeight="1">
      <c r="A6279" s="161" t="inlineStr">
        <is>
          <t>IDN</t>
        </is>
      </c>
      <c r="B6279" s="161" t="inlineStr">
        <is>
          <t>Indonesia</t>
        </is>
      </c>
      <c r="C6279" s="161" t="inlineStr">
        <is>
          <t>East Asia &amp; Pacific</t>
        </is>
      </c>
      <c r="D6279" s="161" t="inlineStr">
        <is>
          <t>Upper middle income</t>
        </is>
      </c>
      <c r="E6279" s="161" t="b">
        <v>1</v>
      </c>
      <c r="F6279" s="161" t="inlineStr">
        <is>
          <t>int_financing_gap_2030_pct_gdp</t>
        </is>
      </c>
      <c r="G6279" s="161" t="n">
        <v>0.852</v>
      </c>
      <c r="H6279" s="161" t="inlineStr">
        <is>
          <t>2030</t>
        </is>
      </c>
      <c r="I6279" s="161" t="inlineStr">
        <is>
          <t>integrated_results.csv (MacroFiscalModels v0.1, model output)</t>
        </is>
      </c>
    </row>
    <row r="6280" ht="13" customHeight="1">
      <c r="A6280" s="161" t="inlineStr">
        <is>
          <t>IDN</t>
        </is>
      </c>
      <c r="B6280" s="161" t="inlineStr">
        <is>
          <t>Indonesia</t>
        </is>
      </c>
      <c r="C6280" s="161" t="inlineStr">
        <is>
          <t>East Asia &amp; Pacific</t>
        </is>
      </c>
      <c r="D6280" s="161" t="inlineStr">
        <is>
          <t>Upper middle income</t>
        </is>
      </c>
      <c r="E6280" s="161" t="b">
        <v>1</v>
      </c>
      <c r="F6280" s="161" t="inlineStr">
        <is>
          <t>int_gdp_dev_2050_pct</t>
        </is>
      </c>
      <c r="G6280" s="161" t="n">
        <v>9.201000000000001</v>
      </c>
      <c r="H6280" s="161" t="inlineStr">
        <is>
          <t>2050</t>
        </is>
      </c>
      <c r="I6280" s="161" t="inlineStr">
        <is>
          <t>integrated_results.csv (MacroFiscalModels v0.1, model output)</t>
        </is>
      </c>
    </row>
    <row r="6281" ht="13" customHeight="1">
      <c r="A6281" s="161" t="inlineStr">
        <is>
          <t>IDN</t>
        </is>
      </c>
      <c r="B6281" s="161" t="inlineStr">
        <is>
          <t>Indonesia</t>
        </is>
      </c>
      <c r="C6281" s="161" t="inlineStr">
        <is>
          <t>East Asia &amp; Pacific</t>
        </is>
      </c>
      <c r="D6281" s="161" t="inlineStr">
        <is>
          <t>Upper middle income</t>
        </is>
      </c>
      <c r="E6281" s="161" t="b">
        <v>1</v>
      </c>
      <c r="F6281" s="161" t="inlineStr">
        <is>
          <t>int_debt_2050_pct_gdp</t>
        </is>
      </c>
      <c r="G6281" s="161" t="n">
        <v>46.37</v>
      </c>
      <c r="H6281" s="161" t="inlineStr">
        <is>
          <t>2050</t>
        </is>
      </c>
      <c r="I6281" s="161" t="inlineStr">
        <is>
          <t>integrated_results.csv (MacroFiscalModels v0.1, model output)</t>
        </is>
      </c>
    </row>
    <row r="6282" ht="13" customHeight="1">
      <c r="A6282" s="161" t="inlineStr">
        <is>
          <t>IRN</t>
        </is>
      </c>
      <c r="B6282" s="161" t="inlineStr">
        <is>
          <t>Iran, Islamic Rep.</t>
        </is>
      </c>
      <c r="C6282" s="161" t="inlineStr">
        <is>
          <t>Middle East &amp; North Africa</t>
        </is>
      </c>
      <c r="D6282" s="161" t="inlineStr">
        <is>
          <t>Upper middle income</t>
        </is>
      </c>
      <c r="E6282" s="161" t="b">
        <v>0</v>
      </c>
      <c r="F6282" s="161" t="inlineStr">
        <is>
          <t>interest_to_revenue_pct</t>
        </is>
      </c>
      <c r="G6282" s="161" t="n">
        <v>12.826</v>
      </c>
      <c r="H6282" s="161" t="inlineStr">
        <is>
          <t>2024</t>
        </is>
      </c>
      <c r="I6282" s="161" t="inlineStr">
        <is>
          <t>dataset_2026-08-26T13_41_09_874550254Z_DEFAULT_INTEGRATION_IMF_RES_WEO_9_0_0.csv (derived)</t>
        </is>
      </c>
    </row>
    <row r="6283" ht="13" customHeight="1">
      <c r="A6283" s="161" t="inlineStr">
        <is>
          <t>IRN</t>
        </is>
      </c>
      <c r="B6283" s="161" t="inlineStr">
        <is>
          <t>Iran, Islamic Rep.</t>
        </is>
      </c>
      <c r="C6283" s="161" t="inlineStr">
        <is>
          <t>Middle East &amp; North Africa</t>
        </is>
      </c>
      <c r="D6283" s="161" t="inlineStr">
        <is>
          <t>Upper middle income</t>
        </is>
      </c>
      <c r="E6283" s="161" t="b">
        <v>0</v>
      </c>
      <c r="F6283" s="161" t="inlineStr">
        <is>
          <t>interest_pct_gdp</t>
        </is>
      </c>
      <c r="G6283" s="161" t="n">
        <v>1.704</v>
      </c>
      <c r="H6283" s="161" t="inlineStr">
        <is>
          <t>2024</t>
        </is>
      </c>
      <c r="I6283" s="161" t="inlineStr">
        <is>
          <t>dataset_2026-08-26T13_41_09_874550254Z_DEFAULT_INTEGRATION_IMF_RES_WEO_9_0_0.csv (derived)</t>
        </is>
      </c>
    </row>
    <row r="6284" ht="13" customHeight="1">
      <c r="A6284" s="161" t="inlineStr">
        <is>
          <t>IRN</t>
        </is>
      </c>
      <c r="B6284" s="161" t="inlineStr">
        <is>
          <t>Iran, Islamic Rep.</t>
        </is>
      </c>
      <c r="C6284" s="161" t="inlineStr">
        <is>
          <t>Middle East &amp; North Africa</t>
        </is>
      </c>
      <c r="D6284" s="161" t="inlineStr">
        <is>
          <t>Upper middle income</t>
        </is>
      </c>
      <c r="E6284" s="161" t="b">
        <v>0</v>
      </c>
      <c r="F6284" s="161" t="inlineStr">
        <is>
          <t>gross_debt_pct_gdp</t>
        </is>
      </c>
      <c r="G6284" s="161" t="n">
        <v>31.229</v>
      </c>
      <c r="H6284" s="161" t="inlineStr">
        <is>
          <t>2024</t>
        </is>
      </c>
      <c r="I6284" s="161" t="inlineStr">
        <is>
          <t>dataset_2026-08-26T13_41_09_874550254Z_DEFAULT_INTEGRATION_IMF_RES_WEO_9_0_0.csv</t>
        </is>
      </c>
    </row>
    <row r="6285" ht="13" customHeight="1">
      <c r="A6285" s="161" t="inlineStr">
        <is>
          <t>IRN</t>
        </is>
      </c>
      <c r="B6285" s="161" t="inlineStr">
        <is>
          <t>Iran, Islamic Rep.</t>
        </is>
      </c>
      <c r="C6285" s="161" t="inlineStr">
        <is>
          <t>Middle East &amp; North Africa</t>
        </is>
      </c>
      <c r="D6285" s="161" t="inlineStr">
        <is>
          <t>Upper middle income</t>
        </is>
      </c>
      <c r="E6285" s="161" t="b">
        <v>0</v>
      </c>
      <c r="F6285" s="161" t="inlineStr">
        <is>
          <t>tax_revenue_pct_gdp</t>
        </is>
      </c>
      <c r="G6285" s="161" t="n">
        <v>5.243</v>
      </c>
      <c r="H6285" s="161" t="inlineStr">
        <is>
          <t>2024</t>
        </is>
      </c>
      <c r="I6285" s="161" t="inlineStr">
        <is>
          <t>world-imf2026.xlsx</t>
        </is>
      </c>
    </row>
    <row r="6286" ht="13" customHeight="1">
      <c r="A6286" s="161" t="inlineStr">
        <is>
          <t>IRN</t>
        </is>
      </c>
      <c r="B6286" s="161" t="inlineStr">
        <is>
          <t>Iran, Islamic Rep.</t>
        </is>
      </c>
      <c r="C6286" s="161" t="inlineStr">
        <is>
          <t>Middle East &amp; North Africa</t>
        </is>
      </c>
      <c r="D6286" s="161" t="inlineStr">
        <is>
          <t>Upper middle income</t>
        </is>
      </c>
      <c r="E6286" s="161" t="b">
        <v>0</v>
      </c>
      <c r="F6286" s="161" t="inlineStr">
        <is>
          <t>climate_pfm_diagnostic_on_record</t>
        </is>
      </c>
      <c r="G6286" s="161" t="n">
        <v>0</v>
      </c>
      <c r="H6286" s="161" t="inlineStr">
        <is>
          <t>2022</t>
        </is>
      </c>
      <c r="I6286" s="161" t="inlineStr">
        <is>
          <t>UNDP-Global-Climate-Public-Finance-Review-2022.pdf (Table 4.2)</t>
        </is>
      </c>
    </row>
    <row r="6287" ht="13" customHeight="1">
      <c r="A6287" s="161" t="inlineStr">
        <is>
          <t>IRN</t>
        </is>
      </c>
      <c r="B6287" s="161" t="inlineStr">
        <is>
          <t>Iran, Islamic Rep.</t>
        </is>
      </c>
      <c r="C6287" s="161" t="inlineStr">
        <is>
          <t>Middle East &amp; North Africa</t>
        </is>
      </c>
      <c r="D6287" s="161" t="inlineStr">
        <is>
          <t>Upper middle income</t>
        </is>
      </c>
      <c r="E6287" s="161" t="b">
        <v>0</v>
      </c>
      <c r="F6287" s="161" t="inlineStr">
        <is>
          <t>ids_official_private_rate_spread_pp</t>
        </is>
      </c>
      <c r="G6287" s="161" t="n">
        <v>-0.44</v>
      </c>
      <c r="H6287" s="161" t="inlineStr">
        <is>
          <t>2022</t>
        </is>
      </c>
      <c r="I6287" s="161" t="inlineStr">
        <is>
          <t>P_Data_Extract_From_International_Debt_Statistics__2_.xlsx</t>
        </is>
      </c>
    </row>
    <row r="6288" ht="13" customHeight="1">
      <c r="A6288" s="161" t="inlineStr">
        <is>
          <t>IRN</t>
        </is>
      </c>
      <c r="B6288" s="161" t="inlineStr">
        <is>
          <t>Iran, Islamic Rep.</t>
        </is>
      </c>
      <c r="C6288" s="161" t="inlineStr">
        <is>
          <t>Middle East &amp; North Africa</t>
        </is>
      </c>
      <c r="D6288" s="161" t="inlineStr">
        <is>
          <t>Upper middle income</t>
        </is>
      </c>
      <c r="E6288" s="161" t="b">
        <v>0</v>
      </c>
      <c r="F6288" s="161" t="inlineStr">
        <is>
          <t>ids_private_creditor_rate_pct</t>
        </is>
      </c>
      <c r="G6288" s="161" t="n">
        <v>0.04</v>
      </c>
      <c r="H6288" s="161" t="inlineStr">
        <is>
          <t>2019</t>
        </is>
      </c>
      <c r="I6288" s="161" t="inlineStr">
        <is>
          <t>P_Data_Extract_From_International_Debt_Statistics__2_.xlsx</t>
        </is>
      </c>
    </row>
    <row r="6289" ht="13" customHeight="1">
      <c r="A6289" s="161" t="inlineStr">
        <is>
          <t>IRN</t>
        </is>
      </c>
      <c r="B6289" s="161" t="inlineStr">
        <is>
          <t>Iran, Islamic Rep.</t>
        </is>
      </c>
      <c r="C6289" s="161" t="inlineStr">
        <is>
          <t>Middle East &amp; North Africa</t>
        </is>
      </c>
      <c r="D6289" s="161" t="inlineStr">
        <is>
          <t>Upper middle income</t>
        </is>
      </c>
      <c r="E6289" s="161" t="b">
        <v>0</v>
      </c>
      <c r="F6289" s="161" t="inlineStr">
        <is>
          <t>ids_avg_maturity_years</t>
        </is>
      </c>
      <c r="G6289" s="161" t="n">
        <v>11.417</v>
      </c>
      <c r="H6289" s="161" t="inlineStr">
        <is>
          <t>2022</t>
        </is>
      </c>
      <c r="I6289" s="161" t="inlineStr">
        <is>
          <t>P_Data_Extract_From_International_Debt_Statistics__2_.xlsx</t>
        </is>
      </c>
    </row>
    <row r="6290" ht="13" customHeight="1">
      <c r="A6290" s="161" t="inlineStr">
        <is>
          <t>IRN</t>
        </is>
      </c>
      <c r="B6290" s="161" t="inlineStr">
        <is>
          <t>Iran, Islamic Rep.</t>
        </is>
      </c>
      <c r="C6290" s="161" t="inlineStr">
        <is>
          <t>Middle East &amp; North Africa</t>
        </is>
      </c>
      <c r="D6290" s="161" t="inlineStr">
        <is>
          <t>Upper middle income</t>
        </is>
      </c>
      <c r="E6290" s="161" t="b">
        <v>0</v>
      </c>
      <c r="F6290" s="161" t="inlineStr">
        <is>
          <t>mitigation_finance_received_pct_gdp</t>
        </is>
      </c>
      <c r="G6290" s="161" t="n">
        <v>0.001</v>
      </c>
      <c r="H6290" s="161" t="inlineStr">
        <is>
          <t>2024</t>
        </is>
      </c>
      <c r="I6290" s="161" t="inlineStr">
        <is>
          <t>CRDF-RP_2024.xlsx + WEO</t>
        </is>
      </c>
    </row>
    <row r="6291" ht="13" customHeight="1">
      <c r="A6291" s="161" t="inlineStr">
        <is>
          <t>IRN</t>
        </is>
      </c>
      <c r="B6291" s="161" t="inlineStr">
        <is>
          <t>Iran, Islamic Rep.</t>
        </is>
      </c>
      <c r="C6291" s="161" t="inlineStr">
        <is>
          <t>Middle East &amp; North Africa</t>
        </is>
      </c>
      <c r="D6291" s="161" t="inlineStr">
        <is>
          <t>Upper middle income</t>
        </is>
      </c>
      <c r="E6291" s="161" t="b">
        <v>0</v>
      </c>
      <c r="F6291" s="161" t="inlineStr">
        <is>
          <t>ids_multilateral_share_pct</t>
        </is>
      </c>
      <c r="G6291" s="161" t="n">
        <v>48.776</v>
      </c>
      <c r="H6291" s="161" t="inlineStr">
        <is>
          <t>2024</t>
        </is>
      </c>
      <c r="I6291" s="161" t="inlineStr">
        <is>
          <t>P_Data_Extract_From_International_Debt_Statistics__2_.xlsx</t>
        </is>
      </c>
    </row>
    <row r="6292" ht="13" customHeight="1">
      <c r="A6292" s="161" t="inlineStr">
        <is>
          <t>IRN</t>
        </is>
      </c>
      <c r="B6292" s="161" t="inlineStr">
        <is>
          <t>Iran, Islamic Rep.</t>
        </is>
      </c>
      <c r="C6292" s="161" t="inlineStr">
        <is>
          <t>Middle East &amp; North Africa</t>
        </is>
      </c>
      <c r="D6292" s="161" t="inlineStr">
        <is>
          <t>Upper middle income</t>
        </is>
      </c>
      <c r="E6292" s="161" t="b">
        <v>0</v>
      </c>
      <c r="F6292" s="161" t="inlineStr">
        <is>
          <t>ids_private_creditor_share_pct</t>
        </is>
      </c>
      <c r="G6292" s="161" t="n">
        <v>38.551</v>
      </c>
      <c r="H6292" s="161" t="inlineStr">
        <is>
          <t>2024</t>
        </is>
      </c>
      <c r="I6292" s="161" t="inlineStr">
        <is>
          <t>P_Data_Extract_From_International_Debt_Statistics__2_.xlsx</t>
        </is>
      </c>
    </row>
    <row r="6293" ht="13" customHeight="1">
      <c r="A6293" s="161" t="inlineStr">
        <is>
          <t>IRN</t>
        </is>
      </c>
      <c r="B6293" s="161" t="inlineStr">
        <is>
          <t>Iran, Islamic Rep.</t>
        </is>
      </c>
      <c r="C6293" s="161" t="inlineStr">
        <is>
          <t>Middle East &amp; North Africa</t>
        </is>
      </c>
      <c r="D6293" s="161" t="inlineStr">
        <is>
          <t>Upper middle income</t>
        </is>
      </c>
      <c r="E6293" s="161" t="b">
        <v>0</v>
      </c>
      <c r="F6293" s="161" t="inlineStr">
        <is>
          <t>ids_usd_share_ppg_debt_pct</t>
        </is>
      </c>
      <c r="G6293" s="161" t="n">
        <v>42.469</v>
      </c>
      <c r="H6293" s="161" t="inlineStr">
        <is>
          <t>2024</t>
        </is>
      </c>
      <c r="I6293" s="161" t="inlineStr">
        <is>
          <t>P_Data_Extract_From_International_Debt_Statistics__2_.xlsx</t>
        </is>
      </c>
    </row>
    <row r="6294" ht="13" customHeight="1">
      <c r="A6294" s="161" t="inlineStr">
        <is>
          <t>IRN</t>
        </is>
      </c>
      <c r="B6294" s="161" t="inlineStr">
        <is>
          <t>Iran, Islamic Rep.</t>
        </is>
      </c>
      <c r="C6294" s="161" t="inlineStr">
        <is>
          <t>Middle East &amp; North Africa</t>
        </is>
      </c>
      <c r="D6294" s="161" t="inlineStr">
        <is>
          <t>Upper middle income</t>
        </is>
      </c>
      <c r="E6294" s="161" t="b">
        <v>0</v>
      </c>
      <c r="F6294" s="161" t="inlineStr">
        <is>
          <t>excise_revenue_pct_of_revenue</t>
        </is>
      </c>
      <c r="G6294" s="161" t="n">
        <v>2.922</v>
      </c>
      <c r="H6294" s="161" t="inlineStr">
        <is>
          <t>2024</t>
        </is>
      </c>
      <c r="I6294" s="161" t="inlineStr">
        <is>
          <t>world-imf2026.xlsx</t>
        </is>
      </c>
    </row>
    <row r="6295" ht="13" customHeight="1">
      <c r="A6295" s="161" t="inlineStr">
        <is>
          <t>IRN</t>
        </is>
      </c>
      <c r="B6295" s="161" t="inlineStr">
        <is>
          <t>Iran, Islamic Rep.</t>
        </is>
      </c>
      <c r="C6295" s="161" t="inlineStr">
        <is>
          <t>Middle East &amp; North Africa</t>
        </is>
      </c>
      <c r="D6295" s="161" t="inlineStr">
        <is>
          <t>Upper middle income</t>
        </is>
      </c>
      <c r="E6295" s="161" t="b">
        <v>0</v>
      </c>
      <c r="F6295" s="161" t="inlineStr">
        <is>
          <t>ff_subsidy_total_pct_gdp</t>
        </is>
      </c>
      <c r="G6295" s="161" t="n">
        <v>43.2</v>
      </c>
      <c r="H6295" s="161" t="inlineStr">
        <is>
          <t>2024</t>
        </is>
      </c>
      <c r="I6295" s="161" t="inlineStr">
        <is>
          <t>imffossilfuelsubsidiesdata.xlsb + WEO</t>
        </is>
      </c>
    </row>
    <row r="6296" ht="13" customHeight="1">
      <c r="A6296" s="161" t="inlineStr">
        <is>
          <t>IRN</t>
        </is>
      </c>
      <c r="B6296" s="161" t="inlineStr">
        <is>
          <t>Iran, Islamic Rep.</t>
        </is>
      </c>
      <c r="C6296" s="161" t="inlineStr">
        <is>
          <t>Middle East &amp; North Africa</t>
        </is>
      </c>
      <c r="D6296" s="161" t="inlineStr">
        <is>
          <t>Upper middle income</t>
        </is>
      </c>
      <c r="E6296" s="161" t="b">
        <v>0</v>
      </c>
      <c r="F6296" s="161" t="inlineStr">
        <is>
          <t>ff_subsidy_explicit_pct_gdp</t>
        </is>
      </c>
      <c r="G6296" s="161" t="n">
        <v>17.16</v>
      </c>
      <c r="H6296" s="161" t="inlineStr">
        <is>
          <t>2024</t>
        </is>
      </c>
      <c r="I6296" s="161" t="inlineStr">
        <is>
          <t>imffossilfuelsubsidiesdata.xlsb</t>
        </is>
      </c>
    </row>
    <row r="6297" ht="13" customHeight="1">
      <c r="A6297" s="161" t="inlineStr">
        <is>
          <t>IRN</t>
        </is>
      </c>
      <c r="B6297" s="161" t="inlineStr">
        <is>
          <t>Iran, Islamic Rep.</t>
        </is>
      </c>
      <c r="C6297" s="161" t="inlineStr">
        <is>
          <t>Middle East &amp; North Africa</t>
        </is>
      </c>
      <c r="D6297" s="161" t="inlineStr">
        <is>
          <t>Upper middle income</t>
        </is>
      </c>
      <c r="E6297" s="161" t="b">
        <v>0</v>
      </c>
      <c r="F6297" s="161" t="inlineStr">
        <is>
          <t>ff_subsidy_implicit_pct_gdp</t>
        </is>
      </c>
      <c r="G6297" s="161" t="n">
        <v>26.041</v>
      </c>
      <c r="H6297" s="161" t="inlineStr">
        <is>
          <t>2024</t>
        </is>
      </c>
      <c r="I6297" s="161" t="inlineStr">
        <is>
          <t>imffossilfuelsubsidiesdata.xlsb</t>
        </is>
      </c>
    </row>
    <row r="6298" ht="13" customHeight="1">
      <c r="A6298" s="161" t="inlineStr">
        <is>
          <t>IRN</t>
        </is>
      </c>
      <c r="B6298" s="161" t="inlineStr">
        <is>
          <t>Iran, Islamic Rep.</t>
        </is>
      </c>
      <c r="C6298" s="161" t="inlineStr">
        <is>
          <t>Middle East &amp; North Africa</t>
        </is>
      </c>
      <c r="D6298" s="161" t="inlineStr">
        <is>
          <t>Upper middle income</t>
        </is>
      </c>
      <c r="E6298" s="161" t="b">
        <v>0</v>
      </c>
      <c r="F6298" s="161" t="inlineStr">
        <is>
          <t>net_fuel_trade_pct_merch</t>
        </is>
      </c>
      <c r="G6298" s="161" t="n">
        <v>54.351</v>
      </c>
      <c r="H6298" s="161" t="inlineStr">
        <is>
          <t>2022</t>
        </is>
      </c>
      <c r="I6298" s="161" t="inlineStr">
        <is>
          <t>WDI TX.VAL.FUEL.ZS.UN less TM.VAL.FUEL.ZS.UN</t>
        </is>
      </c>
    </row>
    <row r="6299" ht="13" customHeight="1">
      <c r="A6299" s="161" t="inlineStr">
        <is>
          <t>IRN</t>
        </is>
      </c>
      <c r="B6299" s="161" t="inlineStr">
        <is>
          <t>Iran, Islamic Rep.</t>
        </is>
      </c>
      <c r="C6299" s="161" t="inlineStr">
        <is>
          <t>Middle East &amp; North Africa</t>
        </is>
      </c>
      <c r="D6299" s="161" t="inlineStr">
        <is>
          <t>Upper middle income</t>
        </is>
      </c>
      <c r="E6299" s="161" t="b">
        <v>0</v>
      </c>
      <c r="F6299" s="161" t="inlineStr">
        <is>
          <t>fuel_exports_pct_merch</t>
        </is>
      </c>
      <c r="G6299" s="161" t="n">
        <v>56.362</v>
      </c>
      <c r="H6299" s="161" t="inlineStr">
        <is>
          <t>2022</t>
        </is>
      </c>
      <c r="I6299" s="161" t="inlineStr">
        <is>
          <t>API_TX_VAL_FUEL_ZS_UN_DS2_en_csv_v2_33055.zip</t>
        </is>
      </c>
    </row>
    <row r="6300" ht="13" customHeight="1">
      <c r="A6300" s="161" t="inlineStr">
        <is>
          <t>IRN</t>
        </is>
      </c>
      <c r="B6300" s="161" t="inlineStr">
        <is>
          <t>Iran, Islamic Rep.</t>
        </is>
      </c>
      <c r="C6300" s="161" t="inlineStr">
        <is>
          <t>Middle East &amp; North Africa</t>
        </is>
      </c>
      <c r="D6300" s="161" t="inlineStr">
        <is>
          <t>Upper middle income</t>
        </is>
      </c>
      <c r="E6300" s="161" t="b">
        <v>0</v>
      </c>
      <c r="F6300" s="161" t="inlineStr">
        <is>
          <t>fuel_imports_pct_merch</t>
        </is>
      </c>
      <c r="G6300" s="161" t="n">
        <v>2.011</v>
      </c>
      <c r="H6300" s="161" t="inlineStr">
        <is>
          <t>2022</t>
        </is>
      </c>
      <c r="I6300" s="161" t="inlineStr">
        <is>
          <t>API_TM_VAL_FUEL_ZS_UN_DS2_en_csv_v2_36140.zip</t>
        </is>
      </c>
    </row>
    <row r="6301" ht="13" customHeight="1">
      <c r="A6301" s="161" t="inlineStr">
        <is>
          <t>IRN</t>
        </is>
      </c>
      <c r="B6301" s="161" t="inlineStr">
        <is>
          <t>Iran, Islamic Rep.</t>
        </is>
      </c>
      <c r="C6301" s="161" t="inlineStr">
        <is>
          <t>Middle East &amp; North Africa</t>
        </is>
      </c>
      <c r="D6301" s="161" t="inlineStr">
        <is>
          <t>Upper middle income</t>
        </is>
      </c>
      <c r="E6301" s="161" t="b">
        <v>0</v>
      </c>
      <c r="F6301" s="161" t="inlineStr">
        <is>
          <t>energy_import_dep_pct</t>
        </is>
      </c>
      <c r="G6301" s="161" t="n">
        <v>-32.494</v>
      </c>
      <c r="H6301" s="161" t="inlineStr">
        <is>
          <t>2022</t>
        </is>
      </c>
      <c r="I6301" s="161" t="inlineStr">
        <is>
          <t>API_EG_IMP_CONS_ZS_DS2_en_csv_v2_160768.zip</t>
        </is>
      </c>
    </row>
    <row r="6302" ht="13" customHeight="1">
      <c r="A6302" s="161" t="inlineStr">
        <is>
          <t>IRN</t>
        </is>
      </c>
      <c r="B6302" s="161" t="inlineStr">
        <is>
          <t>Iran, Islamic Rep.</t>
        </is>
      </c>
      <c r="C6302" s="161" t="inlineStr">
        <is>
          <t>Middle East &amp; North Africa</t>
        </is>
      </c>
      <c r="D6302" s="161" t="inlineStr">
        <is>
          <t>Upper middle income</t>
        </is>
      </c>
      <c r="E6302" s="161" t="b">
        <v>0</v>
      </c>
      <c r="F6302" s="161" t="inlineStr">
        <is>
          <t>fossil_rents_total_pct_gdp</t>
        </is>
      </c>
      <c r="G6302" s="161" t="n">
        <v>27.084</v>
      </c>
      <c r="H6302" s="161" t="inlineStr">
        <is>
          <t>2021</t>
        </is>
      </c>
      <c r="I6302" s="161" t="inlineStr">
        <is>
          <t>WDI NY.GDP.PETR+NGAS+COAL.RT.ZS</t>
        </is>
      </c>
    </row>
    <row r="6303" ht="13" customHeight="1">
      <c r="A6303" s="161" t="inlineStr">
        <is>
          <t>IRN</t>
        </is>
      </c>
      <c r="B6303" s="161" t="inlineStr">
        <is>
          <t>Iran, Islamic Rep.</t>
        </is>
      </c>
      <c r="C6303" s="161" t="inlineStr">
        <is>
          <t>Middle East &amp; North Africa</t>
        </is>
      </c>
      <c r="D6303" s="161" t="inlineStr">
        <is>
          <t>Upper middle income</t>
        </is>
      </c>
      <c r="E6303" s="161" t="b">
        <v>0</v>
      </c>
      <c r="F6303" s="161" t="inlineStr">
        <is>
          <t>oil_rents_pct_gdp</t>
        </is>
      </c>
      <c r="G6303" s="161" t="n">
        <v>18.266</v>
      </c>
      <c r="H6303" s="161" t="inlineStr">
        <is>
          <t>2021</t>
        </is>
      </c>
      <c r="I6303" s="161" t="inlineStr">
        <is>
          <t>API_NY_GDP_PETR_RT_ZS_DS2_en_csv_v2_40227.zip</t>
        </is>
      </c>
    </row>
    <row r="6304" ht="13" customHeight="1">
      <c r="A6304" s="161" t="inlineStr">
        <is>
          <t>IRN</t>
        </is>
      </c>
      <c r="B6304" s="161" t="inlineStr">
        <is>
          <t>Iran, Islamic Rep.</t>
        </is>
      </c>
      <c r="C6304" s="161" t="inlineStr">
        <is>
          <t>Middle East &amp; North Africa</t>
        </is>
      </c>
      <c r="D6304" s="161" t="inlineStr">
        <is>
          <t>Upper middle income</t>
        </is>
      </c>
      <c r="E6304" s="161" t="b">
        <v>0</v>
      </c>
      <c r="F6304" s="161" t="inlineStr">
        <is>
          <t>gas_rents_pct_gdp</t>
        </is>
      </c>
      <c r="G6304" s="161" t="n">
        <v>8.808999999999999</v>
      </c>
      <c r="H6304" s="161" t="inlineStr">
        <is>
          <t>2021</t>
        </is>
      </c>
      <c r="I6304" s="161" t="inlineStr">
        <is>
          <t>API_NY_GDP_NGAS_RT_ZS_DS2_en_csv_v2_35861.zip</t>
        </is>
      </c>
    </row>
    <row r="6305" ht="13" customHeight="1">
      <c r="A6305" s="161" t="inlineStr">
        <is>
          <t>IRN</t>
        </is>
      </c>
      <c r="B6305" s="161" t="inlineStr">
        <is>
          <t>Iran, Islamic Rep.</t>
        </is>
      </c>
      <c r="C6305" s="161" t="inlineStr">
        <is>
          <t>Middle East &amp; North Africa</t>
        </is>
      </c>
      <c r="D6305" s="161" t="inlineStr">
        <is>
          <t>Upper middle income</t>
        </is>
      </c>
      <c r="E6305" s="161" t="b">
        <v>0</v>
      </c>
      <c r="F6305" s="161" t="inlineStr">
        <is>
          <t>coal_rents_pct_gdp</t>
        </is>
      </c>
      <c r="G6305" s="161" t="n">
        <v>0.008999999999999999</v>
      </c>
      <c r="H6305" s="161" t="inlineStr">
        <is>
          <t>2021</t>
        </is>
      </c>
      <c r="I6305" s="161" t="inlineStr">
        <is>
          <t>API_NY_GDP_COAL_RT_ZS_DS2_en_csv_v2_35370.zip</t>
        </is>
      </c>
    </row>
    <row r="6306" ht="13" customHeight="1">
      <c r="A6306" s="161" t="inlineStr">
        <is>
          <t>IRN</t>
        </is>
      </c>
      <c r="B6306" s="161" t="inlineStr">
        <is>
          <t>Iran, Islamic Rep.</t>
        </is>
      </c>
      <c r="C6306" s="161" t="inlineStr">
        <is>
          <t>Middle East &amp; North Africa</t>
        </is>
      </c>
      <c r="D6306" s="161" t="inlineStr">
        <is>
          <t>Upper middle income</t>
        </is>
      </c>
      <c r="E6306" s="161" t="b">
        <v>0</v>
      </c>
      <c r="F6306" s="161" t="inlineStr">
        <is>
          <t>other_fossil_gen_share_pct</t>
        </is>
      </c>
      <c r="G6306" s="161" t="n">
        <v>5.671</v>
      </c>
      <c r="H6306" s="161" t="inlineStr">
        <is>
          <t>2025</t>
        </is>
      </c>
      <c r="I6306" s="161" t="inlineStr">
        <is>
          <t>release_generation_yearly_global.csv</t>
        </is>
      </c>
    </row>
    <row r="6307" ht="13" customHeight="1">
      <c r="A6307" s="161" t="inlineStr">
        <is>
          <t>IRN</t>
        </is>
      </c>
      <c r="B6307" s="161" t="inlineStr">
        <is>
          <t>Iran, Islamic Rep.</t>
        </is>
      </c>
      <c r="C6307" s="161" t="inlineStr">
        <is>
          <t>Middle East &amp; North Africa</t>
        </is>
      </c>
      <c r="D6307" s="161" t="inlineStr">
        <is>
          <t>Upper middle income</t>
        </is>
      </c>
      <c r="E6307" s="161" t="b">
        <v>0</v>
      </c>
      <c r="F6307" s="161" t="inlineStr">
        <is>
          <t>renewable_share_electricity_pct</t>
        </is>
      </c>
      <c r="G6307" s="161" t="n">
        <v>9.776999999999999</v>
      </c>
      <c r="H6307" s="161" t="inlineStr">
        <is>
          <t>2024</t>
        </is>
      </c>
      <c r="I6307" s="161" t="inlineStr">
        <is>
          <t>imffossilfuelsubsidiesdata.xlsb</t>
        </is>
      </c>
    </row>
    <row r="6308" ht="13" customHeight="1">
      <c r="A6308" s="161" t="inlineStr">
        <is>
          <t>IRN</t>
        </is>
      </c>
      <c r="B6308" s="161" t="inlineStr">
        <is>
          <t>Iran, Islamic Rep.</t>
        </is>
      </c>
      <c r="C6308" s="161" t="inlineStr">
        <is>
          <t>Middle East &amp; North Africa</t>
        </is>
      </c>
      <c r="D6308" s="161" t="inlineStr">
        <is>
          <t>Upper middle income</t>
        </is>
      </c>
      <c r="E6308" s="161" t="b">
        <v>0</v>
      </c>
      <c r="F6308" s="161" t="inlineStr">
        <is>
          <t>re_share_change_pp</t>
        </is>
      </c>
      <c r="G6308" s="161" t="n">
        <v>-1.296</v>
      </c>
      <c r="H6308" s="161" t="inlineStr">
        <is>
          <t>2025</t>
        </is>
      </c>
      <c r="I6308" s="161" t="inlineStr">
        <is>
          <t>release_generation_yearly_global.csv</t>
        </is>
      </c>
    </row>
    <row r="6309" ht="13" customHeight="1">
      <c r="A6309" s="161" t="inlineStr">
        <is>
          <t>IRN</t>
        </is>
      </c>
      <c r="B6309" s="161" t="inlineStr">
        <is>
          <t>Iran, Islamic Rep.</t>
        </is>
      </c>
      <c r="C6309" s="161" t="inlineStr">
        <is>
          <t>Middle East &amp; North Africa</t>
        </is>
      </c>
      <c r="D6309" s="161" t="inlineStr">
        <is>
          <t>Upper middle income</t>
        </is>
      </c>
      <c r="E6309" s="161" t="b">
        <v>0</v>
      </c>
      <c r="F6309" s="161" t="inlineStr">
        <is>
          <t>re_capacity_growth_pct</t>
        </is>
      </c>
      <c r="G6309" s="161" t="n">
        <v>2.451</v>
      </c>
      <c r="H6309" s="161" t="inlineStr">
        <is>
          <t>2024</t>
        </is>
      </c>
      <c r="I6309" s="161" t="inlineStr">
        <is>
          <t>release_generation_yearly_global.csv</t>
        </is>
      </c>
    </row>
    <row r="6310" ht="13" customHeight="1">
      <c r="A6310" s="161" t="inlineStr">
        <is>
          <t>IRN</t>
        </is>
      </c>
      <c r="B6310" s="161" t="inlineStr">
        <is>
          <t>Iran, Islamic Rep.</t>
        </is>
      </c>
      <c r="C6310" s="161" t="inlineStr">
        <is>
          <t>Middle East &amp; North Africa</t>
        </is>
      </c>
      <c r="D6310" s="161" t="inlineStr">
        <is>
          <t>Upper middle income</t>
        </is>
      </c>
      <c r="E6310" s="161" t="b">
        <v>0</v>
      </c>
      <c r="F6310" s="161" t="inlineStr">
        <is>
          <t>inn_total_inv_2030_pct_gdp</t>
        </is>
      </c>
      <c r="G6310" s="161" t="n">
        <v>19.1498875925517</v>
      </c>
      <c r="H6310" s="161" t="inlineStr">
        <is>
          <t>2030</t>
        </is>
      </c>
      <c r="I6310" s="161" t="inlineStr">
        <is>
          <t>Mitigation_Investment_Needs_v1.1.xlsx (InvestmentNeeds v1.1, model output)</t>
        </is>
      </c>
    </row>
    <row r="6311" ht="13" customHeight="1">
      <c r="A6311" s="161" t="inlineStr">
        <is>
          <t>IRN</t>
        </is>
      </c>
      <c r="B6311" s="161" t="inlineStr">
        <is>
          <t>Iran, Islamic Rep.</t>
        </is>
      </c>
      <c r="C6311" s="161" t="inlineStr">
        <is>
          <t>Middle East &amp; North Africa</t>
        </is>
      </c>
      <c r="D6311" s="161" t="inlineStr">
        <is>
          <t>Upper middle income</t>
        </is>
      </c>
      <c r="E6311" s="161" t="b">
        <v>0</v>
      </c>
      <c r="F6311" s="161" t="inlineStr">
        <is>
          <t>inn_incr_inv_2030_pct_gdp</t>
        </is>
      </c>
      <c r="G6311" s="161" t="n">
        <v>4.59597302221242</v>
      </c>
      <c r="H6311" s="161" t="inlineStr">
        <is>
          <t>2030</t>
        </is>
      </c>
      <c r="I6311" s="161" t="inlineStr">
        <is>
          <t>Mitigation_Investment_Needs_v1.1.xlsx (InvestmentNeeds v1.1, model output)</t>
        </is>
      </c>
    </row>
    <row r="6312" ht="13" customHeight="1">
      <c r="A6312" s="161" t="inlineStr">
        <is>
          <t>IRN</t>
        </is>
      </c>
      <c r="B6312" s="161" t="inlineStr">
        <is>
          <t>Iran, Islamic Rep.</t>
        </is>
      </c>
      <c r="C6312" s="161" t="inlineStr">
        <is>
          <t>Middle East &amp; North Africa</t>
        </is>
      </c>
      <c r="D6312" s="161" t="inlineStr">
        <is>
          <t>Upper middle income</t>
        </is>
      </c>
      <c r="E6312" s="161" t="b">
        <v>0</v>
      </c>
      <c r="F6312" s="161" t="inlineStr">
        <is>
          <t>inn_incr_inv_gen_2030_pct_gdp</t>
        </is>
      </c>
      <c r="G6312" s="161" t="n">
        <v>1.18655991428337</v>
      </c>
      <c r="H6312" s="161" t="inlineStr">
        <is>
          <t>2030</t>
        </is>
      </c>
      <c r="I6312" s="161" t="inlineStr">
        <is>
          <t>Mitigation_Investment_Needs_v1.1.xlsx (InvestmentNeeds v1.1, model output)</t>
        </is>
      </c>
    </row>
    <row r="6313" ht="13" customHeight="1">
      <c r="A6313" s="161" t="inlineStr">
        <is>
          <t>IRN</t>
        </is>
      </c>
      <c r="B6313" s="161" t="inlineStr">
        <is>
          <t>Iran, Islamic Rep.</t>
        </is>
      </c>
      <c r="C6313" s="161" t="inlineStr">
        <is>
          <t>Middle East &amp; North Africa</t>
        </is>
      </c>
      <c r="D6313" s="161" t="inlineStr">
        <is>
          <t>Upper middle income</t>
        </is>
      </c>
      <c r="E6313" s="161" t="b">
        <v>0</v>
      </c>
      <c r="F6313" s="161" t="inlineStr">
        <is>
          <t>inn_incr_inv_grid_2030_pct_gdp</t>
        </is>
      </c>
      <c r="G6313" s="161" t="n">
        <v>0.8136410840800252</v>
      </c>
      <c r="H6313" s="161" t="inlineStr">
        <is>
          <t>2030</t>
        </is>
      </c>
      <c r="I6313" s="161" t="inlineStr">
        <is>
          <t>Mitigation_Investment_Needs_v1.1.xlsx (InvestmentNeeds v1.1, model output)</t>
        </is>
      </c>
    </row>
    <row r="6314" ht="13" customHeight="1">
      <c r="A6314" s="161" t="inlineStr">
        <is>
          <t>IRN</t>
        </is>
      </c>
      <c r="B6314" s="161" t="inlineStr">
        <is>
          <t>Iran, Islamic Rep.</t>
        </is>
      </c>
      <c r="C6314" s="161" t="inlineStr">
        <is>
          <t>Middle East &amp; North Africa</t>
        </is>
      </c>
      <c r="D6314" s="161" t="inlineStr">
        <is>
          <t>Upper middle income</t>
        </is>
      </c>
      <c r="E6314" s="161" t="b">
        <v>0</v>
      </c>
      <c r="F6314" s="161" t="inlineStr">
        <is>
          <t>inn_incr_inv_trn_2030_pct_gdp</t>
        </is>
      </c>
      <c r="G6314" s="161" t="n">
        <v>0.5726057634427966</v>
      </c>
      <c r="H6314" s="161" t="inlineStr">
        <is>
          <t>2030</t>
        </is>
      </c>
      <c r="I6314" s="161" t="inlineStr">
        <is>
          <t>Mitigation_Investment_Needs_v1.1.xlsx (InvestmentNeeds v1.1, model output)</t>
        </is>
      </c>
    </row>
    <row r="6315" ht="13" customHeight="1">
      <c r="A6315" s="161" t="inlineStr">
        <is>
          <t>IRN</t>
        </is>
      </c>
      <c r="B6315" s="161" t="inlineStr">
        <is>
          <t>Iran, Islamic Rep.</t>
        </is>
      </c>
      <c r="C6315" s="161" t="inlineStr">
        <is>
          <t>Middle East &amp; North Africa</t>
        </is>
      </c>
      <c r="D6315" s="161" t="inlineStr">
        <is>
          <t>Upper middle income</t>
        </is>
      </c>
      <c r="E6315" s="161" t="b">
        <v>0</v>
      </c>
      <c r="F6315" s="161" t="inlineStr">
        <is>
          <t>inn_incr_inv_bld_2030_pct_gdp</t>
        </is>
      </c>
      <c r="G6315" s="161" t="n">
        <v>0.8033716923786657</v>
      </c>
      <c r="H6315" s="161" t="inlineStr">
        <is>
          <t>2030</t>
        </is>
      </c>
      <c r="I6315" s="161" t="inlineStr">
        <is>
          <t>Mitigation_Investment_Needs_v1.1.xlsx (InvestmentNeeds v1.1, model output)</t>
        </is>
      </c>
    </row>
    <row r="6316" ht="13" customHeight="1">
      <c r="A6316" s="161" t="inlineStr">
        <is>
          <t>IRN</t>
        </is>
      </c>
      <c r="B6316" s="161" t="inlineStr">
        <is>
          <t>Iran, Islamic Rep.</t>
        </is>
      </c>
      <c r="C6316" s="161" t="inlineStr">
        <is>
          <t>Middle East &amp; North Africa</t>
        </is>
      </c>
      <c r="D6316" s="161" t="inlineStr">
        <is>
          <t>Upper middle income</t>
        </is>
      </c>
      <c r="E6316" s="161" t="b">
        <v>0</v>
      </c>
      <c r="F6316" s="161" t="inlineStr">
        <is>
          <t>inn_incr_inv_ind_2030_pct_gdp</t>
        </is>
      </c>
      <c r="G6316" s="161" t="n">
        <v>0.3031885752295963</v>
      </c>
      <c r="H6316" s="161" t="inlineStr">
        <is>
          <t>2030</t>
        </is>
      </c>
      <c r="I6316" s="161" t="inlineStr">
        <is>
          <t>Mitigation_Investment_Needs_v1.1.xlsx (InvestmentNeeds v1.1, model output)</t>
        </is>
      </c>
    </row>
    <row r="6317" ht="13" customHeight="1">
      <c r="A6317" s="161" t="inlineStr">
        <is>
          <t>IRN</t>
        </is>
      </c>
      <c r="B6317" s="161" t="inlineStr">
        <is>
          <t>Iran, Islamic Rep.</t>
        </is>
      </c>
      <c r="C6317" s="161" t="inlineStr">
        <is>
          <t>Middle East &amp; North Africa</t>
        </is>
      </c>
      <c r="D6317" s="161" t="inlineStr">
        <is>
          <t>Upper middle income</t>
        </is>
      </c>
      <c r="E6317" s="161" t="b">
        <v>0</v>
      </c>
      <c r="F6317" s="161" t="inlineStr">
        <is>
          <t>inn_incr_inv_fuel_2030_pct_gdp</t>
        </is>
      </c>
      <c r="G6317" s="161" t="n">
        <v>0.39030163819093</v>
      </c>
      <c r="H6317" s="161" t="inlineStr">
        <is>
          <t>2030</t>
        </is>
      </c>
      <c r="I6317" s="161" t="inlineStr">
        <is>
          <t>Mitigation_Investment_Needs_v1.1.xlsx (InvestmentNeeds v1.1, model output)</t>
        </is>
      </c>
    </row>
    <row r="6318" ht="13" customHeight="1">
      <c r="A6318" s="161" t="inlineStr">
        <is>
          <t>IRN</t>
        </is>
      </c>
      <c r="B6318" s="161" t="inlineStr">
        <is>
          <t>Iran, Islamic Rep.</t>
        </is>
      </c>
      <c r="C6318" s="161" t="inlineStr">
        <is>
          <t>Middle East &amp; North Africa</t>
        </is>
      </c>
      <c r="D6318" s="161" t="inlineStr">
        <is>
          <t>Upper middle income</t>
        </is>
      </c>
      <c r="E6318" s="161" t="b">
        <v>0</v>
      </c>
      <c r="F6318" s="161" t="inlineStr">
        <is>
          <t>inn_incr_inv_afolu_2030_pct_gdp</t>
        </is>
      </c>
      <c r="G6318" s="161" t="n">
        <v>0.5263043546070358</v>
      </c>
      <c r="H6318" s="161" t="inlineStr">
        <is>
          <t>2030</t>
        </is>
      </c>
      <c r="I6318" s="161" t="inlineStr">
        <is>
          <t>Mitigation_Investment_Needs_v1.1.xlsx (InvestmentNeeds v1.1, model output)</t>
        </is>
      </c>
    </row>
    <row r="6319" ht="13" customHeight="1">
      <c r="A6319" s="161" t="inlineStr">
        <is>
          <t>IRN</t>
        </is>
      </c>
      <c r="B6319" s="161" t="inlineStr">
        <is>
          <t>Iran, Islamic Rep.</t>
        </is>
      </c>
      <c r="C6319" s="161" t="inlineStr">
        <is>
          <t>Middle East &amp; North Africa</t>
        </is>
      </c>
      <c r="D6319" s="161" t="inlineStr">
        <is>
          <t>Upper middle income</t>
        </is>
      </c>
      <c r="E6319" s="161" t="b">
        <v>0</v>
      </c>
      <c r="F6319" s="161" t="inlineStr">
        <is>
          <t>inn_incr_cost_a_2030_pct_gdp</t>
        </is>
      </c>
      <c r="G6319" s="161" t="n">
        <v>0.30831193180951</v>
      </c>
      <c r="H6319" s="161" t="inlineStr">
        <is>
          <t>2030</t>
        </is>
      </c>
      <c r="I6319" s="161" t="inlineStr">
        <is>
          <t>Mitigation_Investment_Needs_v1.1.xlsx (InvestmentNeeds v1.1, model output)</t>
        </is>
      </c>
    </row>
    <row r="6320" ht="13" customHeight="1">
      <c r="A6320" s="161" t="inlineStr">
        <is>
          <t>IRN</t>
        </is>
      </c>
      <c r="B6320" s="161" t="inlineStr">
        <is>
          <t>Iran, Islamic Rep.</t>
        </is>
      </c>
      <c r="C6320" s="161" t="inlineStr">
        <is>
          <t>Middle East &amp; North Africa</t>
        </is>
      </c>
      <c r="D6320" s="161" t="inlineStr">
        <is>
          <t>Upper middle income</t>
        </is>
      </c>
      <c r="E6320" s="161" t="b">
        <v>0</v>
      </c>
      <c r="F6320" s="161" t="inlineStr">
        <is>
          <t>inn_incr_cost_b_2030_pct_gdp</t>
        </is>
      </c>
      <c r="G6320" s="161" t="n">
        <v>0.141199714437421</v>
      </c>
      <c r="H6320" s="161" t="inlineStr">
        <is>
          <t>2030</t>
        </is>
      </c>
      <c r="I6320" s="161" t="inlineStr">
        <is>
          <t>Mitigation_Investment_Needs_v1.1.xlsx (InvestmentNeeds v1.1, model output)</t>
        </is>
      </c>
    </row>
    <row r="6321" ht="13" customHeight="1">
      <c r="A6321" s="161" t="inlineStr">
        <is>
          <t>IRN</t>
        </is>
      </c>
      <c r="B6321" s="161" t="inlineStr">
        <is>
          <t>Iran, Islamic Rep.</t>
        </is>
      </c>
      <c r="C6321" s="161" t="inlineStr">
        <is>
          <t>Middle East &amp; North Africa</t>
        </is>
      </c>
      <c r="D6321" s="161" t="inlineStr">
        <is>
          <t>Upper middle income</t>
        </is>
      </c>
      <c r="E6321" s="161" t="b">
        <v>0</v>
      </c>
      <c r="F6321" s="161" t="inlineStr">
        <is>
          <t>inn_incr_cost_c_2030_pct_gdp</t>
        </is>
      </c>
      <c r="G6321" s="161" t="n">
        <v>-0.0462298678379222</v>
      </c>
      <c r="H6321" s="161" t="inlineStr">
        <is>
          <t>2030</t>
        </is>
      </c>
      <c r="I6321" s="161" t="inlineStr">
        <is>
          <t>Mitigation_Investment_Needs_v1.1.xlsx (InvestmentNeeds v1.1, model output)</t>
        </is>
      </c>
    </row>
    <row r="6322" ht="13" customHeight="1">
      <c r="A6322" s="161" t="inlineStr">
        <is>
          <t>IRN</t>
        </is>
      </c>
      <c r="B6322" s="161" t="inlineStr">
        <is>
          <t>Iran, Islamic Rep.</t>
        </is>
      </c>
      <c r="C6322" s="161" t="inlineStr">
        <is>
          <t>Middle East &amp; North Africa</t>
        </is>
      </c>
      <c r="D6322" s="161" t="inlineStr">
        <is>
          <t>Upper middle income</t>
        </is>
      </c>
      <c r="E6322" s="161" t="b">
        <v>0</v>
      </c>
      <c r="F6322" s="161" t="inlineStr">
        <is>
          <t>inn_cost_per_t_b_2030_usd</t>
        </is>
      </c>
      <c r="G6322" s="161" t="n">
        <v>50.198607985518</v>
      </c>
      <c r="H6322" s="161" t="inlineStr">
        <is>
          <t>2030</t>
        </is>
      </c>
      <c r="I6322" s="161" t="inlineStr">
        <is>
          <t>Mitigation_Investment_Needs_v1.1.xlsx (InvestmentNeeds v1.1, model output)</t>
        </is>
      </c>
    </row>
    <row r="6323" ht="13" customHeight="1">
      <c r="A6323" s="161" t="inlineStr">
        <is>
          <t>IRN</t>
        </is>
      </c>
      <c r="B6323" s="161" t="inlineStr">
        <is>
          <t>Iran, Islamic Rep.</t>
        </is>
      </c>
      <c r="C6323" s="161" t="inlineStr">
        <is>
          <t>Middle East &amp; North Africa</t>
        </is>
      </c>
      <c r="D6323" s="161" t="inlineStr">
        <is>
          <t>Upper middle income</t>
        </is>
      </c>
      <c r="E6323" s="161" t="b">
        <v>0</v>
      </c>
      <c r="F6323" s="161" t="inlineStr">
        <is>
          <t>inn_coc_penalty_2030_pct_gdp</t>
        </is>
      </c>
      <c r="G6323" s="161" t="n">
        <v>0.6963009057170413</v>
      </c>
      <c r="H6323" s="161" t="inlineStr">
        <is>
          <t>2030</t>
        </is>
      </c>
      <c r="I6323" s="161" t="inlineStr">
        <is>
          <t>Mitigation_Investment_Needs_v1.1.xlsx (InvestmentNeeds v1.1, model output)</t>
        </is>
      </c>
    </row>
    <row r="6324" ht="13" customHeight="1">
      <c r="A6324" s="161" t="inlineStr">
        <is>
          <t>IRN</t>
        </is>
      </c>
      <c r="B6324" s="161" t="inlineStr">
        <is>
          <t>Iran, Islamic Rep.</t>
        </is>
      </c>
      <c r="C6324" s="161" t="inlineStr">
        <is>
          <t>Middle East &amp; North Africa</t>
        </is>
      </c>
      <c r="D6324" s="161" t="inlineStr">
        <is>
          <t>Upper middle income</t>
        </is>
      </c>
      <c r="E6324" s="161" t="b">
        <v>0</v>
      </c>
      <c r="F6324" s="161" t="inlineStr">
        <is>
          <t>inn_pima_adj_inv_2030_pct_gdp</t>
        </is>
      </c>
      <c r="G6324" s="161" t="n">
        <v>21.98302164734024</v>
      </c>
      <c r="H6324" s="161" t="inlineStr">
        <is>
          <t>2030</t>
        </is>
      </c>
      <c r="I6324" s="161" t="inlineStr">
        <is>
          <t>Mitigation_Investment_Needs_v1.1.xlsx (InvestmentNeeds v1.1, model output)</t>
        </is>
      </c>
    </row>
    <row r="6325" ht="13" customHeight="1">
      <c r="A6325" s="161" t="inlineStr">
        <is>
          <t>IRN</t>
        </is>
      </c>
      <c r="B6325" s="161" t="inlineStr">
        <is>
          <t>Iran, Islamic Rep.</t>
        </is>
      </c>
      <c r="C6325" s="161" t="inlineStr">
        <is>
          <t>Middle East &amp; North Africa</t>
        </is>
      </c>
      <c r="D6325" s="161" t="inlineStr">
        <is>
          <t>Upper middle income</t>
        </is>
      </c>
      <c r="E6325" s="161" t="b">
        <v>0</v>
      </c>
      <c r="F6325" s="161" t="inlineStr">
        <is>
          <t>nmim_nz_inv_2030_pct_gdp</t>
        </is>
      </c>
      <c r="G6325" s="161" t="n">
        <v>10.57559366330629</v>
      </c>
      <c r="H6325" s="161" t="inlineStr">
        <is>
          <t>2030</t>
        </is>
      </c>
      <c r="I6325" s="161" t="inlineStr">
        <is>
          <t>nmim_summary_v0_2.csv (InvestmentNeeds NMIM v0.2, model output)</t>
        </is>
      </c>
    </row>
    <row r="6326" ht="13" customHeight="1">
      <c r="A6326" s="161" t="inlineStr">
        <is>
          <t>IRN</t>
        </is>
      </c>
      <c r="B6326" s="161" t="inlineStr">
        <is>
          <t>Iran, Islamic Rep.</t>
        </is>
      </c>
      <c r="C6326" s="161" t="inlineStr">
        <is>
          <t>Middle East &amp; North Africa</t>
        </is>
      </c>
      <c r="D6326" s="161" t="inlineStr">
        <is>
          <t>Upper middle income</t>
        </is>
      </c>
      <c r="E6326" s="161" t="b">
        <v>0</v>
      </c>
      <c r="F6326" s="161" t="inlineStr">
        <is>
          <t>nmim_typ1_2030_pct_gdp</t>
        </is>
      </c>
      <c r="G6326" s="161" t="n">
        <v>2.207609625065968</v>
      </c>
      <c r="H6326" s="161" t="inlineStr">
        <is>
          <t>2030</t>
        </is>
      </c>
      <c r="I6326" s="161" t="inlineStr">
        <is>
          <t>nmim_summary_v0_2.csv (InvestmentNeeds NMIM v0.2, model output)</t>
        </is>
      </c>
    </row>
    <row r="6327" ht="13" customHeight="1">
      <c r="A6327" s="161" t="inlineStr">
        <is>
          <t>IRN</t>
        </is>
      </c>
      <c r="B6327" s="161" t="inlineStr">
        <is>
          <t>Iran, Islamic Rep.</t>
        </is>
      </c>
      <c r="C6327" s="161" t="inlineStr">
        <is>
          <t>Middle East &amp; North Africa</t>
        </is>
      </c>
      <c r="D6327" s="161" t="inlineStr">
        <is>
          <t>Upper middle income</t>
        </is>
      </c>
      <c r="E6327" s="161" t="b">
        <v>0</v>
      </c>
      <c r="F6327" s="161" t="inlineStr">
        <is>
          <t>nmim_typ2_2030_pct_gdp</t>
        </is>
      </c>
      <c r="G6327" s="161" t="n">
        <v>0.6764000175731788</v>
      </c>
      <c r="H6327" s="161" t="inlineStr">
        <is>
          <t>2030</t>
        </is>
      </c>
      <c r="I6327" s="161" t="inlineStr">
        <is>
          <t>nmim_summary_v0_2.csv (InvestmentNeeds NMIM v0.2, model output)</t>
        </is>
      </c>
    </row>
    <row r="6328" ht="13" customHeight="1">
      <c r="A6328" s="161" t="inlineStr">
        <is>
          <t>IRN</t>
        </is>
      </c>
      <c r="B6328" s="161" t="inlineStr">
        <is>
          <t>Iran, Islamic Rep.</t>
        </is>
      </c>
      <c r="C6328" s="161" t="inlineStr">
        <is>
          <t>Middle East &amp; North Africa</t>
        </is>
      </c>
      <c r="D6328" s="161" t="inlineStr">
        <is>
          <t>Upper middle income</t>
        </is>
      </c>
      <c r="E6328" s="161" t="b">
        <v>0</v>
      </c>
      <c r="F6328" s="161" t="inlineStr">
        <is>
          <t>nmim_typ3_2030_pct_gdp</t>
        </is>
      </c>
      <c r="G6328" s="161" t="n">
        <v>1.152844761083677</v>
      </c>
      <c r="H6328" s="161" t="inlineStr">
        <is>
          <t>2030</t>
        </is>
      </c>
      <c r="I6328" s="161" t="inlineStr">
        <is>
          <t>nmim_summary_v0_2.csv (InvestmentNeeds NMIM v0.2, model output)</t>
        </is>
      </c>
    </row>
    <row r="6329" ht="13" customHeight="1">
      <c r="A6329" s="161" t="inlineStr">
        <is>
          <t>IRN</t>
        </is>
      </c>
      <c r="B6329" s="161" t="inlineStr">
        <is>
          <t>Iran, Islamic Rep.</t>
        </is>
      </c>
      <c r="C6329" s="161" t="inlineStr">
        <is>
          <t>Middle East &amp; North Africa</t>
        </is>
      </c>
      <c r="D6329" s="161" t="inlineStr">
        <is>
          <t>Upper middle income</t>
        </is>
      </c>
      <c r="E6329" s="161" t="b">
        <v>0</v>
      </c>
      <c r="F6329" s="161" t="inlineStr">
        <is>
          <t>nmim_typ4_2030_pct_gdp</t>
        </is>
      </c>
      <c r="G6329" s="161" t="n">
        <v>3.59534487478729</v>
      </c>
      <c r="H6329" s="161" t="inlineStr">
        <is>
          <t>2030</t>
        </is>
      </c>
      <c r="I6329" s="161" t="inlineStr">
        <is>
          <t>nmim_summary_v0_2.csv (InvestmentNeeds NMIM v0.2, model output)</t>
        </is>
      </c>
    </row>
    <row r="6330" ht="13" customHeight="1">
      <c r="A6330" s="161" t="inlineStr">
        <is>
          <t>IRN</t>
        </is>
      </c>
      <c r="B6330" s="161" t="inlineStr">
        <is>
          <t>Iran, Islamic Rep.</t>
        </is>
      </c>
      <c r="C6330" s="161" t="inlineStr">
        <is>
          <t>Middle East &amp; North Africa</t>
        </is>
      </c>
      <c r="D6330" s="161" t="inlineStr">
        <is>
          <t>Upper middle income</t>
        </is>
      </c>
      <c r="E6330" s="161" t="b">
        <v>0</v>
      </c>
      <c r="F6330" s="161" t="inlineStr">
        <is>
          <t>nmim_typ5_2030_pct_gdp</t>
        </is>
      </c>
      <c r="G6330" s="161" t="n">
        <v>2.943394384484857</v>
      </c>
      <c r="H6330" s="161" t="inlineStr">
        <is>
          <t>2030</t>
        </is>
      </c>
      <c r="I6330" s="161" t="inlineStr">
        <is>
          <t>nmim_summary_v0_2.csv (InvestmentNeeds NMIM v0.2, model output)</t>
        </is>
      </c>
    </row>
    <row r="6331" ht="13" customHeight="1">
      <c r="A6331" s="161" t="inlineStr">
        <is>
          <t>IRN</t>
        </is>
      </c>
      <c r="B6331" s="161" t="inlineStr">
        <is>
          <t>Iran, Islamic Rep.</t>
        </is>
      </c>
      <c r="C6331" s="161" t="inlineStr">
        <is>
          <t>Middle East &amp; North Africa</t>
        </is>
      </c>
      <c r="D6331" s="161" t="inlineStr">
        <is>
          <t>Upper middle income</t>
        </is>
      </c>
      <c r="E6331" s="161" t="b">
        <v>0</v>
      </c>
      <c r="F6331" s="161" t="inlineStr">
        <is>
          <t>nmim_budget_need_2030_pct_gdp</t>
        </is>
      </c>
      <c r="G6331" s="161" t="n">
        <v>3.28621308843611</v>
      </c>
      <c r="H6331" s="161" t="inlineStr">
        <is>
          <t>2030</t>
        </is>
      </c>
      <c r="I6331" s="161" t="inlineStr">
        <is>
          <t>nmim_summary_v0_2.csv (InvestmentNeeds NMIM v0.2, model output)</t>
        </is>
      </c>
    </row>
    <row r="6332" ht="13" customHeight="1">
      <c r="A6332" s="161" t="inlineStr">
        <is>
          <t>IRN</t>
        </is>
      </c>
      <c r="B6332" s="161" t="inlineStr">
        <is>
          <t>Iran, Islamic Rep.</t>
        </is>
      </c>
      <c r="C6332" s="161" t="inlineStr">
        <is>
          <t>Middle East &amp; North Africa</t>
        </is>
      </c>
      <c r="D6332" s="161" t="inlineStr">
        <is>
          <t>Upper middle income</t>
        </is>
      </c>
      <c r="E6332" s="161" t="b">
        <v>0</v>
      </c>
      <c r="F6332" s="161" t="inlineStr">
        <is>
          <t>nmim_private_share_2030_pct</t>
        </is>
      </c>
      <c r="G6332" s="161" t="n">
        <v>62.53058475676598</v>
      </c>
      <c r="H6332" s="161" t="inlineStr">
        <is>
          <t>2030</t>
        </is>
      </c>
      <c r="I6332" s="161" t="inlineStr">
        <is>
          <t>nmim_summary_v0_2.csv (InvestmentNeeds NMIM v0.2, model output)</t>
        </is>
      </c>
    </row>
    <row r="6333" ht="13" customHeight="1">
      <c r="A6333" s="161" t="inlineStr">
        <is>
          <t>IRN</t>
        </is>
      </c>
      <c r="B6333" s="161" t="inlineStr">
        <is>
          <t>Iran, Islamic Rep.</t>
        </is>
      </c>
      <c r="C6333" s="161" t="inlineStr">
        <is>
          <t>Middle East &amp; North Africa</t>
        </is>
      </c>
      <c r="D6333" s="161" t="inlineStr">
        <is>
          <t>Upper middle income</t>
        </is>
      </c>
      <c r="E6333" s="161" t="b">
        <v>0</v>
      </c>
      <c r="F6333" s="161" t="inlineStr">
        <is>
          <t>nmim_incr_inv_2030_pct_gdp</t>
        </is>
      </c>
      <c r="G6333" s="161" t="n">
        <v>10.02213557544434</v>
      </c>
      <c r="H6333" s="161" t="inlineStr">
        <is>
          <t>2030</t>
        </is>
      </c>
      <c r="I6333" s="161" t="inlineStr">
        <is>
          <t>nmim_summary_v0_2.csv (InvestmentNeeds NMIM v0.2, model output)</t>
        </is>
      </c>
    </row>
    <row r="6334" ht="13" customHeight="1">
      <c r="A6334" s="161" t="inlineStr">
        <is>
          <t>IRN</t>
        </is>
      </c>
      <c r="B6334" s="161" t="inlineStr">
        <is>
          <t>Iran, Islamic Rep.</t>
        </is>
      </c>
      <c r="C6334" s="161" t="inlineStr">
        <is>
          <t>Middle East &amp; North Africa</t>
        </is>
      </c>
      <c r="D6334" s="161" t="inlineStr">
        <is>
          <t>Upper middle income</t>
        </is>
      </c>
      <c r="E6334" s="161" t="b">
        <v>0</v>
      </c>
      <c r="F6334" s="161" t="inlineStr">
        <is>
          <t>nmim_incr_inv_2050_pct_gdp</t>
        </is>
      </c>
      <c r="G6334" s="161" t="n">
        <v>11.99571854518665</v>
      </c>
      <c r="H6334" s="161" t="inlineStr">
        <is>
          <t>2050</t>
        </is>
      </c>
      <c r="I6334" s="161" t="inlineStr">
        <is>
          <t>nmim_summary_v0_2.csv (InvestmentNeeds NMIM v0.2, model output)</t>
        </is>
      </c>
    </row>
    <row r="6335" ht="13" customHeight="1">
      <c r="A6335" s="161" t="inlineStr">
        <is>
          <t>IRN</t>
        </is>
      </c>
      <c r="B6335" s="161" t="inlineStr">
        <is>
          <t>Iran, Islamic Rep.</t>
        </is>
      </c>
      <c r="C6335" s="161" t="inlineStr">
        <is>
          <t>Middle East &amp; North Africa</t>
        </is>
      </c>
      <c r="D6335" s="161" t="inlineStr">
        <is>
          <t>Upper middle income</t>
        </is>
      </c>
      <c r="E6335" s="161" t="b">
        <v>0</v>
      </c>
      <c r="F6335" s="161" t="inlineStr">
        <is>
          <t>nmim_pv_incr_cost_b_pct_gdp</t>
        </is>
      </c>
      <c r="G6335" s="161" t="n">
        <v>41.89482781367923</v>
      </c>
      <c r="H6335" s="161" t="inlineStr">
        <is>
          <t>2025-2050</t>
        </is>
      </c>
      <c r="I6335" s="161" t="inlineStr">
        <is>
          <t>nmim_summary_v0_2.csv (InvestmentNeeds NMIM v0.2, model output)</t>
        </is>
      </c>
    </row>
    <row r="6336" ht="13" customHeight="1">
      <c r="A6336" s="161" t="inlineStr">
        <is>
          <t>IRN</t>
        </is>
      </c>
      <c r="B6336" s="161" t="inlineStr">
        <is>
          <t>Iran, Islamic Rep.</t>
        </is>
      </c>
      <c r="C6336" s="161" t="inlineStr">
        <is>
          <t>Middle East &amp; North Africa</t>
        </is>
      </c>
      <c r="D6336" s="161" t="inlineStr">
        <is>
          <t>Upper middle income</t>
        </is>
      </c>
      <c r="E6336" s="161" t="b">
        <v>0</v>
      </c>
      <c r="F6336" s="161" t="inlineStr">
        <is>
          <t>price_diesel_usd_litre</t>
        </is>
      </c>
      <c r="G6336" s="161" t="n">
        <v>0.058</v>
      </c>
      <c r="H6336" s="161" t="inlineStr">
        <is>
          <t>2024</t>
        </is>
      </c>
      <c r="I6336" s="161" t="inlineStr">
        <is>
          <t>imffossilfuelsubsidiesdata.xlsb</t>
        </is>
      </c>
    </row>
    <row r="6337" ht="13" customHeight="1">
      <c r="A6337" s="161" t="inlineStr">
        <is>
          <t>IRN</t>
        </is>
      </c>
      <c r="B6337" s="161" t="inlineStr">
        <is>
          <t>Iran, Islamic Rep.</t>
        </is>
      </c>
      <c r="C6337" s="161" t="inlineStr">
        <is>
          <t>Middle East &amp; North Africa</t>
        </is>
      </c>
      <c r="D6337" s="161" t="inlineStr">
        <is>
          <t>Upper middle income</t>
        </is>
      </c>
      <c r="E6337" s="161" t="b">
        <v>0</v>
      </c>
      <c r="F6337" s="161" t="inlineStr">
        <is>
          <t>price_gasoline_usd_litre</t>
        </is>
      </c>
      <c r="G6337" s="161" t="n">
        <v>0.26</v>
      </c>
      <c r="H6337" s="161" t="inlineStr">
        <is>
          <t>2024</t>
        </is>
      </c>
      <c r="I6337" s="161" t="inlineStr">
        <is>
          <t>imffossilfuelsubsidiesdata.xlsb</t>
        </is>
      </c>
    </row>
    <row r="6338" ht="13" customHeight="1">
      <c r="A6338" s="161" t="inlineStr">
        <is>
          <t>IRN</t>
        </is>
      </c>
      <c r="B6338" s="161" t="inlineStr">
        <is>
          <t>Iran, Islamic Rep.</t>
        </is>
      </c>
      <c r="C6338" s="161" t="inlineStr">
        <is>
          <t>Middle East &amp; North Africa</t>
        </is>
      </c>
      <c r="D6338" s="161" t="inlineStr">
        <is>
          <t>Upper middle income</t>
        </is>
      </c>
      <c r="E6338" s="161" t="b">
        <v>0</v>
      </c>
      <c r="F6338" s="161" t="inlineStr">
        <is>
          <t>price_electricity_residential_usd_kwh</t>
        </is>
      </c>
      <c r="G6338" s="161" t="n">
        <v>0.039</v>
      </c>
      <c r="H6338" s="161" t="inlineStr">
        <is>
          <t>2024</t>
        </is>
      </c>
      <c r="I6338" s="161" t="inlineStr">
        <is>
          <t>imffossilfuelsubsidiesdata.xlsb</t>
        </is>
      </c>
    </row>
    <row r="6339" ht="13" customHeight="1">
      <c r="A6339" s="161" t="inlineStr">
        <is>
          <t>IRN</t>
        </is>
      </c>
      <c r="B6339" s="161" t="inlineStr">
        <is>
          <t>Iran, Islamic Rep.</t>
        </is>
      </c>
      <c r="C6339" s="161" t="inlineStr">
        <is>
          <t>Middle East &amp; North Africa</t>
        </is>
      </c>
      <c r="D6339" s="161" t="inlineStr">
        <is>
          <t>Upper middle income</t>
        </is>
      </c>
      <c r="E6339" s="161" t="b">
        <v>0</v>
      </c>
      <c r="F6339" s="161" t="inlineStr">
        <is>
          <t>price_electricity_industry_usd_kwh</t>
        </is>
      </c>
      <c r="G6339" s="161" t="n">
        <v>0.019</v>
      </c>
      <c r="H6339" s="161" t="inlineStr">
        <is>
          <t>2024</t>
        </is>
      </c>
      <c r="I6339" s="161" t="inlineStr">
        <is>
          <t>imffossilfuelsubsidiesdata.xlsb</t>
        </is>
      </c>
    </row>
    <row r="6340" ht="13" customHeight="1">
      <c r="A6340" s="161" t="inlineStr">
        <is>
          <t>IRN</t>
        </is>
      </c>
      <c r="B6340" s="161" t="inlineStr">
        <is>
          <t>Iran, Islamic Rep.</t>
        </is>
      </c>
      <c r="C6340" s="161" t="inlineStr">
        <is>
          <t>Middle East &amp; North Africa</t>
        </is>
      </c>
      <c r="D6340" s="161" t="inlineStr">
        <is>
          <t>Upper middle income</t>
        </is>
      </c>
      <c r="E6340" s="161" t="b">
        <v>0</v>
      </c>
      <c r="F6340" s="161" t="inlineStr">
        <is>
          <t>price_gas_residential_usd_gj</t>
        </is>
      </c>
      <c r="G6340" s="161" t="n">
        <v>5.204</v>
      </c>
      <c r="H6340" s="161" t="inlineStr">
        <is>
          <t>2024</t>
        </is>
      </c>
      <c r="I6340" s="161" t="inlineStr">
        <is>
          <t>imffossilfuelsubsidiesdata.xlsb</t>
        </is>
      </c>
    </row>
    <row r="6341" ht="13" customHeight="1">
      <c r="A6341" s="161" t="inlineStr">
        <is>
          <t>IRN</t>
        </is>
      </c>
      <c r="B6341" s="161" t="inlineStr">
        <is>
          <t>Iran, Islamic Rep.</t>
        </is>
      </c>
      <c r="C6341" s="161" t="inlineStr">
        <is>
          <t>Middle East &amp; North Africa</t>
        </is>
      </c>
      <c r="D6341" s="161" t="inlineStr">
        <is>
          <t>Upper middle income</t>
        </is>
      </c>
      <c r="E6341" s="161" t="b">
        <v>0</v>
      </c>
      <c r="F6341" s="161" t="inlineStr">
        <is>
          <t>price_gas_industry_usd_gj</t>
        </is>
      </c>
      <c r="G6341" s="161" t="n">
        <v>1.854</v>
      </c>
      <c r="H6341" s="161" t="inlineStr">
        <is>
          <t>2024</t>
        </is>
      </c>
      <c r="I6341" s="161" t="inlineStr">
        <is>
          <t>imffossilfuelsubsidiesdata.xlsb</t>
        </is>
      </c>
    </row>
    <row r="6342" ht="13" customHeight="1">
      <c r="A6342" s="161" t="inlineStr">
        <is>
          <t>IRN</t>
        </is>
      </c>
      <c r="B6342" s="161" t="inlineStr">
        <is>
          <t>Iran, Islamic Rep.</t>
        </is>
      </c>
      <c r="C6342" s="161" t="inlineStr">
        <is>
          <t>Middle East &amp; North Africa</t>
        </is>
      </c>
      <c r="D6342" s="161" t="inlineStr">
        <is>
          <t>Upper middle income</t>
        </is>
      </c>
      <c r="E6342" s="161" t="b">
        <v>0</v>
      </c>
      <c r="F6342" s="161" t="inlineStr">
        <is>
          <t>price_gas_power_usd_gj</t>
        </is>
      </c>
      <c r="G6342" s="161" t="n">
        <v>2.481</v>
      </c>
      <c r="H6342" s="161" t="inlineStr">
        <is>
          <t>2024</t>
        </is>
      </c>
      <c r="I6342" s="161" t="inlineStr">
        <is>
          <t>imffossilfuelsubsidiesdata.xlsb</t>
        </is>
      </c>
    </row>
    <row r="6343" ht="13" customHeight="1">
      <c r="A6343" s="161" t="inlineStr">
        <is>
          <t>IRN</t>
        </is>
      </c>
      <c r="B6343" s="161" t="inlineStr">
        <is>
          <t>Iran, Islamic Rep.</t>
        </is>
      </c>
      <c r="C6343" s="161" t="inlineStr">
        <is>
          <t>Middle East &amp; North Africa</t>
        </is>
      </c>
      <c r="D6343" s="161" t="inlineStr">
        <is>
          <t>Upper middle income</t>
        </is>
      </c>
      <c r="E6343" s="161" t="b">
        <v>0</v>
      </c>
      <c r="F6343" s="161" t="inlineStr">
        <is>
          <t>price_coal_residential_usd_gj</t>
        </is>
      </c>
      <c r="G6343" s="161" t="n">
        <v>7.914</v>
      </c>
      <c r="H6343" s="161" t="inlineStr">
        <is>
          <t>2024</t>
        </is>
      </c>
      <c r="I6343" s="161" t="inlineStr">
        <is>
          <t>imffossilfuelsubsidiesdata.xlsb</t>
        </is>
      </c>
    </row>
    <row r="6344" ht="13" customHeight="1">
      <c r="A6344" s="161" t="inlineStr">
        <is>
          <t>IRN</t>
        </is>
      </c>
      <c r="B6344" s="161" t="inlineStr">
        <is>
          <t>Iran, Islamic Rep.</t>
        </is>
      </c>
      <c r="C6344" s="161" t="inlineStr">
        <is>
          <t>Middle East &amp; North Africa</t>
        </is>
      </c>
      <c r="D6344" s="161" t="inlineStr">
        <is>
          <t>Upper middle income</t>
        </is>
      </c>
      <c r="E6344" s="161" t="b">
        <v>0</v>
      </c>
      <c r="F6344" s="161" t="inlineStr">
        <is>
          <t>price_coal_industry_usd_gj</t>
        </is>
      </c>
      <c r="G6344" s="161" t="n">
        <v>4.349</v>
      </c>
      <c r="H6344" s="161" t="inlineStr">
        <is>
          <t>2024</t>
        </is>
      </c>
      <c r="I6344" s="161" t="inlineStr">
        <is>
          <t>imffossilfuelsubsidiesdata.xlsb</t>
        </is>
      </c>
    </row>
    <row r="6345" ht="13" customHeight="1">
      <c r="A6345" s="161" t="inlineStr">
        <is>
          <t>IRN</t>
        </is>
      </c>
      <c r="B6345" s="161" t="inlineStr">
        <is>
          <t>Iran, Islamic Rep.</t>
        </is>
      </c>
      <c r="C6345" s="161" t="inlineStr">
        <is>
          <t>Middle East &amp; North Africa</t>
        </is>
      </c>
      <c r="D6345" s="161" t="inlineStr">
        <is>
          <t>Upper middle income</t>
        </is>
      </c>
      <c r="E6345" s="161" t="b">
        <v>0</v>
      </c>
      <c r="F6345" s="161" t="inlineStr">
        <is>
          <t>price_coal_power_usd_gj</t>
        </is>
      </c>
      <c r="G6345" s="161" t="n">
        <v>2.848</v>
      </c>
      <c r="H6345" s="161" t="inlineStr">
        <is>
          <t>2024</t>
        </is>
      </c>
      <c r="I6345" s="161" t="inlineStr">
        <is>
          <t>imffossilfuelsubsidiesdata.xlsb</t>
        </is>
      </c>
    </row>
    <row r="6346" ht="13" customHeight="1">
      <c r="A6346" s="161" t="inlineStr">
        <is>
          <t>IRN</t>
        </is>
      </c>
      <c r="B6346" s="161" t="inlineStr">
        <is>
          <t>Iran, Islamic Rep.</t>
        </is>
      </c>
      <c r="C6346" s="161" t="inlineStr">
        <is>
          <t>Middle East &amp; North Africa</t>
        </is>
      </c>
      <c r="D6346" s="161" t="inlineStr">
        <is>
          <t>Upper middle income</t>
        </is>
      </c>
      <c r="E6346" s="161" t="b">
        <v>0</v>
      </c>
      <c r="F6346" s="161" t="inlineStr">
        <is>
          <t>power_market_structure</t>
        </is>
      </c>
      <c r="G6346" s="161" t="n">
        <v>3</v>
      </c>
      <c r="H6346" s="161" t="inlineStr">
        <is>
          <t>2013</t>
        </is>
      </c>
      <c r="I6346" s="161" t="inlineStr">
        <is>
          <t>dataverse_files.zip</t>
        </is>
      </c>
    </row>
    <row r="6347" ht="13" customHeight="1">
      <c r="A6347" s="161" t="inlineStr">
        <is>
          <t>IRN</t>
        </is>
      </c>
      <c r="B6347" s="161" t="inlineStr">
        <is>
          <t>Iran, Islamic Rep.</t>
        </is>
      </c>
      <c r="C6347" s="161" t="inlineStr">
        <is>
          <t>Middle East &amp; North Africa</t>
        </is>
      </c>
      <c r="D6347" s="161" t="inlineStr">
        <is>
          <t>Upper middle income</t>
        </is>
      </c>
      <c r="E6347" s="161" t="b">
        <v>0</v>
      </c>
      <c r="F6347" s="161" t="inlineStr">
        <is>
          <t>independent_regulator</t>
        </is>
      </c>
      <c r="G6347" s="161" t="n">
        <v>1</v>
      </c>
      <c r="H6347" s="161" t="inlineStr">
        <is>
          <t>2013</t>
        </is>
      </c>
      <c r="I6347" s="161" t="inlineStr">
        <is>
          <t>dataverse_files.zip</t>
        </is>
      </c>
    </row>
    <row r="6348" ht="13" customHeight="1">
      <c r="A6348" s="161" t="inlineStr">
        <is>
          <t>IRN</t>
        </is>
      </c>
      <c r="B6348" s="161" t="inlineStr">
        <is>
          <t>Iran, Islamic Rep.</t>
        </is>
      </c>
      <c r="C6348" s="161" t="inlineStr">
        <is>
          <t>Middle East &amp; North Africa</t>
        </is>
      </c>
      <c r="D6348" s="161" t="inlineStr">
        <is>
          <t>Upper middle income</t>
        </is>
      </c>
      <c r="E6348" s="161" t="b">
        <v>0</v>
      </c>
      <c r="F6348" s="161" t="inlineStr">
        <is>
          <t>generation_unbundled</t>
        </is>
      </c>
      <c r="G6348" s="161" t="n">
        <v>1</v>
      </c>
      <c r="H6348" s="161" t="inlineStr">
        <is>
          <t>2013</t>
        </is>
      </c>
      <c r="I6348" s="161" t="inlineStr">
        <is>
          <t>dataverse_files.zip</t>
        </is>
      </c>
    </row>
    <row r="6349" ht="13" customHeight="1">
      <c r="A6349" s="161" t="inlineStr">
        <is>
          <t>IRN</t>
        </is>
      </c>
      <c r="B6349" s="161" t="inlineStr">
        <is>
          <t>Iran, Islamic Rep.</t>
        </is>
      </c>
      <c r="C6349" s="161" t="inlineStr">
        <is>
          <t>Middle East &amp; North Africa</t>
        </is>
      </c>
      <c r="D6349" s="161" t="inlineStr">
        <is>
          <t>Upper middle income</t>
        </is>
      </c>
      <c r="E6349" s="161" t="b">
        <v>0</v>
      </c>
      <c r="F6349" s="161" t="inlineStr">
        <is>
          <t>rise_renewable_energy_score</t>
        </is>
      </c>
      <c r="G6349" s="161" t="n">
        <v>38.333</v>
      </c>
      <c r="H6349" s="161" t="inlineStr">
        <is>
          <t>2023</t>
        </is>
      </c>
      <c r="I6349" s="161" t="inlineStr">
        <is>
          <t>WB_RISE_WIDEF.csv</t>
        </is>
      </c>
    </row>
    <row r="6350" ht="13" customHeight="1">
      <c r="A6350" s="161" t="inlineStr">
        <is>
          <t>IRN</t>
        </is>
      </c>
      <c r="B6350" s="161" t="inlineStr">
        <is>
          <t>Iran, Islamic Rep.</t>
        </is>
      </c>
      <c r="C6350" s="161" t="inlineStr">
        <is>
          <t>Middle East &amp; North Africa</t>
        </is>
      </c>
      <c r="D6350" s="161" t="inlineStr">
        <is>
          <t>Upper middle income</t>
        </is>
      </c>
      <c r="E6350" s="161" t="b">
        <v>0</v>
      </c>
      <c r="F6350" s="161" t="inlineStr">
        <is>
          <t>rise_level_playing_field_score</t>
        </is>
      </c>
      <c r="G6350" s="161" t="n">
        <v>0</v>
      </c>
      <c r="H6350" s="161" t="inlineStr">
        <is>
          <t>2023</t>
        </is>
      </c>
      <c r="I6350" s="161" t="inlineStr">
        <is>
          <t>WB_RISE_WIDEF.csv</t>
        </is>
      </c>
    </row>
    <row r="6351" ht="13" customHeight="1">
      <c r="A6351" s="161" t="inlineStr">
        <is>
          <t>IRN</t>
        </is>
      </c>
      <c r="B6351" s="161" t="inlineStr">
        <is>
          <t>Iran, Islamic Rep.</t>
        </is>
      </c>
      <c r="C6351" s="161" t="inlineStr">
        <is>
          <t>Middle East &amp; North Africa</t>
        </is>
      </c>
      <c r="D6351" s="161" t="inlineStr">
        <is>
          <t>Upper middle income</t>
        </is>
      </c>
      <c r="E6351" s="161" t="b">
        <v>0</v>
      </c>
      <c r="F6351" s="161" t="inlineStr">
        <is>
          <t>rise_ee_financing_mechanisms_score</t>
        </is>
      </c>
      <c r="G6351" s="161" t="n">
        <v>50</v>
      </c>
      <c r="H6351" s="161" t="inlineStr">
        <is>
          <t>2023</t>
        </is>
      </c>
      <c r="I6351" s="161" t="inlineStr">
        <is>
          <t>WB_RISE_WIDEF.csv</t>
        </is>
      </c>
    </row>
    <row r="6352" ht="13" customHeight="1">
      <c r="A6352" s="161" t="inlineStr">
        <is>
          <t>IRN</t>
        </is>
      </c>
      <c r="B6352" s="161" t="inlineStr">
        <is>
          <t>Iran, Islamic Rep.</t>
        </is>
      </c>
      <c r="C6352" s="161" t="inlineStr">
        <is>
          <t>Middle East &amp; North Africa</t>
        </is>
      </c>
      <c r="D6352" s="161" t="inlineStr">
        <is>
          <t>Upper middle income</t>
        </is>
      </c>
      <c r="E6352" s="161" t="b">
        <v>0</v>
      </c>
      <c r="F6352" s="161" t="inlineStr">
        <is>
          <t>revenue_pct_gdp</t>
        </is>
      </c>
      <c r="G6352" s="161" t="n">
        <v>13.285</v>
      </c>
      <c r="H6352" s="161" t="inlineStr">
        <is>
          <t>2024</t>
        </is>
      </c>
      <c r="I6352" s="161" t="inlineStr">
        <is>
          <t>dataset_2026-08-26T13_41_09_874550254Z_DEFAULT_INTEGRATION_IMF_RES_WEO_9_0_0.csv</t>
        </is>
      </c>
    </row>
    <row r="6353" ht="13" customHeight="1">
      <c r="A6353" s="161" t="inlineStr">
        <is>
          <t>IRN</t>
        </is>
      </c>
      <c r="B6353" s="161" t="inlineStr">
        <is>
          <t>Iran, Islamic Rep.</t>
        </is>
      </c>
      <c r="C6353" s="161" t="inlineStr">
        <is>
          <t>Middle East &amp; North Africa</t>
        </is>
      </c>
      <c r="D6353" s="161" t="inlineStr">
        <is>
          <t>Upper middle income</t>
        </is>
      </c>
      <c r="E6353" s="161" t="b">
        <v>0</v>
      </c>
      <c r="F6353" s="161" t="inlineStr">
        <is>
          <t>primary_balance_pct_gdp</t>
        </is>
      </c>
      <c r="G6353" s="161" t="n">
        <v>-0.975</v>
      </c>
      <c r="H6353" s="161" t="inlineStr">
        <is>
          <t>2024</t>
        </is>
      </c>
      <c r="I6353" s="161" t="inlineStr">
        <is>
          <t>dataset_2026-08-26T13_41_09_874550254Z_DEFAULT_INTEGRATION_IMF_RES_WEO_9_0_0.csv</t>
        </is>
      </c>
    </row>
    <row r="6354" ht="13" customHeight="1">
      <c r="A6354" s="161" t="inlineStr">
        <is>
          <t>IRN</t>
        </is>
      </c>
      <c r="B6354" s="161" t="inlineStr">
        <is>
          <t>Iran, Islamic Rep.</t>
        </is>
      </c>
      <c r="C6354" s="161" t="inlineStr">
        <is>
          <t>Middle East &amp; North Africa</t>
        </is>
      </c>
      <c r="D6354" s="161" t="inlineStr">
        <is>
          <t>Upper middle income</t>
        </is>
      </c>
      <c r="E6354" s="161" t="b">
        <v>0</v>
      </c>
      <c r="F6354" s="161" t="inlineStr">
        <is>
          <t>current_account_pct_gdp</t>
        </is>
      </c>
      <c r="G6354" s="161" t="n">
        <v>3.176</v>
      </c>
      <c r="H6354" s="161" t="inlineStr">
        <is>
          <t>2024</t>
        </is>
      </c>
      <c r="I6354" s="161" t="inlineStr">
        <is>
          <t>dataset_2026-08-26T13_41_09_874550254Z_DEFAULT_INTEGRATION_IMF_RES_WEO_9_0_0.csv</t>
        </is>
      </c>
    </row>
    <row r="6355" ht="13" customHeight="1">
      <c r="A6355" s="161" t="inlineStr">
        <is>
          <t>IRN</t>
        </is>
      </c>
      <c r="B6355" s="161" t="inlineStr">
        <is>
          <t>Iran, Islamic Rep.</t>
        </is>
      </c>
      <c r="C6355" s="161" t="inlineStr">
        <is>
          <t>Middle East &amp; North Africa</t>
        </is>
      </c>
      <c r="D6355" s="161" t="inlineStr">
        <is>
          <t>Upper middle income</t>
        </is>
      </c>
      <c r="E6355" s="161" t="b">
        <v>0</v>
      </c>
      <c r="F6355" s="161" t="inlineStr">
        <is>
          <t>gross_capital_formation_pct_gdp</t>
        </is>
      </c>
      <c r="G6355" s="161" t="n">
        <v>46.406</v>
      </c>
      <c r="H6355" s="161" t="inlineStr">
        <is>
          <t>2024</t>
        </is>
      </c>
      <c r="I6355" s="161" t="inlineStr">
        <is>
          <t>dataset_2026-08-26T13_41_09_874550254Z_DEFAULT_INTEGRATION_IMF_RES_WEO_9_0_0.csv</t>
        </is>
      </c>
    </row>
    <row r="6356" ht="13" customHeight="1">
      <c r="A6356" s="161" t="inlineStr">
        <is>
          <t>IRN</t>
        </is>
      </c>
      <c r="B6356" s="161" t="inlineStr">
        <is>
          <t>Iran, Islamic Rep.</t>
        </is>
      </c>
      <c r="C6356" s="161" t="inlineStr">
        <is>
          <t>Middle East &amp; North Africa</t>
        </is>
      </c>
      <c r="D6356" s="161" t="inlineStr">
        <is>
          <t>Upper middle income</t>
        </is>
      </c>
      <c r="E6356" s="161" t="b">
        <v>0</v>
      </c>
      <c r="F6356" s="161" t="inlineStr">
        <is>
          <t>real_gdp_growth_5y_avg_pct</t>
        </is>
      </c>
      <c r="G6356" s="161" t="n">
        <v>4.384</v>
      </c>
      <c r="H6356" s="161" t="inlineStr">
        <is>
          <t>2020-2024 avg</t>
        </is>
      </c>
      <c r="I6356" s="161" t="inlineStr">
        <is>
          <t>dataset_2026-08-26T13_41_09_874550254Z_DEFAULT_INTEGRATION_IMF_RES_WEO_9_0_0.csv (derived)</t>
        </is>
      </c>
    </row>
    <row r="6357" ht="13" customHeight="1">
      <c r="A6357" s="161" t="inlineStr">
        <is>
          <t>IRN</t>
        </is>
      </c>
      <c r="B6357" s="161" t="inlineStr">
        <is>
          <t>Iran, Islamic Rep.</t>
        </is>
      </c>
      <c r="C6357" s="161" t="inlineStr">
        <is>
          <t>Middle East &amp; North Africa</t>
        </is>
      </c>
      <c r="D6357" s="161" t="inlineStr">
        <is>
          <t>Upper middle income</t>
        </is>
      </c>
      <c r="E6357" s="161" t="b">
        <v>0</v>
      </c>
      <c r="F6357" s="161" t="inlineStr">
        <is>
          <t>int_budget_need_2030_pct_gdp</t>
        </is>
      </c>
      <c r="G6357" s="161" t="n">
        <v>3.149</v>
      </c>
      <c r="H6357" s="161" t="inlineStr">
        <is>
          <t>2030</t>
        </is>
      </c>
      <c r="I6357" s="161" t="inlineStr">
        <is>
          <t>integrated_results.csv (MacroFiscalModels v0.1, model output)</t>
        </is>
      </c>
    </row>
    <row r="6358" ht="13" customHeight="1">
      <c r="A6358" s="161" t="inlineStr">
        <is>
          <t>IRN</t>
        </is>
      </c>
      <c r="B6358" s="161" t="inlineStr">
        <is>
          <t>Iran, Islamic Rep.</t>
        </is>
      </c>
      <c r="C6358" s="161" t="inlineStr">
        <is>
          <t>Middle East &amp; North Africa</t>
        </is>
      </c>
      <c r="D6358" s="161" t="inlineStr">
        <is>
          <t>Upper middle income</t>
        </is>
      </c>
      <c r="E6358" s="161" t="b">
        <v>0</v>
      </c>
      <c r="F6358" s="161" t="inlineStr">
        <is>
          <t>int_pricing_revenue_2030_pct_gdp</t>
        </is>
      </c>
      <c r="G6358" s="161" t="n">
        <v>0.31</v>
      </c>
      <c r="H6358" s="161" t="inlineStr">
        <is>
          <t>2030</t>
        </is>
      </c>
      <c r="I6358" s="161" t="inlineStr">
        <is>
          <t>integrated_results.csv (MacroFiscalModels v0.1, model output)</t>
        </is>
      </c>
    </row>
    <row r="6359" ht="13" customHeight="1">
      <c r="A6359" s="161" t="inlineStr">
        <is>
          <t>IRN</t>
        </is>
      </c>
      <c r="B6359" s="161" t="inlineStr">
        <is>
          <t>Iran, Islamic Rep.</t>
        </is>
      </c>
      <c r="C6359" s="161" t="inlineStr">
        <is>
          <t>Middle East &amp; North Africa</t>
        </is>
      </c>
      <c r="D6359" s="161" t="inlineStr">
        <is>
          <t>Upper middle income</t>
        </is>
      </c>
      <c r="E6359" s="161" t="b">
        <v>0</v>
      </c>
      <c r="F6359" s="161" t="inlineStr">
        <is>
          <t>int_financing_gap_2030_pct_gdp</t>
        </is>
      </c>
      <c r="G6359" s="161" t="n">
        <v>2.839</v>
      </c>
      <c r="H6359" s="161" t="inlineStr">
        <is>
          <t>2030</t>
        </is>
      </c>
      <c r="I6359" s="161" t="inlineStr">
        <is>
          <t>integrated_results.csv (MacroFiscalModels v0.1, model output)</t>
        </is>
      </c>
    </row>
    <row r="6360" ht="13" customHeight="1">
      <c r="A6360" s="161" t="inlineStr">
        <is>
          <t>IRN</t>
        </is>
      </c>
      <c r="B6360" s="161" t="inlineStr">
        <is>
          <t>Iran, Islamic Rep.</t>
        </is>
      </c>
      <c r="C6360" s="161" t="inlineStr">
        <is>
          <t>Middle East &amp; North Africa</t>
        </is>
      </c>
      <c r="D6360" s="161" t="inlineStr">
        <is>
          <t>Upper middle income</t>
        </is>
      </c>
      <c r="E6360" s="161" t="b">
        <v>0</v>
      </c>
      <c r="F6360" s="161" t="inlineStr">
        <is>
          <t>int_gdp_dev_2050_pct</t>
        </is>
      </c>
      <c r="G6360" s="161" t="n">
        <v>-14.22</v>
      </c>
      <c r="H6360" s="161" t="inlineStr">
        <is>
          <t>2050</t>
        </is>
      </c>
      <c r="I6360" s="161" t="inlineStr">
        <is>
          <t>integrated_results.csv (MacroFiscalModels v0.1, model output)</t>
        </is>
      </c>
    </row>
    <row r="6361" ht="13" customHeight="1">
      <c r="A6361" s="161" t="inlineStr">
        <is>
          <t>IRN</t>
        </is>
      </c>
      <c r="B6361" s="161" t="inlineStr">
        <is>
          <t>Iran, Islamic Rep.</t>
        </is>
      </c>
      <c r="C6361" s="161" t="inlineStr">
        <is>
          <t>Middle East &amp; North Africa</t>
        </is>
      </c>
      <c r="D6361" s="161" t="inlineStr">
        <is>
          <t>Upper middle income</t>
        </is>
      </c>
      <c r="E6361" s="161" t="b">
        <v>0</v>
      </c>
      <c r="F6361" s="161" t="inlineStr">
        <is>
          <t>int_debt_2050_pct_gdp</t>
        </is>
      </c>
      <c r="G6361" s="161" t="n">
        <v>94.47</v>
      </c>
      <c r="H6361" s="161" t="inlineStr">
        <is>
          <t>2050</t>
        </is>
      </c>
      <c r="I6361" s="161" t="inlineStr">
        <is>
          <t>integrated_results.csv (MacroFiscalModels v0.1, model output)</t>
        </is>
      </c>
    </row>
    <row r="6362" ht="13" customHeight="1">
      <c r="A6362" s="161" t="inlineStr">
        <is>
          <t>IRQ</t>
        </is>
      </c>
      <c r="B6362" s="161" t="inlineStr">
        <is>
          <t>Iraq</t>
        </is>
      </c>
      <c r="C6362" s="161" t="inlineStr">
        <is>
          <t>Middle East &amp; North Africa</t>
        </is>
      </c>
      <c r="D6362" s="161" t="inlineStr">
        <is>
          <t>Upper middle income</t>
        </is>
      </c>
      <c r="E6362" s="161" t="b">
        <v>1</v>
      </c>
      <c r="F6362" s="161" t="inlineStr">
        <is>
          <t>interest_to_revenue_pct</t>
        </is>
      </c>
      <c r="G6362" s="161" t="n">
        <v>1.539</v>
      </c>
      <c r="H6362" s="161" t="inlineStr">
        <is>
          <t>2024</t>
        </is>
      </c>
      <c r="I6362" s="161" t="inlineStr">
        <is>
          <t>dataset_2026-08-26T13_41_09_874550254Z_DEFAULT_INTEGRATION_IMF_RES_WEO_9_0_0.csv (derived)</t>
        </is>
      </c>
    </row>
    <row r="6363" ht="13" customHeight="1">
      <c r="A6363" s="161" t="inlineStr">
        <is>
          <t>IRQ</t>
        </is>
      </c>
      <c r="B6363" s="161" t="inlineStr">
        <is>
          <t>Iraq</t>
        </is>
      </c>
      <c r="C6363" s="161" t="inlineStr">
        <is>
          <t>Middle East &amp; North Africa</t>
        </is>
      </c>
      <c r="D6363" s="161" t="inlineStr">
        <is>
          <t>Upper middle income</t>
        </is>
      </c>
      <c r="E6363" s="161" t="b">
        <v>1</v>
      </c>
      <c r="F6363" s="161" t="inlineStr">
        <is>
          <t>interest_pct_gdp</t>
        </is>
      </c>
      <c r="G6363" s="161" t="n">
        <v>0.589</v>
      </c>
      <c r="H6363" s="161" t="inlineStr">
        <is>
          <t>2024</t>
        </is>
      </c>
      <c r="I6363" s="161" t="inlineStr">
        <is>
          <t>dataset_2026-08-26T13_41_09_874550254Z_DEFAULT_INTEGRATION_IMF_RES_WEO_9_0_0.csv (derived)</t>
        </is>
      </c>
    </row>
    <row r="6364" ht="13" customHeight="1">
      <c r="A6364" s="161" t="inlineStr">
        <is>
          <t>IRQ</t>
        </is>
      </c>
      <c r="B6364" s="161" t="inlineStr">
        <is>
          <t>Iraq</t>
        </is>
      </c>
      <c r="C6364" s="161" t="inlineStr">
        <is>
          <t>Middle East &amp; North Africa</t>
        </is>
      </c>
      <c r="D6364" s="161" t="inlineStr">
        <is>
          <t>Upper middle income</t>
        </is>
      </c>
      <c r="E6364" s="161" t="b">
        <v>1</v>
      </c>
      <c r="F6364" s="161" t="inlineStr">
        <is>
          <t>gross_debt_pct_gdp</t>
        </is>
      </c>
      <c r="G6364" s="161" t="n">
        <v>45.202</v>
      </c>
      <c r="H6364" s="161" t="inlineStr">
        <is>
          <t>2024</t>
        </is>
      </c>
      <c r="I6364" s="161" t="inlineStr">
        <is>
          <t>dataset_2026-08-26T13_41_09_874550254Z_DEFAULT_INTEGRATION_IMF_RES_WEO_9_0_0.csv</t>
        </is>
      </c>
    </row>
    <row r="6365" ht="13" customHeight="1">
      <c r="A6365" s="161" t="inlineStr">
        <is>
          <t>IRQ</t>
        </is>
      </c>
      <c r="B6365" s="161" t="inlineStr">
        <is>
          <t>Iraq</t>
        </is>
      </c>
      <c r="C6365" s="161" t="inlineStr">
        <is>
          <t>Middle East &amp; North Africa</t>
        </is>
      </c>
      <c r="D6365" s="161" t="inlineStr">
        <is>
          <t>Upper middle income</t>
        </is>
      </c>
      <c r="E6365" s="161" t="b">
        <v>1</v>
      </c>
      <c r="F6365" s="161" t="inlineStr">
        <is>
          <t>tax_revenue_pct_gdp</t>
        </is>
      </c>
      <c r="G6365" s="161" t="n">
        <v>1.656</v>
      </c>
      <c r="H6365" s="161" t="inlineStr">
        <is>
          <t>2024</t>
        </is>
      </c>
      <c r="I6365" s="161" t="inlineStr">
        <is>
          <t>world-imf2026.xlsx</t>
        </is>
      </c>
    </row>
    <row r="6366" ht="13" customHeight="1">
      <c r="A6366" s="161" t="inlineStr">
        <is>
          <t>IRQ</t>
        </is>
      </c>
      <c r="B6366" s="161" t="inlineStr">
        <is>
          <t>Iraq</t>
        </is>
      </c>
      <c r="C6366" s="161" t="inlineStr">
        <is>
          <t>Middle East &amp; North Africa</t>
        </is>
      </c>
      <c r="D6366" s="161" t="inlineStr">
        <is>
          <t>Upper middle income</t>
        </is>
      </c>
      <c r="E6366" s="161" t="b">
        <v>1</v>
      </c>
      <c r="F6366" s="161" t="inlineStr">
        <is>
          <t>pefa_pi122_asset_monitoring</t>
        </is>
      </c>
      <c r="G6366" s="161" t="n">
        <v>3</v>
      </c>
      <c r="H6366" s="161" t="inlineStr">
        <is>
          <t>2017</t>
        </is>
      </c>
      <c r="I6366" s="161" t="inlineStr">
        <is>
          <t>assessments_1787749571.csv</t>
        </is>
      </c>
    </row>
    <row r="6367" ht="13" customHeight="1">
      <c r="A6367" s="161" t="inlineStr">
        <is>
          <t>IRQ</t>
        </is>
      </c>
      <c r="B6367" s="161" t="inlineStr">
        <is>
          <t>Iraq</t>
        </is>
      </c>
      <c r="C6367" s="161" t="inlineStr">
        <is>
          <t>Middle East &amp; North Africa</t>
        </is>
      </c>
      <c r="D6367" s="161" t="inlineStr">
        <is>
          <t>Upper middle income</t>
        </is>
      </c>
      <c r="E6367" s="161" t="b">
        <v>1</v>
      </c>
      <c r="F6367" s="161" t="inlineStr">
        <is>
          <t>climate_pfm_diagnostic_on_record</t>
        </is>
      </c>
      <c r="G6367" s="161" t="n">
        <v>0</v>
      </c>
      <c r="H6367" s="161" t="inlineStr">
        <is>
          <t>2022</t>
        </is>
      </c>
      <c r="I6367" s="161" t="inlineStr">
        <is>
          <t>UNDP-Global-Climate-Public-Finance-Review-2022.pdf (Table 4.2)</t>
        </is>
      </c>
    </row>
    <row r="6368" ht="13" customHeight="1">
      <c r="A6368" s="161" t="inlineStr">
        <is>
          <t>IRQ</t>
        </is>
      </c>
      <c r="B6368" s="161" t="inlineStr">
        <is>
          <t>Iraq</t>
        </is>
      </c>
      <c r="C6368" s="161" t="inlineStr">
        <is>
          <t>Middle East &amp; North Africa</t>
        </is>
      </c>
      <c r="D6368" s="161" t="inlineStr">
        <is>
          <t>Upper middle income</t>
        </is>
      </c>
      <c r="E6368" s="161" t="b">
        <v>1</v>
      </c>
      <c r="F6368" s="161" t="inlineStr">
        <is>
          <t>wacc_solar_real_aftertax_pct</t>
        </is>
      </c>
      <c r="G6368" s="161" t="n">
        <v>9.6</v>
      </c>
      <c r="H6368" s="161" t="inlineStr">
        <is>
          <t>2021</t>
        </is>
      </c>
      <c r="I6368" s="161" t="inlineStr">
        <is>
          <t>IRENA_Cost_of_financing_renewable_power_Appendix_2023.pdf</t>
        </is>
      </c>
    </row>
    <row r="6369" ht="13" customHeight="1">
      <c r="A6369" s="161" t="inlineStr">
        <is>
          <t>IRQ</t>
        </is>
      </c>
      <c r="B6369" s="161" t="inlineStr">
        <is>
          <t>Iraq</t>
        </is>
      </c>
      <c r="C6369" s="161" t="inlineStr">
        <is>
          <t>Middle East &amp; North Africa</t>
        </is>
      </c>
      <c r="D6369" s="161" t="inlineStr">
        <is>
          <t>Upper middle income</t>
        </is>
      </c>
      <c r="E6369" s="161" t="b">
        <v>1</v>
      </c>
      <c r="F6369" s="161" t="inlineStr">
        <is>
          <t>wacc_n_sources</t>
        </is>
      </c>
      <c r="G6369" s="161" t="n">
        <v>1</v>
      </c>
      <c r="H6369" s="161" t="inlineStr">
        <is>
          <t>2021-2024</t>
        </is>
      </c>
      <c r="I6369" s="161" t="inlineStr">
        <is>
          <t>IRENA / Steffen et al. / IEA</t>
        </is>
      </c>
    </row>
    <row r="6370" ht="13" customHeight="1">
      <c r="A6370" s="161" t="inlineStr">
        <is>
          <t>IRQ</t>
        </is>
      </c>
      <c r="B6370" s="161" t="inlineStr">
        <is>
          <t>Iraq</t>
        </is>
      </c>
      <c r="C6370" s="161" t="inlineStr">
        <is>
          <t>Middle East &amp; North Africa</t>
        </is>
      </c>
      <c r="D6370" s="161" t="inlineStr">
        <is>
          <t>Upper middle income</t>
        </is>
      </c>
      <c r="E6370" s="161" t="b">
        <v>1</v>
      </c>
      <c r="F6370" s="161" t="inlineStr">
        <is>
          <t>ids_official_private_rate_spread_pp</t>
        </is>
      </c>
      <c r="G6370" s="161" t="n">
        <v>2.106</v>
      </c>
      <c r="H6370" s="161" t="inlineStr">
        <is>
          <t>2022</t>
        </is>
      </c>
      <c r="I6370" s="161" t="inlineStr">
        <is>
          <t>P_Data_Extract_From_International_Debt_Statistics__2_.xlsx</t>
        </is>
      </c>
    </row>
    <row r="6371" ht="13" customHeight="1">
      <c r="A6371" s="161" t="inlineStr">
        <is>
          <t>IRQ</t>
        </is>
      </c>
      <c r="B6371" s="161" t="inlineStr">
        <is>
          <t>Iraq</t>
        </is>
      </c>
      <c r="C6371" s="161" t="inlineStr">
        <is>
          <t>Middle East &amp; North Africa</t>
        </is>
      </c>
      <c r="D6371" s="161" t="inlineStr">
        <is>
          <t>Upper middle income</t>
        </is>
      </c>
      <c r="E6371" s="161" t="b">
        <v>1</v>
      </c>
      <c r="F6371" s="161" t="inlineStr">
        <is>
          <t>ids_private_creditor_rate_pct</t>
        </is>
      </c>
      <c r="G6371" s="161" t="n">
        <v>2.116</v>
      </c>
      <c r="H6371" s="161" t="inlineStr">
        <is>
          <t>2021</t>
        </is>
      </c>
      <c r="I6371" s="161" t="inlineStr">
        <is>
          <t>P_Data_Extract_From_International_Debt_Statistics__2_.xlsx</t>
        </is>
      </c>
    </row>
    <row r="6372" ht="13" customHeight="1">
      <c r="A6372" s="161" t="inlineStr">
        <is>
          <t>IRQ</t>
        </is>
      </c>
      <c r="B6372" s="161" t="inlineStr">
        <is>
          <t>Iraq</t>
        </is>
      </c>
      <c r="C6372" s="161" t="inlineStr">
        <is>
          <t>Middle East &amp; North Africa</t>
        </is>
      </c>
      <c r="D6372" s="161" t="inlineStr">
        <is>
          <t>Upper middle income</t>
        </is>
      </c>
      <c r="E6372" s="161" t="b">
        <v>1</v>
      </c>
      <c r="F6372" s="161" t="inlineStr">
        <is>
          <t>ids_avg_maturity_years</t>
        </is>
      </c>
      <c r="G6372" s="161" t="n">
        <v>40</v>
      </c>
      <c r="H6372" s="161" t="inlineStr">
        <is>
          <t>2022</t>
        </is>
      </c>
      <c r="I6372" s="161" t="inlineStr">
        <is>
          <t>P_Data_Extract_From_International_Debt_Statistics__2_.xlsx</t>
        </is>
      </c>
    </row>
    <row r="6373" ht="13" customHeight="1">
      <c r="A6373" s="161" t="inlineStr">
        <is>
          <t>IRQ</t>
        </is>
      </c>
      <c r="B6373" s="161" t="inlineStr">
        <is>
          <t>Iraq</t>
        </is>
      </c>
      <c r="C6373" s="161" t="inlineStr">
        <is>
          <t>Middle East &amp; North Africa</t>
        </is>
      </c>
      <c r="D6373" s="161" t="inlineStr">
        <is>
          <t>Upper middle income</t>
        </is>
      </c>
      <c r="E6373" s="161" t="b">
        <v>1</v>
      </c>
      <c r="F6373" s="161" t="inlineStr">
        <is>
          <t>mitigation_finance_received_pct_gdp</t>
        </is>
      </c>
      <c r="G6373" s="161" t="n">
        <v>0.008</v>
      </c>
      <c r="H6373" s="161" t="inlineStr">
        <is>
          <t>2024</t>
        </is>
      </c>
      <c r="I6373" s="161" t="inlineStr">
        <is>
          <t>CRDF-RP_2024.xlsx + WEO</t>
        </is>
      </c>
    </row>
    <row r="6374" ht="13" customHeight="1">
      <c r="A6374" s="161" t="inlineStr">
        <is>
          <t>IRQ</t>
        </is>
      </c>
      <c r="B6374" s="161" t="inlineStr">
        <is>
          <t>Iraq</t>
        </is>
      </c>
      <c r="C6374" s="161" t="inlineStr">
        <is>
          <t>Middle East &amp; North Africa</t>
        </is>
      </c>
      <c r="D6374" s="161" t="inlineStr">
        <is>
          <t>Upper middle income</t>
        </is>
      </c>
      <c r="E6374" s="161" t="b">
        <v>1</v>
      </c>
      <c r="F6374" s="161" t="inlineStr">
        <is>
          <t>ids_multilateral_share_pct</t>
        </is>
      </c>
      <c r="G6374" s="161" t="n">
        <v>23.309</v>
      </c>
      <c r="H6374" s="161" t="inlineStr">
        <is>
          <t>2024</t>
        </is>
      </c>
      <c r="I6374" s="161" t="inlineStr">
        <is>
          <t>P_Data_Extract_From_International_Debt_Statistics__2_.xlsx</t>
        </is>
      </c>
    </row>
    <row r="6375" ht="13" customHeight="1">
      <c r="A6375" s="161" t="inlineStr">
        <is>
          <t>IRQ</t>
        </is>
      </c>
      <c r="B6375" s="161" t="inlineStr">
        <is>
          <t>Iraq</t>
        </is>
      </c>
      <c r="C6375" s="161" t="inlineStr">
        <is>
          <t>Middle East &amp; North Africa</t>
        </is>
      </c>
      <c r="D6375" s="161" t="inlineStr">
        <is>
          <t>Upper middle income</t>
        </is>
      </c>
      <c r="E6375" s="161" t="b">
        <v>1</v>
      </c>
      <c r="F6375" s="161" t="inlineStr">
        <is>
          <t>ids_private_creditor_share_pct</t>
        </is>
      </c>
      <c r="G6375" s="161" t="n">
        <v>15.501</v>
      </c>
      <c r="H6375" s="161" t="inlineStr">
        <is>
          <t>2024</t>
        </is>
      </c>
      <c r="I6375" s="161" t="inlineStr">
        <is>
          <t>P_Data_Extract_From_International_Debt_Statistics__2_.xlsx</t>
        </is>
      </c>
    </row>
    <row r="6376" ht="13" customHeight="1">
      <c r="A6376" s="161" t="inlineStr">
        <is>
          <t>IRQ</t>
        </is>
      </c>
      <c r="B6376" s="161" t="inlineStr">
        <is>
          <t>Iraq</t>
        </is>
      </c>
      <c r="C6376" s="161" t="inlineStr">
        <is>
          <t>Middle East &amp; North Africa</t>
        </is>
      </c>
      <c r="D6376" s="161" t="inlineStr">
        <is>
          <t>Upper middle income</t>
        </is>
      </c>
      <c r="E6376" s="161" t="b">
        <v>1</v>
      </c>
      <c r="F6376" s="161" t="inlineStr">
        <is>
          <t>ids_usd_share_ppg_debt_pct</t>
        </is>
      </c>
      <c r="G6376" s="161" t="n">
        <v>56.072</v>
      </c>
      <c r="H6376" s="161" t="inlineStr">
        <is>
          <t>2024</t>
        </is>
      </c>
      <c r="I6376" s="161" t="inlineStr">
        <is>
          <t>P_Data_Extract_From_International_Debt_Statistics__2_.xlsx</t>
        </is>
      </c>
    </row>
    <row r="6377" ht="13" customHeight="1">
      <c r="A6377" s="161" t="inlineStr">
        <is>
          <t>IRQ</t>
        </is>
      </c>
      <c r="B6377" s="161" t="inlineStr">
        <is>
          <t>Iraq</t>
        </is>
      </c>
      <c r="C6377" s="161" t="inlineStr">
        <is>
          <t>Middle East &amp; North Africa</t>
        </is>
      </c>
      <c r="D6377" s="161" t="inlineStr">
        <is>
          <t>Upper middle income</t>
        </is>
      </c>
      <c r="E6377" s="161" t="b">
        <v>1</v>
      </c>
      <c r="F6377" s="161" t="inlineStr">
        <is>
          <t>pefa_pi103_contingent_liabilities</t>
        </is>
      </c>
      <c r="G6377" s="161" t="n">
        <v>1</v>
      </c>
      <c r="H6377" s="161" t="inlineStr">
        <is>
          <t>2017</t>
        </is>
      </c>
      <c r="I6377" s="161" t="inlineStr">
        <is>
          <t>assessments_1787749571.csv</t>
        </is>
      </c>
    </row>
    <row r="6378" ht="13" customHeight="1">
      <c r="A6378" s="161" t="inlineStr">
        <is>
          <t>IRQ</t>
        </is>
      </c>
      <c r="B6378" s="161" t="inlineStr">
        <is>
          <t>Iraq</t>
        </is>
      </c>
      <c r="C6378" s="161" t="inlineStr">
        <is>
          <t>Middle East &amp; North Africa</t>
        </is>
      </c>
      <c r="D6378" s="161" t="inlineStr">
        <is>
          <t>Upper middle income</t>
        </is>
      </c>
      <c r="E6378" s="161" t="b">
        <v>1</v>
      </c>
      <c r="F6378" s="161" t="inlineStr">
        <is>
          <t>ppi_commitments_pct_gdp</t>
        </is>
      </c>
      <c r="G6378" s="161" t="n">
        <v>0.016</v>
      </c>
      <c r="H6378" s="161" t="inlineStr">
        <is>
          <t>2020-2024 avg</t>
        </is>
      </c>
      <c r="I6378" s="161" t="inlineStr">
        <is>
          <t>2024-PPI-Full-DTA.dta + WEO</t>
        </is>
      </c>
    </row>
    <row r="6379" ht="13" customHeight="1">
      <c r="A6379" s="161" t="inlineStr">
        <is>
          <t>IRQ</t>
        </is>
      </c>
      <c r="B6379" s="161" t="inlineStr">
        <is>
          <t>Iraq</t>
        </is>
      </c>
      <c r="C6379" s="161" t="inlineStr">
        <is>
          <t>Middle East &amp; North Africa</t>
        </is>
      </c>
      <c r="D6379" s="161" t="inlineStr">
        <is>
          <t>Upper middle income</t>
        </is>
      </c>
      <c r="E6379" s="161" t="b">
        <v>1</v>
      </c>
      <c r="F6379" s="161" t="inlineStr">
        <is>
          <t>excise_revenue_pct_of_revenue</t>
        </is>
      </c>
      <c r="G6379" s="161" t="n">
        <v>0.061</v>
      </c>
      <c r="H6379" s="161" t="inlineStr">
        <is>
          <t>2024</t>
        </is>
      </c>
      <c r="I6379" s="161" t="inlineStr">
        <is>
          <t>world-imf2026.xlsx</t>
        </is>
      </c>
    </row>
    <row r="6380" ht="13" customHeight="1">
      <c r="A6380" s="161" t="inlineStr">
        <is>
          <t>IRQ</t>
        </is>
      </c>
      <c r="B6380" s="161" t="inlineStr">
        <is>
          <t>Iraq</t>
        </is>
      </c>
      <c r="C6380" s="161" t="inlineStr">
        <is>
          <t>Middle East &amp; North Africa</t>
        </is>
      </c>
      <c r="D6380" s="161" t="inlineStr">
        <is>
          <t>Upper middle income</t>
        </is>
      </c>
      <c r="E6380" s="161" t="b">
        <v>1</v>
      </c>
      <c r="F6380" s="161" t="inlineStr">
        <is>
          <t>ff_subsidy_total_pct_gdp</t>
        </is>
      </c>
      <c r="G6380" s="161" t="n">
        <v>14.089</v>
      </c>
      <c r="H6380" s="161" t="inlineStr">
        <is>
          <t>2024</t>
        </is>
      </c>
      <c r="I6380" s="161" t="inlineStr">
        <is>
          <t>imffossilfuelsubsidiesdata.xlsb + WEO</t>
        </is>
      </c>
    </row>
    <row r="6381" ht="13" customHeight="1">
      <c r="A6381" s="161" t="inlineStr">
        <is>
          <t>IRQ</t>
        </is>
      </c>
      <c r="B6381" s="161" t="inlineStr">
        <is>
          <t>Iraq</t>
        </is>
      </c>
      <c r="C6381" s="161" t="inlineStr">
        <is>
          <t>Middle East &amp; North Africa</t>
        </is>
      </c>
      <c r="D6381" s="161" t="inlineStr">
        <is>
          <t>Upper middle income</t>
        </is>
      </c>
      <c r="E6381" s="161" t="b">
        <v>1</v>
      </c>
      <c r="F6381" s="161" t="inlineStr">
        <is>
          <t>ff_subsidy_explicit_pct_gdp</t>
        </is>
      </c>
      <c r="G6381" s="161" t="n">
        <v>4.774</v>
      </c>
      <c r="H6381" s="161" t="inlineStr">
        <is>
          <t>2024</t>
        </is>
      </c>
      <c r="I6381" s="161" t="inlineStr">
        <is>
          <t>imffossilfuelsubsidiesdata.xlsb</t>
        </is>
      </c>
    </row>
    <row r="6382" ht="13" customHeight="1">
      <c r="A6382" s="161" t="inlineStr">
        <is>
          <t>IRQ</t>
        </is>
      </c>
      <c r="B6382" s="161" t="inlineStr">
        <is>
          <t>Iraq</t>
        </is>
      </c>
      <c r="C6382" s="161" t="inlineStr">
        <is>
          <t>Middle East &amp; North Africa</t>
        </is>
      </c>
      <c r="D6382" s="161" t="inlineStr">
        <is>
          <t>Upper middle income</t>
        </is>
      </c>
      <c r="E6382" s="161" t="b">
        <v>1</v>
      </c>
      <c r="F6382" s="161" t="inlineStr">
        <is>
          <t>ff_subsidy_implicit_pct_gdp</t>
        </is>
      </c>
      <c r="G6382" s="161" t="n">
        <v>9.315</v>
      </c>
      <c r="H6382" s="161" t="inlineStr">
        <is>
          <t>2024</t>
        </is>
      </c>
      <c r="I6382" s="161" t="inlineStr">
        <is>
          <t>imffossilfuelsubsidiesdata.xlsb</t>
        </is>
      </c>
    </row>
    <row r="6383" ht="13" customHeight="1">
      <c r="A6383" s="161" t="inlineStr">
        <is>
          <t>IRQ</t>
        </is>
      </c>
      <c r="B6383" s="161" t="inlineStr">
        <is>
          <t>Iraq</t>
        </is>
      </c>
      <c r="C6383" s="161" t="inlineStr">
        <is>
          <t>Middle East &amp; North Africa</t>
        </is>
      </c>
      <c r="D6383" s="161" t="inlineStr">
        <is>
          <t>Upper middle income</t>
        </is>
      </c>
      <c r="E6383" s="161" t="b">
        <v>1</v>
      </c>
      <c r="F6383" s="161" t="inlineStr">
        <is>
          <t>net_fuel_trade_pct_merch</t>
        </is>
      </c>
      <c r="G6383" s="161" t="n">
        <v>77.102</v>
      </c>
      <c r="H6383" s="161" t="inlineStr">
        <is>
          <t>2016</t>
        </is>
      </c>
      <c r="I6383" s="161" t="inlineStr">
        <is>
          <t>WDI TX.VAL.FUEL.ZS.UN less TM.VAL.FUEL.ZS.UN</t>
        </is>
      </c>
    </row>
    <row r="6384" ht="13" customHeight="1">
      <c r="A6384" s="161" t="inlineStr">
        <is>
          <t>IRQ</t>
        </is>
      </c>
      <c r="B6384" s="161" t="inlineStr">
        <is>
          <t>Iraq</t>
        </is>
      </c>
      <c r="C6384" s="161" t="inlineStr">
        <is>
          <t>Middle East &amp; North Africa</t>
        </is>
      </c>
      <c r="D6384" s="161" t="inlineStr">
        <is>
          <t>Upper middle income</t>
        </is>
      </c>
      <c r="E6384" s="161" t="b">
        <v>1</v>
      </c>
      <c r="F6384" s="161" t="inlineStr">
        <is>
          <t>fuel_exports_pct_merch</t>
        </is>
      </c>
      <c r="G6384" s="161" t="n">
        <v>99.986</v>
      </c>
      <c r="H6384" s="161" t="inlineStr">
        <is>
          <t>2016</t>
        </is>
      </c>
      <c r="I6384" s="161" t="inlineStr">
        <is>
          <t>API_TX_VAL_FUEL_ZS_UN_DS2_en_csv_v2_33055.zip</t>
        </is>
      </c>
    </row>
    <row r="6385" ht="13" customHeight="1">
      <c r="A6385" s="161" t="inlineStr">
        <is>
          <t>IRQ</t>
        </is>
      </c>
      <c r="B6385" s="161" t="inlineStr">
        <is>
          <t>Iraq</t>
        </is>
      </c>
      <c r="C6385" s="161" t="inlineStr">
        <is>
          <t>Middle East &amp; North Africa</t>
        </is>
      </c>
      <c r="D6385" s="161" t="inlineStr">
        <is>
          <t>Upper middle income</t>
        </is>
      </c>
      <c r="E6385" s="161" t="b">
        <v>1</v>
      </c>
      <c r="F6385" s="161" t="inlineStr">
        <is>
          <t>fuel_imports_pct_merch</t>
        </is>
      </c>
      <c r="G6385" s="161" t="n">
        <v>22.884</v>
      </c>
      <c r="H6385" s="161" t="inlineStr">
        <is>
          <t>2014</t>
        </is>
      </c>
      <c r="I6385" s="161" t="inlineStr">
        <is>
          <t>API_TM_VAL_FUEL_ZS_UN_DS2_en_csv_v2_36140.zip</t>
        </is>
      </c>
    </row>
    <row r="6386" ht="13" customHeight="1">
      <c r="A6386" s="161" t="inlineStr">
        <is>
          <t>IRQ</t>
        </is>
      </c>
      <c r="B6386" s="161" t="inlineStr">
        <is>
          <t>Iraq</t>
        </is>
      </c>
      <c r="C6386" s="161" t="inlineStr">
        <is>
          <t>Middle East &amp; North Africa</t>
        </is>
      </c>
      <c r="D6386" s="161" t="inlineStr">
        <is>
          <t>Upper middle income</t>
        </is>
      </c>
      <c r="E6386" s="161" t="b">
        <v>1</v>
      </c>
      <c r="F6386" s="161" t="inlineStr">
        <is>
          <t>energy_import_dep_pct</t>
        </is>
      </c>
      <c r="G6386" s="161" t="n">
        <v>-274.877</v>
      </c>
      <c r="H6386" s="161" t="inlineStr">
        <is>
          <t>2022</t>
        </is>
      </c>
      <c r="I6386" s="161" t="inlineStr">
        <is>
          <t>API_EG_IMP_CONS_ZS_DS2_en_csv_v2_160768.zip</t>
        </is>
      </c>
    </row>
    <row r="6387" ht="13" customHeight="1">
      <c r="A6387" s="161" t="inlineStr">
        <is>
          <t>IRQ</t>
        </is>
      </c>
      <c r="B6387" s="161" t="inlineStr">
        <is>
          <t>Iraq</t>
        </is>
      </c>
      <c r="C6387" s="161" t="inlineStr">
        <is>
          <t>Middle East &amp; North Africa</t>
        </is>
      </c>
      <c r="D6387" s="161" t="inlineStr">
        <is>
          <t>Upper middle income</t>
        </is>
      </c>
      <c r="E6387" s="161" t="b">
        <v>1</v>
      </c>
      <c r="F6387" s="161" t="inlineStr">
        <is>
          <t>fossil_rents_total_pct_gdp</t>
        </is>
      </c>
      <c r="G6387" s="161" t="n">
        <v>43.443</v>
      </c>
      <c r="H6387" s="161" t="inlineStr">
        <is>
          <t>2021</t>
        </is>
      </c>
      <c r="I6387" s="161" t="inlineStr">
        <is>
          <t>WDI NY.GDP.PETR+NGAS+COAL.RT.ZS</t>
        </is>
      </c>
    </row>
    <row r="6388" ht="13" customHeight="1">
      <c r="A6388" s="161" t="inlineStr">
        <is>
          <t>IRQ</t>
        </is>
      </c>
      <c r="B6388" s="161" t="inlineStr">
        <is>
          <t>Iraq</t>
        </is>
      </c>
      <c r="C6388" s="161" t="inlineStr">
        <is>
          <t>Middle East &amp; North Africa</t>
        </is>
      </c>
      <c r="D6388" s="161" t="inlineStr">
        <is>
          <t>Upper middle income</t>
        </is>
      </c>
      <c r="E6388" s="161" t="b">
        <v>1</v>
      </c>
      <c r="F6388" s="161" t="inlineStr">
        <is>
          <t>oil_rents_pct_gdp</t>
        </is>
      </c>
      <c r="G6388" s="161" t="n">
        <v>42.787</v>
      </c>
      <c r="H6388" s="161" t="inlineStr">
        <is>
          <t>2021</t>
        </is>
      </c>
      <c r="I6388" s="161" t="inlineStr">
        <is>
          <t>API_NY_GDP_PETR_RT_ZS_DS2_en_csv_v2_40227.zip</t>
        </is>
      </c>
    </row>
    <row r="6389" ht="13" customHeight="1">
      <c r="A6389" s="161" t="inlineStr">
        <is>
          <t>IRQ</t>
        </is>
      </c>
      <c r="B6389" s="161" t="inlineStr">
        <is>
          <t>Iraq</t>
        </is>
      </c>
      <c r="C6389" s="161" t="inlineStr">
        <is>
          <t>Middle East &amp; North Africa</t>
        </is>
      </c>
      <c r="D6389" s="161" t="inlineStr">
        <is>
          <t>Upper middle income</t>
        </is>
      </c>
      <c r="E6389" s="161" t="b">
        <v>1</v>
      </c>
      <c r="F6389" s="161" t="inlineStr">
        <is>
          <t>gas_rents_pct_gdp</t>
        </is>
      </c>
      <c r="G6389" s="161" t="n">
        <v>0.656</v>
      </c>
      <c r="H6389" s="161" t="inlineStr">
        <is>
          <t>2021</t>
        </is>
      </c>
      <c r="I6389" s="161" t="inlineStr">
        <is>
          <t>API_NY_GDP_NGAS_RT_ZS_DS2_en_csv_v2_35861.zip</t>
        </is>
      </c>
    </row>
    <row r="6390" ht="13" customHeight="1">
      <c r="A6390" s="161" t="inlineStr">
        <is>
          <t>IRQ</t>
        </is>
      </c>
      <c r="B6390" s="161" t="inlineStr">
        <is>
          <t>Iraq</t>
        </is>
      </c>
      <c r="C6390" s="161" t="inlineStr">
        <is>
          <t>Middle East &amp; North Africa</t>
        </is>
      </c>
      <c r="D6390" s="161" t="inlineStr">
        <is>
          <t>Upper middle income</t>
        </is>
      </c>
      <c r="E6390" s="161" t="b">
        <v>1</v>
      </c>
      <c r="F6390" s="161" t="inlineStr">
        <is>
          <t>coal_rents_pct_gdp</t>
        </is>
      </c>
      <c r="G6390" s="161" t="n">
        <v>0</v>
      </c>
      <c r="H6390" s="161" t="inlineStr">
        <is>
          <t>2021</t>
        </is>
      </c>
      <c r="I6390" s="161" t="inlineStr">
        <is>
          <t>API_NY_GDP_COAL_RT_ZS_DS2_en_csv_v2_35370.zip</t>
        </is>
      </c>
    </row>
    <row r="6391" ht="13" customHeight="1">
      <c r="A6391" s="161" t="inlineStr">
        <is>
          <t>IRQ</t>
        </is>
      </c>
      <c r="B6391" s="161" t="inlineStr">
        <is>
          <t>Iraq</t>
        </is>
      </c>
      <c r="C6391" s="161" t="inlineStr">
        <is>
          <t>Middle East &amp; North Africa</t>
        </is>
      </c>
      <c r="D6391" s="161" t="inlineStr">
        <is>
          <t>Upper middle income</t>
        </is>
      </c>
      <c r="E6391" s="161" t="b">
        <v>1</v>
      </c>
      <c r="F6391" s="161" t="inlineStr">
        <is>
          <t>other_fossil_gen_share_pct</t>
        </is>
      </c>
      <c r="G6391" s="161" t="n">
        <v>45.415</v>
      </c>
      <c r="H6391" s="161" t="inlineStr">
        <is>
          <t>2024</t>
        </is>
      </c>
      <c r="I6391" s="161" t="inlineStr">
        <is>
          <t>release_generation_yearly_global.csv</t>
        </is>
      </c>
    </row>
    <row r="6392" ht="13" customHeight="1">
      <c r="A6392" s="161" t="inlineStr">
        <is>
          <t>IRQ</t>
        </is>
      </c>
      <c r="B6392" s="161" t="inlineStr">
        <is>
          <t>Iraq</t>
        </is>
      </c>
      <c r="C6392" s="161" t="inlineStr">
        <is>
          <t>Middle East &amp; North Africa</t>
        </is>
      </c>
      <c r="D6392" s="161" t="inlineStr">
        <is>
          <t>Upper middle income</t>
        </is>
      </c>
      <c r="E6392" s="161" t="b">
        <v>1</v>
      </c>
      <c r="F6392" s="161" t="inlineStr">
        <is>
          <t>renewable_share_electricity_pct</t>
        </is>
      </c>
      <c r="G6392" s="161" t="n">
        <v>12.869</v>
      </c>
      <c r="H6392" s="161" t="inlineStr">
        <is>
          <t>2024</t>
        </is>
      </c>
      <c r="I6392" s="161" t="inlineStr">
        <is>
          <t>imffossilfuelsubsidiesdata.xlsb</t>
        </is>
      </c>
    </row>
    <row r="6393" ht="13" customHeight="1">
      <c r="A6393" s="161" t="inlineStr">
        <is>
          <t>IRQ</t>
        </is>
      </c>
      <c r="B6393" s="161" t="inlineStr">
        <is>
          <t>Iraq</t>
        </is>
      </c>
      <c r="C6393" s="161" t="inlineStr">
        <is>
          <t>Middle East &amp; North Africa</t>
        </is>
      </c>
      <c r="D6393" s="161" t="inlineStr">
        <is>
          <t>Upper middle income</t>
        </is>
      </c>
      <c r="E6393" s="161" t="b">
        <v>1</v>
      </c>
      <c r="F6393" s="161" t="inlineStr">
        <is>
          <t>re_share_change_pp</t>
        </is>
      </c>
      <c r="G6393" s="161" t="n">
        <v>0.409</v>
      </c>
      <c r="H6393" s="161" t="inlineStr">
        <is>
          <t>2024</t>
        </is>
      </c>
      <c r="I6393" s="161" t="inlineStr">
        <is>
          <t>release_generation_yearly_global.csv</t>
        </is>
      </c>
    </row>
    <row r="6394" ht="13" customHeight="1">
      <c r="A6394" s="161" t="inlineStr">
        <is>
          <t>IRQ</t>
        </is>
      </c>
      <c r="B6394" s="161" t="inlineStr">
        <is>
          <t>Iraq</t>
        </is>
      </c>
      <c r="C6394" s="161" t="inlineStr">
        <is>
          <t>Middle East &amp; North Africa</t>
        </is>
      </c>
      <c r="D6394" s="161" t="inlineStr">
        <is>
          <t>Upper middle income</t>
        </is>
      </c>
      <c r="E6394" s="161" t="b">
        <v>1</v>
      </c>
      <c r="F6394" s="161" t="inlineStr">
        <is>
          <t>re_capacity_growth_pct</t>
        </is>
      </c>
      <c r="G6394" s="161" t="n">
        <v>0</v>
      </c>
      <c r="H6394" s="161" t="inlineStr">
        <is>
          <t>2024</t>
        </is>
      </c>
      <c r="I6394" s="161" t="inlineStr">
        <is>
          <t>release_generation_yearly_global.csv</t>
        </is>
      </c>
    </row>
    <row r="6395" ht="13" customHeight="1">
      <c r="A6395" s="161" t="inlineStr">
        <is>
          <t>IRQ</t>
        </is>
      </c>
      <c r="B6395" s="161" t="inlineStr">
        <is>
          <t>Iraq</t>
        </is>
      </c>
      <c r="C6395" s="161" t="inlineStr">
        <is>
          <t>Middle East &amp; North Africa</t>
        </is>
      </c>
      <c r="D6395" s="161" t="inlineStr">
        <is>
          <t>Upper middle income</t>
        </is>
      </c>
      <c r="E6395" s="161" t="b">
        <v>1</v>
      </c>
      <c r="F6395" s="161" t="inlineStr">
        <is>
          <t>inn_total_inv_2030_pct_gdp</t>
        </is>
      </c>
      <c r="G6395" s="161" t="n">
        <v>10.019547344525</v>
      </c>
      <c r="H6395" s="161" t="inlineStr">
        <is>
          <t>2030</t>
        </is>
      </c>
      <c r="I6395" s="161" t="inlineStr">
        <is>
          <t>Mitigation_Investment_Needs_v1.1.xlsx (InvestmentNeeds v1.1, model output)</t>
        </is>
      </c>
    </row>
    <row r="6396" ht="13" customHeight="1">
      <c r="A6396" s="161" t="inlineStr">
        <is>
          <t>IRQ</t>
        </is>
      </c>
      <c r="B6396" s="161" t="inlineStr">
        <is>
          <t>Iraq</t>
        </is>
      </c>
      <c r="C6396" s="161" t="inlineStr">
        <is>
          <t>Middle East &amp; North Africa</t>
        </is>
      </c>
      <c r="D6396" s="161" t="inlineStr">
        <is>
          <t>Upper middle income</t>
        </is>
      </c>
      <c r="E6396" s="161" t="b">
        <v>1</v>
      </c>
      <c r="F6396" s="161" t="inlineStr">
        <is>
          <t>inn_incr_inv_2030_pct_gdp</t>
        </is>
      </c>
      <c r="G6396" s="161" t="n">
        <v>2.40469136268601</v>
      </c>
      <c r="H6396" s="161" t="inlineStr">
        <is>
          <t>2030</t>
        </is>
      </c>
      <c r="I6396" s="161" t="inlineStr">
        <is>
          <t>Mitigation_Investment_Needs_v1.1.xlsx (InvestmentNeeds v1.1, model output)</t>
        </is>
      </c>
    </row>
    <row r="6397" ht="13" customHeight="1">
      <c r="A6397" s="161" t="inlineStr">
        <is>
          <t>IRQ</t>
        </is>
      </c>
      <c r="B6397" s="161" t="inlineStr">
        <is>
          <t>Iraq</t>
        </is>
      </c>
      <c r="C6397" s="161" t="inlineStr">
        <is>
          <t>Middle East &amp; North Africa</t>
        </is>
      </c>
      <c r="D6397" s="161" t="inlineStr">
        <is>
          <t>Upper middle income</t>
        </is>
      </c>
      <c r="E6397" s="161" t="b">
        <v>1</v>
      </c>
      <c r="F6397" s="161" t="inlineStr">
        <is>
          <t>inn_incr_inv_gen_2030_pct_gdp</t>
        </is>
      </c>
      <c r="G6397" s="161" t="n">
        <v>0.5734923812136596</v>
      </c>
      <c r="H6397" s="161" t="inlineStr">
        <is>
          <t>2030</t>
        </is>
      </c>
      <c r="I6397" s="161" t="inlineStr">
        <is>
          <t>Mitigation_Investment_Needs_v1.1.xlsx (InvestmentNeeds v1.1, model output)</t>
        </is>
      </c>
    </row>
    <row r="6398" ht="13" customHeight="1">
      <c r="A6398" s="161" t="inlineStr">
        <is>
          <t>IRQ</t>
        </is>
      </c>
      <c r="B6398" s="161" t="inlineStr">
        <is>
          <t>Iraq</t>
        </is>
      </c>
      <c r="C6398" s="161" t="inlineStr">
        <is>
          <t>Middle East &amp; North Africa</t>
        </is>
      </c>
      <c r="D6398" s="161" t="inlineStr">
        <is>
          <t>Upper middle income</t>
        </is>
      </c>
      <c r="E6398" s="161" t="b">
        <v>1</v>
      </c>
      <c r="F6398" s="161" t="inlineStr">
        <is>
          <t>inn_incr_inv_grid_2030_pct_gdp</t>
        </is>
      </c>
      <c r="G6398" s="161" t="n">
        <v>0.3932519185465103</v>
      </c>
      <c r="H6398" s="161" t="inlineStr">
        <is>
          <t>2030</t>
        </is>
      </c>
      <c r="I6398" s="161" t="inlineStr">
        <is>
          <t>Mitigation_Investment_Needs_v1.1.xlsx (InvestmentNeeds v1.1, model output)</t>
        </is>
      </c>
    </row>
    <row r="6399" ht="13" customHeight="1">
      <c r="A6399" s="161" t="inlineStr">
        <is>
          <t>IRQ</t>
        </is>
      </c>
      <c r="B6399" s="161" t="inlineStr">
        <is>
          <t>Iraq</t>
        </is>
      </c>
      <c r="C6399" s="161" t="inlineStr">
        <is>
          <t>Middle East &amp; North Africa</t>
        </is>
      </c>
      <c r="D6399" s="161" t="inlineStr">
        <is>
          <t>Upper middle income</t>
        </is>
      </c>
      <c r="E6399" s="161" t="b">
        <v>1</v>
      </c>
      <c r="F6399" s="161" t="inlineStr">
        <is>
          <t>inn_incr_inv_trn_2030_pct_gdp</t>
        </is>
      </c>
      <c r="G6399" s="161" t="n">
        <v>0.3971876684622571</v>
      </c>
      <c r="H6399" s="161" t="inlineStr">
        <is>
          <t>2030</t>
        </is>
      </c>
      <c r="I6399" s="161" t="inlineStr">
        <is>
          <t>Mitigation_Investment_Needs_v1.1.xlsx (InvestmentNeeds v1.1, model output)</t>
        </is>
      </c>
    </row>
    <row r="6400" ht="13" customHeight="1">
      <c r="A6400" s="161" t="inlineStr">
        <is>
          <t>IRQ</t>
        </is>
      </c>
      <c r="B6400" s="161" t="inlineStr">
        <is>
          <t>Iraq</t>
        </is>
      </c>
      <c r="C6400" s="161" t="inlineStr">
        <is>
          <t>Middle East &amp; North Africa</t>
        </is>
      </c>
      <c r="D6400" s="161" t="inlineStr">
        <is>
          <t>Upper middle income</t>
        </is>
      </c>
      <c r="E6400" s="161" t="b">
        <v>1</v>
      </c>
      <c r="F6400" s="161" t="inlineStr">
        <is>
          <t>inn_incr_inv_bld_2030_pct_gdp</t>
        </is>
      </c>
      <c r="G6400" s="161" t="n">
        <v>0.2250429263178794</v>
      </c>
      <c r="H6400" s="161" t="inlineStr">
        <is>
          <t>2030</t>
        </is>
      </c>
      <c r="I6400" s="161" t="inlineStr">
        <is>
          <t>Mitigation_Investment_Needs_v1.1.xlsx (InvestmentNeeds v1.1, model output)</t>
        </is>
      </c>
    </row>
    <row r="6401" ht="13" customHeight="1">
      <c r="A6401" s="161" t="inlineStr">
        <is>
          <t>IRQ</t>
        </is>
      </c>
      <c r="B6401" s="161" t="inlineStr">
        <is>
          <t>Iraq</t>
        </is>
      </c>
      <c r="C6401" s="161" t="inlineStr">
        <is>
          <t>Middle East &amp; North Africa</t>
        </is>
      </c>
      <c r="D6401" s="161" t="inlineStr">
        <is>
          <t>Upper middle income</t>
        </is>
      </c>
      <c r="E6401" s="161" t="b">
        <v>1</v>
      </c>
      <c r="F6401" s="161" t="inlineStr">
        <is>
          <t>inn_incr_inv_ind_2030_pct_gdp</t>
        </is>
      </c>
      <c r="G6401" s="161" t="n">
        <v>0.1011659533161885</v>
      </c>
      <c r="H6401" s="161" t="inlineStr">
        <is>
          <t>2030</t>
        </is>
      </c>
      <c r="I6401" s="161" t="inlineStr">
        <is>
          <t>Mitigation_Investment_Needs_v1.1.xlsx (InvestmentNeeds v1.1, model output)</t>
        </is>
      </c>
    </row>
    <row r="6402" ht="13" customHeight="1">
      <c r="A6402" s="161" t="inlineStr">
        <is>
          <t>IRQ</t>
        </is>
      </c>
      <c r="B6402" s="161" t="inlineStr">
        <is>
          <t>Iraq</t>
        </is>
      </c>
      <c r="C6402" s="161" t="inlineStr">
        <is>
          <t>Middle East &amp; North Africa</t>
        </is>
      </c>
      <c r="D6402" s="161" t="inlineStr">
        <is>
          <t>Upper middle income</t>
        </is>
      </c>
      <c r="E6402" s="161" t="b">
        <v>1</v>
      </c>
      <c r="F6402" s="161" t="inlineStr">
        <is>
          <t>inn_incr_inv_fuel_2030_pct_gdp</t>
        </is>
      </c>
      <c r="G6402" s="161" t="n">
        <v>0.1828801805250369</v>
      </c>
      <c r="H6402" s="161" t="inlineStr">
        <is>
          <t>2030</t>
        </is>
      </c>
      <c r="I6402" s="161" t="inlineStr">
        <is>
          <t>Mitigation_Investment_Needs_v1.1.xlsx (InvestmentNeeds v1.1, model output)</t>
        </is>
      </c>
    </row>
    <row r="6403" ht="13" customHeight="1">
      <c r="A6403" s="161" t="inlineStr">
        <is>
          <t>IRQ</t>
        </is>
      </c>
      <c r="B6403" s="161" t="inlineStr">
        <is>
          <t>Iraq</t>
        </is>
      </c>
      <c r="C6403" s="161" t="inlineStr">
        <is>
          <t>Middle East &amp; North Africa</t>
        </is>
      </c>
      <c r="D6403" s="161" t="inlineStr">
        <is>
          <t>Upper middle income</t>
        </is>
      </c>
      <c r="E6403" s="161" t="b">
        <v>1</v>
      </c>
      <c r="F6403" s="161" t="inlineStr">
        <is>
          <t>inn_incr_inv_afolu_2030_pct_gdp</t>
        </is>
      </c>
      <c r="G6403" s="161" t="n">
        <v>0.5316703343044761</v>
      </c>
      <c r="H6403" s="161" t="inlineStr">
        <is>
          <t>2030</t>
        </is>
      </c>
      <c r="I6403" s="161" t="inlineStr">
        <is>
          <t>Mitigation_Investment_Needs_v1.1.xlsx (InvestmentNeeds v1.1, model output)</t>
        </is>
      </c>
    </row>
    <row r="6404" ht="13" customHeight="1">
      <c r="A6404" s="161" t="inlineStr">
        <is>
          <t>IRQ</t>
        </is>
      </c>
      <c r="B6404" s="161" t="inlineStr">
        <is>
          <t>Iraq</t>
        </is>
      </c>
      <c r="C6404" s="161" t="inlineStr">
        <is>
          <t>Middle East &amp; North Africa</t>
        </is>
      </c>
      <c r="D6404" s="161" t="inlineStr">
        <is>
          <t>Upper middle income</t>
        </is>
      </c>
      <c r="E6404" s="161" t="b">
        <v>1</v>
      </c>
      <c r="F6404" s="161" t="inlineStr">
        <is>
          <t>inn_incr_cost_a_2030_pct_gdp</t>
        </is>
      </c>
      <c r="G6404" s="161" t="n">
        <v>0.100584750147534</v>
      </c>
      <c r="H6404" s="161" t="inlineStr">
        <is>
          <t>2030</t>
        </is>
      </c>
      <c r="I6404" s="161" t="inlineStr">
        <is>
          <t>Mitigation_Investment_Needs_v1.1.xlsx (InvestmentNeeds v1.1, model output)</t>
        </is>
      </c>
    </row>
    <row r="6405" ht="13" customHeight="1">
      <c r="A6405" s="161" t="inlineStr">
        <is>
          <t>IRQ</t>
        </is>
      </c>
      <c r="B6405" s="161" t="inlineStr">
        <is>
          <t>Iraq</t>
        </is>
      </c>
      <c r="C6405" s="161" t="inlineStr">
        <is>
          <t>Middle East &amp; North Africa</t>
        </is>
      </c>
      <c r="D6405" s="161" t="inlineStr">
        <is>
          <t>Upper middle income</t>
        </is>
      </c>
      <c r="E6405" s="161" t="b">
        <v>1</v>
      </c>
      <c r="F6405" s="161" t="inlineStr">
        <is>
          <t>inn_incr_cost_b_2030_pct_gdp</t>
        </is>
      </c>
      <c r="G6405" s="161" t="n">
        <v>-0.0135858412163815</v>
      </c>
      <c r="H6405" s="161" t="inlineStr">
        <is>
          <t>2030</t>
        </is>
      </c>
      <c r="I6405" s="161" t="inlineStr">
        <is>
          <t>Mitigation_Investment_Needs_v1.1.xlsx (InvestmentNeeds v1.1, model output)</t>
        </is>
      </c>
    </row>
    <row r="6406" ht="13" customHeight="1">
      <c r="A6406" s="161" t="inlineStr">
        <is>
          <t>IRQ</t>
        </is>
      </c>
      <c r="B6406" s="161" t="inlineStr">
        <is>
          <t>Iraq</t>
        </is>
      </c>
      <c r="C6406" s="161" t="inlineStr">
        <is>
          <t>Middle East &amp; North Africa</t>
        </is>
      </c>
      <c r="D6406" s="161" t="inlineStr">
        <is>
          <t>Upper middle income</t>
        </is>
      </c>
      <c r="E6406" s="161" t="b">
        <v>1</v>
      </c>
      <c r="F6406" s="161" t="inlineStr">
        <is>
          <t>inn_incr_cost_c_2030_pct_gdp</t>
        </is>
      </c>
      <c r="G6406" s="161" t="n">
        <v>-0.1548687507123909</v>
      </c>
      <c r="H6406" s="161" t="inlineStr">
        <is>
          <t>2030</t>
        </is>
      </c>
      <c r="I6406" s="161" t="inlineStr">
        <is>
          <t>Mitigation_Investment_Needs_v1.1.xlsx (InvestmentNeeds v1.1, model output)</t>
        </is>
      </c>
    </row>
    <row r="6407" ht="13" customHeight="1">
      <c r="A6407" s="161" t="inlineStr">
        <is>
          <t>IRQ</t>
        </is>
      </c>
      <c r="B6407" s="161" t="inlineStr">
        <is>
          <t>Iraq</t>
        </is>
      </c>
      <c r="C6407" s="161" t="inlineStr">
        <is>
          <t>Middle East &amp; North Africa</t>
        </is>
      </c>
      <c r="D6407" s="161" t="inlineStr">
        <is>
          <t>Upper middle income</t>
        </is>
      </c>
      <c r="E6407" s="161" t="b">
        <v>1</v>
      </c>
      <c r="F6407" s="161" t="inlineStr">
        <is>
          <t>inn_cost_per_t_b_2030_usd</t>
        </is>
      </c>
      <c r="G6407" s="161" t="n">
        <v>-7.10490623268407</v>
      </c>
      <c r="H6407" s="161" t="inlineStr">
        <is>
          <t>2030</t>
        </is>
      </c>
      <c r="I6407" s="161" t="inlineStr">
        <is>
          <t>Mitigation_Investment_Needs_v1.1.xlsx (InvestmentNeeds v1.1, model output)</t>
        </is>
      </c>
    </row>
    <row r="6408" ht="13" customHeight="1">
      <c r="A6408" s="161" t="inlineStr">
        <is>
          <t>IRQ</t>
        </is>
      </c>
      <c r="B6408" s="161" t="inlineStr">
        <is>
          <t>Iraq</t>
        </is>
      </c>
      <c r="C6408" s="161" t="inlineStr">
        <is>
          <t>Middle East &amp; North Africa</t>
        </is>
      </c>
      <c r="D6408" s="161" t="inlineStr">
        <is>
          <t>Upper middle income</t>
        </is>
      </c>
      <c r="E6408" s="161" t="b">
        <v>1</v>
      </c>
      <c r="F6408" s="161" t="inlineStr">
        <is>
          <t>inn_coc_penalty_2030_pct_gdp</t>
        </is>
      </c>
      <c r="G6408" s="161" t="n">
        <v>0.4757107973496477</v>
      </c>
      <c r="H6408" s="161" t="inlineStr">
        <is>
          <t>2030</t>
        </is>
      </c>
      <c r="I6408" s="161" t="inlineStr">
        <is>
          <t>Mitigation_Investment_Needs_v1.1.xlsx (InvestmentNeeds v1.1, model output)</t>
        </is>
      </c>
    </row>
    <row r="6409" ht="13" customHeight="1">
      <c r="A6409" s="161" t="inlineStr">
        <is>
          <t>IRQ</t>
        </is>
      </c>
      <c r="B6409" s="161" t="inlineStr">
        <is>
          <t>Iraq</t>
        </is>
      </c>
      <c r="C6409" s="161" t="inlineStr">
        <is>
          <t>Middle East &amp; North Africa</t>
        </is>
      </c>
      <c r="D6409" s="161" t="inlineStr">
        <is>
          <t>Upper middle income</t>
        </is>
      </c>
      <c r="E6409" s="161" t="b">
        <v>1</v>
      </c>
      <c r="F6409" s="161" t="inlineStr">
        <is>
          <t>inn_pima_adj_inv_2030_pct_gdp</t>
        </is>
      </c>
      <c r="G6409" s="161" t="n">
        <v>11.50189133522188</v>
      </c>
      <c r="H6409" s="161" t="inlineStr">
        <is>
          <t>2030</t>
        </is>
      </c>
      <c r="I6409" s="161" t="inlineStr">
        <is>
          <t>Mitigation_Investment_Needs_v1.1.xlsx (InvestmentNeeds v1.1, model output)</t>
        </is>
      </c>
    </row>
    <row r="6410" ht="13" customHeight="1">
      <c r="A6410" s="161" t="inlineStr">
        <is>
          <t>IRQ</t>
        </is>
      </c>
      <c r="B6410" s="161" t="inlineStr">
        <is>
          <t>Iraq</t>
        </is>
      </c>
      <c r="C6410" s="161" t="inlineStr">
        <is>
          <t>Middle East &amp; North Africa</t>
        </is>
      </c>
      <c r="D6410" s="161" t="inlineStr">
        <is>
          <t>Upper middle income</t>
        </is>
      </c>
      <c r="E6410" s="161" t="b">
        <v>1</v>
      </c>
      <c r="F6410" s="161" t="inlineStr">
        <is>
          <t>nmim_nz_inv_2030_pct_gdp</t>
        </is>
      </c>
      <c r="G6410" s="161" t="n">
        <v>3.943425996361314</v>
      </c>
      <c r="H6410" s="161" t="inlineStr">
        <is>
          <t>2030</t>
        </is>
      </c>
      <c r="I6410" s="161" t="inlineStr">
        <is>
          <t>nmim_summary_v0_2.csv (InvestmentNeeds NMIM v0.2, model output)</t>
        </is>
      </c>
    </row>
    <row r="6411" ht="13" customHeight="1">
      <c r="A6411" s="161" t="inlineStr">
        <is>
          <t>IRQ</t>
        </is>
      </c>
      <c r="B6411" s="161" t="inlineStr">
        <is>
          <t>Iraq</t>
        </is>
      </c>
      <c r="C6411" s="161" t="inlineStr">
        <is>
          <t>Middle East &amp; North Africa</t>
        </is>
      </c>
      <c r="D6411" s="161" t="inlineStr">
        <is>
          <t>Upper middle income</t>
        </is>
      </c>
      <c r="E6411" s="161" t="b">
        <v>1</v>
      </c>
      <c r="F6411" s="161" t="inlineStr">
        <is>
          <t>nmim_typ1_2030_pct_gdp</t>
        </is>
      </c>
      <c r="G6411" s="161" t="n">
        <v>0.957816750482266</v>
      </c>
      <c r="H6411" s="161" t="inlineStr">
        <is>
          <t>2030</t>
        </is>
      </c>
      <c r="I6411" s="161" t="inlineStr">
        <is>
          <t>nmim_summary_v0_2.csv (InvestmentNeeds NMIM v0.2, model output)</t>
        </is>
      </c>
    </row>
    <row r="6412" ht="13" customHeight="1">
      <c r="A6412" s="161" t="inlineStr">
        <is>
          <t>IRQ</t>
        </is>
      </c>
      <c r="B6412" s="161" t="inlineStr">
        <is>
          <t>Iraq</t>
        </is>
      </c>
      <c r="C6412" s="161" t="inlineStr">
        <is>
          <t>Middle East &amp; North Africa</t>
        </is>
      </c>
      <c r="D6412" s="161" t="inlineStr">
        <is>
          <t>Upper middle income</t>
        </is>
      </c>
      <c r="E6412" s="161" t="b">
        <v>1</v>
      </c>
      <c r="F6412" s="161" t="inlineStr">
        <is>
          <t>nmim_typ2_2030_pct_gdp</t>
        </is>
      </c>
      <c r="G6412" s="161" t="n">
        <v>0.4371353000750809</v>
      </c>
      <c r="H6412" s="161" t="inlineStr">
        <is>
          <t>2030</t>
        </is>
      </c>
      <c r="I6412" s="161" t="inlineStr">
        <is>
          <t>nmim_summary_v0_2.csv (InvestmentNeeds NMIM v0.2, model output)</t>
        </is>
      </c>
    </row>
    <row r="6413" ht="13" customHeight="1">
      <c r="A6413" s="161" t="inlineStr">
        <is>
          <t>IRQ</t>
        </is>
      </c>
      <c r="B6413" s="161" t="inlineStr">
        <is>
          <t>Iraq</t>
        </is>
      </c>
      <c r="C6413" s="161" t="inlineStr">
        <is>
          <t>Middle East &amp; North Africa</t>
        </is>
      </c>
      <c r="D6413" s="161" t="inlineStr">
        <is>
          <t>Upper middle income</t>
        </is>
      </c>
      <c r="E6413" s="161" t="b">
        <v>1</v>
      </c>
      <c r="F6413" s="161" t="inlineStr">
        <is>
          <t>nmim_typ3_2030_pct_gdp</t>
        </is>
      </c>
      <c r="G6413" s="161" t="n">
        <v>0.1602210786257545</v>
      </c>
      <c r="H6413" s="161" t="inlineStr">
        <is>
          <t>2030</t>
        </is>
      </c>
      <c r="I6413" s="161" t="inlineStr">
        <is>
          <t>nmim_summary_v0_2.csv (InvestmentNeeds NMIM v0.2, model output)</t>
        </is>
      </c>
    </row>
    <row r="6414" ht="13" customHeight="1">
      <c r="A6414" s="161" t="inlineStr">
        <is>
          <t>IRQ</t>
        </is>
      </c>
      <c r="B6414" s="161" t="inlineStr">
        <is>
          <t>Iraq</t>
        </is>
      </c>
      <c r="C6414" s="161" t="inlineStr">
        <is>
          <t>Middle East &amp; North Africa</t>
        </is>
      </c>
      <c r="D6414" s="161" t="inlineStr">
        <is>
          <t>Upper middle income</t>
        </is>
      </c>
      <c r="E6414" s="161" t="b">
        <v>1</v>
      </c>
      <c r="F6414" s="161" t="inlineStr">
        <is>
          <t>nmim_typ4_2030_pct_gdp</t>
        </is>
      </c>
      <c r="G6414" s="161" t="n">
        <v>1.661317433115755</v>
      </c>
      <c r="H6414" s="161" t="inlineStr">
        <is>
          <t>2030</t>
        </is>
      </c>
      <c r="I6414" s="161" t="inlineStr">
        <is>
          <t>nmim_summary_v0_2.csv (InvestmentNeeds NMIM v0.2, model output)</t>
        </is>
      </c>
    </row>
    <row r="6415" ht="13" customHeight="1">
      <c r="A6415" s="161" t="inlineStr">
        <is>
          <t>IRQ</t>
        </is>
      </c>
      <c r="B6415" s="161" t="inlineStr">
        <is>
          <t>Iraq</t>
        </is>
      </c>
      <c r="C6415" s="161" t="inlineStr">
        <is>
          <t>Middle East &amp; North Africa</t>
        </is>
      </c>
      <c r="D6415" s="161" t="inlineStr">
        <is>
          <t>Upper middle income</t>
        </is>
      </c>
      <c r="E6415" s="161" t="b">
        <v>1</v>
      </c>
      <c r="F6415" s="161" t="inlineStr">
        <is>
          <t>nmim_typ5_2030_pct_gdp</t>
        </is>
      </c>
      <c r="G6415" s="161" t="n">
        <v>0.7269354335541495</v>
      </c>
      <c r="H6415" s="161" t="inlineStr">
        <is>
          <t>2030</t>
        </is>
      </c>
      <c r="I6415" s="161" t="inlineStr">
        <is>
          <t>nmim_summary_v0_2.csv (InvestmentNeeds NMIM v0.2, model output)</t>
        </is>
      </c>
    </row>
    <row r="6416" ht="13" customHeight="1">
      <c r="A6416" s="161" t="inlineStr">
        <is>
          <t>IRQ</t>
        </is>
      </c>
      <c r="B6416" s="161" t="inlineStr">
        <is>
          <t>Iraq</t>
        </is>
      </c>
      <c r="C6416" s="161" t="inlineStr">
        <is>
          <t>Middle East &amp; North Africa</t>
        </is>
      </c>
      <c r="D6416" s="161" t="inlineStr">
        <is>
          <t>Upper middle income</t>
        </is>
      </c>
      <c r="E6416" s="161" t="b">
        <v>1</v>
      </c>
      <c r="F6416" s="161" t="inlineStr">
        <is>
          <t>nmim_budget_need_2030_pct_gdp</t>
        </is>
      </c>
      <c r="G6416" s="161" t="n">
        <v>1.456211980832881</v>
      </c>
      <c r="H6416" s="161" t="inlineStr">
        <is>
          <t>2030</t>
        </is>
      </c>
      <c r="I6416" s="161" t="inlineStr">
        <is>
          <t>nmim_summary_v0_2.csv (InvestmentNeeds NMIM v0.2, model output)</t>
        </is>
      </c>
    </row>
    <row r="6417" ht="13" customHeight="1">
      <c r="A6417" s="161" t="inlineStr">
        <is>
          <t>IRQ</t>
        </is>
      </c>
      <c r="B6417" s="161" t="inlineStr">
        <is>
          <t>Iraq</t>
        </is>
      </c>
      <c r="C6417" s="161" t="inlineStr">
        <is>
          <t>Middle East &amp; North Africa</t>
        </is>
      </c>
      <c r="D6417" s="161" t="inlineStr">
        <is>
          <t>Upper middle income</t>
        </is>
      </c>
      <c r="E6417" s="161" t="b">
        <v>1</v>
      </c>
      <c r="F6417" s="161" t="inlineStr">
        <is>
          <t>nmim_private_share_2030_pct</t>
        </is>
      </c>
      <c r="G6417" s="161" t="n">
        <v>51.98724959597531</v>
      </c>
      <c r="H6417" s="161" t="inlineStr">
        <is>
          <t>2030</t>
        </is>
      </c>
      <c r="I6417" s="161" t="inlineStr">
        <is>
          <t>nmim_summary_v0_2.csv (InvestmentNeeds NMIM v0.2, model output)</t>
        </is>
      </c>
    </row>
    <row r="6418" ht="13" customHeight="1">
      <c r="A6418" s="161" t="inlineStr">
        <is>
          <t>IRQ</t>
        </is>
      </c>
      <c r="B6418" s="161" t="inlineStr">
        <is>
          <t>Iraq</t>
        </is>
      </c>
      <c r="C6418" s="161" t="inlineStr">
        <is>
          <t>Middle East &amp; North Africa</t>
        </is>
      </c>
      <c r="D6418" s="161" t="inlineStr">
        <is>
          <t>Upper middle income</t>
        </is>
      </c>
      <c r="E6418" s="161" t="b">
        <v>1</v>
      </c>
      <c r="F6418" s="161" t="inlineStr">
        <is>
          <t>nmim_incr_inv_2030_pct_gdp</t>
        </is>
      </c>
      <c r="G6418" s="161" t="n">
        <v>3.456282617610047</v>
      </c>
      <c r="H6418" s="161" t="inlineStr">
        <is>
          <t>2030</t>
        </is>
      </c>
      <c r="I6418" s="161" t="inlineStr">
        <is>
          <t>nmim_summary_v0_2.csv (InvestmentNeeds NMIM v0.2, model output)</t>
        </is>
      </c>
    </row>
    <row r="6419" ht="13" customHeight="1">
      <c r="A6419" s="161" t="inlineStr">
        <is>
          <t>IRQ</t>
        </is>
      </c>
      <c r="B6419" s="161" t="inlineStr">
        <is>
          <t>Iraq</t>
        </is>
      </c>
      <c r="C6419" s="161" t="inlineStr">
        <is>
          <t>Middle East &amp; North Africa</t>
        </is>
      </c>
      <c r="D6419" s="161" t="inlineStr">
        <is>
          <t>Upper middle income</t>
        </is>
      </c>
      <c r="E6419" s="161" t="b">
        <v>1</v>
      </c>
      <c r="F6419" s="161" t="inlineStr">
        <is>
          <t>nmim_incr_inv_2050_pct_gdp</t>
        </is>
      </c>
      <c r="G6419" s="161" t="n">
        <v>4.795653810115655</v>
      </c>
      <c r="H6419" s="161" t="inlineStr">
        <is>
          <t>2050</t>
        </is>
      </c>
      <c r="I6419" s="161" t="inlineStr">
        <is>
          <t>nmim_summary_v0_2.csv (InvestmentNeeds NMIM v0.2, model output)</t>
        </is>
      </c>
    </row>
    <row r="6420" ht="13" customHeight="1">
      <c r="A6420" s="161" t="inlineStr">
        <is>
          <t>IRQ</t>
        </is>
      </c>
      <c r="B6420" s="161" t="inlineStr">
        <is>
          <t>Iraq</t>
        </is>
      </c>
      <c r="C6420" s="161" t="inlineStr">
        <is>
          <t>Middle East &amp; North Africa</t>
        </is>
      </c>
      <c r="D6420" s="161" t="inlineStr">
        <is>
          <t>Upper middle income</t>
        </is>
      </c>
      <c r="E6420" s="161" t="b">
        <v>1</v>
      </c>
      <c r="F6420" s="161" t="inlineStr">
        <is>
          <t>nmim_pv_incr_cost_b_pct_gdp</t>
        </is>
      </c>
      <c r="G6420" s="161" t="n">
        <v>4.082203608229034</v>
      </c>
      <c r="H6420" s="161" t="inlineStr">
        <is>
          <t>2025-2050</t>
        </is>
      </c>
      <c r="I6420" s="161" t="inlineStr">
        <is>
          <t>nmim_summary_v0_2.csv (InvestmentNeeds NMIM v0.2, model output)</t>
        </is>
      </c>
    </row>
    <row r="6421" ht="13" customHeight="1">
      <c r="A6421" s="161" t="inlineStr">
        <is>
          <t>IRQ</t>
        </is>
      </c>
      <c r="B6421" s="161" t="inlineStr">
        <is>
          <t>Iraq</t>
        </is>
      </c>
      <c r="C6421" s="161" t="inlineStr">
        <is>
          <t>Middle East &amp; North Africa</t>
        </is>
      </c>
      <c r="D6421" s="161" t="inlineStr">
        <is>
          <t>Upper middle income</t>
        </is>
      </c>
      <c r="E6421" s="161" t="b">
        <v>1</v>
      </c>
      <c r="F6421" s="161" t="inlineStr">
        <is>
          <t>price_diesel_usd_litre</t>
        </is>
      </c>
      <c r="G6421" s="161" t="n">
        <v>0.262</v>
      </c>
      <c r="H6421" s="161" t="inlineStr">
        <is>
          <t>2024</t>
        </is>
      </c>
      <c r="I6421" s="161" t="inlineStr">
        <is>
          <t>imffossilfuelsubsidiesdata.xlsb</t>
        </is>
      </c>
    </row>
    <row r="6422" ht="13" customHeight="1">
      <c r="A6422" s="161" t="inlineStr">
        <is>
          <t>IRQ</t>
        </is>
      </c>
      <c r="B6422" s="161" t="inlineStr">
        <is>
          <t>Iraq</t>
        </is>
      </c>
      <c r="C6422" s="161" t="inlineStr">
        <is>
          <t>Middle East &amp; North Africa</t>
        </is>
      </c>
      <c r="D6422" s="161" t="inlineStr">
        <is>
          <t>Upper middle income</t>
        </is>
      </c>
      <c r="E6422" s="161" t="b">
        <v>1</v>
      </c>
      <c r="F6422" s="161" t="inlineStr">
        <is>
          <t>price_gasoline_usd_litre</t>
        </is>
      </c>
      <c r="G6422" s="161" t="n">
        <v>0.374</v>
      </c>
      <c r="H6422" s="161" t="inlineStr">
        <is>
          <t>2024</t>
        </is>
      </c>
      <c r="I6422" s="161" t="inlineStr">
        <is>
          <t>imffossilfuelsubsidiesdata.xlsb</t>
        </is>
      </c>
    </row>
    <row r="6423" ht="13" customHeight="1">
      <c r="A6423" s="161" t="inlineStr">
        <is>
          <t>IRQ</t>
        </is>
      </c>
      <c r="B6423" s="161" t="inlineStr">
        <is>
          <t>Iraq</t>
        </is>
      </c>
      <c r="C6423" s="161" t="inlineStr">
        <is>
          <t>Middle East &amp; North Africa</t>
        </is>
      </c>
      <c r="D6423" s="161" t="inlineStr">
        <is>
          <t>Upper middle income</t>
        </is>
      </c>
      <c r="E6423" s="161" t="b">
        <v>1</v>
      </c>
      <c r="F6423" s="161" t="inlineStr">
        <is>
          <t>price_electricity_residential_usd_kwh</t>
        </is>
      </c>
      <c r="G6423" s="161" t="n">
        <v>0.011</v>
      </c>
      <c r="H6423" s="161" t="inlineStr">
        <is>
          <t>2024</t>
        </is>
      </c>
      <c r="I6423" s="161" t="inlineStr">
        <is>
          <t>imffossilfuelsubsidiesdata.xlsb</t>
        </is>
      </c>
    </row>
    <row r="6424" ht="13" customHeight="1">
      <c r="A6424" s="161" t="inlineStr">
        <is>
          <t>IRQ</t>
        </is>
      </c>
      <c r="B6424" s="161" t="inlineStr">
        <is>
          <t>Iraq</t>
        </is>
      </c>
      <c r="C6424" s="161" t="inlineStr">
        <is>
          <t>Middle East &amp; North Africa</t>
        </is>
      </c>
      <c r="D6424" s="161" t="inlineStr">
        <is>
          <t>Upper middle income</t>
        </is>
      </c>
      <c r="E6424" s="161" t="b">
        <v>1</v>
      </c>
      <c r="F6424" s="161" t="inlineStr">
        <is>
          <t>price_electricity_industry_usd_kwh</t>
        </is>
      </c>
      <c r="G6424" s="161" t="n">
        <v>0.046</v>
      </c>
      <c r="H6424" s="161" t="inlineStr">
        <is>
          <t>2024</t>
        </is>
      </c>
      <c r="I6424" s="161" t="inlineStr">
        <is>
          <t>imffossilfuelsubsidiesdata.xlsb</t>
        </is>
      </c>
    </row>
    <row r="6425" ht="13" customHeight="1">
      <c r="A6425" s="161" t="inlineStr">
        <is>
          <t>IRQ</t>
        </is>
      </c>
      <c r="B6425" s="161" t="inlineStr">
        <is>
          <t>Iraq</t>
        </is>
      </c>
      <c r="C6425" s="161" t="inlineStr">
        <is>
          <t>Middle East &amp; North Africa</t>
        </is>
      </c>
      <c r="D6425" s="161" t="inlineStr">
        <is>
          <t>Upper middle income</t>
        </is>
      </c>
      <c r="E6425" s="161" t="b">
        <v>1</v>
      </c>
      <c r="F6425" s="161" t="inlineStr">
        <is>
          <t>price_gas_residential_usd_gj</t>
        </is>
      </c>
      <c r="G6425" s="161" t="n">
        <v>13.291</v>
      </c>
      <c r="H6425" s="161" t="inlineStr">
        <is>
          <t>2024</t>
        </is>
      </c>
      <c r="I6425" s="161" t="inlineStr">
        <is>
          <t>imffossilfuelsubsidiesdata.xlsb</t>
        </is>
      </c>
    </row>
    <row r="6426" ht="13" customHeight="1">
      <c r="A6426" s="161" t="inlineStr">
        <is>
          <t>IRQ</t>
        </is>
      </c>
      <c r="B6426" s="161" t="inlineStr">
        <is>
          <t>Iraq</t>
        </is>
      </c>
      <c r="C6426" s="161" t="inlineStr">
        <is>
          <t>Middle East &amp; North Africa</t>
        </is>
      </c>
      <c r="D6426" s="161" t="inlineStr">
        <is>
          <t>Upper middle income</t>
        </is>
      </c>
      <c r="E6426" s="161" t="b">
        <v>1</v>
      </c>
      <c r="F6426" s="161" t="inlineStr">
        <is>
          <t>price_gas_industry_usd_gj</t>
        </is>
      </c>
      <c r="G6426" s="161" t="n">
        <v>4.684</v>
      </c>
      <c r="H6426" s="161" t="inlineStr">
        <is>
          <t>2024</t>
        </is>
      </c>
      <c r="I6426" s="161" t="inlineStr">
        <is>
          <t>imffossilfuelsubsidiesdata.xlsb</t>
        </is>
      </c>
    </row>
    <row r="6427" ht="13" customHeight="1">
      <c r="A6427" s="161" t="inlineStr">
        <is>
          <t>IRQ</t>
        </is>
      </c>
      <c r="B6427" s="161" t="inlineStr">
        <is>
          <t>Iraq</t>
        </is>
      </c>
      <c r="C6427" s="161" t="inlineStr">
        <is>
          <t>Middle East &amp; North Africa</t>
        </is>
      </c>
      <c r="D6427" s="161" t="inlineStr">
        <is>
          <t>Upper middle income</t>
        </is>
      </c>
      <c r="E6427" s="161" t="b">
        <v>1</v>
      </c>
      <c r="F6427" s="161" t="inlineStr">
        <is>
          <t>price_gas_power_usd_gj</t>
        </is>
      </c>
      <c r="G6427" s="161" t="n">
        <v>5.311</v>
      </c>
      <c r="H6427" s="161" t="inlineStr">
        <is>
          <t>2024</t>
        </is>
      </c>
      <c r="I6427" s="161" t="inlineStr">
        <is>
          <t>imffossilfuelsubsidiesdata.xlsb</t>
        </is>
      </c>
    </row>
    <row r="6428" ht="13" customHeight="1">
      <c r="A6428" s="161" t="inlineStr">
        <is>
          <t>IRQ</t>
        </is>
      </c>
      <c r="B6428" s="161" t="inlineStr">
        <is>
          <t>Iraq</t>
        </is>
      </c>
      <c r="C6428" s="161" t="inlineStr">
        <is>
          <t>Middle East &amp; North Africa</t>
        </is>
      </c>
      <c r="D6428" s="161" t="inlineStr">
        <is>
          <t>Upper middle income</t>
        </is>
      </c>
      <c r="E6428" s="161" t="b">
        <v>1</v>
      </c>
      <c r="F6428" s="161" t="inlineStr">
        <is>
          <t>price_coal_residential_usd_gj</t>
        </is>
      </c>
      <c r="G6428" s="161" t="n">
        <v>12.401</v>
      </c>
      <c r="H6428" s="161" t="inlineStr">
        <is>
          <t>2024</t>
        </is>
      </c>
      <c r="I6428" s="161" t="inlineStr">
        <is>
          <t>imffossilfuelsubsidiesdata.xlsb</t>
        </is>
      </c>
    </row>
    <row r="6429" ht="13" customHeight="1">
      <c r="A6429" s="161" t="inlineStr">
        <is>
          <t>IRQ</t>
        </is>
      </c>
      <c r="B6429" s="161" t="inlineStr">
        <is>
          <t>Iraq</t>
        </is>
      </c>
      <c r="C6429" s="161" t="inlineStr">
        <is>
          <t>Middle East &amp; North Africa</t>
        </is>
      </c>
      <c r="D6429" s="161" t="inlineStr">
        <is>
          <t>Upper middle income</t>
        </is>
      </c>
      <c r="E6429" s="161" t="b">
        <v>1</v>
      </c>
      <c r="F6429" s="161" t="inlineStr">
        <is>
          <t>price_coal_industry_usd_gj</t>
        </is>
      </c>
      <c r="G6429" s="161" t="n">
        <v>7.299</v>
      </c>
      <c r="H6429" s="161" t="inlineStr">
        <is>
          <t>2024</t>
        </is>
      </c>
      <c r="I6429" s="161" t="inlineStr">
        <is>
          <t>imffossilfuelsubsidiesdata.xlsb</t>
        </is>
      </c>
    </row>
    <row r="6430" ht="13" customHeight="1">
      <c r="A6430" s="161" t="inlineStr">
        <is>
          <t>IRQ</t>
        </is>
      </c>
      <c r="B6430" s="161" t="inlineStr">
        <is>
          <t>Iraq</t>
        </is>
      </c>
      <c r="C6430" s="161" t="inlineStr">
        <is>
          <t>Middle East &amp; North Africa</t>
        </is>
      </c>
      <c r="D6430" s="161" t="inlineStr">
        <is>
          <t>Upper middle income</t>
        </is>
      </c>
      <c r="E6430" s="161" t="b">
        <v>1</v>
      </c>
      <c r="F6430" s="161" t="inlineStr">
        <is>
          <t>price_coal_power_usd_gj</t>
        </is>
      </c>
      <c r="G6430" s="161" t="n">
        <v>5.783</v>
      </c>
      <c r="H6430" s="161" t="inlineStr">
        <is>
          <t>2024</t>
        </is>
      </c>
      <c r="I6430" s="161" t="inlineStr">
        <is>
          <t>imffossilfuelsubsidiesdata.xlsb</t>
        </is>
      </c>
    </row>
    <row r="6431" ht="13" customHeight="1">
      <c r="A6431" s="161" t="inlineStr">
        <is>
          <t>IRQ</t>
        </is>
      </c>
      <c r="B6431" s="161" t="inlineStr">
        <is>
          <t>Iraq</t>
        </is>
      </c>
      <c r="C6431" s="161" t="inlineStr">
        <is>
          <t>Middle East &amp; North Africa</t>
        </is>
      </c>
      <c r="D6431" s="161" t="inlineStr">
        <is>
          <t>Upper middle income</t>
        </is>
      </c>
      <c r="E6431" s="161" t="b">
        <v>1</v>
      </c>
      <c r="F6431" s="161" t="inlineStr">
        <is>
          <t>power_market_structure</t>
        </is>
      </c>
      <c r="G6431" s="161" t="n">
        <v>1</v>
      </c>
      <c r="H6431" s="161" t="inlineStr">
        <is>
          <t>2013</t>
        </is>
      </c>
      <c r="I6431" s="161" t="inlineStr">
        <is>
          <t>dataverse_files.zip</t>
        </is>
      </c>
    </row>
    <row r="6432" ht="13" customHeight="1">
      <c r="A6432" s="161" t="inlineStr">
        <is>
          <t>IRQ</t>
        </is>
      </c>
      <c r="B6432" s="161" t="inlineStr">
        <is>
          <t>Iraq</t>
        </is>
      </c>
      <c r="C6432" s="161" t="inlineStr">
        <is>
          <t>Middle East &amp; North Africa</t>
        </is>
      </c>
      <c r="D6432" s="161" t="inlineStr">
        <is>
          <t>Upper middle income</t>
        </is>
      </c>
      <c r="E6432" s="161" t="b">
        <v>1</v>
      </c>
      <c r="F6432" s="161" t="inlineStr">
        <is>
          <t>independent_regulator</t>
        </is>
      </c>
      <c r="G6432" s="161" t="n">
        <v>0</v>
      </c>
      <c r="H6432" s="161" t="inlineStr">
        <is>
          <t>2013</t>
        </is>
      </c>
      <c r="I6432" s="161" t="inlineStr">
        <is>
          <t>dataverse_files.zip</t>
        </is>
      </c>
    </row>
    <row r="6433" ht="13" customHeight="1">
      <c r="A6433" s="161" t="inlineStr">
        <is>
          <t>IRQ</t>
        </is>
      </c>
      <c r="B6433" s="161" t="inlineStr">
        <is>
          <t>Iraq</t>
        </is>
      </c>
      <c r="C6433" s="161" t="inlineStr">
        <is>
          <t>Middle East &amp; North Africa</t>
        </is>
      </c>
      <c r="D6433" s="161" t="inlineStr">
        <is>
          <t>Upper middle income</t>
        </is>
      </c>
      <c r="E6433" s="161" t="b">
        <v>1</v>
      </c>
      <c r="F6433" s="161" t="inlineStr">
        <is>
          <t>generation_unbundled</t>
        </is>
      </c>
      <c r="G6433" s="161" t="n">
        <v>0</v>
      </c>
      <c r="H6433" s="161" t="inlineStr">
        <is>
          <t>2013</t>
        </is>
      </c>
      <c r="I6433" s="161" t="inlineStr">
        <is>
          <t>dataverse_files.zip</t>
        </is>
      </c>
    </row>
    <row r="6434" ht="13" customHeight="1">
      <c r="A6434" s="161" t="inlineStr">
        <is>
          <t>IRQ</t>
        </is>
      </c>
      <c r="B6434" s="161" t="inlineStr">
        <is>
          <t>Iraq</t>
        </is>
      </c>
      <c r="C6434" s="161" t="inlineStr">
        <is>
          <t>Middle East &amp; North Africa</t>
        </is>
      </c>
      <c r="D6434" s="161" t="inlineStr">
        <is>
          <t>Upper middle income</t>
        </is>
      </c>
      <c r="E6434" s="161" t="b">
        <v>1</v>
      </c>
      <c r="F6434" s="161" t="inlineStr">
        <is>
          <t>revenue_pct_gdp</t>
        </is>
      </c>
      <c r="G6434" s="161" t="n">
        <v>38.265</v>
      </c>
      <c r="H6434" s="161" t="inlineStr">
        <is>
          <t>2024</t>
        </is>
      </c>
      <c r="I6434" s="161" t="inlineStr">
        <is>
          <t>dataset_2026-08-26T13_41_09_874550254Z_DEFAULT_INTEGRATION_IMF_RES_WEO_9_0_0.csv</t>
        </is>
      </c>
    </row>
    <row r="6435" ht="13" customHeight="1">
      <c r="A6435" s="161" t="inlineStr">
        <is>
          <t>IRQ</t>
        </is>
      </c>
      <c r="B6435" s="161" t="inlineStr">
        <is>
          <t>Iraq</t>
        </is>
      </c>
      <c r="C6435" s="161" t="inlineStr">
        <is>
          <t>Middle East &amp; North Africa</t>
        </is>
      </c>
      <c r="D6435" s="161" t="inlineStr">
        <is>
          <t>Upper middle income</t>
        </is>
      </c>
      <c r="E6435" s="161" t="b">
        <v>1</v>
      </c>
      <c r="F6435" s="161" t="inlineStr">
        <is>
          <t>primary_balance_pct_gdp</t>
        </is>
      </c>
      <c r="G6435" s="161" t="n">
        <v>-2.864</v>
      </c>
      <c r="H6435" s="161" t="inlineStr">
        <is>
          <t>2024</t>
        </is>
      </c>
      <c r="I6435" s="161" t="inlineStr">
        <is>
          <t>dataset_2026-08-26T13_41_09_874550254Z_DEFAULT_INTEGRATION_IMF_RES_WEO_9_0_0.csv</t>
        </is>
      </c>
    </row>
    <row r="6436" ht="13" customHeight="1">
      <c r="A6436" s="161" t="inlineStr">
        <is>
          <t>IRQ</t>
        </is>
      </c>
      <c r="B6436" s="161" t="inlineStr">
        <is>
          <t>Iraq</t>
        </is>
      </c>
      <c r="C6436" s="161" t="inlineStr">
        <is>
          <t>Middle East &amp; North Africa</t>
        </is>
      </c>
      <c r="D6436" s="161" t="inlineStr">
        <is>
          <t>Upper middle income</t>
        </is>
      </c>
      <c r="E6436" s="161" t="b">
        <v>1</v>
      </c>
      <c r="F6436" s="161" t="inlineStr">
        <is>
          <t>current_account_pct_gdp</t>
        </is>
      </c>
      <c r="G6436" s="161" t="n">
        <v>-2.085</v>
      </c>
      <c r="H6436" s="161" t="inlineStr">
        <is>
          <t>2024</t>
        </is>
      </c>
      <c r="I6436" s="161" t="inlineStr">
        <is>
          <t>dataset_2026-08-26T13_41_09_874550254Z_DEFAULT_INTEGRATION_IMF_RES_WEO_9_0_0.csv</t>
        </is>
      </c>
    </row>
    <row r="6437" ht="13" customHeight="1">
      <c r="A6437" s="161" t="inlineStr">
        <is>
          <t>IRQ</t>
        </is>
      </c>
      <c r="B6437" s="161" t="inlineStr">
        <is>
          <t>Iraq</t>
        </is>
      </c>
      <c r="C6437" s="161" t="inlineStr">
        <is>
          <t>Middle East &amp; North Africa</t>
        </is>
      </c>
      <c r="D6437" s="161" t="inlineStr">
        <is>
          <t>Upper middle income</t>
        </is>
      </c>
      <c r="E6437" s="161" t="b">
        <v>1</v>
      </c>
      <c r="F6437" s="161" t="inlineStr">
        <is>
          <t>real_gdp_growth_5y_avg_pct</t>
        </is>
      </c>
      <c r="G6437" s="161" t="n">
        <v>-0.448</v>
      </c>
      <c r="H6437" s="161" t="inlineStr">
        <is>
          <t>2020-2024 avg</t>
        </is>
      </c>
      <c r="I6437" s="161" t="inlineStr">
        <is>
          <t>dataset_2026-08-26T13_41_09_874550254Z_DEFAULT_INTEGRATION_IMF_RES_WEO_9_0_0.csv (derived)</t>
        </is>
      </c>
    </row>
    <row r="6438" ht="13" customHeight="1">
      <c r="A6438" s="161" t="inlineStr">
        <is>
          <t>IRQ</t>
        </is>
      </c>
      <c r="B6438" s="161" t="inlineStr">
        <is>
          <t>Iraq</t>
        </is>
      </c>
      <c r="C6438" s="161" t="inlineStr">
        <is>
          <t>Middle East &amp; North Africa</t>
        </is>
      </c>
      <c r="D6438" s="161" t="inlineStr">
        <is>
          <t>Upper middle income</t>
        </is>
      </c>
      <c r="E6438" s="161" t="b">
        <v>1</v>
      </c>
      <c r="F6438" s="161" t="inlineStr">
        <is>
          <t>int_budget_need_2030_pct_gdp</t>
        </is>
      </c>
      <c r="G6438" s="161" t="n">
        <v>1.278</v>
      </c>
      <c r="H6438" s="161" t="inlineStr">
        <is>
          <t>2030</t>
        </is>
      </c>
      <c r="I6438" s="161" t="inlineStr">
        <is>
          <t>integrated_results.csv (MacroFiscalModels v0.1, model output)</t>
        </is>
      </c>
    </row>
    <row r="6439" ht="13" customHeight="1">
      <c r="A6439" s="161" t="inlineStr">
        <is>
          <t>IRQ</t>
        </is>
      </c>
      <c r="B6439" s="161" t="inlineStr">
        <is>
          <t>Iraq</t>
        </is>
      </c>
      <c r="C6439" s="161" t="inlineStr">
        <is>
          <t>Middle East &amp; North Africa</t>
        </is>
      </c>
      <c r="D6439" s="161" t="inlineStr">
        <is>
          <t>Upper middle income</t>
        </is>
      </c>
      <c r="E6439" s="161" t="b">
        <v>1</v>
      </c>
      <c r="F6439" s="161" t="inlineStr">
        <is>
          <t>int_pricing_revenue_2030_pct_gdp</t>
        </is>
      </c>
      <c r="G6439" s="161" t="n">
        <v>0.05</v>
      </c>
      <c r="H6439" s="161" t="inlineStr">
        <is>
          <t>2030</t>
        </is>
      </c>
      <c r="I6439" s="161" t="inlineStr">
        <is>
          <t>integrated_results.csv (MacroFiscalModels v0.1, model output)</t>
        </is>
      </c>
    </row>
    <row r="6440" ht="13" customHeight="1">
      <c r="A6440" s="161" t="inlineStr">
        <is>
          <t>IRQ</t>
        </is>
      </c>
      <c r="B6440" s="161" t="inlineStr">
        <is>
          <t>Iraq</t>
        </is>
      </c>
      <c r="C6440" s="161" t="inlineStr">
        <is>
          <t>Middle East &amp; North Africa</t>
        </is>
      </c>
      <c r="D6440" s="161" t="inlineStr">
        <is>
          <t>Upper middle income</t>
        </is>
      </c>
      <c r="E6440" s="161" t="b">
        <v>1</v>
      </c>
      <c r="F6440" s="161" t="inlineStr">
        <is>
          <t>int_financing_gap_2030_pct_gdp</t>
        </is>
      </c>
      <c r="G6440" s="161" t="n">
        <v>1.228</v>
      </c>
      <c r="H6440" s="161" t="inlineStr">
        <is>
          <t>2030</t>
        </is>
      </c>
      <c r="I6440" s="161" t="inlineStr">
        <is>
          <t>integrated_results.csv (MacroFiscalModels v0.1, model output)</t>
        </is>
      </c>
    </row>
    <row r="6441" ht="13" customHeight="1">
      <c r="A6441" s="161" t="inlineStr">
        <is>
          <t>IRQ</t>
        </is>
      </c>
      <c r="B6441" s="161" t="inlineStr">
        <is>
          <t>Iraq</t>
        </is>
      </c>
      <c r="C6441" s="161" t="inlineStr">
        <is>
          <t>Middle East &amp; North Africa</t>
        </is>
      </c>
      <c r="D6441" s="161" t="inlineStr">
        <is>
          <t>Upper middle income</t>
        </is>
      </c>
      <c r="E6441" s="161" t="b">
        <v>1</v>
      </c>
      <c r="F6441" s="161" t="inlineStr">
        <is>
          <t>int_gdp_dev_2050_pct</t>
        </is>
      </c>
      <c r="G6441" s="161" t="n">
        <v>-30.72</v>
      </c>
      <c r="H6441" s="161" t="inlineStr">
        <is>
          <t>2050</t>
        </is>
      </c>
      <c r="I6441" s="161" t="inlineStr">
        <is>
          <t>integrated_results.csv (MacroFiscalModels v0.1, model output)</t>
        </is>
      </c>
    </row>
    <row r="6442" ht="13" customHeight="1">
      <c r="A6442" s="161" t="inlineStr">
        <is>
          <t>IRQ</t>
        </is>
      </c>
      <c r="B6442" s="161" t="inlineStr">
        <is>
          <t>Iraq</t>
        </is>
      </c>
      <c r="C6442" s="161" t="inlineStr">
        <is>
          <t>Middle East &amp; North Africa</t>
        </is>
      </c>
      <c r="D6442" s="161" t="inlineStr">
        <is>
          <t>Upper middle income</t>
        </is>
      </c>
      <c r="E6442" s="161" t="b">
        <v>1</v>
      </c>
      <c r="F6442" s="161" t="inlineStr">
        <is>
          <t>int_debt_2050_pct_gdp</t>
        </is>
      </c>
      <c r="G6442" s="161" t="n">
        <v>84.38</v>
      </c>
      <c r="H6442" s="161" t="inlineStr">
        <is>
          <t>2050</t>
        </is>
      </c>
      <c r="I6442" s="161" t="inlineStr">
        <is>
          <t>integrated_results.csv (MacroFiscalModels v0.1, model output)</t>
        </is>
      </c>
    </row>
    <row r="6443" ht="13" customHeight="1">
      <c r="A6443" s="161" t="inlineStr">
        <is>
          <t>IRL</t>
        </is>
      </c>
      <c r="B6443" s="161" t="inlineStr">
        <is>
          <t>Ireland</t>
        </is>
      </c>
      <c r="C6443" s="161" t="inlineStr">
        <is>
          <t>Europe &amp; Central Asia</t>
        </is>
      </c>
      <c r="D6443" s="161" t="inlineStr">
        <is>
          <t>High income</t>
        </is>
      </c>
      <c r="E6443" s="161" t="b">
        <v>0</v>
      </c>
      <c r="F6443" s="161" t="inlineStr">
        <is>
          <t>interest_to_revenue_pct</t>
        </is>
      </c>
      <c r="G6443" s="161" t="n">
        <v>1.284</v>
      </c>
      <c r="H6443" s="161" t="inlineStr">
        <is>
          <t>2024</t>
        </is>
      </c>
      <c r="I6443" s="161" t="inlineStr">
        <is>
          <t>dataset_2026-08-26T13_41_09_874550254Z_DEFAULT_INTEGRATION_IMF_RES_WEO_9_0_0.csv (derived)</t>
        </is>
      </c>
    </row>
    <row r="6444" ht="13" customHeight="1">
      <c r="A6444" s="161" t="inlineStr">
        <is>
          <t>IRL</t>
        </is>
      </c>
      <c r="B6444" s="161" t="inlineStr">
        <is>
          <t>Ireland</t>
        </is>
      </c>
      <c r="C6444" s="161" t="inlineStr">
        <is>
          <t>Europe &amp; Central Asia</t>
        </is>
      </c>
      <c r="D6444" s="161" t="inlineStr">
        <is>
          <t>High income</t>
        </is>
      </c>
      <c r="E6444" s="161" t="b">
        <v>0</v>
      </c>
      <c r="F6444" s="161" t="inlineStr">
        <is>
          <t>interest_pct_gdp</t>
        </is>
      </c>
      <c r="G6444" s="161" t="n">
        <v>0.339</v>
      </c>
      <c r="H6444" s="161" t="inlineStr">
        <is>
          <t>2024</t>
        </is>
      </c>
      <c r="I6444" s="161" t="inlineStr">
        <is>
          <t>dataset_2026-08-26T13_41_09_874550254Z_DEFAULT_INTEGRATION_IMF_RES_WEO_9_0_0.csv (derived)</t>
        </is>
      </c>
    </row>
    <row r="6445" ht="13" customHeight="1">
      <c r="A6445" s="161" t="inlineStr">
        <is>
          <t>IRL</t>
        </is>
      </c>
      <c r="B6445" s="161" t="inlineStr">
        <is>
          <t>Ireland</t>
        </is>
      </c>
      <c r="C6445" s="161" t="inlineStr">
        <is>
          <t>Europe &amp; Central Asia</t>
        </is>
      </c>
      <c r="D6445" s="161" t="inlineStr">
        <is>
          <t>High income</t>
        </is>
      </c>
      <c r="E6445" s="161" t="b">
        <v>0</v>
      </c>
      <c r="F6445" s="161" t="inlineStr">
        <is>
          <t>gross_debt_pct_gdp</t>
        </is>
      </c>
      <c r="G6445" s="161" t="n">
        <v>38.27</v>
      </c>
      <c r="H6445" s="161" t="inlineStr">
        <is>
          <t>2024</t>
        </is>
      </c>
      <c r="I6445" s="161" t="inlineStr">
        <is>
          <t>dataset_2026-08-26T13_41_09_874550254Z_DEFAULT_INTEGRATION_IMF_RES_WEO_9_0_0.csv</t>
        </is>
      </c>
    </row>
    <row r="6446" ht="13" customHeight="1">
      <c r="A6446" s="161" t="inlineStr">
        <is>
          <t>IRL</t>
        </is>
      </c>
      <c r="B6446" s="161" t="inlineStr">
        <is>
          <t>Ireland</t>
        </is>
      </c>
      <c r="C6446" s="161" t="inlineStr">
        <is>
          <t>Europe &amp; Central Asia</t>
        </is>
      </c>
      <c r="D6446" s="161" t="inlineStr">
        <is>
          <t>High income</t>
        </is>
      </c>
      <c r="E6446" s="161" t="b">
        <v>0</v>
      </c>
      <c r="F6446" s="161" t="inlineStr">
        <is>
          <t>tax_revenue_pct_gdp</t>
        </is>
      </c>
      <c r="G6446" s="161" t="n">
        <v>20.507</v>
      </c>
      <c r="H6446" s="161" t="inlineStr">
        <is>
          <t>2024</t>
        </is>
      </c>
      <c r="I6446" s="161" t="inlineStr">
        <is>
          <t>world-imf2026.xlsx</t>
        </is>
      </c>
    </row>
    <row r="6447" ht="13" customHeight="1">
      <c r="A6447" s="161" t="inlineStr">
        <is>
          <t>IRL</t>
        </is>
      </c>
      <c r="B6447" s="161" t="inlineStr">
        <is>
          <t>Ireland</t>
        </is>
      </c>
      <c r="C6447" s="161" t="inlineStr">
        <is>
          <t>Europe &amp; Central Asia</t>
        </is>
      </c>
      <c r="D6447" s="161" t="inlineStr">
        <is>
          <t>High income</t>
        </is>
      </c>
      <c r="E6447" s="161" t="b">
        <v>0</v>
      </c>
      <c r="F6447" s="161" t="inlineStr">
        <is>
          <t>climate_pfm_diagnostic_on_record</t>
        </is>
      </c>
      <c r="G6447" s="161" t="n">
        <v>0</v>
      </c>
      <c r="H6447" s="161" t="inlineStr">
        <is>
          <t>2022</t>
        </is>
      </c>
      <c r="I6447" s="161" t="inlineStr">
        <is>
          <t>UNDP-Global-Climate-Public-Finance-Review-2022.pdf (Table 4.2)</t>
        </is>
      </c>
    </row>
    <row r="6448" ht="13" customHeight="1">
      <c r="A6448" s="161" t="inlineStr">
        <is>
          <t>IRL</t>
        </is>
      </c>
      <c r="B6448" s="161" t="inlineStr">
        <is>
          <t>Ireland</t>
        </is>
      </c>
      <c r="C6448" s="161" t="inlineStr">
        <is>
          <t>Europe &amp; Central Asia</t>
        </is>
      </c>
      <c r="D6448" s="161" t="inlineStr">
        <is>
          <t>High income</t>
        </is>
      </c>
      <c r="E6448" s="161" t="b">
        <v>0</v>
      </c>
      <c r="F6448" s="161" t="inlineStr">
        <is>
          <t>wacc_steffen_nominal_aftertax_pct</t>
        </is>
      </c>
      <c r="G6448" s="161" t="n">
        <v>6.595</v>
      </c>
      <c r="H6448" s="161" t="inlineStr">
        <is>
          <t>2020</t>
        </is>
      </c>
      <c r="I6448" s="161" t="inlineStr">
        <is>
          <t>SteffenEtAl2025_WACC_database.csv</t>
        </is>
      </c>
    </row>
    <row r="6449" ht="13" customHeight="1">
      <c r="A6449" s="161" t="inlineStr">
        <is>
          <t>IRL</t>
        </is>
      </c>
      <c r="B6449" s="161" t="inlineStr">
        <is>
          <t>Ireland</t>
        </is>
      </c>
      <c r="C6449" s="161" t="inlineStr">
        <is>
          <t>Europe &amp; Central Asia</t>
        </is>
      </c>
      <c r="D6449" s="161" t="inlineStr">
        <is>
          <t>High income</t>
        </is>
      </c>
      <c r="E6449" s="161" t="b">
        <v>0</v>
      </c>
      <c r="F6449" s="161" t="inlineStr">
        <is>
          <t>wacc_n_sources</t>
        </is>
      </c>
      <c r="G6449" s="161" t="n">
        <v>1</v>
      </c>
      <c r="H6449" s="161" t="inlineStr">
        <is>
          <t>2021-2024</t>
        </is>
      </c>
      <c r="I6449" s="161" t="inlineStr">
        <is>
          <t>IRENA / Steffen et al. / IEA</t>
        </is>
      </c>
    </row>
    <row r="6450" ht="13" customHeight="1">
      <c r="A6450" s="161" t="inlineStr">
        <is>
          <t>IRL</t>
        </is>
      </c>
      <c r="B6450" s="161" t="inlineStr">
        <is>
          <t>Ireland</t>
        </is>
      </c>
      <c r="C6450" s="161" t="inlineStr">
        <is>
          <t>Europe &amp; Central Asia</t>
        </is>
      </c>
      <c r="D6450" s="161" t="inlineStr">
        <is>
          <t>High income</t>
        </is>
      </c>
      <c r="E6450" s="161" t="b">
        <v>0</v>
      </c>
      <c r="F6450" s="161" t="inlineStr">
        <is>
          <t>excise_revenue_pct_of_revenue</t>
        </is>
      </c>
      <c r="G6450" s="161" t="n">
        <v>3.339</v>
      </c>
      <c r="H6450" s="161" t="inlineStr">
        <is>
          <t>2024</t>
        </is>
      </c>
      <c r="I6450" s="161" t="inlineStr">
        <is>
          <t>world-imf2026.xlsx</t>
        </is>
      </c>
    </row>
    <row r="6451" ht="13" customHeight="1">
      <c r="A6451" s="161" t="inlineStr">
        <is>
          <t>IRL</t>
        </is>
      </c>
      <c r="B6451" s="161" t="inlineStr">
        <is>
          <t>Ireland</t>
        </is>
      </c>
      <c r="C6451" s="161" t="inlineStr">
        <is>
          <t>Europe &amp; Central Asia</t>
        </is>
      </c>
      <c r="D6451" s="161" t="inlineStr">
        <is>
          <t>High income</t>
        </is>
      </c>
      <c r="E6451" s="161" t="b">
        <v>0</v>
      </c>
      <c r="F6451" s="161" t="inlineStr">
        <is>
          <t>ff_subsidy_total_pct_gdp</t>
        </is>
      </c>
      <c r="G6451" s="161" t="n">
        <v>0.636</v>
      </c>
      <c r="H6451" s="161" t="inlineStr">
        <is>
          <t>2024</t>
        </is>
      </c>
      <c r="I6451" s="161" t="inlineStr">
        <is>
          <t>imffossilfuelsubsidiesdata.xlsb + WEO</t>
        </is>
      </c>
    </row>
    <row r="6452" ht="13" customHeight="1">
      <c r="A6452" s="161" t="inlineStr">
        <is>
          <t>IRL</t>
        </is>
      </c>
      <c r="B6452" s="161" t="inlineStr">
        <is>
          <t>Ireland</t>
        </is>
      </c>
      <c r="C6452" s="161" t="inlineStr">
        <is>
          <t>Europe &amp; Central Asia</t>
        </is>
      </c>
      <c r="D6452" s="161" t="inlineStr">
        <is>
          <t>High income</t>
        </is>
      </c>
      <c r="E6452" s="161" t="b">
        <v>0</v>
      </c>
      <c r="F6452" s="161" t="inlineStr">
        <is>
          <t>ff_subsidy_explicit_pct_gdp</t>
        </is>
      </c>
      <c r="G6452" s="161" t="n">
        <v>0.124</v>
      </c>
      <c r="H6452" s="161" t="inlineStr">
        <is>
          <t>2024</t>
        </is>
      </c>
      <c r="I6452" s="161" t="inlineStr">
        <is>
          <t>imffossilfuelsubsidiesdata.xlsb</t>
        </is>
      </c>
    </row>
    <row r="6453" ht="13" customHeight="1">
      <c r="A6453" s="161" t="inlineStr">
        <is>
          <t>IRL</t>
        </is>
      </c>
      <c r="B6453" s="161" t="inlineStr">
        <is>
          <t>Ireland</t>
        </is>
      </c>
      <c r="C6453" s="161" t="inlineStr">
        <is>
          <t>Europe &amp; Central Asia</t>
        </is>
      </c>
      <c r="D6453" s="161" t="inlineStr">
        <is>
          <t>High income</t>
        </is>
      </c>
      <c r="E6453" s="161" t="b">
        <v>0</v>
      </c>
      <c r="F6453" s="161" t="inlineStr">
        <is>
          <t>ff_subsidy_implicit_pct_gdp</t>
        </is>
      </c>
      <c r="G6453" s="161" t="n">
        <v>0.512</v>
      </c>
      <c r="H6453" s="161" t="inlineStr">
        <is>
          <t>2024</t>
        </is>
      </c>
      <c r="I6453" s="161" t="inlineStr">
        <is>
          <t>imffossilfuelsubsidiesdata.xlsb</t>
        </is>
      </c>
    </row>
    <row r="6454" ht="13" customHeight="1">
      <c r="A6454" s="161" t="inlineStr">
        <is>
          <t>IRL</t>
        </is>
      </c>
      <c r="B6454" s="161" t="inlineStr">
        <is>
          <t>Ireland</t>
        </is>
      </c>
      <c r="C6454" s="161" t="inlineStr">
        <is>
          <t>Europe &amp; Central Asia</t>
        </is>
      </c>
      <c r="D6454" s="161" t="inlineStr">
        <is>
          <t>High income</t>
        </is>
      </c>
      <c r="E6454" s="161" t="b">
        <v>0</v>
      </c>
      <c r="F6454" s="161" t="inlineStr">
        <is>
          <t>env_protection_pct_of_expenditure</t>
        </is>
      </c>
      <c r="G6454" s="161" t="n">
        <v>1.402</v>
      </c>
      <c r="H6454" s="161" t="inlineStr">
        <is>
          <t>2021</t>
        </is>
      </c>
      <c r="I6454" s="161" t="inlineStr">
        <is>
          <t>WB_BOOST_WIDEF.csv</t>
        </is>
      </c>
    </row>
    <row r="6455" ht="13" customHeight="1">
      <c r="A6455" s="161" t="inlineStr">
        <is>
          <t>IRL</t>
        </is>
      </c>
      <c r="B6455" s="161" t="inlineStr">
        <is>
          <t>Ireland</t>
        </is>
      </c>
      <c r="C6455" s="161" t="inlineStr">
        <is>
          <t>Europe &amp; Central Asia</t>
        </is>
      </c>
      <c r="D6455" s="161" t="inlineStr">
        <is>
          <t>High income</t>
        </is>
      </c>
      <c r="E6455" s="161" t="b">
        <v>0</v>
      </c>
      <c r="F6455" s="161" t="inlineStr">
        <is>
          <t>net_fuel_trade_pct_merch</t>
        </is>
      </c>
      <c r="G6455" s="161" t="n">
        <v>-5.897</v>
      </c>
      <c r="H6455" s="161" t="inlineStr">
        <is>
          <t>2024</t>
        </is>
      </c>
      <c r="I6455" s="161" t="inlineStr">
        <is>
          <t>WDI TX.VAL.FUEL.ZS.UN less TM.VAL.FUEL.ZS.UN</t>
        </is>
      </c>
    </row>
    <row r="6456" ht="13" customHeight="1">
      <c r="A6456" s="161" t="inlineStr">
        <is>
          <t>IRL</t>
        </is>
      </c>
      <c r="B6456" s="161" t="inlineStr">
        <is>
          <t>Ireland</t>
        </is>
      </c>
      <c r="C6456" s="161" t="inlineStr">
        <is>
          <t>Europe &amp; Central Asia</t>
        </is>
      </c>
      <c r="D6456" s="161" t="inlineStr">
        <is>
          <t>High income</t>
        </is>
      </c>
      <c r="E6456" s="161" t="b">
        <v>0</v>
      </c>
      <c r="F6456" s="161" t="inlineStr">
        <is>
          <t>fuel_exports_pct_merch</t>
        </is>
      </c>
      <c r="G6456" s="161" t="n">
        <v>0.353</v>
      </c>
      <c r="H6456" s="161" t="inlineStr">
        <is>
          <t>2024</t>
        </is>
      </c>
      <c r="I6456" s="161" t="inlineStr">
        <is>
          <t>API_TX_VAL_FUEL_ZS_UN_DS2_en_csv_v2_33055.zip</t>
        </is>
      </c>
    </row>
    <row r="6457" ht="13" customHeight="1">
      <c r="A6457" s="161" t="inlineStr">
        <is>
          <t>IRL</t>
        </is>
      </c>
      <c r="B6457" s="161" t="inlineStr">
        <is>
          <t>Ireland</t>
        </is>
      </c>
      <c r="C6457" s="161" t="inlineStr">
        <is>
          <t>Europe &amp; Central Asia</t>
        </is>
      </c>
      <c r="D6457" s="161" t="inlineStr">
        <is>
          <t>High income</t>
        </is>
      </c>
      <c r="E6457" s="161" t="b">
        <v>0</v>
      </c>
      <c r="F6457" s="161" t="inlineStr">
        <is>
          <t>fuel_imports_pct_merch</t>
        </is>
      </c>
      <c r="G6457" s="161" t="n">
        <v>6.25</v>
      </c>
      <c r="H6457" s="161" t="inlineStr">
        <is>
          <t>2024</t>
        </is>
      </c>
      <c r="I6457" s="161" t="inlineStr">
        <is>
          <t>API_TM_VAL_FUEL_ZS_UN_DS2_en_csv_v2_36140.zip</t>
        </is>
      </c>
    </row>
    <row r="6458" ht="13" customHeight="1">
      <c r="A6458" s="161" t="inlineStr">
        <is>
          <t>IRL</t>
        </is>
      </c>
      <c r="B6458" s="161" t="inlineStr">
        <is>
          <t>Ireland</t>
        </is>
      </c>
      <c r="C6458" s="161" t="inlineStr">
        <is>
          <t>Europe &amp; Central Asia</t>
        </is>
      </c>
      <c r="D6458" s="161" t="inlineStr">
        <is>
          <t>High income</t>
        </is>
      </c>
      <c r="E6458" s="161" t="b">
        <v>0</v>
      </c>
      <c r="F6458" s="161" t="inlineStr">
        <is>
          <t>energy_import_dep_pct</t>
        </is>
      </c>
      <c r="G6458" s="161" t="n">
        <v>85.76600000000001</v>
      </c>
      <c r="H6458" s="161" t="inlineStr">
        <is>
          <t>2023</t>
        </is>
      </c>
      <c r="I6458" s="161" t="inlineStr">
        <is>
          <t>API_EG_IMP_CONS_ZS_DS2_en_csv_v2_160768.zip</t>
        </is>
      </c>
    </row>
    <row r="6459" ht="13" customHeight="1">
      <c r="A6459" s="161" t="inlineStr">
        <is>
          <t>IRL</t>
        </is>
      </c>
      <c r="B6459" s="161" t="inlineStr">
        <is>
          <t>Ireland</t>
        </is>
      </c>
      <c r="C6459" s="161" t="inlineStr">
        <is>
          <t>Europe &amp; Central Asia</t>
        </is>
      </c>
      <c r="D6459" s="161" t="inlineStr">
        <is>
          <t>High income</t>
        </is>
      </c>
      <c r="E6459" s="161" t="b">
        <v>0</v>
      </c>
      <c r="F6459" s="161" t="inlineStr">
        <is>
          <t>fossil_rents_total_pct_gdp</t>
        </is>
      </c>
      <c r="G6459" s="161" t="n">
        <v>0.053</v>
      </c>
      <c r="H6459" s="161" t="inlineStr">
        <is>
          <t>2021</t>
        </is>
      </c>
      <c r="I6459" s="161" t="inlineStr">
        <is>
          <t>WDI NY.GDP.PETR+NGAS+COAL.RT.ZS</t>
        </is>
      </c>
    </row>
    <row r="6460" ht="13" customHeight="1">
      <c r="A6460" s="161" t="inlineStr">
        <is>
          <t>IRL</t>
        </is>
      </c>
      <c r="B6460" s="161" t="inlineStr">
        <is>
          <t>Ireland</t>
        </is>
      </c>
      <c r="C6460" s="161" t="inlineStr">
        <is>
          <t>Europe &amp; Central Asia</t>
        </is>
      </c>
      <c r="D6460" s="161" t="inlineStr">
        <is>
          <t>High income</t>
        </is>
      </c>
      <c r="E6460" s="161" t="b">
        <v>0</v>
      </c>
      <c r="F6460" s="161" t="inlineStr">
        <is>
          <t>oil_rents_pct_gdp</t>
        </is>
      </c>
      <c r="G6460" s="161" t="n">
        <v>0.002</v>
      </c>
      <c r="H6460" s="161" t="inlineStr">
        <is>
          <t>2021</t>
        </is>
      </c>
      <c r="I6460" s="161" t="inlineStr">
        <is>
          <t>API_NY_GDP_PETR_RT_ZS_DS2_en_csv_v2_40227.zip</t>
        </is>
      </c>
    </row>
    <row r="6461" ht="13" customHeight="1">
      <c r="A6461" s="161" t="inlineStr">
        <is>
          <t>IRL</t>
        </is>
      </c>
      <c r="B6461" s="161" t="inlineStr">
        <is>
          <t>Ireland</t>
        </is>
      </c>
      <c r="C6461" s="161" t="inlineStr">
        <is>
          <t>Europe &amp; Central Asia</t>
        </is>
      </c>
      <c r="D6461" s="161" t="inlineStr">
        <is>
          <t>High income</t>
        </is>
      </c>
      <c r="E6461" s="161" t="b">
        <v>0</v>
      </c>
      <c r="F6461" s="161" t="inlineStr">
        <is>
          <t>gas_rents_pct_gdp</t>
        </is>
      </c>
      <c r="G6461" s="161" t="n">
        <v>0.051</v>
      </c>
      <c r="H6461" s="161" t="inlineStr">
        <is>
          <t>2021</t>
        </is>
      </c>
      <c r="I6461" s="161" t="inlineStr">
        <is>
          <t>API_NY_GDP_NGAS_RT_ZS_DS2_en_csv_v2_35861.zip</t>
        </is>
      </c>
    </row>
    <row r="6462" ht="13" customHeight="1">
      <c r="A6462" s="161" t="inlineStr">
        <is>
          <t>IRL</t>
        </is>
      </c>
      <c r="B6462" s="161" t="inlineStr">
        <is>
          <t>Ireland</t>
        </is>
      </c>
      <c r="C6462" s="161" t="inlineStr">
        <is>
          <t>Europe &amp; Central Asia</t>
        </is>
      </c>
      <c r="D6462" s="161" t="inlineStr">
        <is>
          <t>High income</t>
        </is>
      </c>
      <c r="E6462" s="161" t="b">
        <v>0</v>
      </c>
      <c r="F6462" s="161" t="inlineStr">
        <is>
          <t>coal_rents_pct_gdp</t>
        </is>
      </c>
      <c r="G6462" s="161" t="n">
        <v>0</v>
      </c>
      <c r="H6462" s="161" t="inlineStr">
        <is>
          <t>2021</t>
        </is>
      </c>
      <c r="I6462" s="161" t="inlineStr">
        <is>
          <t>API_NY_GDP_COAL_RT_ZS_DS2_en_csv_v2_35370.zip</t>
        </is>
      </c>
    </row>
    <row r="6463" ht="13" customHeight="1">
      <c r="A6463" s="161" t="inlineStr">
        <is>
          <t>IRL</t>
        </is>
      </c>
      <c r="B6463" s="161" t="inlineStr">
        <is>
          <t>Ireland</t>
        </is>
      </c>
      <c r="C6463" s="161" t="inlineStr">
        <is>
          <t>Europe &amp; Central Asia</t>
        </is>
      </c>
      <c r="D6463" s="161" t="inlineStr">
        <is>
          <t>High income</t>
        </is>
      </c>
      <c r="E6463" s="161" t="b">
        <v>0</v>
      </c>
      <c r="F6463" s="161" t="inlineStr">
        <is>
          <t>other_fossil_gen_share_pct</t>
        </is>
      </c>
      <c r="G6463" s="161" t="n">
        <v>2.969</v>
      </c>
      <c r="H6463" s="161" t="inlineStr">
        <is>
          <t>2025</t>
        </is>
      </c>
      <c r="I6463" s="161" t="inlineStr">
        <is>
          <t>release_generation_yearly_global.csv</t>
        </is>
      </c>
    </row>
    <row r="6464" ht="13" customHeight="1">
      <c r="A6464" s="161" t="inlineStr">
        <is>
          <t>IRL</t>
        </is>
      </c>
      <c r="B6464" s="161" t="inlineStr">
        <is>
          <t>Ireland</t>
        </is>
      </c>
      <c r="C6464" s="161" t="inlineStr">
        <is>
          <t>Europe &amp; Central Asia</t>
        </is>
      </c>
      <c r="D6464" s="161" t="inlineStr">
        <is>
          <t>High income</t>
        </is>
      </c>
      <c r="E6464" s="161" t="b">
        <v>0</v>
      </c>
      <c r="F6464" s="161" t="inlineStr">
        <is>
          <t>renewable_share_electricity_pct</t>
        </is>
      </c>
      <c r="G6464" s="161" t="n">
        <v>56.322</v>
      </c>
      <c r="H6464" s="161" t="inlineStr">
        <is>
          <t>2024</t>
        </is>
      </c>
      <c r="I6464" s="161" t="inlineStr">
        <is>
          <t>imffossilfuelsubsidiesdata.xlsb</t>
        </is>
      </c>
    </row>
    <row r="6465" ht="13" customHeight="1">
      <c r="A6465" s="161" t="inlineStr">
        <is>
          <t>IRL</t>
        </is>
      </c>
      <c r="B6465" s="161" t="inlineStr">
        <is>
          <t>Ireland</t>
        </is>
      </c>
      <c r="C6465" s="161" t="inlineStr">
        <is>
          <t>Europe &amp; Central Asia</t>
        </is>
      </c>
      <c r="D6465" s="161" t="inlineStr">
        <is>
          <t>High income</t>
        </is>
      </c>
      <c r="E6465" s="161" t="b">
        <v>0</v>
      </c>
      <c r="F6465" s="161" t="inlineStr">
        <is>
          <t>re_share_change_pp</t>
        </is>
      </c>
      <c r="G6465" s="161" t="n">
        <v>1.621</v>
      </c>
      <c r="H6465" s="161" t="inlineStr">
        <is>
          <t>2025</t>
        </is>
      </c>
      <c r="I6465" s="161" t="inlineStr">
        <is>
          <t>release_generation_yearly_global.csv</t>
        </is>
      </c>
    </row>
    <row r="6466" ht="13" customHeight="1">
      <c r="A6466" s="161" t="inlineStr">
        <is>
          <t>IRL</t>
        </is>
      </c>
      <c r="B6466" s="161" t="inlineStr">
        <is>
          <t>Ireland</t>
        </is>
      </c>
      <c r="C6466" s="161" t="inlineStr">
        <is>
          <t>Europe &amp; Central Asia</t>
        </is>
      </c>
      <c r="D6466" s="161" t="inlineStr">
        <is>
          <t>High income</t>
        </is>
      </c>
      <c r="E6466" s="161" t="b">
        <v>0</v>
      </c>
      <c r="F6466" s="161" t="inlineStr">
        <is>
          <t>re_capacity_growth_pct</t>
        </is>
      </c>
      <c r="G6466" s="161" t="n">
        <v>17.322</v>
      </c>
      <c r="H6466" s="161" t="inlineStr">
        <is>
          <t>2025</t>
        </is>
      </c>
      <c r="I6466" s="161" t="inlineStr">
        <is>
          <t>release_generation_yearly_global.csv</t>
        </is>
      </c>
    </row>
    <row r="6467" ht="13" customHeight="1">
      <c r="A6467" s="161" t="inlineStr">
        <is>
          <t>IRL</t>
        </is>
      </c>
      <c r="B6467" s="161" t="inlineStr">
        <is>
          <t>Ireland</t>
        </is>
      </c>
      <c r="C6467" s="161" t="inlineStr">
        <is>
          <t>Europe &amp; Central Asia</t>
        </is>
      </c>
      <c r="D6467" s="161" t="inlineStr">
        <is>
          <t>High income</t>
        </is>
      </c>
      <c r="E6467" s="161" t="b">
        <v>0</v>
      </c>
      <c r="F6467" s="161" t="inlineStr">
        <is>
          <t>inn_total_inv_2030_pct_gdp</t>
        </is>
      </c>
      <c r="G6467" s="161" t="n">
        <v>2.00144445319214</v>
      </c>
      <c r="H6467" s="161" t="inlineStr">
        <is>
          <t>2030</t>
        </is>
      </c>
      <c r="I6467" s="161" t="inlineStr">
        <is>
          <t>Mitigation_Investment_Needs_v1.1.xlsx (InvestmentNeeds v1.1, model output)</t>
        </is>
      </c>
    </row>
    <row r="6468" ht="13" customHeight="1">
      <c r="A6468" s="161" t="inlineStr">
        <is>
          <t>IRL</t>
        </is>
      </c>
      <c r="B6468" s="161" t="inlineStr">
        <is>
          <t>Ireland</t>
        </is>
      </c>
      <c r="C6468" s="161" t="inlineStr">
        <is>
          <t>Europe &amp; Central Asia</t>
        </is>
      </c>
      <c r="D6468" s="161" t="inlineStr">
        <is>
          <t>High income</t>
        </is>
      </c>
      <c r="E6468" s="161" t="b">
        <v>0</v>
      </c>
      <c r="F6468" s="161" t="inlineStr">
        <is>
          <t>inn_incr_inv_2030_pct_gdp</t>
        </is>
      </c>
      <c r="G6468" s="161" t="n">
        <v>0.760548892213012</v>
      </c>
      <c r="H6468" s="161" t="inlineStr">
        <is>
          <t>2030</t>
        </is>
      </c>
      <c r="I6468" s="161" t="inlineStr">
        <is>
          <t>Mitigation_Investment_Needs_v1.1.xlsx (InvestmentNeeds v1.1, model output)</t>
        </is>
      </c>
    </row>
    <row r="6469" ht="13" customHeight="1">
      <c r="A6469" s="161" t="inlineStr">
        <is>
          <t>IRL</t>
        </is>
      </c>
      <c r="B6469" s="161" t="inlineStr">
        <is>
          <t>Ireland</t>
        </is>
      </c>
      <c r="C6469" s="161" t="inlineStr">
        <is>
          <t>Europe &amp; Central Asia</t>
        </is>
      </c>
      <c r="D6469" s="161" t="inlineStr">
        <is>
          <t>High income</t>
        </is>
      </c>
      <c r="E6469" s="161" t="b">
        <v>0</v>
      </c>
      <c r="F6469" s="161" t="inlineStr">
        <is>
          <t>inn_incr_inv_gen_2030_pct_gdp</t>
        </is>
      </c>
      <c r="G6469" s="161" t="n">
        <v>0.2574469424873064</v>
      </c>
      <c r="H6469" s="161" t="inlineStr">
        <is>
          <t>2030</t>
        </is>
      </c>
      <c r="I6469" s="161" t="inlineStr">
        <is>
          <t>Mitigation_Investment_Needs_v1.1.xlsx (InvestmentNeeds v1.1, model output)</t>
        </is>
      </c>
    </row>
    <row r="6470" ht="13" customHeight="1">
      <c r="A6470" s="161" t="inlineStr">
        <is>
          <t>IRL</t>
        </is>
      </c>
      <c r="B6470" s="161" t="inlineStr">
        <is>
          <t>Ireland</t>
        </is>
      </c>
      <c r="C6470" s="161" t="inlineStr">
        <is>
          <t>Europe &amp; Central Asia</t>
        </is>
      </c>
      <c r="D6470" s="161" t="inlineStr">
        <is>
          <t>High income</t>
        </is>
      </c>
      <c r="E6470" s="161" t="b">
        <v>0</v>
      </c>
      <c r="F6470" s="161" t="inlineStr">
        <is>
          <t>inn_incr_inv_grid_2030_pct_gdp</t>
        </is>
      </c>
      <c r="G6470" s="161" t="n">
        <v>0.1765350462770097</v>
      </c>
      <c r="H6470" s="161" t="inlineStr">
        <is>
          <t>2030</t>
        </is>
      </c>
      <c r="I6470" s="161" t="inlineStr">
        <is>
          <t>Mitigation_Investment_Needs_v1.1.xlsx (InvestmentNeeds v1.1, model output)</t>
        </is>
      </c>
    </row>
    <row r="6471" ht="13" customHeight="1">
      <c r="A6471" s="161" t="inlineStr">
        <is>
          <t>IRL</t>
        </is>
      </c>
      <c r="B6471" s="161" t="inlineStr">
        <is>
          <t>Ireland</t>
        </is>
      </c>
      <c r="C6471" s="161" t="inlineStr">
        <is>
          <t>Europe &amp; Central Asia</t>
        </is>
      </c>
      <c r="D6471" s="161" t="inlineStr">
        <is>
          <t>High income</t>
        </is>
      </c>
      <c r="E6471" s="161" t="b">
        <v>0</v>
      </c>
      <c r="F6471" s="161" t="inlineStr">
        <is>
          <t>inn_incr_inv_trn_2030_pct_gdp</t>
        </is>
      </c>
      <c r="G6471" s="161" t="n">
        <v>0.1123530805409081</v>
      </c>
      <c r="H6471" s="161" t="inlineStr">
        <is>
          <t>2030</t>
        </is>
      </c>
      <c r="I6471" s="161" t="inlineStr">
        <is>
          <t>Mitigation_Investment_Needs_v1.1.xlsx (InvestmentNeeds v1.1, model output)</t>
        </is>
      </c>
    </row>
    <row r="6472" ht="13" customHeight="1">
      <c r="A6472" s="161" t="inlineStr">
        <is>
          <t>IRL</t>
        </is>
      </c>
      <c r="B6472" s="161" t="inlineStr">
        <is>
          <t>Ireland</t>
        </is>
      </c>
      <c r="C6472" s="161" t="inlineStr">
        <is>
          <t>Europe &amp; Central Asia</t>
        </is>
      </c>
      <c r="D6472" s="161" t="inlineStr">
        <is>
          <t>High income</t>
        </is>
      </c>
      <c r="E6472" s="161" t="b">
        <v>0</v>
      </c>
      <c r="F6472" s="161" t="inlineStr">
        <is>
          <t>inn_incr_inv_bld_2030_pct_gdp</t>
        </is>
      </c>
      <c r="G6472" s="161" t="n">
        <v>0.09104810859854159</v>
      </c>
      <c r="H6472" s="161" t="inlineStr">
        <is>
          <t>2030</t>
        </is>
      </c>
      <c r="I6472" s="161" t="inlineStr">
        <is>
          <t>Mitigation_Investment_Needs_v1.1.xlsx (InvestmentNeeds v1.1, model output)</t>
        </is>
      </c>
    </row>
    <row r="6473" ht="13" customHeight="1">
      <c r="A6473" s="161" t="inlineStr">
        <is>
          <t>IRL</t>
        </is>
      </c>
      <c r="B6473" s="161" t="inlineStr">
        <is>
          <t>Ireland</t>
        </is>
      </c>
      <c r="C6473" s="161" t="inlineStr">
        <is>
          <t>Europe &amp; Central Asia</t>
        </is>
      </c>
      <c r="D6473" s="161" t="inlineStr">
        <is>
          <t>High income</t>
        </is>
      </c>
      <c r="E6473" s="161" t="b">
        <v>0</v>
      </c>
      <c r="F6473" s="161" t="inlineStr">
        <is>
          <t>inn_incr_inv_ind_2030_pct_gdp</t>
        </is>
      </c>
      <c r="G6473" s="161" t="n">
        <v>0.0459294694649024</v>
      </c>
      <c r="H6473" s="161" t="inlineStr">
        <is>
          <t>2030</t>
        </is>
      </c>
      <c r="I6473" s="161" t="inlineStr">
        <is>
          <t>Mitigation_Investment_Needs_v1.1.xlsx (InvestmentNeeds v1.1, model output)</t>
        </is>
      </c>
    </row>
    <row r="6474" ht="13" customHeight="1">
      <c r="A6474" s="161" t="inlineStr">
        <is>
          <t>IRL</t>
        </is>
      </c>
      <c r="B6474" s="161" t="inlineStr">
        <is>
          <t>Ireland</t>
        </is>
      </c>
      <c r="C6474" s="161" t="inlineStr">
        <is>
          <t>Europe &amp; Central Asia</t>
        </is>
      </c>
      <c r="D6474" s="161" t="inlineStr">
        <is>
          <t>High income</t>
        </is>
      </c>
      <c r="E6474" s="161" t="b">
        <v>0</v>
      </c>
      <c r="F6474" s="161" t="inlineStr">
        <is>
          <t>inn_incr_inv_fuel_2030_pct_gdp</t>
        </is>
      </c>
      <c r="G6474" s="161" t="n">
        <v>0.0585626430251048</v>
      </c>
      <c r="H6474" s="161" t="inlineStr">
        <is>
          <t>2030</t>
        </is>
      </c>
      <c r="I6474" s="161" t="inlineStr">
        <is>
          <t>Mitigation_Investment_Needs_v1.1.xlsx (InvestmentNeeds v1.1, model output)</t>
        </is>
      </c>
    </row>
    <row r="6475" ht="13" customHeight="1">
      <c r="A6475" s="161" t="inlineStr">
        <is>
          <t>IRL</t>
        </is>
      </c>
      <c r="B6475" s="161" t="inlineStr">
        <is>
          <t>Ireland</t>
        </is>
      </c>
      <c r="C6475" s="161" t="inlineStr">
        <is>
          <t>Europe &amp; Central Asia</t>
        </is>
      </c>
      <c r="D6475" s="161" t="inlineStr">
        <is>
          <t>High income</t>
        </is>
      </c>
      <c r="E6475" s="161" t="b">
        <v>0</v>
      </c>
      <c r="F6475" s="161" t="inlineStr">
        <is>
          <t>inn_incr_inv_afolu_2030_pct_gdp</t>
        </is>
      </c>
      <c r="G6475" s="161" t="n">
        <v>0.0186736018192388</v>
      </c>
      <c r="H6475" s="161" t="inlineStr">
        <is>
          <t>2030</t>
        </is>
      </c>
      <c r="I6475" s="161" t="inlineStr">
        <is>
          <t>Mitigation_Investment_Needs_v1.1.xlsx (InvestmentNeeds v1.1, model output)</t>
        </is>
      </c>
    </row>
    <row r="6476" ht="13" customHeight="1">
      <c r="A6476" s="161" t="inlineStr">
        <is>
          <t>IRL</t>
        </is>
      </c>
      <c r="B6476" s="161" t="inlineStr">
        <is>
          <t>Ireland</t>
        </is>
      </c>
      <c r="C6476" s="161" t="inlineStr">
        <is>
          <t>Europe &amp; Central Asia</t>
        </is>
      </c>
      <c r="D6476" s="161" t="inlineStr">
        <is>
          <t>High income</t>
        </is>
      </c>
      <c r="E6476" s="161" t="b">
        <v>0</v>
      </c>
      <c r="F6476" s="161" t="inlineStr">
        <is>
          <t>inn_incr_cost_a_2030_pct_gdp</t>
        </is>
      </c>
      <c r="G6476" s="161" t="n">
        <v>-0.0010977750058885</v>
      </c>
      <c r="H6476" s="161" t="inlineStr">
        <is>
          <t>2030</t>
        </is>
      </c>
      <c r="I6476" s="161" t="inlineStr">
        <is>
          <t>Mitigation_Investment_Needs_v1.1.xlsx (InvestmentNeeds v1.1, model output)</t>
        </is>
      </c>
    </row>
    <row r="6477" ht="13" customHeight="1">
      <c r="A6477" s="161" t="inlineStr">
        <is>
          <t>IRL</t>
        </is>
      </c>
      <c r="B6477" s="161" t="inlineStr">
        <is>
          <t>Ireland</t>
        </is>
      </c>
      <c r="C6477" s="161" t="inlineStr">
        <is>
          <t>Europe &amp; Central Asia</t>
        </is>
      </c>
      <c r="D6477" s="161" t="inlineStr">
        <is>
          <t>High income</t>
        </is>
      </c>
      <c r="E6477" s="161" t="b">
        <v>0</v>
      </c>
      <c r="F6477" s="161" t="inlineStr">
        <is>
          <t>inn_incr_cost_b_2030_pct_gdp</t>
        </is>
      </c>
      <c r="G6477" s="161" t="n">
        <v>-0.0045316582324126</v>
      </c>
      <c r="H6477" s="161" t="inlineStr">
        <is>
          <t>2030</t>
        </is>
      </c>
      <c r="I6477" s="161" t="inlineStr">
        <is>
          <t>Mitigation_Investment_Needs_v1.1.xlsx (InvestmentNeeds v1.1, model output)</t>
        </is>
      </c>
    </row>
    <row r="6478" ht="13" customHeight="1">
      <c r="A6478" s="161" t="inlineStr">
        <is>
          <t>IRL</t>
        </is>
      </c>
      <c r="B6478" s="161" t="inlineStr">
        <is>
          <t>Ireland</t>
        </is>
      </c>
      <c r="C6478" s="161" t="inlineStr">
        <is>
          <t>Europe &amp; Central Asia</t>
        </is>
      </c>
      <c r="D6478" s="161" t="inlineStr">
        <is>
          <t>High income</t>
        </is>
      </c>
      <c r="E6478" s="161" t="b">
        <v>0</v>
      </c>
      <c r="F6478" s="161" t="inlineStr">
        <is>
          <t>inn_incr_cost_c_2030_pct_gdp</t>
        </is>
      </c>
      <c r="G6478" s="161" t="n">
        <v>-0.0144144758709965</v>
      </c>
      <c r="H6478" s="161" t="inlineStr">
        <is>
          <t>2030</t>
        </is>
      </c>
      <c r="I6478" s="161" t="inlineStr">
        <is>
          <t>Mitigation_Investment_Needs_v1.1.xlsx (InvestmentNeeds v1.1, model output)</t>
        </is>
      </c>
    </row>
    <row r="6479" ht="13" customHeight="1">
      <c r="A6479" s="161" t="inlineStr">
        <is>
          <t>IRL</t>
        </is>
      </c>
      <c r="B6479" s="161" t="inlineStr">
        <is>
          <t>Ireland</t>
        </is>
      </c>
      <c r="C6479" s="161" t="inlineStr">
        <is>
          <t>Europe &amp; Central Asia</t>
        </is>
      </c>
      <c r="D6479" s="161" t="inlineStr">
        <is>
          <t>High income</t>
        </is>
      </c>
      <c r="E6479" s="161" t="b">
        <v>0</v>
      </c>
      <c r="F6479" s="161" t="inlineStr">
        <is>
          <t>inn_cost_per_t_b_2030_usd</t>
        </is>
      </c>
      <c r="G6479" s="161" t="n">
        <v>-14.6328749917907</v>
      </c>
      <c r="H6479" s="161" t="inlineStr">
        <is>
          <t>2030</t>
        </is>
      </c>
      <c r="I6479" s="161" t="inlineStr">
        <is>
          <t>Mitigation_Investment_Needs_v1.1.xlsx (InvestmentNeeds v1.1, model output)</t>
        </is>
      </c>
    </row>
    <row r="6480" ht="13" customHeight="1">
      <c r="A6480" s="161" t="inlineStr">
        <is>
          <t>IRL</t>
        </is>
      </c>
      <c r="B6480" s="161" t="inlineStr">
        <is>
          <t>Ireland</t>
        </is>
      </c>
      <c r="C6480" s="161" t="inlineStr">
        <is>
          <t>Europe &amp; Central Asia</t>
        </is>
      </c>
      <c r="D6480" s="161" t="inlineStr">
        <is>
          <t>High income</t>
        </is>
      </c>
      <c r="E6480" s="161" t="b">
        <v>0</v>
      </c>
      <c r="F6480" s="161" t="inlineStr">
        <is>
          <t>inn_coc_penalty_2030_pct_gdp</t>
        </is>
      </c>
      <c r="G6480" s="161" t="n">
        <v>0.009036534806642399</v>
      </c>
      <c r="H6480" s="161" t="inlineStr">
        <is>
          <t>2030</t>
        </is>
      </c>
      <c r="I6480" s="161" t="inlineStr">
        <is>
          <t>Mitigation_Investment_Needs_v1.1.xlsx (InvestmentNeeds v1.1, model output)</t>
        </is>
      </c>
    </row>
    <row r="6481" ht="13" customHeight="1">
      <c r="A6481" s="161" t="inlineStr">
        <is>
          <t>IRL</t>
        </is>
      </c>
      <c r="B6481" s="161" t="inlineStr">
        <is>
          <t>Ireland</t>
        </is>
      </c>
      <c r="C6481" s="161" t="inlineStr">
        <is>
          <t>Europe &amp; Central Asia</t>
        </is>
      </c>
      <c r="D6481" s="161" t="inlineStr">
        <is>
          <t>High income</t>
        </is>
      </c>
      <c r="E6481" s="161" t="b">
        <v>0</v>
      </c>
      <c r="F6481" s="161" t="inlineStr">
        <is>
          <t>inn_pima_adj_inv_2030_pct_gdp</t>
        </is>
      </c>
      <c r="G6481" s="161" t="n">
        <v>2.091164376955916</v>
      </c>
      <c r="H6481" s="161" t="inlineStr">
        <is>
          <t>2030</t>
        </is>
      </c>
      <c r="I6481" s="161" t="inlineStr">
        <is>
          <t>Mitigation_Investment_Needs_v1.1.xlsx (InvestmentNeeds v1.1, model output)</t>
        </is>
      </c>
    </row>
    <row r="6482" ht="13" customHeight="1">
      <c r="A6482" s="161" t="inlineStr">
        <is>
          <t>IRL</t>
        </is>
      </c>
      <c r="B6482" s="161" t="inlineStr">
        <is>
          <t>Ireland</t>
        </is>
      </c>
      <c r="C6482" s="161" t="inlineStr">
        <is>
          <t>Europe &amp; Central Asia</t>
        </is>
      </c>
      <c r="D6482" s="161" t="inlineStr">
        <is>
          <t>High income</t>
        </is>
      </c>
      <c r="E6482" s="161" t="b">
        <v>0</v>
      </c>
      <c r="F6482" s="161" t="inlineStr">
        <is>
          <t>nmim_nz_inv_2030_pct_gdp</t>
        </is>
      </c>
      <c r="G6482" s="161" t="n">
        <v>2.028230490194369</v>
      </c>
      <c r="H6482" s="161" t="inlineStr">
        <is>
          <t>2030</t>
        </is>
      </c>
      <c r="I6482" s="161" t="inlineStr">
        <is>
          <t>nmim_summary_v0_2.csv (InvestmentNeeds NMIM v0.2, model output)</t>
        </is>
      </c>
    </row>
    <row r="6483" ht="13" customHeight="1">
      <c r="A6483" s="161" t="inlineStr">
        <is>
          <t>IRL</t>
        </is>
      </c>
      <c r="B6483" s="161" t="inlineStr">
        <is>
          <t>Ireland</t>
        </is>
      </c>
      <c r="C6483" s="161" t="inlineStr">
        <is>
          <t>Europe &amp; Central Asia</t>
        </is>
      </c>
      <c r="D6483" s="161" t="inlineStr">
        <is>
          <t>High income</t>
        </is>
      </c>
      <c r="E6483" s="161" t="b">
        <v>0</v>
      </c>
      <c r="F6483" s="161" t="inlineStr">
        <is>
          <t>nmim_typ1_2030_pct_gdp</t>
        </is>
      </c>
      <c r="G6483" s="161" t="n">
        <v>0.2760394778135719</v>
      </c>
      <c r="H6483" s="161" t="inlineStr">
        <is>
          <t>2030</t>
        </is>
      </c>
      <c r="I6483" s="161" t="inlineStr">
        <is>
          <t>nmim_summary_v0_2.csv (InvestmentNeeds NMIM v0.2, model output)</t>
        </is>
      </c>
    </row>
    <row r="6484" ht="13" customHeight="1">
      <c r="A6484" s="161" t="inlineStr">
        <is>
          <t>IRL</t>
        </is>
      </c>
      <c r="B6484" s="161" t="inlineStr">
        <is>
          <t>Ireland</t>
        </is>
      </c>
      <c r="C6484" s="161" t="inlineStr">
        <is>
          <t>Europe &amp; Central Asia</t>
        </is>
      </c>
      <c r="D6484" s="161" t="inlineStr">
        <is>
          <t>High income</t>
        </is>
      </c>
      <c r="E6484" s="161" t="b">
        <v>0</v>
      </c>
      <c r="F6484" s="161" t="inlineStr">
        <is>
          <t>nmim_typ2_2030_pct_gdp</t>
        </is>
      </c>
      <c r="G6484" s="161" t="n">
        <v>0.3309174429063216</v>
      </c>
      <c r="H6484" s="161" t="inlineStr">
        <is>
          <t>2030</t>
        </is>
      </c>
      <c r="I6484" s="161" t="inlineStr">
        <is>
          <t>nmim_summary_v0_2.csv (InvestmentNeeds NMIM v0.2, model output)</t>
        </is>
      </c>
    </row>
    <row r="6485" ht="13" customHeight="1">
      <c r="A6485" s="161" t="inlineStr">
        <is>
          <t>IRL</t>
        </is>
      </c>
      <c r="B6485" s="161" t="inlineStr">
        <is>
          <t>Ireland</t>
        </is>
      </c>
      <c r="C6485" s="161" t="inlineStr">
        <is>
          <t>Europe &amp; Central Asia</t>
        </is>
      </c>
      <c r="D6485" s="161" t="inlineStr">
        <is>
          <t>High income</t>
        </is>
      </c>
      <c r="E6485" s="161" t="b">
        <v>0</v>
      </c>
      <c r="F6485" s="161" t="inlineStr">
        <is>
          <t>nmim_typ3_2030_pct_gdp</t>
        </is>
      </c>
      <c r="G6485" s="161" t="n">
        <v>0.440952491951761</v>
      </c>
      <c r="H6485" s="161" t="inlineStr">
        <is>
          <t>2030</t>
        </is>
      </c>
      <c r="I6485" s="161" t="inlineStr">
        <is>
          <t>nmim_summary_v0_2.csv (InvestmentNeeds NMIM v0.2, model output)</t>
        </is>
      </c>
    </row>
    <row r="6486" ht="13" customHeight="1">
      <c r="A6486" s="161" t="inlineStr">
        <is>
          <t>IRL</t>
        </is>
      </c>
      <c r="B6486" s="161" t="inlineStr">
        <is>
          <t>Ireland</t>
        </is>
      </c>
      <c r="C6486" s="161" t="inlineStr">
        <is>
          <t>Europe &amp; Central Asia</t>
        </is>
      </c>
      <c r="D6486" s="161" t="inlineStr">
        <is>
          <t>High income</t>
        </is>
      </c>
      <c r="E6486" s="161" t="b">
        <v>0</v>
      </c>
      <c r="F6486" s="161" t="inlineStr">
        <is>
          <t>nmim_typ4_2030_pct_gdp</t>
        </is>
      </c>
      <c r="G6486" s="161" t="n">
        <v>0.1684060410182707</v>
      </c>
      <c r="H6486" s="161" t="inlineStr">
        <is>
          <t>2030</t>
        </is>
      </c>
      <c r="I6486" s="161" t="inlineStr">
        <is>
          <t>nmim_summary_v0_2.csv (InvestmentNeeds NMIM v0.2, model output)</t>
        </is>
      </c>
    </row>
    <row r="6487" ht="13" customHeight="1">
      <c r="A6487" s="161" t="inlineStr">
        <is>
          <t>IRL</t>
        </is>
      </c>
      <c r="B6487" s="161" t="inlineStr">
        <is>
          <t>Ireland</t>
        </is>
      </c>
      <c r="C6487" s="161" t="inlineStr">
        <is>
          <t>Europe &amp; Central Asia</t>
        </is>
      </c>
      <c r="D6487" s="161" t="inlineStr">
        <is>
          <t>High income</t>
        </is>
      </c>
      <c r="E6487" s="161" t="b">
        <v>0</v>
      </c>
      <c r="F6487" s="161" t="inlineStr">
        <is>
          <t>nmim_typ5_2030_pct_gdp</t>
        </is>
      </c>
      <c r="G6487" s="161" t="n">
        <v>0.8119150368944889</v>
      </c>
      <c r="H6487" s="161" t="inlineStr">
        <is>
          <t>2030</t>
        </is>
      </c>
      <c r="I6487" s="161" t="inlineStr">
        <is>
          <t>nmim_summary_v0_2.csv (InvestmentNeeds NMIM v0.2, model output)</t>
        </is>
      </c>
    </row>
    <row r="6488" ht="13" customHeight="1">
      <c r="A6488" s="161" t="inlineStr">
        <is>
          <t>IRL</t>
        </is>
      </c>
      <c r="B6488" s="161" t="inlineStr">
        <is>
          <t>Ireland</t>
        </is>
      </c>
      <c r="C6488" s="161" t="inlineStr">
        <is>
          <t>Europe &amp; Central Asia</t>
        </is>
      </c>
      <c r="D6488" s="161" t="inlineStr">
        <is>
          <t>High income</t>
        </is>
      </c>
      <c r="E6488" s="161" t="b">
        <v>0</v>
      </c>
      <c r="F6488" s="161" t="inlineStr">
        <is>
          <t>nmim_budget_need_2030_pct_gdp</t>
        </is>
      </c>
      <c r="G6488" s="161" t="n">
        <v>0.3265612900540456</v>
      </c>
      <c r="H6488" s="161" t="inlineStr">
        <is>
          <t>2030</t>
        </is>
      </c>
      <c r="I6488" s="161" t="inlineStr">
        <is>
          <t>nmim_summary_v0_2.csv (InvestmentNeeds NMIM v0.2, model output)</t>
        </is>
      </c>
    </row>
    <row r="6489" ht="13" customHeight="1">
      <c r="A6489" s="161" t="inlineStr">
        <is>
          <t>IRL</t>
        </is>
      </c>
      <c r="B6489" s="161" t="inlineStr">
        <is>
          <t>Ireland</t>
        </is>
      </c>
      <c r="C6489" s="161" t="inlineStr">
        <is>
          <t>Europe &amp; Central Asia</t>
        </is>
      </c>
      <c r="D6489" s="161" t="inlineStr">
        <is>
          <t>High income</t>
        </is>
      </c>
      <c r="E6489" s="161" t="b">
        <v>0</v>
      </c>
      <c r="F6489" s="161" t="inlineStr">
        <is>
          <t>nmim_private_share_2030_pct</t>
        </is>
      </c>
      <c r="G6489" s="161" t="n">
        <v>67.58362842098538</v>
      </c>
      <c r="H6489" s="161" t="inlineStr">
        <is>
          <t>2030</t>
        </is>
      </c>
      <c r="I6489" s="161" t="inlineStr">
        <is>
          <t>nmim_summary_v0_2.csv (InvestmentNeeds NMIM v0.2, model output)</t>
        </is>
      </c>
    </row>
    <row r="6490" ht="13" customHeight="1">
      <c r="A6490" s="161" t="inlineStr">
        <is>
          <t>IRL</t>
        </is>
      </c>
      <c r="B6490" s="161" t="inlineStr">
        <is>
          <t>Ireland</t>
        </is>
      </c>
      <c r="C6490" s="161" t="inlineStr">
        <is>
          <t>Europe &amp; Central Asia</t>
        </is>
      </c>
      <c r="D6490" s="161" t="inlineStr">
        <is>
          <t>High income</t>
        </is>
      </c>
      <c r="E6490" s="161" t="b">
        <v>0</v>
      </c>
      <c r="F6490" s="161" t="inlineStr">
        <is>
          <t>nmim_incr_inv_2030_pct_gdp</t>
        </is>
      </c>
      <c r="G6490" s="161" t="n">
        <v>0.8603434069795033</v>
      </c>
      <c r="H6490" s="161" t="inlineStr">
        <is>
          <t>2030</t>
        </is>
      </c>
      <c r="I6490" s="161" t="inlineStr">
        <is>
          <t>nmim_summary_v0_2.csv (InvestmentNeeds NMIM v0.2, model output)</t>
        </is>
      </c>
    </row>
    <row r="6491" ht="13" customHeight="1">
      <c r="A6491" s="161" t="inlineStr">
        <is>
          <t>IRL</t>
        </is>
      </c>
      <c r="B6491" s="161" t="inlineStr">
        <is>
          <t>Ireland</t>
        </is>
      </c>
      <c r="C6491" s="161" t="inlineStr">
        <is>
          <t>Europe &amp; Central Asia</t>
        </is>
      </c>
      <c r="D6491" s="161" t="inlineStr">
        <is>
          <t>High income</t>
        </is>
      </c>
      <c r="E6491" s="161" t="b">
        <v>0</v>
      </c>
      <c r="F6491" s="161" t="inlineStr">
        <is>
          <t>nmim_incr_inv_2050_pct_gdp</t>
        </is>
      </c>
      <c r="G6491" s="161" t="n">
        <v>0.3380866799687492</v>
      </c>
      <c r="H6491" s="161" t="inlineStr">
        <is>
          <t>2050</t>
        </is>
      </c>
      <c r="I6491" s="161" t="inlineStr">
        <is>
          <t>nmim_summary_v0_2.csv (InvestmentNeeds NMIM v0.2, model output)</t>
        </is>
      </c>
    </row>
    <row r="6492" ht="13" customHeight="1">
      <c r="A6492" s="161" t="inlineStr">
        <is>
          <t>IRL</t>
        </is>
      </c>
      <c r="B6492" s="161" t="inlineStr">
        <is>
          <t>Ireland</t>
        </is>
      </c>
      <c r="C6492" s="161" t="inlineStr">
        <is>
          <t>Europe &amp; Central Asia</t>
        </is>
      </c>
      <c r="D6492" s="161" t="inlineStr">
        <is>
          <t>High income</t>
        </is>
      </c>
      <c r="E6492" s="161" t="b">
        <v>0</v>
      </c>
      <c r="F6492" s="161" t="inlineStr">
        <is>
          <t>nmim_pv_incr_cost_b_pct_gdp</t>
        </is>
      </c>
      <c r="G6492" s="161" t="n">
        <v>1.312648241914685</v>
      </c>
      <c r="H6492" s="161" t="inlineStr">
        <is>
          <t>2025-2050</t>
        </is>
      </c>
      <c r="I6492" s="161" t="inlineStr">
        <is>
          <t>nmim_summary_v0_2.csv (InvestmentNeeds NMIM v0.2, model output)</t>
        </is>
      </c>
    </row>
    <row r="6493" ht="13" customHeight="1">
      <c r="A6493" s="161" t="inlineStr">
        <is>
          <t>IRL</t>
        </is>
      </c>
      <c r="B6493" s="161" t="inlineStr">
        <is>
          <t>Ireland</t>
        </is>
      </c>
      <c r="C6493" s="161" t="inlineStr">
        <is>
          <t>Europe &amp; Central Asia</t>
        </is>
      </c>
      <c r="D6493" s="161" t="inlineStr">
        <is>
          <t>High income</t>
        </is>
      </c>
      <c r="E6493" s="161" t="b">
        <v>0</v>
      </c>
      <c r="F6493" s="161" t="inlineStr">
        <is>
          <t>price_diesel_usd_litre</t>
        </is>
      </c>
      <c r="G6493" s="161" t="n">
        <v>1.722</v>
      </c>
      <c r="H6493" s="161" t="inlineStr">
        <is>
          <t>2024</t>
        </is>
      </c>
      <c r="I6493" s="161" t="inlineStr">
        <is>
          <t>imffossilfuelsubsidiesdata.xlsb</t>
        </is>
      </c>
    </row>
    <row r="6494" ht="13" customHeight="1">
      <c r="A6494" s="161" t="inlineStr">
        <is>
          <t>IRL</t>
        </is>
      </c>
      <c r="B6494" s="161" t="inlineStr">
        <is>
          <t>Ireland</t>
        </is>
      </c>
      <c r="C6494" s="161" t="inlineStr">
        <is>
          <t>Europe &amp; Central Asia</t>
        </is>
      </c>
      <c r="D6494" s="161" t="inlineStr">
        <is>
          <t>High income</t>
        </is>
      </c>
      <c r="E6494" s="161" t="b">
        <v>0</v>
      </c>
      <c r="F6494" s="161" t="inlineStr">
        <is>
          <t>price_gasoline_usd_litre</t>
        </is>
      </c>
      <c r="G6494" s="161" t="n">
        <v>1.891</v>
      </c>
      <c r="H6494" s="161" t="inlineStr">
        <is>
          <t>2024</t>
        </is>
      </c>
      <c r="I6494" s="161" t="inlineStr">
        <is>
          <t>imffossilfuelsubsidiesdata.xlsb</t>
        </is>
      </c>
    </row>
    <row r="6495" ht="13" customHeight="1">
      <c r="A6495" s="161" t="inlineStr">
        <is>
          <t>IRL</t>
        </is>
      </c>
      <c r="B6495" s="161" t="inlineStr">
        <is>
          <t>Ireland</t>
        </is>
      </c>
      <c r="C6495" s="161" t="inlineStr">
        <is>
          <t>Europe &amp; Central Asia</t>
        </is>
      </c>
      <c r="D6495" s="161" t="inlineStr">
        <is>
          <t>High income</t>
        </is>
      </c>
      <c r="E6495" s="161" t="b">
        <v>0</v>
      </c>
      <c r="F6495" s="161" t="inlineStr">
        <is>
          <t>price_electricity_residential_usd_kwh</t>
        </is>
      </c>
      <c r="G6495" s="161" t="n">
        <v>0.305</v>
      </c>
      <c r="H6495" s="161" t="inlineStr">
        <is>
          <t>2024</t>
        </is>
      </c>
      <c r="I6495" s="161" t="inlineStr">
        <is>
          <t>imffossilfuelsubsidiesdata.xlsb</t>
        </is>
      </c>
    </row>
    <row r="6496" ht="13" customHeight="1">
      <c r="A6496" s="161" t="inlineStr">
        <is>
          <t>IRL</t>
        </is>
      </c>
      <c r="B6496" s="161" t="inlineStr">
        <is>
          <t>Ireland</t>
        </is>
      </c>
      <c r="C6496" s="161" t="inlineStr">
        <is>
          <t>Europe &amp; Central Asia</t>
        </is>
      </c>
      <c r="D6496" s="161" t="inlineStr">
        <is>
          <t>High income</t>
        </is>
      </c>
      <c r="E6496" s="161" t="b">
        <v>0</v>
      </c>
      <c r="F6496" s="161" t="inlineStr">
        <is>
          <t>price_electricity_industry_usd_kwh</t>
        </is>
      </c>
      <c r="G6496" s="161" t="n">
        <v>0.227</v>
      </c>
      <c r="H6496" s="161" t="inlineStr">
        <is>
          <t>2024</t>
        </is>
      </c>
      <c r="I6496" s="161" t="inlineStr">
        <is>
          <t>imffossilfuelsubsidiesdata.xlsb</t>
        </is>
      </c>
    </row>
    <row r="6497" ht="13" customHeight="1">
      <c r="A6497" s="161" t="inlineStr">
        <is>
          <t>IRL</t>
        </is>
      </c>
      <c r="B6497" s="161" t="inlineStr">
        <is>
          <t>Ireland</t>
        </is>
      </c>
      <c r="C6497" s="161" t="inlineStr">
        <is>
          <t>Europe &amp; Central Asia</t>
        </is>
      </c>
      <c r="D6497" s="161" t="inlineStr">
        <is>
          <t>High income</t>
        </is>
      </c>
      <c r="E6497" s="161" t="b">
        <v>0</v>
      </c>
      <c r="F6497" s="161" t="inlineStr">
        <is>
          <t>price_gas_residential_usd_gj</t>
        </is>
      </c>
      <c r="G6497" s="161" t="n">
        <v>39.354</v>
      </c>
      <c r="H6497" s="161" t="inlineStr">
        <is>
          <t>2024</t>
        </is>
      </c>
      <c r="I6497" s="161" t="inlineStr">
        <is>
          <t>imffossilfuelsubsidiesdata.xlsb</t>
        </is>
      </c>
    </row>
    <row r="6498" ht="13" customHeight="1">
      <c r="A6498" s="161" t="inlineStr">
        <is>
          <t>IRL</t>
        </is>
      </c>
      <c r="B6498" s="161" t="inlineStr">
        <is>
          <t>Ireland</t>
        </is>
      </c>
      <c r="C6498" s="161" t="inlineStr">
        <is>
          <t>Europe &amp; Central Asia</t>
        </is>
      </c>
      <c r="D6498" s="161" t="inlineStr">
        <is>
          <t>High income</t>
        </is>
      </c>
      <c r="E6498" s="161" t="b">
        <v>0</v>
      </c>
      <c r="F6498" s="161" t="inlineStr">
        <is>
          <t>price_gas_industry_usd_gj</t>
        </is>
      </c>
      <c r="G6498" s="161" t="n">
        <v>23.998</v>
      </c>
      <c r="H6498" s="161" t="inlineStr">
        <is>
          <t>2024</t>
        </is>
      </c>
      <c r="I6498" s="161" t="inlineStr">
        <is>
          <t>imffossilfuelsubsidiesdata.xlsb</t>
        </is>
      </c>
    </row>
    <row r="6499" ht="13" customHeight="1">
      <c r="A6499" s="161" t="inlineStr">
        <is>
          <t>IRL</t>
        </is>
      </c>
      <c r="B6499" s="161" t="inlineStr">
        <is>
          <t>Ireland</t>
        </is>
      </c>
      <c r="C6499" s="161" t="inlineStr">
        <is>
          <t>Europe &amp; Central Asia</t>
        </is>
      </c>
      <c r="D6499" s="161" t="inlineStr">
        <is>
          <t>High income</t>
        </is>
      </c>
      <c r="E6499" s="161" t="b">
        <v>0</v>
      </c>
      <c r="F6499" s="161" t="inlineStr">
        <is>
          <t>price_gas_power_usd_gj</t>
        </is>
      </c>
      <c r="G6499" s="161" t="n">
        <v>23.998</v>
      </c>
      <c r="H6499" s="161" t="inlineStr">
        <is>
          <t>2024</t>
        </is>
      </c>
      <c r="I6499" s="161" t="inlineStr">
        <is>
          <t>imffossilfuelsubsidiesdata.xlsb</t>
        </is>
      </c>
    </row>
    <row r="6500" ht="13" customHeight="1">
      <c r="A6500" s="161" t="inlineStr">
        <is>
          <t>IRL</t>
        </is>
      </c>
      <c r="B6500" s="161" t="inlineStr">
        <is>
          <t>Ireland</t>
        </is>
      </c>
      <c r="C6500" s="161" t="inlineStr">
        <is>
          <t>Europe &amp; Central Asia</t>
        </is>
      </c>
      <c r="D6500" s="161" t="inlineStr">
        <is>
          <t>High income</t>
        </is>
      </c>
      <c r="E6500" s="161" t="b">
        <v>0</v>
      </c>
      <c r="F6500" s="161" t="inlineStr">
        <is>
          <t>price_coal_residential_usd_gj</t>
        </is>
      </c>
      <c r="G6500" s="161" t="n">
        <v>34.236</v>
      </c>
      <c r="H6500" s="161" t="inlineStr">
        <is>
          <t>2024</t>
        </is>
      </c>
      <c r="I6500" s="161" t="inlineStr">
        <is>
          <t>imffossilfuelsubsidiesdata.xlsb</t>
        </is>
      </c>
    </row>
    <row r="6501" ht="13" customHeight="1">
      <c r="A6501" s="161" t="inlineStr">
        <is>
          <t>IRL</t>
        </is>
      </c>
      <c r="B6501" s="161" t="inlineStr">
        <is>
          <t>Ireland</t>
        </is>
      </c>
      <c r="C6501" s="161" t="inlineStr">
        <is>
          <t>Europe &amp; Central Asia</t>
        </is>
      </c>
      <c r="D6501" s="161" t="inlineStr">
        <is>
          <t>High income</t>
        </is>
      </c>
      <c r="E6501" s="161" t="b">
        <v>0</v>
      </c>
      <c r="F6501" s="161" t="inlineStr">
        <is>
          <t>price_coal_industry_usd_gj</t>
        </is>
      </c>
      <c r="G6501" s="161" t="n">
        <v>12.433</v>
      </c>
      <c r="H6501" s="161" t="inlineStr">
        <is>
          <t>2024</t>
        </is>
      </c>
      <c r="I6501" s="161" t="inlineStr">
        <is>
          <t>imffossilfuelsubsidiesdata.xlsb</t>
        </is>
      </c>
    </row>
    <row r="6502" ht="13" customHeight="1">
      <c r="A6502" s="161" t="inlineStr">
        <is>
          <t>IRL</t>
        </is>
      </c>
      <c r="B6502" s="161" t="inlineStr">
        <is>
          <t>Ireland</t>
        </is>
      </c>
      <c r="C6502" s="161" t="inlineStr">
        <is>
          <t>Europe &amp; Central Asia</t>
        </is>
      </c>
      <c r="D6502" s="161" t="inlineStr">
        <is>
          <t>High income</t>
        </is>
      </c>
      <c r="E6502" s="161" t="b">
        <v>0</v>
      </c>
      <c r="F6502" s="161" t="inlineStr">
        <is>
          <t>price_coal_power_usd_gj</t>
        </is>
      </c>
      <c r="G6502" s="161" t="n">
        <v>17.146</v>
      </c>
      <c r="H6502" s="161" t="inlineStr">
        <is>
          <t>2024</t>
        </is>
      </c>
      <c r="I6502" s="161" t="inlineStr">
        <is>
          <t>imffossilfuelsubsidiesdata.xlsb</t>
        </is>
      </c>
    </row>
    <row r="6503" ht="13" customHeight="1">
      <c r="A6503" s="161" t="inlineStr">
        <is>
          <t>IRL</t>
        </is>
      </c>
      <c r="B6503" s="161" t="inlineStr">
        <is>
          <t>Ireland</t>
        </is>
      </c>
      <c r="C6503" s="161" t="inlineStr">
        <is>
          <t>Europe &amp; Central Asia</t>
        </is>
      </c>
      <c r="D6503" s="161" t="inlineStr">
        <is>
          <t>High income</t>
        </is>
      </c>
      <c r="E6503" s="161" t="b">
        <v>0</v>
      </c>
      <c r="F6503" s="161" t="inlineStr">
        <is>
          <t>rise_renewable_energy_score</t>
        </is>
      </c>
      <c r="G6503" s="161" t="n">
        <v>84.63</v>
      </c>
      <c r="H6503" s="161" t="inlineStr">
        <is>
          <t>2023</t>
        </is>
      </c>
      <c r="I6503" s="161" t="inlineStr">
        <is>
          <t>WB_RISE_WIDEF.csv</t>
        </is>
      </c>
    </row>
    <row r="6504" ht="13" customHeight="1">
      <c r="A6504" s="161" t="inlineStr">
        <is>
          <t>IRL</t>
        </is>
      </c>
      <c r="B6504" s="161" t="inlineStr">
        <is>
          <t>Ireland</t>
        </is>
      </c>
      <c r="C6504" s="161" t="inlineStr">
        <is>
          <t>Europe &amp; Central Asia</t>
        </is>
      </c>
      <c r="D6504" s="161" t="inlineStr">
        <is>
          <t>High income</t>
        </is>
      </c>
      <c r="E6504" s="161" t="b">
        <v>0</v>
      </c>
      <c r="F6504" s="161" t="inlineStr">
        <is>
          <t>rise_level_playing_field_score</t>
        </is>
      </c>
      <c r="G6504" s="161" t="n">
        <v>60</v>
      </c>
      <c r="H6504" s="161" t="inlineStr">
        <is>
          <t>2023</t>
        </is>
      </c>
      <c r="I6504" s="161" t="inlineStr">
        <is>
          <t>WB_RISE_WIDEF.csv</t>
        </is>
      </c>
    </row>
    <row r="6505" ht="13" customHeight="1">
      <c r="A6505" s="161" t="inlineStr">
        <is>
          <t>IRL</t>
        </is>
      </c>
      <c r="B6505" s="161" t="inlineStr">
        <is>
          <t>Ireland</t>
        </is>
      </c>
      <c r="C6505" s="161" t="inlineStr">
        <is>
          <t>Europe &amp; Central Asia</t>
        </is>
      </c>
      <c r="D6505" s="161" t="inlineStr">
        <is>
          <t>High income</t>
        </is>
      </c>
      <c r="E6505" s="161" t="b">
        <v>0</v>
      </c>
      <c r="F6505" s="161" t="inlineStr">
        <is>
          <t>rise_ee_financing_mechanisms_score</t>
        </is>
      </c>
      <c r="G6505" s="161" t="n">
        <v>50</v>
      </c>
      <c r="H6505" s="161" t="inlineStr">
        <is>
          <t>2023</t>
        </is>
      </c>
      <c r="I6505" s="161" t="inlineStr">
        <is>
          <t>WB_RISE_WIDEF.csv</t>
        </is>
      </c>
    </row>
    <row r="6506" ht="13" customHeight="1">
      <c r="A6506" s="161" t="inlineStr">
        <is>
          <t>IRL</t>
        </is>
      </c>
      <c r="B6506" s="161" t="inlineStr">
        <is>
          <t>Ireland</t>
        </is>
      </c>
      <c r="C6506" s="161" t="inlineStr">
        <is>
          <t>Europe &amp; Central Asia</t>
        </is>
      </c>
      <c r="D6506" s="161" t="inlineStr">
        <is>
          <t>High income</t>
        </is>
      </c>
      <c r="E6506" s="161" t="b">
        <v>0</v>
      </c>
      <c r="F6506" s="161" t="inlineStr">
        <is>
          <t>revenue_pct_gdp</t>
        </is>
      </c>
      <c r="G6506" s="161" t="n">
        <v>26.405</v>
      </c>
      <c r="H6506" s="161" t="inlineStr">
        <is>
          <t>2024</t>
        </is>
      </c>
      <c r="I6506" s="161" t="inlineStr">
        <is>
          <t>dataset_2026-08-26T13_41_09_874550254Z_DEFAULT_INTEGRATION_IMF_RES_WEO_9_0_0.csv</t>
        </is>
      </c>
    </row>
    <row r="6507" ht="13" customHeight="1">
      <c r="A6507" s="161" t="inlineStr">
        <is>
          <t>IRL</t>
        </is>
      </c>
      <c r="B6507" s="161" t="inlineStr">
        <is>
          <t>Ireland</t>
        </is>
      </c>
      <c r="C6507" s="161" t="inlineStr">
        <is>
          <t>Europe &amp; Central Asia</t>
        </is>
      </c>
      <c r="D6507" s="161" t="inlineStr">
        <is>
          <t>High income</t>
        </is>
      </c>
      <c r="E6507" s="161" t="b">
        <v>0</v>
      </c>
      <c r="F6507" s="161" t="inlineStr">
        <is>
          <t>primary_balance_pct_gdp</t>
        </is>
      </c>
      <c r="G6507" s="161" t="n">
        <v>4.356</v>
      </c>
      <c r="H6507" s="161" t="inlineStr">
        <is>
          <t>2024</t>
        </is>
      </c>
      <c r="I6507" s="161" t="inlineStr">
        <is>
          <t>dataset_2026-08-26T13_41_09_874550254Z_DEFAULT_INTEGRATION_IMF_RES_WEO_9_0_0.csv</t>
        </is>
      </c>
    </row>
    <row r="6508" ht="13" customHeight="1">
      <c r="A6508" s="161" t="inlineStr">
        <is>
          <t>IRL</t>
        </is>
      </c>
      <c r="B6508" s="161" t="inlineStr">
        <is>
          <t>Ireland</t>
        </is>
      </c>
      <c r="C6508" s="161" t="inlineStr">
        <is>
          <t>Europe &amp; Central Asia</t>
        </is>
      </c>
      <c r="D6508" s="161" t="inlineStr">
        <is>
          <t>High income</t>
        </is>
      </c>
      <c r="E6508" s="161" t="b">
        <v>0</v>
      </c>
      <c r="F6508" s="161" t="inlineStr">
        <is>
          <t>current_account_pct_gdp</t>
        </is>
      </c>
      <c r="G6508" s="161" t="n">
        <v>16.164</v>
      </c>
      <c r="H6508" s="161" t="inlineStr">
        <is>
          <t>2024</t>
        </is>
      </c>
      <c r="I6508" s="161" t="inlineStr">
        <is>
          <t>dataset_2026-08-26T13_41_09_874550254Z_DEFAULT_INTEGRATION_IMF_RES_WEO_9_0_0.csv</t>
        </is>
      </c>
    </row>
    <row r="6509" ht="13" customHeight="1">
      <c r="A6509" s="161" t="inlineStr">
        <is>
          <t>IRL</t>
        </is>
      </c>
      <c r="B6509" s="161" t="inlineStr">
        <is>
          <t>Ireland</t>
        </is>
      </c>
      <c r="C6509" s="161" t="inlineStr">
        <is>
          <t>Europe &amp; Central Asia</t>
        </is>
      </c>
      <c r="D6509" s="161" t="inlineStr">
        <is>
          <t>High income</t>
        </is>
      </c>
      <c r="E6509" s="161" t="b">
        <v>0</v>
      </c>
      <c r="F6509" s="161" t="inlineStr">
        <is>
          <t>gross_capital_formation_pct_gdp</t>
        </is>
      </c>
      <c r="G6509" s="161" t="n">
        <v>18.248</v>
      </c>
      <c r="H6509" s="161" t="inlineStr">
        <is>
          <t>2024</t>
        </is>
      </c>
      <c r="I6509" s="161" t="inlineStr">
        <is>
          <t>dataset_2026-08-26T13_41_09_874550254Z_DEFAULT_INTEGRATION_IMF_RES_WEO_9_0_0.csv</t>
        </is>
      </c>
    </row>
    <row r="6510" ht="13" customHeight="1">
      <c r="A6510" s="161" t="inlineStr">
        <is>
          <t>IRL</t>
        </is>
      </c>
      <c r="B6510" s="161" t="inlineStr">
        <is>
          <t>Ireland</t>
        </is>
      </c>
      <c r="C6510" s="161" t="inlineStr">
        <is>
          <t>Europe &amp; Central Asia</t>
        </is>
      </c>
      <c r="D6510" s="161" t="inlineStr">
        <is>
          <t>High income</t>
        </is>
      </c>
      <c r="E6510" s="161" t="b">
        <v>0</v>
      </c>
      <c r="F6510" s="161" t="inlineStr">
        <is>
          <t>real_gdp_growth_5y_avg_pct</t>
        </is>
      </c>
      <c r="G6510" s="161" t="n">
        <v>6.197</v>
      </c>
      <c r="H6510" s="161" t="inlineStr">
        <is>
          <t>2020-2024 avg</t>
        </is>
      </c>
      <c r="I6510" s="161" t="inlineStr">
        <is>
          <t>dataset_2026-08-26T13_41_09_874550254Z_DEFAULT_INTEGRATION_IMF_RES_WEO_9_0_0.csv (derived)</t>
        </is>
      </c>
    </row>
    <row r="6511" ht="13" customHeight="1">
      <c r="A6511" s="161" t="inlineStr">
        <is>
          <t>IRL</t>
        </is>
      </c>
      <c r="B6511" s="161" t="inlineStr">
        <is>
          <t>Ireland</t>
        </is>
      </c>
      <c r="C6511" s="161" t="inlineStr">
        <is>
          <t>Europe &amp; Central Asia</t>
        </is>
      </c>
      <c r="D6511" s="161" t="inlineStr">
        <is>
          <t>High income</t>
        </is>
      </c>
      <c r="E6511" s="161" t="b">
        <v>0</v>
      </c>
      <c r="F6511" s="161" t="inlineStr">
        <is>
          <t>int_budget_need_2030_pct_gdp</t>
        </is>
      </c>
      <c r="G6511" s="161" t="n">
        <v>0.155</v>
      </c>
      <c r="H6511" s="161" t="inlineStr">
        <is>
          <t>2030</t>
        </is>
      </c>
      <c r="I6511" s="161" t="inlineStr">
        <is>
          <t>integrated_results.csv (MacroFiscalModels v0.1, model output)</t>
        </is>
      </c>
    </row>
    <row r="6512" ht="13" customHeight="1">
      <c r="A6512" s="161" t="inlineStr">
        <is>
          <t>IRL</t>
        </is>
      </c>
      <c r="B6512" s="161" t="inlineStr">
        <is>
          <t>Ireland</t>
        </is>
      </c>
      <c r="C6512" s="161" t="inlineStr">
        <is>
          <t>Europe &amp; Central Asia</t>
        </is>
      </c>
      <c r="D6512" s="161" t="inlineStr">
        <is>
          <t>High income</t>
        </is>
      </c>
      <c r="E6512" s="161" t="b">
        <v>0</v>
      </c>
      <c r="F6512" s="161" t="inlineStr">
        <is>
          <t>int_pricing_revenue_2030_pct_gdp</t>
        </is>
      </c>
      <c r="G6512" s="161" t="n">
        <v>0.064</v>
      </c>
      <c r="H6512" s="161" t="inlineStr">
        <is>
          <t>2030</t>
        </is>
      </c>
      <c r="I6512" s="161" t="inlineStr">
        <is>
          <t>integrated_results.csv (MacroFiscalModels v0.1, model output)</t>
        </is>
      </c>
    </row>
    <row r="6513" ht="13" customHeight="1">
      <c r="A6513" s="161" t="inlineStr">
        <is>
          <t>IRL</t>
        </is>
      </c>
      <c r="B6513" s="161" t="inlineStr">
        <is>
          <t>Ireland</t>
        </is>
      </c>
      <c r="C6513" s="161" t="inlineStr">
        <is>
          <t>Europe &amp; Central Asia</t>
        </is>
      </c>
      <c r="D6513" s="161" t="inlineStr">
        <is>
          <t>High income</t>
        </is>
      </c>
      <c r="E6513" s="161" t="b">
        <v>0</v>
      </c>
      <c r="F6513" s="161" t="inlineStr">
        <is>
          <t>int_financing_gap_2030_pct_gdp</t>
        </is>
      </c>
      <c r="G6513" s="161" t="n">
        <v>0.091</v>
      </c>
      <c r="H6513" s="161" t="inlineStr">
        <is>
          <t>2030</t>
        </is>
      </c>
      <c r="I6513" s="161" t="inlineStr">
        <is>
          <t>integrated_results.csv (MacroFiscalModels v0.1, model output)</t>
        </is>
      </c>
    </row>
    <row r="6514" ht="13" customHeight="1">
      <c r="A6514" s="161" t="inlineStr">
        <is>
          <t>IRL</t>
        </is>
      </c>
      <c r="B6514" s="161" t="inlineStr">
        <is>
          <t>Ireland</t>
        </is>
      </c>
      <c r="C6514" s="161" t="inlineStr">
        <is>
          <t>Europe &amp; Central Asia</t>
        </is>
      </c>
      <c r="D6514" s="161" t="inlineStr">
        <is>
          <t>High income</t>
        </is>
      </c>
      <c r="E6514" s="161" t="b">
        <v>0</v>
      </c>
      <c r="F6514" s="161" t="inlineStr">
        <is>
          <t>int_gdp_dev_2050_pct</t>
        </is>
      </c>
      <c r="G6514" s="161" t="n">
        <v>2.048</v>
      </c>
      <c r="H6514" s="161" t="inlineStr">
        <is>
          <t>2050</t>
        </is>
      </c>
      <c r="I6514" s="161" t="inlineStr">
        <is>
          <t>integrated_results.csv (MacroFiscalModels v0.1, model output)</t>
        </is>
      </c>
    </row>
    <row r="6515" ht="13" customHeight="1">
      <c r="A6515" s="161" t="inlineStr">
        <is>
          <t>IRL</t>
        </is>
      </c>
      <c r="B6515" s="161" t="inlineStr">
        <is>
          <t>Ireland</t>
        </is>
      </c>
      <c r="C6515" s="161" t="inlineStr">
        <is>
          <t>Europe &amp; Central Asia</t>
        </is>
      </c>
      <c r="D6515" s="161" t="inlineStr">
        <is>
          <t>High income</t>
        </is>
      </c>
      <c r="E6515" s="161" t="b">
        <v>0</v>
      </c>
      <c r="F6515" s="161" t="inlineStr">
        <is>
          <t>int_debt_2050_pct_gdp</t>
        </is>
      </c>
      <c r="G6515" s="161" t="n">
        <v>38.95</v>
      </c>
      <c r="H6515" s="161" t="inlineStr">
        <is>
          <t>2050</t>
        </is>
      </c>
      <c r="I6515" s="161" t="inlineStr">
        <is>
          <t>integrated_results.csv (MacroFiscalModels v0.1, model output)</t>
        </is>
      </c>
    </row>
    <row r="6516" ht="13" customHeight="1">
      <c r="A6516" s="161" t="inlineStr">
        <is>
          <t>IMN</t>
        </is>
      </c>
      <c r="B6516" s="161" t="inlineStr">
        <is>
          <t>Isle of Man</t>
        </is>
      </c>
      <c r="C6516" s="161" t="inlineStr">
        <is>
          <t>Europe &amp; Central Asia</t>
        </is>
      </c>
      <c r="D6516" s="161" t="inlineStr">
        <is>
          <t>High income</t>
        </is>
      </c>
      <c r="E6516" s="161" t="b">
        <v>0</v>
      </c>
      <c r="F6516" s="161" t="inlineStr">
        <is>
          <t>climate_pfm_diagnostic_on_record</t>
        </is>
      </c>
      <c r="G6516" s="161" t="n">
        <v>0</v>
      </c>
      <c r="H6516" s="161" t="inlineStr">
        <is>
          <t>2022</t>
        </is>
      </c>
      <c r="I6516" s="161" t="inlineStr">
        <is>
          <t>UNDP-Global-Climate-Public-Finance-Review-2022.pdf (Table 4.2)</t>
        </is>
      </c>
    </row>
    <row r="6517" ht="13" customHeight="1">
      <c r="A6517" s="161" t="inlineStr">
        <is>
          <t>ISR</t>
        </is>
      </c>
      <c r="B6517" s="161" t="inlineStr">
        <is>
          <t>Israel</t>
        </is>
      </c>
      <c r="C6517" s="161" t="inlineStr">
        <is>
          <t>Middle East &amp; North Africa</t>
        </is>
      </c>
      <c r="D6517" s="161" t="inlineStr">
        <is>
          <t>High income</t>
        </is>
      </c>
      <c r="E6517" s="161" t="b">
        <v>0</v>
      </c>
      <c r="F6517" s="161" t="inlineStr">
        <is>
          <t>interest_to_revenue_pct</t>
        </is>
      </c>
      <c r="G6517" s="161" t="n">
        <v>7.805</v>
      </c>
      <c r="H6517" s="161" t="inlineStr">
        <is>
          <t>2024</t>
        </is>
      </c>
      <c r="I6517" s="161" t="inlineStr">
        <is>
          <t>dataset_2026-08-26T13_41_09_874550254Z_DEFAULT_INTEGRATION_IMF_RES_WEO_9_0_0.csv (derived)</t>
        </is>
      </c>
    </row>
    <row r="6518" ht="13" customHeight="1">
      <c r="A6518" s="161" t="inlineStr">
        <is>
          <t>ISR</t>
        </is>
      </c>
      <c r="B6518" s="161" t="inlineStr">
        <is>
          <t>Israel</t>
        </is>
      </c>
      <c r="C6518" s="161" t="inlineStr">
        <is>
          <t>Middle East &amp; North Africa</t>
        </is>
      </c>
      <c r="D6518" s="161" t="inlineStr">
        <is>
          <t>High income</t>
        </is>
      </c>
      <c r="E6518" s="161" t="b">
        <v>0</v>
      </c>
      <c r="F6518" s="161" t="inlineStr">
        <is>
          <t>interest_pct_gdp</t>
        </is>
      </c>
      <c r="G6518" s="161" t="n">
        <v>2.782</v>
      </c>
      <c r="H6518" s="161" t="inlineStr">
        <is>
          <t>2024</t>
        </is>
      </c>
      <c r="I6518" s="161" t="inlineStr">
        <is>
          <t>dataset_2026-08-26T13_41_09_874550254Z_DEFAULT_INTEGRATION_IMF_RES_WEO_9_0_0.csv (derived)</t>
        </is>
      </c>
    </row>
    <row r="6519" ht="13" customHeight="1">
      <c r="A6519" s="161" t="inlineStr">
        <is>
          <t>ISR</t>
        </is>
      </c>
      <c r="B6519" s="161" t="inlineStr">
        <is>
          <t>Israel</t>
        </is>
      </c>
      <c r="C6519" s="161" t="inlineStr">
        <is>
          <t>Middle East &amp; North Africa</t>
        </is>
      </c>
      <c r="D6519" s="161" t="inlineStr">
        <is>
          <t>High income</t>
        </is>
      </c>
      <c r="E6519" s="161" t="b">
        <v>0</v>
      </c>
      <c r="F6519" s="161" t="inlineStr">
        <is>
          <t>gross_debt_pct_gdp</t>
        </is>
      </c>
      <c r="G6519" s="161" t="n">
        <v>67.673</v>
      </c>
      <c r="H6519" s="161" t="inlineStr">
        <is>
          <t>2024</t>
        </is>
      </c>
      <c r="I6519" s="161" t="inlineStr">
        <is>
          <t>dataset_2026-08-26T13_41_09_874550254Z_DEFAULT_INTEGRATION_IMF_RES_WEO_9_0_0.csv</t>
        </is>
      </c>
    </row>
    <row r="6520" ht="13" customHeight="1">
      <c r="A6520" s="161" t="inlineStr">
        <is>
          <t>ISR</t>
        </is>
      </c>
      <c r="B6520" s="161" t="inlineStr">
        <is>
          <t>Israel</t>
        </is>
      </c>
      <c r="C6520" s="161" t="inlineStr">
        <is>
          <t>Middle East &amp; North Africa</t>
        </is>
      </c>
      <c r="D6520" s="161" t="inlineStr">
        <is>
          <t>High income</t>
        </is>
      </c>
      <c r="E6520" s="161" t="b">
        <v>0</v>
      </c>
      <c r="F6520" s="161" t="inlineStr">
        <is>
          <t>tax_revenue_pct_gdp</t>
        </is>
      </c>
      <c r="G6520" s="161" t="n">
        <v>24.93</v>
      </c>
      <c r="H6520" s="161" t="inlineStr">
        <is>
          <t>2024</t>
        </is>
      </c>
      <c r="I6520" s="161" t="inlineStr">
        <is>
          <t>world-imf2026.xlsx</t>
        </is>
      </c>
    </row>
    <row r="6521" ht="13" customHeight="1">
      <c r="A6521" s="161" t="inlineStr">
        <is>
          <t>ISR</t>
        </is>
      </c>
      <c r="B6521" s="161" t="inlineStr">
        <is>
          <t>Israel</t>
        </is>
      </c>
      <c r="C6521" s="161" t="inlineStr">
        <is>
          <t>Middle East &amp; North Africa</t>
        </is>
      </c>
      <c r="D6521" s="161" t="inlineStr">
        <is>
          <t>High income</t>
        </is>
      </c>
      <c r="E6521" s="161" t="b">
        <v>0</v>
      </c>
      <c r="F6521" s="161" t="inlineStr">
        <is>
          <t>climate_pfm_diagnostic_on_record</t>
        </is>
      </c>
      <c r="G6521" s="161" t="n">
        <v>0</v>
      </c>
      <c r="H6521" s="161" t="inlineStr">
        <is>
          <t>2022</t>
        </is>
      </c>
      <c r="I6521" s="161" t="inlineStr">
        <is>
          <t>UNDP-Global-Climate-Public-Finance-Review-2022.pdf (Table 4.2)</t>
        </is>
      </c>
    </row>
    <row r="6522" ht="13" customHeight="1">
      <c r="A6522" s="161" t="inlineStr">
        <is>
          <t>ISR</t>
        </is>
      </c>
      <c r="B6522" s="161" t="inlineStr">
        <is>
          <t>Israel</t>
        </is>
      </c>
      <c r="C6522" s="161" t="inlineStr">
        <is>
          <t>Middle East &amp; North Africa</t>
        </is>
      </c>
      <c r="D6522" s="161" t="inlineStr">
        <is>
          <t>High income</t>
        </is>
      </c>
      <c r="E6522" s="161" t="b">
        <v>0</v>
      </c>
      <c r="F6522" s="161" t="inlineStr">
        <is>
          <t>excise_revenue_pct_of_revenue</t>
        </is>
      </c>
      <c r="G6522" s="161" t="n">
        <v>1.124</v>
      </c>
      <c r="H6522" s="161" t="inlineStr">
        <is>
          <t>2024</t>
        </is>
      </c>
      <c r="I6522" s="161" t="inlineStr">
        <is>
          <t>world-imf2026.xlsx</t>
        </is>
      </c>
    </row>
    <row r="6523" ht="13" customHeight="1">
      <c r="A6523" s="161" t="inlineStr">
        <is>
          <t>ISR</t>
        </is>
      </c>
      <c r="B6523" s="161" t="inlineStr">
        <is>
          <t>Israel</t>
        </is>
      </c>
      <c r="C6523" s="161" t="inlineStr">
        <is>
          <t>Middle East &amp; North Africa</t>
        </is>
      </c>
      <c r="D6523" s="161" t="inlineStr">
        <is>
          <t>High income</t>
        </is>
      </c>
      <c r="E6523" s="161" t="b">
        <v>0</v>
      </c>
      <c r="F6523" s="161" t="inlineStr">
        <is>
          <t>ff_subsidy_total_pct_gdp</t>
        </is>
      </c>
      <c r="G6523" s="161" t="n">
        <v>2.184</v>
      </c>
      <c r="H6523" s="161" t="inlineStr">
        <is>
          <t>2024</t>
        </is>
      </c>
      <c r="I6523" s="161" t="inlineStr">
        <is>
          <t>imffossilfuelsubsidiesdata.xlsb + WEO</t>
        </is>
      </c>
    </row>
    <row r="6524" ht="13" customHeight="1">
      <c r="A6524" s="161" t="inlineStr">
        <is>
          <t>ISR</t>
        </is>
      </c>
      <c r="B6524" s="161" t="inlineStr">
        <is>
          <t>Israel</t>
        </is>
      </c>
      <c r="C6524" s="161" t="inlineStr">
        <is>
          <t>Middle East &amp; North Africa</t>
        </is>
      </c>
      <c r="D6524" s="161" t="inlineStr">
        <is>
          <t>High income</t>
        </is>
      </c>
      <c r="E6524" s="161" t="b">
        <v>0</v>
      </c>
      <c r="F6524" s="161" t="inlineStr">
        <is>
          <t>ff_subsidy_explicit_pct_gdp</t>
        </is>
      </c>
      <c r="G6524" s="161" t="n">
        <v>0.057</v>
      </c>
      <c r="H6524" s="161" t="inlineStr">
        <is>
          <t>2024</t>
        </is>
      </c>
      <c r="I6524" s="161" t="inlineStr">
        <is>
          <t>imffossilfuelsubsidiesdata.xlsb</t>
        </is>
      </c>
    </row>
    <row r="6525" ht="13" customHeight="1">
      <c r="A6525" s="161" t="inlineStr">
        <is>
          <t>ISR</t>
        </is>
      </c>
      <c r="B6525" s="161" t="inlineStr">
        <is>
          <t>Israel</t>
        </is>
      </c>
      <c r="C6525" s="161" t="inlineStr">
        <is>
          <t>Middle East &amp; North Africa</t>
        </is>
      </c>
      <c r="D6525" s="161" t="inlineStr">
        <is>
          <t>High income</t>
        </is>
      </c>
      <c r="E6525" s="161" t="b">
        <v>0</v>
      </c>
      <c r="F6525" s="161" t="inlineStr">
        <is>
          <t>ff_subsidy_implicit_pct_gdp</t>
        </is>
      </c>
      <c r="G6525" s="161" t="n">
        <v>2.126</v>
      </c>
      <c r="H6525" s="161" t="inlineStr">
        <is>
          <t>2024</t>
        </is>
      </c>
      <c r="I6525" s="161" t="inlineStr">
        <is>
          <t>imffossilfuelsubsidiesdata.xlsb</t>
        </is>
      </c>
    </row>
    <row r="6526" ht="13" customHeight="1">
      <c r="A6526" s="161" t="inlineStr">
        <is>
          <t>ISR</t>
        </is>
      </c>
      <c r="B6526" s="161" t="inlineStr">
        <is>
          <t>Israel</t>
        </is>
      </c>
      <c r="C6526" s="161" t="inlineStr">
        <is>
          <t>Middle East &amp; North Africa</t>
        </is>
      </c>
      <c r="D6526" s="161" t="inlineStr">
        <is>
          <t>High income</t>
        </is>
      </c>
      <c r="E6526" s="161" t="b">
        <v>0</v>
      </c>
      <c r="F6526" s="161" t="inlineStr">
        <is>
          <t>env_protection_pct_of_expenditure</t>
        </is>
      </c>
      <c r="G6526" s="161" t="n">
        <v>1.343</v>
      </c>
      <c r="H6526" s="161" t="inlineStr">
        <is>
          <t>2021</t>
        </is>
      </c>
      <c r="I6526" s="161" t="inlineStr">
        <is>
          <t>WB_BOOST_WIDEF.csv</t>
        </is>
      </c>
    </row>
    <row r="6527" ht="13" customHeight="1">
      <c r="A6527" s="161" t="inlineStr">
        <is>
          <t>ISR</t>
        </is>
      </c>
      <c r="B6527" s="161" t="inlineStr">
        <is>
          <t>Israel</t>
        </is>
      </c>
      <c r="C6527" s="161" t="inlineStr">
        <is>
          <t>Middle East &amp; North Africa</t>
        </is>
      </c>
      <c r="D6527" s="161" t="inlineStr">
        <is>
          <t>High income</t>
        </is>
      </c>
      <c r="E6527" s="161" t="b">
        <v>0</v>
      </c>
      <c r="F6527" s="161" t="inlineStr">
        <is>
          <t>net_fuel_trade_pct_merch</t>
        </is>
      </c>
      <c r="G6527" s="161" t="n">
        <v>-4.853</v>
      </c>
      <c r="H6527" s="161" t="inlineStr">
        <is>
          <t>2022</t>
        </is>
      </c>
      <c r="I6527" s="161" t="inlineStr">
        <is>
          <t>WDI TX.VAL.FUEL.ZS.UN less TM.VAL.FUEL.ZS.UN</t>
        </is>
      </c>
    </row>
    <row r="6528" ht="13" customHeight="1">
      <c r="A6528" s="161" t="inlineStr">
        <is>
          <t>ISR</t>
        </is>
      </c>
      <c r="B6528" s="161" t="inlineStr">
        <is>
          <t>Israel</t>
        </is>
      </c>
      <c r="C6528" s="161" t="inlineStr">
        <is>
          <t>Middle East &amp; North Africa</t>
        </is>
      </c>
      <c r="D6528" s="161" t="inlineStr">
        <is>
          <t>High income</t>
        </is>
      </c>
      <c r="E6528" s="161" t="b">
        <v>0</v>
      </c>
      <c r="F6528" s="161" t="inlineStr">
        <is>
          <t>fuel_exports_pct_merch</t>
        </is>
      </c>
      <c r="G6528" s="161" t="n">
        <v>5.32</v>
      </c>
      <c r="H6528" s="161" t="inlineStr">
        <is>
          <t>2022</t>
        </is>
      </c>
      <c r="I6528" s="161" t="inlineStr">
        <is>
          <t>API_TX_VAL_FUEL_ZS_UN_DS2_en_csv_v2_33055.zip</t>
        </is>
      </c>
    </row>
    <row r="6529" ht="13" customHeight="1">
      <c r="A6529" s="161" t="inlineStr">
        <is>
          <t>ISR</t>
        </is>
      </c>
      <c r="B6529" s="161" t="inlineStr">
        <is>
          <t>Israel</t>
        </is>
      </c>
      <c r="C6529" s="161" t="inlineStr">
        <is>
          <t>Middle East &amp; North Africa</t>
        </is>
      </c>
      <c r="D6529" s="161" t="inlineStr">
        <is>
          <t>High income</t>
        </is>
      </c>
      <c r="E6529" s="161" t="b">
        <v>0</v>
      </c>
      <c r="F6529" s="161" t="inlineStr">
        <is>
          <t>fuel_imports_pct_merch</t>
        </is>
      </c>
      <c r="G6529" s="161" t="n">
        <v>10.173</v>
      </c>
      <c r="H6529" s="161" t="inlineStr">
        <is>
          <t>2024</t>
        </is>
      </c>
      <c r="I6529" s="161" t="inlineStr">
        <is>
          <t>API_TM_VAL_FUEL_ZS_UN_DS2_en_csv_v2_36140.zip</t>
        </is>
      </c>
    </row>
    <row r="6530" ht="13" customHeight="1">
      <c r="A6530" s="161" t="inlineStr">
        <is>
          <t>ISR</t>
        </is>
      </c>
      <c r="B6530" s="161" t="inlineStr">
        <is>
          <t>Israel</t>
        </is>
      </c>
      <c r="C6530" s="161" t="inlineStr">
        <is>
          <t>Middle East &amp; North Africa</t>
        </is>
      </c>
      <c r="D6530" s="161" t="inlineStr">
        <is>
          <t>High income</t>
        </is>
      </c>
      <c r="E6530" s="161" t="b">
        <v>0</v>
      </c>
      <c r="F6530" s="161" t="inlineStr">
        <is>
          <t>energy_import_dep_pct</t>
        </is>
      </c>
      <c r="G6530" s="161" t="n">
        <v>13.734</v>
      </c>
      <c r="H6530" s="161" t="inlineStr">
        <is>
          <t>2023</t>
        </is>
      </c>
      <c r="I6530" s="161" t="inlineStr">
        <is>
          <t>API_EG_IMP_CONS_ZS_DS2_en_csv_v2_160768.zip</t>
        </is>
      </c>
    </row>
    <row r="6531" ht="13" customHeight="1">
      <c r="A6531" s="161" t="inlineStr">
        <is>
          <t>ISR</t>
        </is>
      </c>
      <c r="B6531" s="161" t="inlineStr">
        <is>
          <t>Israel</t>
        </is>
      </c>
      <c r="C6531" s="161" t="inlineStr">
        <is>
          <t>Middle East &amp; North Africa</t>
        </is>
      </c>
      <c r="D6531" s="161" t="inlineStr">
        <is>
          <t>High income</t>
        </is>
      </c>
      <c r="E6531" s="161" t="b">
        <v>0</v>
      </c>
      <c r="F6531" s="161" t="inlineStr">
        <is>
          <t>fossil_rents_total_pct_gdp</t>
        </is>
      </c>
      <c r="G6531" s="161" t="n">
        <v>0.442</v>
      </c>
      <c r="H6531" s="161" t="inlineStr">
        <is>
          <t>2021</t>
        </is>
      </c>
      <c r="I6531" s="161" t="inlineStr">
        <is>
          <t>WDI NY.GDP.PETR+NGAS+COAL.RT.ZS</t>
        </is>
      </c>
    </row>
    <row r="6532" ht="13" customHeight="1">
      <c r="A6532" s="161" t="inlineStr">
        <is>
          <t>ISR</t>
        </is>
      </c>
      <c r="B6532" s="161" t="inlineStr">
        <is>
          <t>Israel</t>
        </is>
      </c>
      <c r="C6532" s="161" t="inlineStr">
        <is>
          <t>Middle East &amp; North Africa</t>
        </is>
      </c>
      <c r="D6532" s="161" t="inlineStr">
        <is>
          <t>High income</t>
        </is>
      </c>
      <c r="E6532" s="161" t="b">
        <v>0</v>
      </c>
      <c r="F6532" s="161" t="inlineStr">
        <is>
          <t>oil_rents_pct_gdp</t>
        </is>
      </c>
      <c r="G6532" s="161" t="n">
        <v>0.012</v>
      </c>
      <c r="H6532" s="161" t="inlineStr">
        <is>
          <t>2021</t>
        </is>
      </c>
      <c r="I6532" s="161" t="inlineStr">
        <is>
          <t>API_NY_GDP_PETR_RT_ZS_DS2_en_csv_v2_40227.zip</t>
        </is>
      </c>
    </row>
    <row r="6533" ht="13" customHeight="1">
      <c r="A6533" s="161" t="inlineStr">
        <is>
          <t>ISR</t>
        </is>
      </c>
      <c r="B6533" s="161" t="inlineStr">
        <is>
          <t>Israel</t>
        </is>
      </c>
      <c r="C6533" s="161" t="inlineStr">
        <is>
          <t>Middle East &amp; North Africa</t>
        </is>
      </c>
      <c r="D6533" s="161" t="inlineStr">
        <is>
          <t>High income</t>
        </is>
      </c>
      <c r="E6533" s="161" t="b">
        <v>0</v>
      </c>
      <c r="F6533" s="161" t="inlineStr">
        <is>
          <t>gas_rents_pct_gdp</t>
        </is>
      </c>
      <c r="G6533" s="161" t="n">
        <v>0.43</v>
      </c>
      <c r="H6533" s="161" t="inlineStr">
        <is>
          <t>2021</t>
        </is>
      </c>
      <c r="I6533" s="161" t="inlineStr">
        <is>
          <t>API_NY_GDP_NGAS_RT_ZS_DS2_en_csv_v2_35861.zip</t>
        </is>
      </c>
    </row>
    <row r="6534" ht="13" customHeight="1">
      <c r="A6534" s="161" t="inlineStr">
        <is>
          <t>ISR</t>
        </is>
      </c>
      <c r="B6534" s="161" t="inlineStr">
        <is>
          <t>Israel</t>
        </is>
      </c>
      <c r="C6534" s="161" t="inlineStr">
        <is>
          <t>Middle East &amp; North Africa</t>
        </is>
      </c>
      <c r="D6534" s="161" t="inlineStr">
        <is>
          <t>High income</t>
        </is>
      </c>
      <c r="E6534" s="161" t="b">
        <v>0</v>
      </c>
      <c r="F6534" s="161" t="inlineStr">
        <is>
          <t>coal_rents_pct_gdp</t>
        </is>
      </c>
      <c r="G6534" s="161" t="n">
        <v>0</v>
      </c>
      <c r="H6534" s="161" t="inlineStr">
        <is>
          <t>2021</t>
        </is>
      </c>
      <c r="I6534" s="161" t="inlineStr">
        <is>
          <t>API_NY_GDP_COAL_RT_ZS_DS2_en_csv_v2_35370.zip</t>
        </is>
      </c>
    </row>
    <row r="6535" ht="13" customHeight="1">
      <c r="A6535" s="161" t="inlineStr">
        <is>
          <t>ISR</t>
        </is>
      </c>
      <c r="B6535" s="161" t="inlineStr">
        <is>
          <t>Israel</t>
        </is>
      </c>
      <c r="C6535" s="161" t="inlineStr">
        <is>
          <t>Middle East &amp; North Africa</t>
        </is>
      </c>
      <c r="D6535" s="161" t="inlineStr">
        <is>
          <t>High income</t>
        </is>
      </c>
      <c r="E6535" s="161" t="b">
        <v>0</v>
      </c>
      <c r="F6535" s="161" t="inlineStr">
        <is>
          <t>other_fossil_gen_share_pct</t>
        </is>
      </c>
      <c r="G6535" s="161" t="n">
        <v>0</v>
      </c>
      <c r="H6535" s="161" t="inlineStr">
        <is>
          <t>2025</t>
        </is>
      </c>
      <c r="I6535" s="161" t="inlineStr">
        <is>
          <t>release_generation_yearly_global.csv</t>
        </is>
      </c>
    </row>
    <row r="6536" ht="13" customHeight="1">
      <c r="A6536" s="161" t="inlineStr">
        <is>
          <t>ISR</t>
        </is>
      </c>
      <c r="B6536" s="161" t="inlineStr">
        <is>
          <t>Israel</t>
        </is>
      </c>
      <c r="C6536" s="161" t="inlineStr">
        <is>
          <t>Middle East &amp; North Africa</t>
        </is>
      </c>
      <c r="D6536" s="161" t="inlineStr">
        <is>
          <t>High income</t>
        </is>
      </c>
      <c r="E6536" s="161" t="b">
        <v>0</v>
      </c>
      <c r="F6536" s="161" t="inlineStr">
        <is>
          <t>renewable_share_electricity_pct</t>
        </is>
      </c>
      <c r="G6536" s="161" t="n">
        <v>28.3</v>
      </c>
      <c r="H6536" s="161" t="inlineStr">
        <is>
          <t>2024</t>
        </is>
      </c>
      <c r="I6536" s="161" t="inlineStr">
        <is>
          <t>imffossilfuelsubsidiesdata.xlsb</t>
        </is>
      </c>
    </row>
    <row r="6537" ht="13" customHeight="1">
      <c r="A6537" s="161" t="inlineStr">
        <is>
          <t>ISR</t>
        </is>
      </c>
      <c r="B6537" s="161" t="inlineStr">
        <is>
          <t>Israel</t>
        </is>
      </c>
      <c r="C6537" s="161" t="inlineStr">
        <is>
          <t>Middle East &amp; North Africa</t>
        </is>
      </c>
      <c r="D6537" s="161" t="inlineStr">
        <is>
          <t>High income</t>
        </is>
      </c>
      <c r="E6537" s="161" t="b">
        <v>0</v>
      </c>
      <c r="F6537" s="161" t="inlineStr">
        <is>
          <t>re_share_change_pp</t>
        </is>
      </c>
      <c r="G6537" s="161" t="n">
        <v>3.125</v>
      </c>
      <c r="H6537" s="161" t="inlineStr">
        <is>
          <t>2025</t>
        </is>
      </c>
      <c r="I6537" s="161" t="inlineStr">
        <is>
          <t>release_generation_yearly_global.csv</t>
        </is>
      </c>
    </row>
    <row r="6538" ht="13" customHeight="1">
      <c r="A6538" s="161" t="inlineStr">
        <is>
          <t>ISR</t>
        </is>
      </c>
      <c r="B6538" s="161" t="inlineStr">
        <is>
          <t>Israel</t>
        </is>
      </c>
      <c r="C6538" s="161" t="inlineStr">
        <is>
          <t>Middle East &amp; North Africa</t>
        </is>
      </c>
      <c r="D6538" s="161" t="inlineStr">
        <is>
          <t>High income</t>
        </is>
      </c>
      <c r="E6538" s="161" t="b">
        <v>0</v>
      </c>
      <c r="F6538" s="161" t="inlineStr">
        <is>
          <t>re_capacity_growth_pct</t>
        </is>
      </c>
      <c r="G6538" s="161" t="n">
        <v>29.07</v>
      </c>
      <c r="H6538" s="161" t="inlineStr">
        <is>
          <t>2025</t>
        </is>
      </c>
      <c r="I6538" s="161" t="inlineStr">
        <is>
          <t>release_generation_yearly_global.csv</t>
        </is>
      </c>
    </row>
    <row r="6539" ht="13" customHeight="1">
      <c r="A6539" s="161" t="inlineStr">
        <is>
          <t>ISR</t>
        </is>
      </c>
      <c r="B6539" s="161" t="inlineStr">
        <is>
          <t>Israel</t>
        </is>
      </c>
      <c r="C6539" s="161" t="inlineStr">
        <is>
          <t>Middle East &amp; North Africa</t>
        </is>
      </c>
      <c r="D6539" s="161" t="inlineStr">
        <is>
          <t>High income</t>
        </is>
      </c>
      <c r="E6539" s="161" t="b">
        <v>0</v>
      </c>
      <c r="F6539" s="161" t="inlineStr">
        <is>
          <t>inn_total_inv_2030_pct_gdp</t>
        </is>
      </c>
      <c r="G6539" s="161" t="n">
        <v>2.68364721429022</v>
      </c>
      <c r="H6539" s="161" t="inlineStr">
        <is>
          <t>2030</t>
        </is>
      </c>
      <c r="I6539" s="161" t="inlineStr">
        <is>
          <t>Mitigation_Investment_Needs_v1.1.xlsx (InvestmentNeeds v1.1, model output)</t>
        </is>
      </c>
    </row>
    <row r="6540" ht="13" customHeight="1">
      <c r="A6540" s="161" t="inlineStr">
        <is>
          <t>ISR</t>
        </is>
      </c>
      <c r="B6540" s="161" t="inlineStr">
        <is>
          <t>Israel</t>
        </is>
      </c>
      <c r="C6540" s="161" t="inlineStr">
        <is>
          <t>Middle East &amp; North Africa</t>
        </is>
      </c>
      <c r="D6540" s="161" t="inlineStr">
        <is>
          <t>High income</t>
        </is>
      </c>
      <c r="E6540" s="161" t="b">
        <v>0</v>
      </c>
      <c r="F6540" s="161" t="inlineStr">
        <is>
          <t>inn_incr_inv_2030_pct_gdp</t>
        </is>
      </c>
      <c r="G6540" s="161" t="n">
        <v>1.01978594143028</v>
      </c>
      <c r="H6540" s="161" t="inlineStr">
        <is>
          <t>2030</t>
        </is>
      </c>
      <c r="I6540" s="161" t="inlineStr">
        <is>
          <t>Mitigation_Investment_Needs_v1.1.xlsx (InvestmentNeeds v1.1, model output)</t>
        </is>
      </c>
    </row>
    <row r="6541" ht="13" customHeight="1">
      <c r="A6541" s="161" t="inlineStr">
        <is>
          <t>ISR</t>
        </is>
      </c>
      <c r="B6541" s="161" t="inlineStr">
        <is>
          <t>Israel</t>
        </is>
      </c>
      <c r="C6541" s="161" t="inlineStr">
        <is>
          <t>Middle East &amp; North Africa</t>
        </is>
      </c>
      <c r="D6541" s="161" t="inlineStr">
        <is>
          <t>High income</t>
        </is>
      </c>
      <c r="E6541" s="161" t="b">
        <v>0</v>
      </c>
      <c r="F6541" s="161" t="inlineStr">
        <is>
          <t>inn_incr_inv_gen_2030_pct_gdp</t>
        </is>
      </c>
      <c r="G6541" s="161" t="n">
        <v>0.3831559247212313</v>
      </c>
      <c r="H6541" s="161" t="inlineStr">
        <is>
          <t>2030</t>
        </is>
      </c>
      <c r="I6541" s="161" t="inlineStr">
        <is>
          <t>Mitigation_Investment_Needs_v1.1.xlsx (InvestmentNeeds v1.1, model output)</t>
        </is>
      </c>
    </row>
    <row r="6542" ht="13" customHeight="1">
      <c r="A6542" s="161" t="inlineStr">
        <is>
          <t>ISR</t>
        </is>
      </c>
      <c r="B6542" s="161" t="inlineStr">
        <is>
          <t>Israel</t>
        </is>
      </c>
      <c r="C6542" s="161" t="inlineStr">
        <is>
          <t>Middle East &amp; North Africa</t>
        </is>
      </c>
      <c r="D6542" s="161" t="inlineStr">
        <is>
          <t>High income</t>
        </is>
      </c>
      <c r="E6542" s="161" t="b">
        <v>0</v>
      </c>
      <c r="F6542" s="161" t="inlineStr">
        <is>
          <t>inn_incr_inv_grid_2030_pct_gdp</t>
        </is>
      </c>
      <c r="G6542" s="161" t="n">
        <v>0.2627354912374151</v>
      </c>
      <c r="H6542" s="161" t="inlineStr">
        <is>
          <t>2030</t>
        </is>
      </c>
      <c r="I6542" s="161" t="inlineStr">
        <is>
          <t>Mitigation_Investment_Needs_v1.1.xlsx (InvestmentNeeds v1.1, model output)</t>
        </is>
      </c>
    </row>
    <row r="6543" ht="13" customHeight="1">
      <c r="A6543" s="161" t="inlineStr">
        <is>
          <t>ISR</t>
        </is>
      </c>
      <c r="B6543" s="161" t="inlineStr">
        <is>
          <t>Israel</t>
        </is>
      </c>
      <c r="C6543" s="161" t="inlineStr">
        <is>
          <t>Middle East &amp; North Africa</t>
        </is>
      </c>
      <c r="D6543" s="161" t="inlineStr">
        <is>
          <t>High income</t>
        </is>
      </c>
      <c r="E6543" s="161" t="b">
        <v>0</v>
      </c>
      <c r="F6543" s="161" t="inlineStr">
        <is>
          <t>inn_incr_inv_trn_2030_pct_gdp</t>
        </is>
      </c>
      <c r="G6543" s="161" t="n">
        <v>0.1348376771194707</v>
      </c>
      <c r="H6543" s="161" t="inlineStr">
        <is>
          <t>2030</t>
        </is>
      </c>
      <c r="I6543" s="161" t="inlineStr">
        <is>
          <t>Mitigation_Investment_Needs_v1.1.xlsx (InvestmentNeeds v1.1, model output)</t>
        </is>
      </c>
    </row>
    <row r="6544" ht="13" customHeight="1">
      <c r="A6544" s="161" t="inlineStr">
        <is>
          <t>ISR</t>
        </is>
      </c>
      <c r="B6544" s="161" t="inlineStr">
        <is>
          <t>Israel</t>
        </is>
      </c>
      <c r="C6544" s="161" t="inlineStr">
        <is>
          <t>Middle East &amp; North Africa</t>
        </is>
      </c>
      <c r="D6544" s="161" t="inlineStr">
        <is>
          <t>High income</t>
        </is>
      </c>
      <c r="E6544" s="161" t="b">
        <v>0</v>
      </c>
      <c r="F6544" s="161" t="inlineStr">
        <is>
          <t>inn_incr_inv_bld_2030_pct_gdp</t>
        </is>
      </c>
      <c r="G6544" s="161" t="n">
        <v>0.0865375174310041</v>
      </c>
      <c r="H6544" s="161" t="inlineStr">
        <is>
          <t>2030</t>
        </is>
      </c>
      <c r="I6544" s="161" t="inlineStr">
        <is>
          <t>Mitigation_Investment_Needs_v1.1.xlsx (InvestmentNeeds v1.1, model output)</t>
        </is>
      </c>
    </row>
    <row r="6545" ht="13" customHeight="1">
      <c r="A6545" s="161" t="inlineStr">
        <is>
          <t>ISR</t>
        </is>
      </c>
      <c r="B6545" s="161" t="inlineStr">
        <is>
          <t>Israel</t>
        </is>
      </c>
      <c r="C6545" s="161" t="inlineStr">
        <is>
          <t>Middle East &amp; North Africa</t>
        </is>
      </c>
      <c r="D6545" s="161" t="inlineStr">
        <is>
          <t>High income</t>
        </is>
      </c>
      <c r="E6545" s="161" t="b">
        <v>0</v>
      </c>
      <c r="F6545" s="161" t="inlineStr">
        <is>
          <t>inn_incr_inv_ind_2030_pct_gdp</t>
        </is>
      </c>
      <c r="G6545" s="161" t="n">
        <v>0.0570121331055938</v>
      </c>
      <c r="H6545" s="161" t="inlineStr">
        <is>
          <t>2030</t>
        </is>
      </c>
      <c r="I6545" s="161" t="inlineStr">
        <is>
          <t>Mitigation_Investment_Needs_v1.1.xlsx (InvestmentNeeds v1.1, model output)</t>
        </is>
      </c>
    </row>
    <row r="6546" ht="13" customHeight="1">
      <c r="A6546" s="161" t="inlineStr">
        <is>
          <t>ISR</t>
        </is>
      </c>
      <c r="B6546" s="161" t="inlineStr">
        <is>
          <t>Israel</t>
        </is>
      </c>
      <c r="C6546" s="161" t="inlineStr">
        <is>
          <t>Middle East &amp; North Africa</t>
        </is>
      </c>
      <c r="D6546" s="161" t="inlineStr">
        <is>
          <t>High income</t>
        </is>
      </c>
      <c r="E6546" s="161" t="b">
        <v>0</v>
      </c>
      <c r="F6546" s="161" t="inlineStr">
        <is>
          <t>inn_incr_inv_fuel_2030_pct_gdp</t>
        </is>
      </c>
      <c r="G6546" s="161" t="n">
        <v>0.0759194493355122</v>
      </c>
      <c r="H6546" s="161" t="inlineStr">
        <is>
          <t>2030</t>
        </is>
      </c>
      <c r="I6546" s="161" t="inlineStr">
        <is>
          <t>Mitigation_Investment_Needs_v1.1.xlsx (InvestmentNeeds v1.1, model output)</t>
        </is>
      </c>
    </row>
    <row r="6547" ht="13" customHeight="1">
      <c r="A6547" s="161" t="inlineStr">
        <is>
          <t>ISR</t>
        </is>
      </c>
      <c r="B6547" s="161" t="inlineStr">
        <is>
          <t>Israel</t>
        </is>
      </c>
      <c r="C6547" s="161" t="inlineStr">
        <is>
          <t>Middle East &amp; North Africa</t>
        </is>
      </c>
      <c r="D6547" s="161" t="inlineStr">
        <is>
          <t>High income</t>
        </is>
      </c>
      <c r="E6547" s="161" t="b">
        <v>0</v>
      </c>
      <c r="F6547" s="161" t="inlineStr">
        <is>
          <t>inn_incr_inv_afolu_2030_pct_gdp</t>
        </is>
      </c>
      <c r="G6547" s="161" t="n">
        <v>0.0195877484800552</v>
      </c>
      <c r="H6547" s="161" t="inlineStr">
        <is>
          <t>2030</t>
        </is>
      </c>
      <c r="I6547" s="161" t="inlineStr">
        <is>
          <t>Mitigation_Investment_Needs_v1.1.xlsx (InvestmentNeeds v1.1, model output)</t>
        </is>
      </c>
    </row>
    <row r="6548" ht="13" customHeight="1">
      <c r="A6548" s="161" t="inlineStr">
        <is>
          <t>ISR</t>
        </is>
      </c>
      <c r="B6548" s="161" t="inlineStr">
        <is>
          <t>Israel</t>
        </is>
      </c>
      <c r="C6548" s="161" t="inlineStr">
        <is>
          <t>Middle East &amp; North Africa</t>
        </is>
      </c>
      <c r="D6548" s="161" t="inlineStr">
        <is>
          <t>High income</t>
        </is>
      </c>
      <c r="E6548" s="161" t="b">
        <v>0</v>
      </c>
      <c r="F6548" s="161" t="inlineStr">
        <is>
          <t>inn_incr_cost_a_2030_pct_gdp</t>
        </is>
      </c>
      <c r="G6548" s="161" t="n">
        <v>0.0317155306349676</v>
      </c>
      <c r="H6548" s="161" t="inlineStr">
        <is>
          <t>2030</t>
        </is>
      </c>
      <c r="I6548" s="161" t="inlineStr">
        <is>
          <t>Mitigation_Investment_Needs_v1.1.xlsx (InvestmentNeeds v1.1, model output)</t>
        </is>
      </c>
    </row>
    <row r="6549" ht="13" customHeight="1">
      <c r="A6549" s="161" t="inlineStr">
        <is>
          <t>ISR</t>
        </is>
      </c>
      <c r="B6549" s="161" t="inlineStr">
        <is>
          <t>Israel</t>
        </is>
      </c>
      <c r="C6549" s="161" t="inlineStr">
        <is>
          <t>Middle East &amp; North Africa</t>
        </is>
      </c>
      <c r="D6549" s="161" t="inlineStr">
        <is>
          <t>High income</t>
        </is>
      </c>
      <c r="E6549" s="161" t="b">
        <v>0</v>
      </c>
      <c r="F6549" s="161" t="inlineStr">
        <is>
          <t>inn_incr_cost_b_2030_pct_gdp</t>
        </is>
      </c>
      <c r="G6549" s="161" t="n">
        <v>0.0355197840856082</v>
      </c>
      <c r="H6549" s="161" t="inlineStr">
        <is>
          <t>2030</t>
        </is>
      </c>
      <c r="I6549" s="161" t="inlineStr">
        <is>
          <t>Mitigation_Investment_Needs_v1.1.xlsx (InvestmentNeeds v1.1, model output)</t>
        </is>
      </c>
    </row>
    <row r="6550" ht="13" customHeight="1">
      <c r="A6550" s="161" t="inlineStr">
        <is>
          <t>ISR</t>
        </is>
      </c>
      <c r="B6550" s="161" t="inlineStr">
        <is>
          <t>Israel</t>
        </is>
      </c>
      <c r="C6550" s="161" t="inlineStr">
        <is>
          <t>Middle East &amp; North Africa</t>
        </is>
      </c>
      <c r="D6550" s="161" t="inlineStr">
        <is>
          <t>High income</t>
        </is>
      </c>
      <c r="E6550" s="161" t="b">
        <v>0</v>
      </c>
      <c r="F6550" s="161" t="inlineStr">
        <is>
          <t>inn_incr_cost_c_2030_pct_gdp</t>
        </is>
      </c>
      <c r="G6550" s="161" t="n">
        <v>0.0241139898578033</v>
      </c>
      <c r="H6550" s="161" t="inlineStr">
        <is>
          <t>2030</t>
        </is>
      </c>
      <c r="I6550" s="161" t="inlineStr">
        <is>
          <t>Mitigation_Investment_Needs_v1.1.xlsx (InvestmentNeeds v1.1, model output)</t>
        </is>
      </c>
    </row>
    <row r="6551" ht="13" customHeight="1">
      <c r="A6551" s="161" t="inlineStr">
        <is>
          <t>ISR</t>
        </is>
      </c>
      <c r="B6551" s="161" t="inlineStr">
        <is>
          <t>Israel</t>
        </is>
      </c>
      <c r="C6551" s="161" t="inlineStr">
        <is>
          <t>Middle East &amp; North Africa</t>
        </is>
      </c>
      <c r="D6551" s="161" t="inlineStr">
        <is>
          <t>High income</t>
        </is>
      </c>
      <c r="E6551" s="161" t="b">
        <v>0</v>
      </c>
      <c r="F6551" s="161" t="inlineStr">
        <is>
          <t>inn_cost_per_t_b_2030_usd</t>
        </is>
      </c>
      <c r="G6551" s="161" t="n">
        <v>69.10136945802751</v>
      </c>
      <c r="H6551" s="161" t="inlineStr">
        <is>
          <t>2030</t>
        </is>
      </c>
      <c r="I6551" s="161" t="inlineStr">
        <is>
          <t>Mitigation_Investment_Needs_v1.1.xlsx (InvestmentNeeds v1.1, model output)</t>
        </is>
      </c>
    </row>
    <row r="6552" ht="13" customHeight="1">
      <c r="A6552" s="161" t="inlineStr">
        <is>
          <t>ISR</t>
        </is>
      </c>
      <c r="B6552" s="161" t="inlineStr">
        <is>
          <t>Israel</t>
        </is>
      </c>
      <c r="C6552" s="161" t="inlineStr">
        <is>
          <t>Middle East &amp; North Africa</t>
        </is>
      </c>
      <c r="D6552" s="161" t="inlineStr">
        <is>
          <t>High income</t>
        </is>
      </c>
      <c r="E6552" s="161" t="b">
        <v>0</v>
      </c>
      <c r="F6552" s="161" t="inlineStr">
        <is>
          <t>inn_coc_penalty_2030_pct_gdp</t>
        </is>
      </c>
      <c r="G6552" s="161" t="n">
        <v>-0.0100111932911594</v>
      </c>
      <c r="H6552" s="161" t="inlineStr">
        <is>
          <t>2030</t>
        </is>
      </c>
      <c r="I6552" s="161" t="inlineStr">
        <is>
          <t>Mitigation_Investment_Needs_v1.1.xlsx (InvestmentNeeds v1.1, model output)</t>
        </is>
      </c>
    </row>
    <row r="6553" ht="13" customHeight="1">
      <c r="A6553" s="161" t="inlineStr">
        <is>
          <t>ISR</t>
        </is>
      </c>
      <c r="B6553" s="161" t="inlineStr">
        <is>
          <t>Israel</t>
        </is>
      </c>
      <c r="C6553" s="161" t="inlineStr">
        <is>
          <t>Middle East &amp; North Africa</t>
        </is>
      </c>
      <c r="D6553" s="161" t="inlineStr">
        <is>
          <t>High income</t>
        </is>
      </c>
      <c r="E6553" s="161" t="b">
        <v>0</v>
      </c>
      <c r="F6553" s="161" t="inlineStr">
        <is>
          <t>inn_pima_adj_inv_2030_pct_gdp</t>
        </is>
      </c>
      <c r="G6553" s="161" t="n">
        <v>2.803948641137712</v>
      </c>
      <c r="H6553" s="161" t="inlineStr">
        <is>
          <t>2030</t>
        </is>
      </c>
      <c r="I6553" s="161" t="inlineStr">
        <is>
          <t>Mitigation_Investment_Needs_v1.1.xlsx (InvestmentNeeds v1.1, model output)</t>
        </is>
      </c>
    </row>
    <row r="6554" ht="13" customHeight="1">
      <c r="A6554" s="161" t="inlineStr">
        <is>
          <t>ISR</t>
        </is>
      </c>
      <c r="B6554" s="161" t="inlineStr">
        <is>
          <t>Israel</t>
        </is>
      </c>
      <c r="C6554" s="161" t="inlineStr">
        <is>
          <t>Middle East &amp; North Africa</t>
        </is>
      </c>
      <c r="D6554" s="161" t="inlineStr">
        <is>
          <t>High income</t>
        </is>
      </c>
      <c r="E6554" s="161" t="b">
        <v>0</v>
      </c>
      <c r="F6554" s="161" t="inlineStr">
        <is>
          <t>nmim_nz_inv_2030_pct_gdp</t>
        </is>
      </c>
      <c r="G6554" s="161" t="n">
        <v>3.166458759127796</v>
      </c>
      <c r="H6554" s="161" t="inlineStr">
        <is>
          <t>2030</t>
        </is>
      </c>
      <c r="I6554" s="161" t="inlineStr">
        <is>
          <t>nmim_summary_v0_2.csv (InvestmentNeeds NMIM v0.2, model output)</t>
        </is>
      </c>
    </row>
    <row r="6555" ht="13" customHeight="1">
      <c r="A6555" s="161" t="inlineStr">
        <is>
          <t>ISR</t>
        </is>
      </c>
      <c r="B6555" s="161" t="inlineStr">
        <is>
          <t>Israel</t>
        </is>
      </c>
      <c r="C6555" s="161" t="inlineStr">
        <is>
          <t>Middle East &amp; North Africa</t>
        </is>
      </c>
      <c r="D6555" s="161" t="inlineStr">
        <is>
          <t>High income</t>
        </is>
      </c>
      <c r="E6555" s="161" t="b">
        <v>0</v>
      </c>
      <c r="F6555" s="161" t="inlineStr">
        <is>
          <t>nmim_typ1_2030_pct_gdp</t>
        </is>
      </c>
      <c r="G6555" s="161" t="n">
        <v>0.1562651338680775</v>
      </c>
      <c r="H6555" s="161" t="inlineStr">
        <is>
          <t>2030</t>
        </is>
      </c>
      <c r="I6555" s="161" t="inlineStr">
        <is>
          <t>nmim_summary_v0_2.csv (InvestmentNeeds NMIM v0.2, model output)</t>
        </is>
      </c>
    </row>
    <row r="6556" ht="13" customHeight="1">
      <c r="A6556" s="161" t="inlineStr">
        <is>
          <t>ISR</t>
        </is>
      </c>
      <c r="B6556" s="161" t="inlineStr">
        <is>
          <t>Israel</t>
        </is>
      </c>
      <c r="C6556" s="161" t="inlineStr">
        <is>
          <t>Middle East &amp; North Africa</t>
        </is>
      </c>
      <c r="D6556" s="161" t="inlineStr">
        <is>
          <t>High income</t>
        </is>
      </c>
      <c r="E6556" s="161" t="b">
        <v>0</v>
      </c>
      <c r="F6556" s="161" t="inlineStr">
        <is>
          <t>nmim_typ2_2030_pct_gdp</t>
        </is>
      </c>
      <c r="G6556" s="161" t="n">
        <v>1.327461087381856</v>
      </c>
      <c r="H6556" s="161" t="inlineStr">
        <is>
          <t>2030</t>
        </is>
      </c>
      <c r="I6556" s="161" t="inlineStr">
        <is>
          <t>nmim_summary_v0_2.csv (InvestmentNeeds NMIM v0.2, model output)</t>
        </is>
      </c>
    </row>
    <row r="6557" ht="13" customHeight="1">
      <c r="A6557" s="161" t="inlineStr">
        <is>
          <t>ISR</t>
        </is>
      </c>
      <c r="B6557" s="161" t="inlineStr">
        <is>
          <t>Israel</t>
        </is>
      </c>
      <c r="C6557" s="161" t="inlineStr">
        <is>
          <t>Middle East &amp; North Africa</t>
        </is>
      </c>
      <c r="D6557" s="161" t="inlineStr">
        <is>
          <t>High income</t>
        </is>
      </c>
      <c r="E6557" s="161" t="b">
        <v>0</v>
      </c>
      <c r="F6557" s="161" t="inlineStr">
        <is>
          <t>nmim_typ3_2030_pct_gdp</t>
        </is>
      </c>
      <c r="G6557" s="161" t="n">
        <v>0.8190317665327722</v>
      </c>
      <c r="H6557" s="161" t="inlineStr">
        <is>
          <t>2030</t>
        </is>
      </c>
      <c r="I6557" s="161" t="inlineStr">
        <is>
          <t>nmim_summary_v0_2.csv (InvestmentNeeds NMIM v0.2, model output)</t>
        </is>
      </c>
    </row>
    <row r="6558" ht="13" customHeight="1">
      <c r="A6558" s="161" t="inlineStr">
        <is>
          <t>ISR</t>
        </is>
      </c>
      <c r="B6558" s="161" t="inlineStr">
        <is>
          <t>Israel</t>
        </is>
      </c>
      <c r="C6558" s="161" t="inlineStr">
        <is>
          <t>Middle East &amp; North Africa</t>
        </is>
      </c>
      <c r="D6558" s="161" t="inlineStr">
        <is>
          <t>High income</t>
        </is>
      </c>
      <c r="E6558" s="161" t="b">
        <v>0</v>
      </c>
      <c r="F6558" s="161" t="inlineStr">
        <is>
          <t>nmim_typ4_2030_pct_gdp</t>
        </is>
      </c>
      <c r="G6558" s="161" t="n">
        <v>0.0979601737038959</v>
      </c>
      <c r="H6558" s="161" t="inlineStr">
        <is>
          <t>2030</t>
        </is>
      </c>
      <c r="I6558" s="161" t="inlineStr">
        <is>
          <t>nmim_summary_v0_2.csv (InvestmentNeeds NMIM v0.2, model output)</t>
        </is>
      </c>
    </row>
    <row r="6559" ht="13" customHeight="1">
      <c r="A6559" s="161" t="inlineStr">
        <is>
          <t>ISR</t>
        </is>
      </c>
      <c r="B6559" s="161" t="inlineStr">
        <is>
          <t>Israel</t>
        </is>
      </c>
      <c r="C6559" s="161" t="inlineStr">
        <is>
          <t>Middle East &amp; North Africa</t>
        </is>
      </c>
      <c r="D6559" s="161" t="inlineStr">
        <is>
          <t>High income</t>
        </is>
      </c>
      <c r="E6559" s="161" t="b">
        <v>0</v>
      </c>
      <c r="F6559" s="161" t="inlineStr">
        <is>
          <t>nmim_typ5_2030_pct_gdp</t>
        </is>
      </c>
      <c r="G6559" s="161" t="n">
        <v>0.7657405971982086</v>
      </c>
      <c r="H6559" s="161" t="inlineStr">
        <is>
          <t>2030</t>
        </is>
      </c>
      <c r="I6559" s="161" t="inlineStr">
        <is>
          <t>nmim_summary_v0_2.csv (InvestmentNeeds NMIM v0.2, model output)</t>
        </is>
      </c>
    </row>
    <row r="6560" ht="13" customHeight="1">
      <c r="A6560" s="161" t="inlineStr">
        <is>
          <t>ISR</t>
        </is>
      </c>
      <c r="B6560" s="161" t="inlineStr">
        <is>
          <t>Israel</t>
        </is>
      </c>
      <c r="C6560" s="161" t="inlineStr">
        <is>
          <t>Middle East &amp; North Africa</t>
        </is>
      </c>
      <c r="D6560" s="161" t="inlineStr">
        <is>
          <t>High income</t>
        </is>
      </c>
      <c r="E6560" s="161" t="b">
        <v>0</v>
      </c>
      <c r="F6560" s="161" t="inlineStr">
        <is>
          <t>nmim_budget_need_2030_pct_gdp</t>
        </is>
      </c>
      <c r="G6560" s="161" t="n">
        <v>0.1856531859288377</v>
      </c>
      <c r="H6560" s="161" t="inlineStr">
        <is>
          <t>2030</t>
        </is>
      </c>
      <c r="I6560" s="161" t="inlineStr">
        <is>
          <t>nmim_summary_v0_2.csv (InvestmentNeeds NMIM v0.2, model output)</t>
        </is>
      </c>
    </row>
    <row r="6561" ht="13" customHeight="1">
      <c r="A6561" s="161" t="inlineStr">
        <is>
          <t>ISR</t>
        </is>
      </c>
      <c r="B6561" s="161" t="inlineStr">
        <is>
          <t>Israel</t>
        </is>
      </c>
      <c r="C6561" s="161" t="inlineStr">
        <is>
          <t>Middle East &amp; North Africa</t>
        </is>
      </c>
      <c r="D6561" s="161" t="inlineStr">
        <is>
          <t>High income</t>
        </is>
      </c>
      <c r="E6561" s="161" t="b">
        <v>0</v>
      </c>
      <c r="F6561" s="161" t="inlineStr">
        <is>
          <t>nmim_private_share_2030_pct</t>
        </is>
      </c>
      <c r="G6561" s="161" t="n">
        <v>52.21430659183734</v>
      </c>
      <c r="H6561" s="161" t="inlineStr">
        <is>
          <t>2030</t>
        </is>
      </c>
      <c r="I6561" s="161" t="inlineStr">
        <is>
          <t>nmim_summary_v0_2.csv (InvestmentNeeds NMIM v0.2, model output)</t>
        </is>
      </c>
    </row>
    <row r="6562" ht="13" customHeight="1">
      <c r="A6562" s="161" t="inlineStr">
        <is>
          <t>ISR</t>
        </is>
      </c>
      <c r="B6562" s="161" t="inlineStr">
        <is>
          <t>Israel</t>
        </is>
      </c>
      <c r="C6562" s="161" t="inlineStr">
        <is>
          <t>Middle East &amp; North Africa</t>
        </is>
      </c>
      <c r="D6562" s="161" t="inlineStr">
        <is>
          <t>High income</t>
        </is>
      </c>
      <c r="E6562" s="161" t="b">
        <v>0</v>
      </c>
      <c r="F6562" s="161" t="inlineStr">
        <is>
          <t>nmim_incr_inv_2030_pct_gdp</t>
        </is>
      </c>
      <c r="G6562" s="161" t="n">
        <v>1.57241244839849</v>
      </c>
      <c r="H6562" s="161" t="inlineStr">
        <is>
          <t>2030</t>
        </is>
      </c>
      <c r="I6562" s="161" t="inlineStr">
        <is>
          <t>nmim_summary_v0_2.csv (InvestmentNeeds NMIM v0.2, model output)</t>
        </is>
      </c>
    </row>
    <row r="6563" ht="13" customHeight="1">
      <c r="A6563" s="161" t="inlineStr">
        <is>
          <t>ISR</t>
        </is>
      </c>
      <c r="B6563" s="161" t="inlineStr">
        <is>
          <t>Israel</t>
        </is>
      </c>
      <c r="C6563" s="161" t="inlineStr">
        <is>
          <t>Middle East &amp; North Africa</t>
        </is>
      </c>
      <c r="D6563" s="161" t="inlineStr">
        <is>
          <t>High income</t>
        </is>
      </c>
      <c r="E6563" s="161" t="b">
        <v>0</v>
      </c>
      <c r="F6563" s="161" t="inlineStr">
        <is>
          <t>nmim_incr_inv_2050_pct_gdp</t>
        </is>
      </c>
      <c r="G6563" s="161" t="n">
        <v>0.4874964646199558</v>
      </c>
      <c r="H6563" s="161" t="inlineStr">
        <is>
          <t>2050</t>
        </is>
      </c>
      <c r="I6563" s="161" t="inlineStr">
        <is>
          <t>nmim_summary_v0_2.csv (InvestmentNeeds NMIM v0.2, model output)</t>
        </is>
      </c>
    </row>
    <row r="6564" ht="13" customHeight="1">
      <c r="A6564" s="161" t="inlineStr">
        <is>
          <t>ISR</t>
        </is>
      </c>
      <c r="B6564" s="161" t="inlineStr">
        <is>
          <t>Israel</t>
        </is>
      </c>
      <c r="C6564" s="161" t="inlineStr">
        <is>
          <t>Middle East &amp; North Africa</t>
        </is>
      </c>
      <c r="D6564" s="161" t="inlineStr">
        <is>
          <t>High income</t>
        </is>
      </c>
      <c r="E6564" s="161" t="b">
        <v>0</v>
      </c>
      <c r="F6564" s="161" t="inlineStr">
        <is>
          <t>nmim_pv_incr_cost_b_pct_gdp</t>
        </is>
      </c>
      <c r="G6564" s="161" t="n">
        <v>7.390988387712488</v>
      </c>
      <c r="H6564" s="161" t="inlineStr">
        <is>
          <t>2025-2050</t>
        </is>
      </c>
      <c r="I6564" s="161" t="inlineStr">
        <is>
          <t>nmim_summary_v0_2.csv (InvestmentNeeds NMIM v0.2, model output)</t>
        </is>
      </c>
    </row>
    <row r="6565" ht="13" customHeight="1">
      <c r="A6565" s="161" t="inlineStr">
        <is>
          <t>ISR</t>
        </is>
      </c>
      <c r="B6565" s="161" t="inlineStr">
        <is>
          <t>Israel</t>
        </is>
      </c>
      <c r="C6565" s="161" t="inlineStr">
        <is>
          <t>Middle East &amp; North Africa</t>
        </is>
      </c>
      <c r="D6565" s="161" t="inlineStr">
        <is>
          <t>High income</t>
        </is>
      </c>
      <c r="E6565" s="161" t="b">
        <v>0</v>
      </c>
      <c r="F6565" s="161" t="inlineStr">
        <is>
          <t>price_diesel_usd_litre</t>
        </is>
      </c>
      <c r="G6565" s="161" t="n">
        <v>1.825</v>
      </c>
      <c r="H6565" s="161" t="inlineStr">
        <is>
          <t>2024</t>
        </is>
      </c>
      <c r="I6565" s="161" t="inlineStr">
        <is>
          <t>imffossilfuelsubsidiesdata.xlsb</t>
        </is>
      </c>
    </row>
    <row r="6566" ht="13" customHeight="1">
      <c r="A6566" s="161" t="inlineStr">
        <is>
          <t>ISR</t>
        </is>
      </c>
      <c r="B6566" s="161" t="inlineStr">
        <is>
          <t>Israel</t>
        </is>
      </c>
      <c r="C6566" s="161" t="inlineStr">
        <is>
          <t>Middle East &amp; North Africa</t>
        </is>
      </c>
      <c r="D6566" s="161" t="inlineStr">
        <is>
          <t>High income</t>
        </is>
      </c>
      <c r="E6566" s="161" t="b">
        <v>0</v>
      </c>
      <c r="F6566" s="161" t="inlineStr">
        <is>
          <t>price_gasoline_usd_litre</t>
        </is>
      </c>
      <c r="G6566" s="161" t="n">
        <v>2.066</v>
      </c>
      <c r="H6566" s="161" t="inlineStr">
        <is>
          <t>2024</t>
        </is>
      </c>
      <c r="I6566" s="161" t="inlineStr">
        <is>
          <t>imffossilfuelsubsidiesdata.xlsb</t>
        </is>
      </c>
    </row>
    <row r="6567" ht="13" customHeight="1">
      <c r="A6567" s="161" t="inlineStr">
        <is>
          <t>ISR</t>
        </is>
      </c>
      <c r="B6567" s="161" t="inlineStr">
        <is>
          <t>Israel</t>
        </is>
      </c>
      <c r="C6567" s="161" t="inlineStr">
        <is>
          <t>Middle East &amp; North Africa</t>
        </is>
      </c>
      <c r="D6567" s="161" t="inlineStr">
        <is>
          <t>High income</t>
        </is>
      </c>
      <c r="E6567" s="161" t="b">
        <v>0</v>
      </c>
      <c r="F6567" s="161" t="inlineStr">
        <is>
          <t>price_electricity_residential_usd_kwh</t>
        </is>
      </c>
      <c r="G6567" s="161" t="n">
        <v>0.174</v>
      </c>
      <c r="H6567" s="161" t="inlineStr">
        <is>
          <t>2024</t>
        </is>
      </c>
      <c r="I6567" s="161" t="inlineStr">
        <is>
          <t>imffossilfuelsubsidiesdata.xlsb</t>
        </is>
      </c>
    </row>
    <row r="6568" ht="13" customHeight="1">
      <c r="A6568" s="161" t="inlineStr">
        <is>
          <t>ISR</t>
        </is>
      </c>
      <c r="B6568" s="161" t="inlineStr">
        <is>
          <t>Israel</t>
        </is>
      </c>
      <c r="C6568" s="161" t="inlineStr">
        <is>
          <t>Middle East &amp; North Africa</t>
        </is>
      </c>
      <c r="D6568" s="161" t="inlineStr">
        <is>
          <t>High income</t>
        </is>
      </c>
      <c r="E6568" s="161" t="b">
        <v>0</v>
      </c>
      <c r="F6568" s="161" t="inlineStr">
        <is>
          <t>price_electricity_industry_usd_kwh</t>
        </is>
      </c>
      <c r="G6568" s="161" t="n">
        <v>0.093</v>
      </c>
      <c r="H6568" s="161" t="inlineStr">
        <is>
          <t>2024</t>
        </is>
      </c>
      <c r="I6568" s="161" t="inlineStr">
        <is>
          <t>imffossilfuelsubsidiesdata.xlsb</t>
        </is>
      </c>
    </row>
    <row r="6569" ht="13" customHeight="1">
      <c r="A6569" s="161" t="inlineStr">
        <is>
          <t>ISR</t>
        </is>
      </c>
      <c r="B6569" s="161" t="inlineStr">
        <is>
          <t>Israel</t>
        </is>
      </c>
      <c r="C6569" s="161" t="inlineStr">
        <is>
          <t>Middle East &amp; North Africa</t>
        </is>
      </c>
      <c r="D6569" s="161" t="inlineStr">
        <is>
          <t>High income</t>
        </is>
      </c>
      <c r="E6569" s="161" t="b">
        <v>0</v>
      </c>
      <c r="F6569" s="161" t="inlineStr">
        <is>
          <t>price_gas_residential_usd_gj</t>
        </is>
      </c>
      <c r="G6569" s="161" t="n">
        <v>8.904999999999999</v>
      </c>
      <c r="H6569" s="161" t="inlineStr">
        <is>
          <t>2024</t>
        </is>
      </c>
      <c r="I6569" s="161" t="inlineStr">
        <is>
          <t>imffossilfuelsubsidiesdata.xlsb</t>
        </is>
      </c>
    </row>
    <row r="6570" ht="13" customHeight="1">
      <c r="A6570" s="161" t="inlineStr">
        <is>
          <t>ISR</t>
        </is>
      </c>
      <c r="B6570" s="161" t="inlineStr">
        <is>
          <t>Israel</t>
        </is>
      </c>
      <c r="C6570" s="161" t="inlineStr">
        <is>
          <t>Middle East &amp; North Africa</t>
        </is>
      </c>
      <c r="D6570" s="161" t="inlineStr">
        <is>
          <t>High income</t>
        </is>
      </c>
      <c r="E6570" s="161" t="b">
        <v>0</v>
      </c>
      <c r="F6570" s="161" t="inlineStr">
        <is>
          <t>price_gas_industry_usd_gj</t>
        </is>
      </c>
      <c r="G6570" s="161" t="n">
        <v>3.626</v>
      </c>
      <c r="H6570" s="161" t="inlineStr">
        <is>
          <t>2024</t>
        </is>
      </c>
      <c r="I6570" s="161" t="inlineStr">
        <is>
          <t>imffossilfuelsubsidiesdata.xlsb</t>
        </is>
      </c>
    </row>
    <row r="6571" ht="13" customHeight="1">
      <c r="A6571" s="161" t="inlineStr">
        <is>
          <t>ISR</t>
        </is>
      </c>
      <c r="B6571" s="161" t="inlineStr">
        <is>
          <t>Israel</t>
        </is>
      </c>
      <c r="C6571" s="161" t="inlineStr">
        <is>
          <t>Middle East &amp; North Africa</t>
        </is>
      </c>
      <c r="D6571" s="161" t="inlineStr">
        <is>
          <t>High income</t>
        </is>
      </c>
      <c r="E6571" s="161" t="b">
        <v>0</v>
      </c>
      <c r="F6571" s="161" t="inlineStr">
        <is>
          <t>price_gas_power_usd_gj</t>
        </is>
      </c>
      <c r="G6571" s="161" t="n">
        <v>2.578</v>
      </c>
      <c r="H6571" s="161" t="inlineStr">
        <is>
          <t>2024</t>
        </is>
      </c>
      <c r="I6571" s="161" t="inlineStr">
        <is>
          <t>imffossilfuelsubsidiesdata.xlsb</t>
        </is>
      </c>
    </row>
    <row r="6572" ht="13" customHeight="1">
      <c r="A6572" s="161" t="inlineStr">
        <is>
          <t>ISR</t>
        </is>
      </c>
      <c r="B6572" s="161" t="inlineStr">
        <is>
          <t>Israel</t>
        </is>
      </c>
      <c r="C6572" s="161" t="inlineStr">
        <is>
          <t>Middle East &amp; North Africa</t>
        </is>
      </c>
      <c r="D6572" s="161" t="inlineStr">
        <is>
          <t>High income</t>
        </is>
      </c>
      <c r="E6572" s="161" t="b">
        <v>0</v>
      </c>
      <c r="F6572" s="161" t="inlineStr">
        <is>
          <t>price_coal_residential_usd_gj</t>
        </is>
      </c>
      <c r="G6572" s="161" t="n">
        <v>13.59</v>
      </c>
      <c r="H6572" s="161" t="inlineStr">
        <is>
          <t>2024</t>
        </is>
      </c>
      <c r="I6572" s="161" t="inlineStr">
        <is>
          <t>imffossilfuelsubsidiesdata.xlsb</t>
        </is>
      </c>
    </row>
    <row r="6573" ht="13" customHeight="1">
      <c r="A6573" s="161" t="inlineStr">
        <is>
          <t>ISR</t>
        </is>
      </c>
      <c r="B6573" s="161" t="inlineStr">
        <is>
          <t>Israel</t>
        </is>
      </c>
      <c r="C6573" s="161" t="inlineStr">
        <is>
          <t>Middle East &amp; North Africa</t>
        </is>
      </c>
      <c r="D6573" s="161" t="inlineStr">
        <is>
          <t>High income</t>
        </is>
      </c>
      <c r="E6573" s="161" t="b">
        <v>0</v>
      </c>
      <c r="F6573" s="161" t="inlineStr">
        <is>
          <t>price_coal_industry_usd_gj</t>
        </is>
      </c>
      <c r="G6573" s="161" t="n">
        <v>2.519</v>
      </c>
      <c r="H6573" s="161" t="inlineStr">
        <is>
          <t>2024</t>
        </is>
      </c>
      <c r="I6573" s="161" t="inlineStr">
        <is>
          <t>imffossilfuelsubsidiesdata.xlsb</t>
        </is>
      </c>
    </row>
    <row r="6574" ht="13" customHeight="1">
      <c r="A6574" s="161" t="inlineStr">
        <is>
          <t>ISR</t>
        </is>
      </c>
      <c r="B6574" s="161" t="inlineStr">
        <is>
          <t>Israel</t>
        </is>
      </c>
      <c r="C6574" s="161" t="inlineStr">
        <is>
          <t>Middle East &amp; North Africa</t>
        </is>
      </c>
      <c r="D6574" s="161" t="inlineStr">
        <is>
          <t>High income</t>
        </is>
      </c>
      <c r="E6574" s="161" t="b">
        <v>0</v>
      </c>
      <c r="F6574" s="161" t="inlineStr">
        <is>
          <t>price_coal_power_usd_gj</t>
        </is>
      </c>
      <c r="G6574" s="161" t="n">
        <v>5.289</v>
      </c>
      <c r="H6574" s="161" t="inlineStr">
        <is>
          <t>2024</t>
        </is>
      </c>
      <c r="I6574" s="161" t="inlineStr">
        <is>
          <t>imffossilfuelsubsidiesdata.xlsb</t>
        </is>
      </c>
    </row>
    <row r="6575" ht="13" customHeight="1">
      <c r="A6575" s="161" t="inlineStr">
        <is>
          <t>ISR</t>
        </is>
      </c>
      <c r="B6575" s="161" t="inlineStr">
        <is>
          <t>Israel</t>
        </is>
      </c>
      <c r="C6575" s="161" t="inlineStr">
        <is>
          <t>Middle East &amp; North Africa</t>
        </is>
      </c>
      <c r="D6575" s="161" t="inlineStr">
        <is>
          <t>High income</t>
        </is>
      </c>
      <c r="E6575" s="161" t="b">
        <v>0</v>
      </c>
      <c r="F6575" s="161" t="inlineStr">
        <is>
          <t>rise_renewable_energy_score</t>
        </is>
      </c>
      <c r="G6575" s="161" t="n">
        <v>35.921</v>
      </c>
      <c r="H6575" s="161" t="inlineStr">
        <is>
          <t>2023</t>
        </is>
      </c>
      <c r="I6575" s="161" t="inlineStr">
        <is>
          <t>WB_RISE_WIDEF.csv</t>
        </is>
      </c>
    </row>
    <row r="6576" ht="13" customHeight="1">
      <c r="A6576" s="161" t="inlineStr">
        <is>
          <t>ISR</t>
        </is>
      </c>
      <c r="B6576" s="161" t="inlineStr">
        <is>
          <t>Israel</t>
        </is>
      </c>
      <c r="C6576" s="161" t="inlineStr">
        <is>
          <t>Middle East &amp; North Africa</t>
        </is>
      </c>
      <c r="D6576" s="161" t="inlineStr">
        <is>
          <t>High income</t>
        </is>
      </c>
      <c r="E6576" s="161" t="b">
        <v>0</v>
      </c>
      <c r="F6576" s="161" t="inlineStr">
        <is>
          <t>rise_level_playing_field_score</t>
        </is>
      </c>
      <c r="G6576" s="161" t="n">
        <v>0</v>
      </c>
      <c r="H6576" s="161" t="inlineStr">
        <is>
          <t>2023</t>
        </is>
      </c>
      <c r="I6576" s="161" t="inlineStr">
        <is>
          <t>WB_RISE_WIDEF.csv</t>
        </is>
      </c>
    </row>
    <row r="6577" ht="13" customHeight="1">
      <c r="A6577" s="161" t="inlineStr">
        <is>
          <t>ISR</t>
        </is>
      </c>
      <c r="B6577" s="161" t="inlineStr">
        <is>
          <t>Israel</t>
        </is>
      </c>
      <c r="C6577" s="161" t="inlineStr">
        <is>
          <t>Middle East &amp; North Africa</t>
        </is>
      </c>
      <c r="D6577" s="161" t="inlineStr">
        <is>
          <t>High income</t>
        </is>
      </c>
      <c r="E6577" s="161" t="b">
        <v>0</v>
      </c>
      <c r="F6577" s="161" t="inlineStr">
        <is>
          <t>rise_ee_financing_mechanisms_score</t>
        </is>
      </c>
      <c r="G6577" s="161" t="n">
        <v>50</v>
      </c>
      <c r="H6577" s="161" t="inlineStr">
        <is>
          <t>2023</t>
        </is>
      </c>
      <c r="I6577" s="161" t="inlineStr">
        <is>
          <t>WB_RISE_WIDEF.csv</t>
        </is>
      </c>
    </row>
    <row r="6578" ht="13" customHeight="1">
      <c r="A6578" s="161" t="inlineStr">
        <is>
          <t>ISR</t>
        </is>
      </c>
      <c r="B6578" s="161" t="inlineStr">
        <is>
          <t>Israel</t>
        </is>
      </c>
      <c r="C6578" s="161" t="inlineStr">
        <is>
          <t>Middle East &amp; North Africa</t>
        </is>
      </c>
      <c r="D6578" s="161" t="inlineStr">
        <is>
          <t>High income</t>
        </is>
      </c>
      <c r="E6578" s="161" t="b">
        <v>0</v>
      </c>
      <c r="F6578" s="161" t="inlineStr">
        <is>
          <t>revenue_pct_gdp</t>
        </is>
      </c>
      <c r="G6578" s="161" t="n">
        <v>35.646</v>
      </c>
      <c r="H6578" s="161" t="inlineStr">
        <is>
          <t>2024</t>
        </is>
      </c>
      <c r="I6578" s="161" t="inlineStr">
        <is>
          <t>dataset_2026-08-26T13_41_09_874550254Z_DEFAULT_INTEGRATION_IMF_RES_WEO_9_0_0.csv</t>
        </is>
      </c>
    </row>
    <row r="6579" ht="13" customHeight="1">
      <c r="A6579" s="161" t="inlineStr">
        <is>
          <t>ISR</t>
        </is>
      </c>
      <c r="B6579" s="161" t="inlineStr">
        <is>
          <t>Israel</t>
        </is>
      </c>
      <c r="C6579" s="161" t="inlineStr">
        <is>
          <t>Middle East &amp; North Africa</t>
        </is>
      </c>
      <c r="D6579" s="161" t="inlineStr">
        <is>
          <t>High income</t>
        </is>
      </c>
      <c r="E6579" s="161" t="b">
        <v>0</v>
      </c>
      <c r="F6579" s="161" t="inlineStr">
        <is>
          <t>primary_balance_pct_gdp</t>
        </is>
      </c>
      <c r="G6579" s="161" t="n">
        <v>-5.29</v>
      </c>
      <c r="H6579" s="161" t="inlineStr">
        <is>
          <t>2024</t>
        </is>
      </c>
      <c r="I6579" s="161" t="inlineStr">
        <is>
          <t>dataset_2026-08-26T13_41_09_874550254Z_DEFAULT_INTEGRATION_IMF_RES_WEO_9_0_0.csv</t>
        </is>
      </c>
    </row>
    <row r="6580" ht="13" customHeight="1">
      <c r="A6580" s="161" t="inlineStr">
        <is>
          <t>ISR</t>
        </is>
      </c>
      <c r="B6580" s="161" t="inlineStr">
        <is>
          <t>Israel</t>
        </is>
      </c>
      <c r="C6580" s="161" t="inlineStr">
        <is>
          <t>Middle East &amp; North Africa</t>
        </is>
      </c>
      <c r="D6580" s="161" t="inlineStr">
        <is>
          <t>High income</t>
        </is>
      </c>
      <c r="E6580" s="161" t="b">
        <v>0</v>
      </c>
      <c r="F6580" s="161" t="inlineStr">
        <is>
          <t>current_account_pct_gdp</t>
        </is>
      </c>
      <c r="G6580" s="161" t="n">
        <v>2.922</v>
      </c>
      <c r="H6580" s="161" t="inlineStr">
        <is>
          <t>2024</t>
        </is>
      </c>
      <c r="I6580" s="161" t="inlineStr">
        <is>
          <t>dataset_2026-08-26T13_41_09_874550254Z_DEFAULT_INTEGRATION_IMF_RES_WEO_9_0_0.csv</t>
        </is>
      </c>
    </row>
    <row r="6581" ht="13" customHeight="1">
      <c r="A6581" s="161" t="inlineStr">
        <is>
          <t>ISR</t>
        </is>
      </c>
      <c r="B6581" s="161" t="inlineStr">
        <is>
          <t>Israel</t>
        </is>
      </c>
      <c r="C6581" s="161" t="inlineStr">
        <is>
          <t>Middle East &amp; North Africa</t>
        </is>
      </c>
      <c r="D6581" s="161" t="inlineStr">
        <is>
          <t>High income</t>
        </is>
      </c>
      <c r="E6581" s="161" t="b">
        <v>0</v>
      </c>
      <c r="F6581" s="161" t="inlineStr">
        <is>
          <t>gross_capital_formation_pct_gdp</t>
        </is>
      </c>
      <c r="G6581" s="161" t="n">
        <v>23.8</v>
      </c>
      <c r="H6581" s="161" t="inlineStr">
        <is>
          <t>2024</t>
        </is>
      </c>
      <c r="I6581" s="161" t="inlineStr">
        <is>
          <t>dataset_2026-08-26T13_41_09_874550254Z_DEFAULT_INTEGRATION_IMF_RES_WEO_9_0_0.csv</t>
        </is>
      </c>
    </row>
    <row r="6582" ht="13" customHeight="1">
      <c r="A6582" s="161" t="inlineStr">
        <is>
          <t>ISR</t>
        </is>
      </c>
      <c r="B6582" s="161" t="inlineStr">
        <is>
          <t>Israel</t>
        </is>
      </c>
      <c r="C6582" s="161" t="inlineStr">
        <is>
          <t>Middle East &amp; North Africa</t>
        </is>
      </c>
      <c r="D6582" s="161" t="inlineStr">
        <is>
          <t>High income</t>
        </is>
      </c>
      <c r="E6582" s="161" t="b">
        <v>0</v>
      </c>
      <c r="F6582" s="161" t="inlineStr">
        <is>
          <t>real_gdp_growth_5y_avg_pct</t>
        </is>
      </c>
      <c r="G6582" s="161" t="n">
        <v>3.383</v>
      </c>
      <c r="H6582" s="161" t="inlineStr">
        <is>
          <t>2020-2024 avg</t>
        </is>
      </c>
      <c r="I6582" s="161" t="inlineStr">
        <is>
          <t>dataset_2026-08-26T13_41_09_874550254Z_DEFAULT_INTEGRATION_IMF_RES_WEO_9_0_0.csv (derived)</t>
        </is>
      </c>
    </row>
    <row r="6583" ht="13" customHeight="1">
      <c r="A6583" s="161" t="inlineStr">
        <is>
          <t>ISR</t>
        </is>
      </c>
      <c r="B6583" s="161" t="inlineStr">
        <is>
          <t>Israel</t>
        </is>
      </c>
      <c r="C6583" s="161" t="inlineStr">
        <is>
          <t>Middle East &amp; North Africa</t>
        </is>
      </c>
      <c r="D6583" s="161" t="inlineStr">
        <is>
          <t>High income</t>
        </is>
      </c>
      <c r="E6583" s="161" t="b">
        <v>0</v>
      </c>
      <c r="F6583" s="161" t="inlineStr">
        <is>
          <t>int_budget_need_2030_pct_gdp</t>
        </is>
      </c>
      <c r="G6583" s="161" t="n">
        <v>0.052</v>
      </c>
      <c r="H6583" s="161" t="inlineStr">
        <is>
          <t>2030</t>
        </is>
      </c>
      <c r="I6583" s="161" t="inlineStr">
        <is>
          <t>integrated_results.csv (MacroFiscalModels v0.1, model output)</t>
        </is>
      </c>
    </row>
    <row r="6584" ht="13" customHeight="1">
      <c r="A6584" s="161" t="inlineStr">
        <is>
          <t>ISR</t>
        </is>
      </c>
      <c r="B6584" s="161" t="inlineStr">
        <is>
          <t>Israel</t>
        </is>
      </c>
      <c r="C6584" s="161" t="inlineStr">
        <is>
          <t>Middle East &amp; North Africa</t>
        </is>
      </c>
      <c r="D6584" s="161" t="inlineStr">
        <is>
          <t>High income</t>
        </is>
      </c>
      <c r="E6584" s="161" t="b">
        <v>0</v>
      </c>
      <c r="F6584" s="161" t="inlineStr">
        <is>
          <t>int_pricing_revenue_2030_pct_gdp</t>
        </is>
      </c>
      <c r="G6584" s="161" t="n">
        <v>0.076</v>
      </c>
      <c r="H6584" s="161" t="inlineStr">
        <is>
          <t>2030</t>
        </is>
      </c>
      <c r="I6584" s="161" t="inlineStr">
        <is>
          <t>integrated_results.csv (MacroFiscalModels v0.1, model output)</t>
        </is>
      </c>
    </row>
    <row r="6585" ht="13" customHeight="1">
      <c r="A6585" s="161" t="inlineStr">
        <is>
          <t>ISR</t>
        </is>
      </c>
      <c r="B6585" s="161" t="inlineStr">
        <is>
          <t>Israel</t>
        </is>
      </c>
      <c r="C6585" s="161" t="inlineStr">
        <is>
          <t>Middle East &amp; North Africa</t>
        </is>
      </c>
      <c r="D6585" s="161" t="inlineStr">
        <is>
          <t>High income</t>
        </is>
      </c>
      <c r="E6585" s="161" t="b">
        <v>0</v>
      </c>
      <c r="F6585" s="161" t="inlineStr">
        <is>
          <t>int_financing_gap_2030_pct_gdp</t>
        </is>
      </c>
      <c r="G6585" s="161" t="n">
        <v>-0.025</v>
      </c>
      <c r="H6585" s="161" t="inlineStr">
        <is>
          <t>2030</t>
        </is>
      </c>
      <c r="I6585" s="161" t="inlineStr">
        <is>
          <t>integrated_results.csv (MacroFiscalModels v0.1, model output)</t>
        </is>
      </c>
    </row>
    <row r="6586" ht="13" customHeight="1">
      <c r="A6586" s="161" t="inlineStr">
        <is>
          <t>ISR</t>
        </is>
      </c>
      <c r="B6586" s="161" t="inlineStr">
        <is>
          <t>Israel</t>
        </is>
      </c>
      <c r="C6586" s="161" t="inlineStr">
        <is>
          <t>Middle East &amp; North Africa</t>
        </is>
      </c>
      <c r="D6586" s="161" t="inlineStr">
        <is>
          <t>High income</t>
        </is>
      </c>
      <c r="E6586" s="161" t="b">
        <v>0</v>
      </c>
      <c r="F6586" s="161" t="inlineStr">
        <is>
          <t>int_gdp_dev_2050_pct</t>
        </is>
      </c>
      <c r="G6586" s="161" t="n">
        <v>1.589</v>
      </c>
      <c r="H6586" s="161" t="inlineStr">
        <is>
          <t>2050</t>
        </is>
      </c>
      <c r="I6586" s="161" t="inlineStr">
        <is>
          <t>integrated_results.csv (MacroFiscalModels v0.1, model output)</t>
        </is>
      </c>
    </row>
    <row r="6587" ht="13" customHeight="1">
      <c r="A6587" s="161" t="inlineStr">
        <is>
          <t>ISR</t>
        </is>
      </c>
      <c r="B6587" s="161" t="inlineStr">
        <is>
          <t>Israel</t>
        </is>
      </c>
      <c r="C6587" s="161" t="inlineStr">
        <is>
          <t>Middle East &amp; North Africa</t>
        </is>
      </c>
      <c r="D6587" s="161" t="inlineStr">
        <is>
          <t>High income</t>
        </is>
      </c>
      <c r="E6587" s="161" t="b">
        <v>0</v>
      </c>
      <c r="F6587" s="161" t="inlineStr">
        <is>
          <t>int_debt_2050_pct_gdp</t>
        </is>
      </c>
      <c r="G6587" s="161" t="n">
        <v>67.19</v>
      </c>
      <c r="H6587" s="161" t="inlineStr">
        <is>
          <t>2050</t>
        </is>
      </c>
      <c r="I6587" s="161" t="inlineStr">
        <is>
          <t>integrated_results.csv (MacroFiscalModels v0.1, model output)</t>
        </is>
      </c>
    </row>
    <row r="6588" ht="13" customHeight="1">
      <c r="A6588" s="161" t="inlineStr">
        <is>
          <t>ITA</t>
        </is>
      </c>
      <c r="B6588" s="161" t="inlineStr">
        <is>
          <t>Italy</t>
        </is>
      </c>
      <c r="C6588" s="161" t="inlineStr">
        <is>
          <t>Europe &amp; Central Asia</t>
        </is>
      </c>
      <c r="D6588" s="161" t="inlineStr">
        <is>
          <t>High income</t>
        </is>
      </c>
      <c r="E6588" s="161" t="b">
        <v>0</v>
      </c>
      <c r="F6588" s="161" t="inlineStr">
        <is>
          <t>interest_to_revenue_pct</t>
        </is>
      </c>
      <c r="G6588" s="161" t="n">
        <v>7.677</v>
      </c>
      <c r="H6588" s="161" t="inlineStr">
        <is>
          <t>2024</t>
        </is>
      </c>
      <c r="I6588" s="161" t="inlineStr">
        <is>
          <t>dataset_2026-08-26T13_41_09_874550254Z_DEFAULT_INTEGRATION_IMF_RES_WEO_9_0_0.csv (derived)</t>
        </is>
      </c>
    </row>
    <row r="6589" ht="13" customHeight="1">
      <c r="A6589" s="161" t="inlineStr">
        <is>
          <t>ITA</t>
        </is>
      </c>
      <c r="B6589" s="161" t="inlineStr">
        <is>
          <t>Italy</t>
        </is>
      </c>
      <c r="C6589" s="161" t="inlineStr">
        <is>
          <t>Europe &amp; Central Asia</t>
        </is>
      </c>
      <c r="D6589" s="161" t="inlineStr">
        <is>
          <t>High income</t>
        </is>
      </c>
      <c r="E6589" s="161" t="b">
        <v>0</v>
      </c>
      <c r="F6589" s="161" t="inlineStr">
        <is>
          <t>interest_pct_gdp</t>
        </is>
      </c>
      <c r="G6589" s="161" t="n">
        <v>3.612</v>
      </c>
      <c r="H6589" s="161" t="inlineStr">
        <is>
          <t>2024</t>
        </is>
      </c>
      <c r="I6589" s="161" t="inlineStr">
        <is>
          <t>dataset_2026-08-26T13_41_09_874550254Z_DEFAULT_INTEGRATION_IMF_RES_WEO_9_0_0.csv (derived)</t>
        </is>
      </c>
    </row>
    <row r="6590" ht="13" customHeight="1">
      <c r="A6590" s="161" t="inlineStr">
        <is>
          <t>ITA</t>
        </is>
      </c>
      <c r="B6590" s="161" t="inlineStr">
        <is>
          <t>Italy</t>
        </is>
      </c>
      <c r="C6590" s="161" t="inlineStr">
        <is>
          <t>Europe &amp; Central Asia</t>
        </is>
      </c>
      <c r="D6590" s="161" t="inlineStr">
        <is>
          <t>High income</t>
        </is>
      </c>
      <c r="E6590" s="161" t="b">
        <v>0</v>
      </c>
      <c r="F6590" s="161" t="inlineStr">
        <is>
          <t>gross_debt_pct_gdp</t>
        </is>
      </c>
      <c r="G6590" s="161" t="n">
        <v>134.735</v>
      </c>
      <c r="H6590" s="161" t="inlineStr">
        <is>
          <t>2024</t>
        </is>
      </c>
      <c r="I6590" s="161" t="inlineStr">
        <is>
          <t>dataset_2026-08-26T13_41_09_874550254Z_DEFAULT_INTEGRATION_IMF_RES_WEO_9_0_0.csv</t>
        </is>
      </c>
    </row>
    <row r="6591" ht="13" customHeight="1">
      <c r="A6591" s="161" t="inlineStr">
        <is>
          <t>ITA</t>
        </is>
      </c>
      <c r="B6591" s="161" t="inlineStr">
        <is>
          <t>Italy</t>
        </is>
      </c>
      <c r="C6591" s="161" t="inlineStr">
        <is>
          <t>Europe &amp; Central Asia</t>
        </is>
      </c>
      <c r="D6591" s="161" t="inlineStr">
        <is>
          <t>High income</t>
        </is>
      </c>
      <c r="E6591" s="161" t="b">
        <v>0</v>
      </c>
      <c r="F6591" s="161" t="inlineStr">
        <is>
          <t>tax_revenue_pct_gdp</t>
        </is>
      </c>
      <c r="G6591" s="161" t="n">
        <v>29.641</v>
      </c>
      <c r="H6591" s="161" t="inlineStr">
        <is>
          <t>2024</t>
        </is>
      </c>
      <c r="I6591" s="161" t="inlineStr">
        <is>
          <t>world-imf2026.xlsx</t>
        </is>
      </c>
    </row>
    <row r="6592" ht="13" customHeight="1">
      <c r="A6592" s="161" t="inlineStr">
        <is>
          <t>ITA</t>
        </is>
      </c>
      <c r="B6592" s="161" t="inlineStr">
        <is>
          <t>Italy</t>
        </is>
      </c>
      <c r="C6592" s="161" t="inlineStr">
        <is>
          <t>Europe &amp; Central Asia</t>
        </is>
      </c>
      <c r="D6592" s="161" t="inlineStr">
        <is>
          <t>High income</t>
        </is>
      </c>
      <c r="E6592" s="161" t="b">
        <v>0</v>
      </c>
      <c r="F6592" s="161" t="inlineStr">
        <is>
          <t>climate_pfm_diagnostic_on_record</t>
        </is>
      </c>
      <c r="G6592" s="161" t="n">
        <v>0</v>
      </c>
      <c r="H6592" s="161" t="inlineStr">
        <is>
          <t>2022</t>
        </is>
      </c>
      <c r="I6592" s="161" t="inlineStr">
        <is>
          <t>UNDP-Global-Climate-Public-Finance-Review-2022.pdf (Table 4.2)</t>
        </is>
      </c>
    </row>
    <row r="6593" ht="13" customHeight="1">
      <c r="A6593" s="161" t="inlineStr">
        <is>
          <t>ITA</t>
        </is>
      </c>
      <c r="B6593" s="161" t="inlineStr">
        <is>
          <t>Italy</t>
        </is>
      </c>
      <c r="C6593" s="161" t="inlineStr">
        <is>
          <t>Europe &amp; Central Asia</t>
        </is>
      </c>
      <c r="D6593" s="161" t="inlineStr">
        <is>
          <t>High income</t>
        </is>
      </c>
      <c r="E6593" s="161" t="b">
        <v>0</v>
      </c>
      <c r="F6593" s="161" t="inlineStr">
        <is>
          <t>wacc_steffen_nominal_aftertax_pct</t>
        </is>
      </c>
      <c r="G6593" s="161" t="n">
        <v>4.38</v>
      </c>
      <c r="H6593" s="161" t="inlineStr">
        <is>
          <t>2020</t>
        </is>
      </c>
      <c r="I6593" s="161" t="inlineStr">
        <is>
          <t>SteffenEtAl2025_WACC_database.csv</t>
        </is>
      </c>
    </row>
    <row r="6594" ht="13" customHeight="1">
      <c r="A6594" s="161" t="inlineStr">
        <is>
          <t>ITA</t>
        </is>
      </c>
      <c r="B6594" s="161" t="inlineStr">
        <is>
          <t>Italy</t>
        </is>
      </c>
      <c r="C6594" s="161" t="inlineStr">
        <is>
          <t>Europe &amp; Central Asia</t>
        </is>
      </c>
      <c r="D6594" s="161" t="inlineStr">
        <is>
          <t>High income</t>
        </is>
      </c>
      <c r="E6594" s="161" t="b">
        <v>0</v>
      </c>
      <c r="F6594" s="161" t="inlineStr">
        <is>
          <t>wacc_n_sources</t>
        </is>
      </c>
      <c r="G6594" s="161" t="n">
        <v>1</v>
      </c>
      <c r="H6594" s="161" t="inlineStr">
        <is>
          <t>2021-2024</t>
        </is>
      </c>
      <c r="I6594" s="161" t="inlineStr">
        <is>
          <t>IRENA / Steffen et al. / IEA</t>
        </is>
      </c>
    </row>
    <row r="6595" ht="13" customHeight="1">
      <c r="A6595" s="161" t="inlineStr">
        <is>
          <t>ITA</t>
        </is>
      </c>
      <c r="B6595" s="161" t="inlineStr">
        <is>
          <t>Italy</t>
        </is>
      </c>
      <c r="C6595" s="161" t="inlineStr">
        <is>
          <t>Europe &amp; Central Asia</t>
        </is>
      </c>
      <c r="D6595" s="161" t="inlineStr">
        <is>
          <t>High income</t>
        </is>
      </c>
      <c r="E6595" s="161" t="b">
        <v>0</v>
      </c>
      <c r="F6595" s="161" t="inlineStr">
        <is>
          <t>excise_revenue_pct_of_revenue</t>
        </is>
      </c>
      <c r="G6595" s="161" t="n">
        <v>4.066</v>
      </c>
      <c r="H6595" s="161" t="inlineStr">
        <is>
          <t>2023</t>
        </is>
      </c>
      <c r="I6595" s="161" t="inlineStr">
        <is>
          <t>world-imf2026.xlsx</t>
        </is>
      </c>
    </row>
    <row r="6596" ht="13" customHeight="1">
      <c r="A6596" s="161" t="inlineStr">
        <is>
          <t>ITA</t>
        </is>
      </c>
      <c r="B6596" s="161" t="inlineStr">
        <is>
          <t>Italy</t>
        </is>
      </c>
      <c r="C6596" s="161" t="inlineStr">
        <is>
          <t>Europe &amp; Central Asia</t>
        </is>
      </c>
      <c r="D6596" s="161" t="inlineStr">
        <is>
          <t>High income</t>
        </is>
      </c>
      <c r="E6596" s="161" t="b">
        <v>0</v>
      </c>
      <c r="F6596" s="161" t="inlineStr">
        <is>
          <t>ff_subsidy_total_pct_gdp</t>
        </is>
      </c>
      <c r="G6596" s="161" t="n">
        <v>1.017</v>
      </c>
      <c r="H6596" s="161" t="inlineStr">
        <is>
          <t>2024</t>
        </is>
      </c>
      <c r="I6596" s="161" t="inlineStr">
        <is>
          <t>imffossilfuelsubsidiesdata.xlsb + WEO</t>
        </is>
      </c>
    </row>
    <row r="6597" ht="13" customHeight="1">
      <c r="A6597" s="161" t="inlineStr">
        <is>
          <t>ITA</t>
        </is>
      </c>
      <c r="B6597" s="161" t="inlineStr">
        <is>
          <t>Italy</t>
        </is>
      </c>
      <c r="C6597" s="161" t="inlineStr">
        <is>
          <t>Europe &amp; Central Asia</t>
        </is>
      </c>
      <c r="D6597" s="161" t="inlineStr">
        <is>
          <t>High income</t>
        </is>
      </c>
      <c r="E6597" s="161" t="b">
        <v>0</v>
      </c>
      <c r="F6597" s="161" t="inlineStr">
        <is>
          <t>ff_subsidy_explicit_pct_gdp</t>
        </is>
      </c>
      <c r="G6597" s="161" t="n">
        <v>0.001</v>
      </c>
      <c r="H6597" s="161" t="inlineStr">
        <is>
          <t>2024</t>
        </is>
      </c>
      <c r="I6597" s="161" t="inlineStr">
        <is>
          <t>imffossilfuelsubsidiesdata.xlsb</t>
        </is>
      </c>
    </row>
    <row r="6598" ht="13" customHeight="1">
      <c r="A6598" s="161" t="inlineStr">
        <is>
          <t>ITA</t>
        </is>
      </c>
      <c r="B6598" s="161" t="inlineStr">
        <is>
          <t>Italy</t>
        </is>
      </c>
      <c r="C6598" s="161" t="inlineStr">
        <is>
          <t>Europe &amp; Central Asia</t>
        </is>
      </c>
      <c r="D6598" s="161" t="inlineStr">
        <is>
          <t>High income</t>
        </is>
      </c>
      <c r="E6598" s="161" t="b">
        <v>0</v>
      </c>
      <c r="F6598" s="161" t="inlineStr">
        <is>
          <t>ff_subsidy_implicit_pct_gdp</t>
        </is>
      </c>
      <c r="G6598" s="161" t="n">
        <v>1.017</v>
      </c>
      <c r="H6598" s="161" t="inlineStr">
        <is>
          <t>2024</t>
        </is>
      </c>
      <c r="I6598" s="161" t="inlineStr">
        <is>
          <t>imffossilfuelsubsidiesdata.xlsb</t>
        </is>
      </c>
    </row>
    <row r="6599" ht="13" customHeight="1">
      <c r="A6599" s="161" t="inlineStr">
        <is>
          <t>ITA</t>
        </is>
      </c>
      <c r="B6599" s="161" t="inlineStr">
        <is>
          <t>Italy</t>
        </is>
      </c>
      <c r="C6599" s="161" t="inlineStr">
        <is>
          <t>Europe &amp; Central Asia</t>
        </is>
      </c>
      <c r="D6599" s="161" t="inlineStr">
        <is>
          <t>High income</t>
        </is>
      </c>
      <c r="E6599" s="161" t="b">
        <v>0</v>
      </c>
      <c r="F6599" s="161" t="inlineStr">
        <is>
          <t>env_protection_pct_of_expenditure</t>
        </is>
      </c>
      <c r="G6599" s="161" t="n">
        <v>1.721</v>
      </c>
      <c r="H6599" s="161" t="inlineStr">
        <is>
          <t>2021</t>
        </is>
      </c>
      <c r="I6599" s="161" t="inlineStr">
        <is>
          <t>WB_BOOST_WIDEF.csv</t>
        </is>
      </c>
    </row>
    <row r="6600" ht="13" customHeight="1">
      <c r="A6600" s="161" t="inlineStr">
        <is>
          <t>ITA</t>
        </is>
      </c>
      <c r="B6600" s="161" t="inlineStr">
        <is>
          <t>Italy</t>
        </is>
      </c>
      <c r="C6600" s="161" t="inlineStr">
        <is>
          <t>Europe &amp; Central Asia</t>
        </is>
      </c>
      <c r="D6600" s="161" t="inlineStr">
        <is>
          <t>High income</t>
        </is>
      </c>
      <c r="E6600" s="161" t="b">
        <v>0</v>
      </c>
      <c r="F6600" s="161" t="inlineStr">
        <is>
          <t>net_fuel_trade_pct_merch</t>
        </is>
      </c>
      <c r="G6600" s="161" t="n">
        <v>-9.606000000000002</v>
      </c>
      <c r="H6600" s="161" t="inlineStr">
        <is>
          <t>2024</t>
        </is>
      </c>
      <c r="I6600" s="161" t="inlineStr">
        <is>
          <t>WDI TX.VAL.FUEL.ZS.UN less TM.VAL.FUEL.ZS.UN</t>
        </is>
      </c>
    </row>
    <row r="6601" ht="13" customHeight="1">
      <c r="A6601" s="161" t="inlineStr">
        <is>
          <t>ITA</t>
        </is>
      </c>
      <c r="B6601" s="161" t="inlineStr">
        <is>
          <t>Italy</t>
        </is>
      </c>
      <c r="C6601" s="161" t="inlineStr">
        <is>
          <t>Europe &amp; Central Asia</t>
        </is>
      </c>
      <c r="D6601" s="161" t="inlineStr">
        <is>
          <t>High income</t>
        </is>
      </c>
      <c r="E6601" s="161" t="b">
        <v>0</v>
      </c>
      <c r="F6601" s="161" t="inlineStr">
        <is>
          <t>fuel_exports_pct_merch</t>
        </is>
      </c>
      <c r="G6601" s="161" t="n">
        <v>3.053</v>
      </c>
      <c r="H6601" s="161" t="inlineStr">
        <is>
          <t>2024</t>
        </is>
      </c>
      <c r="I6601" s="161" t="inlineStr">
        <is>
          <t>API_TX_VAL_FUEL_ZS_UN_DS2_en_csv_v2_33055.zip</t>
        </is>
      </c>
    </row>
    <row r="6602" ht="13" customHeight="1">
      <c r="A6602" s="161" t="inlineStr">
        <is>
          <t>ITA</t>
        </is>
      </c>
      <c r="B6602" s="161" t="inlineStr">
        <is>
          <t>Italy</t>
        </is>
      </c>
      <c r="C6602" s="161" t="inlineStr">
        <is>
          <t>Europe &amp; Central Asia</t>
        </is>
      </c>
      <c r="D6602" s="161" t="inlineStr">
        <is>
          <t>High income</t>
        </is>
      </c>
      <c r="E6602" s="161" t="b">
        <v>0</v>
      </c>
      <c r="F6602" s="161" t="inlineStr">
        <is>
          <t>fuel_imports_pct_merch</t>
        </is>
      </c>
      <c r="G6602" s="161" t="n">
        <v>12.659</v>
      </c>
      <c r="H6602" s="161" t="inlineStr">
        <is>
          <t>2024</t>
        </is>
      </c>
      <c r="I6602" s="161" t="inlineStr">
        <is>
          <t>API_TM_VAL_FUEL_ZS_UN_DS2_en_csv_v2_36140.zip</t>
        </is>
      </c>
    </row>
    <row r="6603" ht="13" customHeight="1">
      <c r="A6603" s="161" t="inlineStr">
        <is>
          <t>ITA</t>
        </is>
      </c>
      <c r="B6603" s="161" t="inlineStr">
        <is>
          <t>Italy</t>
        </is>
      </c>
      <c r="C6603" s="161" t="inlineStr">
        <is>
          <t>Europe &amp; Central Asia</t>
        </is>
      </c>
      <c r="D6603" s="161" t="inlineStr">
        <is>
          <t>High income</t>
        </is>
      </c>
      <c r="E6603" s="161" t="b">
        <v>0</v>
      </c>
      <c r="F6603" s="161" t="inlineStr">
        <is>
          <t>energy_import_dep_pct</t>
        </is>
      </c>
      <c r="G6603" s="161" t="n">
        <v>79.598</v>
      </c>
      <c r="H6603" s="161" t="inlineStr">
        <is>
          <t>2023</t>
        </is>
      </c>
      <c r="I6603" s="161" t="inlineStr">
        <is>
          <t>API_EG_IMP_CONS_ZS_DS2_en_csv_v2_160768.zip</t>
        </is>
      </c>
    </row>
    <row r="6604" ht="13" customHeight="1">
      <c r="A6604" s="161" t="inlineStr">
        <is>
          <t>ITA</t>
        </is>
      </c>
      <c r="B6604" s="161" t="inlineStr">
        <is>
          <t>Italy</t>
        </is>
      </c>
      <c r="C6604" s="161" t="inlineStr">
        <is>
          <t>Europe &amp; Central Asia</t>
        </is>
      </c>
      <c r="D6604" s="161" t="inlineStr">
        <is>
          <t>High income</t>
        </is>
      </c>
      <c r="E6604" s="161" t="b">
        <v>0</v>
      </c>
      <c r="F6604" s="161" t="inlineStr">
        <is>
          <t>fossil_rents_total_pct_gdp</t>
        </is>
      </c>
      <c r="G6604" s="161" t="n">
        <v>0.102</v>
      </c>
      <c r="H6604" s="161" t="inlineStr">
        <is>
          <t>2021</t>
        </is>
      </c>
      <c r="I6604" s="161" t="inlineStr">
        <is>
          <t>WDI NY.GDP.PETR+NGAS+COAL.RT.ZS</t>
        </is>
      </c>
    </row>
    <row r="6605" ht="13" customHeight="1">
      <c r="A6605" s="161" t="inlineStr">
        <is>
          <t>ITA</t>
        </is>
      </c>
      <c r="B6605" s="161" t="inlineStr">
        <is>
          <t>Italy</t>
        </is>
      </c>
      <c r="C6605" s="161" t="inlineStr">
        <is>
          <t>Europe &amp; Central Asia</t>
        </is>
      </c>
      <c r="D6605" s="161" t="inlineStr">
        <is>
          <t>High income</t>
        </is>
      </c>
      <c r="E6605" s="161" t="b">
        <v>0</v>
      </c>
      <c r="F6605" s="161" t="inlineStr">
        <is>
          <t>oil_rents_pct_gdp</t>
        </is>
      </c>
      <c r="G6605" s="161" t="n">
        <v>0.077</v>
      </c>
      <c r="H6605" s="161" t="inlineStr">
        <is>
          <t>2021</t>
        </is>
      </c>
      <c r="I6605" s="161" t="inlineStr">
        <is>
          <t>API_NY_GDP_PETR_RT_ZS_DS2_en_csv_v2_40227.zip</t>
        </is>
      </c>
    </row>
    <row r="6606" ht="13" customHeight="1">
      <c r="A6606" s="161" t="inlineStr">
        <is>
          <t>ITA</t>
        </is>
      </c>
      <c r="B6606" s="161" t="inlineStr">
        <is>
          <t>Italy</t>
        </is>
      </c>
      <c r="C6606" s="161" t="inlineStr">
        <is>
          <t>Europe &amp; Central Asia</t>
        </is>
      </c>
      <c r="D6606" s="161" t="inlineStr">
        <is>
          <t>High income</t>
        </is>
      </c>
      <c r="E6606" s="161" t="b">
        <v>0</v>
      </c>
      <c r="F6606" s="161" t="inlineStr">
        <is>
          <t>gas_rents_pct_gdp</t>
        </is>
      </c>
      <c r="G6606" s="161" t="n">
        <v>0.025</v>
      </c>
      <c r="H6606" s="161" t="inlineStr">
        <is>
          <t>2021</t>
        </is>
      </c>
      <c r="I6606" s="161" t="inlineStr">
        <is>
          <t>API_NY_GDP_NGAS_RT_ZS_DS2_en_csv_v2_35861.zip</t>
        </is>
      </c>
    </row>
    <row r="6607" ht="13" customHeight="1">
      <c r="A6607" s="161" t="inlineStr">
        <is>
          <t>ITA</t>
        </is>
      </c>
      <c r="B6607" s="161" t="inlineStr">
        <is>
          <t>Italy</t>
        </is>
      </c>
      <c r="C6607" s="161" t="inlineStr">
        <is>
          <t>Europe &amp; Central Asia</t>
        </is>
      </c>
      <c r="D6607" s="161" t="inlineStr">
        <is>
          <t>High income</t>
        </is>
      </c>
      <c r="E6607" s="161" t="b">
        <v>0</v>
      </c>
      <c r="F6607" s="161" t="inlineStr">
        <is>
          <t>coal_rents_pct_gdp</t>
        </is>
      </c>
      <c r="G6607" s="161" t="n">
        <v>0</v>
      </c>
      <c r="H6607" s="161" t="inlineStr">
        <is>
          <t>2021</t>
        </is>
      </c>
      <c r="I6607" s="161" t="inlineStr">
        <is>
          <t>API_NY_GDP_COAL_RT_ZS_DS2_en_csv_v2_35370.zip</t>
        </is>
      </c>
    </row>
    <row r="6608" ht="13" customHeight="1">
      <c r="A6608" s="161" t="inlineStr">
        <is>
          <t>ITA</t>
        </is>
      </c>
      <c r="B6608" s="161" t="inlineStr">
        <is>
          <t>Italy</t>
        </is>
      </c>
      <c r="C6608" s="161" t="inlineStr">
        <is>
          <t>Europe &amp; Central Asia</t>
        </is>
      </c>
      <c r="D6608" s="161" t="inlineStr">
        <is>
          <t>High income</t>
        </is>
      </c>
      <c r="E6608" s="161" t="b">
        <v>0</v>
      </c>
      <c r="F6608" s="161" t="inlineStr">
        <is>
          <t>other_fossil_gen_share_pct</t>
        </is>
      </c>
      <c r="G6608" s="161" t="n">
        <v>2.536</v>
      </c>
      <c r="H6608" s="161" t="inlineStr">
        <is>
          <t>2025</t>
        </is>
      </c>
      <c r="I6608" s="161" t="inlineStr">
        <is>
          <t>release_generation_yearly_global.csv</t>
        </is>
      </c>
    </row>
    <row r="6609" ht="13" customHeight="1">
      <c r="A6609" s="161" t="inlineStr">
        <is>
          <t>ITA</t>
        </is>
      </c>
      <c r="B6609" s="161" t="inlineStr">
        <is>
          <t>Italy</t>
        </is>
      </c>
      <c r="C6609" s="161" t="inlineStr">
        <is>
          <t>Europe &amp; Central Asia</t>
        </is>
      </c>
      <c r="D6609" s="161" t="inlineStr">
        <is>
          <t>High income</t>
        </is>
      </c>
      <c r="E6609" s="161" t="b">
        <v>0</v>
      </c>
      <c r="F6609" s="161" t="inlineStr">
        <is>
          <t>renewable_share_electricity_pct</t>
        </is>
      </c>
      <c r="G6609" s="161" t="n">
        <v>53.176</v>
      </c>
      <c r="H6609" s="161" t="inlineStr">
        <is>
          <t>2024</t>
        </is>
      </c>
      <c r="I6609" s="161" t="inlineStr">
        <is>
          <t>imffossilfuelsubsidiesdata.xlsb</t>
        </is>
      </c>
    </row>
    <row r="6610" ht="13" customHeight="1">
      <c r="A6610" s="161" t="inlineStr">
        <is>
          <t>ITA</t>
        </is>
      </c>
      <c r="B6610" s="161" t="inlineStr">
        <is>
          <t>Italy</t>
        </is>
      </c>
      <c r="C6610" s="161" t="inlineStr">
        <is>
          <t>Europe &amp; Central Asia</t>
        </is>
      </c>
      <c r="D6610" s="161" t="inlineStr">
        <is>
          <t>High income</t>
        </is>
      </c>
      <c r="E6610" s="161" t="b">
        <v>0</v>
      </c>
      <c r="F6610" s="161" t="inlineStr">
        <is>
          <t>re_share_change_pp</t>
        </is>
      </c>
      <c r="G6610" s="161" t="n">
        <v>-1.44</v>
      </c>
      <c r="H6610" s="161" t="inlineStr">
        <is>
          <t>2025</t>
        </is>
      </c>
      <c r="I6610" s="161" t="inlineStr">
        <is>
          <t>release_generation_yearly_global.csv</t>
        </is>
      </c>
    </row>
    <row r="6611" ht="13" customHeight="1">
      <c r="A6611" s="161" t="inlineStr">
        <is>
          <t>ITA</t>
        </is>
      </c>
      <c r="B6611" s="161" t="inlineStr">
        <is>
          <t>Italy</t>
        </is>
      </c>
      <c r="C6611" s="161" t="inlineStr">
        <is>
          <t>Europe &amp; Central Asia</t>
        </is>
      </c>
      <c r="D6611" s="161" t="inlineStr">
        <is>
          <t>High income</t>
        </is>
      </c>
      <c r="E6611" s="161" t="b">
        <v>0</v>
      </c>
      <c r="F6611" s="161" t="inlineStr">
        <is>
          <t>re_capacity_growth_pct</t>
        </is>
      </c>
      <c r="G6611" s="161" t="n">
        <v>9.077</v>
      </c>
      <c r="H6611" s="161" t="inlineStr">
        <is>
          <t>2025</t>
        </is>
      </c>
      <c r="I6611" s="161" t="inlineStr">
        <is>
          <t>release_generation_yearly_global.csv</t>
        </is>
      </c>
    </row>
    <row r="6612" ht="13" customHeight="1">
      <c r="A6612" s="161" t="inlineStr">
        <is>
          <t>ITA</t>
        </is>
      </c>
      <c r="B6612" s="161" t="inlineStr">
        <is>
          <t>Italy</t>
        </is>
      </c>
      <c r="C6612" s="161" t="inlineStr">
        <is>
          <t>Europe &amp; Central Asia</t>
        </is>
      </c>
      <c r="D6612" s="161" t="inlineStr">
        <is>
          <t>High income</t>
        </is>
      </c>
      <c r="E6612" s="161" t="b">
        <v>0</v>
      </c>
      <c r="F6612" s="161" t="inlineStr">
        <is>
          <t>inn_total_inv_2030_pct_gdp</t>
        </is>
      </c>
      <c r="G6612" s="161" t="n">
        <v>3.32451524891772</v>
      </c>
      <c r="H6612" s="161" t="inlineStr">
        <is>
          <t>2030</t>
        </is>
      </c>
      <c r="I6612" s="161" t="inlineStr">
        <is>
          <t>Mitigation_Investment_Needs_v1.1.xlsx (InvestmentNeeds v1.1, model output)</t>
        </is>
      </c>
    </row>
    <row r="6613" ht="13" customHeight="1">
      <c r="A6613" s="161" t="inlineStr">
        <is>
          <t>ITA</t>
        </is>
      </c>
      <c r="B6613" s="161" t="inlineStr">
        <is>
          <t>Italy</t>
        </is>
      </c>
      <c r="C6613" s="161" t="inlineStr">
        <is>
          <t>Europe &amp; Central Asia</t>
        </is>
      </c>
      <c r="D6613" s="161" t="inlineStr">
        <is>
          <t>High income</t>
        </is>
      </c>
      <c r="E6613" s="161" t="b">
        <v>0</v>
      </c>
      <c r="F6613" s="161" t="inlineStr">
        <is>
          <t>inn_incr_inv_2030_pct_gdp</t>
        </is>
      </c>
      <c r="G6613" s="161" t="n">
        <v>1.26331579458873</v>
      </c>
      <c r="H6613" s="161" t="inlineStr">
        <is>
          <t>2030</t>
        </is>
      </c>
      <c r="I6613" s="161" t="inlineStr">
        <is>
          <t>Mitigation_Investment_Needs_v1.1.xlsx (InvestmentNeeds v1.1, model output)</t>
        </is>
      </c>
    </row>
    <row r="6614" ht="13" customHeight="1">
      <c r="A6614" s="161" t="inlineStr">
        <is>
          <t>ITA</t>
        </is>
      </c>
      <c r="B6614" s="161" t="inlineStr">
        <is>
          <t>Italy</t>
        </is>
      </c>
      <c r="C6614" s="161" t="inlineStr">
        <is>
          <t>Europe &amp; Central Asia</t>
        </is>
      </c>
      <c r="D6614" s="161" t="inlineStr">
        <is>
          <t>High income</t>
        </is>
      </c>
      <c r="E6614" s="161" t="b">
        <v>0</v>
      </c>
      <c r="F6614" s="161" t="inlineStr">
        <is>
          <t>inn_incr_inv_gen_2030_pct_gdp</t>
        </is>
      </c>
      <c r="G6614" s="161" t="n">
        <v>0.423762223876405</v>
      </c>
      <c r="H6614" s="161" t="inlineStr">
        <is>
          <t>2030</t>
        </is>
      </c>
      <c r="I6614" s="161" t="inlineStr">
        <is>
          <t>Mitigation_Investment_Needs_v1.1.xlsx (InvestmentNeeds v1.1, model output)</t>
        </is>
      </c>
    </row>
    <row r="6615" ht="13" customHeight="1">
      <c r="A6615" s="161" t="inlineStr">
        <is>
          <t>ITA</t>
        </is>
      </c>
      <c r="B6615" s="161" t="inlineStr">
        <is>
          <t>Italy</t>
        </is>
      </c>
      <c r="C6615" s="161" t="inlineStr">
        <is>
          <t>Europe &amp; Central Asia</t>
        </is>
      </c>
      <c r="D6615" s="161" t="inlineStr">
        <is>
          <t>High income</t>
        </is>
      </c>
      <c r="E6615" s="161" t="b">
        <v>0</v>
      </c>
      <c r="F6615" s="161" t="inlineStr">
        <is>
          <t>inn_incr_inv_grid_2030_pct_gdp</t>
        </is>
      </c>
      <c r="G6615" s="161" t="n">
        <v>0.2905798106581076</v>
      </c>
      <c r="H6615" s="161" t="inlineStr">
        <is>
          <t>2030</t>
        </is>
      </c>
      <c r="I6615" s="161" t="inlineStr">
        <is>
          <t>Mitigation_Investment_Needs_v1.1.xlsx (InvestmentNeeds v1.1, model output)</t>
        </is>
      </c>
    </row>
    <row r="6616" ht="13" customHeight="1">
      <c r="A6616" s="161" t="inlineStr">
        <is>
          <t>ITA</t>
        </is>
      </c>
      <c r="B6616" s="161" t="inlineStr">
        <is>
          <t>Italy</t>
        </is>
      </c>
      <c r="C6616" s="161" t="inlineStr">
        <is>
          <t>Europe &amp; Central Asia</t>
        </is>
      </c>
      <c r="D6616" s="161" t="inlineStr">
        <is>
          <t>High income</t>
        </is>
      </c>
      <c r="E6616" s="161" t="b">
        <v>0</v>
      </c>
      <c r="F6616" s="161" t="inlineStr">
        <is>
          <t>inn_incr_inv_trn_2030_pct_gdp</t>
        </is>
      </c>
      <c r="G6616" s="161" t="n">
        <v>0.182368548236017</v>
      </c>
      <c r="H6616" s="161" t="inlineStr">
        <is>
          <t>2030</t>
        </is>
      </c>
      <c r="I6616" s="161" t="inlineStr">
        <is>
          <t>Mitigation_Investment_Needs_v1.1.xlsx (InvestmentNeeds v1.1, model output)</t>
        </is>
      </c>
    </row>
    <row r="6617" ht="13" customHeight="1">
      <c r="A6617" s="161" t="inlineStr">
        <is>
          <t>ITA</t>
        </is>
      </c>
      <c r="B6617" s="161" t="inlineStr">
        <is>
          <t>Italy</t>
        </is>
      </c>
      <c r="C6617" s="161" t="inlineStr">
        <is>
          <t>Europe &amp; Central Asia</t>
        </is>
      </c>
      <c r="D6617" s="161" t="inlineStr">
        <is>
          <t>High income</t>
        </is>
      </c>
      <c r="E6617" s="161" t="b">
        <v>0</v>
      </c>
      <c r="F6617" s="161" t="inlineStr">
        <is>
          <t>inn_incr_inv_bld_2030_pct_gdp</t>
        </is>
      </c>
      <c r="G6617" s="161" t="n">
        <v>0.1611294379633176</v>
      </c>
      <c r="H6617" s="161" t="inlineStr">
        <is>
          <t>2030</t>
        </is>
      </c>
      <c r="I6617" s="161" t="inlineStr">
        <is>
          <t>Mitigation_Investment_Needs_v1.1.xlsx (InvestmentNeeds v1.1, model output)</t>
        </is>
      </c>
    </row>
    <row r="6618" ht="13" customHeight="1">
      <c r="A6618" s="161" t="inlineStr">
        <is>
          <t>ITA</t>
        </is>
      </c>
      <c r="B6618" s="161" t="inlineStr">
        <is>
          <t>Italy</t>
        </is>
      </c>
      <c r="C6618" s="161" t="inlineStr">
        <is>
          <t>Europe &amp; Central Asia</t>
        </is>
      </c>
      <c r="D6618" s="161" t="inlineStr">
        <is>
          <t>High income</t>
        </is>
      </c>
      <c r="E6618" s="161" t="b">
        <v>0</v>
      </c>
      <c r="F6618" s="161" t="inlineStr">
        <is>
          <t>inn_incr_inv_ind_2030_pct_gdp</t>
        </is>
      </c>
      <c r="G6618" s="161" t="n">
        <v>0.0841647755135628</v>
      </c>
      <c r="H6618" s="161" t="inlineStr">
        <is>
          <t>2030</t>
        </is>
      </c>
      <c r="I6618" s="161" t="inlineStr">
        <is>
          <t>Mitigation_Investment_Needs_v1.1.xlsx (InvestmentNeeds v1.1, model output)</t>
        </is>
      </c>
    </row>
    <row r="6619" ht="13" customHeight="1">
      <c r="A6619" s="161" t="inlineStr">
        <is>
          <t>ITA</t>
        </is>
      </c>
      <c r="B6619" s="161" t="inlineStr">
        <is>
          <t>Italy</t>
        </is>
      </c>
      <c r="C6619" s="161" t="inlineStr">
        <is>
          <t>Europe &amp; Central Asia</t>
        </is>
      </c>
      <c r="D6619" s="161" t="inlineStr">
        <is>
          <t>High income</t>
        </is>
      </c>
      <c r="E6619" s="161" t="b">
        <v>0</v>
      </c>
      <c r="F6619" s="161" t="inlineStr">
        <is>
          <t>inn_incr_inv_fuel_2030_pct_gdp</t>
        </is>
      </c>
      <c r="G6619" s="161" t="n">
        <v>0.1023276368007309</v>
      </c>
      <c r="H6619" s="161" t="inlineStr">
        <is>
          <t>2030</t>
        </is>
      </c>
      <c r="I6619" s="161" t="inlineStr">
        <is>
          <t>Mitigation_Investment_Needs_v1.1.xlsx (InvestmentNeeds v1.1, model output)</t>
        </is>
      </c>
    </row>
    <row r="6620" ht="13" customHeight="1">
      <c r="A6620" s="161" t="inlineStr">
        <is>
          <t>ITA</t>
        </is>
      </c>
      <c r="B6620" s="161" t="inlineStr">
        <is>
          <t>Italy</t>
        </is>
      </c>
      <c r="C6620" s="161" t="inlineStr">
        <is>
          <t>Europe &amp; Central Asia</t>
        </is>
      </c>
      <c r="D6620" s="161" t="inlineStr">
        <is>
          <t>High income</t>
        </is>
      </c>
      <c r="E6620" s="161" t="b">
        <v>0</v>
      </c>
      <c r="F6620" s="161" t="inlineStr">
        <is>
          <t>inn_incr_inv_afolu_2030_pct_gdp</t>
        </is>
      </c>
      <c r="G6620" s="161" t="n">
        <v>0.0189833615405895</v>
      </c>
      <c r="H6620" s="161" t="inlineStr">
        <is>
          <t>2030</t>
        </is>
      </c>
      <c r="I6620" s="161" t="inlineStr">
        <is>
          <t>Mitigation_Investment_Needs_v1.1.xlsx (InvestmentNeeds v1.1, model output)</t>
        </is>
      </c>
    </row>
    <row r="6621" ht="13" customHeight="1">
      <c r="A6621" s="161" t="inlineStr">
        <is>
          <t>ITA</t>
        </is>
      </c>
      <c r="B6621" s="161" t="inlineStr">
        <is>
          <t>Italy</t>
        </is>
      </c>
      <c r="C6621" s="161" t="inlineStr">
        <is>
          <t>Europe &amp; Central Asia</t>
        </is>
      </c>
      <c r="D6621" s="161" t="inlineStr">
        <is>
          <t>High income</t>
        </is>
      </c>
      <c r="E6621" s="161" t="b">
        <v>0</v>
      </c>
      <c r="F6621" s="161" t="inlineStr">
        <is>
          <t>inn_incr_cost_a_2030_pct_gdp</t>
        </is>
      </c>
      <c r="G6621" s="161" t="n">
        <v>-0.043755266686184</v>
      </c>
      <c r="H6621" s="161" t="inlineStr">
        <is>
          <t>2030</t>
        </is>
      </c>
      <c r="I6621" s="161" t="inlineStr">
        <is>
          <t>Mitigation_Investment_Needs_v1.1.xlsx (InvestmentNeeds v1.1, model output)</t>
        </is>
      </c>
    </row>
    <row r="6622" ht="13" customHeight="1">
      <c r="A6622" s="161" t="inlineStr">
        <is>
          <t>ITA</t>
        </is>
      </c>
      <c r="B6622" s="161" t="inlineStr">
        <is>
          <t>Italy</t>
        </is>
      </c>
      <c r="C6622" s="161" t="inlineStr">
        <is>
          <t>Europe &amp; Central Asia</t>
        </is>
      </c>
      <c r="D6622" s="161" t="inlineStr">
        <is>
          <t>High income</t>
        </is>
      </c>
      <c r="E6622" s="161" t="b">
        <v>0</v>
      </c>
      <c r="F6622" s="161" t="inlineStr">
        <is>
          <t>inn_incr_cost_b_2030_pct_gdp</t>
        </is>
      </c>
      <c r="G6622" s="161" t="n">
        <v>-0.0289348813320149</v>
      </c>
      <c r="H6622" s="161" t="inlineStr">
        <is>
          <t>2030</t>
        </is>
      </c>
      <c r="I6622" s="161" t="inlineStr">
        <is>
          <t>Mitigation_Investment_Needs_v1.1.xlsx (InvestmentNeeds v1.1, model output)</t>
        </is>
      </c>
    </row>
    <row r="6623" ht="13" customHeight="1">
      <c r="A6623" s="161" t="inlineStr">
        <is>
          <t>ITA</t>
        </is>
      </c>
      <c r="B6623" s="161" t="inlineStr">
        <is>
          <t>Italy</t>
        </is>
      </c>
      <c r="C6623" s="161" t="inlineStr">
        <is>
          <t>Europe &amp; Central Asia</t>
        </is>
      </c>
      <c r="D6623" s="161" t="inlineStr">
        <is>
          <t>High income</t>
        </is>
      </c>
      <c r="E6623" s="161" t="b">
        <v>0</v>
      </c>
      <c r="F6623" s="161" t="inlineStr">
        <is>
          <t>inn_incr_cost_c_2030_pct_gdp</t>
        </is>
      </c>
      <c r="G6623" s="161" t="n">
        <v>-0.0587807470919057</v>
      </c>
      <c r="H6623" s="161" t="inlineStr">
        <is>
          <t>2030</t>
        </is>
      </c>
      <c r="I6623" s="161" t="inlineStr">
        <is>
          <t>Mitigation_Investment_Needs_v1.1.xlsx (InvestmentNeeds v1.1, model output)</t>
        </is>
      </c>
    </row>
    <row r="6624" ht="13" customHeight="1">
      <c r="A6624" s="161" t="inlineStr">
        <is>
          <t>ITA</t>
        </is>
      </c>
      <c r="B6624" s="161" t="inlineStr">
        <is>
          <t>Italy</t>
        </is>
      </c>
      <c r="C6624" s="161" t="inlineStr">
        <is>
          <t>Europe &amp; Central Asia</t>
        </is>
      </c>
      <c r="D6624" s="161" t="inlineStr">
        <is>
          <t>High income</t>
        </is>
      </c>
      <c r="E6624" s="161" t="b">
        <v>0</v>
      </c>
      <c r="F6624" s="161" t="inlineStr">
        <is>
          <t>inn_cost_per_t_b_2030_usd</t>
        </is>
      </c>
      <c r="G6624" s="161" t="n">
        <v>-57.4154523478132</v>
      </c>
      <c r="H6624" s="161" t="inlineStr">
        <is>
          <t>2030</t>
        </is>
      </c>
      <c r="I6624" s="161" t="inlineStr">
        <is>
          <t>Mitigation_Investment_Needs_v1.1.xlsx (InvestmentNeeds v1.1, model output)</t>
        </is>
      </c>
    </row>
    <row r="6625" ht="13" customHeight="1">
      <c r="A6625" s="161" t="inlineStr">
        <is>
          <t>ITA</t>
        </is>
      </c>
      <c r="B6625" s="161" t="inlineStr">
        <is>
          <t>Italy</t>
        </is>
      </c>
      <c r="C6625" s="161" t="inlineStr">
        <is>
          <t>Europe &amp; Central Asia</t>
        </is>
      </c>
      <c r="D6625" s="161" t="inlineStr">
        <is>
          <t>High income</t>
        </is>
      </c>
      <c r="E6625" s="161" t="b">
        <v>0</v>
      </c>
      <c r="F6625" s="161" t="inlineStr">
        <is>
          <t>inn_coc_penalty_2030_pct_gdp</t>
        </is>
      </c>
      <c r="G6625" s="161" t="n">
        <v>-0.0390010140899184</v>
      </c>
      <c r="H6625" s="161" t="inlineStr">
        <is>
          <t>2030</t>
        </is>
      </c>
      <c r="I6625" s="161" t="inlineStr">
        <is>
          <t>Mitigation_Investment_Needs_v1.1.xlsx (InvestmentNeeds v1.1, model output)</t>
        </is>
      </c>
    </row>
    <row r="6626" ht="13" customHeight="1">
      <c r="A6626" s="161" t="inlineStr">
        <is>
          <t>ITA</t>
        </is>
      </c>
      <c r="B6626" s="161" t="inlineStr">
        <is>
          <t>Italy</t>
        </is>
      </c>
      <c r="C6626" s="161" t="inlineStr">
        <is>
          <t>Europe &amp; Central Asia</t>
        </is>
      </c>
      <c r="D6626" s="161" t="inlineStr">
        <is>
          <t>High income</t>
        </is>
      </c>
      <c r="E6626" s="161" t="b">
        <v>0</v>
      </c>
      <c r="F6626" s="161" t="inlineStr">
        <is>
          <t>inn_pima_adj_inv_2030_pct_gdp</t>
        </is>
      </c>
      <c r="G6626" s="161" t="n">
        <v>3.473545242834719</v>
      </c>
      <c r="H6626" s="161" t="inlineStr">
        <is>
          <t>2030</t>
        </is>
      </c>
      <c r="I6626" s="161" t="inlineStr">
        <is>
          <t>Mitigation_Investment_Needs_v1.1.xlsx (InvestmentNeeds v1.1, model output)</t>
        </is>
      </c>
    </row>
    <row r="6627" ht="13" customHeight="1">
      <c r="A6627" s="161" t="inlineStr">
        <is>
          <t>ITA</t>
        </is>
      </c>
      <c r="B6627" s="161" t="inlineStr">
        <is>
          <t>Italy</t>
        </is>
      </c>
      <c r="C6627" s="161" t="inlineStr">
        <is>
          <t>Europe &amp; Central Asia</t>
        </is>
      </c>
      <c r="D6627" s="161" t="inlineStr">
        <is>
          <t>High income</t>
        </is>
      </c>
      <c r="E6627" s="161" t="b">
        <v>0</v>
      </c>
      <c r="F6627" s="161" t="inlineStr">
        <is>
          <t>nmim_nz_inv_2030_pct_gdp</t>
        </is>
      </c>
      <c r="G6627" s="161" t="n">
        <v>3.039440668677934</v>
      </c>
      <c r="H6627" s="161" t="inlineStr">
        <is>
          <t>2030</t>
        </is>
      </c>
      <c r="I6627" s="161" t="inlineStr">
        <is>
          <t>nmim_summary_v0_2.csv (InvestmentNeeds NMIM v0.2, model output)</t>
        </is>
      </c>
    </row>
    <row r="6628" ht="13" customHeight="1">
      <c r="A6628" s="161" t="inlineStr">
        <is>
          <t>ITA</t>
        </is>
      </c>
      <c r="B6628" s="161" t="inlineStr">
        <is>
          <t>Italy</t>
        </is>
      </c>
      <c r="C6628" s="161" t="inlineStr">
        <is>
          <t>Europe &amp; Central Asia</t>
        </is>
      </c>
      <c r="D6628" s="161" t="inlineStr">
        <is>
          <t>High income</t>
        </is>
      </c>
      <c r="E6628" s="161" t="b">
        <v>0</v>
      </c>
      <c r="F6628" s="161" t="inlineStr">
        <is>
          <t>nmim_typ1_2030_pct_gdp</t>
        </is>
      </c>
      <c r="G6628" s="161" t="n">
        <v>0.2556964812480811</v>
      </c>
      <c r="H6628" s="161" t="inlineStr">
        <is>
          <t>2030</t>
        </is>
      </c>
      <c r="I6628" s="161" t="inlineStr">
        <is>
          <t>nmim_summary_v0_2.csv (InvestmentNeeds NMIM v0.2, model output)</t>
        </is>
      </c>
    </row>
    <row r="6629" ht="13" customHeight="1">
      <c r="A6629" s="161" t="inlineStr">
        <is>
          <t>ITA</t>
        </is>
      </c>
      <c r="B6629" s="161" t="inlineStr">
        <is>
          <t>Italy</t>
        </is>
      </c>
      <c r="C6629" s="161" t="inlineStr">
        <is>
          <t>Europe &amp; Central Asia</t>
        </is>
      </c>
      <c r="D6629" s="161" t="inlineStr">
        <is>
          <t>High income</t>
        </is>
      </c>
      <c r="E6629" s="161" t="b">
        <v>0</v>
      </c>
      <c r="F6629" s="161" t="inlineStr">
        <is>
          <t>nmim_typ2_2030_pct_gdp</t>
        </is>
      </c>
      <c r="G6629" s="161" t="n">
        <v>0.6476233852918615</v>
      </c>
      <c r="H6629" s="161" t="inlineStr">
        <is>
          <t>2030</t>
        </is>
      </c>
      <c r="I6629" s="161" t="inlineStr">
        <is>
          <t>nmim_summary_v0_2.csv (InvestmentNeeds NMIM v0.2, model output)</t>
        </is>
      </c>
    </row>
    <row r="6630" ht="13" customHeight="1">
      <c r="A6630" s="161" t="inlineStr">
        <is>
          <t>ITA</t>
        </is>
      </c>
      <c r="B6630" s="161" t="inlineStr">
        <is>
          <t>Italy</t>
        </is>
      </c>
      <c r="C6630" s="161" t="inlineStr">
        <is>
          <t>Europe &amp; Central Asia</t>
        </is>
      </c>
      <c r="D6630" s="161" t="inlineStr">
        <is>
          <t>High income</t>
        </is>
      </c>
      <c r="E6630" s="161" t="b">
        <v>0</v>
      </c>
      <c r="F6630" s="161" t="inlineStr">
        <is>
          <t>nmim_typ3_2030_pct_gdp</t>
        </is>
      </c>
      <c r="G6630" s="161" t="n">
        <v>0.7169290057274679</v>
      </c>
      <c r="H6630" s="161" t="inlineStr">
        <is>
          <t>2030</t>
        </is>
      </c>
      <c r="I6630" s="161" t="inlineStr">
        <is>
          <t>nmim_summary_v0_2.csv (InvestmentNeeds NMIM v0.2, model output)</t>
        </is>
      </c>
    </row>
    <row r="6631" ht="13" customHeight="1">
      <c r="A6631" s="161" t="inlineStr">
        <is>
          <t>ITA</t>
        </is>
      </c>
      <c r="B6631" s="161" t="inlineStr">
        <is>
          <t>Italy</t>
        </is>
      </c>
      <c r="C6631" s="161" t="inlineStr">
        <is>
          <t>Europe &amp; Central Asia</t>
        </is>
      </c>
      <c r="D6631" s="161" t="inlineStr">
        <is>
          <t>High income</t>
        </is>
      </c>
      <c r="E6631" s="161" t="b">
        <v>0</v>
      </c>
      <c r="F6631" s="161" t="inlineStr">
        <is>
          <t>nmim_typ4_2030_pct_gdp</t>
        </is>
      </c>
      <c r="G6631" s="161" t="n">
        <v>0.1305041796595777</v>
      </c>
      <c r="H6631" s="161" t="inlineStr">
        <is>
          <t>2030</t>
        </is>
      </c>
      <c r="I6631" s="161" t="inlineStr">
        <is>
          <t>nmim_summary_v0_2.csv (InvestmentNeeds NMIM v0.2, model output)</t>
        </is>
      </c>
    </row>
    <row r="6632" ht="13" customHeight="1">
      <c r="A6632" s="161" t="inlineStr">
        <is>
          <t>ITA</t>
        </is>
      </c>
      <c r="B6632" s="161" t="inlineStr">
        <is>
          <t>Italy</t>
        </is>
      </c>
      <c r="C6632" s="161" t="inlineStr">
        <is>
          <t>Europe &amp; Central Asia</t>
        </is>
      </c>
      <c r="D6632" s="161" t="inlineStr">
        <is>
          <t>High income</t>
        </is>
      </c>
      <c r="E6632" s="161" t="b">
        <v>0</v>
      </c>
      <c r="F6632" s="161" t="inlineStr">
        <is>
          <t>nmim_typ5_2030_pct_gdp</t>
        </is>
      </c>
      <c r="G6632" s="161" t="n">
        <v>1.288687616670164</v>
      </c>
      <c r="H6632" s="161" t="inlineStr">
        <is>
          <t>2030</t>
        </is>
      </c>
      <c r="I6632" s="161" t="inlineStr">
        <is>
          <t>nmim_summary_v0_2.csv (InvestmentNeeds NMIM v0.2, model output)</t>
        </is>
      </c>
    </row>
    <row r="6633" ht="13" customHeight="1">
      <c r="A6633" s="161" t="inlineStr">
        <is>
          <t>ITA</t>
        </is>
      </c>
      <c r="B6633" s="161" t="inlineStr">
        <is>
          <t>Italy</t>
        </is>
      </c>
      <c r="C6633" s="161" t="inlineStr">
        <is>
          <t>Europe &amp; Central Asia</t>
        </is>
      </c>
      <c r="D6633" s="161" t="inlineStr">
        <is>
          <t>High income</t>
        </is>
      </c>
      <c r="E6633" s="161" t="b">
        <v>0</v>
      </c>
      <c r="F6633" s="161" t="inlineStr">
        <is>
          <t>nmim_budget_need_2030_pct_gdp</t>
        </is>
      </c>
      <c r="G6633" s="161" t="n">
        <v>0.2948477351378761</v>
      </c>
      <c r="H6633" s="161" t="inlineStr">
        <is>
          <t>2030</t>
        </is>
      </c>
      <c r="I6633" s="161" t="inlineStr">
        <is>
          <t>nmim_summary_v0_2.csv (InvestmentNeeds NMIM v0.2, model output)</t>
        </is>
      </c>
    </row>
    <row r="6634" ht="13" customHeight="1">
      <c r="A6634" s="161" t="inlineStr">
        <is>
          <t>ITA</t>
        </is>
      </c>
      <c r="B6634" s="161" t="inlineStr">
        <is>
          <t>Italy</t>
        </is>
      </c>
      <c r="C6634" s="161" t="inlineStr">
        <is>
          <t>Europe &amp; Central Asia</t>
        </is>
      </c>
      <c r="D6634" s="161" t="inlineStr">
        <is>
          <t>High income</t>
        </is>
      </c>
      <c r="E6634" s="161" t="b">
        <v>0</v>
      </c>
      <c r="F6634" s="161" t="inlineStr">
        <is>
          <t>nmim_private_share_2030_pct</t>
        </is>
      </c>
      <c r="G6634" s="161" t="n">
        <v>68.99195533111924</v>
      </c>
      <c r="H6634" s="161" t="inlineStr">
        <is>
          <t>2030</t>
        </is>
      </c>
      <c r="I6634" s="161" t="inlineStr">
        <is>
          <t>nmim_summary_v0_2.csv (InvestmentNeeds NMIM v0.2, model output)</t>
        </is>
      </c>
    </row>
    <row r="6635" ht="13" customHeight="1">
      <c r="A6635" s="161" t="inlineStr">
        <is>
          <t>ITA</t>
        </is>
      </c>
      <c r="B6635" s="161" t="inlineStr">
        <is>
          <t>Italy</t>
        </is>
      </c>
      <c r="C6635" s="161" t="inlineStr">
        <is>
          <t>Europe &amp; Central Asia</t>
        </is>
      </c>
      <c r="D6635" s="161" t="inlineStr">
        <is>
          <t>High income</t>
        </is>
      </c>
      <c r="E6635" s="161" t="b">
        <v>0</v>
      </c>
      <c r="F6635" s="161" t="inlineStr">
        <is>
          <t>nmim_incr_inv_2030_pct_gdp</t>
        </is>
      </c>
      <c r="G6635" s="161" t="n">
        <v>1.703200499655215</v>
      </c>
      <c r="H6635" s="161" t="inlineStr">
        <is>
          <t>2030</t>
        </is>
      </c>
      <c r="I6635" s="161" t="inlineStr">
        <is>
          <t>nmim_summary_v0_2.csv (InvestmentNeeds NMIM v0.2, model output)</t>
        </is>
      </c>
    </row>
    <row r="6636" ht="13" customHeight="1">
      <c r="A6636" s="161" t="inlineStr">
        <is>
          <t>ITA</t>
        </is>
      </c>
      <c r="B6636" s="161" t="inlineStr">
        <is>
          <t>Italy</t>
        </is>
      </c>
      <c r="C6636" s="161" t="inlineStr">
        <is>
          <t>Europe &amp; Central Asia</t>
        </is>
      </c>
      <c r="D6636" s="161" t="inlineStr">
        <is>
          <t>High income</t>
        </is>
      </c>
      <c r="E6636" s="161" t="b">
        <v>0</v>
      </c>
      <c r="F6636" s="161" t="inlineStr">
        <is>
          <t>nmim_incr_inv_2050_pct_gdp</t>
        </is>
      </c>
      <c r="G6636" s="161" t="n">
        <v>0.7532446908949015</v>
      </c>
      <c r="H6636" s="161" t="inlineStr">
        <is>
          <t>2050</t>
        </is>
      </c>
      <c r="I6636" s="161" t="inlineStr">
        <is>
          <t>nmim_summary_v0_2.csv (InvestmentNeeds NMIM v0.2, model output)</t>
        </is>
      </c>
    </row>
    <row r="6637" ht="13" customHeight="1">
      <c r="A6637" s="161" t="inlineStr">
        <is>
          <t>ITA</t>
        </is>
      </c>
      <c r="B6637" s="161" t="inlineStr">
        <is>
          <t>Italy</t>
        </is>
      </c>
      <c r="C6637" s="161" t="inlineStr">
        <is>
          <t>Europe &amp; Central Asia</t>
        </is>
      </c>
      <c r="D6637" s="161" t="inlineStr">
        <is>
          <t>High income</t>
        </is>
      </c>
      <c r="E6637" s="161" t="b">
        <v>0</v>
      </c>
      <c r="F6637" s="161" t="inlineStr">
        <is>
          <t>nmim_pv_incr_cost_b_pct_gdp</t>
        </is>
      </c>
      <c r="G6637" s="161" t="n">
        <v>-1.919104363630599</v>
      </c>
      <c r="H6637" s="161" t="inlineStr">
        <is>
          <t>2025-2050</t>
        </is>
      </c>
      <c r="I6637" s="161" t="inlineStr">
        <is>
          <t>nmim_summary_v0_2.csv (InvestmentNeeds NMIM v0.2, model output)</t>
        </is>
      </c>
    </row>
    <row r="6638" ht="13" customHeight="1">
      <c r="A6638" s="161" t="inlineStr">
        <is>
          <t>ITA</t>
        </is>
      </c>
      <c r="B6638" s="161" t="inlineStr">
        <is>
          <t>Italy</t>
        </is>
      </c>
      <c r="C6638" s="161" t="inlineStr">
        <is>
          <t>Europe &amp; Central Asia</t>
        </is>
      </c>
      <c r="D6638" s="161" t="inlineStr">
        <is>
          <t>High income</t>
        </is>
      </c>
      <c r="E6638" s="161" t="b">
        <v>0</v>
      </c>
      <c r="F6638" s="161" t="inlineStr">
        <is>
          <t>price_diesel_usd_litre</t>
        </is>
      </c>
      <c r="G6638" s="161" t="n">
        <v>1.704</v>
      </c>
      <c r="H6638" s="161" t="inlineStr">
        <is>
          <t>2024</t>
        </is>
      </c>
      <c r="I6638" s="161" t="inlineStr">
        <is>
          <t>imffossilfuelsubsidiesdata.xlsb</t>
        </is>
      </c>
    </row>
    <row r="6639" ht="13" customHeight="1">
      <c r="A6639" s="161" t="inlineStr">
        <is>
          <t>ITA</t>
        </is>
      </c>
      <c r="B6639" s="161" t="inlineStr">
        <is>
          <t>Italy</t>
        </is>
      </c>
      <c r="C6639" s="161" t="inlineStr">
        <is>
          <t>Europe &amp; Central Asia</t>
        </is>
      </c>
      <c r="D6639" s="161" t="inlineStr">
        <is>
          <t>High income</t>
        </is>
      </c>
      <c r="E6639" s="161" t="b">
        <v>0</v>
      </c>
      <c r="F6639" s="161" t="inlineStr">
        <is>
          <t>price_gasoline_usd_litre</t>
        </is>
      </c>
      <c r="G6639" s="161" t="n">
        <v>1.969</v>
      </c>
      <c r="H6639" s="161" t="inlineStr">
        <is>
          <t>2024</t>
        </is>
      </c>
      <c r="I6639" s="161" t="inlineStr">
        <is>
          <t>imffossilfuelsubsidiesdata.xlsb</t>
        </is>
      </c>
    </row>
    <row r="6640" ht="13" customHeight="1">
      <c r="A6640" s="161" t="inlineStr">
        <is>
          <t>ITA</t>
        </is>
      </c>
      <c r="B6640" s="161" t="inlineStr">
        <is>
          <t>Italy</t>
        </is>
      </c>
      <c r="C6640" s="161" t="inlineStr">
        <is>
          <t>Europe &amp; Central Asia</t>
        </is>
      </c>
      <c r="D6640" s="161" t="inlineStr">
        <is>
          <t>High income</t>
        </is>
      </c>
      <c r="E6640" s="161" t="b">
        <v>0</v>
      </c>
      <c r="F6640" s="161" t="inlineStr">
        <is>
          <t>price_electricity_residential_usd_kwh</t>
        </is>
      </c>
      <c r="G6640" s="161" t="n">
        <v>0.346</v>
      </c>
      <c r="H6640" s="161" t="inlineStr">
        <is>
          <t>2024</t>
        </is>
      </c>
      <c r="I6640" s="161" t="inlineStr">
        <is>
          <t>imffossilfuelsubsidiesdata.xlsb</t>
        </is>
      </c>
    </row>
    <row r="6641" ht="13" customHeight="1">
      <c r="A6641" s="161" t="inlineStr">
        <is>
          <t>ITA</t>
        </is>
      </c>
      <c r="B6641" s="161" t="inlineStr">
        <is>
          <t>Italy</t>
        </is>
      </c>
      <c r="C6641" s="161" t="inlineStr">
        <is>
          <t>Europe &amp; Central Asia</t>
        </is>
      </c>
      <c r="D6641" s="161" t="inlineStr">
        <is>
          <t>High income</t>
        </is>
      </c>
      <c r="E6641" s="161" t="b">
        <v>0</v>
      </c>
      <c r="F6641" s="161" t="inlineStr">
        <is>
          <t>price_electricity_industry_usd_kwh</t>
        </is>
      </c>
      <c r="G6641" s="161" t="n">
        <v>0.176</v>
      </c>
      <c r="H6641" s="161" t="inlineStr">
        <is>
          <t>2024</t>
        </is>
      </c>
      <c r="I6641" s="161" t="inlineStr">
        <is>
          <t>imffossilfuelsubsidiesdata.xlsb</t>
        </is>
      </c>
    </row>
    <row r="6642" ht="13" customHeight="1">
      <c r="A6642" s="161" t="inlineStr">
        <is>
          <t>ITA</t>
        </is>
      </c>
      <c r="B6642" s="161" t="inlineStr">
        <is>
          <t>Italy</t>
        </is>
      </c>
      <c r="C6642" s="161" t="inlineStr">
        <is>
          <t>Europe &amp; Central Asia</t>
        </is>
      </c>
      <c r="D6642" s="161" t="inlineStr">
        <is>
          <t>High income</t>
        </is>
      </c>
      <c r="E6642" s="161" t="b">
        <v>0</v>
      </c>
      <c r="F6642" s="161" t="inlineStr">
        <is>
          <t>price_gas_residential_usd_gj</t>
        </is>
      </c>
      <c r="G6642" s="161" t="n">
        <v>40.99</v>
      </c>
      <c r="H6642" s="161" t="inlineStr">
        <is>
          <t>2024</t>
        </is>
      </c>
      <c r="I6642" s="161" t="inlineStr">
        <is>
          <t>imffossilfuelsubsidiesdata.xlsb</t>
        </is>
      </c>
    </row>
    <row r="6643" ht="13" customHeight="1">
      <c r="A6643" s="161" t="inlineStr">
        <is>
          <t>ITA</t>
        </is>
      </c>
      <c r="B6643" s="161" t="inlineStr">
        <is>
          <t>Italy</t>
        </is>
      </c>
      <c r="C6643" s="161" t="inlineStr">
        <is>
          <t>Europe &amp; Central Asia</t>
        </is>
      </c>
      <c r="D6643" s="161" t="inlineStr">
        <is>
          <t>High income</t>
        </is>
      </c>
      <c r="E6643" s="161" t="b">
        <v>0</v>
      </c>
      <c r="F6643" s="161" t="inlineStr">
        <is>
          <t>price_gas_industry_usd_gj</t>
        </is>
      </c>
      <c r="G6643" s="161" t="n">
        <v>20.5</v>
      </c>
      <c r="H6643" s="161" t="inlineStr">
        <is>
          <t>2024</t>
        </is>
      </c>
      <c r="I6643" s="161" t="inlineStr">
        <is>
          <t>imffossilfuelsubsidiesdata.xlsb</t>
        </is>
      </c>
    </row>
    <row r="6644" ht="13" customHeight="1">
      <c r="A6644" s="161" t="inlineStr">
        <is>
          <t>ITA</t>
        </is>
      </c>
      <c r="B6644" s="161" t="inlineStr">
        <is>
          <t>Italy</t>
        </is>
      </c>
      <c r="C6644" s="161" t="inlineStr">
        <is>
          <t>Europe &amp; Central Asia</t>
        </is>
      </c>
      <c r="D6644" s="161" t="inlineStr">
        <is>
          <t>High income</t>
        </is>
      </c>
      <c r="E6644" s="161" t="b">
        <v>0</v>
      </c>
      <c r="F6644" s="161" t="inlineStr">
        <is>
          <t>price_gas_power_usd_gj</t>
        </is>
      </c>
      <c r="G6644" s="161" t="n">
        <v>20.5</v>
      </c>
      <c r="H6644" s="161" t="inlineStr">
        <is>
          <t>2024</t>
        </is>
      </c>
      <c r="I6644" s="161" t="inlineStr">
        <is>
          <t>imffossilfuelsubsidiesdata.xlsb</t>
        </is>
      </c>
    </row>
    <row r="6645" ht="13" customHeight="1">
      <c r="A6645" s="161" t="inlineStr">
        <is>
          <t>ITA</t>
        </is>
      </c>
      <c r="B6645" s="161" t="inlineStr">
        <is>
          <t>Italy</t>
        </is>
      </c>
      <c r="C6645" s="161" t="inlineStr">
        <is>
          <t>Europe &amp; Central Asia</t>
        </is>
      </c>
      <c r="D6645" s="161" t="inlineStr">
        <is>
          <t>High income</t>
        </is>
      </c>
      <c r="E6645" s="161" t="b">
        <v>0</v>
      </c>
      <c r="F6645" s="161" t="inlineStr">
        <is>
          <t>price_coal_residential_usd_gj</t>
        </is>
      </c>
      <c r="G6645" s="161" t="n">
        <v>14.585</v>
      </c>
      <c r="H6645" s="161" t="inlineStr">
        <is>
          <t>2024</t>
        </is>
      </c>
      <c r="I6645" s="161" t="inlineStr">
        <is>
          <t>imffossilfuelsubsidiesdata.xlsb</t>
        </is>
      </c>
    </row>
    <row r="6646" ht="13" customHeight="1">
      <c r="A6646" s="161" t="inlineStr">
        <is>
          <t>ITA</t>
        </is>
      </c>
      <c r="B6646" s="161" t="inlineStr">
        <is>
          <t>Italy</t>
        </is>
      </c>
      <c r="C6646" s="161" t="inlineStr">
        <is>
          <t>Europe &amp; Central Asia</t>
        </is>
      </c>
      <c r="D6646" s="161" t="inlineStr">
        <is>
          <t>High income</t>
        </is>
      </c>
      <c r="E6646" s="161" t="b">
        <v>0</v>
      </c>
      <c r="F6646" s="161" t="inlineStr">
        <is>
          <t>price_coal_industry_usd_gj</t>
        </is>
      </c>
      <c r="G6646" s="161" t="n">
        <v>13.685</v>
      </c>
      <c r="H6646" s="161" t="inlineStr">
        <is>
          <t>2024</t>
        </is>
      </c>
      <c r="I6646" s="161" t="inlineStr">
        <is>
          <t>imffossilfuelsubsidiesdata.xlsb</t>
        </is>
      </c>
    </row>
    <row r="6647" ht="13" customHeight="1">
      <c r="A6647" s="161" t="inlineStr">
        <is>
          <t>ITA</t>
        </is>
      </c>
      <c r="B6647" s="161" t="inlineStr">
        <is>
          <t>Italy</t>
        </is>
      </c>
      <c r="C6647" s="161" t="inlineStr">
        <is>
          <t>Europe &amp; Central Asia</t>
        </is>
      </c>
      <c r="D6647" s="161" t="inlineStr">
        <is>
          <t>High income</t>
        </is>
      </c>
      <c r="E6647" s="161" t="b">
        <v>0</v>
      </c>
      <c r="F6647" s="161" t="inlineStr">
        <is>
          <t>price_coal_power_usd_gj</t>
        </is>
      </c>
      <c r="G6647" s="161" t="n">
        <v>12.042</v>
      </c>
      <c r="H6647" s="161" t="inlineStr">
        <is>
          <t>2024</t>
        </is>
      </c>
      <c r="I6647" s="161" t="inlineStr">
        <is>
          <t>imffossilfuelsubsidiesdata.xlsb</t>
        </is>
      </c>
    </row>
    <row r="6648" ht="13" customHeight="1">
      <c r="A6648" s="161" t="inlineStr">
        <is>
          <t>ITA</t>
        </is>
      </c>
      <c r="B6648" s="161" t="inlineStr">
        <is>
          <t>Italy</t>
        </is>
      </c>
      <c r="C6648" s="161" t="inlineStr">
        <is>
          <t>Europe &amp; Central Asia</t>
        </is>
      </c>
      <c r="D6648" s="161" t="inlineStr">
        <is>
          <t>High income</t>
        </is>
      </c>
      <c r="E6648" s="161" t="b">
        <v>0</v>
      </c>
      <c r="F6648" s="161" t="inlineStr">
        <is>
          <t>rise_renewable_energy_score</t>
        </is>
      </c>
      <c r="G6648" s="161" t="n">
        <v>84.111</v>
      </c>
      <c r="H6648" s="161" t="inlineStr">
        <is>
          <t>2023</t>
        </is>
      </c>
      <c r="I6648" s="161" t="inlineStr">
        <is>
          <t>WB_RISE_WIDEF.csv</t>
        </is>
      </c>
    </row>
    <row r="6649" ht="13" customHeight="1">
      <c r="A6649" s="161" t="inlineStr">
        <is>
          <t>ITA</t>
        </is>
      </c>
      <c r="B6649" s="161" t="inlineStr">
        <is>
          <t>Italy</t>
        </is>
      </c>
      <c r="C6649" s="161" t="inlineStr">
        <is>
          <t>Europe &amp; Central Asia</t>
        </is>
      </c>
      <c r="D6649" s="161" t="inlineStr">
        <is>
          <t>High income</t>
        </is>
      </c>
      <c r="E6649" s="161" t="b">
        <v>0</v>
      </c>
      <c r="F6649" s="161" t="inlineStr">
        <is>
          <t>rise_level_playing_field_score</t>
        </is>
      </c>
      <c r="G6649" s="161" t="n">
        <v>60</v>
      </c>
      <c r="H6649" s="161" t="inlineStr">
        <is>
          <t>2023</t>
        </is>
      </c>
      <c r="I6649" s="161" t="inlineStr">
        <is>
          <t>WB_RISE_WIDEF.csv</t>
        </is>
      </c>
    </row>
    <row r="6650" ht="13" customHeight="1">
      <c r="A6650" s="161" t="inlineStr">
        <is>
          <t>ITA</t>
        </is>
      </c>
      <c r="B6650" s="161" t="inlineStr">
        <is>
          <t>Italy</t>
        </is>
      </c>
      <c r="C6650" s="161" t="inlineStr">
        <is>
          <t>Europe &amp; Central Asia</t>
        </is>
      </c>
      <c r="D6650" s="161" t="inlineStr">
        <is>
          <t>High income</t>
        </is>
      </c>
      <c r="E6650" s="161" t="b">
        <v>0</v>
      </c>
      <c r="F6650" s="161" t="inlineStr">
        <is>
          <t>rise_ee_financing_mechanisms_score</t>
        </is>
      </c>
      <c r="G6650" s="161" t="n">
        <v>100</v>
      </c>
      <c r="H6650" s="161" t="inlineStr">
        <is>
          <t>2023</t>
        </is>
      </c>
      <c r="I6650" s="161" t="inlineStr">
        <is>
          <t>WB_RISE_WIDEF.csv</t>
        </is>
      </c>
    </row>
    <row r="6651" ht="13" customHeight="1">
      <c r="A6651" s="161" t="inlineStr">
        <is>
          <t>ITA</t>
        </is>
      </c>
      <c r="B6651" s="161" t="inlineStr">
        <is>
          <t>Italy</t>
        </is>
      </c>
      <c r="C6651" s="161" t="inlineStr">
        <is>
          <t>Europe &amp; Central Asia</t>
        </is>
      </c>
      <c r="D6651" s="161" t="inlineStr">
        <is>
          <t>High income</t>
        </is>
      </c>
      <c r="E6651" s="161" t="b">
        <v>0</v>
      </c>
      <c r="F6651" s="161" t="inlineStr">
        <is>
          <t>revenue_pct_gdp</t>
        </is>
      </c>
      <c r="G6651" s="161" t="n">
        <v>47.049</v>
      </c>
      <c r="H6651" s="161" t="inlineStr">
        <is>
          <t>2024</t>
        </is>
      </c>
      <c r="I6651" s="161" t="inlineStr">
        <is>
          <t>dataset_2026-08-26T13_41_09_874550254Z_DEFAULT_INTEGRATION_IMF_RES_WEO_9_0_0.csv</t>
        </is>
      </c>
    </row>
    <row r="6652" ht="13" customHeight="1">
      <c r="A6652" s="161" t="inlineStr">
        <is>
          <t>ITA</t>
        </is>
      </c>
      <c r="B6652" s="161" t="inlineStr">
        <is>
          <t>Italy</t>
        </is>
      </c>
      <c r="C6652" s="161" t="inlineStr">
        <is>
          <t>Europe &amp; Central Asia</t>
        </is>
      </c>
      <c r="D6652" s="161" t="inlineStr">
        <is>
          <t>High income</t>
        </is>
      </c>
      <c r="E6652" s="161" t="b">
        <v>0</v>
      </c>
      <c r="F6652" s="161" t="inlineStr">
        <is>
          <t>primary_balance_pct_gdp</t>
        </is>
      </c>
      <c r="G6652" s="161" t="n">
        <v>0.262</v>
      </c>
      <c r="H6652" s="161" t="inlineStr">
        <is>
          <t>2024</t>
        </is>
      </c>
      <c r="I6652" s="161" t="inlineStr">
        <is>
          <t>dataset_2026-08-26T13_41_09_874550254Z_DEFAULT_INTEGRATION_IMF_RES_WEO_9_0_0.csv</t>
        </is>
      </c>
    </row>
    <row r="6653" ht="13" customHeight="1">
      <c r="A6653" s="161" t="inlineStr">
        <is>
          <t>ITA</t>
        </is>
      </c>
      <c r="B6653" s="161" t="inlineStr">
        <is>
          <t>Italy</t>
        </is>
      </c>
      <c r="C6653" s="161" t="inlineStr">
        <is>
          <t>Europe &amp; Central Asia</t>
        </is>
      </c>
      <c r="D6653" s="161" t="inlineStr">
        <is>
          <t>High income</t>
        </is>
      </c>
      <c r="E6653" s="161" t="b">
        <v>0</v>
      </c>
      <c r="F6653" s="161" t="inlineStr">
        <is>
          <t>current_account_pct_gdp</t>
        </is>
      </c>
      <c r="G6653" s="161" t="n">
        <v>1.079</v>
      </c>
      <c r="H6653" s="161" t="inlineStr">
        <is>
          <t>2024</t>
        </is>
      </c>
      <c r="I6653" s="161" t="inlineStr">
        <is>
          <t>dataset_2026-08-26T13_41_09_874550254Z_DEFAULT_INTEGRATION_IMF_RES_WEO_9_0_0.csv</t>
        </is>
      </c>
    </row>
    <row r="6654" ht="13" customHeight="1">
      <c r="A6654" s="161" t="inlineStr">
        <is>
          <t>ITA</t>
        </is>
      </c>
      <c r="B6654" s="161" t="inlineStr">
        <is>
          <t>Italy</t>
        </is>
      </c>
      <c r="C6654" s="161" t="inlineStr">
        <is>
          <t>Europe &amp; Central Asia</t>
        </is>
      </c>
      <c r="D6654" s="161" t="inlineStr">
        <is>
          <t>High income</t>
        </is>
      </c>
      <c r="E6654" s="161" t="b">
        <v>0</v>
      </c>
      <c r="F6654" s="161" t="inlineStr">
        <is>
          <t>gross_capital_formation_pct_gdp</t>
        </is>
      </c>
      <c r="G6654" s="161" t="n">
        <v>22.269</v>
      </c>
      <c r="H6654" s="161" t="inlineStr">
        <is>
          <t>2024</t>
        </is>
      </c>
      <c r="I6654" s="161" t="inlineStr">
        <is>
          <t>dataset_2026-08-26T13_41_09_874550254Z_DEFAULT_INTEGRATION_IMF_RES_WEO_9_0_0.csv</t>
        </is>
      </c>
    </row>
    <row r="6655" ht="13" customHeight="1">
      <c r="A6655" s="161" t="inlineStr">
        <is>
          <t>ITA</t>
        </is>
      </c>
      <c r="B6655" s="161" t="inlineStr">
        <is>
          <t>Italy</t>
        </is>
      </c>
      <c r="C6655" s="161" t="inlineStr">
        <is>
          <t>Europe &amp; Central Asia</t>
        </is>
      </c>
      <c r="D6655" s="161" t="inlineStr">
        <is>
          <t>High income</t>
        </is>
      </c>
      <c r="E6655" s="161" t="b">
        <v>0</v>
      </c>
      <c r="F6655" s="161" t="inlineStr">
        <is>
          <t>real_gdp_growth_5y_avg_pct</t>
        </is>
      </c>
      <c r="G6655" s="161" t="n">
        <v>1.318</v>
      </c>
      <c r="H6655" s="161" t="inlineStr">
        <is>
          <t>2020-2024 avg</t>
        </is>
      </c>
      <c r="I6655" s="161" t="inlineStr">
        <is>
          <t>dataset_2026-08-26T13_41_09_874550254Z_DEFAULT_INTEGRATION_IMF_RES_WEO_9_0_0.csv (derived)</t>
        </is>
      </c>
    </row>
    <row r="6656" ht="13" customHeight="1">
      <c r="A6656" s="161" t="inlineStr">
        <is>
          <t>ITA</t>
        </is>
      </c>
      <c r="B6656" s="161" t="inlineStr">
        <is>
          <t>Italy</t>
        </is>
      </c>
      <c r="C6656" s="161" t="inlineStr">
        <is>
          <t>Europe &amp; Central Asia</t>
        </is>
      </c>
      <c r="D6656" s="161" t="inlineStr">
        <is>
          <t>High income</t>
        </is>
      </c>
      <c r="E6656" s="161" t="b">
        <v>0</v>
      </c>
      <c r="F6656" s="161" t="inlineStr">
        <is>
          <t>int_budget_need_2030_pct_gdp</t>
        </is>
      </c>
      <c r="G6656" s="161" t="n">
        <v>0.163</v>
      </c>
      <c r="H6656" s="161" t="inlineStr">
        <is>
          <t>2030</t>
        </is>
      </c>
      <c r="I6656" s="161" t="inlineStr">
        <is>
          <t>integrated_results.csv (MacroFiscalModels v0.1, model output)</t>
        </is>
      </c>
    </row>
    <row r="6657" ht="13" customHeight="1">
      <c r="A6657" s="161" t="inlineStr">
        <is>
          <t>ITA</t>
        </is>
      </c>
      <c r="B6657" s="161" t="inlineStr">
        <is>
          <t>Italy</t>
        </is>
      </c>
      <c r="C6657" s="161" t="inlineStr">
        <is>
          <t>Europe &amp; Central Asia</t>
        </is>
      </c>
      <c r="D6657" s="161" t="inlineStr">
        <is>
          <t>High income</t>
        </is>
      </c>
      <c r="E6657" s="161" t="b">
        <v>0</v>
      </c>
      <c r="F6657" s="161" t="inlineStr">
        <is>
          <t>int_pricing_revenue_2030_pct_gdp</t>
        </is>
      </c>
      <c r="G6657" s="161" t="n">
        <v>0.191</v>
      </c>
      <c r="H6657" s="161" t="inlineStr">
        <is>
          <t>2030</t>
        </is>
      </c>
      <c r="I6657" s="161" t="inlineStr">
        <is>
          <t>integrated_results.csv (MacroFiscalModels v0.1, model output)</t>
        </is>
      </c>
    </row>
    <row r="6658" ht="13" customHeight="1">
      <c r="A6658" s="161" t="inlineStr">
        <is>
          <t>ITA</t>
        </is>
      </c>
      <c r="B6658" s="161" t="inlineStr">
        <is>
          <t>Italy</t>
        </is>
      </c>
      <c r="C6658" s="161" t="inlineStr">
        <is>
          <t>Europe &amp; Central Asia</t>
        </is>
      </c>
      <c r="D6658" s="161" t="inlineStr">
        <is>
          <t>High income</t>
        </is>
      </c>
      <c r="E6658" s="161" t="b">
        <v>0</v>
      </c>
      <c r="F6658" s="161" t="inlineStr">
        <is>
          <t>int_financing_gap_2030_pct_gdp</t>
        </is>
      </c>
      <c r="G6658" s="161" t="n">
        <v>-0.028</v>
      </c>
      <c r="H6658" s="161" t="inlineStr">
        <is>
          <t>2030</t>
        </is>
      </c>
      <c r="I6658" s="161" t="inlineStr">
        <is>
          <t>integrated_results.csv (MacroFiscalModels v0.1, model output)</t>
        </is>
      </c>
    </row>
    <row r="6659" ht="13" customHeight="1">
      <c r="A6659" s="161" t="inlineStr">
        <is>
          <t>ITA</t>
        </is>
      </c>
      <c r="B6659" s="161" t="inlineStr">
        <is>
          <t>Italy</t>
        </is>
      </c>
      <c r="C6659" s="161" t="inlineStr">
        <is>
          <t>Europe &amp; Central Asia</t>
        </is>
      </c>
      <c r="D6659" s="161" t="inlineStr">
        <is>
          <t>High income</t>
        </is>
      </c>
      <c r="E6659" s="161" t="b">
        <v>0</v>
      </c>
      <c r="F6659" s="161" t="inlineStr">
        <is>
          <t>int_gdp_dev_2050_pct</t>
        </is>
      </c>
      <c r="G6659" s="161" t="n">
        <v>5.87</v>
      </c>
      <c r="H6659" s="161" t="inlineStr">
        <is>
          <t>2050</t>
        </is>
      </c>
      <c r="I6659" s="161" t="inlineStr">
        <is>
          <t>integrated_results.csv (MacroFiscalModels v0.1, model output)</t>
        </is>
      </c>
    </row>
    <row r="6660" ht="13" customHeight="1">
      <c r="A6660" s="161" t="inlineStr">
        <is>
          <t>ITA</t>
        </is>
      </c>
      <c r="B6660" s="161" t="inlineStr">
        <is>
          <t>Italy</t>
        </is>
      </c>
      <c r="C6660" s="161" t="inlineStr">
        <is>
          <t>Europe &amp; Central Asia</t>
        </is>
      </c>
      <c r="D6660" s="161" t="inlineStr">
        <is>
          <t>High income</t>
        </is>
      </c>
      <c r="E6660" s="161" t="b">
        <v>0</v>
      </c>
      <c r="F6660" s="161" t="inlineStr">
        <is>
          <t>int_debt_2050_pct_gdp</t>
        </is>
      </c>
      <c r="G6660" s="161" t="n">
        <v>128.6</v>
      </c>
      <c r="H6660" s="161" t="inlineStr">
        <is>
          <t>2050</t>
        </is>
      </c>
      <c r="I6660" s="161" t="inlineStr">
        <is>
          <t>integrated_results.csv (MacroFiscalModels v0.1, model output)</t>
        </is>
      </c>
    </row>
    <row r="6661" ht="13" customHeight="1">
      <c r="A6661" s="161" t="inlineStr">
        <is>
          <t>JAM</t>
        </is>
      </c>
      <c r="B6661" s="161" t="inlineStr">
        <is>
          <t>Jamaica</t>
        </is>
      </c>
      <c r="C6661" s="161" t="inlineStr">
        <is>
          <t>Latin America &amp; Caribbean</t>
        </is>
      </c>
      <c r="D6661" s="161" t="inlineStr">
        <is>
          <t>Upper middle income</t>
        </is>
      </c>
      <c r="E6661" s="161" t="b">
        <v>0</v>
      </c>
      <c r="F6661" s="161" t="inlineStr">
        <is>
          <t>interest_to_revenue_pct</t>
        </is>
      </c>
      <c r="G6661" s="161" t="n">
        <v>17.002</v>
      </c>
      <c r="H6661" s="161" t="inlineStr">
        <is>
          <t>2024</t>
        </is>
      </c>
      <c r="I6661" s="161" t="inlineStr">
        <is>
          <t>dataset_2026-08-26T13_41_09_874550254Z_DEFAULT_INTEGRATION_IMF_RES_WEO_9_0_0.csv (derived)</t>
        </is>
      </c>
    </row>
    <row r="6662" ht="13" customHeight="1">
      <c r="A6662" s="161" t="inlineStr">
        <is>
          <t>JAM</t>
        </is>
      </c>
      <c r="B6662" s="161" t="inlineStr">
        <is>
          <t>Jamaica</t>
        </is>
      </c>
      <c r="C6662" s="161" t="inlineStr">
        <is>
          <t>Latin America &amp; Caribbean</t>
        </is>
      </c>
      <c r="D6662" s="161" t="inlineStr">
        <is>
          <t>Upper middle income</t>
        </is>
      </c>
      <c r="E6662" s="161" t="b">
        <v>0</v>
      </c>
      <c r="F6662" s="161" t="inlineStr">
        <is>
          <t>interest_pct_gdp</t>
        </is>
      </c>
      <c r="G6662" s="161" t="n">
        <v>5.148</v>
      </c>
      <c r="H6662" s="161" t="inlineStr">
        <is>
          <t>2024</t>
        </is>
      </c>
      <c r="I6662" s="161" t="inlineStr">
        <is>
          <t>dataset_2026-08-26T13_41_09_874550254Z_DEFAULT_INTEGRATION_IMF_RES_WEO_9_0_0.csv (derived)</t>
        </is>
      </c>
    </row>
    <row r="6663" ht="13" customHeight="1">
      <c r="A6663" s="161" t="inlineStr">
        <is>
          <t>JAM</t>
        </is>
      </c>
      <c r="B6663" s="161" t="inlineStr">
        <is>
          <t>Jamaica</t>
        </is>
      </c>
      <c r="C6663" s="161" t="inlineStr">
        <is>
          <t>Latin America &amp; Caribbean</t>
        </is>
      </c>
      <c r="D6663" s="161" t="inlineStr">
        <is>
          <t>Upper middle income</t>
        </is>
      </c>
      <c r="E6663" s="161" t="b">
        <v>0</v>
      </c>
      <c r="F6663" s="161" t="inlineStr">
        <is>
          <t>gross_debt_pct_gdp</t>
        </is>
      </c>
      <c r="G6663" s="161" t="n">
        <v>62.465</v>
      </c>
      <c r="H6663" s="161" t="inlineStr">
        <is>
          <t>2024</t>
        </is>
      </c>
      <c r="I6663" s="161" t="inlineStr">
        <is>
          <t>dataset_2026-08-26T13_41_09_874550254Z_DEFAULT_INTEGRATION_IMF_RES_WEO_9_0_0.csv</t>
        </is>
      </c>
    </row>
    <row r="6664" ht="13" customHeight="1">
      <c r="A6664" s="161" t="inlineStr">
        <is>
          <t>JAM</t>
        </is>
      </c>
      <c r="B6664" s="161" t="inlineStr">
        <is>
          <t>Jamaica</t>
        </is>
      </c>
      <c r="C6664" s="161" t="inlineStr">
        <is>
          <t>Latin America &amp; Caribbean</t>
        </is>
      </c>
      <c r="D6664" s="161" t="inlineStr">
        <is>
          <t>Upper middle income</t>
        </is>
      </c>
      <c r="E6664" s="161" t="b">
        <v>0</v>
      </c>
      <c r="F6664" s="161" t="inlineStr">
        <is>
          <t>tax_revenue_pct_gdp</t>
        </is>
      </c>
      <c r="G6664" s="161" t="n">
        <v>25.632</v>
      </c>
      <c r="H6664" s="161" t="inlineStr">
        <is>
          <t>2024</t>
        </is>
      </c>
      <c r="I6664" s="161" t="inlineStr">
        <is>
          <t>world-imf2026.xlsx</t>
        </is>
      </c>
    </row>
    <row r="6665" ht="13" customHeight="1">
      <c r="A6665" s="161" t="inlineStr">
        <is>
          <t>JAM</t>
        </is>
      </c>
      <c r="B6665" s="161" t="inlineStr">
        <is>
          <t>Jamaica</t>
        </is>
      </c>
      <c r="C6665" s="161" t="inlineStr">
        <is>
          <t>Latin America &amp; Caribbean</t>
        </is>
      </c>
      <c r="D6665" s="161" t="inlineStr">
        <is>
          <t>Upper middle income</t>
        </is>
      </c>
      <c r="E6665" s="161" t="b">
        <v>0</v>
      </c>
      <c r="F6665" s="161" t="inlineStr">
        <is>
          <t>capex_execution_rate_pct</t>
        </is>
      </c>
      <c r="G6665" s="161" t="n">
        <v>123.216</v>
      </c>
      <c r="H6665" s="161" t="inlineStr">
        <is>
          <t>2022</t>
        </is>
      </c>
      <c r="I6665" s="161" t="inlineStr">
        <is>
          <t>WB_BOOST_WIDEF.csv</t>
        </is>
      </c>
    </row>
    <row r="6666" ht="13" customHeight="1">
      <c r="A6666" s="161" t="inlineStr">
        <is>
          <t>JAM</t>
        </is>
      </c>
      <c r="B6666" s="161" t="inlineStr">
        <is>
          <t>Jamaica</t>
        </is>
      </c>
      <c r="C6666" s="161" t="inlineStr">
        <is>
          <t>Latin America &amp; Caribbean</t>
        </is>
      </c>
      <c r="D6666" s="161" t="inlineStr">
        <is>
          <t>Upper middle income</t>
        </is>
      </c>
      <c r="E6666" s="161" t="b">
        <v>0</v>
      </c>
      <c r="F6666" s="161" t="inlineStr">
        <is>
          <t>pefa_pi11_pim_score</t>
        </is>
      </c>
      <c r="G6666" s="161" t="n">
        <v>1.5</v>
      </c>
      <c r="H6666" s="161" t="inlineStr">
        <is>
          <t>2024</t>
        </is>
      </c>
      <c r="I6666" s="161" t="inlineStr">
        <is>
          <t>assessments_1787749571.csv</t>
        </is>
      </c>
    </row>
    <row r="6667" ht="13" customHeight="1">
      <c r="A6667" s="161" t="inlineStr">
        <is>
          <t>JAM</t>
        </is>
      </c>
      <c r="B6667" s="161" t="inlineStr">
        <is>
          <t>Jamaica</t>
        </is>
      </c>
      <c r="C6667" s="161" t="inlineStr">
        <is>
          <t>Latin America &amp; Caribbean</t>
        </is>
      </c>
      <c r="D6667" s="161" t="inlineStr">
        <is>
          <t>Upper middle income</t>
        </is>
      </c>
      <c r="E6667" s="161" t="b">
        <v>0</v>
      </c>
      <c r="F6667" s="161" t="inlineStr">
        <is>
          <t>pefa_pi122_asset_monitoring</t>
        </is>
      </c>
      <c r="G6667" s="161" t="n">
        <v>1</v>
      </c>
      <c r="H6667" s="161" t="inlineStr">
        <is>
          <t>2024</t>
        </is>
      </c>
      <c r="I6667" s="161" t="inlineStr">
        <is>
          <t>assessments_1787749571.csv</t>
        </is>
      </c>
    </row>
    <row r="6668" ht="13" customHeight="1">
      <c r="A6668" s="161" t="inlineStr">
        <is>
          <t>JAM</t>
        </is>
      </c>
      <c r="B6668" s="161" t="inlineStr">
        <is>
          <t>Jamaica</t>
        </is>
      </c>
      <c r="C6668" s="161" t="inlineStr">
        <is>
          <t>Latin America &amp; Caribbean</t>
        </is>
      </c>
      <c r="D6668" s="161" t="inlineStr">
        <is>
          <t>Upper middle income</t>
        </is>
      </c>
      <c r="E6668" s="161" t="b">
        <v>0</v>
      </c>
      <c r="F6668" s="161" t="inlineStr">
        <is>
          <t>climate_pfm_diagnostic_on_record</t>
        </is>
      </c>
      <c r="G6668" s="161" t="n">
        <v>0</v>
      </c>
      <c r="H6668" s="161" t="inlineStr">
        <is>
          <t>2022</t>
        </is>
      </c>
      <c r="I6668" s="161" t="inlineStr">
        <is>
          <t>UNDP-Global-Climate-Public-Finance-Review-2022.pdf (Table 4.2)</t>
        </is>
      </c>
    </row>
    <row r="6669" ht="13" customHeight="1">
      <c r="A6669" s="161" t="inlineStr">
        <is>
          <t>JAM</t>
        </is>
      </c>
      <c r="B6669" s="161" t="inlineStr">
        <is>
          <t>Jamaica</t>
        </is>
      </c>
      <c r="C6669" s="161" t="inlineStr">
        <is>
          <t>Latin America &amp; Caribbean</t>
        </is>
      </c>
      <c r="D6669" s="161" t="inlineStr">
        <is>
          <t>Upper middle income</t>
        </is>
      </c>
      <c r="E6669" s="161" t="b">
        <v>0</v>
      </c>
      <c r="F6669" s="161" t="inlineStr">
        <is>
          <t>wacc_steffen_nominal_aftertax_pct</t>
        </is>
      </c>
      <c r="G6669" s="161" t="n">
        <v>3.9</v>
      </c>
      <c r="H6669" s="161" t="inlineStr">
        <is>
          <t>2016</t>
        </is>
      </c>
      <c r="I6669" s="161" t="inlineStr">
        <is>
          <t>SteffenEtAl2025_WACC_database.csv</t>
        </is>
      </c>
    </row>
    <row r="6670" ht="13" customHeight="1">
      <c r="A6670" s="161" t="inlineStr">
        <is>
          <t>JAM</t>
        </is>
      </c>
      <c r="B6670" s="161" t="inlineStr">
        <is>
          <t>Jamaica</t>
        </is>
      </c>
      <c r="C6670" s="161" t="inlineStr">
        <is>
          <t>Latin America &amp; Caribbean</t>
        </is>
      </c>
      <c r="D6670" s="161" t="inlineStr">
        <is>
          <t>Upper middle income</t>
        </is>
      </c>
      <c r="E6670" s="161" t="b">
        <v>0</v>
      </c>
      <c r="F6670" s="161" t="inlineStr">
        <is>
          <t>wacc_n_sources</t>
        </is>
      </c>
      <c r="G6670" s="161" t="n">
        <v>1</v>
      </c>
      <c r="H6670" s="161" t="inlineStr">
        <is>
          <t>2021-2024</t>
        </is>
      </c>
      <c r="I6670" s="161" t="inlineStr">
        <is>
          <t>IRENA / Steffen et al. / IEA</t>
        </is>
      </c>
    </row>
    <row r="6671" ht="13" customHeight="1">
      <c r="A6671" s="161" t="inlineStr">
        <is>
          <t>JAM</t>
        </is>
      </c>
      <c r="B6671" s="161" t="inlineStr">
        <is>
          <t>Jamaica</t>
        </is>
      </c>
      <c r="C6671" s="161" t="inlineStr">
        <is>
          <t>Latin America &amp; Caribbean</t>
        </is>
      </c>
      <c r="D6671" s="161" t="inlineStr">
        <is>
          <t>Upper middle income</t>
        </is>
      </c>
      <c r="E6671" s="161" t="b">
        <v>0</v>
      </c>
      <c r="F6671" s="161" t="inlineStr">
        <is>
          <t>ids_official_private_rate_spread_pp</t>
        </is>
      </c>
      <c r="G6671" s="161" t="n">
        <v>3.35</v>
      </c>
      <c r="H6671" s="161" t="inlineStr">
        <is>
          <t>2024</t>
        </is>
      </c>
      <c r="I6671" s="161" t="inlineStr">
        <is>
          <t>P_Data_Extract_From_International_Debt_Statistics__2_.xlsx</t>
        </is>
      </c>
    </row>
    <row r="6672" ht="13" customHeight="1">
      <c r="A6672" s="161" t="inlineStr">
        <is>
          <t>JAM</t>
        </is>
      </c>
      <c r="B6672" s="161" t="inlineStr">
        <is>
          <t>Jamaica</t>
        </is>
      </c>
      <c r="C6672" s="161" t="inlineStr">
        <is>
          <t>Latin America &amp; Caribbean</t>
        </is>
      </c>
      <c r="D6672" s="161" t="inlineStr">
        <is>
          <t>Upper middle income</t>
        </is>
      </c>
      <c r="E6672" s="161" t="b">
        <v>0</v>
      </c>
      <c r="F6672" s="161" t="inlineStr">
        <is>
          <t>ids_private_creditor_rate_pct</t>
        </is>
      </c>
      <c r="G6672" s="161" t="n">
        <v>9.625</v>
      </c>
      <c r="H6672" s="161" t="inlineStr">
        <is>
          <t>2023</t>
        </is>
      </c>
      <c r="I6672" s="161" t="inlineStr">
        <is>
          <t>P_Data_Extract_From_International_Debt_Statistics__2_.xlsx</t>
        </is>
      </c>
    </row>
    <row r="6673" ht="13" customHeight="1">
      <c r="A6673" s="161" t="inlineStr">
        <is>
          <t>JAM</t>
        </is>
      </c>
      <c r="B6673" s="161" t="inlineStr">
        <is>
          <t>Jamaica</t>
        </is>
      </c>
      <c r="C6673" s="161" t="inlineStr">
        <is>
          <t>Latin America &amp; Caribbean</t>
        </is>
      </c>
      <c r="D6673" s="161" t="inlineStr">
        <is>
          <t>Upper middle income</t>
        </is>
      </c>
      <c r="E6673" s="161" t="b">
        <v>0</v>
      </c>
      <c r="F6673" s="161" t="inlineStr">
        <is>
          <t>ids_avg_maturity_years</t>
        </is>
      </c>
      <c r="G6673" s="161" t="n">
        <v>15.729</v>
      </c>
      <c r="H6673" s="161" t="inlineStr">
        <is>
          <t>2024</t>
        </is>
      </c>
      <c r="I6673" s="161" t="inlineStr">
        <is>
          <t>P_Data_Extract_From_International_Debt_Statistics__2_.xlsx</t>
        </is>
      </c>
    </row>
    <row r="6674" ht="13" customHeight="1">
      <c r="A6674" s="161" t="inlineStr">
        <is>
          <t>JAM</t>
        </is>
      </c>
      <c r="B6674" s="161" t="inlineStr">
        <is>
          <t>Jamaica</t>
        </is>
      </c>
      <c r="C6674" s="161" t="inlineStr">
        <is>
          <t>Latin America &amp; Caribbean</t>
        </is>
      </c>
      <c r="D6674" s="161" t="inlineStr">
        <is>
          <t>Upper middle income</t>
        </is>
      </c>
      <c r="E6674" s="161" t="b">
        <v>0</v>
      </c>
      <c r="F6674" s="161" t="inlineStr">
        <is>
          <t>mitigation_finance_received_pct_gdp</t>
        </is>
      </c>
      <c r="G6674" s="161" t="n">
        <v>0.089</v>
      </c>
      <c r="H6674" s="161" t="inlineStr">
        <is>
          <t>2024</t>
        </is>
      </c>
      <c r="I6674" s="161" t="inlineStr">
        <is>
          <t>CRDF-RP_2024.xlsx + WEO</t>
        </is>
      </c>
    </row>
    <row r="6675" ht="13" customHeight="1">
      <c r="A6675" s="161" t="inlineStr">
        <is>
          <t>JAM</t>
        </is>
      </c>
      <c r="B6675" s="161" t="inlineStr">
        <is>
          <t>Jamaica</t>
        </is>
      </c>
      <c r="C6675" s="161" t="inlineStr">
        <is>
          <t>Latin America &amp; Caribbean</t>
        </is>
      </c>
      <c r="D6675" s="161" t="inlineStr">
        <is>
          <t>Upper middle income</t>
        </is>
      </c>
      <c r="E6675" s="161" t="b">
        <v>0</v>
      </c>
      <c r="F6675" s="161" t="inlineStr">
        <is>
          <t>ids_multilateral_share_pct</t>
        </is>
      </c>
      <c r="G6675" s="161" t="n">
        <v>32.983</v>
      </c>
      <c r="H6675" s="161" t="inlineStr">
        <is>
          <t>2024</t>
        </is>
      </c>
      <c r="I6675" s="161" t="inlineStr">
        <is>
          <t>P_Data_Extract_From_International_Debt_Statistics__2_.xlsx</t>
        </is>
      </c>
    </row>
    <row r="6676" ht="13" customHeight="1">
      <c r="A6676" s="161" t="inlineStr">
        <is>
          <t>JAM</t>
        </is>
      </c>
      <c r="B6676" s="161" t="inlineStr">
        <is>
          <t>Jamaica</t>
        </is>
      </c>
      <c r="C6676" s="161" t="inlineStr">
        <is>
          <t>Latin America &amp; Caribbean</t>
        </is>
      </c>
      <c r="D6676" s="161" t="inlineStr">
        <is>
          <t>Upper middle income</t>
        </is>
      </c>
      <c r="E6676" s="161" t="b">
        <v>0</v>
      </c>
      <c r="F6676" s="161" t="inlineStr">
        <is>
          <t>ids_private_creditor_share_pct</t>
        </is>
      </c>
      <c r="G6676" s="161" t="n">
        <v>60.174</v>
      </c>
      <c r="H6676" s="161" t="inlineStr">
        <is>
          <t>2024</t>
        </is>
      </c>
      <c r="I6676" s="161" t="inlineStr">
        <is>
          <t>P_Data_Extract_From_International_Debt_Statistics__2_.xlsx</t>
        </is>
      </c>
    </row>
    <row r="6677" ht="13" customHeight="1">
      <c r="A6677" s="161" t="inlineStr">
        <is>
          <t>JAM</t>
        </is>
      </c>
      <c r="B6677" s="161" t="inlineStr">
        <is>
          <t>Jamaica</t>
        </is>
      </c>
      <c r="C6677" s="161" t="inlineStr">
        <is>
          <t>Latin America &amp; Caribbean</t>
        </is>
      </c>
      <c r="D6677" s="161" t="inlineStr">
        <is>
          <t>Upper middle income</t>
        </is>
      </c>
      <c r="E6677" s="161" t="b">
        <v>0</v>
      </c>
      <c r="F6677" s="161" t="inlineStr">
        <is>
          <t>ids_usd_share_ppg_debt_pct</t>
        </is>
      </c>
      <c r="G6677" s="161" t="n">
        <v>95.455</v>
      </c>
      <c r="H6677" s="161" t="inlineStr">
        <is>
          <t>2024</t>
        </is>
      </c>
      <c r="I6677" s="161" t="inlineStr">
        <is>
          <t>P_Data_Extract_From_International_Debt_Statistics__2_.xlsx</t>
        </is>
      </c>
    </row>
    <row r="6678" ht="13" customHeight="1">
      <c r="A6678" s="161" t="inlineStr">
        <is>
          <t>JAM</t>
        </is>
      </c>
      <c r="B6678" s="161" t="inlineStr">
        <is>
          <t>Jamaica</t>
        </is>
      </c>
      <c r="C6678" s="161" t="inlineStr">
        <is>
          <t>Latin America &amp; Caribbean</t>
        </is>
      </c>
      <c r="D6678" s="161" t="inlineStr">
        <is>
          <t>Upper middle income</t>
        </is>
      </c>
      <c r="E6678" s="161" t="b">
        <v>0</v>
      </c>
      <c r="F6678" s="161" t="inlineStr">
        <is>
          <t>pefa_pi103_contingent_liabilities</t>
        </is>
      </c>
      <c r="G6678" s="161" t="n">
        <v>2</v>
      </c>
      <c r="H6678" s="161" t="inlineStr">
        <is>
          <t>2024</t>
        </is>
      </c>
      <c r="I6678" s="161" t="inlineStr">
        <is>
          <t>assessments_1787749571.csv</t>
        </is>
      </c>
    </row>
    <row r="6679" ht="13" customHeight="1">
      <c r="A6679" s="161" t="inlineStr">
        <is>
          <t>JAM</t>
        </is>
      </c>
      <c r="B6679" s="161" t="inlineStr">
        <is>
          <t>Jamaica</t>
        </is>
      </c>
      <c r="C6679" s="161" t="inlineStr">
        <is>
          <t>Latin America &amp; Caribbean</t>
        </is>
      </c>
      <c r="D6679" s="161" t="inlineStr">
        <is>
          <t>Upper middle income</t>
        </is>
      </c>
      <c r="E6679" s="161" t="b">
        <v>0</v>
      </c>
      <c r="F6679" s="161" t="inlineStr">
        <is>
          <t>ppi_commitments_pct_gdp</t>
        </is>
      </c>
      <c r="G6679" s="161" t="n">
        <v>0.184</v>
      </c>
      <c r="H6679" s="161" t="inlineStr">
        <is>
          <t>2020-2024 avg</t>
        </is>
      </c>
      <c r="I6679" s="161" t="inlineStr">
        <is>
          <t>2024-PPI-Full-DTA.dta + WEO</t>
        </is>
      </c>
    </row>
    <row r="6680" ht="13" customHeight="1">
      <c r="A6680" s="161" t="inlineStr">
        <is>
          <t>JAM</t>
        </is>
      </c>
      <c r="B6680" s="161" t="inlineStr">
        <is>
          <t>Jamaica</t>
        </is>
      </c>
      <c r="C6680" s="161" t="inlineStr">
        <is>
          <t>Latin America &amp; Caribbean</t>
        </is>
      </c>
      <c r="D6680" s="161" t="inlineStr">
        <is>
          <t>Upper middle income</t>
        </is>
      </c>
      <c r="E6680" s="161" t="b">
        <v>0</v>
      </c>
      <c r="F6680" s="161" t="inlineStr">
        <is>
          <t>excise_revenue_pct_of_revenue</t>
        </is>
      </c>
      <c r="G6680" s="161" t="n">
        <v>8.875</v>
      </c>
      <c r="H6680" s="161" t="inlineStr">
        <is>
          <t>2024</t>
        </is>
      </c>
      <c r="I6680" s="161" t="inlineStr">
        <is>
          <t>world-imf2026.xlsx</t>
        </is>
      </c>
    </row>
    <row r="6681" ht="13" customHeight="1">
      <c r="A6681" s="161" t="inlineStr">
        <is>
          <t>JAM</t>
        </is>
      </c>
      <c r="B6681" s="161" t="inlineStr">
        <is>
          <t>Jamaica</t>
        </is>
      </c>
      <c r="C6681" s="161" t="inlineStr">
        <is>
          <t>Latin America &amp; Caribbean</t>
        </is>
      </c>
      <c r="D6681" s="161" t="inlineStr">
        <is>
          <t>Upper middle income</t>
        </is>
      </c>
      <c r="E6681" s="161" t="b">
        <v>0</v>
      </c>
      <c r="F6681" s="161" t="inlineStr">
        <is>
          <t>ff_subsidy_total_pct_gdp</t>
        </is>
      </c>
      <c r="G6681" s="161" t="n">
        <v>4.777</v>
      </c>
      <c r="H6681" s="161" t="inlineStr">
        <is>
          <t>2024</t>
        </is>
      </c>
      <c r="I6681" s="161" t="inlineStr">
        <is>
          <t>imffossilfuelsubsidiesdata.xlsb + WEO</t>
        </is>
      </c>
    </row>
    <row r="6682" ht="13" customHeight="1">
      <c r="A6682" s="161" t="inlineStr">
        <is>
          <t>JAM</t>
        </is>
      </c>
      <c r="B6682" s="161" t="inlineStr">
        <is>
          <t>Jamaica</t>
        </is>
      </c>
      <c r="C6682" s="161" t="inlineStr">
        <is>
          <t>Latin America &amp; Caribbean</t>
        </is>
      </c>
      <c r="D6682" s="161" t="inlineStr">
        <is>
          <t>Upper middle income</t>
        </is>
      </c>
      <c r="E6682" s="161" t="b">
        <v>0</v>
      </c>
      <c r="F6682" s="161" t="inlineStr">
        <is>
          <t>ff_subsidy_explicit_pct_gdp</t>
        </is>
      </c>
      <c r="G6682" s="161" t="n">
        <v>1.001</v>
      </c>
      <c r="H6682" s="161" t="inlineStr">
        <is>
          <t>2024</t>
        </is>
      </c>
      <c r="I6682" s="161" t="inlineStr">
        <is>
          <t>imffossilfuelsubsidiesdata.xlsb</t>
        </is>
      </c>
    </row>
    <row r="6683" ht="13" customHeight="1">
      <c r="A6683" s="161" t="inlineStr">
        <is>
          <t>JAM</t>
        </is>
      </c>
      <c r="B6683" s="161" t="inlineStr">
        <is>
          <t>Jamaica</t>
        </is>
      </c>
      <c r="C6683" s="161" t="inlineStr">
        <is>
          <t>Latin America &amp; Caribbean</t>
        </is>
      </c>
      <c r="D6683" s="161" t="inlineStr">
        <is>
          <t>Upper middle income</t>
        </is>
      </c>
      <c r="E6683" s="161" t="b">
        <v>0</v>
      </c>
      <c r="F6683" s="161" t="inlineStr">
        <is>
          <t>ff_subsidy_implicit_pct_gdp</t>
        </is>
      </c>
      <c r="G6683" s="161" t="n">
        <v>3.776</v>
      </c>
      <c r="H6683" s="161" t="inlineStr">
        <is>
          <t>2024</t>
        </is>
      </c>
      <c r="I6683" s="161" t="inlineStr">
        <is>
          <t>imffossilfuelsubsidiesdata.xlsb</t>
        </is>
      </c>
    </row>
    <row r="6684" ht="13" customHeight="1">
      <c r="A6684" s="161" t="inlineStr">
        <is>
          <t>JAM</t>
        </is>
      </c>
      <c r="B6684" s="161" t="inlineStr">
        <is>
          <t>Jamaica</t>
        </is>
      </c>
      <c r="C6684" s="161" t="inlineStr">
        <is>
          <t>Latin America &amp; Caribbean</t>
        </is>
      </c>
      <c r="D6684" s="161" t="inlineStr">
        <is>
          <t>Upper middle income</t>
        </is>
      </c>
      <c r="E6684" s="161" t="b">
        <v>0</v>
      </c>
      <c r="F6684" s="161" t="inlineStr">
        <is>
          <t>env_protection_pct_of_expenditure</t>
        </is>
      </c>
      <c r="G6684" s="161" t="n">
        <v>0.668</v>
      </c>
      <c r="H6684" s="161" t="inlineStr">
        <is>
          <t>2022</t>
        </is>
      </c>
      <c r="I6684" s="161" t="inlineStr">
        <is>
          <t>WB_BOOST_WIDEF.csv</t>
        </is>
      </c>
    </row>
    <row r="6685" ht="13" customHeight="1">
      <c r="A6685" s="161" t="inlineStr">
        <is>
          <t>JAM</t>
        </is>
      </c>
      <c r="B6685" s="161" t="inlineStr">
        <is>
          <t>Jamaica</t>
        </is>
      </c>
      <c r="C6685" s="161" t="inlineStr">
        <is>
          <t>Latin America &amp; Caribbean</t>
        </is>
      </c>
      <c r="D6685" s="161" t="inlineStr">
        <is>
          <t>Upper middle income</t>
        </is>
      </c>
      <c r="E6685" s="161" t="b">
        <v>0</v>
      </c>
      <c r="F6685" s="161" t="inlineStr">
        <is>
          <t>net_fuel_trade_pct_merch</t>
        </is>
      </c>
      <c r="G6685" s="161" t="n">
        <v>1.925999999999998</v>
      </c>
      <c r="H6685" s="161" t="inlineStr">
        <is>
          <t>2023</t>
        </is>
      </c>
      <c r="I6685" s="161" t="inlineStr">
        <is>
          <t>WDI TX.VAL.FUEL.ZS.UN less TM.VAL.FUEL.ZS.UN</t>
        </is>
      </c>
    </row>
    <row r="6686" ht="13" customHeight="1">
      <c r="A6686" s="161" t="inlineStr">
        <is>
          <t>JAM</t>
        </is>
      </c>
      <c r="B6686" s="161" t="inlineStr">
        <is>
          <t>Jamaica</t>
        </is>
      </c>
      <c r="C6686" s="161" t="inlineStr">
        <is>
          <t>Latin America &amp; Caribbean</t>
        </is>
      </c>
      <c r="D6686" s="161" t="inlineStr">
        <is>
          <t>Upper middle income</t>
        </is>
      </c>
      <c r="E6686" s="161" t="b">
        <v>0</v>
      </c>
      <c r="F6686" s="161" t="inlineStr">
        <is>
          <t>fuel_exports_pct_merch</t>
        </is>
      </c>
      <c r="G6686" s="161" t="n">
        <v>28.798</v>
      </c>
      <c r="H6686" s="161" t="inlineStr">
        <is>
          <t>2023</t>
        </is>
      </c>
      <c r="I6686" s="161" t="inlineStr">
        <is>
          <t>API_TX_VAL_FUEL_ZS_UN_DS2_en_csv_v2_33055.zip</t>
        </is>
      </c>
    </row>
    <row r="6687" ht="13" customHeight="1">
      <c r="A6687" s="161" t="inlineStr">
        <is>
          <t>JAM</t>
        </is>
      </c>
      <c r="B6687" s="161" t="inlineStr">
        <is>
          <t>Jamaica</t>
        </is>
      </c>
      <c r="C6687" s="161" t="inlineStr">
        <is>
          <t>Latin America &amp; Caribbean</t>
        </is>
      </c>
      <c r="D6687" s="161" t="inlineStr">
        <is>
          <t>Upper middle income</t>
        </is>
      </c>
      <c r="E6687" s="161" t="b">
        <v>0</v>
      </c>
      <c r="F6687" s="161" t="inlineStr">
        <is>
          <t>fuel_imports_pct_merch</t>
        </is>
      </c>
      <c r="G6687" s="161" t="n">
        <v>26.872</v>
      </c>
      <c r="H6687" s="161" t="inlineStr">
        <is>
          <t>2023</t>
        </is>
      </c>
      <c r="I6687" s="161" t="inlineStr">
        <is>
          <t>API_TM_VAL_FUEL_ZS_UN_DS2_en_csv_v2_36140.zip</t>
        </is>
      </c>
    </row>
    <row r="6688" ht="13" customHeight="1">
      <c r="A6688" s="161" t="inlineStr">
        <is>
          <t>JAM</t>
        </is>
      </c>
      <c r="B6688" s="161" t="inlineStr">
        <is>
          <t>Jamaica</t>
        </is>
      </c>
      <c r="C6688" s="161" t="inlineStr">
        <is>
          <t>Latin America &amp; Caribbean</t>
        </is>
      </c>
      <c r="D6688" s="161" t="inlineStr">
        <is>
          <t>Upper middle income</t>
        </is>
      </c>
      <c r="E6688" s="161" t="b">
        <v>0</v>
      </c>
      <c r="F6688" s="161" t="inlineStr">
        <is>
          <t>energy_import_dep_pct</t>
        </is>
      </c>
      <c r="G6688" s="161" t="n">
        <v>112.575</v>
      </c>
      <c r="H6688" s="161" t="inlineStr">
        <is>
          <t>2022</t>
        </is>
      </c>
      <c r="I6688" s="161" t="inlineStr">
        <is>
          <t>API_EG_IMP_CONS_ZS_DS2_en_csv_v2_160768.zip</t>
        </is>
      </c>
    </row>
    <row r="6689" ht="13" customHeight="1">
      <c r="A6689" s="161" t="inlineStr">
        <is>
          <t>JAM</t>
        </is>
      </c>
      <c r="B6689" s="161" t="inlineStr">
        <is>
          <t>Jamaica</t>
        </is>
      </c>
      <c r="C6689" s="161" t="inlineStr">
        <is>
          <t>Latin America &amp; Caribbean</t>
        </is>
      </c>
      <c r="D6689" s="161" t="inlineStr">
        <is>
          <t>Upper middle income</t>
        </is>
      </c>
      <c r="E6689" s="161" t="b">
        <v>0</v>
      </c>
      <c r="F6689" s="161" t="inlineStr">
        <is>
          <t>fossil_rents_total_pct_gdp</t>
        </is>
      </c>
      <c r="G6689" s="161" t="n">
        <v>0.295</v>
      </c>
      <c r="H6689" s="161" t="inlineStr">
        <is>
          <t>2021</t>
        </is>
      </c>
      <c r="I6689" s="161" t="inlineStr">
        <is>
          <t>WDI NY.GDP.PETR+NGAS+COAL.RT.ZS</t>
        </is>
      </c>
    </row>
    <row r="6690" ht="13" customHeight="1">
      <c r="A6690" s="161" t="inlineStr">
        <is>
          <t>JAM</t>
        </is>
      </c>
      <c r="B6690" s="161" t="inlineStr">
        <is>
          <t>Jamaica</t>
        </is>
      </c>
      <c r="C6690" s="161" t="inlineStr">
        <is>
          <t>Latin America &amp; Caribbean</t>
        </is>
      </c>
      <c r="D6690" s="161" t="inlineStr">
        <is>
          <t>Upper middle income</t>
        </is>
      </c>
      <c r="E6690" s="161" t="b">
        <v>0</v>
      </c>
      <c r="F6690" s="161" t="inlineStr">
        <is>
          <t>oil_rents_pct_gdp</t>
        </is>
      </c>
      <c r="G6690" s="161" t="n">
        <v>0.295</v>
      </c>
      <c r="H6690" s="161" t="inlineStr">
        <is>
          <t>2021</t>
        </is>
      </c>
      <c r="I6690" s="161" t="inlineStr">
        <is>
          <t>API_NY_GDP_PETR_RT_ZS_DS2_en_csv_v2_40227.zip</t>
        </is>
      </c>
    </row>
    <row r="6691" ht="13" customHeight="1">
      <c r="A6691" s="161" t="inlineStr">
        <is>
          <t>JAM</t>
        </is>
      </c>
      <c r="B6691" s="161" t="inlineStr">
        <is>
          <t>Jamaica</t>
        </is>
      </c>
      <c r="C6691" s="161" t="inlineStr">
        <is>
          <t>Latin America &amp; Caribbean</t>
        </is>
      </c>
      <c r="D6691" s="161" t="inlineStr">
        <is>
          <t>Upper middle income</t>
        </is>
      </c>
      <c r="E6691" s="161" t="b">
        <v>0</v>
      </c>
      <c r="F6691" s="161" t="inlineStr">
        <is>
          <t>gas_rents_pct_gdp</t>
        </is>
      </c>
      <c r="G6691" s="161" t="n">
        <v>0</v>
      </c>
      <c r="H6691" s="161" t="inlineStr">
        <is>
          <t>2021</t>
        </is>
      </c>
      <c r="I6691" s="161" t="inlineStr">
        <is>
          <t>API_NY_GDP_NGAS_RT_ZS_DS2_en_csv_v2_35861.zip</t>
        </is>
      </c>
    </row>
    <row r="6692" ht="13" customHeight="1">
      <c r="A6692" s="161" t="inlineStr">
        <is>
          <t>JAM</t>
        </is>
      </c>
      <c r="B6692" s="161" t="inlineStr">
        <is>
          <t>Jamaica</t>
        </is>
      </c>
      <c r="C6692" s="161" t="inlineStr">
        <is>
          <t>Latin America &amp; Caribbean</t>
        </is>
      </c>
      <c r="D6692" s="161" t="inlineStr">
        <is>
          <t>Upper middle income</t>
        </is>
      </c>
      <c r="E6692" s="161" t="b">
        <v>0</v>
      </c>
      <c r="F6692" s="161" t="inlineStr">
        <is>
          <t>coal_rents_pct_gdp</t>
        </is>
      </c>
      <c r="G6692" s="161" t="n">
        <v>0</v>
      </c>
      <c r="H6692" s="161" t="inlineStr">
        <is>
          <t>2021</t>
        </is>
      </c>
      <c r="I6692" s="161" t="inlineStr">
        <is>
          <t>API_NY_GDP_COAL_RT_ZS_DS2_en_csv_v2_35370.zip</t>
        </is>
      </c>
    </row>
    <row r="6693" ht="13" customHeight="1">
      <c r="A6693" s="161" t="inlineStr">
        <is>
          <t>JAM</t>
        </is>
      </c>
      <c r="B6693" s="161" t="inlineStr">
        <is>
          <t>Jamaica</t>
        </is>
      </c>
      <c r="C6693" s="161" t="inlineStr">
        <is>
          <t>Latin America &amp; Caribbean</t>
        </is>
      </c>
      <c r="D6693" s="161" t="inlineStr">
        <is>
          <t>Upper middle income</t>
        </is>
      </c>
      <c r="E6693" s="161" t="b">
        <v>0</v>
      </c>
      <c r="F6693" s="161" t="inlineStr">
        <is>
          <t>other_fossil_gen_share_pct</t>
        </is>
      </c>
      <c r="G6693" s="161" t="n">
        <v>30.488</v>
      </c>
      <c r="H6693" s="161" t="inlineStr">
        <is>
          <t>2024</t>
        </is>
      </c>
      <c r="I6693" s="161" t="inlineStr">
        <is>
          <t>release_generation_yearly_global.csv</t>
        </is>
      </c>
    </row>
    <row r="6694" ht="13" customHeight="1">
      <c r="A6694" s="161" t="inlineStr">
        <is>
          <t>JAM</t>
        </is>
      </c>
      <c r="B6694" s="161" t="inlineStr">
        <is>
          <t>Jamaica</t>
        </is>
      </c>
      <c r="C6694" s="161" t="inlineStr">
        <is>
          <t>Latin America &amp; Caribbean</t>
        </is>
      </c>
      <c r="D6694" s="161" t="inlineStr">
        <is>
          <t>Upper middle income</t>
        </is>
      </c>
      <c r="E6694" s="161" t="b">
        <v>0</v>
      </c>
      <c r="F6694" s="161" t="inlineStr">
        <is>
          <t>renewable_share_electricity_pct</t>
        </is>
      </c>
      <c r="G6694" s="161" t="n">
        <v>29.101</v>
      </c>
      <c r="H6694" s="161" t="inlineStr">
        <is>
          <t>2024</t>
        </is>
      </c>
      <c r="I6694" s="161" t="inlineStr">
        <is>
          <t>imffossilfuelsubsidiesdata.xlsb</t>
        </is>
      </c>
    </row>
    <row r="6695" ht="13" customHeight="1">
      <c r="A6695" s="161" t="inlineStr">
        <is>
          <t>JAM</t>
        </is>
      </c>
      <c r="B6695" s="161" t="inlineStr">
        <is>
          <t>Jamaica</t>
        </is>
      </c>
      <c r="C6695" s="161" t="inlineStr">
        <is>
          <t>Latin America &amp; Caribbean</t>
        </is>
      </c>
      <c r="D6695" s="161" t="inlineStr">
        <is>
          <t>Upper middle income</t>
        </is>
      </c>
      <c r="E6695" s="161" t="b">
        <v>0</v>
      </c>
      <c r="F6695" s="161" t="inlineStr">
        <is>
          <t>re_share_change_pp</t>
        </is>
      </c>
      <c r="G6695" s="161" t="n">
        <v>0.443</v>
      </c>
      <c r="H6695" s="161" t="inlineStr">
        <is>
          <t>2024</t>
        </is>
      </c>
      <c r="I6695" s="161" t="inlineStr">
        <is>
          <t>release_generation_yearly_global.csv</t>
        </is>
      </c>
    </row>
    <row r="6696" ht="13" customHeight="1">
      <c r="A6696" s="161" t="inlineStr">
        <is>
          <t>JAM</t>
        </is>
      </c>
      <c r="B6696" s="161" t="inlineStr">
        <is>
          <t>Jamaica</t>
        </is>
      </c>
      <c r="C6696" s="161" t="inlineStr">
        <is>
          <t>Latin America &amp; Caribbean</t>
        </is>
      </c>
      <c r="D6696" s="161" t="inlineStr">
        <is>
          <t>Upper middle income</t>
        </is>
      </c>
      <c r="E6696" s="161" t="b">
        <v>0</v>
      </c>
      <c r="F6696" s="161" t="inlineStr">
        <is>
          <t>re_capacity_growth_pct</t>
        </is>
      </c>
      <c r="G6696" s="161" t="n">
        <v>3.704</v>
      </c>
      <c r="H6696" s="161" t="inlineStr">
        <is>
          <t>2024</t>
        </is>
      </c>
      <c r="I6696" s="161" t="inlineStr">
        <is>
          <t>release_generation_yearly_global.csv</t>
        </is>
      </c>
    </row>
    <row r="6697" ht="13" customHeight="1">
      <c r="A6697" s="161" t="inlineStr">
        <is>
          <t>JAM</t>
        </is>
      </c>
      <c r="B6697" s="161" t="inlineStr">
        <is>
          <t>Jamaica</t>
        </is>
      </c>
      <c r="C6697" s="161" t="inlineStr">
        <is>
          <t>Latin America &amp; Caribbean</t>
        </is>
      </c>
      <c r="D6697" s="161" t="inlineStr">
        <is>
          <t>Upper middle income</t>
        </is>
      </c>
      <c r="E6697" s="161" t="b">
        <v>0</v>
      </c>
      <c r="F6697" s="161" t="inlineStr">
        <is>
          <t>inn_total_inv_2030_pct_gdp</t>
        </is>
      </c>
      <c r="G6697" s="161" t="n">
        <v>5.60296505499939</v>
      </c>
      <c r="H6697" s="161" t="inlineStr">
        <is>
          <t>2030</t>
        </is>
      </c>
      <c r="I6697" s="161" t="inlineStr">
        <is>
          <t>Mitigation_Investment_Needs_v1.1.xlsx (InvestmentNeeds v1.1, model output)</t>
        </is>
      </c>
    </row>
    <row r="6698" ht="13" customHeight="1">
      <c r="A6698" s="161" t="inlineStr">
        <is>
          <t>JAM</t>
        </is>
      </c>
      <c r="B6698" s="161" t="inlineStr">
        <is>
          <t>Jamaica</t>
        </is>
      </c>
      <c r="C6698" s="161" t="inlineStr">
        <is>
          <t>Latin America &amp; Caribbean</t>
        </is>
      </c>
      <c r="D6698" s="161" t="inlineStr">
        <is>
          <t>Upper middle income</t>
        </is>
      </c>
      <c r="E6698" s="161" t="b">
        <v>0</v>
      </c>
      <c r="F6698" s="161" t="inlineStr">
        <is>
          <t>inn_incr_inv_2030_pct_gdp</t>
        </is>
      </c>
      <c r="G6698" s="161" t="n">
        <v>1.34471161319985</v>
      </c>
      <c r="H6698" s="161" t="inlineStr">
        <is>
          <t>2030</t>
        </is>
      </c>
      <c r="I6698" s="161" t="inlineStr">
        <is>
          <t>Mitigation_Investment_Needs_v1.1.xlsx (InvestmentNeeds v1.1, model output)</t>
        </is>
      </c>
    </row>
    <row r="6699" ht="13" customHeight="1">
      <c r="A6699" s="161" t="inlineStr">
        <is>
          <t>JAM</t>
        </is>
      </c>
      <c r="B6699" s="161" t="inlineStr">
        <is>
          <t>Jamaica</t>
        </is>
      </c>
      <c r="C6699" s="161" t="inlineStr">
        <is>
          <t>Latin America &amp; Caribbean</t>
        </is>
      </c>
      <c r="D6699" s="161" t="inlineStr">
        <is>
          <t>Upper middle income</t>
        </is>
      </c>
      <c r="E6699" s="161" t="b">
        <v>0</v>
      </c>
      <c r="F6699" s="161" t="inlineStr">
        <is>
          <t>inn_incr_inv_gen_2030_pct_gdp</t>
        </is>
      </c>
      <c r="G6699" s="161" t="n">
        <v>0.3816905883050911</v>
      </c>
      <c r="H6699" s="161" t="inlineStr">
        <is>
          <t>2030</t>
        </is>
      </c>
      <c r="I6699" s="161" t="inlineStr">
        <is>
          <t>Mitigation_Investment_Needs_v1.1.xlsx (InvestmentNeeds v1.1, model output)</t>
        </is>
      </c>
    </row>
    <row r="6700" ht="13" customHeight="1">
      <c r="A6700" s="161" t="inlineStr">
        <is>
          <t>JAM</t>
        </is>
      </c>
      <c r="B6700" s="161" t="inlineStr">
        <is>
          <t>Jamaica</t>
        </is>
      </c>
      <c r="C6700" s="161" t="inlineStr">
        <is>
          <t>Latin America &amp; Caribbean</t>
        </is>
      </c>
      <c r="D6700" s="161" t="inlineStr">
        <is>
          <t>Upper middle income</t>
        </is>
      </c>
      <c r="E6700" s="161" t="b">
        <v>0</v>
      </c>
      <c r="F6700" s="161" t="inlineStr">
        <is>
          <t>inn_incr_inv_grid_2030_pct_gdp</t>
        </is>
      </c>
      <c r="G6700" s="161" t="n">
        <v>0.261730689123491</v>
      </c>
      <c r="H6700" s="161" t="inlineStr">
        <is>
          <t>2030</t>
        </is>
      </c>
      <c r="I6700" s="161" t="inlineStr">
        <is>
          <t>Mitigation_Investment_Needs_v1.1.xlsx (InvestmentNeeds v1.1, model output)</t>
        </is>
      </c>
    </row>
    <row r="6701" ht="13" customHeight="1">
      <c r="A6701" s="161" t="inlineStr">
        <is>
          <t>JAM</t>
        </is>
      </c>
      <c r="B6701" s="161" t="inlineStr">
        <is>
          <t>Jamaica</t>
        </is>
      </c>
      <c r="C6701" s="161" t="inlineStr">
        <is>
          <t>Latin America &amp; Caribbean</t>
        </is>
      </c>
      <c r="D6701" s="161" t="inlineStr">
        <is>
          <t>Upper middle income</t>
        </is>
      </c>
      <c r="E6701" s="161" t="b">
        <v>0</v>
      </c>
      <c r="F6701" s="161" t="inlineStr">
        <is>
          <t>inn_incr_inv_trn_2030_pct_gdp</t>
        </is>
      </c>
      <c r="G6701" s="161" t="n">
        <v>0.2381858233609127</v>
      </c>
      <c r="H6701" s="161" t="inlineStr">
        <is>
          <t>2030</t>
        </is>
      </c>
      <c r="I6701" s="161" t="inlineStr">
        <is>
          <t>Mitigation_Investment_Needs_v1.1.xlsx (InvestmentNeeds v1.1, model output)</t>
        </is>
      </c>
    </row>
    <row r="6702" ht="13" customHeight="1">
      <c r="A6702" s="161" t="inlineStr">
        <is>
          <t>JAM</t>
        </is>
      </c>
      <c r="B6702" s="161" t="inlineStr">
        <is>
          <t>Jamaica</t>
        </is>
      </c>
      <c r="C6702" s="161" t="inlineStr">
        <is>
          <t>Latin America &amp; Caribbean</t>
        </is>
      </c>
      <c r="D6702" s="161" t="inlineStr">
        <is>
          <t>Upper middle income</t>
        </is>
      </c>
      <c r="E6702" s="161" t="b">
        <v>0</v>
      </c>
      <c r="F6702" s="161" t="inlineStr">
        <is>
          <t>inn_incr_inv_bld_2030_pct_gdp</t>
        </is>
      </c>
      <c r="G6702" s="161" t="n">
        <v>0.1095597332081531</v>
      </c>
      <c r="H6702" s="161" t="inlineStr">
        <is>
          <t>2030</t>
        </is>
      </c>
      <c r="I6702" s="161" t="inlineStr">
        <is>
          <t>Mitigation_Investment_Needs_v1.1.xlsx (InvestmentNeeds v1.1, model output)</t>
        </is>
      </c>
    </row>
    <row r="6703" ht="13" customHeight="1">
      <c r="A6703" s="161" t="inlineStr">
        <is>
          <t>JAM</t>
        </is>
      </c>
      <c r="B6703" s="161" t="inlineStr">
        <is>
          <t>Jamaica</t>
        </is>
      </c>
      <c r="C6703" s="161" t="inlineStr">
        <is>
          <t>Latin America &amp; Caribbean</t>
        </is>
      </c>
      <c r="D6703" s="161" t="inlineStr">
        <is>
          <t>Upper middle income</t>
        </is>
      </c>
      <c r="E6703" s="161" t="b">
        <v>0</v>
      </c>
      <c r="F6703" s="161" t="inlineStr">
        <is>
          <t>inn_incr_inv_ind_2030_pct_gdp</t>
        </is>
      </c>
      <c r="G6703" s="161" t="n">
        <v>0.0962352377421177</v>
      </c>
      <c r="H6703" s="161" t="inlineStr">
        <is>
          <t>2030</t>
        </is>
      </c>
      <c r="I6703" s="161" t="inlineStr">
        <is>
          <t>Mitigation_Investment_Needs_v1.1.xlsx (InvestmentNeeds v1.1, model output)</t>
        </is>
      </c>
    </row>
    <row r="6704" ht="13" customHeight="1">
      <c r="A6704" s="161" t="inlineStr">
        <is>
          <t>JAM</t>
        </is>
      </c>
      <c r="B6704" s="161" t="inlineStr">
        <is>
          <t>Jamaica</t>
        </is>
      </c>
      <c r="C6704" s="161" t="inlineStr">
        <is>
          <t>Latin America &amp; Caribbean</t>
        </is>
      </c>
      <c r="D6704" s="161" t="inlineStr">
        <is>
          <t>Upper middle income</t>
        </is>
      </c>
      <c r="E6704" s="161" t="b">
        <v>0</v>
      </c>
      <c r="F6704" s="161" t="inlineStr">
        <is>
          <t>inn_incr_inv_fuel_2030_pct_gdp</t>
        </is>
      </c>
      <c r="G6704" s="161" t="n">
        <v>0.09541110304844699</v>
      </c>
      <c r="H6704" s="161" t="inlineStr">
        <is>
          <t>2030</t>
        </is>
      </c>
      <c r="I6704" s="161" t="inlineStr">
        <is>
          <t>Mitigation_Investment_Needs_v1.1.xlsx (InvestmentNeeds v1.1, model output)</t>
        </is>
      </c>
    </row>
    <row r="6705" ht="13" customHeight="1">
      <c r="A6705" s="161" t="inlineStr">
        <is>
          <t>JAM</t>
        </is>
      </c>
      <c r="B6705" s="161" t="inlineStr">
        <is>
          <t>Jamaica</t>
        </is>
      </c>
      <c r="C6705" s="161" t="inlineStr">
        <is>
          <t>Latin America &amp; Caribbean</t>
        </is>
      </c>
      <c r="D6705" s="161" t="inlineStr">
        <is>
          <t>Upper middle income</t>
        </is>
      </c>
      <c r="E6705" s="161" t="b">
        <v>0</v>
      </c>
      <c r="F6705" s="161" t="inlineStr">
        <is>
          <t>inn_incr_inv_afolu_2030_pct_gdp</t>
        </is>
      </c>
      <c r="G6705" s="161" t="n">
        <v>0.1618984384116404</v>
      </c>
      <c r="H6705" s="161" t="inlineStr">
        <is>
          <t>2030</t>
        </is>
      </c>
      <c r="I6705" s="161" t="inlineStr">
        <is>
          <t>Mitigation_Investment_Needs_v1.1.xlsx (InvestmentNeeds v1.1, model output)</t>
        </is>
      </c>
    </row>
    <row r="6706" ht="13" customHeight="1">
      <c r="A6706" s="161" t="inlineStr">
        <is>
          <t>JAM</t>
        </is>
      </c>
      <c r="B6706" s="161" t="inlineStr">
        <is>
          <t>Jamaica</t>
        </is>
      </c>
      <c r="C6706" s="161" t="inlineStr">
        <is>
          <t>Latin America &amp; Caribbean</t>
        </is>
      </c>
      <c r="D6706" s="161" t="inlineStr">
        <is>
          <t>Upper middle income</t>
        </is>
      </c>
      <c r="E6706" s="161" t="b">
        <v>0</v>
      </c>
      <c r="F6706" s="161" t="inlineStr">
        <is>
          <t>inn_incr_cost_a_2030_pct_gdp</t>
        </is>
      </c>
      <c r="G6706" s="161" t="n">
        <v>-0.0449158970496567</v>
      </c>
      <c r="H6706" s="161" t="inlineStr">
        <is>
          <t>2030</t>
        </is>
      </c>
      <c r="I6706" s="161" t="inlineStr">
        <is>
          <t>Mitigation_Investment_Needs_v1.1.xlsx (InvestmentNeeds v1.1, model output)</t>
        </is>
      </c>
    </row>
    <row r="6707" ht="13" customHeight="1">
      <c r="A6707" s="161" t="inlineStr">
        <is>
          <t>JAM</t>
        </is>
      </c>
      <c r="B6707" s="161" t="inlineStr">
        <is>
          <t>Jamaica</t>
        </is>
      </c>
      <c r="C6707" s="161" t="inlineStr">
        <is>
          <t>Latin America &amp; Caribbean</t>
        </is>
      </c>
      <c r="D6707" s="161" t="inlineStr">
        <is>
          <t>Upper middle income</t>
        </is>
      </c>
      <c r="E6707" s="161" t="b">
        <v>0</v>
      </c>
      <c r="F6707" s="161" t="inlineStr">
        <is>
          <t>inn_incr_cost_b_2030_pct_gdp</t>
        </is>
      </c>
      <c r="G6707" s="161" t="n">
        <v>-0.0247505961859231</v>
      </c>
      <c r="H6707" s="161" t="inlineStr">
        <is>
          <t>2030</t>
        </is>
      </c>
      <c r="I6707" s="161" t="inlineStr">
        <is>
          <t>Mitigation_Investment_Needs_v1.1.xlsx (InvestmentNeeds v1.1, model output)</t>
        </is>
      </c>
    </row>
    <row r="6708" ht="13" customHeight="1">
      <c r="A6708" s="161" t="inlineStr">
        <is>
          <t>JAM</t>
        </is>
      </c>
      <c r="B6708" s="161" t="inlineStr">
        <is>
          <t>Jamaica</t>
        </is>
      </c>
      <c r="C6708" s="161" t="inlineStr">
        <is>
          <t>Latin America &amp; Caribbean</t>
        </is>
      </c>
      <c r="D6708" s="161" t="inlineStr">
        <is>
          <t>Upper middle income</t>
        </is>
      </c>
      <c r="E6708" s="161" t="b">
        <v>0</v>
      </c>
      <c r="F6708" s="161" t="inlineStr">
        <is>
          <t>inn_incr_cost_c_2030_pct_gdp</t>
        </is>
      </c>
      <c r="G6708" s="161" t="n">
        <v>-0.06348078500308429</v>
      </c>
      <c r="H6708" s="161" t="inlineStr">
        <is>
          <t>2030</t>
        </is>
      </c>
      <c r="I6708" s="161" t="inlineStr">
        <is>
          <t>Mitigation_Investment_Needs_v1.1.xlsx (InvestmentNeeds v1.1, model output)</t>
        </is>
      </c>
    </row>
    <row r="6709" ht="13" customHeight="1">
      <c r="A6709" s="161" t="inlineStr">
        <is>
          <t>JAM</t>
        </is>
      </c>
      <c r="B6709" s="161" t="inlineStr">
        <is>
          <t>Jamaica</t>
        </is>
      </c>
      <c r="C6709" s="161" t="inlineStr">
        <is>
          <t>Latin America &amp; Caribbean</t>
        </is>
      </c>
      <c r="D6709" s="161" t="inlineStr">
        <is>
          <t>Upper middle income</t>
        </is>
      </c>
      <c r="E6709" s="161" t="b">
        <v>0</v>
      </c>
      <c r="F6709" s="161" t="inlineStr">
        <is>
          <t>inn_cost_per_t_b_2030_usd</t>
        </is>
      </c>
      <c r="G6709" s="161" t="n">
        <v>-28.0375854349586</v>
      </c>
      <c r="H6709" s="161" t="inlineStr">
        <is>
          <t>2030</t>
        </is>
      </c>
      <c r="I6709" s="161" t="inlineStr">
        <is>
          <t>Mitigation_Investment_Needs_v1.1.xlsx (InvestmentNeeds v1.1, model output)</t>
        </is>
      </c>
    </row>
    <row r="6710" ht="13" customHeight="1">
      <c r="A6710" s="161" t="inlineStr">
        <is>
          <t>JAM</t>
        </is>
      </c>
      <c r="B6710" s="161" t="inlineStr">
        <is>
          <t>Jamaica</t>
        </is>
      </c>
      <c r="C6710" s="161" t="inlineStr">
        <is>
          <t>Latin America &amp; Caribbean</t>
        </is>
      </c>
      <c r="D6710" s="161" t="inlineStr">
        <is>
          <t>Upper middle income</t>
        </is>
      </c>
      <c r="E6710" s="161" t="b">
        <v>0</v>
      </c>
      <c r="F6710" s="161" t="inlineStr">
        <is>
          <t>inn_coc_penalty_2030_pct_gdp</t>
        </is>
      </c>
      <c r="G6710" s="161" t="n">
        <v>-0.084022086932223</v>
      </c>
      <c r="H6710" s="161" t="inlineStr">
        <is>
          <t>2030</t>
        </is>
      </c>
      <c r="I6710" s="161" t="inlineStr">
        <is>
          <t>Mitigation_Investment_Needs_v1.1.xlsx (InvestmentNeeds v1.1, model output)</t>
        </is>
      </c>
    </row>
    <row r="6711" ht="13" customHeight="1">
      <c r="A6711" s="161" t="inlineStr">
        <is>
          <t>JAM</t>
        </is>
      </c>
      <c r="B6711" s="161" t="inlineStr">
        <is>
          <t>Jamaica</t>
        </is>
      </c>
      <c r="C6711" s="161" t="inlineStr">
        <is>
          <t>Latin America &amp; Caribbean</t>
        </is>
      </c>
      <c r="D6711" s="161" t="inlineStr">
        <is>
          <t>Upper middle income</t>
        </is>
      </c>
      <c r="E6711" s="161" t="b">
        <v>0</v>
      </c>
      <c r="F6711" s="161" t="inlineStr">
        <is>
          <t>inn_pima_adj_inv_2030_pct_gdp</t>
        </is>
      </c>
      <c r="G6711" s="161" t="n">
        <v>6.836486043851952</v>
      </c>
      <c r="H6711" s="161" t="inlineStr">
        <is>
          <t>2030</t>
        </is>
      </c>
      <c r="I6711" s="161" t="inlineStr">
        <is>
          <t>Mitigation_Investment_Needs_v1.1.xlsx (InvestmentNeeds v1.1, model output)</t>
        </is>
      </c>
    </row>
    <row r="6712" ht="13" customHeight="1">
      <c r="A6712" s="161" t="inlineStr">
        <is>
          <t>JAM</t>
        </is>
      </c>
      <c r="B6712" s="161" t="inlineStr">
        <is>
          <t>Jamaica</t>
        </is>
      </c>
      <c r="C6712" s="161" t="inlineStr">
        <is>
          <t>Latin America &amp; Caribbean</t>
        </is>
      </c>
      <c r="D6712" s="161" t="inlineStr">
        <is>
          <t>Upper middle income</t>
        </is>
      </c>
      <c r="E6712" s="161" t="b">
        <v>0</v>
      </c>
      <c r="F6712" s="161" t="inlineStr">
        <is>
          <t>nmim_nz_inv_2030_pct_gdp</t>
        </is>
      </c>
      <c r="G6712" s="161" t="n">
        <v>3.077098259279634</v>
      </c>
      <c r="H6712" s="161" t="inlineStr">
        <is>
          <t>2030</t>
        </is>
      </c>
      <c r="I6712" s="161" t="inlineStr">
        <is>
          <t>nmim_summary_v0_2.csv (InvestmentNeeds NMIM v0.2, model output)</t>
        </is>
      </c>
    </row>
    <row r="6713" ht="13" customHeight="1">
      <c r="A6713" s="161" t="inlineStr">
        <is>
          <t>JAM</t>
        </is>
      </c>
      <c r="B6713" s="161" t="inlineStr">
        <is>
          <t>Jamaica</t>
        </is>
      </c>
      <c r="C6713" s="161" t="inlineStr">
        <is>
          <t>Latin America &amp; Caribbean</t>
        </is>
      </c>
      <c r="D6713" s="161" t="inlineStr">
        <is>
          <t>Upper middle income</t>
        </is>
      </c>
      <c r="E6713" s="161" t="b">
        <v>0</v>
      </c>
      <c r="F6713" s="161" t="inlineStr">
        <is>
          <t>nmim_typ1_2030_pct_gdp</t>
        </is>
      </c>
      <c r="G6713" s="161" t="n">
        <v>0.1535378075247448</v>
      </c>
      <c r="H6713" s="161" t="inlineStr">
        <is>
          <t>2030</t>
        </is>
      </c>
      <c r="I6713" s="161" t="inlineStr">
        <is>
          <t>nmim_summary_v0_2.csv (InvestmentNeeds NMIM v0.2, model output)</t>
        </is>
      </c>
    </row>
    <row r="6714" ht="13" customHeight="1">
      <c r="A6714" s="161" t="inlineStr">
        <is>
          <t>JAM</t>
        </is>
      </c>
      <c r="B6714" s="161" t="inlineStr">
        <is>
          <t>Jamaica</t>
        </is>
      </c>
      <c r="C6714" s="161" t="inlineStr">
        <is>
          <t>Latin America &amp; Caribbean</t>
        </is>
      </c>
      <c r="D6714" s="161" t="inlineStr">
        <is>
          <t>Upper middle income</t>
        </is>
      </c>
      <c r="E6714" s="161" t="b">
        <v>0</v>
      </c>
      <c r="F6714" s="161" t="inlineStr">
        <is>
          <t>nmim_typ2_2030_pct_gdp</t>
        </is>
      </c>
      <c r="G6714" s="161" t="n">
        <v>0.915736679855666</v>
      </c>
      <c r="H6714" s="161" t="inlineStr">
        <is>
          <t>2030</t>
        </is>
      </c>
      <c r="I6714" s="161" t="inlineStr">
        <is>
          <t>nmim_summary_v0_2.csv (InvestmentNeeds NMIM v0.2, model output)</t>
        </is>
      </c>
    </row>
    <row r="6715" ht="13" customHeight="1">
      <c r="A6715" s="161" t="inlineStr">
        <is>
          <t>JAM</t>
        </is>
      </c>
      <c r="B6715" s="161" t="inlineStr">
        <is>
          <t>Jamaica</t>
        </is>
      </c>
      <c r="C6715" s="161" t="inlineStr">
        <is>
          <t>Latin America &amp; Caribbean</t>
        </is>
      </c>
      <c r="D6715" s="161" t="inlineStr">
        <is>
          <t>Upper middle income</t>
        </is>
      </c>
      <c r="E6715" s="161" t="b">
        <v>0</v>
      </c>
      <c r="F6715" s="161" t="inlineStr">
        <is>
          <t>nmim_typ3_2030_pct_gdp</t>
        </is>
      </c>
      <c r="G6715" s="161" t="n">
        <v>0.6197286482783045</v>
      </c>
      <c r="H6715" s="161" t="inlineStr">
        <is>
          <t>2030</t>
        </is>
      </c>
      <c r="I6715" s="161" t="inlineStr">
        <is>
          <t>nmim_summary_v0_2.csv (InvestmentNeeds NMIM v0.2, model output)</t>
        </is>
      </c>
    </row>
    <row r="6716" ht="13" customHeight="1">
      <c r="A6716" s="161" t="inlineStr">
        <is>
          <t>JAM</t>
        </is>
      </c>
      <c r="B6716" s="161" t="inlineStr">
        <is>
          <t>Jamaica</t>
        </is>
      </c>
      <c r="C6716" s="161" t="inlineStr">
        <is>
          <t>Latin America &amp; Caribbean</t>
        </is>
      </c>
      <c r="D6716" s="161" t="inlineStr">
        <is>
          <t>Upper middle income</t>
        </is>
      </c>
      <c r="E6716" s="161" t="b">
        <v>0</v>
      </c>
      <c r="F6716" s="161" t="inlineStr">
        <is>
          <t>nmim_typ4_2030_pct_gdp</t>
        </is>
      </c>
      <c r="G6716" s="161" t="n">
        <v>0.3785215251185048</v>
      </c>
      <c r="H6716" s="161" t="inlineStr">
        <is>
          <t>2030</t>
        </is>
      </c>
      <c r="I6716" s="161" t="inlineStr">
        <is>
          <t>nmim_summary_v0_2.csv (InvestmentNeeds NMIM v0.2, model output)</t>
        </is>
      </c>
    </row>
    <row r="6717" ht="13" customHeight="1">
      <c r="A6717" s="161" t="inlineStr">
        <is>
          <t>JAM</t>
        </is>
      </c>
      <c r="B6717" s="161" t="inlineStr">
        <is>
          <t>Jamaica</t>
        </is>
      </c>
      <c r="C6717" s="161" t="inlineStr">
        <is>
          <t>Latin America &amp; Caribbean</t>
        </is>
      </c>
      <c r="D6717" s="161" t="inlineStr">
        <is>
          <t>Upper middle income</t>
        </is>
      </c>
      <c r="E6717" s="161" t="b">
        <v>0</v>
      </c>
      <c r="F6717" s="161" t="inlineStr">
        <is>
          <t>nmim_typ5_2030_pct_gdp</t>
        </is>
      </c>
      <c r="G6717" s="161" t="n">
        <v>1.009573598408434</v>
      </c>
      <c r="H6717" s="161" t="inlineStr">
        <is>
          <t>2030</t>
        </is>
      </c>
      <c r="I6717" s="161" t="inlineStr">
        <is>
          <t>nmim_summary_v0_2.csv (InvestmentNeeds NMIM v0.2, model output)</t>
        </is>
      </c>
    </row>
    <row r="6718" ht="13" customHeight="1">
      <c r="A6718" s="161" t="inlineStr">
        <is>
          <t>JAM</t>
        </is>
      </c>
      <c r="B6718" s="161" t="inlineStr">
        <is>
          <t>Jamaica</t>
        </is>
      </c>
      <c r="C6718" s="161" t="inlineStr">
        <is>
          <t>Latin America &amp; Caribbean</t>
        </is>
      </c>
      <c r="D6718" s="161" t="inlineStr">
        <is>
          <t>Upper middle income</t>
        </is>
      </c>
      <c r="E6718" s="161" t="b">
        <v>0</v>
      </c>
      <c r="F6718" s="161" t="inlineStr">
        <is>
          <t>nmim_budget_need_2030_pct_gdp</t>
        </is>
      </c>
      <c r="G6718" s="161" t="n">
        <v>0.2670942650649953</v>
      </c>
      <c r="H6718" s="161" t="inlineStr">
        <is>
          <t>2030</t>
        </is>
      </c>
      <c r="I6718" s="161" t="inlineStr">
        <is>
          <t>nmim_summary_v0_2.csv (InvestmentNeeds NMIM v0.2, model output)</t>
        </is>
      </c>
    </row>
    <row r="6719" ht="13" customHeight="1">
      <c r="A6719" s="161" t="inlineStr">
        <is>
          <t>JAM</t>
        </is>
      </c>
      <c r="B6719" s="161" t="inlineStr">
        <is>
          <t>Jamaica</t>
        </is>
      </c>
      <c r="C6719" s="161" t="inlineStr">
        <is>
          <t>Latin America &amp; Caribbean</t>
        </is>
      </c>
      <c r="D6719" s="161" t="inlineStr">
        <is>
          <t>Upper middle income</t>
        </is>
      </c>
      <c r="E6719" s="161" t="b">
        <v>0</v>
      </c>
      <c r="F6719" s="161" t="inlineStr">
        <is>
          <t>nmim_private_share_2030_pct</t>
        </is>
      </c>
      <c r="G6719" s="161" t="n">
        <v>61.56018282215992</v>
      </c>
      <c r="H6719" s="161" t="inlineStr">
        <is>
          <t>2030</t>
        </is>
      </c>
      <c r="I6719" s="161" t="inlineStr">
        <is>
          <t>nmim_summary_v0_2.csv (InvestmentNeeds NMIM v0.2, model output)</t>
        </is>
      </c>
    </row>
    <row r="6720" ht="13" customHeight="1">
      <c r="A6720" s="161" t="inlineStr">
        <is>
          <t>JAM</t>
        </is>
      </c>
      <c r="B6720" s="161" t="inlineStr">
        <is>
          <t>Jamaica</t>
        </is>
      </c>
      <c r="C6720" s="161" t="inlineStr">
        <is>
          <t>Latin America &amp; Caribbean</t>
        </is>
      </c>
      <c r="D6720" s="161" t="inlineStr">
        <is>
          <t>Upper middle income</t>
        </is>
      </c>
      <c r="E6720" s="161" t="b">
        <v>0</v>
      </c>
      <c r="F6720" s="161" t="inlineStr">
        <is>
          <t>nmim_incr_inv_2030_pct_gdp</t>
        </is>
      </c>
      <c r="G6720" s="161" t="n">
        <v>2.250299001043261</v>
      </c>
      <c r="H6720" s="161" t="inlineStr">
        <is>
          <t>2030</t>
        </is>
      </c>
      <c r="I6720" s="161" t="inlineStr">
        <is>
          <t>nmim_summary_v0_2.csv (InvestmentNeeds NMIM v0.2, model output)</t>
        </is>
      </c>
    </row>
    <row r="6721" ht="13" customHeight="1">
      <c r="A6721" s="161" t="inlineStr">
        <is>
          <t>JAM</t>
        </is>
      </c>
      <c r="B6721" s="161" t="inlineStr">
        <is>
          <t>Jamaica</t>
        </is>
      </c>
      <c r="C6721" s="161" t="inlineStr">
        <is>
          <t>Latin America &amp; Caribbean</t>
        </is>
      </c>
      <c r="D6721" s="161" t="inlineStr">
        <is>
          <t>Upper middle income</t>
        </is>
      </c>
      <c r="E6721" s="161" t="b">
        <v>0</v>
      </c>
      <c r="F6721" s="161" t="inlineStr">
        <is>
          <t>nmim_incr_inv_2050_pct_gdp</t>
        </is>
      </c>
      <c r="G6721" s="161" t="n">
        <v>2.522025975816133</v>
      </c>
      <c r="H6721" s="161" t="inlineStr">
        <is>
          <t>2050</t>
        </is>
      </c>
      <c r="I6721" s="161" t="inlineStr">
        <is>
          <t>nmim_summary_v0_2.csv (InvestmentNeeds NMIM v0.2, model output)</t>
        </is>
      </c>
    </row>
    <row r="6722" ht="13" customHeight="1">
      <c r="A6722" s="161" t="inlineStr">
        <is>
          <t>JAM</t>
        </is>
      </c>
      <c r="B6722" s="161" t="inlineStr">
        <is>
          <t>Jamaica</t>
        </is>
      </c>
      <c r="C6722" s="161" t="inlineStr">
        <is>
          <t>Latin America &amp; Caribbean</t>
        </is>
      </c>
      <c r="D6722" s="161" t="inlineStr">
        <is>
          <t>Upper middle income</t>
        </is>
      </c>
      <c r="E6722" s="161" t="b">
        <v>0</v>
      </c>
      <c r="F6722" s="161" t="inlineStr">
        <is>
          <t>nmim_pv_incr_cost_b_pct_gdp</t>
        </is>
      </c>
      <c r="G6722" s="161" t="n">
        <v>-5.166492716315265</v>
      </c>
      <c r="H6722" s="161" t="inlineStr">
        <is>
          <t>2025-2050</t>
        </is>
      </c>
      <c r="I6722" s="161" t="inlineStr">
        <is>
          <t>nmim_summary_v0_2.csv (InvestmentNeeds NMIM v0.2, model output)</t>
        </is>
      </c>
    </row>
    <row r="6723" ht="13" customHeight="1">
      <c r="A6723" s="161" t="inlineStr">
        <is>
          <t>JAM</t>
        </is>
      </c>
      <c r="B6723" s="161" t="inlineStr">
        <is>
          <t>Jamaica</t>
        </is>
      </c>
      <c r="C6723" s="161" t="inlineStr">
        <is>
          <t>Latin America &amp; Caribbean</t>
        </is>
      </c>
      <c r="D6723" s="161" t="inlineStr">
        <is>
          <t>Upper middle income</t>
        </is>
      </c>
      <c r="E6723" s="161" t="b">
        <v>0</v>
      </c>
      <c r="F6723" s="161" t="inlineStr">
        <is>
          <t>price_diesel_usd_litre</t>
        </is>
      </c>
      <c r="G6723" s="161" t="n">
        <v>1.18</v>
      </c>
      <c r="H6723" s="161" t="inlineStr">
        <is>
          <t>2024</t>
        </is>
      </c>
      <c r="I6723" s="161" t="inlineStr">
        <is>
          <t>imffossilfuelsubsidiesdata.xlsb</t>
        </is>
      </c>
    </row>
    <row r="6724" ht="13" customHeight="1">
      <c r="A6724" s="161" t="inlineStr">
        <is>
          <t>JAM</t>
        </is>
      </c>
      <c r="B6724" s="161" t="inlineStr">
        <is>
          <t>Jamaica</t>
        </is>
      </c>
      <c r="C6724" s="161" t="inlineStr">
        <is>
          <t>Latin America &amp; Caribbean</t>
        </is>
      </c>
      <c r="D6724" s="161" t="inlineStr">
        <is>
          <t>Upper middle income</t>
        </is>
      </c>
      <c r="E6724" s="161" t="b">
        <v>0</v>
      </c>
      <c r="F6724" s="161" t="inlineStr">
        <is>
          <t>price_gasoline_usd_litre</t>
        </is>
      </c>
      <c r="G6724" s="161" t="n">
        <v>1.342</v>
      </c>
      <c r="H6724" s="161" t="inlineStr">
        <is>
          <t>2024</t>
        </is>
      </c>
      <c r="I6724" s="161" t="inlineStr">
        <is>
          <t>imffossilfuelsubsidiesdata.xlsb</t>
        </is>
      </c>
    </row>
    <row r="6725" ht="13" customHeight="1">
      <c r="A6725" s="161" t="inlineStr">
        <is>
          <t>JAM</t>
        </is>
      </c>
      <c r="B6725" s="161" t="inlineStr">
        <is>
          <t>Jamaica</t>
        </is>
      </c>
      <c r="C6725" s="161" t="inlineStr">
        <is>
          <t>Latin America &amp; Caribbean</t>
        </is>
      </c>
      <c r="D6725" s="161" t="inlineStr">
        <is>
          <t>Upper middle income</t>
        </is>
      </c>
      <c r="E6725" s="161" t="b">
        <v>0</v>
      </c>
      <c r="F6725" s="161" t="inlineStr">
        <is>
          <t>price_electricity_residential_usd_kwh</t>
        </is>
      </c>
      <c r="G6725" s="161" t="n">
        <v>0.741</v>
      </c>
      <c r="H6725" s="161" t="inlineStr">
        <is>
          <t>2024</t>
        </is>
      </c>
      <c r="I6725" s="161" t="inlineStr">
        <is>
          <t>imffossilfuelsubsidiesdata.xlsb</t>
        </is>
      </c>
    </row>
    <row r="6726" ht="13" customHeight="1">
      <c r="A6726" s="161" t="inlineStr">
        <is>
          <t>JAM</t>
        </is>
      </c>
      <c r="B6726" s="161" t="inlineStr">
        <is>
          <t>Jamaica</t>
        </is>
      </c>
      <c r="C6726" s="161" t="inlineStr">
        <is>
          <t>Latin America &amp; Caribbean</t>
        </is>
      </c>
      <c r="D6726" s="161" t="inlineStr">
        <is>
          <t>Upper middle income</t>
        </is>
      </c>
      <c r="E6726" s="161" t="b">
        <v>0</v>
      </c>
      <c r="F6726" s="161" t="inlineStr">
        <is>
          <t>price_electricity_industry_usd_kwh</t>
        </is>
      </c>
      <c r="G6726" s="161" t="n">
        <v>0.182</v>
      </c>
      <c r="H6726" s="161" t="inlineStr">
        <is>
          <t>2024</t>
        </is>
      </c>
      <c r="I6726" s="161" t="inlineStr">
        <is>
          <t>imffossilfuelsubsidiesdata.xlsb</t>
        </is>
      </c>
    </row>
    <row r="6727" ht="13" customHeight="1">
      <c r="A6727" s="161" t="inlineStr">
        <is>
          <t>JAM</t>
        </is>
      </c>
      <c r="B6727" s="161" t="inlineStr">
        <is>
          <t>Jamaica</t>
        </is>
      </c>
      <c r="C6727" s="161" t="inlineStr">
        <is>
          <t>Latin America &amp; Caribbean</t>
        </is>
      </c>
      <c r="D6727" s="161" t="inlineStr">
        <is>
          <t>Upper middle income</t>
        </is>
      </c>
      <c r="E6727" s="161" t="b">
        <v>0</v>
      </c>
      <c r="F6727" s="161" t="inlineStr">
        <is>
          <t>price_gas_residential_usd_gj</t>
        </is>
      </c>
      <c r="G6727" s="161" t="n">
        <v>23.819</v>
      </c>
      <c r="H6727" s="161" t="inlineStr">
        <is>
          <t>2024</t>
        </is>
      </c>
      <c r="I6727" s="161" t="inlineStr">
        <is>
          <t>imffossilfuelsubsidiesdata.xlsb</t>
        </is>
      </c>
    </row>
    <row r="6728" ht="13" customHeight="1">
      <c r="A6728" s="161" t="inlineStr">
        <is>
          <t>JAM</t>
        </is>
      </c>
      <c r="B6728" s="161" t="inlineStr">
        <is>
          <t>Jamaica</t>
        </is>
      </c>
      <c r="C6728" s="161" t="inlineStr">
        <is>
          <t>Latin America &amp; Caribbean</t>
        </is>
      </c>
      <c r="D6728" s="161" t="inlineStr">
        <is>
          <t>Upper middle income</t>
        </is>
      </c>
      <c r="E6728" s="161" t="b">
        <v>0</v>
      </c>
      <c r="F6728" s="161" t="inlineStr">
        <is>
          <t>price_gas_industry_usd_gj</t>
        </is>
      </c>
      <c r="G6728" s="161" t="n">
        <v>12.802</v>
      </c>
      <c r="H6728" s="161" t="inlineStr">
        <is>
          <t>2024</t>
        </is>
      </c>
      <c r="I6728" s="161" t="inlineStr">
        <is>
          <t>imffossilfuelsubsidiesdata.xlsb</t>
        </is>
      </c>
    </row>
    <row r="6729" ht="13" customHeight="1">
      <c r="A6729" s="161" t="inlineStr">
        <is>
          <t>JAM</t>
        </is>
      </c>
      <c r="B6729" s="161" t="inlineStr">
        <is>
          <t>Jamaica</t>
        </is>
      </c>
      <c r="C6729" s="161" t="inlineStr">
        <is>
          <t>Latin America &amp; Caribbean</t>
        </is>
      </c>
      <c r="D6729" s="161" t="inlineStr">
        <is>
          <t>Upper middle income</t>
        </is>
      </c>
      <c r="E6729" s="161" t="b">
        <v>0</v>
      </c>
      <c r="F6729" s="161" t="inlineStr">
        <is>
          <t>price_gas_power_usd_gj</t>
        </is>
      </c>
      <c r="G6729" s="161" t="n">
        <v>11.479</v>
      </c>
      <c r="H6729" s="161" t="inlineStr">
        <is>
          <t>2024</t>
        </is>
      </c>
      <c r="I6729" s="161" t="inlineStr">
        <is>
          <t>imffossilfuelsubsidiesdata.xlsb</t>
        </is>
      </c>
    </row>
    <row r="6730" ht="13" customHeight="1">
      <c r="A6730" s="161" t="inlineStr">
        <is>
          <t>JAM</t>
        </is>
      </c>
      <c r="B6730" s="161" t="inlineStr">
        <is>
          <t>Jamaica</t>
        </is>
      </c>
      <c r="C6730" s="161" t="inlineStr">
        <is>
          <t>Latin America &amp; Caribbean</t>
        </is>
      </c>
      <c r="D6730" s="161" t="inlineStr">
        <is>
          <t>Upper middle income</t>
        </is>
      </c>
      <c r="E6730" s="161" t="b">
        <v>0</v>
      </c>
      <c r="F6730" s="161" t="inlineStr">
        <is>
          <t>price_coal_residential_usd_gj</t>
        </is>
      </c>
      <c r="G6730" s="161" t="n">
        <v>14.022</v>
      </c>
      <c r="H6730" s="161" t="inlineStr">
        <is>
          <t>2024</t>
        </is>
      </c>
      <c r="I6730" s="161" t="inlineStr">
        <is>
          <t>imffossilfuelsubsidiesdata.xlsb</t>
        </is>
      </c>
    </row>
    <row r="6731" ht="13" customHeight="1">
      <c r="A6731" s="161" t="inlineStr">
        <is>
          <t>JAM</t>
        </is>
      </c>
      <c r="B6731" s="161" t="inlineStr">
        <is>
          <t>Jamaica</t>
        </is>
      </c>
      <c r="C6731" s="161" t="inlineStr">
        <is>
          <t>Latin America &amp; Caribbean</t>
        </is>
      </c>
      <c r="D6731" s="161" t="inlineStr">
        <is>
          <t>Upper middle income</t>
        </is>
      </c>
      <c r="E6731" s="161" t="b">
        <v>0</v>
      </c>
      <c r="F6731" s="161" t="inlineStr">
        <is>
          <t>price_coal_industry_usd_gj</t>
        </is>
      </c>
      <c r="G6731" s="161" t="n">
        <v>7.281</v>
      </c>
      <c r="H6731" s="161" t="inlineStr">
        <is>
          <t>2024</t>
        </is>
      </c>
      <c r="I6731" s="161" t="inlineStr">
        <is>
          <t>imffossilfuelsubsidiesdata.xlsb</t>
        </is>
      </c>
    </row>
    <row r="6732" ht="13" customHeight="1">
      <c r="A6732" s="161" t="inlineStr">
        <is>
          <t>JAM</t>
        </is>
      </c>
      <c r="B6732" s="161" t="inlineStr">
        <is>
          <t>Jamaica</t>
        </is>
      </c>
      <c r="C6732" s="161" t="inlineStr">
        <is>
          <t>Latin America &amp; Caribbean</t>
        </is>
      </c>
      <c r="D6732" s="161" t="inlineStr">
        <is>
          <t>Upper middle income</t>
        </is>
      </c>
      <c r="E6732" s="161" t="b">
        <v>0</v>
      </c>
      <c r="F6732" s="161" t="inlineStr">
        <is>
          <t>price_coal_power_usd_gj</t>
        </is>
      </c>
      <c r="G6732" s="161" t="n">
        <v>5.575</v>
      </c>
      <c r="H6732" s="161" t="inlineStr">
        <is>
          <t>2024</t>
        </is>
      </c>
      <c r="I6732" s="161" t="inlineStr">
        <is>
          <t>imffossilfuelsubsidiesdata.xlsb</t>
        </is>
      </c>
    </row>
    <row r="6733" ht="13" customHeight="1">
      <c r="A6733" s="161" t="inlineStr">
        <is>
          <t>JAM</t>
        </is>
      </c>
      <c r="B6733" s="161" t="inlineStr">
        <is>
          <t>Jamaica</t>
        </is>
      </c>
      <c r="C6733" s="161" t="inlineStr">
        <is>
          <t>Latin America &amp; Caribbean</t>
        </is>
      </c>
      <c r="D6733" s="161" t="inlineStr">
        <is>
          <t>Upper middle income</t>
        </is>
      </c>
      <c r="E6733" s="161" t="b">
        <v>0</v>
      </c>
      <c r="F6733" s="161" t="inlineStr">
        <is>
          <t>power_market_structure</t>
        </is>
      </c>
      <c r="G6733" s="161" t="n">
        <v>2</v>
      </c>
      <c r="H6733" s="161" t="inlineStr">
        <is>
          <t>2013</t>
        </is>
      </c>
      <c r="I6733" s="161" t="inlineStr">
        <is>
          <t>dataverse_files.zip</t>
        </is>
      </c>
    </row>
    <row r="6734" ht="13" customHeight="1">
      <c r="A6734" s="161" t="inlineStr">
        <is>
          <t>JAM</t>
        </is>
      </c>
      <c r="B6734" s="161" t="inlineStr">
        <is>
          <t>Jamaica</t>
        </is>
      </c>
      <c r="C6734" s="161" t="inlineStr">
        <is>
          <t>Latin America &amp; Caribbean</t>
        </is>
      </c>
      <c r="D6734" s="161" t="inlineStr">
        <is>
          <t>Upper middle income</t>
        </is>
      </c>
      <c r="E6734" s="161" t="b">
        <v>0</v>
      </c>
      <c r="F6734" s="161" t="inlineStr">
        <is>
          <t>independent_regulator</t>
        </is>
      </c>
      <c r="G6734" s="161" t="n">
        <v>1</v>
      </c>
      <c r="H6734" s="161" t="inlineStr">
        <is>
          <t>2013</t>
        </is>
      </c>
      <c r="I6734" s="161" t="inlineStr">
        <is>
          <t>dataverse_files.zip</t>
        </is>
      </c>
    </row>
    <row r="6735" ht="13" customHeight="1">
      <c r="A6735" s="161" t="inlineStr">
        <is>
          <t>JAM</t>
        </is>
      </c>
      <c r="B6735" s="161" t="inlineStr">
        <is>
          <t>Jamaica</t>
        </is>
      </c>
      <c r="C6735" s="161" t="inlineStr">
        <is>
          <t>Latin America &amp; Caribbean</t>
        </is>
      </c>
      <c r="D6735" s="161" t="inlineStr">
        <is>
          <t>Upper middle income</t>
        </is>
      </c>
      <c r="E6735" s="161" t="b">
        <v>0</v>
      </c>
      <c r="F6735" s="161" t="inlineStr">
        <is>
          <t>generation_unbundled</t>
        </is>
      </c>
      <c r="G6735" s="161" t="n">
        <v>1</v>
      </c>
      <c r="H6735" s="161" t="inlineStr">
        <is>
          <t>2013</t>
        </is>
      </c>
      <c r="I6735" s="161" t="inlineStr">
        <is>
          <t>dataverse_files.zip</t>
        </is>
      </c>
    </row>
    <row r="6736" ht="13" customHeight="1">
      <c r="A6736" s="161" t="inlineStr">
        <is>
          <t>JAM</t>
        </is>
      </c>
      <c r="B6736" s="161" t="inlineStr">
        <is>
          <t>Jamaica</t>
        </is>
      </c>
      <c r="C6736" s="161" t="inlineStr">
        <is>
          <t>Latin America &amp; Caribbean</t>
        </is>
      </c>
      <c r="D6736" s="161" t="inlineStr">
        <is>
          <t>Upper middle income</t>
        </is>
      </c>
      <c r="E6736" s="161" t="b">
        <v>0</v>
      </c>
      <c r="F6736" s="161" t="inlineStr">
        <is>
          <t>rise_renewable_energy_score</t>
        </is>
      </c>
      <c r="G6736" s="161" t="n">
        <v>32.944</v>
      </c>
      <c r="H6736" s="161" t="inlineStr">
        <is>
          <t>2023</t>
        </is>
      </c>
      <c r="I6736" s="161" t="inlineStr">
        <is>
          <t>WB_RISE_WIDEF.csv</t>
        </is>
      </c>
    </row>
    <row r="6737" ht="13" customHeight="1">
      <c r="A6737" s="161" t="inlineStr">
        <is>
          <t>JAM</t>
        </is>
      </c>
      <c r="B6737" s="161" t="inlineStr">
        <is>
          <t>Jamaica</t>
        </is>
      </c>
      <c r="C6737" s="161" t="inlineStr">
        <is>
          <t>Latin America &amp; Caribbean</t>
        </is>
      </c>
      <c r="D6737" s="161" t="inlineStr">
        <is>
          <t>Upper middle income</t>
        </is>
      </c>
      <c r="E6737" s="161" t="b">
        <v>0</v>
      </c>
      <c r="F6737" s="161" t="inlineStr">
        <is>
          <t>rise_level_playing_field_score</t>
        </is>
      </c>
      <c r="G6737" s="161" t="n">
        <v>0</v>
      </c>
      <c r="H6737" s="161" t="inlineStr">
        <is>
          <t>2023</t>
        </is>
      </c>
      <c r="I6737" s="161" t="inlineStr">
        <is>
          <t>WB_RISE_WIDEF.csv</t>
        </is>
      </c>
    </row>
    <row r="6738" ht="13" customHeight="1">
      <c r="A6738" s="161" t="inlineStr">
        <is>
          <t>JAM</t>
        </is>
      </c>
      <c r="B6738" s="161" t="inlineStr">
        <is>
          <t>Jamaica</t>
        </is>
      </c>
      <c r="C6738" s="161" t="inlineStr">
        <is>
          <t>Latin America &amp; Caribbean</t>
        </is>
      </c>
      <c r="D6738" s="161" t="inlineStr">
        <is>
          <t>Upper middle income</t>
        </is>
      </c>
      <c r="E6738" s="161" t="b">
        <v>0</v>
      </c>
      <c r="F6738" s="161" t="inlineStr">
        <is>
          <t>rise_ee_financing_mechanisms_score</t>
        </is>
      </c>
      <c r="G6738" s="161" t="n">
        <v>50</v>
      </c>
      <c r="H6738" s="161" t="inlineStr">
        <is>
          <t>2023</t>
        </is>
      </c>
      <c r="I6738" s="161" t="inlineStr">
        <is>
          <t>WB_RISE_WIDEF.csv</t>
        </is>
      </c>
    </row>
    <row r="6739" ht="13" customHeight="1">
      <c r="A6739" s="161" t="inlineStr">
        <is>
          <t>JAM</t>
        </is>
      </c>
      <c r="B6739" s="161" t="inlineStr">
        <is>
          <t>Jamaica</t>
        </is>
      </c>
      <c r="C6739" s="161" t="inlineStr">
        <is>
          <t>Latin America &amp; Caribbean</t>
        </is>
      </c>
      <c r="D6739" s="161" t="inlineStr">
        <is>
          <t>Upper middle income</t>
        </is>
      </c>
      <c r="E6739" s="161" t="b">
        <v>0</v>
      </c>
      <c r="F6739" s="161" t="inlineStr">
        <is>
          <t>revenue_pct_gdp</t>
        </is>
      </c>
      <c r="G6739" s="161" t="n">
        <v>30.279</v>
      </c>
      <c r="H6739" s="161" t="inlineStr">
        <is>
          <t>2024</t>
        </is>
      </c>
      <c r="I6739" s="161" t="inlineStr">
        <is>
          <t>dataset_2026-08-26T13_41_09_874550254Z_DEFAULT_INTEGRATION_IMF_RES_WEO_9_0_0.csv</t>
        </is>
      </c>
    </row>
    <row r="6740" ht="13" customHeight="1">
      <c r="A6740" s="161" t="inlineStr">
        <is>
          <t>JAM</t>
        </is>
      </c>
      <c r="B6740" s="161" t="inlineStr">
        <is>
          <t>Jamaica</t>
        </is>
      </c>
      <c r="C6740" s="161" t="inlineStr">
        <is>
          <t>Latin America &amp; Caribbean</t>
        </is>
      </c>
      <c r="D6740" s="161" t="inlineStr">
        <is>
          <t>Upper middle income</t>
        </is>
      </c>
      <c r="E6740" s="161" t="b">
        <v>0</v>
      </c>
      <c r="F6740" s="161" t="inlineStr">
        <is>
          <t>primary_balance_pct_gdp</t>
        </is>
      </c>
      <c r="G6740" s="161" t="n">
        <v>5.368</v>
      </c>
      <c r="H6740" s="161" t="inlineStr">
        <is>
          <t>2024</t>
        </is>
      </c>
      <c r="I6740" s="161" t="inlineStr">
        <is>
          <t>dataset_2026-08-26T13_41_09_874550254Z_DEFAULT_INTEGRATION_IMF_RES_WEO_9_0_0.csv</t>
        </is>
      </c>
    </row>
    <row r="6741" ht="13" customHeight="1">
      <c r="A6741" s="161" t="inlineStr">
        <is>
          <t>JAM</t>
        </is>
      </c>
      <c r="B6741" s="161" t="inlineStr">
        <is>
          <t>Jamaica</t>
        </is>
      </c>
      <c r="C6741" s="161" t="inlineStr">
        <is>
          <t>Latin America &amp; Caribbean</t>
        </is>
      </c>
      <c r="D6741" s="161" t="inlineStr">
        <is>
          <t>Upper middle income</t>
        </is>
      </c>
      <c r="E6741" s="161" t="b">
        <v>0</v>
      </c>
      <c r="F6741" s="161" t="inlineStr">
        <is>
          <t>current_account_pct_gdp</t>
        </is>
      </c>
      <c r="G6741" s="161" t="n">
        <v>2.945</v>
      </c>
      <c r="H6741" s="161" t="inlineStr">
        <is>
          <t>2024</t>
        </is>
      </c>
      <c r="I6741" s="161" t="inlineStr">
        <is>
          <t>dataset_2026-08-26T13_41_09_874550254Z_DEFAULT_INTEGRATION_IMF_RES_WEO_9_0_0.csv</t>
        </is>
      </c>
    </row>
    <row r="6742" ht="13" customHeight="1">
      <c r="A6742" s="161" t="inlineStr">
        <is>
          <t>JAM</t>
        </is>
      </c>
      <c r="B6742" s="161" t="inlineStr">
        <is>
          <t>Jamaica</t>
        </is>
      </c>
      <c r="C6742" s="161" t="inlineStr">
        <is>
          <t>Latin America &amp; Caribbean</t>
        </is>
      </c>
      <c r="D6742" s="161" t="inlineStr">
        <is>
          <t>Upper middle income</t>
        </is>
      </c>
      <c r="E6742" s="161" t="b">
        <v>0</v>
      </c>
      <c r="F6742" s="161" t="inlineStr">
        <is>
          <t>gross_capital_formation_pct_gdp</t>
        </is>
      </c>
      <c r="G6742" s="161" t="n">
        <v>20.708</v>
      </c>
      <c r="H6742" s="161" t="inlineStr">
        <is>
          <t>2024</t>
        </is>
      </c>
      <c r="I6742" s="161" t="inlineStr">
        <is>
          <t>dataset_2026-08-26T13_41_09_874550254Z_DEFAULT_INTEGRATION_IMF_RES_WEO_9_0_0.csv</t>
        </is>
      </c>
    </row>
    <row r="6743" ht="13" customHeight="1">
      <c r="A6743" s="161" t="inlineStr">
        <is>
          <t>JAM</t>
        </is>
      </c>
      <c r="B6743" s="161" t="inlineStr">
        <is>
          <t>Jamaica</t>
        </is>
      </c>
      <c r="C6743" s="161" t="inlineStr">
        <is>
          <t>Latin America &amp; Caribbean</t>
        </is>
      </c>
      <c r="D6743" s="161" t="inlineStr">
        <is>
          <t>Upper middle income</t>
        </is>
      </c>
      <c r="E6743" s="161" t="b">
        <v>0</v>
      </c>
      <c r="F6743" s="161" t="inlineStr">
        <is>
          <t>real_gdp_growth_5y_avg_pct</t>
        </is>
      </c>
      <c r="G6743" s="161" t="n">
        <v>1.21</v>
      </c>
      <c r="H6743" s="161" t="inlineStr">
        <is>
          <t>2020-2024 avg</t>
        </is>
      </c>
      <c r="I6743" s="161" t="inlineStr">
        <is>
          <t>dataset_2026-08-26T13_41_09_874550254Z_DEFAULT_INTEGRATION_IMF_RES_WEO_9_0_0.csv (derived)</t>
        </is>
      </c>
    </row>
    <row r="6744" ht="13" customHeight="1">
      <c r="A6744" s="161" t="inlineStr">
        <is>
          <t>JAM</t>
        </is>
      </c>
      <c r="B6744" s="161" t="inlineStr">
        <is>
          <t>Jamaica</t>
        </is>
      </c>
      <c r="C6744" s="161" t="inlineStr">
        <is>
          <t>Latin America &amp; Caribbean</t>
        </is>
      </c>
      <c r="D6744" s="161" t="inlineStr">
        <is>
          <t>Upper middle income</t>
        </is>
      </c>
      <c r="E6744" s="161" t="b">
        <v>0</v>
      </c>
      <c r="F6744" s="161" t="inlineStr">
        <is>
          <t>int_budget_need_2030_pct_gdp</t>
        </is>
      </c>
      <c r="G6744" s="161" t="n">
        <v>0.19</v>
      </c>
      <c r="H6744" s="161" t="inlineStr">
        <is>
          <t>2030</t>
        </is>
      </c>
      <c r="I6744" s="161" t="inlineStr">
        <is>
          <t>integrated_results.csv (MacroFiscalModels v0.1, model output)</t>
        </is>
      </c>
    </row>
    <row r="6745" ht="13" customHeight="1">
      <c r="A6745" s="161" t="inlineStr">
        <is>
          <t>JAM</t>
        </is>
      </c>
      <c r="B6745" s="161" t="inlineStr">
        <is>
          <t>Jamaica</t>
        </is>
      </c>
      <c r="C6745" s="161" t="inlineStr">
        <is>
          <t>Latin America &amp; Caribbean</t>
        </is>
      </c>
      <c r="D6745" s="161" t="inlineStr">
        <is>
          <t>Upper middle income</t>
        </is>
      </c>
      <c r="E6745" s="161" t="b">
        <v>0</v>
      </c>
      <c r="F6745" s="161" t="inlineStr">
        <is>
          <t>int_pricing_revenue_2030_pct_gdp</t>
        </is>
      </c>
      <c r="G6745" s="161" t="n">
        <v>1.845</v>
      </c>
      <c r="H6745" s="161" t="inlineStr">
        <is>
          <t>2030</t>
        </is>
      </c>
      <c r="I6745" s="161" t="inlineStr">
        <is>
          <t>integrated_results.csv (MacroFiscalModels v0.1, model output)</t>
        </is>
      </c>
    </row>
    <row r="6746" ht="13" customHeight="1">
      <c r="A6746" s="161" t="inlineStr">
        <is>
          <t>JAM</t>
        </is>
      </c>
      <c r="B6746" s="161" t="inlineStr">
        <is>
          <t>Jamaica</t>
        </is>
      </c>
      <c r="C6746" s="161" t="inlineStr">
        <is>
          <t>Latin America &amp; Caribbean</t>
        </is>
      </c>
      <c r="D6746" s="161" t="inlineStr">
        <is>
          <t>Upper middle income</t>
        </is>
      </c>
      <c r="E6746" s="161" t="b">
        <v>0</v>
      </c>
      <c r="F6746" s="161" t="inlineStr">
        <is>
          <t>int_financing_gap_2030_pct_gdp</t>
        </is>
      </c>
      <c r="G6746" s="161" t="n">
        <v>-1.654</v>
      </c>
      <c r="H6746" s="161" t="inlineStr">
        <is>
          <t>2030</t>
        </is>
      </c>
      <c r="I6746" s="161" t="inlineStr">
        <is>
          <t>integrated_results.csv (MacroFiscalModels v0.1, model output)</t>
        </is>
      </c>
    </row>
    <row r="6747" ht="13" customHeight="1">
      <c r="A6747" s="161" t="inlineStr">
        <is>
          <t>JAM</t>
        </is>
      </c>
      <c r="B6747" s="161" t="inlineStr">
        <is>
          <t>Jamaica</t>
        </is>
      </c>
      <c r="C6747" s="161" t="inlineStr">
        <is>
          <t>Latin America &amp; Caribbean</t>
        </is>
      </c>
      <c r="D6747" s="161" t="inlineStr">
        <is>
          <t>Upper middle income</t>
        </is>
      </c>
      <c r="E6747" s="161" t="b">
        <v>0</v>
      </c>
      <c r="F6747" s="161" t="inlineStr">
        <is>
          <t>int_gdp_dev_2050_pct</t>
        </is>
      </c>
      <c r="G6747" s="161" t="n">
        <v>14.14</v>
      </c>
      <c r="H6747" s="161" t="inlineStr">
        <is>
          <t>2050</t>
        </is>
      </c>
      <c r="I6747" s="161" t="inlineStr">
        <is>
          <t>integrated_results.csv (MacroFiscalModels v0.1, model output)</t>
        </is>
      </c>
    </row>
    <row r="6748" ht="13" customHeight="1">
      <c r="A6748" s="161" t="inlineStr">
        <is>
          <t>JAM</t>
        </is>
      </c>
      <c r="B6748" s="161" t="inlineStr">
        <is>
          <t>Jamaica</t>
        </is>
      </c>
      <c r="C6748" s="161" t="inlineStr">
        <is>
          <t>Latin America &amp; Caribbean</t>
        </is>
      </c>
      <c r="D6748" s="161" t="inlineStr">
        <is>
          <t>Upper middle income</t>
        </is>
      </c>
      <c r="E6748" s="161" t="b">
        <v>0</v>
      </c>
      <c r="F6748" s="161" t="inlineStr">
        <is>
          <t>int_debt_2050_pct_gdp</t>
        </is>
      </c>
      <c r="G6748" s="161" t="n">
        <v>47.32</v>
      </c>
      <c r="H6748" s="161" t="inlineStr">
        <is>
          <t>2050</t>
        </is>
      </c>
      <c r="I6748" s="161" t="inlineStr">
        <is>
          <t>integrated_results.csv (MacroFiscalModels v0.1, model output)</t>
        </is>
      </c>
    </row>
    <row r="6749" ht="13" customHeight="1">
      <c r="A6749" s="161" t="inlineStr">
        <is>
          <t>JPN</t>
        </is>
      </c>
      <c r="B6749" s="161" t="inlineStr">
        <is>
          <t>Japan</t>
        </is>
      </c>
      <c r="C6749" s="161" t="inlineStr">
        <is>
          <t>East Asia &amp; Pacific</t>
        </is>
      </c>
      <c r="D6749" s="161" t="inlineStr">
        <is>
          <t>High income</t>
        </is>
      </c>
      <c r="E6749" s="161" t="b">
        <v>0</v>
      </c>
      <c r="F6749" s="161" t="inlineStr">
        <is>
          <t>interest_to_revenue_pct</t>
        </is>
      </c>
      <c r="G6749" s="161" t="n">
        <v>0.325</v>
      </c>
      <c r="H6749" s="161" t="inlineStr">
        <is>
          <t>2024</t>
        </is>
      </c>
      <c r="I6749" s="161" t="inlineStr">
        <is>
          <t>dataset_2026-08-26T13_41_09_874550254Z_DEFAULT_INTEGRATION_IMF_RES_WEO_9_0_0.csv (derived)</t>
        </is>
      </c>
    </row>
    <row r="6750" ht="13" customHeight="1">
      <c r="A6750" s="161" t="inlineStr">
        <is>
          <t>JPN</t>
        </is>
      </c>
      <c r="B6750" s="161" t="inlineStr">
        <is>
          <t>Japan</t>
        </is>
      </c>
      <c r="C6750" s="161" t="inlineStr">
        <is>
          <t>East Asia &amp; Pacific</t>
        </is>
      </c>
      <c r="D6750" s="161" t="inlineStr">
        <is>
          <t>High income</t>
        </is>
      </c>
      <c r="E6750" s="161" t="b">
        <v>0</v>
      </c>
      <c r="F6750" s="161" t="inlineStr">
        <is>
          <t>interest_pct_gdp</t>
        </is>
      </c>
      <c r="G6750" s="161" t="n">
        <v>0.116</v>
      </c>
      <c r="H6750" s="161" t="inlineStr">
        <is>
          <t>2024</t>
        </is>
      </c>
      <c r="I6750" s="161" t="inlineStr">
        <is>
          <t>dataset_2026-08-26T13_41_09_874550254Z_DEFAULT_INTEGRATION_IMF_RES_WEO_9_0_0.csv (derived)</t>
        </is>
      </c>
    </row>
    <row r="6751" ht="13" customHeight="1">
      <c r="A6751" s="161" t="inlineStr">
        <is>
          <t>JPN</t>
        </is>
      </c>
      <c r="B6751" s="161" t="inlineStr">
        <is>
          <t>Japan</t>
        </is>
      </c>
      <c r="C6751" s="161" t="inlineStr">
        <is>
          <t>East Asia &amp; Pacific</t>
        </is>
      </c>
      <c r="D6751" s="161" t="inlineStr">
        <is>
          <t>High income</t>
        </is>
      </c>
      <c r="E6751" s="161" t="b">
        <v>0</v>
      </c>
      <c r="F6751" s="161" t="inlineStr">
        <is>
          <t>gross_debt_pct_gdp</t>
        </is>
      </c>
      <c r="G6751" s="161" t="n">
        <v>214.487</v>
      </c>
      <c r="H6751" s="161" t="inlineStr">
        <is>
          <t>2024</t>
        </is>
      </c>
      <c r="I6751" s="161" t="inlineStr">
        <is>
          <t>dataset_2026-08-26T13_41_09_874550254Z_DEFAULT_INTEGRATION_IMF_RES_WEO_9_0_0.csv</t>
        </is>
      </c>
    </row>
    <row r="6752" ht="13" customHeight="1">
      <c r="A6752" s="161" t="inlineStr">
        <is>
          <t>JPN</t>
        </is>
      </c>
      <c r="B6752" s="161" t="inlineStr">
        <is>
          <t>Japan</t>
        </is>
      </c>
      <c r="C6752" s="161" t="inlineStr">
        <is>
          <t>East Asia &amp; Pacific</t>
        </is>
      </c>
      <c r="D6752" s="161" t="inlineStr">
        <is>
          <t>High income</t>
        </is>
      </c>
      <c r="E6752" s="161" t="b">
        <v>0</v>
      </c>
      <c r="F6752" s="161" t="inlineStr">
        <is>
          <t>tax_revenue_pct_gdp</t>
        </is>
      </c>
      <c r="G6752" s="161" t="n">
        <v>20.223</v>
      </c>
      <c r="H6752" s="161" t="inlineStr">
        <is>
          <t>2024</t>
        </is>
      </c>
      <c r="I6752" s="161" t="inlineStr">
        <is>
          <t>world-imf2026.xlsx</t>
        </is>
      </c>
    </row>
    <row r="6753" ht="13" customHeight="1">
      <c r="A6753" s="161" t="inlineStr">
        <is>
          <t>JPN</t>
        </is>
      </c>
      <c r="B6753" s="161" t="inlineStr">
        <is>
          <t>Japan</t>
        </is>
      </c>
      <c r="C6753" s="161" t="inlineStr">
        <is>
          <t>East Asia &amp; Pacific</t>
        </is>
      </c>
      <c r="D6753" s="161" t="inlineStr">
        <is>
          <t>High income</t>
        </is>
      </c>
      <c r="E6753" s="161" t="b">
        <v>0</v>
      </c>
      <c r="F6753" s="161" t="inlineStr">
        <is>
          <t>climate_pfm_diagnostic_on_record</t>
        </is>
      </c>
      <c r="G6753" s="161" t="n">
        <v>0</v>
      </c>
      <c r="H6753" s="161" t="inlineStr">
        <is>
          <t>2022</t>
        </is>
      </c>
      <c r="I6753" s="161" t="inlineStr">
        <is>
          <t>UNDP-Global-Climate-Public-Finance-Review-2022.pdf (Table 4.2)</t>
        </is>
      </c>
    </row>
    <row r="6754" ht="13" customHeight="1">
      <c r="A6754" s="161" t="inlineStr">
        <is>
          <t>JPN</t>
        </is>
      </c>
      <c r="B6754" s="161" t="inlineStr">
        <is>
          <t>Japan</t>
        </is>
      </c>
      <c r="C6754" s="161" t="inlineStr">
        <is>
          <t>East Asia &amp; Pacific</t>
        </is>
      </c>
      <c r="D6754" s="161" t="inlineStr">
        <is>
          <t>High income</t>
        </is>
      </c>
      <c r="E6754" s="161" t="b">
        <v>0</v>
      </c>
      <c r="F6754" s="161" t="inlineStr">
        <is>
          <t>excise_revenue_pct_of_revenue</t>
        </is>
      </c>
      <c r="G6754" s="161" t="n">
        <v>4.635</v>
      </c>
      <c r="H6754" s="161" t="inlineStr">
        <is>
          <t>2023</t>
        </is>
      </c>
      <c r="I6754" s="161" t="inlineStr">
        <is>
          <t>world-imf2026.xlsx</t>
        </is>
      </c>
    </row>
    <row r="6755" ht="13" customHeight="1">
      <c r="A6755" s="161" t="inlineStr">
        <is>
          <t>JPN</t>
        </is>
      </c>
      <c r="B6755" s="161" t="inlineStr">
        <is>
          <t>Japan</t>
        </is>
      </c>
      <c r="C6755" s="161" t="inlineStr">
        <is>
          <t>East Asia &amp; Pacific</t>
        </is>
      </c>
      <c r="D6755" s="161" t="inlineStr">
        <is>
          <t>High income</t>
        </is>
      </c>
      <c r="E6755" s="161" t="b">
        <v>0</v>
      </c>
      <c r="F6755" s="161" t="inlineStr">
        <is>
          <t>ff_subsidy_total_pct_gdp</t>
        </is>
      </c>
      <c r="G6755" s="161" t="n">
        <v>4.634</v>
      </c>
      <c r="H6755" s="161" t="inlineStr">
        <is>
          <t>2024</t>
        </is>
      </c>
      <c r="I6755" s="161" t="inlineStr">
        <is>
          <t>imffossilfuelsubsidiesdata.xlsb + WEO</t>
        </is>
      </c>
    </row>
    <row r="6756" ht="13" customHeight="1">
      <c r="A6756" s="161" t="inlineStr">
        <is>
          <t>JPN</t>
        </is>
      </c>
      <c r="B6756" s="161" t="inlineStr">
        <is>
          <t>Japan</t>
        </is>
      </c>
      <c r="C6756" s="161" t="inlineStr">
        <is>
          <t>East Asia &amp; Pacific</t>
        </is>
      </c>
      <c r="D6756" s="161" t="inlineStr">
        <is>
          <t>High income</t>
        </is>
      </c>
      <c r="E6756" s="161" t="b">
        <v>0</v>
      </c>
      <c r="F6756" s="161" t="inlineStr">
        <is>
          <t>ff_subsidy_explicit_pct_gdp</t>
        </is>
      </c>
      <c r="G6756" s="161" t="n">
        <v>0.098</v>
      </c>
      <c r="H6756" s="161" t="inlineStr">
        <is>
          <t>2024</t>
        </is>
      </c>
      <c r="I6756" s="161" t="inlineStr">
        <is>
          <t>imffossilfuelsubsidiesdata.xlsb</t>
        </is>
      </c>
    </row>
    <row r="6757" ht="13" customHeight="1">
      <c r="A6757" s="161" t="inlineStr">
        <is>
          <t>JPN</t>
        </is>
      </c>
      <c r="B6757" s="161" t="inlineStr">
        <is>
          <t>Japan</t>
        </is>
      </c>
      <c r="C6757" s="161" t="inlineStr">
        <is>
          <t>East Asia &amp; Pacific</t>
        </is>
      </c>
      <c r="D6757" s="161" t="inlineStr">
        <is>
          <t>High income</t>
        </is>
      </c>
      <c r="E6757" s="161" t="b">
        <v>0</v>
      </c>
      <c r="F6757" s="161" t="inlineStr">
        <is>
          <t>ff_subsidy_implicit_pct_gdp</t>
        </is>
      </c>
      <c r="G6757" s="161" t="n">
        <v>4.536</v>
      </c>
      <c r="H6757" s="161" t="inlineStr">
        <is>
          <t>2024</t>
        </is>
      </c>
      <c r="I6757" s="161" t="inlineStr">
        <is>
          <t>imffossilfuelsubsidiesdata.xlsb</t>
        </is>
      </c>
    </row>
    <row r="6758" ht="13" customHeight="1">
      <c r="A6758" s="161" t="inlineStr">
        <is>
          <t>JPN</t>
        </is>
      </c>
      <c r="B6758" s="161" t="inlineStr">
        <is>
          <t>Japan</t>
        </is>
      </c>
      <c r="C6758" s="161" t="inlineStr">
        <is>
          <t>East Asia &amp; Pacific</t>
        </is>
      </c>
      <c r="D6758" s="161" t="inlineStr">
        <is>
          <t>High income</t>
        </is>
      </c>
      <c r="E6758" s="161" t="b">
        <v>0</v>
      </c>
      <c r="F6758" s="161" t="inlineStr">
        <is>
          <t>env_protection_pct_of_expenditure</t>
        </is>
      </c>
      <c r="G6758" s="161" t="n">
        <v>2.604</v>
      </c>
      <c r="H6758" s="161" t="inlineStr">
        <is>
          <t>2021</t>
        </is>
      </c>
      <c r="I6758" s="161" t="inlineStr">
        <is>
          <t>WB_BOOST_WIDEF.csv</t>
        </is>
      </c>
    </row>
    <row r="6759" ht="13" customHeight="1">
      <c r="A6759" s="161" t="inlineStr">
        <is>
          <t>JPN</t>
        </is>
      </c>
      <c r="B6759" s="161" t="inlineStr">
        <is>
          <t>Japan</t>
        </is>
      </c>
      <c r="C6759" s="161" t="inlineStr">
        <is>
          <t>East Asia &amp; Pacific</t>
        </is>
      </c>
      <c r="D6759" s="161" t="inlineStr">
        <is>
          <t>High income</t>
        </is>
      </c>
      <c r="E6759" s="161" t="b">
        <v>0</v>
      </c>
      <c r="F6759" s="161" t="inlineStr">
        <is>
          <t>net_fuel_trade_pct_merch</t>
        </is>
      </c>
      <c r="G6759" s="161" t="n">
        <v>-18.393</v>
      </c>
      <c r="H6759" s="161" t="inlineStr">
        <is>
          <t>2025</t>
        </is>
      </c>
      <c r="I6759" s="161" t="inlineStr">
        <is>
          <t>WDI TX.VAL.FUEL.ZS.UN less TM.VAL.FUEL.ZS.UN</t>
        </is>
      </c>
    </row>
    <row r="6760" ht="13" customHeight="1">
      <c r="A6760" s="161" t="inlineStr">
        <is>
          <t>JPN</t>
        </is>
      </c>
      <c r="B6760" s="161" t="inlineStr">
        <is>
          <t>Japan</t>
        </is>
      </c>
      <c r="C6760" s="161" t="inlineStr">
        <is>
          <t>East Asia &amp; Pacific</t>
        </is>
      </c>
      <c r="D6760" s="161" t="inlineStr">
        <is>
          <t>High income</t>
        </is>
      </c>
      <c r="E6760" s="161" t="b">
        <v>0</v>
      </c>
      <c r="F6760" s="161" t="inlineStr">
        <is>
          <t>fuel_exports_pct_merch</t>
        </is>
      </c>
      <c r="G6760" s="161" t="n">
        <v>1.185</v>
      </c>
      <c r="H6760" s="161" t="inlineStr">
        <is>
          <t>2025</t>
        </is>
      </c>
      <c r="I6760" s="161" t="inlineStr">
        <is>
          <t>API_TX_VAL_FUEL_ZS_UN_DS2_en_csv_v2_33055.zip</t>
        </is>
      </c>
    </row>
    <row r="6761" ht="13" customHeight="1">
      <c r="A6761" s="161" t="inlineStr">
        <is>
          <t>JPN</t>
        </is>
      </c>
      <c r="B6761" s="161" t="inlineStr">
        <is>
          <t>Japan</t>
        </is>
      </c>
      <c r="C6761" s="161" t="inlineStr">
        <is>
          <t>East Asia &amp; Pacific</t>
        </is>
      </c>
      <c r="D6761" s="161" t="inlineStr">
        <is>
          <t>High income</t>
        </is>
      </c>
      <c r="E6761" s="161" t="b">
        <v>0</v>
      </c>
      <c r="F6761" s="161" t="inlineStr">
        <is>
          <t>fuel_imports_pct_merch</t>
        </is>
      </c>
      <c r="G6761" s="161" t="n">
        <v>19.578</v>
      </c>
      <c r="H6761" s="161" t="inlineStr">
        <is>
          <t>2025</t>
        </is>
      </c>
      <c r="I6761" s="161" t="inlineStr">
        <is>
          <t>API_TM_VAL_FUEL_ZS_UN_DS2_en_csv_v2_36140.zip</t>
        </is>
      </c>
    </row>
    <row r="6762" ht="13" customHeight="1">
      <c r="A6762" s="161" t="inlineStr">
        <is>
          <t>JPN</t>
        </is>
      </c>
      <c r="B6762" s="161" t="inlineStr">
        <is>
          <t>Japan</t>
        </is>
      </c>
      <c r="C6762" s="161" t="inlineStr">
        <is>
          <t>East Asia &amp; Pacific</t>
        </is>
      </c>
      <c r="D6762" s="161" t="inlineStr">
        <is>
          <t>High income</t>
        </is>
      </c>
      <c r="E6762" s="161" t="b">
        <v>0</v>
      </c>
      <c r="F6762" s="161" t="inlineStr">
        <is>
          <t>energy_import_dep_pct</t>
        </is>
      </c>
      <c r="G6762" s="161" t="n">
        <v>87.28</v>
      </c>
      <c r="H6762" s="161" t="inlineStr">
        <is>
          <t>2023</t>
        </is>
      </c>
      <c r="I6762" s="161" t="inlineStr">
        <is>
          <t>API_EG_IMP_CONS_ZS_DS2_en_csv_v2_160768.zip</t>
        </is>
      </c>
    </row>
    <row r="6763" ht="13" customHeight="1">
      <c r="A6763" s="161" t="inlineStr">
        <is>
          <t>JPN</t>
        </is>
      </c>
      <c r="B6763" s="161" t="inlineStr">
        <is>
          <t>Japan</t>
        </is>
      </c>
      <c r="C6763" s="161" t="inlineStr">
        <is>
          <t>East Asia &amp; Pacific</t>
        </is>
      </c>
      <c r="D6763" s="161" t="inlineStr">
        <is>
          <t>High income</t>
        </is>
      </c>
      <c r="E6763" s="161" t="b">
        <v>0</v>
      </c>
      <c r="F6763" s="161" t="inlineStr">
        <is>
          <t>fossil_rents_total_pct_gdp</t>
        </is>
      </c>
      <c r="G6763" s="161" t="n">
        <v>0.011</v>
      </c>
      <c r="H6763" s="161" t="inlineStr">
        <is>
          <t>2021</t>
        </is>
      </c>
      <c r="I6763" s="161" t="inlineStr">
        <is>
          <t>WDI NY.GDP.PETR+NGAS+COAL.RT.ZS</t>
        </is>
      </c>
    </row>
    <row r="6764" ht="13" customHeight="1">
      <c r="A6764" s="161" t="inlineStr">
        <is>
          <t>JPN</t>
        </is>
      </c>
      <c r="B6764" s="161" t="inlineStr">
        <is>
          <t>Japan</t>
        </is>
      </c>
      <c r="C6764" s="161" t="inlineStr">
        <is>
          <t>East Asia &amp; Pacific</t>
        </is>
      </c>
      <c r="D6764" s="161" t="inlineStr">
        <is>
          <t>High income</t>
        </is>
      </c>
      <c r="E6764" s="161" t="b">
        <v>0</v>
      </c>
      <c r="F6764" s="161" t="inlineStr">
        <is>
          <t>oil_rents_pct_gdp</t>
        </is>
      </c>
      <c r="G6764" s="161" t="n">
        <v>0.002</v>
      </c>
      <c r="H6764" s="161" t="inlineStr">
        <is>
          <t>2021</t>
        </is>
      </c>
      <c r="I6764" s="161" t="inlineStr">
        <is>
          <t>API_NY_GDP_PETR_RT_ZS_DS2_en_csv_v2_40227.zip</t>
        </is>
      </c>
    </row>
    <row r="6765" ht="13" customHeight="1">
      <c r="A6765" s="161" t="inlineStr">
        <is>
          <t>JPN</t>
        </is>
      </c>
      <c r="B6765" s="161" t="inlineStr">
        <is>
          <t>Japan</t>
        </is>
      </c>
      <c r="C6765" s="161" t="inlineStr">
        <is>
          <t>East Asia &amp; Pacific</t>
        </is>
      </c>
      <c r="D6765" s="161" t="inlineStr">
        <is>
          <t>High income</t>
        </is>
      </c>
      <c r="E6765" s="161" t="b">
        <v>0</v>
      </c>
      <c r="F6765" s="161" t="inlineStr">
        <is>
          <t>gas_rents_pct_gdp</t>
        </is>
      </c>
      <c r="G6765" s="161" t="n">
        <v>0.008999999999999999</v>
      </c>
      <c r="H6765" s="161" t="inlineStr">
        <is>
          <t>2021</t>
        </is>
      </c>
      <c r="I6765" s="161" t="inlineStr">
        <is>
          <t>API_NY_GDP_NGAS_RT_ZS_DS2_en_csv_v2_35861.zip</t>
        </is>
      </c>
    </row>
    <row r="6766" ht="13" customHeight="1">
      <c r="A6766" s="161" t="inlineStr">
        <is>
          <t>JPN</t>
        </is>
      </c>
      <c r="B6766" s="161" t="inlineStr">
        <is>
          <t>Japan</t>
        </is>
      </c>
      <c r="C6766" s="161" t="inlineStr">
        <is>
          <t>East Asia &amp; Pacific</t>
        </is>
      </c>
      <c r="D6766" s="161" t="inlineStr">
        <is>
          <t>High income</t>
        </is>
      </c>
      <c r="E6766" s="161" t="b">
        <v>0</v>
      </c>
      <c r="F6766" s="161" t="inlineStr">
        <is>
          <t>coal_rents_pct_gdp</t>
        </is>
      </c>
      <c r="G6766" s="161" t="n">
        <v>0</v>
      </c>
      <c r="H6766" s="161" t="inlineStr">
        <is>
          <t>2021</t>
        </is>
      </c>
      <c r="I6766" s="161" t="inlineStr">
        <is>
          <t>API_NY_GDP_COAL_RT_ZS_DS2_en_csv_v2_35370.zip</t>
        </is>
      </c>
    </row>
    <row r="6767" ht="13" customHeight="1">
      <c r="A6767" s="161" t="inlineStr">
        <is>
          <t>JPN</t>
        </is>
      </c>
      <c r="B6767" s="161" t="inlineStr">
        <is>
          <t>Japan</t>
        </is>
      </c>
      <c r="C6767" s="161" t="inlineStr">
        <is>
          <t>East Asia &amp; Pacific</t>
        </is>
      </c>
      <c r="D6767" s="161" t="inlineStr">
        <is>
          <t>High income</t>
        </is>
      </c>
      <c r="E6767" s="161" t="b">
        <v>0</v>
      </c>
      <c r="F6767" s="161" t="inlineStr">
        <is>
          <t>other_fossil_gen_share_pct</t>
        </is>
      </c>
      <c r="G6767" s="161" t="n">
        <v>2.465</v>
      </c>
      <c r="H6767" s="161" t="inlineStr">
        <is>
          <t>2025</t>
        </is>
      </c>
      <c r="I6767" s="161" t="inlineStr">
        <is>
          <t>release_generation_yearly_global.csv</t>
        </is>
      </c>
    </row>
    <row r="6768" ht="13" customHeight="1">
      <c r="A6768" s="161" t="inlineStr">
        <is>
          <t>JPN</t>
        </is>
      </c>
      <c r="B6768" s="161" t="inlineStr">
        <is>
          <t>Japan</t>
        </is>
      </c>
      <c r="C6768" s="161" t="inlineStr">
        <is>
          <t>East Asia &amp; Pacific</t>
        </is>
      </c>
      <c r="D6768" s="161" t="inlineStr">
        <is>
          <t>High income</t>
        </is>
      </c>
      <c r="E6768" s="161" t="b">
        <v>0</v>
      </c>
      <c r="F6768" s="161" t="inlineStr">
        <is>
          <t>renewable_share_electricity_pct</t>
        </is>
      </c>
      <c r="G6768" s="161" t="n">
        <v>38.618</v>
      </c>
      <c r="H6768" s="161" t="inlineStr">
        <is>
          <t>2024</t>
        </is>
      </c>
      <c r="I6768" s="161" t="inlineStr">
        <is>
          <t>imffossilfuelsubsidiesdata.xlsb</t>
        </is>
      </c>
    </row>
    <row r="6769" ht="13" customHeight="1">
      <c r="A6769" s="161" t="inlineStr">
        <is>
          <t>JPN</t>
        </is>
      </c>
      <c r="B6769" s="161" t="inlineStr">
        <is>
          <t>Japan</t>
        </is>
      </c>
      <c r="C6769" s="161" t="inlineStr">
        <is>
          <t>East Asia &amp; Pacific</t>
        </is>
      </c>
      <c r="D6769" s="161" t="inlineStr">
        <is>
          <t>High income</t>
        </is>
      </c>
      <c r="E6769" s="161" t="b">
        <v>0</v>
      </c>
      <c r="F6769" s="161" t="inlineStr">
        <is>
          <t>re_share_change_pp</t>
        </is>
      </c>
      <c r="G6769" s="161" t="n">
        <v>0.632</v>
      </c>
      <c r="H6769" s="161" t="inlineStr">
        <is>
          <t>2025</t>
        </is>
      </c>
      <c r="I6769" s="161" t="inlineStr">
        <is>
          <t>release_generation_yearly_global.csv</t>
        </is>
      </c>
    </row>
    <row r="6770" ht="13" customHeight="1">
      <c r="A6770" s="161" t="inlineStr">
        <is>
          <t>JPN</t>
        </is>
      </c>
      <c r="B6770" s="161" t="inlineStr">
        <is>
          <t>Japan</t>
        </is>
      </c>
      <c r="C6770" s="161" t="inlineStr">
        <is>
          <t>East Asia &amp; Pacific</t>
        </is>
      </c>
      <c r="D6770" s="161" t="inlineStr">
        <is>
          <t>High income</t>
        </is>
      </c>
      <c r="E6770" s="161" t="b">
        <v>0</v>
      </c>
      <c r="F6770" s="161" t="inlineStr">
        <is>
          <t>re_capacity_growth_pct</t>
        </is>
      </c>
      <c r="G6770" s="161" t="n">
        <v>3.153</v>
      </c>
      <c r="H6770" s="161" t="inlineStr">
        <is>
          <t>2025</t>
        </is>
      </c>
      <c r="I6770" s="161" t="inlineStr">
        <is>
          <t>release_generation_yearly_global.csv</t>
        </is>
      </c>
    </row>
    <row r="6771" ht="13" customHeight="1">
      <c r="A6771" s="161" t="inlineStr">
        <is>
          <t>JPN</t>
        </is>
      </c>
      <c r="B6771" s="161" t="inlineStr">
        <is>
          <t>Japan</t>
        </is>
      </c>
      <c r="C6771" s="161" t="inlineStr">
        <is>
          <t>East Asia &amp; Pacific</t>
        </is>
      </c>
      <c r="D6771" s="161" t="inlineStr">
        <is>
          <t>High income</t>
        </is>
      </c>
      <c r="E6771" s="161" t="b">
        <v>0</v>
      </c>
      <c r="F6771" s="161" t="inlineStr">
        <is>
          <t>inn_total_inv_2030_pct_gdp</t>
        </is>
      </c>
      <c r="G6771" s="161" t="n">
        <v>4.33689138322645</v>
      </c>
      <c r="H6771" s="161" t="inlineStr">
        <is>
          <t>2030</t>
        </is>
      </c>
      <c r="I6771" s="161" t="inlineStr">
        <is>
          <t>Mitigation_Investment_Needs_v1.1.xlsx (InvestmentNeeds v1.1, model output)</t>
        </is>
      </c>
    </row>
    <row r="6772" ht="13" customHeight="1">
      <c r="A6772" s="161" t="inlineStr">
        <is>
          <t>JPN</t>
        </is>
      </c>
      <c r="B6772" s="161" t="inlineStr">
        <is>
          <t>Japan</t>
        </is>
      </c>
      <c r="C6772" s="161" t="inlineStr">
        <is>
          <t>East Asia &amp; Pacific</t>
        </is>
      </c>
      <c r="D6772" s="161" t="inlineStr">
        <is>
          <t>High income</t>
        </is>
      </c>
      <c r="E6772" s="161" t="b">
        <v>0</v>
      </c>
      <c r="F6772" s="161" t="inlineStr">
        <is>
          <t>inn_incr_inv_2030_pct_gdp</t>
        </is>
      </c>
      <c r="G6772" s="161" t="n">
        <v>1.64801872562605</v>
      </c>
      <c r="H6772" s="161" t="inlineStr">
        <is>
          <t>2030</t>
        </is>
      </c>
      <c r="I6772" s="161" t="inlineStr">
        <is>
          <t>Mitigation_Investment_Needs_v1.1.xlsx (InvestmentNeeds v1.1, model output)</t>
        </is>
      </c>
    </row>
    <row r="6773" ht="13" customHeight="1">
      <c r="A6773" s="161" t="inlineStr">
        <is>
          <t>JPN</t>
        </is>
      </c>
      <c r="B6773" s="161" t="inlineStr">
        <is>
          <t>Japan</t>
        </is>
      </c>
      <c r="C6773" s="161" t="inlineStr">
        <is>
          <t>East Asia &amp; Pacific</t>
        </is>
      </c>
      <c r="D6773" s="161" t="inlineStr">
        <is>
          <t>High income</t>
        </is>
      </c>
      <c r="E6773" s="161" t="b">
        <v>0</v>
      </c>
      <c r="F6773" s="161" t="inlineStr">
        <is>
          <t>inn_incr_inv_gen_2030_pct_gdp</t>
        </is>
      </c>
      <c r="G6773" s="161" t="n">
        <v>0.6118845722706684</v>
      </c>
      <c r="H6773" s="161" t="inlineStr">
        <is>
          <t>2030</t>
        </is>
      </c>
      <c r="I6773" s="161" t="inlineStr">
        <is>
          <t>Mitigation_Investment_Needs_v1.1.xlsx (InvestmentNeeds v1.1, model output)</t>
        </is>
      </c>
    </row>
    <row r="6774" ht="13" customHeight="1">
      <c r="A6774" s="161" t="inlineStr">
        <is>
          <t>JPN</t>
        </is>
      </c>
      <c r="B6774" s="161" t="inlineStr">
        <is>
          <t>Japan</t>
        </is>
      </c>
      <c r="C6774" s="161" t="inlineStr">
        <is>
          <t>East Asia &amp; Pacific</t>
        </is>
      </c>
      <c r="D6774" s="161" t="inlineStr">
        <is>
          <t>High income</t>
        </is>
      </c>
      <c r="E6774" s="161" t="b">
        <v>0</v>
      </c>
      <c r="F6774" s="161" t="inlineStr">
        <is>
          <t>inn_incr_inv_grid_2030_pct_gdp</t>
        </is>
      </c>
      <c r="G6774" s="161" t="n">
        <v>0.4195779924141715</v>
      </c>
      <c r="H6774" s="161" t="inlineStr">
        <is>
          <t>2030</t>
        </is>
      </c>
      <c r="I6774" s="161" t="inlineStr">
        <is>
          <t>Mitigation_Investment_Needs_v1.1.xlsx (InvestmentNeeds v1.1, model output)</t>
        </is>
      </c>
    </row>
    <row r="6775" ht="13" customHeight="1">
      <c r="A6775" s="161" t="inlineStr">
        <is>
          <t>JPN</t>
        </is>
      </c>
      <c r="B6775" s="161" t="inlineStr">
        <is>
          <t>Japan</t>
        </is>
      </c>
      <c r="C6775" s="161" t="inlineStr">
        <is>
          <t>East Asia &amp; Pacific</t>
        </is>
      </c>
      <c r="D6775" s="161" t="inlineStr">
        <is>
          <t>High income</t>
        </is>
      </c>
      <c r="E6775" s="161" t="b">
        <v>0</v>
      </c>
      <c r="F6775" s="161" t="inlineStr">
        <is>
          <t>inn_incr_inv_trn_2030_pct_gdp</t>
        </is>
      </c>
      <c r="G6775" s="161" t="n">
        <v>0.1905004967458363</v>
      </c>
      <c r="H6775" s="161" t="inlineStr">
        <is>
          <t>2030</t>
        </is>
      </c>
      <c r="I6775" s="161" t="inlineStr">
        <is>
          <t>Mitigation_Investment_Needs_v1.1.xlsx (InvestmentNeeds v1.1, model output)</t>
        </is>
      </c>
    </row>
    <row r="6776" ht="13" customHeight="1">
      <c r="A6776" s="161" t="inlineStr">
        <is>
          <t>JPN</t>
        </is>
      </c>
      <c r="B6776" s="161" t="inlineStr">
        <is>
          <t>Japan</t>
        </is>
      </c>
      <c r="C6776" s="161" t="inlineStr">
        <is>
          <t>East Asia &amp; Pacific</t>
        </is>
      </c>
      <c r="D6776" s="161" t="inlineStr">
        <is>
          <t>High income</t>
        </is>
      </c>
      <c r="E6776" s="161" t="b">
        <v>0</v>
      </c>
      <c r="F6776" s="161" t="inlineStr">
        <is>
          <t>inn_incr_inv_bld_2030_pct_gdp</t>
        </is>
      </c>
      <c r="G6776" s="161" t="n">
        <v>0.1623673066617647</v>
      </c>
      <c r="H6776" s="161" t="inlineStr">
        <is>
          <t>2030</t>
        </is>
      </c>
      <c r="I6776" s="161" t="inlineStr">
        <is>
          <t>Mitigation_Investment_Needs_v1.1.xlsx (InvestmentNeeds v1.1, model output)</t>
        </is>
      </c>
    </row>
    <row r="6777" ht="13" customHeight="1">
      <c r="A6777" s="161" t="inlineStr">
        <is>
          <t>JPN</t>
        </is>
      </c>
      <c r="B6777" s="161" t="inlineStr">
        <is>
          <t>Japan</t>
        </is>
      </c>
      <c r="C6777" s="161" t="inlineStr">
        <is>
          <t>East Asia &amp; Pacific</t>
        </is>
      </c>
      <c r="D6777" s="161" t="inlineStr">
        <is>
          <t>High income</t>
        </is>
      </c>
      <c r="E6777" s="161" t="b">
        <v>0</v>
      </c>
      <c r="F6777" s="161" t="inlineStr">
        <is>
          <t>inn_incr_inv_ind_2030_pct_gdp</t>
        </is>
      </c>
      <c r="G6777" s="161" t="n">
        <v>0.1236386049747885</v>
      </c>
      <c r="H6777" s="161" t="inlineStr">
        <is>
          <t>2030</t>
        </is>
      </c>
      <c r="I6777" s="161" t="inlineStr">
        <is>
          <t>Mitigation_Investment_Needs_v1.1.xlsx (InvestmentNeeds v1.1, model output)</t>
        </is>
      </c>
    </row>
    <row r="6778" ht="13" customHeight="1">
      <c r="A6778" s="161" t="inlineStr">
        <is>
          <t>JPN</t>
        </is>
      </c>
      <c r="B6778" s="161" t="inlineStr">
        <is>
          <t>Japan</t>
        </is>
      </c>
      <c r="C6778" s="161" t="inlineStr">
        <is>
          <t>East Asia &amp; Pacific</t>
        </is>
      </c>
      <c r="D6778" s="161" t="inlineStr">
        <is>
          <t>High income</t>
        </is>
      </c>
      <c r="E6778" s="161" t="b">
        <v>0</v>
      </c>
      <c r="F6778" s="161" t="inlineStr">
        <is>
          <t>inn_incr_inv_fuel_2030_pct_gdp</t>
        </is>
      </c>
      <c r="G6778" s="161" t="n">
        <v>0.1231749940122501</v>
      </c>
      <c r="H6778" s="161" t="inlineStr">
        <is>
          <t>2030</t>
        </is>
      </c>
      <c r="I6778" s="161" t="inlineStr">
        <is>
          <t>Mitigation_Investment_Needs_v1.1.xlsx (InvestmentNeeds v1.1, model output)</t>
        </is>
      </c>
    </row>
    <row r="6779" ht="13" customHeight="1">
      <c r="A6779" s="161" t="inlineStr">
        <is>
          <t>JPN</t>
        </is>
      </c>
      <c r="B6779" s="161" t="inlineStr">
        <is>
          <t>Japan</t>
        </is>
      </c>
      <c r="C6779" s="161" t="inlineStr">
        <is>
          <t>East Asia &amp; Pacific</t>
        </is>
      </c>
      <c r="D6779" s="161" t="inlineStr">
        <is>
          <t>High income</t>
        </is>
      </c>
      <c r="E6779" s="161" t="b">
        <v>0</v>
      </c>
      <c r="F6779" s="161" t="inlineStr">
        <is>
          <t>inn_incr_inv_afolu_2030_pct_gdp</t>
        </is>
      </c>
      <c r="G6779" s="161" t="n">
        <v>0.0168747585465717</v>
      </c>
      <c r="H6779" s="161" t="inlineStr">
        <is>
          <t>2030</t>
        </is>
      </c>
      <c r="I6779" s="161" t="inlineStr">
        <is>
          <t>Mitigation_Investment_Needs_v1.1.xlsx (InvestmentNeeds v1.1, model output)</t>
        </is>
      </c>
    </row>
    <row r="6780" ht="13" customHeight="1">
      <c r="A6780" s="161" t="inlineStr">
        <is>
          <t>JPN</t>
        </is>
      </c>
      <c r="B6780" s="161" t="inlineStr">
        <is>
          <t>Japan</t>
        </is>
      </c>
      <c r="C6780" s="161" t="inlineStr">
        <is>
          <t>East Asia &amp; Pacific</t>
        </is>
      </c>
      <c r="D6780" s="161" t="inlineStr">
        <is>
          <t>High income</t>
        </is>
      </c>
      <c r="E6780" s="161" t="b">
        <v>0</v>
      </c>
      <c r="F6780" s="161" t="inlineStr">
        <is>
          <t>inn_incr_cost_a_2030_pct_gdp</t>
        </is>
      </c>
      <c r="G6780" s="161" t="n">
        <v>-0.0370762189294262</v>
      </c>
      <c r="H6780" s="161" t="inlineStr">
        <is>
          <t>2030</t>
        </is>
      </c>
      <c r="I6780" s="161" t="inlineStr">
        <is>
          <t>Mitigation_Investment_Needs_v1.1.xlsx (InvestmentNeeds v1.1, model output)</t>
        </is>
      </c>
    </row>
    <row r="6781" ht="13" customHeight="1">
      <c r="A6781" s="161" t="inlineStr">
        <is>
          <t>JPN</t>
        </is>
      </c>
      <c r="B6781" s="161" t="inlineStr">
        <is>
          <t>Japan</t>
        </is>
      </c>
      <c r="C6781" s="161" t="inlineStr">
        <is>
          <t>East Asia &amp; Pacific</t>
        </is>
      </c>
      <c r="D6781" s="161" t="inlineStr">
        <is>
          <t>High income</t>
        </is>
      </c>
      <c r="E6781" s="161" t="b">
        <v>0</v>
      </c>
      <c r="F6781" s="161" t="inlineStr">
        <is>
          <t>inn_incr_cost_b_2030_pct_gdp</t>
        </is>
      </c>
      <c r="G6781" s="161" t="n">
        <v>-0.0309214724123908</v>
      </c>
      <c r="H6781" s="161" t="inlineStr">
        <is>
          <t>2030</t>
        </is>
      </c>
      <c r="I6781" s="161" t="inlineStr">
        <is>
          <t>Mitigation_Investment_Needs_v1.1.xlsx (InvestmentNeeds v1.1, model output)</t>
        </is>
      </c>
    </row>
    <row r="6782" ht="13" customHeight="1">
      <c r="A6782" s="161" t="inlineStr">
        <is>
          <t>JPN</t>
        </is>
      </c>
      <c r="B6782" s="161" t="inlineStr">
        <is>
          <t>Japan</t>
        </is>
      </c>
      <c r="C6782" s="161" t="inlineStr">
        <is>
          <t>East Asia &amp; Pacific</t>
        </is>
      </c>
      <c r="D6782" s="161" t="inlineStr">
        <is>
          <t>High income</t>
        </is>
      </c>
      <c r="E6782" s="161" t="b">
        <v>0</v>
      </c>
      <c r="F6782" s="161" t="inlineStr">
        <is>
          <t>inn_incr_cost_c_2030_pct_gdp</t>
        </is>
      </c>
      <c r="G6782" s="161" t="n">
        <v>-0.08251659905360589</v>
      </c>
      <c r="H6782" s="161" t="inlineStr">
        <is>
          <t>2030</t>
        </is>
      </c>
      <c r="I6782" s="161" t="inlineStr">
        <is>
          <t>Mitigation_Investment_Needs_v1.1.xlsx (InvestmentNeeds v1.1, model output)</t>
        </is>
      </c>
    </row>
    <row r="6783" ht="13" customHeight="1">
      <c r="A6783" s="161" t="inlineStr">
        <is>
          <t>JPN</t>
        </is>
      </c>
      <c r="B6783" s="161" t="inlineStr">
        <is>
          <t>Japan</t>
        </is>
      </c>
      <c r="C6783" s="161" t="inlineStr">
        <is>
          <t>East Asia &amp; Pacific</t>
        </is>
      </c>
      <c r="D6783" s="161" t="inlineStr">
        <is>
          <t>High income</t>
        </is>
      </c>
      <c r="E6783" s="161" t="b">
        <v>0</v>
      </c>
      <c r="F6783" s="161" t="inlineStr">
        <is>
          <t>inn_cost_per_t_b_2030_usd</t>
        </is>
      </c>
      <c r="G6783" s="161" t="n">
        <v>-33.0520382055628</v>
      </c>
      <c r="H6783" s="161" t="inlineStr">
        <is>
          <t>2030</t>
        </is>
      </c>
      <c r="I6783" s="161" t="inlineStr">
        <is>
          <t>Mitigation_Investment_Needs_v1.1.xlsx (InvestmentNeeds v1.1, model output)</t>
        </is>
      </c>
    </row>
    <row r="6784" ht="13" customHeight="1">
      <c r="A6784" s="161" t="inlineStr">
        <is>
          <t>JPN</t>
        </is>
      </c>
      <c r="B6784" s="161" t="inlineStr">
        <is>
          <t>Japan</t>
        </is>
      </c>
      <c r="C6784" s="161" t="inlineStr">
        <is>
          <t>East Asia &amp; Pacific</t>
        </is>
      </c>
      <c r="D6784" s="161" t="inlineStr">
        <is>
          <t>High income</t>
        </is>
      </c>
      <c r="E6784" s="161" t="b">
        <v>0</v>
      </c>
      <c r="F6784" s="161" t="inlineStr">
        <is>
          <t>inn_coc_penalty_2030_pct_gdp</t>
        </is>
      </c>
      <c r="G6784" s="161" t="n">
        <v>-0.0161967013606194</v>
      </c>
      <c r="H6784" s="161" t="inlineStr">
        <is>
          <t>2030</t>
        </is>
      </c>
      <c r="I6784" s="161" t="inlineStr">
        <is>
          <t>Mitigation_Investment_Needs_v1.1.xlsx (InvestmentNeeds v1.1, model output)</t>
        </is>
      </c>
    </row>
    <row r="6785" ht="13" customHeight="1">
      <c r="A6785" s="161" t="inlineStr">
        <is>
          <t>JPN</t>
        </is>
      </c>
      <c r="B6785" s="161" t="inlineStr">
        <is>
          <t>Japan</t>
        </is>
      </c>
      <c r="C6785" s="161" t="inlineStr">
        <is>
          <t>East Asia &amp; Pacific</t>
        </is>
      </c>
      <c r="D6785" s="161" t="inlineStr">
        <is>
          <t>High income</t>
        </is>
      </c>
      <c r="E6785" s="161" t="b">
        <v>0</v>
      </c>
      <c r="F6785" s="161" t="inlineStr">
        <is>
          <t>inn_pima_adj_inv_2030_pct_gdp</t>
        </is>
      </c>
      <c r="G6785" s="161" t="n">
        <v>4.531303755577969</v>
      </c>
      <c r="H6785" s="161" t="inlineStr">
        <is>
          <t>2030</t>
        </is>
      </c>
      <c r="I6785" s="161" t="inlineStr">
        <is>
          <t>Mitigation_Investment_Needs_v1.1.xlsx (InvestmentNeeds v1.1, model output)</t>
        </is>
      </c>
    </row>
    <row r="6786" ht="13" customHeight="1">
      <c r="A6786" s="161" t="inlineStr">
        <is>
          <t>JPN</t>
        </is>
      </c>
      <c r="B6786" s="161" t="inlineStr">
        <is>
          <t>Japan</t>
        </is>
      </c>
      <c r="C6786" s="161" t="inlineStr">
        <is>
          <t>East Asia &amp; Pacific</t>
        </is>
      </c>
      <c r="D6786" s="161" t="inlineStr">
        <is>
          <t>High income</t>
        </is>
      </c>
      <c r="E6786" s="161" t="b">
        <v>0</v>
      </c>
      <c r="F6786" s="161" t="inlineStr">
        <is>
          <t>nmim_nz_inv_2030_pct_gdp</t>
        </is>
      </c>
      <c r="G6786" s="161" t="n">
        <v>4.138235385587257</v>
      </c>
      <c r="H6786" s="161" t="inlineStr">
        <is>
          <t>2030</t>
        </is>
      </c>
      <c r="I6786" s="161" t="inlineStr">
        <is>
          <t>nmim_summary_v0_2.csv (InvestmentNeeds NMIM v0.2, model output)</t>
        </is>
      </c>
    </row>
    <row r="6787" ht="13" customHeight="1">
      <c r="A6787" s="161" t="inlineStr">
        <is>
          <t>JPN</t>
        </is>
      </c>
      <c r="B6787" s="161" t="inlineStr">
        <is>
          <t>Japan</t>
        </is>
      </c>
      <c r="C6787" s="161" t="inlineStr">
        <is>
          <t>East Asia &amp; Pacific</t>
        </is>
      </c>
      <c r="D6787" s="161" t="inlineStr">
        <is>
          <t>High income</t>
        </is>
      </c>
      <c r="E6787" s="161" t="b">
        <v>0</v>
      </c>
      <c r="F6787" s="161" t="inlineStr">
        <is>
          <t>nmim_typ1_2030_pct_gdp</t>
        </is>
      </c>
      <c r="G6787" s="161" t="n">
        <v>0.2143592417022594</v>
      </c>
      <c r="H6787" s="161" t="inlineStr">
        <is>
          <t>2030</t>
        </is>
      </c>
      <c r="I6787" s="161" t="inlineStr">
        <is>
          <t>nmim_summary_v0_2.csv (InvestmentNeeds NMIM v0.2, model output)</t>
        </is>
      </c>
    </row>
    <row r="6788" ht="13" customHeight="1">
      <c r="A6788" s="161" t="inlineStr">
        <is>
          <t>JPN</t>
        </is>
      </c>
      <c r="B6788" s="161" t="inlineStr">
        <is>
          <t>Japan</t>
        </is>
      </c>
      <c r="C6788" s="161" t="inlineStr">
        <is>
          <t>East Asia &amp; Pacific</t>
        </is>
      </c>
      <c r="D6788" s="161" t="inlineStr">
        <is>
          <t>High income</t>
        </is>
      </c>
      <c r="E6788" s="161" t="b">
        <v>0</v>
      </c>
      <c r="F6788" s="161" t="inlineStr">
        <is>
          <t>nmim_typ2_2030_pct_gdp</t>
        </is>
      </c>
      <c r="G6788" s="161" t="n">
        <v>1.070426939688331</v>
      </c>
      <c r="H6788" s="161" t="inlineStr">
        <is>
          <t>2030</t>
        </is>
      </c>
      <c r="I6788" s="161" t="inlineStr">
        <is>
          <t>nmim_summary_v0_2.csv (InvestmentNeeds NMIM v0.2, model output)</t>
        </is>
      </c>
    </row>
    <row r="6789" ht="13" customHeight="1">
      <c r="A6789" s="161" t="inlineStr">
        <is>
          <t>JPN</t>
        </is>
      </c>
      <c r="B6789" s="161" t="inlineStr">
        <is>
          <t>Japan</t>
        </is>
      </c>
      <c r="C6789" s="161" t="inlineStr">
        <is>
          <t>East Asia &amp; Pacific</t>
        </is>
      </c>
      <c r="D6789" s="161" t="inlineStr">
        <is>
          <t>High income</t>
        </is>
      </c>
      <c r="E6789" s="161" t="b">
        <v>0</v>
      </c>
      <c r="F6789" s="161" t="inlineStr">
        <is>
          <t>nmim_typ3_2030_pct_gdp</t>
        </is>
      </c>
      <c r="G6789" s="161" t="n">
        <v>1.071795542978866</v>
      </c>
      <c r="H6789" s="161" t="inlineStr">
        <is>
          <t>2030</t>
        </is>
      </c>
      <c r="I6789" s="161" t="inlineStr">
        <is>
          <t>nmim_summary_v0_2.csv (InvestmentNeeds NMIM v0.2, model output)</t>
        </is>
      </c>
    </row>
    <row r="6790" ht="13" customHeight="1">
      <c r="A6790" s="161" t="inlineStr">
        <is>
          <t>JPN</t>
        </is>
      </c>
      <c r="B6790" s="161" t="inlineStr">
        <is>
          <t>Japan</t>
        </is>
      </c>
      <c r="C6790" s="161" t="inlineStr">
        <is>
          <t>East Asia &amp; Pacific</t>
        </is>
      </c>
      <c r="D6790" s="161" t="inlineStr">
        <is>
          <t>High income</t>
        </is>
      </c>
      <c r="E6790" s="161" t="b">
        <v>0</v>
      </c>
      <c r="F6790" s="161" t="inlineStr">
        <is>
          <t>nmim_typ4_2030_pct_gdp</t>
        </is>
      </c>
      <c r="G6790" s="161" t="n">
        <v>0.221979968668652</v>
      </c>
      <c r="H6790" s="161" t="inlineStr">
        <is>
          <t>2030</t>
        </is>
      </c>
      <c r="I6790" s="161" t="inlineStr">
        <is>
          <t>nmim_summary_v0_2.csv (InvestmentNeeds NMIM v0.2, model output)</t>
        </is>
      </c>
    </row>
    <row r="6791" ht="13" customHeight="1">
      <c r="A6791" s="161" t="inlineStr">
        <is>
          <t>JPN</t>
        </is>
      </c>
      <c r="B6791" s="161" t="inlineStr">
        <is>
          <t>Japan</t>
        </is>
      </c>
      <c r="C6791" s="161" t="inlineStr">
        <is>
          <t>East Asia &amp; Pacific</t>
        </is>
      </c>
      <c r="D6791" s="161" t="inlineStr">
        <is>
          <t>High income</t>
        </is>
      </c>
      <c r="E6791" s="161" t="b">
        <v>0</v>
      </c>
      <c r="F6791" s="161" t="inlineStr">
        <is>
          <t>nmim_typ5_2030_pct_gdp</t>
        </is>
      </c>
      <c r="G6791" s="161" t="n">
        <v>1.559673692322854</v>
      </c>
      <c r="H6791" s="161" t="inlineStr">
        <is>
          <t>2030</t>
        </is>
      </c>
      <c r="I6791" s="161" t="inlineStr">
        <is>
          <t>nmim_summary_v0_2.csv (InvestmentNeeds NMIM v0.2, model output)</t>
        </is>
      </c>
    </row>
    <row r="6792" ht="13" customHeight="1">
      <c r="A6792" s="161" t="inlineStr">
        <is>
          <t>JPN</t>
        </is>
      </c>
      <c r="B6792" s="161" t="inlineStr">
        <is>
          <t>Japan</t>
        </is>
      </c>
      <c r="C6792" s="161" t="inlineStr">
        <is>
          <t>East Asia &amp; Pacific</t>
        </is>
      </c>
      <c r="D6792" s="161" t="inlineStr">
        <is>
          <t>High income</t>
        </is>
      </c>
      <c r="E6792" s="161" t="b">
        <v>0</v>
      </c>
      <c r="F6792" s="161" t="inlineStr">
        <is>
          <t>nmim_budget_need_2030_pct_gdp</t>
        </is>
      </c>
      <c r="G6792" s="161" t="n">
        <v>0.280953232348114</v>
      </c>
      <c r="H6792" s="161" t="inlineStr">
        <is>
          <t>2030</t>
        </is>
      </c>
      <c r="I6792" s="161" t="inlineStr">
        <is>
          <t>nmim_summary_v0_2.csv (InvestmentNeeds NMIM v0.2, model output)</t>
        </is>
      </c>
    </row>
    <row r="6793" ht="13" customHeight="1">
      <c r="A6793" s="161" t="inlineStr">
        <is>
          <t>JPN</t>
        </is>
      </c>
      <c r="B6793" s="161" t="inlineStr">
        <is>
          <t>Japan</t>
        </is>
      </c>
      <c r="C6793" s="161" t="inlineStr">
        <is>
          <t>East Asia &amp; Pacific</t>
        </is>
      </c>
      <c r="D6793" s="161" t="inlineStr">
        <is>
          <t>High income</t>
        </is>
      </c>
      <c r="E6793" s="161" t="b">
        <v>0</v>
      </c>
      <c r="F6793" s="161" t="inlineStr">
        <is>
          <t>nmim_private_share_2030_pct</t>
        </is>
      </c>
      <c r="G6793" s="161" t="n">
        <v>67.34404775915152</v>
      </c>
      <c r="H6793" s="161" t="inlineStr">
        <is>
          <t>2030</t>
        </is>
      </c>
      <c r="I6793" s="161" t="inlineStr">
        <is>
          <t>nmim_summary_v0_2.csv (InvestmentNeeds NMIM v0.2, model output)</t>
        </is>
      </c>
    </row>
    <row r="6794" ht="13" customHeight="1">
      <c r="A6794" s="161" t="inlineStr">
        <is>
          <t>JPN</t>
        </is>
      </c>
      <c r="B6794" s="161" t="inlineStr">
        <is>
          <t>Japan</t>
        </is>
      </c>
      <c r="C6794" s="161" t="inlineStr">
        <is>
          <t>East Asia &amp; Pacific</t>
        </is>
      </c>
      <c r="D6794" s="161" t="inlineStr">
        <is>
          <t>High income</t>
        </is>
      </c>
      <c r="E6794" s="161" t="b">
        <v>0</v>
      </c>
      <c r="F6794" s="161" t="inlineStr">
        <is>
          <t>nmim_incr_inv_2030_pct_gdp</t>
        </is>
      </c>
      <c r="G6794" s="161" t="n">
        <v>2.626066079821244</v>
      </c>
      <c r="H6794" s="161" t="inlineStr">
        <is>
          <t>2030</t>
        </is>
      </c>
      <c r="I6794" s="161" t="inlineStr">
        <is>
          <t>nmim_summary_v0_2.csv (InvestmentNeeds NMIM v0.2, model output)</t>
        </is>
      </c>
    </row>
    <row r="6795" ht="13" customHeight="1">
      <c r="A6795" s="161" t="inlineStr">
        <is>
          <t>JPN</t>
        </is>
      </c>
      <c r="B6795" s="161" t="inlineStr">
        <is>
          <t>Japan</t>
        </is>
      </c>
      <c r="C6795" s="161" t="inlineStr">
        <is>
          <t>East Asia &amp; Pacific</t>
        </is>
      </c>
      <c r="D6795" s="161" t="inlineStr">
        <is>
          <t>High income</t>
        </is>
      </c>
      <c r="E6795" s="161" t="b">
        <v>0</v>
      </c>
      <c r="F6795" s="161" t="inlineStr">
        <is>
          <t>nmim_incr_inv_2050_pct_gdp</t>
        </is>
      </c>
      <c r="G6795" s="161" t="n">
        <v>1.18041932161903</v>
      </c>
      <c r="H6795" s="161" t="inlineStr">
        <is>
          <t>2050</t>
        </is>
      </c>
      <c r="I6795" s="161" t="inlineStr">
        <is>
          <t>nmim_summary_v0_2.csv (InvestmentNeeds NMIM v0.2, model output)</t>
        </is>
      </c>
    </row>
    <row r="6796" ht="13" customHeight="1">
      <c r="A6796" s="161" t="inlineStr">
        <is>
          <t>JPN</t>
        </is>
      </c>
      <c r="B6796" s="161" t="inlineStr">
        <is>
          <t>Japan</t>
        </is>
      </c>
      <c r="C6796" s="161" t="inlineStr">
        <is>
          <t>East Asia &amp; Pacific</t>
        </is>
      </c>
      <c r="D6796" s="161" t="inlineStr">
        <is>
          <t>High income</t>
        </is>
      </c>
      <c r="E6796" s="161" t="b">
        <v>0</v>
      </c>
      <c r="F6796" s="161" t="inlineStr">
        <is>
          <t>nmim_pv_incr_cost_b_pct_gdp</t>
        </is>
      </c>
      <c r="G6796" s="161" t="n">
        <v>1.683052546799698</v>
      </c>
      <c r="H6796" s="161" t="inlineStr">
        <is>
          <t>2025-2050</t>
        </is>
      </c>
      <c r="I6796" s="161" t="inlineStr">
        <is>
          <t>nmim_summary_v0_2.csv (InvestmentNeeds NMIM v0.2, model output)</t>
        </is>
      </c>
    </row>
    <row r="6797" ht="13" customHeight="1">
      <c r="A6797" s="161" t="inlineStr">
        <is>
          <t>JPN</t>
        </is>
      </c>
      <c r="B6797" s="161" t="inlineStr">
        <is>
          <t>Japan</t>
        </is>
      </c>
      <c r="C6797" s="161" t="inlineStr">
        <is>
          <t>East Asia &amp; Pacific</t>
        </is>
      </c>
      <c r="D6797" s="161" t="inlineStr">
        <is>
          <t>High income</t>
        </is>
      </c>
      <c r="E6797" s="161" t="b">
        <v>0</v>
      </c>
      <c r="F6797" s="161" t="inlineStr">
        <is>
          <t>price_diesel_usd_litre</t>
        </is>
      </c>
      <c r="G6797" s="161" t="n">
        <v>0.914</v>
      </c>
      <c r="H6797" s="161" t="inlineStr">
        <is>
          <t>2024</t>
        </is>
      </c>
      <c r="I6797" s="161" t="inlineStr">
        <is>
          <t>imffossilfuelsubsidiesdata.xlsb</t>
        </is>
      </c>
    </row>
    <row r="6798" ht="13" customHeight="1">
      <c r="A6798" s="161" t="inlineStr">
        <is>
          <t>JPN</t>
        </is>
      </c>
      <c r="B6798" s="161" t="inlineStr">
        <is>
          <t>Japan</t>
        </is>
      </c>
      <c r="C6798" s="161" t="inlineStr">
        <is>
          <t>East Asia &amp; Pacific</t>
        </is>
      </c>
      <c r="D6798" s="161" t="inlineStr">
        <is>
          <t>High income</t>
        </is>
      </c>
      <c r="E6798" s="161" t="b">
        <v>0</v>
      </c>
      <c r="F6798" s="161" t="inlineStr">
        <is>
          <t>price_gasoline_usd_litre</t>
        </is>
      </c>
      <c r="G6798" s="161" t="n">
        <v>1.071</v>
      </c>
      <c r="H6798" s="161" t="inlineStr">
        <is>
          <t>2024</t>
        </is>
      </c>
      <c r="I6798" s="161" t="inlineStr">
        <is>
          <t>imffossilfuelsubsidiesdata.xlsb</t>
        </is>
      </c>
    </row>
    <row r="6799" ht="13" customHeight="1">
      <c r="A6799" s="161" t="inlineStr">
        <is>
          <t>JPN</t>
        </is>
      </c>
      <c r="B6799" s="161" t="inlineStr">
        <is>
          <t>Japan</t>
        </is>
      </c>
      <c r="C6799" s="161" t="inlineStr">
        <is>
          <t>East Asia &amp; Pacific</t>
        </is>
      </c>
      <c r="D6799" s="161" t="inlineStr">
        <is>
          <t>High income</t>
        </is>
      </c>
      <c r="E6799" s="161" t="b">
        <v>0</v>
      </c>
      <c r="F6799" s="161" t="inlineStr">
        <is>
          <t>price_electricity_residential_usd_kwh</t>
        </is>
      </c>
      <c r="G6799" s="161" t="n">
        <v>0.189</v>
      </c>
      <c r="H6799" s="161" t="inlineStr">
        <is>
          <t>2024</t>
        </is>
      </c>
      <c r="I6799" s="161" t="inlineStr">
        <is>
          <t>imffossilfuelsubsidiesdata.xlsb</t>
        </is>
      </c>
    </row>
    <row r="6800" ht="13" customHeight="1">
      <c r="A6800" s="161" t="inlineStr">
        <is>
          <t>JPN</t>
        </is>
      </c>
      <c r="B6800" s="161" t="inlineStr">
        <is>
          <t>Japan</t>
        </is>
      </c>
      <c r="C6800" s="161" t="inlineStr">
        <is>
          <t>East Asia &amp; Pacific</t>
        </is>
      </c>
      <c r="D6800" s="161" t="inlineStr">
        <is>
          <t>High income</t>
        </is>
      </c>
      <c r="E6800" s="161" t="b">
        <v>0</v>
      </c>
      <c r="F6800" s="161" t="inlineStr">
        <is>
          <t>price_electricity_industry_usd_kwh</t>
        </is>
      </c>
      <c r="G6800" s="161" t="n">
        <v>0.135</v>
      </c>
      <c r="H6800" s="161" t="inlineStr">
        <is>
          <t>2024</t>
        </is>
      </c>
      <c r="I6800" s="161" t="inlineStr">
        <is>
          <t>imffossilfuelsubsidiesdata.xlsb</t>
        </is>
      </c>
    </row>
    <row r="6801" ht="13" customHeight="1">
      <c r="A6801" s="161" t="inlineStr">
        <is>
          <t>JPN</t>
        </is>
      </c>
      <c r="B6801" s="161" t="inlineStr">
        <is>
          <t>Japan</t>
        </is>
      </c>
      <c r="C6801" s="161" t="inlineStr">
        <is>
          <t>East Asia &amp; Pacific</t>
        </is>
      </c>
      <c r="D6801" s="161" t="inlineStr">
        <is>
          <t>High income</t>
        </is>
      </c>
      <c r="E6801" s="161" t="b">
        <v>0</v>
      </c>
      <c r="F6801" s="161" t="inlineStr">
        <is>
          <t>price_gas_residential_usd_gj</t>
        </is>
      </c>
      <c r="G6801" s="161" t="n">
        <v>22.598</v>
      </c>
      <c r="H6801" s="161" t="inlineStr">
        <is>
          <t>2024</t>
        </is>
      </c>
      <c r="I6801" s="161" t="inlineStr">
        <is>
          <t>imffossilfuelsubsidiesdata.xlsb</t>
        </is>
      </c>
    </row>
    <row r="6802" ht="13" customHeight="1">
      <c r="A6802" s="161" t="inlineStr">
        <is>
          <t>JPN</t>
        </is>
      </c>
      <c r="B6802" s="161" t="inlineStr">
        <is>
          <t>Japan</t>
        </is>
      </c>
      <c r="C6802" s="161" t="inlineStr">
        <is>
          <t>East Asia &amp; Pacific</t>
        </is>
      </c>
      <c r="D6802" s="161" t="inlineStr">
        <is>
          <t>High income</t>
        </is>
      </c>
      <c r="E6802" s="161" t="b">
        <v>0</v>
      </c>
      <c r="F6802" s="161" t="inlineStr">
        <is>
          <t>price_gas_industry_usd_gj</t>
        </is>
      </c>
      <c r="G6802" s="161" t="n">
        <v>20.806</v>
      </c>
      <c r="H6802" s="161" t="inlineStr">
        <is>
          <t>2024</t>
        </is>
      </c>
      <c r="I6802" s="161" t="inlineStr">
        <is>
          <t>imffossilfuelsubsidiesdata.xlsb</t>
        </is>
      </c>
    </row>
    <row r="6803" ht="13" customHeight="1">
      <c r="A6803" s="161" t="inlineStr">
        <is>
          <t>JPN</t>
        </is>
      </c>
      <c r="B6803" s="161" t="inlineStr">
        <is>
          <t>Japan</t>
        </is>
      </c>
      <c r="C6803" s="161" t="inlineStr">
        <is>
          <t>East Asia &amp; Pacific</t>
        </is>
      </c>
      <c r="D6803" s="161" t="inlineStr">
        <is>
          <t>High income</t>
        </is>
      </c>
      <c r="E6803" s="161" t="b">
        <v>0</v>
      </c>
      <c r="F6803" s="161" t="inlineStr">
        <is>
          <t>price_gas_power_usd_gj</t>
        </is>
      </c>
      <c r="G6803" s="161" t="n">
        <v>20.806</v>
      </c>
      <c r="H6803" s="161" t="inlineStr">
        <is>
          <t>2024</t>
        </is>
      </c>
      <c r="I6803" s="161" t="inlineStr">
        <is>
          <t>imffossilfuelsubsidiesdata.xlsb</t>
        </is>
      </c>
    </row>
    <row r="6804" ht="13" customHeight="1">
      <c r="A6804" s="161" t="inlineStr">
        <is>
          <t>JPN</t>
        </is>
      </c>
      <c r="B6804" s="161" t="inlineStr">
        <is>
          <t>Japan</t>
        </is>
      </c>
      <c r="C6804" s="161" t="inlineStr">
        <is>
          <t>East Asia &amp; Pacific</t>
        </is>
      </c>
      <c r="D6804" s="161" t="inlineStr">
        <is>
          <t>High income</t>
        </is>
      </c>
      <c r="E6804" s="161" t="b">
        <v>0</v>
      </c>
      <c r="F6804" s="161" t="inlineStr">
        <is>
          <t>price_coal_residential_usd_gj</t>
        </is>
      </c>
      <c r="G6804" s="161" t="n">
        <v>15.177</v>
      </c>
      <c r="H6804" s="161" t="inlineStr">
        <is>
          <t>2024</t>
        </is>
      </c>
      <c r="I6804" s="161" t="inlineStr">
        <is>
          <t>imffossilfuelsubsidiesdata.xlsb</t>
        </is>
      </c>
    </row>
    <row r="6805" ht="13" customHeight="1">
      <c r="A6805" s="161" t="inlineStr">
        <is>
          <t>JPN</t>
        </is>
      </c>
      <c r="B6805" s="161" t="inlineStr">
        <is>
          <t>Japan</t>
        </is>
      </c>
      <c r="C6805" s="161" t="inlineStr">
        <is>
          <t>East Asia &amp; Pacific</t>
        </is>
      </c>
      <c r="D6805" s="161" t="inlineStr">
        <is>
          <t>High income</t>
        </is>
      </c>
      <c r="E6805" s="161" t="b">
        <v>0</v>
      </c>
      <c r="F6805" s="161" t="inlineStr">
        <is>
          <t>price_coal_industry_usd_gj</t>
        </is>
      </c>
      <c r="G6805" s="161" t="n">
        <v>7.741</v>
      </c>
      <c r="H6805" s="161" t="inlineStr">
        <is>
          <t>2024</t>
        </is>
      </c>
      <c r="I6805" s="161" t="inlineStr">
        <is>
          <t>imffossilfuelsubsidiesdata.xlsb</t>
        </is>
      </c>
    </row>
    <row r="6806" ht="13" customHeight="1">
      <c r="A6806" s="161" t="inlineStr">
        <is>
          <t>JPN</t>
        </is>
      </c>
      <c r="B6806" s="161" t="inlineStr">
        <is>
          <t>Japan</t>
        </is>
      </c>
      <c r="C6806" s="161" t="inlineStr">
        <is>
          <t>East Asia &amp; Pacific</t>
        </is>
      </c>
      <c r="D6806" s="161" t="inlineStr">
        <is>
          <t>High income</t>
        </is>
      </c>
      <c r="E6806" s="161" t="b">
        <v>0</v>
      </c>
      <c r="F6806" s="161" t="inlineStr">
        <is>
          <t>price_coal_power_usd_gj</t>
        </is>
      </c>
      <c r="G6806" s="161" t="n">
        <v>7.741</v>
      </c>
      <c r="H6806" s="161" t="inlineStr">
        <is>
          <t>2024</t>
        </is>
      </c>
      <c r="I6806" s="161" t="inlineStr">
        <is>
          <t>imffossilfuelsubsidiesdata.xlsb</t>
        </is>
      </c>
    </row>
    <row r="6807" ht="13" customHeight="1">
      <c r="A6807" s="161" t="inlineStr">
        <is>
          <t>JPN</t>
        </is>
      </c>
      <c r="B6807" s="161" t="inlineStr">
        <is>
          <t>Japan</t>
        </is>
      </c>
      <c r="C6807" s="161" t="inlineStr">
        <is>
          <t>East Asia &amp; Pacific</t>
        </is>
      </c>
      <c r="D6807" s="161" t="inlineStr">
        <is>
          <t>High income</t>
        </is>
      </c>
      <c r="E6807" s="161" t="b">
        <v>0</v>
      </c>
      <c r="F6807" s="161" t="inlineStr">
        <is>
          <t>rise_renewable_energy_score</t>
        </is>
      </c>
      <c r="G6807" s="161" t="n">
        <v>63.537</v>
      </c>
      <c r="H6807" s="161" t="inlineStr">
        <is>
          <t>2023</t>
        </is>
      </c>
      <c r="I6807" s="161" t="inlineStr">
        <is>
          <t>WB_RISE_WIDEF.csv</t>
        </is>
      </c>
    </row>
    <row r="6808" ht="13" customHeight="1">
      <c r="A6808" s="161" t="inlineStr">
        <is>
          <t>JPN</t>
        </is>
      </c>
      <c r="B6808" s="161" t="inlineStr">
        <is>
          <t>Japan</t>
        </is>
      </c>
      <c r="C6808" s="161" t="inlineStr">
        <is>
          <t>East Asia &amp; Pacific</t>
        </is>
      </c>
      <c r="D6808" s="161" t="inlineStr">
        <is>
          <t>High income</t>
        </is>
      </c>
      <c r="E6808" s="161" t="b">
        <v>0</v>
      </c>
      <c r="F6808" s="161" t="inlineStr">
        <is>
          <t>rise_level_playing_field_score</t>
        </is>
      </c>
      <c r="G6808" s="161" t="n">
        <v>40</v>
      </c>
      <c r="H6808" s="161" t="inlineStr">
        <is>
          <t>2023</t>
        </is>
      </c>
      <c r="I6808" s="161" t="inlineStr">
        <is>
          <t>WB_RISE_WIDEF.csv</t>
        </is>
      </c>
    </row>
    <row r="6809" ht="13" customHeight="1">
      <c r="A6809" s="161" t="inlineStr">
        <is>
          <t>JPN</t>
        </is>
      </c>
      <c r="B6809" s="161" t="inlineStr">
        <is>
          <t>Japan</t>
        </is>
      </c>
      <c r="C6809" s="161" t="inlineStr">
        <is>
          <t>East Asia &amp; Pacific</t>
        </is>
      </c>
      <c r="D6809" s="161" t="inlineStr">
        <is>
          <t>High income</t>
        </is>
      </c>
      <c r="E6809" s="161" t="b">
        <v>0</v>
      </c>
      <c r="F6809" s="161" t="inlineStr">
        <is>
          <t>rise_ee_financing_mechanisms_score</t>
        </is>
      </c>
      <c r="G6809" s="161" t="n">
        <v>100</v>
      </c>
      <c r="H6809" s="161" t="inlineStr">
        <is>
          <t>2023</t>
        </is>
      </c>
      <c r="I6809" s="161" t="inlineStr">
        <is>
          <t>WB_RISE_WIDEF.csv</t>
        </is>
      </c>
    </row>
    <row r="6810" ht="13" customHeight="1">
      <c r="A6810" s="161" t="inlineStr">
        <is>
          <t>JPN</t>
        </is>
      </c>
      <c r="B6810" s="161" t="inlineStr">
        <is>
          <t>Japan</t>
        </is>
      </c>
      <c r="C6810" s="161" t="inlineStr">
        <is>
          <t>East Asia &amp; Pacific</t>
        </is>
      </c>
      <c r="D6810" s="161" t="inlineStr">
        <is>
          <t>High income</t>
        </is>
      </c>
      <c r="E6810" s="161" t="b">
        <v>0</v>
      </c>
      <c r="F6810" s="161" t="inlineStr">
        <is>
          <t>revenue_pct_gdp</t>
        </is>
      </c>
      <c r="G6810" s="161" t="n">
        <v>35.644</v>
      </c>
      <c r="H6810" s="161" t="inlineStr">
        <is>
          <t>2024</t>
        </is>
      </c>
      <c r="I6810" s="161" t="inlineStr">
        <is>
          <t>dataset_2026-08-26T13_41_09_874550254Z_DEFAULT_INTEGRATION_IMF_RES_WEO_9_0_0.csv</t>
        </is>
      </c>
    </row>
    <row r="6811" ht="13" customHeight="1">
      <c r="A6811" s="161" t="inlineStr">
        <is>
          <t>JPN</t>
        </is>
      </c>
      <c r="B6811" s="161" t="inlineStr">
        <is>
          <t>Japan</t>
        </is>
      </c>
      <c r="C6811" s="161" t="inlineStr">
        <is>
          <t>East Asia &amp; Pacific</t>
        </is>
      </c>
      <c r="D6811" s="161" t="inlineStr">
        <is>
          <t>High income</t>
        </is>
      </c>
      <c r="E6811" s="161" t="b">
        <v>0</v>
      </c>
      <c r="F6811" s="161" t="inlineStr">
        <is>
          <t>primary_balance_pct_gdp</t>
        </is>
      </c>
      <c r="G6811" s="161" t="n">
        <v>-1.551</v>
      </c>
      <c r="H6811" s="161" t="inlineStr">
        <is>
          <t>2024</t>
        </is>
      </c>
      <c r="I6811" s="161" t="inlineStr">
        <is>
          <t>dataset_2026-08-26T13_41_09_874550254Z_DEFAULT_INTEGRATION_IMF_RES_WEO_9_0_0.csv</t>
        </is>
      </c>
    </row>
    <row r="6812" ht="13" customHeight="1">
      <c r="A6812" s="161" t="inlineStr">
        <is>
          <t>JPN</t>
        </is>
      </c>
      <c r="B6812" s="161" t="inlineStr">
        <is>
          <t>Japan</t>
        </is>
      </c>
      <c r="C6812" s="161" t="inlineStr">
        <is>
          <t>East Asia &amp; Pacific</t>
        </is>
      </c>
      <c r="D6812" s="161" t="inlineStr">
        <is>
          <t>High income</t>
        </is>
      </c>
      <c r="E6812" s="161" t="b">
        <v>0</v>
      </c>
      <c r="F6812" s="161" t="inlineStr">
        <is>
          <t>current_account_pct_gdp</t>
        </is>
      </c>
      <c r="G6812" s="161" t="n">
        <v>4.515</v>
      </c>
      <c r="H6812" s="161" t="inlineStr">
        <is>
          <t>2024</t>
        </is>
      </c>
      <c r="I6812" s="161" t="inlineStr">
        <is>
          <t>dataset_2026-08-26T13_41_09_874550254Z_DEFAULT_INTEGRATION_IMF_RES_WEO_9_0_0.csv</t>
        </is>
      </c>
    </row>
    <row r="6813" ht="13" customHeight="1">
      <c r="A6813" s="161" t="inlineStr">
        <is>
          <t>JPN</t>
        </is>
      </c>
      <c r="B6813" s="161" t="inlineStr">
        <is>
          <t>Japan</t>
        </is>
      </c>
      <c r="C6813" s="161" t="inlineStr">
        <is>
          <t>East Asia &amp; Pacific</t>
        </is>
      </c>
      <c r="D6813" s="161" t="inlineStr">
        <is>
          <t>High income</t>
        </is>
      </c>
      <c r="E6813" s="161" t="b">
        <v>0</v>
      </c>
      <c r="F6813" s="161" t="inlineStr">
        <is>
          <t>gross_capital_formation_pct_gdp</t>
        </is>
      </c>
      <c r="G6813" s="161" t="n">
        <v>27.679</v>
      </c>
      <c r="H6813" s="161" t="inlineStr">
        <is>
          <t>2024</t>
        </is>
      </c>
      <c r="I6813" s="161" t="inlineStr">
        <is>
          <t>dataset_2026-08-26T13_41_09_874550254Z_DEFAULT_INTEGRATION_IMF_RES_WEO_9_0_0.csv</t>
        </is>
      </c>
    </row>
    <row r="6814" ht="13" customHeight="1">
      <c r="A6814" s="161" t="inlineStr">
        <is>
          <t>JPN</t>
        </is>
      </c>
      <c r="B6814" s="161" t="inlineStr">
        <is>
          <t>Japan</t>
        </is>
      </c>
      <c r="C6814" s="161" t="inlineStr">
        <is>
          <t>East Asia &amp; Pacific</t>
        </is>
      </c>
      <c r="D6814" s="161" t="inlineStr">
        <is>
          <t>High income</t>
        </is>
      </c>
      <c r="E6814" s="161" t="b">
        <v>0</v>
      </c>
      <c r="F6814" s="161" t="inlineStr">
        <is>
          <t>real_gdp_growth_5y_avg_pct</t>
        </is>
      </c>
      <c r="G6814" s="161" t="n">
        <v>0.218</v>
      </c>
      <c r="H6814" s="161" t="inlineStr">
        <is>
          <t>2020-2024 avg</t>
        </is>
      </c>
      <c r="I6814" s="161" t="inlineStr">
        <is>
          <t>dataset_2026-08-26T13_41_09_874550254Z_DEFAULT_INTEGRATION_IMF_RES_WEO_9_0_0.csv (derived)</t>
        </is>
      </c>
    </row>
    <row r="6815" ht="13" customHeight="1">
      <c r="A6815" s="161" t="inlineStr">
        <is>
          <t>JPN</t>
        </is>
      </c>
      <c r="B6815" s="161" t="inlineStr">
        <is>
          <t>Japan</t>
        </is>
      </c>
      <c r="C6815" s="161" t="inlineStr">
        <is>
          <t>East Asia &amp; Pacific</t>
        </is>
      </c>
      <c r="D6815" s="161" t="inlineStr">
        <is>
          <t>High income</t>
        </is>
      </c>
      <c r="E6815" s="161" t="b">
        <v>0</v>
      </c>
      <c r="F6815" s="161" t="inlineStr">
        <is>
          <t>int_budget_need_2030_pct_gdp</t>
        </is>
      </c>
      <c r="G6815" s="161" t="n">
        <v>0.147</v>
      </c>
      <c r="H6815" s="161" t="inlineStr">
        <is>
          <t>2030</t>
        </is>
      </c>
      <c r="I6815" s="161" t="inlineStr">
        <is>
          <t>integrated_results.csv (MacroFiscalModels v0.1, model output)</t>
        </is>
      </c>
    </row>
    <row r="6816" ht="13" customHeight="1">
      <c r="A6816" s="161" t="inlineStr">
        <is>
          <t>JPN</t>
        </is>
      </c>
      <c r="B6816" s="161" t="inlineStr">
        <is>
          <t>Japan</t>
        </is>
      </c>
      <c r="C6816" s="161" t="inlineStr">
        <is>
          <t>East Asia &amp; Pacific</t>
        </is>
      </c>
      <c r="D6816" s="161" t="inlineStr">
        <is>
          <t>High income</t>
        </is>
      </c>
      <c r="E6816" s="161" t="b">
        <v>0</v>
      </c>
      <c r="F6816" s="161" t="inlineStr">
        <is>
          <t>int_pricing_revenue_2030_pct_gdp</t>
        </is>
      </c>
      <c r="G6816" s="161" t="n">
        <v>0.237</v>
      </c>
      <c r="H6816" s="161" t="inlineStr">
        <is>
          <t>2030</t>
        </is>
      </c>
      <c r="I6816" s="161" t="inlineStr">
        <is>
          <t>integrated_results.csv (MacroFiscalModels v0.1, model output)</t>
        </is>
      </c>
    </row>
    <row r="6817" ht="13" customHeight="1">
      <c r="A6817" s="161" t="inlineStr">
        <is>
          <t>JPN</t>
        </is>
      </c>
      <c r="B6817" s="161" t="inlineStr">
        <is>
          <t>Japan</t>
        </is>
      </c>
      <c r="C6817" s="161" t="inlineStr">
        <is>
          <t>East Asia &amp; Pacific</t>
        </is>
      </c>
      <c r="D6817" s="161" t="inlineStr">
        <is>
          <t>High income</t>
        </is>
      </c>
      <c r="E6817" s="161" t="b">
        <v>0</v>
      </c>
      <c r="F6817" s="161" t="inlineStr">
        <is>
          <t>int_financing_gap_2030_pct_gdp</t>
        </is>
      </c>
      <c r="G6817" s="161" t="n">
        <v>-0.089</v>
      </c>
      <c r="H6817" s="161" t="inlineStr">
        <is>
          <t>2030</t>
        </is>
      </c>
      <c r="I6817" s="161" t="inlineStr">
        <is>
          <t>integrated_results.csv (MacroFiscalModels v0.1, model output)</t>
        </is>
      </c>
    </row>
    <row r="6818" ht="13" customHeight="1">
      <c r="A6818" s="161" t="inlineStr">
        <is>
          <t>JPN</t>
        </is>
      </c>
      <c r="B6818" s="161" t="inlineStr">
        <is>
          <t>Japan</t>
        </is>
      </c>
      <c r="C6818" s="161" t="inlineStr">
        <is>
          <t>East Asia &amp; Pacific</t>
        </is>
      </c>
      <c r="D6818" s="161" t="inlineStr">
        <is>
          <t>High income</t>
        </is>
      </c>
      <c r="E6818" s="161" t="b">
        <v>0</v>
      </c>
      <c r="F6818" s="161" t="inlineStr">
        <is>
          <t>int_gdp_dev_2050_pct</t>
        </is>
      </c>
      <c r="G6818" s="161" t="n">
        <v>6.852</v>
      </c>
      <c r="H6818" s="161" t="inlineStr">
        <is>
          <t>2050</t>
        </is>
      </c>
      <c r="I6818" s="161" t="inlineStr">
        <is>
          <t>integrated_results.csv (MacroFiscalModels v0.1, model output)</t>
        </is>
      </c>
    </row>
    <row r="6819" ht="13" customHeight="1">
      <c r="A6819" s="161" t="inlineStr">
        <is>
          <t>JPN</t>
        </is>
      </c>
      <c r="B6819" s="161" t="inlineStr">
        <is>
          <t>Japan</t>
        </is>
      </c>
      <c r="C6819" s="161" t="inlineStr">
        <is>
          <t>East Asia &amp; Pacific</t>
        </is>
      </c>
      <c r="D6819" s="161" t="inlineStr">
        <is>
          <t>High income</t>
        </is>
      </c>
      <c r="E6819" s="161" t="b">
        <v>0</v>
      </c>
      <c r="F6819" s="161" t="inlineStr">
        <is>
          <t>int_debt_2050_pct_gdp</t>
        </is>
      </c>
      <c r="G6819" s="161" t="n">
        <v>141.5</v>
      </c>
      <c r="H6819" s="161" t="inlineStr">
        <is>
          <t>2050</t>
        </is>
      </c>
      <c r="I6819" s="161" t="inlineStr">
        <is>
          <t>integrated_results.csv (MacroFiscalModels v0.1, model output)</t>
        </is>
      </c>
    </row>
    <row r="6820" ht="13" customHeight="1">
      <c r="A6820" s="161" t="inlineStr">
        <is>
          <t>JOR</t>
        </is>
      </c>
      <c r="B6820" s="161" t="inlineStr">
        <is>
          <t>Jordan</t>
        </is>
      </c>
      <c r="C6820" s="161" t="inlineStr">
        <is>
          <t>Middle East &amp; North Africa</t>
        </is>
      </c>
      <c r="D6820" s="161" t="inlineStr">
        <is>
          <t>Upper middle income</t>
        </is>
      </c>
      <c r="E6820" s="161" t="b">
        <v>1</v>
      </c>
      <c r="F6820" s="161" t="inlineStr">
        <is>
          <t>interest_to_revenue_pct</t>
        </is>
      </c>
      <c r="G6820" s="161" t="n">
        <v>20.45</v>
      </c>
      <c r="H6820" s="161" t="inlineStr">
        <is>
          <t>2024</t>
        </is>
      </c>
      <c r="I6820" s="161" t="inlineStr">
        <is>
          <t>dataset_2026-08-26T13_41_09_874550254Z_DEFAULT_INTEGRATION_IMF_RES_WEO_9_0_0.csv (derived)</t>
        </is>
      </c>
    </row>
    <row r="6821" ht="13" customHeight="1">
      <c r="A6821" s="161" t="inlineStr">
        <is>
          <t>JOR</t>
        </is>
      </c>
      <c r="B6821" s="161" t="inlineStr">
        <is>
          <t>Jordan</t>
        </is>
      </c>
      <c r="C6821" s="161" t="inlineStr">
        <is>
          <t>Middle East &amp; North Africa</t>
        </is>
      </c>
      <c r="D6821" s="161" t="inlineStr">
        <is>
          <t>Upper middle income</t>
        </is>
      </c>
      <c r="E6821" s="161" t="b">
        <v>1</v>
      </c>
      <c r="F6821" s="161" t="inlineStr">
        <is>
          <t>interest_pct_gdp</t>
        </is>
      </c>
      <c r="G6821" s="161" t="n">
        <v>5.584</v>
      </c>
      <c r="H6821" s="161" t="inlineStr">
        <is>
          <t>2024</t>
        </is>
      </c>
      <c r="I6821" s="161" t="inlineStr">
        <is>
          <t>dataset_2026-08-26T13_41_09_874550254Z_DEFAULT_INTEGRATION_IMF_RES_WEO_9_0_0.csv (derived)</t>
        </is>
      </c>
    </row>
    <row r="6822" ht="13" customHeight="1">
      <c r="A6822" s="161" t="inlineStr">
        <is>
          <t>JOR</t>
        </is>
      </c>
      <c r="B6822" s="161" t="inlineStr">
        <is>
          <t>Jordan</t>
        </is>
      </c>
      <c r="C6822" s="161" t="inlineStr">
        <is>
          <t>Middle East &amp; North Africa</t>
        </is>
      </c>
      <c r="D6822" s="161" t="inlineStr">
        <is>
          <t>Upper middle income</t>
        </is>
      </c>
      <c r="E6822" s="161" t="b">
        <v>1</v>
      </c>
      <c r="F6822" s="161" t="inlineStr">
        <is>
          <t>gross_debt_pct_gdp</t>
        </is>
      </c>
      <c r="G6822" s="161" t="n">
        <v>82.122</v>
      </c>
      <c r="H6822" s="161" t="inlineStr">
        <is>
          <t>2024</t>
        </is>
      </c>
      <c r="I6822" s="161" t="inlineStr">
        <is>
          <t>dataset_2026-08-26T13_41_09_874550254Z_DEFAULT_INTEGRATION_IMF_RES_WEO_9_0_0.csv</t>
        </is>
      </c>
    </row>
    <row r="6823" ht="13" customHeight="1">
      <c r="A6823" s="161" t="inlineStr">
        <is>
          <t>JOR</t>
        </is>
      </c>
      <c r="B6823" s="161" t="inlineStr">
        <is>
          <t>Jordan</t>
        </is>
      </c>
      <c r="C6823" s="161" t="inlineStr">
        <is>
          <t>Middle East &amp; North Africa</t>
        </is>
      </c>
      <c r="D6823" s="161" t="inlineStr">
        <is>
          <t>Upper middle income</t>
        </is>
      </c>
      <c r="E6823" s="161" t="b">
        <v>1</v>
      </c>
      <c r="F6823" s="161" t="inlineStr">
        <is>
          <t>tax_revenue_pct_gdp</t>
        </is>
      </c>
      <c r="G6823" s="161" t="n">
        <v>15.389</v>
      </c>
      <c r="H6823" s="161" t="inlineStr">
        <is>
          <t>2024</t>
        </is>
      </c>
      <c r="I6823" s="161" t="inlineStr">
        <is>
          <t>world-imf2026.xlsx</t>
        </is>
      </c>
    </row>
    <row r="6824" ht="13" customHeight="1">
      <c r="A6824" s="161" t="inlineStr">
        <is>
          <t>JOR</t>
        </is>
      </c>
      <c r="B6824" s="161" t="inlineStr">
        <is>
          <t>Jordan</t>
        </is>
      </c>
      <c r="C6824" s="161" t="inlineStr">
        <is>
          <t>Middle East &amp; North Africa</t>
        </is>
      </c>
      <c r="D6824" s="161" t="inlineStr">
        <is>
          <t>Upper middle income</t>
        </is>
      </c>
      <c r="E6824" s="161" t="b">
        <v>1</v>
      </c>
      <c r="F6824" s="161" t="inlineStr">
        <is>
          <t>capex_execution_rate_pct</t>
        </is>
      </c>
      <c r="G6824" s="161" t="n">
        <v>58.327</v>
      </c>
      <c r="H6824" s="161" t="inlineStr">
        <is>
          <t>2018</t>
        </is>
      </c>
      <c r="I6824" s="161" t="inlineStr">
        <is>
          <t>WB_BOOST_WIDEF.csv</t>
        </is>
      </c>
    </row>
    <row r="6825" ht="13" customHeight="1">
      <c r="A6825" s="161" t="inlineStr">
        <is>
          <t>JOR</t>
        </is>
      </c>
      <c r="B6825" s="161" t="inlineStr">
        <is>
          <t>Jordan</t>
        </is>
      </c>
      <c r="C6825" s="161" t="inlineStr">
        <is>
          <t>Middle East &amp; North Africa</t>
        </is>
      </c>
      <c r="D6825" s="161" t="inlineStr">
        <is>
          <t>Upper middle income</t>
        </is>
      </c>
      <c r="E6825" s="161" t="b">
        <v>1</v>
      </c>
      <c r="F6825" s="161" t="inlineStr">
        <is>
          <t>pefa_pi11_pim_score</t>
        </is>
      </c>
      <c r="G6825" s="161" t="n">
        <v>1</v>
      </c>
      <c r="H6825" s="161" t="inlineStr">
        <is>
          <t>2022</t>
        </is>
      </c>
      <c r="I6825" s="161" t="inlineStr">
        <is>
          <t>assessments_1787749571.csv</t>
        </is>
      </c>
    </row>
    <row r="6826" ht="13" customHeight="1">
      <c r="A6826" s="161" t="inlineStr">
        <is>
          <t>JOR</t>
        </is>
      </c>
      <c r="B6826" s="161" t="inlineStr">
        <is>
          <t>Jordan</t>
        </is>
      </c>
      <c r="C6826" s="161" t="inlineStr">
        <is>
          <t>Middle East &amp; North Africa</t>
        </is>
      </c>
      <c r="D6826" s="161" t="inlineStr">
        <is>
          <t>Upper middle income</t>
        </is>
      </c>
      <c r="E6826" s="161" t="b">
        <v>1</v>
      </c>
      <c r="F6826" s="161" t="inlineStr">
        <is>
          <t>pefa_pi122_asset_monitoring</t>
        </is>
      </c>
      <c r="G6826" s="161" t="n">
        <v>2</v>
      </c>
      <c r="H6826" s="161" t="inlineStr">
        <is>
          <t>2022</t>
        </is>
      </c>
      <c r="I6826" s="161" t="inlineStr">
        <is>
          <t>assessments_1787749571.csv</t>
        </is>
      </c>
    </row>
    <row r="6827" ht="13" customHeight="1">
      <c r="A6827" s="161" t="inlineStr">
        <is>
          <t>JOR</t>
        </is>
      </c>
      <c r="B6827" s="161" t="inlineStr">
        <is>
          <t>Jordan</t>
        </is>
      </c>
      <c r="C6827" s="161" t="inlineStr">
        <is>
          <t>Middle East &amp; North Africa</t>
        </is>
      </c>
      <c r="D6827" s="161" t="inlineStr">
        <is>
          <t>Upper middle income</t>
        </is>
      </c>
      <c r="E6827" s="161" t="b">
        <v>1</v>
      </c>
      <c r="F6827" s="161" t="inlineStr">
        <is>
          <t>climate_pfm_diagnostic_on_record</t>
        </is>
      </c>
      <c r="G6827" s="161" t="n">
        <v>0</v>
      </c>
      <c r="H6827" s="161" t="inlineStr">
        <is>
          <t>2022</t>
        </is>
      </c>
      <c r="I6827" s="161" t="inlineStr">
        <is>
          <t>UNDP-Global-Climate-Public-Finance-Review-2022.pdf (Table 4.2)</t>
        </is>
      </c>
    </row>
    <row r="6828" ht="13" customHeight="1">
      <c r="A6828" s="161" t="inlineStr">
        <is>
          <t>JOR</t>
        </is>
      </c>
      <c r="B6828" s="161" t="inlineStr">
        <is>
          <t>Jordan</t>
        </is>
      </c>
      <c r="C6828" s="161" t="inlineStr">
        <is>
          <t>Middle East &amp; North Africa</t>
        </is>
      </c>
      <c r="D6828" s="161" t="inlineStr">
        <is>
          <t>Upper middle income</t>
        </is>
      </c>
      <c r="E6828" s="161" t="b">
        <v>1</v>
      </c>
      <c r="F6828" s="161" t="inlineStr">
        <is>
          <t>wacc_solar_real_aftertax_pct</t>
        </is>
      </c>
      <c r="G6828" s="161" t="n">
        <v>8.199999999999999</v>
      </c>
      <c r="H6828" s="161" t="inlineStr">
        <is>
          <t>2021</t>
        </is>
      </c>
      <c r="I6828" s="161" t="inlineStr">
        <is>
          <t>IRENA_Cost_of_financing_renewable_power_Appendix_2023.pdf</t>
        </is>
      </c>
    </row>
    <row r="6829" ht="13" customHeight="1">
      <c r="A6829" s="161" t="inlineStr">
        <is>
          <t>JOR</t>
        </is>
      </c>
      <c r="B6829" s="161" t="inlineStr">
        <is>
          <t>Jordan</t>
        </is>
      </c>
      <c r="C6829" s="161" t="inlineStr">
        <is>
          <t>Middle East &amp; North Africa</t>
        </is>
      </c>
      <c r="D6829" s="161" t="inlineStr">
        <is>
          <t>Upper middle income</t>
        </is>
      </c>
      <c r="E6829" s="161" t="b">
        <v>1</v>
      </c>
      <c r="F6829" s="161" t="inlineStr">
        <is>
          <t>wacc_steffen_nominal_aftertax_pct</t>
        </is>
      </c>
      <c r="G6829" s="161" t="n">
        <v>8.960000000000001</v>
      </c>
      <c r="H6829" s="161" t="inlineStr">
        <is>
          <t>2020</t>
        </is>
      </c>
      <c r="I6829" s="161" t="inlineStr">
        <is>
          <t>SteffenEtAl2025_WACC_database.csv</t>
        </is>
      </c>
    </row>
    <row r="6830" ht="13" customHeight="1">
      <c r="A6830" s="161" t="inlineStr">
        <is>
          <t>JOR</t>
        </is>
      </c>
      <c r="B6830" s="161" t="inlineStr">
        <is>
          <t>Jordan</t>
        </is>
      </c>
      <c r="C6830" s="161" t="inlineStr">
        <is>
          <t>Middle East &amp; North Africa</t>
        </is>
      </c>
      <c r="D6830" s="161" t="inlineStr">
        <is>
          <t>Upper middle income</t>
        </is>
      </c>
      <c r="E6830" s="161" t="b">
        <v>1</v>
      </c>
      <c r="F6830" s="161" t="inlineStr">
        <is>
          <t>wacc_n_sources</t>
        </is>
      </c>
      <c r="G6830" s="161" t="n">
        <v>2</v>
      </c>
      <c r="H6830" s="161" t="inlineStr">
        <is>
          <t>2021-2024</t>
        </is>
      </c>
      <c r="I6830" s="161" t="inlineStr">
        <is>
          <t>IRENA / Steffen et al. / IEA</t>
        </is>
      </c>
    </row>
    <row r="6831" ht="13" customHeight="1">
      <c r="A6831" s="161" t="inlineStr">
        <is>
          <t>JOR</t>
        </is>
      </c>
      <c r="B6831" s="161" t="inlineStr">
        <is>
          <t>Jordan</t>
        </is>
      </c>
      <c r="C6831" s="161" t="inlineStr">
        <is>
          <t>Middle East &amp; North Africa</t>
        </is>
      </c>
      <c r="D6831" s="161" t="inlineStr">
        <is>
          <t>Upper middle income</t>
        </is>
      </c>
      <c r="E6831" s="161" t="b">
        <v>1</v>
      </c>
      <c r="F6831" s="161" t="inlineStr">
        <is>
          <t>ids_official_private_rate_spread_pp</t>
        </is>
      </c>
      <c r="G6831" s="161" t="n">
        <v>-0.9429999999999999</v>
      </c>
      <c r="H6831" s="161" t="inlineStr">
        <is>
          <t>2024</t>
        </is>
      </c>
      <c r="I6831" s="161" t="inlineStr">
        <is>
          <t>P_Data_Extract_From_International_Debt_Statistics__2_.xlsx</t>
        </is>
      </c>
    </row>
    <row r="6832" ht="13" customHeight="1">
      <c r="A6832" s="161" t="inlineStr">
        <is>
          <t>JOR</t>
        </is>
      </c>
      <c r="B6832" s="161" t="inlineStr">
        <is>
          <t>Jordan</t>
        </is>
      </c>
      <c r="C6832" s="161" t="inlineStr">
        <is>
          <t>Middle East &amp; North Africa</t>
        </is>
      </c>
      <c r="D6832" s="161" t="inlineStr">
        <is>
          <t>Upper middle income</t>
        </is>
      </c>
      <c r="E6832" s="161" t="b">
        <v>1</v>
      </c>
      <c r="F6832" s="161" t="inlineStr">
        <is>
          <t>ids_private_creditor_rate_pct</t>
        </is>
      </c>
      <c r="G6832" s="161" t="n">
        <v>4.625</v>
      </c>
      <c r="H6832" s="161" t="inlineStr">
        <is>
          <t>2024</t>
        </is>
      </c>
      <c r="I6832" s="161" t="inlineStr">
        <is>
          <t>P_Data_Extract_From_International_Debt_Statistics__2_.xlsx</t>
        </is>
      </c>
    </row>
    <row r="6833" ht="13" customHeight="1">
      <c r="A6833" s="161" t="inlineStr">
        <is>
          <t>JOR</t>
        </is>
      </c>
      <c r="B6833" s="161" t="inlineStr">
        <is>
          <t>Jordan</t>
        </is>
      </c>
      <c r="C6833" s="161" t="inlineStr">
        <is>
          <t>Middle East &amp; North Africa</t>
        </is>
      </c>
      <c r="D6833" s="161" t="inlineStr">
        <is>
          <t>Upper middle income</t>
        </is>
      </c>
      <c r="E6833" s="161" t="b">
        <v>1</v>
      </c>
      <c r="F6833" s="161" t="inlineStr">
        <is>
          <t>ids_avg_maturity_years</t>
        </is>
      </c>
      <c r="G6833" s="161" t="n">
        <v>21.924</v>
      </c>
      <c r="H6833" s="161" t="inlineStr">
        <is>
          <t>2024</t>
        </is>
      </c>
      <c r="I6833" s="161" t="inlineStr">
        <is>
          <t>P_Data_Extract_From_International_Debt_Statistics__2_.xlsx</t>
        </is>
      </c>
    </row>
    <row r="6834" ht="13" customHeight="1">
      <c r="A6834" s="161" t="inlineStr">
        <is>
          <t>JOR</t>
        </is>
      </c>
      <c r="B6834" s="161" t="inlineStr">
        <is>
          <t>Jordan</t>
        </is>
      </c>
      <c r="C6834" s="161" t="inlineStr">
        <is>
          <t>Middle East &amp; North Africa</t>
        </is>
      </c>
      <c r="D6834" s="161" t="inlineStr">
        <is>
          <t>Upper middle income</t>
        </is>
      </c>
      <c r="E6834" s="161" t="b">
        <v>1</v>
      </c>
      <c r="F6834" s="161" t="inlineStr">
        <is>
          <t>mitigation_finance_received_pct_gdp</t>
        </is>
      </c>
      <c r="G6834" s="161" t="n">
        <v>0.838</v>
      </c>
      <c r="H6834" s="161" t="inlineStr">
        <is>
          <t>2024</t>
        </is>
      </c>
      <c r="I6834" s="161" t="inlineStr">
        <is>
          <t>CRDF-RP_2024.xlsx + WEO</t>
        </is>
      </c>
    </row>
    <row r="6835" ht="13" customHeight="1">
      <c r="A6835" s="161" t="inlineStr">
        <is>
          <t>JOR</t>
        </is>
      </c>
      <c r="B6835" s="161" t="inlineStr">
        <is>
          <t>Jordan</t>
        </is>
      </c>
      <c r="C6835" s="161" t="inlineStr">
        <is>
          <t>Middle East &amp; North Africa</t>
        </is>
      </c>
      <c r="D6835" s="161" t="inlineStr">
        <is>
          <t>Upper middle income</t>
        </is>
      </c>
      <c r="E6835" s="161" t="b">
        <v>1</v>
      </c>
      <c r="F6835" s="161" t="inlineStr">
        <is>
          <t>ids_multilateral_share_pct</t>
        </is>
      </c>
      <c r="G6835" s="161" t="n">
        <v>36.03</v>
      </c>
      <c r="H6835" s="161" t="inlineStr">
        <is>
          <t>2024</t>
        </is>
      </c>
      <c r="I6835" s="161" t="inlineStr">
        <is>
          <t>P_Data_Extract_From_International_Debt_Statistics__2_.xlsx</t>
        </is>
      </c>
    </row>
    <row r="6836" ht="13" customHeight="1">
      <c r="A6836" s="161" t="inlineStr">
        <is>
          <t>JOR</t>
        </is>
      </c>
      <c r="B6836" s="161" t="inlineStr">
        <is>
          <t>Jordan</t>
        </is>
      </c>
      <c r="C6836" s="161" t="inlineStr">
        <is>
          <t>Middle East &amp; North Africa</t>
        </is>
      </c>
      <c r="D6836" s="161" t="inlineStr">
        <is>
          <t>Upper middle income</t>
        </is>
      </c>
      <c r="E6836" s="161" t="b">
        <v>1</v>
      </c>
      <c r="F6836" s="161" t="inlineStr">
        <is>
          <t>ids_private_creditor_share_pct</t>
        </is>
      </c>
      <c r="G6836" s="161" t="n">
        <v>45.393</v>
      </c>
      <c r="H6836" s="161" t="inlineStr">
        <is>
          <t>2024</t>
        </is>
      </c>
      <c r="I6836" s="161" t="inlineStr">
        <is>
          <t>P_Data_Extract_From_International_Debt_Statistics__2_.xlsx</t>
        </is>
      </c>
    </row>
    <row r="6837" ht="13" customHeight="1">
      <c r="A6837" s="161" t="inlineStr">
        <is>
          <t>JOR</t>
        </is>
      </c>
      <c r="B6837" s="161" t="inlineStr">
        <is>
          <t>Jordan</t>
        </is>
      </c>
      <c r="C6837" s="161" t="inlineStr">
        <is>
          <t>Middle East &amp; North Africa</t>
        </is>
      </c>
      <c r="D6837" s="161" t="inlineStr">
        <is>
          <t>Upper middle income</t>
        </is>
      </c>
      <c r="E6837" s="161" t="b">
        <v>1</v>
      </c>
      <c r="F6837" s="161" t="inlineStr">
        <is>
          <t>ids_usd_share_ppg_debt_pct</t>
        </is>
      </c>
      <c r="G6837" s="161" t="n">
        <v>77.837</v>
      </c>
      <c r="H6837" s="161" t="inlineStr">
        <is>
          <t>2024</t>
        </is>
      </c>
      <c r="I6837" s="161" t="inlineStr">
        <is>
          <t>P_Data_Extract_From_International_Debt_Statistics__2_.xlsx</t>
        </is>
      </c>
    </row>
    <row r="6838" ht="13" customHeight="1">
      <c r="A6838" s="161" t="inlineStr">
        <is>
          <t>JOR</t>
        </is>
      </c>
      <c r="B6838" s="161" t="inlineStr">
        <is>
          <t>Jordan</t>
        </is>
      </c>
      <c r="C6838" s="161" t="inlineStr">
        <is>
          <t>Middle East &amp; North Africa</t>
        </is>
      </c>
      <c r="D6838" s="161" t="inlineStr">
        <is>
          <t>Upper middle income</t>
        </is>
      </c>
      <c r="E6838" s="161" t="b">
        <v>1</v>
      </c>
      <c r="F6838" s="161" t="inlineStr">
        <is>
          <t>pefa_pi103_contingent_liabilities</t>
        </is>
      </c>
      <c r="G6838" s="161" t="n">
        <v>1</v>
      </c>
      <c r="H6838" s="161" t="inlineStr">
        <is>
          <t>2022</t>
        </is>
      </c>
      <c r="I6838" s="161" t="inlineStr">
        <is>
          <t>assessments_1787749571.csv</t>
        </is>
      </c>
    </row>
    <row r="6839" ht="13" customHeight="1">
      <c r="A6839" s="161" t="inlineStr">
        <is>
          <t>JOR</t>
        </is>
      </c>
      <c r="B6839" s="161" t="inlineStr">
        <is>
          <t>Jordan</t>
        </is>
      </c>
      <c r="C6839" s="161" t="inlineStr">
        <is>
          <t>Middle East &amp; North Africa</t>
        </is>
      </c>
      <c r="D6839" s="161" t="inlineStr">
        <is>
          <t>Upper middle income</t>
        </is>
      </c>
      <c r="E6839" s="161" t="b">
        <v>1</v>
      </c>
      <c r="F6839" s="161" t="inlineStr">
        <is>
          <t>ppi_commitments_pct_gdp</t>
        </is>
      </c>
      <c r="G6839" s="161" t="n">
        <v>0.014</v>
      </c>
      <c r="H6839" s="161" t="inlineStr">
        <is>
          <t>2020-2024 avg</t>
        </is>
      </c>
      <c r="I6839" s="161" t="inlineStr">
        <is>
          <t>2024-PPI-Full-DTA.dta + WEO</t>
        </is>
      </c>
    </row>
    <row r="6840" ht="13" customHeight="1">
      <c r="A6840" s="161" t="inlineStr">
        <is>
          <t>JOR</t>
        </is>
      </c>
      <c r="B6840" s="161" t="inlineStr">
        <is>
          <t>Jordan</t>
        </is>
      </c>
      <c r="C6840" s="161" t="inlineStr">
        <is>
          <t>Middle East &amp; North Africa</t>
        </is>
      </c>
      <c r="D6840" s="161" t="inlineStr">
        <is>
          <t>Upper middle income</t>
        </is>
      </c>
      <c r="E6840" s="161" t="b">
        <v>1</v>
      </c>
      <c r="F6840" s="161" t="inlineStr">
        <is>
          <t>excise_revenue_pct_of_revenue</t>
        </is>
      </c>
      <c r="G6840" s="161" t="n">
        <v>0</v>
      </c>
      <c r="H6840" s="161" t="inlineStr">
        <is>
          <t>2024</t>
        </is>
      </c>
      <c r="I6840" s="161" t="inlineStr">
        <is>
          <t>world-imf2026.xlsx</t>
        </is>
      </c>
    </row>
    <row r="6841" ht="13" customHeight="1">
      <c r="A6841" s="161" t="inlineStr">
        <is>
          <t>JOR</t>
        </is>
      </c>
      <c r="B6841" s="161" t="inlineStr">
        <is>
          <t>Jordan</t>
        </is>
      </c>
      <c r="C6841" s="161" t="inlineStr">
        <is>
          <t>Middle East &amp; North Africa</t>
        </is>
      </c>
      <c r="D6841" s="161" t="inlineStr">
        <is>
          <t>Upper middle income</t>
        </is>
      </c>
      <c r="E6841" s="161" t="b">
        <v>1</v>
      </c>
      <c r="F6841" s="161" t="inlineStr">
        <is>
          <t>ff_subsidy_total_pct_gdp</t>
        </is>
      </c>
      <c r="G6841" s="161" t="n">
        <v>4.614</v>
      </c>
      <c r="H6841" s="161" t="inlineStr">
        <is>
          <t>2024</t>
        </is>
      </c>
      <c r="I6841" s="161" t="inlineStr">
        <is>
          <t>imffossilfuelsubsidiesdata.xlsb + WEO</t>
        </is>
      </c>
    </row>
    <row r="6842" ht="13" customHeight="1">
      <c r="A6842" s="161" t="inlineStr">
        <is>
          <t>JOR</t>
        </is>
      </c>
      <c r="B6842" s="161" t="inlineStr">
        <is>
          <t>Jordan</t>
        </is>
      </c>
      <c r="C6842" s="161" t="inlineStr">
        <is>
          <t>Middle East &amp; North Africa</t>
        </is>
      </c>
      <c r="D6842" s="161" t="inlineStr">
        <is>
          <t>Upper middle income</t>
        </is>
      </c>
      <c r="E6842" s="161" t="b">
        <v>1</v>
      </c>
      <c r="F6842" s="161" t="inlineStr">
        <is>
          <t>ff_subsidy_explicit_pct_gdp</t>
        </is>
      </c>
      <c r="G6842" s="161" t="n">
        <v>0.873</v>
      </c>
      <c r="H6842" s="161" t="inlineStr">
        <is>
          <t>2024</t>
        </is>
      </c>
      <c r="I6842" s="161" t="inlineStr">
        <is>
          <t>imffossilfuelsubsidiesdata.xlsb</t>
        </is>
      </c>
    </row>
    <row r="6843" ht="13" customHeight="1">
      <c r="A6843" s="161" t="inlineStr">
        <is>
          <t>JOR</t>
        </is>
      </c>
      <c r="B6843" s="161" t="inlineStr">
        <is>
          <t>Jordan</t>
        </is>
      </c>
      <c r="C6843" s="161" t="inlineStr">
        <is>
          <t>Middle East &amp; North Africa</t>
        </is>
      </c>
      <c r="D6843" s="161" t="inlineStr">
        <is>
          <t>Upper middle income</t>
        </is>
      </c>
      <c r="E6843" s="161" t="b">
        <v>1</v>
      </c>
      <c r="F6843" s="161" t="inlineStr">
        <is>
          <t>ff_subsidy_implicit_pct_gdp</t>
        </is>
      </c>
      <c r="G6843" s="161" t="n">
        <v>3.741</v>
      </c>
      <c r="H6843" s="161" t="inlineStr">
        <is>
          <t>2024</t>
        </is>
      </c>
      <c r="I6843" s="161" t="inlineStr">
        <is>
          <t>imffossilfuelsubsidiesdata.xlsb</t>
        </is>
      </c>
    </row>
    <row r="6844" ht="13" customHeight="1">
      <c r="A6844" s="161" t="inlineStr">
        <is>
          <t>JOR</t>
        </is>
      </c>
      <c r="B6844" s="161" t="inlineStr">
        <is>
          <t>Jordan</t>
        </is>
      </c>
      <c r="C6844" s="161" t="inlineStr">
        <is>
          <t>Middle East &amp; North Africa</t>
        </is>
      </c>
      <c r="D6844" s="161" t="inlineStr">
        <is>
          <t>Upper middle income</t>
        </is>
      </c>
      <c r="E6844" s="161" t="b">
        <v>1</v>
      </c>
      <c r="F6844" s="161" t="inlineStr">
        <is>
          <t>env_protection_pct_of_expenditure</t>
        </is>
      </c>
      <c r="G6844" s="161" t="n">
        <v>0.078</v>
      </c>
      <c r="H6844" s="161" t="inlineStr">
        <is>
          <t>2018</t>
        </is>
      </c>
      <c r="I6844" s="161" t="inlineStr">
        <is>
          <t>WB_BOOST_WIDEF.csv</t>
        </is>
      </c>
    </row>
    <row r="6845" ht="13" customHeight="1">
      <c r="A6845" s="161" t="inlineStr">
        <is>
          <t>JOR</t>
        </is>
      </c>
      <c r="B6845" s="161" t="inlineStr">
        <is>
          <t>Jordan</t>
        </is>
      </c>
      <c r="C6845" s="161" t="inlineStr">
        <is>
          <t>Middle East &amp; North Africa</t>
        </is>
      </c>
      <c r="D6845" s="161" t="inlineStr">
        <is>
          <t>Upper middle income</t>
        </is>
      </c>
      <c r="E6845" s="161" t="b">
        <v>1</v>
      </c>
      <c r="F6845" s="161" t="inlineStr">
        <is>
          <t>net_fuel_trade_pct_merch</t>
        </is>
      </c>
      <c r="G6845" s="161" t="n">
        <v>-10.648</v>
      </c>
      <c r="H6845" s="161" t="inlineStr">
        <is>
          <t>2024</t>
        </is>
      </c>
      <c r="I6845" s="161" t="inlineStr">
        <is>
          <t>WDI TX.VAL.FUEL.ZS.UN less TM.VAL.FUEL.ZS.UN</t>
        </is>
      </c>
    </row>
    <row r="6846" ht="13" customHeight="1">
      <c r="A6846" s="161" t="inlineStr">
        <is>
          <t>JOR</t>
        </is>
      </c>
      <c r="B6846" s="161" t="inlineStr">
        <is>
          <t>Jordan</t>
        </is>
      </c>
      <c r="C6846" s="161" t="inlineStr">
        <is>
          <t>Middle East &amp; North Africa</t>
        </is>
      </c>
      <c r="D6846" s="161" t="inlineStr">
        <is>
          <t>Upper middle income</t>
        </is>
      </c>
      <c r="E6846" s="161" t="b">
        <v>1</v>
      </c>
      <c r="F6846" s="161" t="inlineStr">
        <is>
          <t>fuel_exports_pct_merch</t>
        </is>
      </c>
      <c r="G6846" s="161" t="n">
        <v>0.265</v>
      </c>
      <c r="H6846" s="161" t="inlineStr">
        <is>
          <t>2024</t>
        </is>
      </c>
      <c r="I6846" s="161" t="inlineStr">
        <is>
          <t>API_TX_VAL_FUEL_ZS_UN_DS2_en_csv_v2_33055.zip</t>
        </is>
      </c>
    </row>
    <row r="6847" ht="13" customHeight="1">
      <c r="A6847" s="161" t="inlineStr">
        <is>
          <t>JOR</t>
        </is>
      </c>
      <c r="B6847" s="161" t="inlineStr">
        <is>
          <t>Jordan</t>
        </is>
      </c>
      <c r="C6847" s="161" t="inlineStr">
        <is>
          <t>Middle East &amp; North Africa</t>
        </is>
      </c>
      <c r="D6847" s="161" t="inlineStr">
        <is>
          <t>Upper middle income</t>
        </is>
      </c>
      <c r="E6847" s="161" t="b">
        <v>1</v>
      </c>
      <c r="F6847" s="161" t="inlineStr">
        <is>
          <t>fuel_imports_pct_merch</t>
        </is>
      </c>
      <c r="G6847" s="161" t="n">
        <v>10.913</v>
      </c>
      <c r="H6847" s="161" t="inlineStr">
        <is>
          <t>2024</t>
        </is>
      </c>
      <c r="I6847" s="161" t="inlineStr">
        <is>
          <t>API_TM_VAL_FUEL_ZS_UN_DS2_en_csv_v2_36140.zip</t>
        </is>
      </c>
    </row>
    <row r="6848" ht="13" customHeight="1">
      <c r="A6848" s="161" t="inlineStr">
        <is>
          <t>JOR</t>
        </is>
      </c>
      <c r="B6848" s="161" t="inlineStr">
        <is>
          <t>Jordan</t>
        </is>
      </c>
      <c r="C6848" s="161" t="inlineStr">
        <is>
          <t>Middle East &amp; North Africa</t>
        </is>
      </c>
      <c r="D6848" s="161" t="inlineStr">
        <is>
          <t>Upper middle income</t>
        </is>
      </c>
      <c r="E6848" s="161" t="b">
        <v>1</v>
      </c>
      <c r="F6848" s="161" t="inlineStr">
        <is>
          <t>energy_import_dep_pct</t>
        </is>
      </c>
      <c r="G6848" s="161" t="n">
        <v>96.352</v>
      </c>
      <c r="H6848" s="161" t="inlineStr">
        <is>
          <t>2022</t>
        </is>
      </c>
      <c r="I6848" s="161" t="inlineStr">
        <is>
          <t>API_EG_IMP_CONS_ZS_DS2_en_csv_v2_160768.zip</t>
        </is>
      </c>
    </row>
    <row r="6849" ht="13" customHeight="1">
      <c r="A6849" s="161" t="inlineStr">
        <is>
          <t>JOR</t>
        </is>
      </c>
      <c r="B6849" s="161" t="inlineStr">
        <is>
          <t>Jordan</t>
        </is>
      </c>
      <c r="C6849" s="161" t="inlineStr">
        <is>
          <t>Middle East &amp; North Africa</t>
        </is>
      </c>
      <c r="D6849" s="161" t="inlineStr">
        <is>
          <t>Upper middle income</t>
        </is>
      </c>
      <c r="E6849" s="161" t="b">
        <v>1</v>
      </c>
      <c r="F6849" s="161" t="inlineStr">
        <is>
          <t>fossil_rents_total_pct_gdp</t>
        </is>
      </c>
      <c r="G6849" s="161" t="n">
        <v>0.0569999999999999</v>
      </c>
      <c r="H6849" s="161" t="inlineStr">
        <is>
          <t>2021</t>
        </is>
      </c>
      <c r="I6849" s="161" t="inlineStr">
        <is>
          <t>WDI NY.GDP.PETR+NGAS+COAL.RT.ZS</t>
        </is>
      </c>
    </row>
    <row r="6850" ht="13" customHeight="1">
      <c r="A6850" s="161" t="inlineStr">
        <is>
          <t>JOR</t>
        </is>
      </c>
      <c r="B6850" s="161" t="inlineStr">
        <is>
          <t>Jordan</t>
        </is>
      </c>
      <c r="C6850" s="161" t="inlineStr">
        <is>
          <t>Middle East &amp; North Africa</t>
        </is>
      </c>
      <c r="D6850" s="161" t="inlineStr">
        <is>
          <t>Upper middle income</t>
        </is>
      </c>
      <c r="E6850" s="161" t="b">
        <v>1</v>
      </c>
      <c r="F6850" s="161" t="inlineStr">
        <is>
          <t>oil_rents_pct_gdp</t>
        </is>
      </c>
      <c r="G6850" s="161" t="n">
        <v>0.014</v>
      </c>
      <c r="H6850" s="161" t="inlineStr">
        <is>
          <t>2021</t>
        </is>
      </c>
      <c r="I6850" s="161" t="inlineStr">
        <is>
          <t>API_NY_GDP_PETR_RT_ZS_DS2_en_csv_v2_40227.zip</t>
        </is>
      </c>
    </row>
    <row r="6851" ht="13" customHeight="1">
      <c r="A6851" s="161" t="inlineStr">
        <is>
          <t>JOR</t>
        </is>
      </c>
      <c r="B6851" s="161" t="inlineStr">
        <is>
          <t>Jordan</t>
        </is>
      </c>
      <c r="C6851" s="161" t="inlineStr">
        <is>
          <t>Middle East &amp; North Africa</t>
        </is>
      </c>
      <c r="D6851" s="161" t="inlineStr">
        <is>
          <t>Upper middle income</t>
        </is>
      </c>
      <c r="E6851" s="161" t="b">
        <v>1</v>
      </c>
      <c r="F6851" s="161" t="inlineStr">
        <is>
          <t>gas_rents_pct_gdp</t>
        </is>
      </c>
      <c r="G6851" s="161" t="n">
        <v>0.043</v>
      </c>
      <c r="H6851" s="161" t="inlineStr">
        <is>
          <t>2021</t>
        </is>
      </c>
      <c r="I6851" s="161" t="inlineStr">
        <is>
          <t>API_NY_GDP_NGAS_RT_ZS_DS2_en_csv_v2_35861.zip</t>
        </is>
      </c>
    </row>
    <row r="6852" ht="13" customHeight="1">
      <c r="A6852" s="161" t="inlineStr">
        <is>
          <t>JOR</t>
        </is>
      </c>
      <c r="B6852" s="161" t="inlineStr">
        <is>
          <t>Jordan</t>
        </is>
      </c>
      <c r="C6852" s="161" t="inlineStr">
        <is>
          <t>Middle East &amp; North Africa</t>
        </is>
      </c>
      <c r="D6852" s="161" t="inlineStr">
        <is>
          <t>Upper middle income</t>
        </is>
      </c>
      <c r="E6852" s="161" t="b">
        <v>1</v>
      </c>
      <c r="F6852" s="161" t="inlineStr">
        <is>
          <t>coal_rents_pct_gdp</t>
        </is>
      </c>
      <c r="G6852" s="161" t="n">
        <v>0</v>
      </c>
      <c r="H6852" s="161" t="inlineStr">
        <is>
          <t>2021</t>
        </is>
      </c>
      <c r="I6852" s="161" t="inlineStr">
        <is>
          <t>API_NY_GDP_COAL_RT_ZS_DS2_en_csv_v2_35370.zip</t>
        </is>
      </c>
    </row>
    <row r="6853" ht="13" customHeight="1">
      <c r="A6853" s="161" t="inlineStr">
        <is>
          <t>JOR</t>
        </is>
      </c>
      <c r="B6853" s="161" t="inlineStr">
        <is>
          <t>Jordan</t>
        </is>
      </c>
      <c r="C6853" s="161" t="inlineStr">
        <is>
          <t>Middle East &amp; North Africa</t>
        </is>
      </c>
      <c r="D6853" s="161" t="inlineStr">
        <is>
          <t>Upper middle income</t>
        </is>
      </c>
      <c r="E6853" s="161" t="b">
        <v>1</v>
      </c>
      <c r="F6853" s="161" t="inlineStr">
        <is>
          <t>other_fossil_gen_share_pct</t>
        </is>
      </c>
      <c r="G6853" s="161" t="n">
        <v>13.942</v>
      </c>
      <c r="H6853" s="161" t="inlineStr">
        <is>
          <t>2024</t>
        </is>
      </c>
      <c r="I6853" s="161" t="inlineStr">
        <is>
          <t>release_generation_yearly_global.csv</t>
        </is>
      </c>
    </row>
    <row r="6854" ht="13" customHeight="1">
      <c r="A6854" s="161" t="inlineStr">
        <is>
          <t>JOR</t>
        </is>
      </c>
      <c r="B6854" s="161" t="inlineStr">
        <is>
          <t>Jordan</t>
        </is>
      </c>
      <c r="C6854" s="161" t="inlineStr">
        <is>
          <t>Middle East &amp; North Africa</t>
        </is>
      </c>
      <c r="D6854" s="161" t="inlineStr">
        <is>
          <t>Upper middle income</t>
        </is>
      </c>
      <c r="E6854" s="161" t="b">
        <v>1</v>
      </c>
      <c r="F6854" s="161" t="inlineStr">
        <is>
          <t>renewable_share_electricity_pct</t>
        </is>
      </c>
      <c r="G6854" s="161" t="n">
        <v>33.494</v>
      </c>
      <c r="H6854" s="161" t="inlineStr">
        <is>
          <t>2024</t>
        </is>
      </c>
      <c r="I6854" s="161" t="inlineStr">
        <is>
          <t>imffossilfuelsubsidiesdata.xlsb</t>
        </is>
      </c>
    </row>
    <row r="6855" ht="13" customHeight="1">
      <c r="A6855" s="161" t="inlineStr">
        <is>
          <t>JOR</t>
        </is>
      </c>
      <c r="B6855" s="161" t="inlineStr">
        <is>
          <t>Jordan</t>
        </is>
      </c>
      <c r="C6855" s="161" t="inlineStr">
        <is>
          <t>Middle East &amp; North Africa</t>
        </is>
      </c>
      <c r="D6855" s="161" t="inlineStr">
        <is>
          <t>Upper middle income</t>
        </is>
      </c>
      <c r="E6855" s="161" t="b">
        <v>1</v>
      </c>
      <c r="F6855" s="161" t="inlineStr">
        <is>
          <t>re_share_change_pp</t>
        </is>
      </c>
      <c r="G6855" s="161" t="n">
        <v>2.121</v>
      </c>
      <c r="H6855" s="161" t="inlineStr">
        <is>
          <t>2024</t>
        </is>
      </c>
      <c r="I6855" s="161" t="inlineStr">
        <is>
          <t>release_generation_yearly_global.csv</t>
        </is>
      </c>
    </row>
    <row r="6856" ht="13" customHeight="1">
      <c r="A6856" s="161" t="inlineStr">
        <is>
          <t>JOR</t>
        </is>
      </c>
      <c r="B6856" s="161" t="inlineStr">
        <is>
          <t>Jordan</t>
        </is>
      </c>
      <c r="C6856" s="161" t="inlineStr">
        <is>
          <t>Middle East &amp; North Africa</t>
        </is>
      </c>
      <c r="D6856" s="161" t="inlineStr">
        <is>
          <t>Upper middle income</t>
        </is>
      </c>
      <c r="E6856" s="161" t="b">
        <v>1</v>
      </c>
      <c r="F6856" s="161" t="inlineStr">
        <is>
          <t>re_capacity_growth_pct</t>
        </is>
      </c>
      <c r="G6856" s="161" t="n">
        <v>7.985</v>
      </c>
      <c r="H6856" s="161" t="inlineStr">
        <is>
          <t>2024</t>
        </is>
      </c>
      <c r="I6856" s="161" t="inlineStr">
        <is>
          <t>release_generation_yearly_global.csv</t>
        </is>
      </c>
    </row>
    <row r="6857" ht="13" customHeight="1">
      <c r="A6857" s="161" t="inlineStr">
        <is>
          <t>JOR</t>
        </is>
      </c>
      <c r="B6857" s="161" t="inlineStr">
        <is>
          <t>Jordan</t>
        </is>
      </c>
      <c r="C6857" s="161" t="inlineStr">
        <is>
          <t>Middle East &amp; North Africa</t>
        </is>
      </c>
      <c r="D6857" s="161" t="inlineStr">
        <is>
          <t>Upper middle income</t>
        </is>
      </c>
      <c r="E6857" s="161" t="b">
        <v>1</v>
      </c>
      <c r="F6857" s="161" t="inlineStr">
        <is>
          <t>inn_total_inv_2030_pct_gdp</t>
        </is>
      </c>
      <c r="G6857" s="161" t="n">
        <v>6.22372062408168</v>
      </c>
      <c r="H6857" s="161" t="inlineStr">
        <is>
          <t>2030</t>
        </is>
      </c>
      <c r="I6857" s="161" t="inlineStr">
        <is>
          <t>Mitigation_Investment_Needs_v1.1.xlsx (InvestmentNeeds v1.1, model output)</t>
        </is>
      </c>
    </row>
    <row r="6858" ht="13" customHeight="1">
      <c r="A6858" s="161" t="inlineStr">
        <is>
          <t>JOR</t>
        </is>
      </c>
      <c r="B6858" s="161" t="inlineStr">
        <is>
          <t>Jordan</t>
        </is>
      </c>
      <c r="C6858" s="161" t="inlineStr">
        <is>
          <t>Middle East &amp; North Africa</t>
        </is>
      </c>
      <c r="D6858" s="161" t="inlineStr">
        <is>
          <t>Upper middle income</t>
        </is>
      </c>
      <c r="E6858" s="161" t="b">
        <v>1</v>
      </c>
      <c r="F6858" s="161" t="inlineStr">
        <is>
          <t>inn_incr_inv_2030_pct_gdp</t>
        </is>
      </c>
      <c r="G6858" s="161" t="n">
        <v>1.4936929497796</v>
      </c>
      <c r="H6858" s="161" t="inlineStr">
        <is>
          <t>2030</t>
        </is>
      </c>
      <c r="I6858" s="161" t="inlineStr">
        <is>
          <t>Mitigation_Investment_Needs_v1.1.xlsx (InvestmentNeeds v1.1, model output)</t>
        </is>
      </c>
    </row>
    <row r="6859" ht="13" customHeight="1">
      <c r="A6859" s="161" t="inlineStr">
        <is>
          <t>JOR</t>
        </is>
      </c>
      <c r="B6859" s="161" t="inlineStr">
        <is>
          <t>Jordan</t>
        </is>
      </c>
      <c r="C6859" s="161" t="inlineStr">
        <is>
          <t>Middle East &amp; North Africa</t>
        </is>
      </c>
      <c r="D6859" s="161" t="inlineStr">
        <is>
          <t>Upper middle income</t>
        </is>
      </c>
      <c r="E6859" s="161" t="b">
        <v>1</v>
      </c>
      <c r="F6859" s="161" t="inlineStr">
        <is>
          <t>inn_incr_inv_gen_2030_pct_gdp</t>
        </is>
      </c>
      <c r="G6859" s="161" t="n">
        <v>0.4743313806190969</v>
      </c>
      <c r="H6859" s="161" t="inlineStr">
        <is>
          <t>2030</t>
        </is>
      </c>
      <c r="I6859" s="161" t="inlineStr">
        <is>
          <t>Mitigation_Investment_Needs_v1.1.xlsx (InvestmentNeeds v1.1, model output)</t>
        </is>
      </c>
    </row>
    <row r="6860" ht="13" customHeight="1">
      <c r="A6860" s="161" t="inlineStr">
        <is>
          <t>JOR</t>
        </is>
      </c>
      <c r="B6860" s="161" t="inlineStr">
        <is>
          <t>Jordan</t>
        </is>
      </c>
      <c r="C6860" s="161" t="inlineStr">
        <is>
          <t>Middle East &amp; North Africa</t>
        </is>
      </c>
      <c r="D6860" s="161" t="inlineStr">
        <is>
          <t>Upper middle income</t>
        </is>
      </c>
      <c r="E6860" s="161" t="b">
        <v>1</v>
      </c>
      <c r="F6860" s="161" t="inlineStr">
        <is>
          <t>inn_incr_inv_grid_2030_pct_gdp</t>
        </is>
      </c>
      <c r="G6860" s="161" t="n">
        <v>0.3252558038530961</v>
      </c>
      <c r="H6860" s="161" t="inlineStr">
        <is>
          <t>2030</t>
        </is>
      </c>
      <c r="I6860" s="161" t="inlineStr">
        <is>
          <t>Mitigation_Investment_Needs_v1.1.xlsx (InvestmentNeeds v1.1, model output)</t>
        </is>
      </c>
    </row>
    <row r="6861" ht="13" customHeight="1">
      <c r="A6861" s="161" t="inlineStr">
        <is>
          <t>JOR</t>
        </is>
      </c>
      <c r="B6861" s="161" t="inlineStr">
        <is>
          <t>Jordan</t>
        </is>
      </c>
      <c r="C6861" s="161" t="inlineStr">
        <is>
          <t>Middle East &amp; North Africa</t>
        </is>
      </c>
      <c r="D6861" s="161" t="inlineStr">
        <is>
          <t>Upper middle income</t>
        </is>
      </c>
      <c r="E6861" s="161" t="b">
        <v>1</v>
      </c>
      <c r="F6861" s="161" t="inlineStr">
        <is>
          <t>inn_incr_inv_trn_2030_pct_gdp</t>
        </is>
      </c>
      <c r="G6861" s="161" t="n">
        <v>0.2341558176011813</v>
      </c>
      <c r="H6861" s="161" t="inlineStr">
        <is>
          <t>2030</t>
        </is>
      </c>
      <c r="I6861" s="161" t="inlineStr">
        <is>
          <t>Mitigation_Investment_Needs_v1.1.xlsx (InvestmentNeeds v1.1, model output)</t>
        </is>
      </c>
    </row>
    <row r="6862" ht="13" customHeight="1">
      <c r="A6862" s="161" t="inlineStr">
        <is>
          <t>JOR</t>
        </is>
      </c>
      <c r="B6862" s="161" t="inlineStr">
        <is>
          <t>Jordan</t>
        </is>
      </c>
      <c r="C6862" s="161" t="inlineStr">
        <is>
          <t>Middle East &amp; North Africa</t>
        </is>
      </c>
      <c r="D6862" s="161" t="inlineStr">
        <is>
          <t>Upper middle income</t>
        </is>
      </c>
      <c r="E6862" s="161" t="b">
        <v>1</v>
      </c>
      <c r="F6862" s="161" t="inlineStr">
        <is>
          <t>inn_incr_inv_bld_2030_pct_gdp</t>
        </is>
      </c>
      <c r="G6862" s="161" t="n">
        <v>0.1346608821366734</v>
      </c>
      <c r="H6862" s="161" t="inlineStr">
        <is>
          <t>2030</t>
        </is>
      </c>
      <c r="I6862" s="161" t="inlineStr">
        <is>
          <t>Mitigation_Investment_Needs_v1.1.xlsx (InvestmentNeeds v1.1, model output)</t>
        </is>
      </c>
    </row>
    <row r="6863" ht="13" customHeight="1">
      <c r="A6863" s="161" t="inlineStr">
        <is>
          <t>JOR</t>
        </is>
      </c>
      <c r="B6863" s="161" t="inlineStr">
        <is>
          <t>Jordan</t>
        </is>
      </c>
      <c r="C6863" s="161" t="inlineStr">
        <is>
          <t>Middle East &amp; North Africa</t>
        </is>
      </c>
      <c r="D6863" s="161" t="inlineStr">
        <is>
          <t>Upper middle income</t>
        </is>
      </c>
      <c r="E6863" s="161" t="b">
        <v>1</v>
      </c>
      <c r="F6863" s="161" t="inlineStr">
        <is>
          <t>inn_incr_inv_ind_2030_pct_gdp</t>
        </is>
      </c>
      <c r="G6863" s="161" t="n">
        <v>0.0548853598034008</v>
      </c>
      <c r="H6863" s="161" t="inlineStr">
        <is>
          <t>2030</t>
        </is>
      </c>
      <c r="I6863" s="161" t="inlineStr">
        <is>
          <t>Mitigation_Investment_Needs_v1.1.xlsx (InvestmentNeeds v1.1, model output)</t>
        </is>
      </c>
    </row>
    <row r="6864" ht="13" customHeight="1">
      <c r="A6864" s="161" t="inlineStr">
        <is>
          <t>JOR</t>
        </is>
      </c>
      <c r="B6864" s="161" t="inlineStr">
        <is>
          <t>Jordan</t>
        </is>
      </c>
      <c r="C6864" s="161" t="inlineStr">
        <is>
          <t>Middle East &amp; North Africa</t>
        </is>
      </c>
      <c r="D6864" s="161" t="inlineStr">
        <is>
          <t>Upper middle income</t>
        </is>
      </c>
      <c r="E6864" s="161" t="b">
        <v>1</v>
      </c>
      <c r="F6864" s="161" t="inlineStr">
        <is>
          <t>inn_incr_inv_fuel_2030_pct_gdp</t>
        </is>
      </c>
      <c r="G6864" s="161" t="n">
        <v>0.0902089151548916</v>
      </c>
      <c r="H6864" s="161" t="inlineStr">
        <is>
          <t>2030</t>
        </is>
      </c>
      <c r="I6864" s="161" t="inlineStr">
        <is>
          <t>Mitigation_Investment_Needs_v1.1.xlsx (InvestmentNeeds v1.1, model output)</t>
        </is>
      </c>
    </row>
    <row r="6865" ht="13" customHeight="1">
      <c r="A6865" s="161" t="inlineStr">
        <is>
          <t>JOR</t>
        </is>
      </c>
      <c r="B6865" s="161" t="inlineStr">
        <is>
          <t>Jordan</t>
        </is>
      </c>
      <c r="C6865" s="161" t="inlineStr">
        <is>
          <t>Middle East &amp; North Africa</t>
        </is>
      </c>
      <c r="D6865" s="161" t="inlineStr">
        <is>
          <t>Upper middle income</t>
        </is>
      </c>
      <c r="E6865" s="161" t="b">
        <v>1</v>
      </c>
      <c r="F6865" s="161" t="inlineStr">
        <is>
          <t>inn_incr_inv_afolu_2030_pct_gdp</t>
        </is>
      </c>
      <c r="G6865" s="161" t="n">
        <v>0.1801947906112637</v>
      </c>
      <c r="H6865" s="161" t="inlineStr">
        <is>
          <t>2030</t>
        </is>
      </c>
      <c r="I6865" s="161" t="inlineStr">
        <is>
          <t>Mitigation_Investment_Needs_v1.1.xlsx (InvestmentNeeds v1.1, model output)</t>
        </is>
      </c>
    </row>
    <row r="6866" ht="13" customHeight="1">
      <c r="A6866" s="161" t="inlineStr">
        <is>
          <t>JOR</t>
        </is>
      </c>
      <c r="B6866" s="161" t="inlineStr">
        <is>
          <t>Jordan</t>
        </is>
      </c>
      <c r="C6866" s="161" t="inlineStr">
        <is>
          <t>Middle East &amp; North Africa</t>
        </is>
      </c>
      <c r="D6866" s="161" t="inlineStr">
        <is>
          <t>Upper middle income</t>
        </is>
      </c>
      <c r="E6866" s="161" t="b">
        <v>1</v>
      </c>
      <c r="F6866" s="161" t="inlineStr">
        <is>
          <t>inn_incr_cost_a_2030_pct_gdp</t>
        </is>
      </c>
      <c r="G6866" s="161" t="n">
        <v>0.0396670575515666</v>
      </c>
      <c r="H6866" s="161" t="inlineStr">
        <is>
          <t>2030</t>
        </is>
      </c>
      <c r="I6866" s="161" t="inlineStr">
        <is>
          <t>Mitigation_Investment_Needs_v1.1.xlsx (InvestmentNeeds v1.1, model output)</t>
        </is>
      </c>
    </row>
    <row r="6867" ht="13" customHeight="1">
      <c r="A6867" s="161" t="inlineStr">
        <is>
          <t>JOR</t>
        </is>
      </c>
      <c r="B6867" s="161" t="inlineStr">
        <is>
          <t>Jordan</t>
        </is>
      </c>
      <c r="C6867" s="161" t="inlineStr">
        <is>
          <t>Middle East &amp; North Africa</t>
        </is>
      </c>
      <c r="D6867" s="161" t="inlineStr">
        <is>
          <t>Upper middle income</t>
        </is>
      </c>
      <c r="E6867" s="161" t="b">
        <v>1</v>
      </c>
      <c r="F6867" s="161" t="inlineStr">
        <is>
          <t>inn_incr_cost_b_2030_pct_gdp</t>
        </is>
      </c>
      <c r="G6867" s="161" t="n">
        <v>-0.0041039585960699</v>
      </c>
      <c r="H6867" s="161" t="inlineStr">
        <is>
          <t>2030</t>
        </is>
      </c>
      <c r="I6867" s="161" t="inlineStr">
        <is>
          <t>Mitigation_Investment_Needs_v1.1.xlsx (InvestmentNeeds v1.1, model output)</t>
        </is>
      </c>
    </row>
    <row r="6868" ht="13" customHeight="1">
      <c r="A6868" s="161" t="inlineStr">
        <is>
          <t>JOR</t>
        </is>
      </c>
      <c r="B6868" s="161" t="inlineStr">
        <is>
          <t>Jordan</t>
        </is>
      </c>
      <c r="C6868" s="161" t="inlineStr">
        <is>
          <t>Middle East &amp; North Africa</t>
        </is>
      </c>
      <c r="D6868" s="161" t="inlineStr">
        <is>
          <t>Upper middle income</t>
        </is>
      </c>
      <c r="E6868" s="161" t="b">
        <v>1</v>
      </c>
      <c r="F6868" s="161" t="inlineStr">
        <is>
          <t>inn_incr_cost_c_2030_pct_gdp</t>
        </is>
      </c>
      <c r="G6868" s="161" t="n">
        <v>-0.0433064023292245</v>
      </c>
      <c r="H6868" s="161" t="inlineStr">
        <is>
          <t>2030</t>
        </is>
      </c>
      <c r="I6868" s="161" t="inlineStr">
        <is>
          <t>Mitigation_Investment_Needs_v1.1.xlsx (InvestmentNeeds v1.1, model output)</t>
        </is>
      </c>
    </row>
    <row r="6869" ht="13" customHeight="1">
      <c r="A6869" s="161" t="inlineStr">
        <is>
          <t>JOR</t>
        </is>
      </c>
      <c r="B6869" s="161" t="inlineStr">
        <is>
          <t>Jordan</t>
        </is>
      </c>
      <c r="C6869" s="161" t="inlineStr">
        <is>
          <t>Middle East &amp; North Africa</t>
        </is>
      </c>
      <c r="D6869" s="161" t="inlineStr">
        <is>
          <t>Upper middle income</t>
        </is>
      </c>
      <c r="E6869" s="161" t="b">
        <v>1</v>
      </c>
      <c r="F6869" s="161" t="inlineStr">
        <is>
          <t>inn_cost_per_t_b_2030_usd</t>
        </is>
      </c>
      <c r="G6869" s="161" t="n">
        <v>-4.59722078218054</v>
      </c>
      <c r="H6869" s="161" t="inlineStr">
        <is>
          <t>2030</t>
        </is>
      </c>
      <c r="I6869" s="161" t="inlineStr">
        <is>
          <t>Mitigation_Investment_Needs_v1.1.xlsx (InvestmentNeeds v1.1, model output)</t>
        </is>
      </c>
    </row>
    <row r="6870" ht="13" customHeight="1">
      <c r="A6870" s="161" t="inlineStr">
        <is>
          <t>JOR</t>
        </is>
      </c>
      <c r="B6870" s="161" t="inlineStr">
        <is>
          <t>Jordan</t>
        </is>
      </c>
      <c r="C6870" s="161" t="inlineStr">
        <is>
          <t>Middle East &amp; North Africa</t>
        </is>
      </c>
      <c r="D6870" s="161" t="inlineStr">
        <is>
          <t>Upper middle income</t>
        </is>
      </c>
      <c r="E6870" s="161" t="b">
        <v>1</v>
      </c>
      <c r="F6870" s="161" t="inlineStr">
        <is>
          <t>inn_coc_penalty_2030_pct_gdp</t>
        </is>
      </c>
      <c r="G6870" s="161" t="n">
        <v>0.1823792339484858</v>
      </c>
      <c r="H6870" s="161" t="inlineStr">
        <is>
          <t>2030</t>
        </is>
      </c>
      <c r="I6870" s="161" t="inlineStr">
        <is>
          <t>Mitigation_Investment_Needs_v1.1.xlsx (InvestmentNeeds v1.1, model output)</t>
        </is>
      </c>
    </row>
    <row r="6871" ht="13" customHeight="1">
      <c r="A6871" s="161" t="inlineStr">
        <is>
          <t>JOR</t>
        </is>
      </c>
      <c r="B6871" s="161" t="inlineStr">
        <is>
          <t>Jordan</t>
        </is>
      </c>
      <c r="C6871" s="161" t="inlineStr">
        <is>
          <t>Middle East &amp; North Africa</t>
        </is>
      </c>
      <c r="D6871" s="161" t="inlineStr">
        <is>
          <t>Upper middle income</t>
        </is>
      </c>
      <c r="E6871" s="161" t="b">
        <v>1</v>
      </c>
      <c r="F6871" s="161" t="inlineStr">
        <is>
          <t>inn_pima_adj_inv_2030_pct_gdp</t>
        </is>
      </c>
      <c r="G6871" s="161" t="n">
        <v>7.883379457170128</v>
      </c>
      <c r="H6871" s="161" t="inlineStr">
        <is>
          <t>2030</t>
        </is>
      </c>
      <c r="I6871" s="161" t="inlineStr">
        <is>
          <t>Mitigation_Investment_Needs_v1.1.xlsx (InvestmentNeeds v1.1, model output)</t>
        </is>
      </c>
    </row>
    <row r="6872" ht="13" customHeight="1">
      <c r="A6872" s="161" t="inlineStr">
        <is>
          <t>JOR</t>
        </is>
      </c>
      <c r="B6872" s="161" t="inlineStr">
        <is>
          <t>Jordan</t>
        </is>
      </c>
      <c r="C6872" s="161" t="inlineStr">
        <is>
          <t>Middle East &amp; North Africa</t>
        </is>
      </c>
      <c r="D6872" s="161" t="inlineStr">
        <is>
          <t>Upper middle income</t>
        </is>
      </c>
      <c r="E6872" s="161" t="b">
        <v>1</v>
      </c>
      <c r="F6872" s="161" t="inlineStr">
        <is>
          <t>nmim_nz_inv_2030_pct_gdp</t>
        </is>
      </c>
      <c r="G6872" s="161" t="n">
        <v>2.721356558546362</v>
      </c>
      <c r="H6872" s="161" t="inlineStr">
        <is>
          <t>2030</t>
        </is>
      </c>
      <c r="I6872" s="161" t="inlineStr">
        <is>
          <t>nmim_summary_v0_2.csv (InvestmentNeeds NMIM v0.2, model output)</t>
        </is>
      </c>
    </row>
    <row r="6873" ht="13" customHeight="1">
      <c r="A6873" s="161" t="inlineStr">
        <is>
          <t>JOR</t>
        </is>
      </c>
      <c r="B6873" s="161" t="inlineStr">
        <is>
          <t>Jordan</t>
        </is>
      </c>
      <c r="C6873" s="161" t="inlineStr">
        <is>
          <t>Middle East &amp; North Africa</t>
        </is>
      </c>
      <c r="D6873" s="161" t="inlineStr">
        <is>
          <t>Upper middle income</t>
        </is>
      </c>
      <c r="E6873" s="161" t="b">
        <v>1</v>
      </c>
      <c r="F6873" s="161" t="inlineStr">
        <is>
          <t>nmim_typ1_2030_pct_gdp</t>
        </is>
      </c>
      <c r="G6873" s="161" t="n">
        <v>0.1940257350415643</v>
      </c>
      <c r="H6873" s="161" t="inlineStr">
        <is>
          <t>2030</t>
        </is>
      </c>
      <c r="I6873" s="161" t="inlineStr">
        <is>
          <t>nmim_summary_v0_2.csv (InvestmentNeeds NMIM v0.2, model output)</t>
        </is>
      </c>
    </row>
    <row r="6874" ht="13" customHeight="1">
      <c r="A6874" s="161" t="inlineStr">
        <is>
          <t>JOR</t>
        </is>
      </c>
      <c r="B6874" s="161" t="inlineStr">
        <is>
          <t>Jordan</t>
        </is>
      </c>
      <c r="C6874" s="161" t="inlineStr">
        <is>
          <t>Middle East &amp; North Africa</t>
        </is>
      </c>
      <c r="D6874" s="161" t="inlineStr">
        <is>
          <t>Upper middle income</t>
        </is>
      </c>
      <c r="E6874" s="161" t="b">
        <v>1</v>
      </c>
      <c r="F6874" s="161" t="inlineStr">
        <is>
          <t>nmim_typ2_2030_pct_gdp</t>
        </is>
      </c>
      <c r="G6874" s="161" t="n">
        <v>0.8566177143198976</v>
      </c>
      <c r="H6874" s="161" t="inlineStr">
        <is>
          <t>2030</t>
        </is>
      </c>
      <c r="I6874" s="161" t="inlineStr">
        <is>
          <t>nmim_summary_v0_2.csv (InvestmentNeeds NMIM v0.2, model output)</t>
        </is>
      </c>
    </row>
    <row r="6875" ht="13" customHeight="1">
      <c r="A6875" s="161" t="inlineStr">
        <is>
          <t>JOR</t>
        </is>
      </c>
      <c r="B6875" s="161" t="inlineStr">
        <is>
          <t>Jordan</t>
        </is>
      </c>
      <c r="C6875" s="161" t="inlineStr">
        <is>
          <t>Middle East &amp; North Africa</t>
        </is>
      </c>
      <c r="D6875" s="161" t="inlineStr">
        <is>
          <t>Upper middle income</t>
        </is>
      </c>
      <c r="E6875" s="161" t="b">
        <v>1</v>
      </c>
      <c r="F6875" s="161" t="inlineStr">
        <is>
          <t>nmim_typ3_2030_pct_gdp</t>
        </is>
      </c>
      <c r="G6875" s="161" t="n">
        <v>0.5563220561700838</v>
      </c>
      <c r="H6875" s="161" t="inlineStr">
        <is>
          <t>2030</t>
        </is>
      </c>
      <c r="I6875" s="161" t="inlineStr">
        <is>
          <t>nmim_summary_v0_2.csv (InvestmentNeeds NMIM v0.2, model output)</t>
        </is>
      </c>
    </row>
    <row r="6876" ht="13" customHeight="1">
      <c r="A6876" s="161" t="inlineStr">
        <is>
          <t>JOR</t>
        </is>
      </c>
      <c r="B6876" s="161" t="inlineStr">
        <is>
          <t>Jordan</t>
        </is>
      </c>
      <c r="C6876" s="161" t="inlineStr">
        <is>
          <t>Middle East &amp; North Africa</t>
        </is>
      </c>
      <c r="D6876" s="161" t="inlineStr">
        <is>
          <t>Upper middle income</t>
        </is>
      </c>
      <c r="E6876" s="161" t="b">
        <v>1</v>
      </c>
      <c r="F6876" s="161" t="inlineStr">
        <is>
          <t>nmim_typ4_2030_pct_gdp</t>
        </is>
      </c>
      <c r="G6876" s="161" t="n">
        <v>0.4363046691114278</v>
      </c>
      <c r="H6876" s="161" t="inlineStr">
        <is>
          <t>2030</t>
        </is>
      </c>
      <c r="I6876" s="161" t="inlineStr">
        <is>
          <t>nmim_summary_v0_2.csv (InvestmentNeeds NMIM v0.2, model output)</t>
        </is>
      </c>
    </row>
    <row r="6877" ht="13" customHeight="1">
      <c r="A6877" s="161" t="inlineStr">
        <is>
          <t>JOR</t>
        </is>
      </c>
      <c r="B6877" s="161" t="inlineStr">
        <is>
          <t>Jordan</t>
        </is>
      </c>
      <c r="C6877" s="161" t="inlineStr">
        <is>
          <t>Middle East &amp; North Africa</t>
        </is>
      </c>
      <c r="D6877" s="161" t="inlineStr">
        <is>
          <t>Upper middle income</t>
        </is>
      </c>
      <c r="E6877" s="161" t="b">
        <v>1</v>
      </c>
      <c r="F6877" s="161" t="inlineStr">
        <is>
          <t>nmim_typ5_2030_pct_gdp</t>
        </is>
      </c>
      <c r="G6877" s="161" t="n">
        <v>0.6780863844818683</v>
      </c>
      <c r="H6877" s="161" t="inlineStr">
        <is>
          <t>2030</t>
        </is>
      </c>
      <c r="I6877" s="161" t="inlineStr">
        <is>
          <t>nmim_summary_v0_2.csv (InvestmentNeeds NMIM v0.2, model output)</t>
        </is>
      </c>
    </row>
    <row r="6878" ht="13" customHeight="1">
      <c r="A6878" s="161" t="inlineStr">
        <is>
          <t>JOR</t>
        </is>
      </c>
      <c r="B6878" s="161" t="inlineStr">
        <is>
          <t>Jordan</t>
        </is>
      </c>
      <c r="C6878" s="161" t="inlineStr">
        <is>
          <t>Middle East &amp; North Africa</t>
        </is>
      </c>
      <c r="D6878" s="161" t="inlineStr">
        <is>
          <t>Upper middle income</t>
        </is>
      </c>
      <c r="E6878" s="161" t="b">
        <v>1</v>
      </c>
      <c r="F6878" s="161" t="inlineStr">
        <is>
          <t>nmim_budget_need_2030_pct_gdp</t>
        </is>
      </c>
      <c r="G6878" s="161" t="n">
        <v>0.3249171357605306</v>
      </c>
      <c r="H6878" s="161" t="inlineStr">
        <is>
          <t>2030</t>
        </is>
      </c>
      <c r="I6878" s="161" t="inlineStr">
        <is>
          <t>nmim_summary_v0_2.csv (InvestmentNeeds NMIM v0.2, model output)</t>
        </is>
      </c>
    </row>
    <row r="6879" ht="13" customHeight="1">
      <c r="A6879" s="161" t="inlineStr">
        <is>
          <t>JOR</t>
        </is>
      </c>
      <c r="B6879" s="161" t="inlineStr">
        <is>
          <t>Jordan</t>
        </is>
      </c>
      <c r="C6879" s="161" t="inlineStr">
        <is>
          <t>Middle East &amp; North Africa</t>
        </is>
      </c>
      <c r="D6879" s="161" t="inlineStr">
        <is>
          <t>Upper middle income</t>
        </is>
      </c>
      <c r="E6879" s="161" t="b">
        <v>1</v>
      </c>
      <c r="F6879" s="161" t="inlineStr">
        <is>
          <t>nmim_private_share_2030_pct</t>
        </is>
      </c>
      <c r="G6879" s="161" t="n">
        <v>56.58287240432558</v>
      </c>
      <c r="H6879" s="161" t="inlineStr">
        <is>
          <t>2030</t>
        </is>
      </c>
      <c r="I6879" s="161" t="inlineStr">
        <is>
          <t>nmim_summary_v0_2.csv (InvestmentNeeds NMIM v0.2, model output)</t>
        </is>
      </c>
    </row>
    <row r="6880" ht="13" customHeight="1">
      <c r="A6880" s="161" t="inlineStr">
        <is>
          <t>JOR</t>
        </is>
      </c>
      <c r="B6880" s="161" t="inlineStr">
        <is>
          <t>Jordan</t>
        </is>
      </c>
      <c r="C6880" s="161" t="inlineStr">
        <is>
          <t>Middle East &amp; North Africa</t>
        </is>
      </c>
      <c r="D6880" s="161" t="inlineStr">
        <is>
          <t>Upper middle income</t>
        </is>
      </c>
      <c r="E6880" s="161" t="b">
        <v>1</v>
      </c>
      <c r="F6880" s="161" t="inlineStr">
        <is>
          <t>nmim_incr_inv_2030_pct_gdp</t>
        </is>
      </c>
      <c r="G6880" s="161" t="n">
        <v>1.506249353946177</v>
      </c>
      <c r="H6880" s="161" t="inlineStr">
        <is>
          <t>2030</t>
        </is>
      </c>
      <c r="I6880" s="161" t="inlineStr">
        <is>
          <t>nmim_summary_v0_2.csv (InvestmentNeeds NMIM v0.2, model output)</t>
        </is>
      </c>
    </row>
    <row r="6881" ht="13" customHeight="1">
      <c r="A6881" s="161" t="inlineStr">
        <is>
          <t>JOR</t>
        </is>
      </c>
      <c r="B6881" s="161" t="inlineStr">
        <is>
          <t>Jordan</t>
        </is>
      </c>
      <c r="C6881" s="161" t="inlineStr">
        <is>
          <t>Middle East &amp; North Africa</t>
        </is>
      </c>
      <c r="D6881" s="161" t="inlineStr">
        <is>
          <t>Upper middle income</t>
        </is>
      </c>
      <c r="E6881" s="161" t="b">
        <v>1</v>
      </c>
      <c r="F6881" s="161" t="inlineStr">
        <is>
          <t>nmim_incr_inv_2050_pct_gdp</t>
        </is>
      </c>
      <c r="G6881" s="161" t="n">
        <v>1.287849464108302</v>
      </c>
      <c r="H6881" s="161" t="inlineStr">
        <is>
          <t>2050</t>
        </is>
      </c>
      <c r="I6881" s="161" t="inlineStr">
        <is>
          <t>nmim_summary_v0_2.csv (InvestmentNeeds NMIM v0.2, model output)</t>
        </is>
      </c>
    </row>
    <row r="6882" ht="13" customHeight="1">
      <c r="A6882" s="161" t="inlineStr">
        <is>
          <t>JOR</t>
        </is>
      </c>
      <c r="B6882" s="161" t="inlineStr">
        <is>
          <t>Jordan</t>
        </is>
      </c>
      <c r="C6882" s="161" t="inlineStr">
        <is>
          <t>Middle East &amp; North Africa</t>
        </is>
      </c>
      <c r="D6882" s="161" t="inlineStr">
        <is>
          <t>Upper middle income</t>
        </is>
      </c>
      <c r="E6882" s="161" t="b">
        <v>1</v>
      </c>
      <c r="F6882" s="161" t="inlineStr">
        <is>
          <t>nmim_pv_incr_cost_b_pct_gdp</t>
        </is>
      </c>
      <c r="G6882" s="161" t="n">
        <v>-24.00082587581354</v>
      </c>
      <c r="H6882" s="161" t="inlineStr">
        <is>
          <t>2025-2050</t>
        </is>
      </c>
      <c r="I6882" s="161" t="inlineStr">
        <is>
          <t>nmim_summary_v0_2.csv (InvestmentNeeds NMIM v0.2, model output)</t>
        </is>
      </c>
    </row>
    <row r="6883" ht="13" customHeight="1">
      <c r="A6883" s="161" t="inlineStr">
        <is>
          <t>JOR</t>
        </is>
      </c>
      <c r="B6883" s="161" t="inlineStr">
        <is>
          <t>Jordan</t>
        </is>
      </c>
      <c r="C6883" s="161" t="inlineStr">
        <is>
          <t>Middle East &amp; North Africa</t>
        </is>
      </c>
      <c r="D6883" s="161" t="inlineStr">
        <is>
          <t>Upper middle income</t>
        </is>
      </c>
      <c r="E6883" s="161" t="b">
        <v>1</v>
      </c>
      <c r="F6883" s="161" t="inlineStr">
        <is>
          <t>price_diesel_usd_litre</t>
        </is>
      </c>
      <c r="G6883" s="161" t="n">
        <v>0.927</v>
      </c>
      <c r="H6883" s="161" t="inlineStr">
        <is>
          <t>2024</t>
        </is>
      </c>
      <c r="I6883" s="161" t="inlineStr">
        <is>
          <t>imffossilfuelsubsidiesdata.xlsb</t>
        </is>
      </c>
    </row>
    <row r="6884" ht="13" customHeight="1">
      <c r="A6884" s="161" t="inlineStr">
        <is>
          <t>JOR</t>
        </is>
      </c>
      <c r="B6884" s="161" t="inlineStr">
        <is>
          <t>Jordan</t>
        </is>
      </c>
      <c r="C6884" s="161" t="inlineStr">
        <is>
          <t>Middle East &amp; North Africa</t>
        </is>
      </c>
      <c r="D6884" s="161" t="inlineStr">
        <is>
          <t>Upper middle income</t>
        </is>
      </c>
      <c r="E6884" s="161" t="b">
        <v>1</v>
      </c>
      <c r="F6884" s="161" t="inlineStr">
        <is>
          <t>price_gasoline_usd_litre</t>
        </is>
      </c>
      <c r="G6884" s="161" t="n">
        <v>1.609</v>
      </c>
      <c r="H6884" s="161" t="inlineStr">
        <is>
          <t>2024</t>
        </is>
      </c>
      <c r="I6884" s="161" t="inlineStr">
        <is>
          <t>imffossilfuelsubsidiesdata.xlsb</t>
        </is>
      </c>
    </row>
    <row r="6885" ht="13" customHeight="1">
      <c r="A6885" s="161" t="inlineStr">
        <is>
          <t>JOR</t>
        </is>
      </c>
      <c r="B6885" s="161" t="inlineStr">
        <is>
          <t>Jordan</t>
        </is>
      </c>
      <c r="C6885" s="161" t="inlineStr">
        <is>
          <t>Middle East &amp; North Africa</t>
        </is>
      </c>
      <c r="D6885" s="161" t="inlineStr">
        <is>
          <t>Upper middle income</t>
        </is>
      </c>
      <c r="E6885" s="161" t="b">
        <v>1</v>
      </c>
      <c r="F6885" s="161" t="inlineStr">
        <is>
          <t>price_electricity_residential_usd_kwh</t>
        </is>
      </c>
      <c r="G6885" s="161" t="n">
        <v>0.223</v>
      </c>
      <c r="H6885" s="161" t="inlineStr">
        <is>
          <t>2024</t>
        </is>
      </c>
      <c r="I6885" s="161" t="inlineStr">
        <is>
          <t>imffossilfuelsubsidiesdata.xlsb</t>
        </is>
      </c>
    </row>
    <row r="6886" ht="13" customHeight="1">
      <c r="A6886" s="161" t="inlineStr">
        <is>
          <t>JOR</t>
        </is>
      </c>
      <c r="B6886" s="161" t="inlineStr">
        <is>
          <t>Jordan</t>
        </is>
      </c>
      <c r="C6886" s="161" t="inlineStr">
        <is>
          <t>Middle East &amp; North Africa</t>
        </is>
      </c>
      <c r="D6886" s="161" t="inlineStr">
        <is>
          <t>Upper middle income</t>
        </is>
      </c>
      <c r="E6886" s="161" t="b">
        <v>1</v>
      </c>
      <c r="F6886" s="161" t="inlineStr">
        <is>
          <t>price_electricity_industry_usd_kwh</t>
        </is>
      </c>
      <c r="G6886" s="161" t="n">
        <v>0.197</v>
      </c>
      <c r="H6886" s="161" t="inlineStr">
        <is>
          <t>2024</t>
        </is>
      </c>
      <c r="I6886" s="161" t="inlineStr">
        <is>
          <t>imffossilfuelsubsidiesdata.xlsb</t>
        </is>
      </c>
    </row>
    <row r="6887" ht="13" customHeight="1">
      <c r="A6887" s="161" t="inlineStr">
        <is>
          <t>JOR</t>
        </is>
      </c>
      <c r="B6887" s="161" t="inlineStr">
        <is>
          <t>Jordan</t>
        </is>
      </c>
      <c r="C6887" s="161" t="inlineStr">
        <is>
          <t>Middle East &amp; North Africa</t>
        </is>
      </c>
      <c r="D6887" s="161" t="inlineStr">
        <is>
          <t>Upper middle income</t>
        </is>
      </c>
      <c r="E6887" s="161" t="b">
        <v>1</v>
      </c>
      <c r="F6887" s="161" t="inlineStr">
        <is>
          <t>price_gas_residential_usd_gj</t>
        </is>
      </c>
      <c r="G6887" s="161" t="n">
        <v>19.01</v>
      </c>
      <c r="H6887" s="161" t="inlineStr">
        <is>
          <t>2022</t>
        </is>
      </c>
      <c r="I6887" s="161" t="inlineStr">
        <is>
          <t>imffossilfuelsubsidiesdata.xlsb</t>
        </is>
      </c>
    </row>
    <row r="6888" ht="13" customHeight="1">
      <c r="A6888" s="161" t="inlineStr">
        <is>
          <t>JOR</t>
        </is>
      </c>
      <c r="B6888" s="161" t="inlineStr">
        <is>
          <t>Jordan</t>
        </is>
      </c>
      <c r="C6888" s="161" t="inlineStr">
        <is>
          <t>Middle East &amp; North Africa</t>
        </is>
      </c>
      <c r="D6888" s="161" t="inlineStr">
        <is>
          <t>Upper middle income</t>
        </is>
      </c>
      <c r="E6888" s="161" t="b">
        <v>1</v>
      </c>
      <c r="F6888" s="161" t="inlineStr">
        <is>
          <t>price_gas_industry_usd_gj</t>
        </is>
      </c>
      <c r="G6888" s="161" t="n">
        <v>6.749</v>
      </c>
      <c r="H6888" s="161" t="inlineStr">
        <is>
          <t>2024</t>
        </is>
      </c>
      <c r="I6888" s="161" t="inlineStr">
        <is>
          <t>imffossilfuelsubsidiesdata.xlsb</t>
        </is>
      </c>
    </row>
    <row r="6889" ht="13" customHeight="1">
      <c r="A6889" s="161" t="inlineStr">
        <is>
          <t>JOR</t>
        </is>
      </c>
      <c r="B6889" s="161" t="inlineStr">
        <is>
          <t>Jordan</t>
        </is>
      </c>
      <c r="C6889" s="161" t="inlineStr">
        <is>
          <t>Middle East &amp; North Africa</t>
        </is>
      </c>
      <c r="D6889" s="161" t="inlineStr">
        <is>
          <t>Upper middle income</t>
        </is>
      </c>
      <c r="E6889" s="161" t="b">
        <v>1</v>
      </c>
      <c r="F6889" s="161" t="inlineStr">
        <is>
          <t>price_gas_power_usd_gj</t>
        </is>
      </c>
      <c r="G6889" s="161" t="n">
        <v>6.749</v>
      </c>
      <c r="H6889" s="161" t="inlineStr">
        <is>
          <t>2024</t>
        </is>
      </c>
      <c r="I6889" s="161" t="inlineStr">
        <is>
          <t>imffossilfuelsubsidiesdata.xlsb</t>
        </is>
      </c>
    </row>
    <row r="6890" ht="13" customHeight="1">
      <c r="A6890" s="161" t="inlineStr">
        <is>
          <t>JOR</t>
        </is>
      </c>
      <c r="B6890" s="161" t="inlineStr">
        <is>
          <t>Jordan</t>
        </is>
      </c>
      <c r="C6890" s="161" t="inlineStr">
        <is>
          <t>Middle East &amp; North Africa</t>
        </is>
      </c>
      <c r="D6890" s="161" t="inlineStr">
        <is>
          <t>Upper middle income</t>
        </is>
      </c>
      <c r="E6890" s="161" t="b">
        <v>1</v>
      </c>
      <c r="F6890" s="161" t="inlineStr">
        <is>
          <t>price_coal_residential_usd_gj</t>
        </is>
      </c>
      <c r="G6890" s="161" t="n">
        <v>14.144</v>
      </c>
      <c r="H6890" s="161" t="inlineStr">
        <is>
          <t>2024</t>
        </is>
      </c>
      <c r="I6890" s="161" t="inlineStr">
        <is>
          <t>imffossilfuelsubsidiesdata.xlsb</t>
        </is>
      </c>
    </row>
    <row r="6891" ht="13" customHeight="1">
      <c r="A6891" s="161" t="inlineStr">
        <is>
          <t>JOR</t>
        </is>
      </c>
      <c r="B6891" s="161" t="inlineStr">
        <is>
          <t>Jordan</t>
        </is>
      </c>
      <c r="C6891" s="161" t="inlineStr">
        <is>
          <t>Middle East &amp; North Africa</t>
        </is>
      </c>
      <c r="D6891" s="161" t="inlineStr">
        <is>
          <t>Upper middle income</t>
        </is>
      </c>
      <c r="E6891" s="161" t="b">
        <v>1</v>
      </c>
      <c r="F6891" s="161" t="inlineStr">
        <is>
          <t>price_coal_industry_usd_gj</t>
        </is>
      </c>
      <c r="G6891" s="161" t="n">
        <v>7.124</v>
      </c>
      <c r="H6891" s="161" t="inlineStr">
        <is>
          <t>2024</t>
        </is>
      </c>
      <c r="I6891" s="161" t="inlineStr">
        <is>
          <t>imffossilfuelsubsidiesdata.xlsb</t>
        </is>
      </c>
    </row>
    <row r="6892" ht="13" customHeight="1">
      <c r="A6892" s="161" t="inlineStr">
        <is>
          <t>JOR</t>
        </is>
      </c>
      <c r="B6892" s="161" t="inlineStr">
        <is>
          <t>Jordan</t>
        </is>
      </c>
      <c r="C6892" s="161" t="inlineStr">
        <is>
          <t>Middle East &amp; North Africa</t>
        </is>
      </c>
      <c r="D6892" s="161" t="inlineStr">
        <is>
          <t>Upper middle income</t>
        </is>
      </c>
      <c r="E6892" s="161" t="b">
        <v>1</v>
      </c>
      <c r="F6892" s="161" t="inlineStr">
        <is>
          <t>price_coal_power_usd_gj</t>
        </is>
      </c>
      <c r="G6892" s="161" t="n">
        <v>5.575</v>
      </c>
      <c r="H6892" s="161" t="inlineStr">
        <is>
          <t>2024</t>
        </is>
      </c>
      <c r="I6892" s="161" t="inlineStr">
        <is>
          <t>imffossilfuelsubsidiesdata.xlsb</t>
        </is>
      </c>
    </row>
    <row r="6893" ht="13" customHeight="1">
      <c r="A6893" s="161" t="inlineStr">
        <is>
          <t>JOR</t>
        </is>
      </c>
      <c r="B6893" s="161" t="inlineStr">
        <is>
          <t>Jordan</t>
        </is>
      </c>
      <c r="C6893" s="161" t="inlineStr">
        <is>
          <t>Middle East &amp; North Africa</t>
        </is>
      </c>
      <c r="D6893" s="161" t="inlineStr">
        <is>
          <t>Upper middle income</t>
        </is>
      </c>
      <c r="E6893" s="161" t="b">
        <v>1</v>
      </c>
      <c r="F6893" s="161" t="inlineStr">
        <is>
          <t>power_market_structure</t>
        </is>
      </c>
      <c r="G6893" s="161" t="n">
        <v>3</v>
      </c>
      <c r="H6893" s="161" t="inlineStr">
        <is>
          <t>2013</t>
        </is>
      </c>
      <c r="I6893" s="161" t="inlineStr">
        <is>
          <t>dataverse_files.zip</t>
        </is>
      </c>
    </row>
    <row r="6894" ht="13" customHeight="1">
      <c r="A6894" s="161" t="inlineStr">
        <is>
          <t>JOR</t>
        </is>
      </c>
      <c r="B6894" s="161" t="inlineStr">
        <is>
          <t>Jordan</t>
        </is>
      </c>
      <c r="C6894" s="161" t="inlineStr">
        <is>
          <t>Middle East &amp; North Africa</t>
        </is>
      </c>
      <c r="D6894" s="161" t="inlineStr">
        <is>
          <t>Upper middle income</t>
        </is>
      </c>
      <c r="E6894" s="161" t="b">
        <v>1</v>
      </c>
      <c r="F6894" s="161" t="inlineStr">
        <is>
          <t>independent_regulator</t>
        </is>
      </c>
      <c r="G6894" s="161" t="n">
        <v>1</v>
      </c>
      <c r="H6894" s="161" t="inlineStr">
        <is>
          <t>2013</t>
        </is>
      </c>
      <c r="I6894" s="161" t="inlineStr">
        <is>
          <t>dataverse_files.zip</t>
        </is>
      </c>
    </row>
    <row r="6895" ht="13" customHeight="1">
      <c r="A6895" s="161" t="inlineStr">
        <is>
          <t>JOR</t>
        </is>
      </c>
      <c r="B6895" s="161" t="inlineStr">
        <is>
          <t>Jordan</t>
        </is>
      </c>
      <c r="C6895" s="161" t="inlineStr">
        <is>
          <t>Middle East &amp; North Africa</t>
        </is>
      </c>
      <c r="D6895" s="161" t="inlineStr">
        <is>
          <t>Upper middle income</t>
        </is>
      </c>
      <c r="E6895" s="161" t="b">
        <v>1</v>
      </c>
      <c r="F6895" s="161" t="inlineStr">
        <is>
          <t>generation_unbundled</t>
        </is>
      </c>
      <c r="G6895" s="161" t="n">
        <v>1</v>
      </c>
      <c r="H6895" s="161" t="inlineStr">
        <is>
          <t>2013</t>
        </is>
      </c>
      <c r="I6895" s="161" t="inlineStr">
        <is>
          <t>dataverse_files.zip</t>
        </is>
      </c>
    </row>
    <row r="6896" ht="13" customHeight="1">
      <c r="A6896" s="161" t="inlineStr">
        <is>
          <t>JOR</t>
        </is>
      </c>
      <c r="B6896" s="161" t="inlineStr">
        <is>
          <t>Jordan</t>
        </is>
      </c>
      <c r="C6896" s="161" t="inlineStr">
        <is>
          <t>Middle East &amp; North Africa</t>
        </is>
      </c>
      <c r="D6896" s="161" t="inlineStr">
        <is>
          <t>Upper middle income</t>
        </is>
      </c>
      <c r="E6896" s="161" t="b">
        <v>1</v>
      </c>
      <c r="F6896" s="161" t="inlineStr">
        <is>
          <t>rise_renewable_energy_score</t>
        </is>
      </c>
      <c r="G6896" s="161" t="n">
        <v>37.817</v>
      </c>
      <c r="H6896" s="161" t="inlineStr">
        <is>
          <t>2023</t>
        </is>
      </c>
      <c r="I6896" s="161" t="inlineStr">
        <is>
          <t>WB_RISE_WIDEF.csv</t>
        </is>
      </c>
    </row>
    <row r="6897" ht="13" customHeight="1">
      <c r="A6897" s="161" t="inlineStr">
        <is>
          <t>JOR</t>
        </is>
      </c>
      <c r="B6897" s="161" t="inlineStr">
        <is>
          <t>Jordan</t>
        </is>
      </c>
      <c r="C6897" s="161" t="inlineStr">
        <is>
          <t>Middle East &amp; North Africa</t>
        </is>
      </c>
      <c r="D6897" s="161" t="inlineStr">
        <is>
          <t>Upper middle income</t>
        </is>
      </c>
      <c r="E6897" s="161" t="b">
        <v>1</v>
      </c>
      <c r="F6897" s="161" t="inlineStr">
        <is>
          <t>rise_level_playing_field_score</t>
        </is>
      </c>
      <c r="G6897" s="161" t="n">
        <v>0</v>
      </c>
      <c r="H6897" s="161" t="inlineStr">
        <is>
          <t>2023</t>
        </is>
      </c>
      <c r="I6897" s="161" t="inlineStr">
        <is>
          <t>WB_RISE_WIDEF.csv</t>
        </is>
      </c>
    </row>
    <row r="6898" ht="13" customHeight="1">
      <c r="A6898" s="161" t="inlineStr">
        <is>
          <t>JOR</t>
        </is>
      </c>
      <c r="B6898" s="161" t="inlineStr">
        <is>
          <t>Jordan</t>
        </is>
      </c>
      <c r="C6898" s="161" t="inlineStr">
        <is>
          <t>Middle East &amp; North Africa</t>
        </is>
      </c>
      <c r="D6898" s="161" t="inlineStr">
        <is>
          <t>Upper middle income</t>
        </is>
      </c>
      <c r="E6898" s="161" t="b">
        <v>1</v>
      </c>
      <c r="F6898" s="161" t="inlineStr">
        <is>
          <t>rise_ee_financing_mechanisms_score</t>
        </is>
      </c>
      <c r="G6898" s="161" t="n">
        <v>100</v>
      </c>
      <c r="H6898" s="161" t="inlineStr">
        <is>
          <t>2023</t>
        </is>
      </c>
      <c r="I6898" s="161" t="inlineStr">
        <is>
          <t>WB_RISE_WIDEF.csv</t>
        </is>
      </c>
    </row>
    <row r="6899" ht="13" customHeight="1">
      <c r="A6899" s="161" t="inlineStr">
        <is>
          <t>JOR</t>
        </is>
      </c>
      <c r="B6899" s="161" t="inlineStr">
        <is>
          <t>Jordan</t>
        </is>
      </c>
      <c r="C6899" s="161" t="inlineStr">
        <is>
          <t>Middle East &amp; North Africa</t>
        </is>
      </c>
      <c r="D6899" s="161" t="inlineStr">
        <is>
          <t>Upper middle income</t>
        </is>
      </c>
      <c r="E6899" s="161" t="b">
        <v>1</v>
      </c>
      <c r="F6899" s="161" t="inlineStr">
        <is>
          <t>revenue_pct_gdp</t>
        </is>
      </c>
      <c r="G6899" s="161" t="n">
        <v>27.305</v>
      </c>
      <c r="H6899" s="161" t="inlineStr">
        <is>
          <t>2024</t>
        </is>
      </c>
      <c r="I6899" s="161" t="inlineStr">
        <is>
          <t>dataset_2026-08-26T13_41_09_874550254Z_DEFAULT_INTEGRATION_IMF_RES_WEO_9_0_0.csv</t>
        </is>
      </c>
    </row>
    <row r="6900" ht="13" customHeight="1">
      <c r="A6900" s="161" t="inlineStr">
        <is>
          <t>JOR</t>
        </is>
      </c>
      <c r="B6900" s="161" t="inlineStr">
        <is>
          <t>Jordan</t>
        </is>
      </c>
      <c r="C6900" s="161" t="inlineStr">
        <is>
          <t>Middle East &amp; North Africa</t>
        </is>
      </c>
      <c r="D6900" s="161" t="inlineStr">
        <is>
          <t>Upper middle income</t>
        </is>
      </c>
      <c r="E6900" s="161" t="b">
        <v>1</v>
      </c>
      <c r="F6900" s="161" t="inlineStr">
        <is>
          <t>primary_balance_pct_gdp</t>
        </is>
      </c>
      <c r="G6900" s="161" t="n">
        <v>-1.687</v>
      </c>
      <c r="H6900" s="161" t="inlineStr">
        <is>
          <t>2024</t>
        </is>
      </c>
      <c r="I6900" s="161" t="inlineStr">
        <is>
          <t>dataset_2026-08-26T13_41_09_874550254Z_DEFAULT_INTEGRATION_IMF_RES_WEO_9_0_0.csv</t>
        </is>
      </c>
    </row>
    <row r="6901" ht="13" customHeight="1">
      <c r="A6901" s="161" t="inlineStr">
        <is>
          <t>JOR</t>
        </is>
      </c>
      <c r="B6901" s="161" t="inlineStr">
        <is>
          <t>Jordan</t>
        </is>
      </c>
      <c r="C6901" s="161" t="inlineStr">
        <is>
          <t>Middle East &amp; North Africa</t>
        </is>
      </c>
      <c r="D6901" s="161" t="inlineStr">
        <is>
          <t>Upper middle income</t>
        </is>
      </c>
      <c r="E6901" s="161" t="b">
        <v>1</v>
      </c>
      <c r="F6901" s="161" t="inlineStr">
        <is>
          <t>current_account_pct_gdp</t>
        </is>
      </c>
      <c r="G6901" s="161" t="n">
        <v>-5.372</v>
      </c>
      <c r="H6901" s="161" t="inlineStr">
        <is>
          <t>2024</t>
        </is>
      </c>
      <c r="I6901" s="161" t="inlineStr">
        <is>
          <t>dataset_2026-08-26T13_41_09_874550254Z_DEFAULT_INTEGRATION_IMF_RES_WEO_9_0_0.csv</t>
        </is>
      </c>
    </row>
    <row r="6902" ht="13" customHeight="1">
      <c r="A6902" s="161" t="inlineStr">
        <is>
          <t>JOR</t>
        </is>
      </c>
      <c r="B6902" s="161" t="inlineStr">
        <is>
          <t>Jordan</t>
        </is>
      </c>
      <c r="C6902" s="161" t="inlineStr">
        <is>
          <t>Middle East &amp; North Africa</t>
        </is>
      </c>
      <c r="D6902" s="161" t="inlineStr">
        <is>
          <t>Upper middle income</t>
        </is>
      </c>
      <c r="E6902" s="161" t="b">
        <v>1</v>
      </c>
      <c r="F6902" s="161" t="inlineStr">
        <is>
          <t>gross_capital_formation_pct_gdp</t>
        </is>
      </c>
      <c r="G6902" s="161" t="n">
        <v>33.855</v>
      </c>
      <c r="H6902" s="161" t="inlineStr">
        <is>
          <t>2024</t>
        </is>
      </c>
      <c r="I6902" s="161" t="inlineStr">
        <is>
          <t>dataset_2026-08-26T13_41_09_874550254Z_DEFAULT_INTEGRATION_IMF_RES_WEO_9_0_0.csv</t>
        </is>
      </c>
    </row>
    <row r="6903" ht="13" customHeight="1">
      <c r="A6903" s="161" t="inlineStr">
        <is>
          <t>JOR</t>
        </is>
      </c>
      <c r="B6903" s="161" t="inlineStr">
        <is>
          <t>Jordan</t>
        </is>
      </c>
      <c r="C6903" s="161" t="inlineStr">
        <is>
          <t>Middle East &amp; North Africa</t>
        </is>
      </c>
      <c r="D6903" s="161" t="inlineStr">
        <is>
          <t>Upper middle income</t>
        </is>
      </c>
      <c r="E6903" s="161" t="b">
        <v>1</v>
      </c>
      <c r="F6903" s="161" t="inlineStr">
        <is>
          <t>real_gdp_growth_5y_avg_pct</t>
        </is>
      </c>
      <c r="G6903" s="161" t="n">
        <v>2.206</v>
      </c>
      <c r="H6903" s="161" t="inlineStr">
        <is>
          <t>2020-2024 avg</t>
        </is>
      </c>
      <c r="I6903" s="161" t="inlineStr">
        <is>
          <t>dataset_2026-08-26T13_41_09_874550254Z_DEFAULT_INTEGRATION_IMF_RES_WEO_9_0_0.csv (derived)</t>
        </is>
      </c>
    </row>
    <row r="6904" ht="13" customHeight="1">
      <c r="A6904" s="161" t="inlineStr">
        <is>
          <t>JOR</t>
        </is>
      </c>
      <c r="B6904" s="161" t="inlineStr">
        <is>
          <t>Jordan</t>
        </is>
      </c>
      <c r="C6904" s="161" t="inlineStr">
        <is>
          <t>Middle East &amp; North Africa</t>
        </is>
      </c>
      <c r="D6904" s="161" t="inlineStr">
        <is>
          <t>Upper middle income</t>
        </is>
      </c>
      <c r="E6904" s="161" t="b">
        <v>1</v>
      </c>
      <c r="F6904" s="161" t="inlineStr">
        <is>
          <t>int_budget_need_2030_pct_gdp</t>
        </is>
      </c>
      <c r="G6904" s="161" t="n">
        <v>0.233</v>
      </c>
      <c r="H6904" s="161" t="inlineStr">
        <is>
          <t>2030</t>
        </is>
      </c>
      <c r="I6904" s="161" t="inlineStr">
        <is>
          <t>integrated_results.csv (MacroFiscalModels v0.1, model output)</t>
        </is>
      </c>
    </row>
    <row r="6905" ht="13" customHeight="1">
      <c r="A6905" s="161" t="inlineStr">
        <is>
          <t>JOR</t>
        </is>
      </c>
      <c r="B6905" s="161" t="inlineStr">
        <is>
          <t>Jordan</t>
        </is>
      </c>
      <c r="C6905" s="161" t="inlineStr">
        <is>
          <t>Middle East &amp; North Africa</t>
        </is>
      </c>
      <c r="D6905" s="161" t="inlineStr">
        <is>
          <t>Upper middle income</t>
        </is>
      </c>
      <c r="E6905" s="161" t="b">
        <v>1</v>
      </c>
      <c r="F6905" s="161" t="inlineStr">
        <is>
          <t>int_pricing_revenue_2030_pct_gdp</t>
        </is>
      </c>
      <c r="G6905" s="161" t="n">
        <v>0.577</v>
      </c>
      <c r="H6905" s="161" t="inlineStr">
        <is>
          <t>2030</t>
        </is>
      </c>
      <c r="I6905" s="161" t="inlineStr">
        <is>
          <t>integrated_results.csv (MacroFiscalModels v0.1, model output)</t>
        </is>
      </c>
    </row>
    <row r="6906" ht="13" customHeight="1">
      <c r="A6906" s="161" t="inlineStr">
        <is>
          <t>JOR</t>
        </is>
      </c>
      <c r="B6906" s="161" t="inlineStr">
        <is>
          <t>Jordan</t>
        </is>
      </c>
      <c r="C6906" s="161" t="inlineStr">
        <is>
          <t>Middle East &amp; North Africa</t>
        </is>
      </c>
      <c r="D6906" s="161" t="inlineStr">
        <is>
          <t>Upper middle income</t>
        </is>
      </c>
      <c r="E6906" s="161" t="b">
        <v>1</v>
      </c>
      <c r="F6906" s="161" t="inlineStr">
        <is>
          <t>int_financing_gap_2030_pct_gdp</t>
        </is>
      </c>
      <c r="G6906" s="161" t="n">
        <v>-0.344</v>
      </c>
      <c r="H6906" s="161" t="inlineStr">
        <is>
          <t>2030</t>
        </is>
      </c>
      <c r="I6906" s="161" t="inlineStr">
        <is>
          <t>integrated_results.csv (MacroFiscalModels v0.1, model output)</t>
        </is>
      </c>
    </row>
    <row r="6907" ht="13" customHeight="1">
      <c r="A6907" s="161" t="inlineStr">
        <is>
          <t>JOR</t>
        </is>
      </c>
      <c r="B6907" s="161" t="inlineStr">
        <is>
          <t>Jordan</t>
        </is>
      </c>
      <c r="C6907" s="161" t="inlineStr">
        <is>
          <t>Middle East &amp; North Africa</t>
        </is>
      </c>
      <c r="D6907" s="161" t="inlineStr">
        <is>
          <t>Upper middle income</t>
        </is>
      </c>
      <c r="E6907" s="161" t="b">
        <v>1</v>
      </c>
      <c r="F6907" s="161" t="inlineStr">
        <is>
          <t>int_gdp_dev_2050_pct</t>
        </is>
      </c>
      <c r="G6907" s="161" t="n">
        <v>14.05</v>
      </c>
      <c r="H6907" s="161" t="inlineStr">
        <is>
          <t>2050</t>
        </is>
      </c>
      <c r="I6907" s="161" t="inlineStr">
        <is>
          <t>integrated_results.csv (MacroFiscalModels v0.1, model output)</t>
        </is>
      </c>
    </row>
    <row r="6908" ht="13" customHeight="1">
      <c r="A6908" s="161" t="inlineStr">
        <is>
          <t>JOR</t>
        </is>
      </c>
      <c r="B6908" s="161" t="inlineStr">
        <is>
          <t>Jordan</t>
        </is>
      </c>
      <c r="C6908" s="161" t="inlineStr">
        <is>
          <t>Middle East &amp; North Africa</t>
        </is>
      </c>
      <c r="D6908" s="161" t="inlineStr">
        <is>
          <t>Upper middle income</t>
        </is>
      </c>
      <c r="E6908" s="161" t="b">
        <v>1</v>
      </c>
      <c r="F6908" s="161" t="inlineStr">
        <is>
          <t>int_debt_2050_pct_gdp</t>
        </is>
      </c>
      <c r="G6908" s="161" t="n">
        <v>72</v>
      </c>
      <c r="H6908" s="161" t="inlineStr">
        <is>
          <t>2050</t>
        </is>
      </c>
      <c r="I6908" s="161" t="inlineStr">
        <is>
          <t>integrated_results.csv (MacroFiscalModels v0.1, model output)</t>
        </is>
      </c>
    </row>
    <row r="6909" ht="13" customHeight="1">
      <c r="A6909" s="161" t="inlineStr">
        <is>
          <t>KAZ</t>
        </is>
      </c>
      <c r="B6909" s="161" t="inlineStr">
        <is>
          <t>Kazakhstan</t>
        </is>
      </c>
      <c r="C6909" s="161" t="inlineStr">
        <is>
          <t>Europe &amp; Central Asia</t>
        </is>
      </c>
      <c r="D6909" s="161" t="inlineStr">
        <is>
          <t>Upper middle income</t>
        </is>
      </c>
      <c r="E6909" s="161" t="b">
        <v>1</v>
      </c>
      <c r="F6909" s="161" t="inlineStr">
        <is>
          <t>interest_to_revenue_pct</t>
        </is>
      </c>
      <c r="G6909" s="161" t="n">
        <v>4.295</v>
      </c>
      <c r="H6909" s="161" t="inlineStr">
        <is>
          <t>2024</t>
        </is>
      </c>
      <c r="I6909" s="161" t="inlineStr">
        <is>
          <t>dataset_2026-08-26T13_41_09_874550254Z_DEFAULT_INTEGRATION_IMF_RES_WEO_9_0_0.csv (derived)</t>
        </is>
      </c>
    </row>
    <row r="6910" ht="13" customHeight="1">
      <c r="A6910" s="161" t="inlineStr">
        <is>
          <t>KAZ</t>
        </is>
      </c>
      <c r="B6910" s="161" t="inlineStr">
        <is>
          <t>Kazakhstan</t>
        </is>
      </c>
      <c r="C6910" s="161" t="inlineStr">
        <is>
          <t>Europe &amp; Central Asia</t>
        </is>
      </c>
      <c r="D6910" s="161" t="inlineStr">
        <is>
          <t>Upper middle income</t>
        </is>
      </c>
      <c r="E6910" s="161" t="b">
        <v>1</v>
      </c>
      <c r="F6910" s="161" t="inlineStr">
        <is>
          <t>interest_pct_gdp</t>
        </is>
      </c>
      <c r="G6910" s="161" t="n">
        <v>0.826</v>
      </c>
      <c r="H6910" s="161" t="inlineStr">
        <is>
          <t>2024</t>
        </is>
      </c>
      <c r="I6910" s="161" t="inlineStr">
        <is>
          <t>dataset_2026-08-26T13_41_09_874550254Z_DEFAULT_INTEGRATION_IMF_RES_WEO_9_0_0.csv (derived)</t>
        </is>
      </c>
    </row>
    <row r="6911" ht="13" customHeight="1">
      <c r="A6911" s="161" t="inlineStr">
        <is>
          <t>KAZ</t>
        </is>
      </c>
      <c r="B6911" s="161" t="inlineStr">
        <is>
          <t>Kazakhstan</t>
        </is>
      </c>
      <c r="C6911" s="161" t="inlineStr">
        <is>
          <t>Europe &amp; Central Asia</t>
        </is>
      </c>
      <c r="D6911" s="161" t="inlineStr">
        <is>
          <t>Upper middle income</t>
        </is>
      </c>
      <c r="E6911" s="161" t="b">
        <v>1</v>
      </c>
      <c r="F6911" s="161" t="inlineStr">
        <is>
          <t>gross_debt_pct_gdp</t>
        </is>
      </c>
      <c r="G6911" s="161" t="n">
        <v>24.377</v>
      </c>
      <c r="H6911" s="161" t="inlineStr">
        <is>
          <t>2024</t>
        </is>
      </c>
      <c r="I6911" s="161" t="inlineStr">
        <is>
          <t>dataset_2026-08-26T13_41_09_874550254Z_DEFAULT_INTEGRATION_IMF_RES_WEO_9_0_0.csv</t>
        </is>
      </c>
    </row>
    <row r="6912" ht="13" customHeight="1">
      <c r="A6912" s="161" t="inlineStr">
        <is>
          <t>KAZ</t>
        </is>
      </c>
      <c r="B6912" s="161" t="inlineStr">
        <is>
          <t>Kazakhstan</t>
        </is>
      </c>
      <c r="C6912" s="161" t="inlineStr">
        <is>
          <t>Europe &amp; Central Asia</t>
        </is>
      </c>
      <c r="D6912" s="161" t="inlineStr">
        <is>
          <t>Upper middle income</t>
        </is>
      </c>
      <c r="E6912" s="161" t="b">
        <v>1</v>
      </c>
      <c r="F6912" s="161" t="inlineStr">
        <is>
          <t>tax_revenue_pct_gdp</t>
        </is>
      </c>
      <c r="G6912" s="161" t="n">
        <v>16.043</v>
      </c>
      <c r="H6912" s="161" t="inlineStr">
        <is>
          <t>2024</t>
        </is>
      </c>
      <c r="I6912" s="161" t="inlineStr">
        <is>
          <t>world-imf2026.xlsx</t>
        </is>
      </c>
    </row>
    <row r="6913" ht="13" customHeight="1">
      <c r="A6913" s="161" t="inlineStr">
        <is>
          <t>KAZ</t>
        </is>
      </c>
      <c r="B6913" s="161" t="inlineStr">
        <is>
          <t>Kazakhstan</t>
        </is>
      </c>
      <c r="C6913" s="161" t="inlineStr">
        <is>
          <t>Europe &amp; Central Asia</t>
        </is>
      </c>
      <c r="D6913" s="161" t="inlineStr">
        <is>
          <t>Upper middle income</t>
        </is>
      </c>
      <c r="E6913" s="161" t="b">
        <v>1</v>
      </c>
      <c r="F6913" s="161" t="inlineStr">
        <is>
          <t>pefa_pi11_pim_score</t>
        </is>
      </c>
      <c r="G6913" s="161" t="n">
        <v>2.5</v>
      </c>
      <c r="H6913" s="161" t="inlineStr">
        <is>
          <t>2025</t>
        </is>
      </c>
      <c r="I6913" s="161" t="inlineStr">
        <is>
          <t>assessments_1787749571.csv</t>
        </is>
      </c>
    </row>
    <row r="6914" ht="13" customHeight="1">
      <c r="A6914" s="161" t="inlineStr">
        <is>
          <t>KAZ</t>
        </is>
      </c>
      <c r="B6914" s="161" t="inlineStr">
        <is>
          <t>Kazakhstan</t>
        </is>
      </c>
      <c r="C6914" s="161" t="inlineStr">
        <is>
          <t>Europe &amp; Central Asia</t>
        </is>
      </c>
      <c r="D6914" s="161" t="inlineStr">
        <is>
          <t>Upper middle income</t>
        </is>
      </c>
      <c r="E6914" s="161" t="b">
        <v>1</v>
      </c>
      <c r="F6914" s="161" t="inlineStr">
        <is>
          <t>pefa_pi122_asset_monitoring</t>
        </is>
      </c>
      <c r="G6914" s="161" t="n">
        <v>4</v>
      </c>
      <c r="H6914" s="161" t="inlineStr">
        <is>
          <t>2025</t>
        </is>
      </c>
      <c r="I6914" s="161" t="inlineStr">
        <is>
          <t>assessments_1787749571.csv</t>
        </is>
      </c>
    </row>
    <row r="6915" ht="13" customHeight="1">
      <c r="A6915" s="161" t="inlineStr">
        <is>
          <t>KAZ</t>
        </is>
      </c>
      <c r="B6915" s="161" t="inlineStr">
        <is>
          <t>Kazakhstan</t>
        </is>
      </c>
      <c r="C6915" s="161" t="inlineStr">
        <is>
          <t>Europe &amp; Central Asia</t>
        </is>
      </c>
      <c r="D6915" s="161" t="inlineStr">
        <is>
          <t>Upper middle income</t>
        </is>
      </c>
      <c r="E6915" s="161" t="b">
        <v>1</v>
      </c>
      <c r="F6915" s="161" t="inlineStr">
        <is>
          <t>climate_pfm_diagnostic_on_record</t>
        </is>
      </c>
      <c r="G6915" s="161" t="n">
        <v>0</v>
      </c>
      <c r="H6915" s="161" t="inlineStr">
        <is>
          <t>2022</t>
        </is>
      </c>
      <c r="I6915" s="161" t="inlineStr">
        <is>
          <t>UNDP-Global-Climate-Public-Finance-Review-2022.pdf (Table 4.2)</t>
        </is>
      </c>
    </row>
    <row r="6916" ht="13" customHeight="1">
      <c r="A6916" s="161" t="inlineStr">
        <is>
          <t>KAZ</t>
        </is>
      </c>
      <c r="B6916" s="161" t="inlineStr">
        <is>
          <t>Kazakhstan</t>
        </is>
      </c>
      <c r="C6916" s="161" t="inlineStr">
        <is>
          <t>Europe &amp; Central Asia</t>
        </is>
      </c>
      <c r="D6916" s="161" t="inlineStr">
        <is>
          <t>Upper middle income</t>
        </is>
      </c>
      <c r="E6916" s="161" t="b">
        <v>1</v>
      </c>
      <c r="F6916" s="161" t="inlineStr">
        <is>
          <t>wacc_solar_real_aftertax_pct</t>
        </is>
      </c>
      <c r="G6916" s="161" t="n">
        <v>6.3</v>
      </c>
      <c r="H6916" s="161" t="inlineStr">
        <is>
          <t>2021</t>
        </is>
      </c>
      <c r="I6916" s="161" t="inlineStr">
        <is>
          <t>IRENA_Cost_of_financing_renewable_power_Appendix_2023.pdf</t>
        </is>
      </c>
    </row>
    <row r="6917" ht="13" customHeight="1">
      <c r="A6917" s="161" t="inlineStr">
        <is>
          <t>KAZ</t>
        </is>
      </c>
      <c r="B6917" s="161" t="inlineStr">
        <is>
          <t>Kazakhstan</t>
        </is>
      </c>
      <c r="C6917" s="161" t="inlineStr">
        <is>
          <t>Europe &amp; Central Asia</t>
        </is>
      </c>
      <c r="D6917" s="161" t="inlineStr">
        <is>
          <t>Upper middle income</t>
        </is>
      </c>
      <c r="E6917" s="161" t="b">
        <v>1</v>
      </c>
      <c r="F6917" s="161" t="inlineStr">
        <is>
          <t>wacc_n_sources</t>
        </is>
      </c>
      <c r="G6917" s="161" t="n">
        <v>1</v>
      </c>
      <c r="H6917" s="161" t="inlineStr">
        <is>
          <t>2021-2024</t>
        </is>
      </c>
      <c r="I6917" s="161" t="inlineStr">
        <is>
          <t>IRENA / Steffen et al. / IEA</t>
        </is>
      </c>
    </row>
    <row r="6918" ht="13" customHeight="1">
      <c r="A6918" s="161" t="inlineStr">
        <is>
          <t>KAZ</t>
        </is>
      </c>
      <c r="B6918" s="161" t="inlineStr">
        <is>
          <t>Kazakhstan</t>
        </is>
      </c>
      <c r="C6918" s="161" t="inlineStr">
        <is>
          <t>Europe &amp; Central Asia</t>
        </is>
      </c>
      <c r="D6918" s="161" t="inlineStr">
        <is>
          <t>Upper middle income</t>
        </is>
      </c>
      <c r="E6918" s="161" t="b">
        <v>1</v>
      </c>
      <c r="F6918" s="161" t="inlineStr">
        <is>
          <t>ids_official_private_rate_spread_pp</t>
        </is>
      </c>
      <c r="G6918" s="161" t="n">
        <v>4.119</v>
      </c>
      <c r="H6918" s="161" t="inlineStr">
        <is>
          <t>2024</t>
        </is>
      </c>
      <c r="I6918" s="161" t="inlineStr">
        <is>
          <t>P_Data_Extract_From_International_Debt_Statistics__2_.xlsx</t>
        </is>
      </c>
    </row>
    <row r="6919" ht="13" customHeight="1">
      <c r="A6919" s="161" t="inlineStr">
        <is>
          <t>KAZ</t>
        </is>
      </c>
      <c r="B6919" s="161" t="inlineStr">
        <is>
          <t>Kazakhstan</t>
        </is>
      </c>
      <c r="C6919" s="161" t="inlineStr">
        <is>
          <t>Europe &amp; Central Asia</t>
        </is>
      </c>
      <c r="D6919" s="161" t="inlineStr">
        <is>
          <t>Upper middle income</t>
        </is>
      </c>
      <c r="E6919" s="161" t="b">
        <v>1</v>
      </c>
      <c r="F6919" s="161" t="inlineStr">
        <is>
          <t>ids_private_creditor_rate_pct</t>
        </is>
      </c>
      <c r="G6919" s="161" t="n">
        <v>4.714</v>
      </c>
      <c r="H6919" s="161" t="inlineStr">
        <is>
          <t>2024</t>
        </is>
      </c>
      <c r="I6919" s="161" t="inlineStr">
        <is>
          <t>P_Data_Extract_From_International_Debt_Statistics__2_.xlsx</t>
        </is>
      </c>
    </row>
    <row r="6920" ht="13" customHeight="1">
      <c r="A6920" s="161" t="inlineStr">
        <is>
          <t>KAZ</t>
        </is>
      </c>
      <c r="B6920" s="161" t="inlineStr">
        <is>
          <t>Kazakhstan</t>
        </is>
      </c>
      <c r="C6920" s="161" t="inlineStr">
        <is>
          <t>Europe &amp; Central Asia</t>
        </is>
      </c>
      <c r="D6920" s="161" t="inlineStr">
        <is>
          <t>Upper middle income</t>
        </is>
      </c>
      <c r="E6920" s="161" t="b">
        <v>1</v>
      </c>
      <c r="F6920" s="161" t="inlineStr">
        <is>
          <t>ids_avg_maturity_years</t>
        </is>
      </c>
      <c r="G6920" s="161" t="n">
        <v>12.088</v>
      </c>
      <c r="H6920" s="161" t="inlineStr">
        <is>
          <t>2024</t>
        </is>
      </c>
      <c r="I6920" s="161" t="inlineStr">
        <is>
          <t>P_Data_Extract_From_International_Debt_Statistics__2_.xlsx</t>
        </is>
      </c>
    </row>
    <row r="6921" ht="13" customHeight="1">
      <c r="A6921" s="161" t="inlineStr">
        <is>
          <t>KAZ</t>
        </is>
      </c>
      <c r="B6921" s="161" t="inlineStr">
        <is>
          <t>Kazakhstan</t>
        </is>
      </c>
      <c r="C6921" s="161" t="inlineStr">
        <is>
          <t>Europe &amp; Central Asia</t>
        </is>
      </c>
      <c r="D6921" s="161" t="inlineStr">
        <is>
          <t>Upper middle income</t>
        </is>
      </c>
      <c r="E6921" s="161" t="b">
        <v>1</v>
      </c>
      <c r="F6921" s="161" t="inlineStr">
        <is>
          <t>mitigation_finance_received_pct_gdp</t>
        </is>
      </c>
      <c r="G6921" s="161" t="n">
        <v>0.506</v>
      </c>
      <c r="H6921" s="161" t="inlineStr">
        <is>
          <t>2024</t>
        </is>
      </c>
      <c r="I6921" s="161" t="inlineStr">
        <is>
          <t>CRDF-RP_2024.xlsx + WEO</t>
        </is>
      </c>
    </row>
    <row r="6922" ht="13" customHeight="1">
      <c r="A6922" s="161" t="inlineStr">
        <is>
          <t>KAZ</t>
        </is>
      </c>
      <c r="B6922" s="161" t="inlineStr">
        <is>
          <t>Kazakhstan</t>
        </is>
      </c>
      <c r="C6922" s="161" t="inlineStr">
        <is>
          <t>Europe &amp; Central Asia</t>
        </is>
      </c>
      <c r="D6922" s="161" t="inlineStr">
        <is>
          <t>Upper middle income</t>
        </is>
      </c>
      <c r="E6922" s="161" t="b">
        <v>1</v>
      </c>
      <c r="F6922" s="161" t="inlineStr">
        <is>
          <t>ids_multilateral_share_pct</t>
        </is>
      </c>
      <c r="G6922" s="161" t="n">
        <v>25.06</v>
      </c>
      <c r="H6922" s="161" t="inlineStr">
        <is>
          <t>2024</t>
        </is>
      </c>
      <c r="I6922" s="161" t="inlineStr">
        <is>
          <t>P_Data_Extract_From_International_Debt_Statistics__2_.xlsx</t>
        </is>
      </c>
    </row>
    <row r="6923" ht="13" customHeight="1">
      <c r="A6923" s="161" t="inlineStr">
        <is>
          <t>KAZ</t>
        </is>
      </c>
      <c r="B6923" s="161" t="inlineStr">
        <is>
          <t>Kazakhstan</t>
        </is>
      </c>
      <c r="C6923" s="161" t="inlineStr">
        <is>
          <t>Europe &amp; Central Asia</t>
        </is>
      </c>
      <c r="D6923" s="161" t="inlineStr">
        <is>
          <t>Upper middle income</t>
        </is>
      </c>
      <c r="E6923" s="161" t="b">
        <v>1</v>
      </c>
      <c r="F6923" s="161" t="inlineStr">
        <is>
          <t>ids_private_creditor_share_pct</t>
        </is>
      </c>
      <c r="G6923" s="161" t="n">
        <v>68.889</v>
      </c>
      <c r="H6923" s="161" t="inlineStr">
        <is>
          <t>2024</t>
        </is>
      </c>
      <c r="I6923" s="161" t="inlineStr">
        <is>
          <t>P_Data_Extract_From_International_Debt_Statistics__2_.xlsx</t>
        </is>
      </c>
    </row>
    <row r="6924" ht="13" customHeight="1">
      <c r="A6924" s="161" t="inlineStr">
        <is>
          <t>KAZ</t>
        </is>
      </c>
      <c r="B6924" s="161" t="inlineStr">
        <is>
          <t>Kazakhstan</t>
        </is>
      </c>
      <c r="C6924" s="161" t="inlineStr">
        <is>
          <t>Europe &amp; Central Asia</t>
        </is>
      </c>
      <c r="D6924" s="161" t="inlineStr">
        <is>
          <t>Upper middle income</t>
        </is>
      </c>
      <c r="E6924" s="161" t="b">
        <v>1</v>
      </c>
      <c r="F6924" s="161" t="inlineStr">
        <is>
          <t>ids_usd_share_ppg_debt_pct</t>
        </is>
      </c>
      <c r="G6924" s="161" t="n">
        <v>88.339</v>
      </c>
      <c r="H6924" s="161" t="inlineStr">
        <is>
          <t>2024</t>
        </is>
      </c>
      <c r="I6924" s="161" t="inlineStr">
        <is>
          <t>P_Data_Extract_From_International_Debt_Statistics__2_.xlsx</t>
        </is>
      </c>
    </row>
    <row r="6925" ht="13" customHeight="1">
      <c r="A6925" s="161" t="inlineStr">
        <is>
          <t>KAZ</t>
        </is>
      </c>
      <c r="B6925" s="161" t="inlineStr">
        <is>
          <t>Kazakhstan</t>
        </is>
      </c>
      <c r="C6925" s="161" t="inlineStr">
        <is>
          <t>Europe &amp; Central Asia</t>
        </is>
      </c>
      <c r="D6925" s="161" t="inlineStr">
        <is>
          <t>Upper middle income</t>
        </is>
      </c>
      <c r="E6925" s="161" t="b">
        <v>1</v>
      </c>
      <c r="F6925" s="161" t="inlineStr">
        <is>
          <t>pefa_pi103_contingent_liabilities</t>
        </is>
      </c>
      <c r="G6925" s="161" t="n">
        <v>4</v>
      </c>
      <c r="H6925" s="161" t="inlineStr">
        <is>
          <t>2025</t>
        </is>
      </c>
      <c r="I6925" s="161" t="inlineStr">
        <is>
          <t>assessments_1787749571.csv</t>
        </is>
      </c>
    </row>
    <row r="6926" ht="13" customHeight="1">
      <c r="A6926" s="161" t="inlineStr">
        <is>
          <t>KAZ</t>
        </is>
      </c>
      <c r="B6926" s="161" t="inlineStr">
        <is>
          <t>Kazakhstan</t>
        </is>
      </c>
      <c r="C6926" s="161" t="inlineStr">
        <is>
          <t>Europe &amp; Central Asia</t>
        </is>
      </c>
      <c r="D6926" s="161" t="inlineStr">
        <is>
          <t>Upper middle income</t>
        </is>
      </c>
      <c r="E6926" s="161" t="b">
        <v>1</v>
      </c>
      <c r="F6926" s="161" t="inlineStr">
        <is>
          <t>ppi_commitments_pct_gdp</t>
        </is>
      </c>
      <c r="G6926" s="161" t="n">
        <v>0.138</v>
      </c>
      <c r="H6926" s="161" t="inlineStr">
        <is>
          <t>2020-2024 avg</t>
        </is>
      </c>
      <c r="I6926" s="161" t="inlineStr">
        <is>
          <t>2024-PPI-Full-DTA.dta + WEO</t>
        </is>
      </c>
    </row>
    <row r="6927" ht="13" customHeight="1">
      <c r="A6927" s="161" t="inlineStr">
        <is>
          <t>KAZ</t>
        </is>
      </c>
      <c r="B6927" s="161" t="inlineStr">
        <is>
          <t>Kazakhstan</t>
        </is>
      </c>
      <c r="C6927" s="161" t="inlineStr">
        <is>
          <t>Europe &amp; Central Asia</t>
        </is>
      </c>
      <c r="D6927" s="161" t="inlineStr">
        <is>
          <t>Upper middle income</t>
        </is>
      </c>
      <c r="E6927" s="161" t="b">
        <v>1</v>
      </c>
      <c r="F6927" s="161" t="inlineStr">
        <is>
          <t>excise_revenue_pct_of_revenue</t>
        </is>
      </c>
      <c r="G6927" s="161" t="n">
        <v>3.239</v>
      </c>
      <c r="H6927" s="161" t="inlineStr">
        <is>
          <t>2024</t>
        </is>
      </c>
      <c r="I6927" s="161" t="inlineStr">
        <is>
          <t>world-imf2026.xlsx</t>
        </is>
      </c>
    </row>
    <row r="6928" ht="13" customHeight="1">
      <c r="A6928" s="161" t="inlineStr">
        <is>
          <t>KAZ</t>
        </is>
      </c>
      <c r="B6928" s="161" t="inlineStr">
        <is>
          <t>Kazakhstan</t>
        </is>
      </c>
      <c r="C6928" s="161" t="inlineStr">
        <is>
          <t>Europe &amp; Central Asia</t>
        </is>
      </c>
      <c r="D6928" s="161" t="inlineStr">
        <is>
          <t>Upper middle income</t>
        </is>
      </c>
      <c r="E6928" s="161" t="b">
        <v>1</v>
      </c>
      <c r="F6928" s="161" t="inlineStr">
        <is>
          <t>ff_subsidy_total_pct_gdp</t>
        </is>
      </c>
      <c r="G6928" s="161" t="n">
        <v>24.221</v>
      </c>
      <c r="H6928" s="161" t="inlineStr">
        <is>
          <t>2024</t>
        </is>
      </c>
      <c r="I6928" s="161" t="inlineStr">
        <is>
          <t>imffossilfuelsubsidiesdata.xlsb + WEO</t>
        </is>
      </c>
    </row>
    <row r="6929" ht="13" customHeight="1">
      <c r="A6929" s="161" t="inlineStr">
        <is>
          <t>KAZ</t>
        </is>
      </c>
      <c r="B6929" s="161" t="inlineStr">
        <is>
          <t>Kazakhstan</t>
        </is>
      </c>
      <c r="C6929" s="161" t="inlineStr">
        <is>
          <t>Europe &amp; Central Asia</t>
        </is>
      </c>
      <c r="D6929" s="161" t="inlineStr">
        <is>
          <t>Upper middle income</t>
        </is>
      </c>
      <c r="E6929" s="161" t="b">
        <v>1</v>
      </c>
      <c r="F6929" s="161" t="inlineStr">
        <is>
          <t>ff_subsidy_explicit_pct_gdp</t>
        </is>
      </c>
      <c r="G6929" s="161" t="n">
        <v>5.679</v>
      </c>
      <c r="H6929" s="161" t="inlineStr">
        <is>
          <t>2024</t>
        </is>
      </c>
      <c r="I6929" s="161" t="inlineStr">
        <is>
          <t>imffossilfuelsubsidiesdata.xlsb</t>
        </is>
      </c>
    </row>
    <row r="6930" ht="13" customHeight="1">
      <c r="A6930" s="161" t="inlineStr">
        <is>
          <t>KAZ</t>
        </is>
      </c>
      <c r="B6930" s="161" t="inlineStr">
        <is>
          <t>Kazakhstan</t>
        </is>
      </c>
      <c r="C6930" s="161" t="inlineStr">
        <is>
          <t>Europe &amp; Central Asia</t>
        </is>
      </c>
      <c r="D6930" s="161" t="inlineStr">
        <is>
          <t>Upper middle income</t>
        </is>
      </c>
      <c r="E6930" s="161" t="b">
        <v>1</v>
      </c>
      <c r="F6930" s="161" t="inlineStr">
        <is>
          <t>ff_subsidy_implicit_pct_gdp</t>
        </is>
      </c>
      <c r="G6930" s="161" t="n">
        <v>18.542</v>
      </c>
      <c r="H6930" s="161" t="inlineStr">
        <is>
          <t>2024</t>
        </is>
      </c>
      <c r="I6930" s="161" t="inlineStr">
        <is>
          <t>imffossilfuelsubsidiesdata.xlsb</t>
        </is>
      </c>
    </row>
    <row r="6931" ht="13" customHeight="1">
      <c r="A6931" s="161" t="inlineStr">
        <is>
          <t>KAZ</t>
        </is>
      </c>
      <c r="B6931" s="161" t="inlineStr">
        <is>
          <t>Kazakhstan</t>
        </is>
      </c>
      <c r="C6931" s="161" t="inlineStr">
        <is>
          <t>Europe &amp; Central Asia</t>
        </is>
      </c>
      <c r="D6931" s="161" t="inlineStr">
        <is>
          <t>Upper middle income</t>
        </is>
      </c>
      <c r="E6931" s="161" t="b">
        <v>1</v>
      </c>
      <c r="F6931" s="161" t="inlineStr">
        <is>
          <t>env_protection_pct_of_expenditure</t>
        </is>
      </c>
      <c r="G6931" s="161" t="n">
        <v>1.663</v>
      </c>
      <c r="H6931" s="161" t="inlineStr">
        <is>
          <t>2021</t>
        </is>
      </c>
      <c r="I6931" s="161" t="inlineStr">
        <is>
          <t>WB_BOOST_WIDEF.csv</t>
        </is>
      </c>
    </row>
    <row r="6932" ht="13" customHeight="1">
      <c r="A6932" s="161" t="inlineStr">
        <is>
          <t>KAZ</t>
        </is>
      </c>
      <c r="B6932" s="161" t="inlineStr">
        <is>
          <t>Kazakhstan</t>
        </is>
      </c>
      <c r="C6932" s="161" t="inlineStr">
        <is>
          <t>Europe &amp; Central Asia</t>
        </is>
      </c>
      <c r="D6932" s="161" t="inlineStr">
        <is>
          <t>Upper middle income</t>
        </is>
      </c>
      <c r="E6932" s="161" t="b">
        <v>1</v>
      </c>
      <c r="F6932" s="161" t="inlineStr">
        <is>
          <t>net_fuel_trade_pct_merch</t>
        </is>
      </c>
      <c r="G6932" s="161" t="n">
        <v>52.954</v>
      </c>
      <c r="H6932" s="161" t="inlineStr">
        <is>
          <t>2024</t>
        </is>
      </c>
      <c r="I6932" s="161" t="inlineStr">
        <is>
          <t>WDI TX.VAL.FUEL.ZS.UN less TM.VAL.FUEL.ZS.UN</t>
        </is>
      </c>
    </row>
    <row r="6933" ht="13" customHeight="1">
      <c r="A6933" s="161" t="inlineStr">
        <is>
          <t>KAZ</t>
        </is>
      </c>
      <c r="B6933" s="161" t="inlineStr">
        <is>
          <t>Kazakhstan</t>
        </is>
      </c>
      <c r="C6933" s="161" t="inlineStr">
        <is>
          <t>Europe &amp; Central Asia</t>
        </is>
      </c>
      <c r="D6933" s="161" t="inlineStr">
        <is>
          <t>Upper middle income</t>
        </is>
      </c>
      <c r="E6933" s="161" t="b">
        <v>1</v>
      </c>
      <c r="F6933" s="161" t="inlineStr">
        <is>
          <t>fuel_exports_pct_merch</t>
        </is>
      </c>
      <c r="G6933" s="161" t="n">
        <v>56.72</v>
      </c>
      <c r="H6933" s="161" t="inlineStr">
        <is>
          <t>2024</t>
        </is>
      </c>
      <c r="I6933" s="161" t="inlineStr">
        <is>
          <t>API_TX_VAL_FUEL_ZS_UN_DS2_en_csv_v2_33055.zip</t>
        </is>
      </c>
    </row>
    <row r="6934" ht="13" customHeight="1">
      <c r="A6934" s="161" t="inlineStr">
        <is>
          <t>KAZ</t>
        </is>
      </c>
      <c r="B6934" s="161" t="inlineStr">
        <is>
          <t>Kazakhstan</t>
        </is>
      </c>
      <c r="C6934" s="161" t="inlineStr">
        <is>
          <t>Europe &amp; Central Asia</t>
        </is>
      </c>
      <c r="D6934" s="161" t="inlineStr">
        <is>
          <t>Upper middle income</t>
        </is>
      </c>
      <c r="E6934" s="161" t="b">
        <v>1</v>
      </c>
      <c r="F6934" s="161" t="inlineStr">
        <is>
          <t>fuel_imports_pct_merch</t>
        </is>
      </c>
      <c r="G6934" s="161" t="n">
        <v>3.766</v>
      </c>
      <c r="H6934" s="161" t="inlineStr">
        <is>
          <t>2024</t>
        </is>
      </c>
      <c r="I6934" s="161" t="inlineStr">
        <is>
          <t>API_TM_VAL_FUEL_ZS_UN_DS2_en_csv_v2_36140.zip</t>
        </is>
      </c>
    </row>
    <row r="6935" ht="13" customHeight="1">
      <c r="A6935" s="161" t="inlineStr">
        <is>
          <t>KAZ</t>
        </is>
      </c>
      <c r="B6935" s="161" t="inlineStr">
        <is>
          <t>Kazakhstan</t>
        </is>
      </c>
      <c r="C6935" s="161" t="inlineStr">
        <is>
          <t>Europe &amp; Central Asia</t>
        </is>
      </c>
      <c r="D6935" s="161" t="inlineStr">
        <is>
          <t>Upper middle income</t>
        </is>
      </c>
      <c r="E6935" s="161" t="b">
        <v>1</v>
      </c>
      <c r="F6935" s="161" t="inlineStr">
        <is>
          <t>energy_import_dep_pct</t>
        </is>
      </c>
      <c r="G6935" s="161" t="n">
        <v>-119.143</v>
      </c>
      <c r="H6935" s="161" t="inlineStr">
        <is>
          <t>2023</t>
        </is>
      </c>
      <c r="I6935" s="161" t="inlineStr">
        <is>
          <t>API_EG_IMP_CONS_ZS_DS2_en_csv_v2_160768.zip</t>
        </is>
      </c>
    </row>
    <row r="6936" ht="13" customHeight="1">
      <c r="A6936" s="161" t="inlineStr">
        <is>
          <t>KAZ</t>
        </is>
      </c>
      <c r="B6936" s="161" t="inlineStr">
        <is>
          <t>Kazakhstan</t>
        </is>
      </c>
      <c r="C6936" s="161" t="inlineStr">
        <is>
          <t>Europe &amp; Central Asia</t>
        </is>
      </c>
      <c r="D6936" s="161" t="inlineStr">
        <is>
          <t>Upper middle income</t>
        </is>
      </c>
      <c r="E6936" s="161" t="b">
        <v>1</v>
      </c>
      <c r="F6936" s="161" t="inlineStr">
        <is>
          <t>fossil_rents_total_pct_gdp</t>
        </is>
      </c>
      <c r="G6936" s="161" t="n">
        <v>17.738</v>
      </c>
      <c r="H6936" s="161" t="inlineStr">
        <is>
          <t>2021</t>
        </is>
      </c>
      <c r="I6936" s="161" t="inlineStr">
        <is>
          <t>WDI NY.GDP.PETR+NGAS+COAL.RT.ZS</t>
        </is>
      </c>
    </row>
    <row r="6937" ht="13" customHeight="1">
      <c r="A6937" s="161" t="inlineStr">
        <is>
          <t>KAZ</t>
        </is>
      </c>
      <c r="B6937" s="161" t="inlineStr">
        <is>
          <t>Kazakhstan</t>
        </is>
      </c>
      <c r="C6937" s="161" t="inlineStr">
        <is>
          <t>Europe &amp; Central Asia</t>
        </is>
      </c>
      <c r="D6937" s="161" t="inlineStr">
        <is>
          <t>Upper middle income</t>
        </is>
      </c>
      <c r="E6937" s="161" t="b">
        <v>1</v>
      </c>
      <c r="F6937" s="161" t="inlineStr">
        <is>
          <t>oil_rents_pct_gdp</t>
        </is>
      </c>
      <c r="G6937" s="161" t="n">
        <v>14.845</v>
      </c>
      <c r="H6937" s="161" t="inlineStr">
        <is>
          <t>2021</t>
        </is>
      </c>
      <c r="I6937" s="161" t="inlineStr">
        <is>
          <t>API_NY_GDP_PETR_RT_ZS_DS2_en_csv_v2_40227.zip</t>
        </is>
      </c>
    </row>
    <row r="6938" ht="13" customHeight="1">
      <c r="A6938" s="161" t="inlineStr">
        <is>
          <t>KAZ</t>
        </is>
      </c>
      <c r="B6938" s="161" t="inlineStr">
        <is>
          <t>Kazakhstan</t>
        </is>
      </c>
      <c r="C6938" s="161" t="inlineStr">
        <is>
          <t>Europe &amp; Central Asia</t>
        </is>
      </c>
      <c r="D6938" s="161" t="inlineStr">
        <is>
          <t>Upper middle income</t>
        </is>
      </c>
      <c r="E6938" s="161" t="b">
        <v>1</v>
      </c>
      <c r="F6938" s="161" t="inlineStr">
        <is>
          <t>gas_rents_pct_gdp</t>
        </is>
      </c>
      <c r="G6938" s="161" t="n">
        <v>2.044</v>
      </c>
      <c r="H6938" s="161" t="inlineStr">
        <is>
          <t>2021</t>
        </is>
      </c>
      <c r="I6938" s="161" t="inlineStr">
        <is>
          <t>API_NY_GDP_NGAS_RT_ZS_DS2_en_csv_v2_35861.zip</t>
        </is>
      </c>
    </row>
    <row r="6939" ht="13" customHeight="1">
      <c r="A6939" s="161" t="inlineStr">
        <is>
          <t>KAZ</t>
        </is>
      </c>
      <c r="B6939" s="161" t="inlineStr">
        <is>
          <t>Kazakhstan</t>
        </is>
      </c>
      <c r="C6939" s="161" t="inlineStr">
        <is>
          <t>Europe &amp; Central Asia</t>
        </is>
      </c>
      <c r="D6939" s="161" t="inlineStr">
        <is>
          <t>Upper middle income</t>
        </is>
      </c>
      <c r="E6939" s="161" t="b">
        <v>1</v>
      </c>
      <c r="F6939" s="161" t="inlineStr">
        <is>
          <t>coal_rents_pct_gdp</t>
        </is>
      </c>
      <c r="G6939" s="161" t="n">
        <v>0.849</v>
      </c>
      <c r="H6939" s="161" t="inlineStr">
        <is>
          <t>2021</t>
        </is>
      </c>
      <c r="I6939" s="161" t="inlineStr">
        <is>
          <t>API_NY_GDP_COAL_RT_ZS_DS2_en_csv_v2_35370.zip</t>
        </is>
      </c>
    </row>
    <row r="6940" ht="13" customHeight="1">
      <c r="A6940" s="161" t="inlineStr">
        <is>
          <t>KAZ</t>
        </is>
      </c>
      <c r="B6940" s="161" t="inlineStr">
        <is>
          <t>Kazakhstan</t>
        </is>
      </c>
      <c r="C6940" s="161" t="inlineStr">
        <is>
          <t>Europe &amp; Central Asia</t>
        </is>
      </c>
      <c r="D6940" s="161" t="inlineStr">
        <is>
          <t>Upper middle income</t>
        </is>
      </c>
      <c r="E6940" s="161" t="b">
        <v>1</v>
      </c>
      <c r="F6940" s="161" t="inlineStr">
        <is>
          <t>other_fossil_gen_share_pct</t>
        </is>
      </c>
      <c r="G6940" s="161" t="n">
        <v>1.471</v>
      </c>
      <c r="H6940" s="161" t="inlineStr">
        <is>
          <t>2025</t>
        </is>
      </c>
      <c r="I6940" s="161" t="inlineStr">
        <is>
          <t>release_generation_yearly_global.csv</t>
        </is>
      </c>
    </row>
    <row r="6941" ht="13" customHeight="1">
      <c r="A6941" s="161" t="inlineStr">
        <is>
          <t>KAZ</t>
        </is>
      </c>
      <c r="B6941" s="161" t="inlineStr">
        <is>
          <t>Kazakhstan</t>
        </is>
      </c>
      <c r="C6941" s="161" t="inlineStr">
        <is>
          <t>Europe &amp; Central Asia</t>
        </is>
      </c>
      <c r="D6941" s="161" t="inlineStr">
        <is>
          <t>Upper middle income</t>
        </is>
      </c>
      <c r="E6941" s="161" t="b">
        <v>1</v>
      </c>
      <c r="F6941" s="161" t="inlineStr">
        <is>
          <t>renewable_share_electricity_pct</t>
        </is>
      </c>
      <c r="G6941" s="161" t="n">
        <v>19.997</v>
      </c>
      <c r="H6941" s="161" t="inlineStr">
        <is>
          <t>2024</t>
        </is>
      </c>
      <c r="I6941" s="161" t="inlineStr">
        <is>
          <t>imffossilfuelsubsidiesdata.xlsb</t>
        </is>
      </c>
    </row>
    <row r="6942" ht="13" customHeight="1">
      <c r="A6942" s="161" t="inlineStr">
        <is>
          <t>KAZ</t>
        </is>
      </c>
      <c r="B6942" s="161" t="inlineStr">
        <is>
          <t>Kazakhstan</t>
        </is>
      </c>
      <c r="C6942" s="161" t="inlineStr">
        <is>
          <t>Europe &amp; Central Asia</t>
        </is>
      </c>
      <c r="D6942" s="161" t="inlineStr">
        <is>
          <t>Upper middle income</t>
        </is>
      </c>
      <c r="E6942" s="161" t="b">
        <v>1</v>
      </c>
      <c r="F6942" s="161" t="inlineStr">
        <is>
          <t>re_share_change_pp</t>
        </is>
      </c>
      <c r="G6942" s="161" t="n">
        <v>-0.354</v>
      </c>
      <c r="H6942" s="161" t="inlineStr">
        <is>
          <t>2025</t>
        </is>
      </c>
      <c r="I6942" s="161" t="inlineStr">
        <is>
          <t>release_generation_yearly_global.csv</t>
        </is>
      </c>
    </row>
    <row r="6943" ht="13" customHeight="1">
      <c r="A6943" s="161" t="inlineStr">
        <is>
          <t>KAZ</t>
        </is>
      </c>
      <c r="B6943" s="161" t="inlineStr">
        <is>
          <t>Kazakhstan</t>
        </is>
      </c>
      <c r="C6943" s="161" t="inlineStr">
        <is>
          <t>Europe &amp; Central Asia</t>
        </is>
      </c>
      <c r="D6943" s="161" t="inlineStr">
        <is>
          <t>Upper middle income</t>
        </is>
      </c>
      <c r="E6943" s="161" t="b">
        <v>1</v>
      </c>
      <c r="F6943" s="161" t="inlineStr">
        <is>
          <t>re_capacity_growth_pct</t>
        </is>
      </c>
      <c r="G6943" s="161" t="n">
        <v>9.532</v>
      </c>
      <c r="H6943" s="161" t="inlineStr">
        <is>
          <t>2025</t>
        </is>
      </c>
      <c r="I6943" s="161" t="inlineStr">
        <is>
          <t>release_generation_yearly_global.csv</t>
        </is>
      </c>
    </row>
    <row r="6944" ht="13" customHeight="1">
      <c r="A6944" s="161" t="inlineStr">
        <is>
          <t>KAZ</t>
        </is>
      </c>
      <c r="B6944" s="161" t="inlineStr">
        <is>
          <t>Kazakhstan</t>
        </is>
      </c>
      <c r="C6944" s="161" t="inlineStr">
        <is>
          <t>Europe &amp; Central Asia</t>
        </is>
      </c>
      <c r="D6944" s="161" t="inlineStr">
        <is>
          <t>Upper middle income</t>
        </is>
      </c>
      <c r="E6944" s="161" t="b">
        <v>1</v>
      </c>
      <c r="F6944" s="161" t="inlineStr">
        <is>
          <t>inn_total_inv_2030_pct_gdp</t>
        </is>
      </c>
      <c r="G6944" s="161" t="n">
        <v>5.43078755245067</v>
      </c>
      <c r="H6944" s="161" t="inlineStr">
        <is>
          <t>2030</t>
        </is>
      </c>
      <c r="I6944" s="161" t="inlineStr">
        <is>
          <t>Mitigation_Investment_Needs_v1.1.xlsx (InvestmentNeeds v1.1, model output)</t>
        </is>
      </c>
    </row>
    <row r="6945" ht="13" customHeight="1">
      <c r="A6945" s="161" t="inlineStr">
        <is>
          <t>KAZ</t>
        </is>
      </c>
      <c r="B6945" s="161" t="inlineStr">
        <is>
          <t>Kazakhstan</t>
        </is>
      </c>
      <c r="C6945" s="161" t="inlineStr">
        <is>
          <t>Europe &amp; Central Asia</t>
        </is>
      </c>
      <c r="D6945" s="161" t="inlineStr">
        <is>
          <t>Upper middle income</t>
        </is>
      </c>
      <c r="E6945" s="161" t="b">
        <v>1</v>
      </c>
      <c r="F6945" s="161" t="inlineStr">
        <is>
          <t>inn_incr_inv_2030_pct_gdp</t>
        </is>
      </c>
      <c r="G6945" s="161" t="n">
        <v>1.30338901258816</v>
      </c>
      <c r="H6945" s="161" t="inlineStr">
        <is>
          <t>2030</t>
        </is>
      </c>
      <c r="I6945" s="161" t="inlineStr">
        <is>
          <t>Mitigation_Investment_Needs_v1.1.xlsx (InvestmentNeeds v1.1, model output)</t>
        </is>
      </c>
    </row>
    <row r="6946" ht="13" customHeight="1">
      <c r="A6946" s="161" t="inlineStr">
        <is>
          <t>KAZ</t>
        </is>
      </c>
      <c r="B6946" s="161" t="inlineStr">
        <is>
          <t>Kazakhstan</t>
        </is>
      </c>
      <c r="C6946" s="161" t="inlineStr">
        <is>
          <t>Europe &amp; Central Asia</t>
        </is>
      </c>
      <c r="D6946" s="161" t="inlineStr">
        <is>
          <t>Upper middle income</t>
        </is>
      </c>
      <c r="E6946" s="161" t="b">
        <v>1</v>
      </c>
      <c r="F6946" s="161" t="inlineStr">
        <is>
          <t>inn_incr_inv_gen_2030_pct_gdp</t>
        </is>
      </c>
      <c r="G6946" s="161" t="n">
        <v>0.356548765625897</v>
      </c>
      <c r="H6946" s="161" t="inlineStr">
        <is>
          <t>2030</t>
        </is>
      </c>
      <c r="I6946" s="161" t="inlineStr">
        <is>
          <t>Mitigation_Investment_Needs_v1.1.xlsx (InvestmentNeeds v1.1, model output)</t>
        </is>
      </c>
    </row>
    <row r="6947" ht="13" customHeight="1">
      <c r="A6947" s="161" t="inlineStr">
        <is>
          <t>KAZ</t>
        </is>
      </c>
      <c r="B6947" s="161" t="inlineStr">
        <is>
          <t>Kazakhstan</t>
        </is>
      </c>
      <c r="C6947" s="161" t="inlineStr">
        <is>
          <t>Europe &amp; Central Asia</t>
        </is>
      </c>
      <c r="D6947" s="161" t="inlineStr">
        <is>
          <t>Upper middle income</t>
        </is>
      </c>
      <c r="E6947" s="161" t="b">
        <v>1</v>
      </c>
      <c r="F6947" s="161" t="inlineStr">
        <is>
          <t>inn_incr_inv_grid_2030_pct_gdp</t>
        </is>
      </c>
      <c r="G6947" s="161" t="n">
        <v>0.2444905821434727</v>
      </c>
      <c r="H6947" s="161" t="inlineStr">
        <is>
          <t>2030</t>
        </is>
      </c>
      <c r="I6947" s="161" t="inlineStr">
        <is>
          <t>Mitigation_Investment_Needs_v1.1.xlsx (InvestmentNeeds v1.1, model output)</t>
        </is>
      </c>
    </row>
    <row r="6948" ht="13" customHeight="1">
      <c r="A6948" s="161" t="inlineStr">
        <is>
          <t>KAZ</t>
        </is>
      </c>
      <c r="B6948" s="161" t="inlineStr">
        <is>
          <t>Kazakhstan</t>
        </is>
      </c>
      <c r="C6948" s="161" t="inlineStr">
        <is>
          <t>Europe &amp; Central Asia</t>
        </is>
      </c>
      <c r="D6948" s="161" t="inlineStr">
        <is>
          <t>Upper middle income</t>
        </is>
      </c>
      <c r="E6948" s="161" t="b">
        <v>1</v>
      </c>
      <c r="F6948" s="161" t="inlineStr">
        <is>
          <t>inn_incr_inv_trn_2030_pct_gdp</t>
        </is>
      </c>
      <c r="G6948" s="161" t="n">
        <v>0.1616159380015246</v>
      </c>
      <c r="H6948" s="161" t="inlineStr">
        <is>
          <t>2030</t>
        </is>
      </c>
      <c r="I6948" s="161" t="inlineStr">
        <is>
          <t>Mitigation_Investment_Needs_v1.1.xlsx (InvestmentNeeds v1.1, model output)</t>
        </is>
      </c>
    </row>
    <row r="6949" ht="13" customHeight="1">
      <c r="A6949" s="161" t="inlineStr">
        <is>
          <t>KAZ</t>
        </is>
      </c>
      <c r="B6949" s="161" t="inlineStr">
        <is>
          <t>Kazakhstan</t>
        </is>
      </c>
      <c r="C6949" s="161" t="inlineStr">
        <is>
          <t>Europe &amp; Central Asia</t>
        </is>
      </c>
      <c r="D6949" s="161" t="inlineStr">
        <is>
          <t>Upper middle income</t>
        </is>
      </c>
      <c r="E6949" s="161" t="b">
        <v>1</v>
      </c>
      <c r="F6949" s="161" t="inlineStr">
        <is>
          <t>inn_incr_inv_bld_2030_pct_gdp</t>
        </is>
      </c>
      <c r="G6949" s="161" t="n">
        <v>0.1567743769902124</v>
      </c>
      <c r="H6949" s="161" t="inlineStr">
        <is>
          <t>2030</t>
        </is>
      </c>
      <c r="I6949" s="161" t="inlineStr">
        <is>
          <t>Mitigation_Investment_Needs_v1.1.xlsx (InvestmentNeeds v1.1, model output)</t>
        </is>
      </c>
    </row>
    <row r="6950" ht="13" customHeight="1">
      <c r="A6950" s="161" t="inlineStr">
        <is>
          <t>KAZ</t>
        </is>
      </c>
      <c r="B6950" s="161" t="inlineStr">
        <is>
          <t>Kazakhstan</t>
        </is>
      </c>
      <c r="C6950" s="161" t="inlineStr">
        <is>
          <t>Europe &amp; Central Asia</t>
        </is>
      </c>
      <c r="D6950" s="161" t="inlineStr">
        <is>
          <t>Upper middle income</t>
        </is>
      </c>
      <c r="E6950" s="161" t="b">
        <v>1</v>
      </c>
      <c r="F6950" s="161" t="inlineStr">
        <is>
          <t>inn_incr_inv_ind_2030_pct_gdp</t>
        </is>
      </c>
      <c r="G6950" s="161" t="n">
        <v>0.08710671858980711</v>
      </c>
      <c r="H6950" s="161" t="inlineStr">
        <is>
          <t>2030</t>
        </is>
      </c>
      <c r="I6950" s="161" t="inlineStr">
        <is>
          <t>Mitigation_Investment_Needs_v1.1.xlsx (InvestmentNeeds v1.1, model output)</t>
        </is>
      </c>
    </row>
    <row r="6951" ht="13" customHeight="1">
      <c r="A6951" s="161" t="inlineStr">
        <is>
          <t>KAZ</t>
        </is>
      </c>
      <c r="B6951" s="161" t="inlineStr">
        <is>
          <t>Kazakhstan</t>
        </is>
      </c>
      <c r="C6951" s="161" t="inlineStr">
        <is>
          <t>Europe &amp; Central Asia</t>
        </is>
      </c>
      <c r="D6951" s="161" t="inlineStr">
        <is>
          <t>Upper middle income</t>
        </is>
      </c>
      <c r="E6951" s="161" t="b">
        <v>1</v>
      </c>
      <c r="F6951" s="161" t="inlineStr">
        <is>
          <t>inn_incr_inv_fuel_2030_pct_gdp</t>
        </is>
      </c>
      <c r="G6951" s="161" t="n">
        <v>0.1033076818075609</v>
      </c>
      <c r="H6951" s="161" t="inlineStr">
        <is>
          <t>2030</t>
        </is>
      </c>
      <c r="I6951" s="161" t="inlineStr">
        <is>
          <t>Mitigation_Investment_Needs_v1.1.xlsx (InvestmentNeeds v1.1, model output)</t>
        </is>
      </c>
    </row>
    <row r="6952" ht="13" customHeight="1">
      <c r="A6952" s="161" t="inlineStr">
        <is>
          <t>KAZ</t>
        </is>
      </c>
      <c r="B6952" s="161" t="inlineStr">
        <is>
          <t>Kazakhstan</t>
        </is>
      </c>
      <c r="C6952" s="161" t="inlineStr">
        <is>
          <t>Europe &amp; Central Asia</t>
        </is>
      </c>
      <c r="D6952" s="161" t="inlineStr">
        <is>
          <t>Upper middle income</t>
        </is>
      </c>
      <c r="E6952" s="161" t="b">
        <v>1</v>
      </c>
      <c r="F6952" s="161" t="inlineStr">
        <is>
          <t>inn_incr_inv_afolu_2030_pct_gdp</t>
        </is>
      </c>
      <c r="G6952" s="161" t="n">
        <v>0.1935449494296859</v>
      </c>
      <c r="H6952" s="161" t="inlineStr">
        <is>
          <t>2030</t>
        </is>
      </c>
      <c r="I6952" s="161" t="inlineStr">
        <is>
          <t>Mitigation_Investment_Needs_v1.1.xlsx (InvestmentNeeds v1.1, model output)</t>
        </is>
      </c>
    </row>
    <row r="6953" ht="13" customHeight="1">
      <c r="A6953" s="161" t="inlineStr">
        <is>
          <t>KAZ</t>
        </is>
      </c>
      <c r="B6953" s="161" t="inlineStr">
        <is>
          <t>Kazakhstan</t>
        </is>
      </c>
      <c r="C6953" s="161" t="inlineStr">
        <is>
          <t>Europe &amp; Central Asia</t>
        </is>
      </c>
      <c r="D6953" s="161" t="inlineStr">
        <is>
          <t>Upper middle income</t>
        </is>
      </c>
      <c r="E6953" s="161" t="b">
        <v>1</v>
      </c>
      <c r="F6953" s="161" t="inlineStr">
        <is>
          <t>inn_incr_cost_a_2030_pct_gdp</t>
        </is>
      </c>
      <c r="G6953" s="161" t="n">
        <v>0.0546589965364854</v>
      </c>
      <c r="H6953" s="161" t="inlineStr">
        <is>
          <t>2030</t>
        </is>
      </c>
      <c r="I6953" s="161" t="inlineStr">
        <is>
          <t>Mitigation_Investment_Needs_v1.1.xlsx (InvestmentNeeds v1.1, model output)</t>
        </is>
      </c>
    </row>
    <row r="6954" ht="13" customHeight="1">
      <c r="A6954" s="161" t="inlineStr">
        <is>
          <t>KAZ</t>
        </is>
      </c>
      <c r="B6954" s="161" t="inlineStr">
        <is>
          <t>Kazakhstan</t>
        </is>
      </c>
      <c r="C6954" s="161" t="inlineStr">
        <is>
          <t>Europe &amp; Central Asia</t>
        </is>
      </c>
      <c r="D6954" s="161" t="inlineStr">
        <is>
          <t>Upper middle income</t>
        </is>
      </c>
      <c r="E6954" s="161" t="b">
        <v>1</v>
      </c>
      <c r="F6954" s="161" t="inlineStr">
        <is>
          <t>inn_incr_cost_b_2030_pct_gdp</t>
        </is>
      </c>
      <c r="G6954" s="161" t="n">
        <v>0.0298033719125154</v>
      </c>
      <c r="H6954" s="161" t="inlineStr">
        <is>
          <t>2030</t>
        </is>
      </c>
      <c r="I6954" s="161" t="inlineStr">
        <is>
          <t>Mitigation_Investment_Needs_v1.1.xlsx (InvestmentNeeds v1.1, model output)</t>
        </is>
      </c>
    </row>
    <row r="6955" ht="13" customHeight="1">
      <c r="A6955" s="161" t="inlineStr">
        <is>
          <t>KAZ</t>
        </is>
      </c>
      <c r="B6955" s="161" t="inlineStr">
        <is>
          <t>Kazakhstan</t>
        </is>
      </c>
      <c r="C6955" s="161" t="inlineStr">
        <is>
          <t>Europe &amp; Central Asia</t>
        </is>
      </c>
      <c r="D6955" s="161" t="inlineStr">
        <is>
          <t>Upper middle income</t>
        </is>
      </c>
      <c r="E6955" s="161" t="b">
        <v>1</v>
      </c>
      <c r="F6955" s="161" t="inlineStr">
        <is>
          <t>inn_incr_cost_c_2030_pct_gdp</t>
        </is>
      </c>
      <c r="G6955" s="161" t="n">
        <v>-0.09450426620400509</v>
      </c>
      <c r="H6955" s="161" t="inlineStr">
        <is>
          <t>2030</t>
        </is>
      </c>
      <c r="I6955" s="161" t="inlineStr">
        <is>
          <t>Mitigation_Investment_Needs_v1.1.xlsx (InvestmentNeeds v1.1, model output)</t>
        </is>
      </c>
    </row>
    <row r="6956" ht="13" customHeight="1">
      <c r="A6956" s="161" t="inlineStr">
        <is>
          <t>KAZ</t>
        </is>
      </c>
      <c r="B6956" s="161" t="inlineStr">
        <is>
          <t>Kazakhstan</t>
        </is>
      </c>
      <c r="C6956" s="161" t="inlineStr">
        <is>
          <t>Europe &amp; Central Asia</t>
        </is>
      </c>
      <c r="D6956" s="161" t="inlineStr">
        <is>
          <t>Upper middle income</t>
        </is>
      </c>
      <c r="E6956" s="161" t="b">
        <v>1</v>
      </c>
      <c r="F6956" s="161" t="inlineStr">
        <is>
          <t>inn_cost_per_t_b_2030_usd</t>
        </is>
      </c>
      <c r="G6956" s="161" t="n">
        <v>29.2556869816205</v>
      </c>
      <c r="H6956" s="161" t="inlineStr">
        <is>
          <t>2030</t>
        </is>
      </c>
      <c r="I6956" s="161" t="inlineStr">
        <is>
          <t>Mitigation_Investment_Needs_v1.1.xlsx (InvestmentNeeds v1.1, model output)</t>
        </is>
      </c>
    </row>
    <row r="6957" ht="13" customHeight="1">
      <c r="A6957" s="161" t="inlineStr">
        <is>
          <t>KAZ</t>
        </is>
      </c>
      <c r="B6957" s="161" t="inlineStr">
        <is>
          <t>Kazakhstan</t>
        </is>
      </c>
      <c r="C6957" s="161" t="inlineStr">
        <is>
          <t>Europe &amp; Central Asia</t>
        </is>
      </c>
      <c r="D6957" s="161" t="inlineStr">
        <is>
          <t>Upper middle income</t>
        </is>
      </c>
      <c r="E6957" s="161" t="b">
        <v>1</v>
      </c>
      <c r="F6957" s="161" t="inlineStr">
        <is>
          <t>inn_coc_penalty_2030_pct_gdp</t>
        </is>
      </c>
      <c r="G6957" s="161" t="n">
        <v>0.1035651025998756</v>
      </c>
      <c r="H6957" s="161" t="inlineStr">
        <is>
          <t>2030</t>
        </is>
      </c>
      <c r="I6957" s="161" t="inlineStr">
        <is>
          <t>Mitigation_Investment_Needs_v1.1.xlsx (InvestmentNeeds v1.1, model output)</t>
        </is>
      </c>
    </row>
    <row r="6958" ht="13" customHeight="1">
      <c r="A6958" s="161" t="inlineStr">
        <is>
          <t>KAZ</t>
        </is>
      </c>
      <c r="B6958" s="161" t="inlineStr">
        <is>
          <t>Kazakhstan</t>
        </is>
      </c>
      <c r="C6958" s="161" t="inlineStr">
        <is>
          <t>Europe &amp; Central Asia</t>
        </is>
      </c>
      <c r="D6958" s="161" t="inlineStr">
        <is>
          <t>Upper middle income</t>
        </is>
      </c>
      <c r="E6958" s="161" t="b">
        <v>1</v>
      </c>
      <c r="F6958" s="161" t="inlineStr">
        <is>
          <t>inn_pima_adj_inv_2030_pct_gdp</t>
        </is>
      </c>
      <c r="G6958" s="161" t="n">
        <v>6.214003172259893</v>
      </c>
      <c r="H6958" s="161" t="inlineStr">
        <is>
          <t>2030</t>
        </is>
      </c>
      <c r="I6958" s="161" t="inlineStr">
        <is>
          <t>Mitigation_Investment_Needs_v1.1.xlsx (InvestmentNeeds v1.1, model output)</t>
        </is>
      </c>
    </row>
    <row r="6959" ht="13" customHeight="1">
      <c r="A6959" s="161" t="inlineStr">
        <is>
          <t>KAZ</t>
        </is>
      </c>
      <c r="B6959" s="161" t="inlineStr">
        <is>
          <t>Kazakhstan</t>
        </is>
      </c>
      <c r="C6959" s="161" t="inlineStr">
        <is>
          <t>Europe &amp; Central Asia</t>
        </is>
      </c>
      <c r="D6959" s="161" t="inlineStr">
        <is>
          <t>Upper middle income</t>
        </is>
      </c>
      <c r="E6959" s="161" t="b">
        <v>1</v>
      </c>
      <c r="F6959" s="161" t="inlineStr">
        <is>
          <t>nmim_nz_inv_2030_pct_gdp</t>
        </is>
      </c>
      <c r="G6959" s="161" t="n">
        <v>4.54861015283499</v>
      </c>
      <c r="H6959" s="161" t="inlineStr">
        <is>
          <t>2030</t>
        </is>
      </c>
      <c r="I6959" s="161" t="inlineStr">
        <is>
          <t>nmim_summary_v0_2.csv (InvestmentNeeds NMIM v0.2, model output)</t>
        </is>
      </c>
    </row>
    <row r="6960" ht="13" customHeight="1">
      <c r="A6960" s="161" t="inlineStr">
        <is>
          <t>KAZ</t>
        </is>
      </c>
      <c r="B6960" s="161" t="inlineStr">
        <is>
          <t>Kazakhstan</t>
        </is>
      </c>
      <c r="C6960" s="161" t="inlineStr">
        <is>
          <t>Europe &amp; Central Asia</t>
        </is>
      </c>
      <c r="D6960" s="161" t="inlineStr">
        <is>
          <t>Upper middle income</t>
        </is>
      </c>
      <c r="E6960" s="161" t="b">
        <v>1</v>
      </c>
      <c r="F6960" s="161" t="inlineStr">
        <is>
          <t>nmim_typ1_2030_pct_gdp</t>
        </is>
      </c>
      <c r="G6960" s="161" t="n">
        <v>0.7131744210819666</v>
      </c>
      <c r="H6960" s="161" t="inlineStr">
        <is>
          <t>2030</t>
        </is>
      </c>
      <c r="I6960" s="161" t="inlineStr">
        <is>
          <t>nmim_summary_v0_2.csv (InvestmentNeeds NMIM v0.2, model output)</t>
        </is>
      </c>
    </row>
    <row r="6961" ht="13" customHeight="1">
      <c r="A6961" s="161" t="inlineStr">
        <is>
          <t>KAZ</t>
        </is>
      </c>
      <c r="B6961" s="161" t="inlineStr">
        <is>
          <t>Kazakhstan</t>
        </is>
      </c>
      <c r="C6961" s="161" t="inlineStr">
        <is>
          <t>Europe &amp; Central Asia</t>
        </is>
      </c>
      <c r="D6961" s="161" t="inlineStr">
        <is>
          <t>Upper middle income</t>
        </is>
      </c>
      <c r="E6961" s="161" t="b">
        <v>1</v>
      </c>
      <c r="F6961" s="161" t="inlineStr">
        <is>
          <t>nmim_typ2_2030_pct_gdp</t>
        </is>
      </c>
      <c r="G6961" s="161" t="n">
        <v>0.4697551828107397</v>
      </c>
      <c r="H6961" s="161" t="inlineStr">
        <is>
          <t>2030</t>
        </is>
      </c>
      <c r="I6961" s="161" t="inlineStr">
        <is>
          <t>nmim_summary_v0_2.csv (InvestmentNeeds NMIM v0.2, model output)</t>
        </is>
      </c>
    </row>
    <row r="6962" ht="13" customHeight="1">
      <c r="A6962" s="161" t="inlineStr">
        <is>
          <t>KAZ</t>
        </is>
      </c>
      <c r="B6962" s="161" t="inlineStr">
        <is>
          <t>Kazakhstan</t>
        </is>
      </c>
      <c r="C6962" s="161" t="inlineStr">
        <is>
          <t>Europe &amp; Central Asia</t>
        </is>
      </c>
      <c r="D6962" s="161" t="inlineStr">
        <is>
          <t>Upper middle income</t>
        </is>
      </c>
      <c r="E6962" s="161" t="b">
        <v>1</v>
      </c>
      <c r="F6962" s="161" t="inlineStr">
        <is>
          <t>nmim_typ3_2030_pct_gdp</t>
        </is>
      </c>
      <c r="G6962" s="161" t="n">
        <v>0.6582762526101639</v>
      </c>
      <c r="H6962" s="161" t="inlineStr">
        <is>
          <t>2030</t>
        </is>
      </c>
      <c r="I6962" s="161" t="inlineStr">
        <is>
          <t>nmim_summary_v0_2.csv (InvestmentNeeds NMIM v0.2, model output)</t>
        </is>
      </c>
    </row>
    <row r="6963" ht="13" customHeight="1">
      <c r="A6963" s="161" t="inlineStr">
        <is>
          <t>KAZ</t>
        </is>
      </c>
      <c r="B6963" s="161" t="inlineStr">
        <is>
          <t>Kazakhstan</t>
        </is>
      </c>
      <c r="C6963" s="161" t="inlineStr">
        <is>
          <t>Europe &amp; Central Asia</t>
        </is>
      </c>
      <c r="D6963" s="161" t="inlineStr">
        <is>
          <t>Upper middle income</t>
        </is>
      </c>
      <c r="E6963" s="161" t="b">
        <v>1</v>
      </c>
      <c r="F6963" s="161" t="inlineStr">
        <is>
          <t>nmim_typ4_2030_pct_gdp</t>
        </is>
      </c>
      <c r="G6963" s="161" t="n">
        <v>1.309659627429525</v>
      </c>
      <c r="H6963" s="161" t="inlineStr">
        <is>
          <t>2030</t>
        </is>
      </c>
      <c r="I6963" s="161" t="inlineStr">
        <is>
          <t>nmim_summary_v0_2.csv (InvestmentNeeds NMIM v0.2, model output)</t>
        </is>
      </c>
    </row>
    <row r="6964" ht="13" customHeight="1">
      <c r="A6964" s="161" t="inlineStr">
        <is>
          <t>KAZ</t>
        </is>
      </c>
      <c r="B6964" s="161" t="inlineStr">
        <is>
          <t>Kazakhstan</t>
        </is>
      </c>
      <c r="C6964" s="161" t="inlineStr">
        <is>
          <t>Europe &amp; Central Asia</t>
        </is>
      </c>
      <c r="D6964" s="161" t="inlineStr">
        <is>
          <t>Upper middle income</t>
        </is>
      </c>
      <c r="E6964" s="161" t="b">
        <v>1</v>
      </c>
      <c r="F6964" s="161" t="inlineStr">
        <is>
          <t>nmim_typ5_2030_pct_gdp</t>
        </is>
      </c>
      <c r="G6964" s="161" t="n">
        <v>1.397744668382519</v>
      </c>
      <c r="H6964" s="161" t="inlineStr">
        <is>
          <t>2030</t>
        </is>
      </c>
      <c r="I6964" s="161" t="inlineStr">
        <is>
          <t>nmim_summary_v0_2.csv (InvestmentNeeds NMIM v0.2, model output)</t>
        </is>
      </c>
    </row>
    <row r="6965" ht="13" customHeight="1">
      <c r="A6965" s="161" t="inlineStr">
        <is>
          <t>KAZ</t>
        </is>
      </c>
      <c r="B6965" s="161" t="inlineStr">
        <is>
          <t>Kazakhstan</t>
        </is>
      </c>
      <c r="C6965" s="161" t="inlineStr">
        <is>
          <t>Europe &amp; Central Asia</t>
        </is>
      </c>
      <c r="D6965" s="161" t="inlineStr">
        <is>
          <t>Upper middle income</t>
        </is>
      </c>
      <c r="E6965" s="161" t="b">
        <v>1</v>
      </c>
      <c r="F6965" s="161" t="inlineStr">
        <is>
          <t>nmim_budget_need_2030_pct_gdp</t>
        </is>
      </c>
      <c r="G6965" s="161" t="n">
        <v>1.106072309180805</v>
      </c>
      <c r="H6965" s="161" t="inlineStr">
        <is>
          <t>2030</t>
        </is>
      </c>
      <c r="I6965" s="161" t="inlineStr">
        <is>
          <t>nmim_summary_v0_2.csv (InvestmentNeeds NMIM v0.2, model output)</t>
        </is>
      </c>
    </row>
    <row r="6966" ht="13" customHeight="1">
      <c r="A6966" s="161" t="inlineStr">
        <is>
          <t>KAZ</t>
        </is>
      </c>
      <c r="B6966" s="161" t="inlineStr">
        <is>
          <t>Kazakhstan</t>
        </is>
      </c>
      <c r="C6966" s="161" t="inlineStr">
        <is>
          <t>Europe &amp; Central Asia</t>
        </is>
      </c>
      <c r="D6966" s="161" t="inlineStr">
        <is>
          <t>Upper middle income</t>
        </is>
      </c>
      <c r="E6966" s="161" t="b">
        <v>1</v>
      </c>
      <c r="F6966" s="161" t="inlineStr">
        <is>
          <t>nmim_private_share_2030_pct</t>
        </is>
      </c>
      <c r="G6966" s="161" t="n">
        <v>65.35584630682352</v>
      </c>
      <c r="H6966" s="161" t="inlineStr">
        <is>
          <t>2030</t>
        </is>
      </c>
      <c r="I6966" s="161" t="inlineStr">
        <is>
          <t>nmim_summary_v0_2.csv (InvestmentNeeds NMIM v0.2, model output)</t>
        </is>
      </c>
    </row>
    <row r="6967" ht="13" customHeight="1">
      <c r="A6967" s="161" t="inlineStr">
        <is>
          <t>KAZ</t>
        </is>
      </c>
      <c r="B6967" s="161" t="inlineStr">
        <is>
          <t>Kazakhstan</t>
        </is>
      </c>
      <c r="C6967" s="161" t="inlineStr">
        <is>
          <t>Europe &amp; Central Asia</t>
        </is>
      </c>
      <c r="D6967" s="161" t="inlineStr">
        <is>
          <t>Upper middle income</t>
        </is>
      </c>
      <c r="E6967" s="161" t="b">
        <v>1</v>
      </c>
      <c r="F6967" s="161" t="inlineStr">
        <is>
          <t>nmim_incr_inv_2030_pct_gdp</t>
        </is>
      </c>
      <c r="G6967" s="161" t="n">
        <v>3.513444468717546</v>
      </c>
      <c r="H6967" s="161" t="inlineStr">
        <is>
          <t>2030</t>
        </is>
      </c>
      <c r="I6967" s="161" t="inlineStr">
        <is>
          <t>nmim_summary_v0_2.csv (InvestmentNeeds NMIM v0.2, model output)</t>
        </is>
      </c>
    </row>
    <row r="6968" ht="13" customHeight="1">
      <c r="A6968" s="161" t="inlineStr">
        <is>
          <t>KAZ</t>
        </is>
      </c>
      <c r="B6968" s="161" t="inlineStr">
        <is>
          <t>Kazakhstan</t>
        </is>
      </c>
      <c r="C6968" s="161" t="inlineStr">
        <is>
          <t>Europe &amp; Central Asia</t>
        </is>
      </c>
      <c r="D6968" s="161" t="inlineStr">
        <is>
          <t>Upper middle income</t>
        </is>
      </c>
      <c r="E6968" s="161" t="b">
        <v>1</v>
      </c>
      <c r="F6968" s="161" t="inlineStr">
        <is>
          <t>nmim_incr_inv_2050_pct_gdp</t>
        </is>
      </c>
      <c r="G6968" s="161" t="n">
        <v>3.28648257712502</v>
      </c>
      <c r="H6968" s="161" t="inlineStr">
        <is>
          <t>2050</t>
        </is>
      </c>
      <c r="I6968" s="161" t="inlineStr">
        <is>
          <t>nmim_summary_v0_2.csv (InvestmentNeeds NMIM v0.2, model output)</t>
        </is>
      </c>
    </row>
    <row r="6969" ht="13" customHeight="1">
      <c r="A6969" s="161" t="inlineStr">
        <is>
          <t>KAZ</t>
        </is>
      </c>
      <c r="B6969" s="161" t="inlineStr">
        <is>
          <t>Kazakhstan</t>
        </is>
      </c>
      <c r="C6969" s="161" t="inlineStr">
        <is>
          <t>Europe &amp; Central Asia</t>
        </is>
      </c>
      <c r="D6969" s="161" t="inlineStr">
        <is>
          <t>Upper middle income</t>
        </is>
      </c>
      <c r="E6969" s="161" t="b">
        <v>1</v>
      </c>
      <c r="F6969" s="161" t="inlineStr">
        <is>
          <t>nmim_pv_incr_cost_b_pct_gdp</t>
        </is>
      </c>
      <c r="G6969" s="161" t="n">
        <v>13.46844465477473</v>
      </c>
      <c r="H6969" s="161" t="inlineStr">
        <is>
          <t>2025-2050</t>
        </is>
      </c>
      <c r="I6969" s="161" t="inlineStr">
        <is>
          <t>nmim_summary_v0_2.csv (InvestmentNeeds NMIM v0.2, model output)</t>
        </is>
      </c>
    </row>
    <row r="6970" ht="13" customHeight="1">
      <c r="A6970" s="161" t="inlineStr">
        <is>
          <t>KAZ</t>
        </is>
      </c>
      <c r="B6970" s="161" t="inlineStr">
        <is>
          <t>Kazakhstan</t>
        </is>
      </c>
      <c r="C6970" s="161" t="inlineStr">
        <is>
          <t>Europe &amp; Central Asia</t>
        </is>
      </c>
      <c r="D6970" s="161" t="inlineStr">
        <is>
          <t>Upper middle income</t>
        </is>
      </c>
      <c r="E6970" s="161" t="b">
        <v>1</v>
      </c>
      <c r="F6970" s="161" t="inlineStr">
        <is>
          <t>price_diesel_usd_litre</t>
        </is>
      </c>
      <c r="G6970" s="161" t="n">
        <v>0.629</v>
      </c>
      <c r="H6970" s="161" t="inlineStr">
        <is>
          <t>2024</t>
        </is>
      </c>
      <c r="I6970" s="161" t="inlineStr">
        <is>
          <t>imffossilfuelsubsidiesdata.xlsb</t>
        </is>
      </c>
    </row>
    <row r="6971" ht="13" customHeight="1">
      <c r="A6971" s="161" t="inlineStr">
        <is>
          <t>KAZ</t>
        </is>
      </c>
      <c r="B6971" s="161" t="inlineStr">
        <is>
          <t>Kazakhstan</t>
        </is>
      </c>
      <c r="C6971" s="161" t="inlineStr">
        <is>
          <t>Europe &amp; Central Asia</t>
        </is>
      </c>
      <c r="D6971" s="161" t="inlineStr">
        <is>
          <t>Upper middle income</t>
        </is>
      </c>
      <c r="E6971" s="161" t="b">
        <v>1</v>
      </c>
      <c r="F6971" s="161" t="inlineStr">
        <is>
          <t>price_gasoline_usd_litre</t>
        </is>
      </c>
      <c r="G6971" s="161" t="n">
        <v>0.437</v>
      </c>
      <c r="H6971" s="161" t="inlineStr">
        <is>
          <t>2024</t>
        </is>
      </c>
      <c r="I6971" s="161" t="inlineStr">
        <is>
          <t>imffossilfuelsubsidiesdata.xlsb</t>
        </is>
      </c>
    </row>
    <row r="6972" ht="13" customHeight="1">
      <c r="A6972" s="161" t="inlineStr">
        <is>
          <t>KAZ</t>
        </is>
      </c>
      <c r="B6972" s="161" t="inlineStr">
        <is>
          <t>Kazakhstan</t>
        </is>
      </c>
      <c r="C6972" s="161" t="inlineStr">
        <is>
          <t>Europe &amp; Central Asia</t>
        </is>
      </c>
      <c r="D6972" s="161" t="inlineStr">
        <is>
          <t>Upper middle income</t>
        </is>
      </c>
      <c r="E6972" s="161" t="b">
        <v>1</v>
      </c>
      <c r="F6972" s="161" t="inlineStr">
        <is>
          <t>price_electricity_residential_usd_kwh</t>
        </is>
      </c>
      <c r="G6972" s="161" t="n">
        <v>0.058</v>
      </c>
      <c r="H6972" s="161" t="inlineStr">
        <is>
          <t>2024</t>
        </is>
      </c>
      <c r="I6972" s="161" t="inlineStr">
        <is>
          <t>imffossilfuelsubsidiesdata.xlsb</t>
        </is>
      </c>
    </row>
    <row r="6973" ht="13" customHeight="1">
      <c r="A6973" s="161" t="inlineStr">
        <is>
          <t>KAZ</t>
        </is>
      </c>
      <c r="B6973" s="161" t="inlineStr">
        <is>
          <t>Kazakhstan</t>
        </is>
      </c>
      <c r="C6973" s="161" t="inlineStr">
        <is>
          <t>Europe &amp; Central Asia</t>
        </is>
      </c>
      <c r="D6973" s="161" t="inlineStr">
        <is>
          <t>Upper middle income</t>
        </is>
      </c>
      <c r="E6973" s="161" t="b">
        <v>1</v>
      </c>
      <c r="F6973" s="161" t="inlineStr">
        <is>
          <t>price_electricity_industry_usd_kwh</t>
        </is>
      </c>
      <c r="G6973" s="161" t="n">
        <v>0.078</v>
      </c>
      <c r="H6973" s="161" t="inlineStr">
        <is>
          <t>2024</t>
        </is>
      </c>
      <c r="I6973" s="161" t="inlineStr">
        <is>
          <t>imffossilfuelsubsidiesdata.xlsb</t>
        </is>
      </c>
    </row>
    <row r="6974" ht="13" customHeight="1">
      <c r="A6974" s="161" t="inlineStr">
        <is>
          <t>KAZ</t>
        </is>
      </c>
      <c r="B6974" s="161" t="inlineStr">
        <is>
          <t>Kazakhstan</t>
        </is>
      </c>
      <c r="C6974" s="161" t="inlineStr">
        <is>
          <t>Europe &amp; Central Asia</t>
        </is>
      </c>
      <c r="D6974" s="161" t="inlineStr">
        <is>
          <t>Upper middle income</t>
        </is>
      </c>
      <c r="E6974" s="161" t="b">
        <v>1</v>
      </c>
      <c r="F6974" s="161" t="inlineStr">
        <is>
          <t>price_gas_residential_usd_gj</t>
        </is>
      </c>
      <c r="G6974" s="161" t="n">
        <v>1.7</v>
      </c>
      <c r="H6974" s="161" t="inlineStr">
        <is>
          <t>2023</t>
        </is>
      </c>
      <c r="I6974" s="161" t="inlineStr">
        <is>
          <t>imffossilfuelsubsidiesdata.xlsb</t>
        </is>
      </c>
    </row>
    <row r="6975" ht="13" customHeight="1">
      <c r="A6975" s="161" t="inlineStr">
        <is>
          <t>KAZ</t>
        </is>
      </c>
      <c r="B6975" s="161" t="inlineStr">
        <is>
          <t>Kazakhstan</t>
        </is>
      </c>
      <c r="C6975" s="161" t="inlineStr">
        <is>
          <t>Europe &amp; Central Asia</t>
        </is>
      </c>
      <c r="D6975" s="161" t="inlineStr">
        <is>
          <t>Upper middle income</t>
        </is>
      </c>
      <c r="E6975" s="161" t="b">
        <v>1</v>
      </c>
      <c r="F6975" s="161" t="inlineStr">
        <is>
          <t>price_gas_power_usd_gj</t>
        </is>
      </c>
      <c r="G6975" s="161" t="n">
        <v>1.506</v>
      </c>
      <c r="H6975" s="161" t="inlineStr">
        <is>
          <t>2024</t>
        </is>
      </c>
      <c r="I6975" s="161" t="inlineStr">
        <is>
          <t>imffossilfuelsubsidiesdata.xlsb</t>
        </is>
      </c>
    </row>
    <row r="6976" ht="13" customHeight="1">
      <c r="A6976" s="161" t="inlineStr">
        <is>
          <t>KAZ</t>
        </is>
      </c>
      <c r="B6976" s="161" t="inlineStr">
        <is>
          <t>Kazakhstan</t>
        </is>
      </c>
      <c r="C6976" s="161" t="inlineStr">
        <is>
          <t>Europe &amp; Central Asia</t>
        </is>
      </c>
      <c r="D6976" s="161" t="inlineStr">
        <is>
          <t>Upper middle income</t>
        </is>
      </c>
      <c r="E6976" s="161" t="b">
        <v>1</v>
      </c>
      <c r="F6976" s="161" t="inlineStr">
        <is>
          <t>price_coal_residential_usd_gj</t>
        </is>
      </c>
      <c r="G6976" s="161" t="n">
        <v>1.309</v>
      </c>
      <c r="H6976" s="161" t="inlineStr">
        <is>
          <t>2024</t>
        </is>
      </c>
      <c r="I6976" s="161" t="inlineStr">
        <is>
          <t>imffossilfuelsubsidiesdata.xlsb</t>
        </is>
      </c>
    </row>
    <row r="6977" ht="13" customHeight="1">
      <c r="A6977" s="161" t="inlineStr">
        <is>
          <t>KAZ</t>
        </is>
      </c>
      <c r="B6977" s="161" t="inlineStr">
        <is>
          <t>Kazakhstan</t>
        </is>
      </c>
      <c r="C6977" s="161" t="inlineStr">
        <is>
          <t>Europe &amp; Central Asia</t>
        </is>
      </c>
      <c r="D6977" s="161" t="inlineStr">
        <is>
          <t>Upper middle income</t>
        </is>
      </c>
      <c r="E6977" s="161" t="b">
        <v>1</v>
      </c>
      <c r="F6977" s="161" t="inlineStr">
        <is>
          <t>price_coal_industry_usd_gj</t>
        </is>
      </c>
      <c r="G6977" s="161" t="n">
        <v>3.535</v>
      </c>
      <c r="H6977" s="161" t="inlineStr">
        <is>
          <t>2024</t>
        </is>
      </c>
      <c r="I6977" s="161" t="inlineStr">
        <is>
          <t>imffossilfuelsubsidiesdata.xlsb</t>
        </is>
      </c>
    </row>
    <row r="6978" ht="13" customHeight="1">
      <c r="A6978" s="161" t="inlineStr">
        <is>
          <t>KAZ</t>
        </is>
      </c>
      <c r="B6978" s="161" t="inlineStr">
        <is>
          <t>Kazakhstan</t>
        </is>
      </c>
      <c r="C6978" s="161" t="inlineStr">
        <is>
          <t>Europe &amp; Central Asia</t>
        </is>
      </c>
      <c r="D6978" s="161" t="inlineStr">
        <is>
          <t>Upper middle income</t>
        </is>
      </c>
      <c r="E6978" s="161" t="b">
        <v>1</v>
      </c>
      <c r="F6978" s="161" t="inlineStr">
        <is>
          <t>price_coal_power_usd_gj</t>
        </is>
      </c>
      <c r="G6978" s="161" t="n">
        <v>4.753</v>
      </c>
      <c r="H6978" s="161" t="inlineStr">
        <is>
          <t>2024</t>
        </is>
      </c>
      <c r="I6978" s="161" t="inlineStr">
        <is>
          <t>imffossilfuelsubsidiesdata.xlsb</t>
        </is>
      </c>
    </row>
    <row r="6979" ht="13" customHeight="1">
      <c r="A6979" s="161" t="inlineStr">
        <is>
          <t>KAZ</t>
        </is>
      </c>
      <c r="B6979" s="161" t="inlineStr">
        <is>
          <t>Kazakhstan</t>
        </is>
      </c>
      <c r="C6979" s="161" t="inlineStr">
        <is>
          <t>Europe &amp; Central Asia</t>
        </is>
      </c>
      <c r="D6979" s="161" t="inlineStr">
        <is>
          <t>Upper middle income</t>
        </is>
      </c>
      <c r="E6979" s="161" t="b">
        <v>1</v>
      </c>
      <c r="F6979" s="161" t="inlineStr">
        <is>
          <t>power_market_structure</t>
        </is>
      </c>
      <c r="G6979" s="161" t="n">
        <v>3</v>
      </c>
      <c r="H6979" s="161" t="inlineStr">
        <is>
          <t>2013</t>
        </is>
      </c>
      <c r="I6979" s="161" t="inlineStr">
        <is>
          <t>dataverse_files.zip</t>
        </is>
      </c>
    </row>
    <row r="6980" ht="13" customHeight="1">
      <c r="A6980" s="161" t="inlineStr">
        <is>
          <t>KAZ</t>
        </is>
      </c>
      <c r="B6980" s="161" t="inlineStr">
        <is>
          <t>Kazakhstan</t>
        </is>
      </c>
      <c r="C6980" s="161" t="inlineStr">
        <is>
          <t>Europe &amp; Central Asia</t>
        </is>
      </c>
      <c r="D6980" s="161" t="inlineStr">
        <is>
          <t>Upper middle income</t>
        </is>
      </c>
      <c r="E6980" s="161" t="b">
        <v>1</v>
      </c>
      <c r="F6980" s="161" t="inlineStr">
        <is>
          <t>independent_regulator</t>
        </is>
      </c>
      <c r="G6980" s="161" t="n">
        <v>1</v>
      </c>
      <c r="H6980" s="161" t="inlineStr">
        <is>
          <t>2013</t>
        </is>
      </c>
      <c r="I6980" s="161" t="inlineStr">
        <is>
          <t>dataverse_files.zip</t>
        </is>
      </c>
    </row>
    <row r="6981" ht="13" customHeight="1">
      <c r="A6981" s="161" t="inlineStr">
        <is>
          <t>KAZ</t>
        </is>
      </c>
      <c r="B6981" s="161" t="inlineStr">
        <is>
          <t>Kazakhstan</t>
        </is>
      </c>
      <c r="C6981" s="161" t="inlineStr">
        <is>
          <t>Europe &amp; Central Asia</t>
        </is>
      </c>
      <c r="D6981" s="161" t="inlineStr">
        <is>
          <t>Upper middle income</t>
        </is>
      </c>
      <c r="E6981" s="161" t="b">
        <v>1</v>
      </c>
      <c r="F6981" s="161" t="inlineStr">
        <is>
          <t>generation_unbundled</t>
        </is>
      </c>
      <c r="G6981" s="161" t="n">
        <v>1</v>
      </c>
      <c r="H6981" s="161" t="inlineStr">
        <is>
          <t>2013</t>
        </is>
      </c>
      <c r="I6981" s="161" t="inlineStr">
        <is>
          <t>dataverse_files.zip</t>
        </is>
      </c>
    </row>
    <row r="6982" ht="13" customHeight="1">
      <c r="A6982" s="161" t="inlineStr">
        <is>
          <t>KAZ</t>
        </is>
      </c>
      <c r="B6982" s="161" t="inlineStr">
        <is>
          <t>Kazakhstan</t>
        </is>
      </c>
      <c r="C6982" s="161" t="inlineStr">
        <is>
          <t>Europe &amp; Central Asia</t>
        </is>
      </c>
      <c r="D6982" s="161" t="inlineStr">
        <is>
          <t>Upper middle income</t>
        </is>
      </c>
      <c r="E6982" s="161" t="b">
        <v>1</v>
      </c>
      <c r="F6982" s="161" t="inlineStr">
        <is>
          <t>rise_renewable_energy_score</t>
        </is>
      </c>
      <c r="G6982" s="161" t="n">
        <v>24.923</v>
      </c>
      <c r="H6982" s="161" t="inlineStr">
        <is>
          <t>2023</t>
        </is>
      </c>
      <c r="I6982" s="161" t="inlineStr">
        <is>
          <t>WB_RISE_WIDEF.csv</t>
        </is>
      </c>
    </row>
    <row r="6983" ht="13" customHeight="1">
      <c r="A6983" s="161" t="inlineStr">
        <is>
          <t>KAZ</t>
        </is>
      </c>
      <c r="B6983" s="161" t="inlineStr">
        <is>
          <t>Kazakhstan</t>
        </is>
      </c>
      <c r="C6983" s="161" t="inlineStr">
        <is>
          <t>Europe &amp; Central Asia</t>
        </is>
      </c>
      <c r="D6983" s="161" t="inlineStr">
        <is>
          <t>Upper middle income</t>
        </is>
      </c>
      <c r="E6983" s="161" t="b">
        <v>1</v>
      </c>
      <c r="F6983" s="161" t="inlineStr">
        <is>
          <t>rise_level_playing_field_score</t>
        </is>
      </c>
      <c r="G6983" s="161" t="n">
        <v>20</v>
      </c>
      <c r="H6983" s="161" t="inlineStr">
        <is>
          <t>2023</t>
        </is>
      </c>
      <c r="I6983" s="161" t="inlineStr">
        <is>
          <t>WB_RISE_WIDEF.csv</t>
        </is>
      </c>
    </row>
    <row r="6984" ht="13" customHeight="1">
      <c r="A6984" s="161" t="inlineStr">
        <is>
          <t>KAZ</t>
        </is>
      </c>
      <c r="B6984" s="161" t="inlineStr">
        <is>
          <t>Kazakhstan</t>
        </is>
      </c>
      <c r="C6984" s="161" t="inlineStr">
        <is>
          <t>Europe &amp; Central Asia</t>
        </is>
      </c>
      <c r="D6984" s="161" t="inlineStr">
        <is>
          <t>Upper middle income</t>
        </is>
      </c>
      <c r="E6984" s="161" t="b">
        <v>1</v>
      </c>
      <c r="F6984" s="161" t="inlineStr">
        <is>
          <t>rise_ee_financing_mechanisms_score</t>
        </is>
      </c>
      <c r="G6984" s="161" t="n">
        <v>50</v>
      </c>
      <c r="H6984" s="161" t="inlineStr">
        <is>
          <t>2023</t>
        </is>
      </c>
      <c r="I6984" s="161" t="inlineStr">
        <is>
          <t>WB_RISE_WIDEF.csv</t>
        </is>
      </c>
    </row>
    <row r="6985" ht="13" customHeight="1">
      <c r="A6985" s="161" t="inlineStr">
        <is>
          <t>KAZ</t>
        </is>
      </c>
      <c r="B6985" s="161" t="inlineStr">
        <is>
          <t>Kazakhstan</t>
        </is>
      </c>
      <c r="C6985" s="161" t="inlineStr">
        <is>
          <t>Europe &amp; Central Asia</t>
        </is>
      </c>
      <c r="D6985" s="161" t="inlineStr">
        <is>
          <t>Upper middle income</t>
        </is>
      </c>
      <c r="E6985" s="161" t="b">
        <v>1</v>
      </c>
      <c r="F6985" s="161" t="inlineStr">
        <is>
          <t>revenue_pct_gdp</t>
        </is>
      </c>
      <c r="G6985" s="161" t="n">
        <v>19.233</v>
      </c>
      <c r="H6985" s="161" t="inlineStr">
        <is>
          <t>2024</t>
        </is>
      </c>
      <c r="I6985" s="161" t="inlineStr">
        <is>
          <t>dataset_2026-08-26T13_41_09_874550254Z_DEFAULT_INTEGRATION_IMF_RES_WEO_9_0_0.csv</t>
        </is>
      </c>
    </row>
    <row r="6986" ht="13" customHeight="1">
      <c r="A6986" s="161" t="inlineStr">
        <is>
          <t>KAZ</t>
        </is>
      </c>
      <c r="B6986" s="161" t="inlineStr">
        <is>
          <t>Kazakhstan</t>
        </is>
      </c>
      <c r="C6986" s="161" t="inlineStr">
        <is>
          <t>Europe &amp; Central Asia</t>
        </is>
      </c>
      <c r="D6986" s="161" t="inlineStr">
        <is>
          <t>Upper middle income</t>
        </is>
      </c>
      <c r="E6986" s="161" t="b">
        <v>1</v>
      </c>
      <c r="F6986" s="161" t="inlineStr">
        <is>
          <t>primary_balance_pct_gdp</t>
        </is>
      </c>
      <c r="G6986" s="161" t="n">
        <v>-2.608</v>
      </c>
      <c r="H6986" s="161" t="inlineStr">
        <is>
          <t>2024</t>
        </is>
      </c>
      <c r="I6986" s="161" t="inlineStr">
        <is>
          <t>dataset_2026-08-26T13_41_09_874550254Z_DEFAULT_INTEGRATION_IMF_RES_WEO_9_0_0.csv</t>
        </is>
      </c>
    </row>
    <row r="6987" ht="13" customHeight="1">
      <c r="A6987" s="161" t="inlineStr">
        <is>
          <t>KAZ</t>
        </is>
      </c>
      <c r="B6987" s="161" t="inlineStr">
        <is>
          <t>Kazakhstan</t>
        </is>
      </c>
      <c r="C6987" s="161" t="inlineStr">
        <is>
          <t>Europe &amp; Central Asia</t>
        </is>
      </c>
      <c r="D6987" s="161" t="inlineStr">
        <is>
          <t>Upper middle income</t>
        </is>
      </c>
      <c r="E6987" s="161" t="b">
        <v>1</v>
      </c>
      <c r="F6987" s="161" t="inlineStr">
        <is>
          <t>current_account_pct_gdp</t>
        </is>
      </c>
      <c r="G6987" s="161" t="n">
        <v>-2.722</v>
      </c>
      <c r="H6987" s="161" t="inlineStr">
        <is>
          <t>2024</t>
        </is>
      </c>
      <c r="I6987" s="161" t="inlineStr">
        <is>
          <t>dataset_2026-08-26T13_41_09_874550254Z_DEFAULT_INTEGRATION_IMF_RES_WEO_9_0_0.csv</t>
        </is>
      </c>
    </row>
    <row r="6988" ht="13" customHeight="1">
      <c r="A6988" s="161" t="inlineStr">
        <is>
          <t>KAZ</t>
        </is>
      </c>
      <c r="B6988" s="161" t="inlineStr">
        <is>
          <t>Kazakhstan</t>
        </is>
      </c>
      <c r="C6988" s="161" t="inlineStr">
        <is>
          <t>Europe &amp; Central Asia</t>
        </is>
      </c>
      <c r="D6988" s="161" t="inlineStr">
        <is>
          <t>Upper middle income</t>
        </is>
      </c>
      <c r="E6988" s="161" t="b">
        <v>1</v>
      </c>
      <c r="F6988" s="161" t="inlineStr">
        <is>
          <t>gross_capital_formation_pct_gdp</t>
        </is>
      </c>
      <c r="G6988" s="161" t="n">
        <v>27.351</v>
      </c>
      <c r="H6988" s="161" t="inlineStr">
        <is>
          <t>2024</t>
        </is>
      </c>
      <c r="I6988" s="161" t="inlineStr">
        <is>
          <t>dataset_2026-08-26T13_41_09_874550254Z_DEFAULT_INTEGRATION_IMF_RES_WEO_9_0_0.csv</t>
        </is>
      </c>
    </row>
    <row r="6989" ht="13" customHeight="1">
      <c r="A6989" s="161" t="inlineStr">
        <is>
          <t>KAZ</t>
        </is>
      </c>
      <c r="B6989" s="161" t="inlineStr">
        <is>
          <t>Kazakhstan</t>
        </is>
      </c>
      <c r="C6989" s="161" t="inlineStr">
        <is>
          <t>Europe &amp; Central Asia</t>
        </is>
      </c>
      <c r="D6989" s="161" t="inlineStr">
        <is>
          <t>Upper middle income</t>
        </is>
      </c>
      <c r="E6989" s="161" t="b">
        <v>1</v>
      </c>
      <c r="F6989" s="161" t="inlineStr">
        <is>
          <t>real_gdp_growth_5y_avg_pct</t>
        </is>
      </c>
      <c r="G6989" s="161" t="n">
        <v>2.96</v>
      </c>
      <c r="H6989" s="161" t="inlineStr">
        <is>
          <t>2020-2024 avg</t>
        </is>
      </c>
      <c r="I6989" s="161" t="inlineStr">
        <is>
          <t>dataset_2026-08-26T13_41_09_874550254Z_DEFAULT_INTEGRATION_IMF_RES_WEO_9_0_0.csv (derived)</t>
        </is>
      </c>
    </row>
    <row r="6990" ht="13" customHeight="1">
      <c r="A6990" s="161" t="inlineStr">
        <is>
          <t>KAZ</t>
        </is>
      </c>
      <c r="B6990" s="161" t="inlineStr">
        <is>
          <t>Kazakhstan</t>
        </is>
      </c>
      <c r="C6990" s="161" t="inlineStr">
        <is>
          <t>Europe &amp; Central Asia</t>
        </is>
      </c>
      <c r="D6990" s="161" t="inlineStr">
        <is>
          <t>Upper middle income</t>
        </is>
      </c>
      <c r="E6990" s="161" t="b">
        <v>1</v>
      </c>
      <c r="F6990" s="161" t="inlineStr">
        <is>
          <t>int_budget_need_2030_pct_gdp</t>
        </is>
      </c>
      <c r="G6990" s="161" t="n">
        <v>0.88</v>
      </c>
      <c r="H6990" s="161" t="inlineStr">
        <is>
          <t>2030</t>
        </is>
      </c>
      <c r="I6990" s="161" t="inlineStr">
        <is>
          <t>integrated_results.csv (MacroFiscalModels v0.1, model output)</t>
        </is>
      </c>
    </row>
    <row r="6991" ht="13" customHeight="1">
      <c r="A6991" s="161" t="inlineStr">
        <is>
          <t>KAZ</t>
        </is>
      </c>
      <c r="B6991" s="161" t="inlineStr">
        <is>
          <t>Kazakhstan</t>
        </is>
      </c>
      <c r="C6991" s="161" t="inlineStr">
        <is>
          <t>Europe &amp; Central Asia</t>
        </is>
      </c>
      <c r="D6991" s="161" t="inlineStr">
        <is>
          <t>Upper middle income</t>
        </is>
      </c>
      <c r="E6991" s="161" t="b">
        <v>1</v>
      </c>
      <c r="F6991" s="161" t="inlineStr">
        <is>
          <t>int_pricing_revenue_2030_pct_gdp</t>
        </is>
      </c>
      <c r="G6991" s="161" t="n">
        <v>0.158</v>
      </c>
      <c r="H6991" s="161" t="inlineStr">
        <is>
          <t>2030</t>
        </is>
      </c>
      <c r="I6991" s="161" t="inlineStr">
        <is>
          <t>integrated_results.csv (MacroFiscalModels v0.1, model output)</t>
        </is>
      </c>
    </row>
    <row r="6992" ht="13" customHeight="1">
      <c r="A6992" s="161" t="inlineStr">
        <is>
          <t>KAZ</t>
        </is>
      </c>
      <c r="B6992" s="161" t="inlineStr">
        <is>
          <t>Kazakhstan</t>
        </is>
      </c>
      <c r="C6992" s="161" t="inlineStr">
        <is>
          <t>Europe &amp; Central Asia</t>
        </is>
      </c>
      <c r="D6992" s="161" t="inlineStr">
        <is>
          <t>Upper middle income</t>
        </is>
      </c>
      <c r="E6992" s="161" t="b">
        <v>1</v>
      </c>
      <c r="F6992" s="161" t="inlineStr">
        <is>
          <t>int_financing_gap_2030_pct_gdp</t>
        </is>
      </c>
      <c r="G6992" s="161" t="n">
        <v>0.723</v>
      </c>
      <c r="H6992" s="161" t="inlineStr">
        <is>
          <t>2030</t>
        </is>
      </c>
      <c r="I6992" s="161" t="inlineStr">
        <is>
          <t>integrated_results.csv (MacroFiscalModels v0.1, model output)</t>
        </is>
      </c>
    </row>
    <row r="6993" ht="13" customHeight="1">
      <c r="A6993" s="161" t="inlineStr">
        <is>
          <t>KAZ</t>
        </is>
      </c>
      <c r="B6993" s="161" t="inlineStr">
        <is>
          <t>Kazakhstan</t>
        </is>
      </c>
      <c r="C6993" s="161" t="inlineStr">
        <is>
          <t>Europe &amp; Central Asia</t>
        </is>
      </c>
      <c r="D6993" s="161" t="inlineStr">
        <is>
          <t>Upper middle income</t>
        </is>
      </c>
      <c r="E6993" s="161" t="b">
        <v>1</v>
      </c>
      <c r="F6993" s="161" t="inlineStr">
        <is>
          <t>int_gdp_dev_2050_pct</t>
        </is>
      </c>
      <c r="G6993" s="161" t="n">
        <v>-11.19</v>
      </c>
      <c r="H6993" s="161" t="inlineStr">
        <is>
          <t>2050</t>
        </is>
      </c>
      <c r="I6993" s="161" t="inlineStr">
        <is>
          <t>integrated_results.csv (MacroFiscalModels v0.1, model output)</t>
        </is>
      </c>
    </row>
    <row r="6994" ht="13" customHeight="1">
      <c r="A6994" s="161" t="inlineStr">
        <is>
          <t>KAZ</t>
        </is>
      </c>
      <c r="B6994" s="161" t="inlineStr">
        <is>
          <t>Kazakhstan</t>
        </is>
      </c>
      <c r="C6994" s="161" t="inlineStr">
        <is>
          <t>Europe &amp; Central Asia</t>
        </is>
      </c>
      <c r="D6994" s="161" t="inlineStr">
        <is>
          <t>Upper middle income</t>
        </is>
      </c>
      <c r="E6994" s="161" t="b">
        <v>1</v>
      </c>
      <c r="F6994" s="161" t="inlineStr">
        <is>
          <t>int_debt_2050_pct_gdp</t>
        </is>
      </c>
      <c r="G6994" s="161" t="n">
        <v>57.08</v>
      </c>
      <c r="H6994" s="161" t="inlineStr">
        <is>
          <t>2050</t>
        </is>
      </c>
      <c r="I6994" s="161" t="inlineStr">
        <is>
          <t>integrated_results.csv (MacroFiscalModels v0.1, model output)</t>
        </is>
      </c>
    </row>
    <row r="6995" ht="13" customHeight="1">
      <c r="A6995" s="161" t="inlineStr">
        <is>
          <t>KEN</t>
        </is>
      </c>
      <c r="B6995" s="161" t="inlineStr">
        <is>
          <t>Kenya</t>
        </is>
      </c>
      <c r="C6995" s="161" t="inlineStr">
        <is>
          <t>Sub-Saharan Africa</t>
        </is>
      </c>
      <c r="D6995" s="161" t="inlineStr">
        <is>
          <t>Lower middle income</t>
        </is>
      </c>
      <c r="E6995" s="161" t="b">
        <v>1</v>
      </c>
      <c r="F6995" s="161" t="inlineStr">
        <is>
          <t>interest_to_revenue_pct</t>
        </is>
      </c>
      <c r="G6995" s="161" t="n">
        <v>29.979</v>
      </c>
      <c r="H6995" s="161" t="inlineStr">
        <is>
          <t>2024</t>
        </is>
      </c>
      <c r="I6995" s="161" t="inlineStr">
        <is>
          <t>dataset_2026-08-26T13_41_09_874550254Z_DEFAULT_INTEGRATION_IMF_RES_WEO_9_0_0.csv (derived)</t>
        </is>
      </c>
    </row>
    <row r="6996" ht="13" customHeight="1">
      <c r="A6996" s="161" t="inlineStr">
        <is>
          <t>KEN</t>
        </is>
      </c>
      <c r="B6996" s="161" t="inlineStr">
        <is>
          <t>Kenya</t>
        </is>
      </c>
      <c r="C6996" s="161" t="inlineStr">
        <is>
          <t>Sub-Saharan Africa</t>
        </is>
      </c>
      <c r="D6996" s="161" t="inlineStr">
        <is>
          <t>Lower middle income</t>
        </is>
      </c>
      <c r="E6996" s="161" t="b">
        <v>1</v>
      </c>
      <c r="F6996" s="161" t="inlineStr">
        <is>
          <t>interest_pct_gdp</t>
        </is>
      </c>
      <c r="G6996" s="161" t="n">
        <v>5.249</v>
      </c>
      <c r="H6996" s="161" t="inlineStr">
        <is>
          <t>2024</t>
        </is>
      </c>
      <c r="I6996" s="161" t="inlineStr">
        <is>
          <t>dataset_2026-08-26T13_41_09_874550254Z_DEFAULT_INTEGRATION_IMF_RES_WEO_9_0_0.csv (derived)</t>
        </is>
      </c>
    </row>
    <row r="6997" ht="13" customHeight="1">
      <c r="A6997" s="161" t="inlineStr">
        <is>
          <t>KEN</t>
        </is>
      </c>
      <c r="B6997" s="161" t="inlineStr">
        <is>
          <t>Kenya</t>
        </is>
      </c>
      <c r="C6997" s="161" t="inlineStr">
        <is>
          <t>Sub-Saharan Africa</t>
        </is>
      </c>
      <c r="D6997" s="161" t="inlineStr">
        <is>
          <t>Lower middle income</t>
        </is>
      </c>
      <c r="E6997" s="161" t="b">
        <v>1</v>
      </c>
      <c r="F6997" s="161" t="inlineStr">
        <is>
          <t>gross_debt_pct_gdp</t>
        </is>
      </c>
      <c r="G6997" s="161" t="n">
        <v>67.33799999999999</v>
      </c>
      <c r="H6997" s="161" t="inlineStr">
        <is>
          <t>2024</t>
        </is>
      </c>
      <c r="I6997" s="161" t="inlineStr">
        <is>
          <t>dataset_2026-08-26T13_41_09_874550254Z_DEFAULT_INTEGRATION_IMF_RES_WEO_9_0_0.csv</t>
        </is>
      </c>
    </row>
    <row r="6998" ht="13" customHeight="1">
      <c r="A6998" s="161" t="inlineStr">
        <is>
          <t>KEN</t>
        </is>
      </c>
      <c r="B6998" s="161" t="inlineStr">
        <is>
          <t>Kenya</t>
        </is>
      </c>
      <c r="C6998" s="161" t="inlineStr">
        <is>
          <t>Sub-Saharan Africa</t>
        </is>
      </c>
      <c r="D6998" s="161" t="inlineStr">
        <is>
          <t>Lower middle income</t>
        </is>
      </c>
      <c r="E6998" s="161" t="b">
        <v>1</v>
      </c>
      <c r="F6998" s="161" t="inlineStr">
        <is>
          <t>tax_revenue_pct_gdp</t>
        </is>
      </c>
      <c r="G6998" s="161" t="n">
        <v>12.937</v>
      </c>
      <c r="H6998" s="161" t="inlineStr">
        <is>
          <t>2024</t>
        </is>
      </c>
      <c r="I6998" s="161" t="inlineStr">
        <is>
          <t>world-imf2026.xlsx</t>
        </is>
      </c>
    </row>
    <row r="6999" ht="13" customHeight="1">
      <c r="A6999" s="161" t="inlineStr">
        <is>
          <t>KEN</t>
        </is>
      </c>
      <c r="B6999" s="161" t="inlineStr">
        <is>
          <t>Kenya</t>
        </is>
      </c>
      <c r="C6999" s="161" t="inlineStr">
        <is>
          <t>Sub-Saharan Africa</t>
        </is>
      </c>
      <c r="D6999" s="161" t="inlineStr">
        <is>
          <t>Lower middle income</t>
        </is>
      </c>
      <c r="E6999" s="161" t="b">
        <v>1</v>
      </c>
      <c r="F6999" s="161" t="inlineStr">
        <is>
          <t>capex_execution_rate_pct</t>
        </is>
      </c>
      <c r="G6999" s="161" t="n">
        <v>63.298</v>
      </c>
      <c r="H6999" s="161" t="inlineStr">
        <is>
          <t>2022</t>
        </is>
      </c>
      <c r="I6999" s="161" t="inlineStr">
        <is>
          <t>WB_BOOST_WIDEF.csv</t>
        </is>
      </c>
    </row>
    <row r="7000" ht="13" customHeight="1">
      <c r="A7000" s="161" t="inlineStr">
        <is>
          <t>KEN</t>
        </is>
      </c>
      <c r="B7000" s="161" t="inlineStr">
        <is>
          <t>Kenya</t>
        </is>
      </c>
      <c r="C7000" s="161" t="inlineStr">
        <is>
          <t>Sub-Saharan Africa</t>
        </is>
      </c>
      <c r="D7000" s="161" t="inlineStr">
        <is>
          <t>Lower middle income</t>
        </is>
      </c>
      <c r="E7000" s="161" t="b">
        <v>1</v>
      </c>
      <c r="F7000" s="161" t="inlineStr">
        <is>
          <t>pefa_pi11_pim_score</t>
        </is>
      </c>
      <c r="G7000" s="161" t="n">
        <v>2.5</v>
      </c>
      <c r="H7000" s="161" t="inlineStr">
        <is>
          <t>2023</t>
        </is>
      </c>
      <c r="I7000" s="161" t="inlineStr">
        <is>
          <t>assessments_1787749571.csv</t>
        </is>
      </c>
    </row>
    <row r="7001" ht="13" customHeight="1">
      <c r="A7001" s="161" t="inlineStr">
        <is>
          <t>KEN</t>
        </is>
      </c>
      <c r="B7001" s="161" t="inlineStr">
        <is>
          <t>Kenya</t>
        </is>
      </c>
      <c r="C7001" s="161" t="inlineStr">
        <is>
          <t>Sub-Saharan Africa</t>
        </is>
      </c>
      <c r="D7001" s="161" t="inlineStr">
        <is>
          <t>Lower middle income</t>
        </is>
      </c>
      <c r="E7001" s="161" t="b">
        <v>1</v>
      </c>
      <c r="F7001" s="161" t="inlineStr">
        <is>
          <t>pefa_pi122_asset_monitoring</t>
        </is>
      </c>
      <c r="G7001" s="161" t="n">
        <v>2</v>
      </c>
      <c r="H7001" s="161" t="inlineStr">
        <is>
          <t>2023</t>
        </is>
      </c>
      <c r="I7001" s="161" t="inlineStr">
        <is>
          <t>assessments_1787749571.csv</t>
        </is>
      </c>
    </row>
    <row r="7002" ht="13" customHeight="1">
      <c r="A7002" s="161" t="inlineStr">
        <is>
          <t>KEN</t>
        </is>
      </c>
      <c r="B7002" s="161" t="inlineStr">
        <is>
          <t>Kenya</t>
        </is>
      </c>
      <c r="C7002" s="161" t="inlineStr">
        <is>
          <t>Sub-Saharan Africa</t>
        </is>
      </c>
      <c r="D7002" s="161" t="inlineStr">
        <is>
          <t>Lower middle income</t>
        </is>
      </c>
      <c r="E7002" s="161" t="b">
        <v>1</v>
      </c>
      <c r="F7002" s="161" t="inlineStr">
        <is>
          <t>climate_pfm_diagnostic_on_record</t>
        </is>
      </c>
      <c r="G7002" s="161" t="n">
        <v>1</v>
      </c>
      <c r="H7002" s="161" t="inlineStr">
        <is>
          <t>2022</t>
        </is>
      </c>
      <c r="I7002" s="161" t="inlineStr">
        <is>
          <t>UNDP-Global-Climate-Public-Finance-Review-2022.pdf (Table 4.2)</t>
        </is>
      </c>
    </row>
    <row r="7003" ht="13" customHeight="1">
      <c r="A7003" s="161" t="inlineStr">
        <is>
          <t>KEN</t>
        </is>
      </c>
      <c r="B7003" s="161" t="inlineStr">
        <is>
          <t>Kenya</t>
        </is>
      </c>
      <c r="C7003" s="161" t="inlineStr">
        <is>
          <t>Sub-Saharan Africa</t>
        </is>
      </c>
      <c r="D7003" s="161" t="inlineStr">
        <is>
          <t>Lower middle income</t>
        </is>
      </c>
      <c r="E7003" s="161" t="b">
        <v>1</v>
      </c>
      <c r="F7003" s="161" t="inlineStr">
        <is>
          <t>wacc_solar_real_aftertax_pct</t>
        </is>
      </c>
      <c r="G7003" s="161" t="n">
        <v>8.4</v>
      </c>
      <c r="H7003" s="161" t="inlineStr">
        <is>
          <t>2021</t>
        </is>
      </c>
      <c r="I7003" s="161" t="inlineStr">
        <is>
          <t>IRENA_Cost_of_financing_renewable_power_Appendix_2023.pdf</t>
        </is>
      </c>
    </row>
    <row r="7004" ht="13" customHeight="1">
      <c r="A7004" s="161" t="inlineStr">
        <is>
          <t>KEN</t>
        </is>
      </c>
      <c r="B7004" s="161" t="inlineStr">
        <is>
          <t>Kenya</t>
        </is>
      </c>
      <c r="C7004" s="161" t="inlineStr">
        <is>
          <t>Sub-Saharan Africa</t>
        </is>
      </c>
      <c r="D7004" s="161" t="inlineStr">
        <is>
          <t>Lower middle income</t>
        </is>
      </c>
      <c r="E7004" s="161" t="b">
        <v>1</v>
      </c>
      <c r="F7004" s="161" t="inlineStr">
        <is>
          <t>wacc_steffen_nominal_aftertax_pct</t>
        </is>
      </c>
      <c r="G7004" s="161" t="n">
        <v>8.75</v>
      </c>
      <c r="H7004" s="161" t="inlineStr">
        <is>
          <t>2022</t>
        </is>
      </c>
      <c r="I7004" s="161" t="inlineStr">
        <is>
          <t>SteffenEtAl2025_WACC_database.csv</t>
        </is>
      </c>
    </row>
    <row r="7005" ht="13" customHeight="1">
      <c r="A7005" s="161" t="inlineStr">
        <is>
          <t>KEN</t>
        </is>
      </c>
      <c r="B7005" s="161" t="inlineStr">
        <is>
          <t>Kenya</t>
        </is>
      </c>
      <c r="C7005" s="161" t="inlineStr">
        <is>
          <t>Sub-Saharan Africa</t>
        </is>
      </c>
      <c r="D7005" s="161" t="inlineStr">
        <is>
          <t>Lower middle income</t>
        </is>
      </c>
      <c r="E7005" s="161" t="b">
        <v>1</v>
      </c>
      <c r="F7005" s="161" t="inlineStr">
        <is>
          <t>wacc_n_sources</t>
        </is>
      </c>
      <c r="G7005" s="161" t="n">
        <v>3</v>
      </c>
      <c r="H7005" s="161" t="inlineStr">
        <is>
          <t>2021-2024</t>
        </is>
      </c>
      <c r="I7005" s="161" t="inlineStr">
        <is>
          <t>IRENA / Steffen et al. / IEA</t>
        </is>
      </c>
    </row>
    <row r="7006" ht="13" customHeight="1">
      <c r="A7006" s="161" t="inlineStr">
        <is>
          <t>KEN</t>
        </is>
      </c>
      <c r="B7006" s="161" t="inlineStr">
        <is>
          <t>Kenya</t>
        </is>
      </c>
      <c r="C7006" s="161" t="inlineStr">
        <is>
          <t>Sub-Saharan Africa</t>
        </is>
      </c>
      <c r="D7006" s="161" t="inlineStr">
        <is>
          <t>Lower middle income</t>
        </is>
      </c>
      <c r="E7006" s="161" t="b">
        <v>1</v>
      </c>
      <c r="F7006" s="161" t="inlineStr">
        <is>
          <t>wacc_iea_observatory_available</t>
        </is>
      </c>
      <c r="G7006" s="161" t="n">
        <v>1</v>
      </c>
      <c r="H7006" s="161" t="inlineStr">
        <is>
          <t>2024</t>
        </is>
      </c>
      <c r="I7006" s="161" t="inlineStr">
        <is>
          <t>CofCObservatoryData.xlsx</t>
        </is>
      </c>
    </row>
    <row r="7007" ht="13" customHeight="1">
      <c r="A7007" s="161" t="inlineStr">
        <is>
          <t>KEN</t>
        </is>
      </c>
      <c r="B7007" s="161" t="inlineStr">
        <is>
          <t>Kenya</t>
        </is>
      </c>
      <c r="C7007" s="161" t="inlineStr">
        <is>
          <t>Sub-Saharan Africa</t>
        </is>
      </c>
      <c r="D7007" s="161" t="inlineStr">
        <is>
          <t>Lower middle income</t>
        </is>
      </c>
      <c r="E7007" s="161" t="b">
        <v>1</v>
      </c>
      <c r="F7007" s="161" t="inlineStr">
        <is>
          <t>ids_official_private_rate_spread_pp</t>
        </is>
      </c>
      <c r="G7007" s="161" t="n">
        <v>6.256</v>
      </c>
      <c r="H7007" s="161" t="inlineStr">
        <is>
          <t>2024</t>
        </is>
      </c>
      <c r="I7007" s="161" t="inlineStr">
        <is>
          <t>P_Data_Extract_From_International_Debt_Statistics__2_.xlsx</t>
        </is>
      </c>
    </row>
    <row r="7008" ht="13" customHeight="1">
      <c r="A7008" s="161" t="inlineStr">
        <is>
          <t>KEN</t>
        </is>
      </c>
      <c r="B7008" s="161" t="inlineStr">
        <is>
          <t>Kenya</t>
        </is>
      </c>
      <c r="C7008" s="161" t="inlineStr">
        <is>
          <t>Sub-Saharan Africa</t>
        </is>
      </c>
      <c r="D7008" s="161" t="inlineStr">
        <is>
          <t>Lower middle income</t>
        </is>
      </c>
      <c r="E7008" s="161" t="b">
        <v>1</v>
      </c>
      <c r="F7008" s="161" t="inlineStr">
        <is>
          <t>ids_private_creditor_rate_pct</t>
        </is>
      </c>
      <c r="G7008" s="161" t="n">
        <v>9.470000000000001</v>
      </c>
      <c r="H7008" s="161" t="inlineStr">
        <is>
          <t>2024</t>
        </is>
      </c>
      <c r="I7008" s="161" t="inlineStr">
        <is>
          <t>P_Data_Extract_From_International_Debt_Statistics__2_.xlsx</t>
        </is>
      </c>
    </row>
    <row r="7009" ht="13" customHeight="1">
      <c r="A7009" s="161" t="inlineStr">
        <is>
          <t>KEN</t>
        </is>
      </c>
      <c r="B7009" s="161" t="inlineStr">
        <is>
          <t>Kenya</t>
        </is>
      </c>
      <c r="C7009" s="161" t="inlineStr">
        <is>
          <t>Sub-Saharan Africa</t>
        </is>
      </c>
      <c r="D7009" s="161" t="inlineStr">
        <is>
          <t>Lower middle income</t>
        </is>
      </c>
      <c r="E7009" s="161" t="b">
        <v>1</v>
      </c>
      <c r="F7009" s="161" t="inlineStr">
        <is>
          <t>ids_avg_maturity_years</t>
        </is>
      </c>
      <c r="G7009" s="161" t="n">
        <v>18.211</v>
      </c>
      <c r="H7009" s="161" t="inlineStr">
        <is>
          <t>2024</t>
        </is>
      </c>
      <c r="I7009" s="161" t="inlineStr">
        <is>
          <t>P_Data_Extract_From_International_Debt_Statistics__2_.xlsx</t>
        </is>
      </c>
    </row>
    <row r="7010" ht="13" customHeight="1">
      <c r="A7010" s="161" t="inlineStr">
        <is>
          <t>KEN</t>
        </is>
      </c>
      <c r="B7010" s="161" t="inlineStr">
        <is>
          <t>Kenya</t>
        </is>
      </c>
      <c r="C7010" s="161" t="inlineStr">
        <is>
          <t>Sub-Saharan Africa</t>
        </is>
      </c>
      <c r="D7010" s="161" t="inlineStr">
        <is>
          <t>Lower middle income</t>
        </is>
      </c>
      <c r="E7010" s="161" t="b">
        <v>1</v>
      </c>
      <c r="F7010" s="161" t="inlineStr">
        <is>
          <t>mitigation_finance_received_pct_gdp</t>
        </is>
      </c>
      <c r="G7010" s="161" t="n">
        <v>1.415</v>
      </c>
      <c r="H7010" s="161" t="inlineStr">
        <is>
          <t>2024</t>
        </is>
      </c>
      <c r="I7010" s="161" t="inlineStr">
        <is>
          <t>CRDF-RP_2024.xlsx + WEO</t>
        </is>
      </c>
    </row>
    <row r="7011" ht="13" customHeight="1">
      <c r="A7011" s="161" t="inlineStr">
        <is>
          <t>KEN</t>
        </is>
      </c>
      <c r="B7011" s="161" t="inlineStr">
        <is>
          <t>Kenya</t>
        </is>
      </c>
      <c r="C7011" s="161" t="inlineStr">
        <is>
          <t>Sub-Saharan Africa</t>
        </is>
      </c>
      <c r="D7011" s="161" t="inlineStr">
        <is>
          <t>Lower middle income</t>
        </is>
      </c>
      <c r="E7011" s="161" t="b">
        <v>1</v>
      </c>
      <c r="F7011" s="161" t="inlineStr">
        <is>
          <t>ids_multilateral_share_pct</t>
        </is>
      </c>
      <c r="G7011" s="161" t="n">
        <v>56.192</v>
      </c>
      <c r="H7011" s="161" t="inlineStr">
        <is>
          <t>2024</t>
        </is>
      </c>
      <c r="I7011" s="161" t="inlineStr">
        <is>
          <t>P_Data_Extract_From_International_Debt_Statistics__2_.xlsx</t>
        </is>
      </c>
    </row>
    <row r="7012" ht="13" customHeight="1">
      <c r="A7012" s="161" t="inlineStr">
        <is>
          <t>KEN</t>
        </is>
      </c>
      <c r="B7012" s="161" t="inlineStr">
        <is>
          <t>Kenya</t>
        </is>
      </c>
      <c r="C7012" s="161" t="inlineStr">
        <is>
          <t>Sub-Saharan Africa</t>
        </is>
      </c>
      <c r="D7012" s="161" t="inlineStr">
        <is>
          <t>Lower middle income</t>
        </is>
      </c>
      <c r="E7012" s="161" t="b">
        <v>1</v>
      </c>
      <c r="F7012" s="161" t="inlineStr">
        <is>
          <t>ids_private_creditor_share_pct</t>
        </is>
      </c>
      <c r="G7012" s="161" t="n">
        <v>21.139</v>
      </c>
      <c r="H7012" s="161" t="inlineStr">
        <is>
          <t>2024</t>
        </is>
      </c>
      <c r="I7012" s="161" t="inlineStr">
        <is>
          <t>P_Data_Extract_From_International_Debt_Statistics__2_.xlsx</t>
        </is>
      </c>
    </row>
    <row r="7013" ht="13" customHeight="1">
      <c r="A7013" s="161" t="inlineStr">
        <is>
          <t>KEN</t>
        </is>
      </c>
      <c r="B7013" s="161" t="inlineStr">
        <is>
          <t>Kenya</t>
        </is>
      </c>
      <c r="C7013" s="161" t="inlineStr">
        <is>
          <t>Sub-Saharan Africa</t>
        </is>
      </c>
      <c r="D7013" s="161" t="inlineStr">
        <is>
          <t>Lower middle income</t>
        </is>
      </c>
      <c r="E7013" s="161" t="b">
        <v>1</v>
      </c>
      <c r="F7013" s="161" t="inlineStr">
        <is>
          <t>ids_usd_share_ppg_debt_pct</t>
        </is>
      </c>
      <c r="G7013" s="161" t="n">
        <v>74.056</v>
      </c>
      <c r="H7013" s="161" t="inlineStr">
        <is>
          <t>2024</t>
        </is>
      </c>
      <c r="I7013" s="161" t="inlineStr">
        <is>
          <t>P_Data_Extract_From_International_Debt_Statistics__2_.xlsx</t>
        </is>
      </c>
    </row>
    <row r="7014" ht="13" customHeight="1">
      <c r="A7014" s="161" t="inlineStr">
        <is>
          <t>KEN</t>
        </is>
      </c>
      <c r="B7014" s="161" t="inlineStr">
        <is>
          <t>Kenya</t>
        </is>
      </c>
      <c r="C7014" s="161" t="inlineStr">
        <is>
          <t>Sub-Saharan Africa</t>
        </is>
      </c>
      <c r="D7014" s="161" t="inlineStr">
        <is>
          <t>Lower middle income</t>
        </is>
      </c>
      <c r="E7014" s="161" t="b">
        <v>1</v>
      </c>
      <c r="F7014" s="161" t="inlineStr">
        <is>
          <t>pefa_pi103_contingent_liabilities</t>
        </is>
      </c>
      <c r="G7014" s="161" t="n">
        <v>4</v>
      </c>
      <c r="H7014" s="161" t="inlineStr">
        <is>
          <t>2023</t>
        </is>
      </c>
      <c r="I7014" s="161" t="inlineStr">
        <is>
          <t>assessments_1787749571.csv</t>
        </is>
      </c>
    </row>
    <row r="7015" ht="13" customHeight="1">
      <c r="A7015" s="161" t="inlineStr">
        <is>
          <t>KEN</t>
        </is>
      </c>
      <c r="B7015" s="161" t="inlineStr">
        <is>
          <t>Kenya</t>
        </is>
      </c>
      <c r="C7015" s="161" t="inlineStr">
        <is>
          <t>Sub-Saharan Africa</t>
        </is>
      </c>
      <c r="D7015" s="161" t="inlineStr">
        <is>
          <t>Lower middle income</t>
        </is>
      </c>
      <c r="E7015" s="161" t="b">
        <v>1</v>
      </c>
      <c r="F7015" s="161" t="inlineStr">
        <is>
          <t>ppi_commitments_pct_gdp</t>
        </is>
      </c>
      <c r="G7015" s="161" t="n">
        <v>0.195</v>
      </c>
      <c r="H7015" s="161" t="inlineStr">
        <is>
          <t>2020-2024 avg</t>
        </is>
      </c>
      <c r="I7015" s="161" t="inlineStr">
        <is>
          <t>2024-PPI-Full-DTA.dta + WEO</t>
        </is>
      </c>
    </row>
    <row r="7016" ht="13" customHeight="1">
      <c r="A7016" s="161" t="inlineStr">
        <is>
          <t>KEN</t>
        </is>
      </c>
      <c r="B7016" s="161" t="inlineStr">
        <is>
          <t>Kenya</t>
        </is>
      </c>
      <c r="C7016" s="161" t="inlineStr">
        <is>
          <t>Sub-Saharan Africa</t>
        </is>
      </c>
      <c r="D7016" s="161" t="inlineStr">
        <is>
          <t>Lower middle income</t>
        </is>
      </c>
      <c r="E7016" s="161" t="b">
        <v>1</v>
      </c>
      <c r="F7016" s="161" t="inlineStr">
        <is>
          <t>excise_revenue_pct_of_revenue</t>
        </is>
      </c>
      <c r="G7016" s="161" t="n">
        <v>10.156</v>
      </c>
      <c r="H7016" s="161" t="inlineStr">
        <is>
          <t>2024</t>
        </is>
      </c>
      <c r="I7016" s="161" t="inlineStr">
        <is>
          <t>world-imf2026.xlsx</t>
        </is>
      </c>
    </row>
    <row r="7017" ht="13" customHeight="1">
      <c r="A7017" s="161" t="inlineStr">
        <is>
          <t>KEN</t>
        </is>
      </c>
      <c r="B7017" s="161" t="inlineStr">
        <is>
          <t>Kenya</t>
        </is>
      </c>
      <c r="C7017" s="161" t="inlineStr">
        <is>
          <t>Sub-Saharan Africa</t>
        </is>
      </c>
      <c r="D7017" s="161" t="inlineStr">
        <is>
          <t>Lower middle income</t>
        </is>
      </c>
      <c r="E7017" s="161" t="b">
        <v>1</v>
      </c>
      <c r="F7017" s="161" t="inlineStr">
        <is>
          <t>ff_subsidy_total_pct_gdp</t>
        </is>
      </c>
      <c r="G7017" s="161" t="n">
        <v>0.445</v>
      </c>
      <c r="H7017" s="161" t="inlineStr">
        <is>
          <t>2024</t>
        </is>
      </c>
      <c r="I7017" s="161" t="inlineStr">
        <is>
          <t>imffossilfuelsubsidiesdata.xlsb + WEO</t>
        </is>
      </c>
    </row>
    <row r="7018" ht="13" customHeight="1">
      <c r="A7018" s="161" t="inlineStr">
        <is>
          <t>KEN</t>
        </is>
      </c>
      <c r="B7018" s="161" t="inlineStr">
        <is>
          <t>Kenya</t>
        </is>
      </c>
      <c r="C7018" s="161" t="inlineStr">
        <is>
          <t>Sub-Saharan Africa</t>
        </is>
      </c>
      <c r="D7018" s="161" t="inlineStr">
        <is>
          <t>Lower middle income</t>
        </is>
      </c>
      <c r="E7018" s="161" t="b">
        <v>1</v>
      </c>
      <c r="F7018" s="161" t="inlineStr">
        <is>
          <t>ff_subsidy_explicit_pct_gdp</t>
        </is>
      </c>
      <c r="G7018" s="161" t="n">
        <v>0</v>
      </c>
      <c r="H7018" s="161" t="inlineStr">
        <is>
          <t>2024</t>
        </is>
      </c>
      <c r="I7018" s="161" t="inlineStr">
        <is>
          <t>imffossilfuelsubsidiesdata.xlsb</t>
        </is>
      </c>
    </row>
    <row r="7019" ht="13" customHeight="1">
      <c r="A7019" s="161" t="inlineStr">
        <is>
          <t>KEN</t>
        </is>
      </c>
      <c r="B7019" s="161" t="inlineStr">
        <is>
          <t>Kenya</t>
        </is>
      </c>
      <c r="C7019" s="161" t="inlineStr">
        <is>
          <t>Sub-Saharan Africa</t>
        </is>
      </c>
      <c r="D7019" s="161" t="inlineStr">
        <is>
          <t>Lower middle income</t>
        </is>
      </c>
      <c r="E7019" s="161" t="b">
        <v>1</v>
      </c>
      <c r="F7019" s="161" t="inlineStr">
        <is>
          <t>ff_subsidy_implicit_pct_gdp</t>
        </is>
      </c>
      <c r="G7019" s="161" t="n">
        <v>0.445</v>
      </c>
      <c r="H7019" s="161" t="inlineStr">
        <is>
          <t>2024</t>
        </is>
      </c>
      <c r="I7019" s="161" t="inlineStr">
        <is>
          <t>imffossilfuelsubsidiesdata.xlsb</t>
        </is>
      </c>
    </row>
    <row r="7020" ht="13" customHeight="1">
      <c r="A7020" s="161" t="inlineStr">
        <is>
          <t>KEN</t>
        </is>
      </c>
      <c r="B7020" s="161" t="inlineStr">
        <is>
          <t>Kenya</t>
        </is>
      </c>
      <c r="C7020" s="161" t="inlineStr">
        <is>
          <t>Sub-Saharan Africa</t>
        </is>
      </c>
      <c r="D7020" s="161" t="inlineStr">
        <is>
          <t>Lower middle income</t>
        </is>
      </c>
      <c r="E7020" s="161" t="b">
        <v>1</v>
      </c>
      <c r="F7020" s="161" t="inlineStr">
        <is>
          <t>env_protection_pct_of_expenditure</t>
        </is>
      </c>
      <c r="G7020" s="161" t="n">
        <v>0.74</v>
      </c>
      <c r="H7020" s="161" t="inlineStr">
        <is>
          <t>2022</t>
        </is>
      </c>
      <c r="I7020" s="161" t="inlineStr">
        <is>
          <t>WB_BOOST_WIDEF.csv</t>
        </is>
      </c>
    </row>
    <row r="7021" ht="13" customHeight="1">
      <c r="A7021" s="161" t="inlineStr">
        <is>
          <t>KEN</t>
        </is>
      </c>
      <c r="B7021" s="161" t="inlineStr">
        <is>
          <t>Kenya</t>
        </is>
      </c>
      <c r="C7021" s="161" t="inlineStr">
        <is>
          <t>Sub-Saharan Africa</t>
        </is>
      </c>
      <c r="D7021" s="161" t="inlineStr">
        <is>
          <t>Lower middle income</t>
        </is>
      </c>
      <c r="E7021" s="161" t="b">
        <v>1</v>
      </c>
      <c r="F7021" s="161" t="inlineStr">
        <is>
          <t>net_fuel_trade_pct_merch</t>
        </is>
      </c>
      <c r="G7021" s="161" t="n">
        <v>-21.906</v>
      </c>
      <c r="H7021" s="161" t="inlineStr">
        <is>
          <t>2024</t>
        </is>
      </c>
      <c r="I7021" s="161" t="inlineStr">
        <is>
          <t>WDI TX.VAL.FUEL.ZS.UN less TM.VAL.FUEL.ZS.UN</t>
        </is>
      </c>
    </row>
    <row r="7022" ht="13" customHeight="1">
      <c r="A7022" s="161" t="inlineStr">
        <is>
          <t>KEN</t>
        </is>
      </c>
      <c r="B7022" s="161" t="inlineStr">
        <is>
          <t>Kenya</t>
        </is>
      </c>
      <c r="C7022" s="161" t="inlineStr">
        <is>
          <t>Sub-Saharan Africa</t>
        </is>
      </c>
      <c r="D7022" s="161" t="inlineStr">
        <is>
          <t>Lower middle income</t>
        </is>
      </c>
      <c r="E7022" s="161" t="b">
        <v>1</v>
      </c>
      <c r="F7022" s="161" t="inlineStr">
        <is>
          <t>fuel_exports_pct_merch</t>
        </is>
      </c>
      <c r="G7022" s="161" t="n">
        <v>1.631</v>
      </c>
      <c r="H7022" s="161" t="inlineStr">
        <is>
          <t>2024</t>
        </is>
      </c>
      <c r="I7022" s="161" t="inlineStr">
        <is>
          <t>API_TX_VAL_FUEL_ZS_UN_DS2_en_csv_v2_33055.zip</t>
        </is>
      </c>
    </row>
    <row r="7023" ht="13" customHeight="1">
      <c r="A7023" s="161" t="inlineStr">
        <is>
          <t>KEN</t>
        </is>
      </c>
      <c r="B7023" s="161" t="inlineStr">
        <is>
          <t>Kenya</t>
        </is>
      </c>
      <c r="C7023" s="161" t="inlineStr">
        <is>
          <t>Sub-Saharan Africa</t>
        </is>
      </c>
      <c r="D7023" s="161" t="inlineStr">
        <is>
          <t>Lower middle income</t>
        </is>
      </c>
      <c r="E7023" s="161" t="b">
        <v>1</v>
      </c>
      <c r="F7023" s="161" t="inlineStr">
        <is>
          <t>fuel_imports_pct_merch</t>
        </is>
      </c>
      <c r="G7023" s="161" t="n">
        <v>23.537</v>
      </c>
      <c r="H7023" s="161" t="inlineStr">
        <is>
          <t>2024</t>
        </is>
      </c>
      <c r="I7023" s="161" t="inlineStr">
        <is>
          <t>API_TM_VAL_FUEL_ZS_UN_DS2_en_csv_v2_36140.zip</t>
        </is>
      </c>
    </row>
    <row r="7024" ht="13" customHeight="1">
      <c r="A7024" s="161" t="inlineStr">
        <is>
          <t>KEN</t>
        </is>
      </c>
      <c r="B7024" s="161" t="inlineStr">
        <is>
          <t>Kenya</t>
        </is>
      </c>
      <c r="C7024" s="161" t="inlineStr">
        <is>
          <t>Sub-Saharan Africa</t>
        </is>
      </c>
      <c r="D7024" s="161" t="inlineStr">
        <is>
          <t>Lower middle income</t>
        </is>
      </c>
      <c r="E7024" s="161" t="b">
        <v>1</v>
      </c>
      <c r="F7024" s="161" t="inlineStr">
        <is>
          <t>energy_import_dep_pct</t>
        </is>
      </c>
      <c r="G7024" s="161" t="n">
        <v>22.375</v>
      </c>
      <c r="H7024" s="161" t="inlineStr">
        <is>
          <t>2023</t>
        </is>
      </c>
      <c r="I7024" s="161" t="inlineStr">
        <is>
          <t>API_EG_IMP_CONS_ZS_DS2_en_csv_v2_160768.zip</t>
        </is>
      </c>
    </row>
    <row r="7025" ht="13" customHeight="1">
      <c r="A7025" s="161" t="inlineStr">
        <is>
          <t>KEN</t>
        </is>
      </c>
      <c r="B7025" s="161" t="inlineStr">
        <is>
          <t>Kenya</t>
        </is>
      </c>
      <c r="C7025" s="161" t="inlineStr">
        <is>
          <t>Sub-Saharan Africa</t>
        </is>
      </c>
      <c r="D7025" s="161" t="inlineStr">
        <is>
          <t>Lower middle income</t>
        </is>
      </c>
      <c r="E7025" s="161" t="b">
        <v>1</v>
      </c>
      <c r="F7025" s="161" t="inlineStr">
        <is>
          <t>fossil_rents_total_pct_gdp</t>
        </is>
      </c>
      <c r="G7025" s="161" t="n">
        <v>0</v>
      </c>
      <c r="H7025" s="161" t="inlineStr">
        <is>
          <t>2021</t>
        </is>
      </c>
      <c r="I7025" s="161" t="inlineStr">
        <is>
          <t>WDI NY.GDP.PETR+NGAS+COAL.RT.ZS</t>
        </is>
      </c>
    </row>
    <row r="7026" ht="13" customHeight="1">
      <c r="A7026" s="161" t="inlineStr">
        <is>
          <t>KEN</t>
        </is>
      </c>
      <c r="B7026" s="161" t="inlineStr">
        <is>
          <t>Kenya</t>
        </is>
      </c>
      <c r="C7026" s="161" t="inlineStr">
        <is>
          <t>Sub-Saharan Africa</t>
        </is>
      </c>
      <c r="D7026" s="161" t="inlineStr">
        <is>
          <t>Lower middle income</t>
        </is>
      </c>
      <c r="E7026" s="161" t="b">
        <v>1</v>
      </c>
      <c r="F7026" s="161" t="inlineStr">
        <is>
          <t>oil_rents_pct_gdp</t>
        </is>
      </c>
      <c r="G7026" s="161" t="n">
        <v>0</v>
      </c>
      <c r="H7026" s="161" t="inlineStr">
        <is>
          <t>2021</t>
        </is>
      </c>
      <c r="I7026" s="161" t="inlineStr">
        <is>
          <t>API_NY_GDP_PETR_RT_ZS_DS2_en_csv_v2_40227.zip</t>
        </is>
      </c>
    </row>
    <row r="7027" ht="13" customHeight="1">
      <c r="A7027" s="161" t="inlineStr">
        <is>
          <t>KEN</t>
        </is>
      </c>
      <c r="B7027" s="161" t="inlineStr">
        <is>
          <t>Kenya</t>
        </is>
      </c>
      <c r="C7027" s="161" t="inlineStr">
        <is>
          <t>Sub-Saharan Africa</t>
        </is>
      </c>
      <c r="D7027" s="161" t="inlineStr">
        <is>
          <t>Lower middle income</t>
        </is>
      </c>
      <c r="E7027" s="161" t="b">
        <v>1</v>
      </c>
      <c r="F7027" s="161" t="inlineStr">
        <is>
          <t>gas_rents_pct_gdp</t>
        </is>
      </c>
      <c r="G7027" s="161" t="n">
        <v>0</v>
      </c>
      <c r="H7027" s="161" t="inlineStr">
        <is>
          <t>2021</t>
        </is>
      </c>
      <c r="I7027" s="161" t="inlineStr">
        <is>
          <t>API_NY_GDP_NGAS_RT_ZS_DS2_en_csv_v2_35861.zip</t>
        </is>
      </c>
    </row>
    <row r="7028" ht="13" customHeight="1">
      <c r="A7028" s="161" t="inlineStr">
        <is>
          <t>KEN</t>
        </is>
      </c>
      <c r="B7028" s="161" t="inlineStr">
        <is>
          <t>Kenya</t>
        </is>
      </c>
      <c r="C7028" s="161" t="inlineStr">
        <is>
          <t>Sub-Saharan Africa</t>
        </is>
      </c>
      <c r="D7028" s="161" t="inlineStr">
        <is>
          <t>Lower middle income</t>
        </is>
      </c>
      <c r="E7028" s="161" t="b">
        <v>1</v>
      </c>
      <c r="F7028" s="161" t="inlineStr">
        <is>
          <t>coal_rents_pct_gdp</t>
        </is>
      </c>
      <c r="G7028" s="161" t="n">
        <v>0</v>
      </c>
      <c r="H7028" s="161" t="inlineStr">
        <is>
          <t>2021</t>
        </is>
      </c>
      <c r="I7028" s="161" t="inlineStr">
        <is>
          <t>API_NY_GDP_COAL_RT_ZS_DS2_en_csv_v2_35370.zip</t>
        </is>
      </c>
    </row>
    <row r="7029" ht="13" customHeight="1">
      <c r="A7029" s="161" t="inlineStr">
        <is>
          <t>KEN</t>
        </is>
      </c>
      <c r="B7029" s="161" t="inlineStr">
        <is>
          <t>Kenya</t>
        </is>
      </c>
      <c r="C7029" s="161" t="inlineStr">
        <is>
          <t>Sub-Saharan Africa</t>
        </is>
      </c>
      <c r="D7029" s="161" t="inlineStr">
        <is>
          <t>Lower middle income</t>
        </is>
      </c>
      <c r="E7029" s="161" t="b">
        <v>1</v>
      </c>
      <c r="F7029" s="161" t="inlineStr">
        <is>
          <t>other_fossil_gen_share_pct</t>
        </is>
      </c>
      <c r="G7029" s="161" t="n">
        <v>9.9</v>
      </c>
      <c r="H7029" s="161" t="inlineStr">
        <is>
          <t>2025</t>
        </is>
      </c>
      <c r="I7029" s="161" t="inlineStr">
        <is>
          <t>release_generation_yearly_global.csv</t>
        </is>
      </c>
    </row>
    <row r="7030" ht="13" customHeight="1">
      <c r="A7030" s="161" t="inlineStr">
        <is>
          <t>KEN</t>
        </is>
      </c>
      <c r="B7030" s="161" t="inlineStr">
        <is>
          <t>Kenya</t>
        </is>
      </c>
      <c r="C7030" s="161" t="inlineStr">
        <is>
          <t>Sub-Saharan Africa</t>
        </is>
      </c>
      <c r="D7030" s="161" t="inlineStr">
        <is>
          <t>Lower middle income</t>
        </is>
      </c>
      <c r="E7030" s="161" t="b">
        <v>1</v>
      </c>
      <c r="F7030" s="161" t="inlineStr">
        <is>
          <t>renewable_share_electricity_pct</t>
        </is>
      </c>
      <c r="G7030" s="161" t="n">
        <v>87.69199999999999</v>
      </c>
      <c r="H7030" s="161" t="inlineStr">
        <is>
          <t>2024</t>
        </is>
      </c>
      <c r="I7030" s="161" t="inlineStr">
        <is>
          <t>imffossilfuelsubsidiesdata.xlsb</t>
        </is>
      </c>
    </row>
    <row r="7031" ht="13" customHeight="1">
      <c r="A7031" s="161" t="inlineStr">
        <is>
          <t>KEN</t>
        </is>
      </c>
      <c r="B7031" s="161" t="inlineStr">
        <is>
          <t>Kenya</t>
        </is>
      </c>
      <c r="C7031" s="161" t="inlineStr">
        <is>
          <t>Sub-Saharan Africa</t>
        </is>
      </c>
      <c r="D7031" s="161" t="inlineStr">
        <is>
          <t>Lower middle income</t>
        </is>
      </c>
      <c r="E7031" s="161" t="b">
        <v>1</v>
      </c>
      <c r="F7031" s="161" t="inlineStr">
        <is>
          <t>re_share_change_pp</t>
        </is>
      </c>
      <c r="G7031" s="161" t="n">
        <v>-1.378</v>
      </c>
      <c r="H7031" s="161" t="inlineStr">
        <is>
          <t>2025</t>
        </is>
      </c>
      <c r="I7031" s="161" t="inlineStr">
        <is>
          <t>release_generation_yearly_global.csv</t>
        </is>
      </c>
    </row>
    <row r="7032" ht="13" customHeight="1">
      <c r="A7032" s="161" t="inlineStr">
        <is>
          <t>KEN</t>
        </is>
      </c>
      <c r="B7032" s="161" t="inlineStr">
        <is>
          <t>Kenya</t>
        </is>
      </c>
      <c r="C7032" s="161" t="inlineStr">
        <is>
          <t>Sub-Saharan Africa</t>
        </is>
      </c>
      <c r="D7032" s="161" t="inlineStr">
        <is>
          <t>Lower middle income</t>
        </is>
      </c>
      <c r="E7032" s="161" t="b">
        <v>1</v>
      </c>
      <c r="F7032" s="161" t="inlineStr">
        <is>
          <t>re_capacity_growth_pct</t>
        </is>
      </c>
      <c r="G7032" s="161" t="n">
        <v>0</v>
      </c>
      <c r="H7032" s="161" t="inlineStr">
        <is>
          <t>2025</t>
        </is>
      </c>
      <c r="I7032" s="161" t="inlineStr">
        <is>
          <t>release_generation_yearly_global.csv</t>
        </is>
      </c>
    </row>
    <row r="7033" ht="13" customHeight="1">
      <c r="A7033" s="161" t="inlineStr">
        <is>
          <t>KEN</t>
        </is>
      </c>
      <c r="B7033" s="161" t="inlineStr">
        <is>
          <t>Kenya</t>
        </is>
      </c>
      <c r="C7033" s="161" t="inlineStr">
        <is>
          <t>Sub-Saharan Africa</t>
        </is>
      </c>
      <c r="D7033" s="161" t="inlineStr">
        <is>
          <t>Lower middle income</t>
        </is>
      </c>
      <c r="E7033" s="161" t="b">
        <v>1</v>
      </c>
      <c r="F7033" s="161" t="inlineStr">
        <is>
          <t>inn_total_inv_2030_pct_gdp</t>
        </is>
      </c>
      <c r="G7033" s="161" t="n">
        <v>4.65313547649121</v>
      </c>
      <c r="H7033" s="161" t="inlineStr">
        <is>
          <t>2030</t>
        </is>
      </c>
      <c r="I7033" s="161" t="inlineStr">
        <is>
          <t>Mitigation_Investment_Needs_v1.1.xlsx (InvestmentNeeds v1.1, model output)</t>
        </is>
      </c>
    </row>
    <row r="7034" ht="13" customHeight="1">
      <c r="A7034" s="161" t="inlineStr">
        <is>
          <t>KEN</t>
        </is>
      </c>
      <c r="B7034" s="161" t="inlineStr">
        <is>
          <t>Kenya</t>
        </is>
      </c>
      <c r="C7034" s="161" t="inlineStr">
        <is>
          <t>Sub-Saharan Africa</t>
        </is>
      </c>
      <c r="D7034" s="161" t="inlineStr">
        <is>
          <t>Lower middle income</t>
        </is>
      </c>
      <c r="E7034" s="161" t="b">
        <v>1</v>
      </c>
      <c r="F7034" s="161" t="inlineStr">
        <is>
          <t>inn_incr_inv_2030_pct_gdp</t>
        </is>
      </c>
      <c r="G7034" s="161" t="n">
        <v>1.11675251435789</v>
      </c>
      <c r="H7034" s="161" t="inlineStr">
        <is>
          <t>2030</t>
        </is>
      </c>
      <c r="I7034" s="161" t="inlineStr">
        <is>
          <t>Mitigation_Investment_Needs_v1.1.xlsx (InvestmentNeeds v1.1, model output)</t>
        </is>
      </c>
    </row>
    <row r="7035" ht="13" customHeight="1">
      <c r="A7035" s="161" t="inlineStr">
        <is>
          <t>KEN</t>
        </is>
      </c>
      <c r="B7035" s="161" t="inlineStr">
        <is>
          <t>Kenya</t>
        </is>
      </c>
      <c r="C7035" s="161" t="inlineStr">
        <is>
          <t>Sub-Saharan Africa</t>
        </is>
      </c>
      <c r="D7035" s="161" t="inlineStr">
        <is>
          <t>Lower middle income</t>
        </is>
      </c>
      <c r="E7035" s="161" t="b">
        <v>1</v>
      </c>
      <c r="F7035" s="161" t="inlineStr">
        <is>
          <t>inn_incr_inv_gen_2030_pct_gdp</t>
        </is>
      </c>
      <c r="G7035" s="161" t="n">
        <v>0.2637055035264568</v>
      </c>
      <c r="H7035" s="161" t="inlineStr">
        <is>
          <t>2030</t>
        </is>
      </c>
      <c r="I7035" s="161" t="inlineStr">
        <is>
          <t>Mitigation_Investment_Needs_v1.1.xlsx (InvestmentNeeds v1.1, model output)</t>
        </is>
      </c>
    </row>
    <row r="7036" ht="13" customHeight="1">
      <c r="A7036" s="161" t="inlineStr">
        <is>
          <t>KEN</t>
        </is>
      </c>
      <c r="B7036" s="161" t="inlineStr">
        <is>
          <t>Kenya</t>
        </is>
      </c>
      <c r="C7036" s="161" t="inlineStr">
        <is>
          <t>Sub-Saharan Africa</t>
        </is>
      </c>
      <c r="D7036" s="161" t="inlineStr">
        <is>
          <t>Lower middle income</t>
        </is>
      </c>
      <c r="E7036" s="161" t="b">
        <v>1</v>
      </c>
      <c r="F7036" s="161" t="inlineStr">
        <is>
          <t>inn_incr_inv_grid_2030_pct_gdp</t>
        </is>
      </c>
      <c r="G7036" s="161" t="n">
        <v>0.1808266309895702</v>
      </c>
      <c r="H7036" s="161" t="inlineStr">
        <is>
          <t>2030</t>
        </is>
      </c>
      <c r="I7036" s="161" t="inlineStr">
        <is>
          <t>Mitigation_Investment_Needs_v1.1.xlsx (InvestmentNeeds v1.1, model output)</t>
        </is>
      </c>
    </row>
    <row r="7037" ht="13" customHeight="1">
      <c r="A7037" s="161" t="inlineStr">
        <is>
          <t>KEN</t>
        </is>
      </c>
      <c r="B7037" s="161" t="inlineStr">
        <is>
          <t>Kenya</t>
        </is>
      </c>
      <c r="C7037" s="161" t="inlineStr">
        <is>
          <t>Sub-Saharan Africa</t>
        </is>
      </c>
      <c r="D7037" s="161" t="inlineStr">
        <is>
          <t>Lower middle income</t>
        </is>
      </c>
      <c r="E7037" s="161" t="b">
        <v>1</v>
      </c>
      <c r="F7037" s="161" t="inlineStr">
        <is>
          <t>inn_incr_inv_trn_2030_pct_gdp</t>
        </is>
      </c>
      <c r="G7037" s="161" t="n">
        <v>0.1539129218277577</v>
      </c>
      <c r="H7037" s="161" t="inlineStr">
        <is>
          <t>2030</t>
        </is>
      </c>
      <c r="I7037" s="161" t="inlineStr">
        <is>
          <t>Mitigation_Investment_Needs_v1.1.xlsx (InvestmentNeeds v1.1, model output)</t>
        </is>
      </c>
    </row>
    <row r="7038" ht="13" customHeight="1">
      <c r="A7038" s="161" t="inlineStr">
        <is>
          <t>KEN</t>
        </is>
      </c>
      <c r="B7038" s="161" t="inlineStr">
        <is>
          <t>Kenya</t>
        </is>
      </c>
      <c r="C7038" s="161" t="inlineStr">
        <is>
          <t>Sub-Saharan Africa</t>
        </is>
      </c>
      <c r="D7038" s="161" t="inlineStr">
        <is>
          <t>Lower middle income</t>
        </is>
      </c>
      <c r="E7038" s="161" t="b">
        <v>1</v>
      </c>
      <c r="F7038" s="161" t="inlineStr">
        <is>
          <t>inn_incr_inv_bld_2030_pct_gdp</t>
        </is>
      </c>
      <c r="G7038" s="161" t="n">
        <v>0.0825302800996639</v>
      </c>
      <c r="H7038" s="161" t="inlineStr">
        <is>
          <t>2030</t>
        </is>
      </c>
      <c r="I7038" s="161" t="inlineStr">
        <is>
          <t>Mitigation_Investment_Needs_v1.1.xlsx (InvestmentNeeds v1.1, model output)</t>
        </is>
      </c>
    </row>
    <row r="7039" ht="13" customHeight="1">
      <c r="A7039" s="161" t="inlineStr">
        <is>
          <t>KEN</t>
        </is>
      </c>
      <c r="B7039" s="161" t="inlineStr">
        <is>
          <t>Kenya</t>
        </is>
      </c>
      <c r="C7039" s="161" t="inlineStr">
        <is>
          <t>Sub-Saharan Africa</t>
        </is>
      </c>
      <c r="D7039" s="161" t="inlineStr">
        <is>
          <t>Lower middle income</t>
        </is>
      </c>
      <c r="E7039" s="161" t="b">
        <v>1</v>
      </c>
      <c r="F7039" s="161" t="inlineStr">
        <is>
          <t>inn_incr_inv_ind_2030_pct_gdp</t>
        </is>
      </c>
      <c r="G7039" s="161" t="n">
        <v>0.047417004335565</v>
      </c>
      <c r="H7039" s="161" t="inlineStr">
        <is>
          <t>2030</t>
        </is>
      </c>
      <c r="I7039" s="161" t="inlineStr">
        <is>
          <t>Mitigation_Investment_Needs_v1.1.xlsx (InvestmentNeeds v1.1, model output)</t>
        </is>
      </c>
    </row>
    <row r="7040" ht="13" customHeight="1">
      <c r="A7040" s="161" t="inlineStr">
        <is>
          <t>KEN</t>
        </is>
      </c>
      <c r="B7040" s="161" t="inlineStr">
        <is>
          <t>Kenya</t>
        </is>
      </c>
      <c r="C7040" s="161" t="inlineStr">
        <is>
          <t>Sub-Saharan Africa</t>
        </is>
      </c>
      <c r="D7040" s="161" t="inlineStr">
        <is>
          <t>Lower middle income</t>
        </is>
      </c>
      <c r="E7040" s="161" t="b">
        <v>1</v>
      </c>
      <c r="F7040" s="161" t="inlineStr">
        <is>
          <t>inn_incr_inv_fuel_2030_pct_gdp</t>
        </is>
      </c>
      <c r="G7040" s="161" t="n">
        <v>0.0585132847994107</v>
      </c>
      <c r="H7040" s="161" t="inlineStr">
        <is>
          <t>2030</t>
        </is>
      </c>
      <c r="I7040" s="161" t="inlineStr">
        <is>
          <t>Mitigation_Investment_Needs_v1.1.xlsx (InvestmentNeeds v1.1, model output)</t>
        </is>
      </c>
    </row>
    <row r="7041" ht="13" customHeight="1">
      <c r="A7041" s="161" t="inlineStr">
        <is>
          <t>KEN</t>
        </is>
      </c>
      <c r="B7041" s="161" t="inlineStr">
        <is>
          <t>Kenya</t>
        </is>
      </c>
      <c r="C7041" s="161" t="inlineStr">
        <is>
          <t>Sub-Saharan Africa</t>
        </is>
      </c>
      <c r="D7041" s="161" t="inlineStr">
        <is>
          <t>Lower middle income</t>
        </is>
      </c>
      <c r="E7041" s="161" t="b">
        <v>1</v>
      </c>
      <c r="F7041" s="161" t="inlineStr">
        <is>
          <t>inn_incr_inv_afolu_2030_pct_gdp</t>
        </is>
      </c>
      <c r="G7041" s="161" t="n">
        <v>0.32984688877947</v>
      </c>
      <c r="H7041" s="161" t="inlineStr">
        <is>
          <t>2030</t>
        </is>
      </c>
      <c r="I7041" s="161" t="inlineStr">
        <is>
          <t>Mitigation_Investment_Needs_v1.1.xlsx (InvestmentNeeds v1.1, model output)</t>
        </is>
      </c>
    </row>
    <row r="7042" ht="13" customHeight="1">
      <c r="A7042" s="161" t="inlineStr">
        <is>
          <t>KEN</t>
        </is>
      </c>
      <c r="B7042" s="161" t="inlineStr">
        <is>
          <t>Kenya</t>
        </is>
      </c>
      <c r="C7042" s="161" t="inlineStr">
        <is>
          <t>Sub-Saharan Africa</t>
        </is>
      </c>
      <c r="D7042" s="161" t="inlineStr">
        <is>
          <t>Lower middle income</t>
        </is>
      </c>
      <c r="E7042" s="161" t="b">
        <v>1</v>
      </c>
      <c r="F7042" s="161" t="inlineStr">
        <is>
          <t>inn_incr_cost_a_2030_pct_gdp</t>
        </is>
      </c>
      <c r="G7042" s="161" t="n">
        <v>0.0767804835969962</v>
      </c>
      <c r="H7042" s="161" t="inlineStr">
        <is>
          <t>2030</t>
        </is>
      </c>
      <c r="I7042" s="161" t="inlineStr">
        <is>
          <t>Mitigation_Investment_Needs_v1.1.xlsx (InvestmentNeeds v1.1, model output)</t>
        </is>
      </c>
    </row>
    <row r="7043" ht="13" customHeight="1">
      <c r="A7043" s="161" t="inlineStr">
        <is>
          <t>KEN</t>
        </is>
      </c>
      <c r="B7043" s="161" t="inlineStr">
        <is>
          <t>Kenya</t>
        </is>
      </c>
      <c r="C7043" s="161" t="inlineStr">
        <is>
          <t>Sub-Saharan Africa</t>
        </is>
      </c>
      <c r="D7043" s="161" t="inlineStr">
        <is>
          <t>Lower middle income</t>
        </is>
      </c>
      <c r="E7043" s="161" t="b">
        <v>1</v>
      </c>
      <c r="F7043" s="161" t="inlineStr">
        <is>
          <t>inn_incr_cost_b_2030_pct_gdp</t>
        </is>
      </c>
      <c r="G7043" s="161" t="n">
        <v>0.0439404669622646</v>
      </c>
      <c r="H7043" s="161" t="inlineStr">
        <is>
          <t>2030</t>
        </is>
      </c>
      <c r="I7043" s="161" t="inlineStr">
        <is>
          <t>Mitigation_Investment_Needs_v1.1.xlsx (InvestmentNeeds v1.1, model output)</t>
        </is>
      </c>
    </row>
    <row r="7044" ht="13" customHeight="1">
      <c r="A7044" s="161" t="inlineStr">
        <is>
          <t>KEN</t>
        </is>
      </c>
      <c r="B7044" s="161" t="inlineStr">
        <is>
          <t>Kenya</t>
        </is>
      </c>
      <c r="C7044" s="161" t="inlineStr">
        <is>
          <t>Sub-Saharan Africa</t>
        </is>
      </c>
      <c r="D7044" s="161" t="inlineStr">
        <is>
          <t>Lower middle income</t>
        </is>
      </c>
      <c r="E7044" s="161" t="b">
        <v>1</v>
      </c>
      <c r="F7044" s="161" t="inlineStr">
        <is>
          <t>inn_incr_cost_c_2030_pct_gdp</t>
        </is>
      </c>
      <c r="G7044" s="161" t="n">
        <v>-0.0047085721305244</v>
      </c>
      <c r="H7044" s="161" t="inlineStr">
        <is>
          <t>2030</t>
        </is>
      </c>
      <c r="I7044" s="161" t="inlineStr">
        <is>
          <t>Mitigation_Investment_Needs_v1.1.xlsx (InvestmentNeeds v1.1, model output)</t>
        </is>
      </c>
    </row>
    <row r="7045" ht="13" customHeight="1">
      <c r="A7045" s="161" t="inlineStr">
        <is>
          <t>KEN</t>
        </is>
      </c>
      <c r="B7045" s="161" t="inlineStr">
        <is>
          <t>Kenya</t>
        </is>
      </c>
      <c r="C7045" s="161" t="inlineStr">
        <is>
          <t>Sub-Saharan Africa</t>
        </is>
      </c>
      <c r="D7045" s="161" t="inlineStr">
        <is>
          <t>Lower middle income</t>
        </is>
      </c>
      <c r="E7045" s="161" t="b">
        <v>1</v>
      </c>
      <c r="F7045" s="161" t="inlineStr">
        <is>
          <t>inn_cost_per_t_b_2030_usd</t>
        </is>
      </c>
      <c r="G7045" s="161" t="n">
        <v>62.7744926113814</v>
      </c>
      <c r="H7045" s="161" t="inlineStr">
        <is>
          <t>2030</t>
        </is>
      </c>
      <c r="I7045" s="161" t="inlineStr">
        <is>
          <t>Mitigation_Investment_Needs_v1.1.xlsx (InvestmentNeeds v1.1, model output)</t>
        </is>
      </c>
    </row>
    <row r="7046" ht="13" customHeight="1">
      <c r="A7046" s="161" t="inlineStr">
        <is>
          <t>KEN</t>
        </is>
      </c>
      <c r="B7046" s="161" t="inlineStr">
        <is>
          <t>Kenya</t>
        </is>
      </c>
      <c r="C7046" s="161" t="inlineStr">
        <is>
          <t>Sub-Saharan Africa</t>
        </is>
      </c>
      <c r="D7046" s="161" t="inlineStr">
        <is>
          <t>Lower middle income</t>
        </is>
      </c>
      <c r="E7046" s="161" t="b">
        <v>1</v>
      </c>
      <c r="F7046" s="161" t="inlineStr">
        <is>
          <t>inn_coc_penalty_2030_pct_gdp</t>
        </is>
      </c>
      <c r="G7046" s="161" t="n">
        <v>0.1368334026447155</v>
      </c>
      <c r="H7046" s="161" t="inlineStr">
        <is>
          <t>2030</t>
        </is>
      </c>
      <c r="I7046" s="161" t="inlineStr">
        <is>
          <t>Mitigation_Investment_Needs_v1.1.xlsx (InvestmentNeeds v1.1, model output)</t>
        </is>
      </c>
    </row>
    <row r="7047" ht="13" customHeight="1">
      <c r="A7047" s="161" t="inlineStr">
        <is>
          <t>KEN</t>
        </is>
      </c>
      <c r="B7047" s="161" t="inlineStr">
        <is>
          <t>Kenya</t>
        </is>
      </c>
      <c r="C7047" s="161" t="inlineStr">
        <is>
          <t>Sub-Saharan Africa</t>
        </is>
      </c>
      <c r="D7047" s="161" t="inlineStr">
        <is>
          <t>Lower middle income</t>
        </is>
      </c>
      <c r="E7047" s="161" t="b">
        <v>1</v>
      </c>
      <c r="F7047" s="161" t="inlineStr">
        <is>
          <t>inn_pima_adj_inv_2030_pct_gdp</t>
        </is>
      </c>
      <c r="G7047" s="161" t="n">
        <v>5.324199912556626</v>
      </c>
      <c r="H7047" s="161" t="inlineStr">
        <is>
          <t>2030</t>
        </is>
      </c>
      <c r="I7047" s="161" t="inlineStr">
        <is>
          <t>Mitigation_Investment_Needs_v1.1.xlsx (InvestmentNeeds v1.1, model output)</t>
        </is>
      </c>
    </row>
    <row r="7048" ht="13" customHeight="1">
      <c r="A7048" s="161" t="inlineStr">
        <is>
          <t>KEN</t>
        </is>
      </c>
      <c r="B7048" s="161" t="inlineStr">
        <is>
          <t>Kenya</t>
        </is>
      </c>
      <c r="C7048" s="161" t="inlineStr">
        <is>
          <t>Sub-Saharan Africa</t>
        </is>
      </c>
      <c r="D7048" s="161" t="inlineStr">
        <is>
          <t>Lower middle income</t>
        </is>
      </c>
      <c r="E7048" s="161" t="b">
        <v>1</v>
      </c>
      <c r="F7048" s="161" t="inlineStr">
        <is>
          <t>nmim_nz_inv_2030_pct_gdp</t>
        </is>
      </c>
      <c r="G7048" s="161" t="n">
        <v>2.307537319751441</v>
      </c>
      <c r="H7048" s="161" t="inlineStr">
        <is>
          <t>2030</t>
        </is>
      </c>
      <c r="I7048" s="161" t="inlineStr">
        <is>
          <t>nmim_summary_v0_2.csv (InvestmentNeeds NMIM v0.2, model output)</t>
        </is>
      </c>
    </row>
    <row r="7049" ht="13" customHeight="1">
      <c r="A7049" s="161" t="inlineStr">
        <is>
          <t>KEN</t>
        </is>
      </c>
      <c r="B7049" s="161" t="inlineStr">
        <is>
          <t>Kenya</t>
        </is>
      </c>
      <c r="C7049" s="161" t="inlineStr">
        <is>
          <t>Sub-Saharan Africa</t>
        </is>
      </c>
      <c r="D7049" s="161" t="inlineStr">
        <is>
          <t>Lower middle income</t>
        </is>
      </c>
      <c r="E7049" s="161" t="b">
        <v>1</v>
      </c>
      <c r="F7049" s="161" t="inlineStr">
        <is>
          <t>nmim_typ1_2030_pct_gdp</t>
        </is>
      </c>
      <c r="G7049" s="161" t="n">
        <v>0.3773111751150454</v>
      </c>
      <c r="H7049" s="161" t="inlineStr">
        <is>
          <t>2030</t>
        </is>
      </c>
      <c r="I7049" s="161" t="inlineStr">
        <is>
          <t>nmim_summary_v0_2.csv (InvestmentNeeds NMIM v0.2, model output)</t>
        </is>
      </c>
    </row>
    <row r="7050" ht="13" customHeight="1">
      <c r="A7050" s="161" t="inlineStr">
        <is>
          <t>KEN</t>
        </is>
      </c>
      <c r="B7050" s="161" t="inlineStr">
        <is>
          <t>Kenya</t>
        </is>
      </c>
      <c r="C7050" s="161" t="inlineStr">
        <is>
          <t>Sub-Saharan Africa</t>
        </is>
      </c>
      <c r="D7050" s="161" t="inlineStr">
        <is>
          <t>Lower middle income</t>
        </is>
      </c>
      <c r="E7050" s="161" t="b">
        <v>1</v>
      </c>
      <c r="F7050" s="161" t="inlineStr">
        <is>
          <t>nmim_typ2_2030_pct_gdp</t>
        </is>
      </c>
      <c r="G7050" s="161" t="n">
        <v>0.354881317271321</v>
      </c>
      <c r="H7050" s="161" t="inlineStr">
        <is>
          <t>2030</t>
        </is>
      </c>
      <c r="I7050" s="161" t="inlineStr">
        <is>
          <t>nmim_summary_v0_2.csv (InvestmentNeeds NMIM v0.2, model output)</t>
        </is>
      </c>
    </row>
    <row r="7051" ht="13" customHeight="1">
      <c r="A7051" s="161" t="inlineStr">
        <is>
          <t>KEN</t>
        </is>
      </c>
      <c r="B7051" s="161" t="inlineStr">
        <is>
          <t>Kenya</t>
        </is>
      </c>
      <c r="C7051" s="161" t="inlineStr">
        <is>
          <t>Sub-Saharan Africa</t>
        </is>
      </c>
      <c r="D7051" s="161" t="inlineStr">
        <is>
          <t>Lower middle income</t>
        </is>
      </c>
      <c r="E7051" s="161" t="b">
        <v>1</v>
      </c>
      <c r="F7051" s="161" t="inlineStr">
        <is>
          <t>nmim_typ3_2030_pct_gdp</t>
        </is>
      </c>
      <c r="G7051" s="161" t="n">
        <v>0.2826168647109843</v>
      </c>
      <c r="H7051" s="161" t="inlineStr">
        <is>
          <t>2030</t>
        </is>
      </c>
      <c r="I7051" s="161" t="inlineStr">
        <is>
          <t>nmim_summary_v0_2.csv (InvestmentNeeds NMIM v0.2, model output)</t>
        </is>
      </c>
    </row>
    <row r="7052" ht="13" customHeight="1">
      <c r="A7052" s="161" t="inlineStr">
        <is>
          <t>KEN</t>
        </is>
      </c>
      <c r="B7052" s="161" t="inlineStr">
        <is>
          <t>Kenya</t>
        </is>
      </c>
      <c r="C7052" s="161" t="inlineStr">
        <is>
          <t>Sub-Saharan Africa</t>
        </is>
      </c>
      <c r="D7052" s="161" t="inlineStr">
        <is>
          <t>Lower middle income</t>
        </is>
      </c>
      <c r="E7052" s="161" t="b">
        <v>1</v>
      </c>
      <c r="F7052" s="161" t="inlineStr">
        <is>
          <t>nmim_typ4_2030_pct_gdp</t>
        </is>
      </c>
      <c r="G7052" s="161" t="n">
        <v>0.7298837231450941</v>
      </c>
      <c r="H7052" s="161" t="inlineStr">
        <is>
          <t>2030</t>
        </is>
      </c>
      <c r="I7052" s="161" t="inlineStr">
        <is>
          <t>nmim_summary_v0_2.csv (InvestmentNeeds NMIM v0.2, model output)</t>
        </is>
      </c>
    </row>
    <row r="7053" ht="13" customHeight="1">
      <c r="A7053" s="161" t="inlineStr">
        <is>
          <t>KEN</t>
        </is>
      </c>
      <c r="B7053" s="161" t="inlineStr">
        <is>
          <t>Kenya</t>
        </is>
      </c>
      <c r="C7053" s="161" t="inlineStr">
        <is>
          <t>Sub-Saharan Africa</t>
        </is>
      </c>
      <c r="D7053" s="161" t="inlineStr">
        <is>
          <t>Lower middle income</t>
        </is>
      </c>
      <c r="E7053" s="161" t="b">
        <v>1</v>
      </c>
      <c r="F7053" s="161" t="inlineStr">
        <is>
          <t>nmim_typ5_2030_pct_gdp</t>
        </is>
      </c>
      <c r="G7053" s="161" t="n">
        <v>0.5628442395734147</v>
      </c>
      <c r="H7053" s="161" t="inlineStr">
        <is>
          <t>2030</t>
        </is>
      </c>
      <c r="I7053" s="161" t="inlineStr">
        <is>
          <t>nmim_summary_v0_2.csv (InvestmentNeeds NMIM v0.2, model output)</t>
        </is>
      </c>
    </row>
    <row r="7054" ht="13" customHeight="1">
      <c r="A7054" s="161" t="inlineStr">
        <is>
          <t>KEN</t>
        </is>
      </c>
      <c r="B7054" s="161" t="inlineStr">
        <is>
          <t>Kenya</t>
        </is>
      </c>
      <c r="C7054" s="161" t="inlineStr">
        <is>
          <t>Sub-Saharan Africa</t>
        </is>
      </c>
      <c r="D7054" s="161" t="inlineStr">
        <is>
          <t>Lower middle income</t>
        </is>
      </c>
      <c r="E7054" s="161" t="b">
        <v>1</v>
      </c>
      <c r="F7054" s="161" t="inlineStr">
        <is>
          <t>nmim_budget_need_2030_pct_gdp</t>
        </is>
      </c>
      <c r="G7054" s="161" t="n">
        <v>0.5962762921229918</v>
      </c>
      <c r="H7054" s="161" t="inlineStr">
        <is>
          <t>2030</t>
        </is>
      </c>
      <c r="I7054" s="161" t="inlineStr">
        <is>
          <t>nmim_summary_v0_2.csv (InvestmentNeeds NMIM v0.2, model output)</t>
        </is>
      </c>
    </row>
    <row r="7055" ht="13" customHeight="1">
      <c r="A7055" s="161" t="inlineStr">
        <is>
          <t>KEN</t>
        </is>
      </c>
      <c r="B7055" s="161" t="inlineStr">
        <is>
          <t>Kenya</t>
        </is>
      </c>
      <c r="C7055" s="161" t="inlineStr">
        <is>
          <t>Sub-Saharan Africa</t>
        </is>
      </c>
      <c r="D7055" s="161" t="inlineStr">
        <is>
          <t>Lower middle income</t>
        </is>
      </c>
      <c r="E7055" s="161" t="b">
        <v>1</v>
      </c>
      <c r="F7055" s="161" t="inlineStr">
        <is>
          <t>nmim_private_share_2030_pct</t>
        </is>
      </c>
      <c r="G7055" s="161" t="n">
        <v>58.78040191709645</v>
      </c>
      <c r="H7055" s="161" t="inlineStr">
        <is>
          <t>2030</t>
        </is>
      </c>
      <c r="I7055" s="161" t="inlineStr">
        <is>
          <t>nmim_summary_v0_2.csv (InvestmentNeeds NMIM v0.2, model output)</t>
        </is>
      </c>
    </row>
    <row r="7056" ht="13" customHeight="1">
      <c r="A7056" s="161" t="inlineStr">
        <is>
          <t>KEN</t>
        </is>
      </c>
      <c r="B7056" s="161" t="inlineStr">
        <is>
          <t>Kenya</t>
        </is>
      </c>
      <c r="C7056" s="161" t="inlineStr">
        <is>
          <t>Sub-Saharan Africa</t>
        </is>
      </c>
      <c r="D7056" s="161" t="inlineStr">
        <is>
          <t>Lower middle income</t>
        </is>
      </c>
      <c r="E7056" s="161" t="b">
        <v>1</v>
      </c>
      <c r="F7056" s="161" t="inlineStr">
        <is>
          <t>nmim_incr_inv_2030_pct_gdp</t>
        </is>
      </c>
      <c r="G7056" s="161" t="n">
        <v>1.643143210660029</v>
      </c>
      <c r="H7056" s="161" t="inlineStr">
        <is>
          <t>2030</t>
        </is>
      </c>
      <c r="I7056" s="161" t="inlineStr">
        <is>
          <t>nmim_summary_v0_2.csv (InvestmentNeeds NMIM v0.2, model output)</t>
        </is>
      </c>
    </row>
    <row r="7057" ht="13" customHeight="1">
      <c r="A7057" s="161" t="inlineStr">
        <is>
          <t>KEN</t>
        </is>
      </c>
      <c r="B7057" s="161" t="inlineStr">
        <is>
          <t>Kenya</t>
        </is>
      </c>
      <c r="C7057" s="161" t="inlineStr">
        <is>
          <t>Sub-Saharan Africa</t>
        </is>
      </c>
      <c r="D7057" s="161" t="inlineStr">
        <is>
          <t>Lower middle income</t>
        </is>
      </c>
      <c r="E7057" s="161" t="b">
        <v>1</v>
      </c>
      <c r="F7057" s="161" t="inlineStr">
        <is>
          <t>nmim_incr_inv_2050_pct_gdp</t>
        </is>
      </c>
      <c r="G7057" s="161" t="n">
        <v>1.461519450167589</v>
      </c>
      <c r="H7057" s="161" t="inlineStr">
        <is>
          <t>2050</t>
        </is>
      </c>
      <c r="I7057" s="161" t="inlineStr">
        <is>
          <t>nmim_summary_v0_2.csv (InvestmentNeeds NMIM v0.2, model output)</t>
        </is>
      </c>
    </row>
    <row r="7058" ht="13" customHeight="1">
      <c r="A7058" s="161" t="inlineStr">
        <is>
          <t>KEN</t>
        </is>
      </c>
      <c r="B7058" s="161" t="inlineStr">
        <is>
          <t>Kenya</t>
        </is>
      </c>
      <c r="C7058" s="161" t="inlineStr">
        <is>
          <t>Sub-Saharan Africa</t>
        </is>
      </c>
      <c r="D7058" s="161" t="inlineStr">
        <is>
          <t>Lower middle income</t>
        </is>
      </c>
      <c r="E7058" s="161" t="b">
        <v>1</v>
      </c>
      <c r="F7058" s="161" t="inlineStr">
        <is>
          <t>nmim_pv_incr_cost_b_pct_gdp</t>
        </is>
      </c>
      <c r="G7058" s="161" t="n">
        <v>6.835883027868173</v>
      </c>
      <c r="H7058" s="161" t="inlineStr">
        <is>
          <t>2025-2050</t>
        </is>
      </c>
      <c r="I7058" s="161" t="inlineStr">
        <is>
          <t>nmim_summary_v0_2.csv (InvestmentNeeds NMIM v0.2, model output)</t>
        </is>
      </c>
    </row>
    <row r="7059" ht="13" customHeight="1">
      <c r="A7059" s="161" t="inlineStr">
        <is>
          <t>KEN</t>
        </is>
      </c>
      <c r="B7059" s="161" t="inlineStr">
        <is>
          <t>Kenya</t>
        </is>
      </c>
      <c r="C7059" s="161" t="inlineStr">
        <is>
          <t>Sub-Saharan Africa</t>
        </is>
      </c>
      <c r="D7059" s="161" t="inlineStr">
        <is>
          <t>Lower middle income</t>
        </is>
      </c>
      <c r="E7059" s="161" t="b">
        <v>1</v>
      </c>
      <c r="F7059" s="161" t="inlineStr">
        <is>
          <t>price_diesel_usd_litre</t>
        </is>
      </c>
      <c r="G7059" s="161" t="n">
        <v>1.206</v>
      </c>
      <c r="H7059" s="161" t="inlineStr">
        <is>
          <t>2024</t>
        </is>
      </c>
      <c r="I7059" s="161" t="inlineStr">
        <is>
          <t>imffossilfuelsubsidiesdata.xlsb</t>
        </is>
      </c>
    </row>
    <row r="7060" ht="13" customHeight="1">
      <c r="A7060" s="161" t="inlineStr">
        <is>
          <t>KEN</t>
        </is>
      </c>
      <c r="B7060" s="161" t="inlineStr">
        <is>
          <t>Kenya</t>
        </is>
      </c>
      <c r="C7060" s="161" t="inlineStr">
        <is>
          <t>Sub-Saharan Africa</t>
        </is>
      </c>
      <c r="D7060" s="161" t="inlineStr">
        <is>
          <t>Lower middle income</t>
        </is>
      </c>
      <c r="E7060" s="161" t="b">
        <v>1</v>
      </c>
      <c r="F7060" s="161" t="inlineStr">
        <is>
          <t>price_gasoline_usd_litre</t>
        </is>
      </c>
      <c r="G7060" s="161" t="n">
        <v>1.421</v>
      </c>
      <c r="H7060" s="161" t="inlineStr">
        <is>
          <t>2024</t>
        </is>
      </c>
      <c r="I7060" s="161" t="inlineStr">
        <is>
          <t>imffossilfuelsubsidiesdata.xlsb</t>
        </is>
      </c>
    </row>
    <row r="7061" ht="13" customHeight="1">
      <c r="A7061" s="161" t="inlineStr">
        <is>
          <t>KEN</t>
        </is>
      </c>
      <c r="B7061" s="161" t="inlineStr">
        <is>
          <t>Kenya</t>
        </is>
      </c>
      <c r="C7061" s="161" t="inlineStr">
        <is>
          <t>Sub-Saharan Africa</t>
        </is>
      </c>
      <c r="D7061" s="161" t="inlineStr">
        <is>
          <t>Lower middle income</t>
        </is>
      </c>
      <c r="E7061" s="161" t="b">
        <v>1</v>
      </c>
      <c r="F7061" s="161" t="inlineStr">
        <is>
          <t>price_electricity_residential_usd_kwh</t>
        </is>
      </c>
      <c r="G7061" s="161" t="n">
        <v>0.26</v>
      </c>
      <c r="H7061" s="161" t="inlineStr">
        <is>
          <t>2024</t>
        </is>
      </c>
      <c r="I7061" s="161" t="inlineStr">
        <is>
          <t>imffossilfuelsubsidiesdata.xlsb</t>
        </is>
      </c>
    </row>
    <row r="7062" ht="13" customHeight="1">
      <c r="A7062" s="161" t="inlineStr">
        <is>
          <t>KEN</t>
        </is>
      </c>
      <c r="B7062" s="161" t="inlineStr">
        <is>
          <t>Kenya</t>
        </is>
      </c>
      <c r="C7062" s="161" t="inlineStr">
        <is>
          <t>Sub-Saharan Africa</t>
        </is>
      </c>
      <c r="D7062" s="161" t="inlineStr">
        <is>
          <t>Lower middle income</t>
        </is>
      </c>
      <c r="E7062" s="161" t="b">
        <v>1</v>
      </c>
      <c r="F7062" s="161" t="inlineStr">
        <is>
          <t>price_electricity_industry_usd_kwh</t>
        </is>
      </c>
      <c r="G7062" s="161" t="n">
        <v>0.19</v>
      </c>
      <c r="H7062" s="161" t="inlineStr">
        <is>
          <t>2024</t>
        </is>
      </c>
      <c r="I7062" s="161" t="inlineStr">
        <is>
          <t>imffossilfuelsubsidiesdata.xlsb</t>
        </is>
      </c>
    </row>
    <row r="7063" ht="13" customHeight="1">
      <c r="A7063" s="161" t="inlineStr">
        <is>
          <t>KEN</t>
        </is>
      </c>
      <c r="B7063" s="161" t="inlineStr">
        <is>
          <t>Kenya</t>
        </is>
      </c>
      <c r="C7063" s="161" t="inlineStr">
        <is>
          <t>Sub-Saharan Africa</t>
        </is>
      </c>
      <c r="D7063" s="161" t="inlineStr">
        <is>
          <t>Lower middle income</t>
        </is>
      </c>
      <c r="E7063" s="161" t="b">
        <v>1</v>
      </c>
      <c r="F7063" s="161" t="inlineStr">
        <is>
          <t>price_gas_residential_usd_gj</t>
        </is>
      </c>
      <c r="G7063" s="161" t="n">
        <v>20.991</v>
      </c>
      <c r="H7063" s="161" t="inlineStr">
        <is>
          <t>2024</t>
        </is>
      </c>
      <c r="I7063" s="161" t="inlineStr">
        <is>
          <t>imffossilfuelsubsidiesdata.xlsb</t>
        </is>
      </c>
    </row>
    <row r="7064" ht="13" customHeight="1">
      <c r="A7064" s="161" t="inlineStr">
        <is>
          <t>KEN</t>
        </is>
      </c>
      <c r="B7064" s="161" t="inlineStr">
        <is>
          <t>Kenya</t>
        </is>
      </c>
      <c r="C7064" s="161" t="inlineStr">
        <is>
          <t>Sub-Saharan Africa</t>
        </is>
      </c>
      <c r="D7064" s="161" t="inlineStr">
        <is>
          <t>Lower middle income</t>
        </is>
      </c>
      <c r="E7064" s="161" t="b">
        <v>1</v>
      </c>
      <c r="F7064" s="161" t="inlineStr">
        <is>
          <t>price_gas_industry_usd_gj</t>
        </is>
      </c>
      <c r="G7064" s="161" t="n">
        <v>10.154</v>
      </c>
      <c r="H7064" s="161" t="inlineStr">
        <is>
          <t>2024</t>
        </is>
      </c>
      <c r="I7064" s="161" t="inlineStr">
        <is>
          <t>imffossilfuelsubsidiesdata.xlsb</t>
        </is>
      </c>
    </row>
    <row r="7065" ht="13" customHeight="1">
      <c r="A7065" s="161" t="inlineStr">
        <is>
          <t>KEN</t>
        </is>
      </c>
      <c r="B7065" s="161" t="inlineStr">
        <is>
          <t>Kenya</t>
        </is>
      </c>
      <c r="C7065" s="161" t="inlineStr">
        <is>
          <t>Sub-Saharan Africa</t>
        </is>
      </c>
      <c r="D7065" s="161" t="inlineStr">
        <is>
          <t>Lower middle income</t>
        </is>
      </c>
      <c r="E7065" s="161" t="b">
        <v>1</v>
      </c>
      <c r="F7065" s="161" t="inlineStr">
        <is>
          <t>price_gas_power_usd_gj</t>
        </is>
      </c>
      <c r="G7065" s="161" t="n">
        <v>8.831</v>
      </c>
      <c r="H7065" s="161" t="inlineStr">
        <is>
          <t>2024</t>
        </is>
      </c>
      <c r="I7065" s="161" t="inlineStr">
        <is>
          <t>imffossilfuelsubsidiesdata.xlsb</t>
        </is>
      </c>
    </row>
    <row r="7066" ht="13" customHeight="1">
      <c r="A7066" s="161" t="inlineStr">
        <is>
          <t>KEN</t>
        </is>
      </c>
      <c r="B7066" s="161" t="inlineStr">
        <is>
          <t>Kenya</t>
        </is>
      </c>
      <c r="C7066" s="161" t="inlineStr">
        <is>
          <t>Sub-Saharan Africa</t>
        </is>
      </c>
      <c r="D7066" s="161" t="inlineStr">
        <is>
          <t>Lower middle income</t>
        </is>
      </c>
      <c r="E7066" s="161" t="b">
        <v>1</v>
      </c>
      <c r="F7066" s="161" t="inlineStr">
        <is>
          <t>price_coal_residential_usd_gj</t>
        </is>
      </c>
      <c r="G7066" s="161" t="n">
        <v>14.144</v>
      </c>
      <c r="H7066" s="161" t="inlineStr">
        <is>
          <t>2024</t>
        </is>
      </c>
      <c r="I7066" s="161" t="inlineStr">
        <is>
          <t>imffossilfuelsubsidiesdata.xlsb</t>
        </is>
      </c>
    </row>
    <row r="7067" ht="13" customHeight="1">
      <c r="A7067" s="161" t="inlineStr">
        <is>
          <t>KEN</t>
        </is>
      </c>
      <c r="B7067" s="161" t="inlineStr">
        <is>
          <t>Kenya</t>
        </is>
      </c>
      <c r="C7067" s="161" t="inlineStr">
        <is>
          <t>Sub-Saharan Africa</t>
        </is>
      </c>
      <c r="D7067" s="161" t="inlineStr">
        <is>
          <t>Lower middle income</t>
        </is>
      </c>
      <c r="E7067" s="161" t="b">
        <v>1</v>
      </c>
      <c r="F7067" s="161" t="inlineStr">
        <is>
          <t>price_coal_industry_usd_gj</t>
        </is>
      </c>
      <c r="G7067" s="161" t="n">
        <v>7.124</v>
      </c>
      <c r="H7067" s="161" t="inlineStr">
        <is>
          <t>2024</t>
        </is>
      </c>
      <c r="I7067" s="161" t="inlineStr">
        <is>
          <t>imffossilfuelsubsidiesdata.xlsb</t>
        </is>
      </c>
    </row>
    <row r="7068" ht="13" customHeight="1">
      <c r="A7068" s="161" t="inlineStr">
        <is>
          <t>KEN</t>
        </is>
      </c>
      <c r="B7068" s="161" t="inlineStr">
        <is>
          <t>Kenya</t>
        </is>
      </c>
      <c r="C7068" s="161" t="inlineStr">
        <is>
          <t>Sub-Saharan Africa</t>
        </is>
      </c>
      <c r="D7068" s="161" t="inlineStr">
        <is>
          <t>Lower middle income</t>
        </is>
      </c>
      <c r="E7068" s="161" t="b">
        <v>1</v>
      </c>
      <c r="F7068" s="161" t="inlineStr">
        <is>
          <t>price_coal_power_usd_gj</t>
        </is>
      </c>
      <c r="G7068" s="161" t="n">
        <v>5.575</v>
      </c>
      <c r="H7068" s="161" t="inlineStr">
        <is>
          <t>2024</t>
        </is>
      </c>
      <c r="I7068" s="161" t="inlineStr">
        <is>
          <t>imffossilfuelsubsidiesdata.xlsb</t>
        </is>
      </c>
    </row>
    <row r="7069" ht="13" customHeight="1">
      <c r="A7069" s="161" t="inlineStr">
        <is>
          <t>KEN</t>
        </is>
      </c>
      <c r="B7069" s="161" t="inlineStr">
        <is>
          <t>Kenya</t>
        </is>
      </c>
      <c r="C7069" s="161" t="inlineStr">
        <is>
          <t>Sub-Saharan Africa</t>
        </is>
      </c>
      <c r="D7069" s="161" t="inlineStr">
        <is>
          <t>Lower middle income</t>
        </is>
      </c>
      <c r="E7069" s="161" t="b">
        <v>1</v>
      </c>
      <c r="F7069" s="161" t="inlineStr">
        <is>
          <t>power_market_structure</t>
        </is>
      </c>
      <c r="G7069" s="161" t="n">
        <v>2</v>
      </c>
      <c r="H7069" s="161" t="inlineStr">
        <is>
          <t>2013</t>
        </is>
      </c>
      <c r="I7069" s="161" t="inlineStr">
        <is>
          <t>dataverse_files.zip</t>
        </is>
      </c>
    </row>
    <row r="7070" ht="13" customHeight="1">
      <c r="A7070" s="161" t="inlineStr">
        <is>
          <t>KEN</t>
        </is>
      </c>
      <c r="B7070" s="161" t="inlineStr">
        <is>
          <t>Kenya</t>
        </is>
      </c>
      <c r="C7070" s="161" t="inlineStr">
        <is>
          <t>Sub-Saharan Africa</t>
        </is>
      </c>
      <c r="D7070" s="161" t="inlineStr">
        <is>
          <t>Lower middle income</t>
        </is>
      </c>
      <c r="E7070" s="161" t="b">
        <v>1</v>
      </c>
      <c r="F7070" s="161" t="inlineStr">
        <is>
          <t>independent_regulator</t>
        </is>
      </c>
      <c r="G7070" s="161" t="n">
        <v>1</v>
      </c>
      <c r="H7070" s="161" t="inlineStr">
        <is>
          <t>2013</t>
        </is>
      </c>
      <c r="I7070" s="161" t="inlineStr">
        <is>
          <t>dataverse_files.zip</t>
        </is>
      </c>
    </row>
    <row r="7071" ht="13" customHeight="1">
      <c r="A7071" s="161" t="inlineStr">
        <is>
          <t>KEN</t>
        </is>
      </c>
      <c r="B7071" s="161" t="inlineStr">
        <is>
          <t>Kenya</t>
        </is>
      </c>
      <c r="C7071" s="161" t="inlineStr">
        <is>
          <t>Sub-Saharan Africa</t>
        </is>
      </c>
      <c r="D7071" s="161" t="inlineStr">
        <is>
          <t>Lower middle income</t>
        </is>
      </c>
      <c r="E7071" s="161" t="b">
        <v>1</v>
      </c>
      <c r="F7071" s="161" t="inlineStr">
        <is>
          <t>generation_unbundled</t>
        </is>
      </c>
      <c r="G7071" s="161" t="n">
        <v>1</v>
      </c>
      <c r="H7071" s="161" t="inlineStr">
        <is>
          <t>2013</t>
        </is>
      </c>
      <c r="I7071" s="161" t="inlineStr">
        <is>
          <t>dataverse_files.zip</t>
        </is>
      </c>
    </row>
    <row r="7072" ht="13" customHeight="1">
      <c r="A7072" s="161" t="inlineStr">
        <is>
          <t>KEN</t>
        </is>
      </c>
      <c r="B7072" s="161" t="inlineStr">
        <is>
          <t>Kenya</t>
        </is>
      </c>
      <c r="C7072" s="161" t="inlineStr">
        <is>
          <t>Sub-Saharan Africa</t>
        </is>
      </c>
      <c r="D7072" s="161" t="inlineStr">
        <is>
          <t>Lower middle income</t>
        </is>
      </c>
      <c r="E7072" s="161" t="b">
        <v>1</v>
      </c>
      <c r="F7072" s="161" t="inlineStr">
        <is>
          <t>rise_renewable_energy_score</t>
        </is>
      </c>
      <c r="G7072" s="161" t="n">
        <v>42.926</v>
      </c>
      <c r="H7072" s="161" t="inlineStr">
        <is>
          <t>2023</t>
        </is>
      </c>
      <c r="I7072" s="161" t="inlineStr">
        <is>
          <t>WB_RISE_WIDEF.csv</t>
        </is>
      </c>
    </row>
    <row r="7073" ht="13" customHeight="1">
      <c r="A7073" s="161" t="inlineStr">
        <is>
          <t>KEN</t>
        </is>
      </c>
      <c r="B7073" s="161" t="inlineStr">
        <is>
          <t>Kenya</t>
        </is>
      </c>
      <c r="C7073" s="161" t="inlineStr">
        <is>
          <t>Sub-Saharan Africa</t>
        </is>
      </c>
      <c r="D7073" s="161" t="inlineStr">
        <is>
          <t>Lower middle income</t>
        </is>
      </c>
      <c r="E7073" s="161" t="b">
        <v>1</v>
      </c>
      <c r="F7073" s="161" t="inlineStr">
        <is>
          <t>rise_level_playing_field_score</t>
        </is>
      </c>
      <c r="G7073" s="161" t="n">
        <v>0</v>
      </c>
      <c r="H7073" s="161" t="inlineStr">
        <is>
          <t>2023</t>
        </is>
      </c>
      <c r="I7073" s="161" t="inlineStr">
        <is>
          <t>WB_RISE_WIDEF.csv</t>
        </is>
      </c>
    </row>
    <row r="7074" ht="13" customHeight="1">
      <c r="A7074" s="161" t="inlineStr">
        <is>
          <t>KEN</t>
        </is>
      </c>
      <c r="B7074" s="161" t="inlineStr">
        <is>
          <t>Kenya</t>
        </is>
      </c>
      <c r="C7074" s="161" t="inlineStr">
        <is>
          <t>Sub-Saharan Africa</t>
        </is>
      </c>
      <c r="D7074" s="161" t="inlineStr">
        <is>
          <t>Lower middle income</t>
        </is>
      </c>
      <c r="E7074" s="161" t="b">
        <v>1</v>
      </c>
      <c r="F7074" s="161" t="inlineStr">
        <is>
          <t>rise_ee_financing_mechanisms_score</t>
        </is>
      </c>
      <c r="G7074" s="161" t="n">
        <v>0</v>
      </c>
      <c r="H7074" s="161" t="inlineStr">
        <is>
          <t>2023</t>
        </is>
      </c>
      <c r="I7074" s="161" t="inlineStr">
        <is>
          <t>WB_RISE_WIDEF.csv</t>
        </is>
      </c>
    </row>
    <row r="7075" ht="13" customHeight="1">
      <c r="A7075" s="161" t="inlineStr">
        <is>
          <t>KEN</t>
        </is>
      </c>
      <c r="B7075" s="161" t="inlineStr">
        <is>
          <t>Kenya</t>
        </is>
      </c>
      <c r="C7075" s="161" t="inlineStr">
        <is>
          <t>Sub-Saharan Africa</t>
        </is>
      </c>
      <c r="D7075" s="161" t="inlineStr">
        <is>
          <t>Lower middle income</t>
        </is>
      </c>
      <c r="E7075" s="161" t="b">
        <v>1</v>
      </c>
      <c r="F7075" s="161" t="inlineStr">
        <is>
          <t>revenue_pct_gdp</t>
        </is>
      </c>
      <c r="G7075" s="161" t="n">
        <v>17.509</v>
      </c>
      <c r="H7075" s="161" t="inlineStr">
        <is>
          <t>2024</t>
        </is>
      </c>
      <c r="I7075" s="161" t="inlineStr">
        <is>
          <t>dataset_2026-08-26T13_41_09_874550254Z_DEFAULT_INTEGRATION_IMF_RES_WEO_9_0_0.csv</t>
        </is>
      </c>
    </row>
    <row r="7076" ht="13" customHeight="1">
      <c r="A7076" s="161" t="inlineStr">
        <is>
          <t>KEN</t>
        </is>
      </c>
      <c r="B7076" s="161" t="inlineStr">
        <is>
          <t>Kenya</t>
        </is>
      </c>
      <c r="C7076" s="161" t="inlineStr">
        <is>
          <t>Sub-Saharan Africa</t>
        </is>
      </c>
      <c r="D7076" s="161" t="inlineStr">
        <is>
          <t>Lower middle income</t>
        </is>
      </c>
      <c r="E7076" s="161" t="b">
        <v>1</v>
      </c>
      <c r="F7076" s="161" t="inlineStr">
        <is>
          <t>primary_balance_pct_gdp</t>
        </is>
      </c>
      <c r="G7076" s="161" t="n">
        <v>-0.491</v>
      </c>
      <c r="H7076" s="161" t="inlineStr">
        <is>
          <t>2024</t>
        </is>
      </c>
      <c r="I7076" s="161" t="inlineStr">
        <is>
          <t>dataset_2026-08-26T13_41_09_874550254Z_DEFAULT_INTEGRATION_IMF_RES_WEO_9_0_0.csv</t>
        </is>
      </c>
    </row>
    <row r="7077" ht="13" customHeight="1">
      <c r="A7077" s="161" t="inlineStr">
        <is>
          <t>KEN</t>
        </is>
      </c>
      <c r="B7077" s="161" t="inlineStr">
        <is>
          <t>Kenya</t>
        </is>
      </c>
      <c r="C7077" s="161" t="inlineStr">
        <is>
          <t>Sub-Saharan Africa</t>
        </is>
      </c>
      <c r="D7077" s="161" t="inlineStr">
        <is>
          <t>Lower middle income</t>
        </is>
      </c>
      <c r="E7077" s="161" t="b">
        <v>1</v>
      </c>
      <c r="F7077" s="161" t="inlineStr">
        <is>
          <t>current_account_pct_gdp</t>
        </is>
      </c>
      <c r="G7077" s="161" t="n">
        <v>-2.275</v>
      </c>
      <c r="H7077" s="161" t="inlineStr">
        <is>
          <t>2024</t>
        </is>
      </c>
      <c r="I7077" s="161" t="inlineStr">
        <is>
          <t>dataset_2026-08-26T13_41_09_874550254Z_DEFAULT_INTEGRATION_IMF_RES_WEO_9_0_0.csv</t>
        </is>
      </c>
    </row>
    <row r="7078" ht="13" customHeight="1">
      <c r="A7078" s="161" t="inlineStr">
        <is>
          <t>KEN</t>
        </is>
      </c>
      <c r="B7078" s="161" t="inlineStr">
        <is>
          <t>Kenya</t>
        </is>
      </c>
      <c r="C7078" s="161" t="inlineStr">
        <is>
          <t>Sub-Saharan Africa</t>
        </is>
      </c>
      <c r="D7078" s="161" t="inlineStr">
        <is>
          <t>Lower middle income</t>
        </is>
      </c>
      <c r="E7078" s="161" t="b">
        <v>1</v>
      </c>
      <c r="F7078" s="161" t="inlineStr">
        <is>
          <t>gross_capital_formation_pct_gdp</t>
        </is>
      </c>
      <c r="G7078" s="161" t="n">
        <v>16.777</v>
      </c>
      <c r="H7078" s="161" t="inlineStr">
        <is>
          <t>2024</t>
        </is>
      </c>
      <c r="I7078" s="161" t="inlineStr">
        <is>
          <t>dataset_2026-08-26T13_41_09_874550254Z_DEFAULT_INTEGRATION_IMF_RES_WEO_9_0_0.csv</t>
        </is>
      </c>
    </row>
    <row r="7079" ht="13" customHeight="1">
      <c r="A7079" s="161" t="inlineStr">
        <is>
          <t>KEN</t>
        </is>
      </c>
      <c r="B7079" s="161" t="inlineStr">
        <is>
          <t>Kenya</t>
        </is>
      </c>
      <c r="C7079" s="161" t="inlineStr">
        <is>
          <t>Sub-Saharan Africa</t>
        </is>
      </c>
      <c r="D7079" s="161" t="inlineStr">
        <is>
          <t>Lower middle income</t>
        </is>
      </c>
      <c r="E7079" s="161" t="b">
        <v>1</v>
      </c>
      <c r="F7079" s="161" t="inlineStr">
        <is>
          <t>real_gdp_growth_5y_avg_pct</t>
        </is>
      </c>
      <c r="G7079" s="161" t="n">
        <v>4.524</v>
      </c>
      <c r="H7079" s="161" t="inlineStr">
        <is>
          <t>2020-2024 avg</t>
        </is>
      </c>
      <c r="I7079" s="161" t="inlineStr">
        <is>
          <t>dataset_2026-08-26T13_41_09_874550254Z_DEFAULT_INTEGRATION_IMF_RES_WEO_9_0_0.csv (derived)</t>
        </is>
      </c>
    </row>
    <row r="7080" ht="13" customHeight="1">
      <c r="A7080" s="161" t="inlineStr">
        <is>
          <t>KEN</t>
        </is>
      </c>
      <c r="B7080" s="161" t="inlineStr">
        <is>
          <t>Kenya</t>
        </is>
      </c>
      <c r="C7080" s="161" t="inlineStr">
        <is>
          <t>Sub-Saharan Africa</t>
        </is>
      </c>
      <c r="D7080" s="161" t="inlineStr">
        <is>
          <t>Lower middle income</t>
        </is>
      </c>
      <c r="E7080" s="161" t="b">
        <v>1</v>
      </c>
      <c r="F7080" s="161" t="inlineStr">
        <is>
          <t>int_budget_need_2030_pct_gdp</t>
        </is>
      </c>
      <c r="G7080" s="161" t="n">
        <v>0.488</v>
      </c>
      <c r="H7080" s="161" t="inlineStr">
        <is>
          <t>2030</t>
        </is>
      </c>
      <c r="I7080" s="161" t="inlineStr">
        <is>
          <t>integrated_results.csv (MacroFiscalModels v0.1, model output)</t>
        </is>
      </c>
    </row>
    <row r="7081" ht="13" customHeight="1">
      <c r="A7081" s="161" t="inlineStr">
        <is>
          <t>KEN</t>
        </is>
      </c>
      <c r="B7081" s="161" t="inlineStr">
        <is>
          <t>Kenya</t>
        </is>
      </c>
      <c r="C7081" s="161" t="inlineStr">
        <is>
          <t>Sub-Saharan Africa</t>
        </is>
      </c>
      <c r="D7081" s="161" t="inlineStr">
        <is>
          <t>Lower middle income</t>
        </is>
      </c>
      <c r="E7081" s="161" t="b">
        <v>1</v>
      </c>
      <c r="F7081" s="161" t="inlineStr">
        <is>
          <t>int_pricing_revenue_2030_pct_gdp</t>
        </is>
      </c>
      <c r="G7081" s="161" t="n">
        <v>0.051</v>
      </c>
      <c r="H7081" s="161" t="inlineStr">
        <is>
          <t>2030</t>
        </is>
      </c>
      <c r="I7081" s="161" t="inlineStr">
        <is>
          <t>integrated_results.csv (MacroFiscalModels v0.1, model output)</t>
        </is>
      </c>
    </row>
    <row r="7082" ht="13" customHeight="1">
      <c r="A7082" s="161" t="inlineStr">
        <is>
          <t>KEN</t>
        </is>
      </c>
      <c r="B7082" s="161" t="inlineStr">
        <is>
          <t>Kenya</t>
        </is>
      </c>
      <c r="C7082" s="161" t="inlineStr">
        <is>
          <t>Sub-Saharan Africa</t>
        </is>
      </c>
      <c r="D7082" s="161" t="inlineStr">
        <is>
          <t>Lower middle income</t>
        </is>
      </c>
      <c r="E7082" s="161" t="b">
        <v>1</v>
      </c>
      <c r="F7082" s="161" t="inlineStr">
        <is>
          <t>int_financing_gap_2030_pct_gdp</t>
        </is>
      </c>
      <c r="G7082" s="161" t="n">
        <v>0.436</v>
      </c>
      <c r="H7082" s="161" t="inlineStr">
        <is>
          <t>2030</t>
        </is>
      </c>
      <c r="I7082" s="161" t="inlineStr">
        <is>
          <t>integrated_results.csv (MacroFiscalModels v0.1, model output)</t>
        </is>
      </c>
    </row>
    <row r="7083" ht="13" customHeight="1">
      <c r="A7083" s="161" t="inlineStr">
        <is>
          <t>KEN</t>
        </is>
      </c>
      <c r="B7083" s="161" t="inlineStr">
        <is>
          <t>Kenya</t>
        </is>
      </c>
      <c r="C7083" s="161" t="inlineStr">
        <is>
          <t>Sub-Saharan Africa</t>
        </is>
      </c>
      <c r="D7083" s="161" t="inlineStr">
        <is>
          <t>Lower middle income</t>
        </is>
      </c>
      <c r="E7083" s="161" t="b">
        <v>1</v>
      </c>
      <c r="F7083" s="161" t="inlineStr">
        <is>
          <t>int_gdp_dev_2050_pct</t>
        </is>
      </c>
      <c r="G7083" s="161" t="n">
        <v>0.261</v>
      </c>
      <c r="H7083" s="161" t="inlineStr">
        <is>
          <t>2050</t>
        </is>
      </c>
      <c r="I7083" s="161" t="inlineStr">
        <is>
          <t>integrated_results.csv (MacroFiscalModels v0.1, model output)</t>
        </is>
      </c>
    </row>
    <row r="7084" ht="13" customHeight="1">
      <c r="A7084" s="161" t="inlineStr">
        <is>
          <t>KEN</t>
        </is>
      </c>
      <c r="B7084" s="161" t="inlineStr">
        <is>
          <t>Kenya</t>
        </is>
      </c>
      <c r="C7084" s="161" t="inlineStr">
        <is>
          <t>Sub-Saharan Africa</t>
        </is>
      </c>
      <c r="D7084" s="161" t="inlineStr">
        <is>
          <t>Lower middle income</t>
        </is>
      </c>
      <c r="E7084" s="161" t="b">
        <v>1</v>
      </c>
      <c r="F7084" s="161" t="inlineStr">
        <is>
          <t>int_debt_2050_pct_gdp</t>
        </is>
      </c>
      <c r="G7084" s="161" t="n">
        <v>74.56999999999999</v>
      </c>
      <c r="H7084" s="161" t="inlineStr">
        <is>
          <t>2050</t>
        </is>
      </c>
      <c r="I7084" s="161" t="inlineStr">
        <is>
          <t>integrated_results.csv (MacroFiscalModels v0.1, model output)</t>
        </is>
      </c>
    </row>
    <row r="7085" ht="13" customHeight="1">
      <c r="A7085" s="161" t="inlineStr">
        <is>
          <t>KEN</t>
        </is>
      </c>
      <c r="B7085" s="161" t="inlineStr">
        <is>
          <t>Kenya</t>
        </is>
      </c>
      <c r="C7085" s="161" t="inlineStr">
        <is>
          <t>Sub-Saharan Africa</t>
        </is>
      </c>
      <c r="D7085" s="161" t="inlineStr">
        <is>
          <t>Lower middle income</t>
        </is>
      </c>
      <c r="E7085" s="161" t="b">
        <v>1</v>
      </c>
      <c r="F7085" s="161" t="inlineStr">
        <is>
          <t>int_dsf_risk_code</t>
        </is>
      </c>
      <c r="G7085" s="161" t="n">
        <v>3</v>
      </c>
      <c r="H7085" s="161" t="inlineStr">
        <is>
          <t>2034</t>
        </is>
      </c>
      <c r="I7085" s="161" t="inlineStr">
        <is>
          <t>integrated_results.csv (MacroFiscalModels v0.1, model output)</t>
        </is>
      </c>
    </row>
    <row r="7086" ht="13" customHeight="1">
      <c r="A7086" s="161" t="inlineStr">
        <is>
          <t>KIR</t>
        </is>
      </c>
      <c r="B7086" s="161" t="inlineStr">
        <is>
          <t>Kiribati</t>
        </is>
      </c>
      <c r="C7086" s="161" t="inlineStr">
        <is>
          <t>East Asia &amp; Pacific</t>
        </is>
      </c>
      <c r="D7086" s="161" t="inlineStr">
        <is>
          <t>Lower middle income</t>
        </is>
      </c>
      <c r="E7086" s="161" t="b">
        <v>1</v>
      </c>
      <c r="F7086" s="161" t="inlineStr">
        <is>
          <t>interest_to_revenue_pct</t>
        </is>
      </c>
      <c r="G7086" s="161" t="n">
        <v>0.179</v>
      </c>
      <c r="H7086" s="161" t="inlineStr">
        <is>
          <t>2024</t>
        </is>
      </c>
      <c r="I7086" s="161" t="inlineStr">
        <is>
          <t>dataset_2026-08-26T13_41_09_874550254Z_DEFAULT_INTEGRATION_IMF_RES_WEO_9_0_0.csv (derived)</t>
        </is>
      </c>
    </row>
    <row r="7087" ht="13" customHeight="1">
      <c r="A7087" s="161" t="inlineStr">
        <is>
          <t>KIR</t>
        </is>
      </c>
      <c r="B7087" s="161" t="inlineStr">
        <is>
          <t>Kiribati</t>
        </is>
      </c>
      <c r="C7087" s="161" t="inlineStr">
        <is>
          <t>East Asia &amp; Pacific</t>
        </is>
      </c>
      <c r="D7087" s="161" t="inlineStr">
        <is>
          <t>Lower middle income</t>
        </is>
      </c>
      <c r="E7087" s="161" t="b">
        <v>1</v>
      </c>
      <c r="F7087" s="161" t="inlineStr">
        <is>
          <t>interest_pct_gdp</t>
        </is>
      </c>
      <c r="G7087" s="161" t="n">
        <v>0.129</v>
      </c>
      <c r="H7087" s="161" t="inlineStr">
        <is>
          <t>2024</t>
        </is>
      </c>
      <c r="I7087" s="161" t="inlineStr">
        <is>
          <t>dataset_2026-08-26T13_41_09_874550254Z_DEFAULT_INTEGRATION_IMF_RES_WEO_9_0_0.csv (derived)</t>
        </is>
      </c>
    </row>
    <row r="7088" ht="13" customHeight="1">
      <c r="A7088" s="161" t="inlineStr">
        <is>
          <t>KIR</t>
        </is>
      </c>
      <c r="B7088" s="161" t="inlineStr">
        <is>
          <t>Kiribati</t>
        </is>
      </c>
      <c r="C7088" s="161" t="inlineStr">
        <is>
          <t>East Asia &amp; Pacific</t>
        </is>
      </c>
      <c r="D7088" s="161" t="inlineStr">
        <is>
          <t>Lower middle income</t>
        </is>
      </c>
      <c r="E7088" s="161" t="b">
        <v>1</v>
      </c>
      <c r="F7088" s="161" t="inlineStr">
        <is>
          <t>gross_debt_pct_gdp</t>
        </is>
      </c>
      <c r="G7088" s="161" t="n">
        <v>8.898999999999999</v>
      </c>
      <c r="H7088" s="161" t="inlineStr">
        <is>
          <t>2024</t>
        </is>
      </c>
      <c r="I7088" s="161" t="inlineStr">
        <is>
          <t>dataset_2026-08-26T13_41_09_874550254Z_DEFAULT_INTEGRATION_IMF_RES_WEO_9_0_0.csv</t>
        </is>
      </c>
    </row>
    <row r="7089" ht="13" customHeight="1">
      <c r="A7089" s="161" t="inlineStr">
        <is>
          <t>KIR</t>
        </is>
      </c>
      <c r="B7089" s="161" t="inlineStr">
        <is>
          <t>Kiribati</t>
        </is>
      </c>
      <c r="C7089" s="161" t="inlineStr">
        <is>
          <t>East Asia &amp; Pacific</t>
        </is>
      </c>
      <c r="D7089" s="161" t="inlineStr">
        <is>
          <t>Lower middle income</t>
        </is>
      </c>
      <c r="E7089" s="161" t="b">
        <v>1</v>
      </c>
      <c r="F7089" s="161" t="inlineStr">
        <is>
          <t>tax_revenue_pct_gdp</t>
        </is>
      </c>
      <c r="G7089" s="161" t="n">
        <v>17.458</v>
      </c>
      <c r="H7089" s="161" t="inlineStr">
        <is>
          <t>2024</t>
        </is>
      </c>
      <c r="I7089" s="161" t="inlineStr">
        <is>
          <t>world-imf2026.xlsx</t>
        </is>
      </c>
    </row>
    <row r="7090" ht="13" customHeight="1">
      <c r="A7090" s="161" t="inlineStr">
        <is>
          <t>KIR</t>
        </is>
      </c>
      <c r="B7090" s="161" t="inlineStr">
        <is>
          <t>Kiribati</t>
        </is>
      </c>
      <c r="C7090" s="161" t="inlineStr">
        <is>
          <t>East Asia &amp; Pacific</t>
        </is>
      </c>
      <c r="D7090" s="161" t="inlineStr">
        <is>
          <t>Lower middle income</t>
        </is>
      </c>
      <c r="E7090" s="161" t="b">
        <v>1</v>
      </c>
      <c r="F7090" s="161" t="inlineStr">
        <is>
          <t>capex_execution_rate_pct</t>
        </is>
      </c>
      <c r="G7090" s="161" t="n">
        <v>146.641</v>
      </c>
      <c r="H7090" s="161" t="inlineStr">
        <is>
          <t>2013</t>
        </is>
      </c>
      <c r="I7090" s="161" t="inlineStr">
        <is>
          <t>WB_BOOST_WIDEF.csv</t>
        </is>
      </c>
    </row>
    <row r="7091" ht="13" customHeight="1">
      <c r="A7091" s="161" t="inlineStr">
        <is>
          <t>KIR</t>
        </is>
      </c>
      <c r="B7091" s="161" t="inlineStr">
        <is>
          <t>Kiribati</t>
        </is>
      </c>
      <c r="C7091" s="161" t="inlineStr">
        <is>
          <t>East Asia &amp; Pacific</t>
        </is>
      </c>
      <c r="D7091" s="161" t="inlineStr">
        <is>
          <t>Lower middle income</t>
        </is>
      </c>
      <c r="E7091" s="161" t="b">
        <v>1</v>
      </c>
      <c r="F7091" s="161" t="inlineStr">
        <is>
          <t>climate_pfm_diagnostic_on_record</t>
        </is>
      </c>
      <c r="G7091" s="161" t="n">
        <v>1</v>
      </c>
      <c r="H7091" s="161" t="inlineStr">
        <is>
          <t>2022</t>
        </is>
      </c>
      <c r="I7091" s="161" t="inlineStr">
        <is>
          <t>UNDP-Global-Climate-Public-Finance-Review-2022.pdf (Table 4.2)</t>
        </is>
      </c>
    </row>
    <row r="7092" ht="13" customHeight="1">
      <c r="A7092" s="161" t="inlineStr">
        <is>
          <t>KIR</t>
        </is>
      </c>
      <c r="B7092" s="161" t="inlineStr">
        <is>
          <t>Kiribati</t>
        </is>
      </c>
      <c r="C7092" s="161" t="inlineStr">
        <is>
          <t>East Asia &amp; Pacific</t>
        </is>
      </c>
      <c r="D7092" s="161" t="inlineStr">
        <is>
          <t>Lower middle income</t>
        </is>
      </c>
      <c r="E7092" s="161" t="b">
        <v>1</v>
      </c>
      <c r="F7092" s="161" t="inlineStr">
        <is>
          <t>mitigation_finance_received_pct_gdp</t>
        </is>
      </c>
      <c r="G7092" s="161" t="n">
        <v>4.976</v>
      </c>
      <c r="H7092" s="161" t="inlineStr">
        <is>
          <t>2024</t>
        </is>
      </c>
      <c r="I7092" s="161" t="inlineStr">
        <is>
          <t>CRDF-RP_2024.xlsx + WEO</t>
        </is>
      </c>
    </row>
    <row r="7093" ht="13" customHeight="1">
      <c r="A7093" s="161" t="inlineStr">
        <is>
          <t>KIR</t>
        </is>
      </c>
      <c r="B7093" s="161" t="inlineStr">
        <is>
          <t>Kiribati</t>
        </is>
      </c>
      <c r="C7093" s="161" t="inlineStr">
        <is>
          <t>East Asia &amp; Pacific</t>
        </is>
      </c>
      <c r="D7093" s="161" t="inlineStr">
        <is>
          <t>Lower middle income</t>
        </is>
      </c>
      <c r="E7093" s="161" t="b">
        <v>1</v>
      </c>
      <c r="F7093" s="161" t="inlineStr">
        <is>
          <t>excise_revenue_pct_of_revenue</t>
        </is>
      </c>
      <c r="G7093" s="161" t="n">
        <v>3.78</v>
      </c>
      <c r="H7093" s="161" t="inlineStr">
        <is>
          <t>2024</t>
        </is>
      </c>
      <c r="I7093" s="161" t="inlineStr">
        <is>
          <t>world-imf2026.xlsx</t>
        </is>
      </c>
    </row>
    <row r="7094" ht="13" customHeight="1">
      <c r="A7094" s="161" t="inlineStr">
        <is>
          <t>KIR</t>
        </is>
      </c>
      <c r="B7094" s="161" t="inlineStr">
        <is>
          <t>Kiribati</t>
        </is>
      </c>
      <c r="C7094" s="161" t="inlineStr">
        <is>
          <t>East Asia &amp; Pacific</t>
        </is>
      </c>
      <c r="D7094" s="161" t="inlineStr">
        <is>
          <t>Lower middle income</t>
        </is>
      </c>
      <c r="E7094" s="161" t="b">
        <v>1</v>
      </c>
      <c r="F7094" s="161" t="inlineStr">
        <is>
          <t>env_protection_pct_of_expenditure</t>
        </is>
      </c>
      <c r="G7094" s="161" t="n">
        <v>0.379</v>
      </c>
      <c r="H7094" s="161" t="inlineStr">
        <is>
          <t>2020</t>
        </is>
      </c>
      <c r="I7094" s="161" t="inlineStr">
        <is>
          <t>WB_BOOST_WIDEF.csv</t>
        </is>
      </c>
    </row>
    <row r="7095" ht="13" customHeight="1">
      <c r="A7095" s="161" t="inlineStr">
        <is>
          <t>KIR</t>
        </is>
      </c>
      <c r="B7095" s="161" t="inlineStr">
        <is>
          <t>Kiribati</t>
        </is>
      </c>
      <c r="C7095" s="161" t="inlineStr">
        <is>
          <t>East Asia &amp; Pacific</t>
        </is>
      </c>
      <c r="D7095" s="161" t="inlineStr">
        <is>
          <t>Lower middle income</t>
        </is>
      </c>
      <c r="E7095" s="161" t="b">
        <v>1</v>
      </c>
      <c r="F7095" s="161" t="inlineStr">
        <is>
          <t>net_fuel_trade_pct_merch</t>
        </is>
      </c>
      <c r="G7095" s="161" t="n">
        <v>-12.52</v>
      </c>
      <c r="H7095" s="161" t="inlineStr">
        <is>
          <t>2021</t>
        </is>
      </c>
      <c r="I7095" s="161" t="inlineStr">
        <is>
          <t>WDI TX.VAL.FUEL.ZS.UN less TM.VAL.FUEL.ZS.UN</t>
        </is>
      </c>
    </row>
    <row r="7096" ht="13" customHeight="1">
      <c r="A7096" s="161" t="inlineStr">
        <is>
          <t>KIR</t>
        </is>
      </c>
      <c r="B7096" s="161" t="inlineStr">
        <is>
          <t>Kiribati</t>
        </is>
      </c>
      <c r="C7096" s="161" t="inlineStr">
        <is>
          <t>East Asia &amp; Pacific</t>
        </is>
      </c>
      <c r="D7096" s="161" t="inlineStr">
        <is>
          <t>Lower middle income</t>
        </is>
      </c>
      <c r="E7096" s="161" t="b">
        <v>1</v>
      </c>
      <c r="F7096" s="161" t="inlineStr">
        <is>
          <t>fuel_exports_pct_merch</t>
        </is>
      </c>
      <c r="G7096" s="161" t="n">
        <v>0.017</v>
      </c>
      <c r="H7096" s="161" t="inlineStr">
        <is>
          <t>2021</t>
        </is>
      </c>
      <c r="I7096" s="161" t="inlineStr">
        <is>
          <t>API_TX_VAL_FUEL_ZS_UN_DS2_en_csv_v2_33055.zip</t>
        </is>
      </c>
    </row>
    <row r="7097" ht="13" customHeight="1">
      <c r="A7097" s="161" t="inlineStr">
        <is>
          <t>KIR</t>
        </is>
      </c>
      <c r="B7097" s="161" t="inlineStr">
        <is>
          <t>Kiribati</t>
        </is>
      </c>
      <c r="C7097" s="161" t="inlineStr">
        <is>
          <t>East Asia &amp; Pacific</t>
        </is>
      </c>
      <c r="D7097" s="161" t="inlineStr">
        <is>
          <t>Lower middle income</t>
        </is>
      </c>
      <c r="E7097" s="161" t="b">
        <v>1</v>
      </c>
      <c r="F7097" s="161" t="inlineStr">
        <is>
          <t>fuel_imports_pct_merch</t>
        </is>
      </c>
      <c r="G7097" s="161" t="n">
        <v>12.537</v>
      </c>
      <c r="H7097" s="161" t="inlineStr">
        <is>
          <t>2021</t>
        </is>
      </c>
      <c r="I7097" s="161" t="inlineStr">
        <is>
          <t>API_TM_VAL_FUEL_ZS_UN_DS2_en_csv_v2_36140.zip</t>
        </is>
      </c>
    </row>
    <row r="7098" ht="13" customHeight="1">
      <c r="A7098" s="161" t="inlineStr">
        <is>
          <t>KIR</t>
        </is>
      </c>
      <c r="B7098" s="161" t="inlineStr">
        <is>
          <t>Kiribati</t>
        </is>
      </c>
      <c r="C7098" s="161" t="inlineStr">
        <is>
          <t>East Asia &amp; Pacific</t>
        </is>
      </c>
      <c r="D7098" s="161" t="inlineStr">
        <is>
          <t>Lower middle income</t>
        </is>
      </c>
      <c r="E7098" s="161" t="b">
        <v>1</v>
      </c>
      <c r="F7098" s="161" t="inlineStr">
        <is>
          <t>fossil_rents_total_pct_gdp</t>
        </is>
      </c>
      <c r="G7098" s="161" t="n">
        <v>0</v>
      </c>
      <c r="H7098" s="161" t="inlineStr">
        <is>
          <t>2021</t>
        </is>
      </c>
      <c r="I7098" s="161" t="inlineStr">
        <is>
          <t>WDI NY.GDP.PETR+NGAS+COAL.RT.ZS</t>
        </is>
      </c>
    </row>
    <row r="7099" ht="13" customHeight="1">
      <c r="A7099" s="161" t="inlineStr">
        <is>
          <t>KIR</t>
        </is>
      </c>
      <c r="B7099" s="161" t="inlineStr">
        <is>
          <t>Kiribati</t>
        </is>
      </c>
      <c r="C7099" s="161" t="inlineStr">
        <is>
          <t>East Asia &amp; Pacific</t>
        </is>
      </c>
      <c r="D7099" s="161" t="inlineStr">
        <is>
          <t>Lower middle income</t>
        </is>
      </c>
      <c r="E7099" s="161" t="b">
        <v>1</v>
      </c>
      <c r="F7099" s="161" t="inlineStr">
        <is>
          <t>oil_rents_pct_gdp</t>
        </is>
      </c>
      <c r="G7099" s="161" t="n">
        <v>0</v>
      </c>
      <c r="H7099" s="161" t="inlineStr">
        <is>
          <t>2021</t>
        </is>
      </c>
      <c r="I7099" s="161" t="inlineStr">
        <is>
          <t>API_NY_GDP_PETR_RT_ZS_DS2_en_csv_v2_40227.zip</t>
        </is>
      </c>
    </row>
    <row r="7100" ht="13" customHeight="1">
      <c r="A7100" s="161" t="inlineStr">
        <is>
          <t>KIR</t>
        </is>
      </c>
      <c r="B7100" s="161" t="inlineStr">
        <is>
          <t>Kiribati</t>
        </is>
      </c>
      <c r="C7100" s="161" t="inlineStr">
        <is>
          <t>East Asia &amp; Pacific</t>
        </is>
      </c>
      <c r="D7100" s="161" t="inlineStr">
        <is>
          <t>Lower middle income</t>
        </is>
      </c>
      <c r="E7100" s="161" t="b">
        <v>1</v>
      </c>
      <c r="F7100" s="161" t="inlineStr">
        <is>
          <t>gas_rents_pct_gdp</t>
        </is>
      </c>
      <c r="G7100" s="161" t="n">
        <v>0</v>
      </c>
      <c r="H7100" s="161" t="inlineStr">
        <is>
          <t>2021</t>
        </is>
      </c>
      <c r="I7100" s="161" t="inlineStr">
        <is>
          <t>API_NY_GDP_NGAS_RT_ZS_DS2_en_csv_v2_35861.zip</t>
        </is>
      </c>
    </row>
    <row r="7101" ht="13" customHeight="1">
      <c r="A7101" s="161" t="inlineStr">
        <is>
          <t>KIR</t>
        </is>
      </c>
      <c r="B7101" s="161" t="inlineStr">
        <is>
          <t>Kiribati</t>
        </is>
      </c>
      <c r="C7101" s="161" t="inlineStr">
        <is>
          <t>East Asia &amp; Pacific</t>
        </is>
      </c>
      <c r="D7101" s="161" t="inlineStr">
        <is>
          <t>Lower middle income</t>
        </is>
      </c>
      <c r="E7101" s="161" t="b">
        <v>1</v>
      </c>
      <c r="F7101" s="161" t="inlineStr">
        <is>
          <t>coal_rents_pct_gdp</t>
        </is>
      </c>
      <c r="G7101" s="161" t="n">
        <v>0</v>
      </c>
      <c r="H7101" s="161" t="inlineStr">
        <is>
          <t>2021</t>
        </is>
      </c>
      <c r="I7101" s="161" t="inlineStr">
        <is>
          <t>API_NY_GDP_COAL_RT_ZS_DS2_en_csv_v2_35370.zip</t>
        </is>
      </c>
    </row>
    <row r="7102" ht="13" customHeight="1">
      <c r="A7102" s="161" t="inlineStr">
        <is>
          <t>KIR</t>
        </is>
      </c>
      <c r="B7102" s="161" t="inlineStr">
        <is>
          <t>Kiribati</t>
        </is>
      </c>
      <c r="C7102" s="161" t="inlineStr">
        <is>
          <t>East Asia &amp; Pacific</t>
        </is>
      </c>
      <c r="D7102" s="161" t="inlineStr">
        <is>
          <t>Lower middle income</t>
        </is>
      </c>
      <c r="E7102" s="161" t="b">
        <v>1</v>
      </c>
      <c r="F7102" s="161" t="inlineStr">
        <is>
          <t>other_fossil_gen_share_pct</t>
        </is>
      </c>
      <c r="G7102" s="161" t="n">
        <v>75</v>
      </c>
      <c r="H7102" s="161" t="inlineStr">
        <is>
          <t>2024</t>
        </is>
      </c>
      <c r="I7102" s="161" t="inlineStr">
        <is>
          <t>release_generation_yearly_global.csv</t>
        </is>
      </c>
    </row>
    <row r="7103" ht="13" customHeight="1">
      <c r="A7103" s="161" t="inlineStr">
        <is>
          <t>KIR</t>
        </is>
      </c>
      <c r="B7103" s="161" t="inlineStr">
        <is>
          <t>Kiribati</t>
        </is>
      </c>
      <c r="C7103" s="161" t="inlineStr">
        <is>
          <t>East Asia &amp; Pacific</t>
        </is>
      </c>
      <c r="D7103" s="161" t="inlineStr">
        <is>
          <t>Lower middle income</t>
        </is>
      </c>
      <c r="E7103" s="161" t="b">
        <v>1</v>
      </c>
      <c r="F7103" s="161" t="inlineStr">
        <is>
          <t>inn_total_inv_2030_pct_gdp</t>
        </is>
      </c>
      <c r="G7103" s="161" t="n">
        <v>3.94710066277631</v>
      </c>
      <c r="H7103" s="161" t="inlineStr">
        <is>
          <t>2030</t>
        </is>
      </c>
      <c r="I7103" s="161" t="inlineStr">
        <is>
          <t>Mitigation_Investment_Needs_v1.1.xlsx (InvestmentNeeds v1.1, model output)</t>
        </is>
      </c>
    </row>
    <row r="7104" ht="13" customHeight="1">
      <c r="A7104" s="161" t="inlineStr">
        <is>
          <t>KIR</t>
        </is>
      </c>
      <c r="B7104" s="161" t="inlineStr">
        <is>
          <t>Kiribati</t>
        </is>
      </c>
      <c r="C7104" s="161" t="inlineStr">
        <is>
          <t>East Asia &amp; Pacific</t>
        </is>
      </c>
      <c r="D7104" s="161" t="inlineStr">
        <is>
          <t>Lower middle income</t>
        </is>
      </c>
      <c r="E7104" s="161" t="b">
        <v>1</v>
      </c>
      <c r="F7104" s="161" t="inlineStr">
        <is>
          <t>inn_incr_inv_2030_pct_gdp</t>
        </is>
      </c>
      <c r="G7104" s="161" t="n">
        <v>0.9473041590663128</v>
      </c>
      <c r="H7104" s="161" t="inlineStr">
        <is>
          <t>2030</t>
        </is>
      </c>
      <c r="I7104" s="161" t="inlineStr">
        <is>
          <t>Mitigation_Investment_Needs_v1.1.xlsx (InvestmentNeeds v1.1, model output)</t>
        </is>
      </c>
    </row>
    <row r="7105" ht="13" customHeight="1">
      <c r="A7105" s="161" t="inlineStr">
        <is>
          <t>KIR</t>
        </is>
      </c>
      <c r="B7105" s="161" t="inlineStr">
        <is>
          <t>Kiribati</t>
        </is>
      </c>
      <c r="C7105" s="161" t="inlineStr">
        <is>
          <t>East Asia &amp; Pacific</t>
        </is>
      </c>
      <c r="D7105" s="161" t="inlineStr">
        <is>
          <t>Lower middle income</t>
        </is>
      </c>
      <c r="E7105" s="161" t="b">
        <v>1</v>
      </c>
      <c r="F7105" s="161" t="inlineStr">
        <is>
          <t>inn_incr_inv_gen_2030_pct_gdp</t>
        </is>
      </c>
      <c r="G7105" s="161" t="n">
        <v>0.2719731591376546</v>
      </c>
      <c r="H7105" s="161" t="inlineStr">
        <is>
          <t>2030</t>
        </is>
      </c>
      <c r="I7105" s="161" t="inlineStr">
        <is>
          <t>Mitigation_Investment_Needs_v1.1.xlsx (InvestmentNeeds v1.1, model output)</t>
        </is>
      </c>
    </row>
    <row r="7106" ht="13" customHeight="1">
      <c r="A7106" s="161" t="inlineStr">
        <is>
          <t>KIR</t>
        </is>
      </c>
      <c r="B7106" s="161" t="inlineStr">
        <is>
          <t>Kiribati</t>
        </is>
      </c>
      <c r="C7106" s="161" t="inlineStr">
        <is>
          <t>East Asia &amp; Pacific</t>
        </is>
      </c>
      <c r="D7106" s="161" t="inlineStr">
        <is>
          <t>Lower middle income</t>
        </is>
      </c>
      <c r="E7106" s="161" t="b">
        <v>1</v>
      </c>
      <c r="F7106" s="161" t="inlineStr">
        <is>
          <t>inn_incr_inv_grid_2030_pct_gdp</t>
        </is>
      </c>
      <c r="G7106" s="161" t="n">
        <v>0.1864958805515349</v>
      </c>
      <c r="H7106" s="161" t="inlineStr">
        <is>
          <t>2030</t>
        </is>
      </c>
      <c r="I7106" s="161" t="inlineStr">
        <is>
          <t>Mitigation_Investment_Needs_v1.1.xlsx (InvestmentNeeds v1.1, model output)</t>
        </is>
      </c>
    </row>
    <row r="7107" ht="13" customHeight="1">
      <c r="A7107" s="161" t="inlineStr">
        <is>
          <t>KIR</t>
        </is>
      </c>
      <c r="B7107" s="161" t="inlineStr">
        <is>
          <t>Kiribati</t>
        </is>
      </c>
      <c r="C7107" s="161" t="inlineStr">
        <is>
          <t>East Asia &amp; Pacific</t>
        </is>
      </c>
      <c r="D7107" s="161" t="inlineStr">
        <is>
          <t>Lower middle income</t>
        </is>
      </c>
      <c r="E7107" s="161" t="b">
        <v>1</v>
      </c>
      <c r="F7107" s="161" t="inlineStr">
        <is>
          <t>inn_incr_inv_trn_2030_pct_gdp</t>
        </is>
      </c>
      <c r="G7107" s="161" t="n">
        <v>0.1151402547503421</v>
      </c>
      <c r="H7107" s="161" t="inlineStr">
        <is>
          <t>2030</t>
        </is>
      </c>
      <c r="I7107" s="161" t="inlineStr">
        <is>
          <t>Mitigation_Investment_Needs_v1.1.xlsx (InvestmentNeeds v1.1, model output)</t>
        </is>
      </c>
    </row>
    <row r="7108" ht="13" customHeight="1">
      <c r="A7108" s="161" t="inlineStr">
        <is>
          <t>KIR</t>
        </is>
      </c>
      <c r="B7108" s="161" t="inlineStr">
        <is>
          <t>Kiribati</t>
        </is>
      </c>
      <c r="C7108" s="161" t="inlineStr">
        <is>
          <t>East Asia &amp; Pacific</t>
        </is>
      </c>
      <c r="D7108" s="161" t="inlineStr">
        <is>
          <t>Lower middle income</t>
        </is>
      </c>
      <c r="E7108" s="161" t="b">
        <v>1</v>
      </c>
      <c r="F7108" s="161" t="inlineStr">
        <is>
          <t>inn_incr_inv_bld_2030_pct_gdp</t>
        </is>
      </c>
      <c r="G7108" s="161" t="n">
        <v>0.09050423149833869</v>
      </c>
      <c r="H7108" s="161" t="inlineStr">
        <is>
          <t>2030</t>
        </is>
      </c>
      <c r="I7108" s="161" t="inlineStr">
        <is>
          <t>Mitigation_Investment_Needs_v1.1.xlsx (InvestmentNeeds v1.1, model output)</t>
        </is>
      </c>
    </row>
    <row r="7109" ht="13" customHeight="1">
      <c r="A7109" s="161" t="inlineStr">
        <is>
          <t>KIR</t>
        </is>
      </c>
      <c r="B7109" s="161" t="inlineStr">
        <is>
          <t>Kiribati</t>
        </is>
      </c>
      <c r="C7109" s="161" t="inlineStr">
        <is>
          <t>East Asia &amp; Pacific</t>
        </is>
      </c>
      <c r="D7109" s="161" t="inlineStr">
        <is>
          <t>Lower middle income</t>
        </is>
      </c>
      <c r="E7109" s="161" t="b">
        <v>1</v>
      </c>
      <c r="F7109" s="161" t="inlineStr">
        <is>
          <t>inn_incr_inv_ind_2030_pct_gdp</t>
        </is>
      </c>
      <c r="G7109" s="161" t="n">
        <v>0.0513226605783159</v>
      </c>
      <c r="H7109" s="161" t="inlineStr">
        <is>
          <t>2030</t>
        </is>
      </c>
      <c r="I7109" s="161" t="inlineStr">
        <is>
          <t>Mitigation_Investment_Needs_v1.1.xlsx (InvestmentNeeds v1.1, model output)</t>
        </is>
      </c>
    </row>
    <row r="7110" ht="13" customHeight="1">
      <c r="A7110" s="161" t="inlineStr">
        <is>
          <t>KIR</t>
        </is>
      </c>
      <c r="B7110" s="161" t="inlineStr">
        <is>
          <t>Kiribati</t>
        </is>
      </c>
      <c r="C7110" s="161" t="inlineStr">
        <is>
          <t>East Asia &amp; Pacific</t>
        </is>
      </c>
      <c r="D7110" s="161" t="inlineStr">
        <is>
          <t>Lower middle income</t>
        </is>
      </c>
      <c r="E7110" s="161" t="b">
        <v>1</v>
      </c>
      <c r="F7110" s="161" t="inlineStr">
        <is>
          <t>inn_incr_inv_fuel_2030_pct_gdp</t>
        </is>
      </c>
      <c r="G7110" s="161" t="n">
        <v>0.0623648662387855</v>
      </c>
      <c r="H7110" s="161" t="inlineStr">
        <is>
          <t>2030</t>
        </is>
      </c>
      <c r="I7110" s="161" t="inlineStr">
        <is>
          <t>Mitigation_Investment_Needs_v1.1.xlsx (InvestmentNeeds v1.1, model output)</t>
        </is>
      </c>
    </row>
    <row r="7111" ht="13" customHeight="1">
      <c r="A7111" s="161" t="inlineStr">
        <is>
          <t>KIR</t>
        </is>
      </c>
      <c r="B7111" s="161" t="inlineStr">
        <is>
          <t>Kiribati</t>
        </is>
      </c>
      <c r="C7111" s="161" t="inlineStr">
        <is>
          <t>East Asia &amp; Pacific</t>
        </is>
      </c>
      <c r="D7111" s="161" t="inlineStr">
        <is>
          <t>Lower middle income</t>
        </is>
      </c>
      <c r="E7111" s="161" t="b">
        <v>1</v>
      </c>
      <c r="F7111" s="161" t="inlineStr">
        <is>
          <t>inn_incr_inv_afolu_2030_pct_gdp</t>
        </is>
      </c>
      <c r="G7111" s="161" t="n">
        <v>0.1695031063113408</v>
      </c>
      <c r="H7111" s="161" t="inlineStr">
        <is>
          <t>2030</t>
        </is>
      </c>
      <c r="I7111" s="161" t="inlineStr">
        <is>
          <t>Mitigation_Investment_Needs_v1.1.xlsx (InvestmentNeeds v1.1, model output)</t>
        </is>
      </c>
    </row>
    <row r="7112" ht="13" customHeight="1">
      <c r="A7112" s="161" t="inlineStr">
        <is>
          <t>KIR</t>
        </is>
      </c>
      <c r="B7112" s="161" t="inlineStr">
        <is>
          <t>Kiribati</t>
        </is>
      </c>
      <c r="C7112" s="161" t="inlineStr">
        <is>
          <t>East Asia &amp; Pacific</t>
        </is>
      </c>
      <c r="D7112" s="161" t="inlineStr">
        <is>
          <t>Lower middle income</t>
        </is>
      </c>
      <c r="E7112" s="161" t="b">
        <v>1</v>
      </c>
      <c r="F7112" s="161" t="inlineStr">
        <is>
          <t>inn_incr_cost_a_2030_pct_gdp</t>
        </is>
      </c>
      <c r="G7112" s="161" t="n">
        <v>0.0405777736941289</v>
      </c>
      <c r="H7112" s="161" t="inlineStr">
        <is>
          <t>2030</t>
        </is>
      </c>
      <c r="I7112" s="161" t="inlineStr">
        <is>
          <t>Mitigation_Investment_Needs_v1.1.xlsx (InvestmentNeeds v1.1, model output)</t>
        </is>
      </c>
    </row>
    <row r="7113" ht="13" customHeight="1">
      <c r="A7113" s="161" t="inlineStr">
        <is>
          <t>KIR</t>
        </is>
      </c>
      <c r="B7113" s="161" t="inlineStr">
        <is>
          <t>Kiribati</t>
        </is>
      </c>
      <c r="C7113" s="161" t="inlineStr">
        <is>
          <t>East Asia &amp; Pacific</t>
        </is>
      </c>
      <c r="D7113" s="161" t="inlineStr">
        <is>
          <t>Lower middle income</t>
        </is>
      </c>
      <c r="E7113" s="161" t="b">
        <v>1</v>
      </c>
      <c r="F7113" s="161" t="inlineStr">
        <is>
          <t>inn_incr_cost_b_2030_pct_gdp</t>
        </is>
      </c>
      <c r="G7113" s="161" t="n">
        <v>0.0059010189240048</v>
      </c>
      <c r="H7113" s="161" t="inlineStr">
        <is>
          <t>2030</t>
        </is>
      </c>
      <c r="I7113" s="161" t="inlineStr">
        <is>
          <t>Mitigation_Investment_Needs_v1.1.xlsx (InvestmentNeeds v1.1, model output)</t>
        </is>
      </c>
    </row>
    <row r="7114" ht="13" customHeight="1">
      <c r="A7114" s="161" t="inlineStr">
        <is>
          <t>KIR</t>
        </is>
      </c>
      <c r="B7114" s="161" t="inlineStr">
        <is>
          <t>Kiribati</t>
        </is>
      </c>
      <c r="C7114" s="161" t="inlineStr">
        <is>
          <t>East Asia &amp; Pacific</t>
        </is>
      </c>
      <c r="D7114" s="161" t="inlineStr">
        <is>
          <t>Lower middle income</t>
        </is>
      </c>
      <c r="E7114" s="161" t="b">
        <v>1</v>
      </c>
      <c r="F7114" s="161" t="inlineStr">
        <is>
          <t>inn_incr_cost_c_2030_pct_gdp</t>
        </is>
      </c>
      <c r="G7114" s="161" t="n">
        <v>-0.0841981812595982</v>
      </c>
      <c r="H7114" s="161" t="inlineStr">
        <is>
          <t>2030</t>
        </is>
      </c>
      <c r="I7114" s="161" t="inlineStr">
        <is>
          <t>Mitigation_Investment_Needs_v1.1.xlsx (InvestmentNeeds v1.1, model output)</t>
        </is>
      </c>
    </row>
    <row r="7115" ht="13" customHeight="1">
      <c r="A7115" s="161" t="inlineStr">
        <is>
          <t>KIR</t>
        </is>
      </c>
      <c r="B7115" s="161" t="inlineStr">
        <is>
          <t>Kiribati</t>
        </is>
      </c>
      <c r="C7115" s="161" t="inlineStr">
        <is>
          <t>East Asia &amp; Pacific</t>
        </is>
      </c>
      <c r="D7115" s="161" t="inlineStr">
        <is>
          <t>Lower middle income</t>
        </is>
      </c>
      <c r="E7115" s="161" t="b">
        <v>1</v>
      </c>
      <c r="F7115" s="161" t="inlineStr">
        <is>
          <t>inn_cost_per_t_b_2030_usd</t>
        </is>
      </c>
      <c r="G7115" s="161" t="n">
        <v>12.1473640164929</v>
      </c>
      <c r="H7115" s="161" t="inlineStr">
        <is>
          <t>2030</t>
        </is>
      </c>
      <c r="I7115" s="161" t="inlineStr">
        <is>
          <t>Mitigation_Investment_Needs_v1.1.xlsx (InvestmentNeeds v1.1, model output)</t>
        </is>
      </c>
    </row>
    <row r="7116" ht="13" customHeight="1">
      <c r="A7116" s="161" t="inlineStr">
        <is>
          <t>KIR</t>
        </is>
      </c>
      <c r="B7116" s="161" t="inlineStr">
        <is>
          <t>Kiribati</t>
        </is>
      </c>
      <c r="C7116" s="161" t="inlineStr">
        <is>
          <t>East Asia &amp; Pacific</t>
        </is>
      </c>
      <c r="D7116" s="161" t="inlineStr">
        <is>
          <t>Lower middle income</t>
        </is>
      </c>
      <c r="E7116" s="161" t="b">
        <v>1</v>
      </c>
      <c r="F7116" s="161" t="inlineStr">
        <is>
          <t>inn_coc_penalty_2030_pct_gdp</t>
        </is>
      </c>
      <c r="G7116" s="161" t="n">
        <v>0.14448647820885</v>
      </c>
      <c r="H7116" s="161" t="inlineStr">
        <is>
          <t>2030</t>
        </is>
      </c>
      <c r="I7116" s="161" t="inlineStr">
        <is>
          <t>Mitigation_Investment_Needs_v1.1.xlsx (InvestmentNeeds v1.1, model output)</t>
        </is>
      </c>
    </row>
    <row r="7117" ht="13" customHeight="1">
      <c r="A7117" s="161" t="inlineStr">
        <is>
          <t>KIR</t>
        </is>
      </c>
      <c r="B7117" s="161" t="inlineStr">
        <is>
          <t>Kiribati</t>
        </is>
      </c>
      <c r="C7117" s="161" t="inlineStr">
        <is>
          <t>East Asia &amp; Pacific</t>
        </is>
      </c>
      <c r="D7117" s="161" t="inlineStr">
        <is>
          <t>Lower middle income</t>
        </is>
      </c>
      <c r="E7117" s="161" t="b">
        <v>1</v>
      </c>
      <c r="F7117" s="161" t="inlineStr">
        <is>
          <t>inn_pima_adj_inv_2030_pct_gdp</t>
        </is>
      </c>
      <c r="G7117" s="161" t="n">
        <v>4.531055281378838</v>
      </c>
      <c r="H7117" s="161" t="inlineStr">
        <is>
          <t>2030</t>
        </is>
      </c>
      <c r="I7117" s="161" t="inlineStr">
        <is>
          <t>Mitigation_Investment_Needs_v1.1.xlsx (InvestmentNeeds v1.1, model output)</t>
        </is>
      </c>
    </row>
    <row r="7118" ht="13" customHeight="1">
      <c r="A7118" s="161" t="inlineStr">
        <is>
          <t>KIR</t>
        </is>
      </c>
      <c r="B7118" s="161" t="inlineStr">
        <is>
          <t>Kiribati</t>
        </is>
      </c>
      <c r="C7118" s="161" t="inlineStr">
        <is>
          <t>East Asia &amp; Pacific</t>
        </is>
      </c>
      <c r="D7118" s="161" t="inlineStr">
        <is>
          <t>Lower middle income</t>
        </is>
      </c>
      <c r="E7118" s="161" t="b">
        <v>1</v>
      </c>
      <c r="F7118" s="161" t="inlineStr">
        <is>
          <t>revenue_pct_gdp</t>
        </is>
      </c>
      <c r="G7118" s="161" t="n">
        <v>71.98</v>
      </c>
      <c r="H7118" s="161" t="inlineStr">
        <is>
          <t>2024</t>
        </is>
      </c>
      <c r="I7118" s="161" t="inlineStr">
        <is>
          <t>dataset_2026-08-26T13_41_09_874550254Z_DEFAULT_INTEGRATION_IMF_RES_WEO_9_0_0.csv</t>
        </is>
      </c>
    </row>
    <row r="7119" ht="13" customHeight="1">
      <c r="A7119" s="161" t="inlineStr">
        <is>
          <t>KIR</t>
        </is>
      </c>
      <c r="B7119" s="161" t="inlineStr">
        <is>
          <t>Kiribati</t>
        </is>
      </c>
      <c r="C7119" s="161" t="inlineStr">
        <is>
          <t>East Asia &amp; Pacific</t>
        </is>
      </c>
      <c r="D7119" s="161" t="inlineStr">
        <is>
          <t>Lower middle income</t>
        </is>
      </c>
      <c r="E7119" s="161" t="b">
        <v>1</v>
      </c>
      <c r="F7119" s="161" t="inlineStr">
        <is>
          <t>primary_balance_pct_gdp</t>
        </is>
      </c>
      <c r="G7119" s="161" t="n">
        <v>-14.018</v>
      </c>
      <c r="H7119" s="161" t="inlineStr">
        <is>
          <t>2024</t>
        </is>
      </c>
      <c r="I7119" s="161" t="inlineStr">
        <is>
          <t>dataset_2026-08-26T13_41_09_874550254Z_DEFAULT_INTEGRATION_IMF_RES_WEO_9_0_0.csv</t>
        </is>
      </c>
    </row>
    <row r="7120" ht="13" customHeight="1">
      <c r="A7120" s="161" t="inlineStr">
        <is>
          <t>KIR</t>
        </is>
      </c>
      <c r="B7120" s="161" t="inlineStr">
        <is>
          <t>Kiribati</t>
        </is>
      </c>
      <c r="C7120" s="161" t="inlineStr">
        <is>
          <t>East Asia &amp; Pacific</t>
        </is>
      </c>
      <c r="D7120" s="161" t="inlineStr">
        <is>
          <t>Lower middle income</t>
        </is>
      </c>
      <c r="E7120" s="161" t="b">
        <v>1</v>
      </c>
      <c r="F7120" s="161" t="inlineStr">
        <is>
          <t>current_account_pct_gdp</t>
        </is>
      </c>
      <c r="G7120" s="161" t="n">
        <v>-17.352</v>
      </c>
      <c r="H7120" s="161" t="inlineStr">
        <is>
          <t>2024</t>
        </is>
      </c>
      <c r="I7120" s="161" t="inlineStr">
        <is>
          <t>dataset_2026-08-26T13_41_09_874550254Z_DEFAULT_INTEGRATION_IMF_RES_WEO_9_0_0.csv</t>
        </is>
      </c>
    </row>
    <row r="7121" ht="13" customHeight="1">
      <c r="A7121" s="161" t="inlineStr">
        <is>
          <t>KIR</t>
        </is>
      </c>
      <c r="B7121" s="161" t="inlineStr">
        <is>
          <t>Kiribati</t>
        </is>
      </c>
      <c r="C7121" s="161" t="inlineStr">
        <is>
          <t>East Asia &amp; Pacific</t>
        </is>
      </c>
      <c r="D7121" s="161" t="inlineStr">
        <is>
          <t>Lower middle income</t>
        </is>
      </c>
      <c r="E7121" s="161" t="b">
        <v>1</v>
      </c>
      <c r="F7121" s="161" t="inlineStr">
        <is>
          <t>real_gdp_growth_5y_avg_pct</t>
        </is>
      </c>
      <c r="G7121" s="161" t="n">
        <v>4.023</v>
      </c>
      <c r="H7121" s="161" t="inlineStr">
        <is>
          <t>2020-2024 avg</t>
        </is>
      </c>
      <c r="I7121" s="161" t="inlineStr">
        <is>
          <t>dataset_2026-08-26T13_41_09_874550254Z_DEFAULT_INTEGRATION_IMF_RES_WEO_9_0_0.csv (derived)</t>
        </is>
      </c>
    </row>
    <row r="7122" ht="13" customHeight="1">
      <c r="A7122" s="161" t="inlineStr">
        <is>
          <t>PRK</t>
        </is>
      </c>
      <c r="B7122" s="161" t="inlineStr">
        <is>
          <t>Korea, Dem. People's Rep.</t>
        </is>
      </c>
      <c r="C7122" s="161" t="inlineStr">
        <is>
          <t>East Asia &amp; Pacific</t>
        </is>
      </c>
      <c r="D7122" s="161" t="inlineStr">
        <is>
          <t>Low income</t>
        </is>
      </c>
      <c r="E7122" s="161" t="b">
        <v>0</v>
      </c>
      <c r="F7122" s="161" t="inlineStr">
        <is>
          <t>climate_pfm_diagnostic_on_record</t>
        </is>
      </c>
      <c r="G7122" s="161" t="n">
        <v>0</v>
      </c>
      <c r="H7122" s="161" t="inlineStr">
        <is>
          <t>2022</t>
        </is>
      </c>
      <c r="I7122" s="161" t="inlineStr">
        <is>
          <t>UNDP-Global-Climate-Public-Finance-Review-2022.pdf (Table 4.2)</t>
        </is>
      </c>
    </row>
    <row r="7123" ht="13" customHeight="1">
      <c r="A7123" s="161" t="inlineStr">
        <is>
          <t>PRK</t>
        </is>
      </c>
      <c r="B7123" s="161" t="inlineStr">
        <is>
          <t>Korea, Dem. People's Rep.</t>
        </is>
      </c>
      <c r="C7123" s="161" t="inlineStr">
        <is>
          <t>East Asia &amp; Pacific</t>
        </is>
      </c>
      <c r="D7123" s="161" t="inlineStr">
        <is>
          <t>Low income</t>
        </is>
      </c>
      <c r="E7123" s="161" t="b">
        <v>0</v>
      </c>
      <c r="F7123" s="161" t="inlineStr">
        <is>
          <t>energy_import_dep_pct</t>
        </is>
      </c>
      <c r="G7123" s="161" t="n">
        <v>4.895</v>
      </c>
      <c r="H7123" s="161" t="inlineStr">
        <is>
          <t>2022</t>
        </is>
      </c>
      <c r="I7123" s="161" t="inlineStr">
        <is>
          <t>API_EG_IMP_CONS_ZS_DS2_en_csv_v2_160768.zip</t>
        </is>
      </c>
    </row>
    <row r="7124" ht="13" customHeight="1">
      <c r="A7124" s="161" t="inlineStr">
        <is>
          <t>PRK</t>
        </is>
      </c>
      <c r="B7124" s="161" t="inlineStr">
        <is>
          <t>Korea, Dem. People's Rep.</t>
        </is>
      </c>
      <c r="C7124" s="161" t="inlineStr">
        <is>
          <t>East Asia &amp; Pacific</t>
        </is>
      </c>
      <c r="D7124" s="161" t="inlineStr">
        <is>
          <t>Low income</t>
        </is>
      </c>
      <c r="E7124" s="161" t="b">
        <v>0</v>
      </c>
      <c r="F7124" s="161" t="inlineStr">
        <is>
          <t>other_fossil_gen_share_pct</t>
        </is>
      </c>
      <c r="G7124" s="161" t="n">
        <v>2.583</v>
      </c>
      <c r="H7124" s="161" t="inlineStr">
        <is>
          <t>2024</t>
        </is>
      </c>
      <c r="I7124" s="161" t="inlineStr">
        <is>
          <t>release_generation_yearly_global.csv</t>
        </is>
      </c>
    </row>
    <row r="7125" ht="13" customHeight="1">
      <c r="A7125" s="161" t="inlineStr">
        <is>
          <t>PRK</t>
        </is>
      </c>
      <c r="B7125" s="161" t="inlineStr">
        <is>
          <t>Korea, Dem. People's Rep.</t>
        </is>
      </c>
      <c r="C7125" s="161" t="inlineStr">
        <is>
          <t>East Asia &amp; Pacific</t>
        </is>
      </c>
      <c r="D7125" s="161" t="inlineStr">
        <is>
          <t>Low income</t>
        </is>
      </c>
      <c r="E7125" s="161" t="b">
        <v>0</v>
      </c>
      <c r="F7125" s="161" t="inlineStr">
        <is>
          <t>re_share_change_pp</t>
        </is>
      </c>
      <c r="G7125" s="161" t="n">
        <v>0.671</v>
      </c>
      <c r="H7125" s="161" t="inlineStr">
        <is>
          <t>2024</t>
        </is>
      </c>
      <c r="I7125" s="161" t="inlineStr">
        <is>
          <t>release_generation_yearly_global.csv</t>
        </is>
      </c>
    </row>
    <row r="7126" ht="13" customHeight="1">
      <c r="A7126" s="161" t="inlineStr">
        <is>
          <t>PRK</t>
        </is>
      </c>
      <c r="B7126" s="161" t="inlineStr">
        <is>
          <t>Korea, Dem. People's Rep.</t>
        </is>
      </c>
      <c r="C7126" s="161" t="inlineStr">
        <is>
          <t>East Asia &amp; Pacific</t>
        </is>
      </c>
      <c r="D7126" s="161" t="inlineStr">
        <is>
          <t>Low income</t>
        </is>
      </c>
      <c r="E7126" s="161" t="b">
        <v>0</v>
      </c>
      <c r="F7126" s="161" t="inlineStr">
        <is>
          <t>re_capacity_growth_pct</t>
        </is>
      </c>
      <c r="G7126" s="161" t="n">
        <v>1.389</v>
      </c>
      <c r="H7126" s="161" t="inlineStr">
        <is>
          <t>2024</t>
        </is>
      </c>
      <c r="I7126" s="161" t="inlineStr">
        <is>
          <t>release_generation_yearly_global.csv</t>
        </is>
      </c>
    </row>
    <row r="7127" ht="13" customHeight="1">
      <c r="A7127" s="161" t="inlineStr">
        <is>
          <t>KOR</t>
        </is>
      </c>
      <c r="B7127" s="161" t="inlineStr">
        <is>
          <t>Korea, Rep.</t>
        </is>
      </c>
      <c r="C7127" s="161" t="inlineStr">
        <is>
          <t>East Asia &amp; Pacific</t>
        </is>
      </c>
      <c r="D7127" s="161" t="inlineStr">
        <is>
          <t>High income</t>
        </is>
      </c>
      <c r="E7127" s="161" t="b">
        <v>0</v>
      </c>
      <c r="F7127" s="161" t="inlineStr">
        <is>
          <t>interest_to_revenue_pct</t>
        </is>
      </c>
      <c r="G7127" s="161" t="n">
        <v>0.372</v>
      </c>
      <c r="H7127" s="161" t="inlineStr">
        <is>
          <t>2024</t>
        </is>
      </c>
      <c r="I7127" s="161" t="inlineStr">
        <is>
          <t>dataset_2026-08-26T13_41_09_874550254Z_DEFAULT_INTEGRATION_IMF_RES_WEO_9_0_0.csv (derived)</t>
        </is>
      </c>
    </row>
    <row r="7128" ht="13" customHeight="1">
      <c r="A7128" s="161" t="inlineStr">
        <is>
          <t>KOR</t>
        </is>
      </c>
      <c r="B7128" s="161" t="inlineStr">
        <is>
          <t>Korea, Rep.</t>
        </is>
      </c>
      <c r="C7128" s="161" t="inlineStr">
        <is>
          <t>East Asia &amp; Pacific</t>
        </is>
      </c>
      <c r="D7128" s="161" t="inlineStr">
        <is>
          <t>High income</t>
        </is>
      </c>
      <c r="E7128" s="161" t="b">
        <v>0</v>
      </c>
      <c r="F7128" s="161" t="inlineStr">
        <is>
          <t>interest_pct_gdp</t>
        </is>
      </c>
      <c r="G7128" s="161" t="n">
        <v>0.081</v>
      </c>
      <c r="H7128" s="161" t="inlineStr">
        <is>
          <t>2024</t>
        </is>
      </c>
      <c r="I7128" s="161" t="inlineStr">
        <is>
          <t>dataset_2026-08-26T13_41_09_874550254Z_DEFAULT_INTEGRATION_IMF_RES_WEO_9_0_0.csv (derived)</t>
        </is>
      </c>
    </row>
    <row r="7129" ht="13" customHeight="1">
      <c r="A7129" s="161" t="inlineStr">
        <is>
          <t>KOR</t>
        </is>
      </c>
      <c r="B7129" s="161" t="inlineStr">
        <is>
          <t>Korea, Rep.</t>
        </is>
      </c>
      <c r="C7129" s="161" t="inlineStr">
        <is>
          <t>East Asia &amp; Pacific</t>
        </is>
      </c>
      <c r="D7129" s="161" t="inlineStr">
        <is>
          <t>High income</t>
        </is>
      </c>
      <c r="E7129" s="161" t="b">
        <v>0</v>
      </c>
      <c r="F7129" s="161" t="inlineStr">
        <is>
          <t>gross_debt_pct_gdp</t>
        </is>
      </c>
      <c r="G7129" s="161" t="n">
        <v>49.701</v>
      </c>
      <c r="H7129" s="161" t="inlineStr">
        <is>
          <t>2024</t>
        </is>
      </c>
      <c r="I7129" s="161" t="inlineStr">
        <is>
          <t>dataset_2026-08-26T13_41_09_874550254Z_DEFAULT_INTEGRATION_IMF_RES_WEO_9_0_0.csv</t>
        </is>
      </c>
    </row>
    <row r="7130" ht="13" customHeight="1">
      <c r="A7130" s="161" t="inlineStr">
        <is>
          <t>KOR</t>
        </is>
      </c>
      <c r="B7130" s="161" t="inlineStr">
        <is>
          <t>Korea, Rep.</t>
        </is>
      </c>
      <c r="C7130" s="161" t="inlineStr">
        <is>
          <t>East Asia &amp; Pacific</t>
        </is>
      </c>
      <c r="D7130" s="161" t="inlineStr">
        <is>
          <t>High income</t>
        </is>
      </c>
      <c r="E7130" s="161" t="b">
        <v>0</v>
      </c>
      <c r="F7130" s="161" t="inlineStr">
        <is>
          <t>tax_revenue_pct_gdp</t>
        </is>
      </c>
      <c r="G7130" s="161" t="n">
        <v>13.204</v>
      </c>
      <c r="H7130" s="161" t="inlineStr">
        <is>
          <t>2024</t>
        </is>
      </c>
      <c r="I7130" s="161" t="inlineStr">
        <is>
          <t>world-imf2026.xlsx</t>
        </is>
      </c>
    </row>
    <row r="7131" ht="13" customHeight="1">
      <c r="A7131" s="161" t="inlineStr">
        <is>
          <t>KOR</t>
        </is>
      </c>
      <c r="B7131" s="161" t="inlineStr">
        <is>
          <t>Korea, Rep.</t>
        </is>
      </c>
      <c r="C7131" s="161" t="inlineStr">
        <is>
          <t>East Asia &amp; Pacific</t>
        </is>
      </c>
      <c r="D7131" s="161" t="inlineStr">
        <is>
          <t>High income</t>
        </is>
      </c>
      <c r="E7131" s="161" t="b">
        <v>0</v>
      </c>
      <c r="F7131" s="161" t="inlineStr">
        <is>
          <t>climate_pfm_diagnostic_on_record</t>
        </is>
      </c>
      <c r="G7131" s="161" t="n">
        <v>0</v>
      </c>
      <c r="H7131" s="161" t="inlineStr">
        <is>
          <t>2022</t>
        </is>
      </c>
      <c r="I7131" s="161" t="inlineStr">
        <is>
          <t>UNDP-Global-Climate-Public-Finance-Review-2022.pdf (Table 4.2)</t>
        </is>
      </c>
    </row>
    <row r="7132" ht="13" customHeight="1">
      <c r="A7132" s="161" t="inlineStr">
        <is>
          <t>KOR</t>
        </is>
      </c>
      <c r="B7132" s="161" t="inlineStr">
        <is>
          <t>Korea, Rep.</t>
        </is>
      </c>
      <c r="C7132" s="161" t="inlineStr">
        <is>
          <t>East Asia &amp; Pacific</t>
        </is>
      </c>
      <c r="D7132" s="161" t="inlineStr">
        <is>
          <t>High income</t>
        </is>
      </c>
      <c r="E7132" s="161" t="b">
        <v>0</v>
      </c>
      <c r="F7132" s="161" t="inlineStr">
        <is>
          <t>ff_subsidy_total_pct_gdp</t>
        </is>
      </c>
      <c r="G7132" s="161" t="n">
        <v>5.262</v>
      </c>
      <c r="H7132" s="161" t="inlineStr">
        <is>
          <t>2024</t>
        </is>
      </c>
      <c r="I7132" s="161" t="inlineStr">
        <is>
          <t>imffossilfuelsubsidiesdata.xlsb + WEO</t>
        </is>
      </c>
    </row>
    <row r="7133" ht="13" customHeight="1">
      <c r="A7133" s="161" t="inlineStr">
        <is>
          <t>KOR</t>
        </is>
      </c>
      <c r="B7133" s="161" t="inlineStr">
        <is>
          <t>Korea, Rep.</t>
        </is>
      </c>
      <c r="C7133" s="161" t="inlineStr">
        <is>
          <t>East Asia &amp; Pacific</t>
        </is>
      </c>
      <c r="D7133" s="161" t="inlineStr">
        <is>
          <t>High income</t>
        </is>
      </c>
      <c r="E7133" s="161" t="b">
        <v>0</v>
      </c>
      <c r="F7133" s="161" t="inlineStr">
        <is>
          <t>ff_subsidy_explicit_pct_gdp</t>
        </is>
      </c>
      <c r="G7133" s="161" t="n">
        <v>0.291</v>
      </c>
      <c r="H7133" s="161" t="inlineStr">
        <is>
          <t>2024</t>
        </is>
      </c>
      <c r="I7133" s="161" t="inlineStr">
        <is>
          <t>imffossilfuelsubsidiesdata.xlsb</t>
        </is>
      </c>
    </row>
    <row r="7134" ht="13" customHeight="1">
      <c r="A7134" s="161" t="inlineStr">
        <is>
          <t>KOR</t>
        </is>
      </c>
      <c r="B7134" s="161" t="inlineStr">
        <is>
          <t>Korea, Rep.</t>
        </is>
      </c>
      <c r="C7134" s="161" t="inlineStr">
        <is>
          <t>East Asia &amp; Pacific</t>
        </is>
      </c>
      <c r="D7134" s="161" t="inlineStr">
        <is>
          <t>High income</t>
        </is>
      </c>
      <c r="E7134" s="161" t="b">
        <v>0</v>
      </c>
      <c r="F7134" s="161" t="inlineStr">
        <is>
          <t>ff_subsidy_implicit_pct_gdp</t>
        </is>
      </c>
      <c r="G7134" s="161" t="n">
        <v>4.971</v>
      </c>
      <c r="H7134" s="161" t="inlineStr">
        <is>
          <t>2024</t>
        </is>
      </c>
      <c r="I7134" s="161" t="inlineStr">
        <is>
          <t>imffossilfuelsubsidiesdata.xlsb</t>
        </is>
      </c>
    </row>
    <row r="7135" ht="13" customHeight="1">
      <c r="A7135" s="161" t="inlineStr">
        <is>
          <t>KOR</t>
        </is>
      </c>
      <c r="B7135" s="161" t="inlineStr">
        <is>
          <t>Korea, Rep.</t>
        </is>
      </c>
      <c r="C7135" s="161" t="inlineStr">
        <is>
          <t>East Asia &amp; Pacific</t>
        </is>
      </c>
      <c r="D7135" s="161" t="inlineStr">
        <is>
          <t>High income</t>
        </is>
      </c>
      <c r="E7135" s="161" t="b">
        <v>0</v>
      </c>
      <c r="F7135" s="161" t="inlineStr">
        <is>
          <t>net_fuel_trade_pct_merch</t>
        </is>
      </c>
      <c r="G7135" s="161" t="n">
        <v>-17.957</v>
      </c>
      <c r="H7135" s="161" t="inlineStr">
        <is>
          <t>2024</t>
        </is>
      </c>
      <c r="I7135" s="161" t="inlineStr">
        <is>
          <t>WDI TX.VAL.FUEL.ZS.UN less TM.VAL.FUEL.ZS.UN</t>
        </is>
      </c>
    </row>
    <row r="7136" ht="13" customHeight="1">
      <c r="A7136" s="161" t="inlineStr">
        <is>
          <t>KOR</t>
        </is>
      </c>
      <c r="B7136" s="161" t="inlineStr">
        <is>
          <t>Korea, Rep.</t>
        </is>
      </c>
      <c r="C7136" s="161" t="inlineStr">
        <is>
          <t>East Asia &amp; Pacific</t>
        </is>
      </c>
      <c r="D7136" s="161" t="inlineStr">
        <is>
          <t>High income</t>
        </is>
      </c>
      <c r="E7136" s="161" t="b">
        <v>0</v>
      </c>
      <c r="F7136" s="161" t="inlineStr">
        <is>
          <t>fuel_exports_pct_merch</t>
        </is>
      </c>
      <c r="G7136" s="161" t="n">
        <v>7.702</v>
      </c>
      <c r="H7136" s="161" t="inlineStr">
        <is>
          <t>2024</t>
        </is>
      </c>
      <c r="I7136" s="161" t="inlineStr">
        <is>
          <t>API_TX_VAL_FUEL_ZS_UN_DS2_en_csv_v2_33055.zip</t>
        </is>
      </c>
    </row>
    <row r="7137" ht="13" customHeight="1">
      <c r="A7137" s="161" t="inlineStr">
        <is>
          <t>KOR</t>
        </is>
      </c>
      <c r="B7137" s="161" t="inlineStr">
        <is>
          <t>Korea, Rep.</t>
        </is>
      </c>
      <c r="C7137" s="161" t="inlineStr">
        <is>
          <t>East Asia &amp; Pacific</t>
        </is>
      </c>
      <c r="D7137" s="161" t="inlineStr">
        <is>
          <t>High income</t>
        </is>
      </c>
      <c r="E7137" s="161" t="b">
        <v>0</v>
      </c>
      <c r="F7137" s="161" t="inlineStr">
        <is>
          <t>fuel_imports_pct_merch</t>
        </is>
      </c>
      <c r="G7137" s="161" t="n">
        <v>25.659</v>
      </c>
      <c r="H7137" s="161" t="inlineStr">
        <is>
          <t>2024</t>
        </is>
      </c>
      <c r="I7137" s="161" t="inlineStr">
        <is>
          <t>API_TM_VAL_FUEL_ZS_UN_DS2_en_csv_v2_36140.zip</t>
        </is>
      </c>
    </row>
    <row r="7138" ht="13" customHeight="1">
      <c r="A7138" s="161" t="inlineStr">
        <is>
          <t>KOR</t>
        </is>
      </c>
      <c r="B7138" s="161" t="inlineStr">
        <is>
          <t>Korea, Rep.</t>
        </is>
      </c>
      <c r="C7138" s="161" t="inlineStr">
        <is>
          <t>East Asia &amp; Pacific</t>
        </is>
      </c>
      <c r="D7138" s="161" t="inlineStr">
        <is>
          <t>High income</t>
        </is>
      </c>
      <c r="E7138" s="161" t="b">
        <v>0</v>
      </c>
      <c r="F7138" s="161" t="inlineStr">
        <is>
          <t>energy_import_dep_pct</t>
        </is>
      </c>
      <c r="G7138" s="161" t="n">
        <v>84.59999999999999</v>
      </c>
      <c r="H7138" s="161" t="inlineStr">
        <is>
          <t>2023</t>
        </is>
      </c>
      <c r="I7138" s="161" t="inlineStr">
        <is>
          <t>API_EG_IMP_CONS_ZS_DS2_en_csv_v2_160768.zip</t>
        </is>
      </c>
    </row>
    <row r="7139" ht="13" customHeight="1">
      <c r="A7139" s="161" t="inlineStr">
        <is>
          <t>KOR</t>
        </is>
      </c>
      <c r="B7139" s="161" t="inlineStr">
        <is>
          <t>Korea, Rep.</t>
        </is>
      </c>
      <c r="C7139" s="161" t="inlineStr">
        <is>
          <t>East Asia &amp; Pacific</t>
        </is>
      </c>
      <c r="D7139" s="161" t="inlineStr">
        <is>
          <t>High income</t>
        </is>
      </c>
      <c r="E7139" s="161" t="b">
        <v>0</v>
      </c>
      <c r="F7139" s="161" t="inlineStr">
        <is>
          <t>fossil_rents_total_pct_gdp</t>
        </is>
      </c>
      <c r="G7139" s="161" t="n">
        <v>0.034</v>
      </c>
      <c r="H7139" s="161" t="inlineStr">
        <is>
          <t>2021</t>
        </is>
      </c>
      <c r="I7139" s="161" t="inlineStr">
        <is>
          <t>WDI NY.GDP.PETR+NGAS+COAL.RT.ZS</t>
        </is>
      </c>
    </row>
    <row r="7140" ht="13" customHeight="1">
      <c r="A7140" s="161" t="inlineStr">
        <is>
          <t>KOR</t>
        </is>
      </c>
      <c r="B7140" s="161" t="inlineStr">
        <is>
          <t>Korea, Rep.</t>
        </is>
      </c>
      <c r="C7140" s="161" t="inlineStr">
        <is>
          <t>East Asia &amp; Pacific</t>
        </is>
      </c>
      <c r="D7140" s="161" t="inlineStr">
        <is>
          <t>High income</t>
        </is>
      </c>
      <c r="E7140" s="161" t="b">
        <v>0</v>
      </c>
      <c r="F7140" s="161" t="inlineStr">
        <is>
          <t>oil_rents_pct_gdp</t>
        </is>
      </c>
      <c r="G7140" s="161" t="n">
        <v>0.028</v>
      </c>
      <c r="H7140" s="161" t="inlineStr">
        <is>
          <t>2021</t>
        </is>
      </c>
      <c r="I7140" s="161" t="inlineStr">
        <is>
          <t>API_NY_GDP_PETR_RT_ZS_DS2_en_csv_v2_40227.zip</t>
        </is>
      </c>
    </row>
    <row r="7141" ht="13" customHeight="1">
      <c r="A7141" s="161" t="inlineStr">
        <is>
          <t>KOR</t>
        </is>
      </c>
      <c r="B7141" s="161" t="inlineStr">
        <is>
          <t>Korea, Rep.</t>
        </is>
      </c>
      <c r="C7141" s="161" t="inlineStr">
        <is>
          <t>East Asia &amp; Pacific</t>
        </is>
      </c>
      <c r="D7141" s="161" t="inlineStr">
        <is>
          <t>High income</t>
        </is>
      </c>
      <c r="E7141" s="161" t="b">
        <v>0</v>
      </c>
      <c r="F7141" s="161" t="inlineStr">
        <is>
          <t>gas_rents_pct_gdp</t>
        </is>
      </c>
      <c r="G7141" s="161" t="n">
        <v>0.005</v>
      </c>
      <c r="H7141" s="161" t="inlineStr">
        <is>
          <t>2021</t>
        </is>
      </c>
      <c r="I7141" s="161" t="inlineStr">
        <is>
          <t>API_NY_GDP_NGAS_RT_ZS_DS2_en_csv_v2_35861.zip</t>
        </is>
      </c>
    </row>
    <row r="7142" ht="13" customHeight="1">
      <c r="A7142" s="161" t="inlineStr">
        <is>
          <t>KOR</t>
        </is>
      </c>
      <c r="B7142" s="161" t="inlineStr">
        <is>
          <t>Korea, Rep.</t>
        </is>
      </c>
      <c r="C7142" s="161" t="inlineStr">
        <is>
          <t>East Asia &amp; Pacific</t>
        </is>
      </c>
      <c r="D7142" s="161" t="inlineStr">
        <is>
          <t>High income</t>
        </is>
      </c>
      <c r="E7142" s="161" t="b">
        <v>0</v>
      </c>
      <c r="F7142" s="161" t="inlineStr">
        <is>
          <t>coal_rents_pct_gdp</t>
        </is>
      </c>
      <c r="G7142" s="161" t="n">
        <v>0.001</v>
      </c>
      <c r="H7142" s="161" t="inlineStr">
        <is>
          <t>2021</t>
        </is>
      </c>
      <c r="I7142" s="161" t="inlineStr">
        <is>
          <t>API_NY_GDP_COAL_RT_ZS_DS2_en_csv_v2_35370.zip</t>
        </is>
      </c>
    </row>
    <row r="7143" ht="13" customHeight="1">
      <c r="A7143" s="161" t="inlineStr">
        <is>
          <t>KOR</t>
        </is>
      </c>
      <c r="B7143" s="161" t="inlineStr">
        <is>
          <t>Korea, Rep.</t>
        </is>
      </c>
      <c r="C7143" s="161" t="inlineStr">
        <is>
          <t>East Asia &amp; Pacific</t>
        </is>
      </c>
      <c r="D7143" s="161" t="inlineStr">
        <is>
          <t>High income</t>
        </is>
      </c>
      <c r="E7143" s="161" t="b">
        <v>0</v>
      </c>
      <c r="F7143" s="161" t="inlineStr">
        <is>
          <t>other_fossil_gen_share_pct</t>
        </is>
      </c>
      <c r="G7143" s="161" t="n">
        <v>0.953</v>
      </c>
      <c r="H7143" s="161" t="inlineStr">
        <is>
          <t>2025</t>
        </is>
      </c>
      <c r="I7143" s="161" t="inlineStr">
        <is>
          <t>release_generation_yearly_global.csv</t>
        </is>
      </c>
    </row>
    <row r="7144" ht="13" customHeight="1">
      <c r="A7144" s="161" t="inlineStr">
        <is>
          <t>KOR</t>
        </is>
      </c>
      <c r="B7144" s="161" t="inlineStr">
        <is>
          <t>Korea, Rep.</t>
        </is>
      </c>
      <c r="C7144" s="161" t="inlineStr">
        <is>
          <t>East Asia &amp; Pacific</t>
        </is>
      </c>
      <c r="D7144" s="161" t="inlineStr">
        <is>
          <t>High income</t>
        </is>
      </c>
      <c r="E7144" s="161" t="b">
        <v>0</v>
      </c>
      <c r="F7144" s="161" t="inlineStr">
        <is>
          <t>renewable_share_electricity_pct</t>
        </is>
      </c>
      <c r="G7144" s="161" t="n">
        <v>31.742</v>
      </c>
      <c r="H7144" s="161" t="inlineStr">
        <is>
          <t>2024</t>
        </is>
      </c>
      <c r="I7144" s="161" t="inlineStr">
        <is>
          <t>imffossilfuelsubsidiesdata.xlsb</t>
        </is>
      </c>
    </row>
    <row r="7145" ht="13" customHeight="1">
      <c r="A7145" s="161" t="inlineStr">
        <is>
          <t>KOR</t>
        </is>
      </c>
      <c r="B7145" s="161" t="inlineStr">
        <is>
          <t>Korea, Rep.</t>
        </is>
      </c>
      <c r="C7145" s="161" t="inlineStr">
        <is>
          <t>East Asia &amp; Pacific</t>
        </is>
      </c>
      <c r="D7145" s="161" t="inlineStr">
        <is>
          <t>High income</t>
        </is>
      </c>
      <c r="E7145" s="161" t="b">
        <v>0</v>
      </c>
      <c r="F7145" s="161" t="inlineStr">
        <is>
          <t>re_share_change_pp</t>
        </is>
      </c>
      <c r="G7145" s="161" t="n">
        <v>0.6850000000000001</v>
      </c>
      <c r="H7145" s="161" t="inlineStr">
        <is>
          <t>2025</t>
        </is>
      </c>
      <c r="I7145" s="161" t="inlineStr">
        <is>
          <t>release_generation_yearly_global.csv</t>
        </is>
      </c>
    </row>
    <row r="7146" ht="13" customHeight="1">
      <c r="A7146" s="161" t="inlineStr">
        <is>
          <t>KOR</t>
        </is>
      </c>
      <c r="B7146" s="161" t="inlineStr">
        <is>
          <t>Korea, Rep.</t>
        </is>
      </c>
      <c r="C7146" s="161" t="inlineStr">
        <is>
          <t>East Asia &amp; Pacific</t>
        </is>
      </c>
      <c r="D7146" s="161" t="inlineStr">
        <is>
          <t>High income</t>
        </is>
      </c>
      <c r="E7146" s="161" t="b">
        <v>0</v>
      </c>
      <c r="F7146" s="161" t="inlineStr">
        <is>
          <t>re_capacity_growth_pct</t>
        </is>
      </c>
      <c r="G7146" s="161" t="n">
        <v>11.629</v>
      </c>
      <c r="H7146" s="161" t="inlineStr">
        <is>
          <t>2025</t>
        </is>
      </c>
      <c r="I7146" s="161" t="inlineStr">
        <is>
          <t>release_generation_yearly_global.csv</t>
        </is>
      </c>
    </row>
    <row r="7147" ht="13" customHeight="1">
      <c r="A7147" s="161" t="inlineStr">
        <is>
          <t>KOR</t>
        </is>
      </c>
      <c r="B7147" s="161" t="inlineStr">
        <is>
          <t>Korea, Rep.</t>
        </is>
      </c>
      <c r="C7147" s="161" t="inlineStr">
        <is>
          <t>East Asia &amp; Pacific</t>
        </is>
      </c>
      <c r="D7147" s="161" t="inlineStr">
        <is>
          <t>High income</t>
        </is>
      </c>
      <c r="E7147" s="161" t="b">
        <v>0</v>
      </c>
      <c r="F7147" s="161" t="inlineStr">
        <is>
          <t>inn_total_inv_2030_pct_gdp</t>
        </is>
      </c>
      <c r="G7147" s="161" t="n">
        <v>4.6690329045613</v>
      </c>
      <c r="H7147" s="161" t="inlineStr">
        <is>
          <t>2030</t>
        </is>
      </c>
      <c r="I7147" s="161" t="inlineStr">
        <is>
          <t>Mitigation_Investment_Needs_v1.1.xlsx (InvestmentNeeds v1.1, model output)</t>
        </is>
      </c>
    </row>
    <row r="7148" ht="13" customHeight="1">
      <c r="A7148" s="161" t="inlineStr">
        <is>
          <t>KOR</t>
        </is>
      </c>
      <c r="B7148" s="161" t="inlineStr">
        <is>
          <t>Korea, Rep.</t>
        </is>
      </c>
      <c r="C7148" s="161" t="inlineStr">
        <is>
          <t>East Asia &amp; Pacific</t>
        </is>
      </c>
      <c r="D7148" s="161" t="inlineStr">
        <is>
          <t>High income</t>
        </is>
      </c>
      <c r="E7148" s="161" t="b">
        <v>0</v>
      </c>
      <c r="F7148" s="161" t="inlineStr">
        <is>
          <t>inn_incr_inv_2030_pct_gdp</t>
        </is>
      </c>
      <c r="G7148" s="161" t="n">
        <v>1.77423250373329</v>
      </c>
      <c r="H7148" s="161" t="inlineStr">
        <is>
          <t>2030</t>
        </is>
      </c>
      <c r="I7148" s="161" t="inlineStr">
        <is>
          <t>Mitigation_Investment_Needs_v1.1.xlsx (InvestmentNeeds v1.1, model output)</t>
        </is>
      </c>
    </row>
    <row r="7149" ht="13" customHeight="1">
      <c r="A7149" s="161" t="inlineStr">
        <is>
          <t>KOR</t>
        </is>
      </c>
      <c r="B7149" s="161" t="inlineStr">
        <is>
          <t>Korea, Rep.</t>
        </is>
      </c>
      <c r="C7149" s="161" t="inlineStr">
        <is>
          <t>East Asia &amp; Pacific</t>
        </is>
      </c>
      <c r="D7149" s="161" t="inlineStr">
        <is>
          <t>High income</t>
        </is>
      </c>
      <c r="E7149" s="161" t="b">
        <v>0</v>
      </c>
      <c r="F7149" s="161" t="inlineStr">
        <is>
          <t>inn_incr_inv_gen_2030_pct_gdp</t>
        </is>
      </c>
      <c r="G7149" s="161" t="n">
        <v>0.6597707677788948</v>
      </c>
      <c r="H7149" s="161" t="inlineStr">
        <is>
          <t>2030</t>
        </is>
      </c>
      <c r="I7149" s="161" t="inlineStr">
        <is>
          <t>Mitigation_Investment_Needs_v1.1.xlsx (InvestmentNeeds v1.1, model output)</t>
        </is>
      </c>
    </row>
    <row r="7150" ht="13" customHeight="1">
      <c r="A7150" s="161" t="inlineStr">
        <is>
          <t>KOR</t>
        </is>
      </c>
      <c r="B7150" s="161" t="inlineStr">
        <is>
          <t>Korea, Rep.</t>
        </is>
      </c>
      <c r="C7150" s="161" t="inlineStr">
        <is>
          <t>East Asia &amp; Pacific</t>
        </is>
      </c>
      <c r="D7150" s="161" t="inlineStr">
        <is>
          <t>High income</t>
        </is>
      </c>
      <c r="E7150" s="161" t="b">
        <v>0</v>
      </c>
      <c r="F7150" s="161" t="inlineStr">
        <is>
          <t>inn_incr_inv_grid_2030_pct_gdp</t>
        </is>
      </c>
      <c r="G7150" s="161" t="n">
        <v>0.4524142407626712</v>
      </c>
      <c r="H7150" s="161" t="inlineStr">
        <is>
          <t>2030</t>
        </is>
      </c>
      <c r="I7150" s="161" t="inlineStr">
        <is>
          <t>Mitigation_Investment_Needs_v1.1.xlsx (InvestmentNeeds v1.1, model output)</t>
        </is>
      </c>
    </row>
    <row r="7151" ht="13" customHeight="1">
      <c r="A7151" s="161" t="inlineStr">
        <is>
          <t>KOR</t>
        </is>
      </c>
      <c r="B7151" s="161" t="inlineStr">
        <is>
          <t>Korea, Rep.</t>
        </is>
      </c>
      <c r="C7151" s="161" t="inlineStr">
        <is>
          <t>East Asia &amp; Pacific</t>
        </is>
      </c>
      <c r="D7151" s="161" t="inlineStr">
        <is>
          <t>High income</t>
        </is>
      </c>
      <c r="E7151" s="161" t="b">
        <v>0</v>
      </c>
      <c r="F7151" s="161" t="inlineStr">
        <is>
          <t>inn_incr_inv_trn_2030_pct_gdp</t>
        </is>
      </c>
      <c r="G7151" s="161" t="n">
        <v>0.2032220657150001</v>
      </c>
      <c r="H7151" s="161" t="inlineStr">
        <is>
          <t>2030</t>
        </is>
      </c>
      <c r="I7151" s="161" t="inlineStr">
        <is>
          <t>Mitigation_Investment_Needs_v1.1.xlsx (InvestmentNeeds v1.1, model output)</t>
        </is>
      </c>
    </row>
    <row r="7152" ht="13" customHeight="1">
      <c r="A7152" s="161" t="inlineStr">
        <is>
          <t>KOR</t>
        </is>
      </c>
      <c r="B7152" s="161" t="inlineStr">
        <is>
          <t>Korea, Rep.</t>
        </is>
      </c>
      <c r="C7152" s="161" t="inlineStr">
        <is>
          <t>East Asia &amp; Pacific</t>
        </is>
      </c>
      <c r="D7152" s="161" t="inlineStr">
        <is>
          <t>High income</t>
        </is>
      </c>
      <c r="E7152" s="161" t="b">
        <v>0</v>
      </c>
      <c r="F7152" s="161" t="inlineStr">
        <is>
          <t>inn_incr_inv_bld_2030_pct_gdp</t>
        </is>
      </c>
      <c r="G7152" s="161" t="n">
        <v>0.1664819569643118</v>
      </c>
      <c r="H7152" s="161" t="inlineStr">
        <is>
          <t>2030</t>
        </is>
      </c>
      <c r="I7152" s="161" t="inlineStr">
        <is>
          <t>Mitigation_Investment_Needs_v1.1.xlsx (InvestmentNeeds v1.1, model output)</t>
        </is>
      </c>
    </row>
    <row r="7153" ht="13" customHeight="1">
      <c r="A7153" s="161" t="inlineStr">
        <is>
          <t>KOR</t>
        </is>
      </c>
      <c r="B7153" s="161" t="inlineStr">
        <is>
          <t>Korea, Rep.</t>
        </is>
      </c>
      <c r="C7153" s="161" t="inlineStr">
        <is>
          <t>East Asia &amp; Pacific</t>
        </is>
      </c>
      <c r="D7153" s="161" t="inlineStr">
        <is>
          <t>High income</t>
        </is>
      </c>
      <c r="E7153" s="161" t="b">
        <v>0</v>
      </c>
      <c r="F7153" s="161" t="inlineStr">
        <is>
          <t>inn_incr_inv_ind_2030_pct_gdp</t>
        </is>
      </c>
      <c r="G7153" s="161" t="n">
        <v>0.1361486748977119</v>
      </c>
      <c r="H7153" s="161" t="inlineStr">
        <is>
          <t>2030</t>
        </is>
      </c>
      <c r="I7153" s="161" t="inlineStr">
        <is>
          <t>Mitigation_Investment_Needs_v1.1.xlsx (InvestmentNeeds v1.1, model output)</t>
        </is>
      </c>
    </row>
    <row r="7154" ht="13" customHeight="1">
      <c r="A7154" s="161" t="inlineStr">
        <is>
          <t>KOR</t>
        </is>
      </c>
      <c r="B7154" s="161" t="inlineStr">
        <is>
          <t>Korea, Rep.</t>
        </is>
      </c>
      <c r="C7154" s="161" t="inlineStr">
        <is>
          <t>East Asia &amp; Pacific</t>
        </is>
      </c>
      <c r="D7154" s="161" t="inlineStr">
        <is>
          <t>High income</t>
        </is>
      </c>
      <c r="E7154" s="161" t="b">
        <v>0</v>
      </c>
      <c r="F7154" s="161" t="inlineStr">
        <is>
          <t>inn_incr_inv_fuel_2030_pct_gdp</t>
        </is>
      </c>
      <c r="G7154" s="161" t="n">
        <v>0.1355727632051854</v>
      </c>
      <c r="H7154" s="161" t="inlineStr">
        <is>
          <t>2030</t>
        </is>
      </c>
      <c r="I7154" s="161" t="inlineStr">
        <is>
          <t>Mitigation_Investment_Needs_v1.1.xlsx (InvestmentNeeds v1.1, model output)</t>
        </is>
      </c>
    </row>
    <row r="7155" ht="13" customHeight="1">
      <c r="A7155" s="161" t="inlineStr">
        <is>
          <t>KOR</t>
        </is>
      </c>
      <c r="B7155" s="161" t="inlineStr">
        <is>
          <t>Korea, Rep.</t>
        </is>
      </c>
      <c r="C7155" s="161" t="inlineStr">
        <is>
          <t>East Asia &amp; Pacific</t>
        </is>
      </c>
      <c r="D7155" s="161" t="inlineStr">
        <is>
          <t>High income</t>
        </is>
      </c>
      <c r="E7155" s="161" t="b">
        <v>0</v>
      </c>
      <c r="F7155" s="161" t="inlineStr">
        <is>
          <t>inn_incr_inv_afolu_2030_pct_gdp</t>
        </is>
      </c>
      <c r="G7155" s="161" t="n">
        <v>0.0206220344095159</v>
      </c>
      <c r="H7155" s="161" t="inlineStr">
        <is>
          <t>2030</t>
        </is>
      </c>
      <c r="I7155" s="161" t="inlineStr">
        <is>
          <t>Mitigation_Investment_Needs_v1.1.xlsx (InvestmentNeeds v1.1, model output)</t>
        </is>
      </c>
    </row>
    <row r="7156" ht="13" customHeight="1">
      <c r="A7156" s="161" t="inlineStr">
        <is>
          <t>KOR</t>
        </is>
      </c>
      <c r="B7156" s="161" t="inlineStr">
        <is>
          <t>Korea, Rep.</t>
        </is>
      </c>
      <c r="C7156" s="161" t="inlineStr">
        <is>
          <t>East Asia &amp; Pacific</t>
        </is>
      </c>
      <c r="D7156" s="161" t="inlineStr">
        <is>
          <t>High income</t>
        </is>
      </c>
      <c r="E7156" s="161" t="b">
        <v>0</v>
      </c>
      <c r="F7156" s="161" t="inlineStr">
        <is>
          <t>inn_incr_cost_a_2030_pct_gdp</t>
        </is>
      </c>
      <c r="G7156" s="161" t="n">
        <v>0.009783729650722399</v>
      </c>
      <c r="H7156" s="161" t="inlineStr">
        <is>
          <t>2030</t>
        </is>
      </c>
      <c r="I7156" s="161" t="inlineStr">
        <is>
          <t>Mitigation_Investment_Needs_v1.1.xlsx (InvestmentNeeds v1.1, model output)</t>
        </is>
      </c>
    </row>
    <row r="7157" ht="13" customHeight="1">
      <c r="A7157" s="161" t="inlineStr">
        <is>
          <t>KOR</t>
        </is>
      </c>
      <c r="B7157" s="161" t="inlineStr">
        <is>
          <t>Korea, Rep.</t>
        </is>
      </c>
      <c r="C7157" s="161" t="inlineStr">
        <is>
          <t>East Asia &amp; Pacific</t>
        </is>
      </c>
      <c r="D7157" s="161" t="inlineStr">
        <is>
          <t>High income</t>
        </is>
      </c>
      <c r="E7157" s="161" t="b">
        <v>0</v>
      </c>
      <c r="F7157" s="161" t="inlineStr">
        <is>
          <t>inn_incr_cost_b_2030_pct_gdp</t>
        </is>
      </c>
      <c r="G7157" s="161" t="n">
        <v>0.016410864415669</v>
      </c>
      <c r="H7157" s="161" t="inlineStr">
        <is>
          <t>2030</t>
        </is>
      </c>
      <c r="I7157" s="161" t="inlineStr">
        <is>
          <t>Mitigation_Investment_Needs_v1.1.xlsx (InvestmentNeeds v1.1, model output)</t>
        </is>
      </c>
    </row>
    <row r="7158" ht="13" customHeight="1">
      <c r="A7158" s="161" t="inlineStr">
        <is>
          <t>KOR</t>
        </is>
      </c>
      <c r="B7158" s="161" t="inlineStr">
        <is>
          <t>Korea, Rep.</t>
        </is>
      </c>
      <c r="C7158" s="161" t="inlineStr">
        <is>
          <t>East Asia &amp; Pacific</t>
        </is>
      </c>
      <c r="D7158" s="161" t="inlineStr">
        <is>
          <t>High income</t>
        </is>
      </c>
      <c r="E7158" s="161" t="b">
        <v>0</v>
      </c>
      <c r="F7158" s="161" t="inlineStr">
        <is>
          <t>inn_incr_cost_c_2030_pct_gdp</t>
        </is>
      </c>
      <c r="G7158" s="161" t="n">
        <v>-0.0266534522031306</v>
      </c>
      <c r="H7158" s="161" t="inlineStr">
        <is>
          <t>2030</t>
        </is>
      </c>
      <c r="I7158" s="161" t="inlineStr">
        <is>
          <t>Mitigation_Investment_Needs_v1.1.xlsx (InvestmentNeeds v1.1, model output)</t>
        </is>
      </c>
    </row>
    <row r="7159" ht="13" customHeight="1">
      <c r="A7159" s="161" t="inlineStr">
        <is>
          <t>KOR</t>
        </is>
      </c>
      <c r="B7159" s="161" t="inlineStr">
        <is>
          <t>Korea, Rep.</t>
        </is>
      </c>
      <c r="C7159" s="161" t="inlineStr">
        <is>
          <t>East Asia &amp; Pacific</t>
        </is>
      </c>
      <c r="D7159" s="161" t="inlineStr">
        <is>
          <t>High income</t>
        </is>
      </c>
      <c r="E7159" s="161" t="b">
        <v>0</v>
      </c>
      <c r="F7159" s="161" t="inlineStr">
        <is>
          <t>inn_cost_per_t_b_2030_usd</t>
        </is>
      </c>
      <c r="G7159" s="161" t="n">
        <v>17.2028077468898</v>
      </c>
      <c r="H7159" s="161" t="inlineStr">
        <is>
          <t>2030</t>
        </is>
      </c>
      <c r="I7159" s="161" t="inlineStr">
        <is>
          <t>Mitigation_Investment_Needs_v1.1.xlsx (InvestmentNeeds v1.1, model output)</t>
        </is>
      </c>
    </row>
    <row r="7160" ht="13" customHeight="1">
      <c r="A7160" s="161" t="inlineStr">
        <is>
          <t>KOR</t>
        </is>
      </c>
      <c r="B7160" s="161" t="inlineStr">
        <is>
          <t>Korea, Rep.</t>
        </is>
      </c>
      <c r="C7160" s="161" t="inlineStr">
        <is>
          <t>East Asia &amp; Pacific</t>
        </is>
      </c>
      <c r="D7160" s="161" t="inlineStr">
        <is>
          <t>High income</t>
        </is>
      </c>
      <c r="E7160" s="161" t="b">
        <v>0</v>
      </c>
      <c r="F7160" s="161" t="inlineStr">
        <is>
          <t>inn_coc_penalty_2030_pct_gdp</t>
        </is>
      </c>
      <c r="G7160" s="161" t="n">
        <v>-0.0174398283288066</v>
      </c>
      <c r="H7160" s="161" t="inlineStr">
        <is>
          <t>2030</t>
        </is>
      </c>
      <c r="I7160" s="161" t="inlineStr">
        <is>
          <t>Mitigation_Investment_Needs_v1.1.xlsx (InvestmentNeeds v1.1, model output)</t>
        </is>
      </c>
    </row>
    <row r="7161" ht="13" customHeight="1">
      <c r="A7161" s="161" t="inlineStr">
        <is>
          <t>KOR</t>
        </is>
      </c>
      <c r="B7161" s="161" t="inlineStr">
        <is>
          <t>Korea, Rep.</t>
        </is>
      </c>
      <c r="C7161" s="161" t="inlineStr">
        <is>
          <t>East Asia &amp; Pacific</t>
        </is>
      </c>
      <c r="D7161" s="161" t="inlineStr">
        <is>
          <t>High income</t>
        </is>
      </c>
      <c r="E7161" s="161" t="b">
        <v>0</v>
      </c>
      <c r="F7161" s="161" t="inlineStr">
        <is>
          <t>inn_pima_adj_inv_2030_pct_gdp</t>
        </is>
      </c>
      <c r="G7161" s="161" t="n">
        <v>4.878334379593332</v>
      </c>
      <c r="H7161" s="161" t="inlineStr">
        <is>
          <t>2030</t>
        </is>
      </c>
      <c r="I7161" s="161" t="inlineStr">
        <is>
          <t>Mitigation_Investment_Needs_v1.1.xlsx (InvestmentNeeds v1.1, model output)</t>
        </is>
      </c>
    </row>
    <row r="7162" ht="13" customHeight="1">
      <c r="A7162" s="161" t="inlineStr">
        <is>
          <t>KOR</t>
        </is>
      </c>
      <c r="B7162" s="161" t="inlineStr">
        <is>
          <t>Korea, Rep.</t>
        </is>
      </c>
      <c r="C7162" s="161" t="inlineStr">
        <is>
          <t>East Asia &amp; Pacific</t>
        </is>
      </c>
      <c r="D7162" s="161" t="inlineStr">
        <is>
          <t>High income</t>
        </is>
      </c>
      <c r="E7162" s="161" t="b">
        <v>0</v>
      </c>
      <c r="F7162" s="161" t="inlineStr">
        <is>
          <t>nmim_nz_inv_2030_pct_gdp</t>
        </is>
      </c>
      <c r="G7162" s="161" t="n">
        <v>5.04950976487295</v>
      </c>
      <c r="H7162" s="161" t="inlineStr">
        <is>
          <t>2030</t>
        </is>
      </c>
      <c r="I7162" s="161" t="inlineStr">
        <is>
          <t>nmim_summary_v0_2.csv (InvestmentNeeds NMIM v0.2, model output)</t>
        </is>
      </c>
    </row>
    <row r="7163" ht="13" customHeight="1">
      <c r="A7163" s="161" t="inlineStr">
        <is>
          <t>KOR</t>
        </is>
      </c>
      <c r="B7163" s="161" t="inlineStr">
        <is>
          <t>Korea, Rep.</t>
        </is>
      </c>
      <c r="C7163" s="161" t="inlineStr">
        <is>
          <t>East Asia &amp; Pacific</t>
        </is>
      </c>
      <c r="D7163" s="161" t="inlineStr">
        <is>
          <t>High income</t>
        </is>
      </c>
      <c r="E7163" s="161" t="b">
        <v>0</v>
      </c>
      <c r="F7163" s="161" t="inlineStr">
        <is>
          <t>nmim_typ1_2030_pct_gdp</t>
        </is>
      </c>
      <c r="G7163" s="161" t="n">
        <v>0.2455810134223927</v>
      </c>
      <c r="H7163" s="161" t="inlineStr">
        <is>
          <t>2030</t>
        </is>
      </c>
      <c r="I7163" s="161" t="inlineStr">
        <is>
          <t>nmim_summary_v0_2.csv (InvestmentNeeds NMIM v0.2, model output)</t>
        </is>
      </c>
    </row>
    <row r="7164" ht="13" customHeight="1">
      <c r="A7164" s="161" t="inlineStr">
        <is>
          <t>KOR</t>
        </is>
      </c>
      <c r="B7164" s="161" t="inlineStr">
        <is>
          <t>Korea, Rep.</t>
        </is>
      </c>
      <c r="C7164" s="161" t="inlineStr">
        <is>
          <t>East Asia &amp; Pacific</t>
        </is>
      </c>
      <c r="D7164" s="161" t="inlineStr">
        <is>
          <t>High income</t>
        </is>
      </c>
      <c r="E7164" s="161" t="b">
        <v>0</v>
      </c>
      <c r="F7164" s="161" t="inlineStr">
        <is>
          <t>nmim_typ2_2030_pct_gdp</t>
        </is>
      </c>
      <c r="G7164" s="161" t="n">
        <v>1.931619741356954</v>
      </c>
      <c r="H7164" s="161" t="inlineStr">
        <is>
          <t>2030</t>
        </is>
      </c>
      <c r="I7164" s="161" t="inlineStr">
        <is>
          <t>nmim_summary_v0_2.csv (InvestmentNeeds NMIM v0.2, model output)</t>
        </is>
      </c>
    </row>
    <row r="7165" ht="13" customHeight="1">
      <c r="A7165" s="161" t="inlineStr">
        <is>
          <t>KOR</t>
        </is>
      </c>
      <c r="B7165" s="161" t="inlineStr">
        <is>
          <t>Korea, Rep.</t>
        </is>
      </c>
      <c r="C7165" s="161" t="inlineStr">
        <is>
          <t>East Asia &amp; Pacific</t>
        </is>
      </c>
      <c r="D7165" s="161" t="inlineStr">
        <is>
          <t>High income</t>
        </is>
      </c>
      <c r="E7165" s="161" t="b">
        <v>0</v>
      </c>
      <c r="F7165" s="161" t="inlineStr">
        <is>
          <t>nmim_typ3_2030_pct_gdp</t>
        </is>
      </c>
      <c r="G7165" s="161" t="n">
        <v>1.189665989624284</v>
      </c>
      <c r="H7165" s="161" t="inlineStr">
        <is>
          <t>2030</t>
        </is>
      </c>
      <c r="I7165" s="161" t="inlineStr">
        <is>
          <t>nmim_summary_v0_2.csv (InvestmentNeeds NMIM v0.2, model output)</t>
        </is>
      </c>
    </row>
    <row r="7166" ht="13" customHeight="1">
      <c r="A7166" s="161" t="inlineStr">
        <is>
          <t>KOR</t>
        </is>
      </c>
      <c r="B7166" s="161" t="inlineStr">
        <is>
          <t>Korea, Rep.</t>
        </is>
      </c>
      <c r="C7166" s="161" t="inlineStr">
        <is>
          <t>East Asia &amp; Pacific</t>
        </is>
      </c>
      <c r="D7166" s="161" t="inlineStr">
        <is>
          <t>High income</t>
        </is>
      </c>
      <c r="E7166" s="161" t="b">
        <v>0</v>
      </c>
      <c r="F7166" s="161" t="inlineStr">
        <is>
          <t>nmim_typ4_2030_pct_gdp</t>
        </is>
      </c>
      <c r="G7166" s="161" t="n">
        <v>0.3475318975732225</v>
      </c>
      <c r="H7166" s="161" t="inlineStr">
        <is>
          <t>2030</t>
        </is>
      </c>
      <c r="I7166" s="161" t="inlineStr">
        <is>
          <t>nmim_summary_v0_2.csv (InvestmentNeeds NMIM v0.2, model output)</t>
        </is>
      </c>
    </row>
    <row r="7167" ht="13" customHeight="1">
      <c r="A7167" s="161" t="inlineStr">
        <is>
          <t>KOR</t>
        </is>
      </c>
      <c r="B7167" s="161" t="inlineStr">
        <is>
          <t>Korea, Rep.</t>
        </is>
      </c>
      <c r="C7167" s="161" t="inlineStr">
        <is>
          <t>East Asia &amp; Pacific</t>
        </is>
      </c>
      <c r="D7167" s="161" t="inlineStr">
        <is>
          <t>High income</t>
        </is>
      </c>
      <c r="E7167" s="161" t="b">
        <v>0</v>
      </c>
      <c r="F7167" s="161" t="inlineStr">
        <is>
          <t>nmim_typ5_2030_pct_gdp</t>
        </is>
      </c>
      <c r="G7167" s="161" t="n">
        <v>1.335111121013906</v>
      </c>
      <c r="H7167" s="161" t="inlineStr">
        <is>
          <t>2030</t>
        </is>
      </c>
      <c r="I7167" s="161" t="inlineStr">
        <is>
          <t>nmim_summary_v0_2.csv (InvestmentNeeds NMIM v0.2, model output)</t>
        </is>
      </c>
    </row>
    <row r="7168" ht="13" customHeight="1">
      <c r="A7168" s="161" t="inlineStr">
        <is>
          <t>KOR</t>
        </is>
      </c>
      <c r="B7168" s="161" t="inlineStr">
        <is>
          <t>Korea, Rep.</t>
        </is>
      </c>
      <c r="C7168" s="161" t="inlineStr">
        <is>
          <t>East Asia &amp; Pacific</t>
        </is>
      </c>
      <c r="D7168" s="161" t="inlineStr">
        <is>
          <t>High income</t>
        </is>
      </c>
      <c r="E7168" s="161" t="b">
        <v>0</v>
      </c>
      <c r="F7168" s="161" t="inlineStr">
        <is>
          <t>nmim_budget_need_2030_pct_gdp</t>
        </is>
      </c>
      <c r="G7168" s="161" t="n">
        <v>0.3498405827040118</v>
      </c>
      <c r="H7168" s="161" t="inlineStr">
        <is>
          <t>2030</t>
        </is>
      </c>
      <c r="I7168" s="161" t="inlineStr">
        <is>
          <t>nmim_summary_v0_2.csv (InvestmentNeeds NMIM v0.2, model output)</t>
        </is>
      </c>
    </row>
    <row r="7169" ht="13" customHeight="1">
      <c r="A7169" s="161" t="inlineStr">
        <is>
          <t>KOR</t>
        </is>
      </c>
      <c r="B7169" s="161" t="inlineStr">
        <is>
          <t>Korea, Rep.</t>
        </is>
      </c>
      <c r="C7169" s="161" t="inlineStr">
        <is>
          <t>East Asia &amp; Pacific</t>
        </is>
      </c>
      <c r="D7169" s="161" t="inlineStr">
        <is>
          <t>High income</t>
        </is>
      </c>
      <c r="E7169" s="161" t="b">
        <v>0</v>
      </c>
      <c r="F7169" s="161" t="inlineStr">
        <is>
          <t>nmim_private_share_2030_pct</t>
        </is>
      </c>
      <c r="G7169" s="161" t="n">
        <v>54.81818172295311</v>
      </c>
      <c r="H7169" s="161" t="inlineStr">
        <is>
          <t>2030</t>
        </is>
      </c>
      <c r="I7169" s="161" t="inlineStr">
        <is>
          <t>nmim_summary_v0_2.csv (InvestmentNeeds NMIM v0.2, model output)</t>
        </is>
      </c>
    </row>
    <row r="7170" ht="13" customHeight="1">
      <c r="A7170" s="161" t="inlineStr">
        <is>
          <t>KOR</t>
        </is>
      </c>
      <c r="B7170" s="161" t="inlineStr">
        <is>
          <t>Korea, Rep.</t>
        </is>
      </c>
      <c r="C7170" s="161" t="inlineStr">
        <is>
          <t>East Asia &amp; Pacific</t>
        </is>
      </c>
      <c r="D7170" s="161" t="inlineStr">
        <is>
          <t>High income</t>
        </is>
      </c>
      <c r="E7170" s="161" t="b">
        <v>0</v>
      </c>
      <c r="F7170" s="161" t="inlineStr">
        <is>
          <t>nmim_incr_inv_2030_pct_gdp</t>
        </is>
      </c>
      <c r="G7170" s="161" t="n">
        <v>3.384387910607618</v>
      </c>
      <c r="H7170" s="161" t="inlineStr">
        <is>
          <t>2030</t>
        </is>
      </c>
      <c r="I7170" s="161" t="inlineStr">
        <is>
          <t>nmim_summary_v0_2.csv (InvestmentNeeds NMIM v0.2, model output)</t>
        </is>
      </c>
    </row>
    <row r="7171" ht="13" customHeight="1">
      <c r="A7171" s="161" t="inlineStr">
        <is>
          <t>KOR</t>
        </is>
      </c>
      <c r="B7171" s="161" t="inlineStr">
        <is>
          <t>Korea, Rep.</t>
        </is>
      </c>
      <c r="C7171" s="161" t="inlineStr">
        <is>
          <t>East Asia &amp; Pacific</t>
        </is>
      </c>
      <c r="D7171" s="161" t="inlineStr">
        <is>
          <t>High income</t>
        </is>
      </c>
      <c r="E7171" s="161" t="b">
        <v>0</v>
      </c>
      <c r="F7171" s="161" t="inlineStr">
        <is>
          <t>nmim_incr_inv_2050_pct_gdp</t>
        </is>
      </c>
      <c r="G7171" s="161" t="n">
        <v>1.8502283004579</v>
      </c>
      <c r="H7171" s="161" t="inlineStr">
        <is>
          <t>2050</t>
        </is>
      </c>
      <c r="I7171" s="161" t="inlineStr">
        <is>
          <t>nmim_summary_v0_2.csv (InvestmentNeeds NMIM v0.2, model output)</t>
        </is>
      </c>
    </row>
    <row r="7172" ht="13" customHeight="1">
      <c r="A7172" s="161" t="inlineStr">
        <is>
          <t>KOR</t>
        </is>
      </c>
      <c r="B7172" s="161" t="inlineStr">
        <is>
          <t>Korea, Rep.</t>
        </is>
      </c>
      <c r="C7172" s="161" t="inlineStr">
        <is>
          <t>East Asia &amp; Pacific</t>
        </is>
      </c>
      <c r="D7172" s="161" t="inlineStr">
        <is>
          <t>High income</t>
        </is>
      </c>
      <c r="E7172" s="161" t="b">
        <v>0</v>
      </c>
      <c r="F7172" s="161" t="inlineStr">
        <is>
          <t>nmim_pv_incr_cost_b_pct_gdp</t>
        </is>
      </c>
      <c r="G7172" s="161" t="n">
        <v>5.75702335331512</v>
      </c>
      <c r="H7172" s="161" t="inlineStr">
        <is>
          <t>2025-2050</t>
        </is>
      </c>
      <c r="I7172" s="161" t="inlineStr">
        <is>
          <t>nmim_summary_v0_2.csv (InvestmentNeeds NMIM v0.2, model output)</t>
        </is>
      </c>
    </row>
    <row r="7173" ht="13" customHeight="1">
      <c r="A7173" s="161" t="inlineStr">
        <is>
          <t>KOR</t>
        </is>
      </c>
      <c r="B7173" s="161" t="inlineStr">
        <is>
          <t>Korea, Rep.</t>
        </is>
      </c>
      <c r="C7173" s="161" t="inlineStr">
        <is>
          <t>East Asia &amp; Pacific</t>
        </is>
      </c>
      <c r="D7173" s="161" t="inlineStr">
        <is>
          <t>High income</t>
        </is>
      </c>
      <c r="E7173" s="161" t="b">
        <v>0</v>
      </c>
      <c r="F7173" s="161" t="inlineStr">
        <is>
          <t>price_diesel_usd_litre</t>
        </is>
      </c>
      <c r="G7173" s="161" t="n">
        <v>1.043</v>
      </c>
      <c r="H7173" s="161" t="inlineStr">
        <is>
          <t>2024</t>
        </is>
      </c>
      <c r="I7173" s="161" t="inlineStr">
        <is>
          <t>imffossilfuelsubsidiesdata.xlsb</t>
        </is>
      </c>
    </row>
    <row r="7174" ht="13" customHeight="1">
      <c r="A7174" s="161" t="inlineStr">
        <is>
          <t>KOR</t>
        </is>
      </c>
      <c r="B7174" s="161" t="inlineStr">
        <is>
          <t>Korea, Rep.</t>
        </is>
      </c>
      <c r="C7174" s="161" t="inlineStr">
        <is>
          <t>East Asia &amp; Pacific</t>
        </is>
      </c>
      <c r="D7174" s="161" t="inlineStr">
        <is>
          <t>High income</t>
        </is>
      </c>
      <c r="E7174" s="161" t="b">
        <v>0</v>
      </c>
      <c r="F7174" s="161" t="inlineStr">
        <is>
          <t>price_gasoline_usd_litre</t>
        </is>
      </c>
      <c r="G7174" s="161" t="n">
        <v>1.181</v>
      </c>
      <c r="H7174" s="161" t="inlineStr">
        <is>
          <t>2024</t>
        </is>
      </c>
      <c r="I7174" s="161" t="inlineStr">
        <is>
          <t>imffossilfuelsubsidiesdata.xlsb</t>
        </is>
      </c>
    </row>
    <row r="7175" ht="13" customHeight="1">
      <c r="A7175" s="161" t="inlineStr">
        <is>
          <t>KOR</t>
        </is>
      </c>
      <c r="B7175" s="161" t="inlineStr">
        <is>
          <t>Korea, Rep.</t>
        </is>
      </c>
      <c r="C7175" s="161" t="inlineStr">
        <is>
          <t>East Asia &amp; Pacific</t>
        </is>
      </c>
      <c r="D7175" s="161" t="inlineStr">
        <is>
          <t>High income</t>
        </is>
      </c>
      <c r="E7175" s="161" t="b">
        <v>0</v>
      </c>
      <c r="F7175" s="161" t="inlineStr">
        <is>
          <t>price_electricity_residential_usd_kwh</t>
        </is>
      </c>
      <c r="G7175" s="161" t="n">
        <v>0.115</v>
      </c>
      <c r="H7175" s="161" t="inlineStr">
        <is>
          <t>2024</t>
        </is>
      </c>
      <c r="I7175" s="161" t="inlineStr">
        <is>
          <t>imffossilfuelsubsidiesdata.xlsb</t>
        </is>
      </c>
    </row>
    <row r="7176" ht="13" customHeight="1">
      <c r="A7176" s="161" t="inlineStr">
        <is>
          <t>KOR</t>
        </is>
      </c>
      <c r="B7176" s="161" t="inlineStr">
        <is>
          <t>Korea, Rep.</t>
        </is>
      </c>
      <c r="C7176" s="161" t="inlineStr">
        <is>
          <t>East Asia &amp; Pacific</t>
        </is>
      </c>
      <c r="D7176" s="161" t="inlineStr">
        <is>
          <t>High income</t>
        </is>
      </c>
      <c r="E7176" s="161" t="b">
        <v>0</v>
      </c>
      <c r="F7176" s="161" t="inlineStr">
        <is>
          <t>price_electricity_industry_usd_kwh</t>
        </is>
      </c>
      <c r="G7176" s="161" t="n">
        <v>0.116</v>
      </c>
      <c r="H7176" s="161" t="inlineStr">
        <is>
          <t>2024</t>
        </is>
      </c>
      <c r="I7176" s="161" t="inlineStr">
        <is>
          <t>imffossilfuelsubsidiesdata.xlsb</t>
        </is>
      </c>
    </row>
    <row r="7177" ht="13" customHeight="1">
      <c r="A7177" s="161" t="inlineStr">
        <is>
          <t>KOR</t>
        </is>
      </c>
      <c r="B7177" s="161" t="inlineStr">
        <is>
          <t>Korea, Rep.</t>
        </is>
      </c>
      <c r="C7177" s="161" t="inlineStr">
        <is>
          <t>East Asia &amp; Pacific</t>
        </is>
      </c>
      <c r="D7177" s="161" t="inlineStr">
        <is>
          <t>High income</t>
        </is>
      </c>
      <c r="E7177" s="161" t="b">
        <v>0</v>
      </c>
      <c r="F7177" s="161" t="inlineStr">
        <is>
          <t>price_gas_residential_usd_gj</t>
        </is>
      </c>
      <c r="G7177" s="161" t="n">
        <v>17.452</v>
      </c>
      <c r="H7177" s="161" t="inlineStr">
        <is>
          <t>2024</t>
        </is>
      </c>
      <c r="I7177" s="161" t="inlineStr">
        <is>
          <t>imffossilfuelsubsidiesdata.xlsb</t>
        </is>
      </c>
    </row>
    <row r="7178" ht="13" customHeight="1">
      <c r="A7178" s="161" t="inlineStr">
        <is>
          <t>KOR</t>
        </is>
      </c>
      <c r="B7178" s="161" t="inlineStr">
        <is>
          <t>Korea, Rep.</t>
        </is>
      </c>
      <c r="C7178" s="161" t="inlineStr">
        <is>
          <t>East Asia &amp; Pacific</t>
        </is>
      </c>
      <c r="D7178" s="161" t="inlineStr">
        <is>
          <t>High income</t>
        </is>
      </c>
      <c r="E7178" s="161" t="b">
        <v>0</v>
      </c>
      <c r="F7178" s="161" t="inlineStr">
        <is>
          <t>price_gas_industry_usd_gj</t>
        </is>
      </c>
      <c r="G7178" s="161" t="n">
        <v>18.176</v>
      </c>
      <c r="H7178" s="161" t="inlineStr">
        <is>
          <t>2024</t>
        </is>
      </c>
      <c r="I7178" s="161" t="inlineStr">
        <is>
          <t>imffossilfuelsubsidiesdata.xlsb</t>
        </is>
      </c>
    </row>
    <row r="7179" ht="13" customHeight="1">
      <c r="A7179" s="161" t="inlineStr">
        <is>
          <t>KOR</t>
        </is>
      </c>
      <c r="B7179" s="161" t="inlineStr">
        <is>
          <t>Korea, Rep.</t>
        </is>
      </c>
      <c r="C7179" s="161" t="inlineStr">
        <is>
          <t>East Asia &amp; Pacific</t>
        </is>
      </c>
      <c r="D7179" s="161" t="inlineStr">
        <is>
          <t>High income</t>
        </is>
      </c>
      <c r="E7179" s="161" t="b">
        <v>0</v>
      </c>
      <c r="F7179" s="161" t="inlineStr">
        <is>
          <t>price_coal_residential_usd_gj</t>
        </is>
      </c>
      <c r="G7179" s="161" t="n">
        <v>7.78</v>
      </c>
      <c r="H7179" s="161" t="inlineStr">
        <is>
          <t>2024</t>
        </is>
      </c>
      <c r="I7179" s="161" t="inlineStr">
        <is>
          <t>imffossilfuelsubsidiesdata.xlsb</t>
        </is>
      </c>
    </row>
    <row r="7180" ht="13" customHeight="1">
      <c r="A7180" s="161" t="inlineStr">
        <is>
          <t>KOR</t>
        </is>
      </c>
      <c r="B7180" s="161" t="inlineStr">
        <is>
          <t>Korea, Rep.</t>
        </is>
      </c>
      <c r="C7180" s="161" t="inlineStr">
        <is>
          <t>East Asia &amp; Pacific</t>
        </is>
      </c>
      <c r="D7180" s="161" t="inlineStr">
        <is>
          <t>High income</t>
        </is>
      </c>
      <c r="E7180" s="161" t="b">
        <v>0</v>
      </c>
      <c r="F7180" s="161" t="inlineStr">
        <is>
          <t>price_coal_industry_usd_gj</t>
        </is>
      </c>
      <c r="G7180" s="161" t="n">
        <v>5.755</v>
      </c>
      <c r="H7180" s="161" t="inlineStr">
        <is>
          <t>2024</t>
        </is>
      </c>
      <c r="I7180" s="161" t="inlineStr">
        <is>
          <t>imffossilfuelsubsidiesdata.xlsb</t>
        </is>
      </c>
    </row>
    <row r="7181" ht="13" customHeight="1">
      <c r="A7181" s="161" t="inlineStr">
        <is>
          <t>KOR</t>
        </is>
      </c>
      <c r="B7181" s="161" t="inlineStr">
        <is>
          <t>Korea, Rep.</t>
        </is>
      </c>
      <c r="C7181" s="161" t="inlineStr">
        <is>
          <t>East Asia &amp; Pacific</t>
        </is>
      </c>
      <c r="D7181" s="161" t="inlineStr">
        <is>
          <t>High income</t>
        </is>
      </c>
      <c r="E7181" s="161" t="b">
        <v>0</v>
      </c>
      <c r="F7181" s="161" t="inlineStr">
        <is>
          <t>price_coal_power_usd_gj</t>
        </is>
      </c>
      <c r="G7181" s="161" t="n">
        <v>5.755</v>
      </c>
      <c r="H7181" s="161" t="inlineStr">
        <is>
          <t>2024</t>
        </is>
      </c>
      <c r="I7181" s="161" t="inlineStr">
        <is>
          <t>imffossilfuelsubsidiesdata.xlsb</t>
        </is>
      </c>
    </row>
    <row r="7182" ht="13" customHeight="1">
      <c r="A7182" s="161" t="inlineStr">
        <is>
          <t>KOR</t>
        </is>
      </c>
      <c r="B7182" s="161" t="inlineStr">
        <is>
          <t>Korea, Rep.</t>
        </is>
      </c>
      <c r="C7182" s="161" t="inlineStr">
        <is>
          <t>East Asia &amp; Pacific</t>
        </is>
      </c>
      <c r="D7182" s="161" t="inlineStr">
        <is>
          <t>High income</t>
        </is>
      </c>
      <c r="E7182" s="161" t="b">
        <v>0</v>
      </c>
      <c r="F7182" s="161" t="inlineStr">
        <is>
          <t>rise_renewable_energy_score</t>
        </is>
      </c>
      <c r="G7182" s="161" t="n">
        <v>61.241</v>
      </c>
      <c r="H7182" s="161" t="inlineStr">
        <is>
          <t>2023</t>
        </is>
      </c>
      <c r="I7182" s="161" t="inlineStr">
        <is>
          <t>WB_RISE_WIDEF.csv</t>
        </is>
      </c>
    </row>
    <row r="7183" ht="13" customHeight="1">
      <c r="A7183" s="161" t="inlineStr">
        <is>
          <t>KOR</t>
        </is>
      </c>
      <c r="B7183" s="161" t="inlineStr">
        <is>
          <t>Korea, Rep.</t>
        </is>
      </c>
      <c r="C7183" s="161" t="inlineStr">
        <is>
          <t>East Asia &amp; Pacific</t>
        </is>
      </c>
      <c r="D7183" s="161" t="inlineStr">
        <is>
          <t>High income</t>
        </is>
      </c>
      <c r="E7183" s="161" t="b">
        <v>0</v>
      </c>
      <c r="F7183" s="161" t="inlineStr">
        <is>
          <t>rise_level_playing_field_score</t>
        </is>
      </c>
      <c r="G7183" s="161" t="n">
        <v>60</v>
      </c>
      <c r="H7183" s="161" t="inlineStr">
        <is>
          <t>2023</t>
        </is>
      </c>
      <c r="I7183" s="161" t="inlineStr">
        <is>
          <t>WB_RISE_WIDEF.csv</t>
        </is>
      </c>
    </row>
    <row r="7184" ht="13" customHeight="1">
      <c r="A7184" s="161" t="inlineStr">
        <is>
          <t>KOR</t>
        </is>
      </c>
      <c r="B7184" s="161" t="inlineStr">
        <is>
          <t>Korea, Rep.</t>
        </is>
      </c>
      <c r="C7184" s="161" t="inlineStr">
        <is>
          <t>East Asia &amp; Pacific</t>
        </is>
      </c>
      <c r="D7184" s="161" t="inlineStr">
        <is>
          <t>High income</t>
        </is>
      </c>
      <c r="E7184" s="161" t="b">
        <v>0</v>
      </c>
      <c r="F7184" s="161" t="inlineStr">
        <is>
          <t>rise_ee_financing_mechanisms_score</t>
        </is>
      </c>
      <c r="G7184" s="161" t="n">
        <v>100</v>
      </c>
      <c r="H7184" s="161" t="inlineStr">
        <is>
          <t>2023</t>
        </is>
      </c>
      <c r="I7184" s="161" t="inlineStr">
        <is>
          <t>WB_RISE_WIDEF.csv</t>
        </is>
      </c>
    </row>
    <row r="7185" ht="13" customHeight="1">
      <c r="A7185" s="161" t="inlineStr">
        <is>
          <t>KOR</t>
        </is>
      </c>
      <c r="B7185" s="161" t="inlineStr">
        <is>
          <t>Korea, Rep.</t>
        </is>
      </c>
      <c r="C7185" s="161" t="inlineStr">
        <is>
          <t>East Asia &amp; Pacific</t>
        </is>
      </c>
      <c r="D7185" s="161" t="inlineStr">
        <is>
          <t>High income</t>
        </is>
      </c>
      <c r="E7185" s="161" t="b">
        <v>0</v>
      </c>
      <c r="F7185" s="161" t="inlineStr">
        <is>
          <t>revenue_pct_gdp</t>
        </is>
      </c>
      <c r="G7185" s="161" t="n">
        <v>21.75</v>
      </c>
      <c r="H7185" s="161" t="inlineStr">
        <is>
          <t>2024</t>
        </is>
      </c>
      <c r="I7185" s="161" t="inlineStr">
        <is>
          <t>dataset_2026-08-26T13_41_09_874550254Z_DEFAULT_INTEGRATION_IMF_RES_WEO_9_0_0.csv</t>
        </is>
      </c>
    </row>
    <row r="7186" ht="13" customHeight="1">
      <c r="A7186" s="161" t="inlineStr">
        <is>
          <t>KOR</t>
        </is>
      </c>
      <c r="B7186" s="161" t="inlineStr">
        <is>
          <t>Korea, Rep.</t>
        </is>
      </c>
      <c r="C7186" s="161" t="inlineStr">
        <is>
          <t>East Asia &amp; Pacific</t>
        </is>
      </c>
      <c r="D7186" s="161" t="inlineStr">
        <is>
          <t>High income</t>
        </is>
      </c>
      <c r="E7186" s="161" t="b">
        <v>0</v>
      </c>
      <c r="F7186" s="161" t="inlineStr">
        <is>
          <t>primary_balance_pct_gdp</t>
        </is>
      </c>
      <c r="G7186" s="161" t="n">
        <v>-0.702</v>
      </c>
      <c r="H7186" s="161" t="inlineStr">
        <is>
          <t>2024</t>
        </is>
      </c>
      <c r="I7186" s="161" t="inlineStr">
        <is>
          <t>dataset_2026-08-26T13_41_09_874550254Z_DEFAULT_INTEGRATION_IMF_RES_WEO_9_0_0.csv</t>
        </is>
      </c>
    </row>
    <row r="7187" ht="13" customHeight="1">
      <c r="A7187" s="161" t="inlineStr">
        <is>
          <t>KOR</t>
        </is>
      </c>
      <c r="B7187" s="161" t="inlineStr">
        <is>
          <t>Korea, Rep.</t>
        </is>
      </c>
      <c r="C7187" s="161" t="inlineStr">
        <is>
          <t>East Asia &amp; Pacific</t>
        </is>
      </c>
      <c r="D7187" s="161" t="inlineStr">
        <is>
          <t>High income</t>
        </is>
      </c>
      <c r="E7187" s="161" t="b">
        <v>0</v>
      </c>
      <c r="F7187" s="161" t="inlineStr">
        <is>
          <t>current_account_pct_gdp</t>
        </is>
      </c>
      <c r="G7187" s="161" t="n">
        <v>5.331</v>
      </c>
      <c r="H7187" s="161" t="inlineStr">
        <is>
          <t>2024</t>
        </is>
      </c>
      <c r="I7187" s="161" t="inlineStr">
        <is>
          <t>dataset_2026-08-26T13_41_09_874550254Z_DEFAULT_INTEGRATION_IMF_RES_WEO_9_0_0.csv</t>
        </is>
      </c>
    </row>
    <row r="7188" ht="13" customHeight="1">
      <c r="A7188" s="161" t="inlineStr">
        <is>
          <t>KOR</t>
        </is>
      </c>
      <c r="B7188" s="161" t="inlineStr">
        <is>
          <t>Korea, Rep.</t>
        </is>
      </c>
      <c r="C7188" s="161" t="inlineStr">
        <is>
          <t>East Asia &amp; Pacific</t>
        </is>
      </c>
      <c r="D7188" s="161" t="inlineStr">
        <is>
          <t>High income</t>
        </is>
      </c>
      <c r="E7188" s="161" t="b">
        <v>0</v>
      </c>
      <c r="F7188" s="161" t="inlineStr">
        <is>
          <t>gross_capital_formation_pct_gdp</t>
        </is>
      </c>
      <c r="G7188" s="161" t="n">
        <v>29.974</v>
      </c>
      <c r="H7188" s="161" t="inlineStr">
        <is>
          <t>2024</t>
        </is>
      </c>
      <c r="I7188" s="161" t="inlineStr">
        <is>
          <t>dataset_2026-08-26T13_41_09_874550254Z_DEFAULT_INTEGRATION_IMF_RES_WEO_9_0_0.csv</t>
        </is>
      </c>
    </row>
    <row r="7189" ht="13" customHeight="1">
      <c r="A7189" s="161" t="inlineStr">
        <is>
          <t>KOR</t>
        </is>
      </c>
      <c r="B7189" s="161" t="inlineStr">
        <is>
          <t>Korea, Rep.</t>
        </is>
      </c>
      <c r="C7189" s="161" t="inlineStr">
        <is>
          <t>East Asia &amp; Pacific</t>
        </is>
      </c>
      <c r="D7189" s="161" t="inlineStr">
        <is>
          <t>High income</t>
        </is>
      </c>
      <c r="E7189" s="161" t="b">
        <v>0</v>
      </c>
      <c r="F7189" s="161" t="inlineStr">
        <is>
          <t>real_gdp_growth_5y_avg_pct</t>
        </is>
      </c>
      <c r="G7189" s="161" t="n">
        <v>2.046</v>
      </c>
      <c r="H7189" s="161" t="inlineStr">
        <is>
          <t>2020-2024 avg</t>
        </is>
      </c>
      <c r="I7189" s="161" t="inlineStr">
        <is>
          <t>dataset_2026-08-26T13_41_09_874550254Z_DEFAULT_INTEGRATION_IMF_RES_WEO_9_0_0.csv (derived)</t>
        </is>
      </c>
    </row>
    <row r="7190" ht="13" customHeight="1">
      <c r="A7190" s="161" t="inlineStr">
        <is>
          <t>KOR</t>
        </is>
      </c>
      <c r="B7190" s="161" t="inlineStr">
        <is>
          <t>Korea, Rep.</t>
        </is>
      </c>
      <c r="C7190" s="161" t="inlineStr">
        <is>
          <t>East Asia &amp; Pacific</t>
        </is>
      </c>
      <c r="D7190" s="161" t="inlineStr">
        <is>
          <t>High income</t>
        </is>
      </c>
      <c r="E7190" s="161" t="b">
        <v>0</v>
      </c>
      <c r="F7190" s="161" t="inlineStr">
        <is>
          <t>int_budget_need_2030_pct_gdp</t>
        </is>
      </c>
      <c r="G7190" s="161" t="n">
        <v>0.211</v>
      </c>
      <c r="H7190" s="161" t="inlineStr">
        <is>
          <t>2030</t>
        </is>
      </c>
      <c r="I7190" s="161" t="inlineStr">
        <is>
          <t>integrated_results.csv (MacroFiscalModels v0.1, model output)</t>
        </is>
      </c>
    </row>
    <row r="7191" ht="13" customHeight="1">
      <c r="A7191" s="161" t="inlineStr">
        <is>
          <t>KOR</t>
        </is>
      </c>
      <c r="B7191" s="161" t="inlineStr">
        <is>
          <t>Korea, Rep.</t>
        </is>
      </c>
      <c r="C7191" s="161" t="inlineStr">
        <is>
          <t>East Asia &amp; Pacific</t>
        </is>
      </c>
      <c r="D7191" s="161" t="inlineStr">
        <is>
          <t>High income</t>
        </is>
      </c>
      <c r="E7191" s="161" t="b">
        <v>0</v>
      </c>
      <c r="F7191" s="161" t="inlineStr">
        <is>
          <t>int_pricing_revenue_2030_pct_gdp</t>
        </is>
      </c>
      <c r="G7191" s="161" t="n">
        <v>0.215</v>
      </c>
      <c r="H7191" s="161" t="inlineStr">
        <is>
          <t>2030</t>
        </is>
      </c>
      <c r="I7191" s="161" t="inlineStr">
        <is>
          <t>integrated_results.csv (MacroFiscalModels v0.1, model output)</t>
        </is>
      </c>
    </row>
    <row r="7192" ht="13" customHeight="1">
      <c r="A7192" s="161" t="inlineStr">
        <is>
          <t>KOR</t>
        </is>
      </c>
      <c r="B7192" s="161" t="inlineStr">
        <is>
          <t>Korea, Rep.</t>
        </is>
      </c>
      <c r="C7192" s="161" t="inlineStr">
        <is>
          <t>East Asia &amp; Pacific</t>
        </is>
      </c>
      <c r="D7192" s="161" t="inlineStr">
        <is>
          <t>High income</t>
        </is>
      </c>
      <c r="E7192" s="161" t="b">
        <v>0</v>
      </c>
      <c r="F7192" s="161" t="inlineStr">
        <is>
          <t>int_financing_gap_2030_pct_gdp</t>
        </is>
      </c>
      <c r="G7192" s="161" t="n">
        <v>-0.003</v>
      </c>
      <c r="H7192" s="161" t="inlineStr">
        <is>
          <t>2030</t>
        </is>
      </c>
      <c r="I7192" s="161" t="inlineStr">
        <is>
          <t>integrated_results.csv (MacroFiscalModels v0.1, model output)</t>
        </is>
      </c>
    </row>
    <row r="7193" ht="13" customHeight="1">
      <c r="A7193" s="161" t="inlineStr">
        <is>
          <t>KOR</t>
        </is>
      </c>
      <c r="B7193" s="161" t="inlineStr">
        <is>
          <t>Korea, Rep.</t>
        </is>
      </c>
      <c r="C7193" s="161" t="inlineStr">
        <is>
          <t>East Asia &amp; Pacific</t>
        </is>
      </c>
      <c r="D7193" s="161" t="inlineStr">
        <is>
          <t>High income</t>
        </is>
      </c>
      <c r="E7193" s="161" t="b">
        <v>0</v>
      </c>
      <c r="F7193" s="161" t="inlineStr">
        <is>
          <t>int_gdp_dev_2050_pct</t>
        </is>
      </c>
      <c r="G7193" s="161" t="n">
        <v>8.621</v>
      </c>
      <c r="H7193" s="161" t="inlineStr">
        <is>
          <t>2050</t>
        </is>
      </c>
      <c r="I7193" s="161" t="inlineStr">
        <is>
          <t>integrated_results.csv (MacroFiscalModels v0.1, model output)</t>
        </is>
      </c>
    </row>
    <row r="7194" ht="13" customHeight="1">
      <c r="A7194" s="161" t="inlineStr">
        <is>
          <t>KOR</t>
        </is>
      </c>
      <c r="B7194" s="161" t="inlineStr">
        <is>
          <t>Korea, Rep.</t>
        </is>
      </c>
      <c r="C7194" s="161" t="inlineStr">
        <is>
          <t>East Asia &amp; Pacific</t>
        </is>
      </c>
      <c r="D7194" s="161" t="inlineStr">
        <is>
          <t>High income</t>
        </is>
      </c>
      <c r="E7194" s="161" t="b">
        <v>0</v>
      </c>
      <c r="F7194" s="161" t="inlineStr">
        <is>
          <t>int_debt_2050_pct_gdp</t>
        </is>
      </c>
      <c r="G7194" s="161" t="n">
        <v>47.84</v>
      </c>
      <c r="H7194" s="161" t="inlineStr">
        <is>
          <t>2050</t>
        </is>
      </c>
      <c r="I7194" s="161" t="inlineStr">
        <is>
          <t>integrated_results.csv (MacroFiscalModels v0.1, model output)</t>
        </is>
      </c>
    </row>
    <row r="7195" ht="13" customHeight="1">
      <c r="A7195" s="161" t="inlineStr">
        <is>
          <t>XKX</t>
        </is>
      </c>
      <c r="B7195" s="161" t="inlineStr">
        <is>
          <t>Kosovo</t>
        </is>
      </c>
      <c r="C7195" s="161" t="inlineStr">
        <is>
          <t>Europe &amp; Central Asia</t>
        </is>
      </c>
      <c r="D7195" s="161" t="inlineStr">
        <is>
          <t>Upper middle income</t>
        </is>
      </c>
      <c r="E7195" s="161" t="b">
        <v>1</v>
      </c>
      <c r="F7195" s="161" t="inlineStr">
        <is>
          <t>interest_to_revenue_pct</t>
        </is>
      </c>
      <c r="G7195" s="161" t="n">
        <v>1.305</v>
      </c>
      <c r="H7195" s="161" t="inlineStr">
        <is>
          <t>2024</t>
        </is>
      </c>
      <c r="I7195" s="161" t="inlineStr">
        <is>
          <t>dataset_2026-08-26T13_41_09_874550254Z_DEFAULT_INTEGRATION_IMF_RES_WEO_9_0_0.csv (derived)</t>
        </is>
      </c>
    </row>
    <row r="7196" ht="13" customHeight="1">
      <c r="A7196" s="161" t="inlineStr">
        <is>
          <t>XKX</t>
        </is>
      </c>
      <c r="B7196" s="161" t="inlineStr">
        <is>
          <t>Kosovo</t>
        </is>
      </c>
      <c r="C7196" s="161" t="inlineStr">
        <is>
          <t>Europe &amp; Central Asia</t>
        </is>
      </c>
      <c r="D7196" s="161" t="inlineStr">
        <is>
          <t>Upper middle income</t>
        </is>
      </c>
      <c r="E7196" s="161" t="b">
        <v>1</v>
      </c>
      <c r="F7196" s="161" t="inlineStr">
        <is>
          <t>interest_pct_gdp</t>
        </is>
      </c>
      <c r="G7196" s="161" t="n">
        <v>0.39</v>
      </c>
      <c r="H7196" s="161" t="inlineStr">
        <is>
          <t>2024</t>
        </is>
      </c>
      <c r="I7196" s="161" t="inlineStr">
        <is>
          <t>dataset_2026-08-26T13_41_09_874550254Z_DEFAULT_INTEGRATION_IMF_RES_WEO_9_0_0.csv (derived)</t>
        </is>
      </c>
    </row>
    <row r="7197" ht="13" customHeight="1">
      <c r="A7197" s="161" t="inlineStr">
        <is>
          <t>XKX</t>
        </is>
      </c>
      <c r="B7197" s="161" t="inlineStr">
        <is>
          <t>Kosovo</t>
        </is>
      </c>
      <c r="C7197" s="161" t="inlineStr">
        <is>
          <t>Europe &amp; Central Asia</t>
        </is>
      </c>
      <c r="D7197" s="161" t="inlineStr">
        <is>
          <t>Upper middle income</t>
        </is>
      </c>
      <c r="E7197" s="161" t="b">
        <v>1</v>
      </c>
      <c r="F7197" s="161" t="inlineStr">
        <is>
          <t>gross_debt_pct_gdp</t>
        </is>
      </c>
      <c r="G7197" s="161" t="n">
        <v>17.916</v>
      </c>
      <c r="H7197" s="161" t="inlineStr">
        <is>
          <t>2024</t>
        </is>
      </c>
      <c r="I7197" s="161" t="inlineStr">
        <is>
          <t>dataset_2026-08-26T13_41_09_874550254Z_DEFAULT_INTEGRATION_IMF_RES_WEO_9_0_0.csv</t>
        </is>
      </c>
    </row>
    <row r="7198" ht="13" customHeight="1">
      <c r="A7198" s="161" t="inlineStr">
        <is>
          <t>XKX</t>
        </is>
      </c>
      <c r="B7198" s="161" t="inlineStr">
        <is>
          <t>Kosovo</t>
        </is>
      </c>
      <c r="C7198" s="161" t="inlineStr">
        <is>
          <t>Europe &amp; Central Asia</t>
        </is>
      </c>
      <c r="D7198" s="161" t="inlineStr">
        <is>
          <t>Upper middle income</t>
        </is>
      </c>
      <c r="E7198" s="161" t="b">
        <v>1</v>
      </c>
      <c r="F7198" s="161" t="inlineStr">
        <is>
          <t>capex_execution_rate_pct</t>
        </is>
      </c>
      <c r="G7198" s="161" t="n">
        <v>67.605</v>
      </c>
      <c r="H7198" s="161" t="inlineStr">
        <is>
          <t>2022</t>
        </is>
      </c>
      <c r="I7198" s="161" t="inlineStr">
        <is>
          <t>WB_BOOST_WIDEF.csv</t>
        </is>
      </c>
    </row>
    <row r="7199" ht="13" customHeight="1">
      <c r="A7199" s="161" t="inlineStr">
        <is>
          <t>XKX</t>
        </is>
      </c>
      <c r="B7199" s="161" t="inlineStr">
        <is>
          <t>Kosovo</t>
        </is>
      </c>
      <c r="C7199" s="161" t="inlineStr">
        <is>
          <t>Europe &amp; Central Asia</t>
        </is>
      </c>
      <c r="D7199" s="161" t="inlineStr">
        <is>
          <t>Upper middle income</t>
        </is>
      </c>
      <c r="E7199" s="161" t="b">
        <v>1</v>
      </c>
      <c r="F7199" s="161" t="inlineStr">
        <is>
          <t>pefa_pi11_pim_score</t>
        </is>
      </c>
      <c r="G7199" s="161" t="n">
        <v>2.5</v>
      </c>
      <c r="H7199" s="161" t="inlineStr">
        <is>
          <t>2022</t>
        </is>
      </c>
      <c r="I7199" s="161" t="inlineStr">
        <is>
          <t>assessments_1787749571.csv</t>
        </is>
      </c>
    </row>
    <row r="7200" ht="13" customHeight="1">
      <c r="A7200" s="161" t="inlineStr">
        <is>
          <t>XKX</t>
        </is>
      </c>
      <c r="B7200" s="161" t="inlineStr">
        <is>
          <t>Kosovo</t>
        </is>
      </c>
      <c r="C7200" s="161" t="inlineStr">
        <is>
          <t>Europe &amp; Central Asia</t>
        </is>
      </c>
      <c r="D7200" s="161" t="inlineStr">
        <is>
          <t>Upper middle income</t>
        </is>
      </c>
      <c r="E7200" s="161" t="b">
        <v>1</v>
      </c>
      <c r="F7200" s="161" t="inlineStr">
        <is>
          <t>pefa_pi122_asset_monitoring</t>
        </is>
      </c>
      <c r="G7200" s="161" t="n">
        <v>2</v>
      </c>
      <c r="H7200" s="161" t="inlineStr">
        <is>
          <t>2022</t>
        </is>
      </c>
      <c r="I7200" s="161" t="inlineStr">
        <is>
          <t>assessments_1787749571.csv</t>
        </is>
      </c>
    </row>
    <row r="7201" ht="13" customHeight="1">
      <c r="A7201" s="161" t="inlineStr">
        <is>
          <t>XKX</t>
        </is>
      </c>
      <c r="B7201" s="161" t="inlineStr">
        <is>
          <t>Kosovo</t>
        </is>
      </c>
      <c r="C7201" s="161" t="inlineStr">
        <is>
          <t>Europe &amp; Central Asia</t>
        </is>
      </c>
      <c r="D7201" s="161" t="inlineStr">
        <is>
          <t>Upper middle income</t>
        </is>
      </c>
      <c r="E7201" s="161" t="b">
        <v>1</v>
      </c>
      <c r="F7201" s="161" t="inlineStr">
        <is>
          <t>climate_pfm_diagnostic_on_record</t>
        </is>
      </c>
      <c r="G7201" s="161" t="n">
        <v>0</v>
      </c>
      <c r="H7201" s="161" t="inlineStr">
        <is>
          <t>2022</t>
        </is>
      </c>
      <c r="I7201" s="161" t="inlineStr">
        <is>
          <t>UNDP-Global-Climate-Public-Finance-Review-2022.pdf (Table 4.2)</t>
        </is>
      </c>
    </row>
    <row r="7202" ht="13" customHeight="1">
      <c r="A7202" s="161" t="inlineStr">
        <is>
          <t>XKX</t>
        </is>
      </c>
      <c r="B7202" s="161" t="inlineStr">
        <is>
          <t>Kosovo</t>
        </is>
      </c>
      <c r="C7202" s="161" t="inlineStr">
        <is>
          <t>Europe &amp; Central Asia</t>
        </is>
      </c>
      <c r="D7202" s="161" t="inlineStr">
        <is>
          <t>Upper middle income</t>
        </is>
      </c>
      <c r="E7202" s="161" t="b">
        <v>1</v>
      </c>
      <c r="F7202" s="161" t="inlineStr">
        <is>
          <t>ids_official_private_rate_spread_pp</t>
        </is>
      </c>
      <c r="G7202" s="161" t="n">
        <v>1.321</v>
      </c>
      <c r="H7202" s="161" t="inlineStr">
        <is>
          <t>2024</t>
        </is>
      </c>
      <c r="I7202" s="161" t="inlineStr">
        <is>
          <t>P_Data_Extract_From_International_Debt_Statistics__2_.xlsx</t>
        </is>
      </c>
    </row>
    <row r="7203" ht="13" customHeight="1">
      <c r="A7203" s="161" t="inlineStr">
        <is>
          <t>XKX</t>
        </is>
      </c>
      <c r="B7203" s="161" t="inlineStr">
        <is>
          <t>Kosovo</t>
        </is>
      </c>
      <c r="C7203" s="161" t="inlineStr">
        <is>
          <t>Europe &amp; Central Asia</t>
        </is>
      </c>
      <c r="D7203" s="161" t="inlineStr">
        <is>
          <t>Upper middle income</t>
        </is>
      </c>
      <c r="E7203" s="161" t="b">
        <v>1</v>
      </c>
      <c r="F7203" s="161" t="inlineStr">
        <is>
          <t>ids_private_creditor_rate_pct</t>
        </is>
      </c>
      <c r="G7203" s="161" t="n">
        <v>2.2</v>
      </c>
      <c r="H7203" s="161" t="inlineStr">
        <is>
          <t>2021</t>
        </is>
      </c>
      <c r="I7203" s="161" t="inlineStr">
        <is>
          <t>P_Data_Extract_From_International_Debt_Statistics__2_.xlsx</t>
        </is>
      </c>
    </row>
    <row r="7204" ht="13" customHeight="1">
      <c r="A7204" s="161" t="inlineStr">
        <is>
          <t>XKX</t>
        </is>
      </c>
      <c r="B7204" s="161" t="inlineStr">
        <is>
          <t>Kosovo</t>
        </is>
      </c>
      <c r="C7204" s="161" t="inlineStr">
        <is>
          <t>Europe &amp; Central Asia</t>
        </is>
      </c>
      <c r="D7204" s="161" t="inlineStr">
        <is>
          <t>Upper middle income</t>
        </is>
      </c>
      <c r="E7204" s="161" t="b">
        <v>1</v>
      </c>
      <c r="F7204" s="161" t="inlineStr">
        <is>
          <t>ids_avg_maturity_years</t>
        </is>
      </c>
      <c r="G7204" s="161" t="n">
        <v>17.652</v>
      </c>
      <c r="H7204" s="161" t="inlineStr">
        <is>
          <t>2024</t>
        </is>
      </c>
      <c r="I7204" s="161" t="inlineStr">
        <is>
          <t>P_Data_Extract_From_International_Debt_Statistics__2_.xlsx</t>
        </is>
      </c>
    </row>
    <row r="7205" ht="13" customHeight="1">
      <c r="A7205" s="161" t="inlineStr">
        <is>
          <t>XKX</t>
        </is>
      </c>
      <c r="B7205" s="161" t="inlineStr">
        <is>
          <t>Kosovo</t>
        </is>
      </c>
      <c r="C7205" s="161" t="inlineStr">
        <is>
          <t>Europe &amp; Central Asia</t>
        </is>
      </c>
      <c r="D7205" s="161" t="inlineStr">
        <is>
          <t>Upper middle income</t>
        </is>
      </c>
      <c r="E7205" s="161" t="b">
        <v>1</v>
      </c>
      <c r="F7205" s="161" t="inlineStr">
        <is>
          <t>mitigation_finance_received_pct_gdp</t>
        </is>
      </c>
      <c r="G7205" s="161" t="n">
        <v>2.608</v>
      </c>
      <c r="H7205" s="161" t="inlineStr">
        <is>
          <t>2024</t>
        </is>
      </c>
      <c r="I7205" s="161" t="inlineStr">
        <is>
          <t>CRDF-RP_2024.xlsx + WEO</t>
        </is>
      </c>
    </row>
    <row r="7206" ht="13" customHeight="1">
      <c r="A7206" s="161" t="inlineStr">
        <is>
          <t>XKX</t>
        </is>
      </c>
      <c r="B7206" s="161" t="inlineStr">
        <is>
          <t>Kosovo</t>
        </is>
      </c>
      <c r="C7206" s="161" t="inlineStr">
        <is>
          <t>Europe &amp; Central Asia</t>
        </is>
      </c>
      <c r="D7206" s="161" t="inlineStr">
        <is>
          <t>Upper middle income</t>
        </is>
      </c>
      <c r="E7206" s="161" t="b">
        <v>1</v>
      </c>
      <c r="F7206" s="161" t="inlineStr">
        <is>
          <t>ids_multilateral_share_pct</t>
        </is>
      </c>
      <c r="G7206" s="161" t="n">
        <v>92.73699999999999</v>
      </c>
      <c r="H7206" s="161" t="inlineStr">
        <is>
          <t>2024</t>
        </is>
      </c>
      <c r="I7206" s="161" t="inlineStr">
        <is>
          <t>P_Data_Extract_From_International_Debt_Statistics__2_.xlsx</t>
        </is>
      </c>
    </row>
    <row r="7207" ht="13" customHeight="1">
      <c r="A7207" s="161" t="inlineStr">
        <is>
          <t>XKX</t>
        </is>
      </c>
      <c r="B7207" s="161" t="inlineStr">
        <is>
          <t>Kosovo</t>
        </is>
      </c>
      <c r="C7207" s="161" t="inlineStr">
        <is>
          <t>Europe &amp; Central Asia</t>
        </is>
      </c>
      <c r="D7207" s="161" t="inlineStr">
        <is>
          <t>Upper middle income</t>
        </is>
      </c>
      <c r="E7207" s="161" t="b">
        <v>1</v>
      </c>
      <c r="F7207" s="161" t="inlineStr">
        <is>
          <t>ids_private_creditor_share_pct</t>
        </is>
      </c>
      <c r="G7207" s="161" t="n">
        <v>4.816</v>
      </c>
      <c r="H7207" s="161" t="inlineStr">
        <is>
          <t>2024</t>
        </is>
      </c>
      <c r="I7207" s="161" t="inlineStr">
        <is>
          <t>P_Data_Extract_From_International_Debt_Statistics__2_.xlsx</t>
        </is>
      </c>
    </row>
    <row r="7208" ht="13" customHeight="1">
      <c r="A7208" s="161" t="inlineStr">
        <is>
          <t>XKX</t>
        </is>
      </c>
      <c r="B7208" s="161" t="inlineStr">
        <is>
          <t>Kosovo</t>
        </is>
      </c>
      <c r="C7208" s="161" t="inlineStr">
        <is>
          <t>Europe &amp; Central Asia</t>
        </is>
      </c>
      <c r="D7208" s="161" t="inlineStr">
        <is>
          <t>Upper middle income</t>
        </is>
      </c>
      <c r="E7208" s="161" t="b">
        <v>1</v>
      </c>
      <c r="F7208" s="161" t="inlineStr">
        <is>
          <t>ids_usd_share_ppg_debt_pct</t>
        </is>
      </c>
      <c r="G7208" s="161" t="n">
        <v>55.44</v>
      </c>
      <c r="H7208" s="161" t="inlineStr">
        <is>
          <t>2024</t>
        </is>
      </c>
      <c r="I7208" s="161" t="inlineStr">
        <is>
          <t>P_Data_Extract_From_International_Debt_Statistics__2_.xlsx</t>
        </is>
      </c>
    </row>
    <row r="7209" ht="13" customHeight="1">
      <c r="A7209" s="161" t="inlineStr">
        <is>
          <t>XKX</t>
        </is>
      </c>
      <c r="B7209" s="161" t="inlineStr">
        <is>
          <t>Kosovo</t>
        </is>
      </c>
      <c r="C7209" s="161" t="inlineStr">
        <is>
          <t>Europe &amp; Central Asia</t>
        </is>
      </c>
      <c r="D7209" s="161" t="inlineStr">
        <is>
          <t>Upper middle income</t>
        </is>
      </c>
      <c r="E7209" s="161" t="b">
        <v>1</v>
      </c>
      <c r="F7209" s="161" t="inlineStr">
        <is>
          <t>pefa_pi103_contingent_liabilities</t>
        </is>
      </c>
      <c r="G7209" s="161" t="n">
        <v>1</v>
      </c>
      <c r="H7209" s="161" t="inlineStr">
        <is>
          <t>2022</t>
        </is>
      </c>
      <c r="I7209" s="161" t="inlineStr">
        <is>
          <t>assessments_1787749571.csv</t>
        </is>
      </c>
    </row>
    <row r="7210" ht="13" customHeight="1">
      <c r="A7210" s="161" t="inlineStr">
        <is>
          <t>XKX</t>
        </is>
      </c>
      <c r="B7210" s="161" t="inlineStr">
        <is>
          <t>Kosovo</t>
        </is>
      </c>
      <c r="C7210" s="161" t="inlineStr">
        <is>
          <t>Europe &amp; Central Asia</t>
        </is>
      </c>
      <c r="D7210" s="161" t="inlineStr">
        <is>
          <t>Upper middle income</t>
        </is>
      </c>
      <c r="E7210" s="161" t="b">
        <v>1</v>
      </c>
      <c r="F7210" s="161" t="inlineStr">
        <is>
          <t>ff_subsidy_total_pct_gdp</t>
        </is>
      </c>
      <c r="G7210" s="161" t="n">
        <v>0.185</v>
      </c>
      <c r="H7210" s="161" t="inlineStr">
        <is>
          <t>2024</t>
        </is>
      </c>
      <c r="I7210" s="161" t="inlineStr">
        <is>
          <t>imffossilfuelsubsidiesdata.xlsb + WEO</t>
        </is>
      </c>
    </row>
    <row r="7211" ht="13" customHeight="1">
      <c r="A7211" s="161" t="inlineStr">
        <is>
          <t>XKX</t>
        </is>
      </c>
      <c r="B7211" s="161" t="inlineStr">
        <is>
          <t>Kosovo</t>
        </is>
      </c>
      <c r="C7211" s="161" t="inlineStr">
        <is>
          <t>Europe &amp; Central Asia</t>
        </is>
      </c>
      <c r="D7211" s="161" t="inlineStr">
        <is>
          <t>Upper middle income</t>
        </is>
      </c>
      <c r="E7211" s="161" t="b">
        <v>1</v>
      </c>
      <c r="F7211" s="161" t="inlineStr">
        <is>
          <t>ff_subsidy_explicit_pct_gdp</t>
        </is>
      </c>
      <c r="G7211" s="161" t="n">
        <v>0.185</v>
      </c>
      <c r="H7211" s="161" t="inlineStr">
        <is>
          <t>2024</t>
        </is>
      </c>
      <c r="I7211" s="161" t="inlineStr">
        <is>
          <t>imffossilfuelsubsidiesdata.xlsb</t>
        </is>
      </c>
    </row>
    <row r="7212" ht="13" customHeight="1">
      <c r="A7212" s="161" t="inlineStr">
        <is>
          <t>XKX</t>
        </is>
      </c>
      <c r="B7212" s="161" t="inlineStr">
        <is>
          <t>Kosovo</t>
        </is>
      </c>
      <c r="C7212" s="161" t="inlineStr">
        <is>
          <t>Europe &amp; Central Asia</t>
        </is>
      </c>
      <c r="D7212" s="161" t="inlineStr">
        <is>
          <t>Upper middle income</t>
        </is>
      </c>
      <c r="E7212" s="161" t="b">
        <v>1</v>
      </c>
      <c r="F7212" s="161" t="inlineStr">
        <is>
          <t>ff_subsidy_implicit_pct_gdp</t>
        </is>
      </c>
      <c r="G7212" s="161" t="n">
        <v>0</v>
      </c>
      <c r="H7212" s="161" t="inlineStr">
        <is>
          <t>2024</t>
        </is>
      </c>
      <c r="I7212" s="161" t="inlineStr">
        <is>
          <t>imffossilfuelsubsidiesdata.xlsb</t>
        </is>
      </c>
    </row>
    <row r="7213" ht="13" customHeight="1">
      <c r="A7213" s="161" t="inlineStr">
        <is>
          <t>XKX</t>
        </is>
      </c>
      <c r="B7213" s="161" t="inlineStr">
        <is>
          <t>Kosovo</t>
        </is>
      </c>
      <c r="C7213" s="161" t="inlineStr">
        <is>
          <t>Europe &amp; Central Asia</t>
        </is>
      </c>
      <c r="D7213" s="161" t="inlineStr">
        <is>
          <t>Upper middle income</t>
        </is>
      </c>
      <c r="E7213" s="161" t="b">
        <v>1</v>
      </c>
      <c r="F7213" s="161" t="inlineStr">
        <is>
          <t>env_protection_pct_of_expenditure</t>
        </is>
      </c>
      <c r="G7213" s="161" t="n">
        <v>0.161</v>
      </c>
      <c r="H7213" s="161" t="inlineStr">
        <is>
          <t>2022</t>
        </is>
      </c>
      <c r="I7213" s="161" t="inlineStr">
        <is>
          <t>WB_BOOST_WIDEF.csv</t>
        </is>
      </c>
    </row>
    <row r="7214" ht="13" customHeight="1">
      <c r="A7214" s="161" t="inlineStr">
        <is>
          <t>XKX</t>
        </is>
      </c>
      <c r="B7214" s="161" t="inlineStr">
        <is>
          <t>Kosovo</t>
        </is>
      </c>
      <c r="C7214" s="161" t="inlineStr">
        <is>
          <t>Europe &amp; Central Asia</t>
        </is>
      </c>
      <c r="D7214" s="161" t="inlineStr">
        <is>
          <t>Upper middle income</t>
        </is>
      </c>
      <c r="E7214" s="161" t="b">
        <v>1</v>
      </c>
      <c r="F7214" s="161" t="inlineStr">
        <is>
          <t>fossil_rents_total_pct_gdp</t>
        </is>
      </c>
      <c r="G7214" s="161" t="n">
        <v>0.379</v>
      </c>
      <c r="H7214" s="161" t="inlineStr">
        <is>
          <t>2021</t>
        </is>
      </c>
      <c r="I7214" s="161" t="inlineStr">
        <is>
          <t>WDI NY.GDP.PETR+NGAS+COAL.RT.ZS</t>
        </is>
      </c>
    </row>
    <row r="7215" ht="13" customHeight="1">
      <c r="A7215" s="161" t="inlineStr">
        <is>
          <t>XKX</t>
        </is>
      </c>
      <c r="B7215" s="161" t="inlineStr">
        <is>
          <t>Kosovo</t>
        </is>
      </c>
      <c r="C7215" s="161" t="inlineStr">
        <is>
          <t>Europe &amp; Central Asia</t>
        </is>
      </c>
      <c r="D7215" s="161" t="inlineStr">
        <is>
          <t>Upper middle income</t>
        </is>
      </c>
      <c r="E7215" s="161" t="b">
        <v>1</v>
      </c>
      <c r="F7215" s="161" t="inlineStr">
        <is>
          <t>oil_rents_pct_gdp</t>
        </is>
      </c>
      <c r="G7215" s="161" t="n">
        <v>0</v>
      </c>
      <c r="H7215" s="161" t="inlineStr">
        <is>
          <t>2021</t>
        </is>
      </c>
      <c r="I7215" s="161" t="inlineStr">
        <is>
          <t>API_NY_GDP_PETR_RT_ZS_DS2_en_csv_v2_40227.zip</t>
        </is>
      </c>
    </row>
    <row r="7216" ht="13" customHeight="1">
      <c r="A7216" s="161" t="inlineStr">
        <is>
          <t>XKX</t>
        </is>
      </c>
      <c r="B7216" s="161" t="inlineStr">
        <is>
          <t>Kosovo</t>
        </is>
      </c>
      <c r="C7216" s="161" t="inlineStr">
        <is>
          <t>Europe &amp; Central Asia</t>
        </is>
      </c>
      <c r="D7216" s="161" t="inlineStr">
        <is>
          <t>Upper middle income</t>
        </is>
      </c>
      <c r="E7216" s="161" t="b">
        <v>1</v>
      </c>
      <c r="F7216" s="161" t="inlineStr">
        <is>
          <t>gas_rents_pct_gdp</t>
        </is>
      </c>
      <c r="G7216" s="161" t="n">
        <v>0</v>
      </c>
      <c r="H7216" s="161" t="inlineStr">
        <is>
          <t>2021</t>
        </is>
      </c>
      <c r="I7216" s="161" t="inlineStr">
        <is>
          <t>API_NY_GDP_NGAS_RT_ZS_DS2_en_csv_v2_35861.zip</t>
        </is>
      </c>
    </row>
    <row r="7217" ht="13" customHeight="1">
      <c r="A7217" s="161" t="inlineStr">
        <is>
          <t>XKX</t>
        </is>
      </c>
      <c r="B7217" s="161" t="inlineStr">
        <is>
          <t>Kosovo</t>
        </is>
      </c>
      <c r="C7217" s="161" t="inlineStr">
        <is>
          <t>Europe &amp; Central Asia</t>
        </is>
      </c>
      <c r="D7217" s="161" t="inlineStr">
        <is>
          <t>Upper middle income</t>
        </is>
      </c>
      <c r="E7217" s="161" t="b">
        <v>1</v>
      </c>
      <c r="F7217" s="161" t="inlineStr">
        <is>
          <t>coal_rents_pct_gdp</t>
        </is>
      </c>
      <c r="G7217" s="161" t="n">
        <v>0.379</v>
      </c>
      <c r="H7217" s="161" t="inlineStr">
        <is>
          <t>2021</t>
        </is>
      </c>
      <c r="I7217" s="161" t="inlineStr">
        <is>
          <t>API_NY_GDP_COAL_RT_ZS_DS2_en_csv_v2_35370.zip</t>
        </is>
      </c>
    </row>
    <row r="7218" ht="13" customHeight="1">
      <c r="A7218" s="161" t="inlineStr">
        <is>
          <t>XKX</t>
        </is>
      </c>
      <c r="B7218" s="161" t="inlineStr">
        <is>
          <t>Kosovo</t>
        </is>
      </c>
      <c r="C7218" s="161" t="inlineStr">
        <is>
          <t>Europe &amp; Central Asia</t>
        </is>
      </c>
      <c r="D7218" s="161" t="inlineStr">
        <is>
          <t>Upper middle income</t>
        </is>
      </c>
      <c r="E7218" s="161" t="b">
        <v>1</v>
      </c>
      <c r="F7218" s="161" t="inlineStr">
        <is>
          <t>other_fossil_gen_share_pct</t>
        </is>
      </c>
      <c r="G7218" s="161" t="n">
        <v>0.17</v>
      </c>
      <c r="H7218" s="161" t="inlineStr">
        <is>
          <t>2025</t>
        </is>
      </c>
      <c r="I7218" s="161" t="inlineStr">
        <is>
          <t>release_generation_yearly_global.csv</t>
        </is>
      </c>
    </row>
    <row r="7219" ht="13" customHeight="1">
      <c r="A7219" s="161" t="inlineStr">
        <is>
          <t>XKX</t>
        </is>
      </c>
      <c r="B7219" s="161" t="inlineStr">
        <is>
          <t>Kosovo</t>
        </is>
      </c>
      <c r="C7219" s="161" t="inlineStr">
        <is>
          <t>Europe &amp; Central Asia</t>
        </is>
      </c>
      <c r="D7219" s="161" t="inlineStr">
        <is>
          <t>Upper middle income</t>
        </is>
      </c>
      <c r="E7219" s="161" t="b">
        <v>1</v>
      </c>
      <c r="F7219" s="161" t="inlineStr">
        <is>
          <t>renewable_share_electricity_pct</t>
        </is>
      </c>
      <c r="G7219" s="161" t="n">
        <v>15.795</v>
      </c>
      <c r="H7219" s="161" t="inlineStr">
        <is>
          <t>2024</t>
        </is>
      </c>
      <c r="I7219" s="161" t="inlineStr">
        <is>
          <t>imffossilfuelsubsidiesdata.xlsb</t>
        </is>
      </c>
    </row>
    <row r="7220" ht="13" customHeight="1">
      <c r="A7220" s="161" t="inlineStr">
        <is>
          <t>XKX</t>
        </is>
      </c>
      <c r="B7220" s="161" t="inlineStr">
        <is>
          <t>Kosovo</t>
        </is>
      </c>
      <c r="C7220" s="161" t="inlineStr">
        <is>
          <t>Europe &amp; Central Asia</t>
        </is>
      </c>
      <c r="D7220" s="161" t="inlineStr">
        <is>
          <t>Upper middle income</t>
        </is>
      </c>
      <c r="E7220" s="161" t="b">
        <v>1</v>
      </c>
      <c r="F7220" s="161" t="inlineStr">
        <is>
          <t>re_share_change_pp</t>
        </is>
      </c>
      <c r="G7220" s="161" t="n">
        <v>2.31</v>
      </c>
      <c r="H7220" s="161" t="inlineStr">
        <is>
          <t>2025</t>
        </is>
      </c>
      <c r="I7220" s="161" t="inlineStr">
        <is>
          <t>release_generation_yearly_global.csv</t>
        </is>
      </c>
    </row>
    <row r="7221" ht="13" customHeight="1">
      <c r="A7221" s="161" t="inlineStr">
        <is>
          <t>XKX</t>
        </is>
      </c>
      <c r="B7221" s="161" t="inlineStr">
        <is>
          <t>Kosovo</t>
        </is>
      </c>
      <c r="C7221" s="161" t="inlineStr">
        <is>
          <t>Europe &amp; Central Asia</t>
        </is>
      </c>
      <c r="D7221" s="161" t="inlineStr">
        <is>
          <t>Upper middle income</t>
        </is>
      </c>
      <c r="E7221" s="161" t="b">
        <v>1</v>
      </c>
      <c r="F7221" s="161" t="inlineStr">
        <is>
          <t>inn_total_inv_2030_pct_gdp</t>
        </is>
      </c>
      <c r="G7221" s="161" t="n">
        <v>6.843717425091091</v>
      </c>
      <c r="H7221" s="161" t="inlineStr">
        <is>
          <t>2030</t>
        </is>
      </c>
      <c r="I7221" s="161" t="inlineStr">
        <is>
          <t>Mitigation_Investment_Needs_v1.1.xlsx (InvestmentNeeds v1.1, model output)</t>
        </is>
      </c>
    </row>
    <row r="7222" ht="13" customHeight="1">
      <c r="A7222" s="161" t="inlineStr">
        <is>
          <t>XKX</t>
        </is>
      </c>
      <c r="B7222" s="161" t="inlineStr">
        <is>
          <t>Kosovo</t>
        </is>
      </c>
      <c r="C7222" s="161" t="inlineStr">
        <is>
          <t>Europe &amp; Central Asia</t>
        </is>
      </c>
      <c r="D7222" s="161" t="inlineStr">
        <is>
          <t>Upper middle income</t>
        </is>
      </c>
      <c r="E7222" s="161" t="b">
        <v>1</v>
      </c>
      <c r="F7222" s="161" t="inlineStr">
        <is>
          <t>inn_incr_inv_2030_pct_gdp</t>
        </is>
      </c>
      <c r="G7222" s="161" t="n">
        <v>1.64249218202186</v>
      </c>
      <c r="H7222" s="161" t="inlineStr">
        <is>
          <t>2030</t>
        </is>
      </c>
      <c r="I7222" s="161" t="inlineStr">
        <is>
          <t>Mitigation_Investment_Needs_v1.1.xlsx (InvestmentNeeds v1.1, model output)</t>
        </is>
      </c>
    </row>
    <row r="7223" ht="13" customHeight="1">
      <c r="A7223" s="161" t="inlineStr">
        <is>
          <t>XKX</t>
        </is>
      </c>
      <c r="B7223" s="161" t="inlineStr">
        <is>
          <t>Kosovo</t>
        </is>
      </c>
      <c r="C7223" s="161" t="inlineStr">
        <is>
          <t>Europe &amp; Central Asia</t>
        </is>
      </c>
      <c r="D7223" s="161" t="inlineStr">
        <is>
          <t>Upper middle income</t>
        </is>
      </c>
      <c r="E7223" s="161" t="b">
        <v>1</v>
      </c>
      <c r="F7223" s="161" t="inlineStr">
        <is>
          <t>inn_incr_inv_gen_2030_pct_gdp</t>
        </is>
      </c>
      <c r="G7223" s="161" t="n">
        <v>0.5728335755204315</v>
      </c>
      <c r="H7223" s="161" t="inlineStr">
        <is>
          <t>2030</t>
        </is>
      </c>
      <c r="I7223" s="161" t="inlineStr">
        <is>
          <t>Mitigation_Investment_Needs_v1.1.xlsx (InvestmentNeeds v1.1, model output)</t>
        </is>
      </c>
    </row>
    <row r="7224" ht="13" customHeight="1">
      <c r="A7224" s="161" t="inlineStr">
        <is>
          <t>XKX</t>
        </is>
      </c>
      <c r="B7224" s="161" t="inlineStr">
        <is>
          <t>Kosovo</t>
        </is>
      </c>
      <c r="C7224" s="161" t="inlineStr">
        <is>
          <t>Europe &amp; Central Asia</t>
        </is>
      </c>
      <c r="D7224" s="161" t="inlineStr">
        <is>
          <t>Upper middle income</t>
        </is>
      </c>
      <c r="E7224" s="161" t="b">
        <v>1</v>
      </c>
      <c r="F7224" s="161" t="inlineStr">
        <is>
          <t>inn_incr_inv_grid_2030_pct_gdp</t>
        </is>
      </c>
      <c r="G7224" s="161" t="n">
        <v>0.3928001660711526</v>
      </c>
      <c r="H7224" s="161" t="inlineStr">
        <is>
          <t>2030</t>
        </is>
      </c>
      <c r="I7224" s="161" t="inlineStr">
        <is>
          <t>Mitigation_Investment_Needs_v1.1.xlsx (InvestmentNeeds v1.1, model output)</t>
        </is>
      </c>
    </row>
    <row r="7225" ht="13" customHeight="1">
      <c r="A7225" s="161" t="inlineStr">
        <is>
          <t>XKX</t>
        </is>
      </c>
      <c r="B7225" s="161" t="inlineStr">
        <is>
          <t>Kosovo</t>
        </is>
      </c>
      <c r="C7225" s="161" t="inlineStr">
        <is>
          <t>Europe &amp; Central Asia</t>
        </is>
      </c>
      <c r="D7225" s="161" t="inlineStr">
        <is>
          <t>Upper middle income</t>
        </is>
      </c>
      <c r="E7225" s="161" t="b">
        <v>1</v>
      </c>
      <c r="F7225" s="161" t="inlineStr">
        <is>
          <t>inn_incr_inv_trn_2030_pct_gdp</t>
        </is>
      </c>
      <c r="G7225" s="161" t="n">
        <v>0.2423883193098964</v>
      </c>
      <c r="H7225" s="161" t="inlineStr">
        <is>
          <t>2030</t>
        </is>
      </c>
      <c r="I7225" s="161" t="inlineStr">
        <is>
          <t>Mitigation_Investment_Needs_v1.1.xlsx (InvestmentNeeds v1.1, model output)</t>
        </is>
      </c>
    </row>
    <row r="7226" ht="13" customHeight="1">
      <c r="A7226" s="161" t="inlineStr">
        <is>
          <t>XKX</t>
        </is>
      </c>
      <c r="B7226" s="161" t="inlineStr">
        <is>
          <t>Kosovo</t>
        </is>
      </c>
      <c r="C7226" s="161" t="inlineStr">
        <is>
          <t>Europe &amp; Central Asia</t>
        </is>
      </c>
      <c r="D7226" s="161" t="inlineStr">
        <is>
          <t>Upper middle income</t>
        </is>
      </c>
      <c r="E7226" s="161" t="b">
        <v>1</v>
      </c>
      <c r="F7226" s="161" t="inlineStr">
        <is>
          <t>inn_incr_inv_bld_2030_pct_gdp</t>
        </is>
      </c>
      <c r="G7226" s="161" t="n">
        <v>0.1480205799963833</v>
      </c>
      <c r="H7226" s="161" t="inlineStr">
        <is>
          <t>2030</t>
        </is>
      </c>
      <c r="I7226" s="161" t="inlineStr">
        <is>
          <t>Mitigation_Investment_Needs_v1.1.xlsx (InvestmentNeeds v1.1, model output)</t>
        </is>
      </c>
    </row>
    <row r="7227" ht="13" customHeight="1">
      <c r="A7227" s="161" t="inlineStr">
        <is>
          <t>XKX</t>
        </is>
      </c>
      <c r="B7227" s="161" t="inlineStr">
        <is>
          <t>Kosovo</t>
        </is>
      </c>
      <c r="C7227" s="161" t="inlineStr">
        <is>
          <t>Europe &amp; Central Asia</t>
        </is>
      </c>
      <c r="D7227" s="161" t="inlineStr">
        <is>
          <t>Upper middle income</t>
        </is>
      </c>
      <c r="E7227" s="161" t="b">
        <v>1</v>
      </c>
      <c r="F7227" s="161" t="inlineStr">
        <is>
          <t>inn_incr_inv_ind_2030_pct_gdp</t>
        </is>
      </c>
      <c r="G7227" s="161" t="n">
        <v>0.0553680705814522</v>
      </c>
      <c r="H7227" s="161" t="inlineStr">
        <is>
          <t>2030</t>
        </is>
      </c>
      <c r="I7227" s="161" t="inlineStr">
        <is>
          <t>Mitigation_Investment_Needs_v1.1.xlsx (InvestmentNeeds v1.1, model output)</t>
        </is>
      </c>
    </row>
    <row r="7228" ht="13" customHeight="1">
      <c r="A7228" s="161" t="inlineStr">
        <is>
          <t>XKX</t>
        </is>
      </c>
      <c r="B7228" s="161" t="inlineStr">
        <is>
          <t>Kosovo</t>
        </is>
      </c>
      <c r="C7228" s="161" t="inlineStr">
        <is>
          <t>Europe &amp; Central Asia</t>
        </is>
      </c>
      <c r="D7228" s="161" t="inlineStr">
        <is>
          <t>Upper middle income</t>
        </is>
      </c>
      <c r="E7228" s="161" t="b">
        <v>1</v>
      </c>
      <c r="F7228" s="161" t="inlineStr">
        <is>
          <t>inn_incr_inv_fuel_2030_pct_gdp</t>
        </is>
      </c>
      <c r="G7228" s="161" t="n">
        <v>0.1103077328960637</v>
      </c>
      <c r="H7228" s="161" t="inlineStr">
        <is>
          <t>2030</t>
        </is>
      </c>
      <c r="I7228" s="161" t="inlineStr">
        <is>
          <t>Mitigation_Investment_Needs_v1.1.xlsx (InvestmentNeeds v1.1, model output)</t>
        </is>
      </c>
    </row>
    <row r="7229" ht="13" customHeight="1">
      <c r="A7229" s="161" t="inlineStr">
        <is>
          <t>XKX</t>
        </is>
      </c>
      <c r="B7229" s="161" t="inlineStr">
        <is>
          <t>Kosovo</t>
        </is>
      </c>
      <c r="C7229" s="161" t="inlineStr">
        <is>
          <t>Europe &amp; Central Asia</t>
        </is>
      </c>
      <c r="D7229" s="161" t="inlineStr">
        <is>
          <t>Upper middle income</t>
        </is>
      </c>
      <c r="E7229" s="161" t="b">
        <v>1</v>
      </c>
      <c r="F7229" s="161" t="inlineStr">
        <is>
          <t>inn_incr_inv_afolu_2030_pct_gdp</t>
        </is>
      </c>
      <c r="G7229" s="161" t="n">
        <v>0.1207737376464773</v>
      </c>
      <c r="H7229" s="161" t="inlineStr">
        <is>
          <t>2030</t>
        </is>
      </c>
      <c r="I7229" s="161" t="inlineStr">
        <is>
          <t>Mitigation_Investment_Needs_v1.1.xlsx (InvestmentNeeds v1.1, model output)</t>
        </is>
      </c>
    </row>
    <row r="7230" ht="13" customHeight="1">
      <c r="A7230" s="161" t="inlineStr">
        <is>
          <t>XKX</t>
        </is>
      </c>
      <c r="B7230" s="161" t="inlineStr">
        <is>
          <t>Kosovo</t>
        </is>
      </c>
      <c r="C7230" s="161" t="inlineStr">
        <is>
          <t>Europe &amp; Central Asia</t>
        </is>
      </c>
      <c r="D7230" s="161" t="inlineStr">
        <is>
          <t>Upper middle income</t>
        </is>
      </c>
      <c r="E7230" s="161" t="b">
        <v>1</v>
      </c>
      <c r="F7230" s="161" t="inlineStr">
        <is>
          <t>inn_incr_cost_a_2030_pct_gdp</t>
        </is>
      </c>
      <c r="G7230" s="161" t="n">
        <v>0.118062061932019</v>
      </c>
      <c r="H7230" s="161" t="inlineStr">
        <is>
          <t>2030</t>
        </is>
      </c>
      <c r="I7230" s="161" t="inlineStr">
        <is>
          <t>Mitigation_Investment_Needs_v1.1.xlsx (InvestmentNeeds v1.1, model output)</t>
        </is>
      </c>
    </row>
    <row r="7231" ht="13" customHeight="1">
      <c r="A7231" s="161" t="inlineStr">
        <is>
          <t>XKX</t>
        </is>
      </c>
      <c r="B7231" s="161" t="inlineStr">
        <is>
          <t>Kosovo</t>
        </is>
      </c>
      <c r="C7231" s="161" t="inlineStr">
        <is>
          <t>Europe &amp; Central Asia</t>
        </is>
      </c>
      <c r="D7231" s="161" t="inlineStr">
        <is>
          <t>Upper middle income</t>
        </is>
      </c>
      <c r="E7231" s="161" t="b">
        <v>1</v>
      </c>
      <c r="F7231" s="161" t="inlineStr">
        <is>
          <t>inn_incr_cost_b_2030_pct_gdp</t>
        </is>
      </c>
      <c r="G7231" s="161" t="n">
        <v>0.0581509322691159</v>
      </c>
      <c r="H7231" s="161" t="inlineStr">
        <is>
          <t>2030</t>
        </is>
      </c>
      <c r="I7231" s="161" t="inlineStr">
        <is>
          <t>Mitigation_Investment_Needs_v1.1.xlsx (InvestmentNeeds v1.1, model output)</t>
        </is>
      </c>
    </row>
    <row r="7232" ht="13" customHeight="1">
      <c r="A7232" s="161" t="inlineStr">
        <is>
          <t>XKX</t>
        </is>
      </c>
      <c r="B7232" s="161" t="inlineStr">
        <is>
          <t>Kosovo</t>
        </is>
      </c>
      <c r="C7232" s="161" t="inlineStr">
        <is>
          <t>Europe &amp; Central Asia</t>
        </is>
      </c>
      <c r="D7232" s="161" t="inlineStr">
        <is>
          <t>Upper middle income</t>
        </is>
      </c>
      <c r="E7232" s="161" t="b">
        <v>1</v>
      </c>
      <c r="F7232" s="161" t="inlineStr">
        <is>
          <t>inn_incr_cost_c_2030_pct_gdp</t>
        </is>
      </c>
      <c r="G7232" s="161" t="n">
        <v>0.036011836131585</v>
      </c>
      <c r="H7232" s="161" t="inlineStr">
        <is>
          <t>2030</t>
        </is>
      </c>
      <c r="I7232" s="161" t="inlineStr">
        <is>
          <t>Mitigation_Investment_Needs_v1.1.xlsx (InvestmentNeeds v1.1, model output)</t>
        </is>
      </c>
    </row>
    <row r="7233" ht="13" customHeight="1">
      <c r="A7233" s="161" t="inlineStr">
        <is>
          <t>XKX</t>
        </is>
      </c>
      <c r="B7233" s="161" t="inlineStr">
        <is>
          <t>Kosovo</t>
        </is>
      </c>
      <c r="C7233" s="161" t="inlineStr">
        <is>
          <t>Europe &amp; Central Asia</t>
        </is>
      </c>
      <c r="D7233" s="161" t="inlineStr">
        <is>
          <t>Upper middle income</t>
        </is>
      </c>
      <c r="E7233" s="161" t="b">
        <v>1</v>
      </c>
      <c r="F7233" s="161" t="inlineStr">
        <is>
          <t>inn_cost_per_t_b_2030_usd</t>
        </is>
      </c>
      <c r="G7233" s="161" t="n">
        <v>39.4884118198024</v>
      </c>
      <c r="H7233" s="161" t="inlineStr">
        <is>
          <t>2030</t>
        </is>
      </c>
      <c r="I7233" s="161" t="inlineStr">
        <is>
          <t>Mitigation_Investment_Needs_v1.1.xlsx (InvestmentNeeds v1.1, model output)</t>
        </is>
      </c>
    </row>
    <row r="7234" ht="13" customHeight="1">
      <c r="A7234" s="161" t="inlineStr">
        <is>
          <t>XKX</t>
        </is>
      </c>
      <c r="B7234" s="161" t="inlineStr">
        <is>
          <t>Kosovo</t>
        </is>
      </c>
      <c r="C7234" s="161" t="inlineStr">
        <is>
          <t>Europe &amp; Central Asia</t>
        </is>
      </c>
      <c r="D7234" s="161" t="inlineStr">
        <is>
          <t>Upper middle income</t>
        </is>
      </c>
      <c r="E7234" s="161" t="b">
        <v>1</v>
      </c>
      <c r="F7234" s="161" t="inlineStr">
        <is>
          <t>inn_coc_penalty_2030_pct_gdp</t>
        </is>
      </c>
      <c r="G7234" s="161" t="n">
        <v>0.249629706928761</v>
      </c>
      <c r="H7234" s="161" t="inlineStr">
        <is>
          <t>2030</t>
        </is>
      </c>
      <c r="I7234" s="161" t="inlineStr">
        <is>
          <t>Mitigation_Investment_Needs_v1.1.xlsx (InvestmentNeeds v1.1, model output)</t>
        </is>
      </c>
    </row>
    <row r="7235" ht="13" customHeight="1">
      <c r="A7235" s="161" t="inlineStr">
        <is>
          <t>XKX</t>
        </is>
      </c>
      <c r="B7235" s="161" t="inlineStr">
        <is>
          <t>Kosovo</t>
        </is>
      </c>
      <c r="C7235" s="161" t="inlineStr">
        <is>
          <t>Europe &amp; Central Asia</t>
        </is>
      </c>
      <c r="D7235" s="161" t="inlineStr">
        <is>
          <t>Upper middle income</t>
        </is>
      </c>
      <c r="E7235" s="161" t="b">
        <v>1</v>
      </c>
      <c r="F7235" s="161" t="inlineStr">
        <is>
          <t>inn_pima_adj_inv_2030_pct_gdp</t>
        </is>
      </c>
      <c r="G7235" s="161" t="n">
        <v>7.830702523131455</v>
      </c>
      <c r="H7235" s="161" t="inlineStr">
        <is>
          <t>2030</t>
        </is>
      </c>
      <c r="I7235" s="161" t="inlineStr">
        <is>
          <t>Mitigation_Investment_Needs_v1.1.xlsx (InvestmentNeeds v1.1, model output)</t>
        </is>
      </c>
    </row>
    <row r="7236" ht="13" customHeight="1">
      <c r="A7236" s="161" t="inlineStr">
        <is>
          <t>XKX</t>
        </is>
      </c>
      <c r="B7236" s="161" t="inlineStr">
        <is>
          <t>Kosovo</t>
        </is>
      </c>
      <c r="C7236" s="161" t="inlineStr">
        <is>
          <t>Europe &amp; Central Asia</t>
        </is>
      </c>
      <c r="D7236" s="161" t="inlineStr">
        <is>
          <t>Upper middle income</t>
        </is>
      </c>
      <c r="E7236" s="161" t="b">
        <v>1</v>
      </c>
      <c r="F7236" s="161" t="inlineStr">
        <is>
          <t>nmim_nz_inv_2030_pct_gdp</t>
        </is>
      </c>
      <c r="G7236" s="161" t="n">
        <v>2.61205854025542</v>
      </c>
      <c r="H7236" s="161" t="inlineStr">
        <is>
          <t>2030</t>
        </is>
      </c>
      <c r="I7236" s="161" t="inlineStr">
        <is>
          <t>nmim_summary_v0_2.csv (InvestmentNeeds NMIM v0.2, model output)</t>
        </is>
      </c>
    </row>
    <row r="7237" ht="13" customHeight="1">
      <c r="A7237" s="161" t="inlineStr">
        <is>
          <t>XKX</t>
        </is>
      </c>
      <c r="B7237" s="161" t="inlineStr">
        <is>
          <t>Kosovo</t>
        </is>
      </c>
      <c r="C7237" s="161" t="inlineStr">
        <is>
          <t>Europe &amp; Central Asia</t>
        </is>
      </c>
      <c r="D7237" s="161" t="inlineStr">
        <is>
          <t>Upper middle income</t>
        </is>
      </c>
      <c r="E7237" s="161" t="b">
        <v>1</v>
      </c>
      <c r="F7237" s="161" t="inlineStr">
        <is>
          <t>nmim_typ1_2030_pct_gdp</t>
        </is>
      </c>
      <c r="G7237" s="161" t="n">
        <v>0.2667217774874878</v>
      </c>
      <c r="H7237" s="161" t="inlineStr">
        <is>
          <t>2030</t>
        </is>
      </c>
      <c r="I7237" s="161" t="inlineStr">
        <is>
          <t>nmim_summary_v0_2.csv (InvestmentNeeds NMIM v0.2, model output)</t>
        </is>
      </c>
    </row>
    <row r="7238" ht="13" customHeight="1">
      <c r="A7238" s="161" t="inlineStr">
        <is>
          <t>XKX</t>
        </is>
      </c>
      <c r="B7238" s="161" t="inlineStr">
        <is>
          <t>Kosovo</t>
        </is>
      </c>
      <c r="C7238" s="161" t="inlineStr">
        <is>
          <t>Europe &amp; Central Asia</t>
        </is>
      </c>
      <c r="D7238" s="161" t="inlineStr">
        <is>
          <t>Upper middle income</t>
        </is>
      </c>
      <c r="E7238" s="161" t="b">
        <v>1</v>
      </c>
      <c r="F7238" s="161" t="inlineStr">
        <is>
          <t>nmim_typ2_2030_pct_gdp</t>
        </is>
      </c>
      <c r="G7238" s="161" t="n">
        <v>0.8096303971911337</v>
      </c>
      <c r="H7238" s="161" t="inlineStr">
        <is>
          <t>2030</t>
        </is>
      </c>
      <c r="I7238" s="161" t="inlineStr">
        <is>
          <t>nmim_summary_v0_2.csv (InvestmentNeeds NMIM v0.2, model output)</t>
        </is>
      </c>
    </row>
    <row r="7239" ht="13" customHeight="1">
      <c r="A7239" s="161" t="inlineStr">
        <is>
          <t>XKX</t>
        </is>
      </c>
      <c r="B7239" s="161" t="inlineStr">
        <is>
          <t>Kosovo</t>
        </is>
      </c>
      <c r="C7239" s="161" t="inlineStr">
        <is>
          <t>Europe &amp; Central Asia</t>
        </is>
      </c>
      <c r="D7239" s="161" t="inlineStr">
        <is>
          <t>Upper middle income</t>
        </is>
      </c>
      <c r="E7239" s="161" t="b">
        <v>1</v>
      </c>
      <c r="F7239" s="161" t="inlineStr">
        <is>
          <t>nmim_typ3_2030_pct_gdp</t>
        </is>
      </c>
      <c r="G7239" s="161" t="n">
        <v>0.6062067892922105</v>
      </c>
      <c r="H7239" s="161" t="inlineStr">
        <is>
          <t>2030</t>
        </is>
      </c>
      <c r="I7239" s="161" t="inlineStr">
        <is>
          <t>nmim_summary_v0_2.csv (InvestmentNeeds NMIM v0.2, model output)</t>
        </is>
      </c>
    </row>
    <row r="7240" ht="13" customHeight="1">
      <c r="A7240" s="161" t="inlineStr">
        <is>
          <t>XKX</t>
        </is>
      </c>
      <c r="B7240" s="161" t="inlineStr">
        <is>
          <t>Kosovo</t>
        </is>
      </c>
      <c r="C7240" s="161" t="inlineStr">
        <is>
          <t>Europe &amp; Central Asia</t>
        </is>
      </c>
      <c r="D7240" s="161" t="inlineStr">
        <is>
          <t>Upper middle income</t>
        </is>
      </c>
      <c r="E7240" s="161" t="b">
        <v>1</v>
      </c>
      <c r="F7240" s="161" t="inlineStr">
        <is>
          <t>nmim_typ4_2030_pct_gdp</t>
        </is>
      </c>
      <c r="G7240" s="161" t="n">
        <v>0.4408904520406853</v>
      </c>
      <c r="H7240" s="161" t="inlineStr">
        <is>
          <t>2030</t>
        </is>
      </c>
      <c r="I7240" s="161" t="inlineStr">
        <is>
          <t>nmim_summary_v0_2.csv (InvestmentNeeds NMIM v0.2, model output)</t>
        </is>
      </c>
    </row>
    <row r="7241" ht="13" customHeight="1">
      <c r="A7241" s="161" t="inlineStr">
        <is>
          <t>XKX</t>
        </is>
      </c>
      <c r="B7241" s="161" t="inlineStr">
        <is>
          <t>Kosovo</t>
        </is>
      </c>
      <c r="C7241" s="161" t="inlineStr">
        <is>
          <t>Europe &amp; Central Asia</t>
        </is>
      </c>
      <c r="D7241" s="161" t="inlineStr">
        <is>
          <t>Upper middle income</t>
        </is>
      </c>
      <c r="E7241" s="161" t="b">
        <v>1</v>
      </c>
      <c r="F7241" s="161" t="inlineStr">
        <is>
          <t>nmim_typ5_2030_pct_gdp</t>
        </is>
      </c>
      <c r="G7241" s="161" t="n">
        <v>0.4886091242439027</v>
      </c>
      <c r="H7241" s="161" t="inlineStr">
        <is>
          <t>2030</t>
        </is>
      </c>
      <c r="I7241" s="161" t="inlineStr">
        <is>
          <t>nmim_summary_v0_2.csv (InvestmentNeeds NMIM v0.2, model output)</t>
        </is>
      </c>
    </row>
    <row r="7242" ht="13" customHeight="1">
      <c r="A7242" s="161" t="inlineStr">
        <is>
          <t>XKX</t>
        </is>
      </c>
      <c r="B7242" s="161" t="inlineStr">
        <is>
          <t>Kosovo</t>
        </is>
      </c>
      <c r="C7242" s="161" t="inlineStr">
        <is>
          <t>Europe &amp; Central Asia</t>
        </is>
      </c>
      <c r="D7242" s="161" t="inlineStr">
        <is>
          <t>Upper middle income</t>
        </is>
      </c>
      <c r="E7242" s="161" t="b">
        <v>1</v>
      </c>
      <c r="F7242" s="161" t="inlineStr">
        <is>
          <t>nmim_budget_need_2030_pct_gdp</t>
        </is>
      </c>
      <c r="G7242" s="161" t="n">
        <v>0.3989889130413559</v>
      </c>
      <c r="H7242" s="161" t="inlineStr">
        <is>
          <t>2030</t>
        </is>
      </c>
      <c r="I7242" s="161" t="inlineStr">
        <is>
          <t>nmim_summary_v0_2.csv (InvestmentNeeds NMIM v0.2, model output)</t>
        </is>
      </c>
    </row>
    <row r="7243" ht="13" customHeight="1">
      <c r="A7243" s="161" t="inlineStr">
        <is>
          <t>XKX</t>
        </is>
      </c>
      <c r="B7243" s="161" t="inlineStr">
        <is>
          <t>Kosovo</t>
        </is>
      </c>
      <c r="C7243" s="161" t="inlineStr">
        <is>
          <t>Europe &amp; Central Asia</t>
        </is>
      </c>
      <c r="D7243" s="161" t="inlineStr">
        <is>
          <t>Upper middle income</t>
        </is>
      </c>
      <c r="E7243" s="161" t="b">
        <v>1</v>
      </c>
      <c r="F7243" s="161" t="inlineStr">
        <is>
          <t>nmim_private_share_2030_pct</t>
        </is>
      </c>
      <c r="G7243" s="161" t="n">
        <v>53.72924107430674</v>
      </c>
      <c r="H7243" s="161" t="inlineStr">
        <is>
          <t>2030</t>
        </is>
      </c>
      <c r="I7243" s="161" t="inlineStr">
        <is>
          <t>nmim_summary_v0_2.csv (InvestmentNeeds NMIM v0.2, model output)</t>
        </is>
      </c>
    </row>
    <row r="7244" ht="13" customHeight="1">
      <c r="A7244" s="161" t="inlineStr">
        <is>
          <t>XKX</t>
        </is>
      </c>
      <c r="B7244" s="161" t="inlineStr">
        <is>
          <t>Kosovo</t>
        </is>
      </c>
      <c r="C7244" s="161" t="inlineStr">
        <is>
          <t>Europe &amp; Central Asia</t>
        </is>
      </c>
      <c r="D7244" s="161" t="inlineStr">
        <is>
          <t>Upper middle income</t>
        </is>
      </c>
      <c r="E7244" s="161" t="b">
        <v>1</v>
      </c>
      <c r="F7244" s="161" t="inlineStr">
        <is>
          <t>nmim_incr_inv_2030_pct_gdp</t>
        </is>
      </c>
      <c r="G7244" s="161" t="n">
        <v>1.195055325570851</v>
      </c>
      <c r="H7244" s="161" t="inlineStr">
        <is>
          <t>2030</t>
        </is>
      </c>
      <c r="I7244" s="161" t="inlineStr">
        <is>
          <t>nmim_summary_v0_2.csv (InvestmentNeeds NMIM v0.2, model output)</t>
        </is>
      </c>
    </row>
    <row r="7245" ht="13" customHeight="1">
      <c r="A7245" s="161" t="inlineStr">
        <is>
          <t>XKX</t>
        </is>
      </c>
      <c r="B7245" s="161" t="inlineStr">
        <is>
          <t>Kosovo</t>
        </is>
      </c>
      <c r="C7245" s="161" t="inlineStr">
        <is>
          <t>Europe &amp; Central Asia</t>
        </is>
      </c>
      <c r="D7245" s="161" t="inlineStr">
        <is>
          <t>Upper middle income</t>
        </is>
      </c>
      <c r="E7245" s="161" t="b">
        <v>1</v>
      </c>
      <c r="F7245" s="161" t="inlineStr">
        <is>
          <t>nmim_incr_inv_2050_pct_gdp</t>
        </is>
      </c>
      <c r="G7245" s="161" t="n">
        <v>1.083895930286271</v>
      </c>
      <c r="H7245" s="161" t="inlineStr">
        <is>
          <t>2050</t>
        </is>
      </c>
      <c r="I7245" s="161" t="inlineStr">
        <is>
          <t>nmim_summary_v0_2.csv (InvestmentNeeds NMIM v0.2, model output)</t>
        </is>
      </c>
    </row>
    <row r="7246" ht="13" customHeight="1">
      <c r="A7246" s="161" t="inlineStr">
        <is>
          <t>XKX</t>
        </is>
      </c>
      <c r="B7246" s="161" t="inlineStr">
        <is>
          <t>Kosovo</t>
        </is>
      </c>
      <c r="C7246" s="161" t="inlineStr">
        <is>
          <t>Europe &amp; Central Asia</t>
        </is>
      </c>
      <c r="D7246" s="161" t="inlineStr">
        <is>
          <t>Upper middle income</t>
        </is>
      </c>
      <c r="E7246" s="161" t="b">
        <v>1</v>
      </c>
      <c r="F7246" s="161" t="inlineStr">
        <is>
          <t>nmim_pv_incr_cost_b_pct_gdp</t>
        </is>
      </c>
      <c r="G7246" s="161" t="n">
        <v>-12.65451413192632</v>
      </c>
      <c r="H7246" s="161" t="inlineStr">
        <is>
          <t>2025-2050</t>
        </is>
      </c>
      <c r="I7246" s="161" t="inlineStr">
        <is>
          <t>nmim_summary_v0_2.csv (InvestmentNeeds NMIM v0.2, model output)</t>
        </is>
      </c>
    </row>
    <row r="7247" ht="13" customHeight="1">
      <c r="A7247" s="161" t="inlineStr">
        <is>
          <t>XKX</t>
        </is>
      </c>
      <c r="B7247" s="161" t="inlineStr">
        <is>
          <t>Kosovo</t>
        </is>
      </c>
      <c r="C7247" s="161" t="inlineStr">
        <is>
          <t>Europe &amp; Central Asia</t>
        </is>
      </c>
      <c r="D7247" s="161" t="inlineStr">
        <is>
          <t>Upper middle income</t>
        </is>
      </c>
      <c r="E7247" s="161" t="b">
        <v>1</v>
      </c>
      <c r="F7247" s="161" t="inlineStr">
        <is>
          <t>price_diesel_usd_litre</t>
        </is>
      </c>
      <c r="G7247" s="161" t="n">
        <v>1.127</v>
      </c>
      <c r="H7247" s="161" t="inlineStr">
        <is>
          <t>2024</t>
        </is>
      </c>
      <c r="I7247" s="161" t="inlineStr">
        <is>
          <t>imffossilfuelsubsidiesdata.xlsb</t>
        </is>
      </c>
    </row>
    <row r="7248" ht="13" customHeight="1">
      <c r="A7248" s="161" t="inlineStr">
        <is>
          <t>XKX</t>
        </is>
      </c>
      <c r="B7248" s="161" t="inlineStr">
        <is>
          <t>Kosovo</t>
        </is>
      </c>
      <c r="C7248" s="161" t="inlineStr">
        <is>
          <t>Europe &amp; Central Asia</t>
        </is>
      </c>
      <c r="D7248" s="161" t="inlineStr">
        <is>
          <t>Upper middle income</t>
        </is>
      </c>
      <c r="E7248" s="161" t="b">
        <v>1</v>
      </c>
      <c r="F7248" s="161" t="inlineStr">
        <is>
          <t>price_gasoline_usd_litre</t>
        </is>
      </c>
      <c r="G7248" s="161" t="n">
        <v>1.282</v>
      </c>
      <c r="H7248" s="161" t="inlineStr">
        <is>
          <t>2024</t>
        </is>
      </c>
      <c r="I7248" s="161" t="inlineStr">
        <is>
          <t>imffossilfuelsubsidiesdata.xlsb</t>
        </is>
      </c>
    </row>
    <row r="7249" ht="13" customHeight="1">
      <c r="A7249" s="161" t="inlineStr">
        <is>
          <t>XKX</t>
        </is>
      </c>
      <c r="B7249" s="161" t="inlineStr">
        <is>
          <t>Kosovo</t>
        </is>
      </c>
      <c r="C7249" s="161" t="inlineStr">
        <is>
          <t>Europe &amp; Central Asia</t>
        </is>
      </c>
      <c r="D7249" s="161" t="inlineStr">
        <is>
          <t>Upper middle income</t>
        </is>
      </c>
      <c r="E7249" s="161" t="b">
        <v>1</v>
      </c>
      <c r="F7249" s="161" t="inlineStr">
        <is>
          <t>price_electricity_residential_usd_kwh</t>
        </is>
      </c>
      <c r="G7249" s="161" t="n">
        <v>0.078</v>
      </c>
      <c r="H7249" s="161" t="inlineStr">
        <is>
          <t>2024</t>
        </is>
      </c>
      <c r="I7249" s="161" t="inlineStr">
        <is>
          <t>imffossilfuelsubsidiesdata.xlsb</t>
        </is>
      </c>
    </row>
    <row r="7250" ht="13" customHeight="1">
      <c r="A7250" s="161" t="inlineStr">
        <is>
          <t>XKX</t>
        </is>
      </c>
      <c r="B7250" s="161" t="inlineStr">
        <is>
          <t>Kosovo</t>
        </is>
      </c>
      <c r="C7250" s="161" t="inlineStr">
        <is>
          <t>Europe &amp; Central Asia</t>
        </is>
      </c>
      <c r="D7250" s="161" t="inlineStr">
        <is>
          <t>Upper middle income</t>
        </is>
      </c>
      <c r="E7250" s="161" t="b">
        <v>1</v>
      </c>
      <c r="F7250" s="161" t="inlineStr">
        <is>
          <t>price_electricity_industry_usd_kwh</t>
        </is>
      </c>
      <c r="G7250" s="161" t="n">
        <v>0.08400000000000001</v>
      </c>
      <c r="H7250" s="161" t="inlineStr">
        <is>
          <t>2023</t>
        </is>
      </c>
      <c r="I7250" s="161" t="inlineStr">
        <is>
          <t>imffossilfuelsubsidiesdata.xlsb</t>
        </is>
      </c>
    </row>
    <row r="7251" ht="13" customHeight="1">
      <c r="A7251" s="161" t="inlineStr">
        <is>
          <t>XKX</t>
        </is>
      </c>
      <c r="B7251" s="161" t="inlineStr">
        <is>
          <t>Kosovo</t>
        </is>
      </c>
      <c r="C7251" s="161" t="inlineStr">
        <is>
          <t>Europe &amp; Central Asia</t>
        </is>
      </c>
      <c r="D7251" s="161" t="inlineStr">
        <is>
          <t>Upper middle income</t>
        </is>
      </c>
      <c r="E7251" s="161" t="b">
        <v>1</v>
      </c>
      <c r="F7251" s="161" t="inlineStr">
        <is>
          <t>price_gas_residential_usd_gj</t>
        </is>
      </c>
      <c r="G7251" s="161" t="n">
        <v>24.613</v>
      </c>
      <c r="H7251" s="161" t="inlineStr">
        <is>
          <t>2024</t>
        </is>
      </c>
      <c r="I7251" s="161" t="inlineStr">
        <is>
          <t>imffossilfuelsubsidiesdata.xlsb</t>
        </is>
      </c>
    </row>
    <row r="7252" ht="13" customHeight="1">
      <c r="A7252" s="161" t="inlineStr">
        <is>
          <t>XKX</t>
        </is>
      </c>
      <c r="B7252" s="161" t="inlineStr">
        <is>
          <t>Kosovo</t>
        </is>
      </c>
      <c r="C7252" s="161" t="inlineStr">
        <is>
          <t>Europe &amp; Central Asia</t>
        </is>
      </c>
      <c r="D7252" s="161" t="inlineStr">
        <is>
          <t>Upper middle income</t>
        </is>
      </c>
      <c r="E7252" s="161" t="b">
        <v>1</v>
      </c>
      <c r="F7252" s="161" t="inlineStr">
        <is>
          <t>price_gas_industry_usd_gj</t>
        </is>
      </c>
      <c r="G7252" s="161" t="n">
        <v>12.916</v>
      </c>
      <c r="H7252" s="161" t="inlineStr">
        <is>
          <t>2024</t>
        </is>
      </c>
      <c r="I7252" s="161" t="inlineStr">
        <is>
          <t>imffossilfuelsubsidiesdata.xlsb</t>
        </is>
      </c>
    </row>
    <row r="7253" ht="13" customHeight="1">
      <c r="A7253" s="161" t="inlineStr">
        <is>
          <t>XKX</t>
        </is>
      </c>
      <c r="B7253" s="161" t="inlineStr">
        <is>
          <t>Kosovo</t>
        </is>
      </c>
      <c r="C7253" s="161" t="inlineStr">
        <is>
          <t>Europe &amp; Central Asia</t>
        </is>
      </c>
      <c r="D7253" s="161" t="inlineStr">
        <is>
          <t>Upper middle income</t>
        </is>
      </c>
      <c r="E7253" s="161" t="b">
        <v>1</v>
      </c>
      <c r="F7253" s="161" t="inlineStr">
        <is>
          <t>price_gas_power_usd_gj</t>
        </is>
      </c>
      <c r="G7253" s="161" t="n">
        <v>11.593</v>
      </c>
      <c r="H7253" s="161" t="inlineStr">
        <is>
          <t>2024</t>
        </is>
      </c>
      <c r="I7253" s="161" t="inlineStr">
        <is>
          <t>imffossilfuelsubsidiesdata.xlsb</t>
        </is>
      </c>
    </row>
    <row r="7254" ht="13" customHeight="1">
      <c r="A7254" s="161" t="inlineStr">
        <is>
          <t>XKX</t>
        </is>
      </c>
      <c r="B7254" s="161" t="inlineStr">
        <is>
          <t>Kosovo</t>
        </is>
      </c>
      <c r="C7254" s="161" t="inlineStr">
        <is>
          <t>Europe &amp; Central Asia</t>
        </is>
      </c>
      <c r="D7254" s="161" t="inlineStr">
        <is>
          <t>Upper middle income</t>
        </is>
      </c>
      <c r="E7254" s="161" t="b">
        <v>1</v>
      </c>
      <c r="F7254" s="161" t="inlineStr">
        <is>
          <t>price_coal_residential_usd_gj</t>
        </is>
      </c>
      <c r="G7254" s="161" t="n">
        <v>6.375</v>
      </c>
      <c r="H7254" s="161" t="inlineStr">
        <is>
          <t>2024</t>
        </is>
      </c>
      <c r="I7254" s="161" t="inlineStr">
        <is>
          <t>imffossilfuelsubsidiesdata.xlsb</t>
        </is>
      </c>
    </row>
    <row r="7255" ht="13" customHeight="1">
      <c r="A7255" s="161" t="inlineStr">
        <is>
          <t>XKX</t>
        </is>
      </c>
      <c r="B7255" s="161" t="inlineStr">
        <is>
          <t>Kosovo</t>
        </is>
      </c>
      <c r="C7255" s="161" t="inlineStr">
        <is>
          <t>Europe &amp; Central Asia</t>
        </is>
      </c>
      <c r="D7255" s="161" t="inlineStr">
        <is>
          <t>Upper middle income</t>
        </is>
      </c>
      <c r="E7255" s="161" t="b">
        <v>1</v>
      </c>
      <c r="F7255" s="161" t="inlineStr">
        <is>
          <t>price_coal_industry_usd_gj</t>
        </is>
      </c>
      <c r="G7255" s="161" t="n">
        <v>3.402</v>
      </c>
      <c r="H7255" s="161" t="inlineStr">
        <is>
          <t>2024</t>
        </is>
      </c>
      <c r="I7255" s="161" t="inlineStr">
        <is>
          <t>imffossilfuelsubsidiesdata.xlsb</t>
        </is>
      </c>
    </row>
    <row r="7256" ht="13" customHeight="1">
      <c r="A7256" s="161" t="inlineStr">
        <is>
          <t>XKX</t>
        </is>
      </c>
      <c r="B7256" s="161" t="inlineStr">
        <is>
          <t>Kosovo</t>
        </is>
      </c>
      <c r="C7256" s="161" t="inlineStr">
        <is>
          <t>Europe &amp; Central Asia</t>
        </is>
      </c>
      <c r="D7256" s="161" t="inlineStr">
        <is>
          <t>Upper middle income</t>
        </is>
      </c>
      <c r="E7256" s="161" t="b">
        <v>1</v>
      </c>
      <c r="F7256" s="161" t="inlineStr">
        <is>
          <t>price_coal_power_usd_gj</t>
        </is>
      </c>
      <c r="G7256" s="161" t="n">
        <v>2.067</v>
      </c>
      <c r="H7256" s="161" t="inlineStr">
        <is>
          <t>2024</t>
        </is>
      </c>
      <c r="I7256" s="161" t="inlineStr">
        <is>
          <t>imffossilfuelsubsidiesdata.xlsb</t>
        </is>
      </c>
    </row>
    <row r="7257" ht="13" customHeight="1">
      <c r="A7257" s="161" t="inlineStr">
        <is>
          <t>XKX</t>
        </is>
      </c>
      <c r="B7257" s="161" t="inlineStr">
        <is>
          <t>Kosovo</t>
        </is>
      </c>
      <c r="C7257" s="161" t="inlineStr">
        <is>
          <t>Europe &amp; Central Asia</t>
        </is>
      </c>
      <c r="D7257" s="161" t="inlineStr">
        <is>
          <t>Upper middle income</t>
        </is>
      </c>
      <c r="E7257" s="161" t="b">
        <v>1</v>
      </c>
      <c r="F7257" s="161" t="inlineStr">
        <is>
          <t>power_market_structure</t>
        </is>
      </c>
      <c r="G7257" s="161" t="n">
        <v>1</v>
      </c>
      <c r="H7257" s="161" t="inlineStr">
        <is>
          <t>2013</t>
        </is>
      </c>
      <c r="I7257" s="161" t="inlineStr">
        <is>
          <t>dataverse_files.zip</t>
        </is>
      </c>
    </row>
    <row r="7258" ht="13" customHeight="1">
      <c r="A7258" s="161" t="inlineStr">
        <is>
          <t>XKX</t>
        </is>
      </c>
      <c r="B7258" s="161" t="inlineStr">
        <is>
          <t>Kosovo</t>
        </is>
      </c>
      <c r="C7258" s="161" t="inlineStr">
        <is>
          <t>Europe &amp; Central Asia</t>
        </is>
      </c>
      <c r="D7258" s="161" t="inlineStr">
        <is>
          <t>Upper middle income</t>
        </is>
      </c>
      <c r="E7258" s="161" t="b">
        <v>1</v>
      </c>
      <c r="F7258" s="161" t="inlineStr">
        <is>
          <t>independent_regulator</t>
        </is>
      </c>
      <c r="G7258" s="161" t="n">
        <v>1</v>
      </c>
      <c r="H7258" s="161" t="inlineStr">
        <is>
          <t>2013</t>
        </is>
      </c>
      <c r="I7258" s="161" t="inlineStr">
        <is>
          <t>dataverse_files.zip</t>
        </is>
      </c>
    </row>
    <row r="7259" ht="13" customHeight="1">
      <c r="A7259" s="161" t="inlineStr">
        <is>
          <t>XKX</t>
        </is>
      </c>
      <c r="B7259" s="161" t="inlineStr">
        <is>
          <t>Kosovo</t>
        </is>
      </c>
      <c r="C7259" s="161" t="inlineStr">
        <is>
          <t>Europe &amp; Central Asia</t>
        </is>
      </c>
      <c r="D7259" s="161" t="inlineStr">
        <is>
          <t>Upper middle income</t>
        </is>
      </c>
      <c r="E7259" s="161" t="b">
        <v>1</v>
      </c>
      <c r="F7259" s="161" t="inlineStr">
        <is>
          <t>generation_unbundled</t>
        </is>
      </c>
      <c r="G7259" s="161" t="n">
        <v>1</v>
      </c>
      <c r="H7259" s="161" t="inlineStr">
        <is>
          <t>2013</t>
        </is>
      </c>
      <c r="I7259" s="161" t="inlineStr">
        <is>
          <t>dataverse_files.zip</t>
        </is>
      </c>
    </row>
    <row r="7260" ht="13" customHeight="1">
      <c r="A7260" s="161" t="inlineStr">
        <is>
          <t>XKX</t>
        </is>
      </c>
      <c r="B7260" s="161" t="inlineStr">
        <is>
          <t>Kosovo</t>
        </is>
      </c>
      <c r="C7260" s="161" t="inlineStr">
        <is>
          <t>Europe &amp; Central Asia</t>
        </is>
      </c>
      <c r="D7260" s="161" t="inlineStr">
        <is>
          <t>Upper middle income</t>
        </is>
      </c>
      <c r="E7260" s="161" t="b">
        <v>1</v>
      </c>
      <c r="F7260" s="161" t="inlineStr">
        <is>
          <t>rise_renewable_energy_score</t>
        </is>
      </c>
      <c r="G7260" s="161" t="n">
        <v>36.249</v>
      </c>
      <c r="H7260" s="161" t="inlineStr">
        <is>
          <t>2023</t>
        </is>
      </c>
      <c r="I7260" s="161" t="inlineStr">
        <is>
          <t>WB_RISE_WIDEF.csv</t>
        </is>
      </c>
    </row>
    <row r="7261" ht="13" customHeight="1">
      <c r="A7261" s="161" t="inlineStr">
        <is>
          <t>XKX</t>
        </is>
      </c>
      <c r="B7261" s="161" t="inlineStr">
        <is>
          <t>Kosovo</t>
        </is>
      </c>
      <c r="C7261" s="161" t="inlineStr">
        <is>
          <t>Europe &amp; Central Asia</t>
        </is>
      </c>
      <c r="D7261" s="161" t="inlineStr">
        <is>
          <t>Upper middle income</t>
        </is>
      </c>
      <c r="E7261" s="161" t="b">
        <v>1</v>
      </c>
      <c r="F7261" s="161" t="inlineStr">
        <is>
          <t>rise_level_playing_field_score</t>
        </is>
      </c>
      <c r="G7261" s="161" t="n">
        <v>0</v>
      </c>
      <c r="H7261" s="161" t="inlineStr">
        <is>
          <t>2023</t>
        </is>
      </c>
      <c r="I7261" s="161" t="inlineStr">
        <is>
          <t>WB_RISE_WIDEF.csv</t>
        </is>
      </c>
    </row>
    <row r="7262" ht="13" customHeight="1">
      <c r="A7262" s="161" t="inlineStr">
        <is>
          <t>XKX</t>
        </is>
      </c>
      <c r="B7262" s="161" t="inlineStr">
        <is>
          <t>Kosovo</t>
        </is>
      </c>
      <c r="C7262" s="161" t="inlineStr">
        <is>
          <t>Europe &amp; Central Asia</t>
        </is>
      </c>
      <c r="D7262" s="161" t="inlineStr">
        <is>
          <t>Upper middle income</t>
        </is>
      </c>
      <c r="E7262" s="161" t="b">
        <v>1</v>
      </c>
      <c r="F7262" s="161" t="inlineStr">
        <is>
          <t>rise_ee_financing_mechanisms_score</t>
        </is>
      </c>
      <c r="G7262" s="161" t="n">
        <v>50</v>
      </c>
      <c r="H7262" s="161" t="inlineStr">
        <is>
          <t>2023</t>
        </is>
      </c>
      <c r="I7262" s="161" t="inlineStr">
        <is>
          <t>WB_RISE_WIDEF.csv</t>
        </is>
      </c>
    </row>
    <row r="7263" ht="13" customHeight="1">
      <c r="A7263" s="161" t="inlineStr">
        <is>
          <t>XKX</t>
        </is>
      </c>
      <c r="B7263" s="161" t="inlineStr">
        <is>
          <t>Kosovo</t>
        </is>
      </c>
      <c r="C7263" s="161" t="inlineStr">
        <is>
          <t>Europe &amp; Central Asia</t>
        </is>
      </c>
      <c r="D7263" s="161" t="inlineStr">
        <is>
          <t>Upper middle income</t>
        </is>
      </c>
      <c r="E7263" s="161" t="b">
        <v>1</v>
      </c>
      <c r="F7263" s="161" t="inlineStr">
        <is>
          <t>revenue_pct_gdp</t>
        </is>
      </c>
      <c r="G7263" s="161" t="n">
        <v>29.894</v>
      </c>
      <c r="H7263" s="161" t="inlineStr">
        <is>
          <t>2024</t>
        </is>
      </c>
      <c r="I7263" s="161" t="inlineStr">
        <is>
          <t>dataset_2026-08-26T13_41_09_874550254Z_DEFAULT_INTEGRATION_IMF_RES_WEO_9_0_0.csv</t>
        </is>
      </c>
    </row>
    <row r="7264" ht="13" customHeight="1">
      <c r="A7264" s="161" t="inlineStr">
        <is>
          <t>XKX</t>
        </is>
      </c>
      <c r="B7264" s="161" t="inlineStr">
        <is>
          <t>Kosovo</t>
        </is>
      </c>
      <c r="C7264" s="161" t="inlineStr">
        <is>
          <t>Europe &amp; Central Asia</t>
        </is>
      </c>
      <c r="D7264" s="161" t="inlineStr">
        <is>
          <t>Upper middle income</t>
        </is>
      </c>
      <c r="E7264" s="161" t="b">
        <v>1</v>
      </c>
      <c r="F7264" s="161" t="inlineStr">
        <is>
          <t>primary_balance_pct_gdp</t>
        </is>
      </c>
      <c r="G7264" s="161" t="n">
        <v>0.108</v>
      </c>
      <c r="H7264" s="161" t="inlineStr">
        <is>
          <t>2024</t>
        </is>
      </c>
      <c r="I7264" s="161" t="inlineStr">
        <is>
          <t>dataset_2026-08-26T13_41_09_874550254Z_DEFAULT_INTEGRATION_IMF_RES_WEO_9_0_0.csv</t>
        </is>
      </c>
    </row>
    <row r="7265" ht="13" customHeight="1">
      <c r="A7265" s="161" t="inlineStr">
        <is>
          <t>XKX</t>
        </is>
      </c>
      <c r="B7265" s="161" t="inlineStr">
        <is>
          <t>Kosovo</t>
        </is>
      </c>
      <c r="C7265" s="161" t="inlineStr">
        <is>
          <t>Europe &amp; Central Asia</t>
        </is>
      </c>
      <c r="D7265" s="161" t="inlineStr">
        <is>
          <t>Upper middle income</t>
        </is>
      </c>
      <c r="E7265" s="161" t="b">
        <v>1</v>
      </c>
      <c r="F7265" s="161" t="inlineStr">
        <is>
          <t>current_account_pct_gdp</t>
        </is>
      </c>
      <c r="G7265" s="161" t="n">
        <v>-8.728999999999999</v>
      </c>
      <c r="H7265" s="161" t="inlineStr">
        <is>
          <t>2024</t>
        </is>
      </c>
      <c r="I7265" s="161" t="inlineStr">
        <is>
          <t>dataset_2026-08-26T13_41_09_874550254Z_DEFAULT_INTEGRATION_IMF_RES_WEO_9_0_0.csv</t>
        </is>
      </c>
    </row>
    <row r="7266" ht="13" customHeight="1">
      <c r="A7266" s="161" t="inlineStr">
        <is>
          <t>XKX</t>
        </is>
      </c>
      <c r="B7266" s="161" t="inlineStr">
        <is>
          <t>Kosovo</t>
        </is>
      </c>
      <c r="C7266" s="161" t="inlineStr">
        <is>
          <t>Europe &amp; Central Asia</t>
        </is>
      </c>
      <c r="D7266" s="161" t="inlineStr">
        <is>
          <t>Upper middle income</t>
        </is>
      </c>
      <c r="E7266" s="161" t="b">
        <v>1</v>
      </c>
      <c r="F7266" s="161" t="inlineStr">
        <is>
          <t>gross_capital_formation_pct_gdp</t>
        </is>
      </c>
      <c r="G7266" s="161" t="n">
        <v>33.965</v>
      </c>
      <c r="H7266" s="161" t="inlineStr">
        <is>
          <t>2024</t>
        </is>
      </c>
      <c r="I7266" s="161" t="inlineStr">
        <is>
          <t>dataset_2026-08-26T13_41_09_874550254Z_DEFAULT_INTEGRATION_IMF_RES_WEO_9_0_0.csv</t>
        </is>
      </c>
    </row>
    <row r="7267" ht="13" customHeight="1">
      <c r="A7267" s="161" t="inlineStr">
        <is>
          <t>XKX</t>
        </is>
      </c>
      <c r="B7267" s="161" t="inlineStr">
        <is>
          <t>Kosovo</t>
        </is>
      </c>
      <c r="C7267" s="161" t="inlineStr">
        <is>
          <t>Europe &amp; Central Asia</t>
        </is>
      </c>
      <c r="D7267" s="161" t="inlineStr">
        <is>
          <t>Upper middle income</t>
        </is>
      </c>
      <c r="E7267" s="161" t="b">
        <v>1</v>
      </c>
      <c r="F7267" s="161" t="inlineStr">
        <is>
          <t>real_gdp_growth_5y_avg_pct</t>
        </is>
      </c>
      <c r="G7267" s="161" t="n">
        <v>3.665</v>
      </c>
      <c r="H7267" s="161" t="inlineStr">
        <is>
          <t>2020-2024 avg</t>
        </is>
      </c>
      <c r="I7267" s="161" t="inlineStr">
        <is>
          <t>dataset_2026-08-26T13_41_09_874550254Z_DEFAULT_INTEGRATION_IMF_RES_WEO_9_0_0.csv (derived)</t>
        </is>
      </c>
    </row>
    <row r="7268" ht="13" customHeight="1">
      <c r="A7268" s="161" t="inlineStr">
        <is>
          <t>XKX</t>
        </is>
      </c>
      <c r="B7268" s="161" t="inlineStr">
        <is>
          <t>Kosovo</t>
        </is>
      </c>
      <c r="C7268" s="161" t="inlineStr">
        <is>
          <t>Europe &amp; Central Asia</t>
        </is>
      </c>
      <c r="D7268" s="161" t="inlineStr">
        <is>
          <t>Upper middle income</t>
        </is>
      </c>
      <c r="E7268" s="161" t="b">
        <v>1</v>
      </c>
      <c r="F7268" s="161" t="inlineStr">
        <is>
          <t>int_budget_need_2030_pct_gdp</t>
        </is>
      </c>
      <c r="G7268" s="161" t="n">
        <v>0.192</v>
      </c>
      <c r="H7268" s="161" t="inlineStr">
        <is>
          <t>2030</t>
        </is>
      </c>
      <c r="I7268" s="161" t="inlineStr">
        <is>
          <t>integrated_results.csv (MacroFiscalModels v0.1, model output)</t>
        </is>
      </c>
    </row>
    <row r="7269" ht="13" customHeight="1">
      <c r="A7269" s="161" t="inlineStr">
        <is>
          <t>XKX</t>
        </is>
      </c>
      <c r="B7269" s="161" t="inlineStr">
        <is>
          <t>Kosovo</t>
        </is>
      </c>
      <c r="C7269" s="161" t="inlineStr">
        <is>
          <t>Europe &amp; Central Asia</t>
        </is>
      </c>
      <c r="D7269" s="161" t="inlineStr">
        <is>
          <t>Upper middle income</t>
        </is>
      </c>
      <c r="E7269" s="161" t="b">
        <v>1</v>
      </c>
      <c r="F7269" s="161" t="inlineStr">
        <is>
          <t>int_pricing_revenue_2030_pct_gdp</t>
        </is>
      </c>
      <c r="G7269" s="161" t="n">
        <v>0</v>
      </c>
      <c r="H7269" s="161" t="inlineStr">
        <is>
          <t>2030</t>
        </is>
      </c>
      <c r="I7269" s="161" t="inlineStr">
        <is>
          <t>integrated_results.csv (MacroFiscalModels v0.1, model output)</t>
        </is>
      </c>
    </row>
    <row r="7270" ht="13" customHeight="1">
      <c r="A7270" s="161" t="inlineStr">
        <is>
          <t>XKX</t>
        </is>
      </c>
      <c r="B7270" s="161" t="inlineStr">
        <is>
          <t>Kosovo</t>
        </is>
      </c>
      <c r="C7270" s="161" t="inlineStr">
        <is>
          <t>Europe &amp; Central Asia</t>
        </is>
      </c>
      <c r="D7270" s="161" t="inlineStr">
        <is>
          <t>Upper middle income</t>
        </is>
      </c>
      <c r="E7270" s="161" t="b">
        <v>1</v>
      </c>
      <c r="F7270" s="161" t="inlineStr">
        <is>
          <t>int_financing_gap_2030_pct_gdp</t>
        </is>
      </c>
      <c r="G7270" s="161" t="n">
        <v>0.192</v>
      </c>
      <c r="H7270" s="161" t="inlineStr">
        <is>
          <t>2030</t>
        </is>
      </c>
      <c r="I7270" s="161" t="inlineStr">
        <is>
          <t>integrated_results.csv (MacroFiscalModels v0.1, model output)</t>
        </is>
      </c>
    </row>
    <row r="7271" ht="13" customHeight="1">
      <c r="A7271" s="161" t="inlineStr">
        <is>
          <t>XKX</t>
        </is>
      </c>
      <c r="B7271" s="161" t="inlineStr">
        <is>
          <t>Kosovo</t>
        </is>
      </c>
      <c r="C7271" s="161" t="inlineStr">
        <is>
          <t>Europe &amp; Central Asia</t>
        </is>
      </c>
      <c r="D7271" s="161" t="inlineStr">
        <is>
          <t>Upper middle income</t>
        </is>
      </c>
      <c r="E7271" s="161" t="b">
        <v>1</v>
      </c>
      <c r="F7271" s="161" t="inlineStr">
        <is>
          <t>int_gdp_dev_2050_pct</t>
        </is>
      </c>
      <c r="G7271" s="161" t="n">
        <v>8.904</v>
      </c>
      <c r="H7271" s="161" t="inlineStr">
        <is>
          <t>2050</t>
        </is>
      </c>
      <c r="I7271" s="161" t="inlineStr">
        <is>
          <t>integrated_results.csv (MacroFiscalModels v0.1, model output)</t>
        </is>
      </c>
    </row>
    <row r="7272" ht="13" customHeight="1">
      <c r="A7272" s="161" t="inlineStr">
        <is>
          <t>XKX</t>
        </is>
      </c>
      <c r="B7272" s="161" t="inlineStr">
        <is>
          <t>Kosovo</t>
        </is>
      </c>
      <c r="C7272" s="161" t="inlineStr">
        <is>
          <t>Europe &amp; Central Asia</t>
        </is>
      </c>
      <c r="D7272" s="161" t="inlineStr">
        <is>
          <t>Upper middle income</t>
        </is>
      </c>
      <c r="E7272" s="161" t="b">
        <v>1</v>
      </c>
      <c r="F7272" s="161" t="inlineStr">
        <is>
          <t>int_debt_2050_pct_gdp</t>
        </is>
      </c>
      <c r="G7272" s="161" t="n">
        <v>19.49</v>
      </c>
      <c r="H7272" s="161" t="inlineStr">
        <is>
          <t>2050</t>
        </is>
      </c>
      <c r="I7272" s="161" t="inlineStr">
        <is>
          <t>integrated_results.csv (MacroFiscalModels v0.1, model output)</t>
        </is>
      </c>
    </row>
    <row r="7273" ht="13" customHeight="1">
      <c r="A7273" s="161" t="inlineStr">
        <is>
          <t>KWT</t>
        </is>
      </c>
      <c r="B7273" s="161" t="inlineStr">
        <is>
          <t>Kuwait</t>
        </is>
      </c>
      <c r="C7273" s="161" t="inlineStr">
        <is>
          <t>Middle East &amp; North Africa</t>
        </is>
      </c>
      <c r="D7273" s="161" t="inlineStr">
        <is>
          <t>High income</t>
        </is>
      </c>
      <c r="E7273" s="161" t="b">
        <v>0</v>
      </c>
      <c r="F7273" s="161" t="inlineStr">
        <is>
          <t>interest_pct_gdp</t>
        </is>
      </c>
      <c r="G7273" s="161" t="n">
        <v>-24.822</v>
      </c>
      <c r="H7273" s="161" t="inlineStr">
        <is>
          <t>2024</t>
        </is>
      </c>
      <c r="I7273" s="161" t="inlineStr">
        <is>
          <t>dataset_2026-08-26T13_41_09_874550254Z_DEFAULT_INTEGRATION_IMF_RES_WEO_9_0_0.csv (derived)</t>
        </is>
      </c>
    </row>
    <row r="7274" ht="13" customHeight="1">
      <c r="A7274" s="161" t="inlineStr">
        <is>
          <t>KWT</t>
        </is>
      </c>
      <c r="B7274" s="161" t="inlineStr">
        <is>
          <t>Kuwait</t>
        </is>
      </c>
      <c r="C7274" s="161" t="inlineStr">
        <is>
          <t>Middle East &amp; North Africa</t>
        </is>
      </c>
      <c r="D7274" s="161" t="inlineStr">
        <is>
          <t>High income</t>
        </is>
      </c>
      <c r="E7274" s="161" t="b">
        <v>0</v>
      </c>
      <c r="F7274" s="161" t="inlineStr">
        <is>
          <t>gross_debt_pct_gdp</t>
        </is>
      </c>
      <c r="G7274" s="161" t="n">
        <v>2.911</v>
      </c>
      <c r="H7274" s="161" t="inlineStr">
        <is>
          <t>2024</t>
        </is>
      </c>
      <c r="I7274" s="161" t="inlineStr">
        <is>
          <t>dataset_2026-08-26T13_41_09_874550254Z_DEFAULT_INTEGRATION_IMF_RES_WEO_9_0_0.csv</t>
        </is>
      </c>
    </row>
    <row r="7275" ht="13" customHeight="1">
      <c r="A7275" s="161" t="inlineStr">
        <is>
          <t>KWT</t>
        </is>
      </c>
      <c r="B7275" s="161" t="inlineStr">
        <is>
          <t>Kuwait</t>
        </is>
      </c>
      <c r="C7275" s="161" t="inlineStr">
        <is>
          <t>Middle East &amp; North Africa</t>
        </is>
      </c>
      <c r="D7275" s="161" t="inlineStr">
        <is>
          <t>High income</t>
        </is>
      </c>
      <c r="E7275" s="161" t="b">
        <v>0</v>
      </c>
      <c r="F7275" s="161" t="inlineStr">
        <is>
          <t>tax_revenue_pct_gdp</t>
        </is>
      </c>
      <c r="G7275" s="161" t="n">
        <v>1.422</v>
      </c>
      <c r="H7275" s="161" t="inlineStr">
        <is>
          <t>2024</t>
        </is>
      </c>
      <c r="I7275" s="161" t="inlineStr">
        <is>
          <t>world-imf2026.xlsx</t>
        </is>
      </c>
    </row>
    <row r="7276" ht="13" customHeight="1">
      <c r="A7276" s="161" t="inlineStr">
        <is>
          <t>KWT</t>
        </is>
      </c>
      <c r="B7276" s="161" t="inlineStr">
        <is>
          <t>Kuwait</t>
        </is>
      </c>
      <c r="C7276" s="161" t="inlineStr">
        <is>
          <t>Middle East &amp; North Africa</t>
        </is>
      </c>
      <c r="D7276" s="161" t="inlineStr">
        <is>
          <t>High income</t>
        </is>
      </c>
      <c r="E7276" s="161" t="b">
        <v>0</v>
      </c>
      <c r="F7276" s="161" t="inlineStr">
        <is>
          <t>capex_execution_rate_pct</t>
        </is>
      </c>
      <c r="G7276" s="161" t="n">
        <v>66.764</v>
      </c>
      <c r="H7276" s="161" t="inlineStr">
        <is>
          <t>2022</t>
        </is>
      </c>
      <c r="I7276" s="161" t="inlineStr">
        <is>
          <t>WB_BOOST_WIDEF.csv</t>
        </is>
      </c>
    </row>
    <row r="7277" ht="13" customHeight="1">
      <c r="A7277" s="161" t="inlineStr">
        <is>
          <t>KWT</t>
        </is>
      </c>
      <c r="B7277" s="161" t="inlineStr">
        <is>
          <t>Kuwait</t>
        </is>
      </c>
      <c r="C7277" s="161" t="inlineStr">
        <is>
          <t>Middle East &amp; North Africa</t>
        </is>
      </c>
      <c r="D7277" s="161" t="inlineStr">
        <is>
          <t>High income</t>
        </is>
      </c>
      <c r="E7277" s="161" t="b">
        <v>0</v>
      </c>
      <c r="F7277" s="161" t="inlineStr">
        <is>
          <t>climate_pfm_diagnostic_on_record</t>
        </is>
      </c>
      <c r="G7277" s="161" t="n">
        <v>0</v>
      </c>
      <c r="H7277" s="161" t="inlineStr">
        <is>
          <t>2022</t>
        </is>
      </c>
      <c r="I7277" s="161" t="inlineStr">
        <is>
          <t>UNDP-Global-Climate-Public-Finance-Review-2022.pdf (Table 4.2)</t>
        </is>
      </c>
    </row>
    <row r="7278" ht="13" customHeight="1">
      <c r="A7278" s="161" t="inlineStr">
        <is>
          <t>KWT</t>
        </is>
      </c>
      <c r="B7278" s="161" t="inlineStr">
        <is>
          <t>Kuwait</t>
        </is>
      </c>
      <c r="C7278" s="161" t="inlineStr">
        <is>
          <t>Middle East &amp; North Africa</t>
        </is>
      </c>
      <c r="D7278" s="161" t="inlineStr">
        <is>
          <t>High income</t>
        </is>
      </c>
      <c r="E7278" s="161" t="b">
        <v>0</v>
      </c>
      <c r="F7278" s="161" t="inlineStr">
        <is>
          <t>ff_subsidy_total_pct_gdp</t>
        </is>
      </c>
      <c r="G7278" s="161" t="n">
        <v>13.851</v>
      </c>
      <c r="H7278" s="161" t="inlineStr">
        <is>
          <t>2024</t>
        </is>
      </c>
      <c r="I7278" s="161" t="inlineStr">
        <is>
          <t>imffossilfuelsubsidiesdata.xlsb + WEO</t>
        </is>
      </c>
    </row>
    <row r="7279" ht="13" customHeight="1">
      <c r="A7279" s="161" t="inlineStr">
        <is>
          <t>KWT</t>
        </is>
      </c>
      <c r="B7279" s="161" t="inlineStr">
        <is>
          <t>Kuwait</t>
        </is>
      </c>
      <c r="C7279" s="161" t="inlineStr">
        <is>
          <t>Middle East &amp; North Africa</t>
        </is>
      </c>
      <c r="D7279" s="161" t="inlineStr">
        <is>
          <t>High income</t>
        </is>
      </c>
      <c r="E7279" s="161" t="b">
        <v>0</v>
      </c>
      <c r="F7279" s="161" t="inlineStr">
        <is>
          <t>ff_subsidy_explicit_pct_gdp</t>
        </is>
      </c>
      <c r="G7279" s="161" t="n">
        <v>6.114</v>
      </c>
      <c r="H7279" s="161" t="inlineStr">
        <is>
          <t>2024</t>
        </is>
      </c>
      <c r="I7279" s="161" t="inlineStr">
        <is>
          <t>imffossilfuelsubsidiesdata.xlsb</t>
        </is>
      </c>
    </row>
    <row r="7280" ht="13" customHeight="1">
      <c r="A7280" s="161" t="inlineStr">
        <is>
          <t>KWT</t>
        </is>
      </c>
      <c r="B7280" s="161" t="inlineStr">
        <is>
          <t>Kuwait</t>
        </is>
      </c>
      <c r="C7280" s="161" t="inlineStr">
        <is>
          <t>Middle East &amp; North Africa</t>
        </is>
      </c>
      <c r="D7280" s="161" t="inlineStr">
        <is>
          <t>High income</t>
        </is>
      </c>
      <c r="E7280" s="161" t="b">
        <v>0</v>
      </c>
      <c r="F7280" s="161" t="inlineStr">
        <is>
          <t>ff_subsidy_implicit_pct_gdp</t>
        </is>
      </c>
      <c r="G7280" s="161" t="n">
        <v>7.737</v>
      </c>
      <c r="H7280" s="161" t="inlineStr">
        <is>
          <t>2024</t>
        </is>
      </c>
      <c r="I7280" s="161" t="inlineStr">
        <is>
          <t>imffossilfuelsubsidiesdata.xlsb</t>
        </is>
      </c>
    </row>
    <row r="7281" ht="13" customHeight="1">
      <c r="A7281" s="161" t="inlineStr">
        <is>
          <t>KWT</t>
        </is>
      </c>
      <c r="B7281" s="161" t="inlineStr">
        <is>
          <t>Kuwait</t>
        </is>
      </c>
      <c r="C7281" s="161" t="inlineStr">
        <is>
          <t>Middle East &amp; North Africa</t>
        </is>
      </c>
      <c r="D7281" s="161" t="inlineStr">
        <is>
          <t>High income</t>
        </is>
      </c>
      <c r="E7281" s="161" t="b">
        <v>0</v>
      </c>
      <c r="F7281" s="161" t="inlineStr">
        <is>
          <t>env_protection_pct_of_expenditure</t>
        </is>
      </c>
      <c r="G7281" s="161" t="n">
        <v>0.873</v>
      </c>
      <c r="H7281" s="161" t="inlineStr">
        <is>
          <t>2022</t>
        </is>
      </c>
      <c r="I7281" s="161" t="inlineStr">
        <is>
          <t>WB_BOOST_WIDEF.csv</t>
        </is>
      </c>
    </row>
    <row r="7282" ht="13" customHeight="1">
      <c r="A7282" s="161" t="inlineStr">
        <is>
          <t>KWT</t>
        </is>
      </c>
      <c r="B7282" s="161" t="inlineStr">
        <is>
          <t>Kuwait</t>
        </is>
      </c>
      <c r="C7282" s="161" t="inlineStr">
        <is>
          <t>Middle East &amp; North Africa</t>
        </is>
      </c>
      <c r="D7282" s="161" t="inlineStr">
        <is>
          <t>High income</t>
        </is>
      </c>
      <c r="E7282" s="161" t="b">
        <v>0</v>
      </c>
      <c r="F7282" s="161" t="inlineStr">
        <is>
          <t>net_fuel_trade_pct_merch</t>
        </is>
      </c>
      <c r="G7282" s="161" t="n">
        <v>90.17400000000001</v>
      </c>
      <c r="H7282" s="161" t="inlineStr">
        <is>
          <t>2024</t>
        </is>
      </c>
      <c r="I7282" s="161" t="inlineStr">
        <is>
          <t>WDI TX.VAL.FUEL.ZS.UN less TM.VAL.FUEL.ZS.UN</t>
        </is>
      </c>
    </row>
    <row r="7283" ht="13" customHeight="1">
      <c r="A7283" s="161" t="inlineStr">
        <is>
          <t>KWT</t>
        </is>
      </c>
      <c r="B7283" s="161" t="inlineStr">
        <is>
          <t>Kuwait</t>
        </is>
      </c>
      <c r="C7283" s="161" t="inlineStr">
        <is>
          <t>Middle East &amp; North Africa</t>
        </is>
      </c>
      <c r="D7283" s="161" t="inlineStr">
        <is>
          <t>High income</t>
        </is>
      </c>
      <c r="E7283" s="161" t="b">
        <v>0</v>
      </c>
      <c r="F7283" s="161" t="inlineStr">
        <is>
          <t>fuel_exports_pct_merch</t>
        </is>
      </c>
      <c r="G7283" s="161" t="n">
        <v>90.732</v>
      </c>
      <c r="H7283" s="161" t="inlineStr">
        <is>
          <t>2024</t>
        </is>
      </c>
      <c r="I7283" s="161" t="inlineStr">
        <is>
          <t>API_TX_VAL_FUEL_ZS_UN_DS2_en_csv_v2_33055.zip</t>
        </is>
      </c>
    </row>
    <row r="7284" ht="13" customHeight="1">
      <c r="A7284" s="161" t="inlineStr">
        <is>
          <t>KWT</t>
        </is>
      </c>
      <c r="B7284" s="161" t="inlineStr">
        <is>
          <t>Kuwait</t>
        </is>
      </c>
      <c r="C7284" s="161" t="inlineStr">
        <is>
          <t>Middle East &amp; North Africa</t>
        </is>
      </c>
      <c r="D7284" s="161" t="inlineStr">
        <is>
          <t>High income</t>
        </is>
      </c>
      <c r="E7284" s="161" t="b">
        <v>0</v>
      </c>
      <c r="F7284" s="161" t="inlineStr">
        <is>
          <t>fuel_imports_pct_merch</t>
        </is>
      </c>
      <c r="G7284" s="161" t="n">
        <v>0.5580000000000001</v>
      </c>
      <c r="H7284" s="161" t="inlineStr">
        <is>
          <t>2024</t>
        </is>
      </c>
      <c r="I7284" s="161" t="inlineStr">
        <is>
          <t>API_TM_VAL_FUEL_ZS_UN_DS2_en_csv_v2_36140.zip</t>
        </is>
      </c>
    </row>
    <row r="7285" ht="13" customHeight="1">
      <c r="A7285" s="161" t="inlineStr">
        <is>
          <t>KWT</t>
        </is>
      </c>
      <c r="B7285" s="161" t="inlineStr">
        <is>
          <t>Kuwait</t>
        </is>
      </c>
      <c r="C7285" s="161" t="inlineStr">
        <is>
          <t>Middle East &amp; North Africa</t>
        </is>
      </c>
      <c r="D7285" s="161" t="inlineStr">
        <is>
          <t>High income</t>
        </is>
      </c>
      <c r="E7285" s="161" t="b">
        <v>0</v>
      </c>
      <c r="F7285" s="161" t="inlineStr">
        <is>
          <t>energy_import_dep_pct</t>
        </is>
      </c>
      <c r="G7285" s="161" t="n">
        <v>-283.097</v>
      </c>
      <c r="H7285" s="161" t="inlineStr">
        <is>
          <t>2022</t>
        </is>
      </c>
      <c r="I7285" s="161" t="inlineStr">
        <is>
          <t>API_EG_IMP_CONS_ZS_DS2_en_csv_v2_160768.zip</t>
        </is>
      </c>
    </row>
    <row r="7286" ht="13" customHeight="1">
      <c r="A7286" s="161" t="inlineStr">
        <is>
          <t>KWT</t>
        </is>
      </c>
      <c r="B7286" s="161" t="inlineStr">
        <is>
          <t>Kuwait</t>
        </is>
      </c>
      <c r="C7286" s="161" t="inlineStr">
        <is>
          <t>Middle East &amp; North Africa</t>
        </is>
      </c>
      <c r="D7286" s="161" t="inlineStr">
        <is>
          <t>High income</t>
        </is>
      </c>
      <c r="E7286" s="161" t="b">
        <v>0</v>
      </c>
      <c r="F7286" s="161" t="inlineStr">
        <is>
          <t>fossil_rents_total_pct_gdp</t>
        </is>
      </c>
      <c r="G7286" s="161" t="n">
        <v>29.285</v>
      </c>
      <c r="H7286" s="161" t="inlineStr">
        <is>
          <t>2020</t>
        </is>
      </c>
      <c r="I7286" s="161" t="inlineStr">
        <is>
          <t>WDI NY.GDP.PETR+NGAS+COAL.RT.ZS</t>
        </is>
      </c>
    </row>
    <row r="7287" ht="13" customHeight="1">
      <c r="A7287" s="161" t="inlineStr">
        <is>
          <t>KWT</t>
        </is>
      </c>
      <c r="B7287" s="161" t="inlineStr">
        <is>
          <t>Kuwait</t>
        </is>
      </c>
      <c r="C7287" s="161" t="inlineStr">
        <is>
          <t>Middle East &amp; North Africa</t>
        </is>
      </c>
      <c r="D7287" s="161" t="inlineStr">
        <is>
          <t>High income</t>
        </is>
      </c>
      <c r="E7287" s="161" t="b">
        <v>0</v>
      </c>
      <c r="F7287" s="161" t="inlineStr">
        <is>
          <t>oil_rents_pct_gdp</t>
        </is>
      </c>
      <c r="G7287" s="161" t="n">
        <v>27.582</v>
      </c>
      <c r="H7287" s="161" t="inlineStr">
        <is>
          <t>2020</t>
        </is>
      </c>
      <c r="I7287" s="161" t="inlineStr">
        <is>
          <t>API_NY_GDP_PETR_RT_ZS_DS2_en_csv_v2_40227.zip</t>
        </is>
      </c>
    </row>
    <row r="7288" ht="13" customHeight="1">
      <c r="A7288" s="161" t="inlineStr">
        <is>
          <t>KWT</t>
        </is>
      </c>
      <c r="B7288" s="161" t="inlineStr">
        <is>
          <t>Kuwait</t>
        </is>
      </c>
      <c r="C7288" s="161" t="inlineStr">
        <is>
          <t>Middle East &amp; North Africa</t>
        </is>
      </c>
      <c r="D7288" s="161" t="inlineStr">
        <is>
          <t>High income</t>
        </is>
      </c>
      <c r="E7288" s="161" t="b">
        <v>0</v>
      </c>
      <c r="F7288" s="161" t="inlineStr">
        <is>
          <t>gas_rents_pct_gdp</t>
        </is>
      </c>
      <c r="G7288" s="161" t="n">
        <v>1.703</v>
      </c>
      <c r="H7288" s="161" t="inlineStr">
        <is>
          <t>2020</t>
        </is>
      </c>
      <c r="I7288" s="161" t="inlineStr">
        <is>
          <t>API_NY_GDP_NGAS_RT_ZS_DS2_en_csv_v2_35861.zip</t>
        </is>
      </c>
    </row>
    <row r="7289" ht="13" customHeight="1">
      <c r="A7289" s="161" t="inlineStr">
        <is>
          <t>KWT</t>
        </is>
      </c>
      <c r="B7289" s="161" t="inlineStr">
        <is>
          <t>Kuwait</t>
        </is>
      </c>
      <c r="C7289" s="161" t="inlineStr">
        <is>
          <t>Middle East &amp; North Africa</t>
        </is>
      </c>
      <c r="D7289" s="161" t="inlineStr">
        <is>
          <t>High income</t>
        </is>
      </c>
      <c r="E7289" s="161" t="b">
        <v>0</v>
      </c>
      <c r="F7289" s="161" t="inlineStr">
        <is>
          <t>coal_rents_pct_gdp</t>
        </is>
      </c>
      <c r="G7289" s="161" t="n">
        <v>0</v>
      </c>
      <c r="H7289" s="161" t="inlineStr">
        <is>
          <t>2020</t>
        </is>
      </c>
      <c r="I7289" s="161" t="inlineStr">
        <is>
          <t>API_NY_GDP_COAL_RT_ZS_DS2_en_csv_v2_35370.zip</t>
        </is>
      </c>
    </row>
    <row r="7290" ht="13" customHeight="1">
      <c r="A7290" s="161" t="inlineStr">
        <is>
          <t>KWT</t>
        </is>
      </c>
      <c r="B7290" s="161" t="inlineStr">
        <is>
          <t>Kuwait</t>
        </is>
      </c>
      <c r="C7290" s="161" t="inlineStr">
        <is>
          <t>Middle East &amp; North Africa</t>
        </is>
      </c>
      <c r="D7290" s="161" t="inlineStr">
        <is>
          <t>High income</t>
        </is>
      </c>
      <c r="E7290" s="161" t="b">
        <v>0</v>
      </c>
      <c r="F7290" s="161" t="inlineStr">
        <is>
          <t>other_fossil_gen_share_pct</t>
        </is>
      </c>
      <c r="G7290" s="161" t="n">
        <v>35.445</v>
      </c>
      <c r="H7290" s="161" t="inlineStr">
        <is>
          <t>2025</t>
        </is>
      </c>
      <c r="I7290" s="161" t="inlineStr">
        <is>
          <t>release_generation_yearly_global.csv</t>
        </is>
      </c>
    </row>
    <row r="7291" ht="13" customHeight="1">
      <c r="A7291" s="161" t="inlineStr">
        <is>
          <t>KWT</t>
        </is>
      </c>
      <c r="B7291" s="161" t="inlineStr">
        <is>
          <t>Kuwait</t>
        </is>
      </c>
      <c r="C7291" s="161" t="inlineStr">
        <is>
          <t>Middle East &amp; North Africa</t>
        </is>
      </c>
      <c r="D7291" s="161" t="inlineStr">
        <is>
          <t>High income</t>
        </is>
      </c>
      <c r="E7291" s="161" t="b">
        <v>0</v>
      </c>
      <c r="F7291" s="161" t="inlineStr">
        <is>
          <t>renewable_share_electricity_pct</t>
        </is>
      </c>
      <c r="G7291" s="161" t="n">
        <v>15.419</v>
      </c>
      <c r="H7291" s="161" t="inlineStr">
        <is>
          <t>2024</t>
        </is>
      </c>
      <c r="I7291" s="161" t="inlineStr">
        <is>
          <t>imffossilfuelsubsidiesdata.xlsb</t>
        </is>
      </c>
    </row>
    <row r="7292" ht="13" customHeight="1">
      <c r="A7292" s="161" t="inlineStr">
        <is>
          <t>KWT</t>
        </is>
      </c>
      <c r="B7292" s="161" t="inlineStr">
        <is>
          <t>Kuwait</t>
        </is>
      </c>
      <c r="C7292" s="161" t="inlineStr">
        <is>
          <t>Middle East &amp; North Africa</t>
        </is>
      </c>
      <c r="D7292" s="161" t="inlineStr">
        <is>
          <t>High income</t>
        </is>
      </c>
      <c r="E7292" s="161" t="b">
        <v>0</v>
      </c>
      <c r="F7292" s="161" t="inlineStr">
        <is>
          <t>re_share_change_pp</t>
        </is>
      </c>
      <c r="G7292" s="161" t="n">
        <v>0.082</v>
      </c>
      <c r="H7292" s="161" t="inlineStr">
        <is>
          <t>2025</t>
        </is>
      </c>
      <c r="I7292" s="161" t="inlineStr">
        <is>
          <t>release_generation_yearly_global.csv</t>
        </is>
      </c>
    </row>
    <row r="7293" ht="13" customHeight="1">
      <c r="A7293" s="161" t="inlineStr">
        <is>
          <t>KWT</t>
        </is>
      </c>
      <c r="B7293" s="161" t="inlineStr">
        <is>
          <t>Kuwait</t>
        </is>
      </c>
      <c r="C7293" s="161" t="inlineStr">
        <is>
          <t>Middle East &amp; North Africa</t>
        </is>
      </c>
      <c r="D7293" s="161" t="inlineStr">
        <is>
          <t>High income</t>
        </is>
      </c>
      <c r="E7293" s="161" t="b">
        <v>0</v>
      </c>
      <c r="F7293" s="161" t="inlineStr">
        <is>
          <t>re_capacity_growth_pct</t>
        </is>
      </c>
      <c r="G7293" s="161" t="n">
        <v>0</v>
      </c>
      <c r="H7293" s="161" t="inlineStr">
        <is>
          <t>2024</t>
        </is>
      </c>
      <c r="I7293" s="161" t="inlineStr">
        <is>
          <t>release_generation_yearly_global.csv</t>
        </is>
      </c>
    </row>
    <row r="7294" ht="13" customHeight="1">
      <c r="A7294" s="161" t="inlineStr">
        <is>
          <t>KWT</t>
        </is>
      </c>
      <c r="B7294" s="161" t="inlineStr">
        <is>
          <t>Kuwait</t>
        </is>
      </c>
      <c r="C7294" s="161" t="inlineStr">
        <is>
          <t>Middle East &amp; North Africa</t>
        </is>
      </c>
      <c r="D7294" s="161" t="inlineStr">
        <is>
          <t>High income</t>
        </is>
      </c>
      <c r="E7294" s="161" t="b">
        <v>0</v>
      </c>
      <c r="F7294" s="161" t="inlineStr">
        <is>
          <t>inn_total_inv_2030_pct_gdp</t>
        </is>
      </c>
      <c r="G7294" s="161" t="n">
        <v>8.7083394891925</v>
      </c>
      <c r="H7294" s="161" t="inlineStr">
        <is>
          <t>2030</t>
        </is>
      </c>
      <c r="I7294" s="161" t="inlineStr">
        <is>
          <t>Mitigation_Investment_Needs_v1.1.xlsx (InvestmentNeeds v1.1, model output)</t>
        </is>
      </c>
    </row>
    <row r="7295" ht="13" customHeight="1">
      <c r="A7295" s="161" t="inlineStr">
        <is>
          <t>KWT</t>
        </is>
      </c>
      <c r="B7295" s="161" t="inlineStr">
        <is>
          <t>Kuwait</t>
        </is>
      </c>
      <c r="C7295" s="161" t="inlineStr">
        <is>
          <t>Middle East &amp; North Africa</t>
        </is>
      </c>
      <c r="D7295" s="161" t="inlineStr">
        <is>
          <t>High income</t>
        </is>
      </c>
      <c r="E7295" s="161" t="b">
        <v>0</v>
      </c>
      <c r="F7295" s="161" t="inlineStr">
        <is>
          <t>inn_incr_inv_2030_pct_gdp</t>
        </is>
      </c>
      <c r="G7295" s="161" t="n">
        <v>2.0900014774062</v>
      </c>
      <c r="H7295" s="161" t="inlineStr">
        <is>
          <t>2030</t>
        </is>
      </c>
      <c r="I7295" s="161" t="inlineStr">
        <is>
          <t>Mitigation_Investment_Needs_v1.1.xlsx (InvestmentNeeds v1.1, model output)</t>
        </is>
      </c>
    </row>
    <row r="7296" ht="13" customHeight="1">
      <c r="A7296" s="161" t="inlineStr">
        <is>
          <t>KWT</t>
        </is>
      </c>
      <c r="B7296" s="161" t="inlineStr">
        <is>
          <t>Kuwait</t>
        </is>
      </c>
      <c r="C7296" s="161" t="inlineStr">
        <is>
          <t>Middle East &amp; North Africa</t>
        </is>
      </c>
      <c r="D7296" s="161" t="inlineStr">
        <is>
          <t>High income</t>
        </is>
      </c>
      <c r="E7296" s="161" t="b">
        <v>0</v>
      </c>
      <c r="F7296" s="161" t="inlineStr">
        <is>
          <t>inn_incr_inv_gen_2030_pct_gdp</t>
        </is>
      </c>
      <c r="G7296" s="161" t="n">
        <v>0.6626388174276266</v>
      </c>
      <c r="H7296" s="161" t="inlineStr">
        <is>
          <t>2030</t>
        </is>
      </c>
      <c r="I7296" s="161" t="inlineStr">
        <is>
          <t>Mitigation_Investment_Needs_v1.1.xlsx (InvestmentNeeds v1.1, model output)</t>
        </is>
      </c>
    </row>
    <row r="7297" ht="13" customHeight="1">
      <c r="A7297" s="161" t="inlineStr">
        <is>
          <t>KWT</t>
        </is>
      </c>
      <c r="B7297" s="161" t="inlineStr">
        <is>
          <t>Kuwait</t>
        </is>
      </c>
      <c r="C7297" s="161" t="inlineStr">
        <is>
          <t>Middle East &amp; North Africa</t>
        </is>
      </c>
      <c r="D7297" s="161" t="inlineStr">
        <is>
          <t>High income</t>
        </is>
      </c>
      <c r="E7297" s="161" t="b">
        <v>0</v>
      </c>
      <c r="F7297" s="161" t="inlineStr">
        <is>
          <t>inn_incr_inv_grid_2030_pct_gdp</t>
        </is>
      </c>
      <c r="G7297" s="161" t="n">
        <v>0.4543809033789458</v>
      </c>
      <c r="H7297" s="161" t="inlineStr">
        <is>
          <t>2030</t>
        </is>
      </c>
      <c r="I7297" s="161" t="inlineStr">
        <is>
          <t>Mitigation_Investment_Needs_v1.1.xlsx (InvestmentNeeds v1.1, model output)</t>
        </is>
      </c>
    </row>
    <row r="7298" ht="13" customHeight="1">
      <c r="A7298" s="161" t="inlineStr">
        <is>
          <t>KWT</t>
        </is>
      </c>
      <c r="B7298" s="161" t="inlineStr">
        <is>
          <t>Kuwait</t>
        </is>
      </c>
      <c r="C7298" s="161" t="inlineStr">
        <is>
          <t>Middle East &amp; North Africa</t>
        </is>
      </c>
      <c r="D7298" s="161" t="inlineStr">
        <is>
          <t>High income</t>
        </is>
      </c>
      <c r="E7298" s="161" t="b">
        <v>0</v>
      </c>
      <c r="F7298" s="161" t="inlineStr">
        <is>
          <t>inn_incr_inv_trn_2030_pct_gdp</t>
        </is>
      </c>
      <c r="G7298" s="161" t="n">
        <v>0.2228501438897783</v>
      </c>
      <c r="H7298" s="161" t="inlineStr">
        <is>
          <t>2030</t>
        </is>
      </c>
      <c r="I7298" s="161" t="inlineStr">
        <is>
          <t>Mitigation_Investment_Needs_v1.1.xlsx (InvestmentNeeds v1.1, model output)</t>
        </is>
      </c>
    </row>
    <row r="7299" ht="13" customHeight="1">
      <c r="A7299" s="161" t="inlineStr">
        <is>
          <t>KWT</t>
        </is>
      </c>
      <c r="B7299" s="161" t="inlineStr">
        <is>
          <t>Kuwait</t>
        </is>
      </c>
      <c r="C7299" s="161" t="inlineStr">
        <is>
          <t>Middle East &amp; North Africa</t>
        </is>
      </c>
      <c r="D7299" s="161" t="inlineStr">
        <is>
          <t>High income</t>
        </is>
      </c>
      <c r="E7299" s="161" t="b">
        <v>0</v>
      </c>
      <c r="F7299" s="161" t="inlineStr">
        <is>
          <t>inn_incr_inv_bld_2030_pct_gdp</t>
        </is>
      </c>
      <c r="G7299" s="161" t="n">
        <v>0.1467868511772787</v>
      </c>
      <c r="H7299" s="161" t="inlineStr">
        <is>
          <t>2030</t>
        </is>
      </c>
      <c r="I7299" s="161" t="inlineStr">
        <is>
          <t>Mitigation_Investment_Needs_v1.1.xlsx (InvestmentNeeds v1.1, model output)</t>
        </is>
      </c>
    </row>
    <row r="7300" ht="13" customHeight="1">
      <c r="A7300" s="161" t="inlineStr">
        <is>
          <t>KWT</t>
        </is>
      </c>
      <c r="B7300" s="161" t="inlineStr">
        <is>
          <t>Kuwait</t>
        </is>
      </c>
      <c r="C7300" s="161" t="inlineStr">
        <is>
          <t>Middle East &amp; North Africa</t>
        </is>
      </c>
      <c r="D7300" s="161" t="inlineStr">
        <is>
          <t>High income</t>
        </is>
      </c>
      <c r="E7300" s="161" t="b">
        <v>0</v>
      </c>
      <c r="F7300" s="161" t="inlineStr">
        <is>
          <t>inn_incr_inv_ind_2030_pct_gdp</t>
        </is>
      </c>
      <c r="G7300" s="161" t="n">
        <v>0.1561154216449533</v>
      </c>
      <c r="H7300" s="161" t="inlineStr">
        <is>
          <t>2030</t>
        </is>
      </c>
      <c r="I7300" s="161" t="inlineStr">
        <is>
          <t>Mitigation_Investment_Needs_v1.1.xlsx (InvestmentNeeds v1.1, model output)</t>
        </is>
      </c>
    </row>
    <row r="7301" ht="13" customHeight="1">
      <c r="A7301" s="161" t="inlineStr">
        <is>
          <t>KWT</t>
        </is>
      </c>
      <c r="B7301" s="161" t="inlineStr">
        <is>
          <t>Kuwait</t>
        </is>
      </c>
      <c r="C7301" s="161" t="inlineStr">
        <is>
          <t>Middle East &amp; North Africa</t>
        </is>
      </c>
      <c r="D7301" s="161" t="inlineStr">
        <is>
          <t>High income</t>
        </is>
      </c>
      <c r="E7301" s="161" t="b">
        <v>0</v>
      </c>
      <c r="F7301" s="161" t="inlineStr">
        <is>
          <t>inn_incr_inv_fuel_2030_pct_gdp</t>
        </is>
      </c>
      <c r="G7301" s="161" t="n">
        <v>0.157723202470014</v>
      </c>
      <c r="H7301" s="161" t="inlineStr">
        <is>
          <t>2030</t>
        </is>
      </c>
      <c r="I7301" s="161" t="inlineStr">
        <is>
          <t>Mitigation_Investment_Needs_v1.1.xlsx (InvestmentNeeds v1.1, model output)</t>
        </is>
      </c>
    </row>
    <row r="7302" ht="13" customHeight="1">
      <c r="A7302" s="161" t="inlineStr">
        <is>
          <t>KWT</t>
        </is>
      </c>
      <c r="B7302" s="161" t="inlineStr">
        <is>
          <t>Kuwait</t>
        </is>
      </c>
      <c r="C7302" s="161" t="inlineStr">
        <is>
          <t>Middle East &amp; North Africa</t>
        </is>
      </c>
      <c r="D7302" s="161" t="inlineStr">
        <is>
          <t>High income</t>
        </is>
      </c>
      <c r="E7302" s="161" t="b">
        <v>0</v>
      </c>
      <c r="F7302" s="161" t="inlineStr">
        <is>
          <t>inn_incr_inv_afolu_2030_pct_gdp</t>
        </is>
      </c>
      <c r="G7302" s="161" t="n">
        <v>0.2895061374176065</v>
      </c>
      <c r="H7302" s="161" t="inlineStr">
        <is>
          <t>2030</t>
        </is>
      </c>
      <c r="I7302" s="161" t="inlineStr">
        <is>
          <t>Mitigation_Investment_Needs_v1.1.xlsx (InvestmentNeeds v1.1, model output)</t>
        </is>
      </c>
    </row>
    <row r="7303" ht="13" customHeight="1">
      <c r="A7303" s="161" t="inlineStr">
        <is>
          <t>KWT</t>
        </is>
      </c>
      <c r="B7303" s="161" t="inlineStr">
        <is>
          <t>Kuwait</t>
        </is>
      </c>
      <c r="C7303" s="161" t="inlineStr">
        <is>
          <t>Middle East &amp; North Africa</t>
        </is>
      </c>
      <c r="D7303" s="161" t="inlineStr">
        <is>
          <t>High income</t>
        </is>
      </c>
      <c r="E7303" s="161" t="b">
        <v>0</v>
      </c>
      <c r="F7303" s="161" t="inlineStr">
        <is>
          <t>inn_incr_cost_a_2030_pct_gdp</t>
        </is>
      </c>
      <c r="G7303" s="161" t="n">
        <v>0.0566463179521991</v>
      </c>
      <c r="H7303" s="161" t="inlineStr">
        <is>
          <t>2030</t>
        </is>
      </c>
      <c r="I7303" s="161" t="inlineStr">
        <is>
          <t>Mitigation_Investment_Needs_v1.1.xlsx (InvestmentNeeds v1.1, model output)</t>
        </is>
      </c>
    </row>
    <row r="7304" ht="13" customHeight="1">
      <c r="A7304" s="161" t="inlineStr">
        <is>
          <t>KWT</t>
        </is>
      </c>
      <c r="B7304" s="161" t="inlineStr">
        <is>
          <t>Kuwait</t>
        </is>
      </c>
      <c r="C7304" s="161" t="inlineStr">
        <is>
          <t>Middle East &amp; North Africa</t>
        </is>
      </c>
      <c r="D7304" s="161" t="inlineStr">
        <is>
          <t>High income</t>
        </is>
      </c>
      <c r="E7304" s="161" t="b">
        <v>0</v>
      </c>
      <c r="F7304" s="161" t="inlineStr">
        <is>
          <t>inn_incr_cost_b_2030_pct_gdp</t>
        </is>
      </c>
      <c r="G7304" s="161" t="n">
        <v>-0.020023917495292</v>
      </c>
      <c r="H7304" s="161" t="inlineStr">
        <is>
          <t>2030</t>
        </is>
      </c>
      <c r="I7304" s="161" t="inlineStr">
        <is>
          <t>Mitigation_Investment_Needs_v1.1.xlsx (InvestmentNeeds v1.1, model output)</t>
        </is>
      </c>
    </row>
    <row r="7305" ht="13" customHeight="1">
      <c r="A7305" s="161" t="inlineStr">
        <is>
          <t>KWT</t>
        </is>
      </c>
      <c r="B7305" s="161" t="inlineStr">
        <is>
          <t>Kuwait</t>
        </is>
      </c>
      <c r="C7305" s="161" t="inlineStr">
        <is>
          <t>Middle East &amp; North Africa</t>
        </is>
      </c>
      <c r="D7305" s="161" t="inlineStr">
        <is>
          <t>High income</t>
        </is>
      </c>
      <c r="E7305" s="161" t="b">
        <v>0</v>
      </c>
      <c r="F7305" s="161" t="inlineStr">
        <is>
          <t>inn_incr_cost_c_2030_pct_gdp</t>
        </is>
      </c>
      <c r="G7305" s="161" t="n">
        <v>-0.0870549764301915</v>
      </c>
      <c r="H7305" s="161" t="inlineStr">
        <is>
          <t>2030</t>
        </is>
      </c>
      <c r="I7305" s="161" t="inlineStr">
        <is>
          <t>Mitigation_Investment_Needs_v1.1.xlsx (InvestmentNeeds v1.1, model output)</t>
        </is>
      </c>
    </row>
    <row r="7306" ht="13" customHeight="1">
      <c r="A7306" s="161" t="inlineStr">
        <is>
          <t>KWT</t>
        </is>
      </c>
      <c r="B7306" s="161" t="inlineStr">
        <is>
          <t>Kuwait</t>
        </is>
      </c>
      <c r="C7306" s="161" t="inlineStr">
        <is>
          <t>Middle East &amp; North Africa</t>
        </is>
      </c>
      <c r="D7306" s="161" t="inlineStr">
        <is>
          <t>High income</t>
        </is>
      </c>
      <c r="E7306" s="161" t="b">
        <v>0</v>
      </c>
      <c r="F7306" s="161" t="inlineStr">
        <is>
          <t>inn_cost_per_t_b_2030_usd</t>
        </is>
      </c>
      <c r="G7306" s="161" t="n">
        <v>-12.8737110021172</v>
      </c>
      <c r="H7306" s="161" t="inlineStr">
        <is>
          <t>2030</t>
        </is>
      </c>
      <c r="I7306" s="161" t="inlineStr">
        <is>
          <t>Mitigation_Investment_Needs_v1.1.xlsx (InvestmentNeeds v1.1, model output)</t>
        </is>
      </c>
    </row>
    <row r="7307" ht="13" customHeight="1">
      <c r="A7307" s="161" t="inlineStr">
        <is>
          <t>KWT</t>
        </is>
      </c>
      <c r="B7307" s="161" t="inlineStr">
        <is>
          <t>Kuwait</t>
        </is>
      </c>
      <c r="C7307" s="161" t="inlineStr">
        <is>
          <t>Middle East &amp; North Africa</t>
        </is>
      </c>
      <c r="D7307" s="161" t="inlineStr">
        <is>
          <t>High income</t>
        </is>
      </c>
      <c r="E7307" s="161" t="b">
        <v>0</v>
      </c>
      <c r="F7307" s="161" t="inlineStr">
        <is>
          <t>inn_coc_penalty_2030_pct_gdp</t>
        </is>
      </c>
      <c r="G7307" s="161" t="n">
        <v>0.3194593143645469</v>
      </c>
      <c r="H7307" s="161" t="inlineStr">
        <is>
          <t>2030</t>
        </is>
      </c>
      <c r="I7307" s="161" t="inlineStr">
        <is>
          <t>Mitigation_Investment_Needs_v1.1.xlsx (InvestmentNeeds v1.1, model output)</t>
        </is>
      </c>
    </row>
    <row r="7308" ht="13" customHeight="1">
      <c r="A7308" s="161" t="inlineStr">
        <is>
          <t>KWT</t>
        </is>
      </c>
      <c r="B7308" s="161" t="inlineStr">
        <is>
          <t>Kuwait</t>
        </is>
      </c>
      <c r="C7308" s="161" t="inlineStr">
        <is>
          <t>Middle East &amp; North Africa</t>
        </is>
      </c>
      <c r="D7308" s="161" t="inlineStr">
        <is>
          <t>High income</t>
        </is>
      </c>
      <c r="E7308" s="161" t="b">
        <v>0</v>
      </c>
      <c r="F7308" s="161" t="inlineStr">
        <is>
          <t>inn_pima_adj_inv_2030_pct_gdp</t>
        </is>
      </c>
      <c r="G7308" s="161" t="n">
        <v>9.996696564305919</v>
      </c>
      <c r="H7308" s="161" t="inlineStr">
        <is>
          <t>2030</t>
        </is>
      </c>
      <c r="I7308" s="161" t="inlineStr">
        <is>
          <t>Mitigation_Investment_Needs_v1.1.xlsx (InvestmentNeeds v1.1, model output)</t>
        </is>
      </c>
    </row>
    <row r="7309" ht="13" customHeight="1">
      <c r="A7309" s="161" t="inlineStr">
        <is>
          <t>KWT</t>
        </is>
      </c>
      <c r="B7309" s="161" t="inlineStr">
        <is>
          <t>Kuwait</t>
        </is>
      </c>
      <c r="C7309" s="161" t="inlineStr">
        <is>
          <t>Middle East &amp; North Africa</t>
        </is>
      </c>
      <c r="D7309" s="161" t="inlineStr">
        <is>
          <t>High income</t>
        </is>
      </c>
      <c r="E7309" s="161" t="b">
        <v>0</v>
      </c>
      <c r="F7309" s="161" t="inlineStr">
        <is>
          <t>nmim_nz_inv_2030_pct_gdp</t>
        </is>
      </c>
      <c r="G7309" s="161" t="n">
        <v>4.544194799506891</v>
      </c>
      <c r="H7309" s="161" t="inlineStr">
        <is>
          <t>2030</t>
        </is>
      </c>
      <c r="I7309" s="161" t="inlineStr">
        <is>
          <t>nmim_summary_v0_2.csv (InvestmentNeeds NMIM v0.2, model output)</t>
        </is>
      </c>
    </row>
    <row r="7310" ht="13" customHeight="1">
      <c r="A7310" s="161" t="inlineStr">
        <is>
          <t>KWT</t>
        </is>
      </c>
      <c r="B7310" s="161" t="inlineStr">
        <is>
          <t>Kuwait</t>
        </is>
      </c>
      <c r="C7310" s="161" t="inlineStr">
        <is>
          <t>Middle East &amp; North Africa</t>
        </is>
      </c>
      <c r="D7310" s="161" t="inlineStr">
        <is>
          <t>High income</t>
        </is>
      </c>
      <c r="E7310" s="161" t="b">
        <v>0</v>
      </c>
      <c r="F7310" s="161" t="inlineStr">
        <is>
          <t>nmim_typ1_2030_pct_gdp</t>
        </is>
      </c>
      <c r="G7310" s="161" t="n">
        <v>1.093259991621441</v>
      </c>
      <c r="H7310" s="161" t="inlineStr">
        <is>
          <t>2030</t>
        </is>
      </c>
      <c r="I7310" s="161" t="inlineStr">
        <is>
          <t>nmim_summary_v0_2.csv (InvestmentNeeds NMIM v0.2, model output)</t>
        </is>
      </c>
    </row>
    <row r="7311" ht="13" customHeight="1">
      <c r="A7311" s="161" t="inlineStr">
        <is>
          <t>KWT</t>
        </is>
      </c>
      <c r="B7311" s="161" t="inlineStr">
        <is>
          <t>Kuwait</t>
        </is>
      </c>
      <c r="C7311" s="161" t="inlineStr">
        <is>
          <t>Middle East &amp; North Africa</t>
        </is>
      </c>
      <c r="D7311" s="161" t="inlineStr">
        <is>
          <t>High income</t>
        </is>
      </c>
      <c r="E7311" s="161" t="b">
        <v>0</v>
      </c>
      <c r="F7311" s="161" t="inlineStr">
        <is>
          <t>nmim_typ2_2030_pct_gdp</t>
        </is>
      </c>
      <c r="G7311" s="161" t="n">
        <v>0.7394056098362755</v>
      </c>
      <c r="H7311" s="161" t="inlineStr">
        <is>
          <t>2030</t>
        </is>
      </c>
      <c r="I7311" s="161" t="inlineStr">
        <is>
          <t>nmim_summary_v0_2.csv (InvestmentNeeds NMIM v0.2, model output)</t>
        </is>
      </c>
    </row>
    <row r="7312" ht="13" customHeight="1">
      <c r="A7312" s="161" t="inlineStr">
        <is>
          <t>KWT</t>
        </is>
      </c>
      <c r="B7312" s="161" t="inlineStr">
        <is>
          <t>Kuwait</t>
        </is>
      </c>
      <c r="C7312" s="161" t="inlineStr">
        <is>
          <t>Middle East &amp; North Africa</t>
        </is>
      </c>
      <c r="D7312" s="161" t="inlineStr">
        <is>
          <t>High income</t>
        </is>
      </c>
      <c r="E7312" s="161" t="b">
        <v>0</v>
      </c>
      <c r="F7312" s="161" t="inlineStr">
        <is>
          <t>nmim_typ3_2030_pct_gdp</t>
        </is>
      </c>
      <c r="G7312" s="161" t="n">
        <v>0.2252192267640481</v>
      </c>
      <c r="H7312" s="161" t="inlineStr">
        <is>
          <t>2030</t>
        </is>
      </c>
      <c r="I7312" s="161" t="inlineStr">
        <is>
          <t>nmim_summary_v0_2.csv (InvestmentNeeds NMIM v0.2, model output)</t>
        </is>
      </c>
    </row>
    <row r="7313" ht="13" customHeight="1">
      <c r="A7313" s="161" t="inlineStr">
        <is>
          <t>KWT</t>
        </is>
      </c>
      <c r="B7313" s="161" t="inlineStr">
        <is>
          <t>Kuwait</t>
        </is>
      </c>
      <c r="C7313" s="161" t="inlineStr">
        <is>
          <t>Middle East &amp; North Africa</t>
        </is>
      </c>
      <c r="D7313" s="161" t="inlineStr">
        <is>
          <t>High income</t>
        </is>
      </c>
      <c r="E7313" s="161" t="b">
        <v>0</v>
      </c>
      <c r="F7313" s="161" t="inlineStr">
        <is>
          <t>nmim_typ4_2030_pct_gdp</t>
        </is>
      </c>
      <c r="G7313" s="161" t="n">
        <v>1.497625799066964</v>
      </c>
      <c r="H7313" s="161" t="inlineStr">
        <is>
          <t>2030</t>
        </is>
      </c>
      <c r="I7313" s="161" t="inlineStr">
        <is>
          <t>nmim_summary_v0_2.csv (InvestmentNeeds NMIM v0.2, model output)</t>
        </is>
      </c>
    </row>
    <row r="7314" ht="13" customHeight="1">
      <c r="A7314" s="161" t="inlineStr">
        <is>
          <t>KWT</t>
        </is>
      </c>
      <c r="B7314" s="161" t="inlineStr">
        <is>
          <t>Kuwait</t>
        </is>
      </c>
      <c r="C7314" s="161" t="inlineStr">
        <is>
          <t>Middle East &amp; North Africa</t>
        </is>
      </c>
      <c r="D7314" s="161" t="inlineStr">
        <is>
          <t>High income</t>
        </is>
      </c>
      <c r="E7314" s="161" t="b">
        <v>0</v>
      </c>
      <c r="F7314" s="161" t="inlineStr">
        <is>
          <t>nmim_typ5_2030_pct_gdp</t>
        </is>
      </c>
      <c r="G7314" s="161" t="n">
        <v>0.9886841719746652</v>
      </c>
      <c r="H7314" s="161" t="inlineStr">
        <is>
          <t>2030</t>
        </is>
      </c>
      <c r="I7314" s="161" t="inlineStr">
        <is>
          <t>nmim_summary_v0_2.csv (InvestmentNeeds NMIM v0.2, model output)</t>
        </is>
      </c>
    </row>
    <row r="7315" ht="13" customHeight="1">
      <c r="A7315" s="161" t="inlineStr">
        <is>
          <t>KWT</t>
        </is>
      </c>
      <c r="B7315" s="161" t="inlineStr">
        <is>
          <t>Kuwait</t>
        </is>
      </c>
      <c r="C7315" s="161" t="inlineStr">
        <is>
          <t>Middle East &amp; North Africa</t>
        </is>
      </c>
      <c r="D7315" s="161" t="inlineStr">
        <is>
          <t>High income</t>
        </is>
      </c>
      <c r="E7315" s="161" t="b">
        <v>0</v>
      </c>
      <c r="F7315" s="161" t="inlineStr">
        <is>
          <t>nmim_budget_need_2030_pct_gdp</t>
        </is>
      </c>
      <c r="G7315" s="161" t="n">
        <v>1.542547730915411</v>
      </c>
      <c r="H7315" s="161" t="inlineStr">
        <is>
          <t>2030</t>
        </is>
      </c>
      <c r="I7315" s="161" t="inlineStr">
        <is>
          <t>nmim_summary_v0_2.csv (InvestmentNeeds NMIM v0.2, model output)</t>
        </is>
      </c>
    </row>
    <row r="7316" ht="13" customHeight="1">
      <c r="A7316" s="161" t="inlineStr">
        <is>
          <t>KWT</t>
        </is>
      </c>
      <c r="B7316" s="161" t="inlineStr">
        <is>
          <t>Kuwait</t>
        </is>
      </c>
      <c r="C7316" s="161" t="inlineStr">
        <is>
          <t>Middle East &amp; North Africa</t>
        </is>
      </c>
      <c r="D7316" s="161" t="inlineStr">
        <is>
          <t>High income</t>
        </is>
      </c>
      <c r="E7316" s="161" t="b">
        <v>0</v>
      </c>
      <c r="F7316" s="161" t="inlineStr">
        <is>
          <t>nmim_private_share_2030_pct</t>
        </is>
      </c>
      <c r="G7316" s="161" t="n">
        <v>49.78310917463194</v>
      </c>
      <c r="H7316" s="161" t="inlineStr">
        <is>
          <t>2030</t>
        </is>
      </c>
      <c r="I7316" s="161" t="inlineStr">
        <is>
          <t>nmim_summary_v0_2.csv (InvestmentNeeds NMIM v0.2, model output)</t>
        </is>
      </c>
    </row>
    <row r="7317" ht="13" customHeight="1">
      <c r="A7317" s="161" t="inlineStr">
        <is>
          <t>KWT</t>
        </is>
      </c>
      <c r="B7317" s="161" t="inlineStr">
        <is>
          <t>Kuwait</t>
        </is>
      </c>
      <c r="C7317" s="161" t="inlineStr">
        <is>
          <t>Middle East &amp; North Africa</t>
        </is>
      </c>
      <c r="D7317" s="161" t="inlineStr">
        <is>
          <t>High income</t>
        </is>
      </c>
      <c r="E7317" s="161" t="b">
        <v>0</v>
      </c>
      <c r="F7317" s="161" t="inlineStr">
        <is>
          <t>nmim_incr_inv_2030_pct_gdp</t>
        </is>
      </c>
      <c r="G7317" s="161" t="n">
        <v>3.463503736827376</v>
      </c>
      <c r="H7317" s="161" t="inlineStr">
        <is>
          <t>2030</t>
        </is>
      </c>
      <c r="I7317" s="161" t="inlineStr">
        <is>
          <t>nmim_summary_v0_2.csv (InvestmentNeeds NMIM v0.2, model output)</t>
        </is>
      </c>
    </row>
    <row r="7318" ht="13" customHeight="1">
      <c r="A7318" s="161" t="inlineStr">
        <is>
          <t>KWT</t>
        </is>
      </c>
      <c r="B7318" s="161" t="inlineStr">
        <is>
          <t>Kuwait</t>
        </is>
      </c>
      <c r="C7318" s="161" t="inlineStr">
        <is>
          <t>Middle East &amp; North Africa</t>
        </is>
      </c>
      <c r="D7318" s="161" t="inlineStr">
        <is>
          <t>High income</t>
        </is>
      </c>
      <c r="E7318" s="161" t="b">
        <v>0</v>
      </c>
      <c r="F7318" s="161" t="inlineStr">
        <is>
          <t>nmim_incr_inv_2050_pct_gdp</t>
        </is>
      </c>
      <c r="G7318" s="161" t="n">
        <v>3.745246035328293</v>
      </c>
      <c r="H7318" s="161" t="inlineStr">
        <is>
          <t>2050</t>
        </is>
      </c>
      <c r="I7318" s="161" t="inlineStr">
        <is>
          <t>nmim_summary_v0_2.csv (InvestmentNeeds NMIM v0.2, model output)</t>
        </is>
      </c>
    </row>
    <row r="7319" ht="13" customHeight="1">
      <c r="A7319" s="161" t="inlineStr">
        <is>
          <t>KWT</t>
        </is>
      </c>
      <c r="B7319" s="161" t="inlineStr">
        <is>
          <t>Kuwait</t>
        </is>
      </c>
      <c r="C7319" s="161" t="inlineStr">
        <is>
          <t>Middle East &amp; North Africa</t>
        </is>
      </c>
      <c r="D7319" s="161" t="inlineStr">
        <is>
          <t>High income</t>
        </is>
      </c>
      <c r="E7319" s="161" t="b">
        <v>0</v>
      </c>
      <c r="F7319" s="161" t="inlineStr">
        <is>
          <t>nmim_pv_incr_cost_b_pct_gdp</t>
        </is>
      </c>
      <c r="G7319" s="161" t="n">
        <v>-10.82222098899147</v>
      </c>
      <c r="H7319" s="161" t="inlineStr">
        <is>
          <t>2025-2050</t>
        </is>
      </c>
      <c r="I7319" s="161" t="inlineStr">
        <is>
          <t>nmim_summary_v0_2.csv (InvestmentNeeds NMIM v0.2, model output)</t>
        </is>
      </c>
    </row>
    <row r="7320" ht="13" customHeight="1">
      <c r="A7320" s="161" t="inlineStr">
        <is>
          <t>KWT</t>
        </is>
      </c>
      <c r="B7320" s="161" t="inlineStr">
        <is>
          <t>Kuwait</t>
        </is>
      </c>
      <c r="C7320" s="161" t="inlineStr">
        <is>
          <t>Middle East &amp; North Africa</t>
        </is>
      </c>
      <c r="D7320" s="161" t="inlineStr">
        <is>
          <t>High income</t>
        </is>
      </c>
      <c r="E7320" s="161" t="b">
        <v>0</v>
      </c>
      <c r="F7320" s="161" t="inlineStr">
        <is>
          <t>price_diesel_usd_litre</t>
        </is>
      </c>
      <c r="G7320" s="161" t="n">
        <v>0.375</v>
      </c>
      <c r="H7320" s="161" t="inlineStr">
        <is>
          <t>2024</t>
        </is>
      </c>
      <c r="I7320" s="161" t="inlineStr">
        <is>
          <t>imffossilfuelsubsidiesdata.xlsb</t>
        </is>
      </c>
    </row>
    <row r="7321" ht="13" customHeight="1">
      <c r="A7321" s="161" t="inlineStr">
        <is>
          <t>KWT</t>
        </is>
      </c>
      <c r="B7321" s="161" t="inlineStr">
        <is>
          <t>Kuwait</t>
        </is>
      </c>
      <c r="C7321" s="161" t="inlineStr">
        <is>
          <t>Middle East &amp; North Africa</t>
        </is>
      </c>
      <c r="D7321" s="161" t="inlineStr">
        <is>
          <t>High income</t>
        </is>
      </c>
      <c r="E7321" s="161" t="b">
        <v>0</v>
      </c>
      <c r="F7321" s="161" t="inlineStr">
        <is>
          <t>price_gasoline_usd_litre</t>
        </is>
      </c>
      <c r="G7321" s="161" t="n">
        <v>0.342</v>
      </c>
      <c r="H7321" s="161" t="inlineStr">
        <is>
          <t>2024</t>
        </is>
      </c>
      <c r="I7321" s="161" t="inlineStr">
        <is>
          <t>imffossilfuelsubsidiesdata.xlsb</t>
        </is>
      </c>
    </row>
    <row r="7322" ht="13" customHeight="1">
      <c r="A7322" s="161" t="inlineStr">
        <is>
          <t>KWT</t>
        </is>
      </c>
      <c r="B7322" s="161" t="inlineStr">
        <is>
          <t>Kuwait</t>
        </is>
      </c>
      <c r="C7322" s="161" t="inlineStr">
        <is>
          <t>Middle East &amp; North Africa</t>
        </is>
      </c>
      <c r="D7322" s="161" t="inlineStr">
        <is>
          <t>High income</t>
        </is>
      </c>
      <c r="E7322" s="161" t="b">
        <v>0</v>
      </c>
      <c r="F7322" s="161" t="inlineStr">
        <is>
          <t>price_electricity_residential_usd_kwh</t>
        </is>
      </c>
      <c r="G7322" s="161" t="n">
        <v>0.029</v>
      </c>
      <c r="H7322" s="161" t="inlineStr">
        <is>
          <t>2024</t>
        </is>
      </c>
      <c r="I7322" s="161" t="inlineStr">
        <is>
          <t>imffossilfuelsubsidiesdata.xlsb</t>
        </is>
      </c>
    </row>
    <row r="7323" ht="13" customHeight="1">
      <c r="A7323" s="161" t="inlineStr">
        <is>
          <t>KWT</t>
        </is>
      </c>
      <c r="B7323" s="161" t="inlineStr">
        <is>
          <t>Kuwait</t>
        </is>
      </c>
      <c r="C7323" s="161" t="inlineStr">
        <is>
          <t>Middle East &amp; North Africa</t>
        </is>
      </c>
      <c r="D7323" s="161" t="inlineStr">
        <is>
          <t>High income</t>
        </is>
      </c>
      <c r="E7323" s="161" t="b">
        <v>0</v>
      </c>
      <c r="F7323" s="161" t="inlineStr">
        <is>
          <t>price_electricity_industry_usd_kwh</t>
        </is>
      </c>
      <c r="G7323" s="161" t="n">
        <v>0.056</v>
      </c>
      <c r="H7323" s="161" t="inlineStr">
        <is>
          <t>2024</t>
        </is>
      </c>
      <c r="I7323" s="161" t="inlineStr">
        <is>
          <t>imffossilfuelsubsidiesdata.xlsb</t>
        </is>
      </c>
    </row>
    <row r="7324" ht="13" customHeight="1">
      <c r="A7324" s="161" t="inlineStr">
        <is>
          <t>KWT</t>
        </is>
      </c>
      <c r="B7324" s="161" t="inlineStr">
        <is>
          <t>Kuwait</t>
        </is>
      </c>
      <c r="C7324" s="161" t="inlineStr">
        <is>
          <t>Middle East &amp; North Africa</t>
        </is>
      </c>
      <c r="D7324" s="161" t="inlineStr">
        <is>
          <t>High income</t>
        </is>
      </c>
      <c r="E7324" s="161" t="b">
        <v>0</v>
      </c>
      <c r="F7324" s="161" t="inlineStr">
        <is>
          <t>price_gas_residential_usd_gj</t>
        </is>
      </c>
      <c r="G7324" s="161" t="n">
        <v>10.632</v>
      </c>
      <c r="H7324" s="161" t="inlineStr">
        <is>
          <t>2024</t>
        </is>
      </c>
      <c r="I7324" s="161" t="inlineStr">
        <is>
          <t>imffossilfuelsubsidiesdata.xlsb</t>
        </is>
      </c>
    </row>
    <row r="7325" ht="13" customHeight="1">
      <c r="A7325" s="161" t="inlineStr">
        <is>
          <t>KWT</t>
        </is>
      </c>
      <c r="B7325" s="161" t="inlineStr">
        <is>
          <t>Kuwait</t>
        </is>
      </c>
      <c r="C7325" s="161" t="inlineStr">
        <is>
          <t>Middle East &amp; North Africa</t>
        </is>
      </c>
      <c r="D7325" s="161" t="inlineStr">
        <is>
          <t>High income</t>
        </is>
      </c>
      <c r="E7325" s="161" t="b">
        <v>0</v>
      </c>
      <c r="F7325" s="161" t="inlineStr">
        <is>
          <t>price_gas_industry_usd_gj</t>
        </is>
      </c>
      <c r="G7325" s="161" t="n">
        <v>4.866</v>
      </c>
      <c r="H7325" s="161" t="inlineStr">
        <is>
          <t>2024</t>
        </is>
      </c>
      <c r="I7325" s="161" t="inlineStr">
        <is>
          <t>imffossilfuelsubsidiesdata.xlsb</t>
        </is>
      </c>
    </row>
    <row r="7326" ht="13" customHeight="1">
      <c r="A7326" s="161" t="inlineStr">
        <is>
          <t>KWT</t>
        </is>
      </c>
      <c r="B7326" s="161" t="inlineStr">
        <is>
          <t>Kuwait</t>
        </is>
      </c>
      <c r="C7326" s="161" t="inlineStr">
        <is>
          <t>Middle East &amp; North Africa</t>
        </is>
      </c>
      <c r="D7326" s="161" t="inlineStr">
        <is>
          <t>High income</t>
        </is>
      </c>
      <c r="E7326" s="161" t="b">
        <v>0</v>
      </c>
      <c r="F7326" s="161" t="inlineStr">
        <is>
          <t>price_gas_power_usd_gj</t>
        </is>
      </c>
      <c r="G7326" s="161" t="n">
        <v>5.493</v>
      </c>
      <c r="H7326" s="161" t="inlineStr">
        <is>
          <t>2024</t>
        </is>
      </c>
      <c r="I7326" s="161" t="inlineStr">
        <is>
          <t>imffossilfuelsubsidiesdata.xlsb</t>
        </is>
      </c>
    </row>
    <row r="7327" ht="13" customHeight="1">
      <c r="A7327" s="161" t="inlineStr">
        <is>
          <t>KWT</t>
        </is>
      </c>
      <c r="B7327" s="161" t="inlineStr">
        <is>
          <t>Kuwait</t>
        </is>
      </c>
      <c r="C7327" s="161" t="inlineStr">
        <is>
          <t>Middle East &amp; North Africa</t>
        </is>
      </c>
      <c r="D7327" s="161" t="inlineStr">
        <is>
          <t>High income</t>
        </is>
      </c>
      <c r="E7327" s="161" t="b">
        <v>0</v>
      </c>
      <c r="F7327" s="161" t="inlineStr">
        <is>
          <t>price_coal_residential_usd_gj</t>
        </is>
      </c>
      <c r="G7327" s="161" t="n">
        <v>12.405</v>
      </c>
      <c r="H7327" s="161" t="inlineStr">
        <is>
          <t>2024</t>
        </is>
      </c>
      <c r="I7327" s="161" t="inlineStr">
        <is>
          <t>imffossilfuelsubsidiesdata.xlsb</t>
        </is>
      </c>
    </row>
    <row r="7328" ht="13" customHeight="1">
      <c r="A7328" s="161" t="inlineStr">
        <is>
          <t>KWT</t>
        </is>
      </c>
      <c r="B7328" s="161" t="inlineStr">
        <is>
          <t>Kuwait</t>
        </is>
      </c>
      <c r="C7328" s="161" t="inlineStr">
        <is>
          <t>Middle East &amp; North Africa</t>
        </is>
      </c>
      <c r="D7328" s="161" t="inlineStr">
        <is>
          <t>High income</t>
        </is>
      </c>
      <c r="E7328" s="161" t="b">
        <v>0</v>
      </c>
      <c r="F7328" s="161" t="inlineStr">
        <is>
          <t>price_coal_industry_usd_gj</t>
        </is>
      </c>
      <c r="G7328" s="161" t="n">
        <v>7.281</v>
      </c>
      <c r="H7328" s="161" t="inlineStr">
        <is>
          <t>2024</t>
        </is>
      </c>
      <c r="I7328" s="161" t="inlineStr">
        <is>
          <t>imffossilfuelsubsidiesdata.xlsb</t>
        </is>
      </c>
    </row>
    <row r="7329" ht="13" customHeight="1">
      <c r="A7329" s="161" t="inlineStr">
        <is>
          <t>KWT</t>
        </is>
      </c>
      <c r="B7329" s="161" t="inlineStr">
        <is>
          <t>Kuwait</t>
        </is>
      </c>
      <c r="C7329" s="161" t="inlineStr">
        <is>
          <t>Middle East &amp; North Africa</t>
        </is>
      </c>
      <c r="D7329" s="161" t="inlineStr">
        <is>
          <t>High income</t>
        </is>
      </c>
      <c r="E7329" s="161" t="b">
        <v>0</v>
      </c>
      <c r="F7329" s="161" t="inlineStr">
        <is>
          <t>price_coal_power_usd_gj</t>
        </is>
      </c>
      <c r="G7329" s="161" t="n">
        <v>5.787</v>
      </c>
      <c r="H7329" s="161" t="inlineStr">
        <is>
          <t>2024</t>
        </is>
      </c>
      <c r="I7329" s="161" t="inlineStr">
        <is>
          <t>imffossilfuelsubsidiesdata.xlsb</t>
        </is>
      </c>
    </row>
    <row r="7330" ht="13" customHeight="1">
      <c r="A7330" s="161" t="inlineStr">
        <is>
          <t>KWT</t>
        </is>
      </c>
      <c r="B7330" s="161" t="inlineStr">
        <is>
          <t>Kuwait</t>
        </is>
      </c>
      <c r="C7330" s="161" t="inlineStr">
        <is>
          <t>Middle East &amp; North Africa</t>
        </is>
      </c>
      <c r="D7330" s="161" t="inlineStr">
        <is>
          <t>High income</t>
        </is>
      </c>
      <c r="E7330" s="161" t="b">
        <v>0</v>
      </c>
      <c r="F7330" s="161" t="inlineStr">
        <is>
          <t>power_market_structure</t>
        </is>
      </c>
      <c r="G7330" s="161" t="n">
        <v>1</v>
      </c>
      <c r="H7330" s="161" t="inlineStr">
        <is>
          <t>2013</t>
        </is>
      </c>
      <c r="I7330" s="161" t="inlineStr">
        <is>
          <t>dataverse_files.zip</t>
        </is>
      </c>
    </row>
    <row r="7331" ht="13" customHeight="1">
      <c r="A7331" s="161" t="inlineStr">
        <is>
          <t>KWT</t>
        </is>
      </c>
      <c r="B7331" s="161" t="inlineStr">
        <is>
          <t>Kuwait</t>
        </is>
      </c>
      <c r="C7331" s="161" t="inlineStr">
        <is>
          <t>Middle East &amp; North Africa</t>
        </is>
      </c>
      <c r="D7331" s="161" t="inlineStr">
        <is>
          <t>High income</t>
        </is>
      </c>
      <c r="E7331" s="161" t="b">
        <v>0</v>
      </c>
      <c r="F7331" s="161" t="inlineStr">
        <is>
          <t>independent_regulator</t>
        </is>
      </c>
      <c r="G7331" s="161" t="n">
        <v>0</v>
      </c>
      <c r="H7331" s="161" t="inlineStr">
        <is>
          <t>2013</t>
        </is>
      </c>
      <c r="I7331" s="161" t="inlineStr">
        <is>
          <t>dataverse_files.zip</t>
        </is>
      </c>
    </row>
    <row r="7332" ht="13" customHeight="1">
      <c r="A7332" s="161" t="inlineStr">
        <is>
          <t>KWT</t>
        </is>
      </c>
      <c r="B7332" s="161" t="inlineStr">
        <is>
          <t>Kuwait</t>
        </is>
      </c>
      <c r="C7332" s="161" t="inlineStr">
        <is>
          <t>Middle East &amp; North Africa</t>
        </is>
      </c>
      <c r="D7332" s="161" t="inlineStr">
        <is>
          <t>High income</t>
        </is>
      </c>
      <c r="E7332" s="161" t="b">
        <v>0</v>
      </c>
      <c r="F7332" s="161" t="inlineStr">
        <is>
          <t>generation_unbundled</t>
        </is>
      </c>
      <c r="G7332" s="161" t="n">
        <v>0</v>
      </c>
      <c r="H7332" s="161" t="inlineStr">
        <is>
          <t>2013</t>
        </is>
      </c>
      <c r="I7332" s="161" t="inlineStr">
        <is>
          <t>dataverse_files.zip</t>
        </is>
      </c>
    </row>
    <row r="7333" ht="13" customHeight="1">
      <c r="A7333" s="161" t="inlineStr">
        <is>
          <t>KWT</t>
        </is>
      </c>
      <c r="B7333" s="161" t="inlineStr">
        <is>
          <t>Kuwait</t>
        </is>
      </c>
      <c r="C7333" s="161" t="inlineStr">
        <is>
          <t>Middle East &amp; North Africa</t>
        </is>
      </c>
      <c r="D7333" s="161" t="inlineStr">
        <is>
          <t>High income</t>
        </is>
      </c>
      <c r="E7333" s="161" t="b">
        <v>0</v>
      </c>
      <c r="F7333" s="161" t="inlineStr">
        <is>
          <t>rise_renewable_energy_score</t>
        </is>
      </c>
      <c r="G7333" s="161" t="n">
        <v>11.759</v>
      </c>
      <c r="H7333" s="161" t="inlineStr">
        <is>
          <t>2023</t>
        </is>
      </c>
      <c r="I7333" s="161" t="inlineStr">
        <is>
          <t>WB_RISE_WIDEF.csv</t>
        </is>
      </c>
    </row>
    <row r="7334" ht="13" customHeight="1">
      <c r="A7334" s="161" t="inlineStr">
        <is>
          <t>KWT</t>
        </is>
      </c>
      <c r="B7334" s="161" t="inlineStr">
        <is>
          <t>Kuwait</t>
        </is>
      </c>
      <c r="C7334" s="161" t="inlineStr">
        <is>
          <t>Middle East &amp; North Africa</t>
        </is>
      </c>
      <c r="D7334" s="161" t="inlineStr">
        <is>
          <t>High income</t>
        </is>
      </c>
      <c r="E7334" s="161" t="b">
        <v>0</v>
      </c>
      <c r="F7334" s="161" t="inlineStr">
        <is>
          <t>rise_level_playing_field_score</t>
        </is>
      </c>
      <c r="G7334" s="161" t="n">
        <v>0</v>
      </c>
      <c r="H7334" s="161" t="inlineStr">
        <is>
          <t>2023</t>
        </is>
      </c>
      <c r="I7334" s="161" t="inlineStr">
        <is>
          <t>WB_RISE_WIDEF.csv</t>
        </is>
      </c>
    </row>
    <row r="7335" ht="13" customHeight="1">
      <c r="A7335" s="161" t="inlineStr">
        <is>
          <t>KWT</t>
        </is>
      </c>
      <c r="B7335" s="161" t="inlineStr">
        <is>
          <t>Kuwait</t>
        </is>
      </c>
      <c r="C7335" s="161" t="inlineStr">
        <is>
          <t>Middle East &amp; North Africa</t>
        </is>
      </c>
      <c r="D7335" s="161" t="inlineStr">
        <is>
          <t>High income</t>
        </is>
      </c>
      <c r="E7335" s="161" t="b">
        <v>0</v>
      </c>
      <c r="F7335" s="161" t="inlineStr">
        <is>
          <t>rise_ee_financing_mechanisms_score</t>
        </is>
      </c>
      <c r="G7335" s="161" t="n">
        <v>50</v>
      </c>
      <c r="H7335" s="161" t="inlineStr">
        <is>
          <t>2023</t>
        </is>
      </c>
      <c r="I7335" s="161" t="inlineStr">
        <is>
          <t>WB_RISE_WIDEF.csv</t>
        </is>
      </c>
    </row>
    <row r="7336" ht="13" customHeight="1">
      <c r="A7336" s="161" t="inlineStr">
        <is>
          <t>KWT</t>
        </is>
      </c>
      <c r="B7336" s="161" t="inlineStr">
        <is>
          <t>Kuwait</t>
        </is>
      </c>
      <c r="C7336" s="161" t="inlineStr">
        <is>
          <t>Middle East &amp; North Africa</t>
        </is>
      </c>
      <c r="D7336" s="161" t="inlineStr">
        <is>
          <t>High income</t>
        </is>
      </c>
      <c r="E7336" s="161" t="b">
        <v>0</v>
      </c>
      <c r="F7336" s="161" t="inlineStr">
        <is>
          <t>revenue_pct_gdp</t>
        </is>
      </c>
      <c r="G7336" s="161" t="n">
        <v>74.03700000000001</v>
      </c>
      <c r="H7336" s="161" t="inlineStr">
        <is>
          <t>2024</t>
        </is>
      </c>
      <c r="I7336" s="161" t="inlineStr">
        <is>
          <t>dataset_2026-08-26T13_41_09_874550254Z_DEFAULT_INTEGRATION_IMF_RES_WEO_9_0_0.csv</t>
        </is>
      </c>
    </row>
    <row r="7337" ht="13" customHeight="1">
      <c r="A7337" s="161" t="inlineStr">
        <is>
          <t>KWT</t>
        </is>
      </c>
      <c r="B7337" s="161" t="inlineStr">
        <is>
          <t>Kuwait</t>
        </is>
      </c>
      <c r="C7337" s="161" t="inlineStr">
        <is>
          <t>Middle East &amp; North Africa</t>
        </is>
      </c>
      <c r="D7337" s="161" t="inlineStr">
        <is>
          <t>High income</t>
        </is>
      </c>
      <c r="E7337" s="161" t="b">
        <v>0</v>
      </c>
      <c r="F7337" s="161" t="inlineStr">
        <is>
          <t>primary_balance_pct_gdp</t>
        </is>
      </c>
      <c r="G7337" s="161" t="n">
        <v>1.21</v>
      </c>
      <c r="H7337" s="161" t="inlineStr">
        <is>
          <t>2024</t>
        </is>
      </c>
      <c r="I7337" s="161" t="inlineStr">
        <is>
          <t>dataset_2026-08-26T13_41_09_874550254Z_DEFAULT_INTEGRATION_IMF_RES_WEO_9_0_0.csv</t>
        </is>
      </c>
    </row>
    <row r="7338" ht="13" customHeight="1">
      <c r="A7338" s="161" t="inlineStr">
        <is>
          <t>KWT</t>
        </is>
      </c>
      <c r="B7338" s="161" t="inlineStr">
        <is>
          <t>Kuwait</t>
        </is>
      </c>
      <c r="C7338" s="161" t="inlineStr">
        <is>
          <t>Middle East &amp; North Africa</t>
        </is>
      </c>
      <c r="D7338" s="161" t="inlineStr">
        <is>
          <t>High income</t>
        </is>
      </c>
      <c r="E7338" s="161" t="b">
        <v>0</v>
      </c>
      <c r="F7338" s="161" t="inlineStr">
        <is>
          <t>current_account_pct_gdp</t>
        </is>
      </c>
      <c r="G7338" s="161" t="n">
        <v>29.024</v>
      </c>
      <c r="H7338" s="161" t="inlineStr">
        <is>
          <t>2024</t>
        </is>
      </c>
      <c r="I7338" s="161" t="inlineStr">
        <is>
          <t>dataset_2026-08-26T13_41_09_874550254Z_DEFAULT_INTEGRATION_IMF_RES_WEO_9_0_0.csv</t>
        </is>
      </c>
    </row>
    <row r="7339" ht="13" customHeight="1">
      <c r="A7339" s="161" t="inlineStr">
        <is>
          <t>KWT</t>
        </is>
      </c>
      <c r="B7339" s="161" t="inlineStr">
        <is>
          <t>Kuwait</t>
        </is>
      </c>
      <c r="C7339" s="161" t="inlineStr">
        <is>
          <t>Middle East &amp; North Africa</t>
        </is>
      </c>
      <c r="D7339" s="161" t="inlineStr">
        <is>
          <t>High income</t>
        </is>
      </c>
      <c r="E7339" s="161" t="b">
        <v>0</v>
      </c>
      <c r="F7339" s="161" t="inlineStr">
        <is>
          <t>gross_capital_formation_pct_gdp</t>
        </is>
      </c>
      <c r="G7339" s="161" t="n">
        <v>15.103</v>
      </c>
      <c r="H7339" s="161" t="inlineStr">
        <is>
          <t>2024</t>
        </is>
      </c>
      <c r="I7339" s="161" t="inlineStr">
        <is>
          <t>dataset_2026-08-26T13_41_09_874550254Z_DEFAULT_INTEGRATION_IMF_RES_WEO_9_0_0.csv</t>
        </is>
      </c>
    </row>
    <row r="7340" ht="13" customHeight="1">
      <c r="A7340" s="161" t="inlineStr">
        <is>
          <t>KWT</t>
        </is>
      </c>
      <c r="B7340" s="161" t="inlineStr">
        <is>
          <t>Kuwait</t>
        </is>
      </c>
      <c r="C7340" s="161" t="inlineStr">
        <is>
          <t>Middle East &amp; North Africa</t>
        </is>
      </c>
      <c r="D7340" s="161" t="inlineStr">
        <is>
          <t>High income</t>
        </is>
      </c>
      <c r="E7340" s="161" t="b">
        <v>0</v>
      </c>
      <c r="F7340" s="161" t="inlineStr">
        <is>
          <t>real_gdp_growth_5y_avg_pct</t>
        </is>
      </c>
      <c r="G7340" s="161" t="n">
        <v>0.1</v>
      </c>
      <c r="H7340" s="161" t="inlineStr">
        <is>
          <t>2020-2024 avg</t>
        </is>
      </c>
      <c r="I7340" s="161" t="inlineStr">
        <is>
          <t>dataset_2026-08-26T13_41_09_874550254Z_DEFAULT_INTEGRATION_IMF_RES_WEO_9_0_0.csv (derived)</t>
        </is>
      </c>
    </row>
    <row r="7341" ht="13" customHeight="1">
      <c r="A7341" s="161" t="inlineStr">
        <is>
          <t>KWT</t>
        </is>
      </c>
      <c r="B7341" s="161" t="inlineStr">
        <is>
          <t>Kuwait</t>
        </is>
      </c>
      <c r="C7341" s="161" t="inlineStr">
        <is>
          <t>Middle East &amp; North Africa</t>
        </is>
      </c>
      <c r="D7341" s="161" t="inlineStr">
        <is>
          <t>High income</t>
        </is>
      </c>
      <c r="E7341" s="161" t="b">
        <v>0</v>
      </c>
      <c r="F7341" s="161" t="inlineStr">
        <is>
          <t>int_budget_need_2030_pct_gdp</t>
        </is>
      </c>
      <c r="G7341" s="161" t="n">
        <v>1.097</v>
      </c>
      <c r="H7341" s="161" t="inlineStr">
        <is>
          <t>2030</t>
        </is>
      </c>
      <c r="I7341" s="161" t="inlineStr">
        <is>
          <t>integrated_results.csv (MacroFiscalModels v0.1, model output)</t>
        </is>
      </c>
    </row>
    <row r="7342" ht="13" customHeight="1">
      <c r="A7342" s="161" t="inlineStr">
        <is>
          <t>KWT</t>
        </is>
      </c>
      <c r="B7342" s="161" t="inlineStr">
        <is>
          <t>Kuwait</t>
        </is>
      </c>
      <c r="C7342" s="161" t="inlineStr">
        <is>
          <t>Middle East &amp; North Africa</t>
        </is>
      </c>
      <c r="D7342" s="161" t="inlineStr">
        <is>
          <t>High income</t>
        </is>
      </c>
      <c r="E7342" s="161" t="b">
        <v>0</v>
      </c>
      <c r="F7342" s="161" t="inlineStr">
        <is>
          <t>int_pricing_revenue_2030_pct_gdp</t>
        </is>
      </c>
      <c r="G7342" s="161" t="n">
        <v>0.128</v>
      </c>
      <c r="H7342" s="161" t="inlineStr">
        <is>
          <t>2030</t>
        </is>
      </c>
      <c r="I7342" s="161" t="inlineStr">
        <is>
          <t>integrated_results.csv (MacroFiscalModels v0.1, model output)</t>
        </is>
      </c>
    </row>
    <row r="7343" ht="13" customHeight="1">
      <c r="A7343" s="161" t="inlineStr">
        <is>
          <t>KWT</t>
        </is>
      </c>
      <c r="B7343" s="161" t="inlineStr">
        <is>
          <t>Kuwait</t>
        </is>
      </c>
      <c r="C7343" s="161" t="inlineStr">
        <is>
          <t>Middle East &amp; North Africa</t>
        </is>
      </c>
      <c r="D7343" s="161" t="inlineStr">
        <is>
          <t>High income</t>
        </is>
      </c>
      <c r="E7343" s="161" t="b">
        <v>0</v>
      </c>
      <c r="F7343" s="161" t="inlineStr">
        <is>
          <t>int_financing_gap_2030_pct_gdp</t>
        </is>
      </c>
      <c r="G7343" s="161" t="n">
        <v>0.969</v>
      </c>
      <c r="H7343" s="161" t="inlineStr">
        <is>
          <t>2030</t>
        </is>
      </c>
      <c r="I7343" s="161" t="inlineStr">
        <is>
          <t>integrated_results.csv (MacroFiscalModels v0.1, model output)</t>
        </is>
      </c>
    </row>
    <row r="7344" ht="13" customHeight="1">
      <c r="A7344" s="161" t="inlineStr">
        <is>
          <t>KWT</t>
        </is>
      </c>
      <c r="B7344" s="161" t="inlineStr">
        <is>
          <t>Kuwait</t>
        </is>
      </c>
      <c r="C7344" s="161" t="inlineStr">
        <is>
          <t>Middle East &amp; North Africa</t>
        </is>
      </c>
      <c r="D7344" s="161" t="inlineStr">
        <is>
          <t>High income</t>
        </is>
      </c>
      <c r="E7344" s="161" t="b">
        <v>0</v>
      </c>
      <c r="F7344" s="161" t="inlineStr">
        <is>
          <t>int_gdp_dev_2050_pct</t>
        </is>
      </c>
      <c r="G7344" s="161" t="n">
        <v>27.25</v>
      </c>
      <c r="H7344" s="161" t="inlineStr">
        <is>
          <t>2050</t>
        </is>
      </c>
      <c r="I7344" s="161" t="inlineStr">
        <is>
          <t>integrated_results.csv (MacroFiscalModels v0.1, model output)</t>
        </is>
      </c>
    </row>
    <row r="7345" ht="13" customHeight="1">
      <c r="A7345" s="161" t="inlineStr">
        <is>
          <t>KWT</t>
        </is>
      </c>
      <c r="B7345" s="161" t="inlineStr">
        <is>
          <t>Kuwait</t>
        </is>
      </c>
      <c r="C7345" s="161" t="inlineStr">
        <is>
          <t>Middle East &amp; North Africa</t>
        </is>
      </c>
      <c r="D7345" s="161" t="inlineStr">
        <is>
          <t>High income</t>
        </is>
      </c>
      <c r="E7345" s="161" t="b">
        <v>0</v>
      </c>
      <c r="F7345" s="161" t="inlineStr">
        <is>
          <t>int_debt_2050_pct_gdp</t>
        </is>
      </c>
      <c r="G7345" s="161" t="n">
        <v>24.96</v>
      </c>
      <c r="H7345" s="161" t="inlineStr">
        <is>
          <t>2050</t>
        </is>
      </c>
      <c r="I7345" s="161" t="inlineStr">
        <is>
          <t>integrated_results.csv (MacroFiscalModels v0.1, model output)</t>
        </is>
      </c>
    </row>
    <row r="7346" ht="13" customHeight="1">
      <c r="A7346" s="161" t="inlineStr">
        <is>
          <t>KGZ</t>
        </is>
      </c>
      <c r="B7346" s="161" t="inlineStr">
        <is>
          <t>Kyrgyz Republic</t>
        </is>
      </c>
      <c r="C7346" s="161" t="inlineStr">
        <is>
          <t>Europe &amp; Central Asia</t>
        </is>
      </c>
      <c r="D7346" s="161" t="inlineStr">
        <is>
          <t>Lower middle income</t>
        </is>
      </c>
      <c r="E7346" s="161" t="b">
        <v>1</v>
      </c>
      <c r="F7346" s="161" t="inlineStr">
        <is>
          <t>interest_to_revenue_pct</t>
        </is>
      </c>
      <c r="G7346" s="161" t="n">
        <v>2.459</v>
      </c>
      <c r="H7346" s="161" t="inlineStr">
        <is>
          <t>2024</t>
        </is>
      </c>
      <c r="I7346" s="161" t="inlineStr">
        <is>
          <t>dataset_2026-08-26T13_41_09_874550254Z_DEFAULT_INTEGRATION_IMF_RES_WEO_9_0_0.csv (derived)</t>
        </is>
      </c>
    </row>
    <row r="7347" ht="13" customHeight="1">
      <c r="A7347" s="161" t="inlineStr">
        <is>
          <t>KGZ</t>
        </is>
      </c>
      <c r="B7347" s="161" t="inlineStr">
        <is>
          <t>Kyrgyz Republic</t>
        </is>
      </c>
      <c r="C7347" s="161" t="inlineStr">
        <is>
          <t>Europe &amp; Central Asia</t>
        </is>
      </c>
      <c r="D7347" s="161" t="inlineStr">
        <is>
          <t>Lower middle income</t>
        </is>
      </c>
      <c r="E7347" s="161" t="b">
        <v>1</v>
      </c>
      <c r="F7347" s="161" t="inlineStr">
        <is>
          <t>interest_pct_gdp</t>
        </is>
      </c>
      <c r="G7347" s="161" t="n">
        <v>0.842</v>
      </c>
      <c r="H7347" s="161" t="inlineStr">
        <is>
          <t>2024</t>
        </is>
      </c>
      <c r="I7347" s="161" t="inlineStr">
        <is>
          <t>dataset_2026-08-26T13_41_09_874550254Z_DEFAULT_INTEGRATION_IMF_RES_WEO_9_0_0.csv (derived)</t>
        </is>
      </c>
    </row>
    <row r="7348" ht="13" customHeight="1">
      <c r="A7348" s="161" t="inlineStr">
        <is>
          <t>KGZ</t>
        </is>
      </c>
      <c r="B7348" s="161" t="inlineStr">
        <is>
          <t>Kyrgyz Republic</t>
        </is>
      </c>
      <c r="C7348" s="161" t="inlineStr">
        <is>
          <t>Europe &amp; Central Asia</t>
        </is>
      </c>
      <c r="D7348" s="161" t="inlineStr">
        <is>
          <t>Lower middle income</t>
        </is>
      </c>
      <c r="E7348" s="161" t="b">
        <v>1</v>
      </c>
      <c r="F7348" s="161" t="inlineStr">
        <is>
          <t>gross_debt_pct_gdp</t>
        </is>
      </c>
      <c r="G7348" s="161" t="n">
        <v>36.23</v>
      </c>
      <c r="H7348" s="161" t="inlineStr">
        <is>
          <t>2024</t>
        </is>
      </c>
      <c r="I7348" s="161" t="inlineStr">
        <is>
          <t>dataset_2026-08-26T13_41_09_874550254Z_DEFAULT_INTEGRATION_IMF_RES_WEO_9_0_0.csv</t>
        </is>
      </c>
    </row>
    <row r="7349" ht="13" customHeight="1">
      <c r="A7349" s="161" t="inlineStr">
        <is>
          <t>KGZ</t>
        </is>
      </c>
      <c r="B7349" s="161" t="inlineStr">
        <is>
          <t>Kyrgyz Republic</t>
        </is>
      </c>
      <c r="C7349" s="161" t="inlineStr">
        <is>
          <t>Europe &amp; Central Asia</t>
        </is>
      </c>
      <c r="D7349" s="161" t="inlineStr">
        <is>
          <t>Lower middle income</t>
        </is>
      </c>
      <c r="E7349" s="161" t="b">
        <v>1</v>
      </c>
      <c r="F7349" s="161" t="inlineStr">
        <is>
          <t>tax_revenue_pct_gdp</t>
        </is>
      </c>
      <c r="G7349" s="161" t="n">
        <v>21.752</v>
      </c>
      <c r="H7349" s="161" t="inlineStr">
        <is>
          <t>2024</t>
        </is>
      </c>
      <c r="I7349" s="161" t="inlineStr">
        <is>
          <t>world-imf2026.xlsx</t>
        </is>
      </c>
    </row>
    <row r="7350" ht="13" customHeight="1">
      <c r="A7350" s="161" t="inlineStr">
        <is>
          <t>KGZ</t>
        </is>
      </c>
      <c r="B7350" s="161" t="inlineStr">
        <is>
          <t>Kyrgyz Republic</t>
        </is>
      </c>
      <c r="C7350" s="161" t="inlineStr">
        <is>
          <t>Europe &amp; Central Asia</t>
        </is>
      </c>
      <c r="D7350" s="161" t="inlineStr">
        <is>
          <t>Lower middle income</t>
        </is>
      </c>
      <c r="E7350" s="161" t="b">
        <v>1</v>
      </c>
      <c r="F7350" s="161" t="inlineStr">
        <is>
          <t>capex_execution_rate_pct</t>
        </is>
      </c>
      <c r="G7350" s="161" t="n">
        <v>101.036</v>
      </c>
      <c r="H7350" s="161" t="inlineStr">
        <is>
          <t>2011</t>
        </is>
      </c>
      <c r="I7350" s="161" t="inlineStr">
        <is>
          <t>WB_BOOST_WIDEF.csv</t>
        </is>
      </c>
    </row>
    <row r="7351" ht="13" customHeight="1">
      <c r="A7351" s="161" t="inlineStr">
        <is>
          <t>KGZ</t>
        </is>
      </c>
      <c r="B7351" s="161" t="inlineStr">
        <is>
          <t>Kyrgyz Republic</t>
        </is>
      </c>
      <c r="C7351" s="161" t="inlineStr">
        <is>
          <t>Europe &amp; Central Asia</t>
        </is>
      </c>
      <c r="D7351" s="161" t="inlineStr">
        <is>
          <t>Lower middle income</t>
        </is>
      </c>
      <c r="E7351" s="161" t="b">
        <v>1</v>
      </c>
      <c r="F7351" s="161" t="inlineStr">
        <is>
          <t>pefa_pi11_pim_score</t>
        </is>
      </c>
      <c r="G7351" s="161" t="n">
        <v>2.5</v>
      </c>
      <c r="H7351" s="161" t="inlineStr">
        <is>
          <t>2021</t>
        </is>
      </c>
      <c r="I7351" s="161" t="inlineStr">
        <is>
          <t>assessments_1787749571.csv</t>
        </is>
      </c>
    </row>
    <row r="7352" ht="13" customHeight="1">
      <c r="A7352" s="161" t="inlineStr">
        <is>
          <t>KGZ</t>
        </is>
      </c>
      <c r="B7352" s="161" t="inlineStr">
        <is>
          <t>Kyrgyz Republic</t>
        </is>
      </c>
      <c r="C7352" s="161" t="inlineStr">
        <is>
          <t>Europe &amp; Central Asia</t>
        </is>
      </c>
      <c r="D7352" s="161" t="inlineStr">
        <is>
          <t>Lower middle income</t>
        </is>
      </c>
      <c r="E7352" s="161" t="b">
        <v>1</v>
      </c>
      <c r="F7352" s="161" t="inlineStr">
        <is>
          <t>pefa_pi122_asset_monitoring</t>
        </is>
      </c>
      <c r="G7352" s="161" t="n">
        <v>2</v>
      </c>
      <c r="H7352" s="161" t="inlineStr">
        <is>
          <t>2021</t>
        </is>
      </c>
      <c r="I7352" s="161" t="inlineStr">
        <is>
          <t>assessments_1787749571.csv</t>
        </is>
      </c>
    </row>
    <row r="7353" ht="13" customHeight="1">
      <c r="A7353" s="161" t="inlineStr">
        <is>
          <t>KGZ</t>
        </is>
      </c>
      <c r="B7353" s="161" t="inlineStr">
        <is>
          <t>Kyrgyz Republic</t>
        </is>
      </c>
      <c r="C7353" s="161" t="inlineStr">
        <is>
          <t>Europe &amp; Central Asia</t>
        </is>
      </c>
      <c r="D7353" s="161" t="inlineStr">
        <is>
          <t>Lower middle income</t>
        </is>
      </c>
      <c r="E7353" s="161" t="b">
        <v>1</v>
      </c>
      <c r="F7353" s="161" t="inlineStr">
        <is>
          <t>climate_pfm_diagnostic_on_record</t>
        </is>
      </c>
      <c r="G7353" s="161" t="n">
        <v>0</v>
      </c>
      <c r="H7353" s="161" t="inlineStr">
        <is>
          <t>2022</t>
        </is>
      </c>
      <c r="I7353" s="161" t="inlineStr">
        <is>
          <t>UNDP-Global-Climate-Public-Finance-Review-2022.pdf (Table 4.2)</t>
        </is>
      </c>
    </row>
    <row r="7354" ht="13" customHeight="1">
      <c r="A7354" s="161" t="inlineStr">
        <is>
          <t>KGZ</t>
        </is>
      </c>
      <c r="B7354" s="161" t="inlineStr">
        <is>
          <t>Kyrgyz Republic</t>
        </is>
      </c>
      <c r="C7354" s="161" t="inlineStr">
        <is>
          <t>Europe &amp; Central Asia</t>
        </is>
      </c>
      <c r="D7354" s="161" t="inlineStr">
        <is>
          <t>Lower middle income</t>
        </is>
      </c>
      <c r="E7354" s="161" t="b">
        <v>1</v>
      </c>
      <c r="F7354" s="161" t="inlineStr">
        <is>
          <t>ids_avg_maturity_years</t>
        </is>
      </c>
      <c r="G7354" s="161" t="n">
        <v>34.904</v>
      </c>
      <c r="H7354" s="161" t="inlineStr">
        <is>
          <t>2024</t>
        </is>
      </c>
      <c r="I7354" s="161" t="inlineStr">
        <is>
          <t>P_Data_Extract_From_International_Debt_Statistics__2_.xlsx</t>
        </is>
      </c>
    </row>
    <row r="7355" ht="13" customHeight="1">
      <c r="A7355" s="161" t="inlineStr">
        <is>
          <t>KGZ</t>
        </is>
      </c>
      <c r="B7355" s="161" t="inlineStr">
        <is>
          <t>Kyrgyz Republic</t>
        </is>
      </c>
      <c r="C7355" s="161" t="inlineStr">
        <is>
          <t>Europe &amp; Central Asia</t>
        </is>
      </c>
      <c r="D7355" s="161" t="inlineStr">
        <is>
          <t>Lower middle income</t>
        </is>
      </c>
      <c r="E7355" s="161" t="b">
        <v>1</v>
      </c>
      <c r="F7355" s="161" t="inlineStr">
        <is>
          <t>mitigation_finance_received_pct_gdp</t>
        </is>
      </c>
      <c r="G7355" s="161" t="n">
        <v>0.741</v>
      </c>
      <c r="H7355" s="161" t="inlineStr">
        <is>
          <t>2024</t>
        </is>
      </c>
      <c r="I7355" s="161" t="inlineStr">
        <is>
          <t>CRDF-RP_2024.xlsx + WEO</t>
        </is>
      </c>
    </row>
    <row r="7356" ht="13" customHeight="1">
      <c r="A7356" s="161" t="inlineStr">
        <is>
          <t>KGZ</t>
        </is>
      </c>
      <c r="B7356" s="161" t="inlineStr">
        <is>
          <t>Kyrgyz Republic</t>
        </is>
      </c>
      <c r="C7356" s="161" t="inlineStr">
        <is>
          <t>Europe &amp; Central Asia</t>
        </is>
      </c>
      <c r="D7356" s="161" t="inlineStr">
        <is>
          <t>Lower middle income</t>
        </is>
      </c>
      <c r="E7356" s="161" t="b">
        <v>1</v>
      </c>
      <c r="F7356" s="161" t="inlineStr">
        <is>
          <t>ids_multilateral_share_pct</t>
        </is>
      </c>
      <c r="G7356" s="161" t="n">
        <v>52.101</v>
      </c>
      <c r="H7356" s="161" t="inlineStr">
        <is>
          <t>2024</t>
        </is>
      </c>
      <c r="I7356" s="161" t="inlineStr">
        <is>
          <t>P_Data_Extract_From_International_Debt_Statistics__2_.xlsx</t>
        </is>
      </c>
    </row>
    <row r="7357" ht="13" customHeight="1">
      <c r="A7357" s="161" t="inlineStr">
        <is>
          <t>KGZ</t>
        </is>
      </c>
      <c r="B7357" s="161" t="inlineStr">
        <is>
          <t>Kyrgyz Republic</t>
        </is>
      </c>
      <c r="C7357" s="161" t="inlineStr">
        <is>
          <t>Europe &amp; Central Asia</t>
        </is>
      </c>
      <c r="D7357" s="161" t="inlineStr">
        <is>
          <t>Lower middle income</t>
        </is>
      </c>
      <c r="E7357" s="161" t="b">
        <v>1</v>
      </c>
      <c r="F7357" s="161" t="inlineStr">
        <is>
          <t>ids_usd_share_ppg_debt_pct</t>
        </is>
      </c>
      <c r="G7357" s="161" t="n">
        <v>74.63</v>
      </c>
      <c r="H7357" s="161" t="inlineStr">
        <is>
          <t>2024</t>
        </is>
      </c>
      <c r="I7357" s="161" t="inlineStr">
        <is>
          <t>P_Data_Extract_From_International_Debt_Statistics__2_.xlsx</t>
        </is>
      </c>
    </row>
    <row r="7358" ht="13" customHeight="1">
      <c r="A7358" s="161" t="inlineStr">
        <is>
          <t>KGZ</t>
        </is>
      </c>
      <c r="B7358" s="161" t="inlineStr">
        <is>
          <t>Kyrgyz Republic</t>
        </is>
      </c>
      <c r="C7358" s="161" t="inlineStr">
        <is>
          <t>Europe &amp; Central Asia</t>
        </is>
      </c>
      <c r="D7358" s="161" t="inlineStr">
        <is>
          <t>Lower middle income</t>
        </is>
      </c>
      <c r="E7358" s="161" t="b">
        <v>1</v>
      </c>
      <c r="F7358" s="161" t="inlineStr">
        <is>
          <t>ppi_commitments_pct_gdp</t>
        </is>
      </c>
      <c r="G7358" s="161" t="n">
        <v>0.37</v>
      </c>
      <c r="H7358" s="161" t="inlineStr">
        <is>
          <t>2020-2024 avg</t>
        </is>
      </c>
      <c r="I7358" s="161" t="inlineStr">
        <is>
          <t>2024-PPI-Full-DTA.dta + WEO</t>
        </is>
      </c>
    </row>
    <row r="7359" ht="13" customHeight="1">
      <c r="A7359" s="161" t="inlineStr">
        <is>
          <t>KGZ</t>
        </is>
      </c>
      <c r="B7359" s="161" t="inlineStr">
        <is>
          <t>Kyrgyz Republic</t>
        </is>
      </c>
      <c r="C7359" s="161" t="inlineStr">
        <is>
          <t>Europe &amp; Central Asia</t>
        </is>
      </c>
      <c r="D7359" s="161" t="inlineStr">
        <is>
          <t>Lower middle income</t>
        </is>
      </c>
      <c r="E7359" s="161" t="b">
        <v>1</v>
      </c>
      <c r="F7359" s="161" t="inlineStr">
        <is>
          <t>excise_revenue_pct_of_revenue</t>
        </is>
      </c>
      <c r="G7359" s="161" t="n">
        <v>3.583</v>
      </c>
      <c r="H7359" s="161" t="inlineStr">
        <is>
          <t>2024</t>
        </is>
      </c>
      <c r="I7359" s="161" t="inlineStr">
        <is>
          <t>world-imf2026.xlsx</t>
        </is>
      </c>
    </row>
    <row r="7360" ht="13" customHeight="1">
      <c r="A7360" s="161" t="inlineStr">
        <is>
          <t>KGZ</t>
        </is>
      </c>
      <c r="B7360" s="161" t="inlineStr">
        <is>
          <t>Kyrgyz Republic</t>
        </is>
      </c>
      <c r="C7360" s="161" t="inlineStr">
        <is>
          <t>Europe &amp; Central Asia</t>
        </is>
      </c>
      <c r="D7360" s="161" t="inlineStr">
        <is>
          <t>Lower middle income</t>
        </is>
      </c>
      <c r="E7360" s="161" t="b">
        <v>1</v>
      </c>
      <c r="F7360" s="161" t="inlineStr">
        <is>
          <t>ff_subsidy_total_pct_gdp</t>
        </is>
      </c>
      <c r="G7360" s="161" t="n">
        <v>11.291</v>
      </c>
      <c r="H7360" s="161" t="inlineStr">
        <is>
          <t>2024</t>
        </is>
      </c>
      <c r="I7360" s="161" t="inlineStr">
        <is>
          <t>imffossilfuelsubsidiesdata.xlsb + WEO</t>
        </is>
      </c>
    </row>
    <row r="7361" ht="13" customHeight="1">
      <c r="A7361" s="161" t="inlineStr">
        <is>
          <t>KGZ</t>
        </is>
      </c>
      <c r="B7361" s="161" t="inlineStr">
        <is>
          <t>Kyrgyz Republic</t>
        </is>
      </c>
      <c r="C7361" s="161" t="inlineStr">
        <is>
          <t>Europe &amp; Central Asia</t>
        </is>
      </c>
      <c r="D7361" s="161" t="inlineStr">
        <is>
          <t>Lower middle income</t>
        </is>
      </c>
      <c r="E7361" s="161" t="b">
        <v>1</v>
      </c>
      <c r="F7361" s="161" t="inlineStr">
        <is>
          <t>ff_subsidy_explicit_pct_gdp</t>
        </is>
      </c>
      <c r="G7361" s="161" t="n">
        <v>1.98</v>
      </c>
      <c r="H7361" s="161" t="inlineStr">
        <is>
          <t>2024</t>
        </is>
      </c>
      <c r="I7361" s="161" t="inlineStr">
        <is>
          <t>imffossilfuelsubsidiesdata.xlsb</t>
        </is>
      </c>
    </row>
    <row r="7362" ht="13" customHeight="1">
      <c r="A7362" s="161" t="inlineStr">
        <is>
          <t>KGZ</t>
        </is>
      </c>
      <c r="B7362" s="161" t="inlineStr">
        <is>
          <t>Kyrgyz Republic</t>
        </is>
      </c>
      <c r="C7362" s="161" t="inlineStr">
        <is>
          <t>Europe &amp; Central Asia</t>
        </is>
      </c>
      <c r="D7362" s="161" t="inlineStr">
        <is>
          <t>Lower middle income</t>
        </is>
      </c>
      <c r="E7362" s="161" t="b">
        <v>1</v>
      </c>
      <c r="F7362" s="161" t="inlineStr">
        <is>
          <t>ff_subsidy_implicit_pct_gdp</t>
        </is>
      </c>
      <c r="G7362" s="161" t="n">
        <v>9.311</v>
      </c>
      <c r="H7362" s="161" t="inlineStr">
        <is>
          <t>2024</t>
        </is>
      </c>
      <c r="I7362" s="161" t="inlineStr">
        <is>
          <t>imffossilfuelsubsidiesdata.xlsb</t>
        </is>
      </c>
    </row>
    <row r="7363" ht="13" customHeight="1">
      <c r="A7363" s="161" t="inlineStr">
        <is>
          <t>KGZ</t>
        </is>
      </c>
      <c r="B7363" s="161" t="inlineStr">
        <is>
          <t>Kyrgyz Republic</t>
        </is>
      </c>
      <c r="C7363" s="161" t="inlineStr">
        <is>
          <t>Europe &amp; Central Asia</t>
        </is>
      </c>
      <c r="D7363" s="161" t="inlineStr">
        <is>
          <t>Lower middle income</t>
        </is>
      </c>
      <c r="E7363" s="161" t="b">
        <v>1</v>
      </c>
      <c r="F7363" s="161" t="inlineStr">
        <is>
          <t>env_protection_pct_of_expenditure</t>
        </is>
      </c>
      <c r="G7363" s="161" t="n">
        <v>0.341</v>
      </c>
      <c r="H7363" s="161" t="inlineStr">
        <is>
          <t>2022</t>
        </is>
      </c>
      <c r="I7363" s="161" t="inlineStr">
        <is>
          <t>WB_BOOST_WIDEF.csv</t>
        </is>
      </c>
    </row>
    <row r="7364" ht="13" customHeight="1">
      <c r="A7364" s="161" t="inlineStr">
        <is>
          <t>KGZ</t>
        </is>
      </c>
      <c r="B7364" s="161" t="inlineStr">
        <is>
          <t>Kyrgyz Republic</t>
        </is>
      </c>
      <c r="C7364" s="161" t="inlineStr">
        <is>
          <t>Europe &amp; Central Asia</t>
        </is>
      </c>
      <c r="D7364" s="161" t="inlineStr">
        <is>
          <t>Lower middle income</t>
        </is>
      </c>
      <c r="E7364" s="161" t="b">
        <v>1</v>
      </c>
      <c r="F7364" s="161" t="inlineStr">
        <is>
          <t>net_fuel_trade_pct_merch</t>
        </is>
      </c>
      <c r="G7364" s="161" t="n">
        <v>-1.248000000000001</v>
      </c>
      <c r="H7364" s="161" t="inlineStr">
        <is>
          <t>2025</t>
        </is>
      </c>
      <c r="I7364" s="161" t="inlineStr">
        <is>
          <t>WDI TX.VAL.FUEL.ZS.UN less TM.VAL.FUEL.ZS.UN</t>
        </is>
      </c>
    </row>
    <row r="7365" ht="13" customHeight="1">
      <c r="A7365" s="161" t="inlineStr">
        <is>
          <t>KGZ</t>
        </is>
      </c>
      <c r="B7365" s="161" t="inlineStr">
        <is>
          <t>Kyrgyz Republic</t>
        </is>
      </c>
      <c r="C7365" s="161" t="inlineStr">
        <is>
          <t>Europe &amp; Central Asia</t>
        </is>
      </c>
      <c r="D7365" s="161" t="inlineStr">
        <is>
          <t>Lower middle income</t>
        </is>
      </c>
      <c r="E7365" s="161" t="b">
        <v>1</v>
      </c>
      <c r="F7365" s="161" t="inlineStr">
        <is>
          <t>fuel_exports_pct_merch</t>
        </is>
      </c>
      <c r="G7365" s="161" t="n">
        <v>9.404999999999999</v>
      </c>
      <c r="H7365" s="161" t="inlineStr">
        <is>
          <t>2025</t>
        </is>
      </c>
      <c r="I7365" s="161" t="inlineStr">
        <is>
          <t>API_TX_VAL_FUEL_ZS_UN_DS2_en_csv_v2_33055.zip</t>
        </is>
      </c>
    </row>
    <row r="7366" ht="13" customHeight="1">
      <c r="A7366" s="161" t="inlineStr">
        <is>
          <t>KGZ</t>
        </is>
      </c>
      <c r="B7366" s="161" t="inlineStr">
        <is>
          <t>Kyrgyz Republic</t>
        </is>
      </c>
      <c r="C7366" s="161" t="inlineStr">
        <is>
          <t>Europe &amp; Central Asia</t>
        </is>
      </c>
      <c r="D7366" s="161" t="inlineStr">
        <is>
          <t>Lower middle income</t>
        </is>
      </c>
      <c r="E7366" s="161" t="b">
        <v>1</v>
      </c>
      <c r="F7366" s="161" t="inlineStr">
        <is>
          <t>fuel_imports_pct_merch</t>
        </is>
      </c>
      <c r="G7366" s="161" t="n">
        <v>10.653</v>
      </c>
      <c r="H7366" s="161" t="inlineStr">
        <is>
          <t>2025</t>
        </is>
      </c>
      <c r="I7366" s="161" t="inlineStr">
        <is>
          <t>API_TM_VAL_FUEL_ZS_UN_DS2_en_csv_v2_36140.zip</t>
        </is>
      </c>
    </row>
    <row r="7367" ht="13" customHeight="1">
      <c r="A7367" s="161" t="inlineStr">
        <is>
          <t>KGZ</t>
        </is>
      </c>
      <c r="B7367" s="161" t="inlineStr">
        <is>
          <t>Kyrgyz Republic</t>
        </is>
      </c>
      <c r="C7367" s="161" t="inlineStr">
        <is>
          <t>Europe &amp; Central Asia</t>
        </is>
      </c>
      <c r="D7367" s="161" t="inlineStr">
        <is>
          <t>Lower middle income</t>
        </is>
      </c>
      <c r="E7367" s="161" t="b">
        <v>1</v>
      </c>
      <c r="F7367" s="161" t="inlineStr">
        <is>
          <t>energy_import_dep_pct</t>
        </is>
      </c>
      <c r="G7367" s="161" t="n">
        <v>33.782</v>
      </c>
      <c r="H7367" s="161" t="inlineStr">
        <is>
          <t>2022</t>
        </is>
      </c>
      <c r="I7367" s="161" t="inlineStr">
        <is>
          <t>API_EG_IMP_CONS_ZS_DS2_en_csv_v2_160768.zip</t>
        </is>
      </c>
    </row>
    <row r="7368" ht="13" customHeight="1">
      <c r="A7368" s="161" t="inlineStr">
        <is>
          <t>KGZ</t>
        </is>
      </c>
      <c r="B7368" s="161" t="inlineStr">
        <is>
          <t>Kyrgyz Republic</t>
        </is>
      </c>
      <c r="C7368" s="161" t="inlineStr">
        <is>
          <t>Europe &amp; Central Asia</t>
        </is>
      </c>
      <c r="D7368" s="161" t="inlineStr">
        <is>
          <t>Lower middle income</t>
        </is>
      </c>
      <c r="E7368" s="161" t="b">
        <v>1</v>
      </c>
      <c r="F7368" s="161" t="inlineStr">
        <is>
          <t>fossil_rents_total_pct_gdp</t>
        </is>
      </c>
      <c r="G7368" s="161" t="n">
        <v>0.342</v>
      </c>
      <c r="H7368" s="161" t="inlineStr">
        <is>
          <t>2021</t>
        </is>
      </c>
      <c r="I7368" s="161" t="inlineStr">
        <is>
          <t>WDI NY.GDP.PETR+NGAS+COAL.RT.ZS</t>
        </is>
      </c>
    </row>
    <row r="7369" ht="13" customHeight="1">
      <c r="A7369" s="161" t="inlineStr">
        <is>
          <t>KGZ</t>
        </is>
      </c>
      <c r="B7369" s="161" t="inlineStr">
        <is>
          <t>Kyrgyz Republic</t>
        </is>
      </c>
      <c r="C7369" s="161" t="inlineStr">
        <is>
          <t>Europe &amp; Central Asia</t>
        </is>
      </c>
      <c r="D7369" s="161" t="inlineStr">
        <is>
          <t>Lower middle income</t>
        </is>
      </c>
      <c r="E7369" s="161" t="b">
        <v>1</v>
      </c>
      <c r="F7369" s="161" t="inlineStr">
        <is>
          <t>oil_rents_pct_gdp</t>
        </is>
      </c>
      <c r="G7369" s="161" t="n">
        <v>0.082</v>
      </c>
      <c r="H7369" s="161" t="inlineStr">
        <is>
          <t>2021</t>
        </is>
      </c>
      <c r="I7369" s="161" t="inlineStr">
        <is>
          <t>API_NY_GDP_PETR_RT_ZS_DS2_en_csv_v2_40227.zip</t>
        </is>
      </c>
    </row>
    <row r="7370" ht="13" customHeight="1">
      <c r="A7370" s="161" t="inlineStr">
        <is>
          <t>KGZ</t>
        </is>
      </c>
      <c r="B7370" s="161" t="inlineStr">
        <is>
          <t>Kyrgyz Republic</t>
        </is>
      </c>
      <c r="C7370" s="161" t="inlineStr">
        <is>
          <t>Europe &amp; Central Asia</t>
        </is>
      </c>
      <c r="D7370" s="161" t="inlineStr">
        <is>
          <t>Lower middle income</t>
        </is>
      </c>
      <c r="E7370" s="161" t="b">
        <v>1</v>
      </c>
      <c r="F7370" s="161" t="inlineStr">
        <is>
          <t>gas_rents_pct_gdp</t>
        </is>
      </c>
      <c r="G7370" s="161" t="n">
        <v>0.002</v>
      </c>
      <c r="H7370" s="161" t="inlineStr">
        <is>
          <t>2021</t>
        </is>
      </c>
      <c r="I7370" s="161" t="inlineStr">
        <is>
          <t>API_NY_GDP_NGAS_RT_ZS_DS2_en_csv_v2_35861.zip</t>
        </is>
      </c>
    </row>
    <row r="7371" ht="13" customHeight="1">
      <c r="A7371" s="161" t="inlineStr">
        <is>
          <t>KGZ</t>
        </is>
      </c>
      <c r="B7371" s="161" t="inlineStr">
        <is>
          <t>Kyrgyz Republic</t>
        </is>
      </c>
      <c r="C7371" s="161" t="inlineStr">
        <is>
          <t>Europe &amp; Central Asia</t>
        </is>
      </c>
      <c r="D7371" s="161" t="inlineStr">
        <is>
          <t>Lower middle income</t>
        </is>
      </c>
      <c r="E7371" s="161" t="b">
        <v>1</v>
      </c>
      <c r="F7371" s="161" t="inlineStr">
        <is>
          <t>coal_rents_pct_gdp</t>
        </is>
      </c>
      <c r="G7371" s="161" t="n">
        <v>0.258</v>
      </c>
      <c r="H7371" s="161" t="inlineStr">
        <is>
          <t>2021</t>
        </is>
      </c>
      <c r="I7371" s="161" t="inlineStr">
        <is>
          <t>API_NY_GDP_COAL_RT_ZS_DS2_en_csv_v2_35370.zip</t>
        </is>
      </c>
    </row>
    <row r="7372" ht="13" customHeight="1">
      <c r="A7372" s="161" t="inlineStr">
        <is>
          <t>KGZ</t>
        </is>
      </c>
      <c r="B7372" s="161" t="inlineStr">
        <is>
          <t>Kyrgyz Republic</t>
        </is>
      </c>
      <c r="C7372" s="161" t="inlineStr">
        <is>
          <t>Europe &amp; Central Asia</t>
        </is>
      </c>
      <c r="D7372" s="161" t="inlineStr">
        <is>
          <t>Lower middle income</t>
        </is>
      </c>
      <c r="E7372" s="161" t="b">
        <v>1</v>
      </c>
      <c r="F7372" s="161" t="inlineStr">
        <is>
          <t>other_fossil_gen_share_pct</t>
        </is>
      </c>
      <c r="G7372" s="161" t="n">
        <v>0.317</v>
      </c>
      <c r="H7372" s="161" t="inlineStr">
        <is>
          <t>2024</t>
        </is>
      </c>
      <c r="I7372" s="161" t="inlineStr">
        <is>
          <t>release_generation_yearly_global.csv</t>
        </is>
      </c>
    </row>
    <row r="7373" ht="13" customHeight="1">
      <c r="A7373" s="161" t="inlineStr">
        <is>
          <t>KGZ</t>
        </is>
      </c>
      <c r="B7373" s="161" t="inlineStr">
        <is>
          <t>Kyrgyz Republic</t>
        </is>
      </c>
      <c r="C7373" s="161" t="inlineStr">
        <is>
          <t>Europe &amp; Central Asia</t>
        </is>
      </c>
      <c r="D7373" s="161" t="inlineStr">
        <is>
          <t>Lower middle income</t>
        </is>
      </c>
      <c r="E7373" s="161" t="b">
        <v>1</v>
      </c>
      <c r="F7373" s="161" t="inlineStr">
        <is>
          <t>renewable_share_electricity_pct</t>
        </is>
      </c>
      <c r="G7373" s="161" t="n">
        <v>87.245</v>
      </c>
      <c r="H7373" s="161" t="inlineStr">
        <is>
          <t>2024</t>
        </is>
      </c>
      <c r="I7373" s="161" t="inlineStr">
        <is>
          <t>imffossilfuelsubsidiesdata.xlsb</t>
        </is>
      </c>
    </row>
    <row r="7374" ht="13" customHeight="1">
      <c r="A7374" s="161" t="inlineStr">
        <is>
          <t>KGZ</t>
        </is>
      </c>
      <c r="B7374" s="161" t="inlineStr">
        <is>
          <t>Kyrgyz Republic</t>
        </is>
      </c>
      <c r="C7374" s="161" t="inlineStr">
        <is>
          <t>Europe &amp; Central Asia</t>
        </is>
      </c>
      <c r="D7374" s="161" t="inlineStr">
        <is>
          <t>Lower middle income</t>
        </is>
      </c>
      <c r="E7374" s="161" t="b">
        <v>1</v>
      </c>
      <c r="F7374" s="161" t="inlineStr">
        <is>
          <t>re_share_change_pp</t>
        </is>
      </c>
      <c r="G7374" s="161" t="n">
        <v>2.305</v>
      </c>
      <c r="H7374" s="161" t="inlineStr">
        <is>
          <t>2024</t>
        </is>
      </c>
      <c r="I7374" s="161" t="inlineStr">
        <is>
          <t>release_generation_yearly_global.csv</t>
        </is>
      </c>
    </row>
    <row r="7375" ht="13" customHeight="1">
      <c r="A7375" s="161" t="inlineStr">
        <is>
          <t>KGZ</t>
        </is>
      </c>
      <c r="B7375" s="161" t="inlineStr">
        <is>
          <t>Kyrgyz Republic</t>
        </is>
      </c>
      <c r="C7375" s="161" t="inlineStr">
        <is>
          <t>Europe &amp; Central Asia</t>
        </is>
      </c>
      <c r="D7375" s="161" t="inlineStr">
        <is>
          <t>Lower middle income</t>
        </is>
      </c>
      <c r="E7375" s="161" t="b">
        <v>1</v>
      </c>
      <c r="F7375" s="161" t="inlineStr">
        <is>
          <t>re_capacity_growth_pct</t>
        </is>
      </c>
      <c r="G7375" s="161" t="n">
        <v>5.414</v>
      </c>
      <c r="H7375" s="161" t="inlineStr">
        <is>
          <t>2024</t>
        </is>
      </c>
      <c r="I7375" s="161" t="inlineStr">
        <is>
          <t>release_generation_yearly_global.csv</t>
        </is>
      </c>
    </row>
    <row r="7376" ht="13" customHeight="1">
      <c r="A7376" s="161" t="inlineStr">
        <is>
          <t>KGZ</t>
        </is>
      </c>
      <c r="B7376" s="161" t="inlineStr">
        <is>
          <t>Kyrgyz Republic</t>
        </is>
      </c>
      <c r="C7376" s="161" t="inlineStr">
        <is>
          <t>Europe &amp; Central Asia</t>
        </is>
      </c>
      <c r="D7376" s="161" t="inlineStr">
        <is>
          <t>Lower middle income</t>
        </is>
      </c>
      <c r="E7376" s="161" t="b">
        <v>1</v>
      </c>
      <c r="F7376" s="161" t="inlineStr">
        <is>
          <t>inn_total_inv_2030_pct_gdp</t>
        </is>
      </c>
      <c r="G7376" s="161" t="n">
        <v>7.46526071835896</v>
      </c>
      <c r="H7376" s="161" t="inlineStr">
        <is>
          <t>2030</t>
        </is>
      </c>
      <c r="I7376" s="161" t="inlineStr">
        <is>
          <t>Mitigation_Investment_Needs_v1.1.xlsx (InvestmentNeeds v1.1, model output)</t>
        </is>
      </c>
    </row>
    <row r="7377" ht="13" customHeight="1">
      <c r="A7377" s="161" t="inlineStr">
        <is>
          <t>KGZ</t>
        </is>
      </c>
      <c r="B7377" s="161" t="inlineStr">
        <is>
          <t>Kyrgyz Republic</t>
        </is>
      </c>
      <c r="C7377" s="161" t="inlineStr">
        <is>
          <t>Europe &amp; Central Asia</t>
        </is>
      </c>
      <c r="D7377" s="161" t="inlineStr">
        <is>
          <t>Lower middle income</t>
        </is>
      </c>
      <c r="E7377" s="161" t="b">
        <v>1</v>
      </c>
      <c r="F7377" s="161" t="inlineStr">
        <is>
          <t>inn_incr_inv_2030_pct_gdp</t>
        </is>
      </c>
      <c r="G7377" s="161" t="n">
        <v>1.79166257240615</v>
      </c>
      <c r="H7377" s="161" t="inlineStr">
        <is>
          <t>2030</t>
        </is>
      </c>
      <c r="I7377" s="161" t="inlineStr">
        <is>
          <t>Mitigation_Investment_Needs_v1.1.xlsx (InvestmentNeeds v1.1, model output)</t>
        </is>
      </c>
    </row>
    <row r="7378" ht="13" customHeight="1">
      <c r="A7378" s="161" t="inlineStr">
        <is>
          <t>KGZ</t>
        </is>
      </c>
      <c r="B7378" s="161" t="inlineStr">
        <is>
          <t>Kyrgyz Republic</t>
        </is>
      </c>
      <c r="C7378" s="161" t="inlineStr">
        <is>
          <t>Europe &amp; Central Asia</t>
        </is>
      </c>
      <c r="D7378" s="161" t="inlineStr">
        <is>
          <t>Lower middle income</t>
        </is>
      </c>
      <c r="E7378" s="161" t="b">
        <v>1</v>
      </c>
      <c r="F7378" s="161" t="inlineStr">
        <is>
          <t>inn_incr_inv_gen_2030_pct_gdp</t>
        </is>
      </c>
      <c r="G7378" s="161" t="n">
        <v>0.5813602033172904</v>
      </c>
      <c r="H7378" s="161" t="inlineStr">
        <is>
          <t>2030</t>
        </is>
      </c>
      <c r="I7378" s="161" t="inlineStr">
        <is>
          <t>Mitigation_Investment_Needs_v1.1.xlsx (InvestmentNeeds v1.1, model output)</t>
        </is>
      </c>
    </row>
    <row r="7379" ht="13" customHeight="1">
      <c r="A7379" s="161" t="inlineStr">
        <is>
          <t>KGZ</t>
        </is>
      </c>
      <c r="B7379" s="161" t="inlineStr">
        <is>
          <t>Kyrgyz Republic</t>
        </is>
      </c>
      <c r="C7379" s="161" t="inlineStr">
        <is>
          <t>Europe &amp; Central Asia</t>
        </is>
      </c>
      <c r="D7379" s="161" t="inlineStr">
        <is>
          <t>Lower middle income</t>
        </is>
      </c>
      <c r="E7379" s="161" t="b">
        <v>1</v>
      </c>
      <c r="F7379" s="161" t="inlineStr">
        <is>
          <t>inn_incr_inv_grid_2030_pct_gdp</t>
        </is>
      </c>
      <c r="G7379" s="161" t="n">
        <v>0.3986469965604289</v>
      </c>
      <c r="H7379" s="161" t="inlineStr">
        <is>
          <t>2030</t>
        </is>
      </c>
      <c r="I7379" s="161" t="inlineStr">
        <is>
          <t>Mitigation_Investment_Needs_v1.1.xlsx (InvestmentNeeds v1.1, model output)</t>
        </is>
      </c>
    </row>
    <row r="7380" ht="13" customHeight="1">
      <c r="A7380" s="161" t="inlineStr">
        <is>
          <t>KGZ</t>
        </is>
      </c>
      <c r="B7380" s="161" t="inlineStr">
        <is>
          <t>Kyrgyz Republic</t>
        </is>
      </c>
      <c r="C7380" s="161" t="inlineStr">
        <is>
          <t>Europe &amp; Central Asia</t>
        </is>
      </c>
      <c r="D7380" s="161" t="inlineStr">
        <is>
          <t>Lower middle income</t>
        </is>
      </c>
      <c r="E7380" s="161" t="b">
        <v>1</v>
      </c>
      <c r="F7380" s="161" t="inlineStr">
        <is>
          <t>inn_incr_inv_trn_2030_pct_gdp</t>
        </is>
      </c>
      <c r="G7380" s="161" t="n">
        <v>0.2042515007530002</v>
      </c>
      <c r="H7380" s="161" t="inlineStr">
        <is>
          <t>2030</t>
        </is>
      </c>
      <c r="I7380" s="161" t="inlineStr">
        <is>
          <t>Mitigation_Investment_Needs_v1.1.xlsx (InvestmentNeeds v1.1, model output)</t>
        </is>
      </c>
    </row>
    <row r="7381" ht="13" customHeight="1">
      <c r="A7381" s="161" t="inlineStr">
        <is>
          <t>KGZ</t>
        </is>
      </c>
      <c r="B7381" s="161" t="inlineStr">
        <is>
          <t>Kyrgyz Republic</t>
        </is>
      </c>
      <c r="C7381" s="161" t="inlineStr">
        <is>
          <t>Europe &amp; Central Asia</t>
        </is>
      </c>
      <c r="D7381" s="161" t="inlineStr">
        <is>
          <t>Lower middle income</t>
        </is>
      </c>
      <c r="E7381" s="161" t="b">
        <v>1</v>
      </c>
      <c r="F7381" s="161" t="inlineStr">
        <is>
          <t>inn_incr_inv_bld_2030_pct_gdp</t>
        </is>
      </c>
      <c r="G7381" s="161" t="n">
        <v>0.230483718146699</v>
      </c>
      <c r="H7381" s="161" t="inlineStr">
        <is>
          <t>2030</t>
        </is>
      </c>
      <c r="I7381" s="161" t="inlineStr">
        <is>
          <t>Mitigation_Investment_Needs_v1.1.xlsx (InvestmentNeeds v1.1, model output)</t>
        </is>
      </c>
    </row>
    <row r="7382" ht="13" customHeight="1">
      <c r="A7382" s="161" t="inlineStr">
        <is>
          <t>KGZ</t>
        </is>
      </c>
      <c r="B7382" s="161" t="inlineStr">
        <is>
          <t>Kyrgyz Republic</t>
        </is>
      </c>
      <c r="C7382" s="161" t="inlineStr">
        <is>
          <t>Europe &amp; Central Asia</t>
        </is>
      </c>
      <c r="D7382" s="161" t="inlineStr">
        <is>
          <t>Lower middle income</t>
        </is>
      </c>
      <c r="E7382" s="161" t="b">
        <v>1</v>
      </c>
      <c r="F7382" s="161" t="inlineStr">
        <is>
          <t>inn_incr_inv_ind_2030_pct_gdp</t>
        </is>
      </c>
      <c r="G7382" s="161" t="n">
        <v>0.0476041517268338</v>
      </c>
      <c r="H7382" s="161" t="inlineStr">
        <is>
          <t>2030</t>
        </is>
      </c>
      <c r="I7382" s="161" t="inlineStr">
        <is>
          <t>Mitigation_Investment_Needs_v1.1.xlsx (InvestmentNeeds v1.1, model output)</t>
        </is>
      </c>
    </row>
    <row r="7383" ht="13" customHeight="1">
      <c r="A7383" s="161" t="inlineStr">
        <is>
          <t>KGZ</t>
        </is>
      </c>
      <c r="B7383" s="161" t="inlineStr">
        <is>
          <t>Kyrgyz Republic</t>
        </is>
      </c>
      <c r="C7383" s="161" t="inlineStr">
        <is>
          <t>Europe &amp; Central Asia</t>
        </is>
      </c>
      <c r="D7383" s="161" t="inlineStr">
        <is>
          <t>Lower middle income</t>
        </is>
      </c>
      <c r="E7383" s="161" t="b">
        <v>1</v>
      </c>
      <c r="F7383" s="161" t="inlineStr">
        <is>
          <t>inn_incr_inv_fuel_2030_pct_gdp</t>
        </is>
      </c>
      <c r="G7383" s="161" t="n">
        <v>0.077311631465644</v>
      </c>
      <c r="H7383" s="161" t="inlineStr">
        <is>
          <t>2030</t>
        </is>
      </c>
      <c r="I7383" s="161" t="inlineStr">
        <is>
          <t>Mitigation_Investment_Needs_v1.1.xlsx (InvestmentNeeds v1.1, model output)</t>
        </is>
      </c>
    </row>
    <row r="7384" ht="13" customHeight="1">
      <c r="A7384" s="161" t="inlineStr">
        <is>
          <t>KGZ</t>
        </is>
      </c>
      <c r="B7384" s="161" t="inlineStr">
        <is>
          <t>Kyrgyz Republic</t>
        </is>
      </c>
      <c r="C7384" s="161" t="inlineStr">
        <is>
          <t>Europe &amp; Central Asia</t>
        </is>
      </c>
      <c r="D7384" s="161" t="inlineStr">
        <is>
          <t>Lower middle income</t>
        </is>
      </c>
      <c r="E7384" s="161" t="b">
        <v>1</v>
      </c>
      <c r="F7384" s="161" t="inlineStr">
        <is>
          <t>inn_incr_inv_afolu_2030_pct_gdp</t>
        </is>
      </c>
      <c r="G7384" s="161" t="n">
        <v>0.2520043704362528</v>
      </c>
      <c r="H7384" s="161" t="inlineStr">
        <is>
          <t>2030</t>
        </is>
      </c>
      <c r="I7384" s="161" t="inlineStr">
        <is>
          <t>Mitigation_Investment_Needs_v1.1.xlsx (InvestmentNeeds v1.1, model output)</t>
        </is>
      </c>
    </row>
    <row r="7385" ht="13" customHeight="1">
      <c r="A7385" s="161" t="inlineStr">
        <is>
          <t>KGZ</t>
        </is>
      </c>
      <c r="B7385" s="161" t="inlineStr">
        <is>
          <t>Kyrgyz Republic</t>
        </is>
      </c>
      <c r="C7385" s="161" t="inlineStr">
        <is>
          <t>Europe &amp; Central Asia</t>
        </is>
      </c>
      <c r="D7385" s="161" t="inlineStr">
        <is>
          <t>Lower middle income</t>
        </is>
      </c>
      <c r="E7385" s="161" t="b">
        <v>1</v>
      </c>
      <c r="F7385" s="161" t="inlineStr">
        <is>
          <t>inn_incr_cost_a_2030_pct_gdp</t>
        </is>
      </c>
      <c r="G7385" s="161" t="n">
        <v>0.1531558761846549</v>
      </c>
      <c r="H7385" s="161" t="inlineStr">
        <is>
          <t>2030</t>
        </is>
      </c>
      <c r="I7385" s="161" t="inlineStr">
        <is>
          <t>Mitigation_Investment_Needs_v1.1.xlsx (InvestmentNeeds v1.1, model output)</t>
        </is>
      </c>
    </row>
    <row r="7386" ht="13" customHeight="1">
      <c r="A7386" s="161" t="inlineStr">
        <is>
          <t>KGZ</t>
        </is>
      </c>
      <c r="B7386" s="161" t="inlineStr">
        <is>
          <t>Kyrgyz Republic</t>
        </is>
      </c>
      <c r="C7386" s="161" t="inlineStr">
        <is>
          <t>Europe &amp; Central Asia</t>
        </is>
      </c>
      <c r="D7386" s="161" t="inlineStr">
        <is>
          <t>Lower middle income</t>
        </is>
      </c>
      <c r="E7386" s="161" t="b">
        <v>1</v>
      </c>
      <c r="F7386" s="161" t="inlineStr">
        <is>
          <t>inn_incr_cost_b_2030_pct_gdp</t>
        </is>
      </c>
      <c r="G7386" s="161" t="n">
        <v>0.08734203788785069</v>
      </c>
      <c r="H7386" s="161" t="inlineStr">
        <is>
          <t>2030</t>
        </is>
      </c>
      <c r="I7386" s="161" t="inlineStr">
        <is>
          <t>Mitigation_Investment_Needs_v1.1.xlsx (InvestmentNeeds v1.1, model output)</t>
        </is>
      </c>
    </row>
    <row r="7387" ht="13" customHeight="1">
      <c r="A7387" s="161" t="inlineStr">
        <is>
          <t>KGZ</t>
        </is>
      </c>
      <c r="B7387" s="161" t="inlineStr">
        <is>
          <t>Kyrgyz Republic</t>
        </is>
      </c>
      <c r="C7387" s="161" t="inlineStr">
        <is>
          <t>Europe &amp; Central Asia</t>
        </is>
      </c>
      <c r="D7387" s="161" t="inlineStr">
        <is>
          <t>Lower middle income</t>
        </is>
      </c>
      <c r="E7387" s="161" t="b">
        <v>1</v>
      </c>
      <c r="F7387" s="161" t="inlineStr">
        <is>
          <t>inn_incr_cost_c_2030_pct_gdp</t>
        </is>
      </c>
      <c r="G7387" s="161" t="n">
        <v>0.0138571319286552</v>
      </c>
      <c r="H7387" s="161" t="inlineStr">
        <is>
          <t>2030</t>
        </is>
      </c>
      <c r="I7387" s="161" t="inlineStr">
        <is>
          <t>Mitigation_Investment_Needs_v1.1.xlsx (InvestmentNeeds v1.1, model output)</t>
        </is>
      </c>
    </row>
    <row r="7388" ht="13" customHeight="1">
      <c r="A7388" s="161" t="inlineStr">
        <is>
          <t>KGZ</t>
        </is>
      </c>
      <c r="B7388" s="161" t="inlineStr">
        <is>
          <t>Kyrgyz Republic</t>
        </is>
      </c>
      <c r="C7388" s="161" t="inlineStr">
        <is>
          <t>Europe &amp; Central Asia</t>
        </is>
      </c>
      <c r="D7388" s="161" t="inlineStr">
        <is>
          <t>Lower middle income</t>
        </is>
      </c>
      <c r="E7388" s="161" t="b">
        <v>1</v>
      </c>
      <c r="F7388" s="161" t="inlineStr">
        <is>
          <t>inn_cost_per_t_b_2030_usd</t>
        </is>
      </c>
      <c r="G7388" s="161" t="n">
        <v>114.642320966961</v>
      </c>
      <c r="H7388" s="161" t="inlineStr">
        <is>
          <t>2030</t>
        </is>
      </c>
      <c r="I7388" s="161" t="inlineStr">
        <is>
          <t>Mitigation_Investment_Needs_v1.1.xlsx (InvestmentNeeds v1.1, model output)</t>
        </is>
      </c>
    </row>
    <row r="7389" ht="13" customHeight="1">
      <c r="A7389" s="161" t="inlineStr">
        <is>
          <t>KGZ</t>
        </is>
      </c>
      <c r="B7389" s="161" t="inlineStr">
        <is>
          <t>Kyrgyz Republic</t>
        </is>
      </c>
      <c r="C7389" s="161" t="inlineStr">
        <is>
          <t>Europe &amp; Central Asia</t>
        </is>
      </c>
      <c r="D7389" s="161" t="inlineStr">
        <is>
          <t>Lower middle income</t>
        </is>
      </c>
      <c r="E7389" s="161" t="b">
        <v>1</v>
      </c>
      <c r="F7389" s="161" t="inlineStr">
        <is>
          <t>inn_coc_penalty_2030_pct_gdp</t>
        </is>
      </c>
      <c r="G7389" s="161" t="n">
        <v>0.2742243262366858</v>
      </c>
      <c r="H7389" s="161" t="inlineStr">
        <is>
          <t>2030</t>
        </is>
      </c>
      <c r="I7389" s="161" t="inlineStr">
        <is>
          <t>Mitigation_Investment_Needs_v1.1.xlsx (InvestmentNeeds v1.1, model output)</t>
        </is>
      </c>
    </row>
    <row r="7390" ht="13" customHeight="1">
      <c r="A7390" s="161" t="inlineStr">
        <is>
          <t>KGZ</t>
        </is>
      </c>
      <c r="B7390" s="161" t="inlineStr">
        <is>
          <t>Kyrgyz Republic</t>
        </is>
      </c>
      <c r="C7390" s="161" t="inlineStr">
        <is>
          <t>Europe &amp; Central Asia</t>
        </is>
      </c>
      <c r="D7390" s="161" t="inlineStr">
        <is>
          <t>Lower middle income</t>
        </is>
      </c>
      <c r="E7390" s="161" t="b">
        <v>1</v>
      </c>
      <c r="F7390" s="161" t="inlineStr">
        <is>
          <t>inn_pima_adj_inv_2030_pct_gdp</t>
        </is>
      </c>
      <c r="G7390" s="161" t="n">
        <v>8.54188335257126</v>
      </c>
      <c r="H7390" s="161" t="inlineStr">
        <is>
          <t>2030</t>
        </is>
      </c>
      <c r="I7390" s="161" t="inlineStr">
        <is>
          <t>Mitigation_Investment_Needs_v1.1.xlsx (InvestmentNeeds v1.1, model output)</t>
        </is>
      </c>
    </row>
    <row r="7391" ht="13" customHeight="1">
      <c r="A7391" s="161" t="inlineStr">
        <is>
          <t>KGZ</t>
        </is>
      </c>
      <c r="B7391" s="161" t="inlineStr">
        <is>
          <t>Kyrgyz Republic</t>
        </is>
      </c>
      <c r="C7391" s="161" t="inlineStr">
        <is>
          <t>Europe &amp; Central Asia</t>
        </is>
      </c>
      <c r="D7391" s="161" t="inlineStr">
        <is>
          <t>Lower middle income</t>
        </is>
      </c>
      <c r="E7391" s="161" t="b">
        <v>1</v>
      </c>
      <c r="F7391" s="161" t="inlineStr">
        <is>
          <t>nmim_nz_inv_2030_pct_gdp</t>
        </is>
      </c>
      <c r="G7391" s="161" t="n">
        <v>4.900267988727039</v>
      </c>
      <c r="H7391" s="161" t="inlineStr">
        <is>
          <t>2030</t>
        </is>
      </c>
      <c r="I7391" s="161" t="inlineStr">
        <is>
          <t>nmim_summary_v0_2.csv (InvestmentNeeds NMIM v0.2, model output)</t>
        </is>
      </c>
    </row>
    <row r="7392" ht="13" customHeight="1">
      <c r="A7392" s="161" t="inlineStr">
        <is>
          <t>KGZ</t>
        </is>
      </c>
      <c r="B7392" s="161" t="inlineStr">
        <is>
          <t>Kyrgyz Republic</t>
        </is>
      </c>
      <c r="C7392" s="161" t="inlineStr">
        <is>
          <t>Europe &amp; Central Asia</t>
        </is>
      </c>
      <c r="D7392" s="161" t="inlineStr">
        <is>
          <t>Lower middle income</t>
        </is>
      </c>
      <c r="E7392" s="161" t="b">
        <v>1</v>
      </c>
      <c r="F7392" s="161" t="inlineStr">
        <is>
          <t>nmim_typ1_2030_pct_gdp</t>
        </is>
      </c>
      <c r="G7392" s="161" t="n">
        <v>1.417641364352039</v>
      </c>
      <c r="H7392" s="161" t="inlineStr">
        <is>
          <t>2030</t>
        </is>
      </c>
      <c r="I7392" s="161" t="inlineStr">
        <is>
          <t>nmim_summary_v0_2.csv (InvestmentNeeds NMIM v0.2, model output)</t>
        </is>
      </c>
    </row>
    <row r="7393" ht="13" customHeight="1">
      <c r="A7393" s="161" t="inlineStr">
        <is>
          <t>KGZ</t>
        </is>
      </c>
      <c r="B7393" s="161" t="inlineStr">
        <is>
          <t>Kyrgyz Republic</t>
        </is>
      </c>
      <c r="C7393" s="161" t="inlineStr">
        <is>
          <t>Europe &amp; Central Asia</t>
        </is>
      </c>
      <c r="D7393" s="161" t="inlineStr">
        <is>
          <t>Lower middle income</t>
        </is>
      </c>
      <c r="E7393" s="161" t="b">
        <v>1</v>
      </c>
      <c r="F7393" s="161" t="inlineStr">
        <is>
          <t>nmim_typ2_2030_pct_gdp</t>
        </is>
      </c>
      <c r="G7393" s="161" t="n">
        <v>0.5594261459821901</v>
      </c>
      <c r="H7393" s="161" t="inlineStr">
        <is>
          <t>2030</t>
        </is>
      </c>
      <c r="I7393" s="161" t="inlineStr">
        <is>
          <t>nmim_summary_v0_2.csv (InvestmentNeeds NMIM v0.2, model output)</t>
        </is>
      </c>
    </row>
    <row r="7394" ht="13" customHeight="1">
      <c r="A7394" s="161" t="inlineStr">
        <is>
          <t>KGZ</t>
        </is>
      </c>
      <c r="B7394" s="161" t="inlineStr">
        <is>
          <t>Kyrgyz Republic</t>
        </is>
      </c>
      <c r="C7394" s="161" t="inlineStr">
        <is>
          <t>Europe &amp; Central Asia</t>
        </is>
      </c>
      <c r="D7394" s="161" t="inlineStr">
        <is>
          <t>Lower middle income</t>
        </is>
      </c>
      <c r="E7394" s="161" t="b">
        <v>1</v>
      </c>
      <c r="F7394" s="161" t="inlineStr">
        <is>
          <t>nmim_typ3_2030_pct_gdp</t>
        </is>
      </c>
      <c r="G7394" s="161" t="n">
        <v>0.5865259962616599</v>
      </c>
      <c r="H7394" s="161" t="inlineStr">
        <is>
          <t>2030</t>
        </is>
      </c>
      <c r="I7394" s="161" t="inlineStr">
        <is>
          <t>nmim_summary_v0_2.csv (InvestmentNeeds NMIM v0.2, model output)</t>
        </is>
      </c>
    </row>
    <row r="7395" ht="13" customHeight="1">
      <c r="A7395" s="161" t="inlineStr">
        <is>
          <t>KGZ</t>
        </is>
      </c>
      <c r="B7395" s="161" t="inlineStr">
        <is>
          <t>Kyrgyz Republic</t>
        </is>
      </c>
      <c r="C7395" s="161" t="inlineStr">
        <is>
          <t>Europe &amp; Central Asia</t>
        </is>
      </c>
      <c r="D7395" s="161" t="inlineStr">
        <is>
          <t>Lower middle income</t>
        </is>
      </c>
      <c r="E7395" s="161" t="b">
        <v>1</v>
      </c>
      <c r="F7395" s="161" t="inlineStr">
        <is>
          <t>nmim_typ4_2030_pct_gdp</t>
        </is>
      </c>
      <c r="G7395" s="161" t="n">
        <v>1.665722500294662</v>
      </c>
      <c r="H7395" s="161" t="inlineStr">
        <is>
          <t>2030</t>
        </is>
      </c>
      <c r="I7395" s="161" t="inlineStr">
        <is>
          <t>nmim_summary_v0_2.csv (InvestmentNeeds NMIM v0.2, model output)</t>
        </is>
      </c>
    </row>
    <row r="7396" ht="13" customHeight="1">
      <c r="A7396" s="161" t="inlineStr">
        <is>
          <t>KGZ</t>
        </is>
      </c>
      <c r="B7396" s="161" t="inlineStr">
        <is>
          <t>Kyrgyz Republic</t>
        </is>
      </c>
      <c r="C7396" s="161" t="inlineStr">
        <is>
          <t>Europe &amp; Central Asia</t>
        </is>
      </c>
      <c r="D7396" s="161" t="inlineStr">
        <is>
          <t>Lower middle income</t>
        </is>
      </c>
      <c r="E7396" s="161" t="b">
        <v>1</v>
      </c>
      <c r="F7396" s="161" t="inlineStr">
        <is>
          <t>nmim_typ5_2030_pct_gdp</t>
        </is>
      </c>
      <c r="G7396" s="161" t="n">
        <v>0.6709519807145629</v>
      </c>
      <c r="H7396" s="161" t="inlineStr">
        <is>
          <t>2030</t>
        </is>
      </c>
      <c r="I7396" s="161" t="inlineStr">
        <is>
          <t>nmim_summary_v0_2.csv (InvestmentNeeds NMIM v0.2, model output)</t>
        </is>
      </c>
    </row>
    <row r="7397" ht="13" customHeight="1">
      <c r="A7397" s="161" t="inlineStr">
        <is>
          <t>KGZ</t>
        </is>
      </c>
      <c r="B7397" s="161" t="inlineStr">
        <is>
          <t>Kyrgyz Republic</t>
        </is>
      </c>
      <c r="C7397" s="161" t="inlineStr">
        <is>
          <t>Europe &amp; Central Asia</t>
        </is>
      </c>
      <c r="D7397" s="161" t="inlineStr">
        <is>
          <t>Lower middle income</t>
        </is>
      </c>
      <c r="E7397" s="161" t="b">
        <v>1</v>
      </c>
      <c r="F7397" s="161" t="inlineStr">
        <is>
          <t>nmim_budget_need_2030_pct_gdp</t>
        </is>
      </c>
      <c r="G7397" s="161" t="n">
        <v>1.917358114515232</v>
      </c>
      <c r="H7397" s="161" t="inlineStr">
        <is>
          <t>2030</t>
        </is>
      </c>
      <c r="I7397" s="161" t="inlineStr">
        <is>
          <t>nmim_summary_v0_2.csv (InvestmentNeeds NMIM v0.2, model output)</t>
        </is>
      </c>
    </row>
    <row r="7398" ht="13" customHeight="1">
      <c r="A7398" s="161" t="inlineStr">
        <is>
          <t>KGZ</t>
        </is>
      </c>
      <c r="B7398" s="161" t="inlineStr">
        <is>
          <t>Kyrgyz Republic</t>
        </is>
      </c>
      <c r="C7398" s="161" t="inlineStr">
        <is>
          <t>Europe &amp; Central Asia</t>
        </is>
      </c>
      <c r="D7398" s="161" t="inlineStr">
        <is>
          <t>Lower middle income</t>
        </is>
      </c>
      <c r="E7398" s="161" t="b">
        <v>1</v>
      </c>
      <c r="F7398" s="161" t="inlineStr">
        <is>
          <t>nmim_private_share_2030_pct</t>
        </is>
      </c>
      <c r="G7398" s="161" t="n">
        <v>49.45614673897148</v>
      </c>
      <c r="H7398" s="161" t="inlineStr">
        <is>
          <t>2030</t>
        </is>
      </c>
      <c r="I7398" s="161" t="inlineStr">
        <is>
          <t>nmim_summary_v0_2.csv (InvestmentNeeds NMIM v0.2, model output)</t>
        </is>
      </c>
    </row>
    <row r="7399" ht="13" customHeight="1">
      <c r="A7399" s="161" t="inlineStr">
        <is>
          <t>KGZ</t>
        </is>
      </c>
      <c r="B7399" s="161" t="inlineStr">
        <is>
          <t>Kyrgyz Republic</t>
        </is>
      </c>
      <c r="C7399" s="161" t="inlineStr">
        <is>
          <t>Europe &amp; Central Asia</t>
        </is>
      </c>
      <c r="D7399" s="161" t="inlineStr">
        <is>
          <t>Lower middle income</t>
        </is>
      </c>
      <c r="E7399" s="161" t="b">
        <v>1</v>
      </c>
      <c r="F7399" s="161" t="inlineStr">
        <is>
          <t>nmim_incr_inv_2030_pct_gdp</t>
        </is>
      </c>
      <c r="G7399" s="161" t="n">
        <v>2.884185335228499</v>
      </c>
      <c r="H7399" s="161" t="inlineStr">
        <is>
          <t>2030</t>
        </is>
      </c>
      <c r="I7399" s="161" t="inlineStr">
        <is>
          <t>nmim_summary_v0_2.csv (InvestmentNeeds NMIM v0.2, model output)</t>
        </is>
      </c>
    </row>
    <row r="7400" ht="13" customHeight="1">
      <c r="A7400" s="161" t="inlineStr">
        <is>
          <t>KGZ</t>
        </is>
      </c>
      <c r="B7400" s="161" t="inlineStr">
        <is>
          <t>Kyrgyz Republic</t>
        </is>
      </c>
      <c r="C7400" s="161" t="inlineStr">
        <is>
          <t>Europe &amp; Central Asia</t>
        </is>
      </c>
      <c r="D7400" s="161" t="inlineStr">
        <is>
          <t>Lower middle income</t>
        </is>
      </c>
      <c r="E7400" s="161" t="b">
        <v>1</v>
      </c>
      <c r="F7400" s="161" t="inlineStr">
        <is>
          <t>nmim_incr_inv_2050_pct_gdp</t>
        </is>
      </c>
      <c r="G7400" s="161" t="n">
        <v>2.49667325605532</v>
      </c>
      <c r="H7400" s="161" t="inlineStr">
        <is>
          <t>2050</t>
        </is>
      </c>
      <c r="I7400" s="161" t="inlineStr">
        <is>
          <t>nmim_summary_v0_2.csv (InvestmentNeeds NMIM v0.2, model output)</t>
        </is>
      </c>
    </row>
    <row r="7401" ht="13" customHeight="1">
      <c r="A7401" s="161" t="inlineStr">
        <is>
          <t>KGZ</t>
        </is>
      </c>
      <c r="B7401" s="161" t="inlineStr">
        <is>
          <t>Kyrgyz Republic</t>
        </is>
      </c>
      <c r="C7401" s="161" t="inlineStr">
        <is>
          <t>Europe &amp; Central Asia</t>
        </is>
      </c>
      <c r="D7401" s="161" t="inlineStr">
        <is>
          <t>Lower middle income</t>
        </is>
      </c>
      <c r="E7401" s="161" t="b">
        <v>1</v>
      </c>
      <c r="F7401" s="161" t="inlineStr">
        <is>
          <t>nmim_pv_incr_cost_b_pct_gdp</t>
        </is>
      </c>
      <c r="G7401" s="161" t="n">
        <v>6.882892432265003</v>
      </c>
      <c r="H7401" s="161" t="inlineStr">
        <is>
          <t>2025-2050</t>
        </is>
      </c>
      <c r="I7401" s="161" t="inlineStr">
        <is>
          <t>nmim_summary_v0_2.csv (InvestmentNeeds NMIM v0.2, model output)</t>
        </is>
      </c>
    </row>
    <row r="7402" ht="13" customHeight="1">
      <c r="A7402" s="161" t="inlineStr">
        <is>
          <t>KGZ</t>
        </is>
      </c>
      <c r="B7402" s="161" t="inlineStr">
        <is>
          <t>Kyrgyz Republic</t>
        </is>
      </c>
      <c r="C7402" s="161" t="inlineStr">
        <is>
          <t>Europe &amp; Central Asia</t>
        </is>
      </c>
      <c r="D7402" s="161" t="inlineStr">
        <is>
          <t>Lower middle income</t>
        </is>
      </c>
      <c r="E7402" s="161" t="b">
        <v>1</v>
      </c>
      <c r="F7402" s="161" t="inlineStr">
        <is>
          <t>price_diesel_usd_litre</t>
        </is>
      </c>
      <c r="G7402" s="161" t="n">
        <v>0.827</v>
      </c>
      <c r="H7402" s="161" t="inlineStr">
        <is>
          <t>2024</t>
        </is>
      </c>
      <c r="I7402" s="161" t="inlineStr">
        <is>
          <t>imffossilfuelsubsidiesdata.xlsb</t>
        </is>
      </c>
    </row>
    <row r="7403" ht="13" customHeight="1">
      <c r="A7403" s="161" t="inlineStr">
        <is>
          <t>KGZ</t>
        </is>
      </c>
      <c r="B7403" s="161" t="inlineStr">
        <is>
          <t>Kyrgyz Republic</t>
        </is>
      </c>
      <c r="C7403" s="161" t="inlineStr">
        <is>
          <t>Europe &amp; Central Asia</t>
        </is>
      </c>
      <c r="D7403" s="161" t="inlineStr">
        <is>
          <t>Lower middle income</t>
        </is>
      </c>
      <c r="E7403" s="161" t="b">
        <v>1</v>
      </c>
      <c r="F7403" s="161" t="inlineStr">
        <is>
          <t>price_gasoline_usd_litre</t>
        </is>
      </c>
      <c r="G7403" s="161" t="n">
        <v>0.6919999999999999</v>
      </c>
      <c r="H7403" s="161" t="inlineStr">
        <is>
          <t>2024</t>
        </is>
      </c>
      <c r="I7403" s="161" t="inlineStr">
        <is>
          <t>imffossilfuelsubsidiesdata.xlsb</t>
        </is>
      </c>
    </row>
    <row r="7404" ht="13" customHeight="1">
      <c r="A7404" s="161" t="inlineStr">
        <is>
          <t>KGZ</t>
        </is>
      </c>
      <c r="B7404" s="161" t="inlineStr">
        <is>
          <t>Kyrgyz Republic</t>
        </is>
      </c>
      <c r="C7404" s="161" t="inlineStr">
        <is>
          <t>Europe &amp; Central Asia</t>
        </is>
      </c>
      <c r="D7404" s="161" t="inlineStr">
        <is>
          <t>Lower middle income</t>
        </is>
      </c>
      <c r="E7404" s="161" t="b">
        <v>1</v>
      </c>
      <c r="F7404" s="161" t="inlineStr">
        <is>
          <t>price_electricity_residential_usd_kwh</t>
        </is>
      </c>
      <c r="G7404" s="161" t="n">
        <v>0.013</v>
      </c>
      <c r="H7404" s="161" t="inlineStr">
        <is>
          <t>2023</t>
        </is>
      </c>
      <c r="I7404" s="161" t="inlineStr">
        <is>
          <t>imffossilfuelsubsidiesdata.xlsb</t>
        </is>
      </c>
    </row>
    <row r="7405" ht="13" customHeight="1">
      <c r="A7405" s="161" t="inlineStr">
        <is>
          <t>KGZ</t>
        </is>
      </c>
      <c r="B7405" s="161" t="inlineStr">
        <is>
          <t>Kyrgyz Republic</t>
        </is>
      </c>
      <c r="C7405" s="161" t="inlineStr">
        <is>
          <t>Europe &amp; Central Asia</t>
        </is>
      </c>
      <c r="D7405" s="161" t="inlineStr">
        <is>
          <t>Lower middle income</t>
        </is>
      </c>
      <c r="E7405" s="161" t="b">
        <v>1</v>
      </c>
      <c r="F7405" s="161" t="inlineStr">
        <is>
          <t>price_electricity_industry_usd_kwh</t>
        </is>
      </c>
      <c r="G7405" s="161" t="n">
        <v>0.038</v>
      </c>
      <c r="H7405" s="161" t="inlineStr">
        <is>
          <t>2023</t>
        </is>
      </c>
      <c r="I7405" s="161" t="inlineStr">
        <is>
          <t>imffossilfuelsubsidiesdata.xlsb</t>
        </is>
      </c>
    </row>
    <row r="7406" ht="13" customHeight="1">
      <c r="A7406" s="161" t="inlineStr">
        <is>
          <t>KGZ</t>
        </is>
      </c>
      <c r="B7406" s="161" t="inlineStr">
        <is>
          <t>Kyrgyz Republic</t>
        </is>
      </c>
      <c r="C7406" s="161" t="inlineStr">
        <is>
          <t>Europe &amp; Central Asia</t>
        </is>
      </c>
      <c r="D7406" s="161" t="inlineStr">
        <is>
          <t>Lower middle income</t>
        </is>
      </c>
      <c r="E7406" s="161" t="b">
        <v>1</v>
      </c>
      <c r="F7406" s="161" t="inlineStr">
        <is>
          <t>price_gas_industry_usd_gj</t>
        </is>
      </c>
      <c r="G7406" s="161" t="n">
        <v>6.45</v>
      </c>
      <c r="H7406" s="161" t="inlineStr">
        <is>
          <t>2024</t>
        </is>
      </c>
      <c r="I7406" s="161" t="inlineStr">
        <is>
          <t>imffossilfuelsubsidiesdata.xlsb</t>
        </is>
      </c>
    </row>
    <row r="7407" ht="13" customHeight="1">
      <c r="A7407" s="161" t="inlineStr">
        <is>
          <t>KGZ</t>
        </is>
      </c>
      <c r="B7407" s="161" t="inlineStr">
        <is>
          <t>Kyrgyz Republic</t>
        </is>
      </c>
      <c r="C7407" s="161" t="inlineStr">
        <is>
          <t>Europe &amp; Central Asia</t>
        </is>
      </c>
      <c r="D7407" s="161" t="inlineStr">
        <is>
          <t>Lower middle income</t>
        </is>
      </c>
      <c r="E7407" s="161" t="b">
        <v>1</v>
      </c>
      <c r="F7407" s="161" t="inlineStr">
        <is>
          <t>price_gas_power_usd_gj</t>
        </is>
      </c>
      <c r="G7407" s="161" t="n">
        <v>5.164</v>
      </c>
      <c r="H7407" s="161" t="inlineStr">
        <is>
          <t>2024</t>
        </is>
      </c>
      <c r="I7407" s="161" t="inlineStr">
        <is>
          <t>imffossilfuelsubsidiesdata.xlsb</t>
        </is>
      </c>
    </row>
    <row r="7408" ht="13" customHeight="1">
      <c r="A7408" s="161" t="inlineStr">
        <is>
          <t>KGZ</t>
        </is>
      </c>
      <c r="B7408" s="161" t="inlineStr">
        <is>
          <t>Kyrgyz Republic</t>
        </is>
      </c>
      <c r="C7408" s="161" t="inlineStr">
        <is>
          <t>Europe &amp; Central Asia</t>
        </is>
      </c>
      <c r="D7408" s="161" t="inlineStr">
        <is>
          <t>Lower middle income</t>
        </is>
      </c>
      <c r="E7408" s="161" t="b">
        <v>1</v>
      </c>
      <c r="F7408" s="161" t="inlineStr">
        <is>
          <t>price_coal_residential_usd_gj</t>
        </is>
      </c>
      <c r="G7408" s="161" t="n">
        <v>2.616</v>
      </c>
      <c r="H7408" s="161" t="inlineStr">
        <is>
          <t>2024</t>
        </is>
      </c>
      <c r="I7408" s="161" t="inlineStr">
        <is>
          <t>imffossilfuelsubsidiesdata.xlsb</t>
        </is>
      </c>
    </row>
    <row r="7409" ht="13" customHeight="1">
      <c r="A7409" s="161" t="inlineStr">
        <is>
          <t>KGZ</t>
        </is>
      </c>
      <c r="B7409" s="161" t="inlineStr">
        <is>
          <t>Kyrgyz Republic</t>
        </is>
      </c>
      <c r="C7409" s="161" t="inlineStr">
        <is>
          <t>Europe &amp; Central Asia</t>
        </is>
      </c>
      <c r="D7409" s="161" t="inlineStr">
        <is>
          <t>Lower middle income</t>
        </is>
      </c>
      <c r="E7409" s="161" t="b">
        <v>1</v>
      </c>
      <c r="F7409" s="161" t="inlineStr">
        <is>
          <t>price_coal_industry_usd_gj</t>
        </is>
      </c>
      <c r="G7409" s="161" t="n">
        <v>4.416</v>
      </c>
      <c r="H7409" s="161" t="inlineStr">
        <is>
          <t>2024</t>
        </is>
      </c>
      <c r="I7409" s="161" t="inlineStr">
        <is>
          <t>imffossilfuelsubsidiesdata.xlsb</t>
        </is>
      </c>
    </row>
    <row r="7410" ht="13" customHeight="1">
      <c r="A7410" s="161" t="inlineStr">
        <is>
          <t>KGZ</t>
        </is>
      </c>
      <c r="B7410" s="161" t="inlineStr">
        <is>
          <t>Kyrgyz Republic</t>
        </is>
      </c>
      <c r="C7410" s="161" t="inlineStr">
        <is>
          <t>Europe &amp; Central Asia</t>
        </is>
      </c>
      <c r="D7410" s="161" t="inlineStr">
        <is>
          <t>Lower middle income</t>
        </is>
      </c>
      <c r="E7410" s="161" t="b">
        <v>1</v>
      </c>
      <c r="F7410" s="161" t="inlineStr">
        <is>
          <t>price_coal_power_usd_gj</t>
        </is>
      </c>
      <c r="G7410" s="161" t="n">
        <v>2.684</v>
      </c>
      <c r="H7410" s="161" t="inlineStr">
        <is>
          <t>2024</t>
        </is>
      </c>
      <c r="I7410" s="161" t="inlineStr">
        <is>
          <t>imffossilfuelsubsidiesdata.xlsb</t>
        </is>
      </c>
    </row>
    <row r="7411" ht="13" customHeight="1">
      <c r="A7411" s="161" t="inlineStr">
        <is>
          <t>KGZ</t>
        </is>
      </c>
      <c r="B7411" s="161" t="inlineStr">
        <is>
          <t>Kyrgyz Republic</t>
        </is>
      </c>
      <c r="C7411" s="161" t="inlineStr">
        <is>
          <t>Europe &amp; Central Asia</t>
        </is>
      </c>
      <c r="D7411" s="161" t="inlineStr">
        <is>
          <t>Lower middle income</t>
        </is>
      </c>
      <c r="E7411" s="161" t="b">
        <v>1</v>
      </c>
      <c r="F7411" s="161" t="inlineStr">
        <is>
          <t>power_market_structure</t>
        </is>
      </c>
      <c r="G7411" s="161" t="n">
        <v>2</v>
      </c>
      <c r="H7411" s="161" t="inlineStr">
        <is>
          <t>2013</t>
        </is>
      </c>
      <c r="I7411" s="161" t="inlineStr">
        <is>
          <t>dataverse_files.zip</t>
        </is>
      </c>
    </row>
    <row r="7412" ht="13" customHeight="1">
      <c r="A7412" s="161" t="inlineStr">
        <is>
          <t>KGZ</t>
        </is>
      </c>
      <c r="B7412" s="161" t="inlineStr">
        <is>
          <t>Kyrgyz Republic</t>
        </is>
      </c>
      <c r="C7412" s="161" t="inlineStr">
        <is>
          <t>Europe &amp; Central Asia</t>
        </is>
      </c>
      <c r="D7412" s="161" t="inlineStr">
        <is>
          <t>Lower middle income</t>
        </is>
      </c>
      <c r="E7412" s="161" t="b">
        <v>1</v>
      </c>
      <c r="F7412" s="161" t="inlineStr">
        <is>
          <t>independent_regulator</t>
        </is>
      </c>
      <c r="G7412" s="161" t="n">
        <v>0</v>
      </c>
      <c r="H7412" s="161" t="inlineStr">
        <is>
          <t>2013</t>
        </is>
      </c>
      <c r="I7412" s="161" t="inlineStr">
        <is>
          <t>dataverse_files.zip</t>
        </is>
      </c>
    </row>
    <row r="7413" ht="13" customHeight="1">
      <c r="A7413" s="161" t="inlineStr">
        <is>
          <t>KGZ</t>
        </is>
      </c>
      <c r="B7413" s="161" t="inlineStr">
        <is>
          <t>Kyrgyz Republic</t>
        </is>
      </c>
      <c r="C7413" s="161" t="inlineStr">
        <is>
          <t>Europe &amp; Central Asia</t>
        </is>
      </c>
      <c r="D7413" s="161" t="inlineStr">
        <is>
          <t>Lower middle income</t>
        </is>
      </c>
      <c r="E7413" s="161" t="b">
        <v>1</v>
      </c>
      <c r="F7413" s="161" t="inlineStr">
        <is>
          <t>generation_unbundled</t>
        </is>
      </c>
      <c r="G7413" s="161" t="n">
        <v>1</v>
      </c>
      <c r="H7413" s="161" t="inlineStr">
        <is>
          <t>2013</t>
        </is>
      </c>
      <c r="I7413" s="161" t="inlineStr">
        <is>
          <t>dataverse_files.zip</t>
        </is>
      </c>
    </row>
    <row r="7414" ht="13" customHeight="1">
      <c r="A7414" s="161" t="inlineStr">
        <is>
          <t>KGZ</t>
        </is>
      </c>
      <c r="B7414" s="161" t="inlineStr">
        <is>
          <t>Kyrgyz Republic</t>
        </is>
      </c>
      <c r="C7414" s="161" t="inlineStr">
        <is>
          <t>Europe &amp; Central Asia</t>
        </is>
      </c>
      <c r="D7414" s="161" t="inlineStr">
        <is>
          <t>Lower middle income</t>
        </is>
      </c>
      <c r="E7414" s="161" t="b">
        <v>1</v>
      </c>
      <c r="F7414" s="161" t="inlineStr">
        <is>
          <t>rise_renewable_energy_score</t>
        </is>
      </c>
      <c r="G7414" s="161" t="n">
        <v>17.069</v>
      </c>
      <c r="H7414" s="161" t="inlineStr">
        <is>
          <t>2023</t>
        </is>
      </c>
      <c r="I7414" s="161" t="inlineStr">
        <is>
          <t>WB_RISE_WIDEF.csv</t>
        </is>
      </c>
    </row>
    <row r="7415" ht="13" customHeight="1">
      <c r="A7415" s="161" t="inlineStr">
        <is>
          <t>KGZ</t>
        </is>
      </c>
      <c r="B7415" s="161" t="inlineStr">
        <is>
          <t>Kyrgyz Republic</t>
        </is>
      </c>
      <c r="C7415" s="161" t="inlineStr">
        <is>
          <t>Europe &amp; Central Asia</t>
        </is>
      </c>
      <c r="D7415" s="161" t="inlineStr">
        <is>
          <t>Lower middle income</t>
        </is>
      </c>
      <c r="E7415" s="161" t="b">
        <v>1</v>
      </c>
      <c r="F7415" s="161" t="inlineStr">
        <is>
          <t>rise_level_playing_field_score</t>
        </is>
      </c>
      <c r="G7415" s="161" t="n">
        <v>0</v>
      </c>
      <c r="H7415" s="161" t="inlineStr">
        <is>
          <t>2023</t>
        </is>
      </c>
      <c r="I7415" s="161" t="inlineStr">
        <is>
          <t>WB_RISE_WIDEF.csv</t>
        </is>
      </c>
    </row>
    <row r="7416" ht="13" customHeight="1">
      <c r="A7416" s="161" t="inlineStr">
        <is>
          <t>KGZ</t>
        </is>
      </c>
      <c r="B7416" s="161" t="inlineStr">
        <is>
          <t>Kyrgyz Republic</t>
        </is>
      </c>
      <c r="C7416" s="161" t="inlineStr">
        <is>
          <t>Europe &amp; Central Asia</t>
        </is>
      </c>
      <c r="D7416" s="161" t="inlineStr">
        <is>
          <t>Lower middle income</t>
        </is>
      </c>
      <c r="E7416" s="161" t="b">
        <v>1</v>
      </c>
      <c r="F7416" s="161" t="inlineStr">
        <is>
          <t>rise_ee_financing_mechanisms_score</t>
        </is>
      </c>
      <c r="G7416" s="161" t="n">
        <v>50</v>
      </c>
      <c r="H7416" s="161" t="inlineStr">
        <is>
          <t>2023</t>
        </is>
      </c>
      <c r="I7416" s="161" t="inlineStr">
        <is>
          <t>WB_RISE_WIDEF.csv</t>
        </is>
      </c>
    </row>
    <row r="7417" ht="13" customHeight="1">
      <c r="A7417" s="161" t="inlineStr">
        <is>
          <t>KGZ</t>
        </is>
      </c>
      <c r="B7417" s="161" t="inlineStr">
        <is>
          <t>Kyrgyz Republic</t>
        </is>
      </c>
      <c r="C7417" s="161" t="inlineStr">
        <is>
          <t>Europe &amp; Central Asia</t>
        </is>
      </c>
      <c r="D7417" s="161" t="inlineStr">
        <is>
          <t>Lower middle income</t>
        </is>
      </c>
      <c r="E7417" s="161" t="b">
        <v>1</v>
      </c>
      <c r="F7417" s="161" t="inlineStr">
        <is>
          <t>revenue_pct_gdp</t>
        </is>
      </c>
      <c r="G7417" s="161" t="n">
        <v>34.238</v>
      </c>
      <c r="H7417" s="161" t="inlineStr">
        <is>
          <t>2024</t>
        </is>
      </c>
      <c r="I7417" s="161" t="inlineStr">
        <is>
          <t>dataset_2026-08-26T13_41_09_874550254Z_DEFAULT_INTEGRATION_IMF_RES_WEO_9_0_0.csv</t>
        </is>
      </c>
    </row>
    <row r="7418" ht="13" customHeight="1">
      <c r="A7418" s="161" t="inlineStr">
        <is>
          <t>KGZ</t>
        </is>
      </c>
      <c r="B7418" s="161" t="inlineStr">
        <is>
          <t>Kyrgyz Republic</t>
        </is>
      </c>
      <c r="C7418" s="161" t="inlineStr">
        <is>
          <t>Europe &amp; Central Asia</t>
        </is>
      </c>
      <c r="D7418" s="161" t="inlineStr">
        <is>
          <t>Lower middle income</t>
        </is>
      </c>
      <c r="E7418" s="161" t="b">
        <v>1</v>
      </c>
      <c r="F7418" s="161" t="inlineStr">
        <is>
          <t>primary_balance_pct_gdp</t>
        </is>
      </c>
      <c r="G7418" s="161" t="n">
        <v>2.55</v>
      </c>
      <c r="H7418" s="161" t="inlineStr">
        <is>
          <t>2024</t>
        </is>
      </c>
      <c r="I7418" s="161" t="inlineStr">
        <is>
          <t>dataset_2026-08-26T13_41_09_874550254Z_DEFAULT_INTEGRATION_IMF_RES_WEO_9_0_0.csv</t>
        </is>
      </c>
    </row>
    <row r="7419" ht="13" customHeight="1">
      <c r="A7419" s="161" t="inlineStr">
        <is>
          <t>KGZ</t>
        </is>
      </c>
      <c r="B7419" s="161" t="inlineStr">
        <is>
          <t>Kyrgyz Republic</t>
        </is>
      </c>
      <c r="C7419" s="161" t="inlineStr">
        <is>
          <t>Europe &amp; Central Asia</t>
        </is>
      </c>
      <c r="D7419" s="161" t="inlineStr">
        <is>
          <t>Lower middle income</t>
        </is>
      </c>
      <c r="E7419" s="161" t="b">
        <v>1</v>
      </c>
      <c r="F7419" s="161" t="inlineStr">
        <is>
          <t>current_account_pct_gdp</t>
        </is>
      </c>
      <c r="G7419" s="161" t="n">
        <v>-22.634</v>
      </c>
      <c r="H7419" s="161" t="inlineStr">
        <is>
          <t>2024</t>
        </is>
      </c>
      <c r="I7419" s="161" t="inlineStr">
        <is>
          <t>dataset_2026-08-26T13_41_09_874550254Z_DEFAULT_INTEGRATION_IMF_RES_WEO_9_0_0.csv</t>
        </is>
      </c>
    </row>
    <row r="7420" ht="13" customHeight="1">
      <c r="A7420" s="161" t="inlineStr">
        <is>
          <t>KGZ</t>
        </is>
      </c>
      <c r="B7420" s="161" t="inlineStr">
        <is>
          <t>Kyrgyz Republic</t>
        </is>
      </c>
      <c r="C7420" s="161" t="inlineStr">
        <is>
          <t>Europe &amp; Central Asia</t>
        </is>
      </c>
      <c r="D7420" s="161" t="inlineStr">
        <is>
          <t>Lower middle income</t>
        </is>
      </c>
      <c r="E7420" s="161" t="b">
        <v>1</v>
      </c>
      <c r="F7420" s="161" t="inlineStr">
        <is>
          <t>gross_capital_formation_pct_gdp</t>
        </is>
      </c>
      <c r="G7420" s="161" t="n">
        <v>18.684</v>
      </c>
      <c r="H7420" s="161" t="inlineStr">
        <is>
          <t>2024</t>
        </is>
      </c>
      <c r="I7420" s="161" t="inlineStr">
        <is>
          <t>dataset_2026-08-26T13_41_09_874550254Z_DEFAULT_INTEGRATION_IMF_RES_WEO_9_0_0.csv</t>
        </is>
      </c>
    </row>
    <row r="7421" ht="13" customHeight="1">
      <c r="A7421" s="161" t="inlineStr">
        <is>
          <t>KGZ</t>
        </is>
      </c>
      <c r="B7421" s="161" t="inlineStr">
        <is>
          <t>Kyrgyz Republic</t>
        </is>
      </c>
      <c r="C7421" s="161" t="inlineStr">
        <is>
          <t>Europe &amp; Central Asia</t>
        </is>
      </c>
      <c r="D7421" s="161" t="inlineStr">
        <is>
          <t>Lower middle income</t>
        </is>
      </c>
      <c r="E7421" s="161" t="b">
        <v>1</v>
      </c>
      <c r="F7421" s="161" t="inlineStr">
        <is>
          <t>real_gdp_growth_5y_avg_pct</t>
        </is>
      </c>
      <c r="G7421" s="161" t="n">
        <v>5.576</v>
      </c>
      <c r="H7421" s="161" t="inlineStr">
        <is>
          <t>2020-2024 avg</t>
        </is>
      </c>
      <c r="I7421" s="161" t="inlineStr">
        <is>
          <t>dataset_2026-08-26T13_41_09_874550254Z_DEFAULT_INTEGRATION_IMF_RES_WEO_9_0_0.csv (derived)</t>
        </is>
      </c>
    </row>
    <row r="7422" ht="13" customHeight="1">
      <c r="A7422" s="161" t="inlineStr">
        <is>
          <t>KGZ</t>
        </is>
      </c>
      <c r="B7422" s="161" t="inlineStr">
        <is>
          <t>Kyrgyz Republic</t>
        </is>
      </c>
      <c r="C7422" s="161" t="inlineStr">
        <is>
          <t>Europe &amp; Central Asia</t>
        </is>
      </c>
      <c r="D7422" s="161" t="inlineStr">
        <is>
          <t>Lower middle income</t>
        </is>
      </c>
      <c r="E7422" s="161" t="b">
        <v>1</v>
      </c>
      <c r="F7422" s="161" t="inlineStr">
        <is>
          <t>int_budget_need_2030_pct_gdp</t>
        </is>
      </c>
      <c r="G7422" s="161" t="n">
        <v>1.104</v>
      </c>
      <c r="H7422" s="161" t="inlineStr">
        <is>
          <t>2030</t>
        </is>
      </c>
      <c r="I7422" s="161" t="inlineStr">
        <is>
          <t>integrated_results.csv (MacroFiscalModels v0.1, model output)</t>
        </is>
      </c>
    </row>
    <row r="7423" ht="13" customHeight="1">
      <c r="A7423" s="161" t="inlineStr">
        <is>
          <t>KGZ</t>
        </is>
      </c>
      <c r="B7423" s="161" t="inlineStr">
        <is>
          <t>Kyrgyz Republic</t>
        </is>
      </c>
      <c r="C7423" s="161" t="inlineStr">
        <is>
          <t>Europe &amp; Central Asia</t>
        </is>
      </c>
      <c r="D7423" s="161" t="inlineStr">
        <is>
          <t>Lower middle income</t>
        </is>
      </c>
      <c r="E7423" s="161" t="b">
        <v>1</v>
      </c>
      <c r="F7423" s="161" t="inlineStr">
        <is>
          <t>int_pricing_revenue_2030_pct_gdp</t>
        </is>
      </c>
      <c r="G7423" s="161" t="n">
        <v>0.016</v>
      </c>
      <c r="H7423" s="161" t="inlineStr">
        <is>
          <t>2030</t>
        </is>
      </c>
      <c r="I7423" s="161" t="inlineStr">
        <is>
          <t>integrated_results.csv (MacroFiscalModels v0.1, model output)</t>
        </is>
      </c>
    </row>
    <row r="7424" ht="13" customHeight="1">
      <c r="A7424" s="161" t="inlineStr">
        <is>
          <t>KGZ</t>
        </is>
      </c>
      <c r="B7424" s="161" t="inlineStr">
        <is>
          <t>Kyrgyz Republic</t>
        </is>
      </c>
      <c r="C7424" s="161" t="inlineStr">
        <is>
          <t>Europe &amp; Central Asia</t>
        </is>
      </c>
      <c r="D7424" s="161" t="inlineStr">
        <is>
          <t>Lower middle income</t>
        </is>
      </c>
      <c r="E7424" s="161" t="b">
        <v>1</v>
      </c>
      <c r="F7424" s="161" t="inlineStr">
        <is>
          <t>int_financing_gap_2030_pct_gdp</t>
        </is>
      </c>
      <c r="G7424" s="161" t="n">
        <v>1.088</v>
      </c>
      <c r="H7424" s="161" t="inlineStr">
        <is>
          <t>2030</t>
        </is>
      </c>
      <c r="I7424" s="161" t="inlineStr">
        <is>
          <t>integrated_results.csv (MacroFiscalModels v0.1, model output)</t>
        </is>
      </c>
    </row>
    <row r="7425" ht="13" customHeight="1">
      <c r="A7425" s="161" t="inlineStr">
        <is>
          <t>KGZ</t>
        </is>
      </c>
      <c r="B7425" s="161" t="inlineStr">
        <is>
          <t>Kyrgyz Republic</t>
        </is>
      </c>
      <c r="C7425" s="161" t="inlineStr">
        <is>
          <t>Europe &amp; Central Asia</t>
        </is>
      </c>
      <c r="D7425" s="161" t="inlineStr">
        <is>
          <t>Lower middle income</t>
        </is>
      </c>
      <c r="E7425" s="161" t="b">
        <v>1</v>
      </c>
      <c r="F7425" s="161" t="inlineStr">
        <is>
          <t>int_gdp_dev_2050_pct</t>
        </is>
      </c>
      <c r="G7425" s="161" t="n">
        <v>1.845</v>
      </c>
      <c r="H7425" s="161" t="inlineStr">
        <is>
          <t>2050</t>
        </is>
      </c>
      <c r="I7425" s="161" t="inlineStr">
        <is>
          <t>integrated_results.csv (MacroFiscalModels v0.1, model output)</t>
        </is>
      </c>
    </row>
    <row r="7426" ht="13" customHeight="1">
      <c r="A7426" s="161" t="inlineStr">
        <is>
          <t>KGZ</t>
        </is>
      </c>
      <c r="B7426" s="161" t="inlineStr">
        <is>
          <t>Kyrgyz Republic</t>
        </is>
      </c>
      <c r="C7426" s="161" t="inlineStr">
        <is>
          <t>Europe &amp; Central Asia</t>
        </is>
      </c>
      <c r="D7426" s="161" t="inlineStr">
        <is>
          <t>Lower middle income</t>
        </is>
      </c>
      <c r="E7426" s="161" t="b">
        <v>1</v>
      </c>
      <c r="F7426" s="161" t="inlineStr">
        <is>
          <t>int_debt_2050_pct_gdp</t>
        </is>
      </c>
      <c r="G7426" s="161" t="n">
        <v>47.19</v>
      </c>
      <c r="H7426" s="161" t="inlineStr">
        <is>
          <t>2050</t>
        </is>
      </c>
      <c r="I7426" s="161" t="inlineStr">
        <is>
          <t>integrated_results.csv (MacroFiscalModels v0.1, model output)</t>
        </is>
      </c>
    </row>
    <row r="7427" ht="13" customHeight="1">
      <c r="A7427" s="161" t="inlineStr">
        <is>
          <t>KGZ</t>
        </is>
      </c>
      <c r="B7427" s="161" t="inlineStr">
        <is>
          <t>Kyrgyz Republic</t>
        </is>
      </c>
      <c r="C7427" s="161" t="inlineStr">
        <is>
          <t>Europe &amp; Central Asia</t>
        </is>
      </c>
      <c r="D7427" s="161" t="inlineStr">
        <is>
          <t>Lower middle income</t>
        </is>
      </c>
      <c r="E7427" s="161" t="b">
        <v>1</v>
      </c>
      <c r="F7427" s="161" t="inlineStr">
        <is>
          <t>int_dsf_risk_code</t>
        </is>
      </c>
      <c r="G7427" s="161" t="n">
        <v>1</v>
      </c>
      <c r="H7427" s="161" t="inlineStr">
        <is>
          <t>2034</t>
        </is>
      </c>
      <c r="I7427" s="161" t="inlineStr">
        <is>
          <t>integrated_results.csv (MacroFiscalModels v0.1, model output)</t>
        </is>
      </c>
    </row>
    <row r="7428" ht="13" customHeight="1">
      <c r="A7428" s="161" t="inlineStr">
        <is>
          <t>LAO</t>
        </is>
      </c>
      <c r="B7428" s="161" t="inlineStr">
        <is>
          <t>Lao PDR</t>
        </is>
      </c>
      <c r="C7428" s="161" t="inlineStr">
        <is>
          <t>East Asia &amp; Pacific</t>
        </is>
      </c>
      <c r="D7428" s="161" t="inlineStr">
        <is>
          <t>Lower middle income</t>
        </is>
      </c>
      <c r="E7428" s="161" t="b">
        <v>1</v>
      </c>
      <c r="F7428" s="161" t="inlineStr">
        <is>
          <t>interest_to_revenue_pct</t>
        </is>
      </c>
      <c r="G7428" s="161" t="n">
        <v>20.064</v>
      </c>
      <c r="H7428" s="161" t="inlineStr">
        <is>
          <t>2024</t>
        </is>
      </c>
      <c r="I7428" s="161" t="inlineStr">
        <is>
          <t>dataset_2026-08-26T13_41_09_874550254Z_DEFAULT_INTEGRATION_IMF_RES_WEO_9_0_0.csv (derived)</t>
        </is>
      </c>
    </row>
    <row r="7429" ht="13" customHeight="1">
      <c r="A7429" s="161" t="inlineStr">
        <is>
          <t>LAO</t>
        </is>
      </c>
      <c r="B7429" s="161" t="inlineStr">
        <is>
          <t>Lao PDR</t>
        </is>
      </c>
      <c r="C7429" s="161" t="inlineStr">
        <is>
          <t>East Asia &amp; Pacific</t>
        </is>
      </c>
      <c r="D7429" s="161" t="inlineStr">
        <is>
          <t>Lower middle income</t>
        </is>
      </c>
      <c r="E7429" s="161" t="b">
        <v>1</v>
      </c>
      <c r="F7429" s="161" t="inlineStr">
        <is>
          <t>interest_pct_gdp</t>
        </is>
      </c>
      <c r="G7429" s="161" t="n">
        <v>3.636</v>
      </c>
      <c r="H7429" s="161" t="inlineStr">
        <is>
          <t>2024</t>
        </is>
      </c>
      <c r="I7429" s="161" t="inlineStr">
        <is>
          <t>dataset_2026-08-26T13_41_09_874550254Z_DEFAULT_INTEGRATION_IMF_RES_WEO_9_0_0.csv (derived)</t>
        </is>
      </c>
    </row>
    <row r="7430" ht="13" customHeight="1">
      <c r="A7430" s="161" t="inlineStr">
        <is>
          <t>LAO</t>
        </is>
      </c>
      <c r="B7430" s="161" t="inlineStr">
        <is>
          <t>Lao PDR</t>
        </is>
      </c>
      <c r="C7430" s="161" t="inlineStr">
        <is>
          <t>East Asia &amp; Pacific</t>
        </is>
      </c>
      <c r="D7430" s="161" t="inlineStr">
        <is>
          <t>Lower middle income</t>
        </is>
      </c>
      <c r="E7430" s="161" t="b">
        <v>1</v>
      </c>
      <c r="F7430" s="161" t="inlineStr">
        <is>
          <t>gross_debt_pct_gdp</t>
        </is>
      </c>
      <c r="G7430" s="161" t="n">
        <v>94.682</v>
      </c>
      <c r="H7430" s="161" t="inlineStr">
        <is>
          <t>2024</t>
        </is>
      </c>
      <c r="I7430" s="161" t="inlineStr">
        <is>
          <t>dataset_2026-08-26T13_41_09_874550254Z_DEFAULT_INTEGRATION_IMF_RES_WEO_9_0_0.csv</t>
        </is>
      </c>
    </row>
    <row r="7431" ht="13" customHeight="1">
      <c r="A7431" s="161" t="inlineStr">
        <is>
          <t>LAO</t>
        </is>
      </c>
      <c r="B7431" s="161" t="inlineStr">
        <is>
          <t>Lao PDR</t>
        </is>
      </c>
      <c r="C7431" s="161" t="inlineStr">
        <is>
          <t>East Asia &amp; Pacific</t>
        </is>
      </c>
      <c r="D7431" s="161" t="inlineStr">
        <is>
          <t>Lower middle income</t>
        </is>
      </c>
      <c r="E7431" s="161" t="b">
        <v>1</v>
      </c>
      <c r="F7431" s="161" t="inlineStr">
        <is>
          <t>tax_revenue_pct_gdp</t>
        </is>
      </c>
      <c r="G7431" s="161" t="n">
        <v>12.371</v>
      </c>
      <c r="H7431" s="161" t="inlineStr">
        <is>
          <t>2024</t>
        </is>
      </c>
      <c r="I7431" s="161" t="inlineStr">
        <is>
          <t>world-imf2026.xlsx</t>
        </is>
      </c>
    </row>
    <row r="7432" ht="13" customHeight="1">
      <c r="A7432" s="161" t="inlineStr">
        <is>
          <t>LAO</t>
        </is>
      </c>
      <c r="B7432" s="161" t="inlineStr">
        <is>
          <t>Lao PDR</t>
        </is>
      </c>
      <c r="C7432" s="161" t="inlineStr">
        <is>
          <t>East Asia &amp; Pacific</t>
        </is>
      </c>
      <c r="D7432" s="161" t="inlineStr">
        <is>
          <t>Lower middle income</t>
        </is>
      </c>
      <c r="E7432" s="161" t="b">
        <v>1</v>
      </c>
      <c r="F7432" s="161" t="inlineStr">
        <is>
          <t>capex_execution_rate_pct</t>
        </is>
      </c>
      <c r="G7432" s="161" t="n">
        <v>86.455</v>
      </c>
      <c r="H7432" s="161" t="inlineStr">
        <is>
          <t>2020</t>
        </is>
      </c>
      <c r="I7432" s="161" t="inlineStr">
        <is>
          <t>WB_BOOST_WIDEF.csv</t>
        </is>
      </c>
    </row>
    <row r="7433" ht="13" customHeight="1">
      <c r="A7433" s="161" t="inlineStr">
        <is>
          <t>LAO</t>
        </is>
      </c>
      <c r="B7433" s="161" t="inlineStr">
        <is>
          <t>Lao PDR</t>
        </is>
      </c>
      <c r="C7433" s="161" t="inlineStr">
        <is>
          <t>East Asia &amp; Pacific</t>
        </is>
      </c>
      <c r="D7433" s="161" t="inlineStr">
        <is>
          <t>Lower middle income</t>
        </is>
      </c>
      <c r="E7433" s="161" t="b">
        <v>1</v>
      </c>
      <c r="F7433" s="161" t="inlineStr">
        <is>
          <t>pefa_pi11_pim_score</t>
        </is>
      </c>
      <c r="G7433" s="161" t="n">
        <v>1</v>
      </c>
      <c r="H7433" s="161" t="inlineStr">
        <is>
          <t>2025</t>
        </is>
      </c>
      <c r="I7433" s="161" t="inlineStr">
        <is>
          <t>assessments_1787749571.csv</t>
        </is>
      </c>
    </row>
    <row r="7434" ht="13" customHeight="1">
      <c r="A7434" s="161" t="inlineStr">
        <is>
          <t>LAO</t>
        </is>
      </c>
      <c r="B7434" s="161" t="inlineStr">
        <is>
          <t>Lao PDR</t>
        </is>
      </c>
      <c r="C7434" s="161" t="inlineStr">
        <is>
          <t>East Asia &amp; Pacific</t>
        </is>
      </c>
      <c r="D7434" s="161" t="inlineStr">
        <is>
          <t>Lower middle income</t>
        </is>
      </c>
      <c r="E7434" s="161" t="b">
        <v>1</v>
      </c>
      <c r="F7434" s="161" t="inlineStr">
        <is>
          <t>pefa_pi122_asset_monitoring</t>
        </is>
      </c>
      <c r="G7434" s="161" t="n">
        <v>2</v>
      </c>
      <c r="H7434" s="161" t="inlineStr">
        <is>
          <t>2025</t>
        </is>
      </c>
      <c r="I7434" s="161" t="inlineStr">
        <is>
          <t>assessments_1787749571.csv</t>
        </is>
      </c>
    </row>
    <row r="7435" ht="13" customHeight="1">
      <c r="A7435" s="161" t="inlineStr">
        <is>
          <t>LAO</t>
        </is>
      </c>
      <c r="B7435" s="161" t="inlineStr">
        <is>
          <t>Lao PDR</t>
        </is>
      </c>
      <c r="C7435" s="161" t="inlineStr">
        <is>
          <t>East Asia &amp; Pacific</t>
        </is>
      </c>
      <c r="D7435" s="161" t="inlineStr">
        <is>
          <t>Lower middle income</t>
        </is>
      </c>
      <c r="E7435" s="161" t="b">
        <v>1</v>
      </c>
      <c r="F7435" s="161" t="inlineStr">
        <is>
          <t>climate_pfm_diagnostic_on_record</t>
        </is>
      </c>
      <c r="G7435" s="161" t="n">
        <v>0</v>
      </c>
      <c r="H7435" s="161" t="inlineStr">
        <is>
          <t>2022</t>
        </is>
      </c>
      <c r="I7435" s="161" t="inlineStr">
        <is>
          <t>UNDP-Global-Climate-Public-Finance-Review-2022.pdf (Table 4.2)</t>
        </is>
      </c>
    </row>
    <row r="7436" ht="13" customHeight="1">
      <c r="A7436" s="161" t="inlineStr">
        <is>
          <t>LAO</t>
        </is>
      </c>
      <c r="B7436" s="161" t="inlineStr">
        <is>
          <t>Lao PDR</t>
        </is>
      </c>
      <c r="C7436" s="161" t="inlineStr">
        <is>
          <t>East Asia &amp; Pacific</t>
        </is>
      </c>
      <c r="D7436" s="161" t="inlineStr">
        <is>
          <t>Lower middle income</t>
        </is>
      </c>
      <c r="E7436" s="161" t="b">
        <v>1</v>
      </c>
      <c r="F7436" s="161" t="inlineStr">
        <is>
          <t>ids_official_private_rate_spread_pp</t>
        </is>
      </c>
      <c r="G7436" s="161" t="n">
        <v>6.261</v>
      </c>
      <c r="H7436" s="161" t="inlineStr">
        <is>
          <t>2024</t>
        </is>
      </c>
      <c r="I7436" s="161" t="inlineStr">
        <is>
          <t>P_Data_Extract_From_International_Debt_Statistics__2_.xlsx</t>
        </is>
      </c>
    </row>
    <row r="7437" ht="13" customHeight="1">
      <c r="A7437" s="161" t="inlineStr">
        <is>
          <t>LAO</t>
        </is>
      </c>
      <c r="B7437" s="161" t="inlineStr">
        <is>
          <t>Lao PDR</t>
        </is>
      </c>
      <c r="C7437" s="161" t="inlineStr">
        <is>
          <t>East Asia &amp; Pacific</t>
        </is>
      </c>
      <c r="D7437" s="161" t="inlineStr">
        <is>
          <t>Lower middle income</t>
        </is>
      </c>
      <c r="E7437" s="161" t="b">
        <v>1</v>
      </c>
      <c r="F7437" s="161" t="inlineStr">
        <is>
          <t>ids_private_creditor_rate_pct</t>
        </is>
      </c>
      <c r="G7437" s="161" t="n">
        <v>7.8</v>
      </c>
      <c r="H7437" s="161" t="inlineStr">
        <is>
          <t>2024</t>
        </is>
      </c>
      <c r="I7437" s="161" t="inlineStr">
        <is>
          <t>P_Data_Extract_From_International_Debt_Statistics__2_.xlsx</t>
        </is>
      </c>
    </row>
    <row r="7438" ht="13" customHeight="1">
      <c r="A7438" s="161" t="inlineStr">
        <is>
          <t>LAO</t>
        </is>
      </c>
      <c r="B7438" s="161" t="inlineStr">
        <is>
          <t>Lao PDR</t>
        </is>
      </c>
      <c r="C7438" s="161" t="inlineStr">
        <is>
          <t>East Asia &amp; Pacific</t>
        </is>
      </c>
      <c r="D7438" s="161" t="inlineStr">
        <is>
          <t>Lower middle income</t>
        </is>
      </c>
      <c r="E7438" s="161" t="b">
        <v>1</v>
      </c>
      <c r="F7438" s="161" t="inlineStr">
        <is>
          <t>ids_avg_maturity_years</t>
        </is>
      </c>
      <c r="G7438" s="161" t="n">
        <v>29.556</v>
      </c>
      <c r="H7438" s="161" t="inlineStr">
        <is>
          <t>2024</t>
        </is>
      </c>
      <c r="I7438" s="161" t="inlineStr">
        <is>
          <t>P_Data_Extract_From_International_Debt_Statistics__2_.xlsx</t>
        </is>
      </c>
    </row>
    <row r="7439" ht="13" customHeight="1">
      <c r="A7439" s="161" t="inlineStr">
        <is>
          <t>LAO</t>
        </is>
      </c>
      <c r="B7439" s="161" t="inlineStr">
        <is>
          <t>Lao PDR</t>
        </is>
      </c>
      <c r="C7439" s="161" t="inlineStr">
        <is>
          <t>East Asia &amp; Pacific</t>
        </is>
      </c>
      <c r="D7439" s="161" t="inlineStr">
        <is>
          <t>Lower middle income</t>
        </is>
      </c>
      <c r="E7439" s="161" t="b">
        <v>1</v>
      </c>
      <c r="F7439" s="161" t="inlineStr">
        <is>
          <t>mitigation_finance_received_pct_gdp</t>
        </is>
      </c>
      <c r="G7439" s="161" t="n">
        <v>0.76</v>
      </c>
      <c r="H7439" s="161" t="inlineStr">
        <is>
          <t>2024</t>
        </is>
      </c>
      <c r="I7439" s="161" t="inlineStr">
        <is>
          <t>CRDF-RP_2024.xlsx + WEO</t>
        </is>
      </c>
    </row>
    <row r="7440" ht="13" customHeight="1">
      <c r="A7440" s="161" t="inlineStr">
        <is>
          <t>LAO</t>
        </is>
      </c>
      <c r="B7440" s="161" t="inlineStr">
        <is>
          <t>Lao PDR</t>
        </is>
      </c>
      <c r="C7440" s="161" t="inlineStr">
        <is>
          <t>East Asia &amp; Pacific</t>
        </is>
      </c>
      <c r="D7440" s="161" t="inlineStr">
        <is>
          <t>Lower middle income</t>
        </is>
      </c>
      <c r="E7440" s="161" t="b">
        <v>1</v>
      </c>
      <c r="F7440" s="161" t="inlineStr">
        <is>
          <t>ids_multilateral_share_pct</t>
        </is>
      </c>
      <c r="G7440" s="161" t="n">
        <v>19.577</v>
      </c>
      <c r="H7440" s="161" t="inlineStr">
        <is>
          <t>2024</t>
        </is>
      </c>
      <c r="I7440" s="161" t="inlineStr">
        <is>
          <t>P_Data_Extract_From_International_Debt_Statistics__2_.xlsx</t>
        </is>
      </c>
    </row>
    <row r="7441" ht="13" customHeight="1">
      <c r="A7441" s="161" t="inlineStr">
        <is>
          <t>LAO</t>
        </is>
      </c>
      <c r="B7441" s="161" t="inlineStr">
        <is>
          <t>Lao PDR</t>
        </is>
      </c>
      <c r="C7441" s="161" t="inlineStr">
        <is>
          <t>East Asia &amp; Pacific</t>
        </is>
      </c>
      <c r="D7441" s="161" t="inlineStr">
        <is>
          <t>Lower middle income</t>
        </is>
      </c>
      <c r="E7441" s="161" t="b">
        <v>1</v>
      </c>
      <c r="F7441" s="161" t="inlineStr">
        <is>
          <t>ids_private_creditor_share_pct</t>
        </is>
      </c>
      <c r="G7441" s="161" t="n">
        <v>12.338</v>
      </c>
      <c r="H7441" s="161" t="inlineStr">
        <is>
          <t>2024</t>
        </is>
      </c>
      <c r="I7441" s="161" t="inlineStr">
        <is>
          <t>P_Data_Extract_From_International_Debt_Statistics__2_.xlsx</t>
        </is>
      </c>
    </row>
    <row r="7442" ht="13" customHeight="1">
      <c r="A7442" s="161" t="inlineStr">
        <is>
          <t>LAO</t>
        </is>
      </c>
      <c r="B7442" s="161" t="inlineStr">
        <is>
          <t>Lao PDR</t>
        </is>
      </c>
      <c r="C7442" s="161" t="inlineStr">
        <is>
          <t>East Asia &amp; Pacific</t>
        </is>
      </c>
      <c r="D7442" s="161" t="inlineStr">
        <is>
          <t>Lower middle income</t>
        </is>
      </c>
      <c r="E7442" s="161" t="b">
        <v>1</v>
      </c>
      <c r="F7442" s="161" t="inlineStr">
        <is>
          <t>ids_usd_share_ppg_debt_pct</t>
        </is>
      </c>
      <c r="G7442" s="161" t="n">
        <v>72.11199999999999</v>
      </c>
      <c r="H7442" s="161" t="inlineStr">
        <is>
          <t>2024</t>
        </is>
      </c>
      <c r="I7442" s="161" t="inlineStr">
        <is>
          <t>P_Data_Extract_From_International_Debt_Statistics__2_.xlsx</t>
        </is>
      </c>
    </row>
    <row r="7443" ht="13" customHeight="1">
      <c r="A7443" s="161" t="inlineStr">
        <is>
          <t>LAO</t>
        </is>
      </c>
      <c r="B7443" s="161" t="inlineStr">
        <is>
          <t>Lao PDR</t>
        </is>
      </c>
      <c r="C7443" s="161" t="inlineStr">
        <is>
          <t>East Asia &amp; Pacific</t>
        </is>
      </c>
      <c r="D7443" s="161" t="inlineStr">
        <is>
          <t>Lower middle income</t>
        </is>
      </c>
      <c r="E7443" s="161" t="b">
        <v>1</v>
      </c>
      <c r="F7443" s="161" t="inlineStr">
        <is>
          <t>pefa_pi103_contingent_liabilities</t>
        </is>
      </c>
      <c r="G7443" s="161" t="n">
        <v>1</v>
      </c>
      <c r="H7443" s="161" t="inlineStr">
        <is>
          <t>2025</t>
        </is>
      </c>
      <c r="I7443" s="161" t="inlineStr">
        <is>
          <t>assessments_1787749571.csv</t>
        </is>
      </c>
    </row>
    <row r="7444" ht="13" customHeight="1">
      <c r="A7444" s="161" t="inlineStr">
        <is>
          <t>LAO</t>
        </is>
      </c>
      <c r="B7444" s="161" t="inlineStr">
        <is>
          <t>Lao PDR</t>
        </is>
      </c>
      <c r="C7444" s="161" t="inlineStr">
        <is>
          <t>East Asia &amp; Pacific</t>
        </is>
      </c>
      <c r="D7444" s="161" t="inlineStr">
        <is>
          <t>Lower middle income</t>
        </is>
      </c>
      <c r="E7444" s="161" t="b">
        <v>1</v>
      </c>
      <c r="F7444" s="161" t="inlineStr">
        <is>
          <t>ppi_commitments_pct_gdp</t>
        </is>
      </c>
      <c r="G7444" s="161" t="n">
        <v>1.33</v>
      </c>
      <c r="H7444" s="161" t="inlineStr">
        <is>
          <t>2020-2024 avg</t>
        </is>
      </c>
      <c r="I7444" s="161" t="inlineStr">
        <is>
          <t>2024-PPI-Full-DTA.dta + WEO</t>
        </is>
      </c>
    </row>
    <row r="7445" ht="13" customHeight="1">
      <c r="A7445" s="161" t="inlineStr">
        <is>
          <t>LAO</t>
        </is>
      </c>
      <c r="B7445" s="161" t="inlineStr">
        <is>
          <t>Lao PDR</t>
        </is>
      </c>
      <c r="C7445" s="161" t="inlineStr">
        <is>
          <t>East Asia &amp; Pacific</t>
        </is>
      </c>
      <c r="D7445" s="161" t="inlineStr">
        <is>
          <t>Lower middle income</t>
        </is>
      </c>
      <c r="E7445" s="161" t="b">
        <v>1</v>
      </c>
      <c r="F7445" s="161" t="inlineStr">
        <is>
          <t>excise_revenue_pct_of_revenue</t>
        </is>
      </c>
      <c r="G7445" s="161" t="n">
        <v>14.401</v>
      </c>
      <c r="H7445" s="161" t="inlineStr">
        <is>
          <t>2024</t>
        </is>
      </c>
      <c r="I7445" s="161" t="inlineStr">
        <is>
          <t>world-imf2026.xlsx</t>
        </is>
      </c>
    </row>
    <row r="7446" ht="13" customHeight="1">
      <c r="A7446" s="161" t="inlineStr">
        <is>
          <t>LAO</t>
        </is>
      </c>
      <c r="B7446" s="161" t="inlineStr">
        <is>
          <t>Lao PDR</t>
        </is>
      </c>
      <c r="C7446" s="161" t="inlineStr">
        <is>
          <t>East Asia &amp; Pacific</t>
        </is>
      </c>
      <c r="D7446" s="161" t="inlineStr">
        <is>
          <t>Lower middle income</t>
        </is>
      </c>
      <c r="E7446" s="161" t="b">
        <v>1</v>
      </c>
      <c r="F7446" s="161" t="inlineStr">
        <is>
          <t>ff_subsidy_total_pct_gdp</t>
        </is>
      </c>
      <c r="G7446" s="161" t="n">
        <v>14.434</v>
      </c>
      <c r="H7446" s="161" t="inlineStr">
        <is>
          <t>2024</t>
        </is>
      </c>
      <c r="I7446" s="161" t="inlineStr">
        <is>
          <t>imffossilfuelsubsidiesdata.xlsb + WEO</t>
        </is>
      </c>
    </row>
    <row r="7447" ht="13" customHeight="1">
      <c r="A7447" s="161" t="inlineStr">
        <is>
          <t>LAO</t>
        </is>
      </c>
      <c r="B7447" s="161" t="inlineStr">
        <is>
          <t>Lao PDR</t>
        </is>
      </c>
      <c r="C7447" s="161" t="inlineStr">
        <is>
          <t>East Asia &amp; Pacific</t>
        </is>
      </c>
      <c r="D7447" s="161" t="inlineStr">
        <is>
          <t>Lower middle income</t>
        </is>
      </c>
      <c r="E7447" s="161" t="b">
        <v>1</v>
      </c>
      <c r="F7447" s="161" t="inlineStr">
        <is>
          <t>ff_subsidy_explicit_pct_gdp</t>
        </is>
      </c>
      <c r="G7447" s="161" t="n">
        <v>2.315</v>
      </c>
      <c r="H7447" s="161" t="inlineStr">
        <is>
          <t>2024</t>
        </is>
      </c>
      <c r="I7447" s="161" t="inlineStr">
        <is>
          <t>imffossilfuelsubsidiesdata.xlsb</t>
        </is>
      </c>
    </row>
    <row r="7448" ht="13" customHeight="1">
      <c r="A7448" s="161" t="inlineStr">
        <is>
          <t>LAO</t>
        </is>
      </c>
      <c r="B7448" s="161" t="inlineStr">
        <is>
          <t>Lao PDR</t>
        </is>
      </c>
      <c r="C7448" s="161" t="inlineStr">
        <is>
          <t>East Asia &amp; Pacific</t>
        </is>
      </c>
      <c r="D7448" s="161" t="inlineStr">
        <is>
          <t>Lower middle income</t>
        </is>
      </c>
      <c r="E7448" s="161" t="b">
        <v>1</v>
      </c>
      <c r="F7448" s="161" t="inlineStr">
        <is>
          <t>ff_subsidy_implicit_pct_gdp</t>
        </is>
      </c>
      <c r="G7448" s="161" t="n">
        <v>12.119</v>
      </c>
      <c r="H7448" s="161" t="inlineStr">
        <is>
          <t>2024</t>
        </is>
      </c>
      <c r="I7448" s="161" t="inlineStr">
        <is>
          <t>imffossilfuelsubsidiesdata.xlsb</t>
        </is>
      </c>
    </row>
    <row r="7449" ht="13" customHeight="1">
      <c r="A7449" s="161" t="inlineStr">
        <is>
          <t>LAO</t>
        </is>
      </c>
      <c r="B7449" s="161" t="inlineStr">
        <is>
          <t>Lao PDR</t>
        </is>
      </c>
      <c r="C7449" s="161" t="inlineStr">
        <is>
          <t>East Asia &amp; Pacific</t>
        </is>
      </c>
      <c r="D7449" s="161" t="inlineStr">
        <is>
          <t>Lower middle income</t>
        </is>
      </c>
      <c r="E7449" s="161" t="b">
        <v>1</v>
      </c>
      <c r="F7449" s="161" t="inlineStr">
        <is>
          <t>env_protection_pct_of_expenditure</t>
        </is>
      </c>
      <c r="G7449" s="161" t="n">
        <v>1.981</v>
      </c>
      <c r="H7449" s="161" t="inlineStr">
        <is>
          <t>2020</t>
        </is>
      </c>
      <c r="I7449" s="161" t="inlineStr">
        <is>
          <t>WB_BOOST_WIDEF.csv</t>
        </is>
      </c>
    </row>
    <row r="7450" ht="13" customHeight="1">
      <c r="A7450" s="161" t="inlineStr">
        <is>
          <t>LAO</t>
        </is>
      </c>
      <c r="B7450" s="161" t="inlineStr">
        <is>
          <t>Lao PDR</t>
        </is>
      </c>
      <c r="C7450" s="161" t="inlineStr">
        <is>
          <t>East Asia &amp; Pacific</t>
        </is>
      </c>
      <c r="D7450" s="161" t="inlineStr">
        <is>
          <t>Lower middle income</t>
        </is>
      </c>
      <c r="E7450" s="161" t="b">
        <v>1</v>
      </c>
      <c r="F7450" s="161" t="inlineStr">
        <is>
          <t>net_fuel_trade_pct_merch</t>
        </is>
      </c>
      <c r="G7450" s="161" t="n">
        <v>-16.993</v>
      </c>
      <c r="H7450" s="161" t="inlineStr">
        <is>
          <t>2023</t>
        </is>
      </c>
      <c r="I7450" s="161" t="inlineStr">
        <is>
          <t>WDI TX.VAL.FUEL.ZS.UN less TM.VAL.FUEL.ZS.UN</t>
        </is>
      </c>
    </row>
    <row r="7451" ht="13" customHeight="1">
      <c r="A7451" s="161" t="inlineStr">
        <is>
          <t>LAO</t>
        </is>
      </c>
      <c r="B7451" s="161" t="inlineStr">
        <is>
          <t>Lao PDR</t>
        </is>
      </c>
      <c r="C7451" s="161" t="inlineStr">
        <is>
          <t>East Asia &amp; Pacific</t>
        </is>
      </c>
      <c r="D7451" s="161" t="inlineStr">
        <is>
          <t>Lower middle income</t>
        </is>
      </c>
      <c r="E7451" s="161" t="b">
        <v>1</v>
      </c>
      <c r="F7451" s="161" t="inlineStr">
        <is>
          <t>fuel_exports_pct_merch</t>
        </is>
      </c>
      <c r="G7451" s="161" t="n">
        <v>1.827</v>
      </c>
      <c r="H7451" s="161" t="inlineStr">
        <is>
          <t>2023</t>
        </is>
      </c>
      <c r="I7451" s="161" t="inlineStr">
        <is>
          <t>API_TX_VAL_FUEL_ZS_UN_DS2_en_csv_v2_33055.zip</t>
        </is>
      </c>
    </row>
    <row r="7452" ht="13" customHeight="1">
      <c r="A7452" s="161" t="inlineStr">
        <is>
          <t>LAO</t>
        </is>
      </c>
      <c r="B7452" s="161" t="inlineStr">
        <is>
          <t>Lao PDR</t>
        </is>
      </c>
      <c r="C7452" s="161" t="inlineStr">
        <is>
          <t>East Asia &amp; Pacific</t>
        </is>
      </c>
      <c r="D7452" s="161" t="inlineStr">
        <is>
          <t>Lower middle income</t>
        </is>
      </c>
      <c r="E7452" s="161" t="b">
        <v>1</v>
      </c>
      <c r="F7452" s="161" t="inlineStr">
        <is>
          <t>fuel_imports_pct_merch</t>
        </is>
      </c>
      <c r="G7452" s="161" t="n">
        <v>18.82</v>
      </c>
      <c r="H7452" s="161" t="inlineStr">
        <is>
          <t>2023</t>
        </is>
      </c>
      <c r="I7452" s="161" t="inlineStr">
        <is>
          <t>API_TM_VAL_FUEL_ZS_UN_DS2_en_csv_v2_36140.zip</t>
        </is>
      </c>
    </row>
    <row r="7453" ht="13" customHeight="1">
      <c r="A7453" s="161" t="inlineStr">
        <is>
          <t>LAO</t>
        </is>
      </c>
      <c r="B7453" s="161" t="inlineStr">
        <is>
          <t>Lao PDR</t>
        </is>
      </c>
      <c r="C7453" s="161" t="inlineStr">
        <is>
          <t>East Asia &amp; Pacific</t>
        </is>
      </c>
      <c r="D7453" s="161" t="inlineStr">
        <is>
          <t>Lower middle income</t>
        </is>
      </c>
      <c r="E7453" s="161" t="b">
        <v>1</v>
      </c>
      <c r="F7453" s="161" t="inlineStr">
        <is>
          <t>energy_import_dep_pct</t>
        </is>
      </c>
      <c r="G7453" s="161" t="n">
        <v>-49.021</v>
      </c>
      <c r="H7453" s="161" t="inlineStr">
        <is>
          <t>2022</t>
        </is>
      </c>
      <c r="I7453" s="161" t="inlineStr">
        <is>
          <t>API_EG_IMP_CONS_ZS_DS2_en_csv_v2_160768.zip</t>
        </is>
      </c>
    </row>
    <row r="7454" ht="13" customHeight="1">
      <c r="A7454" s="161" t="inlineStr">
        <is>
          <t>LAO</t>
        </is>
      </c>
      <c r="B7454" s="161" t="inlineStr">
        <is>
          <t>Lao PDR</t>
        </is>
      </c>
      <c r="C7454" s="161" t="inlineStr">
        <is>
          <t>East Asia &amp; Pacific</t>
        </is>
      </c>
      <c r="D7454" s="161" t="inlineStr">
        <is>
          <t>Lower middle income</t>
        </is>
      </c>
      <c r="E7454" s="161" t="b">
        <v>1</v>
      </c>
      <c r="F7454" s="161" t="inlineStr">
        <is>
          <t>fossil_rents_total_pct_gdp</t>
        </is>
      </c>
      <c r="G7454" s="161" t="n">
        <v>0.23</v>
      </c>
      <c r="H7454" s="161" t="inlineStr">
        <is>
          <t>2021</t>
        </is>
      </c>
      <c r="I7454" s="161" t="inlineStr">
        <is>
          <t>WDI NY.GDP.PETR+NGAS+COAL.RT.ZS</t>
        </is>
      </c>
    </row>
    <row r="7455" ht="13" customHeight="1">
      <c r="A7455" s="161" t="inlineStr">
        <is>
          <t>LAO</t>
        </is>
      </c>
      <c r="B7455" s="161" t="inlineStr">
        <is>
          <t>Lao PDR</t>
        </is>
      </c>
      <c r="C7455" s="161" t="inlineStr">
        <is>
          <t>East Asia &amp; Pacific</t>
        </is>
      </c>
      <c r="D7455" s="161" t="inlineStr">
        <is>
          <t>Lower middle income</t>
        </is>
      </c>
      <c r="E7455" s="161" t="b">
        <v>1</v>
      </c>
      <c r="F7455" s="161" t="inlineStr">
        <is>
          <t>oil_rents_pct_gdp</t>
        </is>
      </c>
      <c r="G7455" s="161" t="n">
        <v>0</v>
      </c>
      <c r="H7455" s="161" t="inlineStr">
        <is>
          <t>2021</t>
        </is>
      </c>
      <c r="I7455" s="161" t="inlineStr">
        <is>
          <t>API_NY_GDP_PETR_RT_ZS_DS2_en_csv_v2_40227.zip</t>
        </is>
      </c>
    </row>
    <row r="7456" ht="13" customHeight="1">
      <c r="A7456" s="161" t="inlineStr">
        <is>
          <t>LAO</t>
        </is>
      </c>
      <c r="B7456" s="161" t="inlineStr">
        <is>
          <t>Lao PDR</t>
        </is>
      </c>
      <c r="C7456" s="161" t="inlineStr">
        <is>
          <t>East Asia &amp; Pacific</t>
        </is>
      </c>
      <c r="D7456" s="161" t="inlineStr">
        <is>
          <t>Lower middle income</t>
        </is>
      </c>
      <c r="E7456" s="161" t="b">
        <v>1</v>
      </c>
      <c r="F7456" s="161" t="inlineStr">
        <is>
          <t>gas_rents_pct_gdp</t>
        </is>
      </c>
      <c r="G7456" s="161" t="n">
        <v>0</v>
      </c>
      <c r="H7456" s="161" t="inlineStr">
        <is>
          <t>2021</t>
        </is>
      </c>
      <c r="I7456" s="161" t="inlineStr">
        <is>
          <t>API_NY_GDP_NGAS_RT_ZS_DS2_en_csv_v2_35861.zip</t>
        </is>
      </c>
    </row>
    <row r="7457" ht="13" customHeight="1">
      <c r="A7457" s="161" t="inlineStr">
        <is>
          <t>LAO</t>
        </is>
      </c>
      <c r="B7457" s="161" t="inlineStr">
        <is>
          <t>Lao PDR</t>
        </is>
      </c>
      <c r="C7457" s="161" t="inlineStr">
        <is>
          <t>East Asia &amp; Pacific</t>
        </is>
      </c>
      <c r="D7457" s="161" t="inlineStr">
        <is>
          <t>Lower middle income</t>
        </is>
      </c>
      <c r="E7457" s="161" t="b">
        <v>1</v>
      </c>
      <c r="F7457" s="161" t="inlineStr">
        <is>
          <t>coal_rents_pct_gdp</t>
        </is>
      </c>
      <c r="G7457" s="161" t="n">
        <v>0.23</v>
      </c>
      <c r="H7457" s="161" t="inlineStr">
        <is>
          <t>2012</t>
        </is>
      </c>
      <c r="I7457" s="161" t="inlineStr">
        <is>
          <t>API_NY_GDP_COAL_RT_ZS_DS2_en_csv_v2_35370.zip</t>
        </is>
      </c>
    </row>
    <row r="7458" ht="13" customHeight="1">
      <c r="A7458" s="161" t="inlineStr">
        <is>
          <t>LAO</t>
        </is>
      </c>
      <c r="B7458" s="161" t="inlineStr">
        <is>
          <t>Lao PDR</t>
        </is>
      </c>
      <c r="C7458" s="161" t="inlineStr">
        <is>
          <t>East Asia &amp; Pacific</t>
        </is>
      </c>
      <c r="D7458" s="161" t="inlineStr">
        <is>
          <t>Lower middle income</t>
        </is>
      </c>
      <c r="E7458" s="161" t="b">
        <v>1</v>
      </c>
      <c r="F7458" s="161" t="inlineStr">
        <is>
          <t>other_fossil_gen_share_pct</t>
        </is>
      </c>
      <c r="G7458" s="161" t="n">
        <v>0</v>
      </c>
      <c r="H7458" s="161" t="inlineStr">
        <is>
          <t>2024</t>
        </is>
      </c>
      <c r="I7458" s="161" t="inlineStr">
        <is>
          <t>release_generation_yearly_global.csv</t>
        </is>
      </c>
    </row>
    <row r="7459" ht="13" customHeight="1">
      <c r="A7459" s="161" t="inlineStr">
        <is>
          <t>LAO</t>
        </is>
      </c>
      <c r="B7459" s="161" t="inlineStr">
        <is>
          <t>Lao PDR</t>
        </is>
      </c>
      <c r="C7459" s="161" t="inlineStr">
        <is>
          <t>East Asia &amp; Pacific</t>
        </is>
      </c>
      <c r="D7459" s="161" t="inlineStr">
        <is>
          <t>Lower middle income</t>
        </is>
      </c>
      <c r="E7459" s="161" t="b">
        <v>1</v>
      </c>
      <c r="F7459" s="161" t="inlineStr">
        <is>
          <t>renewable_share_electricity_pct</t>
        </is>
      </c>
      <c r="G7459" s="161" t="n">
        <v>75.038</v>
      </c>
      <c r="H7459" s="161" t="inlineStr">
        <is>
          <t>2024</t>
        </is>
      </c>
      <c r="I7459" s="161" t="inlineStr">
        <is>
          <t>imffossilfuelsubsidiesdata.xlsb</t>
        </is>
      </c>
    </row>
    <row r="7460" ht="13" customHeight="1">
      <c r="A7460" s="161" t="inlineStr">
        <is>
          <t>LAO</t>
        </is>
      </c>
      <c r="B7460" s="161" t="inlineStr">
        <is>
          <t>Lao PDR</t>
        </is>
      </c>
      <c r="C7460" s="161" t="inlineStr">
        <is>
          <t>East Asia &amp; Pacific</t>
        </is>
      </c>
      <c r="D7460" s="161" t="inlineStr">
        <is>
          <t>Lower middle income</t>
        </is>
      </c>
      <c r="E7460" s="161" t="b">
        <v>1</v>
      </c>
      <c r="F7460" s="161" t="inlineStr">
        <is>
          <t>re_share_change_pp</t>
        </is>
      </c>
      <c r="G7460" s="161" t="n">
        <v>0.005</v>
      </c>
      <c r="H7460" s="161" t="inlineStr">
        <is>
          <t>2024</t>
        </is>
      </c>
      <c r="I7460" s="161" t="inlineStr">
        <is>
          <t>release_generation_yearly_global.csv</t>
        </is>
      </c>
    </row>
    <row r="7461" ht="13" customHeight="1">
      <c r="A7461" s="161" t="inlineStr">
        <is>
          <t>LAO</t>
        </is>
      </c>
      <c r="B7461" s="161" t="inlineStr">
        <is>
          <t>Lao PDR</t>
        </is>
      </c>
      <c r="C7461" s="161" t="inlineStr">
        <is>
          <t>East Asia &amp; Pacific</t>
        </is>
      </c>
      <c r="D7461" s="161" t="inlineStr">
        <is>
          <t>Lower middle income</t>
        </is>
      </c>
      <c r="E7461" s="161" t="b">
        <v>1</v>
      </c>
      <c r="F7461" s="161" t="inlineStr">
        <is>
          <t>re_capacity_growth_pct</t>
        </is>
      </c>
      <c r="G7461" s="161" t="n">
        <v>4.116</v>
      </c>
      <c r="H7461" s="161" t="inlineStr">
        <is>
          <t>2024</t>
        </is>
      </c>
      <c r="I7461" s="161" t="inlineStr">
        <is>
          <t>release_generation_yearly_global.csv</t>
        </is>
      </c>
    </row>
    <row r="7462" ht="13" customHeight="1">
      <c r="A7462" s="161" t="inlineStr">
        <is>
          <t>LAO</t>
        </is>
      </c>
      <c r="B7462" s="161" t="inlineStr">
        <is>
          <t>Lao PDR</t>
        </is>
      </c>
      <c r="C7462" s="161" t="inlineStr">
        <is>
          <t>East Asia &amp; Pacific</t>
        </is>
      </c>
      <c r="D7462" s="161" t="inlineStr">
        <is>
          <t>Lower middle income</t>
        </is>
      </c>
      <c r="E7462" s="161" t="b">
        <v>1</v>
      </c>
      <c r="F7462" s="161" t="inlineStr">
        <is>
          <t>inn_total_inv_2030_pct_gdp</t>
        </is>
      </c>
      <c r="G7462" s="161" t="n">
        <v>8.55074545420354</v>
      </c>
      <c r="H7462" s="161" t="inlineStr">
        <is>
          <t>2030</t>
        </is>
      </c>
      <c r="I7462" s="161" t="inlineStr">
        <is>
          <t>Mitigation_Investment_Needs_v1.1.xlsx (InvestmentNeeds v1.1, model output)</t>
        </is>
      </c>
    </row>
    <row r="7463" ht="13" customHeight="1">
      <c r="A7463" s="161" t="inlineStr">
        <is>
          <t>LAO</t>
        </is>
      </c>
      <c r="B7463" s="161" t="inlineStr">
        <is>
          <t>Lao PDR</t>
        </is>
      </c>
      <c r="C7463" s="161" t="inlineStr">
        <is>
          <t>East Asia &amp; Pacific</t>
        </is>
      </c>
      <c r="D7463" s="161" t="inlineStr">
        <is>
          <t>Lower middle income</t>
        </is>
      </c>
      <c r="E7463" s="161" t="b">
        <v>1</v>
      </c>
      <c r="F7463" s="161" t="inlineStr">
        <is>
          <t>inn_incr_inv_2030_pct_gdp</t>
        </is>
      </c>
      <c r="G7463" s="161" t="n">
        <v>2.05217890900885</v>
      </c>
      <c r="H7463" s="161" t="inlineStr">
        <is>
          <t>2030</t>
        </is>
      </c>
      <c r="I7463" s="161" t="inlineStr">
        <is>
          <t>Mitigation_Investment_Needs_v1.1.xlsx (InvestmentNeeds v1.1, model output)</t>
        </is>
      </c>
    </row>
    <row r="7464" ht="13" customHeight="1">
      <c r="A7464" s="161" t="inlineStr">
        <is>
          <t>LAO</t>
        </is>
      </c>
      <c r="B7464" s="161" t="inlineStr">
        <is>
          <t>Lao PDR</t>
        </is>
      </c>
      <c r="C7464" s="161" t="inlineStr">
        <is>
          <t>East Asia &amp; Pacific</t>
        </is>
      </c>
      <c r="D7464" s="161" t="inlineStr">
        <is>
          <t>Lower middle income</t>
        </is>
      </c>
      <c r="E7464" s="161" t="b">
        <v>1</v>
      </c>
      <c r="F7464" s="161" t="inlineStr">
        <is>
          <t>inn_incr_inv_gen_2030_pct_gdp</t>
        </is>
      </c>
      <c r="G7464" s="161" t="n">
        <v>0.5647337943339318</v>
      </c>
      <c r="H7464" s="161" t="inlineStr">
        <is>
          <t>2030</t>
        </is>
      </c>
      <c r="I7464" s="161" t="inlineStr">
        <is>
          <t>Mitigation_Investment_Needs_v1.1.xlsx (InvestmentNeeds v1.1, model output)</t>
        </is>
      </c>
    </row>
    <row r="7465" ht="13" customHeight="1">
      <c r="A7465" s="161" t="inlineStr">
        <is>
          <t>LAO</t>
        </is>
      </c>
      <c r="B7465" s="161" t="inlineStr">
        <is>
          <t>Lao PDR</t>
        </is>
      </c>
      <c r="C7465" s="161" t="inlineStr">
        <is>
          <t>East Asia &amp; Pacific</t>
        </is>
      </c>
      <c r="D7465" s="161" t="inlineStr">
        <is>
          <t>Lower middle income</t>
        </is>
      </c>
      <c r="E7465" s="161" t="b">
        <v>1</v>
      </c>
      <c r="F7465" s="161" t="inlineStr">
        <is>
          <t>inn_incr_inv_grid_2030_pct_gdp</t>
        </is>
      </c>
      <c r="G7465" s="161" t="n">
        <v>0.3872460304004104</v>
      </c>
      <c r="H7465" s="161" t="inlineStr">
        <is>
          <t>2030</t>
        </is>
      </c>
      <c r="I7465" s="161" t="inlineStr">
        <is>
          <t>Mitigation_Investment_Needs_v1.1.xlsx (InvestmentNeeds v1.1, model output)</t>
        </is>
      </c>
    </row>
    <row r="7466" ht="13" customHeight="1">
      <c r="A7466" s="161" t="inlineStr">
        <is>
          <t>LAO</t>
        </is>
      </c>
      <c r="B7466" s="161" t="inlineStr">
        <is>
          <t>Lao PDR</t>
        </is>
      </c>
      <c r="C7466" s="161" t="inlineStr">
        <is>
          <t>East Asia &amp; Pacific</t>
        </is>
      </c>
      <c r="D7466" s="161" t="inlineStr">
        <is>
          <t>Lower middle income</t>
        </is>
      </c>
      <c r="E7466" s="161" t="b">
        <v>1</v>
      </c>
      <c r="F7466" s="161" t="inlineStr">
        <is>
          <t>inn_incr_inv_trn_2030_pct_gdp</t>
        </is>
      </c>
      <c r="G7466" s="161" t="n">
        <v>0.183760565389258</v>
      </c>
      <c r="H7466" s="161" t="inlineStr">
        <is>
          <t>2030</t>
        </is>
      </c>
      <c r="I7466" s="161" t="inlineStr">
        <is>
          <t>Mitigation_Investment_Needs_v1.1.xlsx (InvestmentNeeds v1.1, model output)</t>
        </is>
      </c>
    </row>
    <row r="7467" ht="13" customHeight="1">
      <c r="A7467" s="161" t="inlineStr">
        <is>
          <t>LAO</t>
        </is>
      </c>
      <c r="B7467" s="161" t="inlineStr">
        <is>
          <t>Lao PDR</t>
        </is>
      </c>
      <c r="C7467" s="161" t="inlineStr">
        <is>
          <t>East Asia &amp; Pacific</t>
        </is>
      </c>
      <c r="D7467" s="161" t="inlineStr">
        <is>
          <t>Lower middle income</t>
        </is>
      </c>
      <c r="E7467" s="161" t="b">
        <v>1</v>
      </c>
      <c r="F7467" s="161" t="inlineStr">
        <is>
          <t>inn_incr_inv_bld_2030_pct_gdp</t>
        </is>
      </c>
      <c r="G7467" s="161" t="n">
        <v>0.1101583329435813</v>
      </c>
      <c r="H7467" s="161" t="inlineStr">
        <is>
          <t>2030</t>
        </is>
      </c>
      <c r="I7467" s="161" t="inlineStr">
        <is>
          <t>Mitigation_Investment_Needs_v1.1.xlsx (InvestmentNeeds v1.1, model output)</t>
        </is>
      </c>
    </row>
    <row r="7468" ht="13" customHeight="1">
      <c r="A7468" s="161" t="inlineStr">
        <is>
          <t>LAO</t>
        </is>
      </c>
      <c r="B7468" s="161" t="inlineStr">
        <is>
          <t>Lao PDR</t>
        </is>
      </c>
      <c r="C7468" s="161" t="inlineStr">
        <is>
          <t>East Asia &amp; Pacific</t>
        </is>
      </c>
      <c r="D7468" s="161" t="inlineStr">
        <is>
          <t>Lower middle income</t>
        </is>
      </c>
      <c r="E7468" s="161" t="b">
        <v>1</v>
      </c>
      <c r="F7468" s="161" t="inlineStr">
        <is>
          <t>inn_incr_inv_ind_2030_pct_gdp</t>
        </is>
      </c>
      <c r="G7468" s="161" t="n">
        <v>0.07141426389664229</v>
      </c>
      <c r="H7468" s="161" t="inlineStr">
        <is>
          <t>2030</t>
        </is>
      </c>
      <c r="I7468" s="161" t="inlineStr">
        <is>
          <t>Mitigation_Investment_Needs_v1.1.xlsx (InvestmentNeeds v1.1, model output)</t>
        </is>
      </c>
    </row>
    <row r="7469" ht="13" customHeight="1">
      <c r="A7469" s="161" t="inlineStr">
        <is>
          <t>LAO</t>
        </is>
      </c>
      <c r="B7469" s="161" t="inlineStr">
        <is>
          <t>Lao PDR</t>
        </is>
      </c>
      <c r="C7469" s="161" t="inlineStr">
        <is>
          <t>East Asia &amp; Pacific</t>
        </is>
      </c>
      <c r="D7469" s="161" t="inlineStr">
        <is>
          <t>Lower middle income</t>
        </is>
      </c>
      <c r="E7469" s="161" t="b">
        <v>1</v>
      </c>
      <c r="F7469" s="161" t="inlineStr">
        <is>
          <t>inn_incr_inv_fuel_2030_pct_gdp</t>
        </is>
      </c>
      <c r="G7469" s="161" t="n">
        <v>0.1186752141351643</v>
      </c>
      <c r="H7469" s="161" t="inlineStr">
        <is>
          <t>2030</t>
        </is>
      </c>
      <c r="I7469" s="161" t="inlineStr">
        <is>
          <t>Mitigation_Investment_Needs_v1.1.xlsx (InvestmentNeeds v1.1, model output)</t>
        </is>
      </c>
    </row>
    <row r="7470" ht="13" customHeight="1">
      <c r="A7470" s="161" t="inlineStr">
        <is>
          <t>LAO</t>
        </is>
      </c>
      <c r="B7470" s="161" t="inlineStr">
        <is>
          <t>Lao PDR</t>
        </is>
      </c>
      <c r="C7470" s="161" t="inlineStr">
        <is>
          <t>East Asia &amp; Pacific</t>
        </is>
      </c>
      <c r="D7470" s="161" t="inlineStr">
        <is>
          <t>Lower middle income</t>
        </is>
      </c>
      <c r="E7470" s="161" t="b">
        <v>1</v>
      </c>
      <c r="F7470" s="161" t="inlineStr">
        <is>
          <t>inn_incr_inv_afolu_2030_pct_gdp</t>
        </is>
      </c>
      <c r="G7470" s="161" t="n">
        <v>0.6161907079098595</v>
      </c>
      <c r="H7470" s="161" t="inlineStr">
        <is>
          <t>2030</t>
        </is>
      </c>
      <c r="I7470" s="161" t="inlineStr">
        <is>
          <t>Mitigation_Investment_Needs_v1.1.xlsx (InvestmentNeeds v1.1, model output)</t>
        </is>
      </c>
    </row>
    <row r="7471" ht="13" customHeight="1">
      <c r="A7471" s="161" t="inlineStr">
        <is>
          <t>LAO</t>
        </is>
      </c>
      <c r="B7471" s="161" t="inlineStr">
        <is>
          <t>Lao PDR</t>
        </is>
      </c>
      <c r="C7471" s="161" t="inlineStr">
        <is>
          <t>East Asia &amp; Pacific</t>
        </is>
      </c>
      <c r="D7471" s="161" t="inlineStr">
        <is>
          <t>Lower middle income</t>
        </is>
      </c>
      <c r="E7471" s="161" t="b">
        <v>1</v>
      </c>
      <c r="F7471" s="161" t="inlineStr">
        <is>
          <t>inn_incr_cost_a_2030_pct_gdp</t>
        </is>
      </c>
      <c r="G7471" s="161" t="n">
        <v>0.201786861937696</v>
      </c>
      <c r="H7471" s="161" t="inlineStr">
        <is>
          <t>2030</t>
        </is>
      </c>
      <c r="I7471" s="161" t="inlineStr">
        <is>
          <t>Mitigation_Investment_Needs_v1.1.xlsx (InvestmentNeeds v1.1, model output)</t>
        </is>
      </c>
    </row>
    <row r="7472" ht="13" customHeight="1">
      <c r="A7472" s="161" t="inlineStr">
        <is>
          <t>LAO</t>
        </is>
      </c>
      <c r="B7472" s="161" t="inlineStr">
        <is>
          <t>Lao PDR</t>
        </is>
      </c>
      <c r="C7472" s="161" t="inlineStr">
        <is>
          <t>East Asia &amp; Pacific</t>
        </is>
      </c>
      <c r="D7472" s="161" t="inlineStr">
        <is>
          <t>Lower middle income</t>
        </is>
      </c>
      <c r="E7472" s="161" t="b">
        <v>1</v>
      </c>
      <c r="F7472" s="161" t="inlineStr">
        <is>
          <t>inn_incr_cost_b_2030_pct_gdp</t>
        </is>
      </c>
      <c r="G7472" s="161" t="n">
        <v>0.125953807870326</v>
      </c>
      <c r="H7472" s="161" t="inlineStr">
        <is>
          <t>2030</t>
        </is>
      </c>
      <c r="I7472" s="161" t="inlineStr">
        <is>
          <t>Mitigation_Investment_Needs_v1.1.xlsx (InvestmentNeeds v1.1, model output)</t>
        </is>
      </c>
    </row>
    <row r="7473" ht="13" customHeight="1">
      <c r="A7473" s="161" t="inlineStr">
        <is>
          <t>LAO</t>
        </is>
      </c>
      <c r="B7473" s="161" t="inlineStr">
        <is>
          <t>Lao PDR</t>
        </is>
      </c>
      <c r="C7473" s="161" t="inlineStr">
        <is>
          <t>East Asia &amp; Pacific</t>
        </is>
      </c>
      <c r="D7473" s="161" t="inlineStr">
        <is>
          <t>Lower middle income</t>
        </is>
      </c>
      <c r="E7473" s="161" t="b">
        <v>1</v>
      </c>
      <c r="F7473" s="161" t="inlineStr">
        <is>
          <t>inn_incr_cost_c_2030_pct_gdp</t>
        </is>
      </c>
      <c r="G7473" s="161" t="n">
        <v>0.0294285353064011</v>
      </c>
      <c r="H7473" s="161" t="inlineStr">
        <is>
          <t>2030</t>
        </is>
      </c>
      <c r="I7473" s="161" t="inlineStr">
        <is>
          <t>Mitigation_Investment_Needs_v1.1.xlsx (InvestmentNeeds v1.1, model output)</t>
        </is>
      </c>
    </row>
    <row r="7474" ht="13" customHeight="1">
      <c r="A7474" s="161" t="inlineStr">
        <is>
          <t>LAO</t>
        </is>
      </c>
      <c r="B7474" s="161" t="inlineStr">
        <is>
          <t>Lao PDR</t>
        </is>
      </c>
      <c r="C7474" s="161" t="inlineStr">
        <is>
          <t>East Asia &amp; Pacific</t>
        </is>
      </c>
      <c r="D7474" s="161" t="inlineStr">
        <is>
          <t>Lower middle income</t>
        </is>
      </c>
      <c r="E7474" s="161" t="b">
        <v>1</v>
      </c>
      <c r="F7474" s="161" t="inlineStr">
        <is>
          <t>inn_cost_per_t_b_2030_usd</t>
        </is>
      </c>
      <c r="G7474" s="161" t="n">
        <v>88.40544381498231</v>
      </c>
      <c r="H7474" s="161" t="inlineStr">
        <is>
          <t>2030</t>
        </is>
      </c>
      <c r="I7474" s="161" t="inlineStr">
        <is>
          <t>Mitigation_Investment_Needs_v1.1.xlsx (InvestmentNeeds v1.1, model output)</t>
        </is>
      </c>
    </row>
    <row r="7475" ht="13" customHeight="1">
      <c r="A7475" s="161" t="inlineStr">
        <is>
          <t>LAO</t>
        </is>
      </c>
      <c r="B7475" s="161" t="inlineStr">
        <is>
          <t>Lao PDR</t>
        </is>
      </c>
      <c r="C7475" s="161" t="inlineStr">
        <is>
          <t>East Asia &amp; Pacific</t>
        </is>
      </c>
      <c r="D7475" s="161" t="inlineStr">
        <is>
          <t>Lower middle income</t>
        </is>
      </c>
      <c r="E7475" s="161" t="b">
        <v>1</v>
      </c>
      <c r="F7475" s="161" t="inlineStr">
        <is>
          <t>inn_coc_penalty_2030_pct_gdp</t>
        </is>
      </c>
      <c r="G7475" s="161" t="n">
        <v>0.3159710586140427</v>
      </c>
      <c r="H7475" s="161" t="inlineStr">
        <is>
          <t>2030</t>
        </is>
      </c>
      <c r="I7475" s="161" t="inlineStr">
        <is>
          <t>Mitigation_Investment_Needs_v1.1.xlsx (InvestmentNeeds v1.1, model output)</t>
        </is>
      </c>
    </row>
    <row r="7476" ht="13" customHeight="1">
      <c r="A7476" s="161" t="inlineStr">
        <is>
          <t>LAO</t>
        </is>
      </c>
      <c r="B7476" s="161" t="inlineStr">
        <is>
          <t>Lao PDR</t>
        </is>
      </c>
      <c r="C7476" s="161" t="inlineStr">
        <is>
          <t>East Asia &amp; Pacific</t>
        </is>
      </c>
      <c r="D7476" s="161" t="inlineStr">
        <is>
          <t>Lower middle income</t>
        </is>
      </c>
      <c r="E7476" s="161" t="b">
        <v>1</v>
      </c>
      <c r="F7476" s="161" t="inlineStr">
        <is>
          <t>inn_pima_adj_inv_2030_pct_gdp</t>
        </is>
      </c>
      <c r="G7476" s="161" t="n">
        <v>10.83094424199112</v>
      </c>
      <c r="H7476" s="161" t="inlineStr">
        <is>
          <t>2030</t>
        </is>
      </c>
      <c r="I7476" s="161" t="inlineStr">
        <is>
          <t>Mitigation_Investment_Needs_v1.1.xlsx (InvestmentNeeds v1.1, model output)</t>
        </is>
      </c>
    </row>
    <row r="7477" ht="13" customHeight="1">
      <c r="A7477" s="161" t="inlineStr">
        <is>
          <t>LAO</t>
        </is>
      </c>
      <c r="B7477" s="161" t="inlineStr">
        <is>
          <t>Lao PDR</t>
        </is>
      </c>
      <c r="C7477" s="161" t="inlineStr">
        <is>
          <t>East Asia &amp; Pacific</t>
        </is>
      </c>
      <c r="D7477" s="161" t="inlineStr">
        <is>
          <t>Lower middle income</t>
        </is>
      </c>
      <c r="E7477" s="161" t="b">
        <v>1</v>
      </c>
      <c r="F7477" s="161" t="inlineStr">
        <is>
          <t>nmim_nz_inv_2030_pct_gdp</t>
        </is>
      </c>
      <c r="G7477" s="161" t="n">
        <v>7.887015744628477</v>
      </c>
      <c r="H7477" s="161" t="inlineStr">
        <is>
          <t>2030</t>
        </is>
      </c>
      <c r="I7477" s="161" t="inlineStr">
        <is>
          <t>nmim_summary_v0_2.csv (InvestmentNeeds NMIM v0.2, model output)</t>
        </is>
      </c>
    </row>
    <row r="7478" ht="13" customHeight="1">
      <c r="A7478" s="161" t="inlineStr">
        <is>
          <t>LAO</t>
        </is>
      </c>
      <c r="B7478" s="161" t="inlineStr">
        <is>
          <t>Lao PDR</t>
        </is>
      </c>
      <c r="C7478" s="161" t="inlineStr">
        <is>
          <t>East Asia &amp; Pacific</t>
        </is>
      </c>
      <c r="D7478" s="161" t="inlineStr">
        <is>
          <t>Lower middle income</t>
        </is>
      </c>
      <c r="E7478" s="161" t="b">
        <v>1</v>
      </c>
      <c r="F7478" s="161" t="inlineStr">
        <is>
          <t>nmim_typ1_2030_pct_gdp</t>
        </is>
      </c>
      <c r="G7478" s="161" t="n">
        <v>3.494414661963576</v>
      </c>
      <c r="H7478" s="161" t="inlineStr">
        <is>
          <t>2030</t>
        </is>
      </c>
      <c r="I7478" s="161" t="inlineStr">
        <is>
          <t>nmim_summary_v0_2.csv (InvestmentNeeds NMIM v0.2, model output)</t>
        </is>
      </c>
    </row>
    <row r="7479" ht="13" customHeight="1">
      <c r="A7479" s="161" t="inlineStr">
        <is>
          <t>LAO</t>
        </is>
      </c>
      <c r="B7479" s="161" t="inlineStr">
        <is>
          <t>Lao PDR</t>
        </is>
      </c>
      <c r="C7479" s="161" t="inlineStr">
        <is>
          <t>East Asia &amp; Pacific</t>
        </is>
      </c>
      <c r="D7479" s="161" t="inlineStr">
        <is>
          <t>Lower middle income</t>
        </is>
      </c>
      <c r="E7479" s="161" t="b">
        <v>1</v>
      </c>
      <c r="F7479" s="161" t="inlineStr">
        <is>
          <t>nmim_typ2_2030_pct_gdp</t>
        </is>
      </c>
      <c r="G7479" s="161" t="n">
        <v>0.0346134628629315</v>
      </c>
      <c r="H7479" s="161" t="inlineStr">
        <is>
          <t>2030</t>
        </is>
      </c>
      <c r="I7479" s="161" t="inlineStr">
        <is>
          <t>nmim_summary_v0_2.csv (InvestmentNeeds NMIM v0.2, model output)</t>
        </is>
      </c>
    </row>
    <row r="7480" ht="13" customHeight="1">
      <c r="A7480" s="161" t="inlineStr">
        <is>
          <t>LAO</t>
        </is>
      </c>
      <c r="B7480" s="161" t="inlineStr">
        <is>
          <t>Lao PDR</t>
        </is>
      </c>
      <c r="C7480" s="161" t="inlineStr">
        <is>
          <t>East Asia &amp; Pacific</t>
        </is>
      </c>
      <c r="D7480" s="161" t="inlineStr">
        <is>
          <t>Lower middle income</t>
        </is>
      </c>
      <c r="E7480" s="161" t="b">
        <v>1</v>
      </c>
      <c r="F7480" s="161" t="inlineStr">
        <is>
          <t>nmim_typ3_2030_pct_gdp</t>
        </is>
      </c>
      <c r="G7480" s="161" t="n">
        <v>0.0892160212496603</v>
      </c>
      <c r="H7480" s="161" t="inlineStr">
        <is>
          <t>2030</t>
        </is>
      </c>
      <c r="I7480" s="161" t="inlineStr">
        <is>
          <t>nmim_summary_v0_2.csv (InvestmentNeeds NMIM v0.2, model output)</t>
        </is>
      </c>
    </row>
    <row r="7481" ht="13" customHeight="1">
      <c r="A7481" s="161" t="inlineStr">
        <is>
          <t>LAO</t>
        </is>
      </c>
      <c r="B7481" s="161" t="inlineStr">
        <is>
          <t>Lao PDR</t>
        </is>
      </c>
      <c r="C7481" s="161" t="inlineStr">
        <is>
          <t>East Asia &amp; Pacific</t>
        </is>
      </c>
      <c r="D7481" s="161" t="inlineStr">
        <is>
          <t>Lower middle income</t>
        </is>
      </c>
      <c r="E7481" s="161" t="b">
        <v>1</v>
      </c>
      <c r="F7481" s="161" t="inlineStr">
        <is>
          <t>nmim_typ4_2030_pct_gdp</t>
        </is>
      </c>
      <c r="G7481" s="161" t="n">
        <v>3.898173784307877</v>
      </c>
      <c r="H7481" s="161" t="inlineStr">
        <is>
          <t>2030</t>
        </is>
      </c>
      <c r="I7481" s="161" t="inlineStr">
        <is>
          <t>nmim_summary_v0_2.csv (InvestmentNeeds NMIM v0.2, model output)</t>
        </is>
      </c>
    </row>
    <row r="7482" ht="13" customHeight="1">
      <c r="A7482" s="161" t="inlineStr">
        <is>
          <t>LAO</t>
        </is>
      </c>
      <c r="B7482" s="161" t="inlineStr">
        <is>
          <t>Lao PDR</t>
        </is>
      </c>
      <c r="C7482" s="161" t="inlineStr">
        <is>
          <t>East Asia &amp; Pacific</t>
        </is>
      </c>
      <c r="D7482" s="161" t="inlineStr">
        <is>
          <t>Lower middle income</t>
        </is>
      </c>
      <c r="E7482" s="161" t="b">
        <v>1</v>
      </c>
      <c r="F7482" s="161" t="inlineStr">
        <is>
          <t>nmim_typ5_2030_pct_gdp</t>
        </is>
      </c>
      <c r="G7482" s="161" t="n">
        <v>0.3705978154856796</v>
      </c>
      <c r="H7482" s="161" t="inlineStr">
        <is>
          <t>2030</t>
        </is>
      </c>
      <c r="I7482" s="161" t="inlineStr">
        <is>
          <t>nmim_summary_v0_2.csv (InvestmentNeeds NMIM v0.2, model output)</t>
        </is>
      </c>
    </row>
    <row r="7483" ht="13" customHeight="1">
      <c r="A7483" s="161" t="inlineStr">
        <is>
          <t>LAO</t>
        </is>
      </c>
      <c r="B7483" s="161" t="inlineStr">
        <is>
          <t>Lao PDR</t>
        </is>
      </c>
      <c r="C7483" s="161" t="inlineStr">
        <is>
          <t>East Asia &amp; Pacific</t>
        </is>
      </c>
      <c r="D7483" s="161" t="inlineStr">
        <is>
          <t>Lower middle income</t>
        </is>
      </c>
      <c r="E7483" s="161" t="b">
        <v>1</v>
      </c>
      <c r="F7483" s="161" t="inlineStr">
        <is>
          <t>nmim_budget_need_2030_pct_gdp</t>
        </is>
      </c>
      <c r="G7483" s="161" t="n">
        <v>4.66386679700769</v>
      </c>
      <c r="H7483" s="161" t="inlineStr">
        <is>
          <t>2030</t>
        </is>
      </c>
      <c r="I7483" s="161" t="inlineStr">
        <is>
          <t>nmim_summary_v0_2.csv (InvestmentNeeds NMIM v0.2, model output)</t>
        </is>
      </c>
    </row>
    <row r="7484" ht="13" customHeight="1">
      <c r="A7484" s="161" t="inlineStr">
        <is>
          <t>LAO</t>
        </is>
      </c>
      <c r="B7484" s="161" t="inlineStr">
        <is>
          <t>Lao PDR</t>
        </is>
      </c>
      <c r="C7484" s="161" t="inlineStr">
        <is>
          <t>East Asia &amp; Pacific</t>
        </is>
      </c>
      <c r="D7484" s="161" t="inlineStr">
        <is>
          <t>Lower middle income</t>
        </is>
      </c>
      <c r="E7484" s="161" t="b">
        <v>1</v>
      </c>
      <c r="F7484" s="161" t="inlineStr">
        <is>
          <t>nmim_private_share_2030_pct</t>
        </is>
      </c>
      <c r="G7484" s="161" t="n">
        <v>40.42765462871599</v>
      </c>
      <c r="H7484" s="161" t="inlineStr">
        <is>
          <t>2030</t>
        </is>
      </c>
      <c r="I7484" s="161" t="inlineStr">
        <is>
          <t>nmim_summary_v0_2.csv (InvestmentNeeds NMIM v0.2, model output)</t>
        </is>
      </c>
    </row>
    <row r="7485" ht="13" customHeight="1">
      <c r="A7485" s="161" t="inlineStr">
        <is>
          <t>LAO</t>
        </is>
      </c>
      <c r="B7485" s="161" t="inlineStr">
        <is>
          <t>Lao PDR</t>
        </is>
      </c>
      <c r="C7485" s="161" t="inlineStr">
        <is>
          <t>East Asia &amp; Pacific</t>
        </is>
      </c>
      <c r="D7485" s="161" t="inlineStr">
        <is>
          <t>Lower middle income</t>
        </is>
      </c>
      <c r="E7485" s="161" t="b">
        <v>1</v>
      </c>
      <c r="F7485" s="161" t="inlineStr">
        <is>
          <t>nmim_incr_inv_2030_pct_gdp</t>
        </is>
      </c>
      <c r="G7485" s="161" t="n">
        <v>7.439079160732681</v>
      </c>
      <c r="H7485" s="161" t="inlineStr">
        <is>
          <t>2030</t>
        </is>
      </c>
      <c r="I7485" s="161" t="inlineStr">
        <is>
          <t>nmim_summary_v0_2.csv (InvestmentNeeds NMIM v0.2, model output)</t>
        </is>
      </c>
    </row>
    <row r="7486" ht="13" customHeight="1">
      <c r="A7486" s="161" t="inlineStr">
        <is>
          <t>LAO</t>
        </is>
      </c>
      <c r="B7486" s="161" t="inlineStr">
        <is>
          <t>Lao PDR</t>
        </is>
      </c>
      <c r="C7486" s="161" t="inlineStr">
        <is>
          <t>East Asia &amp; Pacific</t>
        </is>
      </c>
      <c r="D7486" s="161" t="inlineStr">
        <is>
          <t>Lower middle income</t>
        </is>
      </c>
      <c r="E7486" s="161" t="b">
        <v>1</v>
      </c>
      <c r="F7486" s="161" t="inlineStr">
        <is>
          <t>nmim_incr_inv_2050_pct_gdp</t>
        </is>
      </c>
      <c r="G7486" s="161" t="n">
        <v>6.354741751448801</v>
      </c>
      <c r="H7486" s="161" t="inlineStr">
        <is>
          <t>2050</t>
        </is>
      </c>
      <c r="I7486" s="161" t="inlineStr">
        <is>
          <t>nmim_summary_v0_2.csv (InvestmentNeeds NMIM v0.2, model output)</t>
        </is>
      </c>
    </row>
    <row r="7487" ht="13" customHeight="1">
      <c r="A7487" s="161" t="inlineStr">
        <is>
          <t>LAO</t>
        </is>
      </c>
      <c r="B7487" s="161" t="inlineStr">
        <is>
          <t>Lao PDR</t>
        </is>
      </c>
      <c r="C7487" s="161" t="inlineStr">
        <is>
          <t>East Asia &amp; Pacific</t>
        </is>
      </c>
      <c r="D7487" s="161" t="inlineStr">
        <is>
          <t>Lower middle income</t>
        </is>
      </c>
      <c r="E7487" s="161" t="b">
        <v>1</v>
      </c>
      <c r="F7487" s="161" t="inlineStr">
        <is>
          <t>nmim_pv_incr_cost_b_pct_gdp</t>
        </is>
      </c>
      <c r="G7487" s="161" t="n">
        <v>87.04778966033915</v>
      </c>
      <c r="H7487" s="161" t="inlineStr">
        <is>
          <t>2025-2050</t>
        </is>
      </c>
      <c r="I7487" s="161" t="inlineStr">
        <is>
          <t>nmim_summary_v0_2.csv (InvestmentNeeds NMIM v0.2, model output)</t>
        </is>
      </c>
    </row>
    <row r="7488" ht="13" customHeight="1">
      <c r="A7488" s="161" t="inlineStr">
        <is>
          <t>LAO</t>
        </is>
      </c>
      <c r="B7488" s="161" t="inlineStr">
        <is>
          <t>Lao PDR</t>
        </is>
      </c>
      <c r="C7488" s="161" t="inlineStr">
        <is>
          <t>East Asia &amp; Pacific</t>
        </is>
      </c>
      <c r="D7488" s="161" t="inlineStr">
        <is>
          <t>Lower middle income</t>
        </is>
      </c>
      <c r="E7488" s="161" t="b">
        <v>1</v>
      </c>
      <c r="F7488" s="161" t="inlineStr">
        <is>
          <t>price_diesel_usd_litre</t>
        </is>
      </c>
      <c r="G7488" s="161" t="n">
        <v>1.042</v>
      </c>
      <c r="H7488" s="161" t="inlineStr">
        <is>
          <t>2024</t>
        </is>
      </c>
      <c r="I7488" s="161" t="inlineStr">
        <is>
          <t>imffossilfuelsubsidiesdata.xlsb</t>
        </is>
      </c>
    </row>
    <row r="7489" ht="13" customHeight="1">
      <c r="A7489" s="161" t="inlineStr">
        <is>
          <t>LAO</t>
        </is>
      </c>
      <c r="B7489" s="161" t="inlineStr">
        <is>
          <t>Lao PDR</t>
        </is>
      </c>
      <c r="C7489" s="161" t="inlineStr">
        <is>
          <t>East Asia &amp; Pacific</t>
        </is>
      </c>
      <c r="D7489" s="161" t="inlineStr">
        <is>
          <t>Lower middle income</t>
        </is>
      </c>
      <c r="E7489" s="161" t="b">
        <v>1</v>
      </c>
      <c r="F7489" s="161" t="inlineStr">
        <is>
          <t>price_gasoline_usd_litre</t>
        </is>
      </c>
      <c r="G7489" s="161" t="n">
        <v>1.44</v>
      </c>
      <c r="H7489" s="161" t="inlineStr">
        <is>
          <t>2024</t>
        </is>
      </c>
      <c r="I7489" s="161" t="inlineStr">
        <is>
          <t>imffossilfuelsubsidiesdata.xlsb</t>
        </is>
      </c>
    </row>
    <row r="7490" ht="13" customHeight="1">
      <c r="A7490" s="161" t="inlineStr">
        <is>
          <t>LAO</t>
        </is>
      </c>
      <c r="B7490" s="161" t="inlineStr">
        <is>
          <t>Lao PDR</t>
        </is>
      </c>
      <c r="C7490" s="161" t="inlineStr">
        <is>
          <t>East Asia &amp; Pacific</t>
        </is>
      </c>
      <c r="D7490" s="161" t="inlineStr">
        <is>
          <t>Lower middle income</t>
        </is>
      </c>
      <c r="E7490" s="161" t="b">
        <v>1</v>
      </c>
      <c r="F7490" s="161" t="inlineStr">
        <is>
          <t>price_electricity_residential_usd_kwh</t>
        </is>
      </c>
      <c r="G7490" s="161" t="n">
        <v>0.021</v>
      </c>
      <c r="H7490" s="161" t="inlineStr">
        <is>
          <t>2024</t>
        </is>
      </c>
      <c r="I7490" s="161" t="inlineStr">
        <is>
          <t>imffossilfuelsubsidiesdata.xlsb</t>
        </is>
      </c>
    </row>
    <row r="7491" ht="13" customHeight="1">
      <c r="A7491" s="161" t="inlineStr">
        <is>
          <t>LAO</t>
        </is>
      </c>
      <c r="B7491" s="161" t="inlineStr">
        <is>
          <t>Lao PDR</t>
        </is>
      </c>
      <c r="C7491" s="161" t="inlineStr">
        <is>
          <t>East Asia &amp; Pacific</t>
        </is>
      </c>
      <c r="D7491" s="161" t="inlineStr">
        <is>
          <t>Lower middle income</t>
        </is>
      </c>
      <c r="E7491" s="161" t="b">
        <v>1</v>
      </c>
      <c r="F7491" s="161" t="inlineStr">
        <is>
          <t>price_electricity_industry_usd_kwh</t>
        </is>
      </c>
      <c r="G7491" s="161" t="n">
        <v>0.04</v>
      </c>
      <c r="H7491" s="161" t="inlineStr">
        <is>
          <t>2024</t>
        </is>
      </c>
      <c r="I7491" s="161" t="inlineStr">
        <is>
          <t>imffossilfuelsubsidiesdata.xlsb</t>
        </is>
      </c>
    </row>
    <row r="7492" ht="13" customHeight="1">
      <c r="A7492" s="161" t="inlineStr">
        <is>
          <t>LAO</t>
        </is>
      </c>
      <c r="B7492" s="161" t="inlineStr">
        <is>
          <t>Lao PDR</t>
        </is>
      </c>
      <c r="C7492" s="161" t="inlineStr">
        <is>
          <t>East Asia &amp; Pacific</t>
        </is>
      </c>
      <c r="D7492" s="161" t="inlineStr">
        <is>
          <t>Lower middle income</t>
        </is>
      </c>
      <c r="E7492" s="161" t="b">
        <v>1</v>
      </c>
      <c r="F7492" s="161" t="inlineStr">
        <is>
          <t>price_gas_residential_usd_gj</t>
        </is>
      </c>
      <c r="G7492" s="161" t="n">
        <v>17.734</v>
      </c>
      <c r="H7492" s="161" t="inlineStr">
        <is>
          <t>2024</t>
        </is>
      </c>
      <c r="I7492" s="161" t="inlineStr">
        <is>
          <t>imffossilfuelsubsidiesdata.xlsb</t>
        </is>
      </c>
    </row>
    <row r="7493" ht="13" customHeight="1">
      <c r="A7493" s="161" t="inlineStr">
        <is>
          <t>LAO</t>
        </is>
      </c>
      <c r="B7493" s="161" t="inlineStr">
        <is>
          <t>Lao PDR</t>
        </is>
      </c>
      <c r="C7493" s="161" t="inlineStr">
        <is>
          <t>East Asia &amp; Pacific</t>
        </is>
      </c>
      <c r="D7493" s="161" t="inlineStr">
        <is>
          <t>Lower middle income</t>
        </is>
      </c>
      <c r="E7493" s="161" t="b">
        <v>1</v>
      </c>
      <c r="F7493" s="161" t="inlineStr">
        <is>
          <t>price_gas_industry_usd_gj</t>
        </is>
      </c>
      <c r="G7493" s="161" t="n">
        <v>8.18</v>
      </c>
      <c r="H7493" s="161" t="inlineStr">
        <is>
          <t>2024</t>
        </is>
      </c>
      <c r="I7493" s="161" t="inlineStr">
        <is>
          <t>imffossilfuelsubsidiesdata.xlsb</t>
        </is>
      </c>
    </row>
    <row r="7494" ht="13" customHeight="1">
      <c r="A7494" s="161" t="inlineStr">
        <is>
          <t>LAO</t>
        </is>
      </c>
      <c r="B7494" s="161" t="inlineStr">
        <is>
          <t>Lao PDR</t>
        </is>
      </c>
      <c r="C7494" s="161" t="inlineStr">
        <is>
          <t>East Asia &amp; Pacific</t>
        </is>
      </c>
      <c r="D7494" s="161" t="inlineStr">
        <is>
          <t>Lower middle income</t>
        </is>
      </c>
      <c r="E7494" s="161" t="b">
        <v>1</v>
      </c>
      <c r="F7494" s="161" t="inlineStr">
        <is>
          <t>price_gas_power_usd_gj</t>
        </is>
      </c>
      <c r="G7494" s="161" t="n">
        <v>6.857</v>
      </c>
      <c r="H7494" s="161" t="inlineStr">
        <is>
          <t>2024</t>
        </is>
      </c>
      <c r="I7494" s="161" t="inlineStr">
        <is>
          <t>imffossilfuelsubsidiesdata.xlsb</t>
        </is>
      </c>
    </row>
    <row r="7495" ht="13" customHeight="1">
      <c r="A7495" s="161" t="inlineStr">
        <is>
          <t>LAO</t>
        </is>
      </c>
      <c r="B7495" s="161" t="inlineStr">
        <is>
          <t>Lao PDR</t>
        </is>
      </c>
      <c r="C7495" s="161" t="inlineStr">
        <is>
          <t>East Asia &amp; Pacific</t>
        </is>
      </c>
      <c r="D7495" s="161" t="inlineStr">
        <is>
          <t>Lower middle income</t>
        </is>
      </c>
      <c r="E7495" s="161" t="b">
        <v>1</v>
      </c>
      <c r="F7495" s="161" t="inlineStr">
        <is>
          <t>price_coal_residential_usd_gj</t>
        </is>
      </c>
      <c r="G7495" s="161" t="n">
        <v>5.894</v>
      </c>
      <c r="H7495" s="161" t="inlineStr">
        <is>
          <t>2024</t>
        </is>
      </c>
      <c r="I7495" s="161" t="inlineStr">
        <is>
          <t>imffossilfuelsubsidiesdata.xlsb</t>
        </is>
      </c>
    </row>
    <row r="7496" ht="13" customHeight="1">
      <c r="A7496" s="161" t="inlineStr">
        <is>
          <t>LAO</t>
        </is>
      </c>
      <c r="B7496" s="161" t="inlineStr">
        <is>
          <t>Lao PDR</t>
        </is>
      </c>
      <c r="C7496" s="161" t="inlineStr">
        <is>
          <t>East Asia &amp; Pacific</t>
        </is>
      </c>
      <c r="D7496" s="161" t="inlineStr">
        <is>
          <t>Lower middle income</t>
        </is>
      </c>
      <c r="E7496" s="161" t="b">
        <v>1</v>
      </c>
      <c r="F7496" s="161" t="inlineStr">
        <is>
          <t>price_coal_industry_usd_gj</t>
        </is>
      </c>
      <c r="G7496" s="161" t="n">
        <v>0.71</v>
      </c>
      <c r="H7496" s="161" t="inlineStr">
        <is>
          <t>2024</t>
        </is>
      </c>
      <c r="I7496" s="161" t="inlineStr">
        <is>
          <t>imffossilfuelsubsidiesdata.xlsb</t>
        </is>
      </c>
    </row>
    <row r="7497" ht="13" customHeight="1">
      <c r="A7497" s="161" t="inlineStr">
        <is>
          <t>LAO</t>
        </is>
      </c>
      <c r="B7497" s="161" t="inlineStr">
        <is>
          <t>Lao PDR</t>
        </is>
      </c>
      <c r="C7497" s="161" t="inlineStr">
        <is>
          <t>East Asia &amp; Pacific</t>
        </is>
      </c>
      <c r="D7497" s="161" t="inlineStr">
        <is>
          <t>Lower middle income</t>
        </is>
      </c>
      <c r="E7497" s="161" t="b">
        <v>1</v>
      </c>
      <c r="F7497" s="161" t="inlineStr">
        <is>
          <t>price_coal_power_usd_gj</t>
        </is>
      </c>
      <c r="G7497" s="161" t="n">
        <v>0.71</v>
      </c>
      <c r="H7497" s="161" t="inlineStr">
        <is>
          <t>2024</t>
        </is>
      </c>
      <c r="I7497" s="161" t="inlineStr">
        <is>
          <t>imffossilfuelsubsidiesdata.xlsb</t>
        </is>
      </c>
    </row>
    <row r="7498" ht="13" customHeight="1">
      <c r="A7498" s="161" t="inlineStr">
        <is>
          <t>LAO</t>
        </is>
      </c>
      <c r="B7498" s="161" t="inlineStr">
        <is>
          <t>Lao PDR</t>
        </is>
      </c>
      <c r="C7498" s="161" t="inlineStr">
        <is>
          <t>East Asia &amp; Pacific</t>
        </is>
      </c>
      <c r="D7498" s="161" t="inlineStr">
        <is>
          <t>Lower middle income</t>
        </is>
      </c>
      <c r="E7498" s="161" t="b">
        <v>1</v>
      </c>
      <c r="F7498" s="161" t="inlineStr">
        <is>
          <t>power_market_structure</t>
        </is>
      </c>
      <c r="G7498" s="161" t="n">
        <v>2</v>
      </c>
      <c r="H7498" s="161" t="inlineStr">
        <is>
          <t>2013</t>
        </is>
      </c>
      <c r="I7498" s="161" t="inlineStr">
        <is>
          <t>dataverse_files.zip</t>
        </is>
      </c>
    </row>
    <row r="7499" ht="13" customHeight="1">
      <c r="A7499" s="161" t="inlineStr">
        <is>
          <t>LAO</t>
        </is>
      </c>
      <c r="B7499" s="161" t="inlineStr">
        <is>
          <t>Lao PDR</t>
        </is>
      </c>
      <c r="C7499" s="161" t="inlineStr">
        <is>
          <t>East Asia &amp; Pacific</t>
        </is>
      </c>
      <c r="D7499" s="161" t="inlineStr">
        <is>
          <t>Lower middle income</t>
        </is>
      </c>
      <c r="E7499" s="161" t="b">
        <v>1</v>
      </c>
      <c r="F7499" s="161" t="inlineStr">
        <is>
          <t>independent_regulator</t>
        </is>
      </c>
      <c r="G7499" s="161" t="n">
        <v>0</v>
      </c>
      <c r="H7499" s="161" t="inlineStr">
        <is>
          <t>2013</t>
        </is>
      </c>
      <c r="I7499" s="161" t="inlineStr">
        <is>
          <t>dataverse_files.zip</t>
        </is>
      </c>
    </row>
    <row r="7500" ht="13" customHeight="1">
      <c r="A7500" s="161" t="inlineStr">
        <is>
          <t>LAO</t>
        </is>
      </c>
      <c r="B7500" s="161" t="inlineStr">
        <is>
          <t>Lao PDR</t>
        </is>
      </c>
      <c r="C7500" s="161" t="inlineStr">
        <is>
          <t>East Asia &amp; Pacific</t>
        </is>
      </c>
      <c r="D7500" s="161" t="inlineStr">
        <is>
          <t>Lower middle income</t>
        </is>
      </c>
      <c r="E7500" s="161" t="b">
        <v>1</v>
      </c>
      <c r="F7500" s="161" t="inlineStr">
        <is>
          <t>generation_unbundled</t>
        </is>
      </c>
      <c r="G7500" s="161" t="n">
        <v>0</v>
      </c>
      <c r="H7500" s="161" t="inlineStr">
        <is>
          <t>2013</t>
        </is>
      </c>
      <c r="I7500" s="161" t="inlineStr">
        <is>
          <t>dataverse_files.zip</t>
        </is>
      </c>
    </row>
    <row r="7501" ht="13" customHeight="1">
      <c r="A7501" s="161" t="inlineStr">
        <is>
          <t>LAO</t>
        </is>
      </c>
      <c r="B7501" s="161" t="inlineStr">
        <is>
          <t>Lao PDR</t>
        </is>
      </c>
      <c r="C7501" s="161" t="inlineStr">
        <is>
          <t>East Asia &amp; Pacific</t>
        </is>
      </c>
      <c r="D7501" s="161" t="inlineStr">
        <is>
          <t>Lower middle income</t>
        </is>
      </c>
      <c r="E7501" s="161" t="b">
        <v>1</v>
      </c>
      <c r="F7501" s="161" t="inlineStr">
        <is>
          <t>rise_renewable_energy_score</t>
        </is>
      </c>
      <c r="G7501" s="161" t="n">
        <v>23.894</v>
      </c>
      <c r="H7501" s="161" t="inlineStr">
        <is>
          <t>2023</t>
        </is>
      </c>
      <c r="I7501" s="161" t="inlineStr">
        <is>
          <t>WB_RISE_WIDEF.csv</t>
        </is>
      </c>
    </row>
    <row r="7502" ht="13" customHeight="1">
      <c r="A7502" s="161" t="inlineStr">
        <is>
          <t>LAO</t>
        </is>
      </c>
      <c r="B7502" s="161" t="inlineStr">
        <is>
          <t>Lao PDR</t>
        </is>
      </c>
      <c r="C7502" s="161" t="inlineStr">
        <is>
          <t>East Asia &amp; Pacific</t>
        </is>
      </c>
      <c r="D7502" s="161" t="inlineStr">
        <is>
          <t>Lower middle income</t>
        </is>
      </c>
      <c r="E7502" s="161" t="b">
        <v>1</v>
      </c>
      <c r="F7502" s="161" t="inlineStr">
        <is>
          <t>rise_level_playing_field_score</t>
        </is>
      </c>
      <c r="G7502" s="161" t="n">
        <v>0</v>
      </c>
      <c r="H7502" s="161" t="inlineStr">
        <is>
          <t>2023</t>
        </is>
      </c>
      <c r="I7502" s="161" t="inlineStr">
        <is>
          <t>WB_RISE_WIDEF.csv</t>
        </is>
      </c>
    </row>
    <row r="7503" ht="13" customHeight="1">
      <c r="A7503" s="161" t="inlineStr">
        <is>
          <t>LAO</t>
        </is>
      </c>
      <c r="B7503" s="161" t="inlineStr">
        <is>
          <t>Lao PDR</t>
        </is>
      </c>
      <c r="C7503" s="161" t="inlineStr">
        <is>
          <t>East Asia &amp; Pacific</t>
        </is>
      </c>
      <c r="D7503" s="161" t="inlineStr">
        <is>
          <t>Lower middle income</t>
        </is>
      </c>
      <c r="E7503" s="161" t="b">
        <v>1</v>
      </c>
      <c r="F7503" s="161" t="inlineStr">
        <is>
          <t>rise_ee_financing_mechanisms_score</t>
        </is>
      </c>
      <c r="G7503" s="161" t="n">
        <v>33.333</v>
      </c>
      <c r="H7503" s="161" t="inlineStr">
        <is>
          <t>2023</t>
        </is>
      </c>
      <c r="I7503" s="161" t="inlineStr">
        <is>
          <t>WB_RISE_WIDEF.csv</t>
        </is>
      </c>
    </row>
    <row r="7504" ht="13" customHeight="1">
      <c r="A7504" s="161" t="inlineStr">
        <is>
          <t>LAO</t>
        </is>
      </c>
      <c r="B7504" s="161" t="inlineStr">
        <is>
          <t>Lao PDR</t>
        </is>
      </c>
      <c r="C7504" s="161" t="inlineStr">
        <is>
          <t>East Asia &amp; Pacific</t>
        </is>
      </c>
      <c r="D7504" s="161" t="inlineStr">
        <is>
          <t>Lower middle income</t>
        </is>
      </c>
      <c r="E7504" s="161" t="b">
        <v>1</v>
      </c>
      <c r="F7504" s="161" t="inlineStr">
        <is>
          <t>revenue_pct_gdp</t>
        </is>
      </c>
      <c r="G7504" s="161" t="n">
        <v>18.122</v>
      </c>
      <c r="H7504" s="161" t="inlineStr">
        <is>
          <t>2024</t>
        </is>
      </c>
      <c r="I7504" s="161" t="inlineStr">
        <is>
          <t>dataset_2026-08-26T13_41_09_874550254Z_DEFAULT_INTEGRATION_IMF_RES_WEO_9_0_0.csv</t>
        </is>
      </c>
    </row>
    <row r="7505" ht="13" customHeight="1">
      <c r="A7505" s="161" t="inlineStr">
        <is>
          <t>LAO</t>
        </is>
      </c>
      <c r="B7505" s="161" t="inlineStr">
        <is>
          <t>Lao PDR</t>
        </is>
      </c>
      <c r="C7505" s="161" t="inlineStr">
        <is>
          <t>East Asia &amp; Pacific</t>
        </is>
      </c>
      <c r="D7505" s="161" t="inlineStr">
        <is>
          <t>Lower middle income</t>
        </is>
      </c>
      <c r="E7505" s="161" t="b">
        <v>1</v>
      </c>
      <c r="F7505" s="161" t="inlineStr">
        <is>
          <t>primary_balance_pct_gdp</t>
        </is>
      </c>
      <c r="G7505" s="161" t="n">
        <v>5.992</v>
      </c>
      <c r="H7505" s="161" t="inlineStr">
        <is>
          <t>2024</t>
        </is>
      </c>
      <c r="I7505" s="161" t="inlineStr">
        <is>
          <t>dataset_2026-08-26T13_41_09_874550254Z_DEFAULT_INTEGRATION_IMF_RES_WEO_9_0_0.csv</t>
        </is>
      </c>
    </row>
    <row r="7506" ht="13" customHeight="1">
      <c r="A7506" s="161" t="inlineStr">
        <is>
          <t>LAO</t>
        </is>
      </c>
      <c r="B7506" s="161" t="inlineStr">
        <is>
          <t>Lao PDR</t>
        </is>
      </c>
      <c r="C7506" s="161" t="inlineStr">
        <is>
          <t>East Asia &amp; Pacific</t>
        </is>
      </c>
      <c r="D7506" s="161" t="inlineStr">
        <is>
          <t>Lower middle income</t>
        </is>
      </c>
      <c r="E7506" s="161" t="b">
        <v>1</v>
      </c>
      <c r="F7506" s="161" t="inlineStr">
        <is>
          <t>current_account_pct_gdp</t>
        </is>
      </c>
      <c r="G7506" s="161" t="n">
        <v>4.339</v>
      </c>
      <c r="H7506" s="161" t="inlineStr">
        <is>
          <t>2024</t>
        </is>
      </c>
      <c r="I7506" s="161" t="inlineStr">
        <is>
          <t>dataset_2026-08-26T13_41_09_874550254Z_DEFAULT_INTEGRATION_IMF_RES_WEO_9_0_0.csv</t>
        </is>
      </c>
    </row>
    <row r="7507" ht="13" customHeight="1">
      <c r="A7507" s="161" t="inlineStr">
        <is>
          <t>LAO</t>
        </is>
      </c>
      <c r="B7507" s="161" t="inlineStr">
        <is>
          <t>Lao PDR</t>
        </is>
      </c>
      <c r="C7507" s="161" t="inlineStr">
        <is>
          <t>East Asia &amp; Pacific</t>
        </is>
      </c>
      <c r="D7507" s="161" t="inlineStr">
        <is>
          <t>Lower middle income</t>
        </is>
      </c>
      <c r="E7507" s="161" t="b">
        <v>1</v>
      </c>
      <c r="F7507" s="161" t="inlineStr">
        <is>
          <t>real_gdp_growth_5y_avg_pct</t>
        </is>
      </c>
      <c r="G7507" s="161" t="n">
        <v>2.367</v>
      </c>
      <c r="H7507" s="161" t="inlineStr">
        <is>
          <t>2020-2024 avg</t>
        </is>
      </c>
      <c r="I7507" s="161" t="inlineStr">
        <is>
          <t>dataset_2026-08-26T13_41_09_874550254Z_DEFAULT_INTEGRATION_IMF_RES_WEO_9_0_0.csv (derived)</t>
        </is>
      </c>
    </row>
    <row r="7508" ht="13" customHeight="1">
      <c r="A7508" s="161" t="inlineStr">
        <is>
          <t>LAO</t>
        </is>
      </c>
      <c r="B7508" s="161" t="inlineStr">
        <is>
          <t>Lao PDR</t>
        </is>
      </c>
      <c r="C7508" s="161" t="inlineStr">
        <is>
          <t>East Asia &amp; Pacific</t>
        </is>
      </c>
      <c r="D7508" s="161" t="inlineStr">
        <is>
          <t>Lower middle income</t>
        </is>
      </c>
      <c r="E7508" s="161" t="b">
        <v>1</v>
      </c>
      <c r="F7508" s="161" t="inlineStr">
        <is>
          <t>int_budget_need_2030_pct_gdp</t>
        </is>
      </c>
      <c r="G7508" s="161" t="n">
        <v>4.504</v>
      </c>
      <c r="H7508" s="161" t="inlineStr">
        <is>
          <t>2030</t>
        </is>
      </c>
      <c r="I7508" s="161" t="inlineStr">
        <is>
          <t>integrated_results.csv (MacroFiscalModels v0.1, model output)</t>
        </is>
      </c>
    </row>
    <row r="7509" ht="13" customHeight="1">
      <c r="A7509" s="161" t="inlineStr">
        <is>
          <t>LAO</t>
        </is>
      </c>
      <c r="B7509" s="161" t="inlineStr">
        <is>
          <t>Lao PDR</t>
        </is>
      </c>
      <c r="C7509" s="161" t="inlineStr">
        <is>
          <t>East Asia &amp; Pacific</t>
        </is>
      </c>
      <c r="D7509" s="161" t="inlineStr">
        <is>
          <t>Lower middle income</t>
        </is>
      </c>
      <c r="E7509" s="161" t="b">
        <v>1</v>
      </c>
      <c r="F7509" s="161" t="inlineStr">
        <is>
          <t>int_pricing_revenue_2030_pct_gdp</t>
        </is>
      </c>
      <c r="G7509" s="161" t="n">
        <v>0</v>
      </c>
      <c r="H7509" s="161" t="inlineStr">
        <is>
          <t>2030</t>
        </is>
      </c>
      <c r="I7509" s="161" t="inlineStr">
        <is>
          <t>integrated_results.csv (MacroFiscalModels v0.1, model output)</t>
        </is>
      </c>
    </row>
    <row r="7510" ht="13" customHeight="1">
      <c r="A7510" s="161" t="inlineStr">
        <is>
          <t>LAO</t>
        </is>
      </c>
      <c r="B7510" s="161" t="inlineStr">
        <is>
          <t>Lao PDR</t>
        </is>
      </c>
      <c r="C7510" s="161" t="inlineStr">
        <is>
          <t>East Asia &amp; Pacific</t>
        </is>
      </c>
      <c r="D7510" s="161" t="inlineStr">
        <is>
          <t>Lower middle income</t>
        </is>
      </c>
      <c r="E7510" s="161" t="b">
        <v>1</v>
      </c>
      <c r="F7510" s="161" t="inlineStr">
        <is>
          <t>int_financing_gap_2030_pct_gdp</t>
        </is>
      </c>
      <c r="G7510" s="161" t="n">
        <v>4.504</v>
      </c>
      <c r="H7510" s="161" t="inlineStr">
        <is>
          <t>2030</t>
        </is>
      </c>
      <c r="I7510" s="161" t="inlineStr">
        <is>
          <t>integrated_results.csv (MacroFiscalModels v0.1, model output)</t>
        </is>
      </c>
    </row>
    <row r="7511" ht="13" customHeight="1">
      <c r="A7511" s="161" t="inlineStr">
        <is>
          <t>LAO</t>
        </is>
      </c>
      <c r="B7511" s="161" t="inlineStr">
        <is>
          <t>Lao PDR</t>
        </is>
      </c>
      <c r="C7511" s="161" t="inlineStr">
        <is>
          <t>East Asia &amp; Pacific</t>
        </is>
      </c>
      <c r="D7511" s="161" t="inlineStr">
        <is>
          <t>Lower middle income</t>
        </is>
      </c>
      <c r="E7511" s="161" t="b">
        <v>1</v>
      </c>
      <c r="F7511" s="161" t="inlineStr">
        <is>
          <t>int_gdp_dev_2050_pct</t>
        </is>
      </c>
      <c r="G7511" s="161" t="n">
        <v>3.494</v>
      </c>
      <c r="H7511" s="161" t="inlineStr">
        <is>
          <t>2050</t>
        </is>
      </c>
      <c r="I7511" s="161" t="inlineStr">
        <is>
          <t>integrated_results.csv (MacroFiscalModels v0.1, model output)</t>
        </is>
      </c>
    </row>
    <row r="7512" ht="13" customHeight="1">
      <c r="A7512" s="161" t="inlineStr">
        <is>
          <t>LAO</t>
        </is>
      </c>
      <c r="B7512" s="161" t="inlineStr">
        <is>
          <t>Lao PDR</t>
        </is>
      </c>
      <c r="C7512" s="161" t="inlineStr">
        <is>
          <t>East Asia &amp; Pacific</t>
        </is>
      </c>
      <c r="D7512" s="161" t="inlineStr">
        <is>
          <t>Lower middle income</t>
        </is>
      </c>
      <c r="E7512" s="161" t="b">
        <v>1</v>
      </c>
      <c r="F7512" s="161" t="inlineStr">
        <is>
          <t>int_debt_2050_pct_gdp</t>
        </is>
      </c>
      <c r="G7512" s="161" t="n">
        <v>141.3</v>
      </c>
      <c r="H7512" s="161" t="inlineStr">
        <is>
          <t>2050</t>
        </is>
      </c>
      <c r="I7512" s="161" t="inlineStr">
        <is>
          <t>integrated_results.csv (MacroFiscalModels v0.1, model output)</t>
        </is>
      </c>
    </row>
    <row r="7513" ht="13" customHeight="1">
      <c r="A7513" s="161" t="inlineStr">
        <is>
          <t>LAO</t>
        </is>
      </c>
      <c r="B7513" s="161" t="inlineStr">
        <is>
          <t>Lao PDR</t>
        </is>
      </c>
      <c r="C7513" s="161" t="inlineStr">
        <is>
          <t>East Asia &amp; Pacific</t>
        </is>
      </c>
      <c r="D7513" s="161" t="inlineStr">
        <is>
          <t>Lower middle income</t>
        </is>
      </c>
      <c r="E7513" s="161" t="b">
        <v>1</v>
      </c>
      <c r="F7513" s="161" t="inlineStr">
        <is>
          <t>int_dsf_risk_code</t>
        </is>
      </c>
      <c r="G7513" s="161" t="n">
        <v>3</v>
      </c>
      <c r="H7513" s="161" t="inlineStr">
        <is>
          <t>2034</t>
        </is>
      </c>
      <c r="I7513" s="161" t="inlineStr">
        <is>
          <t>integrated_results.csv (MacroFiscalModels v0.1, model output)</t>
        </is>
      </c>
    </row>
    <row r="7514" ht="13" customHeight="1">
      <c r="A7514" s="161" t="inlineStr">
        <is>
          <t>LVA</t>
        </is>
      </c>
      <c r="B7514" s="161" t="inlineStr">
        <is>
          <t>Latvia</t>
        </is>
      </c>
      <c r="C7514" s="161" t="inlineStr">
        <is>
          <t>Europe &amp; Central Asia</t>
        </is>
      </c>
      <c r="D7514" s="161" t="inlineStr">
        <is>
          <t>High income</t>
        </is>
      </c>
      <c r="E7514" s="161" t="b">
        <v>0</v>
      </c>
      <c r="F7514" s="161" t="inlineStr">
        <is>
          <t>interest_to_revenue_pct</t>
        </is>
      </c>
      <c r="G7514" s="161" t="n">
        <v>2.166</v>
      </c>
      <c r="H7514" s="161" t="inlineStr">
        <is>
          <t>2024</t>
        </is>
      </c>
      <c r="I7514" s="161" t="inlineStr">
        <is>
          <t>dataset_2026-08-26T13_41_09_874550254Z_DEFAULT_INTEGRATION_IMF_RES_WEO_9_0_0.csv (derived)</t>
        </is>
      </c>
    </row>
    <row r="7515" ht="13" customHeight="1">
      <c r="A7515" s="161" t="inlineStr">
        <is>
          <t>LVA</t>
        </is>
      </c>
      <c r="B7515" s="161" t="inlineStr">
        <is>
          <t>Latvia</t>
        </is>
      </c>
      <c r="C7515" s="161" t="inlineStr">
        <is>
          <t>Europe &amp; Central Asia</t>
        </is>
      </c>
      <c r="D7515" s="161" t="inlineStr">
        <is>
          <t>High income</t>
        </is>
      </c>
      <c r="E7515" s="161" t="b">
        <v>0</v>
      </c>
      <c r="F7515" s="161" t="inlineStr">
        <is>
          <t>interest_pct_gdp</t>
        </is>
      </c>
      <c r="G7515" s="161" t="n">
        <v>0.915</v>
      </c>
      <c r="H7515" s="161" t="inlineStr">
        <is>
          <t>2024</t>
        </is>
      </c>
      <c r="I7515" s="161" t="inlineStr">
        <is>
          <t>dataset_2026-08-26T13_41_09_874550254Z_DEFAULT_INTEGRATION_IMF_RES_WEO_9_0_0.csv (derived)</t>
        </is>
      </c>
    </row>
    <row r="7516" ht="13" customHeight="1">
      <c r="A7516" s="161" t="inlineStr">
        <is>
          <t>LVA</t>
        </is>
      </c>
      <c r="B7516" s="161" t="inlineStr">
        <is>
          <t>Latvia</t>
        </is>
      </c>
      <c r="C7516" s="161" t="inlineStr">
        <is>
          <t>Europe &amp; Central Asia</t>
        </is>
      </c>
      <c r="D7516" s="161" t="inlineStr">
        <is>
          <t>High income</t>
        </is>
      </c>
      <c r="E7516" s="161" t="b">
        <v>0</v>
      </c>
      <c r="F7516" s="161" t="inlineStr">
        <is>
          <t>gross_debt_pct_gdp</t>
        </is>
      </c>
      <c r="G7516" s="161" t="n">
        <v>46.25</v>
      </c>
      <c r="H7516" s="161" t="inlineStr">
        <is>
          <t>2024</t>
        </is>
      </c>
      <c r="I7516" s="161" t="inlineStr">
        <is>
          <t>dataset_2026-08-26T13_41_09_874550254Z_DEFAULT_INTEGRATION_IMF_RES_WEO_9_0_0.csv</t>
        </is>
      </c>
    </row>
    <row r="7517" ht="13" customHeight="1">
      <c r="A7517" s="161" t="inlineStr">
        <is>
          <t>LVA</t>
        </is>
      </c>
      <c r="B7517" s="161" t="inlineStr">
        <is>
          <t>Latvia</t>
        </is>
      </c>
      <c r="C7517" s="161" t="inlineStr">
        <is>
          <t>Europe &amp; Central Asia</t>
        </is>
      </c>
      <c r="D7517" s="161" t="inlineStr">
        <is>
          <t>High income</t>
        </is>
      </c>
      <c r="E7517" s="161" t="b">
        <v>0</v>
      </c>
      <c r="F7517" s="161" t="inlineStr">
        <is>
          <t>tax_revenue_pct_gdp</t>
        </is>
      </c>
      <c r="G7517" s="161" t="n">
        <v>22.78</v>
      </c>
      <c r="H7517" s="161" t="inlineStr">
        <is>
          <t>2024</t>
        </is>
      </c>
      <c r="I7517" s="161" t="inlineStr">
        <is>
          <t>world-imf2026.xlsx</t>
        </is>
      </c>
    </row>
    <row r="7518" ht="13" customHeight="1">
      <c r="A7518" s="161" t="inlineStr">
        <is>
          <t>LVA</t>
        </is>
      </c>
      <c r="B7518" s="161" t="inlineStr">
        <is>
          <t>Latvia</t>
        </is>
      </c>
      <c r="C7518" s="161" t="inlineStr">
        <is>
          <t>Europe &amp; Central Asia</t>
        </is>
      </c>
      <c r="D7518" s="161" t="inlineStr">
        <is>
          <t>High income</t>
        </is>
      </c>
      <c r="E7518" s="161" t="b">
        <v>0</v>
      </c>
      <c r="F7518" s="161" t="inlineStr">
        <is>
          <t>climate_pfm_diagnostic_on_record</t>
        </is>
      </c>
      <c r="G7518" s="161" t="n">
        <v>0</v>
      </c>
      <c r="H7518" s="161" t="inlineStr">
        <is>
          <t>2022</t>
        </is>
      </c>
      <c r="I7518" s="161" t="inlineStr">
        <is>
          <t>UNDP-Global-Climate-Public-Finance-Review-2022.pdf (Table 4.2)</t>
        </is>
      </c>
    </row>
    <row r="7519" ht="13" customHeight="1">
      <c r="A7519" s="161" t="inlineStr">
        <is>
          <t>LVA</t>
        </is>
      </c>
      <c r="B7519" s="161" t="inlineStr">
        <is>
          <t>Latvia</t>
        </is>
      </c>
      <c r="C7519" s="161" t="inlineStr">
        <is>
          <t>Europe &amp; Central Asia</t>
        </is>
      </c>
      <c r="D7519" s="161" t="inlineStr">
        <is>
          <t>High income</t>
        </is>
      </c>
      <c r="E7519" s="161" t="b">
        <v>0</v>
      </c>
      <c r="F7519" s="161" t="inlineStr">
        <is>
          <t>wacc_steffen_nominal_aftertax_pct</t>
        </is>
      </c>
      <c r="G7519" s="161" t="n">
        <v>10.59</v>
      </c>
      <c r="H7519" s="161" t="inlineStr">
        <is>
          <t>2019</t>
        </is>
      </c>
      <c r="I7519" s="161" t="inlineStr">
        <is>
          <t>SteffenEtAl2025_WACC_database.csv</t>
        </is>
      </c>
    </row>
    <row r="7520" ht="13" customHeight="1">
      <c r="A7520" s="161" t="inlineStr">
        <is>
          <t>LVA</t>
        </is>
      </c>
      <c r="B7520" s="161" t="inlineStr">
        <is>
          <t>Latvia</t>
        </is>
      </c>
      <c r="C7520" s="161" t="inlineStr">
        <is>
          <t>Europe &amp; Central Asia</t>
        </is>
      </c>
      <c r="D7520" s="161" t="inlineStr">
        <is>
          <t>High income</t>
        </is>
      </c>
      <c r="E7520" s="161" t="b">
        <v>0</v>
      </c>
      <c r="F7520" s="161" t="inlineStr">
        <is>
          <t>wacc_n_sources</t>
        </is>
      </c>
      <c r="G7520" s="161" t="n">
        <v>1</v>
      </c>
      <c r="H7520" s="161" t="inlineStr">
        <is>
          <t>2021-2024</t>
        </is>
      </c>
      <c r="I7520" s="161" t="inlineStr">
        <is>
          <t>IRENA / Steffen et al. / IEA</t>
        </is>
      </c>
    </row>
    <row r="7521" ht="13" customHeight="1">
      <c r="A7521" s="161" t="inlineStr">
        <is>
          <t>LVA</t>
        </is>
      </c>
      <c r="B7521" s="161" t="inlineStr">
        <is>
          <t>Latvia</t>
        </is>
      </c>
      <c r="C7521" s="161" t="inlineStr">
        <is>
          <t>Europe &amp; Central Asia</t>
        </is>
      </c>
      <c r="D7521" s="161" t="inlineStr">
        <is>
          <t>High income</t>
        </is>
      </c>
      <c r="E7521" s="161" t="b">
        <v>0</v>
      </c>
      <c r="F7521" s="161" t="inlineStr">
        <is>
          <t>excise_revenue_pct_of_revenue</t>
        </is>
      </c>
      <c r="G7521" s="161" t="n">
        <v>6.945</v>
      </c>
      <c r="H7521" s="161" t="inlineStr">
        <is>
          <t>2024</t>
        </is>
      </c>
      <c r="I7521" s="161" t="inlineStr">
        <is>
          <t>world-imf2026.xlsx</t>
        </is>
      </c>
    </row>
    <row r="7522" ht="13" customHeight="1">
      <c r="A7522" s="161" t="inlineStr">
        <is>
          <t>LVA</t>
        </is>
      </c>
      <c r="B7522" s="161" t="inlineStr">
        <is>
          <t>Latvia</t>
        </is>
      </c>
      <c r="C7522" s="161" t="inlineStr">
        <is>
          <t>Europe &amp; Central Asia</t>
        </is>
      </c>
      <c r="D7522" s="161" t="inlineStr">
        <is>
          <t>High income</t>
        </is>
      </c>
      <c r="E7522" s="161" t="b">
        <v>0</v>
      </c>
      <c r="F7522" s="161" t="inlineStr">
        <is>
          <t>ff_subsidy_total_pct_gdp</t>
        </is>
      </c>
      <c r="G7522" s="161" t="n">
        <v>1.259</v>
      </c>
      <c r="H7522" s="161" t="inlineStr">
        <is>
          <t>2024</t>
        </is>
      </c>
      <c r="I7522" s="161" t="inlineStr">
        <is>
          <t>imffossilfuelsubsidiesdata.xlsb + WEO</t>
        </is>
      </c>
    </row>
    <row r="7523" ht="13" customHeight="1">
      <c r="A7523" s="161" t="inlineStr">
        <is>
          <t>LVA</t>
        </is>
      </c>
      <c r="B7523" s="161" t="inlineStr">
        <is>
          <t>Latvia</t>
        </is>
      </c>
      <c r="C7523" s="161" t="inlineStr">
        <is>
          <t>Europe &amp; Central Asia</t>
        </is>
      </c>
      <c r="D7523" s="161" t="inlineStr">
        <is>
          <t>High income</t>
        </is>
      </c>
      <c r="E7523" s="161" t="b">
        <v>0</v>
      </c>
      <c r="F7523" s="161" t="inlineStr">
        <is>
          <t>ff_subsidy_explicit_pct_gdp</t>
        </is>
      </c>
      <c r="G7523" s="161" t="n">
        <v>0.346</v>
      </c>
      <c r="H7523" s="161" t="inlineStr">
        <is>
          <t>2024</t>
        </is>
      </c>
      <c r="I7523" s="161" t="inlineStr">
        <is>
          <t>imffossilfuelsubsidiesdata.xlsb</t>
        </is>
      </c>
    </row>
    <row r="7524" ht="13" customHeight="1">
      <c r="A7524" s="161" t="inlineStr">
        <is>
          <t>LVA</t>
        </is>
      </c>
      <c r="B7524" s="161" t="inlineStr">
        <is>
          <t>Latvia</t>
        </is>
      </c>
      <c r="C7524" s="161" t="inlineStr">
        <is>
          <t>Europe &amp; Central Asia</t>
        </is>
      </c>
      <c r="D7524" s="161" t="inlineStr">
        <is>
          <t>High income</t>
        </is>
      </c>
      <c r="E7524" s="161" t="b">
        <v>0</v>
      </c>
      <c r="F7524" s="161" t="inlineStr">
        <is>
          <t>ff_subsidy_implicit_pct_gdp</t>
        </is>
      </c>
      <c r="G7524" s="161" t="n">
        <v>0.913</v>
      </c>
      <c r="H7524" s="161" t="inlineStr">
        <is>
          <t>2024</t>
        </is>
      </c>
      <c r="I7524" s="161" t="inlineStr">
        <is>
          <t>imffossilfuelsubsidiesdata.xlsb</t>
        </is>
      </c>
    </row>
    <row r="7525" ht="13" customHeight="1">
      <c r="A7525" s="161" t="inlineStr">
        <is>
          <t>LVA</t>
        </is>
      </c>
      <c r="B7525" s="161" t="inlineStr">
        <is>
          <t>Latvia</t>
        </is>
      </c>
      <c r="C7525" s="161" t="inlineStr">
        <is>
          <t>Europe &amp; Central Asia</t>
        </is>
      </c>
      <c r="D7525" s="161" t="inlineStr">
        <is>
          <t>High income</t>
        </is>
      </c>
      <c r="E7525" s="161" t="b">
        <v>0</v>
      </c>
      <c r="F7525" s="161" t="inlineStr">
        <is>
          <t>env_protection_pct_of_expenditure</t>
        </is>
      </c>
      <c r="G7525" s="161" t="n">
        <v>1.271</v>
      </c>
      <c r="H7525" s="161" t="inlineStr">
        <is>
          <t>2021</t>
        </is>
      </c>
      <c r="I7525" s="161" t="inlineStr">
        <is>
          <t>WB_BOOST_WIDEF.csv</t>
        </is>
      </c>
    </row>
    <row r="7526" ht="13" customHeight="1">
      <c r="A7526" s="161" t="inlineStr">
        <is>
          <t>LVA</t>
        </is>
      </c>
      <c r="B7526" s="161" t="inlineStr">
        <is>
          <t>Latvia</t>
        </is>
      </c>
      <c r="C7526" s="161" t="inlineStr">
        <is>
          <t>Europe &amp; Central Asia</t>
        </is>
      </c>
      <c r="D7526" s="161" t="inlineStr">
        <is>
          <t>High income</t>
        </is>
      </c>
      <c r="E7526" s="161" t="b">
        <v>0</v>
      </c>
      <c r="F7526" s="161" t="inlineStr">
        <is>
          <t>net_fuel_trade_pct_merch</t>
        </is>
      </c>
      <c r="G7526" s="161" t="n">
        <v>-2.408000000000001</v>
      </c>
      <c r="H7526" s="161" t="inlineStr">
        <is>
          <t>2025</t>
        </is>
      </c>
      <c r="I7526" s="161" t="inlineStr">
        <is>
          <t>WDI TX.VAL.FUEL.ZS.UN less TM.VAL.FUEL.ZS.UN</t>
        </is>
      </c>
    </row>
    <row r="7527" ht="13" customHeight="1">
      <c r="A7527" s="161" t="inlineStr">
        <is>
          <t>LVA</t>
        </is>
      </c>
      <c r="B7527" s="161" t="inlineStr">
        <is>
          <t>Latvia</t>
        </is>
      </c>
      <c r="C7527" s="161" t="inlineStr">
        <is>
          <t>Europe &amp; Central Asia</t>
        </is>
      </c>
      <c r="D7527" s="161" t="inlineStr">
        <is>
          <t>High income</t>
        </is>
      </c>
      <c r="E7527" s="161" t="b">
        <v>0</v>
      </c>
      <c r="F7527" s="161" t="inlineStr">
        <is>
          <t>fuel_exports_pct_merch</t>
        </is>
      </c>
      <c r="G7527" s="161" t="n">
        <v>8.231999999999999</v>
      </c>
      <c r="H7527" s="161" t="inlineStr">
        <is>
          <t>2025</t>
        </is>
      </c>
      <c r="I7527" s="161" t="inlineStr">
        <is>
          <t>API_TX_VAL_FUEL_ZS_UN_DS2_en_csv_v2_33055.zip</t>
        </is>
      </c>
    </row>
    <row r="7528" ht="13" customHeight="1">
      <c r="A7528" s="161" t="inlineStr">
        <is>
          <t>LVA</t>
        </is>
      </c>
      <c r="B7528" s="161" t="inlineStr">
        <is>
          <t>Latvia</t>
        </is>
      </c>
      <c r="C7528" s="161" t="inlineStr">
        <is>
          <t>Europe &amp; Central Asia</t>
        </is>
      </c>
      <c r="D7528" s="161" t="inlineStr">
        <is>
          <t>High income</t>
        </is>
      </c>
      <c r="E7528" s="161" t="b">
        <v>0</v>
      </c>
      <c r="F7528" s="161" t="inlineStr">
        <is>
          <t>fuel_imports_pct_merch</t>
        </is>
      </c>
      <c r="G7528" s="161" t="n">
        <v>10.64</v>
      </c>
      <c r="H7528" s="161" t="inlineStr">
        <is>
          <t>2025</t>
        </is>
      </c>
      <c r="I7528" s="161" t="inlineStr">
        <is>
          <t>API_TM_VAL_FUEL_ZS_UN_DS2_en_csv_v2_36140.zip</t>
        </is>
      </c>
    </row>
    <row r="7529" ht="13" customHeight="1">
      <c r="A7529" s="161" t="inlineStr">
        <is>
          <t>LVA</t>
        </is>
      </c>
      <c r="B7529" s="161" t="inlineStr">
        <is>
          <t>Latvia</t>
        </is>
      </c>
      <c r="C7529" s="161" t="inlineStr">
        <is>
          <t>Europe &amp; Central Asia</t>
        </is>
      </c>
      <c r="D7529" s="161" t="inlineStr">
        <is>
          <t>High income</t>
        </is>
      </c>
      <c r="E7529" s="161" t="b">
        <v>0</v>
      </c>
      <c r="F7529" s="161" t="inlineStr">
        <is>
          <t>energy_import_dep_pct</t>
        </is>
      </c>
      <c r="G7529" s="161" t="n">
        <v>34.308</v>
      </c>
      <c r="H7529" s="161" t="inlineStr">
        <is>
          <t>2023</t>
        </is>
      </c>
      <c r="I7529" s="161" t="inlineStr">
        <is>
          <t>API_EG_IMP_CONS_ZS_DS2_en_csv_v2_160768.zip</t>
        </is>
      </c>
    </row>
    <row r="7530" ht="13" customHeight="1">
      <c r="A7530" s="161" t="inlineStr">
        <is>
          <t>LVA</t>
        </is>
      </c>
      <c r="B7530" s="161" t="inlineStr">
        <is>
          <t>Latvia</t>
        </is>
      </c>
      <c r="C7530" s="161" t="inlineStr">
        <is>
          <t>Europe &amp; Central Asia</t>
        </is>
      </c>
      <c r="D7530" s="161" t="inlineStr">
        <is>
          <t>High income</t>
        </is>
      </c>
      <c r="E7530" s="161" t="b">
        <v>0</v>
      </c>
      <c r="F7530" s="161" t="inlineStr">
        <is>
          <t>fossil_rents_total_pct_gdp</t>
        </is>
      </c>
      <c r="G7530" s="161" t="n">
        <v>0.065</v>
      </c>
      <c r="H7530" s="161" t="inlineStr">
        <is>
          <t>2021</t>
        </is>
      </c>
      <c r="I7530" s="161" t="inlineStr">
        <is>
          <t>WDI NY.GDP.PETR+NGAS+COAL.RT.ZS</t>
        </is>
      </c>
    </row>
    <row r="7531" ht="13" customHeight="1">
      <c r="A7531" s="161" t="inlineStr">
        <is>
          <t>LVA</t>
        </is>
      </c>
      <c r="B7531" s="161" t="inlineStr">
        <is>
          <t>Latvia</t>
        </is>
      </c>
      <c r="C7531" s="161" t="inlineStr">
        <is>
          <t>Europe &amp; Central Asia</t>
        </is>
      </c>
      <c r="D7531" s="161" t="inlineStr">
        <is>
          <t>High income</t>
        </is>
      </c>
      <c r="E7531" s="161" t="b">
        <v>0</v>
      </c>
      <c r="F7531" s="161" t="inlineStr">
        <is>
          <t>oil_rents_pct_gdp</t>
        </is>
      </c>
      <c r="G7531" s="161" t="n">
        <v>0.065</v>
      </c>
      <c r="H7531" s="161" t="inlineStr">
        <is>
          <t>2021</t>
        </is>
      </c>
      <c r="I7531" s="161" t="inlineStr">
        <is>
          <t>API_NY_GDP_PETR_RT_ZS_DS2_en_csv_v2_40227.zip</t>
        </is>
      </c>
    </row>
    <row r="7532" ht="13" customHeight="1">
      <c r="A7532" s="161" t="inlineStr">
        <is>
          <t>LVA</t>
        </is>
      </c>
      <c r="B7532" s="161" t="inlineStr">
        <is>
          <t>Latvia</t>
        </is>
      </c>
      <c r="C7532" s="161" t="inlineStr">
        <is>
          <t>Europe &amp; Central Asia</t>
        </is>
      </c>
      <c r="D7532" s="161" t="inlineStr">
        <is>
          <t>High income</t>
        </is>
      </c>
      <c r="E7532" s="161" t="b">
        <v>0</v>
      </c>
      <c r="F7532" s="161" t="inlineStr">
        <is>
          <t>gas_rents_pct_gdp</t>
        </is>
      </c>
      <c r="G7532" s="161" t="n">
        <v>0</v>
      </c>
      <c r="H7532" s="161" t="inlineStr">
        <is>
          <t>2021</t>
        </is>
      </c>
      <c r="I7532" s="161" t="inlineStr">
        <is>
          <t>API_NY_GDP_NGAS_RT_ZS_DS2_en_csv_v2_35861.zip</t>
        </is>
      </c>
    </row>
    <row r="7533" ht="13" customHeight="1">
      <c r="A7533" s="161" t="inlineStr">
        <is>
          <t>LVA</t>
        </is>
      </c>
      <c r="B7533" s="161" t="inlineStr">
        <is>
          <t>Latvia</t>
        </is>
      </c>
      <c r="C7533" s="161" t="inlineStr">
        <is>
          <t>Europe &amp; Central Asia</t>
        </is>
      </c>
      <c r="D7533" s="161" t="inlineStr">
        <is>
          <t>High income</t>
        </is>
      </c>
      <c r="E7533" s="161" t="b">
        <v>0</v>
      </c>
      <c r="F7533" s="161" t="inlineStr">
        <is>
          <t>coal_rents_pct_gdp</t>
        </is>
      </c>
      <c r="G7533" s="161" t="n">
        <v>0</v>
      </c>
      <c r="H7533" s="161" t="inlineStr">
        <is>
          <t>2021</t>
        </is>
      </c>
      <c r="I7533" s="161" t="inlineStr">
        <is>
          <t>API_NY_GDP_COAL_RT_ZS_DS2_en_csv_v2_35370.zip</t>
        </is>
      </c>
    </row>
    <row r="7534" ht="13" customHeight="1">
      <c r="A7534" s="161" t="inlineStr">
        <is>
          <t>LVA</t>
        </is>
      </c>
      <c r="B7534" s="161" t="inlineStr">
        <is>
          <t>Latvia</t>
        </is>
      </c>
      <c r="C7534" s="161" t="inlineStr">
        <is>
          <t>Europe &amp; Central Asia</t>
        </is>
      </c>
      <c r="D7534" s="161" t="inlineStr">
        <is>
          <t>High income</t>
        </is>
      </c>
      <c r="E7534" s="161" t="b">
        <v>0</v>
      </c>
      <c r="F7534" s="161" t="inlineStr">
        <is>
          <t>other_fossil_gen_share_pct</t>
        </is>
      </c>
      <c r="G7534" s="161" t="n">
        <v>-0.476</v>
      </c>
      <c r="H7534" s="161" t="inlineStr">
        <is>
          <t>2025</t>
        </is>
      </c>
      <c r="I7534" s="161" t="inlineStr">
        <is>
          <t>release_generation_yearly_global.csv</t>
        </is>
      </c>
    </row>
    <row r="7535" ht="13" customHeight="1">
      <c r="A7535" s="161" t="inlineStr">
        <is>
          <t>LVA</t>
        </is>
      </c>
      <c r="B7535" s="161" t="inlineStr">
        <is>
          <t>Latvia</t>
        </is>
      </c>
      <c r="C7535" s="161" t="inlineStr">
        <is>
          <t>Europe &amp; Central Asia</t>
        </is>
      </c>
      <c r="D7535" s="161" t="inlineStr">
        <is>
          <t>High income</t>
        </is>
      </c>
      <c r="E7535" s="161" t="b">
        <v>0</v>
      </c>
      <c r="F7535" s="161" t="inlineStr">
        <is>
          <t>renewable_share_electricity_pct</t>
        </is>
      </c>
      <c r="G7535" s="161" t="n">
        <v>74.119</v>
      </c>
      <c r="H7535" s="161" t="inlineStr">
        <is>
          <t>2024</t>
        </is>
      </c>
      <c r="I7535" s="161" t="inlineStr">
        <is>
          <t>imffossilfuelsubsidiesdata.xlsb</t>
        </is>
      </c>
    </row>
    <row r="7536" ht="13" customHeight="1">
      <c r="A7536" s="161" t="inlineStr">
        <is>
          <t>LVA</t>
        </is>
      </c>
      <c r="B7536" s="161" t="inlineStr">
        <is>
          <t>Latvia</t>
        </is>
      </c>
      <c r="C7536" s="161" t="inlineStr">
        <is>
          <t>Europe &amp; Central Asia</t>
        </is>
      </c>
      <c r="D7536" s="161" t="inlineStr">
        <is>
          <t>High income</t>
        </is>
      </c>
      <c r="E7536" s="161" t="b">
        <v>0</v>
      </c>
      <c r="F7536" s="161" t="inlineStr">
        <is>
          <t>re_share_change_pp</t>
        </is>
      </c>
      <c r="G7536" s="161" t="n">
        <v>0.826</v>
      </c>
      <c r="H7536" s="161" t="inlineStr">
        <is>
          <t>2025</t>
        </is>
      </c>
      <c r="I7536" s="161" t="inlineStr">
        <is>
          <t>release_generation_yearly_global.csv</t>
        </is>
      </c>
    </row>
    <row r="7537" ht="13" customHeight="1">
      <c r="A7537" s="161" t="inlineStr">
        <is>
          <t>LVA</t>
        </is>
      </c>
      <c r="B7537" s="161" t="inlineStr">
        <is>
          <t>Latvia</t>
        </is>
      </c>
      <c r="C7537" s="161" t="inlineStr">
        <is>
          <t>Europe &amp; Central Asia</t>
        </is>
      </c>
      <c r="D7537" s="161" t="inlineStr">
        <is>
          <t>High income</t>
        </is>
      </c>
      <c r="E7537" s="161" t="b">
        <v>0</v>
      </c>
      <c r="F7537" s="161" t="inlineStr">
        <is>
          <t>re_capacity_growth_pct</t>
        </is>
      </c>
      <c r="G7537" s="161" t="n">
        <v>9.561999999999999</v>
      </c>
      <c r="H7537" s="161" t="inlineStr">
        <is>
          <t>2025</t>
        </is>
      </c>
      <c r="I7537" s="161" t="inlineStr">
        <is>
          <t>release_generation_yearly_global.csv</t>
        </is>
      </c>
    </row>
    <row r="7538" ht="13" customHeight="1">
      <c r="A7538" s="161" t="inlineStr">
        <is>
          <t>LVA</t>
        </is>
      </c>
      <c r="B7538" s="161" t="inlineStr">
        <is>
          <t>Latvia</t>
        </is>
      </c>
      <c r="C7538" s="161" t="inlineStr">
        <is>
          <t>Europe &amp; Central Asia</t>
        </is>
      </c>
      <c r="D7538" s="161" t="inlineStr">
        <is>
          <t>High income</t>
        </is>
      </c>
      <c r="E7538" s="161" t="b">
        <v>0</v>
      </c>
      <c r="F7538" s="161" t="inlineStr">
        <is>
          <t>inn_total_inv_2030_pct_gdp</t>
        </is>
      </c>
      <c r="G7538" s="161" t="n">
        <v>3.27896783731733</v>
      </c>
      <c r="H7538" s="161" t="inlineStr">
        <is>
          <t>2030</t>
        </is>
      </c>
      <c r="I7538" s="161" t="inlineStr">
        <is>
          <t>Mitigation_Investment_Needs_v1.1.xlsx (InvestmentNeeds v1.1, model output)</t>
        </is>
      </c>
    </row>
    <row r="7539" ht="13" customHeight="1">
      <c r="A7539" s="161" t="inlineStr">
        <is>
          <t>LVA</t>
        </is>
      </c>
      <c r="B7539" s="161" t="inlineStr">
        <is>
          <t>Latvia</t>
        </is>
      </c>
      <c r="C7539" s="161" t="inlineStr">
        <is>
          <t>Europe &amp; Central Asia</t>
        </is>
      </c>
      <c r="D7539" s="161" t="inlineStr">
        <is>
          <t>High income</t>
        </is>
      </c>
      <c r="E7539" s="161" t="b">
        <v>0</v>
      </c>
      <c r="F7539" s="161" t="inlineStr">
        <is>
          <t>inn_incr_inv_2030_pct_gdp</t>
        </is>
      </c>
      <c r="G7539" s="161" t="n">
        <v>1.24600777818059</v>
      </c>
      <c r="H7539" s="161" t="inlineStr">
        <is>
          <t>2030</t>
        </is>
      </c>
      <c r="I7539" s="161" t="inlineStr">
        <is>
          <t>Mitigation_Investment_Needs_v1.1.xlsx (InvestmentNeeds v1.1, model output)</t>
        </is>
      </c>
    </row>
    <row r="7540" ht="13" customHeight="1">
      <c r="A7540" s="161" t="inlineStr">
        <is>
          <t>LVA</t>
        </is>
      </c>
      <c r="B7540" s="161" t="inlineStr">
        <is>
          <t>Latvia</t>
        </is>
      </c>
      <c r="C7540" s="161" t="inlineStr">
        <is>
          <t>Europe &amp; Central Asia</t>
        </is>
      </c>
      <c r="D7540" s="161" t="inlineStr">
        <is>
          <t>High income</t>
        </is>
      </c>
      <c r="E7540" s="161" t="b">
        <v>0</v>
      </c>
      <c r="F7540" s="161" t="inlineStr">
        <is>
          <t>inn_incr_inv_gen_2030_pct_gdp</t>
        </is>
      </c>
      <c r="G7540" s="161" t="n">
        <v>0.410007564101887</v>
      </c>
      <c r="H7540" s="161" t="inlineStr">
        <is>
          <t>2030</t>
        </is>
      </c>
      <c r="I7540" s="161" t="inlineStr">
        <is>
          <t>Mitigation_Investment_Needs_v1.1.xlsx (InvestmentNeeds v1.1, model output)</t>
        </is>
      </c>
    </row>
    <row r="7541" ht="13" customHeight="1">
      <c r="A7541" s="161" t="inlineStr">
        <is>
          <t>LVA</t>
        </is>
      </c>
      <c r="B7541" s="161" t="inlineStr">
        <is>
          <t>Latvia</t>
        </is>
      </c>
      <c r="C7541" s="161" t="inlineStr">
        <is>
          <t>Europe &amp; Central Asia</t>
        </is>
      </c>
      <c r="D7541" s="161" t="inlineStr">
        <is>
          <t>High income</t>
        </is>
      </c>
      <c r="E7541" s="161" t="b">
        <v>0</v>
      </c>
      <c r="F7541" s="161" t="inlineStr">
        <is>
          <t>inn_incr_inv_grid_2030_pct_gdp</t>
        </is>
      </c>
      <c r="G7541" s="161" t="n">
        <v>0.2811480439555783</v>
      </c>
      <c r="H7541" s="161" t="inlineStr">
        <is>
          <t>2030</t>
        </is>
      </c>
      <c r="I7541" s="161" t="inlineStr">
        <is>
          <t>Mitigation_Investment_Needs_v1.1.xlsx (InvestmentNeeds v1.1, model output)</t>
        </is>
      </c>
    </row>
    <row r="7542" ht="13" customHeight="1">
      <c r="A7542" s="161" t="inlineStr">
        <is>
          <t>LVA</t>
        </is>
      </c>
      <c r="B7542" s="161" t="inlineStr">
        <is>
          <t>Latvia</t>
        </is>
      </c>
      <c r="C7542" s="161" t="inlineStr">
        <is>
          <t>Europe &amp; Central Asia</t>
        </is>
      </c>
      <c r="D7542" s="161" t="inlineStr">
        <is>
          <t>High income</t>
        </is>
      </c>
      <c r="E7542" s="161" t="b">
        <v>0</v>
      </c>
      <c r="F7542" s="161" t="inlineStr">
        <is>
          <t>inn_incr_inv_trn_2030_pct_gdp</t>
        </is>
      </c>
      <c r="G7542" s="161" t="n">
        <v>0.2217232842838837</v>
      </c>
      <c r="H7542" s="161" t="inlineStr">
        <is>
          <t>2030</t>
        </is>
      </c>
      <c r="I7542" s="161" t="inlineStr">
        <is>
          <t>Mitigation_Investment_Needs_v1.1.xlsx (InvestmentNeeds v1.1, model output)</t>
        </is>
      </c>
    </row>
    <row r="7543" ht="13" customHeight="1">
      <c r="A7543" s="161" t="inlineStr">
        <is>
          <t>LVA</t>
        </is>
      </c>
      <c r="B7543" s="161" t="inlineStr">
        <is>
          <t>Latvia</t>
        </is>
      </c>
      <c r="C7543" s="161" t="inlineStr">
        <is>
          <t>Europe &amp; Central Asia</t>
        </is>
      </c>
      <c r="D7543" s="161" t="inlineStr">
        <is>
          <t>High income</t>
        </is>
      </c>
      <c r="E7543" s="161" t="b">
        <v>0</v>
      </c>
      <c r="F7543" s="161" t="inlineStr">
        <is>
          <t>inn_incr_inv_bld_2030_pct_gdp</t>
        </is>
      </c>
      <c r="G7543" s="161" t="n">
        <v>0.1303600480420295</v>
      </c>
      <c r="H7543" s="161" t="inlineStr">
        <is>
          <t>2030</t>
        </is>
      </c>
      <c r="I7543" s="161" t="inlineStr">
        <is>
          <t>Mitigation_Investment_Needs_v1.1.xlsx (InvestmentNeeds v1.1, model output)</t>
        </is>
      </c>
    </row>
    <row r="7544" ht="13" customHeight="1">
      <c r="A7544" s="161" t="inlineStr">
        <is>
          <t>LVA</t>
        </is>
      </c>
      <c r="B7544" s="161" t="inlineStr">
        <is>
          <t>Latvia</t>
        </is>
      </c>
      <c r="C7544" s="161" t="inlineStr">
        <is>
          <t>Europe &amp; Central Asia</t>
        </is>
      </c>
      <c r="D7544" s="161" t="inlineStr">
        <is>
          <t>High income</t>
        </is>
      </c>
      <c r="E7544" s="161" t="b">
        <v>0</v>
      </c>
      <c r="F7544" s="161" t="inlineStr">
        <is>
          <t>inn_incr_inv_ind_2030_pct_gdp</t>
        </is>
      </c>
      <c r="G7544" s="161" t="n">
        <v>0.0736357376955178</v>
      </c>
      <c r="H7544" s="161" t="inlineStr">
        <is>
          <t>2030</t>
        </is>
      </c>
      <c r="I7544" s="161" t="inlineStr">
        <is>
          <t>Mitigation_Investment_Needs_v1.1.xlsx (InvestmentNeeds v1.1, model output)</t>
        </is>
      </c>
    </row>
    <row r="7545" ht="13" customHeight="1">
      <c r="A7545" s="161" t="inlineStr">
        <is>
          <t>LVA</t>
        </is>
      </c>
      <c r="B7545" s="161" t="inlineStr">
        <is>
          <t>Latvia</t>
        </is>
      </c>
      <c r="C7545" s="161" t="inlineStr">
        <is>
          <t>Europe &amp; Central Asia</t>
        </is>
      </c>
      <c r="D7545" s="161" t="inlineStr">
        <is>
          <t>High income</t>
        </is>
      </c>
      <c r="E7545" s="161" t="b">
        <v>0</v>
      </c>
      <c r="F7545" s="161" t="inlineStr">
        <is>
          <t>inn_incr_inv_fuel_2030_pct_gdp</t>
        </is>
      </c>
      <c r="G7545" s="161" t="n">
        <v>0.0954670004887064</v>
      </c>
      <c r="H7545" s="161" t="inlineStr">
        <is>
          <t>2030</t>
        </is>
      </c>
      <c r="I7545" s="161" t="inlineStr">
        <is>
          <t>Mitigation_Investment_Needs_v1.1.xlsx (InvestmentNeeds v1.1, model output)</t>
        </is>
      </c>
    </row>
    <row r="7546" ht="13" customHeight="1">
      <c r="A7546" s="161" t="inlineStr">
        <is>
          <t>LVA</t>
        </is>
      </c>
      <c r="B7546" s="161" t="inlineStr">
        <is>
          <t>Latvia</t>
        </is>
      </c>
      <c r="C7546" s="161" t="inlineStr">
        <is>
          <t>Europe &amp; Central Asia</t>
        </is>
      </c>
      <c r="D7546" s="161" t="inlineStr">
        <is>
          <t>High income</t>
        </is>
      </c>
      <c r="E7546" s="161" t="b">
        <v>0</v>
      </c>
      <c r="F7546" s="161" t="inlineStr">
        <is>
          <t>inn_incr_inv_afolu_2030_pct_gdp</t>
        </is>
      </c>
      <c r="G7546" s="161" t="n">
        <v>0.0336660996129823</v>
      </c>
      <c r="H7546" s="161" t="inlineStr">
        <is>
          <t>2030</t>
        </is>
      </c>
      <c r="I7546" s="161" t="inlineStr">
        <is>
          <t>Mitigation_Investment_Needs_v1.1.xlsx (InvestmentNeeds v1.1, model output)</t>
        </is>
      </c>
    </row>
    <row r="7547" ht="13" customHeight="1">
      <c r="A7547" s="161" t="inlineStr">
        <is>
          <t>LVA</t>
        </is>
      </c>
      <c r="B7547" s="161" t="inlineStr">
        <is>
          <t>Latvia</t>
        </is>
      </c>
      <c r="C7547" s="161" t="inlineStr">
        <is>
          <t>Europe &amp; Central Asia</t>
        </is>
      </c>
      <c r="D7547" s="161" t="inlineStr">
        <is>
          <t>High income</t>
        </is>
      </c>
      <c r="E7547" s="161" t="b">
        <v>0</v>
      </c>
      <c r="F7547" s="161" t="inlineStr">
        <is>
          <t>inn_incr_cost_a_2030_pct_gdp</t>
        </is>
      </c>
      <c r="G7547" s="161" t="n">
        <v>0.0351677921797223</v>
      </c>
      <c r="H7547" s="161" t="inlineStr">
        <is>
          <t>2030</t>
        </is>
      </c>
      <c r="I7547" s="161" t="inlineStr">
        <is>
          <t>Mitigation_Investment_Needs_v1.1.xlsx (InvestmentNeeds v1.1, model output)</t>
        </is>
      </c>
    </row>
    <row r="7548" ht="13" customHeight="1">
      <c r="A7548" s="161" t="inlineStr">
        <is>
          <t>LVA</t>
        </is>
      </c>
      <c r="B7548" s="161" t="inlineStr">
        <is>
          <t>Latvia</t>
        </is>
      </c>
      <c r="C7548" s="161" t="inlineStr">
        <is>
          <t>Europe &amp; Central Asia</t>
        </is>
      </c>
      <c r="D7548" s="161" t="inlineStr">
        <is>
          <t>High income</t>
        </is>
      </c>
      <c r="E7548" s="161" t="b">
        <v>0</v>
      </c>
      <c r="F7548" s="161" t="inlineStr">
        <is>
          <t>inn_incr_cost_b_2030_pct_gdp</t>
        </is>
      </c>
      <c r="G7548" s="161" t="n">
        <v>-0.0108519668711481</v>
      </c>
      <c r="H7548" s="161" t="inlineStr">
        <is>
          <t>2030</t>
        </is>
      </c>
      <c r="I7548" s="161" t="inlineStr">
        <is>
          <t>Mitigation_Investment_Needs_v1.1.xlsx (InvestmentNeeds v1.1, model output)</t>
        </is>
      </c>
    </row>
    <row r="7549" ht="13" customHeight="1">
      <c r="A7549" s="161" t="inlineStr">
        <is>
          <t>LVA</t>
        </is>
      </c>
      <c r="B7549" s="161" t="inlineStr">
        <is>
          <t>Latvia</t>
        </is>
      </c>
      <c r="C7549" s="161" t="inlineStr">
        <is>
          <t>Europe &amp; Central Asia</t>
        </is>
      </c>
      <c r="D7549" s="161" t="inlineStr">
        <is>
          <t>High income</t>
        </is>
      </c>
      <c r="E7549" s="161" t="b">
        <v>0</v>
      </c>
      <c r="F7549" s="161" t="inlineStr">
        <is>
          <t>inn_incr_cost_c_2030_pct_gdp</t>
        </is>
      </c>
      <c r="G7549" s="161" t="n">
        <v>-0.0245422109677076</v>
      </c>
      <c r="H7549" s="161" t="inlineStr">
        <is>
          <t>2030</t>
        </is>
      </c>
      <c r="I7549" s="161" t="inlineStr">
        <is>
          <t>Mitigation_Investment_Needs_v1.1.xlsx (InvestmentNeeds v1.1, model output)</t>
        </is>
      </c>
    </row>
    <row r="7550" ht="13" customHeight="1">
      <c r="A7550" s="161" t="inlineStr">
        <is>
          <t>LVA</t>
        </is>
      </c>
      <c r="B7550" s="161" t="inlineStr">
        <is>
          <t>Latvia</t>
        </is>
      </c>
      <c r="C7550" s="161" t="inlineStr">
        <is>
          <t>Europe &amp; Central Asia</t>
        </is>
      </c>
      <c r="D7550" s="161" t="inlineStr">
        <is>
          <t>High income</t>
        </is>
      </c>
      <c r="E7550" s="161" t="b">
        <v>0</v>
      </c>
      <c r="F7550" s="161" t="inlineStr">
        <is>
          <t>inn_cost_per_t_b_2030_usd</t>
        </is>
      </c>
      <c r="G7550" s="161" t="n">
        <v>-26.5084676960838</v>
      </c>
      <c r="H7550" s="161" t="inlineStr">
        <is>
          <t>2030</t>
        </is>
      </c>
      <c r="I7550" s="161" t="inlineStr">
        <is>
          <t>Mitigation_Investment_Needs_v1.1.xlsx (InvestmentNeeds v1.1, model output)</t>
        </is>
      </c>
    </row>
    <row r="7551" ht="13" customHeight="1">
      <c r="A7551" s="161" t="inlineStr">
        <is>
          <t>LVA</t>
        </is>
      </c>
      <c r="B7551" s="161" t="inlineStr">
        <is>
          <t>Latvia</t>
        </is>
      </c>
      <c r="C7551" s="161" t="inlineStr">
        <is>
          <t>Europe &amp; Central Asia</t>
        </is>
      </c>
      <c r="D7551" s="161" t="inlineStr">
        <is>
          <t>High income</t>
        </is>
      </c>
      <c r="E7551" s="161" t="b">
        <v>0</v>
      </c>
      <c r="F7551" s="161" t="inlineStr">
        <is>
          <t>inn_coc_penalty_2030_pct_gdp</t>
        </is>
      </c>
      <c r="G7551" s="161" t="n">
        <v>0.1211046290812378</v>
      </c>
      <c r="H7551" s="161" t="inlineStr">
        <is>
          <t>2030</t>
        </is>
      </c>
      <c r="I7551" s="161" t="inlineStr">
        <is>
          <t>Mitigation_Investment_Needs_v1.1.xlsx (InvestmentNeeds v1.1, model output)</t>
        </is>
      </c>
    </row>
    <row r="7552" ht="13" customHeight="1">
      <c r="A7552" s="161" t="inlineStr">
        <is>
          <t>LVA</t>
        </is>
      </c>
      <c r="B7552" s="161" t="inlineStr">
        <is>
          <t>Latvia</t>
        </is>
      </c>
      <c r="C7552" s="161" t="inlineStr">
        <is>
          <t>Europe &amp; Central Asia</t>
        </is>
      </c>
      <c r="D7552" s="161" t="inlineStr">
        <is>
          <t>High income</t>
        </is>
      </c>
      <c r="E7552" s="161" t="b">
        <v>0</v>
      </c>
      <c r="F7552" s="161" t="inlineStr">
        <is>
          <t>inn_pima_adj_inv_2030_pct_gdp</t>
        </is>
      </c>
      <c r="G7552" s="161" t="n">
        <v>3.42595605071431</v>
      </c>
      <c r="H7552" s="161" t="inlineStr">
        <is>
          <t>2030</t>
        </is>
      </c>
      <c r="I7552" s="161" t="inlineStr">
        <is>
          <t>Mitigation_Investment_Needs_v1.1.xlsx (InvestmentNeeds v1.1, model output)</t>
        </is>
      </c>
    </row>
    <row r="7553" ht="13" customHeight="1">
      <c r="A7553" s="161" t="inlineStr">
        <is>
          <t>LVA</t>
        </is>
      </c>
      <c r="B7553" s="161" t="inlineStr">
        <is>
          <t>Latvia</t>
        </is>
      </c>
      <c r="C7553" s="161" t="inlineStr">
        <is>
          <t>Europe &amp; Central Asia</t>
        </is>
      </c>
      <c r="D7553" s="161" t="inlineStr">
        <is>
          <t>High income</t>
        </is>
      </c>
      <c r="E7553" s="161" t="b">
        <v>0</v>
      </c>
      <c r="F7553" s="161" t="inlineStr">
        <is>
          <t>nmim_nz_inv_2030_pct_gdp</t>
        </is>
      </c>
      <c r="G7553" s="161" t="n">
        <v>3.215888247949084</v>
      </c>
      <c r="H7553" s="161" t="inlineStr">
        <is>
          <t>2030</t>
        </is>
      </c>
      <c r="I7553" s="161" t="inlineStr">
        <is>
          <t>nmim_summary_v0_2.csv (InvestmentNeeds NMIM v0.2, model output)</t>
        </is>
      </c>
    </row>
    <row r="7554" ht="13" customHeight="1">
      <c r="A7554" s="161" t="inlineStr">
        <is>
          <t>LVA</t>
        </is>
      </c>
      <c r="B7554" s="161" t="inlineStr">
        <is>
          <t>Latvia</t>
        </is>
      </c>
      <c r="C7554" s="161" t="inlineStr">
        <is>
          <t>Europe &amp; Central Asia</t>
        </is>
      </c>
      <c r="D7554" s="161" t="inlineStr">
        <is>
          <t>High income</t>
        </is>
      </c>
      <c r="E7554" s="161" t="b">
        <v>0</v>
      </c>
      <c r="F7554" s="161" t="inlineStr">
        <is>
          <t>nmim_typ1_2030_pct_gdp</t>
        </is>
      </c>
      <c r="G7554" s="161" t="n">
        <v>0.313837930558068</v>
      </c>
      <c r="H7554" s="161" t="inlineStr">
        <is>
          <t>2030</t>
        </is>
      </c>
      <c r="I7554" s="161" t="inlineStr">
        <is>
          <t>nmim_summary_v0_2.csv (InvestmentNeeds NMIM v0.2, model output)</t>
        </is>
      </c>
    </row>
    <row r="7555" ht="13" customHeight="1">
      <c r="A7555" s="161" t="inlineStr">
        <is>
          <t>LVA</t>
        </is>
      </c>
      <c r="B7555" s="161" t="inlineStr">
        <is>
          <t>Latvia</t>
        </is>
      </c>
      <c r="C7555" s="161" t="inlineStr">
        <is>
          <t>Europe &amp; Central Asia</t>
        </is>
      </c>
      <c r="D7555" s="161" t="inlineStr">
        <is>
          <t>High income</t>
        </is>
      </c>
      <c r="E7555" s="161" t="b">
        <v>0</v>
      </c>
      <c r="F7555" s="161" t="inlineStr">
        <is>
          <t>nmim_typ2_2030_pct_gdp</t>
        </is>
      </c>
      <c r="G7555" s="161" t="n">
        <v>0.6086032039522107</v>
      </c>
      <c r="H7555" s="161" t="inlineStr">
        <is>
          <t>2030</t>
        </is>
      </c>
      <c r="I7555" s="161" t="inlineStr">
        <is>
          <t>nmim_summary_v0_2.csv (InvestmentNeeds NMIM v0.2, model output)</t>
        </is>
      </c>
    </row>
    <row r="7556" ht="13" customHeight="1">
      <c r="A7556" s="161" t="inlineStr">
        <is>
          <t>LVA</t>
        </is>
      </c>
      <c r="B7556" s="161" t="inlineStr">
        <is>
          <t>Latvia</t>
        </is>
      </c>
      <c r="C7556" s="161" t="inlineStr">
        <is>
          <t>Europe &amp; Central Asia</t>
        </is>
      </c>
      <c r="D7556" s="161" t="inlineStr">
        <is>
          <t>High income</t>
        </is>
      </c>
      <c r="E7556" s="161" t="b">
        <v>0</v>
      </c>
      <c r="F7556" s="161" t="inlineStr">
        <is>
          <t>nmim_typ3_2030_pct_gdp</t>
        </is>
      </c>
      <c r="G7556" s="161" t="n">
        <v>0.7349244273731779</v>
      </c>
      <c r="H7556" s="161" t="inlineStr">
        <is>
          <t>2030</t>
        </is>
      </c>
      <c r="I7556" s="161" t="inlineStr">
        <is>
          <t>nmim_summary_v0_2.csv (InvestmentNeeds NMIM v0.2, model output)</t>
        </is>
      </c>
    </row>
    <row r="7557" ht="13" customHeight="1">
      <c r="A7557" s="161" t="inlineStr">
        <is>
          <t>LVA</t>
        </is>
      </c>
      <c r="B7557" s="161" t="inlineStr">
        <is>
          <t>Latvia</t>
        </is>
      </c>
      <c r="C7557" s="161" t="inlineStr">
        <is>
          <t>Europe &amp; Central Asia</t>
        </is>
      </c>
      <c r="D7557" s="161" t="inlineStr">
        <is>
          <t>High income</t>
        </is>
      </c>
      <c r="E7557" s="161" t="b">
        <v>0</v>
      </c>
      <c r="F7557" s="161" t="inlineStr">
        <is>
          <t>nmim_typ4_2030_pct_gdp</t>
        </is>
      </c>
      <c r="G7557" s="161" t="n">
        <v>0.5820497727481762</v>
      </c>
      <c r="H7557" s="161" t="inlineStr">
        <is>
          <t>2030</t>
        </is>
      </c>
      <c r="I7557" s="161" t="inlineStr">
        <is>
          <t>nmim_summary_v0_2.csv (InvestmentNeeds NMIM v0.2, model output)</t>
        </is>
      </c>
    </row>
    <row r="7558" ht="13" customHeight="1">
      <c r="A7558" s="161" t="inlineStr">
        <is>
          <t>LVA</t>
        </is>
      </c>
      <c r="B7558" s="161" t="inlineStr">
        <is>
          <t>Latvia</t>
        </is>
      </c>
      <c r="C7558" s="161" t="inlineStr">
        <is>
          <t>Europe &amp; Central Asia</t>
        </is>
      </c>
      <c r="D7558" s="161" t="inlineStr">
        <is>
          <t>High income</t>
        </is>
      </c>
      <c r="E7558" s="161" t="b">
        <v>0</v>
      </c>
      <c r="F7558" s="161" t="inlineStr">
        <is>
          <t>nmim_typ5_2030_pct_gdp</t>
        </is>
      </c>
      <c r="G7558" s="161" t="n">
        <v>0.9764729129165364</v>
      </c>
      <c r="H7558" s="161" t="inlineStr">
        <is>
          <t>2030</t>
        </is>
      </c>
      <c r="I7558" s="161" t="inlineStr">
        <is>
          <t>nmim_summary_v0_2.csv (InvestmentNeeds NMIM v0.2, model output)</t>
        </is>
      </c>
    </row>
    <row r="7559" ht="13" customHeight="1">
      <c r="A7559" s="161" t="inlineStr">
        <is>
          <t>LVA</t>
        </is>
      </c>
      <c r="B7559" s="161" t="inlineStr">
        <is>
          <t>Latvia</t>
        </is>
      </c>
      <c r="C7559" s="161" t="inlineStr">
        <is>
          <t>Europe &amp; Central Asia</t>
        </is>
      </c>
      <c r="D7559" s="161" t="inlineStr">
        <is>
          <t>High income</t>
        </is>
      </c>
      <c r="E7559" s="161" t="b">
        <v>0</v>
      </c>
      <c r="F7559" s="161" t="inlineStr">
        <is>
          <t>nmim_budget_need_2030_pct_gdp</t>
        </is>
      </c>
      <c r="G7559" s="161" t="n">
        <v>0.4884528624827496</v>
      </c>
      <c r="H7559" s="161" t="inlineStr">
        <is>
          <t>2030</t>
        </is>
      </c>
      <c r="I7559" s="161" t="inlineStr">
        <is>
          <t>nmim_summary_v0_2.csv (InvestmentNeeds NMIM v0.2, model output)</t>
        </is>
      </c>
    </row>
    <row r="7560" ht="13" customHeight="1">
      <c r="A7560" s="161" t="inlineStr">
        <is>
          <t>LVA</t>
        </is>
      </c>
      <c r="B7560" s="161" t="inlineStr">
        <is>
          <t>Latvia</t>
        </is>
      </c>
      <c r="C7560" s="161" t="inlineStr">
        <is>
          <t>Europe &amp; Central Asia</t>
        </is>
      </c>
      <c r="D7560" s="161" t="inlineStr">
        <is>
          <t>High income</t>
        </is>
      </c>
      <c r="E7560" s="161" t="b">
        <v>0</v>
      </c>
      <c r="F7560" s="161" t="inlineStr">
        <is>
          <t>nmim_private_share_2030_pct</t>
        </is>
      </c>
      <c r="G7560" s="161" t="n">
        <v>65.88637471046887</v>
      </c>
      <c r="H7560" s="161" t="inlineStr">
        <is>
          <t>2030</t>
        </is>
      </c>
      <c r="I7560" s="161" t="inlineStr">
        <is>
          <t>nmim_summary_v0_2.csv (InvestmentNeeds NMIM v0.2, model output)</t>
        </is>
      </c>
    </row>
    <row r="7561" ht="13" customHeight="1">
      <c r="A7561" s="161" t="inlineStr">
        <is>
          <t>LVA</t>
        </is>
      </c>
      <c r="B7561" s="161" t="inlineStr">
        <is>
          <t>Latvia</t>
        </is>
      </c>
      <c r="C7561" s="161" t="inlineStr">
        <is>
          <t>Europe &amp; Central Asia</t>
        </is>
      </c>
      <c r="D7561" s="161" t="inlineStr">
        <is>
          <t>High income</t>
        </is>
      </c>
      <c r="E7561" s="161" t="b">
        <v>0</v>
      </c>
      <c r="F7561" s="161" t="inlineStr">
        <is>
          <t>nmim_incr_inv_2030_pct_gdp</t>
        </is>
      </c>
      <c r="G7561" s="161" t="n">
        <v>1.757983348933349</v>
      </c>
      <c r="H7561" s="161" t="inlineStr">
        <is>
          <t>2030</t>
        </is>
      </c>
      <c r="I7561" s="161" t="inlineStr">
        <is>
          <t>nmim_summary_v0_2.csv (InvestmentNeeds NMIM v0.2, model output)</t>
        </is>
      </c>
    </row>
    <row r="7562" ht="13" customHeight="1">
      <c r="A7562" s="161" t="inlineStr">
        <is>
          <t>LVA</t>
        </is>
      </c>
      <c r="B7562" s="161" t="inlineStr">
        <is>
          <t>Latvia</t>
        </is>
      </c>
      <c r="C7562" s="161" t="inlineStr">
        <is>
          <t>Europe &amp; Central Asia</t>
        </is>
      </c>
      <c r="D7562" s="161" t="inlineStr">
        <is>
          <t>High income</t>
        </is>
      </c>
      <c r="E7562" s="161" t="b">
        <v>0</v>
      </c>
      <c r="F7562" s="161" t="inlineStr">
        <is>
          <t>nmim_incr_inv_2050_pct_gdp</t>
        </is>
      </c>
      <c r="G7562" s="161" t="n">
        <v>1.127921803181471</v>
      </c>
      <c r="H7562" s="161" t="inlineStr">
        <is>
          <t>2050</t>
        </is>
      </c>
      <c r="I7562" s="161" t="inlineStr">
        <is>
          <t>nmim_summary_v0_2.csv (InvestmentNeeds NMIM v0.2, model output)</t>
        </is>
      </c>
    </row>
    <row r="7563" ht="13" customHeight="1">
      <c r="A7563" s="161" t="inlineStr">
        <is>
          <t>LVA</t>
        </is>
      </c>
      <c r="B7563" s="161" t="inlineStr">
        <is>
          <t>Latvia</t>
        </is>
      </c>
      <c r="C7563" s="161" t="inlineStr">
        <is>
          <t>Europe &amp; Central Asia</t>
        </is>
      </c>
      <c r="D7563" s="161" t="inlineStr">
        <is>
          <t>High income</t>
        </is>
      </c>
      <c r="E7563" s="161" t="b">
        <v>0</v>
      </c>
      <c r="F7563" s="161" t="inlineStr">
        <is>
          <t>nmim_pv_incr_cost_b_pct_gdp</t>
        </is>
      </c>
      <c r="G7563" s="161" t="n">
        <v>-4.506188459161558</v>
      </c>
      <c r="H7563" s="161" t="inlineStr">
        <is>
          <t>2025-2050</t>
        </is>
      </c>
      <c r="I7563" s="161" t="inlineStr">
        <is>
          <t>nmim_summary_v0_2.csv (InvestmentNeeds NMIM v0.2, model output)</t>
        </is>
      </c>
    </row>
    <row r="7564" ht="13" customHeight="1">
      <c r="A7564" s="161" t="inlineStr">
        <is>
          <t>LVA</t>
        </is>
      </c>
      <c r="B7564" s="161" t="inlineStr">
        <is>
          <t>Latvia</t>
        </is>
      </c>
      <c r="C7564" s="161" t="inlineStr">
        <is>
          <t>Europe &amp; Central Asia</t>
        </is>
      </c>
      <c r="D7564" s="161" t="inlineStr">
        <is>
          <t>High income</t>
        </is>
      </c>
      <c r="E7564" s="161" t="b">
        <v>0</v>
      </c>
      <c r="F7564" s="161" t="inlineStr">
        <is>
          <t>price_diesel_usd_litre</t>
        </is>
      </c>
      <c r="G7564" s="161" t="n">
        <v>1.541</v>
      </c>
      <c r="H7564" s="161" t="inlineStr">
        <is>
          <t>2024</t>
        </is>
      </c>
      <c r="I7564" s="161" t="inlineStr">
        <is>
          <t>imffossilfuelsubsidiesdata.xlsb</t>
        </is>
      </c>
    </row>
    <row r="7565" ht="13" customHeight="1">
      <c r="A7565" s="161" t="inlineStr">
        <is>
          <t>LVA</t>
        </is>
      </c>
      <c r="B7565" s="161" t="inlineStr">
        <is>
          <t>Latvia</t>
        </is>
      </c>
      <c r="C7565" s="161" t="inlineStr">
        <is>
          <t>Europe &amp; Central Asia</t>
        </is>
      </c>
      <c r="D7565" s="161" t="inlineStr">
        <is>
          <t>High income</t>
        </is>
      </c>
      <c r="E7565" s="161" t="b">
        <v>0</v>
      </c>
      <c r="F7565" s="161" t="inlineStr">
        <is>
          <t>price_gasoline_usd_litre</t>
        </is>
      </c>
      <c r="G7565" s="161" t="n">
        <v>1.743</v>
      </c>
      <c r="H7565" s="161" t="inlineStr">
        <is>
          <t>2024</t>
        </is>
      </c>
      <c r="I7565" s="161" t="inlineStr">
        <is>
          <t>imffossilfuelsubsidiesdata.xlsb</t>
        </is>
      </c>
    </row>
    <row r="7566" ht="13" customHeight="1">
      <c r="A7566" s="161" t="inlineStr">
        <is>
          <t>LVA</t>
        </is>
      </c>
      <c r="B7566" s="161" t="inlineStr">
        <is>
          <t>Latvia</t>
        </is>
      </c>
      <c r="C7566" s="161" t="inlineStr">
        <is>
          <t>Europe &amp; Central Asia</t>
        </is>
      </c>
      <c r="D7566" s="161" t="inlineStr">
        <is>
          <t>High income</t>
        </is>
      </c>
      <c r="E7566" s="161" t="b">
        <v>0</v>
      </c>
      <c r="F7566" s="161" t="inlineStr">
        <is>
          <t>price_electricity_residential_usd_kwh</t>
        </is>
      </c>
      <c r="G7566" s="161" t="n">
        <v>0.266</v>
      </c>
      <c r="H7566" s="161" t="inlineStr">
        <is>
          <t>2024</t>
        </is>
      </c>
      <c r="I7566" s="161" t="inlineStr">
        <is>
          <t>imffossilfuelsubsidiesdata.xlsb</t>
        </is>
      </c>
    </row>
    <row r="7567" ht="13" customHeight="1">
      <c r="A7567" s="161" t="inlineStr">
        <is>
          <t>LVA</t>
        </is>
      </c>
      <c r="B7567" s="161" t="inlineStr">
        <is>
          <t>Latvia</t>
        </is>
      </c>
      <c r="C7567" s="161" t="inlineStr">
        <is>
          <t>Europe &amp; Central Asia</t>
        </is>
      </c>
      <c r="D7567" s="161" t="inlineStr">
        <is>
          <t>High income</t>
        </is>
      </c>
      <c r="E7567" s="161" t="b">
        <v>0</v>
      </c>
      <c r="F7567" s="161" t="inlineStr">
        <is>
          <t>price_electricity_industry_usd_kwh</t>
        </is>
      </c>
      <c r="G7567" s="161" t="n">
        <v>0.185</v>
      </c>
      <c r="H7567" s="161" t="inlineStr">
        <is>
          <t>2024</t>
        </is>
      </c>
      <c r="I7567" s="161" t="inlineStr">
        <is>
          <t>imffossilfuelsubsidiesdata.xlsb</t>
        </is>
      </c>
    </row>
    <row r="7568" ht="13" customHeight="1">
      <c r="A7568" s="161" t="inlineStr">
        <is>
          <t>LVA</t>
        </is>
      </c>
      <c r="B7568" s="161" t="inlineStr">
        <is>
          <t>Latvia</t>
        </is>
      </c>
      <c r="C7568" s="161" t="inlineStr">
        <is>
          <t>Europe &amp; Central Asia</t>
        </is>
      </c>
      <c r="D7568" s="161" t="inlineStr">
        <is>
          <t>High income</t>
        </is>
      </c>
      <c r="E7568" s="161" t="b">
        <v>0</v>
      </c>
      <c r="F7568" s="161" t="inlineStr">
        <is>
          <t>price_gas_residential_usd_gj</t>
        </is>
      </c>
      <c r="G7568" s="161" t="n">
        <v>19.46</v>
      </c>
      <c r="H7568" s="161" t="inlineStr">
        <is>
          <t>2024</t>
        </is>
      </c>
      <c r="I7568" s="161" t="inlineStr">
        <is>
          <t>imffossilfuelsubsidiesdata.xlsb</t>
        </is>
      </c>
    </row>
    <row r="7569" ht="13" customHeight="1">
      <c r="A7569" s="161" t="inlineStr">
        <is>
          <t>LVA</t>
        </is>
      </c>
      <c r="B7569" s="161" t="inlineStr">
        <is>
          <t>Latvia</t>
        </is>
      </c>
      <c r="C7569" s="161" t="inlineStr">
        <is>
          <t>Europe &amp; Central Asia</t>
        </is>
      </c>
      <c r="D7569" s="161" t="inlineStr">
        <is>
          <t>High income</t>
        </is>
      </c>
      <c r="E7569" s="161" t="b">
        <v>0</v>
      </c>
      <c r="F7569" s="161" t="inlineStr">
        <is>
          <t>price_gas_industry_usd_gj</t>
        </is>
      </c>
      <c r="G7569" s="161" t="n">
        <v>29.911</v>
      </c>
      <c r="H7569" s="161" t="inlineStr">
        <is>
          <t>2024</t>
        </is>
      </c>
      <c r="I7569" s="161" t="inlineStr">
        <is>
          <t>imffossilfuelsubsidiesdata.xlsb</t>
        </is>
      </c>
    </row>
    <row r="7570" ht="13" customHeight="1">
      <c r="A7570" s="161" t="inlineStr">
        <is>
          <t>LVA</t>
        </is>
      </c>
      <c r="B7570" s="161" t="inlineStr">
        <is>
          <t>Latvia</t>
        </is>
      </c>
      <c r="C7570" s="161" t="inlineStr">
        <is>
          <t>Europe &amp; Central Asia</t>
        </is>
      </c>
      <c r="D7570" s="161" t="inlineStr">
        <is>
          <t>High income</t>
        </is>
      </c>
      <c r="E7570" s="161" t="b">
        <v>0</v>
      </c>
      <c r="F7570" s="161" t="inlineStr">
        <is>
          <t>price_gas_power_usd_gj</t>
        </is>
      </c>
      <c r="G7570" s="161" t="n">
        <v>29.911</v>
      </c>
      <c r="H7570" s="161" t="inlineStr">
        <is>
          <t>2024</t>
        </is>
      </c>
      <c r="I7570" s="161" t="inlineStr">
        <is>
          <t>imffossilfuelsubsidiesdata.xlsb</t>
        </is>
      </c>
    </row>
    <row r="7571" ht="13" customHeight="1">
      <c r="A7571" s="161" t="inlineStr">
        <is>
          <t>LVA</t>
        </is>
      </c>
      <c r="B7571" s="161" t="inlineStr">
        <is>
          <t>Latvia</t>
        </is>
      </c>
      <c r="C7571" s="161" t="inlineStr">
        <is>
          <t>Europe &amp; Central Asia</t>
        </is>
      </c>
      <c r="D7571" s="161" t="inlineStr">
        <is>
          <t>High income</t>
        </is>
      </c>
      <c r="E7571" s="161" t="b">
        <v>0</v>
      </c>
      <c r="F7571" s="161" t="inlineStr">
        <is>
          <t>price_coal_residential_usd_gj</t>
        </is>
      </c>
      <c r="G7571" s="161" t="n">
        <v>16.196</v>
      </c>
      <c r="H7571" s="161" t="inlineStr">
        <is>
          <t>2024</t>
        </is>
      </c>
      <c r="I7571" s="161" t="inlineStr">
        <is>
          <t>imffossilfuelsubsidiesdata.xlsb</t>
        </is>
      </c>
    </row>
    <row r="7572" ht="13" customHeight="1">
      <c r="A7572" s="161" t="inlineStr">
        <is>
          <t>LVA</t>
        </is>
      </c>
      <c r="B7572" s="161" t="inlineStr">
        <is>
          <t>Latvia</t>
        </is>
      </c>
      <c r="C7572" s="161" t="inlineStr">
        <is>
          <t>Europe &amp; Central Asia</t>
        </is>
      </c>
      <c r="D7572" s="161" t="inlineStr">
        <is>
          <t>High income</t>
        </is>
      </c>
      <c r="E7572" s="161" t="b">
        <v>0</v>
      </c>
      <c r="F7572" s="161" t="inlineStr">
        <is>
          <t>price_coal_industry_usd_gj</t>
        </is>
      </c>
      <c r="G7572" s="161" t="n">
        <v>24.183</v>
      </c>
      <c r="H7572" s="161" t="inlineStr">
        <is>
          <t>2024</t>
        </is>
      </c>
      <c r="I7572" s="161" t="inlineStr">
        <is>
          <t>imffossilfuelsubsidiesdata.xlsb</t>
        </is>
      </c>
    </row>
    <row r="7573" ht="13" customHeight="1">
      <c r="A7573" s="161" t="inlineStr">
        <is>
          <t>LVA</t>
        </is>
      </c>
      <c r="B7573" s="161" t="inlineStr">
        <is>
          <t>Latvia</t>
        </is>
      </c>
      <c r="C7573" s="161" t="inlineStr">
        <is>
          <t>Europe &amp; Central Asia</t>
        </is>
      </c>
      <c r="D7573" s="161" t="inlineStr">
        <is>
          <t>High income</t>
        </is>
      </c>
      <c r="E7573" s="161" t="b">
        <v>0</v>
      </c>
      <c r="F7573" s="161" t="inlineStr">
        <is>
          <t>price_coal_power_usd_gj</t>
        </is>
      </c>
      <c r="G7573" s="161" t="n">
        <v>17.762</v>
      </c>
      <c r="H7573" s="161" t="inlineStr">
        <is>
          <t>2024</t>
        </is>
      </c>
      <c r="I7573" s="161" t="inlineStr">
        <is>
          <t>imffossilfuelsubsidiesdata.xlsb</t>
        </is>
      </c>
    </row>
    <row r="7574" ht="13" customHeight="1">
      <c r="A7574" s="161" t="inlineStr">
        <is>
          <t>LVA</t>
        </is>
      </c>
      <c r="B7574" s="161" t="inlineStr">
        <is>
          <t>Latvia</t>
        </is>
      </c>
      <c r="C7574" s="161" t="inlineStr">
        <is>
          <t>Europe &amp; Central Asia</t>
        </is>
      </c>
      <c r="D7574" s="161" t="inlineStr">
        <is>
          <t>High income</t>
        </is>
      </c>
      <c r="E7574" s="161" t="b">
        <v>0</v>
      </c>
      <c r="F7574" s="161" t="inlineStr">
        <is>
          <t>power_market_structure</t>
        </is>
      </c>
      <c r="G7574" s="161" t="n">
        <v>3</v>
      </c>
      <c r="H7574" s="161" t="inlineStr">
        <is>
          <t>2013</t>
        </is>
      </c>
      <c r="I7574" s="161" t="inlineStr">
        <is>
          <t>dataverse_files.zip</t>
        </is>
      </c>
    </row>
    <row r="7575" ht="13" customHeight="1">
      <c r="A7575" s="161" t="inlineStr">
        <is>
          <t>LVA</t>
        </is>
      </c>
      <c r="B7575" s="161" t="inlineStr">
        <is>
          <t>Latvia</t>
        </is>
      </c>
      <c r="C7575" s="161" t="inlineStr">
        <is>
          <t>Europe &amp; Central Asia</t>
        </is>
      </c>
      <c r="D7575" s="161" t="inlineStr">
        <is>
          <t>High income</t>
        </is>
      </c>
      <c r="E7575" s="161" t="b">
        <v>0</v>
      </c>
      <c r="F7575" s="161" t="inlineStr">
        <is>
          <t>independent_regulator</t>
        </is>
      </c>
      <c r="G7575" s="161" t="n">
        <v>1</v>
      </c>
      <c r="H7575" s="161" t="inlineStr">
        <is>
          <t>2013</t>
        </is>
      </c>
      <c r="I7575" s="161" t="inlineStr">
        <is>
          <t>dataverse_files.zip</t>
        </is>
      </c>
    </row>
    <row r="7576" ht="13" customHeight="1">
      <c r="A7576" s="161" t="inlineStr">
        <is>
          <t>LVA</t>
        </is>
      </c>
      <c r="B7576" s="161" t="inlineStr">
        <is>
          <t>Latvia</t>
        </is>
      </c>
      <c r="C7576" s="161" t="inlineStr">
        <is>
          <t>Europe &amp; Central Asia</t>
        </is>
      </c>
      <c r="D7576" s="161" t="inlineStr">
        <is>
          <t>High income</t>
        </is>
      </c>
      <c r="E7576" s="161" t="b">
        <v>0</v>
      </c>
      <c r="F7576" s="161" t="inlineStr">
        <is>
          <t>generation_unbundled</t>
        </is>
      </c>
      <c r="G7576" s="161" t="n">
        <v>1</v>
      </c>
      <c r="H7576" s="161" t="inlineStr">
        <is>
          <t>2013</t>
        </is>
      </c>
      <c r="I7576" s="161" t="inlineStr">
        <is>
          <t>dataverse_files.zip</t>
        </is>
      </c>
    </row>
    <row r="7577" ht="13" customHeight="1">
      <c r="A7577" s="161" t="inlineStr">
        <is>
          <t>LVA</t>
        </is>
      </c>
      <c r="B7577" s="161" t="inlineStr">
        <is>
          <t>Latvia</t>
        </is>
      </c>
      <c r="C7577" s="161" t="inlineStr">
        <is>
          <t>Europe &amp; Central Asia</t>
        </is>
      </c>
      <c r="D7577" s="161" t="inlineStr">
        <is>
          <t>High income</t>
        </is>
      </c>
      <c r="E7577" s="161" t="b">
        <v>0</v>
      </c>
      <c r="F7577" s="161" t="inlineStr">
        <is>
          <t>revenue_pct_gdp</t>
        </is>
      </c>
      <c r="G7577" s="161" t="n">
        <v>42.239</v>
      </c>
      <c r="H7577" s="161" t="inlineStr">
        <is>
          <t>2024</t>
        </is>
      </c>
      <c r="I7577" s="161" t="inlineStr">
        <is>
          <t>dataset_2026-08-26T13_41_09_874550254Z_DEFAULT_INTEGRATION_IMF_RES_WEO_9_0_0.csv</t>
        </is>
      </c>
    </row>
    <row r="7578" ht="13" customHeight="1">
      <c r="A7578" s="161" t="inlineStr">
        <is>
          <t>LVA</t>
        </is>
      </c>
      <c r="B7578" s="161" t="inlineStr">
        <is>
          <t>Latvia</t>
        </is>
      </c>
      <c r="C7578" s="161" t="inlineStr">
        <is>
          <t>Europe &amp; Central Asia</t>
        </is>
      </c>
      <c r="D7578" s="161" t="inlineStr">
        <is>
          <t>High income</t>
        </is>
      </c>
      <c r="E7578" s="161" t="b">
        <v>0</v>
      </c>
      <c r="F7578" s="161" t="inlineStr">
        <is>
          <t>primary_balance_pct_gdp</t>
        </is>
      </c>
      <c r="G7578" s="161" t="n">
        <v>-0.8080000000000001</v>
      </c>
      <c r="H7578" s="161" t="inlineStr">
        <is>
          <t>2024</t>
        </is>
      </c>
      <c r="I7578" s="161" t="inlineStr">
        <is>
          <t>dataset_2026-08-26T13_41_09_874550254Z_DEFAULT_INTEGRATION_IMF_RES_WEO_9_0_0.csv</t>
        </is>
      </c>
    </row>
    <row r="7579" ht="13" customHeight="1">
      <c r="A7579" s="161" t="inlineStr">
        <is>
          <t>LVA</t>
        </is>
      </c>
      <c r="B7579" s="161" t="inlineStr">
        <is>
          <t>Latvia</t>
        </is>
      </c>
      <c r="C7579" s="161" t="inlineStr">
        <is>
          <t>Europe &amp; Central Asia</t>
        </is>
      </c>
      <c r="D7579" s="161" t="inlineStr">
        <is>
          <t>High income</t>
        </is>
      </c>
      <c r="E7579" s="161" t="b">
        <v>0</v>
      </c>
      <c r="F7579" s="161" t="inlineStr">
        <is>
          <t>current_account_pct_gdp</t>
        </is>
      </c>
      <c r="G7579" s="161" t="n">
        <v>-1.55</v>
      </c>
      <c r="H7579" s="161" t="inlineStr">
        <is>
          <t>2024</t>
        </is>
      </c>
      <c r="I7579" s="161" t="inlineStr">
        <is>
          <t>dataset_2026-08-26T13_41_09_874550254Z_DEFAULT_INTEGRATION_IMF_RES_WEO_9_0_0.csv</t>
        </is>
      </c>
    </row>
    <row r="7580" ht="13" customHeight="1">
      <c r="A7580" s="161" t="inlineStr">
        <is>
          <t>LVA</t>
        </is>
      </c>
      <c r="B7580" s="161" t="inlineStr">
        <is>
          <t>Latvia</t>
        </is>
      </c>
      <c r="C7580" s="161" t="inlineStr">
        <is>
          <t>Europe &amp; Central Asia</t>
        </is>
      </c>
      <c r="D7580" s="161" t="inlineStr">
        <is>
          <t>High income</t>
        </is>
      </c>
      <c r="E7580" s="161" t="b">
        <v>0</v>
      </c>
      <c r="F7580" s="161" t="inlineStr">
        <is>
          <t>gross_capital_formation_pct_gdp</t>
        </is>
      </c>
      <c r="G7580" s="161" t="n">
        <v>21.464</v>
      </c>
      <c r="H7580" s="161" t="inlineStr">
        <is>
          <t>2024</t>
        </is>
      </c>
      <c r="I7580" s="161" t="inlineStr">
        <is>
          <t>dataset_2026-08-26T13_41_09_874550254Z_DEFAULT_INTEGRATION_IMF_RES_WEO_9_0_0.csv</t>
        </is>
      </c>
    </row>
    <row r="7581" ht="13" customHeight="1">
      <c r="A7581" s="161" t="inlineStr">
        <is>
          <t>LVA</t>
        </is>
      </c>
      <c r="B7581" s="161" t="inlineStr">
        <is>
          <t>Latvia</t>
        </is>
      </c>
      <c r="C7581" s="161" t="inlineStr">
        <is>
          <t>Europe &amp; Central Asia</t>
        </is>
      </c>
      <c r="D7581" s="161" t="inlineStr">
        <is>
          <t>High income</t>
        </is>
      </c>
      <c r="E7581" s="161" t="b">
        <v>0</v>
      </c>
      <c r="F7581" s="161" t="inlineStr">
        <is>
          <t>real_gdp_growth_5y_avg_pct</t>
        </is>
      </c>
      <c r="G7581" s="161" t="n">
        <v>0.881</v>
      </c>
      <c r="H7581" s="161" t="inlineStr">
        <is>
          <t>2020-2024 avg</t>
        </is>
      </c>
      <c r="I7581" s="161" t="inlineStr">
        <is>
          <t>dataset_2026-08-26T13_41_09_874550254Z_DEFAULT_INTEGRATION_IMF_RES_WEO_9_0_0.csv (derived)</t>
        </is>
      </c>
    </row>
    <row r="7582" ht="13" customHeight="1">
      <c r="A7582" s="161" t="inlineStr">
        <is>
          <t>LVA</t>
        </is>
      </c>
      <c r="B7582" s="161" t="inlineStr">
        <is>
          <t>Latvia</t>
        </is>
      </c>
      <c r="C7582" s="161" t="inlineStr">
        <is>
          <t>Europe &amp; Central Asia</t>
        </is>
      </c>
      <c r="D7582" s="161" t="inlineStr">
        <is>
          <t>High income</t>
        </is>
      </c>
      <c r="E7582" s="161" t="b">
        <v>0</v>
      </c>
      <c r="F7582" s="161" t="inlineStr">
        <is>
          <t>int_budget_need_2030_pct_gdp</t>
        </is>
      </c>
      <c r="G7582" s="161" t="n">
        <v>0.301</v>
      </c>
      <c r="H7582" s="161" t="inlineStr">
        <is>
          <t>2030</t>
        </is>
      </c>
      <c r="I7582" s="161" t="inlineStr">
        <is>
          <t>integrated_results.csv (MacroFiscalModels v0.1, model output)</t>
        </is>
      </c>
    </row>
    <row r="7583" ht="13" customHeight="1">
      <c r="A7583" s="161" t="inlineStr">
        <is>
          <t>LVA</t>
        </is>
      </c>
      <c r="B7583" s="161" t="inlineStr">
        <is>
          <t>Latvia</t>
        </is>
      </c>
      <c r="C7583" s="161" t="inlineStr">
        <is>
          <t>Europe &amp; Central Asia</t>
        </is>
      </c>
      <c r="D7583" s="161" t="inlineStr">
        <is>
          <t>High income</t>
        </is>
      </c>
      <c r="E7583" s="161" t="b">
        <v>0</v>
      </c>
      <c r="F7583" s="161" t="inlineStr">
        <is>
          <t>int_pricing_revenue_2030_pct_gdp</t>
        </is>
      </c>
      <c r="G7583" s="161" t="n">
        <v>0.171</v>
      </c>
      <c r="H7583" s="161" t="inlineStr">
        <is>
          <t>2030</t>
        </is>
      </c>
      <c r="I7583" s="161" t="inlineStr">
        <is>
          <t>integrated_results.csv (MacroFiscalModels v0.1, model output)</t>
        </is>
      </c>
    </row>
    <row r="7584" ht="13" customHeight="1">
      <c r="A7584" s="161" t="inlineStr">
        <is>
          <t>LVA</t>
        </is>
      </c>
      <c r="B7584" s="161" t="inlineStr">
        <is>
          <t>Latvia</t>
        </is>
      </c>
      <c r="C7584" s="161" t="inlineStr">
        <is>
          <t>Europe &amp; Central Asia</t>
        </is>
      </c>
      <c r="D7584" s="161" t="inlineStr">
        <is>
          <t>High income</t>
        </is>
      </c>
      <c r="E7584" s="161" t="b">
        <v>0</v>
      </c>
      <c r="F7584" s="161" t="inlineStr">
        <is>
          <t>int_financing_gap_2030_pct_gdp</t>
        </is>
      </c>
      <c r="G7584" s="161" t="n">
        <v>0.13</v>
      </c>
      <c r="H7584" s="161" t="inlineStr">
        <is>
          <t>2030</t>
        </is>
      </c>
      <c r="I7584" s="161" t="inlineStr">
        <is>
          <t>integrated_results.csv (MacroFiscalModels v0.1, model output)</t>
        </is>
      </c>
    </row>
    <row r="7585" ht="13" customHeight="1">
      <c r="A7585" s="161" t="inlineStr">
        <is>
          <t>LVA</t>
        </is>
      </c>
      <c r="B7585" s="161" t="inlineStr">
        <is>
          <t>Latvia</t>
        </is>
      </c>
      <c r="C7585" s="161" t="inlineStr">
        <is>
          <t>Europe &amp; Central Asia</t>
        </is>
      </c>
      <c r="D7585" s="161" t="inlineStr">
        <is>
          <t>High income</t>
        </is>
      </c>
      <c r="E7585" s="161" t="b">
        <v>0</v>
      </c>
      <c r="F7585" s="161" t="inlineStr">
        <is>
          <t>int_gdp_dev_2050_pct</t>
        </is>
      </c>
      <c r="G7585" s="161" t="n">
        <v>7.285</v>
      </c>
      <c r="H7585" s="161" t="inlineStr">
        <is>
          <t>2050</t>
        </is>
      </c>
      <c r="I7585" s="161" t="inlineStr">
        <is>
          <t>integrated_results.csv (MacroFiscalModels v0.1, model output)</t>
        </is>
      </c>
    </row>
    <row r="7586" ht="13" customHeight="1">
      <c r="A7586" s="161" t="inlineStr">
        <is>
          <t>LVA</t>
        </is>
      </c>
      <c r="B7586" s="161" t="inlineStr">
        <is>
          <t>Latvia</t>
        </is>
      </c>
      <c r="C7586" s="161" t="inlineStr">
        <is>
          <t>Europe &amp; Central Asia</t>
        </is>
      </c>
      <c r="D7586" s="161" t="inlineStr">
        <is>
          <t>High income</t>
        </is>
      </c>
      <c r="E7586" s="161" t="b">
        <v>0</v>
      </c>
      <c r="F7586" s="161" t="inlineStr">
        <is>
          <t>int_debt_2050_pct_gdp</t>
        </is>
      </c>
      <c r="G7586" s="161" t="n">
        <v>46.06</v>
      </c>
      <c r="H7586" s="161" t="inlineStr">
        <is>
          <t>2050</t>
        </is>
      </c>
      <c r="I7586" s="161" t="inlineStr">
        <is>
          <t>integrated_results.csv (MacroFiscalModels v0.1, model output)</t>
        </is>
      </c>
    </row>
    <row r="7587" ht="13" customHeight="1">
      <c r="A7587" s="161" t="inlineStr">
        <is>
          <t>LBN</t>
        </is>
      </c>
      <c r="B7587" s="161" t="inlineStr">
        <is>
          <t>Lebanon</t>
        </is>
      </c>
      <c r="C7587" s="161" t="inlineStr">
        <is>
          <t>Middle East &amp; North Africa</t>
        </is>
      </c>
      <c r="D7587" s="161" t="inlineStr">
        <is>
          <t>Lower middle income</t>
        </is>
      </c>
      <c r="E7587" s="161" t="b">
        <v>1</v>
      </c>
      <c r="F7587" s="161" t="inlineStr">
        <is>
          <t>interest_to_revenue_pct</t>
        </is>
      </c>
      <c r="G7587" s="161" t="n">
        <v>4.1</v>
      </c>
      <c r="H7587" s="161" t="inlineStr">
        <is>
          <t>2024</t>
        </is>
      </c>
      <c r="I7587" s="161" t="inlineStr">
        <is>
          <t>dataset_2026-08-26T13_41_09_874550254Z_DEFAULT_INTEGRATION_IMF_RES_WEO_9_0_0.csv (derived)</t>
        </is>
      </c>
    </row>
    <row r="7588" ht="13" customHeight="1">
      <c r="A7588" s="161" t="inlineStr">
        <is>
          <t>LBN</t>
        </is>
      </c>
      <c r="B7588" s="161" t="inlineStr">
        <is>
          <t>Lebanon</t>
        </is>
      </c>
      <c r="C7588" s="161" t="inlineStr">
        <is>
          <t>Middle East &amp; North Africa</t>
        </is>
      </c>
      <c r="D7588" s="161" t="inlineStr">
        <is>
          <t>Lower middle income</t>
        </is>
      </c>
      <c r="E7588" s="161" t="b">
        <v>1</v>
      </c>
      <c r="F7588" s="161" t="inlineStr">
        <is>
          <t>interest_pct_gdp</t>
        </is>
      </c>
      <c r="G7588" s="161" t="n">
        <v>0.644</v>
      </c>
      <c r="H7588" s="161" t="inlineStr">
        <is>
          <t>2024</t>
        </is>
      </c>
      <c r="I7588" s="161" t="inlineStr">
        <is>
          <t>dataset_2026-08-26T13_41_09_874550254Z_DEFAULT_INTEGRATION_IMF_RES_WEO_9_0_0.csv (derived)</t>
        </is>
      </c>
    </row>
    <row r="7589" ht="13" customHeight="1">
      <c r="A7589" s="161" t="inlineStr">
        <is>
          <t>LBN</t>
        </is>
      </c>
      <c r="B7589" s="161" t="inlineStr">
        <is>
          <t>Lebanon</t>
        </is>
      </c>
      <c r="C7589" s="161" t="inlineStr">
        <is>
          <t>Middle East &amp; North Africa</t>
        </is>
      </c>
      <c r="D7589" s="161" t="inlineStr">
        <is>
          <t>Lower middle income</t>
        </is>
      </c>
      <c r="E7589" s="161" t="b">
        <v>1</v>
      </c>
      <c r="F7589" s="161" t="inlineStr">
        <is>
          <t>gross_debt_pct_gdp</t>
        </is>
      </c>
      <c r="G7589" s="161" t="n">
        <v>157.852</v>
      </c>
      <c r="H7589" s="161" t="inlineStr">
        <is>
          <t>2024</t>
        </is>
      </c>
      <c r="I7589" s="161" t="inlineStr">
        <is>
          <t>dataset_2026-08-26T13_41_09_874550254Z_DEFAULT_INTEGRATION_IMF_RES_WEO_9_0_0.csv</t>
        </is>
      </c>
    </row>
    <row r="7590" ht="13" customHeight="1">
      <c r="A7590" s="161" t="inlineStr">
        <is>
          <t>LBN</t>
        </is>
      </c>
      <c r="B7590" s="161" t="inlineStr">
        <is>
          <t>Lebanon</t>
        </is>
      </c>
      <c r="C7590" s="161" t="inlineStr">
        <is>
          <t>Middle East &amp; North Africa</t>
        </is>
      </c>
      <c r="D7590" s="161" t="inlineStr">
        <is>
          <t>Lower middle income</t>
        </is>
      </c>
      <c r="E7590" s="161" t="b">
        <v>1</v>
      </c>
      <c r="F7590" s="161" t="inlineStr">
        <is>
          <t>tax_revenue_pct_gdp</t>
        </is>
      </c>
      <c r="G7590" s="161" t="n">
        <v>10.276</v>
      </c>
      <c r="H7590" s="161" t="inlineStr">
        <is>
          <t>2024</t>
        </is>
      </c>
      <c r="I7590" s="161" t="inlineStr">
        <is>
          <t>world-imf2026.xlsx</t>
        </is>
      </c>
    </row>
    <row r="7591" ht="13" customHeight="1">
      <c r="A7591" s="161" t="inlineStr">
        <is>
          <t>LBN</t>
        </is>
      </c>
      <c r="B7591" s="161" t="inlineStr">
        <is>
          <t>Lebanon</t>
        </is>
      </c>
      <c r="C7591" s="161" t="inlineStr">
        <is>
          <t>Middle East &amp; North Africa</t>
        </is>
      </c>
      <c r="D7591" s="161" t="inlineStr">
        <is>
          <t>Lower middle income</t>
        </is>
      </c>
      <c r="E7591" s="161" t="b">
        <v>1</v>
      </c>
      <c r="F7591" s="161" t="inlineStr">
        <is>
          <t>capex_execution_rate_pct</t>
        </is>
      </c>
      <c r="G7591" s="161" t="n">
        <v>23.219</v>
      </c>
      <c r="H7591" s="161" t="inlineStr">
        <is>
          <t>2018</t>
        </is>
      </c>
      <c r="I7591" s="161" t="inlineStr">
        <is>
          <t>WB_BOOST_WIDEF.csv</t>
        </is>
      </c>
    </row>
    <row r="7592" ht="13" customHeight="1">
      <c r="A7592" s="161" t="inlineStr">
        <is>
          <t>LBN</t>
        </is>
      </c>
      <c r="B7592" s="161" t="inlineStr">
        <is>
          <t>Lebanon</t>
        </is>
      </c>
      <c r="C7592" s="161" t="inlineStr">
        <is>
          <t>Middle East &amp; North Africa</t>
        </is>
      </c>
      <c r="D7592" s="161" t="inlineStr">
        <is>
          <t>Lower middle income</t>
        </is>
      </c>
      <c r="E7592" s="161" t="b">
        <v>1</v>
      </c>
      <c r="F7592" s="161" t="inlineStr">
        <is>
          <t>climate_pfm_diagnostic_on_record</t>
        </is>
      </c>
      <c r="G7592" s="161" t="n">
        <v>0</v>
      </c>
      <c r="H7592" s="161" t="inlineStr">
        <is>
          <t>2022</t>
        </is>
      </c>
      <c r="I7592" s="161" t="inlineStr">
        <is>
          <t>UNDP-Global-Climate-Public-Finance-Review-2022.pdf (Table 4.2)</t>
        </is>
      </c>
    </row>
    <row r="7593" ht="13" customHeight="1">
      <c r="A7593" s="161" t="inlineStr">
        <is>
          <t>LBN</t>
        </is>
      </c>
      <c r="B7593" s="161" t="inlineStr">
        <is>
          <t>Lebanon</t>
        </is>
      </c>
      <c r="C7593" s="161" t="inlineStr">
        <is>
          <t>Middle East &amp; North Africa</t>
        </is>
      </c>
      <c r="D7593" s="161" t="inlineStr">
        <is>
          <t>Lower middle income</t>
        </is>
      </c>
      <c r="E7593" s="161" t="b">
        <v>1</v>
      </c>
      <c r="F7593" s="161" t="inlineStr">
        <is>
          <t>wacc_solar_real_aftertax_pct</t>
        </is>
      </c>
      <c r="G7593" s="161" t="n">
        <v>21</v>
      </c>
      <c r="H7593" s="161" t="inlineStr">
        <is>
          <t>2021</t>
        </is>
      </c>
      <c r="I7593" s="161" t="inlineStr">
        <is>
          <t>IRENA_Cost_of_financing_renewable_power_Appendix_2023.pdf</t>
        </is>
      </c>
    </row>
    <row r="7594" ht="13" customHeight="1">
      <c r="A7594" s="161" t="inlineStr">
        <is>
          <t>LBN</t>
        </is>
      </c>
      <c r="B7594" s="161" t="inlineStr">
        <is>
          <t>Lebanon</t>
        </is>
      </c>
      <c r="C7594" s="161" t="inlineStr">
        <is>
          <t>Middle East &amp; North Africa</t>
        </is>
      </c>
      <c r="D7594" s="161" t="inlineStr">
        <is>
          <t>Lower middle income</t>
        </is>
      </c>
      <c r="E7594" s="161" t="b">
        <v>1</v>
      </c>
      <c r="F7594" s="161" t="inlineStr">
        <is>
          <t>wacc_n_sources</t>
        </is>
      </c>
      <c r="G7594" s="161" t="n">
        <v>1</v>
      </c>
      <c r="H7594" s="161" t="inlineStr">
        <is>
          <t>2021-2024</t>
        </is>
      </c>
      <c r="I7594" s="161" t="inlineStr">
        <is>
          <t>IRENA / Steffen et al. / IEA</t>
        </is>
      </c>
    </row>
    <row r="7595" ht="13" customHeight="1">
      <c r="A7595" s="161" t="inlineStr">
        <is>
          <t>LBN</t>
        </is>
      </c>
      <c r="B7595" s="161" t="inlineStr">
        <is>
          <t>Lebanon</t>
        </is>
      </c>
      <c r="C7595" s="161" t="inlineStr">
        <is>
          <t>Middle East &amp; North Africa</t>
        </is>
      </c>
      <c r="D7595" s="161" t="inlineStr">
        <is>
          <t>Lower middle income</t>
        </is>
      </c>
      <c r="E7595" s="161" t="b">
        <v>1</v>
      </c>
      <c r="F7595" s="161" t="inlineStr">
        <is>
          <t>ids_official_private_rate_spread_pp</t>
        </is>
      </c>
      <c r="G7595" s="161" t="n">
        <v>5.217</v>
      </c>
      <c r="H7595" s="161" t="inlineStr">
        <is>
          <t>2024</t>
        </is>
      </c>
      <c r="I7595" s="161" t="inlineStr">
        <is>
          <t>P_Data_Extract_From_International_Debt_Statistics__2_.xlsx</t>
        </is>
      </c>
    </row>
    <row r="7596" ht="13" customHeight="1">
      <c r="A7596" s="161" t="inlineStr">
        <is>
          <t>LBN</t>
        </is>
      </c>
      <c r="B7596" s="161" t="inlineStr">
        <is>
          <t>Lebanon</t>
        </is>
      </c>
      <c r="C7596" s="161" t="inlineStr">
        <is>
          <t>Middle East &amp; North Africa</t>
        </is>
      </c>
      <c r="D7596" s="161" t="inlineStr">
        <is>
          <t>Lower middle income</t>
        </is>
      </c>
      <c r="E7596" s="161" t="b">
        <v>1</v>
      </c>
      <c r="F7596" s="161" t="inlineStr">
        <is>
          <t>ids_private_creditor_rate_pct</t>
        </is>
      </c>
      <c r="G7596" s="161" t="n">
        <v>11.75</v>
      </c>
      <c r="H7596" s="161" t="inlineStr">
        <is>
          <t>2019</t>
        </is>
      </c>
      <c r="I7596" s="161" t="inlineStr">
        <is>
          <t>P_Data_Extract_From_International_Debt_Statistics__2_.xlsx</t>
        </is>
      </c>
    </row>
    <row r="7597" ht="13" customHeight="1">
      <c r="A7597" s="161" t="inlineStr">
        <is>
          <t>LBN</t>
        </is>
      </c>
      <c r="B7597" s="161" t="inlineStr">
        <is>
          <t>Lebanon</t>
        </is>
      </c>
      <c r="C7597" s="161" t="inlineStr">
        <is>
          <t>Middle East &amp; North Africa</t>
        </is>
      </c>
      <c r="D7597" s="161" t="inlineStr">
        <is>
          <t>Lower middle income</t>
        </is>
      </c>
      <c r="E7597" s="161" t="b">
        <v>1</v>
      </c>
      <c r="F7597" s="161" t="inlineStr">
        <is>
          <t>ids_avg_maturity_years</t>
        </is>
      </c>
      <c r="G7597" s="161" t="n">
        <v>22.958</v>
      </c>
      <c r="H7597" s="161" t="inlineStr">
        <is>
          <t>2024</t>
        </is>
      </c>
      <c r="I7597" s="161" t="inlineStr">
        <is>
          <t>P_Data_Extract_From_International_Debt_Statistics__2_.xlsx</t>
        </is>
      </c>
    </row>
    <row r="7598" ht="13" customHeight="1">
      <c r="A7598" s="161" t="inlineStr">
        <is>
          <t>LBN</t>
        </is>
      </c>
      <c r="B7598" s="161" t="inlineStr">
        <is>
          <t>Lebanon</t>
        </is>
      </c>
      <c r="C7598" s="161" t="inlineStr">
        <is>
          <t>Middle East &amp; North Africa</t>
        </is>
      </c>
      <c r="D7598" s="161" t="inlineStr">
        <is>
          <t>Lower middle income</t>
        </is>
      </c>
      <c r="E7598" s="161" t="b">
        <v>1</v>
      </c>
      <c r="F7598" s="161" t="inlineStr">
        <is>
          <t>mitigation_finance_received_pct_gdp</t>
        </is>
      </c>
      <c r="G7598" s="161" t="n">
        <v>1.044</v>
      </c>
      <c r="H7598" s="161" t="inlineStr">
        <is>
          <t>2024</t>
        </is>
      </c>
      <c r="I7598" s="161" t="inlineStr">
        <is>
          <t>CRDF-RP_2024.xlsx + WEO</t>
        </is>
      </c>
    </row>
    <row r="7599" ht="13" customHeight="1">
      <c r="A7599" s="161" t="inlineStr">
        <is>
          <t>LBN</t>
        </is>
      </c>
      <c r="B7599" s="161" t="inlineStr">
        <is>
          <t>Lebanon</t>
        </is>
      </c>
      <c r="C7599" s="161" t="inlineStr">
        <is>
          <t>Middle East &amp; North Africa</t>
        </is>
      </c>
      <c r="D7599" s="161" t="inlineStr">
        <is>
          <t>Lower middle income</t>
        </is>
      </c>
      <c r="E7599" s="161" t="b">
        <v>1</v>
      </c>
      <c r="F7599" s="161" t="inlineStr">
        <is>
          <t>ids_multilateral_share_pct</t>
        </is>
      </c>
      <c r="G7599" s="161" t="n">
        <v>5.751</v>
      </c>
      <c r="H7599" s="161" t="inlineStr">
        <is>
          <t>2024</t>
        </is>
      </c>
      <c r="I7599" s="161" t="inlineStr">
        <is>
          <t>P_Data_Extract_From_International_Debt_Statistics__2_.xlsx</t>
        </is>
      </c>
    </row>
    <row r="7600" ht="13" customHeight="1">
      <c r="A7600" s="161" t="inlineStr">
        <is>
          <t>LBN</t>
        </is>
      </c>
      <c r="B7600" s="161" t="inlineStr">
        <is>
          <t>Lebanon</t>
        </is>
      </c>
      <c r="C7600" s="161" t="inlineStr">
        <is>
          <t>Middle East &amp; North Africa</t>
        </is>
      </c>
      <c r="D7600" s="161" t="inlineStr">
        <is>
          <t>Lower middle income</t>
        </is>
      </c>
      <c r="E7600" s="161" t="b">
        <v>1</v>
      </c>
      <c r="F7600" s="161" t="inlineStr">
        <is>
          <t>ids_private_creditor_share_pct</t>
        </is>
      </c>
      <c r="G7600" s="161" t="n">
        <v>93.039</v>
      </c>
      <c r="H7600" s="161" t="inlineStr">
        <is>
          <t>2024</t>
        </is>
      </c>
      <c r="I7600" s="161" t="inlineStr">
        <is>
          <t>P_Data_Extract_From_International_Debt_Statistics__2_.xlsx</t>
        </is>
      </c>
    </row>
    <row r="7601" ht="13" customHeight="1">
      <c r="A7601" s="161" t="inlineStr">
        <is>
          <t>LBN</t>
        </is>
      </c>
      <c r="B7601" s="161" t="inlineStr">
        <is>
          <t>Lebanon</t>
        </is>
      </c>
      <c r="C7601" s="161" t="inlineStr">
        <is>
          <t>Middle East &amp; North Africa</t>
        </is>
      </c>
      <c r="D7601" s="161" t="inlineStr">
        <is>
          <t>Lower middle income</t>
        </is>
      </c>
      <c r="E7601" s="161" t="b">
        <v>1</v>
      </c>
      <c r="F7601" s="161" t="inlineStr">
        <is>
          <t>ids_usd_share_ppg_debt_pct</t>
        </is>
      </c>
      <c r="G7601" s="161" t="n">
        <v>96.759</v>
      </c>
      <c r="H7601" s="161" t="inlineStr">
        <is>
          <t>2024</t>
        </is>
      </c>
      <c r="I7601" s="161" t="inlineStr">
        <is>
          <t>P_Data_Extract_From_International_Debt_Statistics__2_.xlsx</t>
        </is>
      </c>
    </row>
    <row r="7602" ht="13" customHeight="1">
      <c r="A7602" s="161" t="inlineStr">
        <is>
          <t>LBN</t>
        </is>
      </c>
      <c r="B7602" s="161" t="inlineStr">
        <is>
          <t>Lebanon</t>
        </is>
      </c>
      <c r="C7602" s="161" t="inlineStr">
        <is>
          <t>Middle East &amp; North Africa</t>
        </is>
      </c>
      <c r="D7602" s="161" t="inlineStr">
        <is>
          <t>Lower middle income</t>
        </is>
      </c>
      <c r="E7602" s="161" t="b">
        <v>1</v>
      </c>
      <c r="F7602" s="161" t="inlineStr">
        <is>
          <t>excise_revenue_pct_of_revenue</t>
        </is>
      </c>
      <c r="G7602" s="161" t="n">
        <v>4.189</v>
      </c>
      <c r="H7602" s="161" t="inlineStr">
        <is>
          <t>2024</t>
        </is>
      </c>
      <c r="I7602" s="161" t="inlineStr">
        <is>
          <t>world-imf2026.xlsx</t>
        </is>
      </c>
    </row>
    <row r="7603" ht="13" customHeight="1">
      <c r="A7603" s="161" t="inlineStr">
        <is>
          <t>LBN</t>
        </is>
      </c>
      <c r="B7603" s="161" t="inlineStr">
        <is>
          <t>Lebanon</t>
        </is>
      </c>
      <c r="C7603" s="161" t="inlineStr">
        <is>
          <t>Middle East &amp; North Africa</t>
        </is>
      </c>
      <c r="D7603" s="161" t="inlineStr">
        <is>
          <t>Lower middle income</t>
        </is>
      </c>
      <c r="E7603" s="161" t="b">
        <v>1</v>
      </c>
      <c r="F7603" s="161" t="inlineStr">
        <is>
          <t>ff_subsidy_total_pct_gdp</t>
        </is>
      </c>
      <c r="G7603" s="161" t="n">
        <v>22.703</v>
      </c>
      <c r="H7603" s="161" t="inlineStr">
        <is>
          <t>2024</t>
        </is>
      </c>
      <c r="I7603" s="161" t="inlineStr">
        <is>
          <t>imffossilfuelsubsidiesdata.xlsb + WEO</t>
        </is>
      </c>
    </row>
    <row r="7604" ht="13" customHeight="1">
      <c r="A7604" s="161" t="inlineStr">
        <is>
          <t>LBN</t>
        </is>
      </c>
      <c r="B7604" s="161" t="inlineStr">
        <is>
          <t>Lebanon</t>
        </is>
      </c>
      <c r="C7604" s="161" t="inlineStr">
        <is>
          <t>Middle East &amp; North Africa</t>
        </is>
      </c>
      <c r="D7604" s="161" t="inlineStr">
        <is>
          <t>Lower middle income</t>
        </is>
      </c>
      <c r="E7604" s="161" t="b">
        <v>1</v>
      </c>
      <c r="F7604" s="161" t="inlineStr">
        <is>
          <t>ff_subsidy_explicit_pct_gdp</t>
        </is>
      </c>
      <c r="G7604" s="161" t="n">
        <v>13.102</v>
      </c>
      <c r="H7604" s="161" t="inlineStr">
        <is>
          <t>2024</t>
        </is>
      </c>
      <c r="I7604" s="161" t="inlineStr">
        <is>
          <t>imffossilfuelsubsidiesdata.xlsb</t>
        </is>
      </c>
    </row>
    <row r="7605" ht="13" customHeight="1">
      <c r="A7605" s="161" t="inlineStr">
        <is>
          <t>LBN</t>
        </is>
      </c>
      <c r="B7605" s="161" t="inlineStr">
        <is>
          <t>Lebanon</t>
        </is>
      </c>
      <c r="C7605" s="161" t="inlineStr">
        <is>
          <t>Middle East &amp; North Africa</t>
        </is>
      </c>
      <c r="D7605" s="161" t="inlineStr">
        <is>
          <t>Lower middle income</t>
        </is>
      </c>
      <c r="E7605" s="161" t="b">
        <v>1</v>
      </c>
      <c r="F7605" s="161" t="inlineStr">
        <is>
          <t>ff_subsidy_implicit_pct_gdp</t>
        </is>
      </c>
      <c r="G7605" s="161" t="n">
        <v>9.6</v>
      </c>
      <c r="H7605" s="161" t="inlineStr">
        <is>
          <t>2024</t>
        </is>
      </c>
      <c r="I7605" s="161" t="inlineStr">
        <is>
          <t>imffossilfuelsubsidiesdata.xlsb</t>
        </is>
      </c>
    </row>
    <row r="7606" ht="13" customHeight="1">
      <c r="A7606" s="161" t="inlineStr">
        <is>
          <t>LBN</t>
        </is>
      </c>
      <c r="B7606" s="161" t="inlineStr">
        <is>
          <t>Lebanon</t>
        </is>
      </c>
      <c r="C7606" s="161" t="inlineStr">
        <is>
          <t>Middle East &amp; North Africa</t>
        </is>
      </c>
      <c r="D7606" s="161" t="inlineStr">
        <is>
          <t>Lower middle income</t>
        </is>
      </c>
      <c r="E7606" s="161" t="b">
        <v>1</v>
      </c>
      <c r="F7606" s="161" t="inlineStr">
        <is>
          <t>env_protection_pct_of_expenditure</t>
        </is>
      </c>
      <c r="G7606" s="161" t="n">
        <v>0.091</v>
      </c>
      <c r="H7606" s="161" t="inlineStr">
        <is>
          <t>2018</t>
        </is>
      </c>
      <c r="I7606" s="161" t="inlineStr">
        <is>
          <t>WB_BOOST_WIDEF.csv</t>
        </is>
      </c>
    </row>
    <row r="7607" ht="13" customHeight="1">
      <c r="A7607" s="161" t="inlineStr">
        <is>
          <t>LBN</t>
        </is>
      </c>
      <c r="B7607" s="161" t="inlineStr">
        <is>
          <t>Lebanon</t>
        </is>
      </c>
      <c r="C7607" s="161" t="inlineStr">
        <is>
          <t>Middle East &amp; North Africa</t>
        </is>
      </c>
      <c r="D7607" s="161" t="inlineStr">
        <is>
          <t>Lower middle income</t>
        </is>
      </c>
      <c r="E7607" s="161" t="b">
        <v>1</v>
      </c>
      <c r="F7607" s="161" t="inlineStr">
        <is>
          <t>net_fuel_trade_pct_merch</t>
        </is>
      </c>
      <c r="G7607" s="161" t="n">
        <v>-18.042</v>
      </c>
      <c r="H7607" s="161" t="inlineStr">
        <is>
          <t>2024</t>
        </is>
      </c>
      <c r="I7607" s="161" t="inlineStr">
        <is>
          <t>WDI TX.VAL.FUEL.ZS.UN less TM.VAL.FUEL.ZS.UN</t>
        </is>
      </c>
    </row>
    <row r="7608" ht="13" customHeight="1">
      <c r="A7608" s="161" t="inlineStr">
        <is>
          <t>LBN</t>
        </is>
      </c>
      <c r="B7608" s="161" t="inlineStr">
        <is>
          <t>Lebanon</t>
        </is>
      </c>
      <c r="C7608" s="161" t="inlineStr">
        <is>
          <t>Middle East &amp; North Africa</t>
        </is>
      </c>
      <c r="D7608" s="161" t="inlineStr">
        <is>
          <t>Lower middle income</t>
        </is>
      </c>
      <c r="E7608" s="161" t="b">
        <v>1</v>
      </c>
      <c r="F7608" s="161" t="inlineStr">
        <is>
          <t>fuel_exports_pct_merch</t>
        </is>
      </c>
      <c r="G7608" s="161" t="n">
        <v>7.709</v>
      </c>
      <c r="H7608" s="161" t="inlineStr">
        <is>
          <t>2024</t>
        </is>
      </c>
      <c r="I7608" s="161" t="inlineStr">
        <is>
          <t>API_TX_VAL_FUEL_ZS_UN_DS2_en_csv_v2_33055.zip</t>
        </is>
      </c>
    </row>
    <row r="7609" ht="13" customHeight="1">
      <c r="A7609" s="161" t="inlineStr">
        <is>
          <t>LBN</t>
        </is>
      </c>
      <c r="B7609" s="161" t="inlineStr">
        <is>
          <t>Lebanon</t>
        </is>
      </c>
      <c r="C7609" s="161" t="inlineStr">
        <is>
          <t>Middle East &amp; North Africa</t>
        </is>
      </c>
      <c r="D7609" s="161" t="inlineStr">
        <is>
          <t>Lower middle income</t>
        </is>
      </c>
      <c r="E7609" s="161" t="b">
        <v>1</v>
      </c>
      <c r="F7609" s="161" t="inlineStr">
        <is>
          <t>fuel_imports_pct_merch</t>
        </is>
      </c>
      <c r="G7609" s="161" t="n">
        <v>25.751</v>
      </c>
      <c r="H7609" s="161" t="inlineStr">
        <is>
          <t>2024</t>
        </is>
      </c>
      <c r="I7609" s="161" t="inlineStr">
        <is>
          <t>API_TM_VAL_FUEL_ZS_UN_DS2_en_csv_v2_36140.zip</t>
        </is>
      </c>
    </row>
    <row r="7610" ht="13" customHeight="1">
      <c r="A7610" s="161" t="inlineStr">
        <is>
          <t>LBN</t>
        </is>
      </c>
      <c r="B7610" s="161" t="inlineStr">
        <is>
          <t>Lebanon</t>
        </is>
      </c>
      <c r="C7610" s="161" t="inlineStr">
        <is>
          <t>Middle East &amp; North Africa</t>
        </is>
      </c>
      <c r="D7610" s="161" t="inlineStr">
        <is>
          <t>Lower middle income</t>
        </is>
      </c>
      <c r="E7610" s="161" t="b">
        <v>1</v>
      </c>
      <c r="F7610" s="161" t="inlineStr">
        <is>
          <t>energy_import_dep_pct</t>
        </is>
      </c>
      <c r="G7610" s="161" t="n">
        <v>96.923</v>
      </c>
      <c r="H7610" s="161" t="inlineStr">
        <is>
          <t>2022</t>
        </is>
      </c>
      <c r="I7610" s="161" t="inlineStr">
        <is>
          <t>API_EG_IMP_CONS_ZS_DS2_en_csv_v2_160768.zip</t>
        </is>
      </c>
    </row>
    <row r="7611" ht="13" customHeight="1">
      <c r="A7611" s="161" t="inlineStr">
        <is>
          <t>LBN</t>
        </is>
      </c>
      <c r="B7611" s="161" t="inlineStr">
        <is>
          <t>Lebanon</t>
        </is>
      </c>
      <c r="C7611" s="161" t="inlineStr">
        <is>
          <t>Middle East &amp; North Africa</t>
        </is>
      </c>
      <c r="D7611" s="161" t="inlineStr">
        <is>
          <t>Lower middle income</t>
        </is>
      </c>
      <c r="E7611" s="161" t="b">
        <v>1</v>
      </c>
      <c r="F7611" s="161" t="inlineStr">
        <is>
          <t>fossil_rents_total_pct_gdp</t>
        </is>
      </c>
      <c r="G7611" s="161" t="n">
        <v>0</v>
      </c>
      <c r="H7611" s="161" t="inlineStr">
        <is>
          <t>2021</t>
        </is>
      </c>
      <c r="I7611" s="161" t="inlineStr">
        <is>
          <t>WDI NY.GDP.PETR+NGAS+COAL.RT.ZS</t>
        </is>
      </c>
    </row>
    <row r="7612" ht="13" customHeight="1">
      <c r="A7612" s="161" t="inlineStr">
        <is>
          <t>LBN</t>
        </is>
      </c>
      <c r="B7612" s="161" t="inlineStr">
        <is>
          <t>Lebanon</t>
        </is>
      </c>
      <c r="C7612" s="161" t="inlineStr">
        <is>
          <t>Middle East &amp; North Africa</t>
        </is>
      </c>
      <c r="D7612" s="161" t="inlineStr">
        <is>
          <t>Lower middle income</t>
        </is>
      </c>
      <c r="E7612" s="161" t="b">
        <v>1</v>
      </c>
      <c r="F7612" s="161" t="inlineStr">
        <is>
          <t>oil_rents_pct_gdp</t>
        </is>
      </c>
      <c r="G7612" s="161" t="n">
        <v>0</v>
      </c>
      <c r="H7612" s="161" t="inlineStr">
        <is>
          <t>2021</t>
        </is>
      </c>
      <c r="I7612" s="161" t="inlineStr">
        <is>
          <t>API_NY_GDP_PETR_RT_ZS_DS2_en_csv_v2_40227.zip</t>
        </is>
      </c>
    </row>
    <row r="7613" ht="13" customHeight="1">
      <c r="A7613" s="161" t="inlineStr">
        <is>
          <t>LBN</t>
        </is>
      </c>
      <c r="B7613" s="161" t="inlineStr">
        <is>
          <t>Lebanon</t>
        </is>
      </c>
      <c r="C7613" s="161" t="inlineStr">
        <is>
          <t>Middle East &amp; North Africa</t>
        </is>
      </c>
      <c r="D7613" s="161" t="inlineStr">
        <is>
          <t>Lower middle income</t>
        </is>
      </c>
      <c r="E7613" s="161" t="b">
        <v>1</v>
      </c>
      <c r="F7613" s="161" t="inlineStr">
        <is>
          <t>gas_rents_pct_gdp</t>
        </is>
      </c>
      <c r="G7613" s="161" t="n">
        <v>0</v>
      </c>
      <c r="H7613" s="161" t="inlineStr">
        <is>
          <t>2021</t>
        </is>
      </c>
      <c r="I7613" s="161" t="inlineStr">
        <is>
          <t>API_NY_GDP_NGAS_RT_ZS_DS2_en_csv_v2_35861.zip</t>
        </is>
      </c>
    </row>
    <row r="7614" ht="13" customHeight="1">
      <c r="A7614" s="161" t="inlineStr">
        <is>
          <t>LBN</t>
        </is>
      </c>
      <c r="B7614" s="161" t="inlineStr">
        <is>
          <t>Lebanon</t>
        </is>
      </c>
      <c r="C7614" s="161" t="inlineStr">
        <is>
          <t>Middle East &amp; North Africa</t>
        </is>
      </c>
      <c r="D7614" s="161" t="inlineStr">
        <is>
          <t>Lower middle income</t>
        </is>
      </c>
      <c r="E7614" s="161" t="b">
        <v>1</v>
      </c>
      <c r="F7614" s="161" t="inlineStr">
        <is>
          <t>coal_rents_pct_gdp</t>
        </is>
      </c>
      <c r="G7614" s="161" t="n">
        <v>0</v>
      </c>
      <c r="H7614" s="161" t="inlineStr">
        <is>
          <t>2021</t>
        </is>
      </c>
      <c r="I7614" s="161" t="inlineStr">
        <is>
          <t>API_NY_GDP_COAL_RT_ZS_DS2_en_csv_v2_35370.zip</t>
        </is>
      </c>
    </row>
    <row r="7615" ht="13" customHeight="1">
      <c r="A7615" s="161" t="inlineStr">
        <is>
          <t>LBN</t>
        </is>
      </c>
      <c r="B7615" s="161" t="inlineStr">
        <is>
          <t>Lebanon</t>
        </is>
      </c>
      <c r="C7615" s="161" t="inlineStr">
        <is>
          <t>Middle East &amp; North Africa</t>
        </is>
      </c>
      <c r="D7615" s="161" t="inlineStr">
        <is>
          <t>Lower middle income</t>
        </is>
      </c>
      <c r="E7615" s="161" t="b">
        <v>1</v>
      </c>
      <c r="F7615" s="161" t="inlineStr">
        <is>
          <t>other_fossil_gen_share_pct</t>
        </is>
      </c>
      <c r="G7615" s="161" t="n">
        <v>56.18</v>
      </c>
      <c r="H7615" s="161" t="inlineStr">
        <is>
          <t>2024</t>
        </is>
      </c>
      <c r="I7615" s="161" t="inlineStr">
        <is>
          <t>release_generation_yearly_global.csv</t>
        </is>
      </c>
    </row>
    <row r="7616" ht="13" customHeight="1">
      <c r="A7616" s="161" t="inlineStr">
        <is>
          <t>LBN</t>
        </is>
      </c>
      <c r="B7616" s="161" t="inlineStr">
        <is>
          <t>Lebanon</t>
        </is>
      </c>
      <c r="C7616" s="161" t="inlineStr">
        <is>
          <t>Middle East &amp; North Africa</t>
        </is>
      </c>
      <c r="D7616" s="161" t="inlineStr">
        <is>
          <t>Lower middle income</t>
        </is>
      </c>
      <c r="E7616" s="161" t="b">
        <v>1</v>
      </c>
      <c r="F7616" s="161" t="inlineStr">
        <is>
          <t>renewable_share_electricity_pct</t>
        </is>
      </c>
      <c r="G7616" s="161" t="n">
        <v>15.727</v>
      </c>
      <c r="H7616" s="161" t="inlineStr">
        <is>
          <t>2024</t>
        </is>
      </c>
      <c r="I7616" s="161" t="inlineStr">
        <is>
          <t>imffossilfuelsubsidiesdata.xlsb</t>
        </is>
      </c>
    </row>
    <row r="7617" ht="13" customHeight="1">
      <c r="A7617" s="161" t="inlineStr">
        <is>
          <t>LBN</t>
        </is>
      </c>
      <c r="B7617" s="161" t="inlineStr">
        <is>
          <t>Lebanon</t>
        </is>
      </c>
      <c r="C7617" s="161" t="inlineStr">
        <is>
          <t>Middle East &amp; North Africa</t>
        </is>
      </c>
      <c r="D7617" s="161" t="inlineStr">
        <is>
          <t>Lower middle income</t>
        </is>
      </c>
      <c r="E7617" s="161" t="b">
        <v>1</v>
      </c>
      <c r="F7617" s="161" t="inlineStr">
        <is>
          <t>re_share_change_pp</t>
        </is>
      </c>
      <c r="G7617" s="161" t="n">
        <v>9.744</v>
      </c>
      <c r="H7617" s="161" t="inlineStr">
        <is>
          <t>2024</t>
        </is>
      </c>
      <c r="I7617" s="161" t="inlineStr">
        <is>
          <t>release_generation_yearly_global.csv</t>
        </is>
      </c>
    </row>
    <row r="7618" ht="13" customHeight="1">
      <c r="A7618" s="161" t="inlineStr">
        <is>
          <t>LBN</t>
        </is>
      </c>
      <c r="B7618" s="161" t="inlineStr">
        <is>
          <t>Lebanon</t>
        </is>
      </c>
      <c r="C7618" s="161" t="inlineStr">
        <is>
          <t>Middle East &amp; North Africa</t>
        </is>
      </c>
      <c r="D7618" s="161" t="inlineStr">
        <is>
          <t>Lower middle income</t>
        </is>
      </c>
      <c r="E7618" s="161" t="b">
        <v>1</v>
      </c>
      <c r="F7618" s="161" t="inlineStr">
        <is>
          <t>re_capacity_growth_pct</t>
        </is>
      </c>
      <c r="G7618" s="161" t="n">
        <v>0</v>
      </c>
      <c r="H7618" s="161" t="inlineStr">
        <is>
          <t>2024</t>
        </is>
      </c>
      <c r="I7618" s="161" t="inlineStr">
        <is>
          <t>release_generation_yearly_global.csv</t>
        </is>
      </c>
    </row>
    <row r="7619" ht="13" customHeight="1">
      <c r="A7619" s="161" t="inlineStr">
        <is>
          <t>LBN</t>
        </is>
      </c>
      <c r="B7619" s="161" t="inlineStr">
        <is>
          <t>Lebanon</t>
        </is>
      </c>
      <c r="C7619" s="161" t="inlineStr">
        <is>
          <t>Middle East &amp; North Africa</t>
        </is>
      </c>
      <c r="D7619" s="161" t="inlineStr">
        <is>
          <t>Lower middle income</t>
        </is>
      </c>
      <c r="E7619" s="161" t="b">
        <v>1</v>
      </c>
      <c r="F7619" s="161" t="inlineStr">
        <is>
          <t>inn_total_inv_2030_pct_gdp</t>
        </is>
      </c>
      <c r="G7619" s="161" t="n">
        <v>10.8824851414443</v>
      </c>
      <c r="H7619" s="161" t="inlineStr">
        <is>
          <t>2030</t>
        </is>
      </c>
      <c r="I7619" s="161" t="inlineStr">
        <is>
          <t>Mitigation_Investment_Needs_v1.1.xlsx (InvestmentNeeds v1.1, model output)</t>
        </is>
      </c>
    </row>
    <row r="7620" ht="13" customHeight="1">
      <c r="A7620" s="161" t="inlineStr">
        <is>
          <t>LBN</t>
        </is>
      </c>
      <c r="B7620" s="161" t="inlineStr">
        <is>
          <t>Lebanon</t>
        </is>
      </c>
      <c r="C7620" s="161" t="inlineStr">
        <is>
          <t>Middle East &amp; North Africa</t>
        </is>
      </c>
      <c r="D7620" s="161" t="inlineStr">
        <is>
          <t>Lower middle income</t>
        </is>
      </c>
      <c r="E7620" s="161" t="b">
        <v>1</v>
      </c>
      <c r="F7620" s="161" t="inlineStr">
        <is>
          <t>inn_incr_inv_2030_pct_gdp</t>
        </is>
      </c>
      <c r="G7620" s="161" t="n">
        <v>2.61179643394664</v>
      </c>
      <c r="H7620" s="161" t="inlineStr">
        <is>
          <t>2030</t>
        </is>
      </c>
      <c r="I7620" s="161" t="inlineStr">
        <is>
          <t>Mitigation_Investment_Needs_v1.1.xlsx (InvestmentNeeds v1.1, model output)</t>
        </is>
      </c>
    </row>
    <row r="7621" ht="13" customHeight="1">
      <c r="A7621" s="161" t="inlineStr">
        <is>
          <t>LBN</t>
        </is>
      </c>
      <c r="B7621" s="161" t="inlineStr">
        <is>
          <t>Lebanon</t>
        </is>
      </c>
      <c r="C7621" s="161" t="inlineStr">
        <is>
          <t>Middle East &amp; North Africa</t>
        </is>
      </c>
      <c r="D7621" s="161" t="inlineStr">
        <is>
          <t>Lower middle income</t>
        </is>
      </c>
      <c r="E7621" s="161" t="b">
        <v>1</v>
      </c>
      <c r="F7621" s="161" t="inlineStr">
        <is>
          <t>inn_incr_inv_gen_2030_pct_gdp</t>
        </is>
      </c>
      <c r="G7621" s="161" t="n">
        <v>0.849794278519413</v>
      </c>
      <c r="H7621" s="161" t="inlineStr">
        <is>
          <t>2030</t>
        </is>
      </c>
      <c r="I7621" s="161" t="inlineStr">
        <is>
          <t>Mitigation_Investment_Needs_v1.1.xlsx (InvestmentNeeds v1.1, model output)</t>
        </is>
      </c>
    </row>
    <row r="7622" ht="13" customHeight="1">
      <c r="A7622" s="161" t="inlineStr">
        <is>
          <t>LBN</t>
        </is>
      </c>
      <c r="B7622" s="161" t="inlineStr">
        <is>
          <t>Lebanon</t>
        </is>
      </c>
      <c r="C7622" s="161" t="inlineStr">
        <is>
          <t>Middle East &amp; North Africa</t>
        </is>
      </c>
      <c r="D7622" s="161" t="inlineStr">
        <is>
          <t>Lower middle income</t>
        </is>
      </c>
      <c r="E7622" s="161" t="b">
        <v>1</v>
      </c>
      <c r="F7622" s="161" t="inlineStr">
        <is>
          <t>inn_incr_inv_grid_2030_pct_gdp</t>
        </is>
      </c>
      <c r="G7622" s="161" t="n">
        <v>0.5827160766990249</v>
      </c>
      <c r="H7622" s="161" t="inlineStr">
        <is>
          <t>2030</t>
        </is>
      </c>
      <c r="I7622" s="161" t="inlineStr">
        <is>
          <t>Mitigation_Investment_Needs_v1.1.xlsx (InvestmentNeeds v1.1, model output)</t>
        </is>
      </c>
    </row>
    <row r="7623" ht="13" customHeight="1">
      <c r="A7623" s="161" t="inlineStr">
        <is>
          <t>LBN</t>
        </is>
      </c>
      <c r="B7623" s="161" t="inlineStr">
        <is>
          <t>Lebanon</t>
        </is>
      </c>
      <c r="C7623" s="161" t="inlineStr">
        <is>
          <t>Middle East &amp; North Africa</t>
        </is>
      </c>
      <c r="D7623" s="161" t="inlineStr">
        <is>
          <t>Lower middle income</t>
        </is>
      </c>
      <c r="E7623" s="161" t="b">
        <v>1</v>
      </c>
      <c r="F7623" s="161" t="inlineStr">
        <is>
          <t>inn_incr_inv_trn_2030_pct_gdp</t>
        </is>
      </c>
      <c r="G7623" s="161" t="n">
        <v>0.3891197522873695</v>
      </c>
      <c r="H7623" s="161" t="inlineStr">
        <is>
          <t>2030</t>
        </is>
      </c>
      <c r="I7623" s="161" t="inlineStr">
        <is>
          <t>Mitigation_Investment_Needs_v1.1.xlsx (InvestmentNeeds v1.1, model output)</t>
        </is>
      </c>
    </row>
    <row r="7624" ht="13" customHeight="1">
      <c r="A7624" s="161" t="inlineStr">
        <is>
          <t>LBN</t>
        </is>
      </c>
      <c r="B7624" s="161" t="inlineStr">
        <is>
          <t>Lebanon</t>
        </is>
      </c>
      <c r="C7624" s="161" t="inlineStr">
        <is>
          <t>Middle East &amp; North Africa</t>
        </is>
      </c>
      <c r="D7624" s="161" t="inlineStr">
        <is>
          <t>Lower middle income</t>
        </is>
      </c>
      <c r="E7624" s="161" t="b">
        <v>1</v>
      </c>
      <c r="F7624" s="161" t="inlineStr">
        <is>
          <t>inn_incr_inv_bld_2030_pct_gdp</t>
        </is>
      </c>
      <c r="G7624" s="161" t="n">
        <v>0.1811161959266761</v>
      </c>
      <c r="H7624" s="161" t="inlineStr">
        <is>
          <t>2030</t>
        </is>
      </c>
      <c r="I7624" s="161" t="inlineStr">
        <is>
          <t>Mitigation_Investment_Needs_v1.1.xlsx (InvestmentNeeds v1.1, model output)</t>
        </is>
      </c>
    </row>
    <row r="7625" ht="13" customHeight="1">
      <c r="A7625" s="161" t="inlineStr">
        <is>
          <t>LBN</t>
        </is>
      </c>
      <c r="B7625" s="161" t="inlineStr">
        <is>
          <t>Lebanon</t>
        </is>
      </c>
      <c r="C7625" s="161" t="inlineStr">
        <is>
          <t>Middle East &amp; North Africa</t>
        </is>
      </c>
      <c r="D7625" s="161" t="inlineStr">
        <is>
          <t>Lower middle income</t>
        </is>
      </c>
      <c r="E7625" s="161" t="b">
        <v>1</v>
      </c>
      <c r="F7625" s="161" t="inlineStr">
        <is>
          <t>inn_incr_inv_ind_2030_pct_gdp</t>
        </is>
      </c>
      <c r="G7625" s="161" t="n">
        <v>0.2087674503910596</v>
      </c>
      <c r="H7625" s="161" t="inlineStr">
        <is>
          <t>2030</t>
        </is>
      </c>
      <c r="I7625" s="161" t="inlineStr">
        <is>
          <t>Mitigation_Investment_Needs_v1.1.xlsx (InvestmentNeeds v1.1, model output)</t>
        </is>
      </c>
    </row>
    <row r="7626" ht="13" customHeight="1">
      <c r="A7626" s="161" t="inlineStr">
        <is>
          <t>LBN</t>
        </is>
      </c>
      <c r="B7626" s="161" t="inlineStr">
        <is>
          <t>Lebanon</t>
        </is>
      </c>
      <c r="C7626" s="161" t="inlineStr">
        <is>
          <t>Middle East &amp; North Africa</t>
        </is>
      </c>
      <c r="D7626" s="161" t="inlineStr">
        <is>
          <t>Lower middle income</t>
        </is>
      </c>
      <c r="E7626" s="161" t="b">
        <v>1</v>
      </c>
      <c r="F7626" s="161" t="inlineStr">
        <is>
          <t>inn_incr_inv_fuel_2030_pct_gdp</t>
        </is>
      </c>
      <c r="G7626" s="161" t="n">
        <v>0.1601688342996264</v>
      </c>
      <c r="H7626" s="161" t="inlineStr">
        <is>
          <t>2030</t>
        </is>
      </c>
      <c r="I7626" s="161" t="inlineStr">
        <is>
          <t>Mitigation_Investment_Needs_v1.1.xlsx (InvestmentNeeds v1.1, model output)</t>
        </is>
      </c>
    </row>
    <row r="7627" ht="13" customHeight="1">
      <c r="A7627" s="161" t="inlineStr">
        <is>
          <t>LBN</t>
        </is>
      </c>
      <c r="B7627" s="161" t="inlineStr">
        <is>
          <t>Lebanon</t>
        </is>
      </c>
      <c r="C7627" s="161" t="inlineStr">
        <is>
          <t>Middle East &amp; North Africa</t>
        </is>
      </c>
      <c r="D7627" s="161" t="inlineStr">
        <is>
          <t>Lower middle income</t>
        </is>
      </c>
      <c r="E7627" s="161" t="b">
        <v>1</v>
      </c>
      <c r="F7627" s="161" t="inlineStr">
        <is>
          <t>inn_incr_inv_afolu_2030_pct_gdp</t>
        </is>
      </c>
      <c r="G7627" s="161" t="n">
        <v>0.2401138458234723</v>
      </c>
      <c r="H7627" s="161" t="inlineStr">
        <is>
          <t>2030</t>
        </is>
      </c>
      <c r="I7627" s="161" t="inlineStr">
        <is>
          <t>Mitigation_Investment_Needs_v1.1.xlsx (InvestmentNeeds v1.1, model output)</t>
        </is>
      </c>
    </row>
    <row r="7628" ht="13" customHeight="1">
      <c r="A7628" s="161" t="inlineStr">
        <is>
          <t>LBN</t>
        </is>
      </c>
      <c r="B7628" s="161" t="inlineStr">
        <is>
          <t>Lebanon</t>
        </is>
      </c>
      <c r="C7628" s="161" t="inlineStr">
        <is>
          <t>Middle East &amp; North Africa</t>
        </is>
      </c>
      <c r="D7628" s="161" t="inlineStr">
        <is>
          <t>Lower middle income</t>
        </is>
      </c>
      <c r="E7628" s="161" t="b">
        <v>1</v>
      </c>
      <c r="F7628" s="161" t="inlineStr">
        <is>
          <t>inn_incr_cost_a_2030_pct_gdp</t>
        </is>
      </c>
      <c r="G7628" s="161" t="n">
        <v>0.38821870359594</v>
      </c>
      <c r="H7628" s="161" t="inlineStr">
        <is>
          <t>2030</t>
        </is>
      </c>
      <c r="I7628" s="161" t="inlineStr">
        <is>
          <t>Mitigation_Investment_Needs_v1.1.xlsx (InvestmentNeeds v1.1, model output)</t>
        </is>
      </c>
    </row>
    <row r="7629" ht="13" customHeight="1">
      <c r="A7629" s="161" t="inlineStr">
        <is>
          <t>LBN</t>
        </is>
      </c>
      <c r="B7629" s="161" t="inlineStr">
        <is>
          <t>Lebanon</t>
        </is>
      </c>
      <c r="C7629" s="161" t="inlineStr">
        <is>
          <t>Middle East &amp; North Africa</t>
        </is>
      </c>
      <c r="D7629" s="161" t="inlineStr">
        <is>
          <t>Lower middle income</t>
        </is>
      </c>
      <c r="E7629" s="161" t="b">
        <v>1</v>
      </c>
      <c r="F7629" s="161" t="inlineStr">
        <is>
          <t>inn_incr_cost_b_2030_pct_gdp</t>
        </is>
      </c>
      <c r="G7629" s="161" t="n">
        <v>-0.0200825893047686</v>
      </c>
      <c r="H7629" s="161" t="inlineStr">
        <is>
          <t>2030</t>
        </is>
      </c>
      <c r="I7629" s="161" t="inlineStr">
        <is>
          <t>Mitigation_Investment_Needs_v1.1.xlsx (InvestmentNeeds v1.1, model output)</t>
        </is>
      </c>
    </row>
    <row r="7630" ht="13" customHeight="1">
      <c r="A7630" s="161" t="inlineStr">
        <is>
          <t>LBN</t>
        </is>
      </c>
      <c r="B7630" s="161" t="inlineStr">
        <is>
          <t>Lebanon</t>
        </is>
      </c>
      <c r="C7630" s="161" t="inlineStr">
        <is>
          <t>Middle East &amp; North Africa</t>
        </is>
      </c>
      <c r="D7630" s="161" t="inlineStr">
        <is>
          <t>Lower middle income</t>
        </is>
      </c>
      <c r="E7630" s="161" t="b">
        <v>1</v>
      </c>
      <c r="F7630" s="161" t="inlineStr">
        <is>
          <t>inn_incr_cost_c_2030_pct_gdp</t>
        </is>
      </c>
      <c r="G7630" s="161" t="n">
        <v>-0.0636310230097434</v>
      </c>
      <c r="H7630" s="161" t="inlineStr">
        <is>
          <t>2030</t>
        </is>
      </c>
      <c r="I7630" s="161" t="inlineStr">
        <is>
          <t>Mitigation_Investment_Needs_v1.1.xlsx (InvestmentNeeds v1.1, model output)</t>
        </is>
      </c>
    </row>
    <row r="7631" ht="13" customHeight="1">
      <c r="A7631" s="161" t="inlineStr">
        <is>
          <t>LBN</t>
        </is>
      </c>
      <c r="B7631" s="161" t="inlineStr">
        <is>
          <t>Lebanon</t>
        </is>
      </c>
      <c r="C7631" s="161" t="inlineStr">
        <is>
          <t>Middle East &amp; North Africa</t>
        </is>
      </c>
      <c r="D7631" s="161" t="inlineStr">
        <is>
          <t>Lower middle income</t>
        </is>
      </c>
      <c r="E7631" s="161" t="b">
        <v>1</v>
      </c>
      <c r="F7631" s="161" t="inlineStr">
        <is>
          <t>inn_cost_per_t_b_2030_usd</t>
        </is>
      </c>
      <c r="G7631" s="161" t="n">
        <v>-12.3248997500351</v>
      </c>
      <c r="H7631" s="161" t="inlineStr">
        <is>
          <t>2030</t>
        </is>
      </c>
      <c r="I7631" s="161" t="inlineStr">
        <is>
          <t>Mitigation_Investment_Needs_v1.1.xlsx (InvestmentNeeds v1.1, model output)</t>
        </is>
      </c>
    </row>
    <row r="7632" ht="13" customHeight="1">
      <c r="A7632" s="161" t="inlineStr">
        <is>
          <t>LBN</t>
        </is>
      </c>
      <c r="B7632" s="161" t="inlineStr">
        <is>
          <t>Lebanon</t>
        </is>
      </c>
      <c r="C7632" s="161" t="inlineStr">
        <is>
          <t>Middle East &amp; North Africa</t>
        </is>
      </c>
      <c r="D7632" s="161" t="inlineStr">
        <is>
          <t>Lower middle income</t>
        </is>
      </c>
      <c r="E7632" s="161" t="b">
        <v>1</v>
      </c>
      <c r="F7632" s="161" t="inlineStr">
        <is>
          <t>inn_coc_penalty_2030_pct_gdp</t>
        </is>
      </c>
      <c r="G7632" s="161" t="n">
        <v>1.701255387086285</v>
      </c>
      <c r="H7632" s="161" t="inlineStr">
        <is>
          <t>2030</t>
        </is>
      </c>
      <c r="I7632" s="161" t="inlineStr">
        <is>
          <t>Mitigation_Investment_Needs_v1.1.xlsx (InvestmentNeeds v1.1, model output)</t>
        </is>
      </c>
    </row>
    <row r="7633" ht="13" customHeight="1">
      <c r="A7633" s="161" t="inlineStr">
        <is>
          <t>LBN</t>
        </is>
      </c>
      <c r="B7633" s="161" t="inlineStr">
        <is>
          <t>Lebanon</t>
        </is>
      </c>
      <c r="C7633" s="161" t="inlineStr">
        <is>
          <t>Middle East &amp; North Africa</t>
        </is>
      </c>
      <c r="D7633" s="161" t="inlineStr">
        <is>
          <t>Lower middle income</t>
        </is>
      </c>
      <c r="E7633" s="161" t="b">
        <v>1</v>
      </c>
      <c r="F7633" s="161" t="inlineStr">
        <is>
          <t>inn_pima_adj_inv_2030_pct_gdp</t>
        </is>
      </c>
      <c r="G7633" s="161" t="n">
        <v>12.49249664182242</v>
      </c>
      <c r="H7633" s="161" t="inlineStr">
        <is>
          <t>2030</t>
        </is>
      </c>
      <c r="I7633" s="161" t="inlineStr">
        <is>
          <t>Mitigation_Investment_Needs_v1.1.xlsx (InvestmentNeeds v1.1, model output)</t>
        </is>
      </c>
    </row>
    <row r="7634" ht="13" customHeight="1">
      <c r="A7634" s="161" t="inlineStr">
        <is>
          <t>LBN</t>
        </is>
      </c>
      <c r="B7634" s="161" t="inlineStr">
        <is>
          <t>Lebanon</t>
        </is>
      </c>
      <c r="C7634" s="161" t="inlineStr">
        <is>
          <t>Middle East &amp; North Africa</t>
        </is>
      </c>
      <c r="D7634" s="161" t="inlineStr">
        <is>
          <t>Lower middle income</t>
        </is>
      </c>
      <c r="E7634" s="161" t="b">
        <v>1</v>
      </c>
      <c r="F7634" s="161" t="inlineStr">
        <is>
          <t>nmim_nz_inv_2030_pct_gdp</t>
        </is>
      </c>
      <c r="G7634" s="161" t="n">
        <v>7.63789246564055</v>
      </c>
      <c r="H7634" s="161" t="inlineStr">
        <is>
          <t>2030</t>
        </is>
      </c>
      <c r="I7634" s="161" t="inlineStr">
        <is>
          <t>nmim_summary_v0_2.csv (InvestmentNeeds NMIM v0.2, model output)</t>
        </is>
      </c>
    </row>
    <row r="7635" ht="13" customHeight="1">
      <c r="A7635" s="161" t="inlineStr">
        <is>
          <t>LBN</t>
        </is>
      </c>
      <c r="B7635" s="161" t="inlineStr">
        <is>
          <t>Lebanon</t>
        </is>
      </c>
      <c r="C7635" s="161" t="inlineStr">
        <is>
          <t>Middle East &amp; North Africa</t>
        </is>
      </c>
      <c r="D7635" s="161" t="inlineStr">
        <is>
          <t>Lower middle income</t>
        </is>
      </c>
      <c r="E7635" s="161" t="b">
        <v>1</v>
      </c>
      <c r="F7635" s="161" t="inlineStr">
        <is>
          <t>nmim_typ1_2030_pct_gdp</t>
        </is>
      </c>
      <c r="G7635" s="161" t="n">
        <v>1.868533861045794</v>
      </c>
      <c r="H7635" s="161" t="inlineStr">
        <is>
          <t>2030</t>
        </is>
      </c>
      <c r="I7635" s="161" t="inlineStr">
        <is>
          <t>nmim_summary_v0_2.csv (InvestmentNeeds NMIM v0.2, model output)</t>
        </is>
      </c>
    </row>
    <row r="7636" ht="13" customHeight="1">
      <c r="A7636" s="161" t="inlineStr">
        <is>
          <t>LBN</t>
        </is>
      </c>
      <c r="B7636" s="161" t="inlineStr">
        <is>
          <t>Lebanon</t>
        </is>
      </c>
      <c r="C7636" s="161" t="inlineStr">
        <is>
          <t>Middle East &amp; North Africa</t>
        </is>
      </c>
      <c r="D7636" s="161" t="inlineStr">
        <is>
          <t>Lower middle income</t>
        </is>
      </c>
      <c r="E7636" s="161" t="b">
        <v>1</v>
      </c>
      <c r="F7636" s="161" t="inlineStr">
        <is>
          <t>nmim_typ2_2030_pct_gdp</t>
        </is>
      </c>
      <c r="G7636" s="161" t="n">
        <v>1.334782977916007</v>
      </c>
      <c r="H7636" s="161" t="inlineStr">
        <is>
          <t>2030</t>
        </is>
      </c>
      <c r="I7636" s="161" t="inlineStr">
        <is>
          <t>nmim_summary_v0_2.csv (InvestmentNeeds NMIM v0.2, model output)</t>
        </is>
      </c>
    </row>
    <row r="7637" ht="13" customHeight="1">
      <c r="A7637" s="161" t="inlineStr">
        <is>
          <t>LBN</t>
        </is>
      </c>
      <c r="B7637" s="161" t="inlineStr">
        <is>
          <t>Lebanon</t>
        </is>
      </c>
      <c r="C7637" s="161" t="inlineStr">
        <is>
          <t>Middle East &amp; North Africa</t>
        </is>
      </c>
      <c r="D7637" s="161" t="inlineStr">
        <is>
          <t>Lower middle income</t>
        </is>
      </c>
      <c r="E7637" s="161" t="b">
        <v>1</v>
      </c>
      <c r="F7637" s="161" t="inlineStr">
        <is>
          <t>nmim_typ3_2030_pct_gdp</t>
        </is>
      </c>
      <c r="G7637" s="161" t="n">
        <v>0.4122400110894308</v>
      </c>
      <c r="H7637" s="161" t="inlineStr">
        <is>
          <t>2030</t>
        </is>
      </c>
      <c r="I7637" s="161" t="inlineStr">
        <is>
          <t>nmim_summary_v0_2.csv (InvestmentNeeds NMIM v0.2, model output)</t>
        </is>
      </c>
    </row>
    <row r="7638" ht="13" customHeight="1">
      <c r="A7638" s="161" t="inlineStr">
        <is>
          <t>LBN</t>
        </is>
      </c>
      <c r="B7638" s="161" t="inlineStr">
        <is>
          <t>Lebanon</t>
        </is>
      </c>
      <c r="C7638" s="161" t="inlineStr">
        <is>
          <t>Middle East &amp; North Africa</t>
        </is>
      </c>
      <c r="D7638" s="161" t="inlineStr">
        <is>
          <t>Lower middle income</t>
        </is>
      </c>
      <c r="E7638" s="161" t="b">
        <v>1</v>
      </c>
      <c r="F7638" s="161" t="inlineStr">
        <is>
          <t>nmim_typ4_2030_pct_gdp</t>
        </is>
      </c>
      <c r="G7638" s="161" t="n">
        <v>2.872610845346536</v>
      </c>
      <c r="H7638" s="161" t="inlineStr">
        <is>
          <t>2030</t>
        </is>
      </c>
      <c r="I7638" s="161" t="inlineStr">
        <is>
          <t>nmim_summary_v0_2.csv (InvestmentNeeds NMIM v0.2, model output)</t>
        </is>
      </c>
    </row>
    <row r="7639" ht="13" customHeight="1">
      <c r="A7639" s="161" t="inlineStr">
        <is>
          <t>LBN</t>
        </is>
      </c>
      <c r="B7639" s="161" t="inlineStr">
        <is>
          <t>Lebanon</t>
        </is>
      </c>
      <c r="C7639" s="161" t="inlineStr">
        <is>
          <t>Middle East &amp; North Africa</t>
        </is>
      </c>
      <c r="D7639" s="161" t="inlineStr">
        <is>
          <t>Lower middle income</t>
        </is>
      </c>
      <c r="E7639" s="161" t="b">
        <v>1</v>
      </c>
      <c r="F7639" s="161" t="inlineStr">
        <is>
          <t>nmim_typ5_2030_pct_gdp</t>
        </is>
      </c>
      <c r="G7639" s="161" t="n">
        <v>1.149724769960076</v>
      </c>
      <c r="H7639" s="161" t="inlineStr">
        <is>
          <t>2030</t>
        </is>
      </c>
      <c r="I7639" s="161" t="inlineStr">
        <is>
          <t>nmim_summary_v0_2.csv (InvestmentNeeds NMIM v0.2, model output)</t>
        </is>
      </c>
    </row>
    <row r="7640" ht="13" customHeight="1">
      <c r="A7640" s="161" t="inlineStr">
        <is>
          <t>LBN</t>
        </is>
      </c>
      <c r="B7640" s="161" t="inlineStr">
        <is>
          <t>Lebanon</t>
        </is>
      </c>
      <c r="C7640" s="161" t="inlineStr">
        <is>
          <t>Middle East &amp; North Africa</t>
        </is>
      </c>
      <c r="D7640" s="161" t="inlineStr">
        <is>
          <t>Lower middle income</t>
        </is>
      </c>
      <c r="E7640" s="161" t="b">
        <v>1</v>
      </c>
      <c r="F7640" s="161" t="inlineStr">
        <is>
          <t>nmim_budget_need_2030_pct_gdp</t>
        </is>
      </c>
      <c r="G7640" s="161" t="n">
        <v>2.730317114367049</v>
      </c>
      <c r="H7640" s="161" t="inlineStr">
        <is>
          <t>2030</t>
        </is>
      </c>
      <c r="I7640" s="161" t="inlineStr">
        <is>
          <t>nmim_summary_v0_2.csv (InvestmentNeeds NMIM v0.2, model output)</t>
        </is>
      </c>
    </row>
    <row r="7641" ht="13" customHeight="1">
      <c r="A7641" s="161" t="inlineStr">
        <is>
          <t>LBN</t>
        </is>
      </c>
      <c r="B7641" s="161" t="inlineStr">
        <is>
          <t>Lebanon</t>
        </is>
      </c>
      <c r="C7641" s="161" t="inlineStr">
        <is>
          <t>Middle East &amp; North Africa</t>
        </is>
      </c>
      <c r="D7641" s="161" t="inlineStr">
        <is>
          <t>Lower middle income</t>
        </is>
      </c>
      <c r="E7641" s="161" t="b">
        <v>1</v>
      </c>
      <c r="F7641" s="161" t="inlineStr">
        <is>
          <t>nmim_private_share_2030_pct</t>
        </is>
      </c>
      <c r="G7641" s="161" t="n">
        <v>46.77720181512344</v>
      </c>
      <c r="H7641" s="161" t="inlineStr">
        <is>
          <t>2030</t>
        </is>
      </c>
      <c r="I7641" s="161" t="inlineStr">
        <is>
          <t>nmim_summary_v0_2.csv (InvestmentNeeds NMIM v0.2, model output)</t>
        </is>
      </c>
    </row>
    <row r="7642" ht="13" customHeight="1">
      <c r="A7642" s="161" t="inlineStr">
        <is>
          <t>LBN</t>
        </is>
      </c>
      <c r="B7642" s="161" t="inlineStr">
        <is>
          <t>Lebanon</t>
        </is>
      </c>
      <c r="C7642" s="161" t="inlineStr">
        <is>
          <t>Middle East &amp; North Africa</t>
        </is>
      </c>
      <c r="D7642" s="161" t="inlineStr">
        <is>
          <t>Lower middle income</t>
        </is>
      </c>
      <c r="E7642" s="161" t="b">
        <v>1</v>
      </c>
      <c r="F7642" s="161" t="inlineStr">
        <is>
          <t>nmim_incr_inv_2030_pct_gdp</t>
        </is>
      </c>
      <c r="G7642" s="161" t="n">
        <v>5.716858143412708</v>
      </c>
      <c r="H7642" s="161" t="inlineStr">
        <is>
          <t>2030</t>
        </is>
      </c>
      <c r="I7642" s="161" t="inlineStr">
        <is>
          <t>nmim_summary_v0_2.csv (InvestmentNeeds NMIM v0.2, model output)</t>
        </is>
      </c>
    </row>
    <row r="7643" ht="13" customHeight="1">
      <c r="A7643" s="161" t="inlineStr">
        <is>
          <t>LBN</t>
        </is>
      </c>
      <c r="B7643" s="161" t="inlineStr">
        <is>
          <t>Lebanon</t>
        </is>
      </c>
      <c r="C7643" s="161" t="inlineStr">
        <is>
          <t>Middle East &amp; North Africa</t>
        </is>
      </c>
      <c r="D7643" s="161" t="inlineStr">
        <is>
          <t>Lower middle income</t>
        </is>
      </c>
      <c r="E7643" s="161" t="b">
        <v>1</v>
      </c>
      <c r="F7643" s="161" t="inlineStr">
        <is>
          <t>nmim_incr_inv_2050_pct_gdp</t>
        </is>
      </c>
      <c r="G7643" s="161" t="n">
        <v>5.423787867205149</v>
      </c>
      <c r="H7643" s="161" t="inlineStr">
        <is>
          <t>2050</t>
        </is>
      </c>
      <c r="I7643" s="161" t="inlineStr">
        <is>
          <t>nmim_summary_v0_2.csv (InvestmentNeeds NMIM v0.2, model output)</t>
        </is>
      </c>
    </row>
    <row r="7644" ht="13" customHeight="1">
      <c r="A7644" s="161" t="inlineStr">
        <is>
          <t>LBN</t>
        </is>
      </c>
      <c r="B7644" s="161" t="inlineStr">
        <is>
          <t>Lebanon</t>
        </is>
      </c>
      <c r="C7644" s="161" t="inlineStr">
        <is>
          <t>Middle East &amp; North Africa</t>
        </is>
      </c>
      <c r="D7644" s="161" t="inlineStr">
        <is>
          <t>Lower middle income</t>
        </is>
      </c>
      <c r="E7644" s="161" t="b">
        <v>1</v>
      </c>
      <c r="F7644" s="161" t="inlineStr">
        <is>
          <t>nmim_pv_incr_cost_b_pct_gdp</t>
        </is>
      </c>
      <c r="G7644" s="161" t="n">
        <v>-12.55793585905301</v>
      </c>
      <c r="H7644" s="161" t="inlineStr">
        <is>
          <t>2025-2050</t>
        </is>
      </c>
      <c r="I7644" s="161" t="inlineStr">
        <is>
          <t>nmim_summary_v0_2.csv (InvestmentNeeds NMIM v0.2, model output)</t>
        </is>
      </c>
    </row>
    <row r="7645" ht="13" customHeight="1">
      <c r="A7645" s="161" t="inlineStr">
        <is>
          <t>LBN</t>
        </is>
      </c>
      <c r="B7645" s="161" t="inlineStr">
        <is>
          <t>Lebanon</t>
        </is>
      </c>
      <c r="C7645" s="161" t="inlineStr">
        <is>
          <t>Middle East &amp; North Africa</t>
        </is>
      </c>
      <c r="D7645" s="161" t="inlineStr">
        <is>
          <t>Lower middle income</t>
        </is>
      </c>
      <c r="E7645" s="161" t="b">
        <v>1</v>
      </c>
      <c r="F7645" s="161" t="inlineStr">
        <is>
          <t>price_diesel_usd_litre</t>
        </is>
      </c>
      <c r="G7645" s="161" t="n">
        <v>0.781</v>
      </c>
      <c r="H7645" s="161" t="inlineStr">
        <is>
          <t>2024</t>
        </is>
      </c>
      <c r="I7645" s="161" t="inlineStr">
        <is>
          <t>imffossilfuelsubsidiesdata.xlsb</t>
        </is>
      </c>
    </row>
    <row r="7646" ht="13" customHeight="1">
      <c r="A7646" s="161" t="inlineStr">
        <is>
          <t>LBN</t>
        </is>
      </c>
      <c r="B7646" s="161" t="inlineStr">
        <is>
          <t>Lebanon</t>
        </is>
      </c>
      <c r="C7646" s="161" t="inlineStr">
        <is>
          <t>Middle East &amp; North Africa</t>
        </is>
      </c>
      <c r="D7646" s="161" t="inlineStr">
        <is>
          <t>Lower middle income</t>
        </is>
      </c>
      <c r="E7646" s="161" t="b">
        <v>1</v>
      </c>
      <c r="F7646" s="161" t="inlineStr">
        <is>
          <t>price_gasoline_usd_litre</t>
        </is>
      </c>
      <c r="G7646" s="161" t="n">
        <v>1.02</v>
      </c>
      <c r="H7646" s="161" t="inlineStr">
        <is>
          <t>2024</t>
        </is>
      </c>
      <c r="I7646" s="161" t="inlineStr">
        <is>
          <t>imffossilfuelsubsidiesdata.xlsb</t>
        </is>
      </c>
    </row>
    <row r="7647" ht="13" customHeight="1">
      <c r="A7647" s="161" t="inlineStr">
        <is>
          <t>LBN</t>
        </is>
      </c>
      <c r="B7647" s="161" t="inlineStr">
        <is>
          <t>Lebanon</t>
        </is>
      </c>
      <c r="C7647" s="161" t="inlineStr">
        <is>
          <t>Middle East &amp; North Africa</t>
        </is>
      </c>
      <c r="D7647" s="161" t="inlineStr">
        <is>
          <t>Lower middle income</t>
        </is>
      </c>
      <c r="E7647" s="161" t="b">
        <v>1</v>
      </c>
      <c r="F7647" s="161" t="inlineStr">
        <is>
          <t>price_electricity_residential_usd_kwh</t>
        </is>
      </c>
      <c r="G7647" s="161" t="n">
        <v>0.01</v>
      </c>
      <c r="H7647" s="161" t="inlineStr">
        <is>
          <t>2024</t>
        </is>
      </c>
      <c r="I7647" s="161" t="inlineStr">
        <is>
          <t>imffossilfuelsubsidiesdata.xlsb</t>
        </is>
      </c>
    </row>
    <row r="7648" ht="13" customHeight="1">
      <c r="A7648" s="161" t="inlineStr">
        <is>
          <t>LBN</t>
        </is>
      </c>
      <c r="B7648" s="161" t="inlineStr">
        <is>
          <t>Lebanon</t>
        </is>
      </c>
      <c r="C7648" s="161" t="inlineStr">
        <is>
          <t>Middle East &amp; North Africa</t>
        </is>
      </c>
      <c r="D7648" s="161" t="inlineStr">
        <is>
          <t>Lower middle income</t>
        </is>
      </c>
      <c r="E7648" s="161" t="b">
        <v>1</v>
      </c>
      <c r="F7648" s="161" t="inlineStr">
        <is>
          <t>price_electricity_industry_usd_kwh</t>
        </is>
      </c>
      <c r="G7648" s="161" t="n">
        <v>0.014</v>
      </c>
      <c r="H7648" s="161" t="inlineStr">
        <is>
          <t>2024</t>
        </is>
      </c>
      <c r="I7648" s="161" t="inlineStr">
        <is>
          <t>imffossilfuelsubsidiesdata.xlsb</t>
        </is>
      </c>
    </row>
    <row r="7649" ht="13" customHeight="1">
      <c r="A7649" s="161" t="inlineStr">
        <is>
          <t>LBN</t>
        </is>
      </c>
      <c r="B7649" s="161" t="inlineStr">
        <is>
          <t>Lebanon</t>
        </is>
      </c>
      <c r="C7649" s="161" t="inlineStr">
        <is>
          <t>Middle East &amp; North Africa</t>
        </is>
      </c>
      <c r="D7649" s="161" t="inlineStr">
        <is>
          <t>Lower middle income</t>
        </is>
      </c>
      <c r="E7649" s="161" t="b">
        <v>1</v>
      </c>
      <c r="F7649" s="161" t="inlineStr">
        <is>
          <t>price_gas_residential_usd_gj</t>
        </is>
      </c>
      <c r="G7649" s="161" t="n">
        <v>21.93</v>
      </c>
      <c r="H7649" s="161" t="inlineStr">
        <is>
          <t>2024</t>
        </is>
      </c>
      <c r="I7649" s="161" t="inlineStr">
        <is>
          <t>imffossilfuelsubsidiesdata.xlsb</t>
        </is>
      </c>
    </row>
    <row r="7650" ht="13" customHeight="1">
      <c r="A7650" s="161" t="inlineStr">
        <is>
          <t>LBN</t>
        </is>
      </c>
      <c r="B7650" s="161" t="inlineStr">
        <is>
          <t>Lebanon</t>
        </is>
      </c>
      <c r="C7650" s="161" t="inlineStr">
        <is>
          <t>Middle East &amp; North Africa</t>
        </is>
      </c>
      <c r="D7650" s="161" t="inlineStr">
        <is>
          <t>Lower middle income</t>
        </is>
      </c>
      <c r="E7650" s="161" t="b">
        <v>1</v>
      </c>
      <c r="F7650" s="161" t="inlineStr">
        <is>
          <t>price_gas_industry_usd_gj</t>
        </is>
      </c>
      <c r="G7650" s="161" t="n">
        <v>11.815</v>
      </c>
      <c r="H7650" s="161" t="inlineStr">
        <is>
          <t>2024</t>
        </is>
      </c>
      <c r="I7650" s="161" t="inlineStr">
        <is>
          <t>imffossilfuelsubsidiesdata.xlsb</t>
        </is>
      </c>
    </row>
    <row r="7651" ht="13" customHeight="1">
      <c r="A7651" s="161" t="inlineStr">
        <is>
          <t>LBN</t>
        </is>
      </c>
      <c r="B7651" s="161" t="inlineStr">
        <is>
          <t>Lebanon</t>
        </is>
      </c>
      <c r="C7651" s="161" t="inlineStr">
        <is>
          <t>Middle East &amp; North Africa</t>
        </is>
      </c>
      <c r="D7651" s="161" t="inlineStr">
        <is>
          <t>Lower middle income</t>
        </is>
      </c>
      <c r="E7651" s="161" t="b">
        <v>1</v>
      </c>
      <c r="F7651" s="161" t="inlineStr">
        <is>
          <t>price_gas_power_usd_gj</t>
        </is>
      </c>
      <c r="G7651" s="161" t="n">
        <v>10.492</v>
      </c>
      <c r="H7651" s="161" t="inlineStr">
        <is>
          <t>2024</t>
        </is>
      </c>
      <c r="I7651" s="161" t="inlineStr">
        <is>
          <t>imffossilfuelsubsidiesdata.xlsb</t>
        </is>
      </c>
    </row>
    <row r="7652" ht="13" customHeight="1">
      <c r="A7652" s="161" t="inlineStr">
        <is>
          <t>LBN</t>
        </is>
      </c>
      <c r="B7652" s="161" t="inlineStr">
        <is>
          <t>Lebanon</t>
        </is>
      </c>
      <c r="C7652" s="161" t="inlineStr">
        <is>
          <t>Middle East &amp; North Africa</t>
        </is>
      </c>
      <c r="D7652" s="161" t="inlineStr">
        <is>
          <t>Lower middle income</t>
        </is>
      </c>
      <c r="E7652" s="161" t="b">
        <v>1</v>
      </c>
      <c r="F7652" s="161" t="inlineStr">
        <is>
          <t>price_coal_residential_usd_gj</t>
        </is>
      </c>
      <c r="G7652" s="161" t="n">
        <v>13.534</v>
      </c>
      <c r="H7652" s="161" t="inlineStr">
        <is>
          <t>2024</t>
        </is>
      </c>
      <c r="I7652" s="161" t="inlineStr">
        <is>
          <t>imffossilfuelsubsidiesdata.xlsb</t>
        </is>
      </c>
    </row>
    <row r="7653" ht="13" customHeight="1">
      <c r="A7653" s="161" t="inlineStr">
        <is>
          <t>LBN</t>
        </is>
      </c>
      <c r="B7653" s="161" t="inlineStr">
        <is>
          <t>Lebanon</t>
        </is>
      </c>
      <c r="C7653" s="161" t="inlineStr">
        <is>
          <t>Middle East &amp; North Africa</t>
        </is>
      </c>
      <c r="D7653" s="161" t="inlineStr">
        <is>
          <t>Lower middle income</t>
        </is>
      </c>
      <c r="E7653" s="161" t="b">
        <v>1</v>
      </c>
      <c r="F7653" s="161" t="inlineStr">
        <is>
          <t>price_coal_industry_usd_gj</t>
        </is>
      </c>
      <c r="G7653" s="161" t="n">
        <v>7.124</v>
      </c>
      <c r="H7653" s="161" t="inlineStr">
        <is>
          <t>2024</t>
        </is>
      </c>
      <c r="I7653" s="161" t="inlineStr">
        <is>
          <t>imffossilfuelsubsidiesdata.xlsb</t>
        </is>
      </c>
    </row>
    <row r="7654" ht="13" customHeight="1">
      <c r="A7654" s="161" t="inlineStr">
        <is>
          <t>LBN</t>
        </is>
      </c>
      <c r="B7654" s="161" t="inlineStr">
        <is>
          <t>Lebanon</t>
        </is>
      </c>
      <c r="C7654" s="161" t="inlineStr">
        <is>
          <t>Middle East &amp; North Africa</t>
        </is>
      </c>
      <c r="D7654" s="161" t="inlineStr">
        <is>
          <t>Lower middle income</t>
        </is>
      </c>
      <c r="E7654" s="161" t="b">
        <v>1</v>
      </c>
      <c r="F7654" s="161" t="inlineStr">
        <is>
          <t>price_coal_power_usd_gj</t>
        </is>
      </c>
      <c r="G7654" s="161" t="n">
        <v>5.575</v>
      </c>
      <c r="H7654" s="161" t="inlineStr">
        <is>
          <t>2024</t>
        </is>
      </c>
      <c r="I7654" s="161" t="inlineStr">
        <is>
          <t>imffossilfuelsubsidiesdata.xlsb</t>
        </is>
      </c>
    </row>
    <row r="7655" ht="13" customHeight="1">
      <c r="A7655" s="161" t="inlineStr">
        <is>
          <t>LBN</t>
        </is>
      </c>
      <c r="B7655" s="161" t="inlineStr">
        <is>
          <t>Lebanon</t>
        </is>
      </c>
      <c r="C7655" s="161" t="inlineStr">
        <is>
          <t>Middle East &amp; North Africa</t>
        </is>
      </c>
      <c r="D7655" s="161" t="inlineStr">
        <is>
          <t>Lower middle income</t>
        </is>
      </c>
      <c r="E7655" s="161" t="b">
        <v>1</v>
      </c>
      <c r="F7655" s="161" t="inlineStr">
        <is>
          <t>power_market_structure</t>
        </is>
      </c>
      <c r="G7655" s="161" t="n">
        <v>1</v>
      </c>
      <c r="H7655" s="161" t="inlineStr">
        <is>
          <t>2013</t>
        </is>
      </c>
      <c r="I7655" s="161" t="inlineStr">
        <is>
          <t>dataverse_files.zip</t>
        </is>
      </c>
    </row>
    <row r="7656" ht="13" customHeight="1">
      <c r="A7656" s="161" t="inlineStr">
        <is>
          <t>LBN</t>
        </is>
      </c>
      <c r="B7656" s="161" t="inlineStr">
        <is>
          <t>Lebanon</t>
        </is>
      </c>
      <c r="C7656" s="161" t="inlineStr">
        <is>
          <t>Middle East &amp; North Africa</t>
        </is>
      </c>
      <c r="D7656" s="161" t="inlineStr">
        <is>
          <t>Lower middle income</t>
        </is>
      </c>
      <c r="E7656" s="161" t="b">
        <v>1</v>
      </c>
      <c r="F7656" s="161" t="inlineStr">
        <is>
          <t>independent_regulator</t>
        </is>
      </c>
      <c r="G7656" s="161" t="n">
        <v>0</v>
      </c>
      <c r="H7656" s="161" t="inlineStr">
        <is>
          <t>2013</t>
        </is>
      </c>
      <c r="I7656" s="161" t="inlineStr">
        <is>
          <t>dataverse_files.zip</t>
        </is>
      </c>
    </row>
    <row r="7657" ht="13" customHeight="1">
      <c r="A7657" s="161" t="inlineStr">
        <is>
          <t>LBN</t>
        </is>
      </c>
      <c r="B7657" s="161" t="inlineStr">
        <is>
          <t>Lebanon</t>
        </is>
      </c>
      <c r="C7657" s="161" t="inlineStr">
        <is>
          <t>Middle East &amp; North Africa</t>
        </is>
      </c>
      <c r="D7657" s="161" t="inlineStr">
        <is>
          <t>Lower middle income</t>
        </is>
      </c>
      <c r="E7657" s="161" t="b">
        <v>1</v>
      </c>
      <c r="F7657" s="161" t="inlineStr">
        <is>
          <t>generation_unbundled</t>
        </is>
      </c>
      <c r="G7657" s="161" t="n">
        <v>0</v>
      </c>
      <c r="H7657" s="161" t="inlineStr">
        <is>
          <t>2013</t>
        </is>
      </c>
      <c r="I7657" s="161" t="inlineStr">
        <is>
          <t>dataverse_files.zip</t>
        </is>
      </c>
    </row>
    <row r="7658" ht="13" customHeight="1">
      <c r="A7658" s="161" t="inlineStr">
        <is>
          <t>LBN</t>
        </is>
      </c>
      <c r="B7658" s="161" t="inlineStr">
        <is>
          <t>Lebanon</t>
        </is>
      </c>
      <c r="C7658" s="161" t="inlineStr">
        <is>
          <t>Middle East &amp; North Africa</t>
        </is>
      </c>
      <c r="D7658" s="161" t="inlineStr">
        <is>
          <t>Lower middle income</t>
        </is>
      </c>
      <c r="E7658" s="161" t="b">
        <v>1</v>
      </c>
      <c r="F7658" s="161" t="inlineStr">
        <is>
          <t>rise_renewable_energy_score</t>
        </is>
      </c>
      <c r="G7658" s="161" t="n">
        <v>33.381</v>
      </c>
      <c r="H7658" s="161" t="inlineStr">
        <is>
          <t>2023</t>
        </is>
      </c>
      <c r="I7658" s="161" t="inlineStr">
        <is>
          <t>WB_RISE_WIDEF.csv</t>
        </is>
      </c>
    </row>
    <row r="7659" ht="13" customHeight="1">
      <c r="A7659" s="161" t="inlineStr">
        <is>
          <t>LBN</t>
        </is>
      </c>
      <c r="B7659" s="161" t="inlineStr">
        <is>
          <t>Lebanon</t>
        </is>
      </c>
      <c r="C7659" s="161" t="inlineStr">
        <is>
          <t>Middle East &amp; North Africa</t>
        </is>
      </c>
      <c r="D7659" s="161" t="inlineStr">
        <is>
          <t>Lower middle income</t>
        </is>
      </c>
      <c r="E7659" s="161" t="b">
        <v>1</v>
      </c>
      <c r="F7659" s="161" t="inlineStr">
        <is>
          <t>rise_level_playing_field_score</t>
        </is>
      </c>
      <c r="G7659" s="161" t="n">
        <v>0</v>
      </c>
      <c r="H7659" s="161" t="inlineStr">
        <is>
          <t>2023</t>
        </is>
      </c>
      <c r="I7659" s="161" t="inlineStr">
        <is>
          <t>WB_RISE_WIDEF.csv</t>
        </is>
      </c>
    </row>
    <row r="7660" ht="13" customHeight="1">
      <c r="A7660" s="161" t="inlineStr">
        <is>
          <t>LBN</t>
        </is>
      </c>
      <c r="B7660" s="161" t="inlineStr">
        <is>
          <t>Lebanon</t>
        </is>
      </c>
      <c r="C7660" s="161" t="inlineStr">
        <is>
          <t>Middle East &amp; North Africa</t>
        </is>
      </c>
      <c r="D7660" s="161" t="inlineStr">
        <is>
          <t>Lower middle income</t>
        </is>
      </c>
      <c r="E7660" s="161" t="b">
        <v>1</v>
      </c>
      <c r="F7660" s="161" t="inlineStr">
        <is>
          <t>rise_ee_financing_mechanisms_score</t>
        </is>
      </c>
      <c r="G7660" s="161" t="n">
        <v>66.667</v>
      </c>
      <c r="H7660" s="161" t="inlineStr">
        <is>
          <t>2023</t>
        </is>
      </c>
      <c r="I7660" s="161" t="inlineStr">
        <is>
          <t>WB_RISE_WIDEF.csv</t>
        </is>
      </c>
    </row>
    <row r="7661" ht="13" customHeight="1">
      <c r="A7661" s="161" t="inlineStr">
        <is>
          <t>LBN</t>
        </is>
      </c>
      <c r="B7661" s="161" t="inlineStr">
        <is>
          <t>Lebanon</t>
        </is>
      </c>
      <c r="C7661" s="161" t="inlineStr">
        <is>
          <t>Middle East &amp; North Africa</t>
        </is>
      </c>
      <c r="D7661" s="161" t="inlineStr">
        <is>
          <t>Lower middle income</t>
        </is>
      </c>
      <c r="E7661" s="161" t="b">
        <v>1</v>
      </c>
      <c r="F7661" s="161" t="inlineStr">
        <is>
          <t>revenue_pct_gdp</t>
        </is>
      </c>
      <c r="G7661" s="161" t="n">
        <v>15.707</v>
      </c>
      <c r="H7661" s="161" t="inlineStr">
        <is>
          <t>2024</t>
        </is>
      </c>
      <c r="I7661" s="161" t="inlineStr">
        <is>
          <t>dataset_2026-08-26T13_41_09_874550254Z_DEFAULT_INTEGRATION_IMF_RES_WEO_9_0_0.csv</t>
        </is>
      </c>
    </row>
    <row r="7662" ht="13" customHeight="1">
      <c r="A7662" s="161" t="inlineStr">
        <is>
          <t>LBN</t>
        </is>
      </c>
      <c r="B7662" s="161" t="inlineStr">
        <is>
          <t>Lebanon</t>
        </is>
      </c>
      <c r="C7662" s="161" t="inlineStr">
        <is>
          <t>Middle East &amp; North Africa</t>
        </is>
      </c>
      <c r="D7662" s="161" t="inlineStr">
        <is>
          <t>Lower middle income</t>
        </is>
      </c>
      <c r="E7662" s="161" t="b">
        <v>1</v>
      </c>
      <c r="F7662" s="161" t="inlineStr">
        <is>
          <t>primary_balance_pct_gdp</t>
        </is>
      </c>
      <c r="G7662" s="161" t="n">
        <v>1.038</v>
      </c>
      <c r="H7662" s="161" t="inlineStr">
        <is>
          <t>2024</t>
        </is>
      </c>
      <c r="I7662" s="161" t="inlineStr">
        <is>
          <t>dataset_2026-08-26T13_41_09_874550254Z_DEFAULT_INTEGRATION_IMF_RES_WEO_9_0_0.csv</t>
        </is>
      </c>
    </row>
    <row r="7663" ht="13" customHeight="1">
      <c r="A7663" s="161" t="inlineStr">
        <is>
          <t>LBN</t>
        </is>
      </c>
      <c r="B7663" s="161" t="inlineStr">
        <is>
          <t>Lebanon</t>
        </is>
      </c>
      <c r="C7663" s="161" t="inlineStr">
        <is>
          <t>Middle East &amp; North Africa</t>
        </is>
      </c>
      <c r="D7663" s="161" t="inlineStr">
        <is>
          <t>Lower middle income</t>
        </is>
      </c>
      <c r="E7663" s="161" t="b">
        <v>1</v>
      </c>
      <c r="F7663" s="161" t="inlineStr">
        <is>
          <t>current_account_pct_gdp</t>
        </is>
      </c>
      <c r="G7663" s="161" t="n">
        <v>-18.965</v>
      </c>
      <c r="H7663" s="161" t="inlineStr">
        <is>
          <t>2024</t>
        </is>
      </c>
      <c r="I7663" s="161" t="inlineStr">
        <is>
          <t>dataset_2026-08-26T13_41_09_874550254Z_DEFAULT_INTEGRATION_IMF_RES_WEO_9_0_0.csv</t>
        </is>
      </c>
    </row>
    <row r="7664" ht="13" customHeight="1">
      <c r="A7664" s="161" t="inlineStr">
        <is>
          <t>LBN</t>
        </is>
      </c>
      <c r="B7664" s="161" t="inlineStr">
        <is>
          <t>Lebanon</t>
        </is>
      </c>
      <c r="C7664" s="161" t="inlineStr">
        <is>
          <t>Middle East &amp; North Africa</t>
        </is>
      </c>
      <c r="D7664" s="161" t="inlineStr">
        <is>
          <t>Lower middle income</t>
        </is>
      </c>
      <c r="E7664" s="161" t="b">
        <v>1</v>
      </c>
      <c r="F7664" s="161" t="inlineStr">
        <is>
          <t>real_gdp_growth_5y_avg_pct</t>
        </is>
      </c>
      <c r="G7664" s="161" t="n">
        <v>-6.388</v>
      </c>
      <c r="H7664" s="161" t="inlineStr">
        <is>
          <t>2020-2024 avg</t>
        </is>
      </c>
      <c r="I7664" s="161" t="inlineStr">
        <is>
          <t>dataset_2026-08-26T13_41_09_874550254Z_DEFAULT_INTEGRATION_IMF_RES_WEO_9_0_0.csv (derived)</t>
        </is>
      </c>
    </row>
    <row r="7665" ht="13" customHeight="1">
      <c r="A7665" s="161" t="inlineStr">
        <is>
          <t>LBN</t>
        </is>
      </c>
      <c r="B7665" s="161" t="inlineStr">
        <is>
          <t>Lebanon</t>
        </is>
      </c>
      <c r="C7665" s="161" t="inlineStr">
        <is>
          <t>Middle East &amp; North Africa</t>
        </is>
      </c>
      <c r="D7665" s="161" t="inlineStr">
        <is>
          <t>Lower middle income</t>
        </is>
      </c>
      <c r="E7665" s="161" t="b">
        <v>1</v>
      </c>
      <c r="F7665" s="161" t="inlineStr">
        <is>
          <t>int_budget_need_2030_pct_gdp</t>
        </is>
      </c>
      <c r="G7665" s="161" t="n">
        <v>1.9</v>
      </c>
      <c r="H7665" s="161" t="inlineStr">
        <is>
          <t>2030</t>
        </is>
      </c>
      <c r="I7665" s="161" t="inlineStr">
        <is>
          <t>integrated_results.csv (MacroFiscalModels v0.1, model output)</t>
        </is>
      </c>
    </row>
    <row r="7666" ht="13" customHeight="1">
      <c r="A7666" s="161" t="inlineStr">
        <is>
          <t>LBN</t>
        </is>
      </c>
      <c r="B7666" s="161" t="inlineStr">
        <is>
          <t>Lebanon</t>
        </is>
      </c>
      <c r="C7666" s="161" t="inlineStr">
        <is>
          <t>Middle East &amp; North Africa</t>
        </is>
      </c>
      <c r="D7666" s="161" t="inlineStr">
        <is>
          <t>Lower middle income</t>
        </is>
      </c>
      <c r="E7666" s="161" t="b">
        <v>1</v>
      </c>
      <c r="F7666" s="161" t="inlineStr">
        <is>
          <t>int_pricing_revenue_2030_pct_gdp</t>
        </is>
      </c>
      <c r="G7666" s="161" t="n">
        <v>0.059</v>
      </c>
      <c r="H7666" s="161" t="inlineStr">
        <is>
          <t>2030</t>
        </is>
      </c>
      <c r="I7666" s="161" t="inlineStr">
        <is>
          <t>integrated_results.csv (MacroFiscalModels v0.1, model output)</t>
        </is>
      </c>
    </row>
    <row r="7667" ht="13" customHeight="1">
      <c r="A7667" s="161" t="inlineStr">
        <is>
          <t>LBN</t>
        </is>
      </c>
      <c r="B7667" s="161" t="inlineStr">
        <is>
          <t>Lebanon</t>
        </is>
      </c>
      <c r="C7667" s="161" t="inlineStr">
        <is>
          <t>Middle East &amp; North Africa</t>
        </is>
      </c>
      <c r="D7667" s="161" t="inlineStr">
        <is>
          <t>Lower middle income</t>
        </is>
      </c>
      <c r="E7667" s="161" t="b">
        <v>1</v>
      </c>
      <c r="F7667" s="161" t="inlineStr">
        <is>
          <t>int_financing_gap_2030_pct_gdp</t>
        </is>
      </c>
      <c r="G7667" s="161" t="n">
        <v>1.841</v>
      </c>
      <c r="H7667" s="161" t="inlineStr">
        <is>
          <t>2030</t>
        </is>
      </c>
      <c r="I7667" s="161" t="inlineStr">
        <is>
          <t>integrated_results.csv (MacroFiscalModels v0.1, model output)</t>
        </is>
      </c>
    </row>
    <row r="7668" ht="13" customHeight="1">
      <c r="A7668" s="161" t="inlineStr">
        <is>
          <t>LBN</t>
        </is>
      </c>
      <c r="B7668" s="161" t="inlineStr">
        <is>
          <t>Lebanon</t>
        </is>
      </c>
      <c r="C7668" s="161" t="inlineStr">
        <is>
          <t>Middle East &amp; North Africa</t>
        </is>
      </c>
      <c r="D7668" s="161" t="inlineStr">
        <is>
          <t>Lower middle income</t>
        </is>
      </c>
      <c r="E7668" s="161" t="b">
        <v>1</v>
      </c>
      <c r="F7668" s="161" t="inlineStr">
        <is>
          <t>int_gdp_dev_2050_pct</t>
        </is>
      </c>
      <c r="G7668" s="161" t="n">
        <v>40.86</v>
      </c>
      <c r="H7668" s="161" t="inlineStr">
        <is>
          <t>2050</t>
        </is>
      </c>
      <c r="I7668" s="161" t="inlineStr">
        <is>
          <t>integrated_results.csv (MacroFiscalModels v0.1, model output)</t>
        </is>
      </c>
    </row>
    <row r="7669" ht="13" customHeight="1">
      <c r="A7669" s="161" t="inlineStr">
        <is>
          <t>LBN</t>
        </is>
      </c>
      <c r="B7669" s="161" t="inlineStr">
        <is>
          <t>Lebanon</t>
        </is>
      </c>
      <c r="C7669" s="161" t="inlineStr">
        <is>
          <t>Middle East &amp; North Africa</t>
        </is>
      </c>
      <c r="D7669" s="161" t="inlineStr">
        <is>
          <t>Lower middle income</t>
        </is>
      </c>
      <c r="E7669" s="161" t="b">
        <v>1</v>
      </c>
      <c r="F7669" s="161" t="inlineStr">
        <is>
          <t>int_debt_2050_pct_gdp</t>
        </is>
      </c>
      <c r="G7669" s="161" t="n">
        <v>128</v>
      </c>
      <c r="H7669" s="161" t="inlineStr">
        <is>
          <t>2050</t>
        </is>
      </c>
      <c r="I7669" s="161" t="inlineStr">
        <is>
          <t>integrated_results.csv (MacroFiscalModels v0.1, model output)</t>
        </is>
      </c>
    </row>
    <row r="7670" ht="13" customHeight="1">
      <c r="A7670" s="161" t="inlineStr">
        <is>
          <t>LBN</t>
        </is>
      </c>
      <c r="B7670" s="161" t="inlineStr">
        <is>
          <t>Lebanon</t>
        </is>
      </c>
      <c r="C7670" s="161" t="inlineStr">
        <is>
          <t>Middle East &amp; North Africa</t>
        </is>
      </c>
      <c r="D7670" s="161" t="inlineStr">
        <is>
          <t>Lower middle income</t>
        </is>
      </c>
      <c r="E7670" s="161" t="b">
        <v>1</v>
      </c>
      <c r="F7670" s="161" t="inlineStr">
        <is>
          <t>int_dsf_risk_code</t>
        </is>
      </c>
      <c r="G7670" s="161" t="n">
        <v>3</v>
      </c>
      <c r="H7670" s="161" t="inlineStr">
        <is>
          <t>2034</t>
        </is>
      </c>
      <c r="I7670" s="161" t="inlineStr">
        <is>
          <t>integrated_results.csv (MacroFiscalModels v0.1, model output)</t>
        </is>
      </c>
    </row>
    <row r="7671" ht="13" customHeight="1">
      <c r="A7671" s="161" t="inlineStr">
        <is>
          <t>LSO</t>
        </is>
      </c>
      <c r="B7671" s="161" t="inlineStr">
        <is>
          <t>Lesotho</t>
        </is>
      </c>
      <c r="C7671" s="161" t="inlineStr">
        <is>
          <t>Sub-Saharan Africa</t>
        </is>
      </c>
      <c r="D7671" s="161" t="inlineStr">
        <is>
          <t>Lower middle income</t>
        </is>
      </c>
      <c r="E7671" s="161" t="b">
        <v>0</v>
      </c>
      <c r="F7671" s="161" t="inlineStr">
        <is>
          <t>interest_to_revenue_pct</t>
        </is>
      </c>
      <c r="G7671" s="161" t="n">
        <v>1.97</v>
      </c>
      <c r="H7671" s="161" t="inlineStr">
        <is>
          <t>2024</t>
        </is>
      </c>
      <c r="I7671" s="161" t="inlineStr">
        <is>
          <t>dataset_2026-08-26T13_41_09_874550254Z_DEFAULT_INTEGRATION_IMF_RES_WEO_9_0_0.csv (derived)</t>
        </is>
      </c>
    </row>
    <row r="7672" ht="13" customHeight="1">
      <c r="A7672" s="161" t="inlineStr">
        <is>
          <t>LSO</t>
        </is>
      </c>
      <c r="B7672" s="161" t="inlineStr">
        <is>
          <t>Lesotho</t>
        </is>
      </c>
      <c r="C7672" s="161" t="inlineStr">
        <is>
          <t>Sub-Saharan Africa</t>
        </is>
      </c>
      <c r="D7672" s="161" t="inlineStr">
        <is>
          <t>Lower middle income</t>
        </is>
      </c>
      <c r="E7672" s="161" t="b">
        <v>0</v>
      </c>
      <c r="F7672" s="161" t="inlineStr">
        <is>
          <t>interest_pct_gdp</t>
        </is>
      </c>
      <c r="G7672" s="161" t="n">
        <v>1.195</v>
      </c>
      <c r="H7672" s="161" t="inlineStr">
        <is>
          <t>2024</t>
        </is>
      </c>
      <c r="I7672" s="161" t="inlineStr">
        <is>
          <t>dataset_2026-08-26T13_41_09_874550254Z_DEFAULT_INTEGRATION_IMF_RES_WEO_9_0_0.csv (derived)</t>
        </is>
      </c>
    </row>
    <row r="7673" ht="13" customHeight="1">
      <c r="A7673" s="161" t="inlineStr">
        <is>
          <t>LSO</t>
        </is>
      </c>
      <c r="B7673" s="161" t="inlineStr">
        <is>
          <t>Lesotho</t>
        </is>
      </c>
      <c r="C7673" s="161" t="inlineStr">
        <is>
          <t>Sub-Saharan Africa</t>
        </is>
      </c>
      <c r="D7673" s="161" t="inlineStr">
        <is>
          <t>Lower middle income</t>
        </is>
      </c>
      <c r="E7673" s="161" t="b">
        <v>0</v>
      </c>
      <c r="F7673" s="161" t="inlineStr">
        <is>
          <t>gross_debt_pct_gdp</t>
        </is>
      </c>
      <c r="G7673" s="161" t="n">
        <v>52.827</v>
      </c>
      <c r="H7673" s="161" t="inlineStr">
        <is>
          <t>2024</t>
        </is>
      </c>
      <c r="I7673" s="161" t="inlineStr">
        <is>
          <t>dataset_2026-08-26T13_41_09_874550254Z_DEFAULT_INTEGRATION_IMF_RES_WEO_9_0_0.csv</t>
        </is>
      </c>
    </row>
    <row r="7674" ht="13" customHeight="1">
      <c r="A7674" s="161" t="inlineStr">
        <is>
          <t>LSO</t>
        </is>
      </c>
      <c r="B7674" s="161" t="inlineStr">
        <is>
          <t>Lesotho</t>
        </is>
      </c>
      <c r="C7674" s="161" t="inlineStr">
        <is>
          <t>Sub-Saharan Africa</t>
        </is>
      </c>
      <c r="D7674" s="161" t="inlineStr">
        <is>
          <t>Lower middle income</t>
        </is>
      </c>
      <c r="E7674" s="161" t="b">
        <v>0</v>
      </c>
      <c r="F7674" s="161" t="inlineStr">
        <is>
          <t>tax_revenue_pct_gdp</t>
        </is>
      </c>
      <c r="G7674" s="161" t="n">
        <v>23.543</v>
      </c>
      <c r="H7674" s="161" t="inlineStr">
        <is>
          <t>2024</t>
        </is>
      </c>
      <c r="I7674" s="161" t="inlineStr">
        <is>
          <t>world-imf2026.xlsx</t>
        </is>
      </c>
    </row>
    <row r="7675" ht="13" customHeight="1">
      <c r="A7675" s="161" t="inlineStr">
        <is>
          <t>LSO</t>
        </is>
      </c>
      <c r="B7675" s="161" t="inlineStr">
        <is>
          <t>Lesotho</t>
        </is>
      </c>
      <c r="C7675" s="161" t="inlineStr">
        <is>
          <t>Sub-Saharan Africa</t>
        </is>
      </c>
      <c r="D7675" s="161" t="inlineStr">
        <is>
          <t>Lower middle income</t>
        </is>
      </c>
      <c r="E7675" s="161" t="b">
        <v>0</v>
      </c>
      <c r="F7675" s="161" t="inlineStr">
        <is>
          <t>capex_execution_rate_pct</t>
        </is>
      </c>
      <c r="G7675" s="161" t="n">
        <v>55.286</v>
      </c>
      <c r="H7675" s="161" t="inlineStr">
        <is>
          <t>2022</t>
        </is>
      </c>
      <c r="I7675" s="161" t="inlineStr">
        <is>
          <t>WB_BOOST_WIDEF.csv</t>
        </is>
      </c>
    </row>
    <row r="7676" ht="13" customHeight="1">
      <c r="A7676" s="161" t="inlineStr">
        <is>
          <t>LSO</t>
        </is>
      </c>
      <c r="B7676" s="161" t="inlineStr">
        <is>
          <t>Lesotho</t>
        </is>
      </c>
      <c r="C7676" s="161" t="inlineStr">
        <is>
          <t>Sub-Saharan Africa</t>
        </is>
      </c>
      <c r="D7676" s="161" t="inlineStr">
        <is>
          <t>Lower middle income</t>
        </is>
      </c>
      <c r="E7676" s="161" t="b">
        <v>0</v>
      </c>
      <c r="F7676" s="161" t="inlineStr">
        <is>
          <t>pefa_pi11_pim_score</t>
        </is>
      </c>
      <c r="G7676" s="161" t="n">
        <v>2</v>
      </c>
      <c r="H7676" s="161" t="inlineStr">
        <is>
          <t>2025</t>
        </is>
      </c>
      <c r="I7676" s="161" t="inlineStr">
        <is>
          <t>assessments_1787749571.csv</t>
        </is>
      </c>
    </row>
    <row r="7677" ht="13" customHeight="1">
      <c r="A7677" s="161" t="inlineStr">
        <is>
          <t>LSO</t>
        </is>
      </c>
      <c r="B7677" s="161" t="inlineStr">
        <is>
          <t>Lesotho</t>
        </is>
      </c>
      <c r="C7677" s="161" t="inlineStr">
        <is>
          <t>Sub-Saharan Africa</t>
        </is>
      </c>
      <c r="D7677" s="161" t="inlineStr">
        <is>
          <t>Lower middle income</t>
        </is>
      </c>
      <c r="E7677" s="161" t="b">
        <v>0</v>
      </c>
      <c r="F7677" s="161" t="inlineStr">
        <is>
          <t>pefa_pi122_asset_monitoring</t>
        </is>
      </c>
      <c r="G7677" s="161" t="n">
        <v>1</v>
      </c>
      <c r="H7677" s="161" t="inlineStr">
        <is>
          <t>2025</t>
        </is>
      </c>
      <c r="I7677" s="161" t="inlineStr">
        <is>
          <t>assessments_1787749571.csv</t>
        </is>
      </c>
    </row>
    <row r="7678" ht="13" customHeight="1">
      <c r="A7678" s="161" t="inlineStr">
        <is>
          <t>LSO</t>
        </is>
      </c>
      <c r="B7678" s="161" t="inlineStr">
        <is>
          <t>Lesotho</t>
        </is>
      </c>
      <c r="C7678" s="161" t="inlineStr">
        <is>
          <t>Sub-Saharan Africa</t>
        </is>
      </c>
      <c r="D7678" s="161" t="inlineStr">
        <is>
          <t>Lower middle income</t>
        </is>
      </c>
      <c r="E7678" s="161" t="b">
        <v>0</v>
      </c>
      <c r="F7678" s="161" t="inlineStr">
        <is>
          <t>climate_pfm_diagnostic_on_record</t>
        </is>
      </c>
      <c r="G7678" s="161" t="n">
        <v>0</v>
      </c>
      <c r="H7678" s="161" t="inlineStr">
        <is>
          <t>2022</t>
        </is>
      </c>
      <c r="I7678" s="161" t="inlineStr">
        <is>
          <t>UNDP-Global-Climate-Public-Finance-Review-2022.pdf (Table 4.2)</t>
        </is>
      </c>
    </row>
    <row r="7679" ht="13" customHeight="1">
      <c r="A7679" s="161" t="inlineStr">
        <is>
          <t>LSO</t>
        </is>
      </c>
      <c r="B7679" s="161" t="inlineStr">
        <is>
          <t>Lesotho</t>
        </is>
      </c>
      <c r="C7679" s="161" t="inlineStr">
        <is>
          <t>Sub-Saharan Africa</t>
        </is>
      </c>
      <c r="D7679" s="161" t="inlineStr">
        <is>
          <t>Lower middle income</t>
        </is>
      </c>
      <c r="E7679" s="161" t="b">
        <v>0</v>
      </c>
      <c r="F7679" s="161" t="inlineStr">
        <is>
          <t>ids_avg_maturity_years</t>
        </is>
      </c>
      <c r="G7679" s="161" t="n">
        <v>24.797</v>
      </c>
      <c r="H7679" s="161" t="inlineStr">
        <is>
          <t>2024</t>
        </is>
      </c>
      <c r="I7679" s="161" t="inlineStr">
        <is>
          <t>P_Data_Extract_From_International_Debt_Statistics__2_.xlsx</t>
        </is>
      </c>
    </row>
    <row r="7680" ht="13" customHeight="1">
      <c r="A7680" s="161" t="inlineStr">
        <is>
          <t>LSO</t>
        </is>
      </c>
      <c r="B7680" s="161" t="inlineStr">
        <is>
          <t>Lesotho</t>
        </is>
      </c>
      <c r="C7680" s="161" t="inlineStr">
        <is>
          <t>Sub-Saharan Africa</t>
        </is>
      </c>
      <c r="D7680" s="161" t="inlineStr">
        <is>
          <t>Lower middle income</t>
        </is>
      </c>
      <c r="E7680" s="161" t="b">
        <v>0</v>
      </c>
      <c r="F7680" s="161" t="inlineStr">
        <is>
          <t>mitigation_finance_received_pct_gdp</t>
        </is>
      </c>
      <c r="G7680" s="161" t="n">
        <v>1.426</v>
      </c>
      <c r="H7680" s="161" t="inlineStr">
        <is>
          <t>2024</t>
        </is>
      </c>
      <c r="I7680" s="161" t="inlineStr">
        <is>
          <t>CRDF-RP_2024.xlsx + WEO</t>
        </is>
      </c>
    </row>
    <row r="7681" ht="13" customHeight="1">
      <c r="A7681" s="161" t="inlineStr">
        <is>
          <t>LSO</t>
        </is>
      </c>
      <c r="B7681" s="161" t="inlineStr">
        <is>
          <t>Lesotho</t>
        </is>
      </c>
      <c r="C7681" s="161" t="inlineStr">
        <is>
          <t>Sub-Saharan Africa</t>
        </is>
      </c>
      <c r="D7681" s="161" t="inlineStr">
        <is>
          <t>Lower middle income</t>
        </is>
      </c>
      <c r="E7681" s="161" t="b">
        <v>0</v>
      </c>
      <c r="F7681" s="161" t="inlineStr">
        <is>
          <t>ids_multilateral_share_pct</t>
        </is>
      </c>
      <c r="G7681" s="161" t="n">
        <v>78.10899999999999</v>
      </c>
      <c r="H7681" s="161" t="inlineStr">
        <is>
          <t>2024</t>
        </is>
      </c>
      <c r="I7681" s="161" t="inlineStr">
        <is>
          <t>P_Data_Extract_From_International_Debt_Statistics__2_.xlsx</t>
        </is>
      </c>
    </row>
    <row r="7682" ht="13" customHeight="1">
      <c r="A7682" s="161" t="inlineStr">
        <is>
          <t>LSO</t>
        </is>
      </c>
      <c r="B7682" s="161" t="inlineStr">
        <is>
          <t>Lesotho</t>
        </is>
      </c>
      <c r="C7682" s="161" t="inlineStr">
        <is>
          <t>Sub-Saharan Africa</t>
        </is>
      </c>
      <c r="D7682" s="161" t="inlineStr">
        <is>
          <t>Lower middle income</t>
        </is>
      </c>
      <c r="E7682" s="161" t="b">
        <v>0</v>
      </c>
      <c r="F7682" s="161" t="inlineStr">
        <is>
          <t>ids_private_creditor_share_pct</t>
        </is>
      </c>
      <c r="G7682" s="161" t="n">
        <v>0.238</v>
      </c>
      <c r="H7682" s="161" t="inlineStr">
        <is>
          <t>2024</t>
        </is>
      </c>
      <c r="I7682" s="161" t="inlineStr">
        <is>
          <t>P_Data_Extract_From_International_Debt_Statistics__2_.xlsx</t>
        </is>
      </c>
    </row>
    <row r="7683" ht="13" customHeight="1">
      <c r="A7683" s="161" t="inlineStr">
        <is>
          <t>LSO</t>
        </is>
      </c>
      <c r="B7683" s="161" t="inlineStr">
        <is>
          <t>Lesotho</t>
        </is>
      </c>
      <c r="C7683" s="161" t="inlineStr">
        <is>
          <t>Sub-Saharan Africa</t>
        </is>
      </c>
      <c r="D7683" s="161" t="inlineStr">
        <is>
          <t>Lower middle income</t>
        </is>
      </c>
      <c r="E7683" s="161" t="b">
        <v>0</v>
      </c>
      <c r="F7683" s="161" t="inlineStr">
        <is>
          <t>ids_usd_share_ppg_debt_pct</t>
        </is>
      </c>
      <c r="G7683" s="161" t="n">
        <v>53.816</v>
      </c>
      <c r="H7683" s="161" t="inlineStr">
        <is>
          <t>2024</t>
        </is>
      </c>
      <c r="I7683" s="161" t="inlineStr">
        <is>
          <t>P_Data_Extract_From_International_Debt_Statistics__2_.xlsx</t>
        </is>
      </c>
    </row>
    <row r="7684" ht="13" customHeight="1">
      <c r="A7684" s="161" t="inlineStr">
        <is>
          <t>LSO</t>
        </is>
      </c>
      <c r="B7684" s="161" t="inlineStr">
        <is>
          <t>Lesotho</t>
        </is>
      </c>
      <c r="C7684" s="161" t="inlineStr">
        <is>
          <t>Sub-Saharan Africa</t>
        </is>
      </c>
      <c r="D7684" s="161" t="inlineStr">
        <is>
          <t>Lower middle income</t>
        </is>
      </c>
      <c r="E7684" s="161" t="b">
        <v>0</v>
      </c>
      <c r="F7684" s="161" t="inlineStr">
        <is>
          <t>pefa_pi103_contingent_liabilities</t>
        </is>
      </c>
      <c r="G7684" s="161" t="n">
        <v>2</v>
      </c>
      <c r="H7684" s="161" t="inlineStr">
        <is>
          <t>2025</t>
        </is>
      </c>
      <c r="I7684" s="161" t="inlineStr">
        <is>
          <t>assessments_1787749571.csv</t>
        </is>
      </c>
    </row>
    <row r="7685" ht="13" customHeight="1">
      <c r="A7685" s="161" t="inlineStr">
        <is>
          <t>LSO</t>
        </is>
      </c>
      <c r="B7685" s="161" t="inlineStr">
        <is>
          <t>Lesotho</t>
        </is>
      </c>
      <c r="C7685" s="161" t="inlineStr">
        <is>
          <t>Sub-Saharan Africa</t>
        </is>
      </c>
      <c r="D7685" s="161" t="inlineStr">
        <is>
          <t>Lower middle income</t>
        </is>
      </c>
      <c r="E7685" s="161" t="b">
        <v>0</v>
      </c>
      <c r="F7685" s="161" t="inlineStr">
        <is>
          <t>ppi_commitments_pct_gdp</t>
        </is>
      </c>
      <c r="G7685" s="161" t="n">
        <v>0.098</v>
      </c>
      <c r="H7685" s="161" t="inlineStr">
        <is>
          <t>2020-2024 avg</t>
        </is>
      </c>
      <c r="I7685" s="161" t="inlineStr">
        <is>
          <t>2024-PPI-Full-DTA.dta + WEO</t>
        </is>
      </c>
    </row>
    <row r="7686" ht="13" customHeight="1">
      <c r="A7686" s="161" t="inlineStr">
        <is>
          <t>LSO</t>
        </is>
      </c>
      <c r="B7686" s="161" t="inlineStr">
        <is>
          <t>Lesotho</t>
        </is>
      </c>
      <c r="C7686" s="161" t="inlineStr">
        <is>
          <t>Sub-Saharan Africa</t>
        </is>
      </c>
      <c r="D7686" s="161" t="inlineStr">
        <is>
          <t>Lower middle income</t>
        </is>
      </c>
      <c r="E7686" s="161" t="b">
        <v>0</v>
      </c>
      <c r="F7686" s="161" t="inlineStr">
        <is>
          <t>excise_revenue_pct_of_revenue</t>
        </is>
      </c>
      <c r="G7686" s="161" t="n">
        <v>3.266</v>
      </c>
      <c r="H7686" s="161" t="inlineStr">
        <is>
          <t>2024</t>
        </is>
      </c>
      <c r="I7686" s="161" t="inlineStr">
        <is>
          <t>world-imf2026.xlsx</t>
        </is>
      </c>
    </row>
    <row r="7687" ht="13" customHeight="1">
      <c r="A7687" s="161" t="inlineStr">
        <is>
          <t>LSO</t>
        </is>
      </c>
      <c r="B7687" s="161" t="inlineStr">
        <is>
          <t>Lesotho</t>
        </is>
      </c>
      <c r="C7687" s="161" t="inlineStr">
        <is>
          <t>Sub-Saharan Africa</t>
        </is>
      </c>
      <c r="D7687" s="161" t="inlineStr">
        <is>
          <t>Lower middle income</t>
        </is>
      </c>
      <c r="E7687" s="161" t="b">
        <v>0</v>
      </c>
      <c r="F7687" s="161" t="inlineStr">
        <is>
          <t>ff_subsidy_total_pct_gdp</t>
        </is>
      </c>
      <c r="G7687" s="161" t="n">
        <v>12.164</v>
      </c>
      <c r="H7687" s="161" t="inlineStr">
        <is>
          <t>2024</t>
        </is>
      </c>
      <c r="I7687" s="161" t="inlineStr">
        <is>
          <t>imffossilfuelsubsidiesdata.xlsb + WEO</t>
        </is>
      </c>
    </row>
    <row r="7688" ht="13" customHeight="1">
      <c r="A7688" s="161" t="inlineStr">
        <is>
          <t>LSO</t>
        </is>
      </c>
      <c r="B7688" s="161" t="inlineStr">
        <is>
          <t>Lesotho</t>
        </is>
      </c>
      <c r="C7688" s="161" t="inlineStr">
        <is>
          <t>Sub-Saharan Africa</t>
        </is>
      </c>
      <c r="D7688" s="161" t="inlineStr">
        <is>
          <t>Lower middle income</t>
        </is>
      </c>
      <c r="E7688" s="161" t="b">
        <v>0</v>
      </c>
      <c r="F7688" s="161" t="inlineStr">
        <is>
          <t>ff_subsidy_explicit_pct_gdp</t>
        </is>
      </c>
      <c r="G7688" s="161" t="n">
        <v>0</v>
      </c>
      <c r="H7688" s="161" t="inlineStr">
        <is>
          <t>2024</t>
        </is>
      </c>
      <c r="I7688" s="161" t="inlineStr">
        <is>
          <t>imffossilfuelsubsidiesdata.xlsb</t>
        </is>
      </c>
    </row>
    <row r="7689" ht="13" customHeight="1">
      <c r="A7689" s="161" t="inlineStr">
        <is>
          <t>LSO</t>
        </is>
      </c>
      <c r="B7689" s="161" t="inlineStr">
        <is>
          <t>Lesotho</t>
        </is>
      </c>
      <c r="C7689" s="161" t="inlineStr">
        <is>
          <t>Sub-Saharan Africa</t>
        </is>
      </c>
      <c r="D7689" s="161" t="inlineStr">
        <is>
          <t>Lower middle income</t>
        </is>
      </c>
      <c r="E7689" s="161" t="b">
        <v>0</v>
      </c>
      <c r="F7689" s="161" t="inlineStr">
        <is>
          <t>ff_subsidy_implicit_pct_gdp</t>
        </is>
      </c>
      <c r="G7689" s="161" t="n">
        <v>12.164</v>
      </c>
      <c r="H7689" s="161" t="inlineStr">
        <is>
          <t>2024</t>
        </is>
      </c>
      <c r="I7689" s="161" t="inlineStr">
        <is>
          <t>imffossilfuelsubsidiesdata.xlsb</t>
        </is>
      </c>
    </row>
    <row r="7690" ht="13" customHeight="1">
      <c r="A7690" s="161" t="inlineStr">
        <is>
          <t>LSO</t>
        </is>
      </c>
      <c r="B7690" s="161" t="inlineStr">
        <is>
          <t>Lesotho</t>
        </is>
      </c>
      <c r="C7690" s="161" t="inlineStr">
        <is>
          <t>Sub-Saharan Africa</t>
        </is>
      </c>
      <c r="D7690" s="161" t="inlineStr">
        <is>
          <t>Lower middle income</t>
        </is>
      </c>
      <c r="E7690" s="161" t="b">
        <v>0</v>
      </c>
      <c r="F7690" s="161" t="inlineStr">
        <is>
          <t>env_protection_pct_of_expenditure</t>
        </is>
      </c>
      <c r="G7690" s="161" t="n">
        <v>0.582</v>
      </c>
      <c r="H7690" s="161" t="inlineStr">
        <is>
          <t>2022</t>
        </is>
      </c>
      <c r="I7690" s="161" t="inlineStr">
        <is>
          <t>WB_BOOST_WIDEF.csv</t>
        </is>
      </c>
    </row>
    <row r="7691" ht="13" customHeight="1">
      <c r="A7691" s="161" t="inlineStr">
        <is>
          <t>LSO</t>
        </is>
      </c>
      <c r="B7691" s="161" t="inlineStr">
        <is>
          <t>Lesotho</t>
        </is>
      </c>
      <c r="C7691" s="161" t="inlineStr">
        <is>
          <t>Sub-Saharan Africa</t>
        </is>
      </c>
      <c r="D7691" s="161" t="inlineStr">
        <is>
          <t>Lower middle income</t>
        </is>
      </c>
      <c r="E7691" s="161" t="b">
        <v>0</v>
      </c>
      <c r="F7691" s="161" t="inlineStr">
        <is>
          <t>net_fuel_trade_pct_merch</t>
        </is>
      </c>
      <c r="G7691" s="161" t="n">
        <v>-15.308</v>
      </c>
      <c r="H7691" s="161" t="inlineStr">
        <is>
          <t>2024</t>
        </is>
      </c>
      <c r="I7691" s="161" t="inlineStr">
        <is>
          <t>WDI TX.VAL.FUEL.ZS.UN less TM.VAL.FUEL.ZS.UN</t>
        </is>
      </c>
    </row>
    <row r="7692" ht="13" customHeight="1">
      <c r="A7692" s="161" t="inlineStr">
        <is>
          <t>LSO</t>
        </is>
      </c>
      <c r="B7692" s="161" t="inlineStr">
        <is>
          <t>Lesotho</t>
        </is>
      </c>
      <c r="C7692" s="161" t="inlineStr">
        <is>
          <t>Sub-Saharan Africa</t>
        </is>
      </c>
      <c r="D7692" s="161" t="inlineStr">
        <is>
          <t>Lower middle income</t>
        </is>
      </c>
      <c r="E7692" s="161" t="b">
        <v>0</v>
      </c>
      <c r="F7692" s="161" t="inlineStr">
        <is>
          <t>fuel_exports_pct_merch</t>
        </is>
      </c>
      <c r="G7692" s="161" t="n">
        <v>0.02</v>
      </c>
      <c r="H7692" s="161" t="inlineStr">
        <is>
          <t>2024</t>
        </is>
      </c>
      <c r="I7692" s="161" t="inlineStr">
        <is>
          <t>API_TX_VAL_FUEL_ZS_UN_DS2_en_csv_v2_33055.zip</t>
        </is>
      </c>
    </row>
    <row r="7693" ht="13" customHeight="1">
      <c r="A7693" s="161" t="inlineStr">
        <is>
          <t>LSO</t>
        </is>
      </c>
      <c r="B7693" s="161" t="inlineStr">
        <is>
          <t>Lesotho</t>
        </is>
      </c>
      <c r="C7693" s="161" t="inlineStr">
        <is>
          <t>Sub-Saharan Africa</t>
        </is>
      </c>
      <c r="D7693" s="161" t="inlineStr">
        <is>
          <t>Lower middle income</t>
        </is>
      </c>
      <c r="E7693" s="161" t="b">
        <v>0</v>
      </c>
      <c r="F7693" s="161" t="inlineStr">
        <is>
          <t>fuel_imports_pct_merch</t>
        </is>
      </c>
      <c r="G7693" s="161" t="n">
        <v>15.328</v>
      </c>
      <c r="H7693" s="161" t="inlineStr">
        <is>
          <t>2024</t>
        </is>
      </c>
      <c r="I7693" s="161" t="inlineStr">
        <is>
          <t>API_TM_VAL_FUEL_ZS_UN_DS2_en_csv_v2_36140.zip</t>
        </is>
      </c>
    </row>
    <row r="7694" ht="13" customHeight="1">
      <c r="A7694" s="161" t="inlineStr">
        <is>
          <t>LSO</t>
        </is>
      </c>
      <c r="B7694" s="161" t="inlineStr">
        <is>
          <t>Lesotho</t>
        </is>
      </c>
      <c r="C7694" s="161" t="inlineStr">
        <is>
          <t>Sub-Saharan Africa</t>
        </is>
      </c>
      <c r="D7694" s="161" t="inlineStr">
        <is>
          <t>Lower middle income</t>
        </is>
      </c>
      <c r="E7694" s="161" t="b">
        <v>0</v>
      </c>
      <c r="F7694" s="161" t="inlineStr">
        <is>
          <t>fossil_rents_total_pct_gdp</t>
        </is>
      </c>
      <c r="G7694" s="161" t="n">
        <v>0</v>
      </c>
      <c r="H7694" s="161" t="inlineStr">
        <is>
          <t>2021</t>
        </is>
      </c>
      <c r="I7694" s="161" t="inlineStr">
        <is>
          <t>WDI NY.GDP.PETR+NGAS+COAL.RT.ZS</t>
        </is>
      </c>
    </row>
    <row r="7695" ht="13" customHeight="1">
      <c r="A7695" s="161" t="inlineStr">
        <is>
          <t>LSO</t>
        </is>
      </c>
      <c r="B7695" s="161" t="inlineStr">
        <is>
          <t>Lesotho</t>
        </is>
      </c>
      <c r="C7695" s="161" t="inlineStr">
        <is>
          <t>Sub-Saharan Africa</t>
        </is>
      </c>
      <c r="D7695" s="161" t="inlineStr">
        <is>
          <t>Lower middle income</t>
        </is>
      </c>
      <c r="E7695" s="161" t="b">
        <v>0</v>
      </c>
      <c r="F7695" s="161" t="inlineStr">
        <is>
          <t>oil_rents_pct_gdp</t>
        </is>
      </c>
      <c r="G7695" s="161" t="n">
        <v>0</v>
      </c>
      <c r="H7695" s="161" t="inlineStr">
        <is>
          <t>2021</t>
        </is>
      </c>
      <c r="I7695" s="161" t="inlineStr">
        <is>
          <t>API_NY_GDP_PETR_RT_ZS_DS2_en_csv_v2_40227.zip</t>
        </is>
      </c>
    </row>
    <row r="7696" ht="13" customHeight="1">
      <c r="A7696" s="161" t="inlineStr">
        <is>
          <t>LSO</t>
        </is>
      </c>
      <c r="B7696" s="161" t="inlineStr">
        <is>
          <t>Lesotho</t>
        </is>
      </c>
      <c r="C7696" s="161" t="inlineStr">
        <is>
          <t>Sub-Saharan Africa</t>
        </is>
      </c>
      <c r="D7696" s="161" t="inlineStr">
        <is>
          <t>Lower middle income</t>
        </is>
      </c>
      <c r="E7696" s="161" t="b">
        <v>0</v>
      </c>
      <c r="F7696" s="161" t="inlineStr">
        <is>
          <t>gas_rents_pct_gdp</t>
        </is>
      </c>
      <c r="G7696" s="161" t="n">
        <v>0</v>
      </c>
      <c r="H7696" s="161" t="inlineStr">
        <is>
          <t>2021</t>
        </is>
      </c>
      <c r="I7696" s="161" t="inlineStr">
        <is>
          <t>API_NY_GDP_NGAS_RT_ZS_DS2_en_csv_v2_35861.zip</t>
        </is>
      </c>
    </row>
    <row r="7697" ht="13" customHeight="1">
      <c r="A7697" s="161" t="inlineStr">
        <is>
          <t>LSO</t>
        </is>
      </c>
      <c r="B7697" s="161" t="inlineStr">
        <is>
          <t>Lesotho</t>
        </is>
      </c>
      <c r="C7697" s="161" t="inlineStr">
        <is>
          <t>Sub-Saharan Africa</t>
        </is>
      </c>
      <c r="D7697" s="161" t="inlineStr">
        <is>
          <t>Lower middle income</t>
        </is>
      </c>
      <c r="E7697" s="161" t="b">
        <v>0</v>
      </c>
      <c r="F7697" s="161" t="inlineStr">
        <is>
          <t>coal_rents_pct_gdp</t>
        </is>
      </c>
      <c r="G7697" s="161" t="n">
        <v>0</v>
      </c>
      <c r="H7697" s="161" t="inlineStr">
        <is>
          <t>2021</t>
        </is>
      </c>
      <c r="I7697" s="161" t="inlineStr">
        <is>
          <t>API_NY_GDP_COAL_RT_ZS_DS2_en_csv_v2_35370.zip</t>
        </is>
      </c>
    </row>
    <row r="7698" ht="13" customHeight="1">
      <c r="A7698" s="161" t="inlineStr">
        <is>
          <t>LSO</t>
        </is>
      </c>
      <c r="B7698" s="161" t="inlineStr">
        <is>
          <t>Lesotho</t>
        </is>
      </c>
      <c r="C7698" s="161" t="inlineStr">
        <is>
          <t>Sub-Saharan Africa</t>
        </is>
      </c>
      <c r="D7698" s="161" t="inlineStr">
        <is>
          <t>Lower middle income</t>
        </is>
      </c>
      <c r="E7698" s="161" t="b">
        <v>0</v>
      </c>
      <c r="F7698" s="161" t="inlineStr">
        <is>
          <t>other_fossil_gen_share_pct</t>
        </is>
      </c>
      <c r="G7698" s="161" t="n">
        <v>0</v>
      </c>
      <c r="H7698" s="161" t="inlineStr">
        <is>
          <t>2022</t>
        </is>
      </c>
      <c r="I7698" s="161" t="inlineStr">
        <is>
          <t>release_generation_yearly_global.csv</t>
        </is>
      </c>
    </row>
    <row r="7699" ht="13" customHeight="1">
      <c r="A7699" s="161" t="inlineStr">
        <is>
          <t>LSO</t>
        </is>
      </c>
      <c r="B7699" s="161" t="inlineStr">
        <is>
          <t>Lesotho</t>
        </is>
      </c>
      <c r="C7699" s="161" t="inlineStr">
        <is>
          <t>Sub-Saharan Africa</t>
        </is>
      </c>
      <c r="D7699" s="161" t="inlineStr">
        <is>
          <t>Lower middle income</t>
        </is>
      </c>
      <c r="E7699" s="161" t="b">
        <v>0</v>
      </c>
      <c r="F7699" s="161" t="inlineStr">
        <is>
          <t>renewable_share_electricity_pct</t>
        </is>
      </c>
      <c r="G7699" s="161" t="n">
        <v>100</v>
      </c>
      <c r="H7699" s="161" t="inlineStr">
        <is>
          <t>2024</t>
        </is>
      </c>
      <c r="I7699" s="161" t="inlineStr">
        <is>
          <t>imffossilfuelsubsidiesdata.xlsb</t>
        </is>
      </c>
    </row>
    <row r="7700" ht="13" customHeight="1">
      <c r="A7700" s="161" t="inlineStr">
        <is>
          <t>LSO</t>
        </is>
      </c>
      <c r="B7700" s="161" t="inlineStr">
        <is>
          <t>Lesotho</t>
        </is>
      </c>
      <c r="C7700" s="161" t="inlineStr">
        <is>
          <t>Sub-Saharan Africa</t>
        </is>
      </c>
      <c r="D7700" s="161" t="inlineStr">
        <is>
          <t>Lower middle income</t>
        </is>
      </c>
      <c r="E7700" s="161" t="b">
        <v>0</v>
      </c>
      <c r="F7700" s="161" t="inlineStr">
        <is>
          <t>re_share_change_pp</t>
        </is>
      </c>
      <c r="G7700" s="161" t="n">
        <v>0</v>
      </c>
      <c r="H7700" s="161" t="inlineStr">
        <is>
          <t>2022</t>
        </is>
      </c>
      <c r="I7700" s="161" t="inlineStr">
        <is>
          <t>release_generation_yearly_global.csv</t>
        </is>
      </c>
    </row>
    <row r="7701" ht="13" customHeight="1">
      <c r="A7701" s="161" t="inlineStr">
        <is>
          <t>LSO</t>
        </is>
      </c>
      <c r="B7701" s="161" t="inlineStr">
        <is>
          <t>Lesotho</t>
        </is>
      </c>
      <c r="C7701" s="161" t="inlineStr">
        <is>
          <t>Sub-Saharan Africa</t>
        </is>
      </c>
      <c r="D7701" s="161" t="inlineStr">
        <is>
          <t>Lower middle income</t>
        </is>
      </c>
      <c r="E7701" s="161" t="b">
        <v>0</v>
      </c>
      <c r="F7701" s="161" t="inlineStr">
        <is>
          <t>re_capacity_growth_pct</t>
        </is>
      </c>
      <c r="G7701" s="161" t="n">
        <v>10</v>
      </c>
      <c r="H7701" s="161" t="inlineStr">
        <is>
          <t>2024</t>
        </is>
      </c>
      <c r="I7701" s="161" t="inlineStr">
        <is>
          <t>release_generation_yearly_global.csv</t>
        </is>
      </c>
    </row>
    <row r="7702" ht="13" customHeight="1">
      <c r="A7702" s="161" t="inlineStr">
        <is>
          <t>LSO</t>
        </is>
      </c>
      <c r="B7702" s="161" t="inlineStr">
        <is>
          <t>Lesotho</t>
        </is>
      </c>
      <c r="C7702" s="161" t="inlineStr">
        <is>
          <t>Sub-Saharan Africa</t>
        </is>
      </c>
      <c r="D7702" s="161" t="inlineStr">
        <is>
          <t>Lower middle income</t>
        </is>
      </c>
      <c r="E7702" s="161" t="b">
        <v>0</v>
      </c>
      <c r="F7702" s="161" t="inlineStr">
        <is>
          <t>inn_total_inv_2030_pct_gdp</t>
        </is>
      </c>
      <c r="G7702" s="161" t="n">
        <v>9.07098676579866</v>
      </c>
      <c r="H7702" s="161" t="inlineStr">
        <is>
          <t>2030</t>
        </is>
      </c>
      <c r="I7702" s="161" t="inlineStr">
        <is>
          <t>Mitigation_Investment_Needs_v1.1.xlsx (InvestmentNeeds v1.1, model output)</t>
        </is>
      </c>
    </row>
    <row r="7703" ht="13" customHeight="1">
      <c r="A7703" s="161" t="inlineStr">
        <is>
          <t>LSO</t>
        </is>
      </c>
      <c r="B7703" s="161" t="inlineStr">
        <is>
          <t>Lesotho</t>
        </is>
      </c>
      <c r="C7703" s="161" t="inlineStr">
        <is>
          <t>Sub-Saharan Africa</t>
        </is>
      </c>
      <c r="D7703" s="161" t="inlineStr">
        <is>
          <t>Lower middle income</t>
        </is>
      </c>
      <c r="E7703" s="161" t="b">
        <v>0</v>
      </c>
      <c r="F7703" s="161" t="inlineStr">
        <is>
          <t>inn_incr_inv_2030_pct_gdp</t>
        </is>
      </c>
      <c r="G7703" s="161" t="n">
        <v>2.17703682379168</v>
      </c>
      <c r="H7703" s="161" t="inlineStr">
        <is>
          <t>2030</t>
        </is>
      </c>
      <c r="I7703" s="161" t="inlineStr">
        <is>
          <t>Mitigation_Investment_Needs_v1.1.xlsx (InvestmentNeeds v1.1, model output)</t>
        </is>
      </c>
    </row>
    <row r="7704" ht="13" customHeight="1">
      <c r="A7704" s="161" t="inlineStr">
        <is>
          <t>LSO</t>
        </is>
      </c>
      <c r="B7704" s="161" t="inlineStr">
        <is>
          <t>Lesotho</t>
        </is>
      </c>
      <c r="C7704" s="161" t="inlineStr">
        <is>
          <t>Sub-Saharan Africa</t>
        </is>
      </c>
      <c r="D7704" s="161" t="inlineStr">
        <is>
          <t>Lower middle income</t>
        </is>
      </c>
      <c r="E7704" s="161" t="b">
        <v>0</v>
      </c>
      <c r="F7704" s="161" t="inlineStr">
        <is>
          <t>inn_incr_inv_gen_2030_pct_gdp</t>
        </is>
      </c>
      <c r="G7704" s="161" t="n">
        <v>0.4584061001655691</v>
      </c>
      <c r="H7704" s="161" t="inlineStr">
        <is>
          <t>2030</t>
        </is>
      </c>
      <c r="I7704" s="161" t="inlineStr">
        <is>
          <t>Mitigation_Investment_Needs_v1.1.xlsx (InvestmentNeeds v1.1, model output)</t>
        </is>
      </c>
    </row>
    <row r="7705" ht="13" customHeight="1">
      <c r="A7705" s="161" t="inlineStr">
        <is>
          <t>LSO</t>
        </is>
      </c>
      <c r="B7705" s="161" t="inlineStr">
        <is>
          <t>Lesotho</t>
        </is>
      </c>
      <c r="C7705" s="161" t="inlineStr">
        <is>
          <t>Sub-Saharan Africa</t>
        </is>
      </c>
      <c r="D7705" s="161" t="inlineStr">
        <is>
          <t>Lower middle income</t>
        </is>
      </c>
      <c r="E7705" s="161" t="b">
        <v>0</v>
      </c>
      <c r="F7705" s="161" t="inlineStr">
        <is>
          <t>inn_incr_inv_grid_2030_pct_gdp</t>
        </is>
      </c>
      <c r="G7705" s="161" t="n">
        <v>0.3143356115421055</v>
      </c>
      <c r="H7705" s="161" t="inlineStr">
        <is>
          <t>2030</t>
        </is>
      </c>
      <c r="I7705" s="161" t="inlineStr">
        <is>
          <t>Mitigation_Investment_Needs_v1.1.xlsx (InvestmentNeeds v1.1, model output)</t>
        </is>
      </c>
    </row>
    <row r="7706" ht="13" customHeight="1">
      <c r="A7706" s="161" t="inlineStr">
        <is>
          <t>LSO</t>
        </is>
      </c>
      <c r="B7706" s="161" t="inlineStr">
        <is>
          <t>Lesotho</t>
        </is>
      </c>
      <c r="C7706" s="161" t="inlineStr">
        <is>
          <t>Sub-Saharan Africa</t>
        </is>
      </c>
      <c r="D7706" s="161" t="inlineStr">
        <is>
          <t>Lower middle income</t>
        </is>
      </c>
      <c r="E7706" s="161" t="b">
        <v>0</v>
      </c>
      <c r="F7706" s="161" t="inlineStr">
        <is>
          <t>inn_incr_inv_trn_2030_pct_gdp</t>
        </is>
      </c>
      <c r="G7706" s="161" t="n">
        <v>0.315932938253034</v>
      </c>
      <c r="H7706" s="161" t="inlineStr">
        <is>
          <t>2030</t>
        </is>
      </c>
      <c r="I7706" s="161" t="inlineStr">
        <is>
          <t>Mitigation_Investment_Needs_v1.1.xlsx (InvestmentNeeds v1.1, model output)</t>
        </is>
      </c>
    </row>
    <row r="7707" ht="13" customHeight="1">
      <c r="A7707" s="161" t="inlineStr">
        <is>
          <t>LSO</t>
        </is>
      </c>
      <c r="B7707" s="161" t="inlineStr">
        <is>
          <t>Lesotho</t>
        </is>
      </c>
      <c r="C7707" s="161" t="inlineStr">
        <is>
          <t>Sub-Saharan Africa</t>
        </is>
      </c>
      <c r="D7707" s="161" t="inlineStr">
        <is>
          <t>Lower middle income</t>
        </is>
      </c>
      <c r="E7707" s="161" t="b">
        <v>0</v>
      </c>
      <c r="F7707" s="161" t="inlineStr">
        <is>
          <t>inn_incr_inv_bld_2030_pct_gdp</t>
        </is>
      </c>
      <c r="G7707" s="161" t="n">
        <v>0.173142901698224</v>
      </c>
      <c r="H7707" s="161" t="inlineStr">
        <is>
          <t>2030</t>
        </is>
      </c>
      <c r="I7707" s="161" t="inlineStr">
        <is>
          <t>Mitigation_Investment_Needs_v1.1.xlsx (InvestmentNeeds v1.1, model output)</t>
        </is>
      </c>
    </row>
    <row r="7708" ht="13" customHeight="1">
      <c r="A7708" s="161" t="inlineStr">
        <is>
          <t>LSO</t>
        </is>
      </c>
      <c r="B7708" s="161" t="inlineStr">
        <is>
          <t>Lesotho</t>
        </is>
      </c>
      <c r="C7708" s="161" t="inlineStr">
        <is>
          <t>Sub-Saharan Africa</t>
        </is>
      </c>
      <c r="D7708" s="161" t="inlineStr">
        <is>
          <t>Lower middle income</t>
        </is>
      </c>
      <c r="E7708" s="161" t="b">
        <v>0</v>
      </c>
      <c r="F7708" s="161" t="inlineStr">
        <is>
          <t>inn_incr_inv_ind_2030_pct_gdp</t>
        </is>
      </c>
      <c r="G7708" s="161" t="n">
        <v>0.277305331168779</v>
      </c>
      <c r="H7708" s="161" t="inlineStr">
        <is>
          <t>2030</t>
        </is>
      </c>
      <c r="I7708" s="161" t="inlineStr">
        <is>
          <t>Mitigation_Investment_Needs_v1.1.xlsx (InvestmentNeeds v1.1, model output)</t>
        </is>
      </c>
    </row>
    <row r="7709" ht="13" customHeight="1">
      <c r="A7709" s="161" t="inlineStr">
        <is>
          <t>LSO</t>
        </is>
      </c>
      <c r="B7709" s="161" t="inlineStr">
        <is>
          <t>Lesotho</t>
        </is>
      </c>
      <c r="C7709" s="161" t="inlineStr">
        <is>
          <t>Sub-Saharan Africa</t>
        </is>
      </c>
      <c r="D7709" s="161" t="inlineStr">
        <is>
          <t>Lower middle income</t>
        </is>
      </c>
      <c r="E7709" s="161" t="b">
        <v>0</v>
      </c>
      <c r="F7709" s="161" t="inlineStr">
        <is>
          <t>inn_incr_inv_fuel_2030_pct_gdp</t>
        </is>
      </c>
      <c r="G7709" s="161" t="n">
        <v>0.194911006654441</v>
      </c>
      <c r="H7709" s="161" t="inlineStr">
        <is>
          <t>2030</t>
        </is>
      </c>
      <c r="I7709" s="161" t="inlineStr">
        <is>
          <t>Mitigation_Investment_Needs_v1.1.xlsx (InvestmentNeeds v1.1, model output)</t>
        </is>
      </c>
    </row>
    <row r="7710" ht="13" customHeight="1">
      <c r="A7710" s="161" t="inlineStr">
        <is>
          <t>LSO</t>
        </is>
      </c>
      <c r="B7710" s="161" t="inlineStr">
        <is>
          <t>Lesotho</t>
        </is>
      </c>
      <c r="C7710" s="161" t="inlineStr">
        <is>
          <t>Sub-Saharan Africa</t>
        </is>
      </c>
      <c r="D7710" s="161" t="inlineStr">
        <is>
          <t>Lower middle income</t>
        </is>
      </c>
      <c r="E7710" s="161" t="b">
        <v>0</v>
      </c>
      <c r="F7710" s="161" t="inlineStr">
        <is>
          <t>inn_incr_inv_afolu_2030_pct_gdp</t>
        </is>
      </c>
      <c r="G7710" s="161" t="n">
        <v>0.4430029343095228</v>
      </c>
      <c r="H7710" s="161" t="inlineStr">
        <is>
          <t>2030</t>
        </is>
      </c>
      <c r="I7710" s="161" t="inlineStr">
        <is>
          <t>Mitigation_Investment_Needs_v1.1.xlsx (InvestmentNeeds v1.1, model output)</t>
        </is>
      </c>
    </row>
    <row r="7711" ht="13" customHeight="1">
      <c r="A7711" s="161" t="inlineStr">
        <is>
          <t>LSO</t>
        </is>
      </c>
      <c r="B7711" s="161" t="inlineStr">
        <is>
          <t>Lesotho</t>
        </is>
      </c>
      <c r="C7711" s="161" t="inlineStr">
        <is>
          <t>Sub-Saharan Africa</t>
        </is>
      </c>
      <c r="D7711" s="161" t="inlineStr">
        <is>
          <t>Lower middle income</t>
        </is>
      </c>
      <c r="E7711" s="161" t="b">
        <v>0</v>
      </c>
      <c r="F7711" s="161" t="inlineStr">
        <is>
          <t>inn_incr_cost_a_2030_pct_gdp</t>
        </is>
      </c>
      <c r="G7711" s="161" t="n">
        <v>-0.3294286775333109</v>
      </c>
      <c r="H7711" s="161" t="inlineStr">
        <is>
          <t>2030</t>
        </is>
      </c>
      <c r="I7711" s="161" t="inlineStr">
        <is>
          <t>Mitigation_Investment_Needs_v1.1.xlsx (InvestmentNeeds v1.1, model output)</t>
        </is>
      </c>
    </row>
    <row r="7712" ht="13" customHeight="1">
      <c r="A7712" s="161" t="inlineStr">
        <is>
          <t>LSO</t>
        </is>
      </c>
      <c r="B7712" s="161" t="inlineStr">
        <is>
          <t>Lesotho</t>
        </is>
      </c>
      <c r="C7712" s="161" t="inlineStr">
        <is>
          <t>Sub-Saharan Africa</t>
        </is>
      </c>
      <c r="D7712" s="161" t="inlineStr">
        <is>
          <t>Lower middle income</t>
        </is>
      </c>
      <c r="E7712" s="161" t="b">
        <v>0</v>
      </c>
      <c r="F7712" s="161" t="inlineStr">
        <is>
          <t>inn_incr_cost_b_2030_pct_gdp</t>
        </is>
      </c>
      <c r="G7712" s="161" t="n">
        <v>-0.408358594673154</v>
      </c>
      <c r="H7712" s="161" t="inlineStr">
        <is>
          <t>2030</t>
        </is>
      </c>
      <c r="I7712" s="161" t="inlineStr">
        <is>
          <t>Mitigation_Investment_Needs_v1.1.xlsx (InvestmentNeeds v1.1, model output)</t>
        </is>
      </c>
    </row>
    <row r="7713" ht="13" customHeight="1">
      <c r="A7713" s="161" t="inlineStr">
        <is>
          <t>LSO</t>
        </is>
      </c>
      <c r="B7713" s="161" t="inlineStr">
        <is>
          <t>Lesotho</t>
        </is>
      </c>
      <c r="C7713" s="161" t="inlineStr">
        <is>
          <t>Sub-Saharan Africa</t>
        </is>
      </c>
      <c r="D7713" s="161" t="inlineStr">
        <is>
          <t>Lower middle income</t>
        </is>
      </c>
      <c r="E7713" s="161" t="b">
        <v>0</v>
      </c>
      <c r="F7713" s="161" t="inlineStr">
        <is>
          <t>inn_incr_cost_c_2030_pct_gdp</t>
        </is>
      </c>
      <c r="G7713" s="161" t="n">
        <v>-0.5050053626980441</v>
      </c>
      <c r="H7713" s="161" t="inlineStr">
        <is>
          <t>2030</t>
        </is>
      </c>
      <c r="I7713" s="161" t="inlineStr">
        <is>
          <t>Mitigation_Investment_Needs_v1.1.xlsx (InvestmentNeeds v1.1, model output)</t>
        </is>
      </c>
    </row>
    <row r="7714" ht="13" customHeight="1">
      <c r="A7714" s="161" t="inlineStr">
        <is>
          <t>LSO</t>
        </is>
      </c>
      <c r="B7714" s="161" t="inlineStr">
        <is>
          <t>Lesotho</t>
        </is>
      </c>
      <c r="C7714" s="161" t="inlineStr">
        <is>
          <t>Sub-Saharan Africa</t>
        </is>
      </c>
      <c r="D7714" s="161" t="inlineStr">
        <is>
          <t>Lower middle income</t>
        </is>
      </c>
      <c r="E7714" s="161" t="b">
        <v>0</v>
      </c>
      <c r="F7714" s="161" t="inlineStr">
        <is>
          <t>inn_cost_per_t_b_2030_usd</t>
        </is>
      </c>
      <c r="G7714" s="161" t="n">
        <v>-328.716645301732</v>
      </c>
      <c r="H7714" s="161" t="inlineStr">
        <is>
          <t>2030</t>
        </is>
      </c>
      <c r="I7714" s="161" t="inlineStr">
        <is>
          <t>Mitigation_Investment_Needs_v1.1.xlsx (InvestmentNeeds v1.1, model output)</t>
        </is>
      </c>
    </row>
    <row r="7715" ht="13" customHeight="1">
      <c r="A7715" s="161" t="inlineStr">
        <is>
          <t>LSO</t>
        </is>
      </c>
      <c r="B7715" s="161" t="inlineStr">
        <is>
          <t>Lesotho</t>
        </is>
      </c>
      <c r="C7715" s="161" t="inlineStr">
        <is>
          <t>Sub-Saharan Africa</t>
        </is>
      </c>
      <c r="D7715" s="161" t="inlineStr">
        <is>
          <t>Lower middle income</t>
        </is>
      </c>
      <c r="E7715" s="161" t="b">
        <v>0</v>
      </c>
      <c r="F7715" s="161" t="inlineStr">
        <is>
          <t>inn_coc_penalty_2030_pct_gdp</t>
        </is>
      </c>
      <c r="G7715" s="161" t="n">
        <v>0.3288746547493477</v>
      </c>
      <c r="H7715" s="161" t="inlineStr">
        <is>
          <t>2030</t>
        </is>
      </c>
      <c r="I7715" s="161" t="inlineStr">
        <is>
          <t>Mitigation_Investment_Needs_v1.1.xlsx (InvestmentNeeds v1.1, model output)</t>
        </is>
      </c>
    </row>
    <row r="7716" ht="13" customHeight="1">
      <c r="A7716" s="161" t="inlineStr">
        <is>
          <t>LSO</t>
        </is>
      </c>
      <c r="B7716" s="161" t="inlineStr">
        <is>
          <t>Lesotho</t>
        </is>
      </c>
      <c r="C7716" s="161" t="inlineStr">
        <is>
          <t>Sub-Saharan Africa</t>
        </is>
      </c>
      <c r="D7716" s="161" t="inlineStr">
        <is>
          <t>Lower middle income</t>
        </is>
      </c>
      <c r="E7716" s="161" t="b">
        <v>0</v>
      </c>
      <c r="F7716" s="161" t="inlineStr">
        <is>
          <t>inn_pima_adj_inv_2030_pct_gdp</t>
        </is>
      </c>
      <c r="G7716" s="161" t="n">
        <v>10.70113511211608</v>
      </c>
      <c r="H7716" s="161" t="inlineStr">
        <is>
          <t>2030</t>
        </is>
      </c>
      <c r="I7716" s="161" t="inlineStr">
        <is>
          <t>Mitigation_Investment_Needs_v1.1.xlsx (InvestmentNeeds v1.1, model output)</t>
        </is>
      </c>
    </row>
    <row r="7717" ht="13" customHeight="1">
      <c r="A7717" s="161" t="inlineStr">
        <is>
          <t>LSO</t>
        </is>
      </c>
      <c r="B7717" s="161" t="inlineStr">
        <is>
          <t>Lesotho</t>
        </is>
      </c>
      <c r="C7717" s="161" t="inlineStr">
        <is>
          <t>Sub-Saharan Africa</t>
        </is>
      </c>
      <c r="D7717" s="161" t="inlineStr">
        <is>
          <t>Lower middle income</t>
        </is>
      </c>
      <c r="E7717" s="161" t="b">
        <v>0</v>
      </c>
      <c r="F7717" s="161" t="inlineStr">
        <is>
          <t>nmim_nz_inv_2030_pct_gdp</t>
        </is>
      </c>
      <c r="G7717" s="161" t="n">
        <v>9.363658916940748</v>
      </c>
      <c r="H7717" s="161" t="inlineStr">
        <is>
          <t>2030</t>
        </is>
      </c>
      <c r="I7717" s="161" t="inlineStr">
        <is>
          <t>nmim_summary_v0_2.csv (InvestmentNeeds NMIM v0.2, model output)</t>
        </is>
      </c>
    </row>
    <row r="7718" ht="13" customHeight="1">
      <c r="A7718" s="161" t="inlineStr">
        <is>
          <t>LSO</t>
        </is>
      </c>
      <c r="B7718" s="161" t="inlineStr">
        <is>
          <t>Lesotho</t>
        </is>
      </c>
      <c r="C7718" s="161" t="inlineStr">
        <is>
          <t>Sub-Saharan Africa</t>
        </is>
      </c>
      <c r="D7718" s="161" t="inlineStr">
        <is>
          <t>Lower middle income</t>
        </is>
      </c>
      <c r="E7718" s="161" t="b">
        <v>0</v>
      </c>
      <c r="F7718" s="161" t="inlineStr">
        <is>
          <t>nmim_typ1_2030_pct_gdp</t>
        </is>
      </c>
      <c r="G7718" s="161" t="n">
        <v>2.272277167732361</v>
      </c>
      <c r="H7718" s="161" t="inlineStr">
        <is>
          <t>2030</t>
        </is>
      </c>
      <c r="I7718" s="161" t="inlineStr">
        <is>
          <t>nmim_summary_v0_2.csv (InvestmentNeeds NMIM v0.2, model output)</t>
        </is>
      </c>
    </row>
    <row r="7719" ht="13" customHeight="1">
      <c r="A7719" s="161" t="inlineStr">
        <is>
          <t>LSO</t>
        </is>
      </c>
      <c r="B7719" s="161" t="inlineStr">
        <is>
          <t>Lesotho</t>
        </is>
      </c>
      <c r="C7719" s="161" t="inlineStr">
        <is>
          <t>Sub-Saharan Africa</t>
        </is>
      </c>
      <c r="D7719" s="161" t="inlineStr">
        <is>
          <t>Lower middle income</t>
        </is>
      </c>
      <c r="E7719" s="161" t="b">
        <v>0</v>
      </c>
      <c r="F7719" s="161" t="inlineStr">
        <is>
          <t>nmim_typ2_2030_pct_gdp</t>
        </is>
      </c>
      <c r="G7719" s="161" t="n">
        <v>1.164387492857447</v>
      </c>
      <c r="H7719" s="161" t="inlineStr">
        <is>
          <t>2030</t>
        </is>
      </c>
      <c r="I7719" s="161" t="inlineStr">
        <is>
          <t>nmim_summary_v0_2.csv (InvestmentNeeds NMIM v0.2, model output)</t>
        </is>
      </c>
    </row>
    <row r="7720" ht="13" customHeight="1">
      <c r="A7720" s="161" t="inlineStr">
        <is>
          <t>LSO</t>
        </is>
      </c>
      <c r="B7720" s="161" t="inlineStr">
        <is>
          <t>Lesotho</t>
        </is>
      </c>
      <c r="C7720" s="161" t="inlineStr">
        <is>
          <t>Sub-Saharan Africa</t>
        </is>
      </c>
      <c r="D7720" s="161" t="inlineStr">
        <is>
          <t>Lower middle income</t>
        </is>
      </c>
      <c r="E7720" s="161" t="b">
        <v>0</v>
      </c>
      <c r="F7720" s="161" t="inlineStr">
        <is>
          <t>nmim_typ3_2030_pct_gdp</t>
        </is>
      </c>
      <c r="G7720" s="161" t="n">
        <v>0.3699224822724253</v>
      </c>
      <c r="H7720" s="161" t="inlineStr">
        <is>
          <t>2030</t>
        </is>
      </c>
      <c r="I7720" s="161" t="inlineStr">
        <is>
          <t>nmim_summary_v0_2.csv (InvestmentNeeds NMIM v0.2, model output)</t>
        </is>
      </c>
    </row>
    <row r="7721" ht="13" customHeight="1">
      <c r="A7721" s="161" t="inlineStr">
        <is>
          <t>LSO</t>
        </is>
      </c>
      <c r="B7721" s="161" t="inlineStr">
        <is>
          <t>Lesotho</t>
        </is>
      </c>
      <c r="C7721" s="161" t="inlineStr">
        <is>
          <t>Sub-Saharan Africa</t>
        </is>
      </c>
      <c r="D7721" s="161" t="inlineStr">
        <is>
          <t>Lower middle income</t>
        </is>
      </c>
      <c r="E7721" s="161" t="b">
        <v>0</v>
      </c>
      <c r="F7721" s="161" t="inlineStr">
        <is>
          <t>nmim_typ4_2030_pct_gdp</t>
        </is>
      </c>
      <c r="G7721" s="161" t="n">
        <v>3.197051891622592</v>
      </c>
      <c r="H7721" s="161" t="inlineStr">
        <is>
          <t>2030</t>
        </is>
      </c>
      <c r="I7721" s="161" t="inlineStr">
        <is>
          <t>nmim_summary_v0_2.csv (InvestmentNeeds NMIM v0.2, model output)</t>
        </is>
      </c>
    </row>
    <row r="7722" ht="13" customHeight="1">
      <c r="A7722" s="161" t="inlineStr">
        <is>
          <t>LSO</t>
        </is>
      </c>
      <c r="B7722" s="161" t="inlineStr">
        <is>
          <t>Lesotho</t>
        </is>
      </c>
      <c r="C7722" s="161" t="inlineStr">
        <is>
          <t>Sub-Saharan Africa</t>
        </is>
      </c>
      <c r="D7722" s="161" t="inlineStr">
        <is>
          <t>Lower middle income</t>
        </is>
      </c>
      <c r="E7722" s="161" t="b">
        <v>0</v>
      </c>
      <c r="F7722" s="161" t="inlineStr">
        <is>
          <t>nmim_typ5_2030_pct_gdp</t>
        </is>
      </c>
      <c r="G7722" s="161" t="n">
        <v>2.360019883911022</v>
      </c>
      <c r="H7722" s="161" t="inlineStr">
        <is>
          <t>2030</t>
        </is>
      </c>
      <c r="I7722" s="161" t="inlineStr">
        <is>
          <t>nmim_summary_v0_2.csv (InvestmentNeeds NMIM v0.2, model output)</t>
        </is>
      </c>
    </row>
    <row r="7723" ht="13" customHeight="1">
      <c r="A7723" s="161" t="inlineStr">
        <is>
          <t>LSO</t>
        </is>
      </c>
      <c r="B7723" s="161" t="inlineStr">
        <is>
          <t>Lesotho</t>
        </is>
      </c>
      <c r="C7723" s="161" t="inlineStr">
        <is>
          <t>Sub-Saharan Africa</t>
        </is>
      </c>
      <c r="D7723" s="161" t="inlineStr">
        <is>
          <t>Lower middle income</t>
        </is>
      </c>
      <c r="E7723" s="161" t="b">
        <v>0</v>
      </c>
      <c r="F7723" s="161" t="inlineStr">
        <is>
          <t>nmim_budget_need_2030_pct_gdp</t>
        </is>
      </c>
      <c r="G7723" s="161" t="n">
        <v>3.231392735219139</v>
      </c>
      <c r="H7723" s="161" t="inlineStr">
        <is>
          <t>2030</t>
        </is>
      </c>
      <c r="I7723" s="161" t="inlineStr">
        <is>
          <t>nmim_summary_v0_2.csv (InvestmentNeeds NMIM v0.2, model output)</t>
        </is>
      </c>
    </row>
    <row r="7724" ht="13" customHeight="1">
      <c r="A7724" s="161" t="inlineStr">
        <is>
          <t>LSO</t>
        </is>
      </c>
      <c r="B7724" s="161" t="inlineStr">
        <is>
          <t>Lesotho</t>
        </is>
      </c>
      <c r="C7724" s="161" t="inlineStr">
        <is>
          <t>Sub-Saharan Africa</t>
        </is>
      </c>
      <c r="D7724" s="161" t="inlineStr">
        <is>
          <t>Lower middle income</t>
        </is>
      </c>
      <c r="E7724" s="161" t="b">
        <v>0</v>
      </c>
      <c r="F7724" s="161" t="inlineStr">
        <is>
          <t>nmim_private_share_2030_pct</t>
        </is>
      </c>
      <c r="G7724" s="161" t="n">
        <v>53.05488734327791</v>
      </c>
      <c r="H7724" s="161" t="inlineStr">
        <is>
          <t>2030</t>
        </is>
      </c>
      <c r="I7724" s="161" t="inlineStr">
        <is>
          <t>nmim_summary_v0_2.csv (InvestmentNeeds NMIM v0.2, model output)</t>
        </is>
      </c>
    </row>
    <row r="7725" ht="13" customHeight="1">
      <c r="A7725" s="161" t="inlineStr">
        <is>
          <t>LSO</t>
        </is>
      </c>
      <c r="B7725" s="161" t="inlineStr">
        <is>
          <t>Lesotho</t>
        </is>
      </c>
      <c r="C7725" s="161" t="inlineStr">
        <is>
          <t>Sub-Saharan Africa</t>
        </is>
      </c>
      <c r="D7725" s="161" t="inlineStr">
        <is>
          <t>Lower middle income</t>
        </is>
      </c>
      <c r="E7725" s="161" t="b">
        <v>0</v>
      </c>
      <c r="F7725" s="161" t="inlineStr">
        <is>
          <t>nmim_incr_inv_2030_pct_gdp</t>
        </is>
      </c>
      <c r="G7725" s="161" t="n">
        <v>8.479791615034001</v>
      </c>
      <c r="H7725" s="161" t="inlineStr">
        <is>
          <t>2030</t>
        </is>
      </c>
      <c r="I7725" s="161" t="inlineStr">
        <is>
          <t>nmim_summary_v0_2.csv (InvestmentNeeds NMIM v0.2, model output)</t>
        </is>
      </c>
    </row>
    <row r="7726" ht="13" customHeight="1">
      <c r="A7726" s="161" t="inlineStr">
        <is>
          <t>LSO</t>
        </is>
      </c>
      <c r="B7726" s="161" t="inlineStr">
        <is>
          <t>Lesotho</t>
        </is>
      </c>
      <c r="C7726" s="161" t="inlineStr">
        <is>
          <t>Sub-Saharan Africa</t>
        </is>
      </c>
      <c r="D7726" s="161" t="inlineStr">
        <is>
          <t>Lower middle income</t>
        </is>
      </c>
      <c r="E7726" s="161" t="b">
        <v>0</v>
      </c>
      <c r="F7726" s="161" t="inlineStr">
        <is>
          <t>nmim_incr_inv_2050_pct_gdp</t>
        </is>
      </c>
      <c r="G7726" s="161" t="n">
        <v>7.998587133326359</v>
      </c>
      <c r="H7726" s="161" t="inlineStr">
        <is>
          <t>2050</t>
        </is>
      </c>
      <c r="I7726" s="161" t="inlineStr">
        <is>
          <t>nmim_summary_v0_2.csv (InvestmentNeeds NMIM v0.2, model output)</t>
        </is>
      </c>
    </row>
    <row r="7727" ht="13" customHeight="1">
      <c r="A7727" s="161" t="inlineStr">
        <is>
          <t>LSO</t>
        </is>
      </c>
      <c r="B7727" s="161" t="inlineStr">
        <is>
          <t>Lesotho</t>
        </is>
      </c>
      <c r="C7727" s="161" t="inlineStr">
        <is>
          <t>Sub-Saharan Africa</t>
        </is>
      </c>
      <c r="D7727" s="161" t="inlineStr">
        <is>
          <t>Lower middle income</t>
        </is>
      </c>
      <c r="E7727" s="161" t="b">
        <v>0</v>
      </c>
      <c r="F7727" s="161" t="inlineStr">
        <is>
          <t>nmim_pv_incr_cost_b_pct_gdp</t>
        </is>
      </c>
      <c r="G7727" s="161" t="n">
        <v>34.50294218874433</v>
      </c>
      <c r="H7727" s="161" t="inlineStr">
        <is>
          <t>2025-2050</t>
        </is>
      </c>
      <c r="I7727" s="161" t="inlineStr">
        <is>
          <t>nmim_summary_v0_2.csv (InvestmentNeeds NMIM v0.2, model output)</t>
        </is>
      </c>
    </row>
    <row r="7728" ht="13" customHeight="1">
      <c r="A7728" s="161" t="inlineStr">
        <is>
          <t>LSO</t>
        </is>
      </c>
      <c r="B7728" s="161" t="inlineStr">
        <is>
          <t>Lesotho</t>
        </is>
      </c>
      <c r="C7728" s="161" t="inlineStr">
        <is>
          <t>Sub-Saharan Africa</t>
        </is>
      </c>
      <c r="D7728" s="161" t="inlineStr">
        <is>
          <t>Lower middle income</t>
        </is>
      </c>
      <c r="E7728" s="161" t="b">
        <v>0</v>
      </c>
      <c r="F7728" s="161" t="inlineStr">
        <is>
          <t>price_diesel_usd_litre</t>
        </is>
      </c>
      <c r="G7728" s="161" t="n">
        <v>1.056</v>
      </c>
      <c r="H7728" s="161" t="inlineStr">
        <is>
          <t>2024</t>
        </is>
      </c>
      <c r="I7728" s="161" t="inlineStr">
        <is>
          <t>imffossilfuelsubsidiesdata.xlsb</t>
        </is>
      </c>
    </row>
    <row r="7729" ht="13" customHeight="1">
      <c r="A7729" s="161" t="inlineStr">
        <is>
          <t>LSO</t>
        </is>
      </c>
      <c r="B7729" s="161" t="inlineStr">
        <is>
          <t>Lesotho</t>
        </is>
      </c>
      <c r="C7729" s="161" t="inlineStr">
        <is>
          <t>Sub-Saharan Africa</t>
        </is>
      </c>
      <c r="D7729" s="161" t="inlineStr">
        <is>
          <t>Lower middle income</t>
        </is>
      </c>
      <c r="E7729" s="161" t="b">
        <v>0</v>
      </c>
      <c r="F7729" s="161" t="inlineStr">
        <is>
          <t>price_gasoline_usd_litre</t>
        </is>
      </c>
      <c r="G7729" s="161" t="n">
        <v>1.145</v>
      </c>
      <c r="H7729" s="161" t="inlineStr">
        <is>
          <t>2024</t>
        </is>
      </c>
      <c r="I7729" s="161" t="inlineStr">
        <is>
          <t>imffossilfuelsubsidiesdata.xlsb</t>
        </is>
      </c>
    </row>
    <row r="7730" ht="13" customHeight="1">
      <c r="A7730" s="161" t="inlineStr">
        <is>
          <t>LSO</t>
        </is>
      </c>
      <c r="B7730" s="161" t="inlineStr">
        <is>
          <t>Lesotho</t>
        </is>
      </c>
      <c r="C7730" s="161" t="inlineStr">
        <is>
          <t>Sub-Saharan Africa</t>
        </is>
      </c>
      <c r="D7730" s="161" t="inlineStr">
        <is>
          <t>Lower middle income</t>
        </is>
      </c>
      <c r="E7730" s="161" t="b">
        <v>0</v>
      </c>
      <c r="F7730" s="161" t="inlineStr">
        <is>
          <t>price_electricity_residential_usd_kwh</t>
        </is>
      </c>
      <c r="G7730" s="161" t="n">
        <v>0.096</v>
      </c>
      <c r="H7730" s="161" t="inlineStr">
        <is>
          <t>2024</t>
        </is>
      </c>
      <c r="I7730" s="161" t="inlineStr">
        <is>
          <t>imffossilfuelsubsidiesdata.xlsb</t>
        </is>
      </c>
    </row>
    <row r="7731" ht="13" customHeight="1">
      <c r="A7731" s="161" t="inlineStr">
        <is>
          <t>LSO</t>
        </is>
      </c>
      <c r="B7731" s="161" t="inlineStr">
        <is>
          <t>Lesotho</t>
        </is>
      </c>
      <c r="C7731" s="161" t="inlineStr">
        <is>
          <t>Sub-Saharan Africa</t>
        </is>
      </c>
      <c r="D7731" s="161" t="inlineStr">
        <is>
          <t>Lower middle income</t>
        </is>
      </c>
      <c r="E7731" s="161" t="b">
        <v>0</v>
      </c>
      <c r="F7731" s="161" t="inlineStr">
        <is>
          <t>price_electricity_industry_usd_kwh</t>
        </is>
      </c>
      <c r="G7731" s="161" t="n">
        <v>0.019</v>
      </c>
      <c r="H7731" s="161" t="inlineStr">
        <is>
          <t>2024</t>
        </is>
      </c>
      <c r="I7731" s="161" t="inlineStr">
        <is>
          <t>imffossilfuelsubsidiesdata.xlsb</t>
        </is>
      </c>
    </row>
    <row r="7732" ht="13" customHeight="1">
      <c r="A7732" s="161" t="inlineStr">
        <is>
          <t>LSO</t>
        </is>
      </c>
      <c r="B7732" s="161" t="inlineStr">
        <is>
          <t>Lesotho</t>
        </is>
      </c>
      <c r="C7732" s="161" t="inlineStr">
        <is>
          <t>Sub-Saharan Africa</t>
        </is>
      </c>
      <c r="D7732" s="161" t="inlineStr">
        <is>
          <t>Lower middle income</t>
        </is>
      </c>
      <c r="E7732" s="161" t="b">
        <v>0</v>
      </c>
      <c r="F7732" s="161" t="inlineStr">
        <is>
          <t>price_gas_residential_usd_gj</t>
        </is>
      </c>
      <c r="G7732" s="161" t="n">
        <v>23.87</v>
      </c>
      <c r="H7732" s="161" t="inlineStr">
        <is>
          <t>2024</t>
        </is>
      </c>
      <c r="I7732" s="161" t="inlineStr">
        <is>
          <t>imffossilfuelsubsidiesdata.xlsb</t>
        </is>
      </c>
    </row>
    <row r="7733" ht="13" customHeight="1">
      <c r="A7733" s="161" t="inlineStr">
        <is>
          <t>LSO</t>
        </is>
      </c>
      <c r="B7733" s="161" t="inlineStr">
        <is>
          <t>Lesotho</t>
        </is>
      </c>
      <c r="C7733" s="161" t="inlineStr">
        <is>
          <t>Sub-Saharan Africa</t>
        </is>
      </c>
      <c r="D7733" s="161" t="inlineStr">
        <is>
          <t>Lower middle income</t>
        </is>
      </c>
      <c r="E7733" s="161" t="b">
        <v>0</v>
      </c>
      <c r="F7733" s="161" t="inlineStr">
        <is>
          <t>price_gas_industry_usd_gj</t>
        </is>
      </c>
      <c r="G7733" s="161" t="n">
        <v>12.815</v>
      </c>
      <c r="H7733" s="161" t="inlineStr">
        <is>
          <t>2024</t>
        </is>
      </c>
      <c r="I7733" s="161" t="inlineStr">
        <is>
          <t>imffossilfuelsubsidiesdata.xlsb</t>
        </is>
      </c>
    </row>
    <row r="7734" ht="13" customHeight="1">
      <c r="A7734" s="161" t="inlineStr">
        <is>
          <t>LSO</t>
        </is>
      </c>
      <c r="B7734" s="161" t="inlineStr">
        <is>
          <t>Lesotho</t>
        </is>
      </c>
      <c r="C7734" s="161" t="inlineStr">
        <is>
          <t>Sub-Saharan Africa</t>
        </is>
      </c>
      <c r="D7734" s="161" t="inlineStr">
        <is>
          <t>Lower middle income</t>
        </is>
      </c>
      <c r="E7734" s="161" t="b">
        <v>0</v>
      </c>
      <c r="F7734" s="161" t="inlineStr">
        <is>
          <t>price_gas_power_usd_gj</t>
        </is>
      </c>
      <c r="G7734" s="161" t="n">
        <v>11.491</v>
      </c>
      <c r="H7734" s="161" t="inlineStr">
        <is>
          <t>2024</t>
        </is>
      </c>
      <c r="I7734" s="161" t="inlineStr">
        <is>
          <t>imffossilfuelsubsidiesdata.xlsb</t>
        </is>
      </c>
    </row>
    <row r="7735" ht="13" customHeight="1">
      <c r="A7735" s="161" t="inlineStr">
        <is>
          <t>LSO</t>
        </is>
      </c>
      <c r="B7735" s="161" t="inlineStr">
        <is>
          <t>Lesotho</t>
        </is>
      </c>
      <c r="C7735" s="161" t="inlineStr">
        <is>
          <t>Sub-Saharan Africa</t>
        </is>
      </c>
      <c r="D7735" s="161" t="inlineStr">
        <is>
          <t>Lower middle income</t>
        </is>
      </c>
      <c r="E7735" s="161" t="b">
        <v>0</v>
      </c>
      <c r="F7735" s="161" t="inlineStr">
        <is>
          <t>price_coal_residential_usd_gj</t>
        </is>
      </c>
      <c r="G7735" s="161" t="n">
        <v>14.022</v>
      </c>
      <c r="H7735" s="161" t="inlineStr">
        <is>
          <t>2024</t>
        </is>
      </c>
      <c r="I7735" s="161" t="inlineStr">
        <is>
          <t>imffossilfuelsubsidiesdata.xlsb</t>
        </is>
      </c>
    </row>
    <row r="7736" ht="13" customHeight="1">
      <c r="A7736" s="161" t="inlineStr">
        <is>
          <t>LSO</t>
        </is>
      </c>
      <c r="B7736" s="161" t="inlineStr">
        <is>
          <t>Lesotho</t>
        </is>
      </c>
      <c r="C7736" s="161" t="inlineStr">
        <is>
          <t>Sub-Saharan Africa</t>
        </is>
      </c>
      <c r="D7736" s="161" t="inlineStr">
        <is>
          <t>Lower middle income</t>
        </is>
      </c>
      <c r="E7736" s="161" t="b">
        <v>0</v>
      </c>
      <c r="F7736" s="161" t="inlineStr">
        <is>
          <t>price_coal_industry_usd_gj</t>
        </is>
      </c>
      <c r="G7736" s="161" t="n">
        <v>7.124</v>
      </c>
      <c r="H7736" s="161" t="inlineStr">
        <is>
          <t>2024</t>
        </is>
      </c>
      <c r="I7736" s="161" t="inlineStr">
        <is>
          <t>imffossilfuelsubsidiesdata.xlsb</t>
        </is>
      </c>
    </row>
    <row r="7737" ht="13" customHeight="1">
      <c r="A7737" s="161" t="inlineStr">
        <is>
          <t>LSO</t>
        </is>
      </c>
      <c r="B7737" s="161" t="inlineStr">
        <is>
          <t>Lesotho</t>
        </is>
      </c>
      <c r="C7737" s="161" t="inlineStr">
        <is>
          <t>Sub-Saharan Africa</t>
        </is>
      </c>
      <c r="D7737" s="161" t="inlineStr">
        <is>
          <t>Lower middle income</t>
        </is>
      </c>
      <c r="E7737" s="161" t="b">
        <v>0</v>
      </c>
      <c r="F7737" s="161" t="inlineStr">
        <is>
          <t>price_coal_power_usd_gj</t>
        </is>
      </c>
      <c r="G7737" s="161" t="n">
        <v>5.575</v>
      </c>
      <c r="H7737" s="161" t="inlineStr">
        <is>
          <t>2024</t>
        </is>
      </c>
      <c r="I7737" s="161" t="inlineStr">
        <is>
          <t>imffossilfuelsubsidiesdata.xlsb</t>
        </is>
      </c>
    </row>
    <row r="7738" ht="13" customHeight="1">
      <c r="A7738" s="161" t="inlineStr">
        <is>
          <t>LSO</t>
        </is>
      </c>
      <c r="B7738" s="161" t="inlineStr">
        <is>
          <t>Lesotho</t>
        </is>
      </c>
      <c r="C7738" s="161" t="inlineStr">
        <is>
          <t>Sub-Saharan Africa</t>
        </is>
      </c>
      <c r="D7738" s="161" t="inlineStr">
        <is>
          <t>Lower middle income</t>
        </is>
      </c>
      <c r="E7738" s="161" t="b">
        <v>0</v>
      </c>
      <c r="F7738" s="161" t="inlineStr">
        <is>
          <t>power_market_structure</t>
        </is>
      </c>
      <c r="G7738" s="161" t="n">
        <v>1</v>
      </c>
      <c r="H7738" s="161" t="inlineStr">
        <is>
          <t>2013</t>
        </is>
      </c>
      <c r="I7738" s="161" t="inlineStr">
        <is>
          <t>dataverse_files.zip</t>
        </is>
      </c>
    </row>
    <row r="7739" ht="13" customHeight="1">
      <c r="A7739" s="161" t="inlineStr">
        <is>
          <t>LSO</t>
        </is>
      </c>
      <c r="B7739" s="161" t="inlineStr">
        <is>
          <t>Lesotho</t>
        </is>
      </c>
      <c r="C7739" s="161" t="inlineStr">
        <is>
          <t>Sub-Saharan Africa</t>
        </is>
      </c>
      <c r="D7739" s="161" t="inlineStr">
        <is>
          <t>Lower middle income</t>
        </is>
      </c>
      <c r="E7739" s="161" t="b">
        <v>0</v>
      </c>
      <c r="F7739" s="161" t="inlineStr">
        <is>
          <t>independent_regulator</t>
        </is>
      </c>
      <c r="G7739" s="161" t="n">
        <v>1</v>
      </c>
      <c r="H7739" s="161" t="inlineStr">
        <is>
          <t>2013</t>
        </is>
      </c>
      <c r="I7739" s="161" t="inlineStr">
        <is>
          <t>dataverse_files.zip</t>
        </is>
      </c>
    </row>
    <row r="7740" ht="13" customHeight="1">
      <c r="A7740" s="161" t="inlineStr">
        <is>
          <t>LSO</t>
        </is>
      </c>
      <c r="B7740" s="161" t="inlineStr">
        <is>
          <t>Lesotho</t>
        </is>
      </c>
      <c r="C7740" s="161" t="inlineStr">
        <is>
          <t>Sub-Saharan Africa</t>
        </is>
      </c>
      <c r="D7740" s="161" t="inlineStr">
        <is>
          <t>Lower middle income</t>
        </is>
      </c>
      <c r="E7740" s="161" t="b">
        <v>0</v>
      </c>
      <c r="F7740" s="161" t="inlineStr">
        <is>
          <t>generation_unbundled</t>
        </is>
      </c>
      <c r="G7740" s="161" t="n">
        <v>0</v>
      </c>
      <c r="H7740" s="161" t="inlineStr">
        <is>
          <t>2013</t>
        </is>
      </c>
      <c r="I7740" s="161" t="inlineStr">
        <is>
          <t>dataverse_files.zip</t>
        </is>
      </c>
    </row>
    <row r="7741" ht="13" customHeight="1">
      <c r="A7741" s="161" t="inlineStr">
        <is>
          <t>LSO</t>
        </is>
      </c>
      <c r="B7741" s="161" t="inlineStr">
        <is>
          <t>Lesotho</t>
        </is>
      </c>
      <c r="C7741" s="161" t="inlineStr">
        <is>
          <t>Sub-Saharan Africa</t>
        </is>
      </c>
      <c r="D7741" s="161" t="inlineStr">
        <is>
          <t>Lower middle income</t>
        </is>
      </c>
      <c r="E7741" s="161" t="b">
        <v>0</v>
      </c>
      <c r="F7741" s="161" t="inlineStr">
        <is>
          <t>revenue_pct_gdp</t>
        </is>
      </c>
      <c r="G7741" s="161" t="n">
        <v>60.647</v>
      </c>
      <c r="H7741" s="161" t="inlineStr">
        <is>
          <t>2024</t>
        </is>
      </c>
      <c r="I7741" s="161" t="inlineStr">
        <is>
          <t>dataset_2026-08-26T13_41_09_874550254Z_DEFAULT_INTEGRATION_IMF_RES_WEO_9_0_0.csv</t>
        </is>
      </c>
    </row>
    <row r="7742" ht="13" customHeight="1">
      <c r="A7742" s="161" t="inlineStr">
        <is>
          <t>LSO</t>
        </is>
      </c>
      <c r="B7742" s="161" t="inlineStr">
        <is>
          <t>Lesotho</t>
        </is>
      </c>
      <c r="C7742" s="161" t="inlineStr">
        <is>
          <t>Sub-Saharan Africa</t>
        </is>
      </c>
      <c r="D7742" s="161" t="inlineStr">
        <is>
          <t>Lower middle income</t>
        </is>
      </c>
      <c r="E7742" s="161" t="b">
        <v>0</v>
      </c>
      <c r="F7742" s="161" t="inlineStr">
        <is>
          <t>primary_balance_pct_gdp</t>
        </is>
      </c>
      <c r="G7742" s="161" t="n">
        <v>9.368</v>
      </c>
      <c r="H7742" s="161" t="inlineStr">
        <is>
          <t>2024</t>
        </is>
      </c>
      <c r="I7742" s="161" t="inlineStr">
        <is>
          <t>dataset_2026-08-26T13_41_09_874550254Z_DEFAULT_INTEGRATION_IMF_RES_WEO_9_0_0.csv</t>
        </is>
      </c>
    </row>
    <row r="7743" ht="13" customHeight="1">
      <c r="A7743" s="161" t="inlineStr">
        <is>
          <t>LSO</t>
        </is>
      </c>
      <c r="B7743" s="161" t="inlineStr">
        <is>
          <t>Lesotho</t>
        </is>
      </c>
      <c r="C7743" s="161" t="inlineStr">
        <is>
          <t>Sub-Saharan Africa</t>
        </is>
      </c>
      <c r="D7743" s="161" t="inlineStr">
        <is>
          <t>Lower middle income</t>
        </is>
      </c>
      <c r="E7743" s="161" t="b">
        <v>0</v>
      </c>
      <c r="F7743" s="161" t="inlineStr">
        <is>
          <t>current_account_pct_gdp</t>
        </is>
      </c>
      <c r="G7743" s="161" t="n">
        <v>2.136</v>
      </c>
      <c r="H7743" s="161" t="inlineStr">
        <is>
          <t>2024</t>
        </is>
      </c>
      <c r="I7743" s="161" t="inlineStr">
        <is>
          <t>dataset_2026-08-26T13_41_09_874550254Z_DEFAULT_INTEGRATION_IMF_RES_WEO_9_0_0.csv</t>
        </is>
      </c>
    </row>
    <row r="7744" ht="13" customHeight="1">
      <c r="A7744" s="161" t="inlineStr">
        <is>
          <t>LSO</t>
        </is>
      </c>
      <c r="B7744" s="161" t="inlineStr">
        <is>
          <t>Lesotho</t>
        </is>
      </c>
      <c r="C7744" s="161" t="inlineStr">
        <is>
          <t>Sub-Saharan Africa</t>
        </is>
      </c>
      <c r="D7744" s="161" t="inlineStr">
        <is>
          <t>Lower middle income</t>
        </is>
      </c>
      <c r="E7744" s="161" t="b">
        <v>0</v>
      </c>
      <c r="F7744" s="161" t="inlineStr">
        <is>
          <t>gross_capital_formation_pct_gdp</t>
        </is>
      </c>
      <c r="G7744" s="161" t="n">
        <v>33.253</v>
      </c>
      <c r="H7744" s="161" t="inlineStr">
        <is>
          <t>2024</t>
        </is>
      </c>
      <c r="I7744" s="161" t="inlineStr">
        <is>
          <t>dataset_2026-08-26T13_41_09_874550254Z_DEFAULT_INTEGRATION_IMF_RES_WEO_9_0_0.csv</t>
        </is>
      </c>
    </row>
    <row r="7745" ht="13" customHeight="1">
      <c r="A7745" s="161" t="inlineStr">
        <is>
          <t>LSO</t>
        </is>
      </c>
      <c r="B7745" s="161" t="inlineStr">
        <is>
          <t>Lesotho</t>
        </is>
      </c>
      <c r="C7745" s="161" t="inlineStr">
        <is>
          <t>Sub-Saharan Africa</t>
        </is>
      </c>
      <c r="D7745" s="161" t="inlineStr">
        <is>
          <t>Lower middle income</t>
        </is>
      </c>
      <c r="E7745" s="161" t="b">
        <v>0</v>
      </c>
      <c r="F7745" s="161" t="inlineStr">
        <is>
          <t>real_gdp_growth_5y_avg_pct</t>
        </is>
      </c>
      <c r="G7745" s="161" t="n">
        <v>1.006</v>
      </c>
      <c r="H7745" s="161" t="inlineStr">
        <is>
          <t>2020-2024 avg</t>
        </is>
      </c>
      <c r="I7745" s="161" t="inlineStr">
        <is>
          <t>dataset_2026-08-26T13_41_09_874550254Z_DEFAULT_INTEGRATION_IMF_RES_WEO_9_0_0.csv (derived)</t>
        </is>
      </c>
    </row>
    <row r="7746" ht="13" customHeight="1">
      <c r="A7746" s="161" t="inlineStr">
        <is>
          <t>LSO</t>
        </is>
      </c>
      <c r="B7746" s="161" t="inlineStr">
        <is>
          <t>Lesotho</t>
        </is>
      </c>
      <c r="C7746" s="161" t="inlineStr">
        <is>
          <t>Sub-Saharan Africa</t>
        </is>
      </c>
      <c r="D7746" s="161" t="inlineStr">
        <is>
          <t>Lower middle income</t>
        </is>
      </c>
      <c r="E7746" s="161" t="b">
        <v>0</v>
      </c>
      <c r="F7746" s="161" t="inlineStr">
        <is>
          <t>int_budget_need_2030_pct_gdp</t>
        </is>
      </c>
      <c r="G7746" s="161" t="n">
        <v>2.852</v>
      </c>
      <c r="H7746" s="161" t="inlineStr">
        <is>
          <t>2030</t>
        </is>
      </c>
      <c r="I7746" s="161" t="inlineStr">
        <is>
          <t>integrated_results.csv (MacroFiscalModels v0.1, model output)</t>
        </is>
      </c>
    </row>
    <row r="7747" ht="13" customHeight="1">
      <c r="A7747" s="161" t="inlineStr">
        <is>
          <t>LSO</t>
        </is>
      </c>
      <c r="B7747" s="161" t="inlineStr">
        <is>
          <t>Lesotho</t>
        </is>
      </c>
      <c r="C7747" s="161" t="inlineStr">
        <is>
          <t>Sub-Saharan Africa</t>
        </is>
      </c>
      <c r="D7747" s="161" t="inlineStr">
        <is>
          <t>Lower middle income</t>
        </is>
      </c>
      <c r="E7747" s="161" t="b">
        <v>0</v>
      </c>
      <c r="F7747" s="161" t="inlineStr">
        <is>
          <t>int_pricing_revenue_2030_pct_gdp</t>
        </is>
      </c>
      <c r="G7747" s="161" t="n">
        <v>0</v>
      </c>
      <c r="H7747" s="161" t="inlineStr">
        <is>
          <t>2030</t>
        </is>
      </c>
      <c r="I7747" s="161" t="inlineStr">
        <is>
          <t>integrated_results.csv (MacroFiscalModels v0.1, model output)</t>
        </is>
      </c>
    </row>
    <row r="7748" ht="13" customHeight="1">
      <c r="A7748" s="161" t="inlineStr">
        <is>
          <t>LSO</t>
        </is>
      </c>
      <c r="B7748" s="161" t="inlineStr">
        <is>
          <t>Lesotho</t>
        </is>
      </c>
      <c r="C7748" s="161" t="inlineStr">
        <is>
          <t>Sub-Saharan Africa</t>
        </is>
      </c>
      <c r="D7748" s="161" t="inlineStr">
        <is>
          <t>Lower middle income</t>
        </is>
      </c>
      <c r="E7748" s="161" t="b">
        <v>0</v>
      </c>
      <c r="F7748" s="161" t="inlineStr">
        <is>
          <t>int_financing_gap_2030_pct_gdp</t>
        </is>
      </c>
      <c r="G7748" s="161" t="n">
        <v>2.852</v>
      </c>
      <c r="H7748" s="161" t="inlineStr">
        <is>
          <t>2030</t>
        </is>
      </c>
      <c r="I7748" s="161" t="inlineStr">
        <is>
          <t>integrated_results.csv (MacroFiscalModels v0.1, model output)</t>
        </is>
      </c>
    </row>
    <row r="7749" ht="13" customHeight="1">
      <c r="A7749" s="161" t="inlineStr">
        <is>
          <t>LSO</t>
        </is>
      </c>
      <c r="B7749" s="161" t="inlineStr">
        <is>
          <t>Lesotho</t>
        </is>
      </c>
      <c r="C7749" s="161" t="inlineStr">
        <is>
          <t>Sub-Saharan Africa</t>
        </is>
      </c>
      <c r="D7749" s="161" t="inlineStr">
        <is>
          <t>Lower middle income</t>
        </is>
      </c>
      <c r="E7749" s="161" t="b">
        <v>0</v>
      </c>
      <c r="F7749" s="161" t="inlineStr">
        <is>
          <t>int_gdp_dev_2050_pct</t>
        </is>
      </c>
      <c r="G7749" s="161" t="n">
        <v>6.055</v>
      </c>
      <c r="H7749" s="161" t="inlineStr">
        <is>
          <t>2050</t>
        </is>
      </c>
      <c r="I7749" s="161" t="inlineStr">
        <is>
          <t>integrated_results.csv (MacroFiscalModels v0.1, model output)</t>
        </is>
      </c>
    </row>
    <row r="7750" ht="13" customHeight="1">
      <c r="A7750" s="161" t="inlineStr">
        <is>
          <t>LSO</t>
        </is>
      </c>
      <c r="B7750" s="161" t="inlineStr">
        <is>
          <t>Lesotho</t>
        </is>
      </c>
      <c r="C7750" s="161" t="inlineStr">
        <is>
          <t>Sub-Saharan Africa</t>
        </is>
      </c>
      <c r="D7750" s="161" t="inlineStr">
        <is>
          <t>Lower middle income</t>
        </is>
      </c>
      <c r="E7750" s="161" t="b">
        <v>0</v>
      </c>
      <c r="F7750" s="161" t="inlineStr">
        <is>
          <t>int_debt_2050_pct_gdp</t>
        </is>
      </c>
      <c r="G7750" s="161" t="n">
        <v>86.36</v>
      </c>
      <c r="H7750" s="161" t="inlineStr">
        <is>
          <t>2050</t>
        </is>
      </c>
      <c r="I7750" s="161" t="inlineStr">
        <is>
          <t>integrated_results.csv (MacroFiscalModels v0.1, model output)</t>
        </is>
      </c>
    </row>
    <row r="7751" ht="13" customHeight="1">
      <c r="A7751" s="161" t="inlineStr">
        <is>
          <t>LSO</t>
        </is>
      </c>
      <c r="B7751" s="161" t="inlineStr">
        <is>
          <t>Lesotho</t>
        </is>
      </c>
      <c r="C7751" s="161" t="inlineStr">
        <is>
          <t>Sub-Saharan Africa</t>
        </is>
      </c>
      <c r="D7751" s="161" t="inlineStr">
        <is>
          <t>Lower middle income</t>
        </is>
      </c>
      <c r="E7751" s="161" t="b">
        <v>0</v>
      </c>
      <c r="F7751" s="161" t="inlineStr">
        <is>
          <t>int_dsf_risk_code</t>
        </is>
      </c>
      <c r="G7751" s="161" t="n">
        <v>1</v>
      </c>
      <c r="H7751" s="161" t="inlineStr">
        <is>
          <t>2034</t>
        </is>
      </c>
      <c r="I7751" s="161" t="inlineStr">
        <is>
          <t>integrated_results.csv (MacroFiscalModels v0.1, model output)</t>
        </is>
      </c>
    </row>
    <row r="7752" ht="13" customHeight="1">
      <c r="A7752" s="161" t="inlineStr">
        <is>
          <t>LBR</t>
        </is>
      </c>
      <c r="B7752" s="161" t="inlineStr">
        <is>
          <t>Liberia</t>
        </is>
      </c>
      <c r="C7752" s="161" t="inlineStr">
        <is>
          <t>Sub-Saharan Africa</t>
        </is>
      </c>
      <c r="D7752" s="161" t="inlineStr">
        <is>
          <t>Low income</t>
        </is>
      </c>
      <c r="E7752" s="161" t="b">
        <v>1</v>
      </c>
      <c r="F7752" s="161" t="inlineStr">
        <is>
          <t>interest_to_revenue_pct</t>
        </is>
      </c>
      <c r="G7752" s="161" t="n">
        <v>4.595</v>
      </c>
      <c r="H7752" s="161" t="inlineStr">
        <is>
          <t>2024</t>
        </is>
      </c>
      <c r="I7752" s="161" t="inlineStr">
        <is>
          <t>dataset_2026-08-26T13_41_09_874550254Z_DEFAULT_INTEGRATION_IMF_RES_WEO_9_0_0.csv (derived)</t>
        </is>
      </c>
    </row>
    <row r="7753" ht="13" customHeight="1">
      <c r="A7753" s="161" t="inlineStr">
        <is>
          <t>LBR</t>
        </is>
      </c>
      <c r="B7753" s="161" t="inlineStr">
        <is>
          <t>Liberia</t>
        </is>
      </c>
      <c r="C7753" s="161" t="inlineStr">
        <is>
          <t>Sub-Saharan Africa</t>
        </is>
      </c>
      <c r="D7753" s="161" t="inlineStr">
        <is>
          <t>Low income</t>
        </is>
      </c>
      <c r="E7753" s="161" t="b">
        <v>1</v>
      </c>
      <c r="F7753" s="161" t="inlineStr">
        <is>
          <t>interest_pct_gdp</t>
        </is>
      </c>
      <c r="G7753" s="161" t="n">
        <v>1.026</v>
      </c>
      <c r="H7753" s="161" t="inlineStr">
        <is>
          <t>2024</t>
        </is>
      </c>
      <c r="I7753" s="161" t="inlineStr">
        <is>
          <t>dataset_2026-08-26T13_41_09_874550254Z_DEFAULT_INTEGRATION_IMF_RES_WEO_9_0_0.csv (derived)</t>
        </is>
      </c>
    </row>
    <row r="7754" ht="13" customHeight="1">
      <c r="A7754" s="161" t="inlineStr">
        <is>
          <t>LBR</t>
        </is>
      </c>
      <c r="B7754" s="161" t="inlineStr">
        <is>
          <t>Liberia</t>
        </is>
      </c>
      <c r="C7754" s="161" t="inlineStr">
        <is>
          <t>Sub-Saharan Africa</t>
        </is>
      </c>
      <c r="D7754" s="161" t="inlineStr">
        <is>
          <t>Low income</t>
        </is>
      </c>
      <c r="E7754" s="161" t="b">
        <v>1</v>
      </c>
      <c r="F7754" s="161" t="inlineStr">
        <is>
          <t>gross_debt_pct_gdp</t>
        </is>
      </c>
      <c r="G7754" s="161" t="n">
        <v>56.368</v>
      </c>
      <c r="H7754" s="161" t="inlineStr">
        <is>
          <t>2024</t>
        </is>
      </c>
      <c r="I7754" s="161" t="inlineStr">
        <is>
          <t>dataset_2026-08-26T13_41_09_874550254Z_DEFAULT_INTEGRATION_IMF_RES_WEO_9_0_0.csv</t>
        </is>
      </c>
    </row>
    <row r="7755" ht="13" customHeight="1">
      <c r="A7755" s="161" t="inlineStr">
        <is>
          <t>LBR</t>
        </is>
      </c>
      <c r="B7755" s="161" t="inlineStr">
        <is>
          <t>Liberia</t>
        </is>
      </c>
      <c r="C7755" s="161" t="inlineStr">
        <is>
          <t>Sub-Saharan Africa</t>
        </is>
      </c>
      <c r="D7755" s="161" t="inlineStr">
        <is>
          <t>Low income</t>
        </is>
      </c>
      <c r="E7755" s="161" t="b">
        <v>1</v>
      </c>
      <c r="F7755" s="161" t="inlineStr">
        <is>
          <t>tax_revenue_pct_gdp</t>
        </is>
      </c>
      <c r="G7755" s="161" t="n">
        <v>11.618</v>
      </c>
      <c r="H7755" s="161" t="inlineStr">
        <is>
          <t>2024</t>
        </is>
      </c>
      <c r="I7755" s="161" t="inlineStr">
        <is>
          <t>world-imf2026.xlsx</t>
        </is>
      </c>
    </row>
    <row r="7756" ht="13" customHeight="1">
      <c r="A7756" s="161" t="inlineStr">
        <is>
          <t>LBR</t>
        </is>
      </c>
      <c r="B7756" s="161" t="inlineStr">
        <is>
          <t>Liberia</t>
        </is>
      </c>
      <c r="C7756" s="161" t="inlineStr">
        <is>
          <t>Sub-Saharan Africa</t>
        </is>
      </c>
      <c r="D7756" s="161" t="inlineStr">
        <is>
          <t>Low income</t>
        </is>
      </c>
      <c r="E7756" s="161" t="b">
        <v>1</v>
      </c>
      <c r="F7756" s="161" t="inlineStr">
        <is>
          <t>capex_execution_rate_pct</t>
        </is>
      </c>
      <c r="G7756" s="161" t="n">
        <v>66.99299999999999</v>
      </c>
      <c r="H7756" s="161" t="inlineStr">
        <is>
          <t>2021</t>
        </is>
      </c>
      <c r="I7756" s="161" t="inlineStr">
        <is>
          <t>WB_BOOST_WIDEF.csv</t>
        </is>
      </c>
    </row>
    <row r="7757" ht="13" customHeight="1">
      <c r="A7757" s="161" t="inlineStr">
        <is>
          <t>LBR</t>
        </is>
      </c>
      <c r="B7757" s="161" t="inlineStr">
        <is>
          <t>Liberia</t>
        </is>
      </c>
      <c r="C7757" s="161" t="inlineStr">
        <is>
          <t>Sub-Saharan Africa</t>
        </is>
      </c>
      <c r="D7757" s="161" t="inlineStr">
        <is>
          <t>Low income</t>
        </is>
      </c>
      <c r="E7757" s="161" t="b">
        <v>1</v>
      </c>
      <c r="F7757" s="161" t="inlineStr">
        <is>
          <t>pefa_pi11_pim_score</t>
        </is>
      </c>
      <c r="G7757" s="161" t="n">
        <v>1.5</v>
      </c>
      <c r="H7757" s="161" t="inlineStr">
        <is>
          <t>2021</t>
        </is>
      </c>
      <c r="I7757" s="161" t="inlineStr">
        <is>
          <t>assessments_1787749571.csv</t>
        </is>
      </c>
    </row>
    <row r="7758" ht="13" customHeight="1">
      <c r="A7758" s="161" t="inlineStr">
        <is>
          <t>LBR</t>
        </is>
      </c>
      <c r="B7758" s="161" t="inlineStr">
        <is>
          <t>Liberia</t>
        </is>
      </c>
      <c r="C7758" s="161" t="inlineStr">
        <is>
          <t>Sub-Saharan Africa</t>
        </is>
      </c>
      <c r="D7758" s="161" t="inlineStr">
        <is>
          <t>Low income</t>
        </is>
      </c>
      <c r="E7758" s="161" t="b">
        <v>1</v>
      </c>
      <c r="F7758" s="161" t="inlineStr">
        <is>
          <t>pefa_pi122_asset_monitoring</t>
        </is>
      </c>
      <c r="G7758" s="161" t="n">
        <v>1</v>
      </c>
      <c r="H7758" s="161" t="inlineStr">
        <is>
          <t>2021</t>
        </is>
      </c>
      <c r="I7758" s="161" t="inlineStr">
        <is>
          <t>assessments_1787749571.csv</t>
        </is>
      </c>
    </row>
    <row r="7759" ht="13" customHeight="1">
      <c r="A7759" s="161" t="inlineStr">
        <is>
          <t>LBR</t>
        </is>
      </c>
      <c r="B7759" s="161" t="inlineStr">
        <is>
          <t>Liberia</t>
        </is>
      </c>
      <c r="C7759" s="161" t="inlineStr">
        <is>
          <t>Sub-Saharan Africa</t>
        </is>
      </c>
      <c r="D7759" s="161" t="inlineStr">
        <is>
          <t>Low income</t>
        </is>
      </c>
      <c r="E7759" s="161" t="b">
        <v>1</v>
      </c>
      <c r="F7759" s="161" t="inlineStr">
        <is>
          <t>climate_pfm_diagnostic_on_record</t>
        </is>
      </c>
      <c r="G7759" s="161" t="n">
        <v>0</v>
      </c>
      <c r="H7759" s="161" t="inlineStr">
        <is>
          <t>2022</t>
        </is>
      </c>
      <c r="I7759" s="161" t="inlineStr">
        <is>
          <t>UNDP-Global-Climate-Public-Finance-Review-2022.pdf (Table 4.2)</t>
        </is>
      </c>
    </row>
    <row r="7760" ht="13" customHeight="1">
      <c r="A7760" s="161" t="inlineStr">
        <is>
          <t>LBR</t>
        </is>
      </c>
      <c r="B7760" s="161" t="inlineStr">
        <is>
          <t>Liberia</t>
        </is>
      </c>
      <c r="C7760" s="161" t="inlineStr">
        <is>
          <t>Sub-Saharan Africa</t>
        </is>
      </c>
      <c r="D7760" s="161" t="inlineStr">
        <is>
          <t>Low income</t>
        </is>
      </c>
      <c r="E7760" s="161" t="b">
        <v>1</v>
      </c>
      <c r="F7760" s="161" t="inlineStr">
        <is>
          <t>ids_official_private_rate_spread_pp</t>
        </is>
      </c>
      <c r="G7760" s="161" t="n">
        <v>2.184</v>
      </c>
      <c r="H7760" s="161" t="inlineStr">
        <is>
          <t>2024</t>
        </is>
      </c>
      <c r="I7760" s="161" t="inlineStr">
        <is>
          <t>P_Data_Extract_From_International_Debt_Statistics__2_.xlsx</t>
        </is>
      </c>
    </row>
    <row r="7761" ht="13" customHeight="1">
      <c r="A7761" s="161" t="inlineStr">
        <is>
          <t>LBR</t>
        </is>
      </c>
      <c r="B7761" s="161" t="inlineStr">
        <is>
          <t>Liberia</t>
        </is>
      </c>
      <c r="C7761" s="161" t="inlineStr">
        <is>
          <t>Sub-Saharan Africa</t>
        </is>
      </c>
      <c r="D7761" s="161" t="inlineStr">
        <is>
          <t>Low income</t>
        </is>
      </c>
      <c r="E7761" s="161" t="b">
        <v>1</v>
      </c>
      <c r="F7761" s="161" t="inlineStr">
        <is>
          <t>ids_private_creditor_rate_pct</t>
        </is>
      </c>
      <c r="G7761" s="161" t="n">
        <v>4.02</v>
      </c>
      <c r="H7761" s="161" t="inlineStr">
        <is>
          <t>2023</t>
        </is>
      </c>
      <c r="I7761" s="161" t="inlineStr">
        <is>
          <t>P_Data_Extract_From_International_Debt_Statistics__2_.xlsx</t>
        </is>
      </c>
    </row>
    <row r="7762" ht="13" customHeight="1">
      <c r="A7762" s="161" t="inlineStr">
        <is>
          <t>LBR</t>
        </is>
      </c>
      <c r="B7762" s="161" t="inlineStr">
        <is>
          <t>Liberia</t>
        </is>
      </c>
      <c r="C7762" s="161" t="inlineStr">
        <is>
          <t>Sub-Saharan Africa</t>
        </is>
      </c>
      <c r="D7762" s="161" t="inlineStr">
        <is>
          <t>Low income</t>
        </is>
      </c>
      <c r="E7762" s="161" t="b">
        <v>1</v>
      </c>
      <c r="F7762" s="161" t="inlineStr">
        <is>
          <t>ids_avg_maturity_years</t>
        </is>
      </c>
      <c r="G7762" s="161" t="n">
        <v>34.99</v>
      </c>
      <c r="H7762" s="161" t="inlineStr">
        <is>
          <t>2024</t>
        </is>
      </c>
      <c r="I7762" s="161" t="inlineStr">
        <is>
          <t>P_Data_Extract_From_International_Debt_Statistics__2_.xlsx</t>
        </is>
      </c>
    </row>
    <row r="7763" ht="13" customHeight="1">
      <c r="A7763" s="161" t="inlineStr">
        <is>
          <t>LBR</t>
        </is>
      </c>
      <c r="B7763" s="161" t="inlineStr">
        <is>
          <t>Liberia</t>
        </is>
      </c>
      <c r="C7763" s="161" t="inlineStr">
        <is>
          <t>Sub-Saharan Africa</t>
        </is>
      </c>
      <c r="D7763" s="161" t="inlineStr">
        <is>
          <t>Low income</t>
        </is>
      </c>
      <c r="E7763" s="161" t="b">
        <v>1</v>
      </c>
      <c r="F7763" s="161" t="inlineStr">
        <is>
          <t>mitigation_finance_received_pct_gdp</t>
        </is>
      </c>
      <c r="G7763" s="161" t="n">
        <v>1.764</v>
      </c>
      <c r="H7763" s="161" t="inlineStr">
        <is>
          <t>2024</t>
        </is>
      </c>
      <c r="I7763" s="161" t="inlineStr">
        <is>
          <t>CRDF-RP_2024.xlsx + WEO</t>
        </is>
      </c>
    </row>
    <row r="7764" ht="13" customHeight="1">
      <c r="A7764" s="161" t="inlineStr">
        <is>
          <t>LBR</t>
        </is>
      </c>
      <c r="B7764" s="161" t="inlineStr">
        <is>
          <t>Liberia</t>
        </is>
      </c>
      <c r="C7764" s="161" t="inlineStr">
        <is>
          <t>Sub-Saharan Africa</t>
        </is>
      </c>
      <c r="D7764" s="161" t="inlineStr">
        <is>
          <t>Low income</t>
        </is>
      </c>
      <c r="E7764" s="161" t="b">
        <v>1</v>
      </c>
      <c r="F7764" s="161" t="inlineStr">
        <is>
          <t>ids_multilateral_share_pct</t>
        </is>
      </c>
      <c r="G7764" s="161" t="n">
        <v>90.077</v>
      </c>
      <c r="H7764" s="161" t="inlineStr">
        <is>
          <t>2024</t>
        </is>
      </c>
      <c r="I7764" s="161" t="inlineStr">
        <is>
          <t>P_Data_Extract_From_International_Debt_Statistics__2_.xlsx</t>
        </is>
      </c>
    </row>
    <row r="7765" ht="13" customHeight="1">
      <c r="A7765" s="161" t="inlineStr">
        <is>
          <t>LBR</t>
        </is>
      </c>
      <c r="B7765" s="161" t="inlineStr">
        <is>
          <t>Liberia</t>
        </is>
      </c>
      <c r="C7765" s="161" t="inlineStr">
        <is>
          <t>Sub-Saharan Africa</t>
        </is>
      </c>
      <c r="D7765" s="161" t="inlineStr">
        <is>
          <t>Low income</t>
        </is>
      </c>
      <c r="E7765" s="161" t="b">
        <v>1</v>
      </c>
      <c r="F7765" s="161" t="inlineStr">
        <is>
          <t>ids_private_creditor_share_pct</t>
        </is>
      </c>
      <c r="G7765" s="161" t="n">
        <v>1.924</v>
      </c>
      <c r="H7765" s="161" t="inlineStr">
        <is>
          <t>2024</t>
        </is>
      </c>
      <c r="I7765" s="161" t="inlineStr">
        <is>
          <t>P_Data_Extract_From_International_Debt_Statistics__2_.xlsx</t>
        </is>
      </c>
    </row>
    <row r="7766" ht="13" customHeight="1">
      <c r="A7766" s="161" t="inlineStr">
        <is>
          <t>LBR</t>
        </is>
      </c>
      <c r="B7766" s="161" t="inlineStr">
        <is>
          <t>Liberia</t>
        </is>
      </c>
      <c r="C7766" s="161" t="inlineStr">
        <is>
          <t>Sub-Saharan Africa</t>
        </is>
      </c>
      <c r="D7766" s="161" t="inlineStr">
        <is>
          <t>Low income</t>
        </is>
      </c>
      <c r="E7766" s="161" t="b">
        <v>1</v>
      </c>
      <c r="F7766" s="161" t="inlineStr">
        <is>
          <t>ids_usd_share_ppg_debt_pct</t>
        </is>
      </c>
      <c r="G7766" s="161" t="n">
        <v>72.857</v>
      </c>
      <c r="H7766" s="161" t="inlineStr">
        <is>
          <t>2024</t>
        </is>
      </c>
      <c r="I7766" s="161" t="inlineStr">
        <is>
          <t>P_Data_Extract_From_International_Debt_Statistics__2_.xlsx</t>
        </is>
      </c>
    </row>
    <row r="7767" ht="13" customHeight="1">
      <c r="A7767" s="161" t="inlineStr">
        <is>
          <t>LBR</t>
        </is>
      </c>
      <c r="B7767" s="161" t="inlineStr">
        <is>
          <t>Liberia</t>
        </is>
      </c>
      <c r="C7767" s="161" t="inlineStr">
        <is>
          <t>Sub-Saharan Africa</t>
        </is>
      </c>
      <c r="D7767" s="161" t="inlineStr">
        <is>
          <t>Low income</t>
        </is>
      </c>
      <c r="E7767" s="161" t="b">
        <v>1</v>
      </c>
      <c r="F7767" s="161" t="inlineStr">
        <is>
          <t>pefa_pi103_contingent_liabilities</t>
        </is>
      </c>
      <c r="G7767" s="161" t="n">
        <v>1</v>
      </c>
      <c r="H7767" s="161" t="inlineStr">
        <is>
          <t>2021</t>
        </is>
      </c>
      <c r="I7767" s="161" t="inlineStr">
        <is>
          <t>assessments_1787749571.csv</t>
        </is>
      </c>
    </row>
    <row r="7768" ht="13" customHeight="1">
      <c r="A7768" s="161" t="inlineStr">
        <is>
          <t>LBR</t>
        </is>
      </c>
      <c r="B7768" s="161" t="inlineStr">
        <is>
          <t>Liberia</t>
        </is>
      </c>
      <c r="C7768" s="161" t="inlineStr">
        <is>
          <t>Sub-Saharan Africa</t>
        </is>
      </c>
      <c r="D7768" s="161" t="inlineStr">
        <is>
          <t>Low income</t>
        </is>
      </c>
      <c r="E7768" s="161" t="b">
        <v>1</v>
      </c>
      <c r="F7768" s="161" t="inlineStr">
        <is>
          <t>ff_subsidy_total_pct_gdp</t>
        </is>
      </c>
      <c r="G7768" s="161" t="n">
        <v>2.011</v>
      </c>
      <c r="H7768" s="161" t="inlineStr">
        <is>
          <t>2024</t>
        </is>
      </c>
      <c r="I7768" s="161" t="inlineStr">
        <is>
          <t>imffossilfuelsubsidiesdata.xlsb + WEO</t>
        </is>
      </c>
    </row>
    <row r="7769" ht="13" customHeight="1">
      <c r="A7769" s="161" t="inlineStr">
        <is>
          <t>LBR</t>
        </is>
      </c>
      <c r="B7769" s="161" t="inlineStr">
        <is>
          <t>Liberia</t>
        </is>
      </c>
      <c r="C7769" s="161" t="inlineStr">
        <is>
          <t>Sub-Saharan Africa</t>
        </is>
      </c>
      <c r="D7769" s="161" t="inlineStr">
        <is>
          <t>Low income</t>
        </is>
      </c>
      <c r="E7769" s="161" t="b">
        <v>1</v>
      </c>
      <c r="F7769" s="161" t="inlineStr">
        <is>
          <t>ff_subsidy_explicit_pct_gdp</t>
        </is>
      </c>
      <c r="G7769" s="161" t="n">
        <v>1.032</v>
      </c>
      <c r="H7769" s="161" t="inlineStr">
        <is>
          <t>2024</t>
        </is>
      </c>
      <c r="I7769" s="161" t="inlineStr">
        <is>
          <t>imffossilfuelsubsidiesdata.xlsb</t>
        </is>
      </c>
    </row>
    <row r="7770" ht="13" customHeight="1">
      <c r="A7770" s="161" t="inlineStr">
        <is>
          <t>LBR</t>
        </is>
      </c>
      <c r="B7770" s="161" t="inlineStr">
        <is>
          <t>Liberia</t>
        </is>
      </c>
      <c r="C7770" s="161" t="inlineStr">
        <is>
          <t>Sub-Saharan Africa</t>
        </is>
      </c>
      <c r="D7770" s="161" t="inlineStr">
        <is>
          <t>Low income</t>
        </is>
      </c>
      <c r="E7770" s="161" t="b">
        <v>1</v>
      </c>
      <c r="F7770" s="161" t="inlineStr">
        <is>
          <t>ff_subsidy_implicit_pct_gdp</t>
        </is>
      </c>
      <c r="G7770" s="161" t="n">
        <v>0.979</v>
      </c>
      <c r="H7770" s="161" t="inlineStr">
        <is>
          <t>2024</t>
        </is>
      </c>
      <c r="I7770" s="161" t="inlineStr">
        <is>
          <t>imffossilfuelsubsidiesdata.xlsb</t>
        </is>
      </c>
    </row>
    <row r="7771" ht="13" customHeight="1">
      <c r="A7771" s="161" t="inlineStr">
        <is>
          <t>LBR</t>
        </is>
      </c>
      <c r="B7771" s="161" t="inlineStr">
        <is>
          <t>Liberia</t>
        </is>
      </c>
      <c r="C7771" s="161" t="inlineStr">
        <is>
          <t>Sub-Saharan Africa</t>
        </is>
      </c>
      <c r="D7771" s="161" t="inlineStr">
        <is>
          <t>Low income</t>
        </is>
      </c>
      <c r="E7771" s="161" t="b">
        <v>1</v>
      </c>
      <c r="F7771" s="161" t="inlineStr">
        <is>
          <t>env_protection_pct_of_expenditure</t>
        </is>
      </c>
      <c r="G7771" s="161" t="n">
        <v>0.275</v>
      </c>
      <c r="H7771" s="161" t="inlineStr">
        <is>
          <t>2021</t>
        </is>
      </c>
      <c r="I7771" s="161" t="inlineStr">
        <is>
          <t>WB_BOOST_WIDEF.csv</t>
        </is>
      </c>
    </row>
    <row r="7772" ht="13" customHeight="1">
      <c r="A7772" s="161" t="inlineStr">
        <is>
          <t>LBR</t>
        </is>
      </c>
      <c r="B7772" s="161" t="inlineStr">
        <is>
          <t>Liberia</t>
        </is>
      </c>
      <c r="C7772" s="161" t="inlineStr">
        <is>
          <t>Sub-Saharan Africa</t>
        </is>
      </c>
      <c r="D7772" s="161" t="inlineStr">
        <is>
          <t>Low income</t>
        </is>
      </c>
      <c r="E7772" s="161" t="b">
        <v>1</v>
      </c>
      <c r="F7772" s="161" t="inlineStr">
        <is>
          <t>net_fuel_trade_pct_merch</t>
        </is>
      </c>
      <c r="G7772" s="161" t="n">
        <v>-29.931</v>
      </c>
      <c r="H7772" s="161" t="inlineStr">
        <is>
          <t>2023</t>
        </is>
      </c>
      <c r="I7772" s="161" t="inlineStr">
        <is>
          <t>WDI TX.VAL.FUEL.ZS.UN less TM.VAL.FUEL.ZS.UN</t>
        </is>
      </c>
    </row>
    <row r="7773" ht="13" customHeight="1">
      <c r="A7773" s="161" t="inlineStr">
        <is>
          <t>LBR</t>
        </is>
      </c>
      <c r="B7773" s="161" t="inlineStr">
        <is>
          <t>Liberia</t>
        </is>
      </c>
      <c r="C7773" s="161" t="inlineStr">
        <is>
          <t>Sub-Saharan Africa</t>
        </is>
      </c>
      <c r="D7773" s="161" t="inlineStr">
        <is>
          <t>Low income</t>
        </is>
      </c>
      <c r="E7773" s="161" t="b">
        <v>1</v>
      </c>
      <c r="F7773" s="161" t="inlineStr">
        <is>
          <t>fuel_exports_pct_merch</t>
        </is>
      </c>
      <c r="G7773" s="161" t="n">
        <v>1.841</v>
      </c>
      <c r="H7773" s="161" t="inlineStr">
        <is>
          <t>2023</t>
        </is>
      </c>
      <c r="I7773" s="161" t="inlineStr">
        <is>
          <t>API_TX_VAL_FUEL_ZS_UN_DS2_en_csv_v2_33055.zip</t>
        </is>
      </c>
    </row>
    <row r="7774" ht="13" customHeight="1">
      <c r="A7774" s="161" t="inlineStr">
        <is>
          <t>LBR</t>
        </is>
      </c>
      <c r="B7774" s="161" t="inlineStr">
        <is>
          <t>Liberia</t>
        </is>
      </c>
      <c r="C7774" s="161" t="inlineStr">
        <is>
          <t>Sub-Saharan Africa</t>
        </is>
      </c>
      <c r="D7774" s="161" t="inlineStr">
        <is>
          <t>Low income</t>
        </is>
      </c>
      <c r="E7774" s="161" t="b">
        <v>1</v>
      </c>
      <c r="F7774" s="161" t="inlineStr">
        <is>
          <t>fuel_imports_pct_merch</t>
        </is>
      </c>
      <c r="G7774" s="161" t="n">
        <v>31.772</v>
      </c>
      <c r="H7774" s="161" t="inlineStr">
        <is>
          <t>2023</t>
        </is>
      </c>
      <c r="I7774" s="161" t="inlineStr">
        <is>
          <t>API_TM_VAL_FUEL_ZS_UN_DS2_en_csv_v2_36140.zip</t>
        </is>
      </c>
    </row>
    <row r="7775" ht="13" customHeight="1">
      <c r="A7775" s="161" t="inlineStr">
        <is>
          <t>LBR</t>
        </is>
      </c>
      <c r="B7775" s="161" t="inlineStr">
        <is>
          <t>Liberia</t>
        </is>
      </c>
      <c r="C7775" s="161" t="inlineStr">
        <is>
          <t>Sub-Saharan Africa</t>
        </is>
      </c>
      <c r="D7775" s="161" t="inlineStr">
        <is>
          <t>Low income</t>
        </is>
      </c>
      <c r="E7775" s="161" t="b">
        <v>1</v>
      </c>
      <c r="F7775" s="161" t="inlineStr">
        <is>
          <t>fossil_rents_total_pct_gdp</t>
        </is>
      </c>
      <c r="G7775" s="161" t="n">
        <v>0</v>
      </c>
      <c r="H7775" s="161" t="inlineStr">
        <is>
          <t>2021</t>
        </is>
      </c>
      <c r="I7775" s="161" t="inlineStr">
        <is>
          <t>WDI NY.GDP.PETR+NGAS+COAL.RT.ZS</t>
        </is>
      </c>
    </row>
    <row r="7776" ht="13" customHeight="1">
      <c r="A7776" s="161" t="inlineStr">
        <is>
          <t>LBR</t>
        </is>
      </c>
      <c r="B7776" s="161" t="inlineStr">
        <is>
          <t>Liberia</t>
        </is>
      </c>
      <c r="C7776" s="161" t="inlineStr">
        <is>
          <t>Sub-Saharan Africa</t>
        </is>
      </c>
      <c r="D7776" s="161" t="inlineStr">
        <is>
          <t>Low income</t>
        </is>
      </c>
      <c r="E7776" s="161" t="b">
        <v>1</v>
      </c>
      <c r="F7776" s="161" t="inlineStr">
        <is>
          <t>oil_rents_pct_gdp</t>
        </is>
      </c>
      <c r="G7776" s="161" t="n">
        <v>0</v>
      </c>
      <c r="H7776" s="161" t="inlineStr">
        <is>
          <t>2021</t>
        </is>
      </c>
      <c r="I7776" s="161" t="inlineStr">
        <is>
          <t>API_NY_GDP_PETR_RT_ZS_DS2_en_csv_v2_40227.zip</t>
        </is>
      </c>
    </row>
    <row r="7777" ht="13" customHeight="1">
      <c r="A7777" s="161" t="inlineStr">
        <is>
          <t>LBR</t>
        </is>
      </c>
      <c r="B7777" s="161" t="inlineStr">
        <is>
          <t>Liberia</t>
        </is>
      </c>
      <c r="C7777" s="161" t="inlineStr">
        <is>
          <t>Sub-Saharan Africa</t>
        </is>
      </c>
      <c r="D7777" s="161" t="inlineStr">
        <is>
          <t>Low income</t>
        </is>
      </c>
      <c r="E7777" s="161" t="b">
        <v>1</v>
      </c>
      <c r="F7777" s="161" t="inlineStr">
        <is>
          <t>gas_rents_pct_gdp</t>
        </is>
      </c>
      <c r="G7777" s="161" t="n">
        <v>0</v>
      </c>
      <c r="H7777" s="161" t="inlineStr">
        <is>
          <t>2021</t>
        </is>
      </c>
      <c r="I7777" s="161" t="inlineStr">
        <is>
          <t>API_NY_GDP_NGAS_RT_ZS_DS2_en_csv_v2_35861.zip</t>
        </is>
      </c>
    </row>
    <row r="7778" ht="13" customHeight="1">
      <c r="A7778" s="161" t="inlineStr">
        <is>
          <t>LBR</t>
        </is>
      </c>
      <c r="B7778" s="161" t="inlineStr">
        <is>
          <t>Liberia</t>
        </is>
      </c>
      <c r="C7778" s="161" t="inlineStr">
        <is>
          <t>Sub-Saharan Africa</t>
        </is>
      </c>
      <c r="D7778" s="161" t="inlineStr">
        <is>
          <t>Low income</t>
        </is>
      </c>
      <c r="E7778" s="161" t="b">
        <v>1</v>
      </c>
      <c r="F7778" s="161" t="inlineStr">
        <is>
          <t>coal_rents_pct_gdp</t>
        </is>
      </c>
      <c r="G7778" s="161" t="n">
        <v>0</v>
      </c>
      <c r="H7778" s="161" t="inlineStr">
        <is>
          <t>2021</t>
        </is>
      </c>
      <c r="I7778" s="161" t="inlineStr">
        <is>
          <t>API_NY_GDP_COAL_RT_ZS_DS2_en_csv_v2_35370.zip</t>
        </is>
      </c>
    </row>
    <row r="7779" ht="13" customHeight="1">
      <c r="A7779" s="161" t="inlineStr">
        <is>
          <t>LBR</t>
        </is>
      </c>
      <c r="B7779" s="161" t="inlineStr">
        <is>
          <t>Liberia</t>
        </is>
      </c>
      <c r="C7779" s="161" t="inlineStr">
        <is>
          <t>Sub-Saharan Africa</t>
        </is>
      </c>
      <c r="D7779" s="161" t="inlineStr">
        <is>
          <t>Low income</t>
        </is>
      </c>
      <c r="E7779" s="161" t="b">
        <v>1</v>
      </c>
      <c r="F7779" s="161" t="inlineStr">
        <is>
          <t>other_fossil_gen_share_pct</t>
        </is>
      </c>
      <c r="G7779" s="161" t="n">
        <v>45.614</v>
      </c>
      <c r="H7779" s="161" t="inlineStr">
        <is>
          <t>2024</t>
        </is>
      </c>
      <c r="I7779" s="161" t="inlineStr">
        <is>
          <t>release_generation_yearly_global.csv</t>
        </is>
      </c>
    </row>
    <row r="7780" ht="13" customHeight="1">
      <c r="A7780" s="161" t="inlineStr">
        <is>
          <t>LBR</t>
        </is>
      </c>
      <c r="B7780" s="161" t="inlineStr">
        <is>
          <t>Liberia</t>
        </is>
      </c>
      <c r="C7780" s="161" t="inlineStr">
        <is>
          <t>Sub-Saharan Africa</t>
        </is>
      </c>
      <c r="D7780" s="161" t="inlineStr">
        <is>
          <t>Low income</t>
        </is>
      </c>
      <c r="E7780" s="161" t="b">
        <v>1</v>
      </c>
      <c r="F7780" s="161" t="inlineStr">
        <is>
          <t>renewable_share_electricity_pct</t>
        </is>
      </c>
      <c r="G7780" s="161" t="n">
        <v>52.907</v>
      </c>
      <c r="H7780" s="161" t="inlineStr">
        <is>
          <t>2024</t>
        </is>
      </c>
      <c r="I7780" s="161" t="inlineStr">
        <is>
          <t>imffossilfuelsubsidiesdata.xlsb</t>
        </is>
      </c>
    </row>
    <row r="7781" ht="13" customHeight="1">
      <c r="A7781" s="161" t="inlineStr">
        <is>
          <t>LBR</t>
        </is>
      </c>
      <c r="B7781" s="161" t="inlineStr">
        <is>
          <t>Liberia</t>
        </is>
      </c>
      <c r="C7781" s="161" t="inlineStr">
        <is>
          <t>Sub-Saharan Africa</t>
        </is>
      </c>
      <c r="D7781" s="161" t="inlineStr">
        <is>
          <t>Low income</t>
        </is>
      </c>
      <c r="E7781" s="161" t="b">
        <v>1</v>
      </c>
      <c r="F7781" s="161" t="inlineStr">
        <is>
          <t>re_share_change_pp</t>
        </is>
      </c>
      <c r="G7781" s="161" t="n">
        <v>-2.991</v>
      </c>
      <c r="H7781" s="161" t="inlineStr">
        <is>
          <t>2024</t>
        </is>
      </c>
      <c r="I7781" s="161" t="inlineStr">
        <is>
          <t>release_generation_yearly_global.csv</t>
        </is>
      </c>
    </row>
    <row r="7782" ht="13" customHeight="1">
      <c r="A7782" s="161" t="inlineStr">
        <is>
          <t>LBR</t>
        </is>
      </c>
      <c r="B7782" s="161" t="inlineStr">
        <is>
          <t>Liberia</t>
        </is>
      </c>
      <c r="C7782" s="161" t="inlineStr">
        <is>
          <t>Sub-Saharan Africa</t>
        </is>
      </c>
      <c r="D7782" s="161" t="inlineStr">
        <is>
          <t>Low income</t>
        </is>
      </c>
      <c r="E7782" s="161" t="b">
        <v>1</v>
      </c>
      <c r="F7782" s="161" t="inlineStr">
        <is>
          <t>re_capacity_growth_pct</t>
        </is>
      </c>
      <c r="G7782" s="161" t="n">
        <v>0</v>
      </c>
      <c r="H7782" s="161" t="inlineStr">
        <is>
          <t>2024</t>
        </is>
      </c>
      <c r="I7782" s="161" t="inlineStr">
        <is>
          <t>release_generation_yearly_global.csv</t>
        </is>
      </c>
    </row>
    <row r="7783" ht="13" customHeight="1">
      <c r="A7783" s="161" t="inlineStr">
        <is>
          <t>LBR</t>
        </is>
      </c>
      <c r="B7783" s="161" t="inlineStr">
        <is>
          <t>Liberia</t>
        </is>
      </c>
      <c r="C7783" s="161" t="inlineStr">
        <is>
          <t>Sub-Saharan Africa</t>
        </is>
      </c>
      <c r="D7783" s="161" t="inlineStr">
        <is>
          <t>Low income</t>
        </is>
      </c>
      <c r="E7783" s="161" t="b">
        <v>1</v>
      </c>
      <c r="F7783" s="161" t="inlineStr">
        <is>
          <t>inn_total_inv_2030_pct_gdp</t>
        </is>
      </c>
      <c r="G7783" s="161" t="n">
        <v>7.40914115103954</v>
      </c>
      <c r="H7783" s="161" t="inlineStr">
        <is>
          <t>2030</t>
        </is>
      </c>
      <c r="I7783" s="161" t="inlineStr">
        <is>
          <t>Mitigation_Investment_Needs_v1.1.xlsx (InvestmentNeeds v1.1, model output)</t>
        </is>
      </c>
    </row>
    <row r="7784" ht="13" customHeight="1">
      <c r="A7784" s="161" t="inlineStr">
        <is>
          <t>LBR</t>
        </is>
      </c>
      <c r="B7784" s="161" t="inlineStr">
        <is>
          <t>Liberia</t>
        </is>
      </c>
      <c r="C7784" s="161" t="inlineStr">
        <is>
          <t>Sub-Saharan Africa</t>
        </is>
      </c>
      <c r="D7784" s="161" t="inlineStr">
        <is>
          <t>Low income</t>
        </is>
      </c>
      <c r="E7784" s="161" t="b">
        <v>1</v>
      </c>
      <c r="F7784" s="161" t="inlineStr">
        <is>
          <t>inn_incr_inv_2030_pct_gdp</t>
        </is>
      </c>
      <c r="G7784" s="161" t="n">
        <v>1.77819387624949</v>
      </c>
      <c r="H7784" s="161" t="inlineStr">
        <is>
          <t>2030</t>
        </is>
      </c>
      <c r="I7784" s="161" t="inlineStr">
        <is>
          <t>Mitigation_Investment_Needs_v1.1.xlsx (InvestmentNeeds v1.1, model output)</t>
        </is>
      </c>
    </row>
    <row r="7785" ht="13" customHeight="1">
      <c r="A7785" s="161" t="inlineStr">
        <is>
          <t>LBR</t>
        </is>
      </c>
      <c r="B7785" s="161" t="inlineStr">
        <is>
          <t>Liberia</t>
        </is>
      </c>
      <c r="C7785" s="161" t="inlineStr">
        <is>
          <t>Sub-Saharan Africa</t>
        </is>
      </c>
      <c r="D7785" s="161" t="inlineStr">
        <is>
          <t>Low income</t>
        </is>
      </c>
      <c r="E7785" s="161" t="b">
        <v>1</v>
      </c>
      <c r="F7785" s="161" t="inlineStr">
        <is>
          <t>inn_incr_inv_gen_2030_pct_gdp</t>
        </is>
      </c>
      <c r="G7785" s="161" t="n">
        <v>0.2103540476112724</v>
      </c>
      <c r="H7785" s="161" t="inlineStr">
        <is>
          <t>2030</t>
        </is>
      </c>
      <c r="I7785" s="161" t="inlineStr">
        <is>
          <t>Mitigation_Investment_Needs_v1.1.xlsx (InvestmentNeeds v1.1, model output)</t>
        </is>
      </c>
    </row>
    <row r="7786" ht="13" customHeight="1">
      <c r="A7786" s="161" t="inlineStr">
        <is>
          <t>LBR</t>
        </is>
      </c>
      <c r="B7786" s="161" t="inlineStr">
        <is>
          <t>Liberia</t>
        </is>
      </c>
      <c r="C7786" s="161" t="inlineStr">
        <is>
          <t>Sub-Saharan Africa</t>
        </is>
      </c>
      <c r="D7786" s="161" t="inlineStr">
        <is>
          <t>Low income</t>
        </is>
      </c>
      <c r="E7786" s="161" t="b">
        <v>1</v>
      </c>
      <c r="F7786" s="161" t="inlineStr">
        <is>
          <t>inn_incr_inv_grid_2030_pct_gdp</t>
        </is>
      </c>
      <c r="G7786" s="161" t="n">
        <v>0.1442427755048727</v>
      </c>
      <c r="H7786" s="161" t="inlineStr">
        <is>
          <t>2030</t>
        </is>
      </c>
      <c r="I7786" s="161" t="inlineStr">
        <is>
          <t>Mitigation_Investment_Needs_v1.1.xlsx (InvestmentNeeds v1.1, model output)</t>
        </is>
      </c>
    </row>
    <row r="7787" ht="13" customHeight="1">
      <c r="A7787" s="161" t="inlineStr">
        <is>
          <t>LBR</t>
        </is>
      </c>
      <c r="B7787" s="161" t="inlineStr">
        <is>
          <t>Liberia</t>
        </is>
      </c>
      <c r="C7787" s="161" t="inlineStr">
        <is>
          <t>Sub-Saharan Africa</t>
        </is>
      </c>
      <c r="D7787" s="161" t="inlineStr">
        <is>
          <t>Low income</t>
        </is>
      </c>
      <c r="E7787" s="161" t="b">
        <v>1</v>
      </c>
      <c r="F7787" s="161" t="inlineStr">
        <is>
          <t>inn_incr_inv_trn_2030_pct_gdp</t>
        </is>
      </c>
      <c r="G7787" s="161" t="n">
        <v>0.1355581893603279</v>
      </c>
      <c r="H7787" s="161" t="inlineStr">
        <is>
          <t>2030</t>
        </is>
      </c>
      <c r="I7787" s="161" t="inlineStr">
        <is>
          <t>Mitigation_Investment_Needs_v1.1.xlsx (InvestmentNeeds v1.1, model output)</t>
        </is>
      </c>
    </row>
    <row r="7788" ht="13" customHeight="1">
      <c r="A7788" s="161" t="inlineStr">
        <is>
          <t>LBR</t>
        </is>
      </c>
      <c r="B7788" s="161" t="inlineStr">
        <is>
          <t>Liberia</t>
        </is>
      </c>
      <c r="C7788" s="161" t="inlineStr">
        <is>
          <t>Sub-Saharan Africa</t>
        </is>
      </c>
      <c r="D7788" s="161" t="inlineStr">
        <is>
          <t>Low income</t>
        </is>
      </c>
      <c r="E7788" s="161" t="b">
        <v>1</v>
      </c>
      <c r="F7788" s="161" t="inlineStr">
        <is>
          <t>inn_incr_inv_bld_2030_pct_gdp</t>
        </is>
      </c>
      <c r="G7788" s="161" t="n">
        <v>0.07383986106671329</v>
      </c>
      <c r="H7788" s="161" t="inlineStr">
        <is>
          <t>2030</t>
        </is>
      </c>
      <c r="I7788" s="161" t="inlineStr">
        <is>
          <t>Mitigation_Investment_Needs_v1.1.xlsx (InvestmentNeeds v1.1, model output)</t>
        </is>
      </c>
    </row>
    <row r="7789" ht="13" customHeight="1">
      <c r="A7789" s="161" t="inlineStr">
        <is>
          <t>LBR</t>
        </is>
      </c>
      <c r="B7789" s="161" t="inlineStr">
        <is>
          <t>Liberia</t>
        </is>
      </c>
      <c r="C7789" s="161" t="inlineStr">
        <is>
          <t>Sub-Saharan Africa</t>
        </is>
      </c>
      <c r="D7789" s="161" t="inlineStr">
        <is>
          <t>Low income</t>
        </is>
      </c>
      <c r="E7789" s="161" t="b">
        <v>1</v>
      </c>
      <c r="F7789" s="161" t="inlineStr">
        <is>
          <t>inn_incr_inv_ind_2030_pct_gdp</t>
        </is>
      </c>
      <c r="G7789" s="161" t="n">
        <v>0.0399502532440919</v>
      </c>
      <c r="H7789" s="161" t="inlineStr">
        <is>
          <t>2030</t>
        </is>
      </c>
      <c r="I7789" s="161" t="inlineStr">
        <is>
          <t>Mitigation_Investment_Needs_v1.1.xlsx (InvestmentNeeds v1.1, model output)</t>
        </is>
      </c>
    </row>
    <row r="7790" ht="13" customHeight="1">
      <c r="A7790" s="161" t="inlineStr">
        <is>
          <t>LBR</t>
        </is>
      </c>
      <c r="B7790" s="161" t="inlineStr">
        <is>
          <t>Liberia</t>
        </is>
      </c>
      <c r="C7790" s="161" t="inlineStr">
        <is>
          <t>Sub-Saharan Africa</t>
        </is>
      </c>
      <c r="D7790" s="161" t="inlineStr">
        <is>
          <t>Low income</t>
        </is>
      </c>
      <c r="E7790" s="161" t="b">
        <v>1</v>
      </c>
      <c r="F7790" s="161" t="inlineStr">
        <is>
          <t>inn_incr_inv_fuel_2030_pct_gdp</t>
        </is>
      </c>
      <c r="G7790" s="161" t="n">
        <v>0.0505101747677953</v>
      </c>
      <c r="H7790" s="161" t="inlineStr">
        <is>
          <t>2030</t>
        </is>
      </c>
      <c r="I7790" s="161" t="inlineStr">
        <is>
          <t>Mitigation_Investment_Needs_v1.1.xlsx (InvestmentNeeds v1.1, model output)</t>
        </is>
      </c>
    </row>
    <row r="7791" ht="13" customHeight="1">
      <c r="A7791" s="161" t="inlineStr">
        <is>
          <t>LBR</t>
        </is>
      </c>
      <c r="B7791" s="161" t="inlineStr">
        <is>
          <t>Liberia</t>
        </is>
      </c>
      <c r="C7791" s="161" t="inlineStr">
        <is>
          <t>Sub-Saharan Africa</t>
        </is>
      </c>
      <c r="D7791" s="161" t="inlineStr">
        <is>
          <t>Low income</t>
        </is>
      </c>
      <c r="E7791" s="161" t="b">
        <v>1</v>
      </c>
      <c r="F7791" s="161" t="inlineStr">
        <is>
          <t>inn_incr_inv_afolu_2030_pct_gdp</t>
        </is>
      </c>
      <c r="G7791" s="161" t="n">
        <v>1.123738574694413</v>
      </c>
      <c r="H7791" s="161" t="inlineStr">
        <is>
          <t>2030</t>
        </is>
      </c>
      <c r="I7791" s="161" t="inlineStr">
        <is>
          <t>Mitigation_Investment_Needs_v1.1.xlsx (InvestmentNeeds v1.1, model output)</t>
        </is>
      </c>
    </row>
    <row r="7792" ht="13" customHeight="1">
      <c r="A7792" s="161" t="inlineStr">
        <is>
          <t>LBR</t>
        </is>
      </c>
      <c r="B7792" s="161" t="inlineStr">
        <is>
          <t>Liberia</t>
        </is>
      </c>
      <c r="C7792" s="161" t="inlineStr">
        <is>
          <t>Sub-Saharan Africa</t>
        </is>
      </c>
      <c r="D7792" s="161" t="inlineStr">
        <is>
          <t>Low income</t>
        </is>
      </c>
      <c r="E7792" s="161" t="b">
        <v>1</v>
      </c>
      <c r="F7792" s="161" t="inlineStr">
        <is>
          <t>inn_incr_cost_a_2030_pct_gdp</t>
        </is>
      </c>
      <c r="G7792" s="161" t="n">
        <v>0.158126686413062</v>
      </c>
      <c r="H7792" s="161" t="inlineStr">
        <is>
          <t>2030</t>
        </is>
      </c>
      <c r="I7792" s="161" t="inlineStr">
        <is>
          <t>Mitigation_Investment_Needs_v1.1.xlsx (InvestmentNeeds v1.1, model output)</t>
        </is>
      </c>
    </row>
    <row r="7793" ht="13" customHeight="1">
      <c r="A7793" s="161" t="inlineStr">
        <is>
          <t>LBR</t>
        </is>
      </c>
      <c r="B7793" s="161" t="inlineStr">
        <is>
          <t>Liberia</t>
        </is>
      </c>
      <c r="C7793" s="161" t="inlineStr">
        <is>
          <t>Sub-Saharan Africa</t>
        </is>
      </c>
      <c r="D7793" s="161" t="inlineStr">
        <is>
          <t>Low income</t>
        </is>
      </c>
      <c r="E7793" s="161" t="b">
        <v>1</v>
      </c>
      <c r="F7793" s="161" t="inlineStr">
        <is>
          <t>inn_incr_cost_b_2030_pct_gdp</t>
        </is>
      </c>
      <c r="G7793" s="161" t="n">
        <v>0.0920330738993816</v>
      </c>
      <c r="H7793" s="161" t="inlineStr">
        <is>
          <t>2030</t>
        </is>
      </c>
      <c r="I7793" s="161" t="inlineStr">
        <is>
          <t>Mitigation_Investment_Needs_v1.1.xlsx (InvestmentNeeds v1.1, model output)</t>
        </is>
      </c>
    </row>
    <row r="7794" ht="13" customHeight="1">
      <c r="A7794" s="161" t="inlineStr">
        <is>
          <t>LBR</t>
        </is>
      </c>
      <c r="B7794" s="161" t="inlineStr">
        <is>
          <t>Liberia</t>
        </is>
      </c>
      <c r="C7794" s="161" t="inlineStr">
        <is>
          <t>Sub-Saharan Africa</t>
        </is>
      </c>
      <c r="D7794" s="161" t="inlineStr">
        <is>
          <t>Low income</t>
        </is>
      </c>
      <c r="E7794" s="161" t="b">
        <v>1</v>
      </c>
      <c r="F7794" s="161" t="inlineStr">
        <is>
          <t>inn_incr_cost_c_2030_pct_gdp</t>
        </is>
      </c>
      <c r="G7794" s="161" t="n">
        <v>-0.0568603065277216</v>
      </c>
      <c r="H7794" s="161" t="inlineStr">
        <is>
          <t>2030</t>
        </is>
      </c>
      <c r="I7794" s="161" t="inlineStr">
        <is>
          <t>Mitigation_Investment_Needs_v1.1.xlsx (InvestmentNeeds v1.1, model output)</t>
        </is>
      </c>
    </row>
    <row r="7795" ht="13" customHeight="1">
      <c r="A7795" s="161" t="inlineStr">
        <is>
          <t>LBR</t>
        </is>
      </c>
      <c r="B7795" s="161" t="inlineStr">
        <is>
          <t>Liberia</t>
        </is>
      </c>
      <c r="C7795" s="161" t="inlineStr">
        <is>
          <t>Sub-Saharan Africa</t>
        </is>
      </c>
      <c r="D7795" s="161" t="inlineStr">
        <is>
          <t>Low income</t>
        </is>
      </c>
      <c r="E7795" s="161" t="b">
        <v>1</v>
      </c>
      <c r="F7795" s="161" t="inlineStr">
        <is>
          <t>inn_cost_per_t_b_2030_usd</t>
        </is>
      </c>
      <c r="G7795" s="161" t="n">
        <v>47.4095144953184</v>
      </c>
      <c r="H7795" s="161" t="inlineStr">
        <is>
          <t>2030</t>
        </is>
      </c>
      <c r="I7795" s="161" t="inlineStr">
        <is>
          <t>Mitigation_Investment_Needs_v1.1.xlsx (InvestmentNeeds v1.1, model output)</t>
        </is>
      </c>
    </row>
    <row r="7796" ht="13" customHeight="1">
      <c r="A7796" s="161" t="inlineStr">
        <is>
          <t>LBR</t>
        </is>
      </c>
      <c r="B7796" s="161" t="inlineStr">
        <is>
          <t>Liberia</t>
        </is>
      </c>
      <c r="C7796" s="161" t="inlineStr">
        <is>
          <t>Sub-Saharan Africa</t>
        </is>
      </c>
      <c r="D7796" s="161" t="inlineStr">
        <is>
          <t>Low income</t>
        </is>
      </c>
      <c r="E7796" s="161" t="b">
        <v>1</v>
      </c>
      <c r="F7796" s="161" t="inlineStr">
        <is>
          <t>inn_coc_penalty_2030_pct_gdp</t>
        </is>
      </c>
      <c r="G7796" s="161" t="n">
        <v>0.2753900521403357</v>
      </c>
      <c r="H7796" s="161" t="inlineStr">
        <is>
          <t>2030</t>
        </is>
      </c>
      <c r="I7796" s="161" t="inlineStr">
        <is>
          <t>Mitigation_Investment_Needs_v1.1.xlsx (InvestmentNeeds v1.1, model output)</t>
        </is>
      </c>
    </row>
    <row r="7797" ht="13" customHeight="1">
      <c r="A7797" s="161" t="inlineStr">
        <is>
          <t>LBR</t>
        </is>
      </c>
      <c r="B7797" s="161" t="inlineStr">
        <is>
          <t>Liberia</t>
        </is>
      </c>
      <c r="C7797" s="161" t="inlineStr">
        <is>
          <t>Sub-Saharan Africa</t>
        </is>
      </c>
      <c r="D7797" s="161" t="inlineStr">
        <is>
          <t>Low income</t>
        </is>
      </c>
      <c r="E7797" s="161" t="b">
        <v>1</v>
      </c>
      <c r="F7797" s="161" t="inlineStr">
        <is>
          <t>inn_pima_adj_inv_2030_pct_gdp</t>
        </is>
      </c>
      <c r="G7797" s="161" t="n">
        <v>9.040300908322649</v>
      </c>
      <c r="H7797" s="161" t="inlineStr">
        <is>
          <t>2030</t>
        </is>
      </c>
      <c r="I7797" s="161" t="inlineStr">
        <is>
          <t>Mitigation_Investment_Needs_v1.1.xlsx (InvestmentNeeds v1.1, model output)</t>
        </is>
      </c>
    </row>
    <row r="7798" ht="13" customHeight="1">
      <c r="A7798" s="161" t="inlineStr">
        <is>
          <t>LBR</t>
        </is>
      </c>
      <c r="B7798" s="161" t="inlineStr">
        <is>
          <t>Liberia</t>
        </is>
      </c>
      <c r="C7798" s="161" t="inlineStr">
        <is>
          <t>Sub-Saharan Africa</t>
        </is>
      </c>
      <c r="D7798" s="161" t="inlineStr">
        <is>
          <t>Low income</t>
        </is>
      </c>
      <c r="E7798" s="161" t="b">
        <v>1</v>
      </c>
      <c r="F7798" s="161" t="inlineStr">
        <is>
          <t>nmim_nz_inv_2030_pct_gdp</t>
        </is>
      </c>
      <c r="G7798" s="161" t="n">
        <v>12.61757295570919</v>
      </c>
      <c r="H7798" s="161" t="inlineStr">
        <is>
          <t>2030</t>
        </is>
      </c>
      <c r="I7798" s="161" t="inlineStr">
        <is>
          <t>nmim_summary_v0_2.csv (InvestmentNeeds NMIM v0.2, model output)</t>
        </is>
      </c>
    </row>
    <row r="7799" ht="13" customHeight="1">
      <c r="A7799" s="161" t="inlineStr">
        <is>
          <t>LBR</t>
        </is>
      </c>
      <c r="B7799" s="161" t="inlineStr">
        <is>
          <t>Liberia</t>
        </is>
      </c>
      <c r="C7799" s="161" t="inlineStr">
        <is>
          <t>Sub-Saharan Africa</t>
        </is>
      </c>
      <c r="D7799" s="161" t="inlineStr">
        <is>
          <t>Low income</t>
        </is>
      </c>
      <c r="E7799" s="161" t="b">
        <v>1</v>
      </c>
      <c r="F7799" s="161" t="inlineStr">
        <is>
          <t>nmim_typ1_2030_pct_gdp</t>
        </is>
      </c>
      <c r="G7799" s="161" t="n">
        <v>8.536938126916473</v>
      </c>
      <c r="H7799" s="161" t="inlineStr">
        <is>
          <t>2030</t>
        </is>
      </c>
      <c r="I7799" s="161" t="inlineStr">
        <is>
          <t>nmim_summary_v0_2.csv (InvestmentNeeds NMIM v0.2, model output)</t>
        </is>
      </c>
    </row>
    <row r="7800" ht="13" customHeight="1">
      <c r="A7800" s="161" t="inlineStr">
        <is>
          <t>LBR</t>
        </is>
      </c>
      <c r="B7800" s="161" t="inlineStr">
        <is>
          <t>Liberia</t>
        </is>
      </c>
      <c r="C7800" s="161" t="inlineStr">
        <is>
          <t>Sub-Saharan Africa</t>
        </is>
      </c>
      <c r="D7800" s="161" t="inlineStr">
        <is>
          <t>Low income</t>
        </is>
      </c>
      <c r="E7800" s="161" t="b">
        <v>1</v>
      </c>
      <c r="F7800" s="161" t="inlineStr">
        <is>
          <t>nmim_typ2_2030_pct_gdp</t>
        </is>
      </c>
      <c r="G7800" s="161" t="n">
        <v>0.463802524044963</v>
      </c>
      <c r="H7800" s="161" t="inlineStr">
        <is>
          <t>2030</t>
        </is>
      </c>
      <c r="I7800" s="161" t="inlineStr">
        <is>
          <t>nmim_summary_v0_2.csv (InvestmentNeeds NMIM v0.2, model output)</t>
        </is>
      </c>
    </row>
    <row r="7801" ht="13" customHeight="1">
      <c r="A7801" s="161" t="inlineStr">
        <is>
          <t>LBR</t>
        </is>
      </c>
      <c r="B7801" s="161" t="inlineStr">
        <is>
          <t>Liberia</t>
        </is>
      </c>
      <c r="C7801" s="161" t="inlineStr">
        <is>
          <t>Sub-Saharan Africa</t>
        </is>
      </c>
      <c r="D7801" s="161" t="inlineStr">
        <is>
          <t>Low income</t>
        </is>
      </c>
      <c r="E7801" s="161" t="b">
        <v>1</v>
      </c>
      <c r="F7801" s="161" t="inlineStr">
        <is>
          <t>nmim_typ3_2030_pct_gdp</t>
        </is>
      </c>
      <c r="G7801" s="161" t="n">
        <v>0.1454008148925872</v>
      </c>
      <c r="H7801" s="161" t="inlineStr">
        <is>
          <t>2030</t>
        </is>
      </c>
      <c r="I7801" s="161" t="inlineStr">
        <is>
          <t>nmim_summary_v0_2.csv (InvestmentNeeds NMIM v0.2, model output)</t>
        </is>
      </c>
    </row>
    <row r="7802" ht="13" customHeight="1">
      <c r="A7802" s="161" t="inlineStr">
        <is>
          <t>LBR</t>
        </is>
      </c>
      <c r="B7802" s="161" t="inlineStr">
        <is>
          <t>Liberia</t>
        </is>
      </c>
      <c r="C7802" s="161" t="inlineStr">
        <is>
          <t>Sub-Saharan Africa</t>
        </is>
      </c>
      <c r="D7802" s="161" t="inlineStr">
        <is>
          <t>Low income</t>
        </is>
      </c>
      <c r="E7802" s="161" t="b">
        <v>1</v>
      </c>
      <c r="F7802" s="161" t="inlineStr">
        <is>
          <t>nmim_typ4_2030_pct_gdp</t>
        </is>
      </c>
      <c r="G7802" s="161" t="n">
        <v>3.152891155317344</v>
      </c>
      <c r="H7802" s="161" t="inlineStr">
        <is>
          <t>2030</t>
        </is>
      </c>
      <c r="I7802" s="161" t="inlineStr">
        <is>
          <t>nmim_summary_v0_2.csv (InvestmentNeeds NMIM v0.2, model output)</t>
        </is>
      </c>
    </row>
    <row r="7803" ht="13" customHeight="1">
      <c r="A7803" s="161" t="inlineStr">
        <is>
          <t>LBR</t>
        </is>
      </c>
      <c r="B7803" s="161" t="inlineStr">
        <is>
          <t>Liberia</t>
        </is>
      </c>
      <c r="C7803" s="161" t="inlineStr">
        <is>
          <t>Sub-Saharan Africa</t>
        </is>
      </c>
      <c r="D7803" s="161" t="inlineStr">
        <is>
          <t>Low income</t>
        </is>
      </c>
      <c r="E7803" s="161" t="b">
        <v>1</v>
      </c>
      <c r="F7803" s="161" t="inlineStr">
        <is>
          <t>nmim_typ5_2030_pct_gdp</t>
        </is>
      </c>
      <c r="G7803" s="161" t="n">
        <v>0.3185403345066592</v>
      </c>
      <c r="H7803" s="161" t="inlineStr">
        <is>
          <t>2030</t>
        </is>
      </c>
      <c r="I7803" s="161" t="inlineStr">
        <is>
          <t>nmim_summary_v0_2.csv (InvestmentNeeds NMIM v0.2, model output)</t>
        </is>
      </c>
    </row>
    <row r="7804" ht="13" customHeight="1">
      <c r="A7804" s="161" t="inlineStr">
        <is>
          <t>LBR</t>
        </is>
      </c>
      <c r="B7804" s="161" t="inlineStr">
        <is>
          <t>Liberia</t>
        </is>
      </c>
      <c r="C7804" s="161" t="inlineStr">
        <is>
          <t>Sub-Saharan Africa</t>
        </is>
      </c>
      <c r="D7804" s="161" t="inlineStr">
        <is>
          <t>Low income</t>
        </is>
      </c>
      <c r="E7804" s="161" t="b">
        <v>1</v>
      </c>
      <c r="F7804" s="161" t="inlineStr">
        <is>
          <t>nmim_budget_need_2030_pct_gdp</t>
        </is>
      </c>
      <c r="G7804" s="161" t="n">
        <v>9.482805473979058</v>
      </c>
      <c r="H7804" s="161" t="inlineStr">
        <is>
          <t>2030</t>
        </is>
      </c>
      <c r="I7804" s="161" t="inlineStr">
        <is>
          <t>nmim_summary_v0_2.csv (InvestmentNeeds NMIM v0.2, model output)</t>
        </is>
      </c>
    </row>
    <row r="7805" ht="13" customHeight="1">
      <c r="A7805" s="161" t="inlineStr">
        <is>
          <t>LBR</t>
        </is>
      </c>
      <c r="B7805" s="161" t="inlineStr">
        <is>
          <t>Liberia</t>
        </is>
      </c>
      <c r="C7805" s="161" t="inlineStr">
        <is>
          <t>Sub-Saharan Africa</t>
        </is>
      </c>
      <c r="D7805" s="161" t="inlineStr">
        <is>
          <t>Low income</t>
        </is>
      </c>
      <c r="E7805" s="161" t="b">
        <v>1</v>
      </c>
      <c r="F7805" s="161" t="inlineStr">
        <is>
          <t>nmim_private_share_2030_pct</t>
        </is>
      </c>
      <c r="G7805" s="161" t="n">
        <v>21.16861116559517</v>
      </c>
      <c r="H7805" s="161" t="inlineStr">
        <is>
          <t>2030</t>
        </is>
      </c>
      <c r="I7805" s="161" t="inlineStr">
        <is>
          <t>nmim_summary_v0_2.csv (InvestmentNeeds NMIM v0.2, model output)</t>
        </is>
      </c>
    </row>
    <row r="7806" ht="13" customHeight="1">
      <c r="A7806" s="161" t="inlineStr">
        <is>
          <t>LBR</t>
        </is>
      </c>
      <c r="B7806" s="161" t="inlineStr">
        <is>
          <t>Liberia</t>
        </is>
      </c>
      <c r="C7806" s="161" t="inlineStr">
        <is>
          <t>Sub-Saharan Africa</t>
        </is>
      </c>
      <c r="D7806" s="161" t="inlineStr">
        <is>
          <t>Low income</t>
        </is>
      </c>
      <c r="E7806" s="161" t="b">
        <v>1</v>
      </c>
      <c r="F7806" s="161" t="inlineStr">
        <is>
          <t>nmim_incr_inv_2030_pct_gdp</t>
        </is>
      </c>
      <c r="G7806" s="161" t="n">
        <v>11.91708934165219</v>
      </c>
      <c r="H7806" s="161" t="inlineStr">
        <is>
          <t>2030</t>
        </is>
      </c>
      <c r="I7806" s="161" t="inlineStr">
        <is>
          <t>nmim_summary_v0_2.csv (InvestmentNeeds NMIM v0.2, model output)</t>
        </is>
      </c>
    </row>
    <row r="7807" ht="13" customHeight="1">
      <c r="A7807" s="161" t="inlineStr">
        <is>
          <t>LBR</t>
        </is>
      </c>
      <c r="B7807" s="161" t="inlineStr">
        <is>
          <t>Liberia</t>
        </is>
      </c>
      <c r="C7807" s="161" t="inlineStr">
        <is>
          <t>Sub-Saharan Africa</t>
        </is>
      </c>
      <c r="D7807" s="161" t="inlineStr">
        <is>
          <t>Low income</t>
        </is>
      </c>
      <c r="E7807" s="161" t="b">
        <v>1</v>
      </c>
      <c r="F7807" s="161" t="inlineStr">
        <is>
          <t>nmim_incr_inv_2050_pct_gdp</t>
        </is>
      </c>
      <c r="G7807" s="161" t="n">
        <v>6.003325382931</v>
      </c>
      <c r="H7807" s="161" t="inlineStr">
        <is>
          <t>2050</t>
        </is>
      </c>
      <c r="I7807" s="161" t="inlineStr">
        <is>
          <t>nmim_summary_v0_2.csv (InvestmentNeeds NMIM v0.2, model output)</t>
        </is>
      </c>
    </row>
    <row r="7808" ht="13" customHeight="1">
      <c r="A7808" s="161" t="inlineStr">
        <is>
          <t>LBR</t>
        </is>
      </c>
      <c r="B7808" s="161" t="inlineStr">
        <is>
          <t>Liberia</t>
        </is>
      </c>
      <c r="C7808" s="161" t="inlineStr">
        <is>
          <t>Sub-Saharan Africa</t>
        </is>
      </c>
      <c r="D7808" s="161" t="inlineStr">
        <is>
          <t>Low income</t>
        </is>
      </c>
      <c r="E7808" s="161" t="b">
        <v>1</v>
      </c>
      <c r="F7808" s="161" t="inlineStr">
        <is>
          <t>nmim_pv_incr_cost_b_pct_gdp</t>
        </is>
      </c>
      <c r="G7808" s="161" t="n">
        <v>122.3927787774259</v>
      </c>
      <c r="H7808" s="161" t="inlineStr">
        <is>
          <t>2025-2050</t>
        </is>
      </c>
      <c r="I7808" s="161" t="inlineStr">
        <is>
          <t>nmim_summary_v0_2.csv (InvestmentNeeds NMIM v0.2, model output)</t>
        </is>
      </c>
    </row>
    <row r="7809" ht="13" customHeight="1">
      <c r="A7809" s="161" t="inlineStr">
        <is>
          <t>LBR</t>
        </is>
      </c>
      <c r="B7809" s="161" t="inlineStr">
        <is>
          <t>Liberia</t>
        </is>
      </c>
      <c r="C7809" s="161" t="inlineStr">
        <is>
          <t>Sub-Saharan Africa</t>
        </is>
      </c>
      <c r="D7809" s="161" t="inlineStr">
        <is>
          <t>Low income</t>
        </is>
      </c>
      <c r="E7809" s="161" t="b">
        <v>1</v>
      </c>
      <c r="F7809" s="161" t="inlineStr">
        <is>
          <t>price_diesel_usd_litre</t>
        </is>
      </c>
      <c r="G7809" s="161" t="n">
        <v>1.304</v>
      </c>
      <c r="H7809" s="161" t="inlineStr">
        <is>
          <t>2024</t>
        </is>
      </c>
      <c r="I7809" s="161" t="inlineStr">
        <is>
          <t>imffossilfuelsubsidiesdata.xlsb</t>
        </is>
      </c>
    </row>
    <row r="7810" ht="13" customHeight="1">
      <c r="A7810" s="161" t="inlineStr">
        <is>
          <t>LBR</t>
        </is>
      </c>
      <c r="B7810" s="161" t="inlineStr">
        <is>
          <t>Liberia</t>
        </is>
      </c>
      <c r="C7810" s="161" t="inlineStr">
        <is>
          <t>Sub-Saharan Africa</t>
        </is>
      </c>
      <c r="D7810" s="161" t="inlineStr">
        <is>
          <t>Low income</t>
        </is>
      </c>
      <c r="E7810" s="161" t="b">
        <v>1</v>
      </c>
      <c r="F7810" s="161" t="inlineStr">
        <is>
          <t>price_gasoline_usd_litre</t>
        </is>
      </c>
      <c r="G7810" s="161" t="n">
        <v>0.404</v>
      </c>
      <c r="H7810" s="161" t="inlineStr">
        <is>
          <t>2024</t>
        </is>
      </c>
      <c r="I7810" s="161" t="inlineStr">
        <is>
          <t>imffossilfuelsubsidiesdata.xlsb</t>
        </is>
      </c>
    </row>
    <row r="7811" ht="13" customHeight="1">
      <c r="A7811" s="161" t="inlineStr">
        <is>
          <t>LBR</t>
        </is>
      </c>
      <c r="B7811" s="161" t="inlineStr">
        <is>
          <t>Liberia</t>
        </is>
      </c>
      <c r="C7811" s="161" t="inlineStr">
        <is>
          <t>Sub-Saharan Africa</t>
        </is>
      </c>
      <c r="D7811" s="161" t="inlineStr">
        <is>
          <t>Low income</t>
        </is>
      </c>
      <c r="E7811" s="161" t="b">
        <v>1</v>
      </c>
      <c r="F7811" s="161" t="inlineStr">
        <is>
          <t>price_electricity_residential_usd_kwh</t>
        </is>
      </c>
      <c r="G7811" s="161" t="n">
        <v>0.272</v>
      </c>
      <c r="H7811" s="161" t="inlineStr">
        <is>
          <t>2024</t>
        </is>
      </c>
      <c r="I7811" s="161" t="inlineStr">
        <is>
          <t>imffossilfuelsubsidiesdata.xlsb</t>
        </is>
      </c>
    </row>
    <row r="7812" ht="13" customHeight="1">
      <c r="A7812" s="161" t="inlineStr">
        <is>
          <t>LBR</t>
        </is>
      </c>
      <c r="B7812" s="161" t="inlineStr">
        <is>
          <t>Liberia</t>
        </is>
      </c>
      <c r="C7812" s="161" t="inlineStr">
        <is>
          <t>Sub-Saharan Africa</t>
        </is>
      </c>
      <c r="D7812" s="161" t="inlineStr">
        <is>
          <t>Low income</t>
        </is>
      </c>
      <c r="E7812" s="161" t="b">
        <v>1</v>
      </c>
      <c r="F7812" s="161" t="inlineStr">
        <is>
          <t>price_electricity_industry_usd_kwh</t>
        </is>
      </c>
      <c r="G7812" s="161" t="n">
        <v>0.196</v>
      </c>
      <c r="H7812" s="161" t="inlineStr">
        <is>
          <t>2024</t>
        </is>
      </c>
      <c r="I7812" s="161" t="inlineStr">
        <is>
          <t>imffossilfuelsubsidiesdata.xlsb</t>
        </is>
      </c>
    </row>
    <row r="7813" ht="13" customHeight="1">
      <c r="A7813" s="161" t="inlineStr">
        <is>
          <t>LBR</t>
        </is>
      </c>
      <c r="B7813" s="161" t="inlineStr">
        <is>
          <t>Liberia</t>
        </is>
      </c>
      <c r="C7813" s="161" t="inlineStr">
        <is>
          <t>Sub-Saharan Africa</t>
        </is>
      </c>
      <c r="D7813" s="161" t="inlineStr">
        <is>
          <t>Low income</t>
        </is>
      </c>
      <c r="E7813" s="161" t="b">
        <v>1</v>
      </c>
      <c r="F7813" s="161" t="inlineStr">
        <is>
          <t>price_gas_residential_usd_gj</t>
        </is>
      </c>
      <c r="G7813" s="161" t="n">
        <v>22.833</v>
      </c>
      <c r="H7813" s="161" t="inlineStr">
        <is>
          <t>2024</t>
        </is>
      </c>
      <c r="I7813" s="161" t="inlineStr">
        <is>
          <t>imffossilfuelsubsidiesdata.xlsb</t>
        </is>
      </c>
    </row>
    <row r="7814" ht="13" customHeight="1">
      <c r="A7814" s="161" t="inlineStr">
        <is>
          <t>LBR</t>
        </is>
      </c>
      <c r="B7814" s="161" t="inlineStr">
        <is>
          <t>Liberia</t>
        </is>
      </c>
      <c r="C7814" s="161" t="inlineStr">
        <is>
          <t>Sub-Saharan Africa</t>
        </is>
      </c>
      <c r="D7814" s="161" t="inlineStr">
        <is>
          <t>Low income</t>
        </is>
      </c>
      <c r="E7814" s="161" t="b">
        <v>1</v>
      </c>
      <c r="F7814" s="161" t="inlineStr">
        <is>
          <t>price_gas_industry_usd_gj</t>
        </is>
      </c>
      <c r="G7814" s="161" t="n">
        <v>12.815</v>
      </c>
      <c r="H7814" s="161" t="inlineStr">
        <is>
          <t>2024</t>
        </is>
      </c>
      <c r="I7814" s="161" t="inlineStr">
        <is>
          <t>imffossilfuelsubsidiesdata.xlsb</t>
        </is>
      </c>
    </row>
    <row r="7815" ht="13" customHeight="1">
      <c r="A7815" s="161" t="inlineStr">
        <is>
          <t>LBR</t>
        </is>
      </c>
      <c r="B7815" s="161" t="inlineStr">
        <is>
          <t>Liberia</t>
        </is>
      </c>
      <c r="C7815" s="161" t="inlineStr">
        <is>
          <t>Sub-Saharan Africa</t>
        </is>
      </c>
      <c r="D7815" s="161" t="inlineStr">
        <is>
          <t>Low income</t>
        </is>
      </c>
      <c r="E7815" s="161" t="b">
        <v>1</v>
      </c>
      <c r="F7815" s="161" t="inlineStr">
        <is>
          <t>price_gas_power_usd_gj</t>
        </is>
      </c>
      <c r="G7815" s="161" t="n">
        <v>11.492</v>
      </c>
      <c r="H7815" s="161" t="inlineStr">
        <is>
          <t>2024</t>
        </is>
      </c>
      <c r="I7815" s="161" t="inlineStr">
        <is>
          <t>imffossilfuelsubsidiesdata.xlsb</t>
        </is>
      </c>
    </row>
    <row r="7816" ht="13" customHeight="1">
      <c r="A7816" s="161" t="inlineStr">
        <is>
          <t>LBR</t>
        </is>
      </c>
      <c r="B7816" s="161" t="inlineStr">
        <is>
          <t>Liberia</t>
        </is>
      </c>
      <c r="C7816" s="161" t="inlineStr">
        <is>
          <t>Sub-Saharan Africa</t>
        </is>
      </c>
      <c r="D7816" s="161" t="inlineStr">
        <is>
          <t>Low income</t>
        </is>
      </c>
      <c r="E7816" s="161" t="b">
        <v>1</v>
      </c>
      <c r="F7816" s="161" t="inlineStr">
        <is>
          <t>price_coal_residential_usd_gj</t>
        </is>
      </c>
      <c r="G7816" s="161" t="n">
        <v>13.412</v>
      </c>
      <c r="H7816" s="161" t="inlineStr">
        <is>
          <t>2024</t>
        </is>
      </c>
      <c r="I7816" s="161" t="inlineStr">
        <is>
          <t>imffossilfuelsubsidiesdata.xlsb</t>
        </is>
      </c>
    </row>
    <row r="7817" ht="13" customHeight="1">
      <c r="A7817" s="161" t="inlineStr">
        <is>
          <t>LBR</t>
        </is>
      </c>
      <c r="B7817" s="161" t="inlineStr">
        <is>
          <t>Liberia</t>
        </is>
      </c>
      <c r="C7817" s="161" t="inlineStr">
        <is>
          <t>Sub-Saharan Africa</t>
        </is>
      </c>
      <c r="D7817" s="161" t="inlineStr">
        <is>
          <t>Low income</t>
        </is>
      </c>
      <c r="E7817" s="161" t="b">
        <v>1</v>
      </c>
      <c r="F7817" s="161" t="inlineStr">
        <is>
          <t>price_coal_industry_usd_gj</t>
        </is>
      </c>
      <c r="G7817" s="161" t="n">
        <v>7.124</v>
      </c>
      <c r="H7817" s="161" t="inlineStr">
        <is>
          <t>2024</t>
        </is>
      </c>
      <c r="I7817" s="161" t="inlineStr">
        <is>
          <t>imffossilfuelsubsidiesdata.xlsb</t>
        </is>
      </c>
    </row>
    <row r="7818" ht="13" customHeight="1">
      <c r="A7818" s="161" t="inlineStr">
        <is>
          <t>LBR</t>
        </is>
      </c>
      <c r="B7818" s="161" t="inlineStr">
        <is>
          <t>Liberia</t>
        </is>
      </c>
      <c r="C7818" s="161" t="inlineStr">
        <is>
          <t>Sub-Saharan Africa</t>
        </is>
      </c>
      <c r="D7818" s="161" t="inlineStr">
        <is>
          <t>Low income</t>
        </is>
      </c>
      <c r="E7818" s="161" t="b">
        <v>1</v>
      </c>
      <c r="F7818" s="161" t="inlineStr">
        <is>
          <t>price_coal_power_usd_gj</t>
        </is>
      </c>
      <c r="G7818" s="161" t="n">
        <v>5.575</v>
      </c>
      <c r="H7818" s="161" t="inlineStr">
        <is>
          <t>2024</t>
        </is>
      </c>
      <c r="I7818" s="161" t="inlineStr">
        <is>
          <t>imffossilfuelsubsidiesdata.xlsb</t>
        </is>
      </c>
    </row>
    <row r="7819" ht="13" customHeight="1">
      <c r="A7819" s="161" t="inlineStr">
        <is>
          <t>LBR</t>
        </is>
      </c>
      <c r="B7819" s="161" t="inlineStr">
        <is>
          <t>Liberia</t>
        </is>
      </c>
      <c r="C7819" s="161" t="inlineStr">
        <is>
          <t>Sub-Saharan Africa</t>
        </is>
      </c>
      <c r="D7819" s="161" t="inlineStr">
        <is>
          <t>Low income</t>
        </is>
      </c>
      <c r="E7819" s="161" t="b">
        <v>1</v>
      </c>
      <c r="F7819" s="161" t="inlineStr">
        <is>
          <t>power_market_structure</t>
        </is>
      </c>
      <c r="G7819" s="161" t="n">
        <v>1</v>
      </c>
      <c r="H7819" s="161" t="inlineStr">
        <is>
          <t>2013</t>
        </is>
      </c>
      <c r="I7819" s="161" t="inlineStr">
        <is>
          <t>dataverse_files.zip</t>
        </is>
      </c>
    </row>
    <row r="7820" ht="13" customHeight="1">
      <c r="A7820" s="161" t="inlineStr">
        <is>
          <t>LBR</t>
        </is>
      </c>
      <c r="B7820" s="161" t="inlineStr">
        <is>
          <t>Liberia</t>
        </is>
      </c>
      <c r="C7820" s="161" t="inlineStr">
        <is>
          <t>Sub-Saharan Africa</t>
        </is>
      </c>
      <c r="D7820" s="161" t="inlineStr">
        <is>
          <t>Low income</t>
        </is>
      </c>
      <c r="E7820" s="161" t="b">
        <v>1</v>
      </c>
      <c r="F7820" s="161" t="inlineStr">
        <is>
          <t>independent_regulator</t>
        </is>
      </c>
      <c r="G7820" s="161" t="n">
        <v>0</v>
      </c>
      <c r="H7820" s="161" t="inlineStr">
        <is>
          <t>2013</t>
        </is>
      </c>
      <c r="I7820" s="161" t="inlineStr">
        <is>
          <t>dataverse_files.zip</t>
        </is>
      </c>
    </row>
    <row r="7821" ht="13" customHeight="1">
      <c r="A7821" s="161" t="inlineStr">
        <is>
          <t>LBR</t>
        </is>
      </c>
      <c r="B7821" s="161" t="inlineStr">
        <is>
          <t>Liberia</t>
        </is>
      </c>
      <c r="C7821" s="161" t="inlineStr">
        <is>
          <t>Sub-Saharan Africa</t>
        </is>
      </c>
      <c r="D7821" s="161" t="inlineStr">
        <is>
          <t>Low income</t>
        </is>
      </c>
      <c r="E7821" s="161" t="b">
        <v>1</v>
      </c>
      <c r="F7821" s="161" t="inlineStr">
        <is>
          <t>generation_unbundled</t>
        </is>
      </c>
      <c r="G7821" s="161" t="n">
        <v>0</v>
      </c>
      <c r="H7821" s="161" t="inlineStr">
        <is>
          <t>2013</t>
        </is>
      </c>
      <c r="I7821" s="161" t="inlineStr">
        <is>
          <t>dataverse_files.zip</t>
        </is>
      </c>
    </row>
    <row r="7822" ht="13" customHeight="1">
      <c r="A7822" s="161" t="inlineStr">
        <is>
          <t>LBR</t>
        </is>
      </c>
      <c r="B7822" s="161" t="inlineStr">
        <is>
          <t>Liberia</t>
        </is>
      </c>
      <c r="C7822" s="161" t="inlineStr">
        <is>
          <t>Sub-Saharan Africa</t>
        </is>
      </c>
      <c r="D7822" s="161" t="inlineStr">
        <is>
          <t>Low income</t>
        </is>
      </c>
      <c r="E7822" s="161" t="b">
        <v>1</v>
      </c>
      <c r="F7822" s="161" t="inlineStr">
        <is>
          <t>rise_renewable_energy_score</t>
        </is>
      </c>
      <c r="G7822" s="161" t="n">
        <v>14.468</v>
      </c>
      <c r="H7822" s="161" t="inlineStr">
        <is>
          <t>2023</t>
        </is>
      </c>
      <c r="I7822" s="161" t="inlineStr">
        <is>
          <t>WB_RISE_WIDEF.csv</t>
        </is>
      </c>
    </row>
    <row r="7823" ht="13" customHeight="1">
      <c r="A7823" s="161" t="inlineStr">
        <is>
          <t>LBR</t>
        </is>
      </c>
      <c r="B7823" s="161" t="inlineStr">
        <is>
          <t>Liberia</t>
        </is>
      </c>
      <c r="C7823" s="161" t="inlineStr">
        <is>
          <t>Sub-Saharan Africa</t>
        </is>
      </c>
      <c r="D7823" s="161" t="inlineStr">
        <is>
          <t>Low income</t>
        </is>
      </c>
      <c r="E7823" s="161" t="b">
        <v>1</v>
      </c>
      <c r="F7823" s="161" t="inlineStr">
        <is>
          <t>rise_level_playing_field_score</t>
        </is>
      </c>
      <c r="G7823" s="161" t="n">
        <v>0</v>
      </c>
      <c r="H7823" s="161" t="inlineStr">
        <is>
          <t>2023</t>
        </is>
      </c>
      <c r="I7823" s="161" t="inlineStr">
        <is>
          <t>WB_RISE_WIDEF.csv</t>
        </is>
      </c>
    </row>
    <row r="7824" ht="13" customHeight="1">
      <c r="A7824" s="161" t="inlineStr">
        <is>
          <t>LBR</t>
        </is>
      </c>
      <c r="B7824" s="161" t="inlineStr">
        <is>
          <t>Liberia</t>
        </is>
      </c>
      <c r="C7824" s="161" t="inlineStr">
        <is>
          <t>Sub-Saharan Africa</t>
        </is>
      </c>
      <c r="D7824" s="161" t="inlineStr">
        <is>
          <t>Low income</t>
        </is>
      </c>
      <c r="E7824" s="161" t="b">
        <v>1</v>
      </c>
      <c r="F7824" s="161" t="inlineStr">
        <is>
          <t>rise_ee_financing_mechanisms_score</t>
        </is>
      </c>
      <c r="G7824" s="161" t="n">
        <v>0</v>
      </c>
      <c r="H7824" s="161" t="inlineStr">
        <is>
          <t>2023</t>
        </is>
      </c>
      <c r="I7824" s="161" t="inlineStr">
        <is>
          <t>WB_RISE_WIDEF.csv</t>
        </is>
      </c>
    </row>
    <row r="7825" ht="13" customHeight="1">
      <c r="A7825" s="161" t="inlineStr">
        <is>
          <t>LBR</t>
        </is>
      </c>
      <c r="B7825" s="161" t="inlineStr">
        <is>
          <t>Liberia</t>
        </is>
      </c>
      <c r="C7825" s="161" t="inlineStr">
        <is>
          <t>Sub-Saharan Africa</t>
        </is>
      </c>
      <c r="D7825" s="161" t="inlineStr">
        <is>
          <t>Low income</t>
        </is>
      </c>
      <c r="E7825" s="161" t="b">
        <v>1</v>
      </c>
      <c r="F7825" s="161" t="inlineStr">
        <is>
          <t>revenue_pct_gdp</t>
        </is>
      </c>
      <c r="G7825" s="161" t="n">
        <v>22.33</v>
      </c>
      <c r="H7825" s="161" t="inlineStr">
        <is>
          <t>2024</t>
        </is>
      </c>
      <c r="I7825" s="161" t="inlineStr">
        <is>
          <t>dataset_2026-08-26T13_41_09_874550254Z_DEFAULT_INTEGRATION_IMF_RES_WEO_9_0_0.csv</t>
        </is>
      </c>
    </row>
    <row r="7826" ht="13" customHeight="1">
      <c r="A7826" s="161" t="inlineStr">
        <is>
          <t>LBR</t>
        </is>
      </c>
      <c r="B7826" s="161" t="inlineStr">
        <is>
          <t>Liberia</t>
        </is>
      </c>
      <c r="C7826" s="161" t="inlineStr">
        <is>
          <t>Sub-Saharan Africa</t>
        </is>
      </c>
      <c r="D7826" s="161" t="inlineStr">
        <is>
          <t>Low income</t>
        </is>
      </c>
      <c r="E7826" s="161" t="b">
        <v>1</v>
      </c>
      <c r="F7826" s="161" t="inlineStr">
        <is>
          <t>primary_balance_pct_gdp</t>
        </is>
      </c>
      <c r="G7826" s="161" t="n">
        <v>-0.772</v>
      </c>
      <c r="H7826" s="161" t="inlineStr">
        <is>
          <t>2024</t>
        </is>
      </c>
      <c r="I7826" s="161" t="inlineStr">
        <is>
          <t>dataset_2026-08-26T13_41_09_874550254Z_DEFAULT_INTEGRATION_IMF_RES_WEO_9_0_0.csv</t>
        </is>
      </c>
    </row>
    <row r="7827" ht="13" customHeight="1">
      <c r="A7827" s="161" t="inlineStr">
        <is>
          <t>LBR</t>
        </is>
      </c>
      <c r="B7827" s="161" t="inlineStr">
        <is>
          <t>Liberia</t>
        </is>
      </c>
      <c r="C7827" s="161" t="inlineStr">
        <is>
          <t>Sub-Saharan Africa</t>
        </is>
      </c>
      <c r="D7827" s="161" t="inlineStr">
        <is>
          <t>Low income</t>
        </is>
      </c>
      <c r="E7827" s="161" t="b">
        <v>1</v>
      </c>
      <c r="F7827" s="161" t="inlineStr">
        <is>
          <t>current_account_pct_gdp</t>
        </is>
      </c>
      <c r="G7827" s="161" t="n">
        <v>-8.092000000000001</v>
      </c>
      <c r="H7827" s="161" t="inlineStr">
        <is>
          <t>2024</t>
        </is>
      </c>
      <c r="I7827" s="161" t="inlineStr">
        <is>
          <t>dataset_2026-08-26T13_41_09_874550254Z_DEFAULT_INTEGRATION_IMF_RES_WEO_9_0_0.csv</t>
        </is>
      </c>
    </row>
    <row r="7828" ht="13" customHeight="1">
      <c r="A7828" s="161" t="inlineStr">
        <is>
          <t>LBR</t>
        </is>
      </c>
      <c r="B7828" s="161" t="inlineStr">
        <is>
          <t>Liberia</t>
        </is>
      </c>
      <c r="C7828" s="161" t="inlineStr">
        <is>
          <t>Sub-Saharan Africa</t>
        </is>
      </c>
      <c r="D7828" s="161" t="inlineStr">
        <is>
          <t>Low income</t>
        </is>
      </c>
      <c r="E7828" s="161" t="b">
        <v>1</v>
      </c>
      <c r="F7828" s="161" t="inlineStr">
        <is>
          <t>real_gdp_growth_5y_avg_pct</t>
        </is>
      </c>
      <c r="G7828" s="161" t="n">
        <v>3.091</v>
      </c>
      <c r="H7828" s="161" t="inlineStr">
        <is>
          <t>2020-2024 avg</t>
        </is>
      </c>
      <c r="I7828" s="161" t="inlineStr">
        <is>
          <t>dataset_2026-08-26T13_41_09_874550254Z_DEFAULT_INTEGRATION_IMF_RES_WEO_9_0_0.csv (derived)</t>
        </is>
      </c>
    </row>
    <row r="7829" ht="13" customHeight="1">
      <c r="A7829" s="161" t="inlineStr">
        <is>
          <t>LBR</t>
        </is>
      </c>
      <c r="B7829" s="161" t="inlineStr">
        <is>
          <t>Liberia</t>
        </is>
      </c>
      <c r="C7829" s="161" t="inlineStr">
        <is>
          <t>Sub-Saharan Africa</t>
        </is>
      </c>
      <c r="D7829" s="161" t="inlineStr">
        <is>
          <t>Low income</t>
        </is>
      </c>
      <c r="E7829" s="161" t="b">
        <v>1</v>
      </c>
      <c r="F7829" s="161" t="inlineStr">
        <is>
          <t>int_budget_need_2030_pct_gdp</t>
        </is>
      </c>
      <c r="G7829" s="161" t="n">
        <v>9.263999999999999</v>
      </c>
      <c r="H7829" s="161" t="inlineStr">
        <is>
          <t>2030</t>
        </is>
      </c>
      <c r="I7829" s="161" t="inlineStr">
        <is>
          <t>integrated_results.csv (MacroFiscalModels v0.1, model output)</t>
        </is>
      </c>
    </row>
    <row r="7830" ht="13" customHeight="1">
      <c r="A7830" s="161" t="inlineStr">
        <is>
          <t>LBR</t>
        </is>
      </c>
      <c r="B7830" s="161" t="inlineStr">
        <is>
          <t>Liberia</t>
        </is>
      </c>
      <c r="C7830" s="161" t="inlineStr">
        <is>
          <t>Sub-Saharan Africa</t>
        </is>
      </c>
      <c r="D7830" s="161" t="inlineStr">
        <is>
          <t>Low income</t>
        </is>
      </c>
      <c r="E7830" s="161" t="b">
        <v>1</v>
      </c>
      <c r="F7830" s="161" t="inlineStr">
        <is>
          <t>int_pricing_revenue_2030_pct_gdp</t>
        </is>
      </c>
      <c r="G7830" s="161" t="n">
        <v>0.226</v>
      </c>
      <c r="H7830" s="161" t="inlineStr">
        <is>
          <t>2030</t>
        </is>
      </c>
      <c r="I7830" s="161" t="inlineStr">
        <is>
          <t>integrated_results.csv (MacroFiscalModels v0.1, model output)</t>
        </is>
      </c>
    </row>
    <row r="7831" ht="13" customHeight="1">
      <c r="A7831" s="161" t="inlineStr">
        <is>
          <t>LBR</t>
        </is>
      </c>
      <c r="B7831" s="161" t="inlineStr">
        <is>
          <t>Liberia</t>
        </is>
      </c>
      <c r="C7831" s="161" t="inlineStr">
        <is>
          <t>Sub-Saharan Africa</t>
        </is>
      </c>
      <c r="D7831" s="161" t="inlineStr">
        <is>
          <t>Low income</t>
        </is>
      </c>
      <c r="E7831" s="161" t="b">
        <v>1</v>
      </c>
      <c r="F7831" s="161" t="inlineStr">
        <is>
          <t>int_financing_gap_2030_pct_gdp</t>
        </is>
      </c>
      <c r="G7831" s="161" t="n">
        <v>9.038</v>
      </c>
      <c r="H7831" s="161" t="inlineStr">
        <is>
          <t>2030</t>
        </is>
      </c>
      <c r="I7831" s="161" t="inlineStr">
        <is>
          <t>integrated_results.csv (MacroFiscalModels v0.1, model output)</t>
        </is>
      </c>
    </row>
    <row r="7832" ht="13" customHeight="1">
      <c r="A7832" s="161" t="inlineStr">
        <is>
          <t>LBR</t>
        </is>
      </c>
      <c r="B7832" s="161" t="inlineStr">
        <is>
          <t>Liberia</t>
        </is>
      </c>
      <c r="C7832" s="161" t="inlineStr">
        <is>
          <t>Sub-Saharan Africa</t>
        </is>
      </c>
      <c r="D7832" s="161" t="inlineStr">
        <is>
          <t>Low income</t>
        </is>
      </c>
      <c r="E7832" s="161" t="b">
        <v>1</v>
      </c>
      <c r="F7832" s="161" t="inlineStr">
        <is>
          <t>int_gdp_dev_2050_pct</t>
        </is>
      </c>
      <c r="G7832" s="161" t="n">
        <v>0.5649999999999999</v>
      </c>
      <c r="H7832" s="161" t="inlineStr">
        <is>
          <t>2050</t>
        </is>
      </c>
      <c r="I7832" s="161" t="inlineStr">
        <is>
          <t>integrated_results.csv (MacroFiscalModels v0.1, model output)</t>
        </is>
      </c>
    </row>
    <row r="7833" ht="13" customHeight="1">
      <c r="A7833" s="161" t="inlineStr">
        <is>
          <t>LBR</t>
        </is>
      </c>
      <c r="B7833" s="161" t="inlineStr">
        <is>
          <t>Liberia</t>
        </is>
      </c>
      <c r="C7833" s="161" t="inlineStr">
        <is>
          <t>Sub-Saharan Africa</t>
        </is>
      </c>
      <c r="D7833" s="161" t="inlineStr">
        <is>
          <t>Low income</t>
        </is>
      </c>
      <c r="E7833" s="161" t="b">
        <v>1</v>
      </c>
      <c r="F7833" s="161" t="inlineStr">
        <is>
          <t>int_debt_2050_pct_gdp</t>
        </is>
      </c>
      <c r="G7833" s="161" t="n">
        <v>100</v>
      </c>
      <c r="H7833" s="161" t="inlineStr">
        <is>
          <t>2050</t>
        </is>
      </c>
      <c r="I7833" s="161" t="inlineStr">
        <is>
          <t>integrated_results.csv (MacroFiscalModels v0.1, model output)</t>
        </is>
      </c>
    </row>
    <row r="7834" ht="13" customHeight="1">
      <c r="A7834" s="161" t="inlineStr">
        <is>
          <t>LBR</t>
        </is>
      </c>
      <c r="B7834" s="161" t="inlineStr">
        <is>
          <t>Liberia</t>
        </is>
      </c>
      <c r="C7834" s="161" t="inlineStr">
        <is>
          <t>Sub-Saharan Africa</t>
        </is>
      </c>
      <c r="D7834" s="161" t="inlineStr">
        <is>
          <t>Low income</t>
        </is>
      </c>
      <c r="E7834" s="161" t="b">
        <v>1</v>
      </c>
      <c r="F7834" s="161" t="inlineStr">
        <is>
          <t>int_dsf_risk_code</t>
        </is>
      </c>
      <c r="G7834" s="161" t="n">
        <v>3</v>
      </c>
      <c r="H7834" s="161" t="inlineStr">
        <is>
          <t>2034</t>
        </is>
      </c>
      <c r="I7834" s="161" t="inlineStr">
        <is>
          <t>integrated_results.csv (MacroFiscalModels v0.1, model output)</t>
        </is>
      </c>
    </row>
    <row r="7835" ht="13" customHeight="1">
      <c r="A7835" s="161" t="inlineStr">
        <is>
          <t>LBY</t>
        </is>
      </c>
      <c r="B7835" s="161" t="inlineStr">
        <is>
          <t>Libya</t>
        </is>
      </c>
      <c r="C7835" s="161" t="inlineStr">
        <is>
          <t>Middle East &amp; North Africa</t>
        </is>
      </c>
      <c r="D7835" s="161" t="inlineStr">
        <is>
          <t>Upper middle income</t>
        </is>
      </c>
      <c r="E7835" s="161" t="b">
        <v>0</v>
      </c>
      <c r="F7835" s="161" t="inlineStr">
        <is>
          <t>interest_to_revenue_pct</t>
        </is>
      </c>
      <c r="G7835" s="161" t="n">
        <v>0</v>
      </c>
      <c r="H7835" s="161" t="inlineStr">
        <is>
          <t>2024</t>
        </is>
      </c>
      <c r="I7835" s="161" t="inlineStr">
        <is>
          <t>dataset_2026-08-26T13_41_09_874550254Z_DEFAULT_INTEGRATION_IMF_RES_WEO_9_0_0.csv (derived)</t>
        </is>
      </c>
    </row>
    <row r="7836" ht="13" customHeight="1">
      <c r="A7836" s="161" t="inlineStr">
        <is>
          <t>LBY</t>
        </is>
      </c>
      <c r="B7836" s="161" t="inlineStr">
        <is>
          <t>Libya</t>
        </is>
      </c>
      <c r="C7836" s="161" t="inlineStr">
        <is>
          <t>Middle East &amp; North Africa</t>
        </is>
      </c>
      <c r="D7836" s="161" t="inlineStr">
        <is>
          <t>Upper middle income</t>
        </is>
      </c>
      <c r="E7836" s="161" t="b">
        <v>0</v>
      </c>
      <c r="F7836" s="161" t="inlineStr">
        <is>
          <t>interest_pct_gdp</t>
        </is>
      </c>
      <c r="G7836" s="161" t="n">
        <v>0</v>
      </c>
      <c r="H7836" s="161" t="inlineStr">
        <is>
          <t>2024</t>
        </is>
      </c>
      <c r="I7836" s="161" t="inlineStr">
        <is>
          <t>dataset_2026-08-26T13_41_09_874550254Z_DEFAULT_INTEGRATION_IMF_RES_WEO_9_0_0.csv (derived)</t>
        </is>
      </c>
    </row>
    <row r="7837" ht="13" customHeight="1">
      <c r="A7837" s="161" t="inlineStr">
        <is>
          <t>LBY</t>
        </is>
      </c>
      <c r="B7837" s="161" t="inlineStr">
        <is>
          <t>Libya</t>
        </is>
      </c>
      <c r="C7837" s="161" t="inlineStr">
        <is>
          <t>Middle East &amp; North Africa</t>
        </is>
      </c>
      <c r="D7837" s="161" t="inlineStr">
        <is>
          <t>Upper middle income</t>
        </is>
      </c>
      <c r="E7837" s="161" t="b">
        <v>0</v>
      </c>
      <c r="F7837" s="161" t="inlineStr">
        <is>
          <t>tax_revenue_pct_gdp</t>
        </is>
      </c>
      <c r="G7837" s="161" t="n">
        <v>1.218</v>
      </c>
      <c r="H7837" s="161" t="inlineStr">
        <is>
          <t>2024</t>
        </is>
      </c>
      <c r="I7837" s="161" t="inlineStr">
        <is>
          <t>world-imf2026.xlsx</t>
        </is>
      </c>
    </row>
    <row r="7838" ht="13" customHeight="1">
      <c r="A7838" s="161" t="inlineStr">
        <is>
          <t>LBY</t>
        </is>
      </c>
      <c r="B7838" s="161" t="inlineStr">
        <is>
          <t>Libya</t>
        </is>
      </c>
      <c r="C7838" s="161" t="inlineStr">
        <is>
          <t>Middle East &amp; North Africa</t>
        </is>
      </c>
      <c r="D7838" s="161" t="inlineStr">
        <is>
          <t>Upper middle income</t>
        </is>
      </c>
      <c r="E7838" s="161" t="b">
        <v>0</v>
      </c>
      <c r="F7838" s="161" t="inlineStr">
        <is>
          <t>climate_pfm_diagnostic_on_record</t>
        </is>
      </c>
      <c r="G7838" s="161" t="n">
        <v>0</v>
      </c>
      <c r="H7838" s="161" t="inlineStr">
        <is>
          <t>2022</t>
        </is>
      </c>
      <c r="I7838" s="161" t="inlineStr">
        <is>
          <t>UNDP-Global-Climate-Public-Finance-Review-2022.pdf (Table 4.2)</t>
        </is>
      </c>
    </row>
    <row r="7839" ht="13" customHeight="1">
      <c r="A7839" s="161" t="inlineStr">
        <is>
          <t>LBY</t>
        </is>
      </c>
      <c r="B7839" s="161" t="inlineStr">
        <is>
          <t>Libya</t>
        </is>
      </c>
      <c r="C7839" s="161" t="inlineStr">
        <is>
          <t>Middle East &amp; North Africa</t>
        </is>
      </c>
      <c r="D7839" s="161" t="inlineStr">
        <is>
          <t>Upper middle income</t>
        </is>
      </c>
      <c r="E7839" s="161" t="b">
        <v>0</v>
      </c>
      <c r="F7839" s="161" t="inlineStr">
        <is>
          <t>mitigation_finance_received_pct_gdp</t>
        </is>
      </c>
      <c r="G7839" s="161" t="n">
        <v>0.04</v>
      </c>
      <c r="H7839" s="161" t="inlineStr">
        <is>
          <t>2024</t>
        </is>
      </c>
      <c r="I7839" s="161" t="inlineStr">
        <is>
          <t>CRDF-RP_2024.xlsx + WEO</t>
        </is>
      </c>
    </row>
    <row r="7840" ht="13" customHeight="1">
      <c r="A7840" s="161" t="inlineStr">
        <is>
          <t>LBY</t>
        </is>
      </c>
      <c r="B7840" s="161" t="inlineStr">
        <is>
          <t>Libya</t>
        </is>
      </c>
      <c r="C7840" s="161" t="inlineStr">
        <is>
          <t>Middle East &amp; North Africa</t>
        </is>
      </c>
      <c r="D7840" s="161" t="inlineStr">
        <is>
          <t>Upper middle income</t>
        </is>
      </c>
      <c r="E7840" s="161" t="b">
        <v>0</v>
      </c>
      <c r="F7840" s="161" t="inlineStr">
        <is>
          <t>ppi_commitments_pct_gdp</t>
        </is>
      </c>
      <c r="G7840" s="161" t="n">
        <v>0.029</v>
      </c>
      <c r="H7840" s="161" t="inlineStr">
        <is>
          <t>2020-2024 avg</t>
        </is>
      </c>
      <c r="I7840" s="161" t="inlineStr">
        <is>
          <t>2024-PPI-Full-DTA.dta + WEO</t>
        </is>
      </c>
    </row>
    <row r="7841" ht="13" customHeight="1">
      <c r="A7841" s="161" t="inlineStr">
        <is>
          <t>LBY</t>
        </is>
      </c>
      <c r="B7841" s="161" t="inlineStr">
        <is>
          <t>Libya</t>
        </is>
      </c>
      <c r="C7841" s="161" t="inlineStr">
        <is>
          <t>Middle East &amp; North Africa</t>
        </is>
      </c>
      <c r="D7841" s="161" t="inlineStr">
        <is>
          <t>Upper middle income</t>
        </is>
      </c>
      <c r="E7841" s="161" t="b">
        <v>0</v>
      </c>
      <c r="F7841" s="161" t="inlineStr">
        <is>
          <t>ff_subsidy_total_pct_gdp</t>
        </is>
      </c>
      <c r="G7841" s="161" t="n">
        <v>45.179</v>
      </c>
      <c r="H7841" s="161" t="inlineStr">
        <is>
          <t>2024</t>
        </is>
      </c>
      <c r="I7841" s="161" t="inlineStr">
        <is>
          <t>imffossilfuelsubsidiesdata.xlsb + WEO</t>
        </is>
      </c>
    </row>
    <row r="7842" ht="13" customHeight="1">
      <c r="A7842" s="161" t="inlineStr">
        <is>
          <t>LBY</t>
        </is>
      </c>
      <c r="B7842" s="161" t="inlineStr">
        <is>
          <t>Libya</t>
        </is>
      </c>
      <c r="C7842" s="161" t="inlineStr">
        <is>
          <t>Middle East &amp; North Africa</t>
        </is>
      </c>
      <c r="D7842" s="161" t="inlineStr">
        <is>
          <t>Upper middle income</t>
        </is>
      </c>
      <c r="E7842" s="161" t="b">
        <v>0</v>
      </c>
      <c r="F7842" s="161" t="inlineStr">
        <is>
          <t>ff_subsidy_explicit_pct_gdp</t>
        </is>
      </c>
      <c r="G7842" s="161" t="n">
        <v>26.179</v>
      </c>
      <c r="H7842" s="161" t="inlineStr">
        <is>
          <t>2024</t>
        </is>
      </c>
      <c r="I7842" s="161" t="inlineStr">
        <is>
          <t>imffossilfuelsubsidiesdata.xlsb</t>
        </is>
      </c>
    </row>
    <row r="7843" ht="13" customHeight="1">
      <c r="A7843" s="161" t="inlineStr">
        <is>
          <t>LBY</t>
        </is>
      </c>
      <c r="B7843" s="161" t="inlineStr">
        <is>
          <t>Libya</t>
        </is>
      </c>
      <c r="C7843" s="161" t="inlineStr">
        <is>
          <t>Middle East &amp; North Africa</t>
        </is>
      </c>
      <c r="D7843" s="161" t="inlineStr">
        <is>
          <t>Upper middle income</t>
        </is>
      </c>
      <c r="E7843" s="161" t="b">
        <v>0</v>
      </c>
      <c r="F7843" s="161" t="inlineStr">
        <is>
          <t>ff_subsidy_implicit_pct_gdp</t>
        </is>
      </c>
      <c r="G7843" s="161" t="n">
        <v>19</v>
      </c>
      <c r="H7843" s="161" t="inlineStr">
        <is>
          <t>2024</t>
        </is>
      </c>
      <c r="I7843" s="161" t="inlineStr">
        <is>
          <t>imffossilfuelsubsidiesdata.xlsb</t>
        </is>
      </c>
    </row>
    <row r="7844" ht="13" customHeight="1">
      <c r="A7844" s="161" t="inlineStr">
        <is>
          <t>LBY</t>
        </is>
      </c>
      <c r="B7844" s="161" t="inlineStr">
        <is>
          <t>Libya</t>
        </is>
      </c>
      <c r="C7844" s="161" t="inlineStr">
        <is>
          <t>Middle East &amp; North Africa</t>
        </is>
      </c>
      <c r="D7844" s="161" t="inlineStr">
        <is>
          <t>Upper middle income</t>
        </is>
      </c>
      <c r="E7844" s="161" t="b">
        <v>0</v>
      </c>
      <c r="F7844" s="161" t="inlineStr">
        <is>
          <t>net_fuel_trade_pct_merch</t>
        </is>
      </c>
      <c r="G7844" s="161" t="n">
        <v>81.26000000000001</v>
      </c>
      <c r="H7844" s="161" t="inlineStr">
        <is>
          <t>2019</t>
        </is>
      </c>
      <c r="I7844" s="161" t="inlineStr">
        <is>
          <t>WDI TX.VAL.FUEL.ZS.UN less TM.VAL.FUEL.ZS.UN</t>
        </is>
      </c>
    </row>
    <row r="7845" ht="13" customHeight="1">
      <c r="A7845" s="161" t="inlineStr">
        <is>
          <t>LBY</t>
        </is>
      </c>
      <c r="B7845" s="161" t="inlineStr">
        <is>
          <t>Libya</t>
        </is>
      </c>
      <c r="C7845" s="161" t="inlineStr">
        <is>
          <t>Middle East &amp; North Africa</t>
        </is>
      </c>
      <c r="D7845" s="161" t="inlineStr">
        <is>
          <t>Upper middle income</t>
        </is>
      </c>
      <c r="E7845" s="161" t="b">
        <v>0</v>
      </c>
      <c r="F7845" s="161" t="inlineStr">
        <is>
          <t>fuel_exports_pct_merch</t>
        </is>
      </c>
      <c r="G7845" s="161" t="n">
        <v>94.405</v>
      </c>
      <c r="H7845" s="161" t="inlineStr">
        <is>
          <t>2019</t>
        </is>
      </c>
      <c r="I7845" s="161" t="inlineStr">
        <is>
          <t>API_TX_VAL_FUEL_ZS_UN_DS2_en_csv_v2_33055.zip</t>
        </is>
      </c>
    </row>
    <row r="7846" ht="13" customHeight="1">
      <c r="A7846" s="161" t="inlineStr">
        <is>
          <t>LBY</t>
        </is>
      </c>
      <c r="B7846" s="161" t="inlineStr">
        <is>
          <t>Libya</t>
        </is>
      </c>
      <c r="C7846" s="161" t="inlineStr">
        <is>
          <t>Middle East &amp; North Africa</t>
        </is>
      </c>
      <c r="D7846" s="161" t="inlineStr">
        <is>
          <t>Upper middle income</t>
        </is>
      </c>
      <c r="E7846" s="161" t="b">
        <v>0</v>
      </c>
      <c r="F7846" s="161" t="inlineStr">
        <is>
          <t>fuel_imports_pct_merch</t>
        </is>
      </c>
      <c r="G7846" s="161" t="n">
        <v>13.145</v>
      </c>
      <c r="H7846" s="161" t="inlineStr">
        <is>
          <t>2019</t>
        </is>
      </c>
      <c r="I7846" s="161" t="inlineStr">
        <is>
          <t>API_TM_VAL_FUEL_ZS_UN_DS2_en_csv_v2_36140.zip</t>
        </is>
      </c>
    </row>
    <row r="7847" ht="13" customHeight="1">
      <c r="A7847" s="161" t="inlineStr">
        <is>
          <t>LBY</t>
        </is>
      </c>
      <c r="B7847" s="161" t="inlineStr">
        <is>
          <t>Libya</t>
        </is>
      </c>
      <c r="C7847" s="161" t="inlineStr">
        <is>
          <t>Middle East &amp; North Africa</t>
        </is>
      </c>
      <c r="D7847" s="161" t="inlineStr">
        <is>
          <t>Upper middle income</t>
        </is>
      </c>
      <c r="E7847" s="161" t="b">
        <v>0</v>
      </c>
      <c r="F7847" s="161" t="inlineStr">
        <is>
          <t>energy_import_dep_pct</t>
        </is>
      </c>
      <c r="G7847" s="161" t="n">
        <v>-249.727</v>
      </c>
      <c r="H7847" s="161" t="inlineStr">
        <is>
          <t>2022</t>
        </is>
      </c>
      <c r="I7847" s="161" t="inlineStr">
        <is>
          <t>API_EG_IMP_CONS_ZS_DS2_en_csv_v2_160768.zip</t>
        </is>
      </c>
    </row>
    <row r="7848" ht="13" customHeight="1">
      <c r="A7848" s="161" t="inlineStr">
        <is>
          <t>LBY</t>
        </is>
      </c>
      <c r="B7848" s="161" t="inlineStr">
        <is>
          <t>Libya</t>
        </is>
      </c>
      <c r="C7848" s="161" t="inlineStr">
        <is>
          <t>Middle East &amp; North Africa</t>
        </is>
      </c>
      <c r="D7848" s="161" t="inlineStr">
        <is>
          <t>Upper middle income</t>
        </is>
      </c>
      <c r="E7848" s="161" t="b">
        <v>0</v>
      </c>
      <c r="F7848" s="161" t="inlineStr">
        <is>
          <t>fossil_rents_total_pct_gdp</t>
        </is>
      </c>
      <c r="G7848" s="161" t="n">
        <v>60.958</v>
      </c>
      <c r="H7848" s="161" t="inlineStr">
        <is>
          <t>2021</t>
        </is>
      </c>
      <c r="I7848" s="161" t="inlineStr">
        <is>
          <t>WDI NY.GDP.PETR+NGAS+COAL.RT.ZS</t>
        </is>
      </c>
    </row>
    <row r="7849" ht="13" customHeight="1">
      <c r="A7849" s="161" t="inlineStr">
        <is>
          <t>LBY</t>
        </is>
      </c>
      <c r="B7849" s="161" t="inlineStr">
        <is>
          <t>Libya</t>
        </is>
      </c>
      <c r="C7849" s="161" t="inlineStr">
        <is>
          <t>Middle East &amp; North Africa</t>
        </is>
      </c>
      <c r="D7849" s="161" t="inlineStr">
        <is>
          <t>Upper middle income</t>
        </is>
      </c>
      <c r="E7849" s="161" t="b">
        <v>0</v>
      </c>
      <c r="F7849" s="161" t="inlineStr">
        <is>
          <t>oil_rents_pct_gdp</t>
        </is>
      </c>
      <c r="G7849" s="161" t="n">
        <v>56.378</v>
      </c>
      <c r="H7849" s="161" t="inlineStr">
        <is>
          <t>2021</t>
        </is>
      </c>
      <c r="I7849" s="161" t="inlineStr">
        <is>
          <t>API_NY_GDP_PETR_RT_ZS_DS2_en_csv_v2_40227.zip</t>
        </is>
      </c>
    </row>
    <row r="7850" ht="13" customHeight="1">
      <c r="A7850" s="161" t="inlineStr">
        <is>
          <t>LBY</t>
        </is>
      </c>
      <c r="B7850" s="161" t="inlineStr">
        <is>
          <t>Libya</t>
        </is>
      </c>
      <c r="C7850" s="161" t="inlineStr">
        <is>
          <t>Middle East &amp; North Africa</t>
        </is>
      </c>
      <c r="D7850" s="161" t="inlineStr">
        <is>
          <t>Upper middle income</t>
        </is>
      </c>
      <c r="E7850" s="161" t="b">
        <v>0</v>
      </c>
      <c r="F7850" s="161" t="inlineStr">
        <is>
          <t>gas_rents_pct_gdp</t>
        </is>
      </c>
      <c r="G7850" s="161" t="n">
        <v>4.58</v>
      </c>
      <c r="H7850" s="161" t="inlineStr">
        <is>
          <t>2021</t>
        </is>
      </c>
      <c r="I7850" s="161" t="inlineStr">
        <is>
          <t>API_NY_GDP_NGAS_RT_ZS_DS2_en_csv_v2_35861.zip</t>
        </is>
      </c>
    </row>
    <row r="7851" ht="13" customHeight="1">
      <c r="A7851" s="161" t="inlineStr">
        <is>
          <t>LBY</t>
        </is>
      </c>
      <c r="B7851" s="161" t="inlineStr">
        <is>
          <t>Libya</t>
        </is>
      </c>
      <c r="C7851" s="161" t="inlineStr">
        <is>
          <t>Middle East &amp; North Africa</t>
        </is>
      </c>
      <c r="D7851" s="161" t="inlineStr">
        <is>
          <t>Upper middle income</t>
        </is>
      </c>
      <c r="E7851" s="161" t="b">
        <v>0</v>
      </c>
      <c r="F7851" s="161" t="inlineStr">
        <is>
          <t>coal_rents_pct_gdp</t>
        </is>
      </c>
      <c r="G7851" s="161" t="n">
        <v>0</v>
      </c>
      <c r="H7851" s="161" t="inlineStr">
        <is>
          <t>2021</t>
        </is>
      </c>
      <c r="I7851" s="161" t="inlineStr">
        <is>
          <t>API_NY_GDP_COAL_RT_ZS_DS2_en_csv_v2_35370.zip</t>
        </is>
      </c>
    </row>
    <row r="7852" ht="13" customHeight="1">
      <c r="A7852" s="161" t="inlineStr">
        <is>
          <t>LBY</t>
        </is>
      </c>
      <c r="B7852" s="161" t="inlineStr">
        <is>
          <t>Libya</t>
        </is>
      </c>
      <c r="C7852" s="161" t="inlineStr">
        <is>
          <t>Middle East &amp; North Africa</t>
        </is>
      </c>
      <c r="D7852" s="161" t="inlineStr">
        <is>
          <t>Upper middle income</t>
        </is>
      </c>
      <c r="E7852" s="161" t="b">
        <v>0</v>
      </c>
      <c r="F7852" s="161" t="inlineStr">
        <is>
          <t>other_fossil_gen_share_pct</t>
        </is>
      </c>
      <c r="G7852" s="161" t="n">
        <v>25.441</v>
      </c>
      <c r="H7852" s="161" t="inlineStr">
        <is>
          <t>2024</t>
        </is>
      </c>
      <c r="I7852" s="161" t="inlineStr">
        <is>
          <t>release_generation_yearly_global.csv</t>
        </is>
      </c>
    </row>
    <row r="7853" ht="13" customHeight="1">
      <c r="A7853" s="161" t="inlineStr">
        <is>
          <t>LBY</t>
        </is>
      </c>
      <c r="B7853" s="161" t="inlineStr">
        <is>
          <t>Libya</t>
        </is>
      </c>
      <c r="C7853" s="161" t="inlineStr">
        <is>
          <t>Middle East &amp; North Africa</t>
        </is>
      </c>
      <c r="D7853" s="161" t="inlineStr">
        <is>
          <t>Upper middle income</t>
        </is>
      </c>
      <c r="E7853" s="161" t="b">
        <v>0</v>
      </c>
      <c r="F7853" s="161" t="inlineStr">
        <is>
          <t>renewable_share_electricity_pct</t>
        </is>
      </c>
      <c r="G7853" s="161" t="n">
        <v>9.705</v>
      </c>
      <c r="H7853" s="161" t="inlineStr">
        <is>
          <t>2024</t>
        </is>
      </c>
      <c r="I7853" s="161" t="inlineStr">
        <is>
          <t>imffossilfuelsubsidiesdata.xlsb</t>
        </is>
      </c>
    </row>
    <row r="7854" ht="13" customHeight="1">
      <c r="A7854" s="161" t="inlineStr">
        <is>
          <t>LBY</t>
        </is>
      </c>
      <c r="B7854" s="161" t="inlineStr">
        <is>
          <t>Libya</t>
        </is>
      </c>
      <c r="C7854" s="161" t="inlineStr">
        <is>
          <t>Middle East &amp; North Africa</t>
        </is>
      </c>
      <c r="D7854" s="161" t="inlineStr">
        <is>
          <t>Upper middle income</t>
        </is>
      </c>
      <c r="E7854" s="161" t="b">
        <v>0</v>
      </c>
      <c r="F7854" s="161" t="inlineStr">
        <is>
          <t>re_share_change_pp</t>
        </is>
      </c>
      <c r="G7854" s="161" t="n">
        <v>-0.001</v>
      </c>
      <c r="H7854" s="161" t="inlineStr">
        <is>
          <t>2024</t>
        </is>
      </c>
      <c r="I7854" s="161" t="inlineStr">
        <is>
          <t>release_generation_yearly_global.csv</t>
        </is>
      </c>
    </row>
    <row r="7855" ht="13" customHeight="1">
      <c r="A7855" s="161" t="inlineStr">
        <is>
          <t>LBY</t>
        </is>
      </c>
      <c r="B7855" s="161" t="inlineStr">
        <is>
          <t>Libya</t>
        </is>
      </c>
      <c r="C7855" s="161" t="inlineStr">
        <is>
          <t>Middle East &amp; North Africa</t>
        </is>
      </c>
      <c r="D7855" s="161" t="inlineStr">
        <is>
          <t>Upper middle income</t>
        </is>
      </c>
      <c r="E7855" s="161" t="b">
        <v>0</v>
      </c>
      <c r="F7855" s="161" t="inlineStr">
        <is>
          <t>re_capacity_growth_pct</t>
        </is>
      </c>
      <c r="G7855" s="161" t="n">
        <v>0</v>
      </c>
      <c r="H7855" s="161" t="inlineStr">
        <is>
          <t>2024</t>
        </is>
      </c>
      <c r="I7855" s="161" t="inlineStr">
        <is>
          <t>release_generation_yearly_global.csv</t>
        </is>
      </c>
    </row>
    <row r="7856" ht="13" customHeight="1">
      <c r="A7856" s="161" t="inlineStr">
        <is>
          <t>LBY</t>
        </is>
      </c>
      <c r="B7856" s="161" t="inlineStr">
        <is>
          <t>Libya</t>
        </is>
      </c>
      <c r="C7856" s="161" t="inlineStr">
        <is>
          <t>Middle East &amp; North Africa</t>
        </is>
      </c>
      <c r="D7856" s="161" t="inlineStr">
        <is>
          <t>Upper middle income</t>
        </is>
      </c>
      <c r="E7856" s="161" t="b">
        <v>0</v>
      </c>
      <c r="F7856" s="161" t="inlineStr">
        <is>
          <t>inn_total_inv_2030_pct_gdp</t>
        </is>
      </c>
      <c r="G7856" s="161" t="n">
        <v>7.95932396501111</v>
      </c>
      <c r="H7856" s="161" t="inlineStr">
        <is>
          <t>2030</t>
        </is>
      </c>
      <c r="I7856" s="161" t="inlineStr">
        <is>
          <t>Mitigation_Investment_Needs_v1.1.xlsx (InvestmentNeeds v1.1, model output)</t>
        </is>
      </c>
    </row>
    <row r="7857" ht="13" customHeight="1">
      <c r="A7857" s="161" t="inlineStr">
        <is>
          <t>LBY</t>
        </is>
      </c>
      <c r="B7857" s="161" t="inlineStr">
        <is>
          <t>Libya</t>
        </is>
      </c>
      <c r="C7857" s="161" t="inlineStr">
        <is>
          <t>Middle East &amp; North Africa</t>
        </is>
      </c>
      <c r="D7857" s="161" t="inlineStr">
        <is>
          <t>Upper middle income</t>
        </is>
      </c>
      <c r="E7857" s="161" t="b">
        <v>0</v>
      </c>
      <c r="F7857" s="161" t="inlineStr">
        <is>
          <t>inn_incr_inv_2030_pct_gdp</t>
        </is>
      </c>
      <c r="G7857" s="161" t="n">
        <v>1.91023775160267</v>
      </c>
      <c r="H7857" s="161" t="inlineStr">
        <is>
          <t>2030</t>
        </is>
      </c>
      <c r="I7857" s="161" t="inlineStr">
        <is>
          <t>Mitigation_Investment_Needs_v1.1.xlsx (InvestmentNeeds v1.1, model output)</t>
        </is>
      </c>
    </row>
    <row r="7858" ht="13" customHeight="1">
      <c r="A7858" s="161" t="inlineStr">
        <is>
          <t>LBY</t>
        </is>
      </c>
      <c r="B7858" s="161" t="inlineStr">
        <is>
          <t>Libya</t>
        </is>
      </c>
      <c r="C7858" s="161" t="inlineStr">
        <is>
          <t>Middle East &amp; North Africa</t>
        </is>
      </c>
      <c r="D7858" s="161" t="inlineStr">
        <is>
          <t>Upper middle income</t>
        </is>
      </c>
      <c r="E7858" s="161" t="b">
        <v>0</v>
      </c>
      <c r="F7858" s="161" t="inlineStr">
        <is>
          <t>inn_incr_inv_gen_2030_pct_gdp</t>
        </is>
      </c>
      <c r="G7858" s="161" t="n">
        <v>0.5901033662902467</v>
      </c>
      <c r="H7858" s="161" t="inlineStr">
        <is>
          <t>2030</t>
        </is>
      </c>
      <c r="I7858" s="161" t="inlineStr">
        <is>
          <t>Mitigation_Investment_Needs_v1.1.xlsx (InvestmentNeeds v1.1, model output)</t>
        </is>
      </c>
    </row>
    <row r="7859" ht="13" customHeight="1">
      <c r="A7859" s="161" t="inlineStr">
        <is>
          <t>LBY</t>
        </is>
      </c>
      <c r="B7859" s="161" t="inlineStr">
        <is>
          <t>Libya</t>
        </is>
      </c>
      <c r="C7859" s="161" t="inlineStr">
        <is>
          <t>Middle East &amp; North Africa</t>
        </is>
      </c>
      <c r="D7859" s="161" t="inlineStr">
        <is>
          <t>Upper middle income</t>
        </is>
      </c>
      <c r="E7859" s="161" t="b">
        <v>0</v>
      </c>
      <c r="F7859" s="161" t="inlineStr">
        <is>
          <t>inn_incr_inv_grid_2030_pct_gdp</t>
        </is>
      </c>
      <c r="G7859" s="161" t="n">
        <v>0.4046423083133125</v>
      </c>
      <c r="H7859" s="161" t="inlineStr">
        <is>
          <t>2030</t>
        </is>
      </c>
      <c r="I7859" s="161" t="inlineStr">
        <is>
          <t>Mitigation_Investment_Needs_v1.1.xlsx (InvestmentNeeds v1.1, model output)</t>
        </is>
      </c>
    </row>
    <row r="7860" ht="13" customHeight="1">
      <c r="A7860" s="161" t="inlineStr">
        <is>
          <t>LBY</t>
        </is>
      </c>
      <c r="B7860" s="161" t="inlineStr">
        <is>
          <t>Libya</t>
        </is>
      </c>
      <c r="C7860" s="161" t="inlineStr">
        <is>
          <t>Middle East &amp; North Africa</t>
        </is>
      </c>
      <c r="D7860" s="161" t="inlineStr">
        <is>
          <t>Upper middle income</t>
        </is>
      </c>
      <c r="E7860" s="161" t="b">
        <v>0</v>
      </c>
      <c r="F7860" s="161" t="inlineStr">
        <is>
          <t>inn_incr_inv_trn_2030_pct_gdp</t>
        </is>
      </c>
      <c r="G7860" s="161" t="n">
        <v>0.287139879281272</v>
      </c>
      <c r="H7860" s="161" t="inlineStr">
        <is>
          <t>2030</t>
        </is>
      </c>
      <c r="I7860" s="161" t="inlineStr">
        <is>
          <t>Mitigation_Investment_Needs_v1.1.xlsx (InvestmentNeeds v1.1, model output)</t>
        </is>
      </c>
    </row>
    <row r="7861" ht="13" customHeight="1">
      <c r="A7861" s="161" t="inlineStr">
        <is>
          <t>LBY</t>
        </is>
      </c>
      <c r="B7861" s="161" t="inlineStr">
        <is>
          <t>Libya</t>
        </is>
      </c>
      <c r="C7861" s="161" t="inlineStr">
        <is>
          <t>Middle East &amp; North Africa</t>
        </is>
      </c>
      <c r="D7861" s="161" t="inlineStr">
        <is>
          <t>Upper middle income</t>
        </is>
      </c>
      <c r="E7861" s="161" t="b">
        <v>0</v>
      </c>
      <c r="F7861" s="161" t="inlineStr">
        <is>
          <t>inn_incr_inv_bld_2030_pct_gdp</t>
        </is>
      </c>
      <c r="G7861" s="161" t="n">
        <v>0.1398424304349</v>
      </c>
      <c r="H7861" s="161" t="inlineStr">
        <is>
          <t>2030</t>
        </is>
      </c>
      <c r="I7861" s="161" t="inlineStr">
        <is>
          <t>Mitigation_Investment_Needs_v1.1.xlsx (InvestmentNeeds v1.1, model output)</t>
        </is>
      </c>
    </row>
    <row r="7862" ht="13" customHeight="1">
      <c r="A7862" s="161" t="inlineStr">
        <is>
          <t>LBY</t>
        </is>
      </c>
      <c r="B7862" s="161" t="inlineStr">
        <is>
          <t>Libya</t>
        </is>
      </c>
      <c r="C7862" s="161" t="inlineStr">
        <is>
          <t>Middle East &amp; North Africa</t>
        </is>
      </c>
      <c r="D7862" s="161" t="inlineStr">
        <is>
          <t>Upper middle income</t>
        </is>
      </c>
      <c r="E7862" s="161" t="b">
        <v>0</v>
      </c>
      <c r="F7862" s="161" t="inlineStr">
        <is>
          <t>inn_incr_inv_ind_2030_pct_gdp</t>
        </is>
      </c>
      <c r="G7862" s="161" t="n">
        <v>0.1127412259707391</v>
      </c>
      <c r="H7862" s="161" t="inlineStr">
        <is>
          <t>2030</t>
        </is>
      </c>
      <c r="I7862" s="161" t="inlineStr">
        <is>
          <t>Mitigation_Investment_Needs_v1.1.xlsx (InvestmentNeeds v1.1, model output)</t>
        </is>
      </c>
    </row>
    <row r="7863" ht="13" customHeight="1">
      <c r="A7863" s="161" t="inlineStr">
        <is>
          <t>LBY</t>
        </is>
      </c>
      <c r="B7863" s="161" t="inlineStr">
        <is>
          <t>Libya</t>
        </is>
      </c>
      <c r="C7863" s="161" t="inlineStr">
        <is>
          <t>Middle East &amp; North Africa</t>
        </is>
      </c>
      <c r="D7863" s="161" t="inlineStr">
        <is>
          <t>Upper middle income</t>
        </is>
      </c>
      <c r="E7863" s="161" t="b">
        <v>0</v>
      </c>
      <c r="F7863" s="161" t="inlineStr">
        <is>
          <t>inn_incr_inv_fuel_2030_pct_gdp</t>
        </is>
      </c>
      <c r="G7863" s="161" t="n">
        <v>0.1291307245215613</v>
      </c>
      <c r="H7863" s="161" t="inlineStr">
        <is>
          <t>2030</t>
        </is>
      </c>
      <c r="I7863" s="161" t="inlineStr">
        <is>
          <t>Mitigation_Investment_Needs_v1.1.xlsx (InvestmentNeeds v1.1, model output)</t>
        </is>
      </c>
    </row>
    <row r="7864" ht="13" customHeight="1">
      <c r="A7864" s="161" t="inlineStr">
        <is>
          <t>LBY</t>
        </is>
      </c>
      <c r="B7864" s="161" t="inlineStr">
        <is>
          <t>Libya</t>
        </is>
      </c>
      <c r="C7864" s="161" t="inlineStr">
        <is>
          <t>Middle East &amp; North Africa</t>
        </is>
      </c>
      <c r="D7864" s="161" t="inlineStr">
        <is>
          <t>Upper middle income</t>
        </is>
      </c>
      <c r="E7864" s="161" t="b">
        <v>0</v>
      </c>
      <c r="F7864" s="161" t="inlineStr">
        <is>
          <t>inn_incr_inv_afolu_2030_pct_gdp</t>
        </is>
      </c>
      <c r="G7864" s="161" t="n">
        <v>0.2466378167906347</v>
      </c>
      <c r="H7864" s="161" t="inlineStr">
        <is>
          <t>2030</t>
        </is>
      </c>
      <c r="I7864" s="161" t="inlineStr">
        <is>
          <t>Mitigation_Investment_Needs_v1.1.xlsx (InvestmentNeeds v1.1, model output)</t>
        </is>
      </c>
    </row>
    <row r="7865" ht="13" customHeight="1">
      <c r="A7865" s="161" t="inlineStr">
        <is>
          <t>LBY</t>
        </is>
      </c>
      <c r="B7865" s="161" t="inlineStr">
        <is>
          <t>Libya</t>
        </is>
      </c>
      <c r="C7865" s="161" t="inlineStr">
        <is>
          <t>Middle East &amp; North Africa</t>
        </is>
      </c>
      <c r="D7865" s="161" t="inlineStr">
        <is>
          <t>Upper middle income</t>
        </is>
      </c>
      <c r="E7865" s="161" t="b">
        <v>0</v>
      </c>
      <c r="F7865" s="161" t="inlineStr">
        <is>
          <t>inn_incr_cost_a_2030_pct_gdp</t>
        </is>
      </c>
      <c r="G7865" s="161" t="n">
        <v>0.0450951355008231</v>
      </c>
      <c r="H7865" s="161" t="inlineStr">
        <is>
          <t>2030</t>
        </is>
      </c>
      <c r="I7865" s="161" t="inlineStr">
        <is>
          <t>Mitigation_Investment_Needs_v1.1.xlsx (InvestmentNeeds v1.1, model output)</t>
        </is>
      </c>
    </row>
    <row r="7866" ht="13" customHeight="1">
      <c r="A7866" s="161" t="inlineStr">
        <is>
          <t>LBY</t>
        </is>
      </c>
      <c r="B7866" s="161" t="inlineStr">
        <is>
          <t>Libya</t>
        </is>
      </c>
      <c r="C7866" s="161" t="inlineStr">
        <is>
          <t>Middle East &amp; North Africa</t>
        </is>
      </c>
      <c r="D7866" s="161" t="inlineStr">
        <is>
          <t>Upper middle income</t>
        </is>
      </c>
      <c r="E7866" s="161" t="b">
        <v>0</v>
      </c>
      <c r="F7866" s="161" t="inlineStr">
        <is>
          <t>inn_incr_cost_b_2030_pct_gdp</t>
        </is>
      </c>
      <c r="G7866" s="161" t="n">
        <v>-0.0245071469326331</v>
      </c>
      <c r="H7866" s="161" t="inlineStr">
        <is>
          <t>2030</t>
        </is>
      </c>
      <c r="I7866" s="161" t="inlineStr">
        <is>
          <t>Mitigation_Investment_Needs_v1.1.xlsx (InvestmentNeeds v1.1, model output)</t>
        </is>
      </c>
    </row>
    <row r="7867" ht="13" customHeight="1">
      <c r="A7867" s="161" t="inlineStr">
        <is>
          <t>LBY</t>
        </is>
      </c>
      <c r="B7867" s="161" t="inlineStr">
        <is>
          <t>Libya</t>
        </is>
      </c>
      <c r="C7867" s="161" t="inlineStr">
        <is>
          <t>Middle East &amp; North Africa</t>
        </is>
      </c>
      <c r="D7867" s="161" t="inlineStr">
        <is>
          <t>Upper middle income</t>
        </is>
      </c>
      <c r="E7867" s="161" t="b">
        <v>0</v>
      </c>
      <c r="F7867" s="161" t="inlineStr">
        <is>
          <t>inn_incr_cost_c_2030_pct_gdp</t>
        </is>
      </c>
      <c r="G7867" s="161" t="n">
        <v>-0.0734540184850709</v>
      </c>
      <c r="H7867" s="161" t="inlineStr">
        <is>
          <t>2030</t>
        </is>
      </c>
      <c r="I7867" s="161" t="inlineStr">
        <is>
          <t>Mitigation_Investment_Needs_v1.1.xlsx (InvestmentNeeds v1.1, model output)</t>
        </is>
      </c>
    </row>
    <row r="7868" ht="13" customHeight="1">
      <c r="A7868" s="161" t="inlineStr">
        <is>
          <t>LBY</t>
        </is>
      </c>
      <c r="B7868" s="161" t="inlineStr">
        <is>
          <t>Libya</t>
        </is>
      </c>
      <c r="C7868" s="161" t="inlineStr">
        <is>
          <t>Middle East &amp; North Africa</t>
        </is>
      </c>
      <c r="D7868" s="161" t="inlineStr">
        <is>
          <t>Upper middle income</t>
        </is>
      </c>
      <c r="E7868" s="161" t="b">
        <v>0</v>
      </c>
      <c r="F7868" s="161" t="inlineStr">
        <is>
          <t>inn_cost_per_t_b_2030_usd</t>
        </is>
      </c>
      <c r="G7868" s="161" t="n">
        <v>-18.3106321787776</v>
      </c>
      <c r="H7868" s="161" t="inlineStr">
        <is>
          <t>2030</t>
        </is>
      </c>
      <c r="I7868" s="161" t="inlineStr">
        <is>
          <t>Mitigation_Investment_Needs_v1.1.xlsx (InvestmentNeeds v1.1, model output)</t>
        </is>
      </c>
    </row>
    <row r="7869" ht="13" customHeight="1">
      <c r="A7869" s="161" t="inlineStr">
        <is>
          <t>LBY</t>
        </is>
      </c>
      <c r="B7869" s="161" t="inlineStr">
        <is>
          <t>Libya</t>
        </is>
      </c>
      <c r="C7869" s="161" t="inlineStr">
        <is>
          <t>Middle East &amp; North Africa</t>
        </is>
      </c>
      <c r="D7869" s="161" t="inlineStr">
        <is>
          <t>Upper middle income</t>
        </is>
      </c>
      <c r="E7869" s="161" t="b">
        <v>0</v>
      </c>
      <c r="F7869" s="161" t="inlineStr">
        <is>
          <t>inn_coc_penalty_2030_pct_gdp</t>
        </is>
      </c>
      <c r="G7869" s="161" t="n">
        <v>0.290009510139401</v>
      </c>
      <c r="H7869" s="161" t="inlineStr">
        <is>
          <t>2030</t>
        </is>
      </c>
      <c r="I7869" s="161" t="inlineStr">
        <is>
          <t>Mitigation_Investment_Needs_v1.1.xlsx (InvestmentNeeds v1.1, model output)</t>
        </is>
      </c>
    </row>
    <row r="7870" ht="13" customHeight="1">
      <c r="A7870" s="161" t="inlineStr">
        <is>
          <t>LBY</t>
        </is>
      </c>
      <c r="B7870" s="161" t="inlineStr">
        <is>
          <t>Libya</t>
        </is>
      </c>
      <c r="C7870" s="161" t="inlineStr">
        <is>
          <t>Middle East &amp; North Africa</t>
        </is>
      </c>
      <c r="D7870" s="161" t="inlineStr">
        <is>
          <t>Upper middle income</t>
        </is>
      </c>
      <c r="E7870" s="161" t="b">
        <v>0</v>
      </c>
      <c r="F7870" s="161" t="inlineStr">
        <is>
          <t>inn_pima_adj_inv_2030_pct_gdp</t>
        </is>
      </c>
      <c r="G7870" s="161" t="n">
        <v>9.136867784492209</v>
      </c>
      <c r="H7870" s="161" t="inlineStr">
        <is>
          <t>2030</t>
        </is>
      </c>
      <c r="I7870" s="161" t="inlineStr">
        <is>
          <t>Mitigation_Investment_Needs_v1.1.xlsx (InvestmentNeeds v1.1, model output)</t>
        </is>
      </c>
    </row>
    <row r="7871" ht="13" customHeight="1">
      <c r="A7871" s="161" t="inlineStr">
        <is>
          <t>LBY</t>
        </is>
      </c>
      <c r="B7871" s="161" t="inlineStr">
        <is>
          <t>Libya</t>
        </is>
      </c>
      <c r="C7871" s="161" t="inlineStr">
        <is>
          <t>Middle East &amp; North Africa</t>
        </is>
      </c>
      <c r="D7871" s="161" t="inlineStr">
        <is>
          <t>Upper middle income</t>
        </is>
      </c>
      <c r="E7871" s="161" t="b">
        <v>0</v>
      </c>
      <c r="F7871" s="161" t="inlineStr">
        <is>
          <t>nmim_nz_inv_2030_pct_gdp</t>
        </is>
      </c>
      <c r="G7871" s="161" t="n">
        <v>8.704910420038809</v>
      </c>
      <c r="H7871" s="161" t="inlineStr">
        <is>
          <t>2030</t>
        </is>
      </c>
      <c r="I7871" s="161" t="inlineStr">
        <is>
          <t>nmim_summary_v0_2.csv (InvestmentNeeds NMIM v0.2, model output)</t>
        </is>
      </c>
    </row>
    <row r="7872" ht="13" customHeight="1">
      <c r="A7872" s="161" t="inlineStr">
        <is>
          <t>LBY</t>
        </is>
      </c>
      <c r="B7872" s="161" t="inlineStr">
        <is>
          <t>Libya</t>
        </is>
      </c>
      <c r="C7872" s="161" t="inlineStr">
        <is>
          <t>Middle East &amp; North Africa</t>
        </is>
      </c>
      <c r="D7872" s="161" t="inlineStr">
        <is>
          <t>Upper middle income</t>
        </is>
      </c>
      <c r="E7872" s="161" t="b">
        <v>0</v>
      </c>
      <c r="F7872" s="161" t="inlineStr">
        <is>
          <t>nmim_typ1_2030_pct_gdp</t>
        </is>
      </c>
      <c r="G7872" s="161" t="n">
        <v>2.185694849310872</v>
      </c>
      <c r="H7872" s="161" t="inlineStr">
        <is>
          <t>2030</t>
        </is>
      </c>
      <c r="I7872" s="161" t="inlineStr">
        <is>
          <t>nmim_summary_v0_2.csv (InvestmentNeeds NMIM v0.2, model output)</t>
        </is>
      </c>
    </row>
    <row r="7873" ht="13" customHeight="1">
      <c r="A7873" s="161" t="inlineStr">
        <is>
          <t>LBY</t>
        </is>
      </c>
      <c r="B7873" s="161" t="inlineStr">
        <is>
          <t>Libya</t>
        </is>
      </c>
      <c r="C7873" s="161" t="inlineStr">
        <is>
          <t>Middle East &amp; North Africa</t>
        </is>
      </c>
      <c r="D7873" s="161" t="inlineStr">
        <is>
          <t>Upper middle income</t>
        </is>
      </c>
      <c r="E7873" s="161" t="b">
        <v>0</v>
      </c>
      <c r="F7873" s="161" t="inlineStr">
        <is>
          <t>nmim_typ2_2030_pct_gdp</t>
        </is>
      </c>
      <c r="G7873" s="161" t="n">
        <v>1.565843821996139</v>
      </c>
      <c r="H7873" s="161" t="inlineStr">
        <is>
          <t>2030</t>
        </is>
      </c>
      <c r="I7873" s="161" t="inlineStr">
        <is>
          <t>nmim_summary_v0_2.csv (InvestmentNeeds NMIM v0.2, model output)</t>
        </is>
      </c>
    </row>
    <row r="7874" ht="13" customHeight="1">
      <c r="A7874" s="161" t="inlineStr">
        <is>
          <t>LBY</t>
        </is>
      </c>
      <c r="B7874" s="161" t="inlineStr">
        <is>
          <t>Libya</t>
        </is>
      </c>
      <c r="C7874" s="161" t="inlineStr">
        <is>
          <t>Middle East &amp; North Africa</t>
        </is>
      </c>
      <c r="D7874" s="161" t="inlineStr">
        <is>
          <t>Upper middle income</t>
        </is>
      </c>
      <c r="E7874" s="161" t="b">
        <v>0</v>
      </c>
      <c r="F7874" s="161" t="inlineStr">
        <is>
          <t>nmim_typ3_2030_pct_gdp</t>
        </is>
      </c>
      <c r="G7874" s="161" t="n">
        <v>0.5047788741022036</v>
      </c>
      <c r="H7874" s="161" t="inlineStr">
        <is>
          <t>2030</t>
        </is>
      </c>
      <c r="I7874" s="161" t="inlineStr">
        <is>
          <t>nmim_summary_v0_2.csv (InvestmentNeeds NMIM v0.2, model output)</t>
        </is>
      </c>
    </row>
    <row r="7875" ht="13" customHeight="1">
      <c r="A7875" s="161" t="inlineStr">
        <is>
          <t>LBY</t>
        </is>
      </c>
      <c r="B7875" s="161" t="inlineStr">
        <is>
          <t>Libya</t>
        </is>
      </c>
      <c r="C7875" s="161" t="inlineStr">
        <is>
          <t>Middle East &amp; North Africa</t>
        </is>
      </c>
      <c r="D7875" s="161" t="inlineStr">
        <is>
          <t>Upper middle income</t>
        </is>
      </c>
      <c r="E7875" s="161" t="b">
        <v>0</v>
      </c>
      <c r="F7875" s="161" t="inlineStr">
        <is>
          <t>nmim_typ4_2030_pct_gdp</t>
        </is>
      </c>
      <c r="G7875" s="161" t="n">
        <v>2.742591866028703</v>
      </c>
      <c r="H7875" s="161" t="inlineStr">
        <is>
          <t>2030</t>
        </is>
      </c>
      <c r="I7875" s="161" t="inlineStr">
        <is>
          <t>nmim_summary_v0_2.csv (InvestmentNeeds NMIM v0.2, model output)</t>
        </is>
      </c>
    </row>
    <row r="7876" ht="13" customHeight="1">
      <c r="A7876" s="161" t="inlineStr">
        <is>
          <t>LBY</t>
        </is>
      </c>
      <c r="B7876" s="161" t="inlineStr">
        <is>
          <t>Libya</t>
        </is>
      </c>
      <c r="C7876" s="161" t="inlineStr">
        <is>
          <t>Middle East &amp; North Africa</t>
        </is>
      </c>
      <c r="D7876" s="161" t="inlineStr">
        <is>
          <t>Upper middle income</t>
        </is>
      </c>
      <c r="E7876" s="161" t="b">
        <v>0</v>
      </c>
      <c r="F7876" s="161" t="inlineStr">
        <is>
          <t>nmim_typ5_2030_pct_gdp</t>
        </is>
      </c>
      <c r="G7876" s="161" t="n">
        <v>1.706001008600892</v>
      </c>
      <c r="H7876" s="161" t="inlineStr">
        <is>
          <t>2030</t>
        </is>
      </c>
      <c r="I7876" s="161" t="inlineStr">
        <is>
          <t>nmim_summary_v0_2.csv (InvestmentNeeds NMIM v0.2, model output)</t>
        </is>
      </c>
    </row>
    <row r="7877" ht="13" customHeight="1">
      <c r="A7877" s="161" t="inlineStr">
        <is>
          <t>LBY</t>
        </is>
      </c>
      <c r="B7877" s="161" t="inlineStr">
        <is>
          <t>Libya</t>
        </is>
      </c>
      <c r="C7877" s="161" t="inlineStr">
        <is>
          <t>Middle East &amp; North Africa</t>
        </is>
      </c>
      <c r="D7877" s="161" t="inlineStr">
        <is>
          <t>Upper middle income</t>
        </is>
      </c>
      <c r="E7877" s="161" t="b">
        <v>0</v>
      </c>
      <c r="F7877" s="161" t="inlineStr">
        <is>
          <t>nmim_budget_need_2030_pct_gdp</t>
        </is>
      </c>
      <c r="G7877" s="161" t="n">
        <v>3.008472408860423</v>
      </c>
      <c r="H7877" s="161" t="inlineStr">
        <is>
          <t>2030</t>
        </is>
      </c>
      <c r="I7877" s="161" t="inlineStr">
        <is>
          <t>nmim_summary_v0_2.csv (InvestmentNeeds NMIM v0.2, model output)</t>
        </is>
      </c>
    </row>
    <row r="7878" ht="13" customHeight="1">
      <c r="A7878" s="161" t="inlineStr">
        <is>
          <t>LBY</t>
        </is>
      </c>
      <c r="B7878" s="161" t="inlineStr">
        <is>
          <t>Libya</t>
        </is>
      </c>
      <c r="C7878" s="161" t="inlineStr">
        <is>
          <t>Middle East &amp; North Africa</t>
        </is>
      </c>
      <c r="D7878" s="161" t="inlineStr">
        <is>
          <t>Upper middle income</t>
        </is>
      </c>
      <c r="E7878" s="161" t="b">
        <v>0</v>
      </c>
      <c r="F7878" s="161" t="inlineStr">
        <is>
          <t>nmim_private_share_2030_pct</t>
        </is>
      </c>
      <c r="G7878" s="161" t="n">
        <v>47.45131184433064</v>
      </c>
      <c r="H7878" s="161" t="inlineStr">
        <is>
          <t>2030</t>
        </is>
      </c>
      <c r="I7878" s="161" t="inlineStr">
        <is>
          <t>nmim_summary_v0_2.csv (InvestmentNeeds NMIM v0.2, model output)</t>
        </is>
      </c>
    </row>
    <row r="7879" ht="13" customHeight="1">
      <c r="A7879" s="161" t="inlineStr">
        <is>
          <t>LBY</t>
        </is>
      </c>
      <c r="B7879" s="161" t="inlineStr">
        <is>
          <t>Libya</t>
        </is>
      </c>
      <c r="C7879" s="161" t="inlineStr">
        <is>
          <t>Middle East &amp; North Africa</t>
        </is>
      </c>
      <c r="D7879" s="161" t="inlineStr">
        <is>
          <t>Upper middle income</t>
        </is>
      </c>
      <c r="E7879" s="161" t="b">
        <v>0</v>
      </c>
      <c r="F7879" s="161" t="inlineStr">
        <is>
          <t>nmim_incr_inv_2030_pct_gdp</t>
        </is>
      </c>
      <c r="G7879" s="161" t="n">
        <v>5.275850734116013</v>
      </c>
      <c r="H7879" s="161" t="inlineStr">
        <is>
          <t>2030</t>
        </is>
      </c>
      <c r="I7879" s="161" t="inlineStr">
        <is>
          <t>nmim_summary_v0_2.csv (InvestmentNeeds NMIM v0.2, model output)</t>
        </is>
      </c>
    </row>
    <row r="7880" ht="13" customHeight="1">
      <c r="A7880" s="161" t="inlineStr">
        <is>
          <t>LBY</t>
        </is>
      </c>
      <c r="B7880" s="161" t="inlineStr">
        <is>
          <t>Libya</t>
        </is>
      </c>
      <c r="C7880" s="161" t="inlineStr">
        <is>
          <t>Middle East &amp; North Africa</t>
        </is>
      </c>
      <c r="D7880" s="161" t="inlineStr">
        <is>
          <t>Upper middle income</t>
        </is>
      </c>
      <c r="E7880" s="161" t="b">
        <v>0</v>
      </c>
      <c r="F7880" s="161" t="inlineStr">
        <is>
          <t>nmim_incr_inv_2050_pct_gdp</t>
        </is>
      </c>
      <c r="G7880" s="161" t="n">
        <v>4.977203174986225</v>
      </c>
      <c r="H7880" s="161" t="inlineStr">
        <is>
          <t>2050</t>
        </is>
      </c>
      <c r="I7880" s="161" t="inlineStr">
        <is>
          <t>nmim_summary_v0_2.csv (InvestmentNeeds NMIM v0.2, model output)</t>
        </is>
      </c>
    </row>
    <row r="7881" ht="13" customHeight="1">
      <c r="A7881" s="161" t="inlineStr">
        <is>
          <t>LBY</t>
        </is>
      </c>
      <c r="B7881" s="161" t="inlineStr">
        <is>
          <t>Libya</t>
        </is>
      </c>
      <c r="C7881" s="161" t="inlineStr">
        <is>
          <t>Middle East &amp; North Africa</t>
        </is>
      </c>
      <c r="D7881" s="161" t="inlineStr">
        <is>
          <t>Upper middle income</t>
        </is>
      </c>
      <c r="E7881" s="161" t="b">
        <v>0</v>
      </c>
      <c r="F7881" s="161" t="inlineStr">
        <is>
          <t>nmim_pv_incr_cost_b_pct_gdp</t>
        </is>
      </c>
      <c r="G7881" s="161" t="n">
        <v>-46.5494216389674</v>
      </c>
      <c r="H7881" s="161" t="inlineStr">
        <is>
          <t>2025-2050</t>
        </is>
      </c>
      <c r="I7881" s="161" t="inlineStr">
        <is>
          <t>nmim_summary_v0_2.csv (InvestmentNeeds NMIM v0.2, model output)</t>
        </is>
      </c>
    </row>
    <row r="7882" ht="13" customHeight="1">
      <c r="A7882" s="161" t="inlineStr">
        <is>
          <t>LBY</t>
        </is>
      </c>
      <c r="B7882" s="161" t="inlineStr">
        <is>
          <t>Libya</t>
        </is>
      </c>
      <c r="C7882" s="161" t="inlineStr">
        <is>
          <t>Middle East &amp; North Africa</t>
        </is>
      </c>
      <c r="D7882" s="161" t="inlineStr">
        <is>
          <t>Upper middle income</t>
        </is>
      </c>
      <c r="E7882" s="161" t="b">
        <v>0</v>
      </c>
      <c r="F7882" s="161" t="inlineStr">
        <is>
          <t>price_diesel_usd_litre</t>
        </is>
      </c>
      <c r="G7882" s="161" t="n">
        <v>0.032</v>
      </c>
      <c r="H7882" s="161" t="inlineStr">
        <is>
          <t>2024</t>
        </is>
      </c>
      <c r="I7882" s="161" t="inlineStr">
        <is>
          <t>imffossilfuelsubsidiesdata.xlsb</t>
        </is>
      </c>
    </row>
    <row r="7883" ht="13" customHeight="1">
      <c r="A7883" s="161" t="inlineStr">
        <is>
          <t>LBY</t>
        </is>
      </c>
      <c r="B7883" s="161" t="inlineStr">
        <is>
          <t>Libya</t>
        </is>
      </c>
      <c r="C7883" s="161" t="inlineStr">
        <is>
          <t>Middle East &amp; North Africa</t>
        </is>
      </c>
      <c r="D7883" s="161" t="inlineStr">
        <is>
          <t>Upper middle income</t>
        </is>
      </c>
      <c r="E7883" s="161" t="b">
        <v>0</v>
      </c>
      <c r="F7883" s="161" t="inlineStr">
        <is>
          <t>price_gasoline_usd_litre</t>
        </is>
      </c>
      <c r="G7883" s="161" t="n">
        <v>0.032</v>
      </c>
      <c r="H7883" s="161" t="inlineStr">
        <is>
          <t>2024</t>
        </is>
      </c>
      <c r="I7883" s="161" t="inlineStr">
        <is>
          <t>imffossilfuelsubsidiesdata.xlsb</t>
        </is>
      </c>
    </row>
    <row r="7884" ht="13" customHeight="1">
      <c r="A7884" s="161" t="inlineStr">
        <is>
          <t>LBY</t>
        </is>
      </c>
      <c r="B7884" s="161" t="inlineStr">
        <is>
          <t>Libya</t>
        </is>
      </c>
      <c r="C7884" s="161" t="inlineStr">
        <is>
          <t>Middle East &amp; North Africa</t>
        </is>
      </c>
      <c r="D7884" s="161" t="inlineStr">
        <is>
          <t>Upper middle income</t>
        </is>
      </c>
      <c r="E7884" s="161" t="b">
        <v>0</v>
      </c>
      <c r="F7884" s="161" t="inlineStr">
        <is>
          <t>price_electricity_residential_usd_kwh</t>
        </is>
      </c>
      <c r="G7884" s="161" t="n">
        <v>0.01</v>
      </c>
      <c r="H7884" s="161" t="inlineStr">
        <is>
          <t>2024</t>
        </is>
      </c>
      <c r="I7884" s="161" t="inlineStr">
        <is>
          <t>imffossilfuelsubsidiesdata.xlsb</t>
        </is>
      </c>
    </row>
    <row r="7885" ht="13" customHeight="1">
      <c r="A7885" s="161" t="inlineStr">
        <is>
          <t>LBY</t>
        </is>
      </c>
      <c r="B7885" s="161" t="inlineStr">
        <is>
          <t>Libya</t>
        </is>
      </c>
      <c r="C7885" s="161" t="inlineStr">
        <is>
          <t>Middle East &amp; North Africa</t>
        </is>
      </c>
      <c r="D7885" s="161" t="inlineStr">
        <is>
          <t>Upper middle income</t>
        </is>
      </c>
      <c r="E7885" s="161" t="b">
        <v>0</v>
      </c>
      <c r="F7885" s="161" t="inlineStr">
        <is>
          <t>price_electricity_industry_usd_kwh</t>
        </is>
      </c>
      <c r="G7885" s="161" t="n">
        <v>0.029</v>
      </c>
      <c r="H7885" s="161" t="inlineStr">
        <is>
          <t>2024</t>
        </is>
      </c>
      <c r="I7885" s="161" t="inlineStr">
        <is>
          <t>imffossilfuelsubsidiesdata.xlsb</t>
        </is>
      </c>
    </row>
    <row r="7886" ht="13" customHeight="1">
      <c r="A7886" s="161" t="inlineStr">
        <is>
          <t>LBY</t>
        </is>
      </c>
      <c r="B7886" s="161" t="inlineStr">
        <is>
          <t>Libya</t>
        </is>
      </c>
      <c r="C7886" s="161" t="inlineStr">
        <is>
          <t>Middle East &amp; North Africa</t>
        </is>
      </c>
      <c r="D7886" s="161" t="inlineStr">
        <is>
          <t>Upper middle income</t>
        </is>
      </c>
      <c r="E7886" s="161" t="b">
        <v>0</v>
      </c>
      <c r="F7886" s="161" t="inlineStr">
        <is>
          <t>price_gas_residential_usd_gj</t>
        </is>
      </c>
      <c r="G7886" s="161" t="n">
        <v>12.197</v>
      </c>
      <c r="H7886" s="161" t="inlineStr">
        <is>
          <t>2024</t>
        </is>
      </c>
      <c r="I7886" s="161" t="inlineStr">
        <is>
          <t>imffossilfuelsubsidiesdata.xlsb</t>
        </is>
      </c>
    </row>
    <row r="7887" ht="13" customHeight="1">
      <c r="A7887" s="161" t="inlineStr">
        <is>
          <t>LBY</t>
        </is>
      </c>
      <c r="B7887" s="161" t="inlineStr">
        <is>
          <t>Libya</t>
        </is>
      </c>
      <c r="C7887" s="161" t="inlineStr">
        <is>
          <t>Middle East &amp; North Africa</t>
        </is>
      </c>
      <c r="D7887" s="161" t="inlineStr">
        <is>
          <t>Upper middle income</t>
        </is>
      </c>
      <c r="E7887" s="161" t="b">
        <v>0</v>
      </c>
      <c r="F7887" s="161" t="inlineStr">
        <is>
          <t>price_gas_industry_usd_gj</t>
        </is>
      </c>
      <c r="G7887" s="161" t="n">
        <v>0.244</v>
      </c>
      <c r="H7887" s="161" t="inlineStr">
        <is>
          <t>2024</t>
        </is>
      </c>
      <c r="I7887" s="161" t="inlineStr">
        <is>
          <t>imffossilfuelsubsidiesdata.xlsb</t>
        </is>
      </c>
    </row>
    <row r="7888" ht="13" customHeight="1">
      <c r="A7888" s="161" t="inlineStr">
        <is>
          <t>LBY</t>
        </is>
      </c>
      <c r="B7888" s="161" t="inlineStr">
        <is>
          <t>Libya</t>
        </is>
      </c>
      <c r="C7888" s="161" t="inlineStr">
        <is>
          <t>Middle East &amp; North Africa</t>
        </is>
      </c>
      <c r="D7888" s="161" t="inlineStr">
        <is>
          <t>Upper middle income</t>
        </is>
      </c>
      <c r="E7888" s="161" t="b">
        <v>0</v>
      </c>
      <c r="F7888" s="161" t="inlineStr">
        <is>
          <t>price_gas_power_usd_gj</t>
        </is>
      </c>
      <c r="G7888" s="161" t="n">
        <v>0.871</v>
      </c>
      <c r="H7888" s="161" t="inlineStr">
        <is>
          <t>2024</t>
        </is>
      </c>
      <c r="I7888" s="161" t="inlineStr">
        <is>
          <t>imffossilfuelsubsidiesdata.xlsb</t>
        </is>
      </c>
    </row>
    <row r="7889" ht="13" customHeight="1">
      <c r="A7889" s="161" t="inlineStr">
        <is>
          <t>LBY</t>
        </is>
      </c>
      <c r="B7889" s="161" t="inlineStr">
        <is>
          <t>Libya</t>
        </is>
      </c>
      <c r="C7889" s="161" t="inlineStr">
        <is>
          <t>Middle East &amp; North Africa</t>
        </is>
      </c>
      <c r="D7889" s="161" t="inlineStr">
        <is>
          <t>Upper middle income</t>
        </is>
      </c>
      <c r="E7889" s="161" t="b">
        <v>0</v>
      </c>
      <c r="F7889" s="161" t="inlineStr">
        <is>
          <t>price_coal_residential_usd_gj</t>
        </is>
      </c>
      <c r="G7889" s="161" t="n">
        <v>12.401</v>
      </c>
      <c r="H7889" s="161" t="inlineStr">
        <is>
          <t>2024</t>
        </is>
      </c>
      <c r="I7889" s="161" t="inlineStr">
        <is>
          <t>imffossilfuelsubsidiesdata.xlsb</t>
        </is>
      </c>
    </row>
    <row r="7890" ht="13" customHeight="1">
      <c r="A7890" s="161" t="inlineStr">
        <is>
          <t>LBY</t>
        </is>
      </c>
      <c r="B7890" s="161" t="inlineStr">
        <is>
          <t>Libya</t>
        </is>
      </c>
      <c r="C7890" s="161" t="inlineStr">
        <is>
          <t>Middle East &amp; North Africa</t>
        </is>
      </c>
      <c r="D7890" s="161" t="inlineStr">
        <is>
          <t>Upper middle income</t>
        </is>
      </c>
      <c r="E7890" s="161" t="b">
        <v>0</v>
      </c>
      <c r="F7890" s="161" t="inlineStr">
        <is>
          <t>price_coal_industry_usd_gj</t>
        </is>
      </c>
      <c r="G7890" s="161" t="n">
        <v>7.299</v>
      </c>
      <c r="H7890" s="161" t="inlineStr">
        <is>
          <t>2024</t>
        </is>
      </c>
      <c r="I7890" s="161" t="inlineStr">
        <is>
          <t>imffossilfuelsubsidiesdata.xlsb</t>
        </is>
      </c>
    </row>
    <row r="7891" ht="13" customHeight="1">
      <c r="A7891" s="161" t="inlineStr">
        <is>
          <t>LBY</t>
        </is>
      </c>
      <c r="B7891" s="161" t="inlineStr">
        <is>
          <t>Libya</t>
        </is>
      </c>
      <c r="C7891" s="161" t="inlineStr">
        <is>
          <t>Middle East &amp; North Africa</t>
        </is>
      </c>
      <c r="D7891" s="161" t="inlineStr">
        <is>
          <t>Upper middle income</t>
        </is>
      </c>
      <c r="E7891" s="161" t="b">
        <v>0</v>
      </c>
      <c r="F7891" s="161" t="inlineStr">
        <is>
          <t>price_coal_power_usd_gj</t>
        </is>
      </c>
      <c r="G7891" s="161" t="n">
        <v>5.783</v>
      </c>
      <c r="H7891" s="161" t="inlineStr">
        <is>
          <t>2024</t>
        </is>
      </c>
      <c r="I7891" s="161" t="inlineStr">
        <is>
          <t>imffossilfuelsubsidiesdata.xlsb</t>
        </is>
      </c>
    </row>
    <row r="7892" ht="13" customHeight="1">
      <c r="A7892" s="161" t="inlineStr">
        <is>
          <t>LBY</t>
        </is>
      </c>
      <c r="B7892" s="161" t="inlineStr">
        <is>
          <t>Libya</t>
        </is>
      </c>
      <c r="C7892" s="161" t="inlineStr">
        <is>
          <t>Middle East &amp; North Africa</t>
        </is>
      </c>
      <c r="D7892" s="161" t="inlineStr">
        <is>
          <t>Upper middle income</t>
        </is>
      </c>
      <c r="E7892" s="161" t="b">
        <v>0</v>
      </c>
      <c r="F7892" s="161" t="inlineStr">
        <is>
          <t>power_market_structure</t>
        </is>
      </c>
      <c r="G7892" s="161" t="n">
        <v>1</v>
      </c>
      <c r="H7892" s="161" t="inlineStr">
        <is>
          <t>2013</t>
        </is>
      </c>
      <c r="I7892" s="161" t="inlineStr">
        <is>
          <t>dataverse_files.zip</t>
        </is>
      </c>
    </row>
    <row r="7893" ht="13" customHeight="1">
      <c r="A7893" s="161" t="inlineStr">
        <is>
          <t>LBY</t>
        </is>
      </c>
      <c r="B7893" s="161" t="inlineStr">
        <is>
          <t>Libya</t>
        </is>
      </c>
      <c r="C7893" s="161" t="inlineStr">
        <is>
          <t>Middle East &amp; North Africa</t>
        </is>
      </c>
      <c r="D7893" s="161" t="inlineStr">
        <is>
          <t>Upper middle income</t>
        </is>
      </c>
      <c r="E7893" s="161" t="b">
        <v>0</v>
      </c>
      <c r="F7893" s="161" t="inlineStr">
        <is>
          <t>independent_regulator</t>
        </is>
      </c>
      <c r="G7893" s="161" t="n">
        <v>0</v>
      </c>
      <c r="H7893" s="161" t="inlineStr">
        <is>
          <t>2013</t>
        </is>
      </c>
      <c r="I7893" s="161" t="inlineStr">
        <is>
          <t>dataverse_files.zip</t>
        </is>
      </c>
    </row>
    <row r="7894" ht="13" customHeight="1">
      <c r="A7894" s="161" t="inlineStr">
        <is>
          <t>LBY</t>
        </is>
      </c>
      <c r="B7894" s="161" t="inlineStr">
        <is>
          <t>Libya</t>
        </is>
      </c>
      <c r="C7894" s="161" t="inlineStr">
        <is>
          <t>Middle East &amp; North Africa</t>
        </is>
      </c>
      <c r="D7894" s="161" t="inlineStr">
        <is>
          <t>Upper middle income</t>
        </is>
      </c>
      <c r="E7894" s="161" t="b">
        <v>0</v>
      </c>
      <c r="F7894" s="161" t="inlineStr">
        <is>
          <t>generation_unbundled</t>
        </is>
      </c>
      <c r="G7894" s="161" t="n">
        <v>0</v>
      </c>
      <c r="H7894" s="161" t="inlineStr">
        <is>
          <t>2013</t>
        </is>
      </c>
      <c r="I7894" s="161" t="inlineStr">
        <is>
          <t>dataverse_files.zip</t>
        </is>
      </c>
    </row>
    <row r="7895" ht="13" customHeight="1">
      <c r="A7895" s="161" t="inlineStr">
        <is>
          <t>LBY</t>
        </is>
      </c>
      <c r="B7895" s="161" t="inlineStr">
        <is>
          <t>Libya</t>
        </is>
      </c>
      <c r="C7895" s="161" t="inlineStr">
        <is>
          <t>Middle East &amp; North Africa</t>
        </is>
      </c>
      <c r="D7895" s="161" t="inlineStr">
        <is>
          <t>Upper middle income</t>
        </is>
      </c>
      <c r="E7895" s="161" t="b">
        <v>0</v>
      </c>
      <c r="F7895" s="161" t="inlineStr">
        <is>
          <t>revenue_pct_gdp</t>
        </is>
      </c>
      <c r="G7895" s="161" t="n">
        <v>70.363</v>
      </c>
      <c r="H7895" s="161" t="inlineStr">
        <is>
          <t>2024</t>
        </is>
      </c>
      <c r="I7895" s="161" t="inlineStr">
        <is>
          <t>dataset_2026-08-26T13_41_09_874550254Z_DEFAULT_INTEGRATION_IMF_RES_WEO_9_0_0.csv</t>
        </is>
      </c>
    </row>
    <row r="7896" ht="13" customHeight="1">
      <c r="A7896" s="161" t="inlineStr">
        <is>
          <t>LBY</t>
        </is>
      </c>
      <c r="B7896" s="161" t="inlineStr">
        <is>
          <t>Libya</t>
        </is>
      </c>
      <c r="C7896" s="161" t="inlineStr">
        <is>
          <t>Middle East &amp; North Africa</t>
        </is>
      </c>
      <c r="D7896" s="161" t="inlineStr">
        <is>
          <t>Upper middle income</t>
        </is>
      </c>
      <c r="E7896" s="161" t="b">
        <v>0</v>
      </c>
      <c r="F7896" s="161" t="inlineStr">
        <is>
          <t>primary_balance_pct_gdp</t>
        </is>
      </c>
      <c r="G7896" s="161" t="n">
        <v>-25.931</v>
      </c>
      <c r="H7896" s="161" t="inlineStr">
        <is>
          <t>2024</t>
        </is>
      </c>
      <c r="I7896" s="161" t="inlineStr">
        <is>
          <t>dataset_2026-08-26T13_41_09_874550254Z_DEFAULT_INTEGRATION_IMF_RES_WEO_9_0_0.csv</t>
        </is>
      </c>
    </row>
    <row r="7897" ht="13" customHeight="1">
      <c r="A7897" s="161" t="inlineStr">
        <is>
          <t>LBY</t>
        </is>
      </c>
      <c r="B7897" s="161" t="inlineStr">
        <is>
          <t>Libya</t>
        </is>
      </c>
      <c r="C7897" s="161" t="inlineStr">
        <is>
          <t>Middle East &amp; North Africa</t>
        </is>
      </c>
      <c r="D7897" s="161" t="inlineStr">
        <is>
          <t>Upper middle income</t>
        </is>
      </c>
      <c r="E7897" s="161" t="b">
        <v>0</v>
      </c>
      <c r="F7897" s="161" t="inlineStr">
        <is>
          <t>current_account_pct_gdp</t>
        </is>
      </c>
      <c r="G7897" s="161" t="n">
        <v>-4.437</v>
      </c>
      <c r="H7897" s="161" t="inlineStr">
        <is>
          <t>2024</t>
        </is>
      </c>
      <c r="I7897" s="161" t="inlineStr">
        <is>
          <t>dataset_2026-08-26T13_41_09_874550254Z_DEFAULT_INTEGRATION_IMF_RES_WEO_9_0_0.csv</t>
        </is>
      </c>
    </row>
    <row r="7898" ht="13" customHeight="1">
      <c r="A7898" s="161" t="inlineStr">
        <is>
          <t>LBY</t>
        </is>
      </c>
      <c r="B7898" s="161" t="inlineStr">
        <is>
          <t>Libya</t>
        </is>
      </c>
      <c r="C7898" s="161" t="inlineStr">
        <is>
          <t>Middle East &amp; North Africa</t>
        </is>
      </c>
      <c r="D7898" s="161" t="inlineStr">
        <is>
          <t>Upper middle income</t>
        </is>
      </c>
      <c r="E7898" s="161" t="b">
        <v>0</v>
      </c>
      <c r="F7898" s="161" t="inlineStr">
        <is>
          <t>gross_capital_formation_pct_gdp</t>
        </is>
      </c>
      <c r="G7898" s="161" t="n">
        <v>26.215</v>
      </c>
      <c r="H7898" s="161" t="inlineStr">
        <is>
          <t>2024</t>
        </is>
      </c>
      <c r="I7898" s="161" t="inlineStr">
        <is>
          <t>dataset_2026-08-26T13_41_09_874550254Z_DEFAULT_INTEGRATION_IMF_RES_WEO_9_0_0.csv</t>
        </is>
      </c>
    </row>
    <row r="7899" ht="13" customHeight="1">
      <c r="A7899" s="161" t="inlineStr">
        <is>
          <t>LBY</t>
        </is>
      </c>
      <c r="B7899" s="161" t="inlineStr">
        <is>
          <t>Libya</t>
        </is>
      </c>
      <c r="C7899" s="161" t="inlineStr">
        <is>
          <t>Middle East &amp; North Africa</t>
        </is>
      </c>
      <c r="D7899" s="161" t="inlineStr">
        <is>
          <t>Upper middle income</t>
        </is>
      </c>
      <c r="E7899" s="161" t="b">
        <v>0</v>
      </c>
      <c r="F7899" s="161" t="inlineStr">
        <is>
          <t>real_gdp_growth_5y_avg_pct</t>
        </is>
      </c>
      <c r="G7899" s="161" t="n">
        <v>0.783</v>
      </c>
      <c r="H7899" s="161" t="inlineStr">
        <is>
          <t>2020-2024 avg</t>
        </is>
      </c>
      <c r="I7899" s="161" t="inlineStr">
        <is>
          <t>dataset_2026-08-26T13_41_09_874550254Z_DEFAULT_INTEGRATION_IMF_RES_WEO_9_0_0.csv (derived)</t>
        </is>
      </c>
    </row>
    <row r="7900" ht="13" customHeight="1">
      <c r="A7900" s="161" t="inlineStr">
        <is>
          <t>LBY</t>
        </is>
      </c>
      <c r="B7900" s="161" t="inlineStr">
        <is>
          <t>Libya</t>
        </is>
      </c>
      <c r="C7900" s="161" t="inlineStr">
        <is>
          <t>Middle East &amp; North Africa</t>
        </is>
      </c>
      <c r="D7900" s="161" t="inlineStr">
        <is>
          <t>Upper middle income</t>
        </is>
      </c>
      <c r="E7900" s="161" t="b">
        <v>0</v>
      </c>
      <c r="F7900" s="161" t="inlineStr">
        <is>
          <t>int_budget_need_2030_pct_gdp</t>
        </is>
      </c>
      <c r="G7900" s="161" t="n">
        <v>1.517</v>
      </c>
      <c r="H7900" s="161" t="inlineStr">
        <is>
          <t>2030</t>
        </is>
      </c>
      <c r="I7900" s="161" t="inlineStr">
        <is>
          <t>integrated_results.csv (MacroFiscalModels v0.1, model output)</t>
        </is>
      </c>
    </row>
    <row r="7901" ht="13" customHeight="1">
      <c r="A7901" s="161" t="inlineStr">
        <is>
          <t>LBY</t>
        </is>
      </c>
      <c r="B7901" s="161" t="inlineStr">
        <is>
          <t>Libya</t>
        </is>
      </c>
      <c r="C7901" s="161" t="inlineStr">
        <is>
          <t>Middle East &amp; North Africa</t>
        </is>
      </c>
      <c r="D7901" s="161" t="inlineStr">
        <is>
          <t>Upper middle income</t>
        </is>
      </c>
      <c r="E7901" s="161" t="b">
        <v>0</v>
      </c>
      <c r="F7901" s="161" t="inlineStr">
        <is>
          <t>int_pricing_revenue_2030_pct_gdp</t>
        </is>
      </c>
      <c r="G7901" s="161" t="n">
        <v>0.073</v>
      </c>
      <c r="H7901" s="161" t="inlineStr">
        <is>
          <t>2030</t>
        </is>
      </c>
      <c r="I7901" s="161" t="inlineStr">
        <is>
          <t>integrated_results.csv (MacroFiscalModels v0.1, model output)</t>
        </is>
      </c>
    </row>
    <row r="7902" ht="13" customHeight="1">
      <c r="A7902" s="161" t="inlineStr">
        <is>
          <t>LBY</t>
        </is>
      </c>
      <c r="B7902" s="161" t="inlineStr">
        <is>
          <t>Libya</t>
        </is>
      </c>
      <c r="C7902" s="161" t="inlineStr">
        <is>
          <t>Middle East &amp; North Africa</t>
        </is>
      </c>
      <c r="D7902" s="161" t="inlineStr">
        <is>
          <t>Upper middle income</t>
        </is>
      </c>
      <c r="E7902" s="161" t="b">
        <v>0</v>
      </c>
      <c r="F7902" s="161" t="inlineStr">
        <is>
          <t>int_financing_gap_2030_pct_gdp</t>
        </is>
      </c>
      <c r="G7902" s="161" t="n">
        <v>1.444</v>
      </c>
      <c r="H7902" s="161" t="inlineStr">
        <is>
          <t>2030</t>
        </is>
      </c>
      <c r="I7902" s="161" t="inlineStr">
        <is>
          <t>integrated_results.csv (MacroFiscalModels v0.1, model output)</t>
        </is>
      </c>
    </row>
    <row r="7903" ht="13" customHeight="1">
      <c r="A7903" s="161" t="inlineStr">
        <is>
          <t>LIE</t>
        </is>
      </c>
      <c r="B7903" s="161" t="inlineStr">
        <is>
          <t>Liechtenstein</t>
        </is>
      </c>
      <c r="C7903" s="161" t="inlineStr">
        <is>
          <t>Europe &amp; Central Asia</t>
        </is>
      </c>
      <c r="D7903" s="161" t="inlineStr">
        <is>
          <t>High income</t>
        </is>
      </c>
      <c r="E7903" s="161" t="b">
        <v>0</v>
      </c>
      <c r="F7903" s="161" t="inlineStr">
        <is>
          <t>interest_to_revenue_pct</t>
        </is>
      </c>
      <c r="G7903" s="161" t="n">
        <v>0.021</v>
      </c>
      <c r="H7903" s="161" t="inlineStr">
        <is>
          <t>2024</t>
        </is>
      </c>
      <c r="I7903" s="161" t="inlineStr">
        <is>
          <t>dataset_2026-08-26T13_41_09_874550254Z_DEFAULT_INTEGRATION_IMF_RES_WEO_9_0_0.csv (derived)</t>
        </is>
      </c>
    </row>
    <row r="7904" ht="13" customHeight="1">
      <c r="A7904" s="161" t="inlineStr">
        <is>
          <t>LIE</t>
        </is>
      </c>
      <c r="B7904" s="161" t="inlineStr">
        <is>
          <t>Liechtenstein</t>
        </is>
      </c>
      <c r="C7904" s="161" t="inlineStr">
        <is>
          <t>Europe &amp; Central Asia</t>
        </is>
      </c>
      <c r="D7904" s="161" t="inlineStr">
        <is>
          <t>High income</t>
        </is>
      </c>
      <c r="E7904" s="161" t="b">
        <v>0</v>
      </c>
      <c r="F7904" s="161" t="inlineStr">
        <is>
          <t>interest_pct_gdp</t>
        </is>
      </c>
      <c r="G7904" s="161" t="n">
        <v>0.006</v>
      </c>
      <c r="H7904" s="161" t="inlineStr">
        <is>
          <t>2024</t>
        </is>
      </c>
      <c r="I7904" s="161" t="inlineStr">
        <is>
          <t>dataset_2026-08-26T13_41_09_874550254Z_DEFAULT_INTEGRATION_IMF_RES_WEO_9_0_0.csv (derived)</t>
        </is>
      </c>
    </row>
    <row r="7905" ht="13" customHeight="1">
      <c r="A7905" s="161" t="inlineStr">
        <is>
          <t>LIE</t>
        </is>
      </c>
      <c r="B7905" s="161" t="inlineStr">
        <is>
          <t>Liechtenstein</t>
        </is>
      </c>
      <c r="C7905" s="161" t="inlineStr">
        <is>
          <t>Europe &amp; Central Asia</t>
        </is>
      </c>
      <c r="D7905" s="161" t="inlineStr">
        <is>
          <t>High income</t>
        </is>
      </c>
      <c r="E7905" s="161" t="b">
        <v>0</v>
      </c>
      <c r="F7905" s="161" t="inlineStr">
        <is>
          <t>gross_debt_pct_gdp</t>
        </is>
      </c>
      <c r="G7905" s="161" t="n">
        <v>0.487</v>
      </c>
      <c r="H7905" s="161" t="inlineStr">
        <is>
          <t>2024</t>
        </is>
      </c>
      <c r="I7905" s="161" t="inlineStr">
        <is>
          <t>dataset_2026-08-26T13_41_09_874550254Z_DEFAULT_INTEGRATION_IMF_RES_WEO_9_0_0.csv</t>
        </is>
      </c>
    </row>
    <row r="7906" ht="13" customHeight="1">
      <c r="A7906" s="161" t="inlineStr">
        <is>
          <t>LIE</t>
        </is>
      </c>
      <c r="B7906" s="161" t="inlineStr">
        <is>
          <t>Liechtenstein</t>
        </is>
      </c>
      <c r="C7906" s="161" t="inlineStr">
        <is>
          <t>Europe &amp; Central Asia</t>
        </is>
      </c>
      <c r="D7906" s="161" t="inlineStr">
        <is>
          <t>High income</t>
        </is>
      </c>
      <c r="E7906" s="161" t="b">
        <v>0</v>
      </c>
      <c r="F7906" s="161" t="inlineStr">
        <is>
          <t>tax_revenue_pct_gdp</t>
        </is>
      </c>
      <c r="G7906" s="161" t="n">
        <v>14.517</v>
      </c>
      <c r="H7906" s="161" t="inlineStr">
        <is>
          <t>2024</t>
        </is>
      </c>
      <c r="I7906" s="161" t="inlineStr">
        <is>
          <t>world-imf2026.xlsx</t>
        </is>
      </c>
    </row>
    <row r="7907" ht="13" customHeight="1">
      <c r="A7907" s="161" t="inlineStr">
        <is>
          <t>LIE</t>
        </is>
      </c>
      <c r="B7907" s="161" t="inlineStr">
        <is>
          <t>Liechtenstein</t>
        </is>
      </c>
      <c r="C7907" s="161" t="inlineStr">
        <is>
          <t>Europe &amp; Central Asia</t>
        </is>
      </c>
      <c r="D7907" s="161" t="inlineStr">
        <is>
          <t>High income</t>
        </is>
      </c>
      <c r="E7907" s="161" t="b">
        <v>0</v>
      </c>
      <c r="F7907" s="161" t="inlineStr">
        <is>
          <t>climate_pfm_diagnostic_on_record</t>
        </is>
      </c>
      <c r="G7907" s="161" t="n">
        <v>0</v>
      </c>
      <c r="H7907" s="161" t="inlineStr">
        <is>
          <t>2022</t>
        </is>
      </c>
      <c r="I7907" s="161" t="inlineStr">
        <is>
          <t>UNDP-Global-Climate-Public-Finance-Review-2022.pdf (Table 4.2)</t>
        </is>
      </c>
    </row>
    <row r="7908" ht="13" customHeight="1">
      <c r="A7908" s="161" t="inlineStr">
        <is>
          <t>LIE</t>
        </is>
      </c>
      <c r="B7908" s="161" t="inlineStr">
        <is>
          <t>Liechtenstein</t>
        </is>
      </c>
      <c r="C7908" s="161" t="inlineStr">
        <is>
          <t>Europe &amp; Central Asia</t>
        </is>
      </c>
      <c r="D7908" s="161" t="inlineStr">
        <is>
          <t>High income</t>
        </is>
      </c>
      <c r="E7908" s="161" t="b">
        <v>0</v>
      </c>
      <c r="F7908" s="161" t="inlineStr">
        <is>
          <t>excise_revenue_pct_of_revenue</t>
        </is>
      </c>
      <c r="G7908" s="161" t="n">
        <v>0.338</v>
      </c>
      <c r="H7908" s="161" t="inlineStr">
        <is>
          <t>2024</t>
        </is>
      </c>
      <c r="I7908" s="161" t="inlineStr">
        <is>
          <t>world-imf2026.xlsx</t>
        </is>
      </c>
    </row>
    <row r="7909" ht="13" customHeight="1">
      <c r="A7909" s="161" t="inlineStr">
        <is>
          <t>LIE</t>
        </is>
      </c>
      <c r="B7909" s="161" t="inlineStr">
        <is>
          <t>Liechtenstein</t>
        </is>
      </c>
      <c r="C7909" s="161" t="inlineStr">
        <is>
          <t>Europe &amp; Central Asia</t>
        </is>
      </c>
      <c r="D7909" s="161" t="inlineStr">
        <is>
          <t>High income</t>
        </is>
      </c>
      <c r="E7909" s="161" t="b">
        <v>0</v>
      </c>
      <c r="F7909" s="161" t="inlineStr">
        <is>
          <t>inn_total_inv_2030_pct_gdp</t>
        </is>
      </c>
      <c r="G7909" s="161" t="n">
        <v>4.06578516202621</v>
      </c>
      <c r="H7909" s="161" t="inlineStr">
        <is>
          <t>2030</t>
        </is>
      </c>
      <c r="I7909" s="161" t="inlineStr">
        <is>
          <t>Mitigation_Investment_Needs_v1.1.xlsx (InvestmentNeeds v1.1, model output)</t>
        </is>
      </c>
    </row>
    <row r="7910" ht="13" customHeight="1">
      <c r="A7910" s="161" t="inlineStr">
        <is>
          <t>LIE</t>
        </is>
      </c>
      <c r="B7910" s="161" t="inlineStr">
        <is>
          <t>Liechtenstein</t>
        </is>
      </c>
      <c r="C7910" s="161" t="inlineStr">
        <is>
          <t>Europe &amp; Central Asia</t>
        </is>
      </c>
      <c r="D7910" s="161" t="inlineStr">
        <is>
          <t>High income</t>
        </is>
      </c>
      <c r="E7910" s="161" t="b">
        <v>0</v>
      </c>
      <c r="F7910" s="161" t="inlineStr">
        <is>
          <t>inn_incr_inv_2030_pct_gdp</t>
        </is>
      </c>
      <c r="G7910" s="161" t="n">
        <v>0.97578843888629</v>
      </c>
      <c r="H7910" s="161" t="inlineStr">
        <is>
          <t>2030</t>
        </is>
      </c>
      <c r="I7910" s="161" t="inlineStr">
        <is>
          <t>Mitigation_Investment_Needs_v1.1.xlsx (InvestmentNeeds v1.1, model output)</t>
        </is>
      </c>
    </row>
    <row r="7911" ht="13" customHeight="1">
      <c r="A7911" s="161" t="inlineStr">
        <is>
          <t>LIE</t>
        </is>
      </c>
      <c r="B7911" s="161" t="inlineStr">
        <is>
          <t>Liechtenstein</t>
        </is>
      </c>
      <c r="C7911" s="161" t="inlineStr">
        <is>
          <t>Europe &amp; Central Asia</t>
        </is>
      </c>
      <c r="D7911" s="161" t="inlineStr">
        <is>
          <t>High income</t>
        </is>
      </c>
      <c r="E7911" s="161" t="b">
        <v>0</v>
      </c>
      <c r="F7911" s="161" t="inlineStr">
        <is>
          <t>inn_incr_inv_gen_2030_pct_gdp</t>
        </is>
      </c>
      <c r="G7911" s="161" t="n">
        <v>0.2801510600729108</v>
      </c>
      <c r="H7911" s="161" t="inlineStr">
        <is>
          <t>2030</t>
        </is>
      </c>
      <c r="I7911" s="161" t="inlineStr">
        <is>
          <t>Mitigation_Investment_Needs_v1.1.xlsx (InvestmentNeeds v1.1, model output)</t>
        </is>
      </c>
    </row>
    <row r="7912" ht="13" customHeight="1">
      <c r="A7912" s="161" t="inlineStr">
        <is>
          <t>LIE</t>
        </is>
      </c>
      <c r="B7912" s="161" t="inlineStr">
        <is>
          <t>Liechtenstein</t>
        </is>
      </c>
      <c r="C7912" s="161" t="inlineStr">
        <is>
          <t>Europe &amp; Central Asia</t>
        </is>
      </c>
      <c r="D7912" s="161" t="inlineStr">
        <is>
          <t>High income</t>
        </is>
      </c>
      <c r="E7912" s="161" t="b">
        <v>0</v>
      </c>
      <c r="F7912" s="161" t="inlineStr">
        <is>
          <t>inn_incr_inv_grid_2030_pct_gdp</t>
        </is>
      </c>
      <c r="G7912" s="161" t="n">
        <v>0.1921035840499963</v>
      </c>
      <c r="H7912" s="161" t="inlineStr">
        <is>
          <t>2030</t>
        </is>
      </c>
      <c r="I7912" s="161" t="inlineStr">
        <is>
          <t>Mitigation_Investment_Needs_v1.1.xlsx (InvestmentNeeds v1.1, model output)</t>
        </is>
      </c>
    </row>
    <row r="7913" ht="13" customHeight="1">
      <c r="A7913" s="161" t="inlineStr">
        <is>
          <t>LIE</t>
        </is>
      </c>
      <c r="B7913" s="161" t="inlineStr">
        <is>
          <t>Liechtenstein</t>
        </is>
      </c>
      <c r="C7913" s="161" t="inlineStr">
        <is>
          <t>Europe &amp; Central Asia</t>
        </is>
      </c>
      <c r="D7913" s="161" t="inlineStr">
        <is>
          <t>High income</t>
        </is>
      </c>
      <c r="E7913" s="161" t="b">
        <v>0</v>
      </c>
      <c r="F7913" s="161" t="inlineStr">
        <is>
          <t>inn_incr_inv_trn_2030_pct_gdp</t>
        </is>
      </c>
      <c r="G7913" s="161" t="n">
        <v>0.1186023816749031</v>
      </c>
      <c r="H7913" s="161" t="inlineStr">
        <is>
          <t>2030</t>
        </is>
      </c>
      <c r="I7913" s="161" t="inlineStr">
        <is>
          <t>Mitigation_Investment_Needs_v1.1.xlsx (InvestmentNeeds v1.1, model output)</t>
        </is>
      </c>
    </row>
    <row r="7914" ht="13" customHeight="1">
      <c r="A7914" s="161" t="inlineStr">
        <is>
          <t>LIE</t>
        </is>
      </c>
      <c r="B7914" s="161" t="inlineStr">
        <is>
          <t>Liechtenstein</t>
        </is>
      </c>
      <c r="C7914" s="161" t="inlineStr">
        <is>
          <t>Europe &amp; Central Asia</t>
        </is>
      </c>
      <c r="D7914" s="161" t="inlineStr">
        <is>
          <t>High income</t>
        </is>
      </c>
      <c r="E7914" s="161" t="b">
        <v>0</v>
      </c>
      <c r="F7914" s="161" t="inlineStr">
        <is>
          <t>inn_incr_inv_bld_2030_pct_gdp</t>
        </is>
      </c>
      <c r="G7914" s="161" t="n">
        <v>0.09322558327349779</v>
      </c>
      <c r="H7914" s="161" t="inlineStr">
        <is>
          <t>2030</t>
        </is>
      </c>
      <c r="I7914" s="161" t="inlineStr">
        <is>
          <t>Mitigation_Investment_Needs_v1.1.xlsx (InvestmentNeeds v1.1, model output)</t>
        </is>
      </c>
    </row>
    <row r="7915" ht="13" customHeight="1">
      <c r="A7915" s="161" t="inlineStr">
        <is>
          <t>LIE</t>
        </is>
      </c>
      <c r="B7915" s="161" t="inlineStr">
        <is>
          <t>Liechtenstein</t>
        </is>
      </c>
      <c r="C7915" s="161" t="inlineStr">
        <is>
          <t>Europe &amp; Central Asia</t>
        </is>
      </c>
      <c r="D7915" s="161" t="inlineStr">
        <is>
          <t>High income</t>
        </is>
      </c>
      <c r="E7915" s="161" t="b">
        <v>0</v>
      </c>
      <c r="F7915" s="161" t="inlineStr">
        <is>
          <t>inn_incr_inv_ind_2030_pct_gdp</t>
        </is>
      </c>
      <c r="G7915" s="161" t="n">
        <v>0.0528658703394335</v>
      </c>
      <c r="H7915" s="161" t="inlineStr">
        <is>
          <t>2030</t>
        </is>
      </c>
      <c r="I7915" s="161" t="inlineStr">
        <is>
          <t>Mitigation_Investment_Needs_v1.1.xlsx (InvestmentNeeds v1.1, model output)</t>
        </is>
      </c>
    </row>
    <row r="7916" ht="13" customHeight="1">
      <c r="A7916" s="161" t="inlineStr">
        <is>
          <t>LIE</t>
        </is>
      </c>
      <c r="B7916" s="161" t="inlineStr">
        <is>
          <t>Liechtenstein</t>
        </is>
      </c>
      <c r="C7916" s="161" t="inlineStr">
        <is>
          <t>Europe &amp; Central Asia</t>
        </is>
      </c>
      <c r="D7916" s="161" t="inlineStr">
        <is>
          <t>High income</t>
        </is>
      </c>
      <c r="E7916" s="161" t="b">
        <v>0</v>
      </c>
      <c r="F7916" s="161" t="inlineStr">
        <is>
          <t>inn_incr_inv_fuel_2030_pct_gdp</t>
        </is>
      </c>
      <c r="G7916" s="161" t="n">
        <v>0.0642401016464203</v>
      </c>
      <c r="H7916" s="161" t="inlineStr">
        <is>
          <t>2030</t>
        </is>
      </c>
      <c r="I7916" s="161" t="inlineStr">
        <is>
          <t>Mitigation_Investment_Needs_v1.1.xlsx (InvestmentNeeds v1.1, model output)</t>
        </is>
      </c>
    </row>
    <row r="7917" ht="13" customHeight="1">
      <c r="A7917" s="161" t="inlineStr">
        <is>
          <t>LIE</t>
        </is>
      </c>
      <c r="B7917" s="161" t="inlineStr">
        <is>
          <t>Liechtenstein</t>
        </is>
      </c>
      <c r="C7917" s="161" t="inlineStr">
        <is>
          <t>Europe &amp; Central Asia</t>
        </is>
      </c>
      <c r="D7917" s="161" t="inlineStr">
        <is>
          <t>High income</t>
        </is>
      </c>
      <c r="E7917" s="161" t="b">
        <v>0</v>
      </c>
      <c r="F7917" s="161" t="inlineStr">
        <is>
          <t>inn_incr_inv_afolu_2030_pct_gdp</t>
        </is>
      </c>
      <c r="G7917" s="161" t="n">
        <v>0.1745998578291278</v>
      </c>
      <c r="H7917" s="161" t="inlineStr">
        <is>
          <t>2030</t>
        </is>
      </c>
      <c r="I7917" s="161" t="inlineStr">
        <is>
          <t>Mitigation_Investment_Needs_v1.1.xlsx (InvestmentNeeds v1.1, model output)</t>
        </is>
      </c>
    </row>
    <row r="7918" ht="13" customHeight="1">
      <c r="A7918" s="161" t="inlineStr">
        <is>
          <t>LIE</t>
        </is>
      </c>
      <c r="B7918" s="161" t="inlineStr">
        <is>
          <t>Liechtenstein</t>
        </is>
      </c>
      <c r="C7918" s="161" t="inlineStr">
        <is>
          <t>Europe &amp; Central Asia</t>
        </is>
      </c>
      <c r="D7918" s="161" t="inlineStr">
        <is>
          <t>High income</t>
        </is>
      </c>
      <c r="E7918" s="161" t="b">
        <v>0</v>
      </c>
      <c r="F7918" s="161" t="inlineStr">
        <is>
          <t>inn_incr_cost_a_2030_pct_gdp</t>
        </is>
      </c>
      <c r="G7918" s="161" t="n">
        <v>0.0417978978214361</v>
      </c>
      <c r="H7918" s="161" t="inlineStr">
        <is>
          <t>2030</t>
        </is>
      </c>
      <c r="I7918" s="161" t="inlineStr">
        <is>
          <t>Mitigation_Investment_Needs_v1.1.xlsx (InvestmentNeeds v1.1, model output)</t>
        </is>
      </c>
    </row>
    <row r="7919" ht="13" customHeight="1">
      <c r="A7919" s="161" t="inlineStr">
        <is>
          <t>LIE</t>
        </is>
      </c>
      <c r="B7919" s="161" t="inlineStr">
        <is>
          <t>Liechtenstein</t>
        </is>
      </c>
      <c r="C7919" s="161" t="inlineStr">
        <is>
          <t>Europe &amp; Central Asia</t>
        </is>
      </c>
      <c r="D7919" s="161" t="inlineStr">
        <is>
          <t>High income</t>
        </is>
      </c>
      <c r="E7919" s="161" t="b">
        <v>0</v>
      </c>
      <c r="F7919" s="161" t="inlineStr">
        <is>
          <t>inn_incr_cost_b_2030_pct_gdp</t>
        </is>
      </c>
      <c r="G7919" s="161" t="n">
        <v>0.0060784553604922</v>
      </c>
      <c r="H7919" s="161" t="inlineStr">
        <is>
          <t>2030</t>
        </is>
      </c>
      <c r="I7919" s="161" t="inlineStr">
        <is>
          <t>Mitigation_Investment_Needs_v1.1.xlsx (InvestmentNeeds v1.1, model output)</t>
        </is>
      </c>
    </row>
    <row r="7920" ht="13" customHeight="1">
      <c r="A7920" s="161" t="inlineStr">
        <is>
          <t>LIE</t>
        </is>
      </c>
      <c r="B7920" s="161" t="inlineStr">
        <is>
          <t>Liechtenstein</t>
        </is>
      </c>
      <c r="C7920" s="161" t="inlineStr">
        <is>
          <t>Europe &amp; Central Asia</t>
        </is>
      </c>
      <c r="D7920" s="161" t="inlineStr">
        <is>
          <t>High income</t>
        </is>
      </c>
      <c r="E7920" s="161" t="b">
        <v>0</v>
      </c>
      <c r="F7920" s="161" t="inlineStr">
        <is>
          <t>inn_incr_cost_c_2030_pct_gdp</t>
        </is>
      </c>
      <c r="G7920" s="161" t="n">
        <v>-0.0867299178010015</v>
      </c>
      <c r="H7920" s="161" t="inlineStr">
        <is>
          <t>2030</t>
        </is>
      </c>
      <c r="I7920" s="161" t="inlineStr">
        <is>
          <t>Mitigation_Investment_Needs_v1.1.xlsx (InvestmentNeeds v1.1, model output)</t>
        </is>
      </c>
    </row>
    <row r="7921" ht="13" customHeight="1">
      <c r="A7921" s="161" t="inlineStr">
        <is>
          <t>LIE</t>
        </is>
      </c>
      <c r="B7921" s="161" t="inlineStr">
        <is>
          <t>Liechtenstein</t>
        </is>
      </c>
      <c r="C7921" s="161" t="inlineStr">
        <is>
          <t>Europe &amp; Central Asia</t>
        </is>
      </c>
      <c r="D7921" s="161" t="inlineStr">
        <is>
          <t>High income</t>
        </is>
      </c>
      <c r="E7921" s="161" t="b">
        <v>0</v>
      </c>
      <c r="F7921" s="161" t="inlineStr">
        <is>
          <t>inn_cost_per_t_b_2030_usd</t>
        </is>
      </c>
      <c r="G7921" s="161" t="n">
        <v>12.1473640164929</v>
      </c>
      <c r="H7921" s="161" t="inlineStr">
        <is>
          <t>2030</t>
        </is>
      </c>
      <c r="I7921" s="161" t="inlineStr">
        <is>
          <t>Mitigation_Investment_Needs_v1.1.xlsx (InvestmentNeeds v1.1, model output)</t>
        </is>
      </c>
    </row>
    <row r="7922" ht="13" customHeight="1">
      <c r="A7922" s="161" t="inlineStr">
        <is>
          <t>LIE</t>
        </is>
      </c>
      <c r="B7922" s="161" t="inlineStr">
        <is>
          <t>Liechtenstein</t>
        </is>
      </c>
      <c r="C7922" s="161" t="inlineStr">
        <is>
          <t>Europe &amp; Central Asia</t>
        </is>
      </c>
      <c r="D7922" s="161" t="inlineStr">
        <is>
          <t>High income</t>
        </is>
      </c>
      <c r="E7922" s="161" t="b">
        <v>0</v>
      </c>
      <c r="F7922" s="161" t="inlineStr">
        <is>
          <t>inn_coc_penalty_2030_pct_gdp</t>
        </is>
      </c>
      <c r="G7922" s="161" t="n">
        <v>0.1488310102539327</v>
      </c>
      <c r="H7922" s="161" t="inlineStr">
        <is>
          <t>2030</t>
        </is>
      </c>
      <c r="I7922" s="161" t="inlineStr">
        <is>
          <t>Mitigation_Investment_Needs_v1.1.xlsx (InvestmentNeeds v1.1, model output)</t>
        </is>
      </c>
    </row>
    <row r="7923" ht="13" customHeight="1">
      <c r="A7923" s="161" t="inlineStr">
        <is>
          <t>LIE</t>
        </is>
      </c>
      <c r="B7923" s="161" t="inlineStr">
        <is>
          <t>Liechtenstein</t>
        </is>
      </c>
      <c r="C7923" s="161" t="inlineStr">
        <is>
          <t>Europe &amp; Central Asia</t>
        </is>
      </c>
      <c r="D7923" s="161" t="inlineStr">
        <is>
          <t>High income</t>
        </is>
      </c>
      <c r="E7923" s="161" t="b">
        <v>0</v>
      </c>
      <c r="F7923" s="161" t="inlineStr">
        <is>
          <t>inn_pima_adj_inv_2030_pct_gdp</t>
        </is>
      </c>
      <c r="G7923" s="161" t="n">
        <v>4.667298583257481</v>
      </c>
      <c r="H7923" s="161" t="inlineStr">
        <is>
          <t>2030</t>
        </is>
      </c>
      <c r="I7923" s="161" t="inlineStr">
        <is>
          <t>Mitigation_Investment_Needs_v1.1.xlsx (InvestmentNeeds v1.1, model output)</t>
        </is>
      </c>
    </row>
    <row r="7924" ht="13" customHeight="1">
      <c r="A7924" s="161" t="inlineStr">
        <is>
          <t>LIE</t>
        </is>
      </c>
      <c r="B7924" s="161" t="inlineStr">
        <is>
          <t>Liechtenstein</t>
        </is>
      </c>
      <c r="C7924" s="161" t="inlineStr">
        <is>
          <t>Europe &amp; Central Asia</t>
        </is>
      </c>
      <c r="D7924" s="161" t="inlineStr">
        <is>
          <t>High income</t>
        </is>
      </c>
      <c r="E7924" s="161" t="b">
        <v>0</v>
      </c>
      <c r="F7924" s="161" t="inlineStr">
        <is>
          <t>revenue_pct_gdp</t>
        </is>
      </c>
      <c r="G7924" s="161" t="n">
        <v>29.025</v>
      </c>
      <c r="H7924" s="161" t="inlineStr">
        <is>
          <t>2024</t>
        </is>
      </c>
      <c r="I7924" s="161" t="inlineStr">
        <is>
          <t>dataset_2026-08-26T13_41_09_874550254Z_DEFAULT_INTEGRATION_IMF_RES_WEO_9_0_0.csv</t>
        </is>
      </c>
    </row>
    <row r="7925" ht="13" customHeight="1">
      <c r="A7925" s="161" t="inlineStr">
        <is>
          <t>LIE</t>
        </is>
      </c>
      <c r="B7925" s="161" t="inlineStr">
        <is>
          <t>Liechtenstein</t>
        </is>
      </c>
      <c r="C7925" s="161" t="inlineStr">
        <is>
          <t>Europe &amp; Central Asia</t>
        </is>
      </c>
      <c r="D7925" s="161" t="inlineStr">
        <is>
          <t>High income</t>
        </is>
      </c>
      <c r="E7925" s="161" t="b">
        <v>0</v>
      </c>
      <c r="F7925" s="161" t="inlineStr">
        <is>
          <t>primary_balance_pct_gdp</t>
        </is>
      </c>
      <c r="G7925" s="161" t="n">
        <v>3.007</v>
      </c>
      <c r="H7925" s="161" t="inlineStr">
        <is>
          <t>2024</t>
        </is>
      </c>
      <c r="I7925" s="161" t="inlineStr">
        <is>
          <t>dataset_2026-08-26T13_41_09_874550254Z_DEFAULT_INTEGRATION_IMF_RES_WEO_9_0_0.csv</t>
        </is>
      </c>
    </row>
    <row r="7926" ht="13" customHeight="1">
      <c r="A7926" s="161" t="inlineStr">
        <is>
          <t>LIE</t>
        </is>
      </c>
      <c r="B7926" s="161" t="inlineStr">
        <is>
          <t>Liechtenstein</t>
        </is>
      </c>
      <c r="C7926" s="161" t="inlineStr">
        <is>
          <t>Europe &amp; Central Asia</t>
        </is>
      </c>
      <c r="D7926" s="161" t="inlineStr">
        <is>
          <t>High income</t>
        </is>
      </c>
      <c r="E7926" s="161" t="b">
        <v>0</v>
      </c>
      <c r="F7926" s="161" t="inlineStr">
        <is>
          <t>current_account_pct_gdp</t>
        </is>
      </c>
      <c r="G7926" s="161" t="n">
        <v>14.397</v>
      </c>
      <c r="H7926" s="161" t="inlineStr">
        <is>
          <t>2024</t>
        </is>
      </c>
      <c r="I7926" s="161" t="inlineStr">
        <is>
          <t>dataset_2026-08-26T13_41_09_874550254Z_DEFAULT_INTEGRATION_IMF_RES_WEO_9_0_0.csv</t>
        </is>
      </c>
    </row>
    <row r="7927" ht="13" customHeight="1">
      <c r="A7927" s="161" t="inlineStr">
        <is>
          <t>LIE</t>
        </is>
      </c>
      <c r="B7927" s="161" t="inlineStr">
        <is>
          <t>Liechtenstein</t>
        </is>
      </c>
      <c r="C7927" s="161" t="inlineStr">
        <is>
          <t>Europe &amp; Central Asia</t>
        </is>
      </c>
      <c r="D7927" s="161" t="inlineStr">
        <is>
          <t>High income</t>
        </is>
      </c>
      <c r="E7927" s="161" t="b">
        <v>0</v>
      </c>
      <c r="F7927" s="161" t="inlineStr">
        <is>
          <t>real_gdp_growth_5y_avg_pct</t>
        </is>
      </c>
      <c r="G7927" s="161" t="n">
        <v>2.2</v>
      </c>
      <c r="H7927" s="161" t="inlineStr">
        <is>
          <t>2020-2024 avg</t>
        </is>
      </c>
      <c r="I7927" s="161" t="inlineStr">
        <is>
          <t>dataset_2026-08-26T13_41_09_874550254Z_DEFAULT_INTEGRATION_IMF_RES_WEO_9_0_0.csv (derived)</t>
        </is>
      </c>
    </row>
    <row r="7928" ht="13" customHeight="1">
      <c r="A7928" s="161" t="inlineStr">
        <is>
          <t>LTU</t>
        </is>
      </c>
      <c r="B7928" s="161" t="inlineStr">
        <is>
          <t>Lithuania</t>
        </is>
      </c>
      <c r="C7928" s="161" t="inlineStr">
        <is>
          <t>Europe &amp; Central Asia</t>
        </is>
      </c>
      <c r="D7928" s="161" t="inlineStr">
        <is>
          <t>High income</t>
        </is>
      </c>
      <c r="E7928" s="161" t="b">
        <v>0</v>
      </c>
      <c r="F7928" s="161" t="inlineStr">
        <is>
          <t>interest_to_revenue_pct</t>
        </is>
      </c>
      <c r="G7928" s="161" t="n">
        <v>0.6840000000000001</v>
      </c>
      <c r="H7928" s="161" t="inlineStr">
        <is>
          <t>2024</t>
        </is>
      </c>
      <c r="I7928" s="161" t="inlineStr">
        <is>
          <t>dataset_2026-08-26T13_41_09_874550254Z_DEFAULT_INTEGRATION_IMF_RES_WEO_9_0_0.csv (derived)</t>
        </is>
      </c>
    </row>
    <row r="7929" ht="13" customHeight="1">
      <c r="A7929" s="161" t="inlineStr">
        <is>
          <t>LTU</t>
        </is>
      </c>
      <c r="B7929" s="161" t="inlineStr">
        <is>
          <t>Lithuania</t>
        </is>
      </c>
      <c r="C7929" s="161" t="inlineStr">
        <is>
          <t>Europe &amp; Central Asia</t>
        </is>
      </c>
      <c r="D7929" s="161" t="inlineStr">
        <is>
          <t>High income</t>
        </is>
      </c>
      <c r="E7929" s="161" t="b">
        <v>0</v>
      </c>
      <c r="F7929" s="161" t="inlineStr">
        <is>
          <t>interest_pct_gdp</t>
        </is>
      </c>
      <c r="G7929" s="161" t="n">
        <v>0.261</v>
      </c>
      <c r="H7929" s="161" t="inlineStr">
        <is>
          <t>2024</t>
        </is>
      </c>
      <c r="I7929" s="161" t="inlineStr">
        <is>
          <t>dataset_2026-08-26T13_41_09_874550254Z_DEFAULT_INTEGRATION_IMF_RES_WEO_9_0_0.csv (derived)</t>
        </is>
      </c>
    </row>
    <row r="7930" ht="13" customHeight="1">
      <c r="A7930" s="161" t="inlineStr">
        <is>
          <t>LTU</t>
        </is>
      </c>
      <c r="B7930" s="161" t="inlineStr">
        <is>
          <t>Lithuania</t>
        </is>
      </c>
      <c r="C7930" s="161" t="inlineStr">
        <is>
          <t>Europe &amp; Central Asia</t>
        </is>
      </c>
      <c r="D7930" s="161" t="inlineStr">
        <is>
          <t>High income</t>
        </is>
      </c>
      <c r="E7930" s="161" t="b">
        <v>0</v>
      </c>
      <c r="F7930" s="161" t="inlineStr">
        <is>
          <t>gross_debt_pct_gdp</t>
        </is>
      </c>
      <c r="G7930" s="161" t="n">
        <v>37.965</v>
      </c>
      <c r="H7930" s="161" t="inlineStr">
        <is>
          <t>2024</t>
        </is>
      </c>
      <c r="I7930" s="161" t="inlineStr">
        <is>
          <t>dataset_2026-08-26T13_41_09_874550254Z_DEFAULT_INTEGRATION_IMF_RES_WEO_9_0_0.csv</t>
        </is>
      </c>
    </row>
    <row r="7931" ht="13" customHeight="1">
      <c r="A7931" s="161" t="inlineStr">
        <is>
          <t>LTU</t>
        </is>
      </c>
      <c r="B7931" s="161" t="inlineStr">
        <is>
          <t>Lithuania</t>
        </is>
      </c>
      <c r="C7931" s="161" t="inlineStr">
        <is>
          <t>Europe &amp; Central Asia</t>
        </is>
      </c>
      <c r="D7931" s="161" t="inlineStr">
        <is>
          <t>High income</t>
        </is>
      </c>
      <c r="E7931" s="161" t="b">
        <v>0</v>
      </c>
      <c r="F7931" s="161" t="inlineStr">
        <is>
          <t>tax_revenue_pct_gdp</t>
        </is>
      </c>
      <c r="G7931" s="161" t="n">
        <v>22.317</v>
      </c>
      <c r="H7931" s="161" t="inlineStr">
        <is>
          <t>2024</t>
        </is>
      </c>
      <c r="I7931" s="161" t="inlineStr">
        <is>
          <t>world-imf2026.xlsx</t>
        </is>
      </c>
    </row>
    <row r="7932" ht="13" customHeight="1">
      <c r="A7932" s="161" t="inlineStr">
        <is>
          <t>LTU</t>
        </is>
      </c>
      <c r="B7932" s="161" t="inlineStr">
        <is>
          <t>Lithuania</t>
        </is>
      </c>
      <c r="C7932" s="161" t="inlineStr">
        <is>
          <t>Europe &amp; Central Asia</t>
        </is>
      </c>
      <c r="D7932" s="161" t="inlineStr">
        <is>
          <t>High income</t>
        </is>
      </c>
      <c r="E7932" s="161" t="b">
        <v>0</v>
      </c>
      <c r="F7932" s="161" t="inlineStr">
        <is>
          <t>capex_execution_rate_pct</t>
        </is>
      </c>
      <c r="G7932" s="161" t="n">
        <v>90.093</v>
      </c>
      <c r="H7932" s="161" t="inlineStr">
        <is>
          <t>2022</t>
        </is>
      </c>
      <c r="I7932" s="161" t="inlineStr">
        <is>
          <t>WB_BOOST_WIDEF.csv</t>
        </is>
      </c>
    </row>
    <row r="7933" ht="13" customHeight="1">
      <c r="A7933" s="161" t="inlineStr">
        <is>
          <t>LTU</t>
        </is>
      </c>
      <c r="B7933" s="161" t="inlineStr">
        <is>
          <t>Lithuania</t>
        </is>
      </c>
      <c r="C7933" s="161" t="inlineStr">
        <is>
          <t>Europe &amp; Central Asia</t>
        </is>
      </c>
      <c r="D7933" s="161" t="inlineStr">
        <is>
          <t>High income</t>
        </is>
      </c>
      <c r="E7933" s="161" t="b">
        <v>0</v>
      </c>
      <c r="F7933" s="161" t="inlineStr">
        <is>
          <t>climate_pfm_diagnostic_on_record</t>
        </is>
      </c>
      <c r="G7933" s="161" t="n">
        <v>0</v>
      </c>
      <c r="H7933" s="161" t="inlineStr">
        <is>
          <t>2022</t>
        </is>
      </c>
      <c r="I7933" s="161" t="inlineStr">
        <is>
          <t>UNDP-Global-Climate-Public-Finance-Review-2022.pdf (Table 4.2)</t>
        </is>
      </c>
    </row>
    <row r="7934" ht="13" customHeight="1">
      <c r="A7934" s="161" t="inlineStr">
        <is>
          <t>LTU</t>
        </is>
      </c>
      <c r="B7934" s="161" t="inlineStr">
        <is>
          <t>Lithuania</t>
        </is>
      </c>
      <c r="C7934" s="161" t="inlineStr">
        <is>
          <t>Europe &amp; Central Asia</t>
        </is>
      </c>
      <c r="D7934" s="161" t="inlineStr">
        <is>
          <t>High income</t>
        </is>
      </c>
      <c r="E7934" s="161" t="b">
        <v>0</v>
      </c>
      <c r="F7934" s="161" t="inlineStr">
        <is>
          <t>wacc_steffen_nominal_aftertax_pct</t>
        </is>
      </c>
      <c r="G7934" s="161" t="n">
        <v>9.5</v>
      </c>
      <c r="H7934" s="161" t="inlineStr">
        <is>
          <t>2019</t>
        </is>
      </c>
      <c r="I7934" s="161" t="inlineStr">
        <is>
          <t>SteffenEtAl2025_WACC_database.csv</t>
        </is>
      </c>
    </row>
    <row r="7935" ht="13" customHeight="1">
      <c r="A7935" s="161" t="inlineStr">
        <is>
          <t>LTU</t>
        </is>
      </c>
      <c r="B7935" s="161" t="inlineStr">
        <is>
          <t>Lithuania</t>
        </is>
      </c>
      <c r="C7935" s="161" t="inlineStr">
        <is>
          <t>Europe &amp; Central Asia</t>
        </is>
      </c>
      <c r="D7935" s="161" t="inlineStr">
        <is>
          <t>High income</t>
        </is>
      </c>
      <c r="E7935" s="161" t="b">
        <v>0</v>
      </c>
      <c r="F7935" s="161" t="inlineStr">
        <is>
          <t>wacc_n_sources</t>
        </is>
      </c>
      <c r="G7935" s="161" t="n">
        <v>1</v>
      </c>
      <c r="H7935" s="161" t="inlineStr">
        <is>
          <t>2021-2024</t>
        </is>
      </c>
      <c r="I7935" s="161" t="inlineStr">
        <is>
          <t>IRENA / Steffen et al. / IEA</t>
        </is>
      </c>
    </row>
    <row r="7936" ht="13" customHeight="1">
      <c r="A7936" s="161" t="inlineStr">
        <is>
          <t>LTU</t>
        </is>
      </c>
      <c r="B7936" s="161" t="inlineStr">
        <is>
          <t>Lithuania</t>
        </is>
      </c>
      <c r="C7936" s="161" t="inlineStr">
        <is>
          <t>Europe &amp; Central Asia</t>
        </is>
      </c>
      <c r="D7936" s="161" t="inlineStr">
        <is>
          <t>High income</t>
        </is>
      </c>
      <c r="E7936" s="161" t="b">
        <v>0</v>
      </c>
      <c r="F7936" s="161" t="inlineStr">
        <is>
          <t>excise_revenue_pct_of_revenue</t>
        </is>
      </c>
      <c r="G7936" s="161" t="n">
        <v>6.5</v>
      </c>
      <c r="H7936" s="161" t="inlineStr">
        <is>
          <t>2023</t>
        </is>
      </c>
      <c r="I7936" s="161" t="inlineStr">
        <is>
          <t>world-imf2026.xlsx</t>
        </is>
      </c>
    </row>
    <row r="7937" ht="13" customHeight="1">
      <c r="A7937" s="161" t="inlineStr">
        <is>
          <t>LTU</t>
        </is>
      </c>
      <c r="B7937" s="161" t="inlineStr">
        <is>
          <t>Lithuania</t>
        </is>
      </c>
      <c r="C7937" s="161" t="inlineStr">
        <is>
          <t>Europe &amp; Central Asia</t>
        </is>
      </c>
      <c r="D7937" s="161" t="inlineStr">
        <is>
          <t>High income</t>
        </is>
      </c>
      <c r="E7937" s="161" t="b">
        <v>0</v>
      </c>
      <c r="F7937" s="161" t="inlineStr">
        <is>
          <t>ff_subsidy_total_pct_gdp</t>
        </is>
      </c>
      <c r="G7937" s="161" t="n">
        <v>1.885</v>
      </c>
      <c r="H7937" s="161" t="inlineStr">
        <is>
          <t>2024</t>
        </is>
      </c>
      <c r="I7937" s="161" t="inlineStr">
        <is>
          <t>imffossilfuelsubsidiesdata.xlsb + WEO</t>
        </is>
      </c>
    </row>
    <row r="7938" ht="13" customHeight="1">
      <c r="A7938" s="161" t="inlineStr">
        <is>
          <t>LTU</t>
        </is>
      </c>
      <c r="B7938" s="161" t="inlineStr">
        <is>
          <t>Lithuania</t>
        </is>
      </c>
      <c r="C7938" s="161" t="inlineStr">
        <is>
          <t>Europe &amp; Central Asia</t>
        </is>
      </c>
      <c r="D7938" s="161" t="inlineStr">
        <is>
          <t>High income</t>
        </is>
      </c>
      <c r="E7938" s="161" t="b">
        <v>0</v>
      </c>
      <c r="F7938" s="161" t="inlineStr">
        <is>
          <t>ff_subsidy_explicit_pct_gdp</t>
        </is>
      </c>
      <c r="G7938" s="161" t="n">
        <v>0.064</v>
      </c>
      <c r="H7938" s="161" t="inlineStr">
        <is>
          <t>2024</t>
        </is>
      </c>
      <c r="I7938" s="161" t="inlineStr">
        <is>
          <t>imffossilfuelsubsidiesdata.xlsb</t>
        </is>
      </c>
    </row>
    <row r="7939" ht="13" customHeight="1">
      <c r="A7939" s="161" t="inlineStr">
        <is>
          <t>LTU</t>
        </is>
      </c>
      <c r="B7939" s="161" t="inlineStr">
        <is>
          <t>Lithuania</t>
        </is>
      </c>
      <c r="C7939" s="161" t="inlineStr">
        <is>
          <t>Europe &amp; Central Asia</t>
        </is>
      </c>
      <c r="D7939" s="161" t="inlineStr">
        <is>
          <t>High income</t>
        </is>
      </c>
      <c r="E7939" s="161" t="b">
        <v>0</v>
      </c>
      <c r="F7939" s="161" t="inlineStr">
        <is>
          <t>ff_subsidy_implicit_pct_gdp</t>
        </is>
      </c>
      <c r="G7939" s="161" t="n">
        <v>1.821</v>
      </c>
      <c r="H7939" s="161" t="inlineStr">
        <is>
          <t>2024</t>
        </is>
      </c>
      <c r="I7939" s="161" t="inlineStr">
        <is>
          <t>imffossilfuelsubsidiesdata.xlsb</t>
        </is>
      </c>
    </row>
    <row r="7940" ht="13" customHeight="1">
      <c r="A7940" s="161" t="inlineStr">
        <is>
          <t>LTU</t>
        </is>
      </c>
      <c r="B7940" s="161" t="inlineStr">
        <is>
          <t>Lithuania</t>
        </is>
      </c>
      <c r="C7940" s="161" t="inlineStr">
        <is>
          <t>Europe &amp; Central Asia</t>
        </is>
      </c>
      <c r="D7940" s="161" t="inlineStr">
        <is>
          <t>High income</t>
        </is>
      </c>
      <c r="E7940" s="161" t="b">
        <v>0</v>
      </c>
      <c r="F7940" s="161" t="inlineStr">
        <is>
          <t>env_protection_pct_of_expenditure</t>
        </is>
      </c>
      <c r="G7940" s="161" t="n">
        <v>2.09</v>
      </c>
      <c r="H7940" s="161" t="inlineStr">
        <is>
          <t>2022</t>
        </is>
      </c>
      <c r="I7940" s="161" t="inlineStr">
        <is>
          <t>WB_BOOST_WIDEF.csv</t>
        </is>
      </c>
    </row>
    <row r="7941" ht="13" customHeight="1">
      <c r="A7941" s="161" t="inlineStr">
        <is>
          <t>LTU</t>
        </is>
      </c>
      <c r="B7941" s="161" t="inlineStr">
        <is>
          <t>Lithuania</t>
        </is>
      </c>
      <c r="C7941" s="161" t="inlineStr">
        <is>
          <t>Europe &amp; Central Asia</t>
        </is>
      </c>
      <c r="D7941" s="161" t="inlineStr">
        <is>
          <t>High income</t>
        </is>
      </c>
      <c r="E7941" s="161" t="b">
        <v>0</v>
      </c>
      <c r="F7941" s="161" t="inlineStr">
        <is>
          <t>net_fuel_trade_pct_merch</t>
        </is>
      </c>
      <c r="G7941" s="161" t="n">
        <v>-2.649999999999999</v>
      </c>
      <c r="H7941" s="161" t="inlineStr">
        <is>
          <t>2025</t>
        </is>
      </c>
      <c r="I7941" s="161" t="inlineStr">
        <is>
          <t>WDI TX.VAL.FUEL.ZS.UN less TM.VAL.FUEL.ZS.UN</t>
        </is>
      </c>
    </row>
    <row r="7942" ht="13" customHeight="1">
      <c r="A7942" s="161" t="inlineStr">
        <is>
          <t>LTU</t>
        </is>
      </c>
      <c r="B7942" s="161" t="inlineStr">
        <is>
          <t>Lithuania</t>
        </is>
      </c>
      <c r="C7942" s="161" t="inlineStr">
        <is>
          <t>Europe &amp; Central Asia</t>
        </is>
      </c>
      <c r="D7942" s="161" t="inlineStr">
        <is>
          <t>High income</t>
        </is>
      </c>
      <c r="E7942" s="161" t="b">
        <v>0</v>
      </c>
      <c r="F7942" s="161" t="inlineStr">
        <is>
          <t>fuel_exports_pct_merch</t>
        </is>
      </c>
      <c r="G7942" s="161" t="n">
        <v>13.599</v>
      </c>
      <c r="H7942" s="161" t="inlineStr">
        <is>
          <t>2025</t>
        </is>
      </c>
      <c r="I7942" s="161" t="inlineStr">
        <is>
          <t>API_TX_VAL_FUEL_ZS_UN_DS2_en_csv_v2_33055.zip</t>
        </is>
      </c>
    </row>
    <row r="7943" ht="13" customHeight="1">
      <c r="A7943" s="161" t="inlineStr">
        <is>
          <t>LTU</t>
        </is>
      </c>
      <c r="B7943" s="161" t="inlineStr">
        <is>
          <t>Lithuania</t>
        </is>
      </c>
      <c r="C7943" s="161" t="inlineStr">
        <is>
          <t>Europe &amp; Central Asia</t>
        </is>
      </c>
      <c r="D7943" s="161" t="inlineStr">
        <is>
          <t>High income</t>
        </is>
      </c>
      <c r="E7943" s="161" t="b">
        <v>0</v>
      </c>
      <c r="F7943" s="161" t="inlineStr">
        <is>
          <t>fuel_imports_pct_merch</t>
        </is>
      </c>
      <c r="G7943" s="161" t="n">
        <v>16.249</v>
      </c>
      <c r="H7943" s="161" t="inlineStr">
        <is>
          <t>2025</t>
        </is>
      </c>
      <c r="I7943" s="161" t="inlineStr">
        <is>
          <t>API_TM_VAL_FUEL_ZS_UN_DS2_en_csv_v2_36140.zip</t>
        </is>
      </c>
    </row>
    <row r="7944" ht="13" customHeight="1">
      <c r="A7944" s="161" t="inlineStr">
        <is>
          <t>LTU</t>
        </is>
      </c>
      <c r="B7944" s="161" t="inlineStr">
        <is>
          <t>Lithuania</t>
        </is>
      </c>
      <c r="C7944" s="161" t="inlineStr">
        <is>
          <t>Europe &amp; Central Asia</t>
        </is>
      </c>
      <c r="D7944" s="161" t="inlineStr">
        <is>
          <t>High income</t>
        </is>
      </c>
      <c r="E7944" s="161" t="b">
        <v>0</v>
      </c>
      <c r="F7944" s="161" t="inlineStr">
        <is>
          <t>energy_import_dep_pct</t>
        </is>
      </c>
      <c r="G7944" s="161" t="n">
        <v>71.456</v>
      </c>
      <c r="H7944" s="161" t="inlineStr">
        <is>
          <t>2023</t>
        </is>
      </c>
      <c r="I7944" s="161" t="inlineStr">
        <is>
          <t>API_EG_IMP_CONS_ZS_DS2_en_csv_v2_160768.zip</t>
        </is>
      </c>
    </row>
    <row r="7945" ht="13" customHeight="1">
      <c r="A7945" s="161" t="inlineStr">
        <is>
          <t>LTU</t>
        </is>
      </c>
      <c r="B7945" s="161" t="inlineStr">
        <is>
          <t>Lithuania</t>
        </is>
      </c>
      <c r="C7945" s="161" t="inlineStr">
        <is>
          <t>Europe &amp; Central Asia</t>
        </is>
      </c>
      <c r="D7945" s="161" t="inlineStr">
        <is>
          <t>High income</t>
        </is>
      </c>
      <c r="E7945" s="161" t="b">
        <v>0</v>
      </c>
      <c r="F7945" s="161" t="inlineStr">
        <is>
          <t>fossil_rents_total_pct_gdp</t>
        </is>
      </c>
      <c r="G7945" s="161" t="n">
        <v>0.016</v>
      </c>
      <c r="H7945" s="161" t="inlineStr">
        <is>
          <t>2021</t>
        </is>
      </c>
      <c r="I7945" s="161" t="inlineStr">
        <is>
          <t>WDI NY.GDP.PETR+NGAS+COAL.RT.ZS</t>
        </is>
      </c>
    </row>
    <row r="7946" ht="13" customHeight="1">
      <c r="A7946" s="161" t="inlineStr">
        <is>
          <t>LTU</t>
        </is>
      </c>
      <c r="B7946" s="161" t="inlineStr">
        <is>
          <t>Lithuania</t>
        </is>
      </c>
      <c r="C7946" s="161" t="inlineStr">
        <is>
          <t>Europe &amp; Central Asia</t>
        </is>
      </c>
      <c r="D7946" s="161" t="inlineStr">
        <is>
          <t>High income</t>
        </is>
      </c>
      <c r="E7946" s="161" t="b">
        <v>0</v>
      </c>
      <c r="F7946" s="161" t="inlineStr">
        <is>
          <t>oil_rents_pct_gdp</t>
        </is>
      </c>
      <c r="G7946" s="161" t="n">
        <v>0.016</v>
      </c>
      <c r="H7946" s="161" t="inlineStr">
        <is>
          <t>2021</t>
        </is>
      </c>
      <c r="I7946" s="161" t="inlineStr">
        <is>
          <t>API_NY_GDP_PETR_RT_ZS_DS2_en_csv_v2_40227.zip</t>
        </is>
      </c>
    </row>
    <row r="7947" ht="13" customHeight="1">
      <c r="A7947" s="161" t="inlineStr">
        <is>
          <t>LTU</t>
        </is>
      </c>
      <c r="B7947" s="161" t="inlineStr">
        <is>
          <t>Lithuania</t>
        </is>
      </c>
      <c r="C7947" s="161" t="inlineStr">
        <is>
          <t>Europe &amp; Central Asia</t>
        </is>
      </c>
      <c r="D7947" s="161" t="inlineStr">
        <is>
          <t>High income</t>
        </is>
      </c>
      <c r="E7947" s="161" t="b">
        <v>0</v>
      </c>
      <c r="F7947" s="161" t="inlineStr">
        <is>
          <t>gas_rents_pct_gdp</t>
        </is>
      </c>
      <c r="G7947" s="161" t="n">
        <v>0</v>
      </c>
      <c r="H7947" s="161" t="inlineStr">
        <is>
          <t>2021</t>
        </is>
      </c>
      <c r="I7947" s="161" t="inlineStr">
        <is>
          <t>API_NY_GDP_NGAS_RT_ZS_DS2_en_csv_v2_35861.zip</t>
        </is>
      </c>
    </row>
    <row r="7948" ht="13" customHeight="1">
      <c r="A7948" s="161" t="inlineStr">
        <is>
          <t>LTU</t>
        </is>
      </c>
      <c r="B7948" s="161" t="inlineStr">
        <is>
          <t>Lithuania</t>
        </is>
      </c>
      <c r="C7948" s="161" t="inlineStr">
        <is>
          <t>Europe &amp; Central Asia</t>
        </is>
      </c>
      <c r="D7948" s="161" t="inlineStr">
        <is>
          <t>High income</t>
        </is>
      </c>
      <c r="E7948" s="161" t="b">
        <v>0</v>
      </c>
      <c r="F7948" s="161" t="inlineStr">
        <is>
          <t>coal_rents_pct_gdp</t>
        </is>
      </c>
      <c r="G7948" s="161" t="n">
        <v>0</v>
      </c>
      <c r="H7948" s="161" t="inlineStr">
        <is>
          <t>2021</t>
        </is>
      </c>
      <c r="I7948" s="161" t="inlineStr">
        <is>
          <t>API_NY_GDP_COAL_RT_ZS_DS2_en_csv_v2_35370.zip</t>
        </is>
      </c>
    </row>
    <row r="7949" ht="13" customHeight="1">
      <c r="A7949" s="161" t="inlineStr">
        <is>
          <t>LTU</t>
        </is>
      </c>
      <c r="B7949" s="161" t="inlineStr">
        <is>
          <t>Lithuania</t>
        </is>
      </c>
      <c r="C7949" s="161" t="inlineStr">
        <is>
          <t>Europe &amp; Central Asia</t>
        </is>
      </c>
      <c r="D7949" s="161" t="inlineStr">
        <is>
          <t>High income</t>
        </is>
      </c>
      <c r="E7949" s="161" t="b">
        <v>0</v>
      </c>
      <c r="F7949" s="161" t="inlineStr">
        <is>
          <t>other_fossil_gen_share_pct</t>
        </is>
      </c>
      <c r="G7949" s="161" t="n">
        <v>5.743</v>
      </c>
      <c r="H7949" s="161" t="inlineStr">
        <is>
          <t>2025</t>
        </is>
      </c>
      <c r="I7949" s="161" t="inlineStr">
        <is>
          <t>release_generation_yearly_global.csv</t>
        </is>
      </c>
    </row>
    <row r="7950" ht="13" customHeight="1">
      <c r="A7950" s="161" t="inlineStr">
        <is>
          <t>LTU</t>
        </is>
      </c>
      <c r="B7950" s="161" t="inlineStr">
        <is>
          <t>Lithuania</t>
        </is>
      </c>
      <c r="C7950" s="161" t="inlineStr">
        <is>
          <t>Europe &amp; Central Asia</t>
        </is>
      </c>
      <c r="D7950" s="161" t="inlineStr">
        <is>
          <t>High income</t>
        </is>
      </c>
      <c r="E7950" s="161" t="b">
        <v>0</v>
      </c>
      <c r="F7950" s="161" t="inlineStr">
        <is>
          <t>renewable_share_electricity_pct</t>
        </is>
      </c>
      <c r="G7950" s="161" t="n">
        <v>72.51600000000001</v>
      </c>
      <c r="H7950" s="161" t="inlineStr">
        <is>
          <t>2024</t>
        </is>
      </c>
      <c r="I7950" s="161" t="inlineStr">
        <is>
          <t>imffossilfuelsubsidiesdata.xlsb</t>
        </is>
      </c>
    </row>
    <row r="7951" ht="13" customHeight="1">
      <c r="A7951" s="161" t="inlineStr">
        <is>
          <t>LTU</t>
        </is>
      </c>
      <c r="B7951" s="161" t="inlineStr">
        <is>
          <t>Lithuania</t>
        </is>
      </c>
      <c r="C7951" s="161" t="inlineStr">
        <is>
          <t>Europe &amp; Central Asia</t>
        </is>
      </c>
      <c r="D7951" s="161" t="inlineStr">
        <is>
          <t>High income</t>
        </is>
      </c>
      <c r="E7951" s="161" t="b">
        <v>0</v>
      </c>
      <c r="F7951" s="161" t="inlineStr">
        <is>
          <t>re_share_change_pp</t>
        </is>
      </c>
      <c r="G7951" s="161" t="n">
        <v>-6.713</v>
      </c>
      <c r="H7951" s="161" t="inlineStr">
        <is>
          <t>2025</t>
        </is>
      </c>
      <c r="I7951" s="161" t="inlineStr">
        <is>
          <t>release_generation_yearly_global.csv</t>
        </is>
      </c>
    </row>
    <row r="7952" ht="13" customHeight="1">
      <c r="A7952" s="161" t="inlineStr">
        <is>
          <t>LTU</t>
        </is>
      </c>
      <c r="B7952" s="161" t="inlineStr">
        <is>
          <t>Lithuania</t>
        </is>
      </c>
      <c r="C7952" s="161" t="inlineStr">
        <is>
          <t>Europe &amp; Central Asia</t>
        </is>
      </c>
      <c r="D7952" s="161" t="inlineStr">
        <is>
          <t>High income</t>
        </is>
      </c>
      <c r="E7952" s="161" t="b">
        <v>0</v>
      </c>
      <c r="F7952" s="161" t="inlineStr">
        <is>
          <t>re_capacity_growth_pct</t>
        </is>
      </c>
      <c r="G7952" s="161" t="n">
        <v>30.426</v>
      </c>
      <c r="H7952" s="161" t="inlineStr">
        <is>
          <t>2025</t>
        </is>
      </c>
      <c r="I7952" s="161" t="inlineStr">
        <is>
          <t>release_generation_yearly_global.csv</t>
        </is>
      </c>
    </row>
    <row r="7953" ht="13" customHeight="1">
      <c r="A7953" s="161" t="inlineStr">
        <is>
          <t>LTU</t>
        </is>
      </c>
      <c r="B7953" s="161" t="inlineStr">
        <is>
          <t>Lithuania</t>
        </is>
      </c>
      <c r="C7953" s="161" t="inlineStr">
        <is>
          <t>Europe &amp; Central Asia</t>
        </is>
      </c>
      <c r="D7953" s="161" t="inlineStr">
        <is>
          <t>High income</t>
        </is>
      </c>
      <c r="E7953" s="161" t="b">
        <v>0</v>
      </c>
      <c r="F7953" s="161" t="inlineStr">
        <is>
          <t>inn_total_inv_2030_pct_gdp</t>
        </is>
      </c>
      <c r="G7953" s="161" t="n">
        <v>2.99521793720001</v>
      </c>
      <c r="H7953" s="161" t="inlineStr">
        <is>
          <t>2030</t>
        </is>
      </c>
      <c r="I7953" s="161" t="inlineStr">
        <is>
          <t>Mitigation_Investment_Needs_v1.1.xlsx (InvestmentNeeds v1.1, model output)</t>
        </is>
      </c>
    </row>
    <row r="7954" ht="13" customHeight="1">
      <c r="A7954" s="161" t="inlineStr">
        <is>
          <t>LTU</t>
        </is>
      </c>
      <c r="B7954" s="161" t="inlineStr">
        <is>
          <t>Lithuania</t>
        </is>
      </c>
      <c r="C7954" s="161" t="inlineStr">
        <is>
          <t>Europe &amp; Central Asia</t>
        </is>
      </c>
      <c r="D7954" s="161" t="inlineStr">
        <is>
          <t>High income</t>
        </is>
      </c>
      <c r="E7954" s="161" t="b">
        <v>0</v>
      </c>
      <c r="F7954" s="161" t="inlineStr">
        <is>
          <t>inn_incr_inv_2030_pct_gdp</t>
        </is>
      </c>
      <c r="G7954" s="161" t="n">
        <v>1.13818281613601</v>
      </c>
      <c r="H7954" s="161" t="inlineStr">
        <is>
          <t>2030</t>
        </is>
      </c>
      <c r="I7954" s="161" t="inlineStr">
        <is>
          <t>Mitigation_Investment_Needs_v1.1.xlsx (InvestmentNeeds v1.1, model output)</t>
        </is>
      </c>
    </row>
    <row r="7955" ht="13" customHeight="1">
      <c r="A7955" s="161" t="inlineStr">
        <is>
          <t>LTU</t>
        </is>
      </c>
      <c r="B7955" s="161" t="inlineStr">
        <is>
          <t>Lithuania</t>
        </is>
      </c>
      <c r="C7955" s="161" t="inlineStr">
        <is>
          <t>Europe &amp; Central Asia</t>
        </is>
      </c>
      <c r="D7955" s="161" t="inlineStr">
        <is>
          <t>High income</t>
        </is>
      </c>
      <c r="E7955" s="161" t="b">
        <v>0</v>
      </c>
      <c r="F7955" s="161" t="inlineStr">
        <is>
          <t>inn_incr_inv_gen_2030_pct_gdp</t>
        </is>
      </c>
      <c r="G7955" s="161" t="n">
        <v>0.3696214629375893</v>
      </c>
      <c r="H7955" s="161" t="inlineStr">
        <is>
          <t>2030</t>
        </is>
      </c>
      <c r="I7955" s="161" t="inlineStr">
        <is>
          <t>Mitigation_Investment_Needs_v1.1.xlsx (InvestmentNeeds v1.1, model output)</t>
        </is>
      </c>
    </row>
    <row r="7956" ht="13" customHeight="1">
      <c r="A7956" s="161" t="inlineStr">
        <is>
          <t>LTU</t>
        </is>
      </c>
      <c r="B7956" s="161" t="inlineStr">
        <is>
          <t>Lithuania</t>
        </is>
      </c>
      <c r="C7956" s="161" t="inlineStr">
        <is>
          <t>Europe &amp; Central Asia</t>
        </is>
      </c>
      <c r="D7956" s="161" t="inlineStr">
        <is>
          <t>High income</t>
        </is>
      </c>
      <c r="E7956" s="161" t="b">
        <v>0</v>
      </c>
      <c r="F7956" s="161" t="inlineStr">
        <is>
          <t>inn_incr_inv_grid_2030_pct_gdp</t>
        </is>
      </c>
      <c r="G7956" s="161" t="n">
        <v>0.2534547174429178</v>
      </c>
      <c r="H7956" s="161" t="inlineStr">
        <is>
          <t>2030</t>
        </is>
      </c>
      <c r="I7956" s="161" t="inlineStr">
        <is>
          <t>Mitigation_Investment_Needs_v1.1.xlsx (InvestmentNeeds v1.1, model output)</t>
        </is>
      </c>
    </row>
    <row r="7957" ht="13" customHeight="1">
      <c r="A7957" s="161" t="inlineStr">
        <is>
          <t>LTU</t>
        </is>
      </c>
      <c r="B7957" s="161" t="inlineStr">
        <is>
          <t>Lithuania</t>
        </is>
      </c>
      <c r="C7957" s="161" t="inlineStr">
        <is>
          <t>Europe &amp; Central Asia</t>
        </is>
      </c>
      <c r="D7957" s="161" t="inlineStr">
        <is>
          <t>High income</t>
        </is>
      </c>
      <c r="E7957" s="161" t="b">
        <v>0</v>
      </c>
      <c r="F7957" s="161" t="inlineStr">
        <is>
          <t>inn_incr_inv_trn_2030_pct_gdp</t>
        </is>
      </c>
      <c r="G7957" s="161" t="n">
        <v>0.1924821186483969</v>
      </c>
      <c r="H7957" s="161" t="inlineStr">
        <is>
          <t>2030</t>
        </is>
      </c>
      <c r="I7957" s="161" t="inlineStr">
        <is>
          <t>Mitigation_Investment_Needs_v1.1.xlsx (InvestmentNeeds v1.1, model output)</t>
        </is>
      </c>
    </row>
    <row r="7958" ht="13" customHeight="1">
      <c r="A7958" s="161" t="inlineStr">
        <is>
          <t>LTU</t>
        </is>
      </c>
      <c r="B7958" s="161" t="inlineStr">
        <is>
          <t>Lithuania</t>
        </is>
      </c>
      <c r="C7958" s="161" t="inlineStr">
        <is>
          <t>Europe &amp; Central Asia</t>
        </is>
      </c>
      <c r="D7958" s="161" t="inlineStr">
        <is>
          <t>High income</t>
        </is>
      </c>
      <c r="E7958" s="161" t="b">
        <v>0</v>
      </c>
      <c r="F7958" s="161" t="inlineStr">
        <is>
          <t>inn_incr_inv_bld_2030_pct_gdp</t>
        </is>
      </c>
      <c r="G7958" s="161" t="n">
        <v>0.1305312058210951</v>
      </c>
      <c r="H7958" s="161" t="inlineStr">
        <is>
          <t>2030</t>
        </is>
      </c>
      <c r="I7958" s="161" t="inlineStr">
        <is>
          <t>Mitigation_Investment_Needs_v1.1.xlsx (InvestmentNeeds v1.1, model output)</t>
        </is>
      </c>
    </row>
    <row r="7959" ht="13" customHeight="1">
      <c r="A7959" s="161" t="inlineStr">
        <is>
          <t>LTU</t>
        </is>
      </c>
      <c r="B7959" s="161" t="inlineStr">
        <is>
          <t>Lithuania</t>
        </is>
      </c>
      <c r="C7959" s="161" t="inlineStr">
        <is>
          <t>Europe &amp; Central Asia</t>
        </is>
      </c>
      <c r="D7959" s="161" t="inlineStr">
        <is>
          <t>High income</t>
        </is>
      </c>
      <c r="E7959" s="161" t="b">
        <v>0</v>
      </c>
      <c r="F7959" s="161" t="inlineStr">
        <is>
          <t>inn_incr_inv_ind_2030_pct_gdp</t>
        </is>
      </c>
      <c r="G7959" s="161" t="n">
        <v>0.07758026244311569</v>
      </c>
      <c r="H7959" s="161" t="inlineStr">
        <is>
          <t>2030</t>
        </is>
      </c>
      <c r="I7959" s="161" t="inlineStr">
        <is>
          <t>Mitigation_Investment_Needs_v1.1.xlsx (InvestmentNeeds v1.1, model output)</t>
        </is>
      </c>
    </row>
    <row r="7960" ht="13" customHeight="1">
      <c r="A7960" s="161" t="inlineStr">
        <is>
          <t>LTU</t>
        </is>
      </c>
      <c r="B7960" s="161" t="inlineStr">
        <is>
          <t>Lithuania</t>
        </is>
      </c>
      <c r="C7960" s="161" t="inlineStr">
        <is>
          <t>Europe &amp; Central Asia</t>
        </is>
      </c>
      <c r="D7960" s="161" t="inlineStr">
        <is>
          <t>High income</t>
        </is>
      </c>
      <c r="E7960" s="161" t="b">
        <v>0</v>
      </c>
      <c r="F7960" s="161" t="inlineStr">
        <is>
          <t>inn_incr_inv_fuel_2030_pct_gdp</t>
        </is>
      </c>
      <c r="G7960" s="161" t="n">
        <v>0.0902189501444854</v>
      </c>
      <c r="H7960" s="161" t="inlineStr">
        <is>
          <t>2030</t>
        </is>
      </c>
      <c r="I7960" s="161" t="inlineStr">
        <is>
          <t>Mitigation_Investment_Needs_v1.1.xlsx (InvestmentNeeds v1.1, model output)</t>
        </is>
      </c>
    </row>
    <row r="7961" ht="13" customHeight="1">
      <c r="A7961" s="161" t="inlineStr">
        <is>
          <t>LTU</t>
        </is>
      </c>
      <c r="B7961" s="161" t="inlineStr">
        <is>
          <t>Lithuania</t>
        </is>
      </c>
      <c r="C7961" s="161" t="inlineStr">
        <is>
          <t>Europe &amp; Central Asia</t>
        </is>
      </c>
      <c r="D7961" s="161" t="inlineStr">
        <is>
          <t>High income</t>
        </is>
      </c>
      <c r="E7961" s="161" t="b">
        <v>0</v>
      </c>
      <c r="F7961" s="161" t="inlineStr">
        <is>
          <t>inn_incr_inv_afolu_2030_pct_gdp</t>
        </is>
      </c>
      <c r="G7961" s="161" t="n">
        <v>0.0242940986984027</v>
      </c>
      <c r="H7961" s="161" t="inlineStr">
        <is>
          <t>2030</t>
        </is>
      </c>
      <c r="I7961" s="161" t="inlineStr">
        <is>
          <t>Mitigation_Investment_Needs_v1.1.xlsx (InvestmentNeeds v1.1, model output)</t>
        </is>
      </c>
    </row>
    <row r="7962" ht="13" customHeight="1">
      <c r="A7962" s="161" t="inlineStr">
        <is>
          <t>LTU</t>
        </is>
      </c>
      <c r="B7962" s="161" t="inlineStr">
        <is>
          <t>Lithuania</t>
        </is>
      </c>
      <c r="C7962" s="161" t="inlineStr">
        <is>
          <t>Europe &amp; Central Asia</t>
        </is>
      </c>
      <c r="D7962" s="161" t="inlineStr">
        <is>
          <t>High income</t>
        </is>
      </c>
      <c r="E7962" s="161" t="b">
        <v>0</v>
      </c>
      <c r="F7962" s="161" t="inlineStr">
        <is>
          <t>inn_incr_cost_a_2030_pct_gdp</t>
        </is>
      </c>
      <c r="G7962" s="161" t="n">
        <v>0.0515482347631446</v>
      </c>
      <c r="H7962" s="161" t="inlineStr">
        <is>
          <t>2030</t>
        </is>
      </c>
      <c r="I7962" s="161" t="inlineStr">
        <is>
          <t>Mitigation_Investment_Needs_v1.1.xlsx (InvestmentNeeds v1.1, model output)</t>
        </is>
      </c>
    </row>
    <row r="7963" ht="13" customHeight="1">
      <c r="A7963" s="161" t="inlineStr">
        <is>
          <t>LTU</t>
        </is>
      </c>
      <c r="B7963" s="161" t="inlineStr">
        <is>
          <t>Lithuania</t>
        </is>
      </c>
      <c r="C7963" s="161" t="inlineStr">
        <is>
          <t>Europe &amp; Central Asia</t>
        </is>
      </c>
      <c r="D7963" s="161" t="inlineStr">
        <is>
          <t>High income</t>
        </is>
      </c>
      <c r="E7963" s="161" t="b">
        <v>0</v>
      </c>
      <c r="F7963" s="161" t="inlineStr">
        <is>
          <t>inn_incr_cost_b_2030_pct_gdp</t>
        </is>
      </c>
      <c r="G7963" s="161" t="n">
        <v>0.0199574854203932</v>
      </c>
      <c r="H7963" s="161" t="inlineStr">
        <is>
          <t>2030</t>
        </is>
      </c>
      <c r="I7963" s="161" t="inlineStr">
        <is>
          <t>Mitigation_Investment_Needs_v1.1.xlsx (InvestmentNeeds v1.1, model output)</t>
        </is>
      </c>
    </row>
    <row r="7964" ht="13" customHeight="1">
      <c r="A7964" s="161" t="inlineStr">
        <is>
          <t>LTU</t>
        </is>
      </c>
      <c r="B7964" s="161" t="inlineStr">
        <is>
          <t>Lithuania</t>
        </is>
      </c>
      <c r="C7964" s="161" t="inlineStr">
        <is>
          <t>Europe &amp; Central Asia</t>
        </is>
      </c>
      <c r="D7964" s="161" t="inlineStr">
        <is>
          <t>High income</t>
        </is>
      </c>
      <c r="E7964" s="161" t="b">
        <v>0</v>
      </c>
      <c r="F7964" s="161" t="inlineStr">
        <is>
          <t>inn_incr_cost_c_2030_pct_gdp</t>
        </is>
      </c>
      <c r="G7964" s="161" t="n">
        <v>-0.0077777833384146</v>
      </c>
      <c r="H7964" s="161" t="inlineStr">
        <is>
          <t>2030</t>
        </is>
      </c>
      <c r="I7964" s="161" t="inlineStr">
        <is>
          <t>Mitigation_Investment_Needs_v1.1.xlsx (InvestmentNeeds v1.1, model output)</t>
        </is>
      </c>
    </row>
    <row r="7965" ht="13" customHeight="1">
      <c r="A7965" s="161" t="inlineStr">
        <is>
          <t>LTU</t>
        </is>
      </c>
      <c r="B7965" s="161" t="inlineStr">
        <is>
          <t>Lithuania</t>
        </is>
      </c>
      <c r="C7965" s="161" t="inlineStr">
        <is>
          <t>Europe &amp; Central Asia</t>
        </is>
      </c>
      <c r="D7965" s="161" t="inlineStr">
        <is>
          <t>High income</t>
        </is>
      </c>
      <c r="E7965" s="161" t="b">
        <v>0</v>
      </c>
      <c r="F7965" s="161" t="inlineStr">
        <is>
          <t>inn_cost_per_t_b_2030_usd</t>
        </is>
      </c>
      <c r="G7965" s="161" t="n">
        <v>52.9869245900264</v>
      </c>
      <c r="H7965" s="161" t="inlineStr">
        <is>
          <t>2030</t>
        </is>
      </c>
      <c r="I7965" s="161" t="inlineStr">
        <is>
          <t>Mitigation_Investment_Needs_v1.1.xlsx (InvestmentNeeds v1.1, model output)</t>
        </is>
      </c>
    </row>
    <row r="7966" ht="13" customHeight="1">
      <c r="A7966" s="161" t="inlineStr">
        <is>
          <t>LTU</t>
        </is>
      </c>
      <c r="B7966" s="161" t="inlineStr">
        <is>
          <t>Lithuania</t>
        </is>
      </c>
      <c r="C7966" s="161" t="inlineStr">
        <is>
          <t>Europe &amp; Central Asia</t>
        </is>
      </c>
      <c r="D7966" s="161" t="inlineStr">
        <is>
          <t>High income</t>
        </is>
      </c>
      <c r="E7966" s="161" t="b">
        <v>0</v>
      </c>
      <c r="F7966" s="161" t="inlineStr">
        <is>
          <t>inn_coc_penalty_2030_pct_gdp</t>
        </is>
      </c>
      <c r="G7966" s="161" t="n">
        <v>0.0831335509019772</v>
      </c>
      <c r="H7966" s="161" t="inlineStr">
        <is>
          <t>2030</t>
        </is>
      </c>
      <c r="I7966" s="161" t="inlineStr">
        <is>
          <t>Mitigation_Investment_Needs_v1.1.xlsx (InvestmentNeeds v1.1, model output)</t>
        </is>
      </c>
    </row>
    <row r="7967" ht="13" customHeight="1">
      <c r="A7967" s="161" t="inlineStr">
        <is>
          <t>LTU</t>
        </is>
      </c>
      <c r="B7967" s="161" t="inlineStr">
        <is>
          <t>Lithuania</t>
        </is>
      </c>
      <c r="C7967" s="161" t="inlineStr">
        <is>
          <t>Europe &amp; Central Asia</t>
        </is>
      </c>
      <c r="D7967" s="161" t="inlineStr">
        <is>
          <t>High income</t>
        </is>
      </c>
      <c r="E7967" s="161" t="b">
        <v>0</v>
      </c>
      <c r="F7967" s="161" t="inlineStr">
        <is>
          <t>inn_pima_adj_inv_2030_pct_gdp</t>
        </is>
      </c>
      <c r="G7967" s="161" t="n">
        <v>3.129486327488287</v>
      </c>
      <c r="H7967" s="161" t="inlineStr">
        <is>
          <t>2030</t>
        </is>
      </c>
      <c r="I7967" s="161" t="inlineStr">
        <is>
          <t>Mitigation_Investment_Needs_v1.1.xlsx (InvestmentNeeds v1.1, model output)</t>
        </is>
      </c>
    </row>
    <row r="7968" ht="13" customHeight="1">
      <c r="A7968" s="161" t="inlineStr">
        <is>
          <t>LTU</t>
        </is>
      </c>
      <c r="B7968" s="161" t="inlineStr">
        <is>
          <t>Lithuania</t>
        </is>
      </c>
      <c r="C7968" s="161" t="inlineStr">
        <is>
          <t>Europe &amp; Central Asia</t>
        </is>
      </c>
      <c r="D7968" s="161" t="inlineStr">
        <is>
          <t>High income</t>
        </is>
      </c>
      <c r="E7968" s="161" t="b">
        <v>0</v>
      </c>
      <c r="F7968" s="161" t="inlineStr">
        <is>
          <t>nmim_nz_inv_2030_pct_gdp</t>
        </is>
      </c>
      <c r="G7968" s="161" t="n">
        <v>3.242232673086952</v>
      </c>
      <c r="H7968" s="161" t="inlineStr">
        <is>
          <t>2030</t>
        </is>
      </c>
      <c r="I7968" s="161" t="inlineStr">
        <is>
          <t>nmim_summary_v0_2.csv (InvestmentNeeds NMIM v0.2, model output)</t>
        </is>
      </c>
    </row>
    <row r="7969" ht="13" customHeight="1">
      <c r="A7969" s="161" t="inlineStr">
        <is>
          <t>LTU</t>
        </is>
      </c>
      <c r="B7969" s="161" t="inlineStr">
        <is>
          <t>Lithuania</t>
        </is>
      </c>
      <c r="C7969" s="161" t="inlineStr">
        <is>
          <t>Europe &amp; Central Asia</t>
        </is>
      </c>
      <c r="D7969" s="161" t="inlineStr">
        <is>
          <t>High income</t>
        </is>
      </c>
      <c r="E7969" s="161" t="b">
        <v>0</v>
      </c>
      <c r="F7969" s="161" t="inlineStr">
        <is>
          <t>nmim_typ1_2030_pct_gdp</t>
        </is>
      </c>
      <c r="G7969" s="161" t="n">
        <v>0.2287279741981897</v>
      </c>
      <c r="H7969" s="161" t="inlineStr">
        <is>
          <t>2030</t>
        </is>
      </c>
      <c r="I7969" s="161" t="inlineStr">
        <is>
          <t>nmim_summary_v0_2.csv (InvestmentNeeds NMIM v0.2, model output)</t>
        </is>
      </c>
    </row>
    <row r="7970" ht="13" customHeight="1">
      <c r="A7970" s="161" t="inlineStr">
        <is>
          <t>LTU</t>
        </is>
      </c>
      <c r="B7970" s="161" t="inlineStr">
        <is>
          <t>Lithuania</t>
        </is>
      </c>
      <c r="C7970" s="161" t="inlineStr">
        <is>
          <t>Europe &amp; Central Asia</t>
        </is>
      </c>
      <c r="D7970" s="161" t="inlineStr">
        <is>
          <t>High income</t>
        </is>
      </c>
      <c r="E7970" s="161" t="b">
        <v>0</v>
      </c>
      <c r="F7970" s="161" t="inlineStr">
        <is>
          <t>nmim_typ2_2030_pct_gdp</t>
        </is>
      </c>
      <c r="G7970" s="161" t="n">
        <v>0.7674380519799205</v>
      </c>
      <c r="H7970" s="161" t="inlineStr">
        <is>
          <t>2030</t>
        </is>
      </c>
      <c r="I7970" s="161" t="inlineStr">
        <is>
          <t>nmim_summary_v0_2.csv (InvestmentNeeds NMIM v0.2, model output)</t>
        </is>
      </c>
    </row>
    <row r="7971" ht="13" customHeight="1">
      <c r="A7971" s="161" t="inlineStr">
        <is>
          <t>LTU</t>
        </is>
      </c>
      <c r="B7971" s="161" t="inlineStr">
        <is>
          <t>Lithuania</t>
        </is>
      </c>
      <c r="C7971" s="161" t="inlineStr">
        <is>
          <t>Europe &amp; Central Asia</t>
        </is>
      </c>
      <c r="D7971" s="161" t="inlineStr">
        <is>
          <t>High income</t>
        </is>
      </c>
      <c r="E7971" s="161" t="b">
        <v>0</v>
      </c>
      <c r="F7971" s="161" t="inlineStr">
        <is>
          <t>nmim_typ3_2030_pct_gdp</t>
        </is>
      </c>
      <c r="G7971" s="161" t="n">
        <v>0.7536548211560354</v>
      </c>
      <c r="H7971" s="161" t="inlineStr">
        <is>
          <t>2030</t>
        </is>
      </c>
      <c r="I7971" s="161" t="inlineStr">
        <is>
          <t>nmim_summary_v0_2.csv (InvestmentNeeds NMIM v0.2, model output)</t>
        </is>
      </c>
    </row>
    <row r="7972" ht="13" customHeight="1">
      <c r="A7972" s="161" t="inlineStr">
        <is>
          <t>LTU</t>
        </is>
      </c>
      <c r="B7972" s="161" t="inlineStr">
        <is>
          <t>Lithuania</t>
        </is>
      </c>
      <c r="C7972" s="161" t="inlineStr">
        <is>
          <t>Europe &amp; Central Asia</t>
        </is>
      </c>
      <c r="D7972" s="161" t="inlineStr">
        <is>
          <t>High income</t>
        </is>
      </c>
      <c r="E7972" s="161" t="b">
        <v>0</v>
      </c>
      <c r="F7972" s="161" t="inlineStr">
        <is>
          <t>nmim_typ4_2030_pct_gdp</t>
        </is>
      </c>
      <c r="G7972" s="161" t="n">
        <v>0.408387493136059</v>
      </c>
      <c r="H7972" s="161" t="inlineStr">
        <is>
          <t>2030</t>
        </is>
      </c>
      <c r="I7972" s="161" t="inlineStr">
        <is>
          <t>nmim_summary_v0_2.csv (InvestmentNeeds NMIM v0.2, model output)</t>
        </is>
      </c>
    </row>
    <row r="7973" ht="13" customHeight="1">
      <c r="A7973" s="161" t="inlineStr">
        <is>
          <t>LTU</t>
        </is>
      </c>
      <c r="B7973" s="161" t="inlineStr">
        <is>
          <t>Lithuania</t>
        </is>
      </c>
      <c r="C7973" s="161" t="inlineStr">
        <is>
          <t>Europe &amp; Central Asia</t>
        </is>
      </c>
      <c r="D7973" s="161" t="inlineStr">
        <is>
          <t>High income</t>
        </is>
      </c>
      <c r="E7973" s="161" t="b">
        <v>0</v>
      </c>
      <c r="F7973" s="161" t="inlineStr">
        <is>
          <t>nmim_typ5_2030_pct_gdp</t>
        </is>
      </c>
      <c r="G7973" s="161" t="n">
        <v>1.084024332417749</v>
      </c>
      <c r="H7973" s="161" t="inlineStr">
        <is>
          <t>2030</t>
        </is>
      </c>
      <c r="I7973" s="161" t="inlineStr">
        <is>
          <t>nmim_summary_v0_2.csv (InvestmentNeeds NMIM v0.2, model output)</t>
        </is>
      </c>
    </row>
    <row r="7974" ht="13" customHeight="1">
      <c r="A7974" s="161" t="inlineStr">
        <is>
          <t>LTU</t>
        </is>
      </c>
      <c r="B7974" s="161" t="inlineStr">
        <is>
          <t>Lithuania</t>
        </is>
      </c>
      <c r="C7974" s="161" t="inlineStr">
        <is>
          <t>Europe &amp; Central Asia</t>
        </is>
      </c>
      <c r="D7974" s="161" t="inlineStr">
        <is>
          <t>High income</t>
        </is>
      </c>
      <c r="E7974" s="161" t="b">
        <v>0</v>
      </c>
      <c r="F7974" s="161" t="inlineStr">
        <is>
          <t>nmim_budget_need_2030_pct_gdp</t>
        </is>
      </c>
      <c r="G7974" s="161" t="n">
        <v>0.3512442221191076</v>
      </c>
      <c r="H7974" s="161" t="inlineStr">
        <is>
          <t>2030</t>
        </is>
      </c>
      <c r="I7974" s="161" t="inlineStr">
        <is>
          <t>nmim_summary_v0_2.csv (InvestmentNeeds NMIM v0.2, model output)</t>
        </is>
      </c>
    </row>
    <row r="7975" ht="13" customHeight="1">
      <c r="A7975" s="161" t="inlineStr">
        <is>
          <t>LTU</t>
        </is>
      </c>
      <c r="B7975" s="161" t="inlineStr">
        <is>
          <t>Lithuania</t>
        </is>
      </c>
      <c r="C7975" s="161" t="inlineStr">
        <is>
          <t>Europe &amp; Central Asia</t>
        </is>
      </c>
      <c r="D7975" s="161" t="inlineStr">
        <is>
          <t>High income</t>
        </is>
      </c>
      <c r="E7975" s="161" t="b">
        <v>0</v>
      </c>
      <c r="F7975" s="161" t="inlineStr">
        <is>
          <t>nmim_private_share_2030_pct</t>
        </is>
      </c>
      <c r="G7975" s="161" t="n">
        <v>65.4965455260519</v>
      </c>
      <c r="H7975" s="161" t="inlineStr">
        <is>
          <t>2030</t>
        </is>
      </c>
      <c r="I7975" s="161" t="inlineStr">
        <is>
          <t>nmim_summary_v0_2.csv (InvestmentNeeds NMIM v0.2, model output)</t>
        </is>
      </c>
    </row>
    <row r="7976" ht="13" customHeight="1">
      <c r="A7976" s="161" t="inlineStr">
        <is>
          <t>LTU</t>
        </is>
      </c>
      <c r="B7976" s="161" t="inlineStr">
        <is>
          <t>Lithuania</t>
        </is>
      </c>
      <c r="C7976" s="161" t="inlineStr">
        <is>
          <t>Europe &amp; Central Asia</t>
        </is>
      </c>
      <c r="D7976" s="161" t="inlineStr">
        <is>
          <t>High income</t>
        </is>
      </c>
      <c r="E7976" s="161" t="b">
        <v>0</v>
      </c>
      <c r="F7976" s="161" t="inlineStr">
        <is>
          <t>nmim_incr_inv_2030_pct_gdp</t>
        </is>
      </c>
      <c r="G7976" s="161" t="n">
        <v>1.613403114070133</v>
      </c>
      <c r="H7976" s="161" t="inlineStr">
        <is>
          <t>2030</t>
        </is>
      </c>
      <c r="I7976" s="161" t="inlineStr">
        <is>
          <t>nmim_summary_v0_2.csv (InvestmentNeeds NMIM v0.2, model output)</t>
        </is>
      </c>
    </row>
    <row r="7977" ht="13" customHeight="1">
      <c r="A7977" s="161" t="inlineStr">
        <is>
          <t>LTU</t>
        </is>
      </c>
      <c r="B7977" s="161" t="inlineStr">
        <is>
          <t>Lithuania</t>
        </is>
      </c>
      <c r="C7977" s="161" t="inlineStr">
        <is>
          <t>Europe &amp; Central Asia</t>
        </is>
      </c>
      <c r="D7977" s="161" t="inlineStr">
        <is>
          <t>High income</t>
        </is>
      </c>
      <c r="E7977" s="161" t="b">
        <v>0</v>
      </c>
      <c r="F7977" s="161" t="inlineStr">
        <is>
          <t>nmim_incr_inv_2050_pct_gdp</t>
        </is>
      </c>
      <c r="G7977" s="161" t="n">
        <v>0.9927895551096048</v>
      </c>
      <c r="H7977" s="161" t="inlineStr">
        <is>
          <t>2050</t>
        </is>
      </c>
      <c r="I7977" s="161" t="inlineStr">
        <is>
          <t>nmim_summary_v0_2.csv (InvestmentNeeds NMIM v0.2, model output)</t>
        </is>
      </c>
    </row>
    <row r="7978" ht="13" customHeight="1">
      <c r="A7978" s="161" t="inlineStr">
        <is>
          <t>LTU</t>
        </is>
      </c>
      <c r="B7978" s="161" t="inlineStr">
        <is>
          <t>Lithuania</t>
        </is>
      </c>
      <c r="C7978" s="161" t="inlineStr">
        <is>
          <t>Europe &amp; Central Asia</t>
        </is>
      </c>
      <c r="D7978" s="161" t="inlineStr">
        <is>
          <t>High income</t>
        </is>
      </c>
      <c r="E7978" s="161" t="b">
        <v>0</v>
      </c>
      <c r="F7978" s="161" t="inlineStr">
        <is>
          <t>nmim_pv_incr_cost_b_pct_gdp</t>
        </is>
      </c>
      <c r="G7978" s="161" t="n">
        <v>2.559794951578751</v>
      </c>
      <c r="H7978" s="161" t="inlineStr">
        <is>
          <t>2025-2050</t>
        </is>
      </c>
      <c r="I7978" s="161" t="inlineStr">
        <is>
          <t>nmim_summary_v0_2.csv (InvestmentNeeds NMIM v0.2, model output)</t>
        </is>
      </c>
    </row>
    <row r="7979" ht="13" customHeight="1">
      <c r="A7979" s="161" t="inlineStr">
        <is>
          <t>LTU</t>
        </is>
      </c>
      <c r="B7979" s="161" t="inlineStr">
        <is>
          <t>Lithuania</t>
        </is>
      </c>
      <c r="C7979" s="161" t="inlineStr">
        <is>
          <t>Europe &amp; Central Asia</t>
        </is>
      </c>
      <c r="D7979" s="161" t="inlineStr">
        <is>
          <t>High income</t>
        </is>
      </c>
      <c r="E7979" s="161" t="b">
        <v>0</v>
      </c>
      <c r="F7979" s="161" t="inlineStr">
        <is>
          <t>price_diesel_usd_litre</t>
        </is>
      </c>
      <c r="G7979" s="161" t="n">
        <v>1.457</v>
      </c>
      <c r="H7979" s="161" t="inlineStr">
        <is>
          <t>2024</t>
        </is>
      </c>
      <c r="I7979" s="161" t="inlineStr">
        <is>
          <t>imffossilfuelsubsidiesdata.xlsb</t>
        </is>
      </c>
    </row>
    <row r="7980" ht="13" customHeight="1">
      <c r="A7980" s="161" t="inlineStr">
        <is>
          <t>LTU</t>
        </is>
      </c>
      <c r="B7980" s="161" t="inlineStr">
        <is>
          <t>Lithuania</t>
        </is>
      </c>
      <c r="C7980" s="161" t="inlineStr">
        <is>
          <t>Europe &amp; Central Asia</t>
        </is>
      </c>
      <c r="D7980" s="161" t="inlineStr">
        <is>
          <t>High income</t>
        </is>
      </c>
      <c r="E7980" s="161" t="b">
        <v>0</v>
      </c>
      <c r="F7980" s="161" t="inlineStr">
        <is>
          <t>price_gasoline_usd_litre</t>
        </is>
      </c>
      <c r="G7980" s="161" t="n">
        <v>1.572</v>
      </c>
      <c r="H7980" s="161" t="inlineStr">
        <is>
          <t>2024</t>
        </is>
      </c>
      <c r="I7980" s="161" t="inlineStr">
        <is>
          <t>imffossilfuelsubsidiesdata.xlsb</t>
        </is>
      </c>
    </row>
    <row r="7981" ht="13" customHeight="1">
      <c r="A7981" s="161" t="inlineStr">
        <is>
          <t>LTU</t>
        </is>
      </c>
      <c r="B7981" s="161" t="inlineStr">
        <is>
          <t>Lithuania</t>
        </is>
      </c>
      <c r="C7981" s="161" t="inlineStr">
        <is>
          <t>Europe &amp; Central Asia</t>
        </is>
      </c>
      <c r="D7981" s="161" t="inlineStr">
        <is>
          <t>High income</t>
        </is>
      </c>
      <c r="E7981" s="161" t="b">
        <v>0</v>
      </c>
      <c r="F7981" s="161" t="inlineStr">
        <is>
          <t>price_electricity_residential_usd_kwh</t>
        </is>
      </c>
      <c r="G7981" s="161" t="n">
        <v>0.241</v>
      </c>
      <c r="H7981" s="161" t="inlineStr">
        <is>
          <t>2024</t>
        </is>
      </c>
      <c r="I7981" s="161" t="inlineStr">
        <is>
          <t>imffossilfuelsubsidiesdata.xlsb</t>
        </is>
      </c>
    </row>
    <row r="7982" ht="13" customHeight="1">
      <c r="A7982" s="161" t="inlineStr">
        <is>
          <t>LTU</t>
        </is>
      </c>
      <c r="B7982" s="161" t="inlineStr">
        <is>
          <t>Lithuania</t>
        </is>
      </c>
      <c r="C7982" s="161" t="inlineStr">
        <is>
          <t>Europe &amp; Central Asia</t>
        </is>
      </c>
      <c r="D7982" s="161" t="inlineStr">
        <is>
          <t>High income</t>
        </is>
      </c>
      <c r="E7982" s="161" t="b">
        <v>0</v>
      </c>
      <c r="F7982" s="161" t="inlineStr">
        <is>
          <t>price_electricity_industry_usd_kwh</t>
        </is>
      </c>
      <c r="G7982" s="161" t="n">
        <v>0.156</v>
      </c>
      <c r="H7982" s="161" t="inlineStr">
        <is>
          <t>2024</t>
        </is>
      </c>
      <c r="I7982" s="161" t="inlineStr">
        <is>
          <t>imffossilfuelsubsidiesdata.xlsb</t>
        </is>
      </c>
    </row>
    <row r="7983" ht="13" customHeight="1">
      <c r="A7983" s="161" t="inlineStr">
        <is>
          <t>LTU</t>
        </is>
      </c>
      <c r="B7983" s="161" t="inlineStr">
        <is>
          <t>Lithuania</t>
        </is>
      </c>
      <c r="C7983" s="161" t="inlineStr">
        <is>
          <t>Europe &amp; Central Asia</t>
        </is>
      </c>
      <c r="D7983" s="161" t="inlineStr">
        <is>
          <t>High income</t>
        </is>
      </c>
      <c r="E7983" s="161" t="b">
        <v>0</v>
      </c>
      <c r="F7983" s="161" t="inlineStr">
        <is>
          <t>price_gas_residential_usd_gj</t>
        </is>
      </c>
      <c r="G7983" s="161" t="n">
        <v>20.067</v>
      </c>
      <c r="H7983" s="161" t="inlineStr">
        <is>
          <t>2024</t>
        </is>
      </c>
      <c r="I7983" s="161" t="inlineStr">
        <is>
          <t>imffossilfuelsubsidiesdata.xlsb</t>
        </is>
      </c>
    </row>
    <row r="7984" ht="13" customHeight="1">
      <c r="A7984" s="161" t="inlineStr">
        <is>
          <t>LTU</t>
        </is>
      </c>
      <c r="B7984" s="161" t="inlineStr">
        <is>
          <t>Lithuania</t>
        </is>
      </c>
      <c r="C7984" s="161" t="inlineStr">
        <is>
          <t>Europe &amp; Central Asia</t>
        </is>
      </c>
      <c r="D7984" s="161" t="inlineStr">
        <is>
          <t>High income</t>
        </is>
      </c>
      <c r="E7984" s="161" t="b">
        <v>0</v>
      </c>
      <c r="F7984" s="161" t="inlineStr">
        <is>
          <t>price_gas_industry_usd_gj</t>
        </is>
      </c>
      <c r="G7984" s="161" t="n">
        <v>17.06</v>
      </c>
      <c r="H7984" s="161" t="inlineStr">
        <is>
          <t>2024</t>
        </is>
      </c>
      <c r="I7984" s="161" t="inlineStr">
        <is>
          <t>imffossilfuelsubsidiesdata.xlsb</t>
        </is>
      </c>
    </row>
    <row r="7985" ht="13" customHeight="1">
      <c r="A7985" s="161" t="inlineStr">
        <is>
          <t>LTU</t>
        </is>
      </c>
      <c r="B7985" s="161" t="inlineStr">
        <is>
          <t>Lithuania</t>
        </is>
      </c>
      <c r="C7985" s="161" t="inlineStr">
        <is>
          <t>Europe &amp; Central Asia</t>
        </is>
      </c>
      <c r="D7985" s="161" t="inlineStr">
        <is>
          <t>High income</t>
        </is>
      </c>
      <c r="E7985" s="161" t="b">
        <v>0</v>
      </c>
      <c r="F7985" s="161" t="inlineStr">
        <is>
          <t>price_gas_power_usd_gj</t>
        </is>
      </c>
      <c r="G7985" s="161" t="n">
        <v>17.06</v>
      </c>
      <c r="H7985" s="161" t="inlineStr">
        <is>
          <t>2024</t>
        </is>
      </c>
      <c r="I7985" s="161" t="inlineStr">
        <is>
          <t>imffossilfuelsubsidiesdata.xlsb</t>
        </is>
      </c>
    </row>
    <row r="7986" ht="13" customHeight="1">
      <c r="A7986" s="161" t="inlineStr">
        <is>
          <t>LTU</t>
        </is>
      </c>
      <c r="B7986" s="161" t="inlineStr">
        <is>
          <t>Lithuania</t>
        </is>
      </c>
      <c r="C7986" s="161" t="inlineStr">
        <is>
          <t>Europe &amp; Central Asia</t>
        </is>
      </c>
      <c r="D7986" s="161" t="inlineStr">
        <is>
          <t>High income</t>
        </is>
      </c>
      <c r="E7986" s="161" t="b">
        <v>0</v>
      </c>
      <c r="F7986" s="161" t="inlineStr">
        <is>
          <t>price_coal_residential_usd_gj</t>
        </is>
      </c>
      <c r="G7986" s="161" t="n">
        <v>14.841</v>
      </c>
      <c r="H7986" s="161" t="inlineStr">
        <is>
          <t>2024</t>
        </is>
      </c>
      <c r="I7986" s="161" t="inlineStr">
        <is>
          <t>imffossilfuelsubsidiesdata.xlsb</t>
        </is>
      </c>
    </row>
    <row r="7987" ht="13" customHeight="1">
      <c r="A7987" s="161" t="inlineStr">
        <is>
          <t>LTU</t>
        </is>
      </c>
      <c r="B7987" s="161" t="inlineStr">
        <is>
          <t>Lithuania</t>
        </is>
      </c>
      <c r="C7987" s="161" t="inlineStr">
        <is>
          <t>Europe &amp; Central Asia</t>
        </is>
      </c>
      <c r="D7987" s="161" t="inlineStr">
        <is>
          <t>High income</t>
        </is>
      </c>
      <c r="E7987" s="161" t="b">
        <v>0</v>
      </c>
      <c r="F7987" s="161" t="inlineStr">
        <is>
          <t>price_coal_industry_usd_gj</t>
        </is>
      </c>
      <c r="G7987" s="161" t="n">
        <v>13.152</v>
      </c>
      <c r="H7987" s="161" t="inlineStr">
        <is>
          <t>2024</t>
        </is>
      </c>
      <c r="I7987" s="161" t="inlineStr">
        <is>
          <t>imffossilfuelsubsidiesdata.xlsb</t>
        </is>
      </c>
    </row>
    <row r="7988" ht="13" customHeight="1">
      <c r="A7988" s="161" t="inlineStr">
        <is>
          <t>LTU</t>
        </is>
      </c>
      <c r="B7988" s="161" t="inlineStr">
        <is>
          <t>Lithuania</t>
        </is>
      </c>
      <c r="C7988" s="161" t="inlineStr">
        <is>
          <t>Europe &amp; Central Asia</t>
        </is>
      </c>
      <c r="D7988" s="161" t="inlineStr">
        <is>
          <t>High income</t>
        </is>
      </c>
      <c r="E7988" s="161" t="b">
        <v>0</v>
      </c>
      <c r="F7988" s="161" t="inlineStr">
        <is>
          <t>price_coal_power_usd_gj</t>
        </is>
      </c>
      <c r="G7988" s="161" t="n">
        <v>12.069</v>
      </c>
      <c r="H7988" s="161" t="inlineStr">
        <is>
          <t>2024</t>
        </is>
      </c>
      <c r="I7988" s="161" t="inlineStr">
        <is>
          <t>imffossilfuelsubsidiesdata.xlsb</t>
        </is>
      </c>
    </row>
    <row r="7989" ht="13" customHeight="1">
      <c r="A7989" s="161" t="inlineStr">
        <is>
          <t>LTU</t>
        </is>
      </c>
      <c r="B7989" s="161" t="inlineStr">
        <is>
          <t>Lithuania</t>
        </is>
      </c>
      <c r="C7989" s="161" t="inlineStr">
        <is>
          <t>Europe &amp; Central Asia</t>
        </is>
      </c>
      <c r="D7989" s="161" t="inlineStr">
        <is>
          <t>High income</t>
        </is>
      </c>
      <c r="E7989" s="161" t="b">
        <v>0</v>
      </c>
      <c r="F7989" s="161" t="inlineStr">
        <is>
          <t>power_market_structure</t>
        </is>
      </c>
      <c r="G7989" s="161" t="n">
        <v>3</v>
      </c>
      <c r="H7989" s="161" t="inlineStr">
        <is>
          <t>2013</t>
        </is>
      </c>
      <c r="I7989" s="161" t="inlineStr">
        <is>
          <t>dataverse_files.zip</t>
        </is>
      </c>
    </row>
    <row r="7990" ht="13" customHeight="1">
      <c r="A7990" s="161" t="inlineStr">
        <is>
          <t>LTU</t>
        </is>
      </c>
      <c r="B7990" s="161" t="inlineStr">
        <is>
          <t>Lithuania</t>
        </is>
      </c>
      <c r="C7990" s="161" t="inlineStr">
        <is>
          <t>Europe &amp; Central Asia</t>
        </is>
      </c>
      <c r="D7990" s="161" t="inlineStr">
        <is>
          <t>High income</t>
        </is>
      </c>
      <c r="E7990" s="161" t="b">
        <v>0</v>
      </c>
      <c r="F7990" s="161" t="inlineStr">
        <is>
          <t>independent_regulator</t>
        </is>
      </c>
      <c r="G7990" s="161" t="n">
        <v>1</v>
      </c>
      <c r="H7990" s="161" t="inlineStr">
        <is>
          <t>2013</t>
        </is>
      </c>
      <c r="I7990" s="161" t="inlineStr">
        <is>
          <t>dataverse_files.zip</t>
        </is>
      </c>
    </row>
    <row r="7991" ht="13" customHeight="1">
      <c r="A7991" s="161" t="inlineStr">
        <is>
          <t>LTU</t>
        </is>
      </c>
      <c r="B7991" s="161" t="inlineStr">
        <is>
          <t>Lithuania</t>
        </is>
      </c>
      <c r="C7991" s="161" t="inlineStr">
        <is>
          <t>Europe &amp; Central Asia</t>
        </is>
      </c>
      <c r="D7991" s="161" t="inlineStr">
        <is>
          <t>High income</t>
        </is>
      </c>
      <c r="E7991" s="161" t="b">
        <v>0</v>
      </c>
      <c r="F7991" s="161" t="inlineStr">
        <is>
          <t>generation_unbundled</t>
        </is>
      </c>
      <c r="G7991" s="161" t="n">
        <v>1</v>
      </c>
      <c r="H7991" s="161" t="inlineStr">
        <is>
          <t>2013</t>
        </is>
      </c>
      <c r="I7991" s="161" t="inlineStr">
        <is>
          <t>dataverse_files.zip</t>
        </is>
      </c>
    </row>
    <row r="7992" ht="13" customHeight="1">
      <c r="A7992" s="161" t="inlineStr">
        <is>
          <t>LTU</t>
        </is>
      </c>
      <c r="B7992" s="161" t="inlineStr">
        <is>
          <t>Lithuania</t>
        </is>
      </c>
      <c r="C7992" s="161" t="inlineStr">
        <is>
          <t>Europe &amp; Central Asia</t>
        </is>
      </c>
      <c r="D7992" s="161" t="inlineStr">
        <is>
          <t>High income</t>
        </is>
      </c>
      <c r="E7992" s="161" t="b">
        <v>0</v>
      </c>
      <c r="F7992" s="161" t="inlineStr">
        <is>
          <t>revenue_pct_gdp</t>
        </is>
      </c>
      <c r="G7992" s="161" t="n">
        <v>38.133</v>
      </c>
      <c r="H7992" s="161" t="inlineStr">
        <is>
          <t>2024</t>
        </is>
      </c>
      <c r="I7992" s="161" t="inlineStr">
        <is>
          <t>dataset_2026-08-26T13_41_09_874550254Z_DEFAULT_INTEGRATION_IMF_RES_WEO_9_0_0.csv</t>
        </is>
      </c>
    </row>
    <row r="7993" ht="13" customHeight="1">
      <c r="A7993" s="161" t="inlineStr">
        <is>
          <t>LTU</t>
        </is>
      </c>
      <c r="B7993" s="161" t="inlineStr">
        <is>
          <t>Lithuania</t>
        </is>
      </c>
      <c r="C7993" s="161" t="inlineStr">
        <is>
          <t>Europe &amp; Central Asia</t>
        </is>
      </c>
      <c r="D7993" s="161" t="inlineStr">
        <is>
          <t>High income</t>
        </is>
      </c>
      <c r="E7993" s="161" t="b">
        <v>0</v>
      </c>
      <c r="F7993" s="161" t="inlineStr">
        <is>
          <t>primary_balance_pct_gdp</t>
        </is>
      </c>
      <c r="G7993" s="161" t="n">
        <v>-1.02</v>
      </c>
      <c r="H7993" s="161" t="inlineStr">
        <is>
          <t>2024</t>
        </is>
      </c>
      <c r="I7993" s="161" t="inlineStr">
        <is>
          <t>dataset_2026-08-26T13_41_09_874550254Z_DEFAULT_INTEGRATION_IMF_RES_WEO_9_0_0.csv</t>
        </is>
      </c>
    </row>
    <row r="7994" ht="13" customHeight="1">
      <c r="A7994" s="161" t="inlineStr">
        <is>
          <t>LTU</t>
        </is>
      </c>
      <c r="B7994" s="161" t="inlineStr">
        <is>
          <t>Lithuania</t>
        </is>
      </c>
      <c r="C7994" s="161" t="inlineStr">
        <is>
          <t>Europe &amp; Central Asia</t>
        </is>
      </c>
      <c r="D7994" s="161" t="inlineStr">
        <is>
          <t>High income</t>
        </is>
      </c>
      <c r="E7994" s="161" t="b">
        <v>0</v>
      </c>
      <c r="F7994" s="161" t="inlineStr">
        <is>
          <t>current_account_pct_gdp</t>
        </is>
      </c>
      <c r="G7994" s="161" t="n">
        <v>3.224</v>
      </c>
      <c r="H7994" s="161" t="inlineStr">
        <is>
          <t>2024</t>
        </is>
      </c>
      <c r="I7994" s="161" t="inlineStr">
        <is>
          <t>dataset_2026-08-26T13_41_09_874550254Z_DEFAULT_INTEGRATION_IMF_RES_WEO_9_0_0.csv</t>
        </is>
      </c>
    </row>
    <row r="7995" ht="13" customHeight="1">
      <c r="A7995" s="161" t="inlineStr">
        <is>
          <t>LTU</t>
        </is>
      </c>
      <c r="B7995" s="161" t="inlineStr">
        <is>
          <t>Lithuania</t>
        </is>
      </c>
      <c r="C7995" s="161" t="inlineStr">
        <is>
          <t>Europe &amp; Central Asia</t>
        </is>
      </c>
      <c r="D7995" s="161" t="inlineStr">
        <is>
          <t>High income</t>
        </is>
      </c>
      <c r="E7995" s="161" t="b">
        <v>0</v>
      </c>
      <c r="F7995" s="161" t="inlineStr">
        <is>
          <t>gross_capital_formation_pct_gdp</t>
        </is>
      </c>
      <c r="G7995" s="161" t="n">
        <v>20.626</v>
      </c>
      <c r="H7995" s="161" t="inlineStr">
        <is>
          <t>2024</t>
        </is>
      </c>
      <c r="I7995" s="161" t="inlineStr">
        <is>
          <t>dataset_2026-08-26T13_41_09_874550254Z_DEFAULT_INTEGRATION_IMF_RES_WEO_9_0_0.csv</t>
        </is>
      </c>
    </row>
    <row r="7996" ht="13" customHeight="1">
      <c r="A7996" s="161" t="inlineStr">
        <is>
          <t>LTU</t>
        </is>
      </c>
      <c r="B7996" s="161" t="inlineStr">
        <is>
          <t>Lithuania</t>
        </is>
      </c>
      <c r="C7996" s="161" t="inlineStr">
        <is>
          <t>Europe &amp; Central Asia</t>
        </is>
      </c>
      <c r="D7996" s="161" t="inlineStr">
        <is>
          <t>High income</t>
        </is>
      </c>
      <c r="E7996" s="161" t="b">
        <v>0</v>
      </c>
      <c r="F7996" s="161" t="inlineStr">
        <is>
          <t>real_gdp_growth_5y_avg_pct</t>
        </is>
      </c>
      <c r="G7996" s="161" t="n">
        <v>2.535</v>
      </c>
      <c r="H7996" s="161" t="inlineStr">
        <is>
          <t>2020-2024 avg</t>
        </is>
      </c>
      <c r="I7996" s="161" t="inlineStr">
        <is>
          <t>dataset_2026-08-26T13_41_09_874550254Z_DEFAULT_INTEGRATION_IMF_RES_WEO_9_0_0.csv (derived)</t>
        </is>
      </c>
    </row>
    <row r="7997" ht="13" customHeight="1">
      <c r="A7997" s="161" t="inlineStr">
        <is>
          <t>LTU</t>
        </is>
      </c>
      <c r="B7997" s="161" t="inlineStr">
        <is>
          <t>Lithuania</t>
        </is>
      </c>
      <c r="C7997" s="161" t="inlineStr">
        <is>
          <t>Europe &amp; Central Asia</t>
        </is>
      </c>
      <c r="D7997" s="161" t="inlineStr">
        <is>
          <t>High income</t>
        </is>
      </c>
      <c r="E7997" s="161" t="b">
        <v>0</v>
      </c>
      <c r="F7997" s="161" t="inlineStr">
        <is>
          <t>int_budget_need_2030_pct_gdp</t>
        </is>
      </c>
      <c r="G7997" s="161" t="n">
        <v>0.179</v>
      </c>
      <c r="H7997" s="161" t="inlineStr">
        <is>
          <t>2030</t>
        </is>
      </c>
      <c r="I7997" s="161" t="inlineStr">
        <is>
          <t>integrated_results.csv (MacroFiscalModels v0.1, model output)</t>
        </is>
      </c>
    </row>
    <row r="7998" ht="13" customHeight="1">
      <c r="A7998" s="161" t="inlineStr">
        <is>
          <t>LTU</t>
        </is>
      </c>
      <c r="B7998" s="161" t="inlineStr">
        <is>
          <t>Lithuania</t>
        </is>
      </c>
      <c r="C7998" s="161" t="inlineStr">
        <is>
          <t>Europe &amp; Central Asia</t>
        </is>
      </c>
      <c r="D7998" s="161" t="inlineStr">
        <is>
          <t>High income</t>
        </is>
      </c>
      <c r="E7998" s="161" t="b">
        <v>0</v>
      </c>
      <c r="F7998" s="161" t="inlineStr">
        <is>
          <t>int_pricing_revenue_2030_pct_gdp</t>
        </is>
      </c>
      <c r="G7998" s="161" t="n">
        <v>0.119</v>
      </c>
      <c r="H7998" s="161" t="inlineStr">
        <is>
          <t>2030</t>
        </is>
      </c>
      <c r="I7998" s="161" t="inlineStr">
        <is>
          <t>integrated_results.csv (MacroFiscalModels v0.1, model output)</t>
        </is>
      </c>
    </row>
    <row r="7999" ht="13" customHeight="1">
      <c r="A7999" s="161" t="inlineStr">
        <is>
          <t>LTU</t>
        </is>
      </c>
      <c r="B7999" s="161" t="inlineStr">
        <is>
          <t>Lithuania</t>
        </is>
      </c>
      <c r="C7999" s="161" t="inlineStr">
        <is>
          <t>Europe &amp; Central Asia</t>
        </is>
      </c>
      <c r="D7999" s="161" t="inlineStr">
        <is>
          <t>High income</t>
        </is>
      </c>
      <c r="E7999" s="161" t="b">
        <v>0</v>
      </c>
      <c r="F7999" s="161" t="inlineStr">
        <is>
          <t>int_financing_gap_2030_pct_gdp</t>
        </is>
      </c>
      <c r="G7999" s="161" t="n">
        <v>0.06</v>
      </c>
      <c r="H7999" s="161" t="inlineStr">
        <is>
          <t>2030</t>
        </is>
      </c>
      <c r="I7999" s="161" t="inlineStr">
        <is>
          <t>integrated_results.csv (MacroFiscalModels v0.1, model output)</t>
        </is>
      </c>
    </row>
    <row r="8000" ht="13" customHeight="1">
      <c r="A8000" s="161" t="inlineStr">
        <is>
          <t>LTU</t>
        </is>
      </c>
      <c r="B8000" s="161" t="inlineStr">
        <is>
          <t>Lithuania</t>
        </is>
      </c>
      <c r="C8000" s="161" t="inlineStr">
        <is>
          <t>Europe &amp; Central Asia</t>
        </is>
      </c>
      <c r="D8000" s="161" t="inlineStr">
        <is>
          <t>High income</t>
        </is>
      </c>
      <c r="E8000" s="161" t="b">
        <v>0</v>
      </c>
      <c r="F8000" s="161" t="inlineStr">
        <is>
          <t>int_gdp_dev_2050_pct</t>
        </is>
      </c>
      <c r="G8000" s="161" t="n">
        <v>4.596</v>
      </c>
      <c r="H8000" s="161" t="inlineStr">
        <is>
          <t>2050</t>
        </is>
      </c>
      <c r="I8000" s="161" t="inlineStr">
        <is>
          <t>integrated_results.csv (MacroFiscalModels v0.1, model output)</t>
        </is>
      </c>
    </row>
    <row r="8001" ht="13" customHeight="1">
      <c r="A8001" s="161" t="inlineStr">
        <is>
          <t>LTU</t>
        </is>
      </c>
      <c r="B8001" s="161" t="inlineStr">
        <is>
          <t>Lithuania</t>
        </is>
      </c>
      <c r="C8001" s="161" t="inlineStr">
        <is>
          <t>Europe &amp; Central Asia</t>
        </is>
      </c>
      <c r="D8001" s="161" t="inlineStr">
        <is>
          <t>High income</t>
        </is>
      </c>
      <c r="E8001" s="161" t="b">
        <v>0</v>
      </c>
      <c r="F8001" s="161" t="inlineStr">
        <is>
          <t>int_debt_2050_pct_gdp</t>
        </is>
      </c>
      <c r="G8001" s="161" t="n">
        <v>38.16</v>
      </c>
      <c r="H8001" s="161" t="inlineStr">
        <is>
          <t>2050</t>
        </is>
      </c>
      <c r="I8001" s="161" t="inlineStr">
        <is>
          <t>integrated_results.csv (MacroFiscalModels v0.1, model output)</t>
        </is>
      </c>
    </row>
    <row r="8002" ht="13" customHeight="1">
      <c r="A8002" s="161" t="inlineStr">
        <is>
          <t>LUX</t>
        </is>
      </c>
      <c r="B8002" s="161" t="inlineStr">
        <is>
          <t>Luxembourg</t>
        </is>
      </c>
      <c r="C8002" s="161" t="inlineStr">
        <is>
          <t>Europe &amp; Central Asia</t>
        </is>
      </c>
      <c r="D8002" s="161" t="inlineStr">
        <is>
          <t>High income</t>
        </is>
      </c>
      <c r="E8002" s="161" t="b">
        <v>0</v>
      </c>
      <c r="F8002" s="161" t="inlineStr">
        <is>
          <t>interest_pct_gdp</t>
        </is>
      </c>
      <c r="G8002" s="161" t="n">
        <v>-0.67</v>
      </c>
      <c r="H8002" s="161" t="inlineStr">
        <is>
          <t>2024</t>
        </is>
      </c>
      <c r="I8002" s="161" t="inlineStr">
        <is>
          <t>dataset_2026-08-26T13_41_09_874550254Z_DEFAULT_INTEGRATION_IMF_RES_WEO_9_0_0.csv (derived)</t>
        </is>
      </c>
    </row>
    <row r="8003" ht="13" customHeight="1">
      <c r="A8003" s="161" t="inlineStr">
        <is>
          <t>LUX</t>
        </is>
      </c>
      <c r="B8003" s="161" t="inlineStr">
        <is>
          <t>Luxembourg</t>
        </is>
      </c>
      <c r="C8003" s="161" t="inlineStr">
        <is>
          <t>Europe &amp; Central Asia</t>
        </is>
      </c>
      <c r="D8003" s="161" t="inlineStr">
        <is>
          <t>High income</t>
        </is>
      </c>
      <c r="E8003" s="161" t="b">
        <v>0</v>
      </c>
      <c r="F8003" s="161" t="inlineStr">
        <is>
          <t>gross_debt_pct_gdp</t>
        </is>
      </c>
      <c r="G8003" s="161" t="n">
        <v>26.281</v>
      </c>
      <c r="H8003" s="161" t="inlineStr">
        <is>
          <t>2024</t>
        </is>
      </c>
      <c r="I8003" s="161" t="inlineStr">
        <is>
          <t>dataset_2026-08-26T13_41_09_874550254Z_DEFAULT_INTEGRATION_IMF_RES_WEO_9_0_0.csv</t>
        </is>
      </c>
    </row>
    <row r="8004" ht="13" customHeight="1">
      <c r="A8004" s="161" t="inlineStr">
        <is>
          <t>LUX</t>
        </is>
      </c>
      <c r="B8004" s="161" t="inlineStr">
        <is>
          <t>Luxembourg</t>
        </is>
      </c>
      <c r="C8004" s="161" t="inlineStr">
        <is>
          <t>Europe &amp; Central Asia</t>
        </is>
      </c>
      <c r="D8004" s="161" t="inlineStr">
        <is>
          <t>High income</t>
        </is>
      </c>
      <c r="E8004" s="161" t="b">
        <v>0</v>
      </c>
      <c r="F8004" s="161" t="inlineStr">
        <is>
          <t>tax_revenue_pct_gdp</t>
        </is>
      </c>
      <c r="G8004" s="161" t="n">
        <v>30.645</v>
      </c>
      <c r="H8004" s="161" t="inlineStr">
        <is>
          <t>2024</t>
        </is>
      </c>
      <c r="I8004" s="161" t="inlineStr">
        <is>
          <t>world-imf2026.xlsx</t>
        </is>
      </c>
    </row>
    <row r="8005" ht="13" customHeight="1">
      <c r="A8005" s="161" t="inlineStr">
        <is>
          <t>LUX</t>
        </is>
      </c>
      <c r="B8005" s="161" t="inlineStr">
        <is>
          <t>Luxembourg</t>
        </is>
      </c>
      <c r="C8005" s="161" t="inlineStr">
        <is>
          <t>Europe &amp; Central Asia</t>
        </is>
      </c>
      <c r="D8005" s="161" t="inlineStr">
        <is>
          <t>High income</t>
        </is>
      </c>
      <c r="E8005" s="161" t="b">
        <v>0</v>
      </c>
      <c r="F8005" s="161" t="inlineStr">
        <is>
          <t>climate_pfm_diagnostic_on_record</t>
        </is>
      </c>
      <c r="G8005" s="161" t="n">
        <v>0</v>
      </c>
      <c r="H8005" s="161" t="inlineStr">
        <is>
          <t>2022</t>
        </is>
      </c>
      <c r="I8005" s="161" t="inlineStr">
        <is>
          <t>UNDP-Global-Climate-Public-Finance-Review-2022.pdf (Table 4.2)</t>
        </is>
      </c>
    </row>
    <row r="8006" ht="13" customHeight="1">
      <c r="A8006" s="161" t="inlineStr">
        <is>
          <t>LUX</t>
        </is>
      </c>
      <c r="B8006" s="161" t="inlineStr">
        <is>
          <t>Luxembourg</t>
        </is>
      </c>
      <c r="C8006" s="161" t="inlineStr">
        <is>
          <t>Europe &amp; Central Asia</t>
        </is>
      </c>
      <c r="D8006" s="161" t="inlineStr">
        <is>
          <t>High income</t>
        </is>
      </c>
      <c r="E8006" s="161" t="b">
        <v>0</v>
      </c>
      <c r="F8006" s="161" t="inlineStr">
        <is>
          <t>excise_revenue_pct_of_revenue</t>
        </is>
      </c>
      <c r="G8006" s="161" t="n">
        <v>5.381</v>
      </c>
      <c r="H8006" s="161" t="inlineStr">
        <is>
          <t>2023</t>
        </is>
      </c>
      <c r="I8006" s="161" t="inlineStr">
        <is>
          <t>world-imf2026.xlsx</t>
        </is>
      </c>
    </row>
    <row r="8007" ht="13" customHeight="1">
      <c r="A8007" s="161" t="inlineStr">
        <is>
          <t>LUX</t>
        </is>
      </c>
      <c r="B8007" s="161" t="inlineStr">
        <is>
          <t>Luxembourg</t>
        </is>
      </c>
      <c r="C8007" s="161" t="inlineStr">
        <is>
          <t>Europe &amp; Central Asia</t>
        </is>
      </c>
      <c r="D8007" s="161" t="inlineStr">
        <is>
          <t>High income</t>
        </is>
      </c>
      <c r="E8007" s="161" t="b">
        <v>0</v>
      </c>
      <c r="F8007" s="161" t="inlineStr">
        <is>
          <t>ff_subsidy_total_pct_gdp</t>
        </is>
      </c>
      <c r="G8007" s="161" t="n">
        <v>0.958</v>
      </c>
      <c r="H8007" s="161" t="inlineStr">
        <is>
          <t>2024</t>
        </is>
      </c>
      <c r="I8007" s="161" t="inlineStr">
        <is>
          <t>imffossilfuelsubsidiesdata.xlsb + WEO</t>
        </is>
      </c>
    </row>
    <row r="8008" ht="13" customHeight="1">
      <c r="A8008" s="161" t="inlineStr">
        <is>
          <t>LUX</t>
        </is>
      </c>
      <c r="B8008" s="161" t="inlineStr">
        <is>
          <t>Luxembourg</t>
        </is>
      </c>
      <c r="C8008" s="161" t="inlineStr">
        <is>
          <t>Europe &amp; Central Asia</t>
        </is>
      </c>
      <c r="D8008" s="161" t="inlineStr">
        <is>
          <t>High income</t>
        </is>
      </c>
      <c r="E8008" s="161" t="b">
        <v>0</v>
      </c>
      <c r="F8008" s="161" t="inlineStr">
        <is>
          <t>ff_subsidy_explicit_pct_gdp</t>
        </is>
      </c>
      <c r="G8008" s="161" t="n">
        <v>0.103</v>
      </c>
      <c r="H8008" s="161" t="inlineStr">
        <is>
          <t>2024</t>
        </is>
      </c>
      <c r="I8008" s="161" t="inlineStr">
        <is>
          <t>imffossilfuelsubsidiesdata.xlsb</t>
        </is>
      </c>
    </row>
    <row r="8009" ht="13" customHeight="1">
      <c r="A8009" s="161" t="inlineStr">
        <is>
          <t>LUX</t>
        </is>
      </c>
      <c r="B8009" s="161" t="inlineStr">
        <is>
          <t>Luxembourg</t>
        </is>
      </c>
      <c r="C8009" s="161" t="inlineStr">
        <is>
          <t>Europe &amp; Central Asia</t>
        </is>
      </c>
      <c r="D8009" s="161" t="inlineStr">
        <is>
          <t>High income</t>
        </is>
      </c>
      <c r="E8009" s="161" t="b">
        <v>0</v>
      </c>
      <c r="F8009" s="161" t="inlineStr">
        <is>
          <t>ff_subsidy_implicit_pct_gdp</t>
        </is>
      </c>
      <c r="G8009" s="161" t="n">
        <v>0.855</v>
      </c>
      <c r="H8009" s="161" t="inlineStr">
        <is>
          <t>2024</t>
        </is>
      </c>
      <c r="I8009" s="161" t="inlineStr">
        <is>
          <t>imffossilfuelsubsidiesdata.xlsb</t>
        </is>
      </c>
    </row>
    <row r="8010" ht="13" customHeight="1">
      <c r="A8010" s="161" t="inlineStr">
        <is>
          <t>LUX</t>
        </is>
      </c>
      <c r="B8010" s="161" t="inlineStr">
        <is>
          <t>Luxembourg</t>
        </is>
      </c>
      <c r="C8010" s="161" t="inlineStr">
        <is>
          <t>Europe &amp; Central Asia</t>
        </is>
      </c>
      <c r="D8010" s="161" t="inlineStr">
        <is>
          <t>High income</t>
        </is>
      </c>
      <c r="E8010" s="161" t="b">
        <v>0</v>
      </c>
      <c r="F8010" s="161" t="inlineStr">
        <is>
          <t>env_protection_pct_of_expenditure</t>
        </is>
      </c>
      <c r="G8010" s="161" t="n">
        <v>2.24</v>
      </c>
      <c r="H8010" s="161" t="inlineStr">
        <is>
          <t>2022</t>
        </is>
      </c>
      <c r="I8010" s="161" t="inlineStr">
        <is>
          <t>WB_BOOST_WIDEF.csv</t>
        </is>
      </c>
    </row>
    <row r="8011" ht="13" customHeight="1">
      <c r="A8011" s="161" t="inlineStr">
        <is>
          <t>LUX</t>
        </is>
      </c>
      <c r="B8011" s="161" t="inlineStr">
        <is>
          <t>Luxembourg</t>
        </is>
      </c>
      <c r="C8011" s="161" t="inlineStr">
        <is>
          <t>Europe &amp; Central Asia</t>
        </is>
      </c>
      <c r="D8011" s="161" t="inlineStr">
        <is>
          <t>High income</t>
        </is>
      </c>
      <c r="E8011" s="161" t="b">
        <v>0</v>
      </c>
      <c r="F8011" s="161" t="inlineStr">
        <is>
          <t>net_fuel_trade_pct_merch</t>
        </is>
      </c>
      <c r="G8011" s="161" t="n">
        <v>-7.343999999999999</v>
      </c>
      <c r="H8011" s="161" t="inlineStr">
        <is>
          <t>2024</t>
        </is>
      </c>
      <c r="I8011" s="161" t="inlineStr">
        <is>
          <t>WDI TX.VAL.FUEL.ZS.UN less TM.VAL.FUEL.ZS.UN</t>
        </is>
      </c>
    </row>
    <row r="8012" ht="13" customHeight="1">
      <c r="A8012" s="161" t="inlineStr">
        <is>
          <t>LUX</t>
        </is>
      </c>
      <c r="B8012" s="161" t="inlineStr">
        <is>
          <t>Luxembourg</t>
        </is>
      </c>
      <c r="C8012" s="161" t="inlineStr">
        <is>
          <t>Europe &amp; Central Asia</t>
        </is>
      </c>
      <c r="D8012" s="161" t="inlineStr">
        <is>
          <t>High income</t>
        </is>
      </c>
      <c r="E8012" s="161" t="b">
        <v>0</v>
      </c>
      <c r="F8012" s="161" t="inlineStr">
        <is>
          <t>fuel_exports_pct_merch</t>
        </is>
      </c>
      <c r="G8012" s="161" t="n">
        <v>0.123</v>
      </c>
      <c r="H8012" s="161" t="inlineStr">
        <is>
          <t>2024</t>
        </is>
      </c>
      <c r="I8012" s="161" t="inlineStr">
        <is>
          <t>API_TX_VAL_FUEL_ZS_UN_DS2_en_csv_v2_33055.zip</t>
        </is>
      </c>
    </row>
    <row r="8013" ht="13" customHeight="1">
      <c r="A8013" s="161" t="inlineStr">
        <is>
          <t>LUX</t>
        </is>
      </c>
      <c r="B8013" s="161" t="inlineStr">
        <is>
          <t>Luxembourg</t>
        </is>
      </c>
      <c r="C8013" s="161" t="inlineStr">
        <is>
          <t>Europe &amp; Central Asia</t>
        </is>
      </c>
      <c r="D8013" s="161" t="inlineStr">
        <is>
          <t>High income</t>
        </is>
      </c>
      <c r="E8013" s="161" t="b">
        <v>0</v>
      </c>
      <c r="F8013" s="161" t="inlineStr">
        <is>
          <t>fuel_imports_pct_merch</t>
        </is>
      </c>
      <c r="G8013" s="161" t="n">
        <v>7.467</v>
      </c>
      <c r="H8013" s="161" t="inlineStr">
        <is>
          <t>2024</t>
        </is>
      </c>
      <c r="I8013" s="161" t="inlineStr">
        <is>
          <t>API_TM_VAL_FUEL_ZS_UN_DS2_en_csv_v2_36140.zip</t>
        </is>
      </c>
    </row>
    <row r="8014" ht="13" customHeight="1">
      <c r="A8014" s="161" t="inlineStr">
        <is>
          <t>LUX</t>
        </is>
      </c>
      <c r="B8014" s="161" t="inlineStr">
        <is>
          <t>Luxembourg</t>
        </is>
      </c>
      <c r="C8014" s="161" t="inlineStr">
        <is>
          <t>Europe &amp; Central Asia</t>
        </is>
      </c>
      <c r="D8014" s="161" t="inlineStr">
        <is>
          <t>High income</t>
        </is>
      </c>
      <c r="E8014" s="161" t="b">
        <v>0</v>
      </c>
      <c r="F8014" s="161" t="inlineStr">
        <is>
          <t>energy_import_dep_pct</t>
        </is>
      </c>
      <c r="G8014" s="161" t="n">
        <v>109.585</v>
      </c>
      <c r="H8014" s="161" t="inlineStr">
        <is>
          <t>2023</t>
        </is>
      </c>
      <c r="I8014" s="161" t="inlineStr">
        <is>
          <t>API_EG_IMP_CONS_ZS_DS2_en_csv_v2_160768.zip</t>
        </is>
      </c>
    </row>
    <row r="8015" ht="13" customHeight="1">
      <c r="A8015" s="161" t="inlineStr">
        <is>
          <t>LUX</t>
        </is>
      </c>
      <c r="B8015" s="161" t="inlineStr">
        <is>
          <t>Luxembourg</t>
        </is>
      </c>
      <c r="C8015" s="161" t="inlineStr">
        <is>
          <t>Europe &amp; Central Asia</t>
        </is>
      </c>
      <c r="D8015" s="161" t="inlineStr">
        <is>
          <t>High income</t>
        </is>
      </c>
      <c r="E8015" s="161" t="b">
        <v>0</v>
      </c>
      <c r="F8015" s="161" t="inlineStr">
        <is>
          <t>fossil_rents_total_pct_gdp</t>
        </is>
      </c>
      <c r="G8015" s="161" t="n">
        <v>0</v>
      </c>
      <c r="H8015" s="161" t="inlineStr">
        <is>
          <t>2021</t>
        </is>
      </c>
      <c r="I8015" s="161" t="inlineStr">
        <is>
          <t>WDI NY.GDP.PETR+NGAS+COAL.RT.ZS</t>
        </is>
      </c>
    </row>
    <row r="8016" ht="13" customHeight="1">
      <c r="A8016" s="161" t="inlineStr">
        <is>
          <t>LUX</t>
        </is>
      </c>
      <c r="B8016" s="161" t="inlineStr">
        <is>
          <t>Luxembourg</t>
        </is>
      </c>
      <c r="C8016" s="161" t="inlineStr">
        <is>
          <t>Europe &amp; Central Asia</t>
        </is>
      </c>
      <c r="D8016" s="161" t="inlineStr">
        <is>
          <t>High income</t>
        </is>
      </c>
      <c r="E8016" s="161" t="b">
        <v>0</v>
      </c>
      <c r="F8016" s="161" t="inlineStr">
        <is>
          <t>oil_rents_pct_gdp</t>
        </is>
      </c>
      <c r="G8016" s="161" t="n">
        <v>0</v>
      </c>
      <c r="H8016" s="161" t="inlineStr">
        <is>
          <t>2021</t>
        </is>
      </c>
      <c r="I8016" s="161" t="inlineStr">
        <is>
          <t>API_NY_GDP_PETR_RT_ZS_DS2_en_csv_v2_40227.zip</t>
        </is>
      </c>
    </row>
    <row r="8017" ht="13" customHeight="1">
      <c r="A8017" s="161" t="inlineStr">
        <is>
          <t>LUX</t>
        </is>
      </c>
      <c r="B8017" s="161" t="inlineStr">
        <is>
          <t>Luxembourg</t>
        </is>
      </c>
      <c r="C8017" s="161" t="inlineStr">
        <is>
          <t>Europe &amp; Central Asia</t>
        </is>
      </c>
      <c r="D8017" s="161" t="inlineStr">
        <is>
          <t>High income</t>
        </is>
      </c>
      <c r="E8017" s="161" t="b">
        <v>0</v>
      </c>
      <c r="F8017" s="161" t="inlineStr">
        <is>
          <t>gas_rents_pct_gdp</t>
        </is>
      </c>
      <c r="G8017" s="161" t="n">
        <v>0</v>
      </c>
      <c r="H8017" s="161" t="inlineStr">
        <is>
          <t>2021</t>
        </is>
      </c>
      <c r="I8017" s="161" t="inlineStr">
        <is>
          <t>API_NY_GDP_NGAS_RT_ZS_DS2_en_csv_v2_35861.zip</t>
        </is>
      </c>
    </row>
    <row r="8018" ht="13" customHeight="1">
      <c r="A8018" s="161" t="inlineStr">
        <is>
          <t>LUX</t>
        </is>
      </c>
      <c r="B8018" s="161" t="inlineStr">
        <is>
          <t>Luxembourg</t>
        </is>
      </c>
      <c r="C8018" s="161" t="inlineStr">
        <is>
          <t>Europe &amp; Central Asia</t>
        </is>
      </c>
      <c r="D8018" s="161" t="inlineStr">
        <is>
          <t>High income</t>
        </is>
      </c>
      <c r="E8018" s="161" t="b">
        <v>0</v>
      </c>
      <c r="F8018" s="161" t="inlineStr">
        <is>
          <t>coal_rents_pct_gdp</t>
        </is>
      </c>
      <c r="G8018" s="161" t="n">
        <v>0</v>
      </c>
      <c r="H8018" s="161" t="inlineStr">
        <is>
          <t>2021</t>
        </is>
      </c>
      <c r="I8018" s="161" t="inlineStr">
        <is>
          <t>API_NY_GDP_COAL_RT_ZS_DS2_en_csv_v2_35370.zip</t>
        </is>
      </c>
    </row>
    <row r="8019" ht="13" customHeight="1">
      <c r="A8019" s="161" t="inlineStr">
        <is>
          <t>LUX</t>
        </is>
      </c>
      <c r="B8019" s="161" t="inlineStr">
        <is>
          <t>Luxembourg</t>
        </is>
      </c>
      <c r="C8019" s="161" t="inlineStr">
        <is>
          <t>Europe &amp; Central Asia</t>
        </is>
      </c>
      <c r="D8019" s="161" t="inlineStr">
        <is>
          <t>High income</t>
        </is>
      </c>
      <c r="E8019" s="161" t="b">
        <v>0</v>
      </c>
      <c r="F8019" s="161" t="inlineStr">
        <is>
          <t>other_fossil_gen_share_pct</t>
        </is>
      </c>
      <c r="G8019" s="161" t="n">
        <v>4.545</v>
      </c>
      <c r="H8019" s="161" t="inlineStr">
        <is>
          <t>2025</t>
        </is>
      </c>
      <c r="I8019" s="161" t="inlineStr">
        <is>
          <t>release_generation_yearly_global.csv</t>
        </is>
      </c>
    </row>
    <row r="8020" ht="13" customHeight="1">
      <c r="A8020" s="161" t="inlineStr">
        <is>
          <t>LUX</t>
        </is>
      </c>
      <c r="B8020" s="161" t="inlineStr">
        <is>
          <t>Luxembourg</t>
        </is>
      </c>
      <c r="C8020" s="161" t="inlineStr">
        <is>
          <t>Europe &amp; Central Asia</t>
        </is>
      </c>
      <c r="D8020" s="161" t="inlineStr">
        <is>
          <t>High income</t>
        </is>
      </c>
      <c r="E8020" s="161" t="b">
        <v>0</v>
      </c>
      <c r="F8020" s="161" t="inlineStr">
        <is>
          <t>renewable_share_electricity_pct</t>
        </is>
      </c>
      <c r="G8020" s="161" t="n">
        <v>88.465</v>
      </c>
      <c r="H8020" s="161" t="inlineStr">
        <is>
          <t>2024</t>
        </is>
      </c>
      <c r="I8020" s="161" t="inlineStr">
        <is>
          <t>imffossilfuelsubsidiesdata.xlsb</t>
        </is>
      </c>
    </row>
    <row r="8021" ht="13" customHeight="1">
      <c r="A8021" s="161" t="inlineStr">
        <is>
          <t>LUX</t>
        </is>
      </c>
      <c r="B8021" s="161" t="inlineStr">
        <is>
          <t>Luxembourg</t>
        </is>
      </c>
      <c r="C8021" s="161" t="inlineStr">
        <is>
          <t>Europe &amp; Central Asia</t>
        </is>
      </c>
      <c r="D8021" s="161" t="inlineStr">
        <is>
          <t>High income</t>
        </is>
      </c>
      <c r="E8021" s="161" t="b">
        <v>0</v>
      </c>
      <c r="F8021" s="161" t="inlineStr">
        <is>
          <t>re_share_change_pp</t>
        </is>
      </c>
      <c r="G8021" s="161" t="n">
        <v>0.83</v>
      </c>
      <c r="H8021" s="161" t="inlineStr">
        <is>
          <t>2025</t>
        </is>
      </c>
      <c r="I8021" s="161" t="inlineStr">
        <is>
          <t>release_generation_yearly_global.csv</t>
        </is>
      </c>
    </row>
    <row r="8022" ht="13" customHeight="1">
      <c r="A8022" s="161" t="inlineStr">
        <is>
          <t>LUX</t>
        </is>
      </c>
      <c r="B8022" s="161" t="inlineStr">
        <is>
          <t>Luxembourg</t>
        </is>
      </c>
      <c r="C8022" s="161" t="inlineStr">
        <is>
          <t>Europe &amp; Central Asia</t>
        </is>
      </c>
      <c r="D8022" s="161" t="inlineStr">
        <is>
          <t>High income</t>
        </is>
      </c>
      <c r="E8022" s="161" t="b">
        <v>0</v>
      </c>
      <c r="F8022" s="161" t="inlineStr">
        <is>
          <t>re_capacity_growth_pct</t>
        </is>
      </c>
      <c r="G8022" s="161" t="n">
        <v>27.273</v>
      </c>
      <c r="H8022" s="161" t="inlineStr">
        <is>
          <t>2025</t>
        </is>
      </c>
      <c r="I8022" s="161" t="inlineStr">
        <is>
          <t>release_generation_yearly_global.csv</t>
        </is>
      </c>
    </row>
    <row r="8023" ht="13" customHeight="1">
      <c r="A8023" s="161" t="inlineStr">
        <is>
          <t>LUX</t>
        </is>
      </c>
      <c r="B8023" s="161" t="inlineStr">
        <is>
          <t>Luxembourg</t>
        </is>
      </c>
      <c r="C8023" s="161" t="inlineStr">
        <is>
          <t>Europe &amp; Central Asia</t>
        </is>
      </c>
      <c r="D8023" s="161" t="inlineStr">
        <is>
          <t>High income</t>
        </is>
      </c>
      <c r="E8023" s="161" t="b">
        <v>0</v>
      </c>
      <c r="F8023" s="161" t="inlineStr">
        <is>
          <t>inn_total_inv_2030_pct_gdp</t>
        </is>
      </c>
      <c r="G8023" s="161" t="n">
        <v>2.43741474370456</v>
      </c>
      <c r="H8023" s="161" t="inlineStr">
        <is>
          <t>2030</t>
        </is>
      </c>
      <c r="I8023" s="161" t="inlineStr">
        <is>
          <t>Mitigation_Investment_Needs_v1.1.xlsx (InvestmentNeeds v1.1, model output)</t>
        </is>
      </c>
    </row>
    <row r="8024" ht="13" customHeight="1">
      <c r="A8024" s="161" t="inlineStr">
        <is>
          <t>LUX</t>
        </is>
      </c>
      <c r="B8024" s="161" t="inlineStr">
        <is>
          <t>Luxembourg</t>
        </is>
      </c>
      <c r="C8024" s="161" t="inlineStr">
        <is>
          <t>Europe &amp; Central Asia</t>
        </is>
      </c>
      <c r="D8024" s="161" t="inlineStr">
        <is>
          <t>High income</t>
        </is>
      </c>
      <c r="E8024" s="161" t="b">
        <v>0</v>
      </c>
      <c r="F8024" s="161" t="inlineStr">
        <is>
          <t>inn_incr_inv_2030_pct_gdp</t>
        </is>
      </c>
      <c r="G8024" s="161" t="n">
        <v>0.926217602607733</v>
      </c>
      <c r="H8024" s="161" t="inlineStr">
        <is>
          <t>2030</t>
        </is>
      </c>
      <c r="I8024" s="161" t="inlineStr">
        <is>
          <t>Mitigation_Investment_Needs_v1.1.xlsx (InvestmentNeeds v1.1, model output)</t>
        </is>
      </c>
    </row>
    <row r="8025" ht="13" customHeight="1">
      <c r="A8025" s="161" t="inlineStr">
        <is>
          <t>LUX</t>
        </is>
      </c>
      <c r="B8025" s="161" t="inlineStr">
        <is>
          <t>Luxembourg</t>
        </is>
      </c>
      <c r="C8025" s="161" t="inlineStr">
        <is>
          <t>Europe &amp; Central Asia</t>
        </is>
      </c>
      <c r="D8025" s="161" t="inlineStr">
        <is>
          <t>High income</t>
        </is>
      </c>
      <c r="E8025" s="161" t="b">
        <v>0</v>
      </c>
      <c r="F8025" s="161" t="inlineStr">
        <is>
          <t>inn_incr_inv_gen_2030_pct_gdp</t>
        </is>
      </c>
      <c r="G8025" s="161" t="n">
        <v>0.3026181649502775</v>
      </c>
      <c r="H8025" s="161" t="inlineStr">
        <is>
          <t>2030</t>
        </is>
      </c>
      <c r="I8025" s="161" t="inlineStr">
        <is>
          <t>Mitigation_Investment_Needs_v1.1.xlsx (InvestmentNeeds v1.1, model output)</t>
        </is>
      </c>
    </row>
    <row r="8026" ht="13" customHeight="1">
      <c r="A8026" s="161" t="inlineStr">
        <is>
          <t>LUX</t>
        </is>
      </c>
      <c r="B8026" s="161" t="inlineStr">
        <is>
          <t>Luxembourg</t>
        </is>
      </c>
      <c r="C8026" s="161" t="inlineStr">
        <is>
          <t>Europe &amp; Central Asia</t>
        </is>
      </c>
      <c r="D8026" s="161" t="inlineStr">
        <is>
          <t>High income</t>
        </is>
      </c>
      <c r="E8026" s="161" t="b">
        <v>0</v>
      </c>
      <c r="F8026" s="161" t="inlineStr">
        <is>
          <t>inn_incr_inv_grid_2030_pct_gdp</t>
        </is>
      </c>
      <c r="G8026" s="161" t="n">
        <v>0.2075095988230475</v>
      </c>
      <c r="H8026" s="161" t="inlineStr">
        <is>
          <t>2030</t>
        </is>
      </c>
      <c r="I8026" s="161" t="inlineStr">
        <is>
          <t>Mitigation_Investment_Needs_v1.1.xlsx (InvestmentNeeds v1.1, model output)</t>
        </is>
      </c>
    </row>
    <row r="8027" ht="13" customHeight="1">
      <c r="A8027" s="161" t="inlineStr">
        <is>
          <t>LUX</t>
        </is>
      </c>
      <c r="B8027" s="161" t="inlineStr">
        <is>
          <t>Luxembourg</t>
        </is>
      </c>
      <c r="C8027" s="161" t="inlineStr">
        <is>
          <t>Europe &amp; Central Asia</t>
        </is>
      </c>
      <c r="D8027" s="161" t="inlineStr">
        <is>
          <t>High income</t>
        </is>
      </c>
      <c r="E8027" s="161" t="b">
        <v>0</v>
      </c>
      <c r="F8027" s="161" t="inlineStr">
        <is>
          <t>inn_incr_inv_trn_2030_pct_gdp</t>
        </is>
      </c>
      <c r="G8027" s="161" t="n">
        <v>0.1820246916633123</v>
      </c>
      <c r="H8027" s="161" t="inlineStr">
        <is>
          <t>2030</t>
        </is>
      </c>
      <c r="I8027" s="161" t="inlineStr">
        <is>
          <t>Mitigation_Investment_Needs_v1.1.xlsx (InvestmentNeeds v1.1, model output)</t>
        </is>
      </c>
    </row>
    <row r="8028" ht="13" customHeight="1">
      <c r="A8028" s="161" t="inlineStr">
        <is>
          <t>LUX</t>
        </is>
      </c>
      <c r="B8028" s="161" t="inlineStr">
        <is>
          <t>Luxembourg</t>
        </is>
      </c>
      <c r="C8028" s="161" t="inlineStr">
        <is>
          <t>Europe &amp; Central Asia</t>
        </is>
      </c>
      <c r="D8028" s="161" t="inlineStr">
        <is>
          <t>High income</t>
        </is>
      </c>
      <c r="E8028" s="161" t="b">
        <v>0</v>
      </c>
      <c r="F8028" s="161" t="inlineStr">
        <is>
          <t>inn_incr_inv_bld_2030_pct_gdp</t>
        </is>
      </c>
      <c r="G8028" s="161" t="n">
        <v>0.0934455059559868</v>
      </c>
      <c r="H8028" s="161" t="inlineStr">
        <is>
          <t>2030</t>
        </is>
      </c>
      <c r="I8028" s="161" t="inlineStr">
        <is>
          <t>Mitigation_Investment_Needs_v1.1.xlsx (InvestmentNeeds v1.1, model output)</t>
        </is>
      </c>
    </row>
    <row r="8029" ht="13" customHeight="1">
      <c r="A8029" s="161" t="inlineStr">
        <is>
          <t>LUX</t>
        </is>
      </c>
      <c r="B8029" s="161" t="inlineStr">
        <is>
          <t>Luxembourg</t>
        </is>
      </c>
      <c r="C8029" s="161" t="inlineStr">
        <is>
          <t>Europe &amp; Central Asia</t>
        </is>
      </c>
      <c r="D8029" s="161" t="inlineStr">
        <is>
          <t>High income</t>
        </is>
      </c>
      <c r="E8029" s="161" t="b">
        <v>0</v>
      </c>
      <c r="F8029" s="161" t="inlineStr">
        <is>
          <t>inn_incr_inv_ind_2030_pct_gdp</t>
        </is>
      </c>
      <c r="G8029" s="161" t="n">
        <v>0.056438112874611</v>
      </c>
      <c r="H8029" s="161" t="inlineStr">
        <is>
          <t>2030</t>
        </is>
      </c>
      <c r="I8029" s="161" t="inlineStr">
        <is>
          <t>Mitigation_Investment_Needs_v1.1.xlsx (InvestmentNeeds v1.1, model output)</t>
        </is>
      </c>
    </row>
    <row r="8030" ht="13" customHeight="1">
      <c r="A8030" s="161" t="inlineStr">
        <is>
          <t>LUX</t>
        </is>
      </c>
      <c r="B8030" s="161" t="inlineStr">
        <is>
          <t>Luxembourg</t>
        </is>
      </c>
      <c r="C8030" s="161" t="inlineStr">
        <is>
          <t>Europe &amp; Central Asia</t>
        </is>
      </c>
      <c r="D8030" s="161" t="inlineStr">
        <is>
          <t>High income</t>
        </is>
      </c>
      <c r="E8030" s="161" t="b">
        <v>0</v>
      </c>
      <c r="F8030" s="161" t="inlineStr">
        <is>
          <t>inn_incr_inv_fuel_2030_pct_gdp</t>
        </is>
      </c>
      <c r="G8030" s="161" t="n">
        <v>0.0725953331609196</v>
      </c>
      <c r="H8030" s="161" t="inlineStr">
        <is>
          <t>2030</t>
        </is>
      </c>
      <c r="I8030" s="161" t="inlineStr">
        <is>
          <t>Mitigation_Investment_Needs_v1.1.xlsx (InvestmentNeeds v1.1, model output)</t>
        </is>
      </c>
    </row>
    <row r="8031" ht="13" customHeight="1">
      <c r="A8031" s="161" t="inlineStr">
        <is>
          <t>LUX</t>
        </is>
      </c>
      <c r="B8031" s="161" t="inlineStr">
        <is>
          <t>Luxembourg</t>
        </is>
      </c>
      <c r="C8031" s="161" t="inlineStr">
        <is>
          <t>Europe &amp; Central Asia</t>
        </is>
      </c>
      <c r="D8031" s="161" t="inlineStr">
        <is>
          <t>High income</t>
        </is>
      </c>
      <c r="E8031" s="161" t="b">
        <v>0</v>
      </c>
      <c r="F8031" s="161" t="inlineStr">
        <is>
          <t>inn_incr_inv_afolu_2030_pct_gdp</t>
        </is>
      </c>
      <c r="G8031" s="161" t="n">
        <v>0.0115861951795814</v>
      </c>
      <c r="H8031" s="161" t="inlineStr">
        <is>
          <t>2030</t>
        </is>
      </c>
      <c r="I8031" s="161" t="inlineStr">
        <is>
          <t>Mitigation_Investment_Needs_v1.1.xlsx (InvestmentNeeds v1.1, model output)</t>
        </is>
      </c>
    </row>
    <row r="8032" ht="13" customHeight="1">
      <c r="A8032" s="161" t="inlineStr">
        <is>
          <t>LUX</t>
        </is>
      </c>
      <c r="B8032" s="161" t="inlineStr">
        <is>
          <t>Luxembourg</t>
        </is>
      </c>
      <c r="C8032" s="161" t="inlineStr">
        <is>
          <t>Europe &amp; Central Asia</t>
        </is>
      </c>
      <c r="D8032" s="161" t="inlineStr">
        <is>
          <t>High income</t>
        </is>
      </c>
      <c r="E8032" s="161" t="b">
        <v>0</v>
      </c>
      <c r="F8032" s="161" t="inlineStr">
        <is>
          <t>inn_incr_cost_a_2030_pct_gdp</t>
        </is>
      </c>
      <c r="G8032" s="161" t="n">
        <v>0.0274024697996033</v>
      </c>
      <c r="H8032" s="161" t="inlineStr">
        <is>
          <t>2030</t>
        </is>
      </c>
      <c r="I8032" s="161" t="inlineStr">
        <is>
          <t>Mitigation_Investment_Needs_v1.1.xlsx (InvestmentNeeds v1.1, model output)</t>
        </is>
      </c>
    </row>
    <row r="8033" ht="13" customHeight="1">
      <c r="A8033" s="161" t="inlineStr">
        <is>
          <t>LUX</t>
        </is>
      </c>
      <c r="B8033" s="161" t="inlineStr">
        <is>
          <t>Luxembourg</t>
        </is>
      </c>
      <c r="C8033" s="161" t="inlineStr">
        <is>
          <t>Europe &amp; Central Asia</t>
        </is>
      </c>
      <c r="D8033" s="161" t="inlineStr">
        <is>
          <t>High income</t>
        </is>
      </c>
      <c r="E8033" s="161" t="b">
        <v>0</v>
      </c>
      <c r="F8033" s="161" t="inlineStr">
        <is>
          <t>inn_incr_cost_b_2030_pct_gdp</t>
        </is>
      </c>
      <c r="G8033" s="161" t="n">
        <v>0.0308159957242648</v>
      </c>
      <c r="H8033" s="161" t="inlineStr">
        <is>
          <t>2030</t>
        </is>
      </c>
      <c r="I8033" s="161" t="inlineStr">
        <is>
          <t>Mitigation_Investment_Needs_v1.1.xlsx (InvestmentNeeds v1.1, model output)</t>
        </is>
      </c>
    </row>
    <row r="8034" ht="13" customHeight="1">
      <c r="A8034" s="161" t="inlineStr">
        <is>
          <t>LUX</t>
        </is>
      </c>
      <c r="B8034" s="161" t="inlineStr">
        <is>
          <t>Luxembourg</t>
        </is>
      </c>
      <c r="C8034" s="161" t="inlineStr">
        <is>
          <t>Europe &amp; Central Asia</t>
        </is>
      </c>
      <c r="D8034" s="161" t="inlineStr">
        <is>
          <t>High income</t>
        </is>
      </c>
      <c r="E8034" s="161" t="b">
        <v>0</v>
      </c>
      <c r="F8034" s="161" t="inlineStr">
        <is>
          <t>inn_incr_cost_c_2030_pct_gdp</t>
        </is>
      </c>
      <c r="G8034" s="161" t="n">
        <v>0.0223782925897367</v>
      </c>
      <c r="H8034" s="161" t="inlineStr">
        <is>
          <t>2030</t>
        </is>
      </c>
      <c r="I8034" s="161" t="inlineStr">
        <is>
          <t>Mitigation_Investment_Needs_v1.1.xlsx (InvestmentNeeds v1.1, model output)</t>
        </is>
      </c>
    </row>
    <row r="8035" ht="13" customHeight="1">
      <c r="A8035" s="161" t="inlineStr">
        <is>
          <t>LUX</t>
        </is>
      </c>
      <c r="B8035" s="161" t="inlineStr">
        <is>
          <t>Luxembourg</t>
        </is>
      </c>
      <c r="C8035" s="161" t="inlineStr">
        <is>
          <t>Europe &amp; Central Asia</t>
        </is>
      </c>
      <c r="D8035" s="161" t="inlineStr">
        <is>
          <t>High income</t>
        </is>
      </c>
      <c r="E8035" s="161" t="b">
        <v>0</v>
      </c>
      <c r="F8035" s="161" t="inlineStr">
        <is>
          <t>inn_cost_per_t_b_2030_usd</t>
        </is>
      </c>
      <c r="G8035" s="161" t="n">
        <v>117.819449036009</v>
      </c>
      <c r="H8035" s="161" t="inlineStr">
        <is>
          <t>2030</t>
        </is>
      </c>
      <c r="I8035" s="161" t="inlineStr">
        <is>
          <t>Mitigation_Investment_Needs_v1.1.xlsx (InvestmentNeeds v1.1, model output)</t>
        </is>
      </c>
    </row>
    <row r="8036" ht="13" customHeight="1">
      <c r="A8036" s="161" t="inlineStr">
        <is>
          <t>LUX</t>
        </is>
      </c>
      <c r="B8036" s="161" t="inlineStr">
        <is>
          <t>Luxembourg</t>
        </is>
      </c>
      <c r="C8036" s="161" t="inlineStr">
        <is>
          <t>Europe &amp; Central Asia</t>
        </is>
      </c>
      <c r="D8036" s="161" t="inlineStr">
        <is>
          <t>High income</t>
        </is>
      </c>
      <c r="E8036" s="161" t="b">
        <v>0</v>
      </c>
      <c r="F8036" s="161" t="inlineStr">
        <is>
          <t>inn_coc_penalty_2030_pct_gdp</t>
        </is>
      </c>
      <c r="G8036" s="161" t="n">
        <v>-0.0089829629596355</v>
      </c>
      <c r="H8036" s="161" t="inlineStr">
        <is>
          <t>2030</t>
        </is>
      </c>
      <c r="I8036" s="161" t="inlineStr">
        <is>
          <t>Mitigation_Investment_Needs_v1.1.xlsx (InvestmentNeeds v1.1, model output)</t>
        </is>
      </c>
    </row>
    <row r="8037" ht="13" customHeight="1">
      <c r="A8037" s="161" t="inlineStr">
        <is>
          <t>LUX</t>
        </is>
      </c>
      <c r="B8037" s="161" t="inlineStr">
        <is>
          <t>Luxembourg</t>
        </is>
      </c>
      <c r="C8037" s="161" t="inlineStr">
        <is>
          <t>Europe &amp; Central Asia</t>
        </is>
      </c>
      <c r="D8037" s="161" t="inlineStr">
        <is>
          <t>High income</t>
        </is>
      </c>
      <c r="E8037" s="161" t="b">
        <v>0</v>
      </c>
      <c r="F8037" s="161" t="inlineStr">
        <is>
          <t>inn_pima_adj_inv_2030_pct_gdp</t>
        </is>
      </c>
      <c r="G8037" s="161" t="n">
        <v>2.546678163249946</v>
      </c>
      <c r="H8037" s="161" t="inlineStr">
        <is>
          <t>2030</t>
        </is>
      </c>
      <c r="I8037" s="161" t="inlineStr">
        <is>
          <t>Mitigation_Investment_Needs_v1.1.xlsx (InvestmentNeeds v1.1, model output)</t>
        </is>
      </c>
    </row>
    <row r="8038" ht="13" customHeight="1">
      <c r="A8038" s="161" t="inlineStr">
        <is>
          <t>LUX</t>
        </is>
      </c>
      <c r="B8038" s="161" t="inlineStr">
        <is>
          <t>Luxembourg</t>
        </is>
      </c>
      <c r="C8038" s="161" t="inlineStr">
        <is>
          <t>Europe &amp; Central Asia</t>
        </is>
      </c>
      <c r="D8038" s="161" t="inlineStr">
        <is>
          <t>High income</t>
        </is>
      </c>
      <c r="E8038" s="161" t="b">
        <v>0</v>
      </c>
      <c r="F8038" s="161" t="inlineStr">
        <is>
          <t>nmim_nz_inv_2030_pct_gdp</t>
        </is>
      </c>
      <c r="G8038" s="161" t="n">
        <v>1.920043232787302</v>
      </c>
      <c r="H8038" s="161" t="inlineStr">
        <is>
          <t>2030</t>
        </is>
      </c>
      <c r="I8038" s="161" t="inlineStr">
        <is>
          <t>nmim_summary_v0_2.csv (InvestmentNeeds NMIM v0.2, model output)</t>
        </is>
      </c>
    </row>
    <row r="8039" ht="13" customHeight="1">
      <c r="A8039" s="161" t="inlineStr">
        <is>
          <t>LUX</t>
        </is>
      </c>
      <c r="B8039" s="161" t="inlineStr">
        <is>
          <t>Luxembourg</t>
        </is>
      </c>
      <c r="C8039" s="161" t="inlineStr">
        <is>
          <t>Europe &amp; Central Asia</t>
        </is>
      </c>
      <c r="D8039" s="161" t="inlineStr">
        <is>
          <t>High income</t>
        </is>
      </c>
      <c r="E8039" s="161" t="b">
        <v>0</v>
      </c>
      <c r="F8039" s="161" t="inlineStr">
        <is>
          <t>nmim_typ1_2030_pct_gdp</t>
        </is>
      </c>
      <c r="G8039" s="161" t="n">
        <v>0.2184859140757387</v>
      </c>
      <c r="H8039" s="161" t="inlineStr">
        <is>
          <t>2030</t>
        </is>
      </c>
      <c r="I8039" s="161" t="inlineStr">
        <is>
          <t>nmim_summary_v0_2.csv (InvestmentNeeds NMIM v0.2, model output)</t>
        </is>
      </c>
    </row>
    <row r="8040" ht="13" customHeight="1">
      <c r="A8040" s="161" t="inlineStr">
        <is>
          <t>LUX</t>
        </is>
      </c>
      <c r="B8040" s="161" t="inlineStr">
        <is>
          <t>Luxembourg</t>
        </is>
      </c>
      <c r="C8040" s="161" t="inlineStr">
        <is>
          <t>Europe &amp; Central Asia</t>
        </is>
      </c>
      <c r="D8040" s="161" t="inlineStr">
        <is>
          <t>High income</t>
        </is>
      </c>
      <c r="E8040" s="161" t="b">
        <v>0</v>
      </c>
      <c r="F8040" s="161" t="inlineStr">
        <is>
          <t>nmim_typ2_2030_pct_gdp</t>
        </is>
      </c>
      <c r="G8040" s="161" t="n">
        <v>0.2328125523034038</v>
      </c>
      <c r="H8040" s="161" t="inlineStr">
        <is>
          <t>2030</t>
        </is>
      </c>
      <c r="I8040" s="161" t="inlineStr">
        <is>
          <t>nmim_summary_v0_2.csv (InvestmentNeeds NMIM v0.2, model output)</t>
        </is>
      </c>
    </row>
    <row r="8041" ht="13" customHeight="1">
      <c r="A8041" s="161" t="inlineStr">
        <is>
          <t>LUX</t>
        </is>
      </c>
      <c r="B8041" s="161" t="inlineStr">
        <is>
          <t>Luxembourg</t>
        </is>
      </c>
      <c r="C8041" s="161" t="inlineStr">
        <is>
          <t>Europe &amp; Central Asia</t>
        </is>
      </c>
      <c r="D8041" s="161" t="inlineStr">
        <is>
          <t>High income</t>
        </is>
      </c>
      <c r="E8041" s="161" t="b">
        <v>0</v>
      </c>
      <c r="F8041" s="161" t="inlineStr">
        <is>
          <t>nmim_typ3_2030_pct_gdp</t>
        </is>
      </c>
      <c r="G8041" s="161" t="n">
        <v>0.4124531583929845</v>
      </c>
      <c r="H8041" s="161" t="inlineStr">
        <is>
          <t>2030</t>
        </is>
      </c>
      <c r="I8041" s="161" t="inlineStr">
        <is>
          <t>nmim_summary_v0_2.csv (InvestmentNeeds NMIM v0.2, model output)</t>
        </is>
      </c>
    </row>
    <row r="8042" ht="13" customHeight="1">
      <c r="A8042" s="161" t="inlineStr">
        <is>
          <t>LUX</t>
        </is>
      </c>
      <c r="B8042" s="161" t="inlineStr">
        <is>
          <t>Luxembourg</t>
        </is>
      </c>
      <c r="C8042" s="161" t="inlineStr">
        <is>
          <t>Europe &amp; Central Asia</t>
        </is>
      </c>
      <c r="D8042" s="161" t="inlineStr">
        <is>
          <t>High income</t>
        </is>
      </c>
      <c r="E8042" s="161" t="b">
        <v>0</v>
      </c>
      <c r="F8042" s="161" t="inlineStr">
        <is>
          <t>nmim_typ4_2030_pct_gdp</t>
        </is>
      </c>
      <c r="G8042" s="161" t="n">
        <v>0.1025095122818498</v>
      </c>
      <c r="H8042" s="161" t="inlineStr">
        <is>
          <t>2030</t>
        </is>
      </c>
      <c r="I8042" s="161" t="inlineStr">
        <is>
          <t>nmim_summary_v0_2.csv (InvestmentNeeds NMIM v0.2, model output)</t>
        </is>
      </c>
    </row>
    <row r="8043" ht="13" customHeight="1">
      <c r="A8043" s="161" t="inlineStr">
        <is>
          <t>LUX</t>
        </is>
      </c>
      <c r="B8043" s="161" t="inlineStr">
        <is>
          <t>Luxembourg</t>
        </is>
      </c>
      <c r="C8043" s="161" t="inlineStr">
        <is>
          <t>Europe &amp; Central Asia</t>
        </is>
      </c>
      <c r="D8043" s="161" t="inlineStr">
        <is>
          <t>High income</t>
        </is>
      </c>
      <c r="E8043" s="161" t="b">
        <v>0</v>
      </c>
      <c r="F8043" s="161" t="inlineStr">
        <is>
          <t>nmim_typ5_2030_pct_gdp</t>
        </is>
      </c>
      <c r="G8043" s="161" t="n">
        <v>0.9537820958318536</v>
      </c>
      <c r="H8043" s="161" t="inlineStr">
        <is>
          <t>2030</t>
        </is>
      </c>
      <c r="I8043" s="161" t="inlineStr">
        <is>
          <t>nmim_summary_v0_2.csv (InvestmentNeeds NMIM v0.2, model output)</t>
        </is>
      </c>
    </row>
    <row r="8044" ht="13" customHeight="1">
      <c r="A8044" s="161" t="inlineStr">
        <is>
          <t>LUX</t>
        </is>
      </c>
      <c r="B8044" s="161" t="inlineStr">
        <is>
          <t>Luxembourg</t>
        </is>
      </c>
      <c r="C8044" s="161" t="inlineStr">
        <is>
          <t>Europe &amp; Central Asia</t>
        </is>
      </c>
      <c r="D8044" s="161" t="inlineStr">
        <is>
          <t>High income</t>
        </is>
      </c>
      <c r="E8044" s="161" t="b">
        <v>0</v>
      </c>
      <c r="F8044" s="161" t="inlineStr">
        <is>
          <t>nmim_budget_need_2030_pct_gdp</t>
        </is>
      </c>
      <c r="G8044" s="161" t="n">
        <v>0.2492387677799994</v>
      </c>
      <c r="H8044" s="161" t="inlineStr">
        <is>
          <t>2030</t>
        </is>
      </c>
      <c r="I8044" s="161" t="inlineStr">
        <is>
          <t>nmim_summary_v0_2.csv (InvestmentNeeds NMIM v0.2, model output)</t>
        </is>
      </c>
    </row>
    <row r="8045" ht="13" customHeight="1">
      <c r="A8045" s="161" t="inlineStr">
        <is>
          <t>LUX</t>
        </is>
      </c>
      <c r="B8045" s="161" t="inlineStr">
        <is>
          <t>Luxembourg</t>
        </is>
      </c>
      <c r="C8045" s="161" t="inlineStr">
        <is>
          <t>Europe &amp; Central Asia</t>
        </is>
      </c>
      <c r="D8045" s="161" t="inlineStr">
        <is>
          <t>High income</t>
        </is>
      </c>
      <c r="E8045" s="161" t="b">
        <v>0</v>
      </c>
      <c r="F8045" s="161" t="inlineStr">
        <is>
          <t>nmim_private_share_2030_pct</t>
        </is>
      </c>
      <c r="G8045" s="161" t="n">
        <v>74.89372575275294</v>
      </c>
      <c r="H8045" s="161" t="inlineStr">
        <is>
          <t>2030</t>
        </is>
      </c>
      <c r="I8045" s="161" t="inlineStr">
        <is>
          <t>nmim_summary_v0_2.csv (InvestmentNeeds NMIM v0.2, model output)</t>
        </is>
      </c>
    </row>
    <row r="8046" ht="13" customHeight="1">
      <c r="A8046" s="161" t="inlineStr">
        <is>
          <t>LUX</t>
        </is>
      </c>
      <c r="B8046" s="161" t="inlineStr">
        <is>
          <t>Luxembourg</t>
        </is>
      </c>
      <c r="C8046" s="161" t="inlineStr">
        <is>
          <t>Europe &amp; Central Asia</t>
        </is>
      </c>
      <c r="D8046" s="161" t="inlineStr">
        <is>
          <t>High income</t>
        </is>
      </c>
      <c r="E8046" s="161" t="b">
        <v>0</v>
      </c>
      <c r="F8046" s="161" t="inlineStr">
        <is>
          <t>nmim_incr_inv_2030_pct_gdp</t>
        </is>
      </c>
      <c r="G8046" s="161" t="n">
        <v>0.7352025884496246</v>
      </c>
      <c r="H8046" s="161" t="inlineStr">
        <is>
          <t>2030</t>
        </is>
      </c>
      <c r="I8046" s="161" t="inlineStr">
        <is>
          <t>nmim_summary_v0_2.csv (InvestmentNeeds NMIM v0.2, model output)</t>
        </is>
      </c>
    </row>
    <row r="8047" ht="13" customHeight="1">
      <c r="A8047" s="161" t="inlineStr">
        <is>
          <t>LUX</t>
        </is>
      </c>
      <c r="B8047" s="161" t="inlineStr">
        <is>
          <t>Luxembourg</t>
        </is>
      </c>
      <c r="C8047" s="161" t="inlineStr">
        <is>
          <t>Europe &amp; Central Asia</t>
        </is>
      </c>
      <c r="D8047" s="161" t="inlineStr">
        <is>
          <t>High income</t>
        </is>
      </c>
      <c r="E8047" s="161" t="b">
        <v>0</v>
      </c>
      <c r="F8047" s="161" t="inlineStr">
        <is>
          <t>nmim_incr_inv_2050_pct_gdp</t>
        </is>
      </c>
      <c r="G8047" s="161" t="n">
        <v>0.4553010472661595</v>
      </c>
      <c r="H8047" s="161" t="inlineStr">
        <is>
          <t>2050</t>
        </is>
      </c>
      <c r="I8047" s="161" t="inlineStr">
        <is>
          <t>nmim_summary_v0_2.csv (InvestmentNeeds NMIM v0.2, model output)</t>
        </is>
      </c>
    </row>
    <row r="8048" ht="13" customHeight="1">
      <c r="A8048" s="161" t="inlineStr">
        <is>
          <t>LUX</t>
        </is>
      </c>
      <c r="B8048" s="161" t="inlineStr">
        <is>
          <t>Luxembourg</t>
        </is>
      </c>
      <c r="C8048" s="161" t="inlineStr">
        <is>
          <t>Europe &amp; Central Asia</t>
        </is>
      </c>
      <c r="D8048" s="161" t="inlineStr">
        <is>
          <t>High income</t>
        </is>
      </c>
      <c r="E8048" s="161" t="b">
        <v>0</v>
      </c>
      <c r="F8048" s="161" t="inlineStr">
        <is>
          <t>nmim_pv_incr_cost_b_pct_gdp</t>
        </is>
      </c>
      <c r="G8048" s="161" t="n">
        <v>-0.5378798734244497</v>
      </c>
      <c r="H8048" s="161" t="inlineStr">
        <is>
          <t>2025-2050</t>
        </is>
      </c>
      <c r="I8048" s="161" t="inlineStr">
        <is>
          <t>nmim_summary_v0_2.csv (InvestmentNeeds NMIM v0.2, model output)</t>
        </is>
      </c>
    </row>
    <row r="8049" ht="13" customHeight="1">
      <c r="A8049" s="161" t="inlineStr">
        <is>
          <t>LUX</t>
        </is>
      </c>
      <c r="B8049" s="161" t="inlineStr">
        <is>
          <t>Luxembourg</t>
        </is>
      </c>
      <c r="C8049" s="161" t="inlineStr">
        <is>
          <t>Europe &amp; Central Asia</t>
        </is>
      </c>
      <c r="D8049" s="161" t="inlineStr">
        <is>
          <t>High income</t>
        </is>
      </c>
      <c r="E8049" s="161" t="b">
        <v>0</v>
      </c>
      <c r="F8049" s="161" t="inlineStr">
        <is>
          <t>price_diesel_usd_litre</t>
        </is>
      </c>
      <c r="G8049" s="161" t="n">
        <v>1.529</v>
      </c>
      <c r="H8049" s="161" t="inlineStr">
        <is>
          <t>2024</t>
        </is>
      </c>
      <c r="I8049" s="161" t="inlineStr">
        <is>
          <t>imffossilfuelsubsidiesdata.xlsb</t>
        </is>
      </c>
    </row>
    <row r="8050" ht="13" customHeight="1">
      <c r="A8050" s="161" t="inlineStr">
        <is>
          <t>LUX</t>
        </is>
      </c>
      <c r="B8050" s="161" t="inlineStr">
        <is>
          <t>Luxembourg</t>
        </is>
      </c>
      <c r="C8050" s="161" t="inlineStr">
        <is>
          <t>Europe &amp; Central Asia</t>
        </is>
      </c>
      <c r="D8050" s="161" t="inlineStr">
        <is>
          <t>High income</t>
        </is>
      </c>
      <c r="E8050" s="161" t="b">
        <v>0</v>
      </c>
      <c r="F8050" s="161" t="inlineStr">
        <is>
          <t>price_gasoline_usd_litre</t>
        </is>
      </c>
      <c r="G8050" s="161" t="n">
        <v>1.664</v>
      </c>
      <c r="H8050" s="161" t="inlineStr">
        <is>
          <t>2024</t>
        </is>
      </c>
      <c r="I8050" s="161" t="inlineStr">
        <is>
          <t>imffossilfuelsubsidiesdata.xlsb</t>
        </is>
      </c>
    </row>
    <row r="8051" ht="13" customHeight="1">
      <c r="A8051" s="161" t="inlineStr">
        <is>
          <t>LUX</t>
        </is>
      </c>
      <c r="B8051" s="161" t="inlineStr">
        <is>
          <t>Luxembourg</t>
        </is>
      </c>
      <c r="C8051" s="161" t="inlineStr">
        <is>
          <t>Europe &amp; Central Asia</t>
        </is>
      </c>
      <c r="D8051" s="161" t="inlineStr">
        <is>
          <t>High income</t>
        </is>
      </c>
      <c r="E8051" s="161" t="b">
        <v>0</v>
      </c>
      <c r="F8051" s="161" t="inlineStr">
        <is>
          <t>price_electricity_residential_usd_kwh</t>
        </is>
      </c>
      <c r="G8051" s="161" t="n">
        <v>0.219</v>
      </c>
      <c r="H8051" s="161" t="inlineStr">
        <is>
          <t>2024</t>
        </is>
      </c>
      <c r="I8051" s="161" t="inlineStr">
        <is>
          <t>imffossilfuelsubsidiesdata.xlsb</t>
        </is>
      </c>
    </row>
    <row r="8052" ht="13" customHeight="1">
      <c r="A8052" s="161" t="inlineStr">
        <is>
          <t>LUX</t>
        </is>
      </c>
      <c r="B8052" s="161" t="inlineStr">
        <is>
          <t>Luxembourg</t>
        </is>
      </c>
      <c r="C8052" s="161" t="inlineStr">
        <is>
          <t>Europe &amp; Central Asia</t>
        </is>
      </c>
      <c r="D8052" s="161" t="inlineStr">
        <is>
          <t>High income</t>
        </is>
      </c>
      <c r="E8052" s="161" t="b">
        <v>0</v>
      </c>
      <c r="F8052" s="161" t="inlineStr">
        <is>
          <t>price_electricity_industry_usd_kwh</t>
        </is>
      </c>
      <c r="G8052" s="161" t="n">
        <v>0.147</v>
      </c>
      <c r="H8052" s="161" t="inlineStr">
        <is>
          <t>2024</t>
        </is>
      </c>
      <c r="I8052" s="161" t="inlineStr">
        <is>
          <t>imffossilfuelsubsidiesdata.xlsb</t>
        </is>
      </c>
    </row>
    <row r="8053" ht="13" customHeight="1">
      <c r="A8053" s="161" t="inlineStr">
        <is>
          <t>LUX</t>
        </is>
      </c>
      <c r="B8053" s="161" t="inlineStr">
        <is>
          <t>Luxembourg</t>
        </is>
      </c>
      <c r="C8053" s="161" t="inlineStr">
        <is>
          <t>Europe &amp; Central Asia</t>
        </is>
      </c>
      <c r="D8053" s="161" t="inlineStr">
        <is>
          <t>High income</t>
        </is>
      </c>
      <c r="E8053" s="161" t="b">
        <v>0</v>
      </c>
      <c r="F8053" s="161" t="inlineStr">
        <is>
          <t>price_gas_residential_usd_gj</t>
        </is>
      </c>
      <c r="G8053" s="161" t="n">
        <v>24.28</v>
      </c>
      <c r="H8053" s="161" t="inlineStr">
        <is>
          <t>2024</t>
        </is>
      </c>
      <c r="I8053" s="161" t="inlineStr">
        <is>
          <t>imffossilfuelsubsidiesdata.xlsb</t>
        </is>
      </c>
    </row>
    <row r="8054" ht="13" customHeight="1">
      <c r="A8054" s="161" t="inlineStr">
        <is>
          <t>LUX</t>
        </is>
      </c>
      <c r="B8054" s="161" t="inlineStr">
        <is>
          <t>Luxembourg</t>
        </is>
      </c>
      <c r="C8054" s="161" t="inlineStr">
        <is>
          <t>Europe &amp; Central Asia</t>
        </is>
      </c>
      <c r="D8054" s="161" t="inlineStr">
        <is>
          <t>High income</t>
        </is>
      </c>
      <c r="E8054" s="161" t="b">
        <v>0</v>
      </c>
      <c r="F8054" s="161" t="inlineStr">
        <is>
          <t>price_gas_industry_usd_gj</t>
        </is>
      </c>
      <c r="G8054" s="161" t="n">
        <v>25.196</v>
      </c>
      <c r="H8054" s="161" t="inlineStr">
        <is>
          <t>2024</t>
        </is>
      </c>
      <c r="I8054" s="161" t="inlineStr">
        <is>
          <t>imffossilfuelsubsidiesdata.xlsb</t>
        </is>
      </c>
    </row>
    <row r="8055" ht="13" customHeight="1">
      <c r="A8055" s="161" t="inlineStr">
        <is>
          <t>LUX</t>
        </is>
      </c>
      <c r="B8055" s="161" t="inlineStr">
        <is>
          <t>Luxembourg</t>
        </is>
      </c>
      <c r="C8055" s="161" t="inlineStr">
        <is>
          <t>Europe &amp; Central Asia</t>
        </is>
      </c>
      <c r="D8055" s="161" t="inlineStr">
        <is>
          <t>High income</t>
        </is>
      </c>
      <c r="E8055" s="161" t="b">
        <v>0</v>
      </c>
      <c r="F8055" s="161" t="inlineStr">
        <is>
          <t>price_gas_power_usd_gj</t>
        </is>
      </c>
      <c r="G8055" s="161" t="n">
        <v>25.196</v>
      </c>
      <c r="H8055" s="161" t="inlineStr">
        <is>
          <t>2024</t>
        </is>
      </c>
      <c r="I8055" s="161" t="inlineStr">
        <is>
          <t>imffossilfuelsubsidiesdata.xlsb</t>
        </is>
      </c>
    </row>
    <row r="8056" ht="13" customHeight="1">
      <c r="A8056" s="161" t="inlineStr">
        <is>
          <t>LUX</t>
        </is>
      </c>
      <c r="B8056" s="161" t="inlineStr">
        <is>
          <t>Luxembourg</t>
        </is>
      </c>
      <c r="C8056" s="161" t="inlineStr">
        <is>
          <t>Europe &amp; Central Asia</t>
        </is>
      </c>
      <c r="D8056" s="161" t="inlineStr">
        <is>
          <t>High income</t>
        </is>
      </c>
      <c r="E8056" s="161" t="b">
        <v>0</v>
      </c>
      <c r="F8056" s="161" t="inlineStr">
        <is>
          <t>price_coal_residential_usd_gj</t>
        </is>
      </c>
      <c r="G8056" s="161" t="n">
        <v>36.419</v>
      </c>
      <c r="H8056" s="161" t="inlineStr">
        <is>
          <t>2024</t>
        </is>
      </c>
      <c r="I8056" s="161" t="inlineStr">
        <is>
          <t>imffossilfuelsubsidiesdata.xlsb</t>
        </is>
      </c>
    </row>
    <row r="8057" ht="13" customHeight="1">
      <c r="A8057" s="161" t="inlineStr">
        <is>
          <t>LUX</t>
        </is>
      </c>
      <c r="B8057" s="161" t="inlineStr">
        <is>
          <t>Luxembourg</t>
        </is>
      </c>
      <c r="C8057" s="161" t="inlineStr">
        <is>
          <t>Europe &amp; Central Asia</t>
        </is>
      </c>
      <c r="D8057" s="161" t="inlineStr">
        <is>
          <t>High income</t>
        </is>
      </c>
      <c r="E8057" s="161" t="b">
        <v>0</v>
      </c>
      <c r="F8057" s="161" t="inlineStr">
        <is>
          <t>price_coal_industry_usd_gj</t>
        </is>
      </c>
      <c r="G8057" s="161" t="n">
        <v>13.758</v>
      </c>
      <c r="H8057" s="161" t="inlineStr">
        <is>
          <t>2024</t>
        </is>
      </c>
      <c r="I8057" s="161" t="inlineStr">
        <is>
          <t>imffossilfuelsubsidiesdata.xlsb</t>
        </is>
      </c>
    </row>
    <row r="8058" ht="13" customHeight="1">
      <c r="A8058" s="161" t="inlineStr">
        <is>
          <t>LUX</t>
        </is>
      </c>
      <c r="B8058" s="161" t="inlineStr">
        <is>
          <t>Luxembourg</t>
        </is>
      </c>
      <c r="C8058" s="161" t="inlineStr">
        <is>
          <t>Europe &amp; Central Asia</t>
        </is>
      </c>
      <c r="D8058" s="161" t="inlineStr">
        <is>
          <t>High income</t>
        </is>
      </c>
      <c r="E8058" s="161" t="b">
        <v>0</v>
      </c>
      <c r="F8058" s="161" t="inlineStr">
        <is>
          <t>price_coal_power_usd_gj</t>
        </is>
      </c>
      <c r="G8058" s="161" t="n">
        <v>26.498</v>
      </c>
      <c r="H8058" s="161" t="inlineStr">
        <is>
          <t>2024</t>
        </is>
      </c>
      <c r="I8058" s="161" t="inlineStr">
        <is>
          <t>imffossilfuelsubsidiesdata.xlsb</t>
        </is>
      </c>
    </row>
    <row r="8059" ht="13" customHeight="1">
      <c r="A8059" s="161" t="inlineStr">
        <is>
          <t>LUX</t>
        </is>
      </c>
      <c r="B8059" s="161" t="inlineStr">
        <is>
          <t>Luxembourg</t>
        </is>
      </c>
      <c r="C8059" s="161" t="inlineStr">
        <is>
          <t>Europe &amp; Central Asia</t>
        </is>
      </c>
      <c r="D8059" s="161" t="inlineStr">
        <is>
          <t>High income</t>
        </is>
      </c>
      <c r="E8059" s="161" t="b">
        <v>0</v>
      </c>
      <c r="F8059" s="161" t="inlineStr">
        <is>
          <t>revenue_pct_gdp</t>
        </is>
      </c>
      <c r="G8059" s="161" t="n">
        <v>47.73</v>
      </c>
      <c r="H8059" s="161" t="inlineStr">
        <is>
          <t>2024</t>
        </is>
      </c>
      <c r="I8059" s="161" t="inlineStr">
        <is>
          <t>dataset_2026-08-26T13_41_09_874550254Z_DEFAULT_INTEGRATION_IMF_RES_WEO_9_0_0.csv</t>
        </is>
      </c>
    </row>
    <row r="8060" ht="13" customHeight="1">
      <c r="A8060" s="161" t="inlineStr">
        <is>
          <t>LUX</t>
        </is>
      </c>
      <c r="B8060" s="161" t="inlineStr">
        <is>
          <t>Luxembourg</t>
        </is>
      </c>
      <c r="C8060" s="161" t="inlineStr">
        <is>
          <t>Europe &amp; Central Asia</t>
        </is>
      </c>
      <c r="D8060" s="161" t="inlineStr">
        <is>
          <t>High income</t>
        </is>
      </c>
      <c r="E8060" s="161" t="b">
        <v>0</v>
      </c>
      <c r="F8060" s="161" t="inlineStr">
        <is>
          <t>primary_balance_pct_gdp</t>
        </is>
      </c>
      <c r="G8060" s="161" t="n">
        <v>0.218</v>
      </c>
      <c r="H8060" s="161" t="inlineStr">
        <is>
          <t>2024</t>
        </is>
      </c>
      <c r="I8060" s="161" t="inlineStr">
        <is>
          <t>dataset_2026-08-26T13_41_09_874550254Z_DEFAULT_INTEGRATION_IMF_RES_WEO_9_0_0.csv</t>
        </is>
      </c>
    </row>
    <row r="8061" ht="13" customHeight="1">
      <c r="A8061" s="161" t="inlineStr">
        <is>
          <t>LUX</t>
        </is>
      </c>
      <c r="B8061" s="161" t="inlineStr">
        <is>
          <t>Luxembourg</t>
        </is>
      </c>
      <c r="C8061" s="161" t="inlineStr">
        <is>
          <t>Europe &amp; Central Asia</t>
        </is>
      </c>
      <c r="D8061" s="161" t="inlineStr">
        <is>
          <t>High income</t>
        </is>
      </c>
      <c r="E8061" s="161" t="b">
        <v>0</v>
      </c>
      <c r="F8061" s="161" t="inlineStr">
        <is>
          <t>current_account_pct_gdp</t>
        </is>
      </c>
      <c r="G8061" s="161" t="n">
        <v>4.265</v>
      </c>
      <c r="H8061" s="161" t="inlineStr">
        <is>
          <t>2024</t>
        </is>
      </c>
      <c r="I8061" s="161" t="inlineStr">
        <is>
          <t>dataset_2026-08-26T13_41_09_874550254Z_DEFAULT_INTEGRATION_IMF_RES_WEO_9_0_0.csv</t>
        </is>
      </c>
    </row>
    <row r="8062" ht="13" customHeight="1">
      <c r="A8062" s="161" t="inlineStr">
        <is>
          <t>LUX</t>
        </is>
      </c>
      <c r="B8062" s="161" t="inlineStr">
        <is>
          <t>Luxembourg</t>
        </is>
      </c>
      <c r="C8062" s="161" t="inlineStr">
        <is>
          <t>Europe &amp; Central Asia</t>
        </is>
      </c>
      <c r="D8062" s="161" t="inlineStr">
        <is>
          <t>High income</t>
        </is>
      </c>
      <c r="E8062" s="161" t="b">
        <v>0</v>
      </c>
      <c r="F8062" s="161" t="inlineStr">
        <is>
          <t>gross_capital_formation_pct_gdp</t>
        </is>
      </c>
      <c r="G8062" s="161" t="n">
        <v>15.843</v>
      </c>
      <c r="H8062" s="161" t="inlineStr">
        <is>
          <t>2024</t>
        </is>
      </c>
      <c r="I8062" s="161" t="inlineStr">
        <is>
          <t>dataset_2026-08-26T13_41_09_874550254Z_DEFAULT_INTEGRATION_IMF_RES_WEO_9_0_0.csv</t>
        </is>
      </c>
    </row>
    <row r="8063" ht="13" customHeight="1">
      <c r="A8063" s="161" t="inlineStr">
        <is>
          <t>LUX</t>
        </is>
      </c>
      <c r="B8063" s="161" t="inlineStr">
        <is>
          <t>Luxembourg</t>
        </is>
      </c>
      <c r="C8063" s="161" t="inlineStr">
        <is>
          <t>Europe &amp; Central Asia</t>
        </is>
      </c>
      <c r="D8063" s="161" t="inlineStr">
        <is>
          <t>High income</t>
        </is>
      </c>
      <c r="E8063" s="161" t="b">
        <v>0</v>
      </c>
      <c r="F8063" s="161" t="inlineStr">
        <is>
          <t>real_gdp_growth_5y_avg_pct</t>
        </is>
      </c>
      <c r="G8063" s="161" t="n">
        <v>1.156</v>
      </c>
      <c r="H8063" s="161" t="inlineStr">
        <is>
          <t>2020-2024 avg</t>
        </is>
      </c>
      <c r="I8063" s="161" t="inlineStr">
        <is>
          <t>dataset_2026-08-26T13_41_09_874550254Z_DEFAULT_INTEGRATION_IMF_RES_WEO_9_0_0.csv (derived)</t>
        </is>
      </c>
    </row>
    <row r="8064" ht="13" customHeight="1">
      <c r="A8064" s="161" t="inlineStr">
        <is>
          <t>LUX</t>
        </is>
      </c>
      <c r="B8064" s="161" t="inlineStr">
        <is>
          <t>Luxembourg</t>
        </is>
      </c>
      <c r="C8064" s="161" t="inlineStr">
        <is>
          <t>Europe &amp; Central Asia</t>
        </is>
      </c>
      <c r="D8064" s="161" t="inlineStr">
        <is>
          <t>High income</t>
        </is>
      </c>
      <c r="E8064" s="161" t="b">
        <v>0</v>
      </c>
      <c r="F8064" s="161" t="inlineStr">
        <is>
          <t>int_budget_need_2030_pct_gdp</t>
        </is>
      </c>
      <c r="G8064" s="161" t="n">
        <v>0.09</v>
      </c>
      <c r="H8064" s="161" t="inlineStr">
        <is>
          <t>2030</t>
        </is>
      </c>
      <c r="I8064" s="161" t="inlineStr">
        <is>
          <t>integrated_results.csv (MacroFiscalModels v0.1, model output)</t>
        </is>
      </c>
    </row>
    <row r="8065" ht="13" customHeight="1">
      <c r="A8065" s="161" t="inlineStr">
        <is>
          <t>LUX</t>
        </is>
      </c>
      <c r="B8065" s="161" t="inlineStr">
        <is>
          <t>Luxembourg</t>
        </is>
      </c>
      <c r="C8065" s="161" t="inlineStr">
        <is>
          <t>Europe &amp; Central Asia</t>
        </is>
      </c>
      <c r="D8065" s="161" t="inlineStr">
        <is>
          <t>High income</t>
        </is>
      </c>
      <c r="E8065" s="161" t="b">
        <v>0</v>
      </c>
      <c r="F8065" s="161" t="inlineStr">
        <is>
          <t>int_pricing_revenue_2030_pct_gdp</t>
        </is>
      </c>
      <c r="G8065" s="161" t="n">
        <v>0</v>
      </c>
      <c r="H8065" s="161" t="inlineStr">
        <is>
          <t>2030</t>
        </is>
      </c>
      <c r="I8065" s="161" t="inlineStr">
        <is>
          <t>integrated_results.csv (MacroFiscalModels v0.1, model output)</t>
        </is>
      </c>
    </row>
    <row r="8066" ht="13" customHeight="1">
      <c r="A8066" s="161" t="inlineStr">
        <is>
          <t>LUX</t>
        </is>
      </c>
      <c r="B8066" s="161" t="inlineStr">
        <is>
          <t>Luxembourg</t>
        </is>
      </c>
      <c r="C8066" s="161" t="inlineStr">
        <is>
          <t>Europe &amp; Central Asia</t>
        </is>
      </c>
      <c r="D8066" s="161" t="inlineStr">
        <is>
          <t>High income</t>
        </is>
      </c>
      <c r="E8066" s="161" t="b">
        <v>0</v>
      </c>
      <c r="F8066" s="161" t="inlineStr">
        <is>
          <t>int_financing_gap_2030_pct_gdp</t>
        </is>
      </c>
      <c r="G8066" s="161" t="n">
        <v>0.09</v>
      </c>
      <c r="H8066" s="161" t="inlineStr">
        <is>
          <t>2030</t>
        </is>
      </c>
      <c r="I8066" s="161" t="inlineStr">
        <is>
          <t>integrated_results.csv (MacroFiscalModels v0.1, model output)</t>
        </is>
      </c>
    </row>
    <row r="8067" ht="13" customHeight="1">
      <c r="A8067" s="161" t="inlineStr">
        <is>
          <t>LUX</t>
        </is>
      </c>
      <c r="B8067" s="161" t="inlineStr">
        <is>
          <t>Luxembourg</t>
        </is>
      </c>
      <c r="C8067" s="161" t="inlineStr">
        <is>
          <t>Europe &amp; Central Asia</t>
        </is>
      </c>
      <c r="D8067" s="161" t="inlineStr">
        <is>
          <t>High income</t>
        </is>
      </c>
      <c r="E8067" s="161" t="b">
        <v>0</v>
      </c>
      <c r="F8067" s="161" t="inlineStr">
        <is>
          <t>int_gdp_dev_2050_pct</t>
        </is>
      </c>
      <c r="G8067" s="161" t="n">
        <v>2.857</v>
      </c>
      <c r="H8067" s="161" t="inlineStr">
        <is>
          <t>2050</t>
        </is>
      </c>
      <c r="I8067" s="161" t="inlineStr">
        <is>
          <t>integrated_results.csv (MacroFiscalModels v0.1, model output)</t>
        </is>
      </c>
    </row>
    <row r="8068" ht="13" customHeight="1">
      <c r="A8068" s="161" t="inlineStr">
        <is>
          <t>LUX</t>
        </is>
      </c>
      <c r="B8068" s="161" t="inlineStr">
        <is>
          <t>Luxembourg</t>
        </is>
      </c>
      <c r="C8068" s="161" t="inlineStr">
        <is>
          <t>Europe &amp; Central Asia</t>
        </is>
      </c>
      <c r="D8068" s="161" t="inlineStr">
        <is>
          <t>High income</t>
        </is>
      </c>
      <c r="E8068" s="161" t="b">
        <v>0</v>
      </c>
      <c r="F8068" s="161" t="inlineStr">
        <is>
          <t>int_debt_2050_pct_gdp</t>
        </is>
      </c>
      <c r="G8068" s="161" t="n">
        <v>26.59</v>
      </c>
      <c r="H8068" s="161" t="inlineStr">
        <is>
          <t>2050</t>
        </is>
      </c>
      <c r="I8068" s="161" t="inlineStr">
        <is>
          <t>integrated_results.csv (MacroFiscalModels v0.1, model output)</t>
        </is>
      </c>
    </row>
    <row r="8069" ht="13" customHeight="1">
      <c r="A8069" s="161" t="inlineStr">
        <is>
          <t>MAC</t>
        </is>
      </c>
      <c r="B8069" s="161" t="inlineStr">
        <is>
          <t>Macao SAR, China</t>
        </is>
      </c>
      <c r="C8069" s="161" t="inlineStr">
        <is>
          <t>East Asia &amp; Pacific</t>
        </is>
      </c>
      <c r="D8069" s="161" t="inlineStr">
        <is>
          <t>High income</t>
        </is>
      </c>
      <c r="E8069" s="161" t="b">
        <v>0</v>
      </c>
      <c r="F8069" s="161" t="inlineStr">
        <is>
          <t>interest_to_revenue_pct</t>
        </is>
      </c>
      <c r="G8069" s="161" t="n">
        <v>0</v>
      </c>
      <c r="H8069" s="161" t="inlineStr">
        <is>
          <t>2022</t>
        </is>
      </c>
      <c r="I8069" s="161" t="inlineStr">
        <is>
          <t>dataset_2026-08-26T13_41_09_874550254Z_DEFAULT_INTEGRATION_IMF_RES_WEO_9_0_0.csv (derived)</t>
        </is>
      </c>
    </row>
    <row r="8070" ht="13" customHeight="1">
      <c r="A8070" s="161" t="inlineStr">
        <is>
          <t>MAC</t>
        </is>
      </c>
      <c r="B8070" s="161" t="inlineStr">
        <is>
          <t>Macao SAR, China</t>
        </is>
      </c>
      <c r="C8070" s="161" t="inlineStr">
        <is>
          <t>East Asia &amp; Pacific</t>
        </is>
      </c>
      <c r="D8070" s="161" t="inlineStr">
        <is>
          <t>High income</t>
        </is>
      </c>
      <c r="E8070" s="161" t="b">
        <v>0</v>
      </c>
      <c r="F8070" s="161" t="inlineStr">
        <is>
          <t>interest_pct_gdp</t>
        </is>
      </c>
      <c r="G8070" s="161" t="n">
        <v>0</v>
      </c>
      <c r="H8070" s="161" t="inlineStr">
        <is>
          <t>2022</t>
        </is>
      </c>
      <c r="I8070" s="161" t="inlineStr">
        <is>
          <t>dataset_2026-08-26T13_41_09_874550254Z_DEFAULT_INTEGRATION_IMF_RES_WEO_9_0_0.csv (derived)</t>
        </is>
      </c>
    </row>
    <row r="8071" ht="13" customHeight="1">
      <c r="A8071" s="161" t="inlineStr">
        <is>
          <t>MAC</t>
        </is>
      </c>
      <c r="B8071" s="161" t="inlineStr">
        <is>
          <t>Macao SAR, China</t>
        </is>
      </c>
      <c r="C8071" s="161" t="inlineStr">
        <is>
          <t>East Asia &amp; Pacific</t>
        </is>
      </c>
      <c r="D8071" s="161" t="inlineStr">
        <is>
          <t>High income</t>
        </is>
      </c>
      <c r="E8071" s="161" t="b">
        <v>0</v>
      </c>
      <c r="F8071" s="161" t="inlineStr">
        <is>
          <t>tax_revenue_pct_gdp</t>
        </is>
      </c>
      <c r="G8071" s="161" t="n">
        <v>25.922</v>
      </c>
      <c r="H8071" s="161" t="inlineStr">
        <is>
          <t>2024</t>
        </is>
      </c>
      <c r="I8071" s="161" t="inlineStr">
        <is>
          <t>world-imf2026.xlsx</t>
        </is>
      </c>
    </row>
    <row r="8072" ht="13" customHeight="1">
      <c r="A8072" s="161" t="inlineStr">
        <is>
          <t>MAC</t>
        </is>
      </c>
      <c r="B8072" s="161" t="inlineStr">
        <is>
          <t>Macao SAR, China</t>
        </is>
      </c>
      <c r="C8072" s="161" t="inlineStr">
        <is>
          <t>East Asia &amp; Pacific</t>
        </is>
      </c>
      <c r="D8072" s="161" t="inlineStr">
        <is>
          <t>High income</t>
        </is>
      </c>
      <c r="E8072" s="161" t="b">
        <v>0</v>
      </c>
      <c r="F8072" s="161" t="inlineStr">
        <is>
          <t>climate_pfm_diagnostic_on_record</t>
        </is>
      </c>
      <c r="G8072" s="161" t="n">
        <v>0</v>
      </c>
      <c r="H8072" s="161" t="inlineStr">
        <is>
          <t>2022</t>
        </is>
      </c>
      <c r="I8072" s="161" t="inlineStr">
        <is>
          <t>UNDP-Global-Climate-Public-Finance-Review-2022.pdf (Table 4.2)</t>
        </is>
      </c>
    </row>
    <row r="8073" ht="13" customHeight="1">
      <c r="A8073" s="161" t="inlineStr">
        <is>
          <t>MAC</t>
        </is>
      </c>
      <c r="B8073" s="161" t="inlineStr">
        <is>
          <t>Macao SAR, China</t>
        </is>
      </c>
      <c r="C8073" s="161" t="inlineStr">
        <is>
          <t>East Asia &amp; Pacific</t>
        </is>
      </c>
      <c r="D8073" s="161" t="inlineStr">
        <is>
          <t>High income</t>
        </is>
      </c>
      <c r="E8073" s="161" t="b">
        <v>0</v>
      </c>
      <c r="F8073" s="161" t="inlineStr">
        <is>
          <t>ff_subsidy_total_pct_gdp</t>
        </is>
      </c>
      <c r="G8073" s="161" t="n">
        <v>0.388</v>
      </c>
      <c r="H8073" s="161" t="inlineStr">
        <is>
          <t>2024</t>
        </is>
      </c>
      <c r="I8073" s="161" t="inlineStr">
        <is>
          <t>imffossilfuelsubsidiesdata.xlsb + WEO</t>
        </is>
      </c>
    </row>
    <row r="8074" ht="13" customHeight="1">
      <c r="A8074" s="161" t="inlineStr">
        <is>
          <t>MAC</t>
        </is>
      </c>
      <c r="B8074" s="161" t="inlineStr">
        <is>
          <t>Macao SAR, China</t>
        </is>
      </c>
      <c r="C8074" s="161" t="inlineStr">
        <is>
          <t>East Asia &amp; Pacific</t>
        </is>
      </c>
      <c r="D8074" s="161" t="inlineStr">
        <is>
          <t>High income</t>
        </is>
      </c>
      <c r="E8074" s="161" t="b">
        <v>0</v>
      </c>
      <c r="F8074" s="161" t="inlineStr">
        <is>
          <t>ff_subsidy_explicit_pct_gdp</t>
        </is>
      </c>
      <c r="G8074" s="161" t="n">
        <v>0.388</v>
      </c>
      <c r="H8074" s="161" t="inlineStr">
        <is>
          <t>2024</t>
        </is>
      </c>
      <c r="I8074" s="161" t="inlineStr">
        <is>
          <t>imffossilfuelsubsidiesdata.xlsb</t>
        </is>
      </c>
    </row>
    <row r="8075" ht="13" customHeight="1">
      <c r="A8075" s="161" t="inlineStr">
        <is>
          <t>MAC</t>
        </is>
      </c>
      <c r="B8075" s="161" t="inlineStr">
        <is>
          <t>Macao SAR, China</t>
        </is>
      </c>
      <c r="C8075" s="161" t="inlineStr">
        <is>
          <t>East Asia &amp; Pacific</t>
        </is>
      </c>
      <c r="D8075" s="161" t="inlineStr">
        <is>
          <t>High income</t>
        </is>
      </c>
      <c r="E8075" s="161" t="b">
        <v>0</v>
      </c>
      <c r="F8075" s="161" t="inlineStr">
        <is>
          <t>ff_subsidy_implicit_pct_gdp</t>
        </is>
      </c>
      <c r="G8075" s="161" t="n">
        <v>0</v>
      </c>
      <c r="H8075" s="161" t="inlineStr">
        <is>
          <t>2024</t>
        </is>
      </c>
      <c r="I8075" s="161" t="inlineStr">
        <is>
          <t>imffossilfuelsubsidiesdata.xlsb</t>
        </is>
      </c>
    </row>
    <row r="8076" ht="13" customHeight="1">
      <c r="A8076" s="161" t="inlineStr">
        <is>
          <t>MAC</t>
        </is>
      </c>
      <c r="B8076" s="161" t="inlineStr">
        <is>
          <t>Macao SAR, China</t>
        </is>
      </c>
      <c r="C8076" s="161" t="inlineStr">
        <is>
          <t>East Asia &amp; Pacific</t>
        </is>
      </c>
      <c r="D8076" s="161" t="inlineStr">
        <is>
          <t>High income</t>
        </is>
      </c>
      <c r="E8076" s="161" t="b">
        <v>0</v>
      </c>
      <c r="F8076" s="161" t="inlineStr">
        <is>
          <t>net_fuel_trade_pct_merch</t>
        </is>
      </c>
      <c r="G8076" s="161" t="n">
        <v>-3.872</v>
      </c>
      <c r="H8076" s="161" t="inlineStr">
        <is>
          <t>2023</t>
        </is>
      </c>
      <c r="I8076" s="161" t="inlineStr">
        <is>
          <t>WDI TX.VAL.FUEL.ZS.UN less TM.VAL.FUEL.ZS.UN</t>
        </is>
      </c>
    </row>
    <row r="8077" ht="13" customHeight="1">
      <c r="A8077" s="161" t="inlineStr">
        <is>
          <t>MAC</t>
        </is>
      </c>
      <c r="B8077" s="161" t="inlineStr">
        <is>
          <t>Macao SAR, China</t>
        </is>
      </c>
      <c r="C8077" s="161" t="inlineStr">
        <is>
          <t>East Asia &amp; Pacific</t>
        </is>
      </c>
      <c r="D8077" s="161" t="inlineStr">
        <is>
          <t>High income</t>
        </is>
      </c>
      <c r="E8077" s="161" t="b">
        <v>0</v>
      </c>
      <c r="F8077" s="161" t="inlineStr">
        <is>
          <t>fuel_exports_pct_merch</t>
        </is>
      </c>
      <c r="G8077" s="161" t="n">
        <v>0</v>
      </c>
      <c r="H8077" s="161" t="inlineStr">
        <is>
          <t>2023</t>
        </is>
      </c>
      <c r="I8077" s="161" t="inlineStr">
        <is>
          <t>API_TX_VAL_FUEL_ZS_UN_DS2_en_csv_v2_33055.zip</t>
        </is>
      </c>
    </row>
    <row r="8078" ht="13" customHeight="1">
      <c r="A8078" s="161" t="inlineStr">
        <is>
          <t>MAC</t>
        </is>
      </c>
      <c r="B8078" s="161" t="inlineStr">
        <is>
          <t>Macao SAR, China</t>
        </is>
      </c>
      <c r="C8078" s="161" t="inlineStr">
        <is>
          <t>East Asia &amp; Pacific</t>
        </is>
      </c>
      <c r="D8078" s="161" t="inlineStr">
        <is>
          <t>High income</t>
        </is>
      </c>
      <c r="E8078" s="161" t="b">
        <v>0</v>
      </c>
      <c r="F8078" s="161" t="inlineStr">
        <is>
          <t>fuel_imports_pct_merch</t>
        </is>
      </c>
      <c r="G8078" s="161" t="n">
        <v>3.872</v>
      </c>
      <c r="H8078" s="161" t="inlineStr">
        <is>
          <t>2024</t>
        </is>
      </c>
      <c r="I8078" s="161" t="inlineStr">
        <is>
          <t>API_TM_VAL_FUEL_ZS_UN_DS2_en_csv_v2_36140.zip</t>
        </is>
      </c>
    </row>
    <row r="8079" ht="13" customHeight="1">
      <c r="A8079" s="161" t="inlineStr">
        <is>
          <t>MAC</t>
        </is>
      </c>
      <c r="B8079" s="161" t="inlineStr">
        <is>
          <t>Macao SAR, China</t>
        </is>
      </c>
      <c r="C8079" s="161" t="inlineStr">
        <is>
          <t>East Asia &amp; Pacific</t>
        </is>
      </c>
      <c r="D8079" s="161" t="inlineStr">
        <is>
          <t>High income</t>
        </is>
      </c>
      <c r="E8079" s="161" t="b">
        <v>0</v>
      </c>
      <c r="F8079" s="161" t="inlineStr">
        <is>
          <t>fossil_rents_total_pct_gdp</t>
        </is>
      </c>
      <c r="G8079" s="161" t="n">
        <v>0</v>
      </c>
      <c r="H8079" s="161" t="inlineStr">
        <is>
          <t>2021</t>
        </is>
      </c>
      <c r="I8079" s="161" t="inlineStr">
        <is>
          <t>WDI NY.GDP.PETR+NGAS+COAL.RT.ZS</t>
        </is>
      </c>
    </row>
    <row r="8080" ht="13" customHeight="1">
      <c r="A8080" s="161" t="inlineStr">
        <is>
          <t>MAC</t>
        </is>
      </c>
      <c r="B8080" s="161" t="inlineStr">
        <is>
          <t>Macao SAR, China</t>
        </is>
      </c>
      <c r="C8080" s="161" t="inlineStr">
        <is>
          <t>East Asia &amp; Pacific</t>
        </is>
      </c>
      <c r="D8080" s="161" t="inlineStr">
        <is>
          <t>High income</t>
        </is>
      </c>
      <c r="E8080" s="161" t="b">
        <v>0</v>
      </c>
      <c r="F8080" s="161" t="inlineStr">
        <is>
          <t>oil_rents_pct_gdp</t>
        </is>
      </c>
      <c r="G8080" s="161" t="n">
        <v>0</v>
      </c>
      <c r="H8080" s="161" t="inlineStr">
        <is>
          <t>2021</t>
        </is>
      </c>
      <c r="I8080" s="161" t="inlineStr">
        <is>
          <t>API_NY_GDP_PETR_RT_ZS_DS2_en_csv_v2_40227.zip</t>
        </is>
      </c>
    </row>
    <row r="8081" ht="13" customHeight="1">
      <c r="A8081" s="161" t="inlineStr">
        <is>
          <t>MAC</t>
        </is>
      </c>
      <c r="B8081" s="161" t="inlineStr">
        <is>
          <t>Macao SAR, China</t>
        </is>
      </c>
      <c r="C8081" s="161" t="inlineStr">
        <is>
          <t>East Asia &amp; Pacific</t>
        </is>
      </c>
      <c r="D8081" s="161" t="inlineStr">
        <is>
          <t>High income</t>
        </is>
      </c>
      <c r="E8081" s="161" t="b">
        <v>0</v>
      </c>
      <c r="F8081" s="161" t="inlineStr">
        <is>
          <t>gas_rents_pct_gdp</t>
        </is>
      </c>
      <c r="G8081" s="161" t="n">
        <v>0</v>
      </c>
      <c r="H8081" s="161" t="inlineStr">
        <is>
          <t>2021</t>
        </is>
      </c>
      <c r="I8081" s="161" t="inlineStr">
        <is>
          <t>API_NY_GDP_NGAS_RT_ZS_DS2_en_csv_v2_35861.zip</t>
        </is>
      </c>
    </row>
    <row r="8082" ht="13" customHeight="1">
      <c r="A8082" s="161" t="inlineStr">
        <is>
          <t>MAC</t>
        </is>
      </c>
      <c r="B8082" s="161" t="inlineStr">
        <is>
          <t>Macao SAR, China</t>
        </is>
      </c>
      <c r="C8082" s="161" t="inlineStr">
        <is>
          <t>East Asia &amp; Pacific</t>
        </is>
      </c>
      <c r="D8082" s="161" t="inlineStr">
        <is>
          <t>High income</t>
        </is>
      </c>
      <c r="E8082" s="161" t="b">
        <v>0</v>
      </c>
      <c r="F8082" s="161" t="inlineStr">
        <is>
          <t>coal_rents_pct_gdp</t>
        </is>
      </c>
      <c r="G8082" s="161" t="n">
        <v>0</v>
      </c>
      <c r="H8082" s="161" t="inlineStr">
        <is>
          <t>2021</t>
        </is>
      </c>
      <c r="I8082" s="161" t="inlineStr">
        <is>
          <t>API_NY_GDP_COAL_RT_ZS_DS2_en_csv_v2_35370.zip</t>
        </is>
      </c>
    </row>
    <row r="8083" ht="13" customHeight="1">
      <c r="A8083" s="161" t="inlineStr">
        <is>
          <t>MAC</t>
        </is>
      </c>
      <c r="B8083" s="161" t="inlineStr">
        <is>
          <t>Macao SAR, China</t>
        </is>
      </c>
      <c r="C8083" s="161" t="inlineStr">
        <is>
          <t>East Asia &amp; Pacific</t>
        </is>
      </c>
      <c r="D8083" s="161" t="inlineStr">
        <is>
          <t>High income</t>
        </is>
      </c>
      <c r="E8083" s="161" t="b">
        <v>0</v>
      </c>
      <c r="F8083" s="161" t="inlineStr">
        <is>
          <t>other_fossil_gen_share_pct</t>
        </is>
      </c>
      <c r="G8083" s="161" t="n">
        <v>6.41</v>
      </c>
      <c r="H8083" s="161" t="inlineStr">
        <is>
          <t>2024</t>
        </is>
      </c>
      <c r="I8083" s="161" t="inlineStr">
        <is>
          <t>release_generation_yearly_global.csv</t>
        </is>
      </c>
    </row>
    <row r="8084" ht="13" customHeight="1">
      <c r="A8084" s="161" t="inlineStr">
        <is>
          <t>MAC</t>
        </is>
      </c>
      <c r="B8084" s="161" t="inlineStr">
        <is>
          <t>Macao SAR, China</t>
        </is>
      </c>
      <c r="C8084" s="161" t="inlineStr">
        <is>
          <t>East Asia &amp; Pacific</t>
        </is>
      </c>
      <c r="D8084" s="161" t="inlineStr">
        <is>
          <t>High income</t>
        </is>
      </c>
      <c r="E8084" s="161" t="b">
        <v>0</v>
      </c>
      <c r="F8084" s="161" t="inlineStr">
        <is>
          <t>renewable_share_electricity_pct</t>
        </is>
      </c>
      <c r="G8084" s="161" t="n">
        <v>47.988</v>
      </c>
      <c r="H8084" s="161" t="inlineStr">
        <is>
          <t>2024</t>
        </is>
      </c>
      <c r="I8084" s="161" t="inlineStr">
        <is>
          <t>imffossilfuelsubsidiesdata.xlsb</t>
        </is>
      </c>
    </row>
    <row r="8085" ht="13" customHeight="1">
      <c r="A8085" s="161" t="inlineStr">
        <is>
          <t>MAC</t>
        </is>
      </c>
      <c r="B8085" s="161" t="inlineStr">
        <is>
          <t>Macao SAR, China</t>
        </is>
      </c>
      <c r="C8085" s="161" t="inlineStr">
        <is>
          <t>East Asia &amp; Pacific</t>
        </is>
      </c>
      <c r="D8085" s="161" t="inlineStr">
        <is>
          <t>High income</t>
        </is>
      </c>
      <c r="E8085" s="161" t="b">
        <v>0</v>
      </c>
      <c r="F8085" s="161" t="inlineStr">
        <is>
          <t>re_share_change_pp</t>
        </is>
      </c>
      <c r="G8085" s="161" t="n">
        <v>-2.564</v>
      </c>
      <c r="H8085" s="161" t="inlineStr">
        <is>
          <t>2024</t>
        </is>
      </c>
      <c r="I8085" s="161" t="inlineStr">
        <is>
          <t>release_generation_yearly_global.csv</t>
        </is>
      </c>
    </row>
    <row r="8086" ht="13" customHeight="1">
      <c r="A8086" s="161" t="inlineStr">
        <is>
          <t>MAC</t>
        </is>
      </c>
      <c r="B8086" s="161" t="inlineStr">
        <is>
          <t>Macao SAR, China</t>
        </is>
      </c>
      <c r="C8086" s="161" t="inlineStr">
        <is>
          <t>East Asia &amp; Pacific</t>
        </is>
      </c>
      <c r="D8086" s="161" t="inlineStr">
        <is>
          <t>High income</t>
        </is>
      </c>
      <c r="E8086" s="161" t="b">
        <v>0</v>
      </c>
      <c r="F8086" s="161" t="inlineStr">
        <is>
          <t>inn_total_inv_2030_pct_gdp</t>
        </is>
      </c>
      <c r="G8086" s="161" t="n">
        <v>2.60167496749148</v>
      </c>
      <c r="H8086" s="161" t="inlineStr">
        <is>
          <t>2030</t>
        </is>
      </c>
      <c r="I8086" s="161" t="inlineStr">
        <is>
          <t>Mitigation_Investment_Needs_v1.1.xlsx (InvestmentNeeds v1.1, model output)</t>
        </is>
      </c>
    </row>
    <row r="8087" ht="13" customHeight="1">
      <c r="A8087" s="161" t="inlineStr">
        <is>
          <t>MAC</t>
        </is>
      </c>
      <c r="B8087" s="161" t="inlineStr">
        <is>
          <t>Macao SAR, China</t>
        </is>
      </c>
      <c r="C8087" s="161" t="inlineStr">
        <is>
          <t>East Asia &amp; Pacific</t>
        </is>
      </c>
      <c r="D8087" s="161" t="inlineStr">
        <is>
          <t>High income</t>
        </is>
      </c>
      <c r="E8087" s="161" t="b">
        <v>0</v>
      </c>
      <c r="F8087" s="161" t="inlineStr">
        <is>
          <t>inn_incr_inv_2030_pct_gdp</t>
        </is>
      </c>
      <c r="G8087" s="161" t="n">
        <v>0.9886364876467628</v>
      </c>
      <c r="H8087" s="161" t="inlineStr">
        <is>
          <t>2030</t>
        </is>
      </c>
      <c r="I8087" s="161" t="inlineStr">
        <is>
          <t>Mitigation_Investment_Needs_v1.1.xlsx (InvestmentNeeds v1.1, model output)</t>
        </is>
      </c>
    </row>
    <row r="8088" ht="13" customHeight="1">
      <c r="A8088" s="161" t="inlineStr">
        <is>
          <t>MAC</t>
        </is>
      </c>
      <c r="B8088" s="161" t="inlineStr">
        <is>
          <t>Macao SAR, China</t>
        </is>
      </c>
      <c r="C8088" s="161" t="inlineStr">
        <is>
          <t>East Asia &amp; Pacific</t>
        </is>
      </c>
      <c r="D8088" s="161" t="inlineStr">
        <is>
          <t>High income</t>
        </is>
      </c>
      <c r="E8088" s="161" t="b">
        <v>0</v>
      </c>
      <c r="F8088" s="161" t="inlineStr">
        <is>
          <t>inn_incr_inv_gen_2030_pct_gdp</t>
        </is>
      </c>
      <c r="G8088" s="161" t="n">
        <v>0.3884352910161079</v>
      </c>
      <c r="H8088" s="161" t="inlineStr">
        <is>
          <t>2030</t>
        </is>
      </c>
      <c r="I8088" s="161" t="inlineStr">
        <is>
          <t>Mitigation_Investment_Needs_v1.1.xlsx (InvestmentNeeds v1.1, model output)</t>
        </is>
      </c>
    </row>
    <row r="8089" ht="13" customHeight="1">
      <c r="A8089" s="161" t="inlineStr">
        <is>
          <t>MAC</t>
        </is>
      </c>
      <c r="B8089" s="161" t="inlineStr">
        <is>
          <t>Macao SAR, China</t>
        </is>
      </c>
      <c r="C8089" s="161" t="inlineStr">
        <is>
          <t>East Asia &amp; Pacific</t>
        </is>
      </c>
      <c r="D8089" s="161" t="inlineStr">
        <is>
          <t>High income</t>
        </is>
      </c>
      <c r="E8089" s="161" t="b">
        <v>0</v>
      </c>
      <c r="F8089" s="161" t="inlineStr">
        <is>
          <t>inn_incr_inv_grid_2030_pct_gdp</t>
        </is>
      </c>
      <c r="G8089" s="161" t="n">
        <v>0.2663556281253303</v>
      </c>
      <c r="H8089" s="161" t="inlineStr">
        <is>
          <t>2030</t>
        </is>
      </c>
      <c r="I8089" s="161" t="inlineStr">
        <is>
          <t>Mitigation_Investment_Needs_v1.1.xlsx (InvestmentNeeds v1.1, model output)</t>
        </is>
      </c>
    </row>
    <row r="8090" ht="13" customHeight="1">
      <c r="A8090" s="161" t="inlineStr">
        <is>
          <t>MAC</t>
        </is>
      </c>
      <c r="B8090" s="161" t="inlineStr">
        <is>
          <t>Macao SAR, China</t>
        </is>
      </c>
      <c r="C8090" s="161" t="inlineStr">
        <is>
          <t>East Asia &amp; Pacific</t>
        </is>
      </c>
      <c r="D8090" s="161" t="inlineStr">
        <is>
          <t>High income</t>
        </is>
      </c>
      <c r="E8090" s="161" t="b">
        <v>0</v>
      </c>
      <c r="F8090" s="161" t="inlineStr">
        <is>
          <t>inn_incr_inv_trn_2030_pct_gdp</t>
        </is>
      </c>
      <c r="G8090" s="161" t="n">
        <v>0.1128014236662011</v>
      </c>
      <c r="H8090" s="161" t="inlineStr">
        <is>
          <t>2030</t>
        </is>
      </c>
      <c r="I8090" s="161" t="inlineStr">
        <is>
          <t>Mitigation_Investment_Needs_v1.1.xlsx (InvestmentNeeds v1.1, model output)</t>
        </is>
      </c>
    </row>
    <row r="8091" ht="13" customHeight="1">
      <c r="A8091" s="161" t="inlineStr">
        <is>
          <t>MAC</t>
        </is>
      </c>
      <c r="B8091" s="161" t="inlineStr">
        <is>
          <t>Macao SAR, China</t>
        </is>
      </c>
      <c r="C8091" s="161" t="inlineStr">
        <is>
          <t>East Asia &amp; Pacific</t>
        </is>
      </c>
      <c r="D8091" s="161" t="inlineStr">
        <is>
          <t>High income</t>
        </is>
      </c>
      <c r="E8091" s="161" t="b">
        <v>0</v>
      </c>
      <c r="F8091" s="161" t="inlineStr">
        <is>
          <t>inn_incr_inv_bld_2030_pct_gdp</t>
        </is>
      </c>
      <c r="G8091" s="161" t="n">
        <v>0.0905892188073168</v>
      </c>
      <c r="H8091" s="161" t="inlineStr">
        <is>
          <t>2030</t>
        </is>
      </c>
      <c r="I8091" s="161" t="inlineStr">
        <is>
          <t>Mitigation_Investment_Needs_v1.1.xlsx (InvestmentNeeds v1.1, model output)</t>
        </is>
      </c>
    </row>
    <row r="8092" ht="13" customHeight="1">
      <c r="A8092" s="161" t="inlineStr">
        <is>
          <t>MAC</t>
        </is>
      </c>
      <c r="B8092" s="161" t="inlineStr">
        <is>
          <t>Macao SAR, China</t>
        </is>
      </c>
      <c r="C8092" s="161" t="inlineStr">
        <is>
          <t>East Asia &amp; Pacific</t>
        </is>
      </c>
      <c r="D8092" s="161" t="inlineStr">
        <is>
          <t>High income</t>
        </is>
      </c>
      <c r="E8092" s="161" t="b">
        <v>0</v>
      </c>
      <c r="F8092" s="161" t="inlineStr">
        <is>
          <t>inn_incr_inv_ind_2030_pct_gdp</t>
        </is>
      </c>
      <c r="G8092" s="161" t="n">
        <v>0.061005943608229</v>
      </c>
      <c r="H8092" s="161" t="inlineStr">
        <is>
          <t>2030</t>
        </is>
      </c>
      <c r="I8092" s="161" t="inlineStr">
        <is>
          <t>Mitigation_Investment_Needs_v1.1.xlsx (InvestmentNeeds v1.1, model output)</t>
        </is>
      </c>
    </row>
    <row r="8093" ht="13" customHeight="1">
      <c r="A8093" s="161" t="inlineStr">
        <is>
          <t>MAC</t>
        </is>
      </c>
      <c r="B8093" s="161" t="inlineStr">
        <is>
          <t>Macao SAR, China</t>
        </is>
      </c>
      <c r="C8093" s="161" t="inlineStr">
        <is>
          <t>East Asia &amp; Pacific</t>
        </is>
      </c>
      <c r="D8093" s="161" t="inlineStr">
        <is>
          <t>High income</t>
        </is>
      </c>
      <c r="E8093" s="161" t="b">
        <v>0</v>
      </c>
      <c r="F8093" s="161" t="inlineStr">
        <is>
          <t>inn_incr_inv_fuel_2030_pct_gdp</t>
        </is>
      </c>
      <c r="G8093" s="161" t="n">
        <v>0.0586262307864466</v>
      </c>
      <c r="H8093" s="161" t="inlineStr">
        <is>
          <t>2030</t>
        </is>
      </c>
      <c r="I8093" s="161" t="inlineStr">
        <is>
          <t>Mitigation_Investment_Needs_v1.1.xlsx (InvestmentNeeds v1.1, model output)</t>
        </is>
      </c>
    </row>
    <row r="8094" ht="13" customHeight="1">
      <c r="A8094" s="161" t="inlineStr">
        <is>
          <t>MAC</t>
        </is>
      </c>
      <c r="B8094" s="161" t="inlineStr">
        <is>
          <t>Macao SAR, China</t>
        </is>
      </c>
      <c r="C8094" s="161" t="inlineStr">
        <is>
          <t>East Asia &amp; Pacific</t>
        </is>
      </c>
      <c r="D8094" s="161" t="inlineStr">
        <is>
          <t>High income</t>
        </is>
      </c>
      <c r="E8094" s="161" t="b">
        <v>0</v>
      </c>
      <c r="F8094" s="161" t="inlineStr">
        <is>
          <t>inn_incr_inv_afolu_2030_pct_gdp</t>
        </is>
      </c>
      <c r="G8094" s="161" t="n">
        <v>0.0108227516371302</v>
      </c>
      <c r="H8094" s="161" t="inlineStr">
        <is>
          <t>2030</t>
        </is>
      </c>
      <c r="I8094" s="161" t="inlineStr">
        <is>
          <t>Mitigation_Investment_Needs_v1.1.xlsx (InvestmentNeeds v1.1, model output)</t>
        </is>
      </c>
    </row>
    <row r="8095" ht="13" customHeight="1">
      <c r="A8095" s="161" t="inlineStr">
        <is>
          <t>MAC</t>
        </is>
      </c>
      <c r="B8095" s="161" t="inlineStr">
        <is>
          <t>Macao SAR, China</t>
        </is>
      </c>
      <c r="C8095" s="161" t="inlineStr">
        <is>
          <t>East Asia &amp; Pacific</t>
        </is>
      </c>
      <c r="D8095" s="161" t="inlineStr">
        <is>
          <t>High income</t>
        </is>
      </c>
      <c r="E8095" s="161" t="b">
        <v>0</v>
      </c>
      <c r="F8095" s="161" t="inlineStr">
        <is>
          <t>inn_incr_cost_a_2030_pct_gdp</t>
        </is>
      </c>
      <c r="G8095" s="161" t="n">
        <v>8.94001674672111e-05</v>
      </c>
      <c r="H8095" s="161" t="inlineStr">
        <is>
          <t>2030</t>
        </is>
      </c>
      <c r="I8095" s="161" t="inlineStr">
        <is>
          <t>Mitigation_Investment_Needs_v1.1.xlsx (InvestmentNeeds v1.1, model output)</t>
        </is>
      </c>
    </row>
    <row r="8096" ht="13" customHeight="1">
      <c r="A8096" s="161" t="inlineStr">
        <is>
          <t>MAC</t>
        </is>
      </c>
      <c r="B8096" s="161" t="inlineStr">
        <is>
          <t>Macao SAR, China</t>
        </is>
      </c>
      <c r="C8096" s="161" t="inlineStr">
        <is>
          <t>East Asia &amp; Pacific</t>
        </is>
      </c>
      <c r="D8096" s="161" t="inlineStr">
        <is>
          <t>High income</t>
        </is>
      </c>
      <c r="E8096" s="161" t="b">
        <v>0</v>
      </c>
      <c r="F8096" s="161" t="inlineStr">
        <is>
          <t>inn_incr_cost_b_2030_pct_gdp</t>
        </is>
      </c>
      <c r="G8096" s="161" t="n">
        <v>0.0037917713300565</v>
      </c>
      <c r="H8096" s="161" t="inlineStr">
        <is>
          <t>2030</t>
        </is>
      </c>
      <c r="I8096" s="161" t="inlineStr">
        <is>
          <t>Mitigation_Investment_Needs_v1.1.xlsx (InvestmentNeeds v1.1, model output)</t>
        </is>
      </c>
    </row>
    <row r="8097" ht="13" customHeight="1">
      <c r="A8097" s="161" t="inlineStr">
        <is>
          <t>MAC</t>
        </is>
      </c>
      <c r="B8097" s="161" t="inlineStr">
        <is>
          <t>Macao SAR, China</t>
        </is>
      </c>
      <c r="C8097" s="161" t="inlineStr">
        <is>
          <t>East Asia &amp; Pacific</t>
        </is>
      </c>
      <c r="D8097" s="161" t="inlineStr">
        <is>
          <t>High income</t>
        </is>
      </c>
      <c r="E8097" s="161" t="b">
        <v>0</v>
      </c>
      <c r="F8097" s="161" t="inlineStr">
        <is>
          <t>inn_incr_cost_c_2030_pct_gdp</t>
        </is>
      </c>
      <c r="G8097" s="161" t="n">
        <v>-0.0024933076190346</v>
      </c>
      <c r="H8097" s="161" t="inlineStr">
        <is>
          <t>2030</t>
        </is>
      </c>
      <c r="I8097" s="161" t="inlineStr">
        <is>
          <t>Mitigation_Investment_Needs_v1.1.xlsx (InvestmentNeeds v1.1, model output)</t>
        </is>
      </c>
    </row>
    <row r="8098" ht="13" customHeight="1">
      <c r="A8098" s="161" t="inlineStr">
        <is>
          <t>MAC</t>
        </is>
      </c>
      <c r="B8098" s="161" t="inlineStr">
        <is>
          <t>Macao SAR, China</t>
        </is>
      </c>
      <c r="C8098" s="161" t="inlineStr">
        <is>
          <t>East Asia &amp; Pacific</t>
        </is>
      </c>
      <c r="D8098" s="161" t="inlineStr">
        <is>
          <t>High income</t>
        </is>
      </c>
      <c r="E8098" s="161" t="b">
        <v>0</v>
      </c>
      <c r="F8098" s="161" t="inlineStr">
        <is>
          <t>inn_cost_per_t_b_2030_usd</t>
        </is>
      </c>
      <c r="G8098" s="161" t="n">
        <v>8.54737279038428</v>
      </c>
      <c r="H8098" s="161" t="inlineStr">
        <is>
          <t>2030</t>
        </is>
      </c>
      <c r="I8098" s="161" t="inlineStr">
        <is>
          <t>Mitigation_Investment_Needs_v1.1.xlsx (InvestmentNeeds v1.1, model output)</t>
        </is>
      </c>
    </row>
    <row r="8099" ht="13" customHeight="1">
      <c r="A8099" s="161" t="inlineStr">
        <is>
          <t>MAC</t>
        </is>
      </c>
      <c r="B8099" s="161" t="inlineStr">
        <is>
          <t>Macao SAR, China</t>
        </is>
      </c>
      <c r="C8099" s="161" t="inlineStr">
        <is>
          <t>East Asia &amp; Pacific</t>
        </is>
      </c>
      <c r="D8099" s="161" t="inlineStr">
        <is>
          <t>High income</t>
        </is>
      </c>
      <c r="E8099" s="161" t="b">
        <v>0</v>
      </c>
      <c r="F8099" s="161" t="inlineStr">
        <is>
          <t>inn_coc_penalty_2030_pct_gdp</t>
        </is>
      </c>
      <c r="G8099" s="161" t="n">
        <v>-0.009743082006813999</v>
      </c>
      <c r="H8099" s="161" t="inlineStr">
        <is>
          <t>2030</t>
        </is>
      </c>
      <c r="I8099" s="161" t="inlineStr">
        <is>
          <t>Mitigation_Investment_Needs_v1.1.xlsx (InvestmentNeeds v1.1, model output)</t>
        </is>
      </c>
    </row>
    <row r="8100" ht="13" customHeight="1">
      <c r="A8100" s="161" t="inlineStr">
        <is>
          <t>MAC</t>
        </is>
      </c>
      <c r="B8100" s="161" t="inlineStr">
        <is>
          <t>Macao SAR, China</t>
        </is>
      </c>
      <c r="C8100" s="161" t="inlineStr">
        <is>
          <t>East Asia &amp; Pacific</t>
        </is>
      </c>
      <c r="D8100" s="161" t="inlineStr">
        <is>
          <t>High income</t>
        </is>
      </c>
      <c r="E8100" s="161" t="b">
        <v>0</v>
      </c>
      <c r="F8100" s="161" t="inlineStr">
        <is>
          <t>inn_pima_adj_inv_2030_pct_gdp</t>
        </is>
      </c>
      <c r="G8100" s="161" t="n">
        <v>2.718301776379029</v>
      </c>
      <c r="H8100" s="161" t="inlineStr">
        <is>
          <t>2030</t>
        </is>
      </c>
      <c r="I8100" s="161" t="inlineStr">
        <is>
          <t>Mitigation_Investment_Needs_v1.1.xlsx (InvestmentNeeds v1.1, model output)</t>
        </is>
      </c>
    </row>
    <row r="8101" ht="13" customHeight="1">
      <c r="A8101" s="161" t="inlineStr">
        <is>
          <t>MAC</t>
        </is>
      </c>
      <c r="B8101" s="161" t="inlineStr">
        <is>
          <t>Macao SAR, China</t>
        </is>
      </c>
      <c r="C8101" s="161" t="inlineStr">
        <is>
          <t>East Asia &amp; Pacific</t>
        </is>
      </c>
      <c r="D8101" s="161" t="inlineStr">
        <is>
          <t>High income</t>
        </is>
      </c>
      <c r="E8101" s="161" t="b">
        <v>0</v>
      </c>
      <c r="F8101" s="161" t="inlineStr">
        <is>
          <t>nmim_nz_inv_2030_pct_gdp</t>
        </is>
      </c>
      <c r="G8101" s="161" t="n">
        <v>1.529391320975482</v>
      </c>
      <c r="H8101" s="161" t="inlineStr">
        <is>
          <t>2030</t>
        </is>
      </c>
      <c r="I8101" s="161" t="inlineStr">
        <is>
          <t>nmim_summary_v0_2.csv (InvestmentNeeds NMIM v0.2, model output)</t>
        </is>
      </c>
    </row>
    <row r="8102" ht="13" customHeight="1">
      <c r="A8102" s="161" t="inlineStr">
        <is>
          <t>MAC</t>
        </is>
      </c>
      <c r="B8102" s="161" t="inlineStr">
        <is>
          <t>Macao SAR, China</t>
        </is>
      </c>
      <c r="C8102" s="161" t="inlineStr">
        <is>
          <t>East Asia &amp; Pacific</t>
        </is>
      </c>
      <c r="D8102" s="161" t="inlineStr">
        <is>
          <t>High income</t>
        </is>
      </c>
      <c r="E8102" s="161" t="b">
        <v>0</v>
      </c>
      <c r="F8102" s="161" t="inlineStr">
        <is>
          <t>nmim_typ1_2030_pct_gdp</t>
        </is>
      </c>
      <c r="G8102" s="161" t="n">
        <v>0.3419550446083825</v>
      </c>
      <c r="H8102" s="161" t="inlineStr">
        <is>
          <t>2030</t>
        </is>
      </c>
      <c r="I8102" s="161" t="inlineStr">
        <is>
          <t>nmim_summary_v0_2.csv (InvestmentNeeds NMIM v0.2, model output)</t>
        </is>
      </c>
    </row>
    <row r="8103" ht="13" customHeight="1">
      <c r="A8103" s="161" t="inlineStr">
        <is>
          <t>MAC</t>
        </is>
      </c>
      <c r="B8103" s="161" t="inlineStr">
        <is>
          <t>Macao SAR, China</t>
        </is>
      </c>
      <c r="C8103" s="161" t="inlineStr">
        <is>
          <t>East Asia &amp; Pacific</t>
        </is>
      </c>
      <c r="D8103" s="161" t="inlineStr">
        <is>
          <t>High income</t>
        </is>
      </c>
      <c r="E8103" s="161" t="b">
        <v>0</v>
      </c>
      <c r="F8103" s="161" t="inlineStr">
        <is>
          <t>nmim_typ2_2030_pct_gdp</t>
        </is>
      </c>
      <c r="G8103" s="161" t="n">
        <v>0.5768422978704183</v>
      </c>
      <c r="H8103" s="161" t="inlineStr">
        <is>
          <t>2030</t>
        </is>
      </c>
      <c r="I8103" s="161" t="inlineStr">
        <is>
          <t>nmim_summary_v0_2.csv (InvestmentNeeds NMIM v0.2, model output)</t>
        </is>
      </c>
    </row>
    <row r="8104" ht="13" customHeight="1">
      <c r="A8104" s="161" t="inlineStr">
        <is>
          <t>MAC</t>
        </is>
      </c>
      <c r="B8104" s="161" t="inlineStr">
        <is>
          <t>Macao SAR, China</t>
        </is>
      </c>
      <c r="C8104" s="161" t="inlineStr">
        <is>
          <t>East Asia &amp; Pacific</t>
        </is>
      </c>
      <c r="D8104" s="161" t="inlineStr">
        <is>
          <t>High income</t>
        </is>
      </c>
      <c r="E8104" s="161" t="b">
        <v>0</v>
      </c>
      <c r="F8104" s="161" t="inlineStr">
        <is>
          <t>nmim_typ3_2030_pct_gdp</t>
        </is>
      </c>
      <c r="G8104" s="161" t="n">
        <v>0.1532553818118621</v>
      </c>
      <c r="H8104" s="161" t="inlineStr">
        <is>
          <t>2030</t>
        </is>
      </c>
      <c r="I8104" s="161" t="inlineStr">
        <is>
          <t>nmim_summary_v0_2.csv (InvestmentNeeds NMIM v0.2, model output)</t>
        </is>
      </c>
    </row>
    <row r="8105" ht="13" customHeight="1">
      <c r="A8105" s="161" t="inlineStr">
        <is>
          <t>MAC</t>
        </is>
      </c>
      <c r="B8105" s="161" t="inlineStr">
        <is>
          <t>Macao SAR, China</t>
        </is>
      </c>
      <c r="C8105" s="161" t="inlineStr">
        <is>
          <t>East Asia &amp; Pacific</t>
        </is>
      </c>
      <c r="D8105" s="161" t="inlineStr">
        <is>
          <t>High income</t>
        </is>
      </c>
      <c r="E8105" s="161" t="b">
        <v>0</v>
      </c>
      <c r="F8105" s="161" t="inlineStr">
        <is>
          <t>nmim_typ4_2030_pct_gdp</t>
        </is>
      </c>
      <c r="G8105" s="161" t="n">
        <v>0.06561377025184981</v>
      </c>
      <c r="H8105" s="161" t="inlineStr">
        <is>
          <t>2030</t>
        </is>
      </c>
      <c r="I8105" s="161" t="inlineStr">
        <is>
          <t>nmim_summary_v0_2.csv (InvestmentNeeds NMIM v0.2, model output)</t>
        </is>
      </c>
    </row>
    <row r="8106" ht="13" customHeight="1">
      <c r="A8106" s="161" t="inlineStr">
        <is>
          <t>MAC</t>
        </is>
      </c>
      <c r="B8106" s="161" t="inlineStr">
        <is>
          <t>Macao SAR, China</t>
        </is>
      </c>
      <c r="C8106" s="161" t="inlineStr">
        <is>
          <t>East Asia &amp; Pacific</t>
        </is>
      </c>
      <c r="D8106" s="161" t="inlineStr">
        <is>
          <t>High income</t>
        </is>
      </c>
      <c r="E8106" s="161" t="b">
        <v>0</v>
      </c>
      <c r="F8106" s="161" t="inlineStr">
        <is>
          <t>nmim_typ5_2030_pct_gdp</t>
        </is>
      </c>
      <c r="G8106" s="161" t="n">
        <v>0.3917248263992902</v>
      </c>
      <c r="H8106" s="161" t="inlineStr">
        <is>
          <t>2030</t>
        </is>
      </c>
      <c r="I8106" s="161" t="inlineStr">
        <is>
          <t>nmim_summary_v0_2.csv (InvestmentNeeds NMIM v0.2, model output)</t>
        </is>
      </c>
    </row>
    <row r="8107" ht="13" customHeight="1">
      <c r="A8107" s="161" t="inlineStr">
        <is>
          <t>MAC</t>
        </is>
      </c>
      <c r="B8107" s="161" t="inlineStr">
        <is>
          <t>Macao SAR, China</t>
        </is>
      </c>
      <c r="C8107" s="161" t="inlineStr">
        <is>
          <t>East Asia &amp; Pacific</t>
        </is>
      </c>
      <c r="D8107" s="161" t="inlineStr">
        <is>
          <t>High income</t>
        </is>
      </c>
      <c r="E8107" s="161" t="b">
        <v>0</v>
      </c>
      <c r="F8107" s="161" t="inlineStr">
        <is>
          <t>nmim_budget_need_2030_pct_gdp</t>
        </is>
      </c>
      <c r="G8107" s="161" t="n">
        <v>0.3616391757681337</v>
      </c>
      <c r="H8107" s="161" t="inlineStr">
        <is>
          <t>2030</t>
        </is>
      </c>
      <c r="I8107" s="161" t="inlineStr">
        <is>
          <t>nmim_summary_v0_2.csv (InvestmentNeeds NMIM v0.2, model output)</t>
        </is>
      </c>
    </row>
    <row r="8108" ht="13" customHeight="1">
      <c r="A8108" s="161" t="inlineStr">
        <is>
          <t>MAC</t>
        </is>
      </c>
      <c r="B8108" s="161" t="inlineStr">
        <is>
          <t>Macao SAR, China</t>
        </is>
      </c>
      <c r="C8108" s="161" t="inlineStr">
        <is>
          <t>East Asia &amp; Pacific</t>
        </is>
      </c>
      <c r="D8108" s="161" t="inlineStr">
        <is>
          <t>High income</t>
        </is>
      </c>
      <c r="E8108" s="161" t="b">
        <v>0</v>
      </c>
      <c r="F8108" s="161" t="inlineStr">
        <is>
          <t>nmim_private_share_2030_pct</t>
        </is>
      </c>
      <c r="G8108" s="161" t="n">
        <v>38.63692955704974</v>
      </c>
      <c r="H8108" s="161" t="inlineStr">
        <is>
          <t>2030</t>
        </is>
      </c>
      <c r="I8108" s="161" t="inlineStr">
        <is>
          <t>nmim_summary_v0_2.csv (InvestmentNeeds NMIM v0.2, model output)</t>
        </is>
      </c>
    </row>
    <row r="8109" ht="13" customHeight="1">
      <c r="A8109" s="161" t="inlineStr">
        <is>
          <t>MAC</t>
        </is>
      </c>
      <c r="B8109" s="161" t="inlineStr">
        <is>
          <t>Macao SAR, China</t>
        </is>
      </c>
      <c r="C8109" s="161" t="inlineStr">
        <is>
          <t>East Asia &amp; Pacific</t>
        </is>
      </c>
      <c r="D8109" s="161" t="inlineStr">
        <is>
          <t>High income</t>
        </is>
      </c>
      <c r="E8109" s="161" t="b">
        <v>0</v>
      </c>
      <c r="F8109" s="161" t="inlineStr">
        <is>
          <t>nmim_incr_inv_2030_pct_gdp</t>
        </is>
      </c>
      <c r="G8109" s="161" t="n">
        <v>0.271047526803135</v>
      </c>
      <c r="H8109" s="161" t="inlineStr">
        <is>
          <t>2030</t>
        </is>
      </c>
      <c r="I8109" s="161" t="inlineStr">
        <is>
          <t>nmim_summary_v0_2.csv (InvestmentNeeds NMIM v0.2, model output)</t>
        </is>
      </c>
    </row>
    <row r="8110" ht="13" customHeight="1">
      <c r="A8110" s="161" t="inlineStr">
        <is>
          <t>MAC</t>
        </is>
      </c>
      <c r="B8110" s="161" t="inlineStr">
        <is>
          <t>Macao SAR, China</t>
        </is>
      </c>
      <c r="C8110" s="161" t="inlineStr">
        <is>
          <t>East Asia &amp; Pacific</t>
        </is>
      </c>
      <c r="D8110" s="161" t="inlineStr">
        <is>
          <t>High income</t>
        </is>
      </c>
      <c r="E8110" s="161" t="b">
        <v>0</v>
      </c>
      <c r="F8110" s="161" t="inlineStr">
        <is>
          <t>nmim_incr_inv_2050_pct_gdp</t>
        </is>
      </c>
      <c r="G8110" s="161" t="n">
        <v>-0.0391563540231028</v>
      </c>
      <c r="H8110" s="161" t="inlineStr">
        <is>
          <t>2050</t>
        </is>
      </c>
      <c r="I8110" s="161" t="inlineStr">
        <is>
          <t>nmim_summary_v0_2.csv (InvestmentNeeds NMIM v0.2, model output)</t>
        </is>
      </c>
    </row>
    <row r="8111" ht="13" customHeight="1">
      <c r="A8111" s="161" t="inlineStr">
        <is>
          <t>MAC</t>
        </is>
      </c>
      <c r="B8111" s="161" t="inlineStr">
        <is>
          <t>Macao SAR, China</t>
        </is>
      </c>
      <c r="C8111" s="161" t="inlineStr">
        <is>
          <t>East Asia &amp; Pacific</t>
        </is>
      </c>
      <c r="D8111" s="161" t="inlineStr">
        <is>
          <t>High income</t>
        </is>
      </c>
      <c r="E8111" s="161" t="b">
        <v>0</v>
      </c>
      <c r="F8111" s="161" t="inlineStr">
        <is>
          <t>nmim_pv_incr_cost_b_pct_gdp</t>
        </is>
      </c>
      <c r="G8111" s="161" t="n">
        <v>-6.585087381271536</v>
      </c>
      <c r="H8111" s="161" t="inlineStr">
        <is>
          <t>2025-2050</t>
        </is>
      </c>
      <c r="I8111" s="161" t="inlineStr">
        <is>
          <t>nmim_summary_v0_2.csv (InvestmentNeeds NMIM v0.2, model output)</t>
        </is>
      </c>
    </row>
    <row r="8112" ht="13" customHeight="1">
      <c r="A8112" s="161" t="inlineStr">
        <is>
          <t>MAC</t>
        </is>
      </c>
      <c r="B8112" s="161" t="inlineStr">
        <is>
          <t>Macao SAR, China</t>
        </is>
      </c>
      <c r="C8112" s="161" t="inlineStr">
        <is>
          <t>East Asia &amp; Pacific</t>
        </is>
      </c>
      <c r="D8112" s="161" t="inlineStr">
        <is>
          <t>High income</t>
        </is>
      </c>
      <c r="E8112" s="161" t="b">
        <v>0</v>
      </c>
      <c r="F8112" s="161" t="inlineStr">
        <is>
          <t>price_diesel_usd_litre</t>
        </is>
      </c>
      <c r="G8112" s="161" t="n">
        <v>0.734</v>
      </c>
      <c r="H8112" s="161" t="inlineStr">
        <is>
          <t>2024</t>
        </is>
      </c>
      <c r="I8112" s="161" t="inlineStr">
        <is>
          <t>imffossilfuelsubsidiesdata.xlsb</t>
        </is>
      </c>
    </row>
    <row r="8113" ht="13" customHeight="1">
      <c r="A8113" s="161" t="inlineStr">
        <is>
          <t>MAC</t>
        </is>
      </c>
      <c r="B8113" s="161" t="inlineStr">
        <is>
          <t>Macao SAR, China</t>
        </is>
      </c>
      <c r="C8113" s="161" t="inlineStr">
        <is>
          <t>East Asia &amp; Pacific</t>
        </is>
      </c>
      <c r="D8113" s="161" t="inlineStr">
        <is>
          <t>High income</t>
        </is>
      </c>
      <c r="E8113" s="161" t="b">
        <v>0</v>
      </c>
      <c r="F8113" s="161" t="inlineStr">
        <is>
          <t>price_gasoline_usd_litre</t>
        </is>
      </c>
      <c r="G8113" s="161" t="n">
        <v>0.72</v>
      </c>
      <c r="H8113" s="161" t="inlineStr">
        <is>
          <t>2024</t>
        </is>
      </c>
      <c r="I8113" s="161" t="inlineStr">
        <is>
          <t>imffossilfuelsubsidiesdata.xlsb</t>
        </is>
      </c>
    </row>
    <row r="8114" ht="13" customHeight="1">
      <c r="A8114" s="161" t="inlineStr">
        <is>
          <t>MAC</t>
        </is>
      </c>
      <c r="B8114" s="161" t="inlineStr">
        <is>
          <t>Macao SAR, China</t>
        </is>
      </c>
      <c r="C8114" s="161" t="inlineStr">
        <is>
          <t>East Asia &amp; Pacific</t>
        </is>
      </c>
      <c r="D8114" s="161" t="inlineStr">
        <is>
          <t>High income</t>
        </is>
      </c>
      <c r="E8114" s="161" t="b">
        <v>0</v>
      </c>
      <c r="F8114" s="161" t="inlineStr">
        <is>
          <t>price_electricity_residential_usd_kwh</t>
        </is>
      </c>
      <c r="G8114" s="161" t="n">
        <v>0.157</v>
      </c>
      <c r="H8114" s="161" t="inlineStr">
        <is>
          <t>2024</t>
        </is>
      </c>
      <c r="I8114" s="161" t="inlineStr">
        <is>
          <t>imffossilfuelsubsidiesdata.xlsb</t>
        </is>
      </c>
    </row>
    <row r="8115" ht="13" customHeight="1">
      <c r="A8115" s="161" t="inlineStr">
        <is>
          <t>MAC</t>
        </is>
      </c>
      <c r="B8115" s="161" t="inlineStr">
        <is>
          <t>Macao SAR, China</t>
        </is>
      </c>
      <c r="C8115" s="161" t="inlineStr">
        <is>
          <t>East Asia &amp; Pacific</t>
        </is>
      </c>
      <c r="D8115" s="161" t="inlineStr">
        <is>
          <t>High income</t>
        </is>
      </c>
      <c r="E8115" s="161" t="b">
        <v>0</v>
      </c>
      <c r="F8115" s="161" t="inlineStr">
        <is>
          <t>price_electricity_industry_usd_kwh</t>
        </is>
      </c>
      <c r="G8115" s="161" t="n">
        <v>0.162</v>
      </c>
      <c r="H8115" s="161" t="inlineStr">
        <is>
          <t>2024</t>
        </is>
      </c>
      <c r="I8115" s="161" t="inlineStr">
        <is>
          <t>imffossilfuelsubsidiesdata.xlsb</t>
        </is>
      </c>
    </row>
    <row r="8116" ht="13" customHeight="1">
      <c r="A8116" s="161" t="inlineStr">
        <is>
          <t>MAC</t>
        </is>
      </c>
      <c r="B8116" s="161" t="inlineStr">
        <is>
          <t>Macao SAR, China</t>
        </is>
      </c>
      <c r="C8116" s="161" t="inlineStr">
        <is>
          <t>East Asia &amp; Pacific</t>
        </is>
      </c>
      <c r="D8116" s="161" t="inlineStr">
        <is>
          <t>High income</t>
        </is>
      </c>
      <c r="E8116" s="161" t="b">
        <v>0</v>
      </c>
      <c r="F8116" s="161" t="inlineStr">
        <is>
          <t>price_gas_residential_usd_gj</t>
        </is>
      </c>
      <c r="G8116" s="161" t="n">
        <v>21.484</v>
      </c>
      <c r="H8116" s="161" t="inlineStr">
        <is>
          <t>2024</t>
        </is>
      </c>
      <c r="I8116" s="161" t="inlineStr">
        <is>
          <t>imffossilfuelsubsidiesdata.xlsb</t>
        </is>
      </c>
    </row>
    <row r="8117" ht="13" customHeight="1">
      <c r="A8117" s="161" t="inlineStr">
        <is>
          <t>MAC</t>
        </is>
      </c>
      <c r="B8117" s="161" t="inlineStr">
        <is>
          <t>Macao SAR, China</t>
        </is>
      </c>
      <c r="C8117" s="161" t="inlineStr">
        <is>
          <t>East Asia &amp; Pacific</t>
        </is>
      </c>
      <c r="D8117" s="161" t="inlineStr">
        <is>
          <t>High income</t>
        </is>
      </c>
      <c r="E8117" s="161" t="b">
        <v>0</v>
      </c>
      <c r="F8117" s="161" t="inlineStr">
        <is>
          <t>price_gas_industry_usd_gj</t>
        </is>
      </c>
      <c r="G8117" s="161" t="n">
        <v>13.543</v>
      </c>
      <c r="H8117" s="161" t="inlineStr">
        <is>
          <t>2024</t>
        </is>
      </c>
      <c r="I8117" s="161" t="inlineStr">
        <is>
          <t>imffossilfuelsubsidiesdata.xlsb</t>
        </is>
      </c>
    </row>
    <row r="8118" ht="13" customHeight="1">
      <c r="A8118" s="161" t="inlineStr">
        <is>
          <t>MAC</t>
        </is>
      </c>
      <c r="B8118" s="161" t="inlineStr">
        <is>
          <t>Macao SAR, China</t>
        </is>
      </c>
      <c r="C8118" s="161" t="inlineStr">
        <is>
          <t>East Asia &amp; Pacific</t>
        </is>
      </c>
      <c r="D8118" s="161" t="inlineStr">
        <is>
          <t>High income</t>
        </is>
      </c>
      <c r="E8118" s="161" t="b">
        <v>0</v>
      </c>
      <c r="F8118" s="161" t="inlineStr">
        <is>
          <t>price_gas_power_usd_gj</t>
        </is>
      </c>
      <c r="G8118" s="161" t="n">
        <v>12.219</v>
      </c>
      <c r="H8118" s="161" t="inlineStr">
        <is>
          <t>2024</t>
        </is>
      </c>
      <c r="I8118" s="161" t="inlineStr">
        <is>
          <t>imffossilfuelsubsidiesdata.xlsb</t>
        </is>
      </c>
    </row>
    <row r="8119" ht="13" customHeight="1">
      <c r="A8119" s="161" t="inlineStr">
        <is>
          <t>MAC</t>
        </is>
      </c>
      <c r="B8119" s="161" t="inlineStr">
        <is>
          <t>Macao SAR, China</t>
        </is>
      </c>
      <c r="C8119" s="161" t="inlineStr">
        <is>
          <t>East Asia &amp; Pacific</t>
        </is>
      </c>
      <c r="D8119" s="161" t="inlineStr">
        <is>
          <t>High income</t>
        </is>
      </c>
      <c r="E8119" s="161" t="b">
        <v>0</v>
      </c>
      <c r="F8119" s="161" t="inlineStr">
        <is>
          <t>price_coal_residential_usd_gj</t>
        </is>
      </c>
      <c r="G8119" s="161" t="n">
        <v>11.451</v>
      </c>
      <c r="H8119" s="161" t="inlineStr">
        <is>
          <t>2024</t>
        </is>
      </c>
      <c r="I8119" s="161" t="inlineStr">
        <is>
          <t>imffossilfuelsubsidiesdata.xlsb</t>
        </is>
      </c>
    </row>
    <row r="8120" ht="13" customHeight="1">
      <c r="A8120" s="161" t="inlineStr">
        <is>
          <t>MAC</t>
        </is>
      </c>
      <c r="B8120" s="161" t="inlineStr">
        <is>
          <t>Macao SAR, China</t>
        </is>
      </c>
      <c r="C8120" s="161" t="inlineStr">
        <is>
          <t>East Asia &amp; Pacific</t>
        </is>
      </c>
      <c r="D8120" s="161" t="inlineStr">
        <is>
          <t>High income</t>
        </is>
      </c>
      <c r="E8120" s="161" t="b">
        <v>0</v>
      </c>
      <c r="F8120" s="161" t="inlineStr">
        <is>
          <t>price_coal_industry_usd_gj</t>
        </is>
      </c>
      <c r="G8120" s="161" t="n">
        <v>7.124</v>
      </c>
      <c r="H8120" s="161" t="inlineStr">
        <is>
          <t>2024</t>
        </is>
      </c>
      <c r="I8120" s="161" t="inlineStr">
        <is>
          <t>imffossilfuelsubsidiesdata.xlsb</t>
        </is>
      </c>
    </row>
    <row r="8121" ht="13" customHeight="1">
      <c r="A8121" s="161" t="inlineStr">
        <is>
          <t>MAC</t>
        </is>
      </c>
      <c r="B8121" s="161" t="inlineStr">
        <is>
          <t>Macao SAR, China</t>
        </is>
      </c>
      <c r="C8121" s="161" t="inlineStr">
        <is>
          <t>East Asia &amp; Pacific</t>
        </is>
      </c>
      <c r="D8121" s="161" t="inlineStr">
        <is>
          <t>High income</t>
        </is>
      </c>
      <c r="E8121" s="161" t="b">
        <v>0</v>
      </c>
      <c r="F8121" s="161" t="inlineStr">
        <is>
          <t>price_coal_power_usd_gj</t>
        </is>
      </c>
      <c r="G8121" s="161" t="n">
        <v>4.833</v>
      </c>
      <c r="H8121" s="161" t="inlineStr">
        <is>
          <t>2024</t>
        </is>
      </c>
      <c r="I8121" s="161" t="inlineStr">
        <is>
          <t>imffossilfuelsubsidiesdata.xlsb</t>
        </is>
      </c>
    </row>
    <row r="8122" ht="13" customHeight="1">
      <c r="A8122" s="161" t="inlineStr">
        <is>
          <t>MAC</t>
        </is>
      </c>
      <c r="B8122" s="161" t="inlineStr">
        <is>
          <t>Macao SAR, China</t>
        </is>
      </c>
      <c r="C8122" s="161" t="inlineStr">
        <is>
          <t>East Asia &amp; Pacific</t>
        </is>
      </c>
      <c r="D8122" s="161" t="inlineStr">
        <is>
          <t>High income</t>
        </is>
      </c>
      <c r="E8122" s="161" t="b">
        <v>0</v>
      </c>
      <c r="F8122" s="161" t="inlineStr">
        <is>
          <t>revenue_pct_gdp</t>
        </is>
      </c>
      <c r="G8122" s="161" t="n">
        <v>31.864</v>
      </c>
      <c r="H8122" s="161" t="inlineStr">
        <is>
          <t>2024</t>
        </is>
      </c>
      <c r="I8122" s="161" t="inlineStr">
        <is>
          <t>dataset_2026-08-26T13_41_09_874550254Z_DEFAULT_INTEGRATION_IMF_RES_WEO_9_0_0.csv</t>
        </is>
      </c>
    </row>
    <row r="8123" ht="13" customHeight="1">
      <c r="A8123" s="161" t="inlineStr">
        <is>
          <t>MAC</t>
        </is>
      </c>
      <c r="B8123" s="161" t="inlineStr">
        <is>
          <t>Macao SAR, China</t>
        </is>
      </c>
      <c r="C8123" s="161" t="inlineStr">
        <is>
          <t>East Asia &amp; Pacific</t>
        </is>
      </c>
      <c r="D8123" s="161" t="inlineStr">
        <is>
          <t>High income</t>
        </is>
      </c>
      <c r="E8123" s="161" t="b">
        <v>0</v>
      </c>
      <c r="F8123" s="161" t="inlineStr">
        <is>
          <t>primary_balance_pct_gdp</t>
        </is>
      </c>
      <c r="G8123" s="161" t="n">
        <v>-37.139</v>
      </c>
      <c r="H8123" s="161" t="inlineStr">
        <is>
          <t>2022</t>
        </is>
      </c>
      <c r="I8123" s="161" t="inlineStr">
        <is>
          <t>dataset_2026-08-26T13_41_09_874550254Z_DEFAULT_INTEGRATION_IMF_RES_WEO_9_0_0.csv</t>
        </is>
      </c>
    </row>
    <row r="8124" ht="13" customHeight="1">
      <c r="A8124" s="161" t="inlineStr">
        <is>
          <t>MAC</t>
        </is>
      </c>
      <c r="B8124" s="161" t="inlineStr">
        <is>
          <t>Macao SAR, China</t>
        </is>
      </c>
      <c r="C8124" s="161" t="inlineStr">
        <is>
          <t>East Asia &amp; Pacific</t>
        </is>
      </c>
      <c r="D8124" s="161" t="inlineStr">
        <is>
          <t>High income</t>
        </is>
      </c>
      <c r="E8124" s="161" t="b">
        <v>0</v>
      </c>
      <c r="F8124" s="161" t="inlineStr">
        <is>
          <t>current_account_pct_gdp</t>
        </is>
      </c>
      <c r="G8124" s="161" t="n">
        <v>36.291</v>
      </c>
      <c r="H8124" s="161" t="inlineStr">
        <is>
          <t>2024</t>
        </is>
      </c>
      <c r="I8124" s="161" t="inlineStr">
        <is>
          <t>dataset_2026-08-26T13_41_09_874550254Z_DEFAULT_INTEGRATION_IMF_RES_WEO_9_0_0.csv</t>
        </is>
      </c>
    </row>
    <row r="8125" ht="13" customHeight="1">
      <c r="A8125" s="161" t="inlineStr">
        <is>
          <t>MAC</t>
        </is>
      </c>
      <c r="B8125" s="161" t="inlineStr">
        <is>
          <t>Macao SAR, China</t>
        </is>
      </c>
      <c r="C8125" s="161" t="inlineStr">
        <is>
          <t>East Asia &amp; Pacific</t>
        </is>
      </c>
      <c r="D8125" s="161" t="inlineStr">
        <is>
          <t>High income</t>
        </is>
      </c>
      <c r="E8125" s="161" t="b">
        <v>0</v>
      </c>
      <c r="F8125" s="161" t="inlineStr">
        <is>
          <t>gross_capital_formation_pct_gdp</t>
        </is>
      </c>
      <c r="G8125" s="161" t="n">
        <v>14.085</v>
      </c>
      <c r="H8125" s="161" t="inlineStr">
        <is>
          <t>2024</t>
        </is>
      </c>
      <c r="I8125" s="161" t="inlineStr">
        <is>
          <t>dataset_2026-08-26T13_41_09_874550254Z_DEFAULT_INTEGRATION_IMF_RES_WEO_9_0_0.csv</t>
        </is>
      </c>
    </row>
    <row r="8126" ht="13" customHeight="1">
      <c r="A8126" s="161" t="inlineStr">
        <is>
          <t>MAC</t>
        </is>
      </c>
      <c r="B8126" s="161" t="inlineStr">
        <is>
          <t>Macao SAR, China</t>
        </is>
      </c>
      <c r="C8126" s="161" t="inlineStr">
        <is>
          <t>East Asia &amp; Pacific</t>
        </is>
      </c>
      <c r="D8126" s="161" t="inlineStr">
        <is>
          <t>High income</t>
        </is>
      </c>
      <c r="E8126" s="161" t="b">
        <v>0</v>
      </c>
      <c r="F8126" s="161" t="inlineStr">
        <is>
          <t>real_gdp_growth_5y_avg_pct</t>
        </is>
      </c>
      <c r="G8126" s="161" t="n">
        <v>6.452</v>
      </c>
      <c r="H8126" s="161" t="inlineStr">
        <is>
          <t>2020-2024 avg</t>
        </is>
      </c>
      <c r="I8126" s="161" t="inlineStr">
        <is>
          <t>dataset_2026-08-26T13_41_09_874550254Z_DEFAULT_INTEGRATION_IMF_RES_WEO_9_0_0.csv (derived)</t>
        </is>
      </c>
    </row>
    <row r="8127" ht="13" customHeight="1">
      <c r="A8127" s="161" t="inlineStr">
        <is>
          <t>MAC</t>
        </is>
      </c>
      <c r="B8127" s="161" t="inlineStr">
        <is>
          <t>Macao SAR, China</t>
        </is>
      </c>
      <c r="C8127" s="161" t="inlineStr">
        <is>
          <t>East Asia &amp; Pacific</t>
        </is>
      </c>
      <c r="D8127" s="161" t="inlineStr">
        <is>
          <t>High income</t>
        </is>
      </c>
      <c r="E8127" s="161" t="b">
        <v>0</v>
      </c>
      <c r="F8127" s="161" t="inlineStr">
        <is>
          <t>int_budget_need_2030_pct_gdp</t>
        </is>
      </c>
      <c r="G8127" s="161" t="n">
        <v>0.06</v>
      </c>
      <c r="H8127" s="161" t="inlineStr">
        <is>
          <t>2030</t>
        </is>
      </c>
      <c r="I8127" s="161" t="inlineStr">
        <is>
          <t>integrated_results.csv (MacroFiscalModels v0.1, model output)</t>
        </is>
      </c>
    </row>
    <row r="8128" ht="13" customHeight="1">
      <c r="A8128" s="161" t="inlineStr">
        <is>
          <t>MAC</t>
        </is>
      </c>
      <c r="B8128" s="161" t="inlineStr">
        <is>
          <t>Macao SAR, China</t>
        </is>
      </c>
      <c r="C8128" s="161" t="inlineStr">
        <is>
          <t>East Asia &amp; Pacific</t>
        </is>
      </c>
      <c r="D8128" s="161" t="inlineStr">
        <is>
          <t>High income</t>
        </is>
      </c>
      <c r="E8128" s="161" t="b">
        <v>0</v>
      </c>
      <c r="F8128" s="161" t="inlineStr">
        <is>
          <t>int_pricing_revenue_2030_pct_gdp</t>
        </is>
      </c>
      <c r="G8128" s="161" t="n">
        <v>0.062</v>
      </c>
      <c r="H8128" s="161" t="inlineStr">
        <is>
          <t>2030</t>
        </is>
      </c>
      <c r="I8128" s="161" t="inlineStr">
        <is>
          <t>integrated_results.csv (MacroFiscalModels v0.1, model output)</t>
        </is>
      </c>
    </row>
    <row r="8129" ht="13" customHeight="1">
      <c r="A8129" s="161" t="inlineStr">
        <is>
          <t>MAC</t>
        </is>
      </c>
      <c r="B8129" s="161" t="inlineStr">
        <is>
          <t>Macao SAR, China</t>
        </is>
      </c>
      <c r="C8129" s="161" t="inlineStr">
        <is>
          <t>East Asia &amp; Pacific</t>
        </is>
      </c>
      <c r="D8129" s="161" t="inlineStr">
        <is>
          <t>High income</t>
        </is>
      </c>
      <c r="E8129" s="161" t="b">
        <v>0</v>
      </c>
      <c r="F8129" s="161" t="inlineStr">
        <is>
          <t>int_financing_gap_2030_pct_gdp</t>
        </is>
      </c>
      <c r="G8129" s="161" t="n">
        <v>-0.002</v>
      </c>
      <c r="H8129" s="161" t="inlineStr">
        <is>
          <t>2030</t>
        </is>
      </c>
      <c r="I8129" s="161" t="inlineStr">
        <is>
          <t>integrated_results.csv (MacroFiscalModels v0.1, model output)</t>
        </is>
      </c>
    </row>
    <row r="8130" ht="13" customHeight="1">
      <c r="A8130" s="161" t="inlineStr">
        <is>
          <t>MAC</t>
        </is>
      </c>
      <c r="B8130" s="161" t="inlineStr">
        <is>
          <t>Macao SAR, China</t>
        </is>
      </c>
      <c r="C8130" s="161" t="inlineStr">
        <is>
          <t>East Asia &amp; Pacific</t>
        </is>
      </c>
      <c r="D8130" s="161" t="inlineStr">
        <is>
          <t>High income</t>
        </is>
      </c>
      <c r="E8130" s="161" t="b">
        <v>0</v>
      </c>
      <c r="F8130" s="161" t="inlineStr">
        <is>
          <t>int_gdp_dev_2050_pct</t>
        </is>
      </c>
      <c r="G8130" s="161" t="n">
        <v>2.119</v>
      </c>
      <c r="H8130" s="161" t="inlineStr">
        <is>
          <t>2050</t>
        </is>
      </c>
      <c r="I8130" s="161" t="inlineStr">
        <is>
          <t>integrated_results.csv (MacroFiscalModels v0.1, model output)</t>
        </is>
      </c>
    </row>
    <row r="8131" ht="13" customHeight="1">
      <c r="A8131" s="161" t="inlineStr">
        <is>
          <t>MAC</t>
        </is>
      </c>
      <c r="B8131" s="161" t="inlineStr">
        <is>
          <t>Macao SAR, China</t>
        </is>
      </c>
      <c r="C8131" s="161" t="inlineStr">
        <is>
          <t>East Asia &amp; Pacific</t>
        </is>
      </c>
      <c r="D8131" s="161" t="inlineStr">
        <is>
          <t>High income</t>
        </is>
      </c>
      <c r="E8131" s="161" t="b">
        <v>0</v>
      </c>
      <c r="F8131" s="161" t="inlineStr">
        <is>
          <t>int_debt_2050_pct_gdp</t>
        </is>
      </c>
      <c r="G8131" s="161" t="n">
        <v>68.54000000000001</v>
      </c>
      <c r="H8131" s="161" t="inlineStr">
        <is>
          <t>2050</t>
        </is>
      </c>
      <c r="I8131" s="161" t="inlineStr">
        <is>
          <t>integrated_results.csv (MacroFiscalModels v0.1, model output)</t>
        </is>
      </c>
    </row>
    <row r="8132" ht="13" customHeight="1">
      <c r="A8132" s="161" t="inlineStr">
        <is>
          <t>MDG</t>
        </is>
      </c>
      <c r="B8132" s="161" t="inlineStr">
        <is>
          <t>Madagascar</t>
        </is>
      </c>
      <c r="C8132" s="161" t="inlineStr">
        <is>
          <t>Sub-Saharan Africa</t>
        </is>
      </c>
      <c r="D8132" s="161" t="inlineStr">
        <is>
          <t>Low income</t>
        </is>
      </c>
      <c r="E8132" s="161" t="b">
        <v>1</v>
      </c>
      <c r="F8132" s="161" t="inlineStr">
        <is>
          <t>interest_to_revenue_pct</t>
        </is>
      </c>
      <c r="G8132" s="161" t="n">
        <v>4.599</v>
      </c>
      <c r="H8132" s="161" t="inlineStr">
        <is>
          <t>2024</t>
        </is>
      </c>
      <c r="I8132" s="161" t="inlineStr">
        <is>
          <t>dataset_2026-08-26T13_41_09_874550254Z_DEFAULT_INTEGRATION_IMF_RES_WEO_9_0_0.csv (derived)</t>
        </is>
      </c>
    </row>
    <row r="8133" ht="13" customHeight="1">
      <c r="A8133" s="161" t="inlineStr">
        <is>
          <t>MDG</t>
        </is>
      </c>
      <c r="B8133" s="161" t="inlineStr">
        <is>
          <t>Madagascar</t>
        </is>
      </c>
      <c r="C8133" s="161" t="inlineStr">
        <is>
          <t>Sub-Saharan Africa</t>
        </is>
      </c>
      <c r="D8133" s="161" t="inlineStr">
        <is>
          <t>Low income</t>
        </is>
      </c>
      <c r="E8133" s="161" t="b">
        <v>1</v>
      </c>
      <c r="F8133" s="161" t="inlineStr">
        <is>
          <t>interest_pct_gdp</t>
        </is>
      </c>
      <c r="G8133" s="161" t="n">
        <v>0.626</v>
      </c>
      <c r="H8133" s="161" t="inlineStr">
        <is>
          <t>2024</t>
        </is>
      </c>
      <c r="I8133" s="161" t="inlineStr">
        <is>
          <t>dataset_2026-08-26T13_41_09_874550254Z_DEFAULT_INTEGRATION_IMF_RES_WEO_9_0_0.csv (derived)</t>
        </is>
      </c>
    </row>
    <row r="8134" ht="13" customHeight="1">
      <c r="A8134" s="161" t="inlineStr">
        <is>
          <t>MDG</t>
        </is>
      </c>
      <c r="B8134" s="161" t="inlineStr">
        <is>
          <t>Madagascar</t>
        </is>
      </c>
      <c r="C8134" s="161" t="inlineStr">
        <is>
          <t>Sub-Saharan Africa</t>
        </is>
      </c>
      <c r="D8134" s="161" t="inlineStr">
        <is>
          <t>Low income</t>
        </is>
      </c>
      <c r="E8134" s="161" t="b">
        <v>1</v>
      </c>
      <c r="F8134" s="161" t="inlineStr">
        <is>
          <t>gross_debt_pct_gdp</t>
        </is>
      </c>
      <c r="G8134" s="161" t="n">
        <v>49.805</v>
      </c>
      <c r="H8134" s="161" t="inlineStr">
        <is>
          <t>2024</t>
        </is>
      </c>
      <c r="I8134" s="161" t="inlineStr">
        <is>
          <t>dataset_2026-08-26T13_41_09_874550254Z_DEFAULT_INTEGRATION_IMF_RES_WEO_9_0_0.csv</t>
        </is>
      </c>
    </row>
    <row r="8135" ht="13" customHeight="1">
      <c r="A8135" s="161" t="inlineStr">
        <is>
          <t>MDG</t>
        </is>
      </c>
      <c r="B8135" s="161" t="inlineStr">
        <is>
          <t>Madagascar</t>
        </is>
      </c>
      <c r="C8135" s="161" t="inlineStr">
        <is>
          <t>Sub-Saharan Africa</t>
        </is>
      </c>
      <c r="D8135" s="161" t="inlineStr">
        <is>
          <t>Low income</t>
        </is>
      </c>
      <c r="E8135" s="161" t="b">
        <v>1</v>
      </c>
      <c r="F8135" s="161" t="inlineStr">
        <is>
          <t>tax_revenue_pct_gdp</t>
        </is>
      </c>
      <c r="G8135" s="161" t="n">
        <v>11.346</v>
      </c>
      <c r="H8135" s="161" t="inlineStr">
        <is>
          <t>2024</t>
        </is>
      </c>
      <c r="I8135" s="161" t="inlineStr">
        <is>
          <t>world-imf2026.xlsx</t>
        </is>
      </c>
    </row>
    <row r="8136" ht="13" customHeight="1">
      <c r="A8136" s="161" t="inlineStr">
        <is>
          <t>MDG</t>
        </is>
      </c>
      <c r="B8136" s="161" t="inlineStr">
        <is>
          <t>Madagascar</t>
        </is>
      </c>
      <c r="C8136" s="161" t="inlineStr">
        <is>
          <t>Sub-Saharan Africa</t>
        </is>
      </c>
      <c r="D8136" s="161" t="inlineStr">
        <is>
          <t>Low income</t>
        </is>
      </c>
      <c r="E8136" s="161" t="b">
        <v>1</v>
      </c>
      <c r="F8136" s="161" t="inlineStr">
        <is>
          <t>capex_execution_rate_pct</t>
        </is>
      </c>
      <c r="G8136" s="161" t="n">
        <v>61.416</v>
      </c>
      <c r="H8136" s="161" t="inlineStr">
        <is>
          <t>2020</t>
        </is>
      </c>
      <c r="I8136" s="161" t="inlineStr">
        <is>
          <t>WB_BOOST_WIDEF.csv</t>
        </is>
      </c>
    </row>
    <row r="8137" ht="13" customHeight="1">
      <c r="A8137" s="161" t="inlineStr">
        <is>
          <t>MDG</t>
        </is>
      </c>
      <c r="B8137" s="161" t="inlineStr">
        <is>
          <t>Madagascar</t>
        </is>
      </c>
      <c r="C8137" s="161" t="inlineStr">
        <is>
          <t>Sub-Saharan Africa</t>
        </is>
      </c>
      <c r="D8137" s="161" t="inlineStr">
        <is>
          <t>Low income</t>
        </is>
      </c>
      <c r="E8137" s="161" t="b">
        <v>1</v>
      </c>
      <c r="F8137" s="161" t="inlineStr">
        <is>
          <t>pefa_pi11_pim_score</t>
        </is>
      </c>
      <c r="G8137" s="161" t="n">
        <v>1</v>
      </c>
      <c r="H8137" s="161" t="inlineStr">
        <is>
          <t>2021</t>
        </is>
      </c>
      <c r="I8137" s="161" t="inlineStr">
        <is>
          <t>assessments_1787749571.csv</t>
        </is>
      </c>
    </row>
    <row r="8138" ht="13" customHeight="1">
      <c r="A8138" s="161" t="inlineStr">
        <is>
          <t>MDG</t>
        </is>
      </c>
      <c r="B8138" s="161" t="inlineStr">
        <is>
          <t>Madagascar</t>
        </is>
      </c>
      <c r="C8138" s="161" t="inlineStr">
        <is>
          <t>Sub-Saharan Africa</t>
        </is>
      </c>
      <c r="D8138" s="161" t="inlineStr">
        <is>
          <t>Low income</t>
        </is>
      </c>
      <c r="E8138" s="161" t="b">
        <v>1</v>
      </c>
      <c r="F8138" s="161" t="inlineStr">
        <is>
          <t>pefa_pi122_asset_monitoring</t>
        </is>
      </c>
      <c r="G8138" s="161" t="n">
        <v>1</v>
      </c>
      <c r="H8138" s="161" t="inlineStr">
        <is>
          <t>2021</t>
        </is>
      </c>
      <c r="I8138" s="161" t="inlineStr">
        <is>
          <t>assessments_1787749571.csv</t>
        </is>
      </c>
    </row>
    <row r="8139" ht="13" customHeight="1">
      <c r="A8139" s="161" t="inlineStr">
        <is>
          <t>MDG</t>
        </is>
      </c>
      <c r="B8139" s="161" t="inlineStr">
        <is>
          <t>Madagascar</t>
        </is>
      </c>
      <c r="C8139" s="161" t="inlineStr">
        <is>
          <t>Sub-Saharan Africa</t>
        </is>
      </c>
      <c r="D8139" s="161" t="inlineStr">
        <is>
          <t>Low income</t>
        </is>
      </c>
      <c r="E8139" s="161" t="b">
        <v>1</v>
      </c>
      <c r="F8139" s="161" t="inlineStr">
        <is>
          <t>climate_pfm_diagnostic_on_record</t>
        </is>
      </c>
      <c r="G8139" s="161" t="n">
        <v>1</v>
      </c>
      <c r="H8139" s="161" t="inlineStr">
        <is>
          <t>2022</t>
        </is>
      </c>
      <c r="I8139" s="161" t="inlineStr">
        <is>
          <t>UNDP-Global-Climate-Public-Finance-Review-2022.pdf (Table 4.2)</t>
        </is>
      </c>
    </row>
    <row r="8140" ht="13" customHeight="1">
      <c r="A8140" s="161" t="inlineStr">
        <is>
          <t>MDG</t>
        </is>
      </c>
      <c r="B8140" s="161" t="inlineStr">
        <is>
          <t>Madagascar</t>
        </is>
      </c>
      <c r="C8140" s="161" t="inlineStr">
        <is>
          <t>Sub-Saharan Africa</t>
        </is>
      </c>
      <c r="D8140" s="161" t="inlineStr">
        <is>
          <t>Low income</t>
        </is>
      </c>
      <c r="E8140" s="161" t="b">
        <v>1</v>
      </c>
      <c r="F8140" s="161" t="inlineStr">
        <is>
          <t>ids_official_private_rate_spread_pp</t>
        </is>
      </c>
      <c r="G8140" s="161" t="n">
        <v>0.542</v>
      </c>
      <c r="H8140" s="161" t="inlineStr">
        <is>
          <t>2024</t>
        </is>
      </c>
      <c r="I8140" s="161" t="inlineStr">
        <is>
          <t>P_Data_Extract_From_International_Debt_Statistics__2_.xlsx</t>
        </is>
      </c>
    </row>
    <row r="8141" ht="13" customHeight="1">
      <c r="A8141" s="161" t="inlineStr">
        <is>
          <t>MDG</t>
        </is>
      </c>
      <c r="B8141" s="161" t="inlineStr">
        <is>
          <t>Madagascar</t>
        </is>
      </c>
      <c r="C8141" s="161" t="inlineStr">
        <is>
          <t>Sub-Saharan Africa</t>
        </is>
      </c>
      <c r="D8141" s="161" t="inlineStr">
        <is>
          <t>Low income</t>
        </is>
      </c>
      <c r="E8141" s="161" t="b">
        <v>1</v>
      </c>
      <c r="F8141" s="161" t="inlineStr">
        <is>
          <t>ids_private_creditor_rate_pct</t>
        </is>
      </c>
      <c r="G8141" s="161" t="n">
        <v>1.04</v>
      </c>
      <c r="H8141" s="161" t="inlineStr">
        <is>
          <t>2021</t>
        </is>
      </c>
      <c r="I8141" s="161" t="inlineStr">
        <is>
          <t>P_Data_Extract_From_International_Debt_Statistics__2_.xlsx</t>
        </is>
      </c>
    </row>
    <row r="8142" ht="13" customHeight="1">
      <c r="A8142" s="161" t="inlineStr">
        <is>
          <t>MDG</t>
        </is>
      </c>
      <c r="B8142" s="161" t="inlineStr">
        <is>
          <t>Madagascar</t>
        </is>
      </c>
      <c r="C8142" s="161" t="inlineStr">
        <is>
          <t>Sub-Saharan Africa</t>
        </is>
      </c>
      <c r="D8142" s="161" t="inlineStr">
        <is>
          <t>Low income</t>
        </is>
      </c>
      <c r="E8142" s="161" t="b">
        <v>1</v>
      </c>
      <c r="F8142" s="161" t="inlineStr">
        <is>
          <t>ids_avg_maturity_years</t>
        </is>
      </c>
      <c r="G8142" s="161" t="n">
        <v>34.192</v>
      </c>
      <c r="H8142" s="161" t="inlineStr">
        <is>
          <t>2024</t>
        </is>
      </c>
      <c r="I8142" s="161" t="inlineStr">
        <is>
          <t>P_Data_Extract_From_International_Debt_Statistics__2_.xlsx</t>
        </is>
      </c>
    </row>
    <row r="8143" ht="13" customHeight="1">
      <c r="A8143" s="161" t="inlineStr">
        <is>
          <t>MDG</t>
        </is>
      </c>
      <c r="B8143" s="161" t="inlineStr">
        <is>
          <t>Madagascar</t>
        </is>
      </c>
      <c r="C8143" s="161" t="inlineStr">
        <is>
          <t>Sub-Saharan Africa</t>
        </is>
      </c>
      <c r="D8143" s="161" t="inlineStr">
        <is>
          <t>Low income</t>
        </is>
      </c>
      <c r="E8143" s="161" t="b">
        <v>1</v>
      </c>
      <c r="F8143" s="161" t="inlineStr">
        <is>
          <t>mitigation_finance_received_pct_gdp</t>
        </is>
      </c>
      <c r="G8143" s="161" t="n">
        <v>3.009</v>
      </c>
      <c r="H8143" s="161" t="inlineStr">
        <is>
          <t>2024</t>
        </is>
      </c>
      <c r="I8143" s="161" t="inlineStr">
        <is>
          <t>CRDF-RP_2024.xlsx + WEO</t>
        </is>
      </c>
    </row>
    <row r="8144" ht="13" customHeight="1">
      <c r="A8144" s="161" t="inlineStr">
        <is>
          <t>MDG</t>
        </is>
      </c>
      <c r="B8144" s="161" t="inlineStr">
        <is>
          <t>Madagascar</t>
        </is>
      </c>
      <c r="C8144" s="161" t="inlineStr">
        <is>
          <t>Sub-Saharan Africa</t>
        </is>
      </c>
      <c r="D8144" s="161" t="inlineStr">
        <is>
          <t>Low income</t>
        </is>
      </c>
      <c r="E8144" s="161" t="b">
        <v>1</v>
      </c>
      <c r="F8144" s="161" t="inlineStr">
        <is>
          <t>ids_multilateral_share_pct</t>
        </is>
      </c>
      <c r="G8144" s="161" t="n">
        <v>78.901</v>
      </c>
      <c r="H8144" s="161" t="inlineStr">
        <is>
          <t>2024</t>
        </is>
      </c>
      <c r="I8144" s="161" t="inlineStr">
        <is>
          <t>P_Data_Extract_From_International_Debt_Statistics__2_.xlsx</t>
        </is>
      </c>
    </row>
    <row r="8145" ht="13" customHeight="1">
      <c r="A8145" s="161" t="inlineStr">
        <is>
          <t>MDG</t>
        </is>
      </c>
      <c r="B8145" s="161" t="inlineStr">
        <is>
          <t>Madagascar</t>
        </is>
      </c>
      <c r="C8145" s="161" t="inlineStr">
        <is>
          <t>Sub-Saharan Africa</t>
        </is>
      </c>
      <c r="D8145" s="161" t="inlineStr">
        <is>
          <t>Low income</t>
        </is>
      </c>
      <c r="E8145" s="161" t="b">
        <v>1</v>
      </c>
      <c r="F8145" s="161" t="inlineStr">
        <is>
          <t>ids_private_creditor_share_pct</t>
        </is>
      </c>
      <c r="G8145" s="161" t="n">
        <v>2.891</v>
      </c>
      <c r="H8145" s="161" t="inlineStr">
        <is>
          <t>2024</t>
        </is>
      </c>
      <c r="I8145" s="161" t="inlineStr">
        <is>
          <t>P_Data_Extract_From_International_Debt_Statistics__2_.xlsx</t>
        </is>
      </c>
    </row>
    <row r="8146" ht="13" customHeight="1">
      <c r="A8146" s="161" t="inlineStr">
        <is>
          <t>MDG</t>
        </is>
      </c>
      <c r="B8146" s="161" t="inlineStr">
        <is>
          <t>Madagascar</t>
        </is>
      </c>
      <c r="C8146" s="161" t="inlineStr">
        <is>
          <t>Sub-Saharan Africa</t>
        </is>
      </c>
      <c r="D8146" s="161" t="inlineStr">
        <is>
          <t>Low income</t>
        </is>
      </c>
      <c r="E8146" s="161" t="b">
        <v>1</v>
      </c>
      <c r="F8146" s="161" t="inlineStr">
        <is>
          <t>ids_usd_share_ppg_debt_pct</t>
        </is>
      </c>
      <c r="G8146" s="161" t="n">
        <v>59.484</v>
      </c>
      <c r="H8146" s="161" t="inlineStr">
        <is>
          <t>2024</t>
        </is>
      </c>
      <c r="I8146" s="161" t="inlineStr">
        <is>
          <t>P_Data_Extract_From_International_Debt_Statistics__2_.xlsx</t>
        </is>
      </c>
    </row>
    <row r="8147" ht="13" customHeight="1">
      <c r="A8147" s="161" t="inlineStr">
        <is>
          <t>MDG</t>
        </is>
      </c>
      <c r="B8147" s="161" t="inlineStr">
        <is>
          <t>Madagascar</t>
        </is>
      </c>
      <c r="C8147" s="161" t="inlineStr">
        <is>
          <t>Sub-Saharan Africa</t>
        </is>
      </c>
      <c r="D8147" s="161" t="inlineStr">
        <is>
          <t>Low income</t>
        </is>
      </c>
      <c r="E8147" s="161" t="b">
        <v>1</v>
      </c>
      <c r="F8147" s="161" t="inlineStr">
        <is>
          <t>pefa_pi103_contingent_liabilities</t>
        </is>
      </c>
      <c r="G8147" s="161" t="n">
        <v>1</v>
      </c>
      <c r="H8147" s="161" t="inlineStr">
        <is>
          <t>2021</t>
        </is>
      </c>
      <c r="I8147" s="161" t="inlineStr">
        <is>
          <t>assessments_1787749571.csv</t>
        </is>
      </c>
    </row>
    <row r="8148" ht="13" customHeight="1">
      <c r="A8148" s="161" t="inlineStr">
        <is>
          <t>MDG</t>
        </is>
      </c>
      <c r="B8148" s="161" t="inlineStr">
        <is>
          <t>Madagascar</t>
        </is>
      </c>
      <c r="C8148" s="161" t="inlineStr">
        <is>
          <t>Sub-Saharan Africa</t>
        </is>
      </c>
      <c r="D8148" s="161" t="inlineStr">
        <is>
          <t>Low income</t>
        </is>
      </c>
      <c r="E8148" s="161" t="b">
        <v>1</v>
      </c>
      <c r="F8148" s="161" t="inlineStr">
        <is>
          <t>ppi_commitments_pct_gdp</t>
        </is>
      </c>
      <c r="G8148" s="161" t="n">
        <v>0.08</v>
      </c>
      <c r="H8148" s="161" t="inlineStr">
        <is>
          <t>2020-2024 avg</t>
        </is>
      </c>
      <c r="I8148" s="161" t="inlineStr">
        <is>
          <t>2024-PPI-Full-DTA.dta + WEO</t>
        </is>
      </c>
    </row>
    <row r="8149" ht="13" customHeight="1">
      <c r="A8149" s="161" t="inlineStr">
        <is>
          <t>MDG</t>
        </is>
      </c>
      <c r="B8149" s="161" t="inlineStr">
        <is>
          <t>Madagascar</t>
        </is>
      </c>
      <c r="C8149" s="161" t="inlineStr">
        <is>
          <t>Sub-Saharan Africa</t>
        </is>
      </c>
      <c r="D8149" s="161" t="inlineStr">
        <is>
          <t>Low income</t>
        </is>
      </c>
      <c r="E8149" s="161" t="b">
        <v>1</v>
      </c>
      <c r="F8149" s="161" t="inlineStr">
        <is>
          <t>excise_revenue_pct_of_revenue</t>
        </is>
      </c>
      <c r="G8149" s="161" t="n">
        <v>5.956</v>
      </c>
      <c r="H8149" s="161" t="inlineStr">
        <is>
          <t>2024</t>
        </is>
      </c>
      <c r="I8149" s="161" t="inlineStr">
        <is>
          <t>world-imf2026.xlsx</t>
        </is>
      </c>
    </row>
    <row r="8150" ht="13" customHeight="1">
      <c r="A8150" s="161" t="inlineStr">
        <is>
          <t>MDG</t>
        </is>
      </c>
      <c r="B8150" s="161" t="inlineStr">
        <is>
          <t>Madagascar</t>
        </is>
      </c>
      <c r="C8150" s="161" t="inlineStr">
        <is>
          <t>Sub-Saharan Africa</t>
        </is>
      </c>
      <c r="D8150" s="161" t="inlineStr">
        <is>
          <t>Low income</t>
        </is>
      </c>
      <c r="E8150" s="161" t="b">
        <v>1</v>
      </c>
      <c r="F8150" s="161" t="inlineStr">
        <is>
          <t>ff_subsidy_total_pct_gdp</t>
        </is>
      </c>
      <c r="G8150" s="161" t="n">
        <v>3.039</v>
      </c>
      <c r="H8150" s="161" t="inlineStr">
        <is>
          <t>2024</t>
        </is>
      </c>
      <c r="I8150" s="161" t="inlineStr">
        <is>
          <t>imffossilfuelsubsidiesdata.xlsb + WEO</t>
        </is>
      </c>
    </row>
    <row r="8151" ht="13" customHeight="1">
      <c r="A8151" s="161" t="inlineStr">
        <is>
          <t>MDG</t>
        </is>
      </c>
      <c r="B8151" s="161" t="inlineStr">
        <is>
          <t>Madagascar</t>
        </is>
      </c>
      <c r="C8151" s="161" t="inlineStr">
        <is>
          <t>Sub-Saharan Africa</t>
        </is>
      </c>
      <c r="D8151" s="161" t="inlineStr">
        <is>
          <t>Low income</t>
        </is>
      </c>
      <c r="E8151" s="161" t="b">
        <v>1</v>
      </c>
      <c r="F8151" s="161" t="inlineStr">
        <is>
          <t>ff_subsidy_explicit_pct_gdp</t>
        </is>
      </c>
      <c r="G8151" s="161" t="n">
        <v>0.344</v>
      </c>
      <c r="H8151" s="161" t="inlineStr">
        <is>
          <t>2024</t>
        </is>
      </c>
      <c r="I8151" s="161" t="inlineStr">
        <is>
          <t>imffossilfuelsubsidiesdata.xlsb</t>
        </is>
      </c>
    </row>
    <row r="8152" ht="13" customHeight="1">
      <c r="A8152" s="161" t="inlineStr">
        <is>
          <t>MDG</t>
        </is>
      </c>
      <c r="B8152" s="161" t="inlineStr">
        <is>
          <t>Madagascar</t>
        </is>
      </c>
      <c r="C8152" s="161" t="inlineStr">
        <is>
          <t>Sub-Saharan Africa</t>
        </is>
      </c>
      <c r="D8152" s="161" t="inlineStr">
        <is>
          <t>Low income</t>
        </is>
      </c>
      <c r="E8152" s="161" t="b">
        <v>1</v>
      </c>
      <c r="F8152" s="161" t="inlineStr">
        <is>
          <t>ff_subsidy_implicit_pct_gdp</t>
        </is>
      </c>
      <c r="G8152" s="161" t="n">
        <v>2.695</v>
      </c>
      <c r="H8152" s="161" t="inlineStr">
        <is>
          <t>2024</t>
        </is>
      </c>
      <c r="I8152" s="161" t="inlineStr">
        <is>
          <t>imffossilfuelsubsidiesdata.xlsb</t>
        </is>
      </c>
    </row>
    <row r="8153" ht="13" customHeight="1">
      <c r="A8153" s="161" t="inlineStr">
        <is>
          <t>MDG</t>
        </is>
      </c>
      <c r="B8153" s="161" t="inlineStr">
        <is>
          <t>Madagascar</t>
        </is>
      </c>
      <c r="C8153" s="161" t="inlineStr">
        <is>
          <t>Sub-Saharan Africa</t>
        </is>
      </c>
      <c r="D8153" s="161" t="inlineStr">
        <is>
          <t>Low income</t>
        </is>
      </c>
      <c r="E8153" s="161" t="b">
        <v>1</v>
      </c>
      <c r="F8153" s="161" t="inlineStr">
        <is>
          <t>env_protection_pct_of_expenditure</t>
        </is>
      </c>
      <c r="G8153" s="161" t="n">
        <v>0.4</v>
      </c>
      <c r="H8153" s="161" t="inlineStr">
        <is>
          <t>2020</t>
        </is>
      </c>
      <c r="I8153" s="161" t="inlineStr">
        <is>
          <t>WB_BOOST_WIDEF.csv</t>
        </is>
      </c>
    </row>
    <row r="8154" ht="13" customHeight="1">
      <c r="A8154" s="161" t="inlineStr">
        <is>
          <t>MDG</t>
        </is>
      </c>
      <c r="B8154" s="161" t="inlineStr">
        <is>
          <t>Madagascar</t>
        </is>
      </c>
      <c r="C8154" s="161" t="inlineStr">
        <is>
          <t>Sub-Saharan Africa</t>
        </is>
      </c>
      <c r="D8154" s="161" t="inlineStr">
        <is>
          <t>Low income</t>
        </is>
      </c>
      <c r="E8154" s="161" t="b">
        <v>1</v>
      </c>
      <c r="F8154" s="161" t="inlineStr">
        <is>
          <t>net_fuel_trade_pct_merch</t>
        </is>
      </c>
      <c r="G8154" s="161" t="n">
        <v>-16.294</v>
      </c>
      <c r="H8154" s="161" t="inlineStr">
        <is>
          <t>2024</t>
        </is>
      </c>
      <c r="I8154" s="161" t="inlineStr">
        <is>
          <t>WDI TX.VAL.FUEL.ZS.UN less TM.VAL.FUEL.ZS.UN</t>
        </is>
      </c>
    </row>
    <row r="8155" ht="13" customHeight="1">
      <c r="A8155" s="161" t="inlineStr">
        <is>
          <t>MDG</t>
        </is>
      </c>
      <c r="B8155" s="161" t="inlineStr">
        <is>
          <t>Madagascar</t>
        </is>
      </c>
      <c r="C8155" s="161" t="inlineStr">
        <is>
          <t>Sub-Saharan Africa</t>
        </is>
      </c>
      <c r="D8155" s="161" t="inlineStr">
        <is>
          <t>Low income</t>
        </is>
      </c>
      <c r="E8155" s="161" t="b">
        <v>1</v>
      </c>
      <c r="F8155" s="161" t="inlineStr">
        <is>
          <t>fuel_exports_pct_merch</t>
        </is>
      </c>
      <c r="G8155" s="161" t="n">
        <v>2.55</v>
      </c>
      <c r="H8155" s="161" t="inlineStr">
        <is>
          <t>2024</t>
        </is>
      </c>
      <c r="I8155" s="161" t="inlineStr">
        <is>
          <t>API_TX_VAL_FUEL_ZS_UN_DS2_en_csv_v2_33055.zip</t>
        </is>
      </c>
    </row>
    <row r="8156" ht="13" customHeight="1">
      <c r="A8156" s="161" t="inlineStr">
        <is>
          <t>MDG</t>
        </is>
      </c>
      <c r="B8156" s="161" t="inlineStr">
        <is>
          <t>Madagascar</t>
        </is>
      </c>
      <c r="C8156" s="161" t="inlineStr">
        <is>
          <t>Sub-Saharan Africa</t>
        </is>
      </c>
      <c r="D8156" s="161" t="inlineStr">
        <is>
          <t>Low income</t>
        </is>
      </c>
      <c r="E8156" s="161" t="b">
        <v>1</v>
      </c>
      <c r="F8156" s="161" t="inlineStr">
        <is>
          <t>fuel_imports_pct_merch</t>
        </is>
      </c>
      <c r="G8156" s="161" t="n">
        <v>18.844</v>
      </c>
      <c r="H8156" s="161" t="inlineStr">
        <is>
          <t>2024</t>
        </is>
      </c>
      <c r="I8156" s="161" t="inlineStr">
        <is>
          <t>API_TM_VAL_FUEL_ZS_UN_DS2_en_csv_v2_36140.zip</t>
        </is>
      </c>
    </row>
    <row r="8157" ht="13" customHeight="1">
      <c r="A8157" s="161" t="inlineStr">
        <is>
          <t>MDG</t>
        </is>
      </c>
      <c r="B8157" s="161" t="inlineStr">
        <is>
          <t>Madagascar</t>
        </is>
      </c>
      <c r="C8157" s="161" t="inlineStr">
        <is>
          <t>Sub-Saharan Africa</t>
        </is>
      </c>
      <c r="D8157" s="161" t="inlineStr">
        <is>
          <t>Low income</t>
        </is>
      </c>
      <c r="E8157" s="161" t="b">
        <v>1</v>
      </c>
      <c r="F8157" s="161" t="inlineStr">
        <is>
          <t>energy_import_dep_pct</t>
        </is>
      </c>
      <c r="G8157" s="161" t="n">
        <v>13.701</v>
      </c>
      <c r="H8157" s="161" t="inlineStr">
        <is>
          <t>2017</t>
        </is>
      </c>
      <c r="I8157" s="161" t="inlineStr">
        <is>
          <t>API_EG_IMP_CONS_ZS_DS2_en_csv_v2_160768.zip</t>
        </is>
      </c>
    </row>
    <row r="8158" ht="13" customHeight="1">
      <c r="A8158" s="161" t="inlineStr">
        <is>
          <t>MDG</t>
        </is>
      </c>
      <c r="B8158" s="161" t="inlineStr">
        <is>
          <t>Madagascar</t>
        </is>
      </c>
      <c r="C8158" s="161" t="inlineStr">
        <is>
          <t>Sub-Saharan Africa</t>
        </is>
      </c>
      <c r="D8158" s="161" t="inlineStr">
        <is>
          <t>Low income</t>
        </is>
      </c>
      <c r="E8158" s="161" t="b">
        <v>1</v>
      </c>
      <c r="F8158" s="161" t="inlineStr">
        <is>
          <t>fossil_rents_total_pct_gdp</t>
        </is>
      </c>
      <c r="G8158" s="161" t="n">
        <v>0.08400000000000001</v>
      </c>
      <c r="H8158" s="161" t="inlineStr">
        <is>
          <t>2021</t>
        </is>
      </c>
      <c r="I8158" s="161" t="inlineStr">
        <is>
          <t>WDI NY.GDP.PETR+NGAS+COAL.RT.ZS</t>
        </is>
      </c>
    </row>
    <row r="8159" ht="13" customHeight="1">
      <c r="A8159" s="161" t="inlineStr">
        <is>
          <t>MDG</t>
        </is>
      </c>
      <c r="B8159" s="161" t="inlineStr">
        <is>
          <t>Madagascar</t>
        </is>
      </c>
      <c r="C8159" s="161" t="inlineStr">
        <is>
          <t>Sub-Saharan Africa</t>
        </is>
      </c>
      <c r="D8159" s="161" t="inlineStr">
        <is>
          <t>Low income</t>
        </is>
      </c>
      <c r="E8159" s="161" t="b">
        <v>1</v>
      </c>
      <c r="F8159" s="161" t="inlineStr">
        <is>
          <t>oil_rents_pct_gdp</t>
        </is>
      </c>
      <c r="G8159" s="161" t="n">
        <v>0.08400000000000001</v>
      </c>
      <c r="H8159" s="161" t="inlineStr">
        <is>
          <t>2021</t>
        </is>
      </c>
      <c r="I8159" s="161" t="inlineStr">
        <is>
          <t>API_NY_GDP_PETR_RT_ZS_DS2_en_csv_v2_40227.zip</t>
        </is>
      </c>
    </row>
    <row r="8160" ht="13" customHeight="1">
      <c r="A8160" s="161" t="inlineStr">
        <is>
          <t>MDG</t>
        </is>
      </c>
      <c r="B8160" s="161" t="inlineStr">
        <is>
          <t>Madagascar</t>
        </is>
      </c>
      <c r="C8160" s="161" t="inlineStr">
        <is>
          <t>Sub-Saharan Africa</t>
        </is>
      </c>
      <c r="D8160" s="161" t="inlineStr">
        <is>
          <t>Low income</t>
        </is>
      </c>
      <c r="E8160" s="161" t="b">
        <v>1</v>
      </c>
      <c r="F8160" s="161" t="inlineStr">
        <is>
          <t>gas_rents_pct_gdp</t>
        </is>
      </c>
      <c r="G8160" s="161" t="n">
        <v>0</v>
      </c>
      <c r="H8160" s="161" t="inlineStr">
        <is>
          <t>2021</t>
        </is>
      </c>
      <c r="I8160" s="161" t="inlineStr">
        <is>
          <t>API_NY_GDP_NGAS_RT_ZS_DS2_en_csv_v2_35861.zip</t>
        </is>
      </c>
    </row>
    <row r="8161" ht="13" customHeight="1">
      <c r="A8161" s="161" t="inlineStr">
        <is>
          <t>MDG</t>
        </is>
      </c>
      <c r="B8161" s="161" t="inlineStr">
        <is>
          <t>Madagascar</t>
        </is>
      </c>
      <c r="C8161" s="161" t="inlineStr">
        <is>
          <t>Sub-Saharan Africa</t>
        </is>
      </c>
      <c r="D8161" s="161" t="inlineStr">
        <is>
          <t>Low income</t>
        </is>
      </c>
      <c r="E8161" s="161" t="b">
        <v>1</v>
      </c>
      <c r="F8161" s="161" t="inlineStr">
        <is>
          <t>coal_rents_pct_gdp</t>
        </is>
      </c>
      <c r="G8161" s="161" t="n">
        <v>0</v>
      </c>
      <c r="H8161" s="161" t="inlineStr">
        <is>
          <t>2021</t>
        </is>
      </c>
      <c r="I8161" s="161" t="inlineStr">
        <is>
          <t>API_NY_GDP_COAL_RT_ZS_DS2_en_csv_v2_35370.zip</t>
        </is>
      </c>
    </row>
    <row r="8162" ht="13" customHeight="1">
      <c r="A8162" s="161" t="inlineStr">
        <is>
          <t>MDG</t>
        </is>
      </c>
      <c r="B8162" s="161" t="inlineStr">
        <is>
          <t>Madagascar</t>
        </is>
      </c>
      <c r="C8162" s="161" t="inlineStr">
        <is>
          <t>Sub-Saharan Africa</t>
        </is>
      </c>
      <c r="D8162" s="161" t="inlineStr">
        <is>
          <t>Low income</t>
        </is>
      </c>
      <c r="E8162" s="161" t="b">
        <v>1</v>
      </c>
      <c r="F8162" s="161" t="inlineStr">
        <is>
          <t>other_fossil_gen_share_pct</t>
        </is>
      </c>
      <c r="G8162" s="161" t="n">
        <v>37.037</v>
      </c>
      <c r="H8162" s="161" t="inlineStr">
        <is>
          <t>2024</t>
        </is>
      </c>
      <c r="I8162" s="161" t="inlineStr">
        <is>
          <t>release_generation_yearly_global.csv</t>
        </is>
      </c>
    </row>
    <row r="8163" ht="13" customHeight="1">
      <c r="A8163" s="161" t="inlineStr">
        <is>
          <t>MDG</t>
        </is>
      </c>
      <c r="B8163" s="161" t="inlineStr">
        <is>
          <t>Madagascar</t>
        </is>
      </c>
      <c r="C8163" s="161" t="inlineStr">
        <is>
          <t>Sub-Saharan Africa</t>
        </is>
      </c>
      <c r="D8163" s="161" t="inlineStr">
        <is>
          <t>Low income</t>
        </is>
      </c>
      <c r="E8163" s="161" t="b">
        <v>1</v>
      </c>
      <c r="F8163" s="161" t="inlineStr">
        <is>
          <t>renewable_share_electricity_pct</t>
        </is>
      </c>
      <c r="G8163" s="161" t="n">
        <v>48.832</v>
      </c>
      <c r="H8163" s="161" t="inlineStr">
        <is>
          <t>2024</t>
        </is>
      </c>
      <c r="I8163" s="161" t="inlineStr">
        <is>
          <t>imffossilfuelsubsidiesdata.xlsb</t>
        </is>
      </c>
    </row>
    <row r="8164" ht="13" customHeight="1">
      <c r="A8164" s="161" t="inlineStr">
        <is>
          <t>MDG</t>
        </is>
      </c>
      <c r="B8164" s="161" t="inlineStr">
        <is>
          <t>Madagascar</t>
        </is>
      </c>
      <c r="C8164" s="161" t="inlineStr">
        <is>
          <t>Sub-Saharan Africa</t>
        </is>
      </c>
      <c r="D8164" s="161" t="inlineStr">
        <is>
          <t>Low income</t>
        </is>
      </c>
      <c r="E8164" s="161" t="b">
        <v>1</v>
      </c>
      <c r="F8164" s="161" t="inlineStr">
        <is>
          <t>re_share_change_pp</t>
        </is>
      </c>
      <c r="G8164" s="161" t="n">
        <v>-1.565</v>
      </c>
      <c r="H8164" s="161" t="inlineStr">
        <is>
          <t>2024</t>
        </is>
      </c>
      <c r="I8164" s="161" t="inlineStr">
        <is>
          <t>release_generation_yearly_global.csv</t>
        </is>
      </c>
    </row>
    <row r="8165" ht="13" customHeight="1">
      <c r="A8165" s="161" t="inlineStr">
        <is>
          <t>MDG</t>
        </is>
      </c>
      <c r="B8165" s="161" t="inlineStr">
        <is>
          <t>Madagascar</t>
        </is>
      </c>
      <c r="C8165" s="161" t="inlineStr">
        <is>
          <t>Sub-Saharan Africa</t>
        </is>
      </c>
      <c r="D8165" s="161" t="inlineStr">
        <is>
          <t>Low income</t>
        </is>
      </c>
      <c r="E8165" s="161" t="b">
        <v>1</v>
      </c>
      <c r="F8165" s="161" t="inlineStr">
        <is>
          <t>re_capacity_growth_pct</t>
        </is>
      </c>
      <c r="G8165" s="161" t="n">
        <v>0</v>
      </c>
      <c r="H8165" s="161" t="inlineStr">
        <is>
          <t>2024</t>
        </is>
      </c>
      <c r="I8165" s="161" t="inlineStr">
        <is>
          <t>release_generation_yearly_global.csv</t>
        </is>
      </c>
    </row>
    <row r="8166" ht="13" customHeight="1">
      <c r="A8166" s="161" t="inlineStr">
        <is>
          <t>MDG</t>
        </is>
      </c>
      <c r="B8166" s="161" t="inlineStr">
        <is>
          <t>Madagascar</t>
        </is>
      </c>
      <c r="C8166" s="161" t="inlineStr">
        <is>
          <t>Sub-Saharan Africa</t>
        </is>
      </c>
      <c r="D8166" s="161" t="inlineStr">
        <is>
          <t>Low income</t>
        </is>
      </c>
      <c r="E8166" s="161" t="b">
        <v>1</v>
      </c>
      <c r="F8166" s="161" t="inlineStr">
        <is>
          <t>inn_total_inv_2030_pct_gdp</t>
        </is>
      </c>
      <c r="G8166" s="161" t="n">
        <v>7.0989971289604</v>
      </c>
      <c r="H8166" s="161" t="inlineStr">
        <is>
          <t>2030</t>
        </is>
      </c>
      <c r="I8166" s="161" t="inlineStr">
        <is>
          <t>Mitigation_Investment_Needs_v1.1.xlsx (InvestmentNeeds v1.1, model output)</t>
        </is>
      </c>
    </row>
    <row r="8167" ht="13" customHeight="1">
      <c r="A8167" s="161" t="inlineStr">
        <is>
          <t>MDG</t>
        </is>
      </c>
      <c r="B8167" s="161" t="inlineStr">
        <is>
          <t>Madagascar</t>
        </is>
      </c>
      <c r="C8167" s="161" t="inlineStr">
        <is>
          <t>Sub-Saharan Africa</t>
        </is>
      </c>
      <c r="D8167" s="161" t="inlineStr">
        <is>
          <t>Low income</t>
        </is>
      </c>
      <c r="E8167" s="161" t="b">
        <v>1</v>
      </c>
      <c r="F8167" s="161" t="inlineStr">
        <is>
          <t>inn_incr_inv_2030_pct_gdp</t>
        </is>
      </c>
      <c r="G8167" s="161" t="n">
        <v>1.7037593109505</v>
      </c>
      <c r="H8167" s="161" t="inlineStr">
        <is>
          <t>2030</t>
        </is>
      </c>
      <c r="I8167" s="161" t="inlineStr">
        <is>
          <t>Mitigation_Investment_Needs_v1.1.xlsx (InvestmentNeeds v1.1, model output)</t>
        </is>
      </c>
    </row>
    <row r="8168" ht="13" customHeight="1">
      <c r="A8168" s="161" t="inlineStr">
        <is>
          <t>MDG</t>
        </is>
      </c>
      <c r="B8168" s="161" t="inlineStr">
        <is>
          <t>Madagascar</t>
        </is>
      </c>
      <c r="C8168" s="161" t="inlineStr">
        <is>
          <t>Sub-Saharan Africa</t>
        </is>
      </c>
      <c r="D8168" s="161" t="inlineStr">
        <is>
          <t>Low income</t>
        </is>
      </c>
      <c r="E8168" s="161" t="b">
        <v>1</v>
      </c>
      <c r="F8168" s="161" t="inlineStr">
        <is>
          <t>inn_incr_inv_gen_2030_pct_gdp</t>
        </is>
      </c>
      <c r="G8168" s="161" t="n">
        <v>0.3192122454164784</v>
      </c>
      <c r="H8168" s="161" t="inlineStr">
        <is>
          <t>2030</t>
        </is>
      </c>
      <c r="I8168" s="161" t="inlineStr">
        <is>
          <t>Mitigation_Investment_Needs_v1.1.xlsx (InvestmentNeeds v1.1, model output)</t>
        </is>
      </c>
    </row>
    <row r="8169" ht="13" customHeight="1">
      <c r="A8169" s="161" t="inlineStr">
        <is>
          <t>MDG</t>
        </is>
      </c>
      <c r="B8169" s="161" t="inlineStr">
        <is>
          <t>Madagascar</t>
        </is>
      </c>
      <c r="C8169" s="161" t="inlineStr">
        <is>
          <t>Sub-Saharan Africa</t>
        </is>
      </c>
      <c r="D8169" s="161" t="inlineStr">
        <is>
          <t>Low income</t>
        </is>
      </c>
      <c r="E8169" s="161" t="b">
        <v>1</v>
      </c>
      <c r="F8169" s="161" t="inlineStr">
        <is>
          <t>inn_incr_inv_grid_2030_pct_gdp</t>
        </is>
      </c>
      <c r="G8169" s="161" t="n">
        <v>0.2188883968570137</v>
      </c>
      <c r="H8169" s="161" t="inlineStr">
        <is>
          <t>2030</t>
        </is>
      </c>
      <c r="I8169" s="161" t="inlineStr">
        <is>
          <t>Mitigation_Investment_Needs_v1.1.xlsx (InvestmentNeeds v1.1, model output)</t>
        </is>
      </c>
    </row>
    <row r="8170" ht="13" customHeight="1">
      <c r="A8170" s="161" t="inlineStr">
        <is>
          <t>MDG</t>
        </is>
      </c>
      <c r="B8170" s="161" t="inlineStr">
        <is>
          <t>Madagascar</t>
        </is>
      </c>
      <c r="C8170" s="161" t="inlineStr">
        <is>
          <t>Sub-Saharan Africa</t>
        </is>
      </c>
      <c r="D8170" s="161" t="inlineStr">
        <is>
          <t>Low income</t>
        </is>
      </c>
      <c r="E8170" s="161" t="b">
        <v>1</v>
      </c>
      <c r="F8170" s="161" t="inlineStr">
        <is>
          <t>inn_incr_inv_trn_2030_pct_gdp</t>
        </is>
      </c>
      <c r="G8170" s="161" t="n">
        <v>0.1690702544812629</v>
      </c>
      <c r="H8170" s="161" t="inlineStr">
        <is>
          <t>2030</t>
        </is>
      </c>
      <c r="I8170" s="161" t="inlineStr">
        <is>
          <t>Mitigation_Investment_Needs_v1.1.xlsx (InvestmentNeeds v1.1, model output)</t>
        </is>
      </c>
    </row>
    <row r="8171" ht="13" customHeight="1">
      <c r="A8171" s="161" t="inlineStr">
        <is>
          <t>MDG</t>
        </is>
      </c>
      <c r="B8171" s="161" t="inlineStr">
        <is>
          <t>Madagascar</t>
        </is>
      </c>
      <c r="C8171" s="161" t="inlineStr">
        <is>
          <t>Sub-Saharan Africa</t>
        </is>
      </c>
      <c r="D8171" s="161" t="inlineStr">
        <is>
          <t>Low income</t>
        </is>
      </c>
      <c r="E8171" s="161" t="b">
        <v>1</v>
      </c>
      <c r="F8171" s="161" t="inlineStr">
        <is>
          <t>inn_incr_inv_bld_2030_pct_gdp</t>
        </is>
      </c>
      <c r="G8171" s="161" t="n">
        <v>0.0904945768373249</v>
      </c>
      <c r="H8171" s="161" t="inlineStr">
        <is>
          <t>2030</t>
        </is>
      </c>
      <c r="I8171" s="161" t="inlineStr">
        <is>
          <t>Mitigation_Investment_Needs_v1.1.xlsx (InvestmentNeeds v1.1, model output)</t>
        </is>
      </c>
    </row>
    <row r="8172" ht="13" customHeight="1">
      <c r="A8172" s="161" t="inlineStr">
        <is>
          <t>MDG</t>
        </is>
      </c>
      <c r="B8172" s="161" t="inlineStr">
        <is>
          <t>Madagascar</t>
        </is>
      </c>
      <c r="C8172" s="161" t="inlineStr">
        <is>
          <t>Sub-Saharan Africa</t>
        </is>
      </c>
      <c r="D8172" s="161" t="inlineStr">
        <is>
          <t>Low income</t>
        </is>
      </c>
      <c r="E8172" s="161" t="b">
        <v>1</v>
      </c>
      <c r="F8172" s="161" t="inlineStr">
        <is>
          <t>inn_incr_inv_ind_2030_pct_gdp</t>
        </is>
      </c>
      <c r="G8172" s="161" t="n">
        <v>0.0530265248909784</v>
      </c>
      <c r="H8172" s="161" t="inlineStr">
        <is>
          <t>2030</t>
        </is>
      </c>
      <c r="I8172" s="161" t="inlineStr">
        <is>
          <t>Mitigation_Investment_Needs_v1.1.xlsx (InvestmentNeeds v1.1, model output)</t>
        </is>
      </c>
    </row>
    <row r="8173" ht="13" customHeight="1">
      <c r="A8173" s="161" t="inlineStr">
        <is>
          <t>MDG</t>
        </is>
      </c>
      <c r="B8173" s="161" t="inlineStr">
        <is>
          <t>Madagascar</t>
        </is>
      </c>
      <c r="C8173" s="161" t="inlineStr">
        <is>
          <t>Sub-Saharan Africa</t>
        </is>
      </c>
      <c r="D8173" s="161" t="inlineStr">
        <is>
          <t>Low income</t>
        </is>
      </c>
      <c r="E8173" s="161" t="b">
        <v>1</v>
      </c>
      <c r="F8173" s="161" t="inlineStr">
        <is>
          <t>inn_incr_inv_fuel_2030_pct_gdp</t>
        </is>
      </c>
      <c r="G8173" s="161" t="n">
        <v>0.0711743588192829</v>
      </c>
      <c r="H8173" s="161" t="inlineStr">
        <is>
          <t>2030</t>
        </is>
      </c>
      <c r="I8173" s="161" t="inlineStr">
        <is>
          <t>Mitigation_Investment_Needs_v1.1.xlsx (InvestmentNeeds v1.1, model output)</t>
        </is>
      </c>
    </row>
    <row r="8174" ht="13" customHeight="1">
      <c r="A8174" s="161" t="inlineStr">
        <is>
          <t>MDG</t>
        </is>
      </c>
      <c r="B8174" s="161" t="inlineStr">
        <is>
          <t>Madagascar</t>
        </is>
      </c>
      <c r="C8174" s="161" t="inlineStr">
        <is>
          <t>Sub-Saharan Africa</t>
        </is>
      </c>
      <c r="D8174" s="161" t="inlineStr">
        <is>
          <t>Low income</t>
        </is>
      </c>
      <c r="E8174" s="161" t="b">
        <v>1</v>
      </c>
      <c r="F8174" s="161" t="inlineStr">
        <is>
          <t>inn_incr_inv_afolu_2030_pct_gdp</t>
        </is>
      </c>
      <c r="G8174" s="161" t="n">
        <v>0.7818929536481488</v>
      </c>
      <c r="H8174" s="161" t="inlineStr">
        <is>
          <t>2030</t>
        </is>
      </c>
      <c r="I8174" s="161" t="inlineStr">
        <is>
          <t>Mitigation_Investment_Needs_v1.1.xlsx (InvestmentNeeds v1.1, model output)</t>
        </is>
      </c>
    </row>
    <row r="8175" ht="13" customHeight="1">
      <c r="A8175" s="161" t="inlineStr">
        <is>
          <t>MDG</t>
        </is>
      </c>
      <c r="B8175" s="161" t="inlineStr">
        <is>
          <t>Madagascar</t>
        </is>
      </c>
      <c r="C8175" s="161" t="inlineStr">
        <is>
          <t>Sub-Saharan Africa</t>
        </is>
      </c>
      <c r="D8175" s="161" t="inlineStr">
        <is>
          <t>Low income</t>
        </is>
      </c>
      <c r="E8175" s="161" t="b">
        <v>1</v>
      </c>
      <c r="F8175" s="161" t="inlineStr">
        <is>
          <t>inn_incr_cost_a_2030_pct_gdp</t>
        </is>
      </c>
      <c r="G8175" s="161" t="n">
        <v>0.114422441340469</v>
      </c>
      <c r="H8175" s="161" t="inlineStr">
        <is>
          <t>2030</t>
        </is>
      </c>
      <c r="I8175" s="161" t="inlineStr">
        <is>
          <t>Mitigation_Investment_Needs_v1.1.xlsx (InvestmentNeeds v1.1, model output)</t>
        </is>
      </c>
    </row>
    <row r="8176" ht="13" customHeight="1">
      <c r="A8176" s="161" t="inlineStr">
        <is>
          <t>MDG</t>
        </is>
      </c>
      <c r="B8176" s="161" t="inlineStr">
        <is>
          <t>Madagascar</t>
        </is>
      </c>
      <c r="C8176" s="161" t="inlineStr">
        <is>
          <t>Sub-Saharan Africa</t>
        </is>
      </c>
      <c r="D8176" s="161" t="inlineStr">
        <is>
          <t>Low income</t>
        </is>
      </c>
      <c r="E8176" s="161" t="b">
        <v>1</v>
      </c>
      <c r="F8176" s="161" t="inlineStr">
        <is>
          <t>inn_incr_cost_b_2030_pct_gdp</t>
        </is>
      </c>
      <c r="G8176" s="161" t="n">
        <v>0.0514854431353444</v>
      </c>
      <c r="H8176" s="161" t="inlineStr">
        <is>
          <t>2030</t>
        </is>
      </c>
      <c r="I8176" s="161" t="inlineStr">
        <is>
          <t>Mitigation_Investment_Needs_v1.1.xlsx (InvestmentNeeds v1.1, model output)</t>
        </is>
      </c>
    </row>
    <row r="8177" ht="13" customHeight="1">
      <c r="A8177" s="161" t="inlineStr">
        <is>
          <t>MDG</t>
        </is>
      </c>
      <c r="B8177" s="161" t="inlineStr">
        <is>
          <t>Madagascar</t>
        </is>
      </c>
      <c r="C8177" s="161" t="inlineStr">
        <is>
          <t>Sub-Saharan Africa</t>
        </is>
      </c>
      <c r="D8177" s="161" t="inlineStr">
        <is>
          <t>Low income</t>
        </is>
      </c>
      <c r="E8177" s="161" t="b">
        <v>1</v>
      </c>
      <c r="F8177" s="161" t="inlineStr">
        <is>
          <t>inn_incr_cost_c_2030_pct_gdp</t>
        </is>
      </c>
      <c r="G8177" s="161" t="n">
        <v>-0.0553099996207984</v>
      </c>
      <c r="H8177" s="161" t="inlineStr">
        <is>
          <t>2030</t>
        </is>
      </c>
      <c r="I8177" s="161" t="inlineStr">
        <is>
          <t>Mitigation_Investment_Needs_v1.1.xlsx (InvestmentNeeds v1.1, model output)</t>
        </is>
      </c>
    </row>
    <row r="8178" ht="13" customHeight="1">
      <c r="A8178" s="161" t="inlineStr">
        <is>
          <t>MDG</t>
        </is>
      </c>
      <c r="B8178" s="161" t="inlineStr">
        <is>
          <t>Madagascar</t>
        </is>
      </c>
      <c r="C8178" s="161" t="inlineStr">
        <is>
          <t>Sub-Saharan Africa</t>
        </is>
      </c>
      <c r="D8178" s="161" t="inlineStr">
        <is>
          <t>Low income</t>
        </is>
      </c>
      <c r="E8178" s="161" t="b">
        <v>1</v>
      </c>
      <c r="F8178" s="161" t="inlineStr">
        <is>
          <t>inn_cost_per_t_b_2030_usd</t>
        </is>
      </c>
      <c r="G8178" s="161" t="n">
        <v>31.0645360808681</v>
      </c>
      <c r="H8178" s="161" t="inlineStr">
        <is>
          <t>2030</t>
        </is>
      </c>
      <c r="I8178" s="161" t="inlineStr">
        <is>
          <t>Mitigation_Investment_Needs_v1.1.xlsx (InvestmentNeeds v1.1, model output)</t>
        </is>
      </c>
    </row>
    <row r="8179" ht="13" customHeight="1">
      <c r="A8179" s="161" t="inlineStr">
        <is>
          <t>MDG</t>
        </is>
      </c>
      <c r="B8179" s="161" t="inlineStr">
        <is>
          <t>Madagascar</t>
        </is>
      </c>
      <c r="C8179" s="161" t="inlineStr">
        <is>
          <t>Sub-Saharan Africa</t>
        </is>
      </c>
      <c r="D8179" s="161" t="inlineStr">
        <is>
          <t>Low income</t>
        </is>
      </c>
      <c r="E8179" s="161" t="b">
        <v>1</v>
      </c>
      <c r="F8179" s="161" t="inlineStr">
        <is>
          <t>inn_coc_penalty_2030_pct_gdp</t>
        </is>
      </c>
      <c r="G8179" s="161" t="n">
        <v>0.2622374925213504</v>
      </c>
      <c r="H8179" s="161" t="inlineStr">
        <is>
          <t>2030</t>
        </is>
      </c>
      <c r="I8179" s="161" t="inlineStr">
        <is>
          <t>Mitigation_Investment_Needs_v1.1.xlsx (InvestmentNeeds v1.1, model output)</t>
        </is>
      </c>
    </row>
    <row r="8180" ht="13" customHeight="1">
      <c r="A8180" s="161" t="inlineStr">
        <is>
          <t>MDG</t>
        </is>
      </c>
      <c r="B8180" s="161" t="inlineStr">
        <is>
          <t>Madagascar</t>
        </is>
      </c>
      <c r="C8180" s="161" t="inlineStr">
        <is>
          <t>Sub-Saharan Africa</t>
        </is>
      </c>
      <c r="D8180" s="161" t="inlineStr">
        <is>
          <t>Low income</t>
        </is>
      </c>
      <c r="E8180" s="161" t="b">
        <v>1</v>
      </c>
      <c r="F8180" s="161" t="inlineStr">
        <is>
          <t>inn_pima_adj_inv_2030_pct_gdp</t>
        </is>
      </c>
      <c r="G8180" s="161" t="n">
        <v>8.992063030016489</v>
      </c>
      <c r="H8180" s="161" t="inlineStr">
        <is>
          <t>2030</t>
        </is>
      </c>
      <c r="I8180" s="161" t="inlineStr">
        <is>
          <t>Mitigation_Investment_Needs_v1.1.xlsx (InvestmentNeeds v1.1, model output)</t>
        </is>
      </c>
    </row>
    <row r="8181" ht="13" customHeight="1">
      <c r="A8181" s="161" t="inlineStr">
        <is>
          <t>MDG</t>
        </is>
      </c>
      <c r="B8181" s="161" t="inlineStr">
        <is>
          <t>Madagascar</t>
        </is>
      </c>
      <c r="C8181" s="161" t="inlineStr">
        <is>
          <t>Sub-Saharan Africa</t>
        </is>
      </c>
      <c r="D8181" s="161" t="inlineStr">
        <is>
          <t>Low income</t>
        </is>
      </c>
      <c r="E8181" s="161" t="b">
        <v>1</v>
      </c>
      <c r="F8181" s="161" t="inlineStr">
        <is>
          <t>nmim_nz_inv_2030_pct_gdp</t>
        </is>
      </c>
      <c r="G8181" s="161" t="n">
        <v>5.82825043874943</v>
      </c>
      <c r="H8181" s="161" t="inlineStr">
        <is>
          <t>2030</t>
        </is>
      </c>
      <c r="I8181" s="161" t="inlineStr">
        <is>
          <t>nmim_summary_v0_2.csv (InvestmentNeeds NMIM v0.2, model output)</t>
        </is>
      </c>
    </row>
    <row r="8182" ht="13" customHeight="1">
      <c r="A8182" s="161" t="inlineStr">
        <is>
          <t>MDG</t>
        </is>
      </c>
      <c r="B8182" s="161" t="inlineStr">
        <is>
          <t>Madagascar</t>
        </is>
      </c>
      <c r="C8182" s="161" t="inlineStr">
        <is>
          <t>Sub-Saharan Africa</t>
        </is>
      </c>
      <c r="D8182" s="161" t="inlineStr">
        <is>
          <t>Low income</t>
        </is>
      </c>
      <c r="E8182" s="161" t="b">
        <v>1</v>
      </c>
      <c r="F8182" s="161" t="inlineStr">
        <is>
          <t>nmim_typ1_2030_pct_gdp</t>
        </is>
      </c>
      <c r="G8182" s="161" t="n">
        <v>2.618553512107434</v>
      </c>
      <c r="H8182" s="161" t="inlineStr">
        <is>
          <t>2030</t>
        </is>
      </c>
      <c r="I8182" s="161" t="inlineStr">
        <is>
          <t>nmim_summary_v0_2.csv (InvestmentNeeds NMIM v0.2, model output)</t>
        </is>
      </c>
    </row>
    <row r="8183" ht="13" customHeight="1">
      <c r="A8183" s="161" t="inlineStr">
        <is>
          <t>MDG</t>
        </is>
      </c>
      <c r="B8183" s="161" t="inlineStr">
        <is>
          <t>Madagascar</t>
        </is>
      </c>
      <c r="C8183" s="161" t="inlineStr">
        <is>
          <t>Sub-Saharan Africa</t>
        </is>
      </c>
      <c r="D8183" s="161" t="inlineStr">
        <is>
          <t>Low income</t>
        </is>
      </c>
      <c r="E8183" s="161" t="b">
        <v>1</v>
      </c>
      <c r="F8183" s="161" t="inlineStr">
        <is>
          <t>nmim_typ2_2030_pct_gdp</t>
        </is>
      </c>
      <c r="G8183" s="161" t="n">
        <v>0.2697917842065666</v>
      </c>
      <c r="H8183" s="161" t="inlineStr">
        <is>
          <t>2030</t>
        </is>
      </c>
      <c r="I8183" s="161" t="inlineStr">
        <is>
          <t>nmim_summary_v0_2.csv (InvestmentNeeds NMIM v0.2, model output)</t>
        </is>
      </c>
    </row>
    <row r="8184" ht="13" customHeight="1">
      <c r="A8184" s="161" t="inlineStr">
        <is>
          <t>MDG</t>
        </is>
      </c>
      <c r="B8184" s="161" t="inlineStr">
        <is>
          <t>Madagascar</t>
        </is>
      </c>
      <c r="C8184" s="161" t="inlineStr">
        <is>
          <t>Sub-Saharan Africa</t>
        </is>
      </c>
      <c r="D8184" s="161" t="inlineStr">
        <is>
          <t>Low income</t>
        </is>
      </c>
      <c r="E8184" s="161" t="b">
        <v>1</v>
      </c>
      <c r="F8184" s="161" t="inlineStr">
        <is>
          <t>nmim_typ3_2030_pct_gdp</t>
        </is>
      </c>
      <c r="G8184" s="161" t="n">
        <v>0.2735627616122971</v>
      </c>
      <c r="H8184" s="161" t="inlineStr">
        <is>
          <t>2030</t>
        </is>
      </c>
      <c r="I8184" s="161" t="inlineStr">
        <is>
          <t>nmim_summary_v0_2.csv (InvestmentNeeds NMIM v0.2, model output)</t>
        </is>
      </c>
    </row>
    <row r="8185" ht="13" customHeight="1">
      <c r="A8185" s="161" t="inlineStr">
        <is>
          <t>MDG</t>
        </is>
      </c>
      <c r="B8185" s="161" t="inlineStr">
        <is>
          <t>Madagascar</t>
        </is>
      </c>
      <c r="C8185" s="161" t="inlineStr">
        <is>
          <t>Sub-Saharan Africa</t>
        </is>
      </c>
      <c r="D8185" s="161" t="inlineStr">
        <is>
          <t>Low income</t>
        </is>
      </c>
      <c r="E8185" s="161" t="b">
        <v>1</v>
      </c>
      <c r="F8185" s="161" t="inlineStr">
        <is>
          <t>nmim_typ4_2030_pct_gdp</t>
        </is>
      </c>
      <c r="G8185" s="161" t="n">
        <v>2.063802043340166</v>
      </c>
      <c r="H8185" s="161" t="inlineStr">
        <is>
          <t>2030</t>
        </is>
      </c>
      <c r="I8185" s="161" t="inlineStr">
        <is>
          <t>nmim_summary_v0_2.csv (InvestmentNeeds NMIM v0.2, model output)</t>
        </is>
      </c>
    </row>
    <row r="8186" ht="13" customHeight="1">
      <c r="A8186" s="161" t="inlineStr">
        <is>
          <t>MDG</t>
        </is>
      </c>
      <c r="B8186" s="161" t="inlineStr">
        <is>
          <t>Madagascar</t>
        </is>
      </c>
      <c r="C8186" s="161" t="inlineStr">
        <is>
          <t>Sub-Saharan Africa</t>
        </is>
      </c>
      <c r="D8186" s="161" t="inlineStr">
        <is>
          <t>Low income</t>
        </is>
      </c>
      <c r="E8186" s="161" t="b">
        <v>1</v>
      </c>
      <c r="F8186" s="161" t="inlineStr">
        <is>
          <t>nmim_typ5_2030_pct_gdp</t>
        </is>
      </c>
      <c r="G8186" s="161" t="n">
        <v>0.6025403378506488</v>
      </c>
      <c r="H8186" s="161" t="inlineStr">
        <is>
          <t>2030</t>
        </is>
      </c>
      <c r="I8186" s="161" t="inlineStr">
        <is>
          <t>nmim_summary_v0_2.csv (InvestmentNeeds NMIM v0.2, model output)</t>
        </is>
      </c>
    </row>
    <row r="8187" ht="13" customHeight="1">
      <c r="A8187" s="161" t="inlineStr">
        <is>
          <t>MDG</t>
        </is>
      </c>
      <c r="B8187" s="161" t="inlineStr">
        <is>
          <t>Madagascar</t>
        </is>
      </c>
      <c r="C8187" s="161" t="inlineStr">
        <is>
          <t>Sub-Saharan Africa</t>
        </is>
      </c>
      <c r="D8187" s="161" t="inlineStr">
        <is>
          <t>Low income</t>
        </is>
      </c>
      <c r="E8187" s="161" t="b">
        <v>1</v>
      </c>
      <c r="F8187" s="161" t="inlineStr">
        <is>
          <t>nmim_budget_need_2030_pct_gdp</t>
        </is>
      </c>
      <c r="G8187" s="161" t="n">
        <v>3.237694125063523</v>
      </c>
      <c r="H8187" s="161" t="inlineStr">
        <is>
          <t>2030</t>
        </is>
      </c>
      <c r="I8187" s="161" t="inlineStr">
        <is>
          <t>nmim_summary_v0_2.csv (InvestmentNeeds NMIM v0.2, model output)</t>
        </is>
      </c>
    </row>
    <row r="8188" ht="13" customHeight="1">
      <c r="A8188" s="161" t="inlineStr">
        <is>
          <t>MDG</t>
        </is>
      </c>
      <c r="B8188" s="161" t="inlineStr">
        <is>
          <t>Madagascar</t>
        </is>
      </c>
      <c r="C8188" s="161" t="inlineStr">
        <is>
          <t>Sub-Saharan Africa</t>
        </is>
      </c>
      <c r="D8188" s="161" t="inlineStr">
        <is>
          <t>Low income</t>
        </is>
      </c>
      <c r="E8188" s="161" t="b">
        <v>1</v>
      </c>
      <c r="F8188" s="161" t="inlineStr">
        <is>
          <t>nmim_private_share_2030_pct</t>
        </is>
      </c>
      <c r="G8188" s="161" t="n">
        <v>39.81923141441376</v>
      </c>
      <c r="H8188" s="161" t="inlineStr">
        <is>
          <t>2030</t>
        </is>
      </c>
      <c r="I8188" s="161" t="inlineStr">
        <is>
          <t>nmim_summary_v0_2.csv (InvestmentNeeds NMIM v0.2, model output)</t>
        </is>
      </c>
    </row>
    <row r="8189" ht="13" customHeight="1">
      <c r="A8189" s="161" t="inlineStr">
        <is>
          <t>MDG</t>
        </is>
      </c>
      <c r="B8189" s="161" t="inlineStr">
        <is>
          <t>Madagascar</t>
        </is>
      </c>
      <c r="C8189" s="161" t="inlineStr">
        <is>
          <t>Sub-Saharan Africa</t>
        </is>
      </c>
      <c r="D8189" s="161" t="inlineStr">
        <is>
          <t>Low income</t>
        </is>
      </c>
      <c r="E8189" s="161" t="b">
        <v>1</v>
      </c>
      <c r="F8189" s="161" t="inlineStr">
        <is>
          <t>nmim_incr_inv_2030_pct_gdp</t>
        </is>
      </c>
      <c r="G8189" s="161" t="n">
        <v>5.132015523274208</v>
      </c>
      <c r="H8189" s="161" t="inlineStr">
        <is>
          <t>2030</t>
        </is>
      </c>
      <c r="I8189" s="161" t="inlineStr">
        <is>
          <t>nmim_summary_v0_2.csv (InvestmentNeeds NMIM v0.2, model output)</t>
        </is>
      </c>
    </row>
    <row r="8190" ht="13" customHeight="1">
      <c r="A8190" s="161" t="inlineStr">
        <is>
          <t>MDG</t>
        </is>
      </c>
      <c r="B8190" s="161" t="inlineStr">
        <is>
          <t>Madagascar</t>
        </is>
      </c>
      <c r="C8190" s="161" t="inlineStr">
        <is>
          <t>Sub-Saharan Africa</t>
        </is>
      </c>
      <c r="D8190" s="161" t="inlineStr">
        <is>
          <t>Low income</t>
        </is>
      </c>
      <c r="E8190" s="161" t="b">
        <v>1</v>
      </c>
      <c r="F8190" s="161" t="inlineStr">
        <is>
          <t>nmim_incr_inv_2050_pct_gdp</t>
        </is>
      </c>
      <c r="G8190" s="161" t="n">
        <v>3.436109558593903</v>
      </c>
      <c r="H8190" s="161" t="inlineStr">
        <is>
          <t>2050</t>
        </is>
      </c>
      <c r="I8190" s="161" t="inlineStr">
        <is>
          <t>nmim_summary_v0_2.csv (InvestmentNeeds NMIM v0.2, model output)</t>
        </is>
      </c>
    </row>
    <row r="8191" ht="13" customHeight="1">
      <c r="A8191" s="161" t="inlineStr">
        <is>
          <t>MDG</t>
        </is>
      </c>
      <c r="B8191" s="161" t="inlineStr">
        <is>
          <t>Madagascar</t>
        </is>
      </c>
      <c r="C8191" s="161" t="inlineStr">
        <is>
          <t>Sub-Saharan Africa</t>
        </is>
      </c>
      <c r="D8191" s="161" t="inlineStr">
        <is>
          <t>Low income</t>
        </is>
      </c>
      <c r="E8191" s="161" t="b">
        <v>1</v>
      </c>
      <c r="F8191" s="161" t="inlineStr">
        <is>
          <t>nmim_pv_incr_cost_b_pct_gdp</t>
        </is>
      </c>
      <c r="G8191" s="161" t="n">
        <v>49.01392948194065</v>
      </c>
      <c r="H8191" s="161" t="inlineStr">
        <is>
          <t>2025-2050</t>
        </is>
      </c>
      <c r="I8191" s="161" t="inlineStr">
        <is>
          <t>nmim_summary_v0_2.csv (InvestmentNeeds NMIM v0.2, model output)</t>
        </is>
      </c>
    </row>
    <row r="8192" ht="13" customHeight="1">
      <c r="A8192" s="161" t="inlineStr">
        <is>
          <t>MDG</t>
        </is>
      </c>
      <c r="B8192" s="161" t="inlineStr">
        <is>
          <t>Madagascar</t>
        </is>
      </c>
      <c r="C8192" s="161" t="inlineStr">
        <is>
          <t>Sub-Saharan Africa</t>
        </is>
      </c>
      <c r="D8192" s="161" t="inlineStr">
        <is>
          <t>Low income</t>
        </is>
      </c>
      <c r="E8192" s="161" t="b">
        <v>1</v>
      </c>
      <c r="F8192" s="161" t="inlineStr">
        <is>
          <t>price_diesel_usd_litre</t>
        </is>
      </c>
      <c r="G8192" s="161" t="n">
        <v>0.917</v>
      </c>
      <c r="H8192" s="161" t="inlineStr">
        <is>
          <t>2024</t>
        </is>
      </c>
      <c r="I8192" s="161" t="inlineStr">
        <is>
          <t>imffossilfuelsubsidiesdata.xlsb</t>
        </is>
      </c>
    </row>
    <row r="8193" ht="13" customHeight="1">
      <c r="A8193" s="161" t="inlineStr">
        <is>
          <t>MDG</t>
        </is>
      </c>
      <c r="B8193" s="161" t="inlineStr">
        <is>
          <t>Madagascar</t>
        </is>
      </c>
      <c r="C8193" s="161" t="inlineStr">
        <is>
          <t>Sub-Saharan Africa</t>
        </is>
      </c>
      <c r="D8193" s="161" t="inlineStr">
        <is>
          <t>Low income</t>
        </is>
      </c>
      <c r="E8193" s="161" t="b">
        <v>1</v>
      </c>
      <c r="F8193" s="161" t="inlineStr">
        <is>
          <t>price_gasoline_usd_litre</t>
        </is>
      </c>
      <c r="G8193" s="161" t="n">
        <v>1.253</v>
      </c>
      <c r="H8193" s="161" t="inlineStr">
        <is>
          <t>2024</t>
        </is>
      </c>
      <c r="I8193" s="161" t="inlineStr">
        <is>
          <t>imffossilfuelsubsidiesdata.xlsb</t>
        </is>
      </c>
    </row>
    <row r="8194" ht="13" customHeight="1">
      <c r="A8194" s="161" t="inlineStr">
        <is>
          <t>MDG</t>
        </is>
      </c>
      <c r="B8194" s="161" t="inlineStr">
        <is>
          <t>Madagascar</t>
        </is>
      </c>
      <c r="C8194" s="161" t="inlineStr">
        <is>
          <t>Sub-Saharan Africa</t>
        </is>
      </c>
      <c r="D8194" s="161" t="inlineStr">
        <is>
          <t>Low income</t>
        </is>
      </c>
      <c r="E8194" s="161" t="b">
        <v>1</v>
      </c>
      <c r="F8194" s="161" t="inlineStr">
        <is>
          <t>price_electricity_residential_usd_kwh</t>
        </is>
      </c>
      <c r="G8194" s="161" t="n">
        <v>0.128</v>
      </c>
      <c r="H8194" s="161" t="inlineStr">
        <is>
          <t>2024</t>
        </is>
      </c>
      <c r="I8194" s="161" t="inlineStr">
        <is>
          <t>imffossilfuelsubsidiesdata.xlsb</t>
        </is>
      </c>
    </row>
    <row r="8195" ht="13" customHeight="1">
      <c r="A8195" s="161" t="inlineStr">
        <is>
          <t>MDG</t>
        </is>
      </c>
      <c r="B8195" s="161" t="inlineStr">
        <is>
          <t>Madagascar</t>
        </is>
      </c>
      <c r="C8195" s="161" t="inlineStr">
        <is>
          <t>Sub-Saharan Africa</t>
        </is>
      </c>
      <c r="D8195" s="161" t="inlineStr">
        <is>
          <t>Low income</t>
        </is>
      </c>
      <c r="E8195" s="161" t="b">
        <v>1</v>
      </c>
      <c r="F8195" s="161" t="inlineStr">
        <is>
          <t>price_electricity_industry_usd_kwh</t>
        </is>
      </c>
      <c r="G8195" s="161" t="n">
        <v>0.178</v>
      </c>
      <c r="H8195" s="161" t="inlineStr">
        <is>
          <t>2024</t>
        </is>
      </c>
      <c r="I8195" s="161" t="inlineStr">
        <is>
          <t>imffossilfuelsubsidiesdata.xlsb</t>
        </is>
      </c>
    </row>
    <row r="8196" ht="13" customHeight="1">
      <c r="A8196" s="161" t="inlineStr">
        <is>
          <t>MDG</t>
        </is>
      </c>
      <c r="B8196" s="161" t="inlineStr">
        <is>
          <t>Madagascar</t>
        </is>
      </c>
      <c r="C8196" s="161" t="inlineStr">
        <is>
          <t>Sub-Saharan Africa</t>
        </is>
      </c>
      <c r="D8196" s="161" t="inlineStr">
        <is>
          <t>Low income</t>
        </is>
      </c>
      <c r="E8196" s="161" t="b">
        <v>1</v>
      </c>
      <c r="F8196" s="161" t="inlineStr">
        <is>
          <t>price_gas_residential_usd_gj</t>
        </is>
      </c>
      <c r="G8196" s="161" t="n">
        <v>19.346</v>
      </c>
      <c r="H8196" s="161" t="inlineStr">
        <is>
          <t>2024</t>
        </is>
      </c>
      <c r="I8196" s="161" t="inlineStr">
        <is>
          <t>imffossilfuelsubsidiesdata.xlsb</t>
        </is>
      </c>
    </row>
    <row r="8197" ht="13" customHeight="1">
      <c r="A8197" s="161" t="inlineStr">
        <is>
          <t>MDG</t>
        </is>
      </c>
      <c r="B8197" s="161" t="inlineStr">
        <is>
          <t>Madagascar</t>
        </is>
      </c>
      <c r="C8197" s="161" t="inlineStr">
        <is>
          <t>Sub-Saharan Africa</t>
        </is>
      </c>
      <c r="D8197" s="161" t="inlineStr">
        <is>
          <t>Low income</t>
        </is>
      </c>
      <c r="E8197" s="161" t="b">
        <v>1</v>
      </c>
      <c r="F8197" s="161" t="inlineStr">
        <is>
          <t>price_gas_industry_usd_gj</t>
        </is>
      </c>
      <c r="G8197" s="161" t="n">
        <v>8.177</v>
      </c>
      <c r="H8197" s="161" t="inlineStr">
        <is>
          <t>2024</t>
        </is>
      </c>
      <c r="I8197" s="161" t="inlineStr">
        <is>
          <t>imffossilfuelsubsidiesdata.xlsb</t>
        </is>
      </c>
    </row>
    <row r="8198" ht="13" customHeight="1">
      <c r="A8198" s="161" t="inlineStr">
        <is>
          <t>MDG</t>
        </is>
      </c>
      <c r="B8198" s="161" t="inlineStr">
        <is>
          <t>Madagascar</t>
        </is>
      </c>
      <c r="C8198" s="161" t="inlineStr">
        <is>
          <t>Sub-Saharan Africa</t>
        </is>
      </c>
      <c r="D8198" s="161" t="inlineStr">
        <is>
          <t>Low income</t>
        </is>
      </c>
      <c r="E8198" s="161" t="b">
        <v>1</v>
      </c>
      <c r="F8198" s="161" t="inlineStr">
        <is>
          <t>price_gas_power_usd_gj</t>
        </is>
      </c>
      <c r="G8198" s="161" t="n">
        <v>6.853</v>
      </c>
      <c r="H8198" s="161" t="inlineStr">
        <is>
          <t>2024</t>
        </is>
      </c>
      <c r="I8198" s="161" t="inlineStr">
        <is>
          <t>imffossilfuelsubsidiesdata.xlsb</t>
        </is>
      </c>
    </row>
    <row r="8199" ht="13" customHeight="1">
      <c r="A8199" s="161" t="inlineStr">
        <is>
          <t>MDG</t>
        </is>
      </c>
      <c r="B8199" s="161" t="inlineStr">
        <is>
          <t>Madagascar</t>
        </is>
      </c>
      <c r="C8199" s="161" t="inlineStr">
        <is>
          <t>Sub-Saharan Africa</t>
        </is>
      </c>
      <c r="D8199" s="161" t="inlineStr">
        <is>
          <t>Low income</t>
        </is>
      </c>
      <c r="E8199" s="161" t="b">
        <v>1</v>
      </c>
      <c r="F8199" s="161" t="inlineStr">
        <is>
          <t>price_coal_residential_usd_gj</t>
        </is>
      </c>
      <c r="G8199" s="161" t="n">
        <v>14.635</v>
      </c>
      <c r="H8199" s="161" t="inlineStr">
        <is>
          <t>2024</t>
        </is>
      </c>
      <c r="I8199" s="161" t="inlineStr">
        <is>
          <t>imffossilfuelsubsidiesdata.xlsb</t>
        </is>
      </c>
    </row>
    <row r="8200" ht="13" customHeight="1">
      <c r="A8200" s="161" t="inlineStr">
        <is>
          <t>MDG</t>
        </is>
      </c>
      <c r="B8200" s="161" t="inlineStr">
        <is>
          <t>Madagascar</t>
        </is>
      </c>
      <c r="C8200" s="161" t="inlineStr">
        <is>
          <t>Sub-Saharan Africa</t>
        </is>
      </c>
      <c r="D8200" s="161" t="inlineStr">
        <is>
          <t>Low income</t>
        </is>
      </c>
      <c r="E8200" s="161" t="b">
        <v>1</v>
      </c>
      <c r="F8200" s="161" t="inlineStr">
        <is>
          <t>price_coal_industry_usd_gj</t>
        </is>
      </c>
      <c r="G8200" s="161" t="n">
        <v>7.462</v>
      </c>
      <c r="H8200" s="161" t="inlineStr">
        <is>
          <t>2024</t>
        </is>
      </c>
      <c r="I8200" s="161" t="inlineStr">
        <is>
          <t>imffossilfuelsubsidiesdata.xlsb</t>
        </is>
      </c>
    </row>
    <row r="8201" ht="13" customHeight="1">
      <c r="A8201" s="161" t="inlineStr">
        <is>
          <t>MDG</t>
        </is>
      </c>
      <c r="B8201" s="161" t="inlineStr">
        <is>
          <t>Madagascar</t>
        </is>
      </c>
      <c r="C8201" s="161" t="inlineStr">
        <is>
          <t>Sub-Saharan Africa</t>
        </is>
      </c>
      <c r="D8201" s="161" t="inlineStr">
        <is>
          <t>Low income</t>
        </is>
      </c>
      <c r="E8201" s="161" t="b">
        <v>1</v>
      </c>
      <c r="F8201" s="161" t="inlineStr">
        <is>
          <t>price_coal_power_usd_gj</t>
        </is>
      </c>
      <c r="G8201" s="161" t="n">
        <v>5.575</v>
      </c>
      <c r="H8201" s="161" t="inlineStr">
        <is>
          <t>2024</t>
        </is>
      </c>
      <c r="I8201" s="161" t="inlineStr">
        <is>
          <t>imffossilfuelsubsidiesdata.xlsb</t>
        </is>
      </c>
    </row>
    <row r="8202" ht="13" customHeight="1">
      <c r="A8202" s="161" t="inlineStr">
        <is>
          <t>MDG</t>
        </is>
      </c>
      <c r="B8202" s="161" t="inlineStr">
        <is>
          <t>Madagascar</t>
        </is>
      </c>
      <c r="C8202" s="161" t="inlineStr">
        <is>
          <t>Sub-Saharan Africa</t>
        </is>
      </c>
      <c r="D8202" s="161" t="inlineStr">
        <is>
          <t>Low income</t>
        </is>
      </c>
      <c r="E8202" s="161" t="b">
        <v>1</v>
      </c>
      <c r="F8202" s="161" t="inlineStr">
        <is>
          <t>power_market_structure</t>
        </is>
      </c>
      <c r="G8202" s="161" t="n">
        <v>2</v>
      </c>
      <c r="H8202" s="161" t="inlineStr">
        <is>
          <t>2013</t>
        </is>
      </c>
      <c r="I8202" s="161" t="inlineStr">
        <is>
          <t>dataverse_files.zip</t>
        </is>
      </c>
    </row>
    <row r="8203" ht="13" customHeight="1">
      <c r="A8203" s="161" t="inlineStr">
        <is>
          <t>MDG</t>
        </is>
      </c>
      <c r="B8203" s="161" t="inlineStr">
        <is>
          <t>Madagascar</t>
        </is>
      </c>
      <c r="C8203" s="161" t="inlineStr">
        <is>
          <t>Sub-Saharan Africa</t>
        </is>
      </c>
      <c r="D8203" s="161" t="inlineStr">
        <is>
          <t>Low income</t>
        </is>
      </c>
      <c r="E8203" s="161" t="b">
        <v>1</v>
      </c>
      <c r="F8203" s="161" t="inlineStr">
        <is>
          <t>independent_regulator</t>
        </is>
      </c>
      <c r="G8203" s="161" t="n">
        <v>1</v>
      </c>
      <c r="H8203" s="161" t="inlineStr">
        <is>
          <t>2013</t>
        </is>
      </c>
      <c r="I8203" s="161" t="inlineStr">
        <is>
          <t>dataverse_files.zip</t>
        </is>
      </c>
    </row>
    <row r="8204" ht="13" customHeight="1">
      <c r="A8204" s="161" t="inlineStr">
        <is>
          <t>MDG</t>
        </is>
      </c>
      <c r="B8204" s="161" t="inlineStr">
        <is>
          <t>Madagascar</t>
        </is>
      </c>
      <c r="C8204" s="161" t="inlineStr">
        <is>
          <t>Sub-Saharan Africa</t>
        </is>
      </c>
      <c r="D8204" s="161" t="inlineStr">
        <is>
          <t>Low income</t>
        </is>
      </c>
      <c r="E8204" s="161" t="b">
        <v>1</v>
      </c>
      <c r="F8204" s="161" t="inlineStr">
        <is>
          <t>generation_unbundled</t>
        </is>
      </c>
      <c r="G8204" s="161" t="n">
        <v>1</v>
      </c>
      <c r="H8204" s="161" t="inlineStr">
        <is>
          <t>2013</t>
        </is>
      </c>
      <c r="I8204" s="161" t="inlineStr">
        <is>
          <t>dataverse_files.zip</t>
        </is>
      </c>
    </row>
    <row r="8205" ht="13" customHeight="1">
      <c r="A8205" s="161" t="inlineStr">
        <is>
          <t>MDG</t>
        </is>
      </c>
      <c r="B8205" s="161" t="inlineStr">
        <is>
          <t>Madagascar</t>
        </is>
      </c>
      <c r="C8205" s="161" t="inlineStr">
        <is>
          <t>Sub-Saharan Africa</t>
        </is>
      </c>
      <c r="D8205" s="161" t="inlineStr">
        <is>
          <t>Low income</t>
        </is>
      </c>
      <c r="E8205" s="161" t="b">
        <v>1</v>
      </c>
      <c r="F8205" s="161" t="inlineStr">
        <is>
          <t>rise_renewable_energy_score</t>
        </is>
      </c>
      <c r="G8205" s="161" t="n">
        <v>9.468</v>
      </c>
      <c r="H8205" s="161" t="inlineStr">
        <is>
          <t>2023</t>
        </is>
      </c>
      <c r="I8205" s="161" t="inlineStr">
        <is>
          <t>WB_RISE_WIDEF.csv</t>
        </is>
      </c>
    </row>
    <row r="8206" ht="13" customHeight="1">
      <c r="A8206" s="161" t="inlineStr">
        <is>
          <t>MDG</t>
        </is>
      </c>
      <c r="B8206" s="161" t="inlineStr">
        <is>
          <t>Madagascar</t>
        </is>
      </c>
      <c r="C8206" s="161" t="inlineStr">
        <is>
          <t>Sub-Saharan Africa</t>
        </is>
      </c>
      <c r="D8206" s="161" t="inlineStr">
        <is>
          <t>Low income</t>
        </is>
      </c>
      <c r="E8206" s="161" t="b">
        <v>1</v>
      </c>
      <c r="F8206" s="161" t="inlineStr">
        <is>
          <t>rise_level_playing_field_score</t>
        </is>
      </c>
      <c r="G8206" s="161" t="n">
        <v>0</v>
      </c>
      <c r="H8206" s="161" t="inlineStr">
        <is>
          <t>2023</t>
        </is>
      </c>
      <c r="I8206" s="161" t="inlineStr">
        <is>
          <t>WB_RISE_WIDEF.csv</t>
        </is>
      </c>
    </row>
    <row r="8207" ht="13" customHeight="1">
      <c r="A8207" s="161" t="inlineStr">
        <is>
          <t>MDG</t>
        </is>
      </c>
      <c r="B8207" s="161" t="inlineStr">
        <is>
          <t>Madagascar</t>
        </is>
      </c>
      <c r="C8207" s="161" t="inlineStr">
        <is>
          <t>Sub-Saharan Africa</t>
        </is>
      </c>
      <c r="D8207" s="161" t="inlineStr">
        <is>
          <t>Low income</t>
        </is>
      </c>
      <c r="E8207" s="161" t="b">
        <v>1</v>
      </c>
      <c r="F8207" s="161" t="inlineStr">
        <is>
          <t>rise_ee_financing_mechanisms_score</t>
        </is>
      </c>
      <c r="G8207" s="161" t="n">
        <v>0</v>
      </c>
      <c r="H8207" s="161" t="inlineStr">
        <is>
          <t>2023</t>
        </is>
      </c>
      <c r="I8207" s="161" t="inlineStr">
        <is>
          <t>WB_RISE_WIDEF.csv</t>
        </is>
      </c>
    </row>
    <row r="8208" ht="13" customHeight="1">
      <c r="A8208" s="161" t="inlineStr">
        <is>
          <t>MDG</t>
        </is>
      </c>
      <c r="B8208" s="161" t="inlineStr">
        <is>
          <t>Madagascar</t>
        </is>
      </c>
      <c r="C8208" s="161" t="inlineStr">
        <is>
          <t>Sub-Saharan Africa</t>
        </is>
      </c>
      <c r="D8208" s="161" t="inlineStr">
        <is>
          <t>Low income</t>
        </is>
      </c>
      <c r="E8208" s="161" t="b">
        <v>1</v>
      </c>
      <c r="F8208" s="161" t="inlineStr">
        <is>
          <t>revenue_pct_gdp</t>
        </is>
      </c>
      <c r="G8208" s="161" t="n">
        <v>13.612</v>
      </c>
      <c r="H8208" s="161" t="inlineStr">
        <is>
          <t>2024</t>
        </is>
      </c>
      <c r="I8208" s="161" t="inlineStr">
        <is>
          <t>dataset_2026-08-26T13_41_09_874550254Z_DEFAULT_INTEGRATION_IMF_RES_WEO_9_0_0.csv</t>
        </is>
      </c>
    </row>
    <row r="8209" ht="13" customHeight="1">
      <c r="A8209" s="161" t="inlineStr">
        <is>
          <t>MDG</t>
        </is>
      </c>
      <c r="B8209" s="161" t="inlineStr">
        <is>
          <t>Madagascar</t>
        </is>
      </c>
      <c r="C8209" s="161" t="inlineStr">
        <is>
          <t>Sub-Saharan Africa</t>
        </is>
      </c>
      <c r="D8209" s="161" t="inlineStr">
        <is>
          <t>Low income</t>
        </is>
      </c>
      <c r="E8209" s="161" t="b">
        <v>1</v>
      </c>
      <c r="F8209" s="161" t="inlineStr">
        <is>
          <t>primary_balance_pct_gdp</t>
        </is>
      </c>
      <c r="G8209" s="161" t="n">
        <v>-1.86</v>
      </c>
      <c r="H8209" s="161" t="inlineStr">
        <is>
          <t>2024</t>
        </is>
      </c>
      <c r="I8209" s="161" t="inlineStr">
        <is>
          <t>dataset_2026-08-26T13_41_09_874550254Z_DEFAULT_INTEGRATION_IMF_RES_WEO_9_0_0.csv</t>
        </is>
      </c>
    </row>
    <row r="8210" ht="13" customHeight="1">
      <c r="A8210" s="161" t="inlineStr">
        <is>
          <t>MDG</t>
        </is>
      </c>
      <c r="B8210" s="161" t="inlineStr">
        <is>
          <t>Madagascar</t>
        </is>
      </c>
      <c r="C8210" s="161" t="inlineStr">
        <is>
          <t>Sub-Saharan Africa</t>
        </is>
      </c>
      <c r="D8210" s="161" t="inlineStr">
        <is>
          <t>Low income</t>
        </is>
      </c>
      <c r="E8210" s="161" t="b">
        <v>1</v>
      </c>
      <c r="F8210" s="161" t="inlineStr">
        <is>
          <t>current_account_pct_gdp</t>
        </is>
      </c>
      <c r="G8210" s="161" t="n">
        <v>-5.3</v>
      </c>
      <c r="H8210" s="161" t="inlineStr">
        <is>
          <t>2024</t>
        </is>
      </c>
      <c r="I8210" s="161" t="inlineStr">
        <is>
          <t>dataset_2026-08-26T13_41_09_874550254Z_DEFAULT_INTEGRATION_IMF_RES_WEO_9_0_0.csv</t>
        </is>
      </c>
    </row>
    <row r="8211" ht="13" customHeight="1">
      <c r="A8211" s="161" t="inlineStr">
        <is>
          <t>MDG</t>
        </is>
      </c>
      <c r="B8211" s="161" t="inlineStr">
        <is>
          <t>Madagascar</t>
        </is>
      </c>
      <c r="C8211" s="161" t="inlineStr">
        <is>
          <t>Sub-Saharan Africa</t>
        </is>
      </c>
      <c r="D8211" s="161" t="inlineStr">
        <is>
          <t>Low income</t>
        </is>
      </c>
      <c r="E8211" s="161" t="b">
        <v>1</v>
      </c>
      <c r="F8211" s="161" t="inlineStr">
        <is>
          <t>gross_capital_formation_pct_gdp</t>
        </is>
      </c>
      <c r="G8211" s="161" t="n">
        <v>22.524</v>
      </c>
      <c r="H8211" s="161" t="inlineStr">
        <is>
          <t>2024</t>
        </is>
      </c>
      <c r="I8211" s="161" t="inlineStr">
        <is>
          <t>dataset_2026-08-26T13_41_09_874550254Z_DEFAULT_INTEGRATION_IMF_RES_WEO_9_0_0.csv</t>
        </is>
      </c>
    </row>
    <row r="8212" ht="13" customHeight="1">
      <c r="A8212" s="161" t="inlineStr">
        <is>
          <t>MDG</t>
        </is>
      </c>
      <c r="B8212" s="161" t="inlineStr">
        <is>
          <t>Madagascar</t>
        </is>
      </c>
      <c r="C8212" s="161" t="inlineStr">
        <is>
          <t>Sub-Saharan Africa</t>
        </is>
      </c>
      <c r="D8212" s="161" t="inlineStr">
        <is>
          <t>Low income</t>
        </is>
      </c>
      <c r="E8212" s="161" t="b">
        <v>1</v>
      </c>
      <c r="F8212" s="161" t="inlineStr">
        <is>
          <t>real_gdp_growth_5y_avg_pct</t>
        </is>
      </c>
      <c r="G8212" s="161" t="n">
        <v>2.041</v>
      </c>
      <c r="H8212" s="161" t="inlineStr">
        <is>
          <t>2020-2024 avg</t>
        </is>
      </c>
      <c r="I8212" s="161" t="inlineStr">
        <is>
          <t>dataset_2026-08-26T13_41_09_874550254Z_DEFAULT_INTEGRATION_IMF_RES_WEO_9_0_0.csv (derived)</t>
        </is>
      </c>
    </row>
    <row r="8213" ht="13" customHeight="1">
      <c r="A8213" s="161" t="inlineStr">
        <is>
          <t>MDG</t>
        </is>
      </c>
      <c r="B8213" s="161" t="inlineStr">
        <is>
          <t>Madagascar</t>
        </is>
      </c>
      <c r="C8213" s="161" t="inlineStr">
        <is>
          <t>Sub-Saharan Africa</t>
        </is>
      </c>
      <c r="D8213" s="161" t="inlineStr">
        <is>
          <t>Low income</t>
        </is>
      </c>
      <c r="E8213" s="161" t="b">
        <v>1</v>
      </c>
      <c r="F8213" s="161" t="inlineStr">
        <is>
          <t>int_budget_need_2030_pct_gdp</t>
        </is>
      </c>
      <c r="G8213" s="161" t="n">
        <v>3.079</v>
      </c>
      <c r="H8213" s="161" t="inlineStr">
        <is>
          <t>2030</t>
        </is>
      </c>
      <c r="I8213" s="161" t="inlineStr">
        <is>
          <t>integrated_results.csv (MacroFiscalModels v0.1, model output)</t>
        </is>
      </c>
    </row>
    <row r="8214" ht="13" customHeight="1">
      <c r="A8214" s="161" t="inlineStr">
        <is>
          <t>MDG</t>
        </is>
      </c>
      <c r="B8214" s="161" t="inlineStr">
        <is>
          <t>Madagascar</t>
        </is>
      </c>
      <c r="C8214" s="161" t="inlineStr">
        <is>
          <t>Sub-Saharan Africa</t>
        </is>
      </c>
      <c r="D8214" s="161" t="inlineStr">
        <is>
          <t>Low income</t>
        </is>
      </c>
      <c r="E8214" s="161" t="b">
        <v>1</v>
      </c>
      <c r="F8214" s="161" t="inlineStr">
        <is>
          <t>int_pricing_revenue_2030_pct_gdp</t>
        </is>
      </c>
      <c r="G8214" s="161" t="n">
        <v>0.279</v>
      </c>
      <c r="H8214" s="161" t="inlineStr">
        <is>
          <t>2030</t>
        </is>
      </c>
      <c r="I8214" s="161" t="inlineStr">
        <is>
          <t>integrated_results.csv (MacroFiscalModels v0.1, model output)</t>
        </is>
      </c>
    </row>
    <row r="8215" ht="13" customHeight="1">
      <c r="A8215" s="161" t="inlineStr">
        <is>
          <t>MDG</t>
        </is>
      </c>
      <c r="B8215" s="161" t="inlineStr">
        <is>
          <t>Madagascar</t>
        </is>
      </c>
      <c r="C8215" s="161" t="inlineStr">
        <is>
          <t>Sub-Saharan Africa</t>
        </is>
      </c>
      <c r="D8215" s="161" t="inlineStr">
        <is>
          <t>Low income</t>
        </is>
      </c>
      <c r="E8215" s="161" t="b">
        <v>1</v>
      </c>
      <c r="F8215" s="161" t="inlineStr">
        <is>
          <t>int_financing_gap_2030_pct_gdp</t>
        </is>
      </c>
      <c r="G8215" s="161" t="n">
        <v>2.801</v>
      </c>
      <c r="H8215" s="161" t="inlineStr">
        <is>
          <t>2030</t>
        </is>
      </c>
      <c r="I8215" s="161" t="inlineStr">
        <is>
          <t>integrated_results.csv (MacroFiscalModels v0.1, model output)</t>
        </is>
      </c>
    </row>
    <row r="8216" ht="13" customHeight="1">
      <c r="A8216" s="161" t="inlineStr">
        <is>
          <t>MDG</t>
        </is>
      </c>
      <c r="B8216" s="161" t="inlineStr">
        <is>
          <t>Madagascar</t>
        </is>
      </c>
      <c r="C8216" s="161" t="inlineStr">
        <is>
          <t>Sub-Saharan Africa</t>
        </is>
      </c>
      <c r="D8216" s="161" t="inlineStr">
        <is>
          <t>Low income</t>
        </is>
      </c>
      <c r="E8216" s="161" t="b">
        <v>1</v>
      </c>
      <c r="F8216" s="161" t="inlineStr">
        <is>
          <t>int_gdp_dev_2050_pct</t>
        </is>
      </c>
      <c r="G8216" s="161" t="n">
        <v>0.453</v>
      </c>
      <c r="H8216" s="161" t="inlineStr">
        <is>
          <t>2050</t>
        </is>
      </c>
      <c r="I8216" s="161" t="inlineStr">
        <is>
          <t>integrated_results.csv (MacroFiscalModels v0.1, model output)</t>
        </is>
      </c>
    </row>
    <row r="8217" ht="13" customHeight="1">
      <c r="A8217" s="161" t="inlineStr">
        <is>
          <t>MDG</t>
        </is>
      </c>
      <c r="B8217" s="161" t="inlineStr">
        <is>
          <t>Madagascar</t>
        </is>
      </c>
      <c r="C8217" s="161" t="inlineStr">
        <is>
          <t>Sub-Saharan Africa</t>
        </is>
      </c>
      <c r="D8217" s="161" t="inlineStr">
        <is>
          <t>Low income</t>
        </is>
      </c>
      <c r="E8217" s="161" t="b">
        <v>1</v>
      </c>
      <c r="F8217" s="161" t="inlineStr">
        <is>
          <t>int_debt_2050_pct_gdp</t>
        </is>
      </c>
      <c r="G8217" s="161" t="n">
        <v>81.73</v>
      </c>
      <c r="H8217" s="161" t="inlineStr">
        <is>
          <t>2050</t>
        </is>
      </c>
      <c r="I8217" s="161" t="inlineStr">
        <is>
          <t>integrated_results.csv (MacroFiscalModels v0.1, model output)</t>
        </is>
      </c>
    </row>
    <row r="8218" ht="13" customHeight="1">
      <c r="A8218" s="161" t="inlineStr">
        <is>
          <t>MDG</t>
        </is>
      </c>
      <c r="B8218" s="161" t="inlineStr">
        <is>
          <t>Madagascar</t>
        </is>
      </c>
      <c r="C8218" s="161" t="inlineStr">
        <is>
          <t>Sub-Saharan Africa</t>
        </is>
      </c>
      <c r="D8218" s="161" t="inlineStr">
        <is>
          <t>Low income</t>
        </is>
      </c>
      <c r="E8218" s="161" t="b">
        <v>1</v>
      </c>
      <c r="F8218" s="161" t="inlineStr">
        <is>
          <t>int_dsf_risk_code</t>
        </is>
      </c>
      <c r="G8218" s="161" t="n">
        <v>3</v>
      </c>
      <c r="H8218" s="161" t="inlineStr">
        <is>
          <t>2034</t>
        </is>
      </c>
      <c r="I8218" s="161" t="inlineStr">
        <is>
          <t>integrated_results.csv (MacroFiscalModels v0.1, model output)</t>
        </is>
      </c>
    </row>
    <row r="8219" ht="13" customHeight="1">
      <c r="A8219" s="161" t="inlineStr">
        <is>
          <t>MWI</t>
        </is>
      </c>
      <c r="B8219" s="161" t="inlineStr">
        <is>
          <t>Malawi</t>
        </is>
      </c>
      <c r="C8219" s="161" t="inlineStr">
        <is>
          <t>Sub-Saharan Africa</t>
        </is>
      </c>
      <c r="D8219" s="161" t="inlineStr">
        <is>
          <t>Low income</t>
        </is>
      </c>
      <c r="E8219" s="161" t="b">
        <v>1</v>
      </c>
      <c r="F8219" s="161" t="inlineStr">
        <is>
          <t>interest_to_revenue_pct</t>
        </is>
      </c>
      <c r="G8219" s="161" t="n">
        <v>35.579</v>
      </c>
      <c r="H8219" s="161" t="inlineStr">
        <is>
          <t>2024</t>
        </is>
      </c>
      <c r="I8219" s="161" t="inlineStr">
        <is>
          <t>dataset_2026-08-26T13_41_09_874550254Z_DEFAULT_INTEGRATION_IMF_RES_WEO_9_0_0.csv (derived)</t>
        </is>
      </c>
    </row>
    <row r="8220" ht="13" customHeight="1">
      <c r="A8220" s="161" t="inlineStr">
        <is>
          <t>MWI</t>
        </is>
      </c>
      <c r="B8220" s="161" t="inlineStr">
        <is>
          <t>Malawi</t>
        </is>
      </c>
      <c r="C8220" s="161" t="inlineStr">
        <is>
          <t>Sub-Saharan Africa</t>
        </is>
      </c>
      <c r="D8220" s="161" t="inlineStr">
        <is>
          <t>Low income</t>
        </is>
      </c>
      <c r="E8220" s="161" t="b">
        <v>1</v>
      </c>
      <c r="F8220" s="161" t="inlineStr">
        <is>
          <t>interest_pct_gdp</t>
        </is>
      </c>
      <c r="G8220" s="161" t="n">
        <v>6.581</v>
      </c>
      <c r="H8220" s="161" t="inlineStr">
        <is>
          <t>2024</t>
        </is>
      </c>
      <c r="I8220" s="161" t="inlineStr">
        <is>
          <t>dataset_2026-08-26T13_41_09_874550254Z_DEFAULT_INTEGRATION_IMF_RES_WEO_9_0_0.csv (derived)</t>
        </is>
      </c>
    </row>
    <row r="8221" ht="13" customHeight="1">
      <c r="A8221" s="161" t="inlineStr">
        <is>
          <t>MWI</t>
        </is>
      </c>
      <c r="B8221" s="161" t="inlineStr">
        <is>
          <t>Malawi</t>
        </is>
      </c>
      <c r="C8221" s="161" t="inlineStr">
        <is>
          <t>Sub-Saharan Africa</t>
        </is>
      </c>
      <c r="D8221" s="161" t="inlineStr">
        <is>
          <t>Low income</t>
        </is>
      </c>
      <c r="E8221" s="161" t="b">
        <v>1</v>
      </c>
      <c r="F8221" s="161" t="inlineStr">
        <is>
          <t>gross_debt_pct_gdp</t>
        </is>
      </c>
      <c r="G8221" s="161" t="n">
        <v>87.628</v>
      </c>
      <c r="H8221" s="161" t="inlineStr">
        <is>
          <t>2024</t>
        </is>
      </c>
      <c r="I8221" s="161" t="inlineStr">
        <is>
          <t>dataset_2026-08-26T13_41_09_874550254Z_DEFAULT_INTEGRATION_IMF_RES_WEO_9_0_0.csv</t>
        </is>
      </c>
    </row>
    <row r="8222" ht="13" customHeight="1">
      <c r="A8222" s="161" t="inlineStr">
        <is>
          <t>MWI</t>
        </is>
      </c>
      <c r="B8222" s="161" t="inlineStr">
        <is>
          <t>Malawi</t>
        </is>
      </c>
      <c r="C8222" s="161" t="inlineStr">
        <is>
          <t>Sub-Saharan Africa</t>
        </is>
      </c>
      <c r="D8222" s="161" t="inlineStr">
        <is>
          <t>Low income</t>
        </is>
      </c>
      <c r="E8222" s="161" t="b">
        <v>1</v>
      </c>
      <c r="F8222" s="161" t="inlineStr">
        <is>
          <t>tax_revenue_pct_gdp</t>
        </is>
      </c>
      <c r="G8222" s="161" t="n">
        <v>14.115</v>
      </c>
      <c r="H8222" s="161" t="inlineStr">
        <is>
          <t>2024</t>
        </is>
      </c>
      <c r="I8222" s="161" t="inlineStr">
        <is>
          <t>world-imf2026.xlsx</t>
        </is>
      </c>
    </row>
    <row r="8223" ht="13" customHeight="1">
      <c r="A8223" s="161" t="inlineStr">
        <is>
          <t>MWI</t>
        </is>
      </c>
      <c r="B8223" s="161" t="inlineStr">
        <is>
          <t>Malawi</t>
        </is>
      </c>
      <c r="C8223" s="161" t="inlineStr">
        <is>
          <t>Sub-Saharan Africa</t>
        </is>
      </c>
      <c r="D8223" s="161" t="inlineStr">
        <is>
          <t>Low income</t>
        </is>
      </c>
      <c r="E8223" s="161" t="b">
        <v>1</v>
      </c>
      <c r="F8223" s="161" t="inlineStr">
        <is>
          <t>capex_execution_rate_pct</t>
        </is>
      </c>
      <c r="G8223" s="161" t="n">
        <v>47.112</v>
      </c>
      <c r="H8223" s="161" t="inlineStr">
        <is>
          <t>2018</t>
        </is>
      </c>
      <c r="I8223" s="161" t="inlineStr">
        <is>
          <t>WB_BOOST_WIDEF.csv</t>
        </is>
      </c>
    </row>
    <row r="8224" ht="13" customHeight="1">
      <c r="A8224" s="161" t="inlineStr">
        <is>
          <t>MWI</t>
        </is>
      </c>
      <c r="B8224" s="161" t="inlineStr">
        <is>
          <t>Malawi</t>
        </is>
      </c>
      <c r="C8224" s="161" t="inlineStr">
        <is>
          <t>Sub-Saharan Africa</t>
        </is>
      </c>
      <c r="D8224" s="161" t="inlineStr">
        <is>
          <t>Low income</t>
        </is>
      </c>
      <c r="E8224" s="161" t="b">
        <v>1</v>
      </c>
      <c r="F8224" s="161" t="inlineStr">
        <is>
          <t>pefa_pi11_pim_score</t>
        </is>
      </c>
      <c r="G8224" s="161" t="n">
        <v>1.5</v>
      </c>
      <c r="H8224" s="161" t="inlineStr">
        <is>
          <t>2018</t>
        </is>
      </c>
      <c r="I8224" s="161" t="inlineStr">
        <is>
          <t>assessments_1787749571.csv</t>
        </is>
      </c>
    </row>
    <row r="8225" ht="13" customHeight="1">
      <c r="A8225" s="161" t="inlineStr">
        <is>
          <t>MWI</t>
        </is>
      </c>
      <c r="B8225" s="161" t="inlineStr">
        <is>
          <t>Malawi</t>
        </is>
      </c>
      <c r="C8225" s="161" t="inlineStr">
        <is>
          <t>Sub-Saharan Africa</t>
        </is>
      </c>
      <c r="D8225" s="161" t="inlineStr">
        <is>
          <t>Low income</t>
        </is>
      </c>
      <c r="E8225" s="161" t="b">
        <v>1</v>
      </c>
      <c r="F8225" s="161" t="inlineStr">
        <is>
          <t>pefa_pi122_asset_monitoring</t>
        </is>
      </c>
      <c r="G8225" s="161" t="n">
        <v>1</v>
      </c>
      <c r="H8225" s="161" t="inlineStr">
        <is>
          <t>2018</t>
        </is>
      </c>
      <c r="I8225" s="161" t="inlineStr">
        <is>
          <t>assessments_1787749571.csv</t>
        </is>
      </c>
    </row>
    <row r="8226" ht="13" customHeight="1">
      <c r="A8226" s="161" t="inlineStr">
        <is>
          <t>MWI</t>
        </is>
      </c>
      <c r="B8226" s="161" t="inlineStr">
        <is>
          <t>Malawi</t>
        </is>
      </c>
      <c r="C8226" s="161" t="inlineStr">
        <is>
          <t>Sub-Saharan Africa</t>
        </is>
      </c>
      <c r="D8226" s="161" t="inlineStr">
        <is>
          <t>Low income</t>
        </is>
      </c>
      <c r="E8226" s="161" t="b">
        <v>1</v>
      </c>
      <c r="F8226" s="161" t="inlineStr">
        <is>
          <t>climate_pfm_diagnostic_on_record</t>
        </is>
      </c>
      <c r="G8226" s="161" t="n">
        <v>0</v>
      </c>
      <c r="H8226" s="161" t="inlineStr">
        <is>
          <t>2022</t>
        </is>
      </c>
      <c r="I8226" s="161" t="inlineStr">
        <is>
          <t>UNDP-Global-Climate-Public-Finance-Review-2022.pdf (Table 4.2)</t>
        </is>
      </c>
    </row>
    <row r="8227" ht="13" customHeight="1">
      <c r="A8227" s="161" t="inlineStr">
        <is>
          <t>MWI</t>
        </is>
      </c>
      <c r="B8227" s="161" t="inlineStr">
        <is>
          <t>Malawi</t>
        </is>
      </c>
      <c r="C8227" s="161" t="inlineStr">
        <is>
          <t>Sub-Saharan Africa</t>
        </is>
      </c>
      <c r="D8227" s="161" t="inlineStr">
        <is>
          <t>Low income</t>
        </is>
      </c>
      <c r="E8227" s="161" t="b">
        <v>1</v>
      </c>
      <c r="F8227" s="161" t="inlineStr">
        <is>
          <t>ids_avg_maturity_years</t>
        </is>
      </c>
      <c r="G8227" s="161" t="n">
        <v>19.5</v>
      </c>
      <c r="H8227" s="161" t="inlineStr">
        <is>
          <t>2024</t>
        </is>
      </c>
      <c r="I8227" s="161" t="inlineStr">
        <is>
          <t>P_Data_Extract_From_International_Debt_Statistics__2_.xlsx</t>
        </is>
      </c>
    </row>
    <row r="8228" ht="13" customHeight="1">
      <c r="A8228" s="161" t="inlineStr">
        <is>
          <t>MWI</t>
        </is>
      </c>
      <c r="B8228" s="161" t="inlineStr">
        <is>
          <t>Malawi</t>
        </is>
      </c>
      <c r="C8228" s="161" t="inlineStr">
        <is>
          <t>Sub-Saharan Africa</t>
        </is>
      </c>
      <c r="D8228" s="161" t="inlineStr">
        <is>
          <t>Low income</t>
        </is>
      </c>
      <c r="E8228" s="161" t="b">
        <v>1</v>
      </c>
      <c r="F8228" s="161" t="inlineStr">
        <is>
          <t>mitigation_finance_received_pct_gdp</t>
        </is>
      </c>
      <c r="G8228" s="161" t="n">
        <v>2.73</v>
      </c>
      <c r="H8228" s="161" t="inlineStr">
        <is>
          <t>2024</t>
        </is>
      </c>
      <c r="I8228" s="161" t="inlineStr">
        <is>
          <t>CRDF-RP_2024.xlsx + WEO</t>
        </is>
      </c>
    </row>
    <row r="8229" ht="13" customHeight="1">
      <c r="A8229" s="161" t="inlineStr">
        <is>
          <t>MWI</t>
        </is>
      </c>
      <c r="B8229" s="161" t="inlineStr">
        <is>
          <t>Malawi</t>
        </is>
      </c>
      <c r="C8229" s="161" t="inlineStr">
        <is>
          <t>Sub-Saharan Africa</t>
        </is>
      </c>
      <c r="D8229" s="161" t="inlineStr">
        <is>
          <t>Low income</t>
        </is>
      </c>
      <c r="E8229" s="161" t="b">
        <v>1</v>
      </c>
      <c r="F8229" s="161" t="inlineStr">
        <is>
          <t>ids_multilateral_share_pct</t>
        </is>
      </c>
      <c r="G8229" s="161" t="n">
        <v>87.607</v>
      </c>
      <c r="H8229" s="161" t="inlineStr">
        <is>
          <t>2024</t>
        </is>
      </c>
      <c r="I8229" s="161" t="inlineStr">
        <is>
          <t>P_Data_Extract_From_International_Debt_Statistics__2_.xlsx</t>
        </is>
      </c>
    </row>
    <row r="8230" ht="13" customHeight="1">
      <c r="A8230" s="161" t="inlineStr">
        <is>
          <t>MWI</t>
        </is>
      </c>
      <c r="B8230" s="161" t="inlineStr">
        <is>
          <t>Malawi</t>
        </is>
      </c>
      <c r="C8230" s="161" t="inlineStr">
        <is>
          <t>Sub-Saharan Africa</t>
        </is>
      </c>
      <c r="D8230" s="161" t="inlineStr">
        <is>
          <t>Low income</t>
        </is>
      </c>
      <c r="E8230" s="161" t="b">
        <v>1</v>
      </c>
      <c r="F8230" s="161" t="inlineStr">
        <is>
          <t>ids_private_creditor_share_pct</t>
        </is>
      </c>
      <c r="G8230" s="161" t="n">
        <v>0</v>
      </c>
      <c r="H8230" s="161" t="inlineStr">
        <is>
          <t>2015</t>
        </is>
      </c>
      <c r="I8230" s="161" t="inlineStr">
        <is>
          <t>P_Data_Extract_From_International_Debt_Statistics__2_.xlsx</t>
        </is>
      </c>
    </row>
    <row r="8231" ht="13" customHeight="1">
      <c r="A8231" s="161" t="inlineStr">
        <is>
          <t>MWI</t>
        </is>
      </c>
      <c r="B8231" s="161" t="inlineStr">
        <is>
          <t>Malawi</t>
        </is>
      </c>
      <c r="C8231" s="161" t="inlineStr">
        <is>
          <t>Sub-Saharan Africa</t>
        </is>
      </c>
      <c r="D8231" s="161" t="inlineStr">
        <is>
          <t>Low income</t>
        </is>
      </c>
      <c r="E8231" s="161" t="b">
        <v>1</v>
      </c>
      <c r="F8231" s="161" t="inlineStr">
        <is>
          <t>ids_usd_share_ppg_debt_pct</t>
        </is>
      </c>
      <c r="G8231" s="161" t="n">
        <v>66.53400000000001</v>
      </c>
      <c r="H8231" s="161" t="inlineStr">
        <is>
          <t>2024</t>
        </is>
      </c>
      <c r="I8231" s="161" t="inlineStr">
        <is>
          <t>P_Data_Extract_From_International_Debt_Statistics__2_.xlsx</t>
        </is>
      </c>
    </row>
    <row r="8232" ht="13" customHeight="1">
      <c r="A8232" s="161" t="inlineStr">
        <is>
          <t>MWI</t>
        </is>
      </c>
      <c r="B8232" s="161" t="inlineStr">
        <is>
          <t>Malawi</t>
        </is>
      </c>
      <c r="C8232" s="161" t="inlineStr">
        <is>
          <t>Sub-Saharan Africa</t>
        </is>
      </c>
      <c r="D8232" s="161" t="inlineStr">
        <is>
          <t>Low income</t>
        </is>
      </c>
      <c r="E8232" s="161" t="b">
        <v>1</v>
      </c>
      <c r="F8232" s="161" t="inlineStr">
        <is>
          <t>pefa_pi103_contingent_liabilities</t>
        </is>
      </c>
      <c r="G8232" s="161" t="n">
        <v>1</v>
      </c>
      <c r="H8232" s="161" t="inlineStr">
        <is>
          <t>2018</t>
        </is>
      </c>
      <c r="I8232" s="161" t="inlineStr">
        <is>
          <t>assessments_1787749571.csv</t>
        </is>
      </c>
    </row>
    <row r="8233" ht="13" customHeight="1">
      <c r="A8233" s="161" t="inlineStr">
        <is>
          <t>MWI</t>
        </is>
      </c>
      <c r="B8233" s="161" t="inlineStr">
        <is>
          <t>Malawi</t>
        </is>
      </c>
      <c r="C8233" s="161" t="inlineStr">
        <is>
          <t>Sub-Saharan Africa</t>
        </is>
      </c>
      <c r="D8233" s="161" t="inlineStr">
        <is>
          <t>Low income</t>
        </is>
      </c>
      <c r="E8233" s="161" t="b">
        <v>1</v>
      </c>
      <c r="F8233" s="161" t="inlineStr">
        <is>
          <t>ppi_commitments_pct_gdp</t>
        </is>
      </c>
      <c r="G8233" s="161" t="n">
        <v>0.047</v>
      </c>
      <c r="H8233" s="161" t="inlineStr">
        <is>
          <t>2020-2024 avg</t>
        </is>
      </c>
      <c r="I8233" s="161" t="inlineStr">
        <is>
          <t>2024-PPI-Full-DTA.dta + WEO</t>
        </is>
      </c>
    </row>
    <row r="8234" ht="13" customHeight="1">
      <c r="A8234" s="161" t="inlineStr">
        <is>
          <t>MWI</t>
        </is>
      </c>
      <c r="B8234" s="161" t="inlineStr">
        <is>
          <t>Malawi</t>
        </is>
      </c>
      <c r="C8234" s="161" t="inlineStr">
        <is>
          <t>Sub-Saharan Africa</t>
        </is>
      </c>
      <c r="D8234" s="161" t="inlineStr">
        <is>
          <t>Low income</t>
        </is>
      </c>
      <c r="E8234" s="161" t="b">
        <v>1</v>
      </c>
      <c r="F8234" s="161" t="inlineStr">
        <is>
          <t>excise_revenue_pct_of_revenue</t>
        </is>
      </c>
      <c r="G8234" s="161" t="n">
        <v>9.510999999999999</v>
      </c>
      <c r="H8234" s="161" t="inlineStr">
        <is>
          <t>2024</t>
        </is>
      </c>
      <c r="I8234" s="161" t="inlineStr">
        <is>
          <t>world-imf2026.xlsx</t>
        </is>
      </c>
    </row>
    <row r="8235" ht="13" customHeight="1">
      <c r="A8235" s="161" t="inlineStr">
        <is>
          <t>MWI</t>
        </is>
      </c>
      <c r="B8235" s="161" t="inlineStr">
        <is>
          <t>Malawi</t>
        </is>
      </c>
      <c r="C8235" s="161" t="inlineStr">
        <is>
          <t>Sub-Saharan Africa</t>
        </is>
      </c>
      <c r="D8235" s="161" t="inlineStr">
        <is>
          <t>Low income</t>
        </is>
      </c>
      <c r="E8235" s="161" t="b">
        <v>1</v>
      </c>
      <c r="F8235" s="161" t="inlineStr">
        <is>
          <t>ff_subsidy_total_pct_gdp</t>
        </is>
      </c>
      <c r="G8235" s="161" t="n">
        <v>0.163</v>
      </c>
      <c r="H8235" s="161" t="inlineStr">
        <is>
          <t>2024</t>
        </is>
      </c>
      <c r="I8235" s="161" t="inlineStr">
        <is>
          <t>imffossilfuelsubsidiesdata.xlsb + WEO</t>
        </is>
      </c>
    </row>
    <row r="8236" ht="13" customHeight="1">
      <c r="A8236" s="161" t="inlineStr">
        <is>
          <t>MWI</t>
        </is>
      </c>
      <c r="B8236" s="161" t="inlineStr">
        <is>
          <t>Malawi</t>
        </is>
      </c>
      <c r="C8236" s="161" t="inlineStr">
        <is>
          <t>Sub-Saharan Africa</t>
        </is>
      </c>
      <c r="D8236" s="161" t="inlineStr">
        <is>
          <t>Low income</t>
        </is>
      </c>
      <c r="E8236" s="161" t="b">
        <v>1</v>
      </c>
      <c r="F8236" s="161" t="inlineStr">
        <is>
          <t>ff_subsidy_explicit_pct_gdp</t>
        </is>
      </c>
      <c r="G8236" s="161" t="n">
        <v>0.03</v>
      </c>
      <c r="H8236" s="161" t="inlineStr">
        <is>
          <t>2024</t>
        </is>
      </c>
      <c r="I8236" s="161" t="inlineStr">
        <is>
          <t>imffossilfuelsubsidiesdata.xlsb</t>
        </is>
      </c>
    </row>
    <row r="8237" ht="13" customHeight="1">
      <c r="A8237" s="161" t="inlineStr">
        <is>
          <t>MWI</t>
        </is>
      </c>
      <c r="B8237" s="161" t="inlineStr">
        <is>
          <t>Malawi</t>
        </is>
      </c>
      <c r="C8237" s="161" t="inlineStr">
        <is>
          <t>Sub-Saharan Africa</t>
        </is>
      </c>
      <c r="D8237" s="161" t="inlineStr">
        <is>
          <t>Low income</t>
        </is>
      </c>
      <c r="E8237" s="161" t="b">
        <v>1</v>
      </c>
      <c r="F8237" s="161" t="inlineStr">
        <is>
          <t>ff_subsidy_implicit_pct_gdp</t>
        </is>
      </c>
      <c r="G8237" s="161" t="n">
        <v>0.133</v>
      </c>
      <c r="H8237" s="161" t="inlineStr">
        <is>
          <t>2024</t>
        </is>
      </c>
      <c r="I8237" s="161" t="inlineStr">
        <is>
          <t>imffossilfuelsubsidiesdata.xlsb</t>
        </is>
      </c>
    </row>
    <row r="8238" ht="13" customHeight="1">
      <c r="A8238" s="161" t="inlineStr">
        <is>
          <t>MWI</t>
        </is>
      </c>
      <c r="B8238" s="161" t="inlineStr">
        <is>
          <t>Malawi</t>
        </is>
      </c>
      <c r="C8238" s="161" t="inlineStr">
        <is>
          <t>Sub-Saharan Africa</t>
        </is>
      </c>
      <c r="D8238" s="161" t="inlineStr">
        <is>
          <t>Low income</t>
        </is>
      </c>
      <c r="E8238" s="161" t="b">
        <v>1</v>
      </c>
      <c r="F8238" s="161" t="inlineStr">
        <is>
          <t>env_protection_pct_of_expenditure</t>
        </is>
      </c>
      <c r="G8238" s="161" t="n">
        <v>0.383</v>
      </c>
      <c r="H8238" s="161" t="inlineStr">
        <is>
          <t>2018</t>
        </is>
      </c>
      <c r="I8238" s="161" t="inlineStr">
        <is>
          <t>WB_BOOST_WIDEF.csv</t>
        </is>
      </c>
    </row>
    <row r="8239" ht="13" customHeight="1">
      <c r="A8239" s="161" t="inlineStr">
        <is>
          <t>MWI</t>
        </is>
      </c>
      <c r="B8239" s="161" t="inlineStr">
        <is>
          <t>Malawi</t>
        </is>
      </c>
      <c r="C8239" s="161" t="inlineStr">
        <is>
          <t>Sub-Saharan Africa</t>
        </is>
      </c>
      <c r="D8239" s="161" t="inlineStr">
        <is>
          <t>Low income</t>
        </is>
      </c>
      <c r="E8239" s="161" t="b">
        <v>1</v>
      </c>
      <c r="F8239" s="161" t="inlineStr">
        <is>
          <t>net_fuel_trade_pct_merch</t>
        </is>
      </c>
      <c r="G8239" s="161" t="n">
        <v>-16.45</v>
      </c>
      <c r="H8239" s="161" t="inlineStr">
        <is>
          <t>2024</t>
        </is>
      </c>
      <c r="I8239" s="161" t="inlineStr">
        <is>
          <t>WDI TX.VAL.FUEL.ZS.UN less TM.VAL.FUEL.ZS.UN</t>
        </is>
      </c>
    </row>
    <row r="8240" ht="13" customHeight="1">
      <c r="A8240" s="161" t="inlineStr">
        <is>
          <t>MWI</t>
        </is>
      </c>
      <c r="B8240" s="161" t="inlineStr">
        <is>
          <t>Malawi</t>
        </is>
      </c>
      <c r="C8240" s="161" t="inlineStr">
        <is>
          <t>Sub-Saharan Africa</t>
        </is>
      </c>
      <c r="D8240" s="161" t="inlineStr">
        <is>
          <t>Low income</t>
        </is>
      </c>
      <c r="E8240" s="161" t="b">
        <v>1</v>
      </c>
      <c r="F8240" s="161" t="inlineStr">
        <is>
          <t>fuel_exports_pct_merch</t>
        </is>
      </c>
      <c r="G8240" s="161" t="n">
        <v>0.005</v>
      </c>
      <c r="H8240" s="161" t="inlineStr">
        <is>
          <t>2024</t>
        </is>
      </c>
      <c r="I8240" s="161" t="inlineStr">
        <is>
          <t>API_TX_VAL_FUEL_ZS_UN_DS2_en_csv_v2_33055.zip</t>
        </is>
      </c>
    </row>
    <row r="8241" ht="13" customHeight="1">
      <c r="A8241" s="161" t="inlineStr">
        <is>
          <t>MWI</t>
        </is>
      </c>
      <c r="B8241" s="161" t="inlineStr">
        <is>
          <t>Malawi</t>
        </is>
      </c>
      <c r="C8241" s="161" t="inlineStr">
        <is>
          <t>Sub-Saharan Africa</t>
        </is>
      </c>
      <c r="D8241" s="161" t="inlineStr">
        <is>
          <t>Low income</t>
        </is>
      </c>
      <c r="E8241" s="161" t="b">
        <v>1</v>
      </c>
      <c r="F8241" s="161" t="inlineStr">
        <is>
          <t>fuel_imports_pct_merch</t>
        </is>
      </c>
      <c r="G8241" s="161" t="n">
        <v>16.455</v>
      </c>
      <c r="H8241" s="161" t="inlineStr">
        <is>
          <t>2024</t>
        </is>
      </c>
      <c r="I8241" s="161" t="inlineStr">
        <is>
          <t>API_TM_VAL_FUEL_ZS_UN_DS2_en_csv_v2_36140.zip</t>
        </is>
      </c>
    </row>
    <row r="8242" ht="13" customHeight="1">
      <c r="A8242" s="161" t="inlineStr">
        <is>
          <t>MWI</t>
        </is>
      </c>
      <c r="B8242" s="161" t="inlineStr">
        <is>
          <t>Malawi</t>
        </is>
      </c>
      <c r="C8242" s="161" t="inlineStr">
        <is>
          <t>Sub-Saharan Africa</t>
        </is>
      </c>
      <c r="D8242" s="161" t="inlineStr">
        <is>
          <t>Low income</t>
        </is>
      </c>
      <c r="E8242" s="161" t="b">
        <v>1</v>
      </c>
      <c r="F8242" s="161" t="inlineStr">
        <is>
          <t>fossil_rents_total_pct_gdp</t>
        </is>
      </c>
      <c r="G8242" s="161" t="n">
        <v>0.017</v>
      </c>
      <c r="H8242" s="161" t="inlineStr">
        <is>
          <t>2021</t>
        </is>
      </c>
      <c r="I8242" s="161" t="inlineStr">
        <is>
          <t>WDI NY.GDP.PETR+NGAS+COAL.RT.ZS</t>
        </is>
      </c>
    </row>
    <row r="8243" ht="13" customHeight="1">
      <c r="A8243" s="161" t="inlineStr">
        <is>
          <t>MWI</t>
        </is>
      </c>
      <c r="B8243" s="161" t="inlineStr">
        <is>
          <t>Malawi</t>
        </is>
      </c>
      <c r="C8243" s="161" t="inlineStr">
        <is>
          <t>Sub-Saharan Africa</t>
        </is>
      </c>
      <c r="D8243" s="161" t="inlineStr">
        <is>
          <t>Low income</t>
        </is>
      </c>
      <c r="E8243" s="161" t="b">
        <v>1</v>
      </c>
      <c r="F8243" s="161" t="inlineStr">
        <is>
          <t>oil_rents_pct_gdp</t>
        </is>
      </c>
      <c r="G8243" s="161" t="n">
        <v>0</v>
      </c>
      <c r="H8243" s="161" t="inlineStr">
        <is>
          <t>2021</t>
        </is>
      </c>
      <c r="I8243" s="161" t="inlineStr">
        <is>
          <t>API_NY_GDP_PETR_RT_ZS_DS2_en_csv_v2_40227.zip</t>
        </is>
      </c>
    </row>
    <row r="8244" ht="13" customHeight="1">
      <c r="A8244" s="161" t="inlineStr">
        <is>
          <t>MWI</t>
        </is>
      </c>
      <c r="B8244" s="161" t="inlineStr">
        <is>
          <t>Malawi</t>
        </is>
      </c>
      <c r="C8244" s="161" t="inlineStr">
        <is>
          <t>Sub-Saharan Africa</t>
        </is>
      </c>
      <c r="D8244" s="161" t="inlineStr">
        <is>
          <t>Low income</t>
        </is>
      </c>
      <c r="E8244" s="161" t="b">
        <v>1</v>
      </c>
      <c r="F8244" s="161" t="inlineStr">
        <is>
          <t>gas_rents_pct_gdp</t>
        </is>
      </c>
      <c r="G8244" s="161" t="n">
        <v>0</v>
      </c>
      <c r="H8244" s="161" t="inlineStr">
        <is>
          <t>2021</t>
        </is>
      </c>
      <c r="I8244" s="161" t="inlineStr">
        <is>
          <t>API_NY_GDP_NGAS_RT_ZS_DS2_en_csv_v2_35861.zip</t>
        </is>
      </c>
    </row>
    <row r="8245" ht="13" customHeight="1">
      <c r="A8245" s="161" t="inlineStr">
        <is>
          <t>MWI</t>
        </is>
      </c>
      <c r="B8245" s="161" t="inlineStr">
        <is>
          <t>Malawi</t>
        </is>
      </c>
      <c r="C8245" s="161" t="inlineStr">
        <is>
          <t>Sub-Saharan Africa</t>
        </is>
      </c>
      <c r="D8245" s="161" t="inlineStr">
        <is>
          <t>Low income</t>
        </is>
      </c>
      <c r="E8245" s="161" t="b">
        <v>1</v>
      </c>
      <c r="F8245" s="161" t="inlineStr">
        <is>
          <t>coal_rents_pct_gdp</t>
        </is>
      </c>
      <c r="G8245" s="161" t="n">
        <v>0.017</v>
      </c>
      <c r="H8245" s="161" t="inlineStr">
        <is>
          <t>2021</t>
        </is>
      </c>
      <c r="I8245" s="161" t="inlineStr">
        <is>
          <t>API_NY_GDP_COAL_RT_ZS_DS2_en_csv_v2_35370.zip</t>
        </is>
      </c>
    </row>
    <row r="8246" ht="13" customHeight="1">
      <c r="A8246" s="161" t="inlineStr">
        <is>
          <t>MWI</t>
        </is>
      </c>
      <c r="B8246" s="161" t="inlineStr">
        <is>
          <t>Malawi</t>
        </is>
      </c>
      <c r="C8246" s="161" t="inlineStr">
        <is>
          <t>Sub-Saharan Africa</t>
        </is>
      </c>
      <c r="D8246" s="161" t="inlineStr">
        <is>
          <t>Low income</t>
        </is>
      </c>
      <c r="E8246" s="161" t="b">
        <v>1</v>
      </c>
      <c r="F8246" s="161" t="inlineStr">
        <is>
          <t>other_fossil_gen_share_pct</t>
        </is>
      </c>
      <c r="G8246" s="161" t="n">
        <v>4.372</v>
      </c>
      <c r="H8246" s="161" t="inlineStr">
        <is>
          <t>2024</t>
        </is>
      </c>
      <c r="I8246" s="161" t="inlineStr">
        <is>
          <t>release_generation_yearly_global.csv</t>
        </is>
      </c>
    </row>
    <row r="8247" ht="13" customHeight="1">
      <c r="A8247" s="161" t="inlineStr">
        <is>
          <t>MWI</t>
        </is>
      </c>
      <c r="B8247" s="161" t="inlineStr">
        <is>
          <t>Malawi</t>
        </is>
      </c>
      <c r="C8247" s="161" t="inlineStr">
        <is>
          <t>Sub-Saharan Africa</t>
        </is>
      </c>
      <c r="D8247" s="161" t="inlineStr">
        <is>
          <t>Low income</t>
        </is>
      </c>
      <c r="E8247" s="161" t="b">
        <v>1</v>
      </c>
      <c r="F8247" s="161" t="inlineStr">
        <is>
          <t>renewable_share_electricity_pct</t>
        </is>
      </c>
      <c r="G8247" s="161" t="n">
        <v>96.32899999999999</v>
      </c>
      <c r="H8247" s="161" t="inlineStr">
        <is>
          <t>2024</t>
        </is>
      </c>
      <c r="I8247" s="161" t="inlineStr">
        <is>
          <t>imffossilfuelsubsidiesdata.xlsb</t>
        </is>
      </c>
    </row>
    <row r="8248" ht="13" customHeight="1">
      <c r="A8248" s="161" t="inlineStr">
        <is>
          <t>MWI</t>
        </is>
      </c>
      <c r="B8248" s="161" t="inlineStr">
        <is>
          <t>Malawi</t>
        </is>
      </c>
      <c r="C8248" s="161" t="inlineStr">
        <is>
          <t>Sub-Saharan Africa</t>
        </is>
      </c>
      <c r="D8248" s="161" t="inlineStr">
        <is>
          <t>Low income</t>
        </is>
      </c>
      <c r="E8248" s="161" t="b">
        <v>1</v>
      </c>
      <c r="F8248" s="161" t="inlineStr">
        <is>
          <t>re_share_change_pp</t>
        </is>
      </c>
      <c r="G8248" s="161" t="n">
        <v>0</v>
      </c>
      <c r="H8248" s="161" t="inlineStr">
        <is>
          <t>2024</t>
        </is>
      </c>
      <c r="I8248" s="161" t="inlineStr">
        <is>
          <t>release_generation_yearly_global.csv</t>
        </is>
      </c>
    </row>
    <row r="8249" ht="13" customHeight="1">
      <c r="A8249" s="161" t="inlineStr">
        <is>
          <t>MWI</t>
        </is>
      </c>
      <c r="B8249" s="161" t="inlineStr">
        <is>
          <t>Malawi</t>
        </is>
      </c>
      <c r="C8249" s="161" t="inlineStr">
        <is>
          <t>Sub-Saharan Africa</t>
        </is>
      </c>
      <c r="D8249" s="161" t="inlineStr">
        <is>
          <t>Low income</t>
        </is>
      </c>
      <c r="E8249" s="161" t="b">
        <v>1</v>
      </c>
      <c r="F8249" s="161" t="inlineStr">
        <is>
          <t>re_capacity_growth_pct</t>
        </is>
      </c>
      <c r="G8249" s="161" t="n">
        <v>0</v>
      </c>
      <c r="H8249" s="161" t="inlineStr">
        <is>
          <t>2024</t>
        </is>
      </c>
      <c r="I8249" s="161" t="inlineStr">
        <is>
          <t>release_generation_yearly_global.csv</t>
        </is>
      </c>
    </row>
    <row r="8250" ht="13" customHeight="1">
      <c r="A8250" s="161" t="inlineStr">
        <is>
          <t>MWI</t>
        </is>
      </c>
      <c r="B8250" s="161" t="inlineStr">
        <is>
          <t>Malawi</t>
        </is>
      </c>
      <c r="C8250" s="161" t="inlineStr">
        <is>
          <t>Sub-Saharan Africa</t>
        </is>
      </c>
      <c r="D8250" s="161" t="inlineStr">
        <is>
          <t>Low income</t>
        </is>
      </c>
      <c r="E8250" s="161" t="b">
        <v>1</v>
      </c>
      <c r="F8250" s="161" t="inlineStr">
        <is>
          <t>inn_total_inv_2030_pct_gdp</t>
        </is>
      </c>
      <c r="G8250" s="161" t="n">
        <v>7.082333154691161</v>
      </c>
      <c r="H8250" s="161" t="inlineStr">
        <is>
          <t>2030</t>
        </is>
      </c>
      <c r="I8250" s="161" t="inlineStr">
        <is>
          <t>Mitigation_Investment_Needs_v1.1.xlsx (InvestmentNeeds v1.1, model output)</t>
        </is>
      </c>
    </row>
    <row r="8251" ht="13" customHeight="1">
      <c r="A8251" s="161" t="inlineStr">
        <is>
          <t>MWI</t>
        </is>
      </c>
      <c r="B8251" s="161" t="inlineStr">
        <is>
          <t>Malawi</t>
        </is>
      </c>
      <c r="C8251" s="161" t="inlineStr">
        <is>
          <t>Sub-Saharan Africa</t>
        </is>
      </c>
      <c r="D8251" s="161" t="inlineStr">
        <is>
          <t>Low income</t>
        </is>
      </c>
      <c r="E8251" s="161" t="b">
        <v>1</v>
      </c>
      <c r="F8251" s="161" t="inlineStr">
        <is>
          <t>inn_incr_inv_2030_pct_gdp</t>
        </is>
      </c>
      <c r="G8251" s="161" t="n">
        <v>1.69975995712588</v>
      </c>
      <c r="H8251" s="161" t="inlineStr">
        <is>
          <t>2030</t>
        </is>
      </c>
      <c r="I8251" s="161" t="inlineStr">
        <is>
          <t>Mitigation_Investment_Needs_v1.1.xlsx (InvestmentNeeds v1.1, model output)</t>
        </is>
      </c>
    </row>
    <row r="8252" ht="13" customHeight="1">
      <c r="A8252" s="161" t="inlineStr">
        <is>
          <t>MWI</t>
        </is>
      </c>
      <c r="B8252" s="161" t="inlineStr">
        <is>
          <t>Malawi</t>
        </is>
      </c>
      <c r="C8252" s="161" t="inlineStr">
        <is>
          <t>Sub-Saharan Africa</t>
        </is>
      </c>
      <c r="D8252" s="161" t="inlineStr">
        <is>
          <t>Low income</t>
        </is>
      </c>
      <c r="E8252" s="161" t="b">
        <v>1</v>
      </c>
      <c r="F8252" s="161" t="inlineStr">
        <is>
          <t>inn_incr_inv_gen_2030_pct_gdp</t>
        </is>
      </c>
      <c r="G8252" s="161" t="n">
        <v>0.3473294062123473</v>
      </c>
      <c r="H8252" s="161" t="inlineStr">
        <is>
          <t>2030</t>
        </is>
      </c>
      <c r="I8252" s="161" t="inlineStr">
        <is>
          <t>Mitigation_Investment_Needs_v1.1.xlsx (InvestmentNeeds v1.1, model output)</t>
        </is>
      </c>
    </row>
    <row r="8253" ht="13" customHeight="1">
      <c r="A8253" s="161" t="inlineStr">
        <is>
          <t>MWI</t>
        </is>
      </c>
      <c r="B8253" s="161" t="inlineStr">
        <is>
          <t>Malawi</t>
        </is>
      </c>
      <c r="C8253" s="161" t="inlineStr">
        <is>
          <t>Sub-Saharan Africa</t>
        </is>
      </c>
      <c r="D8253" s="161" t="inlineStr">
        <is>
          <t>Low income</t>
        </is>
      </c>
      <c r="E8253" s="161" t="b">
        <v>1</v>
      </c>
      <c r="F8253" s="161" t="inlineStr">
        <is>
          <t>inn_incr_inv_grid_2030_pct_gdp</t>
        </is>
      </c>
      <c r="G8253" s="161" t="n">
        <v>0.2381687356884668</v>
      </c>
      <c r="H8253" s="161" t="inlineStr">
        <is>
          <t>2030</t>
        </is>
      </c>
      <c r="I8253" s="161" t="inlineStr">
        <is>
          <t>Mitigation_Investment_Needs_v1.1.xlsx (InvestmentNeeds v1.1, model output)</t>
        </is>
      </c>
    </row>
    <row r="8254" ht="13" customHeight="1">
      <c r="A8254" s="161" t="inlineStr">
        <is>
          <t>MWI</t>
        </is>
      </c>
      <c r="B8254" s="161" t="inlineStr">
        <is>
          <t>Malawi</t>
        </is>
      </c>
      <c r="C8254" s="161" t="inlineStr">
        <is>
          <t>Sub-Saharan Africa</t>
        </is>
      </c>
      <c r="D8254" s="161" t="inlineStr">
        <is>
          <t>Low income</t>
        </is>
      </c>
      <c r="E8254" s="161" t="b">
        <v>1</v>
      </c>
      <c r="F8254" s="161" t="inlineStr">
        <is>
          <t>inn_incr_inv_trn_2030_pct_gdp</t>
        </is>
      </c>
      <c r="G8254" s="161" t="n">
        <v>0.19152021125648</v>
      </c>
      <c r="H8254" s="161" t="inlineStr">
        <is>
          <t>2030</t>
        </is>
      </c>
      <c r="I8254" s="161" t="inlineStr">
        <is>
          <t>Mitigation_Investment_Needs_v1.1.xlsx (InvestmentNeeds v1.1, model output)</t>
        </is>
      </c>
    </row>
    <row r="8255" ht="13" customHeight="1">
      <c r="A8255" s="161" t="inlineStr">
        <is>
          <t>MWI</t>
        </is>
      </c>
      <c r="B8255" s="161" t="inlineStr">
        <is>
          <t>Malawi</t>
        </is>
      </c>
      <c r="C8255" s="161" t="inlineStr">
        <is>
          <t>Sub-Saharan Africa</t>
        </is>
      </c>
      <c r="D8255" s="161" t="inlineStr">
        <is>
          <t>Low income</t>
        </is>
      </c>
      <c r="E8255" s="161" t="b">
        <v>1</v>
      </c>
      <c r="F8255" s="161" t="inlineStr">
        <is>
          <t>inn_incr_inv_bld_2030_pct_gdp</t>
        </is>
      </c>
      <c r="G8255" s="161" t="n">
        <v>0.0932773881127968</v>
      </c>
      <c r="H8255" s="161" t="inlineStr">
        <is>
          <t>2030</t>
        </is>
      </c>
      <c r="I8255" s="161" t="inlineStr">
        <is>
          <t>Mitigation_Investment_Needs_v1.1.xlsx (InvestmentNeeds v1.1, model output)</t>
        </is>
      </c>
    </row>
    <row r="8256" ht="13" customHeight="1">
      <c r="A8256" s="161" t="inlineStr">
        <is>
          <t>MWI</t>
        </is>
      </c>
      <c r="B8256" s="161" t="inlineStr">
        <is>
          <t>Malawi</t>
        </is>
      </c>
      <c r="C8256" s="161" t="inlineStr">
        <is>
          <t>Sub-Saharan Africa</t>
        </is>
      </c>
      <c r="D8256" s="161" t="inlineStr">
        <is>
          <t>Low income</t>
        </is>
      </c>
      <c r="E8256" s="161" t="b">
        <v>1</v>
      </c>
      <c r="F8256" s="161" t="inlineStr">
        <is>
          <t>inn_incr_inv_ind_2030_pct_gdp</t>
        </is>
      </c>
      <c r="G8256" s="161" t="n">
        <v>0.0527516376145582</v>
      </c>
      <c r="H8256" s="161" t="inlineStr">
        <is>
          <t>2030</t>
        </is>
      </c>
      <c r="I8256" s="161" t="inlineStr">
        <is>
          <t>Mitigation_Investment_Needs_v1.1.xlsx (InvestmentNeeds v1.1, model output)</t>
        </is>
      </c>
    </row>
    <row r="8257" ht="13" customHeight="1">
      <c r="A8257" s="161" t="inlineStr">
        <is>
          <t>MWI</t>
        </is>
      </c>
      <c r="B8257" s="161" t="inlineStr">
        <is>
          <t>Malawi</t>
        </is>
      </c>
      <c r="C8257" s="161" t="inlineStr">
        <is>
          <t>Sub-Saharan Africa</t>
        </is>
      </c>
      <c r="D8257" s="161" t="inlineStr">
        <is>
          <t>Low income</t>
        </is>
      </c>
      <c r="E8257" s="161" t="b">
        <v>1</v>
      </c>
      <c r="F8257" s="161" t="inlineStr">
        <is>
          <t>inn_incr_inv_fuel_2030_pct_gdp</t>
        </is>
      </c>
      <c r="G8257" s="161" t="n">
        <v>0.0670805016157867</v>
      </c>
      <c r="H8257" s="161" t="inlineStr">
        <is>
          <t>2030</t>
        </is>
      </c>
      <c r="I8257" s="161" t="inlineStr">
        <is>
          <t>Mitigation_Investment_Needs_v1.1.xlsx (InvestmentNeeds v1.1, model output)</t>
        </is>
      </c>
    </row>
    <row r="8258" ht="13" customHeight="1">
      <c r="A8258" s="161" t="inlineStr">
        <is>
          <t>MWI</t>
        </is>
      </c>
      <c r="B8258" s="161" t="inlineStr">
        <is>
          <t>Malawi</t>
        </is>
      </c>
      <c r="C8258" s="161" t="inlineStr">
        <is>
          <t>Sub-Saharan Africa</t>
        </is>
      </c>
      <c r="D8258" s="161" t="inlineStr">
        <is>
          <t>Low income</t>
        </is>
      </c>
      <c r="E8258" s="161" t="b">
        <v>1</v>
      </c>
      <c r="F8258" s="161" t="inlineStr">
        <is>
          <t>inn_incr_inv_afolu_2030_pct_gdp</t>
        </is>
      </c>
      <c r="G8258" s="161" t="n">
        <v>0.7096320766254413</v>
      </c>
      <c r="H8258" s="161" t="inlineStr">
        <is>
          <t>2030</t>
        </is>
      </c>
      <c r="I8258" s="161" t="inlineStr">
        <is>
          <t>Mitigation_Investment_Needs_v1.1.xlsx (InvestmentNeeds v1.1, model output)</t>
        </is>
      </c>
    </row>
    <row r="8259" ht="13" customHeight="1">
      <c r="A8259" s="161" t="inlineStr">
        <is>
          <t>MWI</t>
        </is>
      </c>
      <c r="B8259" s="161" t="inlineStr">
        <is>
          <t>Malawi</t>
        </is>
      </c>
      <c r="C8259" s="161" t="inlineStr">
        <is>
          <t>Sub-Saharan Africa</t>
        </is>
      </c>
      <c r="D8259" s="161" t="inlineStr">
        <is>
          <t>Low income</t>
        </is>
      </c>
      <c r="E8259" s="161" t="b">
        <v>1</v>
      </c>
      <c r="F8259" s="161" t="inlineStr">
        <is>
          <t>inn_incr_cost_a_2030_pct_gdp</t>
        </is>
      </c>
      <c r="G8259" s="161" t="n">
        <v>0.163333164465932</v>
      </c>
      <c r="H8259" s="161" t="inlineStr">
        <is>
          <t>2030</t>
        </is>
      </c>
      <c r="I8259" s="161" t="inlineStr">
        <is>
          <t>Mitigation_Investment_Needs_v1.1.xlsx (InvestmentNeeds v1.1, model output)</t>
        </is>
      </c>
    </row>
    <row r="8260" ht="13" customHeight="1">
      <c r="A8260" s="161" t="inlineStr">
        <is>
          <t>MWI</t>
        </is>
      </c>
      <c r="B8260" s="161" t="inlineStr">
        <is>
          <t>Malawi</t>
        </is>
      </c>
      <c r="C8260" s="161" t="inlineStr">
        <is>
          <t>Sub-Saharan Africa</t>
        </is>
      </c>
      <c r="D8260" s="161" t="inlineStr">
        <is>
          <t>Low income</t>
        </is>
      </c>
      <c r="E8260" s="161" t="b">
        <v>1</v>
      </c>
      <c r="F8260" s="161" t="inlineStr">
        <is>
          <t>inn_incr_cost_b_2030_pct_gdp</t>
        </is>
      </c>
      <c r="G8260" s="161" t="n">
        <v>0.100685893069686</v>
      </c>
      <c r="H8260" s="161" t="inlineStr">
        <is>
          <t>2030</t>
        </is>
      </c>
      <c r="I8260" s="161" t="inlineStr">
        <is>
          <t>Mitigation_Investment_Needs_v1.1.xlsx (InvestmentNeeds v1.1, model output)</t>
        </is>
      </c>
    </row>
    <row r="8261" ht="13" customHeight="1">
      <c r="A8261" s="161" t="inlineStr">
        <is>
          <t>MWI</t>
        </is>
      </c>
      <c r="B8261" s="161" t="inlineStr">
        <is>
          <t>Malawi</t>
        </is>
      </c>
      <c r="C8261" s="161" t="inlineStr">
        <is>
          <t>Sub-Saharan Africa</t>
        </is>
      </c>
      <c r="D8261" s="161" t="inlineStr">
        <is>
          <t>Low income</t>
        </is>
      </c>
      <c r="E8261" s="161" t="b">
        <v>1</v>
      </c>
      <c r="F8261" s="161" t="inlineStr">
        <is>
          <t>inn_incr_cost_c_2030_pct_gdp</t>
        </is>
      </c>
      <c r="G8261" s="161" t="n">
        <v>0.0044115755003258</v>
      </c>
      <c r="H8261" s="161" t="inlineStr">
        <is>
          <t>2030</t>
        </is>
      </c>
      <c r="I8261" s="161" t="inlineStr">
        <is>
          <t>Mitigation_Investment_Needs_v1.1.xlsx (InvestmentNeeds v1.1, model output)</t>
        </is>
      </c>
    </row>
    <row r="8262" ht="13" customHeight="1">
      <c r="A8262" s="161" t="inlineStr">
        <is>
          <t>MWI</t>
        </is>
      </c>
      <c r="B8262" s="161" t="inlineStr">
        <is>
          <t>Malawi</t>
        </is>
      </c>
      <c r="C8262" s="161" t="inlineStr">
        <is>
          <t>Sub-Saharan Africa</t>
        </is>
      </c>
      <c r="D8262" s="161" t="inlineStr">
        <is>
          <t>Low income</t>
        </is>
      </c>
      <c r="E8262" s="161" t="b">
        <v>1</v>
      </c>
      <c r="F8262" s="161" t="inlineStr">
        <is>
          <t>inn_cost_per_t_b_2030_usd</t>
        </is>
      </c>
      <c r="G8262" s="161" t="n">
        <v>79.4348485588866</v>
      </c>
      <c r="H8262" s="161" t="inlineStr">
        <is>
          <t>2030</t>
        </is>
      </c>
      <c r="I8262" s="161" t="inlineStr">
        <is>
          <t>Mitigation_Investment_Needs_v1.1.xlsx (InvestmentNeeds v1.1, model output)</t>
        </is>
      </c>
    </row>
    <row r="8263" ht="13" customHeight="1">
      <c r="A8263" s="161" t="inlineStr">
        <is>
          <t>MWI</t>
        </is>
      </c>
      <c r="B8263" s="161" t="inlineStr">
        <is>
          <t>Malawi</t>
        </is>
      </c>
      <c r="C8263" s="161" t="inlineStr">
        <is>
          <t>Sub-Saharan Africa</t>
        </is>
      </c>
      <c r="D8263" s="161" t="inlineStr">
        <is>
          <t>Low income</t>
        </is>
      </c>
      <c r="E8263" s="161" t="b">
        <v>1</v>
      </c>
      <c r="F8263" s="161" t="inlineStr">
        <is>
          <t>inn_coc_penalty_2030_pct_gdp</t>
        </is>
      </c>
      <c r="G8263" s="161" t="n">
        <v>0.261030297484361</v>
      </c>
      <c r="H8263" s="161" t="inlineStr">
        <is>
          <t>2030</t>
        </is>
      </c>
      <c r="I8263" s="161" t="inlineStr">
        <is>
          <t>Mitigation_Investment_Needs_v1.1.xlsx (InvestmentNeeds v1.1, model output)</t>
        </is>
      </c>
    </row>
    <row r="8264" ht="13" customHeight="1">
      <c r="A8264" s="161" t="inlineStr">
        <is>
          <t>MWI</t>
        </is>
      </c>
      <c r="B8264" s="161" t="inlineStr">
        <is>
          <t>Malawi</t>
        </is>
      </c>
      <c r="C8264" s="161" t="inlineStr">
        <is>
          <t>Sub-Saharan Africa</t>
        </is>
      </c>
      <c r="D8264" s="161" t="inlineStr">
        <is>
          <t>Low income</t>
        </is>
      </c>
      <c r="E8264" s="161" t="b">
        <v>1</v>
      </c>
      <c r="F8264" s="161" t="inlineStr">
        <is>
          <t>inn_pima_adj_inv_2030_pct_gdp</t>
        </is>
      </c>
      <c r="G8264" s="161" t="n">
        <v>8.641544484871249</v>
      </c>
      <c r="H8264" s="161" t="inlineStr">
        <is>
          <t>2030</t>
        </is>
      </c>
      <c r="I8264" s="161" t="inlineStr">
        <is>
          <t>Mitigation_Investment_Needs_v1.1.xlsx (InvestmentNeeds v1.1, model output)</t>
        </is>
      </c>
    </row>
    <row r="8265" ht="13" customHeight="1">
      <c r="A8265" s="161" t="inlineStr">
        <is>
          <t>MWI</t>
        </is>
      </c>
      <c r="B8265" s="161" t="inlineStr">
        <is>
          <t>Malawi</t>
        </is>
      </c>
      <c r="C8265" s="161" t="inlineStr">
        <is>
          <t>Sub-Saharan Africa</t>
        </is>
      </c>
      <c r="D8265" s="161" t="inlineStr">
        <is>
          <t>Low income</t>
        </is>
      </c>
      <c r="E8265" s="161" t="b">
        <v>1</v>
      </c>
      <c r="F8265" s="161" t="inlineStr">
        <is>
          <t>nmim_nz_inv_2030_pct_gdp</t>
        </is>
      </c>
      <c r="G8265" s="161" t="n">
        <v>6.415024821229561</v>
      </c>
      <c r="H8265" s="161" t="inlineStr">
        <is>
          <t>2030</t>
        </is>
      </c>
      <c r="I8265" s="161" t="inlineStr">
        <is>
          <t>nmim_summary_v0_2.csv (InvestmentNeeds NMIM v0.2, model output)</t>
        </is>
      </c>
    </row>
    <row r="8266" ht="13" customHeight="1">
      <c r="A8266" s="161" t="inlineStr">
        <is>
          <t>MWI</t>
        </is>
      </c>
      <c r="B8266" s="161" t="inlineStr">
        <is>
          <t>Malawi</t>
        </is>
      </c>
      <c r="C8266" s="161" t="inlineStr">
        <is>
          <t>Sub-Saharan Africa</t>
        </is>
      </c>
      <c r="D8266" s="161" t="inlineStr">
        <is>
          <t>Low income</t>
        </is>
      </c>
      <c r="E8266" s="161" t="b">
        <v>1</v>
      </c>
      <c r="F8266" s="161" t="inlineStr">
        <is>
          <t>nmim_typ1_2030_pct_gdp</t>
        </is>
      </c>
      <c r="G8266" s="161" t="n">
        <v>3.147072425245758</v>
      </c>
      <c r="H8266" s="161" t="inlineStr">
        <is>
          <t>2030</t>
        </is>
      </c>
      <c r="I8266" s="161" t="inlineStr">
        <is>
          <t>nmim_summary_v0_2.csv (InvestmentNeeds NMIM v0.2, model output)</t>
        </is>
      </c>
    </row>
    <row r="8267" ht="13" customHeight="1">
      <c r="A8267" s="161" t="inlineStr">
        <is>
          <t>MWI</t>
        </is>
      </c>
      <c r="B8267" s="161" t="inlineStr">
        <is>
          <t>Malawi</t>
        </is>
      </c>
      <c r="C8267" s="161" t="inlineStr">
        <is>
          <t>Sub-Saharan Africa</t>
        </is>
      </c>
      <c r="D8267" s="161" t="inlineStr">
        <is>
          <t>Low income</t>
        </is>
      </c>
      <c r="E8267" s="161" t="b">
        <v>1</v>
      </c>
      <c r="F8267" s="161" t="inlineStr">
        <is>
          <t>nmim_typ2_2030_pct_gdp</t>
        </is>
      </c>
      <c r="G8267" s="161" t="n">
        <v>0.1953689666487642</v>
      </c>
      <c r="H8267" s="161" t="inlineStr">
        <is>
          <t>2030</t>
        </is>
      </c>
      <c r="I8267" s="161" t="inlineStr">
        <is>
          <t>nmim_summary_v0_2.csv (InvestmentNeeds NMIM v0.2, model output)</t>
        </is>
      </c>
    </row>
    <row r="8268" ht="13" customHeight="1">
      <c r="A8268" s="161" t="inlineStr">
        <is>
          <t>MWI</t>
        </is>
      </c>
      <c r="B8268" s="161" t="inlineStr">
        <is>
          <t>Malawi</t>
        </is>
      </c>
      <c r="C8268" s="161" t="inlineStr">
        <is>
          <t>Sub-Saharan Africa</t>
        </is>
      </c>
      <c r="D8268" s="161" t="inlineStr">
        <is>
          <t>Low income</t>
        </is>
      </c>
      <c r="E8268" s="161" t="b">
        <v>1</v>
      </c>
      <c r="F8268" s="161" t="inlineStr">
        <is>
          <t>nmim_typ3_2030_pct_gdp</t>
        </is>
      </c>
      <c r="G8268" s="161" t="n">
        <v>0.2330691607561043</v>
      </c>
      <c r="H8268" s="161" t="inlineStr">
        <is>
          <t>2030</t>
        </is>
      </c>
      <c r="I8268" s="161" t="inlineStr">
        <is>
          <t>nmim_summary_v0_2.csv (InvestmentNeeds NMIM v0.2, model output)</t>
        </is>
      </c>
    </row>
    <row r="8269" ht="13" customHeight="1">
      <c r="A8269" s="161" t="inlineStr">
        <is>
          <t>MWI</t>
        </is>
      </c>
      <c r="B8269" s="161" t="inlineStr">
        <is>
          <t>Malawi</t>
        </is>
      </c>
      <c r="C8269" s="161" t="inlineStr">
        <is>
          <t>Sub-Saharan Africa</t>
        </is>
      </c>
      <c r="D8269" s="161" t="inlineStr">
        <is>
          <t>Low income</t>
        </is>
      </c>
      <c r="E8269" s="161" t="b">
        <v>1</v>
      </c>
      <c r="F8269" s="161" t="inlineStr">
        <is>
          <t>nmim_typ4_2030_pct_gdp</t>
        </is>
      </c>
      <c r="G8269" s="161" t="n">
        <v>2.35193950497618</v>
      </c>
      <c r="H8269" s="161" t="inlineStr">
        <is>
          <t>2030</t>
        </is>
      </c>
      <c r="I8269" s="161" t="inlineStr">
        <is>
          <t>nmim_summary_v0_2.csv (InvestmentNeeds NMIM v0.2, model output)</t>
        </is>
      </c>
    </row>
    <row r="8270" ht="13" customHeight="1">
      <c r="A8270" s="161" t="inlineStr">
        <is>
          <t>MWI</t>
        </is>
      </c>
      <c r="B8270" s="161" t="inlineStr">
        <is>
          <t>Malawi</t>
        </is>
      </c>
      <c r="C8270" s="161" t="inlineStr">
        <is>
          <t>Sub-Saharan Africa</t>
        </is>
      </c>
      <c r="D8270" s="161" t="inlineStr">
        <is>
          <t>Low income</t>
        </is>
      </c>
      <c r="E8270" s="161" t="b">
        <v>1</v>
      </c>
      <c r="F8270" s="161" t="inlineStr">
        <is>
          <t>nmim_typ5_2030_pct_gdp</t>
        </is>
      </c>
      <c r="G8270" s="161" t="n">
        <v>0.4875747630167555</v>
      </c>
      <c r="H8270" s="161" t="inlineStr">
        <is>
          <t>2030</t>
        </is>
      </c>
      <c r="I8270" s="161" t="inlineStr">
        <is>
          <t>nmim_summary_v0_2.csv (InvestmentNeeds NMIM v0.2, model output)</t>
        </is>
      </c>
    </row>
    <row r="8271" ht="13" customHeight="1">
      <c r="A8271" s="161" t="inlineStr">
        <is>
          <t>MWI</t>
        </is>
      </c>
      <c r="B8271" s="161" t="inlineStr">
        <is>
          <t>Malawi</t>
        </is>
      </c>
      <c r="C8271" s="161" t="inlineStr">
        <is>
          <t>Sub-Saharan Africa</t>
        </is>
      </c>
      <c r="D8271" s="161" t="inlineStr">
        <is>
          <t>Low income</t>
        </is>
      </c>
      <c r="E8271" s="161" t="b">
        <v>1</v>
      </c>
      <c r="F8271" s="161" t="inlineStr">
        <is>
          <t>nmim_budget_need_2030_pct_gdp</t>
        </is>
      </c>
      <c r="G8271" s="161" t="n">
        <v>3.852654276738612</v>
      </c>
      <c r="H8271" s="161" t="inlineStr">
        <is>
          <t>2030</t>
        </is>
      </c>
      <c r="I8271" s="161" t="inlineStr">
        <is>
          <t>nmim_summary_v0_2.csv (InvestmentNeeds NMIM v0.2, model output)</t>
        </is>
      </c>
    </row>
    <row r="8272" ht="13" customHeight="1">
      <c r="A8272" s="161" t="inlineStr">
        <is>
          <t>MWI</t>
        </is>
      </c>
      <c r="B8272" s="161" t="inlineStr">
        <is>
          <t>Malawi</t>
        </is>
      </c>
      <c r="C8272" s="161" t="inlineStr">
        <is>
          <t>Sub-Saharan Africa</t>
        </is>
      </c>
      <c r="D8272" s="161" t="inlineStr">
        <is>
          <t>Low income</t>
        </is>
      </c>
      <c r="E8272" s="161" t="b">
        <v>1</v>
      </c>
      <c r="F8272" s="161" t="inlineStr">
        <is>
          <t>nmim_private_share_2030_pct</t>
        </is>
      </c>
      <c r="G8272" s="161" t="n">
        <v>36.89777737761746</v>
      </c>
      <c r="H8272" s="161" t="inlineStr">
        <is>
          <t>2030</t>
        </is>
      </c>
      <c r="I8272" s="161" t="inlineStr">
        <is>
          <t>nmim_summary_v0_2.csv (InvestmentNeeds NMIM v0.2, model output)</t>
        </is>
      </c>
    </row>
    <row r="8273" ht="13" customHeight="1">
      <c r="A8273" s="161" t="inlineStr">
        <is>
          <t>MWI</t>
        </is>
      </c>
      <c r="B8273" s="161" t="inlineStr">
        <is>
          <t>Malawi</t>
        </is>
      </c>
      <c r="C8273" s="161" t="inlineStr">
        <is>
          <t>Sub-Saharan Africa</t>
        </is>
      </c>
      <c r="D8273" s="161" t="inlineStr">
        <is>
          <t>Low income</t>
        </is>
      </c>
      <c r="E8273" s="161" t="b">
        <v>1</v>
      </c>
      <c r="F8273" s="161" t="inlineStr">
        <is>
          <t>nmim_incr_inv_2030_pct_gdp</t>
        </is>
      </c>
      <c r="G8273" s="161" t="n">
        <v>5.776807853364216</v>
      </c>
      <c r="H8273" s="161" t="inlineStr">
        <is>
          <t>2030</t>
        </is>
      </c>
      <c r="I8273" s="161" t="inlineStr">
        <is>
          <t>nmim_summary_v0_2.csv (InvestmentNeeds NMIM v0.2, model output)</t>
        </is>
      </c>
    </row>
    <row r="8274" ht="13" customHeight="1">
      <c r="A8274" s="161" t="inlineStr">
        <is>
          <t>MWI</t>
        </is>
      </c>
      <c r="B8274" s="161" t="inlineStr">
        <is>
          <t>Malawi</t>
        </is>
      </c>
      <c r="C8274" s="161" t="inlineStr">
        <is>
          <t>Sub-Saharan Africa</t>
        </is>
      </c>
      <c r="D8274" s="161" t="inlineStr">
        <is>
          <t>Low income</t>
        </is>
      </c>
      <c r="E8274" s="161" t="b">
        <v>1</v>
      </c>
      <c r="F8274" s="161" t="inlineStr">
        <is>
          <t>nmim_incr_inv_2050_pct_gdp</t>
        </is>
      </c>
      <c r="G8274" s="161" t="n">
        <v>4.401403822226717</v>
      </c>
      <c r="H8274" s="161" t="inlineStr">
        <is>
          <t>2050</t>
        </is>
      </c>
      <c r="I8274" s="161" t="inlineStr">
        <is>
          <t>nmim_summary_v0_2.csv (InvestmentNeeds NMIM v0.2, model output)</t>
        </is>
      </c>
    </row>
    <row r="8275" ht="13" customHeight="1">
      <c r="A8275" s="161" t="inlineStr">
        <is>
          <t>MWI</t>
        </is>
      </c>
      <c r="B8275" s="161" t="inlineStr">
        <is>
          <t>Malawi</t>
        </is>
      </c>
      <c r="C8275" s="161" t="inlineStr">
        <is>
          <t>Sub-Saharan Africa</t>
        </is>
      </c>
      <c r="D8275" s="161" t="inlineStr">
        <is>
          <t>Low income</t>
        </is>
      </c>
      <c r="E8275" s="161" t="b">
        <v>1</v>
      </c>
      <c r="F8275" s="161" t="inlineStr">
        <is>
          <t>nmim_pv_incr_cost_b_pct_gdp</t>
        </is>
      </c>
      <c r="G8275" s="161" t="n">
        <v>59.77697763692898</v>
      </c>
      <c r="H8275" s="161" t="inlineStr">
        <is>
          <t>2025-2050</t>
        </is>
      </c>
      <c r="I8275" s="161" t="inlineStr">
        <is>
          <t>nmim_summary_v0_2.csv (InvestmentNeeds NMIM v0.2, model output)</t>
        </is>
      </c>
    </row>
    <row r="8276" ht="13" customHeight="1">
      <c r="A8276" s="161" t="inlineStr">
        <is>
          <t>MWI</t>
        </is>
      </c>
      <c r="B8276" s="161" t="inlineStr">
        <is>
          <t>Malawi</t>
        </is>
      </c>
      <c r="C8276" s="161" t="inlineStr">
        <is>
          <t>Sub-Saharan Africa</t>
        </is>
      </c>
      <c r="D8276" s="161" t="inlineStr">
        <is>
          <t>Low income</t>
        </is>
      </c>
      <c r="E8276" s="161" t="b">
        <v>1</v>
      </c>
      <c r="F8276" s="161" t="inlineStr">
        <is>
          <t>price_diesel_usd_litre</t>
        </is>
      </c>
      <c r="G8276" s="161" t="n">
        <v>1.422</v>
      </c>
      <c r="H8276" s="161" t="inlineStr">
        <is>
          <t>2024</t>
        </is>
      </c>
      <c r="I8276" s="161" t="inlineStr">
        <is>
          <t>imffossilfuelsubsidiesdata.xlsb</t>
        </is>
      </c>
    </row>
    <row r="8277" ht="13" customHeight="1">
      <c r="A8277" s="161" t="inlineStr">
        <is>
          <t>MWI</t>
        </is>
      </c>
      <c r="B8277" s="161" t="inlineStr">
        <is>
          <t>Malawi</t>
        </is>
      </c>
      <c r="C8277" s="161" t="inlineStr">
        <is>
          <t>Sub-Saharan Africa</t>
        </is>
      </c>
      <c r="D8277" s="161" t="inlineStr">
        <is>
          <t>Low income</t>
        </is>
      </c>
      <c r="E8277" s="161" t="b">
        <v>1</v>
      </c>
      <c r="F8277" s="161" t="inlineStr">
        <is>
          <t>price_gasoline_usd_litre</t>
        </is>
      </c>
      <c r="G8277" s="161" t="n">
        <v>1.47</v>
      </c>
      <c r="H8277" s="161" t="inlineStr">
        <is>
          <t>2024</t>
        </is>
      </c>
      <c r="I8277" s="161" t="inlineStr">
        <is>
          <t>imffossilfuelsubsidiesdata.xlsb</t>
        </is>
      </c>
    </row>
    <row r="8278" ht="13" customHeight="1">
      <c r="A8278" s="161" t="inlineStr">
        <is>
          <t>MWI</t>
        </is>
      </c>
      <c r="B8278" s="161" t="inlineStr">
        <is>
          <t>Malawi</t>
        </is>
      </c>
      <c r="C8278" s="161" t="inlineStr">
        <is>
          <t>Sub-Saharan Africa</t>
        </is>
      </c>
      <c r="D8278" s="161" t="inlineStr">
        <is>
          <t>Low income</t>
        </is>
      </c>
      <c r="E8278" s="161" t="b">
        <v>1</v>
      </c>
      <c r="F8278" s="161" t="inlineStr">
        <is>
          <t>price_electricity_residential_usd_kwh</t>
        </is>
      </c>
      <c r="G8278" s="161" t="n">
        <v>0.064</v>
      </c>
      <c r="H8278" s="161" t="inlineStr">
        <is>
          <t>2024</t>
        </is>
      </c>
      <c r="I8278" s="161" t="inlineStr">
        <is>
          <t>imffossilfuelsubsidiesdata.xlsb</t>
        </is>
      </c>
    </row>
    <row r="8279" ht="13" customHeight="1">
      <c r="A8279" s="161" t="inlineStr">
        <is>
          <t>MWI</t>
        </is>
      </c>
      <c r="B8279" s="161" t="inlineStr">
        <is>
          <t>Malawi</t>
        </is>
      </c>
      <c r="C8279" s="161" t="inlineStr">
        <is>
          <t>Sub-Saharan Africa</t>
        </is>
      </c>
      <c r="D8279" s="161" t="inlineStr">
        <is>
          <t>Low income</t>
        </is>
      </c>
      <c r="E8279" s="161" t="b">
        <v>1</v>
      </c>
      <c r="F8279" s="161" t="inlineStr">
        <is>
          <t>price_electricity_industry_usd_kwh</t>
        </is>
      </c>
      <c r="G8279" s="161" t="n">
        <v>0.159</v>
      </c>
      <c r="H8279" s="161" t="inlineStr">
        <is>
          <t>2024</t>
        </is>
      </c>
      <c r="I8279" s="161" t="inlineStr">
        <is>
          <t>imffossilfuelsubsidiesdata.xlsb</t>
        </is>
      </c>
    </row>
    <row r="8280" ht="13" customHeight="1">
      <c r="A8280" s="161" t="inlineStr">
        <is>
          <t>MWI</t>
        </is>
      </c>
      <c r="B8280" s="161" t="inlineStr">
        <is>
          <t>Malawi</t>
        </is>
      </c>
      <c r="C8280" s="161" t="inlineStr">
        <is>
          <t>Sub-Saharan Africa</t>
        </is>
      </c>
      <c r="D8280" s="161" t="inlineStr">
        <is>
          <t>Low income</t>
        </is>
      </c>
      <c r="E8280" s="161" t="b">
        <v>1</v>
      </c>
      <c r="F8280" s="161" t="inlineStr">
        <is>
          <t>price_gas_residential_usd_gj</t>
        </is>
      </c>
      <c r="G8280" s="161" t="n">
        <v>24.119</v>
      </c>
      <c r="H8280" s="161" t="inlineStr">
        <is>
          <t>2024</t>
        </is>
      </c>
      <c r="I8280" s="161" t="inlineStr">
        <is>
          <t>imffossilfuelsubsidiesdata.xlsb</t>
        </is>
      </c>
    </row>
    <row r="8281" ht="13" customHeight="1">
      <c r="A8281" s="161" t="inlineStr">
        <is>
          <t>MWI</t>
        </is>
      </c>
      <c r="B8281" s="161" t="inlineStr">
        <is>
          <t>Malawi</t>
        </is>
      </c>
      <c r="C8281" s="161" t="inlineStr">
        <is>
          <t>Sub-Saharan Africa</t>
        </is>
      </c>
      <c r="D8281" s="161" t="inlineStr">
        <is>
          <t>Low income</t>
        </is>
      </c>
      <c r="E8281" s="161" t="b">
        <v>1</v>
      </c>
      <c r="F8281" s="161" t="inlineStr">
        <is>
          <t>price_gas_industry_usd_gj</t>
        </is>
      </c>
      <c r="G8281" s="161" t="n">
        <v>12.761</v>
      </c>
      <c r="H8281" s="161" t="inlineStr">
        <is>
          <t>2024</t>
        </is>
      </c>
      <c r="I8281" s="161" t="inlineStr">
        <is>
          <t>imffossilfuelsubsidiesdata.xlsb</t>
        </is>
      </c>
    </row>
    <row r="8282" ht="13" customHeight="1">
      <c r="A8282" s="161" t="inlineStr">
        <is>
          <t>MWI</t>
        </is>
      </c>
      <c r="B8282" s="161" t="inlineStr">
        <is>
          <t>Malawi</t>
        </is>
      </c>
      <c r="C8282" s="161" t="inlineStr">
        <is>
          <t>Sub-Saharan Africa</t>
        </is>
      </c>
      <c r="D8282" s="161" t="inlineStr">
        <is>
          <t>Low income</t>
        </is>
      </c>
      <c r="E8282" s="161" t="b">
        <v>1</v>
      </c>
      <c r="F8282" s="161" t="inlineStr">
        <is>
          <t>price_gas_power_usd_gj</t>
        </is>
      </c>
      <c r="G8282" s="161" t="n">
        <v>11.438</v>
      </c>
      <c r="H8282" s="161" t="inlineStr">
        <is>
          <t>2024</t>
        </is>
      </c>
      <c r="I8282" s="161" t="inlineStr">
        <is>
          <t>imffossilfuelsubsidiesdata.xlsb</t>
        </is>
      </c>
    </row>
    <row r="8283" ht="13" customHeight="1">
      <c r="A8283" s="161" t="inlineStr">
        <is>
          <t>MWI</t>
        </is>
      </c>
      <c r="B8283" s="161" t="inlineStr">
        <is>
          <t>Malawi</t>
        </is>
      </c>
      <c r="C8283" s="161" t="inlineStr">
        <is>
          <t>Sub-Saharan Africa</t>
        </is>
      </c>
      <c r="D8283" s="161" t="inlineStr">
        <is>
          <t>Low income</t>
        </is>
      </c>
      <c r="E8283" s="161" t="b">
        <v>1</v>
      </c>
      <c r="F8283" s="161" t="inlineStr">
        <is>
          <t>price_coal_residential_usd_gj</t>
        </is>
      </c>
      <c r="G8283" s="161" t="n">
        <v>14.205</v>
      </c>
      <c r="H8283" s="161" t="inlineStr">
        <is>
          <t>2024</t>
        </is>
      </c>
      <c r="I8283" s="161" t="inlineStr">
        <is>
          <t>imffossilfuelsubsidiesdata.xlsb</t>
        </is>
      </c>
    </row>
    <row r="8284" ht="13" customHeight="1">
      <c r="A8284" s="161" t="inlineStr">
        <is>
          <t>MWI</t>
        </is>
      </c>
      <c r="B8284" s="161" t="inlineStr">
        <is>
          <t>Malawi</t>
        </is>
      </c>
      <c r="C8284" s="161" t="inlineStr">
        <is>
          <t>Sub-Saharan Africa</t>
        </is>
      </c>
      <c r="D8284" s="161" t="inlineStr">
        <is>
          <t>Low income</t>
        </is>
      </c>
      <c r="E8284" s="161" t="b">
        <v>1</v>
      </c>
      <c r="F8284" s="161" t="inlineStr">
        <is>
          <t>price_coal_industry_usd_gj</t>
        </is>
      </c>
      <c r="G8284" s="161" t="n">
        <v>7.124</v>
      </c>
      <c r="H8284" s="161" t="inlineStr">
        <is>
          <t>2024</t>
        </is>
      </c>
      <c r="I8284" s="161" t="inlineStr">
        <is>
          <t>imffossilfuelsubsidiesdata.xlsb</t>
        </is>
      </c>
    </row>
    <row r="8285" ht="13" customHeight="1">
      <c r="A8285" s="161" t="inlineStr">
        <is>
          <t>MWI</t>
        </is>
      </c>
      <c r="B8285" s="161" t="inlineStr">
        <is>
          <t>Malawi</t>
        </is>
      </c>
      <c r="C8285" s="161" t="inlineStr">
        <is>
          <t>Sub-Saharan Africa</t>
        </is>
      </c>
      <c r="D8285" s="161" t="inlineStr">
        <is>
          <t>Low income</t>
        </is>
      </c>
      <c r="E8285" s="161" t="b">
        <v>1</v>
      </c>
      <c r="F8285" s="161" t="inlineStr">
        <is>
          <t>price_coal_power_usd_gj</t>
        </is>
      </c>
      <c r="G8285" s="161" t="n">
        <v>5.575</v>
      </c>
      <c r="H8285" s="161" t="inlineStr">
        <is>
          <t>2024</t>
        </is>
      </c>
      <c r="I8285" s="161" t="inlineStr">
        <is>
          <t>imffossilfuelsubsidiesdata.xlsb</t>
        </is>
      </c>
    </row>
    <row r="8286" ht="13" customHeight="1">
      <c r="A8286" s="161" t="inlineStr">
        <is>
          <t>MWI</t>
        </is>
      </c>
      <c r="B8286" s="161" t="inlineStr">
        <is>
          <t>Malawi</t>
        </is>
      </c>
      <c r="C8286" s="161" t="inlineStr">
        <is>
          <t>Sub-Saharan Africa</t>
        </is>
      </c>
      <c r="D8286" s="161" t="inlineStr">
        <is>
          <t>Low income</t>
        </is>
      </c>
      <c r="E8286" s="161" t="b">
        <v>1</v>
      </c>
      <c r="F8286" s="161" t="inlineStr">
        <is>
          <t>power_market_structure</t>
        </is>
      </c>
      <c r="G8286" s="161" t="n">
        <v>1</v>
      </c>
      <c r="H8286" s="161" t="inlineStr">
        <is>
          <t>2013</t>
        </is>
      </c>
      <c r="I8286" s="161" t="inlineStr">
        <is>
          <t>dataverse_files.zip</t>
        </is>
      </c>
    </row>
    <row r="8287" ht="13" customHeight="1">
      <c r="A8287" s="161" t="inlineStr">
        <is>
          <t>MWI</t>
        </is>
      </c>
      <c r="B8287" s="161" t="inlineStr">
        <is>
          <t>Malawi</t>
        </is>
      </c>
      <c r="C8287" s="161" t="inlineStr">
        <is>
          <t>Sub-Saharan Africa</t>
        </is>
      </c>
      <c r="D8287" s="161" t="inlineStr">
        <is>
          <t>Low income</t>
        </is>
      </c>
      <c r="E8287" s="161" t="b">
        <v>1</v>
      </c>
      <c r="F8287" s="161" t="inlineStr">
        <is>
          <t>independent_regulator</t>
        </is>
      </c>
      <c r="G8287" s="161" t="n">
        <v>1</v>
      </c>
      <c r="H8287" s="161" t="inlineStr">
        <is>
          <t>2013</t>
        </is>
      </c>
      <c r="I8287" s="161" t="inlineStr">
        <is>
          <t>dataverse_files.zip</t>
        </is>
      </c>
    </row>
    <row r="8288" ht="13" customHeight="1">
      <c r="A8288" s="161" t="inlineStr">
        <is>
          <t>MWI</t>
        </is>
      </c>
      <c r="B8288" s="161" t="inlineStr">
        <is>
          <t>Malawi</t>
        </is>
      </c>
      <c r="C8288" s="161" t="inlineStr">
        <is>
          <t>Sub-Saharan Africa</t>
        </is>
      </c>
      <c r="D8288" s="161" t="inlineStr">
        <is>
          <t>Low income</t>
        </is>
      </c>
      <c r="E8288" s="161" t="b">
        <v>1</v>
      </c>
      <c r="F8288" s="161" t="inlineStr">
        <is>
          <t>generation_unbundled</t>
        </is>
      </c>
      <c r="G8288" s="161" t="n">
        <v>0</v>
      </c>
      <c r="H8288" s="161" t="inlineStr">
        <is>
          <t>2013</t>
        </is>
      </c>
      <c r="I8288" s="161" t="inlineStr">
        <is>
          <t>dataverse_files.zip</t>
        </is>
      </c>
    </row>
    <row r="8289" ht="13" customHeight="1">
      <c r="A8289" s="161" t="inlineStr">
        <is>
          <t>MWI</t>
        </is>
      </c>
      <c r="B8289" s="161" t="inlineStr">
        <is>
          <t>Malawi</t>
        </is>
      </c>
      <c r="C8289" s="161" t="inlineStr">
        <is>
          <t>Sub-Saharan Africa</t>
        </is>
      </c>
      <c r="D8289" s="161" t="inlineStr">
        <is>
          <t>Low income</t>
        </is>
      </c>
      <c r="E8289" s="161" t="b">
        <v>1</v>
      </c>
      <c r="F8289" s="161" t="inlineStr">
        <is>
          <t>rise_renewable_energy_score</t>
        </is>
      </c>
      <c r="G8289" s="161" t="n">
        <v>38.037</v>
      </c>
      <c r="H8289" s="161" t="inlineStr">
        <is>
          <t>2023</t>
        </is>
      </c>
      <c r="I8289" s="161" t="inlineStr">
        <is>
          <t>WB_RISE_WIDEF.csv</t>
        </is>
      </c>
    </row>
    <row r="8290" ht="13" customHeight="1">
      <c r="A8290" s="161" t="inlineStr">
        <is>
          <t>MWI</t>
        </is>
      </c>
      <c r="B8290" s="161" t="inlineStr">
        <is>
          <t>Malawi</t>
        </is>
      </c>
      <c r="C8290" s="161" t="inlineStr">
        <is>
          <t>Sub-Saharan Africa</t>
        </is>
      </c>
      <c r="D8290" s="161" t="inlineStr">
        <is>
          <t>Low income</t>
        </is>
      </c>
      <c r="E8290" s="161" t="b">
        <v>1</v>
      </c>
      <c r="F8290" s="161" t="inlineStr">
        <is>
          <t>rise_level_playing_field_score</t>
        </is>
      </c>
      <c r="G8290" s="161" t="n">
        <v>0</v>
      </c>
      <c r="H8290" s="161" t="inlineStr">
        <is>
          <t>2023</t>
        </is>
      </c>
      <c r="I8290" s="161" t="inlineStr">
        <is>
          <t>WB_RISE_WIDEF.csv</t>
        </is>
      </c>
    </row>
    <row r="8291" ht="13" customHeight="1">
      <c r="A8291" s="161" t="inlineStr">
        <is>
          <t>MWI</t>
        </is>
      </c>
      <c r="B8291" s="161" t="inlineStr">
        <is>
          <t>Malawi</t>
        </is>
      </c>
      <c r="C8291" s="161" t="inlineStr">
        <is>
          <t>Sub-Saharan Africa</t>
        </is>
      </c>
      <c r="D8291" s="161" t="inlineStr">
        <is>
          <t>Low income</t>
        </is>
      </c>
      <c r="E8291" s="161" t="b">
        <v>1</v>
      </c>
      <c r="F8291" s="161" t="inlineStr">
        <is>
          <t>rise_ee_financing_mechanisms_score</t>
        </is>
      </c>
      <c r="G8291" s="161" t="n">
        <v>0</v>
      </c>
      <c r="H8291" s="161" t="inlineStr">
        <is>
          <t>2023</t>
        </is>
      </c>
      <c r="I8291" s="161" t="inlineStr">
        <is>
          <t>WB_RISE_WIDEF.csv</t>
        </is>
      </c>
    </row>
    <row r="8292" ht="13" customHeight="1">
      <c r="A8292" s="161" t="inlineStr">
        <is>
          <t>MWI</t>
        </is>
      </c>
      <c r="B8292" s="161" t="inlineStr">
        <is>
          <t>Malawi</t>
        </is>
      </c>
      <c r="C8292" s="161" t="inlineStr">
        <is>
          <t>Sub-Saharan Africa</t>
        </is>
      </c>
      <c r="D8292" s="161" t="inlineStr">
        <is>
          <t>Low income</t>
        </is>
      </c>
      <c r="E8292" s="161" t="b">
        <v>1</v>
      </c>
      <c r="F8292" s="161" t="inlineStr">
        <is>
          <t>revenue_pct_gdp</t>
        </is>
      </c>
      <c r="G8292" s="161" t="n">
        <v>18.497</v>
      </c>
      <c r="H8292" s="161" t="inlineStr">
        <is>
          <t>2024</t>
        </is>
      </c>
      <c r="I8292" s="161" t="inlineStr">
        <is>
          <t>dataset_2026-08-26T13_41_09_874550254Z_DEFAULT_INTEGRATION_IMF_RES_WEO_9_0_0.csv</t>
        </is>
      </c>
    </row>
    <row r="8293" ht="13" customHeight="1">
      <c r="A8293" s="161" t="inlineStr">
        <is>
          <t>MWI</t>
        </is>
      </c>
      <c r="B8293" s="161" t="inlineStr">
        <is>
          <t>Malawi</t>
        </is>
      </c>
      <c r="C8293" s="161" t="inlineStr">
        <is>
          <t>Sub-Saharan Africa</t>
        </is>
      </c>
      <c r="D8293" s="161" t="inlineStr">
        <is>
          <t>Low income</t>
        </is>
      </c>
      <c r="E8293" s="161" t="b">
        <v>1</v>
      </c>
      <c r="F8293" s="161" t="inlineStr">
        <is>
          <t>primary_balance_pct_gdp</t>
        </is>
      </c>
      <c r="G8293" s="161" t="n">
        <v>-4.418</v>
      </c>
      <c r="H8293" s="161" t="inlineStr">
        <is>
          <t>2024</t>
        </is>
      </c>
      <c r="I8293" s="161" t="inlineStr">
        <is>
          <t>dataset_2026-08-26T13_41_09_874550254Z_DEFAULT_INTEGRATION_IMF_RES_WEO_9_0_0.csv</t>
        </is>
      </c>
    </row>
    <row r="8294" ht="13" customHeight="1">
      <c r="A8294" s="161" t="inlineStr">
        <is>
          <t>MWI</t>
        </is>
      </c>
      <c r="B8294" s="161" t="inlineStr">
        <is>
          <t>Malawi</t>
        </is>
      </c>
      <c r="C8294" s="161" t="inlineStr">
        <is>
          <t>Sub-Saharan Africa</t>
        </is>
      </c>
      <c r="D8294" s="161" t="inlineStr">
        <is>
          <t>Low income</t>
        </is>
      </c>
      <c r="E8294" s="161" t="b">
        <v>1</v>
      </c>
      <c r="F8294" s="161" t="inlineStr">
        <is>
          <t>current_account_pct_gdp</t>
        </is>
      </c>
      <c r="G8294" s="161" t="n">
        <v>-18.478</v>
      </c>
      <c r="H8294" s="161" t="inlineStr">
        <is>
          <t>2024</t>
        </is>
      </c>
      <c r="I8294" s="161" t="inlineStr">
        <is>
          <t>dataset_2026-08-26T13_41_09_874550254Z_DEFAULT_INTEGRATION_IMF_RES_WEO_9_0_0.csv</t>
        </is>
      </c>
    </row>
    <row r="8295" ht="13" customHeight="1">
      <c r="A8295" s="161" t="inlineStr">
        <is>
          <t>MWI</t>
        </is>
      </c>
      <c r="B8295" s="161" t="inlineStr">
        <is>
          <t>Malawi</t>
        </is>
      </c>
      <c r="C8295" s="161" t="inlineStr">
        <is>
          <t>Sub-Saharan Africa</t>
        </is>
      </c>
      <c r="D8295" s="161" t="inlineStr">
        <is>
          <t>Low income</t>
        </is>
      </c>
      <c r="E8295" s="161" t="b">
        <v>1</v>
      </c>
      <c r="F8295" s="161" t="inlineStr">
        <is>
          <t>gross_capital_formation_pct_gdp</t>
        </is>
      </c>
      <c r="G8295" s="161" t="n">
        <v>12.627</v>
      </c>
      <c r="H8295" s="161" t="inlineStr">
        <is>
          <t>2024</t>
        </is>
      </c>
      <c r="I8295" s="161" t="inlineStr">
        <is>
          <t>dataset_2026-08-26T13_41_09_874550254Z_DEFAULT_INTEGRATION_IMF_RES_WEO_9_0_0.csv</t>
        </is>
      </c>
    </row>
    <row r="8296" ht="13" customHeight="1">
      <c r="A8296" s="161" t="inlineStr">
        <is>
          <t>MWI</t>
        </is>
      </c>
      <c r="B8296" s="161" t="inlineStr">
        <is>
          <t>Malawi</t>
        </is>
      </c>
      <c r="C8296" s="161" t="inlineStr">
        <is>
          <t>Sub-Saharan Africa</t>
        </is>
      </c>
      <c r="D8296" s="161" t="inlineStr">
        <is>
          <t>Low income</t>
        </is>
      </c>
      <c r="E8296" s="161" t="b">
        <v>1</v>
      </c>
      <c r="F8296" s="161" t="inlineStr">
        <is>
          <t>real_gdp_growth_5y_avg_pct</t>
        </is>
      </c>
      <c r="G8296" s="161" t="n">
        <v>2.022</v>
      </c>
      <c r="H8296" s="161" t="inlineStr">
        <is>
          <t>2020-2024 avg</t>
        </is>
      </c>
      <c r="I8296" s="161" t="inlineStr">
        <is>
          <t>dataset_2026-08-26T13_41_09_874550254Z_DEFAULT_INTEGRATION_IMF_RES_WEO_9_0_0.csv (derived)</t>
        </is>
      </c>
    </row>
    <row r="8297" ht="13" customHeight="1">
      <c r="A8297" s="161" t="inlineStr">
        <is>
          <t>MWI</t>
        </is>
      </c>
      <c r="B8297" s="161" t="inlineStr">
        <is>
          <t>Malawi</t>
        </is>
      </c>
      <c r="C8297" s="161" t="inlineStr">
        <is>
          <t>Sub-Saharan Africa</t>
        </is>
      </c>
      <c r="D8297" s="161" t="inlineStr">
        <is>
          <t>Low income</t>
        </is>
      </c>
      <c r="E8297" s="161" t="b">
        <v>1</v>
      </c>
      <c r="F8297" s="161" t="inlineStr">
        <is>
          <t>int_budget_need_2030_pct_gdp</t>
        </is>
      </c>
      <c r="G8297" s="161" t="n">
        <v>3.679</v>
      </c>
      <c r="H8297" s="161" t="inlineStr">
        <is>
          <t>2030</t>
        </is>
      </c>
      <c r="I8297" s="161" t="inlineStr">
        <is>
          <t>integrated_results.csv (MacroFiscalModels v0.1, model output)</t>
        </is>
      </c>
    </row>
    <row r="8298" ht="13" customHeight="1">
      <c r="A8298" s="161" t="inlineStr">
        <is>
          <t>MWI</t>
        </is>
      </c>
      <c r="B8298" s="161" t="inlineStr">
        <is>
          <t>Malawi</t>
        </is>
      </c>
      <c r="C8298" s="161" t="inlineStr">
        <is>
          <t>Sub-Saharan Africa</t>
        </is>
      </c>
      <c r="D8298" s="161" t="inlineStr">
        <is>
          <t>Low income</t>
        </is>
      </c>
      <c r="E8298" s="161" t="b">
        <v>1</v>
      </c>
      <c r="F8298" s="161" t="inlineStr">
        <is>
          <t>int_pricing_revenue_2030_pct_gdp</t>
        </is>
      </c>
      <c r="G8298" s="161" t="n">
        <v>0.006</v>
      </c>
      <c r="H8298" s="161" t="inlineStr">
        <is>
          <t>2030</t>
        </is>
      </c>
      <c r="I8298" s="161" t="inlineStr">
        <is>
          <t>integrated_results.csv (MacroFiscalModels v0.1, model output)</t>
        </is>
      </c>
    </row>
    <row r="8299" ht="13" customHeight="1">
      <c r="A8299" s="161" t="inlineStr">
        <is>
          <t>MWI</t>
        </is>
      </c>
      <c r="B8299" s="161" t="inlineStr">
        <is>
          <t>Malawi</t>
        </is>
      </c>
      <c r="C8299" s="161" t="inlineStr">
        <is>
          <t>Sub-Saharan Africa</t>
        </is>
      </c>
      <c r="D8299" s="161" t="inlineStr">
        <is>
          <t>Low income</t>
        </is>
      </c>
      <c r="E8299" s="161" t="b">
        <v>1</v>
      </c>
      <c r="F8299" s="161" t="inlineStr">
        <is>
          <t>int_financing_gap_2030_pct_gdp</t>
        </is>
      </c>
      <c r="G8299" s="161" t="n">
        <v>3.673</v>
      </c>
      <c r="H8299" s="161" t="inlineStr">
        <is>
          <t>2030</t>
        </is>
      </c>
      <c r="I8299" s="161" t="inlineStr">
        <is>
          <t>integrated_results.csv (MacroFiscalModels v0.1, model output)</t>
        </is>
      </c>
    </row>
    <row r="8300" ht="13" customHeight="1">
      <c r="A8300" s="161" t="inlineStr">
        <is>
          <t>MWI</t>
        </is>
      </c>
      <c r="B8300" s="161" t="inlineStr">
        <is>
          <t>Malawi</t>
        </is>
      </c>
      <c r="C8300" s="161" t="inlineStr">
        <is>
          <t>Sub-Saharan Africa</t>
        </is>
      </c>
      <c r="D8300" s="161" t="inlineStr">
        <is>
          <t>Low income</t>
        </is>
      </c>
      <c r="E8300" s="161" t="b">
        <v>1</v>
      </c>
      <c r="F8300" s="161" t="inlineStr">
        <is>
          <t>int_gdp_dev_2050_pct</t>
        </is>
      </c>
      <c r="G8300" s="161" t="n">
        <v>0.492</v>
      </c>
      <c r="H8300" s="161" t="inlineStr">
        <is>
          <t>2050</t>
        </is>
      </c>
      <c r="I8300" s="161" t="inlineStr">
        <is>
          <t>integrated_results.csv (MacroFiscalModels v0.1, model output)</t>
        </is>
      </c>
    </row>
    <row r="8301" ht="13" customHeight="1">
      <c r="A8301" s="161" t="inlineStr">
        <is>
          <t>MWI</t>
        </is>
      </c>
      <c r="B8301" s="161" t="inlineStr">
        <is>
          <t>Malawi</t>
        </is>
      </c>
      <c r="C8301" s="161" t="inlineStr">
        <is>
          <t>Sub-Saharan Africa</t>
        </is>
      </c>
      <c r="D8301" s="161" t="inlineStr">
        <is>
          <t>Low income</t>
        </is>
      </c>
      <c r="E8301" s="161" t="b">
        <v>1</v>
      </c>
      <c r="F8301" s="161" t="inlineStr">
        <is>
          <t>int_debt_2050_pct_gdp</t>
        </is>
      </c>
      <c r="G8301" s="161" t="n">
        <v>132.6</v>
      </c>
      <c r="H8301" s="161" t="inlineStr">
        <is>
          <t>2050</t>
        </is>
      </c>
      <c r="I8301" s="161" t="inlineStr">
        <is>
          <t>integrated_results.csv (MacroFiscalModels v0.1, model output)</t>
        </is>
      </c>
    </row>
    <row r="8302" ht="13" customHeight="1">
      <c r="A8302" s="161" t="inlineStr">
        <is>
          <t>MWI</t>
        </is>
      </c>
      <c r="B8302" s="161" t="inlineStr">
        <is>
          <t>Malawi</t>
        </is>
      </c>
      <c r="C8302" s="161" t="inlineStr">
        <is>
          <t>Sub-Saharan Africa</t>
        </is>
      </c>
      <c r="D8302" s="161" t="inlineStr">
        <is>
          <t>Low income</t>
        </is>
      </c>
      <c r="E8302" s="161" t="b">
        <v>1</v>
      </c>
      <c r="F8302" s="161" t="inlineStr">
        <is>
          <t>int_dsf_risk_code</t>
        </is>
      </c>
      <c r="G8302" s="161" t="n">
        <v>3</v>
      </c>
      <c r="H8302" s="161" t="inlineStr">
        <is>
          <t>2034</t>
        </is>
      </c>
      <c r="I8302" s="161" t="inlineStr">
        <is>
          <t>integrated_results.csv (MacroFiscalModels v0.1, model output)</t>
        </is>
      </c>
    </row>
    <row r="8303" ht="13" customHeight="1">
      <c r="A8303" s="161" t="inlineStr">
        <is>
          <t>MYS</t>
        </is>
      </c>
      <c r="B8303" s="161" t="inlineStr">
        <is>
          <t>Malaysia</t>
        </is>
      </c>
      <c r="C8303" s="161" t="inlineStr">
        <is>
          <t>East Asia &amp; Pacific</t>
        </is>
      </c>
      <c r="D8303" s="161" t="inlineStr">
        <is>
          <t>Upper middle income</t>
        </is>
      </c>
      <c r="E8303" s="161" t="b">
        <v>1</v>
      </c>
      <c r="F8303" s="161" t="inlineStr">
        <is>
          <t>interest_to_revenue_pct</t>
        </is>
      </c>
      <c r="G8303" s="161" t="n">
        <v>10.269</v>
      </c>
      <c r="H8303" s="161" t="inlineStr">
        <is>
          <t>2024</t>
        </is>
      </c>
      <c r="I8303" s="161" t="inlineStr">
        <is>
          <t>dataset_2026-08-26T13_41_09_874550254Z_DEFAULT_INTEGRATION_IMF_RES_WEO_9_0_0.csv (derived)</t>
        </is>
      </c>
    </row>
    <row r="8304" ht="13" customHeight="1">
      <c r="A8304" s="161" t="inlineStr">
        <is>
          <t>MYS</t>
        </is>
      </c>
      <c r="B8304" s="161" t="inlineStr">
        <is>
          <t>Malaysia</t>
        </is>
      </c>
      <c r="C8304" s="161" t="inlineStr">
        <is>
          <t>East Asia &amp; Pacific</t>
        </is>
      </c>
      <c r="D8304" s="161" t="inlineStr">
        <is>
          <t>Upper middle income</t>
        </is>
      </c>
      <c r="E8304" s="161" t="b">
        <v>1</v>
      </c>
      <c r="F8304" s="161" t="inlineStr">
        <is>
          <t>interest_pct_gdp</t>
        </is>
      </c>
      <c r="G8304" s="161" t="n">
        <v>2.113</v>
      </c>
      <c r="H8304" s="161" t="inlineStr">
        <is>
          <t>2024</t>
        </is>
      </c>
      <c r="I8304" s="161" t="inlineStr">
        <is>
          <t>dataset_2026-08-26T13_41_09_874550254Z_DEFAULT_INTEGRATION_IMF_RES_WEO_9_0_0.csv (derived)</t>
        </is>
      </c>
    </row>
    <row r="8305" ht="13" customHeight="1">
      <c r="A8305" s="161" t="inlineStr">
        <is>
          <t>MYS</t>
        </is>
      </c>
      <c r="B8305" s="161" t="inlineStr">
        <is>
          <t>Malaysia</t>
        </is>
      </c>
      <c r="C8305" s="161" t="inlineStr">
        <is>
          <t>East Asia &amp; Pacific</t>
        </is>
      </c>
      <c r="D8305" s="161" t="inlineStr">
        <is>
          <t>Upper middle income</t>
        </is>
      </c>
      <c r="E8305" s="161" t="b">
        <v>1</v>
      </c>
      <c r="F8305" s="161" t="inlineStr">
        <is>
          <t>gross_debt_pct_gdp</t>
        </is>
      </c>
      <c r="G8305" s="161" t="n">
        <v>69.839</v>
      </c>
      <c r="H8305" s="161" t="inlineStr">
        <is>
          <t>2024</t>
        </is>
      </c>
      <c r="I8305" s="161" t="inlineStr">
        <is>
          <t>dataset_2026-08-26T13_41_09_874550254Z_DEFAULT_INTEGRATION_IMF_RES_WEO_9_0_0.csv</t>
        </is>
      </c>
    </row>
    <row r="8306" ht="13" customHeight="1">
      <c r="A8306" s="161" t="inlineStr">
        <is>
          <t>MYS</t>
        </is>
      </c>
      <c r="B8306" s="161" t="inlineStr">
        <is>
          <t>Malaysia</t>
        </is>
      </c>
      <c r="C8306" s="161" t="inlineStr">
        <is>
          <t>East Asia &amp; Pacific</t>
        </is>
      </c>
      <c r="D8306" s="161" t="inlineStr">
        <is>
          <t>Upper middle income</t>
        </is>
      </c>
      <c r="E8306" s="161" t="b">
        <v>1</v>
      </c>
      <c r="F8306" s="161" t="inlineStr">
        <is>
          <t>tax_revenue_pct_gdp</t>
        </is>
      </c>
      <c r="G8306" s="161" t="n">
        <v>12.474</v>
      </c>
      <c r="H8306" s="161" t="inlineStr">
        <is>
          <t>2024</t>
        </is>
      </c>
      <c r="I8306" s="161" t="inlineStr">
        <is>
          <t>world-imf2026.xlsx</t>
        </is>
      </c>
    </row>
    <row r="8307" ht="13" customHeight="1">
      <c r="A8307" s="161" t="inlineStr">
        <is>
          <t>MYS</t>
        </is>
      </c>
      <c r="B8307" s="161" t="inlineStr">
        <is>
          <t>Malaysia</t>
        </is>
      </c>
      <c r="C8307" s="161" t="inlineStr">
        <is>
          <t>East Asia &amp; Pacific</t>
        </is>
      </c>
      <c r="D8307" s="161" t="inlineStr">
        <is>
          <t>Upper middle income</t>
        </is>
      </c>
      <c r="E8307" s="161" t="b">
        <v>1</v>
      </c>
      <c r="F8307" s="161" t="inlineStr">
        <is>
          <t>climate_pfm_diagnostic_on_record</t>
        </is>
      </c>
      <c r="G8307" s="161" t="n">
        <v>0</v>
      </c>
      <c r="H8307" s="161" t="inlineStr">
        <is>
          <t>2022</t>
        </is>
      </c>
      <c r="I8307" s="161" t="inlineStr">
        <is>
          <t>UNDP-Global-Climate-Public-Finance-Review-2022.pdf (Table 4.2)</t>
        </is>
      </c>
    </row>
    <row r="8308" ht="13" customHeight="1">
      <c r="A8308" s="161" t="inlineStr">
        <is>
          <t>MYS</t>
        </is>
      </c>
      <c r="B8308" s="161" t="inlineStr">
        <is>
          <t>Malaysia</t>
        </is>
      </c>
      <c r="C8308" s="161" t="inlineStr">
        <is>
          <t>East Asia &amp; Pacific</t>
        </is>
      </c>
      <c r="D8308" s="161" t="inlineStr">
        <is>
          <t>Upper middle income</t>
        </is>
      </c>
      <c r="E8308" s="161" t="b">
        <v>1</v>
      </c>
      <c r="F8308" s="161" t="inlineStr">
        <is>
          <t>wacc_solar_real_aftertax_pct</t>
        </is>
      </c>
      <c r="G8308" s="161" t="n">
        <v>5.4</v>
      </c>
      <c r="H8308" s="161" t="inlineStr">
        <is>
          <t>2021</t>
        </is>
      </c>
      <c r="I8308" s="161" t="inlineStr">
        <is>
          <t>IRENA_Cost_of_financing_renewable_power_Appendix_2023.pdf</t>
        </is>
      </c>
    </row>
    <row r="8309" ht="13" customHeight="1">
      <c r="A8309" s="161" t="inlineStr">
        <is>
          <t>MYS</t>
        </is>
      </c>
      <c r="B8309" s="161" t="inlineStr">
        <is>
          <t>Malaysia</t>
        </is>
      </c>
      <c r="C8309" s="161" t="inlineStr">
        <is>
          <t>East Asia &amp; Pacific</t>
        </is>
      </c>
      <c r="D8309" s="161" t="inlineStr">
        <is>
          <t>Upper middle income</t>
        </is>
      </c>
      <c r="E8309" s="161" t="b">
        <v>1</v>
      </c>
      <c r="F8309" s="161" t="inlineStr">
        <is>
          <t>wacc_steffen_nominal_aftertax_pct</t>
        </is>
      </c>
      <c r="G8309" s="161" t="n">
        <v>5.61</v>
      </c>
      <c r="H8309" s="161" t="inlineStr">
        <is>
          <t>2020</t>
        </is>
      </c>
      <c r="I8309" s="161" t="inlineStr">
        <is>
          <t>SteffenEtAl2025_WACC_database.csv</t>
        </is>
      </c>
    </row>
    <row r="8310" ht="13" customHeight="1">
      <c r="A8310" s="161" t="inlineStr">
        <is>
          <t>MYS</t>
        </is>
      </c>
      <c r="B8310" s="161" t="inlineStr">
        <is>
          <t>Malaysia</t>
        </is>
      </c>
      <c r="C8310" s="161" t="inlineStr">
        <is>
          <t>East Asia &amp; Pacific</t>
        </is>
      </c>
      <c r="D8310" s="161" t="inlineStr">
        <is>
          <t>Upper middle income</t>
        </is>
      </c>
      <c r="E8310" s="161" t="b">
        <v>1</v>
      </c>
      <c r="F8310" s="161" t="inlineStr">
        <is>
          <t>wacc_n_sources</t>
        </is>
      </c>
      <c r="G8310" s="161" t="n">
        <v>3</v>
      </c>
      <c r="H8310" s="161" t="inlineStr">
        <is>
          <t>2021-2024</t>
        </is>
      </c>
      <c r="I8310" s="161" t="inlineStr">
        <is>
          <t>IRENA / Steffen et al. / IEA</t>
        </is>
      </c>
    </row>
    <row r="8311" ht="13" customHeight="1">
      <c r="A8311" s="161" t="inlineStr">
        <is>
          <t>MYS</t>
        </is>
      </c>
      <c r="B8311" s="161" t="inlineStr">
        <is>
          <t>Malaysia</t>
        </is>
      </c>
      <c r="C8311" s="161" t="inlineStr">
        <is>
          <t>East Asia &amp; Pacific</t>
        </is>
      </c>
      <c r="D8311" s="161" t="inlineStr">
        <is>
          <t>Upper middle income</t>
        </is>
      </c>
      <c r="E8311" s="161" t="b">
        <v>1</v>
      </c>
      <c r="F8311" s="161" t="inlineStr">
        <is>
          <t>wacc_iea_observatory_available</t>
        </is>
      </c>
      <c r="G8311" s="161" t="n">
        <v>1</v>
      </c>
      <c r="H8311" s="161" t="inlineStr">
        <is>
          <t>2024</t>
        </is>
      </c>
      <c r="I8311" s="161" t="inlineStr">
        <is>
          <t>CofCObservatoryData.xlsx</t>
        </is>
      </c>
    </row>
    <row r="8312" ht="13" customHeight="1">
      <c r="A8312" s="161" t="inlineStr">
        <is>
          <t>MYS</t>
        </is>
      </c>
      <c r="B8312" s="161" t="inlineStr">
        <is>
          <t>Malaysia</t>
        </is>
      </c>
      <c r="C8312" s="161" t="inlineStr">
        <is>
          <t>East Asia &amp; Pacific</t>
        </is>
      </c>
      <c r="D8312" s="161" t="inlineStr">
        <is>
          <t>Upper middle income</t>
        </is>
      </c>
      <c r="E8312" s="161" t="b">
        <v>1</v>
      </c>
      <c r="F8312" s="161" t="inlineStr">
        <is>
          <t>mitigation_finance_received_pct_gdp</t>
        </is>
      </c>
      <c r="G8312" s="161" t="n">
        <v>0.007</v>
      </c>
      <c r="H8312" s="161" t="inlineStr">
        <is>
          <t>2024</t>
        </is>
      </c>
      <c r="I8312" s="161" t="inlineStr">
        <is>
          <t>CRDF-RP_2024.xlsx + WEO</t>
        </is>
      </c>
    </row>
    <row r="8313" ht="13" customHeight="1">
      <c r="A8313" s="161" t="inlineStr">
        <is>
          <t>MYS</t>
        </is>
      </c>
      <c r="B8313" s="161" t="inlineStr">
        <is>
          <t>Malaysia</t>
        </is>
      </c>
      <c r="C8313" s="161" t="inlineStr">
        <is>
          <t>East Asia &amp; Pacific</t>
        </is>
      </c>
      <c r="D8313" s="161" t="inlineStr">
        <is>
          <t>Upper middle income</t>
        </is>
      </c>
      <c r="E8313" s="161" t="b">
        <v>1</v>
      </c>
      <c r="F8313" s="161" t="inlineStr">
        <is>
          <t>ppi_commitments_pct_gdp</t>
        </is>
      </c>
      <c r="G8313" s="161" t="n">
        <v>0.395</v>
      </c>
      <c r="H8313" s="161" t="inlineStr">
        <is>
          <t>2020-2024 avg</t>
        </is>
      </c>
      <c r="I8313" s="161" t="inlineStr">
        <is>
          <t>2024-PPI-Full-DTA.dta + WEO</t>
        </is>
      </c>
    </row>
    <row r="8314" ht="13" customHeight="1">
      <c r="A8314" s="161" t="inlineStr">
        <is>
          <t>MYS</t>
        </is>
      </c>
      <c r="B8314" s="161" t="inlineStr">
        <is>
          <t>Malaysia</t>
        </is>
      </c>
      <c r="C8314" s="161" t="inlineStr">
        <is>
          <t>East Asia &amp; Pacific</t>
        </is>
      </c>
      <c r="D8314" s="161" t="inlineStr">
        <is>
          <t>Upper middle income</t>
        </is>
      </c>
      <c r="E8314" s="161" t="b">
        <v>1</v>
      </c>
      <c r="F8314" s="161" t="inlineStr">
        <is>
          <t>excise_revenue_pct_of_revenue</t>
        </is>
      </c>
      <c r="G8314" s="161" t="n">
        <v>4.249</v>
      </c>
      <c r="H8314" s="161" t="inlineStr">
        <is>
          <t>2024</t>
        </is>
      </c>
      <c r="I8314" s="161" t="inlineStr">
        <is>
          <t>world-imf2026.xlsx</t>
        </is>
      </c>
    </row>
    <row r="8315" ht="13" customHeight="1">
      <c r="A8315" s="161" t="inlineStr">
        <is>
          <t>MYS</t>
        </is>
      </c>
      <c r="B8315" s="161" t="inlineStr">
        <is>
          <t>Malaysia</t>
        </is>
      </c>
      <c r="C8315" s="161" t="inlineStr">
        <is>
          <t>East Asia &amp; Pacific</t>
        </is>
      </c>
      <c r="D8315" s="161" t="inlineStr">
        <is>
          <t>Upper middle income</t>
        </is>
      </c>
      <c r="E8315" s="161" t="b">
        <v>1</v>
      </c>
      <c r="F8315" s="161" t="inlineStr">
        <is>
          <t>ff_subsidy_total_pct_gdp</t>
        </is>
      </c>
      <c r="G8315" s="161" t="n">
        <v>12.144</v>
      </c>
      <c r="H8315" s="161" t="inlineStr">
        <is>
          <t>2024</t>
        </is>
      </c>
      <c r="I8315" s="161" t="inlineStr">
        <is>
          <t>imffossilfuelsubsidiesdata.xlsb + WEO</t>
        </is>
      </c>
    </row>
    <row r="8316" ht="13" customHeight="1">
      <c r="A8316" s="161" t="inlineStr">
        <is>
          <t>MYS</t>
        </is>
      </c>
      <c r="B8316" s="161" t="inlineStr">
        <is>
          <t>Malaysia</t>
        </is>
      </c>
      <c r="C8316" s="161" t="inlineStr">
        <is>
          <t>East Asia &amp; Pacific</t>
        </is>
      </c>
      <c r="D8316" s="161" t="inlineStr">
        <is>
          <t>Upper middle income</t>
        </is>
      </c>
      <c r="E8316" s="161" t="b">
        <v>1</v>
      </c>
      <c r="F8316" s="161" t="inlineStr">
        <is>
          <t>ff_subsidy_explicit_pct_gdp</t>
        </is>
      </c>
      <c r="G8316" s="161" t="n">
        <v>1.712</v>
      </c>
      <c r="H8316" s="161" t="inlineStr">
        <is>
          <t>2024</t>
        </is>
      </c>
      <c r="I8316" s="161" t="inlineStr">
        <is>
          <t>imffossilfuelsubsidiesdata.xlsb</t>
        </is>
      </c>
    </row>
    <row r="8317" ht="13" customHeight="1">
      <c r="A8317" s="161" t="inlineStr">
        <is>
          <t>MYS</t>
        </is>
      </c>
      <c r="B8317" s="161" t="inlineStr">
        <is>
          <t>Malaysia</t>
        </is>
      </c>
      <c r="C8317" s="161" t="inlineStr">
        <is>
          <t>East Asia &amp; Pacific</t>
        </is>
      </c>
      <c r="D8317" s="161" t="inlineStr">
        <is>
          <t>Upper middle income</t>
        </is>
      </c>
      <c r="E8317" s="161" t="b">
        <v>1</v>
      </c>
      <c r="F8317" s="161" t="inlineStr">
        <is>
          <t>ff_subsidy_implicit_pct_gdp</t>
        </is>
      </c>
      <c r="G8317" s="161" t="n">
        <v>10.432</v>
      </c>
      <c r="H8317" s="161" t="inlineStr">
        <is>
          <t>2024</t>
        </is>
      </c>
      <c r="I8317" s="161" t="inlineStr">
        <is>
          <t>imffossilfuelsubsidiesdata.xlsb</t>
        </is>
      </c>
    </row>
    <row r="8318" ht="13" customHeight="1">
      <c r="A8318" s="161" t="inlineStr">
        <is>
          <t>MYS</t>
        </is>
      </c>
      <c r="B8318" s="161" t="inlineStr">
        <is>
          <t>Malaysia</t>
        </is>
      </c>
      <c r="C8318" s="161" t="inlineStr">
        <is>
          <t>East Asia &amp; Pacific</t>
        </is>
      </c>
      <c r="D8318" s="161" t="inlineStr">
        <is>
          <t>Upper middle income</t>
        </is>
      </c>
      <c r="E8318" s="161" t="b">
        <v>1</v>
      </c>
      <c r="F8318" s="161" t="inlineStr">
        <is>
          <t>net_fuel_trade_pct_merch</t>
        </is>
      </c>
      <c r="G8318" s="161" t="n">
        <v>-0.847999999999999</v>
      </c>
      <c r="H8318" s="161" t="inlineStr">
        <is>
          <t>2025</t>
        </is>
      </c>
      <c r="I8318" s="161" t="inlineStr">
        <is>
          <t>WDI TX.VAL.FUEL.ZS.UN less TM.VAL.FUEL.ZS.UN</t>
        </is>
      </c>
    </row>
    <row r="8319" ht="13" customHeight="1">
      <c r="A8319" s="161" t="inlineStr">
        <is>
          <t>MYS</t>
        </is>
      </c>
      <c r="B8319" s="161" t="inlineStr">
        <is>
          <t>Malaysia</t>
        </is>
      </c>
      <c r="C8319" s="161" t="inlineStr">
        <is>
          <t>East Asia &amp; Pacific</t>
        </is>
      </c>
      <c r="D8319" s="161" t="inlineStr">
        <is>
          <t>Upper middle income</t>
        </is>
      </c>
      <c r="E8319" s="161" t="b">
        <v>1</v>
      </c>
      <c r="F8319" s="161" t="inlineStr">
        <is>
          <t>fuel_exports_pct_merch</t>
        </is>
      </c>
      <c r="G8319" s="161" t="n">
        <v>11.159</v>
      </c>
      <c r="H8319" s="161" t="inlineStr">
        <is>
          <t>2025</t>
        </is>
      </c>
      <c r="I8319" s="161" t="inlineStr">
        <is>
          <t>API_TX_VAL_FUEL_ZS_UN_DS2_en_csv_v2_33055.zip</t>
        </is>
      </c>
    </row>
    <row r="8320" ht="13" customHeight="1">
      <c r="A8320" s="161" t="inlineStr">
        <is>
          <t>MYS</t>
        </is>
      </c>
      <c r="B8320" s="161" t="inlineStr">
        <is>
          <t>Malaysia</t>
        </is>
      </c>
      <c r="C8320" s="161" t="inlineStr">
        <is>
          <t>East Asia &amp; Pacific</t>
        </is>
      </c>
      <c r="D8320" s="161" t="inlineStr">
        <is>
          <t>Upper middle income</t>
        </is>
      </c>
      <c r="E8320" s="161" t="b">
        <v>1</v>
      </c>
      <c r="F8320" s="161" t="inlineStr">
        <is>
          <t>fuel_imports_pct_merch</t>
        </is>
      </c>
      <c r="G8320" s="161" t="n">
        <v>12.007</v>
      </c>
      <c r="H8320" s="161" t="inlineStr">
        <is>
          <t>2025</t>
        </is>
      </c>
      <c r="I8320" s="161" t="inlineStr">
        <is>
          <t>API_TM_VAL_FUEL_ZS_UN_DS2_en_csv_v2_36140.zip</t>
        </is>
      </c>
    </row>
    <row r="8321" ht="13" customHeight="1">
      <c r="A8321" s="161" t="inlineStr">
        <is>
          <t>MYS</t>
        </is>
      </c>
      <c r="B8321" s="161" t="inlineStr">
        <is>
          <t>Malaysia</t>
        </is>
      </c>
      <c r="C8321" s="161" t="inlineStr">
        <is>
          <t>East Asia &amp; Pacific</t>
        </is>
      </c>
      <c r="D8321" s="161" t="inlineStr">
        <is>
          <t>Upper middle income</t>
        </is>
      </c>
      <c r="E8321" s="161" t="b">
        <v>1</v>
      </c>
      <c r="F8321" s="161" t="inlineStr">
        <is>
          <t>energy_import_dep_pct</t>
        </is>
      </c>
      <c r="G8321" s="161" t="n">
        <v>-0.579</v>
      </c>
      <c r="H8321" s="161" t="inlineStr">
        <is>
          <t>2022</t>
        </is>
      </c>
      <c r="I8321" s="161" t="inlineStr">
        <is>
          <t>API_EG_IMP_CONS_ZS_DS2_en_csv_v2_160768.zip</t>
        </is>
      </c>
    </row>
    <row r="8322" ht="13" customHeight="1">
      <c r="A8322" s="161" t="inlineStr">
        <is>
          <t>MYS</t>
        </is>
      </c>
      <c r="B8322" s="161" t="inlineStr">
        <is>
          <t>Malaysia</t>
        </is>
      </c>
      <c r="C8322" s="161" t="inlineStr">
        <is>
          <t>East Asia &amp; Pacific</t>
        </is>
      </c>
      <c r="D8322" s="161" t="inlineStr">
        <is>
          <t>Upper middle income</t>
        </is>
      </c>
      <c r="E8322" s="161" t="b">
        <v>1</v>
      </c>
      <c r="F8322" s="161" t="inlineStr">
        <is>
          <t>fossil_rents_total_pct_gdp</t>
        </is>
      </c>
      <c r="G8322" s="161" t="n">
        <v>5.218</v>
      </c>
      <c r="H8322" s="161" t="inlineStr">
        <is>
          <t>2021</t>
        </is>
      </c>
      <c r="I8322" s="161" t="inlineStr">
        <is>
          <t>WDI NY.GDP.PETR+NGAS+COAL.RT.ZS</t>
        </is>
      </c>
    </row>
    <row r="8323" ht="13" customHeight="1">
      <c r="A8323" s="161" t="inlineStr">
        <is>
          <t>MYS</t>
        </is>
      </c>
      <c r="B8323" s="161" t="inlineStr">
        <is>
          <t>Malaysia</t>
        </is>
      </c>
      <c r="C8323" s="161" t="inlineStr">
        <is>
          <t>East Asia &amp; Pacific</t>
        </is>
      </c>
      <c r="D8323" s="161" t="inlineStr">
        <is>
          <t>Upper middle income</t>
        </is>
      </c>
      <c r="E8323" s="161" t="b">
        <v>1</v>
      </c>
      <c r="F8323" s="161" t="inlineStr">
        <is>
          <t>oil_rents_pct_gdp</t>
        </is>
      </c>
      <c r="G8323" s="161" t="n">
        <v>1.846</v>
      </c>
      <c r="H8323" s="161" t="inlineStr">
        <is>
          <t>2021</t>
        </is>
      </c>
      <c r="I8323" s="161" t="inlineStr">
        <is>
          <t>API_NY_GDP_PETR_RT_ZS_DS2_en_csv_v2_40227.zip</t>
        </is>
      </c>
    </row>
    <row r="8324" ht="13" customHeight="1">
      <c r="A8324" s="161" t="inlineStr">
        <is>
          <t>MYS</t>
        </is>
      </c>
      <c r="B8324" s="161" t="inlineStr">
        <is>
          <t>Malaysia</t>
        </is>
      </c>
      <c r="C8324" s="161" t="inlineStr">
        <is>
          <t>East Asia &amp; Pacific</t>
        </is>
      </c>
      <c r="D8324" s="161" t="inlineStr">
        <is>
          <t>Upper middle income</t>
        </is>
      </c>
      <c r="E8324" s="161" t="b">
        <v>1</v>
      </c>
      <c r="F8324" s="161" t="inlineStr">
        <is>
          <t>gas_rents_pct_gdp</t>
        </is>
      </c>
      <c r="G8324" s="161" t="n">
        <v>3.347</v>
      </c>
      <c r="H8324" s="161" t="inlineStr">
        <is>
          <t>2021</t>
        </is>
      </c>
      <c r="I8324" s="161" t="inlineStr">
        <is>
          <t>API_NY_GDP_NGAS_RT_ZS_DS2_en_csv_v2_35861.zip</t>
        </is>
      </c>
    </row>
    <row r="8325" ht="13" customHeight="1">
      <c r="A8325" s="161" t="inlineStr">
        <is>
          <t>MYS</t>
        </is>
      </c>
      <c r="B8325" s="161" t="inlineStr">
        <is>
          <t>Malaysia</t>
        </is>
      </c>
      <c r="C8325" s="161" t="inlineStr">
        <is>
          <t>East Asia &amp; Pacific</t>
        </is>
      </c>
      <c r="D8325" s="161" t="inlineStr">
        <is>
          <t>Upper middle income</t>
        </is>
      </c>
      <c r="E8325" s="161" t="b">
        <v>1</v>
      </c>
      <c r="F8325" s="161" t="inlineStr">
        <is>
          <t>coal_rents_pct_gdp</t>
        </is>
      </c>
      <c r="G8325" s="161" t="n">
        <v>0.025</v>
      </c>
      <c r="H8325" s="161" t="inlineStr">
        <is>
          <t>2021</t>
        </is>
      </c>
      <c r="I8325" s="161" t="inlineStr">
        <is>
          <t>API_NY_GDP_COAL_RT_ZS_DS2_en_csv_v2_35370.zip</t>
        </is>
      </c>
    </row>
    <row r="8326" ht="13" customHeight="1">
      <c r="A8326" s="161" t="inlineStr">
        <is>
          <t>MYS</t>
        </is>
      </c>
      <c r="B8326" s="161" t="inlineStr">
        <is>
          <t>Malaysia</t>
        </is>
      </c>
      <c r="C8326" s="161" t="inlineStr">
        <is>
          <t>East Asia &amp; Pacific</t>
        </is>
      </c>
      <c r="D8326" s="161" t="inlineStr">
        <is>
          <t>Upper middle income</t>
        </is>
      </c>
      <c r="E8326" s="161" t="b">
        <v>1</v>
      </c>
      <c r="F8326" s="161" t="inlineStr">
        <is>
          <t>other_fossil_gen_share_pct</t>
        </is>
      </c>
      <c r="G8326" s="161" t="n">
        <v>1.029</v>
      </c>
      <c r="H8326" s="161" t="inlineStr">
        <is>
          <t>2025</t>
        </is>
      </c>
      <c r="I8326" s="161" t="inlineStr">
        <is>
          <t>release_generation_yearly_global.csv</t>
        </is>
      </c>
    </row>
    <row r="8327" ht="13" customHeight="1">
      <c r="A8327" s="161" t="inlineStr">
        <is>
          <t>MYS</t>
        </is>
      </c>
      <c r="B8327" s="161" t="inlineStr">
        <is>
          <t>Malaysia</t>
        </is>
      </c>
      <c r="C8327" s="161" t="inlineStr">
        <is>
          <t>East Asia &amp; Pacific</t>
        </is>
      </c>
      <c r="D8327" s="161" t="inlineStr">
        <is>
          <t>Upper middle income</t>
        </is>
      </c>
      <c r="E8327" s="161" t="b">
        <v>1</v>
      </c>
      <c r="F8327" s="161" t="inlineStr">
        <is>
          <t>renewable_share_electricity_pct</t>
        </is>
      </c>
      <c r="G8327" s="161" t="n">
        <v>32.06</v>
      </c>
      <c r="H8327" s="161" t="inlineStr">
        <is>
          <t>2024</t>
        </is>
      </c>
      <c r="I8327" s="161" t="inlineStr">
        <is>
          <t>imffossilfuelsubsidiesdata.xlsb</t>
        </is>
      </c>
    </row>
    <row r="8328" ht="13" customHeight="1">
      <c r="A8328" s="161" t="inlineStr">
        <is>
          <t>MYS</t>
        </is>
      </c>
      <c r="B8328" s="161" t="inlineStr">
        <is>
          <t>Malaysia</t>
        </is>
      </c>
      <c r="C8328" s="161" t="inlineStr">
        <is>
          <t>East Asia &amp; Pacific</t>
        </is>
      </c>
      <c r="D8328" s="161" t="inlineStr">
        <is>
          <t>Upper middle income</t>
        </is>
      </c>
      <c r="E8328" s="161" t="b">
        <v>1</v>
      </c>
      <c r="F8328" s="161" t="inlineStr">
        <is>
          <t>re_share_change_pp</t>
        </is>
      </c>
      <c r="G8328" s="161" t="n">
        <v>0.286</v>
      </c>
      <c r="H8328" s="161" t="inlineStr">
        <is>
          <t>2025</t>
        </is>
      </c>
      <c r="I8328" s="161" t="inlineStr">
        <is>
          <t>release_generation_yearly_global.csv</t>
        </is>
      </c>
    </row>
    <row r="8329" ht="13" customHeight="1">
      <c r="A8329" s="161" t="inlineStr">
        <is>
          <t>MYS</t>
        </is>
      </c>
      <c r="B8329" s="161" t="inlineStr">
        <is>
          <t>Malaysia</t>
        </is>
      </c>
      <c r="C8329" s="161" t="inlineStr">
        <is>
          <t>East Asia &amp; Pacific</t>
        </is>
      </c>
      <c r="D8329" s="161" t="inlineStr">
        <is>
          <t>Upper middle income</t>
        </is>
      </c>
      <c r="E8329" s="161" t="b">
        <v>1</v>
      </c>
      <c r="F8329" s="161" t="inlineStr">
        <is>
          <t>re_capacity_growth_pct</t>
        </is>
      </c>
      <c r="G8329" s="161" t="n">
        <v>0</v>
      </c>
      <c r="H8329" s="161" t="inlineStr">
        <is>
          <t>2025</t>
        </is>
      </c>
      <c r="I8329" s="161" t="inlineStr">
        <is>
          <t>release_generation_yearly_global.csv</t>
        </is>
      </c>
    </row>
    <row r="8330" ht="13" customHeight="1">
      <c r="A8330" s="161" t="inlineStr">
        <is>
          <t>MYS</t>
        </is>
      </c>
      <c r="B8330" s="161" t="inlineStr">
        <is>
          <t>Malaysia</t>
        </is>
      </c>
      <c r="C8330" s="161" t="inlineStr">
        <is>
          <t>East Asia &amp; Pacific</t>
        </is>
      </c>
      <c r="D8330" s="161" t="inlineStr">
        <is>
          <t>Upper middle income</t>
        </is>
      </c>
      <c r="E8330" s="161" t="b">
        <v>1</v>
      </c>
      <c r="F8330" s="161" t="inlineStr">
        <is>
          <t>inn_total_inv_2030_pct_gdp</t>
        </is>
      </c>
      <c r="G8330" s="161" t="n">
        <v>6.08976849684986</v>
      </c>
      <c r="H8330" s="161" t="inlineStr">
        <is>
          <t>2030</t>
        </is>
      </c>
      <c r="I8330" s="161" t="inlineStr">
        <is>
          <t>Mitigation_Investment_Needs_v1.1.xlsx (InvestmentNeeds v1.1, model output)</t>
        </is>
      </c>
    </row>
    <row r="8331" ht="13" customHeight="1">
      <c r="A8331" s="161" t="inlineStr">
        <is>
          <t>MYS</t>
        </is>
      </c>
      <c r="B8331" s="161" t="inlineStr">
        <is>
          <t>Malaysia</t>
        </is>
      </c>
      <c r="C8331" s="161" t="inlineStr">
        <is>
          <t>East Asia &amp; Pacific</t>
        </is>
      </c>
      <c r="D8331" s="161" t="inlineStr">
        <is>
          <t>Upper middle income</t>
        </is>
      </c>
      <c r="E8331" s="161" t="b">
        <v>1</v>
      </c>
      <c r="F8331" s="161" t="inlineStr">
        <is>
          <t>inn_incr_inv_2030_pct_gdp</t>
        </is>
      </c>
      <c r="G8331" s="161" t="n">
        <v>1.46154443924397</v>
      </c>
      <c r="H8331" s="161" t="inlineStr">
        <is>
          <t>2030</t>
        </is>
      </c>
      <c r="I8331" s="161" t="inlineStr">
        <is>
          <t>Mitigation_Investment_Needs_v1.1.xlsx (InvestmentNeeds v1.1, model output)</t>
        </is>
      </c>
    </row>
    <row r="8332" ht="13" customHeight="1">
      <c r="A8332" s="161" t="inlineStr">
        <is>
          <t>MYS</t>
        </is>
      </c>
      <c r="B8332" s="161" t="inlineStr">
        <is>
          <t>Malaysia</t>
        </is>
      </c>
      <c r="C8332" s="161" t="inlineStr">
        <is>
          <t>East Asia &amp; Pacific</t>
        </is>
      </c>
      <c r="D8332" s="161" t="inlineStr">
        <is>
          <t>Upper middle income</t>
        </is>
      </c>
      <c r="E8332" s="161" t="b">
        <v>1</v>
      </c>
      <c r="F8332" s="161" t="inlineStr">
        <is>
          <t>inn_incr_inv_gen_2030_pct_gdp</t>
        </is>
      </c>
      <c r="G8332" s="161" t="n">
        <v>0.4761310555383187</v>
      </c>
      <c r="H8332" s="161" t="inlineStr">
        <is>
          <t>2030</t>
        </is>
      </c>
      <c r="I8332" s="161" t="inlineStr">
        <is>
          <t>Mitigation_Investment_Needs_v1.1.xlsx (InvestmentNeeds v1.1, model output)</t>
        </is>
      </c>
    </row>
    <row r="8333" ht="13" customHeight="1">
      <c r="A8333" s="161" t="inlineStr">
        <is>
          <t>MYS</t>
        </is>
      </c>
      <c r="B8333" s="161" t="inlineStr">
        <is>
          <t>Malaysia</t>
        </is>
      </c>
      <c r="C8333" s="161" t="inlineStr">
        <is>
          <t>East Asia &amp; Pacific</t>
        </is>
      </c>
      <c r="D8333" s="161" t="inlineStr">
        <is>
          <t>Upper middle income</t>
        </is>
      </c>
      <c r="E8333" s="161" t="b">
        <v>1</v>
      </c>
      <c r="F8333" s="161" t="inlineStr">
        <is>
          <t>inn_incr_inv_grid_2030_pct_gdp</t>
        </is>
      </c>
      <c r="G8333" s="161" t="n">
        <v>0.3264898666548468</v>
      </c>
      <c r="H8333" s="161" t="inlineStr">
        <is>
          <t>2030</t>
        </is>
      </c>
      <c r="I8333" s="161" t="inlineStr">
        <is>
          <t>Mitigation_Investment_Needs_v1.1.xlsx (InvestmentNeeds v1.1, model output)</t>
        </is>
      </c>
    </row>
    <row r="8334" ht="13" customHeight="1">
      <c r="A8334" s="161" t="inlineStr">
        <is>
          <t>MYS</t>
        </is>
      </c>
      <c r="B8334" s="161" t="inlineStr">
        <is>
          <t>Malaysia</t>
        </is>
      </c>
      <c r="C8334" s="161" t="inlineStr">
        <is>
          <t>East Asia &amp; Pacific</t>
        </is>
      </c>
      <c r="D8334" s="161" t="inlineStr">
        <is>
          <t>Upper middle income</t>
        </is>
      </c>
      <c r="E8334" s="161" t="b">
        <v>1</v>
      </c>
      <c r="F8334" s="161" t="inlineStr">
        <is>
          <t>inn_incr_inv_trn_2030_pct_gdp</t>
        </is>
      </c>
      <c r="G8334" s="161" t="n">
        <v>0.1813332331386369</v>
      </c>
      <c r="H8334" s="161" t="inlineStr">
        <is>
          <t>2030</t>
        </is>
      </c>
      <c r="I8334" s="161" t="inlineStr">
        <is>
          <t>Mitigation_Investment_Needs_v1.1.xlsx (InvestmentNeeds v1.1, model output)</t>
        </is>
      </c>
    </row>
    <row r="8335" ht="13" customHeight="1">
      <c r="A8335" s="161" t="inlineStr">
        <is>
          <t>MYS</t>
        </is>
      </c>
      <c r="B8335" s="161" t="inlineStr">
        <is>
          <t>Malaysia</t>
        </is>
      </c>
      <c r="C8335" s="161" t="inlineStr">
        <is>
          <t>East Asia &amp; Pacific</t>
        </is>
      </c>
      <c r="D8335" s="161" t="inlineStr">
        <is>
          <t>Upper middle income</t>
        </is>
      </c>
      <c r="E8335" s="161" t="b">
        <v>1</v>
      </c>
      <c r="F8335" s="161" t="inlineStr">
        <is>
          <t>inn_incr_inv_bld_2030_pct_gdp</t>
        </is>
      </c>
      <c r="G8335" s="161" t="n">
        <v>0.0958035909440749</v>
      </c>
      <c r="H8335" s="161" t="inlineStr">
        <is>
          <t>2030</t>
        </is>
      </c>
      <c r="I8335" s="161" t="inlineStr">
        <is>
          <t>Mitigation_Investment_Needs_v1.1.xlsx (InvestmentNeeds v1.1, model output)</t>
        </is>
      </c>
    </row>
    <row r="8336" ht="13" customHeight="1">
      <c r="A8336" s="161" t="inlineStr">
        <is>
          <t>MYS</t>
        </is>
      </c>
      <c r="B8336" s="161" t="inlineStr">
        <is>
          <t>Malaysia</t>
        </is>
      </c>
      <c r="C8336" s="161" t="inlineStr">
        <is>
          <t>East Asia &amp; Pacific</t>
        </is>
      </c>
      <c r="D8336" s="161" t="inlineStr">
        <is>
          <t>Upper middle income</t>
        </is>
      </c>
      <c r="E8336" s="161" t="b">
        <v>1</v>
      </c>
      <c r="F8336" s="161" t="inlineStr">
        <is>
          <t>inn_incr_inv_ind_2030_pct_gdp</t>
        </is>
      </c>
      <c r="G8336" s="161" t="n">
        <v>0.08615650199930031</v>
      </c>
      <c r="H8336" s="161" t="inlineStr">
        <is>
          <t>2030</t>
        </is>
      </c>
      <c r="I8336" s="161" t="inlineStr">
        <is>
          <t>Mitigation_Investment_Needs_v1.1.xlsx (InvestmentNeeds v1.1, model output)</t>
        </is>
      </c>
    </row>
    <row r="8337" ht="13" customHeight="1">
      <c r="A8337" s="161" t="inlineStr">
        <is>
          <t>MYS</t>
        </is>
      </c>
      <c r="B8337" s="161" t="inlineStr">
        <is>
          <t>Malaysia</t>
        </is>
      </c>
      <c r="C8337" s="161" t="inlineStr">
        <is>
          <t>East Asia &amp; Pacific</t>
        </is>
      </c>
      <c r="D8337" s="161" t="inlineStr">
        <is>
          <t>Upper middle income</t>
        </is>
      </c>
      <c r="E8337" s="161" t="b">
        <v>1</v>
      </c>
      <c r="F8337" s="161" t="inlineStr">
        <is>
          <t>inn_incr_inv_fuel_2030_pct_gdp</t>
        </is>
      </c>
      <c r="G8337" s="161" t="n">
        <v>0.0953237964139831</v>
      </c>
      <c r="H8337" s="161" t="inlineStr">
        <is>
          <t>2030</t>
        </is>
      </c>
      <c r="I8337" s="161" t="inlineStr">
        <is>
          <t>Mitigation_Investment_Needs_v1.1.xlsx (InvestmentNeeds v1.1, model output)</t>
        </is>
      </c>
    </row>
    <row r="8338" ht="13" customHeight="1">
      <c r="A8338" s="161" t="inlineStr">
        <is>
          <t>MYS</t>
        </is>
      </c>
      <c r="B8338" s="161" t="inlineStr">
        <is>
          <t>Malaysia</t>
        </is>
      </c>
      <c r="C8338" s="161" t="inlineStr">
        <is>
          <t>East Asia &amp; Pacific</t>
        </is>
      </c>
      <c r="D8338" s="161" t="inlineStr">
        <is>
          <t>Upper middle income</t>
        </is>
      </c>
      <c r="E8338" s="161" t="b">
        <v>1</v>
      </c>
      <c r="F8338" s="161" t="inlineStr">
        <is>
          <t>inn_incr_inv_afolu_2030_pct_gdp</t>
        </is>
      </c>
      <c r="G8338" s="161" t="n">
        <v>0.2003063945548056</v>
      </c>
      <c r="H8338" s="161" t="inlineStr">
        <is>
          <t>2030</t>
        </is>
      </c>
      <c r="I8338" s="161" t="inlineStr">
        <is>
          <t>Mitigation_Investment_Needs_v1.1.xlsx (InvestmentNeeds v1.1, model output)</t>
        </is>
      </c>
    </row>
    <row r="8339" ht="13" customHeight="1">
      <c r="A8339" s="161" t="inlineStr">
        <is>
          <t>MYS</t>
        </is>
      </c>
      <c r="B8339" s="161" t="inlineStr">
        <is>
          <t>Malaysia</t>
        </is>
      </c>
      <c r="C8339" s="161" t="inlineStr">
        <is>
          <t>East Asia &amp; Pacific</t>
        </is>
      </c>
      <c r="D8339" s="161" t="inlineStr">
        <is>
          <t>Upper middle income</t>
        </is>
      </c>
      <c r="E8339" s="161" t="b">
        <v>1</v>
      </c>
      <c r="F8339" s="161" t="inlineStr">
        <is>
          <t>inn_incr_cost_a_2030_pct_gdp</t>
        </is>
      </c>
      <c r="G8339" s="161" t="n">
        <v>0.0343270346838803</v>
      </c>
      <c r="H8339" s="161" t="inlineStr">
        <is>
          <t>2030</t>
        </is>
      </c>
      <c r="I8339" s="161" t="inlineStr">
        <is>
          <t>Mitigation_Investment_Needs_v1.1.xlsx (InvestmentNeeds v1.1, model output)</t>
        </is>
      </c>
    </row>
    <row r="8340" ht="13" customHeight="1">
      <c r="A8340" s="161" t="inlineStr">
        <is>
          <t>MYS</t>
        </is>
      </c>
      <c r="B8340" s="161" t="inlineStr">
        <is>
          <t>Malaysia</t>
        </is>
      </c>
      <c r="C8340" s="161" t="inlineStr">
        <is>
          <t>East Asia &amp; Pacific</t>
        </is>
      </c>
      <c r="D8340" s="161" t="inlineStr">
        <is>
          <t>Upper middle income</t>
        </is>
      </c>
      <c r="E8340" s="161" t="b">
        <v>1</v>
      </c>
      <c r="F8340" s="161" t="inlineStr">
        <is>
          <t>inn_incr_cost_b_2030_pct_gdp</t>
        </is>
      </c>
      <c r="G8340" s="161" t="n">
        <v>0.028084921930059</v>
      </c>
      <c r="H8340" s="161" t="inlineStr">
        <is>
          <t>2030</t>
        </is>
      </c>
      <c r="I8340" s="161" t="inlineStr">
        <is>
          <t>Mitigation_Investment_Needs_v1.1.xlsx (InvestmentNeeds v1.1, model output)</t>
        </is>
      </c>
    </row>
    <row r="8341" ht="13" customHeight="1">
      <c r="A8341" s="161" t="inlineStr">
        <is>
          <t>MYS</t>
        </is>
      </c>
      <c r="B8341" s="161" t="inlineStr">
        <is>
          <t>Malaysia</t>
        </is>
      </c>
      <c r="C8341" s="161" t="inlineStr">
        <is>
          <t>East Asia &amp; Pacific</t>
        </is>
      </c>
      <c r="D8341" s="161" t="inlineStr">
        <is>
          <t>Upper middle income</t>
        </is>
      </c>
      <c r="E8341" s="161" t="b">
        <v>1</v>
      </c>
      <c r="F8341" s="161" t="inlineStr">
        <is>
          <t>inn_incr_cost_c_2030_pct_gdp</t>
        </is>
      </c>
      <c r="G8341" s="161" t="n">
        <v>-0.0412410644637149</v>
      </c>
      <c r="H8341" s="161" t="inlineStr">
        <is>
          <t>2030</t>
        </is>
      </c>
      <c r="I8341" s="161" t="inlineStr">
        <is>
          <t>Mitigation_Investment_Needs_v1.1.xlsx (InvestmentNeeds v1.1, model output)</t>
        </is>
      </c>
    </row>
    <row r="8342" ht="13" customHeight="1">
      <c r="A8342" s="161" t="inlineStr">
        <is>
          <t>MYS</t>
        </is>
      </c>
      <c r="B8342" s="161" t="inlineStr">
        <is>
          <t>Malaysia</t>
        </is>
      </c>
      <c r="C8342" s="161" t="inlineStr">
        <is>
          <t>East Asia &amp; Pacific</t>
        </is>
      </c>
      <c r="D8342" s="161" t="inlineStr">
        <is>
          <t>Upper middle income</t>
        </is>
      </c>
      <c r="E8342" s="161" t="b">
        <v>1</v>
      </c>
      <c r="F8342" s="161" t="inlineStr">
        <is>
          <t>inn_cost_per_t_b_2030_usd</t>
        </is>
      </c>
      <c r="G8342" s="161" t="n">
        <v>25.411669431634</v>
      </c>
      <c r="H8342" s="161" t="inlineStr">
        <is>
          <t>2030</t>
        </is>
      </c>
      <c r="I8342" s="161" t="inlineStr">
        <is>
          <t>Mitigation_Investment_Needs_v1.1.xlsx (InvestmentNeeds v1.1, model output)</t>
        </is>
      </c>
    </row>
    <row r="8343" ht="13" customHeight="1">
      <c r="A8343" s="161" t="inlineStr">
        <is>
          <t>MYS</t>
        </is>
      </c>
      <c r="B8343" s="161" t="inlineStr">
        <is>
          <t>Malaysia</t>
        </is>
      </c>
      <c r="C8343" s="161" t="inlineStr">
        <is>
          <t>East Asia &amp; Pacific</t>
        </is>
      </c>
      <c r="D8343" s="161" t="inlineStr">
        <is>
          <t>Upper middle income</t>
        </is>
      </c>
      <c r="E8343" s="161" t="b">
        <v>1</v>
      </c>
      <c r="F8343" s="161" t="inlineStr">
        <is>
          <t>inn_coc_penalty_2030_pct_gdp</t>
        </is>
      </c>
      <c r="G8343" s="161" t="n">
        <v>0.0260088031409215</v>
      </c>
      <c r="H8343" s="161" t="inlineStr">
        <is>
          <t>2030</t>
        </is>
      </c>
      <c r="I8343" s="161" t="inlineStr">
        <is>
          <t>Mitigation_Investment_Needs_v1.1.xlsx (InvestmentNeeds v1.1, model output)</t>
        </is>
      </c>
    </row>
    <row r="8344" ht="13" customHeight="1">
      <c r="A8344" s="161" t="inlineStr">
        <is>
          <t>MYS</t>
        </is>
      </c>
      <c r="B8344" s="161" t="inlineStr">
        <is>
          <t>Malaysia</t>
        </is>
      </c>
      <c r="C8344" s="161" t="inlineStr">
        <is>
          <t>East Asia &amp; Pacific</t>
        </is>
      </c>
      <c r="D8344" s="161" t="inlineStr">
        <is>
          <t>Upper middle income</t>
        </is>
      </c>
      <c r="E8344" s="161" t="b">
        <v>1</v>
      </c>
      <c r="F8344" s="161" t="inlineStr">
        <is>
          <t>inn_pima_adj_inv_2030_pct_gdp</t>
        </is>
      </c>
      <c r="G8344" s="161" t="n">
        <v>6.990720548438601</v>
      </c>
      <c r="H8344" s="161" t="inlineStr">
        <is>
          <t>2030</t>
        </is>
      </c>
      <c r="I8344" s="161" t="inlineStr">
        <is>
          <t>Mitigation_Investment_Needs_v1.1.xlsx (InvestmentNeeds v1.1, model output)</t>
        </is>
      </c>
    </row>
    <row r="8345" ht="13" customHeight="1">
      <c r="A8345" s="161" t="inlineStr">
        <is>
          <t>MYS</t>
        </is>
      </c>
      <c r="B8345" s="161" t="inlineStr">
        <is>
          <t>Malaysia</t>
        </is>
      </c>
      <c r="C8345" s="161" t="inlineStr">
        <is>
          <t>East Asia &amp; Pacific</t>
        </is>
      </c>
      <c r="D8345" s="161" t="inlineStr">
        <is>
          <t>Upper middle income</t>
        </is>
      </c>
      <c r="E8345" s="161" t="b">
        <v>1</v>
      </c>
      <c r="F8345" s="161" t="inlineStr">
        <is>
          <t>nmim_nz_inv_2030_pct_gdp</t>
        </is>
      </c>
      <c r="G8345" s="161" t="n">
        <v>3.7509902681854</v>
      </c>
      <c r="H8345" s="161" t="inlineStr">
        <is>
          <t>2030</t>
        </is>
      </c>
      <c r="I8345" s="161" t="inlineStr">
        <is>
          <t>nmim_summary_v0_2.csv (InvestmentNeeds NMIM v0.2, model output)</t>
        </is>
      </c>
    </row>
    <row r="8346" ht="13" customHeight="1">
      <c r="A8346" s="161" t="inlineStr">
        <is>
          <t>MYS</t>
        </is>
      </c>
      <c r="B8346" s="161" t="inlineStr">
        <is>
          <t>Malaysia</t>
        </is>
      </c>
      <c r="C8346" s="161" t="inlineStr">
        <is>
          <t>East Asia &amp; Pacific</t>
        </is>
      </c>
      <c r="D8346" s="161" t="inlineStr">
        <is>
          <t>Upper middle income</t>
        </is>
      </c>
      <c r="E8346" s="161" t="b">
        <v>1</v>
      </c>
      <c r="F8346" s="161" t="inlineStr">
        <is>
          <t>nmim_typ1_2030_pct_gdp</t>
        </is>
      </c>
      <c r="G8346" s="161" t="n">
        <v>0.4311565028757031</v>
      </c>
      <c r="H8346" s="161" t="inlineStr">
        <is>
          <t>2030</t>
        </is>
      </c>
      <c r="I8346" s="161" t="inlineStr">
        <is>
          <t>nmim_summary_v0_2.csv (InvestmentNeeds NMIM v0.2, model output)</t>
        </is>
      </c>
    </row>
    <row r="8347" ht="13" customHeight="1">
      <c r="A8347" s="161" t="inlineStr">
        <is>
          <t>MYS</t>
        </is>
      </c>
      <c r="B8347" s="161" t="inlineStr">
        <is>
          <t>Malaysia</t>
        </is>
      </c>
      <c r="C8347" s="161" t="inlineStr">
        <is>
          <t>East Asia &amp; Pacific</t>
        </is>
      </c>
      <c r="D8347" s="161" t="inlineStr">
        <is>
          <t>Upper middle income</t>
        </is>
      </c>
      <c r="E8347" s="161" t="b">
        <v>1</v>
      </c>
      <c r="F8347" s="161" t="inlineStr">
        <is>
          <t>nmim_typ2_2030_pct_gdp</t>
        </is>
      </c>
      <c r="G8347" s="161" t="n">
        <v>0.9234298301432212</v>
      </c>
      <c r="H8347" s="161" t="inlineStr">
        <is>
          <t>2030</t>
        </is>
      </c>
      <c r="I8347" s="161" t="inlineStr">
        <is>
          <t>nmim_summary_v0_2.csv (InvestmentNeeds NMIM v0.2, model output)</t>
        </is>
      </c>
    </row>
    <row r="8348" ht="13" customHeight="1">
      <c r="A8348" s="161" t="inlineStr">
        <is>
          <t>MYS</t>
        </is>
      </c>
      <c r="B8348" s="161" t="inlineStr">
        <is>
          <t>Malaysia</t>
        </is>
      </c>
      <c r="C8348" s="161" t="inlineStr">
        <is>
          <t>East Asia &amp; Pacific</t>
        </is>
      </c>
      <c r="D8348" s="161" t="inlineStr">
        <is>
          <t>Upper middle income</t>
        </is>
      </c>
      <c r="E8348" s="161" t="b">
        <v>1</v>
      </c>
      <c r="F8348" s="161" t="inlineStr">
        <is>
          <t>nmim_typ3_2030_pct_gdp</t>
        </is>
      </c>
      <c r="G8348" s="161" t="n">
        <v>0.6357695729104151</v>
      </c>
      <c r="H8348" s="161" t="inlineStr">
        <is>
          <t>2030</t>
        </is>
      </c>
      <c r="I8348" s="161" t="inlineStr">
        <is>
          <t>nmim_summary_v0_2.csv (InvestmentNeeds NMIM v0.2, model output)</t>
        </is>
      </c>
    </row>
    <row r="8349" ht="13" customHeight="1">
      <c r="A8349" s="161" t="inlineStr">
        <is>
          <t>MYS</t>
        </is>
      </c>
      <c r="B8349" s="161" t="inlineStr">
        <is>
          <t>Malaysia</t>
        </is>
      </c>
      <c r="C8349" s="161" t="inlineStr">
        <is>
          <t>East Asia &amp; Pacific</t>
        </is>
      </c>
      <c r="D8349" s="161" t="inlineStr">
        <is>
          <t>Upper middle income</t>
        </is>
      </c>
      <c r="E8349" s="161" t="b">
        <v>1</v>
      </c>
      <c r="F8349" s="161" t="inlineStr">
        <is>
          <t>nmim_typ4_2030_pct_gdp</t>
        </is>
      </c>
      <c r="G8349" s="161" t="n">
        <v>0.8503134395340712</v>
      </c>
      <c r="H8349" s="161" t="inlineStr">
        <is>
          <t>2030</t>
        </is>
      </c>
      <c r="I8349" s="161" t="inlineStr">
        <is>
          <t>nmim_summary_v0_2.csv (InvestmentNeeds NMIM v0.2, model output)</t>
        </is>
      </c>
    </row>
    <row r="8350" ht="13" customHeight="1">
      <c r="A8350" s="161" t="inlineStr">
        <is>
          <t>MYS</t>
        </is>
      </c>
      <c r="B8350" s="161" t="inlineStr">
        <is>
          <t>Malaysia</t>
        </is>
      </c>
      <c r="C8350" s="161" t="inlineStr">
        <is>
          <t>East Asia &amp; Pacific</t>
        </is>
      </c>
      <c r="D8350" s="161" t="inlineStr">
        <is>
          <t>Upper middle income</t>
        </is>
      </c>
      <c r="E8350" s="161" t="b">
        <v>1</v>
      </c>
      <c r="F8350" s="161" t="inlineStr">
        <is>
          <t>nmim_typ5_2030_pct_gdp</t>
        </is>
      </c>
      <c r="G8350" s="161" t="n">
        <v>0.9103209227219884</v>
      </c>
      <c r="H8350" s="161" t="inlineStr">
        <is>
          <t>2030</t>
        </is>
      </c>
      <c r="I8350" s="161" t="inlineStr">
        <is>
          <t>nmim_summary_v0_2.csv (InvestmentNeeds NMIM v0.2, model output)</t>
        </is>
      </c>
    </row>
    <row r="8351" ht="13" customHeight="1">
      <c r="A8351" s="161" t="inlineStr">
        <is>
          <t>MYS</t>
        </is>
      </c>
      <c r="B8351" s="161" t="inlineStr">
        <is>
          <t>Malaysia</t>
        </is>
      </c>
      <c r="C8351" s="161" t="inlineStr">
        <is>
          <t>East Asia &amp; Pacific</t>
        </is>
      </c>
      <c r="D8351" s="161" t="inlineStr">
        <is>
          <t>Upper middle income</t>
        </is>
      </c>
      <c r="E8351" s="161" t="b">
        <v>1</v>
      </c>
      <c r="F8351" s="161" t="inlineStr">
        <is>
          <t>nmim_budget_need_2030_pct_gdp</t>
        </is>
      </c>
      <c r="G8351" s="161" t="n">
        <v>0.6862505346634925</v>
      </c>
      <c r="H8351" s="161" t="inlineStr">
        <is>
          <t>2030</t>
        </is>
      </c>
      <c r="I8351" s="161" t="inlineStr">
        <is>
          <t>nmim_summary_v0_2.csv (InvestmentNeeds NMIM v0.2, model output)</t>
        </is>
      </c>
    </row>
    <row r="8352" ht="13" customHeight="1">
      <c r="A8352" s="161" t="inlineStr">
        <is>
          <t>MYS</t>
        </is>
      </c>
      <c r="B8352" s="161" t="inlineStr">
        <is>
          <t>Malaysia</t>
        </is>
      </c>
      <c r="C8352" s="161" t="inlineStr">
        <is>
          <t>East Asia &amp; Pacific</t>
        </is>
      </c>
      <c r="D8352" s="161" t="inlineStr">
        <is>
          <t>Upper middle income</t>
        </is>
      </c>
      <c r="E8352" s="161" t="b">
        <v>1</v>
      </c>
      <c r="F8352" s="161" t="inlineStr">
        <is>
          <t>nmim_private_share_2030_pct</t>
        </is>
      </c>
      <c r="G8352" s="161" t="n">
        <v>57.08652250371361</v>
      </c>
      <c r="H8352" s="161" t="inlineStr">
        <is>
          <t>2030</t>
        </is>
      </c>
      <c r="I8352" s="161" t="inlineStr">
        <is>
          <t>nmim_summary_v0_2.csv (InvestmentNeeds NMIM v0.2, model output)</t>
        </is>
      </c>
    </row>
    <row r="8353" ht="13" customHeight="1">
      <c r="A8353" s="161" t="inlineStr">
        <is>
          <t>MYS</t>
        </is>
      </c>
      <c r="B8353" s="161" t="inlineStr">
        <is>
          <t>Malaysia</t>
        </is>
      </c>
      <c r="C8353" s="161" t="inlineStr">
        <is>
          <t>East Asia &amp; Pacific</t>
        </is>
      </c>
      <c r="D8353" s="161" t="inlineStr">
        <is>
          <t>Upper middle income</t>
        </is>
      </c>
      <c r="E8353" s="161" t="b">
        <v>1</v>
      </c>
      <c r="F8353" s="161" t="inlineStr">
        <is>
          <t>nmim_incr_inv_2030_pct_gdp</t>
        </is>
      </c>
      <c r="G8353" s="161" t="n">
        <v>2.649449748625543</v>
      </c>
      <c r="H8353" s="161" t="inlineStr">
        <is>
          <t>2030</t>
        </is>
      </c>
      <c r="I8353" s="161" t="inlineStr">
        <is>
          <t>nmim_summary_v0_2.csv (InvestmentNeeds NMIM v0.2, model output)</t>
        </is>
      </c>
    </row>
    <row r="8354" ht="13" customHeight="1">
      <c r="A8354" s="161" t="inlineStr">
        <is>
          <t>MYS</t>
        </is>
      </c>
      <c r="B8354" s="161" t="inlineStr">
        <is>
          <t>Malaysia</t>
        </is>
      </c>
      <c r="C8354" s="161" t="inlineStr">
        <is>
          <t>East Asia &amp; Pacific</t>
        </is>
      </c>
      <c r="D8354" s="161" t="inlineStr">
        <is>
          <t>Upper middle income</t>
        </is>
      </c>
      <c r="E8354" s="161" t="b">
        <v>1</v>
      </c>
      <c r="F8354" s="161" t="inlineStr">
        <is>
          <t>nmim_incr_inv_2050_pct_gdp</t>
        </is>
      </c>
      <c r="G8354" s="161" t="n">
        <v>2.498459382513898</v>
      </c>
      <c r="H8354" s="161" t="inlineStr">
        <is>
          <t>2050</t>
        </is>
      </c>
      <c r="I8354" s="161" t="inlineStr">
        <is>
          <t>nmim_summary_v0_2.csv (InvestmentNeeds NMIM v0.2, model output)</t>
        </is>
      </c>
    </row>
    <row r="8355" ht="13" customHeight="1">
      <c r="A8355" s="161" t="inlineStr">
        <is>
          <t>MYS</t>
        </is>
      </c>
      <c r="B8355" s="161" t="inlineStr">
        <is>
          <t>Malaysia</t>
        </is>
      </c>
      <c r="C8355" s="161" t="inlineStr">
        <is>
          <t>East Asia &amp; Pacific</t>
        </is>
      </c>
      <c r="D8355" s="161" t="inlineStr">
        <is>
          <t>Upper middle income</t>
        </is>
      </c>
      <c r="E8355" s="161" t="b">
        <v>1</v>
      </c>
      <c r="F8355" s="161" t="inlineStr">
        <is>
          <t>nmim_pv_incr_cost_b_pct_gdp</t>
        </is>
      </c>
      <c r="G8355" s="161" t="n">
        <v>-3.312816950091371</v>
      </c>
      <c r="H8355" s="161" t="inlineStr">
        <is>
          <t>2025-2050</t>
        </is>
      </c>
      <c r="I8355" s="161" t="inlineStr">
        <is>
          <t>nmim_summary_v0_2.csv (InvestmentNeeds NMIM v0.2, model output)</t>
        </is>
      </c>
    </row>
    <row r="8356" ht="13" customHeight="1">
      <c r="A8356" s="161" t="inlineStr">
        <is>
          <t>MYS</t>
        </is>
      </c>
      <c r="B8356" s="161" t="inlineStr">
        <is>
          <t>Malaysia</t>
        </is>
      </c>
      <c r="C8356" s="161" t="inlineStr">
        <is>
          <t>East Asia &amp; Pacific</t>
        </is>
      </c>
      <c r="D8356" s="161" t="inlineStr">
        <is>
          <t>Upper middle income</t>
        </is>
      </c>
      <c r="E8356" s="161" t="b">
        <v>1</v>
      </c>
      <c r="F8356" s="161" t="inlineStr">
        <is>
          <t>price_diesel_usd_litre</t>
        </is>
      </c>
      <c r="G8356" s="161" t="n">
        <v>0.585</v>
      </c>
      <c r="H8356" s="161" t="inlineStr">
        <is>
          <t>2024</t>
        </is>
      </c>
      <c r="I8356" s="161" t="inlineStr">
        <is>
          <t>imffossilfuelsubsidiesdata.xlsb</t>
        </is>
      </c>
    </row>
    <row r="8357" ht="13" customHeight="1">
      <c r="A8357" s="161" t="inlineStr">
        <is>
          <t>MYS</t>
        </is>
      </c>
      <c r="B8357" s="161" t="inlineStr">
        <is>
          <t>Malaysia</t>
        </is>
      </c>
      <c r="C8357" s="161" t="inlineStr">
        <is>
          <t>East Asia &amp; Pacific</t>
        </is>
      </c>
      <c r="D8357" s="161" t="inlineStr">
        <is>
          <t>Upper middle income</t>
        </is>
      </c>
      <c r="E8357" s="161" t="b">
        <v>1</v>
      </c>
      <c r="F8357" s="161" t="inlineStr">
        <is>
          <t>price_gasoline_usd_litre</t>
        </is>
      </c>
      <c r="G8357" s="161" t="n">
        <v>0.448</v>
      </c>
      <c r="H8357" s="161" t="inlineStr">
        <is>
          <t>2024</t>
        </is>
      </c>
      <c r="I8357" s="161" t="inlineStr">
        <is>
          <t>imffossilfuelsubsidiesdata.xlsb</t>
        </is>
      </c>
    </row>
    <row r="8358" ht="13" customHeight="1">
      <c r="A8358" s="161" t="inlineStr">
        <is>
          <t>MYS</t>
        </is>
      </c>
      <c r="B8358" s="161" t="inlineStr">
        <is>
          <t>Malaysia</t>
        </is>
      </c>
      <c r="C8358" s="161" t="inlineStr">
        <is>
          <t>East Asia &amp; Pacific</t>
        </is>
      </c>
      <c r="D8358" s="161" t="inlineStr">
        <is>
          <t>Upper middle income</t>
        </is>
      </c>
      <c r="E8358" s="161" t="b">
        <v>1</v>
      </c>
      <c r="F8358" s="161" t="inlineStr">
        <is>
          <t>price_electricity_residential_usd_kwh</t>
        </is>
      </c>
      <c r="G8358" s="161" t="n">
        <v>0.043</v>
      </c>
      <c r="H8358" s="161" t="inlineStr">
        <is>
          <t>2024</t>
        </is>
      </c>
      <c r="I8358" s="161" t="inlineStr">
        <is>
          <t>imffossilfuelsubsidiesdata.xlsb</t>
        </is>
      </c>
    </row>
    <row r="8359" ht="13" customHeight="1">
      <c r="A8359" s="161" t="inlineStr">
        <is>
          <t>MYS</t>
        </is>
      </c>
      <c r="B8359" s="161" t="inlineStr">
        <is>
          <t>Malaysia</t>
        </is>
      </c>
      <c r="C8359" s="161" t="inlineStr">
        <is>
          <t>East Asia &amp; Pacific</t>
        </is>
      </c>
      <c r="D8359" s="161" t="inlineStr">
        <is>
          <t>Upper middle income</t>
        </is>
      </c>
      <c r="E8359" s="161" t="b">
        <v>1</v>
      </c>
      <c r="F8359" s="161" t="inlineStr">
        <is>
          <t>price_electricity_industry_usd_kwh</t>
        </is>
      </c>
      <c r="G8359" s="161" t="n">
        <v>0.11</v>
      </c>
      <c r="H8359" s="161" t="inlineStr">
        <is>
          <t>2024</t>
        </is>
      </c>
      <c r="I8359" s="161" t="inlineStr">
        <is>
          <t>imffossilfuelsubsidiesdata.xlsb</t>
        </is>
      </c>
    </row>
    <row r="8360" ht="13" customHeight="1">
      <c r="A8360" s="161" t="inlineStr">
        <is>
          <t>MYS</t>
        </is>
      </c>
      <c r="B8360" s="161" t="inlineStr">
        <is>
          <t>Malaysia</t>
        </is>
      </c>
      <c r="C8360" s="161" t="inlineStr">
        <is>
          <t>East Asia &amp; Pacific</t>
        </is>
      </c>
      <c r="D8360" s="161" t="inlineStr">
        <is>
          <t>Upper middle income</t>
        </is>
      </c>
      <c r="E8360" s="161" t="b">
        <v>1</v>
      </c>
      <c r="F8360" s="161" t="inlineStr">
        <is>
          <t>price_gas_residential_usd_gj</t>
        </is>
      </c>
      <c r="G8360" s="161" t="n">
        <v>7.223</v>
      </c>
      <c r="H8360" s="161" t="inlineStr">
        <is>
          <t>2024</t>
        </is>
      </c>
      <c r="I8360" s="161" t="inlineStr">
        <is>
          <t>imffossilfuelsubsidiesdata.xlsb</t>
        </is>
      </c>
    </row>
    <row r="8361" ht="13" customHeight="1">
      <c r="A8361" s="161" t="inlineStr">
        <is>
          <t>MYS</t>
        </is>
      </c>
      <c r="B8361" s="161" t="inlineStr">
        <is>
          <t>Malaysia</t>
        </is>
      </c>
      <c r="C8361" s="161" t="inlineStr">
        <is>
          <t>East Asia &amp; Pacific</t>
        </is>
      </c>
      <c r="D8361" s="161" t="inlineStr">
        <is>
          <t>Upper middle income</t>
        </is>
      </c>
      <c r="E8361" s="161" t="b">
        <v>1</v>
      </c>
      <c r="F8361" s="161" t="inlineStr">
        <is>
          <t>price_gas_industry_usd_gj</t>
        </is>
      </c>
      <c r="G8361" s="161" t="n">
        <v>7.769</v>
      </c>
      <c r="H8361" s="161" t="inlineStr">
        <is>
          <t>2024</t>
        </is>
      </c>
      <c r="I8361" s="161" t="inlineStr">
        <is>
          <t>imffossilfuelsubsidiesdata.xlsb</t>
        </is>
      </c>
    </row>
    <row r="8362" ht="13" customHeight="1">
      <c r="A8362" s="161" t="inlineStr">
        <is>
          <t>MYS</t>
        </is>
      </c>
      <c r="B8362" s="161" t="inlineStr">
        <is>
          <t>Malaysia</t>
        </is>
      </c>
      <c r="C8362" s="161" t="inlineStr">
        <is>
          <t>East Asia &amp; Pacific</t>
        </is>
      </c>
      <c r="D8362" s="161" t="inlineStr">
        <is>
          <t>Upper middle income</t>
        </is>
      </c>
      <c r="E8362" s="161" t="b">
        <v>1</v>
      </c>
      <c r="F8362" s="161" t="inlineStr">
        <is>
          <t>price_gas_power_usd_gj</t>
        </is>
      </c>
      <c r="G8362" s="161" t="n">
        <v>7.642</v>
      </c>
      <c r="H8362" s="161" t="inlineStr">
        <is>
          <t>2024</t>
        </is>
      </c>
      <c r="I8362" s="161" t="inlineStr">
        <is>
          <t>imffossilfuelsubsidiesdata.xlsb</t>
        </is>
      </c>
    </row>
    <row r="8363" ht="13" customHeight="1">
      <c r="A8363" s="161" t="inlineStr">
        <is>
          <t>MYS</t>
        </is>
      </c>
      <c r="B8363" s="161" t="inlineStr">
        <is>
          <t>Malaysia</t>
        </is>
      </c>
      <c r="C8363" s="161" t="inlineStr">
        <is>
          <t>East Asia &amp; Pacific</t>
        </is>
      </c>
      <c r="D8363" s="161" t="inlineStr">
        <is>
          <t>Upper middle income</t>
        </is>
      </c>
      <c r="E8363" s="161" t="b">
        <v>1</v>
      </c>
      <c r="F8363" s="161" t="inlineStr">
        <is>
          <t>price_coal_residential_usd_gj</t>
        </is>
      </c>
      <c r="G8363" s="161" t="n">
        <v>10.851</v>
      </c>
      <c r="H8363" s="161" t="inlineStr">
        <is>
          <t>2024</t>
        </is>
      </c>
      <c r="I8363" s="161" t="inlineStr">
        <is>
          <t>imffossilfuelsubsidiesdata.xlsb</t>
        </is>
      </c>
    </row>
    <row r="8364" ht="13" customHeight="1">
      <c r="A8364" s="161" t="inlineStr">
        <is>
          <t>MYS</t>
        </is>
      </c>
      <c r="B8364" s="161" t="inlineStr">
        <is>
          <t>Malaysia</t>
        </is>
      </c>
      <c r="C8364" s="161" t="inlineStr">
        <is>
          <t>East Asia &amp; Pacific</t>
        </is>
      </c>
      <c r="D8364" s="161" t="inlineStr">
        <is>
          <t>Upper middle income</t>
        </is>
      </c>
      <c r="E8364" s="161" t="b">
        <v>1</v>
      </c>
      <c r="F8364" s="161" t="inlineStr">
        <is>
          <t>price_coal_industry_usd_gj</t>
        </is>
      </c>
      <c r="G8364" s="161" t="n">
        <v>6.754</v>
      </c>
      <c r="H8364" s="161" t="inlineStr">
        <is>
          <t>2024</t>
        </is>
      </c>
      <c r="I8364" s="161" t="inlineStr">
        <is>
          <t>imffossilfuelsubsidiesdata.xlsb</t>
        </is>
      </c>
    </row>
    <row r="8365" ht="13" customHeight="1">
      <c r="A8365" s="161" t="inlineStr">
        <is>
          <t>MYS</t>
        </is>
      </c>
      <c r="B8365" s="161" t="inlineStr">
        <is>
          <t>Malaysia</t>
        </is>
      </c>
      <c r="C8365" s="161" t="inlineStr">
        <is>
          <t>East Asia &amp; Pacific</t>
        </is>
      </c>
      <c r="D8365" s="161" t="inlineStr">
        <is>
          <t>Upper middle income</t>
        </is>
      </c>
      <c r="E8365" s="161" t="b">
        <v>1</v>
      </c>
      <c r="F8365" s="161" t="inlineStr">
        <is>
          <t>price_coal_power_usd_gj</t>
        </is>
      </c>
      <c r="G8365" s="161" t="n">
        <v>4.558</v>
      </c>
      <c r="H8365" s="161" t="inlineStr">
        <is>
          <t>2024</t>
        </is>
      </c>
      <c r="I8365" s="161" t="inlineStr">
        <is>
          <t>imffossilfuelsubsidiesdata.xlsb</t>
        </is>
      </c>
    </row>
    <row r="8366" ht="13" customHeight="1">
      <c r="A8366" s="161" t="inlineStr">
        <is>
          <t>MYS</t>
        </is>
      </c>
      <c r="B8366" s="161" t="inlineStr">
        <is>
          <t>Malaysia</t>
        </is>
      </c>
      <c r="C8366" s="161" t="inlineStr">
        <is>
          <t>East Asia &amp; Pacific</t>
        </is>
      </c>
      <c r="D8366" s="161" t="inlineStr">
        <is>
          <t>Upper middle income</t>
        </is>
      </c>
      <c r="E8366" s="161" t="b">
        <v>1</v>
      </c>
      <c r="F8366" s="161" t="inlineStr">
        <is>
          <t>power_market_structure</t>
        </is>
      </c>
      <c r="G8366" s="161" t="n">
        <v>2</v>
      </c>
      <c r="H8366" s="161" t="inlineStr">
        <is>
          <t>2013</t>
        </is>
      </c>
      <c r="I8366" s="161" t="inlineStr">
        <is>
          <t>dataverse_files.zip</t>
        </is>
      </c>
    </row>
    <row r="8367" ht="13" customHeight="1">
      <c r="A8367" s="161" t="inlineStr">
        <is>
          <t>MYS</t>
        </is>
      </c>
      <c r="B8367" s="161" t="inlineStr">
        <is>
          <t>Malaysia</t>
        </is>
      </c>
      <c r="C8367" s="161" t="inlineStr">
        <is>
          <t>East Asia &amp; Pacific</t>
        </is>
      </c>
      <c r="D8367" s="161" t="inlineStr">
        <is>
          <t>Upper middle income</t>
        </is>
      </c>
      <c r="E8367" s="161" t="b">
        <v>1</v>
      </c>
      <c r="F8367" s="161" t="inlineStr">
        <is>
          <t>independent_regulator</t>
        </is>
      </c>
      <c r="G8367" s="161" t="n">
        <v>1</v>
      </c>
      <c r="H8367" s="161" t="inlineStr">
        <is>
          <t>2013</t>
        </is>
      </c>
      <c r="I8367" s="161" t="inlineStr">
        <is>
          <t>dataverse_files.zip</t>
        </is>
      </c>
    </row>
    <row r="8368" ht="13" customHeight="1">
      <c r="A8368" s="161" t="inlineStr">
        <is>
          <t>MYS</t>
        </is>
      </c>
      <c r="B8368" s="161" t="inlineStr">
        <is>
          <t>Malaysia</t>
        </is>
      </c>
      <c r="C8368" s="161" t="inlineStr">
        <is>
          <t>East Asia &amp; Pacific</t>
        </is>
      </c>
      <c r="D8368" s="161" t="inlineStr">
        <is>
          <t>Upper middle income</t>
        </is>
      </c>
      <c r="E8368" s="161" t="b">
        <v>1</v>
      </c>
      <c r="F8368" s="161" t="inlineStr">
        <is>
          <t>generation_unbundled</t>
        </is>
      </c>
      <c r="G8368" s="161" t="n">
        <v>1</v>
      </c>
      <c r="H8368" s="161" t="inlineStr">
        <is>
          <t>2013</t>
        </is>
      </c>
      <c r="I8368" s="161" t="inlineStr">
        <is>
          <t>dataverse_files.zip</t>
        </is>
      </c>
    </row>
    <row r="8369" ht="13" customHeight="1">
      <c r="A8369" s="161" t="inlineStr">
        <is>
          <t>MYS</t>
        </is>
      </c>
      <c r="B8369" s="161" t="inlineStr">
        <is>
          <t>Malaysia</t>
        </is>
      </c>
      <c r="C8369" s="161" t="inlineStr">
        <is>
          <t>East Asia &amp; Pacific</t>
        </is>
      </c>
      <c r="D8369" s="161" t="inlineStr">
        <is>
          <t>Upper middle income</t>
        </is>
      </c>
      <c r="E8369" s="161" t="b">
        <v>1</v>
      </c>
      <c r="F8369" s="161" t="inlineStr">
        <is>
          <t>rise_renewable_energy_score</t>
        </is>
      </c>
      <c r="G8369" s="161" t="n">
        <v>27.955</v>
      </c>
      <c r="H8369" s="161" t="inlineStr">
        <is>
          <t>2023</t>
        </is>
      </c>
      <c r="I8369" s="161" t="inlineStr">
        <is>
          <t>WB_RISE_WIDEF.csv</t>
        </is>
      </c>
    </row>
    <row r="8370" ht="13" customHeight="1">
      <c r="A8370" s="161" t="inlineStr">
        <is>
          <t>MYS</t>
        </is>
      </c>
      <c r="B8370" s="161" t="inlineStr">
        <is>
          <t>Malaysia</t>
        </is>
      </c>
      <c r="C8370" s="161" t="inlineStr">
        <is>
          <t>East Asia &amp; Pacific</t>
        </is>
      </c>
      <c r="D8370" s="161" t="inlineStr">
        <is>
          <t>Upper middle income</t>
        </is>
      </c>
      <c r="E8370" s="161" t="b">
        <v>1</v>
      </c>
      <c r="F8370" s="161" t="inlineStr">
        <is>
          <t>rise_level_playing_field_score</t>
        </is>
      </c>
      <c r="G8370" s="161" t="n">
        <v>0</v>
      </c>
      <c r="H8370" s="161" t="inlineStr">
        <is>
          <t>2023</t>
        </is>
      </c>
      <c r="I8370" s="161" t="inlineStr">
        <is>
          <t>WB_RISE_WIDEF.csv</t>
        </is>
      </c>
    </row>
    <row r="8371" ht="13" customHeight="1">
      <c r="A8371" s="161" t="inlineStr">
        <is>
          <t>MYS</t>
        </is>
      </c>
      <c r="B8371" s="161" t="inlineStr">
        <is>
          <t>Malaysia</t>
        </is>
      </c>
      <c r="C8371" s="161" t="inlineStr">
        <is>
          <t>East Asia &amp; Pacific</t>
        </is>
      </c>
      <c r="D8371" s="161" t="inlineStr">
        <is>
          <t>Upper middle income</t>
        </is>
      </c>
      <c r="E8371" s="161" t="b">
        <v>1</v>
      </c>
      <c r="F8371" s="161" t="inlineStr">
        <is>
          <t>rise_ee_financing_mechanisms_score</t>
        </is>
      </c>
      <c r="G8371" s="161" t="n">
        <v>50</v>
      </c>
      <c r="H8371" s="161" t="inlineStr">
        <is>
          <t>2023</t>
        </is>
      </c>
      <c r="I8371" s="161" t="inlineStr">
        <is>
          <t>WB_RISE_WIDEF.csv</t>
        </is>
      </c>
    </row>
    <row r="8372" ht="13" customHeight="1">
      <c r="A8372" s="161" t="inlineStr">
        <is>
          <t>MYS</t>
        </is>
      </c>
      <c r="B8372" s="161" t="inlineStr">
        <is>
          <t>Malaysia</t>
        </is>
      </c>
      <c r="C8372" s="161" t="inlineStr">
        <is>
          <t>East Asia &amp; Pacific</t>
        </is>
      </c>
      <c r="D8372" s="161" t="inlineStr">
        <is>
          <t>Upper middle income</t>
        </is>
      </c>
      <c r="E8372" s="161" t="b">
        <v>1</v>
      </c>
      <c r="F8372" s="161" t="inlineStr">
        <is>
          <t>revenue_pct_gdp</t>
        </is>
      </c>
      <c r="G8372" s="161" t="n">
        <v>20.577</v>
      </c>
      <c r="H8372" s="161" t="inlineStr">
        <is>
          <t>2024</t>
        </is>
      </c>
      <c r="I8372" s="161" t="inlineStr">
        <is>
          <t>dataset_2026-08-26T13_41_09_874550254Z_DEFAULT_INTEGRATION_IMF_RES_WEO_9_0_0.csv</t>
        </is>
      </c>
    </row>
    <row r="8373" ht="13" customHeight="1">
      <c r="A8373" s="161" t="inlineStr">
        <is>
          <t>MYS</t>
        </is>
      </c>
      <c r="B8373" s="161" t="inlineStr">
        <is>
          <t>Malaysia</t>
        </is>
      </c>
      <c r="C8373" s="161" t="inlineStr">
        <is>
          <t>East Asia &amp; Pacific</t>
        </is>
      </c>
      <c r="D8373" s="161" t="inlineStr">
        <is>
          <t>Upper middle income</t>
        </is>
      </c>
      <c r="E8373" s="161" t="b">
        <v>1</v>
      </c>
      <c r="F8373" s="161" t="inlineStr">
        <is>
          <t>primary_balance_pct_gdp</t>
        </is>
      </c>
      <c r="G8373" s="161" t="n">
        <v>-1.334</v>
      </c>
      <c r="H8373" s="161" t="inlineStr">
        <is>
          <t>2024</t>
        </is>
      </c>
      <c r="I8373" s="161" t="inlineStr">
        <is>
          <t>dataset_2026-08-26T13_41_09_874550254Z_DEFAULT_INTEGRATION_IMF_RES_WEO_9_0_0.csv</t>
        </is>
      </c>
    </row>
    <row r="8374" ht="13" customHeight="1">
      <c r="A8374" s="161" t="inlineStr">
        <is>
          <t>MYS</t>
        </is>
      </c>
      <c r="B8374" s="161" t="inlineStr">
        <is>
          <t>Malaysia</t>
        </is>
      </c>
      <c r="C8374" s="161" t="inlineStr">
        <is>
          <t>East Asia &amp; Pacific</t>
        </is>
      </c>
      <c r="D8374" s="161" t="inlineStr">
        <is>
          <t>Upper middle income</t>
        </is>
      </c>
      <c r="E8374" s="161" t="b">
        <v>1</v>
      </c>
      <c r="F8374" s="161" t="inlineStr">
        <is>
          <t>current_account_pct_gdp</t>
        </is>
      </c>
      <c r="G8374" s="161" t="n">
        <v>1.434</v>
      </c>
      <c r="H8374" s="161" t="inlineStr">
        <is>
          <t>2024</t>
        </is>
      </c>
      <c r="I8374" s="161" t="inlineStr">
        <is>
          <t>dataset_2026-08-26T13_41_09_874550254Z_DEFAULT_INTEGRATION_IMF_RES_WEO_9_0_0.csv</t>
        </is>
      </c>
    </row>
    <row r="8375" ht="13" customHeight="1">
      <c r="A8375" s="161" t="inlineStr">
        <is>
          <t>MYS</t>
        </is>
      </c>
      <c r="B8375" s="161" t="inlineStr">
        <is>
          <t>Malaysia</t>
        </is>
      </c>
      <c r="C8375" s="161" t="inlineStr">
        <is>
          <t>East Asia &amp; Pacific</t>
        </is>
      </c>
      <c r="D8375" s="161" t="inlineStr">
        <is>
          <t>Upper middle income</t>
        </is>
      </c>
      <c r="E8375" s="161" t="b">
        <v>1</v>
      </c>
      <c r="F8375" s="161" t="inlineStr">
        <is>
          <t>gross_capital_formation_pct_gdp</t>
        </is>
      </c>
      <c r="G8375" s="161" t="n">
        <v>21.954</v>
      </c>
      <c r="H8375" s="161" t="inlineStr">
        <is>
          <t>2024</t>
        </is>
      </c>
      <c r="I8375" s="161" t="inlineStr">
        <is>
          <t>dataset_2026-08-26T13_41_09_874550254Z_DEFAULT_INTEGRATION_IMF_RES_WEO_9_0_0.csv</t>
        </is>
      </c>
    </row>
    <row r="8376" ht="13" customHeight="1">
      <c r="A8376" s="161" t="inlineStr">
        <is>
          <t>MYS</t>
        </is>
      </c>
      <c r="B8376" s="161" t="inlineStr">
        <is>
          <t>Malaysia</t>
        </is>
      </c>
      <c r="C8376" s="161" t="inlineStr">
        <is>
          <t>East Asia &amp; Pacific</t>
        </is>
      </c>
      <c r="D8376" s="161" t="inlineStr">
        <is>
          <t>Upper middle income</t>
        </is>
      </c>
      <c r="E8376" s="161" t="b">
        <v>1</v>
      </c>
      <c r="F8376" s="161" t="inlineStr">
        <is>
          <t>real_gdp_growth_5y_avg_pct</t>
        </is>
      </c>
      <c r="G8376" s="161" t="n">
        <v>3.106</v>
      </c>
      <c r="H8376" s="161" t="inlineStr">
        <is>
          <t>2020-2024 avg</t>
        </is>
      </c>
      <c r="I8376" s="161" t="inlineStr">
        <is>
          <t>dataset_2026-08-26T13_41_09_874550254Z_DEFAULT_INTEGRATION_IMF_RES_WEO_9_0_0.csv (derived)</t>
        </is>
      </c>
    </row>
    <row r="8377" ht="13" customHeight="1">
      <c r="A8377" s="161" t="inlineStr">
        <is>
          <t>MYS</t>
        </is>
      </c>
      <c r="B8377" s="161" t="inlineStr">
        <is>
          <t>Malaysia</t>
        </is>
      </c>
      <c r="C8377" s="161" t="inlineStr">
        <is>
          <t>East Asia &amp; Pacific</t>
        </is>
      </c>
      <c r="D8377" s="161" t="inlineStr">
        <is>
          <t>Upper middle income</t>
        </is>
      </c>
      <c r="E8377" s="161" t="b">
        <v>1</v>
      </c>
      <c r="F8377" s="161" t="inlineStr">
        <is>
          <t>int_budget_need_2030_pct_gdp</t>
        </is>
      </c>
      <c r="G8377" s="161" t="n">
        <v>0.604</v>
      </c>
      <c r="H8377" s="161" t="inlineStr">
        <is>
          <t>2030</t>
        </is>
      </c>
      <c r="I8377" s="161" t="inlineStr">
        <is>
          <t>integrated_results.csv (MacroFiscalModels v0.1, model output)</t>
        </is>
      </c>
    </row>
    <row r="8378" ht="13" customHeight="1">
      <c r="A8378" s="161" t="inlineStr">
        <is>
          <t>MYS</t>
        </is>
      </c>
      <c r="B8378" s="161" t="inlineStr">
        <is>
          <t>Malaysia</t>
        </is>
      </c>
      <c r="C8378" s="161" t="inlineStr">
        <is>
          <t>East Asia &amp; Pacific</t>
        </is>
      </c>
      <c r="D8378" s="161" t="inlineStr">
        <is>
          <t>Upper middle income</t>
        </is>
      </c>
      <c r="E8378" s="161" t="b">
        <v>1</v>
      </c>
      <c r="F8378" s="161" t="inlineStr">
        <is>
          <t>int_pricing_revenue_2030_pct_gdp</t>
        </is>
      </c>
      <c r="G8378" s="161" t="n">
        <v>0.231</v>
      </c>
      <c r="H8378" s="161" t="inlineStr">
        <is>
          <t>2030</t>
        </is>
      </c>
      <c r="I8378" s="161" t="inlineStr">
        <is>
          <t>integrated_results.csv (MacroFiscalModels v0.1, model output)</t>
        </is>
      </c>
    </row>
    <row r="8379" ht="13" customHeight="1">
      <c r="A8379" s="161" t="inlineStr">
        <is>
          <t>MYS</t>
        </is>
      </c>
      <c r="B8379" s="161" t="inlineStr">
        <is>
          <t>Malaysia</t>
        </is>
      </c>
      <c r="C8379" s="161" t="inlineStr">
        <is>
          <t>East Asia &amp; Pacific</t>
        </is>
      </c>
      <c r="D8379" s="161" t="inlineStr">
        <is>
          <t>Upper middle income</t>
        </is>
      </c>
      <c r="E8379" s="161" t="b">
        <v>1</v>
      </c>
      <c r="F8379" s="161" t="inlineStr">
        <is>
          <t>int_financing_gap_2030_pct_gdp</t>
        </is>
      </c>
      <c r="G8379" s="161" t="n">
        <v>0.373</v>
      </c>
      <c r="H8379" s="161" t="inlineStr">
        <is>
          <t>2030</t>
        </is>
      </c>
      <c r="I8379" s="161" t="inlineStr">
        <is>
          <t>integrated_results.csv (MacroFiscalModels v0.1, model output)</t>
        </is>
      </c>
    </row>
    <row r="8380" ht="13" customHeight="1">
      <c r="A8380" s="161" t="inlineStr">
        <is>
          <t>MYS</t>
        </is>
      </c>
      <c r="B8380" s="161" t="inlineStr">
        <is>
          <t>Malaysia</t>
        </is>
      </c>
      <c r="C8380" s="161" t="inlineStr">
        <is>
          <t>East Asia &amp; Pacific</t>
        </is>
      </c>
      <c r="D8380" s="161" t="inlineStr">
        <is>
          <t>Upper middle income</t>
        </is>
      </c>
      <c r="E8380" s="161" t="b">
        <v>1</v>
      </c>
      <c r="F8380" s="161" t="inlineStr">
        <is>
          <t>int_gdp_dev_2050_pct</t>
        </is>
      </c>
      <c r="G8380" s="161" t="n">
        <v>12.19</v>
      </c>
      <c r="H8380" s="161" t="inlineStr">
        <is>
          <t>2050</t>
        </is>
      </c>
      <c r="I8380" s="161" t="inlineStr">
        <is>
          <t>integrated_results.csv (MacroFiscalModels v0.1, model output)</t>
        </is>
      </c>
    </row>
    <row r="8381" ht="13" customHeight="1">
      <c r="A8381" s="161" t="inlineStr">
        <is>
          <t>MYS</t>
        </is>
      </c>
      <c r="B8381" s="161" t="inlineStr">
        <is>
          <t>Malaysia</t>
        </is>
      </c>
      <c r="C8381" s="161" t="inlineStr">
        <is>
          <t>East Asia &amp; Pacific</t>
        </is>
      </c>
      <c r="D8381" s="161" t="inlineStr">
        <is>
          <t>Upper middle income</t>
        </is>
      </c>
      <c r="E8381" s="161" t="b">
        <v>1</v>
      </c>
      <c r="F8381" s="161" t="inlineStr">
        <is>
          <t>int_debt_2050_pct_gdp</t>
        </is>
      </c>
      <c r="G8381" s="161" t="n">
        <v>67.73</v>
      </c>
      <c r="H8381" s="161" t="inlineStr">
        <is>
          <t>2050</t>
        </is>
      </c>
      <c r="I8381" s="161" t="inlineStr">
        <is>
          <t>integrated_results.csv (MacroFiscalModels v0.1, model output)</t>
        </is>
      </c>
    </row>
    <row r="8382" ht="13" customHeight="1">
      <c r="A8382" s="161" t="inlineStr">
        <is>
          <t>MDV</t>
        </is>
      </c>
      <c r="B8382" s="161" t="inlineStr">
        <is>
          <t>Maldives</t>
        </is>
      </c>
      <c r="C8382" s="161" t="inlineStr">
        <is>
          <t>South Asia</t>
        </is>
      </c>
      <c r="D8382" s="161" t="inlineStr">
        <is>
          <t>Upper middle income</t>
        </is>
      </c>
      <c r="E8382" s="161" t="b">
        <v>1</v>
      </c>
      <c r="F8382" s="161" t="inlineStr">
        <is>
          <t>interest_to_revenue_pct</t>
        </is>
      </c>
      <c r="G8382" s="161" t="n">
        <v>12.222</v>
      </c>
      <c r="H8382" s="161" t="inlineStr">
        <is>
          <t>2024</t>
        </is>
      </c>
      <c r="I8382" s="161" t="inlineStr">
        <is>
          <t>dataset_2026-08-26T13_41_09_874550254Z_DEFAULT_INTEGRATION_IMF_RES_WEO_9_0_0.csv (derived)</t>
        </is>
      </c>
    </row>
    <row r="8383" ht="13" customHeight="1">
      <c r="A8383" s="161" t="inlineStr">
        <is>
          <t>MDV</t>
        </is>
      </c>
      <c r="B8383" s="161" t="inlineStr">
        <is>
          <t>Maldives</t>
        </is>
      </c>
      <c r="C8383" s="161" t="inlineStr">
        <is>
          <t>South Asia</t>
        </is>
      </c>
      <c r="D8383" s="161" t="inlineStr">
        <is>
          <t>Upper middle income</t>
        </is>
      </c>
      <c r="E8383" s="161" t="b">
        <v>1</v>
      </c>
      <c r="F8383" s="161" t="inlineStr">
        <is>
          <t>interest_pct_gdp</t>
        </is>
      </c>
      <c r="G8383" s="161" t="n">
        <v>3.946</v>
      </c>
      <c r="H8383" s="161" t="inlineStr">
        <is>
          <t>2024</t>
        </is>
      </c>
      <c r="I8383" s="161" t="inlineStr">
        <is>
          <t>dataset_2026-08-26T13_41_09_874550254Z_DEFAULT_INTEGRATION_IMF_RES_WEO_9_0_0.csv (derived)</t>
        </is>
      </c>
    </row>
    <row r="8384" ht="13" customHeight="1">
      <c r="A8384" s="161" t="inlineStr">
        <is>
          <t>MDV</t>
        </is>
      </c>
      <c r="B8384" s="161" t="inlineStr">
        <is>
          <t>Maldives</t>
        </is>
      </c>
      <c r="C8384" s="161" t="inlineStr">
        <is>
          <t>South Asia</t>
        </is>
      </c>
      <c r="D8384" s="161" t="inlineStr">
        <is>
          <t>Upper middle income</t>
        </is>
      </c>
      <c r="E8384" s="161" t="b">
        <v>1</v>
      </c>
      <c r="F8384" s="161" t="inlineStr">
        <is>
          <t>gross_debt_pct_gdp</t>
        </is>
      </c>
      <c r="G8384" s="161" t="n">
        <v>133.32</v>
      </c>
      <c r="H8384" s="161" t="inlineStr">
        <is>
          <t>2024</t>
        </is>
      </c>
      <c r="I8384" s="161" t="inlineStr">
        <is>
          <t>dataset_2026-08-26T13_41_09_874550254Z_DEFAULT_INTEGRATION_IMF_RES_WEO_9_0_0.csv</t>
        </is>
      </c>
    </row>
    <row r="8385" ht="13" customHeight="1">
      <c r="A8385" s="161" t="inlineStr">
        <is>
          <t>MDV</t>
        </is>
      </c>
      <c r="B8385" s="161" t="inlineStr">
        <is>
          <t>Maldives</t>
        </is>
      </c>
      <c r="C8385" s="161" t="inlineStr">
        <is>
          <t>South Asia</t>
        </is>
      </c>
      <c r="D8385" s="161" t="inlineStr">
        <is>
          <t>Upper middle income</t>
        </is>
      </c>
      <c r="E8385" s="161" t="b">
        <v>1</v>
      </c>
      <c r="F8385" s="161" t="inlineStr">
        <is>
          <t>tax_revenue_pct_gdp</t>
        </is>
      </c>
      <c r="G8385" s="161" t="n">
        <v>24.285</v>
      </c>
      <c r="H8385" s="161" t="inlineStr">
        <is>
          <t>2024</t>
        </is>
      </c>
      <c r="I8385" s="161" t="inlineStr">
        <is>
          <t>world-imf2026.xlsx</t>
        </is>
      </c>
    </row>
    <row r="8386" ht="13" customHeight="1">
      <c r="A8386" s="161" t="inlineStr">
        <is>
          <t>MDV</t>
        </is>
      </c>
      <c r="B8386" s="161" t="inlineStr">
        <is>
          <t>Maldives</t>
        </is>
      </c>
      <c r="C8386" s="161" t="inlineStr">
        <is>
          <t>South Asia</t>
        </is>
      </c>
      <c r="D8386" s="161" t="inlineStr">
        <is>
          <t>Upper middle income</t>
        </is>
      </c>
      <c r="E8386" s="161" t="b">
        <v>1</v>
      </c>
      <c r="F8386" s="161" t="inlineStr">
        <is>
          <t>capex_execution_rate_pct</t>
        </is>
      </c>
      <c r="G8386" s="161" t="n">
        <v>98.937</v>
      </c>
      <c r="H8386" s="161" t="inlineStr">
        <is>
          <t>2022</t>
        </is>
      </c>
      <c r="I8386" s="161" t="inlineStr">
        <is>
          <t>WB_BOOST_WIDEF.csv</t>
        </is>
      </c>
    </row>
    <row r="8387" ht="13" customHeight="1">
      <c r="A8387" s="161" t="inlineStr">
        <is>
          <t>MDV</t>
        </is>
      </c>
      <c r="B8387" s="161" t="inlineStr">
        <is>
          <t>Maldives</t>
        </is>
      </c>
      <c r="C8387" s="161" t="inlineStr">
        <is>
          <t>South Asia</t>
        </is>
      </c>
      <c r="D8387" s="161" t="inlineStr">
        <is>
          <t>Upper middle income</t>
        </is>
      </c>
      <c r="E8387" s="161" t="b">
        <v>1</v>
      </c>
      <c r="F8387" s="161" t="inlineStr">
        <is>
          <t>pefa_pi11_pim_score</t>
        </is>
      </c>
      <c r="G8387" s="161" t="n">
        <v>2</v>
      </c>
      <c r="H8387" s="161" t="inlineStr">
        <is>
          <t>2021</t>
        </is>
      </c>
      <c r="I8387" s="161" t="inlineStr">
        <is>
          <t>assessments_1787749571.csv</t>
        </is>
      </c>
    </row>
    <row r="8388" ht="13" customHeight="1">
      <c r="A8388" s="161" t="inlineStr">
        <is>
          <t>MDV</t>
        </is>
      </c>
      <c r="B8388" s="161" t="inlineStr">
        <is>
          <t>Maldives</t>
        </is>
      </c>
      <c r="C8388" s="161" t="inlineStr">
        <is>
          <t>South Asia</t>
        </is>
      </c>
      <c r="D8388" s="161" t="inlineStr">
        <is>
          <t>Upper middle income</t>
        </is>
      </c>
      <c r="E8388" s="161" t="b">
        <v>1</v>
      </c>
      <c r="F8388" s="161" t="inlineStr">
        <is>
          <t>pefa_pi122_asset_monitoring</t>
        </is>
      </c>
      <c r="G8388" s="161" t="n">
        <v>2</v>
      </c>
      <c r="H8388" s="161" t="inlineStr">
        <is>
          <t>2021</t>
        </is>
      </c>
      <c r="I8388" s="161" t="inlineStr">
        <is>
          <t>assessments_1787749571.csv</t>
        </is>
      </c>
    </row>
    <row r="8389" ht="13" customHeight="1">
      <c r="A8389" s="161" t="inlineStr">
        <is>
          <t>MDV</t>
        </is>
      </c>
      <c r="B8389" s="161" t="inlineStr">
        <is>
          <t>Maldives</t>
        </is>
      </c>
      <c r="C8389" s="161" t="inlineStr">
        <is>
          <t>South Asia</t>
        </is>
      </c>
      <c r="D8389" s="161" t="inlineStr">
        <is>
          <t>Upper middle income</t>
        </is>
      </c>
      <c r="E8389" s="161" t="b">
        <v>1</v>
      </c>
      <c r="F8389" s="161" t="inlineStr">
        <is>
          <t>climate_pfm_diagnostic_on_record</t>
        </is>
      </c>
      <c r="G8389" s="161" t="n">
        <v>0</v>
      </c>
      <c r="H8389" s="161" t="inlineStr">
        <is>
          <t>2022</t>
        </is>
      </c>
      <c r="I8389" s="161" t="inlineStr">
        <is>
          <t>UNDP-Global-Climate-Public-Finance-Review-2022.pdf (Table 4.2)</t>
        </is>
      </c>
    </row>
    <row r="8390" ht="13" customHeight="1">
      <c r="A8390" s="161" t="inlineStr">
        <is>
          <t>MDV</t>
        </is>
      </c>
      <c r="B8390" s="161" t="inlineStr">
        <is>
          <t>Maldives</t>
        </is>
      </c>
      <c r="C8390" s="161" t="inlineStr">
        <is>
          <t>South Asia</t>
        </is>
      </c>
      <c r="D8390" s="161" t="inlineStr">
        <is>
          <t>Upper middle income</t>
        </is>
      </c>
      <c r="E8390" s="161" t="b">
        <v>1</v>
      </c>
      <c r="F8390" s="161" t="inlineStr">
        <is>
          <t>ids_official_private_rate_spread_pp</t>
        </is>
      </c>
      <c r="G8390" s="161" t="n">
        <v>8.685</v>
      </c>
      <c r="H8390" s="161" t="inlineStr">
        <is>
          <t>2024</t>
        </is>
      </c>
      <c r="I8390" s="161" t="inlineStr">
        <is>
          <t>P_Data_Extract_From_International_Debt_Statistics__2_.xlsx</t>
        </is>
      </c>
    </row>
    <row r="8391" ht="13" customHeight="1">
      <c r="A8391" s="161" t="inlineStr">
        <is>
          <t>MDV</t>
        </is>
      </c>
      <c r="B8391" s="161" t="inlineStr">
        <is>
          <t>Maldives</t>
        </is>
      </c>
      <c r="C8391" s="161" t="inlineStr">
        <is>
          <t>South Asia</t>
        </is>
      </c>
      <c r="D8391" s="161" t="inlineStr">
        <is>
          <t>Upper middle income</t>
        </is>
      </c>
      <c r="E8391" s="161" t="b">
        <v>1</v>
      </c>
      <c r="F8391" s="161" t="inlineStr">
        <is>
          <t>ids_private_creditor_rate_pct</t>
        </is>
      </c>
      <c r="G8391" s="161" t="n">
        <v>11.915</v>
      </c>
      <c r="H8391" s="161" t="inlineStr">
        <is>
          <t>2024</t>
        </is>
      </c>
      <c r="I8391" s="161" t="inlineStr">
        <is>
          <t>P_Data_Extract_From_International_Debt_Statistics__2_.xlsx</t>
        </is>
      </c>
    </row>
    <row r="8392" ht="13" customHeight="1">
      <c r="A8392" s="161" t="inlineStr">
        <is>
          <t>MDV</t>
        </is>
      </c>
      <c r="B8392" s="161" t="inlineStr">
        <is>
          <t>Maldives</t>
        </is>
      </c>
      <c r="C8392" s="161" t="inlineStr">
        <is>
          <t>South Asia</t>
        </is>
      </c>
      <c r="D8392" s="161" t="inlineStr">
        <is>
          <t>Upper middle income</t>
        </is>
      </c>
      <c r="E8392" s="161" t="b">
        <v>1</v>
      </c>
      <c r="F8392" s="161" t="inlineStr">
        <is>
          <t>ids_avg_maturity_years</t>
        </is>
      </c>
      <c r="G8392" s="161" t="n">
        <v>6.084</v>
      </c>
      <c r="H8392" s="161" t="inlineStr">
        <is>
          <t>2024</t>
        </is>
      </c>
      <c r="I8392" s="161" t="inlineStr">
        <is>
          <t>P_Data_Extract_From_International_Debt_Statistics__2_.xlsx</t>
        </is>
      </c>
    </row>
    <row r="8393" ht="13" customHeight="1">
      <c r="A8393" s="161" t="inlineStr">
        <is>
          <t>MDV</t>
        </is>
      </c>
      <c r="B8393" s="161" t="inlineStr">
        <is>
          <t>Maldives</t>
        </is>
      </c>
      <c r="C8393" s="161" t="inlineStr">
        <is>
          <t>South Asia</t>
        </is>
      </c>
      <c r="D8393" s="161" t="inlineStr">
        <is>
          <t>Upper middle income</t>
        </is>
      </c>
      <c r="E8393" s="161" t="b">
        <v>1</v>
      </c>
      <c r="F8393" s="161" t="inlineStr">
        <is>
          <t>mitigation_finance_received_pct_gdp</t>
        </is>
      </c>
      <c r="G8393" s="161" t="n">
        <v>0.493</v>
      </c>
      <c r="H8393" s="161" t="inlineStr">
        <is>
          <t>2024</t>
        </is>
      </c>
      <c r="I8393" s="161" t="inlineStr">
        <is>
          <t>CRDF-RP_2024.xlsx + WEO</t>
        </is>
      </c>
    </row>
    <row r="8394" ht="13" customHeight="1">
      <c r="A8394" s="161" t="inlineStr">
        <is>
          <t>MDV</t>
        </is>
      </c>
      <c r="B8394" s="161" t="inlineStr">
        <is>
          <t>Maldives</t>
        </is>
      </c>
      <c r="C8394" s="161" t="inlineStr">
        <is>
          <t>South Asia</t>
        </is>
      </c>
      <c r="D8394" s="161" t="inlineStr">
        <is>
          <t>Upper middle income</t>
        </is>
      </c>
      <c r="E8394" s="161" t="b">
        <v>1</v>
      </c>
      <c r="F8394" s="161" t="inlineStr">
        <is>
          <t>ids_multilateral_share_pct</t>
        </is>
      </c>
      <c r="G8394" s="161" t="n">
        <v>13.568</v>
      </c>
      <c r="H8394" s="161" t="inlineStr">
        <is>
          <t>2024</t>
        </is>
      </c>
      <c r="I8394" s="161" t="inlineStr">
        <is>
          <t>P_Data_Extract_From_International_Debt_Statistics__2_.xlsx</t>
        </is>
      </c>
    </row>
    <row r="8395" ht="13" customHeight="1">
      <c r="A8395" s="161" t="inlineStr">
        <is>
          <t>MDV</t>
        </is>
      </c>
      <c r="B8395" s="161" t="inlineStr">
        <is>
          <t>Maldives</t>
        </is>
      </c>
      <c r="C8395" s="161" t="inlineStr">
        <is>
          <t>South Asia</t>
        </is>
      </c>
      <c r="D8395" s="161" t="inlineStr">
        <is>
          <t>Upper middle income</t>
        </is>
      </c>
      <c r="E8395" s="161" t="b">
        <v>1</v>
      </c>
      <c r="F8395" s="161" t="inlineStr">
        <is>
          <t>ids_private_creditor_share_pct</t>
        </is>
      </c>
      <c r="G8395" s="161" t="n">
        <v>30.5</v>
      </c>
      <c r="H8395" s="161" t="inlineStr">
        <is>
          <t>2024</t>
        </is>
      </c>
      <c r="I8395" s="161" t="inlineStr">
        <is>
          <t>P_Data_Extract_From_International_Debt_Statistics__2_.xlsx</t>
        </is>
      </c>
    </row>
    <row r="8396" ht="13" customHeight="1">
      <c r="A8396" s="161" t="inlineStr">
        <is>
          <t>MDV</t>
        </is>
      </c>
      <c r="B8396" s="161" t="inlineStr">
        <is>
          <t>Maldives</t>
        </is>
      </c>
      <c r="C8396" s="161" t="inlineStr">
        <is>
          <t>South Asia</t>
        </is>
      </c>
      <c r="D8396" s="161" t="inlineStr">
        <is>
          <t>Upper middle income</t>
        </is>
      </c>
      <c r="E8396" s="161" t="b">
        <v>1</v>
      </c>
      <c r="F8396" s="161" t="inlineStr">
        <is>
          <t>ids_usd_share_ppg_debt_pct</t>
        </is>
      </c>
      <c r="G8396" s="161" t="n">
        <v>80.004</v>
      </c>
      <c r="H8396" s="161" t="inlineStr">
        <is>
          <t>2024</t>
        </is>
      </c>
      <c r="I8396" s="161" t="inlineStr">
        <is>
          <t>P_Data_Extract_From_International_Debt_Statistics__2_.xlsx</t>
        </is>
      </c>
    </row>
    <row r="8397" ht="13" customHeight="1">
      <c r="A8397" s="161" t="inlineStr">
        <is>
          <t>MDV</t>
        </is>
      </c>
      <c r="B8397" s="161" t="inlineStr">
        <is>
          <t>Maldives</t>
        </is>
      </c>
      <c r="C8397" s="161" t="inlineStr">
        <is>
          <t>South Asia</t>
        </is>
      </c>
      <c r="D8397" s="161" t="inlineStr">
        <is>
          <t>Upper middle income</t>
        </is>
      </c>
      <c r="E8397" s="161" t="b">
        <v>1</v>
      </c>
      <c r="F8397" s="161" t="inlineStr">
        <is>
          <t>pefa_pi103_contingent_liabilities</t>
        </is>
      </c>
      <c r="G8397" s="161" t="n">
        <v>2</v>
      </c>
      <c r="H8397" s="161" t="inlineStr">
        <is>
          <t>2021</t>
        </is>
      </c>
      <c r="I8397" s="161" t="inlineStr">
        <is>
          <t>assessments_1787749571.csv</t>
        </is>
      </c>
    </row>
    <row r="8398" ht="13" customHeight="1">
      <c r="A8398" s="161" t="inlineStr">
        <is>
          <t>MDV</t>
        </is>
      </c>
      <c r="B8398" s="161" t="inlineStr">
        <is>
          <t>Maldives</t>
        </is>
      </c>
      <c r="C8398" s="161" t="inlineStr">
        <is>
          <t>South Asia</t>
        </is>
      </c>
      <c r="D8398" s="161" t="inlineStr">
        <is>
          <t>Upper middle income</t>
        </is>
      </c>
      <c r="E8398" s="161" t="b">
        <v>1</v>
      </c>
      <c r="F8398" s="161" t="inlineStr">
        <is>
          <t>ppi_commitments_pct_gdp</t>
        </is>
      </c>
      <c r="G8398" s="161" t="n">
        <v>0.08500000000000001</v>
      </c>
      <c r="H8398" s="161" t="inlineStr">
        <is>
          <t>2020-2024 avg</t>
        </is>
      </c>
      <c r="I8398" s="161" t="inlineStr">
        <is>
          <t>2024-PPI-Full-DTA.dta + WEO</t>
        </is>
      </c>
    </row>
    <row r="8399" ht="13" customHeight="1">
      <c r="A8399" s="161" t="inlineStr">
        <is>
          <t>MDV</t>
        </is>
      </c>
      <c r="B8399" s="161" t="inlineStr">
        <is>
          <t>Maldives</t>
        </is>
      </c>
      <c r="C8399" s="161" t="inlineStr">
        <is>
          <t>South Asia</t>
        </is>
      </c>
      <c r="D8399" s="161" t="inlineStr">
        <is>
          <t>Upper middle income</t>
        </is>
      </c>
      <c r="E8399" s="161" t="b">
        <v>1</v>
      </c>
      <c r="F8399" s="161" t="inlineStr">
        <is>
          <t>ff_subsidy_total_pct_gdp</t>
        </is>
      </c>
      <c r="G8399" s="161" t="n">
        <v>6.021</v>
      </c>
      <c r="H8399" s="161" t="inlineStr">
        <is>
          <t>2024</t>
        </is>
      </c>
      <c r="I8399" s="161" t="inlineStr">
        <is>
          <t>imffossilfuelsubsidiesdata.xlsb + WEO</t>
        </is>
      </c>
    </row>
    <row r="8400" ht="13" customHeight="1">
      <c r="A8400" s="161" t="inlineStr">
        <is>
          <t>MDV</t>
        </is>
      </c>
      <c r="B8400" s="161" t="inlineStr">
        <is>
          <t>Maldives</t>
        </is>
      </c>
      <c r="C8400" s="161" t="inlineStr">
        <is>
          <t>South Asia</t>
        </is>
      </c>
      <c r="D8400" s="161" t="inlineStr">
        <is>
          <t>Upper middle income</t>
        </is>
      </c>
      <c r="E8400" s="161" t="b">
        <v>1</v>
      </c>
      <c r="F8400" s="161" t="inlineStr">
        <is>
          <t>ff_subsidy_explicit_pct_gdp</t>
        </is>
      </c>
      <c r="G8400" s="161" t="n">
        <v>1.842</v>
      </c>
      <c r="H8400" s="161" t="inlineStr">
        <is>
          <t>2024</t>
        </is>
      </c>
      <c r="I8400" s="161" t="inlineStr">
        <is>
          <t>imffossilfuelsubsidiesdata.xlsb</t>
        </is>
      </c>
    </row>
    <row r="8401" ht="13" customHeight="1">
      <c r="A8401" s="161" t="inlineStr">
        <is>
          <t>MDV</t>
        </is>
      </c>
      <c r="B8401" s="161" t="inlineStr">
        <is>
          <t>Maldives</t>
        </is>
      </c>
      <c r="C8401" s="161" t="inlineStr">
        <is>
          <t>South Asia</t>
        </is>
      </c>
      <c r="D8401" s="161" t="inlineStr">
        <is>
          <t>Upper middle income</t>
        </is>
      </c>
      <c r="E8401" s="161" t="b">
        <v>1</v>
      </c>
      <c r="F8401" s="161" t="inlineStr">
        <is>
          <t>ff_subsidy_implicit_pct_gdp</t>
        </is>
      </c>
      <c r="G8401" s="161" t="n">
        <v>4.179</v>
      </c>
      <c r="H8401" s="161" t="inlineStr">
        <is>
          <t>2024</t>
        </is>
      </c>
      <c r="I8401" s="161" t="inlineStr">
        <is>
          <t>imffossilfuelsubsidiesdata.xlsb</t>
        </is>
      </c>
    </row>
    <row r="8402" ht="13" customHeight="1">
      <c r="A8402" s="161" t="inlineStr">
        <is>
          <t>MDV</t>
        </is>
      </c>
      <c r="B8402" s="161" t="inlineStr">
        <is>
          <t>Maldives</t>
        </is>
      </c>
      <c r="C8402" s="161" t="inlineStr">
        <is>
          <t>South Asia</t>
        </is>
      </c>
      <c r="D8402" s="161" t="inlineStr">
        <is>
          <t>Upper middle income</t>
        </is>
      </c>
      <c r="E8402" s="161" t="b">
        <v>1</v>
      </c>
      <c r="F8402" s="161" t="inlineStr">
        <is>
          <t>env_protection_pct_of_expenditure</t>
        </is>
      </c>
      <c r="G8402" s="161" t="n">
        <v>3.694</v>
      </c>
      <c r="H8402" s="161" t="inlineStr">
        <is>
          <t>2022</t>
        </is>
      </c>
      <c r="I8402" s="161" t="inlineStr">
        <is>
          <t>WB_BOOST_WIDEF.csv</t>
        </is>
      </c>
    </row>
    <row r="8403" ht="13" customHeight="1">
      <c r="A8403" s="161" t="inlineStr">
        <is>
          <t>MDV</t>
        </is>
      </c>
      <c r="B8403" s="161" t="inlineStr">
        <is>
          <t>Maldives</t>
        </is>
      </c>
      <c r="C8403" s="161" t="inlineStr">
        <is>
          <t>South Asia</t>
        </is>
      </c>
      <c r="D8403" s="161" t="inlineStr">
        <is>
          <t>Upper middle income</t>
        </is>
      </c>
      <c r="E8403" s="161" t="b">
        <v>1</v>
      </c>
      <c r="F8403" s="161" t="inlineStr">
        <is>
          <t>net_fuel_trade_pct_merch</t>
        </is>
      </c>
      <c r="G8403" s="161" t="n">
        <v>-20.719</v>
      </c>
      <c r="H8403" s="161" t="inlineStr">
        <is>
          <t>2024</t>
        </is>
      </c>
      <c r="I8403" s="161" t="inlineStr">
        <is>
          <t>WDI TX.VAL.FUEL.ZS.UN less TM.VAL.FUEL.ZS.UN</t>
        </is>
      </c>
    </row>
    <row r="8404" ht="13" customHeight="1">
      <c r="A8404" s="161" t="inlineStr">
        <is>
          <t>MDV</t>
        </is>
      </c>
      <c r="B8404" s="161" t="inlineStr">
        <is>
          <t>Maldives</t>
        </is>
      </c>
      <c r="C8404" s="161" t="inlineStr">
        <is>
          <t>South Asia</t>
        </is>
      </c>
      <c r="D8404" s="161" t="inlineStr">
        <is>
          <t>Upper middle income</t>
        </is>
      </c>
      <c r="E8404" s="161" t="b">
        <v>1</v>
      </c>
      <c r="F8404" s="161" t="inlineStr">
        <is>
          <t>fuel_exports_pct_merch</t>
        </is>
      </c>
      <c r="G8404" s="161" t="n">
        <v>0.102</v>
      </c>
      <c r="H8404" s="161" t="inlineStr">
        <is>
          <t>2024</t>
        </is>
      </c>
      <c r="I8404" s="161" t="inlineStr">
        <is>
          <t>API_TX_VAL_FUEL_ZS_UN_DS2_en_csv_v2_33055.zip</t>
        </is>
      </c>
    </row>
    <row r="8405" ht="13" customHeight="1">
      <c r="A8405" s="161" t="inlineStr">
        <is>
          <t>MDV</t>
        </is>
      </c>
      <c r="B8405" s="161" t="inlineStr">
        <is>
          <t>Maldives</t>
        </is>
      </c>
      <c r="C8405" s="161" t="inlineStr">
        <is>
          <t>South Asia</t>
        </is>
      </c>
      <c r="D8405" s="161" t="inlineStr">
        <is>
          <t>Upper middle income</t>
        </is>
      </c>
      <c r="E8405" s="161" t="b">
        <v>1</v>
      </c>
      <c r="F8405" s="161" t="inlineStr">
        <is>
          <t>fuel_imports_pct_merch</t>
        </is>
      </c>
      <c r="G8405" s="161" t="n">
        <v>20.821</v>
      </c>
      <c r="H8405" s="161" t="inlineStr">
        <is>
          <t>2024</t>
        </is>
      </c>
      <c r="I8405" s="161" t="inlineStr">
        <is>
          <t>API_TM_VAL_FUEL_ZS_UN_DS2_en_csv_v2_36140.zip</t>
        </is>
      </c>
    </row>
    <row r="8406" ht="13" customHeight="1">
      <c r="A8406" s="161" t="inlineStr">
        <is>
          <t>MDV</t>
        </is>
      </c>
      <c r="B8406" s="161" t="inlineStr">
        <is>
          <t>Maldives</t>
        </is>
      </c>
      <c r="C8406" s="161" t="inlineStr">
        <is>
          <t>South Asia</t>
        </is>
      </c>
      <c r="D8406" s="161" t="inlineStr">
        <is>
          <t>Upper middle income</t>
        </is>
      </c>
      <c r="E8406" s="161" t="b">
        <v>1</v>
      </c>
      <c r="F8406" s="161" t="inlineStr">
        <is>
          <t>fossil_rents_total_pct_gdp</t>
        </is>
      </c>
      <c r="G8406" s="161" t="n">
        <v>0</v>
      </c>
      <c r="H8406" s="161" t="inlineStr">
        <is>
          <t>2021</t>
        </is>
      </c>
      <c r="I8406" s="161" t="inlineStr">
        <is>
          <t>WDI NY.GDP.PETR+NGAS+COAL.RT.ZS</t>
        </is>
      </c>
    </row>
    <row r="8407" ht="13" customHeight="1">
      <c r="A8407" s="161" t="inlineStr">
        <is>
          <t>MDV</t>
        </is>
      </c>
      <c r="B8407" s="161" t="inlineStr">
        <is>
          <t>Maldives</t>
        </is>
      </c>
      <c r="C8407" s="161" t="inlineStr">
        <is>
          <t>South Asia</t>
        </is>
      </c>
      <c r="D8407" s="161" t="inlineStr">
        <is>
          <t>Upper middle income</t>
        </is>
      </c>
      <c r="E8407" s="161" t="b">
        <v>1</v>
      </c>
      <c r="F8407" s="161" t="inlineStr">
        <is>
          <t>oil_rents_pct_gdp</t>
        </is>
      </c>
      <c r="G8407" s="161" t="n">
        <v>0</v>
      </c>
      <c r="H8407" s="161" t="inlineStr">
        <is>
          <t>2021</t>
        </is>
      </c>
      <c r="I8407" s="161" t="inlineStr">
        <is>
          <t>API_NY_GDP_PETR_RT_ZS_DS2_en_csv_v2_40227.zip</t>
        </is>
      </c>
    </row>
    <row r="8408" ht="13" customHeight="1">
      <c r="A8408" s="161" t="inlineStr">
        <is>
          <t>MDV</t>
        </is>
      </c>
      <c r="B8408" s="161" t="inlineStr">
        <is>
          <t>Maldives</t>
        </is>
      </c>
      <c r="C8408" s="161" t="inlineStr">
        <is>
          <t>South Asia</t>
        </is>
      </c>
      <c r="D8408" s="161" t="inlineStr">
        <is>
          <t>Upper middle income</t>
        </is>
      </c>
      <c r="E8408" s="161" t="b">
        <v>1</v>
      </c>
      <c r="F8408" s="161" t="inlineStr">
        <is>
          <t>gas_rents_pct_gdp</t>
        </is>
      </c>
      <c r="G8408" s="161" t="n">
        <v>0</v>
      </c>
      <c r="H8408" s="161" t="inlineStr">
        <is>
          <t>2021</t>
        </is>
      </c>
      <c r="I8408" s="161" t="inlineStr">
        <is>
          <t>API_NY_GDP_NGAS_RT_ZS_DS2_en_csv_v2_35861.zip</t>
        </is>
      </c>
    </row>
    <row r="8409" ht="13" customHeight="1">
      <c r="A8409" s="161" t="inlineStr">
        <is>
          <t>MDV</t>
        </is>
      </c>
      <c r="B8409" s="161" t="inlineStr">
        <is>
          <t>Maldives</t>
        </is>
      </c>
      <c r="C8409" s="161" t="inlineStr">
        <is>
          <t>South Asia</t>
        </is>
      </c>
      <c r="D8409" s="161" t="inlineStr">
        <is>
          <t>Upper middle income</t>
        </is>
      </c>
      <c r="E8409" s="161" t="b">
        <v>1</v>
      </c>
      <c r="F8409" s="161" t="inlineStr">
        <is>
          <t>coal_rents_pct_gdp</t>
        </is>
      </c>
      <c r="G8409" s="161" t="n">
        <v>0</v>
      </c>
      <c r="H8409" s="161" t="inlineStr">
        <is>
          <t>2021</t>
        </is>
      </c>
      <c r="I8409" s="161" t="inlineStr">
        <is>
          <t>API_NY_GDP_COAL_RT_ZS_DS2_en_csv_v2_35370.zip</t>
        </is>
      </c>
    </row>
    <row r="8410" ht="13" customHeight="1">
      <c r="A8410" s="161" t="inlineStr">
        <is>
          <t>MDV</t>
        </is>
      </c>
      <c r="B8410" s="161" t="inlineStr">
        <is>
          <t>Maldives</t>
        </is>
      </c>
      <c r="C8410" s="161" t="inlineStr">
        <is>
          <t>South Asia</t>
        </is>
      </c>
      <c r="D8410" s="161" t="inlineStr">
        <is>
          <t>Upper middle income</t>
        </is>
      </c>
      <c r="E8410" s="161" t="b">
        <v>1</v>
      </c>
      <c r="F8410" s="161" t="inlineStr">
        <is>
          <t>other_fossil_gen_share_pct</t>
        </is>
      </c>
      <c r="G8410" s="161" t="n">
        <v>92.941</v>
      </c>
      <c r="H8410" s="161" t="inlineStr">
        <is>
          <t>2024</t>
        </is>
      </c>
      <c r="I8410" s="161" t="inlineStr">
        <is>
          <t>release_generation_yearly_global.csv</t>
        </is>
      </c>
    </row>
    <row r="8411" ht="13" customHeight="1">
      <c r="A8411" s="161" t="inlineStr">
        <is>
          <t>MDV</t>
        </is>
      </c>
      <c r="B8411" s="161" t="inlineStr">
        <is>
          <t>Maldives</t>
        </is>
      </c>
      <c r="C8411" s="161" t="inlineStr">
        <is>
          <t>South Asia</t>
        </is>
      </c>
      <c r="D8411" s="161" t="inlineStr">
        <is>
          <t>Upper middle income</t>
        </is>
      </c>
      <c r="E8411" s="161" t="b">
        <v>1</v>
      </c>
      <c r="F8411" s="161" t="inlineStr">
        <is>
          <t>renewable_share_electricity_pct</t>
        </is>
      </c>
      <c r="G8411" s="161" t="n">
        <v>21.775</v>
      </c>
      <c r="H8411" s="161" t="inlineStr">
        <is>
          <t>2024</t>
        </is>
      </c>
      <c r="I8411" s="161" t="inlineStr">
        <is>
          <t>imffossilfuelsubsidiesdata.xlsb</t>
        </is>
      </c>
    </row>
    <row r="8412" ht="13" customHeight="1">
      <c r="A8412" s="161" t="inlineStr">
        <is>
          <t>MDV</t>
        </is>
      </c>
      <c r="B8412" s="161" t="inlineStr">
        <is>
          <t>Maldives</t>
        </is>
      </c>
      <c r="C8412" s="161" t="inlineStr">
        <is>
          <t>South Asia</t>
        </is>
      </c>
      <c r="D8412" s="161" t="inlineStr">
        <is>
          <t>Upper middle income</t>
        </is>
      </c>
      <c r="E8412" s="161" t="b">
        <v>1</v>
      </c>
      <c r="F8412" s="161" t="inlineStr">
        <is>
          <t>re_share_change_pp</t>
        </is>
      </c>
      <c r="G8412" s="161" t="n">
        <v>0</v>
      </c>
      <c r="H8412" s="161" t="inlineStr">
        <is>
          <t>2024</t>
        </is>
      </c>
      <c r="I8412" s="161" t="inlineStr">
        <is>
          <t>release_generation_yearly_global.csv</t>
        </is>
      </c>
    </row>
    <row r="8413" ht="13" customHeight="1">
      <c r="A8413" s="161" t="inlineStr">
        <is>
          <t>MDV</t>
        </is>
      </c>
      <c r="B8413" s="161" t="inlineStr">
        <is>
          <t>Maldives</t>
        </is>
      </c>
      <c r="C8413" s="161" t="inlineStr">
        <is>
          <t>South Asia</t>
        </is>
      </c>
      <c r="D8413" s="161" t="inlineStr">
        <is>
          <t>Upper middle income</t>
        </is>
      </c>
      <c r="E8413" s="161" t="b">
        <v>1</v>
      </c>
      <c r="F8413" s="161" t="inlineStr">
        <is>
          <t>re_capacity_growth_pct</t>
        </is>
      </c>
      <c r="G8413" s="161" t="n">
        <v>40</v>
      </c>
      <c r="H8413" s="161" t="inlineStr">
        <is>
          <t>2024</t>
        </is>
      </c>
      <c r="I8413" s="161" t="inlineStr">
        <is>
          <t>release_generation_yearly_global.csv</t>
        </is>
      </c>
    </row>
    <row r="8414" ht="13" customHeight="1">
      <c r="A8414" s="161" t="inlineStr">
        <is>
          <t>MDV</t>
        </is>
      </c>
      <c r="B8414" s="161" t="inlineStr">
        <is>
          <t>Maldives</t>
        </is>
      </c>
      <c r="C8414" s="161" t="inlineStr">
        <is>
          <t>South Asia</t>
        </is>
      </c>
      <c r="D8414" s="161" t="inlineStr">
        <is>
          <t>Upper middle income</t>
        </is>
      </c>
      <c r="E8414" s="161" t="b">
        <v>1</v>
      </c>
      <c r="F8414" s="161" t="inlineStr">
        <is>
          <t>inn_total_inv_2030_pct_gdp</t>
        </is>
      </c>
      <c r="G8414" s="161" t="n">
        <v>4.93287388610149</v>
      </c>
      <c r="H8414" s="161" t="inlineStr">
        <is>
          <t>2030</t>
        </is>
      </c>
      <c r="I8414" s="161" t="inlineStr">
        <is>
          <t>Mitigation_Investment_Needs_v1.1.xlsx (InvestmentNeeds v1.1, model output)</t>
        </is>
      </c>
    </row>
    <row r="8415" ht="13" customHeight="1">
      <c r="A8415" s="161" t="inlineStr">
        <is>
          <t>MDV</t>
        </is>
      </c>
      <c r="B8415" s="161" t="inlineStr">
        <is>
          <t>Maldives</t>
        </is>
      </c>
      <c r="C8415" s="161" t="inlineStr">
        <is>
          <t>South Asia</t>
        </is>
      </c>
      <c r="D8415" s="161" t="inlineStr">
        <is>
          <t>Upper middle income</t>
        </is>
      </c>
      <c r="E8415" s="161" t="b">
        <v>1</v>
      </c>
      <c r="F8415" s="161" t="inlineStr">
        <is>
          <t>inn_incr_inv_2030_pct_gdp</t>
        </is>
      </c>
      <c r="G8415" s="161" t="n">
        <v>1.18388973266436</v>
      </c>
      <c r="H8415" s="161" t="inlineStr">
        <is>
          <t>2030</t>
        </is>
      </c>
      <c r="I8415" s="161" t="inlineStr">
        <is>
          <t>Mitigation_Investment_Needs_v1.1.xlsx (InvestmentNeeds v1.1, model output)</t>
        </is>
      </c>
    </row>
    <row r="8416" ht="13" customHeight="1">
      <c r="A8416" s="161" t="inlineStr">
        <is>
          <t>MDV</t>
        </is>
      </c>
      <c r="B8416" s="161" t="inlineStr">
        <is>
          <t>Maldives</t>
        </is>
      </c>
      <c r="C8416" s="161" t="inlineStr">
        <is>
          <t>South Asia</t>
        </is>
      </c>
      <c r="D8416" s="161" t="inlineStr">
        <is>
          <t>Upper middle income</t>
        </is>
      </c>
      <c r="E8416" s="161" t="b">
        <v>1</v>
      </c>
      <c r="F8416" s="161" t="inlineStr">
        <is>
          <t>inn_incr_inv_gen_2030_pct_gdp</t>
        </is>
      </c>
      <c r="G8416" s="161" t="n">
        <v>0.3529417722138654</v>
      </c>
      <c r="H8416" s="161" t="inlineStr">
        <is>
          <t>2030</t>
        </is>
      </c>
      <c r="I8416" s="161" t="inlineStr">
        <is>
          <t>Mitigation_Investment_Needs_v1.1.xlsx (InvestmentNeeds v1.1, model output)</t>
        </is>
      </c>
    </row>
    <row r="8417" ht="13" customHeight="1">
      <c r="A8417" s="161" t="inlineStr">
        <is>
          <t>MDV</t>
        </is>
      </c>
      <c r="B8417" s="161" t="inlineStr">
        <is>
          <t>Maldives</t>
        </is>
      </c>
      <c r="C8417" s="161" t="inlineStr">
        <is>
          <t>South Asia</t>
        </is>
      </c>
      <c r="D8417" s="161" t="inlineStr">
        <is>
          <t>Upper middle income</t>
        </is>
      </c>
      <c r="E8417" s="161" t="b">
        <v>1</v>
      </c>
      <c r="F8417" s="161" t="inlineStr">
        <is>
          <t>inn_incr_inv_grid_2030_pct_gdp</t>
        </is>
      </c>
      <c r="G8417" s="161" t="n">
        <v>0.242017215232365</v>
      </c>
      <c r="H8417" s="161" t="inlineStr">
        <is>
          <t>2030</t>
        </is>
      </c>
      <c r="I8417" s="161" t="inlineStr">
        <is>
          <t>Mitigation_Investment_Needs_v1.1.xlsx (InvestmentNeeds v1.1, model output)</t>
        </is>
      </c>
    </row>
    <row r="8418" ht="13" customHeight="1">
      <c r="A8418" s="161" t="inlineStr">
        <is>
          <t>MDV</t>
        </is>
      </c>
      <c r="B8418" s="161" t="inlineStr">
        <is>
          <t>Maldives</t>
        </is>
      </c>
      <c r="C8418" s="161" t="inlineStr">
        <is>
          <t>South Asia</t>
        </is>
      </c>
      <c r="D8418" s="161" t="inlineStr">
        <is>
          <t>Upper middle income</t>
        </is>
      </c>
      <c r="E8418" s="161" t="b">
        <v>1</v>
      </c>
      <c r="F8418" s="161" t="inlineStr">
        <is>
          <t>inn_incr_inv_trn_2030_pct_gdp</t>
        </is>
      </c>
      <c r="G8418" s="161" t="n">
        <v>0.2232329950522769</v>
      </c>
      <c r="H8418" s="161" t="inlineStr">
        <is>
          <t>2030</t>
        </is>
      </c>
      <c r="I8418" s="161" t="inlineStr">
        <is>
          <t>Mitigation_Investment_Needs_v1.1.xlsx (InvestmentNeeds v1.1, model output)</t>
        </is>
      </c>
    </row>
    <row r="8419" ht="13" customHeight="1">
      <c r="A8419" s="161" t="inlineStr">
        <is>
          <t>MDV</t>
        </is>
      </c>
      <c r="B8419" s="161" t="inlineStr">
        <is>
          <t>Maldives</t>
        </is>
      </c>
      <c r="C8419" s="161" t="inlineStr">
        <is>
          <t>South Asia</t>
        </is>
      </c>
      <c r="D8419" s="161" t="inlineStr">
        <is>
          <t>Upper middle income</t>
        </is>
      </c>
      <c r="E8419" s="161" t="b">
        <v>1</v>
      </c>
      <c r="F8419" s="161" t="inlineStr">
        <is>
          <t>inn_incr_inv_bld_2030_pct_gdp</t>
        </is>
      </c>
      <c r="G8419" s="161" t="n">
        <v>0.1025465367772041</v>
      </c>
      <c r="H8419" s="161" t="inlineStr">
        <is>
          <t>2030</t>
        </is>
      </c>
      <c r="I8419" s="161" t="inlineStr">
        <is>
          <t>Mitigation_Investment_Needs_v1.1.xlsx (InvestmentNeeds v1.1, model output)</t>
        </is>
      </c>
    </row>
    <row r="8420" ht="13" customHeight="1">
      <c r="A8420" s="161" t="inlineStr">
        <is>
          <t>MDV</t>
        </is>
      </c>
      <c r="B8420" s="161" t="inlineStr">
        <is>
          <t>Maldives</t>
        </is>
      </c>
      <c r="C8420" s="161" t="inlineStr">
        <is>
          <t>South Asia</t>
        </is>
      </c>
      <c r="D8420" s="161" t="inlineStr">
        <is>
          <t>Upper middle income</t>
        </is>
      </c>
      <c r="E8420" s="161" t="b">
        <v>1</v>
      </c>
      <c r="F8420" s="161" t="inlineStr">
        <is>
          <t>inn_incr_inv_ind_2030_pct_gdp</t>
        </is>
      </c>
      <c r="G8420" s="161" t="n">
        <v>0.07258941721523569</v>
      </c>
      <c r="H8420" s="161" t="inlineStr">
        <is>
          <t>2030</t>
        </is>
      </c>
      <c r="I8420" s="161" t="inlineStr">
        <is>
          <t>Mitigation_Investment_Needs_v1.1.xlsx (InvestmentNeeds v1.1, model output)</t>
        </is>
      </c>
    </row>
    <row r="8421" ht="13" customHeight="1">
      <c r="A8421" s="161" t="inlineStr">
        <is>
          <t>MDV</t>
        </is>
      </c>
      <c r="B8421" s="161" t="inlineStr">
        <is>
          <t>Maldives</t>
        </is>
      </c>
      <c r="C8421" s="161" t="inlineStr">
        <is>
          <t>South Asia</t>
        </is>
      </c>
      <c r="D8421" s="161" t="inlineStr">
        <is>
          <t>Upper middle income</t>
        </is>
      </c>
      <c r="E8421" s="161" t="b">
        <v>1</v>
      </c>
      <c r="F8421" s="161" t="inlineStr">
        <is>
          <t>inn_incr_inv_fuel_2030_pct_gdp</t>
        </is>
      </c>
      <c r="G8421" s="161" t="n">
        <v>0.0758360926820001</v>
      </c>
      <c r="H8421" s="161" t="inlineStr">
        <is>
          <t>2030</t>
        </is>
      </c>
      <c r="I8421" s="161" t="inlineStr">
        <is>
          <t>Mitigation_Investment_Needs_v1.1.xlsx (InvestmentNeeds v1.1, model output)</t>
        </is>
      </c>
    </row>
    <row r="8422" ht="13" customHeight="1">
      <c r="A8422" s="161" t="inlineStr">
        <is>
          <t>MDV</t>
        </is>
      </c>
      <c r="B8422" s="161" t="inlineStr">
        <is>
          <t>Maldives</t>
        </is>
      </c>
      <c r="C8422" s="161" t="inlineStr">
        <is>
          <t>South Asia</t>
        </is>
      </c>
      <c r="D8422" s="161" t="inlineStr">
        <is>
          <t>Upper middle income</t>
        </is>
      </c>
      <c r="E8422" s="161" t="b">
        <v>1</v>
      </c>
      <c r="F8422" s="161" t="inlineStr">
        <is>
          <t>inn_incr_inv_afolu_2030_pct_gdp</t>
        </is>
      </c>
      <c r="G8422" s="161" t="n">
        <v>0.1147257034914077</v>
      </c>
      <c r="H8422" s="161" t="inlineStr">
        <is>
          <t>2030</t>
        </is>
      </c>
      <c r="I8422" s="161" t="inlineStr">
        <is>
          <t>Mitigation_Investment_Needs_v1.1.xlsx (InvestmentNeeds v1.1, model output)</t>
        </is>
      </c>
    </row>
    <row r="8423" ht="13" customHeight="1">
      <c r="A8423" s="161" t="inlineStr">
        <is>
          <t>MDV</t>
        </is>
      </c>
      <c r="B8423" s="161" t="inlineStr">
        <is>
          <t>Maldives</t>
        </is>
      </c>
      <c r="C8423" s="161" t="inlineStr">
        <is>
          <t>South Asia</t>
        </is>
      </c>
      <c r="D8423" s="161" t="inlineStr">
        <is>
          <t>Upper middle income</t>
        </is>
      </c>
      <c r="E8423" s="161" t="b">
        <v>1</v>
      </c>
      <c r="F8423" s="161" t="inlineStr">
        <is>
          <t>inn_incr_cost_a_2030_pct_gdp</t>
        </is>
      </c>
      <c r="G8423" s="161" t="n">
        <v>-0.0065980184455386</v>
      </c>
      <c r="H8423" s="161" t="inlineStr">
        <is>
          <t>2030</t>
        </is>
      </c>
      <c r="I8423" s="161" t="inlineStr">
        <is>
          <t>Mitigation_Investment_Needs_v1.1.xlsx (InvestmentNeeds v1.1, model output)</t>
        </is>
      </c>
    </row>
    <row r="8424" ht="13" customHeight="1">
      <c r="A8424" s="161" t="inlineStr">
        <is>
          <t>MDV</t>
        </is>
      </c>
      <c r="B8424" s="161" t="inlineStr">
        <is>
          <t>Maldives</t>
        </is>
      </c>
      <c r="C8424" s="161" t="inlineStr">
        <is>
          <t>South Asia</t>
        </is>
      </c>
      <c r="D8424" s="161" t="inlineStr">
        <is>
          <t>Upper middle income</t>
        </is>
      </c>
      <c r="E8424" s="161" t="b">
        <v>1</v>
      </c>
      <c r="F8424" s="161" t="inlineStr">
        <is>
          <t>inn_incr_cost_b_2030_pct_gdp</t>
        </is>
      </c>
      <c r="G8424" s="161" t="n">
        <v>-0.049409974004736</v>
      </c>
      <c r="H8424" s="161" t="inlineStr">
        <is>
          <t>2030</t>
        </is>
      </c>
      <c r="I8424" s="161" t="inlineStr">
        <is>
          <t>Mitigation_Investment_Needs_v1.1.xlsx (InvestmentNeeds v1.1, model output)</t>
        </is>
      </c>
    </row>
    <row r="8425" ht="13" customHeight="1">
      <c r="A8425" s="161" t="inlineStr">
        <is>
          <t>MDV</t>
        </is>
      </c>
      <c r="B8425" s="161" t="inlineStr">
        <is>
          <t>Maldives</t>
        </is>
      </c>
      <c r="C8425" s="161" t="inlineStr">
        <is>
          <t>South Asia</t>
        </is>
      </c>
      <c r="D8425" s="161" t="inlineStr">
        <is>
          <t>Upper middle income</t>
        </is>
      </c>
      <c r="E8425" s="161" t="b">
        <v>1</v>
      </c>
      <c r="F8425" s="161" t="inlineStr">
        <is>
          <t>inn_incr_cost_c_2030_pct_gdp</t>
        </is>
      </c>
      <c r="G8425" s="161" t="n">
        <v>-0.077940399718734</v>
      </c>
      <c r="H8425" s="161" t="inlineStr">
        <is>
          <t>2030</t>
        </is>
      </c>
      <c r="I8425" s="161" t="inlineStr">
        <is>
          <t>Mitigation_Investment_Needs_v1.1.xlsx (InvestmentNeeds v1.1, model output)</t>
        </is>
      </c>
    </row>
    <row r="8426" ht="13" customHeight="1">
      <c r="A8426" s="161" t="inlineStr">
        <is>
          <t>MDV</t>
        </is>
      </c>
      <c r="B8426" s="161" t="inlineStr">
        <is>
          <t>Maldives</t>
        </is>
      </c>
      <c r="C8426" s="161" t="inlineStr">
        <is>
          <t>South Asia</t>
        </is>
      </c>
      <c r="D8426" s="161" t="inlineStr">
        <is>
          <t>Upper middle income</t>
        </is>
      </c>
      <c r="E8426" s="161" t="b">
        <v>1</v>
      </c>
      <c r="F8426" s="161" t="inlineStr">
        <is>
          <t>inn_cost_per_t_b_2030_usd</t>
        </is>
      </c>
      <c r="G8426" s="161" t="n">
        <v>-52.8112367542042</v>
      </c>
      <c r="H8426" s="161" t="inlineStr">
        <is>
          <t>2030</t>
        </is>
      </c>
      <c r="I8426" s="161" t="inlineStr">
        <is>
          <t>Mitigation_Investment_Needs_v1.1.xlsx (InvestmentNeeds v1.1, model output)</t>
        </is>
      </c>
    </row>
    <row r="8427" ht="13" customHeight="1">
      <c r="A8427" s="161" t="inlineStr">
        <is>
          <t>MDV</t>
        </is>
      </c>
      <c r="B8427" s="161" t="inlineStr">
        <is>
          <t>Maldives</t>
        </is>
      </c>
      <c r="C8427" s="161" t="inlineStr">
        <is>
          <t>South Asia</t>
        </is>
      </c>
      <c r="D8427" s="161" t="inlineStr">
        <is>
          <t>Upper middle income</t>
        </is>
      </c>
      <c r="E8427" s="161" t="b">
        <v>1</v>
      </c>
      <c r="F8427" s="161" t="inlineStr">
        <is>
          <t>inn_coc_penalty_2030_pct_gdp</t>
        </is>
      </c>
      <c r="G8427" s="161" t="n">
        <v>0.1783831481633227</v>
      </c>
      <c r="H8427" s="161" t="inlineStr">
        <is>
          <t>2030</t>
        </is>
      </c>
      <c r="I8427" s="161" t="inlineStr">
        <is>
          <t>Mitigation_Investment_Needs_v1.1.xlsx (InvestmentNeeds v1.1, model output)</t>
        </is>
      </c>
    </row>
    <row r="8428" ht="13" customHeight="1">
      <c r="A8428" s="161" t="inlineStr">
        <is>
          <t>MDV</t>
        </is>
      </c>
      <c r="B8428" s="161" t="inlineStr">
        <is>
          <t>Maldives</t>
        </is>
      </c>
      <c r="C8428" s="161" t="inlineStr">
        <is>
          <t>South Asia</t>
        </is>
      </c>
      <c r="D8428" s="161" t="inlineStr">
        <is>
          <t>Upper middle income</t>
        </is>
      </c>
      <c r="E8428" s="161" t="b">
        <v>1</v>
      </c>
      <c r="F8428" s="161" t="inlineStr">
        <is>
          <t>inn_pima_adj_inv_2030_pct_gdp</t>
        </is>
      </c>
      <c r="G8428" s="161" t="n">
        <v>5.819361367082047</v>
      </c>
      <c r="H8428" s="161" t="inlineStr">
        <is>
          <t>2030</t>
        </is>
      </c>
      <c r="I8428" s="161" t="inlineStr">
        <is>
          <t>Mitigation_Investment_Needs_v1.1.xlsx (InvestmentNeeds v1.1, model output)</t>
        </is>
      </c>
    </row>
    <row r="8429" ht="13" customHeight="1">
      <c r="A8429" s="161" t="inlineStr">
        <is>
          <t>MDV</t>
        </is>
      </c>
      <c r="B8429" s="161" t="inlineStr">
        <is>
          <t>Maldives</t>
        </is>
      </c>
      <c r="C8429" s="161" t="inlineStr">
        <is>
          <t>South Asia</t>
        </is>
      </c>
      <c r="D8429" s="161" t="inlineStr">
        <is>
          <t>Upper middle income</t>
        </is>
      </c>
      <c r="E8429" s="161" t="b">
        <v>1</v>
      </c>
      <c r="F8429" s="161" t="inlineStr">
        <is>
          <t>nmim_nz_inv_2030_pct_gdp</t>
        </is>
      </c>
      <c r="G8429" s="161" t="n">
        <v>3.369337603304232</v>
      </c>
      <c r="H8429" s="161" t="inlineStr">
        <is>
          <t>2030</t>
        </is>
      </c>
      <c r="I8429" s="161" t="inlineStr">
        <is>
          <t>nmim_summary_v0_2.csv (InvestmentNeeds NMIM v0.2, model output)</t>
        </is>
      </c>
    </row>
    <row r="8430" ht="13" customHeight="1">
      <c r="A8430" s="161" t="inlineStr">
        <is>
          <t>MDV</t>
        </is>
      </c>
      <c r="B8430" s="161" t="inlineStr">
        <is>
          <t>Maldives</t>
        </is>
      </c>
      <c r="C8430" s="161" t="inlineStr">
        <is>
          <t>South Asia</t>
        </is>
      </c>
      <c r="D8430" s="161" t="inlineStr">
        <is>
          <t>Upper middle income</t>
        </is>
      </c>
      <c r="E8430" s="161" t="b">
        <v>1</v>
      </c>
      <c r="F8430" s="161" t="inlineStr">
        <is>
          <t>nmim_typ1_2030_pct_gdp</t>
        </is>
      </c>
      <c r="G8430" s="161" t="n">
        <v>0.559156428827333</v>
      </c>
      <c r="H8430" s="161" t="inlineStr">
        <is>
          <t>2030</t>
        </is>
      </c>
      <c r="I8430" s="161" t="inlineStr">
        <is>
          <t>nmim_summary_v0_2.csv (InvestmentNeeds NMIM v0.2, model output)</t>
        </is>
      </c>
    </row>
    <row r="8431" ht="13" customHeight="1">
      <c r="A8431" s="161" t="inlineStr">
        <is>
          <t>MDV</t>
        </is>
      </c>
      <c r="B8431" s="161" t="inlineStr">
        <is>
          <t>Maldives</t>
        </is>
      </c>
      <c r="C8431" s="161" t="inlineStr">
        <is>
          <t>South Asia</t>
        </is>
      </c>
      <c r="D8431" s="161" t="inlineStr">
        <is>
          <t>Upper middle income</t>
        </is>
      </c>
      <c r="E8431" s="161" t="b">
        <v>1</v>
      </c>
      <c r="F8431" s="161" t="inlineStr">
        <is>
          <t>nmim_typ2_2030_pct_gdp</t>
        </is>
      </c>
      <c r="G8431" s="161" t="n">
        <v>0.6563972374226065</v>
      </c>
      <c r="H8431" s="161" t="inlineStr">
        <is>
          <t>2030</t>
        </is>
      </c>
      <c r="I8431" s="161" t="inlineStr">
        <is>
          <t>nmim_summary_v0_2.csv (InvestmentNeeds NMIM v0.2, model output)</t>
        </is>
      </c>
    </row>
    <row r="8432" ht="13" customHeight="1">
      <c r="A8432" s="161" t="inlineStr">
        <is>
          <t>MDV</t>
        </is>
      </c>
      <c r="B8432" s="161" t="inlineStr">
        <is>
          <t>Maldives</t>
        </is>
      </c>
      <c r="C8432" s="161" t="inlineStr">
        <is>
          <t>South Asia</t>
        </is>
      </c>
      <c r="D8432" s="161" t="inlineStr">
        <is>
          <t>Upper middle income</t>
        </is>
      </c>
      <c r="E8432" s="161" t="b">
        <v>1</v>
      </c>
      <c r="F8432" s="161" t="inlineStr">
        <is>
          <t>nmim_typ3_2030_pct_gdp</t>
        </is>
      </c>
      <c r="G8432" s="161" t="n">
        <v>0.5579881932282005</v>
      </c>
      <c r="H8432" s="161" t="inlineStr">
        <is>
          <t>2030</t>
        </is>
      </c>
      <c r="I8432" s="161" t="inlineStr">
        <is>
          <t>nmim_summary_v0_2.csv (InvestmentNeeds NMIM v0.2, model output)</t>
        </is>
      </c>
    </row>
    <row r="8433" ht="13" customHeight="1">
      <c r="A8433" s="161" t="inlineStr">
        <is>
          <t>MDV</t>
        </is>
      </c>
      <c r="B8433" s="161" t="inlineStr">
        <is>
          <t>Maldives</t>
        </is>
      </c>
      <c r="C8433" s="161" t="inlineStr">
        <is>
          <t>South Asia</t>
        </is>
      </c>
      <c r="D8433" s="161" t="inlineStr">
        <is>
          <t>Upper middle income</t>
        </is>
      </c>
      <c r="E8433" s="161" t="b">
        <v>1</v>
      </c>
      <c r="F8433" s="161" t="inlineStr">
        <is>
          <t>nmim_typ4_2030_pct_gdp</t>
        </is>
      </c>
      <c r="G8433" s="161" t="n">
        <v>0.8829206840439064</v>
      </c>
      <c r="H8433" s="161" t="inlineStr">
        <is>
          <t>2030</t>
        </is>
      </c>
      <c r="I8433" s="161" t="inlineStr">
        <is>
          <t>nmim_summary_v0_2.csv (InvestmentNeeds NMIM v0.2, model output)</t>
        </is>
      </c>
    </row>
    <row r="8434" ht="13" customHeight="1">
      <c r="A8434" s="161" t="inlineStr">
        <is>
          <t>MDV</t>
        </is>
      </c>
      <c r="B8434" s="161" t="inlineStr">
        <is>
          <t>Maldives</t>
        </is>
      </c>
      <c r="C8434" s="161" t="inlineStr">
        <is>
          <t>South Asia</t>
        </is>
      </c>
      <c r="D8434" s="161" t="inlineStr">
        <is>
          <t>Upper middle income</t>
        </is>
      </c>
      <c r="E8434" s="161" t="b">
        <v>1</v>
      </c>
      <c r="F8434" s="161" t="inlineStr">
        <is>
          <t>nmim_typ5_2030_pct_gdp</t>
        </is>
      </c>
      <c r="G8434" s="161" t="n">
        <v>0.7128750602476064</v>
      </c>
      <c r="H8434" s="161" t="inlineStr">
        <is>
          <t>2030</t>
        </is>
      </c>
      <c r="I8434" s="161" t="inlineStr">
        <is>
          <t>nmim_summary_v0_2.csv (InvestmentNeeds NMIM v0.2, model output)</t>
        </is>
      </c>
    </row>
    <row r="8435" ht="13" customHeight="1">
      <c r="A8435" s="161" t="inlineStr">
        <is>
          <t>MDV</t>
        </is>
      </c>
      <c r="B8435" s="161" t="inlineStr">
        <is>
          <t>Maldives</t>
        </is>
      </c>
      <c r="C8435" s="161" t="inlineStr">
        <is>
          <t>South Asia</t>
        </is>
      </c>
      <c r="D8435" s="161" t="inlineStr">
        <is>
          <t>Upper middle income</t>
        </is>
      </c>
      <c r="E8435" s="161" t="b">
        <v>1</v>
      </c>
      <c r="F8435" s="161" t="inlineStr">
        <is>
          <t>nmim_budget_need_2030_pct_gdp</t>
        </is>
      </c>
      <c r="G8435" s="161" t="n">
        <v>0.8240326340754115</v>
      </c>
      <c r="H8435" s="161" t="inlineStr">
        <is>
          <t>2030</t>
        </is>
      </c>
      <c r="I8435" s="161" t="inlineStr">
        <is>
          <t>nmim_summary_v0_2.csv (InvestmentNeeds NMIM v0.2, model output)</t>
        </is>
      </c>
    </row>
    <row r="8436" ht="13" customHeight="1">
      <c r="A8436" s="161" t="inlineStr">
        <is>
          <t>MDV</t>
        </is>
      </c>
      <c r="B8436" s="161" t="inlineStr">
        <is>
          <t>Maldives</t>
        </is>
      </c>
      <c r="C8436" s="161" t="inlineStr">
        <is>
          <t>South Asia</t>
        </is>
      </c>
      <c r="D8436" s="161" t="inlineStr">
        <is>
          <t>Upper middle income</t>
        </is>
      </c>
      <c r="E8436" s="161" t="b">
        <v>1</v>
      </c>
      <c r="F8436" s="161" t="inlineStr">
        <is>
          <t>nmim_private_share_2030_pct</t>
        </is>
      </c>
      <c r="G8436" s="161" t="n">
        <v>56.06169384956142</v>
      </c>
      <c r="H8436" s="161" t="inlineStr">
        <is>
          <t>2030</t>
        </is>
      </c>
      <c r="I8436" s="161" t="inlineStr">
        <is>
          <t>nmim_summary_v0_2.csv (InvestmentNeeds NMIM v0.2, model output)</t>
        </is>
      </c>
    </row>
    <row r="8437" ht="13" customHeight="1">
      <c r="A8437" s="161" t="inlineStr">
        <is>
          <t>MDV</t>
        </is>
      </c>
      <c r="B8437" s="161" t="inlineStr">
        <is>
          <t>Maldives</t>
        </is>
      </c>
      <c r="C8437" s="161" t="inlineStr">
        <is>
          <t>South Asia</t>
        </is>
      </c>
      <c r="D8437" s="161" t="inlineStr">
        <is>
          <t>Upper middle income</t>
        </is>
      </c>
      <c r="E8437" s="161" t="b">
        <v>1</v>
      </c>
      <c r="F8437" s="161" t="inlineStr">
        <is>
          <t>nmim_incr_inv_2030_pct_gdp</t>
        </is>
      </c>
      <c r="G8437" s="161" t="n">
        <v>1.966752107013804</v>
      </c>
      <c r="H8437" s="161" t="inlineStr">
        <is>
          <t>2030</t>
        </is>
      </c>
      <c r="I8437" s="161" t="inlineStr">
        <is>
          <t>nmim_summary_v0_2.csv (InvestmentNeeds NMIM v0.2, model output)</t>
        </is>
      </c>
    </row>
    <row r="8438" ht="13" customHeight="1">
      <c r="A8438" s="161" t="inlineStr">
        <is>
          <t>MDV</t>
        </is>
      </c>
      <c r="B8438" s="161" t="inlineStr">
        <is>
          <t>Maldives</t>
        </is>
      </c>
      <c r="C8438" s="161" t="inlineStr">
        <is>
          <t>South Asia</t>
        </is>
      </c>
      <c r="D8438" s="161" t="inlineStr">
        <is>
          <t>Upper middle income</t>
        </is>
      </c>
      <c r="E8438" s="161" t="b">
        <v>1</v>
      </c>
      <c r="F8438" s="161" t="inlineStr">
        <is>
          <t>nmim_incr_inv_2050_pct_gdp</t>
        </is>
      </c>
      <c r="G8438" s="161" t="n">
        <v>1.852528911146084</v>
      </c>
      <c r="H8438" s="161" t="inlineStr">
        <is>
          <t>2050</t>
        </is>
      </c>
      <c r="I8438" s="161" t="inlineStr">
        <is>
          <t>nmim_summary_v0_2.csv (InvestmentNeeds NMIM v0.2, model output)</t>
        </is>
      </c>
    </row>
    <row r="8439" ht="13" customHeight="1">
      <c r="A8439" s="161" t="inlineStr">
        <is>
          <t>MDV</t>
        </is>
      </c>
      <c r="B8439" s="161" t="inlineStr">
        <is>
          <t>Maldives</t>
        </is>
      </c>
      <c r="C8439" s="161" t="inlineStr">
        <is>
          <t>South Asia</t>
        </is>
      </c>
      <c r="D8439" s="161" t="inlineStr">
        <is>
          <t>Upper middle income</t>
        </is>
      </c>
      <c r="E8439" s="161" t="b">
        <v>1</v>
      </c>
      <c r="F8439" s="161" t="inlineStr">
        <is>
          <t>nmim_pv_incr_cost_b_pct_gdp</t>
        </is>
      </c>
      <c r="G8439" s="161" t="n">
        <v>-18.81033808148445</v>
      </c>
      <c r="H8439" s="161" t="inlineStr">
        <is>
          <t>2025-2050</t>
        </is>
      </c>
      <c r="I8439" s="161" t="inlineStr">
        <is>
          <t>nmim_summary_v0_2.csv (InvestmentNeeds NMIM v0.2, model output)</t>
        </is>
      </c>
    </row>
    <row r="8440" ht="13" customHeight="1">
      <c r="A8440" s="161" t="inlineStr">
        <is>
          <t>MDV</t>
        </is>
      </c>
      <c r="B8440" s="161" t="inlineStr">
        <is>
          <t>Maldives</t>
        </is>
      </c>
      <c r="C8440" s="161" t="inlineStr">
        <is>
          <t>South Asia</t>
        </is>
      </c>
      <c r="D8440" s="161" t="inlineStr">
        <is>
          <t>Upper middle income</t>
        </is>
      </c>
      <c r="E8440" s="161" t="b">
        <v>1</v>
      </c>
      <c r="F8440" s="161" t="inlineStr">
        <is>
          <t>price_diesel_usd_litre</t>
        </is>
      </c>
      <c r="G8440" s="161" t="n">
        <v>0.9350000000000001</v>
      </c>
      <c r="H8440" s="161" t="inlineStr">
        <is>
          <t>2024</t>
        </is>
      </c>
      <c r="I8440" s="161" t="inlineStr">
        <is>
          <t>imffossilfuelsubsidiesdata.xlsb</t>
        </is>
      </c>
    </row>
    <row r="8441" ht="13" customHeight="1">
      <c r="A8441" s="161" t="inlineStr">
        <is>
          <t>MDV</t>
        </is>
      </c>
      <c r="B8441" s="161" t="inlineStr">
        <is>
          <t>Maldives</t>
        </is>
      </c>
      <c r="C8441" s="161" t="inlineStr">
        <is>
          <t>South Asia</t>
        </is>
      </c>
      <c r="D8441" s="161" t="inlineStr">
        <is>
          <t>Upper middle income</t>
        </is>
      </c>
      <c r="E8441" s="161" t="b">
        <v>1</v>
      </c>
      <c r="F8441" s="161" t="inlineStr">
        <is>
          <t>price_gasoline_usd_litre</t>
        </is>
      </c>
      <c r="G8441" s="161" t="n">
        <v>0.868</v>
      </c>
      <c r="H8441" s="161" t="inlineStr">
        <is>
          <t>2024</t>
        </is>
      </c>
      <c r="I8441" s="161" t="inlineStr">
        <is>
          <t>imffossilfuelsubsidiesdata.xlsb</t>
        </is>
      </c>
    </row>
    <row r="8442" ht="13" customHeight="1">
      <c r="A8442" s="161" t="inlineStr">
        <is>
          <t>MDV</t>
        </is>
      </c>
      <c r="B8442" s="161" t="inlineStr">
        <is>
          <t>Maldives</t>
        </is>
      </c>
      <c r="C8442" s="161" t="inlineStr">
        <is>
          <t>South Asia</t>
        </is>
      </c>
      <c r="D8442" s="161" t="inlineStr">
        <is>
          <t>Upper middle income</t>
        </is>
      </c>
      <c r="E8442" s="161" t="b">
        <v>1</v>
      </c>
      <c r="F8442" s="161" t="inlineStr">
        <is>
          <t>price_electricity_residential_usd_kwh</t>
        </is>
      </c>
      <c r="G8442" s="161" t="n">
        <v>0.106</v>
      </c>
      <c r="H8442" s="161" t="inlineStr">
        <is>
          <t>2024</t>
        </is>
      </c>
      <c r="I8442" s="161" t="inlineStr">
        <is>
          <t>imffossilfuelsubsidiesdata.xlsb</t>
        </is>
      </c>
    </row>
    <row r="8443" ht="13" customHeight="1">
      <c r="A8443" s="161" t="inlineStr">
        <is>
          <t>MDV</t>
        </is>
      </c>
      <c r="B8443" s="161" t="inlineStr">
        <is>
          <t>Maldives</t>
        </is>
      </c>
      <c r="C8443" s="161" t="inlineStr">
        <is>
          <t>South Asia</t>
        </is>
      </c>
      <c r="D8443" s="161" t="inlineStr">
        <is>
          <t>Upper middle income</t>
        </is>
      </c>
      <c r="E8443" s="161" t="b">
        <v>1</v>
      </c>
      <c r="F8443" s="161" t="inlineStr">
        <is>
          <t>price_electricity_industry_usd_kwh</t>
        </is>
      </c>
      <c r="G8443" s="161" t="n">
        <v>0.249</v>
      </c>
      <c r="H8443" s="161" t="inlineStr">
        <is>
          <t>2024</t>
        </is>
      </c>
      <c r="I8443" s="161" t="inlineStr">
        <is>
          <t>imffossilfuelsubsidiesdata.xlsb</t>
        </is>
      </c>
    </row>
    <row r="8444" ht="13" customHeight="1">
      <c r="A8444" s="161" t="inlineStr">
        <is>
          <t>MDV</t>
        </is>
      </c>
      <c r="B8444" s="161" t="inlineStr">
        <is>
          <t>Maldives</t>
        </is>
      </c>
      <c r="C8444" s="161" t="inlineStr">
        <is>
          <t>South Asia</t>
        </is>
      </c>
      <c r="D8444" s="161" t="inlineStr">
        <is>
          <t>Upper middle income</t>
        </is>
      </c>
      <c r="E8444" s="161" t="b">
        <v>1</v>
      </c>
      <c r="F8444" s="161" t="inlineStr">
        <is>
          <t>price_gas_residential_usd_gj</t>
        </is>
      </c>
      <c r="G8444" s="161" t="n">
        <v>22.664</v>
      </c>
      <c r="H8444" s="161" t="inlineStr">
        <is>
          <t>2024</t>
        </is>
      </c>
      <c r="I8444" s="161" t="inlineStr">
        <is>
          <t>imffossilfuelsubsidiesdata.xlsb</t>
        </is>
      </c>
    </row>
    <row r="8445" ht="13" customHeight="1">
      <c r="A8445" s="161" t="inlineStr">
        <is>
          <t>MDV</t>
        </is>
      </c>
      <c r="B8445" s="161" t="inlineStr">
        <is>
          <t>Maldives</t>
        </is>
      </c>
      <c r="C8445" s="161" t="inlineStr">
        <is>
          <t>South Asia</t>
        </is>
      </c>
      <c r="D8445" s="161" t="inlineStr">
        <is>
          <t>Upper middle income</t>
        </is>
      </c>
      <c r="E8445" s="161" t="b">
        <v>1</v>
      </c>
      <c r="F8445" s="161" t="inlineStr">
        <is>
          <t>price_gas_industry_usd_gj</t>
        </is>
      </c>
      <c r="G8445" s="161" t="n">
        <v>13.439</v>
      </c>
      <c r="H8445" s="161" t="inlineStr">
        <is>
          <t>2024</t>
        </is>
      </c>
      <c r="I8445" s="161" t="inlineStr">
        <is>
          <t>imffossilfuelsubsidiesdata.xlsb</t>
        </is>
      </c>
    </row>
    <row r="8446" ht="13" customHeight="1">
      <c r="A8446" s="161" t="inlineStr">
        <is>
          <t>MDV</t>
        </is>
      </c>
      <c r="B8446" s="161" t="inlineStr">
        <is>
          <t>Maldives</t>
        </is>
      </c>
      <c r="C8446" s="161" t="inlineStr">
        <is>
          <t>South Asia</t>
        </is>
      </c>
      <c r="D8446" s="161" t="inlineStr">
        <is>
          <t>Upper middle income</t>
        </is>
      </c>
      <c r="E8446" s="161" t="b">
        <v>1</v>
      </c>
      <c r="F8446" s="161" t="inlineStr">
        <is>
          <t>price_gas_power_usd_gj</t>
        </is>
      </c>
      <c r="G8446" s="161" t="n">
        <v>12.116</v>
      </c>
      <c r="H8446" s="161" t="inlineStr">
        <is>
          <t>2024</t>
        </is>
      </c>
      <c r="I8446" s="161" t="inlineStr">
        <is>
          <t>imffossilfuelsubsidiesdata.xlsb</t>
        </is>
      </c>
    </row>
    <row r="8447" ht="13" customHeight="1">
      <c r="A8447" s="161" t="inlineStr">
        <is>
          <t>MDV</t>
        </is>
      </c>
      <c r="B8447" s="161" t="inlineStr">
        <is>
          <t>Maldives</t>
        </is>
      </c>
      <c r="C8447" s="161" t="inlineStr">
        <is>
          <t>South Asia</t>
        </is>
      </c>
      <c r="D8447" s="161" t="inlineStr">
        <is>
          <t>Upper middle income</t>
        </is>
      </c>
      <c r="E8447" s="161" t="b">
        <v>1</v>
      </c>
      <c r="F8447" s="161" t="inlineStr">
        <is>
          <t>price_coal_residential_usd_gj</t>
        </is>
      </c>
      <c r="G8447" s="161" t="n">
        <v>12.138</v>
      </c>
      <c r="H8447" s="161" t="inlineStr">
        <is>
          <t>2024</t>
        </is>
      </c>
      <c r="I8447" s="161" t="inlineStr">
        <is>
          <t>imffossilfuelsubsidiesdata.xlsb</t>
        </is>
      </c>
    </row>
    <row r="8448" ht="13" customHeight="1">
      <c r="A8448" s="161" t="inlineStr">
        <is>
          <t>MDV</t>
        </is>
      </c>
      <c r="B8448" s="161" t="inlineStr">
        <is>
          <t>Maldives</t>
        </is>
      </c>
      <c r="C8448" s="161" t="inlineStr">
        <is>
          <t>South Asia</t>
        </is>
      </c>
      <c r="D8448" s="161" t="inlineStr">
        <is>
          <t>Upper middle income</t>
        </is>
      </c>
      <c r="E8448" s="161" t="b">
        <v>1</v>
      </c>
      <c r="F8448" s="161" t="inlineStr">
        <is>
          <t>price_coal_industry_usd_gj</t>
        </is>
      </c>
      <c r="G8448" s="161" t="n">
        <v>7.124</v>
      </c>
      <c r="H8448" s="161" t="inlineStr">
        <is>
          <t>2024</t>
        </is>
      </c>
      <c r="I8448" s="161" t="inlineStr">
        <is>
          <t>imffossilfuelsubsidiesdata.xlsb</t>
        </is>
      </c>
    </row>
    <row r="8449" ht="13" customHeight="1">
      <c r="A8449" s="161" t="inlineStr">
        <is>
          <t>MDV</t>
        </is>
      </c>
      <c r="B8449" s="161" t="inlineStr">
        <is>
          <t>Maldives</t>
        </is>
      </c>
      <c r="C8449" s="161" t="inlineStr">
        <is>
          <t>South Asia</t>
        </is>
      </c>
      <c r="D8449" s="161" t="inlineStr">
        <is>
          <t>Upper middle income</t>
        </is>
      </c>
      <c r="E8449" s="161" t="b">
        <v>1</v>
      </c>
      <c r="F8449" s="161" t="inlineStr">
        <is>
          <t>price_coal_power_usd_gj</t>
        </is>
      </c>
      <c r="G8449" s="161" t="n">
        <v>4.833</v>
      </c>
      <c r="H8449" s="161" t="inlineStr">
        <is>
          <t>2024</t>
        </is>
      </c>
      <c r="I8449" s="161" t="inlineStr">
        <is>
          <t>imffossilfuelsubsidiesdata.xlsb</t>
        </is>
      </c>
    </row>
    <row r="8450" ht="13" customHeight="1">
      <c r="A8450" s="161" t="inlineStr">
        <is>
          <t>MDV</t>
        </is>
      </c>
      <c r="B8450" s="161" t="inlineStr">
        <is>
          <t>Maldives</t>
        </is>
      </c>
      <c r="C8450" s="161" t="inlineStr">
        <is>
          <t>South Asia</t>
        </is>
      </c>
      <c r="D8450" s="161" t="inlineStr">
        <is>
          <t>Upper middle income</t>
        </is>
      </c>
      <c r="E8450" s="161" t="b">
        <v>1</v>
      </c>
      <c r="F8450" s="161" t="inlineStr">
        <is>
          <t>power_market_structure</t>
        </is>
      </c>
      <c r="G8450" s="161" t="n">
        <v>2</v>
      </c>
      <c r="H8450" s="161" t="inlineStr">
        <is>
          <t>2013</t>
        </is>
      </c>
      <c r="I8450" s="161" t="inlineStr">
        <is>
          <t>dataverse_files.zip</t>
        </is>
      </c>
    </row>
    <row r="8451" ht="13" customHeight="1">
      <c r="A8451" s="161" t="inlineStr">
        <is>
          <t>MDV</t>
        </is>
      </c>
      <c r="B8451" s="161" t="inlineStr">
        <is>
          <t>Maldives</t>
        </is>
      </c>
      <c r="C8451" s="161" t="inlineStr">
        <is>
          <t>South Asia</t>
        </is>
      </c>
      <c r="D8451" s="161" t="inlineStr">
        <is>
          <t>Upper middle income</t>
        </is>
      </c>
      <c r="E8451" s="161" t="b">
        <v>1</v>
      </c>
      <c r="F8451" s="161" t="inlineStr">
        <is>
          <t>independent_regulator</t>
        </is>
      </c>
      <c r="G8451" s="161" t="n">
        <v>0</v>
      </c>
      <c r="H8451" s="161" t="inlineStr">
        <is>
          <t>2013</t>
        </is>
      </c>
      <c r="I8451" s="161" t="inlineStr">
        <is>
          <t>dataverse_files.zip</t>
        </is>
      </c>
    </row>
    <row r="8452" ht="13" customHeight="1">
      <c r="A8452" s="161" t="inlineStr">
        <is>
          <t>MDV</t>
        </is>
      </c>
      <c r="B8452" s="161" t="inlineStr">
        <is>
          <t>Maldives</t>
        </is>
      </c>
      <c r="C8452" s="161" t="inlineStr">
        <is>
          <t>South Asia</t>
        </is>
      </c>
      <c r="D8452" s="161" t="inlineStr">
        <is>
          <t>Upper middle income</t>
        </is>
      </c>
      <c r="E8452" s="161" t="b">
        <v>1</v>
      </c>
      <c r="F8452" s="161" t="inlineStr">
        <is>
          <t>generation_unbundled</t>
        </is>
      </c>
      <c r="G8452" s="161" t="n">
        <v>0</v>
      </c>
      <c r="H8452" s="161" t="inlineStr">
        <is>
          <t>2013</t>
        </is>
      </c>
      <c r="I8452" s="161" t="inlineStr">
        <is>
          <t>dataverse_files.zip</t>
        </is>
      </c>
    </row>
    <row r="8453" ht="13" customHeight="1">
      <c r="A8453" s="161" t="inlineStr">
        <is>
          <t>MDV</t>
        </is>
      </c>
      <c r="B8453" s="161" t="inlineStr">
        <is>
          <t>Maldives</t>
        </is>
      </c>
      <c r="C8453" s="161" t="inlineStr">
        <is>
          <t>South Asia</t>
        </is>
      </c>
      <c r="D8453" s="161" t="inlineStr">
        <is>
          <t>Upper middle income</t>
        </is>
      </c>
      <c r="E8453" s="161" t="b">
        <v>1</v>
      </c>
      <c r="F8453" s="161" t="inlineStr">
        <is>
          <t>rise_renewable_energy_score</t>
        </is>
      </c>
      <c r="G8453" s="161" t="n">
        <v>18.185</v>
      </c>
      <c r="H8453" s="161" t="inlineStr">
        <is>
          <t>2023</t>
        </is>
      </c>
      <c r="I8453" s="161" t="inlineStr">
        <is>
          <t>WB_RISE_WIDEF.csv</t>
        </is>
      </c>
    </row>
    <row r="8454" ht="13" customHeight="1">
      <c r="A8454" s="161" t="inlineStr">
        <is>
          <t>MDV</t>
        </is>
      </c>
      <c r="B8454" s="161" t="inlineStr">
        <is>
          <t>Maldives</t>
        </is>
      </c>
      <c r="C8454" s="161" t="inlineStr">
        <is>
          <t>South Asia</t>
        </is>
      </c>
      <c r="D8454" s="161" t="inlineStr">
        <is>
          <t>Upper middle income</t>
        </is>
      </c>
      <c r="E8454" s="161" t="b">
        <v>1</v>
      </c>
      <c r="F8454" s="161" t="inlineStr">
        <is>
          <t>rise_level_playing_field_score</t>
        </is>
      </c>
      <c r="G8454" s="161" t="n">
        <v>0</v>
      </c>
      <c r="H8454" s="161" t="inlineStr">
        <is>
          <t>2023</t>
        </is>
      </c>
      <c r="I8454" s="161" t="inlineStr">
        <is>
          <t>WB_RISE_WIDEF.csv</t>
        </is>
      </c>
    </row>
    <row r="8455" ht="13" customHeight="1">
      <c r="A8455" s="161" t="inlineStr">
        <is>
          <t>MDV</t>
        </is>
      </c>
      <c r="B8455" s="161" t="inlineStr">
        <is>
          <t>Maldives</t>
        </is>
      </c>
      <c r="C8455" s="161" t="inlineStr">
        <is>
          <t>South Asia</t>
        </is>
      </c>
      <c r="D8455" s="161" t="inlineStr">
        <is>
          <t>Upper middle income</t>
        </is>
      </c>
      <c r="E8455" s="161" t="b">
        <v>1</v>
      </c>
      <c r="F8455" s="161" t="inlineStr">
        <is>
          <t>rise_ee_financing_mechanisms_score</t>
        </is>
      </c>
      <c r="G8455" s="161" t="n">
        <v>0</v>
      </c>
      <c r="H8455" s="161" t="inlineStr">
        <is>
          <t>2023</t>
        </is>
      </c>
      <c r="I8455" s="161" t="inlineStr">
        <is>
          <t>WB_RISE_WIDEF.csv</t>
        </is>
      </c>
    </row>
    <row r="8456" ht="13" customHeight="1">
      <c r="A8456" s="161" t="inlineStr">
        <is>
          <t>MDV</t>
        </is>
      </c>
      <c r="B8456" s="161" t="inlineStr">
        <is>
          <t>Maldives</t>
        </is>
      </c>
      <c r="C8456" s="161" t="inlineStr">
        <is>
          <t>South Asia</t>
        </is>
      </c>
      <c r="D8456" s="161" t="inlineStr">
        <is>
          <t>Upper middle income</t>
        </is>
      </c>
      <c r="E8456" s="161" t="b">
        <v>1</v>
      </c>
      <c r="F8456" s="161" t="inlineStr">
        <is>
          <t>revenue_pct_gdp</t>
        </is>
      </c>
      <c r="G8456" s="161" t="n">
        <v>32.285</v>
      </c>
      <c r="H8456" s="161" t="inlineStr">
        <is>
          <t>2024</t>
        </is>
      </c>
      <c r="I8456" s="161" t="inlineStr">
        <is>
          <t>dataset_2026-08-26T13_41_09_874550254Z_DEFAULT_INTEGRATION_IMF_RES_WEO_9_0_0.csv</t>
        </is>
      </c>
    </row>
    <row r="8457" ht="13" customHeight="1">
      <c r="A8457" s="161" t="inlineStr">
        <is>
          <t>MDV</t>
        </is>
      </c>
      <c r="B8457" s="161" t="inlineStr">
        <is>
          <t>Maldives</t>
        </is>
      </c>
      <c r="C8457" s="161" t="inlineStr">
        <is>
          <t>South Asia</t>
        </is>
      </c>
      <c r="D8457" s="161" t="inlineStr">
        <is>
          <t>Upper middle income</t>
        </is>
      </c>
      <c r="E8457" s="161" t="b">
        <v>1</v>
      </c>
      <c r="F8457" s="161" t="inlineStr">
        <is>
          <t>primary_balance_pct_gdp</t>
        </is>
      </c>
      <c r="G8457" s="161" t="n">
        <v>-7.623</v>
      </c>
      <c r="H8457" s="161" t="inlineStr">
        <is>
          <t>2024</t>
        </is>
      </c>
      <c r="I8457" s="161" t="inlineStr">
        <is>
          <t>dataset_2026-08-26T13_41_09_874550254Z_DEFAULT_INTEGRATION_IMF_RES_WEO_9_0_0.csv</t>
        </is>
      </c>
    </row>
    <row r="8458" ht="13" customHeight="1">
      <c r="A8458" s="161" t="inlineStr">
        <is>
          <t>MDV</t>
        </is>
      </c>
      <c r="B8458" s="161" t="inlineStr">
        <is>
          <t>Maldives</t>
        </is>
      </c>
      <c r="C8458" s="161" t="inlineStr">
        <is>
          <t>South Asia</t>
        </is>
      </c>
      <c r="D8458" s="161" t="inlineStr">
        <is>
          <t>Upper middle income</t>
        </is>
      </c>
      <c r="E8458" s="161" t="b">
        <v>1</v>
      </c>
      <c r="F8458" s="161" t="inlineStr">
        <is>
          <t>current_account_pct_gdp</t>
        </is>
      </c>
      <c r="G8458" s="161" t="n">
        <v>-18.705</v>
      </c>
      <c r="H8458" s="161" t="inlineStr">
        <is>
          <t>2024</t>
        </is>
      </c>
      <c r="I8458" s="161" t="inlineStr">
        <is>
          <t>dataset_2026-08-26T13_41_09_874550254Z_DEFAULT_INTEGRATION_IMF_RES_WEO_9_0_0.csv</t>
        </is>
      </c>
    </row>
    <row r="8459" ht="13" customHeight="1">
      <c r="A8459" s="161" t="inlineStr">
        <is>
          <t>MDV</t>
        </is>
      </c>
      <c r="B8459" s="161" t="inlineStr">
        <is>
          <t>Maldives</t>
        </is>
      </c>
      <c r="C8459" s="161" t="inlineStr">
        <is>
          <t>South Asia</t>
        </is>
      </c>
      <c r="D8459" s="161" t="inlineStr">
        <is>
          <t>Upper middle income</t>
        </is>
      </c>
      <c r="E8459" s="161" t="b">
        <v>1</v>
      </c>
      <c r="F8459" s="161" t="inlineStr">
        <is>
          <t>gross_capital_formation_pct_gdp</t>
        </is>
      </c>
      <c r="G8459" s="161" t="n">
        <v>34.498</v>
      </c>
      <c r="H8459" s="161" t="inlineStr">
        <is>
          <t>2024</t>
        </is>
      </c>
      <c r="I8459" s="161" t="inlineStr">
        <is>
          <t>dataset_2026-08-26T13_41_09_874550254Z_DEFAULT_INTEGRATION_IMF_RES_WEO_9_0_0.csv</t>
        </is>
      </c>
    </row>
    <row r="8460" ht="13" customHeight="1">
      <c r="A8460" s="161" t="inlineStr">
        <is>
          <t>MDV</t>
        </is>
      </c>
      <c r="B8460" s="161" t="inlineStr">
        <is>
          <t>Maldives</t>
        </is>
      </c>
      <c r="C8460" s="161" t="inlineStr">
        <is>
          <t>South Asia</t>
        </is>
      </c>
      <c r="D8460" s="161" t="inlineStr">
        <is>
          <t>Upper middle income</t>
        </is>
      </c>
      <c r="E8460" s="161" t="b">
        <v>1</v>
      </c>
      <c r="F8460" s="161" t="inlineStr">
        <is>
          <t>real_gdp_growth_5y_avg_pct</t>
        </is>
      </c>
      <c r="G8460" s="161" t="n">
        <v>5.32</v>
      </c>
      <c r="H8460" s="161" t="inlineStr">
        <is>
          <t>2020-2024 avg</t>
        </is>
      </c>
      <c r="I8460" s="161" t="inlineStr">
        <is>
          <t>dataset_2026-08-26T13_41_09_874550254Z_DEFAULT_INTEGRATION_IMF_RES_WEO_9_0_0.csv (derived)</t>
        </is>
      </c>
    </row>
    <row r="8461" ht="13" customHeight="1">
      <c r="A8461" s="161" t="inlineStr">
        <is>
          <t>MDV</t>
        </is>
      </c>
      <c r="B8461" s="161" t="inlineStr">
        <is>
          <t>Maldives</t>
        </is>
      </c>
      <c r="C8461" s="161" t="inlineStr">
        <is>
          <t>South Asia</t>
        </is>
      </c>
      <c r="D8461" s="161" t="inlineStr">
        <is>
          <t>Upper middle income</t>
        </is>
      </c>
      <c r="E8461" s="161" t="b">
        <v>1</v>
      </c>
      <c r="F8461" s="161" t="inlineStr">
        <is>
          <t>int_budget_need_2030_pct_gdp</t>
        </is>
      </c>
      <c r="G8461" s="161" t="n">
        <v>0.448</v>
      </c>
      <c r="H8461" s="161" t="inlineStr">
        <is>
          <t>2030</t>
        </is>
      </c>
      <c r="I8461" s="161" t="inlineStr">
        <is>
          <t>integrated_results.csv (MacroFiscalModels v0.1, model output)</t>
        </is>
      </c>
    </row>
    <row r="8462" ht="13" customHeight="1">
      <c r="A8462" s="161" t="inlineStr">
        <is>
          <t>MDV</t>
        </is>
      </c>
      <c r="B8462" s="161" t="inlineStr">
        <is>
          <t>Maldives</t>
        </is>
      </c>
      <c r="C8462" s="161" t="inlineStr">
        <is>
          <t>South Asia</t>
        </is>
      </c>
      <c r="D8462" s="161" t="inlineStr">
        <is>
          <t>Upper middle income</t>
        </is>
      </c>
      <c r="E8462" s="161" t="b">
        <v>1</v>
      </c>
      <c r="F8462" s="161" t="inlineStr">
        <is>
          <t>int_pricing_revenue_2030_pct_gdp</t>
        </is>
      </c>
      <c r="G8462" s="161" t="n">
        <v>0.025</v>
      </c>
      <c r="H8462" s="161" t="inlineStr">
        <is>
          <t>2030</t>
        </is>
      </c>
      <c r="I8462" s="161" t="inlineStr">
        <is>
          <t>integrated_results.csv (MacroFiscalModels v0.1, model output)</t>
        </is>
      </c>
    </row>
    <row r="8463" ht="13" customHeight="1">
      <c r="A8463" s="161" t="inlineStr">
        <is>
          <t>MDV</t>
        </is>
      </c>
      <c r="B8463" s="161" t="inlineStr">
        <is>
          <t>Maldives</t>
        </is>
      </c>
      <c r="C8463" s="161" t="inlineStr">
        <is>
          <t>South Asia</t>
        </is>
      </c>
      <c r="D8463" s="161" t="inlineStr">
        <is>
          <t>Upper middle income</t>
        </is>
      </c>
      <c r="E8463" s="161" t="b">
        <v>1</v>
      </c>
      <c r="F8463" s="161" t="inlineStr">
        <is>
          <t>int_financing_gap_2030_pct_gdp</t>
        </is>
      </c>
      <c r="G8463" s="161" t="n">
        <v>0.423</v>
      </c>
      <c r="H8463" s="161" t="inlineStr">
        <is>
          <t>2030</t>
        </is>
      </c>
      <c r="I8463" s="161" t="inlineStr">
        <is>
          <t>integrated_results.csv (MacroFiscalModels v0.1, model output)</t>
        </is>
      </c>
    </row>
    <row r="8464" ht="13" customHeight="1">
      <c r="A8464" s="161" t="inlineStr">
        <is>
          <t>MDV</t>
        </is>
      </c>
      <c r="B8464" s="161" t="inlineStr">
        <is>
          <t>Maldives</t>
        </is>
      </c>
      <c r="C8464" s="161" t="inlineStr">
        <is>
          <t>South Asia</t>
        </is>
      </c>
      <c r="D8464" s="161" t="inlineStr">
        <is>
          <t>Upper middle income</t>
        </is>
      </c>
      <c r="E8464" s="161" t="b">
        <v>1</v>
      </c>
      <c r="F8464" s="161" t="inlineStr">
        <is>
          <t>int_gdp_dev_2050_pct</t>
        </is>
      </c>
      <c r="G8464" s="161" t="n">
        <v>17.79</v>
      </c>
      <c r="H8464" s="161" t="inlineStr">
        <is>
          <t>2050</t>
        </is>
      </c>
      <c r="I8464" s="161" t="inlineStr">
        <is>
          <t>integrated_results.csv (MacroFiscalModels v0.1, model output)</t>
        </is>
      </c>
    </row>
    <row r="8465" ht="13" customHeight="1">
      <c r="A8465" s="161" t="inlineStr">
        <is>
          <t>MDV</t>
        </is>
      </c>
      <c r="B8465" s="161" t="inlineStr">
        <is>
          <t>Maldives</t>
        </is>
      </c>
      <c r="C8465" s="161" t="inlineStr">
        <is>
          <t>South Asia</t>
        </is>
      </c>
      <c r="D8465" s="161" t="inlineStr">
        <is>
          <t>Upper middle income</t>
        </is>
      </c>
      <c r="E8465" s="161" t="b">
        <v>1</v>
      </c>
      <c r="F8465" s="161" t="inlineStr">
        <is>
          <t>int_debt_2050_pct_gdp</t>
        </is>
      </c>
      <c r="G8465" s="161" t="n">
        <v>120.3</v>
      </c>
      <c r="H8465" s="161" t="inlineStr">
        <is>
          <t>2050</t>
        </is>
      </c>
      <c r="I8465" s="161" t="inlineStr">
        <is>
          <t>integrated_results.csv (MacroFiscalModels v0.1, model output)</t>
        </is>
      </c>
    </row>
    <row r="8466" ht="13" customHeight="1">
      <c r="A8466" s="161" t="inlineStr">
        <is>
          <t>MLI</t>
        </is>
      </c>
      <c r="B8466" s="161" t="inlineStr">
        <is>
          <t>Mali</t>
        </is>
      </c>
      <c r="C8466" s="161" t="inlineStr">
        <is>
          <t>Sub-Saharan Africa</t>
        </is>
      </c>
      <c r="D8466" s="161" t="inlineStr">
        <is>
          <t>Low income</t>
        </is>
      </c>
      <c r="E8466" s="161" t="b">
        <v>1</v>
      </c>
      <c r="F8466" s="161" t="inlineStr">
        <is>
          <t>interest_to_revenue_pct</t>
        </is>
      </c>
      <c r="G8466" s="161" t="n">
        <v>7.439</v>
      </c>
      <c r="H8466" s="161" t="inlineStr">
        <is>
          <t>2024</t>
        </is>
      </c>
      <c r="I8466" s="161" t="inlineStr">
        <is>
          <t>dataset_2026-08-26T13_41_09_874550254Z_DEFAULT_INTEGRATION_IMF_RES_WEO_9_0_0.csv (derived)</t>
        </is>
      </c>
    </row>
    <row r="8467" ht="13" customHeight="1">
      <c r="A8467" s="161" t="inlineStr">
        <is>
          <t>MLI</t>
        </is>
      </c>
      <c r="B8467" s="161" t="inlineStr">
        <is>
          <t>Mali</t>
        </is>
      </c>
      <c r="C8467" s="161" t="inlineStr">
        <is>
          <t>Sub-Saharan Africa</t>
        </is>
      </c>
      <c r="D8467" s="161" t="inlineStr">
        <is>
          <t>Low income</t>
        </is>
      </c>
      <c r="E8467" s="161" t="b">
        <v>1</v>
      </c>
      <c r="F8467" s="161" t="inlineStr">
        <is>
          <t>interest_pct_gdp</t>
        </is>
      </c>
      <c r="G8467" s="161" t="n">
        <v>1.403</v>
      </c>
      <c r="H8467" s="161" t="inlineStr">
        <is>
          <t>2024</t>
        </is>
      </c>
      <c r="I8467" s="161" t="inlineStr">
        <is>
          <t>dataset_2026-08-26T13_41_09_874550254Z_DEFAULT_INTEGRATION_IMF_RES_WEO_9_0_0.csv (derived)</t>
        </is>
      </c>
    </row>
    <row r="8468" ht="13" customHeight="1">
      <c r="A8468" s="161" t="inlineStr">
        <is>
          <t>MLI</t>
        </is>
      </c>
      <c r="B8468" s="161" t="inlineStr">
        <is>
          <t>Mali</t>
        </is>
      </c>
      <c r="C8468" s="161" t="inlineStr">
        <is>
          <t>Sub-Saharan Africa</t>
        </is>
      </c>
      <c r="D8468" s="161" t="inlineStr">
        <is>
          <t>Low income</t>
        </is>
      </c>
      <c r="E8468" s="161" t="b">
        <v>1</v>
      </c>
      <c r="F8468" s="161" t="inlineStr">
        <is>
          <t>gross_debt_pct_gdp</t>
        </is>
      </c>
      <c r="G8468" s="161" t="n">
        <v>44.027</v>
      </c>
      <c r="H8468" s="161" t="inlineStr">
        <is>
          <t>2024</t>
        </is>
      </c>
      <c r="I8468" s="161" t="inlineStr">
        <is>
          <t>dataset_2026-08-26T13_41_09_874550254Z_DEFAULT_INTEGRATION_IMF_RES_WEO_9_0_0.csv</t>
        </is>
      </c>
    </row>
    <row r="8469" ht="13" customHeight="1">
      <c r="A8469" s="161" t="inlineStr">
        <is>
          <t>MLI</t>
        </is>
      </c>
      <c r="B8469" s="161" t="inlineStr">
        <is>
          <t>Mali</t>
        </is>
      </c>
      <c r="C8469" s="161" t="inlineStr">
        <is>
          <t>Sub-Saharan Africa</t>
        </is>
      </c>
      <c r="D8469" s="161" t="inlineStr">
        <is>
          <t>Low income</t>
        </is>
      </c>
      <c r="E8469" s="161" t="b">
        <v>1</v>
      </c>
      <c r="F8469" s="161" t="inlineStr">
        <is>
          <t>tax_revenue_pct_gdp</t>
        </is>
      </c>
      <c r="G8469" s="161" t="n">
        <v>15.804</v>
      </c>
      <c r="H8469" s="161" t="inlineStr">
        <is>
          <t>2024</t>
        </is>
      </c>
      <c r="I8469" s="161" t="inlineStr">
        <is>
          <t>world-imf2026.xlsx</t>
        </is>
      </c>
    </row>
    <row r="8470" ht="13" customHeight="1">
      <c r="A8470" s="161" t="inlineStr">
        <is>
          <t>MLI</t>
        </is>
      </c>
      <c r="B8470" s="161" t="inlineStr">
        <is>
          <t>Mali</t>
        </is>
      </c>
      <c r="C8470" s="161" t="inlineStr">
        <is>
          <t>Sub-Saharan Africa</t>
        </is>
      </c>
      <c r="D8470" s="161" t="inlineStr">
        <is>
          <t>Low income</t>
        </is>
      </c>
      <c r="E8470" s="161" t="b">
        <v>1</v>
      </c>
      <c r="F8470" s="161" t="inlineStr">
        <is>
          <t>capex_execution_rate_pct</t>
        </is>
      </c>
      <c r="G8470" s="161" t="n">
        <v>60.247</v>
      </c>
      <c r="H8470" s="161" t="inlineStr">
        <is>
          <t>2018</t>
        </is>
      </c>
      <c r="I8470" s="161" t="inlineStr">
        <is>
          <t>WB_BOOST_WIDEF.csv</t>
        </is>
      </c>
    </row>
    <row r="8471" ht="13" customHeight="1">
      <c r="A8471" s="161" t="inlineStr">
        <is>
          <t>MLI</t>
        </is>
      </c>
      <c r="B8471" s="161" t="inlineStr">
        <is>
          <t>Mali</t>
        </is>
      </c>
      <c r="C8471" s="161" t="inlineStr">
        <is>
          <t>Sub-Saharan Africa</t>
        </is>
      </c>
      <c r="D8471" s="161" t="inlineStr">
        <is>
          <t>Low income</t>
        </is>
      </c>
      <c r="E8471" s="161" t="b">
        <v>1</v>
      </c>
      <c r="F8471" s="161" t="inlineStr">
        <is>
          <t>pefa_pi11_pim_score</t>
        </is>
      </c>
      <c r="G8471" s="161" t="n">
        <v>2.5</v>
      </c>
      <c r="H8471" s="161" t="inlineStr">
        <is>
          <t>2021</t>
        </is>
      </c>
      <c r="I8471" s="161" t="inlineStr">
        <is>
          <t>assessments_1787749571.csv</t>
        </is>
      </c>
    </row>
    <row r="8472" ht="13" customHeight="1">
      <c r="A8472" s="161" t="inlineStr">
        <is>
          <t>MLI</t>
        </is>
      </c>
      <c r="B8472" s="161" t="inlineStr">
        <is>
          <t>Mali</t>
        </is>
      </c>
      <c r="C8472" s="161" t="inlineStr">
        <is>
          <t>Sub-Saharan Africa</t>
        </is>
      </c>
      <c r="D8472" s="161" t="inlineStr">
        <is>
          <t>Low income</t>
        </is>
      </c>
      <c r="E8472" s="161" t="b">
        <v>1</v>
      </c>
      <c r="F8472" s="161" t="inlineStr">
        <is>
          <t>pefa_pi122_asset_monitoring</t>
        </is>
      </c>
      <c r="G8472" s="161" t="n">
        <v>1</v>
      </c>
      <c r="H8472" s="161" t="inlineStr">
        <is>
          <t>2021</t>
        </is>
      </c>
      <c r="I8472" s="161" t="inlineStr">
        <is>
          <t>assessments_1787749571.csv</t>
        </is>
      </c>
    </row>
    <row r="8473" ht="13" customHeight="1">
      <c r="A8473" s="161" t="inlineStr">
        <is>
          <t>MLI</t>
        </is>
      </c>
      <c r="B8473" s="161" t="inlineStr">
        <is>
          <t>Mali</t>
        </is>
      </c>
      <c r="C8473" s="161" t="inlineStr">
        <is>
          <t>Sub-Saharan Africa</t>
        </is>
      </c>
      <c r="D8473" s="161" t="inlineStr">
        <is>
          <t>Low income</t>
        </is>
      </c>
      <c r="E8473" s="161" t="b">
        <v>1</v>
      </c>
      <c r="F8473" s="161" t="inlineStr">
        <is>
          <t>climate_pfm_diagnostic_on_record</t>
        </is>
      </c>
      <c r="G8473" s="161" t="n">
        <v>0</v>
      </c>
      <c r="H8473" s="161" t="inlineStr">
        <is>
          <t>2022</t>
        </is>
      </c>
      <c r="I8473" s="161" t="inlineStr">
        <is>
          <t>UNDP-Global-Climate-Public-Finance-Review-2022.pdf (Table 4.2)</t>
        </is>
      </c>
    </row>
    <row r="8474" ht="13" customHeight="1">
      <c r="A8474" s="161" t="inlineStr">
        <is>
          <t>MLI</t>
        </is>
      </c>
      <c r="B8474" s="161" t="inlineStr">
        <is>
          <t>Mali</t>
        </is>
      </c>
      <c r="C8474" s="161" t="inlineStr">
        <is>
          <t>Sub-Saharan Africa</t>
        </is>
      </c>
      <c r="D8474" s="161" t="inlineStr">
        <is>
          <t>Low income</t>
        </is>
      </c>
      <c r="E8474" s="161" t="b">
        <v>1</v>
      </c>
      <c r="F8474" s="161" t="inlineStr">
        <is>
          <t>ids_avg_maturity_years</t>
        </is>
      </c>
      <c r="G8474" s="161" t="n">
        <v>43.402</v>
      </c>
      <c r="H8474" s="161" t="inlineStr">
        <is>
          <t>2024</t>
        </is>
      </c>
      <c r="I8474" s="161" t="inlineStr">
        <is>
          <t>P_Data_Extract_From_International_Debt_Statistics__2_.xlsx</t>
        </is>
      </c>
    </row>
    <row r="8475" ht="13" customHeight="1">
      <c r="A8475" s="161" t="inlineStr">
        <is>
          <t>MLI</t>
        </is>
      </c>
      <c r="B8475" s="161" t="inlineStr">
        <is>
          <t>Mali</t>
        </is>
      </c>
      <c r="C8475" s="161" t="inlineStr">
        <is>
          <t>Sub-Saharan Africa</t>
        </is>
      </c>
      <c r="D8475" s="161" t="inlineStr">
        <is>
          <t>Low income</t>
        </is>
      </c>
      <c r="E8475" s="161" t="b">
        <v>1</v>
      </c>
      <c r="F8475" s="161" t="inlineStr">
        <is>
          <t>mitigation_finance_received_pct_gdp</t>
        </is>
      </c>
      <c r="G8475" s="161" t="n">
        <v>0.527</v>
      </c>
      <c r="H8475" s="161" t="inlineStr">
        <is>
          <t>2024</t>
        </is>
      </c>
      <c r="I8475" s="161" t="inlineStr">
        <is>
          <t>CRDF-RP_2024.xlsx + WEO</t>
        </is>
      </c>
    </row>
    <row r="8476" ht="13" customHeight="1">
      <c r="A8476" s="161" t="inlineStr">
        <is>
          <t>MLI</t>
        </is>
      </c>
      <c r="B8476" s="161" t="inlineStr">
        <is>
          <t>Mali</t>
        </is>
      </c>
      <c r="C8476" s="161" t="inlineStr">
        <is>
          <t>Sub-Saharan Africa</t>
        </is>
      </c>
      <c r="D8476" s="161" t="inlineStr">
        <is>
          <t>Low income</t>
        </is>
      </c>
      <c r="E8476" s="161" t="b">
        <v>1</v>
      </c>
      <c r="F8476" s="161" t="inlineStr">
        <is>
          <t>ids_multilateral_share_pct</t>
        </is>
      </c>
      <c r="G8476" s="161" t="n">
        <v>73.291</v>
      </c>
      <c r="H8476" s="161" t="inlineStr">
        <is>
          <t>2024</t>
        </is>
      </c>
      <c r="I8476" s="161" t="inlineStr">
        <is>
          <t>P_Data_Extract_From_International_Debt_Statistics__2_.xlsx</t>
        </is>
      </c>
    </row>
    <row r="8477" ht="13" customHeight="1">
      <c r="A8477" s="161" t="inlineStr">
        <is>
          <t>MLI</t>
        </is>
      </c>
      <c r="B8477" s="161" t="inlineStr">
        <is>
          <t>Mali</t>
        </is>
      </c>
      <c r="C8477" s="161" t="inlineStr">
        <is>
          <t>Sub-Saharan Africa</t>
        </is>
      </c>
      <c r="D8477" s="161" t="inlineStr">
        <is>
          <t>Low income</t>
        </is>
      </c>
      <c r="E8477" s="161" t="b">
        <v>1</v>
      </c>
      <c r="F8477" s="161" t="inlineStr">
        <is>
          <t>ids_private_creditor_share_pct</t>
        </is>
      </c>
      <c r="G8477" s="161" t="n">
        <v>0</v>
      </c>
      <c r="H8477" s="161" t="inlineStr">
        <is>
          <t>2019</t>
        </is>
      </c>
      <c r="I8477" s="161" t="inlineStr">
        <is>
          <t>P_Data_Extract_From_International_Debt_Statistics__2_.xlsx</t>
        </is>
      </c>
    </row>
    <row r="8478" ht="13" customHeight="1">
      <c r="A8478" s="161" t="inlineStr">
        <is>
          <t>MLI</t>
        </is>
      </c>
      <c r="B8478" s="161" t="inlineStr">
        <is>
          <t>Mali</t>
        </is>
      </c>
      <c r="C8478" s="161" t="inlineStr">
        <is>
          <t>Sub-Saharan Africa</t>
        </is>
      </c>
      <c r="D8478" s="161" t="inlineStr">
        <is>
          <t>Low income</t>
        </is>
      </c>
      <c r="E8478" s="161" t="b">
        <v>1</v>
      </c>
      <c r="F8478" s="161" t="inlineStr">
        <is>
          <t>ids_usd_share_ppg_debt_pct</t>
        </is>
      </c>
      <c r="G8478" s="161" t="n">
        <v>55.494</v>
      </c>
      <c r="H8478" s="161" t="inlineStr">
        <is>
          <t>2024</t>
        </is>
      </c>
      <c r="I8478" s="161" t="inlineStr">
        <is>
          <t>P_Data_Extract_From_International_Debt_Statistics__2_.xlsx</t>
        </is>
      </c>
    </row>
    <row r="8479" ht="13" customHeight="1">
      <c r="A8479" s="161" t="inlineStr">
        <is>
          <t>MLI</t>
        </is>
      </c>
      <c r="B8479" s="161" t="inlineStr">
        <is>
          <t>Mali</t>
        </is>
      </c>
      <c r="C8479" s="161" t="inlineStr">
        <is>
          <t>Sub-Saharan Africa</t>
        </is>
      </c>
      <c r="D8479" s="161" t="inlineStr">
        <is>
          <t>Low income</t>
        </is>
      </c>
      <c r="E8479" s="161" t="b">
        <v>1</v>
      </c>
      <c r="F8479" s="161" t="inlineStr">
        <is>
          <t>pefa_pi103_contingent_liabilities</t>
        </is>
      </c>
      <c r="G8479" s="161" t="n">
        <v>1</v>
      </c>
      <c r="H8479" s="161" t="inlineStr">
        <is>
          <t>2021</t>
        </is>
      </c>
      <c r="I8479" s="161" t="inlineStr">
        <is>
          <t>assessments_1787749571.csv</t>
        </is>
      </c>
    </row>
    <row r="8480" ht="13" customHeight="1">
      <c r="A8480" s="161" t="inlineStr">
        <is>
          <t>MLI</t>
        </is>
      </c>
      <c r="B8480" s="161" t="inlineStr">
        <is>
          <t>Mali</t>
        </is>
      </c>
      <c r="C8480" s="161" t="inlineStr">
        <is>
          <t>Sub-Saharan Africa</t>
        </is>
      </c>
      <c r="D8480" s="161" t="inlineStr">
        <is>
          <t>Low income</t>
        </is>
      </c>
      <c r="E8480" s="161" t="b">
        <v>1</v>
      </c>
      <c r="F8480" s="161" t="inlineStr">
        <is>
          <t>ppi_commitments_pct_gdp</t>
        </is>
      </c>
      <c r="G8480" s="161" t="n">
        <v>0.137</v>
      </c>
      <c r="H8480" s="161" t="inlineStr">
        <is>
          <t>2020-2024 avg</t>
        </is>
      </c>
      <c r="I8480" s="161" t="inlineStr">
        <is>
          <t>2024-PPI-Full-DTA.dta + WEO</t>
        </is>
      </c>
    </row>
    <row r="8481" ht="13" customHeight="1">
      <c r="A8481" s="161" t="inlineStr">
        <is>
          <t>MLI</t>
        </is>
      </c>
      <c r="B8481" s="161" t="inlineStr">
        <is>
          <t>Mali</t>
        </is>
      </c>
      <c r="C8481" s="161" t="inlineStr">
        <is>
          <t>Sub-Saharan Africa</t>
        </is>
      </c>
      <c r="D8481" s="161" t="inlineStr">
        <is>
          <t>Low income</t>
        </is>
      </c>
      <c r="E8481" s="161" t="b">
        <v>1</v>
      </c>
      <c r="F8481" s="161" t="inlineStr">
        <is>
          <t>ff_subsidy_total_pct_gdp</t>
        </is>
      </c>
      <c r="G8481" s="161" t="n">
        <v>1.892</v>
      </c>
      <c r="H8481" s="161" t="inlineStr">
        <is>
          <t>2024</t>
        </is>
      </c>
      <c r="I8481" s="161" t="inlineStr">
        <is>
          <t>imffossilfuelsubsidiesdata.xlsb + WEO</t>
        </is>
      </c>
    </row>
    <row r="8482" ht="13" customHeight="1">
      <c r="A8482" s="161" t="inlineStr">
        <is>
          <t>MLI</t>
        </is>
      </c>
      <c r="B8482" s="161" t="inlineStr">
        <is>
          <t>Mali</t>
        </is>
      </c>
      <c r="C8482" s="161" t="inlineStr">
        <is>
          <t>Sub-Saharan Africa</t>
        </is>
      </c>
      <c r="D8482" s="161" t="inlineStr">
        <is>
          <t>Low income</t>
        </is>
      </c>
      <c r="E8482" s="161" t="b">
        <v>1</v>
      </c>
      <c r="F8482" s="161" t="inlineStr">
        <is>
          <t>ff_subsidy_explicit_pct_gdp</t>
        </is>
      </c>
      <c r="G8482" s="161" t="n">
        <v>1.709</v>
      </c>
      <c r="H8482" s="161" t="inlineStr">
        <is>
          <t>2024</t>
        </is>
      </c>
      <c r="I8482" s="161" t="inlineStr">
        <is>
          <t>imffossilfuelsubsidiesdata.xlsb</t>
        </is>
      </c>
    </row>
    <row r="8483" ht="13" customHeight="1">
      <c r="A8483" s="161" t="inlineStr">
        <is>
          <t>MLI</t>
        </is>
      </c>
      <c r="B8483" s="161" t="inlineStr">
        <is>
          <t>Mali</t>
        </is>
      </c>
      <c r="C8483" s="161" t="inlineStr">
        <is>
          <t>Sub-Saharan Africa</t>
        </is>
      </c>
      <c r="D8483" s="161" t="inlineStr">
        <is>
          <t>Low income</t>
        </is>
      </c>
      <c r="E8483" s="161" t="b">
        <v>1</v>
      </c>
      <c r="F8483" s="161" t="inlineStr">
        <is>
          <t>ff_subsidy_implicit_pct_gdp</t>
        </is>
      </c>
      <c r="G8483" s="161" t="n">
        <v>0.182</v>
      </c>
      <c r="H8483" s="161" t="inlineStr">
        <is>
          <t>2024</t>
        </is>
      </c>
      <c r="I8483" s="161" t="inlineStr">
        <is>
          <t>imffossilfuelsubsidiesdata.xlsb</t>
        </is>
      </c>
    </row>
    <row r="8484" ht="13" customHeight="1">
      <c r="A8484" s="161" t="inlineStr">
        <is>
          <t>MLI</t>
        </is>
      </c>
      <c r="B8484" s="161" t="inlineStr">
        <is>
          <t>Mali</t>
        </is>
      </c>
      <c r="C8484" s="161" t="inlineStr">
        <is>
          <t>Sub-Saharan Africa</t>
        </is>
      </c>
      <c r="D8484" s="161" t="inlineStr">
        <is>
          <t>Low income</t>
        </is>
      </c>
      <c r="E8484" s="161" t="b">
        <v>1</v>
      </c>
      <c r="F8484" s="161" t="inlineStr">
        <is>
          <t>env_protection_pct_of_expenditure</t>
        </is>
      </c>
      <c r="G8484" s="161" t="n">
        <v>0.441</v>
      </c>
      <c r="H8484" s="161" t="inlineStr">
        <is>
          <t>2018</t>
        </is>
      </c>
      <c r="I8484" s="161" t="inlineStr">
        <is>
          <t>WB_BOOST_WIDEF.csv</t>
        </is>
      </c>
    </row>
    <row r="8485" ht="13" customHeight="1">
      <c r="A8485" s="161" t="inlineStr">
        <is>
          <t>MLI</t>
        </is>
      </c>
      <c r="B8485" s="161" t="inlineStr">
        <is>
          <t>Mali</t>
        </is>
      </c>
      <c r="C8485" s="161" t="inlineStr">
        <is>
          <t>Sub-Saharan Africa</t>
        </is>
      </c>
      <c r="D8485" s="161" t="inlineStr">
        <is>
          <t>Low income</t>
        </is>
      </c>
      <c r="E8485" s="161" t="b">
        <v>1</v>
      </c>
      <c r="F8485" s="161" t="inlineStr">
        <is>
          <t>net_fuel_trade_pct_merch</t>
        </is>
      </c>
      <c r="G8485" s="161" t="n">
        <v>-34.684</v>
      </c>
      <c r="H8485" s="161" t="inlineStr">
        <is>
          <t>2023</t>
        </is>
      </c>
      <c r="I8485" s="161" t="inlineStr">
        <is>
          <t>WDI TX.VAL.FUEL.ZS.UN less TM.VAL.FUEL.ZS.UN</t>
        </is>
      </c>
    </row>
    <row r="8486" ht="13" customHeight="1">
      <c r="A8486" s="161" t="inlineStr">
        <is>
          <t>MLI</t>
        </is>
      </c>
      <c r="B8486" s="161" t="inlineStr">
        <is>
          <t>Mali</t>
        </is>
      </c>
      <c r="C8486" s="161" t="inlineStr">
        <is>
          <t>Sub-Saharan Africa</t>
        </is>
      </c>
      <c r="D8486" s="161" t="inlineStr">
        <is>
          <t>Low income</t>
        </is>
      </c>
      <c r="E8486" s="161" t="b">
        <v>1</v>
      </c>
      <c r="F8486" s="161" t="inlineStr">
        <is>
          <t>fuel_exports_pct_merch</t>
        </is>
      </c>
      <c r="G8486" s="161" t="n">
        <v>1.579</v>
      </c>
      <c r="H8486" s="161" t="inlineStr">
        <is>
          <t>2023</t>
        </is>
      </c>
      <c r="I8486" s="161" t="inlineStr">
        <is>
          <t>API_TX_VAL_FUEL_ZS_UN_DS2_en_csv_v2_33055.zip</t>
        </is>
      </c>
    </row>
    <row r="8487" ht="13" customHeight="1">
      <c r="A8487" s="161" t="inlineStr">
        <is>
          <t>MLI</t>
        </is>
      </c>
      <c r="B8487" s="161" t="inlineStr">
        <is>
          <t>Mali</t>
        </is>
      </c>
      <c r="C8487" s="161" t="inlineStr">
        <is>
          <t>Sub-Saharan Africa</t>
        </is>
      </c>
      <c r="D8487" s="161" t="inlineStr">
        <is>
          <t>Low income</t>
        </is>
      </c>
      <c r="E8487" s="161" t="b">
        <v>1</v>
      </c>
      <c r="F8487" s="161" t="inlineStr">
        <is>
          <t>fuel_imports_pct_merch</t>
        </is>
      </c>
      <c r="G8487" s="161" t="n">
        <v>36.263</v>
      </c>
      <c r="H8487" s="161" t="inlineStr">
        <is>
          <t>2023</t>
        </is>
      </c>
      <c r="I8487" s="161" t="inlineStr">
        <is>
          <t>API_TM_VAL_FUEL_ZS_UN_DS2_en_csv_v2_36140.zip</t>
        </is>
      </c>
    </row>
    <row r="8488" ht="13" customHeight="1">
      <c r="A8488" s="161" t="inlineStr">
        <is>
          <t>MLI</t>
        </is>
      </c>
      <c r="B8488" s="161" t="inlineStr">
        <is>
          <t>Mali</t>
        </is>
      </c>
      <c r="C8488" s="161" t="inlineStr">
        <is>
          <t>Sub-Saharan Africa</t>
        </is>
      </c>
      <c r="D8488" s="161" t="inlineStr">
        <is>
          <t>Low income</t>
        </is>
      </c>
      <c r="E8488" s="161" t="b">
        <v>1</v>
      </c>
      <c r="F8488" s="161" t="inlineStr">
        <is>
          <t>fossil_rents_total_pct_gdp</t>
        </is>
      </c>
      <c r="G8488" s="161" t="n">
        <v>0</v>
      </c>
      <c r="H8488" s="161" t="inlineStr">
        <is>
          <t>2021</t>
        </is>
      </c>
      <c r="I8488" s="161" t="inlineStr">
        <is>
          <t>WDI NY.GDP.PETR+NGAS+COAL.RT.ZS</t>
        </is>
      </c>
    </row>
    <row r="8489" ht="13" customHeight="1">
      <c r="A8489" s="161" t="inlineStr">
        <is>
          <t>MLI</t>
        </is>
      </c>
      <c r="B8489" s="161" t="inlineStr">
        <is>
          <t>Mali</t>
        </is>
      </c>
      <c r="C8489" s="161" t="inlineStr">
        <is>
          <t>Sub-Saharan Africa</t>
        </is>
      </c>
      <c r="D8489" s="161" t="inlineStr">
        <is>
          <t>Low income</t>
        </is>
      </c>
      <c r="E8489" s="161" t="b">
        <v>1</v>
      </c>
      <c r="F8489" s="161" t="inlineStr">
        <is>
          <t>oil_rents_pct_gdp</t>
        </is>
      </c>
      <c r="G8489" s="161" t="n">
        <v>0</v>
      </c>
      <c r="H8489" s="161" t="inlineStr">
        <is>
          <t>2021</t>
        </is>
      </c>
      <c r="I8489" s="161" t="inlineStr">
        <is>
          <t>API_NY_GDP_PETR_RT_ZS_DS2_en_csv_v2_40227.zip</t>
        </is>
      </c>
    </row>
    <row r="8490" ht="13" customHeight="1">
      <c r="A8490" s="161" t="inlineStr">
        <is>
          <t>MLI</t>
        </is>
      </c>
      <c r="B8490" s="161" t="inlineStr">
        <is>
          <t>Mali</t>
        </is>
      </c>
      <c r="C8490" s="161" t="inlineStr">
        <is>
          <t>Sub-Saharan Africa</t>
        </is>
      </c>
      <c r="D8490" s="161" t="inlineStr">
        <is>
          <t>Low income</t>
        </is>
      </c>
      <c r="E8490" s="161" t="b">
        <v>1</v>
      </c>
      <c r="F8490" s="161" t="inlineStr">
        <is>
          <t>gas_rents_pct_gdp</t>
        </is>
      </c>
      <c r="G8490" s="161" t="n">
        <v>0</v>
      </c>
      <c r="H8490" s="161" t="inlineStr">
        <is>
          <t>2021</t>
        </is>
      </c>
      <c r="I8490" s="161" t="inlineStr">
        <is>
          <t>API_NY_GDP_NGAS_RT_ZS_DS2_en_csv_v2_35861.zip</t>
        </is>
      </c>
    </row>
    <row r="8491" ht="13" customHeight="1">
      <c r="A8491" s="161" t="inlineStr">
        <is>
          <t>MLI</t>
        </is>
      </c>
      <c r="B8491" s="161" t="inlineStr">
        <is>
          <t>Mali</t>
        </is>
      </c>
      <c r="C8491" s="161" t="inlineStr">
        <is>
          <t>Sub-Saharan Africa</t>
        </is>
      </c>
      <c r="D8491" s="161" t="inlineStr">
        <is>
          <t>Low income</t>
        </is>
      </c>
      <c r="E8491" s="161" t="b">
        <v>1</v>
      </c>
      <c r="F8491" s="161" t="inlineStr">
        <is>
          <t>coal_rents_pct_gdp</t>
        </is>
      </c>
      <c r="G8491" s="161" t="n">
        <v>0</v>
      </c>
      <c r="H8491" s="161" t="inlineStr">
        <is>
          <t>2021</t>
        </is>
      </c>
      <c r="I8491" s="161" t="inlineStr">
        <is>
          <t>API_NY_GDP_COAL_RT_ZS_DS2_en_csv_v2_35370.zip</t>
        </is>
      </c>
    </row>
    <row r="8492" ht="13" customHeight="1">
      <c r="A8492" s="161" t="inlineStr">
        <is>
          <t>MLI</t>
        </is>
      </c>
      <c r="B8492" s="161" t="inlineStr">
        <is>
          <t>Mali</t>
        </is>
      </c>
      <c r="C8492" s="161" t="inlineStr">
        <is>
          <t>Sub-Saharan Africa</t>
        </is>
      </c>
      <c r="D8492" s="161" t="inlineStr">
        <is>
          <t>Low income</t>
        </is>
      </c>
      <c r="E8492" s="161" t="b">
        <v>1</v>
      </c>
      <c r="F8492" s="161" t="inlineStr">
        <is>
          <t>other_fossil_gen_share_pct</t>
        </is>
      </c>
      <c r="G8492" s="161" t="n">
        <v>80.53700000000001</v>
      </c>
      <c r="H8492" s="161" t="inlineStr">
        <is>
          <t>2024</t>
        </is>
      </c>
      <c r="I8492" s="161" t="inlineStr">
        <is>
          <t>release_generation_yearly_global.csv</t>
        </is>
      </c>
    </row>
    <row r="8493" ht="13" customHeight="1">
      <c r="A8493" s="161" t="inlineStr">
        <is>
          <t>MLI</t>
        </is>
      </c>
      <c r="B8493" s="161" t="inlineStr">
        <is>
          <t>Mali</t>
        </is>
      </c>
      <c r="C8493" s="161" t="inlineStr">
        <is>
          <t>Sub-Saharan Africa</t>
        </is>
      </c>
      <c r="D8493" s="161" t="inlineStr">
        <is>
          <t>Low income</t>
        </is>
      </c>
      <c r="E8493" s="161" t="b">
        <v>1</v>
      </c>
      <c r="F8493" s="161" t="inlineStr">
        <is>
          <t>renewable_share_electricity_pct</t>
        </is>
      </c>
      <c r="G8493" s="161" t="n">
        <v>47.319</v>
      </c>
      <c r="H8493" s="161" t="inlineStr">
        <is>
          <t>2024</t>
        </is>
      </c>
      <c r="I8493" s="161" t="inlineStr">
        <is>
          <t>imffossilfuelsubsidiesdata.xlsb</t>
        </is>
      </c>
    </row>
    <row r="8494" ht="13" customHeight="1">
      <c r="A8494" s="161" t="inlineStr">
        <is>
          <t>MLI</t>
        </is>
      </c>
      <c r="B8494" s="161" t="inlineStr">
        <is>
          <t>Mali</t>
        </is>
      </c>
      <c r="C8494" s="161" t="inlineStr">
        <is>
          <t>Sub-Saharan Africa</t>
        </is>
      </c>
      <c r="D8494" s="161" t="inlineStr">
        <is>
          <t>Low income</t>
        </is>
      </c>
      <c r="E8494" s="161" t="b">
        <v>1</v>
      </c>
      <c r="F8494" s="161" t="inlineStr">
        <is>
          <t>re_share_change_pp</t>
        </is>
      </c>
      <c r="G8494" s="161" t="n">
        <v>-0.337</v>
      </c>
      <c r="H8494" s="161" t="inlineStr">
        <is>
          <t>2024</t>
        </is>
      </c>
      <c r="I8494" s="161" t="inlineStr">
        <is>
          <t>release_generation_yearly_global.csv</t>
        </is>
      </c>
    </row>
    <row r="8495" ht="13" customHeight="1">
      <c r="A8495" s="161" t="inlineStr">
        <is>
          <t>MLI</t>
        </is>
      </c>
      <c r="B8495" s="161" t="inlineStr">
        <is>
          <t>Mali</t>
        </is>
      </c>
      <c r="C8495" s="161" t="inlineStr">
        <is>
          <t>Sub-Saharan Africa</t>
        </is>
      </c>
      <c r="D8495" s="161" t="inlineStr">
        <is>
          <t>Low income</t>
        </is>
      </c>
      <c r="E8495" s="161" t="b">
        <v>1</v>
      </c>
      <c r="F8495" s="161" t="inlineStr">
        <is>
          <t>re_capacity_growth_pct</t>
        </is>
      </c>
      <c r="G8495" s="161" t="n">
        <v>6.667</v>
      </c>
      <c r="H8495" s="161" t="inlineStr">
        <is>
          <t>2024</t>
        </is>
      </c>
      <c r="I8495" s="161" t="inlineStr">
        <is>
          <t>release_generation_yearly_global.csv</t>
        </is>
      </c>
    </row>
    <row r="8496" ht="13" customHeight="1">
      <c r="A8496" s="161" t="inlineStr">
        <is>
          <t>MLI</t>
        </is>
      </c>
      <c r="B8496" s="161" t="inlineStr">
        <is>
          <t>Mali</t>
        </is>
      </c>
      <c r="C8496" s="161" t="inlineStr">
        <is>
          <t>Sub-Saharan Africa</t>
        </is>
      </c>
      <c r="D8496" s="161" t="inlineStr">
        <is>
          <t>Low income</t>
        </is>
      </c>
      <c r="E8496" s="161" t="b">
        <v>1</v>
      </c>
      <c r="F8496" s="161" t="inlineStr">
        <is>
          <t>inn_total_inv_2030_pct_gdp</t>
        </is>
      </c>
      <c r="G8496" s="161" t="n">
        <v>5.67738339393685</v>
      </c>
      <c r="H8496" s="161" t="inlineStr">
        <is>
          <t>2030</t>
        </is>
      </c>
      <c r="I8496" s="161" t="inlineStr">
        <is>
          <t>Mitigation_Investment_Needs_v1.1.xlsx (InvestmentNeeds v1.1, model output)</t>
        </is>
      </c>
    </row>
    <row r="8497" ht="13" customHeight="1">
      <c r="A8497" s="161" t="inlineStr">
        <is>
          <t>MLI</t>
        </is>
      </c>
      <c r="B8497" s="161" t="inlineStr">
        <is>
          <t>Mali</t>
        </is>
      </c>
      <c r="C8497" s="161" t="inlineStr">
        <is>
          <t>Sub-Saharan Africa</t>
        </is>
      </c>
      <c r="D8497" s="161" t="inlineStr">
        <is>
          <t>Low income</t>
        </is>
      </c>
      <c r="E8497" s="161" t="b">
        <v>1</v>
      </c>
      <c r="F8497" s="161" t="inlineStr">
        <is>
          <t>inn_incr_inv_2030_pct_gdp</t>
        </is>
      </c>
      <c r="G8497" s="161" t="n">
        <v>1.36257201454484</v>
      </c>
      <c r="H8497" s="161" t="inlineStr">
        <is>
          <t>2030</t>
        </is>
      </c>
      <c r="I8497" s="161" t="inlineStr">
        <is>
          <t>Mitigation_Investment_Needs_v1.1.xlsx (InvestmentNeeds v1.1, model output)</t>
        </is>
      </c>
    </row>
    <row r="8498" ht="13" customHeight="1">
      <c r="A8498" s="161" t="inlineStr">
        <is>
          <t>MLI</t>
        </is>
      </c>
      <c r="B8498" s="161" t="inlineStr">
        <is>
          <t>Mali</t>
        </is>
      </c>
      <c r="C8498" s="161" t="inlineStr">
        <is>
          <t>Sub-Saharan Africa</t>
        </is>
      </c>
      <c r="D8498" s="161" t="inlineStr">
        <is>
          <t>Low income</t>
        </is>
      </c>
      <c r="E8498" s="161" t="b">
        <v>1</v>
      </c>
      <c r="F8498" s="161" t="inlineStr">
        <is>
          <t>inn_incr_inv_gen_2030_pct_gdp</t>
        </is>
      </c>
      <c r="G8498" s="161" t="n">
        <v>0.2652518005541017</v>
      </c>
      <c r="H8498" s="161" t="inlineStr">
        <is>
          <t>2030</t>
        </is>
      </c>
      <c r="I8498" s="161" t="inlineStr">
        <is>
          <t>Mitigation_Investment_Needs_v1.1.xlsx (InvestmentNeeds v1.1, model output)</t>
        </is>
      </c>
    </row>
    <row r="8499" ht="13" customHeight="1">
      <c r="A8499" s="161" t="inlineStr">
        <is>
          <t>MLI</t>
        </is>
      </c>
      <c r="B8499" s="161" t="inlineStr">
        <is>
          <t>Mali</t>
        </is>
      </c>
      <c r="C8499" s="161" t="inlineStr">
        <is>
          <t>Sub-Saharan Africa</t>
        </is>
      </c>
      <c r="D8499" s="161" t="inlineStr">
        <is>
          <t>Low income</t>
        </is>
      </c>
      <c r="E8499" s="161" t="b">
        <v>1</v>
      </c>
      <c r="F8499" s="161" t="inlineStr">
        <is>
          <t>inn_incr_inv_grid_2030_pct_gdp</t>
        </is>
      </c>
      <c r="G8499" s="161" t="n">
        <v>0.181886948951384</v>
      </c>
      <c r="H8499" s="161" t="inlineStr">
        <is>
          <t>2030</t>
        </is>
      </c>
      <c r="I8499" s="161" t="inlineStr">
        <is>
          <t>Mitigation_Investment_Needs_v1.1.xlsx (InvestmentNeeds v1.1, model output)</t>
        </is>
      </c>
    </row>
    <row r="8500" ht="13" customHeight="1">
      <c r="A8500" s="161" t="inlineStr">
        <is>
          <t>MLI</t>
        </is>
      </c>
      <c r="B8500" s="161" t="inlineStr">
        <is>
          <t>Mali</t>
        </is>
      </c>
      <c r="C8500" s="161" t="inlineStr">
        <is>
          <t>Sub-Saharan Africa</t>
        </is>
      </c>
      <c r="D8500" s="161" t="inlineStr">
        <is>
          <t>Low income</t>
        </is>
      </c>
      <c r="E8500" s="161" t="b">
        <v>1</v>
      </c>
      <c r="F8500" s="161" t="inlineStr">
        <is>
          <t>inn_incr_inv_trn_2030_pct_gdp</t>
        </is>
      </c>
      <c r="G8500" s="161" t="n">
        <v>0.2033540055650093</v>
      </c>
      <c r="H8500" s="161" t="inlineStr">
        <is>
          <t>2030</t>
        </is>
      </c>
      <c r="I8500" s="161" t="inlineStr">
        <is>
          <t>Mitigation_Investment_Needs_v1.1.xlsx (InvestmentNeeds v1.1, model output)</t>
        </is>
      </c>
    </row>
    <row r="8501" ht="13" customHeight="1">
      <c r="A8501" s="161" t="inlineStr">
        <is>
          <t>MLI</t>
        </is>
      </c>
      <c r="B8501" s="161" t="inlineStr">
        <is>
          <t>Mali</t>
        </is>
      </c>
      <c r="C8501" s="161" t="inlineStr">
        <is>
          <t>Sub-Saharan Africa</t>
        </is>
      </c>
      <c r="D8501" s="161" t="inlineStr">
        <is>
          <t>Low income</t>
        </is>
      </c>
      <c r="E8501" s="161" t="b">
        <v>1</v>
      </c>
      <c r="F8501" s="161" t="inlineStr">
        <is>
          <t>inn_incr_inv_bld_2030_pct_gdp</t>
        </is>
      </c>
      <c r="G8501" s="161" t="n">
        <v>0.0736166680308236</v>
      </c>
      <c r="H8501" s="161" t="inlineStr">
        <is>
          <t>2030</t>
        </is>
      </c>
      <c r="I8501" s="161" t="inlineStr">
        <is>
          <t>Mitigation_Investment_Needs_v1.1.xlsx (InvestmentNeeds v1.1, model output)</t>
        </is>
      </c>
    </row>
    <row r="8502" ht="13" customHeight="1">
      <c r="A8502" s="161" t="inlineStr">
        <is>
          <t>MLI</t>
        </is>
      </c>
      <c r="B8502" s="161" t="inlineStr">
        <is>
          <t>Mali</t>
        </is>
      </c>
      <c r="C8502" s="161" t="inlineStr">
        <is>
          <t>Sub-Saharan Africa</t>
        </is>
      </c>
      <c r="D8502" s="161" t="inlineStr">
        <is>
          <t>Low income</t>
        </is>
      </c>
      <c r="E8502" s="161" t="b">
        <v>1</v>
      </c>
      <c r="F8502" s="161" t="inlineStr">
        <is>
          <t>inn_incr_inv_ind_2030_pct_gdp</t>
        </is>
      </c>
      <c r="G8502" s="161" t="n">
        <v>0.0528779744833311</v>
      </c>
      <c r="H8502" s="161" t="inlineStr">
        <is>
          <t>2030</t>
        </is>
      </c>
      <c r="I8502" s="161" t="inlineStr">
        <is>
          <t>Mitigation_Investment_Needs_v1.1.xlsx (InvestmentNeeds v1.1, model output)</t>
        </is>
      </c>
    </row>
    <row r="8503" ht="13" customHeight="1">
      <c r="A8503" s="161" t="inlineStr">
        <is>
          <t>MLI</t>
        </is>
      </c>
      <c r="B8503" s="161" t="inlineStr">
        <is>
          <t>Mali</t>
        </is>
      </c>
      <c r="C8503" s="161" t="inlineStr">
        <is>
          <t>Sub-Saharan Africa</t>
        </is>
      </c>
      <c r="D8503" s="161" t="inlineStr">
        <is>
          <t>Low income</t>
        </is>
      </c>
      <c r="E8503" s="161" t="b">
        <v>1</v>
      </c>
      <c r="F8503" s="161" t="inlineStr">
        <is>
          <t>inn_incr_inv_fuel_2030_pct_gdp</t>
        </is>
      </c>
      <c r="G8503" s="161" t="n">
        <v>0.0654295214221686</v>
      </c>
      <c r="H8503" s="161" t="inlineStr">
        <is>
          <t>2030</t>
        </is>
      </c>
      <c r="I8503" s="161" t="inlineStr">
        <is>
          <t>Mitigation_Investment_Needs_v1.1.xlsx (InvestmentNeeds v1.1, model output)</t>
        </is>
      </c>
    </row>
    <row r="8504" ht="13" customHeight="1">
      <c r="A8504" s="161" t="inlineStr">
        <is>
          <t>MLI</t>
        </is>
      </c>
      <c r="B8504" s="161" t="inlineStr">
        <is>
          <t>Mali</t>
        </is>
      </c>
      <c r="C8504" s="161" t="inlineStr">
        <is>
          <t>Sub-Saharan Africa</t>
        </is>
      </c>
      <c r="D8504" s="161" t="inlineStr">
        <is>
          <t>Low income</t>
        </is>
      </c>
      <c r="E8504" s="161" t="b">
        <v>1</v>
      </c>
      <c r="F8504" s="161" t="inlineStr">
        <is>
          <t>inn_incr_inv_afolu_2030_pct_gdp</t>
        </is>
      </c>
      <c r="G8504" s="161" t="n">
        <v>0.5201550955380237</v>
      </c>
      <c r="H8504" s="161" t="inlineStr">
        <is>
          <t>2030</t>
        </is>
      </c>
      <c r="I8504" s="161" t="inlineStr">
        <is>
          <t>Mitigation_Investment_Needs_v1.1.xlsx (InvestmentNeeds v1.1, model output)</t>
        </is>
      </c>
    </row>
    <row r="8505" ht="13" customHeight="1">
      <c r="A8505" s="161" t="inlineStr">
        <is>
          <t>MLI</t>
        </is>
      </c>
      <c r="B8505" s="161" t="inlineStr">
        <is>
          <t>Mali</t>
        </is>
      </c>
      <c r="C8505" s="161" t="inlineStr">
        <is>
          <t>Sub-Saharan Africa</t>
        </is>
      </c>
      <c r="D8505" s="161" t="inlineStr">
        <is>
          <t>Low income</t>
        </is>
      </c>
      <c r="E8505" s="161" t="b">
        <v>1</v>
      </c>
      <c r="F8505" s="161" t="inlineStr">
        <is>
          <t>inn_incr_cost_a_2030_pct_gdp</t>
        </is>
      </c>
      <c r="G8505" s="161" t="n">
        <v>0.0698737758938078</v>
      </c>
      <c r="H8505" s="161" t="inlineStr">
        <is>
          <t>2030</t>
        </is>
      </c>
      <c r="I8505" s="161" t="inlineStr">
        <is>
          <t>Mitigation_Investment_Needs_v1.1.xlsx (InvestmentNeeds v1.1, model output)</t>
        </is>
      </c>
    </row>
    <row r="8506" ht="13" customHeight="1">
      <c r="A8506" s="161" t="inlineStr">
        <is>
          <t>MLI</t>
        </is>
      </c>
      <c r="B8506" s="161" t="inlineStr">
        <is>
          <t>Mali</t>
        </is>
      </c>
      <c r="C8506" s="161" t="inlineStr">
        <is>
          <t>Sub-Saharan Africa</t>
        </is>
      </c>
      <c r="D8506" s="161" t="inlineStr">
        <is>
          <t>Low income</t>
        </is>
      </c>
      <c r="E8506" s="161" t="b">
        <v>1</v>
      </c>
      <c r="F8506" s="161" t="inlineStr">
        <is>
          <t>inn_incr_cost_b_2030_pct_gdp</t>
        </is>
      </c>
      <c r="G8506" s="161" t="n">
        <v>0.0200510127782713</v>
      </c>
      <c r="H8506" s="161" t="inlineStr">
        <is>
          <t>2030</t>
        </is>
      </c>
      <c r="I8506" s="161" t="inlineStr">
        <is>
          <t>Mitigation_Investment_Needs_v1.1.xlsx (InvestmentNeeds v1.1, model output)</t>
        </is>
      </c>
    </row>
    <row r="8507" ht="13" customHeight="1">
      <c r="A8507" s="161" t="inlineStr">
        <is>
          <t>MLI</t>
        </is>
      </c>
      <c r="B8507" s="161" t="inlineStr">
        <is>
          <t>Mali</t>
        </is>
      </c>
      <c r="C8507" s="161" t="inlineStr">
        <is>
          <t>Sub-Saharan Africa</t>
        </is>
      </c>
      <c r="D8507" s="161" t="inlineStr">
        <is>
          <t>Low income</t>
        </is>
      </c>
      <c r="E8507" s="161" t="b">
        <v>1</v>
      </c>
      <c r="F8507" s="161" t="inlineStr">
        <is>
          <t>inn_incr_cost_c_2030_pct_gdp</t>
        </is>
      </c>
      <c r="G8507" s="161" t="n">
        <v>-0.0519658592729718</v>
      </c>
      <c r="H8507" s="161" t="inlineStr">
        <is>
          <t>2030</t>
        </is>
      </c>
      <c r="I8507" s="161" t="inlineStr">
        <is>
          <t>Mitigation_Investment_Needs_v1.1.xlsx (InvestmentNeeds v1.1, model output)</t>
        </is>
      </c>
    </row>
    <row r="8508" ht="13" customHeight="1">
      <c r="A8508" s="161" t="inlineStr">
        <is>
          <t>MLI</t>
        </is>
      </c>
      <c r="B8508" s="161" t="inlineStr">
        <is>
          <t>Mali</t>
        </is>
      </c>
      <c r="C8508" s="161" t="inlineStr">
        <is>
          <t>Sub-Saharan Africa</t>
        </is>
      </c>
      <c r="D8508" s="161" t="inlineStr">
        <is>
          <t>Low income</t>
        </is>
      </c>
      <c r="E8508" s="161" t="b">
        <v>1</v>
      </c>
      <c r="F8508" s="161" t="inlineStr">
        <is>
          <t>inn_cost_per_t_b_2030_usd</t>
        </is>
      </c>
      <c r="G8508" s="161" t="n">
        <v>15.505034169699</v>
      </c>
      <c r="H8508" s="161" t="inlineStr">
        <is>
          <t>2030</t>
        </is>
      </c>
      <c r="I8508" s="161" t="inlineStr">
        <is>
          <t>Mitigation_Investment_Needs_v1.1.xlsx (InvestmentNeeds v1.1, model output)</t>
        </is>
      </c>
    </row>
    <row r="8509" ht="13" customHeight="1">
      <c r="A8509" s="161" t="inlineStr">
        <is>
          <t>MLI</t>
        </is>
      </c>
      <c r="B8509" s="161" t="inlineStr">
        <is>
          <t>Mali</t>
        </is>
      </c>
      <c r="C8509" s="161" t="inlineStr">
        <is>
          <t>Sub-Saharan Africa</t>
        </is>
      </c>
      <c r="D8509" s="161" t="inlineStr">
        <is>
          <t>Low income</t>
        </is>
      </c>
      <c r="E8509" s="161" t="b">
        <v>1</v>
      </c>
      <c r="F8509" s="161" t="inlineStr">
        <is>
          <t>inn_coc_penalty_2030_pct_gdp</t>
        </is>
      </c>
      <c r="G8509" s="161" t="n">
        <v>0.2075948463147354</v>
      </c>
      <c r="H8509" s="161" t="inlineStr">
        <is>
          <t>2030</t>
        </is>
      </c>
      <c r="I8509" s="161" t="inlineStr">
        <is>
          <t>Mitigation_Investment_Needs_v1.1.xlsx (InvestmentNeeds v1.1, model output)</t>
        </is>
      </c>
    </row>
    <row r="8510" ht="13" customHeight="1">
      <c r="A8510" s="161" t="inlineStr">
        <is>
          <t>MLI</t>
        </is>
      </c>
      <c r="B8510" s="161" t="inlineStr">
        <is>
          <t>Mali</t>
        </is>
      </c>
      <c r="C8510" s="161" t="inlineStr">
        <is>
          <t>Sub-Saharan Africa</t>
        </is>
      </c>
      <c r="D8510" s="161" t="inlineStr">
        <is>
          <t>Low income</t>
        </is>
      </c>
      <c r="E8510" s="161" t="b">
        <v>1</v>
      </c>
      <c r="F8510" s="161" t="inlineStr">
        <is>
          <t>inn_pima_adj_inv_2030_pct_gdp</t>
        </is>
      </c>
      <c r="G8510" s="161" t="n">
        <v>6.49616249564745</v>
      </c>
      <c r="H8510" s="161" t="inlineStr">
        <is>
          <t>2030</t>
        </is>
      </c>
      <c r="I8510" s="161" t="inlineStr">
        <is>
          <t>Mitigation_Investment_Needs_v1.1.xlsx (InvestmentNeeds v1.1, model output)</t>
        </is>
      </c>
    </row>
    <row r="8511" ht="13" customHeight="1">
      <c r="A8511" s="161" t="inlineStr">
        <is>
          <t>MLI</t>
        </is>
      </c>
      <c r="B8511" s="161" t="inlineStr">
        <is>
          <t>Mali</t>
        </is>
      </c>
      <c r="C8511" s="161" t="inlineStr">
        <is>
          <t>Sub-Saharan Africa</t>
        </is>
      </c>
      <c r="D8511" s="161" t="inlineStr">
        <is>
          <t>Low income</t>
        </is>
      </c>
      <c r="E8511" s="161" t="b">
        <v>1</v>
      </c>
      <c r="F8511" s="161" t="inlineStr">
        <is>
          <t>nmim_nz_inv_2030_pct_gdp</t>
        </is>
      </c>
      <c r="G8511" s="161" t="n">
        <v>4.054538849359128</v>
      </c>
      <c r="H8511" s="161" t="inlineStr">
        <is>
          <t>2030</t>
        </is>
      </c>
      <c r="I8511" s="161" t="inlineStr">
        <is>
          <t>nmim_summary_v0_2.csv (InvestmentNeeds NMIM v0.2, model output)</t>
        </is>
      </c>
    </row>
    <row r="8512" ht="13" customHeight="1">
      <c r="A8512" s="161" t="inlineStr">
        <is>
          <t>MLI</t>
        </is>
      </c>
      <c r="B8512" s="161" t="inlineStr">
        <is>
          <t>Mali</t>
        </is>
      </c>
      <c r="C8512" s="161" t="inlineStr">
        <is>
          <t>Sub-Saharan Africa</t>
        </is>
      </c>
      <c r="D8512" s="161" t="inlineStr">
        <is>
          <t>Low income</t>
        </is>
      </c>
      <c r="E8512" s="161" t="b">
        <v>1</v>
      </c>
      <c r="F8512" s="161" t="inlineStr">
        <is>
          <t>nmim_typ1_2030_pct_gdp</t>
        </is>
      </c>
      <c r="G8512" s="161" t="n">
        <v>1.155908272737303</v>
      </c>
      <c r="H8512" s="161" t="inlineStr">
        <is>
          <t>2030</t>
        </is>
      </c>
      <c r="I8512" s="161" t="inlineStr">
        <is>
          <t>nmim_summary_v0_2.csv (InvestmentNeeds NMIM v0.2, model output)</t>
        </is>
      </c>
    </row>
    <row r="8513" ht="13" customHeight="1">
      <c r="A8513" s="161" t="inlineStr">
        <is>
          <t>MLI</t>
        </is>
      </c>
      <c r="B8513" s="161" t="inlineStr">
        <is>
          <t>Mali</t>
        </is>
      </c>
      <c r="C8513" s="161" t="inlineStr">
        <is>
          <t>Sub-Saharan Africa</t>
        </is>
      </c>
      <c r="D8513" s="161" t="inlineStr">
        <is>
          <t>Low income</t>
        </is>
      </c>
      <c r="E8513" s="161" t="b">
        <v>1</v>
      </c>
      <c r="F8513" s="161" t="inlineStr">
        <is>
          <t>nmim_typ2_2030_pct_gdp</t>
        </is>
      </c>
      <c r="G8513" s="161" t="n">
        <v>0.2183143715605858</v>
      </c>
      <c r="H8513" s="161" t="inlineStr">
        <is>
          <t>2030</t>
        </is>
      </c>
      <c r="I8513" s="161" t="inlineStr">
        <is>
          <t>nmim_summary_v0_2.csv (InvestmentNeeds NMIM v0.2, model output)</t>
        </is>
      </c>
    </row>
    <row r="8514" ht="13" customHeight="1">
      <c r="A8514" s="161" t="inlineStr">
        <is>
          <t>MLI</t>
        </is>
      </c>
      <c r="B8514" s="161" t="inlineStr">
        <is>
          <t>Mali</t>
        </is>
      </c>
      <c r="C8514" s="161" t="inlineStr">
        <is>
          <t>Sub-Saharan Africa</t>
        </is>
      </c>
      <c r="D8514" s="161" t="inlineStr">
        <is>
          <t>Low income</t>
        </is>
      </c>
      <c r="E8514" s="161" t="b">
        <v>1</v>
      </c>
      <c r="F8514" s="161" t="inlineStr">
        <is>
          <t>nmim_typ3_2030_pct_gdp</t>
        </is>
      </c>
      <c r="G8514" s="161" t="n">
        <v>0.3367173754806066</v>
      </c>
      <c r="H8514" s="161" t="inlineStr">
        <is>
          <t>2030</t>
        </is>
      </c>
      <c r="I8514" s="161" t="inlineStr">
        <is>
          <t>nmim_summary_v0_2.csv (InvestmentNeeds NMIM v0.2, model output)</t>
        </is>
      </c>
    </row>
    <row r="8515" ht="13" customHeight="1">
      <c r="A8515" s="161" t="inlineStr">
        <is>
          <t>MLI</t>
        </is>
      </c>
      <c r="B8515" s="161" t="inlineStr">
        <is>
          <t>Mali</t>
        </is>
      </c>
      <c r="C8515" s="161" t="inlineStr">
        <is>
          <t>Sub-Saharan Africa</t>
        </is>
      </c>
      <c r="D8515" s="161" t="inlineStr">
        <is>
          <t>Low income</t>
        </is>
      </c>
      <c r="E8515" s="161" t="b">
        <v>1</v>
      </c>
      <c r="F8515" s="161" t="inlineStr">
        <is>
          <t>nmim_typ4_2030_pct_gdp</t>
        </is>
      </c>
      <c r="G8515" s="161" t="n">
        <v>1.87121499085517</v>
      </c>
      <c r="H8515" s="161" t="inlineStr">
        <is>
          <t>2030</t>
        </is>
      </c>
      <c r="I8515" s="161" t="inlineStr">
        <is>
          <t>nmim_summary_v0_2.csv (InvestmentNeeds NMIM v0.2, model output)</t>
        </is>
      </c>
    </row>
    <row r="8516" ht="13" customHeight="1">
      <c r="A8516" s="161" t="inlineStr">
        <is>
          <t>MLI</t>
        </is>
      </c>
      <c r="B8516" s="161" t="inlineStr">
        <is>
          <t>Mali</t>
        </is>
      </c>
      <c r="C8516" s="161" t="inlineStr">
        <is>
          <t>Sub-Saharan Africa</t>
        </is>
      </c>
      <c r="D8516" s="161" t="inlineStr">
        <is>
          <t>Low income</t>
        </is>
      </c>
      <c r="E8516" s="161" t="b">
        <v>1</v>
      </c>
      <c r="F8516" s="161" t="inlineStr">
        <is>
          <t>nmim_typ5_2030_pct_gdp</t>
        </is>
      </c>
      <c r="G8516" s="161" t="n">
        <v>0.4723838399870043</v>
      </c>
      <c r="H8516" s="161" t="inlineStr">
        <is>
          <t>2030</t>
        </is>
      </c>
      <c r="I8516" s="161" t="inlineStr">
        <is>
          <t>nmim_summary_v0_2.csv (InvestmentNeeds NMIM v0.2, model output)</t>
        </is>
      </c>
    </row>
    <row r="8517" ht="13" customHeight="1">
      <c r="A8517" s="161" t="inlineStr">
        <is>
          <t>MLI</t>
        </is>
      </c>
      <c r="B8517" s="161" t="inlineStr">
        <is>
          <t>Mali</t>
        </is>
      </c>
      <c r="C8517" s="161" t="inlineStr">
        <is>
          <t>Sub-Saharan Africa</t>
        </is>
      </c>
      <c r="D8517" s="161" t="inlineStr">
        <is>
          <t>Low income</t>
        </is>
      </c>
      <c r="E8517" s="161" t="b">
        <v>1</v>
      </c>
      <c r="F8517" s="161" t="inlineStr">
        <is>
          <t>nmim_budget_need_2030_pct_gdp</t>
        </is>
      </c>
      <c r="G8517" s="161" t="n">
        <v>1.717272770021279</v>
      </c>
      <c r="H8517" s="161" t="inlineStr">
        <is>
          <t>2030</t>
        </is>
      </c>
      <c r="I8517" s="161" t="inlineStr">
        <is>
          <t>nmim_summary_v0_2.csv (InvestmentNeeds NMIM v0.2, model output)</t>
        </is>
      </c>
    </row>
    <row r="8518" ht="13" customHeight="1">
      <c r="A8518" s="161" t="inlineStr">
        <is>
          <t>MLI</t>
        </is>
      </c>
      <c r="B8518" s="161" t="inlineStr">
        <is>
          <t>Mali</t>
        </is>
      </c>
      <c r="C8518" s="161" t="inlineStr">
        <is>
          <t>Sub-Saharan Africa</t>
        </is>
      </c>
      <c r="D8518" s="161" t="inlineStr">
        <is>
          <t>Low income</t>
        </is>
      </c>
      <c r="E8518" s="161" t="b">
        <v>1</v>
      </c>
      <c r="F8518" s="161" t="inlineStr">
        <is>
          <t>nmim_private_share_2030_pct</t>
        </is>
      </c>
      <c r="G8518" s="161" t="n">
        <v>52.26122593693941</v>
      </c>
      <c r="H8518" s="161" t="inlineStr">
        <is>
          <t>2030</t>
        </is>
      </c>
      <c r="I8518" s="161" t="inlineStr">
        <is>
          <t>nmim_summary_v0_2.csv (InvestmentNeeds NMIM v0.2, model output)</t>
        </is>
      </c>
    </row>
    <row r="8519" ht="13" customHeight="1">
      <c r="A8519" s="161" t="inlineStr">
        <is>
          <t>MLI</t>
        </is>
      </c>
      <c r="B8519" s="161" t="inlineStr">
        <is>
          <t>Mali</t>
        </is>
      </c>
      <c r="C8519" s="161" t="inlineStr">
        <is>
          <t>Sub-Saharan Africa</t>
        </is>
      </c>
      <c r="D8519" s="161" t="inlineStr">
        <is>
          <t>Low income</t>
        </is>
      </c>
      <c r="E8519" s="161" t="b">
        <v>1</v>
      </c>
      <c r="F8519" s="161" t="inlineStr">
        <is>
          <t>nmim_incr_inv_2030_pct_gdp</t>
        </is>
      </c>
      <c r="G8519" s="161" t="n">
        <v>3.288207056648191</v>
      </c>
      <c r="H8519" s="161" t="inlineStr">
        <is>
          <t>2030</t>
        </is>
      </c>
      <c r="I8519" s="161" t="inlineStr">
        <is>
          <t>nmim_summary_v0_2.csv (InvestmentNeeds NMIM v0.2, model output)</t>
        </is>
      </c>
    </row>
    <row r="8520" ht="13" customHeight="1">
      <c r="A8520" s="161" t="inlineStr">
        <is>
          <t>MLI</t>
        </is>
      </c>
      <c r="B8520" s="161" t="inlineStr">
        <is>
          <t>Mali</t>
        </is>
      </c>
      <c r="C8520" s="161" t="inlineStr">
        <is>
          <t>Sub-Saharan Africa</t>
        </is>
      </c>
      <c r="D8520" s="161" t="inlineStr">
        <is>
          <t>Low income</t>
        </is>
      </c>
      <c r="E8520" s="161" t="b">
        <v>1</v>
      </c>
      <c r="F8520" s="161" t="inlineStr">
        <is>
          <t>nmim_incr_inv_2050_pct_gdp</t>
        </is>
      </c>
      <c r="G8520" s="161" t="n">
        <v>2.885910923261192</v>
      </c>
      <c r="H8520" s="161" t="inlineStr">
        <is>
          <t>2050</t>
        </is>
      </c>
      <c r="I8520" s="161" t="inlineStr">
        <is>
          <t>nmim_summary_v0_2.csv (InvestmentNeeds NMIM v0.2, model output)</t>
        </is>
      </c>
    </row>
    <row r="8521" ht="13" customHeight="1">
      <c r="A8521" s="161" t="inlineStr">
        <is>
          <t>MLI</t>
        </is>
      </c>
      <c r="B8521" s="161" t="inlineStr">
        <is>
          <t>Mali</t>
        </is>
      </c>
      <c r="C8521" s="161" t="inlineStr">
        <is>
          <t>Sub-Saharan Africa</t>
        </is>
      </c>
      <c r="D8521" s="161" t="inlineStr">
        <is>
          <t>Low income</t>
        </is>
      </c>
      <c r="E8521" s="161" t="b">
        <v>1</v>
      </c>
      <c r="F8521" s="161" t="inlineStr">
        <is>
          <t>nmim_pv_incr_cost_b_pct_gdp</t>
        </is>
      </c>
      <c r="G8521" s="161" t="n">
        <v>5.114083171020106</v>
      </c>
      <c r="H8521" s="161" t="inlineStr">
        <is>
          <t>2025-2050</t>
        </is>
      </c>
      <c r="I8521" s="161" t="inlineStr">
        <is>
          <t>nmim_summary_v0_2.csv (InvestmentNeeds NMIM v0.2, model output)</t>
        </is>
      </c>
    </row>
    <row r="8522" ht="13" customHeight="1">
      <c r="A8522" s="161" t="inlineStr">
        <is>
          <t>MLI</t>
        </is>
      </c>
      <c r="B8522" s="161" t="inlineStr">
        <is>
          <t>Mali</t>
        </is>
      </c>
      <c r="C8522" s="161" t="inlineStr">
        <is>
          <t>Sub-Saharan Africa</t>
        </is>
      </c>
      <c r="D8522" s="161" t="inlineStr">
        <is>
          <t>Low income</t>
        </is>
      </c>
      <c r="E8522" s="161" t="b">
        <v>1</v>
      </c>
      <c r="F8522" s="161" t="inlineStr">
        <is>
          <t>price_diesel_usd_litre</t>
        </is>
      </c>
      <c r="G8522" s="161" t="n">
        <v>1.209</v>
      </c>
      <c r="H8522" s="161" t="inlineStr">
        <is>
          <t>2024</t>
        </is>
      </c>
      <c r="I8522" s="161" t="inlineStr">
        <is>
          <t>imffossilfuelsubsidiesdata.xlsb</t>
        </is>
      </c>
    </row>
    <row r="8523" ht="13" customHeight="1">
      <c r="A8523" s="161" t="inlineStr">
        <is>
          <t>MLI</t>
        </is>
      </c>
      <c r="B8523" s="161" t="inlineStr">
        <is>
          <t>Mali</t>
        </is>
      </c>
      <c r="C8523" s="161" t="inlineStr">
        <is>
          <t>Sub-Saharan Africa</t>
        </is>
      </c>
      <c r="D8523" s="161" t="inlineStr">
        <is>
          <t>Low income</t>
        </is>
      </c>
      <c r="E8523" s="161" t="b">
        <v>1</v>
      </c>
      <c r="F8523" s="161" t="inlineStr">
        <is>
          <t>price_gasoline_usd_litre</t>
        </is>
      </c>
      <c r="G8523" s="161" t="n">
        <v>1.394</v>
      </c>
      <c r="H8523" s="161" t="inlineStr">
        <is>
          <t>2024</t>
        </is>
      </c>
      <c r="I8523" s="161" t="inlineStr">
        <is>
          <t>imffossilfuelsubsidiesdata.xlsb</t>
        </is>
      </c>
    </row>
    <row r="8524" ht="13" customHeight="1">
      <c r="A8524" s="161" t="inlineStr">
        <is>
          <t>MLI</t>
        </is>
      </c>
      <c r="B8524" s="161" t="inlineStr">
        <is>
          <t>Mali</t>
        </is>
      </c>
      <c r="C8524" s="161" t="inlineStr">
        <is>
          <t>Sub-Saharan Africa</t>
        </is>
      </c>
      <c r="D8524" s="161" t="inlineStr">
        <is>
          <t>Low income</t>
        </is>
      </c>
      <c r="E8524" s="161" t="b">
        <v>1</v>
      </c>
      <c r="F8524" s="161" t="inlineStr">
        <is>
          <t>price_electricity_residential_usd_kwh</t>
        </is>
      </c>
      <c r="G8524" s="161" t="n">
        <v>0.207</v>
      </c>
      <c r="H8524" s="161" t="inlineStr">
        <is>
          <t>2024</t>
        </is>
      </c>
      <c r="I8524" s="161" t="inlineStr">
        <is>
          <t>imffossilfuelsubsidiesdata.xlsb</t>
        </is>
      </c>
    </row>
    <row r="8525" ht="13" customHeight="1">
      <c r="A8525" s="161" t="inlineStr">
        <is>
          <t>MLI</t>
        </is>
      </c>
      <c r="B8525" s="161" t="inlineStr">
        <is>
          <t>Mali</t>
        </is>
      </c>
      <c r="C8525" s="161" t="inlineStr">
        <is>
          <t>Sub-Saharan Africa</t>
        </is>
      </c>
      <c r="D8525" s="161" t="inlineStr">
        <is>
          <t>Low income</t>
        </is>
      </c>
      <c r="E8525" s="161" t="b">
        <v>1</v>
      </c>
      <c r="F8525" s="161" t="inlineStr">
        <is>
          <t>price_electricity_industry_usd_kwh</t>
        </is>
      </c>
      <c r="G8525" s="161" t="n">
        <v>0.142</v>
      </c>
      <c r="H8525" s="161" t="inlineStr">
        <is>
          <t>2024</t>
        </is>
      </c>
      <c r="I8525" s="161" t="inlineStr">
        <is>
          <t>imffossilfuelsubsidiesdata.xlsb</t>
        </is>
      </c>
    </row>
    <row r="8526" ht="13" customHeight="1">
      <c r="A8526" s="161" t="inlineStr">
        <is>
          <t>MLI</t>
        </is>
      </c>
      <c r="B8526" s="161" t="inlineStr">
        <is>
          <t>Mali</t>
        </is>
      </c>
      <c r="C8526" s="161" t="inlineStr">
        <is>
          <t>Sub-Saharan Africa</t>
        </is>
      </c>
      <c r="D8526" s="161" t="inlineStr">
        <is>
          <t>Low income</t>
        </is>
      </c>
      <c r="E8526" s="161" t="b">
        <v>1</v>
      </c>
      <c r="F8526" s="161" t="inlineStr">
        <is>
          <t>price_gas_residential_usd_gj</t>
        </is>
      </c>
      <c r="G8526" s="161" t="n">
        <v>24.498</v>
      </c>
      <c r="H8526" s="161" t="inlineStr">
        <is>
          <t>2024</t>
        </is>
      </c>
      <c r="I8526" s="161" t="inlineStr">
        <is>
          <t>imffossilfuelsubsidiesdata.xlsb</t>
        </is>
      </c>
    </row>
    <row r="8527" ht="13" customHeight="1">
      <c r="A8527" s="161" t="inlineStr">
        <is>
          <t>MLI</t>
        </is>
      </c>
      <c r="B8527" s="161" t="inlineStr">
        <is>
          <t>Mali</t>
        </is>
      </c>
      <c r="C8527" s="161" t="inlineStr">
        <is>
          <t>Sub-Saharan Africa</t>
        </is>
      </c>
      <c r="D8527" s="161" t="inlineStr">
        <is>
          <t>Low income</t>
        </is>
      </c>
      <c r="E8527" s="161" t="b">
        <v>1</v>
      </c>
      <c r="F8527" s="161" t="inlineStr">
        <is>
          <t>price_gas_industry_usd_gj</t>
        </is>
      </c>
      <c r="G8527" s="161" t="n">
        <v>12.816</v>
      </c>
      <c r="H8527" s="161" t="inlineStr">
        <is>
          <t>2024</t>
        </is>
      </c>
      <c r="I8527" s="161" t="inlineStr">
        <is>
          <t>imffossilfuelsubsidiesdata.xlsb</t>
        </is>
      </c>
    </row>
    <row r="8528" ht="13" customHeight="1">
      <c r="A8528" s="161" t="inlineStr">
        <is>
          <t>MLI</t>
        </is>
      </c>
      <c r="B8528" s="161" t="inlineStr">
        <is>
          <t>Mali</t>
        </is>
      </c>
      <c r="C8528" s="161" t="inlineStr">
        <is>
          <t>Sub-Saharan Africa</t>
        </is>
      </c>
      <c r="D8528" s="161" t="inlineStr">
        <is>
          <t>Low income</t>
        </is>
      </c>
      <c r="E8528" s="161" t="b">
        <v>1</v>
      </c>
      <c r="F8528" s="161" t="inlineStr">
        <is>
          <t>price_gas_power_usd_gj</t>
        </is>
      </c>
      <c r="G8528" s="161" t="n">
        <v>11.492</v>
      </c>
      <c r="H8528" s="161" t="inlineStr">
        <is>
          <t>2024</t>
        </is>
      </c>
      <c r="I8528" s="161" t="inlineStr">
        <is>
          <t>imffossilfuelsubsidiesdata.xlsb</t>
        </is>
      </c>
    </row>
    <row r="8529" ht="13" customHeight="1">
      <c r="A8529" s="161" t="inlineStr">
        <is>
          <t>MLI</t>
        </is>
      </c>
      <c r="B8529" s="161" t="inlineStr">
        <is>
          <t>Mali</t>
        </is>
      </c>
      <c r="C8529" s="161" t="inlineStr">
        <is>
          <t>Sub-Saharan Africa</t>
        </is>
      </c>
      <c r="D8529" s="161" t="inlineStr">
        <is>
          <t>Low income</t>
        </is>
      </c>
      <c r="E8529" s="161" t="b">
        <v>1</v>
      </c>
      <c r="F8529" s="161" t="inlineStr">
        <is>
          <t>price_coal_residential_usd_gj</t>
        </is>
      </c>
      <c r="G8529" s="161" t="n">
        <v>2.907</v>
      </c>
      <c r="H8529" s="161" t="inlineStr">
        <is>
          <t>2024</t>
        </is>
      </c>
      <c r="I8529" s="161" t="inlineStr">
        <is>
          <t>imffossilfuelsubsidiesdata.xlsb</t>
        </is>
      </c>
    </row>
    <row r="8530" ht="13" customHeight="1">
      <c r="A8530" s="161" t="inlineStr">
        <is>
          <t>MLI</t>
        </is>
      </c>
      <c r="B8530" s="161" t="inlineStr">
        <is>
          <t>Mali</t>
        </is>
      </c>
      <c r="C8530" s="161" t="inlineStr">
        <is>
          <t>Sub-Saharan Africa</t>
        </is>
      </c>
      <c r="D8530" s="161" t="inlineStr">
        <is>
          <t>Low income</t>
        </is>
      </c>
      <c r="E8530" s="161" t="b">
        <v>1</v>
      </c>
      <c r="F8530" s="161" t="inlineStr">
        <is>
          <t>price_coal_industry_usd_gj</t>
        </is>
      </c>
      <c r="G8530" s="161" t="n">
        <v>7.145</v>
      </c>
      <c r="H8530" s="161" t="inlineStr">
        <is>
          <t>2024</t>
        </is>
      </c>
      <c r="I8530" s="161" t="inlineStr">
        <is>
          <t>imffossilfuelsubsidiesdata.xlsb</t>
        </is>
      </c>
    </row>
    <row r="8531" ht="13" customHeight="1">
      <c r="A8531" s="161" t="inlineStr">
        <is>
          <t>MLI</t>
        </is>
      </c>
      <c r="B8531" s="161" t="inlineStr">
        <is>
          <t>Mali</t>
        </is>
      </c>
      <c r="C8531" s="161" t="inlineStr">
        <is>
          <t>Sub-Saharan Africa</t>
        </is>
      </c>
      <c r="D8531" s="161" t="inlineStr">
        <is>
          <t>Low income</t>
        </is>
      </c>
      <c r="E8531" s="161" t="b">
        <v>1</v>
      </c>
      <c r="F8531" s="161" t="inlineStr">
        <is>
          <t>price_coal_power_usd_gj</t>
        </is>
      </c>
      <c r="G8531" s="161" t="n">
        <v>5.575</v>
      </c>
      <c r="H8531" s="161" t="inlineStr">
        <is>
          <t>2024</t>
        </is>
      </c>
      <c r="I8531" s="161" t="inlineStr">
        <is>
          <t>imffossilfuelsubsidiesdata.xlsb</t>
        </is>
      </c>
    </row>
    <row r="8532" ht="13" customHeight="1">
      <c r="A8532" s="161" t="inlineStr">
        <is>
          <t>MLI</t>
        </is>
      </c>
      <c r="B8532" s="161" t="inlineStr">
        <is>
          <t>Mali</t>
        </is>
      </c>
      <c r="C8532" s="161" t="inlineStr">
        <is>
          <t>Sub-Saharan Africa</t>
        </is>
      </c>
      <c r="D8532" s="161" t="inlineStr">
        <is>
          <t>Low income</t>
        </is>
      </c>
      <c r="E8532" s="161" t="b">
        <v>1</v>
      </c>
      <c r="F8532" s="161" t="inlineStr">
        <is>
          <t>power_market_structure</t>
        </is>
      </c>
      <c r="G8532" s="161" t="n">
        <v>2</v>
      </c>
      <c r="H8532" s="161" t="inlineStr">
        <is>
          <t>2013</t>
        </is>
      </c>
      <c r="I8532" s="161" t="inlineStr">
        <is>
          <t>dataverse_files.zip</t>
        </is>
      </c>
    </row>
    <row r="8533" ht="13" customHeight="1">
      <c r="A8533" s="161" t="inlineStr">
        <is>
          <t>MLI</t>
        </is>
      </c>
      <c r="B8533" s="161" t="inlineStr">
        <is>
          <t>Mali</t>
        </is>
      </c>
      <c r="C8533" s="161" t="inlineStr">
        <is>
          <t>Sub-Saharan Africa</t>
        </is>
      </c>
      <c r="D8533" s="161" t="inlineStr">
        <is>
          <t>Low income</t>
        </is>
      </c>
      <c r="E8533" s="161" t="b">
        <v>1</v>
      </c>
      <c r="F8533" s="161" t="inlineStr">
        <is>
          <t>independent_regulator</t>
        </is>
      </c>
      <c r="G8533" s="161" t="n">
        <v>1</v>
      </c>
      <c r="H8533" s="161" t="inlineStr">
        <is>
          <t>2013</t>
        </is>
      </c>
      <c r="I8533" s="161" t="inlineStr">
        <is>
          <t>dataverse_files.zip</t>
        </is>
      </c>
    </row>
    <row r="8534" ht="13" customHeight="1">
      <c r="A8534" s="161" t="inlineStr">
        <is>
          <t>MLI</t>
        </is>
      </c>
      <c r="B8534" s="161" t="inlineStr">
        <is>
          <t>Mali</t>
        </is>
      </c>
      <c r="C8534" s="161" t="inlineStr">
        <is>
          <t>Sub-Saharan Africa</t>
        </is>
      </c>
      <c r="D8534" s="161" t="inlineStr">
        <is>
          <t>Low income</t>
        </is>
      </c>
      <c r="E8534" s="161" t="b">
        <v>1</v>
      </c>
      <c r="F8534" s="161" t="inlineStr">
        <is>
          <t>generation_unbundled</t>
        </is>
      </c>
      <c r="G8534" s="161" t="n">
        <v>0</v>
      </c>
      <c r="H8534" s="161" t="inlineStr">
        <is>
          <t>2013</t>
        </is>
      </c>
      <c r="I8534" s="161" t="inlineStr">
        <is>
          <t>dataverse_files.zip</t>
        </is>
      </c>
    </row>
    <row r="8535" ht="13" customHeight="1">
      <c r="A8535" s="161" t="inlineStr">
        <is>
          <t>MLI</t>
        </is>
      </c>
      <c r="B8535" s="161" t="inlineStr">
        <is>
          <t>Mali</t>
        </is>
      </c>
      <c r="C8535" s="161" t="inlineStr">
        <is>
          <t>Sub-Saharan Africa</t>
        </is>
      </c>
      <c r="D8535" s="161" t="inlineStr">
        <is>
          <t>Low income</t>
        </is>
      </c>
      <c r="E8535" s="161" t="b">
        <v>1</v>
      </c>
      <c r="F8535" s="161" t="inlineStr">
        <is>
          <t>rise_renewable_energy_score</t>
        </is>
      </c>
      <c r="G8535" s="161" t="n">
        <v>24.661</v>
      </c>
      <c r="H8535" s="161" t="inlineStr">
        <is>
          <t>2023</t>
        </is>
      </c>
      <c r="I8535" s="161" t="inlineStr">
        <is>
          <t>WB_RISE_WIDEF.csv</t>
        </is>
      </c>
    </row>
    <row r="8536" ht="13" customHeight="1">
      <c r="A8536" s="161" t="inlineStr">
        <is>
          <t>MLI</t>
        </is>
      </c>
      <c r="B8536" s="161" t="inlineStr">
        <is>
          <t>Mali</t>
        </is>
      </c>
      <c r="C8536" s="161" t="inlineStr">
        <is>
          <t>Sub-Saharan Africa</t>
        </is>
      </c>
      <c r="D8536" s="161" t="inlineStr">
        <is>
          <t>Low income</t>
        </is>
      </c>
      <c r="E8536" s="161" t="b">
        <v>1</v>
      </c>
      <c r="F8536" s="161" t="inlineStr">
        <is>
          <t>rise_level_playing_field_score</t>
        </is>
      </c>
      <c r="G8536" s="161" t="n">
        <v>0</v>
      </c>
      <c r="H8536" s="161" t="inlineStr">
        <is>
          <t>2023</t>
        </is>
      </c>
      <c r="I8536" s="161" t="inlineStr">
        <is>
          <t>WB_RISE_WIDEF.csv</t>
        </is>
      </c>
    </row>
    <row r="8537" ht="13" customHeight="1">
      <c r="A8537" s="161" t="inlineStr">
        <is>
          <t>MLI</t>
        </is>
      </c>
      <c r="B8537" s="161" t="inlineStr">
        <is>
          <t>Mali</t>
        </is>
      </c>
      <c r="C8537" s="161" t="inlineStr">
        <is>
          <t>Sub-Saharan Africa</t>
        </is>
      </c>
      <c r="D8537" s="161" t="inlineStr">
        <is>
          <t>Low income</t>
        </is>
      </c>
      <c r="E8537" s="161" t="b">
        <v>1</v>
      </c>
      <c r="F8537" s="161" t="inlineStr">
        <is>
          <t>rise_ee_financing_mechanisms_score</t>
        </is>
      </c>
      <c r="G8537" s="161" t="n">
        <v>33.333</v>
      </c>
      <c r="H8537" s="161" t="inlineStr">
        <is>
          <t>2023</t>
        </is>
      </c>
      <c r="I8537" s="161" t="inlineStr">
        <is>
          <t>WB_RISE_WIDEF.csv</t>
        </is>
      </c>
    </row>
    <row r="8538" ht="13" customHeight="1">
      <c r="A8538" s="161" t="inlineStr">
        <is>
          <t>MLI</t>
        </is>
      </c>
      <c r="B8538" s="161" t="inlineStr">
        <is>
          <t>Mali</t>
        </is>
      </c>
      <c r="C8538" s="161" t="inlineStr">
        <is>
          <t>Sub-Saharan Africa</t>
        </is>
      </c>
      <c r="D8538" s="161" t="inlineStr">
        <is>
          <t>Low income</t>
        </is>
      </c>
      <c r="E8538" s="161" t="b">
        <v>1</v>
      </c>
      <c r="F8538" s="161" t="inlineStr">
        <is>
          <t>revenue_pct_gdp</t>
        </is>
      </c>
      <c r="G8538" s="161" t="n">
        <v>18.859</v>
      </c>
      <c r="H8538" s="161" t="inlineStr">
        <is>
          <t>2024</t>
        </is>
      </c>
      <c r="I8538" s="161" t="inlineStr">
        <is>
          <t>dataset_2026-08-26T13_41_09_874550254Z_DEFAULT_INTEGRATION_IMF_RES_WEO_9_0_0.csv</t>
        </is>
      </c>
    </row>
    <row r="8539" ht="13" customHeight="1">
      <c r="A8539" s="161" t="inlineStr">
        <is>
          <t>MLI</t>
        </is>
      </c>
      <c r="B8539" s="161" t="inlineStr">
        <is>
          <t>Mali</t>
        </is>
      </c>
      <c r="C8539" s="161" t="inlineStr">
        <is>
          <t>Sub-Saharan Africa</t>
        </is>
      </c>
      <c r="D8539" s="161" t="inlineStr">
        <is>
          <t>Low income</t>
        </is>
      </c>
      <c r="E8539" s="161" t="b">
        <v>1</v>
      </c>
      <c r="F8539" s="161" t="inlineStr">
        <is>
          <t>primary_balance_pct_gdp</t>
        </is>
      </c>
      <c r="G8539" s="161" t="n">
        <v>-0.76</v>
      </c>
      <c r="H8539" s="161" t="inlineStr">
        <is>
          <t>2024</t>
        </is>
      </c>
      <c r="I8539" s="161" t="inlineStr">
        <is>
          <t>dataset_2026-08-26T13_41_09_874550254Z_DEFAULT_INTEGRATION_IMF_RES_WEO_9_0_0.csv</t>
        </is>
      </c>
    </row>
    <row r="8540" ht="13" customHeight="1">
      <c r="A8540" s="161" t="inlineStr">
        <is>
          <t>MLI</t>
        </is>
      </c>
      <c r="B8540" s="161" t="inlineStr">
        <is>
          <t>Mali</t>
        </is>
      </c>
      <c r="C8540" s="161" t="inlineStr">
        <is>
          <t>Sub-Saharan Africa</t>
        </is>
      </c>
      <c r="D8540" s="161" t="inlineStr">
        <is>
          <t>Low income</t>
        </is>
      </c>
      <c r="E8540" s="161" t="b">
        <v>1</v>
      </c>
      <c r="F8540" s="161" t="inlineStr">
        <is>
          <t>current_account_pct_gdp</t>
        </is>
      </c>
      <c r="G8540" s="161" t="n">
        <v>-4.328</v>
      </c>
      <c r="H8540" s="161" t="inlineStr">
        <is>
          <t>2024</t>
        </is>
      </c>
      <c r="I8540" s="161" t="inlineStr">
        <is>
          <t>dataset_2026-08-26T13_41_09_874550254Z_DEFAULT_INTEGRATION_IMF_RES_WEO_9_0_0.csv</t>
        </is>
      </c>
    </row>
    <row r="8541" ht="13" customHeight="1">
      <c r="A8541" s="161" t="inlineStr">
        <is>
          <t>MLI</t>
        </is>
      </c>
      <c r="B8541" s="161" t="inlineStr">
        <is>
          <t>Mali</t>
        </is>
      </c>
      <c r="C8541" s="161" t="inlineStr">
        <is>
          <t>Sub-Saharan Africa</t>
        </is>
      </c>
      <c r="D8541" s="161" t="inlineStr">
        <is>
          <t>Low income</t>
        </is>
      </c>
      <c r="E8541" s="161" t="b">
        <v>1</v>
      </c>
      <c r="F8541" s="161" t="inlineStr">
        <is>
          <t>gross_capital_formation_pct_gdp</t>
        </is>
      </c>
      <c r="G8541" s="161" t="n">
        <v>16.141</v>
      </c>
      <c r="H8541" s="161" t="inlineStr">
        <is>
          <t>2024</t>
        </is>
      </c>
      <c r="I8541" s="161" t="inlineStr">
        <is>
          <t>dataset_2026-08-26T13_41_09_874550254Z_DEFAULT_INTEGRATION_IMF_RES_WEO_9_0_0.csv</t>
        </is>
      </c>
    </row>
    <row r="8542" ht="13" customHeight="1">
      <c r="A8542" s="161" t="inlineStr">
        <is>
          <t>MLI</t>
        </is>
      </c>
      <c r="B8542" s="161" t="inlineStr">
        <is>
          <t>Mali</t>
        </is>
      </c>
      <c r="C8542" s="161" t="inlineStr">
        <is>
          <t>Sub-Saharan Africa</t>
        </is>
      </c>
      <c r="D8542" s="161" t="inlineStr">
        <is>
          <t>Low income</t>
        </is>
      </c>
      <c r="E8542" s="161" t="b">
        <v>1</v>
      </c>
      <c r="F8542" s="161" t="inlineStr">
        <is>
          <t>real_gdp_growth_5y_avg_pct</t>
        </is>
      </c>
      <c r="G8542" s="161" t="n">
        <v>3.076</v>
      </c>
      <c r="H8542" s="161" t="inlineStr">
        <is>
          <t>2020-2024 avg</t>
        </is>
      </c>
      <c r="I8542" s="161" t="inlineStr">
        <is>
          <t>dataset_2026-08-26T13_41_09_874550254Z_DEFAULT_INTEGRATION_IMF_RES_WEO_9_0_0.csv (derived)</t>
        </is>
      </c>
    </row>
    <row r="8543" ht="13" customHeight="1">
      <c r="A8543" s="161" t="inlineStr">
        <is>
          <t>MLI</t>
        </is>
      </c>
      <c r="B8543" s="161" t="inlineStr">
        <is>
          <t>Mali</t>
        </is>
      </c>
      <c r="C8543" s="161" t="inlineStr">
        <is>
          <t>Sub-Saharan Africa</t>
        </is>
      </c>
      <c r="D8543" s="161" t="inlineStr">
        <is>
          <t>Low income</t>
        </is>
      </c>
      <c r="E8543" s="161" t="b">
        <v>1</v>
      </c>
      <c r="F8543" s="161" t="inlineStr">
        <is>
          <t>int_budget_need_2030_pct_gdp</t>
        </is>
      </c>
      <c r="G8543" s="161" t="n">
        <v>1.417</v>
      </c>
      <c r="H8543" s="161" t="inlineStr">
        <is>
          <t>2030</t>
        </is>
      </c>
      <c r="I8543" s="161" t="inlineStr">
        <is>
          <t>integrated_results.csv (MacroFiscalModels v0.1, model output)</t>
        </is>
      </c>
    </row>
    <row r="8544" ht="13" customHeight="1">
      <c r="A8544" s="161" t="inlineStr">
        <is>
          <t>MLI</t>
        </is>
      </c>
      <c r="B8544" s="161" t="inlineStr">
        <is>
          <t>Mali</t>
        </is>
      </c>
      <c r="C8544" s="161" t="inlineStr">
        <is>
          <t>Sub-Saharan Africa</t>
        </is>
      </c>
      <c r="D8544" s="161" t="inlineStr">
        <is>
          <t>Low income</t>
        </is>
      </c>
      <c r="E8544" s="161" t="b">
        <v>1</v>
      </c>
      <c r="F8544" s="161" t="inlineStr">
        <is>
          <t>int_pricing_revenue_2030_pct_gdp</t>
        </is>
      </c>
      <c r="G8544" s="161" t="n">
        <v>0.188</v>
      </c>
      <c r="H8544" s="161" t="inlineStr">
        <is>
          <t>2030</t>
        </is>
      </c>
      <c r="I8544" s="161" t="inlineStr">
        <is>
          <t>integrated_results.csv (MacroFiscalModels v0.1, model output)</t>
        </is>
      </c>
    </row>
    <row r="8545" ht="13" customHeight="1">
      <c r="A8545" s="161" t="inlineStr">
        <is>
          <t>MLI</t>
        </is>
      </c>
      <c r="B8545" s="161" t="inlineStr">
        <is>
          <t>Mali</t>
        </is>
      </c>
      <c r="C8545" s="161" t="inlineStr">
        <is>
          <t>Sub-Saharan Africa</t>
        </is>
      </c>
      <c r="D8545" s="161" t="inlineStr">
        <is>
          <t>Low income</t>
        </is>
      </c>
      <c r="E8545" s="161" t="b">
        <v>1</v>
      </c>
      <c r="F8545" s="161" t="inlineStr">
        <is>
          <t>int_financing_gap_2030_pct_gdp</t>
        </is>
      </c>
      <c r="G8545" s="161" t="n">
        <v>1.228</v>
      </c>
      <c r="H8545" s="161" t="inlineStr">
        <is>
          <t>2030</t>
        </is>
      </c>
      <c r="I8545" s="161" t="inlineStr">
        <is>
          <t>integrated_results.csv (MacroFiscalModels v0.1, model output)</t>
        </is>
      </c>
    </row>
    <row r="8546" ht="13" customHeight="1">
      <c r="A8546" s="161" t="inlineStr">
        <is>
          <t>MLI</t>
        </is>
      </c>
      <c r="B8546" s="161" t="inlineStr">
        <is>
          <t>Mali</t>
        </is>
      </c>
      <c r="C8546" s="161" t="inlineStr">
        <is>
          <t>Sub-Saharan Africa</t>
        </is>
      </c>
      <c r="D8546" s="161" t="inlineStr">
        <is>
          <t>Low income</t>
        </is>
      </c>
      <c r="E8546" s="161" t="b">
        <v>1</v>
      </c>
      <c r="F8546" s="161" t="inlineStr">
        <is>
          <t>int_gdp_dev_2050_pct</t>
        </is>
      </c>
      <c r="G8546" s="161" t="n">
        <v>2.157</v>
      </c>
      <c r="H8546" s="161" t="inlineStr">
        <is>
          <t>2050</t>
        </is>
      </c>
      <c r="I8546" s="161" t="inlineStr">
        <is>
          <t>integrated_results.csv (MacroFiscalModels v0.1, model output)</t>
        </is>
      </c>
    </row>
    <row r="8547" ht="13" customHeight="1">
      <c r="A8547" s="161" t="inlineStr">
        <is>
          <t>MLI</t>
        </is>
      </c>
      <c r="B8547" s="161" t="inlineStr">
        <is>
          <t>Mali</t>
        </is>
      </c>
      <c r="C8547" s="161" t="inlineStr">
        <is>
          <t>Sub-Saharan Africa</t>
        </is>
      </c>
      <c r="D8547" s="161" t="inlineStr">
        <is>
          <t>Low income</t>
        </is>
      </c>
      <c r="E8547" s="161" t="b">
        <v>1</v>
      </c>
      <c r="F8547" s="161" t="inlineStr">
        <is>
          <t>int_debt_2050_pct_gdp</t>
        </is>
      </c>
      <c r="G8547" s="161" t="n">
        <v>60.07</v>
      </c>
      <c r="H8547" s="161" t="inlineStr">
        <is>
          <t>2050</t>
        </is>
      </c>
      <c r="I8547" s="161" t="inlineStr">
        <is>
          <t>integrated_results.csv (MacroFiscalModels v0.1, model output)</t>
        </is>
      </c>
    </row>
    <row r="8548" ht="13" customHeight="1">
      <c r="A8548" s="161" t="inlineStr">
        <is>
          <t>MLI</t>
        </is>
      </c>
      <c r="B8548" s="161" t="inlineStr">
        <is>
          <t>Mali</t>
        </is>
      </c>
      <c r="C8548" s="161" t="inlineStr">
        <is>
          <t>Sub-Saharan Africa</t>
        </is>
      </c>
      <c r="D8548" s="161" t="inlineStr">
        <is>
          <t>Low income</t>
        </is>
      </c>
      <c r="E8548" s="161" t="b">
        <v>1</v>
      </c>
      <c r="F8548" s="161" t="inlineStr">
        <is>
          <t>int_dsf_risk_code</t>
        </is>
      </c>
      <c r="G8548" s="161" t="n">
        <v>1</v>
      </c>
      <c r="H8548" s="161" t="inlineStr">
        <is>
          <t>2034</t>
        </is>
      </c>
      <c r="I8548" s="161" t="inlineStr">
        <is>
          <t>integrated_results.csv (MacroFiscalModels v0.1, model output)</t>
        </is>
      </c>
    </row>
    <row r="8549" ht="13" customHeight="1">
      <c r="A8549" s="161" t="inlineStr">
        <is>
          <t>MLT</t>
        </is>
      </c>
      <c r="B8549" s="161" t="inlineStr">
        <is>
          <t>Malta</t>
        </is>
      </c>
      <c r="C8549" s="161" t="inlineStr">
        <is>
          <t>Middle East &amp; North Africa</t>
        </is>
      </c>
      <c r="D8549" s="161" t="inlineStr">
        <is>
          <t>High income</t>
        </is>
      </c>
      <c r="E8549" s="161" t="b">
        <v>0</v>
      </c>
      <c r="F8549" s="161" t="inlineStr">
        <is>
          <t>interest_to_revenue_pct</t>
        </is>
      </c>
      <c r="G8549" s="161" t="n">
        <v>3.402</v>
      </c>
      <c r="H8549" s="161" t="inlineStr">
        <is>
          <t>2024</t>
        </is>
      </c>
      <c r="I8549" s="161" t="inlineStr">
        <is>
          <t>dataset_2026-08-26T13_41_09_874550254Z_DEFAULT_INTEGRATION_IMF_RES_WEO_9_0_0.csv (derived)</t>
        </is>
      </c>
    </row>
    <row r="8550" ht="13" customHeight="1">
      <c r="A8550" s="161" t="inlineStr">
        <is>
          <t>MLT</t>
        </is>
      </c>
      <c r="B8550" s="161" t="inlineStr">
        <is>
          <t>Malta</t>
        </is>
      </c>
      <c r="C8550" s="161" t="inlineStr">
        <is>
          <t>Middle East &amp; North Africa</t>
        </is>
      </c>
      <c r="D8550" s="161" t="inlineStr">
        <is>
          <t>High income</t>
        </is>
      </c>
      <c r="E8550" s="161" t="b">
        <v>0</v>
      </c>
      <c r="F8550" s="161" t="inlineStr">
        <is>
          <t>interest_pct_gdp</t>
        </is>
      </c>
      <c r="G8550" s="161" t="n">
        <v>1.152</v>
      </c>
      <c r="H8550" s="161" t="inlineStr">
        <is>
          <t>2024</t>
        </is>
      </c>
      <c r="I8550" s="161" t="inlineStr">
        <is>
          <t>dataset_2026-08-26T13_41_09_874550254Z_DEFAULT_INTEGRATION_IMF_RES_WEO_9_0_0.csv (derived)</t>
        </is>
      </c>
    </row>
    <row r="8551" ht="13" customHeight="1">
      <c r="A8551" s="161" t="inlineStr">
        <is>
          <t>MLT</t>
        </is>
      </c>
      <c r="B8551" s="161" t="inlineStr">
        <is>
          <t>Malta</t>
        </is>
      </c>
      <c r="C8551" s="161" t="inlineStr">
        <is>
          <t>Middle East &amp; North Africa</t>
        </is>
      </c>
      <c r="D8551" s="161" t="inlineStr">
        <is>
          <t>High income</t>
        </is>
      </c>
      <c r="E8551" s="161" t="b">
        <v>0</v>
      </c>
      <c r="F8551" s="161" t="inlineStr">
        <is>
          <t>gross_debt_pct_gdp</t>
        </is>
      </c>
      <c r="G8551" s="161" t="n">
        <v>46.042</v>
      </c>
      <c r="H8551" s="161" t="inlineStr">
        <is>
          <t>2024</t>
        </is>
      </c>
      <c r="I8551" s="161" t="inlineStr">
        <is>
          <t>dataset_2026-08-26T13_41_09_874550254Z_DEFAULT_INTEGRATION_IMF_RES_WEO_9_0_0.csv</t>
        </is>
      </c>
    </row>
    <row r="8552" ht="13" customHeight="1">
      <c r="A8552" s="161" t="inlineStr">
        <is>
          <t>MLT</t>
        </is>
      </c>
      <c r="B8552" s="161" t="inlineStr">
        <is>
          <t>Malta</t>
        </is>
      </c>
      <c r="C8552" s="161" t="inlineStr">
        <is>
          <t>Middle East &amp; North Africa</t>
        </is>
      </c>
      <c r="D8552" s="161" t="inlineStr">
        <is>
          <t>High income</t>
        </is>
      </c>
      <c r="E8552" s="161" t="b">
        <v>0</v>
      </c>
      <c r="F8552" s="161" t="inlineStr">
        <is>
          <t>tax_revenue_pct_gdp</t>
        </is>
      </c>
      <c r="G8552" s="161" t="n">
        <v>23.084</v>
      </c>
      <c r="H8552" s="161" t="inlineStr">
        <is>
          <t>2024</t>
        </is>
      </c>
      <c r="I8552" s="161" t="inlineStr">
        <is>
          <t>world-imf2026.xlsx</t>
        </is>
      </c>
    </row>
    <row r="8553" ht="13" customHeight="1">
      <c r="A8553" s="161" t="inlineStr">
        <is>
          <t>MLT</t>
        </is>
      </c>
      <c r="B8553" s="161" t="inlineStr">
        <is>
          <t>Malta</t>
        </is>
      </c>
      <c r="C8553" s="161" t="inlineStr">
        <is>
          <t>Middle East &amp; North Africa</t>
        </is>
      </c>
      <c r="D8553" s="161" t="inlineStr">
        <is>
          <t>High income</t>
        </is>
      </c>
      <c r="E8553" s="161" t="b">
        <v>0</v>
      </c>
      <c r="F8553" s="161" t="inlineStr">
        <is>
          <t>climate_pfm_diagnostic_on_record</t>
        </is>
      </c>
      <c r="G8553" s="161" t="n">
        <v>0</v>
      </c>
      <c r="H8553" s="161" t="inlineStr">
        <is>
          <t>2022</t>
        </is>
      </c>
      <c r="I8553" s="161" t="inlineStr">
        <is>
          <t>UNDP-Global-Climate-Public-Finance-Review-2022.pdf (Table 4.2)</t>
        </is>
      </c>
    </row>
    <row r="8554" ht="13" customHeight="1">
      <c r="A8554" s="161" t="inlineStr">
        <is>
          <t>MLT</t>
        </is>
      </c>
      <c r="B8554" s="161" t="inlineStr">
        <is>
          <t>Malta</t>
        </is>
      </c>
      <c r="C8554" s="161" t="inlineStr">
        <is>
          <t>Middle East &amp; North Africa</t>
        </is>
      </c>
      <c r="D8554" s="161" t="inlineStr">
        <is>
          <t>High income</t>
        </is>
      </c>
      <c r="E8554" s="161" t="b">
        <v>0</v>
      </c>
      <c r="F8554" s="161" t="inlineStr">
        <is>
          <t>excise_revenue_pct_of_revenue</t>
        </is>
      </c>
      <c r="G8554" s="161" t="n">
        <v>4.209</v>
      </c>
      <c r="H8554" s="161" t="inlineStr">
        <is>
          <t>2023</t>
        </is>
      </c>
      <c r="I8554" s="161" t="inlineStr">
        <is>
          <t>world-imf2026.xlsx</t>
        </is>
      </c>
    </row>
    <row r="8555" ht="13" customHeight="1">
      <c r="A8555" s="161" t="inlineStr">
        <is>
          <t>MLT</t>
        </is>
      </c>
      <c r="B8555" s="161" t="inlineStr">
        <is>
          <t>Malta</t>
        </is>
      </c>
      <c r="C8555" s="161" t="inlineStr">
        <is>
          <t>Middle East &amp; North Africa</t>
        </is>
      </c>
      <c r="D8555" s="161" t="inlineStr">
        <is>
          <t>High income</t>
        </is>
      </c>
      <c r="E8555" s="161" t="b">
        <v>0</v>
      </c>
      <c r="F8555" s="161" t="inlineStr">
        <is>
          <t>ff_subsidy_total_pct_gdp</t>
        </is>
      </c>
      <c r="G8555" s="161" t="n">
        <v>0.599</v>
      </c>
      <c r="H8555" s="161" t="inlineStr">
        <is>
          <t>2024</t>
        </is>
      </c>
      <c r="I8555" s="161" t="inlineStr">
        <is>
          <t>imffossilfuelsubsidiesdata.xlsb + WEO</t>
        </is>
      </c>
    </row>
    <row r="8556" ht="13" customHeight="1">
      <c r="A8556" s="161" t="inlineStr">
        <is>
          <t>MLT</t>
        </is>
      </c>
      <c r="B8556" s="161" t="inlineStr">
        <is>
          <t>Malta</t>
        </is>
      </c>
      <c r="C8556" s="161" t="inlineStr">
        <is>
          <t>Middle East &amp; North Africa</t>
        </is>
      </c>
      <c r="D8556" s="161" t="inlineStr">
        <is>
          <t>High income</t>
        </is>
      </c>
      <c r="E8556" s="161" t="b">
        <v>0</v>
      </c>
      <c r="F8556" s="161" t="inlineStr">
        <is>
          <t>ff_subsidy_explicit_pct_gdp</t>
        </is>
      </c>
      <c r="G8556" s="161" t="n">
        <v>0</v>
      </c>
      <c r="H8556" s="161" t="inlineStr">
        <is>
          <t>2024</t>
        </is>
      </c>
      <c r="I8556" s="161" t="inlineStr">
        <is>
          <t>imffossilfuelsubsidiesdata.xlsb</t>
        </is>
      </c>
    </row>
    <row r="8557" ht="13" customHeight="1">
      <c r="A8557" s="161" t="inlineStr">
        <is>
          <t>MLT</t>
        </is>
      </c>
      <c r="B8557" s="161" t="inlineStr">
        <is>
          <t>Malta</t>
        </is>
      </c>
      <c r="C8557" s="161" t="inlineStr">
        <is>
          <t>Middle East &amp; North Africa</t>
        </is>
      </c>
      <c r="D8557" s="161" t="inlineStr">
        <is>
          <t>High income</t>
        </is>
      </c>
      <c r="E8557" s="161" t="b">
        <v>0</v>
      </c>
      <c r="F8557" s="161" t="inlineStr">
        <is>
          <t>ff_subsidy_implicit_pct_gdp</t>
        </is>
      </c>
      <c r="G8557" s="161" t="n">
        <v>0.599</v>
      </c>
      <c r="H8557" s="161" t="inlineStr">
        <is>
          <t>2024</t>
        </is>
      </c>
      <c r="I8557" s="161" t="inlineStr">
        <is>
          <t>imffossilfuelsubsidiesdata.xlsb</t>
        </is>
      </c>
    </row>
    <row r="8558" ht="13" customHeight="1">
      <c r="A8558" s="161" t="inlineStr">
        <is>
          <t>MLT</t>
        </is>
      </c>
      <c r="B8558" s="161" t="inlineStr">
        <is>
          <t>Malta</t>
        </is>
      </c>
      <c r="C8558" s="161" t="inlineStr">
        <is>
          <t>Middle East &amp; North Africa</t>
        </is>
      </c>
      <c r="D8558" s="161" t="inlineStr">
        <is>
          <t>High income</t>
        </is>
      </c>
      <c r="E8558" s="161" t="b">
        <v>0</v>
      </c>
      <c r="F8558" s="161" t="inlineStr">
        <is>
          <t>env_protection_pct_of_expenditure</t>
        </is>
      </c>
      <c r="G8558" s="161" t="n">
        <v>2.982</v>
      </c>
      <c r="H8558" s="161" t="inlineStr">
        <is>
          <t>2021</t>
        </is>
      </c>
      <c r="I8558" s="161" t="inlineStr">
        <is>
          <t>WB_BOOST_WIDEF.csv</t>
        </is>
      </c>
    </row>
    <row r="8559" ht="13" customHeight="1">
      <c r="A8559" s="161" t="inlineStr">
        <is>
          <t>MLT</t>
        </is>
      </c>
      <c r="B8559" s="161" t="inlineStr">
        <is>
          <t>Malta</t>
        </is>
      </c>
      <c r="C8559" s="161" t="inlineStr">
        <is>
          <t>Middle East &amp; North Africa</t>
        </is>
      </c>
      <c r="D8559" s="161" t="inlineStr">
        <is>
          <t>High income</t>
        </is>
      </c>
      <c r="E8559" s="161" t="b">
        <v>0</v>
      </c>
      <c r="F8559" s="161" t="inlineStr">
        <is>
          <t>net_fuel_trade_pct_merch</t>
        </is>
      </c>
      <c r="G8559" s="161" t="n">
        <v>-11.144</v>
      </c>
      <c r="H8559" s="161" t="inlineStr">
        <is>
          <t>2024</t>
        </is>
      </c>
      <c r="I8559" s="161" t="inlineStr">
        <is>
          <t>WDI TX.VAL.FUEL.ZS.UN less TM.VAL.FUEL.ZS.UN</t>
        </is>
      </c>
    </row>
    <row r="8560" ht="13" customHeight="1">
      <c r="A8560" s="161" t="inlineStr">
        <is>
          <t>MLT</t>
        </is>
      </c>
      <c r="B8560" s="161" t="inlineStr">
        <is>
          <t>Malta</t>
        </is>
      </c>
      <c r="C8560" s="161" t="inlineStr">
        <is>
          <t>Middle East &amp; North Africa</t>
        </is>
      </c>
      <c r="D8560" s="161" t="inlineStr">
        <is>
          <t>High income</t>
        </is>
      </c>
      <c r="E8560" s="161" t="b">
        <v>0</v>
      </c>
      <c r="F8560" s="161" t="inlineStr">
        <is>
          <t>fuel_exports_pct_merch</t>
        </is>
      </c>
      <c r="G8560" s="161" t="n">
        <v>10.085</v>
      </c>
      <c r="H8560" s="161" t="inlineStr">
        <is>
          <t>2024</t>
        </is>
      </c>
      <c r="I8560" s="161" t="inlineStr">
        <is>
          <t>API_TX_VAL_FUEL_ZS_UN_DS2_en_csv_v2_33055.zip</t>
        </is>
      </c>
    </row>
    <row r="8561" ht="13" customHeight="1">
      <c r="A8561" s="161" t="inlineStr">
        <is>
          <t>MLT</t>
        </is>
      </c>
      <c r="B8561" s="161" t="inlineStr">
        <is>
          <t>Malta</t>
        </is>
      </c>
      <c r="C8561" s="161" t="inlineStr">
        <is>
          <t>Middle East &amp; North Africa</t>
        </is>
      </c>
      <c r="D8561" s="161" t="inlineStr">
        <is>
          <t>High income</t>
        </is>
      </c>
      <c r="E8561" s="161" t="b">
        <v>0</v>
      </c>
      <c r="F8561" s="161" t="inlineStr">
        <is>
          <t>fuel_imports_pct_merch</t>
        </is>
      </c>
      <c r="G8561" s="161" t="n">
        <v>21.229</v>
      </c>
      <c r="H8561" s="161" t="inlineStr">
        <is>
          <t>2024</t>
        </is>
      </c>
      <c r="I8561" s="161" t="inlineStr">
        <is>
          <t>API_TM_VAL_FUEL_ZS_UN_DS2_en_csv_v2_36140.zip</t>
        </is>
      </c>
    </row>
    <row r="8562" ht="13" customHeight="1">
      <c r="A8562" s="161" t="inlineStr">
        <is>
          <t>MLT</t>
        </is>
      </c>
      <c r="B8562" s="161" t="inlineStr">
        <is>
          <t>Malta</t>
        </is>
      </c>
      <c r="C8562" s="161" t="inlineStr">
        <is>
          <t>Middle East &amp; North Africa</t>
        </is>
      </c>
      <c r="D8562" s="161" t="inlineStr">
        <is>
          <t>High income</t>
        </is>
      </c>
      <c r="E8562" s="161" t="b">
        <v>0</v>
      </c>
      <c r="F8562" s="161" t="inlineStr">
        <is>
          <t>energy_import_dep_pct</t>
        </is>
      </c>
      <c r="G8562" s="161" t="n">
        <v>403.592</v>
      </c>
      <c r="H8562" s="161" t="inlineStr">
        <is>
          <t>2023</t>
        </is>
      </c>
      <c r="I8562" s="161" t="inlineStr">
        <is>
          <t>API_EG_IMP_CONS_ZS_DS2_en_csv_v2_160768.zip</t>
        </is>
      </c>
    </row>
    <row r="8563" ht="13" customHeight="1">
      <c r="A8563" s="161" t="inlineStr">
        <is>
          <t>MLT</t>
        </is>
      </c>
      <c r="B8563" s="161" t="inlineStr">
        <is>
          <t>Malta</t>
        </is>
      </c>
      <c r="C8563" s="161" t="inlineStr">
        <is>
          <t>Middle East &amp; North Africa</t>
        </is>
      </c>
      <c r="D8563" s="161" t="inlineStr">
        <is>
          <t>High income</t>
        </is>
      </c>
      <c r="E8563" s="161" t="b">
        <v>0</v>
      </c>
      <c r="F8563" s="161" t="inlineStr">
        <is>
          <t>fossil_rents_total_pct_gdp</t>
        </is>
      </c>
      <c r="G8563" s="161" t="n">
        <v>0</v>
      </c>
      <c r="H8563" s="161" t="inlineStr">
        <is>
          <t>2021</t>
        </is>
      </c>
      <c r="I8563" s="161" t="inlineStr">
        <is>
          <t>WDI NY.GDP.PETR+NGAS+COAL.RT.ZS</t>
        </is>
      </c>
    </row>
    <row r="8564" ht="13" customHeight="1">
      <c r="A8564" s="161" t="inlineStr">
        <is>
          <t>MLT</t>
        </is>
      </c>
      <c r="B8564" s="161" t="inlineStr">
        <is>
          <t>Malta</t>
        </is>
      </c>
      <c r="C8564" s="161" t="inlineStr">
        <is>
          <t>Middle East &amp; North Africa</t>
        </is>
      </c>
      <c r="D8564" s="161" t="inlineStr">
        <is>
          <t>High income</t>
        </is>
      </c>
      <c r="E8564" s="161" t="b">
        <v>0</v>
      </c>
      <c r="F8564" s="161" t="inlineStr">
        <is>
          <t>oil_rents_pct_gdp</t>
        </is>
      </c>
      <c r="G8564" s="161" t="n">
        <v>0</v>
      </c>
      <c r="H8564" s="161" t="inlineStr">
        <is>
          <t>2021</t>
        </is>
      </c>
      <c r="I8564" s="161" t="inlineStr">
        <is>
          <t>API_NY_GDP_PETR_RT_ZS_DS2_en_csv_v2_40227.zip</t>
        </is>
      </c>
    </row>
    <row r="8565" ht="13" customHeight="1">
      <c r="A8565" s="161" t="inlineStr">
        <is>
          <t>MLT</t>
        </is>
      </c>
      <c r="B8565" s="161" t="inlineStr">
        <is>
          <t>Malta</t>
        </is>
      </c>
      <c r="C8565" s="161" t="inlineStr">
        <is>
          <t>Middle East &amp; North Africa</t>
        </is>
      </c>
      <c r="D8565" s="161" t="inlineStr">
        <is>
          <t>High income</t>
        </is>
      </c>
      <c r="E8565" s="161" t="b">
        <v>0</v>
      </c>
      <c r="F8565" s="161" t="inlineStr">
        <is>
          <t>gas_rents_pct_gdp</t>
        </is>
      </c>
      <c r="G8565" s="161" t="n">
        <v>0</v>
      </c>
      <c r="H8565" s="161" t="inlineStr">
        <is>
          <t>2021</t>
        </is>
      </c>
      <c r="I8565" s="161" t="inlineStr">
        <is>
          <t>API_NY_GDP_NGAS_RT_ZS_DS2_en_csv_v2_35861.zip</t>
        </is>
      </c>
    </row>
    <row r="8566" ht="13" customHeight="1">
      <c r="A8566" s="161" t="inlineStr">
        <is>
          <t>MLT</t>
        </is>
      </c>
      <c r="B8566" s="161" t="inlineStr">
        <is>
          <t>Malta</t>
        </is>
      </c>
      <c r="C8566" s="161" t="inlineStr">
        <is>
          <t>Middle East &amp; North Africa</t>
        </is>
      </c>
      <c r="D8566" s="161" t="inlineStr">
        <is>
          <t>High income</t>
        </is>
      </c>
      <c r="E8566" s="161" t="b">
        <v>0</v>
      </c>
      <c r="F8566" s="161" t="inlineStr">
        <is>
          <t>coal_rents_pct_gdp</t>
        </is>
      </c>
      <c r="G8566" s="161" t="n">
        <v>0</v>
      </c>
      <c r="H8566" s="161" t="inlineStr">
        <is>
          <t>2021</t>
        </is>
      </c>
      <c r="I8566" s="161" t="inlineStr">
        <is>
          <t>API_NY_GDP_COAL_RT_ZS_DS2_en_csv_v2_35370.zip</t>
        </is>
      </c>
    </row>
    <row r="8567" ht="13" customHeight="1">
      <c r="A8567" s="161" t="inlineStr">
        <is>
          <t>MLT</t>
        </is>
      </c>
      <c r="B8567" s="161" t="inlineStr">
        <is>
          <t>Malta</t>
        </is>
      </c>
      <c r="C8567" s="161" t="inlineStr">
        <is>
          <t>Middle East &amp; North Africa</t>
        </is>
      </c>
      <c r="D8567" s="161" t="inlineStr">
        <is>
          <t>High income</t>
        </is>
      </c>
      <c r="E8567" s="161" t="b">
        <v>0</v>
      </c>
      <c r="F8567" s="161" t="inlineStr">
        <is>
          <t>other_fossil_gen_share_pct</t>
        </is>
      </c>
      <c r="G8567" s="161" t="n">
        <v>0.913</v>
      </c>
      <c r="H8567" s="161" t="inlineStr">
        <is>
          <t>2025</t>
        </is>
      </c>
      <c r="I8567" s="161" t="inlineStr">
        <is>
          <t>release_generation_yearly_global.csv</t>
        </is>
      </c>
    </row>
    <row r="8568" ht="13" customHeight="1">
      <c r="A8568" s="161" t="inlineStr">
        <is>
          <t>MLT</t>
        </is>
      </c>
      <c r="B8568" s="161" t="inlineStr">
        <is>
          <t>Malta</t>
        </is>
      </c>
      <c r="C8568" s="161" t="inlineStr">
        <is>
          <t>Middle East &amp; North Africa</t>
        </is>
      </c>
      <c r="D8568" s="161" t="inlineStr">
        <is>
          <t>High income</t>
        </is>
      </c>
      <c r="E8568" s="161" t="b">
        <v>0</v>
      </c>
      <c r="F8568" s="161" t="inlineStr">
        <is>
          <t>renewable_share_electricity_pct</t>
        </is>
      </c>
      <c r="G8568" s="161" t="n">
        <v>31.409</v>
      </c>
      <c r="H8568" s="161" t="inlineStr">
        <is>
          <t>2024</t>
        </is>
      </c>
      <c r="I8568" s="161" t="inlineStr">
        <is>
          <t>imffossilfuelsubsidiesdata.xlsb</t>
        </is>
      </c>
    </row>
    <row r="8569" ht="13" customHeight="1">
      <c r="A8569" s="161" t="inlineStr">
        <is>
          <t>MLT</t>
        </is>
      </c>
      <c r="B8569" s="161" t="inlineStr">
        <is>
          <t>Malta</t>
        </is>
      </c>
      <c r="C8569" s="161" t="inlineStr">
        <is>
          <t>Middle East &amp; North Africa</t>
        </is>
      </c>
      <c r="D8569" s="161" t="inlineStr">
        <is>
          <t>High income</t>
        </is>
      </c>
      <c r="E8569" s="161" t="b">
        <v>0</v>
      </c>
      <c r="F8569" s="161" t="inlineStr">
        <is>
          <t>re_share_change_pp</t>
        </is>
      </c>
      <c r="G8569" s="161" t="n">
        <v>0.457</v>
      </c>
      <c r="H8569" s="161" t="inlineStr">
        <is>
          <t>2025</t>
        </is>
      </c>
      <c r="I8569" s="161" t="inlineStr">
        <is>
          <t>release_generation_yearly_global.csv</t>
        </is>
      </c>
    </row>
    <row r="8570" ht="13" customHeight="1">
      <c r="A8570" s="161" t="inlineStr">
        <is>
          <t>MLT</t>
        </is>
      </c>
      <c r="B8570" s="161" t="inlineStr">
        <is>
          <t>Malta</t>
        </is>
      </c>
      <c r="C8570" s="161" t="inlineStr">
        <is>
          <t>Middle East &amp; North Africa</t>
        </is>
      </c>
      <c r="D8570" s="161" t="inlineStr">
        <is>
          <t>High income</t>
        </is>
      </c>
      <c r="E8570" s="161" t="b">
        <v>0</v>
      </c>
      <c r="F8570" s="161" t="inlineStr">
        <is>
          <t>re_capacity_growth_pct</t>
        </is>
      </c>
      <c r="G8570" s="161" t="n">
        <v>4.167</v>
      </c>
      <c r="H8570" s="161" t="inlineStr">
        <is>
          <t>2025</t>
        </is>
      </c>
      <c r="I8570" s="161" t="inlineStr">
        <is>
          <t>release_generation_yearly_global.csv</t>
        </is>
      </c>
    </row>
    <row r="8571" ht="13" customHeight="1">
      <c r="A8571" s="161" t="inlineStr">
        <is>
          <t>MLT</t>
        </is>
      </c>
      <c r="B8571" s="161" t="inlineStr">
        <is>
          <t>Malta</t>
        </is>
      </c>
      <c r="C8571" s="161" t="inlineStr">
        <is>
          <t>Middle East &amp; North Africa</t>
        </is>
      </c>
      <c r="D8571" s="161" t="inlineStr">
        <is>
          <t>High income</t>
        </is>
      </c>
      <c r="E8571" s="161" t="b">
        <v>0</v>
      </c>
      <c r="F8571" s="161" t="inlineStr">
        <is>
          <t>inn_total_inv_2030_pct_gdp</t>
        </is>
      </c>
      <c r="G8571" s="161" t="n">
        <v>2.58605337851165</v>
      </c>
      <c r="H8571" s="161" t="inlineStr">
        <is>
          <t>2030</t>
        </is>
      </c>
      <c r="I8571" s="161" t="inlineStr">
        <is>
          <t>Mitigation_Investment_Needs_v1.1.xlsx (InvestmentNeeds v1.1, model output)</t>
        </is>
      </c>
    </row>
    <row r="8572" ht="13" customHeight="1">
      <c r="A8572" s="161" t="inlineStr">
        <is>
          <t>MLT</t>
        </is>
      </c>
      <c r="B8572" s="161" t="inlineStr">
        <is>
          <t>Malta</t>
        </is>
      </c>
      <c r="C8572" s="161" t="inlineStr">
        <is>
          <t>Middle East &amp; North Africa</t>
        </is>
      </c>
      <c r="D8572" s="161" t="inlineStr">
        <is>
          <t>High income</t>
        </is>
      </c>
      <c r="E8572" s="161" t="b">
        <v>0</v>
      </c>
      <c r="F8572" s="161" t="inlineStr">
        <is>
          <t>inn_incr_inv_2030_pct_gdp</t>
        </is>
      </c>
      <c r="G8572" s="161" t="n">
        <v>0.982700283834428</v>
      </c>
      <c r="H8572" s="161" t="inlineStr">
        <is>
          <t>2030</t>
        </is>
      </c>
      <c r="I8572" s="161" t="inlineStr">
        <is>
          <t>Mitigation_Investment_Needs_v1.1.xlsx (InvestmentNeeds v1.1, model output)</t>
        </is>
      </c>
    </row>
    <row r="8573" ht="13" customHeight="1">
      <c r="A8573" s="161" t="inlineStr">
        <is>
          <t>MLT</t>
        </is>
      </c>
      <c r="B8573" s="161" t="inlineStr">
        <is>
          <t>Malta</t>
        </is>
      </c>
      <c r="C8573" s="161" t="inlineStr">
        <is>
          <t>Middle East &amp; North Africa</t>
        </is>
      </c>
      <c r="D8573" s="161" t="inlineStr">
        <is>
          <t>High income</t>
        </is>
      </c>
      <c r="E8573" s="161" t="b">
        <v>0</v>
      </c>
      <c r="F8573" s="161" t="inlineStr">
        <is>
          <t>inn_incr_inv_gen_2030_pct_gdp</t>
        </is>
      </c>
      <c r="G8573" s="161" t="n">
        <v>0.3661454037949608</v>
      </c>
      <c r="H8573" s="161" t="inlineStr">
        <is>
          <t>2030</t>
        </is>
      </c>
      <c r="I8573" s="161" t="inlineStr">
        <is>
          <t>Mitigation_Investment_Needs_v1.1.xlsx (InvestmentNeeds v1.1, model output)</t>
        </is>
      </c>
    </row>
    <row r="8574" ht="13" customHeight="1">
      <c r="A8574" s="161" t="inlineStr">
        <is>
          <t>MLT</t>
        </is>
      </c>
      <c r="B8574" s="161" t="inlineStr">
        <is>
          <t>Malta</t>
        </is>
      </c>
      <c r="C8574" s="161" t="inlineStr">
        <is>
          <t>Middle East &amp; North Africa</t>
        </is>
      </c>
      <c r="D8574" s="161" t="inlineStr">
        <is>
          <t>High income</t>
        </is>
      </c>
      <c r="E8574" s="161" t="b">
        <v>0</v>
      </c>
      <c r="F8574" s="161" t="inlineStr">
        <is>
          <t>inn_incr_inv_grid_2030_pct_gdp</t>
        </is>
      </c>
      <c r="G8574" s="161" t="n">
        <v>0.2510711340308311</v>
      </c>
      <c r="H8574" s="161" t="inlineStr">
        <is>
          <t>2030</t>
        </is>
      </c>
      <c r="I8574" s="161" t="inlineStr">
        <is>
          <t>Mitigation_Investment_Needs_v1.1.xlsx (InvestmentNeeds v1.1, model output)</t>
        </is>
      </c>
    </row>
    <row r="8575" ht="13" customHeight="1">
      <c r="A8575" s="161" t="inlineStr">
        <is>
          <t>MLT</t>
        </is>
      </c>
      <c r="B8575" s="161" t="inlineStr">
        <is>
          <t>Malta</t>
        </is>
      </c>
      <c r="C8575" s="161" t="inlineStr">
        <is>
          <t>Middle East &amp; North Africa</t>
        </is>
      </c>
      <c r="D8575" s="161" t="inlineStr">
        <is>
          <t>High income</t>
        </is>
      </c>
      <c r="E8575" s="161" t="b">
        <v>0</v>
      </c>
      <c r="F8575" s="161" t="inlineStr">
        <is>
          <t>inn_incr_inv_trn_2030_pct_gdp</t>
        </is>
      </c>
      <c r="G8575" s="161" t="n">
        <v>0.1351051276830444</v>
      </c>
      <c r="H8575" s="161" t="inlineStr">
        <is>
          <t>2030</t>
        </is>
      </c>
      <c r="I8575" s="161" t="inlineStr">
        <is>
          <t>Mitigation_Investment_Needs_v1.1.xlsx (InvestmentNeeds v1.1, model output)</t>
        </is>
      </c>
    </row>
    <row r="8576" ht="13" customHeight="1">
      <c r="A8576" s="161" t="inlineStr">
        <is>
          <t>MLT</t>
        </is>
      </c>
      <c r="B8576" s="161" t="inlineStr">
        <is>
          <t>Malta</t>
        </is>
      </c>
      <c r="C8576" s="161" t="inlineStr">
        <is>
          <t>Middle East &amp; North Africa</t>
        </is>
      </c>
      <c r="D8576" s="161" t="inlineStr">
        <is>
          <t>High income</t>
        </is>
      </c>
      <c r="E8576" s="161" t="b">
        <v>0</v>
      </c>
      <c r="F8576" s="161" t="inlineStr">
        <is>
          <t>inn_incr_inv_bld_2030_pct_gdp</t>
        </is>
      </c>
      <c r="G8576" s="161" t="n">
        <v>0.09376718715956391</v>
      </c>
      <c r="H8576" s="161" t="inlineStr">
        <is>
          <t>2030</t>
        </is>
      </c>
      <c r="I8576" s="161" t="inlineStr">
        <is>
          <t>Mitigation_Investment_Needs_v1.1.xlsx (InvestmentNeeds v1.1, model output)</t>
        </is>
      </c>
    </row>
    <row r="8577" ht="13" customHeight="1">
      <c r="A8577" s="161" t="inlineStr">
        <is>
          <t>MLT</t>
        </is>
      </c>
      <c r="B8577" s="161" t="inlineStr">
        <is>
          <t>Malta</t>
        </is>
      </c>
      <c r="C8577" s="161" t="inlineStr">
        <is>
          <t>Middle East &amp; North Africa</t>
        </is>
      </c>
      <c r="D8577" s="161" t="inlineStr">
        <is>
          <t>High income</t>
        </is>
      </c>
      <c r="E8577" s="161" t="b">
        <v>0</v>
      </c>
      <c r="F8577" s="161" t="inlineStr">
        <is>
          <t>inn_incr_inv_ind_2030_pct_gdp</t>
        </is>
      </c>
      <c r="G8577" s="161" t="n">
        <v>0.0542611885859431</v>
      </c>
      <c r="H8577" s="161" t="inlineStr">
        <is>
          <t>2030</t>
        </is>
      </c>
      <c r="I8577" s="161" t="inlineStr">
        <is>
          <t>Mitigation_Investment_Needs_v1.1.xlsx (InvestmentNeeds v1.1, model output)</t>
        </is>
      </c>
    </row>
    <row r="8578" ht="13" customHeight="1">
      <c r="A8578" s="161" t="inlineStr">
        <is>
          <t>MLT</t>
        </is>
      </c>
      <c r="B8578" s="161" t="inlineStr">
        <is>
          <t>Malta</t>
        </is>
      </c>
      <c r="C8578" s="161" t="inlineStr">
        <is>
          <t>Middle East &amp; North Africa</t>
        </is>
      </c>
      <c r="D8578" s="161" t="inlineStr">
        <is>
          <t>High income</t>
        </is>
      </c>
      <c r="E8578" s="161" t="b">
        <v>0</v>
      </c>
      <c r="F8578" s="161" t="inlineStr">
        <is>
          <t>inn_incr_inv_fuel_2030_pct_gdp</t>
        </is>
      </c>
      <c r="G8578" s="161" t="n">
        <v>0.068849909273259</v>
      </c>
      <c r="H8578" s="161" t="inlineStr">
        <is>
          <t>2030</t>
        </is>
      </c>
      <c r="I8578" s="161" t="inlineStr">
        <is>
          <t>Mitigation_Investment_Needs_v1.1.xlsx (InvestmentNeeds v1.1, model output)</t>
        </is>
      </c>
    </row>
    <row r="8579" ht="13" customHeight="1">
      <c r="A8579" s="161" t="inlineStr">
        <is>
          <t>MLT</t>
        </is>
      </c>
      <c r="B8579" s="161" t="inlineStr">
        <is>
          <t>Malta</t>
        </is>
      </c>
      <c r="C8579" s="161" t="inlineStr">
        <is>
          <t>Middle East &amp; North Africa</t>
        </is>
      </c>
      <c r="D8579" s="161" t="inlineStr">
        <is>
          <t>High income</t>
        </is>
      </c>
      <c r="E8579" s="161" t="b">
        <v>0</v>
      </c>
      <c r="F8579" s="161" t="inlineStr">
        <is>
          <t>inn_incr_inv_afolu_2030_pct_gdp</t>
        </is>
      </c>
      <c r="G8579" s="161" t="n">
        <v>0.0135003333068246</v>
      </c>
      <c r="H8579" s="161" t="inlineStr">
        <is>
          <t>2030</t>
        </is>
      </c>
      <c r="I8579" s="161" t="inlineStr">
        <is>
          <t>Mitigation_Investment_Needs_v1.1.xlsx (InvestmentNeeds v1.1, model output)</t>
        </is>
      </c>
    </row>
    <row r="8580" ht="13" customHeight="1">
      <c r="A8580" s="161" t="inlineStr">
        <is>
          <t>MLT</t>
        </is>
      </c>
      <c r="B8580" s="161" t="inlineStr">
        <is>
          <t>Malta</t>
        </is>
      </c>
      <c r="C8580" s="161" t="inlineStr">
        <is>
          <t>Middle East &amp; North Africa</t>
        </is>
      </c>
      <c r="D8580" s="161" t="inlineStr">
        <is>
          <t>High income</t>
        </is>
      </c>
      <c r="E8580" s="161" t="b">
        <v>0</v>
      </c>
      <c r="F8580" s="161" t="inlineStr">
        <is>
          <t>inn_incr_cost_a_2030_pct_gdp</t>
        </is>
      </c>
      <c r="G8580" s="161" t="n">
        <v>-0.0261098637773578</v>
      </c>
      <c r="H8580" s="161" t="inlineStr">
        <is>
          <t>2030</t>
        </is>
      </c>
      <c r="I8580" s="161" t="inlineStr">
        <is>
          <t>Mitigation_Investment_Needs_v1.1.xlsx (InvestmentNeeds v1.1, model output)</t>
        </is>
      </c>
    </row>
    <row r="8581" ht="13" customHeight="1">
      <c r="A8581" s="161" t="inlineStr">
        <is>
          <t>MLT</t>
        </is>
      </c>
      <c r="B8581" s="161" t="inlineStr">
        <is>
          <t>Malta</t>
        </is>
      </c>
      <c r="C8581" s="161" t="inlineStr">
        <is>
          <t>Middle East &amp; North Africa</t>
        </is>
      </c>
      <c r="D8581" s="161" t="inlineStr">
        <is>
          <t>High income</t>
        </is>
      </c>
      <c r="E8581" s="161" t="b">
        <v>0</v>
      </c>
      <c r="F8581" s="161" t="inlineStr">
        <is>
          <t>inn_incr_cost_b_2030_pct_gdp</t>
        </is>
      </c>
      <c r="G8581" s="161" t="n">
        <v>-0.0224473074961144</v>
      </c>
      <c r="H8581" s="161" t="inlineStr">
        <is>
          <t>2030</t>
        </is>
      </c>
      <c r="I8581" s="161" t="inlineStr">
        <is>
          <t>Mitigation_Investment_Needs_v1.1.xlsx (InvestmentNeeds v1.1, model output)</t>
        </is>
      </c>
    </row>
    <row r="8582" ht="13" customHeight="1">
      <c r="A8582" s="161" t="inlineStr">
        <is>
          <t>MLT</t>
        </is>
      </c>
      <c r="B8582" s="161" t="inlineStr">
        <is>
          <t>Malta</t>
        </is>
      </c>
      <c r="C8582" s="161" t="inlineStr">
        <is>
          <t>Middle East &amp; North Africa</t>
        </is>
      </c>
      <c r="D8582" s="161" t="inlineStr">
        <is>
          <t>High income</t>
        </is>
      </c>
      <c r="E8582" s="161" t="b">
        <v>0</v>
      </c>
      <c r="F8582" s="161" t="inlineStr">
        <is>
          <t>inn_incr_cost_c_2030_pct_gdp</t>
        </is>
      </c>
      <c r="G8582" s="161" t="n">
        <v>-0.0295451495348358</v>
      </c>
      <c r="H8582" s="161" t="inlineStr">
        <is>
          <t>2030</t>
        </is>
      </c>
      <c r="I8582" s="161" t="inlineStr">
        <is>
          <t>Mitigation_Investment_Needs_v1.1.xlsx (InvestmentNeeds v1.1, model output)</t>
        </is>
      </c>
    </row>
    <row r="8583" ht="13" customHeight="1">
      <c r="A8583" s="161" t="inlineStr">
        <is>
          <t>MLT</t>
        </is>
      </c>
      <c r="B8583" s="161" t="inlineStr">
        <is>
          <t>Malta</t>
        </is>
      </c>
      <c r="C8583" s="161" t="inlineStr">
        <is>
          <t>Middle East &amp; North Africa</t>
        </is>
      </c>
      <c r="D8583" s="161" t="inlineStr">
        <is>
          <t>High income</t>
        </is>
      </c>
      <c r="E8583" s="161" t="b">
        <v>0</v>
      </c>
      <c r="F8583" s="161" t="inlineStr">
        <is>
          <t>inn_cost_per_t_b_2030_usd</t>
        </is>
      </c>
      <c r="G8583" s="161" t="n">
        <v>-46.9284937124459</v>
      </c>
      <c r="H8583" s="161" t="inlineStr">
        <is>
          <t>2030</t>
        </is>
      </c>
      <c r="I8583" s="161" t="inlineStr">
        <is>
          <t>Mitigation_Investment_Needs_v1.1.xlsx (InvestmentNeeds v1.1, model output)</t>
        </is>
      </c>
    </row>
    <row r="8584" ht="13" customHeight="1">
      <c r="A8584" s="161" t="inlineStr">
        <is>
          <t>MLT</t>
        </is>
      </c>
      <c r="B8584" s="161" t="inlineStr">
        <is>
          <t>Malta</t>
        </is>
      </c>
      <c r="C8584" s="161" t="inlineStr">
        <is>
          <t>Middle East &amp; North Africa</t>
        </is>
      </c>
      <c r="D8584" s="161" t="inlineStr">
        <is>
          <t>High income</t>
        </is>
      </c>
      <c r="E8584" s="161" t="b">
        <v>0</v>
      </c>
      <c r="F8584" s="161" t="inlineStr">
        <is>
          <t>inn_coc_penalty_2030_pct_gdp</t>
        </is>
      </c>
      <c r="G8584" s="161" t="n">
        <v>-0.009638306003272401</v>
      </c>
      <c r="H8584" s="161" t="inlineStr">
        <is>
          <t>2030</t>
        </is>
      </c>
      <c r="I8584" s="161" t="inlineStr">
        <is>
          <t>Mitigation_Investment_Needs_v1.1.xlsx (InvestmentNeeds v1.1, model output)</t>
        </is>
      </c>
    </row>
    <row r="8585" ht="13" customHeight="1">
      <c r="A8585" s="161" t="inlineStr">
        <is>
          <t>MLT</t>
        </is>
      </c>
      <c r="B8585" s="161" t="inlineStr">
        <is>
          <t>Malta</t>
        </is>
      </c>
      <c r="C8585" s="161" t="inlineStr">
        <is>
          <t>Middle East &amp; North Africa</t>
        </is>
      </c>
      <c r="D8585" s="161" t="inlineStr">
        <is>
          <t>High income</t>
        </is>
      </c>
      <c r="E8585" s="161" t="b">
        <v>0</v>
      </c>
      <c r="F8585" s="161" t="inlineStr">
        <is>
          <t>inn_pima_adj_inv_2030_pct_gdp</t>
        </is>
      </c>
      <c r="G8585" s="161" t="n">
        <v>2.701979909272517</v>
      </c>
      <c r="H8585" s="161" t="inlineStr">
        <is>
          <t>2030</t>
        </is>
      </c>
      <c r="I8585" s="161" t="inlineStr">
        <is>
          <t>Mitigation_Investment_Needs_v1.1.xlsx (InvestmentNeeds v1.1, model output)</t>
        </is>
      </c>
    </row>
    <row r="8586" ht="13" customHeight="1">
      <c r="A8586" s="161" t="inlineStr">
        <is>
          <t>MLT</t>
        </is>
      </c>
      <c r="B8586" s="161" t="inlineStr">
        <is>
          <t>Malta</t>
        </is>
      </c>
      <c r="C8586" s="161" t="inlineStr">
        <is>
          <t>Middle East &amp; North Africa</t>
        </is>
      </c>
      <c r="D8586" s="161" t="inlineStr">
        <is>
          <t>High income</t>
        </is>
      </c>
      <c r="E8586" s="161" t="b">
        <v>0</v>
      </c>
      <c r="F8586" s="161" t="inlineStr">
        <is>
          <t>nmim_nz_inv_2030_pct_gdp</t>
        </is>
      </c>
      <c r="G8586" s="161" t="n">
        <v>1.946323829767386</v>
      </c>
      <c r="H8586" s="161" t="inlineStr">
        <is>
          <t>2030</t>
        </is>
      </c>
      <c r="I8586" s="161" t="inlineStr">
        <is>
          <t>nmim_summary_v0_2.csv (InvestmentNeeds NMIM v0.2, model output)</t>
        </is>
      </c>
    </row>
    <row r="8587" ht="13" customHeight="1">
      <c r="A8587" s="161" t="inlineStr">
        <is>
          <t>MLT</t>
        </is>
      </c>
      <c r="B8587" s="161" t="inlineStr">
        <is>
          <t>Malta</t>
        </is>
      </c>
      <c r="C8587" s="161" t="inlineStr">
        <is>
          <t>Middle East &amp; North Africa</t>
        </is>
      </c>
      <c r="D8587" s="161" t="inlineStr">
        <is>
          <t>High income</t>
        </is>
      </c>
      <c r="E8587" s="161" t="b">
        <v>0</v>
      </c>
      <c r="F8587" s="161" t="inlineStr">
        <is>
          <t>nmim_typ1_2030_pct_gdp</t>
        </is>
      </c>
      <c r="G8587" s="161" t="n">
        <v>0.1438947742942401</v>
      </c>
      <c r="H8587" s="161" t="inlineStr">
        <is>
          <t>2030</t>
        </is>
      </c>
      <c r="I8587" s="161" t="inlineStr">
        <is>
          <t>nmim_summary_v0_2.csv (InvestmentNeeds NMIM v0.2, model output)</t>
        </is>
      </c>
    </row>
    <row r="8588" ht="13" customHeight="1">
      <c r="A8588" s="161" t="inlineStr">
        <is>
          <t>MLT</t>
        </is>
      </c>
      <c r="B8588" s="161" t="inlineStr">
        <is>
          <t>Malta</t>
        </is>
      </c>
      <c r="C8588" s="161" t="inlineStr">
        <is>
          <t>Middle East &amp; North Africa</t>
        </is>
      </c>
      <c r="D8588" s="161" t="inlineStr">
        <is>
          <t>High income</t>
        </is>
      </c>
      <c r="E8588" s="161" t="b">
        <v>0</v>
      </c>
      <c r="F8588" s="161" t="inlineStr">
        <is>
          <t>nmim_typ2_2030_pct_gdp</t>
        </is>
      </c>
      <c r="G8588" s="161" t="n">
        <v>1.020627112966008</v>
      </c>
      <c r="H8588" s="161" t="inlineStr">
        <is>
          <t>2030</t>
        </is>
      </c>
      <c r="I8588" s="161" t="inlineStr">
        <is>
          <t>nmim_summary_v0_2.csv (InvestmentNeeds NMIM v0.2, model output)</t>
        </is>
      </c>
    </row>
    <row r="8589" ht="13" customHeight="1">
      <c r="A8589" s="161" t="inlineStr">
        <is>
          <t>MLT</t>
        </is>
      </c>
      <c r="B8589" s="161" t="inlineStr">
        <is>
          <t>Malta</t>
        </is>
      </c>
      <c r="C8589" s="161" t="inlineStr">
        <is>
          <t>Middle East &amp; North Africa</t>
        </is>
      </c>
      <c r="D8589" s="161" t="inlineStr">
        <is>
          <t>High income</t>
        </is>
      </c>
      <c r="E8589" s="161" t="b">
        <v>0</v>
      </c>
      <c r="F8589" s="161" t="inlineStr">
        <is>
          <t>nmim_typ3_2030_pct_gdp</t>
        </is>
      </c>
      <c r="G8589" s="161" t="n">
        <v>0.2287337499990668</v>
      </c>
      <c r="H8589" s="161" t="inlineStr">
        <is>
          <t>2030</t>
        </is>
      </c>
      <c r="I8589" s="161" t="inlineStr">
        <is>
          <t>nmim_summary_v0_2.csv (InvestmentNeeds NMIM v0.2, model output)</t>
        </is>
      </c>
    </row>
    <row r="8590" ht="13" customHeight="1">
      <c r="A8590" s="161" t="inlineStr">
        <is>
          <t>MLT</t>
        </is>
      </c>
      <c r="B8590" s="161" t="inlineStr">
        <is>
          <t>Malta</t>
        </is>
      </c>
      <c r="C8590" s="161" t="inlineStr">
        <is>
          <t>Middle East &amp; North Africa</t>
        </is>
      </c>
      <c r="D8590" s="161" t="inlineStr">
        <is>
          <t>High income</t>
        </is>
      </c>
      <c r="E8590" s="161" t="b">
        <v>0</v>
      </c>
      <c r="F8590" s="161" t="inlineStr">
        <is>
          <t>nmim_typ4_2030_pct_gdp</t>
        </is>
      </c>
      <c r="G8590" s="161" t="n">
        <v>0.030030682597307</v>
      </c>
      <c r="H8590" s="161" t="inlineStr">
        <is>
          <t>2030</t>
        </is>
      </c>
      <c r="I8590" s="161" t="inlineStr">
        <is>
          <t>nmim_summary_v0_2.csv (InvestmentNeeds NMIM v0.2, model output)</t>
        </is>
      </c>
    </row>
    <row r="8591" ht="13" customHeight="1">
      <c r="A8591" s="161" t="inlineStr">
        <is>
          <t>MLT</t>
        </is>
      </c>
      <c r="B8591" s="161" t="inlineStr">
        <is>
          <t>Malta</t>
        </is>
      </c>
      <c r="C8591" s="161" t="inlineStr">
        <is>
          <t>Middle East &amp; North Africa</t>
        </is>
      </c>
      <c r="D8591" s="161" t="inlineStr">
        <is>
          <t>High income</t>
        </is>
      </c>
      <c r="E8591" s="161" t="b">
        <v>0</v>
      </c>
      <c r="F8591" s="161" t="inlineStr">
        <is>
          <t>nmim_typ5_2030_pct_gdp</t>
        </is>
      </c>
      <c r="G8591" s="161" t="n">
        <v>0.5230375099855827</v>
      </c>
      <c r="H8591" s="161" t="inlineStr">
        <is>
          <t>2030</t>
        </is>
      </c>
      <c r="I8591" s="161" t="inlineStr">
        <is>
          <t>nmim_summary_v0_2.csv (InvestmentNeeds NMIM v0.2, model output)</t>
        </is>
      </c>
    </row>
    <row r="8592" ht="13" customHeight="1">
      <c r="A8592" s="161" t="inlineStr">
        <is>
          <t>MLT</t>
        </is>
      </c>
      <c r="B8592" s="161" t="inlineStr">
        <is>
          <t>Malta</t>
        </is>
      </c>
      <c r="C8592" s="161" t="inlineStr">
        <is>
          <t>Middle East &amp; North Africa</t>
        </is>
      </c>
      <c r="D8592" s="161" t="inlineStr">
        <is>
          <t>High income</t>
        </is>
      </c>
      <c r="E8592" s="161" t="b">
        <v>0</v>
      </c>
      <c r="F8592" s="161" t="inlineStr">
        <is>
          <t>nmim_budget_need_2030_pct_gdp</t>
        </is>
      </c>
      <c r="G8592" s="161" t="n">
        <v>0.1529039790737575</v>
      </c>
      <c r="H8592" s="161" t="inlineStr">
        <is>
          <t>2030</t>
        </is>
      </c>
      <c r="I8592" s="161" t="inlineStr">
        <is>
          <t>nmim_summary_v0_2.csv (InvestmentNeeds NMIM v0.2, model output)</t>
        </is>
      </c>
    </row>
    <row r="8593" ht="13" customHeight="1">
      <c r="A8593" s="161" t="inlineStr">
        <is>
          <t>MLT</t>
        </is>
      </c>
      <c r="B8593" s="161" t="inlineStr">
        <is>
          <t>Malta</t>
        </is>
      </c>
      <c r="C8593" s="161" t="inlineStr">
        <is>
          <t>Middle East &amp; North Africa</t>
        </is>
      </c>
      <c r="D8593" s="161" t="inlineStr">
        <is>
          <t>High income</t>
        </is>
      </c>
      <c r="E8593" s="161" t="b">
        <v>0</v>
      </c>
      <c r="F8593" s="161" t="inlineStr">
        <is>
          <t>nmim_private_share_2030_pct</t>
        </is>
      </c>
      <c r="G8593" s="161" t="n">
        <v>39.70524974894864</v>
      </c>
      <c r="H8593" s="161" t="inlineStr">
        <is>
          <t>2030</t>
        </is>
      </c>
      <c r="I8593" s="161" t="inlineStr">
        <is>
          <t>nmim_summary_v0_2.csv (InvestmentNeeds NMIM v0.2, model output)</t>
        </is>
      </c>
    </row>
    <row r="8594" ht="13" customHeight="1">
      <c r="A8594" s="161" t="inlineStr">
        <is>
          <t>MLT</t>
        </is>
      </c>
      <c r="B8594" s="161" t="inlineStr">
        <is>
          <t>Malta</t>
        </is>
      </c>
      <c r="C8594" s="161" t="inlineStr">
        <is>
          <t>Middle East &amp; North Africa</t>
        </is>
      </c>
      <c r="D8594" s="161" t="inlineStr">
        <is>
          <t>High income</t>
        </is>
      </c>
      <c r="E8594" s="161" t="b">
        <v>0</v>
      </c>
      <c r="F8594" s="161" t="inlineStr">
        <is>
          <t>nmim_incr_inv_2030_pct_gdp</t>
        </is>
      </c>
      <c r="G8594" s="161" t="n">
        <v>0.7128343251670375</v>
      </c>
      <c r="H8594" s="161" t="inlineStr">
        <is>
          <t>2030</t>
        </is>
      </c>
      <c r="I8594" s="161" t="inlineStr">
        <is>
          <t>nmim_summary_v0_2.csv (InvestmentNeeds NMIM v0.2, model output)</t>
        </is>
      </c>
    </row>
    <row r="8595" ht="13" customHeight="1">
      <c r="A8595" s="161" t="inlineStr">
        <is>
          <t>MLT</t>
        </is>
      </c>
      <c r="B8595" s="161" t="inlineStr">
        <is>
          <t>Malta</t>
        </is>
      </c>
      <c r="C8595" s="161" t="inlineStr">
        <is>
          <t>Middle East &amp; North Africa</t>
        </is>
      </c>
      <c r="D8595" s="161" t="inlineStr">
        <is>
          <t>High income</t>
        </is>
      </c>
      <c r="E8595" s="161" t="b">
        <v>0</v>
      </c>
      <c r="F8595" s="161" t="inlineStr">
        <is>
          <t>nmim_incr_inv_2050_pct_gdp</t>
        </is>
      </c>
      <c r="G8595" s="161" t="n">
        <v>0.2008405190683271</v>
      </c>
      <c r="H8595" s="161" t="inlineStr">
        <is>
          <t>2050</t>
        </is>
      </c>
      <c r="I8595" s="161" t="inlineStr">
        <is>
          <t>nmim_summary_v0_2.csv (InvestmentNeeds NMIM v0.2, model output)</t>
        </is>
      </c>
    </row>
    <row r="8596" ht="13" customHeight="1">
      <c r="A8596" s="161" t="inlineStr">
        <is>
          <t>MLT</t>
        </is>
      </c>
      <c r="B8596" s="161" t="inlineStr">
        <is>
          <t>Malta</t>
        </is>
      </c>
      <c r="C8596" s="161" t="inlineStr">
        <is>
          <t>Middle East &amp; North Africa</t>
        </is>
      </c>
      <c r="D8596" s="161" t="inlineStr">
        <is>
          <t>High income</t>
        </is>
      </c>
      <c r="E8596" s="161" t="b">
        <v>0</v>
      </c>
      <c r="F8596" s="161" t="inlineStr">
        <is>
          <t>nmim_pv_incr_cost_b_pct_gdp</t>
        </is>
      </c>
      <c r="G8596" s="161" t="n">
        <v>-4.192003561768544</v>
      </c>
      <c r="H8596" s="161" t="inlineStr">
        <is>
          <t>2025-2050</t>
        </is>
      </c>
      <c r="I8596" s="161" t="inlineStr">
        <is>
          <t>nmim_summary_v0_2.csv (InvestmentNeeds NMIM v0.2, model output)</t>
        </is>
      </c>
    </row>
    <row r="8597" ht="13" customHeight="1">
      <c r="A8597" s="161" t="inlineStr">
        <is>
          <t>MLT</t>
        </is>
      </c>
      <c r="B8597" s="161" t="inlineStr">
        <is>
          <t>Malta</t>
        </is>
      </c>
      <c r="C8597" s="161" t="inlineStr">
        <is>
          <t>Middle East &amp; North Africa</t>
        </is>
      </c>
      <c r="D8597" s="161" t="inlineStr">
        <is>
          <t>High income</t>
        </is>
      </c>
      <c r="E8597" s="161" t="b">
        <v>0</v>
      </c>
      <c r="F8597" s="161" t="inlineStr">
        <is>
          <t>price_diesel_usd_litre</t>
        </is>
      </c>
      <c r="G8597" s="161" t="n">
        <v>1.193</v>
      </c>
      <c r="H8597" s="161" t="inlineStr">
        <is>
          <t>2024</t>
        </is>
      </c>
      <c r="I8597" s="161" t="inlineStr">
        <is>
          <t>imffossilfuelsubsidiesdata.xlsb</t>
        </is>
      </c>
    </row>
    <row r="8598" ht="13" customHeight="1">
      <c r="A8598" s="161" t="inlineStr">
        <is>
          <t>MLT</t>
        </is>
      </c>
      <c r="B8598" s="161" t="inlineStr">
        <is>
          <t>Malta</t>
        </is>
      </c>
      <c r="C8598" s="161" t="inlineStr">
        <is>
          <t>Middle East &amp; North Africa</t>
        </is>
      </c>
      <c r="D8598" s="161" t="inlineStr">
        <is>
          <t>High income</t>
        </is>
      </c>
      <c r="E8598" s="161" t="b">
        <v>0</v>
      </c>
      <c r="F8598" s="161" t="inlineStr">
        <is>
          <t>price_gasoline_usd_litre</t>
        </is>
      </c>
      <c r="G8598" s="161" t="n">
        <v>1.447</v>
      </c>
      <c r="H8598" s="161" t="inlineStr">
        <is>
          <t>2024</t>
        </is>
      </c>
      <c r="I8598" s="161" t="inlineStr">
        <is>
          <t>imffossilfuelsubsidiesdata.xlsb</t>
        </is>
      </c>
    </row>
    <row r="8599" ht="13" customHeight="1">
      <c r="A8599" s="161" t="inlineStr">
        <is>
          <t>MLT</t>
        </is>
      </c>
      <c r="B8599" s="161" t="inlineStr">
        <is>
          <t>Malta</t>
        </is>
      </c>
      <c r="C8599" s="161" t="inlineStr">
        <is>
          <t>Middle East &amp; North Africa</t>
        </is>
      </c>
      <c r="D8599" s="161" t="inlineStr">
        <is>
          <t>High income</t>
        </is>
      </c>
      <c r="E8599" s="161" t="b">
        <v>0</v>
      </c>
      <c r="F8599" s="161" t="inlineStr">
        <is>
          <t>price_electricity_residential_usd_kwh</t>
        </is>
      </c>
      <c r="G8599" s="161" t="n">
        <v>0.139</v>
      </c>
      <c r="H8599" s="161" t="inlineStr">
        <is>
          <t>2024</t>
        </is>
      </c>
      <c r="I8599" s="161" t="inlineStr">
        <is>
          <t>imffossilfuelsubsidiesdata.xlsb</t>
        </is>
      </c>
    </row>
    <row r="8600" ht="13" customHeight="1">
      <c r="A8600" s="161" t="inlineStr">
        <is>
          <t>MLT</t>
        </is>
      </c>
      <c r="B8600" s="161" t="inlineStr">
        <is>
          <t>Malta</t>
        </is>
      </c>
      <c r="C8600" s="161" t="inlineStr">
        <is>
          <t>Middle East &amp; North Africa</t>
        </is>
      </c>
      <c r="D8600" s="161" t="inlineStr">
        <is>
          <t>High income</t>
        </is>
      </c>
      <c r="E8600" s="161" t="b">
        <v>0</v>
      </c>
      <c r="F8600" s="161" t="inlineStr">
        <is>
          <t>price_electricity_industry_usd_kwh</t>
        </is>
      </c>
      <c r="G8600" s="161" t="n">
        <v>0.112</v>
      </c>
      <c r="H8600" s="161" t="inlineStr">
        <is>
          <t>2024</t>
        </is>
      </c>
      <c r="I8600" s="161" t="inlineStr">
        <is>
          <t>imffossilfuelsubsidiesdata.xlsb</t>
        </is>
      </c>
    </row>
    <row r="8601" ht="13" customHeight="1">
      <c r="A8601" s="161" t="inlineStr">
        <is>
          <t>MLT</t>
        </is>
      </c>
      <c r="B8601" s="161" t="inlineStr">
        <is>
          <t>Malta</t>
        </is>
      </c>
      <c r="C8601" s="161" t="inlineStr">
        <is>
          <t>Middle East &amp; North Africa</t>
        </is>
      </c>
      <c r="D8601" s="161" t="inlineStr">
        <is>
          <t>High income</t>
        </is>
      </c>
      <c r="E8601" s="161" t="b">
        <v>0</v>
      </c>
      <c r="F8601" s="161" t="inlineStr">
        <is>
          <t>price_gas_residential_usd_gj</t>
        </is>
      </c>
      <c r="G8601" s="161" t="n">
        <v>23.313</v>
      </c>
      <c r="H8601" s="161" t="inlineStr">
        <is>
          <t>2024</t>
        </is>
      </c>
      <c r="I8601" s="161" t="inlineStr">
        <is>
          <t>imffossilfuelsubsidiesdata.xlsb</t>
        </is>
      </c>
    </row>
    <row r="8602" ht="13" customHeight="1">
      <c r="A8602" s="161" t="inlineStr">
        <is>
          <t>MLT</t>
        </is>
      </c>
      <c r="B8602" s="161" t="inlineStr">
        <is>
          <t>Malta</t>
        </is>
      </c>
      <c r="C8602" s="161" t="inlineStr">
        <is>
          <t>Middle East &amp; North Africa</t>
        </is>
      </c>
      <c r="D8602" s="161" t="inlineStr">
        <is>
          <t>High income</t>
        </is>
      </c>
      <c r="E8602" s="161" t="b">
        <v>0</v>
      </c>
      <c r="F8602" s="161" t="inlineStr">
        <is>
          <t>price_gas_industry_usd_gj</t>
        </is>
      </c>
      <c r="G8602" s="161" t="n">
        <v>15.483</v>
      </c>
      <c r="H8602" s="161" t="inlineStr">
        <is>
          <t>2024</t>
        </is>
      </c>
      <c r="I8602" s="161" t="inlineStr">
        <is>
          <t>imffossilfuelsubsidiesdata.xlsb</t>
        </is>
      </c>
    </row>
    <row r="8603" ht="13" customHeight="1">
      <c r="A8603" s="161" t="inlineStr">
        <is>
          <t>MLT</t>
        </is>
      </c>
      <c r="B8603" s="161" t="inlineStr">
        <is>
          <t>Malta</t>
        </is>
      </c>
      <c r="C8603" s="161" t="inlineStr">
        <is>
          <t>Middle East &amp; North Africa</t>
        </is>
      </c>
      <c r="D8603" s="161" t="inlineStr">
        <is>
          <t>High income</t>
        </is>
      </c>
      <c r="E8603" s="161" t="b">
        <v>0</v>
      </c>
      <c r="F8603" s="161" t="inlineStr">
        <is>
          <t>price_gas_power_usd_gj</t>
        </is>
      </c>
      <c r="G8603" s="161" t="n">
        <v>14.159</v>
      </c>
      <c r="H8603" s="161" t="inlineStr">
        <is>
          <t>2024</t>
        </is>
      </c>
      <c r="I8603" s="161" t="inlineStr">
        <is>
          <t>imffossilfuelsubsidiesdata.xlsb</t>
        </is>
      </c>
    </row>
    <row r="8604" ht="13" customHeight="1">
      <c r="A8604" s="161" t="inlineStr">
        <is>
          <t>MLT</t>
        </is>
      </c>
      <c r="B8604" s="161" t="inlineStr">
        <is>
          <t>Malta</t>
        </is>
      </c>
      <c r="C8604" s="161" t="inlineStr">
        <is>
          <t>Middle East &amp; North Africa</t>
        </is>
      </c>
      <c r="D8604" s="161" t="inlineStr">
        <is>
          <t>High income</t>
        </is>
      </c>
      <c r="E8604" s="161" t="b">
        <v>0</v>
      </c>
      <c r="F8604" s="161" t="inlineStr">
        <is>
          <t>price_coal_residential_usd_gj</t>
        </is>
      </c>
      <c r="G8604" s="161" t="n">
        <v>14.388</v>
      </c>
      <c r="H8604" s="161" t="inlineStr">
        <is>
          <t>2024</t>
        </is>
      </c>
      <c r="I8604" s="161" t="inlineStr">
        <is>
          <t>imffossilfuelsubsidiesdata.xlsb</t>
        </is>
      </c>
    </row>
    <row r="8605" ht="13" customHeight="1">
      <c r="A8605" s="161" t="inlineStr">
        <is>
          <t>MLT</t>
        </is>
      </c>
      <c r="B8605" s="161" t="inlineStr">
        <is>
          <t>Malta</t>
        </is>
      </c>
      <c r="C8605" s="161" t="inlineStr">
        <is>
          <t>Middle East &amp; North Africa</t>
        </is>
      </c>
      <c r="D8605" s="161" t="inlineStr">
        <is>
          <t>High income</t>
        </is>
      </c>
      <c r="E8605" s="161" t="b">
        <v>0</v>
      </c>
      <c r="F8605" s="161" t="inlineStr">
        <is>
          <t>price_coal_industry_usd_gj</t>
        </is>
      </c>
      <c r="G8605" s="161" t="n">
        <v>13.439</v>
      </c>
      <c r="H8605" s="161" t="inlineStr">
        <is>
          <t>2024</t>
        </is>
      </c>
      <c r="I8605" s="161" t="inlineStr">
        <is>
          <t>imffossilfuelsubsidiesdata.xlsb</t>
        </is>
      </c>
    </row>
    <row r="8606" ht="13" customHeight="1">
      <c r="A8606" s="161" t="inlineStr">
        <is>
          <t>MLT</t>
        </is>
      </c>
      <c r="B8606" s="161" t="inlineStr">
        <is>
          <t>Malta</t>
        </is>
      </c>
      <c r="C8606" s="161" t="inlineStr">
        <is>
          <t>Middle East &amp; North Africa</t>
        </is>
      </c>
      <c r="D8606" s="161" t="inlineStr">
        <is>
          <t>High income</t>
        </is>
      </c>
      <c r="E8606" s="161" t="b">
        <v>0</v>
      </c>
      <c r="F8606" s="161" t="inlineStr">
        <is>
          <t>price_coal_power_usd_gj</t>
        </is>
      </c>
      <c r="G8606" s="161" t="n">
        <v>11.772</v>
      </c>
      <c r="H8606" s="161" t="inlineStr">
        <is>
          <t>2024</t>
        </is>
      </c>
      <c r="I8606" s="161" t="inlineStr">
        <is>
          <t>imffossilfuelsubsidiesdata.xlsb</t>
        </is>
      </c>
    </row>
    <row r="8607" ht="13" customHeight="1">
      <c r="A8607" s="161" t="inlineStr">
        <is>
          <t>MLT</t>
        </is>
      </c>
      <c r="B8607" s="161" t="inlineStr">
        <is>
          <t>Malta</t>
        </is>
      </c>
      <c r="C8607" s="161" t="inlineStr">
        <is>
          <t>Middle East &amp; North Africa</t>
        </is>
      </c>
      <c r="D8607" s="161" t="inlineStr">
        <is>
          <t>High income</t>
        </is>
      </c>
      <c r="E8607" s="161" t="b">
        <v>0</v>
      </c>
      <c r="F8607" s="161" t="inlineStr">
        <is>
          <t>revenue_pct_gdp</t>
        </is>
      </c>
      <c r="G8607" s="161" t="n">
        <v>33.858</v>
      </c>
      <c r="H8607" s="161" t="inlineStr">
        <is>
          <t>2024</t>
        </is>
      </c>
      <c r="I8607" s="161" t="inlineStr">
        <is>
          <t>dataset_2026-08-26T13_41_09_874550254Z_DEFAULT_INTEGRATION_IMF_RES_WEO_9_0_0.csv</t>
        </is>
      </c>
    </row>
    <row r="8608" ht="13" customHeight="1">
      <c r="A8608" s="161" t="inlineStr">
        <is>
          <t>MLT</t>
        </is>
      </c>
      <c r="B8608" s="161" t="inlineStr">
        <is>
          <t>Malta</t>
        </is>
      </c>
      <c r="C8608" s="161" t="inlineStr">
        <is>
          <t>Middle East &amp; North Africa</t>
        </is>
      </c>
      <c r="D8608" s="161" t="inlineStr">
        <is>
          <t>High income</t>
        </is>
      </c>
      <c r="E8608" s="161" t="b">
        <v>0</v>
      </c>
      <c r="F8608" s="161" t="inlineStr">
        <is>
          <t>primary_balance_pct_gdp</t>
        </is>
      </c>
      <c r="G8608" s="161" t="n">
        <v>-2.357</v>
      </c>
      <c r="H8608" s="161" t="inlineStr">
        <is>
          <t>2024</t>
        </is>
      </c>
      <c r="I8608" s="161" t="inlineStr">
        <is>
          <t>dataset_2026-08-26T13_41_09_874550254Z_DEFAULT_INTEGRATION_IMF_RES_WEO_9_0_0.csv</t>
        </is>
      </c>
    </row>
    <row r="8609" ht="13" customHeight="1">
      <c r="A8609" s="161" t="inlineStr">
        <is>
          <t>MLT</t>
        </is>
      </c>
      <c r="B8609" s="161" t="inlineStr">
        <is>
          <t>Malta</t>
        </is>
      </c>
      <c r="C8609" s="161" t="inlineStr">
        <is>
          <t>Middle East &amp; North Africa</t>
        </is>
      </c>
      <c r="D8609" s="161" t="inlineStr">
        <is>
          <t>High income</t>
        </is>
      </c>
      <c r="E8609" s="161" t="b">
        <v>0</v>
      </c>
      <c r="F8609" s="161" t="inlineStr">
        <is>
          <t>current_account_pct_gdp</t>
        </is>
      </c>
      <c r="G8609" s="161" t="n">
        <v>7.078</v>
      </c>
      <c r="H8609" s="161" t="inlineStr">
        <is>
          <t>2024</t>
        </is>
      </c>
      <c r="I8609" s="161" t="inlineStr">
        <is>
          <t>dataset_2026-08-26T13_41_09_874550254Z_DEFAULT_INTEGRATION_IMF_RES_WEO_9_0_0.csv</t>
        </is>
      </c>
    </row>
    <row r="8610" ht="13" customHeight="1">
      <c r="A8610" s="161" t="inlineStr">
        <is>
          <t>MLT</t>
        </is>
      </c>
      <c r="B8610" s="161" t="inlineStr">
        <is>
          <t>Malta</t>
        </is>
      </c>
      <c r="C8610" s="161" t="inlineStr">
        <is>
          <t>Middle East &amp; North Africa</t>
        </is>
      </c>
      <c r="D8610" s="161" t="inlineStr">
        <is>
          <t>High income</t>
        </is>
      </c>
      <c r="E8610" s="161" t="b">
        <v>0</v>
      </c>
      <c r="F8610" s="161" t="inlineStr">
        <is>
          <t>gross_capital_formation_pct_gdp</t>
        </is>
      </c>
      <c r="G8610" s="161" t="n">
        <v>19.01</v>
      </c>
      <c r="H8610" s="161" t="inlineStr">
        <is>
          <t>2024</t>
        </is>
      </c>
      <c r="I8610" s="161" t="inlineStr">
        <is>
          <t>dataset_2026-08-26T13_41_09_874550254Z_DEFAULT_INTEGRATION_IMF_RES_WEO_9_0_0.csv</t>
        </is>
      </c>
    </row>
    <row r="8611" ht="13" customHeight="1">
      <c r="A8611" s="161" t="inlineStr">
        <is>
          <t>MLT</t>
        </is>
      </c>
      <c r="B8611" s="161" t="inlineStr">
        <is>
          <t>Malta</t>
        </is>
      </c>
      <c r="C8611" s="161" t="inlineStr">
        <is>
          <t>Middle East &amp; North Africa</t>
        </is>
      </c>
      <c r="D8611" s="161" t="inlineStr">
        <is>
          <t>High income</t>
        </is>
      </c>
      <c r="E8611" s="161" t="b">
        <v>0</v>
      </c>
      <c r="F8611" s="161" t="inlineStr">
        <is>
          <t>real_gdp_growth_5y_avg_pct</t>
        </is>
      </c>
      <c r="G8611" s="161" t="n">
        <v>5.867</v>
      </c>
      <c r="H8611" s="161" t="inlineStr">
        <is>
          <t>2020-2024 avg</t>
        </is>
      </c>
      <c r="I8611" s="161" t="inlineStr">
        <is>
          <t>dataset_2026-08-26T13_41_09_874550254Z_DEFAULT_INTEGRATION_IMF_RES_WEO_9_0_0.csv (derived)</t>
        </is>
      </c>
    </row>
    <row r="8612" ht="13" customHeight="1">
      <c r="A8612" s="161" t="inlineStr">
        <is>
          <t>MLT</t>
        </is>
      </c>
      <c r="B8612" s="161" t="inlineStr">
        <is>
          <t>Malta</t>
        </is>
      </c>
      <c r="C8612" s="161" t="inlineStr">
        <is>
          <t>Middle East &amp; North Africa</t>
        </is>
      </c>
      <c r="D8612" s="161" t="inlineStr">
        <is>
          <t>High income</t>
        </is>
      </c>
      <c r="E8612" s="161" t="b">
        <v>0</v>
      </c>
      <c r="F8612" s="161" t="inlineStr">
        <is>
          <t>int_budget_need_2030_pct_gdp</t>
        </is>
      </c>
      <c r="G8612" s="161" t="n">
        <v>0.023</v>
      </c>
      <c r="H8612" s="161" t="inlineStr">
        <is>
          <t>2030</t>
        </is>
      </c>
      <c r="I8612" s="161" t="inlineStr">
        <is>
          <t>integrated_results.csv (MacroFiscalModels v0.1, model output)</t>
        </is>
      </c>
    </row>
    <row r="8613" ht="13" customHeight="1">
      <c r="A8613" s="161" t="inlineStr">
        <is>
          <t>MLT</t>
        </is>
      </c>
      <c r="B8613" s="161" t="inlineStr">
        <is>
          <t>Malta</t>
        </is>
      </c>
      <c r="C8613" s="161" t="inlineStr">
        <is>
          <t>Middle East &amp; North Africa</t>
        </is>
      </c>
      <c r="D8613" s="161" t="inlineStr">
        <is>
          <t>High income</t>
        </is>
      </c>
      <c r="E8613" s="161" t="b">
        <v>0</v>
      </c>
      <c r="F8613" s="161" t="inlineStr">
        <is>
          <t>int_pricing_revenue_2030_pct_gdp</t>
        </is>
      </c>
      <c r="G8613" s="161" t="n">
        <v>0.062</v>
      </c>
      <c r="H8613" s="161" t="inlineStr">
        <is>
          <t>2030</t>
        </is>
      </c>
      <c r="I8613" s="161" t="inlineStr">
        <is>
          <t>integrated_results.csv (MacroFiscalModels v0.1, model output)</t>
        </is>
      </c>
    </row>
    <row r="8614" ht="13" customHeight="1">
      <c r="A8614" s="161" t="inlineStr">
        <is>
          <t>MLT</t>
        </is>
      </c>
      <c r="B8614" s="161" t="inlineStr">
        <is>
          <t>Malta</t>
        </is>
      </c>
      <c r="C8614" s="161" t="inlineStr">
        <is>
          <t>Middle East &amp; North Africa</t>
        </is>
      </c>
      <c r="D8614" s="161" t="inlineStr">
        <is>
          <t>High income</t>
        </is>
      </c>
      <c r="E8614" s="161" t="b">
        <v>0</v>
      </c>
      <c r="F8614" s="161" t="inlineStr">
        <is>
          <t>int_financing_gap_2030_pct_gdp</t>
        </is>
      </c>
      <c r="G8614" s="161" t="n">
        <v>-0.04</v>
      </c>
      <c r="H8614" s="161" t="inlineStr">
        <is>
          <t>2030</t>
        </is>
      </c>
      <c r="I8614" s="161" t="inlineStr">
        <is>
          <t>integrated_results.csv (MacroFiscalModels v0.1, model output)</t>
        </is>
      </c>
    </row>
    <row r="8615" ht="13" customHeight="1">
      <c r="A8615" s="161" t="inlineStr">
        <is>
          <t>MLT</t>
        </is>
      </c>
      <c r="B8615" s="161" t="inlineStr">
        <is>
          <t>Malta</t>
        </is>
      </c>
      <c r="C8615" s="161" t="inlineStr">
        <is>
          <t>Middle East &amp; North Africa</t>
        </is>
      </c>
      <c r="D8615" s="161" t="inlineStr">
        <is>
          <t>High income</t>
        </is>
      </c>
      <c r="E8615" s="161" t="b">
        <v>0</v>
      </c>
      <c r="F8615" s="161" t="inlineStr">
        <is>
          <t>int_gdp_dev_2050_pct</t>
        </is>
      </c>
      <c r="G8615" s="161" t="n">
        <v>2.49</v>
      </c>
      <c r="H8615" s="161" t="inlineStr">
        <is>
          <t>2050</t>
        </is>
      </c>
      <c r="I8615" s="161" t="inlineStr">
        <is>
          <t>integrated_results.csv (MacroFiscalModels v0.1, model output)</t>
        </is>
      </c>
    </row>
    <row r="8616" ht="13" customHeight="1">
      <c r="A8616" s="161" t="inlineStr">
        <is>
          <t>MLT</t>
        </is>
      </c>
      <c r="B8616" s="161" t="inlineStr">
        <is>
          <t>Malta</t>
        </is>
      </c>
      <c r="C8616" s="161" t="inlineStr">
        <is>
          <t>Middle East &amp; North Africa</t>
        </is>
      </c>
      <c r="D8616" s="161" t="inlineStr">
        <is>
          <t>High income</t>
        </is>
      </c>
      <c r="E8616" s="161" t="b">
        <v>0</v>
      </c>
      <c r="F8616" s="161" t="inlineStr">
        <is>
          <t>int_debt_2050_pct_gdp</t>
        </is>
      </c>
      <c r="G8616" s="161" t="n">
        <v>45</v>
      </c>
      <c r="H8616" s="161" t="inlineStr">
        <is>
          <t>2050</t>
        </is>
      </c>
      <c r="I8616" s="161" t="inlineStr">
        <is>
          <t>integrated_results.csv (MacroFiscalModels v0.1, model output)</t>
        </is>
      </c>
    </row>
    <row r="8617" ht="13" customHeight="1">
      <c r="A8617" s="161" t="inlineStr">
        <is>
          <t>MHL</t>
        </is>
      </c>
      <c r="B8617" s="161" t="inlineStr">
        <is>
          <t>Marshall Islands</t>
        </is>
      </c>
      <c r="C8617" s="161" t="inlineStr">
        <is>
          <t>East Asia &amp; Pacific</t>
        </is>
      </c>
      <c r="D8617" s="161" t="inlineStr">
        <is>
          <t>Upper middle income</t>
        </is>
      </c>
      <c r="E8617" s="161" t="b">
        <v>1</v>
      </c>
      <c r="F8617" s="161" t="inlineStr">
        <is>
          <t>interest_to_revenue_pct</t>
        </is>
      </c>
      <c r="G8617" s="161" t="n">
        <v>0.303</v>
      </c>
      <c r="H8617" s="161" t="inlineStr">
        <is>
          <t>2024</t>
        </is>
      </c>
      <c r="I8617" s="161" t="inlineStr">
        <is>
          <t>dataset_2026-08-26T13_41_09_874550254Z_DEFAULT_INTEGRATION_IMF_RES_WEO_9_0_0.csv (derived)</t>
        </is>
      </c>
    </row>
    <row r="8618" ht="13" customHeight="1">
      <c r="A8618" s="161" t="inlineStr">
        <is>
          <t>MHL</t>
        </is>
      </c>
      <c r="B8618" s="161" t="inlineStr">
        <is>
          <t>Marshall Islands</t>
        </is>
      </c>
      <c r="C8618" s="161" t="inlineStr">
        <is>
          <t>East Asia &amp; Pacific</t>
        </is>
      </c>
      <c r="D8618" s="161" t="inlineStr">
        <is>
          <t>Upper middle income</t>
        </is>
      </c>
      <c r="E8618" s="161" t="b">
        <v>1</v>
      </c>
      <c r="F8618" s="161" t="inlineStr">
        <is>
          <t>interest_pct_gdp</t>
        </is>
      </c>
      <c r="G8618" s="161" t="n">
        <v>0.223</v>
      </c>
      <c r="H8618" s="161" t="inlineStr">
        <is>
          <t>2024</t>
        </is>
      </c>
      <c r="I8618" s="161" t="inlineStr">
        <is>
          <t>dataset_2026-08-26T13_41_09_874550254Z_DEFAULT_INTEGRATION_IMF_RES_WEO_9_0_0.csv (derived)</t>
        </is>
      </c>
    </row>
    <row r="8619" ht="13" customHeight="1">
      <c r="A8619" s="161" t="inlineStr">
        <is>
          <t>MHL</t>
        </is>
      </c>
      <c r="B8619" s="161" t="inlineStr">
        <is>
          <t>Marshall Islands</t>
        </is>
      </c>
      <c r="C8619" s="161" t="inlineStr">
        <is>
          <t>East Asia &amp; Pacific</t>
        </is>
      </c>
      <c r="D8619" s="161" t="inlineStr">
        <is>
          <t>Upper middle income</t>
        </is>
      </c>
      <c r="E8619" s="161" t="b">
        <v>1</v>
      </c>
      <c r="F8619" s="161" t="inlineStr">
        <is>
          <t>gross_debt_pct_gdp</t>
        </is>
      </c>
      <c r="G8619" s="161" t="n">
        <v>14.18</v>
      </c>
      <c r="H8619" s="161" t="inlineStr">
        <is>
          <t>2024</t>
        </is>
      </c>
      <c r="I8619" s="161" t="inlineStr">
        <is>
          <t>dataset_2026-08-26T13_41_09_874550254Z_DEFAULT_INTEGRATION_IMF_RES_WEO_9_0_0.csv</t>
        </is>
      </c>
    </row>
    <row r="8620" ht="13" customHeight="1">
      <c r="A8620" s="161" t="inlineStr">
        <is>
          <t>MHL</t>
        </is>
      </c>
      <c r="B8620" s="161" t="inlineStr">
        <is>
          <t>Marshall Islands</t>
        </is>
      </c>
      <c r="C8620" s="161" t="inlineStr">
        <is>
          <t>East Asia &amp; Pacific</t>
        </is>
      </c>
      <c r="D8620" s="161" t="inlineStr">
        <is>
          <t>Upper middle income</t>
        </is>
      </c>
      <c r="E8620" s="161" t="b">
        <v>1</v>
      </c>
      <c r="F8620" s="161" t="inlineStr">
        <is>
          <t>tax_revenue_pct_gdp</t>
        </is>
      </c>
      <c r="G8620" s="161" t="n">
        <v>13.917</v>
      </c>
      <c r="H8620" s="161" t="inlineStr">
        <is>
          <t>2024</t>
        </is>
      </c>
      <c r="I8620" s="161" t="inlineStr">
        <is>
          <t>world-imf2026.xlsx</t>
        </is>
      </c>
    </row>
    <row r="8621" ht="13" customHeight="1">
      <c r="A8621" s="161" t="inlineStr">
        <is>
          <t>MHL</t>
        </is>
      </c>
      <c r="B8621" s="161" t="inlineStr">
        <is>
          <t>Marshall Islands</t>
        </is>
      </c>
      <c r="C8621" s="161" t="inlineStr">
        <is>
          <t>East Asia &amp; Pacific</t>
        </is>
      </c>
      <c r="D8621" s="161" t="inlineStr">
        <is>
          <t>Upper middle income</t>
        </is>
      </c>
      <c r="E8621" s="161" t="b">
        <v>1</v>
      </c>
      <c r="F8621" s="161" t="inlineStr">
        <is>
          <t>climate_pfm_diagnostic_on_record</t>
        </is>
      </c>
      <c r="G8621" s="161" t="n">
        <v>1</v>
      </c>
      <c r="H8621" s="161" t="inlineStr">
        <is>
          <t>2022</t>
        </is>
      </c>
      <c r="I8621" s="161" t="inlineStr">
        <is>
          <t>UNDP-Global-Climate-Public-Finance-Review-2022.pdf (Table 4.2)</t>
        </is>
      </c>
    </row>
    <row r="8622" ht="13" customHeight="1">
      <c r="A8622" s="161" t="inlineStr">
        <is>
          <t>MHL</t>
        </is>
      </c>
      <c r="B8622" s="161" t="inlineStr">
        <is>
          <t>Marshall Islands</t>
        </is>
      </c>
      <c r="C8622" s="161" t="inlineStr">
        <is>
          <t>East Asia &amp; Pacific</t>
        </is>
      </c>
      <c r="D8622" s="161" t="inlineStr">
        <is>
          <t>Upper middle income</t>
        </is>
      </c>
      <c r="E8622" s="161" t="b">
        <v>1</v>
      </c>
      <c r="F8622" s="161" t="inlineStr">
        <is>
          <t>mitigation_finance_received_pct_gdp</t>
        </is>
      </c>
      <c r="G8622" s="161" t="n">
        <v>20.14</v>
      </c>
      <c r="H8622" s="161" t="inlineStr">
        <is>
          <t>2024</t>
        </is>
      </c>
      <c r="I8622" s="161" t="inlineStr">
        <is>
          <t>CRDF-RP_2024.xlsx + WEO</t>
        </is>
      </c>
    </row>
    <row r="8623" ht="13" customHeight="1">
      <c r="A8623" s="161" t="inlineStr">
        <is>
          <t>MHL</t>
        </is>
      </c>
      <c r="B8623" s="161" t="inlineStr">
        <is>
          <t>Marshall Islands</t>
        </is>
      </c>
      <c r="C8623" s="161" t="inlineStr">
        <is>
          <t>East Asia &amp; Pacific</t>
        </is>
      </c>
      <c r="D8623" s="161" t="inlineStr">
        <is>
          <t>Upper middle income</t>
        </is>
      </c>
      <c r="E8623" s="161" t="b">
        <v>1</v>
      </c>
      <c r="F8623" s="161" t="inlineStr">
        <is>
          <t>env_protection_pct_of_expenditure</t>
        </is>
      </c>
      <c r="G8623" s="161" t="n">
        <v>1.293</v>
      </c>
      <c r="H8623" s="161" t="inlineStr">
        <is>
          <t>2021</t>
        </is>
      </c>
      <c r="I8623" s="161" t="inlineStr">
        <is>
          <t>WB_BOOST_WIDEF.csv</t>
        </is>
      </c>
    </row>
    <row r="8624" ht="13" customHeight="1">
      <c r="A8624" s="161" t="inlineStr">
        <is>
          <t>MHL</t>
        </is>
      </c>
      <c r="B8624" s="161" t="inlineStr">
        <is>
          <t>Marshall Islands</t>
        </is>
      </c>
      <c r="C8624" s="161" t="inlineStr">
        <is>
          <t>East Asia &amp; Pacific</t>
        </is>
      </c>
      <c r="D8624" s="161" t="inlineStr">
        <is>
          <t>Upper middle income</t>
        </is>
      </c>
      <c r="E8624" s="161" t="b">
        <v>1</v>
      </c>
      <c r="F8624" s="161" t="inlineStr">
        <is>
          <t>inn_total_inv_2030_pct_gdp</t>
        </is>
      </c>
      <c r="G8624" s="161" t="n">
        <v>3.29599978156454</v>
      </c>
      <c r="H8624" s="161" t="inlineStr">
        <is>
          <t>2030</t>
        </is>
      </c>
      <c r="I8624" s="161" t="inlineStr">
        <is>
          <t>Mitigation_Investment_Needs_v1.1.xlsx (InvestmentNeeds v1.1, model output)</t>
        </is>
      </c>
    </row>
    <row r="8625" ht="13" customHeight="1">
      <c r="A8625" s="161" t="inlineStr">
        <is>
          <t>MHL</t>
        </is>
      </c>
      <c r="B8625" s="161" t="inlineStr">
        <is>
          <t>Marshall Islands</t>
        </is>
      </c>
      <c r="C8625" s="161" t="inlineStr">
        <is>
          <t>East Asia &amp; Pacific</t>
        </is>
      </c>
      <c r="D8625" s="161" t="inlineStr">
        <is>
          <t>Upper middle income</t>
        </is>
      </c>
      <c r="E8625" s="161" t="b">
        <v>1</v>
      </c>
      <c r="F8625" s="161" t="inlineStr">
        <is>
          <t>inn_incr_inv_2030_pct_gdp</t>
        </is>
      </c>
      <c r="G8625" s="161" t="n">
        <v>0.7910399475754899</v>
      </c>
      <c r="H8625" s="161" t="inlineStr">
        <is>
          <t>2030</t>
        </is>
      </c>
      <c r="I8625" s="161" t="inlineStr">
        <is>
          <t>Mitigation_Investment_Needs_v1.1.xlsx (InvestmentNeeds v1.1, model output)</t>
        </is>
      </c>
    </row>
    <row r="8626" ht="13" customHeight="1">
      <c r="A8626" s="161" t="inlineStr">
        <is>
          <t>MHL</t>
        </is>
      </c>
      <c r="B8626" s="161" t="inlineStr">
        <is>
          <t>Marshall Islands</t>
        </is>
      </c>
      <c r="C8626" s="161" t="inlineStr">
        <is>
          <t>East Asia &amp; Pacific</t>
        </is>
      </c>
      <c r="D8626" s="161" t="inlineStr">
        <is>
          <t>Upper middle income</t>
        </is>
      </c>
      <c r="E8626" s="161" t="b">
        <v>1</v>
      </c>
      <c r="F8626" s="161" t="inlineStr">
        <is>
          <t>inn_incr_inv_gen_2030_pct_gdp</t>
        </is>
      </c>
      <c r="G8626" s="161" t="n">
        <v>0.2271093518244867</v>
      </c>
      <c r="H8626" s="161" t="inlineStr">
        <is>
          <t>2030</t>
        </is>
      </c>
      <c r="I8626" s="161" t="inlineStr">
        <is>
          <t>Mitigation_Investment_Needs_v1.1.xlsx (InvestmentNeeds v1.1, model output)</t>
        </is>
      </c>
    </row>
    <row r="8627" ht="13" customHeight="1">
      <c r="A8627" s="161" t="inlineStr">
        <is>
          <t>MHL</t>
        </is>
      </c>
      <c r="B8627" s="161" t="inlineStr">
        <is>
          <t>Marshall Islands</t>
        </is>
      </c>
      <c r="C8627" s="161" t="inlineStr">
        <is>
          <t>East Asia &amp; Pacific</t>
        </is>
      </c>
      <c r="D8627" s="161" t="inlineStr">
        <is>
          <t>Upper middle income</t>
        </is>
      </c>
      <c r="E8627" s="161" t="b">
        <v>1</v>
      </c>
      <c r="F8627" s="161" t="inlineStr">
        <is>
          <t>inn_incr_inv_grid_2030_pct_gdp</t>
        </is>
      </c>
      <c r="G8627" s="161" t="n">
        <v>0.1557321269653622</v>
      </c>
      <c r="H8627" s="161" t="inlineStr">
        <is>
          <t>2030</t>
        </is>
      </c>
      <c r="I8627" s="161" t="inlineStr">
        <is>
          <t>Mitigation_Investment_Needs_v1.1.xlsx (InvestmentNeeds v1.1, model output)</t>
        </is>
      </c>
    </row>
    <row r="8628" ht="13" customHeight="1">
      <c r="A8628" s="161" t="inlineStr">
        <is>
          <t>MHL</t>
        </is>
      </c>
      <c r="B8628" s="161" t="inlineStr">
        <is>
          <t>Marshall Islands</t>
        </is>
      </c>
      <c r="C8628" s="161" t="inlineStr">
        <is>
          <t>East Asia &amp; Pacific</t>
        </is>
      </c>
      <c r="D8628" s="161" t="inlineStr">
        <is>
          <t>Upper middle income</t>
        </is>
      </c>
      <c r="E8628" s="161" t="b">
        <v>1</v>
      </c>
      <c r="F8628" s="161" t="inlineStr">
        <is>
          <t>inn_incr_inv_trn_2030_pct_gdp</t>
        </is>
      </c>
      <c r="G8628" s="161" t="n">
        <v>0.0961470930005313</v>
      </c>
      <c r="H8628" s="161" t="inlineStr">
        <is>
          <t>2030</t>
        </is>
      </c>
      <c r="I8628" s="161" t="inlineStr">
        <is>
          <t>Mitigation_Investment_Needs_v1.1.xlsx (InvestmentNeeds v1.1, model output)</t>
        </is>
      </c>
    </row>
    <row r="8629" ht="13" customHeight="1">
      <c r="A8629" s="161" t="inlineStr">
        <is>
          <t>MHL</t>
        </is>
      </c>
      <c r="B8629" s="161" t="inlineStr">
        <is>
          <t>Marshall Islands</t>
        </is>
      </c>
      <c r="C8629" s="161" t="inlineStr">
        <is>
          <t>East Asia &amp; Pacific</t>
        </is>
      </c>
      <c r="D8629" s="161" t="inlineStr">
        <is>
          <t>Upper middle income</t>
        </is>
      </c>
      <c r="E8629" s="161" t="b">
        <v>1</v>
      </c>
      <c r="F8629" s="161" t="inlineStr">
        <is>
          <t>inn_incr_inv_bld_2030_pct_gdp</t>
        </is>
      </c>
      <c r="G8629" s="161" t="n">
        <v>0.0755749479769719</v>
      </c>
      <c r="H8629" s="161" t="inlineStr">
        <is>
          <t>2030</t>
        </is>
      </c>
      <c r="I8629" s="161" t="inlineStr">
        <is>
          <t>Mitigation_Investment_Needs_v1.1.xlsx (InvestmentNeeds v1.1, model output)</t>
        </is>
      </c>
    </row>
    <row r="8630" ht="13" customHeight="1">
      <c r="A8630" s="161" t="inlineStr">
        <is>
          <t>MHL</t>
        </is>
      </c>
      <c r="B8630" s="161" t="inlineStr">
        <is>
          <t>Marshall Islands</t>
        </is>
      </c>
      <c r="C8630" s="161" t="inlineStr">
        <is>
          <t>East Asia &amp; Pacific</t>
        </is>
      </c>
      <c r="D8630" s="161" t="inlineStr">
        <is>
          <t>Upper middle income</t>
        </is>
      </c>
      <c r="E8630" s="161" t="b">
        <v>1</v>
      </c>
      <c r="F8630" s="161" t="inlineStr">
        <is>
          <t>inn_incr_inv_ind_2030_pct_gdp</t>
        </is>
      </c>
      <c r="G8630" s="161" t="n">
        <v>0.0428566414965603</v>
      </c>
      <c r="H8630" s="161" t="inlineStr">
        <is>
          <t>2030</t>
        </is>
      </c>
      <c r="I8630" s="161" t="inlineStr">
        <is>
          <t>Mitigation_Investment_Needs_v1.1.xlsx (InvestmentNeeds v1.1, model output)</t>
        </is>
      </c>
    </row>
    <row r="8631" ht="13" customHeight="1">
      <c r="A8631" s="161" t="inlineStr">
        <is>
          <t>MHL</t>
        </is>
      </c>
      <c r="B8631" s="161" t="inlineStr">
        <is>
          <t>Marshall Islands</t>
        </is>
      </c>
      <c r="C8631" s="161" t="inlineStr">
        <is>
          <t>East Asia &amp; Pacific</t>
        </is>
      </c>
      <c r="D8631" s="161" t="inlineStr">
        <is>
          <t>Upper middle income</t>
        </is>
      </c>
      <c r="E8631" s="161" t="b">
        <v>1</v>
      </c>
      <c r="F8631" s="161" t="inlineStr">
        <is>
          <t>inn_incr_inv_fuel_2030_pct_gdp</t>
        </is>
      </c>
      <c r="G8631" s="161" t="n">
        <v>0.0520773608433273</v>
      </c>
      <c r="H8631" s="161" t="inlineStr">
        <is>
          <t>2030</t>
        </is>
      </c>
      <c r="I8631" s="161" t="inlineStr">
        <is>
          <t>Mitigation_Investment_Needs_v1.1.xlsx (InvestmentNeeds v1.1, model output)</t>
        </is>
      </c>
    </row>
    <row r="8632" ht="13" customHeight="1">
      <c r="A8632" s="161" t="inlineStr">
        <is>
          <t>MHL</t>
        </is>
      </c>
      <c r="B8632" s="161" t="inlineStr">
        <is>
          <t>Marshall Islands</t>
        </is>
      </c>
      <c r="C8632" s="161" t="inlineStr">
        <is>
          <t>East Asia &amp; Pacific</t>
        </is>
      </c>
      <c r="D8632" s="161" t="inlineStr">
        <is>
          <t>Upper middle income</t>
        </is>
      </c>
      <c r="E8632" s="161" t="b">
        <v>1</v>
      </c>
      <c r="F8632" s="161" t="inlineStr">
        <is>
          <t>inn_incr_inv_afolu_2030_pct_gdp</t>
        </is>
      </c>
      <c r="G8632" s="161" t="n">
        <v>0.1415424254682486</v>
      </c>
      <c r="H8632" s="161" t="inlineStr">
        <is>
          <t>2030</t>
        </is>
      </c>
      <c r="I8632" s="161" t="inlineStr">
        <is>
          <t>Mitigation_Investment_Needs_v1.1.xlsx (InvestmentNeeds v1.1, model output)</t>
        </is>
      </c>
    </row>
    <row r="8633" ht="13" customHeight="1">
      <c r="A8633" s="161" t="inlineStr">
        <is>
          <t>MHL</t>
        </is>
      </c>
      <c r="B8633" s="161" t="inlineStr">
        <is>
          <t>Marshall Islands</t>
        </is>
      </c>
      <c r="C8633" s="161" t="inlineStr">
        <is>
          <t>East Asia &amp; Pacific</t>
        </is>
      </c>
      <c r="D8633" s="161" t="inlineStr">
        <is>
          <t>Upper middle income</t>
        </is>
      </c>
      <c r="E8633" s="161" t="b">
        <v>1</v>
      </c>
      <c r="F8633" s="161" t="inlineStr">
        <is>
          <t>inn_incr_cost_a_2030_pct_gdp</t>
        </is>
      </c>
      <c r="G8633" s="161" t="n">
        <v>0.0338841961882349</v>
      </c>
      <c r="H8633" s="161" t="inlineStr">
        <is>
          <t>2030</t>
        </is>
      </c>
      <c r="I8633" s="161" t="inlineStr">
        <is>
          <t>Mitigation_Investment_Needs_v1.1.xlsx (InvestmentNeeds v1.1, model output)</t>
        </is>
      </c>
    </row>
    <row r="8634" ht="13" customHeight="1">
      <c r="A8634" s="161" t="inlineStr">
        <is>
          <t>MHL</t>
        </is>
      </c>
      <c r="B8634" s="161" t="inlineStr">
        <is>
          <t>Marshall Islands</t>
        </is>
      </c>
      <c r="C8634" s="161" t="inlineStr">
        <is>
          <t>East Asia &amp; Pacific</t>
        </is>
      </c>
      <c r="D8634" s="161" t="inlineStr">
        <is>
          <t>Upper middle income</t>
        </is>
      </c>
      <c r="E8634" s="161" t="b">
        <v>1</v>
      </c>
      <c r="F8634" s="161" t="inlineStr">
        <is>
          <t>inn_incr_cost_b_2030_pct_gdp</t>
        </is>
      </c>
      <c r="G8634" s="161" t="n">
        <v>0.0049276060445967</v>
      </c>
      <c r="H8634" s="161" t="inlineStr">
        <is>
          <t>2030</t>
        </is>
      </c>
      <c r="I8634" s="161" t="inlineStr">
        <is>
          <t>Mitigation_Investment_Needs_v1.1.xlsx (InvestmentNeeds v1.1, model output)</t>
        </is>
      </c>
    </row>
    <row r="8635" ht="13" customHeight="1">
      <c r="A8635" s="161" t="inlineStr">
        <is>
          <t>MHL</t>
        </is>
      </c>
      <c r="B8635" s="161" t="inlineStr">
        <is>
          <t>Marshall Islands</t>
        </is>
      </c>
      <c r="C8635" s="161" t="inlineStr">
        <is>
          <t>East Asia &amp; Pacific</t>
        </is>
      </c>
      <c r="D8635" s="161" t="inlineStr">
        <is>
          <t>Upper middle income</t>
        </is>
      </c>
      <c r="E8635" s="161" t="b">
        <v>1</v>
      </c>
      <c r="F8635" s="161" t="inlineStr">
        <is>
          <t>inn_incr_cost_c_2030_pct_gdp</t>
        </is>
      </c>
      <c r="G8635" s="161" t="n">
        <v>-0.07030912326532029</v>
      </c>
      <c r="H8635" s="161" t="inlineStr">
        <is>
          <t>2030</t>
        </is>
      </c>
      <c r="I8635" s="161" t="inlineStr">
        <is>
          <t>Mitigation_Investment_Needs_v1.1.xlsx (InvestmentNeeds v1.1, model output)</t>
        </is>
      </c>
    </row>
    <row r="8636" ht="13" customHeight="1">
      <c r="A8636" s="161" t="inlineStr">
        <is>
          <t>MHL</t>
        </is>
      </c>
      <c r="B8636" s="161" t="inlineStr">
        <is>
          <t>Marshall Islands</t>
        </is>
      </c>
      <c r="C8636" s="161" t="inlineStr">
        <is>
          <t>East Asia &amp; Pacific</t>
        </is>
      </c>
      <c r="D8636" s="161" t="inlineStr">
        <is>
          <t>Upper middle income</t>
        </is>
      </c>
      <c r="E8636" s="161" t="b">
        <v>1</v>
      </c>
      <c r="F8636" s="161" t="inlineStr">
        <is>
          <t>inn_cost_per_t_b_2030_usd</t>
        </is>
      </c>
      <c r="G8636" s="161" t="n">
        <v>12.1473640164929</v>
      </c>
      <c r="H8636" s="161" t="inlineStr">
        <is>
          <t>2030</t>
        </is>
      </c>
      <c r="I8636" s="161" t="inlineStr">
        <is>
          <t>Mitigation_Investment_Needs_v1.1.xlsx (InvestmentNeeds v1.1, model output)</t>
        </is>
      </c>
    </row>
    <row r="8637" ht="13" customHeight="1">
      <c r="A8637" s="161" t="inlineStr">
        <is>
          <t>MHL</t>
        </is>
      </c>
      <c r="B8637" s="161" t="inlineStr">
        <is>
          <t>Marshall Islands</t>
        </is>
      </c>
      <c r="C8637" s="161" t="inlineStr">
        <is>
          <t>East Asia &amp; Pacific</t>
        </is>
      </c>
      <c r="D8637" s="161" t="inlineStr">
        <is>
          <t>Upper middle income</t>
        </is>
      </c>
      <c r="E8637" s="161" t="b">
        <v>1</v>
      </c>
      <c r="F8637" s="161" t="inlineStr">
        <is>
          <t>inn_coc_penalty_2030_pct_gdp</t>
        </is>
      </c>
      <c r="G8637" s="161" t="n">
        <v>0.1206524589318255</v>
      </c>
      <c r="H8637" s="161" t="inlineStr">
        <is>
          <t>2030</t>
        </is>
      </c>
      <c r="I8637" s="161" t="inlineStr">
        <is>
          <t>Mitigation_Investment_Needs_v1.1.xlsx (InvestmentNeeds v1.1, model output)</t>
        </is>
      </c>
    </row>
    <row r="8638" ht="13" customHeight="1">
      <c r="A8638" s="161" t="inlineStr">
        <is>
          <t>MHL</t>
        </is>
      </c>
      <c r="B8638" s="161" t="inlineStr">
        <is>
          <t>Marshall Islands</t>
        </is>
      </c>
      <c r="C8638" s="161" t="inlineStr">
        <is>
          <t>East Asia &amp; Pacific</t>
        </is>
      </c>
      <c r="D8638" s="161" t="inlineStr">
        <is>
          <t>Upper middle income</t>
        </is>
      </c>
      <c r="E8638" s="161" t="b">
        <v>1</v>
      </c>
      <c r="F8638" s="161" t="inlineStr">
        <is>
          <t>inn_pima_adj_inv_2030_pct_gdp</t>
        </is>
      </c>
      <c r="G8638" s="161" t="n">
        <v>3.783627146508343</v>
      </c>
      <c r="H8638" s="161" t="inlineStr">
        <is>
          <t>2030</t>
        </is>
      </c>
      <c r="I8638" s="161" t="inlineStr">
        <is>
          <t>Mitigation_Investment_Needs_v1.1.xlsx (InvestmentNeeds v1.1, model output)</t>
        </is>
      </c>
    </row>
    <row r="8639" ht="13" customHeight="1">
      <c r="A8639" s="161" t="inlineStr">
        <is>
          <t>MHL</t>
        </is>
      </c>
      <c r="B8639" s="161" t="inlineStr">
        <is>
          <t>Marshall Islands</t>
        </is>
      </c>
      <c r="C8639" s="161" t="inlineStr">
        <is>
          <t>East Asia &amp; Pacific</t>
        </is>
      </c>
      <c r="D8639" s="161" t="inlineStr">
        <is>
          <t>Upper middle income</t>
        </is>
      </c>
      <c r="E8639" s="161" t="b">
        <v>1</v>
      </c>
      <c r="F8639" s="161" t="inlineStr">
        <is>
          <t>revenue_pct_gdp</t>
        </is>
      </c>
      <c r="G8639" s="161" t="n">
        <v>73.524</v>
      </c>
      <c r="H8639" s="161" t="inlineStr">
        <is>
          <t>2024</t>
        </is>
      </c>
      <c r="I8639" s="161" t="inlineStr">
        <is>
          <t>dataset_2026-08-26T13_41_09_874550254Z_DEFAULT_INTEGRATION_IMF_RES_WEO_9_0_0.csv</t>
        </is>
      </c>
    </row>
    <row r="8640" ht="13" customHeight="1">
      <c r="A8640" s="161" t="inlineStr">
        <is>
          <t>MHL</t>
        </is>
      </c>
      <c r="B8640" s="161" t="inlineStr">
        <is>
          <t>Marshall Islands</t>
        </is>
      </c>
      <c r="C8640" s="161" t="inlineStr">
        <is>
          <t>East Asia &amp; Pacific</t>
        </is>
      </c>
      <c r="D8640" s="161" t="inlineStr">
        <is>
          <t>Upper middle income</t>
        </is>
      </c>
      <c r="E8640" s="161" t="b">
        <v>1</v>
      </c>
      <c r="F8640" s="161" t="inlineStr">
        <is>
          <t>primary_balance_pct_gdp</t>
        </is>
      </c>
      <c r="G8640" s="161" t="n">
        <v>2.84</v>
      </c>
      <c r="H8640" s="161" t="inlineStr">
        <is>
          <t>2024</t>
        </is>
      </c>
      <c r="I8640" s="161" t="inlineStr">
        <is>
          <t>dataset_2026-08-26T13_41_09_874550254Z_DEFAULT_INTEGRATION_IMF_RES_WEO_9_0_0.csv</t>
        </is>
      </c>
    </row>
    <row r="8641" ht="13" customHeight="1">
      <c r="A8641" s="161" t="inlineStr">
        <is>
          <t>MHL</t>
        </is>
      </c>
      <c r="B8641" s="161" t="inlineStr">
        <is>
          <t>Marshall Islands</t>
        </is>
      </c>
      <c r="C8641" s="161" t="inlineStr">
        <is>
          <t>East Asia &amp; Pacific</t>
        </is>
      </c>
      <c r="D8641" s="161" t="inlineStr">
        <is>
          <t>Upper middle income</t>
        </is>
      </c>
      <c r="E8641" s="161" t="b">
        <v>1</v>
      </c>
      <c r="F8641" s="161" t="inlineStr">
        <is>
          <t>current_account_pct_gdp</t>
        </is>
      </c>
      <c r="G8641" s="161" t="n">
        <v>15.686</v>
      </c>
      <c r="H8641" s="161" t="inlineStr">
        <is>
          <t>2024</t>
        </is>
      </c>
      <c r="I8641" s="161" t="inlineStr">
        <is>
          <t>dataset_2026-08-26T13_41_09_874550254Z_DEFAULT_INTEGRATION_IMF_RES_WEO_9_0_0.csv</t>
        </is>
      </c>
    </row>
    <row r="8642" ht="13" customHeight="1">
      <c r="A8642" s="161" t="inlineStr">
        <is>
          <t>MHL</t>
        </is>
      </c>
      <c r="B8642" s="161" t="inlineStr">
        <is>
          <t>Marshall Islands</t>
        </is>
      </c>
      <c r="C8642" s="161" t="inlineStr">
        <is>
          <t>East Asia &amp; Pacific</t>
        </is>
      </c>
      <c r="D8642" s="161" t="inlineStr">
        <is>
          <t>Upper middle income</t>
        </is>
      </c>
      <c r="E8642" s="161" t="b">
        <v>1</v>
      </c>
      <c r="F8642" s="161" t="inlineStr">
        <is>
          <t>real_gdp_growth_5y_avg_pct</t>
        </is>
      </c>
      <c r="G8642" s="161" t="n">
        <v>-0.719</v>
      </c>
      <c r="H8642" s="161" t="inlineStr">
        <is>
          <t>2020-2024 avg</t>
        </is>
      </c>
      <c r="I8642" s="161" t="inlineStr">
        <is>
          <t>dataset_2026-08-26T13_41_09_874550254Z_DEFAULT_INTEGRATION_IMF_RES_WEO_9_0_0.csv (derived)</t>
        </is>
      </c>
    </row>
    <row r="8643" ht="13" customHeight="1">
      <c r="A8643" s="161" t="inlineStr">
        <is>
          <t>MRT</t>
        </is>
      </c>
      <c r="B8643" s="161" t="inlineStr">
        <is>
          <t>Mauritania</t>
        </is>
      </c>
      <c r="C8643" s="161" t="inlineStr">
        <is>
          <t>Sub-Saharan Africa</t>
        </is>
      </c>
      <c r="D8643" s="161" t="inlineStr">
        <is>
          <t>Lower middle income</t>
        </is>
      </c>
      <c r="E8643" s="161" t="b">
        <v>1</v>
      </c>
      <c r="F8643" s="161" t="inlineStr">
        <is>
          <t>interest_to_revenue_pct</t>
        </is>
      </c>
      <c r="G8643" s="161" t="n">
        <v>4.432</v>
      </c>
      <c r="H8643" s="161" t="inlineStr">
        <is>
          <t>2024</t>
        </is>
      </c>
      <c r="I8643" s="161" t="inlineStr">
        <is>
          <t>dataset_2026-08-26T13_41_09_874550254Z_DEFAULT_INTEGRATION_IMF_RES_WEO_9_0_0.csv (derived)</t>
        </is>
      </c>
    </row>
    <row r="8644" ht="13" customHeight="1">
      <c r="A8644" s="161" t="inlineStr">
        <is>
          <t>MRT</t>
        </is>
      </c>
      <c r="B8644" s="161" t="inlineStr">
        <is>
          <t>Mauritania</t>
        </is>
      </c>
      <c r="C8644" s="161" t="inlineStr">
        <is>
          <t>Sub-Saharan Africa</t>
        </is>
      </c>
      <c r="D8644" s="161" t="inlineStr">
        <is>
          <t>Lower middle income</t>
        </is>
      </c>
      <c r="E8644" s="161" t="b">
        <v>1</v>
      </c>
      <c r="F8644" s="161" t="inlineStr">
        <is>
          <t>interest_pct_gdp</t>
        </is>
      </c>
      <c r="G8644" s="161" t="n">
        <v>0.984</v>
      </c>
      <c r="H8644" s="161" t="inlineStr">
        <is>
          <t>2024</t>
        </is>
      </c>
      <c r="I8644" s="161" t="inlineStr">
        <is>
          <t>dataset_2026-08-26T13_41_09_874550254Z_DEFAULT_INTEGRATION_IMF_RES_WEO_9_0_0.csv (derived)</t>
        </is>
      </c>
    </row>
    <row r="8645" ht="13" customHeight="1">
      <c r="A8645" s="161" t="inlineStr">
        <is>
          <t>MRT</t>
        </is>
      </c>
      <c r="B8645" s="161" t="inlineStr">
        <is>
          <t>Mauritania</t>
        </is>
      </c>
      <c r="C8645" s="161" t="inlineStr">
        <is>
          <t>Sub-Saharan Africa</t>
        </is>
      </c>
      <c r="D8645" s="161" t="inlineStr">
        <is>
          <t>Lower middle income</t>
        </is>
      </c>
      <c r="E8645" s="161" t="b">
        <v>1</v>
      </c>
      <c r="F8645" s="161" t="inlineStr">
        <is>
          <t>gross_debt_pct_gdp</t>
        </is>
      </c>
      <c r="G8645" s="161" t="n">
        <v>45.064</v>
      </c>
      <c r="H8645" s="161" t="inlineStr">
        <is>
          <t>2024</t>
        </is>
      </c>
      <c r="I8645" s="161" t="inlineStr">
        <is>
          <t>dataset_2026-08-26T13_41_09_874550254Z_DEFAULT_INTEGRATION_IMF_RES_WEO_9_0_0.csv</t>
        </is>
      </c>
    </row>
    <row r="8646" ht="13" customHeight="1">
      <c r="A8646" s="161" t="inlineStr">
        <is>
          <t>MRT</t>
        </is>
      </c>
      <c r="B8646" s="161" t="inlineStr">
        <is>
          <t>Mauritania</t>
        </is>
      </c>
      <c r="C8646" s="161" t="inlineStr">
        <is>
          <t>Sub-Saharan Africa</t>
        </is>
      </c>
      <c r="D8646" s="161" t="inlineStr">
        <is>
          <t>Lower middle income</t>
        </is>
      </c>
      <c r="E8646" s="161" t="b">
        <v>1</v>
      </c>
      <c r="F8646" s="161" t="inlineStr">
        <is>
          <t>tax_revenue_pct_gdp</t>
        </is>
      </c>
      <c r="G8646" s="161" t="n">
        <v>15.302</v>
      </c>
      <c r="H8646" s="161" t="inlineStr">
        <is>
          <t>2024</t>
        </is>
      </c>
      <c r="I8646" s="161" t="inlineStr">
        <is>
          <t>world-imf2026.xlsx</t>
        </is>
      </c>
    </row>
    <row r="8647" ht="13" customHeight="1">
      <c r="A8647" s="161" t="inlineStr">
        <is>
          <t>MRT</t>
        </is>
      </c>
      <c r="B8647" s="161" t="inlineStr">
        <is>
          <t>Mauritania</t>
        </is>
      </c>
      <c r="C8647" s="161" t="inlineStr">
        <is>
          <t>Sub-Saharan Africa</t>
        </is>
      </c>
      <c r="D8647" s="161" t="inlineStr">
        <is>
          <t>Lower middle income</t>
        </is>
      </c>
      <c r="E8647" s="161" t="b">
        <v>1</v>
      </c>
      <c r="F8647" s="161" t="inlineStr">
        <is>
          <t>capex_execution_rate_pct</t>
        </is>
      </c>
      <c r="G8647" s="161" t="n">
        <v>100</v>
      </c>
      <c r="H8647" s="161" t="inlineStr">
        <is>
          <t>2020</t>
        </is>
      </c>
      <c r="I8647" s="161" t="inlineStr">
        <is>
          <t>WB_BOOST_WIDEF.csv</t>
        </is>
      </c>
    </row>
    <row r="8648" ht="13" customHeight="1">
      <c r="A8648" s="161" t="inlineStr">
        <is>
          <t>MRT</t>
        </is>
      </c>
      <c r="B8648" s="161" t="inlineStr">
        <is>
          <t>Mauritania</t>
        </is>
      </c>
      <c r="C8648" s="161" t="inlineStr">
        <is>
          <t>Sub-Saharan Africa</t>
        </is>
      </c>
      <c r="D8648" s="161" t="inlineStr">
        <is>
          <t>Lower middle income</t>
        </is>
      </c>
      <c r="E8648" s="161" t="b">
        <v>1</v>
      </c>
      <c r="F8648" s="161" t="inlineStr">
        <is>
          <t>pefa_pi11_pim_score</t>
        </is>
      </c>
      <c r="G8648" s="161" t="n">
        <v>2</v>
      </c>
      <c r="H8648" s="161" t="inlineStr">
        <is>
          <t>2025</t>
        </is>
      </c>
      <c r="I8648" s="161" t="inlineStr">
        <is>
          <t>assessments_1787749571.csv</t>
        </is>
      </c>
    </row>
    <row r="8649" ht="13" customHeight="1">
      <c r="A8649" s="161" t="inlineStr">
        <is>
          <t>MRT</t>
        </is>
      </c>
      <c r="B8649" s="161" t="inlineStr">
        <is>
          <t>Mauritania</t>
        </is>
      </c>
      <c r="C8649" s="161" t="inlineStr">
        <is>
          <t>Sub-Saharan Africa</t>
        </is>
      </c>
      <c r="D8649" s="161" t="inlineStr">
        <is>
          <t>Lower middle income</t>
        </is>
      </c>
      <c r="E8649" s="161" t="b">
        <v>1</v>
      </c>
      <c r="F8649" s="161" t="inlineStr">
        <is>
          <t>pefa_pi122_asset_monitoring</t>
        </is>
      </c>
      <c r="G8649" s="161" t="n">
        <v>1</v>
      </c>
      <c r="H8649" s="161" t="inlineStr">
        <is>
          <t>2025</t>
        </is>
      </c>
      <c r="I8649" s="161" t="inlineStr">
        <is>
          <t>assessments_1787749571.csv</t>
        </is>
      </c>
    </row>
    <row r="8650" ht="13" customHeight="1">
      <c r="A8650" s="161" t="inlineStr">
        <is>
          <t>MRT</t>
        </is>
      </c>
      <c r="B8650" s="161" t="inlineStr">
        <is>
          <t>Mauritania</t>
        </is>
      </c>
      <c r="C8650" s="161" t="inlineStr">
        <is>
          <t>Sub-Saharan Africa</t>
        </is>
      </c>
      <c r="D8650" s="161" t="inlineStr">
        <is>
          <t>Lower middle income</t>
        </is>
      </c>
      <c r="E8650" s="161" t="b">
        <v>1</v>
      </c>
      <c r="F8650" s="161" t="inlineStr">
        <is>
          <t>climate_pfm_diagnostic_on_record</t>
        </is>
      </c>
      <c r="G8650" s="161" t="n">
        <v>0</v>
      </c>
      <c r="H8650" s="161" t="inlineStr">
        <is>
          <t>2022</t>
        </is>
      </c>
      <c r="I8650" s="161" t="inlineStr">
        <is>
          <t>UNDP-Global-Climate-Public-Finance-Review-2022.pdf (Table 4.2)</t>
        </is>
      </c>
    </row>
    <row r="8651" ht="13" customHeight="1">
      <c r="A8651" s="161" t="inlineStr">
        <is>
          <t>MRT</t>
        </is>
      </c>
      <c r="B8651" s="161" t="inlineStr">
        <is>
          <t>Mauritania</t>
        </is>
      </c>
      <c r="C8651" s="161" t="inlineStr">
        <is>
          <t>Sub-Saharan Africa</t>
        </is>
      </c>
      <c r="D8651" s="161" t="inlineStr">
        <is>
          <t>Lower middle income</t>
        </is>
      </c>
      <c r="E8651" s="161" t="b">
        <v>1</v>
      </c>
      <c r="F8651" s="161" t="inlineStr">
        <is>
          <t>ids_avg_maturity_years</t>
        </is>
      </c>
      <c r="G8651" s="161" t="n">
        <v>23.418</v>
      </c>
      <c r="H8651" s="161" t="inlineStr">
        <is>
          <t>2024</t>
        </is>
      </c>
      <c r="I8651" s="161" t="inlineStr">
        <is>
          <t>P_Data_Extract_From_International_Debt_Statistics__2_.xlsx</t>
        </is>
      </c>
    </row>
    <row r="8652" ht="13" customHeight="1">
      <c r="A8652" s="161" t="inlineStr">
        <is>
          <t>MRT</t>
        </is>
      </c>
      <c r="B8652" s="161" t="inlineStr">
        <is>
          <t>Mauritania</t>
        </is>
      </c>
      <c r="C8652" s="161" t="inlineStr">
        <is>
          <t>Sub-Saharan Africa</t>
        </is>
      </c>
      <c r="D8652" s="161" t="inlineStr">
        <is>
          <t>Lower middle income</t>
        </is>
      </c>
      <c r="E8652" s="161" t="b">
        <v>1</v>
      </c>
      <c r="F8652" s="161" t="inlineStr">
        <is>
          <t>mitigation_finance_received_pct_gdp</t>
        </is>
      </c>
      <c r="G8652" s="161" t="n">
        <v>0.553</v>
      </c>
      <c r="H8652" s="161" t="inlineStr">
        <is>
          <t>2024</t>
        </is>
      </c>
      <c r="I8652" s="161" t="inlineStr">
        <is>
          <t>CRDF-RP_2024.xlsx + WEO</t>
        </is>
      </c>
    </row>
    <row r="8653" ht="13" customHeight="1">
      <c r="A8653" s="161" t="inlineStr">
        <is>
          <t>MRT</t>
        </is>
      </c>
      <c r="B8653" s="161" t="inlineStr">
        <is>
          <t>Mauritania</t>
        </is>
      </c>
      <c r="C8653" s="161" t="inlineStr">
        <is>
          <t>Sub-Saharan Africa</t>
        </is>
      </c>
      <c r="D8653" s="161" t="inlineStr">
        <is>
          <t>Lower middle income</t>
        </is>
      </c>
      <c r="E8653" s="161" t="b">
        <v>1</v>
      </c>
      <c r="F8653" s="161" t="inlineStr">
        <is>
          <t>ids_multilateral_share_pct</t>
        </is>
      </c>
      <c r="G8653" s="161" t="n">
        <v>60.819</v>
      </c>
      <c r="H8653" s="161" t="inlineStr">
        <is>
          <t>2024</t>
        </is>
      </c>
      <c r="I8653" s="161" t="inlineStr">
        <is>
          <t>P_Data_Extract_From_International_Debt_Statistics__2_.xlsx</t>
        </is>
      </c>
    </row>
    <row r="8654" ht="13" customHeight="1">
      <c r="A8654" s="161" t="inlineStr">
        <is>
          <t>MRT</t>
        </is>
      </c>
      <c r="B8654" s="161" t="inlineStr">
        <is>
          <t>Mauritania</t>
        </is>
      </c>
      <c r="C8654" s="161" t="inlineStr">
        <is>
          <t>Sub-Saharan Africa</t>
        </is>
      </c>
      <c r="D8654" s="161" t="inlineStr">
        <is>
          <t>Lower middle income</t>
        </is>
      </c>
      <c r="E8654" s="161" t="b">
        <v>1</v>
      </c>
      <c r="F8654" s="161" t="inlineStr">
        <is>
          <t>ids_usd_share_ppg_debt_pct</t>
        </is>
      </c>
      <c r="G8654" s="161" t="n">
        <v>54.413</v>
      </c>
      <c r="H8654" s="161" t="inlineStr">
        <is>
          <t>2024</t>
        </is>
      </c>
      <c r="I8654" s="161" t="inlineStr">
        <is>
          <t>P_Data_Extract_From_International_Debt_Statistics__2_.xlsx</t>
        </is>
      </c>
    </row>
    <row r="8655" ht="13" customHeight="1">
      <c r="A8655" s="161" t="inlineStr">
        <is>
          <t>MRT</t>
        </is>
      </c>
      <c r="B8655" s="161" t="inlineStr">
        <is>
          <t>Mauritania</t>
        </is>
      </c>
      <c r="C8655" s="161" t="inlineStr">
        <is>
          <t>Sub-Saharan Africa</t>
        </is>
      </c>
      <c r="D8655" s="161" t="inlineStr">
        <is>
          <t>Lower middle income</t>
        </is>
      </c>
      <c r="E8655" s="161" t="b">
        <v>1</v>
      </c>
      <c r="F8655" s="161" t="inlineStr">
        <is>
          <t>pefa_pi103_contingent_liabilities</t>
        </is>
      </c>
      <c r="G8655" s="161" t="n">
        <v>1</v>
      </c>
      <c r="H8655" s="161" t="inlineStr">
        <is>
          <t>2025</t>
        </is>
      </c>
      <c r="I8655" s="161" t="inlineStr">
        <is>
          <t>assessments_1787749571.csv</t>
        </is>
      </c>
    </row>
    <row r="8656" ht="13" customHeight="1">
      <c r="A8656" s="161" t="inlineStr">
        <is>
          <t>MRT</t>
        </is>
      </c>
      <c r="B8656" s="161" t="inlineStr">
        <is>
          <t>Mauritania</t>
        </is>
      </c>
      <c r="C8656" s="161" t="inlineStr">
        <is>
          <t>Sub-Saharan Africa</t>
        </is>
      </c>
      <c r="D8656" s="161" t="inlineStr">
        <is>
          <t>Lower middle income</t>
        </is>
      </c>
      <c r="E8656" s="161" t="b">
        <v>1</v>
      </c>
      <c r="F8656" s="161" t="inlineStr">
        <is>
          <t>excise_revenue_pct_of_revenue</t>
        </is>
      </c>
      <c r="G8656" s="161" t="n">
        <v>4.327</v>
      </c>
      <c r="H8656" s="161" t="inlineStr">
        <is>
          <t>2024</t>
        </is>
      </c>
      <c r="I8656" s="161" t="inlineStr">
        <is>
          <t>world-imf2026.xlsx</t>
        </is>
      </c>
    </row>
    <row r="8657" ht="13" customHeight="1">
      <c r="A8657" s="161" t="inlineStr">
        <is>
          <t>MRT</t>
        </is>
      </c>
      <c r="B8657" s="161" t="inlineStr">
        <is>
          <t>Mauritania</t>
        </is>
      </c>
      <c r="C8657" s="161" t="inlineStr">
        <is>
          <t>Sub-Saharan Africa</t>
        </is>
      </c>
      <c r="D8657" s="161" t="inlineStr">
        <is>
          <t>Lower middle income</t>
        </is>
      </c>
      <c r="E8657" s="161" t="b">
        <v>1</v>
      </c>
      <c r="F8657" s="161" t="inlineStr">
        <is>
          <t>ff_subsidy_total_pct_gdp</t>
        </is>
      </c>
      <c r="G8657" s="161" t="n">
        <v>6.653</v>
      </c>
      <c r="H8657" s="161" t="inlineStr">
        <is>
          <t>2024</t>
        </is>
      </c>
      <c r="I8657" s="161" t="inlineStr">
        <is>
          <t>imffossilfuelsubsidiesdata.xlsb + WEO</t>
        </is>
      </c>
    </row>
    <row r="8658" ht="13" customHeight="1">
      <c r="A8658" s="161" t="inlineStr">
        <is>
          <t>MRT</t>
        </is>
      </c>
      <c r="B8658" s="161" t="inlineStr">
        <is>
          <t>Mauritania</t>
        </is>
      </c>
      <c r="C8658" s="161" t="inlineStr">
        <is>
          <t>Sub-Saharan Africa</t>
        </is>
      </c>
      <c r="D8658" s="161" t="inlineStr">
        <is>
          <t>Lower middle income</t>
        </is>
      </c>
      <c r="E8658" s="161" t="b">
        <v>1</v>
      </c>
      <c r="F8658" s="161" t="inlineStr">
        <is>
          <t>ff_subsidy_explicit_pct_gdp</t>
        </is>
      </c>
      <c r="G8658" s="161" t="n">
        <v>3.256</v>
      </c>
      <c r="H8658" s="161" t="inlineStr">
        <is>
          <t>2024</t>
        </is>
      </c>
      <c r="I8658" s="161" t="inlineStr">
        <is>
          <t>imffossilfuelsubsidiesdata.xlsb</t>
        </is>
      </c>
    </row>
    <row r="8659" ht="13" customHeight="1">
      <c r="A8659" s="161" t="inlineStr">
        <is>
          <t>MRT</t>
        </is>
      </c>
      <c r="B8659" s="161" t="inlineStr">
        <is>
          <t>Mauritania</t>
        </is>
      </c>
      <c r="C8659" s="161" t="inlineStr">
        <is>
          <t>Sub-Saharan Africa</t>
        </is>
      </c>
      <c r="D8659" s="161" t="inlineStr">
        <is>
          <t>Lower middle income</t>
        </is>
      </c>
      <c r="E8659" s="161" t="b">
        <v>1</v>
      </c>
      <c r="F8659" s="161" t="inlineStr">
        <is>
          <t>ff_subsidy_implicit_pct_gdp</t>
        </is>
      </c>
      <c r="G8659" s="161" t="n">
        <v>3.398</v>
      </c>
      <c r="H8659" s="161" t="inlineStr">
        <is>
          <t>2024</t>
        </is>
      </c>
      <c r="I8659" s="161" t="inlineStr">
        <is>
          <t>imffossilfuelsubsidiesdata.xlsb</t>
        </is>
      </c>
    </row>
    <row r="8660" ht="13" customHeight="1">
      <c r="A8660" s="161" t="inlineStr">
        <is>
          <t>MRT</t>
        </is>
      </c>
      <c r="B8660" s="161" t="inlineStr">
        <is>
          <t>Mauritania</t>
        </is>
      </c>
      <c r="C8660" s="161" t="inlineStr">
        <is>
          <t>Sub-Saharan Africa</t>
        </is>
      </c>
      <c r="D8660" s="161" t="inlineStr">
        <is>
          <t>Lower middle income</t>
        </is>
      </c>
      <c r="E8660" s="161" t="b">
        <v>1</v>
      </c>
      <c r="F8660" s="161" t="inlineStr">
        <is>
          <t>env_protection_pct_of_expenditure</t>
        </is>
      </c>
      <c r="G8660" s="161" t="n">
        <v>2.734</v>
      </c>
      <c r="H8660" s="161" t="inlineStr">
        <is>
          <t>2022</t>
        </is>
      </c>
      <c r="I8660" s="161" t="inlineStr">
        <is>
          <t>WB_BOOST_WIDEF.csv</t>
        </is>
      </c>
    </row>
    <row r="8661" ht="13" customHeight="1">
      <c r="A8661" s="161" t="inlineStr">
        <is>
          <t>MRT</t>
        </is>
      </c>
      <c r="B8661" s="161" t="inlineStr">
        <is>
          <t>Mauritania</t>
        </is>
      </c>
      <c r="C8661" s="161" t="inlineStr">
        <is>
          <t>Sub-Saharan Africa</t>
        </is>
      </c>
      <c r="D8661" s="161" t="inlineStr">
        <is>
          <t>Lower middle income</t>
        </is>
      </c>
      <c r="E8661" s="161" t="b">
        <v>1</v>
      </c>
      <c r="F8661" s="161" t="inlineStr">
        <is>
          <t>net_fuel_trade_pct_merch</t>
        </is>
      </c>
      <c r="G8661" s="161" t="n">
        <v>-34.195</v>
      </c>
      <c r="H8661" s="161" t="inlineStr">
        <is>
          <t>2024</t>
        </is>
      </c>
      <c r="I8661" s="161" t="inlineStr">
        <is>
          <t>WDI TX.VAL.FUEL.ZS.UN less TM.VAL.FUEL.ZS.UN</t>
        </is>
      </c>
    </row>
    <row r="8662" ht="13" customHeight="1">
      <c r="A8662" s="161" t="inlineStr">
        <is>
          <t>MRT</t>
        </is>
      </c>
      <c r="B8662" s="161" t="inlineStr">
        <is>
          <t>Mauritania</t>
        </is>
      </c>
      <c r="C8662" s="161" t="inlineStr">
        <is>
          <t>Sub-Saharan Africa</t>
        </is>
      </c>
      <c r="D8662" s="161" t="inlineStr">
        <is>
          <t>Lower middle income</t>
        </is>
      </c>
      <c r="E8662" s="161" t="b">
        <v>1</v>
      </c>
      <c r="F8662" s="161" t="inlineStr">
        <is>
          <t>fuel_exports_pct_merch</t>
        </is>
      </c>
      <c r="G8662" s="161" t="n">
        <v>0.52</v>
      </c>
      <c r="H8662" s="161" t="inlineStr">
        <is>
          <t>2024</t>
        </is>
      </c>
      <c r="I8662" s="161" t="inlineStr">
        <is>
          <t>API_TX_VAL_FUEL_ZS_UN_DS2_en_csv_v2_33055.zip</t>
        </is>
      </c>
    </row>
    <row r="8663" ht="13" customHeight="1">
      <c r="A8663" s="161" t="inlineStr">
        <is>
          <t>MRT</t>
        </is>
      </c>
      <c r="B8663" s="161" t="inlineStr">
        <is>
          <t>Mauritania</t>
        </is>
      </c>
      <c r="C8663" s="161" t="inlineStr">
        <is>
          <t>Sub-Saharan Africa</t>
        </is>
      </c>
      <c r="D8663" s="161" t="inlineStr">
        <is>
          <t>Lower middle income</t>
        </is>
      </c>
      <c r="E8663" s="161" t="b">
        <v>1</v>
      </c>
      <c r="F8663" s="161" t="inlineStr">
        <is>
          <t>fuel_imports_pct_merch</t>
        </is>
      </c>
      <c r="G8663" s="161" t="n">
        <v>34.715</v>
      </c>
      <c r="H8663" s="161" t="inlineStr">
        <is>
          <t>2024</t>
        </is>
      </c>
      <c r="I8663" s="161" t="inlineStr">
        <is>
          <t>API_TM_VAL_FUEL_ZS_UN_DS2_en_csv_v2_36140.zip</t>
        </is>
      </c>
    </row>
    <row r="8664" ht="13" customHeight="1">
      <c r="A8664" s="161" t="inlineStr">
        <is>
          <t>MRT</t>
        </is>
      </c>
      <c r="B8664" s="161" t="inlineStr">
        <is>
          <t>Mauritania</t>
        </is>
      </c>
      <c r="C8664" s="161" t="inlineStr">
        <is>
          <t>Sub-Saharan Africa</t>
        </is>
      </c>
      <c r="D8664" s="161" t="inlineStr">
        <is>
          <t>Lower middle income</t>
        </is>
      </c>
      <c r="E8664" s="161" t="b">
        <v>1</v>
      </c>
      <c r="F8664" s="161" t="inlineStr">
        <is>
          <t>fossil_rents_total_pct_gdp</t>
        </is>
      </c>
      <c r="G8664" s="161" t="n">
        <v>0.67</v>
      </c>
      <c r="H8664" s="161" t="inlineStr">
        <is>
          <t>2021</t>
        </is>
      </c>
      <c r="I8664" s="161" t="inlineStr">
        <is>
          <t>WDI NY.GDP.PETR+NGAS+COAL.RT.ZS</t>
        </is>
      </c>
    </row>
    <row r="8665" ht="13" customHeight="1">
      <c r="A8665" s="161" t="inlineStr">
        <is>
          <t>MRT</t>
        </is>
      </c>
      <c r="B8665" s="161" t="inlineStr">
        <is>
          <t>Mauritania</t>
        </is>
      </c>
      <c r="C8665" s="161" t="inlineStr">
        <is>
          <t>Sub-Saharan Africa</t>
        </is>
      </c>
      <c r="D8665" s="161" t="inlineStr">
        <is>
          <t>Lower middle income</t>
        </is>
      </c>
      <c r="E8665" s="161" t="b">
        <v>1</v>
      </c>
      <c r="F8665" s="161" t="inlineStr">
        <is>
          <t>oil_rents_pct_gdp</t>
        </is>
      </c>
      <c r="G8665" s="161" t="n">
        <v>0</v>
      </c>
      <c r="H8665" s="161" t="inlineStr">
        <is>
          <t>2021</t>
        </is>
      </c>
      <c r="I8665" s="161" t="inlineStr">
        <is>
          <t>API_NY_GDP_PETR_RT_ZS_DS2_en_csv_v2_40227.zip</t>
        </is>
      </c>
    </row>
    <row r="8666" ht="13" customHeight="1">
      <c r="A8666" s="161" t="inlineStr">
        <is>
          <t>MRT</t>
        </is>
      </c>
      <c r="B8666" s="161" t="inlineStr">
        <is>
          <t>Mauritania</t>
        </is>
      </c>
      <c r="C8666" s="161" t="inlineStr">
        <is>
          <t>Sub-Saharan Africa</t>
        </is>
      </c>
      <c r="D8666" s="161" t="inlineStr">
        <is>
          <t>Lower middle income</t>
        </is>
      </c>
      <c r="E8666" s="161" t="b">
        <v>1</v>
      </c>
      <c r="F8666" s="161" t="inlineStr">
        <is>
          <t>gas_rents_pct_gdp</t>
        </is>
      </c>
      <c r="G8666" s="161" t="n">
        <v>0</v>
      </c>
      <c r="H8666" s="161" t="inlineStr">
        <is>
          <t>2021</t>
        </is>
      </c>
      <c r="I8666" s="161" t="inlineStr">
        <is>
          <t>API_NY_GDP_NGAS_RT_ZS_DS2_en_csv_v2_35861.zip</t>
        </is>
      </c>
    </row>
    <row r="8667" ht="13" customHeight="1">
      <c r="A8667" s="161" t="inlineStr">
        <is>
          <t>MRT</t>
        </is>
      </c>
      <c r="B8667" s="161" t="inlineStr">
        <is>
          <t>Mauritania</t>
        </is>
      </c>
      <c r="C8667" s="161" t="inlineStr">
        <is>
          <t>Sub-Saharan Africa</t>
        </is>
      </c>
      <c r="D8667" s="161" t="inlineStr">
        <is>
          <t>Lower middle income</t>
        </is>
      </c>
      <c r="E8667" s="161" t="b">
        <v>1</v>
      </c>
      <c r="F8667" s="161" t="inlineStr">
        <is>
          <t>coal_rents_pct_gdp</t>
        </is>
      </c>
      <c r="G8667" s="161" t="n">
        <v>0.67</v>
      </c>
      <c r="H8667" s="161" t="inlineStr">
        <is>
          <t>2021</t>
        </is>
      </c>
      <c r="I8667" s="161" t="inlineStr">
        <is>
          <t>API_NY_GDP_COAL_RT_ZS_DS2_en_csv_v2_35370.zip</t>
        </is>
      </c>
    </row>
    <row r="8668" ht="13" customHeight="1">
      <c r="A8668" s="161" t="inlineStr">
        <is>
          <t>MRT</t>
        </is>
      </c>
      <c r="B8668" s="161" t="inlineStr">
        <is>
          <t>Mauritania</t>
        </is>
      </c>
      <c r="C8668" s="161" t="inlineStr">
        <is>
          <t>Sub-Saharan Africa</t>
        </is>
      </c>
      <c r="D8668" s="161" t="inlineStr">
        <is>
          <t>Lower middle income</t>
        </is>
      </c>
      <c r="E8668" s="161" t="b">
        <v>1</v>
      </c>
      <c r="F8668" s="161" t="inlineStr">
        <is>
          <t>other_fossil_gen_share_pct</t>
        </is>
      </c>
      <c r="G8668" s="161" t="n">
        <v>77.295</v>
      </c>
      <c r="H8668" s="161" t="inlineStr">
        <is>
          <t>2024</t>
        </is>
      </c>
      <c r="I8668" s="161" t="inlineStr">
        <is>
          <t>release_generation_yearly_global.csv</t>
        </is>
      </c>
    </row>
    <row r="8669" ht="13" customHeight="1">
      <c r="A8669" s="161" t="inlineStr">
        <is>
          <t>MRT</t>
        </is>
      </c>
      <c r="B8669" s="161" t="inlineStr">
        <is>
          <t>Mauritania</t>
        </is>
      </c>
      <c r="C8669" s="161" t="inlineStr">
        <is>
          <t>Sub-Saharan Africa</t>
        </is>
      </c>
      <c r="D8669" s="161" t="inlineStr">
        <is>
          <t>Lower middle income</t>
        </is>
      </c>
      <c r="E8669" s="161" t="b">
        <v>1</v>
      </c>
      <c r="F8669" s="161" t="inlineStr">
        <is>
          <t>renewable_share_electricity_pct</t>
        </is>
      </c>
      <c r="G8669" s="161" t="n">
        <v>30.107</v>
      </c>
      <c r="H8669" s="161" t="inlineStr">
        <is>
          <t>2024</t>
        </is>
      </c>
      <c r="I8669" s="161" t="inlineStr">
        <is>
          <t>imffossilfuelsubsidiesdata.xlsb</t>
        </is>
      </c>
    </row>
    <row r="8670" ht="13" customHeight="1">
      <c r="A8670" s="161" t="inlineStr">
        <is>
          <t>MRT</t>
        </is>
      </c>
      <c r="B8670" s="161" t="inlineStr">
        <is>
          <t>Mauritania</t>
        </is>
      </c>
      <c r="C8670" s="161" t="inlineStr">
        <is>
          <t>Sub-Saharan Africa</t>
        </is>
      </c>
      <c r="D8670" s="161" t="inlineStr">
        <is>
          <t>Lower middle income</t>
        </is>
      </c>
      <c r="E8670" s="161" t="b">
        <v>1</v>
      </c>
      <c r="F8670" s="161" t="inlineStr">
        <is>
          <t>re_share_change_pp</t>
        </is>
      </c>
      <c r="G8670" s="161" t="n">
        <v>1.174</v>
      </c>
      <c r="H8670" s="161" t="inlineStr">
        <is>
          <t>2024</t>
        </is>
      </c>
      <c r="I8670" s="161" t="inlineStr">
        <is>
          <t>release_generation_yearly_global.csv</t>
        </is>
      </c>
    </row>
    <row r="8671" ht="13" customHeight="1">
      <c r="A8671" s="161" t="inlineStr">
        <is>
          <t>MRT</t>
        </is>
      </c>
      <c r="B8671" s="161" t="inlineStr">
        <is>
          <t>Mauritania</t>
        </is>
      </c>
      <c r="C8671" s="161" t="inlineStr">
        <is>
          <t>Sub-Saharan Africa</t>
        </is>
      </c>
      <c r="D8671" s="161" t="inlineStr">
        <is>
          <t>Lower middle income</t>
        </is>
      </c>
      <c r="E8671" s="161" t="b">
        <v>1</v>
      </c>
      <c r="F8671" s="161" t="inlineStr">
        <is>
          <t>re_capacity_growth_pct</t>
        </is>
      </c>
      <c r="G8671" s="161" t="n">
        <v>15.385</v>
      </c>
      <c r="H8671" s="161" t="inlineStr">
        <is>
          <t>2024</t>
        </is>
      </c>
      <c r="I8671" s="161" t="inlineStr">
        <is>
          <t>release_generation_yearly_global.csv</t>
        </is>
      </c>
    </row>
    <row r="8672" ht="13" customHeight="1">
      <c r="A8672" s="161" t="inlineStr">
        <is>
          <t>MRT</t>
        </is>
      </c>
      <c r="B8672" s="161" t="inlineStr">
        <is>
          <t>Mauritania</t>
        </is>
      </c>
      <c r="C8672" s="161" t="inlineStr">
        <is>
          <t>Sub-Saharan Africa</t>
        </is>
      </c>
      <c r="D8672" s="161" t="inlineStr">
        <is>
          <t>Lower middle income</t>
        </is>
      </c>
      <c r="E8672" s="161" t="b">
        <v>1</v>
      </c>
      <c r="F8672" s="161" t="inlineStr">
        <is>
          <t>inn_total_inv_2030_pct_gdp</t>
        </is>
      </c>
      <c r="G8672" s="161" t="n">
        <v>6.03042414221081</v>
      </c>
      <c r="H8672" s="161" t="inlineStr">
        <is>
          <t>2030</t>
        </is>
      </c>
      <c r="I8672" s="161" t="inlineStr">
        <is>
          <t>Mitigation_Investment_Needs_v1.1.xlsx (InvestmentNeeds v1.1, model output)</t>
        </is>
      </c>
    </row>
    <row r="8673" ht="13" customHeight="1">
      <c r="A8673" s="161" t="inlineStr">
        <is>
          <t>MRT</t>
        </is>
      </c>
      <c r="B8673" s="161" t="inlineStr">
        <is>
          <t>Mauritania</t>
        </is>
      </c>
      <c r="C8673" s="161" t="inlineStr">
        <is>
          <t>Sub-Saharan Africa</t>
        </is>
      </c>
      <c r="D8673" s="161" t="inlineStr">
        <is>
          <t>Lower middle income</t>
        </is>
      </c>
      <c r="E8673" s="161" t="b">
        <v>1</v>
      </c>
      <c r="F8673" s="161" t="inlineStr">
        <is>
          <t>inn_incr_inv_2030_pct_gdp</t>
        </is>
      </c>
      <c r="G8673" s="161" t="n">
        <v>1.44730179413059</v>
      </c>
      <c r="H8673" s="161" t="inlineStr">
        <is>
          <t>2030</t>
        </is>
      </c>
      <c r="I8673" s="161" t="inlineStr">
        <is>
          <t>Mitigation_Investment_Needs_v1.1.xlsx (InvestmentNeeds v1.1, model output)</t>
        </is>
      </c>
    </row>
    <row r="8674" ht="13" customHeight="1">
      <c r="A8674" s="161" t="inlineStr">
        <is>
          <t>MRT</t>
        </is>
      </c>
      <c r="B8674" s="161" t="inlineStr">
        <is>
          <t>Mauritania</t>
        </is>
      </c>
      <c r="C8674" s="161" t="inlineStr">
        <is>
          <t>Sub-Saharan Africa</t>
        </is>
      </c>
      <c r="D8674" s="161" t="inlineStr">
        <is>
          <t>Lower middle income</t>
        </is>
      </c>
      <c r="E8674" s="161" t="b">
        <v>1</v>
      </c>
      <c r="F8674" s="161" t="inlineStr">
        <is>
          <t>inn_incr_inv_gen_2030_pct_gdp</t>
        </is>
      </c>
      <c r="G8674" s="161" t="n">
        <v>0.3083580813996702</v>
      </c>
      <c r="H8674" s="161" t="inlineStr">
        <is>
          <t>2030</t>
        </is>
      </c>
      <c r="I8674" s="161" t="inlineStr">
        <is>
          <t>Mitigation_Investment_Needs_v1.1.xlsx (InvestmentNeeds v1.1, model output)</t>
        </is>
      </c>
    </row>
    <row r="8675" ht="13" customHeight="1">
      <c r="A8675" s="161" t="inlineStr">
        <is>
          <t>MRT</t>
        </is>
      </c>
      <c r="B8675" s="161" t="inlineStr">
        <is>
          <t>Mauritania</t>
        </is>
      </c>
      <c r="C8675" s="161" t="inlineStr">
        <is>
          <t>Sub-Saharan Africa</t>
        </is>
      </c>
      <c r="D8675" s="161" t="inlineStr">
        <is>
          <t>Lower middle income</t>
        </is>
      </c>
      <c r="E8675" s="161" t="b">
        <v>1</v>
      </c>
      <c r="F8675" s="161" t="inlineStr">
        <is>
          <t>inn_incr_inv_grid_2030_pct_gdp</t>
        </is>
      </c>
      <c r="G8675" s="161" t="n">
        <v>0.2114455415312022</v>
      </c>
      <c r="H8675" s="161" t="inlineStr">
        <is>
          <t>2030</t>
        </is>
      </c>
      <c r="I8675" s="161" t="inlineStr">
        <is>
          <t>Mitigation_Investment_Needs_v1.1.xlsx (InvestmentNeeds v1.1, model output)</t>
        </is>
      </c>
    </row>
    <row r="8676" ht="13" customHeight="1">
      <c r="A8676" s="161" t="inlineStr">
        <is>
          <t>MRT</t>
        </is>
      </c>
      <c r="B8676" s="161" t="inlineStr">
        <is>
          <t>Mauritania</t>
        </is>
      </c>
      <c r="C8676" s="161" t="inlineStr">
        <is>
          <t>Sub-Saharan Africa</t>
        </is>
      </c>
      <c r="D8676" s="161" t="inlineStr">
        <is>
          <t>Lower middle income</t>
        </is>
      </c>
      <c r="E8676" s="161" t="b">
        <v>1</v>
      </c>
      <c r="F8676" s="161" t="inlineStr">
        <is>
          <t>inn_incr_inv_trn_2030_pct_gdp</t>
        </is>
      </c>
      <c r="G8676" s="161" t="n">
        <v>0.2549804694119687</v>
      </c>
      <c r="H8676" s="161" t="inlineStr">
        <is>
          <t>2030</t>
        </is>
      </c>
      <c r="I8676" s="161" t="inlineStr">
        <is>
          <t>Mitigation_Investment_Needs_v1.1.xlsx (InvestmentNeeds v1.1, model output)</t>
        </is>
      </c>
    </row>
    <row r="8677" ht="13" customHeight="1">
      <c r="A8677" s="161" t="inlineStr">
        <is>
          <t>MRT</t>
        </is>
      </c>
      <c r="B8677" s="161" t="inlineStr">
        <is>
          <t>Mauritania</t>
        </is>
      </c>
      <c r="C8677" s="161" t="inlineStr">
        <is>
          <t>Sub-Saharan Africa</t>
        </is>
      </c>
      <c r="D8677" s="161" t="inlineStr">
        <is>
          <t>Lower middle income</t>
        </is>
      </c>
      <c r="E8677" s="161" t="b">
        <v>1</v>
      </c>
      <c r="F8677" s="161" t="inlineStr">
        <is>
          <t>inn_incr_inv_bld_2030_pct_gdp</t>
        </is>
      </c>
      <c r="G8677" s="161" t="n">
        <v>0.0980124782706023</v>
      </c>
      <c r="H8677" s="161" t="inlineStr">
        <is>
          <t>2030</t>
        </is>
      </c>
      <c r="I8677" s="161" t="inlineStr">
        <is>
          <t>Mitigation_Investment_Needs_v1.1.xlsx (InvestmentNeeds v1.1, model output)</t>
        </is>
      </c>
    </row>
    <row r="8678" ht="13" customHeight="1">
      <c r="A8678" s="161" t="inlineStr">
        <is>
          <t>MRT</t>
        </is>
      </c>
      <c r="B8678" s="161" t="inlineStr">
        <is>
          <t>Mauritania</t>
        </is>
      </c>
      <c r="C8678" s="161" t="inlineStr">
        <is>
          <t>Sub-Saharan Africa</t>
        </is>
      </c>
      <c r="D8678" s="161" t="inlineStr">
        <is>
          <t>Lower middle income</t>
        </is>
      </c>
      <c r="E8678" s="161" t="b">
        <v>1</v>
      </c>
      <c r="F8678" s="161" t="inlineStr">
        <is>
          <t>inn_incr_inv_ind_2030_pct_gdp</t>
        </is>
      </c>
      <c r="G8678" s="161" t="n">
        <v>0.0718755463748911</v>
      </c>
      <c r="H8678" s="161" t="inlineStr">
        <is>
          <t>2030</t>
        </is>
      </c>
      <c r="I8678" s="161" t="inlineStr">
        <is>
          <t>Mitigation_Investment_Needs_v1.1.xlsx (InvestmentNeeds v1.1, model output)</t>
        </is>
      </c>
    </row>
    <row r="8679" ht="13" customHeight="1">
      <c r="A8679" s="161" t="inlineStr">
        <is>
          <t>MRT</t>
        </is>
      </c>
      <c r="B8679" s="161" t="inlineStr">
        <is>
          <t>Mauritania</t>
        </is>
      </c>
      <c r="C8679" s="161" t="inlineStr">
        <is>
          <t>Sub-Saharan Africa</t>
        </is>
      </c>
      <c r="D8679" s="161" t="inlineStr">
        <is>
          <t>Lower middle income</t>
        </is>
      </c>
      <c r="E8679" s="161" t="b">
        <v>1</v>
      </c>
      <c r="F8679" s="161" t="inlineStr">
        <is>
          <t>inn_incr_inv_fuel_2030_pct_gdp</t>
        </is>
      </c>
      <c r="G8679" s="161" t="n">
        <v>0.084422049357029</v>
      </c>
      <c r="H8679" s="161" t="inlineStr">
        <is>
          <t>2030</t>
        </is>
      </c>
      <c r="I8679" s="161" t="inlineStr">
        <is>
          <t>Mitigation_Investment_Needs_v1.1.xlsx (InvestmentNeeds v1.1, model output)</t>
        </is>
      </c>
    </row>
    <row r="8680" ht="13" customHeight="1">
      <c r="A8680" s="161" t="inlineStr">
        <is>
          <t>MRT</t>
        </is>
      </c>
      <c r="B8680" s="161" t="inlineStr">
        <is>
          <t>Mauritania</t>
        </is>
      </c>
      <c r="C8680" s="161" t="inlineStr">
        <is>
          <t>Sub-Saharan Africa</t>
        </is>
      </c>
      <c r="D8680" s="161" t="inlineStr">
        <is>
          <t>Lower middle income</t>
        </is>
      </c>
      <c r="E8680" s="161" t="b">
        <v>1</v>
      </c>
      <c r="F8680" s="161" t="inlineStr">
        <is>
          <t>inn_incr_inv_afolu_2030_pct_gdp</t>
        </is>
      </c>
      <c r="G8680" s="161" t="n">
        <v>0.4182076277852312</v>
      </c>
      <c r="H8680" s="161" t="inlineStr">
        <is>
          <t>2030</t>
        </is>
      </c>
      <c r="I8680" s="161" t="inlineStr">
        <is>
          <t>Mitigation_Investment_Needs_v1.1.xlsx (InvestmentNeeds v1.1, model output)</t>
        </is>
      </c>
    </row>
    <row r="8681" ht="13" customHeight="1">
      <c r="A8681" s="161" t="inlineStr">
        <is>
          <t>MRT</t>
        </is>
      </c>
      <c r="B8681" s="161" t="inlineStr">
        <is>
          <t>Mauritania</t>
        </is>
      </c>
      <c r="C8681" s="161" t="inlineStr">
        <is>
          <t>Sub-Saharan Africa</t>
        </is>
      </c>
      <c r="D8681" s="161" t="inlineStr">
        <is>
          <t>Lower middle income</t>
        </is>
      </c>
      <c r="E8681" s="161" t="b">
        <v>1</v>
      </c>
      <c r="F8681" s="161" t="inlineStr">
        <is>
          <t>inn_incr_cost_a_2030_pct_gdp</t>
        </is>
      </c>
      <c r="G8681" s="161" t="n">
        <v>0.0685553060894817</v>
      </c>
      <c r="H8681" s="161" t="inlineStr">
        <is>
          <t>2030</t>
        </is>
      </c>
      <c r="I8681" s="161" t="inlineStr">
        <is>
          <t>Mitigation_Investment_Needs_v1.1.xlsx (InvestmentNeeds v1.1, model output)</t>
        </is>
      </c>
    </row>
    <row r="8682" ht="13" customHeight="1">
      <c r="A8682" s="161" t="inlineStr">
        <is>
          <t>MRT</t>
        </is>
      </c>
      <c r="B8682" s="161" t="inlineStr">
        <is>
          <t>Mauritania</t>
        </is>
      </c>
      <c r="C8682" s="161" t="inlineStr">
        <is>
          <t>Sub-Saharan Africa</t>
        </is>
      </c>
      <c r="D8682" s="161" t="inlineStr">
        <is>
          <t>Lower middle income</t>
        </is>
      </c>
      <c r="E8682" s="161" t="b">
        <v>1</v>
      </c>
      <c r="F8682" s="161" t="inlineStr">
        <is>
          <t>inn_incr_cost_b_2030_pct_gdp</t>
        </is>
      </c>
      <c r="G8682" s="161" t="n">
        <v>0.016008164089485</v>
      </c>
      <c r="H8682" s="161" t="inlineStr">
        <is>
          <t>2030</t>
        </is>
      </c>
      <c r="I8682" s="161" t="inlineStr">
        <is>
          <t>Mitigation_Investment_Needs_v1.1.xlsx (InvestmentNeeds v1.1, model output)</t>
        </is>
      </c>
    </row>
    <row r="8683" ht="13" customHeight="1">
      <c r="A8683" s="161" t="inlineStr">
        <is>
          <t>MRT</t>
        </is>
      </c>
      <c r="B8683" s="161" t="inlineStr">
        <is>
          <t>Mauritania</t>
        </is>
      </c>
      <c r="C8683" s="161" t="inlineStr">
        <is>
          <t>Sub-Saharan Africa</t>
        </is>
      </c>
      <c r="D8683" s="161" t="inlineStr">
        <is>
          <t>Lower middle income</t>
        </is>
      </c>
      <c r="E8683" s="161" t="b">
        <v>1</v>
      </c>
      <c r="F8683" s="161" t="inlineStr">
        <is>
          <t>inn_incr_cost_c_2030_pct_gdp</t>
        </is>
      </c>
      <c r="G8683" s="161" t="n">
        <v>-0.0442317679671922</v>
      </c>
      <c r="H8683" s="161" t="inlineStr">
        <is>
          <t>2030</t>
        </is>
      </c>
      <c r="I8683" s="161" t="inlineStr">
        <is>
          <t>Mitigation_Investment_Needs_v1.1.xlsx (InvestmentNeeds v1.1, model output)</t>
        </is>
      </c>
    </row>
    <row r="8684" ht="13" customHeight="1">
      <c r="A8684" s="161" t="inlineStr">
        <is>
          <t>MRT</t>
        </is>
      </c>
      <c r="B8684" s="161" t="inlineStr">
        <is>
          <t>Mauritania</t>
        </is>
      </c>
      <c r="C8684" s="161" t="inlineStr">
        <is>
          <t>Sub-Saharan Africa</t>
        </is>
      </c>
      <c r="D8684" s="161" t="inlineStr">
        <is>
          <t>Lower middle income</t>
        </is>
      </c>
      <c r="E8684" s="161" t="b">
        <v>1</v>
      </c>
      <c r="F8684" s="161" t="inlineStr">
        <is>
          <t>inn_cost_per_t_b_2030_usd</t>
        </is>
      </c>
      <c r="G8684" s="161" t="n">
        <v>12.9520649596658</v>
      </c>
      <c r="H8684" s="161" t="inlineStr">
        <is>
          <t>2030</t>
        </is>
      </c>
      <c r="I8684" s="161" t="inlineStr">
        <is>
          <t>Mitigation_Investment_Needs_v1.1.xlsx (InvestmentNeeds v1.1, model output)</t>
        </is>
      </c>
    </row>
    <row r="8685" ht="13" customHeight="1">
      <c r="A8685" s="161" t="inlineStr">
        <is>
          <t>MRT</t>
        </is>
      </c>
      <c r="B8685" s="161" t="inlineStr">
        <is>
          <t>Mauritania</t>
        </is>
      </c>
      <c r="C8685" s="161" t="inlineStr">
        <is>
          <t>Sub-Saharan Africa</t>
        </is>
      </c>
      <c r="D8685" s="161" t="inlineStr">
        <is>
          <t>Lower middle income</t>
        </is>
      </c>
      <c r="E8685" s="161" t="b">
        <v>1</v>
      </c>
      <c r="F8685" s="161" t="inlineStr">
        <is>
          <t>inn_coc_penalty_2030_pct_gdp</t>
        </is>
      </c>
      <c r="G8685" s="161" t="n">
        <v>0.2189464249999865</v>
      </c>
      <c r="H8685" s="161" t="inlineStr">
        <is>
          <t>2030</t>
        </is>
      </c>
      <c r="I8685" s="161" t="inlineStr">
        <is>
          <t>Mitigation_Investment_Needs_v1.1.xlsx (InvestmentNeeds v1.1, model output)</t>
        </is>
      </c>
    </row>
    <row r="8686" ht="13" customHeight="1">
      <c r="A8686" s="161" t="inlineStr">
        <is>
          <t>MRT</t>
        </is>
      </c>
      <c r="B8686" s="161" t="inlineStr">
        <is>
          <t>Mauritania</t>
        </is>
      </c>
      <c r="C8686" s="161" t="inlineStr">
        <is>
          <t>Sub-Saharan Africa</t>
        </is>
      </c>
      <c r="D8686" s="161" t="inlineStr">
        <is>
          <t>Lower middle income</t>
        </is>
      </c>
      <c r="E8686" s="161" t="b">
        <v>1</v>
      </c>
      <c r="F8686" s="161" t="inlineStr">
        <is>
          <t>inn_pima_adj_inv_2030_pct_gdp</t>
        </is>
      </c>
      <c r="G8686" s="161" t="n">
        <v>7.114152538782041</v>
      </c>
      <c r="H8686" s="161" t="inlineStr">
        <is>
          <t>2030</t>
        </is>
      </c>
      <c r="I8686" s="161" t="inlineStr">
        <is>
          <t>Mitigation_Investment_Needs_v1.1.xlsx (InvestmentNeeds v1.1, model output)</t>
        </is>
      </c>
    </row>
    <row r="8687" ht="13" customHeight="1">
      <c r="A8687" s="161" t="inlineStr">
        <is>
          <t>MRT</t>
        </is>
      </c>
      <c r="B8687" s="161" t="inlineStr">
        <is>
          <t>Mauritania</t>
        </is>
      </c>
      <c r="C8687" s="161" t="inlineStr">
        <is>
          <t>Sub-Saharan Africa</t>
        </is>
      </c>
      <c r="D8687" s="161" t="inlineStr">
        <is>
          <t>Lower middle income</t>
        </is>
      </c>
      <c r="E8687" s="161" t="b">
        <v>1</v>
      </c>
      <c r="F8687" s="161" t="inlineStr">
        <is>
          <t>nmim_nz_inv_2030_pct_gdp</t>
        </is>
      </c>
      <c r="G8687" s="161" t="n">
        <v>4.84240434523347</v>
      </c>
      <c r="H8687" s="161" t="inlineStr">
        <is>
          <t>2030</t>
        </is>
      </c>
      <c r="I8687" s="161" t="inlineStr">
        <is>
          <t>nmim_summary_v0_2.csv (InvestmentNeeds NMIM v0.2, model output)</t>
        </is>
      </c>
    </row>
    <row r="8688" ht="13" customHeight="1">
      <c r="A8688" s="161" t="inlineStr">
        <is>
          <t>MRT</t>
        </is>
      </c>
      <c r="B8688" s="161" t="inlineStr">
        <is>
          <t>Mauritania</t>
        </is>
      </c>
      <c r="C8688" s="161" t="inlineStr">
        <is>
          <t>Sub-Saharan Africa</t>
        </is>
      </c>
      <c r="D8688" s="161" t="inlineStr">
        <is>
          <t>Lower middle income</t>
        </is>
      </c>
      <c r="E8688" s="161" t="b">
        <v>1</v>
      </c>
      <c r="F8688" s="161" t="inlineStr">
        <is>
          <t>nmim_typ1_2030_pct_gdp</t>
        </is>
      </c>
      <c r="G8688" s="161" t="n">
        <v>1.461844914109742</v>
      </c>
      <c r="H8688" s="161" t="inlineStr">
        <is>
          <t>2030</t>
        </is>
      </c>
      <c r="I8688" s="161" t="inlineStr">
        <is>
          <t>nmim_summary_v0_2.csv (InvestmentNeeds NMIM v0.2, model output)</t>
        </is>
      </c>
    </row>
    <row r="8689" ht="13" customHeight="1">
      <c r="A8689" s="161" t="inlineStr">
        <is>
          <t>MRT</t>
        </is>
      </c>
      <c r="B8689" s="161" t="inlineStr">
        <is>
          <t>Mauritania</t>
        </is>
      </c>
      <c r="C8689" s="161" t="inlineStr">
        <is>
          <t>Sub-Saharan Africa</t>
        </is>
      </c>
      <c r="D8689" s="161" t="inlineStr">
        <is>
          <t>Lower middle income</t>
        </is>
      </c>
      <c r="E8689" s="161" t="b">
        <v>1</v>
      </c>
      <c r="F8689" s="161" t="inlineStr">
        <is>
          <t>nmim_typ2_2030_pct_gdp</t>
        </is>
      </c>
      <c r="G8689" s="161" t="n">
        <v>0.6487368736564619</v>
      </c>
      <c r="H8689" s="161" t="inlineStr">
        <is>
          <t>2030</t>
        </is>
      </c>
      <c r="I8689" s="161" t="inlineStr">
        <is>
          <t>nmim_summary_v0_2.csv (InvestmentNeeds NMIM v0.2, model output)</t>
        </is>
      </c>
    </row>
    <row r="8690" ht="13" customHeight="1">
      <c r="A8690" s="161" t="inlineStr">
        <is>
          <t>MRT</t>
        </is>
      </c>
      <c r="B8690" s="161" t="inlineStr">
        <is>
          <t>Mauritania</t>
        </is>
      </c>
      <c r="C8690" s="161" t="inlineStr">
        <is>
          <t>Sub-Saharan Africa</t>
        </is>
      </c>
      <c r="D8690" s="161" t="inlineStr">
        <is>
          <t>Lower middle income</t>
        </is>
      </c>
      <c r="E8690" s="161" t="b">
        <v>1</v>
      </c>
      <c r="F8690" s="161" t="inlineStr">
        <is>
          <t>nmim_typ3_2030_pct_gdp</t>
        </is>
      </c>
      <c r="G8690" s="161" t="n">
        <v>0.2250476392729638</v>
      </c>
      <c r="H8690" s="161" t="inlineStr">
        <is>
          <t>2030</t>
        </is>
      </c>
      <c r="I8690" s="161" t="inlineStr">
        <is>
          <t>nmim_summary_v0_2.csv (InvestmentNeeds NMIM v0.2, model output)</t>
        </is>
      </c>
    </row>
    <row r="8691" ht="13" customHeight="1">
      <c r="A8691" s="161" t="inlineStr">
        <is>
          <t>MRT</t>
        </is>
      </c>
      <c r="B8691" s="161" t="inlineStr">
        <is>
          <t>Mauritania</t>
        </is>
      </c>
      <c r="C8691" s="161" t="inlineStr">
        <is>
          <t>Sub-Saharan Africa</t>
        </is>
      </c>
      <c r="D8691" s="161" t="inlineStr">
        <is>
          <t>Lower middle income</t>
        </is>
      </c>
      <c r="E8691" s="161" t="b">
        <v>1</v>
      </c>
      <c r="F8691" s="161" t="inlineStr">
        <is>
          <t>nmim_typ4_2030_pct_gdp</t>
        </is>
      </c>
      <c r="G8691" s="161" t="n">
        <v>1.800806719985547</v>
      </c>
      <c r="H8691" s="161" t="inlineStr">
        <is>
          <t>2030</t>
        </is>
      </c>
      <c r="I8691" s="161" t="inlineStr">
        <is>
          <t>nmim_summary_v0_2.csv (InvestmentNeeds NMIM v0.2, model output)</t>
        </is>
      </c>
    </row>
    <row r="8692" ht="13" customHeight="1">
      <c r="A8692" s="161" t="inlineStr">
        <is>
          <t>MRT</t>
        </is>
      </c>
      <c r="B8692" s="161" t="inlineStr">
        <is>
          <t>Mauritania</t>
        </is>
      </c>
      <c r="C8692" s="161" t="inlineStr">
        <is>
          <t>Sub-Saharan Africa</t>
        </is>
      </c>
      <c r="D8692" s="161" t="inlineStr">
        <is>
          <t>Lower middle income</t>
        </is>
      </c>
      <c r="E8692" s="161" t="b">
        <v>1</v>
      </c>
      <c r="F8692" s="161" t="inlineStr">
        <is>
          <t>nmim_typ5_2030_pct_gdp</t>
        </is>
      </c>
      <c r="G8692" s="161" t="n">
        <v>0.7059681982087544</v>
      </c>
      <c r="H8692" s="161" t="inlineStr">
        <is>
          <t>2030</t>
        </is>
      </c>
      <c r="I8692" s="161" t="inlineStr">
        <is>
          <t>nmim_summary_v0_2.csv (InvestmentNeeds NMIM v0.2, model output)</t>
        </is>
      </c>
    </row>
    <row r="8693" ht="13" customHeight="1">
      <c r="A8693" s="161" t="inlineStr">
        <is>
          <t>MRT</t>
        </is>
      </c>
      <c r="B8693" s="161" t="inlineStr">
        <is>
          <t>Mauritania</t>
        </is>
      </c>
      <c r="C8693" s="161" t="inlineStr">
        <is>
          <t>Sub-Saharan Africa</t>
        </is>
      </c>
      <c r="D8693" s="161" t="inlineStr">
        <is>
          <t>Lower middle income</t>
        </is>
      </c>
      <c r="E8693" s="161" t="b">
        <v>1</v>
      </c>
      <c r="F8693" s="161" t="inlineStr">
        <is>
          <t>nmim_budget_need_2030_pct_gdp</t>
        </is>
      </c>
      <c r="G8693" s="161" t="n">
        <v>2.002086929753107</v>
      </c>
      <c r="H8693" s="161" t="inlineStr">
        <is>
          <t>2030</t>
        </is>
      </c>
      <c r="I8693" s="161" t="inlineStr">
        <is>
          <t>nmim_summary_v0_2.csv (InvestmentNeeds NMIM v0.2, model output)</t>
        </is>
      </c>
    </row>
    <row r="8694" ht="13" customHeight="1">
      <c r="A8694" s="161" t="inlineStr">
        <is>
          <t>MRT</t>
        </is>
      </c>
      <c r="B8694" s="161" t="inlineStr">
        <is>
          <t>Mauritania</t>
        </is>
      </c>
      <c r="C8694" s="161" t="inlineStr">
        <is>
          <t>Sub-Saharan Africa</t>
        </is>
      </c>
      <c r="D8694" s="161" t="inlineStr">
        <is>
          <t>Lower middle income</t>
        </is>
      </c>
      <c r="E8694" s="161" t="b">
        <v>1</v>
      </c>
      <c r="F8694" s="161" t="inlineStr">
        <is>
          <t>nmim_private_share_2030_pct</t>
        </is>
      </c>
      <c r="G8694" s="161" t="n">
        <v>45.25810703311678</v>
      </c>
      <c r="H8694" s="161" t="inlineStr">
        <is>
          <t>2030</t>
        </is>
      </c>
      <c r="I8694" s="161" t="inlineStr">
        <is>
          <t>nmim_summary_v0_2.csv (InvestmentNeeds NMIM v0.2, model output)</t>
        </is>
      </c>
    </row>
    <row r="8695" ht="13" customHeight="1">
      <c r="A8695" s="161" t="inlineStr">
        <is>
          <t>MRT</t>
        </is>
      </c>
      <c r="B8695" s="161" t="inlineStr">
        <is>
          <t>Mauritania</t>
        </is>
      </c>
      <c r="C8695" s="161" t="inlineStr">
        <is>
          <t>Sub-Saharan Africa</t>
        </is>
      </c>
      <c r="D8695" s="161" t="inlineStr">
        <is>
          <t>Lower middle income</t>
        </is>
      </c>
      <c r="E8695" s="161" t="b">
        <v>1</v>
      </c>
      <c r="F8695" s="161" t="inlineStr">
        <is>
          <t>nmim_incr_inv_2030_pct_gdp</t>
        </is>
      </c>
      <c r="G8695" s="161" t="n">
        <v>3.949372541962566</v>
      </c>
      <c r="H8695" s="161" t="inlineStr">
        <is>
          <t>2030</t>
        </is>
      </c>
      <c r="I8695" s="161" t="inlineStr">
        <is>
          <t>nmim_summary_v0_2.csv (InvestmentNeeds NMIM v0.2, model output)</t>
        </is>
      </c>
    </row>
    <row r="8696" ht="13" customHeight="1">
      <c r="A8696" s="161" t="inlineStr">
        <is>
          <t>MRT</t>
        </is>
      </c>
      <c r="B8696" s="161" t="inlineStr">
        <is>
          <t>Mauritania</t>
        </is>
      </c>
      <c r="C8696" s="161" t="inlineStr">
        <is>
          <t>Sub-Saharan Africa</t>
        </is>
      </c>
      <c r="D8696" s="161" t="inlineStr">
        <is>
          <t>Lower middle income</t>
        </is>
      </c>
      <c r="E8696" s="161" t="b">
        <v>1</v>
      </c>
      <c r="F8696" s="161" t="inlineStr">
        <is>
          <t>nmim_incr_inv_2050_pct_gdp</t>
        </is>
      </c>
      <c r="G8696" s="161" t="n">
        <v>3.965660244694973</v>
      </c>
      <c r="H8696" s="161" t="inlineStr">
        <is>
          <t>2050</t>
        </is>
      </c>
      <c r="I8696" s="161" t="inlineStr">
        <is>
          <t>nmim_summary_v0_2.csv (InvestmentNeeds NMIM v0.2, model output)</t>
        </is>
      </c>
    </row>
    <row r="8697" ht="13" customHeight="1">
      <c r="A8697" s="161" t="inlineStr">
        <is>
          <t>MRT</t>
        </is>
      </c>
      <c r="B8697" s="161" t="inlineStr">
        <is>
          <t>Mauritania</t>
        </is>
      </c>
      <c r="C8697" s="161" t="inlineStr">
        <is>
          <t>Sub-Saharan Africa</t>
        </is>
      </c>
      <c r="D8697" s="161" t="inlineStr">
        <is>
          <t>Lower middle income</t>
        </is>
      </c>
      <c r="E8697" s="161" t="b">
        <v>1</v>
      </c>
      <c r="F8697" s="161" t="inlineStr">
        <is>
          <t>nmim_pv_incr_cost_b_pct_gdp</t>
        </is>
      </c>
      <c r="G8697" s="161" t="n">
        <v>1.834054760443055</v>
      </c>
      <c r="H8697" s="161" t="inlineStr">
        <is>
          <t>2025-2050</t>
        </is>
      </c>
      <c r="I8697" s="161" t="inlineStr">
        <is>
          <t>nmim_summary_v0_2.csv (InvestmentNeeds NMIM v0.2, model output)</t>
        </is>
      </c>
    </row>
    <row r="8698" ht="13" customHeight="1">
      <c r="A8698" s="161" t="inlineStr">
        <is>
          <t>MRT</t>
        </is>
      </c>
      <c r="B8698" s="161" t="inlineStr">
        <is>
          <t>Mauritania</t>
        </is>
      </c>
      <c r="C8698" s="161" t="inlineStr">
        <is>
          <t>Sub-Saharan Africa</t>
        </is>
      </c>
      <c r="D8698" s="161" t="inlineStr">
        <is>
          <t>Lower middle income</t>
        </is>
      </c>
      <c r="E8698" s="161" t="b">
        <v>1</v>
      </c>
      <c r="F8698" s="161" t="inlineStr">
        <is>
          <t>price_diesel_usd_litre</t>
        </is>
      </c>
      <c r="G8698" s="161" t="n">
        <v>1.077</v>
      </c>
      <c r="H8698" s="161" t="inlineStr">
        <is>
          <t>2024</t>
        </is>
      </c>
      <c r="I8698" s="161" t="inlineStr">
        <is>
          <t>imffossilfuelsubsidiesdata.xlsb</t>
        </is>
      </c>
    </row>
    <row r="8699" ht="13" customHeight="1">
      <c r="A8699" s="161" t="inlineStr">
        <is>
          <t>MRT</t>
        </is>
      </c>
      <c r="B8699" s="161" t="inlineStr">
        <is>
          <t>Mauritania</t>
        </is>
      </c>
      <c r="C8699" s="161" t="inlineStr">
        <is>
          <t>Sub-Saharan Africa</t>
        </is>
      </c>
      <c r="D8699" s="161" t="inlineStr">
        <is>
          <t>Lower middle income</t>
        </is>
      </c>
      <c r="E8699" s="161" t="b">
        <v>1</v>
      </c>
      <c r="F8699" s="161" t="inlineStr">
        <is>
          <t>price_gasoline_usd_litre</t>
        </is>
      </c>
      <c r="G8699" s="161" t="n">
        <v>1.284</v>
      </c>
      <c r="H8699" s="161" t="inlineStr">
        <is>
          <t>2024</t>
        </is>
      </c>
      <c r="I8699" s="161" t="inlineStr">
        <is>
          <t>imffossilfuelsubsidiesdata.xlsb</t>
        </is>
      </c>
    </row>
    <row r="8700" ht="13" customHeight="1">
      <c r="A8700" s="161" t="inlineStr">
        <is>
          <t>MRT</t>
        </is>
      </c>
      <c r="B8700" s="161" t="inlineStr">
        <is>
          <t>Mauritania</t>
        </is>
      </c>
      <c r="C8700" s="161" t="inlineStr">
        <is>
          <t>Sub-Saharan Africa</t>
        </is>
      </c>
      <c r="D8700" s="161" t="inlineStr">
        <is>
          <t>Lower middle income</t>
        </is>
      </c>
      <c r="E8700" s="161" t="b">
        <v>1</v>
      </c>
      <c r="F8700" s="161" t="inlineStr">
        <is>
          <t>price_electricity_residential_usd_kwh</t>
        </is>
      </c>
      <c r="G8700" s="161" t="n">
        <v>0.17</v>
      </c>
      <c r="H8700" s="161" t="inlineStr">
        <is>
          <t>2024</t>
        </is>
      </c>
      <c r="I8700" s="161" t="inlineStr">
        <is>
          <t>imffossilfuelsubsidiesdata.xlsb</t>
        </is>
      </c>
    </row>
    <row r="8701" ht="13" customHeight="1">
      <c r="A8701" s="161" t="inlineStr">
        <is>
          <t>MRT</t>
        </is>
      </c>
      <c r="B8701" s="161" t="inlineStr">
        <is>
          <t>Mauritania</t>
        </is>
      </c>
      <c r="C8701" s="161" t="inlineStr">
        <is>
          <t>Sub-Saharan Africa</t>
        </is>
      </c>
      <c r="D8701" s="161" t="inlineStr">
        <is>
          <t>Lower middle income</t>
        </is>
      </c>
      <c r="E8701" s="161" t="b">
        <v>1</v>
      </c>
      <c r="F8701" s="161" t="inlineStr">
        <is>
          <t>price_electricity_industry_usd_kwh</t>
        </is>
      </c>
      <c r="G8701" s="161" t="n">
        <v>0.17</v>
      </c>
      <c r="H8701" s="161" t="inlineStr">
        <is>
          <t>2024</t>
        </is>
      </c>
      <c r="I8701" s="161" t="inlineStr">
        <is>
          <t>imffossilfuelsubsidiesdata.xlsb</t>
        </is>
      </c>
    </row>
    <row r="8702" ht="13" customHeight="1">
      <c r="A8702" s="161" t="inlineStr">
        <is>
          <t>MRT</t>
        </is>
      </c>
      <c r="B8702" s="161" t="inlineStr">
        <is>
          <t>Mauritania</t>
        </is>
      </c>
      <c r="C8702" s="161" t="inlineStr">
        <is>
          <t>Sub-Saharan Africa</t>
        </is>
      </c>
      <c r="D8702" s="161" t="inlineStr">
        <is>
          <t>Lower middle income</t>
        </is>
      </c>
      <c r="E8702" s="161" t="b">
        <v>1</v>
      </c>
      <c r="F8702" s="161" t="inlineStr">
        <is>
          <t>price_gas_residential_usd_gj</t>
        </is>
      </c>
      <c r="G8702" s="161" t="n">
        <v>18.929</v>
      </c>
      <c r="H8702" s="161" t="inlineStr">
        <is>
          <t>2024</t>
        </is>
      </c>
      <c r="I8702" s="161" t="inlineStr">
        <is>
          <t>imffossilfuelsubsidiesdata.xlsb</t>
        </is>
      </c>
    </row>
    <row r="8703" ht="13" customHeight="1">
      <c r="A8703" s="161" t="inlineStr">
        <is>
          <t>MRT</t>
        </is>
      </c>
      <c r="B8703" s="161" t="inlineStr">
        <is>
          <t>Mauritania</t>
        </is>
      </c>
      <c r="C8703" s="161" t="inlineStr">
        <is>
          <t>Sub-Saharan Africa</t>
        </is>
      </c>
      <c r="D8703" s="161" t="inlineStr">
        <is>
          <t>Lower middle income</t>
        </is>
      </c>
      <c r="E8703" s="161" t="b">
        <v>1</v>
      </c>
      <c r="F8703" s="161" t="inlineStr">
        <is>
          <t>price_gas_industry_usd_gj</t>
        </is>
      </c>
      <c r="G8703" s="161" t="n">
        <v>8.375999999999999</v>
      </c>
      <c r="H8703" s="161" t="inlineStr">
        <is>
          <t>2024</t>
        </is>
      </c>
      <c r="I8703" s="161" t="inlineStr">
        <is>
          <t>imffossilfuelsubsidiesdata.xlsb</t>
        </is>
      </c>
    </row>
    <row r="8704" ht="13" customHeight="1">
      <c r="A8704" s="161" t="inlineStr">
        <is>
          <t>MRT</t>
        </is>
      </c>
      <c r="B8704" s="161" t="inlineStr">
        <is>
          <t>Mauritania</t>
        </is>
      </c>
      <c r="C8704" s="161" t="inlineStr">
        <is>
          <t>Sub-Saharan Africa</t>
        </is>
      </c>
      <c r="D8704" s="161" t="inlineStr">
        <is>
          <t>Lower middle income</t>
        </is>
      </c>
      <c r="E8704" s="161" t="b">
        <v>1</v>
      </c>
      <c r="F8704" s="161" t="inlineStr">
        <is>
          <t>price_gas_power_usd_gj</t>
        </is>
      </c>
      <c r="G8704" s="161" t="n">
        <v>7.053</v>
      </c>
      <c r="H8704" s="161" t="inlineStr">
        <is>
          <t>2024</t>
        </is>
      </c>
      <c r="I8704" s="161" t="inlineStr">
        <is>
          <t>imffossilfuelsubsidiesdata.xlsb</t>
        </is>
      </c>
    </row>
    <row r="8705" ht="13" customHeight="1">
      <c r="A8705" s="161" t="inlineStr">
        <is>
          <t>MRT</t>
        </is>
      </c>
      <c r="B8705" s="161" t="inlineStr">
        <is>
          <t>Mauritania</t>
        </is>
      </c>
      <c r="C8705" s="161" t="inlineStr">
        <is>
          <t>Sub-Saharan Africa</t>
        </is>
      </c>
      <c r="D8705" s="161" t="inlineStr">
        <is>
          <t>Lower middle income</t>
        </is>
      </c>
      <c r="E8705" s="161" t="b">
        <v>1</v>
      </c>
      <c r="F8705" s="161" t="inlineStr">
        <is>
          <t>price_coal_residential_usd_gj</t>
        </is>
      </c>
      <c r="G8705" s="161" t="n">
        <v>14.144</v>
      </c>
      <c r="H8705" s="161" t="inlineStr">
        <is>
          <t>2024</t>
        </is>
      </c>
      <c r="I8705" s="161" t="inlineStr">
        <is>
          <t>imffossilfuelsubsidiesdata.xlsb</t>
        </is>
      </c>
    </row>
    <row r="8706" ht="13" customHeight="1">
      <c r="A8706" s="161" t="inlineStr">
        <is>
          <t>MRT</t>
        </is>
      </c>
      <c r="B8706" s="161" t="inlineStr">
        <is>
          <t>Mauritania</t>
        </is>
      </c>
      <c r="C8706" s="161" t="inlineStr">
        <is>
          <t>Sub-Saharan Africa</t>
        </is>
      </c>
      <c r="D8706" s="161" t="inlineStr">
        <is>
          <t>Lower middle income</t>
        </is>
      </c>
      <c r="E8706" s="161" t="b">
        <v>1</v>
      </c>
      <c r="F8706" s="161" t="inlineStr">
        <is>
          <t>price_coal_industry_usd_gj</t>
        </is>
      </c>
      <c r="G8706" s="161" t="n">
        <v>7.124</v>
      </c>
      <c r="H8706" s="161" t="inlineStr">
        <is>
          <t>2024</t>
        </is>
      </c>
      <c r="I8706" s="161" t="inlineStr">
        <is>
          <t>imffossilfuelsubsidiesdata.xlsb</t>
        </is>
      </c>
    </row>
    <row r="8707" ht="13" customHeight="1">
      <c r="A8707" s="161" t="inlineStr">
        <is>
          <t>MRT</t>
        </is>
      </c>
      <c r="B8707" s="161" t="inlineStr">
        <is>
          <t>Mauritania</t>
        </is>
      </c>
      <c r="C8707" s="161" t="inlineStr">
        <is>
          <t>Sub-Saharan Africa</t>
        </is>
      </c>
      <c r="D8707" s="161" t="inlineStr">
        <is>
          <t>Lower middle income</t>
        </is>
      </c>
      <c r="E8707" s="161" t="b">
        <v>1</v>
      </c>
      <c r="F8707" s="161" t="inlineStr">
        <is>
          <t>price_coal_power_usd_gj</t>
        </is>
      </c>
      <c r="G8707" s="161" t="n">
        <v>5.575</v>
      </c>
      <c r="H8707" s="161" t="inlineStr">
        <is>
          <t>2024</t>
        </is>
      </c>
      <c r="I8707" s="161" t="inlineStr">
        <is>
          <t>imffossilfuelsubsidiesdata.xlsb</t>
        </is>
      </c>
    </row>
    <row r="8708" ht="13" customHeight="1">
      <c r="A8708" s="161" t="inlineStr">
        <is>
          <t>MRT</t>
        </is>
      </c>
      <c r="B8708" s="161" t="inlineStr">
        <is>
          <t>Mauritania</t>
        </is>
      </c>
      <c r="C8708" s="161" t="inlineStr">
        <is>
          <t>Sub-Saharan Africa</t>
        </is>
      </c>
      <c r="D8708" s="161" t="inlineStr">
        <is>
          <t>Lower middle income</t>
        </is>
      </c>
      <c r="E8708" s="161" t="b">
        <v>1</v>
      </c>
      <c r="F8708" s="161" t="inlineStr">
        <is>
          <t>power_market_structure</t>
        </is>
      </c>
      <c r="G8708" s="161" t="n">
        <v>1</v>
      </c>
      <c r="H8708" s="161" t="inlineStr">
        <is>
          <t>2013</t>
        </is>
      </c>
      <c r="I8708" s="161" t="inlineStr">
        <is>
          <t>dataverse_files.zip</t>
        </is>
      </c>
    </row>
    <row r="8709" ht="13" customHeight="1">
      <c r="A8709" s="161" t="inlineStr">
        <is>
          <t>MRT</t>
        </is>
      </c>
      <c r="B8709" s="161" t="inlineStr">
        <is>
          <t>Mauritania</t>
        </is>
      </c>
      <c r="C8709" s="161" t="inlineStr">
        <is>
          <t>Sub-Saharan Africa</t>
        </is>
      </c>
      <c r="D8709" s="161" t="inlineStr">
        <is>
          <t>Lower middle income</t>
        </is>
      </c>
      <c r="E8709" s="161" t="b">
        <v>1</v>
      </c>
      <c r="F8709" s="161" t="inlineStr">
        <is>
          <t>independent_regulator</t>
        </is>
      </c>
      <c r="G8709" s="161" t="n">
        <v>0</v>
      </c>
      <c r="H8709" s="161" t="inlineStr">
        <is>
          <t>2013</t>
        </is>
      </c>
      <c r="I8709" s="161" t="inlineStr">
        <is>
          <t>dataverse_files.zip</t>
        </is>
      </c>
    </row>
    <row r="8710" ht="13" customHeight="1">
      <c r="A8710" s="161" t="inlineStr">
        <is>
          <t>MRT</t>
        </is>
      </c>
      <c r="B8710" s="161" t="inlineStr">
        <is>
          <t>Mauritania</t>
        </is>
      </c>
      <c r="C8710" s="161" t="inlineStr">
        <is>
          <t>Sub-Saharan Africa</t>
        </is>
      </c>
      <c r="D8710" s="161" t="inlineStr">
        <is>
          <t>Lower middle income</t>
        </is>
      </c>
      <c r="E8710" s="161" t="b">
        <v>1</v>
      </c>
      <c r="F8710" s="161" t="inlineStr">
        <is>
          <t>generation_unbundled</t>
        </is>
      </c>
      <c r="G8710" s="161" t="n">
        <v>0</v>
      </c>
      <c r="H8710" s="161" t="inlineStr">
        <is>
          <t>2013</t>
        </is>
      </c>
      <c r="I8710" s="161" t="inlineStr">
        <is>
          <t>dataverse_files.zip</t>
        </is>
      </c>
    </row>
    <row r="8711" ht="13" customHeight="1">
      <c r="A8711" s="161" t="inlineStr">
        <is>
          <t>MRT</t>
        </is>
      </c>
      <c r="B8711" s="161" t="inlineStr">
        <is>
          <t>Mauritania</t>
        </is>
      </c>
      <c r="C8711" s="161" t="inlineStr">
        <is>
          <t>Sub-Saharan Africa</t>
        </is>
      </c>
      <c r="D8711" s="161" t="inlineStr">
        <is>
          <t>Lower middle income</t>
        </is>
      </c>
      <c r="E8711" s="161" t="b">
        <v>1</v>
      </c>
      <c r="F8711" s="161" t="inlineStr">
        <is>
          <t>rise_renewable_energy_score</t>
        </is>
      </c>
      <c r="G8711" s="161" t="n">
        <v>14.357</v>
      </c>
      <c r="H8711" s="161" t="inlineStr">
        <is>
          <t>2023</t>
        </is>
      </c>
      <c r="I8711" s="161" t="inlineStr">
        <is>
          <t>WB_RISE_WIDEF.csv</t>
        </is>
      </c>
    </row>
    <row r="8712" ht="13" customHeight="1">
      <c r="A8712" s="161" t="inlineStr">
        <is>
          <t>MRT</t>
        </is>
      </c>
      <c r="B8712" s="161" t="inlineStr">
        <is>
          <t>Mauritania</t>
        </is>
      </c>
      <c r="C8712" s="161" t="inlineStr">
        <is>
          <t>Sub-Saharan Africa</t>
        </is>
      </c>
      <c r="D8712" s="161" t="inlineStr">
        <is>
          <t>Lower middle income</t>
        </is>
      </c>
      <c r="E8712" s="161" t="b">
        <v>1</v>
      </c>
      <c r="F8712" s="161" t="inlineStr">
        <is>
          <t>rise_level_playing_field_score</t>
        </is>
      </c>
      <c r="G8712" s="161" t="n">
        <v>0</v>
      </c>
      <c r="H8712" s="161" t="inlineStr">
        <is>
          <t>2023</t>
        </is>
      </c>
      <c r="I8712" s="161" t="inlineStr">
        <is>
          <t>WB_RISE_WIDEF.csv</t>
        </is>
      </c>
    </row>
    <row r="8713" ht="13" customHeight="1">
      <c r="A8713" s="161" t="inlineStr">
        <is>
          <t>MRT</t>
        </is>
      </c>
      <c r="B8713" s="161" t="inlineStr">
        <is>
          <t>Mauritania</t>
        </is>
      </c>
      <c r="C8713" s="161" t="inlineStr">
        <is>
          <t>Sub-Saharan Africa</t>
        </is>
      </c>
      <c r="D8713" s="161" t="inlineStr">
        <is>
          <t>Lower middle income</t>
        </is>
      </c>
      <c r="E8713" s="161" t="b">
        <v>1</v>
      </c>
      <c r="F8713" s="161" t="inlineStr">
        <is>
          <t>rise_ee_financing_mechanisms_score</t>
        </is>
      </c>
      <c r="G8713" s="161" t="n">
        <v>0</v>
      </c>
      <c r="H8713" s="161" t="inlineStr">
        <is>
          <t>2023</t>
        </is>
      </c>
      <c r="I8713" s="161" t="inlineStr">
        <is>
          <t>WB_RISE_WIDEF.csv</t>
        </is>
      </c>
    </row>
    <row r="8714" ht="13" customHeight="1">
      <c r="A8714" s="161" t="inlineStr">
        <is>
          <t>MRT</t>
        </is>
      </c>
      <c r="B8714" s="161" t="inlineStr">
        <is>
          <t>Mauritania</t>
        </is>
      </c>
      <c r="C8714" s="161" t="inlineStr">
        <is>
          <t>Sub-Saharan Africa</t>
        </is>
      </c>
      <c r="D8714" s="161" t="inlineStr">
        <is>
          <t>Lower middle income</t>
        </is>
      </c>
      <c r="E8714" s="161" t="b">
        <v>1</v>
      </c>
      <c r="F8714" s="161" t="inlineStr">
        <is>
          <t>revenue_pct_gdp</t>
        </is>
      </c>
      <c r="G8714" s="161" t="n">
        <v>22.203</v>
      </c>
      <c r="H8714" s="161" t="inlineStr">
        <is>
          <t>2024</t>
        </is>
      </c>
      <c r="I8714" s="161" t="inlineStr">
        <is>
          <t>dataset_2026-08-26T13_41_09_874550254Z_DEFAULT_INTEGRATION_IMF_RES_WEO_9_0_0.csv</t>
        </is>
      </c>
    </row>
    <row r="8715" ht="13" customHeight="1">
      <c r="A8715" s="161" t="inlineStr">
        <is>
          <t>MRT</t>
        </is>
      </c>
      <c r="B8715" s="161" t="inlineStr">
        <is>
          <t>Mauritania</t>
        </is>
      </c>
      <c r="C8715" s="161" t="inlineStr">
        <is>
          <t>Sub-Saharan Africa</t>
        </is>
      </c>
      <c r="D8715" s="161" t="inlineStr">
        <is>
          <t>Lower middle income</t>
        </is>
      </c>
      <c r="E8715" s="161" t="b">
        <v>1</v>
      </c>
      <c r="F8715" s="161" t="inlineStr">
        <is>
          <t>primary_balance_pct_gdp</t>
        </is>
      </c>
      <c r="G8715" s="161" t="n">
        <v>-0.369</v>
      </c>
      <c r="H8715" s="161" t="inlineStr">
        <is>
          <t>2024</t>
        </is>
      </c>
      <c r="I8715" s="161" t="inlineStr">
        <is>
          <t>dataset_2026-08-26T13_41_09_874550254Z_DEFAULT_INTEGRATION_IMF_RES_WEO_9_0_0.csv</t>
        </is>
      </c>
    </row>
    <row r="8716" ht="13" customHeight="1">
      <c r="A8716" s="161" t="inlineStr">
        <is>
          <t>MRT</t>
        </is>
      </c>
      <c r="B8716" s="161" t="inlineStr">
        <is>
          <t>Mauritania</t>
        </is>
      </c>
      <c r="C8716" s="161" t="inlineStr">
        <is>
          <t>Sub-Saharan Africa</t>
        </is>
      </c>
      <c r="D8716" s="161" t="inlineStr">
        <is>
          <t>Lower middle income</t>
        </is>
      </c>
      <c r="E8716" s="161" t="b">
        <v>1</v>
      </c>
      <c r="F8716" s="161" t="inlineStr">
        <is>
          <t>current_account_pct_gdp</t>
        </is>
      </c>
      <c r="G8716" s="161" t="n">
        <v>-9.446</v>
      </c>
      <c r="H8716" s="161" t="inlineStr">
        <is>
          <t>2024</t>
        </is>
      </c>
      <c r="I8716" s="161" t="inlineStr">
        <is>
          <t>dataset_2026-08-26T13_41_09_874550254Z_DEFAULT_INTEGRATION_IMF_RES_WEO_9_0_0.csv</t>
        </is>
      </c>
    </row>
    <row r="8717" ht="13" customHeight="1">
      <c r="A8717" s="161" t="inlineStr">
        <is>
          <t>MRT</t>
        </is>
      </c>
      <c r="B8717" s="161" t="inlineStr">
        <is>
          <t>Mauritania</t>
        </is>
      </c>
      <c r="C8717" s="161" t="inlineStr">
        <is>
          <t>Sub-Saharan Africa</t>
        </is>
      </c>
      <c r="D8717" s="161" t="inlineStr">
        <is>
          <t>Lower middle income</t>
        </is>
      </c>
      <c r="E8717" s="161" t="b">
        <v>1</v>
      </c>
      <c r="F8717" s="161" t="inlineStr">
        <is>
          <t>gross_capital_formation_pct_gdp</t>
        </is>
      </c>
      <c r="G8717" s="161" t="n">
        <v>43.082</v>
      </c>
      <c r="H8717" s="161" t="inlineStr">
        <is>
          <t>2024</t>
        </is>
      </c>
      <c r="I8717" s="161" t="inlineStr">
        <is>
          <t>dataset_2026-08-26T13_41_09_874550254Z_DEFAULT_INTEGRATION_IMF_RES_WEO_9_0_0.csv</t>
        </is>
      </c>
    </row>
    <row r="8718" ht="13" customHeight="1">
      <c r="A8718" s="161" t="inlineStr">
        <is>
          <t>MRT</t>
        </is>
      </c>
      <c r="B8718" s="161" t="inlineStr">
        <is>
          <t>Mauritania</t>
        </is>
      </c>
      <c r="C8718" s="161" t="inlineStr">
        <is>
          <t>Sub-Saharan Africa</t>
        </is>
      </c>
      <c r="D8718" s="161" t="inlineStr">
        <is>
          <t>Lower middle income</t>
        </is>
      </c>
      <c r="E8718" s="161" t="b">
        <v>1</v>
      </c>
      <c r="F8718" s="161" t="inlineStr">
        <is>
          <t>real_gdp_growth_5y_avg_pct</t>
        </is>
      </c>
      <c r="G8718" s="161" t="n">
        <v>4.044</v>
      </c>
      <c r="H8718" s="161" t="inlineStr">
        <is>
          <t>2020-2024 avg</t>
        </is>
      </c>
      <c r="I8718" s="161" t="inlineStr">
        <is>
          <t>dataset_2026-08-26T13_41_09_874550254Z_DEFAULT_INTEGRATION_IMF_RES_WEO_9_0_0.csv (derived)</t>
        </is>
      </c>
    </row>
    <row r="8719" ht="13" customHeight="1">
      <c r="A8719" s="161" t="inlineStr">
        <is>
          <t>MRT</t>
        </is>
      </c>
      <c r="B8719" s="161" t="inlineStr">
        <is>
          <t>Mauritania</t>
        </is>
      </c>
      <c r="C8719" s="161" t="inlineStr">
        <is>
          <t>Sub-Saharan Africa</t>
        </is>
      </c>
      <c r="D8719" s="161" t="inlineStr">
        <is>
          <t>Lower middle income</t>
        </is>
      </c>
      <c r="E8719" s="161" t="b">
        <v>1</v>
      </c>
      <c r="F8719" s="161" t="inlineStr">
        <is>
          <t>int_budget_need_2030_pct_gdp</t>
        </is>
      </c>
      <c r="G8719" s="161" t="n">
        <v>1.604</v>
      </c>
      <c r="H8719" s="161" t="inlineStr">
        <is>
          <t>2030</t>
        </is>
      </c>
      <c r="I8719" s="161" t="inlineStr">
        <is>
          <t>integrated_results.csv (MacroFiscalModels v0.1, model output)</t>
        </is>
      </c>
    </row>
    <row r="8720" ht="13" customHeight="1">
      <c r="A8720" s="161" t="inlineStr">
        <is>
          <t>MRT</t>
        </is>
      </c>
      <c r="B8720" s="161" t="inlineStr">
        <is>
          <t>Mauritania</t>
        </is>
      </c>
      <c r="C8720" s="161" t="inlineStr">
        <is>
          <t>Sub-Saharan Africa</t>
        </is>
      </c>
      <c r="D8720" s="161" t="inlineStr">
        <is>
          <t>Lower middle income</t>
        </is>
      </c>
      <c r="E8720" s="161" t="b">
        <v>1</v>
      </c>
      <c r="F8720" s="161" t="inlineStr">
        <is>
          <t>int_pricing_revenue_2030_pct_gdp</t>
        </is>
      </c>
      <c r="G8720" s="161" t="n">
        <v>0.262</v>
      </c>
      <c r="H8720" s="161" t="inlineStr">
        <is>
          <t>2030</t>
        </is>
      </c>
      <c r="I8720" s="161" t="inlineStr">
        <is>
          <t>integrated_results.csv (MacroFiscalModels v0.1, model output)</t>
        </is>
      </c>
    </row>
    <row r="8721" ht="13" customHeight="1">
      <c r="A8721" s="161" t="inlineStr">
        <is>
          <t>MRT</t>
        </is>
      </c>
      <c r="B8721" s="161" t="inlineStr">
        <is>
          <t>Mauritania</t>
        </is>
      </c>
      <c r="C8721" s="161" t="inlineStr">
        <is>
          <t>Sub-Saharan Africa</t>
        </is>
      </c>
      <c r="D8721" s="161" t="inlineStr">
        <is>
          <t>Lower middle income</t>
        </is>
      </c>
      <c r="E8721" s="161" t="b">
        <v>1</v>
      </c>
      <c r="F8721" s="161" t="inlineStr">
        <is>
          <t>int_financing_gap_2030_pct_gdp</t>
        </is>
      </c>
      <c r="G8721" s="161" t="n">
        <v>1.343</v>
      </c>
      <c r="H8721" s="161" t="inlineStr">
        <is>
          <t>2030</t>
        </is>
      </c>
      <c r="I8721" s="161" t="inlineStr">
        <is>
          <t>integrated_results.csv (MacroFiscalModels v0.1, model output)</t>
        </is>
      </c>
    </row>
    <row r="8722" ht="13" customHeight="1">
      <c r="A8722" s="161" t="inlineStr">
        <is>
          <t>MRT</t>
        </is>
      </c>
      <c r="B8722" s="161" t="inlineStr">
        <is>
          <t>Mauritania</t>
        </is>
      </c>
      <c r="C8722" s="161" t="inlineStr">
        <is>
          <t>Sub-Saharan Africa</t>
        </is>
      </c>
      <c r="D8722" s="161" t="inlineStr">
        <is>
          <t>Lower middle income</t>
        </is>
      </c>
      <c r="E8722" s="161" t="b">
        <v>1</v>
      </c>
      <c r="F8722" s="161" t="inlineStr">
        <is>
          <t>int_gdp_dev_2050_pct</t>
        </is>
      </c>
      <c r="G8722" s="161" t="n">
        <v>3.022</v>
      </c>
      <c r="H8722" s="161" t="inlineStr">
        <is>
          <t>2050</t>
        </is>
      </c>
      <c r="I8722" s="161" t="inlineStr">
        <is>
          <t>integrated_results.csv (MacroFiscalModels v0.1, model output)</t>
        </is>
      </c>
    </row>
    <row r="8723" ht="13" customHeight="1">
      <c r="A8723" s="161" t="inlineStr">
        <is>
          <t>MRT</t>
        </is>
      </c>
      <c r="B8723" s="161" t="inlineStr">
        <is>
          <t>Mauritania</t>
        </is>
      </c>
      <c r="C8723" s="161" t="inlineStr">
        <is>
          <t>Sub-Saharan Africa</t>
        </is>
      </c>
      <c r="D8723" s="161" t="inlineStr">
        <is>
          <t>Lower middle income</t>
        </is>
      </c>
      <c r="E8723" s="161" t="b">
        <v>1</v>
      </c>
      <c r="F8723" s="161" t="inlineStr">
        <is>
          <t>int_debt_2050_pct_gdp</t>
        </is>
      </c>
      <c r="G8723" s="161" t="n">
        <v>64.61</v>
      </c>
      <c r="H8723" s="161" t="inlineStr">
        <is>
          <t>2050</t>
        </is>
      </c>
      <c r="I8723" s="161" t="inlineStr">
        <is>
          <t>integrated_results.csv (MacroFiscalModels v0.1, model output)</t>
        </is>
      </c>
    </row>
    <row r="8724" ht="13" customHeight="1">
      <c r="A8724" s="161" t="inlineStr">
        <is>
          <t>MRT</t>
        </is>
      </c>
      <c r="B8724" s="161" t="inlineStr">
        <is>
          <t>Mauritania</t>
        </is>
      </c>
      <c r="C8724" s="161" t="inlineStr">
        <is>
          <t>Sub-Saharan Africa</t>
        </is>
      </c>
      <c r="D8724" s="161" t="inlineStr">
        <is>
          <t>Lower middle income</t>
        </is>
      </c>
      <c r="E8724" s="161" t="b">
        <v>1</v>
      </c>
      <c r="F8724" s="161" t="inlineStr">
        <is>
          <t>int_dsf_risk_code</t>
        </is>
      </c>
      <c r="G8724" s="161" t="n">
        <v>1</v>
      </c>
      <c r="H8724" s="161" t="inlineStr">
        <is>
          <t>2034</t>
        </is>
      </c>
      <c r="I8724" s="161" t="inlineStr">
        <is>
          <t>integrated_results.csv (MacroFiscalModels v0.1, model output)</t>
        </is>
      </c>
    </row>
    <row r="8725" ht="13" customHeight="1">
      <c r="A8725" s="161" t="inlineStr">
        <is>
          <t>MUS</t>
        </is>
      </c>
      <c r="B8725" s="161" t="inlineStr">
        <is>
          <t>Mauritius</t>
        </is>
      </c>
      <c r="C8725" s="161" t="inlineStr">
        <is>
          <t>Sub-Saharan Africa</t>
        </is>
      </c>
      <c r="D8725" s="161" t="inlineStr">
        <is>
          <t>Upper middle income</t>
        </is>
      </c>
      <c r="E8725" s="161" t="b">
        <v>1</v>
      </c>
      <c r="F8725" s="161" t="inlineStr">
        <is>
          <t>interest_to_revenue_pct</t>
        </is>
      </c>
      <c r="G8725" s="161" t="n">
        <v>11.658</v>
      </c>
      <c r="H8725" s="161" t="inlineStr">
        <is>
          <t>2024</t>
        </is>
      </c>
      <c r="I8725" s="161" t="inlineStr">
        <is>
          <t>dataset_2026-08-26T13_41_09_874550254Z_DEFAULT_INTEGRATION_IMF_RES_WEO_9_0_0.csv (derived)</t>
        </is>
      </c>
    </row>
    <row r="8726" ht="13" customHeight="1">
      <c r="A8726" s="161" t="inlineStr">
        <is>
          <t>MUS</t>
        </is>
      </c>
      <c r="B8726" s="161" t="inlineStr">
        <is>
          <t>Mauritius</t>
        </is>
      </c>
      <c r="C8726" s="161" t="inlineStr">
        <is>
          <t>Sub-Saharan Africa</t>
        </is>
      </c>
      <c r="D8726" s="161" t="inlineStr">
        <is>
          <t>Upper middle income</t>
        </is>
      </c>
      <c r="E8726" s="161" t="b">
        <v>1</v>
      </c>
      <c r="F8726" s="161" t="inlineStr">
        <is>
          <t>interest_pct_gdp</t>
        </is>
      </c>
      <c r="G8726" s="161" t="n">
        <v>3.003</v>
      </c>
      <c r="H8726" s="161" t="inlineStr">
        <is>
          <t>2024</t>
        </is>
      </c>
      <c r="I8726" s="161" t="inlineStr">
        <is>
          <t>dataset_2026-08-26T13_41_09_874550254Z_DEFAULT_INTEGRATION_IMF_RES_WEO_9_0_0.csv (derived)</t>
        </is>
      </c>
    </row>
    <row r="8727" ht="13" customHeight="1">
      <c r="A8727" s="161" t="inlineStr">
        <is>
          <t>MUS</t>
        </is>
      </c>
      <c r="B8727" s="161" t="inlineStr">
        <is>
          <t>Mauritius</t>
        </is>
      </c>
      <c r="C8727" s="161" t="inlineStr">
        <is>
          <t>Sub-Saharan Africa</t>
        </is>
      </c>
      <c r="D8727" s="161" t="inlineStr">
        <is>
          <t>Upper middle income</t>
        </is>
      </c>
      <c r="E8727" s="161" t="b">
        <v>1</v>
      </c>
      <c r="F8727" s="161" t="inlineStr">
        <is>
          <t>gross_debt_pct_gdp</t>
        </is>
      </c>
      <c r="G8727" s="161" t="n">
        <v>86.071</v>
      </c>
      <c r="H8727" s="161" t="inlineStr">
        <is>
          <t>2024</t>
        </is>
      </c>
      <c r="I8727" s="161" t="inlineStr">
        <is>
          <t>dataset_2026-08-26T13_41_09_874550254Z_DEFAULT_INTEGRATION_IMF_RES_WEO_9_0_0.csv</t>
        </is>
      </c>
    </row>
    <row r="8728" ht="13" customHeight="1">
      <c r="A8728" s="161" t="inlineStr">
        <is>
          <t>MUS</t>
        </is>
      </c>
      <c r="B8728" s="161" t="inlineStr">
        <is>
          <t>Mauritius</t>
        </is>
      </c>
      <c r="C8728" s="161" t="inlineStr">
        <is>
          <t>Sub-Saharan Africa</t>
        </is>
      </c>
      <c r="D8728" s="161" t="inlineStr">
        <is>
          <t>Upper middle income</t>
        </is>
      </c>
      <c r="E8728" s="161" t="b">
        <v>1</v>
      </c>
      <c r="F8728" s="161" t="inlineStr">
        <is>
          <t>tax_revenue_pct_gdp</t>
        </is>
      </c>
      <c r="G8728" s="161" t="n">
        <v>23.143</v>
      </c>
      <c r="H8728" s="161" t="inlineStr">
        <is>
          <t>2024</t>
        </is>
      </c>
      <c r="I8728" s="161" t="inlineStr">
        <is>
          <t>world-imf2026.xlsx</t>
        </is>
      </c>
    </row>
    <row r="8729" ht="13" customHeight="1">
      <c r="A8729" s="161" t="inlineStr">
        <is>
          <t>MUS</t>
        </is>
      </c>
      <c r="B8729" s="161" t="inlineStr">
        <is>
          <t>Mauritius</t>
        </is>
      </c>
      <c r="C8729" s="161" t="inlineStr">
        <is>
          <t>Sub-Saharan Africa</t>
        </is>
      </c>
      <c r="D8729" s="161" t="inlineStr">
        <is>
          <t>Upper middle income</t>
        </is>
      </c>
      <c r="E8729" s="161" t="b">
        <v>1</v>
      </c>
      <c r="F8729" s="161" t="inlineStr">
        <is>
          <t>capex_execution_rate_pct</t>
        </is>
      </c>
      <c r="G8729" s="161" t="n">
        <v>82.19499999999999</v>
      </c>
      <c r="H8729" s="161" t="inlineStr">
        <is>
          <t>2022</t>
        </is>
      </c>
      <c r="I8729" s="161" t="inlineStr">
        <is>
          <t>WB_BOOST_WIDEF.csv</t>
        </is>
      </c>
    </row>
    <row r="8730" ht="13" customHeight="1">
      <c r="A8730" s="161" t="inlineStr">
        <is>
          <t>MUS</t>
        </is>
      </c>
      <c r="B8730" s="161" t="inlineStr">
        <is>
          <t>Mauritius</t>
        </is>
      </c>
      <c r="C8730" s="161" t="inlineStr">
        <is>
          <t>Sub-Saharan Africa</t>
        </is>
      </c>
      <c r="D8730" s="161" t="inlineStr">
        <is>
          <t>Upper middle income</t>
        </is>
      </c>
      <c r="E8730" s="161" t="b">
        <v>1</v>
      </c>
      <c r="F8730" s="161" t="inlineStr">
        <is>
          <t>climate_pfm_diagnostic_on_record</t>
        </is>
      </c>
      <c r="G8730" s="161" t="n">
        <v>1</v>
      </c>
      <c r="H8730" s="161" t="inlineStr">
        <is>
          <t>2022</t>
        </is>
      </c>
      <c r="I8730" s="161" t="inlineStr">
        <is>
          <t>UNDP-Global-Climate-Public-Finance-Review-2022.pdf (Table 4.2)</t>
        </is>
      </c>
    </row>
    <row r="8731" ht="13" customHeight="1">
      <c r="A8731" s="161" t="inlineStr">
        <is>
          <t>MUS</t>
        </is>
      </c>
      <c r="B8731" s="161" t="inlineStr">
        <is>
          <t>Mauritius</t>
        </is>
      </c>
      <c r="C8731" s="161" t="inlineStr">
        <is>
          <t>Sub-Saharan Africa</t>
        </is>
      </c>
      <c r="D8731" s="161" t="inlineStr">
        <is>
          <t>Upper middle income</t>
        </is>
      </c>
      <c r="E8731" s="161" t="b">
        <v>1</v>
      </c>
      <c r="F8731" s="161" t="inlineStr">
        <is>
          <t>wacc_solar_real_aftertax_pct</t>
        </is>
      </c>
      <c r="G8731" s="161" t="n">
        <v>4.6</v>
      </c>
      <c r="H8731" s="161" t="inlineStr">
        <is>
          <t>2021</t>
        </is>
      </c>
      <c r="I8731" s="161" t="inlineStr">
        <is>
          <t>IRENA_Cost_of_financing_renewable_power_Appendix_2023.pdf</t>
        </is>
      </c>
    </row>
    <row r="8732" ht="13" customHeight="1">
      <c r="A8732" s="161" t="inlineStr">
        <is>
          <t>MUS</t>
        </is>
      </c>
      <c r="B8732" s="161" t="inlineStr">
        <is>
          <t>Mauritius</t>
        </is>
      </c>
      <c r="C8732" s="161" t="inlineStr">
        <is>
          <t>Sub-Saharan Africa</t>
        </is>
      </c>
      <c r="D8732" s="161" t="inlineStr">
        <is>
          <t>Upper middle income</t>
        </is>
      </c>
      <c r="E8732" s="161" t="b">
        <v>1</v>
      </c>
      <c r="F8732" s="161" t="inlineStr">
        <is>
          <t>wacc_n_sources</t>
        </is>
      </c>
      <c r="G8732" s="161" t="n">
        <v>1</v>
      </c>
      <c r="H8732" s="161" t="inlineStr">
        <is>
          <t>2021-2024</t>
        </is>
      </c>
      <c r="I8732" s="161" t="inlineStr">
        <is>
          <t>IRENA / Steffen et al. / IEA</t>
        </is>
      </c>
    </row>
    <row r="8733" ht="13" customHeight="1">
      <c r="A8733" s="161" t="inlineStr">
        <is>
          <t>MUS</t>
        </is>
      </c>
      <c r="B8733" s="161" t="inlineStr">
        <is>
          <t>Mauritius</t>
        </is>
      </c>
      <c r="C8733" s="161" t="inlineStr">
        <is>
          <t>Sub-Saharan Africa</t>
        </is>
      </c>
      <c r="D8733" s="161" t="inlineStr">
        <is>
          <t>Upper middle income</t>
        </is>
      </c>
      <c r="E8733" s="161" t="b">
        <v>1</v>
      </c>
      <c r="F8733" s="161" t="inlineStr">
        <is>
          <t>ids_official_private_rate_spread_pp</t>
        </is>
      </c>
      <c r="G8733" s="161" t="n">
        <v>-1.975</v>
      </c>
      <c r="H8733" s="161" t="inlineStr">
        <is>
          <t>2024</t>
        </is>
      </c>
      <c r="I8733" s="161" t="inlineStr">
        <is>
          <t>P_Data_Extract_From_International_Debt_Statistics__2_.xlsx</t>
        </is>
      </c>
    </row>
    <row r="8734" ht="13" customHeight="1">
      <c r="A8734" s="161" t="inlineStr">
        <is>
          <t>MUS</t>
        </is>
      </c>
      <c r="B8734" s="161" t="inlineStr">
        <is>
          <t>Mauritius</t>
        </is>
      </c>
      <c r="C8734" s="161" t="inlineStr">
        <is>
          <t>Sub-Saharan Africa</t>
        </is>
      </c>
      <c r="D8734" s="161" t="inlineStr">
        <is>
          <t>Upper middle income</t>
        </is>
      </c>
      <c r="E8734" s="161" t="b">
        <v>1</v>
      </c>
      <c r="F8734" s="161" t="inlineStr">
        <is>
          <t>ids_private_creditor_rate_pct</t>
        </is>
      </c>
      <c r="G8734" s="161" t="n">
        <v>4.46</v>
      </c>
      <c r="H8734" s="161" t="inlineStr">
        <is>
          <t>2024</t>
        </is>
      </c>
      <c r="I8734" s="161" t="inlineStr">
        <is>
          <t>P_Data_Extract_From_International_Debt_Statistics__2_.xlsx</t>
        </is>
      </c>
    </row>
    <row r="8735" ht="13" customHeight="1">
      <c r="A8735" s="161" t="inlineStr">
        <is>
          <t>MUS</t>
        </is>
      </c>
      <c r="B8735" s="161" t="inlineStr">
        <is>
          <t>Mauritius</t>
        </is>
      </c>
      <c r="C8735" s="161" t="inlineStr">
        <is>
          <t>Sub-Saharan Africa</t>
        </is>
      </c>
      <c r="D8735" s="161" t="inlineStr">
        <is>
          <t>Upper middle income</t>
        </is>
      </c>
      <c r="E8735" s="161" t="b">
        <v>1</v>
      </c>
      <c r="F8735" s="161" t="inlineStr">
        <is>
          <t>ids_avg_maturity_years</t>
        </is>
      </c>
      <c r="G8735" s="161" t="n">
        <v>5.945</v>
      </c>
      <c r="H8735" s="161" t="inlineStr">
        <is>
          <t>2024</t>
        </is>
      </c>
      <c r="I8735" s="161" t="inlineStr">
        <is>
          <t>P_Data_Extract_From_International_Debt_Statistics__2_.xlsx</t>
        </is>
      </c>
    </row>
    <row r="8736" ht="13" customHeight="1">
      <c r="A8736" s="161" t="inlineStr">
        <is>
          <t>MUS</t>
        </is>
      </c>
      <c r="B8736" s="161" t="inlineStr">
        <is>
          <t>Mauritius</t>
        </is>
      </c>
      <c r="C8736" s="161" t="inlineStr">
        <is>
          <t>Sub-Saharan Africa</t>
        </is>
      </c>
      <c r="D8736" s="161" t="inlineStr">
        <is>
          <t>Upper middle income</t>
        </is>
      </c>
      <c r="E8736" s="161" t="b">
        <v>1</v>
      </c>
      <c r="F8736" s="161" t="inlineStr">
        <is>
          <t>mitigation_finance_received_pct_gdp</t>
        </is>
      </c>
      <c r="G8736" s="161" t="n">
        <v>0.5590000000000001</v>
      </c>
      <c r="H8736" s="161" t="inlineStr">
        <is>
          <t>2024</t>
        </is>
      </c>
      <c r="I8736" s="161" t="inlineStr">
        <is>
          <t>CRDF-RP_2024.xlsx + WEO</t>
        </is>
      </c>
    </row>
    <row r="8737" ht="13" customHeight="1">
      <c r="A8737" s="161" t="inlineStr">
        <is>
          <t>MUS</t>
        </is>
      </c>
      <c r="B8737" s="161" t="inlineStr">
        <is>
          <t>Mauritius</t>
        </is>
      </c>
      <c r="C8737" s="161" t="inlineStr">
        <is>
          <t>Sub-Saharan Africa</t>
        </is>
      </c>
      <c r="D8737" s="161" t="inlineStr">
        <is>
          <t>Upper middle income</t>
        </is>
      </c>
      <c r="E8737" s="161" t="b">
        <v>1</v>
      </c>
      <c r="F8737" s="161" t="inlineStr">
        <is>
          <t>ids_multilateral_share_pct</t>
        </is>
      </c>
      <c r="G8737" s="161" t="n">
        <v>30.503</v>
      </c>
      <c r="H8737" s="161" t="inlineStr">
        <is>
          <t>2024</t>
        </is>
      </c>
      <c r="I8737" s="161" t="inlineStr">
        <is>
          <t>P_Data_Extract_From_International_Debt_Statistics__2_.xlsx</t>
        </is>
      </c>
    </row>
    <row r="8738" ht="13" customHeight="1">
      <c r="A8738" s="161" t="inlineStr">
        <is>
          <t>MUS</t>
        </is>
      </c>
      <c r="B8738" s="161" t="inlineStr">
        <is>
          <t>Mauritius</t>
        </is>
      </c>
      <c r="C8738" s="161" t="inlineStr">
        <is>
          <t>Sub-Saharan Africa</t>
        </is>
      </c>
      <c r="D8738" s="161" t="inlineStr">
        <is>
          <t>Upper middle income</t>
        </is>
      </c>
      <c r="E8738" s="161" t="b">
        <v>1</v>
      </c>
      <c r="F8738" s="161" t="inlineStr">
        <is>
          <t>ids_private_creditor_share_pct</t>
        </is>
      </c>
      <c r="G8738" s="161" t="n">
        <v>31.355</v>
      </c>
      <c r="H8738" s="161" t="inlineStr">
        <is>
          <t>2024</t>
        </is>
      </c>
      <c r="I8738" s="161" t="inlineStr">
        <is>
          <t>P_Data_Extract_From_International_Debt_Statistics__2_.xlsx</t>
        </is>
      </c>
    </row>
    <row r="8739" ht="13" customHeight="1">
      <c r="A8739" s="161" t="inlineStr">
        <is>
          <t>MUS</t>
        </is>
      </c>
      <c r="B8739" s="161" t="inlineStr">
        <is>
          <t>Mauritius</t>
        </is>
      </c>
      <c r="C8739" s="161" t="inlineStr">
        <is>
          <t>Sub-Saharan Africa</t>
        </is>
      </c>
      <c r="D8739" s="161" t="inlineStr">
        <is>
          <t>Upper middle income</t>
        </is>
      </c>
      <c r="E8739" s="161" t="b">
        <v>1</v>
      </c>
      <c r="F8739" s="161" t="inlineStr">
        <is>
          <t>ids_usd_share_ppg_debt_pct</t>
        </is>
      </c>
      <c r="G8739" s="161" t="n">
        <v>48.691</v>
      </c>
      <c r="H8739" s="161" t="inlineStr">
        <is>
          <t>2024</t>
        </is>
      </c>
      <c r="I8739" s="161" t="inlineStr">
        <is>
          <t>P_Data_Extract_From_International_Debt_Statistics__2_.xlsx</t>
        </is>
      </c>
    </row>
    <row r="8740" ht="13" customHeight="1">
      <c r="A8740" s="161" t="inlineStr">
        <is>
          <t>MUS</t>
        </is>
      </c>
      <c r="B8740" s="161" t="inlineStr">
        <is>
          <t>Mauritius</t>
        </is>
      </c>
      <c r="C8740" s="161" t="inlineStr">
        <is>
          <t>Sub-Saharan Africa</t>
        </is>
      </c>
      <c r="D8740" s="161" t="inlineStr">
        <is>
          <t>Upper middle income</t>
        </is>
      </c>
      <c r="E8740" s="161" t="b">
        <v>1</v>
      </c>
      <c r="F8740" s="161" t="inlineStr">
        <is>
          <t>excise_revenue_pct_of_revenue</t>
        </is>
      </c>
      <c r="G8740" s="161" t="n">
        <v>12.942</v>
      </c>
      <c r="H8740" s="161" t="inlineStr">
        <is>
          <t>2024</t>
        </is>
      </c>
      <c r="I8740" s="161" t="inlineStr">
        <is>
          <t>world-imf2026.xlsx</t>
        </is>
      </c>
    </row>
    <row r="8741" ht="13" customHeight="1">
      <c r="A8741" s="161" t="inlineStr">
        <is>
          <t>MUS</t>
        </is>
      </c>
      <c r="B8741" s="161" t="inlineStr">
        <is>
          <t>Mauritius</t>
        </is>
      </c>
      <c r="C8741" s="161" t="inlineStr">
        <is>
          <t>Sub-Saharan Africa</t>
        </is>
      </c>
      <c r="D8741" s="161" t="inlineStr">
        <is>
          <t>Upper middle income</t>
        </is>
      </c>
      <c r="E8741" s="161" t="b">
        <v>1</v>
      </c>
      <c r="F8741" s="161" t="inlineStr">
        <is>
          <t>ff_subsidy_total_pct_gdp</t>
        </is>
      </c>
      <c r="G8741" s="161" t="n">
        <v>4.198</v>
      </c>
      <c r="H8741" s="161" t="inlineStr">
        <is>
          <t>2024</t>
        </is>
      </c>
      <c r="I8741" s="161" t="inlineStr">
        <is>
          <t>imffossilfuelsubsidiesdata.xlsb + WEO</t>
        </is>
      </c>
    </row>
    <row r="8742" ht="13" customHeight="1">
      <c r="A8742" s="161" t="inlineStr">
        <is>
          <t>MUS</t>
        </is>
      </c>
      <c r="B8742" s="161" t="inlineStr">
        <is>
          <t>Mauritius</t>
        </is>
      </c>
      <c r="C8742" s="161" t="inlineStr">
        <is>
          <t>Sub-Saharan Africa</t>
        </is>
      </c>
      <c r="D8742" s="161" t="inlineStr">
        <is>
          <t>Upper middle income</t>
        </is>
      </c>
      <c r="E8742" s="161" t="b">
        <v>1</v>
      </c>
      <c r="F8742" s="161" t="inlineStr">
        <is>
          <t>ff_subsidy_explicit_pct_gdp</t>
        </is>
      </c>
      <c r="G8742" s="161" t="n">
        <v>0.768</v>
      </c>
      <c r="H8742" s="161" t="inlineStr">
        <is>
          <t>2024</t>
        </is>
      </c>
      <c r="I8742" s="161" t="inlineStr">
        <is>
          <t>imffossilfuelsubsidiesdata.xlsb</t>
        </is>
      </c>
    </row>
    <row r="8743" ht="13" customHeight="1">
      <c r="A8743" s="161" t="inlineStr">
        <is>
          <t>MUS</t>
        </is>
      </c>
      <c r="B8743" s="161" t="inlineStr">
        <is>
          <t>Mauritius</t>
        </is>
      </c>
      <c r="C8743" s="161" t="inlineStr">
        <is>
          <t>Sub-Saharan Africa</t>
        </is>
      </c>
      <c r="D8743" s="161" t="inlineStr">
        <is>
          <t>Upper middle income</t>
        </is>
      </c>
      <c r="E8743" s="161" t="b">
        <v>1</v>
      </c>
      <c r="F8743" s="161" t="inlineStr">
        <is>
          <t>ff_subsidy_implicit_pct_gdp</t>
        </is>
      </c>
      <c r="G8743" s="161" t="n">
        <v>3.429</v>
      </c>
      <c r="H8743" s="161" t="inlineStr">
        <is>
          <t>2024</t>
        </is>
      </c>
      <c r="I8743" s="161" t="inlineStr">
        <is>
          <t>imffossilfuelsubsidiesdata.xlsb</t>
        </is>
      </c>
    </row>
    <row r="8744" ht="13" customHeight="1">
      <c r="A8744" s="161" t="inlineStr">
        <is>
          <t>MUS</t>
        </is>
      </c>
      <c r="B8744" s="161" t="inlineStr">
        <is>
          <t>Mauritius</t>
        </is>
      </c>
      <c r="C8744" s="161" t="inlineStr">
        <is>
          <t>Sub-Saharan Africa</t>
        </is>
      </c>
      <c r="D8744" s="161" t="inlineStr">
        <is>
          <t>Upper middle income</t>
        </is>
      </c>
      <c r="E8744" s="161" t="b">
        <v>1</v>
      </c>
      <c r="F8744" s="161" t="inlineStr">
        <is>
          <t>env_protection_pct_of_expenditure</t>
        </is>
      </c>
      <c r="G8744" s="161" t="n">
        <v>0.72</v>
      </c>
      <c r="H8744" s="161" t="inlineStr">
        <is>
          <t>2022</t>
        </is>
      </c>
      <c r="I8744" s="161" t="inlineStr">
        <is>
          <t>WB_BOOST_WIDEF.csv</t>
        </is>
      </c>
    </row>
    <row r="8745" ht="13" customHeight="1">
      <c r="A8745" s="161" t="inlineStr">
        <is>
          <t>MUS</t>
        </is>
      </c>
      <c r="B8745" s="161" t="inlineStr">
        <is>
          <t>Mauritius</t>
        </is>
      </c>
      <c r="C8745" s="161" t="inlineStr">
        <is>
          <t>Sub-Saharan Africa</t>
        </is>
      </c>
      <c r="D8745" s="161" t="inlineStr">
        <is>
          <t>Upper middle income</t>
        </is>
      </c>
      <c r="E8745" s="161" t="b">
        <v>1</v>
      </c>
      <c r="F8745" s="161" t="inlineStr">
        <is>
          <t>net_fuel_trade_pct_merch</t>
        </is>
      </c>
      <c r="G8745" s="161" t="n">
        <v>-21.624</v>
      </c>
      <c r="H8745" s="161" t="inlineStr">
        <is>
          <t>2024</t>
        </is>
      </c>
      <c r="I8745" s="161" t="inlineStr">
        <is>
          <t>WDI TX.VAL.FUEL.ZS.UN less TM.VAL.FUEL.ZS.UN</t>
        </is>
      </c>
    </row>
    <row r="8746" ht="13" customHeight="1">
      <c r="A8746" s="161" t="inlineStr">
        <is>
          <t>MUS</t>
        </is>
      </c>
      <c r="B8746" s="161" t="inlineStr">
        <is>
          <t>Mauritius</t>
        </is>
      </c>
      <c r="C8746" s="161" t="inlineStr">
        <is>
          <t>Sub-Saharan Africa</t>
        </is>
      </c>
      <c r="D8746" s="161" t="inlineStr">
        <is>
          <t>Upper middle income</t>
        </is>
      </c>
      <c r="E8746" s="161" t="b">
        <v>1</v>
      </c>
      <c r="F8746" s="161" t="inlineStr">
        <is>
          <t>fuel_exports_pct_merch</t>
        </is>
      </c>
      <c r="G8746" s="161" t="n">
        <v>0.001</v>
      </c>
      <c r="H8746" s="161" t="inlineStr">
        <is>
          <t>2024</t>
        </is>
      </c>
      <c r="I8746" s="161" t="inlineStr">
        <is>
          <t>API_TX_VAL_FUEL_ZS_UN_DS2_en_csv_v2_33055.zip</t>
        </is>
      </c>
    </row>
    <row r="8747" ht="13" customHeight="1">
      <c r="A8747" s="161" t="inlineStr">
        <is>
          <t>MUS</t>
        </is>
      </c>
      <c r="B8747" s="161" t="inlineStr">
        <is>
          <t>Mauritius</t>
        </is>
      </c>
      <c r="C8747" s="161" t="inlineStr">
        <is>
          <t>Sub-Saharan Africa</t>
        </is>
      </c>
      <c r="D8747" s="161" t="inlineStr">
        <is>
          <t>Upper middle income</t>
        </is>
      </c>
      <c r="E8747" s="161" t="b">
        <v>1</v>
      </c>
      <c r="F8747" s="161" t="inlineStr">
        <is>
          <t>fuel_imports_pct_merch</t>
        </is>
      </c>
      <c r="G8747" s="161" t="n">
        <v>21.625</v>
      </c>
      <c r="H8747" s="161" t="inlineStr">
        <is>
          <t>2024</t>
        </is>
      </c>
      <c r="I8747" s="161" t="inlineStr">
        <is>
          <t>API_TM_VAL_FUEL_ZS_UN_DS2_en_csv_v2_36140.zip</t>
        </is>
      </c>
    </row>
    <row r="8748" ht="13" customHeight="1">
      <c r="A8748" s="161" t="inlineStr">
        <is>
          <t>MUS</t>
        </is>
      </c>
      <c r="B8748" s="161" t="inlineStr">
        <is>
          <t>Mauritius</t>
        </is>
      </c>
      <c r="C8748" s="161" t="inlineStr">
        <is>
          <t>Sub-Saharan Africa</t>
        </is>
      </c>
      <c r="D8748" s="161" t="inlineStr">
        <is>
          <t>Upper middle income</t>
        </is>
      </c>
      <c r="E8748" s="161" t="b">
        <v>1</v>
      </c>
      <c r="F8748" s="161" t="inlineStr">
        <is>
          <t>fossil_rents_total_pct_gdp</t>
        </is>
      </c>
      <c r="G8748" s="161" t="n">
        <v>0</v>
      </c>
      <c r="H8748" s="161" t="inlineStr">
        <is>
          <t>2021</t>
        </is>
      </c>
      <c r="I8748" s="161" t="inlineStr">
        <is>
          <t>WDI NY.GDP.PETR+NGAS+COAL.RT.ZS</t>
        </is>
      </c>
    </row>
    <row r="8749" ht="13" customHeight="1">
      <c r="A8749" s="161" t="inlineStr">
        <is>
          <t>MUS</t>
        </is>
      </c>
      <c r="B8749" s="161" t="inlineStr">
        <is>
          <t>Mauritius</t>
        </is>
      </c>
      <c r="C8749" s="161" t="inlineStr">
        <is>
          <t>Sub-Saharan Africa</t>
        </is>
      </c>
      <c r="D8749" s="161" t="inlineStr">
        <is>
          <t>Upper middle income</t>
        </is>
      </c>
      <c r="E8749" s="161" t="b">
        <v>1</v>
      </c>
      <c r="F8749" s="161" t="inlineStr">
        <is>
          <t>oil_rents_pct_gdp</t>
        </is>
      </c>
      <c r="G8749" s="161" t="n">
        <v>0</v>
      </c>
      <c r="H8749" s="161" t="inlineStr">
        <is>
          <t>2021</t>
        </is>
      </c>
      <c r="I8749" s="161" t="inlineStr">
        <is>
          <t>API_NY_GDP_PETR_RT_ZS_DS2_en_csv_v2_40227.zip</t>
        </is>
      </c>
    </row>
    <row r="8750" ht="13" customHeight="1">
      <c r="A8750" s="161" t="inlineStr">
        <is>
          <t>MUS</t>
        </is>
      </c>
      <c r="B8750" s="161" t="inlineStr">
        <is>
          <t>Mauritius</t>
        </is>
      </c>
      <c r="C8750" s="161" t="inlineStr">
        <is>
          <t>Sub-Saharan Africa</t>
        </is>
      </c>
      <c r="D8750" s="161" t="inlineStr">
        <is>
          <t>Upper middle income</t>
        </is>
      </c>
      <c r="E8750" s="161" t="b">
        <v>1</v>
      </c>
      <c r="F8750" s="161" t="inlineStr">
        <is>
          <t>gas_rents_pct_gdp</t>
        </is>
      </c>
      <c r="G8750" s="161" t="n">
        <v>0</v>
      </c>
      <c r="H8750" s="161" t="inlineStr">
        <is>
          <t>2021</t>
        </is>
      </c>
      <c r="I8750" s="161" t="inlineStr">
        <is>
          <t>API_NY_GDP_NGAS_RT_ZS_DS2_en_csv_v2_35861.zip</t>
        </is>
      </c>
    </row>
    <row r="8751" ht="13" customHeight="1">
      <c r="A8751" s="161" t="inlineStr">
        <is>
          <t>MUS</t>
        </is>
      </c>
      <c r="B8751" s="161" t="inlineStr">
        <is>
          <t>Mauritius</t>
        </is>
      </c>
      <c r="C8751" s="161" t="inlineStr">
        <is>
          <t>Sub-Saharan Africa</t>
        </is>
      </c>
      <c r="D8751" s="161" t="inlineStr">
        <is>
          <t>Upper middle income</t>
        </is>
      </c>
      <c r="E8751" s="161" t="b">
        <v>1</v>
      </c>
      <c r="F8751" s="161" t="inlineStr">
        <is>
          <t>coal_rents_pct_gdp</t>
        </is>
      </c>
      <c r="G8751" s="161" t="n">
        <v>0</v>
      </c>
      <c r="H8751" s="161" t="inlineStr">
        <is>
          <t>2021</t>
        </is>
      </c>
      <c r="I8751" s="161" t="inlineStr">
        <is>
          <t>API_NY_GDP_COAL_RT_ZS_DS2_en_csv_v2_35370.zip</t>
        </is>
      </c>
    </row>
    <row r="8752" ht="13" customHeight="1">
      <c r="A8752" s="161" t="inlineStr">
        <is>
          <t>MUS</t>
        </is>
      </c>
      <c r="B8752" s="161" t="inlineStr">
        <is>
          <t>Mauritius</t>
        </is>
      </c>
      <c r="C8752" s="161" t="inlineStr">
        <is>
          <t>Sub-Saharan Africa</t>
        </is>
      </c>
      <c r="D8752" s="161" t="inlineStr">
        <is>
          <t>Upper middle income</t>
        </is>
      </c>
      <c r="E8752" s="161" t="b">
        <v>1</v>
      </c>
      <c r="F8752" s="161" t="inlineStr">
        <is>
          <t>other_fossil_gen_share_pct</t>
        </is>
      </c>
      <c r="G8752" s="161" t="n">
        <v>42.815</v>
      </c>
      <c r="H8752" s="161" t="inlineStr">
        <is>
          <t>2024</t>
        </is>
      </c>
      <c r="I8752" s="161" t="inlineStr">
        <is>
          <t>release_generation_yearly_global.csv</t>
        </is>
      </c>
    </row>
    <row r="8753" ht="13" customHeight="1">
      <c r="A8753" s="161" t="inlineStr">
        <is>
          <t>MUS</t>
        </is>
      </c>
      <c r="B8753" s="161" t="inlineStr">
        <is>
          <t>Mauritius</t>
        </is>
      </c>
      <c r="C8753" s="161" t="inlineStr">
        <is>
          <t>Sub-Saharan Africa</t>
        </is>
      </c>
      <c r="D8753" s="161" t="inlineStr">
        <is>
          <t>Upper middle income</t>
        </is>
      </c>
      <c r="E8753" s="161" t="b">
        <v>1</v>
      </c>
      <c r="F8753" s="161" t="inlineStr">
        <is>
          <t>renewable_share_electricity_pct</t>
        </is>
      </c>
      <c r="G8753" s="161" t="n">
        <v>39.14</v>
      </c>
      <c r="H8753" s="161" t="inlineStr">
        <is>
          <t>2024</t>
        </is>
      </c>
      <c r="I8753" s="161" t="inlineStr">
        <is>
          <t>imffossilfuelsubsidiesdata.xlsb</t>
        </is>
      </c>
    </row>
    <row r="8754" ht="13" customHeight="1">
      <c r="A8754" s="161" t="inlineStr">
        <is>
          <t>MUS</t>
        </is>
      </c>
      <c r="B8754" s="161" t="inlineStr">
        <is>
          <t>Mauritius</t>
        </is>
      </c>
      <c r="C8754" s="161" t="inlineStr">
        <is>
          <t>Sub-Saharan Africa</t>
        </is>
      </c>
      <c r="D8754" s="161" t="inlineStr">
        <is>
          <t>Upper middle income</t>
        </is>
      </c>
      <c r="E8754" s="161" t="b">
        <v>1</v>
      </c>
      <c r="F8754" s="161" t="inlineStr">
        <is>
          <t>re_share_change_pp</t>
        </is>
      </c>
      <c r="G8754" s="161" t="n">
        <v>0.458</v>
      </c>
      <c r="H8754" s="161" t="inlineStr">
        <is>
          <t>2024</t>
        </is>
      </c>
      <c r="I8754" s="161" t="inlineStr">
        <is>
          <t>release_generation_yearly_global.csv</t>
        </is>
      </c>
    </row>
    <row r="8755" ht="13" customHeight="1">
      <c r="A8755" s="161" t="inlineStr">
        <is>
          <t>MUS</t>
        </is>
      </c>
      <c r="B8755" s="161" t="inlineStr">
        <is>
          <t>Mauritius</t>
        </is>
      </c>
      <c r="C8755" s="161" t="inlineStr">
        <is>
          <t>Sub-Saharan Africa</t>
        </is>
      </c>
      <c r="D8755" s="161" t="inlineStr">
        <is>
          <t>Upper middle income</t>
        </is>
      </c>
      <c r="E8755" s="161" t="b">
        <v>1</v>
      </c>
      <c r="F8755" s="161" t="inlineStr">
        <is>
          <t>re_capacity_growth_pct</t>
        </is>
      </c>
      <c r="G8755" s="161" t="n">
        <v>10.345</v>
      </c>
      <c r="H8755" s="161" t="inlineStr">
        <is>
          <t>2024</t>
        </is>
      </c>
      <c r="I8755" s="161" t="inlineStr">
        <is>
          <t>release_generation_yearly_global.csv</t>
        </is>
      </c>
    </row>
    <row r="8756" ht="13" customHeight="1">
      <c r="A8756" s="161" t="inlineStr">
        <is>
          <t>MUS</t>
        </is>
      </c>
      <c r="B8756" s="161" t="inlineStr">
        <is>
          <t>Mauritius</t>
        </is>
      </c>
      <c r="C8756" s="161" t="inlineStr">
        <is>
          <t>Sub-Saharan Africa</t>
        </is>
      </c>
      <c r="D8756" s="161" t="inlineStr">
        <is>
          <t>Upper middle income</t>
        </is>
      </c>
      <c r="E8756" s="161" t="b">
        <v>1</v>
      </c>
      <c r="F8756" s="161" t="inlineStr">
        <is>
          <t>inn_total_inv_2030_pct_gdp</t>
        </is>
      </c>
      <c r="G8756" s="161" t="n">
        <v>4.64115663204225</v>
      </c>
      <c r="H8756" s="161" t="inlineStr">
        <is>
          <t>2030</t>
        </is>
      </c>
      <c r="I8756" s="161" t="inlineStr">
        <is>
          <t>Mitigation_Investment_Needs_v1.1.xlsx (InvestmentNeeds v1.1, model output)</t>
        </is>
      </c>
    </row>
    <row r="8757" ht="13" customHeight="1">
      <c r="A8757" s="161" t="inlineStr">
        <is>
          <t>MUS</t>
        </is>
      </c>
      <c r="B8757" s="161" t="inlineStr">
        <is>
          <t>Mauritius</t>
        </is>
      </c>
      <c r="C8757" s="161" t="inlineStr">
        <is>
          <t>Sub-Saharan Africa</t>
        </is>
      </c>
      <c r="D8757" s="161" t="inlineStr">
        <is>
          <t>Upper middle income</t>
        </is>
      </c>
      <c r="E8757" s="161" t="b">
        <v>1</v>
      </c>
      <c r="F8757" s="161" t="inlineStr">
        <is>
          <t>inn_incr_inv_2030_pct_gdp</t>
        </is>
      </c>
      <c r="G8757" s="161" t="n">
        <v>1.11387759169014</v>
      </c>
      <c r="H8757" s="161" t="inlineStr">
        <is>
          <t>2030</t>
        </is>
      </c>
      <c r="I8757" s="161" t="inlineStr">
        <is>
          <t>Mitigation_Investment_Needs_v1.1.xlsx (InvestmentNeeds v1.1, model output)</t>
        </is>
      </c>
    </row>
    <row r="8758" ht="13" customHeight="1">
      <c r="A8758" s="161" t="inlineStr">
        <is>
          <t>MUS</t>
        </is>
      </c>
      <c r="B8758" s="161" t="inlineStr">
        <is>
          <t>Mauritius</t>
        </is>
      </c>
      <c r="C8758" s="161" t="inlineStr">
        <is>
          <t>Sub-Saharan Africa</t>
        </is>
      </c>
      <c r="D8758" s="161" t="inlineStr">
        <is>
          <t>Upper middle income</t>
        </is>
      </c>
      <c r="E8758" s="161" t="b">
        <v>1</v>
      </c>
      <c r="F8758" s="161" t="inlineStr">
        <is>
          <t>inn_incr_inv_gen_2030_pct_gdp</t>
        </is>
      </c>
      <c r="G8758" s="161" t="n">
        <v>0.349007293363865</v>
      </c>
      <c r="H8758" s="161" t="inlineStr">
        <is>
          <t>2030</t>
        </is>
      </c>
      <c r="I8758" s="161" t="inlineStr">
        <is>
          <t>Mitigation_Investment_Needs_v1.1.xlsx (InvestmentNeeds v1.1, model output)</t>
        </is>
      </c>
    </row>
    <row r="8759" ht="13" customHeight="1">
      <c r="A8759" s="161" t="inlineStr">
        <is>
          <t>MUS</t>
        </is>
      </c>
      <c r="B8759" s="161" t="inlineStr">
        <is>
          <t>Mauritius</t>
        </is>
      </c>
      <c r="C8759" s="161" t="inlineStr">
        <is>
          <t>Sub-Saharan Africa</t>
        </is>
      </c>
      <c r="D8759" s="161" t="inlineStr">
        <is>
          <t>Upper middle income</t>
        </is>
      </c>
      <c r="E8759" s="161" t="b">
        <v>1</v>
      </c>
      <c r="F8759" s="161" t="inlineStr">
        <is>
          <t>inn_incr_inv_grid_2030_pct_gdp</t>
        </is>
      </c>
      <c r="G8759" s="161" t="n">
        <v>0.2393192868780787</v>
      </c>
      <c r="H8759" s="161" t="inlineStr">
        <is>
          <t>2030</t>
        </is>
      </c>
      <c r="I8759" s="161" t="inlineStr">
        <is>
          <t>Mitigation_Investment_Needs_v1.1.xlsx (InvestmentNeeds v1.1, model output)</t>
        </is>
      </c>
    </row>
    <row r="8760" ht="13" customHeight="1">
      <c r="A8760" s="161" t="inlineStr">
        <is>
          <t>MUS</t>
        </is>
      </c>
      <c r="B8760" s="161" t="inlineStr">
        <is>
          <t>Mauritius</t>
        </is>
      </c>
      <c r="C8760" s="161" t="inlineStr">
        <is>
          <t>Sub-Saharan Africa</t>
        </is>
      </c>
      <c r="D8760" s="161" t="inlineStr">
        <is>
          <t>Upper middle income</t>
        </is>
      </c>
      <c r="E8760" s="161" t="b">
        <v>1</v>
      </c>
      <c r="F8760" s="161" t="inlineStr">
        <is>
          <t>inn_incr_inv_trn_2030_pct_gdp</t>
        </is>
      </c>
      <c r="G8760" s="161" t="n">
        <v>0.1438529305980524</v>
      </c>
      <c r="H8760" s="161" t="inlineStr">
        <is>
          <t>2030</t>
        </is>
      </c>
      <c r="I8760" s="161" t="inlineStr">
        <is>
          <t>Mitigation_Investment_Needs_v1.1.xlsx (InvestmentNeeds v1.1, model output)</t>
        </is>
      </c>
    </row>
    <row r="8761" ht="13" customHeight="1">
      <c r="A8761" s="161" t="inlineStr">
        <is>
          <t>MUS</t>
        </is>
      </c>
      <c r="B8761" s="161" t="inlineStr">
        <is>
          <t>Mauritius</t>
        </is>
      </c>
      <c r="C8761" s="161" t="inlineStr">
        <is>
          <t>Sub-Saharan Africa</t>
        </is>
      </c>
      <c r="D8761" s="161" t="inlineStr">
        <is>
          <t>Upper middle income</t>
        </is>
      </c>
      <c r="E8761" s="161" t="b">
        <v>1</v>
      </c>
      <c r="F8761" s="161" t="inlineStr">
        <is>
          <t>inn_incr_inv_bld_2030_pct_gdp</t>
        </is>
      </c>
      <c r="G8761" s="161" t="n">
        <v>0.09778252242262291</v>
      </c>
      <c r="H8761" s="161" t="inlineStr">
        <is>
          <t>2030</t>
        </is>
      </c>
      <c r="I8761" s="161" t="inlineStr">
        <is>
          <t>Mitigation_Investment_Needs_v1.1.xlsx (InvestmentNeeds v1.1, model output)</t>
        </is>
      </c>
    </row>
    <row r="8762" ht="13" customHeight="1">
      <c r="A8762" s="161" t="inlineStr">
        <is>
          <t>MUS</t>
        </is>
      </c>
      <c r="B8762" s="161" t="inlineStr">
        <is>
          <t>Mauritius</t>
        </is>
      </c>
      <c r="C8762" s="161" t="inlineStr">
        <is>
          <t>Sub-Saharan Africa</t>
        </is>
      </c>
      <c r="D8762" s="161" t="inlineStr">
        <is>
          <t>Upper middle income</t>
        </is>
      </c>
      <c r="E8762" s="161" t="b">
        <v>1</v>
      </c>
      <c r="F8762" s="161" t="inlineStr">
        <is>
          <t>inn_incr_inv_ind_2030_pct_gdp</t>
        </is>
      </c>
      <c r="G8762" s="161" t="n">
        <v>0.0492252729041835</v>
      </c>
      <c r="H8762" s="161" t="inlineStr">
        <is>
          <t>2030</t>
        </is>
      </c>
      <c r="I8762" s="161" t="inlineStr">
        <is>
          <t>Mitigation_Investment_Needs_v1.1.xlsx (InvestmentNeeds v1.1, model output)</t>
        </is>
      </c>
    </row>
    <row r="8763" ht="13" customHeight="1">
      <c r="A8763" s="161" t="inlineStr">
        <is>
          <t>MUS</t>
        </is>
      </c>
      <c r="B8763" s="161" t="inlineStr">
        <is>
          <t>Mauritius</t>
        </is>
      </c>
      <c r="C8763" s="161" t="inlineStr">
        <is>
          <t>Sub-Saharan Africa</t>
        </is>
      </c>
      <c r="D8763" s="161" t="inlineStr">
        <is>
          <t>Upper middle income</t>
        </is>
      </c>
      <c r="E8763" s="161" t="b">
        <v>1</v>
      </c>
      <c r="F8763" s="161" t="inlineStr">
        <is>
          <t>inn_incr_inv_fuel_2030_pct_gdp</t>
        </is>
      </c>
      <c r="G8763" s="161" t="n">
        <v>0.07173140226361829</v>
      </c>
      <c r="H8763" s="161" t="inlineStr">
        <is>
          <t>2030</t>
        </is>
      </c>
      <c r="I8763" s="161" t="inlineStr">
        <is>
          <t>Mitigation_Investment_Needs_v1.1.xlsx (InvestmentNeeds v1.1, model output)</t>
        </is>
      </c>
    </row>
    <row r="8764" ht="13" customHeight="1">
      <c r="A8764" s="161" t="inlineStr">
        <is>
          <t>MUS</t>
        </is>
      </c>
      <c r="B8764" s="161" t="inlineStr">
        <is>
          <t>Mauritius</t>
        </is>
      </c>
      <c r="C8764" s="161" t="inlineStr">
        <is>
          <t>Sub-Saharan Africa</t>
        </is>
      </c>
      <c r="D8764" s="161" t="inlineStr">
        <is>
          <t>Upper middle income</t>
        </is>
      </c>
      <c r="E8764" s="161" t="b">
        <v>1</v>
      </c>
      <c r="F8764" s="161" t="inlineStr">
        <is>
          <t>inn_incr_inv_afolu_2030_pct_gdp</t>
        </is>
      </c>
      <c r="G8764" s="161" t="n">
        <v>0.1629588832597175</v>
      </c>
      <c r="H8764" s="161" t="inlineStr">
        <is>
          <t>2030</t>
        </is>
      </c>
      <c r="I8764" s="161" t="inlineStr">
        <is>
          <t>Mitigation_Investment_Needs_v1.1.xlsx (InvestmentNeeds v1.1, model output)</t>
        </is>
      </c>
    </row>
    <row r="8765" ht="13" customHeight="1">
      <c r="A8765" s="161" t="inlineStr">
        <is>
          <t>MUS</t>
        </is>
      </c>
      <c r="B8765" s="161" t="inlineStr">
        <is>
          <t>Mauritius</t>
        </is>
      </c>
      <c r="C8765" s="161" t="inlineStr">
        <is>
          <t>Sub-Saharan Africa</t>
        </is>
      </c>
      <c r="D8765" s="161" t="inlineStr">
        <is>
          <t>Upper middle income</t>
        </is>
      </c>
      <c r="E8765" s="161" t="b">
        <v>1</v>
      </c>
      <c r="F8765" s="161" t="inlineStr">
        <is>
          <t>inn_incr_cost_a_2030_pct_gdp</t>
        </is>
      </c>
      <c r="G8765" s="161" t="n">
        <v>-0.0052937538041586</v>
      </c>
      <c r="H8765" s="161" t="inlineStr">
        <is>
          <t>2030</t>
        </is>
      </c>
      <c r="I8765" s="161" t="inlineStr">
        <is>
          <t>Mitigation_Investment_Needs_v1.1.xlsx (InvestmentNeeds v1.1, model output)</t>
        </is>
      </c>
    </row>
    <row r="8766" ht="13" customHeight="1">
      <c r="A8766" s="161" t="inlineStr">
        <is>
          <t>MUS</t>
        </is>
      </c>
      <c r="B8766" s="161" t="inlineStr">
        <is>
          <t>Mauritius</t>
        </is>
      </c>
      <c r="C8766" s="161" t="inlineStr">
        <is>
          <t>Sub-Saharan Africa</t>
        </is>
      </c>
      <c r="D8766" s="161" t="inlineStr">
        <is>
          <t>Upper middle income</t>
        </is>
      </c>
      <c r="E8766" s="161" t="b">
        <v>1</v>
      </c>
      <c r="F8766" s="161" t="inlineStr">
        <is>
          <t>inn_incr_cost_b_2030_pct_gdp</t>
        </is>
      </c>
      <c r="G8766" s="161" t="n">
        <v>-0.011190647211431</v>
      </c>
      <c r="H8766" s="161" t="inlineStr">
        <is>
          <t>2030</t>
        </is>
      </c>
      <c r="I8766" s="161" t="inlineStr">
        <is>
          <t>Mitigation_Investment_Needs_v1.1.xlsx (InvestmentNeeds v1.1, model output)</t>
        </is>
      </c>
    </row>
    <row r="8767" ht="13" customHeight="1">
      <c r="A8767" s="161" t="inlineStr">
        <is>
          <t>MUS</t>
        </is>
      </c>
      <c r="B8767" s="161" t="inlineStr">
        <is>
          <t>Mauritius</t>
        </is>
      </c>
      <c r="C8767" s="161" t="inlineStr">
        <is>
          <t>Sub-Saharan Africa</t>
        </is>
      </c>
      <c r="D8767" s="161" t="inlineStr">
        <is>
          <t>Upper middle income</t>
        </is>
      </c>
      <c r="E8767" s="161" t="b">
        <v>1</v>
      </c>
      <c r="F8767" s="161" t="inlineStr">
        <is>
          <t>inn_incr_cost_c_2030_pct_gdp</t>
        </is>
      </c>
      <c r="G8767" s="161" t="n">
        <v>-0.0540797149297943</v>
      </c>
      <c r="H8767" s="161" t="inlineStr">
        <is>
          <t>2030</t>
        </is>
      </c>
      <c r="I8767" s="161" t="inlineStr">
        <is>
          <t>Mitigation_Investment_Needs_v1.1.xlsx (InvestmentNeeds v1.1, model output)</t>
        </is>
      </c>
    </row>
    <row r="8768" ht="13" customHeight="1">
      <c r="A8768" s="161" t="inlineStr">
        <is>
          <t>MUS</t>
        </is>
      </c>
      <c r="B8768" s="161" t="inlineStr">
        <is>
          <t>Mauritius</t>
        </is>
      </c>
      <c r="C8768" s="161" t="inlineStr">
        <is>
          <t>Sub-Saharan Africa</t>
        </is>
      </c>
      <c r="D8768" s="161" t="inlineStr">
        <is>
          <t>Upper middle income</t>
        </is>
      </c>
      <c r="E8768" s="161" t="b">
        <v>1</v>
      </c>
      <c r="F8768" s="161" t="inlineStr">
        <is>
          <t>inn_cost_per_t_b_2030_usd</t>
        </is>
      </c>
      <c r="G8768" s="161" t="n">
        <v>-11.7844424680175</v>
      </c>
      <c r="H8768" s="161" t="inlineStr">
        <is>
          <t>2030</t>
        </is>
      </c>
      <c r="I8768" s="161" t="inlineStr">
        <is>
          <t>Mitigation_Investment_Needs_v1.1.xlsx (InvestmentNeeds v1.1, model output)</t>
        </is>
      </c>
    </row>
    <row r="8769" ht="13" customHeight="1">
      <c r="A8769" s="161" t="inlineStr">
        <is>
          <t>MUS</t>
        </is>
      </c>
      <c r="B8769" s="161" t="inlineStr">
        <is>
          <t>Mauritius</t>
        </is>
      </c>
      <c r="C8769" s="161" t="inlineStr">
        <is>
          <t>Sub-Saharan Africa</t>
        </is>
      </c>
      <c r="D8769" s="161" t="inlineStr">
        <is>
          <t>Upper middle income</t>
        </is>
      </c>
      <c r="E8769" s="161" t="b">
        <v>1</v>
      </c>
      <c r="F8769" s="161" t="inlineStr">
        <is>
          <t>inn_coc_penalty_2030_pct_gdp</t>
        </is>
      </c>
      <c r="G8769" s="161" t="n">
        <v>0.0245703891969681</v>
      </c>
      <c r="H8769" s="161" t="inlineStr">
        <is>
          <t>2030</t>
        </is>
      </c>
      <c r="I8769" s="161" t="inlineStr">
        <is>
          <t>Mitigation_Investment_Needs_v1.1.xlsx (InvestmentNeeds v1.1, model output)</t>
        </is>
      </c>
    </row>
    <row r="8770" ht="13" customHeight="1">
      <c r="A8770" s="161" t="inlineStr">
        <is>
          <t>MUS</t>
        </is>
      </c>
      <c r="B8770" s="161" t="inlineStr">
        <is>
          <t>Mauritius</t>
        </is>
      </c>
      <c r="C8770" s="161" t="inlineStr">
        <is>
          <t>Sub-Saharan Africa</t>
        </is>
      </c>
      <c r="D8770" s="161" t="inlineStr">
        <is>
          <t>Upper middle income</t>
        </is>
      </c>
      <c r="E8770" s="161" t="b">
        <v>1</v>
      </c>
      <c r="F8770" s="161" t="inlineStr">
        <is>
          <t>inn_pima_adj_inv_2030_pct_gdp</t>
        </is>
      </c>
      <c r="G8770" s="161" t="n">
        <v>5.327793503632056</v>
      </c>
      <c r="H8770" s="161" t="inlineStr">
        <is>
          <t>2030</t>
        </is>
      </c>
      <c r="I8770" s="161" t="inlineStr">
        <is>
          <t>Mitigation_Investment_Needs_v1.1.xlsx (InvestmentNeeds v1.1, model output)</t>
        </is>
      </c>
    </row>
    <row r="8771" ht="13" customHeight="1">
      <c r="A8771" s="161" t="inlineStr">
        <is>
          <t>MUS</t>
        </is>
      </c>
      <c r="B8771" s="161" t="inlineStr">
        <is>
          <t>Mauritius</t>
        </is>
      </c>
      <c r="C8771" s="161" t="inlineStr">
        <is>
          <t>Sub-Saharan Africa</t>
        </is>
      </c>
      <c r="D8771" s="161" t="inlineStr">
        <is>
          <t>Upper middle income</t>
        </is>
      </c>
      <c r="E8771" s="161" t="b">
        <v>1</v>
      </c>
      <c r="F8771" s="161" t="inlineStr">
        <is>
          <t>nmim_nz_inv_2030_pct_gdp</t>
        </is>
      </c>
      <c r="G8771" s="161" t="n">
        <v>1.759940753966774</v>
      </c>
      <c r="H8771" s="161" t="inlineStr">
        <is>
          <t>2030</t>
        </is>
      </c>
      <c r="I8771" s="161" t="inlineStr">
        <is>
          <t>nmim_summary_v0_2.csv (InvestmentNeeds NMIM v0.2, model output)</t>
        </is>
      </c>
    </row>
    <row r="8772" ht="13" customHeight="1">
      <c r="A8772" s="161" t="inlineStr">
        <is>
          <t>MUS</t>
        </is>
      </c>
      <c r="B8772" s="161" t="inlineStr">
        <is>
          <t>Mauritius</t>
        </is>
      </c>
      <c r="C8772" s="161" t="inlineStr">
        <is>
          <t>Sub-Saharan Africa</t>
        </is>
      </c>
      <c r="D8772" s="161" t="inlineStr">
        <is>
          <t>Upper middle income</t>
        </is>
      </c>
      <c r="E8772" s="161" t="b">
        <v>1</v>
      </c>
      <c r="F8772" s="161" t="inlineStr">
        <is>
          <t>nmim_typ1_2030_pct_gdp</t>
        </is>
      </c>
      <c r="G8772" s="161" t="n">
        <v>0.3087521221103973</v>
      </c>
      <c r="H8772" s="161" t="inlineStr">
        <is>
          <t>2030</t>
        </is>
      </c>
      <c r="I8772" s="161" t="inlineStr">
        <is>
          <t>nmim_summary_v0_2.csv (InvestmentNeeds NMIM v0.2, model output)</t>
        </is>
      </c>
    </row>
    <row r="8773" ht="13" customHeight="1">
      <c r="A8773" s="161" t="inlineStr">
        <is>
          <t>MUS</t>
        </is>
      </c>
      <c r="B8773" s="161" t="inlineStr">
        <is>
          <t>Mauritius</t>
        </is>
      </c>
      <c r="C8773" s="161" t="inlineStr">
        <is>
          <t>Sub-Saharan Africa</t>
        </is>
      </c>
      <c r="D8773" s="161" t="inlineStr">
        <is>
          <t>Upper middle income</t>
        </is>
      </c>
      <c r="E8773" s="161" t="b">
        <v>1</v>
      </c>
      <c r="F8773" s="161" t="inlineStr">
        <is>
          <t>nmim_typ2_2030_pct_gdp</t>
        </is>
      </c>
      <c r="G8773" s="161" t="n">
        <v>0.3748903815486036</v>
      </c>
      <c r="H8773" s="161" t="inlineStr">
        <is>
          <t>2030</t>
        </is>
      </c>
      <c r="I8773" s="161" t="inlineStr">
        <is>
          <t>nmim_summary_v0_2.csv (InvestmentNeeds NMIM v0.2, model output)</t>
        </is>
      </c>
    </row>
    <row r="8774" ht="13" customHeight="1">
      <c r="A8774" s="161" t="inlineStr">
        <is>
          <t>MUS</t>
        </is>
      </c>
      <c r="B8774" s="161" t="inlineStr">
        <is>
          <t>Mauritius</t>
        </is>
      </c>
      <c r="C8774" s="161" t="inlineStr">
        <is>
          <t>Sub-Saharan Africa</t>
        </is>
      </c>
      <c r="D8774" s="161" t="inlineStr">
        <is>
          <t>Upper middle income</t>
        </is>
      </c>
      <c r="E8774" s="161" t="b">
        <v>1</v>
      </c>
      <c r="F8774" s="161" t="inlineStr">
        <is>
          <t>nmim_typ3_2030_pct_gdp</t>
        </is>
      </c>
      <c r="G8774" s="161" t="n">
        <v>0.31634684572855</v>
      </c>
      <c r="H8774" s="161" t="inlineStr">
        <is>
          <t>2030</t>
        </is>
      </c>
      <c r="I8774" s="161" t="inlineStr">
        <is>
          <t>nmim_summary_v0_2.csv (InvestmentNeeds NMIM v0.2, model output)</t>
        </is>
      </c>
    </row>
    <row r="8775" ht="13" customHeight="1">
      <c r="A8775" s="161" t="inlineStr">
        <is>
          <t>MUS</t>
        </is>
      </c>
      <c r="B8775" s="161" t="inlineStr">
        <is>
          <t>Mauritius</t>
        </is>
      </c>
      <c r="C8775" s="161" t="inlineStr">
        <is>
          <t>Sub-Saharan Africa</t>
        </is>
      </c>
      <c r="D8775" s="161" t="inlineStr">
        <is>
          <t>Upper middle income</t>
        </is>
      </c>
      <c r="E8775" s="161" t="b">
        <v>1</v>
      </c>
      <c r="F8775" s="161" t="inlineStr">
        <is>
          <t>nmim_typ4_2030_pct_gdp</t>
        </is>
      </c>
      <c r="G8775" s="161" t="n">
        <v>0.2599332125925309</v>
      </c>
      <c r="H8775" s="161" t="inlineStr">
        <is>
          <t>2030</t>
        </is>
      </c>
      <c r="I8775" s="161" t="inlineStr">
        <is>
          <t>nmim_summary_v0_2.csv (InvestmentNeeds NMIM v0.2, model output)</t>
        </is>
      </c>
    </row>
    <row r="8776" ht="13" customHeight="1">
      <c r="A8776" s="161" t="inlineStr">
        <is>
          <t>MUS</t>
        </is>
      </c>
      <c r="B8776" s="161" t="inlineStr">
        <is>
          <t>Mauritius</t>
        </is>
      </c>
      <c r="C8776" s="161" t="inlineStr">
        <is>
          <t>Sub-Saharan Africa</t>
        </is>
      </c>
      <c r="D8776" s="161" t="inlineStr">
        <is>
          <t>Upper middle income</t>
        </is>
      </c>
      <c r="E8776" s="161" t="b">
        <v>1</v>
      </c>
      <c r="F8776" s="161" t="inlineStr">
        <is>
          <t>nmim_typ5_2030_pct_gdp</t>
        </is>
      </c>
      <c r="G8776" s="161" t="n">
        <v>0.5000181920965128</v>
      </c>
      <c r="H8776" s="161" t="inlineStr">
        <is>
          <t>2030</t>
        </is>
      </c>
      <c r="I8776" s="161" t="inlineStr">
        <is>
          <t>nmim_summary_v0_2.csv (InvestmentNeeds NMIM v0.2, model output)</t>
        </is>
      </c>
    </row>
    <row r="8777" ht="13" customHeight="1">
      <c r="A8777" s="161" t="inlineStr">
        <is>
          <t>MUS</t>
        </is>
      </c>
      <c r="B8777" s="161" t="inlineStr">
        <is>
          <t>Mauritius</t>
        </is>
      </c>
      <c r="C8777" s="161" t="inlineStr">
        <is>
          <t>Sub-Saharan Africa</t>
        </is>
      </c>
      <c r="D8777" s="161" t="inlineStr">
        <is>
          <t>Upper middle income</t>
        </is>
      </c>
      <c r="E8777" s="161" t="b">
        <v>1</v>
      </c>
      <c r="F8777" s="161" t="inlineStr">
        <is>
          <t>nmim_budget_need_2030_pct_gdp</t>
        </is>
      </c>
      <c r="G8777" s="161" t="n">
        <v>0.3867320859156117</v>
      </c>
      <c r="H8777" s="161" t="inlineStr">
        <is>
          <t>2030</t>
        </is>
      </c>
      <c r="I8777" s="161" t="inlineStr">
        <is>
          <t>nmim_summary_v0_2.csv (InvestmentNeeds NMIM v0.2, model output)</t>
        </is>
      </c>
    </row>
    <row r="8778" ht="13" customHeight="1">
      <c r="A8778" s="161" t="inlineStr">
        <is>
          <t>MUS</t>
        </is>
      </c>
      <c r="B8778" s="161" t="inlineStr">
        <is>
          <t>Mauritius</t>
        </is>
      </c>
      <c r="C8778" s="161" t="inlineStr">
        <is>
          <t>Sub-Saharan Africa</t>
        </is>
      </c>
      <c r="D8778" s="161" t="inlineStr">
        <is>
          <t>Upper middle income</t>
        </is>
      </c>
      <c r="E8778" s="161" t="b">
        <v>1</v>
      </c>
      <c r="F8778" s="161" t="inlineStr">
        <is>
          <t>nmim_private_share_2030_pct</t>
        </is>
      </c>
      <c r="G8778" s="161" t="n">
        <v>56.72453941827674</v>
      </c>
      <c r="H8778" s="161" t="inlineStr">
        <is>
          <t>2030</t>
        </is>
      </c>
      <c r="I8778" s="161" t="inlineStr">
        <is>
          <t>nmim_summary_v0_2.csv (InvestmentNeeds NMIM v0.2, model output)</t>
        </is>
      </c>
    </row>
    <row r="8779" ht="13" customHeight="1">
      <c r="A8779" s="161" t="inlineStr">
        <is>
          <t>MUS</t>
        </is>
      </c>
      <c r="B8779" s="161" t="inlineStr">
        <is>
          <t>Mauritius</t>
        </is>
      </c>
      <c r="C8779" s="161" t="inlineStr">
        <is>
          <t>Sub-Saharan Africa</t>
        </is>
      </c>
      <c r="D8779" s="161" t="inlineStr">
        <is>
          <t>Upper middle income</t>
        </is>
      </c>
      <c r="E8779" s="161" t="b">
        <v>1</v>
      </c>
      <c r="F8779" s="161" t="inlineStr">
        <is>
          <t>nmim_incr_inv_2030_pct_gdp</t>
        </is>
      </c>
      <c r="G8779" s="161" t="n">
        <v>0.973394880582078</v>
      </c>
      <c r="H8779" s="161" t="inlineStr">
        <is>
          <t>2030</t>
        </is>
      </c>
      <c r="I8779" s="161" t="inlineStr">
        <is>
          <t>nmim_summary_v0_2.csv (InvestmentNeeds NMIM v0.2, model output)</t>
        </is>
      </c>
    </row>
    <row r="8780" ht="13" customHeight="1">
      <c r="A8780" s="161" t="inlineStr">
        <is>
          <t>MUS</t>
        </is>
      </c>
      <c r="B8780" s="161" t="inlineStr">
        <is>
          <t>Mauritius</t>
        </is>
      </c>
      <c r="C8780" s="161" t="inlineStr">
        <is>
          <t>Sub-Saharan Africa</t>
        </is>
      </c>
      <c r="D8780" s="161" t="inlineStr">
        <is>
          <t>Upper middle income</t>
        </is>
      </c>
      <c r="E8780" s="161" t="b">
        <v>1</v>
      </c>
      <c r="F8780" s="161" t="inlineStr">
        <is>
          <t>nmim_incr_inv_2050_pct_gdp</t>
        </is>
      </c>
      <c r="G8780" s="161" t="n">
        <v>0.8264071180570739</v>
      </c>
      <c r="H8780" s="161" t="inlineStr">
        <is>
          <t>2050</t>
        </is>
      </c>
      <c r="I8780" s="161" t="inlineStr">
        <is>
          <t>nmim_summary_v0_2.csv (InvestmentNeeds NMIM v0.2, model output)</t>
        </is>
      </c>
    </row>
    <row r="8781" ht="13" customHeight="1">
      <c r="A8781" s="161" t="inlineStr">
        <is>
          <t>MUS</t>
        </is>
      </c>
      <c r="B8781" s="161" t="inlineStr">
        <is>
          <t>Mauritius</t>
        </is>
      </c>
      <c r="C8781" s="161" t="inlineStr">
        <is>
          <t>Sub-Saharan Africa</t>
        </is>
      </c>
      <c r="D8781" s="161" t="inlineStr">
        <is>
          <t>Upper middle income</t>
        </is>
      </c>
      <c r="E8781" s="161" t="b">
        <v>1</v>
      </c>
      <c r="F8781" s="161" t="inlineStr">
        <is>
          <t>nmim_pv_incr_cost_b_pct_gdp</t>
        </is>
      </c>
      <c r="G8781" s="161" t="n">
        <v>-14.81912192610265</v>
      </c>
      <c r="H8781" s="161" t="inlineStr">
        <is>
          <t>2025-2050</t>
        </is>
      </c>
      <c r="I8781" s="161" t="inlineStr">
        <is>
          <t>nmim_summary_v0_2.csv (InvestmentNeeds NMIM v0.2, model output)</t>
        </is>
      </c>
    </row>
    <row r="8782" ht="13" customHeight="1">
      <c r="A8782" s="161" t="inlineStr">
        <is>
          <t>MUS</t>
        </is>
      </c>
      <c r="B8782" s="161" t="inlineStr">
        <is>
          <t>Mauritius</t>
        </is>
      </c>
      <c r="C8782" s="161" t="inlineStr">
        <is>
          <t>Sub-Saharan Africa</t>
        </is>
      </c>
      <c r="D8782" s="161" t="inlineStr">
        <is>
          <t>Upper middle income</t>
        </is>
      </c>
      <c r="E8782" s="161" t="b">
        <v>1</v>
      </c>
      <c r="F8782" s="161" t="inlineStr">
        <is>
          <t>price_diesel_usd_litre</t>
        </is>
      </c>
      <c r="G8782" s="161" t="n">
        <v>1</v>
      </c>
      <c r="H8782" s="161" t="inlineStr">
        <is>
          <t>2024</t>
        </is>
      </c>
      <c r="I8782" s="161" t="inlineStr">
        <is>
          <t>imffossilfuelsubsidiesdata.xlsb</t>
        </is>
      </c>
    </row>
    <row r="8783" ht="13" customHeight="1">
      <c r="A8783" s="161" t="inlineStr">
        <is>
          <t>MUS</t>
        </is>
      </c>
      <c r="B8783" s="161" t="inlineStr">
        <is>
          <t>Mauritius</t>
        </is>
      </c>
      <c r="C8783" s="161" t="inlineStr">
        <is>
          <t>Sub-Saharan Africa</t>
        </is>
      </c>
      <c r="D8783" s="161" t="inlineStr">
        <is>
          <t>Upper middle income</t>
        </is>
      </c>
      <c r="E8783" s="161" t="b">
        <v>1</v>
      </c>
      <c r="F8783" s="161" t="inlineStr">
        <is>
          <t>price_gasoline_usd_litre</t>
        </is>
      </c>
      <c r="G8783" s="161" t="n">
        <v>1.216</v>
      </c>
      <c r="H8783" s="161" t="inlineStr">
        <is>
          <t>2024</t>
        </is>
      </c>
      <c r="I8783" s="161" t="inlineStr">
        <is>
          <t>imffossilfuelsubsidiesdata.xlsb</t>
        </is>
      </c>
    </row>
    <row r="8784" ht="13" customHeight="1">
      <c r="A8784" s="161" t="inlineStr">
        <is>
          <t>MUS</t>
        </is>
      </c>
      <c r="B8784" s="161" t="inlineStr">
        <is>
          <t>Mauritius</t>
        </is>
      </c>
      <c r="C8784" s="161" t="inlineStr">
        <is>
          <t>Sub-Saharan Africa</t>
        </is>
      </c>
      <c r="D8784" s="161" t="inlineStr">
        <is>
          <t>Upper middle income</t>
        </is>
      </c>
      <c r="E8784" s="161" t="b">
        <v>1</v>
      </c>
      <c r="F8784" s="161" t="inlineStr">
        <is>
          <t>price_electricity_residential_usd_kwh</t>
        </is>
      </c>
      <c r="G8784" s="161" t="n">
        <v>0.132</v>
      </c>
      <c r="H8784" s="161" t="inlineStr">
        <is>
          <t>2024</t>
        </is>
      </c>
      <c r="I8784" s="161" t="inlineStr">
        <is>
          <t>imffossilfuelsubsidiesdata.xlsb</t>
        </is>
      </c>
    </row>
    <row r="8785" ht="13" customHeight="1">
      <c r="A8785" s="161" t="inlineStr">
        <is>
          <t>MUS</t>
        </is>
      </c>
      <c r="B8785" s="161" t="inlineStr">
        <is>
          <t>Mauritius</t>
        </is>
      </c>
      <c r="C8785" s="161" t="inlineStr">
        <is>
          <t>Sub-Saharan Africa</t>
        </is>
      </c>
      <c r="D8785" s="161" t="inlineStr">
        <is>
          <t>Upper middle income</t>
        </is>
      </c>
      <c r="E8785" s="161" t="b">
        <v>1</v>
      </c>
      <c r="F8785" s="161" t="inlineStr">
        <is>
          <t>price_electricity_industry_usd_kwh</t>
        </is>
      </c>
      <c r="G8785" s="161" t="n">
        <v>0.136</v>
      </c>
      <c r="H8785" s="161" t="inlineStr">
        <is>
          <t>2024</t>
        </is>
      </c>
      <c r="I8785" s="161" t="inlineStr">
        <is>
          <t>imffossilfuelsubsidiesdata.xlsb</t>
        </is>
      </c>
    </row>
    <row r="8786" ht="13" customHeight="1">
      <c r="A8786" s="161" t="inlineStr">
        <is>
          <t>MUS</t>
        </is>
      </c>
      <c r="B8786" s="161" t="inlineStr">
        <is>
          <t>Mauritius</t>
        </is>
      </c>
      <c r="C8786" s="161" t="inlineStr">
        <is>
          <t>Sub-Saharan Africa</t>
        </is>
      </c>
      <c r="D8786" s="161" t="inlineStr">
        <is>
          <t>Upper middle income</t>
        </is>
      </c>
      <c r="E8786" s="161" t="b">
        <v>1</v>
      </c>
      <c r="F8786" s="161" t="inlineStr">
        <is>
          <t>price_gas_residential_usd_gj</t>
        </is>
      </c>
      <c r="G8786" s="161" t="n">
        <v>15.003</v>
      </c>
      <c r="H8786" s="161" t="inlineStr">
        <is>
          <t>2024</t>
        </is>
      </c>
      <c r="I8786" s="161" t="inlineStr">
        <is>
          <t>imffossilfuelsubsidiesdata.xlsb</t>
        </is>
      </c>
    </row>
    <row r="8787" ht="13" customHeight="1">
      <c r="A8787" s="161" t="inlineStr">
        <is>
          <t>MUS</t>
        </is>
      </c>
      <c r="B8787" s="161" t="inlineStr">
        <is>
          <t>Mauritius</t>
        </is>
      </c>
      <c r="C8787" s="161" t="inlineStr">
        <is>
          <t>Sub-Saharan Africa</t>
        </is>
      </c>
      <c r="D8787" s="161" t="inlineStr">
        <is>
          <t>Upper middle income</t>
        </is>
      </c>
      <c r="E8787" s="161" t="b">
        <v>1</v>
      </c>
      <c r="F8787" s="161" t="inlineStr">
        <is>
          <t>price_gas_industry_usd_gj</t>
        </is>
      </c>
      <c r="G8787" s="161" t="n">
        <v>5.104</v>
      </c>
      <c r="H8787" s="161" t="inlineStr">
        <is>
          <t>2024</t>
        </is>
      </c>
      <c r="I8787" s="161" t="inlineStr">
        <is>
          <t>imffossilfuelsubsidiesdata.xlsb</t>
        </is>
      </c>
    </row>
    <row r="8788" ht="13" customHeight="1">
      <c r="A8788" s="161" t="inlineStr">
        <is>
          <t>MUS</t>
        </is>
      </c>
      <c r="B8788" s="161" t="inlineStr">
        <is>
          <t>Mauritius</t>
        </is>
      </c>
      <c r="C8788" s="161" t="inlineStr">
        <is>
          <t>Sub-Saharan Africa</t>
        </is>
      </c>
      <c r="D8788" s="161" t="inlineStr">
        <is>
          <t>Upper middle income</t>
        </is>
      </c>
      <c r="E8788" s="161" t="b">
        <v>1</v>
      </c>
      <c r="F8788" s="161" t="inlineStr">
        <is>
          <t>price_gas_power_usd_gj</t>
        </is>
      </c>
      <c r="G8788" s="161" t="n">
        <v>3.781</v>
      </c>
      <c r="H8788" s="161" t="inlineStr">
        <is>
          <t>2024</t>
        </is>
      </c>
      <c r="I8788" s="161" t="inlineStr">
        <is>
          <t>imffossilfuelsubsidiesdata.xlsb</t>
        </is>
      </c>
    </row>
    <row r="8789" ht="13" customHeight="1">
      <c r="A8789" s="161" t="inlineStr">
        <is>
          <t>MUS</t>
        </is>
      </c>
      <c r="B8789" s="161" t="inlineStr">
        <is>
          <t>Mauritius</t>
        </is>
      </c>
      <c r="C8789" s="161" t="inlineStr">
        <is>
          <t>Sub-Saharan Africa</t>
        </is>
      </c>
      <c r="D8789" s="161" t="inlineStr">
        <is>
          <t>Upper middle income</t>
        </is>
      </c>
      <c r="E8789" s="161" t="b">
        <v>1</v>
      </c>
      <c r="F8789" s="161" t="inlineStr">
        <is>
          <t>price_coal_residential_usd_gj</t>
        </is>
      </c>
      <c r="G8789" s="161" t="n">
        <v>13.521</v>
      </c>
      <c r="H8789" s="161" t="inlineStr">
        <is>
          <t>2024</t>
        </is>
      </c>
      <c r="I8789" s="161" t="inlineStr">
        <is>
          <t>imffossilfuelsubsidiesdata.xlsb</t>
        </is>
      </c>
    </row>
    <row r="8790" ht="13" customHeight="1">
      <c r="A8790" s="161" t="inlineStr">
        <is>
          <t>MUS</t>
        </is>
      </c>
      <c r="B8790" s="161" t="inlineStr">
        <is>
          <t>Mauritius</t>
        </is>
      </c>
      <c r="C8790" s="161" t="inlineStr">
        <is>
          <t>Sub-Saharan Africa</t>
        </is>
      </c>
      <c r="D8790" s="161" t="inlineStr">
        <is>
          <t>Upper middle income</t>
        </is>
      </c>
      <c r="E8790" s="161" t="b">
        <v>1</v>
      </c>
      <c r="F8790" s="161" t="inlineStr">
        <is>
          <t>price_coal_industry_usd_gj</t>
        </is>
      </c>
      <c r="G8790" s="161" t="n">
        <v>7.147</v>
      </c>
      <c r="H8790" s="161" t="inlineStr">
        <is>
          <t>2024</t>
        </is>
      </c>
      <c r="I8790" s="161" t="inlineStr">
        <is>
          <t>imffossilfuelsubsidiesdata.xlsb</t>
        </is>
      </c>
    </row>
    <row r="8791" ht="13" customHeight="1">
      <c r="A8791" s="161" t="inlineStr">
        <is>
          <t>MUS</t>
        </is>
      </c>
      <c r="B8791" s="161" t="inlineStr">
        <is>
          <t>Mauritius</t>
        </is>
      </c>
      <c r="C8791" s="161" t="inlineStr">
        <is>
          <t>Sub-Saharan Africa</t>
        </is>
      </c>
      <c r="D8791" s="161" t="inlineStr">
        <is>
          <t>Upper middle income</t>
        </is>
      </c>
      <c r="E8791" s="161" t="b">
        <v>1</v>
      </c>
      <c r="F8791" s="161" t="inlineStr">
        <is>
          <t>price_coal_power_usd_gj</t>
        </is>
      </c>
      <c r="G8791" s="161" t="n">
        <v>5.35</v>
      </c>
      <c r="H8791" s="161" t="inlineStr">
        <is>
          <t>2024</t>
        </is>
      </c>
      <c r="I8791" s="161" t="inlineStr">
        <is>
          <t>imffossilfuelsubsidiesdata.xlsb</t>
        </is>
      </c>
    </row>
    <row r="8792" ht="13" customHeight="1">
      <c r="A8792" s="161" t="inlineStr">
        <is>
          <t>MUS</t>
        </is>
      </c>
      <c r="B8792" s="161" t="inlineStr">
        <is>
          <t>Mauritius</t>
        </is>
      </c>
      <c r="C8792" s="161" t="inlineStr">
        <is>
          <t>Sub-Saharan Africa</t>
        </is>
      </c>
      <c r="D8792" s="161" t="inlineStr">
        <is>
          <t>Upper middle income</t>
        </is>
      </c>
      <c r="E8792" s="161" t="b">
        <v>1</v>
      </c>
      <c r="F8792" s="161" t="inlineStr">
        <is>
          <t>power_market_structure</t>
        </is>
      </c>
      <c r="G8792" s="161" t="n">
        <v>2</v>
      </c>
      <c r="H8792" s="161" t="inlineStr">
        <is>
          <t>2013</t>
        </is>
      </c>
      <c r="I8792" s="161" t="inlineStr">
        <is>
          <t>dataverse_files.zip</t>
        </is>
      </c>
    </row>
    <row r="8793" ht="13" customHeight="1">
      <c r="A8793" s="161" t="inlineStr">
        <is>
          <t>MUS</t>
        </is>
      </c>
      <c r="B8793" s="161" t="inlineStr">
        <is>
          <t>Mauritius</t>
        </is>
      </c>
      <c r="C8793" s="161" t="inlineStr">
        <is>
          <t>Sub-Saharan Africa</t>
        </is>
      </c>
      <c r="D8793" s="161" t="inlineStr">
        <is>
          <t>Upper middle income</t>
        </is>
      </c>
      <c r="E8793" s="161" t="b">
        <v>1</v>
      </c>
      <c r="F8793" s="161" t="inlineStr">
        <is>
          <t>independent_regulator</t>
        </is>
      </c>
      <c r="G8793" s="161" t="n">
        <v>0</v>
      </c>
      <c r="H8793" s="161" t="inlineStr">
        <is>
          <t>2013</t>
        </is>
      </c>
      <c r="I8793" s="161" t="inlineStr">
        <is>
          <t>dataverse_files.zip</t>
        </is>
      </c>
    </row>
    <row r="8794" ht="13" customHeight="1">
      <c r="A8794" s="161" t="inlineStr">
        <is>
          <t>MUS</t>
        </is>
      </c>
      <c r="B8794" s="161" t="inlineStr">
        <is>
          <t>Mauritius</t>
        </is>
      </c>
      <c r="C8794" s="161" t="inlineStr">
        <is>
          <t>Sub-Saharan Africa</t>
        </is>
      </c>
      <c r="D8794" s="161" t="inlineStr">
        <is>
          <t>Upper middle income</t>
        </is>
      </c>
      <c r="E8794" s="161" t="b">
        <v>1</v>
      </c>
      <c r="F8794" s="161" t="inlineStr">
        <is>
          <t>generation_unbundled</t>
        </is>
      </c>
      <c r="G8794" s="161" t="n">
        <v>0</v>
      </c>
      <c r="H8794" s="161" t="inlineStr">
        <is>
          <t>2013</t>
        </is>
      </c>
      <c r="I8794" s="161" t="inlineStr">
        <is>
          <t>dataverse_files.zip</t>
        </is>
      </c>
    </row>
    <row r="8795" ht="13" customHeight="1">
      <c r="A8795" s="161" t="inlineStr">
        <is>
          <t>MUS</t>
        </is>
      </c>
      <c r="B8795" s="161" t="inlineStr">
        <is>
          <t>Mauritius</t>
        </is>
      </c>
      <c r="C8795" s="161" t="inlineStr">
        <is>
          <t>Sub-Saharan Africa</t>
        </is>
      </c>
      <c r="D8795" s="161" t="inlineStr">
        <is>
          <t>Upper middle income</t>
        </is>
      </c>
      <c r="E8795" s="161" t="b">
        <v>1</v>
      </c>
      <c r="F8795" s="161" t="inlineStr">
        <is>
          <t>revenue_pct_gdp</t>
        </is>
      </c>
      <c r="G8795" s="161" t="n">
        <v>25.76</v>
      </c>
      <c r="H8795" s="161" t="inlineStr">
        <is>
          <t>2024</t>
        </is>
      </c>
      <c r="I8795" s="161" t="inlineStr">
        <is>
          <t>dataset_2026-08-26T13_41_09_874550254Z_DEFAULT_INTEGRATION_IMF_RES_WEO_9_0_0.csv</t>
        </is>
      </c>
    </row>
    <row r="8796" ht="13" customHeight="1">
      <c r="A8796" s="161" t="inlineStr">
        <is>
          <t>MUS</t>
        </is>
      </c>
      <c r="B8796" s="161" t="inlineStr">
        <is>
          <t>Mauritius</t>
        </is>
      </c>
      <c r="C8796" s="161" t="inlineStr">
        <is>
          <t>Sub-Saharan Africa</t>
        </is>
      </c>
      <c r="D8796" s="161" t="inlineStr">
        <is>
          <t>Upper middle income</t>
        </is>
      </c>
      <c r="E8796" s="161" t="b">
        <v>1</v>
      </c>
      <c r="F8796" s="161" t="inlineStr">
        <is>
          <t>primary_balance_pct_gdp</t>
        </is>
      </c>
      <c r="G8796" s="161" t="n">
        <v>-3.837</v>
      </c>
      <c r="H8796" s="161" t="inlineStr">
        <is>
          <t>2024</t>
        </is>
      </c>
      <c r="I8796" s="161" t="inlineStr">
        <is>
          <t>dataset_2026-08-26T13_41_09_874550254Z_DEFAULT_INTEGRATION_IMF_RES_WEO_9_0_0.csv</t>
        </is>
      </c>
    </row>
    <row r="8797" ht="13" customHeight="1">
      <c r="A8797" s="161" t="inlineStr">
        <is>
          <t>MUS</t>
        </is>
      </c>
      <c r="B8797" s="161" t="inlineStr">
        <is>
          <t>Mauritius</t>
        </is>
      </c>
      <c r="C8797" s="161" t="inlineStr">
        <is>
          <t>Sub-Saharan Africa</t>
        </is>
      </c>
      <c r="D8797" s="161" t="inlineStr">
        <is>
          <t>Upper middle income</t>
        </is>
      </c>
      <c r="E8797" s="161" t="b">
        <v>1</v>
      </c>
      <c r="F8797" s="161" t="inlineStr">
        <is>
          <t>current_account_pct_gdp</t>
        </is>
      </c>
      <c r="G8797" s="161" t="n">
        <v>-6.433</v>
      </c>
      <c r="H8797" s="161" t="inlineStr">
        <is>
          <t>2024</t>
        </is>
      </c>
      <c r="I8797" s="161" t="inlineStr">
        <is>
          <t>dataset_2026-08-26T13_41_09_874550254Z_DEFAULT_INTEGRATION_IMF_RES_WEO_9_0_0.csv</t>
        </is>
      </c>
    </row>
    <row r="8798" ht="13" customHeight="1">
      <c r="A8798" s="161" t="inlineStr">
        <is>
          <t>MUS</t>
        </is>
      </c>
      <c r="B8798" s="161" t="inlineStr">
        <is>
          <t>Mauritius</t>
        </is>
      </c>
      <c r="C8798" s="161" t="inlineStr">
        <is>
          <t>Sub-Saharan Africa</t>
        </is>
      </c>
      <c r="D8798" s="161" t="inlineStr">
        <is>
          <t>Upper middle income</t>
        </is>
      </c>
      <c r="E8798" s="161" t="b">
        <v>1</v>
      </c>
      <c r="F8798" s="161" t="inlineStr">
        <is>
          <t>gross_capital_formation_pct_gdp</t>
        </is>
      </c>
      <c r="G8798" s="161" t="n">
        <v>21.143</v>
      </c>
      <c r="H8798" s="161" t="inlineStr">
        <is>
          <t>2024</t>
        </is>
      </c>
      <c r="I8798" s="161" t="inlineStr">
        <is>
          <t>dataset_2026-08-26T13_41_09_874550254Z_DEFAULT_INTEGRATION_IMF_RES_WEO_9_0_0.csv</t>
        </is>
      </c>
    </row>
    <row r="8799" ht="13" customHeight="1">
      <c r="A8799" s="161" t="inlineStr">
        <is>
          <t>MUS</t>
        </is>
      </c>
      <c r="B8799" s="161" t="inlineStr">
        <is>
          <t>Mauritius</t>
        </is>
      </c>
      <c r="C8799" s="161" t="inlineStr">
        <is>
          <t>Sub-Saharan Africa</t>
        </is>
      </c>
      <c r="D8799" s="161" t="inlineStr">
        <is>
          <t>Upper middle income</t>
        </is>
      </c>
      <c r="E8799" s="161" t="b">
        <v>1</v>
      </c>
      <c r="F8799" s="161" t="inlineStr">
        <is>
          <t>real_gdp_growth_5y_avg_pct</t>
        </is>
      </c>
      <c r="G8799" s="161" t="n">
        <v>1.497</v>
      </c>
      <c r="H8799" s="161" t="inlineStr">
        <is>
          <t>2020-2024 avg</t>
        </is>
      </c>
      <c r="I8799" s="161" t="inlineStr">
        <is>
          <t>dataset_2026-08-26T13_41_09_874550254Z_DEFAULT_INTEGRATION_IMF_RES_WEO_9_0_0.csv (derived)</t>
        </is>
      </c>
    </row>
    <row r="8800" ht="13" customHeight="1">
      <c r="A8800" s="161" t="inlineStr">
        <is>
          <t>MUS</t>
        </is>
      </c>
      <c r="B8800" s="161" t="inlineStr">
        <is>
          <t>Mauritius</t>
        </is>
      </c>
      <c r="C8800" s="161" t="inlineStr">
        <is>
          <t>Sub-Saharan Africa</t>
        </is>
      </c>
      <c r="D8800" s="161" t="inlineStr">
        <is>
          <t>Upper middle income</t>
        </is>
      </c>
      <c r="E8800" s="161" t="b">
        <v>1</v>
      </c>
      <c r="F8800" s="161" t="inlineStr">
        <is>
          <t>int_budget_need_2030_pct_gdp</t>
        </is>
      </c>
      <c r="G8800" s="161" t="n">
        <v>0.213</v>
      </c>
      <c r="H8800" s="161" t="inlineStr">
        <is>
          <t>2030</t>
        </is>
      </c>
      <c r="I8800" s="161" t="inlineStr">
        <is>
          <t>integrated_results.csv (MacroFiscalModels v0.1, model output)</t>
        </is>
      </c>
    </row>
    <row r="8801" ht="13" customHeight="1">
      <c r="A8801" s="161" t="inlineStr">
        <is>
          <t>MUS</t>
        </is>
      </c>
      <c r="B8801" s="161" t="inlineStr">
        <is>
          <t>Mauritius</t>
        </is>
      </c>
      <c r="C8801" s="161" t="inlineStr">
        <is>
          <t>Sub-Saharan Africa</t>
        </is>
      </c>
      <c r="D8801" s="161" t="inlineStr">
        <is>
          <t>Upper middle income</t>
        </is>
      </c>
      <c r="E8801" s="161" t="b">
        <v>1</v>
      </c>
      <c r="F8801" s="161" t="inlineStr">
        <is>
          <t>int_pricing_revenue_2030_pct_gdp</t>
        </is>
      </c>
      <c r="G8801" s="161" t="n">
        <v>0.447</v>
      </c>
      <c r="H8801" s="161" t="inlineStr">
        <is>
          <t>2030</t>
        </is>
      </c>
      <c r="I8801" s="161" t="inlineStr">
        <is>
          <t>integrated_results.csv (MacroFiscalModels v0.1, model output)</t>
        </is>
      </c>
    </row>
    <row r="8802" ht="13" customHeight="1">
      <c r="A8802" s="161" t="inlineStr">
        <is>
          <t>MUS</t>
        </is>
      </c>
      <c r="B8802" s="161" t="inlineStr">
        <is>
          <t>Mauritius</t>
        </is>
      </c>
      <c r="C8802" s="161" t="inlineStr">
        <is>
          <t>Sub-Saharan Africa</t>
        </is>
      </c>
      <c r="D8802" s="161" t="inlineStr">
        <is>
          <t>Upper middle income</t>
        </is>
      </c>
      <c r="E8802" s="161" t="b">
        <v>1</v>
      </c>
      <c r="F8802" s="161" t="inlineStr">
        <is>
          <t>int_financing_gap_2030_pct_gdp</t>
        </is>
      </c>
      <c r="G8802" s="161" t="n">
        <v>-0.234</v>
      </c>
      <c r="H8802" s="161" t="inlineStr">
        <is>
          <t>2030</t>
        </is>
      </c>
      <c r="I8802" s="161" t="inlineStr">
        <is>
          <t>integrated_results.csv (MacroFiscalModels v0.1, model output)</t>
        </is>
      </c>
    </row>
    <row r="8803" ht="13" customHeight="1">
      <c r="A8803" s="161" t="inlineStr">
        <is>
          <t>MUS</t>
        </is>
      </c>
      <c r="B8803" s="161" t="inlineStr">
        <is>
          <t>Mauritius</t>
        </is>
      </c>
      <c r="C8803" s="161" t="inlineStr">
        <is>
          <t>Sub-Saharan Africa</t>
        </is>
      </c>
      <c r="D8803" s="161" t="inlineStr">
        <is>
          <t>Upper middle income</t>
        </is>
      </c>
      <c r="E8803" s="161" t="b">
        <v>1</v>
      </c>
      <c r="F8803" s="161" t="inlineStr">
        <is>
          <t>int_gdp_dev_2050_pct</t>
        </is>
      </c>
      <c r="G8803" s="161" t="n">
        <v>8.973000000000001</v>
      </c>
      <c r="H8803" s="161" t="inlineStr">
        <is>
          <t>2050</t>
        </is>
      </c>
      <c r="I8803" s="161" t="inlineStr">
        <is>
          <t>integrated_results.csv (MacroFiscalModels v0.1, model output)</t>
        </is>
      </c>
    </row>
    <row r="8804" ht="13" customHeight="1">
      <c r="A8804" s="161" t="inlineStr">
        <is>
          <t>MUS</t>
        </is>
      </c>
      <c r="B8804" s="161" t="inlineStr">
        <is>
          <t>Mauritius</t>
        </is>
      </c>
      <c r="C8804" s="161" t="inlineStr">
        <is>
          <t>Sub-Saharan Africa</t>
        </is>
      </c>
      <c r="D8804" s="161" t="inlineStr">
        <is>
          <t>Upper middle income</t>
        </is>
      </c>
      <c r="E8804" s="161" t="b">
        <v>1</v>
      </c>
      <c r="F8804" s="161" t="inlineStr">
        <is>
          <t>int_debt_2050_pct_gdp</t>
        </is>
      </c>
      <c r="G8804" s="161" t="n">
        <v>80.09999999999999</v>
      </c>
      <c r="H8804" s="161" t="inlineStr">
        <is>
          <t>2050</t>
        </is>
      </c>
      <c r="I8804" s="161" t="inlineStr">
        <is>
          <t>integrated_results.csv (MacroFiscalModels v0.1, model output)</t>
        </is>
      </c>
    </row>
    <row r="8805" ht="13" customHeight="1">
      <c r="A8805" s="161" t="inlineStr">
        <is>
          <t>MEX</t>
        </is>
      </c>
      <c r="B8805" s="161" t="inlineStr">
        <is>
          <t>Mexico</t>
        </is>
      </c>
      <c r="C8805" s="161" t="inlineStr">
        <is>
          <t>Latin America &amp; Caribbean</t>
        </is>
      </c>
      <c r="D8805" s="161" t="inlineStr">
        <is>
          <t>Upper middle income</t>
        </is>
      </c>
      <c r="E8805" s="161" t="b">
        <v>0</v>
      </c>
      <c r="F8805" s="161" t="inlineStr">
        <is>
          <t>interest_to_revenue_pct</t>
        </is>
      </c>
      <c r="G8805" s="161" t="n">
        <v>23.809</v>
      </c>
      <c r="H8805" s="161" t="inlineStr">
        <is>
          <t>2024</t>
        </is>
      </c>
      <c r="I8805" s="161" t="inlineStr">
        <is>
          <t>dataset_2026-08-26T13_41_09_874550254Z_DEFAULT_INTEGRATION_IMF_RES_WEO_9_0_0.csv (derived)</t>
        </is>
      </c>
    </row>
    <row r="8806" ht="13" customHeight="1">
      <c r="A8806" s="161" t="inlineStr">
        <is>
          <t>MEX</t>
        </is>
      </c>
      <c r="B8806" s="161" t="inlineStr">
        <is>
          <t>Mexico</t>
        </is>
      </c>
      <c r="C8806" s="161" t="inlineStr">
        <is>
          <t>Latin America &amp; Caribbean</t>
        </is>
      </c>
      <c r="D8806" s="161" t="inlineStr">
        <is>
          <t>Upper middle income</t>
        </is>
      </c>
      <c r="E8806" s="161" t="b">
        <v>0</v>
      </c>
      <c r="F8806" s="161" t="inlineStr">
        <is>
          <t>interest_pct_gdp</t>
        </is>
      </c>
      <c r="G8806" s="161" t="n">
        <v>5.948</v>
      </c>
      <c r="H8806" s="161" t="inlineStr">
        <is>
          <t>2024</t>
        </is>
      </c>
      <c r="I8806" s="161" t="inlineStr">
        <is>
          <t>dataset_2026-08-26T13_41_09_874550254Z_DEFAULT_INTEGRATION_IMF_RES_WEO_9_0_0.csv (derived)</t>
        </is>
      </c>
    </row>
    <row r="8807" ht="13" customHeight="1">
      <c r="A8807" s="161" t="inlineStr">
        <is>
          <t>MEX</t>
        </is>
      </c>
      <c r="B8807" s="161" t="inlineStr">
        <is>
          <t>Mexico</t>
        </is>
      </c>
      <c r="C8807" s="161" t="inlineStr">
        <is>
          <t>Latin America &amp; Caribbean</t>
        </is>
      </c>
      <c r="D8807" s="161" t="inlineStr">
        <is>
          <t>Upper middle income</t>
        </is>
      </c>
      <c r="E8807" s="161" t="b">
        <v>0</v>
      </c>
      <c r="F8807" s="161" t="inlineStr">
        <is>
          <t>gross_debt_pct_gdp</t>
        </is>
      </c>
      <c r="G8807" s="161" t="n">
        <v>59.135</v>
      </c>
      <c r="H8807" s="161" t="inlineStr">
        <is>
          <t>2024</t>
        </is>
      </c>
      <c r="I8807" s="161" t="inlineStr">
        <is>
          <t>dataset_2026-08-26T13_41_09_874550254Z_DEFAULT_INTEGRATION_IMF_RES_WEO_9_0_0.csv</t>
        </is>
      </c>
    </row>
    <row r="8808" ht="13" customHeight="1">
      <c r="A8808" s="161" t="inlineStr">
        <is>
          <t>MEX</t>
        </is>
      </c>
      <c r="B8808" s="161" t="inlineStr">
        <is>
          <t>Mexico</t>
        </is>
      </c>
      <c r="C8808" s="161" t="inlineStr">
        <is>
          <t>Latin America &amp; Caribbean</t>
        </is>
      </c>
      <c r="D8808" s="161" t="inlineStr">
        <is>
          <t>Upper middle income</t>
        </is>
      </c>
      <c r="E8808" s="161" t="b">
        <v>0</v>
      </c>
      <c r="F8808" s="161" t="inlineStr">
        <is>
          <t>tax_revenue_pct_gdp</t>
        </is>
      </c>
      <c r="G8808" s="161" t="n">
        <v>15.678</v>
      </c>
      <c r="H8808" s="161" t="inlineStr">
        <is>
          <t>2024</t>
        </is>
      </c>
      <c r="I8808" s="161" t="inlineStr">
        <is>
          <t>world-imf2026.xlsx</t>
        </is>
      </c>
    </row>
    <row r="8809" ht="13" customHeight="1">
      <c r="A8809" s="161" t="inlineStr">
        <is>
          <t>MEX</t>
        </is>
      </c>
      <c r="B8809" s="161" t="inlineStr">
        <is>
          <t>Mexico</t>
        </is>
      </c>
      <c r="C8809" s="161" t="inlineStr">
        <is>
          <t>Latin America &amp; Caribbean</t>
        </is>
      </c>
      <c r="D8809" s="161" t="inlineStr">
        <is>
          <t>Upper middle income</t>
        </is>
      </c>
      <c r="E8809" s="161" t="b">
        <v>0</v>
      </c>
      <c r="F8809" s="161" t="inlineStr">
        <is>
          <t>capex_execution_rate_pct</t>
        </is>
      </c>
      <c r="G8809" s="161" t="n">
        <v>109.686</v>
      </c>
      <c r="H8809" s="161" t="inlineStr">
        <is>
          <t>2022</t>
        </is>
      </c>
      <c r="I8809" s="161" t="inlineStr">
        <is>
          <t>WB_BOOST_WIDEF.csv</t>
        </is>
      </c>
    </row>
    <row r="8810" ht="13" customHeight="1">
      <c r="A8810" s="161" t="inlineStr">
        <is>
          <t>MEX</t>
        </is>
      </c>
      <c r="B8810" s="161" t="inlineStr">
        <is>
          <t>Mexico</t>
        </is>
      </c>
      <c r="C8810" s="161" t="inlineStr">
        <is>
          <t>Latin America &amp; Caribbean</t>
        </is>
      </c>
      <c r="D8810" s="161" t="inlineStr">
        <is>
          <t>Upper middle income</t>
        </is>
      </c>
      <c r="E8810" s="161" t="b">
        <v>0</v>
      </c>
      <c r="F8810" s="161" t="inlineStr">
        <is>
          <t>climate_pfm_diagnostic_on_record</t>
        </is>
      </c>
      <c r="G8810" s="161" t="n">
        <v>0</v>
      </c>
      <c r="H8810" s="161" t="inlineStr">
        <is>
          <t>2022</t>
        </is>
      </c>
      <c r="I8810" s="161" t="inlineStr">
        <is>
          <t>UNDP-Global-Climate-Public-Finance-Review-2022.pdf (Table 4.2)</t>
        </is>
      </c>
    </row>
    <row r="8811" ht="13" customHeight="1">
      <c r="A8811" s="161" t="inlineStr">
        <is>
          <t>MEX</t>
        </is>
      </c>
      <c r="B8811" s="161" t="inlineStr">
        <is>
          <t>Mexico</t>
        </is>
      </c>
      <c r="C8811" s="161" t="inlineStr">
        <is>
          <t>Latin America &amp; Caribbean</t>
        </is>
      </c>
      <c r="D8811" s="161" t="inlineStr">
        <is>
          <t>Upper middle income</t>
        </is>
      </c>
      <c r="E8811" s="161" t="b">
        <v>0</v>
      </c>
      <c r="F8811" s="161" t="inlineStr">
        <is>
          <t>wacc_steffen_nominal_aftertax_pct</t>
        </is>
      </c>
      <c r="G8811" s="161" t="n">
        <v>11</v>
      </c>
      <c r="H8811" s="161" t="inlineStr">
        <is>
          <t>2022</t>
        </is>
      </c>
      <c r="I8811" s="161" t="inlineStr">
        <is>
          <t>SteffenEtAl2025_WACC_database.csv</t>
        </is>
      </c>
    </row>
    <row r="8812" ht="13" customHeight="1">
      <c r="A8812" s="161" t="inlineStr">
        <is>
          <t>MEX</t>
        </is>
      </c>
      <c r="B8812" s="161" t="inlineStr">
        <is>
          <t>Mexico</t>
        </is>
      </c>
      <c r="C8812" s="161" t="inlineStr">
        <is>
          <t>Latin America &amp; Caribbean</t>
        </is>
      </c>
      <c r="D8812" s="161" t="inlineStr">
        <is>
          <t>Upper middle income</t>
        </is>
      </c>
      <c r="E8812" s="161" t="b">
        <v>0</v>
      </c>
      <c r="F8812" s="161" t="inlineStr">
        <is>
          <t>wacc_n_sources</t>
        </is>
      </c>
      <c r="G8812" s="161" t="n">
        <v>1</v>
      </c>
      <c r="H8812" s="161" t="inlineStr">
        <is>
          <t>2021-2024</t>
        </is>
      </c>
      <c r="I8812" s="161" t="inlineStr">
        <is>
          <t>IRENA / Steffen et al. / IEA</t>
        </is>
      </c>
    </row>
    <row r="8813" ht="13" customHeight="1">
      <c r="A8813" s="161" t="inlineStr">
        <is>
          <t>MEX</t>
        </is>
      </c>
      <c r="B8813" s="161" t="inlineStr">
        <is>
          <t>Mexico</t>
        </is>
      </c>
      <c r="C8813" s="161" t="inlineStr">
        <is>
          <t>Latin America &amp; Caribbean</t>
        </is>
      </c>
      <c r="D8813" s="161" t="inlineStr">
        <is>
          <t>Upper middle income</t>
        </is>
      </c>
      <c r="E8813" s="161" t="b">
        <v>0</v>
      </c>
      <c r="F8813" s="161" t="inlineStr">
        <is>
          <t>ids_official_private_rate_spread_pp</t>
        </is>
      </c>
      <c r="G8813" s="161" t="n">
        <v>0.419</v>
      </c>
      <c r="H8813" s="161" t="inlineStr">
        <is>
          <t>2024</t>
        </is>
      </c>
      <c r="I8813" s="161" t="inlineStr">
        <is>
          <t>P_Data_Extract_From_International_Debt_Statistics__2_.xlsx</t>
        </is>
      </c>
    </row>
    <row r="8814" ht="13" customHeight="1">
      <c r="A8814" s="161" t="inlineStr">
        <is>
          <t>MEX</t>
        </is>
      </c>
      <c r="B8814" s="161" t="inlineStr">
        <is>
          <t>Mexico</t>
        </is>
      </c>
      <c r="C8814" s="161" t="inlineStr">
        <is>
          <t>Latin America &amp; Caribbean</t>
        </is>
      </c>
      <c r="D8814" s="161" t="inlineStr">
        <is>
          <t>Upper middle income</t>
        </is>
      </c>
      <c r="E8814" s="161" t="b">
        <v>0</v>
      </c>
      <c r="F8814" s="161" t="inlineStr">
        <is>
          <t>ids_private_creditor_rate_pct</t>
        </is>
      </c>
      <c r="G8814" s="161" t="n">
        <v>6.072</v>
      </c>
      <c r="H8814" s="161" t="inlineStr">
        <is>
          <t>2024</t>
        </is>
      </c>
      <c r="I8814" s="161" t="inlineStr">
        <is>
          <t>P_Data_Extract_From_International_Debt_Statistics__2_.xlsx</t>
        </is>
      </c>
    </row>
    <row r="8815" ht="13" customHeight="1">
      <c r="A8815" s="161" t="inlineStr">
        <is>
          <t>MEX</t>
        </is>
      </c>
      <c r="B8815" s="161" t="inlineStr">
        <is>
          <t>Mexico</t>
        </is>
      </c>
      <c r="C8815" s="161" t="inlineStr">
        <is>
          <t>Latin America &amp; Caribbean</t>
        </is>
      </c>
      <c r="D8815" s="161" t="inlineStr">
        <is>
          <t>Upper middle income</t>
        </is>
      </c>
      <c r="E8815" s="161" t="b">
        <v>0</v>
      </c>
      <c r="F8815" s="161" t="inlineStr">
        <is>
          <t>ids_avg_maturity_years</t>
        </is>
      </c>
      <c r="G8815" s="161" t="n">
        <v>9.755000000000001</v>
      </c>
      <c r="H8815" s="161" t="inlineStr">
        <is>
          <t>2024</t>
        </is>
      </c>
      <c r="I8815" s="161" t="inlineStr">
        <is>
          <t>P_Data_Extract_From_International_Debt_Statistics__2_.xlsx</t>
        </is>
      </c>
    </row>
    <row r="8816" ht="13" customHeight="1">
      <c r="A8816" s="161" t="inlineStr">
        <is>
          <t>MEX</t>
        </is>
      </c>
      <c r="B8816" s="161" t="inlineStr">
        <is>
          <t>Mexico</t>
        </is>
      </c>
      <c r="C8816" s="161" t="inlineStr">
        <is>
          <t>Latin America &amp; Caribbean</t>
        </is>
      </c>
      <c r="D8816" s="161" t="inlineStr">
        <is>
          <t>Upper middle income</t>
        </is>
      </c>
      <c r="E8816" s="161" t="b">
        <v>0</v>
      </c>
      <c r="F8816" s="161" t="inlineStr">
        <is>
          <t>mitigation_finance_received_pct_gdp</t>
        </is>
      </c>
      <c r="G8816" s="161" t="n">
        <v>0.041</v>
      </c>
      <c r="H8816" s="161" t="inlineStr">
        <is>
          <t>2024</t>
        </is>
      </c>
      <c r="I8816" s="161" t="inlineStr">
        <is>
          <t>CRDF-RP_2024.xlsx + WEO</t>
        </is>
      </c>
    </row>
    <row r="8817" ht="13" customHeight="1">
      <c r="A8817" s="161" t="inlineStr">
        <is>
          <t>MEX</t>
        </is>
      </c>
      <c r="B8817" s="161" t="inlineStr">
        <is>
          <t>Mexico</t>
        </is>
      </c>
      <c r="C8817" s="161" t="inlineStr">
        <is>
          <t>Latin America &amp; Caribbean</t>
        </is>
      </c>
      <c r="D8817" s="161" t="inlineStr">
        <is>
          <t>Upper middle income</t>
        </is>
      </c>
      <c r="E8817" s="161" t="b">
        <v>0</v>
      </c>
      <c r="F8817" s="161" t="inlineStr">
        <is>
          <t>ids_multilateral_share_pct</t>
        </is>
      </c>
      <c r="G8817" s="161" t="n">
        <v>9.824999999999999</v>
      </c>
      <c r="H8817" s="161" t="inlineStr">
        <is>
          <t>2024</t>
        </is>
      </c>
      <c r="I8817" s="161" t="inlineStr">
        <is>
          <t>P_Data_Extract_From_International_Debt_Statistics__2_.xlsx</t>
        </is>
      </c>
    </row>
    <row r="8818" ht="13" customHeight="1">
      <c r="A8818" s="161" t="inlineStr">
        <is>
          <t>MEX</t>
        </is>
      </c>
      <c r="B8818" s="161" t="inlineStr">
        <is>
          <t>Mexico</t>
        </is>
      </c>
      <c r="C8818" s="161" t="inlineStr">
        <is>
          <t>Latin America &amp; Caribbean</t>
        </is>
      </c>
      <c r="D8818" s="161" t="inlineStr">
        <is>
          <t>Upper middle income</t>
        </is>
      </c>
      <c r="E8818" s="161" t="b">
        <v>0</v>
      </c>
      <c r="F8818" s="161" t="inlineStr">
        <is>
          <t>ids_private_creditor_share_pct</t>
        </is>
      </c>
      <c r="G8818" s="161" t="n">
        <v>89.223</v>
      </c>
      <c r="H8818" s="161" t="inlineStr">
        <is>
          <t>2024</t>
        </is>
      </c>
      <c r="I8818" s="161" t="inlineStr">
        <is>
          <t>P_Data_Extract_From_International_Debt_Statistics__2_.xlsx</t>
        </is>
      </c>
    </row>
    <row r="8819" ht="13" customHeight="1">
      <c r="A8819" s="161" t="inlineStr">
        <is>
          <t>MEX</t>
        </is>
      </c>
      <c r="B8819" s="161" t="inlineStr">
        <is>
          <t>Mexico</t>
        </is>
      </c>
      <c r="C8819" s="161" t="inlineStr">
        <is>
          <t>Latin America &amp; Caribbean</t>
        </is>
      </c>
      <c r="D8819" s="161" t="inlineStr">
        <is>
          <t>Upper middle income</t>
        </is>
      </c>
      <c r="E8819" s="161" t="b">
        <v>0</v>
      </c>
      <c r="F8819" s="161" t="inlineStr">
        <is>
          <t>ids_usd_share_ppg_debt_pct</t>
        </is>
      </c>
      <c r="G8819" s="161" t="n">
        <v>89.277</v>
      </c>
      <c r="H8819" s="161" t="inlineStr">
        <is>
          <t>2024</t>
        </is>
      </c>
      <c r="I8819" s="161" t="inlineStr">
        <is>
          <t>P_Data_Extract_From_International_Debt_Statistics__2_.xlsx</t>
        </is>
      </c>
    </row>
    <row r="8820" ht="13" customHeight="1">
      <c r="A8820" s="161" t="inlineStr">
        <is>
          <t>MEX</t>
        </is>
      </c>
      <c r="B8820" s="161" t="inlineStr">
        <is>
          <t>Mexico</t>
        </is>
      </c>
      <c r="C8820" s="161" t="inlineStr">
        <is>
          <t>Latin America &amp; Caribbean</t>
        </is>
      </c>
      <c r="D8820" s="161" t="inlineStr">
        <is>
          <t>Upper middle income</t>
        </is>
      </c>
      <c r="E8820" s="161" t="b">
        <v>0</v>
      </c>
      <c r="F8820" s="161" t="inlineStr">
        <is>
          <t>ppi_commitments_pct_gdp</t>
        </is>
      </c>
      <c r="G8820" s="161" t="n">
        <v>0.073</v>
      </c>
      <c r="H8820" s="161" t="inlineStr">
        <is>
          <t>2020-2024 avg</t>
        </is>
      </c>
      <c r="I8820" s="161" t="inlineStr">
        <is>
          <t>2024-PPI-Full-DTA.dta + WEO</t>
        </is>
      </c>
    </row>
    <row r="8821" ht="13" customHeight="1">
      <c r="A8821" s="161" t="inlineStr">
        <is>
          <t>MEX</t>
        </is>
      </c>
      <c r="B8821" s="161" t="inlineStr">
        <is>
          <t>Mexico</t>
        </is>
      </c>
      <c r="C8821" s="161" t="inlineStr">
        <is>
          <t>Latin America &amp; Caribbean</t>
        </is>
      </c>
      <c r="D8821" s="161" t="inlineStr">
        <is>
          <t>Upper middle income</t>
        </is>
      </c>
      <c r="E8821" s="161" t="b">
        <v>0</v>
      </c>
      <c r="F8821" s="161" t="inlineStr">
        <is>
          <t>excise_revenue_pct_of_revenue</t>
        </is>
      </c>
      <c r="G8821" s="161" t="n">
        <v>6.483</v>
      </c>
      <c r="H8821" s="161" t="inlineStr">
        <is>
          <t>2023</t>
        </is>
      </c>
      <c r="I8821" s="161" t="inlineStr">
        <is>
          <t>world-imf2026.xlsx</t>
        </is>
      </c>
    </row>
    <row r="8822" ht="13" customHeight="1">
      <c r="A8822" s="161" t="inlineStr">
        <is>
          <t>MEX</t>
        </is>
      </c>
      <c r="B8822" s="161" t="inlineStr">
        <is>
          <t>Mexico</t>
        </is>
      </c>
      <c r="C8822" s="161" t="inlineStr">
        <is>
          <t>Latin America &amp; Caribbean</t>
        </is>
      </c>
      <c r="D8822" s="161" t="inlineStr">
        <is>
          <t>Upper middle income</t>
        </is>
      </c>
      <c r="E8822" s="161" t="b">
        <v>0</v>
      </c>
      <c r="F8822" s="161" t="inlineStr">
        <is>
          <t>ff_subsidy_total_pct_gdp</t>
        </is>
      </c>
      <c r="G8822" s="161" t="n">
        <v>4.148</v>
      </c>
      <c r="H8822" s="161" t="inlineStr">
        <is>
          <t>2024</t>
        </is>
      </c>
      <c r="I8822" s="161" t="inlineStr">
        <is>
          <t>imffossilfuelsubsidiesdata.xlsb + WEO</t>
        </is>
      </c>
    </row>
    <row r="8823" ht="13" customHeight="1">
      <c r="A8823" s="161" t="inlineStr">
        <is>
          <t>MEX</t>
        </is>
      </c>
      <c r="B8823" s="161" t="inlineStr">
        <is>
          <t>Mexico</t>
        </is>
      </c>
      <c r="C8823" s="161" t="inlineStr">
        <is>
          <t>Latin America &amp; Caribbean</t>
        </is>
      </c>
      <c r="D8823" s="161" t="inlineStr">
        <is>
          <t>Upper middle income</t>
        </is>
      </c>
      <c r="E8823" s="161" t="b">
        <v>0</v>
      </c>
      <c r="F8823" s="161" t="inlineStr">
        <is>
          <t>ff_subsidy_explicit_pct_gdp</t>
        </is>
      </c>
      <c r="G8823" s="161" t="n">
        <v>0.609</v>
      </c>
      <c r="H8823" s="161" t="inlineStr">
        <is>
          <t>2024</t>
        </is>
      </c>
      <c r="I8823" s="161" t="inlineStr">
        <is>
          <t>imffossilfuelsubsidiesdata.xlsb</t>
        </is>
      </c>
    </row>
    <row r="8824" ht="13" customHeight="1">
      <c r="A8824" s="161" t="inlineStr">
        <is>
          <t>MEX</t>
        </is>
      </c>
      <c r="B8824" s="161" t="inlineStr">
        <is>
          <t>Mexico</t>
        </is>
      </c>
      <c r="C8824" s="161" t="inlineStr">
        <is>
          <t>Latin America &amp; Caribbean</t>
        </is>
      </c>
      <c r="D8824" s="161" t="inlineStr">
        <is>
          <t>Upper middle income</t>
        </is>
      </c>
      <c r="E8824" s="161" t="b">
        <v>0</v>
      </c>
      <c r="F8824" s="161" t="inlineStr">
        <is>
          <t>ff_subsidy_implicit_pct_gdp</t>
        </is>
      </c>
      <c r="G8824" s="161" t="n">
        <v>3.539</v>
      </c>
      <c r="H8824" s="161" t="inlineStr">
        <is>
          <t>2024</t>
        </is>
      </c>
      <c r="I8824" s="161" t="inlineStr">
        <is>
          <t>imffossilfuelsubsidiesdata.xlsb</t>
        </is>
      </c>
    </row>
    <row r="8825" ht="13" customHeight="1">
      <c r="A8825" s="161" t="inlineStr">
        <is>
          <t>MEX</t>
        </is>
      </c>
      <c r="B8825" s="161" t="inlineStr">
        <is>
          <t>Mexico</t>
        </is>
      </c>
      <c r="C8825" s="161" t="inlineStr">
        <is>
          <t>Latin America &amp; Caribbean</t>
        </is>
      </c>
      <c r="D8825" s="161" t="inlineStr">
        <is>
          <t>Upper middle income</t>
        </is>
      </c>
      <c r="E8825" s="161" t="b">
        <v>0</v>
      </c>
      <c r="F8825" s="161" t="inlineStr">
        <is>
          <t>env_protection_pct_of_expenditure</t>
        </is>
      </c>
      <c r="G8825" s="161" t="n">
        <v>0.185</v>
      </c>
      <c r="H8825" s="161" t="inlineStr">
        <is>
          <t>2022</t>
        </is>
      </c>
      <c r="I8825" s="161" t="inlineStr">
        <is>
          <t>WB_BOOST_WIDEF.csv</t>
        </is>
      </c>
    </row>
    <row r="8826" ht="13" customHeight="1">
      <c r="A8826" s="161" t="inlineStr">
        <is>
          <t>MEX</t>
        </is>
      </c>
      <c r="B8826" s="161" t="inlineStr">
        <is>
          <t>Mexico</t>
        </is>
      </c>
      <c r="C8826" s="161" t="inlineStr">
        <is>
          <t>Latin America &amp; Caribbean</t>
        </is>
      </c>
      <c r="D8826" s="161" t="inlineStr">
        <is>
          <t>Upper middle income</t>
        </is>
      </c>
      <c r="E8826" s="161" t="b">
        <v>0</v>
      </c>
      <c r="F8826" s="161" t="inlineStr">
        <is>
          <t>net_fuel_trade_pct_merch</t>
        </is>
      </c>
      <c r="G8826" s="161" t="n">
        <v>-2.419</v>
      </c>
      <c r="H8826" s="161" t="inlineStr">
        <is>
          <t>2025</t>
        </is>
      </c>
      <c r="I8826" s="161" t="inlineStr">
        <is>
          <t>WDI TX.VAL.FUEL.ZS.UN less TM.VAL.FUEL.ZS.UN</t>
        </is>
      </c>
    </row>
    <row r="8827" ht="13" customHeight="1">
      <c r="A8827" s="161" t="inlineStr">
        <is>
          <t>MEX</t>
        </is>
      </c>
      <c r="B8827" s="161" t="inlineStr">
        <is>
          <t>Mexico</t>
        </is>
      </c>
      <c r="C8827" s="161" t="inlineStr">
        <is>
          <t>Latin America &amp; Caribbean</t>
        </is>
      </c>
      <c r="D8827" s="161" t="inlineStr">
        <is>
          <t>Upper middle income</t>
        </is>
      </c>
      <c r="E8827" s="161" t="b">
        <v>0</v>
      </c>
      <c r="F8827" s="161" t="inlineStr">
        <is>
          <t>fuel_exports_pct_merch</t>
        </is>
      </c>
      <c r="G8827" s="161" t="n">
        <v>2.992</v>
      </c>
      <c r="H8827" s="161" t="inlineStr">
        <is>
          <t>2025</t>
        </is>
      </c>
      <c r="I8827" s="161" t="inlineStr">
        <is>
          <t>API_TX_VAL_FUEL_ZS_UN_DS2_en_csv_v2_33055.zip</t>
        </is>
      </c>
    </row>
    <row r="8828" ht="13" customHeight="1">
      <c r="A8828" s="161" t="inlineStr">
        <is>
          <t>MEX</t>
        </is>
      </c>
      <c r="B8828" s="161" t="inlineStr">
        <is>
          <t>Mexico</t>
        </is>
      </c>
      <c r="C8828" s="161" t="inlineStr">
        <is>
          <t>Latin America &amp; Caribbean</t>
        </is>
      </c>
      <c r="D8828" s="161" t="inlineStr">
        <is>
          <t>Upper middle income</t>
        </is>
      </c>
      <c r="E8828" s="161" t="b">
        <v>0</v>
      </c>
      <c r="F8828" s="161" t="inlineStr">
        <is>
          <t>fuel_imports_pct_merch</t>
        </is>
      </c>
      <c r="G8828" s="161" t="n">
        <v>5.411</v>
      </c>
      <c r="H8828" s="161" t="inlineStr">
        <is>
          <t>2025</t>
        </is>
      </c>
      <c r="I8828" s="161" t="inlineStr">
        <is>
          <t>API_TM_VAL_FUEL_ZS_UN_DS2_en_csv_v2_36140.zip</t>
        </is>
      </c>
    </row>
    <row r="8829" ht="13" customHeight="1">
      <c r="A8829" s="161" t="inlineStr">
        <is>
          <t>MEX</t>
        </is>
      </c>
      <c r="B8829" s="161" t="inlineStr">
        <is>
          <t>Mexico</t>
        </is>
      </c>
      <c r="C8829" s="161" t="inlineStr">
        <is>
          <t>Latin America &amp; Caribbean</t>
        </is>
      </c>
      <c r="D8829" s="161" t="inlineStr">
        <is>
          <t>Upper middle income</t>
        </is>
      </c>
      <c r="E8829" s="161" t="b">
        <v>0</v>
      </c>
      <c r="F8829" s="161" t="inlineStr">
        <is>
          <t>energy_import_dep_pct</t>
        </is>
      </c>
      <c r="G8829" s="161" t="n">
        <v>21.584</v>
      </c>
      <c r="H8829" s="161" t="inlineStr">
        <is>
          <t>2023</t>
        </is>
      </c>
      <c r="I8829" s="161" t="inlineStr">
        <is>
          <t>API_EG_IMP_CONS_ZS_DS2_en_csv_v2_160768.zip</t>
        </is>
      </c>
    </row>
    <row r="8830" ht="13" customHeight="1">
      <c r="A8830" s="161" t="inlineStr">
        <is>
          <t>MEX</t>
        </is>
      </c>
      <c r="B8830" s="161" t="inlineStr">
        <is>
          <t>Mexico</t>
        </is>
      </c>
      <c r="C8830" s="161" t="inlineStr">
        <is>
          <t>Latin America &amp; Caribbean</t>
        </is>
      </c>
      <c r="D8830" s="161" t="inlineStr">
        <is>
          <t>Upper middle income</t>
        </is>
      </c>
      <c r="E8830" s="161" t="b">
        <v>0</v>
      </c>
      <c r="F8830" s="161" t="inlineStr">
        <is>
          <t>fossil_rents_total_pct_gdp</t>
        </is>
      </c>
      <c r="G8830" s="161" t="n">
        <v>2.173</v>
      </c>
      <c r="H8830" s="161" t="inlineStr">
        <is>
          <t>2021</t>
        </is>
      </c>
      <c r="I8830" s="161" t="inlineStr">
        <is>
          <t>WDI NY.GDP.PETR+NGAS+COAL.RT.ZS</t>
        </is>
      </c>
    </row>
    <row r="8831" ht="13" customHeight="1">
      <c r="A8831" s="161" t="inlineStr">
        <is>
          <t>MEX</t>
        </is>
      </c>
      <c r="B8831" s="161" t="inlineStr">
        <is>
          <t>Mexico</t>
        </is>
      </c>
      <c r="C8831" s="161" t="inlineStr">
        <is>
          <t>Latin America &amp; Caribbean</t>
        </is>
      </c>
      <c r="D8831" s="161" t="inlineStr">
        <is>
          <t>Upper middle income</t>
        </is>
      </c>
      <c r="E8831" s="161" t="b">
        <v>0</v>
      </c>
      <c r="F8831" s="161" t="inlineStr">
        <is>
          <t>oil_rents_pct_gdp</t>
        </is>
      </c>
      <c r="G8831" s="161" t="n">
        <v>2.066</v>
      </c>
      <c r="H8831" s="161" t="inlineStr">
        <is>
          <t>2021</t>
        </is>
      </c>
      <c r="I8831" s="161" t="inlineStr">
        <is>
          <t>API_NY_GDP_PETR_RT_ZS_DS2_en_csv_v2_40227.zip</t>
        </is>
      </c>
    </row>
    <row r="8832" ht="13" customHeight="1">
      <c r="A8832" s="161" t="inlineStr">
        <is>
          <t>MEX</t>
        </is>
      </c>
      <c r="B8832" s="161" t="inlineStr">
        <is>
          <t>Mexico</t>
        </is>
      </c>
      <c r="C8832" s="161" t="inlineStr">
        <is>
          <t>Latin America &amp; Caribbean</t>
        </is>
      </c>
      <c r="D8832" s="161" t="inlineStr">
        <is>
          <t>Upper middle income</t>
        </is>
      </c>
      <c r="E8832" s="161" t="b">
        <v>0</v>
      </c>
      <c r="F8832" s="161" t="inlineStr">
        <is>
          <t>gas_rents_pct_gdp</t>
        </is>
      </c>
      <c r="G8832" s="161" t="n">
        <v>0.091</v>
      </c>
      <c r="H8832" s="161" t="inlineStr">
        <is>
          <t>2021</t>
        </is>
      </c>
      <c r="I8832" s="161" t="inlineStr">
        <is>
          <t>API_NY_GDP_NGAS_RT_ZS_DS2_en_csv_v2_35861.zip</t>
        </is>
      </c>
    </row>
    <row r="8833" ht="13" customHeight="1">
      <c r="A8833" s="161" t="inlineStr">
        <is>
          <t>MEX</t>
        </is>
      </c>
      <c r="B8833" s="161" t="inlineStr">
        <is>
          <t>Mexico</t>
        </is>
      </c>
      <c r="C8833" s="161" t="inlineStr">
        <is>
          <t>Latin America &amp; Caribbean</t>
        </is>
      </c>
      <c r="D8833" s="161" t="inlineStr">
        <is>
          <t>Upper middle income</t>
        </is>
      </c>
      <c r="E8833" s="161" t="b">
        <v>0</v>
      </c>
      <c r="F8833" s="161" t="inlineStr">
        <is>
          <t>coal_rents_pct_gdp</t>
        </is>
      </c>
      <c r="G8833" s="161" t="n">
        <v>0.016</v>
      </c>
      <c r="H8833" s="161" t="inlineStr">
        <is>
          <t>2021</t>
        </is>
      </c>
      <c r="I8833" s="161" t="inlineStr">
        <is>
          <t>API_NY_GDP_COAL_RT_ZS_DS2_en_csv_v2_35370.zip</t>
        </is>
      </c>
    </row>
    <row r="8834" ht="13" customHeight="1">
      <c r="A8834" s="161" t="inlineStr">
        <is>
          <t>MEX</t>
        </is>
      </c>
      <c r="B8834" s="161" t="inlineStr">
        <is>
          <t>Mexico</t>
        </is>
      </c>
      <c r="C8834" s="161" t="inlineStr">
        <is>
          <t>Latin America &amp; Caribbean</t>
        </is>
      </c>
      <c r="D8834" s="161" t="inlineStr">
        <is>
          <t>Upper middle income</t>
        </is>
      </c>
      <c r="E8834" s="161" t="b">
        <v>0</v>
      </c>
      <c r="F8834" s="161" t="inlineStr">
        <is>
          <t>other_fossil_gen_share_pct</t>
        </is>
      </c>
      <c r="G8834" s="161" t="n">
        <v>9.407</v>
      </c>
      <c r="H8834" s="161" t="inlineStr">
        <is>
          <t>2025</t>
        </is>
      </c>
      <c r="I8834" s="161" t="inlineStr">
        <is>
          <t>release_generation_yearly_global.csv</t>
        </is>
      </c>
    </row>
    <row r="8835" ht="13" customHeight="1">
      <c r="A8835" s="161" t="inlineStr">
        <is>
          <t>MEX</t>
        </is>
      </c>
      <c r="B8835" s="161" t="inlineStr">
        <is>
          <t>Mexico</t>
        </is>
      </c>
      <c r="C8835" s="161" t="inlineStr">
        <is>
          <t>Latin America &amp; Caribbean</t>
        </is>
      </c>
      <c r="D8835" s="161" t="inlineStr">
        <is>
          <t>Upper middle income</t>
        </is>
      </c>
      <c r="E8835" s="161" t="b">
        <v>0</v>
      </c>
      <c r="F8835" s="161" t="inlineStr">
        <is>
          <t>renewable_share_electricity_pct</t>
        </is>
      </c>
      <c r="G8835" s="161" t="n">
        <v>25.35</v>
      </c>
      <c r="H8835" s="161" t="inlineStr">
        <is>
          <t>2024</t>
        </is>
      </c>
      <c r="I8835" s="161" t="inlineStr">
        <is>
          <t>imffossilfuelsubsidiesdata.xlsb</t>
        </is>
      </c>
    </row>
    <row r="8836" ht="13" customHeight="1">
      <c r="A8836" s="161" t="inlineStr">
        <is>
          <t>MEX</t>
        </is>
      </c>
      <c r="B8836" s="161" t="inlineStr">
        <is>
          <t>Mexico</t>
        </is>
      </c>
      <c r="C8836" s="161" t="inlineStr">
        <is>
          <t>Latin America &amp; Caribbean</t>
        </is>
      </c>
      <c r="D8836" s="161" t="inlineStr">
        <is>
          <t>Upper middle income</t>
        </is>
      </c>
      <c r="E8836" s="161" t="b">
        <v>0</v>
      </c>
      <c r="F8836" s="161" t="inlineStr">
        <is>
          <t>re_share_change_pp</t>
        </is>
      </c>
      <c r="G8836" s="161" t="n">
        <v>1.976</v>
      </c>
      <c r="H8836" s="161" t="inlineStr">
        <is>
          <t>2025</t>
        </is>
      </c>
      <c r="I8836" s="161" t="inlineStr">
        <is>
          <t>release_generation_yearly_global.csv</t>
        </is>
      </c>
    </row>
    <row r="8837" ht="13" customHeight="1">
      <c r="A8837" s="161" t="inlineStr">
        <is>
          <t>MEX</t>
        </is>
      </c>
      <c r="B8837" s="161" t="inlineStr">
        <is>
          <t>Mexico</t>
        </is>
      </c>
      <c r="C8837" s="161" t="inlineStr">
        <is>
          <t>Latin America &amp; Caribbean</t>
        </is>
      </c>
      <c r="D8837" s="161" t="inlineStr">
        <is>
          <t>Upper middle income</t>
        </is>
      </c>
      <c r="E8837" s="161" t="b">
        <v>0</v>
      </c>
      <c r="F8837" s="161" t="inlineStr">
        <is>
          <t>re_capacity_growth_pct</t>
        </is>
      </c>
      <c r="G8837" s="161" t="n">
        <v>2.829</v>
      </c>
      <c r="H8837" s="161" t="inlineStr">
        <is>
          <t>2025</t>
        </is>
      </c>
      <c r="I8837" s="161" t="inlineStr">
        <is>
          <t>release_generation_yearly_global.csv</t>
        </is>
      </c>
    </row>
    <row r="8838" ht="13" customHeight="1">
      <c r="A8838" s="161" t="inlineStr">
        <is>
          <t>MEX</t>
        </is>
      </c>
      <c r="B8838" s="161" t="inlineStr">
        <is>
          <t>Mexico</t>
        </is>
      </c>
      <c r="C8838" s="161" t="inlineStr">
        <is>
          <t>Latin America &amp; Caribbean</t>
        </is>
      </c>
      <c r="D8838" s="161" t="inlineStr">
        <is>
          <t>Upper middle income</t>
        </is>
      </c>
      <c r="E8838" s="161" t="b">
        <v>0</v>
      </c>
      <c r="F8838" s="161" t="inlineStr">
        <is>
          <t>inn_total_inv_2030_pct_gdp</t>
        </is>
      </c>
      <c r="G8838" s="161" t="n">
        <v>4.69956608643668</v>
      </c>
      <c r="H8838" s="161" t="inlineStr">
        <is>
          <t>2030</t>
        </is>
      </c>
      <c r="I8838" s="161" t="inlineStr">
        <is>
          <t>Mitigation_Investment_Needs_v1.1.xlsx (InvestmentNeeds v1.1, model output)</t>
        </is>
      </c>
    </row>
    <row r="8839" ht="13" customHeight="1">
      <c r="A8839" s="161" t="inlineStr">
        <is>
          <t>MEX</t>
        </is>
      </c>
      <c r="B8839" s="161" t="inlineStr">
        <is>
          <t>Mexico</t>
        </is>
      </c>
      <c r="C8839" s="161" t="inlineStr">
        <is>
          <t>Latin America &amp; Caribbean</t>
        </is>
      </c>
      <c r="D8839" s="161" t="inlineStr">
        <is>
          <t>Upper middle income</t>
        </is>
      </c>
      <c r="E8839" s="161" t="b">
        <v>0</v>
      </c>
      <c r="F8839" s="161" t="inlineStr">
        <is>
          <t>inn_incr_inv_2030_pct_gdp</t>
        </is>
      </c>
      <c r="G8839" s="161" t="n">
        <v>1.1278958607448</v>
      </c>
      <c r="H8839" s="161" t="inlineStr">
        <is>
          <t>2030</t>
        </is>
      </c>
      <c r="I8839" s="161" t="inlineStr">
        <is>
          <t>Mitigation_Investment_Needs_v1.1.xlsx (InvestmentNeeds v1.1, model output)</t>
        </is>
      </c>
    </row>
    <row r="8840" ht="13" customHeight="1">
      <c r="A8840" s="161" t="inlineStr">
        <is>
          <t>MEX</t>
        </is>
      </c>
      <c r="B8840" s="161" t="inlineStr">
        <is>
          <t>Mexico</t>
        </is>
      </c>
      <c r="C8840" s="161" t="inlineStr">
        <is>
          <t>Latin America &amp; Caribbean</t>
        </is>
      </c>
      <c r="D8840" s="161" t="inlineStr">
        <is>
          <t>Upper middle income</t>
        </is>
      </c>
      <c r="E8840" s="161" t="b">
        <v>0</v>
      </c>
      <c r="F8840" s="161" t="inlineStr">
        <is>
          <t>inn_incr_inv_gen_2030_pct_gdp</t>
        </is>
      </c>
      <c r="G8840" s="161" t="n">
        <v>0.3262562083507383</v>
      </c>
      <c r="H8840" s="161" t="inlineStr">
        <is>
          <t>2030</t>
        </is>
      </c>
      <c r="I8840" s="161" t="inlineStr">
        <is>
          <t>Mitigation_Investment_Needs_v1.1.xlsx (InvestmentNeeds v1.1, model output)</t>
        </is>
      </c>
    </row>
    <row r="8841" ht="13" customHeight="1">
      <c r="A8841" s="161" t="inlineStr">
        <is>
          <t>MEX</t>
        </is>
      </c>
      <c r="B8841" s="161" t="inlineStr">
        <is>
          <t>Mexico</t>
        </is>
      </c>
      <c r="C8841" s="161" t="inlineStr">
        <is>
          <t>Latin America &amp; Caribbean</t>
        </is>
      </c>
      <c r="D8841" s="161" t="inlineStr">
        <is>
          <t>Upper middle income</t>
        </is>
      </c>
      <c r="E8841" s="161" t="b">
        <v>0</v>
      </c>
      <c r="F8841" s="161" t="inlineStr">
        <is>
          <t>inn_incr_inv_grid_2030_pct_gdp</t>
        </is>
      </c>
      <c r="G8841" s="161" t="n">
        <v>0.2237185428690778</v>
      </c>
      <c r="H8841" s="161" t="inlineStr">
        <is>
          <t>2030</t>
        </is>
      </c>
      <c r="I8841" s="161" t="inlineStr">
        <is>
          <t>Mitigation_Investment_Needs_v1.1.xlsx (InvestmentNeeds v1.1, model output)</t>
        </is>
      </c>
    </row>
    <row r="8842" ht="13" customHeight="1">
      <c r="A8842" s="161" t="inlineStr">
        <is>
          <t>MEX</t>
        </is>
      </c>
      <c r="B8842" s="161" t="inlineStr">
        <is>
          <t>Mexico</t>
        </is>
      </c>
      <c r="C8842" s="161" t="inlineStr">
        <is>
          <t>Latin America &amp; Caribbean</t>
        </is>
      </c>
      <c r="D8842" s="161" t="inlineStr">
        <is>
          <t>Upper middle income</t>
        </is>
      </c>
      <c r="E8842" s="161" t="b">
        <v>0</v>
      </c>
      <c r="F8842" s="161" t="inlineStr">
        <is>
          <t>inn_incr_inv_trn_2030_pct_gdp</t>
        </is>
      </c>
      <c r="G8842" s="161" t="n">
        <v>0.1467264288570795</v>
      </c>
      <c r="H8842" s="161" t="inlineStr">
        <is>
          <t>2030</t>
        </is>
      </c>
      <c r="I8842" s="161" t="inlineStr">
        <is>
          <t>Mitigation_Investment_Needs_v1.1.xlsx (InvestmentNeeds v1.1, model output)</t>
        </is>
      </c>
    </row>
    <row r="8843" ht="13" customHeight="1">
      <c r="A8843" s="161" t="inlineStr">
        <is>
          <t>MEX</t>
        </is>
      </c>
      <c r="B8843" s="161" t="inlineStr">
        <is>
          <t>Mexico</t>
        </is>
      </c>
      <c r="C8843" s="161" t="inlineStr">
        <is>
          <t>Latin America &amp; Caribbean</t>
        </is>
      </c>
      <c r="D8843" s="161" t="inlineStr">
        <is>
          <t>Upper middle income</t>
        </is>
      </c>
      <c r="E8843" s="161" t="b">
        <v>0</v>
      </c>
      <c r="F8843" s="161" t="inlineStr">
        <is>
          <t>inn_incr_inv_bld_2030_pct_gdp</t>
        </is>
      </c>
      <c r="G8843" s="161" t="n">
        <v>0.09587294999477371</v>
      </c>
      <c r="H8843" s="161" t="inlineStr">
        <is>
          <t>2030</t>
        </is>
      </c>
      <c r="I8843" s="161" t="inlineStr">
        <is>
          <t>Mitigation_Investment_Needs_v1.1.xlsx (InvestmentNeeds v1.1, model output)</t>
        </is>
      </c>
    </row>
    <row r="8844" ht="13" customHeight="1">
      <c r="A8844" s="161" t="inlineStr">
        <is>
          <t>MEX</t>
        </is>
      </c>
      <c r="B8844" s="161" t="inlineStr">
        <is>
          <t>Mexico</t>
        </is>
      </c>
      <c r="C8844" s="161" t="inlineStr">
        <is>
          <t>Latin America &amp; Caribbean</t>
        </is>
      </c>
      <c r="D8844" s="161" t="inlineStr">
        <is>
          <t>Upper middle income</t>
        </is>
      </c>
      <c r="E8844" s="161" t="b">
        <v>0</v>
      </c>
      <c r="F8844" s="161" t="inlineStr">
        <is>
          <t>inn_incr_inv_ind_2030_pct_gdp</t>
        </is>
      </c>
      <c r="G8844" s="161" t="n">
        <v>0.0632603145819461</v>
      </c>
      <c r="H8844" s="161" t="inlineStr">
        <is>
          <t>2030</t>
        </is>
      </c>
      <c r="I8844" s="161" t="inlineStr">
        <is>
          <t>Mitigation_Investment_Needs_v1.1.xlsx (InvestmentNeeds v1.1, model output)</t>
        </is>
      </c>
    </row>
    <row r="8845" ht="13" customHeight="1">
      <c r="A8845" s="161" t="inlineStr">
        <is>
          <t>MEX</t>
        </is>
      </c>
      <c r="B8845" s="161" t="inlineStr">
        <is>
          <t>Mexico</t>
        </is>
      </c>
      <c r="C8845" s="161" t="inlineStr">
        <is>
          <t>Latin America &amp; Caribbean</t>
        </is>
      </c>
      <c r="D8845" s="161" t="inlineStr">
        <is>
          <t>Upper middle income</t>
        </is>
      </c>
      <c r="E8845" s="161" t="b">
        <v>0</v>
      </c>
      <c r="F8845" s="161" t="inlineStr">
        <is>
          <t>inn_incr_inv_fuel_2030_pct_gdp</t>
        </is>
      </c>
      <c r="G8845" s="161" t="n">
        <v>0.0783080907458566</v>
      </c>
      <c r="H8845" s="161" t="inlineStr">
        <is>
          <t>2030</t>
        </is>
      </c>
      <c r="I8845" s="161" t="inlineStr">
        <is>
          <t>Mitigation_Investment_Needs_v1.1.xlsx (InvestmentNeeds v1.1, model output)</t>
        </is>
      </c>
    </row>
    <row r="8846" ht="13" customHeight="1">
      <c r="A8846" s="161" t="inlineStr">
        <is>
          <t>MEX</t>
        </is>
      </c>
      <c r="B8846" s="161" t="inlineStr">
        <is>
          <t>Mexico</t>
        </is>
      </c>
      <c r="C8846" s="161" t="inlineStr">
        <is>
          <t>Latin America &amp; Caribbean</t>
        </is>
      </c>
      <c r="D8846" s="161" t="inlineStr">
        <is>
          <t>Upper middle income</t>
        </is>
      </c>
      <c r="E8846" s="161" t="b">
        <v>0</v>
      </c>
      <c r="F8846" s="161" t="inlineStr">
        <is>
          <t>inn_incr_inv_afolu_2030_pct_gdp</t>
        </is>
      </c>
      <c r="G8846" s="161" t="n">
        <v>0.1937533253453331</v>
      </c>
      <c r="H8846" s="161" t="inlineStr">
        <is>
          <t>2030</t>
        </is>
      </c>
      <c r="I8846" s="161" t="inlineStr">
        <is>
          <t>Mitigation_Investment_Needs_v1.1.xlsx (InvestmentNeeds v1.1, model output)</t>
        </is>
      </c>
    </row>
    <row r="8847" ht="13" customHeight="1">
      <c r="A8847" s="161" t="inlineStr">
        <is>
          <t>MEX</t>
        </is>
      </c>
      <c r="B8847" s="161" t="inlineStr">
        <is>
          <t>Mexico</t>
        </is>
      </c>
      <c r="C8847" s="161" t="inlineStr">
        <is>
          <t>Latin America &amp; Caribbean</t>
        </is>
      </c>
      <c r="D8847" s="161" t="inlineStr">
        <is>
          <t>Upper middle income</t>
        </is>
      </c>
      <c r="E8847" s="161" t="b">
        <v>0</v>
      </c>
      <c r="F8847" s="161" t="inlineStr">
        <is>
          <t>inn_incr_cost_a_2030_pct_gdp</t>
        </is>
      </c>
      <c r="G8847" s="161" t="n">
        <v>0.075008729870053</v>
      </c>
      <c r="H8847" s="161" t="inlineStr">
        <is>
          <t>2030</t>
        </is>
      </c>
      <c r="I8847" s="161" t="inlineStr">
        <is>
          <t>Mitigation_Investment_Needs_v1.1.xlsx (InvestmentNeeds v1.1, model output)</t>
        </is>
      </c>
    </row>
    <row r="8848" ht="13" customHeight="1">
      <c r="A8848" s="161" t="inlineStr">
        <is>
          <t>MEX</t>
        </is>
      </c>
      <c r="B8848" s="161" t="inlineStr">
        <is>
          <t>Mexico</t>
        </is>
      </c>
      <c r="C8848" s="161" t="inlineStr">
        <is>
          <t>Latin America &amp; Caribbean</t>
        </is>
      </c>
      <c r="D8848" s="161" t="inlineStr">
        <is>
          <t>Upper middle income</t>
        </is>
      </c>
      <c r="E8848" s="161" t="b">
        <v>0</v>
      </c>
      <c r="F8848" s="161" t="inlineStr">
        <is>
          <t>inn_incr_cost_b_2030_pct_gdp</t>
        </is>
      </c>
      <c r="G8848" s="161" t="n">
        <v>0.0289034755575693</v>
      </c>
      <c r="H8848" s="161" t="inlineStr">
        <is>
          <t>2030</t>
        </is>
      </c>
      <c r="I8848" s="161" t="inlineStr">
        <is>
          <t>Mitigation_Investment_Needs_v1.1.xlsx (InvestmentNeeds v1.1, model output)</t>
        </is>
      </c>
    </row>
    <row r="8849" ht="13" customHeight="1">
      <c r="A8849" s="161" t="inlineStr">
        <is>
          <t>MEX</t>
        </is>
      </c>
      <c r="B8849" s="161" t="inlineStr">
        <is>
          <t>Mexico</t>
        </is>
      </c>
      <c r="C8849" s="161" t="inlineStr">
        <is>
          <t>Latin America &amp; Caribbean</t>
        </is>
      </c>
      <c r="D8849" s="161" t="inlineStr">
        <is>
          <t>Upper middle income</t>
        </is>
      </c>
      <c r="E8849" s="161" t="b">
        <v>0</v>
      </c>
      <c r="F8849" s="161" t="inlineStr">
        <is>
          <t>inn_incr_cost_c_2030_pct_gdp</t>
        </is>
      </c>
      <c r="G8849" s="161" t="n">
        <v>-0.023270908659567</v>
      </c>
      <c r="H8849" s="161" t="inlineStr">
        <is>
          <t>2030</t>
        </is>
      </c>
      <c r="I8849" s="161" t="inlineStr">
        <is>
          <t>Mitigation_Investment_Needs_v1.1.xlsx (InvestmentNeeds v1.1, model output)</t>
        </is>
      </c>
    </row>
    <row r="8850" ht="13" customHeight="1">
      <c r="A8850" s="161" t="inlineStr">
        <is>
          <t>MEX</t>
        </is>
      </c>
      <c r="B8850" s="161" t="inlineStr">
        <is>
          <t>Mexico</t>
        </is>
      </c>
      <c r="C8850" s="161" t="inlineStr">
        <is>
          <t>Latin America &amp; Caribbean</t>
        </is>
      </c>
      <c r="D8850" s="161" t="inlineStr">
        <is>
          <t>Upper middle income</t>
        </is>
      </c>
      <c r="E8850" s="161" t="b">
        <v>0</v>
      </c>
      <c r="F8850" s="161" t="inlineStr">
        <is>
          <t>inn_cost_per_t_b_2030_usd</t>
        </is>
      </c>
      <c r="G8850" s="161" t="n">
        <v>39.6742388198189</v>
      </c>
      <c r="H8850" s="161" t="inlineStr">
        <is>
          <t>2030</t>
        </is>
      </c>
      <c r="I8850" s="161" t="inlineStr">
        <is>
          <t>Mitigation_Investment_Needs_v1.1.xlsx (InvestmentNeeds v1.1, model output)</t>
        </is>
      </c>
    </row>
    <row r="8851" ht="13" customHeight="1">
      <c r="A8851" s="161" t="inlineStr">
        <is>
          <t>MEX</t>
        </is>
      </c>
      <c r="B8851" s="161" t="inlineStr">
        <is>
          <t>Mexico</t>
        </is>
      </c>
      <c r="C8851" s="161" t="inlineStr">
        <is>
          <t>Latin America &amp; Caribbean</t>
        </is>
      </c>
      <c r="D8851" s="161" t="inlineStr">
        <is>
          <t>Upper middle income</t>
        </is>
      </c>
      <c r="E8851" s="161" t="b">
        <v>0</v>
      </c>
      <c r="F8851" s="161" t="inlineStr">
        <is>
          <t>inn_coc_penalty_2030_pct_gdp</t>
        </is>
      </c>
      <c r="G8851" s="161" t="n">
        <v>0.1921052263020156</v>
      </c>
      <c r="H8851" s="161" t="inlineStr">
        <is>
          <t>2030</t>
        </is>
      </c>
      <c r="I8851" s="161" t="inlineStr">
        <is>
          <t>Mitigation_Investment_Needs_v1.1.xlsx (InvestmentNeeds v1.1, model output)</t>
        </is>
      </c>
    </row>
    <row r="8852" ht="13" customHeight="1">
      <c r="A8852" s="161" t="inlineStr">
        <is>
          <t>MEX</t>
        </is>
      </c>
      <c r="B8852" s="161" t="inlineStr">
        <is>
          <t>Mexico</t>
        </is>
      </c>
      <c r="C8852" s="161" t="inlineStr">
        <is>
          <t>Latin America &amp; Caribbean</t>
        </is>
      </c>
      <c r="D8852" s="161" t="inlineStr">
        <is>
          <t>Upper middle income</t>
        </is>
      </c>
      <c r="E8852" s="161" t="b">
        <v>0</v>
      </c>
      <c r="F8852" s="161" t="inlineStr">
        <is>
          <t>inn_pima_adj_inv_2030_pct_gdp</t>
        </is>
      </c>
      <c r="G8852" s="161" t="n">
        <v>5.39484435675883</v>
      </c>
      <c r="H8852" s="161" t="inlineStr">
        <is>
          <t>2030</t>
        </is>
      </c>
      <c r="I8852" s="161" t="inlineStr">
        <is>
          <t>Mitigation_Investment_Needs_v1.1.xlsx (InvestmentNeeds v1.1, model output)</t>
        </is>
      </c>
    </row>
    <row r="8853" ht="13" customHeight="1">
      <c r="A8853" s="161" t="inlineStr">
        <is>
          <t>MEX</t>
        </is>
      </c>
      <c r="B8853" s="161" t="inlineStr">
        <is>
          <t>Mexico</t>
        </is>
      </c>
      <c r="C8853" s="161" t="inlineStr">
        <is>
          <t>Latin America &amp; Caribbean</t>
        </is>
      </c>
      <c r="D8853" s="161" t="inlineStr">
        <is>
          <t>Upper middle income</t>
        </is>
      </c>
      <c r="E8853" s="161" t="b">
        <v>0</v>
      </c>
      <c r="F8853" s="161" t="inlineStr">
        <is>
          <t>nmim_nz_inv_2030_pct_gdp</t>
        </is>
      </c>
      <c r="G8853" s="161" t="n">
        <v>2.348472636947309</v>
      </c>
      <c r="H8853" s="161" t="inlineStr">
        <is>
          <t>2030</t>
        </is>
      </c>
      <c r="I8853" s="161" t="inlineStr">
        <is>
          <t>nmim_summary_v0_2.csv (InvestmentNeeds NMIM v0.2, model output)</t>
        </is>
      </c>
    </row>
    <row r="8854" ht="13" customHeight="1">
      <c r="A8854" s="161" t="inlineStr">
        <is>
          <t>MEX</t>
        </is>
      </c>
      <c r="B8854" s="161" t="inlineStr">
        <is>
          <t>Mexico</t>
        </is>
      </c>
      <c r="C8854" s="161" t="inlineStr">
        <is>
          <t>Latin America &amp; Caribbean</t>
        </is>
      </c>
      <c r="D8854" s="161" t="inlineStr">
        <is>
          <t>Upper middle income</t>
        </is>
      </c>
      <c r="E8854" s="161" t="b">
        <v>0</v>
      </c>
      <c r="F8854" s="161" t="inlineStr">
        <is>
          <t>nmim_typ1_2030_pct_gdp</t>
        </is>
      </c>
      <c r="G8854" s="161" t="n">
        <v>0.1905073282513786</v>
      </c>
      <c r="H8854" s="161" t="inlineStr">
        <is>
          <t>2030</t>
        </is>
      </c>
      <c r="I8854" s="161" t="inlineStr">
        <is>
          <t>nmim_summary_v0_2.csv (InvestmentNeeds NMIM v0.2, model output)</t>
        </is>
      </c>
    </row>
    <row r="8855" ht="13" customHeight="1">
      <c r="A8855" s="161" t="inlineStr">
        <is>
          <t>MEX</t>
        </is>
      </c>
      <c r="B8855" s="161" t="inlineStr">
        <is>
          <t>Mexico</t>
        </is>
      </c>
      <c r="C8855" s="161" t="inlineStr">
        <is>
          <t>Latin America &amp; Caribbean</t>
        </is>
      </c>
      <c r="D8855" s="161" t="inlineStr">
        <is>
          <t>Upper middle income</t>
        </is>
      </c>
      <c r="E8855" s="161" t="b">
        <v>0</v>
      </c>
      <c r="F8855" s="161" t="inlineStr">
        <is>
          <t>nmim_typ2_2030_pct_gdp</t>
        </is>
      </c>
      <c r="G8855" s="161" t="n">
        <v>0.3384806298298022</v>
      </c>
      <c r="H8855" s="161" t="inlineStr">
        <is>
          <t>2030</t>
        </is>
      </c>
      <c r="I8855" s="161" t="inlineStr">
        <is>
          <t>nmim_summary_v0_2.csv (InvestmentNeeds NMIM v0.2, model output)</t>
        </is>
      </c>
    </row>
    <row r="8856" ht="13" customHeight="1">
      <c r="A8856" s="161" t="inlineStr">
        <is>
          <t>MEX</t>
        </is>
      </c>
      <c r="B8856" s="161" t="inlineStr">
        <is>
          <t>Mexico</t>
        </is>
      </c>
      <c r="C8856" s="161" t="inlineStr">
        <is>
          <t>Latin America &amp; Caribbean</t>
        </is>
      </c>
      <c r="D8856" s="161" t="inlineStr">
        <is>
          <t>Upper middle income</t>
        </is>
      </c>
      <c r="E8856" s="161" t="b">
        <v>0</v>
      </c>
      <c r="F8856" s="161" t="inlineStr">
        <is>
          <t>nmim_typ3_2030_pct_gdp</t>
        </is>
      </c>
      <c r="G8856" s="161" t="n">
        <v>0.4151448329051517</v>
      </c>
      <c r="H8856" s="161" t="inlineStr">
        <is>
          <t>2030</t>
        </is>
      </c>
      <c r="I8856" s="161" t="inlineStr">
        <is>
          <t>nmim_summary_v0_2.csv (InvestmentNeeds NMIM v0.2, model output)</t>
        </is>
      </c>
    </row>
    <row r="8857" ht="13" customHeight="1">
      <c r="A8857" s="161" t="inlineStr">
        <is>
          <t>MEX</t>
        </is>
      </c>
      <c r="B8857" s="161" t="inlineStr">
        <is>
          <t>Mexico</t>
        </is>
      </c>
      <c r="C8857" s="161" t="inlineStr">
        <is>
          <t>Latin America &amp; Caribbean</t>
        </is>
      </c>
      <c r="D8857" s="161" t="inlineStr">
        <is>
          <t>Upper middle income</t>
        </is>
      </c>
      <c r="E8857" s="161" t="b">
        <v>0</v>
      </c>
      <c r="F8857" s="161" t="inlineStr">
        <is>
          <t>nmim_typ4_2030_pct_gdp</t>
        </is>
      </c>
      <c r="G8857" s="161" t="n">
        <v>0.7421266170079929</v>
      </c>
      <c r="H8857" s="161" t="inlineStr">
        <is>
          <t>2030</t>
        </is>
      </c>
      <c r="I8857" s="161" t="inlineStr">
        <is>
          <t>nmim_summary_v0_2.csv (InvestmentNeeds NMIM v0.2, model output)</t>
        </is>
      </c>
    </row>
    <row r="8858" ht="13" customHeight="1">
      <c r="A8858" s="161" t="inlineStr">
        <is>
          <t>MEX</t>
        </is>
      </c>
      <c r="B8858" s="161" t="inlineStr">
        <is>
          <t>Mexico</t>
        </is>
      </c>
      <c r="C8858" s="161" t="inlineStr">
        <is>
          <t>Latin America &amp; Caribbean</t>
        </is>
      </c>
      <c r="D8858" s="161" t="inlineStr">
        <is>
          <t>Upper middle income</t>
        </is>
      </c>
      <c r="E8858" s="161" t="b">
        <v>0</v>
      </c>
      <c r="F8858" s="161" t="inlineStr">
        <is>
          <t>nmim_typ5_2030_pct_gdp</t>
        </is>
      </c>
      <c r="G8858" s="161" t="n">
        <v>0.6622132285065144</v>
      </c>
      <c r="H8858" s="161" t="inlineStr">
        <is>
          <t>2030</t>
        </is>
      </c>
      <c r="I8858" s="161" t="inlineStr">
        <is>
          <t>nmim_summary_v0_2.csv (InvestmentNeeds NMIM v0.2, model output)</t>
        </is>
      </c>
    </row>
    <row r="8859" ht="13" customHeight="1">
      <c r="A8859" s="161" t="inlineStr">
        <is>
          <t>MEX</t>
        </is>
      </c>
      <c r="B8859" s="161" t="inlineStr">
        <is>
          <t>Mexico</t>
        </is>
      </c>
      <c r="C8859" s="161" t="inlineStr">
        <is>
          <t>Latin America &amp; Caribbean</t>
        </is>
      </c>
      <c r="D8859" s="161" t="inlineStr">
        <is>
          <t>Upper middle income</t>
        </is>
      </c>
      <c r="E8859" s="161" t="b">
        <v>0</v>
      </c>
      <c r="F8859" s="161" t="inlineStr">
        <is>
          <t>nmim_budget_need_2030_pct_gdp</t>
        </is>
      </c>
      <c r="G8859" s="161" t="n">
        <v>0.4131453134033842</v>
      </c>
      <c r="H8859" s="161" t="inlineStr">
        <is>
          <t>2030</t>
        </is>
      </c>
      <c r="I8859" s="161" t="inlineStr">
        <is>
          <t>nmim_summary_v0_2.csv (InvestmentNeeds NMIM v0.2, model output)</t>
        </is>
      </c>
    </row>
    <row r="8860" ht="13" customHeight="1">
      <c r="A8860" s="161" t="inlineStr">
        <is>
          <t>MEX</t>
        </is>
      </c>
      <c r="B8860" s="161" t="inlineStr">
        <is>
          <t>Mexico</t>
        </is>
      </c>
      <c r="C8860" s="161" t="inlineStr">
        <is>
          <t>Latin America &amp; Caribbean</t>
        </is>
      </c>
      <c r="D8860" s="161" t="inlineStr">
        <is>
          <t>Upper middle income</t>
        </is>
      </c>
      <c r="E8860" s="161" t="b">
        <v>0</v>
      </c>
      <c r="F8860" s="161" t="inlineStr">
        <is>
          <t>nmim_private_share_2030_pct</t>
        </is>
      </c>
      <c r="G8860" s="161" t="n">
        <v>67.99511598493859</v>
      </c>
      <c r="H8860" s="161" t="inlineStr">
        <is>
          <t>2030</t>
        </is>
      </c>
      <c r="I8860" s="161" t="inlineStr">
        <is>
          <t>nmim_summary_v0_2.csv (InvestmentNeeds NMIM v0.2, model output)</t>
        </is>
      </c>
    </row>
    <row r="8861" ht="13" customHeight="1">
      <c r="A8861" s="161" t="inlineStr">
        <is>
          <t>MEX</t>
        </is>
      </c>
      <c r="B8861" s="161" t="inlineStr">
        <is>
          <t>Mexico</t>
        </is>
      </c>
      <c r="C8861" s="161" t="inlineStr">
        <is>
          <t>Latin America &amp; Caribbean</t>
        </is>
      </c>
      <c r="D8861" s="161" t="inlineStr">
        <is>
          <t>Upper middle income</t>
        </is>
      </c>
      <c r="E8861" s="161" t="b">
        <v>0</v>
      </c>
      <c r="F8861" s="161" t="inlineStr">
        <is>
          <t>nmim_incr_inv_2030_pct_gdp</t>
        </is>
      </c>
      <c r="G8861" s="161" t="n">
        <v>1.509923597945461</v>
      </c>
      <c r="H8861" s="161" t="inlineStr">
        <is>
          <t>2030</t>
        </is>
      </c>
      <c r="I8861" s="161" t="inlineStr">
        <is>
          <t>nmim_summary_v0_2.csv (InvestmentNeeds NMIM v0.2, model output)</t>
        </is>
      </c>
    </row>
    <row r="8862" ht="13" customHeight="1">
      <c r="A8862" s="161" t="inlineStr">
        <is>
          <t>MEX</t>
        </is>
      </c>
      <c r="B8862" s="161" t="inlineStr">
        <is>
          <t>Mexico</t>
        </is>
      </c>
      <c r="C8862" s="161" t="inlineStr">
        <is>
          <t>Latin America &amp; Caribbean</t>
        </is>
      </c>
      <c r="D8862" s="161" t="inlineStr">
        <is>
          <t>Upper middle income</t>
        </is>
      </c>
      <c r="E8862" s="161" t="b">
        <v>0</v>
      </c>
      <c r="F8862" s="161" t="inlineStr">
        <is>
          <t>nmim_incr_inv_2050_pct_gdp</t>
        </is>
      </c>
      <c r="G8862" s="161" t="n">
        <v>1.773489925163054</v>
      </c>
      <c r="H8862" s="161" t="inlineStr">
        <is>
          <t>2050</t>
        </is>
      </c>
      <c r="I8862" s="161" t="inlineStr">
        <is>
          <t>nmim_summary_v0_2.csv (InvestmentNeeds NMIM v0.2, model output)</t>
        </is>
      </c>
    </row>
    <row r="8863" ht="13" customHeight="1">
      <c r="A8863" s="161" t="inlineStr">
        <is>
          <t>MEX</t>
        </is>
      </c>
      <c r="B8863" s="161" t="inlineStr">
        <is>
          <t>Mexico</t>
        </is>
      </c>
      <c r="C8863" s="161" t="inlineStr">
        <is>
          <t>Latin America &amp; Caribbean</t>
        </is>
      </c>
      <c r="D8863" s="161" t="inlineStr">
        <is>
          <t>Upper middle income</t>
        </is>
      </c>
      <c r="E8863" s="161" t="b">
        <v>0</v>
      </c>
      <c r="F8863" s="161" t="inlineStr">
        <is>
          <t>nmim_pv_incr_cost_b_pct_gdp</t>
        </is>
      </c>
      <c r="G8863" s="161" t="n">
        <v>4.300710504647719</v>
      </c>
      <c r="H8863" s="161" t="inlineStr">
        <is>
          <t>2025-2050</t>
        </is>
      </c>
      <c r="I8863" s="161" t="inlineStr">
        <is>
          <t>nmim_summary_v0_2.csv (InvestmentNeeds NMIM v0.2, model output)</t>
        </is>
      </c>
    </row>
    <row r="8864" ht="13" customHeight="1">
      <c r="A8864" s="161" t="inlineStr">
        <is>
          <t>MEX</t>
        </is>
      </c>
      <c r="B8864" s="161" t="inlineStr">
        <is>
          <t>Mexico</t>
        </is>
      </c>
      <c r="C8864" s="161" t="inlineStr">
        <is>
          <t>Latin America &amp; Caribbean</t>
        </is>
      </c>
      <c r="D8864" s="161" t="inlineStr">
        <is>
          <t>Upper middle income</t>
        </is>
      </c>
      <c r="E8864" s="161" t="b">
        <v>0</v>
      </c>
      <c r="F8864" s="161" t="inlineStr">
        <is>
          <t>price_diesel_usd_litre</t>
        </is>
      </c>
      <c r="G8864" s="161" t="n">
        <v>1.188</v>
      </c>
      <c r="H8864" s="161" t="inlineStr">
        <is>
          <t>2024</t>
        </is>
      </c>
      <c r="I8864" s="161" t="inlineStr">
        <is>
          <t>imffossilfuelsubsidiesdata.xlsb</t>
        </is>
      </c>
    </row>
    <row r="8865" ht="13" customHeight="1">
      <c r="A8865" s="161" t="inlineStr">
        <is>
          <t>MEX</t>
        </is>
      </c>
      <c r="B8865" s="161" t="inlineStr">
        <is>
          <t>Mexico</t>
        </is>
      </c>
      <c r="C8865" s="161" t="inlineStr">
        <is>
          <t>Latin America &amp; Caribbean</t>
        </is>
      </c>
      <c r="D8865" s="161" t="inlineStr">
        <is>
          <t>Upper middle income</t>
        </is>
      </c>
      <c r="E8865" s="161" t="b">
        <v>0</v>
      </c>
      <c r="F8865" s="161" t="inlineStr">
        <is>
          <t>price_gasoline_usd_litre</t>
        </is>
      </c>
      <c r="G8865" s="161" t="n">
        <v>1.267</v>
      </c>
      <c r="H8865" s="161" t="inlineStr">
        <is>
          <t>2024</t>
        </is>
      </c>
      <c r="I8865" s="161" t="inlineStr">
        <is>
          <t>imffossilfuelsubsidiesdata.xlsb</t>
        </is>
      </c>
    </row>
    <row r="8866" ht="13" customHeight="1">
      <c r="A8866" s="161" t="inlineStr">
        <is>
          <t>MEX</t>
        </is>
      </c>
      <c r="B8866" s="161" t="inlineStr">
        <is>
          <t>Mexico</t>
        </is>
      </c>
      <c r="C8866" s="161" t="inlineStr">
        <is>
          <t>Latin America &amp; Caribbean</t>
        </is>
      </c>
      <c r="D8866" s="161" t="inlineStr">
        <is>
          <t>Upper middle income</t>
        </is>
      </c>
      <c r="E8866" s="161" t="b">
        <v>0</v>
      </c>
      <c r="F8866" s="161" t="inlineStr">
        <is>
          <t>price_electricity_residential_usd_kwh</t>
        </is>
      </c>
      <c r="G8866" s="161" t="n">
        <v>0.131</v>
      </c>
      <c r="H8866" s="161" t="inlineStr">
        <is>
          <t>2024</t>
        </is>
      </c>
      <c r="I8866" s="161" t="inlineStr">
        <is>
          <t>imffossilfuelsubsidiesdata.xlsb</t>
        </is>
      </c>
    </row>
    <row r="8867" ht="13" customHeight="1">
      <c r="A8867" s="161" t="inlineStr">
        <is>
          <t>MEX</t>
        </is>
      </c>
      <c r="B8867" s="161" t="inlineStr">
        <is>
          <t>Mexico</t>
        </is>
      </c>
      <c r="C8867" s="161" t="inlineStr">
        <is>
          <t>Latin America &amp; Caribbean</t>
        </is>
      </c>
      <c r="D8867" s="161" t="inlineStr">
        <is>
          <t>Upper middle income</t>
        </is>
      </c>
      <c r="E8867" s="161" t="b">
        <v>0</v>
      </c>
      <c r="F8867" s="161" t="inlineStr">
        <is>
          <t>price_electricity_industry_usd_kwh</t>
        </is>
      </c>
      <c r="G8867" s="161" t="n">
        <v>0.147</v>
      </c>
      <c r="H8867" s="161" t="inlineStr">
        <is>
          <t>2024</t>
        </is>
      </c>
      <c r="I8867" s="161" t="inlineStr">
        <is>
          <t>imffossilfuelsubsidiesdata.xlsb</t>
        </is>
      </c>
    </row>
    <row r="8868" ht="13" customHeight="1">
      <c r="A8868" s="161" t="inlineStr">
        <is>
          <t>MEX</t>
        </is>
      </c>
      <c r="B8868" s="161" t="inlineStr">
        <is>
          <t>Mexico</t>
        </is>
      </c>
      <c r="C8868" s="161" t="inlineStr">
        <is>
          <t>Latin America &amp; Caribbean</t>
        </is>
      </c>
      <c r="D8868" s="161" t="inlineStr">
        <is>
          <t>Upper middle income</t>
        </is>
      </c>
      <c r="E8868" s="161" t="b">
        <v>0</v>
      </c>
      <c r="F8868" s="161" t="inlineStr">
        <is>
          <t>price_gas_residential_usd_gj</t>
        </is>
      </c>
      <c r="G8868" s="161" t="n">
        <v>12.132</v>
      </c>
      <c r="H8868" s="161" t="inlineStr">
        <is>
          <t>2024</t>
        </is>
      </c>
      <c r="I8868" s="161" t="inlineStr">
        <is>
          <t>imffossilfuelsubsidiesdata.xlsb</t>
        </is>
      </c>
    </row>
    <row r="8869" ht="13" customHeight="1">
      <c r="A8869" s="161" t="inlineStr">
        <is>
          <t>MEX</t>
        </is>
      </c>
      <c r="B8869" s="161" t="inlineStr">
        <is>
          <t>Mexico</t>
        </is>
      </c>
      <c r="C8869" s="161" t="inlineStr">
        <is>
          <t>Latin America &amp; Caribbean</t>
        </is>
      </c>
      <c r="D8869" s="161" t="inlineStr">
        <is>
          <t>Upper middle income</t>
        </is>
      </c>
      <c r="E8869" s="161" t="b">
        <v>0</v>
      </c>
      <c r="F8869" s="161" t="inlineStr">
        <is>
          <t>price_gas_industry_usd_gj</t>
        </is>
      </c>
      <c r="G8869" s="161" t="n">
        <v>3.843</v>
      </c>
      <c r="H8869" s="161" t="inlineStr">
        <is>
          <t>2024</t>
        </is>
      </c>
      <c r="I8869" s="161" t="inlineStr">
        <is>
          <t>imffossilfuelsubsidiesdata.xlsb</t>
        </is>
      </c>
    </row>
    <row r="8870" ht="13" customHeight="1">
      <c r="A8870" s="161" t="inlineStr">
        <is>
          <t>MEX</t>
        </is>
      </c>
      <c r="B8870" s="161" t="inlineStr">
        <is>
          <t>Mexico</t>
        </is>
      </c>
      <c r="C8870" s="161" t="inlineStr">
        <is>
          <t>Latin America &amp; Caribbean</t>
        </is>
      </c>
      <c r="D8870" s="161" t="inlineStr">
        <is>
          <t>Upper middle income</t>
        </is>
      </c>
      <c r="E8870" s="161" t="b">
        <v>0</v>
      </c>
      <c r="F8870" s="161" t="inlineStr">
        <is>
          <t>price_coal_residential_usd_gj</t>
        </is>
      </c>
      <c r="G8870" s="161" t="n">
        <v>11.41</v>
      </c>
      <c r="H8870" s="161" t="inlineStr">
        <is>
          <t>2024</t>
        </is>
      </c>
      <c r="I8870" s="161" t="inlineStr">
        <is>
          <t>imffossilfuelsubsidiesdata.xlsb</t>
        </is>
      </c>
    </row>
    <row r="8871" ht="13" customHeight="1">
      <c r="A8871" s="161" t="inlineStr">
        <is>
          <t>MEX</t>
        </is>
      </c>
      <c r="B8871" s="161" t="inlineStr">
        <is>
          <t>Mexico</t>
        </is>
      </c>
      <c r="C8871" s="161" t="inlineStr">
        <is>
          <t>Latin America &amp; Caribbean</t>
        </is>
      </c>
      <c r="D8871" s="161" t="inlineStr">
        <is>
          <t>Upper middle income</t>
        </is>
      </c>
      <c r="E8871" s="161" t="b">
        <v>0</v>
      </c>
      <c r="F8871" s="161" t="inlineStr">
        <is>
          <t>price_coal_industry_usd_gj</t>
        </is>
      </c>
      <c r="G8871" s="161" t="n">
        <v>3.085</v>
      </c>
      <c r="H8871" s="161" t="inlineStr">
        <is>
          <t>2024</t>
        </is>
      </c>
      <c r="I8871" s="161" t="inlineStr">
        <is>
          <t>imffossilfuelsubsidiesdata.xlsb</t>
        </is>
      </c>
    </row>
    <row r="8872" ht="13" customHeight="1">
      <c r="A8872" s="161" t="inlineStr">
        <is>
          <t>MEX</t>
        </is>
      </c>
      <c r="B8872" s="161" t="inlineStr">
        <is>
          <t>Mexico</t>
        </is>
      </c>
      <c r="C8872" s="161" t="inlineStr">
        <is>
          <t>Latin America &amp; Caribbean</t>
        </is>
      </c>
      <c r="D8872" s="161" t="inlineStr">
        <is>
          <t>Upper middle income</t>
        </is>
      </c>
      <c r="E8872" s="161" t="b">
        <v>0</v>
      </c>
      <c r="F8872" s="161" t="inlineStr">
        <is>
          <t>price_coal_power_usd_gj</t>
        </is>
      </c>
      <c r="G8872" s="161" t="n">
        <v>2.888</v>
      </c>
      <c r="H8872" s="161" t="inlineStr">
        <is>
          <t>2024</t>
        </is>
      </c>
      <c r="I8872" s="161" t="inlineStr">
        <is>
          <t>imffossilfuelsubsidiesdata.xlsb</t>
        </is>
      </c>
    </row>
    <row r="8873" ht="13" customHeight="1">
      <c r="A8873" s="161" t="inlineStr">
        <is>
          <t>MEX</t>
        </is>
      </c>
      <c r="B8873" s="161" t="inlineStr">
        <is>
          <t>Mexico</t>
        </is>
      </c>
      <c r="C8873" s="161" t="inlineStr">
        <is>
          <t>Latin America &amp; Caribbean</t>
        </is>
      </c>
      <c r="D8873" s="161" t="inlineStr">
        <is>
          <t>Upper middle income</t>
        </is>
      </c>
      <c r="E8873" s="161" t="b">
        <v>0</v>
      </c>
      <c r="F8873" s="161" t="inlineStr">
        <is>
          <t>rise_renewable_energy_score</t>
        </is>
      </c>
      <c r="G8873" s="161" t="n">
        <v>74.96299999999999</v>
      </c>
      <c r="H8873" s="161" t="inlineStr">
        <is>
          <t>2023</t>
        </is>
      </c>
      <c r="I8873" s="161" t="inlineStr">
        <is>
          <t>WB_RISE_WIDEF.csv</t>
        </is>
      </c>
    </row>
    <row r="8874" ht="13" customHeight="1">
      <c r="A8874" s="161" t="inlineStr">
        <is>
          <t>MEX</t>
        </is>
      </c>
      <c r="B8874" s="161" t="inlineStr">
        <is>
          <t>Mexico</t>
        </is>
      </c>
      <c r="C8874" s="161" t="inlineStr">
        <is>
          <t>Latin America &amp; Caribbean</t>
        </is>
      </c>
      <c r="D8874" s="161" t="inlineStr">
        <is>
          <t>Upper middle income</t>
        </is>
      </c>
      <c r="E8874" s="161" t="b">
        <v>0</v>
      </c>
      <c r="F8874" s="161" t="inlineStr">
        <is>
          <t>rise_level_playing_field_score</t>
        </is>
      </c>
      <c r="G8874" s="161" t="n">
        <v>80</v>
      </c>
      <c r="H8874" s="161" t="inlineStr">
        <is>
          <t>2023</t>
        </is>
      </c>
      <c r="I8874" s="161" t="inlineStr">
        <is>
          <t>WB_RISE_WIDEF.csv</t>
        </is>
      </c>
    </row>
    <row r="8875" ht="13" customHeight="1">
      <c r="A8875" s="161" t="inlineStr">
        <is>
          <t>MEX</t>
        </is>
      </c>
      <c r="B8875" s="161" t="inlineStr">
        <is>
          <t>Mexico</t>
        </is>
      </c>
      <c r="C8875" s="161" t="inlineStr">
        <is>
          <t>Latin America &amp; Caribbean</t>
        </is>
      </c>
      <c r="D8875" s="161" t="inlineStr">
        <is>
          <t>Upper middle income</t>
        </is>
      </c>
      <c r="E8875" s="161" t="b">
        <v>0</v>
      </c>
      <c r="F8875" s="161" t="inlineStr">
        <is>
          <t>rise_ee_financing_mechanisms_score</t>
        </is>
      </c>
      <c r="G8875" s="161" t="n">
        <v>100</v>
      </c>
      <c r="H8875" s="161" t="inlineStr">
        <is>
          <t>2023</t>
        </is>
      </c>
      <c r="I8875" s="161" t="inlineStr">
        <is>
          <t>WB_RISE_WIDEF.csv</t>
        </is>
      </c>
    </row>
    <row r="8876" ht="13" customHeight="1">
      <c r="A8876" s="161" t="inlineStr">
        <is>
          <t>MEX</t>
        </is>
      </c>
      <c r="B8876" s="161" t="inlineStr">
        <is>
          <t>Mexico</t>
        </is>
      </c>
      <c r="C8876" s="161" t="inlineStr">
        <is>
          <t>Latin America &amp; Caribbean</t>
        </is>
      </c>
      <c r="D8876" s="161" t="inlineStr">
        <is>
          <t>Upper middle income</t>
        </is>
      </c>
      <c r="E8876" s="161" t="b">
        <v>0</v>
      </c>
      <c r="F8876" s="161" t="inlineStr">
        <is>
          <t>revenue_pct_gdp</t>
        </is>
      </c>
      <c r="G8876" s="161" t="n">
        <v>24.982</v>
      </c>
      <c r="H8876" s="161" t="inlineStr">
        <is>
          <t>2024</t>
        </is>
      </c>
      <c r="I8876" s="161" t="inlineStr">
        <is>
          <t>dataset_2026-08-26T13_41_09_874550254Z_DEFAULT_INTEGRATION_IMF_RES_WEO_9_0_0.csv</t>
        </is>
      </c>
    </row>
    <row r="8877" ht="13" customHeight="1">
      <c r="A8877" s="161" t="inlineStr">
        <is>
          <t>MEX</t>
        </is>
      </c>
      <c r="B8877" s="161" t="inlineStr">
        <is>
          <t>Mexico</t>
        </is>
      </c>
      <c r="C8877" s="161" t="inlineStr">
        <is>
          <t>Latin America &amp; Caribbean</t>
        </is>
      </c>
      <c r="D8877" s="161" t="inlineStr">
        <is>
          <t>Upper middle income</t>
        </is>
      </c>
      <c r="E8877" s="161" t="b">
        <v>0</v>
      </c>
      <c r="F8877" s="161" t="inlineStr">
        <is>
          <t>primary_balance_pct_gdp</t>
        </is>
      </c>
      <c r="G8877" s="161" t="n">
        <v>0.171</v>
      </c>
      <c r="H8877" s="161" t="inlineStr">
        <is>
          <t>2024</t>
        </is>
      </c>
      <c r="I8877" s="161" t="inlineStr">
        <is>
          <t>dataset_2026-08-26T13_41_09_874550254Z_DEFAULT_INTEGRATION_IMF_RES_WEO_9_0_0.csv</t>
        </is>
      </c>
    </row>
    <row r="8878" ht="13" customHeight="1">
      <c r="A8878" s="161" t="inlineStr">
        <is>
          <t>MEX</t>
        </is>
      </c>
      <c r="B8878" s="161" t="inlineStr">
        <is>
          <t>Mexico</t>
        </is>
      </c>
      <c r="C8878" s="161" t="inlineStr">
        <is>
          <t>Latin America &amp; Caribbean</t>
        </is>
      </c>
      <c r="D8878" s="161" t="inlineStr">
        <is>
          <t>Upper middle income</t>
        </is>
      </c>
      <c r="E8878" s="161" t="b">
        <v>0</v>
      </c>
      <c r="F8878" s="161" t="inlineStr">
        <is>
          <t>current_account_pct_gdp</t>
        </is>
      </c>
      <c r="G8878" s="161" t="n">
        <v>-0.912</v>
      </c>
      <c r="H8878" s="161" t="inlineStr">
        <is>
          <t>2024</t>
        </is>
      </c>
      <c r="I8878" s="161" t="inlineStr">
        <is>
          <t>dataset_2026-08-26T13_41_09_874550254Z_DEFAULT_INTEGRATION_IMF_RES_WEO_9_0_0.csv</t>
        </is>
      </c>
    </row>
    <row r="8879" ht="13" customHeight="1">
      <c r="A8879" s="161" t="inlineStr">
        <is>
          <t>MEX</t>
        </is>
      </c>
      <c r="B8879" s="161" t="inlineStr">
        <is>
          <t>Mexico</t>
        </is>
      </c>
      <c r="C8879" s="161" t="inlineStr">
        <is>
          <t>Latin America &amp; Caribbean</t>
        </is>
      </c>
      <c r="D8879" s="161" t="inlineStr">
        <is>
          <t>Upper middle income</t>
        </is>
      </c>
      <c r="E8879" s="161" t="b">
        <v>0</v>
      </c>
      <c r="F8879" s="161" t="inlineStr">
        <is>
          <t>gross_capital_formation_pct_gdp</t>
        </is>
      </c>
      <c r="G8879" s="161" t="n">
        <v>23.903</v>
      </c>
      <c r="H8879" s="161" t="inlineStr">
        <is>
          <t>2024</t>
        </is>
      </c>
      <c r="I8879" s="161" t="inlineStr">
        <is>
          <t>dataset_2026-08-26T13_41_09_874550254Z_DEFAULT_INTEGRATION_IMF_RES_WEO_9_0_0.csv</t>
        </is>
      </c>
    </row>
    <row r="8880" ht="13" customHeight="1">
      <c r="A8880" s="161" t="inlineStr">
        <is>
          <t>MEX</t>
        </is>
      </c>
      <c r="B8880" s="161" t="inlineStr">
        <is>
          <t>Mexico</t>
        </is>
      </c>
      <c r="C8880" s="161" t="inlineStr">
        <is>
          <t>Latin America &amp; Caribbean</t>
        </is>
      </c>
      <c r="D8880" s="161" t="inlineStr">
        <is>
          <t>Upper middle income</t>
        </is>
      </c>
      <c r="E8880" s="161" t="b">
        <v>0</v>
      </c>
      <c r="F8880" s="161" t="inlineStr">
        <is>
          <t>real_gdp_growth_5y_avg_pct</t>
        </is>
      </c>
      <c r="G8880" s="161" t="n">
        <v>1.172</v>
      </c>
      <c r="H8880" s="161" t="inlineStr">
        <is>
          <t>2020-2024 avg</t>
        </is>
      </c>
      <c r="I8880" s="161" t="inlineStr">
        <is>
          <t>dataset_2026-08-26T13_41_09_874550254Z_DEFAULT_INTEGRATION_IMF_RES_WEO_9_0_0.csv (derived)</t>
        </is>
      </c>
    </row>
    <row r="8881" ht="13" customHeight="1">
      <c r="A8881" s="161" t="inlineStr">
        <is>
          <t>MEX</t>
        </is>
      </c>
      <c r="B8881" s="161" t="inlineStr">
        <is>
          <t>Mexico</t>
        </is>
      </c>
      <c r="C8881" s="161" t="inlineStr">
        <is>
          <t>Latin America &amp; Caribbean</t>
        </is>
      </c>
      <c r="D8881" s="161" t="inlineStr">
        <is>
          <t>Upper middle income</t>
        </is>
      </c>
      <c r="E8881" s="161" t="b">
        <v>0</v>
      </c>
      <c r="F8881" s="161" t="inlineStr">
        <is>
          <t>int_budget_need_2030_pct_gdp</t>
        </is>
      </c>
      <c r="G8881" s="161" t="n">
        <v>0.315</v>
      </c>
      <c r="H8881" s="161" t="inlineStr">
        <is>
          <t>2030</t>
        </is>
      </c>
      <c r="I8881" s="161" t="inlineStr">
        <is>
          <t>integrated_results.csv (MacroFiscalModels v0.1, model output)</t>
        </is>
      </c>
    </row>
    <row r="8882" ht="13" customHeight="1">
      <c r="A8882" s="161" t="inlineStr">
        <is>
          <t>MEX</t>
        </is>
      </c>
      <c r="B8882" s="161" t="inlineStr">
        <is>
          <t>Mexico</t>
        </is>
      </c>
      <c r="C8882" s="161" t="inlineStr">
        <is>
          <t>Latin America &amp; Caribbean</t>
        </is>
      </c>
      <c r="D8882" s="161" t="inlineStr">
        <is>
          <t>Upper middle income</t>
        </is>
      </c>
      <c r="E8882" s="161" t="b">
        <v>0</v>
      </c>
      <c r="F8882" s="161" t="inlineStr">
        <is>
          <t>int_pricing_revenue_2030_pct_gdp</t>
        </is>
      </c>
      <c r="G8882" s="161" t="n">
        <v>0.206</v>
      </c>
      <c r="H8882" s="161" t="inlineStr">
        <is>
          <t>2030</t>
        </is>
      </c>
      <c r="I8882" s="161" t="inlineStr">
        <is>
          <t>integrated_results.csv (MacroFiscalModels v0.1, model output)</t>
        </is>
      </c>
    </row>
    <row r="8883" ht="13" customHeight="1">
      <c r="A8883" s="161" t="inlineStr">
        <is>
          <t>MEX</t>
        </is>
      </c>
      <c r="B8883" s="161" t="inlineStr">
        <is>
          <t>Mexico</t>
        </is>
      </c>
      <c r="C8883" s="161" t="inlineStr">
        <is>
          <t>Latin America &amp; Caribbean</t>
        </is>
      </c>
      <c r="D8883" s="161" t="inlineStr">
        <is>
          <t>Upper middle income</t>
        </is>
      </c>
      <c r="E8883" s="161" t="b">
        <v>0</v>
      </c>
      <c r="F8883" s="161" t="inlineStr">
        <is>
          <t>int_financing_gap_2030_pct_gdp</t>
        </is>
      </c>
      <c r="G8883" s="161" t="n">
        <v>0.108</v>
      </c>
      <c r="H8883" s="161" t="inlineStr">
        <is>
          <t>2030</t>
        </is>
      </c>
      <c r="I8883" s="161" t="inlineStr">
        <is>
          <t>integrated_results.csv (MacroFiscalModels v0.1, model output)</t>
        </is>
      </c>
    </row>
    <row r="8884" ht="13" customHeight="1">
      <c r="A8884" s="161" t="inlineStr">
        <is>
          <t>MEX</t>
        </is>
      </c>
      <c r="B8884" s="161" t="inlineStr">
        <is>
          <t>Mexico</t>
        </is>
      </c>
      <c r="C8884" s="161" t="inlineStr">
        <is>
          <t>Latin America &amp; Caribbean</t>
        </is>
      </c>
      <c r="D8884" s="161" t="inlineStr">
        <is>
          <t>Upper middle income</t>
        </is>
      </c>
      <c r="E8884" s="161" t="b">
        <v>0</v>
      </c>
      <c r="F8884" s="161" t="inlineStr">
        <is>
          <t>int_gdp_dev_2050_pct</t>
        </is>
      </c>
      <c r="G8884" s="161" t="n">
        <v>6.323</v>
      </c>
      <c r="H8884" s="161" t="inlineStr">
        <is>
          <t>2050</t>
        </is>
      </c>
      <c r="I8884" s="161" t="inlineStr">
        <is>
          <t>integrated_results.csv (MacroFiscalModels v0.1, model output)</t>
        </is>
      </c>
    </row>
    <row r="8885" ht="13" customHeight="1">
      <c r="A8885" s="161" t="inlineStr">
        <is>
          <t>MEX</t>
        </is>
      </c>
      <c r="B8885" s="161" t="inlineStr">
        <is>
          <t>Mexico</t>
        </is>
      </c>
      <c r="C8885" s="161" t="inlineStr">
        <is>
          <t>Latin America &amp; Caribbean</t>
        </is>
      </c>
      <c r="D8885" s="161" t="inlineStr">
        <is>
          <t>Upper middle income</t>
        </is>
      </c>
      <c r="E8885" s="161" t="b">
        <v>0</v>
      </c>
      <c r="F8885" s="161" t="inlineStr">
        <is>
          <t>int_debt_2050_pct_gdp</t>
        </is>
      </c>
      <c r="G8885" s="161" t="n">
        <v>59.46</v>
      </c>
      <c r="H8885" s="161" t="inlineStr">
        <is>
          <t>2050</t>
        </is>
      </c>
      <c r="I8885" s="161" t="inlineStr">
        <is>
          <t>integrated_results.csv (MacroFiscalModels v0.1, model output)</t>
        </is>
      </c>
    </row>
    <row r="8886" ht="13" customHeight="1">
      <c r="A8886" s="161" t="inlineStr">
        <is>
          <t>FSM</t>
        </is>
      </c>
      <c r="B8886" s="161" t="inlineStr">
        <is>
          <t>Micronesia, Fed. Sts.</t>
        </is>
      </c>
      <c r="C8886" s="161" t="inlineStr">
        <is>
          <t>East Asia &amp; Pacific</t>
        </is>
      </c>
      <c r="D8886" s="161" t="inlineStr">
        <is>
          <t>Upper middle income</t>
        </is>
      </c>
      <c r="E8886" s="161" t="b">
        <v>0</v>
      </c>
      <c r="F8886" s="161" t="inlineStr">
        <is>
          <t>interest_to_revenue_pct</t>
        </is>
      </c>
      <c r="G8886" s="161" t="n">
        <v>0.311</v>
      </c>
      <c r="H8886" s="161" t="inlineStr">
        <is>
          <t>2024</t>
        </is>
      </c>
      <c r="I8886" s="161" t="inlineStr">
        <is>
          <t>dataset_2026-08-26T13_41_09_874550254Z_DEFAULT_INTEGRATION_IMF_RES_WEO_9_0_0.csv (derived)</t>
        </is>
      </c>
    </row>
    <row r="8887" ht="13" customHeight="1">
      <c r="A8887" s="161" t="inlineStr">
        <is>
          <t>FSM</t>
        </is>
      </c>
      <c r="B8887" s="161" t="inlineStr">
        <is>
          <t>Micronesia, Fed. Sts.</t>
        </is>
      </c>
      <c r="C8887" s="161" t="inlineStr">
        <is>
          <t>East Asia &amp; Pacific</t>
        </is>
      </c>
      <c r="D8887" s="161" t="inlineStr">
        <is>
          <t>Upper middle income</t>
        </is>
      </c>
      <c r="E8887" s="161" t="b">
        <v>0</v>
      </c>
      <c r="F8887" s="161" t="inlineStr">
        <is>
          <t>interest_pct_gdp</t>
        </is>
      </c>
      <c r="G8887" s="161" t="n">
        <v>0.191</v>
      </c>
      <c r="H8887" s="161" t="inlineStr">
        <is>
          <t>2024</t>
        </is>
      </c>
      <c r="I8887" s="161" t="inlineStr">
        <is>
          <t>dataset_2026-08-26T13_41_09_874550254Z_DEFAULT_INTEGRATION_IMF_RES_WEO_9_0_0.csv (derived)</t>
        </is>
      </c>
    </row>
    <row r="8888" ht="13" customHeight="1">
      <c r="A8888" s="161" t="inlineStr">
        <is>
          <t>FSM</t>
        </is>
      </c>
      <c r="B8888" s="161" t="inlineStr">
        <is>
          <t>Micronesia, Fed. Sts.</t>
        </is>
      </c>
      <c r="C8888" s="161" t="inlineStr">
        <is>
          <t>East Asia &amp; Pacific</t>
        </is>
      </c>
      <c r="D8888" s="161" t="inlineStr">
        <is>
          <t>Upper middle income</t>
        </is>
      </c>
      <c r="E8888" s="161" t="b">
        <v>0</v>
      </c>
      <c r="F8888" s="161" t="inlineStr">
        <is>
          <t>gross_debt_pct_gdp</t>
        </is>
      </c>
      <c r="G8888" s="161" t="n">
        <v>10.413</v>
      </c>
      <c r="H8888" s="161" t="inlineStr">
        <is>
          <t>2024</t>
        </is>
      </c>
      <c r="I8888" s="161" t="inlineStr">
        <is>
          <t>dataset_2026-08-26T13_41_09_874550254Z_DEFAULT_INTEGRATION_IMF_RES_WEO_9_0_0.csv</t>
        </is>
      </c>
    </row>
    <row r="8889" ht="13" customHeight="1">
      <c r="A8889" s="161" t="inlineStr">
        <is>
          <t>FSM</t>
        </is>
      </c>
      <c r="B8889" s="161" t="inlineStr">
        <is>
          <t>Micronesia, Fed. Sts.</t>
        </is>
      </c>
      <c r="C8889" s="161" t="inlineStr">
        <is>
          <t>East Asia &amp; Pacific</t>
        </is>
      </c>
      <c r="D8889" s="161" t="inlineStr">
        <is>
          <t>Upper middle income</t>
        </is>
      </c>
      <c r="E8889" s="161" t="b">
        <v>0</v>
      </c>
      <c r="F8889" s="161" t="inlineStr">
        <is>
          <t>tax_revenue_pct_gdp</t>
        </is>
      </c>
      <c r="G8889" s="161" t="n">
        <v>16.457</v>
      </c>
      <c r="H8889" s="161" t="inlineStr">
        <is>
          <t>2024</t>
        </is>
      </c>
      <c r="I8889" s="161" t="inlineStr">
        <is>
          <t>world-imf2026.xlsx</t>
        </is>
      </c>
    </row>
    <row r="8890" ht="13" customHeight="1">
      <c r="A8890" s="161" t="inlineStr">
        <is>
          <t>FSM</t>
        </is>
      </c>
      <c r="B8890" s="161" t="inlineStr">
        <is>
          <t>Micronesia, Fed. Sts.</t>
        </is>
      </c>
      <c r="C8890" s="161" t="inlineStr">
        <is>
          <t>East Asia &amp; Pacific</t>
        </is>
      </c>
      <c r="D8890" s="161" t="inlineStr">
        <is>
          <t>Upper middle income</t>
        </is>
      </c>
      <c r="E8890" s="161" t="b">
        <v>0</v>
      </c>
      <c r="F8890" s="161" t="inlineStr">
        <is>
          <t>climate_pfm_diagnostic_on_record</t>
        </is>
      </c>
      <c r="G8890" s="161" t="n">
        <v>0</v>
      </c>
      <c r="H8890" s="161" t="inlineStr">
        <is>
          <t>2022</t>
        </is>
      </c>
      <c r="I8890" s="161" t="inlineStr">
        <is>
          <t>UNDP-Global-Climate-Public-Finance-Review-2022.pdf (Table 4.2)</t>
        </is>
      </c>
    </row>
    <row r="8891" ht="13" customHeight="1">
      <c r="A8891" s="161" t="inlineStr">
        <is>
          <t>FSM</t>
        </is>
      </c>
      <c r="B8891" s="161" t="inlineStr">
        <is>
          <t>Micronesia, Fed. Sts.</t>
        </is>
      </c>
      <c r="C8891" s="161" t="inlineStr">
        <is>
          <t>East Asia &amp; Pacific</t>
        </is>
      </c>
      <c r="D8891" s="161" t="inlineStr">
        <is>
          <t>Upper middle income</t>
        </is>
      </c>
      <c r="E8891" s="161" t="b">
        <v>0</v>
      </c>
      <c r="F8891" s="161" t="inlineStr">
        <is>
          <t>mitigation_finance_received_pct_gdp</t>
        </is>
      </c>
      <c r="G8891" s="161" t="n">
        <v>1.395</v>
      </c>
      <c r="H8891" s="161" t="inlineStr">
        <is>
          <t>2024</t>
        </is>
      </c>
      <c r="I8891" s="161" t="inlineStr">
        <is>
          <t>CRDF-RP_2024.xlsx + WEO</t>
        </is>
      </c>
    </row>
    <row r="8892" ht="13" customHeight="1">
      <c r="A8892" s="161" t="inlineStr">
        <is>
          <t>FSM</t>
        </is>
      </c>
      <c r="B8892" s="161" t="inlineStr">
        <is>
          <t>Micronesia, Fed. Sts.</t>
        </is>
      </c>
      <c r="C8892" s="161" t="inlineStr">
        <is>
          <t>East Asia &amp; Pacific</t>
        </is>
      </c>
      <c r="D8892" s="161" t="inlineStr">
        <is>
          <t>Upper middle income</t>
        </is>
      </c>
      <c r="E8892" s="161" t="b">
        <v>0</v>
      </c>
      <c r="F8892" s="161" t="inlineStr">
        <is>
          <t>excise_revenue_pct_of_revenue</t>
        </is>
      </c>
      <c r="G8892" s="161" t="n">
        <v>1.446</v>
      </c>
      <c r="H8892" s="161" t="inlineStr">
        <is>
          <t>2023</t>
        </is>
      </c>
      <c r="I8892" s="161" t="inlineStr">
        <is>
          <t>world-imf2026.xlsx</t>
        </is>
      </c>
    </row>
    <row r="8893" ht="13" customHeight="1">
      <c r="A8893" s="161" t="inlineStr">
        <is>
          <t>FSM</t>
        </is>
      </c>
      <c r="B8893" s="161" t="inlineStr">
        <is>
          <t>Micronesia, Fed. Sts.</t>
        </is>
      </c>
      <c r="C8893" s="161" t="inlineStr">
        <is>
          <t>East Asia &amp; Pacific</t>
        </is>
      </c>
      <c r="D8893" s="161" t="inlineStr">
        <is>
          <t>Upper middle income</t>
        </is>
      </c>
      <c r="E8893" s="161" t="b">
        <v>0</v>
      </c>
      <c r="F8893" s="161" t="inlineStr">
        <is>
          <t>fuel_imports_pct_merch</t>
        </is>
      </c>
      <c r="G8893" s="161" t="n">
        <v>30.09</v>
      </c>
      <c r="H8893" s="161" t="inlineStr">
        <is>
          <t>2013</t>
        </is>
      </c>
      <c r="I8893" s="161" t="inlineStr">
        <is>
          <t>API_TM_VAL_FUEL_ZS_UN_DS2_en_csv_v2_36140.zip</t>
        </is>
      </c>
    </row>
    <row r="8894" ht="13" customHeight="1">
      <c r="A8894" s="161" t="inlineStr">
        <is>
          <t>FSM</t>
        </is>
      </c>
      <c r="B8894" s="161" t="inlineStr">
        <is>
          <t>Micronesia, Fed. Sts.</t>
        </is>
      </c>
      <c r="C8894" s="161" t="inlineStr">
        <is>
          <t>East Asia &amp; Pacific</t>
        </is>
      </c>
      <c r="D8894" s="161" t="inlineStr">
        <is>
          <t>Upper middle income</t>
        </is>
      </c>
      <c r="E8894" s="161" t="b">
        <v>0</v>
      </c>
      <c r="F8894" s="161" t="inlineStr">
        <is>
          <t>gas_rents_pct_gdp</t>
        </is>
      </c>
      <c r="G8894" s="161" t="n">
        <v>0</v>
      </c>
      <c r="H8894" s="161" t="inlineStr">
        <is>
          <t>2021</t>
        </is>
      </c>
      <c r="I8894" s="161" t="inlineStr">
        <is>
          <t>API_NY_GDP_NGAS_RT_ZS_DS2_en_csv_v2_35861.zip</t>
        </is>
      </c>
    </row>
    <row r="8895" ht="13" customHeight="1">
      <c r="A8895" s="161" t="inlineStr">
        <is>
          <t>FSM</t>
        </is>
      </c>
      <c r="B8895" s="161" t="inlineStr">
        <is>
          <t>Micronesia, Fed. Sts.</t>
        </is>
      </c>
      <c r="C8895" s="161" t="inlineStr">
        <is>
          <t>East Asia &amp; Pacific</t>
        </is>
      </c>
      <c r="D8895" s="161" t="inlineStr">
        <is>
          <t>Upper middle income</t>
        </is>
      </c>
      <c r="E8895" s="161" t="b">
        <v>0</v>
      </c>
      <c r="F8895" s="161" t="inlineStr">
        <is>
          <t>inn_total_inv_2030_pct_gdp</t>
        </is>
      </c>
      <c r="G8895" s="161" t="n">
        <v>3.83759067545279</v>
      </c>
      <c r="H8895" s="161" t="inlineStr">
        <is>
          <t>2030</t>
        </is>
      </c>
      <c r="I8895" s="161" t="inlineStr">
        <is>
          <t>Mitigation_Investment_Needs_v1.1.xlsx (InvestmentNeeds v1.1, model output)</t>
        </is>
      </c>
    </row>
    <row r="8896" ht="13" customHeight="1">
      <c r="A8896" s="161" t="inlineStr">
        <is>
          <t>FSM</t>
        </is>
      </c>
      <c r="B8896" s="161" t="inlineStr">
        <is>
          <t>Micronesia, Fed. Sts.</t>
        </is>
      </c>
      <c r="C8896" s="161" t="inlineStr">
        <is>
          <t>East Asia &amp; Pacific</t>
        </is>
      </c>
      <c r="D8896" s="161" t="inlineStr">
        <is>
          <t>Upper middle income</t>
        </is>
      </c>
      <c r="E8896" s="161" t="b">
        <v>0</v>
      </c>
      <c r="F8896" s="161" t="inlineStr">
        <is>
          <t>inn_incr_inv_2030_pct_gdp</t>
        </is>
      </c>
      <c r="G8896" s="161" t="n">
        <v>0.92102176210867</v>
      </c>
      <c r="H8896" s="161" t="inlineStr">
        <is>
          <t>2030</t>
        </is>
      </c>
      <c r="I8896" s="161" t="inlineStr">
        <is>
          <t>Mitigation_Investment_Needs_v1.1.xlsx (InvestmentNeeds v1.1, model output)</t>
        </is>
      </c>
    </row>
    <row r="8897" ht="13" customHeight="1">
      <c r="A8897" s="161" t="inlineStr">
        <is>
          <t>FSM</t>
        </is>
      </c>
      <c r="B8897" s="161" t="inlineStr">
        <is>
          <t>Micronesia, Fed. Sts.</t>
        </is>
      </c>
      <c r="C8897" s="161" t="inlineStr">
        <is>
          <t>East Asia &amp; Pacific</t>
        </is>
      </c>
      <c r="D8897" s="161" t="inlineStr">
        <is>
          <t>Upper middle income</t>
        </is>
      </c>
      <c r="E8897" s="161" t="b">
        <v>0</v>
      </c>
      <c r="F8897" s="161" t="inlineStr">
        <is>
          <t>inn_incr_inv_gen_2030_pct_gdp</t>
        </is>
      </c>
      <c r="G8897" s="161" t="n">
        <v>0.2644274237348623</v>
      </c>
      <c r="H8897" s="161" t="inlineStr">
        <is>
          <t>2030</t>
        </is>
      </c>
      <c r="I8897" s="161" t="inlineStr">
        <is>
          <t>Mitigation_Investment_Needs_v1.1.xlsx (InvestmentNeeds v1.1, model output)</t>
        </is>
      </c>
    </row>
    <row r="8898" ht="13" customHeight="1">
      <c r="A8898" s="161" t="inlineStr">
        <is>
          <t>FSM</t>
        </is>
      </c>
      <c r="B8898" s="161" t="inlineStr">
        <is>
          <t>Micronesia, Fed. Sts.</t>
        </is>
      </c>
      <c r="C8898" s="161" t="inlineStr">
        <is>
          <t>East Asia &amp; Pacific</t>
        </is>
      </c>
      <c r="D8898" s="161" t="inlineStr">
        <is>
          <t>Upper middle income</t>
        </is>
      </c>
      <c r="E8898" s="161" t="b">
        <v>0</v>
      </c>
      <c r="F8898" s="161" t="inlineStr">
        <is>
          <t>inn_incr_inv_grid_2030_pct_gdp</t>
        </is>
      </c>
      <c r="G8898" s="161" t="n">
        <v>0.1813216619896193</v>
      </c>
      <c r="H8898" s="161" t="inlineStr">
        <is>
          <t>2030</t>
        </is>
      </c>
      <c r="I8898" s="161" t="inlineStr">
        <is>
          <t>Mitigation_Investment_Needs_v1.1.xlsx (InvestmentNeeds v1.1, model output)</t>
        </is>
      </c>
    </row>
    <row r="8899" ht="13" customHeight="1">
      <c r="A8899" s="161" t="inlineStr">
        <is>
          <t>FSM</t>
        </is>
      </c>
      <c r="B8899" s="161" t="inlineStr">
        <is>
          <t>Micronesia, Fed. Sts.</t>
        </is>
      </c>
      <c r="C8899" s="161" t="inlineStr">
        <is>
          <t>East Asia &amp; Pacific</t>
        </is>
      </c>
      <c r="D8899" s="161" t="inlineStr">
        <is>
          <t>Upper middle income</t>
        </is>
      </c>
      <c r="E8899" s="161" t="b">
        <v>0</v>
      </c>
      <c r="F8899" s="161" t="inlineStr">
        <is>
          <t>inn_incr_inv_trn_2030_pct_gdp</t>
        </is>
      </c>
      <c r="G8899" s="161" t="n">
        <v>0.1119457560751379</v>
      </c>
      <c r="H8899" s="161" t="inlineStr">
        <is>
          <t>2030</t>
        </is>
      </c>
      <c r="I8899" s="161" t="inlineStr">
        <is>
          <t>Mitigation_Investment_Needs_v1.1.xlsx (InvestmentNeeds v1.1, model output)</t>
        </is>
      </c>
    </row>
    <row r="8900" ht="13" customHeight="1">
      <c r="A8900" s="161" t="inlineStr">
        <is>
          <t>FSM</t>
        </is>
      </c>
      <c r="B8900" s="161" t="inlineStr">
        <is>
          <t>Micronesia, Fed. Sts.</t>
        </is>
      </c>
      <c r="C8900" s="161" t="inlineStr">
        <is>
          <t>East Asia &amp; Pacific</t>
        </is>
      </c>
      <c r="D8900" s="161" t="inlineStr">
        <is>
          <t>Upper middle income</t>
        </is>
      </c>
      <c r="E8900" s="161" t="b">
        <v>0</v>
      </c>
      <c r="F8900" s="161" t="inlineStr">
        <is>
          <t>inn_incr_inv_bld_2030_pct_gdp</t>
        </is>
      </c>
      <c r="G8900" s="161" t="n">
        <v>0.0879932448043393</v>
      </c>
      <c r="H8900" s="161" t="inlineStr">
        <is>
          <t>2030</t>
        </is>
      </c>
      <c r="I8900" s="161" t="inlineStr">
        <is>
          <t>Mitigation_Investment_Needs_v1.1.xlsx (InvestmentNeeds v1.1, model output)</t>
        </is>
      </c>
    </row>
    <row r="8901" ht="13" customHeight="1">
      <c r="A8901" s="161" t="inlineStr">
        <is>
          <t>FSM</t>
        </is>
      </c>
      <c r="B8901" s="161" t="inlineStr">
        <is>
          <t>Micronesia, Fed. Sts.</t>
        </is>
      </c>
      <c r="C8901" s="161" t="inlineStr">
        <is>
          <t>East Asia &amp; Pacific</t>
        </is>
      </c>
      <c r="D8901" s="161" t="inlineStr">
        <is>
          <t>Upper middle income</t>
        </is>
      </c>
      <c r="E8901" s="161" t="b">
        <v>0</v>
      </c>
      <c r="F8901" s="161" t="inlineStr">
        <is>
          <t>inn_incr_inv_ind_2030_pct_gdp</t>
        </is>
      </c>
      <c r="G8901" s="161" t="n">
        <v>0.0498987435340042</v>
      </c>
      <c r="H8901" s="161" t="inlineStr">
        <is>
          <t>2030</t>
        </is>
      </c>
      <c r="I8901" s="161" t="inlineStr">
        <is>
          <t>Mitigation_Investment_Needs_v1.1.xlsx (InvestmentNeeds v1.1, model output)</t>
        </is>
      </c>
    </row>
    <row r="8902" ht="13" customHeight="1">
      <c r="A8902" s="161" t="inlineStr">
        <is>
          <t>FSM</t>
        </is>
      </c>
      <c r="B8902" s="161" t="inlineStr">
        <is>
          <t>Micronesia, Fed. Sts.</t>
        </is>
      </c>
      <c r="C8902" s="161" t="inlineStr">
        <is>
          <t>East Asia &amp; Pacific</t>
        </is>
      </c>
      <c r="D8902" s="161" t="inlineStr">
        <is>
          <t>Upper middle income</t>
        </is>
      </c>
      <c r="E8902" s="161" t="b">
        <v>0</v>
      </c>
      <c r="F8902" s="161" t="inlineStr">
        <is>
          <t>inn_incr_inv_fuel_2030_pct_gdp</t>
        </is>
      </c>
      <c r="G8902" s="161" t="n">
        <v>0.060634589690318</v>
      </c>
      <c r="H8902" s="161" t="inlineStr">
        <is>
          <t>2030</t>
        </is>
      </c>
      <c r="I8902" s="161" t="inlineStr">
        <is>
          <t>Mitigation_Investment_Needs_v1.1.xlsx (InvestmentNeeds v1.1, model output)</t>
        </is>
      </c>
    </row>
    <row r="8903" ht="13" customHeight="1">
      <c r="A8903" s="161" t="inlineStr">
        <is>
          <t>FSM</t>
        </is>
      </c>
      <c r="B8903" s="161" t="inlineStr">
        <is>
          <t>Micronesia, Fed. Sts.</t>
        </is>
      </c>
      <c r="C8903" s="161" t="inlineStr">
        <is>
          <t>East Asia &amp; Pacific</t>
        </is>
      </c>
      <c r="D8903" s="161" t="inlineStr">
        <is>
          <t>Upper middle income</t>
        </is>
      </c>
      <c r="E8903" s="161" t="b">
        <v>0</v>
      </c>
      <c r="F8903" s="161" t="inlineStr">
        <is>
          <t>inn_incr_inv_afolu_2030_pct_gdp</t>
        </is>
      </c>
      <c r="G8903" s="161" t="n">
        <v>0.1648003422803888</v>
      </c>
      <c r="H8903" s="161" t="inlineStr">
        <is>
          <t>2030</t>
        </is>
      </c>
      <c r="I8903" s="161" t="inlineStr">
        <is>
          <t>Mitigation_Investment_Needs_v1.1.xlsx (InvestmentNeeds v1.1, model output)</t>
        </is>
      </c>
    </row>
    <row r="8904" ht="13" customHeight="1">
      <c r="A8904" s="161" t="inlineStr">
        <is>
          <t>FSM</t>
        </is>
      </c>
      <c r="B8904" s="161" t="inlineStr">
        <is>
          <t>Micronesia, Fed. Sts.</t>
        </is>
      </c>
      <c r="C8904" s="161" t="inlineStr">
        <is>
          <t>East Asia &amp; Pacific</t>
        </is>
      </c>
      <c r="D8904" s="161" t="inlineStr">
        <is>
          <t>Upper middle income</t>
        </is>
      </c>
      <c r="E8904" s="161" t="b">
        <v>0</v>
      </c>
      <c r="F8904" s="161" t="inlineStr">
        <is>
          <t>inn_incr_cost_a_2030_pct_gdp</t>
        </is>
      </c>
      <c r="G8904" s="161" t="n">
        <v>0.0394519672193239</v>
      </c>
      <c r="H8904" s="161" t="inlineStr">
        <is>
          <t>2030</t>
        </is>
      </c>
      <c r="I8904" s="161" t="inlineStr">
        <is>
          <t>Mitigation_Investment_Needs_v1.1.xlsx (InvestmentNeeds v1.1, model output)</t>
        </is>
      </c>
    </row>
    <row r="8905" ht="13" customHeight="1">
      <c r="A8905" s="161" t="inlineStr">
        <is>
          <t>FSM</t>
        </is>
      </c>
      <c r="B8905" s="161" t="inlineStr">
        <is>
          <t>Micronesia, Fed. Sts.</t>
        </is>
      </c>
      <c r="C8905" s="161" t="inlineStr">
        <is>
          <t>East Asia &amp; Pacific</t>
        </is>
      </c>
      <c r="D8905" s="161" t="inlineStr">
        <is>
          <t>Upper middle income</t>
        </is>
      </c>
      <c r="E8905" s="161" t="b">
        <v>0</v>
      </c>
      <c r="F8905" s="161" t="inlineStr">
        <is>
          <t>inn_incr_cost_b_2030_pct_gdp</t>
        </is>
      </c>
      <c r="G8905" s="161" t="n">
        <v>0.0057372986232641</v>
      </c>
      <c r="H8905" s="161" t="inlineStr">
        <is>
          <t>2030</t>
        </is>
      </c>
      <c r="I8905" s="161" t="inlineStr">
        <is>
          <t>Mitigation_Investment_Needs_v1.1.xlsx (InvestmentNeeds v1.1, model output)</t>
        </is>
      </c>
    </row>
    <row r="8906" ht="13" customHeight="1">
      <c r="A8906" s="161" t="inlineStr">
        <is>
          <t>FSM</t>
        </is>
      </c>
      <c r="B8906" s="161" t="inlineStr">
        <is>
          <t>Micronesia, Fed. Sts.</t>
        </is>
      </c>
      <c r="C8906" s="161" t="inlineStr">
        <is>
          <t>East Asia &amp; Pacific</t>
        </is>
      </c>
      <c r="D8906" s="161" t="inlineStr">
        <is>
          <t>Upper middle income</t>
        </is>
      </c>
      <c r="E8906" s="161" t="b">
        <v>0</v>
      </c>
      <c r="F8906" s="161" t="inlineStr">
        <is>
          <t>inn_incr_cost_c_2030_pct_gdp</t>
        </is>
      </c>
      <c r="G8906" s="161" t="n">
        <v>-0.08186215222204229</v>
      </c>
      <c r="H8906" s="161" t="inlineStr">
        <is>
          <t>2030</t>
        </is>
      </c>
      <c r="I8906" s="161" t="inlineStr">
        <is>
          <t>Mitigation_Investment_Needs_v1.1.xlsx (InvestmentNeeds v1.1, model output)</t>
        </is>
      </c>
    </row>
    <row r="8907" ht="13" customHeight="1">
      <c r="A8907" s="161" t="inlineStr">
        <is>
          <t>FSM</t>
        </is>
      </c>
      <c r="B8907" s="161" t="inlineStr">
        <is>
          <t>Micronesia, Fed. Sts.</t>
        </is>
      </c>
      <c r="C8907" s="161" t="inlineStr">
        <is>
          <t>East Asia &amp; Pacific</t>
        </is>
      </c>
      <c r="D8907" s="161" t="inlineStr">
        <is>
          <t>Upper middle income</t>
        </is>
      </c>
      <c r="E8907" s="161" t="b">
        <v>0</v>
      </c>
      <c r="F8907" s="161" t="inlineStr">
        <is>
          <t>inn_cost_per_t_b_2030_usd</t>
        </is>
      </c>
      <c r="G8907" s="161" t="n">
        <v>12.1473640164929</v>
      </c>
      <c r="H8907" s="161" t="inlineStr">
        <is>
          <t>2030</t>
        </is>
      </c>
      <c r="I8907" s="161" t="inlineStr">
        <is>
          <t>Mitigation_Investment_Needs_v1.1.xlsx (InvestmentNeeds v1.1, model output)</t>
        </is>
      </c>
    </row>
    <row r="8908" ht="13" customHeight="1">
      <c r="A8908" s="161" t="inlineStr">
        <is>
          <t>FSM</t>
        </is>
      </c>
      <c r="B8908" s="161" t="inlineStr">
        <is>
          <t>Micronesia, Fed. Sts.</t>
        </is>
      </c>
      <c r="C8908" s="161" t="inlineStr">
        <is>
          <t>East Asia &amp; Pacific</t>
        </is>
      </c>
      <c r="D8908" s="161" t="inlineStr">
        <is>
          <t>Upper middle income</t>
        </is>
      </c>
      <c r="E8908" s="161" t="b">
        <v>0</v>
      </c>
      <c r="F8908" s="161" t="inlineStr">
        <is>
          <t>inn_coc_penalty_2030_pct_gdp</t>
        </is>
      </c>
      <c r="G8908" s="161" t="n">
        <v>0.1404777858169155</v>
      </c>
      <c r="H8908" s="161" t="inlineStr">
        <is>
          <t>2030</t>
        </is>
      </c>
      <c r="I8908" s="161" t="inlineStr">
        <is>
          <t>Mitigation_Investment_Needs_v1.1.xlsx (InvestmentNeeds v1.1, model output)</t>
        </is>
      </c>
    </row>
    <row r="8909" ht="13" customHeight="1">
      <c r="A8909" s="161" t="inlineStr">
        <is>
          <t>FSM</t>
        </is>
      </c>
      <c r="B8909" s="161" t="inlineStr">
        <is>
          <t>Micronesia, Fed. Sts.</t>
        </is>
      </c>
      <c r="C8909" s="161" t="inlineStr">
        <is>
          <t>East Asia &amp; Pacific</t>
        </is>
      </c>
      <c r="D8909" s="161" t="inlineStr">
        <is>
          <t>Upper middle income</t>
        </is>
      </c>
      <c r="E8909" s="161" t="b">
        <v>0</v>
      </c>
      <c r="F8909" s="161" t="inlineStr">
        <is>
          <t>inn_pima_adj_inv_2030_pct_gdp</t>
        </is>
      </c>
      <c r="G8909" s="161" t="n">
        <v>4.405343816478674</v>
      </c>
      <c r="H8909" s="161" t="inlineStr">
        <is>
          <t>2030</t>
        </is>
      </c>
      <c r="I8909" s="161" t="inlineStr">
        <is>
          <t>Mitigation_Investment_Needs_v1.1.xlsx (InvestmentNeeds v1.1, model output)</t>
        </is>
      </c>
    </row>
    <row r="8910" ht="13" customHeight="1">
      <c r="A8910" s="161" t="inlineStr">
        <is>
          <t>FSM</t>
        </is>
      </c>
      <c r="B8910" s="161" t="inlineStr">
        <is>
          <t>Micronesia, Fed. Sts.</t>
        </is>
      </c>
      <c r="C8910" s="161" t="inlineStr">
        <is>
          <t>East Asia &amp; Pacific</t>
        </is>
      </c>
      <c r="D8910" s="161" t="inlineStr">
        <is>
          <t>Upper middle income</t>
        </is>
      </c>
      <c r="E8910" s="161" t="b">
        <v>0</v>
      </c>
      <c r="F8910" s="161" t="inlineStr">
        <is>
          <t>revenue_pct_gdp</t>
        </is>
      </c>
      <c r="G8910" s="161" t="n">
        <v>61.482</v>
      </c>
      <c r="H8910" s="161" t="inlineStr">
        <is>
          <t>2024</t>
        </is>
      </c>
      <c r="I8910" s="161" t="inlineStr">
        <is>
          <t>dataset_2026-08-26T13_41_09_874550254Z_DEFAULT_INTEGRATION_IMF_RES_WEO_9_0_0.csv</t>
        </is>
      </c>
    </row>
    <row r="8911" ht="13" customHeight="1">
      <c r="A8911" s="161" t="inlineStr">
        <is>
          <t>FSM</t>
        </is>
      </c>
      <c r="B8911" s="161" t="inlineStr">
        <is>
          <t>Micronesia, Fed. Sts.</t>
        </is>
      </c>
      <c r="C8911" s="161" t="inlineStr">
        <is>
          <t>East Asia &amp; Pacific</t>
        </is>
      </c>
      <c r="D8911" s="161" t="inlineStr">
        <is>
          <t>Upper middle income</t>
        </is>
      </c>
      <c r="E8911" s="161" t="b">
        <v>0</v>
      </c>
      <c r="F8911" s="161" t="inlineStr">
        <is>
          <t>primary_balance_pct_gdp</t>
        </is>
      </c>
      <c r="G8911" s="161" t="n">
        <v>1.892</v>
      </c>
      <c r="H8911" s="161" t="inlineStr">
        <is>
          <t>2024</t>
        </is>
      </c>
      <c r="I8911" s="161" t="inlineStr">
        <is>
          <t>dataset_2026-08-26T13_41_09_874550254Z_DEFAULT_INTEGRATION_IMF_RES_WEO_9_0_0.csv</t>
        </is>
      </c>
    </row>
    <row r="8912" ht="13" customHeight="1">
      <c r="A8912" s="161" t="inlineStr">
        <is>
          <t>FSM</t>
        </is>
      </c>
      <c r="B8912" s="161" t="inlineStr">
        <is>
          <t>Micronesia, Fed. Sts.</t>
        </is>
      </c>
      <c r="C8912" s="161" t="inlineStr">
        <is>
          <t>East Asia &amp; Pacific</t>
        </is>
      </c>
      <c r="D8912" s="161" t="inlineStr">
        <is>
          <t>Upper middle income</t>
        </is>
      </c>
      <c r="E8912" s="161" t="b">
        <v>0</v>
      </c>
      <c r="F8912" s="161" t="inlineStr">
        <is>
          <t>current_account_pct_gdp</t>
        </is>
      </c>
      <c r="G8912" s="161" t="n">
        <v>3.46</v>
      </c>
      <c r="H8912" s="161" t="inlineStr">
        <is>
          <t>2024</t>
        </is>
      </c>
      <c r="I8912" s="161" t="inlineStr">
        <is>
          <t>dataset_2026-08-26T13_41_09_874550254Z_DEFAULT_INTEGRATION_IMF_RES_WEO_9_0_0.csv</t>
        </is>
      </c>
    </row>
    <row r="8913" ht="13" customHeight="1">
      <c r="A8913" s="161" t="inlineStr">
        <is>
          <t>FSM</t>
        </is>
      </c>
      <c r="B8913" s="161" t="inlineStr">
        <is>
          <t>Micronesia, Fed. Sts.</t>
        </is>
      </c>
      <c r="C8913" s="161" t="inlineStr">
        <is>
          <t>East Asia &amp; Pacific</t>
        </is>
      </c>
      <c r="D8913" s="161" t="inlineStr">
        <is>
          <t>Upper middle income</t>
        </is>
      </c>
      <c r="E8913" s="161" t="b">
        <v>0</v>
      </c>
      <c r="F8913" s="161" t="inlineStr">
        <is>
          <t>real_gdp_growth_5y_avg_pct</t>
        </is>
      </c>
      <c r="G8913" s="161" t="n">
        <v>0.289</v>
      </c>
      <c r="H8913" s="161" t="inlineStr">
        <is>
          <t>2020-2024 avg</t>
        </is>
      </c>
      <c r="I8913" s="161" t="inlineStr">
        <is>
          <t>dataset_2026-08-26T13_41_09_874550254Z_DEFAULT_INTEGRATION_IMF_RES_WEO_9_0_0.csv (derived)</t>
        </is>
      </c>
    </row>
    <row r="8914" ht="13" customHeight="1">
      <c r="A8914" s="161" t="inlineStr">
        <is>
          <t>MDA</t>
        </is>
      </c>
      <c r="B8914" s="161" t="inlineStr">
        <is>
          <t>Moldova</t>
        </is>
      </c>
      <c r="C8914" s="161" t="inlineStr">
        <is>
          <t>Europe &amp; Central Asia</t>
        </is>
      </c>
      <c r="D8914" s="161" t="inlineStr">
        <is>
          <t>Upper middle income</t>
        </is>
      </c>
      <c r="E8914" s="161" t="b">
        <v>1</v>
      </c>
      <c r="F8914" s="161" t="inlineStr">
        <is>
          <t>interest_to_revenue_pct</t>
        </is>
      </c>
      <c r="G8914" s="161" t="n">
        <v>4.043</v>
      </c>
      <c r="H8914" s="161" t="inlineStr">
        <is>
          <t>2024</t>
        </is>
      </c>
      <c r="I8914" s="161" t="inlineStr">
        <is>
          <t>dataset_2026-08-26T13_41_09_874550254Z_DEFAULT_INTEGRATION_IMF_RES_WEO_9_0_0.csv (derived)</t>
        </is>
      </c>
    </row>
    <row r="8915" ht="13" customHeight="1">
      <c r="A8915" s="161" t="inlineStr">
        <is>
          <t>MDA</t>
        </is>
      </c>
      <c r="B8915" s="161" t="inlineStr">
        <is>
          <t>Moldova</t>
        </is>
      </c>
      <c r="C8915" s="161" t="inlineStr">
        <is>
          <t>Europe &amp; Central Asia</t>
        </is>
      </c>
      <c r="D8915" s="161" t="inlineStr">
        <is>
          <t>Upper middle income</t>
        </is>
      </c>
      <c r="E8915" s="161" t="b">
        <v>1</v>
      </c>
      <c r="F8915" s="161" t="inlineStr">
        <is>
          <t>interest_pct_gdp</t>
        </is>
      </c>
      <c r="G8915" s="161" t="n">
        <v>1.372</v>
      </c>
      <c r="H8915" s="161" t="inlineStr">
        <is>
          <t>2024</t>
        </is>
      </c>
      <c r="I8915" s="161" t="inlineStr">
        <is>
          <t>dataset_2026-08-26T13_41_09_874550254Z_DEFAULT_INTEGRATION_IMF_RES_WEO_9_0_0.csv (derived)</t>
        </is>
      </c>
    </row>
    <row r="8916" ht="13" customHeight="1">
      <c r="A8916" s="161" t="inlineStr">
        <is>
          <t>MDA</t>
        </is>
      </c>
      <c r="B8916" s="161" t="inlineStr">
        <is>
          <t>Moldova</t>
        </is>
      </c>
      <c r="C8916" s="161" t="inlineStr">
        <is>
          <t>Europe &amp; Central Asia</t>
        </is>
      </c>
      <c r="D8916" s="161" t="inlineStr">
        <is>
          <t>Upper middle income</t>
        </is>
      </c>
      <c r="E8916" s="161" t="b">
        <v>1</v>
      </c>
      <c r="F8916" s="161" t="inlineStr">
        <is>
          <t>gross_debt_pct_gdp</t>
        </is>
      </c>
      <c r="G8916" s="161" t="n">
        <v>38.777</v>
      </c>
      <c r="H8916" s="161" t="inlineStr">
        <is>
          <t>2024</t>
        </is>
      </c>
      <c r="I8916" s="161" t="inlineStr">
        <is>
          <t>dataset_2026-08-26T13_41_09_874550254Z_DEFAULT_INTEGRATION_IMF_RES_WEO_9_0_0.csv</t>
        </is>
      </c>
    </row>
    <row r="8917" ht="13" customHeight="1">
      <c r="A8917" s="161" t="inlineStr">
        <is>
          <t>MDA</t>
        </is>
      </c>
      <c r="B8917" s="161" t="inlineStr">
        <is>
          <t>Moldova</t>
        </is>
      </c>
      <c r="C8917" s="161" t="inlineStr">
        <is>
          <t>Europe &amp; Central Asia</t>
        </is>
      </c>
      <c r="D8917" s="161" t="inlineStr">
        <is>
          <t>Upper middle income</t>
        </is>
      </c>
      <c r="E8917" s="161" t="b">
        <v>1</v>
      </c>
      <c r="F8917" s="161" t="inlineStr">
        <is>
          <t>tax_revenue_pct_gdp</t>
        </is>
      </c>
      <c r="G8917" s="161" t="n">
        <v>21.147</v>
      </c>
      <c r="H8917" s="161" t="inlineStr">
        <is>
          <t>2024</t>
        </is>
      </c>
      <c r="I8917" s="161" t="inlineStr">
        <is>
          <t>world-imf2026.xlsx</t>
        </is>
      </c>
    </row>
    <row r="8918" ht="13" customHeight="1">
      <c r="A8918" s="161" t="inlineStr">
        <is>
          <t>MDA</t>
        </is>
      </c>
      <c r="B8918" s="161" t="inlineStr">
        <is>
          <t>Moldova</t>
        </is>
      </c>
      <c r="C8918" s="161" t="inlineStr">
        <is>
          <t>Europe &amp; Central Asia</t>
        </is>
      </c>
      <c r="D8918" s="161" t="inlineStr">
        <is>
          <t>Upper middle income</t>
        </is>
      </c>
      <c r="E8918" s="161" t="b">
        <v>1</v>
      </c>
      <c r="F8918" s="161" t="inlineStr">
        <is>
          <t>capex_execution_rate_pct</t>
        </is>
      </c>
      <c r="G8918" s="161" t="n">
        <v>105.979</v>
      </c>
      <c r="H8918" s="161" t="inlineStr">
        <is>
          <t>2022</t>
        </is>
      </c>
      <c r="I8918" s="161" t="inlineStr">
        <is>
          <t>WB_BOOST_WIDEF.csv</t>
        </is>
      </c>
    </row>
    <row r="8919" ht="13" customHeight="1">
      <c r="A8919" s="161" t="inlineStr">
        <is>
          <t>MDA</t>
        </is>
      </c>
      <c r="B8919" s="161" t="inlineStr">
        <is>
          <t>Moldova</t>
        </is>
      </c>
      <c r="C8919" s="161" t="inlineStr">
        <is>
          <t>Europe &amp; Central Asia</t>
        </is>
      </c>
      <c r="D8919" s="161" t="inlineStr">
        <is>
          <t>Upper middle income</t>
        </is>
      </c>
      <c r="E8919" s="161" t="b">
        <v>1</v>
      </c>
      <c r="F8919" s="161" t="inlineStr">
        <is>
          <t>pefa_pi11_pim_score</t>
        </is>
      </c>
      <c r="G8919" s="161" t="n">
        <v>1.5</v>
      </c>
      <c r="H8919" s="161" t="inlineStr">
        <is>
          <t>2022</t>
        </is>
      </c>
      <c r="I8919" s="161" t="inlineStr">
        <is>
          <t>assessments_1787749571.csv</t>
        </is>
      </c>
    </row>
    <row r="8920" ht="13" customHeight="1">
      <c r="A8920" s="161" t="inlineStr">
        <is>
          <t>MDA</t>
        </is>
      </c>
      <c r="B8920" s="161" t="inlineStr">
        <is>
          <t>Moldova</t>
        </is>
      </c>
      <c r="C8920" s="161" t="inlineStr">
        <is>
          <t>Europe &amp; Central Asia</t>
        </is>
      </c>
      <c r="D8920" s="161" t="inlineStr">
        <is>
          <t>Upper middle income</t>
        </is>
      </c>
      <c r="E8920" s="161" t="b">
        <v>1</v>
      </c>
      <c r="F8920" s="161" t="inlineStr">
        <is>
          <t>pefa_pi122_asset_monitoring</t>
        </is>
      </c>
      <c r="G8920" s="161" t="n">
        <v>3</v>
      </c>
      <c r="H8920" s="161" t="inlineStr">
        <is>
          <t>2022</t>
        </is>
      </c>
      <c r="I8920" s="161" t="inlineStr">
        <is>
          <t>assessments_1787749571.csv</t>
        </is>
      </c>
    </row>
    <row r="8921" ht="13" customHeight="1">
      <c r="A8921" s="161" t="inlineStr">
        <is>
          <t>MDA</t>
        </is>
      </c>
      <c r="B8921" s="161" t="inlineStr">
        <is>
          <t>Moldova</t>
        </is>
      </c>
      <c r="C8921" s="161" t="inlineStr">
        <is>
          <t>Europe &amp; Central Asia</t>
        </is>
      </c>
      <c r="D8921" s="161" t="inlineStr">
        <is>
          <t>Upper middle income</t>
        </is>
      </c>
      <c r="E8921" s="161" t="b">
        <v>1</v>
      </c>
      <c r="F8921" s="161" t="inlineStr">
        <is>
          <t>climate_pfm_diagnostic_on_record</t>
        </is>
      </c>
      <c r="G8921" s="161" t="n">
        <v>0</v>
      </c>
      <c r="H8921" s="161" t="inlineStr">
        <is>
          <t>2022</t>
        </is>
      </c>
      <c r="I8921" s="161" t="inlineStr">
        <is>
          <t>UNDP-Global-Climate-Public-Finance-Review-2022.pdf (Table 4.2)</t>
        </is>
      </c>
    </row>
    <row r="8922" ht="13" customHeight="1">
      <c r="A8922" s="161" t="inlineStr">
        <is>
          <t>MDA</t>
        </is>
      </c>
      <c r="B8922" s="161" t="inlineStr">
        <is>
          <t>Moldova</t>
        </is>
      </c>
      <c r="C8922" s="161" t="inlineStr">
        <is>
          <t>Europe &amp; Central Asia</t>
        </is>
      </c>
      <c r="D8922" s="161" t="inlineStr">
        <is>
          <t>Upper middle income</t>
        </is>
      </c>
      <c r="E8922" s="161" t="b">
        <v>1</v>
      </c>
      <c r="F8922" s="161" t="inlineStr">
        <is>
          <t>ids_official_private_rate_spread_pp</t>
        </is>
      </c>
      <c r="G8922" s="161" t="n">
        <v>-3.121</v>
      </c>
      <c r="H8922" s="161" t="inlineStr">
        <is>
          <t>2024</t>
        </is>
      </c>
      <c r="I8922" s="161" t="inlineStr">
        <is>
          <t>P_Data_Extract_From_International_Debt_Statistics__2_.xlsx</t>
        </is>
      </c>
    </row>
    <row r="8923" ht="13" customHeight="1">
      <c r="A8923" s="161" t="inlineStr">
        <is>
          <t>MDA</t>
        </is>
      </c>
      <c r="B8923" s="161" t="inlineStr">
        <is>
          <t>Moldova</t>
        </is>
      </c>
      <c r="C8923" s="161" t="inlineStr">
        <is>
          <t>Europe &amp; Central Asia</t>
        </is>
      </c>
      <c r="D8923" s="161" t="inlineStr">
        <is>
          <t>Upper middle income</t>
        </is>
      </c>
      <c r="E8923" s="161" t="b">
        <v>1</v>
      </c>
      <c r="F8923" s="161" t="inlineStr">
        <is>
          <t>ids_private_creditor_rate_pct</t>
        </is>
      </c>
      <c r="G8923" s="161" t="n">
        <v>0.108</v>
      </c>
      <c r="H8923" s="161" t="inlineStr">
        <is>
          <t>2018</t>
        </is>
      </c>
      <c r="I8923" s="161" t="inlineStr">
        <is>
          <t>P_Data_Extract_From_International_Debt_Statistics__2_.xlsx</t>
        </is>
      </c>
    </row>
    <row r="8924" ht="13" customHeight="1">
      <c r="A8924" s="161" t="inlineStr">
        <is>
          <t>MDA</t>
        </is>
      </c>
      <c r="B8924" s="161" t="inlineStr">
        <is>
          <t>Moldova</t>
        </is>
      </c>
      <c r="C8924" s="161" t="inlineStr">
        <is>
          <t>Europe &amp; Central Asia</t>
        </is>
      </c>
      <c r="D8924" s="161" t="inlineStr">
        <is>
          <t>Upper middle income</t>
        </is>
      </c>
      <c r="E8924" s="161" t="b">
        <v>1</v>
      </c>
      <c r="F8924" s="161" t="inlineStr">
        <is>
          <t>ids_avg_maturity_years</t>
        </is>
      </c>
      <c r="G8924" s="161" t="n">
        <v>22.655</v>
      </c>
      <c r="H8924" s="161" t="inlineStr">
        <is>
          <t>2024</t>
        </is>
      </c>
      <c r="I8924" s="161" t="inlineStr">
        <is>
          <t>P_Data_Extract_From_International_Debt_Statistics__2_.xlsx</t>
        </is>
      </c>
    </row>
    <row r="8925" ht="13" customHeight="1">
      <c r="A8925" s="161" t="inlineStr">
        <is>
          <t>MDA</t>
        </is>
      </c>
      <c r="B8925" s="161" t="inlineStr">
        <is>
          <t>Moldova</t>
        </is>
      </c>
      <c r="C8925" s="161" t="inlineStr">
        <is>
          <t>Europe &amp; Central Asia</t>
        </is>
      </c>
      <c r="D8925" s="161" t="inlineStr">
        <is>
          <t>Upper middle income</t>
        </is>
      </c>
      <c r="E8925" s="161" t="b">
        <v>1</v>
      </c>
      <c r="F8925" s="161" t="inlineStr">
        <is>
          <t>mitigation_finance_received_pct_gdp</t>
        </is>
      </c>
      <c r="G8925" s="161" t="n">
        <v>2.494</v>
      </c>
      <c r="H8925" s="161" t="inlineStr">
        <is>
          <t>2024</t>
        </is>
      </c>
      <c r="I8925" s="161" t="inlineStr">
        <is>
          <t>CRDF-RP_2024.xlsx + WEO</t>
        </is>
      </c>
    </row>
    <row r="8926" ht="13" customHeight="1">
      <c r="A8926" s="161" t="inlineStr">
        <is>
          <t>MDA</t>
        </is>
      </c>
      <c r="B8926" s="161" t="inlineStr">
        <is>
          <t>Moldova</t>
        </is>
      </c>
      <c r="C8926" s="161" t="inlineStr">
        <is>
          <t>Europe &amp; Central Asia</t>
        </is>
      </c>
      <c r="D8926" s="161" t="inlineStr">
        <is>
          <t>Upper middle income</t>
        </is>
      </c>
      <c r="E8926" s="161" t="b">
        <v>1</v>
      </c>
      <c r="F8926" s="161" t="inlineStr">
        <is>
          <t>ids_multilateral_share_pct</t>
        </is>
      </c>
      <c r="G8926" s="161" t="n">
        <v>85.03400000000001</v>
      </c>
      <c r="H8926" s="161" t="inlineStr">
        <is>
          <t>2024</t>
        </is>
      </c>
      <c r="I8926" s="161" t="inlineStr">
        <is>
          <t>P_Data_Extract_From_International_Debt_Statistics__2_.xlsx</t>
        </is>
      </c>
    </row>
    <row r="8927" ht="13" customHeight="1">
      <c r="A8927" s="161" t="inlineStr">
        <is>
          <t>MDA</t>
        </is>
      </c>
      <c r="B8927" s="161" t="inlineStr">
        <is>
          <t>Moldova</t>
        </is>
      </c>
      <c r="C8927" s="161" t="inlineStr">
        <is>
          <t>Europe &amp; Central Asia</t>
        </is>
      </c>
      <c r="D8927" s="161" t="inlineStr">
        <is>
          <t>Upper middle income</t>
        </is>
      </c>
      <c r="E8927" s="161" t="b">
        <v>1</v>
      </c>
      <c r="F8927" s="161" t="inlineStr">
        <is>
          <t>ids_private_creditor_share_pct</t>
        </is>
      </c>
      <c r="G8927" s="161" t="n">
        <v>1.067</v>
      </c>
      <c r="H8927" s="161" t="inlineStr">
        <is>
          <t>2024</t>
        </is>
      </c>
      <c r="I8927" s="161" t="inlineStr">
        <is>
          <t>P_Data_Extract_From_International_Debt_Statistics__2_.xlsx</t>
        </is>
      </c>
    </row>
    <row r="8928" ht="13" customHeight="1">
      <c r="A8928" s="161" t="inlineStr">
        <is>
          <t>MDA</t>
        </is>
      </c>
      <c r="B8928" s="161" t="inlineStr">
        <is>
          <t>Moldova</t>
        </is>
      </c>
      <c r="C8928" s="161" t="inlineStr">
        <is>
          <t>Europe &amp; Central Asia</t>
        </is>
      </c>
      <c r="D8928" s="161" t="inlineStr">
        <is>
          <t>Upper middle income</t>
        </is>
      </c>
      <c r="E8928" s="161" t="b">
        <v>1</v>
      </c>
      <c r="F8928" s="161" t="inlineStr">
        <is>
          <t>ids_usd_share_ppg_debt_pct</t>
        </is>
      </c>
      <c r="G8928" s="161" t="n">
        <v>37.74</v>
      </c>
      <c r="H8928" s="161" t="inlineStr">
        <is>
          <t>2024</t>
        </is>
      </c>
      <c r="I8928" s="161" t="inlineStr">
        <is>
          <t>P_Data_Extract_From_International_Debt_Statistics__2_.xlsx</t>
        </is>
      </c>
    </row>
    <row r="8929" ht="13" customHeight="1">
      <c r="A8929" s="161" t="inlineStr">
        <is>
          <t>MDA</t>
        </is>
      </c>
      <c r="B8929" s="161" t="inlineStr">
        <is>
          <t>Moldova</t>
        </is>
      </c>
      <c r="C8929" s="161" t="inlineStr">
        <is>
          <t>Europe &amp; Central Asia</t>
        </is>
      </c>
      <c r="D8929" s="161" t="inlineStr">
        <is>
          <t>Upper middle income</t>
        </is>
      </c>
      <c r="E8929" s="161" t="b">
        <v>1</v>
      </c>
      <c r="F8929" s="161" t="inlineStr">
        <is>
          <t>pefa_pi103_contingent_liabilities</t>
        </is>
      </c>
      <c r="G8929" s="161" t="n">
        <v>4</v>
      </c>
      <c r="H8929" s="161" t="inlineStr">
        <is>
          <t>2022</t>
        </is>
      </c>
      <c r="I8929" s="161" t="inlineStr">
        <is>
          <t>assessments_1787749571.csv</t>
        </is>
      </c>
    </row>
    <row r="8930" ht="13" customHeight="1">
      <c r="A8930" s="161" t="inlineStr">
        <is>
          <t>MDA</t>
        </is>
      </c>
      <c r="B8930" s="161" t="inlineStr">
        <is>
          <t>Moldova</t>
        </is>
      </c>
      <c r="C8930" s="161" t="inlineStr">
        <is>
          <t>Europe &amp; Central Asia</t>
        </is>
      </c>
      <c r="D8930" s="161" t="inlineStr">
        <is>
          <t>Upper middle income</t>
        </is>
      </c>
      <c r="E8930" s="161" t="b">
        <v>1</v>
      </c>
      <c r="F8930" s="161" t="inlineStr">
        <is>
          <t>excise_revenue_pct_of_revenue</t>
        </is>
      </c>
      <c r="G8930" s="161" t="n">
        <v>10.604</v>
      </c>
      <c r="H8930" s="161" t="inlineStr">
        <is>
          <t>2024</t>
        </is>
      </c>
      <c r="I8930" s="161" t="inlineStr">
        <is>
          <t>world-imf2026.xlsx</t>
        </is>
      </c>
    </row>
    <row r="8931" ht="13" customHeight="1">
      <c r="A8931" s="161" t="inlineStr">
        <is>
          <t>MDA</t>
        </is>
      </c>
      <c r="B8931" s="161" t="inlineStr">
        <is>
          <t>Moldova</t>
        </is>
      </c>
      <c r="C8931" s="161" t="inlineStr">
        <is>
          <t>Europe &amp; Central Asia</t>
        </is>
      </c>
      <c r="D8931" s="161" t="inlineStr">
        <is>
          <t>Upper middle income</t>
        </is>
      </c>
      <c r="E8931" s="161" t="b">
        <v>1</v>
      </c>
      <c r="F8931" s="161" t="inlineStr">
        <is>
          <t>ff_subsidy_total_pct_gdp</t>
        </is>
      </c>
      <c r="G8931" s="161" t="n">
        <v>8.550000000000001</v>
      </c>
      <c r="H8931" s="161" t="inlineStr">
        <is>
          <t>2024</t>
        </is>
      </c>
      <c r="I8931" s="161" t="inlineStr">
        <is>
          <t>imffossilfuelsubsidiesdata.xlsb + WEO</t>
        </is>
      </c>
    </row>
    <row r="8932" ht="13" customHeight="1">
      <c r="A8932" s="161" t="inlineStr">
        <is>
          <t>MDA</t>
        </is>
      </c>
      <c r="B8932" s="161" t="inlineStr">
        <is>
          <t>Moldova</t>
        </is>
      </c>
      <c r="C8932" s="161" t="inlineStr">
        <is>
          <t>Europe &amp; Central Asia</t>
        </is>
      </c>
      <c r="D8932" s="161" t="inlineStr">
        <is>
          <t>Upper middle income</t>
        </is>
      </c>
      <c r="E8932" s="161" t="b">
        <v>1</v>
      </c>
      <c r="F8932" s="161" t="inlineStr">
        <is>
          <t>ff_subsidy_explicit_pct_gdp</t>
        </is>
      </c>
      <c r="G8932" s="161" t="n">
        <v>0.857</v>
      </c>
      <c r="H8932" s="161" t="inlineStr">
        <is>
          <t>2024</t>
        </is>
      </c>
      <c r="I8932" s="161" t="inlineStr">
        <is>
          <t>imffossilfuelsubsidiesdata.xlsb</t>
        </is>
      </c>
    </row>
    <row r="8933" ht="13" customHeight="1">
      <c r="A8933" s="161" t="inlineStr">
        <is>
          <t>MDA</t>
        </is>
      </c>
      <c r="B8933" s="161" t="inlineStr">
        <is>
          <t>Moldova</t>
        </is>
      </c>
      <c r="C8933" s="161" t="inlineStr">
        <is>
          <t>Europe &amp; Central Asia</t>
        </is>
      </c>
      <c r="D8933" s="161" t="inlineStr">
        <is>
          <t>Upper middle income</t>
        </is>
      </c>
      <c r="E8933" s="161" t="b">
        <v>1</v>
      </c>
      <c r="F8933" s="161" t="inlineStr">
        <is>
          <t>ff_subsidy_implicit_pct_gdp</t>
        </is>
      </c>
      <c r="G8933" s="161" t="n">
        <v>7.693</v>
      </c>
      <c r="H8933" s="161" t="inlineStr">
        <is>
          <t>2024</t>
        </is>
      </c>
      <c r="I8933" s="161" t="inlineStr">
        <is>
          <t>imffossilfuelsubsidiesdata.xlsb</t>
        </is>
      </c>
    </row>
    <row r="8934" ht="13" customHeight="1">
      <c r="A8934" s="161" t="inlineStr">
        <is>
          <t>MDA</t>
        </is>
      </c>
      <c r="B8934" s="161" t="inlineStr">
        <is>
          <t>Moldova</t>
        </is>
      </c>
      <c r="C8934" s="161" t="inlineStr">
        <is>
          <t>Europe &amp; Central Asia</t>
        </is>
      </c>
      <c r="D8934" s="161" t="inlineStr">
        <is>
          <t>Upper middle income</t>
        </is>
      </c>
      <c r="E8934" s="161" t="b">
        <v>1</v>
      </c>
      <c r="F8934" s="161" t="inlineStr">
        <is>
          <t>env_protection_pct_of_expenditure</t>
        </is>
      </c>
      <c r="G8934" s="161" t="n">
        <v>0.34</v>
      </c>
      <c r="H8934" s="161" t="inlineStr">
        <is>
          <t>2022</t>
        </is>
      </c>
      <c r="I8934" s="161" t="inlineStr">
        <is>
          <t>WB_BOOST_WIDEF.csv</t>
        </is>
      </c>
    </row>
    <row r="8935" ht="13" customHeight="1">
      <c r="A8935" s="161" t="inlineStr">
        <is>
          <t>MDA</t>
        </is>
      </c>
      <c r="B8935" s="161" t="inlineStr">
        <is>
          <t>Moldova</t>
        </is>
      </c>
      <c r="C8935" s="161" t="inlineStr">
        <is>
          <t>Europe &amp; Central Asia</t>
        </is>
      </c>
      <c r="D8935" s="161" t="inlineStr">
        <is>
          <t>Upper middle income</t>
        </is>
      </c>
      <c r="E8935" s="161" t="b">
        <v>1</v>
      </c>
      <c r="F8935" s="161" t="inlineStr">
        <is>
          <t>net_fuel_trade_pct_merch</t>
        </is>
      </c>
      <c r="G8935" s="161" t="n">
        <v>-14.982</v>
      </c>
      <c r="H8935" s="161" t="inlineStr">
        <is>
          <t>2024</t>
        </is>
      </c>
      <c r="I8935" s="161" t="inlineStr">
        <is>
          <t>WDI TX.VAL.FUEL.ZS.UN less TM.VAL.FUEL.ZS.UN</t>
        </is>
      </c>
    </row>
    <row r="8936" ht="13" customHeight="1">
      <c r="A8936" s="161" t="inlineStr">
        <is>
          <t>MDA</t>
        </is>
      </c>
      <c r="B8936" s="161" t="inlineStr">
        <is>
          <t>Moldova</t>
        </is>
      </c>
      <c r="C8936" s="161" t="inlineStr">
        <is>
          <t>Europe &amp; Central Asia</t>
        </is>
      </c>
      <c r="D8936" s="161" t="inlineStr">
        <is>
          <t>Upper middle income</t>
        </is>
      </c>
      <c r="E8936" s="161" t="b">
        <v>1</v>
      </c>
      <c r="F8936" s="161" t="inlineStr">
        <is>
          <t>fuel_exports_pct_merch</t>
        </is>
      </c>
      <c r="G8936" s="161" t="n">
        <v>2.383</v>
      </c>
      <c r="H8936" s="161" t="inlineStr">
        <is>
          <t>2024</t>
        </is>
      </c>
      <c r="I8936" s="161" t="inlineStr">
        <is>
          <t>API_TX_VAL_FUEL_ZS_UN_DS2_en_csv_v2_33055.zip</t>
        </is>
      </c>
    </row>
    <row r="8937" ht="13" customHeight="1">
      <c r="A8937" s="161" t="inlineStr">
        <is>
          <t>MDA</t>
        </is>
      </c>
      <c r="B8937" s="161" t="inlineStr">
        <is>
          <t>Moldova</t>
        </is>
      </c>
      <c r="C8937" s="161" t="inlineStr">
        <is>
          <t>Europe &amp; Central Asia</t>
        </is>
      </c>
      <c r="D8937" s="161" t="inlineStr">
        <is>
          <t>Upper middle income</t>
        </is>
      </c>
      <c r="E8937" s="161" t="b">
        <v>1</v>
      </c>
      <c r="F8937" s="161" t="inlineStr">
        <is>
          <t>fuel_imports_pct_merch</t>
        </is>
      </c>
      <c r="G8937" s="161" t="n">
        <v>17.365</v>
      </c>
      <c r="H8937" s="161" t="inlineStr">
        <is>
          <t>2024</t>
        </is>
      </c>
      <c r="I8937" s="161" t="inlineStr">
        <is>
          <t>API_TM_VAL_FUEL_ZS_UN_DS2_en_csv_v2_36140.zip</t>
        </is>
      </c>
    </row>
    <row r="8938" ht="13" customHeight="1">
      <c r="A8938" s="161" t="inlineStr">
        <is>
          <t>MDA</t>
        </is>
      </c>
      <c r="B8938" s="161" t="inlineStr">
        <is>
          <t>Moldova</t>
        </is>
      </c>
      <c r="C8938" s="161" t="inlineStr">
        <is>
          <t>Europe &amp; Central Asia</t>
        </is>
      </c>
      <c r="D8938" s="161" t="inlineStr">
        <is>
          <t>Upper middle income</t>
        </is>
      </c>
      <c r="E8938" s="161" t="b">
        <v>1</v>
      </c>
      <c r="F8938" s="161" t="inlineStr">
        <is>
          <t>energy_import_dep_pct</t>
        </is>
      </c>
      <c r="G8938" s="161" t="n">
        <v>81.166</v>
      </c>
      <c r="H8938" s="161" t="inlineStr">
        <is>
          <t>2023</t>
        </is>
      </c>
      <c r="I8938" s="161" t="inlineStr">
        <is>
          <t>API_EG_IMP_CONS_ZS_DS2_en_csv_v2_160768.zip</t>
        </is>
      </c>
    </row>
    <row r="8939" ht="13" customHeight="1">
      <c r="A8939" s="161" t="inlineStr">
        <is>
          <t>MDA</t>
        </is>
      </c>
      <c r="B8939" s="161" t="inlineStr">
        <is>
          <t>Moldova</t>
        </is>
      </c>
      <c r="C8939" s="161" t="inlineStr">
        <is>
          <t>Europe &amp; Central Asia</t>
        </is>
      </c>
      <c r="D8939" s="161" t="inlineStr">
        <is>
          <t>Upper middle income</t>
        </is>
      </c>
      <c r="E8939" s="161" t="b">
        <v>1</v>
      </c>
      <c r="F8939" s="161" t="inlineStr">
        <is>
          <t>fossil_rents_total_pct_gdp</t>
        </is>
      </c>
      <c r="G8939" s="161" t="n">
        <v>0.012</v>
      </c>
      <c r="H8939" s="161" t="inlineStr">
        <is>
          <t>2021</t>
        </is>
      </c>
      <c r="I8939" s="161" t="inlineStr">
        <is>
          <t>WDI NY.GDP.PETR+NGAS+COAL.RT.ZS</t>
        </is>
      </c>
    </row>
    <row r="8940" ht="13" customHeight="1">
      <c r="A8940" s="161" t="inlineStr">
        <is>
          <t>MDA</t>
        </is>
      </c>
      <c r="B8940" s="161" t="inlineStr">
        <is>
          <t>Moldova</t>
        </is>
      </c>
      <c r="C8940" s="161" t="inlineStr">
        <is>
          <t>Europe &amp; Central Asia</t>
        </is>
      </c>
      <c r="D8940" s="161" t="inlineStr">
        <is>
          <t>Upper middle income</t>
        </is>
      </c>
      <c r="E8940" s="161" t="b">
        <v>1</v>
      </c>
      <c r="F8940" s="161" t="inlineStr">
        <is>
          <t>oil_rents_pct_gdp</t>
        </is>
      </c>
      <c r="G8940" s="161" t="n">
        <v>0.012</v>
      </c>
      <c r="H8940" s="161" t="inlineStr">
        <is>
          <t>2021</t>
        </is>
      </c>
      <c r="I8940" s="161" t="inlineStr">
        <is>
          <t>API_NY_GDP_PETR_RT_ZS_DS2_en_csv_v2_40227.zip</t>
        </is>
      </c>
    </row>
    <row r="8941" ht="13" customHeight="1">
      <c r="A8941" s="161" t="inlineStr">
        <is>
          <t>MDA</t>
        </is>
      </c>
      <c r="B8941" s="161" t="inlineStr">
        <is>
          <t>Moldova</t>
        </is>
      </c>
      <c r="C8941" s="161" t="inlineStr">
        <is>
          <t>Europe &amp; Central Asia</t>
        </is>
      </c>
      <c r="D8941" s="161" t="inlineStr">
        <is>
          <t>Upper middle income</t>
        </is>
      </c>
      <c r="E8941" s="161" t="b">
        <v>1</v>
      </c>
      <c r="F8941" s="161" t="inlineStr">
        <is>
          <t>gas_rents_pct_gdp</t>
        </is>
      </c>
      <c r="G8941" s="161" t="n">
        <v>0</v>
      </c>
      <c r="H8941" s="161" t="inlineStr">
        <is>
          <t>2021</t>
        </is>
      </c>
      <c r="I8941" s="161" t="inlineStr">
        <is>
          <t>API_NY_GDP_NGAS_RT_ZS_DS2_en_csv_v2_35861.zip</t>
        </is>
      </c>
    </row>
    <row r="8942" ht="13" customHeight="1">
      <c r="A8942" s="161" t="inlineStr">
        <is>
          <t>MDA</t>
        </is>
      </c>
      <c r="B8942" s="161" t="inlineStr">
        <is>
          <t>Moldova</t>
        </is>
      </c>
      <c r="C8942" s="161" t="inlineStr">
        <is>
          <t>Europe &amp; Central Asia</t>
        </is>
      </c>
      <c r="D8942" s="161" t="inlineStr">
        <is>
          <t>Upper middle income</t>
        </is>
      </c>
      <c r="E8942" s="161" t="b">
        <v>1</v>
      </c>
      <c r="F8942" s="161" t="inlineStr">
        <is>
          <t>coal_rents_pct_gdp</t>
        </is>
      </c>
      <c r="G8942" s="161" t="n">
        <v>0</v>
      </c>
      <c r="H8942" s="161" t="inlineStr">
        <is>
          <t>2021</t>
        </is>
      </c>
      <c r="I8942" s="161" t="inlineStr">
        <is>
          <t>API_NY_GDP_COAL_RT_ZS_DS2_en_csv_v2_35370.zip</t>
        </is>
      </c>
    </row>
    <row r="8943" ht="13" customHeight="1">
      <c r="A8943" s="161" t="inlineStr">
        <is>
          <t>MDA</t>
        </is>
      </c>
      <c r="B8943" s="161" t="inlineStr">
        <is>
          <t>Moldova</t>
        </is>
      </c>
      <c r="C8943" s="161" t="inlineStr">
        <is>
          <t>Europe &amp; Central Asia</t>
        </is>
      </c>
      <c r="D8943" s="161" t="inlineStr">
        <is>
          <t>Upper middle income</t>
        </is>
      </c>
      <c r="E8943" s="161" t="b">
        <v>1</v>
      </c>
      <c r="F8943" s="161" t="inlineStr">
        <is>
          <t>other_fossil_gen_share_pct</t>
        </is>
      </c>
      <c r="G8943" s="161" t="n">
        <v>7.612</v>
      </c>
      <c r="H8943" s="161" t="inlineStr">
        <is>
          <t>2025</t>
        </is>
      </c>
      <c r="I8943" s="161" t="inlineStr">
        <is>
          <t>release_generation_yearly_global.csv</t>
        </is>
      </c>
    </row>
    <row r="8944" ht="13" customHeight="1">
      <c r="A8944" s="161" t="inlineStr">
        <is>
          <t>MDA</t>
        </is>
      </c>
      <c r="B8944" s="161" t="inlineStr">
        <is>
          <t>Moldova</t>
        </is>
      </c>
      <c r="C8944" s="161" t="inlineStr">
        <is>
          <t>Europe &amp; Central Asia</t>
        </is>
      </c>
      <c r="D8944" s="161" t="inlineStr">
        <is>
          <t>Upper middle income</t>
        </is>
      </c>
      <c r="E8944" s="161" t="b">
        <v>1</v>
      </c>
      <c r="F8944" s="161" t="inlineStr">
        <is>
          <t>renewable_share_electricity_pct</t>
        </is>
      </c>
      <c r="G8944" s="161" t="n">
        <v>7.471</v>
      </c>
      <c r="H8944" s="161" t="inlineStr">
        <is>
          <t>2024</t>
        </is>
      </c>
      <c r="I8944" s="161" t="inlineStr">
        <is>
          <t>imffossilfuelsubsidiesdata.xlsb</t>
        </is>
      </c>
    </row>
    <row r="8945" ht="13" customHeight="1">
      <c r="A8945" s="161" t="inlineStr">
        <is>
          <t>MDA</t>
        </is>
      </c>
      <c r="B8945" s="161" t="inlineStr">
        <is>
          <t>Moldova</t>
        </is>
      </c>
      <c r="C8945" s="161" t="inlineStr">
        <is>
          <t>Europe &amp; Central Asia</t>
        </is>
      </c>
      <c r="D8945" s="161" t="inlineStr">
        <is>
          <t>Upper middle income</t>
        </is>
      </c>
      <c r="E8945" s="161" t="b">
        <v>1</v>
      </c>
      <c r="F8945" s="161" t="inlineStr">
        <is>
          <t>re_share_change_pp</t>
        </is>
      </c>
      <c r="G8945" s="161" t="n">
        <v>17.663</v>
      </c>
      <c r="H8945" s="161" t="inlineStr">
        <is>
          <t>2025</t>
        </is>
      </c>
      <c r="I8945" s="161" t="inlineStr">
        <is>
          <t>release_generation_yearly_global.csv</t>
        </is>
      </c>
    </row>
    <row r="8946" ht="13" customHeight="1">
      <c r="A8946" s="161" t="inlineStr">
        <is>
          <t>MDA</t>
        </is>
      </c>
      <c r="B8946" s="161" t="inlineStr">
        <is>
          <t>Moldova</t>
        </is>
      </c>
      <c r="C8946" s="161" t="inlineStr">
        <is>
          <t>Europe &amp; Central Asia</t>
        </is>
      </c>
      <c r="D8946" s="161" t="inlineStr">
        <is>
          <t>Upper middle income</t>
        </is>
      </c>
      <c r="E8946" s="161" t="b">
        <v>1</v>
      </c>
      <c r="F8946" s="161" t="inlineStr">
        <is>
          <t>re_capacity_growth_pct</t>
        </is>
      </c>
      <c r="G8946" s="161" t="n">
        <v>63.492</v>
      </c>
      <c r="H8946" s="161" t="inlineStr">
        <is>
          <t>2025</t>
        </is>
      </c>
      <c r="I8946" s="161" t="inlineStr">
        <is>
          <t>release_generation_yearly_global.csv</t>
        </is>
      </c>
    </row>
    <row r="8947" ht="13" customHeight="1">
      <c r="A8947" s="161" t="inlineStr">
        <is>
          <t>MDA</t>
        </is>
      </c>
      <c r="B8947" s="161" t="inlineStr">
        <is>
          <t>Moldova</t>
        </is>
      </c>
      <c r="C8947" s="161" t="inlineStr">
        <is>
          <t>Europe &amp; Central Asia</t>
        </is>
      </c>
      <c r="D8947" s="161" t="inlineStr">
        <is>
          <t>Upper middle income</t>
        </is>
      </c>
      <c r="E8947" s="161" t="b">
        <v>1</v>
      </c>
      <c r="F8947" s="161" t="inlineStr">
        <is>
          <t>inn_total_inv_2030_pct_gdp</t>
        </is>
      </c>
      <c r="G8947" s="161" t="n">
        <v>6.20881909919617</v>
      </c>
      <c r="H8947" s="161" t="inlineStr">
        <is>
          <t>2030</t>
        </is>
      </c>
      <c r="I8947" s="161" t="inlineStr">
        <is>
          <t>Mitigation_Investment_Needs_v1.1.xlsx (InvestmentNeeds v1.1, model output)</t>
        </is>
      </c>
    </row>
    <row r="8948" ht="13" customHeight="1">
      <c r="A8948" s="161" t="inlineStr">
        <is>
          <t>MDA</t>
        </is>
      </c>
      <c r="B8948" s="161" t="inlineStr">
        <is>
          <t>Moldova</t>
        </is>
      </c>
      <c r="C8948" s="161" t="inlineStr">
        <is>
          <t>Europe &amp; Central Asia</t>
        </is>
      </c>
      <c r="D8948" s="161" t="inlineStr">
        <is>
          <t>Upper middle income</t>
        </is>
      </c>
      <c r="E8948" s="161" t="b">
        <v>1</v>
      </c>
      <c r="F8948" s="161" t="inlineStr">
        <is>
          <t>inn_incr_inv_2030_pct_gdp</t>
        </is>
      </c>
      <c r="G8948" s="161" t="n">
        <v>1.49011658380708</v>
      </c>
      <c r="H8948" s="161" t="inlineStr">
        <is>
          <t>2030</t>
        </is>
      </c>
      <c r="I8948" s="161" t="inlineStr">
        <is>
          <t>Mitigation_Investment_Needs_v1.1.xlsx (InvestmentNeeds v1.1, model output)</t>
        </is>
      </c>
    </row>
    <row r="8949" ht="13" customHeight="1">
      <c r="A8949" s="161" t="inlineStr">
        <is>
          <t>MDA</t>
        </is>
      </c>
      <c r="B8949" s="161" t="inlineStr">
        <is>
          <t>Moldova</t>
        </is>
      </c>
      <c r="C8949" s="161" t="inlineStr">
        <is>
          <t>Europe &amp; Central Asia</t>
        </is>
      </c>
      <c r="D8949" s="161" t="inlineStr">
        <is>
          <t>Upper middle income</t>
        </is>
      </c>
      <c r="E8949" s="161" t="b">
        <v>1</v>
      </c>
      <c r="F8949" s="161" t="inlineStr">
        <is>
          <t>inn_incr_inv_gen_2030_pct_gdp</t>
        </is>
      </c>
      <c r="G8949" s="161" t="n">
        <v>0.3945904338235381</v>
      </c>
      <c r="H8949" s="161" t="inlineStr">
        <is>
          <t>2030</t>
        </is>
      </c>
      <c r="I8949" s="161" t="inlineStr">
        <is>
          <t>Mitigation_Investment_Needs_v1.1.xlsx (InvestmentNeeds v1.1, model output)</t>
        </is>
      </c>
    </row>
    <row r="8950" ht="13" customHeight="1">
      <c r="A8950" s="161" t="inlineStr">
        <is>
          <t>MDA</t>
        </is>
      </c>
      <c r="B8950" s="161" t="inlineStr">
        <is>
          <t>Moldova</t>
        </is>
      </c>
      <c r="C8950" s="161" t="inlineStr">
        <is>
          <t>Europe &amp; Central Asia</t>
        </is>
      </c>
      <c r="D8950" s="161" t="inlineStr">
        <is>
          <t>Upper middle income</t>
        </is>
      </c>
      <c r="E8950" s="161" t="b">
        <v>1</v>
      </c>
      <c r="F8950" s="161" t="inlineStr">
        <is>
          <t>inn_incr_inv_grid_2030_pct_gdp</t>
        </is>
      </c>
      <c r="G8950" s="161" t="n">
        <v>0.2705762974789974</v>
      </c>
      <c r="H8950" s="161" t="inlineStr">
        <is>
          <t>2030</t>
        </is>
      </c>
      <c r="I8950" s="161" t="inlineStr">
        <is>
          <t>Mitigation_Investment_Needs_v1.1.xlsx (InvestmentNeeds v1.1, model output)</t>
        </is>
      </c>
    </row>
    <row r="8951" ht="13" customHeight="1">
      <c r="A8951" s="161" t="inlineStr">
        <is>
          <t>MDA</t>
        </is>
      </c>
      <c r="B8951" s="161" t="inlineStr">
        <is>
          <t>Moldova</t>
        </is>
      </c>
      <c r="C8951" s="161" t="inlineStr">
        <is>
          <t>Europe &amp; Central Asia</t>
        </is>
      </c>
      <c r="D8951" s="161" t="inlineStr">
        <is>
          <t>Upper middle income</t>
        </is>
      </c>
      <c r="E8951" s="161" t="b">
        <v>1</v>
      </c>
      <c r="F8951" s="161" t="inlineStr">
        <is>
          <t>inn_incr_inv_trn_2030_pct_gdp</t>
        </is>
      </c>
      <c r="G8951" s="161" t="n">
        <v>0.2158486481423006</v>
      </c>
      <c r="H8951" s="161" t="inlineStr">
        <is>
          <t>2030</t>
        </is>
      </c>
      <c r="I8951" s="161" t="inlineStr">
        <is>
          <t>Mitigation_Investment_Needs_v1.1.xlsx (InvestmentNeeds v1.1, model output)</t>
        </is>
      </c>
    </row>
    <row r="8952" ht="13" customHeight="1">
      <c r="A8952" s="161" t="inlineStr">
        <is>
          <t>MDA</t>
        </is>
      </c>
      <c r="B8952" s="161" t="inlineStr">
        <is>
          <t>Moldova</t>
        </is>
      </c>
      <c r="C8952" s="161" t="inlineStr">
        <is>
          <t>Europe &amp; Central Asia</t>
        </is>
      </c>
      <c r="D8952" s="161" t="inlineStr">
        <is>
          <t>Upper middle income</t>
        </is>
      </c>
      <c r="E8952" s="161" t="b">
        <v>1</v>
      </c>
      <c r="F8952" s="161" t="inlineStr">
        <is>
          <t>inn_incr_inv_bld_2030_pct_gdp</t>
        </is>
      </c>
      <c r="G8952" s="161" t="n">
        <v>0.2185250129021338</v>
      </c>
      <c r="H8952" s="161" t="inlineStr">
        <is>
          <t>2030</t>
        </is>
      </c>
      <c r="I8952" s="161" t="inlineStr">
        <is>
          <t>Mitigation_Investment_Needs_v1.1.xlsx (InvestmentNeeds v1.1, model output)</t>
        </is>
      </c>
    </row>
    <row r="8953" ht="13" customHeight="1">
      <c r="A8953" s="161" t="inlineStr">
        <is>
          <t>MDA</t>
        </is>
      </c>
      <c r="B8953" s="161" t="inlineStr">
        <is>
          <t>Moldova</t>
        </is>
      </c>
      <c r="C8953" s="161" t="inlineStr">
        <is>
          <t>Europe &amp; Central Asia</t>
        </is>
      </c>
      <c r="D8953" s="161" t="inlineStr">
        <is>
          <t>Upper middle income</t>
        </is>
      </c>
      <c r="E8953" s="161" t="b">
        <v>1</v>
      </c>
      <c r="F8953" s="161" t="inlineStr">
        <is>
          <t>inn_incr_inv_ind_2030_pct_gdp</t>
        </is>
      </c>
      <c r="G8953" s="161" t="n">
        <v>0.074592135462227</v>
      </c>
      <c r="H8953" s="161" t="inlineStr">
        <is>
          <t>2030</t>
        </is>
      </c>
      <c r="I8953" s="161" t="inlineStr">
        <is>
          <t>Mitigation_Investment_Needs_v1.1.xlsx (InvestmentNeeds v1.1, model output)</t>
        </is>
      </c>
    </row>
    <row r="8954" ht="13" customHeight="1">
      <c r="A8954" s="161" t="inlineStr">
        <is>
          <t>MDA</t>
        </is>
      </c>
      <c r="B8954" s="161" t="inlineStr">
        <is>
          <t>Moldova</t>
        </is>
      </c>
      <c r="C8954" s="161" t="inlineStr">
        <is>
          <t>Europe &amp; Central Asia</t>
        </is>
      </c>
      <c r="D8954" s="161" t="inlineStr">
        <is>
          <t>Upper middle income</t>
        </is>
      </c>
      <c r="E8954" s="161" t="b">
        <v>1</v>
      </c>
      <c r="F8954" s="161" t="inlineStr">
        <is>
          <t>inn_incr_inv_fuel_2030_pct_gdp</t>
        </is>
      </c>
      <c r="G8954" s="161" t="n">
        <v>0.1159537508872939</v>
      </c>
      <c r="H8954" s="161" t="inlineStr">
        <is>
          <t>2030</t>
        </is>
      </c>
      <c r="I8954" s="161" t="inlineStr">
        <is>
          <t>Mitigation_Investment_Needs_v1.1.xlsx (InvestmentNeeds v1.1, model output)</t>
        </is>
      </c>
    </row>
    <row r="8955" ht="13" customHeight="1">
      <c r="A8955" s="161" t="inlineStr">
        <is>
          <t>MDA</t>
        </is>
      </c>
      <c r="B8955" s="161" t="inlineStr">
        <is>
          <t>Moldova</t>
        </is>
      </c>
      <c r="C8955" s="161" t="inlineStr">
        <is>
          <t>Europe &amp; Central Asia</t>
        </is>
      </c>
      <c r="D8955" s="161" t="inlineStr">
        <is>
          <t>Upper middle income</t>
        </is>
      </c>
      <c r="E8955" s="161" t="b">
        <v>1</v>
      </c>
      <c r="F8955" s="161" t="inlineStr">
        <is>
          <t>inn_incr_inv_afolu_2030_pct_gdp</t>
        </is>
      </c>
      <c r="G8955" s="161" t="n">
        <v>0.2000303051105918</v>
      </c>
      <c r="H8955" s="161" t="inlineStr">
        <is>
          <t>2030</t>
        </is>
      </c>
      <c r="I8955" s="161" t="inlineStr">
        <is>
          <t>Mitigation_Investment_Needs_v1.1.xlsx (InvestmentNeeds v1.1, model output)</t>
        </is>
      </c>
    </row>
    <row r="8956" ht="13" customHeight="1">
      <c r="A8956" s="161" t="inlineStr">
        <is>
          <t>MDA</t>
        </is>
      </c>
      <c r="B8956" s="161" t="inlineStr">
        <is>
          <t>Moldova</t>
        </is>
      </c>
      <c r="C8956" s="161" t="inlineStr">
        <is>
          <t>Europe &amp; Central Asia</t>
        </is>
      </c>
      <c r="D8956" s="161" t="inlineStr">
        <is>
          <t>Upper middle income</t>
        </is>
      </c>
      <c r="E8956" s="161" t="b">
        <v>1</v>
      </c>
      <c r="F8956" s="161" t="inlineStr">
        <is>
          <t>inn_incr_cost_a_2030_pct_gdp</t>
        </is>
      </c>
      <c r="G8956" s="161" t="n">
        <v>-0.0294032171102845</v>
      </c>
      <c r="H8956" s="161" t="inlineStr">
        <is>
          <t>2030</t>
        </is>
      </c>
      <c r="I8956" s="161" t="inlineStr">
        <is>
          <t>Mitigation_Investment_Needs_v1.1.xlsx (InvestmentNeeds v1.1, model output)</t>
        </is>
      </c>
    </row>
    <row r="8957" ht="13" customHeight="1">
      <c r="A8957" s="161" t="inlineStr">
        <is>
          <t>MDA</t>
        </is>
      </c>
      <c r="B8957" s="161" t="inlineStr">
        <is>
          <t>Moldova</t>
        </is>
      </c>
      <c r="C8957" s="161" t="inlineStr">
        <is>
          <t>Europe &amp; Central Asia</t>
        </is>
      </c>
      <c r="D8957" s="161" t="inlineStr">
        <is>
          <t>Upper middle income</t>
        </is>
      </c>
      <c r="E8957" s="161" t="b">
        <v>1</v>
      </c>
      <c r="F8957" s="161" t="inlineStr">
        <is>
          <t>inn_incr_cost_b_2030_pct_gdp</t>
        </is>
      </c>
      <c r="G8957" s="161" t="n">
        <v>-0.08352914909859099</v>
      </c>
      <c r="H8957" s="161" t="inlineStr">
        <is>
          <t>2030</t>
        </is>
      </c>
      <c r="I8957" s="161" t="inlineStr">
        <is>
          <t>Mitigation_Investment_Needs_v1.1.xlsx (InvestmentNeeds v1.1, model output)</t>
        </is>
      </c>
    </row>
    <row r="8958" ht="13" customHeight="1">
      <c r="A8958" s="161" t="inlineStr">
        <is>
          <t>MDA</t>
        </is>
      </c>
      <c r="B8958" s="161" t="inlineStr">
        <is>
          <t>Moldova</t>
        </is>
      </c>
      <c r="C8958" s="161" t="inlineStr">
        <is>
          <t>Europe &amp; Central Asia</t>
        </is>
      </c>
      <c r="D8958" s="161" t="inlineStr">
        <is>
          <t>Upper middle income</t>
        </is>
      </c>
      <c r="E8958" s="161" t="b">
        <v>1</v>
      </c>
      <c r="F8958" s="161" t="inlineStr">
        <is>
          <t>inn_incr_cost_c_2030_pct_gdp</t>
        </is>
      </c>
      <c r="G8958" s="161" t="n">
        <v>-0.141529708094538</v>
      </c>
      <c r="H8958" s="161" t="inlineStr">
        <is>
          <t>2030</t>
        </is>
      </c>
      <c r="I8958" s="161" t="inlineStr">
        <is>
          <t>Mitigation_Investment_Needs_v1.1.xlsx (InvestmentNeeds v1.1, model output)</t>
        </is>
      </c>
    </row>
    <row r="8959" ht="13" customHeight="1">
      <c r="A8959" s="161" t="inlineStr">
        <is>
          <t>MDA</t>
        </is>
      </c>
      <c r="B8959" s="161" t="inlineStr">
        <is>
          <t>Moldova</t>
        </is>
      </c>
      <c r="C8959" s="161" t="inlineStr">
        <is>
          <t>Europe &amp; Central Asia</t>
        </is>
      </c>
      <c r="D8959" s="161" t="inlineStr">
        <is>
          <t>Upper middle income</t>
        </is>
      </c>
      <c r="E8959" s="161" t="b">
        <v>1</v>
      </c>
      <c r="F8959" s="161" t="inlineStr">
        <is>
          <t>inn_cost_per_t_b_2030_usd</t>
        </is>
      </c>
      <c r="G8959" s="161" t="n">
        <v>-95.83648398638471</v>
      </c>
      <c r="H8959" s="161" t="inlineStr">
        <is>
          <t>2030</t>
        </is>
      </c>
      <c r="I8959" s="161" t="inlineStr">
        <is>
          <t>Mitigation_Investment_Needs_v1.1.xlsx (InvestmentNeeds v1.1, model output)</t>
        </is>
      </c>
    </row>
    <row r="8960" ht="13" customHeight="1">
      <c r="A8960" s="161" t="inlineStr">
        <is>
          <t>MDA</t>
        </is>
      </c>
      <c r="B8960" s="161" t="inlineStr">
        <is>
          <t>Moldova</t>
        </is>
      </c>
      <c r="C8960" s="161" t="inlineStr">
        <is>
          <t>Europe &amp; Central Asia</t>
        </is>
      </c>
      <c r="D8960" s="161" t="inlineStr">
        <is>
          <t>Upper middle income</t>
        </is>
      </c>
      <c r="E8960" s="161" t="b">
        <v>1</v>
      </c>
      <c r="F8960" s="161" t="inlineStr">
        <is>
          <t>inn_coc_penalty_2030_pct_gdp</t>
        </is>
      </c>
      <c r="G8960" s="161" t="n">
        <v>0.2255247166179441</v>
      </c>
      <c r="H8960" s="161" t="inlineStr">
        <is>
          <t>2030</t>
        </is>
      </c>
      <c r="I8960" s="161" t="inlineStr">
        <is>
          <t>Mitigation_Investment_Needs_v1.1.xlsx (InvestmentNeeds v1.1, model output)</t>
        </is>
      </c>
    </row>
    <row r="8961" ht="13" customHeight="1">
      <c r="A8961" s="161" t="inlineStr">
        <is>
          <t>MDA</t>
        </is>
      </c>
      <c r="B8961" s="161" t="inlineStr">
        <is>
          <t>Moldova</t>
        </is>
      </c>
      <c r="C8961" s="161" t="inlineStr">
        <is>
          <t>Europe &amp; Central Asia</t>
        </is>
      </c>
      <c r="D8961" s="161" t="inlineStr">
        <is>
          <t>Upper middle income</t>
        </is>
      </c>
      <c r="E8961" s="161" t="b">
        <v>1</v>
      </c>
      <c r="F8961" s="161" t="inlineStr">
        <is>
          <t>inn_pima_adj_inv_2030_pct_gdp</t>
        </is>
      </c>
      <c r="G8961" s="161" t="n">
        <v>7.575721908631597</v>
      </c>
      <c r="H8961" s="161" t="inlineStr">
        <is>
          <t>2030</t>
        </is>
      </c>
      <c r="I8961" s="161" t="inlineStr">
        <is>
          <t>Mitigation_Investment_Needs_v1.1.xlsx (InvestmentNeeds v1.1, model output)</t>
        </is>
      </c>
    </row>
    <row r="8962" ht="13" customHeight="1">
      <c r="A8962" s="161" t="inlineStr">
        <is>
          <t>MDA</t>
        </is>
      </c>
      <c r="B8962" s="161" t="inlineStr">
        <is>
          <t>Moldova</t>
        </is>
      </c>
      <c r="C8962" s="161" t="inlineStr">
        <is>
          <t>Europe &amp; Central Asia</t>
        </is>
      </c>
      <c r="D8962" s="161" t="inlineStr">
        <is>
          <t>Upper middle income</t>
        </is>
      </c>
      <c r="E8962" s="161" t="b">
        <v>1</v>
      </c>
      <c r="F8962" s="161" t="inlineStr">
        <is>
          <t>nmim_nz_inv_2030_pct_gdp</t>
        </is>
      </c>
      <c r="G8962" s="161" t="n">
        <v>4.688093627874122</v>
      </c>
      <c r="H8962" s="161" t="inlineStr">
        <is>
          <t>2030</t>
        </is>
      </c>
      <c r="I8962" s="161" t="inlineStr">
        <is>
          <t>nmim_summary_v0_2.csv (InvestmentNeeds NMIM v0.2, model output)</t>
        </is>
      </c>
    </row>
    <row r="8963" ht="13" customHeight="1">
      <c r="A8963" s="161" t="inlineStr">
        <is>
          <t>MDA</t>
        </is>
      </c>
      <c r="B8963" s="161" t="inlineStr">
        <is>
          <t>Moldova</t>
        </is>
      </c>
      <c r="C8963" s="161" t="inlineStr">
        <is>
          <t>Europe &amp; Central Asia</t>
        </is>
      </c>
      <c r="D8963" s="161" t="inlineStr">
        <is>
          <t>Upper middle income</t>
        </is>
      </c>
      <c r="E8963" s="161" t="b">
        <v>1</v>
      </c>
      <c r="F8963" s="161" t="inlineStr">
        <is>
          <t>nmim_typ1_2030_pct_gdp</t>
        </is>
      </c>
      <c r="G8963" s="161" t="n">
        <v>0.6794347358551474</v>
      </c>
      <c r="H8963" s="161" t="inlineStr">
        <is>
          <t>2030</t>
        </is>
      </c>
      <c r="I8963" s="161" t="inlineStr">
        <is>
          <t>nmim_summary_v0_2.csv (InvestmentNeeds NMIM v0.2, model output)</t>
        </is>
      </c>
    </row>
    <row r="8964" ht="13" customHeight="1">
      <c r="A8964" s="161" t="inlineStr">
        <is>
          <t>MDA</t>
        </is>
      </c>
      <c r="B8964" s="161" t="inlineStr">
        <is>
          <t>Moldova</t>
        </is>
      </c>
      <c r="C8964" s="161" t="inlineStr">
        <is>
          <t>Europe &amp; Central Asia</t>
        </is>
      </c>
      <c r="D8964" s="161" t="inlineStr">
        <is>
          <t>Upper middle income</t>
        </is>
      </c>
      <c r="E8964" s="161" t="b">
        <v>1</v>
      </c>
      <c r="F8964" s="161" t="inlineStr">
        <is>
          <t>nmim_typ2_2030_pct_gdp</t>
        </is>
      </c>
      <c r="G8964" s="161" t="n">
        <v>0.7653920835076187</v>
      </c>
      <c r="H8964" s="161" t="inlineStr">
        <is>
          <t>2030</t>
        </is>
      </c>
      <c r="I8964" s="161" t="inlineStr">
        <is>
          <t>nmim_summary_v0_2.csv (InvestmentNeeds NMIM v0.2, model output)</t>
        </is>
      </c>
    </row>
    <row r="8965" ht="13" customHeight="1">
      <c r="A8965" s="161" t="inlineStr">
        <is>
          <t>MDA</t>
        </is>
      </c>
      <c r="B8965" s="161" t="inlineStr">
        <is>
          <t>Moldova</t>
        </is>
      </c>
      <c r="C8965" s="161" t="inlineStr">
        <is>
          <t>Europe &amp; Central Asia</t>
        </is>
      </c>
      <c r="D8965" s="161" t="inlineStr">
        <is>
          <t>Upper middle income</t>
        </is>
      </c>
      <c r="E8965" s="161" t="b">
        <v>1</v>
      </c>
      <c r="F8965" s="161" t="inlineStr">
        <is>
          <t>nmim_typ3_2030_pct_gdp</t>
        </is>
      </c>
      <c r="G8965" s="161" t="n">
        <v>0.9227220741918808</v>
      </c>
      <c r="H8965" s="161" t="inlineStr">
        <is>
          <t>2030</t>
        </is>
      </c>
      <c r="I8965" s="161" t="inlineStr">
        <is>
          <t>nmim_summary_v0_2.csv (InvestmentNeeds NMIM v0.2, model output)</t>
        </is>
      </c>
    </row>
    <row r="8966" ht="13" customHeight="1">
      <c r="A8966" s="161" t="inlineStr">
        <is>
          <t>MDA</t>
        </is>
      </c>
      <c r="B8966" s="161" t="inlineStr">
        <is>
          <t>Moldova</t>
        </is>
      </c>
      <c r="C8966" s="161" t="inlineStr">
        <is>
          <t>Europe &amp; Central Asia</t>
        </is>
      </c>
      <c r="D8966" s="161" t="inlineStr">
        <is>
          <t>Upper middle income</t>
        </is>
      </c>
      <c r="E8966" s="161" t="b">
        <v>1</v>
      </c>
      <c r="F8966" s="161" t="inlineStr">
        <is>
          <t>nmim_typ4_2030_pct_gdp</t>
        </is>
      </c>
      <c r="G8966" s="161" t="n">
        <v>1.216372126912347</v>
      </c>
      <c r="H8966" s="161" t="inlineStr">
        <is>
          <t>2030</t>
        </is>
      </c>
      <c r="I8966" s="161" t="inlineStr">
        <is>
          <t>nmim_summary_v0_2.csv (InvestmentNeeds NMIM v0.2, model output)</t>
        </is>
      </c>
    </row>
    <row r="8967" ht="13" customHeight="1">
      <c r="A8967" s="161" t="inlineStr">
        <is>
          <t>MDA</t>
        </is>
      </c>
      <c r="B8967" s="161" t="inlineStr">
        <is>
          <t>Moldova</t>
        </is>
      </c>
      <c r="C8967" s="161" t="inlineStr">
        <is>
          <t>Europe &amp; Central Asia</t>
        </is>
      </c>
      <c r="D8967" s="161" t="inlineStr">
        <is>
          <t>Upper middle income</t>
        </is>
      </c>
      <c r="E8967" s="161" t="b">
        <v>1</v>
      </c>
      <c r="F8967" s="161" t="inlineStr">
        <is>
          <t>nmim_typ5_2030_pct_gdp</t>
        </is>
      </c>
      <c r="G8967" s="161" t="n">
        <v>1.104172607407128</v>
      </c>
      <c r="H8967" s="161" t="inlineStr">
        <is>
          <t>2030</t>
        </is>
      </c>
      <c r="I8967" s="161" t="inlineStr">
        <is>
          <t>nmim_summary_v0_2.csv (InvestmentNeeds NMIM v0.2, model output)</t>
        </is>
      </c>
    </row>
    <row r="8968" ht="13" customHeight="1">
      <c r="A8968" s="161" t="inlineStr">
        <is>
          <t>MDA</t>
        </is>
      </c>
      <c r="B8968" s="161" t="inlineStr">
        <is>
          <t>Moldova</t>
        </is>
      </c>
      <c r="C8968" s="161" t="inlineStr">
        <is>
          <t>Europe &amp; Central Asia</t>
        </is>
      </c>
      <c r="D8968" s="161" t="inlineStr">
        <is>
          <t>Upper middle income</t>
        </is>
      </c>
      <c r="E8968" s="161" t="b">
        <v>1</v>
      </c>
      <c r="F8968" s="161" t="inlineStr">
        <is>
          <t>nmim_budget_need_2030_pct_gdp</t>
        </is>
      </c>
      <c r="G8968" s="161" t="n">
        <v>1.04434637412124</v>
      </c>
      <c r="H8968" s="161" t="inlineStr">
        <is>
          <t>2030</t>
        </is>
      </c>
      <c r="I8968" s="161" t="inlineStr">
        <is>
          <t>nmim_summary_v0_2.csv (InvestmentNeeds NMIM v0.2, model output)</t>
        </is>
      </c>
    </row>
    <row r="8969" ht="13" customHeight="1">
      <c r="A8969" s="161" t="inlineStr">
        <is>
          <t>MDA</t>
        </is>
      </c>
      <c r="B8969" s="161" t="inlineStr">
        <is>
          <t>Moldova</t>
        </is>
      </c>
      <c r="C8969" s="161" t="inlineStr">
        <is>
          <t>Europe &amp; Central Asia</t>
        </is>
      </c>
      <c r="D8969" s="161" t="inlineStr">
        <is>
          <t>Upper middle income</t>
        </is>
      </c>
      <c r="E8969" s="161" t="b">
        <v>1</v>
      </c>
      <c r="F8969" s="161" t="inlineStr">
        <is>
          <t>nmim_private_share_2030_pct</t>
        </is>
      </c>
      <c r="G8969" s="161" t="n">
        <v>61.39713492775295</v>
      </c>
      <c r="H8969" s="161" t="inlineStr">
        <is>
          <t>2030</t>
        </is>
      </c>
      <c r="I8969" s="161" t="inlineStr">
        <is>
          <t>nmim_summary_v0_2.csv (InvestmentNeeds NMIM v0.2, model output)</t>
        </is>
      </c>
    </row>
    <row r="8970" ht="13" customHeight="1">
      <c r="A8970" s="161" t="inlineStr">
        <is>
          <t>MDA</t>
        </is>
      </c>
      <c r="B8970" s="161" t="inlineStr">
        <is>
          <t>Moldova</t>
        </is>
      </c>
      <c r="C8970" s="161" t="inlineStr">
        <is>
          <t>Europe &amp; Central Asia</t>
        </is>
      </c>
      <c r="D8970" s="161" t="inlineStr">
        <is>
          <t>Upper middle income</t>
        </is>
      </c>
      <c r="E8970" s="161" t="b">
        <v>1</v>
      </c>
      <c r="F8970" s="161" t="inlineStr">
        <is>
          <t>nmim_incr_inv_2030_pct_gdp</t>
        </is>
      </c>
      <c r="G8970" s="161" t="n">
        <v>3.440142689404768</v>
      </c>
      <c r="H8970" s="161" t="inlineStr">
        <is>
          <t>2030</t>
        </is>
      </c>
      <c r="I8970" s="161" t="inlineStr">
        <is>
          <t>nmim_summary_v0_2.csv (InvestmentNeeds NMIM v0.2, model output)</t>
        </is>
      </c>
    </row>
    <row r="8971" ht="13" customHeight="1">
      <c r="A8971" s="161" t="inlineStr">
        <is>
          <t>MDA</t>
        </is>
      </c>
      <c r="B8971" s="161" t="inlineStr">
        <is>
          <t>Moldova</t>
        </is>
      </c>
      <c r="C8971" s="161" t="inlineStr">
        <is>
          <t>Europe &amp; Central Asia</t>
        </is>
      </c>
      <c r="D8971" s="161" t="inlineStr">
        <is>
          <t>Upper middle income</t>
        </is>
      </c>
      <c r="E8971" s="161" t="b">
        <v>1</v>
      </c>
      <c r="F8971" s="161" t="inlineStr">
        <is>
          <t>nmim_incr_inv_2050_pct_gdp</t>
        </is>
      </c>
      <c r="G8971" s="161" t="n">
        <v>3.257954437223068</v>
      </c>
      <c r="H8971" s="161" t="inlineStr">
        <is>
          <t>2050</t>
        </is>
      </c>
      <c r="I8971" s="161" t="inlineStr">
        <is>
          <t>nmim_summary_v0_2.csv (InvestmentNeeds NMIM v0.2, model output)</t>
        </is>
      </c>
    </row>
    <row r="8972" ht="13" customHeight="1">
      <c r="A8972" s="161" t="inlineStr">
        <is>
          <t>MDA</t>
        </is>
      </c>
      <c r="B8972" s="161" t="inlineStr">
        <is>
          <t>Moldova</t>
        </is>
      </c>
      <c r="C8972" s="161" t="inlineStr">
        <is>
          <t>Europe &amp; Central Asia</t>
        </is>
      </c>
      <c r="D8972" s="161" t="inlineStr">
        <is>
          <t>Upper middle income</t>
        </is>
      </c>
      <c r="E8972" s="161" t="b">
        <v>1</v>
      </c>
      <c r="F8972" s="161" t="inlineStr">
        <is>
          <t>nmim_pv_incr_cost_b_pct_gdp</t>
        </is>
      </c>
      <c r="G8972" s="161" t="n">
        <v>-12.28137795616541</v>
      </c>
      <c r="H8972" s="161" t="inlineStr">
        <is>
          <t>2025-2050</t>
        </is>
      </c>
      <c r="I8972" s="161" t="inlineStr">
        <is>
          <t>nmim_summary_v0_2.csv (InvestmentNeeds NMIM v0.2, model output)</t>
        </is>
      </c>
    </row>
    <row r="8973" ht="13" customHeight="1">
      <c r="A8973" s="161" t="inlineStr">
        <is>
          <t>MDA</t>
        </is>
      </c>
      <c r="B8973" s="161" t="inlineStr">
        <is>
          <t>Moldova</t>
        </is>
      </c>
      <c r="C8973" s="161" t="inlineStr">
        <is>
          <t>Europe &amp; Central Asia</t>
        </is>
      </c>
      <c r="D8973" s="161" t="inlineStr">
        <is>
          <t>Upper middle income</t>
        </is>
      </c>
      <c r="E8973" s="161" t="b">
        <v>1</v>
      </c>
      <c r="F8973" s="161" t="inlineStr">
        <is>
          <t>price_diesel_usd_litre</t>
        </is>
      </c>
      <c r="G8973" s="161" t="n">
        <v>1.032</v>
      </c>
      <c r="H8973" s="161" t="inlineStr">
        <is>
          <t>2024</t>
        </is>
      </c>
      <c r="I8973" s="161" t="inlineStr">
        <is>
          <t>imffossilfuelsubsidiesdata.xlsb</t>
        </is>
      </c>
    </row>
    <row r="8974" ht="13" customHeight="1">
      <c r="A8974" s="161" t="inlineStr">
        <is>
          <t>MDA</t>
        </is>
      </c>
      <c r="B8974" s="161" t="inlineStr">
        <is>
          <t>Moldova</t>
        </is>
      </c>
      <c r="C8974" s="161" t="inlineStr">
        <is>
          <t>Europe &amp; Central Asia</t>
        </is>
      </c>
      <c r="D8974" s="161" t="inlineStr">
        <is>
          <t>Upper middle income</t>
        </is>
      </c>
      <c r="E8974" s="161" t="b">
        <v>1</v>
      </c>
      <c r="F8974" s="161" t="inlineStr">
        <is>
          <t>price_gasoline_usd_litre</t>
        </is>
      </c>
      <c r="G8974" s="161" t="n">
        <v>1.36</v>
      </c>
      <c r="H8974" s="161" t="inlineStr">
        <is>
          <t>2024</t>
        </is>
      </c>
      <c r="I8974" s="161" t="inlineStr">
        <is>
          <t>imffossilfuelsubsidiesdata.xlsb</t>
        </is>
      </c>
    </row>
    <row r="8975" ht="13" customHeight="1">
      <c r="A8975" s="161" t="inlineStr">
        <is>
          <t>MDA</t>
        </is>
      </c>
      <c r="B8975" s="161" t="inlineStr">
        <is>
          <t>Moldova</t>
        </is>
      </c>
      <c r="C8975" s="161" t="inlineStr">
        <is>
          <t>Europe &amp; Central Asia</t>
        </is>
      </c>
      <c r="D8975" s="161" t="inlineStr">
        <is>
          <t>Upper middle income</t>
        </is>
      </c>
      <c r="E8975" s="161" t="b">
        <v>1</v>
      </c>
      <c r="F8975" s="161" t="inlineStr">
        <is>
          <t>price_electricity_residential_usd_kwh</t>
        </is>
      </c>
      <c r="G8975" s="161" t="n">
        <v>0.14</v>
      </c>
      <c r="H8975" s="161" t="inlineStr">
        <is>
          <t>2024</t>
        </is>
      </c>
      <c r="I8975" s="161" t="inlineStr">
        <is>
          <t>imffossilfuelsubsidiesdata.xlsb</t>
        </is>
      </c>
    </row>
    <row r="8976" ht="13" customHeight="1">
      <c r="A8976" s="161" t="inlineStr">
        <is>
          <t>MDA</t>
        </is>
      </c>
      <c r="B8976" s="161" t="inlineStr">
        <is>
          <t>Moldova</t>
        </is>
      </c>
      <c r="C8976" s="161" t="inlineStr">
        <is>
          <t>Europe &amp; Central Asia</t>
        </is>
      </c>
      <c r="D8976" s="161" t="inlineStr">
        <is>
          <t>Upper middle income</t>
        </is>
      </c>
      <c r="E8976" s="161" t="b">
        <v>1</v>
      </c>
      <c r="F8976" s="161" t="inlineStr">
        <is>
          <t>price_electricity_industry_usd_kwh</t>
        </is>
      </c>
      <c r="G8976" s="161" t="n">
        <v>0.095</v>
      </c>
      <c r="H8976" s="161" t="inlineStr">
        <is>
          <t>2024</t>
        </is>
      </c>
      <c r="I8976" s="161" t="inlineStr">
        <is>
          <t>imffossilfuelsubsidiesdata.xlsb</t>
        </is>
      </c>
    </row>
    <row r="8977" ht="13" customHeight="1">
      <c r="A8977" s="161" t="inlineStr">
        <is>
          <t>MDA</t>
        </is>
      </c>
      <c r="B8977" s="161" t="inlineStr">
        <is>
          <t>Moldova</t>
        </is>
      </c>
      <c r="C8977" s="161" t="inlineStr">
        <is>
          <t>Europe &amp; Central Asia</t>
        </is>
      </c>
      <c r="D8977" s="161" t="inlineStr">
        <is>
          <t>Upper middle income</t>
        </is>
      </c>
      <c r="E8977" s="161" t="b">
        <v>1</v>
      </c>
      <c r="F8977" s="161" t="inlineStr">
        <is>
          <t>price_gas_residential_usd_gj</t>
        </is>
      </c>
      <c r="G8977" s="161" t="n">
        <v>29.041</v>
      </c>
      <c r="H8977" s="161" t="inlineStr">
        <is>
          <t>2024</t>
        </is>
      </c>
      <c r="I8977" s="161" t="inlineStr">
        <is>
          <t>imffossilfuelsubsidiesdata.xlsb</t>
        </is>
      </c>
    </row>
    <row r="8978" ht="13" customHeight="1">
      <c r="A8978" s="161" t="inlineStr">
        <is>
          <t>MDA</t>
        </is>
      </c>
      <c r="B8978" s="161" t="inlineStr">
        <is>
          <t>Moldova</t>
        </is>
      </c>
      <c r="C8978" s="161" t="inlineStr">
        <is>
          <t>Europe &amp; Central Asia</t>
        </is>
      </c>
      <c r="D8978" s="161" t="inlineStr">
        <is>
          <t>Upper middle income</t>
        </is>
      </c>
      <c r="E8978" s="161" t="b">
        <v>1</v>
      </c>
      <c r="F8978" s="161" t="inlineStr">
        <is>
          <t>price_gas_industry_usd_gj</t>
        </is>
      </c>
      <c r="G8978" s="161" t="n">
        <v>22.259</v>
      </c>
      <c r="H8978" s="161" t="inlineStr">
        <is>
          <t>2024</t>
        </is>
      </c>
      <c r="I8978" s="161" t="inlineStr">
        <is>
          <t>imffossilfuelsubsidiesdata.xlsb</t>
        </is>
      </c>
    </row>
    <row r="8979" ht="13" customHeight="1">
      <c r="A8979" s="161" t="inlineStr">
        <is>
          <t>MDA</t>
        </is>
      </c>
      <c r="B8979" s="161" t="inlineStr">
        <is>
          <t>Moldova</t>
        </is>
      </c>
      <c r="C8979" s="161" t="inlineStr">
        <is>
          <t>Europe &amp; Central Asia</t>
        </is>
      </c>
      <c r="D8979" s="161" t="inlineStr">
        <is>
          <t>Upper middle income</t>
        </is>
      </c>
      <c r="E8979" s="161" t="b">
        <v>1</v>
      </c>
      <c r="F8979" s="161" t="inlineStr">
        <is>
          <t>price_gas_power_usd_gj</t>
        </is>
      </c>
      <c r="G8979" s="161" t="n">
        <v>20.204</v>
      </c>
      <c r="H8979" s="161" t="inlineStr">
        <is>
          <t>2024</t>
        </is>
      </c>
      <c r="I8979" s="161" t="inlineStr">
        <is>
          <t>imffossilfuelsubsidiesdata.xlsb</t>
        </is>
      </c>
    </row>
    <row r="8980" ht="13" customHeight="1">
      <c r="A8980" s="161" t="inlineStr">
        <is>
          <t>MDA</t>
        </is>
      </c>
      <c r="B8980" s="161" t="inlineStr">
        <is>
          <t>Moldova</t>
        </is>
      </c>
      <c r="C8980" s="161" t="inlineStr">
        <is>
          <t>Europe &amp; Central Asia</t>
        </is>
      </c>
      <c r="D8980" s="161" t="inlineStr">
        <is>
          <t>Upper middle income</t>
        </is>
      </c>
      <c r="E8980" s="161" t="b">
        <v>1</v>
      </c>
      <c r="F8980" s="161" t="inlineStr">
        <is>
          <t>price_coal_residential_usd_gj</t>
        </is>
      </c>
      <c r="G8980" s="161" t="n">
        <v>12.836</v>
      </c>
      <c r="H8980" s="161" t="inlineStr">
        <is>
          <t>2024</t>
        </is>
      </c>
      <c r="I8980" s="161" t="inlineStr">
        <is>
          <t>imffossilfuelsubsidiesdata.xlsb</t>
        </is>
      </c>
    </row>
    <row r="8981" ht="13" customHeight="1">
      <c r="A8981" s="161" t="inlineStr">
        <is>
          <t>MDA</t>
        </is>
      </c>
      <c r="B8981" s="161" t="inlineStr">
        <is>
          <t>Moldova</t>
        </is>
      </c>
      <c r="C8981" s="161" t="inlineStr">
        <is>
          <t>Europe &amp; Central Asia</t>
        </is>
      </c>
      <c r="D8981" s="161" t="inlineStr">
        <is>
          <t>Upper middle income</t>
        </is>
      </c>
      <c r="E8981" s="161" t="b">
        <v>1</v>
      </c>
      <c r="F8981" s="161" t="inlineStr">
        <is>
          <t>price_coal_industry_usd_gj</t>
        </is>
      </c>
      <c r="G8981" s="161" t="n">
        <v>6.942</v>
      </c>
      <c r="H8981" s="161" t="inlineStr">
        <is>
          <t>2024</t>
        </is>
      </c>
      <c r="I8981" s="161" t="inlineStr">
        <is>
          <t>imffossilfuelsubsidiesdata.xlsb</t>
        </is>
      </c>
    </row>
    <row r="8982" ht="13" customHeight="1">
      <c r="A8982" s="161" t="inlineStr">
        <is>
          <t>MDA</t>
        </is>
      </c>
      <c r="B8982" s="161" t="inlineStr">
        <is>
          <t>Moldova</t>
        </is>
      </c>
      <c r="C8982" s="161" t="inlineStr">
        <is>
          <t>Europe &amp; Central Asia</t>
        </is>
      </c>
      <c r="D8982" s="161" t="inlineStr">
        <is>
          <t>Upper middle income</t>
        </is>
      </c>
      <c r="E8982" s="161" t="b">
        <v>1</v>
      </c>
      <c r="F8982" s="161" t="inlineStr">
        <is>
          <t>price_coal_power_usd_gj</t>
        </is>
      </c>
      <c r="G8982" s="161" t="n">
        <v>4.239</v>
      </c>
      <c r="H8982" s="161" t="inlineStr">
        <is>
          <t>2024</t>
        </is>
      </c>
      <c r="I8982" s="161" t="inlineStr">
        <is>
          <t>imffossilfuelsubsidiesdata.xlsb</t>
        </is>
      </c>
    </row>
    <row r="8983" ht="13" customHeight="1">
      <c r="A8983" s="161" t="inlineStr">
        <is>
          <t>MDA</t>
        </is>
      </c>
      <c r="B8983" s="161" t="inlineStr">
        <is>
          <t>Moldova</t>
        </is>
      </c>
      <c r="C8983" s="161" t="inlineStr">
        <is>
          <t>Europe &amp; Central Asia</t>
        </is>
      </c>
      <c r="D8983" s="161" t="inlineStr">
        <is>
          <t>Upper middle income</t>
        </is>
      </c>
      <c r="E8983" s="161" t="b">
        <v>1</v>
      </c>
      <c r="F8983" s="161" t="inlineStr">
        <is>
          <t>power_market_structure</t>
        </is>
      </c>
      <c r="G8983" s="161" t="n">
        <v>3</v>
      </c>
      <c r="H8983" s="161" t="inlineStr">
        <is>
          <t>2013</t>
        </is>
      </c>
      <c r="I8983" s="161" t="inlineStr">
        <is>
          <t>dataverse_files.zip</t>
        </is>
      </c>
    </row>
    <row r="8984" ht="13" customHeight="1">
      <c r="A8984" s="161" t="inlineStr">
        <is>
          <t>MDA</t>
        </is>
      </c>
      <c r="B8984" s="161" t="inlineStr">
        <is>
          <t>Moldova</t>
        </is>
      </c>
      <c r="C8984" s="161" t="inlineStr">
        <is>
          <t>Europe &amp; Central Asia</t>
        </is>
      </c>
      <c r="D8984" s="161" t="inlineStr">
        <is>
          <t>Upper middle income</t>
        </is>
      </c>
      <c r="E8984" s="161" t="b">
        <v>1</v>
      </c>
      <c r="F8984" s="161" t="inlineStr">
        <is>
          <t>independent_regulator</t>
        </is>
      </c>
      <c r="G8984" s="161" t="n">
        <v>1</v>
      </c>
      <c r="H8984" s="161" t="inlineStr">
        <is>
          <t>2013</t>
        </is>
      </c>
      <c r="I8984" s="161" t="inlineStr">
        <is>
          <t>dataverse_files.zip</t>
        </is>
      </c>
    </row>
    <row r="8985" ht="13" customHeight="1">
      <c r="A8985" s="161" t="inlineStr">
        <is>
          <t>MDA</t>
        </is>
      </c>
      <c r="B8985" s="161" t="inlineStr">
        <is>
          <t>Moldova</t>
        </is>
      </c>
      <c r="C8985" s="161" t="inlineStr">
        <is>
          <t>Europe &amp; Central Asia</t>
        </is>
      </c>
      <c r="D8985" s="161" t="inlineStr">
        <is>
          <t>Upper middle income</t>
        </is>
      </c>
      <c r="E8985" s="161" t="b">
        <v>1</v>
      </c>
      <c r="F8985" s="161" t="inlineStr">
        <is>
          <t>generation_unbundled</t>
        </is>
      </c>
      <c r="G8985" s="161" t="n">
        <v>1</v>
      </c>
      <c r="H8985" s="161" t="inlineStr">
        <is>
          <t>2013</t>
        </is>
      </c>
      <c r="I8985" s="161" t="inlineStr">
        <is>
          <t>dataverse_files.zip</t>
        </is>
      </c>
    </row>
    <row r="8986" ht="13" customHeight="1">
      <c r="A8986" s="161" t="inlineStr">
        <is>
          <t>MDA</t>
        </is>
      </c>
      <c r="B8986" s="161" t="inlineStr">
        <is>
          <t>Moldova</t>
        </is>
      </c>
      <c r="C8986" s="161" t="inlineStr">
        <is>
          <t>Europe &amp; Central Asia</t>
        </is>
      </c>
      <c r="D8986" s="161" t="inlineStr">
        <is>
          <t>Upper middle income</t>
        </is>
      </c>
      <c r="E8986" s="161" t="b">
        <v>1</v>
      </c>
      <c r="F8986" s="161" t="inlineStr">
        <is>
          <t>rise_renewable_energy_score</t>
        </is>
      </c>
      <c r="G8986" s="161" t="n">
        <v>24.746</v>
      </c>
      <c r="H8986" s="161" t="inlineStr">
        <is>
          <t>2023</t>
        </is>
      </c>
      <c r="I8986" s="161" t="inlineStr">
        <is>
          <t>WB_RISE_WIDEF.csv</t>
        </is>
      </c>
    </row>
    <row r="8987" ht="13" customHeight="1">
      <c r="A8987" s="161" t="inlineStr">
        <is>
          <t>MDA</t>
        </is>
      </c>
      <c r="B8987" s="161" t="inlineStr">
        <is>
          <t>Moldova</t>
        </is>
      </c>
      <c r="C8987" s="161" t="inlineStr">
        <is>
          <t>Europe &amp; Central Asia</t>
        </is>
      </c>
      <c r="D8987" s="161" t="inlineStr">
        <is>
          <t>Upper middle income</t>
        </is>
      </c>
      <c r="E8987" s="161" t="b">
        <v>1</v>
      </c>
      <c r="F8987" s="161" t="inlineStr">
        <is>
          <t>rise_level_playing_field_score</t>
        </is>
      </c>
      <c r="G8987" s="161" t="n">
        <v>20</v>
      </c>
      <c r="H8987" s="161" t="inlineStr">
        <is>
          <t>2023</t>
        </is>
      </c>
      <c r="I8987" s="161" t="inlineStr">
        <is>
          <t>WB_RISE_WIDEF.csv</t>
        </is>
      </c>
    </row>
    <row r="8988" ht="13" customHeight="1">
      <c r="A8988" s="161" t="inlineStr">
        <is>
          <t>MDA</t>
        </is>
      </c>
      <c r="B8988" s="161" t="inlineStr">
        <is>
          <t>Moldova</t>
        </is>
      </c>
      <c r="C8988" s="161" t="inlineStr">
        <is>
          <t>Europe &amp; Central Asia</t>
        </is>
      </c>
      <c r="D8988" s="161" t="inlineStr">
        <is>
          <t>Upper middle income</t>
        </is>
      </c>
      <c r="E8988" s="161" t="b">
        <v>1</v>
      </c>
      <c r="F8988" s="161" t="inlineStr">
        <is>
          <t>rise_ee_financing_mechanisms_score</t>
        </is>
      </c>
      <c r="G8988" s="161" t="n">
        <v>0</v>
      </c>
      <c r="H8988" s="161" t="inlineStr">
        <is>
          <t>2023</t>
        </is>
      </c>
      <c r="I8988" s="161" t="inlineStr">
        <is>
          <t>WB_RISE_WIDEF.csv</t>
        </is>
      </c>
    </row>
    <row r="8989" ht="13" customHeight="1">
      <c r="A8989" s="161" t="inlineStr">
        <is>
          <t>MDA</t>
        </is>
      </c>
      <c r="B8989" s="161" t="inlineStr">
        <is>
          <t>Moldova</t>
        </is>
      </c>
      <c r="C8989" s="161" t="inlineStr">
        <is>
          <t>Europe &amp; Central Asia</t>
        </is>
      </c>
      <c r="D8989" s="161" t="inlineStr">
        <is>
          <t>Upper middle income</t>
        </is>
      </c>
      <c r="E8989" s="161" t="b">
        <v>1</v>
      </c>
      <c r="F8989" s="161" t="inlineStr">
        <is>
          <t>revenue_pct_gdp</t>
        </is>
      </c>
      <c r="G8989" s="161" t="n">
        <v>33.936</v>
      </c>
      <c r="H8989" s="161" t="inlineStr">
        <is>
          <t>2024</t>
        </is>
      </c>
      <c r="I8989" s="161" t="inlineStr">
        <is>
          <t>dataset_2026-08-26T13_41_09_874550254Z_DEFAULT_INTEGRATION_IMF_RES_WEO_9_0_0.csv</t>
        </is>
      </c>
    </row>
    <row r="8990" ht="13" customHeight="1">
      <c r="A8990" s="161" t="inlineStr">
        <is>
          <t>MDA</t>
        </is>
      </c>
      <c r="B8990" s="161" t="inlineStr">
        <is>
          <t>Moldova</t>
        </is>
      </c>
      <c r="C8990" s="161" t="inlineStr">
        <is>
          <t>Europe &amp; Central Asia</t>
        </is>
      </c>
      <c r="D8990" s="161" t="inlineStr">
        <is>
          <t>Upper middle income</t>
        </is>
      </c>
      <c r="E8990" s="161" t="b">
        <v>1</v>
      </c>
      <c r="F8990" s="161" t="inlineStr">
        <is>
          <t>primary_balance_pct_gdp</t>
        </is>
      </c>
      <c r="G8990" s="161" t="n">
        <v>-2.644</v>
      </c>
      <c r="H8990" s="161" t="inlineStr">
        <is>
          <t>2024</t>
        </is>
      </c>
      <c r="I8990" s="161" t="inlineStr">
        <is>
          <t>dataset_2026-08-26T13_41_09_874550254Z_DEFAULT_INTEGRATION_IMF_RES_WEO_9_0_0.csv</t>
        </is>
      </c>
    </row>
    <row r="8991" ht="13" customHeight="1">
      <c r="A8991" s="161" t="inlineStr">
        <is>
          <t>MDA</t>
        </is>
      </c>
      <c r="B8991" s="161" t="inlineStr">
        <is>
          <t>Moldova</t>
        </is>
      </c>
      <c r="C8991" s="161" t="inlineStr">
        <is>
          <t>Europe &amp; Central Asia</t>
        </is>
      </c>
      <c r="D8991" s="161" t="inlineStr">
        <is>
          <t>Upper middle income</t>
        </is>
      </c>
      <c r="E8991" s="161" t="b">
        <v>1</v>
      </c>
      <c r="F8991" s="161" t="inlineStr">
        <is>
          <t>current_account_pct_gdp</t>
        </is>
      </c>
      <c r="G8991" s="161" t="n">
        <v>-16.546</v>
      </c>
      <c r="H8991" s="161" t="inlineStr">
        <is>
          <t>2024</t>
        </is>
      </c>
      <c r="I8991" s="161" t="inlineStr">
        <is>
          <t>dataset_2026-08-26T13_41_09_874550254Z_DEFAULT_INTEGRATION_IMF_RES_WEO_9_0_0.csv</t>
        </is>
      </c>
    </row>
    <row r="8992" ht="13" customHeight="1">
      <c r="A8992" s="161" t="inlineStr">
        <is>
          <t>MDA</t>
        </is>
      </c>
      <c r="B8992" s="161" t="inlineStr">
        <is>
          <t>Moldova</t>
        </is>
      </c>
      <c r="C8992" s="161" t="inlineStr">
        <is>
          <t>Europe &amp; Central Asia</t>
        </is>
      </c>
      <c r="D8992" s="161" t="inlineStr">
        <is>
          <t>Upper middle income</t>
        </is>
      </c>
      <c r="E8992" s="161" t="b">
        <v>1</v>
      </c>
      <c r="F8992" s="161" t="inlineStr">
        <is>
          <t>gross_capital_formation_pct_gdp</t>
        </is>
      </c>
      <c r="G8992" s="161" t="n">
        <v>21.159</v>
      </c>
      <c r="H8992" s="161" t="inlineStr">
        <is>
          <t>2024</t>
        </is>
      </c>
      <c r="I8992" s="161" t="inlineStr">
        <is>
          <t>dataset_2026-08-26T13_41_09_874550254Z_DEFAULT_INTEGRATION_IMF_RES_WEO_9_0_0.csv</t>
        </is>
      </c>
    </row>
    <row r="8993" ht="13" customHeight="1">
      <c r="A8993" s="161" t="inlineStr">
        <is>
          <t>MDA</t>
        </is>
      </c>
      <c r="B8993" s="161" t="inlineStr">
        <is>
          <t>Moldova</t>
        </is>
      </c>
      <c r="C8993" s="161" t="inlineStr">
        <is>
          <t>Europe &amp; Central Asia</t>
        </is>
      </c>
      <c r="D8993" s="161" t="inlineStr">
        <is>
          <t>Upper middle income</t>
        </is>
      </c>
      <c r="E8993" s="161" t="b">
        <v>1</v>
      </c>
      <c r="F8993" s="161" t="inlineStr">
        <is>
          <t>real_gdp_growth_5y_avg_pct</t>
        </is>
      </c>
      <c r="G8993" s="161" t="n">
        <v>0.5</v>
      </c>
      <c r="H8993" s="161" t="inlineStr">
        <is>
          <t>2020-2024 avg</t>
        </is>
      </c>
      <c r="I8993" s="161" t="inlineStr">
        <is>
          <t>dataset_2026-08-26T13_41_09_874550254Z_DEFAULT_INTEGRATION_IMF_RES_WEO_9_0_0.csv (derived)</t>
        </is>
      </c>
    </row>
    <row r="8994" ht="13" customHeight="1">
      <c r="A8994" s="161" t="inlineStr">
        <is>
          <t>MDA</t>
        </is>
      </c>
      <c r="B8994" s="161" t="inlineStr">
        <is>
          <t>Moldova</t>
        </is>
      </c>
      <c r="C8994" s="161" t="inlineStr">
        <is>
          <t>Europe &amp; Central Asia</t>
        </is>
      </c>
      <c r="D8994" s="161" t="inlineStr">
        <is>
          <t>Upper middle income</t>
        </is>
      </c>
      <c r="E8994" s="161" t="b">
        <v>1</v>
      </c>
      <c r="F8994" s="161" t="inlineStr">
        <is>
          <t>int_budget_need_2030_pct_gdp</t>
        </is>
      </c>
      <c r="G8994" s="161" t="n">
        <v>0.856</v>
      </c>
      <c r="H8994" s="161" t="inlineStr">
        <is>
          <t>2030</t>
        </is>
      </c>
      <c r="I8994" s="161" t="inlineStr">
        <is>
          <t>integrated_results.csv (MacroFiscalModels v0.1, model output)</t>
        </is>
      </c>
    </row>
    <row r="8995" ht="13" customHeight="1">
      <c r="A8995" s="161" t="inlineStr">
        <is>
          <t>MDA</t>
        </is>
      </c>
      <c r="B8995" s="161" t="inlineStr">
        <is>
          <t>Moldova</t>
        </is>
      </c>
      <c r="C8995" s="161" t="inlineStr">
        <is>
          <t>Europe &amp; Central Asia</t>
        </is>
      </c>
      <c r="D8995" s="161" t="inlineStr">
        <is>
          <t>Upper middle income</t>
        </is>
      </c>
      <c r="E8995" s="161" t="b">
        <v>1</v>
      </c>
      <c r="F8995" s="161" t="inlineStr">
        <is>
          <t>int_pricing_revenue_2030_pct_gdp</t>
        </is>
      </c>
      <c r="G8995" s="161" t="n">
        <v>0.233</v>
      </c>
      <c r="H8995" s="161" t="inlineStr">
        <is>
          <t>2030</t>
        </is>
      </c>
      <c r="I8995" s="161" t="inlineStr">
        <is>
          <t>integrated_results.csv (MacroFiscalModels v0.1, model output)</t>
        </is>
      </c>
    </row>
    <row r="8996" ht="13" customHeight="1">
      <c r="A8996" s="161" t="inlineStr">
        <is>
          <t>MDA</t>
        </is>
      </c>
      <c r="B8996" s="161" t="inlineStr">
        <is>
          <t>Moldova</t>
        </is>
      </c>
      <c r="C8996" s="161" t="inlineStr">
        <is>
          <t>Europe &amp; Central Asia</t>
        </is>
      </c>
      <c r="D8996" s="161" t="inlineStr">
        <is>
          <t>Upper middle income</t>
        </is>
      </c>
      <c r="E8996" s="161" t="b">
        <v>1</v>
      </c>
      <c r="F8996" s="161" t="inlineStr">
        <is>
          <t>int_financing_gap_2030_pct_gdp</t>
        </is>
      </c>
      <c r="G8996" s="161" t="n">
        <v>0.623</v>
      </c>
      <c r="H8996" s="161" t="inlineStr">
        <is>
          <t>2030</t>
        </is>
      </c>
      <c r="I8996" s="161" t="inlineStr">
        <is>
          <t>integrated_results.csv (MacroFiscalModels v0.1, model output)</t>
        </is>
      </c>
    </row>
    <row r="8997" ht="13" customHeight="1">
      <c r="A8997" s="161" t="inlineStr">
        <is>
          <t>MDA</t>
        </is>
      </c>
      <c r="B8997" s="161" t="inlineStr">
        <is>
          <t>Moldova</t>
        </is>
      </c>
      <c r="C8997" s="161" t="inlineStr">
        <is>
          <t>Europe &amp; Central Asia</t>
        </is>
      </c>
      <c r="D8997" s="161" t="inlineStr">
        <is>
          <t>Upper middle income</t>
        </is>
      </c>
      <c r="E8997" s="161" t="b">
        <v>1</v>
      </c>
      <c r="F8997" s="161" t="inlineStr">
        <is>
          <t>int_gdp_dev_2050_pct</t>
        </is>
      </c>
      <c r="G8997" s="161" t="n">
        <v>19.82</v>
      </c>
      <c r="H8997" s="161" t="inlineStr">
        <is>
          <t>2050</t>
        </is>
      </c>
      <c r="I8997" s="161" t="inlineStr">
        <is>
          <t>integrated_results.csv (MacroFiscalModels v0.1, model output)</t>
        </is>
      </c>
    </row>
    <row r="8998" ht="13" customHeight="1">
      <c r="A8998" s="161" t="inlineStr">
        <is>
          <t>MDA</t>
        </is>
      </c>
      <c r="B8998" s="161" t="inlineStr">
        <is>
          <t>Moldova</t>
        </is>
      </c>
      <c r="C8998" s="161" t="inlineStr">
        <is>
          <t>Europe &amp; Central Asia</t>
        </is>
      </c>
      <c r="D8998" s="161" t="inlineStr">
        <is>
          <t>Upper middle income</t>
        </is>
      </c>
      <c r="E8998" s="161" t="b">
        <v>1</v>
      </c>
      <c r="F8998" s="161" t="inlineStr">
        <is>
          <t>int_debt_2050_pct_gdp</t>
        </is>
      </c>
      <c r="G8998" s="161" t="n">
        <v>41.67</v>
      </c>
      <c r="H8998" s="161" t="inlineStr">
        <is>
          <t>2050</t>
        </is>
      </c>
      <c r="I8998" s="161" t="inlineStr">
        <is>
          <t>integrated_results.csv (MacroFiscalModels v0.1, model output)</t>
        </is>
      </c>
    </row>
    <row r="8999" ht="13" customHeight="1">
      <c r="A8999" s="161" t="inlineStr">
        <is>
          <t>MCO</t>
        </is>
      </c>
      <c r="B8999" s="161" t="inlineStr">
        <is>
          <t>Monaco</t>
        </is>
      </c>
      <c r="C8999" s="161" t="inlineStr">
        <is>
          <t>Europe &amp; Central Asia</t>
        </is>
      </c>
      <c r="D8999" s="161" t="inlineStr">
        <is>
          <t>High income</t>
        </is>
      </c>
      <c r="E8999" s="161" t="b">
        <v>0</v>
      </c>
      <c r="F8999" s="161" t="inlineStr">
        <is>
          <t>climate_pfm_diagnostic_on_record</t>
        </is>
      </c>
      <c r="G8999" s="161" t="n">
        <v>0</v>
      </c>
      <c r="H8999" s="161" t="inlineStr">
        <is>
          <t>2022</t>
        </is>
      </c>
      <c r="I8999" s="161" t="inlineStr">
        <is>
          <t>UNDP-Global-Climate-Public-Finance-Review-2022.pdf (Table 4.2)</t>
        </is>
      </c>
    </row>
    <row r="9000" ht="13" customHeight="1">
      <c r="A9000" s="161" t="inlineStr">
        <is>
          <t>MNG</t>
        </is>
      </c>
      <c r="B9000" s="161" t="inlineStr">
        <is>
          <t>Mongolia</t>
        </is>
      </c>
      <c r="C9000" s="161" t="inlineStr">
        <is>
          <t>East Asia &amp; Pacific</t>
        </is>
      </c>
      <c r="D9000" s="161" t="inlineStr">
        <is>
          <t>Upper middle income</t>
        </is>
      </c>
      <c r="E9000" s="161" t="b">
        <v>1</v>
      </c>
      <c r="F9000" s="161" t="inlineStr">
        <is>
          <t>interest_to_revenue_pct</t>
        </is>
      </c>
      <c r="G9000" s="161" t="n">
        <v>3.453</v>
      </c>
      <c r="H9000" s="161" t="inlineStr">
        <is>
          <t>2024</t>
        </is>
      </c>
      <c r="I9000" s="161" t="inlineStr">
        <is>
          <t>dataset_2026-08-26T13_41_09_874550254Z_DEFAULT_INTEGRATION_IMF_RES_WEO_9_0_0.csv (derived)</t>
        </is>
      </c>
    </row>
    <row r="9001" ht="13" customHeight="1">
      <c r="A9001" s="161" t="inlineStr">
        <is>
          <t>MNG</t>
        </is>
      </c>
      <c r="B9001" s="161" t="inlineStr">
        <is>
          <t>Mongolia</t>
        </is>
      </c>
      <c r="C9001" s="161" t="inlineStr">
        <is>
          <t>East Asia &amp; Pacific</t>
        </is>
      </c>
      <c r="D9001" s="161" t="inlineStr">
        <is>
          <t>Upper middle income</t>
        </is>
      </c>
      <c r="E9001" s="161" t="b">
        <v>1</v>
      </c>
      <c r="F9001" s="161" t="inlineStr">
        <is>
          <t>interest_pct_gdp</t>
        </is>
      </c>
      <c r="G9001" s="161" t="n">
        <v>1.343</v>
      </c>
      <c r="H9001" s="161" t="inlineStr">
        <is>
          <t>2024</t>
        </is>
      </c>
      <c r="I9001" s="161" t="inlineStr">
        <is>
          <t>dataset_2026-08-26T13_41_09_874550254Z_DEFAULT_INTEGRATION_IMF_RES_WEO_9_0_0.csv (derived)</t>
        </is>
      </c>
    </row>
    <row r="9002" ht="13" customHeight="1">
      <c r="A9002" s="161" t="inlineStr">
        <is>
          <t>MNG</t>
        </is>
      </c>
      <c r="B9002" s="161" t="inlineStr">
        <is>
          <t>Mongolia</t>
        </is>
      </c>
      <c r="C9002" s="161" t="inlineStr">
        <is>
          <t>East Asia &amp; Pacific</t>
        </is>
      </c>
      <c r="D9002" s="161" t="inlineStr">
        <is>
          <t>Upper middle income</t>
        </is>
      </c>
      <c r="E9002" s="161" t="b">
        <v>1</v>
      </c>
      <c r="F9002" s="161" t="inlineStr">
        <is>
          <t>gross_debt_pct_gdp</t>
        </is>
      </c>
      <c r="G9002" s="161" t="n">
        <v>44.091</v>
      </c>
      <c r="H9002" s="161" t="inlineStr">
        <is>
          <t>2024</t>
        </is>
      </c>
      <c r="I9002" s="161" t="inlineStr">
        <is>
          <t>dataset_2026-08-26T13_41_09_874550254Z_DEFAULT_INTEGRATION_IMF_RES_WEO_9_0_0.csv</t>
        </is>
      </c>
    </row>
    <row r="9003" ht="13" customHeight="1">
      <c r="A9003" s="161" t="inlineStr">
        <is>
          <t>MNG</t>
        </is>
      </c>
      <c r="B9003" s="161" t="inlineStr">
        <is>
          <t>Mongolia</t>
        </is>
      </c>
      <c r="C9003" s="161" t="inlineStr">
        <is>
          <t>East Asia &amp; Pacific</t>
        </is>
      </c>
      <c r="D9003" s="161" t="inlineStr">
        <is>
          <t>Upper middle income</t>
        </is>
      </c>
      <c r="E9003" s="161" t="b">
        <v>1</v>
      </c>
      <c r="F9003" s="161" t="inlineStr">
        <is>
          <t>tax_revenue_pct_gdp</t>
        </is>
      </c>
      <c r="G9003" s="161" t="n">
        <v>23.851</v>
      </c>
      <c r="H9003" s="161" t="inlineStr">
        <is>
          <t>2024</t>
        </is>
      </c>
      <c r="I9003" s="161" t="inlineStr">
        <is>
          <t>world-imf2026.xlsx</t>
        </is>
      </c>
    </row>
    <row r="9004" ht="13" customHeight="1">
      <c r="A9004" s="161" t="inlineStr">
        <is>
          <t>MNG</t>
        </is>
      </c>
      <c r="B9004" s="161" t="inlineStr">
        <is>
          <t>Mongolia</t>
        </is>
      </c>
      <c r="C9004" s="161" t="inlineStr">
        <is>
          <t>East Asia &amp; Pacific</t>
        </is>
      </c>
      <c r="D9004" s="161" t="inlineStr">
        <is>
          <t>Upper middle income</t>
        </is>
      </c>
      <c r="E9004" s="161" t="b">
        <v>1</v>
      </c>
      <c r="F9004" s="161" t="inlineStr">
        <is>
          <t>capex_execution_rate_pct</t>
        </is>
      </c>
      <c r="G9004" s="161" t="n">
        <v>89.303</v>
      </c>
      <c r="H9004" s="161" t="inlineStr">
        <is>
          <t>2022</t>
        </is>
      </c>
      <c r="I9004" s="161" t="inlineStr">
        <is>
          <t>WB_BOOST_WIDEF.csv</t>
        </is>
      </c>
    </row>
    <row r="9005" ht="13" customHeight="1">
      <c r="A9005" s="161" t="inlineStr">
        <is>
          <t>MNG</t>
        </is>
      </c>
      <c r="B9005" s="161" t="inlineStr">
        <is>
          <t>Mongolia</t>
        </is>
      </c>
      <c r="C9005" s="161" t="inlineStr">
        <is>
          <t>East Asia &amp; Pacific</t>
        </is>
      </c>
      <c r="D9005" s="161" t="inlineStr">
        <is>
          <t>Upper middle income</t>
        </is>
      </c>
      <c r="E9005" s="161" t="b">
        <v>1</v>
      </c>
      <c r="F9005" s="161" t="inlineStr">
        <is>
          <t>pefa_pi11_pim_score</t>
        </is>
      </c>
      <c r="G9005" s="161" t="n">
        <v>3</v>
      </c>
      <c r="H9005" s="161" t="inlineStr">
        <is>
          <t>2021</t>
        </is>
      </c>
      <c r="I9005" s="161" t="inlineStr">
        <is>
          <t>assessments_1787749571.csv</t>
        </is>
      </c>
    </row>
    <row r="9006" ht="13" customHeight="1">
      <c r="A9006" s="161" t="inlineStr">
        <is>
          <t>MNG</t>
        </is>
      </c>
      <c r="B9006" s="161" t="inlineStr">
        <is>
          <t>Mongolia</t>
        </is>
      </c>
      <c r="C9006" s="161" t="inlineStr">
        <is>
          <t>East Asia &amp; Pacific</t>
        </is>
      </c>
      <c r="D9006" s="161" t="inlineStr">
        <is>
          <t>Upper middle income</t>
        </is>
      </c>
      <c r="E9006" s="161" t="b">
        <v>1</v>
      </c>
      <c r="F9006" s="161" t="inlineStr">
        <is>
          <t>pefa_pi122_asset_monitoring</t>
        </is>
      </c>
      <c r="G9006" s="161" t="n">
        <v>2</v>
      </c>
      <c r="H9006" s="161" t="inlineStr">
        <is>
          <t>2021</t>
        </is>
      </c>
      <c r="I9006" s="161" t="inlineStr">
        <is>
          <t>assessments_1787749571.csv</t>
        </is>
      </c>
    </row>
    <row r="9007" ht="13" customHeight="1">
      <c r="A9007" s="161" t="inlineStr">
        <is>
          <t>MNG</t>
        </is>
      </c>
      <c r="B9007" s="161" t="inlineStr">
        <is>
          <t>Mongolia</t>
        </is>
      </c>
      <c r="C9007" s="161" t="inlineStr">
        <is>
          <t>East Asia &amp; Pacific</t>
        </is>
      </c>
      <c r="D9007" s="161" t="inlineStr">
        <is>
          <t>Upper middle income</t>
        </is>
      </c>
      <c r="E9007" s="161" t="b">
        <v>1</v>
      </c>
      <c r="F9007" s="161" t="inlineStr">
        <is>
          <t>climate_pfm_diagnostic_on_record</t>
        </is>
      </c>
      <c r="G9007" s="161" t="n">
        <v>0</v>
      </c>
      <c r="H9007" s="161" t="inlineStr">
        <is>
          <t>2022</t>
        </is>
      </c>
      <c r="I9007" s="161" t="inlineStr">
        <is>
          <t>UNDP-Global-Climate-Public-Finance-Review-2022.pdf (Table 4.2)</t>
        </is>
      </c>
    </row>
    <row r="9008" ht="13" customHeight="1">
      <c r="A9008" s="161" t="inlineStr">
        <is>
          <t>MNG</t>
        </is>
      </c>
      <c r="B9008" s="161" t="inlineStr">
        <is>
          <t>Mongolia</t>
        </is>
      </c>
      <c r="C9008" s="161" t="inlineStr">
        <is>
          <t>East Asia &amp; Pacific</t>
        </is>
      </c>
      <c r="D9008" s="161" t="inlineStr">
        <is>
          <t>Upper middle income</t>
        </is>
      </c>
      <c r="E9008" s="161" t="b">
        <v>1</v>
      </c>
      <c r="F9008" s="161" t="inlineStr">
        <is>
          <t>wacc_solar_real_aftertax_pct</t>
        </is>
      </c>
      <c r="G9008" s="161" t="n">
        <v>8</v>
      </c>
      <c r="H9008" s="161" t="inlineStr">
        <is>
          <t>2021</t>
        </is>
      </c>
      <c r="I9008" s="161" t="inlineStr">
        <is>
          <t>IRENA_Cost_of_financing_renewable_power_Appendix_2023.pdf</t>
        </is>
      </c>
    </row>
    <row r="9009" ht="13" customHeight="1">
      <c r="A9009" s="161" t="inlineStr">
        <is>
          <t>MNG</t>
        </is>
      </c>
      <c r="B9009" s="161" t="inlineStr">
        <is>
          <t>Mongolia</t>
        </is>
      </c>
      <c r="C9009" s="161" t="inlineStr">
        <is>
          <t>East Asia &amp; Pacific</t>
        </is>
      </c>
      <c r="D9009" s="161" t="inlineStr">
        <is>
          <t>Upper middle income</t>
        </is>
      </c>
      <c r="E9009" s="161" t="b">
        <v>1</v>
      </c>
      <c r="F9009" s="161" t="inlineStr">
        <is>
          <t>wacc_n_sources</t>
        </is>
      </c>
      <c r="G9009" s="161" t="n">
        <v>1</v>
      </c>
      <c r="H9009" s="161" t="inlineStr">
        <is>
          <t>2021-2024</t>
        </is>
      </c>
      <c r="I9009" s="161" t="inlineStr">
        <is>
          <t>IRENA / Steffen et al. / IEA</t>
        </is>
      </c>
    </row>
    <row r="9010" ht="13" customHeight="1">
      <c r="A9010" s="161" t="inlineStr">
        <is>
          <t>MNG</t>
        </is>
      </c>
      <c r="B9010" s="161" t="inlineStr">
        <is>
          <t>Mongolia</t>
        </is>
      </c>
      <c r="C9010" s="161" t="inlineStr">
        <is>
          <t>East Asia &amp; Pacific</t>
        </is>
      </c>
      <c r="D9010" s="161" t="inlineStr">
        <is>
          <t>Upper middle income</t>
        </is>
      </c>
      <c r="E9010" s="161" t="b">
        <v>1</v>
      </c>
      <c r="F9010" s="161" t="inlineStr">
        <is>
          <t>ids_official_private_rate_spread_pp</t>
        </is>
      </c>
      <c r="G9010" s="161" t="n">
        <v>6.091</v>
      </c>
      <c r="H9010" s="161" t="inlineStr">
        <is>
          <t>2024</t>
        </is>
      </c>
      <c r="I9010" s="161" t="inlineStr">
        <is>
          <t>P_Data_Extract_From_International_Debt_Statistics__2_.xlsx</t>
        </is>
      </c>
    </row>
    <row r="9011" ht="13" customHeight="1">
      <c r="A9011" s="161" t="inlineStr">
        <is>
          <t>MNG</t>
        </is>
      </c>
      <c r="B9011" s="161" t="inlineStr">
        <is>
          <t>Mongolia</t>
        </is>
      </c>
      <c r="C9011" s="161" t="inlineStr">
        <is>
          <t>East Asia &amp; Pacific</t>
        </is>
      </c>
      <c r="D9011" s="161" t="inlineStr">
        <is>
          <t>Upper middle income</t>
        </is>
      </c>
      <c r="E9011" s="161" t="b">
        <v>1</v>
      </c>
      <c r="F9011" s="161" t="inlineStr">
        <is>
          <t>ids_private_creditor_rate_pct</t>
        </is>
      </c>
      <c r="G9011" s="161" t="n">
        <v>8.443</v>
      </c>
      <c r="H9011" s="161" t="inlineStr">
        <is>
          <t>2024</t>
        </is>
      </c>
      <c r="I9011" s="161" t="inlineStr">
        <is>
          <t>P_Data_Extract_From_International_Debt_Statistics__2_.xlsx</t>
        </is>
      </c>
    </row>
    <row r="9012" ht="13" customHeight="1">
      <c r="A9012" s="161" t="inlineStr">
        <is>
          <t>MNG</t>
        </is>
      </c>
      <c r="B9012" s="161" t="inlineStr">
        <is>
          <t>Mongolia</t>
        </is>
      </c>
      <c r="C9012" s="161" t="inlineStr">
        <is>
          <t>East Asia &amp; Pacific</t>
        </is>
      </c>
      <c r="D9012" s="161" t="inlineStr">
        <is>
          <t>Upper middle income</t>
        </is>
      </c>
      <c r="E9012" s="161" t="b">
        <v>1</v>
      </c>
      <c r="F9012" s="161" t="inlineStr">
        <is>
          <t>ids_avg_maturity_years</t>
        </is>
      </c>
      <c r="G9012" s="161" t="n">
        <v>13.611</v>
      </c>
      <c r="H9012" s="161" t="inlineStr">
        <is>
          <t>2024</t>
        </is>
      </c>
      <c r="I9012" s="161" t="inlineStr">
        <is>
          <t>P_Data_Extract_From_International_Debt_Statistics__2_.xlsx</t>
        </is>
      </c>
    </row>
    <row r="9013" ht="13" customHeight="1">
      <c r="A9013" s="161" t="inlineStr">
        <is>
          <t>MNG</t>
        </is>
      </c>
      <c r="B9013" s="161" t="inlineStr">
        <is>
          <t>Mongolia</t>
        </is>
      </c>
      <c r="C9013" s="161" t="inlineStr">
        <is>
          <t>East Asia &amp; Pacific</t>
        </is>
      </c>
      <c r="D9013" s="161" t="inlineStr">
        <is>
          <t>Upper middle income</t>
        </is>
      </c>
      <c r="E9013" s="161" t="b">
        <v>1</v>
      </c>
      <c r="F9013" s="161" t="inlineStr">
        <is>
          <t>mitigation_finance_received_pct_gdp</t>
        </is>
      </c>
      <c r="G9013" s="161" t="n">
        <v>1.532</v>
      </c>
      <c r="H9013" s="161" t="inlineStr">
        <is>
          <t>2024</t>
        </is>
      </c>
      <c r="I9013" s="161" t="inlineStr">
        <is>
          <t>CRDF-RP_2024.xlsx + WEO</t>
        </is>
      </c>
    </row>
    <row r="9014" ht="13" customHeight="1">
      <c r="A9014" s="161" t="inlineStr">
        <is>
          <t>MNG</t>
        </is>
      </c>
      <c r="B9014" s="161" t="inlineStr">
        <is>
          <t>Mongolia</t>
        </is>
      </c>
      <c r="C9014" s="161" t="inlineStr">
        <is>
          <t>East Asia &amp; Pacific</t>
        </is>
      </c>
      <c r="D9014" s="161" t="inlineStr">
        <is>
          <t>Upper middle income</t>
        </is>
      </c>
      <c r="E9014" s="161" t="b">
        <v>1</v>
      </c>
      <c r="F9014" s="161" t="inlineStr">
        <is>
          <t>ids_multilateral_share_pct</t>
        </is>
      </c>
      <c r="G9014" s="161" t="n">
        <v>33.202</v>
      </c>
      <c r="H9014" s="161" t="inlineStr">
        <is>
          <t>2024</t>
        </is>
      </c>
      <c r="I9014" s="161" t="inlineStr">
        <is>
          <t>P_Data_Extract_From_International_Debt_Statistics__2_.xlsx</t>
        </is>
      </c>
    </row>
    <row r="9015" ht="13" customHeight="1">
      <c r="A9015" s="161" t="inlineStr">
        <is>
          <t>MNG</t>
        </is>
      </c>
      <c r="B9015" s="161" t="inlineStr">
        <is>
          <t>Mongolia</t>
        </is>
      </c>
      <c r="C9015" s="161" t="inlineStr">
        <is>
          <t>East Asia &amp; Pacific</t>
        </is>
      </c>
      <c r="D9015" s="161" t="inlineStr">
        <is>
          <t>Upper middle income</t>
        </is>
      </c>
      <c r="E9015" s="161" t="b">
        <v>1</v>
      </c>
      <c r="F9015" s="161" t="inlineStr">
        <is>
          <t>ids_private_creditor_share_pct</t>
        </is>
      </c>
      <c r="G9015" s="161" t="n">
        <v>27.714</v>
      </c>
      <c r="H9015" s="161" t="inlineStr">
        <is>
          <t>2024</t>
        </is>
      </c>
      <c r="I9015" s="161" t="inlineStr">
        <is>
          <t>P_Data_Extract_From_International_Debt_Statistics__2_.xlsx</t>
        </is>
      </c>
    </row>
    <row r="9016" ht="13" customHeight="1">
      <c r="A9016" s="161" t="inlineStr">
        <is>
          <t>MNG</t>
        </is>
      </c>
      <c r="B9016" s="161" t="inlineStr">
        <is>
          <t>Mongolia</t>
        </is>
      </c>
      <c r="C9016" s="161" t="inlineStr">
        <is>
          <t>East Asia &amp; Pacific</t>
        </is>
      </c>
      <c r="D9016" s="161" t="inlineStr">
        <is>
          <t>Upper middle income</t>
        </is>
      </c>
      <c r="E9016" s="161" t="b">
        <v>1</v>
      </c>
      <c r="F9016" s="161" t="inlineStr">
        <is>
          <t>ids_usd_share_ppg_debt_pct</t>
        </is>
      </c>
      <c r="G9016" s="161" t="n">
        <v>83.11799999999999</v>
      </c>
      <c r="H9016" s="161" t="inlineStr">
        <is>
          <t>2024</t>
        </is>
      </c>
      <c r="I9016" s="161" t="inlineStr">
        <is>
          <t>P_Data_Extract_From_International_Debt_Statistics__2_.xlsx</t>
        </is>
      </c>
    </row>
    <row r="9017" ht="13" customHeight="1">
      <c r="A9017" s="161" t="inlineStr">
        <is>
          <t>MNG</t>
        </is>
      </c>
      <c r="B9017" s="161" t="inlineStr">
        <is>
          <t>Mongolia</t>
        </is>
      </c>
      <c r="C9017" s="161" t="inlineStr">
        <is>
          <t>East Asia &amp; Pacific</t>
        </is>
      </c>
      <c r="D9017" s="161" t="inlineStr">
        <is>
          <t>Upper middle income</t>
        </is>
      </c>
      <c r="E9017" s="161" t="b">
        <v>1</v>
      </c>
      <c r="F9017" s="161" t="inlineStr">
        <is>
          <t>pefa_pi103_contingent_liabilities</t>
        </is>
      </c>
      <c r="G9017" s="161" t="n">
        <v>2</v>
      </c>
      <c r="H9017" s="161" t="inlineStr">
        <is>
          <t>2021</t>
        </is>
      </c>
      <c r="I9017" s="161" t="inlineStr">
        <is>
          <t>assessments_1787749571.csv</t>
        </is>
      </c>
    </row>
    <row r="9018" ht="13" customHeight="1">
      <c r="A9018" s="161" t="inlineStr">
        <is>
          <t>MNG</t>
        </is>
      </c>
      <c r="B9018" s="161" t="inlineStr">
        <is>
          <t>Mongolia</t>
        </is>
      </c>
      <c r="C9018" s="161" t="inlineStr">
        <is>
          <t>East Asia &amp; Pacific</t>
        </is>
      </c>
      <c r="D9018" s="161" t="inlineStr">
        <is>
          <t>Upper middle income</t>
        </is>
      </c>
      <c r="E9018" s="161" t="b">
        <v>1</v>
      </c>
      <c r="F9018" s="161" t="inlineStr">
        <is>
          <t>excise_revenue_pct_of_revenue</t>
        </is>
      </c>
      <c r="G9018" s="161" t="n">
        <v>3.5</v>
      </c>
      <c r="H9018" s="161" t="inlineStr">
        <is>
          <t>2024</t>
        </is>
      </c>
      <c r="I9018" s="161" t="inlineStr">
        <is>
          <t>world-imf2026.xlsx</t>
        </is>
      </c>
    </row>
    <row r="9019" ht="13" customHeight="1">
      <c r="A9019" s="161" t="inlineStr">
        <is>
          <t>MNG</t>
        </is>
      </c>
      <c r="B9019" s="161" t="inlineStr">
        <is>
          <t>Mongolia</t>
        </is>
      </c>
      <c r="C9019" s="161" t="inlineStr">
        <is>
          <t>East Asia &amp; Pacific</t>
        </is>
      </c>
      <c r="D9019" s="161" t="inlineStr">
        <is>
          <t>Upper middle income</t>
        </is>
      </c>
      <c r="E9019" s="161" t="b">
        <v>1</v>
      </c>
      <c r="F9019" s="161" t="inlineStr">
        <is>
          <t>ff_subsidy_total_pct_gdp</t>
        </is>
      </c>
      <c r="G9019" s="161" t="n">
        <v>18.812</v>
      </c>
      <c r="H9019" s="161" t="inlineStr">
        <is>
          <t>2024</t>
        </is>
      </c>
      <c r="I9019" s="161" t="inlineStr">
        <is>
          <t>imffossilfuelsubsidiesdata.xlsb + WEO</t>
        </is>
      </c>
    </row>
    <row r="9020" ht="13" customHeight="1">
      <c r="A9020" s="161" t="inlineStr">
        <is>
          <t>MNG</t>
        </is>
      </c>
      <c r="B9020" s="161" t="inlineStr">
        <is>
          <t>Mongolia</t>
        </is>
      </c>
      <c r="C9020" s="161" t="inlineStr">
        <is>
          <t>East Asia &amp; Pacific</t>
        </is>
      </c>
      <c r="D9020" s="161" t="inlineStr">
        <is>
          <t>Upper middle income</t>
        </is>
      </c>
      <c r="E9020" s="161" t="b">
        <v>1</v>
      </c>
      <c r="F9020" s="161" t="inlineStr">
        <is>
          <t>ff_subsidy_explicit_pct_gdp</t>
        </is>
      </c>
      <c r="G9020" s="161" t="n">
        <v>2.469</v>
      </c>
      <c r="H9020" s="161" t="inlineStr">
        <is>
          <t>2024</t>
        </is>
      </c>
      <c r="I9020" s="161" t="inlineStr">
        <is>
          <t>imffossilfuelsubsidiesdata.xlsb</t>
        </is>
      </c>
    </row>
    <row r="9021" ht="13" customHeight="1">
      <c r="A9021" s="161" t="inlineStr">
        <is>
          <t>MNG</t>
        </is>
      </c>
      <c r="B9021" s="161" t="inlineStr">
        <is>
          <t>Mongolia</t>
        </is>
      </c>
      <c r="C9021" s="161" t="inlineStr">
        <is>
          <t>East Asia &amp; Pacific</t>
        </is>
      </c>
      <c r="D9021" s="161" t="inlineStr">
        <is>
          <t>Upper middle income</t>
        </is>
      </c>
      <c r="E9021" s="161" t="b">
        <v>1</v>
      </c>
      <c r="F9021" s="161" t="inlineStr">
        <is>
          <t>ff_subsidy_implicit_pct_gdp</t>
        </is>
      </c>
      <c r="G9021" s="161" t="n">
        <v>16.343</v>
      </c>
      <c r="H9021" s="161" t="inlineStr">
        <is>
          <t>2024</t>
        </is>
      </c>
      <c r="I9021" s="161" t="inlineStr">
        <is>
          <t>imffossilfuelsubsidiesdata.xlsb</t>
        </is>
      </c>
    </row>
    <row r="9022" ht="13" customHeight="1">
      <c r="A9022" s="161" t="inlineStr">
        <is>
          <t>MNG</t>
        </is>
      </c>
      <c r="B9022" s="161" t="inlineStr">
        <is>
          <t>Mongolia</t>
        </is>
      </c>
      <c r="C9022" s="161" t="inlineStr">
        <is>
          <t>East Asia &amp; Pacific</t>
        </is>
      </c>
      <c r="D9022" s="161" t="inlineStr">
        <is>
          <t>Upper middle income</t>
        </is>
      </c>
      <c r="E9022" s="161" t="b">
        <v>1</v>
      </c>
      <c r="F9022" s="161" t="inlineStr">
        <is>
          <t>env_protection_pct_of_expenditure</t>
        </is>
      </c>
      <c r="G9022" s="161" t="n">
        <v>1.095</v>
      </c>
      <c r="H9022" s="161" t="inlineStr">
        <is>
          <t>2022</t>
        </is>
      </c>
      <c r="I9022" s="161" t="inlineStr">
        <is>
          <t>WB_BOOST_WIDEF.csv</t>
        </is>
      </c>
    </row>
    <row r="9023" ht="13" customHeight="1">
      <c r="A9023" s="161" t="inlineStr">
        <is>
          <t>MNG</t>
        </is>
      </c>
      <c r="B9023" s="161" t="inlineStr">
        <is>
          <t>Mongolia</t>
        </is>
      </c>
      <c r="C9023" s="161" t="inlineStr">
        <is>
          <t>East Asia &amp; Pacific</t>
        </is>
      </c>
      <c r="D9023" s="161" t="inlineStr">
        <is>
          <t>Upper middle income</t>
        </is>
      </c>
      <c r="E9023" s="161" t="b">
        <v>1</v>
      </c>
      <c r="F9023" s="161" t="inlineStr">
        <is>
          <t>net_fuel_trade_pct_merch</t>
        </is>
      </c>
      <c r="G9023" s="161" t="n">
        <v>38.206</v>
      </c>
      <c r="H9023" s="161" t="inlineStr">
        <is>
          <t>2023</t>
        </is>
      </c>
      <c r="I9023" s="161" t="inlineStr">
        <is>
          <t>WDI TX.VAL.FUEL.ZS.UN less TM.VAL.FUEL.ZS.UN</t>
        </is>
      </c>
    </row>
    <row r="9024" ht="13" customHeight="1">
      <c r="A9024" s="161" t="inlineStr">
        <is>
          <t>MNG</t>
        </is>
      </c>
      <c r="B9024" s="161" t="inlineStr">
        <is>
          <t>Mongolia</t>
        </is>
      </c>
      <c r="C9024" s="161" t="inlineStr">
        <is>
          <t>East Asia &amp; Pacific</t>
        </is>
      </c>
      <c r="D9024" s="161" t="inlineStr">
        <is>
          <t>Upper middle income</t>
        </is>
      </c>
      <c r="E9024" s="161" t="b">
        <v>1</v>
      </c>
      <c r="F9024" s="161" t="inlineStr">
        <is>
          <t>fuel_exports_pct_merch</t>
        </is>
      </c>
      <c r="G9024" s="161" t="n">
        <v>61.112</v>
      </c>
      <c r="H9024" s="161" t="inlineStr">
        <is>
          <t>2023</t>
        </is>
      </c>
      <c r="I9024" s="161" t="inlineStr">
        <is>
          <t>API_TX_VAL_FUEL_ZS_UN_DS2_en_csv_v2_33055.zip</t>
        </is>
      </c>
    </row>
    <row r="9025" ht="13" customHeight="1">
      <c r="A9025" s="161" t="inlineStr">
        <is>
          <t>MNG</t>
        </is>
      </c>
      <c r="B9025" s="161" t="inlineStr">
        <is>
          <t>Mongolia</t>
        </is>
      </c>
      <c r="C9025" s="161" t="inlineStr">
        <is>
          <t>East Asia &amp; Pacific</t>
        </is>
      </c>
      <c r="D9025" s="161" t="inlineStr">
        <is>
          <t>Upper middle income</t>
        </is>
      </c>
      <c r="E9025" s="161" t="b">
        <v>1</v>
      </c>
      <c r="F9025" s="161" t="inlineStr">
        <is>
          <t>fuel_imports_pct_merch</t>
        </is>
      </c>
      <c r="G9025" s="161" t="n">
        <v>22.906</v>
      </c>
      <c r="H9025" s="161" t="inlineStr">
        <is>
          <t>2023</t>
        </is>
      </c>
      <c r="I9025" s="161" t="inlineStr">
        <is>
          <t>API_TM_VAL_FUEL_ZS_UN_DS2_en_csv_v2_36140.zip</t>
        </is>
      </c>
    </row>
    <row r="9026" ht="13" customHeight="1">
      <c r="A9026" s="161" t="inlineStr">
        <is>
          <t>MNG</t>
        </is>
      </c>
      <c r="B9026" s="161" t="inlineStr">
        <is>
          <t>Mongolia</t>
        </is>
      </c>
      <c r="C9026" s="161" t="inlineStr">
        <is>
          <t>East Asia &amp; Pacific</t>
        </is>
      </c>
      <c r="D9026" s="161" t="inlineStr">
        <is>
          <t>Upper middle income</t>
        </is>
      </c>
      <c r="E9026" s="161" t="b">
        <v>1</v>
      </c>
      <c r="F9026" s="161" t="inlineStr">
        <is>
          <t>energy_import_dep_pct</t>
        </is>
      </c>
      <c r="G9026" s="161" t="n">
        <v>-226.427</v>
      </c>
      <c r="H9026" s="161" t="inlineStr">
        <is>
          <t>2022</t>
        </is>
      </c>
      <c r="I9026" s="161" t="inlineStr">
        <is>
          <t>API_EG_IMP_CONS_ZS_DS2_en_csv_v2_160768.zip</t>
        </is>
      </c>
    </row>
    <row r="9027" ht="13" customHeight="1">
      <c r="A9027" s="161" t="inlineStr">
        <is>
          <t>MNG</t>
        </is>
      </c>
      <c r="B9027" s="161" t="inlineStr">
        <is>
          <t>Mongolia</t>
        </is>
      </c>
      <c r="C9027" s="161" t="inlineStr">
        <is>
          <t>East Asia &amp; Pacific</t>
        </is>
      </c>
      <c r="D9027" s="161" t="inlineStr">
        <is>
          <t>Upper middle income</t>
        </is>
      </c>
      <c r="E9027" s="161" t="b">
        <v>1</v>
      </c>
      <c r="F9027" s="161" t="inlineStr">
        <is>
          <t>fossil_rents_total_pct_gdp</t>
        </is>
      </c>
      <c r="G9027" s="161" t="n">
        <v>6.39</v>
      </c>
      <c r="H9027" s="161" t="inlineStr">
        <is>
          <t>2021</t>
        </is>
      </c>
      <c r="I9027" s="161" t="inlineStr">
        <is>
          <t>WDI NY.GDP.PETR+NGAS+COAL.RT.ZS</t>
        </is>
      </c>
    </row>
    <row r="9028" ht="13" customHeight="1">
      <c r="A9028" s="161" t="inlineStr">
        <is>
          <t>MNG</t>
        </is>
      </c>
      <c r="B9028" s="161" t="inlineStr">
        <is>
          <t>Mongolia</t>
        </is>
      </c>
      <c r="C9028" s="161" t="inlineStr">
        <is>
          <t>East Asia &amp; Pacific</t>
        </is>
      </c>
      <c r="D9028" s="161" t="inlineStr">
        <is>
          <t>Upper middle income</t>
        </is>
      </c>
      <c r="E9028" s="161" t="b">
        <v>1</v>
      </c>
      <c r="F9028" s="161" t="inlineStr">
        <is>
          <t>oil_rents_pct_gdp</t>
        </is>
      </c>
      <c r="G9028" s="161" t="n">
        <v>1.497</v>
      </c>
      <c r="H9028" s="161" t="inlineStr">
        <is>
          <t>2021</t>
        </is>
      </c>
      <c r="I9028" s="161" t="inlineStr">
        <is>
          <t>API_NY_GDP_PETR_RT_ZS_DS2_en_csv_v2_40227.zip</t>
        </is>
      </c>
    </row>
    <row r="9029" ht="13" customHeight="1">
      <c r="A9029" s="161" t="inlineStr">
        <is>
          <t>MNG</t>
        </is>
      </c>
      <c r="B9029" s="161" t="inlineStr">
        <is>
          <t>Mongolia</t>
        </is>
      </c>
      <c r="C9029" s="161" t="inlineStr">
        <is>
          <t>East Asia &amp; Pacific</t>
        </is>
      </c>
      <c r="D9029" s="161" t="inlineStr">
        <is>
          <t>Upper middle income</t>
        </is>
      </c>
      <c r="E9029" s="161" t="b">
        <v>1</v>
      </c>
      <c r="F9029" s="161" t="inlineStr">
        <is>
          <t>gas_rents_pct_gdp</t>
        </is>
      </c>
      <c r="G9029" s="161" t="n">
        <v>0</v>
      </c>
      <c r="H9029" s="161" t="inlineStr">
        <is>
          <t>2021</t>
        </is>
      </c>
      <c r="I9029" s="161" t="inlineStr">
        <is>
          <t>API_NY_GDP_NGAS_RT_ZS_DS2_en_csv_v2_35861.zip</t>
        </is>
      </c>
    </row>
    <row r="9030" ht="13" customHeight="1">
      <c r="A9030" s="161" t="inlineStr">
        <is>
          <t>MNG</t>
        </is>
      </c>
      <c r="B9030" s="161" t="inlineStr">
        <is>
          <t>Mongolia</t>
        </is>
      </c>
      <c r="C9030" s="161" t="inlineStr">
        <is>
          <t>East Asia &amp; Pacific</t>
        </is>
      </c>
      <c r="D9030" s="161" t="inlineStr">
        <is>
          <t>Upper middle income</t>
        </is>
      </c>
      <c r="E9030" s="161" t="b">
        <v>1</v>
      </c>
      <c r="F9030" s="161" t="inlineStr">
        <is>
          <t>coal_rents_pct_gdp</t>
        </is>
      </c>
      <c r="G9030" s="161" t="n">
        <v>4.893</v>
      </c>
      <c r="H9030" s="161" t="inlineStr">
        <is>
          <t>2021</t>
        </is>
      </c>
      <c r="I9030" s="161" t="inlineStr">
        <is>
          <t>API_NY_GDP_COAL_RT_ZS_DS2_en_csv_v2_35370.zip</t>
        </is>
      </c>
    </row>
    <row r="9031" ht="13" customHeight="1">
      <c r="A9031" s="161" t="inlineStr">
        <is>
          <t>MNG</t>
        </is>
      </c>
      <c r="B9031" s="161" t="inlineStr">
        <is>
          <t>Mongolia</t>
        </is>
      </c>
      <c r="C9031" s="161" t="inlineStr">
        <is>
          <t>East Asia &amp; Pacific</t>
        </is>
      </c>
      <c r="D9031" s="161" t="inlineStr">
        <is>
          <t>Upper middle income</t>
        </is>
      </c>
      <c r="E9031" s="161" t="b">
        <v>1</v>
      </c>
      <c r="F9031" s="161" t="inlineStr">
        <is>
          <t>other_fossil_gen_share_pct</t>
        </is>
      </c>
      <c r="G9031" s="161" t="n">
        <v>5.882</v>
      </c>
      <c r="H9031" s="161" t="inlineStr">
        <is>
          <t>2025</t>
        </is>
      </c>
      <c r="I9031" s="161" t="inlineStr">
        <is>
          <t>release_generation_yearly_global.csv</t>
        </is>
      </c>
    </row>
    <row r="9032" ht="13" customHeight="1">
      <c r="A9032" s="161" t="inlineStr">
        <is>
          <t>MNG</t>
        </is>
      </c>
      <c r="B9032" s="161" t="inlineStr">
        <is>
          <t>Mongolia</t>
        </is>
      </c>
      <c r="C9032" s="161" t="inlineStr">
        <is>
          <t>East Asia &amp; Pacific</t>
        </is>
      </c>
      <c r="D9032" s="161" t="inlineStr">
        <is>
          <t>Upper middle income</t>
        </is>
      </c>
      <c r="E9032" s="161" t="b">
        <v>1</v>
      </c>
      <c r="F9032" s="161" t="inlineStr">
        <is>
          <t>renewable_share_electricity_pct</t>
        </is>
      </c>
      <c r="G9032" s="161" t="n">
        <v>29.777</v>
      </c>
      <c r="H9032" s="161" t="inlineStr">
        <is>
          <t>2024</t>
        </is>
      </c>
      <c r="I9032" s="161" t="inlineStr">
        <is>
          <t>imffossilfuelsubsidiesdata.xlsb</t>
        </is>
      </c>
    </row>
    <row r="9033" ht="13" customHeight="1">
      <c r="A9033" s="161" t="inlineStr">
        <is>
          <t>MNG</t>
        </is>
      </c>
      <c r="B9033" s="161" t="inlineStr">
        <is>
          <t>Mongolia</t>
        </is>
      </c>
      <c r="C9033" s="161" t="inlineStr">
        <is>
          <t>East Asia &amp; Pacific</t>
        </is>
      </c>
      <c r="D9033" s="161" t="inlineStr">
        <is>
          <t>Upper middle income</t>
        </is>
      </c>
      <c r="E9033" s="161" t="b">
        <v>1</v>
      </c>
      <c r="F9033" s="161" t="inlineStr">
        <is>
          <t>re_share_change_pp</t>
        </is>
      </c>
      <c r="G9033" s="161" t="n">
        <v>-0.485</v>
      </c>
      <c r="H9033" s="161" t="inlineStr">
        <is>
          <t>2025</t>
        </is>
      </c>
      <c r="I9033" s="161" t="inlineStr">
        <is>
          <t>release_generation_yearly_global.csv</t>
        </is>
      </c>
    </row>
    <row r="9034" ht="13" customHeight="1">
      <c r="A9034" s="161" t="inlineStr">
        <is>
          <t>MNG</t>
        </is>
      </c>
      <c r="B9034" s="161" t="inlineStr">
        <is>
          <t>Mongolia</t>
        </is>
      </c>
      <c r="C9034" s="161" t="inlineStr">
        <is>
          <t>East Asia &amp; Pacific</t>
        </is>
      </c>
      <c r="D9034" s="161" t="inlineStr">
        <is>
          <t>Upper middle income</t>
        </is>
      </c>
      <c r="E9034" s="161" t="b">
        <v>1</v>
      </c>
      <c r="F9034" s="161" t="inlineStr">
        <is>
          <t>re_capacity_growth_pct</t>
        </is>
      </c>
      <c r="G9034" s="161" t="n">
        <v>-3.03</v>
      </c>
      <c r="H9034" s="161" t="inlineStr">
        <is>
          <t>2025</t>
        </is>
      </c>
      <c r="I9034" s="161" t="inlineStr">
        <is>
          <t>release_generation_yearly_global.csv</t>
        </is>
      </c>
    </row>
    <row r="9035" ht="13" customHeight="1">
      <c r="A9035" s="161" t="inlineStr">
        <is>
          <t>MNG</t>
        </is>
      </c>
      <c r="B9035" s="161" t="inlineStr">
        <is>
          <t>Mongolia</t>
        </is>
      </c>
      <c r="C9035" s="161" t="inlineStr">
        <is>
          <t>East Asia &amp; Pacific</t>
        </is>
      </c>
      <c r="D9035" s="161" t="inlineStr">
        <is>
          <t>Upper middle income</t>
        </is>
      </c>
      <c r="E9035" s="161" t="b">
        <v>1</v>
      </c>
      <c r="F9035" s="161" t="inlineStr">
        <is>
          <t>inn_total_inv_2030_pct_gdp</t>
        </is>
      </c>
      <c r="G9035" s="161" t="n">
        <v>8.400296202080961</v>
      </c>
      <c r="H9035" s="161" t="inlineStr">
        <is>
          <t>2030</t>
        </is>
      </c>
      <c r="I9035" s="161" t="inlineStr">
        <is>
          <t>Mitigation_Investment_Needs_v1.1.xlsx (InvestmentNeeds v1.1, model output)</t>
        </is>
      </c>
    </row>
    <row r="9036" ht="13" customHeight="1">
      <c r="A9036" s="161" t="inlineStr">
        <is>
          <t>MNG</t>
        </is>
      </c>
      <c r="B9036" s="161" t="inlineStr">
        <is>
          <t>Mongolia</t>
        </is>
      </c>
      <c r="C9036" s="161" t="inlineStr">
        <is>
          <t>East Asia &amp; Pacific</t>
        </is>
      </c>
      <c r="D9036" s="161" t="inlineStr">
        <is>
          <t>Upper middle income</t>
        </is>
      </c>
      <c r="E9036" s="161" t="b">
        <v>1</v>
      </c>
      <c r="F9036" s="161" t="inlineStr">
        <is>
          <t>inn_incr_inv_2030_pct_gdp</t>
        </is>
      </c>
      <c r="G9036" s="161" t="n">
        <v>2.01607108849943</v>
      </c>
      <c r="H9036" s="161" t="inlineStr">
        <is>
          <t>2030</t>
        </is>
      </c>
      <c r="I9036" s="161" t="inlineStr">
        <is>
          <t>Mitigation_Investment_Needs_v1.1.xlsx (InvestmentNeeds v1.1, model output)</t>
        </is>
      </c>
    </row>
    <row r="9037" ht="13" customHeight="1">
      <c r="A9037" s="161" t="inlineStr">
        <is>
          <t>MNG</t>
        </is>
      </c>
      <c r="B9037" s="161" t="inlineStr">
        <is>
          <t>Mongolia</t>
        </is>
      </c>
      <c r="C9037" s="161" t="inlineStr">
        <is>
          <t>East Asia &amp; Pacific</t>
        </is>
      </c>
      <c r="D9037" s="161" t="inlineStr">
        <is>
          <t>Upper middle income</t>
        </is>
      </c>
      <c r="E9037" s="161" t="b">
        <v>1</v>
      </c>
      <c r="F9037" s="161" t="inlineStr">
        <is>
          <t>inn_incr_inv_gen_2030_pct_gdp</t>
        </is>
      </c>
      <c r="G9037" s="161" t="n">
        <v>0.439316648803999</v>
      </c>
      <c r="H9037" s="161" t="inlineStr">
        <is>
          <t>2030</t>
        </is>
      </c>
      <c r="I9037" s="161" t="inlineStr">
        <is>
          <t>Mitigation_Investment_Needs_v1.1.xlsx (InvestmentNeeds v1.1, model output)</t>
        </is>
      </c>
    </row>
    <row r="9038" ht="13" customHeight="1">
      <c r="A9038" s="161" t="inlineStr">
        <is>
          <t>MNG</t>
        </is>
      </c>
      <c r="B9038" s="161" t="inlineStr">
        <is>
          <t>Mongolia</t>
        </is>
      </c>
      <c r="C9038" s="161" t="inlineStr">
        <is>
          <t>East Asia &amp; Pacific</t>
        </is>
      </c>
      <c r="D9038" s="161" t="inlineStr">
        <is>
          <t>Upper middle income</t>
        </is>
      </c>
      <c r="E9038" s="161" t="b">
        <v>1</v>
      </c>
      <c r="F9038" s="161" t="inlineStr">
        <is>
          <t>inn_incr_inv_grid_2030_pct_gdp</t>
        </is>
      </c>
      <c r="G9038" s="161" t="n">
        <v>0.3012457020370274</v>
      </c>
      <c r="H9038" s="161" t="inlineStr">
        <is>
          <t>2030</t>
        </is>
      </c>
      <c r="I9038" s="161" t="inlineStr">
        <is>
          <t>Mitigation_Investment_Needs_v1.1.xlsx (InvestmentNeeds v1.1, model output)</t>
        </is>
      </c>
    </row>
    <row r="9039" ht="13" customHeight="1">
      <c r="A9039" s="161" t="inlineStr">
        <is>
          <t>MNG</t>
        </is>
      </c>
      <c r="B9039" s="161" t="inlineStr">
        <is>
          <t>Mongolia</t>
        </is>
      </c>
      <c r="C9039" s="161" t="inlineStr">
        <is>
          <t>East Asia &amp; Pacific</t>
        </is>
      </c>
      <c r="D9039" s="161" t="inlineStr">
        <is>
          <t>Upper middle income</t>
        </is>
      </c>
      <c r="E9039" s="161" t="b">
        <v>1</v>
      </c>
      <c r="F9039" s="161" t="inlineStr">
        <is>
          <t>inn_incr_inv_trn_2030_pct_gdp</t>
        </is>
      </c>
      <c r="G9039" s="161" t="n">
        <v>0.2185421526960357</v>
      </c>
      <c r="H9039" s="161" t="inlineStr">
        <is>
          <t>2030</t>
        </is>
      </c>
      <c r="I9039" s="161" t="inlineStr">
        <is>
          <t>Mitigation_Investment_Needs_v1.1.xlsx (InvestmentNeeds v1.1, model output)</t>
        </is>
      </c>
    </row>
    <row r="9040" ht="13" customHeight="1">
      <c r="A9040" s="161" t="inlineStr">
        <is>
          <t>MNG</t>
        </is>
      </c>
      <c r="B9040" s="161" t="inlineStr">
        <is>
          <t>Mongolia</t>
        </is>
      </c>
      <c r="C9040" s="161" t="inlineStr">
        <is>
          <t>East Asia &amp; Pacific</t>
        </is>
      </c>
      <c r="D9040" s="161" t="inlineStr">
        <is>
          <t>Upper middle income</t>
        </is>
      </c>
      <c r="E9040" s="161" t="b">
        <v>1</v>
      </c>
      <c r="F9040" s="161" t="inlineStr">
        <is>
          <t>inn_incr_inv_bld_2030_pct_gdp</t>
        </is>
      </c>
      <c r="G9040" s="161" t="n">
        <v>0.1131800028787965</v>
      </c>
      <c r="H9040" s="161" t="inlineStr">
        <is>
          <t>2030</t>
        </is>
      </c>
      <c r="I9040" s="161" t="inlineStr">
        <is>
          <t>Mitigation_Investment_Needs_v1.1.xlsx (InvestmentNeeds v1.1, model output)</t>
        </is>
      </c>
    </row>
    <row r="9041" ht="13" customHeight="1">
      <c r="A9041" s="161" t="inlineStr">
        <is>
          <t>MNG</t>
        </is>
      </c>
      <c r="B9041" s="161" t="inlineStr">
        <is>
          <t>Mongolia</t>
        </is>
      </c>
      <c r="C9041" s="161" t="inlineStr">
        <is>
          <t>East Asia &amp; Pacific</t>
        </is>
      </c>
      <c r="D9041" s="161" t="inlineStr">
        <is>
          <t>Upper middle income</t>
        </is>
      </c>
      <c r="E9041" s="161" t="b">
        <v>1</v>
      </c>
      <c r="F9041" s="161" t="inlineStr">
        <is>
          <t>inn_incr_inv_ind_2030_pct_gdp</t>
        </is>
      </c>
      <c r="G9041" s="161" t="n">
        <v>0.059841182521986</v>
      </c>
      <c r="H9041" s="161" t="inlineStr">
        <is>
          <t>2030</t>
        </is>
      </c>
      <c r="I9041" s="161" t="inlineStr">
        <is>
          <t>Mitigation_Investment_Needs_v1.1.xlsx (InvestmentNeeds v1.1, model output)</t>
        </is>
      </c>
    </row>
    <row r="9042" ht="13" customHeight="1">
      <c r="A9042" s="161" t="inlineStr">
        <is>
          <t>MNG</t>
        </is>
      </c>
      <c r="B9042" s="161" t="inlineStr">
        <is>
          <t>Mongolia</t>
        </is>
      </c>
      <c r="C9042" s="161" t="inlineStr">
        <is>
          <t>East Asia &amp; Pacific</t>
        </is>
      </c>
      <c r="D9042" s="161" t="inlineStr">
        <is>
          <t>Upper middle income</t>
        </is>
      </c>
      <c r="E9042" s="161" t="b">
        <v>1</v>
      </c>
      <c r="F9042" s="161" t="inlineStr">
        <is>
          <t>inn_incr_inv_fuel_2030_pct_gdp</t>
        </is>
      </c>
      <c r="G9042" s="161" t="n">
        <v>0.1147482609658746</v>
      </c>
      <c r="H9042" s="161" t="inlineStr">
        <is>
          <t>2030</t>
        </is>
      </c>
      <c r="I9042" s="161" t="inlineStr">
        <is>
          <t>Mitigation_Investment_Needs_v1.1.xlsx (InvestmentNeeds v1.1, model output)</t>
        </is>
      </c>
    </row>
    <row r="9043" ht="13" customHeight="1">
      <c r="A9043" s="161" t="inlineStr">
        <is>
          <t>MNG</t>
        </is>
      </c>
      <c r="B9043" s="161" t="inlineStr">
        <is>
          <t>Mongolia</t>
        </is>
      </c>
      <c r="C9043" s="161" t="inlineStr">
        <is>
          <t>East Asia &amp; Pacific</t>
        </is>
      </c>
      <c r="D9043" s="161" t="inlineStr">
        <is>
          <t>Upper middle income</t>
        </is>
      </c>
      <c r="E9043" s="161" t="b">
        <v>1</v>
      </c>
      <c r="F9043" s="161" t="inlineStr">
        <is>
          <t>inn_incr_inv_afolu_2030_pct_gdp</t>
        </is>
      </c>
      <c r="G9043" s="161" t="n">
        <v>0.7691971385957138</v>
      </c>
      <c r="H9043" s="161" t="inlineStr">
        <is>
          <t>2030</t>
        </is>
      </c>
      <c r="I9043" s="161" t="inlineStr">
        <is>
          <t>Mitigation_Investment_Needs_v1.1.xlsx (InvestmentNeeds v1.1, model output)</t>
        </is>
      </c>
    </row>
    <row r="9044" ht="13" customHeight="1">
      <c r="A9044" s="161" t="inlineStr">
        <is>
          <t>MNG</t>
        </is>
      </c>
      <c r="B9044" s="161" t="inlineStr">
        <is>
          <t>Mongolia</t>
        </is>
      </c>
      <c r="C9044" s="161" t="inlineStr">
        <is>
          <t>East Asia &amp; Pacific</t>
        </is>
      </c>
      <c r="D9044" s="161" t="inlineStr">
        <is>
          <t>Upper middle income</t>
        </is>
      </c>
      <c r="E9044" s="161" t="b">
        <v>1</v>
      </c>
      <c r="F9044" s="161" t="inlineStr">
        <is>
          <t>inn_incr_cost_a_2030_pct_gdp</t>
        </is>
      </c>
      <c r="G9044" s="161" t="n">
        <v>0.1675710697818269</v>
      </c>
      <c r="H9044" s="161" t="inlineStr">
        <is>
          <t>2030</t>
        </is>
      </c>
      <c r="I9044" s="161" t="inlineStr">
        <is>
          <t>Mitigation_Investment_Needs_v1.1.xlsx (InvestmentNeeds v1.1, model output)</t>
        </is>
      </c>
    </row>
    <row r="9045" ht="13" customHeight="1">
      <c r="A9045" s="161" t="inlineStr">
        <is>
          <t>MNG</t>
        </is>
      </c>
      <c r="B9045" s="161" t="inlineStr">
        <is>
          <t>Mongolia</t>
        </is>
      </c>
      <c r="C9045" s="161" t="inlineStr">
        <is>
          <t>East Asia &amp; Pacific</t>
        </is>
      </c>
      <c r="D9045" s="161" t="inlineStr">
        <is>
          <t>Upper middle income</t>
        </is>
      </c>
      <c r="E9045" s="161" t="b">
        <v>1</v>
      </c>
      <c r="F9045" s="161" t="inlineStr">
        <is>
          <t>inn_incr_cost_b_2030_pct_gdp</t>
        </is>
      </c>
      <c r="G9045" s="161" t="n">
        <v>0.09925785731955</v>
      </c>
      <c r="H9045" s="161" t="inlineStr">
        <is>
          <t>2030</t>
        </is>
      </c>
      <c r="I9045" s="161" t="inlineStr">
        <is>
          <t>Mitigation_Investment_Needs_v1.1.xlsx (InvestmentNeeds v1.1, model output)</t>
        </is>
      </c>
    </row>
    <row r="9046" ht="13" customHeight="1">
      <c r="A9046" s="161" t="inlineStr">
        <is>
          <t>MNG</t>
        </is>
      </c>
      <c r="B9046" s="161" t="inlineStr">
        <is>
          <t>Mongolia</t>
        </is>
      </c>
      <c r="C9046" s="161" t="inlineStr">
        <is>
          <t>East Asia &amp; Pacific</t>
        </is>
      </c>
      <c r="D9046" s="161" t="inlineStr">
        <is>
          <t>Upper middle income</t>
        </is>
      </c>
      <c r="E9046" s="161" t="b">
        <v>1</v>
      </c>
      <c r="F9046" s="161" t="inlineStr">
        <is>
          <t>inn_incr_cost_c_2030_pct_gdp</t>
        </is>
      </c>
      <c r="G9046" s="161" t="n">
        <v>-0.0407158624005504</v>
      </c>
      <c r="H9046" s="161" t="inlineStr">
        <is>
          <t>2030</t>
        </is>
      </c>
      <c r="I9046" s="161" t="inlineStr">
        <is>
          <t>Mitigation_Investment_Needs_v1.1.xlsx (InvestmentNeeds v1.1, model output)</t>
        </is>
      </c>
    </row>
    <row r="9047" ht="13" customHeight="1">
      <c r="A9047" s="161" t="inlineStr">
        <is>
          <t>MNG</t>
        </is>
      </c>
      <c r="B9047" s="161" t="inlineStr">
        <is>
          <t>Mongolia</t>
        </is>
      </c>
      <c r="C9047" s="161" t="inlineStr">
        <is>
          <t>East Asia &amp; Pacific</t>
        </is>
      </c>
      <c r="D9047" s="161" t="inlineStr">
        <is>
          <t>Upper middle income</t>
        </is>
      </c>
      <c r="E9047" s="161" t="b">
        <v>1</v>
      </c>
      <c r="F9047" s="161" t="inlineStr">
        <is>
          <t>inn_cost_per_t_b_2030_usd</t>
        </is>
      </c>
      <c r="G9047" s="161" t="n">
        <v>45.9120848754008</v>
      </c>
      <c r="H9047" s="161" t="inlineStr">
        <is>
          <t>2030</t>
        </is>
      </c>
      <c r="I9047" s="161" t="inlineStr">
        <is>
          <t>Mitigation_Investment_Needs_v1.1.xlsx (InvestmentNeeds v1.1, model output)</t>
        </is>
      </c>
    </row>
    <row r="9048" ht="13" customHeight="1">
      <c r="A9048" s="161" t="inlineStr">
        <is>
          <t>MNG</t>
        </is>
      </c>
      <c r="B9048" s="161" t="inlineStr">
        <is>
          <t>Mongolia</t>
        </is>
      </c>
      <c r="C9048" s="161" t="inlineStr">
        <is>
          <t>East Asia &amp; Pacific</t>
        </is>
      </c>
      <c r="D9048" s="161" t="inlineStr">
        <is>
          <t>Upper middle income</t>
        </is>
      </c>
      <c r="E9048" s="161" t="b">
        <v>1</v>
      </c>
      <c r="F9048" s="161" t="inlineStr">
        <is>
          <t>inn_coc_penalty_2030_pct_gdp</t>
        </is>
      </c>
      <c r="G9048" s="161" t="n">
        <v>0.2846383852594874</v>
      </c>
      <c r="H9048" s="161" t="inlineStr">
        <is>
          <t>2030</t>
        </is>
      </c>
      <c r="I9048" s="161" t="inlineStr">
        <is>
          <t>Mitigation_Investment_Needs_v1.1.xlsx (InvestmentNeeds v1.1, model output)</t>
        </is>
      </c>
    </row>
    <row r="9049" ht="13" customHeight="1">
      <c r="A9049" s="161" t="inlineStr">
        <is>
          <t>MNG</t>
        </is>
      </c>
      <c r="B9049" s="161" t="inlineStr">
        <is>
          <t>Mongolia</t>
        </is>
      </c>
      <c r="C9049" s="161" t="inlineStr">
        <is>
          <t>East Asia &amp; Pacific</t>
        </is>
      </c>
      <c r="D9049" s="161" t="inlineStr">
        <is>
          <t>Upper middle income</t>
        </is>
      </c>
      <c r="E9049" s="161" t="b">
        <v>1</v>
      </c>
      <c r="F9049" s="161" t="inlineStr">
        <is>
          <t>inn_pima_adj_inv_2030_pct_gdp</t>
        </is>
      </c>
      <c r="G9049" s="161" t="n">
        <v>9.348021927443954</v>
      </c>
      <c r="H9049" s="161" t="inlineStr">
        <is>
          <t>2030</t>
        </is>
      </c>
      <c r="I9049" s="161" t="inlineStr">
        <is>
          <t>Mitigation_Investment_Needs_v1.1.xlsx (InvestmentNeeds v1.1, model output)</t>
        </is>
      </c>
    </row>
    <row r="9050" ht="13" customHeight="1">
      <c r="A9050" s="161" t="inlineStr">
        <is>
          <t>MNG</t>
        </is>
      </c>
      <c r="B9050" s="161" t="inlineStr">
        <is>
          <t>Mongolia</t>
        </is>
      </c>
      <c r="C9050" s="161" t="inlineStr">
        <is>
          <t>East Asia &amp; Pacific</t>
        </is>
      </c>
      <c r="D9050" s="161" t="inlineStr">
        <is>
          <t>Upper middle income</t>
        </is>
      </c>
      <c r="E9050" s="161" t="b">
        <v>1</v>
      </c>
      <c r="F9050" s="161" t="inlineStr">
        <is>
          <t>nmim_nz_inv_2030_pct_gdp</t>
        </is>
      </c>
      <c r="G9050" s="161" t="n">
        <v>8.239487881280812</v>
      </c>
      <c r="H9050" s="161" t="inlineStr">
        <is>
          <t>2030</t>
        </is>
      </c>
      <c r="I9050" s="161" t="inlineStr">
        <is>
          <t>nmim_summary_v0_2.csv (InvestmentNeeds NMIM v0.2, model output)</t>
        </is>
      </c>
    </row>
    <row r="9051" ht="13" customHeight="1">
      <c r="A9051" s="161" t="inlineStr">
        <is>
          <t>MNG</t>
        </is>
      </c>
      <c r="B9051" s="161" t="inlineStr">
        <is>
          <t>Mongolia</t>
        </is>
      </c>
      <c r="C9051" s="161" t="inlineStr">
        <is>
          <t>East Asia &amp; Pacific</t>
        </is>
      </c>
      <c r="D9051" s="161" t="inlineStr">
        <is>
          <t>Upper middle income</t>
        </is>
      </c>
      <c r="E9051" s="161" t="b">
        <v>1</v>
      </c>
      <c r="F9051" s="161" t="inlineStr">
        <is>
          <t>nmim_typ1_2030_pct_gdp</t>
        </is>
      </c>
      <c r="G9051" s="161" t="n">
        <v>3.494434186905313</v>
      </c>
      <c r="H9051" s="161" t="inlineStr">
        <is>
          <t>2030</t>
        </is>
      </c>
      <c r="I9051" s="161" t="inlineStr">
        <is>
          <t>nmim_summary_v0_2.csv (InvestmentNeeds NMIM v0.2, model output)</t>
        </is>
      </c>
    </row>
    <row r="9052" ht="13" customHeight="1">
      <c r="A9052" s="161" t="inlineStr">
        <is>
          <t>MNG</t>
        </is>
      </c>
      <c r="B9052" s="161" t="inlineStr">
        <is>
          <t>Mongolia</t>
        </is>
      </c>
      <c r="C9052" s="161" t="inlineStr">
        <is>
          <t>East Asia &amp; Pacific</t>
        </is>
      </c>
      <c r="D9052" s="161" t="inlineStr">
        <is>
          <t>Upper middle income</t>
        </is>
      </c>
      <c r="E9052" s="161" t="b">
        <v>1</v>
      </c>
      <c r="F9052" s="161" t="inlineStr">
        <is>
          <t>nmim_typ2_2030_pct_gdp</t>
        </is>
      </c>
      <c r="G9052" s="161" t="n">
        <v>0.3247626148895187</v>
      </c>
      <c r="H9052" s="161" t="inlineStr">
        <is>
          <t>2030</t>
        </is>
      </c>
      <c r="I9052" s="161" t="inlineStr">
        <is>
          <t>nmim_summary_v0_2.csv (InvestmentNeeds NMIM v0.2, model output)</t>
        </is>
      </c>
    </row>
    <row r="9053" ht="13" customHeight="1">
      <c r="A9053" s="161" t="inlineStr">
        <is>
          <t>MNG</t>
        </is>
      </c>
      <c r="B9053" s="161" t="inlineStr">
        <is>
          <t>Mongolia</t>
        </is>
      </c>
      <c r="C9053" s="161" t="inlineStr">
        <is>
          <t>East Asia &amp; Pacific</t>
        </is>
      </c>
      <c r="D9053" s="161" t="inlineStr">
        <is>
          <t>Upper middle income</t>
        </is>
      </c>
      <c r="E9053" s="161" t="b">
        <v>1</v>
      </c>
      <c r="F9053" s="161" t="inlineStr">
        <is>
          <t>nmim_typ3_2030_pct_gdp</t>
        </is>
      </c>
      <c r="G9053" s="161" t="n">
        <v>0.3764366655986347</v>
      </c>
      <c r="H9053" s="161" t="inlineStr">
        <is>
          <t>2030</t>
        </is>
      </c>
      <c r="I9053" s="161" t="inlineStr">
        <is>
          <t>nmim_summary_v0_2.csv (InvestmentNeeds NMIM v0.2, model output)</t>
        </is>
      </c>
    </row>
    <row r="9054" ht="13" customHeight="1">
      <c r="A9054" s="161" t="inlineStr">
        <is>
          <t>MNG</t>
        </is>
      </c>
      <c r="B9054" s="161" t="inlineStr">
        <is>
          <t>Mongolia</t>
        </is>
      </c>
      <c r="C9054" s="161" t="inlineStr">
        <is>
          <t>East Asia &amp; Pacific</t>
        </is>
      </c>
      <c r="D9054" s="161" t="inlineStr">
        <is>
          <t>Upper middle income</t>
        </is>
      </c>
      <c r="E9054" s="161" t="b">
        <v>1</v>
      </c>
      <c r="F9054" s="161" t="inlineStr">
        <is>
          <t>nmim_typ4_2030_pct_gdp</t>
        </is>
      </c>
      <c r="G9054" s="161" t="n">
        <v>3.269139762378247</v>
      </c>
      <c r="H9054" s="161" t="inlineStr">
        <is>
          <t>2030</t>
        </is>
      </c>
      <c r="I9054" s="161" t="inlineStr">
        <is>
          <t>nmim_summary_v0_2.csv (InvestmentNeeds NMIM v0.2, model output)</t>
        </is>
      </c>
    </row>
    <row r="9055" ht="13" customHeight="1">
      <c r="A9055" s="161" t="inlineStr">
        <is>
          <t>MNG</t>
        </is>
      </c>
      <c r="B9055" s="161" t="inlineStr">
        <is>
          <t>Mongolia</t>
        </is>
      </c>
      <c r="C9055" s="161" t="inlineStr">
        <is>
          <t>East Asia &amp; Pacific</t>
        </is>
      </c>
      <c r="D9055" s="161" t="inlineStr">
        <is>
          <t>Upper middle income</t>
        </is>
      </c>
      <c r="E9055" s="161" t="b">
        <v>1</v>
      </c>
      <c r="F9055" s="161" t="inlineStr">
        <is>
          <t>nmim_typ5_2030_pct_gdp</t>
        </is>
      </c>
      <c r="G9055" s="161" t="n">
        <v>0.7747146502810728</v>
      </c>
      <c r="H9055" s="161" t="inlineStr">
        <is>
          <t>2030</t>
        </is>
      </c>
      <c r="I9055" s="161" t="inlineStr">
        <is>
          <t>nmim_summary_v0_2.csv (InvestmentNeeds NMIM v0.2, model output)</t>
        </is>
      </c>
    </row>
    <row r="9056" ht="13" customHeight="1">
      <c r="A9056" s="161" t="inlineStr">
        <is>
          <t>MNG</t>
        </is>
      </c>
      <c r="B9056" s="161" t="inlineStr">
        <is>
          <t>Mongolia</t>
        </is>
      </c>
      <c r="C9056" s="161" t="inlineStr">
        <is>
          <t>East Asia &amp; Pacific</t>
        </is>
      </c>
      <c r="D9056" s="161" t="inlineStr">
        <is>
          <t>Upper middle income</t>
        </is>
      </c>
      <c r="E9056" s="161" t="b">
        <v>1</v>
      </c>
      <c r="F9056" s="161" t="inlineStr">
        <is>
          <t>nmim_budget_need_2030_pct_gdp</t>
        </is>
      </c>
      <c r="G9056" s="161" t="n">
        <v>4.475176115004774</v>
      </c>
      <c r="H9056" s="161" t="inlineStr">
        <is>
          <t>2030</t>
        </is>
      </c>
      <c r="I9056" s="161" t="inlineStr">
        <is>
          <t>nmim_summary_v0_2.csv (InvestmentNeeds NMIM v0.2, model output)</t>
        </is>
      </c>
    </row>
    <row r="9057" ht="13" customHeight="1">
      <c r="A9057" s="161" t="inlineStr">
        <is>
          <t>MNG</t>
        </is>
      </c>
      <c r="B9057" s="161" t="inlineStr">
        <is>
          <t>Mongolia</t>
        </is>
      </c>
      <c r="C9057" s="161" t="inlineStr">
        <is>
          <t>East Asia &amp; Pacific</t>
        </is>
      </c>
      <c r="D9057" s="161" t="inlineStr">
        <is>
          <t>Upper middle income</t>
        </is>
      </c>
      <c r="E9057" s="161" t="b">
        <v>1</v>
      </c>
      <c r="F9057" s="161" t="inlineStr">
        <is>
          <t>nmim_private_share_2030_pct</t>
        </is>
      </c>
      <c r="G9057" s="161" t="n">
        <v>41.74469577231544</v>
      </c>
      <c r="H9057" s="161" t="inlineStr">
        <is>
          <t>2030</t>
        </is>
      </c>
      <c r="I9057" s="161" t="inlineStr">
        <is>
          <t>nmim_summary_v0_2.csv (InvestmentNeeds NMIM v0.2, model output)</t>
        </is>
      </c>
    </row>
    <row r="9058" ht="13" customHeight="1">
      <c r="A9058" s="161" t="inlineStr">
        <is>
          <t>MNG</t>
        </is>
      </c>
      <c r="B9058" s="161" t="inlineStr">
        <is>
          <t>Mongolia</t>
        </is>
      </c>
      <c r="C9058" s="161" t="inlineStr">
        <is>
          <t>East Asia &amp; Pacific</t>
        </is>
      </c>
      <c r="D9058" s="161" t="inlineStr">
        <is>
          <t>Upper middle income</t>
        </is>
      </c>
      <c r="E9058" s="161" t="b">
        <v>1</v>
      </c>
      <c r="F9058" s="161" t="inlineStr">
        <is>
          <t>nmim_incr_inv_2030_pct_gdp</t>
        </is>
      </c>
      <c r="G9058" s="161" t="n">
        <v>7.252470529479216</v>
      </c>
      <c r="H9058" s="161" t="inlineStr">
        <is>
          <t>2030</t>
        </is>
      </c>
      <c r="I9058" s="161" t="inlineStr">
        <is>
          <t>nmim_summary_v0_2.csv (InvestmentNeeds NMIM v0.2, model output)</t>
        </is>
      </c>
    </row>
    <row r="9059" ht="13" customHeight="1">
      <c r="A9059" s="161" t="inlineStr">
        <is>
          <t>MNG</t>
        </is>
      </c>
      <c r="B9059" s="161" t="inlineStr">
        <is>
          <t>Mongolia</t>
        </is>
      </c>
      <c r="C9059" s="161" t="inlineStr">
        <is>
          <t>East Asia &amp; Pacific</t>
        </is>
      </c>
      <c r="D9059" s="161" t="inlineStr">
        <is>
          <t>Upper middle income</t>
        </is>
      </c>
      <c r="E9059" s="161" t="b">
        <v>1</v>
      </c>
      <c r="F9059" s="161" t="inlineStr">
        <is>
          <t>nmim_incr_inv_2050_pct_gdp</t>
        </is>
      </c>
      <c r="G9059" s="161" t="n">
        <v>5.033150128322308</v>
      </c>
      <c r="H9059" s="161" t="inlineStr">
        <is>
          <t>2050</t>
        </is>
      </c>
      <c r="I9059" s="161" t="inlineStr">
        <is>
          <t>nmim_summary_v0_2.csv (InvestmentNeeds NMIM v0.2, model output)</t>
        </is>
      </c>
    </row>
    <row r="9060" ht="13" customHeight="1">
      <c r="A9060" s="161" t="inlineStr">
        <is>
          <t>MNG</t>
        </is>
      </c>
      <c r="B9060" s="161" t="inlineStr">
        <is>
          <t>Mongolia</t>
        </is>
      </c>
      <c r="C9060" s="161" t="inlineStr">
        <is>
          <t>East Asia &amp; Pacific</t>
        </is>
      </c>
      <c r="D9060" s="161" t="inlineStr">
        <is>
          <t>Upper middle income</t>
        </is>
      </c>
      <c r="E9060" s="161" t="b">
        <v>1</v>
      </c>
      <c r="F9060" s="161" t="inlineStr">
        <is>
          <t>nmim_pv_incr_cost_b_pct_gdp</t>
        </is>
      </c>
      <c r="G9060" s="161" t="n">
        <v>55.42745530449226</v>
      </c>
      <c r="H9060" s="161" t="inlineStr">
        <is>
          <t>2025-2050</t>
        </is>
      </c>
      <c r="I9060" s="161" t="inlineStr">
        <is>
          <t>nmim_summary_v0_2.csv (InvestmentNeeds NMIM v0.2, model output)</t>
        </is>
      </c>
    </row>
    <row r="9061" ht="13" customHeight="1">
      <c r="A9061" s="161" t="inlineStr">
        <is>
          <t>MNG</t>
        </is>
      </c>
      <c r="B9061" s="161" t="inlineStr">
        <is>
          <t>Mongolia</t>
        </is>
      </c>
      <c r="C9061" s="161" t="inlineStr">
        <is>
          <t>East Asia &amp; Pacific</t>
        </is>
      </c>
      <c r="D9061" s="161" t="inlineStr">
        <is>
          <t>Upper middle income</t>
        </is>
      </c>
      <c r="E9061" s="161" t="b">
        <v>1</v>
      </c>
      <c r="F9061" s="161" t="inlineStr">
        <is>
          <t>price_diesel_usd_litre</t>
        </is>
      </c>
      <c r="G9061" s="161" t="n">
        <v>0.931</v>
      </c>
      <c r="H9061" s="161" t="inlineStr">
        <is>
          <t>2024</t>
        </is>
      </c>
      <c r="I9061" s="161" t="inlineStr">
        <is>
          <t>imffossilfuelsubsidiesdata.xlsb</t>
        </is>
      </c>
    </row>
    <row r="9062" ht="13" customHeight="1">
      <c r="A9062" s="161" t="inlineStr">
        <is>
          <t>MNG</t>
        </is>
      </c>
      <c r="B9062" s="161" t="inlineStr">
        <is>
          <t>Mongolia</t>
        </is>
      </c>
      <c r="C9062" s="161" t="inlineStr">
        <is>
          <t>East Asia &amp; Pacific</t>
        </is>
      </c>
      <c r="D9062" s="161" t="inlineStr">
        <is>
          <t>Upper middle income</t>
        </is>
      </c>
      <c r="E9062" s="161" t="b">
        <v>1</v>
      </c>
      <c r="F9062" s="161" t="inlineStr">
        <is>
          <t>price_gasoline_usd_litre</t>
        </is>
      </c>
      <c r="G9062" s="161" t="n">
        <v>0.722</v>
      </c>
      <c r="H9062" s="161" t="inlineStr">
        <is>
          <t>2024</t>
        </is>
      </c>
      <c r="I9062" s="161" t="inlineStr">
        <is>
          <t>imffossilfuelsubsidiesdata.xlsb</t>
        </is>
      </c>
    </row>
    <row r="9063" ht="13" customHeight="1">
      <c r="A9063" s="161" t="inlineStr">
        <is>
          <t>MNG</t>
        </is>
      </c>
      <c r="B9063" s="161" t="inlineStr">
        <is>
          <t>Mongolia</t>
        </is>
      </c>
      <c r="C9063" s="161" t="inlineStr">
        <is>
          <t>East Asia &amp; Pacific</t>
        </is>
      </c>
      <c r="D9063" s="161" t="inlineStr">
        <is>
          <t>Upper middle income</t>
        </is>
      </c>
      <c r="E9063" s="161" t="b">
        <v>1</v>
      </c>
      <c r="F9063" s="161" t="inlineStr">
        <is>
          <t>price_electricity_residential_usd_kwh</t>
        </is>
      </c>
      <c r="G9063" s="161" t="n">
        <v>0.041</v>
      </c>
      <c r="H9063" s="161" t="inlineStr">
        <is>
          <t>2024</t>
        </is>
      </c>
      <c r="I9063" s="161" t="inlineStr">
        <is>
          <t>imffossilfuelsubsidiesdata.xlsb</t>
        </is>
      </c>
    </row>
    <row r="9064" ht="13" customHeight="1">
      <c r="A9064" s="161" t="inlineStr">
        <is>
          <t>MNG</t>
        </is>
      </c>
      <c r="B9064" s="161" t="inlineStr">
        <is>
          <t>Mongolia</t>
        </is>
      </c>
      <c r="C9064" s="161" t="inlineStr">
        <is>
          <t>East Asia &amp; Pacific</t>
        </is>
      </c>
      <c r="D9064" s="161" t="inlineStr">
        <is>
          <t>Upper middle income</t>
        </is>
      </c>
      <c r="E9064" s="161" t="b">
        <v>1</v>
      </c>
      <c r="F9064" s="161" t="inlineStr">
        <is>
          <t>price_electricity_industry_usd_kwh</t>
        </is>
      </c>
      <c r="G9064" s="161" t="n">
        <v>0.055</v>
      </c>
      <c r="H9064" s="161" t="inlineStr">
        <is>
          <t>2024</t>
        </is>
      </c>
      <c r="I9064" s="161" t="inlineStr">
        <is>
          <t>imffossilfuelsubsidiesdata.xlsb</t>
        </is>
      </c>
    </row>
    <row r="9065" ht="13" customHeight="1">
      <c r="A9065" s="161" t="inlineStr">
        <is>
          <t>MNG</t>
        </is>
      </c>
      <c r="B9065" s="161" t="inlineStr">
        <is>
          <t>Mongolia</t>
        </is>
      </c>
      <c r="C9065" s="161" t="inlineStr">
        <is>
          <t>East Asia &amp; Pacific</t>
        </is>
      </c>
      <c r="D9065" s="161" t="inlineStr">
        <is>
          <t>Upper middle income</t>
        </is>
      </c>
      <c r="E9065" s="161" t="b">
        <v>1</v>
      </c>
      <c r="F9065" s="161" t="inlineStr">
        <is>
          <t>price_gas_residential_usd_gj</t>
        </is>
      </c>
      <c r="G9065" s="161" t="n">
        <v>23.62</v>
      </c>
      <c r="H9065" s="161" t="inlineStr">
        <is>
          <t>2024</t>
        </is>
      </c>
      <c r="I9065" s="161" t="inlineStr">
        <is>
          <t>imffossilfuelsubsidiesdata.xlsb</t>
        </is>
      </c>
    </row>
    <row r="9066" ht="13" customHeight="1">
      <c r="A9066" s="161" t="inlineStr">
        <is>
          <t>MNG</t>
        </is>
      </c>
      <c r="B9066" s="161" t="inlineStr">
        <is>
          <t>Mongolia</t>
        </is>
      </c>
      <c r="C9066" s="161" t="inlineStr">
        <is>
          <t>East Asia &amp; Pacific</t>
        </is>
      </c>
      <c r="D9066" s="161" t="inlineStr">
        <is>
          <t>Upper middle income</t>
        </is>
      </c>
      <c r="E9066" s="161" t="b">
        <v>1</v>
      </c>
      <c r="F9066" s="161" t="inlineStr">
        <is>
          <t>price_gas_industry_usd_gj</t>
        </is>
      </c>
      <c r="G9066" s="161" t="n">
        <v>13.531</v>
      </c>
      <c r="H9066" s="161" t="inlineStr">
        <is>
          <t>2024</t>
        </is>
      </c>
      <c r="I9066" s="161" t="inlineStr">
        <is>
          <t>imffossilfuelsubsidiesdata.xlsb</t>
        </is>
      </c>
    </row>
    <row r="9067" ht="13" customHeight="1">
      <c r="A9067" s="161" t="inlineStr">
        <is>
          <t>MNG</t>
        </is>
      </c>
      <c r="B9067" s="161" t="inlineStr">
        <is>
          <t>Mongolia</t>
        </is>
      </c>
      <c r="C9067" s="161" t="inlineStr">
        <is>
          <t>East Asia &amp; Pacific</t>
        </is>
      </c>
      <c r="D9067" s="161" t="inlineStr">
        <is>
          <t>Upper middle income</t>
        </is>
      </c>
      <c r="E9067" s="161" t="b">
        <v>1</v>
      </c>
      <c r="F9067" s="161" t="inlineStr">
        <is>
          <t>price_gas_power_usd_gj</t>
        </is>
      </c>
      <c r="G9067" s="161" t="n">
        <v>12.208</v>
      </c>
      <c r="H9067" s="161" t="inlineStr">
        <is>
          <t>2024</t>
        </is>
      </c>
      <c r="I9067" s="161" t="inlineStr">
        <is>
          <t>imffossilfuelsubsidiesdata.xlsb</t>
        </is>
      </c>
    </row>
    <row r="9068" ht="13" customHeight="1">
      <c r="A9068" s="161" t="inlineStr">
        <is>
          <t>MNG</t>
        </is>
      </c>
      <c r="B9068" s="161" t="inlineStr">
        <is>
          <t>Mongolia</t>
        </is>
      </c>
      <c r="C9068" s="161" t="inlineStr">
        <is>
          <t>East Asia &amp; Pacific</t>
        </is>
      </c>
      <c r="D9068" s="161" t="inlineStr">
        <is>
          <t>Upper middle income</t>
        </is>
      </c>
      <c r="E9068" s="161" t="b">
        <v>1</v>
      </c>
      <c r="F9068" s="161" t="inlineStr">
        <is>
          <t>price_coal_residential_usd_gj</t>
        </is>
      </c>
      <c r="G9068" s="161" t="n">
        <v>5.907</v>
      </c>
      <c r="H9068" s="161" t="inlineStr">
        <is>
          <t>2024</t>
        </is>
      </c>
      <c r="I9068" s="161" t="inlineStr">
        <is>
          <t>imffossilfuelsubsidiesdata.xlsb</t>
        </is>
      </c>
    </row>
    <row r="9069" ht="13" customHeight="1">
      <c r="A9069" s="161" t="inlineStr">
        <is>
          <t>MNG</t>
        </is>
      </c>
      <c r="B9069" s="161" t="inlineStr">
        <is>
          <t>Mongolia</t>
        </is>
      </c>
      <c r="C9069" s="161" t="inlineStr">
        <is>
          <t>East Asia &amp; Pacific</t>
        </is>
      </c>
      <c r="D9069" s="161" t="inlineStr">
        <is>
          <t>Upper middle income</t>
        </is>
      </c>
      <c r="E9069" s="161" t="b">
        <v>1</v>
      </c>
      <c r="F9069" s="161" t="inlineStr">
        <is>
          <t>price_coal_industry_usd_gj</t>
        </is>
      </c>
      <c r="G9069" s="161" t="n">
        <v>3.38</v>
      </c>
      <c r="H9069" s="161" t="inlineStr">
        <is>
          <t>2024</t>
        </is>
      </c>
      <c r="I9069" s="161" t="inlineStr">
        <is>
          <t>imffossilfuelsubsidiesdata.xlsb</t>
        </is>
      </c>
    </row>
    <row r="9070" ht="13" customHeight="1">
      <c r="A9070" s="161" t="inlineStr">
        <is>
          <t>MNG</t>
        </is>
      </c>
      <c r="B9070" s="161" t="inlineStr">
        <is>
          <t>Mongolia</t>
        </is>
      </c>
      <c r="C9070" s="161" t="inlineStr">
        <is>
          <t>East Asia &amp; Pacific</t>
        </is>
      </c>
      <c r="D9070" s="161" t="inlineStr">
        <is>
          <t>Upper middle income</t>
        </is>
      </c>
      <c r="E9070" s="161" t="b">
        <v>1</v>
      </c>
      <c r="F9070" s="161" t="inlineStr">
        <is>
          <t>price_coal_power_usd_gj</t>
        </is>
      </c>
      <c r="G9070" s="161" t="n">
        <v>2.054</v>
      </c>
      <c r="H9070" s="161" t="inlineStr">
        <is>
          <t>2024</t>
        </is>
      </c>
      <c r="I9070" s="161" t="inlineStr">
        <is>
          <t>imffossilfuelsubsidiesdata.xlsb</t>
        </is>
      </c>
    </row>
    <row r="9071" ht="13" customHeight="1">
      <c r="A9071" s="161" t="inlineStr">
        <is>
          <t>MNG</t>
        </is>
      </c>
      <c r="B9071" s="161" t="inlineStr">
        <is>
          <t>Mongolia</t>
        </is>
      </c>
      <c r="C9071" s="161" t="inlineStr">
        <is>
          <t>East Asia &amp; Pacific</t>
        </is>
      </c>
      <c r="D9071" s="161" t="inlineStr">
        <is>
          <t>Upper middle income</t>
        </is>
      </c>
      <c r="E9071" s="161" t="b">
        <v>1</v>
      </c>
      <c r="F9071" s="161" t="inlineStr">
        <is>
          <t>power_market_structure</t>
        </is>
      </c>
      <c r="G9071" s="161" t="n">
        <v>3</v>
      </c>
      <c r="H9071" s="161" t="inlineStr">
        <is>
          <t>2013</t>
        </is>
      </c>
      <c r="I9071" s="161" t="inlineStr">
        <is>
          <t>dataverse_files.zip</t>
        </is>
      </c>
    </row>
    <row r="9072" ht="13" customHeight="1">
      <c r="A9072" s="161" t="inlineStr">
        <is>
          <t>MNG</t>
        </is>
      </c>
      <c r="B9072" s="161" t="inlineStr">
        <is>
          <t>Mongolia</t>
        </is>
      </c>
      <c r="C9072" s="161" t="inlineStr">
        <is>
          <t>East Asia &amp; Pacific</t>
        </is>
      </c>
      <c r="D9072" s="161" t="inlineStr">
        <is>
          <t>Upper middle income</t>
        </is>
      </c>
      <c r="E9072" s="161" t="b">
        <v>1</v>
      </c>
      <c r="F9072" s="161" t="inlineStr">
        <is>
          <t>independent_regulator</t>
        </is>
      </c>
      <c r="G9072" s="161" t="n">
        <v>1</v>
      </c>
      <c r="H9072" s="161" t="inlineStr">
        <is>
          <t>2013</t>
        </is>
      </c>
      <c r="I9072" s="161" t="inlineStr">
        <is>
          <t>dataverse_files.zip</t>
        </is>
      </c>
    </row>
    <row r="9073" ht="13" customHeight="1">
      <c r="A9073" s="161" t="inlineStr">
        <is>
          <t>MNG</t>
        </is>
      </c>
      <c r="B9073" s="161" t="inlineStr">
        <is>
          <t>Mongolia</t>
        </is>
      </c>
      <c r="C9073" s="161" t="inlineStr">
        <is>
          <t>East Asia &amp; Pacific</t>
        </is>
      </c>
      <c r="D9073" s="161" t="inlineStr">
        <is>
          <t>Upper middle income</t>
        </is>
      </c>
      <c r="E9073" s="161" t="b">
        <v>1</v>
      </c>
      <c r="F9073" s="161" t="inlineStr">
        <is>
          <t>generation_unbundled</t>
        </is>
      </c>
      <c r="G9073" s="161" t="n">
        <v>1</v>
      </c>
      <c r="H9073" s="161" t="inlineStr">
        <is>
          <t>2013</t>
        </is>
      </c>
      <c r="I9073" s="161" t="inlineStr">
        <is>
          <t>dataverse_files.zip</t>
        </is>
      </c>
    </row>
    <row r="9074" ht="13" customHeight="1">
      <c r="A9074" s="161" t="inlineStr">
        <is>
          <t>MNG</t>
        </is>
      </c>
      <c r="B9074" s="161" t="inlineStr">
        <is>
          <t>Mongolia</t>
        </is>
      </c>
      <c r="C9074" s="161" t="inlineStr">
        <is>
          <t>East Asia &amp; Pacific</t>
        </is>
      </c>
      <c r="D9074" s="161" t="inlineStr">
        <is>
          <t>Upper middle income</t>
        </is>
      </c>
      <c r="E9074" s="161" t="b">
        <v>1</v>
      </c>
      <c r="F9074" s="161" t="inlineStr">
        <is>
          <t>rise_renewable_energy_score</t>
        </is>
      </c>
      <c r="G9074" s="161" t="n">
        <v>9.778</v>
      </c>
      <c r="H9074" s="161" t="inlineStr">
        <is>
          <t>2023</t>
        </is>
      </c>
      <c r="I9074" s="161" t="inlineStr">
        <is>
          <t>WB_RISE_WIDEF.csv</t>
        </is>
      </c>
    </row>
    <row r="9075" ht="13" customHeight="1">
      <c r="A9075" s="161" t="inlineStr">
        <is>
          <t>MNG</t>
        </is>
      </c>
      <c r="B9075" s="161" t="inlineStr">
        <is>
          <t>Mongolia</t>
        </is>
      </c>
      <c r="C9075" s="161" t="inlineStr">
        <is>
          <t>East Asia &amp; Pacific</t>
        </is>
      </c>
      <c r="D9075" s="161" t="inlineStr">
        <is>
          <t>Upper middle income</t>
        </is>
      </c>
      <c r="E9075" s="161" t="b">
        <v>1</v>
      </c>
      <c r="F9075" s="161" t="inlineStr">
        <is>
          <t>rise_level_playing_field_score</t>
        </is>
      </c>
      <c r="G9075" s="161" t="n">
        <v>0</v>
      </c>
      <c r="H9075" s="161" t="inlineStr">
        <is>
          <t>2023</t>
        </is>
      </c>
      <c r="I9075" s="161" t="inlineStr">
        <is>
          <t>WB_RISE_WIDEF.csv</t>
        </is>
      </c>
    </row>
    <row r="9076" ht="13" customHeight="1">
      <c r="A9076" s="161" t="inlineStr">
        <is>
          <t>MNG</t>
        </is>
      </c>
      <c r="B9076" s="161" t="inlineStr">
        <is>
          <t>Mongolia</t>
        </is>
      </c>
      <c r="C9076" s="161" t="inlineStr">
        <is>
          <t>East Asia &amp; Pacific</t>
        </is>
      </c>
      <c r="D9076" s="161" t="inlineStr">
        <is>
          <t>Upper middle income</t>
        </is>
      </c>
      <c r="E9076" s="161" t="b">
        <v>1</v>
      </c>
      <c r="F9076" s="161" t="inlineStr">
        <is>
          <t>rise_ee_financing_mechanisms_score</t>
        </is>
      </c>
      <c r="G9076" s="161" t="n">
        <v>50</v>
      </c>
      <c r="H9076" s="161" t="inlineStr">
        <is>
          <t>2023</t>
        </is>
      </c>
      <c r="I9076" s="161" t="inlineStr">
        <is>
          <t>WB_RISE_WIDEF.csv</t>
        </is>
      </c>
    </row>
    <row r="9077" ht="13" customHeight="1">
      <c r="A9077" s="161" t="inlineStr">
        <is>
          <t>MNG</t>
        </is>
      </c>
      <c r="B9077" s="161" t="inlineStr">
        <is>
          <t>Mongolia</t>
        </is>
      </c>
      <c r="C9077" s="161" t="inlineStr">
        <is>
          <t>East Asia &amp; Pacific</t>
        </is>
      </c>
      <c r="D9077" s="161" t="inlineStr">
        <is>
          <t>Upper middle income</t>
        </is>
      </c>
      <c r="E9077" s="161" t="b">
        <v>1</v>
      </c>
      <c r="F9077" s="161" t="inlineStr">
        <is>
          <t>revenue_pct_gdp</t>
        </is>
      </c>
      <c r="G9077" s="161" t="n">
        <v>38.896</v>
      </c>
      <c r="H9077" s="161" t="inlineStr">
        <is>
          <t>2024</t>
        </is>
      </c>
      <c r="I9077" s="161" t="inlineStr">
        <is>
          <t>dataset_2026-08-26T13_41_09_874550254Z_DEFAULT_INTEGRATION_IMF_RES_WEO_9_0_0.csv</t>
        </is>
      </c>
    </row>
    <row r="9078" ht="13" customHeight="1">
      <c r="A9078" s="161" t="inlineStr">
        <is>
          <t>MNG</t>
        </is>
      </c>
      <c r="B9078" s="161" t="inlineStr">
        <is>
          <t>Mongolia</t>
        </is>
      </c>
      <c r="C9078" s="161" t="inlineStr">
        <is>
          <t>East Asia &amp; Pacific</t>
        </is>
      </c>
      <c r="D9078" s="161" t="inlineStr">
        <is>
          <t>Upper middle income</t>
        </is>
      </c>
      <c r="E9078" s="161" t="b">
        <v>1</v>
      </c>
      <c r="F9078" s="161" t="inlineStr">
        <is>
          <t>primary_balance_pct_gdp</t>
        </is>
      </c>
      <c r="G9078" s="161" t="n">
        <v>2.733</v>
      </c>
      <c r="H9078" s="161" t="inlineStr">
        <is>
          <t>2024</t>
        </is>
      </c>
      <c r="I9078" s="161" t="inlineStr">
        <is>
          <t>dataset_2026-08-26T13_41_09_874550254Z_DEFAULT_INTEGRATION_IMF_RES_WEO_9_0_0.csv</t>
        </is>
      </c>
    </row>
    <row r="9079" ht="13" customHeight="1">
      <c r="A9079" s="161" t="inlineStr">
        <is>
          <t>MNG</t>
        </is>
      </c>
      <c r="B9079" s="161" t="inlineStr">
        <is>
          <t>Mongolia</t>
        </is>
      </c>
      <c r="C9079" s="161" t="inlineStr">
        <is>
          <t>East Asia &amp; Pacific</t>
        </is>
      </c>
      <c r="D9079" s="161" t="inlineStr">
        <is>
          <t>Upper middle income</t>
        </is>
      </c>
      <c r="E9079" s="161" t="b">
        <v>1</v>
      </c>
      <c r="F9079" s="161" t="inlineStr">
        <is>
          <t>current_account_pct_gdp</t>
        </is>
      </c>
      <c r="G9079" s="161" t="n">
        <v>-10.445</v>
      </c>
      <c r="H9079" s="161" t="inlineStr">
        <is>
          <t>2024</t>
        </is>
      </c>
      <c r="I9079" s="161" t="inlineStr">
        <is>
          <t>dataset_2026-08-26T13_41_09_874550254Z_DEFAULT_INTEGRATION_IMF_RES_WEO_9_0_0.csv</t>
        </is>
      </c>
    </row>
    <row r="9080" ht="13" customHeight="1">
      <c r="A9080" s="161" t="inlineStr">
        <is>
          <t>MNG</t>
        </is>
      </c>
      <c r="B9080" s="161" t="inlineStr">
        <is>
          <t>Mongolia</t>
        </is>
      </c>
      <c r="C9080" s="161" t="inlineStr">
        <is>
          <t>East Asia &amp; Pacific</t>
        </is>
      </c>
      <c r="D9080" s="161" t="inlineStr">
        <is>
          <t>Upper middle income</t>
        </is>
      </c>
      <c r="E9080" s="161" t="b">
        <v>1</v>
      </c>
      <c r="F9080" s="161" t="inlineStr">
        <is>
          <t>gross_capital_formation_pct_gdp</t>
        </is>
      </c>
      <c r="G9080" s="161" t="n">
        <v>35.545</v>
      </c>
      <c r="H9080" s="161" t="inlineStr">
        <is>
          <t>2024</t>
        </is>
      </c>
      <c r="I9080" s="161" t="inlineStr">
        <is>
          <t>dataset_2026-08-26T13_41_09_874550254Z_DEFAULT_INTEGRATION_IMF_RES_WEO_9_0_0.csv</t>
        </is>
      </c>
    </row>
    <row r="9081" ht="13" customHeight="1">
      <c r="A9081" s="161" t="inlineStr">
        <is>
          <t>MNG</t>
        </is>
      </c>
      <c r="B9081" s="161" t="inlineStr">
        <is>
          <t>Mongolia</t>
        </is>
      </c>
      <c r="C9081" s="161" t="inlineStr">
        <is>
          <t>East Asia &amp; Pacific</t>
        </is>
      </c>
      <c r="D9081" s="161" t="inlineStr">
        <is>
          <t>Upper middle income</t>
        </is>
      </c>
      <c r="E9081" s="161" t="b">
        <v>1</v>
      </c>
      <c r="F9081" s="161" t="inlineStr">
        <is>
          <t>real_gdp_growth_5y_avg_pct</t>
        </is>
      </c>
      <c r="G9081" s="161" t="n">
        <v>2.931</v>
      </c>
      <c r="H9081" s="161" t="inlineStr">
        <is>
          <t>2020-2024 avg</t>
        </is>
      </c>
      <c r="I9081" s="161" t="inlineStr">
        <is>
          <t>dataset_2026-08-26T13_41_09_874550254Z_DEFAULT_INTEGRATION_IMF_RES_WEO_9_0_0.csv (derived)</t>
        </is>
      </c>
    </row>
    <row r="9082" ht="13" customHeight="1">
      <c r="A9082" s="161" t="inlineStr">
        <is>
          <t>MNG</t>
        </is>
      </c>
      <c r="B9082" s="161" t="inlineStr">
        <is>
          <t>Mongolia</t>
        </is>
      </c>
      <c r="C9082" s="161" t="inlineStr">
        <is>
          <t>East Asia &amp; Pacific</t>
        </is>
      </c>
      <c r="D9082" s="161" t="inlineStr">
        <is>
          <t>Upper middle income</t>
        </is>
      </c>
      <c r="E9082" s="161" t="b">
        <v>1</v>
      </c>
      <c r="F9082" s="161" t="inlineStr">
        <is>
          <t>int_budget_need_2030_pct_gdp</t>
        </is>
      </c>
      <c r="G9082" s="161" t="n">
        <v>4.101</v>
      </c>
      <c r="H9082" s="161" t="inlineStr">
        <is>
          <t>2030</t>
        </is>
      </c>
      <c r="I9082" s="161" t="inlineStr">
        <is>
          <t>integrated_results.csv (MacroFiscalModels v0.1, model output)</t>
        </is>
      </c>
    </row>
    <row r="9083" ht="13" customHeight="1">
      <c r="A9083" s="161" t="inlineStr">
        <is>
          <t>MNG</t>
        </is>
      </c>
      <c r="B9083" s="161" t="inlineStr">
        <is>
          <t>Mongolia</t>
        </is>
      </c>
      <c r="C9083" s="161" t="inlineStr">
        <is>
          <t>East Asia &amp; Pacific</t>
        </is>
      </c>
      <c r="D9083" s="161" t="inlineStr">
        <is>
          <t>Upper middle income</t>
        </is>
      </c>
      <c r="E9083" s="161" t="b">
        <v>1</v>
      </c>
      <c r="F9083" s="161" t="inlineStr">
        <is>
          <t>int_pricing_revenue_2030_pct_gdp</t>
        </is>
      </c>
      <c r="G9083" s="161" t="n">
        <v>0.187</v>
      </c>
      <c r="H9083" s="161" t="inlineStr">
        <is>
          <t>2030</t>
        </is>
      </c>
      <c r="I9083" s="161" t="inlineStr">
        <is>
          <t>integrated_results.csv (MacroFiscalModels v0.1, model output)</t>
        </is>
      </c>
    </row>
    <row r="9084" ht="13" customHeight="1">
      <c r="A9084" s="161" t="inlineStr">
        <is>
          <t>MNG</t>
        </is>
      </c>
      <c r="B9084" s="161" t="inlineStr">
        <is>
          <t>Mongolia</t>
        </is>
      </c>
      <c r="C9084" s="161" t="inlineStr">
        <is>
          <t>East Asia &amp; Pacific</t>
        </is>
      </c>
      <c r="D9084" s="161" t="inlineStr">
        <is>
          <t>Upper middle income</t>
        </is>
      </c>
      <c r="E9084" s="161" t="b">
        <v>1</v>
      </c>
      <c r="F9084" s="161" t="inlineStr">
        <is>
          <t>int_financing_gap_2030_pct_gdp</t>
        </is>
      </c>
      <c r="G9084" s="161" t="n">
        <v>3.914</v>
      </c>
      <c r="H9084" s="161" t="inlineStr">
        <is>
          <t>2030</t>
        </is>
      </c>
      <c r="I9084" s="161" t="inlineStr">
        <is>
          <t>integrated_results.csv (MacroFiscalModels v0.1, model output)</t>
        </is>
      </c>
    </row>
    <row r="9085" ht="13" customHeight="1">
      <c r="A9085" s="161" t="inlineStr">
        <is>
          <t>MNG</t>
        </is>
      </c>
      <c r="B9085" s="161" t="inlineStr">
        <is>
          <t>Mongolia</t>
        </is>
      </c>
      <c r="C9085" s="161" t="inlineStr">
        <is>
          <t>East Asia &amp; Pacific</t>
        </is>
      </c>
      <c r="D9085" s="161" t="inlineStr">
        <is>
          <t>Upper middle income</t>
        </is>
      </c>
      <c r="E9085" s="161" t="b">
        <v>1</v>
      </c>
      <c r="F9085" s="161" t="inlineStr">
        <is>
          <t>int_gdp_dev_2050_pct</t>
        </is>
      </c>
      <c r="G9085" s="161" t="n">
        <v>11.4</v>
      </c>
      <c r="H9085" s="161" t="inlineStr">
        <is>
          <t>2050</t>
        </is>
      </c>
      <c r="I9085" s="161" t="inlineStr">
        <is>
          <t>integrated_results.csv (MacroFiscalModels v0.1, model output)</t>
        </is>
      </c>
    </row>
    <row r="9086" ht="13" customHeight="1">
      <c r="A9086" s="161" t="inlineStr">
        <is>
          <t>MNG</t>
        </is>
      </c>
      <c r="B9086" s="161" t="inlineStr">
        <is>
          <t>Mongolia</t>
        </is>
      </c>
      <c r="C9086" s="161" t="inlineStr">
        <is>
          <t>East Asia &amp; Pacific</t>
        </is>
      </c>
      <c r="D9086" s="161" t="inlineStr">
        <is>
          <t>Upper middle income</t>
        </is>
      </c>
      <c r="E9086" s="161" t="b">
        <v>1</v>
      </c>
      <c r="F9086" s="161" t="inlineStr">
        <is>
          <t>int_debt_2050_pct_gdp</t>
        </is>
      </c>
      <c r="G9086" s="161" t="n">
        <v>80.59999999999999</v>
      </c>
      <c r="H9086" s="161" t="inlineStr">
        <is>
          <t>2050</t>
        </is>
      </c>
      <c r="I9086" s="161" t="inlineStr">
        <is>
          <t>integrated_results.csv (MacroFiscalModels v0.1, model output)</t>
        </is>
      </c>
    </row>
    <row r="9087" ht="13" customHeight="1">
      <c r="A9087" s="161" t="inlineStr">
        <is>
          <t>MNE</t>
        </is>
      </c>
      <c r="B9087" s="161" t="inlineStr">
        <is>
          <t>Montenegro</t>
        </is>
      </c>
      <c r="C9087" s="161" t="inlineStr">
        <is>
          <t>Europe &amp; Central Asia</t>
        </is>
      </c>
      <c r="D9087" s="161" t="inlineStr">
        <is>
          <t>Upper middle income</t>
        </is>
      </c>
      <c r="E9087" s="161" t="b">
        <v>1</v>
      </c>
      <c r="F9087" s="161" t="inlineStr">
        <is>
          <t>interest_to_revenue_pct</t>
        </is>
      </c>
      <c r="G9087" s="161" t="n">
        <v>4.896</v>
      </c>
      <c r="H9087" s="161" t="inlineStr">
        <is>
          <t>2024</t>
        </is>
      </c>
      <c r="I9087" s="161" t="inlineStr">
        <is>
          <t>dataset_2026-08-26T13_41_09_874550254Z_DEFAULT_INTEGRATION_IMF_RES_WEO_9_0_0.csv (derived)</t>
        </is>
      </c>
    </row>
    <row r="9088" ht="13" customHeight="1">
      <c r="A9088" s="161" t="inlineStr">
        <is>
          <t>MNE</t>
        </is>
      </c>
      <c r="B9088" s="161" t="inlineStr">
        <is>
          <t>Montenegro</t>
        </is>
      </c>
      <c r="C9088" s="161" t="inlineStr">
        <is>
          <t>Europe &amp; Central Asia</t>
        </is>
      </c>
      <c r="D9088" s="161" t="inlineStr">
        <is>
          <t>Upper middle income</t>
        </is>
      </c>
      <c r="E9088" s="161" t="b">
        <v>1</v>
      </c>
      <c r="F9088" s="161" t="inlineStr">
        <is>
          <t>interest_pct_gdp</t>
        </is>
      </c>
      <c r="G9088" s="161" t="n">
        <v>1.991</v>
      </c>
      <c r="H9088" s="161" t="inlineStr">
        <is>
          <t>2024</t>
        </is>
      </c>
      <c r="I9088" s="161" t="inlineStr">
        <is>
          <t>dataset_2026-08-26T13_41_09_874550254Z_DEFAULT_INTEGRATION_IMF_RES_WEO_9_0_0.csv (derived)</t>
        </is>
      </c>
    </row>
    <row r="9089" ht="13" customHeight="1">
      <c r="A9089" s="161" t="inlineStr">
        <is>
          <t>MNE</t>
        </is>
      </c>
      <c r="B9089" s="161" t="inlineStr">
        <is>
          <t>Montenegro</t>
        </is>
      </c>
      <c r="C9089" s="161" t="inlineStr">
        <is>
          <t>Europe &amp; Central Asia</t>
        </is>
      </c>
      <c r="D9089" s="161" t="inlineStr">
        <is>
          <t>Upper middle income</t>
        </is>
      </c>
      <c r="E9089" s="161" t="b">
        <v>1</v>
      </c>
      <c r="F9089" s="161" t="inlineStr">
        <is>
          <t>gross_debt_pct_gdp</t>
        </is>
      </c>
      <c r="G9089" s="161" t="n">
        <v>60.756</v>
      </c>
      <c r="H9089" s="161" t="inlineStr">
        <is>
          <t>2024</t>
        </is>
      </c>
      <c r="I9089" s="161" t="inlineStr">
        <is>
          <t>dataset_2026-08-26T13_41_09_874550254Z_DEFAULT_INTEGRATION_IMF_RES_WEO_9_0_0.csv</t>
        </is>
      </c>
    </row>
    <row r="9090" ht="13" customHeight="1">
      <c r="A9090" s="161" t="inlineStr">
        <is>
          <t>MNE</t>
        </is>
      </c>
      <c r="B9090" s="161" t="inlineStr">
        <is>
          <t>Montenegro</t>
        </is>
      </c>
      <c r="C9090" s="161" t="inlineStr">
        <is>
          <t>Europe &amp; Central Asia</t>
        </is>
      </c>
      <c r="D9090" s="161" t="inlineStr">
        <is>
          <t>Upper middle income</t>
        </is>
      </c>
      <c r="E9090" s="161" t="b">
        <v>1</v>
      </c>
      <c r="F9090" s="161" t="inlineStr">
        <is>
          <t>tax_revenue_pct_gdp</t>
        </is>
      </c>
      <c r="G9090" s="161" t="n">
        <v>29.039</v>
      </c>
      <c r="H9090" s="161" t="inlineStr">
        <is>
          <t>2024</t>
        </is>
      </c>
      <c r="I9090" s="161" t="inlineStr">
        <is>
          <t>world-imf2026.xlsx</t>
        </is>
      </c>
    </row>
    <row r="9091" ht="13" customHeight="1">
      <c r="A9091" s="161" t="inlineStr">
        <is>
          <t>MNE</t>
        </is>
      </c>
      <c r="B9091" s="161" t="inlineStr">
        <is>
          <t>Montenegro</t>
        </is>
      </c>
      <c r="C9091" s="161" t="inlineStr">
        <is>
          <t>Europe &amp; Central Asia</t>
        </is>
      </c>
      <c r="D9091" s="161" t="inlineStr">
        <is>
          <t>Upper middle income</t>
        </is>
      </c>
      <c r="E9091" s="161" t="b">
        <v>1</v>
      </c>
      <c r="F9091" s="161" t="inlineStr">
        <is>
          <t>capex_execution_rate_pct</t>
        </is>
      </c>
      <c r="G9091" s="161" t="n">
        <v>88.62</v>
      </c>
      <c r="H9091" s="161" t="inlineStr">
        <is>
          <t>2022</t>
        </is>
      </c>
      <c r="I9091" s="161" t="inlineStr">
        <is>
          <t>WB_BOOST_WIDEF.csv</t>
        </is>
      </c>
    </row>
    <row r="9092" ht="13" customHeight="1">
      <c r="A9092" s="161" t="inlineStr">
        <is>
          <t>MNE</t>
        </is>
      </c>
      <c r="B9092" s="161" t="inlineStr">
        <is>
          <t>Montenegro</t>
        </is>
      </c>
      <c r="C9092" s="161" t="inlineStr">
        <is>
          <t>Europe &amp; Central Asia</t>
        </is>
      </c>
      <c r="D9092" s="161" t="inlineStr">
        <is>
          <t>Upper middle income</t>
        </is>
      </c>
      <c r="E9092" s="161" t="b">
        <v>1</v>
      </c>
      <c r="F9092" s="161" t="inlineStr">
        <is>
          <t>pefa_pi11_pim_score</t>
        </is>
      </c>
      <c r="G9092" s="161" t="n">
        <v>1.5</v>
      </c>
      <c r="H9092" s="161" t="inlineStr">
        <is>
          <t>2019</t>
        </is>
      </c>
      <c r="I9092" s="161" t="inlineStr">
        <is>
          <t>assessments_1787749571.csv</t>
        </is>
      </c>
    </row>
    <row r="9093" ht="13" customHeight="1">
      <c r="A9093" s="161" t="inlineStr">
        <is>
          <t>MNE</t>
        </is>
      </c>
      <c r="B9093" s="161" t="inlineStr">
        <is>
          <t>Montenegro</t>
        </is>
      </c>
      <c r="C9093" s="161" t="inlineStr">
        <is>
          <t>Europe &amp; Central Asia</t>
        </is>
      </c>
      <c r="D9093" s="161" t="inlineStr">
        <is>
          <t>Upper middle income</t>
        </is>
      </c>
      <c r="E9093" s="161" t="b">
        <v>1</v>
      </c>
      <c r="F9093" s="161" t="inlineStr">
        <is>
          <t>pefa_pi122_asset_monitoring</t>
        </is>
      </c>
      <c r="G9093" s="161" t="n">
        <v>1</v>
      </c>
      <c r="H9093" s="161" t="inlineStr">
        <is>
          <t>2019</t>
        </is>
      </c>
      <c r="I9093" s="161" t="inlineStr">
        <is>
          <t>assessments_1787749571.csv</t>
        </is>
      </c>
    </row>
    <row r="9094" ht="13" customHeight="1">
      <c r="A9094" s="161" t="inlineStr">
        <is>
          <t>MNE</t>
        </is>
      </c>
      <c r="B9094" s="161" t="inlineStr">
        <is>
          <t>Montenegro</t>
        </is>
      </c>
      <c r="C9094" s="161" t="inlineStr">
        <is>
          <t>Europe &amp; Central Asia</t>
        </is>
      </c>
      <c r="D9094" s="161" t="inlineStr">
        <is>
          <t>Upper middle income</t>
        </is>
      </c>
      <c r="E9094" s="161" t="b">
        <v>1</v>
      </c>
      <c r="F9094" s="161" t="inlineStr">
        <is>
          <t>climate_pfm_diagnostic_on_record</t>
        </is>
      </c>
      <c r="G9094" s="161" t="n">
        <v>0</v>
      </c>
      <c r="H9094" s="161" t="inlineStr">
        <is>
          <t>2022</t>
        </is>
      </c>
      <c r="I9094" s="161" t="inlineStr">
        <is>
          <t>UNDP-Global-Climate-Public-Finance-Review-2022.pdf (Table 4.2)</t>
        </is>
      </c>
    </row>
    <row r="9095" ht="13" customHeight="1">
      <c r="A9095" s="161" t="inlineStr">
        <is>
          <t>MNE</t>
        </is>
      </c>
      <c r="B9095" s="161" t="inlineStr">
        <is>
          <t>Montenegro</t>
        </is>
      </c>
      <c r="C9095" s="161" t="inlineStr">
        <is>
          <t>Europe &amp; Central Asia</t>
        </is>
      </c>
      <c r="D9095" s="161" t="inlineStr">
        <is>
          <t>Upper middle income</t>
        </is>
      </c>
      <c r="E9095" s="161" t="b">
        <v>1</v>
      </c>
      <c r="F9095" s="161" t="inlineStr">
        <is>
          <t>wacc_solar_real_aftertax_pct</t>
        </is>
      </c>
      <c r="G9095" s="161" t="n">
        <v>8.800000000000001</v>
      </c>
      <c r="H9095" s="161" t="inlineStr">
        <is>
          <t>2021</t>
        </is>
      </c>
      <c r="I9095" s="161" t="inlineStr">
        <is>
          <t>IRENA_Cost_of_financing_renewable_power_Appendix_2023.pdf</t>
        </is>
      </c>
    </row>
    <row r="9096" ht="13" customHeight="1">
      <c r="A9096" s="161" t="inlineStr">
        <is>
          <t>MNE</t>
        </is>
      </c>
      <c r="B9096" s="161" t="inlineStr">
        <is>
          <t>Montenegro</t>
        </is>
      </c>
      <c r="C9096" s="161" t="inlineStr">
        <is>
          <t>Europe &amp; Central Asia</t>
        </is>
      </c>
      <c r="D9096" s="161" t="inlineStr">
        <is>
          <t>Upper middle income</t>
        </is>
      </c>
      <c r="E9096" s="161" t="b">
        <v>1</v>
      </c>
      <c r="F9096" s="161" t="inlineStr">
        <is>
          <t>wacc_n_sources</t>
        </is>
      </c>
      <c r="G9096" s="161" t="n">
        <v>1</v>
      </c>
      <c r="H9096" s="161" t="inlineStr">
        <is>
          <t>2021-2024</t>
        </is>
      </c>
      <c r="I9096" s="161" t="inlineStr">
        <is>
          <t>IRENA / Steffen et al. / IEA</t>
        </is>
      </c>
    </row>
    <row r="9097" ht="13" customHeight="1">
      <c r="A9097" s="161" t="inlineStr">
        <is>
          <t>MNE</t>
        </is>
      </c>
      <c r="B9097" s="161" t="inlineStr">
        <is>
          <t>Montenegro</t>
        </is>
      </c>
      <c r="C9097" s="161" t="inlineStr">
        <is>
          <t>Europe &amp; Central Asia</t>
        </is>
      </c>
      <c r="D9097" s="161" t="inlineStr">
        <is>
          <t>Upper middle income</t>
        </is>
      </c>
      <c r="E9097" s="161" t="b">
        <v>1</v>
      </c>
      <c r="F9097" s="161" t="inlineStr">
        <is>
          <t>ids_official_private_rate_spread_pp</t>
        </is>
      </c>
      <c r="G9097" s="161" t="n">
        <v>3.17</v>
      </c>
      <c r="H9097" s="161" t="inlineStr">
        <is>
          <t>2024</t>
        </is>
      </c>
      <c r="I9097" s="161" t="inlineStr">
        <is>
          <t>P_Data_Extract_From_International_Debt_Statistics__2_.xlsx</t>
        </is>
      </c>
    </row>
    <row r="9098" ht="13" customHeight="1">
      <c r="A9098" s="161" t="inlineStr">
        <is>
          <t>MNE</t>
        </is>
      </c>
      <c r="B9098" s="161" t="inlineStr">
        <is>
          <t>Montenegro</t>
        </is>
      </c>
      <c r="C9098" s="161" t="inlineStr">
        <is>
          <t>Europe &amp; Central Asia</t>
        </is>
      </c>
      <c r="D9098" s="161" t="inlineStr">
        <is>
          <t>Upper middle income</t>
        </is>
      </c>
      <c r="E9098" s="161" t="b">
        <v>1</v>
      </c>
      <c r="F9098" s="161" t="inlineStr">
        <is>
          <t>ids_private_creditor_rate_pct</t>
        </is>
      </c>
      <c r="G9098" s="161" t="n">
        <v>6.835</v>
      </c>
      <c r="H9098" s="161" t="inlineStr">
        <is>
          <t>2024</t>
        </is>
      </c>
      <c r="I9098" s="161" t="inlineStr">
        <is>
          <t>P_Data_Extract_From_International_Debt_Statistics__2_.xlsx</t>
        </is>
      </c>
    </row>
    <row r="9099" ht="13" customHeight="1">
      <c r="A9099" s="161" t="inlineStr">
        <is>
          <t>MNE</t>
        </is>
      </c>
      <c r="B9099" s="161" t="inlineStr">
        <is>
          <t>Montenegro</t>
        </is>
      </c>
      <c r="C9099" s="161" t="inlineStr">
        <is>
          <t>Europe &amp; Central Asia</t>
        </is>
      </c>
      <c r="D9099" s="161" t="inlineStr">
        <is>
          <t>Upper middle income</t>
        </is>
      </c>
      <c r="E9099" s="161" t="b">
        <v>1</v>
      </c>
      <c r="F9099" s="161" t="inlineStr">
        <is>
          <t>ids_avg_maturity_years</t>
        </is>
      </c>
      <c r="G9099" s="161" t="n">
        <v>8.555999999999999</v>
      </c>
      <c r="H9099" s="161" t="inlineStr">
        <is>
          <t>2024</t>
        </is>
      </c>
      <c r="I9099" s="161" t="inlineStr">
        <is>
          <t>P_Data_Extract_From_International_Debt_Statistics__2_.xlsx</t>
        </is>
      </c>
    </row>
    <row r="9100" ht="13" customHeight="1">
      <c r="A9100" s="161" t="inlineStr">
        <is>
          <t>MNE</t>
        </is>
      </c>
      <c r="B9100" s="161" t="inlineStr">
        <is>
          <t>Montenegro</t>
        </is>
      </c>
      <c r="C9100" s="161" t="inlineStr">
        <is>
          <t>Europe &amp; Central Asia</t>
        </is>
      </c>
      <c r="D9100" s="161" t="inlineStr">
        <is>
          <t>Upper middle income</t>
        </is>
      </c>
      <c r="E9100" s="161" t="b">
        <v>1</v>
      </c>
      <c r="F9100" s="161" t="inlineStr">
        <is>
          <t>mitigation_finance_received_pct_gdp</t>
        </is>
      </c>
      <c r="G9100" s="161" t="n">
        <v>3.639</v>
      </c>
      <c r="H9100" s="161" t="inlineStr">
        <is>
          <t>2024</t>
        </is>
      </c>
      <c r="I9100" s="161" t="inlineStr">
        <is>
          <t>CRDF-RP_2024.xlsx + WEO</t>
        </is>
      </c>
    </row>
    <row r="9101" ht="13" customHeight="1">
      <c r="A9101" s="161" t="inlineStr">
        <is>
          <t>MNE</t>
        </is>
      </c>
      <c r="B9101" s="161" t="inlineStr">
        <is>
          <t>Montenegro</t>
        </is>
      </c>
      <c r="C9101" s="161" t="inlineStr">
        <is>
          <t>Europe &amp; Central Asia</t>
        </is>
      </c>
      <c r="D9101" s="161" t="inlineStr">
        <is>
          <t>Upper middle income</t>
        </is>
      </c>
      <c r="E9101" s="161" t="b">
        <v>1</v>
      </c>
      <c r="F9101" s="161" t="inlineStr">
        <is>
          <t>ids_multilateral_share_pct</t>
        </is>
      </c>
      <c r="G9101" s="161" t="n">
        <v>15.688</v>
      </c>
      <c r="H9101" s="161" t="inlineStr">
        <is>
          <t>2024</t>
        </is>
      </c>
      <c r="I9101" s="161" t="inlineStr">
        <is>
          <t>P_Data_Extract_From_International_Debt_Statistics__2_.xlsx</t>
        </is>
      </c>
    </row>
    <row r="9102" ht="13" customHeight="1">
      <c r="A9102" s="161" t="inlineStr">
        <is>
          <t>MNE</t>
        </is>
      </c>
      <c r="B9102" s="161" t="inlineStr">
        <is>
          <t>Montenegro</t>
        </is>
      </c>
      <c r="C9102" s="161" t="inlineStr">
        <is>
          <t>Europe &amp; Central Asia</t>
        </is>
      </c>
      <c r="D9102" s="161" t="inlineStr">
        <is>
          <t>Upper middle income</t>
        </is>
      </c>
      <c r="E9102" s="161" t="b">
        <v>1</v>
      </c>
      <c r="F9102" s="161" t="inlineStr">
        <is>
          <t>ids_private_creditor_share_pct</t>
        </is>
      </c>
      <c r="G9102" s="161" t="n">
        <v>65.15300000000001</v>
      </c>
      <c r="H9102" s="161" t="inlineStr">
        <is>
          <t>2024</t>
        </is>
      </c>
      <c r="I9102" s="161" t="inlineStr">
        <is>
          <t>P_Data_Extract_From_International_Debt_Statistics__2_.xlsx</t>
        </is>
      </c>
    </row>
    <row r="9103" ht="13" customHeight="1">
      <c r="A9103" s="161" t="inlineStr">
        <is>
          <t>MNE</t>
        </is>
      </c>
      <c r="B9103" s="161" t="inlineStr">
        <is>
          <t>Montenegro</t>
        </is>
      </c>
      <c r="C9103" s="161" t="inlineStr">
        <is>
          <t>Europe &amp; Central Asia</t>
        </is>
      </c>
      <c r="D9103" s="161" t="inlineStr">
        <is>
          <t>Upper middle income</t>
        </is>
      </c>
      <c r="E9103" s="161" t="b">
        <v>1</v>
      </c>
      <c r="F9103" s="161" t="inlineStr">
        <is>
          <t>ids_usd_share_ppg_debt_pct</t>
        </is>
      </c>
      <c r="G9103" s="161" t="n">
        <v>38.737</v>
      </c>
      <c r="H9103" s="161" t="inlineStr">
        <is>
          <t>2024</t>
        </is>
      </c>
      <c r="I9103" s="161" t="inlineStr">
        <is>
          <t>P_Data_Extract_From_International_Debt_Statistics__2_.xlsx</t>
        </is>
      </c>
    </row>
    <row r="9104" ht="13" customHeight="1">
      <c r="A9104" s="161" t="inlineStr">
        <is>
          <t>MNE</t>
        </is>
      </c>
      <c r="B9104" s="161" t="inlineStr">
        <is>
          <t>Montenegro</t>
        </is>
      </c>
      <c r="C9104" s="161" t="inlineStr">
        <is>
          <t>Europe &amp; Central Asia</t>
        </is>
      </c>
      <c r="D9104" s="161" t="inlineStr">
        <is>
          <t>Upper middle income</t>
        </is>
      </c>
      <c r="E9104" s="161" t="b">
        <v>1</v>
      </c>
      <c r="F9104" s="161" t="inlineStr">
        <is>
          <t>pefa_pi103_contingent_liabilities</t>
        </is>
      </c>
      <c r="G9104" s="161" t="n">
        <v>1</v>
      </c>
      <c r="H9104" s="161" t="inlineStr">
        <is>
          <t>2019</t>
        </is>
      </c>
      <c r="I9104" s="161" t="inlineStr">
        <is>
          <t>assessments_1787749571.csv</t>
        </is>
      </c>
    </row>
    <row r="9105" ht="13" customHeight="1">
      <c r="A9105" s="161" t="inlineStr">
        <is>
          <t>MNE</t>
        </is>
      </c>
      <c r="B9105" s="161" t="inlineStr">
        <is>
          <t>Montenegro</t>
        </is>
      </c>
      <c r="C9105" s="161" t="inlineStr">
        <is>
          <t>Europe &amp; Central Asia</t>
        </is>
      </c>
      <c r="D9105" s="161" t="inlineStr">
        <is>
          <t>Upper middle income</t>
        </is>
      </c>
      <c r="E9105" s="161" t="b">
        <v>1</v>
      </c>
      <c r="F9105" s="161" t="inlineStr">
        <is>
          <t>excise_revenue_pct_of_revenue</t>
        </is>
      </c>
      <c r="G9105" s="161" t="n">
        <v>11.837</v>
      </c>
      <c r="H9105" s="161" t="inlineStr">
        <is>
          <t>2024</t>
        </is>
      </c>
      <c r="I9105" s="161" t="inlineStr">
        <is>
          <t>world-imf2026.xlsx</t>
        </is>
      </c>
    </row>
    <row r="9106" ht="13" customHeight="1">
      <c r="A9106" s="161" t="inlineStr">
        <is>
          <t>MNE</t>
        </is>
      </c>
      <c r="B9106" s="161" t="inlineStr">
        <is>
          <t>Montenegro</t>
        </is>
      </c>
      <c r="C9106" s="161" t="inlineStr">
        <is>
          <t>Europe &amp; Central Asia</t>
        </is>
      </c>
      <c r="D9106" s="161" t="inlineStr">
        <is>
          <t>Upper middle income</t>
        </is>
      </c>
      <c r="E9106" s="161" t="b">
        <v>1</v>
      </c>
      <c r="F9106" s="161" t="inlineStr">
        <is>
          <t>ff_subsidy_total_pct_gdp</t>
        </is>
      </c>
      <c r="G9106" s="161" t="n">
        <v>1.468</v>
      </c>
      <c r="H9106" s="161" t="inlineStr">
        <is>
          <t>2024</t>
        </is>
      </c>
      <c r="I9106" s="161" t="inlineStr">
        <is>
          <t>imffossilfuelsubsidiesdata.xlsb + WEO</t>
        </is>
      </c>
    </row>
    <row r="9107" ht="13" customHeight="1">
      <c r="A9107" s="161" t="inlineStr">
        <is>
          <t>MNE</t>
        </is>
      </c>
      <c r="B9107" s="161" t="inlineStr">
        <is>
          <t>Montenegro</t>
        </is>
      </c>
      <c r="C9107" s="161" t="inlineStr">
        <is>
          <t>Europe &amp; Central Asia</t>
        </is>
      </c>
      <c r="D9107" s="161" t="inlineStr">
        <is>
          <t>Upper middle income</t>
        </is>
      </c>
      <c r="E9107" s="161" t="b">
        <v>1</v>
      </c>
      <c r="F9107" s="161" t="inlineStr">
        <is>
          <t>ff_subsidy_explicit_pct_gdp</t>
        </is>
      </c>
      <c r="G9107" s="161" t="n">
        <v>0.042</v>
      </c>
      <c r="H9107" s="161" t="inlineStr">
        <is>
          <t>2024</t>
        </is>
      </c>
      <c r="I9107" s="161" t="inlineStr">
        <is>
          <t>imffossilfuelsubsidiesdata.xlsb</t>
        </is>
      </c>
    </row>
    <row r="9108" ht="13" customHeight="1">
      <c r="A9108" s="161" t="inlineStr">
        <is>
          <t>MNE</t>
        </is>
      </c>
      <c r="B9108" s="161" t="inlineStr">
        <is>
          <t>Montenegro</t>
        </is>
      </c>
      <c r="C9108" s="161" t="inlineStr">
        <is>
          <t>Europe &amp; Central Asia</t>
        </is>
      </c>
      <c r="D9108" s="161" t="inlineStr">
        <is>
          <t>Upper middle income</t>
        </is>
      </c>
      <c r="E9108" s="161" t="b">
        <v>1</v>
      </c>
      <c r="F9108" s="161" t="inlineStr">
        <is>
          <t>ff_subsidy_implicit_pct_gdp</t>
        </is>
      </c>
      <c r="G9108" s="161" t="n">
        <v>1.426</v>
      </c>
      <c r="H9108" s="161" t="inlineStr">
        <is>
          <t>2024</t>
        </is>
      </c>
      <c r="I9108" s="161" t="inlineStr">
        <is>
          <t>imffossilfuelsubsidiesdata.xlsb</t>
        </is>
      </c>
    </row>
    <row r="9109" ht="13" customHeight="1">
      <c r="A9109" s="161" t="inlineStr">
        <is>
          <t>MNE</t>
        </is>
      </c>
      <c r="B9109" s="161" t="inlineStr">
        <is>
          <t>Montenegro</t>
        </is>
      </c>
      <c r="C9109" s="161" t="inlineStr">
        <is>
          <t>Europe &amp; Central Asia</t>
        </is>
      </c>
      <c r="D9109" s="161" t="inlineStr">
        <is>
          <t>Upper middle income</t>
        </is>
      </c>
      <c r="E9109" s="161" t="b">
        <v>1</v>
      </c>
      <c r="F9109" s="161" t="inlineStr">
        <is>
          <t>env_protection_pct_of_expenditure</t>
        </is>
      </c>
      <c r="G9109" s="161" t="n">
        <v>0.756</v>
      </c>
      <c r="H9109" s="161" t="inlineStr">
        <is>
          <t>2022</t>
        </is>
      </c>
      <c r="I9109" s="161" t="inlineStr">
        <is>
          <t>WB_BOOST_WIDEF.csv</t>
        </is>
      </c>
    </row>
    <row r="9110" ht="13" customHeight="1">
      <c r="A9110" s="161" t="inlineStr">
        <is>
          <t>MNE</t>
        </is>
      </c>
      <c r="B9110" s="161" t="inlineStr">
        <is>
          <t>Montenegro</t>
        </is>
      </c>
      <c r="C9110" s="161" t="inlineStr">
        <is>
          <t>Europe &amp; Central Asia</t>
        </is>
      </c>
      <c r="D9110" s="161" t="inlineStr">
        <is>
          <t>Upper middle income</t>
        </is>
      </c>
      <c r="E9110" s="161" t="b">
        <v>1</v>
      </c>
      <c r="F9110" s="161" t="inlineStr">
        <is>
          <t>net_fuel_trade_pct_merch</t>
        </is>
      </c>
      <c r="G9110" s="161" t="n">
        <v>14.811</v>
      </c>
      <c r="H9110" s="161" t="inlineStr">
        <is>
          <t>2024</t>
        </is>
      </c>
      <c r="I9110" s="161" t="inlineStr">
        <is>
          <t>WDI TX.VAL.FUEL.ZS.UN less TM.VAL.FUEL.ZS.UN</t>
        </is>
      </c>
    </row>
    <row r="9111" ht="13" customHeight="1">
      <c r="A9111" s="161" t="inlineStr">
        <is>
          <t>MNE</t>
        </is>
      </c>
      <c r="B9111" s="161" t="inlineStr">
        <is>
          <t>Montenegro</t>
        </is>
      </c>
      <c r="C9111" s="161" t="inlineStr">
        <is>
          <t>Europe &amp; Central Asia</t>
        </is>
      </c>
      <c r="D9111" s="161" t="inlineStr">
        <is>
          <t>Upper middle income</t>
        </is>
      </c>
      <c r="E9111" s="161" t="b">
        <v>1</v>
      </c>
      <c r="F9111" s="161" t="inlineStr">
        <is>
          <t>fuel_exports_pct_merch</t>
        </is>
      </c>
      <c r="G9111" s="161" t="n">
        <v>25.278</v>
      </c>
      <c r="H9111" s="161" t="inlineStr">
        <is>
          <t>2024</t>
        </is>
      </c>
      <c r="I9111" s="161" t="inlineStr">
        <is>
          <t>API_TX_VAL_FUEL_ZS_UN_DS2_en_csv_v2_33055.zip</t>
        </is>
      </c>
    </row>
    <row r="9112" ht="13" customHeight="1">
      <c r="A9112" s="161" t="inlineStr">
        <is>
          <t>MNE</t>
        </is>
      </c>
      <c r="B9112" s="161" t="inlineStr">
        <is>
          <t>Montenegro</t>
        </is>
      </c>
      <c r="C9112" s="161" t="inlineStr">
        <is>
          <t>Europe &amp; Central Asia</t>
        </is>
      </c>
      <c r="D9112" s="161" t="inlineStr">
        <is>
          <t>Upper middle income</t>
        </is>
      </c>
      <c r="E9112" s="161" t="b">
        <v>1</v>
      </c>
      <c r="F9112" s="161" t="inlineStr">
        <is>
          <t>fuel_imports_pct_merch</t>
        </is>
      </c>
      <c r="G9112" s="161" t="n">
        <v>10.467</v>
      </c>
      <c r="H9112" s="161" t="inlineStr">
        <is>
          <t>2024</t>
        </is>
      </c>
      <c r="I9112" s="161" t="inlineStr">
        <is>
          <t>API_TM_VAL_FUEL_ZS_UN_DS2_en_csv_v2_36140.zip</t>
        </is>
      </c>
    </row>
    <row r="9113" ht="13" customHeight="1">
      <c r="A9113" s="161" t="inlineStr">
        <is>
          <t>MNE</t>
        </is>
      </c>
      <c r="B9113" s="161" t="inlineStr">
        <is>
          <t>Montenegro</t>
        </is>
      </c>
      <c r="C9113" s="161" t="inlineStr">
        <is>
          <t>Europe &amp; Central Asia</t>
        </is>
      </c>
      <c r="D9113" s="161" t="inlineStr">
        <is>
          <t>Upper middle income</t>
        </is>
      </c>
      <c r="E9113" s="161" t="b">
        <v>1</v>
      </c>
      <c r="F9113" s="161" t="inlineStr">
        <is>
          <t>energy_import_dep_pct</t>
        </is>
      </c>
      <c r="G9113" s="161" t="n">
        <v>24.353</v>
      </c>
      <c r="H9113" s="161" t="inlineStr">
        <is>
          <t>2023</t>
        </is>
      </c>
      <c r="I9113" s="161" t="inlineStr">
        <is>
          <t>API_EG_IMP_CONS_ZS_DS2_en_csv_v2_160768.zip</t>
        </is>
      </c>
    </row>
    <row r="9114" ht="13" customHeight="1">
      <c r="A9114" s="161" t="inlineStr">
        <is>
          <t>MNE</t>
        </is>
      </c>
      <c r="B9114" s="161" t="inlineStr">
        <is>
          <t>Montenegro</t>
        </is>
      </c>
      <c r="C9114" s="161" t="inlineStr">
        <is>
          <t>Europe &amp; Central Asia</t>
        </is>
      </c>
      <c r="D9114" s="161" t="inlineStr">
        <is>
          <t>Upper middle income</t>
        </is>
      </c>
      <c r="E9114" s="161" t="b">
        <v>1</v>
      </c>
      <c r="F9114" s="161" t="inlineStr">
        <is>
          <t>fossil_rents_total_pct_gdp</t>
        </is>
      </c>
      <c r="G9114" s="161" t="n">
        <v>0.145</v>
      </c>
      <c r="H9114" s="161" t="inlineStr">
        <is>
          <t>2021</t>
        </is>
      </c>
      <c r="I9114" s="161" t="inlineStr">
        <is>
          <t>WDI NY.GDP.PETR+NGAS+COAL.RT.ZS</t>
        </is>
      </c>
    </row>
    <row r="9115" ht="13" customHeight="1">
      <c r="A9115" s="161" t="inlineStr">
        <is>
          <t>MNE</t>
        </is>
      </c>
      <c r="B9115" s="161" t="inlineStr">
        <is>
          <t>Montenegro</t>
        </is>
      </c>
      <c r="C9115" s="161" t="inlineStr">
        <is>
          <t>Europe &amp; Central Asia</t>
        </is>
      </c>
      <c r="D9115" s="161" t="inlineStr">
        <is>
          <t>Upper middle income</t>
        </is>
      </c>
      <c r="E9115" s="161" t="b">
        <v>1</v>
      </c>
      <c r="F9115" s="161" t="inlineStr">
        <is>
          <t>oil_rents_pct_gdp</t>
        </is>
      </c>
      <c r="G9115" s="161" t="n">
        <v>0</v>
      </c>
      <c r="H9115" s="161" t="inlineStr">
        <is>
          <t>2021</t>
        </is>
      </c>
      <c r="I9115" s="161" t="inlineStr">
        <is>
          <t>API_NY_GDP_PETR_RT_ZS_DS2_en_csv_v2_40227.zip</t>
        </is>
      </c>
    </row>
    <row r="9116" ht="13" customHeight="1">
      <c r="A9116" s="161" t="inlineStr">
        <is>
          <t>MNE</t>
        </is>
      </c>
      <c r="B9116" s="161" t="inlineStr">
        <is>
          <t>Montenegro</t>
        </is>
      </c>
      <c r="C9116" s="161" t="inlineStr">
        <is>
          <t>Europe &amp; Central Asia</t>
        </is>
      </c>
      <c r="D9116" s="161" t="inlineStr">
        <is>
          <t>Upper middle income</t>
        </is>
      </c>
      <c r="E9116" s="161" t="b">
        <v>1</v>
      </c>
      <c r="F9116" s="161" t="inlineStr">
        <is>
          <t>gas_rents_pct_gdp</t>
        </is>
      </c>
      <c r="G9116" s="161" t="n">
        <v>0</v>
      </c>
      <c r="H9116" s="161" t="inlineStr">
        <is>
          <t>2021</t>
        </is>
      </c>
      <c r="I9116" s="161" t="inlineStr">
        <is>
          <t>API_NY_GDP_NGAS_RT_ZS_DS2_en_csv_v2_35861.zip</t>
        </is>
      </c>
    </row>
    <row r="9117" ht="13" customHeight="1">
      <c r="A9117" s="161" t="inlineStr">
        <is>
          <t>MNE</t>
        </is>
      </c>
      <c r="B9117" s="161" t="inlineStr">
        <is>
          <t>Montenegro</t>
        </is>
      </c>
      <c r="C9117" s="161" t="inlineStr">
        <is>
          <t>Europe &amp; Central Asia</t>
        </is>
      </c>
      <c r="D9117" s="161" t="inlineStr">
        <is>
          <t>Upper middle income</t>
        </is>
      </c>
      <c r="E9117" s="161" t="b">
        <v>1</v>
      </c>
      <c r="F9117" s="161" t="inlineStr">
        <is>
          <t>coal_rents_pct_gdp</t>
        </is>
      </c>
      <c r="G9117" s="161" t="n">
        <v>0.145</v>
      </c>
      <c r="H9117" s="161" t="inlineStr">
        <is>
          <t>2021</t>
        </is>
      </c>
      <c r="I9117" s="161" t="inlineStr">
        <is>
          <t>API_NY_GDP_COAL_RT_ZS_DS2_en_csv_v2_35370.zip</t>
        </is>
      </c>
    </row>
    <row r="9118" ht="13" customHeight="1">
      <c r="A9118" s="161" t="inlineStr">
        <is>
          <t>MNE</t>
        </is>
      </c>
      <c r="B9118" s="161" t="inlineStr">
        <is>
          <t>Montenegro</t>
        </is>
      </c>
      <c r="C9118" s="161" t="inlineStr">
        <is>
          <t>Europe &amp; Central Asia</t>
        </is>
      </c>
      <c r="D9118" s="161" t="inlineStr">
        <is>
          <t>Upper middle income</t>
        </is>
      </c>
      <c r="E9118" s="161" t="b">
        <v>1</v>
      </c>
      <c r="F9118" s="161" t="inlineStr">
        <is>
          <t>other_fossil_gen_share_pct</t>
        </is>
      </c>
      <c r="G9118" s="161" t="n">
        <v>0</v>
      </c>
      <c r="H9118" s="161" t="inlineStr">
        <is>
          <t>2025</t>
        </is>
      </c>
      <c r="I9118" s="161" t="inlineStr">
        <is>
          <t>release_generation_yearly_global.csv</t>
        </is>
      </c>
    </row>
    <row r="9119" ht="13" customHeight="1">
      <c r="A9119" s="161" t="inlineStr">
        <is>
          <t>MNE</t>
        </is>
      </c>
      <c r="B9119" s="161" t="inlineStr">
        <is>
          <t>Montenegro</t>
        </is>
      </c>
      <c r="C9119" s="161" t="inlineStr">
        <is>
          <t>Europe &amp; Central Asia</t>
        </is>
      </c>
      <c r="D9119" s="161" t="inlineStr">
        <is>
          <t>Upper middle income</t>
        </is>
      </c>
      <c r="E9119" s="161" t="b">
        <v>1</v>
      </c>
      <c r="F9119" s="161" t="inlineStr">
        <is>
          <t>renewable_share_electricity_pct</t>
        </is>
      </c>
      <c r="G9119" s="161" t="n">
        <v>65.235</v>
      </c>
      <c r="H9119" s="161" t="inlineStr">
        <is>
          <t>2024</t>
        </is>
      </c>
      <c r="I9119" s="161" t="inlineStr">
        <is>
          <t>imffossilfuelsubsidiesdata.xlsb</t>
        </is>
      </c>
    </row>
    <row r="9120" ht="13" customHeight="1">
      <c r="A9120" s="161" t="inlineStr">
        <is>
          <t>MNE</t>
        </is>
      </c>
      <c r="B9120" s="161" t="inlineStr">
        <is>
          <t>Montenegro</t>
        </is>
      </c>
      <c r="C9120" s="161" t="inlineStr">
        <is>
          <t>Europe &amp; Central Asia</t>
        </is>
      </c>
      <c r="D9120" s="161" t="inlineStr">
        <is>
          <t>Upper middle income</t>
        </is>
      </c>
      <c r="E9120" s="161" t="b">
        <v>1</v>
      </c>
      <c r="F9120" s="161" t="inlineStr">
        <is>
          <t>re_share_change_pp</t>
        </is>
      </c>
      <c r="G9120" s="161" t="n">
        <v>16.12</v>
      </c>
      <c r="H9120" s="161" t="inlineStr">
        <is>
          <t>2025</t>
        </is>
      </c>
      <c r="I9120" s="161" t="inlineStr">
        <is>
          <t>release_generation_yearly_global.csv</t>
        </is>
      </c>
    </row>
    <row r="9121" ht="13" customHeight="1">
      <c r="A9121" s="161" t="inlineStr">
        <is>
          <t>MNE</t>
        </is>
      </c>
      <c r="B9121" s="161" t="inlineStr">
        <is>
          <t>Montenegro</t>
        </is>
      </c>
      <c r="C9121" s="161" t="inlineStr">
        <is>
          <t>Europe &amp; Central Asia</t>
        </is>
      </c>
      <c r="D9121" s="161" t="inlineStr">
        <is>
          <t>Upper middle income</t>
        </is>
      </c>
      <c r="E9121" s="161" t="b">
        <v>1</v>
      </c>
      <c r="F9121" s="161" t="inlineStr">
        <is>
          <t>re_capacity_growth_pct</t>
        </is>
      </c>
      <c r="G9121" s="161" t="n">
        <v>4.545</v>
      </c>
      <c r="H9121" s="161" t="inlineStr">
        <is>
          <t>2025</t>
        </is>
      </c>
      <c r="I9121" s="161" t="inlineStr">
        <is>
          <t>release_generation_yearly_global.csv</t>
        </is>
      </c>
    </row>
    <row r="9122" ht="13" customHeight="1">
      <c r="A9122" s="161" t="inlineStr">
        <is>
          <t>MNE</t>
        </is>
      </c>
      <c r="B9122" s="161" t="inlineStr">
        <is>
          <t>Montenegro</t>
        </is>
      </c>
      <c r="C9122" s="161" t="inlineStr">
        <is>
          <t>Europe &amp; Central Asia</t>
        </is>
      </c>
      <c r="D9122" s="161" t="inlineStr">
        <is>
          <t>Upper middle income</t>
        </is>
      </c>
      <c r="E9122" s="161" t="b">
        <v>1</v>
      </c>
      <c r="F9122" s="161" t="inlineStr">
        <is>
          <t>inn_total_inv_2030_pct_gdp</t>
        </is>
      </c>
      <c r="G9122" s="161" t="n">
        <v>5.54656072454281</v>
      </c>
      <c r="H9122" s="161" t="inlineStr">
        <is>
          <t>2030</t>
        </is>
      </c>
      <c r="I9122" s="161" t="inlineStr">
        <is>
          <t>Mitigation_Investment_Needs_v1.1.xlsx (InvestmentNeeds v1.1, model output)</t>
        </is>
      </c>
    </row>
    <row r="9123" ht="13" customHeight="1">
      <c r="A9123" s="161" t="inlineStr">
        <is>
          <t>MNE</t>
        </is>
      </c>
      <c r="B9123" s="161" t="inlineStr">
        <is>
          <t>Montenegro</t>
        </is>
      </c>
      <c r="C9123" s="161" t="inlineStr">
        <is>
          <t>Europe &amp; Central Asia</t>
        </is>
      </c>
      <c r="D9123" s="161" t="inlineStr">
        <is>
          <t>Upper middle income</t>
        </is>
      </c>
      <c r="E9123" s="161" t="b">
        <v>1</v>
      </c>
      <c r="F9123" s="161" t="inlineStr">
        <is>
          <t>inn_incr_inv_2030_pct_gdp</t>
        </is>
      </c>
      <c r="G9123" s="161" t="n">
        <v>1.33117457389027</v>
      </c>
      <c r="H9123" s="161" t="inlineStr">
        <is>
          <t>2030</t>
        </is>
      </c>
      <c r="I9123" s="161" t="inlineStr">
        <is>
          <t>Mitigation_Investment_Needs_v1.1.xlsx (InvestmentNeeds v1.1, model output)</t>
        </is>
      </c>
    </row>
    <row r="9124" ht="13" customHeight="1">
      <c r="A9124" s="161" t="inlineStr">
        <is>
          <t>MNE</t>
        </is>
      </c>
      <c r="B9124" s="161" t="inlineStr">
        <is>
          <t>Montenegro</t>
        </is>
      </c>
      <c r="C9124" s="161" t="inlineStr">
        <is>
          <t>Europe &amp; Central Asia</t>
        </is>
      </c>
      <c r="D9124" s="161" t="inlineStr">
        <is>
          <t>Upper middle income</t>
        </is>
      </c>
      <c r="E9124" s="161" t="b">
        <v>1</v>
      </c>
      <c r="F9124" s="161" t="inlineStr">
        <is>
          <t>inn_incr_inv_gen_2030_pct_gdp</t>
        </is>
      </c>
      <c r="G9124" s="161" t="n">
        <v>0.3821832204151829</v>
      </c>
      <c r="H9124" s="161" t="inlineStr">
        <is>
          <t>2030</t>
        </is>
      </c>
      <c r="I9124" s="161" t="inlineStr">
        <is>
          <t>Mitigation_Investment_Needs_v1.1.xlsx (InvestmentNeeds v1.1, model output)</t>
        </is>
      </c>
    </row>
    <row r="9125" ht="13" customHeight="1">
      <c r="A9125" s="161" t="inlineStr">
        <is>
          <t>MNE</t>
        </is>
      </c>
      <c r="B9125" s="161" t="inlineStr">
        <is>
          <t>Montenegro</t>
        </is>
      </c>
      <c r="C9125" s="161" t="inlineStr">
        <is>
          <t>Europe &amp; Central Asia</t>
        </is>
      </c>
      <c r="D9125" s="161" t="inlineStr">
        <is>
          <t>Upper middle income</t>
        </is>
      </c>
      <c r="E9125" s="161" t="b">
        <v>1</v>
      </c>
      <c r="F9125" s="161" t="inlineStr">
        <is>
          <t>inn_incr_inv_grid_2030_pct_gdp</t>
        </is>
      </c>
      <c r="G9125" s="161" t="n">
        <v>0.2620684939989821</v>
      </c>
      <c r="H9125" s="161" t="inlineStr">
        <is>
          <t>2030</t>
        </is>
      </c>
      <c r="I9125" s="161" t="inlineStr">
        <is>
          <t>Mitigation_Investment_Needs_v1.1.xlsx (InvestmentNeeds v1.1, model output)</t>
        </is>
      </c>
    </row>
    <row r="9126" ht="13" customHeight="1">
      <c r="A9126" s="161" t="inlineStr">
        <is>
          <t>MNE</t>
        </is>
      </c>
      <c r="B9126" s="161" t="inlineStr">
        <is>
          <t>Montenegro</t>
        </is>
      </c>
      <c r="C9126" s="161" t="inlineStr">
        <is>
          <t>Europe &amp; Central Asia</t>
        </is>
      </c>
      <c r="D9126" s="161" t="inlineStr">
        <is>
          <t>Upper middle income</t>
        </is>
      </c>
      <c r="E9126" s="161" t="b">
        <v>1</v>
      </c>
      <c r="F9126" s="161" t="inlineStr">
        <is>
          <t>inn_incr_inv_trn_2030_pct_gdp</t>
        </is>
      </c>
      <c r="G9126" s="161" t="n">
        <v>0.1617978535067055</v>
      </c>
      <c r="H9126" s="161" t="inlineStr">
        <is>
          <t>2030</t>
        </is>
      </c>
      <c r="I9126" s="161" t="inlineStr">
        <is>
          <t>Mitigation_Investment_Needs_v1.1.xlsx (InvestmentNeeds v1.1, model output)</t>
        </is>
      </c>
    </row>
    <row r="9127" ht="13" customHeight="1">
      <c r="A9127" s="161" t="inlineStr">
        <is>
          <t>MNE</t>
        </is>
      </c>
      <c r="B9127" s="161" t="inlineStr">
        <is>
          <t>Montenegro</t>
        </is>
      </c>
      <c r="C9127" s="161" t="inlineStr">
        <is>
          <t>Europe &amp; Central Asia</t>
        </is>
      </c>
      <c r="D9127" s="161" t="inlineStr">
        <is>
          <t>Upper middle income</t>
        </is>
      </c>
      <c r="E9127" s="161" t="b">
        <v>1</v>
      </c>
      <c r="F9127" s="161" t="inlineStr">
        <is>
          <t>inn_incr_inv_bld_2030_pct_gdp</t>
        </is>
      </c>
      <c r="G9127" s="161" t="n">
        <v>0.1271787214771787</v>
      </c>
      <c r="H9127" s="161" t="inlineStr">
        <is>
          <t>2030</t>
        </is>
      </c>
      <c r="I9127" s="161" t="inlineStr">
        <is>
          <t>Mitigation_Investment_Needs_v1.1.xlsx (InvestmentNeeds v1.1, model output)</t>
        </is>
      </c>
    </row>
    <row r="9128" ht="13" customHeight="1">
      <c r="A9128" s="161" t="inlineStr">
        <is>
          <t>MNE</t>
        </is>
      </c>
      <c r="B9128" s="161" t="inlineStr">
        <is>
          <t>Montenegro</t>
        </is>
      </c>
      <c r="C9128" s="161" t="inlineStr">
        <is>
          <t>Europe &amp; Central Asia</t>
        </is>
      </c>
      <c r="D9128" s="161" t="inlineStr">
        <is>
          <t>Upper middle income</t>
        </is>
      </c>
      <c r="E9128" s="161" t="b">
        <v>1</v>
      </c>
      <c r="F9128" s="161" t="inlineStr">
        <is>
          <t>inn_incr_inv_ind_2030_pct_gdp</t>
        </is>
      </c>
      <c r="G9128" s="161" t="n">
        <v>0.07211983624519511</v>
      </c>
      <c r="H9128" s="161" t="inlineStr">
        <is>
          <t>2030</t>
        </is>
      </c>
      <c r="I9128" s="161" t="inlineStr">
        <is>
          <t>Mitigation_Investment_Needs_v1.1.xlsx (InvestmentNeeds v1.1, model output)</t>
        </is>
      </c>
    </row>
    <row r="9129" ht="13" customHeight="1">
      <c r="A9129" s="161" t="inlineStr">
        <is>
          <t>MNE</t>
        </is>
      </c>
      <c r="B9129" s="161" t="inlineStr">
        <is>
          <t>Montenegro</t>
        </is>
      </c>
      <c r="C9129" s="161" t="inlineStr">
        <is>
          <t>Europe &amp; Central Asia</t>
        </is>
      </c>
      <c r="D9129" s="161" t="inlineStr">
        <is>
          <t>Upper middle income</t>
        </is>
      </c>
      <c r="E9129" s="161" t="b">
        <v>1</v>
      </c>
      <c r="F9129" s="161" t="inlineStr">
        <is>
          <t>inn_incr_inv_fuel_2030_pct_gdp</t>
        </is>
      </c>
      <c r="G9129" s="161" t="n">
        <v>0.087636609051695</v>
      </c>
      <c r="H9129" s="161" t="inlineStr">
        <is>
          <t>2030</t>
        </is>
      </c>
      <c r="I9129" s="161" t="inlineStr">
        <is>
          <t>Mitigation_Investment_Needs_v1.1.xlsx (InvestmentNeeds v1.1, model output)</t>
        </is>
      </c>
    </row>
    <row r="9130" ht="13" customHeight="1">
      <c r="A9130" s="161" t="inlineStr">
        <is>
          <t>MNE</t>
        </is>
      </c>
      <c r="B9130" s="161" t="inlineStr">
        <is>
          <t>Montenegro</t>
        </is>
      </c>
      <c r="C9130" s="161" t="inlineStr">
        <is>
          <t>Europe &amp; Central Asia</t>
        </is>
      </c>
      <c r="D9130" s="161" t="inlineStr">
        <is>
          <t>Upper middle income</t>
        </is>
      </c>
      <c r="E9130" s="161" t="b">
        <v>1</v>
      </c>
      <c r="F9130" s="161" t="inlineStr">
        <is>
          <t>inn_incr_inv_afolu_2030_pct_gdp</t>
        </is>
      </c>
      <c r="G9130" s="161" t="n">
        <v>0.2381898391953345</v>
      </c>
      <c r="H9130" s="161" t="inlineStr">
        <is>
          <t>2030</t>
        </is>
      </c>
      <c r="I9130" s="161" t="inlineStr">
        <is>
          <t>Mitigation_Investment_Needs_v1.1.xlsx (InvestmentNeeds v1.1, model output)</t>
        </is>
      </c>
    </row>
    <row r="9131" ht="13" customHeight="1">
      <c r="A9131" s="161" t="inlineStr">
        <is>
          <t>MNE</t>
        </is>
      </c>
      <c r="B9131" s="161" t="inlineStr">
        <is>
          <t>Montenegro</t>
        </is>
      </c>
      <c r="C9131" s="161" t="inlineStr">
        <is>
          <t>Europe &amp; Central Asia</t>
        </is>
      </c>
      <c r="D9131" s="161" t="inlineStr">
        <is>
          <t>Upper middle income</t>
        </is>
      </c>
      <c r="E9131" s="161" t="b">
        <v>1</v>
      </c>
      <c r="F9131" s="161" t="inlineStr">
        <is>
          <t>inn_incr_cost_a_2030_pct_gdp</t>
        </is>
      </c>
      <c r="G9131" s="161" t="n">
        <v>0.06251277943289039</v>
      </c>
      <c r="H9131" s="161" t="inlineStr">
        <is>
          <t>2030</t>
        </is>
      </c>
      <c r="I9131" s="161" t="inlineStr">
        <is>
          <t>Mitigation_Investment_Needs_v1.1.xlsx (InvestmentNeeds v1.1, model output)</t>
        </is>
      </c>
    </row>
    <row r="9132" ht="13" customHeight="1">
      <c r="A9132" s="161" t="inlineStr">
        <is>
          <t>MNE</t>
        </is>
      </c>
      <c r="B9132" s="161" t="inlineStr">
        <is>
          <t>Montenegro</t>
        </is>
      </c>
      <c r="C9132" s="161" t="inlineStr">
        <is>
          <t>Europe &amp; Central Asia</t>
        </is>
      </c>
      <c r="D9132" s="161" t="inlineStr">
        <is>
          <t>Upper middle income</t>
        </is>
      </c>
      <c r="E9132" s="161" t="b">
        <v>1</v>
      </c>
      <c r="F9132" s="161" t="inlineStr">
        <is>
          <t>inn_incr_cost_b_2030_pct_gdp</t>
        </is>
      </c>
      <c r="G9132" s="161" t="n">
        <v>0.0082922536299461</v>
      </c>
      <c r="H9132" s="161" t="inlineStr">
        <is>
          <t>2030</t>
        </is>
      </c>
      <c r="I9132" s="161" t="inlineStr">
        <is>
          <t>Mitigation_Investment_Needs_v1.1.xlsx (InvestmentNeeds v1.1, model output)</t>
        </is>
      </c>
    </row>
    <row r="9133" ht="13" customHeight="1">
      <c r="A9133" s="161" t="inlineStr">
        <is>
          <t>MNE</t>
        </is>
      </c>
      <c r="B9133" s="161" t="inlineStr">
        <is>
          <t>Montenegro</t>
        </is>
      </c>
      <c r="C9133" s="161" t="inlineStr">
        <is>
          <t>Europe &amp; Central Asia</t>
        </is>
      </c>
      <c r="D9133" s="161" t="inlineStr">
        <is>
          <t>Upper middle income</t>
        </is>
      </c>
      <c r="E9133" s="161" t="b">
        <v>1</v>
      </c>
      <c r="F9133" s="161" t="inlineStr">
        <is>
          <t>inn_incr_cost_c_2030_pct_gdp</t>
        </is>
      </c>
      <c r="G9133" s="161" t="n">
        <v>-0.118317308108362</v>
      </c>
      <c r="H9133" s="161" t="inlineStr">
        <is>
          <t>2030</t>
        </is>
      </c>
      <c r="I9133" s="161" t="inlineStr">
        <is>
          <t>Mitigation_Investment_Needs_v1.1.xlsx (InvestmentNeeds v1.1, model output)</t>
        </is>
      </c>
    </row>
    <row r="9134" ht="13" customHeight="1">
      <c r="A9134" s="161" t="inlineStr">
        <is>
          <t>MNE</t>
        </is>
      </c>
      <c r="B9134" s="161" t="inlineStr">
        <is>
          <t>Montenegro</t>
        </is>
      </c>
      <c r="C9134" s="161" t="inlineStr">
        <is>
          <t>Europe &amp; Central Asia</t>
        </is>
      </c>
      <c r="D9134" s="161" t="inlineStr">
        <is>
          <t>Upper middle income</t>
        </is>
      </c>
      <c r="E9134" s="161" t="b">
        <v>1</v>
      </c>
      <c r="F9134" s="161" t="inlineStr">
        <is>
          <t>inn_cost_per_t_b_2030_usd</t>
        </is>
      </c>
      <c r="G9134" s="161" t="n">
        <v>12.1473640164929</v>
      </c>
      <c r="H9134" s="161" t="inlineStr">
        <is>
          <t>2030</t>
        </is>
      </c>
      <c r="I9134" s="161" t="inlineStr">
        <is>
          <t>Mitigation_Investment_Needs_v1.1.xlsx (InvestmentNeeds v1.1, model output)</t>
        </is>
      </c>
    </row>
    <row r="9135" ht="13" customHeight="1">
      <c r="A9135" s="161" t="inlineStr">
        <is>
          <t>MNE</t>
        </is>
      </c>
      <c r="B9135" s="161" t="inlineStr">
        <is>
          <t>Montenegro</t>
        </is>
      </c>
      <c r="C9135" s="161" t="inlineStr">
        <is>
          <t>Europe &amp; Central Asia</t>
        </is>
      </c>
      <c r="D9135" s="161" t="inlineStr">
        <is>
          <t>Upper middle income</t>
        </is>
      </c>
      <c r="E9135" s="161" t="b">
        <v>1</v>
      </c>
      <c r="F9135" s="161" t="inlineStr">
        <is>
          <t>inn_coc_penalty_2030_pct_gdp</t>
        </is>
      </c>
      <c r="G9135" s="161" t="n">
        <v>0.2259188575122676</v>
      </c>
      <c r="H9135" s="161" t="inlineStr">
        <is>
          <t>2030</t>
        </is>
      </c>
      <c r="I9135" s="161" t="inlineStr">
        <is>
          <t>Mitigation_Investment_Needs_v1.1.xlsx (InvestmentNeeds v1.1, model output)</t>
        </is>
      </c>
    </row>
    <row r="9136" ht="13" customHeight="1">
      <c r="A9136" s="161" t="inlineStr">
        <is>
          <t>MNE</t>
        </is>
      </c>
      <c r="B9136" s="161" t="inlineStr">
        <is>
          <t>Montenegro</t>
        </is>
      </c>
      <c r="C9136" s="161" t="inlineStr">
        <is>
          <t>Europe &amp; Central Asia</t>
        </is>
      </c>
      <c r="D9136" s="161" t="inlineStr">
        <is>
          <t>Upper middle income</t>
        </is>
      </c>
      <c r="E9136" s="161" t="b">
        <v>1</v>
      </c>
      <c r="F9136" s="161" t="inlineStr">
        <is>
          <t>inn_pima_adj_inv_2030_pct_gdp</t>
        </is>
      </c>
      <c r="G9136" s="161" t="n">
        <v>6.767664015837509</v>
      </c>
      <c r="H9136" s="161" t="inlineStr">
        <is>
          <t>2030</t>
        </is>
      </c>
      <c r="I9136" s="161" t="inlineStr">
        <is>
          <t>Mitigation_Investment_Needs_v1.1.xlsx (InvestmentNeeds v1.1, model output)</t>
        </is>
      </c>
    </row>
    <row r="9137" ht="13" customHeight="1">
      <c r="A9137" s="161" t="inlineStr">
        <is>
          <t>MNE</t>
        </is>
      </c>
      <c r="B9137" s="161" t="inlineStr">
        <is>
          <t>Montenegro</t>
        </is>
      </c>
      <c r="C9137" s="161" t="inlineStr">
        <is>
          <t>Europe &amp; Central Asia</t>
        </is>
      </c>
      <c r="D9137" s="161" t="inlineStr">
        <is>
          <t>Upper middle income</t>
        </is>
      </c>
      <c r="E9137" s="161" t="b">
        <v>1</v>
      </c>
      <c r="F9137" s="161" t="inlineStr">
        <is>
          <t>nmim_nz_inv_2030_pct_gdp</t>
        </is>
      </c>
      <c r="G9137" s="161" t="n">
        <v>1.895710072218676</v>
      </c>
      <c r="H9137" s="161" t="inlineStr">
        <is>
          <t>2030</t>
        </is>
      </c>
      <c r="I9137" s="161" t="inlineStr">
        <is>
          <t>nmim_summary_v0_2.csv (InvestmentNeeds NMIM v0.2, model output)</t>
        </is>
      </c>
    </row>
    <row r="9138" ht="13" customHeight="1">
      <c r="A9138" s="161" t="inlineStr">
        <is>
          <t>MNE</t>
        </is>
      </c>
      <c r="B9138" s="161" t="inlineStr">
        <is>
          <t>Montenegro</t>
        </is>
      </c>
      <c r="C9138" s="161" t="inlineStr">
        <is>
          <t>Europe &amp; Central Asia</t>
        </is>
      </c>
      <c r="D9138" s="161" t="inlineStr">
        <is>
          <t>Upper middle income</t>
        </is>
      </c>
      <c r="E9138" s="161" t="b">
        <v>1</v>
      </c>
      <c r="F9138" s="161" t="inlineStr">
        <is>
          <t>nmim_typ1_2030_pct_gdp</t>
        </is>
      </c>
      <c r="G9138" s="161" t="n">
        <v>0.0862360891766584</v>
      </c>
      <c r="H9138" s="161" t="inlineStr">
        <is>
          <t>2030</t>
        </is>
      </c>
      <c r="I9138" s="161" t="inlineStr">
        <is>
          <t>nmim_summary_v0_2.csv (InvestmentNeeds NMIM v0.2, model output)</t>
        </is>
      </c>
    </row>
    <row r="9139" ht="13" customHeight="1">
      <c r="A9139" s="161" t="inlineStr">
        <is>
          <t>MNE</t>
        </is>
      </c>
      <c r="B9139" s="161" t="inlineStr">
        <is>
          <t>Montenegro</t>
        </is>
      </c>
      <c r="C9139" s="161" t="inlineStr">
        <is>
          <t>Europe &amp; Central Asia</t>
        </is>
      </c>
      <c r="D9139" s="161" t="inlineStr">
        <is>
          <t>Upper middle income</t>
        </is>
      </c>
      <c r="E9139" s="161" t="b">
        <v>1</v>
      </c>
      <c r="F9139" s="161" t="inlineStr">
        <is>
          <t>nmim_typ2_2030_pct_gdp</t>
        </is>
      </c>
      <c r="G9139" s="161" t="n">
        <v>0.7118162339510563</v>
      </c>
      <c r="H9139" s="161" t="inlineStr">
        <is>
          <t>2030</t>
        </is>
      </c>
      <c r="I9139" s="161" t="inlineStr">
        <is>
          <t>nmim_summary_v0_2.csv (InvestmentNeeds NMIM v0.2, model output)</t>
        </is>
      </c>
    </row>
    <row r="9140" ht="13" customHeight="1">
      <c r="A9140" s="161" t="inlineStr">
        <is>
          <t>MNE</t>
        </is>
      </c>
      <c r="B9140" s="161" t="inlineStr">
        <is>
          <t>Montenegro</t>
        </is>
      </c>
      <c r="C9140" s="161" t="inlineStr">
        <is>
          <t>Europe &amp; Central Asia</t>
        </is>
      </c>
      <c r="D9140" s="161" t="inlineStr">
        <is>
          <t>Upper middle income</t>
        </is>
      </c>
      <c r="E9140" s="161" t="b">
        <v>1</v>
      </c>
      <c r="F9140" s="161" t="inlineStr">
        <is>
          <t>nmim_typ3_2030_pct_gdp</t>
        </is>
      </c>
      <c r="G9140" s="161" t="n">
        <v>0.4964381805008983</v>
      </c>
      <c r="H9140" s="161" t="inlineStr">
        <is>
          <t>2030</t>
        </is>
      </c>
      <c r="I9140" s="161" t="inlineStr">
        <is>
          <t>nmim_summary_v0_2.csv (InvestmentNeeds NMIM v0.2, model output)</t>
        </is>
      </c>
    </row>
    <row r="9141" ht="13" customHeight="1">
      <c r="A9141" s="161" t="inlineStr">
        <is>
          <t>MNE</t>
        </is>
      </c>
      <c r="B9141" s="161" t="inlineStr">
        <is>
          <t>Montenegro</t>
        </is>
      </c>
      <c r="C9141" s="161" t="inlineStr">
        <is>
          <t>Europe &amp; Central Asia</t>
        </is>
      </c>
      <c r="D9141" s="161" t="inlineStr">
        <is>
          <t>Upper middle income</t>
        </is>
      </c>
      <c r="E9141" s="161" t="b">
        <v>1</v>
      </c>
      <c r="F9141" s="161" t="inlineStr">
        <is>
          <t>nmim_typ4_2030_pct_gdp</t>
        </is>
      </c>
      <c r="G9141" s="161" t="n">
        <v>0.1854496585381303</v>
      </c>
      <c r="H9141" s="161" t="inlineStr">
        <is>
          <t>2030</t>
        </is>
      </c>
      <c r="I9141" s="161" t="inlineStr">
        <is>
          <t>nmim_summary_v0_2.csv (InvestmentNeeds NMIM v0.2, model output)</t>
        </is>
      </c>
    </row>
    <row r="9142" ht="13" customHeight="1">
      <c r="A9142" s="161" t="inlineStr">
        <is>
          <t>MNE</t>
        </is>
      </c>
      <c r="B9142" s="161" t="inlineStr">
        <is>
          <t>Montenegro</t>
        </is>
      </c>
      <c r="C9142" s="161" t="inlineStr">
        <is>
          <t>Europe &amp; Central Asia</t>
        </is>
      </c>
      <c r="D9142" s="161" t="inlineStr">
        <is>
          <t>Upper middle income</t>
        </is>
      </c>
      <c r="E9142" s="161" t="b">
        <v>1</v>
      </c>
      <c r="F9142" s="161" t="inlineStr">
        <is>
          <t>nmim_typ5_2030_pct_gdp</t>
        </is>
      </c>
      <c r="G9142" s="161" t="n">
        <v>0.4157699100007384</v>
      </c>
      <c r="H9142" s="161" t="inlineStr">
        <is>
          <t>2030</t>
        </is>
      </c>
      <c r="I9142" s="161" t="inlineStr">
        <is>
          <t>nmim_summary_v0_2.csv (InvestmentNeeds NMIM v0.2, model output)</t>
        </is>
      </c>
    </row>
    <row r="9143" ht="13" customHeight="1">
      <c r="A9143" s="161" t="inlineStr">
        <is>
          <t>MNE</t>
        </is>
      </c>
      <c r="B9143" s="161" t="inlineStr">
        <is>
          <t>Montenegro</t>
        </is>
      </c>
      <c r="C9143" s="161" t="inlineStr">
        <is>
          <t>Europe &amp; Central Asia</t>
        </is>
      </c>
      <c r="D9143" s="161" t="inlineStr">
        <is>
          <t>Upper middle income</t>
        </is>
      </c>
      <c r="E9143" s="161" t="b">
        <v>1</v>
      </c>
      <c r="F9143" s="161" t="inlineStr">
        <is>
          <t>nmim_budget_need_2030_pct_gdp</t>
        </is>
      </c>
      <c r="G9143" s="161" t="n">
        <v>0.1418709867585752</v>
      </c>
      <c r="H9143" s="161" t="inlineStr">
        <is>
          <t>2030</t>
        </is>
      </c>
      <c r="I9143" s="161" t="inlineStr">
        <is>
          <t>nmim_summary_v0_2.csv (InvestmentNeeds NMIM v0.2, model output)</t>
        </is>
      </c>
    </row>
    <row r="9144" ht="13" customHeight="1">
      <c r="A9144" s="161" t="inlineStr">
        <is>
          <t>MNE</t>
        </is>
      </c>
      <c r="B9144" s="161" t="inlineStr">
        <is>
          <t>Montenegro</t>
        </is>
      </c>
      <c r="C9144" s="161" t="inlineStr">
        <is>
          <t>Europe &amp; Central Asia</t>
        </is>
      </c>
      <c r="D9144" s="161" t="inlineStr">
        <is>
          <t>Upper middle income</t>
        </is>
      </c>
      <c r="E9144" s="161" t="b">
        <v>1</v>
      </c>
      <c r="F9144" s="161" t="inlineStr">
        <is>
          <t>nmim_private_share_2030_pct</t>
        </is>
      </c>
      <c r="G9144" s="161" t="n">
        <v>54.96741654693265</v>
      </c>
      <c r="H9144" s="161" t="inlineStr">
        <is>
          <t>2030</t>
        </is>
      </c>
      <c r="I9144" s="161" t="inlineStr">
        <is>
          <t>nmim_summary_v0_2.csv (InvestmentNeeds NMIM v0.2, model output)</t>
        </is>
      </c>
    </row>
    <row r="9145" ht="13" customHeight="1">
      <c r="A9145" s="161" t="inlineStr">
        <is>
          <t>MNE</t>
        </is>
      </c>
      <c r="B9145" s="161" t="inlineStr">
        <is>
          <t>Montenegro</t>
        </is>
      </c>
      <c r="C9145" s="161" t="inlineStr">
        <is>
          <t>Europe &amp; Central Asia</t>
        </is>
      </c>
      <c r="D9145" s="161" t="inlineStr">
        <is>
          <t>Upper middle income</t>
        </is>
      </c>
      <c r="E9145" s="161" t="b">
        <v>1</v>
      </c>
      <c r="F9145" s="161" t="inlineStr">
        <is>
          <t>nmim_incr_inv_2030_pct_gdp</t>
        </is>
      </c>
      <c r="G9145" s="161" t="n">
        <v>0.5866891459096956</v>
      </c>
      <c r="H9145" s="161" t="inlineStr">
        <is>
          <t>2030</t>
        </is>
      </c>
      <c r="I9145" s="161" t="inlineStr">
        <is>
          <t>nmim_summary_v0_2.csv (InvestmentNeeds NMIM v0.2, model output)</t>
        </is>
      </c>
    </row>
    <row r="9146" ht="13" customHeight="1">
      <c r="A9146" s="161" t="inlineStr">
        <is>
          <t>MNE</t>
        </is>
      </c>
      <c r="B9146" s="161" t="inlineStr">
        <is>
          <t>Montenegro</t>
        </is>
      </c>
      <c r="C9146" s="161" t="inlineStr">
        <is>
          <t>Europe &amp; Central Asia</t>
        </is>
      </c>
      <c r="D9146" s="161" t="inlineStr">
        <is>
          <t>Upper middle income</t>
        </is>
      </c>
      <c r="E9146" s="161" t="b">
        <v>1</v>
      </c>
      <c r="F9146" s="161" t="inlineStr">
        <is>
          <t>nmim_incr_inv_2050_pct_gdp</t>
        </is>
      </c>
      <c r="G9146" s="161" t="n">
        <v>0.5194936707887384</v>
      </c>
      <c r="H9146" s="161" t="inlineStr">
        <is>
          <t>2050</t>
        </is>
      </c>
      <c r="I9146" s="161" t="inlineStr">
        <is>
          <t>nmim_summary_v0_2.csv (InvestmentNeeds NMIM v0.2, model output)</t>
        </is>
      </c>
    </row>
    <row r="9147" ht="13" customHeight="1">
      <c r="A9147" s="161" t="inlineStr">
        <is>
          <t>MNE</t>
        </is>
      </c>
      <c r="B9147" s="161" t="inlineStr">
        <is>
          <t>Montenegro</t>
        </is>
      </c>
      <c r="C9147" s="161" t="inlineStr">
        <is>
          <t>Europe &amp; Central Asia</t>
        </is>
      </c>
      <c r="D9147" s="161" t="inlineStr">
        <is>
          <t>Upper middle income</t>
        </is>
      </c>
      <c r="E9147" s="161" t="b">
        <v>1</v>
      </c>
      <c r="F9147" s="161" t="inlineStr">
        <is>
          <t>nmim_pv_incr_cost_b_pct_gdp</t>
        </is>
      </c>
      <c r="G9147" s="161" t="n">
        <v>-7.756987603786432</v>
      </c>
      <c r="H9147" s="161" t="inlineStr">
        <is>
          <t>2025-2050</t>
        </is>
      </c>
      <c r="I9147" s="161" t="inlineStr">
        <is>
          <t>nmim_summary_v0_2.csv (InvestmentNeeds NMIM v0.2, model output)</t>
        </is>
      </c>
    </row>
    <row r="9148" ht="13" customHeight="1">
      <c r="A9148" s="161" t="inlineStr">
        <is>
          <t>MNE</t>
        </is>
      </c>
      <c r="B9148" s="161" t="inlineStr">
        <is>
          <t>Montenegro</t>
        </is>
      </c>
      <c r="C9148" s="161" t="inlineStr">
        <is>
          <t>Europe &amp; Central Asia</t>
        </is>
      </c>
      <c r="D9148" s="161" t="inlineStr">
        <is>
          <t>Upper middle income</t>
        </is>
      </c>
      <c r="E9148" s="161" t="b">
        <v>1</v>
      </c>
      <c r="F9148" s="161" t="inlineStr">
        <is>
          <t>price_diesel_usd_litre</t>
        </is>
      </c>
      <c r="G9148" s="161" t="n">
        <v>1.371</v>
      </c>
      <c r="H9148" s="161" t="inlineStr">
        <is>
          <t>2024</t>
        </is>
      </c>
      <c r="I9148" s="161" t="inlineStr">
        <is>
          <t>imffossilfuelsubsidiesdata.xlsb</t>
        </is>
      </c>
    </row>
    <row r="9149" ht="13" customHeight="1">
      <c r="A9149" s="161" t="inlineStr">
        <is>
          <t>MNE</t>
        </is>
      </c>
      <c r="B9149" s="161" t="inlineStr">
        <is>
          <t>Montenegro</t>
        </is>
      </c>
      <c r="C9149" s="161" t="inlineStr">
        <is>
          <t>Europe &amp; Central Asia</t>
        </is>
      </c>
      <c r="D9149" s="161" t="inlineStr">
        <is>
          <t>Upper middle income</t>
        </is>
      </c>
      <c r="E9149" s="161" t="b">
        <v>1</v>
      </c>
      <c r="F9149" s="161" t="inlineStr">
        <is>
          <t>price_gasoline_usd_litre</t>
        </is>
      </c>
      <c r="G9149" s="161" t="n">
        <v>1.625</v>
      </c>
      <c r="H9149" s="161" t="inlineStr">
        <is>
          <t>2024</t>
        </is>
      </c>
      <c r="I9149" s="161" t="inlineStr">
        <is>
          <t>imffossilfuelsubsidiesdata.xlsb</t>
        </is>
      </c>
    </row>
    <row r="9150" ht="13" customHeight="1">
      <c r="A9150" s="161" t="inlineStr">
        <is>
          <t>MNE</t>
        </is>
      </c>
      <c r="B9150" s="161" t="inlineStr">
        <is>
          <t>Montenegro</t>
        </is>
      </c>
      <c r="C9150" s="161" t="inlineStr">
        <is>
          <t>Europe &amp; Central Asia</t>
        </is>
      </c>
      <c r="D9150" s="161" t="inlineStr">
        <is>
          <t>Upper middle income</t>
        </is>
      </c>
      <c r="E9150" s="161" t="b">
        <v>1</v>
      </c>
      <c r="F9150" s="161" t="inlineStr">
        <is>
          <t>price_electricity_residential_usd_kwh</t>
        </is>
      </c>
      <c r="G9150" s="161" t="n">
        <v>0.107</v>
      </c>
      <c r="H9150" s="161" t="inlineStr">
        <is>
          <t>2024</t>
        </is>
      </c>
      <c r="I9150" s="161" t="inlineStr">
        <is>
          <t>imffossilfuelsubsidiesdata.xlsb</t>
        </is>
      </c>
    </row>
    <row r="9151" ht="13" customHeight="1">
      <c r="A9151" s="161" t="inlineStr">
        <is>
          <t>MNE</t>
        </is>
      </c>
      <c r="B9151" s="161" t="inlineStr">
        <is>
          <t>Montenegro</t>
        </is>
      </c>
      <c r="C9151" s="161" t="inlineStr">
        <is>
          <t>Europe &amp; Central Asia</t>
        </is>
      </c>
      <c r="D9151" s="161" t="inlineStr">
        <is>
          <t>Upper middle income</t>
        </is>
      </c>
      <c r="E9151" s="161" t="b">
        <v>1</v>
      </c>
      <c r="F9151" s="161" t="inlineStr">
        <is>
          <t>price_electricity_industry_usd_kwh</t>
        </is>
      </c>
      <c r="G9151" s="161" t="n">
        <v>0.055</v>
      </c>
      <c r="H9151" s="161" t="inlineStr">
        <is>
          <t>2024</t>
        </is>
      </c>
      <c r="I9151" s="161" t="inlineStr">
        <is>
          <t>imffossilfuelsubsidiesdata.xlsb</t>
        </is>
      </c>
    </row>
    <row r="9152" ht="13" customHeight="1">
      <c r="A9152" s="161" t="inlineStr">
        <is>
          <t>MNE</t>
        </is>
      </c>
      <c r="B9152" s="161" t="inlineStr">
        <is>
          <t>Montenegro</t>
        </is>
      </c>
      <c r="C9152" s="161" t="inlineStr">
        <is>
          <t>Europe &amp; Central Asia</t>
        </is>
      </c>
      <c r="D9152" s="161" t="inlineStr">
        <is>
          <t>Upper middle income</t>
        </is>
      </c>
      <c r="E9152" s="161" t="b">
        <v>1</v>
      </c>
      <c r="F9152" s="161" t="inlineStr">
        <is>
          <t>price_gas_residential_usd_gj</t>
        </is>
      </c>
      <c r="G9152" s="161" t="n">
        <v>25.116</v>
      </c>
      <c r="H9152" s="161" t="inlineStr">
        <is>
          <t>2024</t>
        </is>
      </c>
      <c r="I9152" s="161" t="inlineStr">
        <is>
          <t>imffossilfuelsubsidiesdata.xlsb</t>
        </is>
      </c>
    </row>
    <row r="9153" ht="13" customHeight="1">
      <c r="A9153" s="161" t="inlineStr">
        <is>
          <t>MNE</t>
        </is>
      </c>
      <c r="B9153" s="161" t="inlineStr">
        <is>
          <t>Montenegro</t>
        </is>
      </c>
      <c r="C9153" s="161" t="inlineStr">
        <is>
          <t>Europe &amp; Central Asia</t>
        </is>
      </c>
      <c r="D9153" s="161" t="inlineStr">
        <is>
          <t>Upper middle income</t>
        </is>
      </c>
      <c r="E9153" s="161" t="b">
        <v>1</v>
      </c>
      <c r="F9153" s="161" t="inlineStr">
        <is>
          <t>price_gas_industry_usd_gj</t>
        </is>
      </c>
      <c r="G9153" s="161" t="n">
        <v>14.766</v>
      </c>
      <c r="H9153" s="161" t="inlineStr">
        <is>
          <t>2024</t>
        </is>
      </c>
      <c r="I9153" s="161" t="inlineStr">
        <is>
          <t>imffossilfuelsubsidiesdata.xlsb</t>
        </is>
      </c>
    </row>
    <row r="9154" ht="13" customHeight="1">
      <c r="A9154" s="161" t="inlineStr">
        <is>
          <t>MNE</t>
        </is>
      </c>
      <c r="B9154" s="161" t="inlineStr">
        <is>
          <t>Montenegro</t>
        </is>
      </c>
      <c r="C9154" s="161" t="inlineStr">
        <is>
          <t>Europe &amp; Central Asia</t>
        </is>
      </c>
      <c r="D9154" s="161" t="inlineStr">
        <is>
          <t>Upper middle income</t>
        </is>
      </c>
      <c r="E9154" s="161" t="b">
        <v>1</v>
      </c>
      <c r="F9154" s="161" t="inlineStr">
        <is>
          <t>price_gas_power_usd_gj</t>
        </is>
      </c>
      <c r="G9154" s="161" t="n">
        <v>13.442</v>
      </c>
      <c r="H9154" s="161" t="inlineStr">
        <is>
          <t>2024</t>
        </is>
      </c>
      <c r="I9154" s="161" t="inlineStr">
        <is>
          <t>imffossilfuelsubsidiesdata.xlsb</t>
        </is>
      </c>
    </row>
    <row r="9155" ht="13" customHeight="1">
      <c r="A9155" s="161" t="inlineStr">
        <is>
          <t>MNE</t>
        </is>
      </c>
      <c r="B9155" s="161" t="inlineStr">
        <is>
          <t>Montenegro</t>
        </is>
      </c>
      <c r="C9155" s="161" t="inlineStr">
        <is>
          <t>Europe &amp; Central Asia</t>
        </is>
      </c>
      <c r="D9155" s="161" t="inlineStr">
        <is>
          <t>Upper middle income</t>
        </is>
      </c>
      <c r="E9155" s="161" t="b">
        <v>1</v>
      </c>
      <c r="F9155" s="161" t="inlineStr">
        <is>
          <t>price_coal_residential_usd_gj</t>
        </is>
      </c>
      <c r="G9155" s="161" t="n">
        <v>6.483</v>
      </c>
      <c r="H9155" s="161" t="inlineStr">
        <is>
          <t>2024</t>
        </is>
      </c>
      <c r="I9155" s="161" t="inlineStr">
        <is>
          <t>imffossilfuelsubsidiesdata.xlsb</t>
        </is>
      </c>
    </row>
    <row r="9156" ht="13" customHeight="1">
      <c r="A9156" s="161" t="inlineStr">
        <is>
          <t>MNE</t>
        </is>
      </c>
      <c r="B9156" s="161" t="inlineStr">
        <is>
          <t>Montenegro</t>
        </is>
      </c>
      <c r="C9156" s="161" t="inlineStr">
        <is>
          <t>Europe &amp; Central Asia</t>
        </is>
      </c>
      <c r="D9156" s="161" t="inlineStr">
        <is>
          <t>Upper middle income</t>
        </is>
      </c>
      <c r="E9156" s="161" t="b">
        <v>1</v>
      </c>
      <c r="F9156" s="161" t="inlineStr">
        <is>
          <t>price_coal_industry_usd_gj</t>
        </is>
      </c>
      <c r="G9156" s="161" t="n">
        <v>6.044</v>
      </c>
      <c r="H9156" s="161" t="inlineStr">
        <is>
          <t>2024</t>
        </is>
      </c>
      <c r="I9156" s="161" t="inlineStr">
        <is>
          <t>imffossilfuelsubsidiesdata.xlsb</t>
        </is>
      </c>
    </row>
    <row r="9157" ht="13" customHeight="1">
      <c r="A9157" s="161" t="inlineStr">
        <is>
          <t>MNE</t>
        </is>
      </c>
      <c r="B9157" s="161" t="inlineStr">
        <is>
          <t>Montenegro</t>
        </is>
      </c>
      <c r="C9157" s="161" t="inlineStr">
        <is>
          <t>Europe &amp; Central Asia</t>
        </is>
      </c>
      <c r="D9157" s="161" t="inlineStr">
        <is>
          <t>Upper middle income</t>
        </is>
      </c>
      <c r="E9157" s="161" t="b">
        <v>1</v>
      </c>
      <c r="F9157" s="161" t="inlineStr">
        <is>
          <t>price_coal_power_usd_gj</t>
        </is>
      </c>
      <c r="G9157" s="161" t="n">
        <v>4.738</v>
      </c>
      <c r="H9157" s="161" t="inlineStr">
        <is>
          <t>2024</t>
        </is>
      </c>
      <c r="I9157" s="161" t="inlineStr">
        <is>
          <t>imffossilfuelsubsidiesdata.xlsb</t>
        </is>
      </c>
    </row>
    <row r="9158" ht="13" customHeight="1">
      <c r="A9158" s="161" t="inlineStr">
        <is>
          <t>MNE</t>
        </is>
      </c>
      <c r="B9158" s="161" t="inlineStr">
        <is>
          <t>Montenegro</t>
        </is>
      </c>
      <c r="C9158" s="161" t="inlineStr">
        <is>
          <t>Europe &amp; Central Asia</t>
        </is>
      </c>
      <c r="D9158" s="161" t="inlineStr">
        <is>
          <t>Upper middle income</t>
        </is>
      </c>
      <c r="E9158" s="161" t="b">
        <v>1</v>
      </c>
      <c r="F9158" s="161" t="inlineStr">
        <is>
          <t>power_market_structure</t>
        </is>
      </c>
      <c r="G9158" s="161" t="n">
        <v>1</v>
      </c>
      <c r="H9158" s="161" t="inlineStr">
        <is>
          <t>2013</t>
        </is>
      </c>
      <c r="I9158" s="161" t="inlineStr">
        <is>
          <t>dataverse_files.zip</t>
        </is>
      </c>
    </row>
    <row r="9159" ht="13" customHeight="1">
      <c r="A9159" s="161" t="inlineStr">
        <is>
          <t>MNE</t>
        </is>
      </c>
      <c r="B9159" s="161" t="inlineStr">
        <is>
          <t>Montenegro</t>
        </is>
      </c>
      <c r="C9159" s="161" t="inlineStr">
        <is>
          <t>Europe &amp; Central Asia</t>
        </is>
      </c>
      <c r="D9159" s="161" t="inlineStr">
        <is>
          <t>Upper middle income</t>
        </is>
      </c>
      <c r="E9159" s="161" t="b">
        <v>1</v>
      </c>
      <c r="F9159" s="161" t="inlineStr">
        <is>
          <t>independent_regulator</t>
        </is>
      </c>
      <c r="G9159" s="161" t="n">
        <v>1</v>
      </c>
      <c r="H9159" s="161" t="inlineStr">
        <is>
          <t>2013</t>
        </is>
      </c>
      <c r="I9159" s="161" t="inlineStr">
        <is>
          <t>dataverse_files.zip</t>
        </is>
      </c>
    </row>
    <row r="9160" ht="13" customHeight="1">
      <c r="A9160" s="161" t="inlineStr">
        <is>
          <t>MNE</t>
        </is>
      </c>
      <c r="B9160" s="161" t="inlineStr">
        <is>
          <t>Montenegro</t>
        </is>
      </c>
      <c r="C9160" s="161" t="inlineStr">
        <is>
          <t>Europe &amp; Central Asia</t>
        </is>
      </c>
      <c r="D9160" s="161" t="inlineStr">
        <is>
          <t>Upper middle income</t>
        </is>
      </c>
      <c r="E9160" s="161" t="b">
        <v>1</v>
      </c>
      <c r="F9160" s="161" t="inlineStr">
        <is>
          <t>generation_unbundled</t>
        </is>
      </c>
      <c r="G9160" s="161" t="n">
        <v>1</v>
      </c>
      <c r="H9160" s="161" t="inlineStr">
        <is>
          <t>2013</t>
        </is>
      </c>
      <c r="I9160" s="161" t="inlineStr">
        <is>
          <t>dataverse_files.zip</t>
        </is>
      </c>
    </row>
    <row r="9161" ht="13" customHeight="1">
      <c r="A9161" s="161" t="inlineStr">
        <is>
          <t>MNE</t>
        </is>
      </c>
      <c r="B9161" s="161" t="inlineStr">
        <is>
          <t>Montenegro</t>
        </is>
      </c>
      <c r="C9161" s="161" t="inlineStr">
        <is>
          <t>Europe &amp; Central Asia</t>
        </is>
      </c>
      <c r="D9161" s="161" t="inlineStr">
        <is>
          <t>Upper middle income</t>
        </is>
      </c>
      <c r="E9161" s="161" t="b">
        <v>1</v>
      </c>
      <c r="F9161" s="161" t="inlineStr">
        <is>
          <t>rise_renewable_energy_score</t>
        </is>
      </c>
      <c r="G9161" s="161" t="n">
        <v>42.788</v>
      </c>
      <c r="H9161" s="161" t="inlineStr">
        <is>
          <t>2023</t>
        </is>
      </c>
      <c r="I9161" s="161" t="inlineStr">
        <is>
          <t>WB_RISE_WIDEF.csv</t>
        </is>
      </c>
    </row>
    <row r="9162" ht="13" customHeight="1">
      <c r="A9162" s="161" t="inlineStr">
        <is>
          <t>MNE</t>
        </is>
      </c>
      <c r="B9162" s="161" t="inlineStr">
        <is>
          <t>Montenegro</t>
        </is>
      </c>
      <c r="C9162" s="161" t="inlineStr">
        <is>
          <t>Europe &amp; Central Asia</t>
        </is>
      </c>
      <c r="D9162" s="161" t="inlineStr">
        <is>
          <t>Upper middle income</t>
        </is>
      </c>
      <c r="E9162" s="161" t="b">
        <v>1</v>
      </c>
      <c r="F9162" s="161" t="inlineStr">
        <is>
          <t>rise_level_playing_field_score</t>
        </is>
      </c>
      <c r="G9162" s="161" t="n">
        <v>20</v>
      </c>
      <c r="H9162" s="161" t="inlineStr">
        <is>
          <t>2023</t>
        </is>
      </c>
      <c r="I9162" s="161" t="inlineStr">
        <is>
          <t>WB_RISE_WIDEF.csv</t>
        </is>
      </c>
    </row>
    <row r="9163" ht="13" customHeight="1">
      <c r="A9163" s="161" t="inlineStr">
        <is>
          <t>MNE</t>
        </is>
      </c>
      <c r="B9163" s="161" t="inlineStr">
        <is>
          <t>Montenegro</t>
        </is>
      </c>
      <c r="C9163" s="161" t="inlineStr">
        <is>
          <t>Europe &amp; Central Asia</t>
        </is>
      </c>
      <c r="D9163" s="161" t="inlineStr">
        <is>
          <t>Upper middle income</t>
        </is>
      </c>
      <c r="E9163" s="161" t="b">
        <v>1</v>
      </c>
      <c r="F9163" s="161" t="inlineStr">
        <is>
          <t>rise_ee_financing_mechanisms_score</t>
        </is>
      </c>
      <c r="G9163" s="161" t="n">
        <v>50</v>
      </c>
      <c r="H9163" s="161" t="inlineStr">
        <is>
          <t>2023</t>
        </is>
      </c>
      <c r="I9163" s="161" t="inlineStr">
        <is>
          <t>WB_RISE_WIDEF.csv</t>
        </is>
      </c>
    </row>
    <row r="9164" ht="13" customHeight="1">
      <c r="A9164" s="161" t="inlineStr">
        <is>
          <t>MNE</t>
        </is>
      </c>
      <c r="B9164" s="161" t="inlineStr">
        <is>
          <t>Montenegro</t>
        </is>
      </c>
      <c r="C9164" s="161" t="inlineStr">
        <is>
          <t>Europe &amp; Central Asia</t>
        </is>
      </c>
      <c r="D9164" s="161" t="inlineStr">
        <is>
          <t>Upper middle income</t>
        </is>
      </c>
      <c r="E9164" s="161" t="b">
        <v>1</v>
      </c>
      <c r="F9164" s="161" t="inlineStr">
        <is>
          <t>revenue_pct_gdp</t>
        </is>
      </c>
      <c r="G9164" s="161" t="n">
        <v>40.664</v>
      </c>
      <c r="H9164" s="161" t="inlineStr">
        <is>
          <t>2024</t>
        </is>
      </c>
      <c r="I9164" s="161" t="inlineStr">
        <is>
          <t>dataset_2026-08-26T13_41_09_874550254Z_DEFAULT_INTEGRATION_IMF_RES_WEO_9_0_0.csv</t>
        </is>
      </c>
    </row>
    <row r="9165" ht="13" customHeight="1">
      <c r="A9165" s="161" t="inlineStr">
        <is>
          <t>MNE</t>
        </is>
      </c>
      <c r="B9165" s="161" t="inlineStr">
        <is>
          <t>Montenegro</t>
        </is>
      </c>
      <c r="C9165" s="161" t="inlineStr">
        <is>
          <t>Europe &amp; Central Asia</t>
        </is>
      </c>
      <c r="D9165" s="161" t="inlineStr">
        <is>
          <t>Upper middle income</t>
        </is>
      </c>
      <c r="E9165" s="161" t="b">
        <v>1</v>
      </c>
      <c r="F9165" s="161" t="inlineStr">
        <is>
          <t>primary_balance_pct_gdp</t>
        </is>
      </c>
      <c r="G9165" s="161" t="n">
        <v>-1.451</v>
      </c>
      <c r="H9165" s="161" t="inlineStr">
        <is>
          <t>2024</t>
        </is>
      </c>
      <c r="I9165" s="161" t="inlineStr">
        <is>
          <t>dataset_2026-08-26T13_41_09_874550254Z_DEFAULT_INTEGRATION_IMF_RES_WEO_9_0_0.csv</t>
        </is>
      </c>
    </row>
    <row r="9166" ht="13" customHeight="1">
      <c r="A9166" s="161" t="inlineStr">
        <is>
          <t>MNE</t>
        </is>
      </c>
      <c r="B9166" s="161" t="inlineStr">
        <is>
          <t>Montenegro</t>
        </is>
      </c>
      <c r="C9166" s="161" t="inlineStr">
        <is>
          <t>Europe &amp; Central Asia</t>
        </is>
      </c>
      <c r="D9166" s="161" t="inlineStr">
        <is>
          <t>Upper middle income</t>
        </is>
      </c>
      <c r="E9166" s="161" t="b">
        <v>1</v>
      </c>
      <c r="F9166" s="161" t="inlineStr">
        <is>
          <t>current_account_pct_gdp</t>
        </is>
      </c>
      <c r="G9166" s="161" t="n">
        <v>-17.091</v>
      </c>
      <c r="H9166" s="161" t="inlineStr">
        <is>
          <t>2024</t>
        </is>
      </c>
      <c r="I9166" s="161" t="inlineStr">
        <is>
          <t>dataset_2026-08-26T13_41_09_874550254Z_DEFAULT_INTEGRATION_IMF_RES_WEO_9_0_0.csv</t>
        </is>
      </c>
    </row>
    <row r="9167" ht="13" customHeight="1">
      <c r="A9167" s="161" t="inlineStr">
        <is>
          <t>MNE</t>
        </is>
      </c>
      <c r="B9167" s="161" t="inlineStr">
        <is>
          <t>Montenegro</t>
        </is>
      </c>
      <c r="C9167" s="161" t="inlineStr">
        <is>
          <t>Europe &amp; Central Asia</t>
        </is>
      </c>
      <c r="D9167" s="161" t="inlineStr">
        <is>
          <t>Upper middle income</t>
        </is>
      </c>
      <c r="E9167" s="161" t="b">
        <v>1</v>
      </c>
      <c r="F9167" s="161" t="inlineStr">
        <is>
          <t>gross_capital_formation_pct_gdp</t>
        </is>
      </c>
      <c r="G9167" s="161" t="n">
        <v>25.88</v>
      </c>
      <c r="H9167" s="161" t="inlineStr">
        <is>
          <t>2024</t>
        </is>
      </c>
      <c r="I9167" s="161" t="inlineStr">
        <is>
          <t>dataset_2026-08-26T13_41_09_874550254Z_DEFAULT_INTEGRATION_IMF_RES_WEO_9_0_0.csv</t>
        </is>
      </c>
    </row>
    <row r="9168" ht="13" customHeight="1">
      <c r="A9168" s="161" t="inlineStr">
        <is>
          <t>MNE</t>
        </is>
      </c>
      <c r="B9168" s="161" t="inlineStr">
        <is>
          <t>Montenegro</t>
        </is>
      </c>
      <c r="C9168" s="161" t="inlineStr">
        <is>
          <t>Europe &amp; Central Asia</t>
        </is>
      </c>
      <c r="D9168" s="161" t="inlineStr">
        <is>
          <t>Upper middle income</t>
        </is>
      </c>
      <c r="E9168" s="161" t="b">
        <v>1</v>
      </c>
      <c r="F9168" s="161" t="inlineStr">
        <is>
          <t>real_gdp_growth_5y_avg_pct</t>
        </is>
      </c>
      <c r="G9168" s="161" t="n">
        <v>3.087</v>
      </c>
      <c r="H9168" s="161" t="inlineStr">
        <is>
          <t>2020-2024 avg</t>
        </is>
      </c>
      <c r="I9168" s="161" t="inlineStr">
        <is>
          <t>dataset_2026-08-26T13_41_09_874550254Z_DEFAULT_INTEGRATION_IMF_RES_WEO_9_0_0.csv (derived)</t>
        </is>
      </c>
    </row>
    <row r="9169" ht="13" customHeight="1">
      <c r="A9169" s="161" t="inlineStr">
        <is>
          <t>MNE</t>
        </is>
      </c>
      <c r="B9169" s="161" t="inlineStr">
        <is>
          <t>Montenegro</t>
        </is>
      </c>
      <c r="C9169" s="161" t="inlineStr">
        <is>
          <t>Europe &amp; Central Asia</t>
        </is>
      </c>
      <c r="D9169" s="161" t="inlineStr">
        <is>
          <t>Upper middle income</t>
        </is>
      </c>
      <c r="E9169" s="161" t="b">
        <v>1</v>
      </c>
      <c r="F9169" s="161" t="inlineStr">
        <is>
          <t>int_budget_need_2030_pct_gdp</t>
        </is>
      </c>
      <c r="G9169" s="161" t="n">
        <v>0.053</v>
      </c>
      <c r="H9169" s="161" t="inlineStr">
        <is>
          <t>2030</t>
        </is>
      </c>
      <c r="I9169" s="161" t="inlineStr">
        <is>
          <t>integrated_results.csv (MacroFiscalModels v0.1, model output)</t>
        </is>
      </c>
    </row>
    <row r="9170" ht="13" customHeight="1">
      <c r="A9170" s="161" t="inlineStr">
        <is>
          <t>MNE</t>
        </is>
      </c>
      <c r="B9170" s="161" t="inlineStr">
        <is>
          <t>Montenegro</t>
        </is>
      </c>
      <c r="C9170" s="161" t="inlineStr">
        <is>
          <t>Europe &amp; Central Asia</t>
        </is>
      </c>
      <c r="D9170" s="161" t="inlineStr">
        <is>
          <t>Upper middle income</t>
        </is>
      </c>
      <c r="E9170" s="161" t="b">
        <v>1</v>
      </c>
      <c r="F9170" s="161" t="inlineStr">
        <is>
          <t>int_pricing_revenue_2030_pct_gdp</t>
        </is>
      </c>
      <c r="G9170" s="161" t="n">
        <v>0.101</v>
      </c>
      <c r="H9170" s="161" t="inlineStr">
        <is>
          <t>2030</t>
        </is>
      </c>
      <c r="I9170" s="161" t="inlineStr">
        <is>
          <t>integrated_results.csv (MacroFiscalModels v0.1, model output)</t>
        </is>
      </c>
    </row>
    <row r="9171" ht="13" customHeight="1">
      <c r="A9171" s="161" t="inlineStr">
        <is>
          <t>MNE</t>
        </is>
      </c>
      <c r="B9171" s="161" t="inlineStr">
        <is>
          <t>Montenegro</t>
        </is>
      </c>
      <c r="C9171" s="161" t="inlineStr">
        <is>
          <t>Europe &amp; Central Asia</t>
        </is>
      </c>
      <c r="D9171" s="161" t="inlineStr">
        <is>
          <t>Upper middle income</t>
        </is>
      </c>
      <c r="E9171" s="161" t="b">
        <v>1</v>
      </c>
      <c r="F9171" s="161" t="inlineStr">
        <is>
          <t>int_financing_gap_2030_pct_gdp</t>
        </is>
      </c>
      <c r="G9171" s="161" t="n">
        <v>-0.048</v>
      </c>
      <c r="H9171" s="161" t="inlineStr">
        <is>
          <t>2030</t>
        </is>
      </c>
      <c r="I9171" s="161" t="inlineStr">
        <is>
          <t>integrated_results.csv (MacroFiscalModels v0.1, model output)</t>
        </is>
      </c>
    </row>
    <row r="9172" ht="13" customHeight="1">
      <c r="A9172" s="161" t="inlineStr">
        <is>
          <t>MNE</t>
        </is>
      </c>
      <c r="B9172" s="161" t="inlineStr">
        <is>
          <t>Montenegro</t>
        </is>
      </c>
      <c r="C9172" s="161" t="inlineStr">
        <is>
          <t>Europe &amp; Central Asia</t>
        </is>
      </c>
      <c r="D9172" s="161" t="inlineStr">
        <is>
          <t>Upper middle income</t>
        </is>
      </c>
      <c r="E9172" s="161" t="b">
        <v>1</v>
      </c>
      <c r="F9172" s="161" t="inlineStr">
        <is>
          <t>int_gdp_dev_2050_pct</t>
        </is>
      </c>
      <c r="G9172" s="161" t="n">
        <v>4.903</v>
      </c>
      <c r="H9172" s="161" t="inlineStr">
        <is>
          <t>2050</t>
        </is>
      </c>
      <c r="I9172" s="161" t="inlineStr">
        <is>
          <t>integrated_results.csv (MacroFiscalModels v0.1, model output)</t>
        </is>
      </c>
    </row>
    <row r="9173" ht="13" customHeight="1">
      <c r="A9173" s="161" t="inlineStr">
        <is>
          <t>MNE</t>
        </is>
      </c>
      <c r="B9173" s="161" t="inlineStr">
        <is>
          <t>Montenegro</t>
        </is>
      </c>
      <c r="C9173" s="161" t="inlineStr">
        <is>
          <t>Europe &amp; Central Asia</t>
        </is>
      </c>
      <c r="D9173" s="161" t="inlineStr">
        <is>
          <t>Upper middle income</t>
        </is>
      </c>
      <c r="E9173" s="161" t="b">
        <v>1</v>
      </c>
      <c r="F9173" s="161" t="inlineStr">
        <is>
          <t>int_debt_2050_pct_gdp</t>
        </is>
      </c>
      <c r="G9173" s="161" t="n">
        <v>58.18</v>
      </c>
      <c r="H9173" s="161" t="inlineStr">
        <is>
          <t>2050</t>
        </is>
      </c>
      <c r="I9173" s="161" t="inlineStr">
        <is>
          <t>integrated_results.csv (MacroFiscalModels v0.1, model output)</t>
        </is>
      </c>
    </row>
    <row r="9174" ht="13" customHeight="1">
      <c r="A9174" s="161" t="inlineStr">
        <is>
          <t>MAR</t>
        </is>
      </c>
      <c r="B9174" s="161" t="inlineStr">
        <is>
          <t>Morocco</t>
        </is>
      </c>
      <c r="C9174" s="161" t="inlineStr">
        <is>
          <t>Middle East &amp; North Africa</t>
        </is>
      </c>
      <c r="D9174" s="161" t="inlineStr">
        <is>
          <t>Lower middle income</t>
        </is>
      </c>
      <c r="E9174" s="161" t="b">
        <v>1</v>
      </c>
      <c r="F9174" s="161" t="inlineStr">
        <is>
          <t>interest_to_revenue_pct</t>
        </is>
      </c>
      <c r="G9174" s="161" t="n">
        <v>7.879</v>
      </c>
      <c r="H9174" s="161" t="inlineStr">
        <is>
          <t>2024</t>
        </is>
      </c>
      <c r="I9174" s="161" t="inlineStr">
        <is>
          <t>dataset_2026-08-26T13_41_09_874550254Z_DEFAULT_INTEGRATION_IMF_RES_WEO_9_0_0.csv (derived)</t>
        </is>
      </c>
    </row>
    <row r="9175" ht="13" customHeight="1">
      <c r="A9175" s="161" t="inlineStr">
        <is>
          <t>MAR</t>
        </is>
      </c>
      <c r="B9175" s="161" t="inlineStr">
        <is>
          <t>Morocco</t>
        </is>
      </c>
      <c r="C9175" s="161" t="inlineStr">
        <is>
          <t>Middle East &amp; North Africa</t>
        </is>
      </c>
      <c r="D9175" s="161" t="inlineStr">
        <is>
          <t>Lower middle income</t>
        </is>
      </c>
      <c r="E9175" s="161" t="b">
        <v>1</v>
      </c>
      <c r="F9175" s="161" t="inlineStr">
        <is>
          <t>interest_pct_gdp</t>
        </is>
      </c>
      <c r="G9175" s="161" t="n">
        <v>2.122</v>
      </c>
      <c r="H9175" s="161" t="inlineStr">
        <is>
          <t>2024</t>
        </is>
      </c>
      <c r="I9175" s="161" t="inlineStr">
        <is>
          <t>dataset_2026-08-26T13_41_09_874550254Z_DEFAULT_INTEGRATION_IMF_RES_WEO_9_0_0.csv (derived)</t>
        </is>
      </c>
    </row>
    <row r="9176" ht="13" customHeight="1">
      <c r="A9176" s="161" t="inlineStr">
        <is>
          <t>MAR</t>
        </is>
      </c>
      <c r="B9176" s="161" t="inlineStr">
        <is>
          <t>Morocco</t>
        </is>
      </c>
      <c r="C9176" s="161" t="inlineStr">
        <is>
          <t>Middle East &amp; North Africa</t>
        </is>
      </c>
      <c r="D9176" s="161" t="inlineStr">
        <is>
          <t>Lower middle income</t>
        </is>
      </c>
      <c r="E9176" s="161" t="b">
        <v>1</v>
      </c>
      <c r="F9176" s="161" t="inlineStr">
        <is>
          <t>gross_debt_pct_gdp</t>
        </is>
      </c>
      <c r="G9176" s="161" t="n">
        <v>67.735</v>
      </c>
      <c r="H9176" s="161" t="inlineStr">
        <is>
          <t>2024</t>
        </is>
      </c>
      <c r="I9176" s="161" t="inlineStr">
        <is>
          <t>dataset_2026-08-26T13_41_09_874550254Z_DEFAULT_INTEGRATION_IMF_RES_WEO_9_0_0.csv</t>
        </is>
      </c>
    </row>
    <row r="9177" ht="13" customHeight="1">
      <c r="A9177" s="161" t="inlineStr">
        <is>
          <t>MAR</t>
        </is>
      </c>
      <c r="B9177" s="161" t="inlineStr">
        <is>
          <t>Morocco</t>
        </is>
      </c>
      <c r="C9177" s="161" t="inlineStr">
        <is>
          <t>Middle East &amp; North Africa</t>
        </is>
      </c>
      <c r="D9177" s="161" t="inlineStr">
        <is>
          <t>Lower middle income</t>
        </is>
      </c>
      <c r="E9177" s="161" t="b">
        <v>1</v>
      </c>
      <c r="F9177" s="161" t="inlineStr">
        <is>
          <t>tax_revenue_pct_gdp</t>
        </is>
      </c>
      <c r="G9177" s="161" t="n">
        <v>20.777</v>
      </c>
      <c r="H9177" s="161" t="inlineStr">
        <is>
          <t>2024</t>
        </is>
      </c>
      <c r="I9177" s="161" t="inlineStr">
        <is>
          <t>world-imf2026.xlsx</t>
        </is>
      </c>
    </row>
    <row r="9178" ht="13" customHeight="1">
      <c r="A9178" s="161" t="inlineStr">
        <is>
          <t>MAR</t>
        </is>
      </c>
      <c r="B9178" s="161" t="inlineStr">
        <is>
          <t>Morocco</t>
        </is>
      </c>
      <c r="C9178" s="161" t="inlineStr">
        <is>
          <t>Middle East &amp; North Africa</t>
        </is>
      </c>
      <c r="D9178" s="161" t="inlineStr">
        <is>
          <t>Lower middle income</t>
        </is>
      </c>
      <c r="E9178" s="161" t="b">
        <v>1</v>
      </c>
      <c r="F9178" s="161" t="inlineStr">
        <is>
          <t>pefa_pi11_pim_score</t>
        </is>
      </c>
      <c r="G9178" s="161" t="n">
        <v>2</v>
      </c>
      <c r="H9178" s="161" t="inlineStr">
        <is>
          <t>2024</t>
        </is>
      </c>
      <c r="I9178" s="161" t="inlineStr">
        <is>
          <t>assessments_1787749571.csv</t>
        </is>
      </c>
    </row>
    <row r="9179" ht="13" customHeight="1">
      <c r="A9179" s="161" t="inlineStr">
        <is>
          <t>MAR</t>
        </is>
      </c>
      <c r="B9179" s="161" t="inlineStr">
        <is>
          <t>Morocco</t>
        </is>
      </c>
      <c r="C9179" s="161" t="inlineStr">
        <is>
          <t>Middle East &amp; North Africa</t>
        </is>
      </c>
      <c r="D9179" s="161" t="inlineStr">
        <is>
          <t>Lower middle income</t>
        </is>
      </c>
      <c r="E9179" s="161" t="b">
        <v>1</v>
      </c>
      <c r="F9179" s="161" t="inlineStr">
        <is>
          <t>pefa_pi122_asset_monitoring</t>
        </is>
      </c>
      <c r="G9179" s="161" t="n">
        <v>2</v>
      </c>
      <c r="H9179" s="161" t="inlineStr">
        <is>
          <t>2024</t>
        </is>
      </c>
      <c r="I9179" s="161" t="inlineStr">
        <is>
          <t>assessments_1787749571.csv</t>
        </is>
      </c>
    </row>
    <row r="9180" ht="13" customHeight="1">
      <c r="A9180" s="161" t="inlineStr">
        <is>
          <t>MAR</t>
        </is>
      </c>
      <c r="B9180" s="161" t="inlineStr">
        <is>
          <t>Morocco</t>
        </is>
      </c>
      <c r="C9180" s="161" t="inlineStr">
        <is>
          <t>Middle East &amp; North Africa</t>
        </is>
      </c>
      <c r="D9180" s="161" t="inlineStr">
        <is>
          <t>Lower middle income</t>
        </is>
      </c>
      <c r="E9180" s="161" t="b">
        <v>1</v>
      </c>
      <c r="F9180" s="161" t="inlineStr">
        <is>
          <t>climate_pfm_diagnostic_on_record</t>
        </is>
      </c>
      <c r="G9180" s="161" t="n">
        <v>1</v>
      </c>
      <c r="H9180" s="161" t="inlineStr">
        <is>
          <t>2022</t>
        </is>
      </c>
      <c r="I9180" s="161" t="inlineStr">
        <is>
          <t>UNDP-Global-Climate-Public-Finance-Review-2022.pdf (Table 4.2)</t>
        </is>
      </c>
    </row>
    <row r="9181" ht="13" customHeight="1">
      <c r="A9181" s="161" t="inlineStr">
        <is>
          <t>MAR</t>
        </is>
      </c>
      <c r="B9181" s="161" t="inlineStr">
        <is>
          <t>Morocco</t>
        </is>
      </c>
      <c r="C9181" s="161" t="inlineStr">
        <is>
          <t>Middle East &amp; North Africa</t>
        </is>
      </c>
      <c r="D9181" s="161" t="inlineStr">
        <is>
          <t>Lower middle income</t>
        </is>
      </c>
      <c r="E9181" s="161" t="b">
        <v>1</v>
      </c>
      <c r="F9181" s="161" t="inlineStr">
        <is>
          <t>wacc_solar_real_aftertax_pct</t>
        </is>
      </c>
      <c r="G9181" s="161" t="n">
        <v>6.7</v>
      </c>
      <c r="H9181" s="161" t="inlineStr">
        <is>
          <t>2021</t>
        </is>
      </c>
      <c r="I9181" s="161" t="inlineStr">
        <is>
          <t>IRENA_Cost_of_financing_renewable_power_Appendix_2023.pdf</t>
        </is>
      </c>
    </row>
    <row r="9182" ht="13" customHeight="1">
      <c r="A9182" s="161" t="inlineStr">
        <is>
          <t>MAR</t>
        </is>
      </c>
      <c r="B9182" s="161" t="inlineStr">
        <is>
          <t>Morocco</t>
        </is>
      </c>
      <c r="C9182" s="161" t="inlineStr">
        <is>
          <t>Middle East &amp; North Africa</t>
        </is>
      </c>
      <c r="D9182" s="161" t="inlineStr">
        <is>
          <t>Lower middle income</t>
        </is>
      </c>
      <c r="E9182" s="161" t="b">
        <v>1</v>
      </c>
      <c r="F9182" s="161" t="inlineStr">
        <is>
          <t>wacc_steffen_nominal_aftertax_pct</t>
        </is>
      </c>
      <c r="G9182" s="161" t="n">
        <v>9.07</v>
      </c>
      <c r="H9182" s="161" t="inlineStr">
        <is>
          <t>2020</t>
        </is>
      </c>
      <c r="I9182" s="161" t="inlineStr">
        <is>
          <t>SteffenEtAl2025_WACC_database.csv</t>
        </is>
      </c>
    </row>
    <row r="9183" ht="13" customHeight="1">
      <c r="A9183" s="161" t="inlineStr">
        <is>
          <t>MAR</t>
        </is>
      </c>
      <c r="B9183" s="161" t="inlineStr">
        <is>
          <t>Morocco</t>
        </is>
      </c>
      <c r="C9183" s="161" t="inlineStr">
        <is>
          <t>Middle East &amp; North Africa</t>
        </is>
      </c>
      <c r="D9183" s="161" t="inlineStr">
        <is>
          <t>Lower middle income</t>
        </is>
      </c>
      <c r="E9183" s="161" t="b">
        <v>1</v>
      </c>
      <c r="F9183" s="161" t="inlineStr">
        <is>
          <t>wacc_n_sources</t>
        </is>
      </c>
      <c r="G9183" s="161" t="n">
        <v>2</v>
      </c>
      <c r="H9183" s="161" t="inlineStr">
        <is>
          <t>2021-2024</t>
        </is>
      </c>
      <c r="I9183" s="161" t="inlineStr">
        <is>
          <t>IRENA / Steffen et al. / IEA</t>
        </is>
      </c>
    </row>
    <row r="9184" ht="13" customHeight="1">
      <c r="A9184" s="161" t="inlineStr">
        <is>
          <t>MAR</t>
        </is>
      </c>
      <c r="B9184" s="161" t="inlineStr">
        <is>
          <t>Morocco</t>
        </is>
      </c>
      <c r="C9184" s="161" t="inlineStr">
        <is>
          <t>Middle East &amp; North Africa</t>
        </is>
      </c>
      <c r="D9184" s="161" t="inlineStr">
        <is>
          <t>Lower middle income</t>
        </is>
      </c>
      <c r="E9184" s="161" t="b">
        <v>1</v>
      </c>
      <c r="F9184" s="161" t="inlineStr">
        <is>
          <t>ids_official_private_rate_spread_pp</t>
        </is>
      </c>
      <c r="G9184" s="161" t="n">
        <v>2.786</v>
      </c>
      <c r="H9184" s="161" t="inlineStr">
        <is>
          <t>2024</t>
        </is>
      </c>
      <c r="I9184" s="161" t="inlineStr">
        <is>
          <t>P_Data_Extract_From_International_Debt_Statistics__2_.xlsx</t>
        </is>
      </c>
    </row>
    <row r="9185" ht="13" customHeight="1">
      <c r="A9185" s="161" t="inlineStr">
        <is>
          <t>MAR</t>
        </is>
      </c>
      <c r="B9185" s="161" t="inlineStr">
        <is>
          <t>Morocco</t>
        </is>
      </c>
      <c r="C9185" s="161" t="inlineStr">
        <is>
          <t>Middle East &amp; North Africa</t>
        </is>
      </c>
      <c r="D9185" s="161" t="inlineStr">
        <is>
          <t>Lower middle income</t>
        </is>
      </c>
      <c r="E9185" s="161" t="b">
        <v>1</v>
      </c>
      <c r="F9185" s="161" t="inlineStr">
        <is>
          <t>ids_private_creditor_rate_pct</t>
        </is>
      </c>
      <c r="G9185" s="161" t="n">
        <v>6.363</v>
      </c>
      <c r="H9185" s="161" t="inlineStr">
        <is>
          <t>2024</t>
        </is>
      </c>
      <c r="I9185" s="161" t="inlineStr">
        <is>
          <t>P_Data_Extract_From_International_Debt_Statistics__2_.xlsx</t>
        </is>
      </c>
    </row>
    <row r="9186" ht="13" customHeight="1">
      <c r="A9186" s="161" t="inlineStr">
        <is>
          <t>MAR</t>
        </is>
      </c>
      <c r="B9186" s="161" t="inlineStr">
        <is>
          <t>Morocco</t>
        </is>
      </c>
      <c r="C9186" s="161" t="inlineStr">
        <is>
          <t>Middle East &amp; North Africa</t>
        </is>
      </c>
      <c r="D9186" s="161" t="inlineStr">
        <is>
          <t>Lower middle income</t>
        </is>
      </c>
      <c r="E9186" s="161" t="b">
        <v>1</v>
      </c>
      <c r="F9186" s="161" t="inlineStr">
        <is>
          <t>ids_avg_maturity_years</t>
        </is>
      </c>
      <c r="G9186" s="161" t="n">
        <v>16.363</v>
      </c>
      <c r="H9186" s="161" t="inlineStr">
        <is>
          <t>2024</t>
        </is>
      </c>
      <c r="I9186" s="161" t="inlineStr">
        <is>
          <t>P_Data_Extract_From_International_Debt_Statistics__2_.xlsx</t>
        </is>
      </c>
    </row>
    <row r="9187" ht="13" customHeight="1">
      <c r="A9187" s="161" t="inlineStr">
        <is>
          <t>MAR</t>
        </is>
      </c>
      <c r="B9187" s="161" t="inlineStr">
        <is>
          <t>Morocco</t>
        </is>
      </c>
      <c r="C9187" s="161" t="inlineStr">
        <is>
          <t>Middle East &amp; North Africa</t>
        </is>
      </c>
      <c r="D9187" s="161" t="inlineStr">
        <is>
          <t>Lower middle income</t>
        </is>
      </c>
      <c r="E9187" s="161" t="b">
        <v>1</v>
      </c>
      <c r="F9187" s="161" t="inlineStr">
        <is>
          <t>mitigation_finance_received_pct_gdp</t>
        </is>
      </c>
      <c r="G9187" s="161" t="n">
        <v>1.046</v>
      </c>
      <c r="H9187" s="161" t="inlineStr">
        <is>
          <t>2024</t>
        </is>
      </c>
      <c r="I9187" s="161" t="inlineStr">
        <is>
          <t>CRDF-RP_2024.xlsx + WEO</t>
        </is>
      </c>
    </row>
    <row r="9188" ht="13" customHeight="1">
      <c r="A9188" s="161" t="inlineStr">
        <is>
          <t>MAR</t>
        </is>
      </c>
      <c r="B9188" s="161" t="inlineStr">
        <is>
          <t>Morocco</t>
        </is>
      </c>
      <c r="C9188" s="161" t="inlineStr">
        <is>
          <t>Middle East &amp; North Africa</t>
        </is>
      </c>
      <c r="D9188" s="161" t="inlineStr">
        <is>
          <t>Lower middle income</t>
        </is>
      </c>
      <c r="E9188" s="161" t="b">
        <v>1</v>
      </c>
      <c r="F9188" s="161" t="inlineStr">
        <is>
          <t>ids_multilateral_share_pct</t>
        </is>
      </c>
      <c r="G9188" s="161" t="n">
        <v>47.079</v>
      </c>
      <c r="H9188" s="161" t="inlineStr">
        <is>
          <t>2024</t>
        </is>
      </c>
      <c r="I9188" s="161" t="inlineStr">
        <is>
          <t>P_Data_Extract_From_International_Debt_Statistics__2_.xlsx</t>
        </is>
      </c>
    </row>
    <row r="9189" ht="13" customHeight="1">
      <c r="A9189" s="161" t="inlineStr">
        <is>
          <t>MAR</t>
        </is>
      </c>
      <c r="B9189" s="161" t="inlineStr">
        <is>
          <t>Morocco</t>
        </is>
      </c>
      <c r="C9189" s="161" t="inlineStr">
        <is>
          <t>Middle East &amp; North Africa</t>
        </is>
      </c>
      <c r="D9189" s="161" t="inlineStr">
        <is>
          <t>Lower middle income</t>
        </is>
      </c>
      <c r="E9189" s="161" t="b">
        <v>1</v>
      </c>
      <c r="F9189" s="161" t="inlineStr">
        <is>
          <t>ids_private_creditor_share_pct</t>
        </is>
      </c>
      <c r="G9189" s="161" t="n">
        <v>37.07</v>
      </c>
      <c r="H9189" s="161" t="inlineStr">
        <is>
          <t>2024</t>
        </is>
      </c>
      <c r="I9189" s="161" t="inlineStr">
        <is>
          <t>P_Data_Extract_From_International_Debt_Statistics__2_.xlsx</t>
        </is>
      </c>
    </row>
    <row r="9190" ht="13" customHeight="1">
      <c r="A9190" s="161" t="inlineStr">
        <is>
          <t>MAR</t>
        </is>
      </c>
      <c r="B9190" s="161" t="inlineStr">
        <is>
          <t>Morocco</t>
        </is>
      </c>
      <c r="C9190" s="161" t="inlineStr">
        <is>
          <t>Middle East &amp; North Africa</t>
        </is>
      </c>
      <c r="D9190" s="161" t="inlineStr">
        <is>
          <t>Lower middle income</t>
        </is>
      </c>
      <c r="E9190" s="161" t="b">
        <v>1</v>
      </c>
      <c r="F9190" s="161" t="inlineStr">
        <is>
          <t>ids_usd_share_ppg_debt_pct</t>
        </is>
      </c>
      <c r="G9190" s="161" t="n">
        <v>48.307</v>
      </c>
      <c r="H9190" s="161" t="inlineStr">
        <is>
          <t>2024</t>
        </is>
      </c>
      <c r="I9190" s="161" t="inlineStr">
        <is>
          <t>P_Data_Extract_From_International_Debt_Statistics__2_.xlsx</t>
        </is>
      </c>
    </row>
    <row r="9191" ht="13" customHeight="1">
      <c r="A9191" s="161" t="inlineStr">
        <is>
          <t>MAR</t>
        </is>
      </c>
      <c r="B9191" s="161" t="inlineStr">
        <is>
          <t>Morocco</t>
        </is>
      </c>
      <c r="C9191" s="161" t="inlineStr">
        <is>
          <t>Middle East &amp; North Africa</t>
        </is>
      </c>
      <c r="D9191" s="161" t="inlineStr">
        <is>
          <t>Lower middle income</t>
        </is>
      </c>
      <c r="E9191" s="161" t="b">
        <v>1</v>
      </c>
      <c r="F9191" s="161" t="inlineStr">
        <is>
          <t>pefa_pi103_contingent_liabilities</t>
        </is>
      </c>
      <c r="G9191" s="161" t="n">
        <v>2</v>
      </c>
      <c r="H9191" s="161" t="inlineStr">
        <is>
          <t>2024</t>
        </is>
      </c>
      <c r="I9191" s="161" t="inlineStr">
        <is>
          <t>assessments_1787749571.csv</t>
        </is>
      </c>
    </row>
    <row r="9192" ht="13" customHeight="1">
      <c r="A9192" s="161" t="inlineStr">
        <is>
          <t>MAR</t>
        </is>
      </c>
      <c r="B9192" s="161" t="inlineStr">
        <is>
          <t>Morocco</t>
        </is>
      </c>
      <c r="C9192" s="161" t="inlineStr">
        <is>
          <t>Middle East &amp; North Africa</t>
        </is>
      </c>
      <c r="D9192" s="161" t="inlineStr">
        <is>
          <t>Lower middle income</t>
        </is>
      </c>
      <c r="E9192" s="161" t="b">
        <v>1</v>
      </c>
      <c r="F9192" s="161" t="inlineStr">
        <is>
          <t>ppi_commitments_pct_gdp</t>
        </is>
      </c>
      <c r="G9192" s="161" t="n">
        <v>0.215</v>
      </c>
      <c r="H9192" s="161" t="inlineStr">
        <is>
          <t>2020-2024 avg</t>
        </is>
      </c>
      <c r="I9192" s="161" t="inlineStr">
        <is>
          <t>2024-PPI-Full-DTA.dta + WEO</t>
        </is>
      </c>
    </row>
    <row r="9193" ht="13" customHeight="1">
      <c r="A9193" s="161" t="inlineStr">
        <is>
          <t>MAR</t>
        </is>
      </c>
      <c r="B9193" s="161" t="inlineStr">
        <is>
          <t>Morocco</t>
        </is>
      </c>
      <c r="C9193" s="161" t="inlineStr">
        <is>
          <t>Middle East &amp; North Africa</t>
        </is>
      </c>
      <c r="D9193" s="161" t="inlineStr">
        <is>
          <t>Lower middle income</t>
        </is>
      </c>
      <c r="E9193" s="161" t="b">
        <v>1</v>
      </c>
      <c r="F9193" s="161" t="inlineStr">
        <is>
          <t>excise_revenue_pct_of_revenue</t>
        </is>
      </c>
      <c r="G9193" s="161" t="n">
        <v>6.868</v>
      </c>
      <c r="H9193" s="161" t="inlineStr">
        <is>
          <t>2024</t>
        </is>
      </c>
      <c r="I9193" s="161" t="inlineStr">
        <is>
          <t>world-imf2026.xlsx</t>
        </is>
      </c>
    </row>
    <row r="9194" ht="13" customHeight="1">
      <c r="A9194" s="161" t="inlineStr">
        <is>
          <t>MAR</t>
        </is>
      </c>
      <c r="B9194" s="161" t="inlineStr">
        <is>
          <t>Morocco</t>
        </is>
      </c>
      <c r="C9194" s="161" t="inlineStr">
        <is>
          <t>Middle East &amp; North Africa</t>
        </is>
      </c>
      <c r="D9194" s="161" t="inlineStr">
        <is>
          <t>Lower middle income</t>
        </is>
      </c>
      <c r="E9194" s="161" t="b">
        <v>1</v>
      </c>
      <c r="F9194" s="161" t="inlineStr">
        <is>
          <t>ff_subsidy_total_pct_gdp</t>
        </is>
      </c>
      <c r="G9194" s="161" t="n">
        <v>6.831</v>
      </c>
      <c r="H9194" s="161" t="inlineStr">
        <is>
          <t>2024</t>
        </is>
      </c>
      <c r="I9194" s="161" t="inlineStr">
        <is>
          <t>imffossilfuelsubsidiesdata.xlsb + WEO</t>
        </is>
      </c>
    </row>
    <row r="9195" ht="13" customHeight="1">
      <c r="A9195" s="161" t="inlineStr">
        <is>
          <t>MAR</t>
        </is>
      </c>
      <c r="B9195" s="161" t="inlineStr">
        <is>
          <t>Morocco</t>
        </is>
      </c>
      <c r="C9195" s="161" t="inlineStr">
        <is>
          <t>Middle East &amp; North Africa</t>
        </is>
      </c>
      <c r="D9195" s="161" t="inlineStr">
        <is>
          <t>Lower middle income</t>
        </is>
      </c>
      <c r="E9195" s="161" t="b">
        <v>1</v>
      </c>
      <c r="F9195" s="161" t="inlineStr">
        <is>
          <t>ff_subsidy_explicit_pct_gdp</t>
        </is>
      </c>
      <c r="G9195" s="161" t="n">
        <v>1.869</v>
      </c>
      <c r="H9195" s="161" t="inlineStr">
        <is>
          <t>2024</t>
        </is>
      </c>
      <c r="I9195" s="161" t="inlineStr">
        <is>
          <t>imffossilfuelsubsidiesdata.xlsb</t>
        </is>
      </c>
    </row>
    <row r="9196" ht="13" customHeight="1">
      <c r="A9196" s="161" t="inlineStr">
        <is>
          <t>MAR</t>
        </is>
      </c>
      <c r="B9196" s="161" t="inlineStr">
        <is>
          <t>Morocco</t>
        </is>
      </c>
      <c r="C9196" s="161" t="inlineStr">
        <is>
          <t>Middle East &amp; North Africa</t>
        </is>
      </c>
      <c r="D9196" s="161" t="inlineStr">
        <is>
          <t>Lower middle income</t>
        </is>
      </c>
      <c r="E9196" s="161" t="b">
        <v>1</v>
      </c>
      <c r="F9196" s="161" t="inlineStr">
        <is>
          <t>ff_subsidy_implicit_pct_gdp</t>
        </is>
      </c>
      <c r="G9196" s="161" t="n">
        <v>4.961</v>
      </c>
      <c r="H9196" s="161" t="inlineStr">
        <is>
          <t>2024</t>
        </is>
      </c>
      <c r="I9196" s="161" t="inlineStr">
        <is>
          <t>imffossilfuelsubsidiesdata.xlsb</t>
        </is>
      </c>
    </row>
    <row r="9197" ht="13" customHeight="1">
      <c r="A9197" s="161" t="inlineStr">
        <is>
          <t>MAR</t>
        </is>
      </c>
      <c r="B9197" s="161" t="inlineStr">
        <is>
          <t>Morocco</t>
        </is>
      </c>
      <c r="C9197" s="161" t="inlineStr">
        <is>
          <t>Middle East &amp; North Africa</t>
        </is>
      </c>
      <c r="D9197" s="161" t="inlineStr">
        <is>
          <t>Lower middle income</t>
        </is>
      </c>
      <c r="E9197" s="161" t="b">
        <v>1</v>
      </c>
      <c r="F9197" s="161" t="inlineStr">
        <is>
          <t>net_fuel_trade_pct_merch</t>
        </is>
      </c>
      <c r="G9197" s="161" t="n">
        <v>-11.068</v>
      </c>
      <c r="H9197" s="161" t="inlineStr">
        <is>
          <t>2024</t>
        </is>
      </c>
      <c r="I9197" s="161" t="inlineStr">
        <is>
          <t>WDI TX.VAL.FUEL.ZS.UN less TM.VAL.FUEL.ZS.UN</t>
        </is>
      </c>
    </row>
    <row r="9198" ht="13" customHeight="1">
      <c r="A9198" s="161" t="inlineStr">
        <is>
          <t>MAR</t>
        </is>
      </c>
      <c r="B9198" s="161" t="inlineStr">
        <is>
          <t>Morocco</t>
        </is>
      </c>
      <c r="C9198" s="161" t="inlineStr">
        <is>
          <t>Middle East &amp; North Africa</t>
        </is>
      </c>
      <c r="D9198" s="161" t="inlineStr">
        <is>
          <t>Lower middle income</t>
        </is>
      </c>
      <c r="E9198" s="161" t="b">
        <v>1</v>
      </c>
      <c r="F9198" s="161" t="inlineStr">
        <is>
          <t>fuel_exports_pct_merch</t>
        </is>
      </c>
      <c r="G9198" s="161" t="n">
        <v>0.759</v>
      </c>
      <c r="H9198" s="161" t="inlineStr">
        <is>
          <t>2024</t>
        </is>
      </c>
      <c r="I9198" s="161" t="inlineStr">
        <is>
          <t>API_TX_VAL_FUEL_ZS_UN_DS2_en_csv_v2_33055.zip</t>
        </is>
      </c>
    </row>
    <row r="9199" ht="13" customHeight="1">
      <c r="A9199" s="161" t="inlineStr">
        <is>
          <t>MAR</t>
        </is>
      </c>
      <c r="B9199" s="161" t="inlineStr">
        <is>
          <t>Morocco</t>
        </is>
      </c>
      <c r="C9199" s="161" t="inlineStr">
        <is>
          <t>Middle East &amp; North Africa</t>
        </is>
      </c>
      <c r="D9199" s="161" t="inlineStr">
        <is>
          <t>Lower middle income</t>
        </is>
      </c>
      <c r="E9199" s="161" t="b">
        <v>1</v>
      </c>
      <c r="F9199" s="161" t="inlineStr">
        <is>
          <t>fuel_imports_pct_merch</t>
        </is>
      </c>
      <c r="G9199" s="161" t="n">
        <v>11.827</v>
      </c>
      <c r="H9199" s="161" t="inlineStr">
        <is>
          <t>2024</t>
        </is>
      </c>
      <c r="I9199" s="161" t="inlineStr">
        <is>
          <t>API_TM_VAL_FUEL_ZS_UN_DS2_en_csv_v2_36140.zip</t>
        </is>
      </c>
    </row>
    <row r="9200" ht="13" customHeight="1">
      <c r="A9200" s="161" t="inlineStr">
        <is>
          <t>MAR</t>
        </is>
      </c>
      <c r="B9200" s="161" t="inlineStr">
        <is>
          <t>Morocco</t>
        </is>
      </c>
      <c r="C9200" s="161" t="inlineStr">
        <is>
          <t>Middle East &amp; North Africa</t>
        </is>
      </c>
      <c r="D9200" s="161" t="inlineStr">
        <is>
          <t>Lower middle income</t>
        </is>
      </c>
      <c r="E9200" s="161" t="b">
        <v>1</v>
      </c>
      <c r="F9200" s="161" t="inlineStr">
        <is>
          <t>energy_import_dep_pct</t>
        </is>
      </c>
      <c r="G9200" s="161" t="n">
        <v>93.645</v>
      </c>
      <c r="H9200" s="161" t="inlineStr">
        <is>
          <t>2023</t>
        </is>
      </c>
      <c r="I9200" s="161" t="inlineStr">
        <is>
          <t>API_EG_IMP_CONS_ZS_DS2_en_csv_v2_160768.zip</t>
        </is>
      </c>
    </row>
    <row r="9201" ht="13" customHeight="1">
      <c r="A9201" s="161" t="inlineStr">
        <is>
          <t>MAR</t>
        </is>
      </c>
      <c r="B9201" s="161" t="inlineStr">
        <is>
          <t>Morocco</t>
        </is>
      </c>
      <c r="C9201" s="161" t="inlineStr">
        <is>
          <t>Middle East &amp; North Africa</t>
        </is>
      </c>
      <c r="D9201" s="161" t="inlineStr">
        <is>
          <t>Lower middle income</t>
        </is>
      </c>
      <c r="E9201" s="161" t="b">
        <v>1</v>
      </c>
      <c r="F9201" s="161" t="inlineStr">
        <is>
          <t>fossil_rents_total_pct_gdp</t>
        </is>
      </c>
      <c r="G9201" s="161" t="n">
        <v>0.0099999999999999</v>
      </c>
      <c r="H9201" s="161" t="inlineStr">
        <is>
          <t>2021</t>
        </is>
      </c>
      <c r="I9201" s="161" t="inlineStr">
        <is>
          <t>WDI NY.GDP.PETR+NGAS+COAL.RT.ZS</t>
        </is>
      </c>
    </row>
    <row r="9202" ht="13" customHeight="1">
      <c r="A9202" s="161" t="inlineStr">
        <is>
          <t>MAR</t>
        </is>
      </c>
      <c r="B9202" s="161" t="inlineStr">
        <is>
          <t>Morocco</t>
        </is>
      </c>
      <c r="C9202" s="161" t="inlineStr">
        <is>
          <t>Middle East &amp; North Africa</t>
        </is>
      </c>
      <c r="D9202" s="161" t="inlineStr">
        <is>
          <t>Lower middle income</t>
        </is>
      </c>
      <c r="E9202" s="161" t="b">
        <v>1</v>
      </c>
      <c r="F9202" s="161" t="inlineStr">
        <is>
          <t>oil_rents_pct_gdp</t>
        </is>
      </c>
      <c r="G9202" s="161" t="n">
        <v>0.001</v>
      </c>
      <c r="H9202" s="161" t="inlineStr">
        <is>
          <t>2021</t>
        </is>
      </c>
      <c r="I9202" s="161" t="inlineStr">
        <is>
          <t>API_NY_GDP_PETR_RT_ZS_DS2_en_csv_v2_40227.zip</t>
        </is>
      </c>
    </row>
    <row r="9203" ht="13" customHeight="1">
      <c r="A9203" s="161" t="inlineStr">
        <is>
          <t>MAR</t>
        </is>
      </c>
      <c r="B9203" s="161" t="inlineStr">
        <is>
          <t>Morocco</t>
        </is>
      </c>
      <c r="C9203" s="161" t="inlineStr">
        <is>
          <t>Middle East &amp; North Africa</t>
        </is>
      </c>
      <c r="D9203" s="161" t="inlineStr">
        <is>
          <t>Lower middle income</t>
        </is>
      </c>
      <c r="E9203" s="161" t="b">
        <v>1</v>
      </c>
      <c r="F9203" s="161" t="inlineStr">
        <is>
          <t>gas_rents_pct_gdp</t>
        </is>
      </c>
      <c r="G9203" s="161" t="n">
        <v>0.008999999999999999</v>
      </c>
      <c r="H9203" s="161" t="inlineStr">
        <is>
          <t>2021</t>
        </is>
      </c>
      <c r="I9203" s="161" t="inlineStr">
        <is>
          <t>API_NY_GDP_NGAS_RT_ZS_DS2_en_csv_v2_35861.zip</t>
        </is>
      </c>
    </row>
    <row r="9204" ht="13" customHeight="1">
      <c r="A9204" s="161" t="inlineStr">
        <is>
          <t>MAR</t>
        </is>
      </c>
      <c r="B9204" s="161" t="inlineStr">
        <is>
          <t>Morocco</t>
        </is>
      </c>
      <c r="C9204" s="161" t="inlineStr">
        <is>
          <t>Middle East &amp; North Africa</t>
        </is>
      </c>
      <c r="D9204" s="161" t="inlineStr">
        <is>
          <t>Lower middle income</t>
        </is>
      </c>
      <c r="E9204" s="161" t="b">
        <v>1</v>
      </c>
      <c r="F9204" s="161" t="inlineStr">
        <is>
          <t>coal_rents_pct_gdp</t>
        </is>
      </c>
      <c r="G9204" s="161" t="n">
        <v>0</v>
      </c>
      <c r="H9204" s="161" t="inlineStr">
        <is>
          <t>2021</t>
        </is>
      </c>
      <c r="I9204" s="161" t="inlineStr">
        <is>
          <t>API_NY_GDP_COAL_RT_ZS_DS2_en_csv_v2_35370.zip</t>
        </is>
      </c>
    </row>
    <row r="9205" ht="13" customHeight="1">
      <c r="A9205" s="161" t="inlineStr">
        <is>
          <t>MAR</t>
        </is>
      </c>
      <c r="B9205" s="161" t="inlineStr">
        <is>
          <t>Morocco</t>
        </is>
      </c>
      <c r="C9205" s="161" t="inlineStr">
        <is>
          <t>Middle East &amp; North Africa</t>
        </is>
      </c>
      <c r="D9205" s="161" t="inlineStr">
        <is>
          <t>Lower middle income</t>
        </is>
      </c>
      <c r="E9205" s="161" t="b">
        <v>1</v>
      </c>
      <c r="F9205" s="161" t="inlineStr">
        <is>
          <t>other_fossil_gen_share_pct</t>
        </is>
      </c>
      <c r="G9205" s="161" t="n">
        <v>3.556</v>
      </c>
      <c r="H9205" s="161" t="inlineStr">
        <is>
          <t>2025</t>
        </is>
      </c>
      <c r="I9205" s="161" t="inlineStr">
        <is>
          <t>release_generation_yearly_global.csv</t>
        </is>
      </c>
    </row>
    <row r="9206" ht="13" customHeight="1">
      <c r="A9206" s="161" t="inlineStr">
        <is>
          <t>MAR</t>
        </is>
      </c>
      <c r="B9206" s="161" t="inlineStr">
        <is>
          <t>Morocco</t>
        </is>
      </c>
      <c r="C9206" s="161" t="inlineStr">
        <is>
          <t>Middle East &amp; North Africa</t>
        </is>
      </c>
      <c r="D9206" s="161" t="inlineStr">
        <is>
          <t>Lower middle income</t>
        </is>
      </c>
      <c r="E9206" s="161" t="b">
        <v>1</v>
      </c>
      <c r="F9206" s="161" t="inlineStr">
        <is>
          <t>renewable_share_electricity_pct</t>
        </is>
      </c>
      <c r="G9206" s="161" t="n">
        <v>29.493</v>
      </c>
      <c r="H9206" s="161" t="inlineStr">
        <is>
          <t>2024</t>
        </is>
      </c>
      <c r="I9206" s="161" t="inlineStr">
        <is>
          <t>imffossilfuelsubsidiesdata.xlsb</t>
        </is>
      </c>
    </row>
    <row r="9207" ht="13" customHeight="1">
      <c r="A9207" s="161" t="inlineStr">
        <is>
          <t>MAR</t>
        </is>
      </c>
      <c r="B9207" s="161" t="inlineStr">
        <is>
          <t>Morocco</t>
        </is>
      </c>
      <c r="C9207" s="161" t="inlineStr">
        <is>
          <t>Middle East &amp; North Africa</t>
        </is>
      </c>
      <c r="D9207" s="161" t="inlineStr">
        <is>
          <t>Lower middle income</t>
        </is>
      </c>
      <c r="E9207" s="161" t="b">
        <v>1</v>
      </c>
      <c r="F9207" s="161" t="inlineStr">
        <is>
          <t>re_share_change_pp</t>
        </is>
      </c>
      <c r="G9207" s="161" t="n">
        <v>-1.126</v>
      </c>
      <c r="H9207" s="161" t="inlineStr">
        <is>
          <t>2025</t>
        </is>
      </c>
      <c r="I9207" s="161" t="inlineStr">
        <is>
          <t>release_generation_yearly_global.csv</t>
        </is>
      </c>
    </row>
    <row r="9208" ht="13" customHeight="1">
      <c r="A9208" s="161" t="inlineStr">
        <is>
          <t>MAR</t>
        </is>
      </c>
      <c r="B9208" s="161" t="inlineStr">
        <is>
          <t>Morocco</t>
        </is>
      </c>
      <c r="C9208" s="161" t="inlineStr">
        <is>
          <t>Middle East &amp; North Africa</t>
        </is>
      </c>
      <c r="D9208" s="161" t="inlineStr">
        <is>
          <t>Lower middle income</t>
        </is>
      </c>
      <c r="E9208" s="161" t="b">
        <v>1</v>
      </c>
      <c r="F9208" s="161" t="inlineStr">
        <is>
          <t>re_capacity_growth_pct</t>
        </is>
      </c>
      <c r="G9208" s="161" t="n">
        <v>4.292</v>
      </c>
      <c r="H9208" s="161" t="inlineStr">
        <is>
          <t>2025</t>
        </is>
      </c>
      <c r="I9208" s="161" t="inlineStr">
        <is>
          <t>release_generation_yearly_global.csv</t>
        </is>
      </c>
    </row>
    <row r="9209" ht="13" customHeight="1">
      <c r="A9209" s="161" t="inlineStr">
        <is>
          <t>MAR</t>
        </is>
      </c>
      <c r="B9209" s="161" t="inlineStr">
        <is>
          <t>Morocco</t>
        </is>
      </c>
      <c r="C9209" s="161" t="inlineStr">
        <is>
          <t>Middle East &amp; North Africa</t>
        </is>
      </c>
      <c r="D9209" s="161" t="inlineStr">
        <is>
          <t>Lower middle income</t>
        </is>
      </c>
      <c r="E9209" s="161" t="b">
        <v>1</v>
      </c>
      <c r="F9209" s="161" t="inlineStr">
        <is>
          <t>inn_total_inv_2030_pct_gdp</t>
        </is>
      </c>
      <c r="G9209" s="161" t="n">
        <v>4.6440713340401</v>
      </c>
      <c r="H9209" s="161" t="inlineStr">
        <is>
          <t>2030</t>
        </is>
      </c>
      <c r="I9209" s="161" t="inlineStr">
        <is>
          <t>Mitigation_Investment_Needs_v1.1.xlsx (InvestmentNeeds v1.1, model output)</t>
        </is>
      </c>
    </row>
    <row r="9210" ht="13" customHeight="1">
      <c r="A9210" s="161" t="inlineStr">
        <is>
          <t>MAR</t>
        </is>
      </c>
      <c r="B9210" s="161" t="inlineStr">
        <is>
          <t>Morocco</t>
        </is>
      </c>
      <c r="C9210" s="161" t="inlineStr">
        <is>
          <t>Middle East &amp; North Africa</t>
        </is>
      </c>
      <c r="D9210" s="161" t="inlineStr">
        <is>
          <t>Lower middle income</t>
        </is>
      </c>
      <c r="E9210" s="161" t="b">
        <v>1</v>
      </c>
      <c r="F9210" s="161" t="inlineStr">
        <is>
          <t>inn_incr_inv_2030_pct_gdp</t>
        </is>
      </c>
      <c r="G9210" s="161" t="n">
        <v>1.11457712016962</v>
      </c>
      <c r="H9210" s="161" t="inlineStr">
        <is>
          <t>2030</t>
        </is>
      </c>
      <c r="I9210" s="161" t="inlineStr">
        <is>
          <t>Mitigation_Investment_Needs_v1.1.xlsx (InvestmentNeeds v1.1, model output)</t>
        </is>
      </c>
    </row>
    <row r="9211" ht="13" customHeight="1">
      <c r="A9211" s="161" t="inlineStr">
        <is>
          <t>MAR</t>
        </is>
      </c>
      <c r="B9211" s="161" t="inlineStr">
        <is>
          <t>Morocco</t>
        </is>
      </c>
      <c r="C9211" s="161" t="inlineStr">
        <is>
          <t>Middle East &amp; North Africa</t>
        </is>
      </c>
      <c r="D9211" s="161" t="inlineStr">
        <is>
          <t>Lower middle income</t>
        </is>
      </c>
      <c r="E9211" s="161" t="b">
        <v>1</v>
      </c>
      <c r="F9211" s="161" t="inlineStr">
        <is>
          <t>inn_incr_inv_gen_2030_pct_gdp</t>
        </is>
      </c>
      <c r="G9211" s="161" t="n">
        <v>0.3136739235402419</v>
      </c>
      <c r="H9211" s="161" t="inlineStr">
        <is>
          <t>2030</t>
        </is>
      </c>
      <c r="I9211" s="161" t="inlineStr">
        <is>
          <t>Mitigation_Investment_Needs_v1.1.xlsx (InvestmentNeeds v1.1, model output)</t>
        </is>
      </c>
    </row>
    <row r="9212" ht="13" customHeight="1">
      <c r="A9212" s="161" t="inlineStr">
        <is>
          <t>MAR</t>
        </is>
      </c>
      <c r="B9212" s="161" t="inlineStr">
        <is>
          <t>Morocco</t>
        </is>
      </c>
      <c r="C9212" s="161" t="inlineStr">
        <is>
          <t>Middle East &amp; North Africa</t>
        </is>
      </c>
      <c r="D9212" s="161" t="inlineStr">
        <is>
          <t>Lower middle income</t>
        </is>
      </c>
      <c r="E9212" s="161" t="b">
        <v>1</v>
      </c>
      <c r="F9212" s="161" t="inlineStr">
        <is>
          <t>inn_incr_inv_grid_2030_pct_gdp</t>
        </is>
      </c>
      <c r="G9212" s="161" t="n">
        <v>0.2150906904275943</v>
      </c>
      <c r="H9212" s="161" t="inlineStr">
        <is>
          <t>2030</t>
        </is>
      </c>
      <c r="I9212" s="161" t="inlineStr">
        <is>
          <t>Mitigation_Investment_Needs_v1.1.xlsx (InvestmentNeeds v1.1, model output)</t>
        </is>
      </c>
    </row>
    <row r="9213" ht="13" customHeight="1">
      <c r="A9213" s="161" t="inlineStr">
        <is>
          <t>MAR</t>
        </is>
      </c>
      <c r="B9213" s="161" t="inlineStr">
        <is>
          <t>Morocco</t>
        </is>
      </c>
      <c r="C9213" s="161" t="inlineStr">
        <is>
          <t>Middle East &amp; North Africa</t>
        </is>
      </c>
      <c r="D9213" s="161" t="inlineStr">
        <is>
          <t>Lower middle income</t>
        </is>
      </c>
      <c r="E9213" s="161" t="b">
        <v>1</v>
      </c>
      <c r="F9213" s="161" t="inlineStr">
        <is>
          <t>inn_incr_inv_trn_2030_pct_gdp</t>
        </is>
      </c>
      <c r="G9213" s="161" t="n">
        <v>0.1690845329072647</v>
      </c>
      <c r="H9213" s="161" t="inlineStr">
        <is>
          <t>2030</t>
        </is>
      </c>
      <c r="I9213" s="161" t="inlineStr">
        <is>
          <t>Mitigation_Investment_Needs_v1.1.xlsx (InvestmentNeeds v1.1, model output)</t>
        </is>
      </c>
    </row>
    <row r="9214" ht="13" customHeight="1">
      <c r="A9214" s="161" t="inlineStr">
        <is>
          <t>MAR</t>
        </is>
      </c>
      <c r="B9214" s="161" t="inlineStr">
        <is>
          <t>Morocco</t>
        </is>
      </c>
      <c r="C9214" s="161" t="inlineStr">
        <is>
          <t>Middle East &amp; North Africa</t>
        </is>
      </c>
      <c r="D9214" s="161" t="inlineStr">
        <is>
          <t>Lower middle income</t>
        </is>
      </c>
      <c r="E9214" s="161" t="b">
        <v>1</v>
      </c>
      <c r="F9214" s="161" t="inlineStr">
        <is>
          <t>inn_incr_inv_bld_2030_pct_gdp</t>
        </is>
      </c>
      <c r="G9214" s="161" t="n">
        <v>0.1193793244646181</v>
      </c>
      <c r="H9214" s="161" t="inlineStr">
        <is>
          <t>2030</t>
        </is>
      </c>
      <c r="I9214" s="161" t="inlineStr">
        <is>
          <t>Mitigation_Investment_Needs_v1.1.xlsx (InvestmentNeeds v1.1, model output)</t>
        </is>
      </c>
    </row>
    <row r="9215" ht="13" customHeight="1">
      <c r="A9215" s="161" t="inlineStr">
        <is>
          <t>MAR</t>
        </is>
      </c>
      <c r="B9215" s="161" t="inlineStr">
        <is>
          <t>Morocco</t>
        </is>
      </c>
      <c r="C9215" s="161" t="inlineStr">
        <is>
          <t>Middle East &amp; North Africa</t>
        </is>
      </c>
      <c r="D9215" s="161" t="inlineStr">
        <is>
          <t>Lower middle income</t>
        </is>
      </c>
      <c r="E9215" s="161" t="b">
        <v>1</v>
      </c>
      <c r="F9215" s="161" t="inlineStr">
        <is>
          <t>inn_incr_inv_ind_2030_pct_gdp</t>
        </is>
      </c>
      <c r="G9215" s="161" t="n">
        <v>0.0456113408166405</v>
      </c>
      <c r="H9215" s="161" t="inlineStr">
        <is>
          <t>2030</t>
        </is>
      </c>
      <c r="I9215" s="161" t="inlineStr">
        <is>
          <t>Mitigation_Investment_Needs_v1.1.xlsx (InvestmentNeeds v1.1, model output)</t>
        </is>
      </c>
    </row>
    <row r="9216" ht="13" customHeight="1">
      <c r="A9216" s="161" t="inlineStr">
        <is>
          <t>MAR</t>
        </is>
      </c>
      <c r="B9216" s="161" t="inlineStr">
        <is>
          <t>Morocco</t>
        </is>
      </c>
      <c r="C9216" s="161" t="inlineStr">
        <is>
          <t>Middle East &amp; North Africa</t>
        </is>
      </c>
      <c r="D9216" s="161" t="inlineStr">
        <is>
          <t>Lower middle income</t>
        </is>
      </c>
      <c r="E9216" s="161" t="b">
        <v>1</v>
      </c>
      <c r="F9216" s="161" t="inlineStr">
        <is>
          <t>inn_incr_inv_fuel_2030_pct_gdp</t>
        </is>
      </c>
      <c r="G9216" s="161" t="n">
        <v>0.0717762099527738</v>
      </c>
      <c r="H9216" s="161" t="inlineStr">
        <is>
          <t>2030</t>
        </is>
      </c>
      <c r="I9216" s="161" t="inlineStr">
        <is>
          <t>Mitigation_Investment_Needs_v1.1.xlsx (InvestmentNeeds v1.1, model output)</t>
        </is>
      </c>
    </row>
    <row r="9217" ht="13" customHeight="1">
      <c r="A9217" s="161" t="inlineStr">
        <is>
          <t>MAR</t>
        </is>
      </c>
      <c r="B9217" s="161" t="inlineStr">
        <is>
          <t>Morocco</t>
        </is>
      </c>
      <c r="C9217" s="161" t="inlineStr">
        <is>
          <t>Middle East &amp; North Africa</t>
        </is>
      </c>
      <c r="D9217" s="161" t="inlineStr">
        <is>
          <t>Lower middle income</t>
        </is>
      </c>
      <c r="E9217" s="161" t="b">
        <v>1</v>
      </c>
      <c r="F9217" s="161" t="inlineStr">
        <is>
          <t>inn_incr_inv_afolu_2030_pct_gdp</t>
        </is>
      </c>
      <c r="G9217" s="161" t="n">
        <v>0.1799610980604915</v>
      </c>
      <c r="H9217" s="161" t="inlineStr">
        <is>
          <t>2030</t>
        </is>
      </c>
      <c r="I9217" s="161" t="inlineStr">
        <is>
          <t>Mitigation_Investment_Needs_v1.1.xlsx (InvestmentNeeds v1.1, model output)</t>
        </is>
      </c>
    </row>
    <row r="9218" ht="13" customHeight="1">
      <c r="A9218" s="161" t="inlineStr">
        <is>
          <t>MAR</t>
        </is>
      </c>
      <c r="B9218" s="161" t="inlineStr">
        <is>
          <t>Morocco</t>
        </is>
      </c>
      <c r="C9218" s="161" t="inlineStr">
        <is>
          <t>Middle East &amp; North Africa</t>
        </is>
      </c>
      <c r="D9218" s="161" t="inlineStr">
        <is>
          <t>Lower middle income</t>
        </is>
      </c>
      <c r="E9218" s="161" t="b">
        <v>1</v>
      </c>
      <c r="F9218" s="161" t="inlineStr">
        <is>
          <t>inn_incr_cost_a_2030_pct_gdp</t>
        </is>
      </c>
      <c r="G9218" s="161" t="n">
        <v>0.0355393922935211</v>
      </c>
      <c r="H9218" s="161" t="inlineStr">
        <is>
          <t>2030</t>
        </is>
      </c>
      <c r="I9218" s="161" t="inlineStr">
        <is>
          <t>Mitigation_Investment_Needs_v1.1.xlsx (InvestmentNeeds v1.1, model output)</t>
        </is>
      </c>
    </row>
    <row r="9219" ht="13" customHeight="1">
      <c r="A9219" s="161" t="inlineStr">
        <is>
          <t>MAR</t>
        </is>
      </c>
      <c r="B9219" s="161" t="inlineStr">
        <is>
          <t>Morocco</t>
        </is>
      </c>
      <c r="C9219" s="161" t="inlineStr">
        <is>
          <t>Middle East &amp; North Africa</t>
        </is>
      </c>
      <c r="D9219" s="161" t="inlineStr">
        <is>
          <t>Lower middle income</t>
        </is>
      </c>
      <c r="E9219" s="161" t="b">
        <v>1</v>
      </c>
      <c r="F9219" s="161" t="inlineStr">
        <is>
          <t>inn_incr_cost_b_2030_pct_gdp</t>
        </is>
      </c>
      <c r="G9219" s="161" t="n">
        <v>0.0095033717815175</v>
      </c>
      <c r="H9219" s="161" t="inlineStr">
        <is>
          <t>2030</t>
        </is>
      </c>
      <c r="I9219" s="161" t="inlineStr">
        <is>
          <t>Mitigation_Investment_Needs_v1.1.xlsx (InvestmentNeeds v1.1, model output)</t>
        </is>
      </c>
    </row>
    <row r="9220" ht="13" customHeight="1">
      <c r="A9220" s="161" t="inlineStr">
        <is>
          <t>MAR</t>
        </is>
      </c>
      <c r="B9220" s="161" t="inlineStr">
        <is>
          <t>Morocco</t>
        </is>
      </c>
      <c r="C9220" s="161" t="inlineStr">
        <is>
          <t>Middle East &amp; North Africa</t>
        </is>
      </c>
      <c r="D9220" s="161" t="inlineStr">
        <is>
          <t>Lower middle income</t>
        </is>
      </c>
      <c r="E9220" s="161" t="b">
        <v>1</v>
      </c>
      <c r="F9220" s="161" t="inlineStr">
        <is>
          <t>inn_incr_cost_c_2030_pct_gdp</t>
        </is>
      </c>
      <c r="G9220" s="161" t="n">
        <v>-0.0493239234795917</v>
      </c>
      <c r="H9220" s="161" t="inlineStr">
        <is>
          <t>2030</t>
        </is>
      </c>
      <c r="I9220" s="161" t="inlineStr">
        <is>
          <t>Mitigation_Investment_Needs_v1.1.xlsx (InvestmentNeeds v1.1, model output)</t>
        </is>
      </c>
    </row>
    <row r="9221" ht="13" customHeight="1">
      <c r="A9221" s="161" t="inlineStr">
        <is>
          <t>MAR</t>
        </is>
      </c>
      <c r="B9221" s="161" t="inlineStr">
        <is>
          <t>Morocco</t>
        </is>
      </c>
      <c r="C9221" s="161" t="inlineStr">
        <is>
          <t>Middle East &amp; North Africa</t>
        </is>
      </c>
      <c r="D9221" s="161" t="inlineStr">
        <is>
          <t>Lower middle income</t>
        </is>
      </c>
      <c r="E9221" s="161" t="b">
        <v>1</v>
      </c>
      <c r="F9221" s="161" t="inlineStr">
        <is>
          <t>inn_cost_per_t_b_2030_usd</t>
        </is>
      </c>
      <c r="G9221" s="161" t="n">
        <v>10.6691627054135</v>
      </c>
      <c r="H9221" s="161" t="inlineStr">
        <is>
          <t>2030</t>
        </is>
      </c>
      <c r="I9221" s="161" t="inlineStr">
        <is>
          <t>Mitigation_Investment_Needs_v1.1.xlsx (InvestmentNeeds v1.1, model output)</t>
        </is>
      </c>
    </row>
    <row r="9222" ht="13" customHeight="1">
      <c r="A9222" s="161" t="inlineStr">
        <is>
          <t>MAR</t>
        </is>
      </c>
      <c r="B9222" s="161" t="inlineStr">
        <is>
          <t>Morocco</t>
        </is>
      </c>
      <c r="C9222" s="161" t="inlineStr">
        <is>
          <t>Middle East &amp; North Africa</t>
        </is>
      </c>
      <c r="D9222" s="161" t="inlineStr">
        <is>
          <t>Lower middle income</t>
        </is>
      </c>
      <c r="E9222" s="161" t="b">
        <v>1</v>
      </c>
      <c r="F9222" s="161" t="inlineStr">
        <is>
          <t>inn_coc_penalty_2030_pct_gdp</t>
        </is>
      </c>
      <c r="G9222" s="161" t="n">
        <v>0.1084834188000148</v>
      </c>
      <c r="H9222" s="161" t="inlineStr">
        <is>
          <t>2030</t>
        </is>
      </c>
      <c r="I9222" s="161" t="inlineStr">
        <is>
          <t>Mitigation_Investment_Needs_v1.1.xlsx (InvestmentNeeds v1.1, model output)</t>
        </is>
      </c>
    </row>
    <row r="9223" ht="13" customHeight="1">
      <c r="A9223" s="161" t="inlineStr">
        <is>
          <t>MAR</t>
        </is>
      </c>
      <c r="B9223" s="161" t="inlineStr">
        <is>
          <t>Morocco</t>
        </is>
      </c>
      <c r="C9223" s="161" t="inlineStr">
        <is>
          <t>Middle East &amp; North Africa</t>
        </is>
      </c>
      <c r="D9223" s="161" t="inlineStr">
        <is>
          <t>Lower middle income</t>
        </is>
      </c>
      <c r="E9223" s="161" t="b">
        <v>1</v>
      </c>
      <c r="F9223" s="161" t="inlineStr">
        <is>
          <t>inn_pima_adj_inv_2030_pct_gdp</t>
        </is>
      </c>
      <c r="G9223" s="161" t="n">
        <v>5.478658066534251</v>
      </c>
      <c r="H9223" s="161" t="inlineStr">
        <is>
          <t>2030</t>
        </is>
      </c>
      <c r="I9223" s="161" t="inlineStr">
        <is>
          <t>Mitigation_Investment_Needs_v1.1.xlsx (InvestmentNeeds v1.1, model output)</t>
        </is>
      </c>
    </row>
    <row r="9224" ht="13" customHeight="1">
      <c r="A9224" s="161" t="inlineStr">
        <is>
          <t>MAR</t>
        </is>
      </c>
      <c r="B9224" s="161" t="inlineStr">
        <is>
          <t>Morocco</t>
        </is>
      </c>
      <c r="C9224" s="161" t="inlineStr">
        <is>
          <t>Middle East &amp; North Africa</t>
        </is>
      </c>
      <c r="D9224" s="161" t="inlineStr">
        <is>
          <t>Lower middle income</t>
        </is>
      </c>
      <c r="E9224" s="161" t="b">
        <v>1</v>
      </c>
      <c r="F9224" s="161" t="inlineStr">
        <is>
          <t>nmim_nz_inv_2030_pct_gdp</t>
        </is>
      </c>
      <c r="G9224" s="161" t="n">
        <v>2.491346578103143</v>
      </c>
      <c r="H9224" s="161" t="inlineStr">
        <is>
          <t>2030</t>
        </is>
      </c>
      <c r="I9224" s="161" t="inlineStr">
        <is>
          <t>nmim_summary_v0_2.csv (InvestmentNeeds NMIM v0.2, model output)</t>
        </is>
      </c>
    </row>
    <row r="9225" ht="13" customHeight="1">
      <c r="A9225" s="161" t="inlineStr">
        <is>
          <t>MAR</t>
        </is>
      </c>
      <c r="B9225" s="161" t="inlineStr">
        <is>
          <t>Morocco</t>
        </is>
      </c>
      <c r="C9225" s="161" t="inlineStr">
        <is>
          <t>Middle East &amp; North Africa</t>
        </is>
      </c>
      <c r="D9225" s="161" t="inlineStr">
        <is>
          <t>Lower middle income</t>
        </is>
      </c>
      <c r="E9225" s="161" t="b">
        <v>1</v>
      </c>
      <c r="F9225" s="161" t="inlineStr">
        <is>
          <t>nmim_typ1_2030_pct_gdp</t>
        </is>
      </c>
      <c r="G9225" s="161" t="n">
        <v>0.5187051606871125</v>
      </c>
      <c r="H9225" s="161" t="inlineStr">
        <is>
          <t>2030</t>
        </is>
      </c>
      <c r="I9225" s="161" t="inlineStr">
        <is>
          <t>nmim_summary_v0_2.csv (InvestmentNeeds NMIM v0.2, model output)</t>
        </is>
      </c>
    </row>
    <row r="9226" ht="13" customHeight="1">
      <c r="A9226" s="161" t="inlineStr">
        <is>
          <t>MAR</t>
        </is>
      </c>
      <c r="B9226" s="161" t="inlineStr">
        <is>
          <t>Morocco</t>
        </is>
      </c>
      <c r="C9226" s="161" t="inlineStr">
        <is>
          <t>Middle East &amp; North Africa</t>
        </is>
      </c>
      <c r="D9226" s="161" t="inlineStr">
        <is>
          <t>Lower middle income</t>
        </is>
      </c>
      <c r="E9226" s="161" t="b">
        <v>1</v>
      </c>
      <c r="F9226" s="161" t="inlineStr">
        <is>
          <t>nmim_typ2_2030_pct_gdp</t>
        </is>
      </c>
      <c r="G9226" s="161" t="n">
        <v>0.4220932291783803</v>
      </c>
      <c r="H9226" s="161" t="inlineStr">
        <is>
          <t>2030</t>
        </is>
      </c>
      <c r="I9226" s="161" t="inlineStr">
        <is>
          <t>nmim_summary_v0_2.csv (InvestmentNeeds NMIM v0.2, model output)</t>
        </is>
      </c>
    </row>
    <row r="9227" ht="13" customHeight="1">
      <c r="A9227" s="161" t="inlineStr">
        <is>
          <t>MAR</t>
        </is>
      </c>
      <c r="B9227" s="161" t="inlineStr">
        <is>
          <t>Morocco</t>
        </is>
      </c>
      <c r="C9227" s="161" t="inlineStr">
        <is>
          <t>Middle East &amp; North Africa</t>
        </is>
      </c>
      <c r="D9227" s="161" t="inlineStr">
        <is>
          <t>Lower middle income</t>
        </is>
      </c>
      <c r="E9227" s="161" t="b">
        <v>1</v>
      </c>
      <c r="F9227" s="161" t="inlineStr">
        <is>
          <t>nmim_typ3_2030_pct_gdp</t>
        </is>
      </c>
      <c r="G9227" s="161" t="n">
        <v>0.3641949830174713</v>
      </c>
      <c r="H9227" s="161" t="inlineStr">
        <is>
          <t>2030</t>
        </is>
      </c>
      <c r="I9227" s="161" t="inlineStr">
        <is>
          <t>nmim_summary_v0_2.csv (InvestmentNeeds NMIM v0.2, model output)</t>
        </is>
      </c>
    </row>
    <row r="9228" ht="13" customHeight="1">
      <c r="A9228" s="161" t="inlineStr">
        <is>
          <t>MAR</t>
        </is>
      </c>
      <c r="B9228" s="161" t="inlineStr">
        <is>
          <t>Morocco</t>
        </is>
      </c>
      <c r="C9228" s="161" t="inlineStr">
        <is>
          <t>Middle East &amp; North Africa</t>
        </is>
      </c>
      <c r="D9228" s="161" t="inlineStr">
        <is>
          <t>Lower middle income</t>
        </is>
      </c>
      <c r="E9228" s="161" t="b">
        <v>1</v>
      </c>
      <c r="F9228" s="161" t="inlineStr">
        <is>
          <t>nmim_typ4_2030_pct_gdp</t>
        </is>
      </c>
      <c r="G9228" s="161" t="n">
        <v>0.7134080206360569</v>
      </c>
      <c r="H9228" s="161" t="inlineStr">
        <is>
          <t>2030</t>
        </is>
      </c>
      <c r="I9228" s="161" t="inlineStr">
        <is>
          <t>nmim_summary_v0_2.csv (InvestmentNeeds NMIM v0.2, model output)</t>
        </is>
      </c>
    </row>
    <row r="9229" ht="13" customHeight="1">
      <c r="A9229" s="161" t="inlineStr">
        <is>
          <t>MAR</t>
        </is>
      </c>
      <c r="B9229" s="161" t="inlineStr">
        <is>
          <t>Morocco</t>
        </is>
      </c>
      <c r="C9229" s="161" t="inlineStr">
        <is>
          <t>Middle East &amp; North Africa</t>
        </is>
      </c>
      <c r="D9229" s="161" t="inlineStr">
        <is>
          <t>Lower middle income</t>
        </is>
      </c>
      <c r="E9229" s="161" t="b">
        <v>1</v>
      </c>
      <c r="F9229" s="161" t="inlineStr">
        <is>
          <t>nmim_typ5_2030_pct_gdp</t>
        </is>
      </c>
      <c r="G9229" s="161" t="n">
        <v>0.4729451844429114</v>
      </c>
      <c r="H9229" s="161" t="inlineStr">
        <is>
          <t>2030</t>
        </is>
      </c>
      <c r="I9229" s="161" t="inlineStr">
        <is>
          <t>nmim_summary_v0_2.csv (InvestmentNeeds NMIM v0.2, model output)</t>
        </is>
      </c>
    </row>
    <row r="9230" ht="13" customHeight="1">
      <c r="A9230" s="161" t="inlineStr">
        <is>
          <t>MAR</t>
        </is>
      </c>
      <c r="B9230" s="161" t="inlineStr">
        <is>
          <t>Morocco</t>
        </is>
      </c>
      <c r="C9230" s="161" t="inlineStr">
        <is>
          <t>Middle East &amp; North Africa</t>
        </is>
      </c>
      <c r="D9230" s="161" t="inlineStr">
        <is>
          <t>Lower middle income</t>
        </is>
      </c>
      <c r="E9230" s="161" t="b">
        <v>1</v>
      </c>
      <c r="F9230" s="161" t="inlineStr">
        <is>
          <t>nmim_budget_need_2030_pct_gdp</t>
        </is>
      </c>
      <c r="G9230" s="161" t="n">
        <v>0.7327275669249999</v>
      </c>
      <c r="H9230" s="161" t="inlineStr">
        <is>
          <t>2030</t>
        </is>
      </c>
      <c r="I9230" s="161" t="inlineStr">
        <is>
          <t>nmim_summary_v0_2.csv (InvestmentNeeds NMIM v0.2, model output)</t>
        </is>
      </c>
    </row>
    <row r="9231" ht="13" customHeight="1">
      <c r="A9231" s="161" t="inlineStr">
        <is>
          <t>MAR</t>
        </is>
      </c>
      <c r="B9231" s="161" t="inlineStr">
        <is>
          <t>Morocco</t>
        </is>
      </c>
      <c r="C9231" s="161" t="inlineStr">
        <is>
          <t>Middle East &amp; North Africa</t>
        </is>
      </c>
      <c r="D9231" s="161" t="inlineStr">
        <is>
          <t>Lower middle income</t>
        </is>
      </c>
      <c r="E9231" s="161" t="b">
        <v>1</v>
      </c>
      <c r="F9231" s="161" t="inlineStr">
        <is>
          <t>nmim_private_share_2030_pct</t>
        </is>
      </c>
      <c r="G9231" s="161" t="n">
        <v>53.64672235369206</v>
      </c>
      <c r="H9231" s="161" t="inlineStr">
        <is>
          <t>2030</t>
        </is>
      </c>
      <c r="I9231" s="161" t="inlineStr">
        <is>
          <t>nmim_summary_v0_2.csv (InvestmentNeeds NMIM v0.2, model output)</t>
        </is>
      </c>
    </row>
    <row r="9232" ht="13" customHeight="1">
      <c r="A9232" s="161" t="inlineStr">
        <is>
          <t>MAR</t>
        </is>
      </c>
      <c r="B9232" s="161" t="inlineStr">
        <is>
          <t>Morocco</t>
        </is>
      </c>
      <c r="C9232" s="161" t="inlineStr">
        <is>
          <t>Middle East &amp; North Africa</t>
        </is>
      </c>
      <c r="D9232" s="161" t="inlineStr">
        <is>
          <t>Lower middle income</t>
        </is>
      </c>
      <c r="E9232" s="161" t="b">
        <v>1</v>
      </c>
      <c r="F9232" s="161" t="inlineStr">
        <is>
          <t>nmim_incr_inv_2030_pct_gdp</t>
        </is>
      </c>
      <c r="G9232" s="161" t="n">
        <v>1.534370306064715</v>
      </c>
      <c r="H9232" s="161" t="inlineStr">
        <is>
          <t>2030</t>
        </is>
      </c>
      <c r="I9232" s="161" t="inlineStr">
        <is>
          <t>nmim_summary_v0_2.csv (InvestmentNeeds NMIM v0.2, model output)</t>
        </is>
      </c>
    </row>
    <row r="9233" ht="13" customHeight="1">
      <c r="A9233" s="161" t="inlineStr">
        <is>
          <t>MAR</t>
        </is>
      </c>
      <c r="B9233" s="161" t="inlineStr">
        <is>
          <t>Morocco</t>
        </is>
      </c>
      <c r="C9233" s="161" t="inlineStr">
        <is>
          <t>Middle East &amp; North Africa</t>
        </is>
      </c>
      <c r="D9233" s="161" t="inlineStr">
        <is>
          <t>Lower middle income</t>
        </is>
      </c>
      <c r="E9233" s="161" t="b">
        <v>1</v>
      </c>
      <c r="F9233" s="161" t="inlineStr">
        <is>
          <t>nmim_incr_inv_2050_pct_gdp</t>
        </is>
      </c>
      <c r="G9233" s="161" t="n">
        <v>1.346895234996982</v>
      </c>
      <c r="H9233" s="161" t="inlineStr">
        <is>
          <t>2050</t>
        </is>
      </c>
      <c r="I9233" s="161" t="inlineStr">
        <is>
          <t>nmim_summary_v0_2.csv (InvestmentNeeds NMIM v0.2, model output)</t>
        </is>
      </c>
    </row>
    <row r="9234" ht="13" customHeight="1">
      <c r="A9234" s="161" t="inlineStr">
        <is>
          <t>MAR</t>
        </is>
      </c>
      <c r="B9234" s="161" t="inlineStr">
        <is>
          <t>Morocco</t>
        </is>
      </c>
      <c r="C9234" s="161" t="inlineStr">
        <is>
          <t>Middle East &amp; North Africa</t>
        </is>
      </c>
      <c r="D9234" s="161" t="inlineStr">
        <is>
          <t>Lower middle income</t>
        </is>
      </c>
      <c r="E9234" s="161" t="b">
        <v>1</v>
      </c>
      <c r="F9234" s="161" t="inlineStr">
        <is>
          <t>nmim_pv_incr_cost_b_pct_gdp</t>
        </is>
      </c>
      <c r="G9234" s="161" t="n">
        <v>-8.411258900975726</v>
      </c>
      <c r="H9234" s="161" t="inlineStr">
        <is>
          <t>2025-2050</t>
        </is>
      </c>
      <c r="I9234" s="161" t="inlineStr">
        <is>
          <t>nmim_summary_v0_2.csv (InvestmentNeeds NMIM v0.2, model output)</t>
        </is>
      </c>
    </row>
    <row r="9235" ht="13" customHeight="1">
      <c r="A9235" s="161" t="inlineStr">
        <is>
          <t>MAR</t>
        </is>
      </c>
      <c r="B9235" s="161" t="inlineStr">
        <is>
          <t>Morocco</t>
        </is>
      </c>
      <c r="C9235" s="161" t="inlineStr">
        <is>
          <t>Middle East &amp; North Africa</t>
        </is>
      </c>
      <c r="D9235" s="161" t="inlineStr">
        <is>
          <t>Lower middle income</t>
        </is>
      </c>
      <c r="E9235" s="161" t="b">
        <v>1</v>
      </c>
      <c r="F9235" s="161" t="inlineStr">
        <is>
          <t>price_diesel_usd_litre</t>
        </is>
      </c>
      <c r="G9235" s="161" t="n">
        <v>1.269</v>
      </c>
      <c r="H9235" s="161" t="inlineStr">
        <is>
          <t>2024</t>
        </is>
      </c>
      <c r="I9235" s="161" t="inlineStr">
        <is>
          <t>imffossilfuelsubsidiesdata.xlsb</t>
        </is>
      </c>
    </row>
    <row r="9236" ht="13" customHeight="1">
      <c r="A9236" s="161" t="inlineStr">
        <is>
          <t>MAR</t>
        </is>
      </c>
      <c r="B9236" s="161" t="inlineStr">
        <is>
          <t>Morocco</t>
        </is>
      </c>
      <c r="C9236" s="161" t="inlineStr">
        <is>
          <t>Middle East &amp; North Africa</t>
        </is>
      </c>
      <c r="D9236" s="161" t="inlineStr">
        <is>
          <t>Lower middle income</t>
        </is>
      </c>
      <c r="E9236" s="161" t="b">
        <v>1</v>
      </c>
      <c r="F9236" s="161" t="inlineStr">
        <is>
          <t>price_gasoline_usd_litre</t>
        </is>
      </c>
      <c r="G9236" s="161" t="n">
        <v>1.464</v>
      </c>
      <c r="H9236" s="161" t="inlineStr">
        <is>
          <t>2024</t>
        </is>
      </c>
      <c r="I9236" s="161" t="inlineStr">
        <is>
          <t>imffossilfuelsubsidiesdata.xlsb</t>
        </is>
      </c>
    </row>
    <row r="9237" ht="13" customHeight="1">
      <c r="A9237" s="161" t="inlineStr">
        <is>
          <t>MAR</t>
        </is>
      </c>
      <c r="B9237" s="161" t="inlineStr">
        <is>
          <t>Morocco</t>
        </is>
      </c>
      <c r="C9237" s="161" t="inlineStr">
        <is>
          <t>Middle East &amp; North Africa</t>
        </is>
      </c>
      <c r="D9237" s="161" t="inlineStr">
        <is>
          <t>Lower middle income</t>
        </is>
      </c>
      <c r="E9237" s="161" t="b">
        <v>1</v>
      </c>
      <c r="F9237" s="161" t="inlineStr">
        <is>
          <t>price_electricity_residential_usd_kwh</t>
        </is>
      </c>
      <c r="G9237" s="161" t="n">
        <v>0.09</v>
      </c>
      <c r="H9237" s="161" t="inlineStr">
        <is>
          <t>2024</t>
        </is>
      </c>
      <c r="I9237" s="161" t="inlineStr">
        <is>
          <t>imffossilfuelsubsidiesdata.xlsb</t>
        </is>
      </c>
    </row>
    <row r="9238" ht="13" customHeight="1">
      <c r="A9238" s="161" t="inlineStr">
        <is>
          <t>MAR</t>
        </is>
      </c>
      <c r="B9238" s="161" t="inlineStr">
        <is>
          <t>Morocco</t>
        </is>
      </c>
      <c r="C9238" s="161" t="inlineStr">
        <is>
          <t>Middle East &amp; North Africa</t>
        </is>
      </c>
      <c r="D9238" s="161" t="inlineStr">
        <is>
          <t>Lower middle income</t>
        </is>
      </c>
      <c r="E9238" s="161" t="b">
        <v>1</v>
      </c>
      <c r="F9238" s="161" t="inlineStr">
        <is>
          <t>price_electricity_industry_usd_kwh</t>
        </is>
      </c>
      <c r="G9238" s="161" t="n">
        <v>0.099</v>
      </c>
      <c r="H9238" s="161" t="inlineStr">
        <is>
          <t>2024</t>
        </is>
      </c>
      <c r="I9238" s="161" t="inlineStr">
        <is>
          <t>imffossilfuelsubsidiesdata.xlsb</t>
        </is>
      </c>
    </row>
    <row r="9239" ht="13" customHeight="1">
      <c r="A9239" s="161" t="inlineStr">
        <is>
          <t>MAR</t>
        </is>
      </c>
      <c r="B9239" s="161" t="inlineStr">
        <is>
          <t>Morocco</t>
        </is>
      </c>
      <c r="C9239" s="161" t="inlineStr">
        <is>
          <t>Middle East &amp; North Africa</t>
        </is>
      </c>
      <c r="D9239" s="161" t="inlineStr">
        <is>
          <t>Lower middle income</t>
        </is>
      </c>
      <c r="E9239" s="161" t="b">
        <v>1</v>
      </c>
      <c r="F9239" s="161" t="inlineStr">
        <is>
          <t>price_gas_residential_usd_gj</t>
        </is>
      </c>
      <c r="G9239" s="161" t="n">
        <v>13.026</v>
      </c>
      <c r="H9239" s="161" t="inlineStr">
        <is>
          <t>2024</t>
        </is>
      </c>
      <c r="I9239" s="161" t="inlineStr">
        <is>
          <t>imffossilfuelsubsidiesdata.xlsb</t>
        </is>
      </c>
    </row>
    <row r="9240" ht="13" customHeight="1">
      <c r="A9240" s="161" t="inlineStr">
        <is>
          <t>MAR</t>
        </is>
      </c>
      <c r="B9240" s="161" t="inlineStr">
        <is>
          <t>Morocco</t>
        </is>
      </c>
      <c r="C9240" s="161" t="inlineStr">
        <is>
          <t>Middle East &amp; North Africa</t>
        </is>
      </c>
      <c r="D9240" s="161" t="inlineStr">
        <is>
          <t>Lower middle income</t>
        </is>
      </c>
      <c r="E9240" s="161" t="b">
        <v>1</v>
      </c>
      <c r="F9240" s="161" t="inlineStr">
        <is>
          <t>price_gas_industry_usd_gj</t>
        </is>
      </c>
      <c r="G9240" s="161" t="n">
        <v>5.506</v>
      </c>
      <c r="H9240" s="161" t="inlineStr">
        <is>
          <t>2024</t>
        </is>
      </c>
      <c r="I9240" s="161" t="inlineStr">
        <is>
          <t>imffossilfuelsubsidiesdata.xlsb</t>
        </is>
      </c>
    </row>
    <row r="9241" ht="13" customHeight="1">
      <c r="A9241" s="161" t="inlineStr">
        <is>
          <t>MAR</t>
        </is>
      </c>
      <c r="B9241" s="161" t="inlineStr">
        <is>
          <t>Morocco</t>
        </is>
      </c>
      <c r="C9241" s="161" t="inlineStr">
        <is>
          <t>Middle East &amp; North Africa</t>
        </is>
      </c>
      <c r="D9241" s="161" t="inlineStr">
        <is>
          <t>Lower middle income</t>
        </is>
      </c>
      <c r="E9241" s="161" t="b">
        <v>1</v>
      </c>
      <c r="F9241" s="161" t="inlineStr">
        <is>
          <t>price_gas_power_usd_gj</t>
        </is>
      </c>
      <c r="G9241" s="161" t="n">
        <v>4.216</v>
      </c>
      <c r="H9241" s="161" t="inlineStr">
        <is>
          <t>2024</t>
        </is>
      </c>
      <c r="I9241" s="161" t="inlineStr">
        <is>
          <t>imffossilfuelsubsidiesdata.xlsb</t>
        </is>
      </c>
    </row>
    <row r="9242" ht="13" customHeight="1">
      <c r="A9242" s="161" t="inlineStr">
        <is>
          <t>MAR</t>
        </is>
      </c>
      <c r="B9242" s="161" t="inlineStr">
        <is>
          <t>Morocco</t>
        </is>
      </c>
      <c r="C9242" s="161" t="inlineStr">
        <is>
          <t>Middle East &amp; North Africa</t>
        </is>
      </c>
      <c r="D9242" s="161" t="inlineStr">
        <is>
          <t>Lower middle income</t>
        </is>
      </c>
      <c r="E9242" s="161" t="b">
        <v>1</v>
      </c>
      <c r="F9242" s="161" t="inlineStr">
        <is>
          <t>price_coal_residential_usd_gj</t>
        </is>
      </c>
      <c r="G9242" s="161" t="n">
        <v>12.193</v>
      </c>
      <c r="H9242" s="161" t="inlineStr">
        <is>
          <t>2024</t>
        </is>
      </c>
      <c r="I9242" s="161" t="inlineStr">
        <is>
          <t>imffossilfuelsubsidiesdata.xlsb</t>
        </is>
      </c>
    </row>
    <row r="9243" ht="13" customHeight="1">
      <c r="A9243" s="161" t="inlineStr">
        <is>
          <t>MAR</t>
        </is>
      </c>
      <c r="B9243" s="161" t="inlineStr">
        <is>
          <t>Morocco</t>
        </is>
      </c>
      <c r="C9243" s="161" t="inlineStr">
        <is>
          <t>Middle East &amp; North Africa</t>
        </is>
      </c>
      <c r="D9243" s="161" t="inlineStr">
        <is>
          <t>Lower middle income</t>
        </is>
      </c>
      <c r="E9243" s="161" t="b">
        <v>1</v>
      </c>
      <c r="F9243" s="161" t="inlineStr">
        <is>
          <t>price_coal_industry_usd_gj</t>
        </is>
      </c>
      <c r="G9243" s="161" t="n">
        <v>6.892</v>
      </c>
      <c r="H9243" s="161" t="inlineStr">
        <is>
          <t>2024</t>
        </is>
      </c>
      <c r="I9243" s="161" t="inlineStr">
        <is>
          <t>imffossilfuelsubsidiesdata.xlsb</t>
        </is>
      </c>
    </row>
    <row r="9244" ht="13" customHeight="1">
      <c r="A9244" s="161" t="inlineStr">
        <is>
          <t>MAR</t>
        </is>
      </c>
      <c r="B9244" s="161" t="inlineStr">
        <is>
          <t>Morocco</t>
        </is>
      </c>
      <c r="C9244" s="161" t="inlineStr">
        <is>
          <t>Middle East &amp; North Africa</t>
        </is>
      </c>
      <c r="D9244" s="161" t="inlineStr">
        <is>
          <t>Lower middle income</t>
        </is>
      </c>
      <c r="E9244" s="161" t="b">
        <v>1</v>
      </c>
      <c r="F9244" s="161" t="inlineStr">
        <is>
          <t>price_coal_power_usd_gj</t>
        </is>
      </c>
      <c r="G9244" s="161" t="n">
        <v>6.975</v>
      </c>
      <c r="H9244" s="161" t="inlineStr">
        <is>
          <t>2024</t>
        </is>
      </c>
      <c r="I9244" s="161" t="inlineStr">
        <is>
          <t>imffossilfuelsubsidiesdata.xlsb</t>
        </is>
      </c>
    </row>
    <row r="9245" ht="13" customHeight="1">
      <c r="A9245" s="161" t="inlineStr">
        <is>
          <t>MAR</t>
        </is>
      </c>
      <c r="B9245" s="161" t="inlineStr">
        <is>
          <t>Morocco</t>
        </is>
      </c>
      <c r="C9245" s="161" t="inlineStr">
        <is>
          <t>Middle East &amp; North Africa</t>
        </is>
      </c>
      <c r="D9245" s="161" t="inlineStr">
        <is>
          <t>Lower middle income</t>
        </is>
      </c>
      <c r="E9245" s="161" t="b">
        <v>1</v>
      </c>
      <c r="F9245" s="161" t="inlineStr">
        <is>
          <t>power_market_structure</t>
        </is>
      </c>
      <c r="G9245" s="161" t="n">
        <v>2</v>
      </c>
      <c r="H9245" s="161" t="inlineStr">
        <is>
          <t>2013</t>
        </is>
      </c>
      <c r="I9245" s="161" t="inlineStr">
        <is>
          <t>dataverse_files.zip</t>
        </is>
      </c>
    </row>
    <row r="9246" ht="13" customHeight="1">
      <c r="A9246" s="161" t="inlineStr">
        <is>
          <t>MAR</t>
        </is>
      </c>
      <c r="B9246" s="161" t="inlineStr">
        <is>
          <t>Morocco</t>
        </is>
      </c>
      <c r="C9246" s="161" t="inlineStr">
        <is>
          <t>Middle East &amp; North Africa</t>
        </is>
      </c>
      <c r="D9246" s="161" t="inlineStr">
        <is>
          <t>Lower middle income</t>
        </is>
      </c>
      <c r="E9246" s="161" t="b">
        <v>1</v>
      </c>
      <c r="F9246" s="161" t="inlineStr">
        <is>
          <t>independent_regulator</t>
        </is>
      </c>
      <c r="G9246" s="161" t="n">
        <v>0</v>
      </c>
      <c r="H9246" s="161" t="inlineStr">
        <is>
          <t>2013</t>
        </is>
      </c>
      <c r="I9246" s="161" t="inlineStr">
        <is>
          <t>dataverse_files.zip</t>
        </is>
      </c>
    </row>
    <row r="9247" ht="13" customHeight="1">
      <c r="A9247" s="161" t="inlineStr">
        <is>
          <t>MAR</t>
        </is>
      </c>
      <c r="B9247" s="161" t="inlineStr">
        <is>
          <t>Morocco</t>
        </is>
      </c>
      <c r="C9247" s="161" t="inlineStr">
        <is>
          <t>Middle East &amp; North Africa</t>
        </is>
      </c>
      <c r="D9247" s="161" t="inlineStr">
        <is>
          <t>Lower middle income</t>
        </is>
      </c>
      <c r="E9247" s="161" t="b">
        <v>1</v>
      </c>
      <c r="F9247" s="161" t="inlineStr">
        <is>
          <t>generation_unbundled</t>
        </is>
      </c>
      <c r="G9247" s="161" t="n">
        <v>1</v>
      </c>
      <c r="H9247" s="161" t="inlineStr">
        <is>
          <t>2013</t>
        </is>
      </c>
      <c r="I9247" s="161" t="inlineStr">
        <is>
          <t>dataverse_files.zip</t>
        </is>
      </c>
    </row>
    <row r="9248" ht="13" customHeight="1">
      <c r="A9248" s="161" t="inlineStr">
        <is>
          <t>MAR</t>
        </is>
      </c>
      <c r="B9248" s="161" t="inlineStr">
        <is>
          <t>Morocco</t>
        </is>
      </c>
      <c r="C9248" s="161" t="inlineStr">
        <is>
          <t>Middle East &amp; North Africa</t>
        </is>
      </c>
      <c r="D9248" s="161" t="inlineStr">
        <is>
          <t>Lower middle income</t>
        </is>
      </c>
      <c r="E9248" s="161" t="b">
        <v>1</v>
      </c>
      <c r="F9248" s="161" t="inlineStr">
        <is>
          <t>rise_renewable_energy_score</t>
        </is>
      </c>
      <c r="G9248" s="161" t="n">
        <v>41.172</v>
      </c>
      <c r="H9248" s="161" t="inlineStr">
        <is>
          <t>2023</t>
        </is>
      </c>
      <c r="I9248" s="161" t="inlineStr">
        <is>
          <t>WB_RISE_WIDEF.csv</t>
        </is>
      </c>
    </row>
    <row r="9249" ht="13" customHeight="1">
      <c r="A9249" s="161" t="inlineStr">
        <is>
          <t>MAR</t>
        </is>
      </c>
      <c r="B9249" s="161" t="inlineStr">
        <is>
          <t>Morocco</t>
        </is>
      </c>
      <c r="C9249" s="161" t="inlineStr">
        <is>
          <t>Middle East &amp; North Africa</t>
        </is>
      </c>
      <c r="D9249" s="161" t="inlineStr">
        <is>
          <t>Lower middle income</t>
        </is>
      </c>
      <c r="E9249" s="161" t="b">
        <v>1</v>
      </c>
      <c r="F9249" s="161" t="inlineStr">
        <is>
          <t>rise_level_playing_field_score</t>
        </is>
      </c>
      <c r="G9249" s="161" t="n">
        <v>0</v>
      </c>
      <c r="H9249" s="161" t="inlineStr">
        <is>
          <t>2023</t>
        </is>
      </c>
      <c r="I9249" s="161" t="inlineStr">
        <is>
          <t>WB_RISE_WIDEF.csv</t>
        </is>
      </c>
    </row>
    <row r="9250" ht="13" customHeight="1">
      <c r="A9250" s="161" t="inlineStr">
        <is>
          <t>MAR</t>
        </is>
      </c>
      <c r="B9250" s="161" t="inlineStr">
        <is>
          <t>Morocco</t>
        </is>
      </c>
      <c r="C9250" s="161" t="inlineStr">
        <is>
          <t>Middle East &amp; North Africa</t>
        </is>
      </c>
      <c r="D9250" s="161" t="inlineStr">
        <is>
          <t>Lower middle income</t>
        </is>
      </c>
      <c r="E9250" s="161" t="b">
        <v>1</v>
      </c>
      <c r="F9250" s="161" t="inlineStr">
        <is>
          <t>rise_ee_financing_mechanisms_score</t>
        </is>
      </c>
      <c r="G9250" s="161" t="n">
        <v>100</v>
      </c>
      <c r="H9250" s="161" t="inlineStr">
        <is>
          <t>2023</t>
        </is>
      </c>
      <c r="I9250" s="161" t="inlineStr">
        <is>
          <t>WB_RISE_WIDEF.csv</t>
        </is>
      </c>
    </row>
    <row r="9251" ht="13" customHeight="1">
      <c r="A9251" s="161" t="inlineStr">
        <is>
          <t>MAR</t>
        </is>
      </c>
      <c r="B9251" s="161" t="inlineStr">
        <is>
          <t>Morocco</t>
        </is>
      </c>
      <c r="C9251" s="161" t="inlineStr">
        <is>
          <t>Middle East &amp; North Africa</t>
        </is>
      </c>
      <c r="D9251" s="161" t="inlineStr">
        <is>
          <t>Lower middle income</t>
        </is>
      </c>
      <c r="E9251" s="161" t="b">
        <v>1</v>
      </c>
      <c r="F9251" s="161" t="inlineStr">
        <is>
          <t>revenue_pct_gdp</t>
        </is>
      </c>
      <c r="G9251" s="161" t="n">
        <v>26.931</v>
      </c>
      <c r="H9251" s="161" t="inlineStr">
        <is>
          <t>2024</t>
        </is>
      </c>
      <c r="I9251" s="161" t="inlineStr">
        <is>
          <t>dataset_2026-08-26T13_41_09_874550254Z_DEFAULT_INTEGRATION_IMF_RES_WEO_9_0_0.csv</t>
        </is>
      </c>
    </row>
    <row r="9252" ht="13" customHeight="1">
      <c r="A9252" s="161" t="inlineStr">
        <is>
          <t>MAR</t>
        </is>
      </c>
      <c r="B9252" s="161" t="inlineStr">
        <is>
          <t>Morocco</t>
        </is>
      </c>
      <c r="C9252" s="161" t="inlineStr">
        <is>
          <t>Middle East &amp; North Africa</t>
        </is>
      </c>
      <c r="D9252" s="161" t="inlineStr">
        <is>
          <t>Lower middle income</t>
        </is>
      </c>
      <c r="E9252" s="161" t="b">
        <v>1</v>
      </c>
      <c r="F9252" s="161" t="inlineStr">
        <is>
          <t>primary_balance_pct_gdp</t>
        </is>
      </c>
      <c r="G9252" s="161" t="n">
        <v>-1.8</v>
      </c>
      <c r="H9252" s="161" t="inlineStr">
        <is>
          <t>2024</t>
        </is>
      </c>
      <c r="I9252" s="161" t="inlineStr">
        <is>
          <t>dataset_2026-08-26T13_41_09_874550254Z_DEFAULT_INTEGRATION_IMF_RES_WEO_9_0_0.csv</t>
        </is>
      </c>
    </row>
    <row r="9253" ht="13" customHeight="1">
      <c r="A9253" s="161" t="inlineStr">
        <is>
          <t>MAR</t>
        </is>
      </c>
      <c r="B9253" s="161" t="inlineStr">
        <is>
          <t>Morocco</t>
        </is>
      </c>
      <c r="C9253" s="161" t="inlineStr">
        <is>
          <t>Middle East &amp; North Africa</t>
        </is>
      </c>
      <c r="D9253" s="161" t="inlineStr">
        <is>
          <t>Lower middle income</t>
        </is>
      </c>
      <c r="E9253" s="161" t="b">
        <v>1</v>
      </c>
      <c r="F9253" s="161" t="inlineStr">
        <is>
          <t>current_account_pct_gdp</t>
        </is>
      </c>
      <c r="G9253" s="161" t="n">
        <v>-1.16</v>
      </c>
      <c r="H9253" s="161" t="inlineStr">
        <is>
          <t>2024</t>
        </is>
      </c>
      <c r="I9253" s="161" t="inlineStr">
        <is>
          <t>dataset_2026-08-26T13_41_09_874550254Z_DEFAULT_INTEGRATION_IMF_RES_WEO_9_0_0.csv</t>
        </is>
      </c>
    </row>
    <row r="9254" ht="13" customHeight="1">
      <c r="A9254" s="161" t="inlineStr">
        <is>
          <t>MAR</t>
        </is>
      </c>
      <c r="B9254" s="161" t="inlineStr">
        <is>
          <t>Morocco</t>
        </is>
      </c>
      <c r="C9254" s="161" t="inlineStr">
        <is>
          <t>Middle East &amp; North Africa</t>
        </is>
      </c>
      <c r="D9254" s="161" t="inlineStr">
        <is>
          <t>Lower middle income</t>
        </is>
      </c>
      <c r="E9254" s="161" t="b">
        <v>1</v>
      </c>
      <c r="F9254" s="161" t="inlineStr">
        <is>
          <t>gross_capital_formation_pct_gdp</t>
        </is>
      </c>
      <c r="G9254" s="161" t="n">
        <v>29.923</v>
      </c>
      <c r="H9254" s="161" t="inlineStr">
        <is>
          <t>2024</t>
        </is>
      </c>
      <c r="I9254" s="161" t="inlineStr">
        <is>
          <t>dataset_2026-08-26T13_41_09_874550254Z_DEFAULT_INTEGRATION_IMF_RES_WEO_9_0_0.csv</t>
        </is>
      </c>
    </row>
    <row r="9255" ht="13" customHeight="1">
      <c r="A9255" s="161" t="inlineStr">
        <is>
          <t>MAR</t>
        </is>
      </c>
      <c r="B9255" s="161" t="inlineStr">
        <is>
          <t>Morocco</t>
        </is>
      </c>
      <c r="C9255" s="161" t="inlineStr">
        <is>
          <t>Middle East &amp; North Africa</t>
        </is>
      </c>
      <c r="D9255" s="161" t="inlineStr">
        <is>
          <t>Lower middle income</t>
        </is>
      </c>
      <c r="E9255" s="161" t="b">
        <v>1</v>
      </c>
      <c r="F9255" s="161" t="inlineStr">
        <is>
          <t>real_gdp_growth_5y_avg_pct</t>
        </is>
      </c>
      <c r="G9255" s="161" t="n">
        <v>2.048</v>
      </c>
      <c r="H9255" s="161" t="inlineStr">
        <is>
          <t>2020-2024 avg</t>
        </is>
      </c>
      <c r="I9255" s="161" t="inlineStr">
        <is>
          <t>dataset_2026-08-26T13_41_09_874550254Z_DEFAULT_INTEGRATION_IMF_RES_WEO_9_0_0.csv (derived)</t>
        </is>
      </c>
    </row>
    <row r="9256" ht="13" customHeight="1">
      <c r="A9256" s="161" t="inlineStr">
        <is>
          <t>MAR</t>
        </is>
      </c>
      <c r="B9256" s="161" t="inlineStr">
        <is>
          <t>Morocco</t>
        </is>
      </c>
      <c r="C9256" s="161" t="inlineStr">
        <is>
          <t>Middle East &amp; North Africa</t>
        </is>
      </c>
      <c r="D9256" s="161" t="inlineStr">
        <is>
          <t>Lower middle income</t>
        </is>
      </c>
      <c r="E9256" s="161" t="b">
        <v>1</v>
      </c>
      <c r="F9256" s="161" t="inlineStr">
        <is>
          <t>int_budget_need_2030_pct_gdp</t>
        </is>
      </c>
      <c r="G9256" s="161" t="n">
        <v>0.487</v>
      </c>
      <c r="H9256" s="161" t="inlineStr">
        <is>
          <t>2030</t>
        </is>
      </c>
      <c r="I9256" s="161" t="inlineStr">
        <is>
          <t>integrated_results.csv (MacroFiscalModels v0.1, model output)</t>
        </is>
      </c>
    </row>
    <row r="9257" ht="13" customHeight="1">
      <c r="A9257" s="161" t="inlineStr">
        <is>
          <t>MAR</t>
        </is>
      </c>
      <c r="B9257" s="161" t="inlineStr">
        <is>
          <t>Morocco</t>
        </is>
      </c>
      <c r="C9257" s="161" t="inlineStr">
        <is>
          <t>Middle East &amp; North Africa</t>
        </is>
      </c>
      <c r="D9257" s="161" t="inlineStr">
        <is>
          <t>Lower middle income</t>
        </is>
      </c>
      <c r="E9257" s="161" t="b">
        <v>1</v>
      </c>
      <c r="F9257" s="161" t="inlineStr">
        <is>
          <t>int_pricing_revenue_2030_pct_gdp</t>
        </is>
      </c>
      <c r="G9257" s="161" t="n">
        <v>0.212</v>
      </c>
      <c r="H9257" s="161" t="inlineStr">
        <is>
          <t>2030</t>
        </is>
      </c>
      <c r="I9257" s="161" t="inlineStr">
        <is>
          <t>integrated_results.csv (MacroFiscalModels v0.1, model output)</t>
        </is>
      </c>
    </row>
    <row r="9258" ht="13" customHeight="1">
      <c r="A9258" s="161" t="inlineStr">
        <is>
          <t>MAR</t>
        </is>
      </c>
      <c r="B9258" s="161" t="inlineStr">
        <is>
          <t>Morocco</t>
        </is>
      </c>
      <c r="C9258" s="161" t="inlineStr">
        <is>
          <t>Middle East &amp; North Africa</t>
        </is>
      </c>
      <c r="D9258" s="161" t="inlineStr">
        <is>
          <t>Lower middle income</t>
        </is>
      </c>
      <c r="E9258" s="161" t="b">
        <v>1</v>
      </c>
      <c r="F9258" s="161" t="inlineStr">
        <is>
          <t>int_financing_gap_2030_pct_gdp</t>
        </is>
      </c>
      <c r="G9258" s="161" t="n">
        <v>0.276</v>
      </c>
      <c r="H9258" s="161" t="inlineStr">
        <is>
          <t>2030</t>
        </is>
      </c>
      <c r="I9258" s="161" t="inlineStr">
        <is>
          <t>integrated_results.csv (MacroFiscalModels v0.1, model output)</t>
        </is>
      </c>
    </row>
    <row r="9259" ht="13" customHeight="1">
      <c r="A9259" s="161" t="inlineStr">
        <is>
          <t>MAR</t>
        </is>
      </c>
      <c r="B9259" s="161" t="inlineStr">
        <is>
          <t>Morocco</t>
        </is>
      </c>
      <c r="C9259" s="161" t="inlineStr">
        <is>
          <t>Middle East &amp; North Africa</t>
        </is>
      </c>
      <c r="D9259" s="161" t="inlineStr">
        <is>
          <t>Lower middle income</t>
        </is>
      </c>
      <c r="E9259" s="161" t="b">
        <v>1</v>
      </c>
      <c r="F9259" s="161" t="inlineStr">
        <is>
          <t>int_gdp_dev_2050_pct</t>
        </is>
      </c>
      <c r="G9259" s="161" t="n">
        <v>9.130000000000001</v>
      </c>
      <c r="H9259" s="161" t="inlineStr">
        <is>
          <t>2050</t>
        </is>
      </c>
      <c r="I9259" s="161" t="inlineStr">
        <is>
          <t>integrated_results.csv (MacroFiscalModels v0.1, model output)</t>
        </is>
      </c>
    </row>
    <row r="9260" ht="13" customHeight="1">
      <c r="A9260" s="161" t="inlineStr">
        <is>
          <t>MAR</t>
        </is>
      </c>
      <c r="B9260" s="161" t="inlineStr">
        <is>
          <t>Morocco</t>
        </is>
      </c>
      <c r="C9260" s="161" t="inlineStr">
        <is>
          <t>Middle East &amp; North Africa</t>
        </is>
      </c>
      <c r="D9260" s="161" t="inlineStr">
        <is>
          <t>Lower middle income</t>
        </is>
      </c>
      <c r="E9260" s="161" t="b">
        <v>1</v>
      </c>
      <c r="F9260" s="161" t="inlineStr">
        <is>
          <t>int_debt_2050_pct_gdp</t>
        </is>
      </c>
      <c r="G9260" s="161" t="n">
        <v>67.59</v>
      </c>
      <c r="H9260" s="161" t="inlineStr">
        <is>
          <t>2050</t>
        </is>
      </c>
      <c r="I9260" s="161" t="inlineStr">
        <is>
          <t>integrated_results.csv (MacroFiscalModels v0.1, model output)</t>
        </is>
      </c>
    </row>
    <row r="9261" ht="13" customHeight="1">
      <c r="A9261" s="161" t="inlineStr">
        <is>
          <t>MAR</t>
        </is>
      </c>
      <c r="B9261" s="161" t="inlineStr">
        <is>
          <t>Morocco</t>
        </is>
      </c>
      <c r="C9261" s="161" t="inlineStr">
        <is>
          <t>Middle East &amp; North Africa</t>
        </is>
      </c>
      <c r="D9261" s="161" t="inlineStr">
        <is>
          <t>Lower middle income</t>
        </is>
      </c>
      <c r="E9261" s="161" t="b">
        <v>1</v>
      </c>
      <c r="F9261" s="161" t="inlineStr">
        <is>
          <t>int_dsf_risk_code</t>
        </is>
      </c>
      <c r="G9261" s="161" t="n">
        <v>3</v>
      </c>
      <c r="H9261" s="161" t="inlineStr">
        <is>
          <t>2034</t>
        </is>
      </c>
      <c r="I9261" s="161" t="inlineStr">
        <is>
          <t>integrated_results.csv (MacroFiscalModels v0.1, model output)</t>
        </is>
      </c>
    </row>
    <row r="9262" ht="13" customHeight="1">
      <c r="A9262" s="161" t="inlineStr">
        <is>
          <t>MOZ</t>
        </is>
      </c>
      <c r="B9262" s="161" t="inlineStr">
        <is>
          <t>Mozambique</t>
        </is>
      </c>
      <c r="C9262" s="161" t="inlineStr">
        <is>
          <t>Sub-Saharan Africa</t>
        </is>
      </c>
      <c r="D9262" s="161" t="inlineStr">
        <is>
          <t>Low income</t>
        </is>
      </c>
      <c r="E9262" s="161" t="b">
        <v>1</v>
      </c>
      <c r="F9262" s="161" t="inlineStr">
        <is>
          <t>interest_to_revenue_pct</t>
        </is>
      </c>
      <c r="G9262" s="161" t="n">
        <v>15.302</v>
      </c>
      <c r="H9262" s="161" t="inlineStr">
        <is>
          <t>2024</t>
        </is>
      </c>
      <c r="I9262" s="161" t="inlineStr">
        <is>
          <t>dataset_2026-08-26T13_41_09_874550254Z_DEFAULT_INTEGRATION_IMF_RES_WEO_9_0_0.csv (derived)</t>
        </is>
      </c>
    </row>
    <row r="9263" ht="13" customHeight="1">
      <c r="A9263" s="161" t="inlineStr">
        <is>
          <t>MOZ</t>
        </is>
      </c>
      <c r="B9263" s="161" t="inlineStr">
        <is>
          <t>Mozambique</t>
        </is>
      </c>
      <c r="C9263" s="161" t="inlineStr">
        <is>
          <t>Sub-Saharan Africa</t>
        </is>
      </c>
      <c r="D9263" s="161" t="inlineStr">
        <is>
          <t>Low income</t>
        </is>
      </c>
      <c r="E9263" s="161" t="b">
        <v>1</v>
      </c>
      <c r="F9263" s="161" t="inlineStr">
        <is>
          <t>interest_pct_gdp</t>
        </is>
      </c>
      <c r="G9263" s="161" t="n">
        <v>4.142</v>
      </c>
      <c r="H9263" s="161" t="inlineStr">
        <is>
          <t>2024</t>
        </is>
      </c>
      <c r="I9263" s="161" t="inlineStr">
        <is>
          <t>dataset_2026-08-26T13_41_09_874550254Z_DEFAULT_INTEGRATION_IMF_RES_WEO_9_0_0.csv (derived)</t>
        </is>
      </c>
    </row>
    <row r="9264" ht="13" customHeight="1">
      <c r="A9264" s="161" t="inlineStr">
        <is>
          <t>MOZ</t>
        </is>
      </c>
      <c r="B9264" s="161" t="inlineStr">
        <is>
          <t>Mozambique</t>
        </is>
      </c>
      <c r="C9264" s="161" t="inlineStr">
        <is>
          <t>Sub-Saharan Africa</t>
        </is>
      </c>
      <c r="D9264" s="161" t="inlineStr">
        <is>
          <t>Low income</t>
        </is>
      </c>
      <c r="E9264" s="161" t="b">
        <v>1</v>
      </c>
      <c r="F9264" s="161" t="inlineStr">
        <is>
          <t>gross_debt_pct_gdp</t>
        </is>
      </c>
      <c r="G9264" s="161" t="n">
        <v>91.411</v>
      </c>
      <c r="H9264" s="161" t="inlineStr">
        <is>
          <t>2024</t>
        </is>
      </c>
      <c r="I9264" s="161" t="inlineStr">
        <is>
          <t>dataset_2026-08-26T13_41_09_874550254Z_DEFAULT_INTEGRATION_IMF_RES_WEO_9_0_0.csv</t>
        </is>
      </c>
    </row>
    <row r="9265" ht="13" customHeight="1">
      <c r="A9265" s="161" t="inlineStr">
        <is>
          <t>MOZ</t>
        </is>
      </c>
      <c r="B9265" s="161" t="inlineStr">
        <is>
          <t>Mozambique</t>
        </is>
      </c>
      <c r="C9265" s="161" t="inlineStr">
        <is>
          <t>Sub-Saharan Africa</t>
        </is>
      </c>
      <c r="D9265" s="161" t="inlineStr">
        <is>
          <t>Low income</t>
        </is>
      </c>
      <c r="E9265" s="161" t="b">
        <v>1</v>
      </c>
      <c r="F9265" s="161" t="inlineStr">
        <is>
          <t>tax_revenue_pct_gdp</t>
        </is>
      </c>
      <c r="G9265" s="161" t="n">
        <v>20.303</v>
      </c>
      <c r="H9265" s="161" t="inlineStr">
        <is>
          <t>2024</t>
        </is>
      </c>
      <c r="I9265" s="161" t="inlineStr">
        <is>
          <t>world-imf2026.xlsx</t>
        </is>
      </c>
    </row>
    <row r="9266" ht="13" customHeight="1">
      <c r="A9266" s="161" t="inlineStr">
        <is>
          <t>MOZ</t>
        </is>
      </c>
      <c r="B9266" s="161" t="inlineStr">
        <is>
          <t>Mozambique</t>
        </is>
      </c>
      <c r="C9266" s="161" t="inlineStr">
        <is>
          <t>Sub-Saharan Africa</t>
        </is>
      </c>
      <c r="D9266" s="161" t="inlineStr">
        <is>
          <t>Low income</t>
        </is>
      </c>
      <c r="E9266" s="161" t="b">
        <v>1</v>
      </c>
      <c r="F9266" s="161" t="inlineStr">
        <is>
          <t>capex_execution_rate_pct</t>
        </is>
      </c>
      <c r="G9266" s="161" t="n">
        <v>36.646</v>
      </c>
      <c r="H9266" s="161" t="inlineStr">
        <is>
          <t>2022</t>
        </is>
      </c>
      <c r="I9266" s="161" t="inlineStr">
        <is>
          <t>WB_BOOST_WIDEF.csv</t>
        </is>
      </c>
    </row>
    <row r="9267" ht="13" customHeight="1">
      <c r="A9267" s="161" t="inlineStr">
        <is>
          <t>MOZ</t>
        </is>
      </c>
      <c r="B9267" s="161" t="inlineStr">
        <is>
          <t>Mozambique</t>
        </is>
      </c>
      <c r="C9267" s="161" t="inlineStr">
        <is>
          <t>Sub-Saharan Africa</t>
        </is>
      </c>
      <c r="D9267" s="161" t="inlineStr">
        <is>
          <t>Low income</t>
        </is>
      </c>
      <c r="E9267" s="161" t="b">
        <v>1</v>
      </c>
      <c r="F9267" s="161" t="inlineStr">
        <is>
          <t>pefa_pi11_pim_score</t>
        </is>
      </c>
      <c r="G9267" s="161" t="n">
        <v>1</v>
      </c>
      <c r="H9267" s="161" t="inlineStr">
        <is>
          <t>2021</t>
        </is>
      </c>
      <c r="I9267" s="161" t="inlineStr">
        <is>
          <t>assessments_1787749571.csv</t>
        </is>
      </c>
    </row>
    <row r="9268" ht="13" customHeight="1">
      <c r="A9268" s="161" t="inlineStr">
        <is>
          <t>MOZ</t>
        </is>
      </c>
      <c r="B9268" s="161" t="inlineStr">
        <is>
          <t>Mozambique</t>
        </is>
      </c>
      <c r="C9268" s="161" t="inlineStr">
        <is>
          <t>Sub-Saharan Africa</t>
        </is>
      </c>
      <c r="D9268" s="161" t="inlineStr">
        <is>
          <t>Low income</t>
        </is>
      </c>
      <c r="E9268" s="161" t="b">
        <v>1</v>
      </c>
      <c r="F9268" s="161" t="inlineStr">
        <is>
          <t>pefa_pi122_asset_monitoring</t>
        </is>
      </c>
      <c r="G9268" s="161" t="n">
        <v>3</v>
      </c>
      <c r="H9268" s="161" t="inlineStr">
        <is>
          <t>2021</t>
        </is>
      </c>
      <c r="I9268" s="161" t="inlineStr">
        <is>
          <t>assessments_1787749571.csv</t>
        </is>
      </c>
    </row>
    <row r="9269" ht="13" customHeight="1">
      <c r="A9269" s="161" t="inlineStr">
        <is>
          <t>MOZ</t>
        </is>
      </c>
      <c r="B9269" s="161" t="inlineStr">
        <is>
          <t>Mozambique</t>
        </is>
      </c>
      <c r="C9269" s="161" t="inlineStr">
        <is>
          <t>Sub-Saharan Africa</t>
        </is>
      </c>
      <c r="D9269" s="161" t="inlineStr">
        <is>
          <t>Low income</t>
        </is>
      </c>
      <c r="E9269" s="161" t="b">
        <v>1</v>
      </c>
      <c r="F9269" s="161" t="inlineStr">
        <is>
          <t>climate_pfm_diagnostic_on_record</t>
        </is>
      </c>
      <c r="G9269" s="161" t="n">
        <v>1</v>
      </c>
      <c r="H9269" s="161" t="inlineStr">
        <is>
          <t>2022</t>
        </is>
      </c>
      <c r="I9269" s="161" t="inlineStr">
        <is>
          <t>UNDP-Global-Climate-Public-Finance-Review-2022.pdf (Table 4.2)</t>
        </is>
      </c>
    </row>
    <row r="9270" ht="13" customHeight="1">
      <c r="A9270" s="161" t="inlineStr">
        <is>
          <t>MOZ</t>
        </is>
      </c>
      <c r="B9270" s="161" t="inlineStr">
        <is>
          <t>Mozambique</t>
        </is>
      </c>
      <c r="C9270" s="161" t="inlineStr">
        <is>
          <t>Sub-Saharan Africa</t>
        </is>
      </c>
      <c r="D9270" s="161" t="inlineStr">
        <is>
          <t>Low income</t>
        </is>
      </c>
      <c r="E9270" s="161" t="b">
        <v>1</v>
      </c>
      <c r="F9270" s="161" t="inlineStr">
        <is>
          <t>ids_official_private_rate_spread_pp</t>
        </is>
      </c>
      <c r="G9270" s="161" t="n">
        <v>0.21</v>
      </c>
      <c r="H9270" s="161" t="inlineStr">
        <is>
          <t>2024</t>
        </is>
      </c>
      <c r="I9270" s="161" t="inlineStr">
        <is>
          <t>P_Data_Extract_From_International_Debt_Statistics__2_.xlsx</t>
        </is>
      </c>
    </row>
    <row r="9271" ht="13" customHeight="1">
      <c r="A9271" s="161" t="inlineStr">
        <is>
          <t>MOZ</t>
        </is>
      </c>
      <c r="B9271" s="161" t="inlineStr">
        <is>
          <t>Mozambique</t>
        </is>
      </c>
      <c r="C9271" s="161" t="inlineStr">
        <is>
          <t>Sub-Saharan Africa</t>
        </is>
      </c>
      <c r="D9271" s="161" t="inlineStr">
        <is>
          <t>Low income</t>
        </is>
      </c>
      <c r="E9271" s="161" t="b">
        <v>1</v>
      </c>
      <c r="F9271" s="161" t="inlineStr">
        <is>
          <t>ids_private_creditor_rate_pct</t>
        </is>
      </c>
      <c r="G9271" s="161" t="n">
        <v>0.25</v>
      </c>
      <c r="H9271" s="161" t="inlineStr">
        <is>
          <t>2022</t>
        </is>
      </c>
      <c r="I9271" s="161" t="inlineStr">
        <is>
          <t>P_Data_Extract_From_International_Debt_Statistics__2_.xlsx</t>
        </is>
      </c>
    </row>
    <row r="9272" ht="13" customHeight="1">
      <c r="A9272" s="161" t="inlineStr">
        <is>
          <t>MOZ</t>
        </is>
      </c>
      <c r="B9272" s="161" t="inlineStr">
        <is>
          <t>Mozambique</t>
        </is>
      </c>
      <c r="C9272" s="161" t="inlineStr">
        <is>
          <t>Sub-Saharan Africa</t>
        </is>
      </c>
      <c r="D9272" s="161" t="inlineStr">
        <is>
          <t>Low income</t>
        </is>
      </c>
      <c r="E9272" s="161" t="b">
        <v>1</v>
      </c>
      <c r="F9272" s="161" t="inlineStr">
        <is>
          <t>ids_avg_maturity_years</t>
        </is>
      </c>
      <c r="G9272" s="161" t="n">
        <v>24.645</v>
      </c>
      <c r="H9272" s="161" t="inlineStr">
        <is>
          <t>2024</t>
        </is>
      </c>
      <c r="I9272" s="161" t="inlineStr">
        <is>
          <t>P_Data_Extract_From_International_Debt_Statistics__2_.xlsx</t>
        </is>
      </c>
    </row>
    <row r="9273" ht="13" customHeight="1">
      <c r="A9273" s="161" t="inlineStr">
        <is>
          <t>MOZ</t>
        </is>
      </c>
      <c r="B9273" s="161" t="inlineStr">
        <is>
          <t>Mozambique</t>
        </is>
      </c>
      <c r="C9273" s="161" t="inlineStr">
        <is>
          <t>Sub-Saharan Africa</t>
        </is>
      </c>
      <c r="D9273" s="161" t="inlineStr">
        <is>
          <t>Low income</t>
        </is>
      </c>
      <c r="E9273" s="161" t="b">
        <v>1</v>
      </c>
      <c r="F9273" s="161" t="inlineStr">
        <is>
          <t>mitigation_finance_received_pct_gdp</t>
        </is>
      </c>
      <c r="G9273" s="161" t="n">
        <v>1.397</v>
      </c>
      <c r="H9273" s="161" t="inlineStr">
        <is>
          <t>2024</t>
        </is>
      </c>
      <c r="I9273" s="161" t="inlineStr">
        <is>
          <t>CRDF-RP_2024.xlsx + WEO</t>
        </is>
      </c>
    </row>
    <row r="9274" ht="13" customHeight="1">
      <c r="A9274" s="161" t="inlineStr">
        <is>
          <t>MOZ</t>
        </is>
      </c>
      <c r="B9274" s="161" t="inlineStr">
        <is>
          <t>Mozambique</t>
        </is>
      </c>
      <c r="C9274" s="161" t="inlineStr">
        <is>
          <t>Sub-Saharan Africa</t>
        </is>
      </c>
      <c r="D9274" s="161" t="inlineStr">
        <is>
          <t>Low income</t>
        </is>
      </c>
      <c r="E9274" s="161" t="b">
        <v>1</v>
      </c>
      <c r="F9274" s="161" t="inlineStr">
        <is>
          <t>ids_multilateral_share_pct</t>
        </is>
      </c>
      <c r="G9274" s="161" t="n">
        <v>48.897</v>
      </c>
      <c r="H9274" s="161" t="inlineStr">
        <is>
          <t>2024</t>
        </is>
      </c>
      <c r="I9274" s="161" t="inlineStr">
        <is>
          <t>P_Data_Extract_From_International_Debt_Statistics__2_.xlsx</t>
        </is>
      </c>
    </row>
    <row r="9275" ht="13" customHeight="1">
      <c r="A9275" s="161" t="inlineStr">
        <is>
          <t>MOZ</t>
        </is>
      </c>
      <c r="B9275" s="161" t="inlineStr">
        <is>
          <t>Mozambique</t>
        </is>
      </c>
      <c r="C9275" s="161" t="inlineStr">
        <is>
          <t>Sub-Saharan Africa</t>
        </is>
      </c>
      <c r="D9275" s="161" t="inlineStr">
        <is>
          <t>Low income</t>
        </is>
      </c>
      <c r="E9275" s="161" t="b">
        <v>1</v>
      </c>
      <c r="F9275" s="161" t="inlineStr">
        <is>
          <t>ids_private_creditor_share_pct</t>
        </is>
      </c>
      <c r="G9275" s="161" t="n">
        <v>11.201</v>
      </c>
      <c r="H9275" s="161" t="inlineStr">
        <is>
          <t>2024</t>
        </is>
      </c>
      <c r="I9275" s="161" t="inlineStr">
        <is>
          <t>P_Data_Extract_From_International_Debt_Statistics__2_.xlsx</t>
        </is>
      </c>
    </row>
    <row r="9276" ht="13" customHeight="1">
      <c r="A9276" s="161" t="inlineStr">
        <is>
          <t>MOZ</t>
        </is>
      </c>
      <c r="B9276" s="161" t="inlineStr">
        <is>
          <t>Mozambique</t>
        </is>
      </c>
      <c r="C9276" s="161" t="inlineStr">
        <is>
          <t>Sub-Saharan Africa</t>
        </is>
      </c>
      <c r="D9276" s="161" t="inlineStr">
        <is>
          <t>Low income</t>
        </is>
      </c>
      <c r="E9276" s="161" t="b">
        <v>1</v>
      </c>
      <c r="F9276" s="161" t="inlineStr">
        <is>
          <t>ids_usd_share_ppg_debt_pct</t>
        </is>
      </c>
      <c r="G9276" s="161" t="n">
        <v>64.634</v>
      </c>
      <c r="H9276" s="161" t="inlineStr">
        <is>
          <t>2024</t>
        </is>
      </c>
      <c r="I9276" s="161" t="inlineStr">
        <is>
          <t>P_Data_Extract_From_International_Debt_Statistics__2_.xlsx</t>
        </is>
      </c>
    </row>
    <row r="9277" ht="13" customHeight="1">
      <c r="A9277" s="161" t="inlineStr">
        <is>
          <t>MOZ</t>
        </is>
      </c>
      <c r="B9277" s="161" t="inlineStr">
        <is>
          <t>Mozambique</t>
        </is>
      </c>
      <c r="C9277" s="161" t="inlineStr">
        <is>
          <t>Sub-Saharan Africa</t>
        </is>
      </c>
      <c r="D9277" s="161" t="inlineStr">
        <is>
          <t>Low income</t>
        </is>
      </c>
      <c r="E9277" s="161" t="b">
        <v>1</v>
      </c>
      <c r="F9277" s="161" t="inlineStr">
        <is>
          <t>pefa_pi103_contingent_liabilities</t>
        </is>
      </c>
      <c r="G9277" s="161" t="n">
        <v>3</v>
      </c>
      <c r="H9277" s="161" t="inlineStr">
        <is>
          <t>2021</t>
        </is>
      </c>
      <c r="I9277" s="161" t="inlineStr">
        <is>
          <t>assessments_1787749571.csv</t>
        </is>
      </c>
    </row>
    <row r="9278" ht="13" customHeight="1">
      <c r="A9278" s="161" t="inlineStr">
        <is>
          <t>MOZ</t>
        </is>
      </c>
      <c r="B9278" s="161" t="inlineStr">
        <is>
          <t>Mozambique</t>
        </is>
      </c>
      <c r="C9278" s="161" t="inlineStr">
        <is>
          <t>Sub-Saharan Africa</t>
        </is>
      </c>
      <c r="D9278" s="161" t="inlineStr">
        <is>
          <t>Low income</t>
        </is>
      </c>
      <c r="E9278" s="161" t="b">
        <v>1</v>
      </c>
      <c r="F9278" s="161" t="inlineStr">
        <is>
          <t>ppi_commitments_pct_gdp</t>
        </is>
      </c>
      <c r="G9278" s="161" t="n">
        <v>1.41</v>
      </c>
      <c r="H9278" s="161" t="inlineStr">
        <is>
          <t>2020-2024 avg</t>
        </is>
      </c>
      <c r="I9278" s="161" t="inlineStr">
        <is>
          <t>2024-PPI-Full-DTA.dta + WEO</t>
        </is>
      </c>
    </row>
    <row r="9279" ht="13" customHeight="1">
      <c r="A9279" s="161" t="inlineStr">
        <is>
          <t>MOZ</t>
        </is>
      </c>
      <c r="B9279" s="161" t="inlineStr">
        <is>
          <t>Mozambique</t>
        </is>
      </c>
      <c r="C9279" s="161" t="inlineStr">
        <is>
          <t>Sub-Saharan Africa</t>
        </is>
      </c>
      <c r="D9279" s="161" t="inlineStr">
        <is>
          <t>Low income</t>
        </is>
      </c>
      <c r="E9279" s="161" t="b">
        <v>1</v>
      </c>
      <c r="F9279" s="161" t="inlineStr">
        <is>
          <t>excise_revenue_pct_of_revenue</t>
        </is>
      </c>
      <c r="G9279" s="161" t="n">
        <v>5.292</v>
      </c>
      <c r="H9279" s="161" t="inlineStr">
        <is>
          <t>2024</t>
        </is>
      </c>
      <c r="I9279" s="161" t="inlineStr">
        <is>
          <t>world-imf2026.xlsx</t>
        </is>
      </c>
    </row>
    <row r="9280" ht="13" customHeight="1">
      <c r="A9280" s="161" t="inlineStr">
        <is>
          <t>MOZ</t>
        </is>
      </c>
      <c r="B9280" s="161" t="inlineStr">
        <is>
          <t>Mozambique</t>
        </is>
      </c>
      <c r="C9280" s="161" t="inlineStr">
        <is>
          <t>Sub-Saharan Africa</t>
        </is>
      </c>
      <c r="D9280" s="161" t="inlineStr">
        <is>
          <t>Low income</t>
        </is>
      </c>
      <c r="E9280" s="161" t="b">
        <v>1</v>
      </c>
      <c r="F9280" s="161" t="inlineStr">
        <is>
          <t>ff_subsidy_total_pct_gdp</t>
        </is>
      </c>
      <c r="G9280" s="161" t="n">
        <v>0.594</v>
      </c>
      <c r="H9280" s="161" t="inlineStr">
        <is>
          <t>2024</t>
        </is>
      </c>
      <c r="I9280" s="161" t="inlineStr">
        <is>
          <t>imffossilfuelsubsidiesdata.xlsb + WEO</t>
        </is>
      </c>
    </row>
    <row r="9281" ht="13" customHeight="1">
      <c r="A9281" s="161" t="inlineStr">
        <is>
          <t>MOZ</t>
        </is>
      </c>
      <c r="B9281" s="161" t="inlineStr">
        <is>
          <t>Mozambique</t>
        </is>
      </c>
      <c r="C9281" s="161" t="inlineStr">
        <is>
          <t>Sub-Saharan Africa</t>
        </is>
      </c>
      <c r="D9281" s="161" t="inlineStr">
        <is>
          <t>Low income</t>
        </is>
      </c>
      <c r="E9281" s="161" t="b">
        <v>1</v>
      </c>
      <c r="F9281" s="161" t="inlineStr">
        <is>
          <t>ff_subsidy_explicit_pct_gdp</t>
        </is>
      </c>
      <c r="G9281" s="161" t="n">
        <v>0.033</v>
      </c>
      <c r="H9281" s="161" t="inlineStr">
        <is>
          <t>2024</t>
        </is>
      </c>
      <c r="I9281" s="161" t="inlineStr">
        <is>
          <t>imffossilfuelsubsidiesdata.xlsb</t>
        </is>
      </c>
    </row>
    <row r="9282" ht="13" customHeight="1">
      <c r="A9282" s="161" t="inlineStr">
        <is>
          <t>MOZ</t>
        </is>
      </c>
      <c r="B9282" s="161" t="inlineStr">
        <is>
          <t>Mozambique</t>
        </is>
      </c>
      <c r="C9282" s="161" t="inlineStr">
        <is>
          <t>Sub-Saharan Africa</t>
        </is>
      </c>
      <c r="D9282" s="161" t="inlineStr">
        <is>
          <t>Low income</t>
        </is>
      </c>
      <c r="E9282" s="161" t="b">
        <v>1</v>
      </c>
      <c r="F9282" s="161" t="inlineStr">
        <is>
          <t>ff_subsidy_implicit_pct_gdp</t>
        </is>
      </c>
      <c r="G9282" s="161" t="n">
        <v>0.5610000000000001</v>
      </c>
      <c r="H9282" s="161" t="inlineStr">
        <is>
          <t>2024</t>
        </is>
      </c>
      <c r="I9282" s="161" t="inlineStr">
        <is>
          <t>imffossilfuelsubsidiesdata.xlsb</t>
        </is>
      </c>
    </row>
    <row r="9283" ht="13" customHeight="1">
      <c r="A9283" s="161" t="inlineStr">
        <is>
          <t>MOZ</t>
        </is>
      </c>
      <c r="B9283" s="161" t="inlineStr">
        <is>
          <t>Mozambique</t>
        </is>
      </c>
      <c r="C9283" s="161" t="inlineStr">
        <is>
          <t>Sub-Saharan Africa</t>
        </is>
      </c>
      <c r="D9283" s="161" t="inlineStr">
        <is>
          <t>Low income</t>
        </is>
      </c>
      <c r="E9283" s="161" t="b">
        <v>1</v>
      </c>
      <c r="F9283" s="161" t="inlineStr">
        <is>
          <t>env_protection_pct_of_expenditure</t>
        </is>
      </c>
      <c r="G9283" s="161" t="n">
        <v>1.047</v>
      </c>
      <c r="H9283" s="161" t="inlineStr">
        <is>
          <t>2022</t>
        </is>
      </c>
      <c r="I9283" s="161" t="inlineStr">
        <is>
          <t>WB_BOOST_WIDEF.csv</t>
        </is>
      </c>
    </row>
    <row r="9284" ht="13" customHeight="1">
      <c r="A9284" s="161" t="inlineStr">
        <is>
          <t>MOZ</t>
        </is>
      </c>
      <c r="B9284" s="161" t="inlineStr">
        <is>
          <t>Mozambique</t>
        </is>
      </c>
      <c r="C9284" s="161" t="inlineStr">
        <is>
          <t>Sub-Saharan Africa</t>
        </is>
      </c>
      <c r="D9284" s="161" t="inlineStr">
        <is>
          <t>Low income</t>
        </is>
      </c>
      <c r="E9284" s="161" t="b">
        <v>1</v>
      </c>
      <c r="F9284" s="161" t="inlineStr">
        <is>
          <t>net_fuel_trade_pct_merch</t>
        </is>
      </c>
      <c r="G9284" s="161" t="n">
        <v>37.582</v>
      </c>
      <c r="H9284" s="161" t="inlineStr">
        <is>
          <t>2024</t>
        </is>
      </c>
      <c r="I9284" s="161" t="inlineStr">
        <is>
          <t>WDI TX.VAL.FUEL.ZS.UN less TM.VAL.FUEL.ZS.UN</t>
        </is>
      </c>
    </row>
    <row r="9285" ht="13" customHeight="1">
      <c r="A9285" s="161" t="inlineStr">
        <is>
          <t>MOZ</t>
        </is>
      </c>
      <c r="B9285" s="161" t="inlineStr">
        <is>
          <t>Mozambique</t>
        </is>
      </c>
      <c r="C9285" s="161" t="inlineStr">
        <is>
          <t>Sub-Saharan Africa</t>
        </is>
      </c>
      <c r="D9285" s="161" t="inlineStr">
        <is>
          <t>Low income</t>
        </is>
      </c>
      <c r="E9285" s="161" t="b">
        <v>1</v>
      </c>
      <c r="F9285" s="161" t="inlineStr">
        <is>
          <t>fuel_exports_pct_merch</t>
        </is>
      </c>
      <c r="G9285" s="161" t="n">
        <v>58.9</v>
      </c>
      <c r="H9285" s="161" t="inlineStr">
        <is>
          <t>2024</t>
        </is>
      </c>
      <c r="I9285" s="161" t="inlineStr">
        <is>
          <t>API_TX_VAL_FUEL_ZS_UN_DS2_en_csv_v2_33055.zip</t>
        </is>
      </c>
    </row>
    <row r="9286" ht="13" customHeight="1">
      <c r="A9286" s="161" t="inlineStr">
        <is>
          <t>MOZ</t>
        </is>
      </c>
      <c r="B9286" s="161" t="inlineStr">
        <is>
          <t>Mozambique</t>
        </is>
      </c>
      <c r="C9286" s="161" t="inlineStr">
        <is>
          <t>Sub-Saharan Africa</t>
        </is>
      </c>
      <c r="D9286" s="161" t="inlineStr">
        <is>
          <t>Low income</t>
        </is>
      </c>
      <c r="E9286" s="161" t="b">
        <v>1</v>
      </c>
      <c r="F9286" s="161" t="inlineStr">
        <is>
          <t>fuel_imports_pct_merch</t>
        </is>
      </c>
      <c r="G9286" s="161" t="n">
        <v>21.318</v>
      </c>
      <c r="H9286" s="161" t="inlineStr">
        <is>
          <t>2024</t>
        </is>
      </c>
      <c r="I9286" s="161" t="inlineStr">
        <is>
          <t>API_TM_VAL_FUEL_ZS_UN_DS2_en_csv_v2_36140.zip</t>
        </is>
      </c>
    </row>
    <row r="9287" ht="13" customHeight="1">
      <c r="A9287" s="161" t="inlineStr">
        <is>
          <t>MOZ</t>
        </is>
      </c>
      <c r="B9287" s="161" t="inlineStr">
        <is>
          <t>Mozambique</t>
        </is>
      </c>
      <c r="C9287" s="161" t="inlineStr">
        <is>
          <t>Sub-Saharan Africa</t>
        </is>
      </c>
      <c r="D9287" s="161" t="inlineStr">
        <is>
          <t>Low income</t>
        </is>
      </c>
      <c r="E9287" s="161" t="b">
        <v>1</v>
      </c>
      <c r="F9287" s="161" t="inlineStr">
        <is>
          <t>energy_import_dep_pct</t>
        </is>
      </c>
      <c r="G9287" s="161" t="n">
        <v>-106.352</v>
      </c>
      <c r="H9287" s="161" t="inlineStr">
        <is>
          <t>2022</t>
        </is>
      </c>
      <c r="I9287" s="161" t="inlineStr">
        <is>
          <t>API_EG_IMP_CONS_ZS_DS2_en_csv_v2_160768.zip</t>
        </is>
      </c>
    </row>
    <row r="9288" ht="13" customHeight="1">
      <c r="A9288" s="161" t="inlineStr">
        <is>
          <t>MOZ</t>
        </is>
      </c>
      <c r="B9288" s="161" t="inlineStr">
        <is>
          <t>Mozambique</t>
        </is>
      </c>
      <c r="C9288" s="161" t="inlineStr">
        <is>
          <t>Sub-Saharan Africa</t>
        </is>
      </c>
      <c r="D9288" s="161" t="inlineStr">
        <is>
          <t>Low income</t>
        </is>
      </c>
      <c r="E9288" s="161" t="b">
        <v>1</v>
      </c>
      <c r="F9288" s="161" t="inlineStr">
        <is>
          <t>fossil_rents_total_pct_gdp</t>
        </is>
      </c>
      <c r="G9288" s="161" t="n">
        <v>7.426</v>
      </c>
      <c r="H9288" s="161" t="inlineStr">
        <is>
          <t>2021</t>
        </is>
      </c>
      <c r="I9288" s="161" t="inlineStr">
        <is>
          <t>WDI NY.GDP.PETR+NGAS+COAL.RT.ZS</t>
        </is>
      </c>
    </row>
    <row r="9289" ht="13" customHeight="1">
      <c r="A9289" s="161" t="inlineStr">
        <is>
          <t>MOZ</t>
        </is>
      </c>
      <c r="B9289" s="161" t="inlineStr">
        <is>
          <t>Mozambique</t>
        </is>
      </c>
      <c r="C9289" s="161" t="inlineStr">
        <is>
          <t>Sub-Saharan Africa</t>
        </is>
      </c>
      <c r="D9289" s="161" t="inlineStr">
        <is>
          <t>Low income</t>
        </is>
      </c>
      <c r="E9289" s="161" t="b">
        <v>1</v>
      </c>
      <c r="F9289" s="161" t="inlineStr">
        <is>
          <t>oil_rents_pct_gdp</t>
        </is>
      </c>
      <c r="G9289" s="161" t="n">
        <v>0.079</v>
      </c>
      <c r="H9289" s="161" t="inlineStr">
        <is>
          <t>2021</t>
        </is>
      </c>
      <c r="I9289" s="161" t="inlineStr">
        <is>
          <t>API_NY_GDP_PETR_RT_ZS_DS2_en_csv_v2_40227.zip</t>
        </is>
      </c>
    </row>
    <row r="9290" ht="13" customHeight="1">
      <c r="A9290" s="161" t="inlineStr">
        <is>
          <t>MOZ</t>
        </is>
      </c>
      <c r="B9290" s="161" t="inlineStr">
        <is>
          <t>Mozambique</t>
        </is>
      </c>
      <c r="C9290" s="161" t="inlineStr">
        <is>
          <t>Sub-Saharan Africa</t>
        </is>
      </c>
      <c r="D9290" s="161" t="inlineStr">
        <is>
          <t>Low income</t>
        </is>
      </c>
      <c r="E9290" s="161" t="b">
        <v>1</v>
      </c>
      <c r="F9290" s="161" t="inlineStr">
        <is>
          <t>gas_rents_pct_gdp</t>
        </is>
      </c>
      <c r="G9290" s="161" t="n">
        <v>3.566</v>
      </c>
      <c r="H9290" s="161" t="inlineStr">
        <is>
          <t>2021</t>
        </is>
      </c>
      <c r="I9290" s="161" t="inlineStr">
        <is>
          <t>API_NY_GDP_NGAS_RT_ZS_DS2_en_csv_v2_35861.zip</t>
        </is>
      </c>
    </row>
    <row r="9291" ht="13" customHeight="1">
      <c r="A9291" s="161" t="inlineStr">
        <is>
          <t>MOZ</t>
        </is>
      </c>
      <c r="B9291" s="161" t="inlineStr">
        <is>
          <t>Mozambique</t>
        </is>
      </c>
      <c r="C9291" s="161" t="inlineStr">
        <is>
          <t>Sub-Saharan Africa</t>
        </is>
      </c>
      <c r="D9291" s="161" t="inlineStr">
        <is>
          <t>Low income</t>
        </is>
      </c>
      <c r="E9291" s="161" t="b">
        <v>1</v>
      </c>
      <c r="F9291" s="161" t="inlineStr">
        <is>
          <t>coal_rents_pct_gdp</t>
        </is>
      </c>
      <c r="G9291" s="161" t="n">
        <v>3.781</v>
      </c>
      <c r="H9291" s="161" t="inlineStr">
        <is>
          <t>2021</t>
        </is>
      </c>
      <c r="I9291" s="161" t="inlineStr">
        <is>
          <t>API_NY_GDP_COAL_RT_ZS_DS2_en_csv_v2_35370.zip</t>
        </is>
      </c>
    </row>
    <row r="9292" ht="13" customHeight="1">
      <c r="A9292" s="161" t="inlineStr">
        <is>
          <t>MOZ</t>
        </is>
      </c>
      <c r="B9292" s="161" t="inlineStr">
        <is>
          <t>Mozambique</t>
        </is>
      </c>
      <c r="C9292" s="161" t="inlineStr">
        <is>
          <t>Sub-Saharan Africa</t>
        </is>
      </c>
      <c r="D9292" s="161" t="inlineStr">
        <is>
          <t>Low income</t>
        </is>
      </c>
      <c r="E9292" s="161" t="b">
        <v>1</v>
      </c>
      <c r="F9292" s="161" t="inlineStr">
        <is>
          <t>other_fossil_gen_share_pct</t>
        </is>
      </c>
      <c r="G9292" s="161" t="n">
        <v>0.758</v>
      </c>
      <c r="H9292" s="161" t="inlineStr">
        <is>
          <t>2024</t>
        </is>
      </c>
      <c r="I9292" s="161" t="inlineStr">
        <is>
          <t>release_generation_yearly_global.csv</t>
        </is>
      </c>
    </row>
    <row r="9293" ht="13" customHeight="1">
      <c r="A9293" s="161" t="inlineStr">
        <is>
          <t>MOZ</t>
        </is>
      </c>
      <c r="B9293" s="161" t="inlineStr">
        <is>
          <t>Mozambique</t>
        </is>
      </c>
      <c r="C9293" s="161" t="inlineStr">
        <is>
          <t>Sub-Saharan Africa</t>
        </is>
      </c>
      <c r="D9293" s="161" t="inlineStr">
        <is>
          <t>Low income</t>
        </is>
      </c>
      <c r="E9293" s="161" t="b">
        <v>1</v>
      </c>
      <c r="F9293" s="161" t="inlineStr">
        <is>
          <t>renewable_share_electricity_pct</t>
        </is>
      </c>
      <c r="G9293" s="161" t="n">
        <v>91.28700000000001</v>
      </c>
      <c r="H9293" s="161" t="inlineStr">
        <is>
          <t>2024</t>
        </is>
      </c>
      <c r="I9293" s="161" t="inlineStr">
        <is>
          <t>imffossilfuelsubsidiesdata.xlsb</t>
        </is>
      </c>
    </row>
    <row r="9294" ht="13" customHeight="1">
      <c r="A9294" s="161" t="inlineStr">
        <is>
          <t>MOZ</t>
        </is>
      </c>
      <c r="B9294" s="161" t="inlineStr">
        <is>
          <t>Mozambique</t>
        </is>
      </c>
      <c r="C9294" s="161" t="inlineStr">
        <is>
          <t>Sub-Saharan Africa</t>
        </is>
      </c>
      <c r="D9294" s="161" t="inlineStr">
        <is>
          <t>Low income</t>
        </is>
      </c>
      <c r="E9294" s="161" t="b">
        <v>1</v>
      </c>
      <c r="F9294" s="161" t="inlineStr">
        <is>
          <t>re_share_change_pp</t>
        </is>
      </c>
      <c r="G9294" s="161" t="n">
        <v>-0.141</v>
      </c>
      <c r="H9294" s="161" t="inlineStr">
        <is>
          <t>2024</t>
        </is>
      </c>
      <c r="I9294" s="161" t="inlineStr">
        <is>
          <t>release_generation_yearly_global.csv</t>
        </is>
      </c>
    </row>
    <row r="9295" ht="13" customHeight="1">
      <c r="A9295" s="161" t="inlineStr">
        <is>
          <t>MOZ</t>
        </is>
      </c>
      <c r="B9295" s="161" t="inlineStr">
        <is>
          <t>Mozambique</t>
        </is>
      </c>
      <c r="C9295" s="161" t="inlineStr">
        <is>
          <t>Sub-Saharan Africa</t>
        </is>
      </c>
      <c r="D9295" s="161" t="inlineStr">
        <is>
          <t>Low income</t>
        </is>
      </c>
      <c r="E9295" s="161" t="b">
        <v>1</v>
      </c>
      <c r="F9295" s="161" t="inlineStr">
        <is>
          <t>re_capacity_growth_pct</t>
        </is>
      </c>
      <c r="G9295" s="161" t="n">
        <v>0.826</v>
      </c>
      <c r="H9295" s="161" t="inlineStr">
        <is>
          <t>2024</t>
        </is>
      </c>
      <c r="I9295" s="161" t="inlineStr">
        <is>
          <t>release_generation_yearly_global.csv</t>
        </is>
      </c>
    </row>
    <row r="9296" ht="13" customHeight="1">
      <c r="A9296" s="161" t="inlineStr">
        <is>
          <t>MOZ</t>
        </is>
      </c>
      <c r="B9296" s="161" t="inlineStr">
        <is>
          <t>Mozambique</t>
        </is>
      </c>
      <c r="C9296" s="161" t="inlineStr">
        <is>
          <t>Sub-Saharan Africa</t>
        </is>
      </c>
      <c r="D9296" s="161" t="inlineStr">
        <is>
          <t>Low income</t>
        </is>
      </c>
      <c r="E9296" s="161" t="b">
        <v>1</v>
      </c>
      <c r="F9296" s="161" t="inlineStr">
        <is>
          <t>inn_total_inv_2030_pct_gdp</t>
        </is>
      </c>
      <c r="G9296" s="161" t="n">
        <v>14.2522984199101</v>
      </c>
      <c r="H9296" s="161" t="inlineStr">
        <is>
          <t>2030</t>
        </is>
      </c>
      <c r="I9296" s="161" t="inlineStr">
        <is>
          <t>Mitigation_Investment_Needs_v1.1.xlsx (InvestmentNeeds v1.1, model output)</t>
        </is>
      </c>
    </row>
    <row r="9297" ht="13" customHeight="1">
      <c r="A9297" s="161" t="inlineStr">
        <is>
          <t>MOZ</t>
        </is>
      </c>
      <c r="B9297" s="161" t="inlineStr">
        <is>
          <t>Mozambique</t>
        </is>
      </c>
      <c r="C9297" s="161" t="inlineStr">
        <is>
          <t>Sub-Saharan Africa</t>
        </is>
      </c>
      <c r="D9297" s="161" t="inlineStr">
        <is>
          <t>Low income</t>
        </is>
      </c>
      <c r="E9297" s="161" t="b">
        <v>1</v>
      </c>
      <c r="F9297" s="161" t="inlineStr">
        <is>
          <t>inn_incr_inv_2030_pct_gdp</t>
        </is>
      </c>
      <c r="G9297" s="161" t="n">
        <v>3.42055162077842</v>
      </c>
      <c r="H9297" s="161" t="inlineStr">
        <is>
          <t>2030</t>
        </is>
      </c>
      <c r="I9297" s="161" t="inlineStr">
        <is>
          <t>Mitigation_Investment_Needs_v1.1.xlsx (InvestmentNeeds v1.1, model output)</t>
        </is>
      </c>
    </row>
    <row r="9298" ht="13" customHeight="1">
      <c r="A9298" s="161" t="inlineStr">
        <is>
          <t>MOZ</t>
        </is>
      </c>
      <c r="B9298" s="161" t="inlineStr">
        <is>
          <t>Mozambique</t>
        </is>
      </c>
      <c r="C9298" s="161" t="inlineStr">
        <is>
          <t>Sub-Saharan Africa</t>
        </is>
      </c>
      <c r="D9298" s="161" t="inlineStr">
        <is>
          <t>Low income</t>
        </is>
      </c>
      <c r="E9298" s="161" t="b">
        <v>1</v>
      </c>
      <c r="F9298" s="161" t="inlineStr">
        <is>
          <t>inn_incr_inv_gen_2030_pct_gdp</t>
        </is>
      </c>
      <c r="G9298" s="161" t="n">
        <v>0.6927469195592461</v>
      </c>
      <c r="H9298" s="161" t="inlineStr">
        <is>
          <t>2030</t>
        </is>
      </c>
      <c r="I9298" s="161" t="inlineStr">
        <is>
          <t>Mitigation_Investment_Needs_v1.1.xlsx (InvestmentNeeds v1.1, model output)</t>
        </is>
      </c>
    </row>
    <row r="9299" ht="13" customHeight="1">
      <c r="A9299" s="161" t="inlineStr">
        <is>
          <t>MOZ</t>
        </is>
      </c>
      <c r="B9299" s="161" t="inlineStr">
        <is>
          <t>Mozambique</t>
        </is>
      </c>
      <c r="C9299" s="161" t="inlineStr">
        <is>
          <t>Sub-Saharan Africa</t>
        </is>
      </c>
      <c r="D9299" s="161" t="inlineStr">
        <is>
          <t>Low income</t>
        </is>
      </c>
      <c r="E9299" s="161" t="b">
        <v>1</v>
      </c>
      <c r="F9299" s="161" t="inlineStr">
        <is>
          <t>inn_incr_inv_grid_2030_pct_gdp</t>
        </is>
      </c>
      <c r="G9299" s="161" t="n">
        <v>0.4750264591263398</v>
      </c>
      <c r="H9299" s="161" t="inlineStr">
        <is>
          <t>2030</t>
        </is>
      </c>
      <c r="I9299" s="161" t="inlineStr">
        <is>
          <t>Mitigation_Investment_Needs_v1.1.xlsx (InvestmentNeeds v1.1, model output)</t>
        </is>
      </c>
    </row>
    <row r="9300" ht="13" customHeight="1">
      <c r="A9300" s="161" t="inlineStr">
        <is>
          <t>MOZ</t>
        </is>
      </c>
      <c r="B9300" s="161" t="inlineStr">
        <is>
          <t>Mozambique</t>
        </is>
      </c>
      <c r="C9300" s="161" t="inlineStr">
        <is>
          <t>Sub-Saharan Africa</t>
        </is>
      </c>
      <c r="D9300" s="161" t="inlineStr">
        <is>
          <t>Low income</t>
        </is>
      </c>
      <c r="E9300" s="161" t="b">
        <v>1</v>
      </c>
      <c r="F9300" s="161" t="inlineStr">
        <is>
          <t>inn_incr_inv_trn_2030_pct_gdp</t>
        </is>
      </c>
      <c r="G9300" s="161" t="n">
        <v>0.3210724679112567</v>
      </c>
      <c r="H9300" s="161" t="inlineStr">
        <is>
          <t>2030</t>
        </is>
      </c>
      <c r="I9300" s="161" t="inlineStr">
        <is>
          <t>Mitigation_Investment_Needs_v1.1.xlsx (InvestmentNeeds v1.1, model output)</t>
        </is>
      </c>
    </row>
    <row r="9301" ht="13" customHeight="1">
      <c r="A9301" s="161" t="inlineStr">
        <is>
          <t>MOZ</t>
        </is>
      </c>
      <c r="B9301" s="161" t="inlineStr">
        <is>
          <t>Mozambique</t>
        </is>
      </c>
      <c r="C9301" s="161" t="inlineStr">
        <is>
          <t>Sub-Saharan Africa</t>
        </is>
      </c>
      <c r="D9301" s="161" t="inlineStr">
        <is>
          <t>Low income</t>
        </is>
      </c>
      <c r="E9301" s="161" t="b">
        <v>1</v>
      </c>
      <c r="F9301" s="161" t="inlineStr">
        <is>
          <t>inn_incr_inv_bld_2030_pct_gdp</t>
        </is>
      </c>
      <c r="G9301" s="161" t="n">
        <v>0.1066852837106494</v>
      </c>
      <c r="H9301" s="161" t="inlineStr">
        <is>
          <t>2030</t>
        </is>
      </c>
      <c r="I9301" s="161" t="inlineStr">
        <is>
          <t>Mitigation_Investment_Needs_v1.1.xlsx (InvestmentNeeds v1.1, model output)</t>
        </is>
      </c>
    </row>
    <row r="9302" ht="13" customHeight="1">
      <c r="A9302" s="161" t="inlineStr">
        <is>
          <t>MOZ</t>
        </is>
      </c>
      <c r="B9302" s="161" t="inlineStr">
        <is>
          <t>Mozambique</t>
        </is>
      </c>
      <c r="C9302" s="161" t="inlineStr">
        <is>
          <t>Sub-Saharan Africa</t>
        </is>
      </c>
      <c r="D9302" s="161" t="inlineStr">
        <is>
          <t>Low income</t>
        </is>
      </c>
      <c r="E9302" s="161" t="b">
        <v>1</v>
      </c>
      <c r="F9302" s="161" t="inlineStr">
        <is>
          <t>inn_incr_inv_ind_2030_pct_gdp</t>
        </is>
      </c>
      <c r="G9302" s="161" t="n">
        <v>0.08559461935227471</v>
      </c>
      <c r="H9302" s="161" t="inlineStr">
        <is>
          <t>2030</t>
        </is>
      </c>
      <c r="I9302" s="161" t="inlineStr">
        <is>
          <t>Mitigation_Investment_Needs_v1.1.xlsx (InvestmentNeeds v1.1, model output)</t>
        </is>
      </c>
    </row>
    <row r="9303" ht="13" customHeight="1">
      <c r="A9303" s="161" t="inlineStr">
        <is>
          <t>MOZ</t>
        </is>
      </c>
      <c r="B9303" s="161" t="inlineStr">
        <is>
          <t>Mozambique</t>
        </is>
      </c>
      <c r="C9303" s="161" t="inlineStr">
        <is>
          <t>Sub-Saharan Africa</t>
        </is>
      </c>
      <c r="D9303" s="161" t="inlineStr">
        <is>
          <t>Low income</t>
        </is>
      </c>
      <c r="E9303" s="161" t="b">
        <v>1</v>
      </c>
      <c r="F9303" s="161" t="inlineStr">
        <is>
          <t>inn_incr_inv_fuel_2030_pct_gdp</t>
        </is>
      </c>
      <c r="G9303" s="161" t="n">
        <v>0.09308291645042741</v>
      </c>
      <c r="H9303" s="161" t="inlineStr">
        <is>
          <t>2030</t>
        </is>
      </c>
      <c r="I9303" s="161" t="inlineStr">
        <is>
          <t>Mitigation_Investment_Needs_v1.1.xlsx (InvestmentNeeds v1.1, model output)</t>
        </is>
      </c>
    </row>
    <row r="9304" ht="13" customHeight="1">
      <c r="A9304" s="161" t="inlineStr">
        <is>
          <t>MOZ</t>
        </is>
      </c>
      <c r="B9304" s="161" t="inlineStr">
        <is>
          <t>Mozambique</t>
        </is>
      </c>
      <c r="C9304" s="161" t="inlineStr">
        <is>
          <t>Sub-Saharan Africa</t>
        </is>
      </c>
      <c r="D9304" s="161" t="inlineStr">
        <is>
          <t>Low income</t>
        </is>
      </c>
      <c r="E9304" s="161" t="b">
        <v>1</v>
      </c>
      <c r="F9304" s="161" t="inlineStr">
        <is>
          <t>inn_incr_inv_afolu_2030_pct_gdp</t>
        </is>
      </c>
      <c r="G9304" s="161" t="n">
        <v>1.646342954668231</v>
      </c>
      <c r="H9304" s="161" t="inlineStr">
        <is>
          <t>2030</t>
        </is>
      </c>
      <c r="I9304" s="161" t="inlineStr">
        <is>
          <t>Mitigation_Investment_Needs_v1.1.xlsx (InvestmentNeeds v1.1, model output)</t>
        </is>
      </c>
    </row>
    <row r="9305" ht="13" customHeight="1">
      <c r="A9305" s="161" t="inlineStr">
        <is>
          <t>MOZ</t>
        </is>
      </c>
      <c r="B9305" s="161" t="inlineStr">
        <is>
          <t>Mozambique</t>
        </is>
      </c>
      <c r="C9305" s="161" t="inlineStr">
        <is>
          <t>Sub-Saharan Africa</t>
        </is>
      </c>
      <c r="D9305" s="161" t="inlineStr">
        <is>
          <t>Low income</t>
        </is>
      </c>
      <c r="E9305" s="161" t="b">
        <v>1</v>
      </c>
      <c r="F9305" s="161" t="inlineStr">
        <is>
          <t>inn_incr_cost_a_2030_pct_gdp</t>
        </is>
      </c>
      <c r="G9305" s="161" t="n">
        <v>0.313057714224867</v>
      </c>
      <c r="H9305" s="161" t="inlineStr">
        <is>
          <t>2030</t>
        </is>
      </c>
      <c r="I9305" s="161" t="inlineStr">
        <is>
          <t>Mitigation_Investment_Needs_v1.1.xlsx (InvestmentNeeds v1.1, model output)</t>
        </is>
      </c>
    </row>
    <row r="9306" ht="13" customHeight="1">
      <c r="A9306" s="161" t="inlineStr">
        <is>
          <t>MOZ</t>
        </is>
      </c>
      <c r="B9306" s="161" t="inlineStr">
        <is>
          <t>Mozambique</t>
        </is>
      </c>
      <c r="C9306" s="161" t="inlineStr">
        <is>
          <t>Sub-Saharan Africa</t>
        </is>
      </c>
      <c r="D9306" s="161" t="inlineStr">
        <is>
          <t>Low income</t>
        </is>
      </c>
      <c r="E9306" s="161" t="b">
        <v>1</v>
      </c>
      <c r="F9306" s="161" t="inlineStr">
        <is>
          <t>inn_incr_cost_b_2030_pct_gdp</t>
        </is>
      </c>
      <c r="G9306" s="161" t="n">
        <v>0.186232598960478</v>
      </c>
      <c r="H9306" s="161" t="inlineStr">
        <is>
          <t>2030</t>
        </is>
      </c>
      <c r="I9306" s="161" t="inlineStr">
        <is>
          <t>Mitigation_Investment_Needs_v1.1.xlsx (InvestmentNeeds v1.1, model output)</t>
        </is>
      </c>
    </row>
    <row r="9307" ht="13" customHeight="1">
      <c r="A9307" s="161" t="inlineStr">
        <is>
          <t>MOZ</t>
        </is>
      </c>
      <c r="B9307" s="161" t="inlineStr">
        <is>
          <t>Mozambique</t>
        </is>
      </c>
      <c r="C9307" s="161" t="inlineStr">
        <is>
          <t>Sub-Saharan Africa</t>
        </is>
      </c>
      <c r="D9307" s="161" t="inlineStr">
        <is>
          <t>Low income</t>
        </is>
      </c>
      <c r="E9307" s="161" t="b">
        <v>1</v>
      </c>
      <c r="F9307" s="161" t="inlineStr">
        <is>
          <t>inn_incr_cost_c_2030_pct_gdp</t>
        </is>
      </c>
      <c r="G9307" s="161" t="n">
        <v>-0.0323558073342996</v>
      </c>
      <c r="H9307" s="161" t="inlineStr">
        <is>
          <t>2030</t>
        </is>
      </c>
      <c r="I9307" s="161" t="inlineStr">
        <is>
          <t>Mitigation_Investment_Needs_v1.1.xlsx (InvestmentNeeds v1.1, model output)</t>
        </is>
      </c>
    </row>
    <row r="9308" ht="13" customHeight="1">
      <c r="A9308" s="161" t="inlineStr">
        <is>
          <t>MOZ</t>
        </is>
      </c>
      <c r="B9308" s="161" t="inlineStr">
        <is>
          <t>Mozambique</t>
        </is>
      </c>
      <c r="C9308" s="161" t="inlineStr">
        <is>
          <t>Sub-Saharan Africa</t>
        </is>
      </c>
      <c r="D9308" s="161" t="inlineStr">
        <is>
          <t>Low income</t>
        </is>
      </c>
      <c r="E9308" s="161" t="b">
        <v>1</v>
      </c>
      <c r="F9308" s="161" t="inlineStr">
        <is>
          <t>inn_cost_per_t_b_2030_usd</t>
        </is>
      </c>
      <c r="G9308" s="161" t="n">
        <v>66.15554563603401</v>
      </c>
      <c r="H9308" s="161" t="inlineStr">
        <is>
          <t>2030</t>
        </is>
      </c>
      <c r="I9308" s="161" t="inlineStr">
        <is>
          <t>Mitigation_Investment_Needs_v1.1.xlsx (InvestmentNeeds v1.1, model output)</t>
        </is>
      </c>
    </row>
    <row r="9309" ht="13" customHeight="1">
      <c r="A9309" s="161" t="inlineStr">
        <is>
          <t>MOZ</t>
        </is>
      </c>
      <c r="B9309" s="161" t="inlineStr">
        <is>
          <t>Mozambique</t>
        </is>
      </c>
      <c r="C9309" s="161" t="inlineStr">
        <is>
          <t>Sub-Saharan Africa</t>
        </is>
      </c>
      <c r="D9309" s="161" t="inlineStr">
        <is>
          <t>Low income</t>
        </is>
      </c>
      <c r="E9309" s="161" t="b">
        <v>1</v>
      </c>
      <c r="F9309" s="161" t="inlineStr">
        <is>
          <t>inn_coc_penalty_2030_pct_gdp</t>
        </is>
      </c>
      <c r="G9309" s="161" t="n">
        <v>0.5284379802682885</v>
      </c>
      <c r="H9309" s="161" t="inlineStr">
        <is>
          <t>2030</t>
        </is>
      </c>
      <c r="I9309" s="161" t="inlineStr">
        <is>
          <t>Mitigation_Investment_Needs_v1.1.xlsx (InvestmentNeeds v1.1, model output)</t>
        </is>
      </c>
    </row>
    <row r="9310" ht="13" customHeight="1">
      <c r="A9310" s="161" t="inlineStr">
        <is>
          <t>MOZ</t>
        </is>
      </c>
      <c r="B9310" s="161" t="inlineStr">
        <is>
          <t>Mozambique</t>
        </is>
      </c>
      <c r="C9310" s="161" t="inlineStr">
        <is>
          <t>Sub-Saharan Africa</t>
        </is>
      </c>
      <c r="D9310" s="161" t="inlineStr">
        <is>
          <t>Low income</t>
        </is>
      </c>
      <c r="E9310" s="161" t="b">
        <v>1</v>
      </c>
      <c r="F9310" s="161" t="inlineStr">
        <is>
          <t>inn_pima_adj_inv_2030_pct_gdp</t>
        </is>
      </c>
      <c r="G9310" s="161" t="n">
        <v>18.05291133188614</v>
      </c>
      <c r="H9310" s="161" t="inlineStr">
        <is>
          <t>2030</t>
        </is>
      </c>
      <c r="I9310" s="161" t="inlineStr">
        <is>
          <t>Mitigation_Investment_Needs_v1.1.xlsx (InvestmentNeeds v1.1, model output)</t>
        </is>
      </c>
    </row>
    <row r="9311" ht="13" customHeight="1">
      <c r="A9311" s="161" t="inlineStr">
        <is>
          <t>MOZ</t>
        </is>
      </c>
      <c r="B9311" s="161" t="inlineStr">
        <is>
          <t>Mozambique</t>
        </is>
      </c>
      <c r="C9311" s="161" t="inlineStr">
        <is>
          <t>Sub-Saharan Africa</t>
        </is>
      </c>
      <c r="D9311" s="161" t="inlineStr">
        <is>
          <t>Low income</t>
        </is>
      </c>
      <c r="E9311" s="161" t="b">
        <v>1</v>
      </c>
      <c r="F9311" s="161" t="inlineStr">
        <is>
          <t>nmim_nz_inv_2030_pct_gdp</t>
        </is>
      </c>
      <c r="G9311" s="161" t="n">
        <v>18.20690421820935</v>
      </c>
      <c r="H9311" s="161" t="inlineStr">
        <is>
          <t>2030</t>
        </is>
      </c>
      <c r="I9311" s="161" t="inlineStr">
        <is>
          <t>nmim_summary_v0_2.csv (InvestmentNeeds NMIM v0.2, model output)</t>
        </is>
      </c>
    </row>
    <row r="9312" ht="13" customHeight="1">
      <c r="A9312" s="161" t="inlineStr">
        <is>
          <t>MOZ</t>
        </is>
      </c>
      <c r="B9312" s="161" t="inlineStr">
        <is>
          <t>Mozambique</t>
        </is>
      </c>
      <c r="C9312" s="161" t="inlineStr">
        <is>
          <t>Sub-Saharan Africa</t>
        </is>
      </c>
      <c r="D9312" s="161" t="inlineStr">
        <is>
          <t>Low income</t>
        </is>
      </c>
      <c r="E9312" s="161" t="b">
        <v>1</v>
      </c>
      <c r="F9312" s="161" t="inlineStr">
        <is>
          <t>nmim_typ1_2030_pct_gdp</t>
        </is>
      </c>
      <c r="G9312" s="161" t="n">
        <v>11.7885573872627</v>
      </c>
      <c r="H9312" s="161" t="inlineStr">
        <is>
          <t>2030</t>
        </is>
      </c>
      <c r="I9312" s="161" t="inlineStr">
        <is>
          <t>nmim_summary_v0_2.csv (InvestmentNeeds NMIM v0.2, model output)</t>
        </is>
      </c>
    </row>
    <row r="9313" ht="13" customHeight="1">
      <c r="A9313" s="161" t="inlineStr">
        <is>
          <t>MOZ</t>
        </is>
      </c>
      <c r="B9313" s="161" t="inlineStr">
        <is>
          <t>Mozambique</t>
        </is>
      </c>
      <c r="C9313" s="161" t="inlineStr">
        <is>
          <t>Sub-Saharan Africa</t>
        </is>
      </c>
      <c r="D9313" s="161" t="inlineStr">
        <is>
          <t>Low income</t>
        </is>
      </c>
      <c r="E9313" s="161" t="b">
        <v>1</v>
      </c>
      <c r="F9313" s="161" t="inlineStr">
        <is>
          <t>nmim_typ2_2030_pct_gdp</t>
        </is>
      </c>
      <c r="G9313" s="161" t="n">
        <v>0.6750240626022895</v>
      </c>
      <c r="H9313" s="161" t="inlineStr">
        <is>
          <t>2030</t>
        </is>
      </c>
      <c r="I9313" s="161" t="inlineStr">
        <is>
          <t>nmim_summary_v0_2.csv (InvestmentNeeds NMIM v0.2, model output)</t>
        </is>
      </c>
    </row>
    <row r="9314" ht="13" customHeight="1">
      <c r="A9314" s="161" t="inlineStr">
        <is>
          <t>MOZ</t>
        </is>
      </c>
      <c r="B9314" s="161" t="inlineStr">
        <is>
          <t>Mozambique</t>
        </is>
      </c>
      <c r="C9314" s="161" t="inlineStr">
        <is>
          <t>Sub-Saharan Africa</t>
        </is>
      </c>
      <c r="D9314" s="161" t="inlineStr">
        <is>
          <t>Low income</t>
        </is>
      </c>
      <c r="E9314" s="161" t="b">
        <v>1</v>
      </c>
      <c r="F9314" s="161" t="inlineStr">
        <is>
          <t>nmim_typ3_2030_pct_gdp</t>
        </is>
      </c>
      <c r="G9314" s="161" t="n">
        <v>0.6245911814644685</v>
      </c>
      <c r="H9314" s="161" t="inlineStr">
        <is>
          <t>2030</t>
        </is>
      </c>
      <c r="I9314" s="161" t="inlineStr">
        <is>
          <t>nmim_summary_v0_2.csv (InvestmentNeeds NMIM v0.2, model output)</t>
        </is>
      </c>
    </row>
    <row r="9315" ht="13" customHeight="1">
      <c r="A9315" s="161" t="inlineStr">
        <is>
          <t>MOZ</t>
        </is>
      </c>
      <c r="B9315" s="161" t="inlineStr">
        <is>
          <t>Mozambique</t>
        </is>
      </c>
      <c r="C9315" s="161" t="inlineStr">
        <is>
          <t>Sub-Saharan Africa</t>
        </is>
      </c>
      <c r="D9315" s="161" t="inlineStr">
        <is>
          <t>Low income</t>
        </is>
      </c>
      <c r="E9315" s="161" t="b">
        <v>1</v>
      </c>
      <c r="F9315" s="161" t="inlineStr">
        <is>
          <t>nmim_typ4_2030_pct_gdp</t>
        </is>
      </c>
      <c r="G9315" s="161" t="n">
        <v>4.394531474602648</v>
      </c>
      <c r="H9315" s="161" t="inlineStr">
        <is>
          <t>2030</t>
        </is>
      </c>
      <c r="I9315" s="161" t="inlineStr">
        <is>
          <t>nmim_summary_v0_2.csv (InvestmentNeeds NMIM v0.2, model output)</t>
        </is>
      </c>
    </row>
    <row r="9316" ht="13" customHeight="1">
      <c r="A9316" s="161" t="inlineStr">
        <is>
          <t>MOZ</t>
        </is>
      </c>
      <c r="B9316" s="161" t="inlineStr">
        <is>
          <t>Mozambique</t>
        </is>
      </c>
      <c r="C9316" s="161" t="inlineStr">
        <is>
          <t>Sub-Saharan Africa</t>
        </is>
      </c>
      <c r="D9316" s="161" t="inlineStr">
        <is>
          <t>Low income</t>
        </is>
      </c>
      <c r="E9316" s="161" t="b">
        <v>1</v>
      </c>
      <c r="F9316" s="161" t="inlineStr">
        <is>
          <t>nmim_typ5_2030_pct_gdp</t>
        </is>
      </c>
      <c r="G9316" s="161" t="n">
        <v>0.7242001139521073</v>
      </c>
      <c r="H9316" s="161" t="inlineStr">
        <is>
          <t>2030</t>
        </is>
      </c>
      <c r="I9316" s="161" t="inlineStr">
        <is>
          <t>nmim_summary_v0_2.csv (InvestmentNeeds NMIM v0.2, model output)</t>
        </is>
      </c>
    </row>
    <row r="9317" ht="13" customHeight="1">
      <c r="A9317" s="161" t="inlineStr">
        <is>
          <t>MOZ</t>
        </is>
      </c>
      <c r="B9317" s="161" t="inlineStr">
        <is>
          <t>Mozambique</t>
        </is>
      </c>
      <c r="C9317" s="161" t="inlineStr">
        <is>
          <t>Sub-Saharan Africa</t>
        </is>
      </c>
      <c r="D9317" s="161" t="inlineStr">
        <is>
          <t>Low income</t>
        </is>
      </c>
      <c r="E9317" s="161" t="b">
        <v>1</v>
      </c>
      <c r="F9317" s="161" t="inlineStr">
        <is>
          <t>nmim_budget_need_2030_pct_gdp</t>
        </is>
      </c>
      <c r="G9317" s="161" t="n">
        <v>13.10691683131836</v>
      </c>
      <c r="H9317" s="161" t="inlineStr">
        <is>
          <t>2030</t>
        </is>
      </c>
      <c r="I9317" s="161" t="inlineStr">
        <is>
          <t>nmim_summary_v0_2.csv (InvestmentNeeds NMIM v0.2, model output)</t>
        </is>
      </c>
    </row>
    <row r="9318" ht="13" customHeight="1">
      <c r="A9318" s="161" t="inlineStr">
        <is>
          <t>MOZ</t>
        </is>
      </c>
      <c r="B9318" s="161" t="inlineStr">
        <is>
          <t>Mozambique</t>
        </is>
      </c>
      <c r="C9318" s="161" t="inlineStr">
        <is>
          <t>Sub-Saharan Africa</t>
        </is>
      </c>
      <c r="D9318" s="161" t="inlineStr">
        <is>
          <t>Low income</t>
        </is>
      </c>
      <c r="E9318" s="161" t="b">
        <v>1</v>
      </c>
      <c r="F9318" s="161" t="inlineStr">
        <is>
          <t>nmim_private_share_2030_pct</t>
        </is>
      </c>
      <c r="G9318" s="161" t="n">
        <v>24.30376560963068</v>
      </c>
      <c r="H9318" s="161" t="inlineStr">
        <is>
          <t>2030</t>
        </is>
      </c>
      <c r="I9318" s="161" t="inlineStr">
        <is>
          <t>nmim_summary_v0_2.csv (InvestmentNeeds NMIM v0.2, model output)</t>
        </is>
      </c>
    </row>
    <row r="9319" ht="13" customHeight="1">
      <c r="A9319" s="161" t="inlineStr">
        <is>
          <t>MOZ</t>
        </is>
      </c>
      <c r="B9319" s="161" t="inlineStr">
        <is>
          <t>Mozambique</t>
        </is>
      </c>
      <c r="C9319" s="161" t="inlineStr">
        <is>
          <t>Sub-Saharan Africa</t>
        </is>
      </c>
      <c r="D9319" s="161" t="inlineStr">
        <is>
          <t>Low income</t>
        </is>
      </c>
      <c r="E9319" s="161" t="b">
        <v>1</v>
      </c>
      <c r="F9319" s="161" t="inlineStr">
        <is>
          <t>nmim_incr_inv_2030_pct_gdp</t>
        </is>
      </c>
      <c r="G9319" s="161" t="n">
        <v>17.41695917959574</v>
      </c>
      <c r="H9319" s="161" t="inlineStr">
        <is>
          <t>2030</t>
        </is>
      </c>
      <c r="I9319" s="161" t="inlineStr">
        <is>
          <t>nmim_summary_v0_2.csv (InvestmentNeeds NMIM v0.2, model output)</t>
        </is>
      </c>
    </row>
    <row r="9320" ht="13" customHeight="1">
      <c r="A9320" s="161" t="inlineStr">
        <is>
          <t>MOZ</t>
        </is>
      </c>
      <c r="B9320" s="161" t="inlineStr">
        <is>
          <t>Mozambique</t>
        </is>
      </c>
      <c r="C9320" s="161" t="inlineStr">
        <is>
          <t>Sub-Saharan Africa</t>
        </is>
      </c>
      <c r="D9320" s="161" t="inlineStr">
        <is>
          <t>Low income</t>
        </is>
      </c>
      <c r="E9320" s="161" t="b">
        <v>1</v>
      </c>
      <c r="F9320" s="161" t="inlineStr">
        <is>
          <t>nmim_incr_inv_2050_pct_gdp</t>
        </is>
      </c>
      <c r="G9320" s="161" t="n">
        <v>10.18214763578353</v>
      </c>
      <c r="H9320" s="161" t="inlineStr">
        <is>
          <t>2050</t>
        </is>
      </c>
      <c r="I9320" s="161" t="inlineStr">
        <is>
          <t>nmim_summary_v0_2.csv (InvestmentNeeds NMIM v0.2, model output)</t>
        </is>
      </c>
    </row>
    <row r="9321" ht="13" customHeight="1">
      <c r="A9321" s="161" t="inlineStr">
        <is>
          <t>MOZ</t>
        </is>
      </c>
      <c r="B9321" s="161" t="inlineStr">
        <is>
          <t>Mozambique</t>
        </is>
      </c>
      <c r="C9321" s="161" t="inlineStr">
        <is>
          <t>Sub-Saharan Africa</t>
        </is>
      </c>
      <c r="D9321" s="161" t="inlineStr">
        <is>
          <t>Low income</t>
        </is>
      </c>
      <c r="E9321" s="161" t="b">
        <v>1</v>
      </c>
      <c r="F9321" s="161" t="inlineStr">
        <is>
          <t>nmim_pv_incr_cost_b_pct_gdp</t>
        </is>
      </c>
      <c r="G9321" s="161" t="n">
        <v>167.6443161307384</v>
      </c>
      <c r="H9321" s="161" t="inlineStr">
        <is>
          <t>2025-2050</t>
        </is>
      </c>
      <c r="I9321" s="161" t="inlineStr">
        <is>
          <t>nmim_summary_v0_2.csv (InvestmentNeeds NMIM v0.2, model output)</t>
        </is>
      </c>
    </row>
    <row r="9322" ht="13" customHeight="1">
      <c r="A9322" s="161" t="inlineStr">
        <is>
          <t>MOZ</t>
        </is>
      </c>
      <c r="B9322" s="161" t="inlineStr">
        <is>
          <t>Mozambique</t>
        </is>
      </c>
      <c r="C9322" s="161" t="inlineStr">
        <is>
          <t>Sub-Saharan Africa</t>
        </is>
      </c>
      <c r="D9322" s="161" t="inlineStr">
        <is>
          <t>Low income</t>
        </is>
      </c>
      <c r="E9322" s="161" t="b">
        <v>1</v>
      </c>
      <c r="F9322" s="161" t="inlineStr">
        <is>
          <t>price_diesel_usd_litre</t>
        </is>
      </c>
      <c r="G9322" s="161" t="n">
        <v>1.295</v>
      </c>
      <c r="H9322" s="161" t="inlineStr">
        <is>
          <t>2024</t>
        </is>
      </c>
      <c r="I9322" s="161" t="inlineStr">
        <is>
          <t>imffossilfuelsubsidiesdata.xlsb</t>
        </is>
      </c>
    </row>
    <row r="9323" ht="13" customHeight="1">
      <c r="A9323" s="161" t="inlineStr">
        <is>
          <t>MOZ</t>
        </is>
      </c>
      <c r="B9323" s="161" t="inlineStr">
        <is>
          <t>Mozambique</t>
        </is>
      </c>
      <c r="C9323" s="161" t="inlineStr">
        <is>
          <t>Sub-Saharan Africa</t>
        </is>
      </c>
      <c r="D9323" s="161" t="inlineStr">
        <is>
          <t>Low income</t>
        </is>
      </c>
      <c r="E9323" s="161" t="b">
        <v>1</v>
      </c>
      <c r="F9323" s="161" t="inlineStr">
        <is>
          <t>price_gasoline_usd_litre</t>
        </is>
      </c>
      <c r="G9323" s="161" t="n">
        <v>1.349</v>
      </c>
      <c r="H9323" s="161" t="inlineStr">
        <is>
          <t>2024</t>
        </is>
      </c>
      <c r="I9323" s="161" t="inlineStr">
        <is>
          <t>imffossilfuelsubsidiesdata.xlsb</t>
        </is>
      </c>
    </row>
    <row r="9324" ht="13" customHeight="1">
      <c r="A9324" s="161" t="inlineStr">
        <is>
          <t>MOZ</t>
        </is>
      </c>
      <c r="B9324" s="161" t="inlineStr">
        <is>
          <t>Mozambique</t>
        </is>
      </c>
      <c r="C9324" s="161" t="inlineStr">
        <is>
          <t>Sub-Saharan Africa</t>
        </is>
      </c>
      <c r="D9324" s="161" t="inlineStr">
        <is>
          <t>Low income</t>
        </is>
      </c>
      <c r="E9324" s="161" t="b">
        <v>1</v>
      </c>
      <c r="F9324" s="161" t="inlineStr">
        <is>
          <t>price_electricity_residential_usd_kwh</t>
        </is>
      </c>
      <c r="G9324" s="161" t="n">
        <v>0.109</v>
      </c>
      <c r="H9324" s="161" t="inlineStr">
        <is>
          <t>2024</t>
        </is>
      </c>
      <c r="I9324" s="161" t="inlineStr">
        <is>
          <t>imffossilfuelsubsidiesdata.xlsb</t>
        </is>
      </c>
    </row>
    <row r="9325" ht="13" customHeight="1">
      <c r="A9325" s="161" t="inlineStr">
        <is>
          <t>MOZ</t>
        </is>
      </c>
      <c r="B9325" s="161" t="inlineStr">
        <is>
          <t>Mozambique</t>
        </is>
      </c>
      <c r="C9325" s="161" t="inlineStr">
        <is>
          <t>Sub-Saharan Africa</t>
        </is>
      </c>
      <c r="D9325" s="161" t="inlineStr">
        <is>
          <t>Low income</t>
        </is>
      </c>
      <c r="E9325" s="161" t="b">
        <v>1</v>
      </c>
      <c r="F9325" s="161" t="inlineStr">
        <is>
          <t>price_electricity_industry_usd_kwh</t>
        </is>
      </c>
      <c r="G9325" s="161" t="n">
        <v>0.08500000000000001</v>
      </c>
      <c r="H9325" s="161" t="inlineStr">
        <is>
          <t>2024</t>
        </is>
      </c>
      <c r="I9325" s="161" t="inlineStr">
        <is>
          <t>imffossilfuelsubsidiesdata.xlsb</t>
        </is>
      </c>
    </row>
    <row r="9326" ht="13" customHeight="1">
      <c r="A9326" s="161" t="inlineStr">
        <is>
          <t>MOZ</t>
        </is>
      </c>
      <c r="B9326" s="161" t="inlineStr">
        <is>
          <t>Mozambique</t>
        </is>
      </c>
      <c r="C9326" s="161" t="inlineStr">
        <is>
          <t>Sub-Saharan Africa</t>
        </is>
      </c>
      <c r="D9326" s="161" t="inlineStr">
        <is>
          <t>Low income</t>
        </is>
      </c>
      <c r="E9326" s="161" t="b">
        <v>1</v>
      </c>
      <c r="F9326" s="161" t="inlineStr">
        <is>
          <t>price_gas_residential_usd_gj</t>
        </is>
      </c>
      <c r="G9326" s="161" t="n">
        <v>10.38</v>
      </c>
      <c r="H9326" s="161" t="inlineStr">
        <is>
          <t>2024</t>
        </is>
      </c>
      <c r="I9326" s="161" t="inlineStr">
        <is>
          <t>imffossilfuelsubsidiesdata.xlsb</t>
        </is>
      </c>
    </row>
    <row r="9327" ht="13" customHeight="1">
      <c r="A9327" s="161" t="inlineStr">
        <is>
          <t>MOZ</t>
        </is>
      </c>
      <c r="B9327" s="161" t="inlineStr">
        <is>
          <t>Mozambique</t>
        </is>
      </c>
      <c r="C9327" s="161" t="inlineStr">
        <is>
          <t>Sub-Saharan Africa</t>
        </is>
      </c>
      <c r="D9327" s="161" t="inlineStr">
        <is>
          <t>Low income</t>
        </is>
      </c>
      <c r="E9327" s="161" t="b">
        <v>1</v>
      </c>
      <c r="F9327" s="161" t="inlineStr">
        <is>
          <t>price_gas_industry_usd_gj</t>
        </is>
      </c>
      <c r="G9327" s="161" t="n">
        <v>4.901</v>
      </c>
      <c r="H9327" s="161" t="inlineStr">
        <is>
          <t>2024</t>
        </is>
      </c>
      <c r="I9327" s="161" t="inlineStr">
        <is>
          <t>imffossilfuelsubsidiesdata.xlsb</t>
        </is>
      </c>
    </row>
    <row r="9328" ht="13" customHeight="1">
      <c r="A9328" s="161" t="inlineStr">
        <is>
          <t>MOZ</t>
        </is>
      </c>
      <c r="B9328" s="161" t="inlineStr">
        <is>
          <t>Mozambique</t>
        </is>
      </c>
      <c r="C9328" s="161" t="inlineStr">
        <is>
          <t>Sub-Saharan Africa</t>
        </is>
      </c>
      <c r="D9328" s="161" t="inlineStr">
        <is>
          <t>Low income</t>
        </is>
      </c>
      <c r="E9328" s="161" t="b">
        <v>1</v>
      </c>
      <c r="F9328" s="161" t="inlineStr">
        <is>
          <t>price_gas_power_usd_gj</t>
        </is>
      </c>
      <c r="G9328" s="161" t="n">
        <v>4.239</v>
      </c>
      <c r="H9328" s="161" t="inlineStr">
        <is>
          <t>2024</t>
        </is>
      </c>
      <c r="I9328" s="161" t="inlineStr">
        <is>
          <t>imffossilfuelsubsidiesdata.xlsb</t>
        </is>
      </c>
    </row>
    <row r="9329" ht="13" customHeight="1">
      <c r="A9329" s="161" t="inlineStr">
        <is>
          <t>MOZ</t>
        </is>
      </c>
      <c r="B9329" s="161" t="inlineStr">
        <is>
          <t>Mozambique</t>
        </is>
      </c>
      <c r="C9329" s="161" t="inlineStr">
        <is>
          <t>Sub-Saharan Africa</t>
        </is>
      </c>
      <c r="D9329" s="161" t="inlineStr">
        <is>
          <t>Low income</t>
        </is>
      </c>
      <c r="E9329" s="161" t="b">
        <v>1</v>
      </c>
      <c r="F9329" s="161" t="inlineStr">
        <is>
          <t>price_coal_residential_usd_gj</t>
        </is>
      </c>
      <c r="G9329" s="161" t="n">
        <v>6.269</v>
      </c>
      <c r="H9329" s="161" t="inlineStr">
        <is>
          <t>2024</t>
        </is>
      </c>
      <c r="I9329" s="161" t="inlineStr">
        <is>
          <t>imffossilfuelsubsidiesdata.xlsb</t>
        </is>
      </c>
    </row>
    <row r="9330" ht="13" customHeight="1">
      <c r="A9330" s="161" t="inlineStr">
        <is>
          <t>MOZ</t>
        </is>
      </c>
      <c r="B9330" s="161" t="inlineStr">
        <is>
          <t>Mozambique</t>
        </is>
      </c>
      <c r="C9330" s="161" t="inlineStr">
        <is>
          <t>Sub-Saharan Africa</t>
        </is>
      </c>
      <c r="D9330" s="161" t="inlineStr">
        <is>
          <t>Low income</t>
        </is>
      </c>
      <c r="E9330" s="161" t="b">
        <v>1</v>
      </c>
      <c r="F9330" s="161" t="inlineStr">
        <is>
          <t>price_coal_industry_usd_gj</t>
        </is>
      </c>
      <c r="G9330" s="161" t="n">
        <v>3.373</v>
      </c>
      <c r="H9330" s="161" t="inlineStr">
        <is>
          <t>2024</t>
        </is>
      </c>
      <c r="I9330" s="161" t="inlineStr">
        <is>
          <t>imffossilfuelsubsidiesdata.xlsb</t>
        </is>
      </c>
    </row>
    <row r="9331" ht="13" customHeight="1">
      <c r="A9331" s="161" t="inlineStr">
        <is>
          <t>MOZ</t>
        </is>
      </c>
      <c r="B9331" s="161" t="inlineStr">
        <is>
          <t>Mozambique</t>
        </is>
      </c>
      <c r="C9331" s="161" t="inlineStr">
        <is>
          <t>Sub-Saharan Africa</t>
        </is>
      </c>
      <c r="D9331" s="161" t="inlineStr">
        <is>
          <t>Low income</t>
        </is>
      </c>
      <c r="E9331" s="161" t="b">
        <v>1</v>
      </c>
      <c r="F9331" s="161" t="inlineStr">
        <is>
          <t>price_coal_power_usd_gj</t>
        </is>
      </c>
      <c r="G9331" s="161" t="n">
        <v>2.049</v>
      </c>
      <c r="H9331" s="161" t="inlineStr">
        <is>
          <t>2024</t>
        </is>
      </c>
      <c r="I9331" s="161" t="inlineStr">
        <is>
          <t>imffossilfuelsubsidiesdata.xlsb</t>
        </is>
      </c>
    </row>
    <row r="9332" ht="13" customHeight="1">
      <c r="A9332" s="161" t="inlineStr">
        <is>
          <t>MOZ</t>
        </is>
      </c>
      <c r="B9332" s="161" t="inlineStr">
        <is>
          <t>Mozambique</t>
        </is>
      </c>
      <c r="C9332" s="161" t="inlineStr">
        <is>
          <t>Sub-Saharan Africa</t>
        </is>
      </c>
      <c r="D9332" s="161" t="inlineStr">
        <is>
          <t>Low income</t>
        </is>
      </c>
      <c r="E9332" s="161" t="b">
        <v>1</v>
      </c>
      <c r="F9332" s="161" t="inlineStr">
        <is>
          <t>power_market_structure</t>
        </is>
      </c>
      <c r="G9332" s="161" t="n">
        <v>2</v>
      </c>
      <c r="H9332" s="161" t="inlineStr">
        <is>
          <t>2013</t>
        </is>
      </c>
      <c r="I9332" s="161" t="inlineStr">
        <is>
          <t>dataverse_files.zip</t>
        </is>
      </c>
    </row>
    <row r="9333" ht="13" customHeight="1">
      <c r="A9333" s="161" t="inlineStr">
        <is>
          <t>MOZ</t>
        </is>
      </c>
      <c r="B9333" s="161" t="inlineStr">
        <is>
          <t>Mozambique</t>
        </is>
      </c>
      <c r="C9333" s="161" t="inlineStr">
        <is>
          <t>Sub-Saharan Africa</t>
        </is>
      </c>
      <c r="D9333" s="161" t="inlineStr">
        <is>
          <t>Low income</t>
        </is>
      </c>
      <c r="E9333" s="161" t="b">
        <v>1</v>
      </c>
      <c r="F9333" s="161" t="inlineStr">
        <is>
          <t>independent_regulator</t>
        </is>
      </c>
      <c r="G9333" s="161" t="n">
        <v>1</v>
      </c>
      <c r="H9333" s="161" t="inlineStr">
        <is>
          <t>2013</t>
        </is>
      </c>
      <c r="I9333" s="161" t="inlineStr">
        <is>
          <t>dataverse_files.zip</t>
        </is>
      </c>
    </row>
    <row r="9334" ht="13" customHeight="1">
      <c r="A9334" s="161" t="inlineStr">
        <is>
          <t>MOZ</t>
        </is>
      </c>
      <c r="B9334" s="161" t="inlineStr">
        <is>
          <t>Mozambique</t>
        </is>
      </c>
      <c r="C9334" s="161" t="inlineStr">
        <is>
          <t>Sub-Saharan Africa</t>
        </is>
      </c>
      <c r="D9334" s="161" t="inlineStr">
        <is>
          <t>Low income</t>
        </is>
      </c>
      <c r="E9334" s="161" t="b">
        <v>1</v>
      </c>
      <c r="F9334" s="161" t="inlineStr">
        <is>
          <t>generation_unbundled</t>
        </is>
      </c>
      <c r="G9334" s="161" t="n">
        <v>0</v>
      </c>
      <c r="H9334" s="161" t="inlineStr">
        <is>
          <t>2013</t>
        </is>
      </c>
      <c r="I9334" s="161" t="inlineStr">
        <is>
          <t>dataverse_files.zip</t>
        </is>
      </c>
    </row>
    <row r="9335" ht="13" customHeight="1">
      <c r="A9335" s="161" t="inlineStr">
        <is>
          <t>MOZ</t>
        </is>
      </c>
      <c r="B9335" s="161" t="inlineStr">
        <is>
          <t>Mozambique</t>
        </is>
      </c>
      <c r="C9335" s="161" t="inlineStr">
        <is>
          <t>Sub-Saharan Africa</t>
        </is>
      </c>
      <c r="D9335" s="161" t="inlineStr">
        <is>
          <t>Low income</t>
        </is>
      </c>
      <c r="E9335" s="161" t="b">
        <v>1</v>
      </c>
      <c r="F9335" s="161" t="inlineStr">
        <is>
          <t>rise_renewable_energy_score</t>
        </is>
      </c>
      <c r="G9335" s="161" t="n">
        <v>33.5</v>
      </c>
      <c r="H9335" s="161" t="inlineStr">
        <is>
          <t>2023</t>
        </is>
      </c>
      <c r="I9335" s="161" t="inlineStr">
        <is>
          <t>WB_RISE_WIDEF.csv</t>
        </is>
      </c>
    </row>
    <row r="9336" ht="13" customHeight="1">
      <c r="A9336" s="161" t="inlineStr">
        <is>
          <t>MOZ</t>
        </is>
      </c>
      <c r="B9336" s="161" t="inlineStr">
        <is>
          <t>Mozambique</t>
        </is>
      </c>
      <c r="C9336" s="161" t="inlineStr">
        <is>
          <t>Sub-Saharan Africa</t>
        </is>
      </c>
      <c r="D9336" s="161" t="inlineStr">
        <is>
          <t>Low income</t>
        </is>
      </c>
      <c r="E9336" s="161" t="b">
        <v>1</v>
      </c>
      <c r="F9336" s="161" t="inlineStr">
        <is>
          <t>rise_level_playing_field_score</t>
        </is>
      </c>
      <c r="G9336" s="161" t="n">
        <v>0</v>
      </c>
      <c r="H9336" s="161" t="inlineStr">
        <is>
          <t>2023</t>
        </is>
      </c>
      <c r="I9336" s="161" t="inlineStr">
        <is>
          <t>WB_RISE_WIDEF.csv</t>
        </is>
      </c>
    </row>
    <row r="9337" ht="13" customHeight="1">
      <c r="A9337" s="161" t="inlineStr">
        <is>
          <t>MOZ</t>
        </is>
      </c>
      <c r="B9337" s="161" t="inlineStr">
        <is>
          <t>Mozambique</t>
        </is>
      </c>
      <c r="C9337" s="161" t="inlineStr">
        <is>
          <t>Sub-Saharan Africa</t>
        </is>
      </c>
      <c r="D9337" s="161" t="inlineStr">
        <is>
          <t>Low income</t>
        </is>
      </c>
      <c r="E9337" s="161" t="b">
        <v>1</v>
      </c>
      <c r="F9337" s="161" t="inlineStr">
        <is>
          <t>rise_ee_financing_mechanisms_score</t>
        </is>
      </c>
      <c r="G9337" s="161" t="n">
        <v>0</v>
      </c>
      <c r="H9337" s="161" t="inlineStr">
        <is>
          <t>2023</t>
        </is>
      </c>
      <c r="I9337" s="161" t="inlineStr">
        <is>
          <t>WB_RISE_WIDEF.csv</t>
        </is>
      </c>
    </row>
    <row r="9338" ht="13" customHeight="1">
      <c r="A9338" s="161" t="inlineStr">
        <is>
          <t>MOZ</t>
        </is>
      </c>
      <c r="B9338" s="161" t="inlineStr">
        <is>
          <t>Mozambique</t>
        </is>
      </c>
      <c r="C9338" s="161" t="inlineStr">
        <is>
          <t>Sub-Saharan Africa</t>
        </is>
      </c>
      <c r="D9338" s="161" t="inlineStr">
        <is>
          <t>Low income</t>
        </is>
      </c>
      <c r="E9338" s="161" t="b">
        <v>1</v>
      </c>
      <c r="F9338" s="161" t="inlineStr">
        <is>
          <t>revenue_pct_gdp</t>
        </is>
      </c>
      <c r="G9338" s="161" t="n">
        <v>27.069</v>
      </c>
      <c r="H9338" s="161" t="inlineStr">
        <is>
          <t>2024</t>
        </is>
      </c>
      <c r="I9338" s="161" t="inlineStr">
        <is>
          <t>dataset_2026-08-26T13_41_09_874550254Z_DEFAULT_INTEGRATION_IMF_RES_WEO_9_0_0.csv</t>
        </is>
      </c>
    </row>
    <row r="9339" ht="13" customHeight="1">
      <c r="A9339" s="161" t="inlineStr">
        <is>
          <t>MOZ</t>
        </is>
      </c>
      <c r="B9339" s="161" t="inlineStr">
        <is>
          <t>Mozambique</t>
        </is>
      </c>
      <c r="C9339" s="161" t="inlineStr">
        <is>
          <t>Sub-Saharan Africa</t>
        </is>
      </c>
      <c r="D9339" s="161" t="inlineStr">
        <is>
          <t>Low income</t>
        </is>
      </c>
      <c r="E9339" s="161" t="b">
        <v>1</v>
      </c>
      <c r="F9339" s="161" t="inlineStr">
        <is>
          <t>primary_balance_pct_gdp</t>
        </is>
      </c>
      <c r="G9339" s="161" t="n">
        <v>-2.089</v>
      </c>
      <c r="H9339" s="161" t="inlineStr">
        <is>
          <t>2024</t>
        </is>
      </c>
      <c r="I9339" s="161" t="inlineStr">
        <is>
          <t>dataset_2026-08-26T13_41_09_874550254Z_DEFAULT_INTEGRATION_IMF_RES_WEO_9_0_0.csv</t>
        </is>
      </c>
    </row>
    <row r="9340" ht="13" customHeight="1">
      <c r="A9340" s="161" t="inlineStr">
        <is>
          <t>MOZ</t>
        </is>
      </c>
      <c r="B9340" s="161" t="inlineStr">
        <is>
          <t>Mozambique</t>
        </is>
      </c>
      <c r="C9340" s="161" t="inlineStr">
        <is>
          <t>Sub-Saharan Africa</t>
        </is>
      </c>
      <c r="D9340" s="161" t="inlineStr">
        <is>
          <t>Low income</t>
        </is>
      </c>
      <c r="E9340" s="161" t="b">
        <v>1</v>
      </c>
      <c r="F9340" s="161" t="inlineStr">
        <is>
          <t>current_account_pct_gdp</t>
        </is>
      </c>
      <c r="G9340" s="161" t="n">
        <v>-10.961</v>
      </c>
      <c r="H9340" s="161" t="inlineStr">
        <is>
          <t>2024</t>
        </is>
      </c>
      <c r="I9340" s="161" t="inlineStr">
        <is>
          <t>dataset_2026-08-26T13_41_09_874550254Z_DEFAULT_INTEGRATION_IMF_RES_WEO_9_0_0.csv</t>
        </is>
      </c>
    </row>
    <row r="9341" ht="13" customHeight="1">
      <c r="A9341" s="161" t="inlineStr">
        <is>
          <t>MOZ</t>
        </is>
      </c>
      <c r="B9341" s="161" t="inlineStr">
        <is>
          <t>Mozambique</t>
        </is>
      </c>
      <c r="C9341" s="161" t="inlineStr">
        <is>
          <t>Sub-Saharan Africa</t>
        </is>
      </c>
      <c r="D9341" s="161" t="inlineStr">
        <is>
          <t>Low income</t>
        </is>
      </c>
      <c r="E9341" s="161" t="b">
        <v>1</v>
      </c>
      <c r="F9341" s="161" t="inlineStr">
        <is>
          <t>gross_capital_formation_pct_gdp</t>
        </is>
      </c>
      <c r="G9341" s="161" t="n">
        <v>17.66</v>
      </c>
      <c r="H9341" s="161" t="inlineStr">
        <is>
          <t>2024</t>
        </is>
      </c>
      <c r="I9341" s="161" t="inlineStr">
        <is>
          <t>dataset_2026-08-26T13_41_09_874550254Z_DEFAULT_INTEGRATION_IMF_RES_WEO_9_0_0.csv</t>
        </is>
      </c>
    </row>
    <row r="9342" ht="13" customHeight="1">
      <c r="A9342" s="161" t="inlineStr">
        <is>
          <t>MOZ</t>
        </is>
      </c>
      <c r="B9342" s="161" t="inlineStr">
        <is>
          <t>Mozambique</t>
        </is>
      </c>
      <c r="C9342" s="161" t="inlineStr">
        <is>
          <t>Sub-Saharan Africa</t>
        </is>
      </c>
      <c r="D9342" s="161" t="inlineStr">
        <is>
          <t>Low income</t>
        </is>
      </c>
      <c r="E9342" s="161" t="b">
        <v>1</v>
      </c>
      <c r="F9342" s="161" t="inlineStr">
        <is>
          <t>real_gdp_growth_5y_avg_pct</t>
        </is>
      </c>
      <c r="G9342" s="161" t="n">
        <v>2.636</v>
      </c>
      <c r="H9342" s="161" t="inlineStr">
        <is>
          <t>2020-2024 avg</t>
        </is>
      </c>
      <c r="I9342" s="161" t="inlineStr">
        <is>
          <t>dataset_2026-08-26T13_41_09_874550254Z_DEFAULT_INTEGRATION_IMF_RES_WEO_9_0_0.csv (derived)</t>
        </is>
      </c>
    </row>
    <row r="9343" ht="13" customHeight="1">
      <c r="A9343" s="161" t="inlineStr">
        <is>
          <t>MOZ</t>
        </is>
      </c>
      <c r="B9343" s="161" t="inlineStr">
        <is>
          <t>Mozambique</t>
        </is>
      </c>
      <c r="C9343" s="161" t="inlineStr">
        <is>
          <t>Sub-Saharan Africa</t>
        </is>
      </c>
      <c r="D9343" s="161" t="inlineStr">
        <is>
          <t>Low income</t>
        </is>
      </c>
      <c r="E9343" s="161" t="b">
        <v>1</v>
      </c>
      <c r="F9343" s="161" t="inlineStr">
        <is>
          <t>int_budget_need_2030_pct_gdp</t>
        </is>
      </c>
      <c r="G9343" s="161" t="n">
        <v>12.93</v>
      </c>
      <c r="H9343" s="161" t="inlineStr">
        <is>
          <t>2030</t>
        </is>
      </c>
      <c r="I9343" s="161" t="inlineStr">
        <is>
          <t>integrated_results.csv (MacroFiscalModels v0.1, model output)</t>
        </is>
      </c>
    </row>
    <row r="9344" ht="13" customHeight="1">
      <c r="A9344" s="161" t="inlineStr">
        <is>
          <t>MOZ</t>
        </is>
      </c>
      <c r="B9344" s="161" t="inlineStr">
        <is>
          <t>Mozambique</t>
        </is>
      </c>
      <c r="C9344" s="161" t="inlineStr">
        <is>
          <t>Sub-Saharan Africa</t>
        </is>
      </c>
      <c r="D9344" s="161" t="inlineStr">
        <is>
          <t>Low income</t>
        </is>
      </c>
      <c r="E9344" s="161" t="b">
        <v>1</v>
      </c>
      <c r="F9344" s="161" t="inlineStr">
        <is>
          <t>int_pricing_revenue_2030_pct_gdp</t>
        </is>
      </c>
      <c r="G9344" s="161" t="n">
        <v>0.122</v>
      </c>
      <c r="H9344" s="161" t="inlineStr">
        <is>
          <t>2030</t>
        </is>
      </c>
      <c r="I9344" s="161" t="inlineStr">
        <is>
          <t>integrated_results.csv (MacroFiscalModels v0.1, model output)</t>
        </is>
      </c>
    </row>
    <row r="9345" ht="13" customHeight="1">
      <c r="A9345" s="161" t="inlineStr">
        <is>
          <t>MOZ</t>
        </is>
      </c>
      <c r="B9345" s="161" t="inlineStr">
        <is>
          <t>Mozambique</t>
        </is>
      </c>
      <c r="C9345" s="161" t="inlineStr">
        <is>
          <t>Sub-Saharan Africa</t>
        </is>
      </c>
      <c r="D9345" s="161" t="inlineStr">
        <is>
          <t>Low income</t>
        </is>
      </c>
      <c r="E9345" s="161" t="b">
        <v>1</v>
      </c>
      <c r="F9345" s="161" t="inlineStr">
        <is>
          <t>int_financing_gap_2030_pct_gdp</t>
        </is>
      </c>
      <c r="G9345" s="161" t="n">
        <v>12.81</v>
      </c>
      <c r="H9345" s="161" t="inlineStr">
        <is>
          <t>2030</t>
        </is>
      </c>
      <c r="I9345" s="161" t="inlineStr">
        <is>
          <t>integrated_results.csv (MacroFiscalModels v0.1, model output)</t>
        </is>
      </c>
    </row>
    <row r="9346" ht="13" customHeight="1">
      <c r="A9346" s="161" t="inlineStr">
        <is>
          <t>MOZ</t>
        </is>
      </c>
      <c r="B9346" s="161" t="inlineStr">
        <is>
          <t>Mozambique</t>
        </is>
      </c>
      <c r="C9346" s="161" t="inlineStr">
        <is>
          <t>Sub-Saharan Africa</t>
        </is>
      </c>
      <c r="D9346" s="161" t="inlineStr">
        <is>
          <t>Low income</t>
        </is>
      </c>
      <c r="E9346" s="161" t="b">
        <v>1</v>
      </c>
      <c r="F9346" s="161" t="inlineStr">
        <is>
          <t>int_gdp_dev_2050_pct</t>
        </is>
      </c>
      <c r="G9346" s="161" t="n">
        <v>0.752</v>
      </c>
      <c r="H9346" s="161" t="inlineStr">
        <is>
          <t>2050</t>
        </is>
      </c>
      <c r="I9346" s="161" t="inlineStr">
        <is>
          <t>integrated_results.csv (MacroFiscalModels v0.1, model output)</t>
        </is>
      </c>
    </row>
    <row r="9347" ht="13" customHeight="1">
      <c r="A9347" s="161" t="inlineStr">
        <is>
          <t>MOZ</t>
        </is>
      </c>
      <c r="B9347" s="161" t="inlineStr">
        <is>
          <t>Mozambique</t>
        </is>
      </c>
      <c r="C9347" s="161" t="inlineStr">
        <is>
          <t>Sub-Saharan Africa</t>
        </is>
      </c>
      <c r="D9347" s="161" t="inlineStr">
        <is>
          <t>Low income</t>
        </is>
      </c>
      <c r="E9347" s="161" t="b">
        <v>1</v>
      </c>
      <c r="F9347" s="161" t="inlineStr">
        <is>
          <t>int_debt_2050_pct_gdp</t>
        </is>
      </c>
      <c r="G9347" s="161" t="n">
        <v>164</v>
      </c>
      <c r="H9347" s="161" t="inlineStr">
        <is>
          <t>2050</t>
        </is>
      </c>
      <c r="I9347" s="161" t="inlineStr">
        <is>
          <t>integrated_results.csv (MacroFiscalModels v0.1, model output)</t>
        </is>
      </c>
    </row>
    <row r="9348" ht="13" customHeight="1">
      <c r="A9348" s="161" t="inlineStr">
        <is>
          <t>MOZ</t>
        </is>
      </c>
      <c r="B9348" s="161" t="inlineStr">
        <is>
          <t>Mozambique</t>
        </is>
      </c>
      <c r="C9348" s="161" t="inlineStr">
        <is>
          <t>Sub-Saharan Africa</t>
        </is>
      </c>
      <c r="D9348" s="161" t="inlineStr">
        <is>
          <t>Low income</t>
        </is>
      </c>
      <c r="E9348" s="161" t="b">
        <v>1</v>
      </c>
      <c r="F9348" s="161" t="inlineStr">
        <is>
          <t>int_dsf_risk_code</t>
        </is>
      </c>
      <c r="G9348" s="161" t="n">
        <v>3</v>
      </c>
      <c r="H9348" s="161" t="inlineStr">
        <is>
          <t>2034</t>
        </is>
      </c>
      <c r="I9348" s="161" t="inlineStr">
        <is>
          <t>integrated_results.csv (MacroFiscalModels v0.1, model output)</t>
        </is>
      </c>
    </row>
    <row r="9349" ht="13" customHeight="1">
      <c r="A9349" s="161" t="inlineStr">
        <is>
          <t>MMR</t>
        </is>
      </c>
      <c r="B9349" s="161" t="inlineStr">
        <is>
          <t>Myanmar</t>
        </is>
      </c>
      <c r="C9349" s="161" t="inlineStr">
        <is>
          <t>East Asia &amp; Pacific</t>
        </is>
      </c>
      <c r="D9349" s="161" t="inlineStr">
        <is>
          <t>Lower middle income</t>
        </is>
      </c>
      <c r="E9349" s="161" t="b">
        <v>0</v>
      </c>
      <c r="F9349" s="161" t="inlineStr">
        <is>
          <t>interest_to_revenue_pct</t>
        </is>
      </c>
      <c r="G9349" s="161" t="n">
        <v>10.305</v>
      </c>
      <c r="H9349" s="161" t="inlineStr">
        <is>
          <t>2024</t>
        </is>
      </c>
      <c r="I9349" s="161" t="inlineStr">
        <is>
          <t>dataset_2026-08-26T13_41_09_874550254Z_DEFAULT_INTEGRATION_IMF_RES_WEO_9_0_0.csv (derived)</t>
        </is>
      </c>
    </row>
    <row r="9350" ht="13" customHeight="1">
      <c r="A9350" s="161" t="inlineStr">
        <is>
          <t>MMR</t>
        </is>
      </c>
      <c r="B9350" s="161" t="inlineStr">
        <is>
          <t>Myanmar</t>
        </is>
      </c>
      <c r="C9350" s="161" t="inlineStr">
        <is>
          <t>East Asia &amp; Pacific</t>
        </is>
      </c>
      <c r="D9350" s="161" t="inlineStr">
        <is>
          <t>Lower middle income</t>
        </is>
      </c>
      <c r="E9350" s="161" t="b">
        <v>0</v>
      </c>
      <c r="F9350" s="161" t="inlineStr">
        <is>
          <t>interest_pct_gdp</t>
        </is>
      </c>
      <c r="G9350" s="161" t="n">
        <v>2.236</v>
      </c>
      <c r="H9350" s="161" t="inlineStr">
        <is>
          <t>2024</t>
        </is>
      </c>
      <c r="I9350" s="161" t="inlineStr">
        <is>
          <t>dataset_2026-08-26T13_41_09_874550254Z_DEFAULT_INTEGRATION_IMF_RES_WEO_9_0_0.csv (derived)</t>
        </is>
      </c>
    </row>
    <row r="9351" ht="13" customHeight="1">
      <c r="A9351" s="161" t="inlineStr">
        <is>
          <t>MMR</t>
        </is>
      </c>
      <c r="B9351" s="161" t="inlineStr">
        <is>
          <t>Myanmar</t>
        </is>
      </c>
      <c r="C9351" s="161" t="inlineStr">
        <is>
          <t>East Asia &amp; Pacific</t>
        </is>
      </c>
      <c r="D9351" s="161" t="inlineStr">
        <is>
          <t>Lower middle income</t>
        </is>
      </c>
      <c r="E9351" s="161" t="b">
        <v>0</v>
      </c>
      <c r="F9351" s="161" t="inlineStr">
        <is>
          <t>gross_debt_pct_gdp</t>
        </is>
      </c>
      <c r="G9351" s="161" t="n">
        <v>50.643</v>
      </c>
      <c r="H9351" s="161" t="inlineStr">
        <is>
          <t>2024</t>
        </is>
      </c>
      <c r="I9351" s="161" t="inlineStr">
        <is>
          <t>dataset_2026-08-26T13_41_09_874550254Z_DEFAULT_INTEGRATION_IMF_RES_WEO_9_0_0.csv</t>
        </is>
      </c>
    </row>
    <row r="9352" ht="13" customHeight="1">
      <c r="A9352" s="161" t="inlineStr">
        <is>
          <t>MMR</t>
        </is>
      </c>
      <c r="B9352" s="161" t="inlineStr">
        <is>
          <t>Myanmar</t>
        </is>
      </c>
      <c r="C9352" s="161" t="inlineStr">
        <is>
          <t>East Asia &amp; Pacific</t>
        </is>
      </c>
      <c r="D9352" s="161" t="inlineStr">
        <is>
          <t>Lower middle income</t>
        </is>
      </c>
      <c r="E9352" s="161" t="b">
        <v>0</v>
      </c>
      <c r="F9352" s="161" t="inlineStr">
        <is>
          <t>tax_revenue_pct_gdp</t>
        </is>
      </c>
      <c r="G9352" s="161" t="n">
        <v>5.55</v>
      </c>
      <c r="H9352" s="161" t="inlineStr">
        <is>
          <t>2024</t>
        </is>
      </c>
      <c r="I9352" s="161" t="inlineStr">
        <is>
          <t>world-imf2026.xlsx</t>
        </is>
      </c>
    </row>
    <row r="9353" ht="13" customHeight="1">
      <c r="A9353" s="161" t="inlineStr">
        <is>
          <t>MMR</t>
        </is>
      </c>
      <c r="B9353" s="161" t="inlineStr">
        <is>
          <t>Myanmar</t>
        </is>
      </c>
      <c r="C9353" s="161" t="inlineStr">
        <is>
          <t>East Asia &amp; Pacific</t>
        </is>
      </c>
      <c r="D9353" s="161" t="inlineStr">
        <is>
          <t>Lower middle income</t>
        </is>
      </c>
      <c r="E9353" s="161" t="b">
        <v>0</v>
      </c>
      <c r="F9353" s="161" t="inlineStr">
        <is>
          <t>capex_execution_rate_pct</t>
        </is>
      </c>
      <c r="G9353" s="161" t="n">
        <v>114.131</v>
      </c>
      <c r="H9353" s="161" t="inlineStr">
        <is>
          <t>2019</t>
        </is>
      </c>
      <c r="I9353" s="161" t="inlineStr">
        <is>
          <t>WB_BOOST_WIDEF.csv</t>
        </is>
      </c>
    </row>
    <row r="9354" ht="13" customHeight="1">
      <c r="A9354" s="161" t="inlineStr">
        <is>
          <t>MMR</t>
        </is>
      </c>
      <c r="B9354" s="161" t="inlineStr">
        <is>
          <t>Myanmar</t>
        </is>
      </c>
      <c r="C9354" s="161" t="inlineStr">
        <is>
          <t>East Asia &amp; Pacific</t>
        </is>
      </c>
      <c r="D9354" s="161" t="inlineStr">
        <is>
          <t>Lower middle income</t>
        </is>
      </c>
      <c r="E9354" s="161" t="b">
        <v>0</v>
      </c>
      <c r="F9354" s="161" t="inlineStr">
        <is>
          <t>pefa_pi11_pim_score</t>
        </is>
      </c>
      <c r="G9354" s="161" t="n">
        <v>1</v>
      </c>
      <c r="H9354" s="161" t="inlineStr">
        <is>
          <t>2020</t>
        </is>
      </c>
      <c r="I9354" s="161" t="inlineStr">
        <is>
          <t>assessments_1787749571.csv</t>
        </is>
      </c>
    </row>
    <row r="9355" ht="13" customHeight="1">
      <c r="A9355" s="161" t="inlineStr">
        <is>
          <t>MMR</t>
        </is>
      </c>
      <c r="B9355" s="161" t="inlineStr">
        <is>
          <t>Myanmar</t>
        </is>
      </c>
      <c r="C9355" s="161" t="inlineStr">
        <is>
          <t>East Asia &amp; Pacific</t>
        </is>
      </c>
      <c r="D9355" s="161" t="inlineStr">
        <is>
          <t>Lower middle income</t>
        </is>
      </c>
      <c r="E9355" s="161" t="b">
        <v>0</v>
      </c>
      <c r="F9355" s="161" t="inlineStr">
        <is>
          <t>pefa_pi122_asset_monitoring</t>
        </is>
      </c>
      <c r="G9355" s="161" t="n">
        <v>1</v>
      </c>
      <c r="H9355" s="161" t="inlineStr">
        <is>
          <t>2020</t>
        </is>
      </c>
      <c r="I9355" s="161" t="inlineStr">
        <is>
          <t>assessments_1787749571.csv</t>
        </is>
      </c>
    </row>
    <row r="9356" ht="13" customHeight="1">
      <c r="A9356" s="161" t="inlineStr">
        <is>
          <t>MMR</t>
        </is>
      </c>
      <c r="B9356" s="161" t="inlineStr">
        <is>
          <t>Myanmar</t>
        </is>
      </c>
      <c r="C9356" s="161" t="inlineStr">
        <is>
          <t>East Asia &amp; Pacific</t>
        </is>
      </c>
      <c r="D9356" s="161" t="inlineStr">
        <is>
          <t>Lower middle income</t>
        </is>
      </c>
      <c r="E9356" s="161" t="b">
        <v>0</v>
      </c>
      <c r="F9356" s="161" t="inlineStr">
        <is>
          <t>climate_pfm_diagnostic_on_record</t>
        </is>
      </c>
      <c r="G9356" s="161" t="n">
        <v>0</v>
      </c>
      <c r="H9356" s="161" t="inlineStr">
        <is>
          <t>2022</t>
        </is>
      </c>
      <c r="I9356" s="161" t="inlineStr">
        <is>
          <t>UNDP-Global-Climate-Public-Finance-Review-2022.pdf (Table 4.2)</t>
        </is>
      </c>
    </row>
    <row r="9357" ht="13" customHeight="1">
      <c r="A9357" s="161" t="inlineStr">
        <is>
          <t>MMR</t>
        </is>
      </c>
      <c r="B9357" s="161" t="inlineStr">
        <is>
          <t>Myanmar</t>
        </is>
      </c>
      <c r="C9357" s="161" t="inlineStr">
        <is>
          <t>East Asia &amp; Pacific</t>
        </is>
      </c>
      <c r="D9357" s="161" t="inlineStr">
        <is>
          <t>Lower middle income</t>
        </is>
      </c>
      <c r="E9357" s="161" t="b">
        <v>0</v>
      </c>
      <c r="F9357" s="161" t="inlineStr">
        <is>
          <t>ids_official_private_rate_spread_pp</t>
        </is>
      </c>
      <c r="G9357" s="161" t="n">
        <v>1.519</v>
      </c>
      <c r="H9357" s="161" t="inlineStr">
        <is>
          <t>2021</t>
        </is>
      </c>
      <c r="I9357" s="161" t="inlineStr">
        <is>
          <t>P_Data_Extract_From_International_Debt_Statistics__2_.xlsx</t>
        </is>
      </c>
    </row>
    <row r="9358" ht="13" customHeight="1">
      <c r="A9358" s="161" t="inlineStr">
        <is>
          <t>MMR</t>
        </is>
      </c>
      <c r="B9358" s="161" t="inlineStr">
        <is>
          <t>Myanmar</t>
        </is>
      </c>
      <c r="C9358" s="161" t="inlineStr">
        <is>
          <t>East Asia &amp; Pacific</t>
        </is>
      </c>
      <c r="D9358" s="161" t="inlineStr">
        <is>
          <t>Lower middle income</t>
        </is>
      </c>
      <c r="E9358" s="161" t="b">
        <v>0</v>
      </c>
      <c r="F9358" s="161" t="inlineStr">
        <is>
          <t>ids_private_creditor_rate_pct</t>
        </is>
      </c>
      <c r="G9358" s="161" t="n">
        <v>2</v>
      </c>
      <c r="H9358" s="161" t="inlineStr">
        <is>
          <t>2015</t>
        </is>
      </c>
      <c r="I9358" s="161" t="inlineStr">
        <is>
          <t>P_Data_Extract_From_International_Debt_Statistics__2_.xlsx</t>
        </is>
      </c>
    </row>
    <row r="9359" ht="13" customHeight="1">
      <c r="A9359" s="161" t="inlineStr">
        <is>
          <t>MMR</t>
        </is>
      </c>
      <c r="B9359" s="161" t="inlineStr">
        <is>
          <t>Myanmar</t>
        </is>
      </c>
      <c r="C9359" s="161" t="inlineStr">
        <is>
          <t>East Asia &amp; Pacific</t>
        </is>
      </c>
      <c r="D9359" s="161" t="inlineStr">
        <is>
          <t>Lower middle income</t>
        </is>
      </c>
      <c r="E9359" s="161" t="b">
        <v>0</v>
      </c>
      <c r="F9359" s="161" t="inlineStr">
        <is>
          <t>ids_avg_maturity_years</t>
        </is>
      </c>
      <c r="G9359" s="161" t="n">
        <v>4.444</v>
      </c>
      <c r="H9359" s="161" t="inlineStr">
        <is>
          <t>2021</t>
        </is>
      </c>
      <c r="I9359" s="161" t="inlineStr">
        <is>
          <t>P_Data_Extract_From_International_Debt_Statistics__2_.xlsx</t>
        </is>
      </c>
    </row>
    <row r="9360" ht="13" customHeight="1">
      <c r="A9360" s="161" t="inlineStr">
        <is>
          <t>MMR</t>
        </is>
      </c>
      <c r="B9360" s="161" t="inlineStr">
        <is>
          <t>Myanmar</t>
        </is>
      </c>
      <c r="C9360" s="161" t="inlineStr">
        <is>
          <t>East Asia &amp; Pacific</t>
        </is>
      </c>
      <c r="D9360" s="161" t="inlineStr">
        <is>
          <t>Lower middle income</t>
        </is>
      </c>
      <c r="E9360" s="161" t="b">
        <v>0</v>
      </c>
      <c r="F9360" s="161" t="inlineStr">
        <is>
          <t>mitigation_finance_received_pct_gdp</t>
        </is>
      </c>
      <c r="G9360" s="161" t="n">
        <v>0.048</v>
      </c>
      <c r="H9360" s="161" t="inlineStr">
        <is>
          <t>2024</t>
        </is>
      </c>
      <c r="I9360" s="161" t="inlineStr">
        <is>
          <t>CRDF-RP_2024.xlsx + WEO</t>
        </is>
      </c>
    </row>
    <row r="9361" ht="13" customHeight="1">
      <c r="A9361" s="161" t="inlineStr">
        <is>
          <t>MMR</t>
        </is>
      </c>
      <c r="B9361" s="161" t="inlineStr">
        <is>
          <t>Myanmar</t>
        </is>
      </c>
      <c r="C9361" s="161" t="inlineStr">
        <is>
          <t>East Asia &amp; Pacific</t>
        </is>
      </c>
      <c r="D9361" s="161" t="inlineStr">
        <is>
          <t>Lower middle income</t>
        </is>
      </c>
      <c r="E9361" s="161" t="b">
        <v>0</v>
      </c>
      <c r="F9361" s="161" t="inlineStr">
        <is>
          <t>ids_multilateral_share_pct</t>
        </is>
      </c>
      <c r="G9361" s="161" t="n">
        <v>23.883</v>
      </c>
      <c r="H9361" s="161" t="inlineStr">
        <is>
          <t>2024</t>
        </is>
      </c>
      <c r="I9361" s="161" t="inlineStr">
        <is>
          <t>P_Data_Extract_From_International_Debt_Statistics__2_.xlsx</t>
        </is>
      </c>
    </row>
    <row r="9362" ht="13" customHeight="1">
      <c r="A9362" s="161" t="inlineStr">
        <is>
          <t>MMR</t>
        </is>
      </c>
      <c r="B9362" s="161" t="inlineStr">
        <is>
          <t>Myanmar</t>
        </is>
      </c>
      <c r="C9362" s="161" t="inlineStr">
        <is>
          <t>East Asia &amp; Pacific</t>
        </is>
      </c>
      <c r="D9362" s="161" t="inlineStr">
        <is>
          <t>Lower middle income</t>
        </is>
      </c>
      <c r="E9362" s="161" t="b">
        <v>0</v>
      </c>
      <c r="F9362" s="161" t="inlineStr">
        <is>
          <t>ids_private_creditor_share_pct</t>
        </is>
      </c>
      <c r="G9362" s="161" t="n">
        <v>14.444</v>
      </c>
      <c r="H9362" s="161" t="inlineStr">
        <is>
          <t>2024</t>
        </is>
      </c>
      <c r="I9362" s="161" t="inlineStr">
        <is>
          <t>P_Data_Extract_From_International_Debt_Statistics__2_.xlsx</t>
        </is>
      </c>
    </row>
    <row r="9363" ht="13" customHeight="1">
      <c r="A9363" s="161" t="inlineStr">
        <is>
          <t>MMR</t>
        </is>
      </c>
      <c r="B9363" s="161" t="inlineStr">
        <is>
          <t>Myanmar</t>
        </is>
      </c>
      <c r="C9363" s="161" t="inlineStr">
        <is>
          <t>East Asia &amp; Pacific</t>
        </is>
      </c>
      <c r="D9363" s="161" t="inlineStr">
        <is>
          <t>Lower middle income</t>
        </is>
      </c>
      <c r="E9363" s="161" t="b">
        <v>0</v>
      </c>
      <c r="F9363" s="161" t="inlineStr">
        <is>
          <t>ids_usd_share_ppg_debt_pct</t>
        </is>
      </c>
      <c r="G9363" s="161" t="n">
        <v>32.552</v>
      </c>
      <c r="H9363" s="161" t="inlineStr">
        <is>
          <t>2024</t>
        </is>
      </c>
      <c r="I9363" s="161" t="inlineStr">
        <is>
          <t>P_Data_Extract_From_International_Debt_Statistics__2_.xlsx</t>
        </is>
      </c>
    </row>
    <row r="9364" ht="13" customHeight="1">
      <c r="A9364" s="161" t="inlineStr">
        <is>
          <t>MMR</t>
        </is>
      </c>
      <c r="B9364" s="161" t="inlineStr">
        <is>
          <t>Myanmar</t>
        </is>
      </c>
      <c r="C9364" s="161" t="inlineStr">
        <is>
          <t>East Asia &amp; Pacific</t>
        </is>
      </c>
      <c r="D9364" s="161" t="inlineStr">
        <is>
          <t>Lower middle income</t>
        </is>
      </c>
      <c r="E9364" s="161" t="b">
        <v>0</v>
      </c>
      <c r="F9364" s="161" t="inlineStr">
        <is>
          <t>pefa_pi103_contingent_liabilities</t>
        </is>
      </c>
      <c r="G9364" s="161" t="n">
        <v>1</v>
      </c>
      <c r="H9364" s="161" t="inlineStr">
        <is>
          <t>2020</t>
        </is>
      </c>
      <c r="I9364" s="161" t="inlineStr">
        <is>
          <t>assessments_1787749571.csv</t>
        </is>
      </c>
    </row>
    <row r="9365" ht="13" customHeight="1">
      <c r="A9365" s="161" t="inlineStr">
        <is>
          <t>MMR</t>
        </is>
      </c>
      <c r="B9365" s="161" t="inlineStr">
        <is>
          <t>Myanmar</t>
        </is>
      </c>
      <c r="C9365" s="161" t="inlineStr">
        <is>
          <t>East Asia &amp; Pacific</t>
        </is>
      </c>
      <c r="D9365" s="161" t="inlineStr">
        <is>
          <t>Lower middle income</t>
        </is>
      </c>
      <c r="E9365" s="161" t="b">
        <v>0</v>
      </c>
      <c r="F9365" s="161" t="inlineStr">
        <is>
          <t>ff_subsidy_total_pct_gdp</t>
        </is>
      </c>
      <c r="G9365" s="161" t="n">
        <v>5.882</v>
      </c>
      <c r="H9365" s="161" t="inlineStr">
        <is>
          <t>2024</t>
        </is>
      </c>
      <c r="I9365" s="161" t="inlineStr">
        <is>
          <t>imffossilfuelsubsidiesdata.xlsb + WEO</t>
        </is>
      </c>
    </row>
    <row r="9366" ht="13" customHeight="1">
      <c r="A9366" s="161" t="inlineStr">
        <is>
          <t>MMR</t>
        </is>
      </c>
      <c r="B9366" s="161" t="inlineStr">
        <is>
          <t>Myanmar</t>
        </is>
      </c>
      <c r="C9366" s="161" t="inlineStr">
        <is>
          <t>East Asia &amp; Pacific</t>
        </is>
      </c>
      <c r="D9366" s="161" t="inlineStr">
        <is>
          <t>Lower middle income</t>
        </is>
      </c>
      <c r="E9366" s="161" t="b">
        <v>0</v>
      </c>
      <c r="F9366" s="161" t="inlineStr">
        <is>
          <t>ff_subsidy_explicit_pct_gdp</t>
        </is>
      </c>
      <c r="G9366" s="161" t="n">
        <v>1.044</v>
      </c>
      <c r="H9366" s="161" t="inlineStr">
        <is>
          <t>2024</t>
        </is>
      </c>
      <c r="I9366" s="161" t="inlineStr">
        <is>
          <t>imffossilfuelsubsidiesdata.xlsb</t>
        </is>
      </c>
    </row>
    <row r="9367" ht="13" customHeight="1">
      <c r="A9367" s="161" t="inlineStr">
        <is>
          <t>MMR</t>
        </is>
      </c>
      <c r="B9367" s="161" t="inlineStr">
        <is>
          <t>Myanmar</t>
        </is>
      </c>
      <c r="C9367" s="161" t="inlineStr">
        <is>
          <t>East Asia &amp; Pacific</t>
        </is>
      </c>
      <c r="D9367" s="161" t="inlineStr">
        <is>
          <t>Lower middle income</t>
        </is>
      </c>
      <c r="E9367" s="161" t="b">
        <v>0</v>
      </c>
      <c r="F9367" s="161" t="inlineStr">
        <is>
          <t>ff_subsidy_implicit_pct_gdp</t>
        </is>
      </c>
      <c r="G9367" s="161" t="n">
        <v>4.838</v>
      </c>
      <c r="H9367" s="161" t="inlineStr">
        <is>
          <t>2024</t>
        </is>
      </c>
      <c r="I9367" s="161" t="inlineStr">
        <is>
          <t>imffossilfuelsubsidiesdata.xlsb</t>
        </is>
      </c>
    </row>
    <row r="9368" ht="13" customHeight="1">
      <c r="A9368" s="161" t="inlineStr">
        <is>
          <t>MMR</t>
        </is>
      </c>
      <c r="B9368" s="161" t="inlineStr">
        <is>
          <t>Myanmar</t>
        </is>
      </c>
      <c r="C9368" s="161" t="inlineStr">
        <is>
          <t>East Asia &amp; Pacific</t>
        </is>
      </c>
      <c r="D9368" s="161" t="inlineStr">
        <is>
          <t>Lower middle income</t>
        </is>
      </c>
      <c r="E9368" s="161" t="b">
        <v>0</v>
      </c>
      <c r="F9368" s="161" t="inlineStr">
        <is>
          <t>env_protection_pct_of_expenditure</t>
        </is>
      </c>
      <c r="G9368" s="161" t="n">
        <v>0.02</v>
      </c>
      <c r="H9368" s="161" t="inlineStr">
        <is>
          <t>2019</t>
        </is>
      </c>
      <c r="I9368" s="161" t="inlineStr">
        <is>
          <t>WB_BOOST_WIDEF.csv</t>
        </is>
      </c>
    </row>
    <row r="9369" ht="13" customHeight="1">
      <c r="A9369" s="161" t="inlineStr">
        <is>
          <t>MMR</t>
        </is>
      </c>
      <c r="B9369" s="161" t="inlineStr">
        <is>
          <t>Myanmar</t>
        </is>
      </c>
      <c r="C9369" s="161" t="inlineStr">
        <is>
          <t>East Asia &amp; Pacific</t>
        </is>
      </c>
      <c r="D9369" s="161" t="inlineStr">
        <is>
          <t>Lower middle income</t>
        </is>
      </c>
      <c r="E9369" s="161" t="b">
        <v>0</v>
      </c>
      <c r="F9369" s="161" t="inlineStr">
        <is>
          <t>net_fuel_trade_pct_merch</t>
        </is>
      </c>
      <c r="G9369" s="161" t="n">
        <v>-14.282</v>
      </c>
      <c r="H9369" s="161" t="inlineStr">
        <is>
          <t>2024</t>
        </is>
      </c>
      <c r="I9369" s="161" t="inlineStr">
        <is>
          <t>WDI TX.VAL.FUEL.ZS.UN less TM.VAL.FUEL.ZS.UN</t>
        </is>
      </c>
    </row>
    <row r="9370" ht="13" customHeight="1">
      <c r="A9370" s="161" t="inlineStr">
        <is>
          <t>MMR</t>
        </is>
      </c>
      <c r="B9370" s="161" t="inlineStr">
        <is>
          <t>Myanmar</t>
        </is>
      </c>
      <c r="C9370" s="161" t="inlineStr">
        <is>
          <t>East Asia &amp; Pacific</t>
        </is>
      </c>
      <c r="D9370" s="161" t="inlineStr">
        <is>
          <t>Lower middle income</t>
        </is>
      </c>
      <c r="E9370" s="161" t="b">
        <v>0</v>
      </c>
      <c r="F9370" s="161" t="inlineStr">
        <is>
          <t>fuel_exports_pct_merch</t>
        </is>
      </c>
      <c r="G9370" s="161" t="n">
        <v>21.957</v>
      </c>
      <c r="H9370" s="161" t="inlineStr">
        <is>
          <t>2024</t>
        </is>
      </c>
      <c r="I9370" s="161" t="inlineStr">
        <is>
          <t>API_TX_VAL_FUEL_ZS_UN_DS2_en_csv_v2_33055.zip</t>
        </is>
      </c>
    </row>
    <row r="9371" ht="13" customHeight="1">
      <c r="A9371" s="161" t="inlineStr">
        <is>
          <t>MMR</t>
        </is>
      </c>
      <c r="B9371" s="161" t="inlineStr">
        <is>
          <t>Myanmar</t>
        </is>
      </c>
      <c r="C9371" s="161" t="inlineStr">
        <is>
          <t>East Asia &amp; Pacific</t>
        </is>
      </c>
      <c r="D9371" s="161" t="inlineStr">
        <is>
          <t>Lower middle income</t>
        </is>
      </c>
      <c r="E9371" s="161" t="b">
        <v>0</v>
      </c>
      <c r="F9371" s="161" t="inlineStr">
        <is>
          <t>fuel_imports_pct_merch</t>
        </is>
      </c>
      <c r="G9371" s="161" t="n">
        <v>36.239</v>
      </c>
      <c r="H9371" s="161" t="inlineStr">
        <is>
          <t>2024</t>
        </is>
      </c>
      <c r="I9371" s="161" t="inlineStr">
        <is>
          <t>API_TM_VAL_FUEL_ZS_UN_DS2_en_csv_v2_36140.zip</t>
        </is>
      </c>
    </row>
    <row r="9372" ht="13" customHeight="1">
      <c r="A9372" s="161" t="inlineStr">
        <is>
          <t>MMR</t>
        </is>
      </c>
      <c r="B9372" s="161" t="inlineStr">
        <is>
          <t>Myanmar</t>
        </is>
      </c>
      <c r="C9372" s="161" t="inlineStr">
        <is>
          <t>East Asia &amp; Pacific</t>
        </is>
      </c>
      <c r="D9372" s="161" t="inlineStr">
        <is>
          <t>Lower middle income</t>
        </is>
      </c>
      <c r="E9372" s="161" t="b">
        <v>0</v>
      </c>
      <c r="F9372" s="161" t="inlineStr">
        <is>
          <t>energy_import_dep_pct</t>
        </is>
      </c>
      <c r="G9372" s="161" t="n">
        <v>-19.026</v>
      </c>
      <c r="H9372" s="161" t="inlineStr">
        <is>
          <t>2022</t>
        </is>
      </c>
      <c r="I9372" s="161" t="inlineStr">
        <is>
          <t>API_EG_IMP_CONS_ZS_DS2_en_csv_v2_160768.zip</t>
        </is>
      </c>
    </row>
    <row r="9373" ht="13" customHeight="1">
      <c r="A9373" s="161" t="inlineStr">
        <is>
          <t>MMR</t>
        </is>
      </c>
      <c r="B9373" s="161" t="inlineStr">
        <is>
          <t>Myanmar</t>
        </is>
      </c>
      <c r="C9373" s="161" t="inlineStr">
        <is>
          <t>East Asia &amp; Pacific</t>
        </is>
      </c>
      <c r="D9373" s="161" t="inlineStr">
        <is>
          <t>Lower middle income</t>
        </is>
      </c>
      <c r="E9373" s="161" t="b">
        <v>0</v>
      </c>
      <c r="F9373" s="161" t="inlineStr">
        <is>
          <t>fossil_rents_total_pct_gdp</t>
        </is>
      </c>
      <c r="G9373" s="161" t="n">
        <v>4.506</v>
      </c>
      <c r="H9373" s="161" t="inlineStr">
        <is>
          <t>2021</t>
        </is>
      </c>
      <c r="I9373" s="161" t="inlineStr">
        <is>
          <t>WDI NY.GDP.PETR+NGAS+COAL.RT.ZS</t>
        </is>
      </c>
    </row>
    <row r="9374" ht="13" customHeight="1">
      <c r="A9374" s="161" t="inlineStr">
        <is>
          <t>MMR</t>
        </is>
      </c>
      <c r="B9374" s="161" t="inlineStr">
        <is>
          <t>Myanmar</t>
        </is>
      </c>
      <c r="C9374" s="161" t="inlineStr">
        <is>
          <t>East Asia &amp; Pacific</t>
        </is>
      </c>
      <c r="D9374" s="161" t="inlineStr">
        <is>
          <t>Lower middle income</t>
        </is>
      </c>
      <c r="E9374" s="161" t="b">
        <v>0</v>
      </c>
      <c r="F9374" s="161" t="inlineStr">
        <is>
          <t>oil_rents_pct_gdp</t>
        </is>
      </c>
      <c r="G9374" s="161" t="n">
        <v>0.063</v>
      </c>
      <c r="H9374" s="161" t="inlineStr">
        <is>
          <t>2021</t>
        </is>
      </c>
      <c r="I9374" s="161" t="inlineStr">
        <is>
          <t>API_NY_GDP_PETR_RT_ZS_DS2_en_csv_v2_40227.zip</t>
        </is>
      </c>
    </row>
    <row r="9375" ht="13" customHeight="1">
      <c r="A9375" s="161" t="inlineStr">
        <is>
          <t>MMR</t>
        </is>
      </c>
      <c r="B9375" s="161" t="inlineStr">
        <is>
          <t>Myanmar</t>
        </is>
      </c>
      <c r="C9375" s="161" t="inlineStr">
        <is>
          <t>East Asia &amp; Pacific</t>
        </is>
      </c>
      <c r="D9375" s="161" t="inlineStr">
        <is>
          <t>Lower middle income</t>
        </is>
      </c>
      <c r="E9375" s="161" t="b">
        <v>0</v>
      </c>
      <c r="F9375" s="161" t="inlineStr">
        <is>
          <t>gas_rents_pct_gdp</t>
        </is>
      </c>
      <c r="G9375" s="161" t="n">
        <v>4.397</v>
      </c>
      <c r="H9375" s="161" t="inlineStr">
        <is>
          <t>2021</t>
        </is>
      </c>
      <c r="I9375" s="161" t="inlineStr">
        <is>
          <t>API_NY_GDP_NGAS_RT_ZS_DS2_en_csv_v2_35861.zip</t>
        </is>
      </c>
    </row>
    <row r="9376" ht="13" customHeight="1">
      <c r="A9376" s="161" t="inlineStr">
        <is>
          <t>MMR</t>
        </is>
      </c>
      <c r="B9376" s="161" t="inlineStr">
        <is>
          <t>Myanmar</t>
        </is>
      </c>
      <c r="C9376" s="161" t="inlineStr">
        <is>
          <t>East Asia &amp; Pacific</t>
        </is>
      </c>
      <c r="D9376" s="161" t="inlineStr">
        <is>
          <t>Lower middle income</t>
        </is>
      </c>
      <c r="E9376" s="161" t="b">
        <v>0</v>
      </c>
      <c r="F9376" s="161" t="inlineStr">
        <is>
          <t>coal_rents_pct_gdp</t>
        </is>
      </c>
      <c r="G9376" s="161" t="n">
        <v>0.046</v>
      </c>
      <c r="H9376" s="161" t="inlineStr">
        <is>
          <t>2021</t>
        </is>
      </c>
      <c r="I9376" s="161" t="inlineStr">
        <is>
          <t>API_NY_GDP_COAL_RT_ZS_DS2_en_csv_v2_35370.zip</t>
        </is>
      </c>
    </row>
    <row r="9377" ht="13" customHeight="1">
      <c r="A9377" s="161" t="inlineStr">
        <is>
          <t>MMR</t>
        </is>
      </c>
      <c r="B9377" s="161" t="inlineStr">
        <is>
          <t>Myanmar</t>
        </is>
      </c>
      <c r="C9377" s="161" t="inlineStr">
        <is>
          <t>East Asia &amp; Pacific</t>
        </is>
      </c>
      <c r="D9377" s="161" t="inlineStr">
        <is>
          <t>Lower middle income</t>
        </is>
      </c>
      <c r="E9377" s="161" t="b">
        <v>0</v>
      </c>
      <c r="F9377" s="161" t="inlineStr">
        <is>
          <t>other_fossil_gen_share_pct</t>
        </is>
      </c>
      <c r="G9377" s="161" t="n">
        <v>0.553</v>
      </c>
      <c r="H9377" s="161" t="inlineStr">
        <is>
          <t>2024</t>
        </is>
      </c>
      <c r="I9377" s="161" t="inlineStr">
        <is>
          <t>release_generation_yearly_global.csv</t>
        </is>
      </c>
    </row>
    <row r="9378" ht="13" customHeight="1">
      <c r="A9378" s="161" t="inlineStr">
        <is>
          <t>MMR</t>
        </is>
      </c>
      <c r="B9378" s="161" t="inlineStr">
        <is>
          <t>Myanmar</t>
        </is>
      </c>
      <c r="C9378" s="161" t="inlineStr">
        <is>
          <t>East Asia &amp; Pacific</t>
        </is>
      </c>
      <c r="D9378" s="161" t="inlineStr">
        <is>
          <t>Lower middle income</t>
        </is>
      </c>
      <c r="E9378" s="161" t="b">
        <v>0</v>
      </c>
      <c r="F9378" s="161" t="inlineStr">
        <is>
          <t>renewable_share_electricity_pct</t>
        </is>
      </c>
      <c r="G9378" s="161" t="n">
        <v>53.516</v>
      </c>
      <c r="H9378" s="161" t="inlineStr">
        <is>
          <t>2024</t>
        </is>
      </c>
      <c r="I9378" s="161" t="inlineStr">
        <is>
          <t>imffossilfuelsubsidiesdata.xlsb</t>
        </is>
      </c>
    </row>
    <row r="9379" ht="13" customHeight="1">
      <c r="A9379" s="161" t="inlineStr">
        <is>
          <t>MMR</t>
        </is>
      </c>
      <c r="B9379" s="161" t="inlineStr">
        <is>
          <t>Myanmar</t>
        </is>
      </c>
      <c r="C9379" s="161" t="inlineStr">
        <is>
          <t>East Asia &amp; Pacific</t>
        </is>
      </c>
      <c r="D9379" s="161" t="inlineStr">
        <is>
          <t>Lower middle income</t>
        </is>
      </c>
      <c r="E9379" s="161" t="b">
        <v>0</v>
      </c>
      <c r="F9379" s="161" t="inlineStr">
        <is>
          <t>re_share_change_pp</t>
        </is>
      </c>
      <c r="G9379" s="161" t="n">
        <v>1.365</v>
      </c>
      <c r="H9379" s="161" t="inlineStr">
        <is>
          <t>2024</t>
        </is>
      </c>
      <c r="I9379" s="161" t="inlineStr">
        <is>
          <t>release_generation_yearly_global.csv</t>
        </is>
      </c>
    </row>
    <row r="9380" ht="13" customHeight="1">
      <c r="A9380" s="161" t="inlineStr">
        <is>
          <t>MMR</t>
        </is>
      </c>
      <c r="B9380" s="161" t="inlineStr">
        <is>
          <t>Myanmar</t>
        </is>
      </c>
      <c r="C9380" s="161" t="inlineStr">
        <is>
          <t>East Asia &amp; Pacific</t>
        </is>
      </c>
      <c r="D9380" s="161" t="inlineStr">
        <is>
          <t>Lower middle income</t>
        </is>
      </c>
      <c r="E9380" s="161" t="b">
        <v>0</v>
      </c>
      <c r="F9380" s="161" t="inlineStr">
        <is>
          <t>re_capacity_growth_pct</t>
        </is>
      </c>
      <c r="G9380" s="161" t="n">
        <v>1.14</v>
      </c>
      <c r="H9380" s="161" t="inlineStr">
        <is>
          <t>2024</t>
        </is>
      </c>
      <c r="I9380" s="161" t="inlineStr">
        <is>
          <t>release_generation_yearly_global.csv</t>
        </is>
      </c>
    </row>
    <row r="9381" ht="13" customHeight="1">
      <c r="A9381" s="161" t="inlineStr">
        <is>
          <t>MMR</t>
        </is>
      </c>
      <c r="B9381" s="161" t="inlineStr">
        <is>
          <t>Myanmar</t>
        </is>
      </c>
      <c r="C9381" s="161" t="inlineStr">
        <is>
          <t>East Asia &amp; Pacific</t>
        </is>
      </c>
      <c r="D9381" s="161" t="inlineStr">
        <is>
          <t>Lower middle income</t>
        </is>
      </c>
      <c r="E9381" s="161" t="b">
        <v>0</v>
      </c>
      <c r="F9381" s="161" t="inlineStr">
        <is>
          <t>inn_total_inv_2030_pct_gdp</t>
        </is>
      </c>
      <c r="G9381" s="161" t="n">
        <v>9.741471624338679</v>
      </c>
      <c r="H9381" s="161" t="inlineStr">
        <is>
          <t>2030</t>
        </is>
      </c>
      <c r="I9381" s="161" t="inlineStr">
        <is>
          <t>Mitigation_Investment_Needs_v1.1.xlsx (InvestmentNeeds v1.1, model output)</t>
        </is>
      </c>
    </row>
    <row r="9382" ht="13" customHeight="1">
      <c r="A9382" s="161" t="inlineStr">
        <is>
          <t>MMR</t>
        </is>
      </c>
      <c r="B9382" s="161" t="inlineStr">
        <is>
          <t>Myanmar</t>
        </is>
      </c>
      <c r="C9382" s="161" t="inlineStr">
        <is>
          <t>East Asia &amp; Pacific</t>
        </is>
      </c>
      <c r="D9382" s="161" t="inlineStr">
        <is>
          <t>Lower middle income</t>
        </is>
      </c>
      <c r="E9382" s="161" t="b">
        <v>0</v>
      </c>
      <c r="F9382" s="161" t="inlineStr">
        <is>
          <t>inn_incr_inv_2030_pct_gdp</t>
        </is>
      </c>
      <c r="G9382" s="161" t="n">
        <v>2.33795318984128</v>
      </c>
      <c r="H9382" s="161" t="inlineStr">
        <is>
          <t>2030</t>
        </is>
      </c>
      <c r="I9382" s="161" t="inlineStr">
        <is>
          <t>Mitigation_Investment_Needs_v1.1.xlsx (InvestmentNeeds v1.1, model output)</t>
        </is>
      </c>
    </row>
    <row r="9383" ht="13" customHeight="1">
      <c r="A9383" s="161" t="inlineStr">
        <is>
          <t>MMR</t>
        </is>
      </c>
      <c r="B9383" s="161" t="inlineStr">
        <is>
          <t>Myanmar</t>
        </is>
      </c>
      <c r="C9383" s="161" t="inlineStr">
        <is>
          <t>East Asia &amp; Pacific</t>
        </is>
      </c>
      <c r="D9383" s="161" t="inlineStr">
        <is>
          <t>Lower middle income</t>
        </is>
      </c>
      <c r="E9383" s="161" t="b">
        <v>0</v>
      </c>
      <c r="F9383" s="161" t="inlineStr">
        <is>
          <t>inn_incr_inv_gen_2030_pct_gdp</t>
        </is>
      </c>
      <c r="G9383" s="161" t="n">
        <v>0.4094845723851205</v>
      </c>
      <c r="H9383" s="161" t="inlineStr">
        <is>
          <t>2030</t>
        </is>
      </c>
      <c r="I9383" s="161" t="inlineStr">
        <is>
          <t>Mitigation_Investment_Needs_v1.1.xlsx (InvestmentNeeds v1.1, model output)</t>
        </is>
      </c>
    </row>
    <row r="9384" ht="13" customHeight="1">
      <c r="A9384" s="161" t="inlineStr">
        <is>
          <t>MMR</t>
        </is>
      </c>
      <c r="B9384" s="161" t="inlineStr">
        <is>
          <t>Myanmar</t>
        </is>
      </c>
      <c r="C9384" s="161" t="inlineStr">
        <is>
          <t>East Asia &amp; Pacific</t>
        </is>
      </c>
      <c r="D9384" s="161" t="inlineStr">
        <is>
          <t>Lower middle income</t>
        </is>
      </c>
      <c r="E9384" s="161" t="b">
        <v>0</v>
      </c>
      <c r="F9384" s="161" t="inlineStr">
        <is>
          <t>inn_incr_inv_grid_2030_pct_gdp</t>
        </is>
      </c>
      <c r="G9384" s="161" t="n">
        <v>0.2807894210640831</v>
      </c>
      <c r="H9384" s="161" t="inlineStr">
        <is>
          <t>2030</t>
        </is>
      </c>
      <c r="I9384" s="161" t="inlineStr">
        <is>
          <t>Mitigation_Investment_Needs_v1.1.xlsx (InvestmentNeeds v1.1, model output)</t>
        </is>
      </c>
    </row>
    <row r="9385" ht="13" customHeight="1">
      <c r="A9385" s="161" t="inlineStr">
        <is>
          <t>MMR</t>
        </is>
      </c>
      <c r="B9385" s="161" t="inlineStr">
        <is>
          <t>Myanmar</t>
        </is>
      </c>
      <c r="C9385" s="161" t="inlineStr">
        <is>
          <t>East Asia &amp; Pacific</t>
        </is>
      </c>
      <c r="D9385" s="161" t="inlineStr">
        <is>
          <t>Lower middle income</t>
        </is>
      </c>
      <c r="E9385" s="161" t="b">
        <v>0</v>
      </c>
      <c r="F9385" s="161" t="inlineStr">
        <is>
          <t>inn_incr_inv_trn_2030_pct_gdp</t>
        </is>
      </c>
      <c r="G9385" s="161" t="n">
        <v>0.2741515837422652</v>
      </c>
      <c r="H9385" s="161" t="inlineStr">
        <is>
          <t>2030</t>
        </is>
      </c>
      <c r="I9385" s="161" t="inlineStr">
        <is>
          <t>Mitigation_Investment_Needs_v1.1.xlsx (InvestmentNeeds v1.1, model output)</t>
        </is>
      </c>
    </row>
    <row r="9386" ht="13" customHeight="1">
      <c r="A9386" s="161" t="inlineStr">
        <is>
          <t>MMR</t>
        </is>
      </c>
      <c r="B9386" s="161" t="inlineStr">
        <is>
          <t>Myanmar</t>
        </is>
      </c>
      <c r="C9386" s="161" t="inlineStr">
        <is>
          <t>East Asia &amp; Pacific</t>
        </is>
      </c>
      <c r="D9386" s="161" t="inlineStr">
        <is>
          <t>Lower middle income</t>
        </is>
      </c>
      <c r="E9386" s="161" t="b">
        <v>0</v>
      </c>
      <c r="F9386" s="161" t="inlineStr">
        <is>
          <t>inn_incr_inv_bld_2030_pct_gdp</t>
        </is>
      </c>
      <c r="G9386" s="161" t="n">
        <v>0.1055286415089156</v>
      </c>
      <c r="H9386" s="161" t="inlineStr">
        <is>
          <t>2030</t>
        </is>
      </c>
      <c r="I9386" s="161" t="inlineStr">
        <is>
          <t>Mitigation_Investment_Needs_v1.1.xlsx (InvestmentNeeds v1.1, model output)</t>
        </is>
      </c>
    </row>
    <row r="9387" ht="13" customHeight="1">
      <c r="A9387" s="161" t="inlineStr">
        <is>
          <t>MMR</t>
        </is>
      </c>
      <c r="B9387" s="161" t="inlineStr">
        <is>
          <t>Myanmar</t>
        </is>
      </c>
      <c r="C9387" s="161" t="inlineStr">
        <is>
          <t>East Asia &amp; Pacific</t>
        </is>
      </c>
      <c r="D9387" s="161" t="inlineStr">
        <is>
          <t>Lower middle income</t>
        </is>
      </c>
      <c r="E9387" s="161" t="b">
        <v>0</v>
      </c>
      <c r="F9387" s="161" t="inlineStr">
        <is>
          <t>inn_incr_inv_ind_2030_pct_gdp</t>
        </is>
      </c>
      <c r="G9387" s="161" t="n">
        <v>0.0619495640628459</v>
      </c>
      <c r="H9387" s="161" t="inlineStr">
        <is>
          <t>2030</t>
        </is>
      </c>
      <c r="I9387" s="161" t="inlineStr">
        <is>
          <t>Mitigation_Investment_Needs_v1.1.xlsx (InvestmentNeeds v1.1, model output)</t>
        </is>
      </c>
    </row>
    <row r="9388" ht="13" customHeight="1">
      <c r="A9388" s="161" t="inlineStr">
        <is>
          <t>MMR</t>
        </is>
      </c>
      <c r="B9388" s="161" t="inlineStr">
        <is>
          <t>Myanmar</t>
        </is>
      </c>
      <c r="C9388" s="161" t="inlineStr">
        <is>
          <t>East Asia &amp; Pacific</t>
        </is>
      </c>
      <c r="D9388" s="161" t="inlineStr">
        <is>
          <t>Lower middle income</t>
        </is>
      </c>
      <c r="E9388" s="161" t="b">
        <v>0</v>
      </c>
      <c r="F9388" s="161" t="inlineStr">
        <is>
          <t>inn_incr_inv_fuel_2030_pct_gdp</t>
        </is>
      </c>
      <c r="G9388" s="161" t="n">
        <v>0.0957097497531878</v>
      </c>
      <c r="H9388" s="161" t="inlineStr">
        <is>
          <t>2030</t>
        </is>
      </c>
      <c r="I9388" s="161" t="inlineStr">
        <is>
          <t>Mitigation_Investment_Needs_v1.1.xlsx (InvestmentNeeds v1.1, model output)</t>
        </is>
      </c>
    </row>
    <row r="9389" ht="13" customHeight="1">
      <c r="A9389" s="161" t="inlineStr">
        <is>
          <t>MMR</t>
        </is>
      </c>
      <c r="B9389" s="161" t="inlineStr">
        <is>
          <t>Myanmar</t>
        </is>
      </c>
      <c r="C9389" s="161" t="inlineStr">
        <is>
          <t>East Asia &amp; Pacific</t>
        </is>
      </c>
      <c r="D9389" s="161" t="inlineStr">
        <is>
          <t>Lower middle income</t>
        </is>
      </c>
      <c r="E9389" s="161" t="b">
        <v>0</v>
      </c>
      <c r="F9389" s="161" t="inlineStr">
        <is>
          <t>inn_incr_inv_afolu_2030_pct_gdp</t>
        </is>
      </c>
      <c r="G9389" s="161" t="n">
        <v>1.110339657324863</v>
      </c>
      <c r="H9389" s="161" t="inlineStr">
        <is>
          <t>2030</t>
        </is>
      </c>
      <c r="I9389" s="161" t="inlineStr">
        <is>
          <t>Mitigation_Investment_Needs_v1.1.xlsx (InvestmentNeeds v1.1, model output)</t>
        </is>
      </c>
    </row>
    <row r="9390" ht="13" customHeight="1">
      <c r="A9390" s="161" t="inlineStr">
        <is>
          <t>MMR</t>
        </is>
      </c>
      <c r="B9390" s="161" t="inlineStr">
        <is>
          <t>Myanmar</t>
        </is>
      </c>
      <c r="C9390" s="161" t="inlineStr">
        <is>
          <t>East Asia &amp; Pacific</t>
        </is>
      </c>
      <c r="D9390" s="161" t="inlineStr">
        <is>
          <t>Lower middle income</t>
        </is>
      </c>
      <c r="E9390" s="161" t="b">
        <v>0</v>
      </c>
      <c r="F9390" s="161" t="inlineStr">
        <is>
          <t>inn_incr_cost_a_2030_pct_gdp</t>
        </is>
      </c>
      <c r="G9390" s="161" t="n">
        <v>0.2031378844275579</v>
      </c>
      <c r="H9390" s="161" t="inlineStr">
        <is>
          <t>2030</t>
        </is>
      </c>
      <c r="I9390" s="161" t="inlineStr">
        <is>
          <t>Mitigation_Investment_Needs_v1.1.xlsx (InvestmentNeeds v1.1, model output)</t>
        </is>
      </c>
    </row>
    <row r="9391" ht="13" customHeight="1">
      <c r="A9391" s="161" t="inlineStr">
        <is>
          <t>MMR</t>
        </is>
      </c>
      <c r="B9391" s="161" t="inlineStr">
        <is>
          <t>Myanmar</t>
        </is>
      </c>
      <c r="C9391" s="161" t="inlineStr">
        <is>
          <t>East Asia &amp; Pacific</t>
        </is>
      </c>
      <c r="D9391" s="161" t="inlineStr">
        <is>
          <t>Lower middle income</t>
        </is>
      </c>
      <c r="E9391" s="161" t="b">
        <v>0</v>
      </c>
      <c r="F9391" s="161" t="inlineStr">
        <is>
          <t>inn_incr_cost_b_2030_pct_gdp</t>
        </is>
      </c>
      <c r="G9391" s="161" t="n">
        <v>0.1170066840433319</v>
      </c>
      <c r="H9391" s="161" t="inlineStr">
        <is>
          <t>2030</t>
        </is>
      </c>
      <c r="I9391" s="161" t="inlineStr">
        <is>
          <t>Mitigation_Investment_Needs_v1.1.xlsx (InvestmentNeeds v1.1, model output)</t>
        </is>
      </c>
    </row>
    <row r="9392" ht="13" customHeight="1">
      <c r="A9392" s="161" t="inlineStr">
        <is>
          <t>MMR</t>
        </is>
      </c>
      <c r="B9392" s="161" t="inlineStr">
        <is>
          <t>Myanmar</t>
        </is>
      </c>
      <c r="C9392" s="161" t="inlineStr">
        <is>
          <t>East Asia &amp; Pacific</t>
        </is>
      </c>
      <c r="D9392" s="161" t="inlineStr">
        <is>
          <t>Lower middle income</t>
        </is>
      </c>
      <c r="E9392" s="161" t="b">
        <v>0</v>
      </c>
      <c r="F9392" s="161" t="inlineStr">
        <is>
          <t>inn_incr_cost_c_2030_pct_gdp</t>
        </is>
      </c>
      <c r="G9392" s="161" t="n">
        <v>-0.0519988486037789</v>
      </c>
      <c r="H9392" s="161" t="inlineStr">
        <is>
          <t>2030</t>
        </is>
      </c>
      <c r="I9392" s="161" t="inlineStr">
        <is>
          <t>Mitigation_Investment_Needs_v1.1.xlsx (InvestmentNeeds v1.1, model output)</t>
        </is>
      </c>
    </row>
    <row r="9393" ht="13" customHeight="1">
      <c r="A9393" s="161" t="inlineStr">
        <is>
          <t>MMR</t>
        </is>
      </c>
      <c r="B9393" s="161" t="inlineStr">
        <is>
          <t>Myanmar</t>
        </is>
      </c>
      <c r="C9393" s="161" t="inlineStr">
        <is>
          <t>East Asia &amp; Pacific</t>
        </is>
      </c>
      <c r="D9393" s="161" t="inlineStr">
        <is>
          <t>Lower middle income</t>
        </is>
      </c>
      <c r="E9393" s="161" t="b">
        <v>0</v>
      </c>
      <c r="F9393" s="161" t="inlineStr">
        <is>
          <t>inn_cost_per_t_b_2030_usd</t>
        </is>
      </c>
      <c r="G9393" s="161" t="n">
        <v>55.7016470859883</v>
      </c>
      <c r="H9393" s="161" t="inlineStr">
        <is>
          <t>2030</t>
        </is>
      </c>
      <c r="I9393" s="161" t="inlineStr">
        <is>
          <t>Mitigation_Investment_Needs_v1.1.xlsx (InvestmentNeeds v1.1, model output)</t>
        </is>
      </c>
    </row>
    <row r="9394" ht="13" customHeight="1">
      <c r="A9394" s="161" t="inlineStr">
        <is>
          <t>MMR</t>
        </is>
      </c>
      <c r="B9394" s="161" t="inlineStr">
        <is>
          <t>Myanmar</t>
        </is>
      </c>
      <c r="C9394" s="161" t="inlineStr">
        <is>
          <t>East Asia &amp; Pacific</t>
        </is>
      </c>
      <c r="D9394" s="161" t="inlineStr">
        <is>
          <t>Lower middle income</t>
        </is>
      </c>
      <c r="E9394" s="161" t="b">
        <v>0</v>
      </c>
      <c r="F9394" s="161" t="inlineStr">
        <is>
          <t>inn_coc_penalty_2030_pct_gdp</t>
        </is>
      </c>
      <c r="G9394" s="161" t="n">
        <v>0.3588800016009423</v>
      </c>
      <c r="H9394" s="161" t="inlineStr">
        <is>
          <t>2030</t>
        </is>
      </c>
      <c r="I9394" s="161" t="inlineStr">
        <is>
          <t>Mitigation_Investment_Needs_v1.1.xlsx (InvestmentNeeds v1.1, model output)</t>
        </is>
      </c>
    </row>
    <row r="9395" ht="13" customHeight="1">
      <c r="A9395" s="161" t="inlineStr">
        <is>
          <t>MMR</t>
        </is>
      </c>
      <c r="B9395" s="161" t="inlineStr">
        <is>
          <t>Myanmar</t>
        </is>
      </c>
      <c r="C9395" s="161" t="inlineStr">
        <is>
          <t>East Asia &amp; Pacific</t>
        </is>
      </c>
      <c r="D9395" s="161" t="inlineStr">
        <is>
          <t>Lower middle income</t>
        </is>
      </c>
      <c r="E9395" s="161" t="b">
        <v>0</v>
      </c>
      <c r="F9395" s="161" t="inlineStr">
        <is>
          <t>inn_pima_adj_inv_2030_pct_gdp</t>
        </is>
      </c>
      <c r="G9395" s="161" t="n">
        <v>12.33919739082898</v>
      </c>
      <c r="H9395" s="161" t="inlineStr">
        <is>
          <t>2030</t>
        </is>
      </c>
      <c r="I9395" s="161" t="inlineStr">
        <is>
          <t>Mitigation_Investment_Needs_v1.1.xlsx (InvestmentNeeds v1.1, model output)</t>
        </is>
      </c>
    </row>
    <row r="9396" ht="13" customHeight="1">
      <c r="A9396" s="161" t="inlineStr">
        <is>
          <t>MMR</t>
        </is>
      </c>
      <c r="B9396" s="161" t="inlineStr">
        <is>
          <t>Myanmar</t>
        </is>
      </c>
      <c r="C9396" s="161" t="inlineStr">
        <is>
          <t>East Asia &amp; Pacific</t>
        </is>
      </c>
      <c r="D9396" s="161" t="inlineStr">
        <is>
          <t>Lower middle income</t>
        </is>
      </c>
      <c r="E9396" s="161" t="b">
        <v>0</v>
      </c>
      <c r="F9396" s="161" t="inlineStr">
        <is>
          <t>nmim_nz_inv_2030_pct_gdp</t>
        </is>
      </c>
      <c r="G9396" s="161" t="n">
        <v>12.87763952427729</v>
      </c>
      <c r="H9396" s="161" t="inlineStr">
        <is>
          <t>2030</t>
        </is>
      </c>
      <c r="I9396" s="161" t="inlineStr">
        <is>
          <t>nmim_summary_v0_2.csv (InvestmentNeeds NMIM v0.2, model output)</t>
        </is>
      </c>
    </row>
    <row r="9397" ht="13" customHeight="1">
      <c r="A9397" s="161" t="inlineStr">
        <is>
          <t>MMR</t>
        </is>
      </c>
      <c r="B9397" s="161" t="inlineStr">
        <is>
          <t>Myanmar</t>
        </is>
      </c>
      <c r="C9397" s="161" t="inlineStr">
        <is>
          <t>East Asia &amp; Pacific</t>
        </is>
      </c>
      <c r="D9397" s="161" t="inlineStr">
        <is>
          <t>Lower middle income</t>
        </is>
      </c>
      <c r="E9397" s="161" t="b">
        <v>0</v>
      </c>
      <c r="F9397" s="161" t="inlineStr">
        <is>
          <t>nmim_typ1_2030_pct_gdp</t>
        </is>
      </c>
      <c r="G9397" s="161" t="n">
        <v>6.611175834998884</v>
      </c>
      <c r="H9397" s="161" t="inlineStr">
        <is>
          <t>2030</t>
        </is>
      </c>
      <c r="I9397" s="161" t="inlineStr">
        <is>
          <t>nmim_summary_v0_2.csv (InvestmentNeeds NMIM v0.2, model output)</t>
        </is>
      </c>
    </row>
    <row r="9398" ht="13" customHeight="1">
      <c r="A9398" s="161" t="inlineStr">
        <is>
          <t>MMR</t>
        </is>
      </c>
      <c r="B9398" s="161" t="inlineStr">
        <is>
          <t>Myanmar</t>
        </is>
      </c>
      <c r="C9398" s="161" t="inlineStr">
        <is>
          <t>East Asia &amp; Pacific</t>
        </is>
      </c>
      <c r="D9398" s="161" t="inlineStr">
        <is>
          <t>Lower middle income</t>
        </is>
      </c>
      <c r="E9398" s="161" t="b">
        <v>0</v>
      </c>
      <c r="F9398" s="161" t="inlineStr">
        <is>
          <t>nmim_typ2_2030_pct_gdp</t>
        </is>
      </c>
      <c r="G9398" s="161" t="n">
        <v>0.3201873820100506</v>
      </c>
      <c r="H9398" s="161" t="inlineStr">
        <is>
          <t>2030</t>
        </is>
      </c>
      <c r="I9398" s="161" t="inlineStr">
        <is>
          <t>nmim_summary_v0_2.csv (InvestmentNeeds NMIM v0.2, model output)</t>
        </is>
      </c>
    </row>
    <row r="9399" ht="13" customHeight="1">
      <c r="A9399" s="161" t="inlineStr">
        <is>
          <t>MMR</t>
        </is>
      </c>
      <c r="B9399" s="161" t="inlineStr">
        <is>
          <t>Myanmar</t>
        </is>
      </c>
      <c r="C9399" s="161" t="inlineStr">
        <is>
          <t>East Asia &amp; Pacific</t>
        </is>
      </c>
      <c r="D9399" s="161" t="inlineStr">
        <is>
          <t>Lower middle income</t>
        </is>
      </c>
      <c r="E9399" s="161" t="b">
        <v>0</v>
      </c>
      <c r="F9399" s="161" t="inlineStr">
        <is>
          <t>nmim_typ3_2030_pct_gdp</t>
        </is>
      </c>
      <c r="G9399" s="161" t="n">
        <v>0.3599674866399029</v>
      </c>
      <c r="H9399" s="161" t="inlineStr">
        <is>
          <t>2030</t>
        </is>
      </c>
      <c r="I9399" s="161" t="inlineStr">
        <is>
          <t>nmim_summary_v0_2.csv (InvestmentNeeds NMIM v0.2, model output)</t>
        </is>
      </c>
    </row>
    <row r="9400" ht="13" customHeight="1">
      <c r="A9400" s="161" t="inlineStr">
        <is>
          <t>MMR</t>
        </is>
      </c>
      <c r="B9400" s="161" t="inlineStr">
        <is>
          <t>Myanmar</t>
        </is>
      </c>
      <c r="C9400" s="161" t="inlineStr">
        <is>
          <t>East Asia &amp; Pacific</t>
        </is>
      </c>
      <c r="D9400" s="161" t="inlineStr">
        <is>
          <t>Lower middle income</t>
        </is>
      </c>
      <c r="E9400" s="161" t="b">
        <v>0</v>
      </c>
      <c r="F9400" s="161" t="inlineStr">
        <is>
          <t>nmim_typ4_2030_pct_gdp</t>
        </is>
      </c>
      <c r="G9400" s="161" t="n">
        <v>4.709971662346744</v>
      </c>
      <c r="H9400" s="161" t="inlineStr">
        <is>
          <t>2030</t>
        </is>
      </c>
      <c r="I9400" s="161" t="inlineStr">
        <is>
          <t>nmim_summary_v0_2.csv (InvestmentNeeds NMIM v0.2, model output)</t>
        </is>
      </c>
    </row>
    <row r="9401" ht="13" customHeight="1">
      <c r="A9401" s="161" t="inlineStr">
        <is>
          <t>MMR</t>
        </is>
      </c>
      <c r="B9401" s="161" t="inlineStr">
        <is>
          <t>Myanmar</t>
        </is>
      </c>
      <c r="C9401" s="161" t="inlineStr">
        <is>
          <t>East Asia &amp; Pacific</t>
        </is>
      </c>
      <c r="D9401" s="161" t="inlineStr">
        <is>
          <t>Lower middle income</t>
        </is>
      </c>
      <c r="E9401" s="161" t="b">
        <v>0</v>
      </c>
      <c r="F9401" s="161" t="inlineStr">
        <is>
          <t>nmim_typ5_2030_pct_gdp</t>
        </is>
      </c>
      <c r="G9401" s="161" t="n">
        <v>0.8763371610144104</v>
      </c>
      <c r="H9401" s="161" t="inlineStr">
        <is>
          <t>2030</t>
        </is>
      </c>
      <c r="I9401" s="161" t="inlineStr">
        <is>
          <t>nmim_summary_v0_2.csv (InvestmentNeeds NMIM v0.2, model output)</t>
        </is>
      </c>
    </row>
    <row r="9402" ht="13" customHeight="1">
      <c r="A9402" s="161" t="inlineStr">
        <is>
          <t>MMR</t>
        </is>
      </c>
      <c r="B9402" s="161" t="inlineStr">
        <is>
          <t>Myanmar</t>
        </is>
      </c>
      <c r="C9402" s="161" t="inlineStr">
        <is>
          <t>East Asia &amp; Pacific</t>
        </is>
      </c>
      <c r="D9402" s="161" t="inlineStr">
        <is>
          <t>Lower middle income</t>
        </is>
      </c>
      <c r="E9402" s="161" t="b">
        <v>0</v>
      </c>
      <c r="F9402" s="161" t="inlineStr">
        <is>
          <t>nmim_budget_need_2030_pct_gdp</t>
        </is>
      </c>
      <c r="G9402" s="161" t="n">
        <v>8.024167334386082</v>
      </c>
      <c r="H9402" s="161" t="inlineStr">
        <is>
          <t>2030</t>
        </is>
      </c>
      <c r="I9402" s="161" t="inlineStr">
        <is>
          <t>nmim_summary_v0_2.csv (InvestmentNeeds NMIM v0.2, model output)</t>
        </is>
      </c>
    </row>
    <row r="9403" ht="13" customHeight="1">
      <c r="A9403" s="161" t="inlineStr">
        <is>
          <t>MMR</t>
        </is>
      </c>
      <c r="B9403" s="161" t="inlineStr">
        <is>
          <t>Myanmar</t>
        </is>
      </c>
      <c r="C9403" s="161" t="inlineStr">
        <is>
          <t>East Asia &amp; Pacific</t>
        </is>
      </c>
      <c r="D9403" s="161" t="inlineStr">
        <is>
          <t>Lower middle income</t>
        </is>
      </c>
      <c r="E9403" s="161" t="b">
        <v>0</v>
      </c>
      <c r="F9403" s="161" t="inlineStr">
        <is>
          <t>nmim_private_share_2030_pct</t>
        </is>
      </c>
      <c r="G9403" s="161" t="n">
        <v>35.20276214070934</v>
      </c>
      <c r="H9403" s="161" t="inlineStr">
        <is>
          <t>2030</t>
        </is>
      </c>
      <c r="I9403" s="161" t="inlineStr">
        <is>
          <t>nmim_summary_v0_2.csv (InvestmentNeeds NMIM v0.2, model output)</t>
        </is>
      </c>
    </row>
    <row r="9404" ht="13" customHeight="1">
      <c r="A9404" s="161" t="inlineStr">
        <is>
          <t>MMR</t>
        </is>
      </c>
      <c r="B9404" s="161" t="inlineStr">
        <is>
          <t>Myanmar</t>
        </is>
      </c>
      <c r="C9404" s="161" t="inlineStr">
        <is>
          <t>East Asia &amp; Pacific</t>
        </is>
      </c>
      <c r="D9404" s="161" t="inlineStr">
        <is>
          <t>Lower middle income</t>
        </is>
      </c>
      <c r="E9404" s="161" t="b">
        <v>0</v>
      </c>
      <c r="F9404" s="161" t="inlineStr">
        <is>
          <t>nmim_incr_inv_2030_pct_gdp</t>
        </is>
      </c>
      <c r="G9404" s="161" t="n">
        <v>12.1109283051047</v>
      </c>
      <c r="H9404" s="161" t="inlineStr">
        <is>
          <t>2030</t>
        </is>
      </c>
      <c r="I9404" s="161" t="inlineStr">
        <is>
          <t>nmim_summary_v0_2.csv (InvestmentNeeds NMIM v0.2, model output)</t>
        </is>
      </c>
    </row>
    <row r="9405" ht="13" customHeight="1">
      <c r="A9405" s="161" t="inlineStr">
        <is>
          <t>MMR</t>
        </is>
      </c>
      <c r="B9405" s="161" t="inlineStr">
        <is>
          <t>Myanmar</t>
        </is>
      </c>
      <c r="C9405" s="161" t="inlineStr">
        <is>
          <t>East Asia &amp; Pacific</t>
        </is>
      </c>
      <c r="D9405" s="161" t="inlineStr">
        <is>
          <t>Lower middle income</t>
        </is>
      </c>
      <c r="E9405" s="161" t="b">
        <v>0</v>
      </c>
      <c r="F9405" s="161" t="inlineStr">
        <is>
          <t>nmim_incr_inv_2050_pct_gdp</t>
        </is>
      </c>
      <c r="G9405" s="161" t="n">
        <v>8.436395238181186</v>
      </c>
      <c r="H9405" s="161" t="inlineStr">
        <is>
          <t>2050</t>
        </is>
      </c>
      <c r="I9405" s="161" t="inlineStr">
        <is>
          <t>nmim_summary_v0_2.csv (InvestmentNeeds NMIM v0.2, model output)</t>
        </is>
      </c>
    </row>
    <row r="9406" ht="13" customHeight="1">
      <c r="A9406" s="161" t="inlineStr">
        <is>
          <t>MMR</t>
        </is>
      </c>
      <c r="B9406" s="161" t="inlineStr">
        <is>
          <t>Myanmar</t>
        </is>
      </c>
      <c r="C9406" s="161" t="inlineStr">
        <is>
          <t>East Asia &amp; Pacific</t>
        </is>
      </c>
      <c r="D9406" s="161" t="inlineStr">
        <is>
          <t>Lower middle income</t>
        </is>
      </c>
      <c r="E9406" s="161" t="b">
        <v>0</v>
      </c>
      <c r="F9406" s="161" t="inlineStr">
        <is>
          <t>nmim_pv_incr_cost_b_pct_gdp</t>
        </is>
      </c>
      <c r="G9406" s="161" t="n">
        <v>116.9792162728089</v>
      </c>
      <c r="H9406" s="161" t="inlineStr">
        <is>
          <t>2025-2050</t>
        </is>
      </c>
      <c r="I9406" s="161" t="inlineStr">
        <is>
          <t>nmim_summary_v0_2.csv (InvestmentNeeds NMIM v0.2, model output)</t>
        </is>
      </c>
    </row>
    <row r="9407" ht="13" customHeight="1">
      <c r="A9407" s="161" t="inlineStr">
        <is>
          <t>MMR</t>
        </is>
      </c>
      <c r="B9407" s="161" t="inlineStr">
        <is>
          <t>Myanmar</t>
        </is>
      </c>
      <c r="C9407" s="161" t="inlineStr">
        <is>
          <t>East Asia &amp; Pacific</t>
        </is>
      </c>
      <c r="D9407" s="161" t="inlineStr">
        <is>
          <t>Lower middle income</t>
        </is>
      </c>
      <c r="E9407" s="161" t="b">
        <v>0</v>
      </c>
      <c r="F9407" s="161" t="inlineStr">
        <is>
          <t>price_diesel_usd_litre</t>
        </is>
      </c>
      <c r="G9407" s="161" t="n">
        <v>1.111</v>
      </c>
      <c r="H9407" s="161" t="inlineStr">
        <is>
          <t>2024</t>
        </is>
      </c>
      <c r="I9407" s="161" t="inlineStr">
        <is>
          <t>imffossilfuelsubsidiesdata.xlsb</t>
        </is>
      </c>
    </row>
    <row r="9408" ht="13" customHeight="1">
      <c r="A9408" s="161" t="inlineStr">
        <is>
          <t>MMR</t>
        </is>
      </c>
      <c r="B9408" s="161" t="inlineStr">
        <is>
          <t>Myanmar</t>
        </is>
      </c>
      <c r="C9408" s="161" t="inlineStr">
        <is>
          <t>East Asia &amp; Pacific</t>
        </is>
      </c>
      <c r="D9408" s="161" t="inlineStr">
        <is>
          <t>Lower middle income</t>
        </is>
      </c>
      <c r="E9408" s="161" t="b">
        <v>0</v>
      </c>
      <c r="F9408" s="161" t="inlineStr">
        <is>
          <t>price_gasoline_usd_litre</t>
        </is>
      </c>
      <c r="G9408" s="161" t="n">
        <v>1.393</v>
      </c>
      <c r="H9408" s="161" t="inlineStr">
        <is>
          <t>2024</t>
        </is>
      </c>
      <c r="I9408" s="161" t="inlineStr">
        <is>
          <t>imffossilfuelsubsidiesdata.xlsb</t>
        </is>
      </c>
    </row>
    <row r="9409" ht="13" customHeight="1">
      <c r="A9409" s="161" t="inlineStr">
        <is>
          <t>MMR</t>
        </is>
      </c>
      <c r="B9409" s="161" t="inlineStr">
        <is>
          <t>Myanmar</t>
        </is>
      </c>
      <c r="C9409" s="161" t="inlineStr">
        <is>
          <t>East Asia &amp; Pacific</t>
        </is>
      </c>
      <c r="D9409" s="161" t="inlineStr">
        <is>
          <t>Lower middle income</t>
        </is>
      </c>
      <c r="E9409" s="161" t="b">
        <v>0</v>
      </c>
      <c r="F9409" s="161" t="inlineStr">
        <is>
          <t>price_electricity_residential_usd_kwh</t>
        </is>
      </c>
      <c r="G9409" s="161" t="n">
        <v>0.017</v>
      </c>
      <c r="H9409" s="161" t="inlineStr">
        <is>
          <t>2024</t>
        </is>
      </c>
      <c r="I9409" s="161" t="inlineStr">
        <is>
          <t>imffossilfuelsubsidiesdata.xlsb</t>
        </is>
      </c>
    </row>
    <row r="9410" ht="13" customHeight="1">
      <c r="A9410" s="161" t="inlineStr">
        <is>
          <t>MMR</t>
        </is>
      </c>
      <c r="B9410" s="161" t="inlineStr">
        <is>
          <t>Myanmar</t>
        </is>
      </c>
      <c r="C9410" s="161" t="inlineStr">
        <is>
          <t>East Asia &amp; Pacific</t>
        </is>
      </c>
      <c r="D9410" s="161" t="inlineStr">
        <is>
          <t>Lower middle income</t>
        </is>
      </c>
      <c r="E9410" s="161" t="b">
        <v>0</v>
      </c>
      <c r="F9410" s="161" t="inlineStr">
        <is>
          <t>price_electricity_industry_usd_kwh</t>
        </is>
      </c>
      <c r="G9410" s="161" t="n">
        <v>0.066</v>
      </c>
      <c r="H9410" s="161" t="inlineStr">
        <is>
          <t>2024</t>
        </is>
      </c>
      <c r="I9410" s="161" t="inlineStr">
        <is>
          <t>imffossilfuelsubsidiesdata.xlsb</t>
        </is>
      </c>
    </row>
    <row r="9411" ht="13" customHeight="1">
      <c r="A9411" s="161" t="inlineStr">
        <is>
          <t>MMR</t>
        </is>
      </c>
      <c r="B9411" s="161" t="inlineStr">
        <is>
          <t>Myanmar</t>
        </is>
      </c>
      <c r="C9411" s="161" t="inlineStr">
        <is>
          <t>East Asia &amp; Pacific</t>
        </is>
      </c>
      <c r="D9411" s="161" t="inlineStr">
        <is>
          <t>Lower middle income</t>
        </is>
      </c>
      <c r="E9411" s="161" t="b">
        <v>0</v>
      </c>
      <c r="F9411" s="161" t="inlineStr">
        <is>
          <t>price_gas_residential_usd_gj</t>
        </is>
      </c>
      <c r="G9411" s="161" t="n">
        <v>10.774</v>
      </c>
      <c r="H9411" s="161" t="inlineStr">
        <is>
          <t>2024</t>
        </is>
      </c>
      <c r="I9411" s="161" t="inlineStr">
        <is>
          <t>imffossilfuelsubsidiesdata.xlsb</t>
        </is>
      </c>
    </row>
    <row r="9412" ht="13" customHeight="1">
      <c r="A9412" s="161" t="inlineStr">
        <is>
          <t>MMR</t>
        </is>
      </c>
      <c r="B9412" s="161" t="inlineStr">
        <is>
          <t>Myanmar</t>
        </is>
      </c>
      <c r="C9412" s="161" t="inlineStr">
        <is>
          <t>East Asia &amp; Pacific</t>
        </is>
      </c>
      <c r="D9412" s="161" t="inlineStr">
        <is>
          <t>Lower middle income</t>
        </is>
      </c>
      <c r="E9412" s="161" t="b">
        <v>0</v>
      </c>
      <c r="F9412" s="161" t="inlineStr">
        <is>
          <t>price_gas_industry_usd_gj</t>
        </is>
      </c>
      <c r="G9412" s="161" t="n">
        <v>6.804</v>
      </c>
      <c r="H9412" s="161" t="inlineStr">
        <is>
          <t>2024</t>
        </is>
      </c>
      <c r="I9412" s="161" t="inlineStr">
        <is>
          <t>imffossilfuelsubsidiesdata.xlsb</t>
        </is>
      </c>
    </row>
    <row r="9413" ht="13" customHeight="1">
      <c r="A9413" s="161" t="inlineStr">
        <is>
          <t>MMR</t>
        </is>
      </c>
      <c r="B9413" s="161" t="inlineStr">
        <is>
          <t>Myanmar</t>
        </is>
      </c>
      <c r="C9413" s="161" t="inlineStr">
        <is>
          <t>East Asia &amp; Pacific</t>
        </is>
      </c>
      <c r="D9413" s="161" t="inlineStr">
        <is>
          <t>Lower middle income</t>
        </is>
      </c>
      <c r="E9413" s="161" t="b">
        <v>0</v>
      </c>
      <c r="F9413" s="161" t="inlineStr">
        <is>
          <t>price_gas_power_usd_gj</t>
        </is>
      </c>
      <c r="G9413" s="161" t="n">
        <v>6.142</v>
      </c>
      <c r="H9413" s="161" t="inlineStr">
        <is>
          <t>2024</t>
        </is>
      </c>
      <c r="I9413" s="161" t="inlineStr">
        <is>
          <t>imffossilfuelsubsidiesdata.xlsb</t>
        </is>
      </c>
    </row>
    <row r="9414" ht="13" customHeight="1">
      <c r="A9414" s="161" t="inlineStr">
        <is>
          <t>MMR</t>
        </is>
      </c>
      <c r="B9414" s="161" t="inlineStr">
        <is>
          <t>Myanmar</t>
        </is>
      </c>
      <c r="C9414" s="161" t="inlineStr">
        <is>
          <t>East Asia &amp; Pacific</t>
        </is>
      </c>
      <c r="D9414" s="161" t="inlineStr">
        <is>
          <t>Lower middle income</t>
        </is>
      </c>
      <c r="E9414" s="161" t="b">
        <v>0</v>
      </c>
      <c r="F9414" s="161" t="inlineStr">
        <is>
          <t>price_coal_residential_usd_gj</t>
        </is>
      </c>
      <c r="G9414" s="161" t="n">
        <v>5.358</v>
      </c>
      <c r="H9414" s="161" t="inlineStr">
        <is>
          <t>2024</t>
        </is>
      </c>
      <c r="I9414" s="161" t="inlineStr">
        <is>
          <t>imffossilfuelsubsidiesdata.xlsb</t>
        </is>
      </c>
    </row>
    <row r="9415" ht="13" customHeight="1">
      <c r="A9415" s="161" t="inlineStr">
        <is>
          <t>MMR</t>
        </is>
      </c>
      <c r="B9415" s="161" t="inlineStr">
        <is>
          <t>Myanmar</t>
        </is>
      </c>
      <c r="C9415" s="161" t="inlineStr">
        <is>
          <t>East Asia &amp; Pacific</t>
        </is>
      </c>
      <c r="D9415" s="161" t="inlineStr">
        <is>
          <t>Lower middle income</t>
        </is>
      </c>
      <c r="E9415" s="161" t="b">
        <v>0</v>
      </c>
      <c r="F9415" s="161" t="inlineStr">
        <is>
          <t>price_coal_industry_usd_gj</t>
        </is>
      </c>
      <c r="G9415" s="161" t="n">
        <v>3.373</v>
      </c>
      <c r="H9415" s="161" t="inlineStr">
        <is>
          <t>2024</t>
        </is>
      </c>
      <c r="I9415" s="161" t="inlineStr">
        <is>
          <t>imffossilfuelsubsidiesdata.xlsb</t>
        </is>
      </c>
    </row>
    <row r="9416" ht="13" customHeight="1">
      <c r="A9416" s="161" t="inlineStr">
        <is>
          <t>MMR</t>
        </is>
      </c>
      <c r="B9416" s="161" t="inlineStr">
        <is>
          <t>Myanmar</t>
        </is>
      </c>
      <c r="C9416" s="161" t="inlineStr">
        <is>
          <t>East Asia &amp; Pacific</t>
        </is>
      </c>
      <c r="D9416" s="161" t="inlineStr">
        <is>
          <t>Lower middle income</t>
        </is>
      </c>
      <c r="E9416" s="161" t="b">
        <v>0</v>
      </c>
      <c r="F9416" s="161" t="inlineStr">
        <is>
          <t>price_coal_power_usd_gj</t>
        </is>
      </c>
      <c r="G9416" s="161" t="n">
        <v>2.049</v>
      </c>
      <c r="H9416" s="161" t="inlineStr">
        <is>
          <t>2024</t>
        </is>
      </c>
      <c r="I9416" s="161" t="inlineStr">
        <is>
          <t>imffossilfuelsubsidiesdata.xlsb</t>
        </is>
      </c>
    </row>
    <row r="9417" ht="13" customHeight="1">
      <c r="A9417" s="161" t="inlineStr">
        <is>
          <t>MMR</t>
        </is>
      </c>
      <c r="B9417" s="161" t="inlineStr">
        <is>
          <t>Myanmar</t>
        </is>
      </c>
      <c r="C9417" s="161" t="inlineStr">
        <is>
          <t>East Asia &amp; Pacific</t>
        </is>
      </c>
      <c r="D9417" s="161" t="inlineStr">
        <is>
          <t>Lower middle income</t>
        </is>
      </c>
      <c r="E9417" s="161" t="b">
        <v>0</v>
      </c>
      <c r="F9417" s="161" t="inlineStr">
        <is>
          <t>power_market_structure</t>
        </is>
      </c>
      <c r="G9417" s="161" t="n">
        <v>1</v>
      </c>
      <c r="H9417" s="161" t="inlineStr">
        <is>
          <t>2013</t>
        </is>
      </c>
      <c r="I9417" s="161" t="inlineStr">
        <is>
          <t>dataverse_files.zip</t>
        </is>
      </c>
    </row>
    <row r="9418" ht="13" customHeight="1">
      <c r="A9418" s="161" t="inlineStr">
        <is>
          <t>MMR</t>
        </is>
      </c>
      <c r="B9418" s="161" t="inlineStr">
        <is>
          <t>Myanmar</t>
        </is>
      </c>
      <c r="C9418" s="161" t="inlineStr">
        <is>
          <t>East Asia &amp; Pacific</t>
        </is>
      </c>
      <c r="D9418" s="161" t="inlineStr">
        <is>
          <t>Lower middle income</t>
        </is>
      </c>
      <c r="E9418" s="161" t="b">
        <v>0</v>
      </c>
      <c r="F9418" s="161" t="inlineStr">
        <is>
          <t>independent_regulator</t>
        </is>
      </c>
      <c r="G9418" s="161" t="n">
        <v>0</v>
      </c>
      <c r="H9418" s="161" t="inlineStr">
        <is>
          <t>2013</t>
        </is>
      </c>
      <c r="I9418" s="161" t="inlineStr">
        <is>
          <t>dataverse_files.zip</t>
        </is>
      </c>
    </row>
    <row r="9419" ht="13" customHeight="1">
      <c r="A9419" s="161" t="inlineStr">
        <is>
          <t>MMR</t>
        </is>
      </c>
      <c r="B9419" s="161" t="inlineStr">
        <is>
          <t>Myanmar</t>
        </is>
      </c>
      <c r="C9419" s="161" t="inlineStr">
        <is>
          <t>East Asia &amp; Pacific</t>
        </is>
      </c>
      <c r="D9419" s="161" t="inlineStr">
        <is>
          <t>Lower middle income</t>
        </is>
      </c>
      <c r="E9419" s="161" t="b">
        <v>0</v>
      </c>
      <c r="F9419" s="161" t="inlineStr">
        <is>
          <t>generation_unbundled</t>
        </is>
      </c>
      <c r="G9419" s="161" t="n">
        <v>0</v>
      </c>
      <c r="H9419" s="161" t="inlineStr">
        <is>
          <t>2013</t>
        </is>
      </c>
      <c r="I9419" s="161" t="inlineStr">
        <is>
          <t>dataverse_files.zip</t>
        </is>
      </c>
    </row>
    <row r="9420" ht="13" customHeight="1">
      <c r="A9420" s="161" t="inlineStr">
        <is>
          <t>MMR</t>
        </is>
      </c>
      <c r="B9420" s="161" t="inlineStr">
        <is>
          <t>Myanmar</t>
        </is>
      </c>
      <c r="C9420" s="161" t="inlineStr">
        <is>
          <t>East Asia &amp; Pacific</t>
        </is>
      </c>
      <c r="D9420" s="161" t="inlineStr">
        <is>
          <t>Lower middle income</t>
        </is>
      </c>
      <c r="E9420" s="161" t="b">
        <v>0</v>
      </c>
      <c r="F9420" s="161" t="inlineStr">
        <is>
          <t>rise_renewable_energy_score</t>
        </is>
      </c>
      <c r="G9420" s="161" t="n">
        <v>14.963</v>
      </c>
      <c r="H9420" s="161" t="inlineStr">
        <is>
          <t>2023</t>
        </is>
      </c>
      <c r="I9420" s="161" t="inlineStr">
        <is>
          <t>WB_RISE_WIDEF.csv</t>
        </is>
      </c>
    </row>
    <row r="9421" ht="13" customHeight="1">
      <c r="A9421" s="161" t="inlineStr">
        <is>
          <t>MMR</t>
        </is>
      </c>
      <c r="B9421" s="161" t="inlineStr">
        <is>
          <t>Myanmar</t>
        </is>
      </c>
      <c r="C9421" s="161" t="inlineStr">
        <is>
          <t>East Asia &amp; Pacific</t>
        </is>
      </c>
      <c r="D9421" s="161" t="inlineStr">
        <is>
          <t>Lower middle income</t>
        </is>
      </c>
      <c r="E9421" s="161" t="b">
        <v>0</v>
      </c>
      <c r="F9421" s="161" t="inlineStr">
        <is>
          <t>rise_level_playing_field_score</t>
        </is>
      </c>
      <c r="G9421" s="161" t="n">
        <v>0</v>
      </c>
      <c r="H9421" s="161" t="inlineStr">
        <is>
          <t>2023</t>
        </is>
      </c>
      <c r="I9421" s="161" t="inlineStr">
        <is>
          <t>WB_RISE_WIDEF.csv</t>
        </is>
      </c>
    </row>
    <row r="9422" ht="13" customHeight="1">
      <c r="A9422" s="161" t="inlineStr">
        <is>
          <t>MMR</t>
        </is>
      </c>
      <c r="B9422" s="161" t="inlineStr">
        <is>
          <t>Myanmar</t>
        </is>
      </c>
      <c r="C9422" s="161" t="inlineStr">
        <is>
          <t>East Asia &amp; Pacific</t>
        </is>
      </c>
      <c r="D9422" s="161" t="inlineStr">
        <is>
          <t>Lower middle income</t>
        </is>
      </c>
      <c r="E9422" s="161" t="b">
        <v>0</v>
      </c>
      <c r="F9422" s="161" t="inlineStr">
        <is>
          <t>rise_ee_financing_mechanisms_score</t>
        </is>
      </c>
      <c r="G9422" s="161" t="n">
        <v>0</v>
      </c>
      <c r="H9422" s="161" t="inlineStr">
        <is>
          <t>2023</t>
        </is>
      </c>
      <c r="I9422" s="161" t="inlineStr">
        <is>
          <t>WB_RISE_WIDEF.csv</t>
        </is>
      </c>
    </row>
    <row r="9423" ht="13" customHeight="1">
      <c r="A9423" s="161" t="inlineStr">
        <is>
          <t>MMR</t>
        </is>
      </c>
      <c r="B9423" s="161" t="inlineStr">
        <is>
          <t>Myanmar</t>
        </is>
      </c>
      <c r="C9423" s="161" t="inlineStr">
        <is>
          <t>East Asia &amp; Pacific</t>
        </is>
      </c>
      <c r="D9423" s="161" t="inlineStr">
        <is>
          <t>Lower middle income</t>
        </is>
      </c>
      <c r="E9423" s="161" t="b">
        <v>0</v>
      </c>
      <c r="F9423" s="161" t="inlineStr">
        <is>
          <t>revenue_pct_gdp</t>
        </is>
      </c>
      <c r="G9423" s="161" t="n">
        <v>21.699</v>
      </c>
      <c r="H9423" s="161" t="inlineStr">
        <is>
          <t>2024</t>
        </is>
      </c>
      <c r="I9423" s="161" t="inlineStr">
        <is>
          <t>dataset_2026-08-26T13_41_09_874550254Z_DEFAULT_INTEGRATION_IMF_RES_WEO_9_0_0.csv</t>
        </is>
      </c>
    </row>
    <row r="9424" ht="13" customHeight="1">
      <c r="A9424" s="161" t="inlineStr">
        <is>
          <t>MMR</t>
        </is>
      </c>
      <c r="B9424" s="161" t="inlineStr">
        <is>
          <t>Myanmar</t>
        </is>
      </c>
      <c r="C9424" s="161" t="inlineStr">
        <is>
          <t>East Asia &amp; Pacific</t>
        </is>
      </c>
      <c r="D9424" s="161" t="inlineStr">
        <is>
          <t>Lower middle income</t>
        </is>
      </c>
      <c r="E9424" s="161" t="b">
        <v>0</v>
      </c>
      <c r="F9424" s="161" t="inlineStr">
        <is>
          <t>primary_balance_pct_gdp</t>
        </is>
      </c>
      <c r="G9424" s="161" t="n">
        <v>-1.872</v>
      </c>
      <c r="H9424" s="161" t="inlineStr">
        <is>
          <t>2024</t>
        </is>
      </c>
      <c r="I9424" s="161" t="inlineStr">
        <is>
          <t>dataset_2026-08-26T13_41_09_874550254Z_DEFAULT_INTEGRATION_IMF_RES_WEO_9_0_0.csv</t>
        </is>
      </c>
    </row>
    <row r="9425" ht="13" customHeight="1">
      <c r="A9425" s="161" t="inlineStr">
        <is>
          <t>MMR</t>
        </is>
      </c>
      <c r="B9425" s="161" t="inlineStr">
        <is>
          <t>Myanmar</t>
        </is>
      </c>
      <c r="C9425" s="161" t="inlineStr">
        <is>
          <t>East Asia &amp; Pacific</t>
        </is>
      </c>
      <c r="D9425" s="161" t="inlineStr">
        <is>
          <t>Lower middle income</t>
        </is>
      </c>
      <c r="E9425" s="161" t="b">
        <v>0</v>
      </c>
      <c r="F9425" s="161" t="inlineStr">
        <is>
          <t>current_account_pct_gdp</t>
        </is>
      </c>
      <c r="G9425" s="161" t="n">
        <v>3.141</v>
      </c>
      <c r="H9425" s="161" t="inlineStr">
        <is>
          <t>2024</t>
        </is>
      </c>
      <c r="I9425" s="161" t="inlineStr">
        <is>
          <t>dataset_2026-08-26T13_41_09_874550254Z_DEFAULT_INTEGRATION_IMF_RES_WEO_9_0_0.csv</t>
        </is>
      </c>
    </row>
    <row r="9426" ht="13" customHeight="1">
      <c r="A9426" s="161" t="inlineStr">
        <is>
          <t>MMR</t>
        </is>
      </c>
      <c r="B9426" s="161" t="inlineStr">
        <is>
          <t>Myanmar</t>
        </is>
      </c>
      <c r="C9426" s="161" t="inlineStr">
        <is>
          <t>East Asia &amp; Pacific</t>
        </is>
      </c>
      <c r="D9426" s="161" t="inlineStr">
        <is>
          <t>Lower middle income</t>
        </is>
      </c>
      <c r="E9426" s="161" t="b">
        <v>0</v>
      </c>
      <c r="F9426" s="161" t="inlineStr">
        <is>
          <t>gross_capital_formation_pct_gdp</t>
        </is>
      </c>
      <c r="G9426" s="161" t="n">
        <v>31.366</v>
      </c>
      <c r="H9426" s="161" t="inlineStr">
        <is>
          <t>2024</t>
        </is>
      </c>
      <c r="I9426" s="161" t="inlineStr">
        <is>
          <t>dataset_2026-08-26T13_41_09_874550254Z_DEFAULT_INTEGRATION_IMF_RES_WEO_9_0_0.csv</t>
        </is>
      </c>
    </row>
    <row r="9427" ht="13" customHeight="1">
      <c r="A9427" s="161" t="inlineStr">
        <is>
          <t>MMR</t>
        </is>
      </c>
      <c r="B9427" s="161" t="inlineStr">
        <is>
          <t>Myanmar</t>
        </is>
      </c>
      <c r="C9427" s="161" t="inlineStr">
        <is>
          <t>East Asia &amp; Pacific</t>
        </is>
      </c>
      <c r="D9427" s="161" t="inlineStr">
        <is>
          <t>Lower middle income</t>
        </is>
      </c>
      <c r="E9427" s="161" t="b">
        <v>0</v>
      </c>
      <c r="F9427" s="161" t="inlineStr">
        <is>
          <t>real_gdp_growth_5y_avg_pct</t>
        </is>
      </c>
      <c r="G9427" s="161" t="n">
        <v>-3.397</v>
      </c>
      <c r="H9427" s="161" t="inlineStr">
        <is>
          <t>2020-2024 avg</t>
        </is>
      </c>
      <c r="I9427" s="161" t="inlineStr">
        <is>
          <t>dataset_2026-08-26T13_41_09_874550254Z_DEFAULT_INTEGRATION_IMF_RES_WEO_9_0_0.csv (derived)</t>
        </is>
      </c>
    </row>
    <row r="9428" ht="13" customHeight="1">
      <c r="A9428" s="161" t="inlineStr">
        <is>
          <t>MMR</t>
        </is>
      </c>
      <c r="B9428" s="161" t="inlineStr">
        <is>
          <t>Myanmar</t>
        </is>
      </c>
      <c r="C9428" s="161" t="inlineStr">
        <is>
          <t>East Asia &amp; Pacific</t>
        </is>
      </c>
      <c r="D9428" s="161" t="inlineStr">
        <is>
          <t>Lower middle income</t>
        </is>
      </c>
      <c r="E9428" s="161" t="b">
        <v>0</v>
      </c>
      <c r="F9428" s="161" t="inlineStr">
        <is>
          <t>int_budget_need_2030_pct_gdp</t>
        </is>
      </c>
      <c r="G9428" s="161" t="n">
        <v>7.735</v>
      </c>
      <c r="H9428" s="161" t="inlineStr">
        <is>
          <t>2030</t>
        </is>
      </c>
      <c r="I9428" s="161" t="inlineStr">
        <is>
          <t>integrated_results.csv (MacroFiscalModels v0.1, model output)</t>
        </is>
      </c>
    </row>
    <row r="9429" ht="13" customHeight="1">
      <c r="A9429" s="161" t="inlineStr">
        <is>
          <t>MMR</t>
        </is>
      </c>
      <c r="B9429" s="161" t="inlineStr">
        <is>
          <t>Myanmar</t>
        </is>
      </c>
      <c r="C9429" s="161" t="inlineStr">
        <is>
          <t>East Asia &amp; Pacific</t>
        </is>
      </c>
      <c r="D9429" s="161" t="inlineStr">
        <is>
          <t>Lower middle income</t>
        </is>
      </c>
      <c r="E9429" s="161" t="b">
        <v>0</v>
      </c>
      <c r="F9429" s="161" t="inlineStr">
        <is>
          <t>int_pricing_revenue_2030_pct_gdp</t>
        </is>
      </c>
      <c r="G9429" s="161" t="n">
        <v>0.025</v>
      </c>
      <c r="H9429" s="161" t="inlineStr">
        <is>
          <t>2030</t>
        </is>
      </c>
      <c r="I9429" s="161" t="inlineStr">
        <is>
          <t>integrated_results.csv (MacroFiscalModels v0.1, model output)</t>
        </is>
      </c>
    </row>
    <row r="9430" ht="13" customHeight="1">
      <c r="A9430" s="161" t="inlineStr">
        <is>
          <t>MMR</t>
        </is>
      </c>
      <c r="B9430" s="161" t="inlineStr">
        <is>
          <t>Myanmar</t>
        </is>
      </c>
      <c r="C9430" s="161" t="inlineStr">
        <is>
          <t>East Asia &amp; Pacific</t>
        </is>
      </c>
      <c r="D9430" s="161" t="inlineStr">
        <is>
          <t>Lower middle income</t>
        </is>
      </c>
      <c r="E9430" s="161" t="b">
        <v>0</v>
      </c>
      <c r="F9430" s="161" t="inlineStr">
        <is>
          <t>int_financing_gap_2030_pct_gdp</t>
        </is>
      </c>
      <c r="G9430" s="161" t="n">
        <v>7.71</v>
      </c>
      <c r="H9430" s="161" t="inlineStr">
        <is>
          <t>2030</t>
        </is>
      </c>
      <c r="I9430" s="161" t="inlineStr">
        <is>
          <t>integrated_results.csv (MacroFiscalModels v0.1, model output)</t>
        </is>
      </c>
    </row>
    <row r="9431" ht="13" customHeight="1">
      <c r="A9431" s="161" t="inlineStr">
        <is>
          <t>MMR</t>
        </is>
      </c>
      <c r="B9431" s="161" t="inlineStr">
        <is>
          <t>Myanmar</t>
        </is>
      </c>
      <c r="C9431" s="161" t="inlineStr">
        <is>
          <t>East Asia &amp; Pacific</t>
        </is>
      </c>
      <c r="D9431" s="161" t="inlineStr">
        <is>
          <t>Lower middle income</t>
        </is>
      </c>
      <c r="E9431" s="161" t="b">
        <v>0</v>
      </c>
      <c r="F9431" s="161" t="inlineStr">
        <is>
          <t>int_gdp_dev_2050_pct</t>
        </is>
      </c>
      <c r="G9431" s="161" t="n">
        <v>8.478</v>
      </c>
      <c r="H9431" s="161" t="inlineStr">
        <is>
          <t>2050</t>
        </is>
      </c>
      <c r="I9431" s="161" t="inlineStr">
        <is>
          <t>integrated_results.csv (MacroFiscalModels v0.1, model output)</t>
        </is>
      </c>
    </row>
    <row r="9432" ht="13" customHeight="1">
      <c r="A9432" s="161" t="inlineStr">
        <is>
          <t>MMR</t>
        </is>
      </c>
      <c r="B9432" s="161" t="inlineStr">
        <is>
          <t>Myanmar</t>
        </is>
      </c>
      <c r="C9432" s="161" t="inlineStr">
        <is>
          <t>East Asia &amp; Pacific</t>
        </is>
      </c>
      <c r="D9432" s="161" t="inlineStr">
        <is>
          <t>Lower middle income</t>
        </is>
      </c>
      <c r="E9432" s="161" t="b">
        <v>0</v>
      </c>
      <c r="F9432" s="161" t="inlineStr">
        <is>
          <t>int_debt_2050_pct_gdp</t>
        </is>
      </c>
      <c r="G9432" s="161" t="n">
        <v>125.9</v>
      </c>
      <c r="H9432" s="161" t="inlineStr">
        <is>
          <t>2050</t>
        </is>
      </c>
      <c r="I9432" s="161" t="inlineStr">
        <is>
          <t>integrated_results.csv (MacroFiscalModels v0.1, model output)</t>
        </is>
      </c>
    </row>
    <row r="9433" ht="13" customHeight="1">
      <c r="A9433" s="161" t="inlineStr">
        <is>
          <t>MMR</t>
        </is>
      </c>
      <c r="B9433" s="161" t="inlineStr">
        <is>
          <t>Myanmar</t>
        </is>
      </c>
      <c r="C9433" s="161" t="inlineStr">
        <is>
          <t>East Asia &amp; Pacific</t>
        </is>
      </c>
      <c r="D9433" s="161" t="inlineStr">
        <is>
          <t>Lower middle income</t>
        </is>
      </c>
      <c r="E9433" s="161" t="b">
        <v>0</v>
      </c>
      <c r="F9433" s="161" t="inlineStr">
        <is>
          <t>int_dsf_risk_code</t>
        </is>
      </c>
      <c r="G9433" s="161" t="n">
        <v>3</v>
      </c>
      <c r="H9433" s="161" t="inlineStr">
        <is>
          <t>2034</t>
        </is>
      </c>
      <c r="I9433" s="161" t="inlineStr">
        <is>
          <t>integrated_results.csv (MacroFiscalModels v0.1, model output)</t>
        </is>
      </c>
    </row>
    <row r="9434" ht="13" customHeight="1">
      <c r="A9434" s="161" t="inlineStr">
        <is>
          <t>NAM</t>
        </is>
      </c>
      <c r="B9434" s="161" t="inlineStr">
        <is>
          <t>Namibia</t>
        </is>
      </c>
      <c r="C9434" s="161" t="inlineStr">
        <is>
          <t>Sub-Saharan Africa</t>
        </is>
      </c>
      <c r="D9434" s="161" t="inlineStr">
        <is>
          <t>Lower middle income</t>
        </is>
      </c>
      <c r="E9434" s="161" t="b">
        <v>1</v>
      </c>
      <c r="F9434" s="161" t="inlineStr">
        <is>
          <t>interest_to_revenue_pct</t>
        </is>
      </c>
      <c r="G9434" s="161" t="n">
        <v>14.573</v>
      </c>
      <c r="H9434" s="161" t="inlineStr">
        <is>
          <t>2024</t>
        </is>
      </c>
      <c r="I9434" s="161" t="inlineStr">
        <is>
          <t>dataset_2026-08-26T13_41_09_874550254Z_DEFAULT_INTEGRATION_IMF_RES_WEO_9_0_0.csv (derived)</t>
        </is>
      </c>
    </row>
    <row r="9435" ht="13" customHeight="1">
      <c r="A9435" s="161" t="inlineStr">
        <is>
          <t>NAM</t>
        </is>
      </c>
      <c r="B9435" s="161" t="inlineStr">
        <is>
          <t>Namibia</t>
        </is>
      </c>
      <c r="C9435" s="161" t="inlineStr">
        <is>
          <t>Sub-Saharan Africa</t>
        </is>
      </c>
      <c r="D9435" s="161" t="inlineStr">
        <is>
          <t>Lower middle income</t>
        </is>
      </c>
      <c r="E9435" s="161" t="b">
        <v>1</v>
      </c>
      <c r="F9435" s="161" t="inlineStr">
        <is>
          <t>interest_pct_gdp</t>
        </is>
      </c>
      <c r="G9435" s="161" t="n">
        <v>5.214</v>
      </c>
      <c r="H9435" s="161" t="inlineStr">
        <is>
          <t>2024</t>
        </is>
      </c>
      <c r="I9435" s="161" t="inlineStr">
        <is>
          <t>dataset_2026-08-26T13_41_09_874550254Z_DEFAULT_INTEGRATION_IMF_RES_WEO_9_0_0.csv (derived)</t>
        </is>
      </c>
    </row>
    <row r="9436" ht="13" customHeight="1">
      <c r="A9436" s="161" t="inlineStr">
        <is>
          <t>NAM</t>
        </is>
      </c>
      <c r="B9436" s="161" t="inlineStr">
        <is>
          <t>Namibia</t>
        </is>
      </c>
      <c r="C9436" s="161" t="inlineStr">
        <is>
          <t>Sub-Saharan Africa</t>
        </is>
      </c>
      <c r="D9436" s="161" t="inlineStr">
        <is>
          <t>Lower middle income</t>
        </is>
      </c>
      <c r="E9436" s="161" t="b">
        <v>1</v>
      </c>
      <c r="F9436" s="161" t="inlineStr">
        <is>
          <t>gross_debt_pct_gdp</t>
        </is>
      </c>
      <c r="G9436" s="161" t="n">
        <v>69.837</v>
      </c>
      <c r="H9436" s="161" t="inlineStr">
        <is>
          <t>2024</t>
        </is>
      </c>
      <c r="I9436" s="161" t="inlineStr">
        <is>
          <t>dataset_2026-08-26T13_41_09_874550254Z_DEFAULT_INTEGRATION_IMF_RES_WEO_9_0_0.csv</t>
        </is>
      </c>
    </row>
    <row r="9437" ht="13" customHeight="1">
      <c r="A9437" s="161" t="inlineStr">
        <is>
          <t>NAM</t>
        </is>
      </c>
      <c r="B9437" s="161" t="inlineStr">
        <is>
          <t>Namibia</t>
        </is>
      </c>
      <c r="C9437" s="161" t="inlineStr">
        <is>
          <t>Sub-Saharan Africa</t>
        </is>
      </c>
      <c r="D9437" s="161" t="inlineStr">
        <is>
          <t>Lower middle income</t>
        </is>
      </c>
      <c r="E9437" s="161" t="b">
        <v>1</v>
      </c>
      <c r="F9437" s="161" t="inlineStr">
        <is>
          <t>tax_revenue_pct_gdp</t>
        </is>
      </c>
      <c r="G9437" s="161" t="n">
        <v>35.254</v>
      </c>
      <c r="H9437" s="161" t="inlineStr">
        <is>
          <t>2024</t>
        </is>
      </c>
      <c r="I9437" s="161" t="inlineStr">
        <is>
          <t>world-imf2026.xlsx</t>
        </is>
      </c>
    </row>
    <row r="9438" ht="13" customHeight="1">
      <c r="A9438" s="161" t="inlineStr">
        <is>
          <t>NAM</t>
        </is>
      </c>
      <c r="B9438" s="161" t="inlineStr">
        <is>
          <t>Namibia</t>
        </is>
      </c>
      <c r="C9438" s="161" t="inlineStr">
        <is>
          <t>Sub-Saharan Africa</t>
        </is>
      </c>
      <c r="D9438" s="161" t="inlineStr">
        <is>
          <t>Lower middle income</t>
        </is>
      </c>
      <c r="E9438" s="161" t="b">
        <v>1</v>
      </c>
      <c r="F9438" s="161" t="inlineStr">
        <is>
          <t>capex_execution_rate_pct</t>
        </is>
      </c>
      <c r="G9438" s="161" t="n">
        <v>81.128</v>
      </c>
      <c r="H9438" s="161" t="inlineStr">
        <is>
          <t>2022</t>
        </is>
      </c>
      <c r="I9438" s="161" t="inlineStr">
        <is>
          <t>WB_BOOST_WIDEF.csv</t>
        </is>
      </c>
    </row>
    <row r="9439" ht="13" customHeight="1">
      <c r="A9439" s="161" t="inlineStr">
        <is>
          <t>NAM</t>
        </is>
      </c>
      <c r="B9439" s="161" t="inlineStr">
        <is>
          <t>Namibia</t>
        </is>
      </c>
      <c r="C9439" s="161" t="inlineStr">
        <is>
          <t>Sub-Saharan Africa</t>
        </is>
      </c>
      <c r="D9439" s="161" t="inlineStr">
        <is>
          <t>Lower middle income</t>
        </is>
      </c>
      <c r="E9439" s="161" t="b">
        <v>1</v>
      </c>
      <c r="F9439" s="161" t="inlineStr">
        <is>
          <t>climate_pfm_diagnostic_on_record</t>
        </is>
      </c>
      <c r="G9439" s="161" t="n">
        <v>0</v>
      </c>
      <c r="H9439" s="161" t="inlineStr">
        <is>
          <t>2022</t>
        </is>
      </c>
      <c r="I9439" s="161" t="inlineStr">
        <is>
          <t>UNDP-Global-Climate-Public-Finance-Review-2022.pdf (Table 4.2)</t>
        </is>
      </c>
    </row>
    <row r="9440" ht="13" customHeight="1">
      <c r="A9440" s="161" t="inlineStr">
        <is>
          <t>NAM</t>
        </is>
      </c>
      <c r="B9440" s="161" t="inlineStr">
        <is>
          <t>Namibia</t>
        </is>
      </c>
      <c r="C9440" s="161" t="inlineStr">
        <is>
          <t>Sub-Saharan Africa</t>
        </is>
      </c>
      <c r="D9440" s="161" t="inlineStr">
        <is>
          <t>Lower middle income</t>
        </is>
      </c>
      <c r="E9440" s="161" t="b">
        <v>1</v>
      </c>
      <c r="F9440" s="161" t="inlineStr">
        <is>
          <t>wacc_solar_real_aftertax_pct</t>
        </is>
      </c>
      <c r="G9440" s="161" t="n">
        <v>4.2</v>
      </c>
      <c r="H9440" s="161" t="inlineStr">
        <is>
          <t>2021</t>
        </is>
      </c>
      <c r="I9440" s="161" t="inlineStr">
        <is>
          <t>IRENA_Cost_of_financing_renewable_power_Appendix_2023.pdf</t>
        </is>
      </c>
    </row>
    <row r="9441" ht="13" customHeight="1">
      <c r="A9441" s="161" t="inlineStr">
        <is>
          <t>NAM</t>
        </is>
      </c>
      <c r="B9441" s="161" t="inlineStr">
        <is>
          <t>Namibia</t>
        </is>
      </c>
      <c r="C9441" s="161" t="inlineStr">
        <is>
          <t>Sub-Saharan Africa</t>
        </is>
      </c>
      <c r="D9441" s="161" t="inlineStr">
        <is>
          <t>Lower middle income</t>
        </is>
      </c>
      <c r="E9441" s="161" t="b">
        <v>1</v>
      </c>
      <c r="F9441" s="161" t="inlineStr">
        <is>
          <t>wacc_n_sources</t>
        </is>
      </c>
      <c r="G9441" s="161" t="n">
        <v>1</v>
      </c>
      <c r="H9441" s="161" t="inlineStr">
        <is>
          <t>2021-2024</t>
        </is>
      </c>
      <c r="I9441" s="161" t="inlineStr">
        <is>
          <t>IRENA / Steffen et al. / IEA</t>
        </is>
      </c>
    </row>
    <row r="9442" ht="13" customHeight="1">
      <c r="A9442" s="161" t="inlineStr">
        <is>
          <t>NAM</t>
        </is>
      </c>
      <c r="B9442" s="161" t="inlineStr">
        <is>
          <t>Namibia</t>
        </is>
      </c>
      <c r="C9442" s="161" t="inlineStr">
        <is>
          <t>Sub-Saharan Africa</t>
        </is>
      </c>
      <c r="D9442" s="161" t="inlineStr">
        <is>
          <t>Lower middle income</t>
        </is>
      </c>
      <c r="E9442" s="161" t="b">
        <v>1</v>
      </c>
      <c r="F9442" s="161" t="inlineStr">
        <is>
          <t>mitigation_finance_received_pct_gdp</t>
        </is>
      </c>
      <c r="G9442" s="161" t="n">
        <v>3.011</v>
      </c>
      <c r="H9442" s="161" t="inlineStr">
        <is>
          <t>2024</t>
        </is>
      </c>
      <c r="I9442" s="161" t="inlineStr">
        <is>
          <t>CRDF-RP_2024.xlsx + WEO</t>
        </is>
      </c>
    </row>
    <row r="9443" ht="13" customHeight="1">
      <c r="A9443" s="161" t="inlineStr">
        <is>
          <t>NAM</t>
        </is>
      </c>
      <c r="B9443" s="161" t="inlineStr">
        <is>
          <t>Namibia</t>
        </is>
      </c>
      <c r="C9443" s="161" t="inlineStr">
        <is>
          <t>Sub-Saharan Africa</t>
        </is>
      </c>
      <c r="D9443" s="161" t="inlineStr">
        <is>
          <t>Lower middle income</t>
        </is>
      </c>
      <c r="E9443" s="161" t="b">
        <v>1</v>
      </c>
      <c r="F9443" s="161" t="inlineStr">
        <is>
          <t>ppi_commitments_pct_gdp</t>
        </is>
      </c>
      <c r="G9443" s="161" t="n">
        <v>0.037</v>
      </c>
      <c r="H9443" s="161" t="inlineStr">
        <is>
          <t>2020-2024 avg</t>
        </is>
      </c>
      <c r="I9443" s="161" t="inlineStr">
        <is>
          <t>2024-PPI-Full-DTA.dta + WEO</t>
        </is>
      </c>
    </row>
    <row r="9444" ht="13" customHeight="1">
      <c r="A9444" s="161" t="inlineStr">
        <is>
          <t>NAM</t>
        </is>
      </c>
      <c r="B9444" s="161" t="inlineStr">
        <is>
          <t>Namibia</t>
        </is>
      </c>
      <c r="C9444" s="161" t="inlineStr">
        <is>
          <t>Sub-Saharan Africa</t>
        </is>
      </c>
      <c r="D9444" s="161" t="inlineStr">
        <is>
          <t>Lower middle income</t>
        </is>
      </c>
      <c r="E9444" s="161" t="b">
        <v>1</v>
      </c>
      <c r="F9444" s="161" t="inlineStr">
        <is>
          <t>excise_revenue_pct_of_revenue</t>
        </is>
      </c>
      <c r="G9444" s="161" t="n">
        <v>2.133</v>
      </c>
      <c r="H9444" s="161" t="inlineStr">
        <is>
          <t>2024</t>
        </is>
      </c>
      <c r="I9444" s="161" t="inlineStr">
        <is>
          <t>world-imf2026.xlsx</t>
        </is>
      </c>
    </row>
    <row r="9445" ht="13" customHeight="1">
      <c r="A9445" s="161" t="inlineStr">
        <is>
          <t>NAM</t>
        </is>
      </c>
      <c r="B9445" s="161" t="inlineStr">
        <is>
          <t>Namibia</t>
        </is>
      </c>
      <c r="C9445" s="161" t="inlineStr">
        <is>
          <t>Sub-Saharan Africa</t>
        </is>
      </c>
      <c r="D9445" s="161" t="inlineStr">
        <is>
          <t>Lower middle income</t>
        </is>
      </c>
      <c r="E9445" s="161" t="b">
        <v>1</v>
      </c>
      <c r="F9445" s="161" t="inlineStr">
        <is>
          <t>ff_subsidy_total_pct_gdp</t>
        </is>
      </c>
      <c r="G9445" s="161" t="n">
        <v>2.789</v>
      </c>
      <c r="H9445" s="161" t="inlineStr">
        <is>
          <t>2024</t>
        </is>
      </c>
      <c r="I9445" s="161" t="inlineStr">
        <is>
          <t>imffossilfuelsubsidiesdata.xlsb + WEO</t>
        </is>
      </c>
    </row>
    <row r="9446" ht="13" customHeight="1">
      <c r="A9446" s="161" t="inlineStr">
        <is>
          <t>NAM</t>
        </is>
      </c>
      <c r="B9446" s="161" t="inlineStr">
        <is>
          <t>Namibia</t>
        </is>
      </c>
      <c r="C9446" s="161" t="inlineStr">
        <is>
          <t>Sub-Saharan Africa</t>
        </is>
      </c>
      <c r="D9446" s="161" t="inlineStr">
        <is>
          <t>Lower middle income</t>
        </is>
      </c>
      <c r="E9446" s="161" t="b">
        <v>1</v>
      </c>
      <c r="F9446" s="161" t="inlineStr">
        <is>
          <t>ff_subsidy_explicit_pct_gdp</t>
        </is>
      </c>
      <c r="G9446" s="161" t="n">
        <v>0.008999999999999999</v>
      </c>
      <c r="H9446" s="161" t="inlineStr">
        <is>
          <t>2024</t>
        </is>
      </c>
      <c r="I9446" s="161" t="inlineStr">
        <is>
          <t>imffossilfuelsubsidiesdata.xlsb</t>
        </is>
      </c>
    </row>
    <row r="9447" ht="13" customHeight="1">
      <c r="A9447" s="161" t="inlineStr">
        <is>
          <t>NAM</t>
        </is>
      </c>
      <c r="B9447" s="161" t="inlineStr">
        <is>
          <t>Namibia</t>
        </is>
      </c>
      <c r="C9447" s="161" t="inlineStr">
        <is>
          <t>Sub-Saharan Africa</t>
        </is>
      </c>
      <c r="D9447" s="161" t="inlineStr">
        <is>
          <t>Lower middle income</t>
        </is>
      </c>
      <c r="E9447" s="161" t="b">
        <v>1</v>
      </c>
      <c r="F9447" s="161" t="inlineStr">
        <is>
          <t>ff_subsidy_implicit_pct_gdp</t>
        </is>
      </c>
      <c r="G9447" s="161" t="n">
        <v>2.78</v>
      </c>
      <c r="H9447" s="161" t="inlineStr">
        <is>
          <t>2024</t>
        </is>
      </c>
      <c r="I9447" s="161" t="inlineStr">
        <is>
          <t>imffossilfuelsubsidiesdata.xlsb</t>
        </is>
      </c>
    </row>
    <row r="9448" ht="13" customHeight="1">
      <c r="A9448" s="161" t="inlineStr">
        <is>
          <t>NAM</t>
        </is>
      </c>
      <c r="B9448" s="161" t="inlineStr">
        <is>
          <t>Namibia</t>
        </is>
      </c>
      <c r="C9448" s="161" t="inlineStr">
        <is>
          <t>Sub-Saharan Africa</t>
        </is>
      </c>
      <c r="D9448" s="161" t="inlineStr">
        <is>
          <t>Lower middle income</t>
        </is>
      </c>
      <c r="E9448" s="161" t="b">
        <v>1</v>
      </c>
      <c r="F9448" s="161" t="inlineStr">
        <is>
          <t>env_protection_pct_of_expenditure</t>
        </is>
      </c>
      <c r="G9448" s="161" t="n">
        <v>0.698</v>
      </c>
      <c r="H9448" s="161" t="inlineStr">
        <is>
          <t>2022</t>
        </is>
      </c>
      <c r="I9448" s="161" t="inlineStr">
        <is>
          <t>WB_BOOST_WIDEF.csv</t>
        </is>
      </c>
    </row>
    <row r="9449" ht="13" customHeight="1">
      <c r="A9449" s="161" t="inlineStr">
        <is>
          <t>NAM</t>
        </is>
      </c>
      <c r="B9449" s="161" t="inlineStr">
        <is>
          <t>Namibia</t>
        </is>
      </c>
      <c r="C9449" s="161" t="inlineStr">
        <is>
          <t>Sub-Saharan Africa</t>
        </is>
      </c>
      <c r="D9449" s="161" t="inlineStr">
        <is>
          <t>Lower middle income</t>
        </is>
      </c>
      <c r="E9449" s="161" t="b">
        <v>1</v>
      </c>
      <c r="F9449" s="161" t="inlineStr">
        <is>
          <t>net_fuel_trade_pct_merch</t>
        </is>
      </c>
      <c r="G9449" s="161" t="n">
        <v>-14.587</v>
      </c>
      <c r="H9449" s="161" t="inlineStr">
        <is>
          <t>2024</t>
        </is>
      </c>
      <c r="I9449" s="161" t="inlineStr">
        <is>
          <t>WDI TX.VAL.FUEL.ZS.UN less TM.VAL.FUEL.ZS.UN</t>
        </is>
      </c>
    </row>
    <row r="9450" ht="13" customHeight="1">
      <c r="A9450" s="161" t="inlineStr">
        <is>
          <t>NAM</t>
        </is>
      </c>
      <c r="B9450" s="161" t="inlineStr">
        <is>
          <t>Namibia</t>
        </is>
      </c>
      <c r="C9450" s="161" t="inlineStr">
        <is>
          <t>Sub-Saharan Africa</t>
        </is>
      </c>
      <c r="D9450" s="161" t="inlineStr">
        <is>
          <t>Lower middle income</t>
        </is>
      </c>
      <c r="E9450" s="161" t="b">
        <v>1</v>
      </c>
      <c r="F9450" s="161" t="inlineStr">
        <is>
          <t>fuel_exports_pct_merch</t>
        </is>
      </c>
      <c r="G9450" s="161" t="n">
        <v>1.283</v>
      </c>
      <c r="H9450" s="161" t="inlineStr">
        <is>
          <t>2024</t>
        </is>
      </c>
      <c r="I9450" s="161" t="inlineStr">
        <is>
          <t>API_TX_VAL_FUEL_ZS_UN_DS2_en_csv_v2_33055.zip</t>
        </is>
      </c>
    </row>
    <row r="9451" ht="13" customHeight="1">
      <c r="A9451" s="161" t="inlineStr">
        <is>
          <t>NAM</t>
        </is>
      </c>
      <c r="B9451" s="161" t="inlineStr">
        <is>
          <t>Namibia</t>
        </is>
      </c>
      <c r="C9451" s="161" t="inlineStr">
        <is>
          <t>Sub-Saharan Africa</t>
        </is>
      </c>
      <c r="D9451" s="161" t="inlineStr">
        <is>
          <t>Lower middle income</t>
        </is>
      </c>
      <c r="E9451" s="161" t="b">
        <v>1</v>
      </c>
      <c r="F9451" s="161" t="inlineStr">
        <is>
          <t>fuel_imports_pct_merch</t>
        </is>
      </c>
      <c r="G9451" s="161" t="n">
        <v>15.87</v>
      </c>
      <c r="H9451" s="161" t="inlineStr">
        <is>
          <t>2024</t>
        </is>
      </c>
      <c r="I9451" s="161" t="inlineStr">
        <is>
          <t>API_TM_VAL_FUEL_ZS_UN_DS2_en_csv_v2_36140.zip</t>
        </is>
      </c>
    </row>
    <row r="9452" ht="13" customHeight="1">
      <c r="A9452" s="161" t="inlineStr">
        <is>
          <t>NAM</t>
        </is>
      </c>
      <c r="B9452" s="161" t="inlineStr">
        <is>
          <t>Namibia</t>
        </is>
      </c>
      <c r="C9452" s="161" t="inlineStr">
        <is>
          <t>Sub-Saharan Africa</t>
        </is>
      </c>
      <c r="D9452" s="161" t="inlineStr">
        <is>
          <t>Lower middle income</t>
        </is>
      </c>
      <c r="E9452" s="161" t="b">
        <v>1</v>
      </c>
      <c r="F9452" s="161" t="inlineStr">
        <is>
          <t>energy_import_dep_pct</t>
        </is>
      </c>
      <c r="G9452" s="161" t="n">
        <v>60.5</v>
      </c>
      <c r="H9452" s="161" t="inlineStr">
        <is>
          <t>2022</t>
        </is>
      </c>
      <c r="I9452" s="161" t="inlineStr">
        <is>
          <t>API_EG_IMP_CONS_ZS_DS2_en_csv_v2_160768.zip</t>
        </is>
      </c>
    </row>
    <row r="9453" ht="13" customHeight="1">
      <c r="A9453" s="161" t="inlineStr">
        <is>
          <t>NAM</t>
        </is>
      </c>
      <c r="B9453" s="161" t="inlineStr">
        <is>
          <t>Namibia</t>
        </is>
      </c>
      <c r="C9453" s="161" t="inlineStr">
        <is>
          <t>Sub-Saharan Africa</t>
        </is>
      </c>
      <c r="D9453" s="161" t="inlineStr">
        <is>
          <t>Lower middle income</t>
        </is>
      </c>
      <c r="E9453" s="161" t="b">
        <v>1</v>
      </c>
      <c r="F9453" s="161" t="inlineStr">
        <is>
          <t>fossil_rents_total_pct_gdp</t>
        </is>
      </c>
      <c r="G9453" s="161" t="n">
        <v>0</v>
      </c>
      <c r="H9453" s="161" t="inlineStr">
        <is>
          <t>2021</t>
        </is>
      </c>
      <c r="I9453" s="161" t="inlineStr">
        <is>
          <t>WDI NY.GDP.PETR+NGAS+COAL.RT.ZS</t>
        </is>
      </c>
    </row>
    <row r="9454" ht="13" customHeight="1">
      <c r="A9454" s="161" t="inlineStr">
        <is>
          <t>NAM</t>
        </is>
      </c>
      <c r="B9454" s="161" t="inlineStr">
        <is>
          <t>Namibia</t>
        </is>
      </c>
      <c r="C9454" s="161" t="inlineStr">
        <is>
          <t>Sub-Saharan Africa</t>
        </is>
      </c>
      <c r="D9454" s="161" t="inlineStr">
        <is>
          <t>Lower middle income</t>
        </is>
      </c>
      <c r="E9454" s="161" t="b">
        <v>1</v>
      </c>
      <c r="F9454" s="161" t="inlineStr">
        <is>
          <t>oil_rents_pct_gdp</t>
        </is>
      </c>
      <c r="G9454" s="161" t="n">
        <v>0</v>
      </c>
      <c r="H9454" s="161" t="inlineStr">
        <is>
          <t>2021</t>
        </is>
      </c>
      <c r="I9454" s="161" t="inlineStr">
        <is>
          <t>API_NY_GDP_PETR_RT_ZS_DS2_en_csv_v2_40227.zip</t>
        </is>
      </c>
    </row>
    <row r="9455" ht="13" customHeight="1">
      <c r="A9455" s="161" t="inlineStr">
        <is>
          <t>NAM</t>
        </is>
      </c>
      <c r="B9455" s="161" t="inlineStr">
        <is>
          <t>Namibia</t>
        </is>
      </c>
      <c r="C9455" s="161" t="inlineStr">
        <is>
          <t>Sub-Saharan Africa</t>
        </is>
      </c>
      <c r="D9455" s="161" t="inlineStr">
        <is>
          <t>Lower middle income</t>
        </is>
      </c>
      <c r="E9455" s="161" t="b">
        <v>1</v>
      </c>
      <c r="F9455" s="161" t="inlineStr">
        <is>
          <t>gas_rents_pct_gdp</t>
        </is>
      </c>
      <c r="G9455" s="161" t="n">
        <v>0</v>
      </c>
      <c r="H9455" s="161" t="inlineStr">
        <is>
          <t>2021</t>
        </is>
      </c>
      <c r="I9455" s="161" t="inlineStr">
        <is>
          <t>API_NY_GDP_NGAS_RT_ZS_DS2_en_csv_v2_35861.zip</t>
        </is>
      </c>
    </row>
    <row r="9456" ht="13" customHeight="1">
      <c r="A9456" s="161" t="inlineStr">
        <is>
          <t>NAM</t>
        </is>
      </c>
      <c r="B9456" s="161" t="inlineStr">
        <is>
          <t>Namibia</t>
        </is>
      </c>
      <c r="C9456" s="161" t="inlineStr">
        <is>
          <t>Sub-Saharan Africa</t>
        </is>
      </c>
      <c r="D9456" s="161" t="inlineStr">
        <is>
          <t>Lower middle income</t>
        </is>
      </c>
      <c r="E9456" s="161" t="b">
        <v>1</v>
      </c>
      <c r="F9456" s="161" t="inlineStr">
        <is>
          <t>coal_rents_pct_gdp</t>
        </is>
      </c>
      <c r="G9456" s="161" t="n">
        <v>0</v>
      </c>
      <c r="H9456" s="161" t="inlineStr">
        <is>
          <t>2021</t>
        </is>
      </c>
      <c r="I9456" s="161" t="inlineStr">
        <is>
          <t>API_NY_GDP_COAL_RT_ZS_DS2_en_csv_v2_35370.zip</t>
        </is>
      </c>
    </row>
    <row r="9457" ht="13" customHeight="1">
      <c r="A9457" s="161" t="inlineStr">
        <is>
          <t>NAM</t>
        </is>
      </c>
      <c r="B9457" s="161" t="inlineStr">
        <is>
          <t>Namibia</t>
        </is>
      </c>
      <c r="C9457" s="161" t="inlineStr">
        <is>
          <t>Sub-Saharan Africa</t>
        </is>
      </c>
      <c r="D9457" s="161" t="inlineStr">
        <is>
          <t>Lower middle income</t>
        </is>
      </c>
      <c r="E9457" s="161" t="b">
        <v>1</v>
      </c>
      <c r="F9457" s="161" t="inlineStr">
        <is>
          <t>other_fossil_gen_share_pct</t>
        </is>
      </c>
      <c r="G9457" s="161" t="n">
        <v>0</v>
      </c>
      <c r="H9457" s="161" t="inlineStr">
        <is>
          <t>2024</t>
        </is>
      </c>
      <c r="I9457" s="161" t="inlineStr">
        <is>
          <t>release_generation_yearly_global.csv</t>
        </is>
      </c>
    </row>
    <row r="9458" ht="13" customHeight="1">
      <c r="A9458" s="161" t="inlineStr">
        <is>
          <t>NAM</t>
        </is>
      </c>
      <c r="B9458" s="161" t="inlineStr">
        <is>
          <t>Namibia</t>
        </is>
      </c>
      <c r="C9458" s="161" t="inlineStr">
        <is>
          <t>Sub-Saharan Africa</t>
        </is>
      </c>
      <c r="D9458" s="161" t="inlineStr">
        <is>
          <t>Lower middle income</t>
        </is>
      </c>
      <c r="E9458" s="161" t="b">
        <v>1</v>
      </c>
      <c r="F9458" s="161" t="inlineStr">
        <is>
          <t>renewable_share_electricity_pct</t>
        </is>
      </c>
      <c r="G9458" s="161" t="n">
        <v>96.245</v>
      </c>
      <c r="H9458" s="161" t="inlineStr">
        <is>
          <t>2024</t>
        </is>
      </c>
      <c r="I9458" s="161" t="inlineStr">
        <is>
          <t>imffossilfuelsubsidiesdata.xlsb</t>
        </is>
      </c>
    </row>
    <row r="9459" ht="13" customHeight="1">
      <c r="A9459" s="161" t="inlineStr">
        <is>
          <t>NAM</t>
        </is>
      </c>
      <c r="B9459" s="161" t="inlineStr">
        <is>
          <t>Namibia</t>
        </is>
      </c>
      <c r="C9459" s="161" t="inlineStr">
        <is>
          <t>Sub-Saharan Africa</t>
        </is>
      </c>
      <c r="D9459" s="161" t="inlineStr">
        <is>
          <t>Lower middle income</t>
        </is>
      </c>
      <c r="E9459" s="161" t="b">
        <v>1</v>
      </c>
      <c r="F9459" s="161" t="inlineStr">
        <is>
          <t>re_share_change_pp</t>
        </is>
      </c>
      <c r="G9459" s="161" t="n">
        <v>-0.323</v>
      </c>
      <c r="H9459" s="161" t="inlineStr">
        <is>
          <t>2024</t>
        </is>
      </c>
      <c r="I9459" s="161" t="inlineStr">
        <is>
          <t>release_generation_yearly_global.csv</t>
        </is>
      </c>
    </row>
    <row r="9460" ht="13" customHeight="1">
      <c r="A9460" s="161" t="inlineStr">
        <is>
          <t>NAM</t>
        </is>
      </c>
      <c r="B9460" s="161" t="inlineStr">
        <is>
          <t>Namibia</t>
        </is>
      </c>
      <c r="C9460" s="161" t="inlineStr">
        <is>
          <t>Sub-Saharan Africa</t>
        </is>
      </c>
      <c r="D9460" s="161" t="inlineStr">
        <is>
          <t>Lower middle income</t>
        </is>
      </c>
      <c r="E9460" s="161" t="b">
        <v>1</v>
      </c>
      <c r="F9460" s="161" t="inlineStr">
        <is>
          <t>re_capacity_growth_pct</t>
        </is>
      </c>
      <c r="G9460" s="161" t="n">
        <v>0</v>
      </c>
      <c r="H9460" s="161" t="inlineStr">
        <is>
          <t>2024</t>
        </is>
      </c>
      <c r="I9460" s="161" t="inlineStr">
        <is>
          <t>release_generation_yearly_global.csv</t>
        </is>
      </c>
    </row>
    <row r="9461" ht="13" customHeight="1">
      <c r="A9461" s="161" t="inlineStr">
        <is>
          <t>NAM</t>
        </is>
      </c>
      <c r="B9461" s="161" t="inlineStr">
        <is>
          <t>Namibia</t>
        </is>
      </c>
      <c r="C9461" s="161" t="inlineStr">
        <is>
          <t>Sub-Saharan Africa</t>
        </is>
      </c>
      <c r="D9461" s="161" t="inlineStr">
        <is>
          <t>Lower middle income</t>
        </is>
      </c>
      <c r="E9461" s="161" t="b">
        <v>1</v>
      </c>
      <c r="F9461" s="161" t="inlineStr">
        <is>
          <t>inn_total_inv_2030_pct_gdp</t>
        </is>
      </c>
      <c r="G9461" s="161" t="n">
        <v>7.61685637633297</v>
      </c>
      <c r="H9461" s="161" t="inlineStr">
        <is>
          <t>2030</t>
        </is>
      </c>
      <c r="I9461" s="161" t="inlineStr">
        <is>
          <t>Mitigation_Investment_Needs_v1.1.xlsx (InvestmentNeeds v1.1, model output)</t>
        </is>
      </c>
    </row>
    <row r="9462" ht="13" customHeight="1">
      <c r="A9462" s="161" t="inlineStr">
        <is>
          <t>NAM</t>
        </is>
      </c>
      <c r="B9462" s="161" t="inlineStr">
        <is>
          <t>Namibia</t>
        </is>
      </c>
      <c r="C9462" s="161" t="inlineStr">
        <is>
          <t>Sub-Saharan Africa</t>
        </is>
      </c>
      <c r="D9462" s="161" t="inlineStr">
        <is>
          <t>Lower middle income</t>
        </is>
      </c>
      <c r="E9462" s="161" t="b">
        <v>1</v>
      </c>
      <c r="F9462" s="161" t="inlineStr">
        <is>
          <t>inn_incr_inv_2030_pct_gdp</t>
        </is>
      </c>
      <c r="G9462" s="161" t="n">
        <v>1.82804553031991</v>
      </c>
      <c r="H9462" s="161" t="inlineStr">
        <is>
          <t>2030</t>
        </is>
      </c>
      <c r="I9462" s="161" t="inlineStr">
        <is>
          <t>Mitigation_Investment_Needs_v1.1.xlsx (InvestmentNeeds v1.1, model output)</t>
        </is>
      </c>
    </row>
    <row r="9463" ht="13" customHeight="1">
      <c r="A9463" s="161" t="inlineStr">
        <is>
          <t>NAM</t>
        </is>
      </c>
      <c r="B9463" s="161" t="inlineStr">
        <is>
          <t>Namibia</t>
        </is>
      </c>
      <c r="C9463" s="161" t="inlineStr">
        <is>
          <t>Sub-Saharan Africa</t>
        </is>
      </c>
      <c r="D9463" s="161" t="inlineStr">
        <is>
          <t>Lower middle income</t>
        </is>
      </c>
      <c r="E9463" s="161" t="b">
        <v>1</v>
      </c>
      <c r="F9463" s="161" t="inlineStr">
        <is>
          <t>inn_incr_inv_gen_2030_pct_gdp</t>
        </is>
      </c>
      <c r="G9463" s="161" t="n">
        <v>0.4317095210051295</v>
      </c>
      <c r="H9463" s="161" t="inlineStr">
        <is>
          <t>2030</t>
        </is>
      </c>
      <c r="I9463" s="161" t="inlineStr">
        <is>
          <t>Mitigation_Investment_Needs_v1.1.xlsx (InvestmentNeeds v1.1, model output)</t>
        </is>
      </c>
    </row>
    <row r="9464" ht="13" customHeight="1">
      <c r="A9464" s="161" t="inlineStr">
        <is>
          <t>NAM</t>
        </is>
      </c>
      <c r="B9464" s="161" t="inlineStr">
        <is>
          <t>Namibia</t>
        </is>
      </c>
      <c r="C9464" s="161" t="inlineStr">
        <is>
          <t>Sub-Saharan Africa</t>
        </is>
      </c>
      <c r="D9464" s="161" t="inlineStr">
        <is>
          <t>Lower middle income</t>
        </is>
      </c>
      <c r="E9464" s="161" t="b">
        <v>1</v>
      </c>
      <c r="F9464" s="161" t="inlineStr">
        <is>
          <t>inn_incr_inv_grid_2030_pct_gdp</t>
        </is>
      </c>
      <c r="G9464" s="161" t="n">
        <v>0.2960293858320886</v>
      </c>
      <c r="H9464" s="161" t="inlineStr">
        <is>
          <t>2030</t>
        </is>
      </c>
      <c r="I9464" s="161" t="inlineStr">
        <is>
          <t>Mitigation_Investment_Needs_v1.1.xlsx (InvestmentNeeds v1.1, model output)</t>
        </is>
      </c>
    </row>
    <row r="9465" ht="13" customHeight="1">
      <c r="A9465" s="161" t="inlineStr">
        <is>
          <t>NAM</t>
        </is>
      </c>
      <c r="B9465" s="161" t="inlineStr">
        <is>
          <t>Namibia</t>
        </is>
      </c>
      <c r="C9465" s="161" t="inlineStr">
        <is>
          <t>Sub-Saharan Africa</t>
        </is>
      </c>
      <c r="D9465" s="161" t="inlineStr">
        <is>
          <t>Lower middle income</t>
        </is>
      </c>
      <c r="E9465" s="161" t="b">
        <v>1</v>
      </c>
      <c r="F9465" s="161" t="inlineStr">
        <is>
          <t>inn_incr_inv_trn_2030_pct_gdp</t>
        </is>
      </c>
      <c r="G9465" s="161" t="n">
        <v>0.2906860918394761</v>
      </c>
      <c r="H9465" s="161" t="inlineStr">
        <is>
          <t>2030</t>
        </is>
      </c>
      <c r="I9465" s="161" t="inlineStr">
        <is>
          <t>Mitigation_Investment_Needs_v1.1.xlsx (InvestmentNeeds v1.1, model output)</t>
        </is>
      </c>
    </row>
    <row r="9466" ht="13" customHeight="1">
      <c r="A9466" s="161" t="inlineStr">
        <is>
          <t>NAM</t>
        </is>
      </c>
      <c r="B9466" s="161" t="inlineStr">
        <is>
          <t>Namibia</t>
        </is>
      </c>
      <c r="C9466" s="161" t="inlineStr">
        <is>
          <t>Sub-Saharan Africa</t>
        </is>
      </c>
      <c r="D9466" s="161" t="inlineStr">
        <is>
          <t>Lower middle income</t>
        </is>
      </c>
      <c r="E9466" s="161" t="b">
        <v>1</v>
      </c>
      <c r="F9466" s="161" t="inlineStr">
        <is>
          <t>inn_incr_inv_bld_2030_pct_gdp</t>
        </is>
      </c>
      <c r="G9466" s="161" t="n">
        <v>0.09572425822121861</v>
      </c>
      <c r="H9466" s="161" t="inlineStr">
        <is>
          <t>2030</t>
        </is>
      </c>
      <c r="I9466" s="161" t="inlineStr">
        <is>
          <t>Mitigation_Investment_Needs_v1.1.xlsx (InvestmentNeeds v1.1, model output)</t>
        </is>
      </c>
    </row>
    <row r="9467" ht="13" customHeight="1">
      <c r="A9467" s="161" t="inlineStr">
        <is>
          <t>NAM</t>
        </is>
      </c>
      <c r="B9467" s="161" t="inlineStr">
        <is>
          <t>Namibia</t>
        </is>
      </c>
      <c r="C9467" s="161" t="inlineStr">
        <is>
          <t>Sub-Saharan Africa</t>
        </is>
      </c>
      <c r="D9467" s="161" t="inlineStr">
        <is>
          <t>Lower middle income</t>
        </is>
      </c>
      <c r="E9467" s="161" t="b">
        <v>1</v>
      </c>
      <c r="F9467" s="161" t="inlineStr">
        <is>
          <t>inn_incr_inv_ind_2030_pct_gdp</t>
        </is>
      </c>
      <c r="G9467" s="161" t="n">
        <v>0.0539696673250297</v>
      </c>
      <c r="H9467" s="161" t="inlineStr">
        <is>
          <t>2030</t>
        </is>
      </c>
      <c r="I9467" s="161" t="inlineStr">
        <is>
          <t>Mitigation_Investment_Needs_v1.1.xlsx (InvestmentNeeds v1.1, model output)</t>
        </is>
      </c>
    </row>
    <row r="9468" ht="13" customHeight="1">
      <c r="A9468" s="161" t="inlineStr">
        <is>
          <t>NAM</t>
        </is>
      </c>
      <c r="B9468" s="161" t="inlineStr">
        <is>
          <t>Namibia</t>
        </is>
      </c>
      <c r="C9468" s="161" t="inlineStr">
        <is>
          <t>Sub-Saharan Africa</t>
        </is>
      </c>
      <c r="D9468" s="161" t="inlineStr">
        <is>
          <t>Lower middle income</t>
        </is>
      </c>
      <c r="E9468" s="161" t="b">
        <v>1</v>
      </c>
      <c r="F9468" s="161" t="inlineStr">
        <is>
          <t>inn_incr_inv_fuel_2030_pct_gdp</t>
        </is>
      </c>
      <c r="G9468" s="161" t="n">
        <v>0.07649142689158341</v>
      </c>
      <c r="H9468" s="161" t="inlineStr">
        <is>
          <t>2030</t>
        </is>
      </c>
      <c r="I9468" s="161" t="inlineStr">
        <is>
          <t>Mitigation_Investment_Needs_v1.1.xlsx (InvestmentNeeds v1.1, model output)</t>
        </is>
      </c>
    </row>
    <row r="9469" ht="13" customHeight="1">
      <c r="A9469" s="161" t="inlineStr">
        <is>
          <t>NAM</t>
        </is>
      </c>
      <c r="B9469" s="161" t="inlineStr">
        <is>
          <t>Namibia</t>
        </is>
      </c>
      <c r="C9469" s="161" t="inlineStr">
        <is>
          <t>Sub-Saharan Africa</t>
        </is>
      </c>
      <c r="D9469" s="161" t="inlineStr">
        <is>
          <t>Lower middle income</t>
        </is>
      </c>
      <c r="E9469" s="161" t="b">
        <v>1</v>
      </c>
      <c r="F9469" s="161" t="inlineStr">
        <is>
          <t>inn_incr_inv_afolu_2030_pct_gdp</t>
        </is>
      </c>
      <c r="G9469" s="161" t="n">
        <v>0.5834351792053898</v>
      </c>
      <c r="H9469" s="161" t="inlineStr">
        <is>
          <t>2030</t>
        </is>
      </c>
      <c r="I9469" s="161" t="inlineStr">
        <is>
          <t>Mitigation_Investment_Needs_v1.1.xlsx (InvestmentNeeds v1.1, model output)</t>
        </is>
      </c>
    </row>
    <row r="9470" ht="13" customHeight="1">
      <c r="A9470" s="161" t="inlineStr">
        <is>
          <t>NAM</t>
        </is>
      </c>
      <c r="B9470" s="161" t="inlineStr">
        <is>
          <t>Namibia</t>
        </is>
      </c>
      <c r="C9470" s="161" t="inlineStr">
        <is>
          <t>Sub-Saharan Africa</t>
        </is>
      </c>
      <c r="D9470" s="161" t="inlineStr">
        <is>
          <t>Lower middle income</t>
        </is>
      </c>
      <c r="E9470" s="161" t="b">
        <v>1</v>
      </c>
      <c r="F9470" s="161" t="inlineStr">
        <is>
          <t>inn_incr_cost_a_2030_pct_gdp</t>
        </is>
      </c>
      <c r="G9470" s="161" t="n">
        <v>0.0853704723783227</v>
      </c>
      <c r="H9470" s="161" t="inlineStr">
        <is>
          <t>2030</t>
        </is>
      </c>
      <c r="I9470" s="161" t="inlineStr">
        <is>
          <t>Mitigation_Investment_Needs_v1.1.xlsx (InvestmentNeeds v1.1, model output)</t>
        </is>
      </c>
    </row>
    <row r="9471" ht="13" customHeight="1">
      <c r="A9471" s="161" t="inlineStr">
        <is>
          <t>NAM</t>
        </is>
      </c>
      <c r="B9471" s="161" t="inlineStr">
        <is>
          <t>Namibia</t>
        </is>
      </c>
      <c r="C9471" s="161" t="inlineStr">
        <is>
          <t>Sub-Saharan Africa</t>
        </is>
      </c>
      <c r="D9471" s="161" t="inlineStr">
        <is>
          <t>Lower middle income</t>
        </is>
      </c>
      <c r="E9471" s="161" t="b">
        <v>1</v>
      </c>
      <c r="F9471" s="161" t="inlineStr">
        <is>
          <t>inn_incr_cost_b_2030_pct_gdp</t>
        </is>
      </c>
      <c r="G9471" s="161" t="n">
        <v>0.0814350480855217</v>
      </c>
      <c r="H9471" s="161" t="inlineStr">
        <is>
          <t>2030</t>
        </is>
      </c>
      <c r="I9471" s="161" t="inlineStr">
        <is>
          <t>Mitigation_Investment_Needs_v1.1.xlsx (InvestmentNeeds v1.1, model output)</t>
        </is>
      </c>
    </row>
    <row r="9472" ht="13" customHeight="1">
      <c r="A9472" s="161" t="inlineStr">
        <is>
          <t>NAM</t>
        </is>
      </c>
      <c r="B9472" s="161" t="inlineStr">
        <is>
          <t>Namibia</t>
        </is>
      </c>
      <c r="C9472" s="161" t="inlineStr">
        <is>
          <t>Sub-Saharan Africa</t>
        </is>
      </c>
      <c r="D9472" s="161" t="inlineStr">
        <is>
          <t>Lower middle income</t>
        </is>
      </c>
      <c r="E9472" s="161" t="b">
        <v>1</v>
      </c>
      <c r="F9472" s="161" t="inlineStr">
        <is>
          <t>inn_incr_cost_c_2030_pct_gdp</t>
        </is>
      </c>
      <c r="G9472" s="161" t="n">
        <v>1.5748653716961e-05</v>
      </c>
      <c r="H9472" s="161" t="inlineStr">
        <is>
          <t>2030</t>
        </is>
      </c>
      <c r="I9472" s="161" t="inlineStr">
        <is>
          <t>Mitigation_Investment_Needs_v1.1.xlsx (InvestmentNeeds v1.1, model output)</t>
        </is>
      </c>
    </row>
    <row r="9473" ht="13" customHeight="1">
      <c r="A9473" s="161" t="inlineStr">
        <is>
          <t>NAM</t>
        </is>
      </c>
      <c r="B9473" s="161" t="inlineStr">
        <is>
          <t>Namibia</t>
        </is>
      </c>
      <c r="C9473" s="161" t="inlineStr">
        <is>
          <t>Sub-Saharan Africa</t>
        </is>
      </c>
      <c r="D9473" s="161" t="inlineStr">
        <is>
          <t>Lower middle income</t>
        </is>
      </c>
      <c r="E9473" s="161" t="b">
        <v>1</v>
      </c>
      <c r="F9473" s="161" t="inlineStr">
        <is>
          <t>inn_cost_per_t_b_2030_usd</t>
        </is>
      </c>
      <c r="G9473" s="161" t="n">
        <v>71.3645409546032</v>
      </c>
      <c r="H9473" s="161" t="inlineStr">
        <is>
          <t>2030</t>
        </is>
      </c>
      <c r="I9473" s="161" t="inlineStr">
        <is>
          <t>Mitigation_Investment_Needs_v1.1.xlsx (InvestmentNeeds v1.1, model output)</t>
        </is>
      </c>
    </row>
    <row r="9474" ht="13" customHeight="1">
      <c r="A9474" s="161" t="inlineStr">
        <is>
          <t>NAM</t>
        </is>
      </c>
      <c r="B9474" s="161" t="inlineStr">
        <is>
          <t>Namibia</t>
        </is>
      </c>
      <c r="C9474" s="161" t="inlineStr">
        <is>
          <t>Sub-Saharan Africa</t>
        </is>
      </c>
      <c r="D9474" s="161" t="inlineStr">
        <is>
          <t>Lower middle income</t>
        </is>
      </c>
      <c r="E9474" s="161" t="b">
        <v>1</v>
      </c>
      <c r="F9474" s="161" t="inlineStr">
        <is>
          <t>inn_coc_penalty_2030_pct_gdp</t>
        </is>
      </c>
      <c r="G9474" s="161" t="n">
        <v>0.0163976012200042</v>
      </c>
      <c r="H9474" s="161" t="inlineStr">
        <is>
          <t>2030</t>
        </is>
      </c>
      <c r="I9474" s="161" t="inlineStr">
        <is>
          <t>Mitigation_Investment_Needs_v1.1.xlsx (InvestmentNeeds v1.1, model output)</t>
        </is>
      </c>
    </row>
    <row r="9475" ht="13" customHeight="1">
      <c r="A9475" s="161" t="inlineStr">
        <is>
          <t>NAM</t>
        </is>
      </c>
      <c r="B9475" s="161" t="inlineStr">
        <is>
          <t>Namibia</t>
        </is>
      </c>
      <c r="C9475" s="161" t="inlineStr">
        <is>
          <t>Sub-Saharan Africa</t>
        </is>
      </c>
      <c r="D9475" s="161" t="inlineStr">
        <is>
          <t>Lower middle income</t>
        </is>
      </c>
      <c r="E9475" s="161" t="b">
        <v>1</v>
      </c>
      <c r="F9475" s="161" t="inlineStr">
        <is>
          <t>inn_pima_adj_inv_2030_pct_gdp</t>
        </is>
      </c>
      <c r="G9475" s="161" t="n">
        <v>8.743733758037047</v>
      </c>
      <c r="H9475" s="161" t="inlineStr">
        <is>
          <t>2030</t>
        </is>
      </c>
      <c r="I9475" s="161" t="inlineStr">
        <is>
          <t>Mitigation_Investment_Needs_v1.1.xlsx (InvestmentNeeds v1.1, model output)</t>
        </is>
      </c>
    </row>
    <row r="9476" ht="13" customHeight="1">
      <c r="A9476" s="161" t="inlineStr">
        <is>
          <t>NAM</t>
        </is>
      </c>
      <c r="B9476" s="161" t="inlineStr">
        <is>
          <t>Namibia</t>
        </is>
      </c>
      <c r="C9476" s="161" t="inlineStr">
        <is>
          <t>Sub-Saharan Africa</t>
        </is>
      </c>
      <c r="D9476" s="161" t="inlineStr">
        <is>
          <t>Lower middle income</t>
        </is>
      </c>
      <c r="E9476" s="161" t="b">
        <v>1</v>
      </c>
      <c r="F9476" s="161" t="inlineStr">
        <is>
          <t>nmim_nz_inv_2030_pct_gdp</t>
        </is>
      </c>
      <c r="G9476" s="161" t="n">
        <v>5.922621381425577</v>
      </c>
      <c r="H9476" s="161" t="inlineStr">
        <is>
          <t>2030</t>
        </is>
      </c>
      <c r="I9476" s="161" t="inlineStr">
        <is>
          <t>nmim_summary_v0_2.csv (InvestmentNeeds NMIM v0.2, model output)</t>
        </is>
      </c>
    </row>
    <row r="9477" ht="13" customHeight="1">
      <c r="A9477" s="161" t="inlineStr">
        <is>
          <t>NAM</t>
        </is>
      </c>
      <c r="B9477" s="161" t="inlineStr">
        <is>
          <t>Namibia</t>
        </is>
      </c>
      <c r="C9477" s="161" t="inlineStr">
        <is>
          <t>Sub-Saharan Africa</t>
        </is>
      </c>
      <c r="D9477" s="161" t="inlineStr">
        <is>
          <t>Lower middle income</t>
        </is>
      </c>
      <c r="E9477" s="161" t="b">
        <v>1</v>
      </c>
      <c r="F9477" s="161" t="inlineStr">
        <is>
          <t>nmim_typ1_2030_pct_gdp</t>
        </is>
      </c>
      <c r="G9477" s="161" t="n">
        <v>2.23958398655211</v>
      </c>
      <c r="H9477" s="161" t="inlineStr">
        <is>
          <t>2030</t>
        </is>
      </c>
      <c r="I9477" s="161" t="inlineStr">
        <is>
          <t>nmim_summary_v0_2.csv (InvestmentNeeds NMIM v0.2, model output)</t>
        </is>
      </c>
    </row>
    <row r="9478" ht="13" customHeight="1">
      <c r="A9478" s="161" t="inlineStr">
        <is>
          <t>NAM</t>
        </is>
      </c>
      <c r="B9478" s="161" t="inlineStr">
        <is>
          <t>Namibia</t>
        </is>
      </c>
      <c r="C9478" s="161" t="inlineStr">
        <is>
          <t>Sub-Saharan Africa</t>
        </is>
      </c>
      <c r="D9478" s="161" t="inlineStr">
        <is>
          <t>Lower middle income</t>
        </is>
      </c>
      <c r="E9478" s="161" t="b">
        <v>1</v>
      </c>
      <c r="F9478" s="161" t="inlineStr">
        <is>
          <t>nmim_typ2_2030_pct_gdp</t>
        </is>
      </c>
      <c r="G9478" s="161" t="n">
        <v>0.355571945870736</v>
      </c>
      <c r="H9478" s="161" t="inlineStr">
        <is>
          <t>2030</t>
        </is>
      </c>
      <c r="I9478" s="161" t="inlineStr">
        <is>
          <t>nmim_summary_v0_2.csv (InvestmentNeeds NMIM v0.2, model output)</t>
        </is>
      </c>
    </row>
    <row r="9479" ht="13" customHeight="1">
      <c r="A9479" s="161" t="inlineStr">
        <is>
          <t>NAM</t>
        </is>
      </c>
      <c r="B9479" s="161" t="inlineStr">
        <is>
          <t>Namibia</t>
        </is>
      </c>
      <c r="C9479" s="161" t="inlineStr">
        <is>
          <t>Sub-Saharan Africa</t>
        </is>
      </c>
      <c r="D9479" s="161" t="inlineStr">
        <is>
          <t>Lower middle income</t>
        </is>
      </c>
      <c r="E9479" s="161" t="b">
        <v>1</v>
      </c>
      <c r="F9479" s="161" t="inlineStr">
        <is>
          <t>nmim_typ3_2030_pct_gdp</t>
        </is>
      </c>
      <c r="G9479" s="161" t="n">
        <v>0.3094497070524626</v>
      </c>
      <c r="H9479" s="161" t="inlineStr">
        <is>
          <t>2030</t>
        </is>
      </c>
      <c r="I9479" s="161" t="inlineStr">
        <is>
          <t>nmim_summary_v0_2.csv (InvestmentNeeds NMIM v0.2, model output)</t>
        </is>
      </c>
    </row>
    <row r="9480" ht="13" customHeight="1">
      <c r="A9480" s="161" t="inlineStr">
        <is>
          <t>NAM</t>
        </is>
      </c>
      <c r="B9480" s="161" t="inlineStr">
        <is>
          <t>Namibia</t>
        </is>
      </c>
      <c r="C9480" s="161" t="inlineStr">
        <is>
          <t>Sub-Saharan Africa</t>
        </is>
      </c>
      <c r="D9480" s="161" t="inlineStr">
        <is>
          <t>Lower middle income</t>
        </is>
      </c>
      <c r="E9480" s="161" t="b">
        <v>1</v>
      </c>
      <c r="F9480" s="161" t="inlineStr">
        <is>
          <t>nmim_typ4_2030_pct_gdp</t>
        </is>
      </c>
      <c r="G9480" s="161" t="n">
        <v>1.919426117797466</v>
      </c>
      <c r="H9480" s="161" t="inlineStr">
        <is>
          <t>2030</t>
        </is>
      </c>
      <c r="I9480" s="161" t="inlineStr">
        <is>
          <t>nmim_summary_v0_2.csv (InvestmentNeeds NMIM v0.2, model output)</t>
        </is>
      </c>
    </row>
    <row r="9481" ht="13" customHeight="1">
      <c r="A9481" s="161" t="inlineStr">
        <is>
          <t>NAM</t>
        </is>
      </c>
      <c r="B9481" s="161" t="inlineStr">
        <is>
          <t>Namibia</t>
        </is>
      </c>
      <c r="C9481" s="161" t="inlineStr">
        <is>
          <t>Sub-Saharan Africa</t>
        </is>
      </c>
      <c r="D9481" s="161" t="inlineStr">
        <is>
          <t>Lower middle income</t>
        </is>
      </c>
      <c r="E9481" s="161" t="b">
        <v>1</v>
      </c>
      <c r="F9481" s="161" t="inlineStr">
        <is>
          <t>nmim_typ5_2030_pct_gdp</t>
        </is>
      </c>
      <c r="G9481" s="161" t="n">
        <v>1.098589624475744</v>
      </c>
      <c r="H9481" s="161" t="inlineStr">
        <is>
          <t>2030</t>
        </is>
      </c>
      <c r="I9481" s="161" t="inlineStr">
        <is>
          <t>nmim_summary_v0_2.csv (InvestmentNeeds NMIM v0.2, model output)</t>
        </is>
      </c>
    </row>
    <row r="9482" ht="13" customHeight="1">
      <c r="A9482" s="161" t="inlineStr">
        <is>
          <t>NAM</t>
        </is>
      </c>
      <c r="B9482" s="161" t="inlineStr">
        <is>
          <t>Namibia</t>
        </is>
      </c>
      <c r="C9482" s="161" t="inlineStr">
        <is>
          <t>Sub-Saharan Africa</t>
        </is>
      </c>
      <c r="D9482" s="161" t="inlineStr">
        <is>
          <t>Lower middle income</t>
        </is>
      </c>
      <c r="E9482" s="161" t="b">
        <v>1</v>
      </c>
      <c r="F9482" s="161" t="inlineStr">
        <is>
          <t>nmim_budget_need_2030_pct_gdp</t>
        </is>
      </c>
      <c r="G9482" s="161" t="n">
        <v>2.815411821632996</v>
      </c>
      <c r="H9482" s="161" t="inlineStr">
        <is>
          <t>2030</t>
        </is>
      </c>
      <c r="I9482" s="161" t="inlineStr">
        <is>
          <t>nmim_summary_v0_2.csv (InvestmentNeeds NMIM v0.2, model output)</t>
        </is>
      </c>
    </row>
    <row r="9483" ht="13" customHeight="1">
      <c r="A9483" s="161" t="inlineStr">
        <is>
          <t>NAM</t>
        </is>
      </c>
      <c r="B9483" s="161" t="inlineStr">
        <is>
          <t>Namibia</t>
        </is>
      </c>
      <c r="C9483" s="161" t="inlineStr">
        <is>
          <t>Sub-Saharan Africa</t>
        </is>
      </c>
      <c r="D9483" s="161" t="inlineStr">
        <is>
          <t>Lower middle income</t>
        </is>
      </c>
      <c r="E9483" s="161" t="b">
        <v>1</v>
      </c>
      <c r="F9483" s="161" t="inlineStr">
        <is>
          <t>nmim_private_share_2030_pct</t>
        </is>
      </c>
      <c r="G9483" s="161" t="n">
        <v>46.45979265253685</v>
      </c>
      <c r="H9483" s="161" t="inlineStr">
        <is>
          <t>2030</t>
        </is>
      </c>
      <c r="I9483" s="161" t="inlineStr">
        <is>
          <t>nmim_summary_v0_2.csv (InvestmentNeeds NMIM v0.2, model output)</t>
        </is>
      </c>
    </row>
    <row r="9484" ht="13" customHeight="1">
      <c r="A9484" s="161" t="inlineStr">
        <is>
          <t>NAM</t>
        </is>
      </c>
      <c r="B9484" s="161" t="inlineStr">
        <is>
          <t>Namibia</t>
        </is>
      </c>
      <c r="C9484" s="161" t="inlineStr">
        <is>
          <t>Sub-Saharan Africa</t>
        </is>
      </c>
      <c r="D9484" s="161" t="inlineStr">
        <is>
          <t>Lower middle income</t>
        </is>
      </c>
      <c r="E9484" s="161" t="b">
        <v>1</v>
      </c>
      <c r="F9484" s="161" t="inlineStr">
        <is>
          <t>nmim_incr_inv_2030_pct_gdp</t>
        </is>
      </c>
      <c r="G9484" s="161" t="n">
        <v>5.224560984762077</v>
      </c>
      <c r="H9484" s="161" t="inlineStr">
        <is>
          <t>2030</t>
        </is>
      </c>
      <c r="I9484" s="161" t="inlineStr">
        <is>
          <t>nmim_summary_v0_2.csv (InvestmentNeeds NMIM v0.2, model output)</t>
        </is>
      </c>
    </row>
    <row r="9485" ht="13" customHeight="1">
      <c r="A9485" s="161" t="inlineStr">
        <is>
          <t>NAM</t>
        </is>
      </c>
      <c r="B9485" s="161" t="inlineStr">
        <is>
          <t>Namibia</t>
        </is>
      </c>
      <c r="C9485" s="161" t="inlineStr">
        <is>
          <t>Sub-Saharan Africa</t>
        </is>
      </c>
      <c r="D9485" s="161" t="inlineStr">
        <is>
          <t>Lower middle income</t>
        </is>
      </c>
      <c r="E9485" s="161" t="b">
        <v>1</v>
      </c>
      <c r="F9485" s="161" t="inlineStr">
        <is>
          <t>nmim_incr_inv_2050_pct_gdp</t>
        </is>
      </c>
      <c r="G9485" s="161" t="n">
        <v>3.966800815282901</v>
      </c>
      <c r="H9485" s="161" t="inlineStr">
        <is>
          <t>2050</t>
        </is>
      </c>
      <c r="I9485" s="161" t="inlineStr">
        <is>
          <t>nmim_summary_v0_2.csv (InvestmentNeeds NMIM v0.2, model output)</t>
        </is>
      </c>
    </row>
    <row r="9486" ht="13" customHeight="1">
      <c r="A9486" s="161" t="inlineStr">
        <is>
          <t>NAM</t>
        </is>
      </c>
      <c r="B9486" s="161" t="inlineStr">
        <is>
          <t>Namibia</t>
        </is>
      </c>
      <c r="C9486" s="161" t="inlineStr">
        <is>
          <t>Sub-Saharan Africa</t>
        </is>
      </c>
      <c r="D9486" s="161" t="inlineStr">
        <is>
          <t>Lower middle income</t>
        </is>
      </c>
      <c r="E9486" s="161" t="b">
        <v>1</v>
      </c>
      <c r="F9486" s="161" t="inlineStr">
        <is>
          <t>nmim_pv_incr_cost_b_pct_gdp</t>
        </is>
      </c>
      <c r="G9486" s="161" t="n">
        <v>35.05686411534495</v>
      </c>
      <c r="H9486" s="161" t="inlineStr">
        <is>
          <t>2025-2050</t>
        </is>
      </c>
      <c r="I9486" s="161" t="inlineStr">
        <is>
          <t>nmim_summary_v0_2.csv (InvestmentNeeds NMIM v0.2, model output)</t>
        </is>
      </c>
    </row>
    <row r="9487" ht="13" customHeight="1">
      <c r="A9487" s="161" t="inlineStr">
        <is>
          <t>NAM</t>
        </is>
      </c>
      <c r="B9487" s="161" t="inlineStr">
        <is>
          <t>Namibia</t>
        </is>
      </c>
      <c r="C9487" s="161" t="inlineStr">
        <is>
          <t>Sub-Saharan Africa</t>
        </is>
      </c>
      <c r="D9487" s="161" t="inlineStr">
        <is>
          <t>Lower middle income</t>
        </is>
      </c>
      <c r="E9487" s="161" t="b">
        <v>1</v>
      </c>
      <c r="F9487" s="161" t="inlineStr">
        <is>
          <t>price_diesel_usd_litre</t>
        </is>
      </c>
      <c r="G9487" s="161" t="n">
        <v>1.042</v>
      </c>
      <c r="H9487" s="161" t="inlineStr">
        <is>
          <t>2024</t>
        </is>
      </c>
      <c r="I9487" s="161" t="inlineStr">
        <is>
          <t>imffossilfuelsubsidiesdata.xlsb</t>
        </is>
      </c>
    </row>
    <row r="9488" ht="13" customHeight="1">
      <c r="A9488" s="161" t="inlineStr">
        <is>
          <t>NAM</t>
        </is>
      </c>
      <c r="B9488" s="161" t="inlineStr">
        <is>
          <t>Namibia</t>
        </is>
      </c>
      <c r="C9488" s="161" t="inlineStr">
        <is>
          <t>Sub-Saharan Africa</t>
        </is>
      </c>
      <c r="D9488" s="161" t="inlineStr">
        <is>
          <t>Lower middle income</t>
        </is>
      </c>
      <c r="E9488" s="161" t="b">
        <v>1</v>
      </c>
      <c r="F9488" s="161" t="inlineStr">
        <is>
          <t>price_gasoline_usd_litre</t>
        </is>
      </c>
      <c r="G9488" s="161" t="n">
        <v>1.164</v>
      </c>
      <c r="H9488" s="161" t="inlineStr">
        <is>
          <t>2024</t>
        </is>
      </c>
      <c r="I9488" s="161" t="inlineStr">
        <is>
          <t>imffossilfuelsubsidiesdata.xlsb</t>
        </is>
      </c>
    </row>
    <row r="9489" ht="13" customHeight="1">
      <c r="A9489" s="161" t="inlineStr">
        <is>
          <t>NAM</t>
        </is>
      </c>
      <c r="B9489" s="161" t="inlineStr">
        <is>
          <t>Namibia</t>
        </is>
      </c>
      <c r="C9489" s="161" t="inlineStr">
        <is>
          <t>Sub-Saharan Africa</t>
        </is>
      </c>
      <c r="D9489" s="161" t="inlineStr">
        <is>
          <t>Lower middle income</t>
        </is>
      </c>
      <c r="E9489" s="161" t="b">
        <v>1</v>
      </c>
      <c r="F9489" s="161" t="inlineStr">
        <is>
          <t>price_electricity_residential_usd_kwh</t>
        </is>
      </c>
      <c r="G9489" s="161" t="n">
        <v>0.148</v>
      </c>
      <c r="H9489" s="161" t="inlineStr">
        <is>
          <t>2024</t>
        </is>
      </c>
      <c r="I9489" s="161" t="inlineStr">
        <is>
          <t>imffossilfuelsubsidiesdata.xlsb</t>
        </is>
      </c>
    </row>
    <row r="9490" ht="13" customHeight="1">
      <c r="A9490" s="161" t="inlineStr">
        <is>
          <t>NAM</t>
        </is>
      </c>
      <c r="B9490" s="161" t="inlineStr">
        <is>
          <t>Namibia</t>
        </is>
      </c>
      <c r="C9490" s="161" t="inlineStr">
        <is>
          <t>Sub-Saharan Africa</t>
        </is>
      </c>
      <c r="D9490" s="161" t="inlineStr">
        <is>
          <t>Lower middle income</t>
        </is>
      </c>
      <c r="E9490" s="161" t="b">
        <v>1</v>
      </c>
      <c r="F9490" s="161" t="inlineStr">
        <is>
          <t>price_electricity_industry_usd_kwh</t>
        </is>
      </c>
      <c r="G9490" s="161" t="n">
        <v>0.089</v>
      </c>
      <c r="H9490" s="161" t="inlineStr">
        <is>
          <t>2024</t>
        </is>
      </c>
      <c r="I9490" s="161" t="inlineStr">
        <is>
          <t>imffossilfuelsubsidiesdata.xlsb</t>
        </is>
      </c>
    </row>
    <row r="9491" ht="13" customHeight="1">
      <c r="A9491" s="161" t="inlineStr">
        <is>
          <t>NAM</t>
        </is>
      </c>
      <c r="B9491" s="161" t="inlineStr">
        <is>
          <t>Namibia</t>
        </is>
      </c>
      <c r="C9491" s="161" t="inlineStr">
        <is>
          <t>Sub-Saharan Africa</t>
        </is>
      </c>
      <c r="D9491" s="161" t="inlineStr">
        <is>
          <t>Lower middle income</t>
        </is>
      </c>
      <c r="E9491" s="161" t="b">
        <v>1</v>
      </c>
      <c r="F9491" s="161" t="inlineStr">
        <is>
          <t>price_gas_residential_usd_gj</t>
        </is>
      </c>
      <c r="G9491" s="161" t="n">
        <v>23.813</v>
      </c>
      <c r="H9491" s="161" t="inlineStr">
        <is>
          <t>2024</t>
        </is>
      </c>
      <c r="I9491" s="161" t="inlineStr">
        <is>
          <t>imffossilfuelsubsidiesdata.xlsb</t>
        </is>
      </c>
    </row>
    <row r="9492" ht="13" customHeight="1">
      <c r="A9492" s="161" t="inlineStr">
        <is>
          <t>NAM</t>
        </is>
      </c>
      <c r="B9492" s="161" t="inlineStr">
        <is>
          <t>Namibia</t>
        </is>
      </c>
      <c r="C9492" s="161" t="inlineStr">
        <is>
          <t>Sub-Saharan Africa</t>
        </is>
      </c>
      <c r="D9492" s="161" t="inlineStr">
        <is>
          <t>Lower middle income</t>
        </is>
      </c>
      <c r="E9492" s="161" t="b">
        <v>1</v>
      </c>
      <c r="F9492" s="161" t="inlineStr">
        <is>
          <t>price_gas_industry_usd_gj</t>
        </is>
      </c>
      <c r="G9492" s="161" t="n">
        <v>12.766</v>
      </c>
      <c r="H9492" s="161" t="inlineStr">
        <is>
          <t>2024</t>
        </is>
      </c>
      <c r="I9492" s="161" t="inlineStr">
        <is>
          <t>imffossilfuelsubsidiesdata.xlsb</t>
        </is>
      </c>
    </row>
    <row r="9493" ht="13" customHeight="1">
      <c r="A9493" s="161" t="inlineStr">
        <is>
          <t>NAM</t>
        </is>
      </c>
      <c r="B9493" s="161" t="inlineStr">
        <is>
          <t>Namibia</t>
        </is>
      </c>
      <c r="C9493" s="161" t="inlineStr">
        <is>
          <t>Sub-Saharan Africa</t>
        </is>
      </c>
      <c r="D9493" s="161" t="inlineStr">
        <is>
          <t>Lower middle income</t>
        </is>
      </c>
      <c r="E9493" s="161" t="b">
        <v>1</v>
      </c>
      <c r="F9493" s="161" t="inlineStr">
        <is>
          <t>price_gas_power_usd_gj</t>
        </is>
      </c>
      <c r="G9493" s="161" t="n">
        <v>11.442</v>
      </c>
      <c r="H9493" s="161" t="inlineStr">
        <is>
          <t>2024</t>
        </is>
      </c>
      <c r="I9493" s="161" t="inlineStr">
        <is>
          <t>imffossilfuelsubsidiesdata.xlsb</t>
        </is>
      </c>
    </row>
    <row r="9494" ht="13" customHeight="1">
      <c r="A9494" s="161" t="inlineStr">
        <is>
          <t>NAM</t>
        </is>
      </c>
      <c r="B9494" s="161" t="inlineStr">
        <is>
          <t>Namibia</t>
        </is>
      </c>
      <c r="C9494" s="161" t="inlineStr">
        <is>
          <t>Sub-Saharan Africa</t>
        </is>
      </c>
      <c r="D9494" s="161" t="inlineStr">
        <is>
          <t>Lower middle income</t>
        </is>
      </c>
      <c r="E9494" s="161" t="b">
        <v>1</v>
      </c>
      <c r="F9494" s="161" t="inlineStr">
        <is>
          <t>price_coal_residential_usd_gj</t>
        </is>
      </c>
      <c r="G9494" s="161" t="n">
        <v>14.022</v>
      </c>
      <c r="H9494" s="161" t="inlineStr">
        <is>
          <t>2024</t>
        </is>
      </c>
      <c r="I9494" s="161" t="inlineStr">
        <is>
          <t>imffossilfuelsubsidiesdata.xlsb</t>
        </is>
      </c>
    </row>
    <row r="9495" ht="13" customHeight="1">
      <c r="A9495" s="161" t="inlineStr">
        <is>
          <t>NAM</t>
        </is>
      </c>
      <c r="B9495" s="161" t="inlineStr">
        <is>
          <t>Namibia</t>
        </is>
      </c>
      <c r="C9495" s="161" t="inlineStr">
        <is>
          <t>Sub-Saharan Africa</t>
        </is>
      </c>
      <c r="D9495" s="161" t="inlineStr">
        <is>
          <t>Lower middle income</t>
        </is>
      </c>
      <c r="E9495" s="161" t="b">
        <v>1</v>
      </c>
      <c r="F9495" s="161" t="inlineStr">
        <is>
          <t>price_coal_industry_usd_gj</t>
        </is>
      </c>
      <c r="G9495" s="161" t="n">
        <v>7.124</v>
      </c>
      <c r="H9495" s="161" t="inlineStr">
        <is>
          <t>2024</t>
        </is>
      </c>
      <c r="I9495" s="161" t="inlineStr">
        <is>
          <t>imffossilfuelsubsidiesdata.xlsb</t>
        </is>
      </c>
    </row>
    <row r="9496" ht="13" customHeight="1">
      <c r="A9496" s="161" t="inlineStr">
        <is>
          <t>NAM</t>
        </is>
      </c>
      <c r="B9496" s="161" t="inlineStr">
        <is>
          <t>Namibia</t>
        </is>
      </c>
      <c r="C9496" s="161" t="inlineStr">
        <is>
          <t>Sub-Saharan Africa</t>
        </is>
      </c>
      <c r="D9496" s="161" t="inlineStr">
        <is>
          <t>Lower middle income</t>
        </is>
      </c>
      <c r="E9496" s="161" t="b">
        <v>1</v>
      </c>
      <c r="F9496" s="161" t="inlineStr">
        <is>
          <t>price_coal_power_usd_gj</t>
        </is>
      </c>
      <c r="G9496" s="161" t="n">
        <v>5.575</v>
      </c>
      <c r="H9496" s="161" t="inlineStr">
        <is>
          <t>2024</t>
        </is>
      </c>
      <c r="I9496" s="161" t="inlineStr">
        <is>
          <t>imffossilfuelsubsidiesdata.xlsb</t>
        </is>
      </c>
    </row>
    <row r="9497" ht="13" customHeight="1">
      <c r="A9497" s="161" t="inlineStr">
        <is>
          <t>NAM</t>
        </is>
      </c>
      <c r="B9497" s="161" t="inlineStr">
        <is>
          <t>Namibia</t>
        </is>
      </c>
      <c r="C9497" s="161" t="inlineStr">
        <is>
          <t>Sub-Saharan Africa</t>
        </is>
      </c>
      <c r="D9497" s="161" t="inlineStr">
        <is>
          <t>Lower middle income</t>
        </is>
      </c>
      <c r="E9497" s="161" t="b">
        <v>1</v>
      </c>
      <c r="F9497" s="161" t="inlineStr">
        <is>
          <t>power_market_structure</t>
        </is>
      </c>
      <c r="G9497" s="161" t="n">
        <v>1</v>
      </c>
      <c r="H9497" s="161" t="inlineStr">
        <is>
          <t>2013</t>
        </is>
      </c>
      <c r="I9497" s="161" t="inlineStr">
        <is>
          <t>dataverse_files.zip</t>
        </is>
      </c>
    </row>
    <row r="9498" ht="13" customHeight="1">
      <c r="A9498" s="161" t="inlineStr">
        <is>
          <t>NAM</t>
        </is>
      </c>
      <c r="B9498" s="161" t="inlineStr">
        <is>
          <t>Namibia</t>
        </is>
      </c>
      <c r="C9498" s="161" t="inlineStr">
        <is>
          <t>Sub-Saharan Africa</t>
        </is>
      </c>
      <c r="D9498" s="161" t="inlineStr">
        <is>
          <t>Lower middle income</t>
        </is>
      </c>
      <c r="E9498" s="161" t="b">
        <v>1</v>
      </c>
      <c r="F9498" s="161" t="inlineStr">
        <is>
          <t>independent_regulator</t>
        </is>
      </c>
      <c r="G9498" s="161" t="n">
        <v>1</v>
      </c>
      <c r="H9498" s="161" t="inlineStr">
        <is>
          <t>2013</t>
        </is>
      </c>
      <c r="I9498" s="161" t="inlineStr">
        <is>
          <t>dataverse_files.zip</t>
        </is>
      </c>
    </row>
    <row r="9499" ht="13" customHeight="1">
      <c r="A9499" s="161" t="inlineStr">
        <is>
          <t>NAM</t>
        </is>
      </c>
      <c r="B9499" s="161" t="inlineStr">
        <is>
          <t>Namibia</t>
        </is>
      </c>
      <c r="C9499" s="161" t="inlineStr">
        <is>
          <t>Sub-Saharan Africa</t>
        </is>
      </c>
      <c r="D9499" s="161" t="inlineStr">
        <is>
          <t>Lower middle income</t>
        </is>
      </c>
      <c r="E9499" s="161" t="b">
        <v>1</v>
      </c>
      <c r="F9499" s="161" t="inlineStr">
        <is>
          <t>generation_unbundled</t>
        </is>
      </c>
      <c r="G9499" s="161" t="n">
        <v>0</v>
      </c>
      <c r="H9499" s="161" t="inlineStr">
        <is>
          <t>2013</t>
        </is>
      </c>
      <c r="I9499" s="161" t="inlineStr">
        <is>
          <t>dataverse_files.zip</t>
        </is>
      </c>
    </row>
    <row r="9500" ht="13" customHeight="1">
      <c r="A9500" s="161" t="inlineStr">
        <is>
          <t>NAM</t>
        </is>
      </c>
      <c r="B9500" s="161" t="inlineStr">
        <is>
          <t>Namibia</t>
        </is>
      </c>
      <c r="C9500" s="161" t="inlineStr">
        <is>
          <t>Sub-Saharan Africa</t>
        </is>
      </c>
      <c r="D9500" s="161" t="inlineStr">
        <is>
          <t>Lower middle income</t>
        </is>
      </c>
      <c r="E9500" s="161" t="b">
        <v>1</v>
      </c>
      <c r="F9500" s="161" t="inlineStr">
        <is>
          <t>revenue_pct_gdp</t>
        </is>
      </c>
      <c r="G9500" s="161" t="n">
        <v>35.779</v>
      </c>
      <c r="H9500" s="161" t="inlineStr">
        <is>
          <t>2024</t>
        </is>
      </c>
      <c r="I9500" s="161" t="inlineStr">
        <is>
          <t>dataset_2026-08-26T13_41_09_874550254Z_DEFAULT_INTEGRATION_IMF_RES_WEO_9_0_0.csv</t>
        </is>
      </c>
    </row>
    <row r="9501" ht="13" customHeight="1">
      <c r="A9501" s="161" t="inlineStr">
        <is>
          <t>NAM</t>
        </is>
      </c>
      <c r="B9501" s="161" t="inlineStr">
        <is>
          <t>Namibia</t>
        </is>
      </c>
      <c r="C9501" s="161" t="inlineStr">
        <is>
          <t>Sub-Saharan Africa</t>
        </is>
      </c>
      <c r="D9501" s="161" t="inlineStr">
        <is>
          <t>Lower middle income</t>
        </is>
      </c>
      <c r="E9501" s="161" t="b">
        <v>1</v>
      </c>
      <c r="F9501" s="161" t="inlineStr">
        <is>
          <t>primary_balance_pct_gdp</t>
        </is>
      </c>
      <c r="G9501" s="161" t="n">
        <v>1.371</v>
      </c>
      <c r="H9501" s="161" t="inlineStr">
        <is>
          <t>2024</t>
        </is>
      </c>
      <c r="I9501" s="161" t="inlineStr">
        <is>
          <t>dataset_2026-08-26T13_41_09_874550254Z_DEFAULT_INTEGRATION_IMF_RES_WEO_9_0_0.csv</t>
        </is>
      </c>
    </row>
    <row r="9502" ht="13" customHeight="1">
      <c r="A9502" s="161" t="inlineStr">
        <is>
          <t>NAM</t>
        </is>
      </c>
      <c r="B9502" s="161" t="inlineStr">
        <is>
          <t>Namibia</t>
        </is>
      </c>
      <c r="C9502" s="161" t="inlineStr">
        <is>
          <t>Sub-Saharan Africa</t>
        </is>
      </c>
      <c r="D9502" s="161" t="inlineStr">
        <is>
          <t>Lower middle income</t>
        </is>
      </c>
      <c r="E9502" s="161" t="b">
        <v>1</v>
      </c>
      <c r="F9502" s="161" t="inlineStr">
        <is>
          <t>current_account_pct_gdp</t>
        </is>
      </c>
      <c r="G9502" s="161" t="n">
        <v>-14.164</v>
      </c>
      <c r="H9502" s="161" t="inlineStr">
        <is>
          <t>2024</t>
        </is>
      </c>
      <c r="I9502" s="161" t="inlineStr">
        <is>
          <t>dataset_2026-08-26T13_41_09_874550254Z_DEFAULT_INTEGRATION_IMF_RES_WEO_9_0_0.csv</t>
        </is>
      </c>
    </row>
    <row r="9503" ht="13" customHeight="1">
      <c r="A9503" s="161" t="inlineStr">
        <is>
          <t>NAM</t>
        </is>
      </c>
      <c r="B9503" s="161" t="inlineStr">
        <is>
          <t>Namibia</t>
        </is>
      </c>
      <c r="C9503" s="161" t="inlineStr">
        <is>
          <t>Sub-Saharan Africa</t>
        </is>
      </c>
      <c r="D9503" s="161" t="inlineStr">
        <is>
          <t>Lower middle income</t>
        </is>
      </c>
      <c r="E9503" s="161" t="b">
        <v>1</v>
      </c>
      <c r="F9503" s="161" t="inlineStr">
        <is>
          <t>gross_capital_formation_pct_gdp</t>
        </is>
      </c>
      <c r="G9503" s="161" t="n">
        <v>24.6</v>
      </c>
      <c r="H9503" s="161" t="inlineStr">
        <is>
          <t>2024</t>
        </is>
      </c>
      <c r="I9503" s="161" t="inlineStr">
        <is>
          <t>dataset_2026-08-26T13_41_09_874550254Z_DEFAULT_INTEGRATION_IMF_RES_WEO_9_0_0.csv</t>
        </is>
      </c>
    </row>
    <row r="9504" ht="13" customHeight="1">
      <c r="A9504" s="161" t="inlineStr">
        <is>
          <t>NAM</t>
        </is>
      </c>
      <c r="B9504" s="161" t="inlineStr">
        <is>
          <t>Namibia</t>
        </is>
      </c>
      <c r="C9504" s="161" t="inlineStr">
        <is>
          <t>Sub-Saharan Africa</t>
        </is>
      </c>
      <c r="D9504" s="161" t="inlineStr">
        <is>
          <t>Lower middle income</t>
        </is>
      </c>
      <c r="E9504" s="161" t="b">
        <v>1</v>
      </c>
      <c r="F9504" s="161" t="inlineStr">
        <is>
          <t>real_gdp_growth_5y_avg_pct</t>
        </is>
      </c>
      <c r="G9504" s="161" t="n">
        <v>1.811</v>
      </c>
      <c r="H9504" s="161" t="inlineStr">
        <is>
          <t>2020-2024 avg</t>
        </is>
      </c>
      <c r="I9504" s="161" t="inlineStr">
        <is>
          <t>dataset_2026-08-26T13_41_09_874550254Z_DEFAULT_INTEGRATION_IMF_RES_WEO_9_0_0.csv (derived)</t>
        </is>
      </c>
    </row>
    <row r="9505" ht="13" customHeight="1">
      <c r="A9505" s="161" t="inlineStr">
        <is>
          <t>NAM</t>
        </is>
      </c>
      <c r="B9505" s="161" t="inlineStr">
        <is>
          <t>Namibia</t>
        </is>
      </c>
      <c r="C9505" s="161" t="inlineStr">
        <is>
          <t>Sub-Saharan Africa</t>
        </is>
      </c>
      <c r="D9505" s="161" t="inlineStr">
        <is>
          <t>Lower middle income</t>
        </is>
      </c>
      <c r="E9505" s="161" t="b">
        <v>1</v>
      </c>
      <c r="F9505" s="161" t="inlineStr">
        <is>
          <t>int_budget_need_2030_pct_gdp</t>
        </is>
      </c>
      <c r="G9505" s="161" t="n">
        <v>2.73</v>
      </c>
      <c r="H9505" s="161" t="inlineStr">
        <is>
          <t>2030</t>
        </is>
      </c>
      <c r="I9505" s="161" t="inlineStr">
        <is>
          <t>integrated_results.csv (MacroFiscalModels v0.1, model output)</t>
        </is>
      </c>
    </row>
    <row r="9506" ht="13" customHeight="1">
      <c r="A9506" s="161" t="inlineStr">
        <is>
          <t>NAM</t>
        </is>
      </c>
      <c r="B9506" s="161" t="inlineStr">
        <is>
          <t>Namibia</t>
        </is>
      </c>
      <c r="C9506" s="161" t="inlineStr">
        <is>
          <t>Sub-Saharan Africa</t>
        </is>
      </c>
      <c r="D9506" s="161" t="inlineStr">
        <is>
          <t>Lower middle income</t>
        </is>
      </c>
      <c r="E9506" s="161" t="b">
        <v>1</v>
      </c>
      <c r="F9506" s="161" t="inlineStr">
        <is>
          <t>int_pricing_revenue_2030_pct_gdp</t>
        </is>
      </c>
      <c r="G9506" s="161" t="n">
        <v>0.014</v>
      </c>
      <c r="H9506" s="161" t="inlineStr">
        <is>
          <t>2030</t>
        </is>
      </c>
      <c r="I9506" s="161" t="inlineStr">
        <is>
          <t>integrated_results.csv (MacroFiscalModels v0.1, model output)</t>
        </is>
      </c>
    </row>
    <row r="9507" ht="13" customHeight="1">
      <c r="A9507" s="161" t="inlineStr">
        <is>
          <t>NAM</t>
        </is>
      </c>
      <c r="B9507" s="161" t="inlineStr">
        <is>
          <t>Namibia</t>
        </is>
      </c>
      <c r="C9507" s="161" t="inlineStr">
        <is>
          <t>Sub-Saharan Africa</t>
        </is>
      </c>
      <c r="D9507" s="161" t="inlineStr">
        <is>
          <t>Lower middle income</t>
        </is>
      </c>
      <c r="E9507" s="161" t="b">
        <v>1</v>
      </c>
      <c r="F9507" s="161" t="inlineStr">
        <is>
          <t>int_financing_gap_2030_pct_gdp</t>
        </is>
      </c>
      <c r="G9507" s="161" t="n">
        <v>2.716</v>
      </c>
      <c r="H9507" s="161" t="inlineStr">
        <is>
          <t>2030</t>
        </is>
      </c>
      <c r="I9507" s="161" t="inlineStr">
        <is>
          <t>integrated_results.csv (MacroFiscalModels v0.1, model output)</t>
        </is>
      </c>
    </row>
    <row r="9508" ht="13" customHeight="1">
      <c r="A9508" s="161" t="inlineStr">
        <is>
          <t>NAM</t>
        </is>
      </c>
      <c r="B9508" s="161" t="inlineStr">
        <is>
          <t>Namibia</t>
        </is>
      </c>
      <c r="C9508" s="161" t="inlineStr">
        <is>
          <t>Sub-Saharan Africa</t>
        </is>
      </c>
      <c r="D9508" s="161" t="inlineStr">
        <is>
          <t>Lower middle income</t>
        </is>
      </c>
      <c r="E9508" s="161" t="b">
        <v>1</v>
      </c>
      <c r="F9508" s="161" t="inlineStr">
        <is>
          <t>int_gdp_dev_2050_pct</t>
        </is>
      </c>
      <c r="G9508" s="161" t="n">
        <v>7.942</v>
      </c>
      <c r="H9508" s="161" t="inlineStr">
        <is>
          <t>2050</t>
        </is>
      </c>
      <c r="I9508" s="161" t="inlineStr">
        <is>
          <t>integrated_results.csv (MacroFiscalModels v0.1, model output)</t>
        </is>
      </c>
    </row>
    <row r="9509" ht="13" customHeight="1">
      <c r="A9509" s="161" t="inlineStr">
        <is>
          <t>NAM</t>
        </is>
      </c>
      <c r="B9509" s="161" t="inlineStr">
        <is>
          <t>Namibia</t>
        </is>
      </c>
      <c r="C9509" s="161" t="inlineStr">
        <is>
          <t>Sub-Saharan Africa</t>
        </is>
      </c>
      <c r="D9509" s="161" t="inlineStr">
        <is>
          <t>Lower middle income</t>
        </is>
      </c>
      <c r="E9509" s="161" t="b">
        <v>1</v>
      </c>
      <c r="F9509" s="161" t="inlineStr">
        <is>
          <t>int_debt_2050_pct_gdp</t>
        </is>
      </c>
      <c r="G9509" s="161" t="n">
        <v>93.06999999999999</v>
      </c>
      <c r="H9509" s="161" t="inlineStr">
        <is>
          <t>2050</t>
        </is>
      </c>
      <c r="I9509" s="161" t="inlineStr">
        <is>
          <t>integrated_results.csv (MacroFiscalModels v0.1, model output)</t>
        </is>
      </c>
    </row>
    <row r="9510" ht="13" customHeight="1">
      <c r="A9510" s="161" t="inlineStr">
        <is>
          <t>NAM</t>
        </is>
      </c>
      <c r="B9510" s="161" t="inlineStr">
        <is>
          <t>Namibia</t>
        </is>
      </c>
      <c r="C9510" s="161" t="inlineStr">
        <is>
          <t>Sub-Saharan Africa</t>
        </is>
      </c>
      <c r="D9510" s="161" t="inlineStr">
        <is>
          <t>Lower middle income</t>
        </is>
      </c>
      <c r="E9510" s="161" t="b">
        <v>1</v>
      </c>
      <c r="F9510" s="161" t="inlineStr">
        <is>
          <t>int_dsf_risk_code</t>
        </is>
      </c>
      <c r="G9510" s="161" t="n">
        <v>3</v>
      </c>
      <c r="H9510" s="161" t="inlineStr">
        <is>
          <t>2034</t>
        </is>
      </c>
      <c r="I9510" s="161" t="inlineStr">
        <is>
          <t>integrated_results.csv (MacroFiscalModels v0.1, model output)</t>
        </is>
      </c>
    </row>
    <row r="9511" ht="13" customHeight="1">
      <c r="A9511" s="161" t="inlineStr">
        <is>
          <t>NRU</t>
        </is>
      </c>
      <c r="B9511" s="161" t="inlineStr">
        <is>
          <t>Naoero</t>
        </is>
      </c>
      <c r="C9511" s="161" t="inlineStr">
        <is>
          <t>East Asia &amp; Pacific</t>
        </is>
      </c>
      <c r="D9511" s="161" t="inlineStr">
        <is>
          <t>High income</t>
        </is>
      </c>
      <c r="E9511" s="161" t="b">
        <v>0</v>
      </c>
      <c r="F9511" s="161" t="inlineStr">
        <is>
          <t>gross_debt_pct_gdp</t>
        </is>
      </c>
      <c r="G9511" s="161" t="n">
        <v>16.853</v>
      </c>
      <c r="H9511" s="161" t="inlineStr">
        <is>
          <t>2024</t>
        </is>
      </c>
      <c r="I9511" s="161" t="inlineStr">
        <is>
          <t>dataset_2026-08-26T13_41_09_874550254Z_DEFAULT_INTEGRATION_IMF_RES_WEO_9_0_0.csv</t>
        </is>
      </c>
    </row>
    <row r="9512" ht="13" customHeight="1">
      <c r="A9512" s="161" t="inlineStr">
        <is>
          <t>NRU</t>
        </is>
      </c>
      <c r="B9512" s="161" t="inlineStr">
        <is>
          <t>Naoero</t>
        </is>
      </c>
      <c r="C9512" s="161" t="inlineStr">
        <is>
          <t>East Asia &amp; Pacific</t>
        </is>
      </c>
      <c r="D9512" s="161" t="inlineStr">
        <is>
          <t>High income</t>
        </is>
      </c>
      <c r="E9512" s="161" t="b">
        <v>0</v>
      </c>
      <c r="F9512" s="161" t="inlineStr">
        <is>
          <t>tax_revenue_pct_gdp</t>
        </is>
      </c>
      <c r="G9512" s="161" t="n">
        <v>19.361</v>
      </c>
      <c r="H9512" s="161" t="inlineStr">
        <is>
          <t>2024</t>
        </is>
      </c>
      <c r="I9512" s="161" t="inlineStr">
        <is>
          <t>world-imf2026.xlsx</t>
        </is>
      </c>
    </row>
    <row r="9513" ht="13" customHeight="1">
      <c r="A9513" s="161" t="inlineStr">
        <is>
          <t>NRU</t>
        </is>
      </c>
      <c r="B9513" s="161" t="inlineStr">
        <is>
          <t>Naoero</t>
        </is>
      </c>
      <c r="C9513" s="161" t="inlineStr">
        <is>
          <t>East Asia &amp; Pacific</t>
        </is>
      </c>
      <c r="D9513" s="161" t="inlineStr">
        <is>
          <t>High income</t>
        </is>
      </c>
      <c r="E9513" s="161" t="b">
        <v>0</v>
      </c>
      <c r="F9513" s="161" t="inlineStr">
        <is>
          <t>pefa_pi11_pim_score</t>
        </is>
      </c>
      <c r="G9513" s="161" t="n">
        <v>1</v>
      </c>
      <c r="H9513" s="161" t="inlineStr">
        <is>
          <t>2022</t>
        </is>
      </c>
      <c r="I9513" s="161" t="inlineStr">
        <is>
          <t>assessments_1787749571.csv</t>
        </is>
      </c>
    </row>
    <row r="9514" ht="13" customHeight="1">
      <c r="A9514" s="161" t="inlineStr">
        <is>
          <t>NRU</t>
        </is>
      </c>
      <c r="B9514" s="161" t="inlineStr">
        <is>
          <t>Naoero</t>
        </is>
      </c>
      <c r="C9514" s="161" t="inlineStr">
        <is>
          <t>East Asia &amp; Pacific</t>
        </is>
      </c>
      <c r="D9514" s="161" t="inlineStr">
        <is>
          <t>High income</t>
        </is>
      </c>
      <c r="E9514" s="161" t="b">
        <v>0</v>
      </c>
      <c r="F9514" s="161" t="inlineStr">
        <is>
          <t>pefa_pi122_asset_monitoring</t>
        </is>
      </c>
      <c r="G9514" s="161" t="n">
        <v>1</v>
      </c>
      <c r="H9514" s="161" t="inlineStr">
        <is>
          <t>2022</t>
        </is>
      </c>
      <c r="I9514" s="161" t="inlineStr">
        <is>
          <t>assessments_1787749571.csv</t>
        </is>
      </c>
    </row>
    <row r="9515" ht="13" customHeight="1">
      <c r="A9515" s="161" t="inlineStr">
        <is>
          <t>NRU</t>
        </is>
      </c>
      <c r="B9515" s="161" t="inlineStr">
        <is>
          <t>Naoero</t>
        </is>
      </c>
      <c r="C9515" s="161" t="inlineStr">
        <is>
          <t>East Asia &amp; Pacific</t>
        </is>
      </c>
      <c r="D9515" s="161" t="inlineStr">
        <is>
          <t>High income</t>
        </is>
      </c>
      <c r="E9515" s="161" t="b">
        <v>0</v>
      </c>
      <c r="F9515" s="161" t="inlineStr">
        <is>
          <t>climate_pfm_diagnostic_on_record</t>
        </is>
      </c>
      <c r="G9515" s="161" t="n">
        <v>0</v>
      </c>
      <c r="H9515" s="161" t="inlineStr">
        <is>
          <t>2022</t>
        </is>
      </c>
      <c r="I9515" s="161" t="inlineStr">
        <is>
          <t>UNDP-Global-Climate-Public-Finance-Review-2022.pdf (Table 4.2)</t>
        </is>
      </c>
    </row>
    <row r="9516" ht="13" customHeight="1">
      <c r="A9516" s="161" t="inlineStr">
        <is>
          <t>NRU</t>
        </is>
      </c>
      <c r="B9516" s="161" t="inlineStr">
        <is>
          <t>Naoero</t>
        </is>
      </c>
      <c r="C9516" s="161" t="inlineStr">
        <is>
          <t>East Asia &amp; Pacific</t>
        </is>
      </c>
      <c r="D9516" s="161" t="inlineStr">
        <is>
          <t>High income</t>
        </is>
      </c>
      <c r="E9516" s="161" t="b">
        <v>0</v>
      </c>
      <c r="F9516" s="161" t="inlineStr">
        <is>
          <t>mitigation_finance_received_pct_gdp</t>
        </is>
      </c>
      <c r="G9516" s="161" t="n">
        <v>16.443</v>
      </c>
      <c r="H9516" s="161" t="inlineStr">
        <is>
          <t>2024</t>
        </is>
      </c>
      <c r="I9516" s="161" t="inlineStr">
        <is>
          <t>CRDF-RP_2024.xlsx + WEO</t>
        </is>
      </c>
    </row>
    <row r="9517" ht="13" customHeight="1">
      <c r="A9517" s="161" t="inlineStr">
        <is>
          <t>NRU</t>
        </is>
      </c>
      <c r="B9517" s="161" t="inlineStr">
        <is>
          <t>Naoero</t>
        </is>
      </c>
      <c r="C9517" s="161" t="inlineStr">
        <is>
          <t>East Asia &amp; Pacific</t>
        </is>
      </c>
      <c r="D9517" s="161" t="inlineStr">
        <is>
          <t>High income</t>
        </is>
      </c>
      <c r="E9517" s="161" t="b">
        <v>0</v>
      </c>
      <c r="F9517" s="161" t="inlineStr">
        <is>
          <t>pefa_pi103_contingent_liabilities</t>
        </is>
      </c>
      <c r="G9517" s="161" t="n">
        <v>1</v>
      </c>
      <c r="H9517" s="161" t="inlineStr">
        <is>
          <t>2022</t>
        </is>
      </c>
      <c r="I9517" s="161" t="inlineStr">
        <is>
          <t>assessments_1787749571.csv</t>
        </is>
      </c>
    </row>
    <row r="9518" ht="13" customHeight="1">
      <c r="A9518" s="161" t="inlineStr">
        <is>
          <t>NRU</t>
        </is>
      </c>
      <c r="B9518" s="161" t="inlineStr">
        <is>
          <t>Naoero</t>
        </is>
      </c>
      <c r="C9518" s="161" t="inlineStr">
        <is>
          <t>East Asia &amp; Pacific</t>
        </is>
      </c>
      <c r="D9518" s="161" t="inlineStr">
        <is>
          <t>High income</t>
        </is>
      </c>
      <c r="E9518" s="161" t="b">
        <v>0</v>
      </c>
      <c r="F9518" s="161" t="inlineStr">
        <is>
          <t>ff_subsidy_total_pct_gdp</t>
        </is>
      </c>
      <c r="G9518" s="161" t="n">
        <v>0</v>
      </c>
      <c r="H9518" s="161" t="inlineStr">
        <is>
          <t>2024</t>
        </is>
      </c>
      <c r="I9518" s="161" t="inlineStr">
        <is>
          <t>imffossilfuelsubsidiesdata.xlsb + WEO</t>
        </is>
      </c>
    </row>
    <row r="9519" ht="13" customHeight="1">
      <c r="A9519" s="161" t="inlineStr">
        <is>
          <t>NRU</t>
        </is>
      </c>
      <c r="B9519" s="161" t="inlineStr">
        <is>
          <t>Naoero</t>
        </is>
      </c>
      <c r="C9519" s="161" t="inlineStr">
        <is>
          <t>East Asia &amp; Pacific</t>
        </is>
      </c>
      <c r="D9519" s="161" t="inlineStr">
        <is>
          <t>High income</t>
        </is>
      </c>
      <c r="E9519" s="161" t="b">
        <v>0</v>
      </c>
      <c r="F9519" s="161" t="inlineStr">
        <is>
          <t>ff_subsidy_explicit_pct_gdp</t>
        </is>
      </c>
      <c r="G9519" s="161" t="n">
        <v>0</v>
      </c>
      <c r="H9519" s="161" t="inlineStr">
        <is>
          <t>2024</t>
        </is>
      </c>
      <c r="I9519" s="161" t="inlineStr">
        <is>
          <t>imffossilfuelsubsidiesdata.xlsb</t>
        </is>
      </c>
    </row>
    <row r="9520" ht="13" customHeight="1">
      <c r="A9520" s="161" t="inlineStr">
        <is>
          <t>NRU</t>
        </is>
      </c>
      <c r="B9520" s="161" t="inlineStr">
        <is>
          <t>Naoero</t>
        </is>
      </c>
      <c r="C9520" s="161" t="inlineStr">
        <is>
          <t>East Asia &amp; Pacific</t>
        </is>
      </c>
      <c r="D9520" s="161" t="inlineStr">
        <is>
          <t>High income</t>
        </is>
      </c>
      <c r="E9520" s="161" t="b">
        <v>0</v>
      </c>
      <c r="F9520" s="161" t="inlineStr">
        <is>
          <t>ff_subsidy_implicit_pct_gdp</t>
        </is>
      </c>
      <c r="G9520" s="161" t="n">
        <v>0</v>
      </c>
      <c r="H9520" s="161" t="inlineStr">
        <is>
          <t>2024</t>
        </is>
      </c>
      <c r="I9520" s="161" t="inlineStr">
        <is>
          <t>imffossilfuelsubsidiesdata.xlsb</t>
        </is>
      </c>
    </row>
    <row r="9521" ht="13" customHeight="1">
      <c r="A9521" s="161" t="inlineStr">
        <is>
          <t>NRU</t>
        </is>
      </c>
      <c r="B9521" s="161" t="inlineStr">
        <is>
          <t>Naoero</t>
        </is>
      </c>
      <c r="C9521" s="161" t="inlineStr">
        <is>
          <t>East Asia &amp; Pacific</t>
        </is>
      </c>
      <c r="D9521" s="161" t="inlineStr">
        <is>
          <t>High income</t>
        </is>
      </c>
      <c r="E9521" s="161" t="b">
        <v>0</v>
      </c>
      <c r="F9521" s="161" t="inlineStr">
        <is>
          <t>env_protection_pct_of_expenditure</t>
        </is>
      </c>
      <c r="G9521" s="161" t="n">
        <v>2.006</v>
      </c>
      <c r="H9521" s="161" t="inlineStr">
        <is>
          <t>2018</t>
        </is>
      </c>
      <c r="I9521" s="161" t="inlineStr">
        <is>
          <t>WB_BOOST_WIDEF.csv</t>
        </is>
      </c>
    </row>
    <row r="9522" ht="13" customHeight="1">
      <c r="A9522" s="161" t="inlineStr">
        <is>
          <t>NRU</t>
        </is>
      </c>
      <c r="B9522" s="161" t="inlineStr">
        <is>
          <t>Naoero</t>
        </is>
      </c>
      <c r="C9522" s="161" t="inlineStr">
        <is>
          <t>East Asia &amp; Pacific</t>
        </is>
      </c>
      <c r="D9522" s="161" t="inlineStr">
        <is>
          <t>High income</t>
        </is>
      </c>
      <c r="E9522" s="161" t="b">
        <v>0</v>
      </c>
      <c r="F9522" s="161" t="inlineStr">
        <is>
          <t>oil_rents_pct_gdp</t>
        </is>
      </c>
      <c r="G9522" s="161" t="n">
        <v>0</v>
      </c>
      <c r="H9522" s="161" t="inlineStr">
        <is>
          <t>2021</t>
        </is>
      </c>
      <c r="I9522" s="161" t="inlineStr">
        <is>
          <t>API_NY_GDP_PETR_RT_ZS_DS2_en_csv_v2_40227.zip</t>
        </is>
      </c>
    </row>
    <row r="9523" ht="13" customHeight="1">
      <c r="A9523" s="161" t="inlineStr">
        <is>
          <t>NRU</t>
        </is>
      </c>
      <c r="B9523" s="161" t="inlineStr">
        <is>
          <t>Naoero</t>
        </is>
      </c>
      <c r="C9523" s="161" t="inlineStr">
        <is>
          <t>East Asia &amp; Pacific</t>
        </is>
      </c>
      <c r="D9523" s="161" t="inlineStr">
        <is>
          <t>High income</t>
        </is>
      </c>
      <c r="E9523" s="161" t="b">
        <v>0</v>
      </c>
      <c r="F9523" s="161" t="inlineStr">
        <is>
          <t>gas_rents_pct_gdp</t>
        </is>
      </c>
      <c r="G9523" s="161" t="n">
        <v>0</v>
      </c>
      <c r="H9523" s="161" t="inlineStr">
        <is>
          <t>2021</t>
        </is>
      </c>
      <c r="I9523" s="161" t="inlineStr">
        <is>
          <t>API_NY_GDP_NGAS_RT_ZS_DS2_en_csv_v2_35861.zip</t>
        </is>
      </c>
    </row>
    <row r="9524" ht="13" customHeight="1">
      <c r="A9524" s="161" t="inlineStr">
        <is>
          <t>NRU</t>
        </is>
      </c>
      <c r="B9524" s="161" t="inlineStr">
        <is>
          <t>Naoero</t>
        </is>
      </c>
      <c r="C9524" s="161" t="inlineStr">
        <is>
          <t>East Asia &amp; Pacific</t>
        </is>
      </c>
      <c r="D9524" s="161" t="inlineStr">
        <is>
          <t>High income</t>
        </is>
      </c>
      <c r="E9524" s="161" t="b">
        <v>0</v>
      </c>
      <c r="F9524" s="161" t="inlineStr">
        <is>
          <t>other_fossil_gen_share_pct</t>
        </is>
      </c>
      <c r="G9524" s="161" t="n">
        <v>80</v>
      </c>
      <c r="H9524" s="161" t="inlineStr">
        <is>
          <t>2024</t>
        </is>
      </c>
      <c r="I9524" s="161" t="inlineStr">
        <is>
          <t>release_generation_yearly_global.csv</t>
        </is>
      </c>
    </row>
    <row r="9525" ht="13" customHeight="1">
      <c r="A9525" s="161" t="inlineStr">
        <is>
          <t>NRU</t>
        </is>
      </c>
      <c r="B9525" s="161" t="inlineStr">
        <is>
          <t>Naoero</t>
        </is>
      </c>
      <c r="C9525" s="161" t="inlineStr">
        <is>
          <t>East Asia &amp; Pacific</t>
        </is>
      </c>
      <c r="D9525" s="161" t="inlineStr">
        <is>
          <t>High income</t>
        </is>
      </c>
      <c r="E9525" s="161" t="b">
        <v>0</v>
      </c>
      <c r="F9525" s="161" t="inlineStr">
        <is>
          <t>renewable_share_electricity_pct</t>
        </is>
      </c>
      <c r="G9525" s="161" t="n">
        <v>19.728</v>
      </c>
      <c r="H9525" s="161" t="inlineStr">
        <is>
          <t>2024</t>
        </is>
      </c>
      <c r="I9525" s="161" t="inlineStr">
        <is>
          <t>imffossilfuelsubsidiesdata.xlsb</t>
        </is>
      </c>
    </row>
    <row r="9526" ht="13" customHeight="1">
      <c r="A9526" s="161" t="inlineStr">
        <is>
          <t>NRU</t>
        </is>
      </c>
      <c r="B9526" s="161" t="inlineStr">
        <is>
          <t>Naoero</t>
        </is>
      </c>
      <c r="C9526" s="161" t="inlineStr">
        <is>
          <t>East Asia &amp; Pacific</t>
        </is>
      </c>
      <c r="D9526" s="161" t="inlineStr">
        <is>
          <t>High income</t>
        </is>
      </c>
      <c r="E9526" s="161" t="b">
        <v>0</v>
      </c>
      <c r="F9526" s="161" t="inlineStr">
        <is>
          <t>re_share_change_pp</t>
        </is>
      </c>
      <c r="G9526" s="161" t="n">
        <v>20</v>
      </c>
      <c r="H9526" s="161" t="inlineStr">
        <is>
          <t>2024</t>
        </is>
      </c>
      <c r="I9526" s="161" t="inlineStr">
        <is>
          <t>release_generation_yearly_global.csv</t>
        </is>
      </c>
    </row>
    <row r="9527" ht="13" customHeight="1">
      <c r="A9527" s="161" t="inlineStr">
        <is>
          <t>NRU</t>
        </is>
      </c>
      <c r="B9527" s="161" t="inlineStr">
        <is>
          <t>Naoero</t>
        </is>
      </c>
      <c r="C9527" s="161" t="inlineStr">
        <is>
          <t>East Asia &amp; Pacific</t>
        </is>
      </c>
      <c r="D9527" s="161" t="inlineStr">
        <is>
          <t>High income</t>
        </is>
      </c>
      <c r="E9527" s="161" t="b">
        <v>0</v>
      </c>
      <c r="F9527" s="161" t="inlineStr">
        <is>
          <t>inn_total_inv_2030_pct_gdp</t>
        </is>
      </c>
      <c r="G9527" s="161" t="n">
        <v>6.70367562201448</v>
      </c>
      <c r="H9527" s="161" t="inlineStr">
        <is>
          <t>2030</t>
        </is>
      </c>
      <c r="I9527" s="161" t="inlineStr">
        <is>
          <t>Mitigation_Investment_Needs_v1.1.xlsx (InvestmentNeeds v1.1, model output)</t>
        </is>
      </c>
    </row>
    <row r="9528" ht="13" customHeight="1">
      <c r="A9528" s="161" t="inlineStr">
        <is>
          <t>NRU</t>
        </is>
      </c>
      <c r="B9528" s="161" t="inlineStr">
        <is>
          <t>Naoero</t>
        </is>
      </c>
      <c r="C9528" s="161" t="inlineStr">
        <is>
          <t>East Asia &amp; Pacific</t>
        </is>
      </c>
      <c r="D9528" s="161" t="inlineStr">
        <is>
          <t>High income</t>
        </is>
      </c>
      <c r="E9528" s="161" t="b">
        <v>0</v>
      </c>
      <c r="F9528" s="161" t="inlineStr">
        <is>
          <t>inn_incr_inv_2030_pct_gdp</t>
        </is>
      </c>
      <c r="G9528" s="161" t="n">
        <v>1.60888214928347</v>
      </c>
      <c r="H9528" s="161" t="inlineStr">
        <is>
          <t>2030</t>
        </is>
      </c>
      <c r="I9528" s="161" t="inlineStr">
        <is>
          <t>Mitigation_Investment_Needs_v1.1.xlsx (InvestmentNeeds v1.1, model output)</t>
        </is>
      </c>
    </row>
    <row r="9529" ht="13" customHeight="1">
      <c r="A9529" s="161" t="inlineStr">
        <is>
          <t>NRU</t>
        </is>
      </c>
      <c r="B9529" s="161" t="inlineStr">
        <is>
          <t>Naoero</t>
        </is>
      </c>
      <c r="C9529" s="161" t="inlineStr">
        <is>
          <t>East Asia &amp; Pacific</t>
        </is>
      </c>
      <c r="D9529" s="161" t="inlineStr">
        <is>
          <t>High income</t>
        </is>
      </c>
      <c r="E9529" s="161" t="b">
        <v>0</v>
      </c>
      <c r="F9529" s="161" t="inlineStr">
        <is>
          <t>inn_incr_inv_gen_2030_pct_gdp</t>
        </is>
      </c>
      <c r="G9529" s="161" t="n">
        <v>0.405052078165283</v>
      </c>
      <c r="H9529" s="161" t="inlineStr">
        <is>
          <t>2030</t>
        </is>
      </c>
      <c r="I9529" s="161" t="inlineStr">
        <is>
          <t>Mitigation_Investment_Needs_v1.1.xlsx (InvestmentNeeds v1.1, model output)</t>
        </is>
      </c>
    </row>
    <row r="9530" ht="13" customHeight="1">
      <c r="A9530" s="161" t="inlineStr">
        <is>
          <t>NRU</t>
        </is>
      </c>
      <c r="B9530" s="161" t="inlineStr">
        <is>
          <t>Naoero</t>
        </is>
      </c>
      <c r="C9530" s="161" t="inlineStr">
        <is>
          <t>East Asia &amp; Pacific</t>
        </is>
      </c>
      <c r="D9530" s="161" t="inlineStr">
        <is>
          <t>High income</t>
        </is>
      </c>
      <c r="E9530" s="161" t="b">
        <v>0</v>
      </c>
      <c r="F9530" s="161" t="inlineStr">
        <is>
          <t>inn_incr_inv_grid_2030_pct_gdp</t>
        </is>
      </c>
      <c r="G9530" s="161" t="n">
        <v>0.2777499964561939</v>
      </c>
      <c r="H9530" s="161" t="inlineStr">
        <is>
          <t>2030</t>
        </is>
      </c>
      <c r="I9530" s="161" t="inlineStr">
        <is>
          <t>Mitigation_Investment_Needs_v1.1.xlsx (InvestmentNeeds v1.1, model output)</t>
        </is>
      </c>
    </row>
    <row r="9531" ht="13" customHeight="1">
      <c r="A9531" s="161" t="inlineStr">
        <is>
          <t>NRU</t>
        </is>
      </c>
      <c r="B9531" s="161" t="inlineStr">
        <is>
          <t>Naoero</t>
        </is>
      </c>
      <c r="C9531" s="161" t="inlineStr">
        <is>
          <t>East Asia &amp; Pacific</t>
        </is>
      </c>
      <c r="D9531" s="161" t="inlineStr">
        <is>
          <t>High income</t>
        </is>
      </c>
      <c r="E9531" s="161" t="b">
        <v>0</v>
      </c>
      <c r="F9531" s="161" t="inlineStr">
        <is>
          <t>inn_incr_inv_trn_2030_pct_gdp</t>
        </is>
      </c>
      <c r="G9531" s="161" t="n">
        <v>0.4686609877166504</v>
      </c>
      <c r="H9531" s="161" t="inlineStr">
        <is>
          <t>2030</t>
        </is>
      </c>
      <c r="I9531" s="161" t="inlineStr">
        <is>
          <t>Mitigation_Investment_Needs_v1.1.xlsx (InvestmentNeeds v1.1, model output)</t>
        </is>
      </c>
    </row>
    <row r="9532" ht="13" customHeight="1">
      <c r="A9532" s="161" t="inlineStr">
        <is>
          <t>NRU</t>
        </is>
      </c>
      <c r="B9532" s="161" t="inlineStr">
        <is>
          <t>Naoero</t>
        </is>
      </c>
      <c r="C9532" s="161" t="inlineStr">
        <is>
          <t>East Asia &amp; Pacific</t>
        </is>
      </c>
      <c r="D9532" s="161" t="inlineStr">
        <is>
          <t>High income</t>
        </is>
      </c>
      <c r="E9532" s="161" t="b">
        <v>0</v>
      </c>
      <c r="F9532" s="161" t="inlineStr">
        <is>
          <t>inn_incr_inv_bld_2030_pct_gdp</t>
        </is>
      </c>
      <c r="G9532" s="161" t="n">
        <v>0.0885886167166156</v>
      </c>
      <c r="H9532" s="161" t="inlineStr">
        <is>
          <t>2030</t>
        </is>
      </c>
      <c r="I9532" s="161" t="inlineStr">
        <is>
          <t>Mitigation_Investment_Needs_v1.1.xlsx (InvestmentNeeds v1.1, model output)</t>
        </is>
      </c>
    </row>
    <row r="9533" ht="13" customHeight="1">
      <c r="A9533" s="161" t="inlineStr">
        <is>
          <t>NRU</t>
        </is>
      </c>
      <c r="B9533" s="161" t="inlineStr">
        <is>
          <t>Naoero</t>
        </is>
      </c>
      <c r="C9533" s="161" t="inlineStr">
        <is>
          <t>East Asia &amp; Pacific</t>
        </is>
      </c>
      <c r="D9533" s="161" t="inlineStr">
        <is>
          <t>High income</t>
        </is>
      </c>
      <c r="E9533" s="161" t="b">
        <v>0</v>
      </c>
      <c r="F9533" s="161" t="inlineStr">
        <is>
          <t>inn_incr_inv_ind_2030_pct_gdp</t>
        </is>
      </c>
      <c r="G9533" s="161" t="n">
        <v>0.1575965252584175</v>
      </c>
      <c r="H9533" s="161" t="inlineStr">
        <is>
          <t>2030</t>
        </is>
      </c>
      <c r="I9533" s="161" t="inlineStr">
        <is>
          <t>Mitigation_Investment_Needs_v1.1.xlsx (InvestmentNeeds v1.1, model output)</t>
        </is>
      </c>
    </row>
    <row r="9534" ht="13" customHeight="1">
      <c r="A9534" s="161" t="inlineStr">
        <is>
          <t>NRU</t>
        </is>
      </c>
      <c r="B9534" s="161" t="inlineStr">
        <is>
          <t>Naoero</t>
        </is>
      </c>
      <c r="C9534" s="161" t="inlineStr">
        <is>
          <t>East Asia &amp; Pacific</t>
        </is>
      </c>
      <c r="D9534" s="161" t="inlineStr">
        <is>
          <t>High income</t>
        </is>
      </c>
      <c r="E9534" s="161" t="b">
        <v>0</v>
      </c>
      <c r="F9534" s="161" t="inlineStr">
        <is>
          <t>inn_incr_inv_fuel_2030_pct_gdp</t>
        </is>
      </c>
      <c r="G9534" s="161" t="n">
        <v>0.1402504413077488</v>
      </c>
      <c r="H9534" s="161" t="inlineStr">
        <is>
          <t>2030</t>
        </is>
      </c>
      <c r="I9534" s="161" t="inlineStr">
        <is>
          <t>Mitigation_Investment_Needs_v1.1.xlsx (InvestmentNeeds v1.1, model output)</t>
        </is>
      </c>
    </row>
    <row r="9535" ht="13" customHeight="1">
      <c r="A9535" s="161" t="inlineStr">
        <is>
          <t>NRU</t>
        </is>
      </c>
      <c r="B9535" s="161" t="inlineStr">
        <is>
          <t>Naoero</t>
        </is>
      </c>
      <c r="C9535" s="161" t="inlineStr">
        <is>
          <t>East Asia &amp; Pacific</t>
        </is>
      </c>
      <c r="D9535" s="161" t="inlineStr">
        <is>
          <t>High income</t>
        </is>
      </c>
      <c r="E9535" s="161" t="b">
        <v>0</v>
      </c>
      <c r="F9535" s="161" t="inlineStr">
        <is>
          <t>inn_incr_inv_afolu_2030_pct_gdp</t>
        </is>
      </c>
      <c r="G9535" s="161" t="n">
        <v>0.0709835036625633</v>
      </c>
      <c r="H9535" s="161" t="inlineStr">
        <is>
          <t>2030</t>
        </is>
      </c>
      <c r="I9535" s="161" t="inlineStr">
        <is>
          <t>Mitigation_Investment_Needs_v1.1.xlsx (InvestmentNeeds v1.1, model output)</t>
        </is>
      </c>
    </row>
    <row r="9536" ht="13" customHeight="1">
      <c r="A9536" s="161" t="inlineStr">
        <is>
          <t>NRU</t>
        </is>
      </c>
      <c r="B9536" s="161" t="inlineStr">
        <is>
          <t>Naoero</t>
        </is>
      </c>
      <c r="C9536" s="161" t="inlineStr">
        <is>
          <t>East Asia &amp; Pacific</t>
        </is>
      </c>
      <c r="D9536" s="161" t="inlineStr">
        <is>
          <t>High income</t>
        </is>
      </c>
      <c r="E9536" s="161" t="b">
        <v>0</v>
      </c>
      <c r="F9536" s="161" t="inlineStr">
        <is>
          <t>inn_incr_cost_a_2030_pct_gdp</t>
        </is>
      </c>
      <c r="G9536" s="161" t="n">
        <v>0.0261329707099222</v>
      </c>
      <c r="H9536" s="161" t="inlineStr">
        <is>
          <t>2030</t>
        </is>
      </c>
      <c r="I9536" s="161" t="inlineStr">
        <is>
          <t>Mitigation_Investment_Needs_v1.1.xlsx (InvestmentNeeds v1.1, model output)</t>
        </is>
      </c>
    </row>
    <row r="9537" ht="13" customHeight="1">
      <c r="A9537" s="161" t="inlineStr">
        <is>
          <t>NRU</t>
        </is>
      </c>
      <c r="B9537" s="161" t="inlineStr">
        <is>
          <t>Naoero</t>
        </is>
      </c>
      <c r="C9537" s="161" t="inlineStr">
        <is>
          <t>East Asia &amp; Pacific</t>
        </is>
      </c>
      <c r="D9537" s="161" t="inlineStr">
        <is>
          <t>High income</t>
        </is>
      </c>
      <c r="E9537" s="161" t="b">
        <v>0</v>
      </c>
      <c r="F9537" s="161" t="inlineStr">
        <is>
          <t>inn_incr_cost_b_2030_pct_gdp</t>
        </is>
      </c>
      <c r="G9537" s="161" t="n">
        <v>-0.0307709876579043</v>
      </c>
      <c r="H9537" s="161" t="inlineStr">
        <is>
          <t>2030</t>
        </is>
      </c>
      <c r="I9537" s="161" t="inlineStr">
        <is>
          <t>Mitigation_Investment_Needs_v1.1.xlsx (InvestmentNeeds v1.1, model output)</t>
        </is>
      </c>
    </row>
    <row r="9538" ht="13" customHeight="1">
      <c r="A9538" s="161" t="inlineStr">
        <is>
          <t>NRU</t>
        </is>
      </c>
      <c r="B9538" s="161" t="inlineStr">
        <is>
          <t>Naoero</t>
        </is>
      </c>
      <c r="C9538" s="161" t="inlineStr">
        <is>
          <t>East Asia &amp; Pacific</t>
        </is>
      </c>
      <c r="D9538" s="161" t="inlineStr">
        <is>
          <t>High income</t>
        </is>
      </c>
      <c r="E9538" s="161" t="b">
        <v>0</v>
      </c>
      <c r="F9538" s="161" t="inlineStr">
        <is>
          <t>inn_incr_cost_c_2030_pct_gdp</t>
        </is>
      </c>
      <c r="G9538" s="161" t="n">
        <v>-0.0478673304590699</v>
      </c>
      <c r="H9538" s="161" t="inlineStr">
        <is>
          <t>2030</t>
        </is>
      </c>
      <c r="I9538" s="161" t="inlineStr">
        <is>
          <t>Mitigation_Investment_Needs_v1.1.xlsx (InvestmentNeeds v1.1, model output)</t>
        </is>
      </c>
    </row>
    <row r="9539" ht="13" customHeight="1">
      <c r="A9539" s="161" t="inlineStr">
        <is>
          <t>NRU</t>
        </is>
      </c>
      <c r="B9539" s="161" t="inlineStr">
        <is>
          <t>Naoero</t>
        </is>
      </c>
      <c r="C9539" s="161" t="inlineStr">
        <is>
          <t>East Asia &amp; Pacific</t>
        </is>
      </c>
      <c r="D9539" s="161" t="inlineStr">
        <is>
          <t>High income</t>
        </is>
      </c>
      <c r="E9539" s="161" t="b">
        <v>0</v>
      </c>
      <c r="F9539" s="161" t="inlineStr">
        <is>
          <t>inn_cost_per_t_b_2030_usd</t>
        </is>
      </c>
      <c r="G9539" s="161" t="n">
        <v>-30.6789639904142</v>
      </c>
      <c r="H9539" s="161" t="inlineStr">
        <is>
          <t>2030</t>
        </is>
      </c>
      <c r="I9539" s="161" t="inlineStr">
        <is>
          <t>Mitigation_Investment_Needs_v1.1.xlsx (InvestmentNeeds v1.1, model output)</t>
        </is>
      </c>
    </row>
    <row r="9540" ht="13" customHeight="1">
      <c r="A9540" s="161" t="inlineStr">
        <is>
          <t>NRU</t>
        </is>
      </c>
      <c r="B9540" s="161" t="inlineStr">
        <is>
          <t>Naoero</t>
        </is>
      </c>
      <c r="C9540" s="161" t="inlineStr">
        <is>
          <t>East Asia &amp; Pacific</t>
        </is>
      </c>
      <c r="D9540" s="161" t="inlineStr">
        <is>
          <t>High income</t>
        </is>
      </c>
      <c r="E9540" s="161" t="b">
        <v>0</v>
      </c>
      <c r="F9540" s="161" t="inlineStr">
        <is>
          <t>inn_coc_penalty_2030_pct_gdp</t>
        </is>
      </c>
      <c r="G9540" s="161" t="n">
        <v>0.2370998265326104</v>
      </c>
      <c r="H9540" s="161" t="inlineStr">
        <is>
          <t>2030</t>
        </is>
      </c>
      <c r="I9540" s="161" t="inlineStr">
        <is>
          <t>Mitigation_Investment_Needs_v1.1.xlsx (InvestmentNeeds v1.1, model output)</t>
        </is>
      </c>
    </row>
    <row r="9541" ht="13" customHeight="1">
      <c r="A9541" s="161" t="inlineStr">
        <is>
          <t>NRU</t>
        </is>
      </c>
      <c r="B9541" s="161" t="inlineStr">
        <is>
          <t>Naoero</t>
        </is>
      </c>
      <c r="C9541" s="161" t="inlineStr">
        <is>
          <t>East Asia &amp; Pacific</t>
        </is>
      </c>
      <c r="D9541" s="161" t="inlineStr">
        <is>
          <t>High income</t>
        </is>
      </c>
      <c r="E9541" s="161" t="b">
        <v>0</v>
      </c>
      <c r="F9541" s="161" t="inlineStr">
        <is>
          <t>inn_pima_adj_inv_2030_pct_gdp</t>
        </is>
      </c>
      <c r="G9541" s="161" t="n">
        <v>8.491322454551675</v>
      </c>
      <c r="H9541" s="161" t="inlineStr">
        <is>
          <t>2030</t>
        </is>
      </c>
      <c r="I9541" s="161" t="inlineStr">
        <is>
          <t>Mitigation_Investment_Needs_v1.1.xlsx (InvestmentNeeds v1.1, model output)</t>
        </is>
      </c>
    </row>
    <row r="9542" ht="13" customHeight="1">
      <c r="A9542" s="161" t="inlineStr">
        <is>
          <t>NRU</t>
        </is>
      </c>
      <c r="B9542" s="161" t="inlineStr">
        <is>
          <t>Naoero</t>
        </is>
      </c>
      <c r="C9542" s="161" t="inlineStr">
        <is>
          <t>East Asia &amp; Pacific</t>
        </is>
      </c>
      <c r="D9542" s="161" t="inlineStr">
        <is>
          <t>High income</t>
        </is>
      </c>
      <c r="E9542" s="161" t="b">
        <v>0</v>
      </c>
      <c r="F9542" s="161" t="inlineStr">
        <is>
          <t>nmim_nz_inv_2030_pct_gdp</t>
        </is>
      </c>
      <c r="G9542" s="161" t="n">
        <v>7.756711994531089</v>
      </c>
      <c r="H9542" s="161" t="inlineStr">
        <is>
          <t>2030</t>
        </is>
      </c>
      <c r="I9542" s="161" t="inlineStr">
        <is>
          <t>nmim_summary_v0_2.csv (InvestmentNeeds NMIM v0.2, model output)</t>
        </is>
      </c>
    </row>
    <row r="9543" ht="13" customHeight="1">
      <c r="A9543" s="161" t="inlineStr">
        <is>
          <t>NRU</t>
        </is>
      </c>
      <c r="B9543" s="161" t="inlineStr">
        <is>
          <t>Naoero</t>
        </is>
      </c>
      <c r="C9543" s="161" t="inlineStr">
        <is>
          <t>East Asia &amp; Pacific</t>
        </is>
      </c>
      <c r="D9543" s="161" t="inlineStr">
        <is>
          <t>High income</t>
        </is>
      </c>
      <c r="E9543" s="161" t="b">
        <v>0</v>
      </c>
      <c r="F9543" s="161" t="inlineStr">
        <is>
          <t>nmim_typ1_2030_pct_gdp</t>
        </is>
      </c>
      <c r="G9543" s="161" t="n">
        <v>0.1108552395495701</v>
      </c>
      <c r="H9543" s="161" t="inlineStr">
        <is>
          <t>2030</t>
        </is>
      </c>
      <c r="I9543" s="161" t="inlineStr">
        <is>
          <t>nmim_summary_v0_2.csv (InvestmentNeeds NMIM v0.2, model output)</t>
        </is>
      </c>
    </row>
    <row r="9544" ht="13" customHeight="1">
      <c r="A9544" s="161" t="inlineStr">
        <is>
          <t>NRU</t>
        </is>
      </c>
      <c r="B9544" s="161" t="inlineStr">
        <is>
          <t>Naoero</t>
        </is>
      </c>
      <c r="C9544" s="161" t="inlineStr">
        <is>
          <t>East Asia &amp; Pacific</t>
        </is>
      </c>
      <c r="D9544" s="161" t="inlineStr">
        <is>
          <t>High income</t>
        </is>
      </c>
      <c r="E9544" s="161" t="b">
        <v>0</v>
      </c>
      <c r="F9544" s="161" t="inlineStr">
        <is>
          <t>nmim_typ2_2030_pct_gdp</t>
        </is>
      </c>
      <c r="G9544" s="161" t="n">
        <v>3.341221538376748</v>
      </c>
      <c r="H9544" s="161" t="inlineStr">
        <is>
          <t>2030</t>
        </is>
      </c>
      <c r="I9544" s="161" t="inlineStr">
        <is>
          <t>nmim_summary_v0_2.csv (InvestmentNeeds NMIM v0.2, model output)</t>
        </is>
      </c>
    </row>
    <row r="9545" ht="13" customHeight="1">
      <c r="A9545" s="161" t="inlineStr">
        <is>
          <t>NRU</t>
        </is>
      </c>
      <c r="B9545" s="161" t="inlineStr">
        <is>
          <t>Naoero</t>
        </is>
      </c>
      <c r="C9545" s="161" t="inlineStr">
        <is>
          <t>East Asia &amp; Pacific</t>
        </is>
      </c>
      <c r="D9545" s="161" t="inlineStr">
        <is>
          <t>High income</t>
        </is>
      </c>
      <c r="E9545" s="161" t="b">
        <v>0</v>
      </c>
      <c r="F9545" s="161" t="inlineStr">
        <is>
          <t>nmim_typ3_2030_pct_gdp</t>
        </is>
      </c>
      <c r="G9545" s="161" t="n">
        <v>0.6791080715882322</v>
      </c>
      <c r="H9545" s="161" t="inlineStr">
        <is>
          <t>2030</t>
        </is>
      </c>
      <c r="I9545" s="161" t="inlineStr">
        <is>
          <t>nmim_summary_v0_2.csv (InvestmentNeeds NMIM v0.2, model output)</t>
        </is>
      </c>
    </row>
    <row r="9546" ht="13" customHeight="1">
      <c r="A9546" s="161" t="inlineStr">
        <is>
          <t>NRU</t>
        </is>
      </c>
      <c r="B9546" s="161" t="inlineStr">
        <is>
          <t>Naoero</t>
        </is>
      </c>
      <c r="C9546" s="161" t="inlineStr">
        <is>
          <t>East Asia &amp; Pacific</t>
        </is>
      </c>
      <c r="D9546" s="161" t="inlineStr">
        <is>
          <t>High income</t>
        </is>
      </c>
      <c r="E9546" s="161" t="b">
        <v>0</v>
      </c>
      <c r="F9546" s="161" t="inlineStr">
        <is>
          <t>nmim_typ4_2030_pct_gdp</t>
        </is>
      </c>
      <c r="G9546" s="161" t="n">
        <v>1.431950360552573</v>
      </c>
      <c r="H9546" s="161" t="inlineStr">
        <is>
          <t>2030</t>
        </is>
      </c>
      <c r="I9546" s="161" t="inlineStr">
        <is>
          <t>nmim_summary_v0_2.csv (InvestmentNeeds NMIM v0.2, model output)</t>
        </is>
      </c>
    </row>
    <row r="9547" ht="13" customHeight="1">
      <c r="A9547" s="161" t="inlineStr">
        <is>
          <t>NRU</t>
        </is>
      </c>
      <c r="B9547" s="161" t="inlineStr">
        <is>
          <t>Naoero</t>
        </is>
      </c>
      <c r="C9547" s="161" t="inlineStr">
        <is>
          <t>East Asia &amp; Pacific</t>
        </is>
      </c>
      <c r="D9547" s="161" t="inlineStr">
        <is>
          <t>High income</t>
        </is>
      </c>
      <c r="E9547" s="161" t="b">
        <v>0</v>
      </c>
      <c r="F9547" s="161" t="inlineStr">
        <is>
          <t>nmim_typ5_2030_pct_gdp</t>
        </is>
      </c>
      <c r="G9547" s="161" t="n">
        <v>2.193576786651864</v>
      </c>
      <c r="H9547" s="161" t="inlineStr">
        <is>
          <t>2030</t>
        </is>
      </c>
      <c r="I9547" s="161" t="inlineStr">
        <is>
          <t>nmim_summary_v0_2.csv (InvestmentNeeds NMIM v0.2, model output)</t>
        </is>
      </c>
    </row>
    <row r="9548" ht="13" customHeight="1">
      <c r="A9548" s="161" t="inlineStr">
        <is>
          <t>NRU</t>
        </is>
      </c>
      <c r="B9548" s="161" t="inlineStr">
        <is>
          <t>Naoero</t>
        </is>
      </c>
      <c r="C9548" s="161" t="inlineStr">
        <is>
          <t>East Asia &amp; Pacific</t>
        </is>
      </c>
      <c r="D9548" s="161" t="inlineStr">
        <is>
          <t>High income</t>
        </is>
      </c>
      <c r="E9548" s="161" t="b">
        <v>0</v>
      </c>
      <c r="F9548" s="161" t="inlineStr">
        <is>
          <t>nmim_budget_need_2030_pct_gdp</t>
        </is>
      </c>
      <c r="G9548" s="161" t="n">
        <v>0.5404403478195278</v>
      </c>
      <c r="H9548" s="161" t="inlineStr">
        <is>
          <t>2030</t>
        </is>
      </c>
      <c r="I9548" s="161" t="inlineStr">
        <is>
          <t>nmim_summary_v0_2.csv (InvestmentNeeds NMIM v0.2, model output)</t>
        </is>
      </c>
    </row>
    <row r="9549" ht="13" customHeight="1">
      <c r="A9549" s="161" t="inlineStr">
        <is>
          <t>NRU</t>
        </is>
      </c>
      <c r="B9549" s="161" t="inlineStr">
        <is>
          <t>Naoero</t>
        </is>
      </c>
      <c r="C9549" s="161" t="inlineStr">
        <is>
          <t>East Asia &amp; Pacific</t>
        </is>
      </c>
      <c r="D9549" s="161" t="inlineStr">
        <is>
          <t>High income</t>
        </is>
      </c>
      <c r="E9549" s="161" t="b">
        <v>0</v>
      </c>
      <c r="F9549" s="161" t="inlineStr">
        <is>
          <t>nmim_private_share_2030_pct</t>
        </is>
      </c>
      <c r="G9549" s="161" t="n">
        <v>49.95738031361199</v>
      </c>
      <c r="H9549" s="161" t="inlineStr">
        <is>
          <t>2030</t>
        </is>
      </c>
      <c r="I9549" s="161" t="inlineStr">
        <is>
          <t>nmim_summary_v0_2.csv (InvestmentNeeds NMIM v0.2, model output)</t>
        </is>
      </c>
    </row>
    <row r="9550" ht="13" customHeight="1">
      <c r="A9550" s="161" t="inlineStr">
        <is>
          <t>NRU</t>
        </is>
      </c>
      <c r="B9550" s="161" t="inlineStr">
        <is>
          <t>Naoero</t>
        </is>
      </c>
      <c r="C9550" s="161" t="inlineStr">
        <is>
          <t>East Asia &amp; Pacific</t>
        </is>
      </c>
      <c r="D9550" s="161" t="inlineStr">
        <is>
          <t>High income</t>
        </is>
      </c>
      <c r="E9550" s="161" t="b">
        <v>0</v>
      </c>
      <c r="F9550" s="161" t="inlineStr">
        <is>
          <t>nmim_incr_inv_2030_pct_gdp</t>
        </is>
      </c>
      <c r="G9550" s="161" t="n">
        <v>6.115685343172068</v>
      </c>
      <c r="H9550" s="161" t="inlineStr">
        <is>
          <t>2030</t>
        </is>
      </c>
      <c r="I9550" s="161" t="inlineStr">
        <is>
          <t>nmim_summary_v0_2.csv (InvestmentNeeds NMIM v0.2, model output)</t>
        </is>
      </c>
    </row>
    <row r="9551" ht="13" customHeight="1">
      <c r="A9551" s="161" t="inlineStr">
        <is>
          <t>NRU</t>
        </is>
      </c>
      <c r="B9551" s="161" t="inlineStr">
        <is>
          <t>Naoero</t>
        </is>
      </c>
      <c r="C9551" s="161" t="inlineStr">
        <is>
          <t>East Asia &amp; Pacific</t>
        </is>
      </c>
      <c r="D9551" s="161" t="inlineStr">
        <is>
          <t>High income</t>
        </is>
      </c>
      <c r="E9551" s="161" t="b">
        <v>0</v>
      </c>
      <c r="F9551" s="161" t="inlineStr">
        <is>
          <t>nmim_incr_inv_2050_pct_gdp</t>
        </is>
      </c>
      <c r="G9551" s="161" t="n">
        <v>6.628367609036199</v>
      </c>
      <c r="H9551" s="161" t="inlineStr">
        <is>
          <t>2050</t>
        </is>
      </c>
      <c r="I9551" s="161" t="inlineStr">
        <is>
          <t>nmim_summary_v0_2.csv (InvestmentNeeds NMIM v0.2, model output)</t>
        </is>
      </c>
    </row>
    <row r="9552" ht="13" customHeight="1">
      <c r="A9552" s="161" t="inlineStr">
        <is>
          <t>NRU</t>
        </is>
      </c>
      <c r="B9552" s="161" t="inlineStr">
        <is>
          <t>Naoero</t>
        </is>
      </c>
      <c r="C9552" s="161" t="inlineStr">
        <is>
          <t>East Asia &amp; Pacific</t>
        </is>
      </c>
      <c r="D9552" s="161" t="inlineStr">
        <is>
          <t>High income</t>
        </is>
      </c>
      <c r="E9552" s="161" t="b">
        <v>0</v>
      </c>
      <c r="F9552" s="161" t="inlineStr">
        <is>
          <t>nmim_pv_incr_cost_b_pct_gdp</t>
        </is>
      </c>
      <c r="G9552" s="161" t="n">
        <v>26.68050440113923</v>
      </c>
      <c r="H9552" s="161" t="inlineStr">
        <is>
          <t>2025-2050</t>
        </is>
      </c>
      <c r="I9552" s="161" t="inlineStr">
        <is>
          <t>nmim_summary_v0_2.csv (InvestmentNeeds NMIM v0.2, model output)</t>
        </is>
      </c>
    </row>
    <row r="9553" ht="13" customHeight="1">
      <c r="A9553" s="161" t="inlineStr">
        <is>
          <t>NRU</t>
        </is>
      </c>
      <c r="B9553" s="161" t="inlineStr">
        <is>
          <t>Naoero</t>
        </is>
      </c>
      <c r="C9553" s="161" t="inlineStr">
        <is>
          <t>East Asia &amp; Pacific</t>
        </is>
      </c>
      <c r="D9553" s="161" t="inlineStr">
        <is>
          <t>High income</t>
        </is>
      </c>
      <c r="E9553" s="161" t="b">
        <v>0</v>
      </c>
      <c r="F9553" s="161" t="inlineStr">
        <is>
          <t>price_diesel_usd_litre</t>
        </is>
      </c>
      <c r="G9553" s="161" t="n">
        <v>0.734</v>
      </c>
      <c r="H9553" s="161" t="inlineStr">
        <is>
          <t>2024</t>
        </is>
      </c>
      <c r="I9553" s="161" t="inlineStr">
        <is>
          <t>imffossilfuelsubsidiesdata.xlsb</t>
        </is>
      </c>
    </row>
    <row r="9554" ht="13" customHeight="1">
      <c r="A9554" s="161" t="inlineStr">
        <is>
          <t>NRU</t>
        </is>
      </c>
      <c r="B9554" s="161" t="inlineStr">
        <is>
          <t>Naoero</t>
        </is>
      </c>
      <c r="C9554" s="161" t="inlineStr">
        <is>
          <t>East Asia &amp; Pacific</t>
        </is>
      </c>
      <c r="D9554" s="161" t="inlineStr">
        <is>
          <t>High income</t>
        </is>
      </c>
      <c r="E9554" s="161" t="b">
        <v>0</v>
      </c>
      <c r="F9554" s="161" t="inlineStr">
        <is>
          <t>price_gasoline_usd_litre</t>
        </is>
      </c>
      <c r="G9554" s="161" t="n">
        <v>0.72</v>
      </c>
      <c r="H9554" s="161" t="inlineStr">
        <is>
          <t>2024</t>
        </is>
      </c>
      <c r="I9554" s="161" t="inlineStr">
        <is>
          <t>imffossilfuelsubsidiesdata.xlsb</t>
        </is>
      </c>
    </row>
    <row r="9555" ht="13" customHeight="1">
      <c r="A9555" s="161" t="inlineStr">
        <is>
          <t>NRU</t>
        </is>
      </c>
      <c r="B9555" s="161" t="inlineStr">
        <is>
          <t>Naoero</t>
        </is>
      </c>
      <c r="C9555" s="161" t="inlineStr">
        <is>
          <t>East Asia &amp; Pacific</t>
        </is>
      </c>
      <c r="D9555" s="161" t="inlineStr">
        <is>
          <t>High income</t>
        </is>
      </c>
      <c r="E9555" s="161" t="b">
        <v>0</v>
      </c>
      <c r="F9555" s="161" t="inlineStr">
        <is>
          <t>price_electricity_residential_usd_kwh</t>
        </is>
      </c>
      <c r="G9555" s="161" t="n">
        <v>0.269</v>
      </c>
      <c r="H9555" s="161" t="inlineStr">
        <is>
          <t>2024</t>
        </is>
      </c>
      <c r="I9555" s="161" t="inlineStr">
        <is>
          <t>imffossilfuelsubsidiesdata.xlsb</t>
        </is>
      </c>
    </row>
    <row r="9556" ht="13" customHeight="1">
      <c r="A9556" s="161" t="inlineStr">
        <is>
          <t>NRU</t>
        </is>
      </c>
      <c r="B9556" s="161" t="inlineStr">
        <is>
          <t>Naoero</t>
        </is>
      </c>
      <c r="C9556" s="161" t="inlineStr">
        <is>
          <t>East Asia &amp; Pacific</t>
        </is>
      </c>
      <c r="D9556" s="161" t="inlineStr">
        <is>
          <t>High income</t>
        </is>
      </c>
      <c r="E9556" s="161" t="b">
        <v>0</v>
      </c>
      <c r="F9556" s="161" t="inlineStr">
        <is>
          <t>price_electricity_industry_usd_kwh</t>
        </is>
      </c>
      <c r="G9556" s="161" t="n">
        <v>0.244</v>
      </c>
      <c r="H9556" s="161" t="inlineStr">
        <is>
          <t>2024</t>
        </is>
      </c>
      <c r="I9556" s="161" t="inlineStr">
        <is>
          <t>imffossilfuelsubsidiesdata.xlsb</t>
        </is>
      </c>
    </row>
    <row r="9557" ht="13" customHeight="1">
      <c r="A9557" s="161" t="inlineStr">
        <is>
          <t>NRU</t>
        </is>
      </c>
      <c r="B9557" s="161" t="inlineStr">
        <is>
          <t>Naoero</t>
        </is>
      </c>
      <c r="C9557" s="161" t="inlineStr">
        <is>
          <t>East Asia &amp; Pacific</t>
        </is>
      </c>
      <c r="D9557" s="161" t="inlineStr">
        <is>
          <t>High income</t>
        </is>
      </c>
      <c r="E9557" s="161" t="b">
        <v>0</v>
      </c>
      <c r="F9557" s="161" t="inlineStr">
        <is>
          <t>price_gas_residential_usd_gj</t>
        </is>
      </c>
      <c r="G9557" s="161" t="n">
        <v>21.484</v>
      </c>
      <c r="H9557" s="161" t="inlineStr">
        <is>
          <t>2024</t>
        </is>
      </c>
      <c r="I9557" s="161" t="inlineStr">
        <is>
          <t>imffossilfuelsubsidiesdata.xlsb</t>
        </is>
      </c>
    </row>
    <row r="9558" ht="13" customHeight="1">
      <c r="A9558" s="161" t="inlineStr">
        <is>
          <t>NRU</t>
        </is>
      </c>
      <c r="B9558" s="161" t="inlineStr">
        <is>
          <t>Naoero</t>
        </is>
      </c>
      <c r="C9558" s="161" t="inlineStr">
        <is>
          <t>East Asia &amp; Pacific</t>
        </is>
      </c>
      <c r="D9558" s="161" t="inlineStr">
        <is>
          <t>High income</t>
        </is>
      </c>
      <c r="E9558" s="161" t="b">
        <v>0</v>
      </c>
      <c r="F9558" s="161" t="inlineStr">
        <is>
          <t>price_gas_industry_usd_gj</t>
        </is>
      </c>
      <c r="G9558" s="161" t="n">
        <v>13.543</v>
      </c>
      <c r="H9558" s="161" t="inlineStr">
        <is>
          <t>2024</t>
        </is>
      </c>
      <c r="I9558" s="161" t="inlineStr">
        <is>
          <t>imffossilfuelsubsidiesdata.xlsb</t>
        </is>
      </c>
    </row>
    <row r="9559" ht="13" customHeight="1">
      <c r="A9559" s="161" t="inlineStr">
        <is>
          <t>NRU</t>
        </is>
      </c>
      <c r="B9559" s="161" t="inlineStr">
        <is>
          <t>Naoero</t>
        </is>
      </c>
      <c r="C9559" s="161" t="inlineStr">
        <is>
          <t>East Asia &amp; Pacific</t>
        </is>
      </c>
      <c r="D9559" s="161" t="inlineStr">
        <is>
          <t>High income</t>
        </is>
      </c>
      <c r="E9559" s="161" t="b">
        <v>0</v>
      </c>
      <c r="F9559" s="161" t="inlineStr">
        <is>
          <t>price_gas_power_usd_gj</t>
        </is>
      </c>
      <c r="G9559" s="161" t="n">
        <v>12.219</v>
      </c>
      <c r="H9559" s="161" t="inlineStr">
        <is>
          <t>2024</t>
        </is>
      </c>
      <c r="I9559" s="161" t="inlineStr">
        <is>
          <t>imffossilfuelsubsidiesdata.xlsb</t>
        </is>
      </c>
    </row>
    <row r="9560" ht="13" customHeight="1">
      <c r="A9560" s="161" t="inlineStr">
        <is>
          <t>NRU</t>
        </is>
      </c>
      <c r="B9560" s="161" t="inlineStr">
        <is>
          <t>Naoero</t>
        </is>
      </c>
      <c r="C9560" s="161" t="inlineStr">
        <is>
          <t>East Asia &amp; Pacific</t>
        </is>
      </c>
      <c r="D9560" s="161" t="inlineStr">
        <is>
          <t>High income</t>
        </is>
      </c>
      <c r="E9560" s="161" t="b">
        <v>0</v>
      </c>
      <c r="F9560" s="161" t="inlineStr">
        <is>
          <t>price_coal_residential_usd_gj</t>
        </is>
      </c>
      <c r="G9560" s="161" t="n">
        <v>11.451</v>
      </c>
      <c r="H9560" s="161" t="inlineStr">
        <is>
          <t>2024</t>
        </is>
      </c>
      <c r="I9560" s="161" t="inlineStr">
        <is>
          <t>imffossilfuelsubsidiesdata.xlsb</t>
        </is>
      </c>
    </row>
    <row r="9561" ht="13" customHeight="1">
      <c r="A9561" s="161" t="inlineStr">
        <is>
          <t>NRU</t>
        </is>
      </c>
      <c r="B9561" s="161" t="inlineStr">
        <is>
          <t>Naoero</t>
        </is>
      </c>
      <c r="C9561" s="161" t="inlineStr">
        <is>
          <t>East Asia &amp; Pacific</t>
        </is>
      </c>
      <c r="D9561" s="161" t="inlineStr">
        <is>
          <t>High income</t>
        </is>
      </c>
      <c r="E9561" s="161" t="b">
        <v>0</v>
      </c>
      <c r="F9561" s="161" t="inlineStr">
        <is>
          <t>price_coal_industry_usd_gj</t>
        </is>
      </c>
      <c r="G9561" s="161" t="n">
        <v>7.124</v>
      </c>
      <c r="H9561" s="161" t="inlineStr">
        <is>
          <t>2024</t>
        </is>
      </c>
      <c r="I9561" s="161" t="inlineStr">
        <is>
          <t>imffossilfuelsubsidiesdata.xlsb</t>
        </is>
      </c>
    </row>
    <row r="9562" ht="13" customHeight="1">
      <c r="A9562" s="161" t="inlineStr">
        <is>
          <t>NRU</t>
        </is>
      </c>
      <c r="B9562" s="161" t="inlineStr">
        <is>
          <t>Naoero</t>
        </is>
      </c>
      <c r="C9562" s="161" t="inlineStr">
        <is>
          <t>East Asia &amp; Pacific</t>
        </is>
      </c>
      <c r="D9562" s="161" t="inlineStr">
        <is>
          <t>High income</t>
        </is>
      </c>
      <c r="E9562" s="161" t="b">
        <v>0</v>
      </c>
      <c r="F9562" s="161" t="inlineStr">
        <is>
          <t>price_coal_power_usd_gj</t>
        </is>
      </c>
      <c r="G9562" s="161" t="n">
        <v>4.833</v>
      </c>
      <c r="H9562" s="161" t="inlineStr">
        <is>
          <t>2024</t>
        </is>
      </c>
      <c r="I9562" s="161" t="inlineStr">
        <is>
          <t>imffossilfuelsubsidiesdata.xlsb</t>
        </is>
      </c>
    </row>
    <row r="9563" ht="13" customHeight="1">
      <c r="A9563" s="161" t="inlineStr">
        <is>
          <t>NRU</t>
        </is>
      </c>
      <c r="B9563" s="161" t="inlineStr">
        <is>
          <t>Naoero</t>
        </is>
      </c>
      <c r="C9563" s="161" t="inlineStr">
        <is>
          <t>East Asia &amp; Pacific</t>
        </is>
      </c>
      <c r="D9563" s="161" t="inlineStr">
        <is>
          <t>High income</t>
        </is>
      </c>
      <c r="E9563" s="161" t="b">
        <v>0</v>
      </c>
      <c r="F9563" s="161" t="inlineStr">
        <is>
          <t>revenue_pct_gdp</t>
        </is>
      </c>
      <c r="G9563" s="161" t="n">
        <v>147.23</v>
      </c>
      <c r="H9563" s="161" t="inlineStr">
        <is>
          <t>2024</t>
        </is>
      </c>
      <c r="I9563" s="161" t="inlineStr">
        <is>
          <t>dataset_2026-08-26T13_41_09_874550254Z_DEFAULT_INTEGRATION_IMF_RES_WEO_9_0_0.csv</t>
        </is>
      </c>
    </row>
    <row r="9564" ht="13" customHeight="1">
      <c r="A9564" s="161" t="inlineStr">
        <is>
          <t>NRU</t>
        </is>
      </c>
      <c r="B9564" s="161" t="inlineStr">
        <is>
          <t>Naoero</t>
        </is>
      </c>
      <c r="C9564" s="161" t="inlineStr">
        <is>
          <t>East Asia &amp; Pacific</t>
        </is>
      </c>
      <c r="D9564" s="161" t="inlineStr">
        <is>
          <t>High income</t>
        </is>
      </c>
      <c r="E9564" s="161" t="b">
        <v>0</v>
      </c>
      <c r="F9564" s="161" t="inlineStr">
        <is>
          <t>current_account_pct_gdp</t>
        </is>
      </c>
      <c r="G9564" s="161" t="n">
        <v>6.034</v>
      </c>
      <c r="H9564" s="161" t="inlineStr">
        <is>
          <t>2024</t>
        </is>
      </c>
      <c r="I9564" s="161" t="inlineStr">
        <is>
          <t>dataset_2026-08-26T13_41_09_874550254Z_DEFAULT_INTEGRATION_IMF_RES_WEO_9_0_0.csv</t>
        </is>
      </c>
    </row>
    <row r="9565" ht="13" customHeight="1">
      <c r="A9565" s="161" t="inlineStr">
        <is>
          <t>NRU</t>
        </is>
      </c>
      <c r="B9565" s="161" t="inlineStr">
        <is>
          <t>Naoero</t>
        </is>
      </c>
      <c r="C9565" s="161" t="inlineStr">
        <is>
          <t>East Asia &amp; Pacific</t>
        </is>
      </c>
      <c r="D9565" s="161" t="inlineStr">
        <is>
          <t>High income</t>
        </is>
      </c>
      <c r="E9565" s="161" t="b">
        <v>0</v>
      </c>
      <c r="F9565" s="161" t="inlineStr">
        <is>
          <t>real_gdp_growth_5y_avg_pct</t>
        </is>
      </c>
      <c r="G9565" s="161" t="n">
        <v>2.09</v>
      </c>
      <c r="H9565" s="161" t="inlineStr">
        <is>
          <t>2020-2024 avg</t>
        </is>
      </c>
      <c r="I9565" s="161" t="inlineStr">
        <is>
          <t>dataset_2026-08-26T13_41_09_874550254Z_DEFAULT_INTEGRATION_IMF_RES_WEO_9_0_0.csv (derived)</t>
        </is>
      </c>
    </row>
    <row r="9566" ht="13" customHeight="1">
      <c r="A9566" s="161" t="inlineStr">
        <is>
          <t>NRU</t>
        </is>
      </c>
      <c r="B9566" s="161" t="inlineStr">
        <is>
          <t>Naoero</t>
        </is>
      </c>
      <c r="C9566" s="161" t="inlineStr">
        <is>
          <t>East Asia &amp; Pacific</t>
        </is>
      </c>
      <c r="D9566" s="161" t="inlineStr">
        <is>
          <t>High income</t>
        </is>
      </c>
      <c r="E9566" s="161" t="b">
        <v>0</v>
      </c>
      <c r="F9566" s="161" t="inlineStr">
        <is>
          <t>int_budget_need_2030_pct_gdp</t>
        </is>
      </c>
      <c r="G9566" s="161" t="n">
        <v>0.44</v>
      </c>
      <c r="H9566" s="161" t="inlineStr">
        <is>
          <t>2030</t>
        </is>
      </c>
      <c r="I9566" s="161" t="inlineStr">
        <is>
          <t>integrated_results.csv (MacroFiscalModels v0.1, model output)</t>
        </is>
      </c>
    </row>
    <row r="9567" ht="13" customHeight="1">
      <c r="A9567" s="161" t="inlineStr">
        <is>
          <t>NRU</t>
        </is>
      </c>
      <c r="B9567" s="161" t="inlineStr">
        <is>
          <t>Naoero</t>
        </is>
      </c>
      <c r="C9567" s="161" t="inlineStr">
        <is>
          <t>East Asia &amp; Pacific</t>
        </is>
      </c>
      <c r="D9567" s="161" t="inlineStr">
        <is>
          <t>High income</t>
        </is>
      </c>
      <c r="E9567" s="161" t="b">
        <v>0</v>
      </c>
      <c r="F9567" s="161" t="inlineStr">
        <is>
          <t>int_pricing_revenue_2030_pct_gdp</t>
        </is>
      </c>
      <c r="G9567" s="161" t="n">
        <v>1.228</v>
      </c>
      <c r="H9567" s="161" t="inlineStr">
        <is>
          <t>2030</t>
        </is>
      </c>
      <c r="I9567" s="161" t="inlineStr">
        <is>
          <t>integrated_results.csv (MacroFiscalModels v0.1, model output)</t>
        </is>
      </c>
    </row>
    <row r="9568" ht="13" customHeight="1">
      <c r="A9568" s="161" t="inlineStr">
        <is>
          <t>NRU</t>
        </is>
      </c>
      <c r="B9568" s="161" t="inlineStr">
        <is>
          <t>Naoero</t>
        </is>
      </c>
      <c r="C9568" s="161" t="inlineStr">
        <is>
          <t>East Asia &amp; Pacific</t>
        </is>
      </c>
      <c r="D9568" s="161" t="inlineStr">
        <is>
          <t>High income</t>
        </is>
      </c>
      <c r="E9568" s="161" t="b">
        <v>0</v>
      </c>
      <c r="F9568" s="161" t="inlineStr">
        <is>
          <t>int_financing_gap_2030_pct_gdp</t>
        </is>
      </c>
      <c r="G9568" s="161" t="n">
        <v>-0.788</v>
      </c>
      <c r="H9568" s="161" t="inlineStr">
        <is>
          <t>2030</t>
        </is>
      </c>
      <c r="I9568" s="161" t="inlineStr">
        <is>
          <t>integrated_results.csv (MacroFiscalModels v0.1, model output)</t>
        </is>
      </c>
    </row>
    <row r="9569" ht="13" customHeight="1">
      <c r="A9569" s="161" t="inlineStr">
        <is>
          <t>NRU</t>
        </is>
      </c>
      <c r="B9569" s="161" t="inlineStr">
        <is>
          <t>Naoero</t>
        </is>
      </c>
      <c r="C9569" s="161" t="inlineStr">
        <is>
          <t>East Asia &amp; Pacific</t>
        </is>
      </c>
      <c r="D9569" s="161" t="inlineStr">
        <is>
          <t>High income</t>
        </is>
      </c>
      <c r="E9569" s="161" t="b">
        <v>0</v>
      </c>
      <c r="F9569" s="161" t="inlineStr">
        <is>
          <t>int_gdp_dev_2050_pct</t>
        </is>
      </c>
      <c r="G9569" s="161" t="n">
        <v>22.02</v>
      </c>
      <c r="H9569" s="161" t="inlineStr">
        <is>
          <t>2050</t>
        </is>
      </c>
      <c r="I9569" s="161" t="inlineStr">
        <is>
          <t>integrated_results.csv (MacroFiscalModels v0.1, model output)</t>
        </is>
      </c>
    </row>
    <row r="9570" ht="13" customHeight="1">
      <c r="A9570" s="161" t="inlineStr">
        <is>
          <t>NRU</t>
        </is>
      </c>
      <c r="B9570" s="161" t="inlineStr">
        <is>
          <t>Naoero</t>
        </is>
      </c>
      <c r="C9570" s="161" t="inlineStr">
        <is>
          <t>East Asia &amp; Pacific</t>
        </is>
      </c>
      <c r="D9570" s="161" t="inlineStr">
        <is>
          <t>High income</t>
        </is>
      </c>
      <c r="E9570" s="161" t="b">
        <v>0</v>
      </c>
      <c r="F9570" s="161" t="inlineStr">
        <is>
          <t>int_debt_2050_pct_gdp</t>
        </is>
      </c>
      <c r="G9570" s="161" t="n">
        <v>12.73</v>
      </c>
      <c r="H9570" s="161" t="inlineStr">
        <is>
          <t>2050</t>
        </is>
      </c>
      <c r="I9570" s="161" t="inlineStr">
        <is>
          <t>integrated_results.csv (MacroFiscalModels v0.1, model output)</t>
        </is>
      </c>
    </row>
    <row r="9571" ht="13" customHeight="1">
      <c r="A9571" s="161" t="inlineStr">
        <is>
          <t>NPL</t>
        </is>
      </c>
      <c r="B9571" s="161" t="inlineStr">
        <is>
          <t>Nepal</t>
        </is>
      </c>
      <c r="C9571" s="161" t="inlineStr">
        <is>
          <t>South Asia</t>
        </is>
      </c>
      <c r="D9571" s="161" t="inlineStr">
        <is>
          <t>Lower middle income</t>
        </is>
      </c>
      <c r="E9571" s="161" t="b">
        <v>1</v>
      </c>
      <c r="F9571" s="161" t="inlineStr">
        <is>
          <t>interest_to_revenue_pct</t>
        </is>
      </c>
      <c r="G9571" s="161" t="n">
        <v>7.231</v>
      </c>
      <c r="H9571" s="161" t="inlineStr">
        <is>
          <t>2024</t>
        </is>
      </c>
      <c r="I9571" s="161" t="inlineStr">
        <is>
          <t>dataset_2026-08-26T13_41_09_874550254Z_DEFAULT_INTEGRATION_IMF_RES_WEO_9_0_0.csv (derived)</t>
        </is>
      </c>
    </row>
    <row r="9572" ht="13" customHeight="1">
      <c r="A9572" s="161" t="inlineStr">
        <is>
          <t>NPL</t>
        </is>
      </c>
      <c r="B9572" s="161" t="inlineStr">
        <is>
          <t>Nepal</t>
        </is>
      </c>
      <c r="C9572" s="161" t="inlineStr">
        <is>
          <t>South Asia</t>
        </is>
      </c>
      <c r="D9572" s="161" t="inlineStr">
        <is>
          <t>Lower middle income</t>
        </is>
      </c>
      <c r="E9572" s="161" t="b">
        <v>1</v>
      </c>
      <c r="F9572" s="161" t="inlineStr">
        <is>
          <t>interest_pct_gdp</t>
        </is>
      </c>
      <c r="G9572" s="161" t="n">
        <v>1.401</v>
      </c>
      <c r="H9572" s="161" t="inlineStr">
        <is>
          <t>2024</t>
        </is>
      </c>
      <c r="I9572" s="161" t="inlineStr">
        <is>
          <t>dataset_2026-08-26T13_41_09_874550254Z_DEFAULT_INTEGRATION_IMF_RES_WEO_9_0_0.csv (derived)</t>
        </is>
      </c>
    </row>
    <row r="9573" ht="13" customHeight="1">
      <c r="A9573" s="161" t="inlineStr">
        <is>
          <t>NPL</t>
        </is>
      </c>
      <c r="B9573" s="161" t="inlineStr">
        <is>
          <t>Nepal</t>
        </is>
      </c>
      <c r="C9573" s="161" t="inlineStr">
        <is>
          <t>South Asia</t>
        </is>
      </c>
      <c r="D9573" s="161" t="inlineStr">
        <is>
          <t>Lower middle income</t>
        </is>
      </c>
      <c r="E9573" s="161" t="b">
        <v>1</v>
      </c>
      <c r="F9573" s="161" t="inlineStr">
        <is>
          <t>gross_debt_pct_gdp</t>
        </is>
      </c>
      <c r="G9573" s="161" t="n">
        <v>48.333</v>
      </c>
      <c r="H9573" s="161" t="inlineStr">
        <is>
          <t>2024</t>
        </is>
      </c>
      <c r="I9573" s="161" t="inlineStr">
        <is>
          <t>dataset_2026-08-26T13_41_09_874550254Z_DEFAULT_INTEGRATION_IMF_RES_WEO_9_0_0.csv</t>
        </is>
      </c>
    </row>
    <row r="9574" ht="13" customHeight="1">
      <c r="A9574" s="161" t="inlineStr">
        <is>
          <t>NPL</t>
        </is>
      </c>
      <c r="B9574" s="161" t="inlineStr">
        <is>
          <t>Nepal</t>
        </is>
      </c>
      <c r="C9574" s="161" t="inlineStr">
        <is>
          <t>South Asia</t>
        </is>
      </c>
      <c r="D9574" s="161" t="inlineStr">
        <is>
          <t>Lower middle income</t>
        </is>
      </c>
      <c r="E9574" s="161" t="b">
        <v>1</v>
      </c>
      <c r="F9574" s="161" t="inlineStr">
        <is>
          <t>tax_revenue_pct_gdp</t>
        </is>
      </c>
      <c r="G9574" s="161" t="n">
        <v>16.381</v>
      </c>
      <c r="H9574" s="161" t="inlineStr">
        <is>
          <t>2024</t>
        </is>
      </c>
      <c r="I9574" s="161" t="inlineStr">
        <is>
          <t>world-imf2026.xlsx</t>
        </is>
      </c>
    </row>
    <row r="9575" ht="13" customHeight="1">
      <c r="A9575" s="161" t="inlineStr">
        <is>
          <t>NPL</t>
        </is>
      </c>
      <c r="B9575" s="161" t="inlineStr">
        <is>
          <t>Nepal</t>
        </is>
      </c>
      <c r="C9575" s="161" t="inlineStr">
        <is>
          <t>South Asia</t>
        </is>
      </c>
      <c r="D9575" s="161" t="inlineStr">
        <is>
          <t>Lower middle income</t>
        </is>
      </c>
      <c r="E9575" s="161" t="b">
        <v>1</v>
      </c>
      <c r="F9575" s="161" t="inlineStr">
        <is>
          <t>pefa_pi11_pim_score</t>
        </is>
      </c>
      <c r="G9575" s="161" t="n">
        <v>2.5</v>
      </c>
      <c r="H9575" s="161" t="inlineStr">
        <is>
          <t>2024</t>
        </is>
      </c>
      <c r="I9575" s="161" t="inlineStr">
        <is>
          <t>assessments_1787749571.csv</t>
        </is>
      </c>
    </row>
    <row r="9576" ht="13" customHeight="1">
      <c r="A9576" s="161" t="inlineStr">
        <is>
          <t>NPL</t>
        </is>
      </c>
      <c r="B9576" s="161" t="inlineStr">
        <is>
          <t>Nepal</t>
        </is>
      </c>
      <c r="C9576" s="161" t="inlineStr">
        <is>
          <t>South Asia</t>
        </is>
      </c>
      <c r="D9576" s="161" t="inlineStr">
        <is>
          <t>Lower middle income</t>
        </is>
      </c>
      <c r="E9576" s="161" t="b">
        <v>1</v>
      </c>
      <c r="F9576" s="161" t="inlineStr">
        <is>
          <t>pefa_pi122_asset_monitoring</t>
        </is>
      </c>
      <c r="G9576" s="161" t="n">
        <v>1</v>
      </c>
      <c r="H9576" s="161" t="inlineStr">
        <is>
          <t>2024</t>
        </is>
      </c>
      <c r="I9576" s="161" t="inlineStr">
        <is>
          <t>assessments_1787749571.csv</t>
        </is>
      </c>
    </row>
    <row r="9577" ht="13" customHeight="1">
      <c r="A9577" s="161" t="inlineStr">
        <is>
          <t>NPL</t>
        </is>
      </c>
      <c r="B9577" s="161" t="inlineStr">
        <is>
          <t>Nepal</t>
        </is>
      </c>
      <c r="C9577" s="161" t="inlineStr">
        <is>
          <t>South Asia</t>
        </is>
      </c>
      <c r="D9577" s="161" t="inlineStr">
        <is>
          <t>Lower middle income</t>
        </is>
      </c>
      <c r="E9577" s="161" t="b">
        <v>1</v>
      </c>
      <c r="F9577" s="161" t="inlineStr">
        <is>
          <t>climate_pfm_diagnostic_on_record</t>
        </is>
      </c>
      <c r="G9577" s="161" t="n">
        <v>1</v>
      </c>
      <c r="H9577" s="161" t="inlineStr">
        <is>
          <t>2022</t>
        </is>
      </c>
      <c r="I9577" s="161" t="inlineStr">
        <is>
          <t>UNDP-Global-Climate-Public-Finance-Review-2022.pdf (Table 4.2)</t>
        </is>
      </c>
    </row>
    <row r="9578" ht="13" customHeight="1">
      <c r="A9578" s="161" t="inlineStr">
        <is>
          <t>NPL</t>
        </is>
      </c>
      <c r="B9578" s="161" t="inlineStr">
        <is>
          <t>Nepal</t>
        </is>
      </c>
      <c r="C9578" s="161" t="inlineStr">
        <is>
          <t>South Asia</t>
        </is>
      </c>
      <c r="D9578" s="161" t="inlineStr">
        <is>
          <t>Lower middle income</t>
        </is>
      </c>
      <c r="E9578" s="161" t="b">
        <v>1</v>
      </c>
      <c r="F9578" s="161" t="inlineStr">
        <is>
          <t>ids_avg_maturity_years</t>
        </is>
      </c>
      <c r="G9578" s="161" t="n">
        <v>31.678</v>
      </c>
      <c r="H9578" s="161" t="inlineStr">
        <is>
          <t>2024</t>
        </is>
      </c>
      <c r="I9578" s="161" t="inlineStr">
        <is>
          <t>P_Data_Extract_From_International_Debt_Statistics__2_.xlsx</t>
        </is>
      </c>
    </row>
    <row r="9579" ht="13" customHeight="1">
      <c r="A9579" s="161" t="inlineStr">
        <is>
          <t>NPL</t>
        </is>
      </c>
      <c r="B9579" s="161" t="inlineStr">
        <is>
          <t>Nepal</t>
        </is>
      </c>
      <c r="C9579" s="161" t="inlineStr">
        <is>
          <t>South Asia</t>
        </is>
      </c>
      <c r="D9579" s="161" t="inlineStr">
        <is>
          <t>Lower middle income</t>
        </is>
      </c>
      <c r="E9579" s="161" t="b">
        <v>1</v>
      </c>
      <c r="F9579" s="161" t="inlineStr">
        <is>
          <t>mitigation_finance_received_pct_gdp</t>
        </is>
      </c>
      <c r="G9579" s="161" t="n">
        <v>0.54</v>
      </c>
      <c r="H9579" s="161" t="inlineStr">
        <is>
          <t>2024</t>
        </is>
      </c>
      <c r="I9579" s="161" t="inlineStr">
        <is>
          <t>CRDF-RP_2024.xlsx + WEO</t>
        </is>
      </c>
    </row>
    <row r="9580" ht="13" customHeight="1">
      <c r="A9580" s="161" t="inlineStr">
        <is>
          <t>NPL</t>
        </is>
      </c>
      <c r="B9580" s="161" t="inlineStr">
        <is>
          <t>Nepal</t>
        </is>
      </c>
      <c r="C9580" s="161" t="inlineStr">
        <is>
          <t>South Asia</t>
        </is>
      </c>
      <c r="D9580" s="161" t="inlineStr">
        <is>
          <t>Lower middle income</t>
        </is>
      </c>
      <c r="E9580" s="161" t="b">
        <v>1</v>
      </c>
      <c r="F9580" s="161" t="inlineStr">
        <is>
          <t>ids_multilateral_share_pct</t>
        </is>
      </c>
      <c r="G9580" s="161" t="n">
        <v>89.128</v>
      </c>
      <c r="H9580" s="161" t="inlineStr">
        <is>
          <t>2024</t>
        </is>
      </c>
      <c r="I9580" s="161" t="inlineStr">
        <is>
          <t>P_Data_Extract_From_International_Debt_Statistics__2_.xlsx</t>
        </is>
      </c>
    </row>
    <row r="9581" ht="13" customHeight="1">
      <c r="A9581" s="161" t="inlineStr">
        <is>
          <t>NPL</t>
        </is>
      </c>
      <c r="B9581" s="161" t="inlineStr">
        <is>
          <t>Nepal</t>
        </is>
      </c>
      <c r="C9581" s="161" t="inlineStr">
        <is>
          <t>South Asia</t>
        </is>
      </c>
      <c r="D9581" s="161" t="inlineStr">
        <is>
          <t>Lower middle income</t>
        </is>
      </c>
      <c r="E9581" s="161" t="b">
        <v>1</v>
      </c>
      <c r="F9581" s="161" t="inlineStr">
        <is>
          <t>ids_private_creditor_share_pct</t>
        </is>
      </c>
      <c r="G9581" s="161" t="n">
        <v>0.005</v>
      </c>
      <c r="H9581" s="161" t="inlineStr">
        <is>
          <t>2024</t>
        </is>
      </c>
      <c r="I9581" s="161" t="inlineStr">
        <is>
          <t>P_Data_Extract_From_International_Debt_Statistics__2_.xlsx</t>
        </is>
      </c>
    </row>
    <row r="9582" ht="13" customHeight="1">
      <c r="A9582" s="161" t="inlineStr">
        <is>
          <t>NPL</t>
        </is>
      </c>
      <c r="B9582" s="161" t="inlineStr">
        <is>
          <t>Nepal</t>
        </is>
      </c>
      <c r="C9582" s="161" t="inlineStr">
        <is>
          <t>South Asia</t>
        </is>
      </c>
      <c r="D9582" s="161" t="inlineStr">
        <is>
          <t>Lower middle income</t>
        </is>
      </c>
      <c r="E9582" s="161" t="b">
        <v>1</v>
      </c>
      <c r="F9582" s="161" t="inlineStr">
        <is>
          <t>ids_usd_share_ppg_debt_pct</t>
        </is>
      </c>
      <c r="G9582" s="161" t="n">
        <v>73.691</v>
      </c>
      <c r="H9582" s="161" t="inlineStr">
        <is>
          <t>2024</t>
        </is>
      </c>
      <c r="I9582" s="161" t="inlineStr">
        <is>
          <t>P_Data_Extract_From_International_Debt_Statistics__2_.xlsx</t>
        </is>
      </c>
    </row>
    <row r="9583" ht="13" customHeight="1">
      <c r="A9583" s="161" t="inlineStr">
        <is>
          <t>NPL</t>
        </is>
      </c>
      <c r="B9583" s="161" t="inlineStr">
        <is>
          <t>Nepal</t>
        </is>
      </c>
      <c r="C9583" s="161" t="inlineStr">
        <is>
          <t>South Asia</t>
        </is>
      </c>
      <c r="D9583" s="161" t="inlineStr">
        <is>
          <t>Lower middle income</t>
        </is>
      </c>
      <c r="E9583" s="161" t="b">
        <v>1</v>
      </c>
      <c r="F9583" s="161" t="inlineStr">
        <is>
          <t>pefa_pi103_contingent_liabilities</t>
        </is>
      </c>
      <c r="G9583" s="161" t="n">
        <v>1</v>
      </c>
      <c r="H9583" s="161" t="inlineStr">
        <is>
          <t>2024</t>
        </is>
      </c>
      <c r="I9583" s="161" t="inlineStr">
        <is>
          <t>assessments_1787749571.csv</t>
        </is>
      </c>
    </row>
    <row r="9584" ht="13" customHeight="1">
      <c r="A9584" s="161" t="inlineStr">
        <is>
          <t>NPL</t>
        </is>
      </c>
      <c r="B9584" s="161" t="inlineStr">
        <is>
          <t>Nepal</t>
        </is>
      </c>
      <c r="C9584" s="161" t="inlineStr">
        <is>
          <t>South Asia</t>
        </is>
      </c>
      <c r="D9584" s="161" t="inlineStr">
        <is>
          <t>Lower middle income</t>
        </is>
      </c>
      <c r="E9584" s="161" t="b">
        <v>1</v>
      </c>
      <c r="F9584" s="161" t="inlineStr">
        <is>
          <t>ppi_commitments_pct_gdp</t>
        </is>
      </c>
      <c r="G9584" s="161" t="n">
        <v>0.405</v>
      </c>
      <c r="H9584" s="161" t="inlineStr">
        <is>
          <t>2020-2024 avg</t>
        </is>
      </c>
      <c r="I9584" s="161" t="inlineStr">
        <is>
          <t>2024-PPI-Full-DTA.dta + WEO</t>
        </is>
      </c>
    </row>
    <row r="9585" ht="13" customHeight="1">
      <c r="A9585" s="161" t="inlineStr">
        <is>
          <t>NPL</t>
        </is>
      </c>
      <c r="B9585" s="161" t="inlineStr">
        <is>
          <t>Nepal</t>
        </is>
      </c>
      <c r="C9585" s="161" t="inlineStr">
        <is>
          <t>South Asia</t>
        </is>
      </c>
      <c r="D9585" s="161" t="inlineStr">
        <is>
          <t>Lower middle income</t>
        </is>
      </c>
      <c r="E9585" s="161" t="b">
        <v>1</v>
      </c>
      <c r="F9585" s="161" t="inlineStr">
        <is>
          <t>excise_revenue_pct_of_revenue</t>
        </is>
      </c>
      <c r="G9585" s="161" t="n">
        <v>13.271</v>
      </c>
      <c r="H9585" s="161" t="inlineStr">
        <is>
          <t>2024</t>
        </is>
      </c>
      <c r="I9585" s="161" t="inlineStr">
        <is>
          <t>world-imf2026.xlsx</t>
        </is>
      </c>
    </row>
    <row r="9586" ht="13" customHeight="1">
      <c r="A9586" s="161" t="inlineStr">
        <is>
          <t>NPL</t>
        </is>
      </c>
      <c r="B9586" s="161" t="inlineStr">
        <is>
          <t>Nepal</t>
        </is>
      </c>
      <c r="C9586" s="161" t="inlineStr">
        <is>
          <t>South Asia</t>
        </is>
      </c>
      <c r="D9586" s="161" t="inlineStr">
        <is>
          <t>Lower middle income</t>
        </is>
      </c>
      <c r="E9586" s="161" t="b">
        <v>1</v>
      </c>
      <c r="F9586" s="161" t="inlineStr">
        <is>
          <t>ff_subsidy_total_pct_gdp</t>
        </is>
      </c>
      <c r="G9586" s="161" t="n">
        <v>8</v>
      </c>
      <c r="H9586" s="161" t="inlineStr">
        <is>
          <t>2024</t>
        </is>
      </c>
      <c r="I9586" s="161" t="inlineStr">
        <is>
          <t>imffossilfuelsubsidiesdata.xlsb + WEO</t>
        </is>
      </c>
    </row>
    <row r="9587" ht="13" customHeight="1">
      <c r="A9587" s="161" t="inlineStr">
        <is>
          <t>NPL</t>
        </is>
      </c>
      <c r="B9587" s="161" t="inlineStr">
        <is>
          <t>Nepal</t>
        </is>
      </c>
      <c r="C9587" s="161" t="inlineStr">
        <is>
          <t>South Asia</t>
        </is>
      </c>
      <c r="D9587" s="161" t="inlineStr">
        <is>
          <t>Lower middle income</t>
        </is>
      </c>
      <c r="E9587" s="161" t="b">
        <v>1</v>
      </c>
      <c r="F9587" s="161" t="inlineStr">
        <is>
          <t>ff_subsidy_explicit_pct_gdp</t>
        </is>
      </c>
      <c r="G9587" s="161" t="n">
        <v>0.007</v>
      </c>
      <c r="H9587" s="161" t="inlineStr">
        <is>
          <t>2024</t>
        </is>
      </c>
      <c r="I9587" s="161" t="inlineStr">
        <is>
          <t>imffossilfuelsubsidiesdata.xlsb</t>
        </is>
      </c>
    </row>
    <row r="9588" ht="13" customHeight="1">
      <c r="A9588" s="161" t="inlineStr">
        <is>
          <t>NPL</t>
        </is>
      </c>
      <c r="B9588" s="161" t="inlineStr">
        <is>
          <t>Nepal</t>
        </is>
      </c>
      <c r="C9588" s="161" t="inlineStr">
        <is>
          <t>South Asia</t>
        </is>
      </c>
      <c r="D9588" s="161" t="inlineStr">
        <is>
          <t>Lower middle income</t>
        </is>
      </c>
      <c r="E9588" s="161" t="b">
        <v>1</v>
      </c>
      <c r="F9588" s="161" t="inlineStr">
        <is>
          <t>ff_subsidy_implicit_pct_gdp</t>
        </is>
      </c>
      <c r="G9588" s="161" t="n">
        <v>7.993</v>
      </c>
      <c r="H9588" s="161" t="inlineStr">
        <is>
          <t>2024</t>
        </is>
      </c>
      <c r="I9588" s="161" t="inlineStr">
        <is>
          <t>imffossilfuelsubsidiesdata.xlsb</t>
        </is>
      </c>
    </row>
    <row r="9589" ht="13" customHeight="1">
      <c r="A9589" s="161" t="inlineStr">
        <is>
          <t>NPL</t>
        </is>
      </c>
      <c r="B9589" s="161" t="inlineStr">
        <is>
          <t>Nepal</t>
        </is>
      </c>
      <c r="C9589" s="161" t="inlineStr">
        <is>
          <t>South Asia</t>
        </is>
      </c>
      <c r="D9589" s="161" t="inlineStr">
        <is>
          <t>Lower middle income</t>
        </is>
      </c>
      <c r="E9589" s="161" t="b">
        <v>1</v>
      </c>
      <c r="F9589" s="161" t="inlineStr">
        <is>
          <t>env_protection_pct_of_expenditure</t>
        </is>
      </c>
      <c r="G9589" s="161" t="n">
        <v>1.142</v>
      </c>
      <c r="H9589" s="161" t="inlineStr">
        <is>
          <t>2021</t>
        </is>
      </c>
      <c r="I9589" s="161" t="inlineStr">
        <is>
          <t>WB_BOOST_WIDEF.csv</t>
        </is>
      </c>
    </row>
    <row r="9590" ht="13" customHeight="1">
      <c r="A9590" s="161" t="inlineStr">
        <is>
          <t>NPL</t>
        </is>
      </c>
      <c r="B9590" s="161" t="inlineStr">
        <is>
          <t>Nepal</t>
        </is>
      </c>
      <c r="C9590" s="161" t="inlineStr">
        <is>
          <t>South Asia</t>
        </is>
      </c>
      <c r="D9590" s="161" t="inlineStr">
        <is>
          <t>Lower middle income</t>
        </is>
      </c>
      <c r="E9590" s="161" t="b">
        <v>1</v>
      </c>
      <c r="F9590" s="161" t="inlineStr">
        <is>
          <t>net_fuel_trade_pct_merch</t>
        </is>
      </c>
      <c r="G9590" s="161" t="n">
        <v>-22.969</v>
      </c>
      <c r="H9590" s="161" t="inlineStr">
        <is>
          <t>2022</t>
        </is>
      </c>
      <c r="I9590" s="161" t="inlineStr">
        <is>
          <t>WDI TX.VAL.FUEL.ZS.UN less TM.VAL.FUEL.ZS.UN</t>
        </is>
      </c>
    </row>
    <row r="9591" ht="13" customHeight="1">
      <c r="A9591" s="161" t="inlineStr">
        <is>
          <t>NPL</t>
        </is>
      </c>
      <c r="B9591" s="161" t="inlineStr">
        <is>
          <t>Nepal</t>
        </is>
      </c>
      <c r="C9591" s="161" t="inlineStr">
        <is>
          <t>South Asia</t>
        </is>
      </c>
      <c r="D9591" s="161" t="inlineStr">
        <is>
          <t>Lower middle income</t>
        </is>
      </c>
      <c r="E9591" s="161" t="b">
        <v>1</v>
      </c>
      <c r="F9591" s="161" t="inlineStr">
        <is>
          <t>fuel_exports_pct_merch</t>
        </is>
      </c>
      <c r="G9591" s="161" t="n">
        <v>0</v>
      </c>
      <c r="H9591" s="161" t="inlineStr">
        <is>
          <t>2022</t>
        </is>
      </c>
      <c r="I9591" s="161" t="inlineStr">
        <is>
          <t>API_TX_VAL_FUEL_ZS_UN_DS2_en_csv_v2_33055.zip</t>
        </is>
      </c>
    </row>
    <row r="9592" ht="13" customHeight="1">
      <c r="A9592" s="161" t="inlineStr">
        <is>
          <t>NPL</t>
        </is>
      </c>
      <c r="B9592" s="161" t="inlineStr">
        <is>
          <t>Nepal</t>
        </is>
      </c>
      <c r="C9592" s="161" t="inlineStr">
        <is>
          <t>South Asia</t>
        </is>
      </c>
      <c r="D9592" s="161" t="inlineStr">
        <is>
          <t>Lower middle income</t>
        </is>
      </c>
      <c r="E9592" s="161" t="b">
        <v>1</v>
      </c>
      <c r="F9592" s="161" t="inlineStr">
        <is>
          <t>fuel_imports_pct_merch</t>
        </is>
      </c>
      <c r="G9592" s="161" t="n">
        <v>22.969</v>
      </c>
      <c r="H9592" s="161" t="inlineStr">
        <is>
          <t>2022</t>
        </is>
      </c>
      <c r="I9592" s="161" t="inlineStr">
        <is>
          <t>API_TM_VAL_FUEL_ZS_UN_DS2_en_csv_v2_36140.zip</t>
        </is>
      </c>
    </row>
    <row r="9593" ht="13" customHeight="1">
      <c r="A9593" s="161" t="inlineStr">
        <is>
          <t>NPL</t>
        </is>
      </c>
      <c r="B9593" s="161" t="inlineStr">
        <is>
          <t>Nepal</t>
        </is>
      </c>
      <c r="C9593" s="161" t="inlineStr">
        <is>
          <t>South Asia</t>
        </is>
      </c>
      <c r="D9593" s="161" t="inlineStr">
        <is>
          <t>Lower middle income</t>
        </is>
      </c>
      <c r="E9593" s="161" t="b">
        <v>1</v>
      </c>
      <c r="F9593" s="161" t="inlineStr">
        <is>
          <t>energy_import_dep_pct</t>
        </is>
      </c>
      <c r="G9593" s="161" t="n">
        <v>27.414</v>
      </c>
      <c r="H9593" s="161" t="inlineStr">
        <is>
          <t>2022</t>
        </is>
      </c>
      <c r="I9593" s="161" t="inlineStr">
        <is>
          <t>API_EG_IMP_CONS_ZS_DS2_en_csv_v2_160768.zip</t>
        </is>
      </c>
    </row>
    <row r="9594" ht="13" customHeight="1">
      <c r="A9594" s="161" t="inlineStr">
        <is>
          <t>NPL</t>
        </is>
      </c>
      <c r="B9594" s="161" t="inlineStr">
        <is>
          <t>Nepal</t>
        </is>
      </c>
      <c r="C9594" s="161" t="inlineStr">
        <is>
          <t>South Asia</t>
        </is>
      </c>
      <c r="D9594" s="161" t="inlineStr">
        <is>
          <t>Lower middle income</t>
        </is>
      </c>
      <c r="E9594" s="161" t="b">
        <v>1</v>
      </c>
      <c r="F9594" s="161" t="inlineStr">
        <is>
          <t>fossil_rents_total_pct_gdp</t>
        </is>
      </c>
      <c r="G9594" s="161" t="n">
        <v>0.006</v>
      </c>
      <c r="H9594" s="161" t="inlineStr">
        <is>
          <t>2021</t>
        </is>
      </c>
      <c r="I9594" s="161" t="inlineStr">
        <is>
          <t>WDI NY.GDP.PETR+NGAS+COAL.RT.ZS</t>
        </is>
      </c>
    </row>
    <row r="9595" ht="13" customHeight="1">
      <c r="A9595" s="161" t="inlineStr">
        <is>
          <t>NPL</t>
        </is>
      </c>
      <c r="B9595" s="161" t="inlineStr">
        <is>
          <t>Nepal</t>
        </is>
      </c>
      <c r="C9595" s="161" t="inlineStr">
        <is>
          <t>South Asia</t>
        </is>
      </c>
      <c r="D9595" s="161" t="inlineStr">
        <is>
          <t>Lower middle income</t>
        </is>
      </c>
      <c r="E9595" s="161" t="b">
        <v>1</v>
      </c>
      <c r="F9595" s="161" t="inlineStr">
        <is>
          <t>oil_rents_pct_gdp</t>
        </is>
      </c>
      <c r="G9595" s="161" t="n">
        <v>0</v>
      </c>
      <c r="H9595" s="161" t="inlineStr">
        <is>
          <t>2021</t>
        </is>
      </c>
      <c r="I9595" s="161" t="inlineStr">
        <is>
          <t>API_NY_GDP_PETR_RT_ZS_DS2_en_csv_v2_40227.zip</t>
        </is>
      </c>
    </row>
    <row r="9596" ht="13" customHeight="1">
      <c r="A9596" s="161" t="inlineStr">
        <is>
          <t>NPL</t>
        </is>
      </c>
      <c r="B9596" s="161" t="inlineStr">
        <is>
          <t>Nepal</t>
        </is>
      </c>
      <c r="C9596" s="161" t="inlineStr">
        <is>
          <t>South Asia</t>
        </is>
      </c>
      <c r="D9596" s="161" t="inlineStr">
        <is>
          <t>Lower middle income</t>
        </is>
      </c>
      <c r="E9596" s="161" t="b">
        <v>1</v>
      </c>
      <c r="F9596" s="161" t="inlineStr">
        <is>
          <t>gas_rents_pct_gdp</t>
        </is>
      </c>
      <c r="G9596" s="161" t="n">
        <v>0</v>
      </c>
      <c r="H9596" s="161" t="inlineStr">
        <is>
          <t>2021</t>
        </is>
      </c>
      <c r="I9596" s="161" t="inlineStr">
        <is>
          <t>API_NY_GDP_NGAS_RT_ZS_DS2_en_csv_v2_35861.zip</t>
        </is>
      </c>
    </row>
    <row r="9597" ht="13" customHeight="1">
      <c r="A9597" s="161" t="inlineStr">
        <is>
          <t>NPL</t>
        </is>
      </c>
      <c r="B9597" s="161" t="inlineStr">
        <is>
          <t>Nepal</t>
        </is>
      </c>
      <c r="C9597" s="161" t="inlineStr">
        <is>
          <t>South Asia</t>
        </is>
      </c>
      <c r="D9597" s="161" t="inlineStr">
        <is>
          <t>Lower middle income</t>
        </is>
      </c>
      <c r="E9597" s="161" t="b">
        <v>1</v>
      </c>
      <c r="F9597" s="161" t="inlineStr">
        <is>
          <t>coal_rents_pct_gdp</t>
        </is>
      </c>
      <c r="G9597" s="161" t="n">
        <v>0.006</v>
      </c>
      <c r="H9597" s="161" t="inlineStr">
        <is>
          <t>2021</t>
        </is>
      </c>
      <c r="I9597" s="161" t="inlineStr">
        <is>
          <t>API_NY_GDP_COAL_RT_ZS_DS2_en_csv_v2_35370.zip</t>
        </is>
      </c>
    </row>
    <row r="9598" ht="13" customHeight="1">
      <c r="A9598" s="161" t="inlineStr">
        <is>
          <t>NPL</t>
        </is>
      </c>
      <c r="B9598" s="161" t="inlineStr">
        <is>
          <t>Nepal</t>
        </is>
      </c>
      <c r="C9598" s="161" t="inlineStr">
        <is>
          <t>South Asia</t>
        </is>
      </c>
      <c r="D9598" s="161" t="inlineStr">
        <is>
          <t>Lower middle income</t>
        </is>
      </c>
      <c r="E9598" s="161" t="b">
        <v>1</v>
      </c>
      <c r="F9598" s="161" t="inlineStr">
        <is>
          <t>other_fossil_gen_share_pct</t>
        </is>
      </c>
      <c r="G9598" s="161" t="n">
        <v>0</v>
      </c>
      <c r="H9598" s="161" t="inlineStr">
        <is>
          <t>2024</t>
        </is>
      </c>
      <c r="I9598" s="161" t="inlineStr">
        <is>
          <t>release_generation_yearly_global.csv</t>
        </is>
      </c>
    </row>
    <row r="9599" ht="13" customHeight="1">
      <c r="A9599" s="161" t="inlineStr">
        <is>
          <t>NPL</t>
        </is>
      </c>
      <c r="B9599" s="161" t="inlineStr">
        <is>
          <t>Nepal</t>
        </is>
      </c>
      <c r="C9599" s="161" t="inlineStr">
        <is>
          <t>South Asia</t>
        </is>
      </c>
      <c r="D9599" s="161" t="inlineStr">
        <is>
          <t>Lower middle income</t>
        </is>
      </c>
      <c r="E9599" s="161" t="b">
        <v>1</v>
      </c>
      <c r="F9599" s="161" t="inlineStr">
        <is>
          <t>renewable_share_electricity_pct</t>
        </is>
      </c>
      <c r="G9599" s="161" t="n">
        <v>92.304</v>
      </c>
      <c r="H9599" s="161" t="inlineStr">
        <is>
          <t>2024</t>
        </is>
      </c>
      <c r="I9599" s="161" t="inlineStr">
        <is>
          <t>imffossilfuelsubsidiesdata.xlsb</t>
        </is>
      </c>
    </row>
    <row r="9600" ht="13" customHeight="1">
      <c r="A9600" s="161" t="inlineStr">
        <is>
          <t>NPL</t>
        </is>
      </c>
      <c r="B9600" s="161" t="inlineStr">
        <is>
          <t>Nepal</t>
        </is>
      </c>
      <c r="C9600" s="161" t="inlineStr">
        <is>
          <t>South Asia</t>
        </is>
      </c>
      <c r="D9600" s="161" t="inlineStr">
        <is>
          <t>Lower middle income</t>
        </is>
      </c>
      <c r="E9600" s="161" t="b">
        <v>1</v>
      </c>
      <c r="F9600" s="161" t="inlineStr">
        <is>
          <t>re_share_change_pp</t>
        </is>
      </c>
      <c r="G9600" s="161" t="n">
        <v>0</v>
      </c>
      <c r="H9600" s="161" t="inlineStr">
        <is>
          <t>2024</t>
        </is>
      </c>
      <c r="I9600" s="161" t="inlineStr">
        <is>
          <t>release_generation_yearly_global.csv</t>
        </is>
      </c>
    </row>
    <row r="9601" ht="13" customHeight="1">
      <c r="A9601" s="161" t="inlineStr">
        <is>
          <t>NPL</t>
        </is>
      </c>
      <c r="B9601" s="161" t="inlineStr">
        <is>
          <t>Nepal</t>
        </is>
      </c>
      <c r="C9601" s="161" t="inlineStr">
        <is>
          <t>South Asia</t>
        </is>
      </c>
      <c r="D9601" s="161" t="inlineStr">
        <is>
          <t>Lower middle income</t>
        </is>
      </c>
      <c r="E9601" s="161" t="b">
        <v>1</v>
      </c>
      <c r="F9601" s="161" t="inlineStr">
        <is>
          <t>re_capacity_growth_pct</t>
        </is>
      </c>
      <c r="G9601" s="161" t="n">
        <v>23.488</v>
      </c>
      <c r="H9601" s="161" t="inlineStr">
        <is>
          <t>2024</t>
        </is>
      </c>
      <c r="I9601" s="161" t="inlineStr">
        <is>
          <t>release_generation_yearly_global.csv</t>
        </is>
      </c>
    </row>
    <row r="9602" ht="13" customHeight="1">
      <c r="A9602" s="161" t="inlineStr">
        <is>
          <t>NPL</t>
        </is>
      </c>
      <c r="B9602" s="161" t="inlineStr">
        <is>
          <t>Nepal</t>
        </is>
      </c>
      <c r="C9602" s="161" t="inlineStr">
        <is>
          <t>South Asia</t>
        </is>
      </c>
      <c r="D9602" s="161" t="inlineStr">
        <is>
          <t>Lower middle income</t>
        </is>
      </c>
      <c r="E9602" s="161" t="b">
        <v>1</v>
      </c>
      <c r="F9602" s="161" t="inlineStr">
        <is>
          <t>inn_total_inv_2030_pct_gdp</t>
        </is>
      </c>
      <c r="G9602" s="161" t="n">
        <v>6.43974944365564</v>
      </c>
      <c r="H9602" s="161" t="inlineStr">
        <is>
          <t>2030</t>
        </is>
      </c>
      <c r="I9602" s="161" t="inlineStr">
        <is>
          <t>Mitigation_Investment_Needs_v1.1.xlsx (InvestmentNeeds v1.1, model output)</t>
        </is>
      </c>
    </row>
    <row r="9603" ht="13" customHeight="1">
      <c r="A9603" s="161" t="inlineStr">
        <is>
          <t>NPL</t>
        </is>
      </c>
      <c r="B9603" s="161" t="inlineStr">
        <is>
          <t>Nepal</t>
        </is>
      </c>
      <c r="C9603" s="161" t="inlineStr">
        <is>
          <t>South Asia</t>
        </is>
      </c>
      <c r="D9603" s="161" t="inlineStr">
        <is>
          <t>Lower middle income</t>
        </is>
      </c>
      <c r="E9603" s="161" t="b">
        <v>1</v>
      </c>
      <c r="F9603" s="161" t="inlineStr">
        <is>
          <t>inn_incr_inv_2030_pct_gdp</t>
        </is>
      </c>
      <c r="G9603" s="161" t="n">
        <v>1.54553986647735</v>
      </c>
      <c r="H9603" s="161" t="inlineStr">
        <is>
          <t>2030</t>
        </is>
      </c>
      <c r="I9603" s="161" t="inlineStr">
        <is>
          <t>Mitigation_Investment_Needs_v1.1.xlsx (InvestmentNeeds v1.1, model output)</t>
        </is>
      </c>
    </row>
    <row r="9604" ht="13" customHeight="1">
      <c r="A9604" s="161" t="inlineStr">
        <is>
          <t>NPL</t>
        </is>
      </c>
      <c r="B9604" s="161" t="inlineStr">
        <is>
          <t>Nepal</t>
        </is>
      </c>
      <c r="C9604" s="161" t="inlineStr">
        <is>
          <t>South Asia</t>
        </is>
      </c>
      <c r="D9604" s="161" t="inlineStr">
        <is>
          <t>Lower middle income</t>
        </is>
      </c>
      <c r="E9604" s="161" t="b">
        <v>1</v>
      </c>
      <c r="F9604" s="161" t="inlineStr">
        <is>
          <t>inn_incr_inv_gen_2030_pct_gdp</t>
        </is>
      </c>
      <c r="G9604" s="161" t="n">
        <v>0.3836587257837947</v>
      </c>
      <c r="H9604" s="161" t="inlineStr">
        <is>
          <t>2030</t>
        </is>
      </c>
      <c r="I9604" s="161" t="inlineStr">
        <is>
          <t>Mitigation_Investment_Needs_v1.1.xlsx (InvestmentNeeds v1.1, model output)</t>
        </is>
      </c>
    </row>
    <row r="9605" ht="13" customHeight="1">
      <c r="A9605" s="161" t="inlineStr">
        <is>
          <t>NPL</t>
        </is>
      </c>
      <c r="B9605" s="161" t="inlineStr">
        <is>
          <t>Nepal</t>
        </is>
      </c>
      <c r="C9605" s="161" t="inlineStr">
        <is>
          <t>South Asia</t>
        </is>
      </c>
      <c r="D9605" s="161" t="inlineStr">
        <is>
          <t>Lower middle income</t>
        </is>
      </c>
      <c r="E9605" s="161" t="b">
        <v>1</v>
      </c>
      <c r="F9605" s="161" t="inlineStr">
        <is>
          <t>inn_incr_inv_grid_2030_pct_gdp</t>
        </is>
      </c>
      <c r="G9605" s="161" t="n">
        <v>0.2630802691088885</v>
      </c>
      <c r="H9605" s="161" t="inlineStr">
        <is>
          <t>2030</t>
        </is>
      </c>
      <c r="I9605" s="161" t="inlineStr">
        <is>
          <t>Mitigation_Investment_Needs_v1.1.xlsx (InvestmentNeeds v1.1, model output)</t>
        </is>
      </c>
    </row>
    <row r="9606" ht="13" customHeight="1">
      <c r="A9606" s="161" t="inlineStr">
        <is>
          <t>NPL</t>
        </is>
      </c>
      <c r="B9606" s="161" t="inlineStr">
        <is>
          <t>Nepal</t>
        </is>
      </c>
      <c r="C9606" s="161" t="inlineStr">
        <is>
          <t>South Asia</t>
        </is>
      </c>
      <c r="D9606" s="161" t="inlineStr">
        <is>
          <t>Lower middle income</t>
        </is>
      </c>
      <c r="E9606" s="161" t="b">
        <v>1</v>
      </c>
      <c r="F9606" s="161" t="inlineStr">
        <is>
          <t>inn_incr_inv_trn_2030_pct_gdp</t>
        </is>
      </c>
      <c r="G9606" s="161" t="n">
        <v>0.2118387078361707</v>
      </c>
      <c r="H9606" s="161" t="inlineStr">
        <is>
          <t>2030</t>
        </is>
      </c>
      <c r="I9606" s="161" t="inlineStr">
        <is>
          <t>Mitigation_Investment_Needs_v1.1.xlsx (InvestmentNeeds v1.1, model output)</t>
        </is>
      </c>
    </row>
    <row r="9607" ht="13" customHeight="1">
      <c r="A9607" s="161" t="inlineStr">
        <is>
          <t>NPL</t>
        </is>
      </c>
      <c r="B9607" s="161" t="inlineStr">
        <is>
          <t>Nepal</t>
        </is>
      </c>
      <c r="C9607" s="161" t="inlineStr">
        <is>
          <t>South Asia</t>
        </is>
      </c>
      <c r="D9607" s="161" t="inlineStr">
        <is>
          <t>Lower middle income</t>
        </is>
      </c>
      <c r="E9607" s="161" t="b">
        <v>1</v>
      </c>
      <c r="F9607" s="161" t="inlineStr">
        <is>
          <t>inn_incr_inv_bld_2030_pct_gdp</t>
        </is>
      </c>
      <c r="G9607" s="161" t="n">
        <v>0.1318052790212917</v>
      </c>
      <c r="H9607" s="161" t="inlineStr">
        <is>
          <t>2030</t>
        </is>
      </c>
      <c r="I9607" s="161" t="inlineStr">
        <is>
          <t>Mitigation_Investment_Needs_v1.1.xlsx (InvestmentNeeds v1.1, model output)</t>
        </is>
      </c>
    </row>
    <row r="9608" ht="13" customHeight="1">
      <c r="A9608" s="161" t="inlineStr">
        <is>
          <t>NPL</t>
        </is>
      </c>
      <c r="B9608" s="161" t="inlineStr">
        <is>
          <t>Nepal</t>
        </is>
      </c>
      <c r="C9608" s="161" t="inlineStr">
        <is>
          <t>South Asia</t>
        </is>
      </c>
      <c r="D9608" s="161" t="inlineStr">
        <is>
          <t>Lower middle income</t>
        </is>
      </c>
      <c r="E9608" s="161" t="b">
        <v>1</v>
      </c>
      <c r="F9608" s="161" t="inlineStr">
        <is>
          <t>inn_incr_inv_ind_2030_pct_gdp</t>
        </is>
      </c>
      <c r="G9608" s="161" t="n">
        <v>0.0740689670506125</v>
      </c>
      <c r="H9608" s="161" t="inlineStr">
        <is>
          <t>2030</t>
        </is>
      </c>
      <c r="I9608" s="161" t="inlineStr">
        <is>
          <t>Mitigation_Investment_Needs_v1.1.xlsx (InvestmentNeeds v1.1, model output)</t>
        </is>
      </c>
    </row>
    <row r="9609" ht="13" customHeight="1">
      <c r="A9609" s="161" t="inlineStr">
        <is>
          <t>NPL</t>
        </is>
      </c>
      <c r="B9609" s="161" t="inlineStr">
        <is>
          <t>Nepal</t>
        </is>
      </c>
      <c r="C9609" s="161" t="inlineStr">
        <is>
          <t>South Asia</t>
        </is>
      </c>
      <c r="D9609" s="161" t="inlineStr">
        <is>
          <t>Lower middle income</t>
        </is>
      </c>
      <c r="E9609" s="161" t="b">
        <v>1</v>
      </c>
      <c r="F9609" s="161" t="inlineStr">
        <is>
          <t>inn_incr_inv_fuel_2030_pct_gdp</t>
        </is>
      </c>
      <c r="G9609" s="161" t="n">
        <v>0.0836522933399939</v>
      </c>
      <c r="H9609" s="161" t="inlineStr">
        <is>
          <t>2030</t>
        </is>
      </c>
      <c r="I9609" s="161" t="inlineStr">
        <is>
          <t>Mitigation_Investment_Needs_v1.1.xlsx (InvestmentNeeds v1.1, model output)</t>
        </is>
      </c>
    </row>
    <row r="9610" ht="13" customHeight="1">
      <c r="A9610" s="161" t="inlineStr">
        <is>
          <t>NPL</t>
        </is>
      </c>
      <c r="B9610" s="161" t="inlineStr">
        <is>
          <t>Nepal</t>
        </is>
      </c>
      <c r="C9610" s="161" t="inlineStr">
        <is>
          <t>South Asia</t>
        </is>
      </c>
      <c r="D9610" s="161" t="inlineStr">
        <is>
          <t>Lower middle income</t>
        </is>
      </c>
      <c r="E9610" s="161" t="b">
        <v>1</v>
      </c>
      <c r="F9610" s="161" t="inlineStr">
        <is>
          <t>inn_incr_inv_afolu_2030_pct_gdp</t>
        </is>
      </c>
      <c r="G9610" s="161" t="n">
        <v>0.3974356243365988</v>
      </c>
      <c r="H9610" s="161" t="inlineStr">
        <is>
          <t>2030</t>
        </is>
      </c>
      <c r="I9610" s="161" t="inlineStr">
        <is>
          <t>Mitigation_Investment_Needs_v1.1.xlsx (InvestmentNeeds v1.1, model output)</t>
        </is>
      </c>
    </row>
    <row r="9611" ht="13" customHeight="1">
      <c r="A9611" s="161" t="inlineStr">
        <is>
          <t>NPL</t>
        </is>
      </c>
      <c r="B9611" s="161" t="inlineStr">
        <is>
          <t>Nepal</t>
        </is>
      </c>
      <c r="C9611" s="161" t="inlineStr">
        <is>
          <t>South Asia</t>
        </is>
      </c>
      <c r="D9611" s="161" t="inlineStr">
        <is>
          <t>Lower middle income</t>
        </is>
      </c>
      <c r="E9611" s="161" t="b">
        <v>1</v>
      </c>
      <c r="F9611" s="161" t="inlineStr">
        <is>
          <t>inn_incr_cost_a_2030_pct_gdp</t>
        </is>
      </c>
      <c r="G9611" s="161" t="n">
        <v>0.0595693532518041</v>
      </c>
      <c r="H9611" s="161" t="inlineStr">
        <is>
          <t>2030</t>
        </is>
      </c>
      <c r="I9611" s="161" t="inlineStr">
        <is>
          <t>Mitigation_Investment_Needs_v1.1.xlsx (InvestmentNeeds v1.1, model output)</t>
        </is>
      </c>
    </row>
    <row r="9612" ht="13" customHeight="1">
      <c r="A9612" s="161" t="inlineStr">
        <is>
          <t>NPL</t>
        </is>
      </c>
      <c r="B9612" s="161" t="inlineStr">
        <is>
          <t>Nepal</t>
        </is>
      </c>
      <c r="C9612" s="161" t="inlineStr">
        <is>
          <t>South Asia</t>
        </is>
      </c>
      <c r="D9612" s="161" t="inlineStr">
        <is>
          <t>Lower middle income</t>
        </is>
      </c>
      <c r="E9612" s="161" t="b">
        <v>1</v>
      </c>
      <c r="F9612" s="161" t="inlineStr">
        <is>
          <t>inn_incr_cost_b_2030_pct_gdp</t>
        </is>
      </c>
      <c r="G9612" s="161" t="n">
        <v>0.0030565613959589</v>
      </c>
      <c r="H9612" s="161" t="inlineStr">
        <is>
          <t>2030</t>
        </is>
      </c>
      <c r="I9612" s="161" t="inlineStr">
        <is>
          <t>Mitigation_Investment_Needs_v1.1.xlsx (InvestmentNeeds v1.1, model output)</t>
        </is>
      </c>
    </row>
    <row r="9613" ht="13" customHeight="1">
      <c r="A9613" s="161" t="inlineStr">
        <is>
          <t>NPL</t>
        </is>
      </c>
      <c r="B9613" s="161" t="inlineStr">
        <is>
          <t>Nepal</t>
        </is>
      </c>
      <c r="C9613" s="161" t="inlineStr">
        <is>
          <t>South Asia</t>
        </is>
      </c>
      <c r="D9613" s="161" t="inlineStr">
        <is>
          <t>Lower middle income</t>
        </is>
      </c>
      <c r="E9613" s="161" t="b">
        <v>1</v>
      </c>
      <c r="F9613" s="161" t="inlineStr">
        <is>
          <t>inn_incr_cost_c_2030_pct_gdp</t>
        </is>
      </c>
      <c r="G9613" s="161" t="n">
        <v>-0.2082282546528329</v>
      </c>
      <c r="H9613" s="161" t="inlineStr">
        <is>
          <t>2030</t>
        </is>
      </c>
      <c r="I9613" s="161" t="inlineStr">
        <is>
          <t>Mitigation_Investment_Needs_v1.1.xlsx (InvestmentNeeds v1.1, model output)</t>
        </is>
      </c>
    </row>
    <row r="9614" ht="13" customHeight="1">
      <c r="A9614" s="161" t="inlineStr">
        <is>
          <t>NPL</t>
        </is>
      </c>
      <c r="B9614" s="161" t="inlineStr">
        <is>
          <t>Nepal</t>
        </is>
      </c>
      <c r="C9614" s="161" t="inlineStr">
        <is>
          <t>South Asia</t>
        </is>
      </c>
      <c r="D9614" s="161" t="inlineStr">
        <is>
          <t>Lower middle income</t>
        </is>
      </c>
      <c r="E9614" s="161" t="b">
        <v>1</v>
      </c>
      <c r="F9614" s="161" t="inlineStr">
        <is>
          <t>inn_cost_per_t_b_2030_usd</t>
        </is>
      </c>
      <c r="G9614" s="161" t="n">
        <v>3.28352776936376</v>
      </c>
      <c r="H9614" s="161" t="inlineStr">
        <is>
          <t>2030</t>
        </is>
      </c>
      <c r="I9614" s="161" t="inlineStr">
        <is>
          <t>Mitigation_Investment_Needs_v1.1.xlsx (InvestmentNeeds v1.1, model output)</t>
        </is>
      </c>
    </row>
    <row r="9615" ht="13" customHeight="1">
      <c r="A9615" s="161" t="inlineStr">
        <is>
          <t>NPL</t>
        </is>
      </c>
      <c r="B9615" s="161" t="inlineStr">
        <is>
          <t>Nepal</t>
        </is>
      </c>
      <c r="C9615" s="161" t="inlineStr">
        <is>
          <t>South Asia</t>
        </is>
      </c>
      <c r="D9615" s="161" t="inlineStr">
        <is>
          <t>Lower middle income</t>
        </is>
      </c>
      <c r="E9615" s="161" t="b">
        <v>1</v>
      </c>
      <c r="F9615" s="161" t="inlineStr">
        <is>
          <t>inn_coc_penalty_2030_pct_gdp</t>
        </is>
      </c>
      <c r="G9615" s="161" t="n">
        <v>0.2354699660660209</v>
      </c>
      <c r="H9615" s="161" t="inlineStr">
        <is>
          <t>2030</t>
        </is>
      </c>
      <c r="I9615" s="161" t="inlineStr">
        <is>
          <t>Mitigation_Investment_Needs_v1.1.xlsx (InvestmentNeeds v1.1, model output)</t>
        </is>
      </c>
    </row>
    <row r="9616" ht="13" customHeight="1">
      <c r="A9616" s="161" t="inlineStr">
        <is>
          <t>NPL</t>
        </is>
      </c>
      <c r="B9616" s="161" t="inlineStr">
        <is>
          <t>Nepal</t>
        </is>
      </c>
      <c r="C9616" s="161" t="inlineStr">
        <is>
          <t>South Asia</t>
        </is>
      </c>
      <c r="D9616" s="161" t="inlineStr">
        <is>
          <t>Lower middle income</t>
        </is>
      </c>
      <c r="E9616" s="161" t="b">
        <v>1</v>
      </c>
      <c r="F9616" s="161" t="inlineStr">
        <is>
          <t>inn_pima_adj_inv_2030_pct_gdp</t>
        </is>
      </c>
      <c r="G9616" s="161" t="n">
        <v>7.36847521376107</v>
      </c>
      <c r="H9616" s="161" t="inlineStr">
        <is>
          <t>2030</t>
        </is>
      </c>
      <c r="I9616" s="161" t="inlineStr">
        <is>
          <t>Mitigation_Investment_Needs_v1.1.xlsx (InvestmentNeeds v1.1, model output)</t>
        </is>
      </c>
    </row>
    <row r="9617" ht="13" customHeight="1">
      <c r="A9617" s="161" t="inlineStr">
        <is>
          <t>NPL</t>
        </is>
      </c>
      <c r="B9617" s="161" t="inlineStr">
        <is>
          <t>Nepal</t>
        </is>
      </c>
      <c r="C9617" s="161" t="inlineStr">
        <is>
          <t>South Asia</t>
        </is>
      </c>
      <c r="D9617" s="161" t="inlineStr">
        <is>
          <t>Lower middle income</t>
        </is>
      </c>
      <c r="E9617" s="161" t="b">
        <v>1</v>
      </c>
      <c r="F9617" s="161" t="inlineStr">
        <is>
          <t>nmim_nz_inv_2030_pct_gdp</t>
        </is>
      </c>
      <c r="G9617" s="161" t="n">
        <v>4.01905791326716</v>
      </c>
      <c r="H9617" s="161" t="inlineStr">
        <is>
          <t>2030</t>
        </is>
      </c>
      <c r="I9617" s="161" t="inlineStr">
        <is>
          <t>nmim_summary_v0_2.csv (InvestmentNeeds NMIM v0.2, model output)</t>
        </is>
      </c>
    </row>
    <row r="9618" ht="13" customHeight="1">
      <c r="A9618" s="161" t="inlineStr">
        <is>
          <t>NPL</t>
        </is>
      </c>
      <c r="B9618" s="161" t="inlineStr">
        <is>
          <t>Nepal</t>
        </is>
      </c>
      <c r="C9618" s="161" t="inlineStr">
        <is>
          <t>South Asia</t>
        </is>
      </c>
      <c r="D9618" s="161" t="inlineStr">
        <is>
          <t>Lower middle income</t>
        </is>
      </c>
      <c r="E9618" s="161" t="b">
        <v>1</v>
      </c>
      <c r="F9618" s="161" t="inlineStr">
        <is>
          <t>nmim_typ1_2030_pct_gdp</t>
        </is>
      </c>
      <c r="G9618" s="161" t="n">
        <v>0.8706414969288572</v>
      </c>
      <c r="H9618" s="161" t="inlineStr">
        <is>
          <t>2030</t>
        </is>
      </c>
      <c r="I9618" s="161" t="inlineStr">
        <is>
          <t>nmim_summary_v0_2.csv (InvestmentNeeds NMIM v0.2, model output)</t>
        </is>
      </c>
    </row>
    <row r="9619" ht="13" customHeight="1">
      <c r="A9619" s="161" t="inlineStr">
        <is>
          <t>NPL</t>
        </is>
      </c>
      <c r="B9619" s="161" t="inlineStr">
        <is>
          <t>Nepal</t>
        </is>
      </c>
      <c r="C9619" s="161" t="inlineStr">
        <is>
          <t>South Asia</t>
        </is>
      </c>
      <c r="D9619" s="161" t="inlineStr">
        <is>
          <t>Lower middle income</t>
        </is>
      </c>
      <c r="E9619" s="161" t="b">
        <v>1</v>
      </c>
      <c r="F9619" s="161" t="inlineStr">
        <is>
          <t>nmim_typ2_2030_pct_gdp</t>
        </is>
      </c>
      <c r="G9619" s="161" t="n">
        <v>0.6075552200600343</v>
      </c>
      <c r="H9619" s="161" t="inlineStr">
        <is>
          <t>2030</t>
        </is>
      </c>
      <c r="I9619" s="161" t="inlineStr">
        <is>
          <t>nmim_summary_v0_2.csv (InvestmentNeeds NMIM v0.2, model output)</t>
        </is>
      </c>
    </row>
    <row r="9620" ht="13" customHeight="1">
      <c r="A9620" s="161" t="inlineStr">
        <is>
          <t>NPL</t>
        </is>
      </c>
      <c r="B9620" s="161" t="inlineStr">
        <is>
          <t>Nepal</t>
        </is>
      </c>
      <c r="C9620" s="161" t="inlineStr">
        <is>
          <t>South Asia</t>
        </is>
      </c>
      <c r="D9620" s="161" t="inlineStr">
        <is>
          <t>Lower middle income</t>
        </is>
      </c>
      <c r="E9620" s="161" t="b">
        <v>1</v>
      </c>
      <c r="F9620" s="161" t="inlineStr">
        <is>
          <t>nmim_typ3_2030_pct_gdp</t>
        </is>
      </c>
      <c r="G9620" s="161" t="n">
        <v>0.5007109920047419</v>
      </c>
      <c r="H9620" s="161" t="inlineStr">
        <is>
          <t>2030</t>
        </is>
      </c>
      <c r="I9620" s="161" t="inlineStr">
        <is>
          <t>nmim_summary_v0_2.csv (InvestmentNeeds NMIM v0.2, model output)</t>
        </is>
      </c>
    </row>
    <row r="9621" ht="13" customHeight="1">
      <c r="A9621" s="161" t="inlineStr">
        <is>
          <t>NPL</t>
        </is>
      </c>
      <c r="B9621" s="161" t="inlineStr">
        <is>
          <t>Nepal</t>
        </is>
      </c>
      <c r="C9621" s="161" t="inlineStr">
        <is>
          <t>South Asia</t>
        </is>
      </c>
      <c r="D9621" s="161" t="inlineStr">
        <is>
          <t>Lower middle income</t>
        </is>
      </c>
      <c r="E9621" s="161" t="b">
        <v>1</v>
      </c>
      <c r="F9621" s="161" t="inlineStr">
        <is>
          <t>nmim_typ4_2030_pct_gdp</t>
        </is>
      </c>
      <c r="G9621" s="161" t="n">
        <v>1.38887671586483</v>
      </c>
      <c r="H9621" s="161" t="inlineStr">
        <is>
          <t>2030</t>
        </is>
      </c>
      <c r="I9621" s="161" t="inlineStr">
        <is>
          <t>nmim_summary_v0_2.csv (InvestmentNeeds NMIM v0.2, model output)</t>
        </is>
      </c>
    </row>
    <row r="9622" ht="13" customHeight="1">
      <c r="A9622" s="161" t="inlineStr">
        <is>
          <t>NPL</t>
        </is>
      </c>
      <c r="B9622" s="161" t="inlineStr">
        <is>
          <t>Nepal</t>
        </is>
      </c>
      <c r="C9622" s="161" t="inlineStr">
        <is>
          <t>South Asia</t>
        </is>
      </c>
      <c r="D9622" s="161" t="inlineStr">
        <is>
          <t>Lower middle income</t>
        </is>
      </c>
      <c r="E9622" s="161" t="b">
        <v>1</v>
      </c>
      <c r="F9622" s="161" t="inlineStr">
        <is>
          <t>nmim_typ5_2030_pct_gdp</t>
        </is>
      </c>
      <c r="G9622" s="161" t="n">
        <v>0.6512734882181723</v>
      </c>
      <c r="H9622" s="161" t="inlineStr">
        <is>
          <t>2030</t>
        </is>
      </c>
      <c r="I9622" s="161" t="inlineStr">
        <is>
          <t>nmim_summary_v0_2.csv (InvestmentNeeds NMIM v0.2, model output)</t>
        </is>
      </c>
    </row>
    <row r="9623" ht="13" customHeight="1">
      <c r="A9623" s="161" t="inlineStr">
        <is>
          <t>NPL</t>
        </is>
      </c>
      <c r="B9623" s="161" t="inlineStr">
        <is>
          <t>Nepal</t>
        </is>
      </c>
      <c r="C9623" s="161" t="inlineStr">
        <is>
          <t>South Asia</t>
        </is>
      </c>
      <c r="D9623" s="161" t="inlineStr">
        <is>
          <t>Lower middle income</t>
        </is>
      </c>
      <c r="E9623" s="161" t="b">
        <v>1</v>
      </c>
      <c r="F9623" s="161" t="inlineStr">
        <is>
          <t>nmim_budget_need_2030_pct_gdp</t>
        </is>
      </c>
      <c r="G9623" s="161" t="n">
        <v>1.287304511631149</v>
      </c>
      <c r="H9623" s="161" t="inlineStr">
        <is>
          <t>2030</t>
        </is>
      </c>
      <c r="I9623" s="161" t="inlineStr">
        <is>
          <t>nmim_summary_v0_2.csv (InvestmentNeeds NMIM v0.2, model output)</t>
        </is>
      </c>
    </row>
    <row r="9624" ht="13" customHeight="1">
      <c r="A9624" s="161" t="inlineStr">
        <is>
          <t>NPL</t>
        </is>
      </c>
      <c r="B9624" s="161" t="inlineStr">
        <is>
          <t>Nepal</t>
        </is>
      </c>
      <c r="C9624" s="161" t="inlineStr">
        <is>
          <t>South Asia</t>
        </is>
      </c>
      <c r="D9624" s="161" t="inlineStr">
        <is>
          <t>Lower middle income</t>
        </is>
      </c>
      <c r="E9624" s="161" t="b">
        <v>1</v>
      </c>
      <c r="F9624" s="161" t="inlineStr">
        <is>
          <t>nmim_private_share_2030_pct</t>
        </is>
      </c>
      <c r="G9624" s="161" t="n">
        <v>52.85313692881702</v>
      </c>
      <c r="H9624" s="161" t="inlineStr">
        <is>
          <t>2030</t>
        </is>
      </c>
      <c r="I9624" s="161" t="inlineStr">
        <is>
          <t>nmim_summary_v0_2.csv (InvestmentNeeds NMIM v0.2, model output)</t>
        </is>
      </c>
    </row>
    <row r="9625" ht="13" customHeight="1">
      <c r="A9625" s="161" t="inlineStr">
        <is>
          <t>NPL</t>
        </is>
      </c>
      <c r="B9625" s="161" t="inlineStr">
        <is>
          <t>Nepal</t>
        </is>
      </c>
      <c r="C9625" s="161" t="inlineStr">
        <is>
          <t>South Asia</t>
        </is>
      </c>
      <c r="D9625" s="161" t="inlineStr">
        <is>
          <t>Lower middle income</t>
        </is>
      </c>
      <c r="E9625" s="161" t="b">
        <v>1</v>
      </c>
      <c r="F9625" s="161" t="inlineStr">
        <is>
          <t>nmim_incr_inv_2030_pct_gdp</t>
        </is>
      </c>
      <c r="G9625" s="161" t="n">
        <v>3.262997676913214</v>
      </c>
      <c r="H9625" s="161" t="inlineStr">
        <is>
          <t>2030</t>
        </is>
      </c>
      <c r="I9625" s="161" t="inlineStr">
        <is>
          <t>nmim_summary_v0_2.csv (InvestmentNeeds NMIM v0.2, model output)</t>
        </is>
      </c>
    </row>
    <row r="9626" ht="13" customHeight="1">
      <c r="A9626" s="161" t="inlineStr">
        <is>
          <t>NPL</t>
        </is>
      </c>
      <c r="B9626" s="161" t="inlineStr">
        <is>
          <t>Nepal</t>
        </is>
      </c>
      <c r="C9626" s="161" t="inlineStr">
        <is>
          <t>South Asia</t>
        </is>
      </c>
      <c r="D9626" s="161" t="inlineStr">
        <is>
          <t>Lower middle income</t>
        </is>
      </c>
      <c r="E9626" s="161" t="b">
        <v>1</v>
      </c>
      <c r="F9626" s="161" t="inlineStr">
        <is>
          <t>nmim_incr_inv_2050_pct_gdp</t>
        </is>
      </c>
      <c r="G9626" s="161" t="n">
        <v>2.906799662244766</v>
      </c>
      <c r="H9626" s="161" t="inlineStr">
        <is>
          <t>2050</t>
        </is>
      </c>
      <c r="I9626" s="161" t="inlineStr">
        <is>
          <t>nmim_summary_v0_2.csv (InvestmentNeeds NMIM v0.2, model output)</t>
        </is>
      </c>
    </row>
    <row r="9627" ht="13" customHeight="1">
      <c r="A9627" s="161" t="inlineStr">
        <is>
          <t>NPL</t>
        </is>
      </c>
      <c r="B9627" s="161" t="inlineStr">
        <is>
          <t>Nepal</t>
        </is>
      </c>
      <c r="C9627" s="161" t="inlineStr">
        <is>
          <t>South Asia</t>
        </is>
      </c>
      <c r="D9627" s="161" t="inlineStr">
        <is>
          <t>Lower middle income</t>
        </is>
      </c>
      <c r="E9627" s="161" t="b">
        <v>1</v>
      </c>
      <c r="F9627" s="161" t="inlineStr">
        <is>
          <t>nmim_pv_incr_cost_b_pct_gdp</t>
        </is>
      </c>
      <c r="G9627" s="161" t="n">
        <v>12.70339999300792</v>
      </c>
      <c r="H9627" s="161" t="inlineStr">
        <is>
          <t>2025-2050</t>
        </is>
      </c>
      <c r="I9627" s="161" t="inlineStr">
        <is>
          <t>nmim_summary_v0_2.csv (InvestmentNeeds NMIM v0.2, model output)</t>
        </is>
      </c>
    </row>
    <row r="9628" ht="13" customHeight="1">
      <c r="A9628" s="161" t="inlineStr">
        <is>
          <t>NPL</t>
        </is>
      </c>
      <c r="B9628" s="161" t="inlineStr">
        <is>
          <t>Nepal</t>
        </is>
      </c>
      <c r="C9628" s="161" t="inlineStr">
        <is>
          <t>South Asia</t>
        </is>
      </c>
      <c r="D9628" s="161" t="inlineStr">
        <is>
          <t>Lower middle income</t>
        </is>
      </c>
      <c r="E9628" s="161" t="b">
        <v>1</v>
      </c>
      <c r="F9628" s="161" t="inlineStr">
        <is>
          <t>price_diesel_usd_litre</t>
        </is>
      </c>
      <c r="G9628" s="161" t="n">
        <v>1.071</v>
      </c>
      <c r="H9628" s="161" t="inlineStr">
        <is>
          <t>2024</t>
        </is>
      </c>
      <c r="I9628" s="161" t="inlineStr">
        <is>
          <t>imffossilfuelsubsidiesdata.xlsb</t>
        </is>
      </c>
    </row>
    <row r="9629" ht="13" customHeight="1">
      <c r="A9629" s="161" t="inlineStr">
        <is>
          <t>NPL</t>
        </is>
      </c>
      <c r="B9629" s="161" t="inlineStr">
        <is>
          <t>Nepal</t>
        </is>
      </c>
      <c r="C9629" s="161" t="inlineStr">
        <is>
          <t>South Asia</t>
        </is>
      </c>
      <c r="D9629" s="161" t="inlineStr">
        <is>
          <t>Lower middle income</t>
        </is>
      </c>
      <c r="E9629" s="161" t="b">
        <v>1</v>
      </c>
      <c r="F9629" s="161" t="inlineStr">
        <is>
          <t>price_gasoline_usd_litre</t>
        </is>
      </c>
      <c r="G9629" s="161" t="n">
        <v>1.231</v>
      </c>
      <c r="H9629" s="161" t="inlineStr">
        <is>
          <t>2024</t>
        </is>
      </c>
      <c r="I9629" s="161" t="inlineStr">
        <is>
          <t>imffossilfuelsubsidiesdata.xlsb</t>
        </is>
      </c>
    </row>
    <row r="9630" ht="13" customHeight="1">
      <c r="A9630" s="161" t="inlineStr">
        <is>
          <t>NPL</t>
        </is>
      </c>
      <c r="B9630" s="161" t="inlineStr">
        <is>
          <t>Nepal</t>
        </is>
      </c>
      <c r="C9630" s="161" t="inlineStr">
        <is>
          <t>South Asia</t>
        </is>
      </c>
      <c r="D9630" s="161" t="inlineStr">
        <is>
          <t>Lower middle income</t>
        </is>
      </c>
      <c r="E9630" s="161" t="b">
        <v>1</v>
      </c>
      <c r="F9630" s="161" t="inlineStr">
        <is>
          <t>price_electricity_residential_usd_kwh</t>
        </is>
      </c>
      <c r="G9630" s="161" t="n">
        <v>0.058</v>
      </c>
      <c r="H9630" s="161" t="inlineStr">
        <is>
          <t>2024</t>
        </is>
      </c>
      <c r="I9630" s="161" t="inlineStr">
        <is>
          <t>imffossilfuelsubsidiesdata.xlsb</t>
        </is>
      </c>
    </row>
    <row r="9631" ht="13" customHeight="1">
      <c r="A9631" s="161" t="inlineStr">
        <is>
          <t>NPL</t>
        </is>
      </c>
      <c r="B9631" s="161" t="inlineStr">
        <is>
          <t>Nepal</t>
        </is>
      </c>
      <c r="C9631" s="161" t="inlineStr">
        <is>
          <t>South Asia</t>
        </is>
      </c>
      <c r="D9631" s="161" t="inlineStr">
        <is>
          <t>Lower middle income</t>
        </is>
      </c>
      <c r="E9631" s="161" t="b">
        <v>1</v>
      </c>
      <c r="F9631" s="161" t="inlineStr">
        <is>
          <t>price_electricity_industry_usd_kwh</t>
        </is>
      </c>
      <c r="G9631" s="161" t="n">
        <v>0.068</v>
      </c>
      <c r="H9631" s="161" t="inlineStr">
        <is>
          <t>2024</t>
        </is>
      </c>
      <c r="I9631" s="161" t="inlineStr">
        <is>
          <t>imffossilfuelsubsidiesdata.xlsb</t>
        </is>
      </c>
    </row>
    <row r="9632" ht="13" customHeight="1">
      <c r="A9632" s="161" t="inlineStr">
        <is>
          <t>NPL</t>
        </is>
      </c>
      <c r="B9632" s="161" t="inlineStr">
        <is>
          <t>Nepal</t>
        </is>
      </c>
      <c r="C9632" s="161" t="inlineStr">
        <is>
          <t>South Asia</t>
        </is>
      </c>
      <c r="D9632" s="161" t="inlineStr">
        <is>
          <t>Lower middle income</t>
        </is>
      </c>
      <c r="E9632" s="161" t="b">
        <v>1</v>
      </c>
      <c r="F9632" s="161" t="inlineStr">
        <is>
          <t>price_gas_residential_usd_gj</t>
        </is>
      </c>
      <c r="G9632" s="161" t="n">
        <v>17.771</v>
      </c>
      <c r="H9632" s="161" t="inlineStr">
        <is>
          <t>2024</t>
        </is>
      </c>
      <c r="I9632" s="161" t="inlineStr">
        <is>
          <t>imffossilfuelsubsidiesdata.xlsb</t>
        </is>
      </c>
    </row>
    <row r="9633" ht="13" customHeight="1">
      <c r="A9633" s="161" t="inlineStr">
        <is>
          <t>NPL</t>
        </is>
      </c>
      <c r="B9633" s="161" t="inlineStr">
        <is>
          <t>Nepal</t>
        </is>
      </c>
      <c r="C9633" s="161" t="inlineStr">
        <is>
          <t>South Asia</t>
        </is>
      </c>
      <c r="D9633" s="161" t="inlineStr">
        <is>
          <t>Lower middle income</t>
        </is>
      </c>
      <c r="E9633" s="161" t="b">
        <v>1</v>
      </c>
      <c r="F9633" s="161" t="inlineStr">
        <is>
          <t>price_gas_industry_usd_gj</t>
        </is>
      </c>
      <c r="G9633" s="161" t="n">
        <v>7.785</v>
      </c>
      <c r="H9633" s="161" t="inlineStr">
        <is>
          <t>2024</t>
        </is>
      </c>
      <c r="I9633" s="161" t="inlineStr">
        <is>
          <t>imffossilfuelsubsidiesdata.xlsb</t>
        </is>
      </c>
    </row>
    <row r="9634" ht="13" customHeight="1">
      <c r="A9634" s="161" t="inlineStr">
        <is>
          <t>NPL</t>
        </is>
      </c>
      <c r="B9634" s="161" t="inlineStr">
        <is>
          <t>Nepal</t>
        </is>
      </c>
      <c r="C9634" s="161" t="inlineStr">
        <is>
          <t>South Asia</t>
        </is>
      </c>
      <c r="D9634" s="161" t="inlineStr">
        <is>
          <t>Lower middle income</t>
        </is>
      </c>
      <c r="E9634" s="161" t="b">
        <v>1</v>
      </c>
      <c r="F9634" s="161" t="inlineStr">
        <is>
          <t>price_gas_power_usd_gj</t>
        </is>
      </c>
      <c r="G9634" s="161" t="n">
        <v>6.461</v>
      </c>
      <c r="H9634" s="161" t="inlineStr">
        <is>
          <t>2024</t>
        </is>
      </c>
      <c r="I9634" s="161" t="inlineStr">
        <is>
          <t>imffossilfuelsubsidiesdata.xlsb</t>
        </is>
      </c>
    </row>
    <row r="9635" ht="13" customHeight="1">
      <c r="A9635" s="161" t="inlineStr">
        <is>
          <t>NPL</t>
        </is>
      </c>
      <c r="B9635" s="161" t="inlineStr">
        <is>
          <t>Nepal</t>
        </is>
      </c>
      <c r="C9635" s="161" t="inlineStr">
        <is>
          <t>South Asia</t>
        </is>
      </c>
      <c r="D9635" s="161" t="inlineStr">
        <is>
          <t>Lower middle income</t>
        </is>
      </c>
      <c r="E9635" s="161" t="b">
        <v>1</v>
      </c>
      <c r="F9635" s="161" t="inlineStr">
        <is>
          <t>price_coal_residential_usd_gj</t>
        </is>
      </c>
      <c r="G9635" s="161" t="n">
        <v>12.901</v>
      </c>
      <c r="H9635" s="161" t="inlineStr">
        <is>
          <t>2024</t>
        </is>
      </c>
      <c r="I9635" s="161" t="inlineStr">
        <is>
          <t>imffossilfuelsubsidiesdata.xlsb</t>
        </is>
      </c>
    </row>
    <row r="9636" ht="13" customHeight="1">
      <c r="A9636" s="161" t="inlineStr">
        <is>
          <t>NPL</t>
        </is>
      </c>
      <c r="B9636" s="161" t="inlineStr">
        <is>
          <t>Nepal</t>
        </is>
      </c>
      <c r="C9636" s="161" t="inlineStr">
        <is>
          <t>South Asia</t>
        </is>
      </c>
      <c r="D9636" s="161" t="inlineStr">
        <is>
          <t>Lower middle income</t>
        </is>
      </c>
      <c r="E9636" s="161" t="b">
        <v>1</v>
      </c>
      <c r="F9636" s="161" t="inlineStr">
        <is>
          <t>price_coal_industry_usd_gj</t>
        </is>
      </c>
      <c r="G9636" s="161" t="n">
        <v>7.103</v>
      </c>
      <c r="H9636" s="161" t="inlineStr">
        <is>
          <t>2024</t>
        </is>
      </c>
      <c r="I9636" s="161" t="inlineStr">
        <is>
          <t>imffossilfuelsubsidiesdata.xlsb</t>
        </is>
      </c>
    </row>
    <row r="9637" ht="13" customHeight="1">
      <c r="A9637" s="161" t="inlineStr">
        <is>
          <t>NPL</t>
        </is>
      </c>
      <c r="B9637" s="161" t="inlineStr">
        <is>
          <t>Nepal</t>
        </is>
      </c>
      <c r="C9637" s="161" t="inlineStr">
        <is>
          <t>South Asia</t>
        </is>
      </c>
      <c r="D9637" s="161" t="inlineStr">
        <is>
          <t>Lower middle income</t>
        </is>
      </c>
      <c r="E9637" s="161" t="b">
        <v>1</v>
      </c>
      <c r="F9637" s="161" t="inlineStr">
        <is>
          <t>price_coal_power_usd_gj</t>
        </is>
      </c>
      <c r="G9637" s="161" t="n">
        <v>4.817</v>
      </c>
      <c r="H9637" s="161" t="inlineStr">
        <is>
          <t>2024</t>
        </is>
      </c>
      <c r="I9637" s="161" t="inlineStr">
        <is>
          <t>imffossilfuelsubsidiesdata.xlsb</t>
        </is>
      </c>
    </row>
    <row r="9638" ht="13" customHeight="1">
      <c r="A9638" s="161" t="inlineStr">
        <is>
          <t>NPL</t>
        </is>
      </c>
      <c r="B9638" s="161" t="inlineStr">
        <is>
          <t>Nepal</t>
        </is>
      </c>
      <c r="C9638" s="161" t="inlineStr">
        <is>
          <t>South Asia</t>
        </is>
      </c>
      <c r="D9638" s="161" t="inlineStr">
        <is>
          <t>Lower middle income</t>
        </is>
      </c>
      <c r="E9638" s="161" t="b">
        <v>1</v>
      </c>
      <c r="F9638" s="161" t="inlineStr">
        <is>
          <t>power_market_structure</t>
        </is>
      </c>
      <c r="G9638" s="161" t="n">
        <v>2</v>
      </c>
      <c r="H9638" s="161" t="inlineStr">
        <is>
          <t>2013</t>
        </is>
      </c>
      <c r="I9638" s="161" t="inlineStr">
        <is>
          <t>dataverse_files.zip</t>
        </is>
      </c>
    </row>
    <row r="9639" ht="13" customHeight="1">
      <c r="A9639" s="161" t="inlineStr">
        <is>
          <t>NPL</t>
        </is>
      </c>
      <c r="B9639" s="161" t="inlineStr">
        <is>
          <t>Nepal</t>
        </is>
      </c>
      <c r="C9639" s="161" t="inlineStr">
        <is>
          <t>South Asia</t>
        </is>
      </c>
      <c r="D9639" s="161" t="inlineStr">
        <is>
          <t>Lower middle income</t>
        </is>
      </c>
      <c r="E9639" s="161" t="b">
        <v>1</v>
      </c>
      <c r="F9639" s="161" t="inlineStr">
        <is>
          <t>independent_regulator</t>
        </is>
      </c>
      <c r="G9639" s="161" t="n">
        <v>0</v>
      </c>
      <c r="H9639" s="161" t="inlineStr">
        <is>
          <t>2013</t>
        </is>
      </c>
      <c r="I9639" s="161" t="inlineStr">
        <is>
          <t>dataverse_files.zip</t>
        </is>
      </c>
    </row>
    <row r="9640" ht="13" customHeight="1">
      <c r="A9640" s="161" t="inlineStr">
        <is>
          <t>NPL</t>
        </is>
      </c>
      <c r="B9640" s="161" t="inlineStr">
        <is>
          <t>Nepal</t>
        </is>
      </c>
      <c r="C9640" s="161" t="inlineStr">
        <is>
          <t>South Asia</t>
        </is>
      </c>
      <c r="D9640" s="161" t="inlineStr">
        <is>
          <t>Lower middle income</t>
        </is>
      </c>
      <c r="E9640" s="161" t="b">
        <v>1</v>
      </c>
      <c r="F9640" s="161" t="inlineStr">
        <is>
          <t>generation_unbundled</t>
        </is>
      </c>
      <c r="G9640" s="161" t="n">
        <v>0</v>
      </c>
      <c r="H9640" s="161" t="inlineStr">
        <is>
          <t>2013</t>
        </is>
      </c>
      <c r="I9640" s="161" t="inlineStr">
        <is>
          <t>dataverse_files.zip</t>
        </is>
      </c>
    </row>
    <row r="9641" ht="13" customHeight="1">
      <c r="A9641" s="161" t="inlineStr">
        <is>
          <t>NPL</t>
        </is>
      </c>
      <c r="B9641" s="161" t="inlineStr">
        <is>
          <t>Nepal</t>
        </is>
      </c>
      <c r="C9641" s="161" t="inlineStr">
        <is>
          <t>South Asia</t>
        </is>
      </c>
      <c r="D9641" s="161" t="inlineStr">
        <is>
          <t>Lower middle income</t>
        </is>
      </c>
      <c r="E9641" s="161" t="b">
        <v>1</v>
      </c>
      <c r="F9641" s="161" t="inlineStr">
        <is>
          <t>rise_renewable_energy_score</t>
        </is>
      </c>
      <c r="G9641" s="161" t="n">
        <v>20.325</v>
      </c>
      <c r="H9641" s="161" t="inlineStr">
        <is>
          <t>2023</t>
        </is>
      </c>
      <c r="I9641" s="161" t="inlineStr">
        <is>
          <t>WB_RISE_WIDEF.csv</t>
        </is>
      </c>
    </row>
    <row r="9642" ht="13" customHeight="1">
      <c r="A9642" s="161" t="inlineStr">
        <is>
          <t>NPL</t>
        </is>
      </c>
      <c r="B9642" s="161" t="inlineStr">
        <is>
          <t>Nepal</t>
        </is>
      </c>
      <c r="C9642" s="161" t="inlineStr">
        <is>
          <t>South Asia</t>
        </is>
      </c>
      <c r="D9642" s="161" t="inlineStr">
        <is>
          <t>Lower middle income</t>
        </is>
      </c>
      <c r="E9642" s="161" t="b">
        <v>1</v>
      </c>
      <c r="F9642" s="161" t="inlineStr">
        <is>
          <t>rise_level_playing_field_score</t>
        </is>
      </c>
      <c r="G9642" s="161" t="n">
        <v>0</v>
      </c>
      <c r="H9642" s="161" t="inlineStr">
        <is>
          <t>2023</t>
        </is>
      </c>
      <c r="I9642" s="161" t="inlineStr">
        <is>
          <t>WB_RISE_WIDEF.csv</t>
        </is>
      </c>
    </row>
    <row r="9643" ht="13" customHeight="1">
      <c r="A9643" s="161" t="inlineStr">
        <is>
          <t>NPL</t>
        </is>
      </c>
      <c r="B9643" s="161" t="inlineStr">
        <is>
          <t>Nepal</t>
        </is>
      </c>
      <c r="C9643" s="161" t="inlineStr">
        <is>
          <t>South Asia</t>
        </is>
      </c>
      <c r="D9643" s="161" t="inlineStr">
        <is>
          <t>Lower middle income</t>
        </is>
      </c>
      <c r="E9643" s="161" t="b">
        <v>1</v>
      </c>
      <c r="F9643" s="161" t="inlineStr">
        <is>
          <t>rise_ee_financing_mechanisms_score</t>
        </is>
      </c>
      <c r="G9643" s="161" t="n">
        <v>0</v>
      </c>
      <c r="H9643" s="161" t="inlineStr">
        <is>
          <t>2023</t>
        </is>
      </c>
      <c r="I9643" s="161" t="inlineStr">
        <is>
          <t>WB_RISE_WIDEF.csv</t>
        </is>
      </c>
    </row>
    <row r="9644" ht="13" customHeight="1">
      <c r="A9644" s="161" t="inlineStr">
        <is>
          <t>NPL</t>
        </is>
      </c>
      <c r="B9644" s="161" t="inlineStr">
        <is>
          <t>Nepal</t>
        </is>
      </c>
      <c r="C9644" s="161" t="inlineStr">
        <is>
          <t>South Asia</t>
        </is>
      </c>
      <c r="D9644" s="161" t="inlineStr">
        <is>
          <t>Lower middle income</t>
        </is>
      </c>
      <c r="E9644" s="161" t="b">
        <v>1</v>
      </c>
      <c r="F9644" s="161" t="inlineStr">
        <is>
          <t>revenue_pct_gdp</t>
        </is>
      </c>
      <c r="G9644" s="161" t="n">
        <v>19.375</v>
      </c>
      <c r="H9644" s="161" t="inlineStr">
        <is>
          <t>2024</t>
        </is>
      </c>
      <c r="I9644" s="161" t="inlineStr">
        <is>
          <t>dataset_2026-08-26T13_41_09_874550254Z_DEFAULT_INTEGRATION_IMF_RES_WEO_9_0_0.csv</t>
        </is>
      </c>
    </row>
    <row r="9645" ht="13" customHeight="1">
      <c r="A9645" s="161" t="inlineStr">
        <is>
          <t>NPL</t>
        </is>
      </c>
      <c r="B9645" s="161" t="inlineStr">
        <is>
          <t>Nepal</t>
        </is>
      </c>
      <c r="C9645" s="161" t="inlineStr">
        <is>
          <t>South Asia</t>
        </is>
      </c>
      <c r="D9645" s="161" t="inlineStr">
        <is>
          <t>Lower middle income</t>
        </is>
      </c>
      <c r="E9645" s="161" t="b">
        <v>1</v>
      </c>
      <c r="F9645" s="161" t="inlineStr">
        <is>
          <t>primary_balance_pct_gdp</t>
        </is>
      </c>
      <c r="G9645" s="161" t="n">
        <v>-1.056</v>
      </c>
      <c r="H9645" s="161" t="inlineStr">
        <is>
          <t>2024</t>
        </is>
      </c>
      <c r="I9645" s="161" t="inlineStr">
        <is>
          <t>dataset_2026-08-26T13_41_09_874550254Z_DEFAULT_INTEGRATION_IMF_RES_WEO_9_0_0.csv</t>
        </is>
      </c>
    </row>
    <row r="9646" ht="13" customHeight="1">
      <c r="A9646" s="161" t="inlineStr">
        <is>
          <t>NPL</t>
        </is>
      </c>
      <c r="B9646" s="161" t="inlineStr">
        <is>
          <t>Nepal</t>
        </is>
      </c>
      <c r="C9646" s="161" t="inlineStr">
        <is>
          <t>South Asia</t>
        </is>
      </c>
      <c r="D9646" s="161" t="inlineStr">
        <is>
          <t>Lower middle income</t>
        </is>
      </c>
      <c r="E9646" s="161" t="b">
        <v>1</v>
      </c>
      <c r="F9646" s="161" t="inlineStr">
        <is>
          <t>current_account_pct_gdp</t>
        </is>
      </c>
      <c r="G9646" s="161" t="n">
        <v>3.874</v>
      </c>
      <c r="H9646" s="161" t="inlineStr">
        <is>
          <t>2024</t>
        </is>
      </c>
      <c r="I9646" s="161" t="inlineStr">
        <is>
          <t>dataset_2026-08-26T13_41_09_874550254Z_DEFAULT_INTEGRATION_IMF_RES_WEO_9_0_0.csv</t>
        </is>
      </c>
    </row>
    <row r="9647" ht="13" customHeight="1">
      <c r="A9647" s="161" t="inlineStr">
        <is>
          <t>NPL</t>
        </is>
      </c>
      <c r="B9647" s="161" t="inlineStr">
        <is>
          <t>Nepal</t>
        </is>
      </c>
      <c r="C9647" s="161" t="inlineStr">
        <is>
          <t>South Asia</t>
        </is>
      </c>
      <c r="D9647" s="161" t="inlineStr">
        <is>
          <t>Lower middle income</t>
        </is>
      </c>
      <c r="E9647" s="161" t="b">
        <v>1</v>
      </c>
      <c r="F9647" s="161" t="inlineStr">
        <is>
          <t>gross_capital_formation_pct_gdp</t>
        </is>
      </c>
      <c r="G9647" s="161" t="n">
        <v>30.399</v>
      </c>
      <c r="H9647" s="161" t="inlineStr">
        <is>
          <t>2024</t>
        </is>
      </c>
      <c r="I9647" s="161" t="inlineStr">
        <is>
          <t>dataset_2026-08-26T13_41_09_874550254Z_DEFAULT_INTEGRATION_IMF_RES_WEO_9_0_0.csv</t>
        </is>
      </c>
    </row>
    <row r="9648" ht="13" customHeight="1">
      <c r="A9648" s="161" t="inlineStr">
        <is>
          <t>NPL</t>
        </is>
      </c>
      <c r="B9648" s="161" t="inlineStr">
        <is>
          <t>Nepal</t>
        </is>
      </c>
      <c r="C9648" s="161" t="inlineStr">
        <is>
          <t>South Asia</t>
        </is>
      </c>
      <c r="D9648" s="161" t="inlineStr">
        <is>
          <t>Lower middle income</t>
        </is>
      </c>
      <c r="E9648" s="161" t="b">
        <v>1</v>
      </c>
      <c r="F9648" s="161" t="inlineStr">
        <is>
          <t>real_gdp_growth_5y_avg_pct</t>
        </is>
      </c>
      <c r="G9648" s="161" t="n">
        <v>2.749</v>
      </c>
      <c r="H9648" s="161" t="inlineStr">
        <is>
          <t>2020-2024 avg</t>
        </is>
      </c>
      <c r="I9648" s="161" t="inlineStr">
        <is>
          <t>dataset_2026-08-26T13_41_09_874550254Z_DEFAULT_INTEGRATION_IMF_RES_WEO_9_0_0.csv (derived)</t>
        </is>
      </c>
    </row>
    <row r="9649" ht="13" customHeight="1">
      <c r="A9649" s="161" t="inlineStr">
        <is>
          <t>NPL</t>
        </is>
      </c>
      <c r="B9649" s="161" t="inlineStr">
        <is>
          <t>Nepal</t>
        </is>
      </c>
      <c r="C9649" s="161" t="inlineStr">
        <is>
          <t>South Asia</t>
        </is>
      </c>
      <c r="D9649" s="161" t="inlineStr">
        <is>
          <t>Lower middle income</t>
        </is>
      </c>
      <c r="E9649" s="161" t="b">
        <v>1</v>
      </c>
      <c r="F9649" s="161" t="inlineStr">
        <is>
          <t>int_budget_need_2030_pct_gdp</t>
        </is>
      </c>
      <c r="G9649" s="161" t="n">
        <v>1.13</v>
      </c>
      <c r="H9649" s="161" t="inlineStr">
        <is>
          <t>2030</t>
        </is>
      </c>
      <c r="I9649" s="161" t="inlineStr">
        <is>
          <t>integrated_results.csv (MacroFiscalModels v0.1, model output)</t>
        </is>
      </c>
    </row>
    <row r="9650" ht="13" customHeight="1">
      <c r="A9650" s="161" t="inlineStr">
        <is>
          <t>NPL</t>
        </is>
      </c>
      <c r="B9650" s="161" t="inlineStr">
        <is>
          <t>Nepal</t>
        </is>
      </c>
      <c r="C9650" s="161" t="inlineStr">
        <is>
          <t>South Asia</t>
        </is>
      </c>
      <c r="D9650" s="161" t="inlineStr">
        <is>
          <t>Lower middle income</t>
        </is>
      </c>
      <c r="E9650" s="161" t="b">
        <v>1</v>
      </c>
      <c r="F9650" s="161" t="inlineStr">
        <is>
          <t>int_pricing_revenue_2030_pct_gdp</t>
        </is>
      </c>
      <c r="G9650" s="161" t="n">
        <v>0</v>
      </c>
      <c r="H9650" s="161" t="inlineStr">
        <is>
          <t>2030</t>
        </is>
      </c>
      <c r="I9650" s="161" t="inlineStr">
        <is>
          <t>integrated_results.csv (MacroFiscalModels v0.1, model output)</t>
        </is>
      </c>
    </row>
    <row r="9651" ht="13" customHeight="1">
      <c r="A9651" s="161" t="inlineStr">
        <is>
          <t>NPL</t>
        </is>
      </c>
      <c r="B9651" s="161" t="inlineStr">
        <is>
          <t>Nepal</t>
        </is>
      </c>
      <c r="C9651" s="161" t="inlineStr">
        <is>
          <t>South Asia</t>
        </is>
      </c>
      <c r="D9651" s="161" t="inlineStr">
        <is>
          <t>Lower middle income</t>
        </is>
      </c>
      <c r="E9651" s="161" t="b">
        <v>1</v>
      </c>
      <c r="F9651" s="161" t="inlineStr">
        <is>
          <t>int_financing_gap_2030_pct_gdp</t>
        </is>
      </c>
      <c r="G9651" s="161" t="n">
        <v>1.13</v>
      </c>
      <c r="H9651" s="161" t="inlineStr">
        <is>
          <t>2030</t>
        </is>
      </c>
      <c r="I9651" s="161" t="inlineStr">
        <is>
          <t>integrated_results.csv (MacroFiscalModels v0.1, model output)</t>
        </is>
      </c>
    </row>
    <row r="9652" ht="13" customHeight="1">
      <c r="A9652" s="161" t="inlineStr">
        <is>
          <t>NPL</t>
        </is>
      </c>
      <c r="B9652" s="161" t="inlineStr">
        <is>
          <t>Nepal</t>
        </is>
      </c>
      <c r="C9652" s="161" t="inlineStr">
        <is>
          <t>South Asia</t>
        </is>
      </c>
      <c r="D9652" s="161" t="inlineStr">
        <is>
          <t>Lower middle income</t>
        </is>
      </c>
      <c r="E9652" s="161" t="b">
        <v>1</v>
      </c>
      <c r="F9652" s="161" t="inlineStr">
        <is>
          <t>int_gdp_dev_2050_pct</t>
        </is>
      </c>
      <c r="G9652" s="161" t="n">
        <v>1.002</v>
      </c>
      <c r="H9652" s="161" t="inlineStr">
        <is>
          <t>2050</t>
        </is>
      </c>
      <c r="I9652" s="161" t="inlineStr">
        <is>
          <t>integrated_results.csv (MacroFiscalModels v0.1, model output)</t>
        </is>
      </c>
    </row>
    <row r="9653" ht="13" customHeight="1">
      <c r="A9653" s="161" t="inlineStr">
        <is>
          <t>NPL</t>
        </is>
      </c>
      <c r="B9653" s="161" t="inlineStr">
        <is>
          <t>Nepal</t>
        </is>
      </c>
      <c r="C9653" s="161" t="inlineStr">
        <is>
          <t>South Asia</t>
        </is>
      </c>
      <c r="D9653" s="161" t="inlineStr">
        <is>
          <t>Lower middle income</t>
        </is>
      </c>
      <c r="E9653" s="161" t="b">
        <v>1</v>
      </c>
      <c r="F9653" s="161" t="inlineStr">
        <is>
          <t>int_debt_2050_pct_gdp</t>
        </is>
      </c>
      <c r="G9653" s="161" t="n">
        <v>61.58</v>
      </c>
      <c r="H9653" s="161" t="inlineStr">
        <is>
          <t>2050</t>
        </is>
      </c>
      <c r="I9653" s="161" t="inlineStr">
        <is>
          <t>integrated_results.csv (MacroFiscalModels v0.1, model output)</t>
        </is>
      </c>
    </row>
    <row r="9654" ht="13" customHeight="1">
      <c r="A9654" s="161" t="inlineStr">
        <is>
          <t>NPL</t>
        </is>
      </c>
      <c r="B9654" s="161" t="inlineStr">
        <is>
          <t>Nepal</t>
        </is>
      </c>
      <c r="C9654" s="161" t="inlineStr">
        <is>
          <t>South Asia</t>
        </is>
      </c>
      <c r="D9654" s="161" t="inlineStr">
        <is>
          <t>Lower middle income</t>
        </is>
      </c>
      <c r="E9654" s="161" t="b">
        <v>1</v>
      </c>
      <c r="F9654" s="161" t="inlineStr">
        <is>
          <t>int_dsf_risk_code</t>
        </is>
      </c>
      <c r="G9654" s="161" t="n">
        <v>1</v>
      </c>
      <c r="H9654" s="161" t="inlineStr">
        <is>
          <t>2034</t>
        </is>
      </c>
      <c r="I9654" s="161" t="inlineStr">
        <is>
          <t>integrated_results.csv (MacroFiscalModels v0.1, model output)</t>
        </is>
      </c>
    </row>
    <row r="9655" ht="13" customHeight="1">
      <c r="A9655" s="161" t="inlineStr">
        <is>
          <t>NLD</t>
        </is>
      </c>
      <c r="B9655" s="161" t="inlineStr">
        <is>
          <t>Netherlands</t>
        </is>
      </c>
      <c r="C9655" s="161" t="inlineStr">
        <is>
          <t>Europe &amp; Central Asia</t>
        </is>
      </c>
      <c r="D9655" s="161" t="inlineStr">
        <is>
          <t>High income</t>
        </is>
      </c>
      <c r="E9655" s="161" t="b">
        <v>0</v>
      </c>
      <c r="F9655" s="161" t="inlineStr">
        <is>
          <t>interest_to_revenue_pct</t>
        </is>
      </c>
      <c r="G9655" s="161" t="n">
        <v>0.992</v>
      </c>
      <c r="H9655" s="161" t="inlineStr">
        <is>
          <t>2024</t>
        </is>
      </c>
      <c r="I9655" s="161" t="inlineStr">
        <is>
          <t>dataset_2026-08-26T13_41_09_874550254Z_DEFAULT_INTEGRATION_IMF_RES_WEO_9_0_0.csv (derived)</t>
        </is>
      </c>
    </row>
    <row r="9656" ht="13" customHeight="1">
      <c r="A9656" s="161" t="inlineStr">
        <is>
          <t>NLD</t>
        </is>
      </c>
      <c r="B9656" s="161" t="inlineStr">
        <is>
          <t>Netherlands</t>
        </is>
      </c>
      <c r="C9656" s="161" t="inlineStr">
        <is>
          <t>Europe &amp; Central Asia</t>
        </is>
      </c>
      <c r="D9656" s="161" t="inlineStr">
        <is>
          <t>High income</t>
        </is>
      </c>
      <c r="E9656" s="161" t="b">
        <v>0</v>
      </c>
      <c r="F9656" s="161" t="inlineStr">
        <is>
          <t>interest_pct_gdp</t>
        </is>
      </c>
      <c r="G9656" s="161" t="n">
        <v>0.431</v>
      </c>
      <c r="H9656" s="161" t="inlineStr">
        <is>
          <t>2024</t>
        </is>
      </c>
      <c r="I9656" s="161" t="inlineStr">
        <is>
          <t>dataset_2026-08-26T13_41_09_874550254Z_DEFAULT_INTEGRATION_IMF_RES_WEO_9_0_0.csv (derived)</t>
        </is>
      </c>
    </row>
    <row r="9657" ht="13" customHeight="1">
      <c r="A9657" s="161" t="inlineStr">
        <is>
          <t>NLD</t>
        </is>
      </c>
      <c r="B9657" s="161" t="inlineStr">
        <is>
          <t>Netherlands</t>
        </is>
      </c>
      <c r="C9657" s="161" t="inlineStr">
        <is>
          <t>Europe &amp; Central Asia</t>
        </is>
      </c>
      <c r="D9657" s="161" t="inlineStr">
        <is>
          <t>High income</t>
        </is>
      </c>
      <c r="E9657" s="161" t="b">
        <v>0</v>
      </c>
      <c r="F9657" s="161" t="inlineStr">
        <is>
          <t>gross_debt_pct_gdp</t>
        </is>
      </c>
      <c r="G9657" s="161" t="n">
        <v>43.748</v>
      </c>
      <c r="H9657" s="161" t="inlineStr">
        <is>
          <t>2024</t>
        </is>
      </c>
      <c r="I9657" s="161" t="inlineStr">
        <is>
          <t>dataset_2026-08-26T13_41_09_874550254Z_DEFAULT_INTEGRATION_IMF_RES_WEO_9_0_0.csv</t>
        </is>
      </c>
    </row>
    <row r="9658" ht="13" customHeight="1">
      <c r="A9658" s="161" t="inlineStr">
        <is>
          <t>NLD</t>
        </is>
      </c>
      <c r="B9658" s="161" t="inlineStr">
        <is>
          <t>Netherlands</t>
        </is>
      </c>
      <c r="C9658" s="161" t="inlineStr">
        <is>
          <t>Europe &amp; Central Asia</t>
        </is>
      </c>
      <c r="D9658" s="161" t="inlineStr">
        <is>
          <t>High income</t>
        </is>
      </c>
      <c r="E9658" s="161" t="b">
        <v>0</v>
      </c>
      <c r="F9658" s="161" t="inlineStr">
        <is>
          <t>tax_revenue_pct_gdp</t>
        </is>
      </c>
      <c r="G9658" s="161" t="n">
        <v>26.515</v>
      </c>
      <c r="H9658" s="161" t="inlineStr">
        <is>
          <t>2024</t>
        </is>
      </c>
      <c r="I9658" s="161" t="inlineStr">
        <is>
          <t>world-imf2026.xlsx</t>
        </is>
      </c>
    </row>
    <row r="9659" ht="13" customHeight="1">
      <c r="A9659" s="161" t="inlineStr">
        <is>
          <t>NLD</t>
        </is>
      </c>
      <c r="B9659" s="161" t="inlineStr">
        <is>
          <t>Netherlands</t>
        </is>
      </c>
      <c r="C9659" s="161" t="inlineStr">
        <is>
          <t>Europe &amp; Central Asia</t>
        </is>
      </c>
      <c r="D9659" s="161" t="inlineStr">
        <is>
          <t>High income</t>
        </is>
      </c>
      <c r="E9659" s="161" t="b">
        <v>0</v>
      </c>
      <c r="F9659" s="161" t="inlineStr">
        <is>
          <t>climate_pfm_diagnostic_on_record</t>
        </is>
      </c>
      <c r="G9659" s="161" t="n">
        <v>0</v>
      </c>
      <c r="H9659" s="161" t="inlineStr">
        <is>
          <t>2022</t>
        </is>
      </c>
      <c r="I9659" s="161" t="inlineStr">
        <is>
          <t>UNDP-Global-Climate-Public-Finance-Review-2022.pdf (Table 4.2)</t>
        </is>
      </c>
    </row>
    <row r="9660" ht="13" customHeight="1">
      <c r="A9660" s="161" t="inlineStr">
        <is>
          <t>NLD</t>
        </is>
      </c>
      <c r="B9660" s="161" t="inlineStr">
        <is>
          <t>Netherlands</t>
        </is>
      </c>
      <c r="C9660" s="161" t="inlineStr">
        <is>
          <t>Europe &amp; Central Asia</t>
        </is>
      </c>
      <c r="D9660" s="161" t="inlineStr">
        <is>
          <t>High income</t>
        </is>
      </c>
      <c r="E9660" s="161" t="b">
        <v>0</v>
      </c>
      <c r="F9660" s="161" t="inlineStr">
        <is>
          <t>wacc_steffen_nominal_aftertax_pct</t>
        </is>
      </c>
      <c r="G9660" s="161" t="n">
        <v>2.327</v>
      </c>
      <c r="H9660" s="161" t="inlineStr">
        <is>
          <t>2020</t>
        </is>
      </c>
      <c r="I9660" s="161" t="inlineStr">
        <is>
          <t>SteffenEtAl2025_WACC_database.csv</t>
        </is>
      </c>
    </row>
    <row r="9661" ht="13" customHeight="1">
      <c r="A9661" s="161" t="inlineStr">
        <is>
          <t>NLD</t>
        </is>
      </c>
      <c r="B9661" s="161" t="inlineStr">
        <is>
          <t>Netherlands</t>
        </is>
      </c>
      <c r="C9661" s="161" t="inlineStr">
        <is>
          <t>Europe &amp; Central Asia</t>
        </is>
      </c>
      <c r="D9661" s="161" t="inlineStr">
        <is>
          <t>High income</t>
        </is>
      </c>
      <c r="E9661" s="161" t="b">
        <v>0</v>
      </c>
      <c r="F9661" s="161" t="inlineStr">
        <is>
          <t>wacc_n_sources</t>
        </is>
      </c>
      <c r="G9661" s="161" t="n">
        <v>1</v>
      </c>
      <c r="H9661" s="161" t="inlineStr">
        <is>
          <t>2021-2024</t>
        </is>
      </c>
      <c r="I9661" s="161" t="inlineStr">
        <is>
          <t>IRENA / Steffen et al. / IEA</t>
        </is>
      </c>
    </row>
    <row r="9662" ht="13" customHeight="1">
      <c r="A9662" s="161" t="inlineStr">
        <is>
          <t>NLD</t>
        </is>
      </c>
      <c r="B9662" s="161" t="inlineStr">
        <is>
          <t>Netherlands</t>
        </is>
      </c>
      <c r="C9662" s="161" t="inlineStr">
        <is>
          <t>Europe &amp; Central Asia</t>
        </is>
      </c>
      <c r="D9662" s="161" t="inlineStr">
        <is>
          <t>High income</t>
        </is>
      </c>
      <c r="E9662" s="161" t="b">
        <v>0</v>
      </c>
      <c r="F9662" s="161" t="inlineStr">
        <is>
          <t>excise_revenue_pct_of_revenue</t>
        </is>
      </c>
      <c r="G9662" s="161" t="n">
        <v>2.921</v>
      </c>
      <c r="H9662" s="161" t="inlineStr">
        <is>
          <t>2023</t>
        </is>
      </c>
      <c r="I9662" s="161" t="inlineStr">
        <is>
          <t>world-imf2026.xlsx</t>
        </is>
      </c>
    </row>
    <row r="9663" ht="13" customHeight="1">
      <c r="A9663" s="161" t="inlineStr">
        <is>
          <t>NLD</t>
        </is>
      </c>
      <c r="B9663" s="161" t="inlineStr">
        <is>
          <t>Netherlands</t>
        </is>
      </c>
      <c r="C9663" s="161" t="inlineStr">
        <is>
          <t>Europe &amp; Central Asia</t>
        </is>
      </c>
      <c r="D9663" s="161" t="inlineStr">
        <is>
          <t>High income</t>
        </is>
      </c>
      <c r="E9663" s="161" t="b">
        <v>0</v>
      </c>
      <c r="F9663" s="161" t="inlineStr">
        <is>
          <t>ff_subsidy_total_pct_gdp</t>
        </is>
      </c>
      <c r="G9663" s="161" t="n">
        <v>0.185</v>
      </c>
      <c r="H9663" s="161" t="inlineStr">
        <is>
          <t>2024</t>
        </is>
      </c>
      <c r="I9663" s="161" t="inlineStr">
        <is>
          <t>imffossilfuelsubsidiesdata.xlsb + WEO</t>
        </is>
      </c>
    </row>
    <row r="9664" ht="13" customHeight="1">
      <c r="A9664" s="161" t="inlineStr">
        <is>
          <t>NLD</t>
        </is>
      </c>
      <c r="B9664" s="161" t="inlineStr">
        <is>
          <t>Netherlands</t>
        </is>
      </c>
      <c r="C9664" s="161" t="inlineStr">
        <is>
          <t>Europe &amp; Central Asia</t>
        </is>
      </c>
      <c r="D9664" s="161" t="inlineStr">
        <is>
          <t>High income</t>
        </is>
      </c>
      <c r="E9664" s="161" t="b">
        <v>0</v>
      </c>
      <c r="F9664" s="161" t="inlineStr">
        <is>
          <t>ff_subsidy_explicit_pct_gdp</t>
        </is>
      </c>
      <c r="G9664" s="161" t="n">
        <v>0.042</v>
      </c>
      <c r="H9664" s="161" t="inlineStr">
        <is>
          <t>2024</t>
        </is>
      </c>
      <c r="I9664" s="161" t="inlineStr">
        <is>
          <t>imffossilfuelsubsidiesdata.xlsb</t>
        </is>
      </c>
    </row>
    <row r="9665" ht="13" customHeight="1">
      <c r="A9665" s="161" t="inlineStr">
        <is>
          <t>NLD</t>
        </is>
      </c>
      <c r="B9665" s="161" t="inlineStr">
        <is>
          <t>Netherlands</t>
        </is>
      </c>
      <c r="C9665" s="161" t="inlineStr">
        <is>
          <t>Europe &amp; Central Asia</t>
        </is>
      </c>
      <c r="D9665" s="161" t="inlineStr">
        <is>
          <t>High income</t>
        </is>
      </c>
      <c r="E9665" s="161" t="b">
        <v>0</v>
      </c>
      <c r="F9665" s="161" t="inlineStr">
        <is>
          <t>ff_subsidy_implicit_pct_gdp</t>
        </is>
      </c>
      <c r="G9665" s="161" t="n">
        <v>0.143</v>
      </c>
      <c r="H9665" s="161" t="inlineStr">
        <is>
          <t>2024</t>
        </is>
      </c>
      <c r="I9665" s="161" t="inlineStr">
        <is>
          <t>imffossilfuelsubsidiesdata.xlsb</t>
        </is>
      </c>
    </row>
    <row r="9666" ht="13" customHeight="1">
      <c r="A9666" s="161" t="inlineStr">
        <is>
          <t>NLD</t>
        </is>
      </c>
      <c r="B9666" s="161" t="inlineStr">
        <is>
          <t>Netherlands</t>
        </is>
      </c>
      <c r="C9666" s="161" t="inlineStr">
        <is>
          <t>Europe &amp; Central Asia</t>
        </is>
      </c>
      <c r="D9666" s="161" t="inlineStr">
        <is>
          <t>High income</t>
        </is>
      </c>
      <c r="E9666" s="161" t="b">
        <v>0</v>
      </c>
      <c r="F9666" s="161" t="inlineStr">
        <is>
          <t>env_protection_pct_of_expenditure</t>
        </is>
      </c>
      <c r="G9666" s="161" t="n">
        <v>2.991</v>
      </c>
      <c r="H9666" s="161" t="inlineStr">
        <is>
          <t>2021</t>
        </is>
      </c>
      <c r="I9666" s="161" t="inlineStr">
        <is>
          <t>WB_BOOST_WIDEF.csv</t>
        </is>
      </c>
    </row>
    <row r="9667" ht="13" customHeight="1">
      <c r="A9667" s="161" t="inlineStr">
        <is>
          <t>NLD</t>
        </is>
      </c>
      <c r="B9667" s="161" t="inlineStr">
        <is>
          <t>Netherlands</t>
        </is>
      </c>
      <c r="C9667" s="161" t="inlineStr">
        <is>
          <t>Europe &amp; Central Asia</t>
        </is>
      </c>
      <c r="D9667" s="161" t="inlineStr">
        <is>
          <t>High income</t>
        </is>
      </c>
      <c r="E9667" s="161" t="b">
        <v>0</v>
      </c>
      <c r="F9667" s="161" t="inlineStr">
        <is>
          <t>net_fuel_trade_pct_merch</t>
        </is>
      </c>
      <c r="G9667" s="161" t="n">
        <v>-3.767000000000001</v>
      </c>
      <c r="H9667" s="161" t="inlineStr">
        <is>
          <t>2024</t>
        </is>
      </c>
      <c r="I9667" s="161" t="inlineStr">
        <is>
          <t>WDI TX.VAL.FUEL.ZS.UN less TM.VAL.FUEL.ZS.UN</t>
        </is>
      </c>
    </row>
    <row r="9668" ht="13" customHeight="1">
      <c r="A9668" s="161" t="inlineStr">
        <is>
          <t>NLD</t>
        </is>
      </c>
      <c r="B9668" s="161" t="inlineStr">
        <is>
          <t>Netherlands</t>
        </is>
      </c>
      <c r="C9668" s="161" t="inlineStr">
        <is>
          <t>Europe &amp; Central Asia</t>
        </is>
      </c>
      <c r="D9668" s="161" t="inlineStr">
        <is>
          <t>High income</t>
        </is>
      </c>
      <c r="E9668" s="161" t="b">
        <v>0</v>
      </c>
      <c r="F9668" s="161" t="inlineStr">
        <is>
          <t>fuel_exports_pct_merch</t>
        </is>
      </c>
      <c r="G9668" s="161" t="n">
        <v>12.681</v>
      </c>
      <c r="H9668" s="161" t="inlineStr">
        <is>
          <t>2024</t>
        </is>
      </c>
      <c r="I9668" s="161" t="inlineStr">
        <is>
          <t>API_TX_VAL_FUEL_ZS_UN_DS2_en_csv_v2_33055.zip</t>
        </is>
      </c>
    </row>
    <row r="9669" ht="13" customHeight="1">
      <c r="A9669" s="161" t="inlineStr">
        <is>
          <t>NLD</t>
        </is>
      </c>
      <c r="B9669" s="161" t="inlineStr">
        <is>
          <t>Netherlands</t>
        </is>
      </c>
      <c r="C9669" s="161" t="inlineStr">
        <is>
          <t>Europe &amp; Central Asia</t>
        </is>
      </c>
      <c r="D9669" s="161" t="inlineStr">
        <is>
          <t>High income</t>
        </is>
      </c>
      <c r="E9669" s="161" t="b">
        <v>0</v>
      </c>
      <c r="F9669" s="161" t="inlineStr">
        <is>
          <t>fuel_imports_pct_merch</t>
        </is>
      </c>
      <c r="G9669" s="161" t="n">
        <v>16.448</v>
      </c>
      <c r="H9669" s="161" t="inlineStr">
        <is>
          <t>2024</t>
        </is>
      </c>
      <c r="I9669" s="161" t="inlineStr">
        <is>
          <t>API_TM_VAL_FUEL_ZS_UN_DS2_en_csv_v2_36140.zip</t>
        </is>
      </c>
    </row>
    <row r="9670" ht="13" customHeight="1">
      <c r="A9670" s="161" t="inlineStr">
        <is>
          <t>NLD</t>
        </is>
      </c>
      <c r="B9670" s="161" t="inlineStr">
        <is>
          <t>Netherlands</t>
        </is>
      </c>
      <c r="C9670" s="161" t="inlineStr">
        <is>
          <t>Europe &amp; Central Asia</t>
        </is>
      </c>
      <c r="D9670" s="161" t="inlineStr">
        <is>
          <t>High income</t>
        </is>
      </c>
      <c r="E9670" s="161" t="b">
        <v>0</v>
      </c>
      <c r="F9670" s="161" t="inlineStr">
        <is>
          <t>energy_import_dep_pct</t>
        </is>
      </c>
      <c r="G9670" s="161" t="n">
        <v>87.017</v>
      </c>
      <c r="H9670" s="161" t="inlineStr">
        <is>
          <t>2023</t>
        </is>
      </c>
      <c r="I9670" s="161" t="inlineStr">
        <is>
          <t>API_EG_IMP_CONS_ZS_DS2_en_csv_v2_160768.zip</t>
        </is>
      </c>
    </row>
    <row r="9671" ht="13" customHeight="1">
      <c r="A9671" s="161" t="inlineStr">
        <is>
          <t>NLD</t>
        </is>
      </c>
      <c r="B9671" s="161" t="inlineStr">
        <is>
          <t>Netherlands</t>
        </is>
      </c>
      <c r="C9671" s="161" t="inlineStr">
        <is>
          <t>Europe &amp; Central Asia</t>
        </is>
      </c>
      <c r="D9671" s="161" t="inlineStr">
        <is>
          <t>High income</t>
        </is>
      </c>
      <c r="E9671" s="161" t="b">
        <v>0</v>
      </c>
      <c r="F9671" s="161" t="inlineStr">
        <is>
          <t>fossil_rents_total_pct_gdp</t>
        </is>
      </c>
      <c r="G9671" s="161" t="n">
        <v>0.336</v>
      </c>
      <c r="H9671" s="161" t="inlineStr">
        <is>
          <t>2021</t>
        </is>
      </c>
      <c r="I9671" s="161" t="inlineStr">
        <is>
          <t>WDI NY.GDP.PETR+NGAS+COAL.RT.ZS</t>
        </is>
      </c>
    </row>
    <row r="9672" ht="13" customHeight="1">
      <c r="A9672" s="161" t="inlineStr">
        <is>
          <t>NLD</t>
        </is>
      </c>
      <c r="B9672" s="161" t="inlineStr">
        <is>
          <t>Netherlands</t>
        </is>
      </c>
      <c r="C9672" s="161" t="inlineStr">
        <is>
          <t>Europe &amp; Central Asia</t>
        </is>
      </c>
      <c r="D9672" s="161" t="inlineStr">
        <is>
          <t>High income</t>
        </is>
      </c>
      <c r="E9672" s="161" t="b">
        <v>0</v>
      </c>
      <c r="F9672" s="161" t="inlineStr">
        <is>
          <t>oil_rents_pct_gdp</t>
        </is>
      </c>
      <c r="G9672" s="161" t="n">
        <v>0.024</v>
      </c>
      <c r="H9672" s="161" t="inlineStr">
        <is>
          <t>2021</t>
        </is>
      </c>
      <c r="I9672" s="161" t="inlineStr">
        <is>
          <t>API_NY_GDP_PETR_RT_ZS_DS2_en_csv_v2_40227.zip</t>
        </is>
      </c>
    </row>
    <row r="9673" ht="13" customHeight="1">
      <c r="A9673" s="161" t="inlineStr">
        <is>
          <t>NLD</t>
        </is>
      </c>
      <c r="B9673" s="161" t="inlineStr">
        <is>
          <t>Netherlands</t>
        </is>
      </c>
      <c r="C9673" s="161" t="inlineStr">
        <is>
          <t>Europe &amp; Central Asia</t>
        </is>
      </c>
      <c r="D9673" s="161" t="inlineStr">
        <is>
          <t>High income</t>
        </is>
      </c>
      <c r="E9673" s="161" t="b">
        <v>0</v>
      </c>
      <c r="F9673" s="161" t="inlineStr">
        <is>
          <t>gas_rents_pct_gdp</t>
        </is>
      </c>
      <c r="G9673" s="161" t="n">
        <v>0.312</v>
      </c>
      <c r="H9673" s="161" t="inlineStr">
        <is>
          <t>2021</t>
        </is>
      </c>
      <c r="I9673" s="161" t="inlineStr">
        <is>
          <t>API_NY_GDP_NGAS_RT_ZS_DS2_en_csv_v2_35861.zip</t>
        </is>
      </c>
    </row>
    <row r="9674" ht="13" customHeight="1">
      <c r="A9674" s="161" t="inlineStr">
        <is>
          <t>NLD</t>
        </is>
      </c>
      <c r="B9674" s="161" t="inlineStr">
        <is>
          <t>Netherlands</t>
        </is>
      </c>
      <c r="C9674" s="161" t="inlineStr">
        <is>
          <t>Europe &amp; Central Asia</t>
        </is>
      </c>
      <c r="D9674" s="161" t="inlineStr">
        <is>
          <t>High income</t>
        </is>
      </c>
      <c r="E9674" s="161" t="b">
        <v>0</v>
      </c>
      <c r="F9674" s="161" t="inlineStr">
        <is>
          <t>coal_rents_pct_gdp</t>
        </is>
      </c>
      <c r="G9674" s="161" t="n">
        <v>0</v>
      </c>
      <c r="H9674" s="161" t="inlineStr">
        <is>
          <t>2021</t>
        </is>
      </c>
      <c r="I9674" s="161" t="inlineStr">
        <is>
          <t>API_NY_GDP_COAL_RT_ZS_DS2_en_csv_v2_35370.zip</t>
        </is>
      </c>
    </row>
    <row r="9675" ht="13" customHeight="1">
      <c r="A9675" s="161" t="inlineStr">
        <is>
          <t>NLD</t>
        </is>
      </c>
      <c r="B9675" s="161" t="inlineStr">
        <is>
          <t>Netherlands</t>
        </is>
      </c>
      <c r="C9675" s="161" t="inlineStr">
        <is>
          <t>Europe &amp; Central Asia</t>
        </is>
      </c>
      <c r="D9675" s="161" t="inlineStr">
        <is>
          <t>High income</t>
        </is>
      </c>
      <c r="E9675" s="161" t="b">
        <v>0</v>
      </c>
      <c r="F9675" s="161" t="inlineStr">
        <is>
          <t>other_fossil_gen_share_pct</t>
        </is>
      </c>
      <c r="G9675" s="161" t="n">
        <v>3.875</v>
      </c>
      <c r="H9675" s="161" t="inlineStr">
        <is>
          <t>2025</t>
        </is>
      </c>
      <c r="I9675" s="161" t="inlineStr">
        <is>
          <t>release_generation_yearly_global.csv</t>
        </is>
      </c>
    </row>
    <row r="9676" ht="13" customHeight="1">
      <c r="A9676" s="161" t="inlineStr">
        <is>
          <t>NLD</t>
        </is>
      </c>
      <c r="B9676" s="161" t="inlineStr">
        <is>
          <t>Netherlands</t>
        </is>
      </c>
      <c r="C9676" s="161" t="inlineStr">
        <is>
          <t>Europe &amp; Central Asia</t>
        </is>
      </c>
      <c r="D9676" s="161" t="inlineStr">
        <is>
          <t>High income</t>
        </is>
      </c>
      <c r="E9676" s="161" t="b">
        <v>0</v>
      </c>
      <c r="F9676" s="161" t="inlineStr">
        <is>
          <t>renewable_share_electricity_pct</t>
        </is>
      </c>
      <c r="G9676" s="161" t="n">
        <v>65.158</v>
      </c>
      <c r="H9676" s="161" t="inlineStr">
        <is>
          <t>2024</t>
        </is>
      </c>
      <c r="I9676" s="161" t="inlineStr">
        <is>
          <t>imffossilfuelsubsidiesdata.xlsb</t>
        </is>
      </c>
    </row>
    <row r="9677" ht="13" customHeight="1">
      <c r="A9677" s="161" t="inlineStr">
        <is>
          <t>NLD</t>
        </is>
      </c>
      <c r="B9677" s="161" t="inlineStr">
        <is>
          <t>Netherlands</t>
        </is>
      </c>
      <c r="C9677" s="161" t="inlineStr">
        <is>
          <t>Europe &amp; Central Asia</t>
        </is>
      </c>
      <c r="D9677" s="161" t="inlineStr">
        <is>
          <t>High income</t>
        </is>
      </c>
      <c r="E9677" s="161" t="b">
        <v>0</v>
      </c>
      <c r="F9677" s="161" t="inlineStr">
        <is>
          <t>re_share_change_pp</t>
        </is>
      </c>
      <c r="G9677" s="161" t="n">
        <v>0.461</v>
      </c>
      <c r="H9677" s="161" t="inlineStr">
        <is>
          <t>2025</t>
        </is>
      </c>
      <c r="I9677" s="161" t="inlineStr">
        <is>
          <t>release_generation_yearly_global.csv</t>
        </is>
      </c>
    </row>
    <row r="9678" ht="13" customHeight="1">
      <c r="A9678" s="161" t="inlineStr">
        <is>
          <t>NLD</t>
        </is>
      </c>
      <c r="B9678" s="161" t="inlineStr">
        <is>
          <t>Netherlands</t>
        </is>
      </c>
      <c r="C9678" s="161" t="inlineStr">
        <is>
          <t>Europe &amp; Central Asia</t>
        </is>
      </c>
      <c r="D9678" s="161" t="inlineStr">
        <is>
          <t>High income</t>
        </is>
      </c>
      <c r="E9678" s="161" t="b">
        <v>0</v>
      </c>
      <c r="F9678" s="161" t="inlineStr">
        <is>
          <t>re_capacity_growth_pct</t>
        </is>
      </c>
      <c r="G9678" s="161" t="n">
        <v>11.015</v>
      </c>
      <c r="H9678" s="161" t="inlineStr">
        <is>
          <t>2024</t>
        </is>
      </c>
      <c r="I9678" s="161" t="inlineStr">
        <is>
          <t>release_generation_yearly_global.csv</t>
        </is>
      </c>
    </row>
    <row r="9679" ht="13" customHeight="1">
      <c r="A9679" s="161" t="inlineStr">
        <is>
          <t>NLD</t>
        </is>
      </c>
      <c r="B9679" s="161" t="inlineStr">
        <is>
          <t>Netherlands</t>
        </is>
      </c>
      <c r="C9679" s="161" t="inlineStr">
        <is>
          <t>Europe &amp; Central Asia</t>
        </is>
      </c>
      <c r="D9679" s="161" t="inlineStr">
        <is>
          <t>High income</t>
        </is>
      </c>
      <c r="E9679" s="161" t="b">
        <v>0</v>
      </c>
      <c r="F9679" s="161" t="inlineStr">
        <is>
          <t>inn_total_inv_2030_pct_gdp</t>
        </is>
      </c>
      <c r="G9679" s="161" t="n">
        <v>2.57721998800138</v>
      </c>
      <c r="H9679" s="161" t="inlineStr">
        <is>
          <t>2030</t>
        </is>
      </c>
      <c r="I9679" s="161" t="inlineStr">
        <is>
          <t>Mitigation_Investment_Needs_v1.1.xlsx (InvestmentNeeds v1.1, model output)</t>
        </is>
      </c>
    </row>
    <row r="9680" ht="13" customHeight="1">
      <c r="A9680" s="161" t="inlineStr">
        <is>
          <t>NLD</t>
        </is>
      </c>
      <c r="B9680" s="161" t="inlineStr">
        <is>
          <t>Netherlands</t>
        </is>
      </c>
      <c r="C9680" s="161" t="inlineStr">
        <is>
          <t>Europe &amp; Central Asia</t>
        </is>
      </c>
      <c r="D9680" s="161" t="inlineStr">
        <is>
          <t>High income</t>
        </is>
      </c>
      <c r="E9680" s="161" t="b">
        <v>0</v>
      </c>
      <c r="F9680" s="161" t="inlineStr">
        <is>
          <t>inn_incr_inv_2030_pct_gdp</t>
        </is>
      </c>
      <c r="G9680" s="161" t="n">
        <v>0.979343595440524</v>
      </c>
      <c r="H9680" s="161" t="inlineStr">
        <is>
          <t>2030</t>
        </is>
      </c>
      <c r="I9680" s="161" t="inlineStr">
        <is>
          <t>Mitigation_Investment_Needs_v1.1.xlsx (InvestmentNeeds v1.1, model output)</t>
        </is>
      </c>
    </row>
    <row r="9681" ht="13" customHeight="1">
      <c r="A9681" s="161" t="inlineStr">
        <is>
          <t>NLD</t>
        </is>
      </c>
      <c r="B9681" s="161" t="inlineStr">
        <is>
          <t>Netherlands</t>
        </is>
      </c>
      <c r="C9681" s="161" t="inlineStr">
        <is>
          <t>Europe &amp; Central Asia</t>
        </is>
      </c>
      <c r="D9681" s="161" t="inlineStr">
        <is>
          <t>High income</t>
        </is>
      </c>
      <c r="E9681" s="161" t="b">
        <v>0</v>
      </c>
      <c r="F9681" s="161" t="inlineStr">
        <is>
          <t>inn_incr_inv_gen_2030_pct_gdp</t>
        </is>
      </c>
      <c r="G9681" s="161" t="n">
        <v>0.3210790394319586</v>
      </c>
      <c r="H9681" s="161" t="inlineStr">
        <is>
          <t>2030</t>
        </is>
      </c>
      <c r="I9681" s="161" t="inlineStr">
        <is>
          <t>Mitigation_Investment_Needs_v1.1.xlsx (InvestmentNeeds v1.1, model output)</t>
        </is>
      </c>
    </row>
    <row r="9682" ht="13" customHeight="1">
      <c r="A9682" s="161" t="inlineStr">
        <is>
          <t>NLD</t>
        </is>
      </c>
      <c r="B9682" s="161" t="inlineStr">
        <is>
          <t>Netherlands</t>
        </is>
      </c>
      <c r="C9682" s="161" t="inlineStr">
        <is>
          <t>Europe &amp; Central Asia</t>
        </is>
      </c>
      <c r="D9682" s="161" t="inlineStr">
        <is>
          <t>High income</t>
        </is>
      </c>
      <c r="E9682" s="161" t="b">
        <v>0</v>
      </c>
      <c r="F9682" s="161" t="inlineStr">
        <is>
          <t>inn_incr_inv_grid_2030_pct_gdp</t>
        </is>
      </c>
      <c r="G9682" s="161" t="n">
        <v>0.2201684841819143</v>
      </c>
      <c r="H9682" s="161" t="inlineStr">
        <is>
          <t>2030</t>
        </is>
      </c>
      <c r="I9682" s="161" t="inlineStr">
        <is>
          <t>Mitigation_Investment_Needs_v1.1.xlsx (InvestmentNeeds v1.1, model output)</t>
        </is>
      </c>
    </row>
    <row r="9683" ht="13" customHeight="1">
      <c r="A9683" s="161" t="inlineStr">
        <is>
          <t>NLD</t>
        </is>
      </c>
      <c r="B9683" s="161" t="inlineStr">
        <is>
          <t>Netherlands</t>
        </is>
      </c>
      <c r="C9683" s="161" t="inlineStr">
        <is>
          <t>Europe &amp; Central Asia</t>
        </is>
      </c>
      <c r="D9683" s="161" t="inlineStr">
        <is>
          <t>High income</t>
        </is>
      </c>
      <c r="E9683" s="161" t="b">
        <v>0</v>
      </c>
      <c r="F9683" s="161" t="inlineStr">
        <is>
          <t>inn_incr_inv_trn_2030_pct_gdp</t>
        </is>
      </c>
      <c r="G9683" s="161" t="n">
        <v>0.1306159131202683</v>
      </c>
      <c r="H9683" s="161" t="inlineStr">
        <is>
          <t>2030</t>
        </is>
      </c>
      <c r="I9683" s="161" t="inlineStr">
        <is>
          <t>Mitigation_Investment_Needs_v1.1.xlsx (InvestmentNeeds v1.1, model output)</t>
        </is>
      </c>
    </row>
    <row r="9684" ht="13" customHeight="1">
      <c r="A9684" s="161" t="inlineStr">
        <is>
          <t>NLD</t>
        </is>
      </c>
      <c r="B9684" s="161" t="inlineStr">
        <is>
          <t>Netherlands</t>
        </is>
      </c>
      <c r="C9684" s="161" t="inlineStr">
        <is>
          <t>Europe &amp; Central Asia</t>
        </is>
      </c>
      <c r="D9684" s="161" t="inlineStr">
        <is>
          <t>High income</t>
        </is>
      </c>
      <c r="E9684" s="161" t="b">
        <v>0</v>
      </c>
      <c r="F9684" s="161" t="inlineStr">
        <is>
          <t>inn_incr_inv_bld_2030_pct_gdp</t>
        </is>
      </c>
      <c r="G9684" s="161" t="n">
        <v>0.1383398229193835</v>
      </c>
      <c r="H9684" s="161" t="inlineStr">
        <is>
          <t>2030</t>
        </is>
      </c>
      <c r="I9684" s="161" t="inlineStr">
        <is>
          <t>Mitigation_Investment_Needs_v1.1.xlsx (InvestmentNeeds v1.1, model output)</t>
        </is>
      </c>
    </row>
    <row r="9685" ht="13" customHeight="1">
      <c r="A9685" s="161" t="inlineStr">
        <is>
          <t>NLD</t>
        </is>
      </c>
      <c r="B9685" s="161" t="inlineStr">
        <is>
          <t>Netherlands</t>
        </is>
      </c>
      <c r="C9685" s="161" t="inlineStr">
        <is>
          <t>Europe &amp; Central Asia</t>
        </is>
      </c>
      <c r="D9685" s="161" t="inlineStr">
        <is>
          <t>High income</t>
        </is>
      </c>
      <c r="E9685" s="161" t="b">
        <v>0</v>
      </c>
      <c r="F9685" s="161" t="inlineStr">
        <is>
          <t>inn_incr_inv_ind_2030_pct_gdp</t>
        </is>
      </c>
      <c r="G9685" s="161" t="n">
        <v>0.07204048707585781</v>
      </c>
      <c r="H9685" s="161" t="inlineStr">
        <is>
          <t>2030</t>
        </is>
      </c>
      <c r="I9685" s="161" t="inlineStr">
        <is>
          <t>Mitigation_Investment_Needs_v1.1.xlsx (InvestmentNeeds v1.1, model output)</t>
        </is>
      </c>
    </row>
    <row r="9686" ht="13" customHeight="1">
      <c r="A9686" s="161" t="inlineStr">
        <is>
          <t>NLD</t>
        </is>
      </c>
      <c r="B9686" s="161" t="inlineStr">
        <is>
          <t>Netherlands</t>
        </is>
      </c>
      <c r="C9686" s="161" t="inlineStr">
        <is>
          <t>Europe &amp; Central Asia</t>
        </is>
      </c>
      <c r="D9686" s="161" t="inlineStr">
        <is>
          <t>High income</t>
        </is>
      </c>
      <c r="E9686" s="161" t="b">
        <v>0</v>
      </c>
      <c r="F9686" s="161" t="inlineStr">
        <is>
          <t>inn_incr_inv_fuel_2030_pct_gdp</t>
        </is>
      </c>
      <c r="G9686" s="161" t="n">
        <v>0.08137591878666139</v>
      </c>
      <c r="H9686" s="161" t="inlineStr">
        <is>
          <t>2030</t>
        </is>
      </c>
      <c r="I9686" s="161" t="inlineStr">
        <is>
          <t>Mitigation_Investment_Needs_v1.1.xlsx (InvestmentNeeds v1.1, model output)</t>
        </is>
      </c>
    </row>
    <row r="9687" ht="13" customHeight="1">
      <c r="A9687" s="161" t="inlineStr">
        <is>
          <t>NLD</t>
        </is>
      </c>
      <c r="B9687" s="161" t="inlineStr">
        <is>
          <t>Netherlands</t>
        </is>
      </c>
      <c r="C9687" s="161" t="inlineStr">
        <is>
          <t>Europe &amp; Central Asia</t>
        </is>
      </c>
      <c r="D9687" s="161" t="inlineStr">
        <is>
          <t>High income</t>
        </is>
      </c>
      <c r="E9687" s="161" t="b">
        <v>0</v>
      </c>
      <c r="F9687" s="161" t="inlineStr">
        <is>
          <t>inn_incr_inv_afolu_2030_pct_gdp</t>
        </is>
      </c>
      <c r="G9687" s="161" t="n">
        <v>0.0157239299244802</v>
      </c>
      <c r="H9687" s="161" t="inlineStr">
        <is>
          <t>2030</t>
        </is>
      </c>
      <c r="I9687" s="161" t="inlineStr">
        <is>
          <t>Mitigation_Investment_Needs_v1.1.xlsx (InvestmentNeeds v1.1, model output)</t>
        </is>
      </c>
    </row>
    <row r="9688" ht="13" customHeight="1">
      <c r="A9688" s="161" t="inlineStr">
        <is>
          <t>NLD</t>
        </is>
      </c>
      <c r="B9688" s="161" t="inlineStr">
        <is>
          <t>Netherlands</t>
        </is>
      </c>
      <c r="C9688" s="161" t="inlineStr">
        <is>
          <t>Europe &amp; Central Asia</t>
        </is>
      </c>
      <c r="D9688" s="161" t="inlineStr">
        <is>
          <t>High income</t>
        </is>
      </c>
      <c r="E9688" s="161" t="b">
        <v>0</v>
      </c>
      <c r="F9688" s="161" t="inlineStr">
        <is>
          <t>inn_incr_cost_a_2030_pct_gdp</t>
        </is>
      </c>
      <c r="G9688" s="161" t="n">
        <v>-0.0280316124405421</v>
      </c>
      <c r="H9688" s="161" t="inlineStr">
        <is>
          <t>2030</t>
        </is>
      </c>
      <c r="I9688" s="161" t="inlineStr">
        <is>
          <t>Mitigation_Investment_Needs_v1.1.xlsx (InvestmentNeeds v1.1, model output)</t>
        </is>
      </c>
    </row>
    <row r="9689" ht="13" customHeight="1">
      <c r="A9689" s="161" t="inlineStr">
        <is>
          <t>NLD</t>
        </is>
      </c>
      <c r="B9689" s="161" t="inlineStr">
        <is>
          <t>Netherlands</t>
        </is>
      </c>
      <c r="C9689" s="161" t="inlineStr">
        <is>
          <t>Europe &amp; Central Asia</t>
        </is>
      </c>
      <c r="D9689" s="161" t="inlineStr">
        <is>
          <t>High income</t>
        </is>
      </c>
      <c r="E9689" s="161" t="b">
        <v>0</v>
      </c>
      <c r="F9689" s="161" t="inlineStr">
        <is>
          <t>inn_incr_cost_b_2030_pct_gdp</t>
        </is>
      </c>
      <c r="G9689" s="161" t="n">
        <v>-0.0032723393373943</v>
      </c>
      <c r="H9689" s="161" t="inlineStr">
        <is>
          <t>2030</t>
        </is>
      </c>
      <c r="I9689" s="161" t="inlineStr">
        <is>
          <t>Mitigation_Investment_Needs_v1.1.xlsx (InvestmentNeeds v1.1, model output)</t>
        </is>
      </c>
    </row>
    <row r="9690" ht="13" customHeight="1">
      <c r="A9690" s="161" t="inlineStr">
        <is>
          <t>NLD</t>
        </is>
      </c>
      <c r="B9690" s="161" t="inlineStr">
        <is>
          <t>Netherlands</t>
        </is>
      </c>
      <c r="C9690" s="161" t="inlineStr">
        <is>
          <t>Europe &amp; Central Asia</t>
        </is>
      </c>
      <c r="D9690" s="161" t="inlineStr">
        <is>
          <t>High income</t>
        </is>
      </c>
      <c r="E9690" s="161" t="b">
        <v>0</v>
      </c>
      <c r="F9690" s="161" t="inlineStr">
        <is>
          <t>inn_incr_cost_c_2030_pct_gdp</t>
        </is>
      </c>
      <c r="G9690" s="161" t="n">
        <v>-0.0165333804625186</v>
      </c>
      <c r="H9690" s="161" t="inlineStr">
        <is>
          <t>2030</t>
        </is>
      </c>
      <c r="I9690" s="161" t="inlineStr">
        <is>
          <t>Mitigation_Investment_Needs_v1.1.xlsx (InvestmentNeeds v1.1, model output)</t>
        </is>
      </c>
    </row>
    <row r="9691" ht="13" customHeight="1">
      <c r="A9691" s="161" t="inlineStr">
        <is>
          <t>NLD</t>
        </is>
      </c>
      <c r="B9691" s="161" t="inlineStr">
        <is>
          <t>Netherlands</t>
        </is>
      </c>
      <c r="C9691" s="161" t="inlineStr">
        <is>
          <t>Europe &amp; Central Asia</t>
        </is>
      </c>
      <c r="D9691" s="161" t="inlineStr">
        <is>
          <t>High income</t>
        </is>
      </c>
      <c r="E9691" s="161" t="b">
        <v>0</v>
      </c>
      <c r="F9691" s="161" t="inlineStr">
        <is>
          <t>inn_cost_per_t_b_2030_usd</t>
        </is>
      </c>
      <c r="G9691" s="161" t="n">
        <v>-8.16067294521663</v>
      </c>
      <c r="H9691" s="161" t="inlineStr">
        <is>
          <t>2030</t>
        </is>
      </c>
      <c r="I9691" s="161" t="inlineStr">
        <is>
          <t>Mitigation_Investment_Needs_v1.1.xlsx (InvestmentNeeds v1.1, model output)</t>
        </is>
      </c>
    </row>
    <row r="9692" ht="13" customHeight="1">
      <c r="A9692" s="161" t="inlineStr">
        <is>
          <t>NLD</t>
        </is>
      </c>
      <c r="B9692" s="161" t="inlineStr">
        <is>
          <t>Netherlands</t>
        </is>
      </c>
      <c r="C9692" s="161" t="inlineStr">
        <is>
          <t>Europe &amp; Central Asia</t>
        </is>
      </c>
      <c r="D9692" s="161" t="inlineStr">
        <is>
          <t>High income</t>
        </is>
      </c>
      <c r="E9692" s="161" t="b">
        <v>0</v>
      </c>
      <c r="F9692" s="161" t="inlineStr">
        <is>
          <t>inn_coc_penalty_2030_pct_gdp</t>
        </is>
      </c>
      <c r="G9692" s="161" t="n">
        <v>-0.06515598185038871</v>
      </c>
      <c r="H9692" s="161" t="inlineStr">
        <is>
          <t>2030</t>
        </is>
      </c>
      <c r="I9692" s="161" t="inlineStr">
        <is>
          <t>Mitigation_Investment_Needs_v1.1.xlsx (InvestmentNeeds v1.1, model output)</t>
        </is>
      </c>
    </row>
    <row r="9693" ht="13" customHeight="1">
      <c r="A9693" s="161" t="inlineStr">
        <is>
          <t>NLD</t>
        </is>
      </c>
      <c r="B9693" s="161" t="inlineStr">
        <is>
          <t>Netherlands</t>
        </is>
      </c>
      <c r="C9693" s="161" t="inlineStr">
        <is>
          <t>Europe &amp; Central Asia</t>
        </is>
      </c>
      <c r="D9693" s="161" t="inlineStr">
        <is>
          <t>High income</t>
        </is>
      </c>
      <c r="E9693" s="161" t="b">
        <v>0</v>
      </c>
      <c r="F9693" s="161" t="inlineStr">
        <is>
          <t>inn_pima_adj_inv_2030_pct_gdp</t>
        </is>
      </c>
      <c r="G9693" s="161" t="n">
        <v>2.692750539187649</v>
      </c>
      <c r="H9693" s="161" t="inlineStr">
        <is>
          <t>2030</t>
        </is>
      </c>
      <c r="I9693" s="161" t="inlineStr">
        <is>
          <t>Mitigation_Investment_Needs_v1.1.xlsx (InvestmentNeeds v1.1, model output)</t>
        </is>
      </c>
    </row>
    <row r="9694" ht="13" customHeight="1">
      <c r="A9694" s="161" t="inlineStr">
        <is>
          <t>NLD</t>
        </is>
      </c>
      <c r="B9694" s="161" t="inlineStr">
        <is>
          <t>Netherlands</t>
        </is>
      </c>
      <c r="C9694" s="161" t="inlineStr">
        <is>
          <t>Europe &amp; Central Asia</t>
        </is>
      </c>
      <c r="D9694" s="161" t="inlineStr">
        <is>
          <t>High income</t>
        </is>
      </c>
      <c r="E9694" s="161" t="b">
        <v>0</v>
      </c>
      <c r="F9694" s="161" t="inlineStr">
        <is>
          <t>nmim_nz_inv_2030_pct_gdp</t>
        </is>
      </c>
      <c r="G9694" s="161" t="n">
        <v>2.979459272750478</v>
      </c>
      <c r="H9694" s="161" t="inlineStr">
        <is>
          <t>2030</t>
        </is>
      </c>
      <c r="I9694" s="161" t="inlineStr">
        <is>
          <t>nmim_summary_v0_2.csv (InvestmentNeeds NMIM v0.2, model output)</t>
        </is>
      </c>
    </row>
    <row r="9695" ht="13" customHeight="1">
      <c r="A9695" s="161" t="inlineStr">
        <is>
          <t>NLD</t>
        </is>
      </c>
      <c r="B9695" s="161" t="inlineStr">
        <is>
          <t>Netherlands</t>
        </is>
      </c>
      <c r="C9695" s="161" t="inlineStr">
        <is>
          <t>Europe &amp; Central Asia</t>
        </is>
      </c>
      <c r="D9695" s="161" t="inlineStr">
        <is>
          <t>High income</t>
        </is>
      </c>
      <c r="E9695" s="161" t="b">
        <v>0</v>
      </c>
      <c r="F9695" s="161" t="inlineStr">
        <is>
          <t>nmim_typ1_2030_pct_gdp</t>
        </is>
      </c>
      <c r="G9695" s="161" t="n">
        <v>0.2828360482931801</v>
      </c>
      <c r="H9695" s="161" t="inlineStr">
        <is>
          <t>2030</t>
        </is>
      </c>
      <c r="I9695" s="161" t="inlineStr">
        <is>
          <t>nmim_summary_v0_2.csv (InvestmentNeeds NMIM v0.2, model output)</t>
        </is>
      </c>
    </row>
    <row r="9696" ht="13" customHeight="1">
      <c r="A9696" s="161" t="inlineStr">
        <is>
          <t>NLD</t>
        </is>
      </c>
      <c r="B9696" s="161" t="inlineStr">
        <is>
          <t>Netherlands</t>
        </is>
      </c>
      <c r="C9696" s="161" t="inlineStr">
        <is>
          <t>Europe &amp; Central Asia</t>
        </is>
      </c>
      <c r="D9696" s="161" t="inlineStr">
        <is>
          <t>High income</t>
        </is>
      </c>
      <c r="E9696" s="161" t="b">
        <v>0</v>
      </c>
      <c r="F9696" s="161" t="inlineStr">
        <is>
          <t>nmim_typ2_2030_pct_gdp</t>
        </is>
      </c>
      <c r="G9696" s="161" t="n">
        <v>0.7112174568089532</v>
      </c>
      <c r="H9696" s="161" t="inlineStr">
        <is>
          <t>2030</t>
        </is>
      </c>
      <c r="I9696" s="161" t="inlineStr">
        <is>
          <t>nmim_summary_v0_2.csv (InvestmentNeeds NMIM v0.2, model output)</t>
        </is>
      </c>
    </row>
    <row r="9697" ht="13" customHeight="1">
      <c r="A9697" s="161" t="inlineStr">
        <is>
          <t>NLD</t>
        </is>
      </c>
      <c r="B9697" s="161" t="inlineStr">
        <is>
          <t>Netherlands</t>
        </is>
      </c>
      <c r="C9697" s="161" t="inlineStr">
        <is>
          <t>Europe &amp; Central Asia</t>
        </is>
      </c>
      <c r="D9697" s="161" t="inlineStr">
        <is>
          <t>High income</t>
        </is>
      </c>
      <c r="E9697" s="161" t="b">
        <v>0</v>
      </c>
      <c r="F9697" s="161" t="inlineStr">
        <is>
          <t>nmim_typ3_2030_pct_gdp</t>
        </is>
      </c>
      <c r="G9697" s="161" t="n">
        <v>0.6950664826712571</v>
      </c>
      <c r="H9697" s="161" t="inlineStr">
        <is>
          <t>2030</t>
        </is>
      </c>
      <c r="I9697" s="161" t="inlineStr">
        <is>
          <t>nmim_summary_v0_2.csv (InvestmentNeeds NMIM v0.2, model output)</t>
        </is>
      </c>
    </row>
    <row r="9698" ht="13" customHeight="1">
      <c r="A9698" s="161" t="inlineStr">
        <is>
          <t>NLD</t>
        </is>
      </c>
      <c r="B9698" s="161" t="inlineStr">
        <is>
          <t>Netherlands</t>
        </is>
      </c>
      <c r="C9698" s="161" t="inlineStr">
        <is>
          <t>Europe &amp; Central Asia</t>
        </is>
      </c>
      <c r="D9698" s="161" t="inlineStr">
        <is>
          <t>High income</t>
        </is>
      </c>
      <c r="E9698" s="161" t="b">
        <v>0</v>
      </c>
      <c r="F9698" s="161" t="inlineStr">
        <is>
          <t>nmim_typ4_2030_pct_gdp</t>
        </is>
      </c>
      <c r="G9698" s="161" t="n">
        <v>0.1060041522624405</v>
      </c>
      <c r="H9698" s="161" t="inlineStr">
        <is>
          <t>2030</t>
        </is>
      </c>
      <c r="I9698" s="161" t="inlineStr">
        <is>
          <t>nmim_summary_v0_2.csv (InvestmentNeeds NMIM v0.2, model output)</t>
        </is>
      </c>
    </row>
    <row r="9699" ht="13" customHeight="1">
      <c r="A9699" s="161" t="inlineStr">
        <is>
          <t>NLD</t>
        </is>
      </c>
      <c r="B9699" s="161" t="inlineStr">
        <is>
          <t>Netherlands</t>
        </is>
      </c>
      <c r="C9699" s="161" t="inlineStr">
        <is>
          <t>Europe &amp; Central Asia</t>
        </is>
      </c>
      <c r="D9699" s="161" t="inlineStr">
        <is>
          <t>High income</t>
        </is>
      </c>
      <c r="E9699" s="161" t="b">
        <v>0</v>
      </c>
      <c r="F9699" s="161" t="inlineStr">
        <is>
          <t>nmim_typ5_2030_pct_gdp</t>
        </is>
      </c>
      <c r="G9699" s="161" t="n">
        <v>1.184335132486988</v>
      </c>
      <c r="H9699" s="161" t="inlineStr">
        <is>
          <t>2030</t>
        </is>
      </c>
      <c r="I9699" s="161" t="inlineStr">
        <is>
          <t>nmim_summary_v0_2.csv (InvestmentNeeds NMIM v0.2, model output)</t>
        </is>
      </c>
    </row>
    <row r="9700" ht="13" customHeight="1">
      <c r="A9700" s="161" t="inlineStr">
        <is>
          <t>NLD</t>
        </is>
      </c>
      <c r="B9700" s="161" t="inlineStr">
        <is>
          <t>Netherlands</t>
        </is>
      </c>
      <c r="C9700" s="161" t="inlineStr">
        <is>
          <t>Europe &amp; Central Asia</t>
        </is>
      </c>
      <c r="D9700" s="161" t="inlineStr">
        <is>
          <t>High income</t>
        </is>
      </c>
      <c r="E9700" s="161" t="b">
        <v>0</v>
      </c>
      <c r="F9700" s="161" t="inlineStr">
        <is>
          <t>nmim_budget_need_2030_pct_gdp</t>
        </is>
      </c>
      <c r="G9700" s="161" t="n">
        <v>0.3146372939870897</v>
      </c>
      <c r="H9700" s="161" t="inlineStr">
        <is>
          <t>2030</t>
        </is>
      </c>
      <c r="I9700" s="161" t="inlineStr">
        <is>
          <t>nmim_summary_v0_2.csv (InvestmentNeeds NMIM v0.2, model output)</t>
        </is>
      </c>
    </row>
    <row r="9701" ht="13" customHeight="1">
      <c r="A9701" s="161" t="inlineStr">
        <is>
          <t>NLD</t>
        </is>
      </c>
      <c r="B9701" s="161" t="inlineStr">
        <is>
          <t>Netherlands</t>
        </is>
      </c>
      <c r="C9701" s="161" t="inlineStr">
        <is>
          <t>Europe &amp; Central Asia</t>
        </is>
      </c>
      <c r="D9701" s="161" t="inlineStr">
        <is>
          <t>High income</t>
        </is>
      </c>
      <c r="E9701" s="161" t="b">
        <v>0</v>
      </c>
      <c r="F9701" s="161" t="inlineStr">
        <is>
          <t>nmim_private_share_2030_pct</t>
        </is>
      </c>
      <c r="G9701" s="161" t="n">
        <v>65.5690963708017</v>
      </c>
      <c r="H9701" s="161" t="inlineStr">
        <is>
          <t>2030</t>
        </is>
      </c>
      <c r="I9701" s="161" t="inlineStr">
        <is>
          <t>nmim_summary_v0_2.csv (InvestmentNeeds NMIM v0.2, model output)</t>
        </is>
      </c>
    </row>
    <row r="9702" ht="13" customHeight="1">
      <c r="A9702" s="161" t="inlineStr">
        <is>
          <t>NLD</t>
        </is>
      </c>
      <c r="B9702" s="161" t="inlineStr">
        <is>
          <t>Netherlands</t>
        </is>
      </c>
      <c r="C9702" s="161" t="inlineStr">
        <is>
          <t>Europe &amp; Central Asia</t>
        </is>
      </c>
      <c r="D9702" s="161" t="inlineStr">
        <is>
          <t>High income</t>
        </is>
      </c>
      <c r="E9702" s="161" t="b">
        <v>0</v>
      </c>
      <c r="F9702" s="161" t="inlineStr">
        <is>
          <t>nmim_incr_inv_2030_pct_gdp</t>
        </is>
      </c>
      <c r="G9702" s="161" t="n">
        <v>1.636727727953451</v>
      </c>
      <c r="H9702" s="161" t="inlineStr">
        <is>
          <t>2030</t>
        </is>
      </c>
      <c r="I9702" s="161" t="inlineStr">
        <is>
          <t>nmim_summary_v0_2.csv (InvestmentNeeds NMIM v0.2, model output)</t>
        </is>
      </c>
    </row>
    <row r="9703" ht="13" customHeight="1">
      <c r="A9703" s="161" t="inlineStr">
        <is>
          <t>NLD</t>
        </is>
      </c>
      <c r="B9703" s="161" t="inlineStr">
        <is>
          <t>Netherlands</t>
        </is>
      </c>
      <c r="C9703" s="161" t="inlineStr">
        <is>
          <t>Europe &amp; Central Asia</t>
        </is>
      </c>
      <c r="D9703" s="161" t="inlineStr">
        <is>
          <t>High income</t>
        </is>
      </c>
      <c r="E9703" s="161" t="b">
        <v>0</v>
      </c>
      <c r="F9703" s="161" t="inlineStr">
        <is>
          <t>nmim_incr_inv_2050_pct_gdp</t>
        </is>
      </c>
      <c r="G9703" s="161" t="n">
        <v>0.6886994648747609</v>
      </c>
      <c r="H9703" s="161" t="inlineStr">
        <is>
          <t>2050</t>
        </is>
      </c>
      <c r="I9703" s="161" t="inlineStr">
        <is>
          <t>nmim_summary_v0_2.csv (InvestmentNeeds NMIM v0.2, model output)</t>
        </is>
      </c>
    </row>
    <row r="9704" ht="13" customHeight="1">
      <c r="A9704" s="161" t="inlineStr">
        <is>
          <t>NLD</t>
        </is>
      </c>
      <c r="B9704" s="161" t="inlineStr">
        <is>
          <t>Netherlands</t>
        </is>
      </c>
      <c r="C9704" s="161" t="inlineStr">
        <is>
          <t>Europe &amp; Central Asia</t>
        </is>
      </c>
      <c r="D9704" s="161" t="inlineStr">
        <is>
          <t>High income</t>
        </is>
      </c>
      <c r="E9704" s="161" t="b">
        <v>0</v>
      </c>
      <c r="F9704" s="161" t="inlineStr">
        <is>
          <t>nmim_pv_incr_cost_b_pct_gdp</t>
        </is>
      </c>
      <c r="G9704" s="161" t="n">
        <v>3.093936222708789</v>
      </c>
      <c r="H9704" s="161" t="inlineStr">
        <is>
          <t>2025-2050</t>
        </is>
      </c>
      <c r="I9704" s="161" t="inlineStr">
        <is>
          <t>nmim_summary_v0_2.csv (InvestmentNeeds NMIM v0.2, model output)</t>
        </is>
      </c>
    </row>
    <row r="9705" ht="13" customHeight="1">
      <c r="A9705" s="161" t="inlineStr">
        <is>
          <t>NLD</t>
        </is>
      </c>
      <c r="B9705" s="161" t="inlineStr">
        <is>
          <t>Netherlands</t>
        </is>
      </c>
      <c r="C9705" s="161" t="inlineStr">
        <is>
          <t>Europe &amp; Central Asia</t>
        </is>
      </c>
      <c r="D9705" s="161" t="inlineStr">
        <is>
          <t>High income</t>
        </is>
      </c>
      <c r="E9705" s="161" t="b">
        <v>0</v>
      </c>
      <c r="F9705" s="161" t="inlineStr">
        <is>
          <t>price_diesel_usd_litre</t>
        </is>
      </c>
      <c r="G9705" s="161" t="n">
        <v>1.665</v>
      </c>
      <c r="H9705" s="161" t="inlineStr">
        <is>
          <t>2024</t>
        </is>
      </c>
      <c r="I9705" s="161" t="inlineStr">
        <is>
          <t>imffossilfuelsubsidiesdata.xlsb</t>
        </is>
      </c>
    </row>
    <row r="9706" ht="13" customHeight="1">
      <c r="A9706" s="161" t="inlineStr">
        <is>
          <t>NLD</t>
        </is>
      </c>
      <c r="B9706" s="161" t="inlineStr">
        <is>
          <t>Netherlands</t>
        </is>
      </c>
      <c r="C9706" s="161" t="inlineStr">
        <is>
          <t>Europe &amp; Central Asia</t>
        </is>
      </c>
      <c r="D9706" s="161" t="inlineStr">
        <is>
          <t>High income</t>
        </is>
      </c>
      <c r="E9706" s="161" t="b">
        <v>0</v>
      </c>
      <c r="F9706" s="161" t="inlineStr">
        <is>
          <t>price_gasoline_usd_litre</t>
        </is>
      </c>
      <c r="G9706" s="161" t="n">
        <v>2.133</v>
      </c>
      <c r="H9706" s="161" t="inlineStr">
        <is>
          <t>2024</t>
        </is>
      </c>
      <c r="I9706" s="161" t="inlineStr">
        <is>
          <t>imffossilfuelsubsidiesdata.xlsb</t>
        </is>
      </c>
    </row>
    <row r="9707" ht="13" customHeight="1">
      <c r="A9707" s="161" t="inlineStr">
        <is>
          <t>NLD</t>
        </is>
      </c>
      <c r="B9707" s="161" t="inlineStr">
        <is>
          <t>Netherlands</t>
        </is>
      </c>
      <c r="C9707" s="161" t="inlineStr">
        <is>
          <t>Europe &amp; Central Asia</t>
        </is>
      </c>
      <c r="D9707" s="161" t="inlineStr">
        <is>
          <t>High income</t>
        </is>
      </c>
      <c r="E9707" s="161" t="b">
        <v>0</v>
      </c>
      <c r="F9707" s="161" t="inlineStr">
        <is>
          <t>price_electricity_residential_usd_kwh</t>
        </is>
      </c>
      <c r="G9707" s="161" t="n">
        <v>0.262</v>
      </c>
      <c r="H9707" s="161" t="inlineStr">
        <is>
          <t>2024</t>
        </is>
      </c>
      <c r="I9707" s="161" t="inlineStr">
        <is>
          <t>imffossilfuelsubsidiesdata.xlsb</t>
        </is>
      </c>
    </row>
    <row r="9708" ht="13" customHeight="1">
      <c r="A9708" s="161" t="inlineStr">
        <is>
          <t>NLD</t>
        </is>
      </c>
      <c r="B9708" s="161" t="inlineStr">
        <is>
          <t>Netherlands</t>
        </is>
      </c>
      <c r="C9708" s="161" t="inlineStr">
        <is>
          <t>Europe &amp; Central Asia</t>
        </is>
      </c>
      <c r="D9708" s="161" t="inlineStr">
        <is>
          <t>High income</t>
        </is>
      </c>
      <c r="E9708" s="161" t="b">
        <v>0</v>
      </c>
      <c r="F9708" s="161" t="inlineStr">
        <is>
          <t>price_electricity_industry_usd_kwh</t>
        </is>
      </c>
      <c r="G9708" s="161" t="n">
        <v>0.168</v>
      </c>
      <c r="H9708" s="161" t="inlineStr">
        <is>
          <t>2024</t>
        </is>
      </c>
      <c r="I9708" s="161" t="inlineStr">
        <is>
          <t>imffossilfuelsubsidiesdata.xlsb</t>
        </is>
      </c>
    </row>
    <row r="9709" ht="13" customHeight="1">
      <c r="A9709" s="161" t="inlineStr">
        <is>
          <t>NLD</t>
        </is>
      </c>
      <c r="B9709" s="161" t="inlineStr">
        <is>
          <t>Netherlands</t>
        </is>
      </c>
      <c r="C9709" s="161" t="inlineStr">
        <is>
          <t>Europe &amp; Central Asia</t>
        </is>
      </c>
      <c r="D9709" s="161" t="inlineStr">
        <is>
          <t>High income</t>
        </is>
      </c>
      <c r="E9709" s="161" t="b">
        <v>0</v>
      </c>
      <c r="F9709" s="161" t="inlineStr">
        <is>
          <t>price_gas_residential_usd_gj</t>
        </is>
      </c>
      <c r="G9709" s="161" t="n">
        <v>49.551</v>
      </c>
      <c r="H9709" s="161" t="inlineStr">
        <is>
          <t>2024</t>
        </is>
      </c>
      <c r="I9709" s="161" t="inlineStr">
        <is>
          <t>imffossilfuelsubsidiesdata.xlsb</t>
        </is>
      </c>
    </row>
    <row r="9710" ht="13" customHeight="1">
      <c r="A9710" s="161" t="inlineStr">
        <is>
          <t>NLD</t>
        </is>
      </c>
      <c r="B9710" s="161" t="inlineStr">
        <is>
          <t>Netherlands</t>
        </is>
      </c>
      <c r="C9710" s="161" t="inlineStr">
        <is>
          <t>Europe &amp; Central Asia</t>
        </is>
      </c>
      <c r="D9710" s="161" t="inlineStr">
        <is>
          <t>High income</t>
        </is>
      </c>
      <c r="E9710" s="161" t="b">
        <v>0</v>
      </c>
      <c r="F9710" s="161" t="inlineStr">
        <is>
          <t>price_gas_industry_usd_gj</t>
        </is>
      </c>
      <c r="G9710" s="161" t="n">
        <v>24.269</v>
      </c>
      <c r="H9710" s="161" t="inlineStr">
        <is>
          <t>2024</t>
        </is>
      </c>
      <c r="I9710" s="161" t="inlineStr">
        <is>
          <t>imffossilfuelsubsidiesdata.xlsb</t>
        </is>
      </c>
    </row>
    <row r="9711" ht="13" customHeight="1">
      <c r="A9711" s="161" t="inlineStr">
        <is>
          <t>NLD</t>
        </is>
      </c>
      <c r="B9711" s="161" t="inlineStr">
        <is>
          <t>Netherlands</t>
        </is>
      </c>
      <c r="C9711" s="161" t="inlineStr">
        <is>
          <t>Europe &amp; Central Asia</t>
        </is>
      </c>
      <c r="D9711" s="161" t="inlineStr">
        <is>
          <t>High income</t>
        </is>
      </c>
      <c r="E9711" s="161" t="b">
        <v>0</v>
      </c>
      <c r="F9711" s="161" t="inlineStr">
        <is>
          <t>price_gas_power_usd_gj</t>
        </is>
      </c>
      <c r="G9711" s="161" t="n">
        <v>24.269</v>
      </c>
      <c r="H9711" s="161" t="inlineStr">
        <is>
          <t>2024</t>
        </is>
      </c>
      <c r="I9711" s="161" t="inlineStr">
        <is>
          <t>imffossilfuelsubsidiesdata.xlsb</t>
        </is>
      </c>
    </row>
    <row r="9712" ht="13" customHeight="1">
      <c r="A9712" s="161" t="inlineStr">
        <is>
          <t>NLD</t>
        </is>
      </c>
      <c r="B9712" s="161" t="inlineStr">
        <is>
          <t>Netherlands</t>
        </is>
      </c>
      <c r="C9712" s="161" t="inlineStr">
        <is>
          <t>Europe &amp; Central Asia</t>
        </is>
      </c>
      <c r="D9712" s="161" t="inlineStr">
        <is>
          <t>High income</t>
        </is>
      </c>
      <c r="E9712" s="161" t="b">
        <v>0</v>
      </c>
      <c r="F9712" s="161" t="inlineStr">
        <is>
          <t>price_coal_residential_usd_gj</t>
        </is>
      </c>
      <c r="G9712" s="161" t="n">
        <v>17.44</v>
      </c>
      <c r="H9712" s="161" t="inlineStr">
        <is>
          <t>2024</t>
        </is>
      </c>
      <c r="I9712" s="161" t="inlineStr">
        <is>
          <t>imffossilfuelsubsidiesdata.xlsb</t>
        </is>
      </c>
    </row>
    <row r="9713" ht="13" customHeight="1">
      <c r="A9713" s="161" t="inlineStr">
        <is>
          <t>NLD</t>
        </is>
      </c>
      <c r="B9713" s="161" t="inlineStr">
        <is>
          <t>Netherlands</t>
        </is>
      </c>
      <c r="C9713" s="161" t="inlineStr">
        <is>
          <t>Europe &amp; Central Asia</t>
        </is>
      </c>
      <c r="D9713" s="161" t="inlineStr">
        <is>
          <t>High income</t>
        </is>
      </c>
      <c r="E9713" s="161" t="b">
        <v>0</v>
      </c>
      <c r="F9713" s="161" t="inlineStr">
        <is>
          <t>price_coal_industry_usd_gj</t>
        </is>
      </c>
      <c r="G9713" s="161" t="n">
        <v>16.231</v>
      </c>
      <c r="H9713" s="161" t="inlineStr">
        <is>
          <t>2024</t>
        </is>
      </c>
      <c r="I9713" s="161" t="inlineStr">
        <is>
          <t>imffossilfuelsubsidiesdata.xlsb</t>
        </is>
      </c>
    </row>
    <row r="9714" ht="13" customHeight="1">
      <c r="A9714" s="161" t="inlineStr">
        <is>
          <t>NLD</t>
        </is>
      </c>
      <c r="B9714" s="161" t="inlineStr">
        <is>
          <t>Netherlands</t>
        </is>
      </c>
      <c r="C9714" s="161" t="inlineStr">
        <is>
          <t>Europe &amp; Central Asia</t>
        </is>
      </c>
      <c r="D9714" s="161" t="inlineStr">
        <is>
          <t>High income</t>
        </is>
      </c>
      <c r="E9714" s="161" t="b">
        <v>0</v>
      </c>
      <c r="F9714" s="161" t="inlineStr">
        <is>
          <t>price_coal_power_usd_gj</t>
        </is>
      </c>
      <c r="G9714" s="161" t="n">
        <v>12.833</v>
      </c>
      <c r="H9714" s="161" t="inlineStr">
        <is>
          <t>2024</t>
        </is>
      </c>
      <c r="I9714" s="161" t="inlineStr">
        <is>
          <t>imffossilfuelsubsidiesdata.xlsb</t>
        </is>
      </c>
    </row>
    <row r="9715" ht="13" customHeight="1">
      <c r="A9715" s="161" t="inlineStr">
        <is>
          <t>NLD</t>
        </is>
      </c>
      <c r="B9715" s="161" t="inlineStr">
        <is>
          <t>Netherlands</t>
        </is>
      </c>
      <c r="C9715" s="161" t="inlineStr">
        <is>
          <t>Europe &amp; Central Asia</t>
        </is>
      </c>
      <c r="D9715" s="161" t="inlineStr">
        <is>
          <t>High income</t>
        </is>
      </c>
      <c r="E9715" s="161" t="b">
        <v>0</v>
      </c>
      <c r="F9715" s="161" t="inlineStr">
        <is>
          <t>rise_renewable_energy_score</t>
        </is>
      </c>
      <c r="G9715" s="161" t="n">
        <v>82.611</v>
      </c>
      <c r="H9715" s="161" t="inlineStr">
        <is>
          <t>2023</t>
        </is>
      </c>
      <c r="I9715" s="161" t="inlineStr">
        <is>
          <t>WB_RISE_WIDEF.csv</t>
        </is>
      </c>
    </row>
    <row r="9716" ht="13" customHeight="1">
      <c r="A9716" s="161" t="inlineStr">
        <is>
          <t>NLD</t>
        </is>
      </c>
      <c r="B9716" s="161" t="inlineStr">
        <is>
          <t>Netherlands</t>
        </is>
      </c>
      <c r="C9716" s="161" t="inlineStr">
        <is>
          <t>Europe &amp; Central Asia</t>
        </is>
      </c>
      <c r="D9716" s="161" t="inlineStr">
        <is>
          <t>High income</t>
        </is>
      </c>
      <c r="E9716" s="161" t="b">
        <v>0</v>
      </c>
      <c r="F9716" s="161" t="inlineStr">
        <is>
          <t>rise_level_playing_field_score</t>
        </is>
      </c>
      <c r="G9716" s="161" t="n">
        <v>60</v>
      </c>
      <c r="H9716" s="161" t="inlineStr">
        <is>
          <t>2023</t>
        </is>
      </c>
      <c r="I9716" s="161" t="inlineStr">
        <is>
          <t>WB_RISE_WIDEF.csv</t>
        </is>
      </c>
    </row>
    <row r="9717" ht="13" customHeight="1">
      <c r="A9717" s="161" t="inlineStr">
        <is>
          <t>NLD</t>
        </is>
      </c>
      <c r="B9717" s="161" t="inlineStr">
        <is>
          <t>Netherlands</t>
        </is>
      </c>
      <c r="C9717" s="161" t="inlineStr">
        <is>
          <t>Europe &amp; Central Asia</t>
        </is>
      </c>
      <c r="D9717" s="161" t="inlineStr">
        <is>
          <t>High income</t>
        </is>
      </c>
      <c r="E9717" s="161" t="b">
        <v>0</v>
      </c>
      <c r="F9717" s="161" t="inlineStr">
        <is>
          <t>rise_ee_financing_mechanisms_score</t>
        </is>
      </c>
      <c r="G9717" s="161" t="n">
        <v>50</v>
      </c>
      <c r="H9717" s="161" t="inlineStr">
        <is>
          <t>2023</t>
        </is>
      </c>
      <c r="I9717" s="161" t="inlineStr">
        <is>
          <t>WB_RISE_WIDEF.csv</t>
        </is>
      </c>
    </row>
    <row r="9718" ht="13" customHeight="1">
      <c r="A9718" s="161" t="inlineStr">
        <is>
          <t>NLD</t>
        </is>
      </c>
      <c r="B9718" s="161" t="inlineStr">
        <is>
          <t>Netherlands</t>
        </is>
      </c>
      <c r="C9718" s="161" t="inlineStr">
        <is>
          <t>Europe &amp; Central Asia</t>
        </is>
      </c>
      <c r="D9718" s="161" t="inlineStr">
        <is>
          <t>High income</t>
        </is>
      </c>
      <c r="E9718" s="161" t="b">
        <v>0</v>
      </c>
      <c r="F9718" s="161" t="inlineStr">
        <is>
          <t>revenue_pct_gdp</t>
        </is>
      </c>
      <c r="G9718" s="161" t="n">
        <v>43.468</v>
      </c>
      <c r="H9718" s="161" t="inlineStr">
        <is>
          <t>2024</t>
        </is>
      </c>
      <c r="I9718" s="161" t="inlineStr">
        <is>
          <t>dataset_2026-08-26T13_41_09_874550254Z_DEFAULT_INTEGRATION_IMF_RES_WEO_9_0_0.csv</t>
        </is>
      </c>
    </row>
    <row r="9719" ht="13" customHeight="1">
      <c r="A9719" s="161" t="inlineStr">
        <is>
          <t>NLD</t>
        </is>
      </c>
      <c r="B9719" s="161" t="inlineStr">
        <is>
          <t>Netherlands</t>
        </is>
      </c>
      <c r="C9719" s="161" t="inlineStr">
        <is>
          <t>Europe &amp; Central Asia</t>
        </is>
      </c>
      <c r="D9719" s="161" t="inlineStr">
        <is>
          <t>High income</t>
        </is>
      </c>
      <c r="E9719" s="161" t="b">
        <v>0</v>
      </c>
      <c r="F9719" s="161" t="inlineStr">
        <is>
          <t>primary_balance_pct_gdp</t>
        </is>
      </c>
      <c r="G9719" s="161" t="n">
        <v>-0.514</v>
      </c>
      <c r="H9719" s="161" t="inlineStr">
        <is>
          <t>2024</t>
        </is>
      </c>
      <c r="I9719" s="161" t="inlineStr">
        <is>
          <t>dataset_2026-08-26T13_41_09_874550254Z_DEFAULT_INTEGRATION_IMF_RES_WEO_9_0_0.csv</t>
        </is>
      </c>
    </row>
    <row r="9720" ht="13" customHeight="1">
      <c r="A9720" s="161" t="inlineStr">
        <is>
          <t>NLD</t>
        </is>
      </c>
      <c r="B9720" s="161" t="inlineStr">
        <is>
          <t>Netherlands</t>
        </is>
      </c>
      <c r="C9720" s="161" t="inlineStr">
        <is>
          <t>Europe &amp; Central Asia</t>
        </is>
      </c>
      <c r="D9720" s="161" t="inlineStr">
        <is>
          <t>High income</t>
        </is>
      </c>
      <c r="E9720" s="161" t="b">
        <v>0</v>
      </c>
      <c r="F9720" s="161" t="inlineStr">
        <is>
          <t>current_account_pct_gdp</t>
        </is>
      </c>
      <c r="G9720" s="161" t="n">
        <v>9.146000000000001</v>
      </c>
      <c r="H9720" s="161" t="inlineStr">
        <is>
          <t>2024</t>
        </is>
      </c>
      <c r="I9720" s="161" t="inlineStr">
        <is>
          <t>dataset_2026-08-26T13_41_09_874550254Z_DEFAULT_INTEGRATION_IMF_RES_WEO_9_0_0.csv</t>
        </is>
      </c>
    </row>
    <row r="9721" ht="13" customHeight="1">
      <c r="A9721" s="161" t="inlineStr">
        <is>
          <t>NLD</t>
        </is>
      </c>
      <c r="B9721" s="161" t="inlineStr">
        <is>
          <t>Netherlands</t>
        </is>
      </c>
      <c r="C9721" s="161" t="inlineStr">
        <is>
          <t>Europe &amp; Central Asia</t>
        </is>
      </c>
      <c r="D9721" s="161" t="inlineStr">
        <is>
          <t>High income</t>
        </is>
      </c>
      <c r="E9721" s="161" t="b">
        <v>0</v>
      </c>
      <c r="F9721" s="161" t="inlineStr">
        <is>
          <t>gross_capital_formation_pct_gdp</t>
        </is>
      </c>
      <c r="G9721" s="161" t="n">
        <v>19.665</v>
      </c>
      <c r="H9721" s="161" t="inlineStr">
        <is>
          <t>2024</t>
        </is>
      </c>
      <c r="I9721" s="161" t="inlineStr">
        <is>
          <t>dataset_2026-08-26T13_41_09_874550254Z_DEFAULT_INTEGRATION_IMF_RES_WEO_9_0_0.csv</t>
        </is>
      </c>
    </row>
    <row r="9722" ht="13" customHeight="1">
      <c r="A9722" s="161" t="inlineStr">
        <is>
          <t>NLD</t>
        </is>
      </c>
      <c r="B9722" s="161" t="inlineStr">
        <is>
          <t>Netherlands</t>
        </is>
      </c>
      <c r="C9722" s="161" t="inlineStr">
        <is>
          <t>Europe &amp; Central Asia</t>
        </is>
      </c>
      <c r="D9722" s="161" t="inlineStr">
        <is>
          <t>High income</t>
        </is>
      </c>
      <c r="E9722" s="161" t="b">
        <v>0</v>
      </c>
      <c r="F9722" s="161" t="inlineStr">
        <is>
          <t>real_gdp_growth_5y_avg_pct</t>
        </is>
      </c>
      <c r="G9722" s="161" t="n">
        <v>1.577</v>
      </c>
      <c r="H9722" s="161" t="inlineStr">
        <is>
          <t>2020-2024 avg</t>
        </is>
      </c>
      <c r="I9722" s="161" t="inlineStr">
        <is>
          <t>dataset_2026-08-26T13_41_09_874550254Z_DEFAULT_INTEGRATION_IMF_RES_WEO_9_0_0.csv (derived)</t>
        </is>
      </c>
    </row>
    <row r="9723" ht="13" customHeight="1">
      <c r="A9723" s="161" t="inlineStr">
        <is>
          <t>NLD</t>
        </is>
      </c>
      <c r="B9723" s="161" t="inlineStr">
        <is>
          <t>Netherlands</t>
        </is>
      </c>
      <c r="C9723" s="161" t="inlineStr">
        <is>
          <t>Europe &amp; Central Asia</t>
        </is>
      </c>
      <c r="D9723" s="161" t="inlineStr">
        <is>
          <t>High income</t>
        </is>
      </c>
      <c r="E9723" s="161" t="b">
        <v>0</v>
      </c>
      <c r="F9723" s="161" t="inlineStr">
        <is>
          <t>int_budget_need_2030_pct_gdp</t>
        </is>
      </c>
      <c r="G9723" s="161" t="n">
        <v>0.173</v>
      </c>
      <c r="H9723" s="161" t="inlineStr">
        <is>
          <t>2030</t>
        </is>
      </c>
      <c r="I9723" s="161" t="inlineStr">
        <is>
          <t>integrated_results.csv (MacroFiscalModels v0.1, model output)</t>
        </is>
      </c>
    </row>
    <row r="9724" ht="13" customHeight="1">
      <c r="A9724" s="161" t="inlineStr">
        <is>
          <t>NLD</t>
        </is>
      </c>
      <c r="B9724" s="161" t="inlineStr">
        <is>
          <t>Netherlands</t>
        </is>
      </c>
      <c r="C9724" s="161" t="inlineStr">
        <is>
          <t>Europe &amp; Central Asia</t>
        </is>
      </c>
      <c r="D9724" s="161" t="inlineStr">
        <is>
          <t>High income</t>
        </is>
      </c>
      <c r="E9724" s="161" t="b">
        <v>0</v>
      </c>
      <c r="F9724" s="161" t="inlineStr">
        <is>
          <t>int_pricing_revenue_2030_pct_gdp</t>
        </is>
      </c>
      <c r="G9724" s="161" t="n">
        <v>0.161</v>
      </c>
      <c r="H9724" s="161" t="inlineStr">
        <is>
          <t>2030</t>
        </is>
      </c>
      <c r="I9724" s="161" t="inlineStr">
        <is>
          <t>integrated_results.csv (MacroFiscalModels v0.1, model output)</t>
        </is>
      </c>
    </row>
    <row r="9725" ht="13" customHeight="1">
      <c r="A9725" s="161" t="inlineStr">
        <is>
          <t>NLD</t>
        </is>
      </c>
      <c r="B9725" s="161" t="inlineStr">
        <is>
          <t>Netherlands</t>
        </is>
      </c>
      <c r="C9725" s="161" t="inlineStr">
        <is>
          <t>Europe &amp; Central Asia</t>
        </is>
      </c>
      <c r="D9725" s="161" t="inlineStr">
        <is>
          <t>High income</t>
        </is>
      </c>
      <c r="E9725" s="161" t="b">
        <v>0</v>
      </c>
      <c r="F9725" s="161" t="inlineStr">
        <is>
          <t>int_financing_gap_2030_pct_gdp</t>
        </is>
      </c>
      <c r="G9725" s="161" t="n">
        <v>0.013</v>
      </c>
      <c r="H9725" s="161" t="inlineStr">
        <is>
          <t>2030</t>
        </is>
      </c>
      <c r="I9725" s="161" t="inlineStr">
        <is>
          <t>integrated_results.csv (MacroFiscalModels v0.1, model output)</t>
        </is>
      </c>
    </row>
    <row r="9726" ht="13" customHeight="1">
      <c r="A9726" s="161" t="inlineStr">
        <is>
          <t>NLD</t>
        </is>
      </c>
      <c r="B9726" s="161" t="inlineStr">
        <is>
          <t>Netherlands</t>
        </is>
      </c>
      <c r="C9726" s="161" t="inlineStr">
        <is>
          <t>Europe &amp; Central Asia</t>
        </is>
      </c>
      <c r="D9726" s="161" t="inlineStr">
        <is>
          <t>High income</t>
        </is>
      </c>
      <c r="E9726" s="161" t="b">
        <v>0</v>
      </c>
      <c r="F9726" s="161" t="inlineStr">
        <is>
          <t>int_gdp_dev_2050_pct</t>
        </is>
      </c>
      <c r="G9726" s="161" t="n">
        <v>3.904</v>
      </c>
      <c r="H9726" s="161" t="inlineStr">
        <is>
          <t>2050</t>
        </is>
      </c>
      <c r="I9726" s="161" t="inlineStr">
        <is>
          <t>integrated_results.csv (MacroFiscalModels v0.1, model output)</t>
        </is>
      </c>
    </row>
    <row r="9727" ht="13" customHeight="1">
      <c r="A9727" s="161" t="inlineStr">
        <is>
          <t>NLD</t>
        </is>
      </c>
      <c r="B9727" s="161" t="inlineStr">
        <is>
          <t>Netherlands</t>
        </is>
      </c>
      <c r="C9727" s="161" t="inlineStr">
        <is>
          <t>Europe &amp; Central Asia</t>
        </is>
      </c>
      <c r="D9727" s="161" t="inlineStr">
        <is>
          <t>High income</t>
        </is>
      </c>
      <c r="E9727" s="161" t="b">
        <v>0</v>
      </c>
      <c r="F9727" s="161" t="inlineStr">
        <is>
          <t>int_debt_2050_pct_gdp</t>
        </is>
      </c>
      <c r="G9727" s="161" t="n">
        <v>43.28</v>
      </c>
      <c r="H9727" s="161" t="inlineStr">
        <is>
          <t>2050</t>
        </is>
      </c>
      <c r="I9727" s="161" t="inlineStr">
        <is>
          <t>integrated_results.csv (MacroFiscalModels v0.1, model output)</t>
        </is>
      </c>
    </row>
    <row r="9728" ht="13" customHeight="1">
      <c r="A9728" s="161" t="inlineStr">
        <is>
          <t>NCL</t>
        </is>
      </c>
      <c r="B9728" s="161" t="inlineStr">
        <is>
          <t>New Caledonia</t>
        </is>
      </c>
      <c r="C9728" s="161" t="inlineStr">
        <is>
          <t>East Asia &amp; Pacific</t>
        </is>
      </c>
      <c r="D9728" s="161" t="inlineStr">
        <is>
          <t>High income</t>
        </is>
      </c>
      <c r="E9728" s="161" t="b">
        <v>0</v>
      </c>
      <c r="F9728" s="161" t="inlineStr">
        <is>
          <t>pefa_pi11_pim_score</t>
        </is>
      </c>
      <c r="G9728" s="161" t="n">
        <v>2.5</v>
      </c>
      <c r="H9728" s="161" t="inlineStr">
        <is>
          <t>2019</t>
        </is>
      </c>
      <c r="I9728" s="161" t="inlineStr">
        <is>
          <t>assessments_1787749571.csv</t>
        </is>
      </c>
    </row>
    <row r="9729" ht="13" customHeight="1">
      <c r="A9729" s="161" t="inlineStr">
        <is>
          <t>NCL</t>
        </is>
      </c>
      <c r="B9729" s="161" t="inlineStr">
        <is>
          <t>New Caledonia</t>
        </is>
      </c>
      <c r="C9729" s="161" t="inlineStr">
        <is>
          <t>East Asia &amp; Pacific</t>
        </is>
      </c>
      <c r="D9729" s="161" t="inlineStr">
        <is>
          <t>High income</t>
        </is>
      </c>
      <c r="E9729" s="161" t="b">
        <v>0</v>
      </c>
      <c r="F9729" s="161" t="inlineStr">
        <is>
          <t>pefa_pi122_asset_monitoring</t>
        </is>
      </c>
      <c r="G9729" s="161" t="n">
        <v>2</v>
      </c>
      <c r="H9729" s="161" t="inlineStr">
        <is>
          <t>2019</t>
        </is>
      </c>
      <c r="I9729" s="161" t="inlineStr">
        <is>
          <t>assessments_1787749571.csv</t>
        </is>
      </c>
    </row>
    <row r="9730" ht="13" customHeight="1">
      <c r="A9730" s="161" t="inlineStr">
        <is>
          <t>NCL</t>
        </is>
      </c>
      <c r="B9730" s="161" t="inlineStr">
        <is>
          <t>New Caledonia</t>
        </is>
      </c>
      <c r="C9730" s="161" t="inlineStr">
        <is>
          <t>East Asia &amp; Pacific</t>
        </is>
      </c>
      <c r="D9730" s="161" t="inlineStr">
        <is>
          <t>High income</t>
        </is>
      </c>
      <c r="E9730" s="161" t="b">
        <v>0</v>
      </c>
      <c r="F9730" s="161" t="inlineStr">
        <is>
          <t>climate_pfm_diagnostic_on_record</t>
        </is>
      </c>
      <c r="G9730" s="161" t="n">
        <v>0</v>
      </c>
      <c r="H9730" s="161" t="inlineStr">
        <is>
          <t>2022</t>
        </is>
      </c>
      <c r="I9730" s="161" t="inlineStr">
        <is>
          <t>UNDP-Global-Climate-Public-Finance-Review-2022.pdf (Table 4.2)</t>
        </is>
      </c>
    </row>
    <row r="9731" ht="13" customHeight="1">
      <c r="A9731" s="161" t="inlineStr">
        <is>
          <t>NCL</t>
        </is>
      </c>
      <c r="B9731" s="161" t="inlineStr">
        <is>
          <t>New Caledonia</t>
        </is>
      </c>
      <c r="C9731" s="161" t="inlineStr">
        <is>
          <t>East Asia &amp; Pacific</t>
        </is>
      </c>
      <c r="D9731" s="161" t="inlineStr">
        <is>
          <t>High income</t>
        </is>
      </c>
      <c r="E9731" s="161" t="b">
        <v>0</v>
      </c>
      <c r="F9731" s="161" t="inlineStr">
        <is>
          <t>pefa_pi103_contingent_liabilities</t>
        </is>
      </c>
      <c r="G9731" s="161" t="n">
        <v>1</v>
      </c>
      <c r="H9731" s="161" t="inlineStr">
        <is>
          <t>2019</t>
        </is>
      </c>
      <c r="I9731" s="161" t="inlineStr">
        <is>
          <t>assessments_1787749571.csv</t>
        </is>
      </c>
    </row>
    <row r="9732" ht="13" customHeight="1">
      <c r="A9732" s="161" t="inlineStr">
        <is>
          <t>NCL</t>
        </is>
      </c>
      <c r="B9732" s="161" t="inlineStr">
        <is>
          <t>New Caledonia</t>
        </is>
      </c>
      <c r="C9732" s="161" t="inlineStr">
        <is>
          <t>East Asia &amp; Pacific</t>
        </is>
      </c>
      <c r="D9732" s="161" t="inlineStr">
        <is>
          <t>High income</t>
        </is>
      </c>
      <c r="E9732" s="161" t="b">
        <v>0</v>
      </c>
      <c r="F9732" s="161" t="inlineStr">
        <is>
          <t>net_fuel_trade_pct_merch</t>
        </is>
      </c>
      <c r="G9732" s="161" t="n">
        <v>-22.283</v>
      </c>
      <c r="H9732" s="161" t="inlineStr">
        <is>
          <t>2015</t>
        </is>
      </c>
      <c r="I9732" s="161" t="inlineStr">
        <is>
          <t>WDI TX.VAL.FUEL.ZS.UN less TM.VAL.FUEL.ZS.UN</t>
        </is>
      </c>
    </row>
    <row r="9733" ht="13" customHeight="1">
      <c r="A9733" s="161" t="inlineStr">
        <is>
          <t>NCL</t>
        </is>
      </c>
      <c r="B9733" s="161" t="inlineStr">
        <is>
          <t>New Caledonia</t>
        </is>
      </c>
      <c r="C9733" s="161" t="inlineStr">
        <is>
          <t>East Asia &amp; Pacific</t>
        </is>
      </c>
      <c r="D9733" s="161" t="inlineStr">
        <is>
          <t>High income</t>
        </is>
      </c>
      <c r="E9733" s="161" t="b">
        <v>0</v>
      </c>
      <c r="F9733" s="161" t="inlineStr">
        <is>
          <t>fuel_exports_pct_merch</t>
        </is>
      </c>
      <c r="G9733" s="161" t="n">
        <v>0.011</v>
      </c>
      <c r="H9733" s="161" t="inlineStr">
        <is>
          <t>2015</t>
        </is>
      </c>
      <c r="I9733" s="161" t="inlineStr">
        <is>
          <t>API_TX_VAL_FUEL_ZS_UN_DS2_en_csv_v2_33055.zip</t>
        </is>
      </c>
    </row>
    <row r="9734" ht="13" customHeight="1">
      <c r="A9734" s="161" t="inlineStr">
        <is>
          <t>NCL</t>
        </is>
      </c>
      <c r="B9734" s="161" t="inlineStr">
        <is>
          <t>New Caledonia</t>
        </is>
      </c>
      <c r="C9734" s="161" t="inlineStr">
        <is>
          <t>East Asia &amp; Pacific</t>
        </is>
      </c>
      <c r="D9734" s="161" t="inlineStr">
        <is>
          <t>High income</t>
        </is>
      </c>
      <c r="E9734" s="161" t="b">
        <v>0</v>
      </c>
      <c r="F9734" s="161" t="inlineStr">
        <is>
          <t>fuel_imports_pct_merch</t>
        </is>
      </c>
      <c r="G9734" s="161" t="n">
        <v>22.294</v>
      </c>
      <c r="H9734" s="161" t="inlineStr">
        <is>
          <t>2015</t>
        </is>
      </c>
      <c r="I9734" s="161" t="inlineStr">
        <is>
          <t>API_TM_VAL_FUEL_ZS_UN_DS2_en_csv_v2_36140.zip</t>
        </is>
      </c>
    </row>
    <row r="9735" ht="13" customHeight="1">
      <c r="A9735" s="161" t="inlineStr">
        <is>
          <t>NCL</t>
        </is>
      </c>
      <c r="B9735" s="161" t="inlineStr">
        <is>
          <t>New Caledonia</t>
        </is>
      </c>
      <c r="C9735" s="161" t="inlineStr">
        <is>
          <t>East Asia &amp; Pacific</t>
        </is>
      </c>
      <c r="D9735" s="161" t="inlineStr">
        <is>
          <t>High income</t>
        </is>
      </c>
      <c r="E9735" s="161" t="b">
        <v>0</v>
      </c>
      <c r="F9735" s="161" t="inlineStr">
        <is>
          <t>fossil_rents_total_pct_gdp</t>
        </is>
      </c>
      <c r="G9735" s="161" t="n">
        <v>0</v>
      </c>
      <c r="H9735" s="161" t="inlineStr">
        <is>
          <t>2021</t>
        </is>
      </c>
      <c r="I9735" s="161" t="inlineStr">
        <is>
          <t>WDI NY.GDP.PETR+NGAS+COAL.RT.ZS</t>
        </is>
      </c>
    </row>
    <row r="9736" ht="13" customHeight="1">
      <c r="A9736" s="161" t="inlineStr">
        <is>
          <t>NCL</t>
        </is>
      </c>
      <c r="B9736" s="161" t="inlineStr">
        <is>
          <t>New Caledonia</t>
        </is>
      </c>
      <c r="C9736" s="161" t="inlineStr">
        <is>
          <t>East Asia &amp; Pacific</t>
        </is>
      </c>
      <c r="D9736" s="161" t="inlineStr">
        <is>
          <t>High income</t>
        </is>
      </c>
      <c r="E9736" s="161" t="b">
        <v>0</v>
      </c>
      <c r="F9736" s="161" t="inlineStr">
        <is>
          <t>oil_rents_pct_gdp</t>
        </is>
      </c>
      <c r="G9736" s="161" t="n">
        <v>0</v>
      </c>
      <c r="H9736" s="161" t="inlineStr">
        <is>
          <t>2021</t>
        </is>
      </c>
      <c r="I9736" s="161" t="inlineStr">
        <is>
          <t>API_NY_GDP_PETR_RT_ZS_DS2_en_csv_v2_40227.zip</t>
        </is>
      </c>
    </row>
    <row r="9737" ht="13" customHeight="1">
      <c r="A9737" s="161" t="inlineStr">
        <is>
          <t>NCL</t>
        </is>
      </c>
      <c r="B9737" s="161" t="inlineStr">
        <is>
          <t>New Caledonia</t>
        </is>
      </c>
      <c r="C9737" s="161" t="inlineStr">
        <is>
          <t>East Asia &amp; Pacific</t>
        </is>
      </c>
      <c r="D9737" s="161" t="inlineStr">
        <is>
          <t>High income</t>
        </is>
      </c>
      <c r="E9737" s="161" t="b">
        <v>0</v>
      </c>
      <c r="F9737" s="161" t="inlineStr">
        <is>
          <t>gas_rents_pct_gdp</t>
        </is>
      </c>
      <c r="G9737" s="161" t="n">
        <v>0</v>
      </c>
      <c r="H9737" s="161" t="inlineStr">
        <is>
          <t>2021</t>
        </is>
      </c>
      <c r="I9737" s="161" t="inlineStr">
        <is>
          <t>API_NY_GDP_NGAS_RT_ZS_DS2_en_csv_v2_35861.zip</t>
        </is>
      </c>
    </row>
    <row r="9738" ht="13" customHeight="1">
      <c r="A9738" s="161" t="inlineStr">
        <is>
          <t>NCL</t>
        </is>
      </c>
      <c r="B9738" s="161" t="inlineStr">
        <is>
          <t>New Caledonia</t>
        </is>
      </c>
      <c r="C9738" s="161" t="inlineStr">
        <is>
          <t>East Asia &amp; Pacific</t>
        </is>
      </c>
      <c r="D9738" s="161" t="inlineStr">
        <is>
          <t>High income</t>
        </is>
      </c>
      <c r="E9738" s="161" t="b">
        <v>0</v>
      </c>
      <c r="F9738" s="161" t="inlineStr">
        <is>
          <t>coal_rents_pct_gdp</t>
        </is>
      </c>
      <c r="G9738" s="161" t="n">
        <v>0</v>
      </c>
      <c r="H9738" s="161" t="inlineStr">
        <is>
          <t>2021</t>
        </is>
      </c>
      <c r="I9738" s="161" t="inlineStr">
        <is>
          <t>API_NY_GDP_COAL_RT_ZS_DS2_en_csv_v2_35370.zip</t>
        </is>
      </c>
    </row>
    <row r="9739" ht="13" customHeight="1">
      <c r="A9739" s="161" t="inlineStr">
        <is>
          <t>NCL</t>
        </is>
      </c>
      <c r="B9739" s="161" t="inlineStr">
        <is>
          <t>New Caledonia</t>
        </is>
      </c>
      <c r="C9739" s="161" t="inlineStr">
        <is>
          <t>East Asia &amp; Pacific</t>
        </is>
      </c>
      <c r="D9739" s="161" t="inlineStr">
        <is>
          <t>High income</t>
        </is>
      </c>
      <c r="E9739" s="161" t="b">
        <v>0</v>
      </c>
      <c r="F9739" s="161" t="inlineStr">
        <is>
          <t>other_fossil_gen_share_pct</t>
        </is>
      </c>
      <c r="G9739" s="161" t="n">
        <v>36.538</v>
      </c>
      <c r="H9739" s="161" t="inlineStr">
        <is>
          <t>2024</t>
        </is>
      </c>
      <c r="I9739" s="161" t="inlineStr">
        <is>
          <t>release_generation_yearly_global.csv</t>
        </is>
      </c>
    </row>
    <row r="9740" ht="13" customHeight="1">
      <c r="A9740" s="161" t="inlineStr">
        <is>
          <t>NCL</t>
        </is>
      </c>
      <c r="B9740" s="161" t="inlineStr">
        <is>
          <t>New Caledonia</t>
        </is>
      </c>
      <c r="C9740" s="161" t="inlineStr">
        <is>
          <t>East Asia &amp; Pacific</t>
        </is>
      </c>
      <c r="D9740" s="161" t="inlineStr">
        <is>
          <t>High income</t>
        </is>
      </c>
      <c r="E9740" s="161" t="b">
        <v>0</v>
      </c>
      <c r="F9740" s="161" t="inlineStr">
        <is>
          <t>re_share_change_pp</t>
        </is>
      </c>
      <c r="G9740" s="161" t="n">
        <v>0.709</v>
      </c>
      <c r="H9740" s="161" t="inlineStr">
        <is>
          <t>2024</t>
        </is>
      </c>
      <c r="I9740" s="161" t="inlineStr">
        <is>
          <t>release_generation_yearly_global.csv</t>
        </is>
      </c>
    </row>
    <row r="9741" ht="13" customHeight="1">
      <c r="A9741" s="161" t="inlineStr">
        <is>
          <t>NCL</t>
        </is>
      </c>
      <c r="B9741" s="161" t="inlineStr">
        <is>
          <t>New Caledonia</t>
        </is>
      </c>
      <c r="C9741" s="161" t="inlineStr">
        <is>
          <t>East Asia &amp; Pacific</t>
        </is>
      </c>
      <c r="D9741" s="161" t="inlineStr">
        <is>
          <t>High income</t>
        </is>
      </c>
      <c r="E9741" s="161" t="b">
        <v>0</v>
      </c>
      <c r="F9741" s="161" t="inlineStr">
        <is>
          <t>re_capacity_growth_pct</t>
        </is>
      </c>
      <c r="G9741" s="161" t="n">
        <v>0</v>
      </c>
      <c r="H9741" s="161" t="inlineStr">
        <is>
          <t>2024</t>
        </is>
      </c>
      <c r="I9741" s="161" t="inlineStr">
        <is>
          <t>release_generation_yearly_global.csv</t>
        </is>
      </c>
    </row>
    <row r="9742" ht="13" customHeight="1">
      <c r="A9742" s="161" t="inlineStr">
        <is>
          <t>NZL</t>
        </is>
      </c>
      <c r="B9742" s="161" t="inlineStr">
        <is>
          <t>New Zealand</t>
        </is>
      </c>
      <c r="C9742" s="161" t="inlineStr">
        <is>
          <t>East Asia &amp; Pacific</t>
        </is>
      </c>
      <c r="D9742" s="161" t="inlineStr">
        <is>
          <t>High income</t>
        </is>
      </c>
      <c r="E9742" s="161" t="b">
        <v>0</v>
      </c>
      <c r="F9742" s="161" t="inlineStr">
        <is>
          <t>interest_to_revenue_pct</t>
        </is>
      </c>
      <c r="G9742" s="161" t="n">
        <v>2.013</v>
      </c>
      <c r="H9742" s="161" t="inlineStr">
        <is>
          <t>2024</t>
        </is>
      </c>
      <c r="I9742" s="161" t="inlineStr">
        <is>
          <t>dataset_2026-08-26T13_41_09_874550254Z_DEFAULT_INTEGRATION_IMF_RES_WEO_9_0_0.csv (derived)</t>
        </is>
      </c>
    </row>
    <row r="9743" ht="13" customHeight="1">
      <c r="A9743" s="161" t="inlineStr">
        <is>
          <t>NZL</t>
        </is>
      </c>
      <c r="B9743" s="161" t="inlineStr">
        <is>
          <t>New Zealand</t>
        </is>
      </c>
      <c r="C9743" s="161" t="inlineStr">
        <is>
          <t>East Asia &amp; Pacific</t>
        </is>
      </c>
      <c r="D9743" s="161" t="inlineStr">
        <is>
          <t>High income</t>
        </is>
      </c>
      <c r="E9743" s="161" t="b">
        <v>0</v>
      </c>
      <c r="F9743" s="161" t="inlineStr">
        <is>
          <t>interest_pct_gdp</t>
        </is>
      </c>
      <c r="G9743" s="161" t="n">
        <v>0.775</v>
      </c>
      <c r="H9743" s="161" t="inlineStr">
        <is>
          <t>2024</t>
        </is>
      </c>
      <c r="I9743" s="161" t="inlineStr">
        <is>
          <t>dataset_2026-08-26T13_41_09_874550254Z_DEFAULT_INTEGRATION_IMF_RES_WEO_9_0_0.csv (derived)</t>
        </is>
      </c>
    </row>
    <row r="9744" ht="13" customHeight="1">
      <c r="A9744" s="161" t="inlineStr">
        <is>
          <t>NZL</t>
        </is>
      </c>
      <c r="B9744" s="161" t="inlineStr">
        <is>
          <t>New Zealand</t>
        </is>
      </c>
      <c r="C9744" s="161" t="inlineStr">
        <is>
          <t>East Asia &amp; Pacific</t>
        </is>
      </c>
      <c r="D9744" s="161" t="inlineStr">
        <is>
          <t>High income</t>
        </is>
      </c>
      <c r="E9744" s="161" t="b">
        <v>0</v>
      </c>
      <c r="F9744" s="161" t="inlineStr">
        <is>
          <t>gross_debt_pct_gdp</t>
        </is>
      </c>
      <c r="G9744" s="161" t="n">
        <v>51.425</v>
      </c>
      <c r="H9744" s="161" t="inlineStr">
        <is>
          <t>2024</t>
        </is>
      </c>
      <c r="I9744" s="161" t="inlineStr">
        <is>
          <t>dataset_2026-08-26T13_41_09_874550254Z_DEFAULT_INTEGRATION_IMF_RES_WEO_9_0_0.csv</t>
        </is>
      </c>
    </row>
    <row r="9745" ht="13" customHeight="1">
      <c r="A9745" s="161" t="inlineStr">
        <is>
          <t>NZL</t>
        </is>
      </c>
      <c r="B9745" s="161" t="inlineStr">
        <is>
          <t>New Zealand</t>
        </is>
      </c>
      <c r="C9745" s="161" t="inlineStr">
        <is>
          <t>East Asia &amp; Pacific</t>
        </is>
      </c>
      <c r="D9745" s="161" t="inlineStr">
        <is>
          <t>High income</t>
        </is>
      </c>
      <c r="E9745" s="161" t="b">
        <v>0</v>
      </c>
      <c r="F9745" s="161" t="inlineStr">
        <is>
          <t>tax_revenue_pct_gdp</t>
        </is>
      </c>
      <c r="G9745" s="161" t="n">
        <v>32.557</v>
      </c>
      <c r="H9745" s="161" t="inlineStr">
        <is>
          <t>2024</t>
        </is>
      </c>
      <c r="I9745" s="161" t="inlineStr">
        <is>
          <t>world-imf2026.xlsx</t>
        </is>
      </c>
    </row>
    <row r="9746" ht="13" customHeight="1">
      <c r="A9746" s="161" t="inlineStr">
        <is>
          <t>NZL</t>
        </is>
      </c>
      <c r="B9746" s="161" t="inlineStr">
        <is>
          <t>New Zealand</t>
        </is>
      </c>
      <c r="C9746" s="161" t="inlineStr">
        <is>
          <t>East Asia &amp; Pacific</t>
        </is>
      </c>
      <c r="D9746" s="161" t="inlineStr">
        <is>
          <t>High income</t>
        </is>
      </c>
      <c r="E9746" s="161" t="b">
        <v>0</v>
      </c>
      <c r="F9746" s="161" t="inlineStr">
        <is>
          <t>climate_pfm_diagnostic_on_record</t>
        </is>
      </c>
      <c r="G9746" s="161" t="n">
        <v>0</v>
      </c>
      <c r="H9746" s="161" t="inlineStr">
        <is>
          <t>2022</t>
        </is>
      </c>
      <c r="I9746" s="161" t="inlineStr">
        <is>
          <t>UNDP-Global-Climate-Public-Finance-Review-2022.pdf (Table 4.2)</t>
        </is>
      </c>
    </row>
    <row r="9747" ht="13" customHeight="1">
      <c r="A9747" s="161" t="inlineStr">
        <is>
          <t>NZL</t>
        </is>
      </c>
      <c r="B9747" s="161" t="inlineStr">
        <is>
          <t>New Zealand</t>
        </is>
      </c>
      <c r="C9747" s="161" t="inlineStr">
        <is>
          <t>East Asia &amp; Pacific</t>
        </is>
      </c>
      <c r="D9747" s="161" t="inlineStr">
        <is>
          <t>High income</t>
        </is>
      </c>
      <c r="E9747" s="161" t="b">
        <v>0</v>
      </c>
      <c r="F9747" s="161" t="inlineStr">
        <is>
          <t>excise_revenue_pct_of_revenue</t>
        </is>
      </c>
      <c r="G9747" s="161" t="n">
        <v>0.799</v>
      </c>
      <c r="H9747" s="161" t="inlineStr">
        <is>
          <t>2024</t>
        </is>
      </c>
      <c r="I9747" s="161" t="inlineStr">
        <is>
          <t>world-imf2026.xlsx</t>
        </is>
      </c>
    </row>
    <row r="9748" ht="13" customHeight="1">
      <c r="A9748" s="161" t="inlineStr">
        <is>
          <t>NZL</t>
        </is>
      </c>
      <c r="B9748" s="161" t="inlineStr">
        <is>
          <t>New Zealand</t>
        </is>
      </c>
      <c r="C9748" s="161" t="inlineStr">
        <is>
          <t>East Asia &amp; Pacific</t>
        </is>
      </c>
      <c r="D9748" s="161" t="inlineStr">
        <is>
          <t>High income</t>
        </is>
      </c>
      <c r="E9748" s="161" t="b">
        <v>0</v>
      </c>
      <c r="F9748" s="161" t="inlineStr">
        <is>
          <t>ff_subsidy_total_pct_gdp</t>
        </is>
      </c>
      <c r="G9748" s="161" t="n">
        <v>1.296</v>
      </c>
      <c r="H9748" s="161" t="inlineStr">
        <is>
          <t>2024</t>
        </is>
      </c>
      <c r="I9748" s="161" t="inlineStr">
        <is>
          <t>imffossilfuelsubsidiesdata.xlsb + WEO</t>
        </is>
      </c>
    </row>
    <row r="9749" ht="13" customHeight="1">
      <c r="A9749" s="161" t="inlineStr">
        <is>
          <t>NZL</t>
        </is>
      </c>
      <c r="B9749" s="161" t="inlineStr">
        <is>
          <t>New Zealand</t>
        </is>
      </c>
      <c r="C9749" s="161" t="inlineStr">
        <is>
          <t>East Asia &amp; Pacific</t>
        </is>
      </c>
      <c r="D9749" s="161" t="inlineStr">
        <is>
          <t>High income</t>
        </is>
      </c>
      <c r="E9749" s="161" t="b">
        <v>0</v>
      </c>
      <c r="F9749" s="161" t="inlineStr">
        <is>
          <t>ff_subsidy_explicit_pct_gdp</t>
        </is>
      </c>
      <c r="G9749" s="161" t="n">
        <v>0.008</v>
      </c>
      <c r="H9749" s="161" t="inlineStr">
        <is>
          <t>2024</t>
        </is>
      </c>
      <c r="I9749" s="161" t="inlineStr">
        <is>
          <t>imffossilfuelsubsidiesdata.xlsb</t>
        </is>
      </c>
    </row>
    <row r="9750" ht="13" customHeight="1">
      <c r="A9750" s="161" t="inlineStr">
        <is>
          <t>NZL</t>
        </is>
      </c>
      <c r="B9750" s="161" t="inlineStr">
        <is>
          <t>New Zealand</t>
        </is>
      </c>
      <c r="C9750" s="161" t="inlineStr">
        <is>
          <t>East Asia &amp; Pacific</t>
        </is>
      </c>
      <c r="D9750" s="161" t="inlineStr">
        <is>
          <t>High income</t>
        </is>
      </c>
      <c r="E9750" s="161" t="b">
        <v>0</v>
      </c>
      <c r="F9750" s="161" t="inlineStr">
        <is>
          <t>ff_subsidy_implicit_pct_gdp</t>
        </is>
      </c>
      <c r="G9750" s="161" t="n">
        <v>1.289</v>
      </c>
      <c r="H9750" s="161" t="inlineStr">
        <is>
          <t>2024</t>
        </is>
      </c>
      <c r="I9750" s="161" t="inlineStr">
        <is>
          <t>imffossilfuelsubsidiesdata.xlsb</t>
        </is>
      </c>
    </row>
    <row r="9751" ht="13" customHeight="1">
      <c r="A9751" s="161" t="inlineStr">
        <is>
          <t>NZL</t>
        </is>
      </c>
      <c r="B9751" s="161" t="inlineStr">
        <is>
          <t>New Zealand</t>
        </is>
      </c>
      <c r="C9751" s="161" t="inlineStr">
        <is>
          <t>East Asia &amp; Pacific</t>
        </is>
      </c>
      <c r="D9751" s="161" t="inlineStr">
        <is>
          <t>High income</t>
        </is>
      </c>
      <c r="E9751" s="161" t="b">
        <v>0</v>
      </c>
      <c r="F9751" s="161" t="inlineStr">
        <is>
          <t>env_protection_pct_of_expenditure</t>
        </is>
      </c>
      <c r="G9751" s="161" t="n">
        <v>2.708</v>
      </c>
      <c r="H9751" s="161" t="inlineStr">
        <is>
          <t>2022</t>
        </is>
      </c>
      <c r="I9751" s="161" t="inlineStr">
        <is>
          <t>WB_BOOST_WIDEF.csv</t>
        </is>
      </c>
    </row>
    <row r="9752" ht="13" customHeight="1">
      <c r="A9752" s="161" t="inlineStr">
        <is>
          <t>NZL</t>
        </is>
      </c>
      <c r="B9752" s="161" t="inlineStr">
        <is>
          <t>New Zealand</t>
        </is>
      </c>
      <c r="C9752" s="161" t="inlineStr">
        <is>
          <t>East Asia &amp; Pacific</t>
        </is>
      </c>
      <c r="D9752" s="161" t="inlineStr">
        <is>
          <t>High income</t>
        </is>
      </c>
      <c r="E9752" s="161" t="b">
        <v>0</v>
      </c>
      <c r="F9752" s="161" t="inlineStr">
        <is>
          <t>net_fuel_trade_pct_merch</t>
        </is>
      </c>
      <c r="G9752" s="161" t="n">
        <v>-11.048</v>
      </c>
      <c r="H9752" s="161" t="inlineStr">
        <is>
          <t>2025</t>
        </is>
      </c>
      <c r="I9752" s="161" t="inlineStr">
        <is>
          <t>WDI TX.VAL.FUEL.ZS.UN less TM.VAL.FUEL.ZS.UN</t>
        </is>
      </c>
    </row>
    <row r="9753" ht="13" customHeight="1">
      <c r="A9753" s="161" t="inlineStr">
        <is>
          <t>NZL</t>
        </is>
      </c>
      <c r="B9753" s="161" t="inlineStr">
        <is>
          <t>New Zealand</t>
        </is>
      </c>
      <c r="C9753" s="161" t="inlineStr">
        <is>
          <t>East Asia &amp; Pacific</t>
        </is>
      </c>
      <c r="D9753" s="161" t="inlineStr">
        <is>
          <t>High income</t>
        </is>
      </c>
      <c r="E9753" s="161" t="b">
        <v>0</v>
      </c>
      <c r="F9753" s="161" t="inlineStr">
        <is>
          <t>fuel_exports_pct_merch</t>
        </is>
      </c>
      <c r="G9753" s="161" t="n">
        <v>0.921</v>
      </c>
      <c r="H9753" s="161" t="inlineStr">
        <is>
          <t>2025</t>
        </is>
      </c>
      <c r="I9753" s="161" t="inlineStr">
        <is>
          <t>API_TX_VAL_FUEL_ZS_UN_DS2_en_csv_v2_33055.zip</t>
        </is>
      </c>
    </row>
    <row r="9754" ht="13" customHeight="1">
      <c r="A9754" s="161" t="inlineStr">
        <is>
          <t>NZL</t>
        </is>
      </c>
      <c r="B9754" s="161" t="inlineStr">
        <is>
          <t>New Zealand</t>
        </is>
      </c>
      <c r="C9754" s="161" t="inlineStr">
        <is>
          <t>East Asia &amp; Pacific</t>
        </is>
      </c>
      <c r="D9754" s="161" t="inlineStr">
        <is>
          <t>High income</t>
        </is>
      </c>
      <c r="E9754" s="161" t="b">
        <v>0</v>
      </c>
      <c r="F9754" s="161" t="inlineStr">
        <is>
          <t>fuel_imports_pct_merch</t>
        </is>
      </c>
      <c r="G9754" s="161" t="n">
        <v>11.969</v>
      </c>
      <c r="H9754" s="161" t="inlineStr">
        <is>
          <t>2025</t>
        </is>
      </c>
      <c r="I9754" s="161" t="inlineStr">
        <is>
          <t>API_TM_VAL_FUEL_ZS_UN_DS2_en_csv_v2_36140.zip</t>
        </is>
      </c>
    </row>
    <row r="9755" ht="13" customHeight="1">
      <c r="A9755" s="161" t="inlineStr">
        <is>
          <t>NZL</t>
        </is>
      </c>
      <c r="B9755" s="161" t="inlineStr">
        <is>
          <t>New Zealand</t>
        </is>
      </c>
      <c r="C9755" s="161" t="inlineStr">
        <is>
          <t>East Asia &amp; Pacific</t>
        </is>
      </c>
      <c r="D9755" s="161" t="inlineStr">
        <is>
          <t>High income</t>
        </is>
      </c>
      <c r="E9755" s="161" t="b">
        <v>0</v>
      </c>
      <c r="F9755" s="161" t="inlineStr">
        <is>
          <t>energy_import_dep_pct</t>
        </is>
      </c>
      <c r="G9755" s="161" t="n">
        <v>31.633</v>
      </c>
      <c r="H9755" s="161" t="inlineStr">
        <is>
          <t>2023</t>
        </is>
      </c>
      <c r="I9755" s="161" t="inlineStr">
        <is>
          <t>API_EG_IMP_CONS_ZS_DS2_en_csv_v2_160768.zip</t>
        </is>
      </c>
    </row>
    <row r="9756" ht="13" customHeight="1">
      <c r="A9756" s="161" t="inlineStr">
        <is>
          <t>NZL</t>
        </is>
      </c>
      <c r="B9756" s="161" t="inlineStr">
        <is>
          <t>New Zealand</t>
        </is>
      </c>
      <c r="C9756" s="161" t="inlineStr">
        <is>
          <t>East Asia &amp; Pacific</t>
        </is>
      </c>
      <c r="D9756" s="161" t="inlineStr">
        <is>
          <t>High income</t>
        </is>
      </c>
      <c r="E9756" s="161" t="b">
        <v>0</v>
      </c>
      <c r="F9756" s="161" t="inlineStr">
        <is>
          <t>fossil_rents_total_pct_gdp</t>
        </is>
      </c>
      <c r="G9756" s="161" t="n">
        <v>0.4279999999999999</v>
      </c>
      <c r="H9756" s="161" t="inlineStr">
        <is>
          <t>2021</t>
        </is>
      </c>
      <c r="I9756" s="161" t="inlineStr">
        <is>
          <t>WDI NY.GDP.PETR+NGAS+COAL.RT.ZS</t>
        </is>
      </c>
    </row>
    <row r="9757" ht="13" customHeight="1">
      <c r="A9757" s="161" t="inlineStr">
        <is>
          <t>NZL</t>
        </is>
      </c>
      <c r="B9757" s="161" t="inlineStr">
        <is>
          <t>New Zealand</t>
        </is>
      </c>
      <c r="C9757" s="161" t="inlineStr">
        <is>
          <t>East Asia &amp; Pacific</t>
        </is>
      </c>
      <c r="D9757" s="161" t="inlineStr">
        <is>
          <t>High income</t>
        </is>
      </c>
      <c r="E9757" s="161" t="b">
        <v>0</v>
      </c>
      <c r="F9757" s="161" t="inlineStr">
        <is>
          <t>oil_rents_pct_gdp</t>
        </is>
      </c>
      <c r="G9757" s="161" t="n">
        <v>0.102</v>
      </c>
      <c r="H9757" s="161" t="inlineStr">
        <is>
          <t>2021</t>
        </is>
      </c>
      <c r="I9757" s="161" t="inlineStr">
        <is>
          <t>API_NY_GDP_PETR_RT_ZS_DS2_en_csv_v2_40227.zip</t>
        </is>
      </c>
    </row>
    <row r="9758" ht="13" customHeight="1">
      <c r="A9758" s="161" t="inlineStr">
        <is>
          <t>NZL</t>
        </is>
      </c>
      <c r="B9758" s="161" t="inlineStr">
        <is>
          <t>New Zealand</t>
        </is>
      </c>
      <c r="C9758" s="161" t="inlineStr">
        <is>
          <t>East Asia &amp; Pacific</t>
        </is>
      </c>
      <c r="D9758" s="161" t="inlineStr">
        <is>
          <t>High income</t>
        </is>
      </c>
      <c r="E9758" s="161" t="b">
        <v>0</v>
      </c>
      <c r="F9758" s="161" t="inlineStr">
        <is>
          <t>gas_rents_pct_gdp</t>
        </is>
      </c>
      <c r="G9758" s="161" t="n">
        <v>0.295</v>
      </c>
      <c r="H9758" s="161" t="inlineStr">
        <is>
          <t>2021</t>
        </is>
      </c>
      <c r="I9758" s="161" t="inlineStr">
        <is>
          <t>API_NY_GDP_NGAS_RT_ZS_DS2_en_csv_v2_35861.zip</t>
        </is>
      </c>
    </row>
    <row r="9759" ht="13" customHeight="1">
      <c r="A9759" s="161" t="inlineStr">
        <is>
          <t>NZL</t>
        </is>
      </c>
      <c r="B9759" s="161" t="inlineStr">
        <is>
          <t>New Zealand</t>
        </is>
      </c>
      <c r="C9759" s="161" t="inlineStr">
        <is>
          <t>East Asia &amp; Pacific</t>
        </is>
      </c>
      <c r="D9759" s="161" t="inlineStr">
        <is>
          <t>High income</t>
        </is>
      </c>
      <c r="E9759" s="161" t="b">
        <v>0</v>
      </c>
      <c r="F9759" s="161" t="inlineStr">
        <is>
          <t>coal_rents_pct_gdp</t>
        </is>
      </c>
      <c r="G9759" s="161" t="n">
        <v>0.031</v>
      </c>
      <c r="H9759" s="161" t="inlineStr">
        <is>
          <t>2021</t>
        </is>
      </c>
      <c r="I9759" s="161" t="inlineStr">
        <is>
          <t>API_NY_GDP_COAL_RT_ZS_DS2_en_csv_v2_35370.zip</t>
        </is>
      </c>
    </row>
    <row r="9760" ht="13" customHeight="1">
      <c r="A9760" s="161" t="inlineStr">
        <is>
          <t>NZL</t>
        </is>
      </c>
      <c r="B9760" s="161" t="inlineStr">
        <is>
          <t>New Zealand</t>
        </is>
      </c>
      <c r="C9760" s="161" t="inlineStr">
        <is>
          <t>East Asia &amp; Pacific</t>
        </is>
      </c>
      <c r="D9760" s="161" t="inlineStr">
        <is>
          <t>High income</t>
        </is>
      </c>
      <c r="E9760" s="161" t="b">
        <v>0</v>
      </c>
      <c r="F9760" s="161" t="inlineStr">
        <is>
          <t>other_fossil_gen_share_pct</t>
        </is>
      </c>
      <c r="G9760" s="161" t="n">
        <v>1.477</v>
      </c>
      <c r="H9760" s="161" t="inlineStr">
        <is>
          <t>2025</t>
        </is>
      </c>
      <c r="I9760" s="161" t="inlineStr">
        <is>
          <t>release_generation_yearly_global.csv</t>
        </is>
      </c>
    </row>
    <row r="9761" ht="13" customHeight="1">
      <c r="A9761" s="161" t="inlineStr">
        <is>
          <t>NZL</t>
        </is>
      </c>
      <c r="B9761" s="161" t="inlineStr">
        <is>
          <t>New Zealand</t>
        </is>
      </c>
      <c r="C9761" s="161" t="inlineStr">
        <is>
          <t>East Asia &amp; Pacific</t>
        </is>
      </c>
      <c r="D9761" s="161" t="inlineStr">
        <is>
          <t>High income</t>
        </is>
      </c>
      <c r="E9761" s="161" t="b">
        <v>0</v>
      </c>
      <c r="F9761" s="161" t="inlineStr">
        <is>
          <t>renewable_share_electricity_pct</t>
        </is>
      </c>
      <c r="G9761" s="161" t="n">
        <v>85.46899999999999</v>
      </c>
      <c r="H9761" s="161" t="inlineStr">
        <is>
          <t>2024</t>
        </is>
      </c>
      <c r="I9761" s="161" t="inlineStr">
        <is>
          <t>imffossilfuelsubsidiesdata.xlsb</t>
        </is>
      </c>
    </row>
    <row r="9762" ht="13" customHeight="1">
      <c r="A9762" s="161" t="inlineStr">
        <is>
          <t>NZL</t>
        </is>
      </c>
      <c r="B9762" s="161" t="inlineStr">
        <is>
          <t>New Zealand</t>
        </is>
      </c>
      <c r="C9762" s="161" t="inlineStr">
        <is>
          <t>East Asia &amp; Pacific</t>
        </is>
      </c>
      <c r="D9762" s="161" t="inlineStr">
        <is>
          <t>High income</t>
        </is>
      </c>
      <c r="E9762" s="161" t="b">
        <v>0</v>
      </c>
      <c r="F9762" s="161" t="inlineStr">
        <is>
          <t>re_share_change_pp</t>
        </is>
      </c>
      <c r="G9762" s="161" t="n">
        <v>2.553</v>
      </c>
      <c r="H9762" s="161" t="inlineStr">
        <is>
          <t>2025</t>
        </is>
      </c>
      <c r="I9762" s="161" t="inlineStr">
        <is>
          <t>release_generation_yearly_global.csv</t>
        </is>
      </c>
    </row>
    <row r="9763" ht="13" customHeight="1">
      <c r="A9763" s="161" t="inlineStr">
        <is>
          <t>NZL</t>
        </is>
      </c>
      <c r="B9763" s="161" t="inlineStr">
        <is>
          <t>New Zealand</t>
        </is>
      </c>
      <c r="C9763" s="161" t="inlineStr">
        <is>
          <t>East Asia &amp; Pacific</t>
        </is>
      </c>
      <c r="D9763" s="161" t="inlineStr">
        <is>
          <t>High income</t>
        </is>
      </c>
      <c r="E9763" s="161" t="b">
        <v>0</v>
      </c>
      <c r="F9763" s="161" t="inlineStr">
        <is>
          <t>re_capacity_growth_pct</t>
        </is>
      </c>
      <c r="G9763" s="161" t="n">
        <v>3.204</v>
      </c>
      <c r="H9763" s="161" t="inlineStr">
        <is>
          <t>2025</t>
        </is>
      </c>
      <c r="I9763" s="161" t="inlineStr">
        <is>
          <t>release_generation_yearly_global.csv</t>
        </is>
      </c>
    </row>
    <row r="9764" ht="13" customHeight="1">
      <c r="A9764" s="161" t="inlineStr">
        <is>
          <t>NZL</t>
        </is>
      </c>
      <c r="B9764" s="161" t="inlineStr">
        <is>
          <t>New Zealand</t>
        </is>
      </c>
      <c r="C9764" s="161" t="inlineStr">
        <is>
          <t>East Asia &amp; Pacific</t>
        </is>
      </c>
      <c r="D9764" s="161" t="inlineStr">
        <is>
          <t>High income</t>
        </is>
      </c>
      <c r="E9764" s="161" t="b">
        <v>0</v>
      </c>
      <c r="F9764" s="161" t="inlineStr">
        <is>
          <t>inn_total_inv_2030_pct_gdp</t>
        </is>
      </c>
      <c r="G9764" s="161" t="n">
        <v>3.30550332689873</v>
      </c>
      <c r="H9764" s="161" t="inlineStr">
        <is>
          <t>2030</t>
        </is>
      </c>
      <c r="I9764" s="161" t="inlineStr">
        <is>
          <t>Mitigation_Investment_Needs_v1.1.xlsx (InvestmentNeeds v1.1, model output)</t>
        </is>
      </c>
    </row>
    <row r="9765" ht="13" customHeight="1">
      <c r="A9765" s="161" t="inlineStr">
        <is>
          <t>NZL</t>
        </is>
      </c>
      <c r="B9765" s="161" t="inlineStr">
        <is>
          <t>New Zealand</t>
        </is>
      </c>
      <c r="C9765" s="161" t="inlineStr">
        <is>
          <t>East Asia &amp; Pacific</t>
        </is>
      </c>
      <c r="D9765" s="161" t="inlineStr">
        <is>
          <t>High income</t>
        </is>
      </c>
      <c r="E9765" s="161" t="b">
        <v>0</v>
      </c>
      <c r="F9765" s="161" t="inlineStr">
        <is>
          <t>inn_incr_inv_2030_pct_gdp</t>
        </is>
      </c>
      <c r="G9765" s="161" t="n">
        <v>1.25609126422152</v>
      </c>
      <c r="H9765" s="161" t="inlineStr">
        <is>
          <t>2030</t>
        </is>
      </c>
      <c r="I9765" s="161" t="inlineStr">
        <is>
          <t>Mitigation_Investment_Needs_v1.1.xlsx (InvestmentNeeds v1.1, model output)</t>
        </is>
      </c>
    </row>
    <row r="9766" ht="13" customHeight="1">
      <c r="A9766" s="161" t="inlineStr">
        <is>
          <t>NZL</t>
        </is>
      </c>
      <c r="B9766" s="161" t="inlineStr">
        <is>
          <t>New Zealand</t>
        </is>
      </c>
      <c r="C9766" s="161" t="inlineStr">
        <is>
          <t>East Asia &amp; Pacific</t>
        </is>
      </c>
      <c r="D9766" s="161" t="inlineStr">
        <is>
          <t>High income</t>
        </is>
      </c>
      <c r="E9766" s="161" t="b">
        <v>0</v>
      </c>
      <c r="F9766" s="161" t="inlineStr">
        <is>
          <t>inn_incr_inv_gen_2030_pct_gdp</t>
        </is>
      </c>
      <c r="G9766" s="161" t="n">
        <v>0.4360641198218861</v>
      </c>
      <c r="H9766" s="161" t="inlineStr">
        <is>
          <t>2030</t>
        </is>
      </c>
      <c r="I9766" s="161" t="inlineStr">
        <is>
          <t>Mitigation_Investment_Needs_v1.1.xlsx (InvestmentNeeds v1.1, model output)</t>
        </is>
      </c>
    </row>
    <row r="9767" ht="13" customHeight="1">
      <c r="A9767" s="161" t="inlineStr">
        <is>
          <t>NZL</t>
        </is>
      </c>
      <c r="B9767" s="161" t="inlineStr">
        <is>
          <t>New Zealand</t>
        </is>
      </c>
      <c r="C9767" s="161" t="inlineStr">
        <is>
          <t>East Asia &amp; Pacific</t>
        </is>
      </c>
      <c r="D9767" s="161" t="inlineStr">
        <is>
          <t>High income</t>
        </is>
      </c>
      <c r="E9767" s="161" t="b">
        <v>0</v>
      </c>
      <c r="F9767" s="161" t="inlineStr">
        <is>
          <t>inn_incr_inv_grid_2030_pct_gdp</t>
        </is>
      </c>
      <c r="G9767" s="161" t="n">
        <v>0.2990153964492939</v>
      </c>
      <c r="H9767" s="161" t="inlineStr">
        <is>
          <t>2030</t>
        </is>
      </c>
      <c r="I9767" s="161" t="inlineStr">
        <is>
          <t>Mitigation_Investment_Needs_v1.1.xlsx (InvestmentNeeds v1.1, model output)</t>
        </is>
      </c>
    </row>
    <row r="9768" ht="13" customHeight="1">
      <c r="A9768" s="161" t="inlineStr">
        <is>
          <t>NZL</t>
        </is>
      </c>
      <c r="B9768" s="161" t="inlineStr">
        <is>
          <t>New Zealand</t>
        </is>
      </c>
      <c r="C9768" s="161" t="inlineStr">
        <is>
          <t>East Asia &amp; Pacific</t>
        </is>
      </c>
      <c r="D9768" s="161" t="inlineStr">
        <is>
          <t>High income</t>
        </is>
      </c>
      <c r="E9768" s="161" t="b">
        <v>0</v>
      </c>
      <c r="F9768" s="161" t="inlineStr">
        <is>
          <t>inn_incr_inv_trn_2030_pct_gdp</t>
        </is>
      </c>
      <c r="G9768" s="161" t="n">
        <v>0.2023665366306711</v>
      </c>
      <c r="H9768" s="161" t="inlineStr">
        <is>
          <t>2030</t>
        </is>
      </c>
      <c r="I9768" s="161" t="inlineStr">
        <is>
          <t>Mitigation_Investment_Needs_v1.1.xlsx (InvestmentNeeds v1.1, model output)</t>
        </is>
      </c>
    </row>
    <row r="9769" ht="13" customHeight="1">
      <c r="A9769" s="161" t="inlineStr">
        <is>
          <t>NZL</t>
        </is>
      </c>
      <c r="B9769" s="161" t="inlineStr">
        <is>
          <t>New Zealand</t>
        </is>
      </c>
      <c r="C9769" s="161" t="inlineStr">
        <is>
          <t>East Asia &amp; Pacific</t>
        </is>
      </c>
      <c r="D9769" s="161" t="inlineStr">
        <is>
          <t>High income</t>
        </is>
      </c>
      <c r="E9769" s="161" t="b">
        <v>0</v>
      </c>
      <c r="F9769" s="161" t="inlineStr">
        <is>
          <t>inn_incr_inv_bld_2030_pct_gdp</t>
        </is>
      </c>
      <c r="G9769" s="161" t="n">
        <v>0.1212990701094409</v>
      </c>
      <c r="H9769" s="161" t="inlineStr">
        <is>
          <t>2030</t>
        </is>
      </c>
      <c r="I9769" s="161" t="inlineStr">
        <is>
          <t>Mitigation_Investment_Needs_v1.1.xlsx (InvestmentNeeds v1.1, model output)</t>
        </is>
      </c>
    </row>
    <row r="9770" ht="13" customHeight="1">
      <c r="A9770" s="161" t="inlineStr">
        <is>
          <t>NZL</t>
        </is>
      </c>
      <c r="B9770" s="161" t="inlineStr">
        <is>
          <t>New Zealand</t>
        </is>
      </c>
      <c r="C9770" s="161" t="inlineStr">
        <is>
          <t>East Asia &amp; Pacific</t>
        </is>
      </c>
      <c r="D9770" s="161" t="inlineStr">
        <is>
          <t>High income</t>
        </is>
      </c>
      <c r="E9770" s="161" t="b">
        <v>0</v>
      </c>
      <c r="F9770" s="161" t="inlineStr">
        <is>
          <t>inn_incr_inv_ind_2030_pct_gdp</t>
        </is>
      </c>
      <c r="G9770" s="161" t="n">
        <v>0.0658046982987547</v>
      </c>
      <c r="H9770" s="161" t="inlineStr">
        <is>
          <t>2030</t>
        </is>
      </c>
      <c r="I9770" s="161" t="inlineStr">
        <is>
          <t>Mitigation_Investment_Needs_v1.1.xlsx (InvestmentNeeds v1.1, model output)</t>
        </is>
      </c>
    </row>
    <row r="9771" ht="13" customHeight="1">
      <c r="A9771" s="161" t="inlineStr">
        <is>
          <t>NZL</t>
        </is>
      </c>
      <c r="B9771" s="161" t="inlineStr">
        <is>
          <t>New Zealand</t>
        </is>
      </c>
      <c r="C9771" s="161" t="inlineStr">
        <is>
          <t>East Asia &amp; Pacific</t>
        </is>
      </c>
      <c r="D9771" s="161" t="inlineStr">
        <is>
          <t>High income</t>
        </is>
      </c>
      <c r="E9771" s="161" t="b">
        <v>0</v>
      </c>
      <c r="F9771" s="161" t="inlineStr">
        <is>
          <t>inn_incr_inv_fuel_2030_pct_gdp</t>
        </is>
      </c>
      <c r="G9771" s="161" t="n">
        <v>0.08265211314622289</v>
      </c>
      <c r="H9771" s="161" t="inlineStr">
        <is>
          <t>2030</t>
        </is>
      </c>
      <c r="I9771" s="161" t="inlineStr">
        <is>
          <t>Mitigation_Investment_Needs_v1.1.xlsx (InvestmentNeeds v1.1, model output)</t>
        </is>
      </c>
    </row>
    <row r="9772" ht="13" customHeight="1">
      <c r="A9772" s="161" t="inlineStr">
        <is>
          <t>NZL</t>
        </is>
      </c>
      <c r="B9772" s="161" t="inlineStr">
        <is>
          <t>New Zealand</t>
        </is>
      </c>
      <c r="C9772" s="161" t="inlineStr">
        <is>
          <t>East Asia &amp; Pacific</t>
        </is>
      </c>
      <c r="D9772" s="161" t="inlineStr">
        <is>
          <t>High income</t>
        </is>
      </c>
      <c r="E9772" s="161" t="b">
        <v>0</v>
      </c>
      <c r="F9772" s="161" t="inlineStr">
        <is>
          <t>inn_incr_inv_afolu_2030_pct_gdp</t>
        </is>
      </c>
      <c r="G9772" s="161" t="n">
        <v>0.0488893297652459</v>
      </c>
      <c r="H9772" s="161" t="inlineStr">
        <is>
          <t>2030</t>
        </is>
      </c>
      <c r="I9772" s="161" t="inlineStr">
        <is>
          <t>Mitigation_Investment_Needs_v1.1.xlsx (InvestmentNeeds v1.1, model output)</t>
        </is>
      </c>
    </row>
    <row r="9773" ht="13" customHeight="1">
      <c r="A9773" s="161" t="inlineStr">
        <is>
          <t>NZL</t>
        </is>
      </c>
      <c r="B9773" s="161" t="inlineStr">
        <is>
          <t>New Zealand</t>
        </is>
      </c>
      <c r="C9773" s="161" t="inlineStr">
        <is>
          <t>East Asia &amp; Pacific</t>
        </is>
      </c>
      <c r="D9773" s="161" t="inlineStr">
        <is>
          <t>High income</t>
        </is>
      </c>
      <c r="E9773" s="161" t="b">
        <v>0</v>
      </c>
      <c r="F9773" s="161" t="inlineStr">
        <is>
          <t>inn_incr_cost_a_2030_pct_gdp</t>
        </is>
      </c>
      <c r="G9773" s="161" t="n">
        <v>0.0351296674542384</v>
      </c>
      <c r="H9773" s="161" t="inlineStr">
        <is>
          <t>2030</t>
        </is>
      </c>
      <c r="I9773" s="161" t="inlineStr">
        <is>
          <t>Mitigation_Investment_Needs_v1.1.xlsx (InvestmentNeeds v1.1, model output)</t>
        </is>
      </c>
    </row>
    <row r="9774" ht="13" customHeight="1">
      <c r="A9774" s="161" t="inlineStr">
        <is>
          <t>NZL</t>
        </is>
      </c>
      <c r="B9774" s="161" t="inlineStr">
        <is>
          <t>New Zealand</t>
        </is>
      </c>
      <c r="C9774" s="161" t="inlineStr">
        <is>
          <t>East Asia &amp; Pacific</t>
        </is>
      </c>
      <c r="D9774" s="161" t="inlineStr">
        <is>
          <t>High income</t>
        </is>
      </c>
      <c r="E9774" s="161" t="b">
        <v>0</v>
      </c>
      <c r="F9774" s="161" t="inlineStr">
        <is>
          <t>inn_incr_cost_b_2030_pct_gdp</t>
        </is>
      </c>
      <c r="G9774" s="161" t="n">
        <v>0.0397944310265732</v>
      </c>
      <c r="H9774" s="161" t="inlineStr">
        <is>
          <t>2030</t>
        </is>
      </c>
      <c r="I9774" s="161" t="inlineStr">
        <is>
          <t>Mitigation_Investment_Needs_v1.1.xlsx (InvestmentNeeds v1.1, model output)</t>
        </is>
      </c>
    </row>
    <row r="9775" ht="13" customHeight="1">
      <c r="A9775" s="161" t="inlineStr">
        <is>
          <t>NZL</t>
        </is>
      </c>
      <c r="B9775" s="161" t="inlineStr">
        <is>
          <t>New Zealand</t>
        </is>
      </c>
      <c r="C9775" s="161" t="inlineStr">
        <is>
          <t>East Asia &amp; Pacific</t>
        </is>
      </c>
      <c r="D9775" s="161" t="inlineStr">
        <is>
          <t>High income</t>
        </is>
      </c>
      <c r="E9775" s="161" t="b">
        <v>0</v>
      </c>
      <c r="F9775" s="161" t="inlineStr">
        <is>
          <t>inn_incr_cost_c_2030_pct_gdp</t>
        </is>
      </c>
      <c r="G9775" s="161" t="n">
        <v>0.026387542765761</v>
      </c>
      <c r="H9775" s="161" t="inlineStr">
        <is>
          <t>2030</t>
        </is>
      </c>
      <c r="I9775" s="161" t="inlineStr">
        <is>
          <t>Mitigation_Investment_Needs_v1.1.xlsx (InvestmentNeeds v1.1, model output)</t>
        </is>
      </c>
    </row>
    <row r="9776" ht="13" customHeight="1">
      <c r="A9776" s="161" t="inlineStr">
        <is>
          <t>NZL</t>
        </is>
      </c>
      <c r="B9776" s="161" t="inlineStr">
        <is>
          <t>New Zealand</t>
        </is>
      </c>
      <c r="C9776" s="161" t="inlineStr">
        <is>
          <t>East Asia &amp; Pacific</t>
        </is>
      </c>
      <c r="D9776" s="161" t="inlineStr">
        <is>
          <t>High income</t>
        </is>
      </c>
      <c r="E9776" s="161" t="b">
        <v>0</v>
      </c>
      <c r="F9776" s="161" t="inlineStr">
        <is>
          <t>inn_cost_per_t_b_2030_usd</t>
        </is>
      </c>
      <c r="G9776" s="161" t="n">
        <v>107.515264342093</v>
      </c>
      <c r="H9776" s="161" t="inlineStr">
        <is>
          <t>2030</t>
        </is>
      </c>
      <c r="I9776" s="161" t="inlineStr">
        <is>
          <t>Mitigation_Investment_Needs_v1.1.xlsx (InvestmentNeeds v1.1, model output)</t>
        </is>
      </c>
    </row>
    <row r="9777" ht="13" customHeight="1">
      <c r="A9777" s="161" t="inlineStr">
        <is>
          <t>NZL</t>
        </is>
      </c>
      <c r="B9777" s="161" t="inlineStr">
        <is>
          <t>New Zealand</t>
        </is>
      </c>
      <c r="C9777" s="161" t="inlineStr">
        <is>
          <t>East Asia &amp; Pacific</t>
        </is>
      </c>
      <c r="D9777" s="161" t="inlineStr">
        <is>
          <t>High income</t>
        </is>
      </c>
      <c r="E9777" s="161" t="b">
        <v>0</v>
      </c>
      <c r="F9777" s="161" t="inlineStr">
        <is>
          <t>inn_coc_penalty_2030_pct_gdp</t>
        </is>
      </c>
      <c r="G9777" s="161" t="n">
        <v>-0.0122756936114073</v>
      </c>
      <c r="H9777" s="161" t="inlineStr">
        <is>
          <t>2030</t>
        </is>
      </c>
      <c r="I9777" s="161" t="inlineStr">
        <is>
          <t>Mitigation_Investment_Needs_v1.1.xlsx (InvestmentNeeds v1.1, model output)</t>
        </is>
      </c>
    </row>
    <row r="9778" ht="13" customHeight="1">
      <c r="A9778" s="161" t="inlineStr">
        <is>
          <t>NZL</t>
        </is>
      </c>
      <c r="B9778" s="161" t="inlineStr">
        <is>
          <t>New Zealand</t>
        </is>
      </c>
      <c r="C9778" s="161" t="inlineStr">
        <is>
          <t>East Asia &amp; Pacific</t>
        </is>
      </c>
      <c r="D9778" s="161" t="inlineStr">
        <is>
          <t>High income</t>
        </is>
      </c>
      <c r="E9778" s="161" t="b">
        <v>0</v>
      </c>
      <c r="F9778" s="161" t="inlineStr">
        <is>
          <t>inn_pima_adj_inv_2030_pct_gdp</t>
        </is>
      </c>
      <c r="G9778" s="161" t="n">
        <v>3.453681062242463</v>
      </c>
      <c r="H9778" s="161" t="inlineStr">
        <is>
          <t>2030</t>
        </is>
      </c>
      <c r="I9778" s="161" t="inlineStr">
        <is>
          <t>Mitigation_Investment_Needs_v1.1.xlsx (InvestmentNeeds v1.1, model output)</t>
        </is>
      </c>
    </row>
    <row r="9779" ht="13" customHeight="1">
      <c r="A9779" s="161" t="inlineStr">
        <is>
          <t>NZL</t>
        </is>
      </c>
      <c r="B9779" s="161" t="inlineStr">
        <is>
          <t>New Zealand</t>
        </is>
      </c>
      <c r="C9779" s="161" t="inlineStr">
        <is>
          <t>East Asia &amp; Pacific</t>
        </is>
      </c>
      <c r="D9779" s="161" t="inlineStr">
        <is>
          <t>High income</t>
        </is>
      </c>
      <c r="E9779" s="161" t="b">
        <v>0</v>
      </c>
      <c r="F9779" s="161" t="inlineStr">
        <is>
          <t>nmim_nz_inv_2030_pct_gdp</t>
        </is>
      </c>
      <c r="G9779" s="161" t="n">
        <v>2.67700009160501</v>
      </c>
      <c r="H9779" s="161" t="inlineStr">
        <is>
          <t>2030</t>
        </is>
      </c>
      <c r="I9779" s="161" t="inlineStr">
        <is>
          <t>nmim_summary_v0_2.csv (InvestmentNeeds NMIM v0.2, model output)</t>
        </is>
      </c>
    </row>
    <row r="9780" ht="13" customHeight="1">
      <c r="A9780" s="161" t="inlineStr">
        <is>
          <t>NZL</t>
        </is>
      </c>
      <c r="B9780" s="161" t="inlineStr">
        <is>
          <t>New Zealand</t>
        </is>
      </c>
      <c r="C9780" s="161" t="inlineStr">
        <is>
          <t>East Asia &amp; Pacific</t>
        </is>
      </c>
      <c r="D9780" s="161" t="inlineStr">
        <is>
          <t>High income</t>
        </is>
      </c>
      <c r="E9780" s="161" t="b">
        <v>0</v>
      </c>
      <c r="F9780" s="161" t="inlineStr">
        <is>
          <t>nmim_typ1_2030_pct_gdp</t>
        </is>
      </c>
      <c r="G9780" s="161" t="n">
        <v>0.2331230484095249</v>
      </c>
      <c r="H9780" s="161" t="inlineStr">
        <is>
          <t>2030</t>
        </is>
      </c>
      <c r="I9780" s="161" t="inlineStr">
        <is>
          <t>nmim_summary_v0_2.csv (InvestmentNeeds NMIM v0.2, model output)</t>
        </is>
      </c>
    </row>
    <row r="9781" ht="13" customHeight="1">
      <c r="A9781" s="161" t="inlineStr">
        <is>
          <t>NZL</t>
        </is>
      </c>
      <c r="B9781" s="161" t="inlineStr">
        <is>
          <t>New Zealand</t>
        </is>
      </c>
      <c r="C9781" s="161" t="inlineStr">
        <is>
          <t>East Asia &amp; Pacific</t>
        </is>
      </c>
      <c r="D9781" s="161" t="inlineStr">
        <is>
          <t>High income</t>
        </is>
      </c>
      <c r="E9781" s="161" t="b">
        <v>0</v>
      </c>
      <c r="F9781" s="161" t="inlineStr">
        <is>
          <t>nmim_typ2_2030_pct_gdp</t>
        </is>
      </c>
      <c r="G9781" s="161" t="n">
        <v>0.4092680372157016</v>
      </c>
      <c r="H9781" s="161" t="inlineStr">
        <is>
          <t>2030</t>
        </is>
      </c>
      <c r="I9781" s="161" t="inlineStr">
        <is>
          <t>nmim_summary_v0_2.csv (InvestmentNeeds NMIM v0.2, model output)</t>
        </is>
      </c>
    </row>
    <row r="9782" ht="13" customHeight="1">
      <c r="A9782" s="161" t="inlineStr">
        <is>
          <t>NZL</t>
        </is>
      </c>
      <c r="B9782" s="161" t="inlineStr">
        <is>
          <t>New Zealand</t>
        </is>
      </c>
      <c r="C9782" s="161" t="inlineStr">
        <is>
          <t>East Asia &amp; Pacific</t>
        </is>
      </c>
      <c r="D9782" s="161" t="inlineStr">
        <is>
          <t>High income</t>
        </is>
      </c>
      <c r="E9782" s="161" t="b">
        <v>0</v>
      </c>
      <c r="F9782" s="161" t="inlineStr">
        <is>
          <t>nmim_typ3_2030_pct_gdp</t>
        </is>
      </c>
      <c r="G9782" s="161" t="n">
        <v>0.6093935068859108</v>
      </c>
      <c r="H9782" s="161" t="inlineStr">
        <is>
          <t>2030</t>
        </is>
      </c>
      <c r="I9782" s="161" t="inlineStr">
        <is>
          <t>nmim_summary_v0_2.csv (InvestmentNeeds NMIM v0.2, model output)</t>
        </is>
      </c>
    </row>
    <row r="9783" ht="13" customHeight="1">
      <c r="A9783" s="161" t="inlineStr">
        <is>
          <t>NZL</t>
        </is>
      </c>
      <c r="B9783" s="161" t="inlineStr">
        <is>
          <t>New Zealand</t>
        </is>
      </c>
      <c r="C9783" s="161" t="inlineStr">
        <is>
          <t>East Asia &amp; Pacific</t>
        </is>
      </c>
      <c r="D9783" s="161" t="inlineStr">
        <is>
          <t>High income</t>
        </is>
      </c>
      <c r="E9783" s="161" t="b">
        <v>0</v>
      </c>
      <c r="F9783" s="161" t="inlineStr">
        <is>
          <t>nmim_typ4_2030_pct_gdp</t>
        </is>
      </c>
      <c r="G9783" s="161" t="n">
        <v>0.1823773781114654</v>
      </c>
      <c r="H9783" s="161" t="inlineStr">
        <is>
          <t>2030</t>
        </is>
      </c>
      <c r="I9783" s="161" t="inlineStr">
        <is>
          <t>nmim_summary_v0_2.csv (InvestmentNeeds NMIM v0.2, model output)</t>
        </is>
      </c>
    </row>
    <row r="9784" ht="13" customHeight="1">
      <c r="A9784" s="161" t="inlineStr">
        <is>
          <t>NZL</t>
        </is>
      </c>
      <c r="B9784" s="161" t="inlineStr">
        <is>
          <t>New Zealand</t>
        </is>
      </c>
      <c r="C9784" s="161" t="inlineStr">
        <is>
          <t>East Asia &amp; Pacific</t>
        </is>
      </c>
      <c r="D9784" s="161" t="inlineStr">
        <is>
          <t>High income</t>
        </is>
      </c>
      <c r="E9784" s="161" t="b">
        <v>0</v>
      </c>
      <c r="F9784" s="161" t="inlineStr">
        <is>
          <t>nmim_typ5_2030_pct_gdp</t>
        </is>
      </c>
      <c r="G9784" s="161" t="n">
        <v>1.242838121121857</v>
      </c>
      <c r="H9784" s="161" t="inlineStr">
        <is>
          <t>2030</t>
        </is>
      </c>
      <c r="I9784" s="161" t="inlineStr">
        <is>
          <t>nmim_summary_v0_2.csv (InvestmentNeeds NMIM v0.2, model output)</t>
        </is>
      </c>
    </row>
    <row r="9785" ht="13" customHeight="1">
      <c r="A9785" s="161" t="inlineStr">
        <is>
          <t>NZL</t>
        </is>
      </c>
      <c r="B9785" s="161" t="inlineStr">
        <is>
          <t>New Zealand</t>
        </is>
      </c>
      <c r="C9785" s="161" t="inlineStr">
        <is>
          <t>East Asia &amp; Pacific</t>
        </is>
      </c>
      <c r="D9785" s="161" t="inlineStr">
        <is>
          <t>High income</t>
        </is>
      </c>
      <c r="E9785" s="161" t="b">
        <v>0</v>
      </c>
      <c r="F9785" s="161" t="inlineStr">
        <is>
          <t>nmim_budget_need_2030_pct_gdp</t>
        </is>
      </c>
      <c r="G9785" s="161" t="n">
        <v>0.2878362618673682</v>
      </c>
      <c r="H9785" s="161" t="inlineStr">
        <is>
          <t>2030</t>
        </is>
      </c>
      <c r="I9785" s="161" t="inlineStr">
        <is>
          <t>nmim_summary_v0_2.csv (InvestmentNeeds NMIM v0.2, model output)</t>
        </is>
      </c>
    </row>
    <row r="9786" ht="13" customHeight="1">
      <c r="A9786" s="161" t="inlineStr">
        <is>
          <t>NZL</t>
        </is>
      </c>
      <c r="B9786" s="161" t="inlineStr">
        <is>
          <t>New Zealand</t>
        </is>
      </c>
      <c r="C9786" s="161" t="inlineStr">
        <is>
          <t>East Asia &amp; Pacific</t>
        </is>
      </c>
      <c r="D9786" s="161" t="inlineStr">
        <is>
          <t>High income</t>
        </is>
      </c>
      <c r="E9786" s="161" t="b">
        <v>0</v>
      </c>
      <c r="F9786" s="161" t="inlineStr">
        <is>
          <t>nmim_private_share_2030_pct</t>
        </is>
      </c>
      <c r="G9786" s="161" t="n">
        <v>73.95949663078812</v>
      </c>
      <c r="H9786" s="161" t="inlineStr">
        <is>
          <t>2030</t>
        </is>
      </c>
      <c r="I9786" s="161" t="inlineStr">
        <is>
          <t>nmim_summary_v0_2.csv (InvestmentNeeds NMIM v0.2, model output)</t>
        </is>
      </c>
    </row>
    <row r="9787" ht="13" customHeight="1">
      <c r="A9787" s="161" t="inlineStr">
        <is>
          <t>NZL</t>
        </is>
      </c>
      <c r="B9787" s="161" t="inlineStr">
        <is>
          <t>New Zealand</t>
        </is>
      </c>
      <c r="C9787" s="161" t="inlineStr">
        <is>
          <t>East Asia &amp; Pacific</t>
        </is>
      </c>
      <c r="D9787" s="161" t="inlineStr">
        <is>
          <t>High income</t>
        </is>
      </c>
      <c r="E9787" s="161" t="b">
        <v>0</v>
      </c>
      <c r="F9787" s="161" t="inlineStr">
        <is>
          <t>nmim_incr_inv_2030_pct_gdp</t>
        </is>
      </c>
      <c r="G9787" s="161" t="n">
        <v>1.283304670449799</v>
      </c>
      <c r="H9787" s="161" t="inlineStr">
        <is>
          <t>2030</t>
        </is>
      </c>
      <c r="I9787" s="161" t="inlineStr">
        <is>
          <t>nmim_summary_v0_2.csv (InvestmentNeeds NMIM v0.2, model output)</t>
        </is>
      </c>
    </row>
    <row r="9788" ht="13" customHeight="1">
      <c r="A9788" s="161" t="inlineStr">
        <is>
          <t>NZL</t>
        </is>
      </c>
      <c r="B9788" s="161" t="inlineStr">
        <is>
          <t>New Zealand</t>
        </is>
      </c>
      <c r="C9788" s="161" t="inlineStr">
        <is>
          <t>East Asia &amp; Pacific</t>
        </is>
      </c>
      <c r="D9788" s="161" t="inlineStr">
        <is>
          <t>High income</t>
        </is>
      </c>
      <c r="E9788" s="161" t="b">
        <v>0</v>
      </c>
      <c r="F9788" s="161" t="inlineStr">
        <is>
          <t>nmim_incr_inv_2050_pct_gdp</t>
        </is>
      </c>
      <c r="G9788" s="161" t="n">
        <v>0.9589515345067992</v>
      </c>
      <c r="H9788" s="161" t="inlineStr">
        <is>
          <t>2050</t>
        </is>
      </c>
      <c r="I9788" s="161" t="inlineStr">
        <is>
          <t>nmim_summary_v0_2.csv (InvestmentNeeds NMIM v0.2, model output)</t>
        </is>
      </c>
    </row>
    <row r="9789" ht="13" customHeight="1">
      <c r="A9789" s="161" t="inlineStr">
        <is>
          <t>NZL</t>
        </is>
      </c>
      <c r="B9789" s="161" t="inlineStr">
        <is>
          <t>New Zealand</t>
        </is>
      </c>
      <c r="C9789" s="161" t="inlineStr">
        <is>
          <t>East Asia &amp; Pacific</t>
        </is>
      </c>
      <c r="D9789" s="161" t="inlineStr">
        <is>
          <t>High income</t>
        </is>
      </c>
      <c r="E9789" s="161" t="b">
        <v>0</v>
      </c>
      <c r="F9789" s="161" t="inlineStr">
        <is>
          <t>nmim_pv_incr_cost_b_pct_gdp</t>
        </is>
      </c>
      <c r="G9789" s="161" t="n">
        <v>4.484315908435255</v>
      </c>
      <c r="H9789" s="161" t="inlineStr">
        <is>
          <t>2025-2050</t>
        </is>
      </c>
      <c r="I9789" s="161" t="inlineStr">
        <is>
          <t>nmim_summary_v0_2.csv (InvestmentNeeds NMIM v0.2, model output)</t>
        </is>
      </c>
    </row>
    <row r="9790" ht="13" customHeight="1">
      <c r="A9790" s="161" t="inlineStr">
        <is>
          <t>NZL</t>
        </is>
      </c>
      <c r="B9790" s="161" t="inlineStr">
        <is>
          <t>New Zealand</t>
        </is>
      </c>
      <c r="C9790" s="161" t="inlineStr">
        <is>
          <t>East Asia &amp; Pacific</t>
        </is>
      </c>
      <c r="D9790" s="161" t="inlineStr">
        <is>
          <t>High income</t>
        </is>
      </c>
      <c r="E9790" s="161" t="b">
        <v>0</v>
      </c>
      <c r="F9790" s="161" t="inlineStr">
        <is>
          <t>price_diesel_usd_litre</t>
        </is>
      </c>
      <c r="G9790" s="161" t="n">
        <v>1.117</v>
      </c>
      <c r="H9790" s="161" t="inlineStr">
        <is>
          <t>2024</t>
        </is>
      </c>
      <c r="I9790" s="161" t="inlineStr">
        <is>
          <t>imffossilfuelsubsidiesdata.xlsb</t>
        </is>
      </c>
    </row>
    <row r="9791" ht="13" customHeight="1">
      <c r="A9791" s="161" t="inlineStr">
        <is>
          <t>NZL</t>
        </is>
      </c>
      <c r="B9791" s="161" t="inlineStr">
        <is>
          <t>New Zealand</t>
        </is>
      </c>
      <c r="C9791" s="161" t="inlineStr">
        <is>
          <t>East Asia &amp; Pacific</t>
        </is>
      </c>
      <c r="D9791" s="161" t="inlineStr">
        <is>
          <t>High income</t>
        </is>
      </c>
      <c r="E9791" s="161" t="b">
        <v>0</v>
      </c>
      <c r="F9791" s="161" t="inlineStr">
        <is>
          <t>price_gasoline_usd_litre</t>
        </is>
      </c>
      <c r="G9791" s="161" t="n">
        <v>1.601</v>
      </c>
      <c r="H9791" s="161" t="inlineStr">
        <is>
          <t>2024</t>
        </is>
      </c>
      <c r="I9791" s="161" t="inlineStr">
        <is>
          <t>imffossilfuelsubsidiesdata.xlsb</t>
        </is>
      </c>
    </row>
    <row r="9792" ht="13" customHeight="1">
      <c r="A9792" s="161" t="inlineStr">
        <is>
          <t>NZL</t>
        </is>
      </c>
      <c r="B9792" s="161" t="inlineStr">
        <is>
          <t>New Zealand</t>
        </is>
      </c>
      <c r="C9792" s="161" t="inlineStr">
        <is>
          <t>East Asia &amp; Pacific</t>
        </is>
      </c>
      <c r="D9792" s="161" t="inlineStr">
        <is>
          <t>High income</t>
        </is>
      </c>
      <c r="E9792" s="161" t="b">
        <v>0</v>
      </c>
      <c r="F9792" s="161" t="inlineStr">
        <is>
          <t>price_electricity_residential_usd_kwh</t>
        </is>
      </c>
      <c r="G9792" s="161" t="n">
        <v>0.191</v>
      </c>
      <c r="H9792" s="161" t="inlineStr">
        <is>
          <t>2024</t>
        </is>
      </c>
      <c r="I9792" s="161" t="inlineStr">
        <is>
          <t>imffossilfuelsubsidiesdata.xlsb</t>
        </is>
      </c>
    </row>
    <row r="9793" ht="13" customHeight="1">
      <c r="A9793" s="161" t="inlineStr">
        <is>
          <t>NZL</t>
        </is>
      </c>
      <c r="B9793" s="161" t="inlineStr">
        <is>
          <t>New Zealand</t>
        </is>
      </c>
      <c r="C9793" s="161" t="inlineStr">
        <is>
          <t>East Asia &amp; Pacific</t>
        </is>
      </c>
      <c r="D9793" s="161" t="inlineStr">
        <is>
          <t>High income</t>
        </is>
      </c>
      <c r="E9793" s="161" t="b">
        <v>0</v>
      </c>
      <c r="F9793" s="161" t="inlineStr">
        <is>
          <t>price_electricity_industry_usd_kwh</t>
        </is>
      </c>
      <c r="G9793" s="161" t="n">
        <v>0.101</v>
      </c>
      <c r="H9793" s="161" t="inlineStr">
        <is>
          <t>2023</t>
        </is>
      </c>
      <c r="I9793" s="161" t="inlineStr">
        <is>
          <t>imffossilfuelsubsidiesdata.xlsb</t>
        </is>
      </c>
    </row>
    <row r="9794" ht="13" customHeight="1">
      <c r="A9794" s="161" t="inlineStr">
        <is>
          <t>NZL</t>
        </is>
      </c>
      <c r="B9794" s="161" t="inlineStr">
        <is>
          <t>New Zealand</t>
        </is>
      </c>
      <c r="C9794" s="161" t="inlineStr">
        <is>
          <t>East Asia &amp; Pacific</t>
        </is>
      </c>
      <c r="D9794" s="161" t="inlineStr">
        <is>
          <t>High income</t>
        </is>
      </c>
      <c r="E9794" s="161" t="b">
        <v>0</v>
      </c>
      <c r="F9794" s="161" t="inlineStr">
        <is>
          <t>price_gas_residential_usd_gj</t>
        </is>
      </c>
      <c r="G9794" s="161" t="n">
        <v>27.728</v>
      </c>
      <c r="H9794" s="161" t="inlineStr">
        <is>
          <t>2024</t>
        </is>
      </c>
      <c r="I9794" s="161" t="inlineStr">
        <is>
          <t>imffossilfuelsubsidiesdata.xlsb</t>
        </is>
      </c>
    </row>
    <row r="9795" ht="13" customHeight="1">
      <c r="A9795" s="161" t="inlineStr">
        <is>
          <t>NZL</t>
        </is>
      </c>
      <c r="B9795" s="161" t="inlineStr">
        <is>
          <t>New Zealand</t>
        </is>
      </c>
      <c r="C9795" s="161" t="inlineStr">
        <is>
          <t>East Asia &amp; Pacific</t>
        </is>
      </c>
      <c r="D9795" s="161" t="inlineStr">
        <is>
          <t>High income</t>
        </is>
      </c>
      <c r="E9795" s="161" t="b">
        <v>0</v>
      </c>
      <c r="F9795" s="161" t="inlineStr">
        <is>
          <t>price_gas_industry_usd_gj</t>
        </is>
      </c>
      <c r="G9795" s="161" t="n">
        <v>9.5</v>
      </c>
      <c r="H9795" s="161" t="inlineStr">
        <is>
          <t>2023</t>
        </is>
      </c>
      <c r="I9795" s="161" t="inlineStr">
        <is>
          <t>imffossilfuelsubsidiesdata.xlsb</t>
        </is>
      </c>
    </row>
    <row r="9796" ht="13" customHeight="1">
      <c r="A9796" s="161" t="inlineStr">
        <is>
          <t>NZL</t>
        </is>
      </c>
      <c r="B9796" s="161" t="inlineStr">
        <is>
          <t>New Zealand</t>
        </is>
      </c>
      <c r="C9796" s="161" t="inlineStr">
        <is>
          <t>East Asia &amp; Pacific</t>
        </is>
      </c>
      <c r="D9796" s="161" t="inlineStr">
        <is>
          <t>High income</t>
        </is>
      </c>
      <c r="E9796" s="161" t="b">
        <v>0</v>
      </c>
      <c r="F9796" s="161" t="inlineStr">
        <is>
          <t>price_gas_power_usd_gj</t>
        </is>
      </c>
      <c r="G9796" s="161" t="n">
        <v>11.495</v>
      </c>
      <c r="H9796" s="161" t="inlineStr">
        <is>
          <t>2024</t>
        </is>
      </c>
      <c r="I9796" s="161" t="inlineStr">
        <is>
          <t>imffossilfuelsubsidiesdata.xlsb</t>
        </is>
      </c>
    </row>
    <row r="9797" ht="13" customHeight="1">
      <c r="A9797" s="161" t="inlineStr">
        <is>
          <t>NZL</t>
        </is>
      </c>
      <c r="B9797" s="161" t="inlineStr">
        <is>
          <t>New Zealand</t>
        </is>
      </c>
      <c r="C9797" s="161" t="inlineStr">
        <is>
          <t>East Asia &amp; Pacific</t>
        </is>
      </c>
      <c r="D9797" s="161" t="inlineStr">
        <is>
          <t>High income</t>
        </is>
      </c>
      <c r="E9797" s="161" t="b">
        <v>0</v>
      </c>
      <c r="F9797" s="161" t="inlineStr">
        <is>
          <t>price_coal_residential_usd_gj</t>
        </is>
      </c>
      <c r="G9797" s="161" t="n">
        <v>11.34</v>
      </c>
      <c r="H9797" s="161" t="inlineStr">
        <is>
          <t>2024</t>
        </is>
      </c>
      <c r="I9797" s="161" t="inlineStr">
        <is>
          <t>imffossilfuelsubsidiesdata.xlsb</t>
        </is>
      </c>
    </row>
    <row r="9798" ht="13" customHeight="1">
      <c r="A9798" s="161" t="inlineStr">
        <is>
          <t>NZL</t>
        </is>
      </c>
      <c r="B9798" s="161" t="inlineStr">
        <is>
          <t>New Zealand</t>
        </is>
      </c>
      <c r="C9798" s="161" t="inlineStr">
        <is>
          <t>East Asia &amp; Pacific</t>
        </is>
      </c>
      <c r="D9798" s="161" t="inlineStr">
        <is>
          <t>High income</t>
        </is>
      </c>
      <c r="E9798" s="161" t="b">
        <v>0</v>
      </c>
      <c r="F9798" s="161" t="inlineStr">
        <is>
          <t>price_coal_industry_usd_gj</t>
        </is>
      </c>
      <c r="G9798" s="161" t="n">
        <v>7.463</v>
      </c>
      <c r="H9798" s="161" t="inlineStr">
        <is>
          <t>2024</t>
        </is>
      </c>
      <c r="I9798" s="161" t="inlineStr">
        <is>
          <t>imffossilfuelsubsidiesdata.xlsb</t>
        </is>
      </c>
    </row>
    <row r="9799" ht="13" customHeight="1">
      <c r="A9799" s="161" t="inlineStr">
        <is>
          <t>NZL</t>
        </is>
      </c>
      <c r="B9799" s="161" t="inlineStr">
        <is>
          <t>New Zealand</t>
        </is>
      </c>
      <c r="C9799" s="161" t="inlineStr">
        <is>
          <t>East Asia &amp; Pacific</t>
        </is>
      </c>
      <c r="D9799" s="161" t="inlineStr">
        <is>
          <t>High income</t>
        </is>
      </c>
      <c r="E9799" s="161" t="b">
        <v>0</v>
      </c>
      <c r="F9799" s="161" t="inlineStr">
        <is>
          <t>price_coal_power_usd_gj</t>
        </is>
      </c>
      <c r="G9799" s="161" t="n">
        <v>5.986</v>
      </c>
      <c r="H9799" s="161" t="inlineStr">
        <is>
          <t>2024</t>
        </is>
      </c>
      <c r="I9799" s="161" t="inlineStr">
        <is>
          <t>imffossilfuelsubsidiesdata.xlsb</t>
        </is>
      </c>
    </row>
    <row r="9800" ht="13" customHeight="1">
      <c r="A9800" s="161" t="inlineStr">
        <is>
          <t>NZL</t>
        </is>
      </c>
      <c r="B9800" s="161" t="inlineStr">
        <is>
          <t>New Zealand</t>
        </is>
      </c>
      <c r="C9800" s="161" t="inlineStr">
        <is>
          <t>East Asia &amp; Pacific</t>
        </is>
      </c>
      <c r="D9800" s="161" t="inlineStr">
        <is>
          <t>High income</t>
        </is>
      </c>
      <c r="E9800" s="161" t="b">
        <v>0</v>
      </c>
      <c r="F9800" s="161" t="inlineStr">
        <is>
          <t>rise_renewable_energy_score</t>
        </is>
      </c>
      <c r="G9800" s="161" t="n">
        <v>59.241</v>
      </c>
      <c r="H9800" s="161" t="inlineStr">
        <is>
          <t>2023</t>
        </is>
      </c>
      <c r="I9800" s="161" t="inlineStr">
        <is>
          <t>WB_RISE_WIDEF.csv</t>
        </is>
      </c>
    </row>
    <row r="9801" ht="13" customHeight="1">
      <c r="A9801" s="161" t="inlineStr">
        <is>
          <t>NZL</t>
        </is>
      </c>
      <c r="B9801" s="161" t="inlineStr">
        <is>
          <t>New Zealand</t>
        </is>
      </c>
      <c r="C9801" s="161" t="inlineStr">
        <is>
          <t>East Asia &amp; Pacific</t>
        </is>
      </c>
      <c r="D9801" s="161" t="inlineStr">
        <is>
          <t>High income</t>
        </is>
      </c>
      <c r="E9801" s="161" t="b">
        <v>0</v>
      </c>
      <c r="F9801" s="161" t="inlineStr">
        <is>
          <t>rise_level_playing_field_score</t>
        </is>
      </c>
      <c r="G9801" s="161" t="n">
        <v>60</v>
      </c>
      <c r="H9801" s="161" t="inlineStr">
        <is>
          <t>2023</t>
        </is>
      </c>
      <c r="I9801" s="161" t="inlineStr">
        <is>
          <t>WB_RISE_WIDEF.csv</t>
        </is>
      </c>
    </row>
    <row r="9802" ht="13" customHeight="1">
      <c r="A9802" s="161" t="inlineStr">
        <is>
          <t>NZL</t>
        </is>
      </c>
      <c r="B9802" s="161" t="inlineStr">
        <is>
          <t>New Zealand</t>
        </is>
      </c>
      <c r="C9802" s="161" t="inlineStr">
        <is>
          <t>East Asia &amp; Pacific</t>
        </is>
      </c>
      <c r="D9802" s="161" t="inlineStr">
        <is>
          <t>High income</t>
        </is>
      </c>
      <c r="E9802" s="161" t="b">
        <v>0</v>
      </c>
      <c r="F9802" s="161" t="inlineStr">
        <is>
          <t>rise_ee_financing_mechanisms_score</t>
        </is>
      </c>
      <c r="G9802" s="161" t="n">
        <v>100</v>
      </c>
      <c r="H9802" s="161" t="inlineStr">
        <is>
          <t>2023</t>
        </is>
      </c>
      <c r="I9802" s="161" t="inlineStr">
        <is>
          <t>WB_RISE_WIDEF.csv</t>
        </is>
      </c>
    </row>
    <row r="9803" ht="13" customHeight="1">
      <c r="A9803" s="161" t="inlineStr">
        <is>
          <t>NZL</t>
        </is>
      </c>
      <c r="B9803" s="161" t="inlineStr">
        <is>
          <t>New Zealand</t>
        </is>
      </c>
      <c r="C9803" s="161" t="inlineStr">
        <is>
          <t>East Asia &amp; Pacific</t>
        </is>
      </c>
      <c r="D9803" s="161" t="inlineStr">
        <is>
          <t>High income</t>
        </is>
      </c>
      <c r="E9803" s="161" t="b">
        <v>0</v>
      </c>
      <c r="F9803" s="161" t="inlineStr">
        <is>
          <t>revenue_pct_gdp</t>
        </is>
      </c>
      <c r="G9803" s="161" t="n">
        <v>38.505</v>
      </c>
      <c r="H9803" s="161" t="inlineStr">
        <is>
          <t>2024</t>
        </is>
      </c>
      <c r="I9803" s="161" t="inlineStr">
        <is>
          <t>dataset_2026-08-26T13_41_09_874550254Z_DEFAULT_INTEGRATION_IMF_RES_WEO_9_0_0.csv</t>
        </is>
      </c>
    </row>
    <row r="9804" ht="13" customHeight="1">
      <c r="A9804" s="161" t="inlineStr">
        <is>
          <t>NZL</t>
        </is>
      </c>
      <c r="B9804" s="161" t="inlineStr">
        <is>
          <t>New Zealand</t>
        </is>
      </c>
      <c r="C9804" s="161" t="inlineStr">
        <is>
          <t>East Asia &amp; Pacific</t>
        </is>
      </c>
      <c r="D9804" s="161" t="inlineStr">
        <is>
          <t>High income</t>
        </is>
      </c>
      <c r="E9804" s="161" t="b">
        <v>0</v>
      </c>
      <c r="F9804" s="161" t="inlineStr">
        <is>
          <t>primary_balance_pct_gdp</t>
        </is>
      </c>
      <c r="G9804" s="161" t="n">
        <v>-2.432</v>
      </c>
      <c r="H9804" s="161" t="inlineStr">
        <is>
          <t>2024</t>
        </is>
      </c>
      <c r="I9804" s="161" t="inlineStr">
        <is>
          <t>dataset_2026-08-26T13_41_09_874550254Z_DEFAULT_INTEGRATION_IMF_RES_WEO_9_0_0.csv</t>
        </is>
      </c>
    </row>
    <row r="9805" ht="13" customHeight="1">
      <c r="A9805" s="161" t="inlineStr">
        <is>
          <t>NZL</t>
        </is>
      </c>
      <c r="B9805" s="161" t="inlineStr">
        <is>
          <t>New Zealand</t>
        </is>
      </c>
      <c r="C9805" s="161" t="inlineStr">
        <is>
          <t>East Asia &amp; Pacific</t>
        </is>
      </c>
      <c r="D9805" s="161" t="inlineStr">
        <is>
          <t>High income</t>
        </is>
      </c>
      <c r="E9805" s="161" t="b">
        <v>0</v>
      </c>
      <c r="F9805" s="161" t="inlineStr">
        <is>
          <t>current_account_pct_gdp</t>
        </is>
      </c>
      <c r="G9805" s="161" t="n">
        <v>-4.677</v>
      </c>
      <c r="H9805" s="161" t="inlineStr">
        <is>
          <t>2024</t>
        </is>
      </c>
      <c r="I9805" s="161" t="inlineStr">
        <is>
          <t>dataset_2026-08-26T13_41_09_874550254Z_DEFAULT_INTEGRATION_IMF_RES_WEO_9_0_0.csv</t>
        </is>
      </c>
    </row>
    <row r="9806" ht="13" customHeight="1">
      <c r="A9806" s="161" t="inlineStr">
        <is>
          <t>NZL</t>
        </is>
      </c>
      <c r="B9806" s="161" t="inlineStr">
        <is>
          <t>New Zealand</t>
        </is>
      </c>
      <c r="C9806" s="161" t="inlineStr">
        <is>
          <t>East Asia &amp; Pacific</t>
        </is>
      </c>
      <c r="D9806" s="161" t="inlineStr">
        <is>
          <t>High income</t>
        </is>
      </c>
      <c r="E9806" s="161" t="b">
        <v>0</v>
      </c>
      <c r="F9806" s="161" t="inlineStr">
        <is>
          <t>gross_capital_formation_pct_gdp</t>
        </is>
      </c>
      <c r="G9806" s="161" t="n">
        <v>23.555</v>
      </c>
      <c r="H9806" s="161" t="inlineStr">
        <is>
          <t>2024</t>
        </is>
      </c>
      <c r="I9806" s="161" t="inlineStr">
        <is>
          <t>dataset_2026-08-26T13_41_09_874550254Z_DEFAULT_INTEGRATION_IMF_RES_WEO_9_0_0.csv</t>
        </is>
      </c>
    </row>
    <row r="9807" ht="13" customHeight="1">
      <c r="A9807" s="161" t="inlineStr">
        <is>
          <t>NZL</t>
        </is>
      </c>
      <c r="B9807" s="161" t="inlineStr">
        <is>
          <t>New Zealand</t>
        </is>
      </c>
      <c r="C9807" s="161" t="inlineStr">
        <is>
          <t>East Asia &amp; Pacific</t>
        </is>
      </c>
      <c r="D9807" s="161" t="inlineStr">
        <is>
          <t>High income</t>
        </is>
      </c>
      <c r="E9807" s="161" t="b">
        <v>0</v>
      </c>
      <c r="F9807" s="161" t="inlineStr">
        <is>
          <t>real_gdp_growth_5y_avg_pct</t>
        </is>
      </c>
      <c r="G9807" s="161" t="n">
        <v>1.76</v>
      </c>
      <c r="H9807" s="161" t="inlineStr">
        <is>
          <t>2020-2024 avg</t>
        </is>
      </c>
      <c r="I9807" s="161" t="inlineStr">
        <is>
          <t>dataset_2026-08-26T13_41_09_874550254Z_DEFAULT_INTEGRATION_IMF_RES_WEO_9_0_0.csv (derived)</t>
        </is>
      </c>
    </row>
    <row r="9808" ht="13" customHeight="1">
      <c r="A9808" s="161" t="inlineStr">
        <is>
          <t>NZL</t>
        </is>
      </c>
      <c r="B9808" s="161" t="inlineStr">
        <is>
          <t>New Zealand</t>
        </is>
      </c>
      <c r="C9808" s="161" t="inlineStr">
        <is>
          <t>East Asia &amp; Pacific</t>
        </is>
      </c>
      <c r="D9808" s="161" t="inlineStr">
        <is>
          <t>High income</t>
        </is>
      </c>
      <c r="E9808" s="161" t="b">
        <v>0</v>
      </c>
      <c r="F9808" s="161" t="inlineStr">
        <is>
          <t>int_budget_need_2030_pct_gdp</t>
        </is>
      </c>
      <c r="G9808" s="161" t="n">
        <v>0.152</v>
      </c>
      <c r="H9808" s="161" t="inlineStr">
        <is>
          <t>2030</t>
        </is>
      </c>
      <c r="I9808" s="161" t="inlineStr">
        <is>
          <t>integrated_results.csv (MacroFiscalModels v0.1, model output)</t>
        </is>
      </c>
    </row>
    <row r="9809" ht="13" customHeight="1">
      <c r="A9809" s="161" t="inlineStr">
        <is>
          <t>NZL</t>
        </is>
      </c>
      <c r="B9809" s="161" t="inlineStr">
        <is>
          <t>New Zealand</t>
        </is>
      </c>
      <c r="C9809" s="161" t="inlineStr">
        <is>
          <t>East Asia &amp; Pacific</t>
        </is>
      </c>
      <c r="D9809" s="161" t="inlineStr">
        <is>
          <t>High income</t>
        </is>
      </c>
      <c r="E9809" s="161" t="b">
        <v>0</v>
      </c>
      <c r="F9809" s="161" t="inlineStr">
        <is>
          <t>int_pricing_revenue_2030_pct_gdp</t>
        </is>
      </c>
      <c r="G9809" s="161" t="n">
        <v>0.142</v>
      </c>
      <c r="H9809" s="161" t="inlineStr">
        <is>
          <t>2030</t>
        </is>
      </c>
      <c r="I9809" s="161" t="inlineStr">
        <is>
          <t>integrated_results.csv (MacroFiscalModels v0.1, model output)</t>
        </is>
      </c>
    </row>
    <row r="9810" ht="13" customHeight="1">
      <c r="A9810" s="161" t="inlineStr">
        <is>
          <t>NZL</t>
        </is>
      </c>
      <c r="B9810" s="161" t="inlineStr">
        <is>
          <t>New Zealand</t>
        </is>
      </c>
      <c r="C9810" s="161" t="inlineStr">
        <is>
          <t>East Asia &amp; Pacific</t>
        </is>
      </c>
      <c r="D9810" s="161" t="inlineStr">
        <is>
          <t>High income</t>
        </is>
      </c>
      <c r="E9810" s="161" t="b">
        <v>0</v>
      </c>
      <c r="F9810" s="161" t="inlineStr">
        <is>
          <t>int_financing_gap_2030_pct_gdp</t>
        </is>
      </c>
      <c r="G9810" s="161" t="n">
        <v>0.011</v>
      </c>
      <c r="H9810" s="161" t="inlineStr">
        <is>
          <t>2030</t>
        </is>
      </c>
      <c r="I9810" s="161" t="inlineStr">
        <is>
          <t>integrated_results.csv (MacroFiscalModels v0.1, model output)</t>
        </is>
      </c>
    </row>
    <row r="9811" ht="13" customHeight="1">
      <c r="A9811" s="161" t="inlineStr">
        <is>
          <t>NZL</t>
        </is>
      </c>
      <c r="B9811" s="161" t="inlineStr">
        <is>
          <t>New Zealand</t>
        </is>
      </c>
      <c r="C9811" s="161" t="inlineStr">
        <is>
          <t>East Asia &amp; Pacific</t>
        </is>
      </c>
      <c r="D9811" s="161" t="inlineStr">
        <is>
          <t>High income</t>
        </is>
      </c>
      <c r="E9811" s="161" t="b">
        <v>0</v>
      </c>
      <c r="F9811" s="161" t="inlineStr">
        <is>
          <t>int_gdp_dev_2050_pct</t>
        </is>
      </c>
      <c r="G9811" s="161" t="n">
        <v>3.228</v>
      </c>
      <c r="H9811" s="161" t="inlineStr">
        <is>
          <t>2050</t>
        </is>
      </c>
      <c r="I9811" s="161" t="inlineStr">
        <is>
          <t>integrated_results.csv (MacroFiscalModels v0.1, model output)</t>
        </is>
      </c>
    </row>
    <row r="9812" ht="13" customHeight="1">
      <c r="A9812" s="161" t="inlineStr">
        <is>
          <t>NZL</t>
        </is>
      </c>
      <c r="B9812" s="161" t="inlineStr">
        <is>
          <t>New Zealand</t>
        </is>
      </c>
      <c r="C9812" s="161" t="inlineStr">
        <is>
          <t>East Asia &amp; Pacific</t>
        </is>
      </c>
      <c r="D9812" s="161" t="inlineStr">
        <is>
          <t>High income</t>
        </is>
      </c>
      <c r="E9812" s="161" t="b">
        <v>0</v>
      </c>
      <c r="F9812" s="161" t="inlineStr">
        <is>
          <t>int_debt_2050_pct_gdp</t>
        </is>
      </c>
      <c r="G9812" s="161" t="n">
        <v>51.5</v>
      </c>
      <c r="H9812" s="161" t="inlineStr">
        <is>
          <t>2050</t>
        </is>
      </c>
      <c r="I9812" s="161" t="inlineStr">
        <is>
          <t>integrated_results.csv (MacroFiscalModels v0.1, model output)</t>
        </is>
      </c>
    </row>
    <row r="9813" ht="13" customHeight="1">
      <c r="A9813" s="161" t="inlineStr">
        <is>
          <t>NIC</t>
        </is>
      </c>
      <c r="B9813" s="161" t="inlineStr">
        <is>
          <t>Nicaragua</t>
        </is>
      </c>
      <c r="C9813" s="161" t="inlineStr">
        <is>
          <t>Latin America &amp; Caribbean</t>
        </is>
      </c>
      <c r="D9813" s="161" t="inlineStr">
        <is>
          <t>Lower middle income</t>
        </is>
      </c>
      <c r="E9813" s="161" t="b">
        <v>0</v>
      </c>
      <c r="F9813" s="161" t="inlineStr">
        <is>
          <t>interest_to_revenue_pct</t>
        </is>
      </c>
      <c r="G9813" s="161" t="n">
        <v>5.335</v>
      </c>
      <c r="H9813" s="161" t="inlineStr">
        <is>
          <t>2024</t>
        </is>
      </c>
      <c r="I9813" s="161" t="inlineStr">
        <is>
          <t>dataset_2026-08-26T13_41_09_874550254Z_DEFAULT_INTEGRATION_IMF_RES_WEO_9_0_0.csv (derived)</t>
        </is>
      </c>
    </row>
    <row r="9814" ht="13" customHeight="1">
      <c r="A9814" s="161" t="inlineStr">
        <is>
          <t>NIC</t>
        </is>
      </c>
      <c r="B9814" s="161" t="inlineStr">
        <is>
          <t>Nicaragua</t>
        </is>
      </c>
      <c r="C9814" s="161" t="inlineStr">
        <is>
          <t>Latin America &amp; Caribbean</t>
        </is>
      </c>
      <c r="D9814" s="161" t="inlineStr">
        <is>
          <t>Lower middle income</t>
        </is>
      </c>
      <c r="E9814" s="161" t="b">
        <v>0</v>
      </c>
      <c r="F9814" s="161" t="inlineStr">
        <is>
          <t>interest_pct_gdp</t>
        </is>
      </c>
      <c r="G9814" s="161" t="n">
        <v>1.518</v>
      </c>
      <c r="H9814" s="161" t="inlineStr">
        <is>
          <t>2024</t>
        </is>
      </c>
      <c r="I9814" s="161" t="inlineStr">
        <is>
          <t>dataset_2026-08-26T13_41_09_874550254Z_DEFAULT_INTEGRATION_IMF_RES_WEO_9_0_0.csv (derived)</t>
        </is>
      </c>
    </row>
    <row r="9815" ht="13" customHeight="1">
      <c r="A9815" s="161" t="inlineStr">
        <is>
          <t>NIC</t>
        </is>
      </c>
      <c r="B9815" s="161" t="inlineStr">
        <is>
          <t>Nicaragua</t>
        </is>
      </c>
      <c r="C9815" s="161" t="inlineStr">
        <is>
          <t>Latin America &amp; Caribbean</t>
        </is>
      </c>
      <c r="D9815" s="161" t="inlineStr">
        <is>
          <t>Lower middle income</t>
        </is>
      </c>
      <c r="E9815" s="161" t="b">
        <v>0</v>
      </c>
      <c r="F9815" s="161" t="inlineStr">
        <is>
          <t>gross_debt_pct_gdp</t>
        </is>
      </c>
      <c r="G9815" s="161" t="n">
        <v>37.865</v>
      </c>
      <c r="H9815" s="161" t="inlineStr">
        <is>
          <t>2024</t>
        </is>
      </c>
      <c r="I9815" s="161" t="inlineStr">
        <is>
          <t>dataset_2026-08-26T13_41_09_874550254Z_DEFAULT_INTEGRATION_IMF_RES_WEO_9_0_0.csv</t>
        </is>
      </c>
    </row>
    <row r="9816" ht="13" customHeight="1">
      <c r="A9816" s="161" t="inlineStr">
        <is>
          <t>NIC</t>
        </is>
      </c>
      <c r="B9816" s="161" t="inlineStr">
        <is>
          <t>Nicaragua</t>
        </is>
      </c>
      <c r="C9816" s="161" t="inlineStr">
        <is>
          <t>Latin America &amp; Caribbean</t>
        </is>
      </c>
      <c r="D9816" s="161" t="inlineStr">
        <is>
          <t>Lower middle income</t>
        </is>
      </c>
      <c r="E9816" s="161" t="b">
        <v>0</v>
      </c>
      <c r="F9816" s="161" t="inlineStr">
        <is>
          <t>tax_revenue_pct_gdp</t>
        </is>
      </c>
      <c r="G9816" s="161" t="n">
        <v>20.927</v>
      </c>
      <c r="H9816" s="161" t="inlineStr">
        <is>
          <t>2024</t>
        </is>
      </c>
      <c r="I9816" s="161" t="inlineStr">
        <is>
          <t>world-imf2026.xlsx</t>
        </is>
      </c>
    </row>
    <row r="9817" ht="13" customHeight="1">
      <c r="A9817" s="161" t="inlineStr">
        <is>
          <t>NIC</t>
        </is>
      </c>
      <c r="B9817" s="161" t="inlineStr">
        <is>
          <t>Nicaragua</t>
        </is>
      </c>
      <c r="C9817" s="161" t="inlineStr">
        <is>
          <t>Latin America &amp; Caribbean</t>
        </is>
      </c>
      <c r="D9817" s="161" t="inlineStr">
        <is>
          <t>Lower middle income</t>
        </is>
      </c>
      <c r="E9817" s="161" t="b">
        <v>0</v>
      </c>
      <c r="F9817" s="161" t="inlineStr">
        <is>
          <t>climate_pfm_diagnostic_on_record</t>
        </is>
      </c>
      <c r="G9817" s="161" t="n">
        <v>0</v>
      </c>
      <c r="H9817" s="161" t="inlineStr">
        <is>
          <t>2022</t>
        </is>
      </c>
      <c r="I9817" s="161" t="inlineStr">
        <is>
          <t>UNDP-Global-Climate-Public-Finance-Review-2022.pdf (Table 4.2)</t>
        </is>
      </c>
    </row>
    <row r="9818" ht="13" customHeight="1">
      <c r="A9818" s="161" t="inlineStr">
        <is>
          <t>NIC</t>
        </is>
      </c>
      <c r="B9818" s="161" t="inlineStr">
        <is>
          <t>Nicaragua</t>
        </is>
      </c>
      <c r="C9818" s="161" t="inlineStr">
        <is>
          <t>Latin America &amp; Caribbean</t>
        </is>
      </c>
      <c r="D9818" s="161" t="inlineStr">
        <is>
          <t>Lower middle income</t>
        </is>
      </c>
      <c r="E9818" s="161" t="b">
        <v>0</v>
      </c>
      <c r="F9818" s="161" t="inlineStr">
        <is>
          <t>ids_official_private_rate_spread_pp</t>
        </is>
      </c>
      <c r="G9818" s="161" t="n">
        <v>1.66</v>
      </c>
      <c r="H9818" s="161" t="inlineStr">
        <is>
          <t>2024</t>
        </is>
      </c>
      <c r="I9818" s="161" t="inlineStr">
        <is>
          <t>P_Data_Extract_From_International_Debt_Statistics__2_.xlsx</t>
        </is>
      </c>
    </row>
    <row r="9819" ht="13" customHeight="1">
      <c r="A9819" s="161" t="inlineStr">
        <is>
          <t>NIC</t>
        </is>
      </c>
      <c r="B9819" s="161" t="inlineStr">
        <is>
          <t>Nicaragua</t>
        </is>
      </c>
      <c r="C9819" s="161" t="inlineStr">
        <is>
          <t>Latin America &amp; Caribbean</t>
        </is>
      </c>
      <c r="D9819" s="161" t="inlineStr">
        <is>
          <t>Lower middle income</t>
        </is>
      </c>
      <c r="E9819" s="161" t="b">
        <v>0</v>
      </c>
      <c r="F9819" s="161" t="inlineStr">
        <is>
          <t>ids_private_creditor_rate_pct</t>
        </is>
      </c>
      <c r="G9819" s="161" t="n">
        <v>6.387</v>
      </c>
      <c r="H9819" s="161" t="inlineStr">
        <is>
          <t>2024</t>
        </is>
      </c>
      <c r="I9819" s="161" t="inlineStr">
        <is>
          <t>P_Data_Extract_From_International_Debt_Statistics__2_.xlsx</t>
        </is>
      </c>
    </row>
    <row r="9820" ht="13" customHeight="1">
      <c r="A9820" s="161" t="inlineStr">
        <is>
          <t>NIC</t>
        </is>
      </c>
      <c r="B9820" s="161" t="inlineStr">
        <is>
          <t>Nicaragua</t>
        </is>
      </c>
      <c r="C9820" s="161" t="inlineStr">
        <is>
          <t>Latin America &amp; Caribbean</t>
        </is>
      </c>
      <c r="D9820" s="161" t="inlineStr">
        <is>
          <t>Lower middle income</t>
        </is>
      </c>
      <c r="E9820" s="161" t="b">
        <v>0</v>
      </c>
      <c r="F9820" s="161" t="inlineStr">
        <is>
          <t>ids_avg_maturity_years</t>
        </is>
      </c>
      <c r="G9820" s="161" t="n">
        <v>13.893</v>
      </c>
      <c r="H9820" s="161" t="inlineStr">
        <is>
          <t>2024</t>
        </is>
      </c>
      <c r="I9820" s="161" t="inlineStr">
        <is>
          <t>P_Data_Extract_From_International_Debt_Statistics__2_.xlsx</t>
        </is>
      </c>
    </row>
    <row r="9821" ht="13" customHeight="1">
      <c r="A9821" s="161" t="inlineStr">
        <is>
          <t>NIC</t>
        </is>
      </c>
      <c r="B9821" s="161" t="inlineStr">
        <is>
          <t>Nicaragua</t>
        </is>
      </c>
      <c r="C9821" s="161" t="inlineStr">
        <is>
          <t>Latin America &amp; Caribbean</t>
        </is>
      </c>
      <c r="D9821" s="161" t="inlineStr">
        <is>
          <t>Lower middle income</t>
        </is>
      </c>
      <c r="E9821" s="161" t="b">
        <v>0</v>
      </c>
      <c r="F9821" s="161" t="inlineStr">
        <is>
          <t>mitigation_finance_received_pct_gdp</t>
        </is>
      </c>
      <c r="G9821" s="161" t="n">
        <v>0.244</v>
      </c>
      <c r="H9821" s="161" t="inlineStr">
        <is>
          <t>2024</t>
        </is>
      </c>
      <c r="I9821" s="161" t="inlineStr">
        <is>
          <t>CRDF-RP_2024.xlsx + WEO</t>
        </is>
      </c>
    </row>
    <row r="9822" ht="13" customHeight="1">
      <c r="A9822" s="161" t="inlineStr">
        <is>
          <t>NIC</t>
        </is>
      </c>
      <c r="B9822" s="161" t="inlineStr">
        <is>
          <t>Nicaragua</t>
        </is>
      </c>
      <c r="C9822" s="161" t="inlineStr">
        <is>
          <t>Latin America &amp; Caribbean</t>
        </is>
      </c>
      <c r="D9822" s="161" t="inlineStr">
        <is>
          <t>Lower middle income</t>
        </is>
      </c>
      <c r="E9822" s="161" t="b">
        <v>0</v>
      </c>
      <c r="F9822" s="161" t="inlineStr">
        <is>
          <t>ids_multilateral_share_pct</t>
        </is>
      </c>
      <c r="G9822" s="161" t="n">
        <v>84.958</v>
      </c>
      <c r="H9822" s="161" t="inlineStr">
        <is>
          <t>2024</t>
        </is>
      </c>
      <c r="I9822" s="161" t="inlineStr">
        <is>
          <t>P_Data_Extract_From_International_Debt_Statistics__2_.xlsx</t>
        </is>
      </c>
    </row>
    <row r="9823" ht="13" customHeight="1">
      <c r="A9823" s="161" t="inlineStr">
        <is>
          <t>NIC</t>
        </is>
      </c>
      <c r="B9823" s="161" t="inlineStr">
        <is>
          <t>Nicaragua</t>
        </is>
      </c>
      <c r="C9823" s="161" t="inlineStr">
        <is>
          <t>Latin America &amp; Caribbean</t>
        </is>
      </c>
      <c r="D9823" s="161" t="inlineStr">
        <is>
          <t>Lower middle income</t>
        </is>
      </c>
      <c r="E9823" s="161" t="b">
        <v>0</v>
      </c>
      <c r="F9823" s="161" t="inlineStr">
        <is>
          <t>ids_private_creditor_share_pct</t>
        </is>
      </c>
      <c r="G9823" s="161" t="n">
        <v>0.194</v>
      </c>
      <c r="H9823" s="161" t="inlineStr">
        <is>
          <t>2024</t>
        </is>
      </c>
      <c r="I9823" s="161" t="inlineStr">
        <is>
          <t>P_Data_Extract_From_International_Debt_Statistics__2_.xlsx</t>
        </is>
      </c>
    </row>
    <row r="9824" ht="13" customHeight="1">
      <c r="A9824" s="161" t="inlineStr">
        <is>
          <t>NIC</t>
        </is>
      </c>
      <c r="B9824" s="161" t="inlineStr">
        <is>
          <t>Nicaragua</t>
        </is>
      </c>
      <c r="C9824" s="161" t="inlineStr">
        <is>
          <t>Latin America &amp; Caribbean</t>
        </is>
      </c>
      <c r="D9824" s="161" t="inlineStr">
        <is>
          <t>Lower middle income</t>
        </is>
      </c>
      <c r="E9824" s="161" t="b">
        <v>0</v>
      </c>
      <c r="F9824" s="161" t="inlineStr">
        <is>
          <t>ids_usd_share_ppg_debt_pct</t>
        </is>
      </c>
      <c r="G9824" s="161" t="n">
        <v>92.98999999999999</v>
      </c>
      <c r="H9824" s="161" t="inlineStr">
        <is>
          <t>2024</t>
        </is>
      </c>
      <c r="I9824" s="161" t="inlineStr">
        <is>
          <t>P_Data_Extract_From_International_Debt_Statistics__2_.xlsx</t>
        </is>
      </c>
    </row>
    <row r="9825" ht="13" customHeight="1">
      <c r="A9825" s="161" t="inlineStr">
        <is>
          <t>NIC</t>
        </is>
      </c>
      <c r="B9825" s="161" t="inlineStr">
        <is>
          <t>Nicaragua</t>
        </is>
      </c>
      <c r="C9825" s="161" t="inlineStr">
        <is>
          <t>Latin America &amp; Caribbean</t>
        </is>
      </c>
      <c r="D9825" s="161" t="inlineStr">
        <is>
          <t>Lower middle income</t>
        </is>
      </c>
      <c r="E9825" s="161" t="b">
        <v>0</v>
      </c>
      <c r="F9825" s="161" t="inlineStr">
        <is>
          <t>ppi_commitments_pct_gdp</t>
        </is>
      </c>
      <c r="G9825" s="161" t="n">
        <v>0.025</v>
      </c>
      <c r="H9825" s="161" t="inlineStr">
        <is>
          <t>2020-2024 avg</t>
        </is>
      </c>
      <c r="I9825" s="161" t="inlineStr">
        <is>
          <t>2024-PPI-Full-DTA.dta + WEO</t>
        </is>
      </c>
    </row>
    <row r="9826" ht="13" customHeight="1">
      <c r="A9826" s="161" t="inlineStr">
        <is>
          <t>NIC</t>
        </is>
      </c>
      <c r="B9826" s="161" t="inlineStr">
        <is>
          <t>Nicaragua</t>
        </is>
      </c>
      <c r="C9826" s="161" t="inlineStr">
        <is>
          <t>Latin America &amp; Caribbean</t>
        </is>
      </c>
      <c r="D9826" s="161" t="inlineStr">
        <is>
          <t>Lower middle income</t>
        </is>
      </c>
      <c r="E9826" s="161" t="b">
        <v>0</v>
      </c>
      <c r="F9826" s="161" t="inlineStr">
        <is>
          <t>excise_revenue_pct_of_revenue</t>
        </is>
      </c>
      <c r="G9826" s="161" t="n">
        <v>10.819</v>
      </c>
      <c r="H9826" s="161" t="inlineStr">
        <is>
          <t>2024</t>
        </is>
      </c>
      <c r="I9826" s="161" t="inlineStr">
        <is>
          <t>world-imf2026.xlsx</t>
        </is>
      </c>
    </row>
    <row r="9827" ht="13" customHeight="1">
      <c r="A9827" s="161" t="inlineStr">
        <is>
          <t>NIC</t>
        </is>
      </c>
      <c r="B9827" s="161" t="inlineStr">
        <is>
          <t>Nicaragua</t>
        </is>
      </c>
      <c r="C9827" s="161" t="inlineStr">
        <is>
          <t>Latin America &amp; Caribbean</t>
        </is>
      </c>
      <c r="D9827" s="161" t="inlineStr">
        <is>
          <t>Lower middle income</t>
        </is>
      </c>
      <c r="E9827" s="161" t="b">
        <v>0</v>
      </c>
      <c r="F9827" s="161" t="inlineStr">
        <is>
          <t>ff_subsidy_total_pct_gdp</t>
        </is>
      </c>
      <c r="G9827" s="161" t="n">
        <v>1.89</v>
      </c>
      <c r="H9827" s="161" t="inlineStr">
        <is>
          <t>2024</t>
        </is>
      </c>
      <c r="I9827" s="161" t="inlineStr">
        <is>
          <t>imffossilfuelsubsidiesdata.xlsb + WEO</t>
        </is>
      </c>
    </row>
    <row r="9828" ht="13" customHeight="1">
      <c r="A9828" s="161" t="inlineStr">
        <is>
          <t>NIC</t>
        </is>
      </c>
      <c r="B9828" s="161" t="inlineStr">
        <is>
          <t>Nicaragua</t>
        </is>
      </c>
      <c r="C9828" s="161" t="inlineStr">
        <is>
          <t>Latin America &amp; Caribbean</t>
        </is>
      </c>
      <c r="D9828" s="161" t="inlineStr">
        <is>
          <t>Lower middle income</t>
        </is>
      </c>
      <c r="E9828" s="161" t="b">
        <v>0</v>
      </c>
      <c r="F9828" s="161" t="inlineStr">
        <is>
          <t>ff_subsidy_explicit_pct_gdp</t>
        </is>
      </c>
      <c r="G9828" s="161" t="n">
        <v>0.227</v>
      </c>
      <c r="H9828" s="161" t="inlineStr">
        <is>
          <t>2024</t>
        </is>
      </c>
      <c r="I9828" s="161" t="inlineStr">
        <is>
          <t>imffossilfuelsubsidiesdata.xlsb</t>
        </is>
      </c>
    </row>
    <row r="9829" ht="13" customHeight="1">
      <c r="A9829" s="161" t="inlineStr">
        <is>
          <t>NIC</t>
        </is>
      </c>
      <c r="B9829" s="161" t="inlineStr">
        <is>
          <t>Nicaragua</t>
        </is>
      </c>
      <c r="C9829" s="161" t="inlineStr">
        <is>
          <t>Latin America &amp; Caribbean</t>
        </is>
      </c>
      <c r="D9829" s="161" t="inlineStr">
        <is>
          <t>Lower middle income</t>
        </is>
      </c>
      <c r="E9829" s="161" t="b">
        <v>0</v>
      </c>
      <c r="F9829" s="161" t="inlineStr">
        <is>
          <t>ff_subsidy_implicit_pct_gdp</t>
        </is>
      </c>
      <c r="G9829" s="161" t="n">
        <v>1.663</v>
      </c>
      <c r="H9829" s="161" t="inlineStr">
        <is>
          <t>2024</t>
        </is>
      </c>
      <c r="I9829" s="161" t="inlineStr">
        <is>
          <t>imffossilfuelsubsidiesdata.xlsb</t>
        </is>
      </c>
    </row>
    <row r="9830" ht="13" customHeight="1">
      <c r="A9830" s="161" t="inlineStr">
        <is>
          <t>NIC</t>
        </is>
      </c>
      <c r="B9830" s="161" t="inlineStr">
        <is>
          <t>Nicaragua</t>
        </is>
      </c>
      <c r="C9830" s="161" t="inlineStr">
        <is>
          <t>Latin America &amp; Caribbean</t>
        </is>
      </c>
      <c r="D9830" s="161" t="inlineStr">
        <is>
          <t>Lower middle income</t>
        </is>
      </c>
      <c r="E9830" s="161" t="b">
        <v>0</v>
      </c>
      <c r="F9830" s="161" t="inlineStr">
        <is>
          <t>env_protection_pct_of_expenditure</t>
        </is>
      </c>
      <c r="G9830" s="161" t="n">
        <v>0.226</v>
      </c>
      <c r="H9830" s="161" t="inlineStr">
        <is>
          <t>2020</t>
        </is>
      </c>
      <c r="I9830" s="161" t="inlineStr">
        <is>
          <t>WB_BOOST_WIDEF.csv</t>
        </is>
      </c>
    </row>
    <row r="9831" ht="13" customHeight="1">
      <c r="A9831" s="161" t="inlineStr">
        <is>
          <t>NIC</t>
        </is>
      </c>
      <c r="B9831" s="161" t="inlineStr">
        <is>
          <t>Nicaragua</t>
        </is>
      </c>
      <c r="C9831" s="161" t="inlineStr">
        <is>
          <t>Latin America &amp; Caribbean</t>
        </is>
      </c>
      <c r="D9831" s="161" t="inlineStr">
        <is>
          <t>Lower middle income</t>
        </is>
      </c>
      <c r="E9831" s="161" t="b">
        <v>0</v>
      </c>
      <c r="F9831" s="161" t="inlineStr">
        <is>
          <t>net_fuel_trade_pct_merch</t>
        </is>
      </c>
      <c r="G9831" s="161" t="n">
        <v>-12.075</v>
      </c>
      <c r="H9831" s="161" t="inlineStr">
        <is>
          <t>2024</t>
        </is>
      </c>
      <c r="I9831" s="161" t="inlineStr">
        <is>
          <t>WDI TX.VAL.FUEL.ZS.UN less TM.VAL.FUEL.ZS.UN</t>
        </is>
      </c>
    </row>
    <row r="9832" ht="13" customHeight="1">
      <c r="A9832" s="161" t="inlineStr">
        <is>
          <t>NIC</t>
        </is>
      </c>
      <c r="B9832" s="161" t="inlineStr">
        <is>
          <t>Nicaragua</t>
        </is>
      </c>
      <c r="C9832" s="161" t="inlineStr">
        <is>
          <t>Latin America &amp; Caribbean</t>
        </is>
      </c>
      <c r="D9832" s="161" t="inlineStr">
        <is>
          <t>Lower middle income</t>
        </is>
      </c>
      <c r="E9832" s="161" t="b">
        <v>0</v>
      </c>
      <c r="F9832" s="161" t="inlineStr">
        <is>
          <t>fuel_exports_pct_merch</t>
        </is>
      </c>
      <c r="G9832" s="161" t="n">
        <v>0.739</v>
      </c>
      <c r="H9832" s="161" t="inlineStr">
        <is>
          <t>2024</t>
        </is>
      </c>
      <c r="I9832" s="161" t="inlineStr">
        <is>
          <t>API_TX_VAL_FUEL_ZS_UN_DS2_en_csv_v2_33055.zip</t>
        </is>
      </c>
    </row>
    <row r="9833" ht="13" customHeight="1">
      <c r="A9833" s="161" t="inlineStr">
        <is>
          <t>NIC</t>
        </is>
      </c>
      <c r="B9833" s="161" t="inlineStr">
        <is>
          <t>Nicaragua</t>
        </is>
      </c>
      <c r="C9833" s="161" t="inlineStr">
        <is>
          <t>Latin America &amp; Caribbean</t>
        </is>
      </c>
      <c r="D9833" s="161" t="inlineStr">
        <is>
          <t>Lower middle income</t>
        </is>
      </c>
      <c r="E9833" s="161" t="b">
        <v>0</v>
      </c>
      <c r="F9833" s="161" t="inlineStr">
        <is>
          <t>fuel_imports_pct_merch</t>
        </is>
      </c>
      <c r="G9833" s="161" t="n">
        <v>12.814</v>
      </c>
      <c r="H9833" s="161" t="inlineStr">
        <is>
          <t>2024</t>
        </is>
      </c>
      <c r="I9833" s="161" t="inlineStr">
        <is>
          <t>API_TM_VAL_FUEL_ZS_UN_DS2_en_csv_v2_36140.zip</t>
        </is>
      </c>
    </row>
    <row r="9834" ht="13" customHeight="1">
      <c r="A9834" s="161" t="inlineStr">
        <is>
          <t>NIC</t>
        </is>
      </c>
      <c r="B9834" s="161" t="inlineStr">
        <is>
          <t>Nicaragua</t>
        </is>
      </c>
      <c r="C9834" s="161" t="inlineStr">
        <is>
          <t>Latin America &amp; Caribbean</t>
        </is>
      </c>
      <c r="D9834" s="161" t="inlineStr">
        <is>
          <t>Lower middle income</t>
        </is>
      </c>
      <c r="E9834" s="161" t="b">
        <v>0</v>
      </c>
      <c r="F9834" s="161" t="inlineStr">
        <is>
          <t>energy_import_dep_pct</t>
        </is>
      </c>
      <c r="G9834" s="161" t="n">
        <v>46.491</v>
      </c>
      <c r="H9834" s="161" t="inlineStr">
        <is>
          <t>2022</t>
        </is>
      </c>
      <c r="I9834" s="161" t="inlineStr">
        <is>
          <t>API_EG_IMP_CONS_ZS_DS2_en_csv_v2_160768.zip</t>
        </is>
      </c>
    </row>
    <row r="9835" ht="13" customHeight="1">
      <c r="A9835" s="161" t="inlineStr">
        <is>
          <t>NIC</t>
        </is>
      </c>
      <c r="B9835" s="161" t="inlineStr">
        <is>
          <t>Nicaragua</t>
        </is>
      </c>
      <c r="C9835" s="161" t="inlineStr">
        <is>
          <t>Latin America &amp; Caribbean</t>
        </is>
      </c>
      <c r="D9835" s="161" t="inlineStr">
        <is>
          <t>Lower middle income</t>
        </is>
      </c>
      <c r="E9835" s="161" t="b">
        <v>0</v>
      </c>
      <c r="F9835" s="161" t="inlineStr">
        <is>
          <t>fossil_rents_total_pct_gdp</t>
        </is>
      </c>
      <c r="G9835" s="161" t="n">
        <v>0.021</v>
      </c>
      <c r="H9835" s="161" t="inlineStr">
        <is>
          <t>2021</t>
        </is>
      </c>
      <c r="I9835" s="161" t="inlineStr">
        <is>
          <t>WDI NY.GDP.PETR+NGAS+COAL.RT.ZS</t>
        </is>
      </c>
    </row>
    <row r="9836" ht="13" customHeight="1">
      <c r="A9836" s="161" t="inlineStr">
        <is>
          <t>NIC</t>
        </is>
      </c>
      <c r="B9836" s="161" t="inlineStr">
        <is>
          <t>Nicaragua</t>
        </is>
      </c>
      <c r="C9836" s="161" t="inlineStr">
        <is>
          <t>Latin America &amp; Caribbean</t>
        </is>
      </c>
      <c r="D9836" s="161" t="inlineStr">
        <is>
          <t>Lower middle income</t>
        </is>
      </c>
      <c r="E9836" s="161" t="b">
        <v>0</v>
      </c>
      <c r="F9836" s="161" t="inlineStr">
        <is>
          <t>oil_rents_pct_gdp</t>
        </is>
      </c>
      <c r="G9836" s="161" t="n">
        <v>0.021</v>
      </c>
      <c r="H9836" s="161" t="inlineStr">
        <is>
          <t>2021</t>
        </is>
      </c>
      <c r="I9836" s="161" t="inlineStr">
        <is>
          <t>API_NY_GDP_PETR_RT_ZS_DS2_en_csv_v2_40227.zip</t>
        </is>
      </c>
    </row>
    <row r="9837" ht="13" customHeight="1">
      <c r="A9837" s="161" t="inlineStr">
        <is>
          <t>NIC</t>
        </is>
      </c>
      <c r="B9837" s="161" t="inlineStr">
        <is>
          <t>Nicaragua</t>
        </is>
      </c>
      <c r="C9837" s="161" t="inlineStr">
        <is>
          <t>Latin America &amp; Caribbean</t>
        </is>
      </c>
      <c r="D9837" s="161" t="inlineStr">
        <is>
          <t>Lower middle income</t>
        </is>
      </c>
      <c r="E9837" s="161" t="b">
        <v>0</v>
      </c>
      <c r="F9837" s="161" t="inlineStr">
        <is>
          <t>gas_rents_pct_gdp</t>
        </is>
      </c>
      <c r="G9837" s="161" t="n">
        <v>0</v>
      </c>
      <c r="H9837" s="161" t="inlineStr">
        <is>
          <t>2021</t>
        </is>
      </c>
      <c r="I9837" s="161" t="inlineStr">
        <is>
          <t>API_NY_GDP_NGAS_RT_ZS_DS2_en_csv_v2_35861.zip</t>
        </is>
      </c>
    </row>
    <row r="9838" ht="13" customHeight="1">
      <c r="A9838" s="161" t="inlineStr">
        <is>
          <t>NIC</t>
        </is>
      </c>
      <c r="B9838" s="161" t="inlineStr">
        <is>
          <t>Nicaragua</t>
        </is>
      </c>
      <c r="C9838" s="161" t="inlineStr">
        <is>
          <t>Latin America &amp; Caribbean</t>
        </is>
      </c>
      <c r="D9838" s="161" t="inlineStr">
        <is>
          <t>Lower middle income</t>
        </is>
      </c>
      <c r="E9838" s="161" t="b">
        <v>0</v>
      </c>
      <c r="F9838" s="161" t="inlineStr">
        <is>
          <t>coal_rents_pct_gdp</t>
        </is>
      </c>
      <c r="G9838" s="161" t="n">
        <v>0</v>
      </c>
      <c r="H9838" s="161" t="inlineStr">
        <is>
          <t>2021</t>
        </is>
      </c>
      <c r="I9838" s="161" t="inlineStr">
        <is>
          <t>API_NY_GDP_COAL_RT_ZS_DS2_en_csv_v2_35370.zip</t>
        </is>
      </c>
    </row>
    <row r="9839" ht="13" customHeight="1">
      <c r="A9839" s="161" t="inlineStr">
        <is>
          <t>NIC</t>
        </is>
      </c>
      <c r="B9839" s="161" t="inlineStr">
        <is>
          <t>Nicaragua</t>
        </is>
      </c>
      <c r="C9839" s="161" t="inlineStr">
        <is>
          <t>Latin America &amp; Caribbean</t>
        </is>
      </c>
      <c r="D9839" s="161" t="inlineStr">
        <is>
          <t>Lower middle income</t>
        </is>
      </c>
      <c r="E9839" s="161" t="b">
        <v>0</v>
      </c>
      <c r="F9839" s="161" t="inlineStr">
        <is>
          <t>other_fossil_gen_share_pct</t>
        </is>
      </c>
      <c r="G9839" s="161" t="n">
        <v>37.611</v>
      </c>
      <c r="H9839" s="161" t="inlineStr">
        <is>
          <t>2024</t>
        </is>
      </c>
      <c r="I9839" s="161" t="inlineStr">
        <is>
          <t>release_generation_yearly_global.csv</t>
        </is>
      </c>
    </row>
    <row r="9840" ht="13" customHeight="1">
      <c r="A9840" s="161" t="inlineStr">
        <is>
          <t>NIC</t>
        </is>
      </c>
      <c r="B9840" s="161" t="inlineStr">
        <is>
          <t>Nicaragua</t>
        </is>
      </c>
      <c r="C9840" s="161" t="inlineStr">
        <is>
          <t>Latin America &amp; Caribbean</t>
        </is>
      </c>
      <c r="D9840" s="161" t="inlineStr">
        <is>
          <t>Lower middle income</t>
        </is>
      </c>
      <c r="E9840" s="161" t="b">
        <v>0</v>
      </c>
      <c r="F9840" s="161" t="inlineStr">
        <is>
          <t>renewable_share_electricity_pct</t>
        </is>
      </c>
      <c r="G9840" s="161" t="n">
        <v>74.434</v>
      </c>
      <c r="H9840" s="161" t="inlineStr">
        <is>
          <t>2024</t>
        </is>
      </c>
      <c r="I9840" s="161" t="inlineStr">
        <is>
          <t>imffossilfuelsubsidiesdata.xlsb</t>
        </is>
      </c>
    </row>
    <row r="9841" ht="13" customHeight="1">
      <c r="A9841" s="161" t="inlineStr">
        <is>
          <t>NIC</t>
        </is>
      </c>
      <c r="B9841" s="161" t="inlineStr">
        <is>
          <t>Nicaragua</t>
        </is>
      </c>
      <c r="C9841" s="161" t="inlineStr">
        <is>
          <t>Latin America &amp; Caribbean</t>
        </is>
      </c>
      <c r="D9841" s="161" t="inlineStr">
        <is>
          <t>Lower middle income</t>
        </is>
      </c>
      <c r="E9841" s="161" t="b">
        <v>0</v>
      </c>
      <c r="F9841" s="161" t="inlineStr">
        <is>
          <t>re_share_change_pp</t>
        </is>
      </c>
      <c r="G9841" s="161" t="n">
        <v>0</v>
      </c>
      <c r="H9841" s="161" t="inlineStr">
        <is>
          <t>2024</t>
        </is>
      </c>
      <c r="I9841" s="161" t="inlineStr">
        <is>
          <t>release_generation_yearly_global.csv</t>
        </is>
      </c>
    </row>
    <row r="9842" ht="13" customHeight="1">
      <c r="A9842" s="161" t="inlineStr">
        <is>
          <t>NIC</t>
        </is>
      </c>
      <c r="B9842" s="161" t="inlineStr">
        <is>
          <t>Nicaragua</t>
        </is>
      </c>
      <c r="C9842" s="161" t="inlineStr">
        <is>
          <t>Latin America &amp; Caribbean</t>
        </is>
      </c>
      <c r="D9842" s="161" t="inlineStr">
        <is>
          <t>Lower middle income</t>
        </is>
      </c>
      <c r="E9842" s="161" t="b">
        <v>0</v>
      </c>
      <c r="F9842" s="161" t="inlineStr">
        <is>
          <t>re_capacity_growth_pct</t>
        </is>
      </c>
      <c r="G9842" s="161" t="n">
        <v>3.39</v>
      </c>
      <c r="H9842" s="161" t="inlineStr">
        <is>
          <t>2024</t>
        </is>
      </c>
      <c r="I9842" s="161" t="inlineStr">
        <is>
          <t>release_generation_yearly_global.csv</t>
        </is>
      </c>
    </row>
    <row r="9843" ht="13" customHeight="1">
      <c r="A9843" s="161" t="inlineStr">
        <is>
          <t>NIC</t>
        </is>
      </c>
      <c r="B9843" s="161" t="inlineStr">
        <is>
          <t>Nicaragua</t>
        </is>
      </c>
      <c r="C9843" s="161" t="inlineStr">
        <is>
          <t>Latin America &amp; Caribbean</t>
        </is>
      </c>
      <c r="D9843" s="161" t="inlineStr">
        <is>
          <t>Lower middle income</t>
        </is>
      </c>
      <c r="E9843" s="161" t="b">
        <v>0</v>
      </c>
      <c r="F9843" s="161" t="inlineStr">
        <is>
          <t>inn_total_inv_2030_pct_gdp</t>
        </is>
      </c>
      <c r="G9843" s="161" t="n">
        <v>6.77827930752969</v>
      </c>
      <c r="H9843" s="161" t="inlineStr">
        <is>
          <t>2030</t>
        </is>
      </c>
      <c r="I9843" s="161" t="inlineStr">
        <is>
          <t>Mitigation_Investment_Needs_v1.1.xlsx (InvestmentNeeds v1.1, model output)</t>
        </is>
      </c>
    </row>
    <row r="9844" ht="13" customHeight="1">
      <c r="A9844" s="161" t="inlineStr">
        <is>
          <t>NIC</t>
        </is>
      </c>
      <c r="B9844" s="161" t="inlineStr">
        <is>
          <t>Nicaragua</t>
        </is>
      </c>
      <c r="C9844" s="161" t="inlineStr">
        <is>
          <t>Latin America &amp; Caribbean</t>
        </is>
      </c>
      <c r="D9844" s="161" t="inlineStr">
        <is>
          <t>Lower middle income</t>
        </is>
      </c>
      <c r="E9844" s="161" t="b">
        <v>0</v>
      </c>
      <c r="F9844" s="161" t="inlineStr">
        <is>
          <t>inn_incr_inv_2030_pct_gdp</t>
        </is>
      </c>
      <c r="G9844" s="161" t="n">
        <v>1.62678703380713</v>
      </c>
      <c r="H9844" s="161" t="inlineStr">
        <is>
          <t>2030</t>
        </is>
      </c>
      <c r="I9844" s="161" t="inlineStr">
        <is>
          <t>Mitigation_Investment_Needs_v1.1.xlsx (InvestmentNeeds v1.1, model output)</t>
        </is>
      </c>
    </row>
    <row r="9845" ht="13" customHeight="1">
      <c r="A9845" s="161" t="inlineStr">
        <is>
          <t>NIC</t>
        </is>
      </c>
      <c r="B9845" s="161" t="inlineStr">
        <is>
          <t>Nicaragua</t>
        </is>
      </c>
      <c r="C9845" s="161" t="inlineStr">
        <is>
          <t>Latin America &amp; Caribbean</t>
        </is>
      </c>
      <c r="D9845" s="161" t="inlineStr">
        <is>
          <t>Lower middle income</t>
        </is>
      </c>
      <c r="E9845" s="161" t="b">
        <v>0</v>
      </c>
      <c r="F9845" s="161" t="inlineStr">
        <is>
          <t>inn_incr_inv_gen_2030_pct_gdp</t>
        </is>
      </c>
      <c r="G9845" s="161" t="n">
        <v>0.3561519062828069</v>
      </c>
      <c r="H9845" s="161" t="inlineStr">
        <is>
          <t>2030</t>
        </is>
      </c>
      <c r="I9845" s="161" t="inlineStr">
        <is>
          <t>Mitigation_Investment_Needs_v1.1.xlsx (InvestmentNeeds v1.1, model output)</t>
        </is>
      </c>
    </row>
    <row r="9846" ht="13" customHeight="1">
      <c r="A9846" s="161" t="inlineStr">
        <is>
          <t>NIC</t>
        </is>
      </c>
      <c r="B9846" s="161" t="inlineStr">
        <is>
          <t>Nicaragua</t>
        </is>
      </c>
      <c r="C9846" s="161" t="inlineStr">
        <is>
          <t>Latin America &amp; Caribbean</t>
        </is>
      </c>
      <c r="D9846" s="161" t="inlineStr">
        <is>
          <t>Lower middle income</t>
        </is>
      </c>
      <c r="E9846" s="161" t="b">
        <v>0</v>
      </c>
      <c r="F9846" s="161" t="inlineStr">
        <is>
          <t>inn_incr_inv_grid_2030_pct_gdp</t>
        </is>
      </c>
      <c r="G9846" s="161" t="n">
        <v>0.2442184500224964</v>
      </c>
      <c r="H9846" s="161" t="inlineStr">
        <is>
          <t>2030</t>
        </is>
      </c>
      <c r="I9846" s="161" t="inlineStr">
        <is>
          <t>Mitigation_Investment_Needs_v1.1.xlsx (InvestmentNeeds v1.1, model output)</t>
        </is>
      </c>
    </row>
    <row r="9847" ht="13" customHeight="1">
      <c r="A9847" s="161" t="inlineStr">
        <is>
          <t>NIC</t>
        </is>
      </c>
      <c r="B9847" s="161" t="inlineStr">
        <is>
          <t>Nicaragua</t>
        </is>
      </c>
      <c r="C9847" s="161" t="inlineStr">
        <is>
          <t>Latin America &amp; Caribbean</t>
        </is>
      </c>
      <c r="D9847" s="161" t="inlineStr">
        <is>
          <t>Lower middle income</t>
        </is>
      </c>
      <c r="E9847" s="161" t="b">
        <v>0</v>
      </c>
      <c r="F9847" s="161" t="inlineStr">
        <is>
          <t>inn_incr_inv_trn_2030_pct_gdp</t>
        </is>
      </c>
      <c r="G9847" s="161" t="n">
        <v>0.2029331044437853</v>
      </c>
      <c r="H9847" s="161" t="inlineStr">
        <is>
          <t>2030</t>
        </is>
      </c>
      <c r="I9847" s="161" t="inlineStr">
        <is>
          <t>Mitigation_Investment_Needs_v1.1.xlsx (InvestmentNeeds v1.1, model output)</t>
        </is>
      </c>
    </row>
    <row r="9848" ht="13" customHeight="1">
      <c r="A9848" s="161" t="inlineStr">
        <is>
          <t>NIC</t>
        </is>
      </c>
      <c r="B9848" s="161" t="inlineStr">
        <is>
          <t>Nicaragua</t>
        </is>
      </c>
      <c r="C9848" s="161" t="inlineStr">
        <is>
          <t>Latin America &amp; Caribbean</t>
        </is>
      </c>
      <c r="D9848" s="161" t="inlineStr">
        <is>
          <t>Lower middle income</t>
        </is>
      </c>
      <c r="E9848" s="161" t="b">
        <v>0</v>
      </c>
      <c r="F9848" s="161" t="inlineStr">
        <is>
          <t>inn_incr_inv_bld_2030_pct_gdp</t>
        </is>
      </c>
      <c r="G9848" s="161" t="n">
        <v>0.1024136014378207</v>
      </c>
      <c r="H9848" s="161" t="inlineStr">
        <is>
          <t>2030</t>
        </is>
      </c>
      <c r="I9848" s="161" t="inlineStr">
        <is>
          <t>Mitigation_Investment_Needs_v1.1.xlsx (InvestmentNeeds v1.1, model output)</t>
        </is>
      </c>
    </row>
    <row r="9849" ht="13" customHeight="1">
      <c r="A9849" s="161" t="inlineStr">
        <is>
          <t>NIC</t>
        </is>
      </c>
      <c r="B9849" s="161" t="inlineStr">
        <is>
          <t>Nicaragua</t>
        </is>
      </c>
      <c r="C9849" s="161" t="inlineStr">
        <is>
          <t>Latin America &amp; Caribbean</t>
        </is>
      </c>
      <c r="D9849" s="161" t="inlineStr">
        <is>
          <t>Lower middle income</t>
        </is>
      </c>
      <c r="E9849" s="161" t="b">
        <v>0</v>
      </c>
      <c r="F9849" s="161" t="inlineStr">
        <is>
          <t>inn_incr_inv_ind_2030_pct_gdp</t>
        </is>
      </c>
      <c r="G9849" s="161" t="n">
        <v>0.0579949879680885</v>
      </c>
      <c r="H9849" s="161" t="inlineStr">
        <is>
          <t>2030</t>
        </is>
      </c>
      <c r="I9849" s="161" t="inlineStr">
        <is>
          <t>Mitigation_Investment_Needs_v1.1.xlsx (InvestmentNeeds v1.1, model output)</t>
        </is>
      </c>
    </row>
    <row r="9850" ht="13" customHeight="1">
      <c r="A9850" s="161" t="inlineStr">
        <is>
          <t>NIC</t>
        </is>
      </c>
      <c r="B9850" s="161" t="inlineStr">
        <is>
          <t>Nicaragua</t>
        </is>
      </c>
      <c r="C9850" s="161" t="inlineStr">
        <is>
          <t>Latin America &amp; Caribbean</t>
        </is>
      </c>
      <c r="D9850" s="161" t="inlineStr">
        <is>
          <t>Lower middle income</t>
        </is>
      </c>
      <c r="E9850" s="161" t="b">
        <v>0</v>
      </c>
      <c r="F9850" s="161" t="inlineStr">
        <is>
          <t>inn_incr_inv_fuel_2030_pct_gdp</t>
        </is>
      </c>
      <c r="G9850" s="161" t="n">
        <v>0.0691268147059496</v>
      </c>
      <c r="H9850" s="161" t="inlineStr">
        <is>
          <t>2030</t>
        </is>
      </c>
      <c r="I9850" s="161" t="inlineStr">
        <is>
          <t>Mitigation_Investment_Needs_v1.1.xlsx (InvestmentNeeds v1.1, model output)</t>
        </is>
      </c>
    </row>
    <row r="9851" ht="13" customHeight="1">
      <c r="A9851" s="161" t="inlineStr">
        <is>
          <t>NIC</t>
        </is>
      </c>
      <c r="B9851" s="161" t="inlineStr">
        <is>
          <t>Nicaragua</t>
        </is>
      </c>
      <c r="C9851" s="161" t="inlineStr">
        <is>
          <t>Latin America &amp; Caribbean</t>
        </is>
      </c>
      <c r="D9851" s="161" t="inlineStr">
        <is>
          <t>Lower middle income</t>
        </is>
      </c>
      <c r="E9851" s="161" t="b">
        <v>0</v>
      </c>
      <c r="F9851" s="161" t="inlineStr">
        <is>
          <t>inn_incr_inv_afolu_2030_pct_gdp</t>
        </is>
      </c>
      <c r="G9851" s="161" t="n">
        <v>0.5939481689461769</v>
      </c>
      <c r="H9851" s="161" t="inlineStr">
        <is>
          <t>2030</t>
        </is>
      </c>
      <c r="I9851" s="161" t="inlineStr">
        <is>
          <t>Mitigation_Investment_Needs_v1.1.xlsx (InvestmentNeeds v1.1, model output)</t>
        </is>
      </c>
    </row>
    <row r="9852" ht="13" customHeight="1">
      <c r="A9852" s="161" t="inlineStr">
        <is>
          <t>NIC</t>
        </is>
      </c>
      <c r="B9852" s="161" t="inlineStr">
        <is>
          <t>Nicaragua</t>
        </is>
      </c>
      <c r="C9852" s="161" t="inlineStr">
        <is>
          <t>Latin America &amp; Caribbean</t>
        </is>
      </c>
      <c r="D9852" s="161" t="inlineStr">
        <is>
          <t>Lower middle income</t>
        </is>
      </c>
      <c r="E9852" s="161" t="b">
        <v>0</v>
      </c>
      <c r="F9852" s="161" t="inlineStr">
        <is>
          <t>inn_incr_cost_a_2030_pct_gdp</t>
        </is>
      </c>
      <c r="G9852" s="161" t="n">
        <v>0.103143425946658</v>
      </c>
      <c r="H9852" s="161" t="inlineStr">
        <is>
          <t>2030</t>
        </is>
      </c>
      <c r="I9852" s="161" t="inlineStr">
        <is>
          <t>Mitigation_Investment_Needs_v1.1.xlsx (InvestmentNeeds v1.1, model output)</t>
        </is>
      </c>
    </row>
    <row r="9853" ht="13" customHeight="1">
      <c r="A9853" s="161" t="inlineStr">
        <is>
          <t>NIC</t>
        </is>
      </c>
      <c r="B9853" s="161" t="inlineStr">
        <is>
          <t>Nicaragua</t>
        </is>
      </c>
      <c r="C9853" s="161" t="inlineStr">
        <is>
          <t>Latin America &amp; Caribbean</t>
        </is>
      </c>
      <c r="D9853" s="161" t="inlineStr">
        <is>
          <t>Lower middle income</t>
        </is>
      </c>
      <c r="E9853" s="161" t="b">
        <v>0</v>
      </c>
      <c r="F9853" s="161" t="inlineStr">
        <is>
          <t>inn_incr_cost_b_2030_pct_gdp</t>
        </is>
      </c>
      <c r="G9853" s="161" t="n">
        <v>0.0433680189089957</v>
      </c>
      <c r="H9853" s="161" t="inlineStr">
        <is>
          <t>2030</t>
        </is>
      </c>
      <c r="I9853" s="161" t="inlineStr">
        <is>
          <t>Mitigation_Investment_Needs_v1.1.xlsx (InvestmentNeeds v1.1, model output)</t>
        </is>
      </c>
    </row>
    <row r="9854" ht="13" customHeight="1">
      <c r="A9854" s="161" t="inlineStr">
        <is>
          <t>NIC</t>
        </is>
      </c>
      <c r="B9854" s="161" t="inlineStr">
        <is>
          <t>Nicaragua</t>
        </is>
      </c>
      <c r="C9854" s="161" t="inlineStr">
        <is>
          <t>Latin America &amp; Caribbean</t>
        </is>
      </c>
      <c r="D9854" s="161" t="inlineStr">
        <is>
          <t>Lower middle income</t>
        </is>
      </c>
      <c r="E9854" s="161" t="b">
        <v>0</v>
      </c>
      <c r="F9854" s="161" t="inlineStr">
        <is>
          <t>inn_incr_cost_c_2030_pct_gdp</t>
        </is>
      </c>
      <c r="G9854" s="161" t="n">
        <v>-0.0413559845869019</v>
      </c>
      <c r="H9854" s="161" t="inlineStr">
        <is>
          <t>2030</t>
        </is>
      </c>
      <c r="I9854" s="161" t="inlineStr">
        <is>
          <t>Mitigation_Investment_Needs_v1.1.xlsx (InvestmentNeeds v1.1, model output)</t>
        </is>
      </c>
    </row>
    <row r="9855" ht="13" customHeight="1">
      <c r="A9855" s="161" t="inlineStr">
        <is>
          <t>NIC</t>
        </is>
      </c>
      <c r="B9855" s="161" t="inlineStr">
        <is>
          <t>Nicaragua</t>
        </is>
      </c>
      <c r="C9855" s="161" t="inlineStr">
        <is>
          <t>Latin America &amp; Caribbean</t>
        </is>
      </c>
      <c r="D9855" s="161" t="inlineStr">
        <is>
          <t>Lower middle income</t>
        </is>
      </c>
      <c r="E9855" s="161" t="b">
        <v>0</v>
      </c>
      <c r="F9855" s="161" t="inlineStr">
        <is>
          <t>inn_cost_per_t_b_2030_usd</t>
        </is>
      </c>
      <c r="G9855" s="161" t="n">
        <v>33.2411486322466</v>
      </c>
      <c r="H9855" s="161" t="inlineStr">
        <is>
          <t>2030</t>
        </is>
      </c>
      <c r="I9855" s="161" t="inlineStr">
        <is>
          <t>Mitigation_Investment_Needs_v1.1.xlsx (InvestmentNeeds v1.1, model output)</t>
        </is>
      </c>
    </row>
    <row r="9856" ht="13" customHeight="1">
      <c r="A9856" s="161" t="inlineStr">
        <is>
          <t>NIC</t>
        </is>
      </c>
      <c r="B9856" s="161" t="inlineStr">
        <is>
          <t>Nicaragua</t>
        </is>
      </c>
      <c r="C9856" s="161" t="inlineStr">
        <is>
          <t>Latin America &amp; Caribbean</t>
        </is>
      </c>
      <c r="D9856" s="161" t="inlineStr">
        <is>
          <t>Lower middle income</t>
        </is>
      </c>
      <c r="E9856" s="161" t="b">
        <v>0</v>
      </c>
      <c r="F9856" s="161" t="inlineStr">
        <is>
          <t>inn_coc_penalty_2030_pct_gdp</t>
        </is>
      </c>
      <c r="G9856" s="161" t="n">
        <v>0.2490641959902603</v>
      </c>
      <c r="H9856" s="161" t="inlineStr">
        <is>
          <t>2030</t>
        </is>
      </c>
      <c r="I9856" s="161" t="inlineStr">
        <is>
          <t>Mitigation_Investment_Needs_v1.1.xlsx (InvestmentNeeds v1.1, model output)</t>
        </is>
      </c>
    </row>
    <row r="9857" ht="13" customHeight="1">
      <c r="A9857" s="161" t="inlineStr">
        <is>
          <t>NIC</t>
        </is>
      </c>
      <c r="B9857" s="161" t="inlineStr">
        <is>
          <t>Nicaragua</t>
        </is>
      </c>
      <c r="C9857" s="161" t="inlineStr">
        <is>
          <t>Latin America &amp; Caribbean</t>
        </is>
      </c>
      <c r="D9857" s="161" t="inlineStr">
        <is>
          <t>Lower middle income</t>
        </is>
      </c>
      <c r="E9857" s="161" t="b">
        <v>0</v>
      </c>
      <c r="F9857" s="161" t="inlineStr">
        <is>
          <t>inn_pima_adj_inv_2030_pct_gdp</t>
        </is>
      </c>
      <c r="G9857" s="161" t="n">
        <v>7.781093232479294</v>
      </c>
      <c r="H9857" s="161" t="inlineStr">
        <is>
          <t>2030</t>
        </is>
      </c>
      <c r="I9857" s="161" t="inlineStr">
        <is>
          <t>Mitigation_Investment_Needs_v1.1.xlsx (InvestmentNeeds v1.1, model output)</t>
        </is>
      </c>
    </row>
    <row r="9858" ht="13" customHeight="1">
      <c r="A9858" s="161" t="inlineStr">
        <is>
          <t>NIC</t>
        </is>
      </c>
      <c r="B9858" s="161" t="inlineStr">
        <is>
          <t>Nicaragua</t>
        </is>
      </c>
      <c r="C9858" s="161" t="inlineStr">
        <is>
          <t>Latin America &amp; Caribbean</t>
        </is>
      </c>
      <c r="D9858" s="161" t="inlineStr">
        <is>
          <t>Lower middle income</t>
        </is>
      </c>
      <c r="E9858" s="161" t="b">
        <v>0</v>
      </c>
      <c r="F9858" s="161" t="inlineStr">
        <is>
          <t>nmim_nz_inv_2030_pct_gdp</t>
        </is>
      </c>
      <c r="G9858" s="161" t="n">
        <v>6.718681779942255</v>
      </c>
      <c r="H9858" s="161" t="inlineStr">
        <is>
          <t>2030</t>
        </is>
      </c>
      <c r="I9858" s="161" t="inlineStr">
        <is>
          <t>nmim_summary_v0_2.csv (InvestmentNeeds NMIM v0.2, model output)</t>
        </is>
      </c>
    </row>
    <row r="9859" ht="13" customHeight="1">
      <c r="A9859" s="161" t="inlineStr">
        <is>
          <t>NIC</t>
        </is>
      </c>
      <c r="B9859" s="161" t="inlineStr">
        <is>
          <t>Nicaragua</t>
        </is>
      </c>
      <c r="C9859" s="161" t="inlineStr">
        <is>
          <t>Latin America &amp; Caribbean</t>
        </is>
      </c>
      <c r="D9859" s="161" t="inlineStr">
        <is>
          <t>Lower middle income</t>
        </is>
      </c>
      <c r="E9859" s="161" t="b">
        <v>0</v>
      </c>
      <c r="F9859" s="161" t="inlineStr">
        <is>
          <t>nmim_typ1_2030_pct_gdp</t>
        </is>
      </c>
      <c r="G9859" s="161" t="n">
        <v>3.120053046095177</v>
      </c>
      <c r="H9859" s="161" t="inlineStr">
        <is>
          <t>2030</t>
        </is>
      </c>
      <c r="I9859" s="161" t="inlineStr">
        <is>
          <t>nmim_summary_v0_2.csv (InvestmentNeeds NMIM v0.2, model output)</t>
        </is>
      </c>
    </row>
    <row r="9860" ht="13" customHeight="1">
      <c r="A9860" s="161" t="inlineStr">
        <is>
          <t>NIC</t>
        </is>
      </c>
      <c r="B9860" s="161" t="inlineStr">
        <is>
          <t>Nicaragua</t>
        </is>
      </c>
      <c r="C9860" s="161" t="inlineStr">
        <is>
          <t>Latin America &amp; Caribbean</t>
        </is>
      </c>
      <c r="D9860" s="161" t="inlineStr">
        <is>
          <t>Lower middle income</t>
        </is>
      </c>
      <c r="E9860" s="161" t="b">
        <v>0</v>
      </c>
      <c r="F9860" s="161" t="inlineStr">
        <is>
          <t>nmim_typ2_2030_pct_gdp</t>
        </is>
      </c>
      <c r="G9860" s="161" t="n">
        <v>0.2608254531870008</v>
      </c>
      <c r="H9860" s="161" t="inlineStr">
        <is>
          <t>2030</t>
        </is>
      </c>
      <c r="I9860" s="161" t="inlineStr">
        <is>
          <t>nmim_summary_v0_2.csv (InvestmentNeeds NMIM v0.2, model output)</t>
        </is>
      </c>
    </row>
    <row r="9861" ht="13" customHeight="1">
      <c r="A9861" s="161" t="inlineStr">
        <is>
          <t>NIC</t>
        </is>
      </c>
      <c r="B9861" s="161" t="inlineStr">
        <is>
          <t>Nicaragua</t>
        </is>
      </c>
      <c r="C9861" s="161" t="inlineStr">
        <is>
          <t>Latin America &amp; Caribbean</t>
        </is>
      </c>
      <c r="D9861" s="161" t="inlineStr">
        <is>
          <t>Lower middle income</t>
        </is>
      </c>
      <c r="E9861" s="161" t="b">
        <v>0</v>
      </c>
      <c r="F9861" s="161" t="inlineStr">
        <is>
          <t>nmim_typ3_2030_pct_gdp</t>
        </is>
      </c>
      <c r="G9861" s="161" t="n">
        <v>0.3920730529748175</v>
      </c>
      <c r="H9861" s="161" t="inlineStr">
        <is>
          <t>2030</t>
        </is>
      </c>
      <c r="I9861" s="161" t="inlineStr">
        <is>
          <t>nmim_summary_v0_2.csv (InvestmentNeeds NMIM v0.2, model output)</t>
        </is>
      </c>
    </row>
    <row r="9862" ht="13" customHeight="1">
      <c r="A9862" s="161" t="inlineStr">
        <is>
          <t>NIC</t>
        </is>
      </c>
      <c r="B9862" s="161" t="inlineStr">
        <is>
          <t>Nicaragua</t>
        </is>
      </c>
      <c r="C9862" s="161" t="inlineStr">
        <is>
          <t>Latin America &amp; Caribbean</t>
        </is>
      </c>
      <c r="D9862" s="161" t="inlineStr">
        <is>
          <t>Lower middle income</t>
        </is>
      </c>
      <c r="E9862" s="161" t="b">
        <v>0</v>
      </c>
      <c r="F9862" s="161" t="inlineStr">
        <is>
          <t>nmim_typ4_2030_pct_gdp</t>
        </is>
      </c>
      <c r="G9862" s="161" t="n">
        <v>2.149571522138057</v>
      </c>
      <c r="H9862" s="161" t="inlineStr">
        <is>
          <t>2030</t>
        </is>
      </c>
      <c r="I9862" s="161" t="inlineStr">
        <is>
          <t>nmim_summary_v0_2.csv (InvestmentNeeds NMIM v0.2, model output)</t>
        </is>
      </c>
    </row>
    <row r="9863" ht="13" customHeight="1">
      <c r="A9863" s="161" t="inlineStr">
        <is>
          <t>NIC</t>
        </is>
      </c>
      <c r="B9863" s="161" t="inlineStr">
        <is>
          <t>Nicaragua</t>
        </is>
      </c>
      <c r="C9863" s="161" t="inlineStr">
        <is>
          <t>Latin America &amp; Caribbean</t>
        </is>
      </c>
      <c r="D9863" s="161" t="inlineStr">
        <is>
          <t>Lower middle income</t>
        </is>
      </c>
      <c r="E9863" s="161" t="b">
        <v>0</v>
      </c>
      <c r="F9863" s="161" t="inlineStr">
        <is>
          <t>nmim_typ5_2030_pct_gdp</t>
        </is>
      </c>
      <c r="G9863" s="161" t="n">
        <v>0.7961587037056606</v>
      </c>
      <c r="H9863" s="161" t="inlineStr">
        <is>
          <t>2030</t>
        </is>
      </c>
      <c r="I9863" s="161" t="inlineStr">
        <is>
          <t>nmim_summary_v0_2.csv (InvestmentNeeds NMIM v0.2, model output)</t>
        </is>
      </c>
    </row>
    <row r="9864" ht="13" customHeight="1">
      <c r="A9864" s="161" t="inlineStr">
        <is>
          <t>NIC</t>
        </is>
      </c>
      <c r="B9864" s="161" t="inlineStr">
        <is>
          <t>Nicaragua</t>
        </is>
      </c>
      <c r="C9864" s="161" t="inlineStr">
        <is>
          <t>Latin America &amp; Caribbean</t>
        </is>
      </c>
      <c r="D9864" s="161" t="inlineStr">
        <is>
          <t>Lower middle income</t>
        </is>
      </c>
      <c r="E9864" s="161" t="b">
        <v>0</v>
      </c>
      <c r="F9864" s="161" t="inlineStr">
        <is>
          <t>nmim_budget_need_2030_pct_gdp</t>
        </is>
      </c>
      <c r="G9864" s="161" t="n">
        <v>3.764924502696561</v>
      </c>
      <c r="H9864" s="161" t="inlineStr">
        <is>
          <t>2030</t>
        </is>
      </c>
      <c r="I9864" s="161" t="inlineStr">
        <is>
          <t>nmim_summary_v0_2.csv (InvestmentNeeds NMIM v0.2, model output)</t>
        </is>
      </c>
    </row>
    <row r="9865" ht="13" customHeight="1">
      <c r="A9865" s="161" t="inlineStr">
        <is>
          <t>NIC</t>
        </is>
      </c>
      <c r="B9865" s="161" t="inlineStr">
        <is>
          <t>Nicaragua</t>
        </is>
      </c>
      <c r="C9865" s="161" t="inlineStr">
        <is>
          <t>Latin America &amp; Caribbean</t>
        </is>
      </c>
      <c r="D9865" s="161" t="inlineStr">
        <is>
          <t>Lower middle income</t>
        </is>
      </c>
      <c r="E9865" s="161" t="b">
        <v>0</v>
      </c>
      <c r="F9865" s="161" t="inlineStr">
        <is>
          <t>nmim_private_share_2030_pct</t>
        </is>
      </c>
      <c r="G9865" s="161" t="n">
        <v>40.08125270193251</v>
      </c>
      <c r="H9865" s="161" t="inlineStr">
        <is>
          <t>2030</t>
        </is>
      </c>
      <c r="I9865" s="161" t="inlineStr">
        <is>
          <t>nmim_summary_v0_2.csv (InvestmentNeeds NMIM v0.2, model output)</t>
        </is>
      </c>
    </row>
    <row r="9866" ht="13" customHeight="1">
      <c r="A9866" s="161" t="inlineStr">
        <is>
          <t>NIC</t>
        </is>
      </c>
      <c r="B9866" s="161" t="inlineStr">
        <is>
          <t>Nicaragua</t>
        </is>
      </c>
      <c r="C9866" s="161" t="inlineStr">
        <is>
          <t>Latin America &amp; Caribbean</t>
        </is>
      </c>
      <c r="D9866" s="161" t="inlineStr">
        <is>
          <t>Lower middle income</t>
        </is>
      </c>
      <c r="E9866" s="161" t="b">
        <v>0</v>
      </c>
      <c r="F9866" s="161" t="inlineStr">
        <is>
          <t>nmim_incr_inv_2030_pct_gdp</t>
        </is>
      </c>
      <c r="G9866" s="161" t="n">
        <v>5.930005105694968</v>
      </c>
      <c r="H9866" s="161" t="inlineStr">
        <is>
          <t>2030</t>
        </is>
      </c>
      <c r="I9866" s="161" t="inlineStr">
        <is>
          <t>nmim_summary_v0_2.csv (InvestmentNeeds NMIM v0.2, model output)</t>
        </is>
      </c>
    </row>
    <row r="9867" ht="13" customHeight="1">
      <c r="A9867" s="161" t="inlineStr">
        <is>
          <t>NIC</t>
        </is>
      </c>
      <c r="B9867" s="161" t="inlineStr">
        <is>
          <t>Nicaragua</t>
        </is>
      </c>
      <c r="C9867" s="161" t="inlineStr">
        <is>
          <t>Latin America &amp; Caribbean</t>
        </is>
      </c>
      <c r="D9867" s="161" t="inlineStr">
        <is>
          <t>Lower middle income</t>
        </is>
      </c>
      <c r="E9867" s="161" t="b">
        <v>0</v>
      </c>
      <c r="F9867" s="161" t="inlineStr">
        <is>
          <t>nmim_incr_inv_2050_pct_gdp</t>
        </is>
      </c>
      <c r="G9867" s="161" t="n">
        <v>3.741587817194472</v>
      </c>
      <c r="H9867" s="161" t="inlineStr">
        <is>
          <t>2050</t>
        </is>
      </c>
      <c r="I9867" s="161" t="inlineStr">
        <is>
          <t>nmim_summary_v0_2.csv (InvestmentNeeds NMIM v0.2, model output)</t>
        </is>
      </c>
    </row>
    <row r="9868" ht="13" customHeight="1">
      <c r="A9868" s="161" t="inlineStr">
        <is>
          <t>NIC</t>
        </is>
      </c>
      <c r="B9868" s="161" t="inlineStr">
        <is>
          <t>Nicaragua</t>
        </is>
      </c>
      <c r="C9868" s="161" t="inlineStr">
        <is>
          <t>Latin America &amp; Caribbean</t>
        </is>
      </c>
      <c r="D9868" s="161" t="inlineStr">
        <is>
          <t>Lower middle income</t>
        </is>
      </c>
      <c r="E9868" s="161" t="b">
        <v>0</v>
      </c>
      <c r="F9868" s="161" t="inlineStr">
        <is>
          <t>nmim_pv_incr_cost_b_pct_gdp</t>
        </is>
      </c>
      <c r="G9868" s="161" t="n">
        <v>35.40730168926061</v>
      </c>
      <c r="H9868" s="161" t="inlineStr">
        <is>
          <t>2025-2050</t>
        </is>
      </c>
      <c r="I9868" s="161" t="inlineStr">
        <is>
          <t>nmim_summary_v0_2.csv (InvestmentNeeds NMIM v0.2, model output)</t>
        </is>
      </c>
    </row>
    <row r="9869" ht="13" customHeight="1">
      <c r="A9869" s="161" t="inlineStr">
        <is>
          <t>NIC</t>
        </is>
      </c>
      <c r="B9869" s="161" t="inlineStr">
        <is>
          <t>Nicaragua</t>
        </is>
      </c>
      <c r="C9869" s="161" t="inlineStr">
        <is>
          <t>Latin America &amp; Caribbean</t>
        </is>
      </c>
      <c r="D9869" s="161" t="inlineStr">
        <is>
          <t>Lower middle income</t>
        </is>
      </c>
      <c r="E9869" s="161" t="b">
        <v>0</v>
      </c>
      <c r="F9869" s="161" t="inlineStr">
        <is>
          <t>price_diesel_usd_litre</t>
        </is>
      </c>
      <c r="G9869" s="161" t="n">
        <v>1.048</v>
      </c>
      <c r="H9869" s="161" t="inlineStr">
        <is>
          <t>2024</t>
        </is>
      </c>
      <c r="I9869" s="161" t="inlineStr">
        <is>
          <t>imffossilfuelsubsidiesdata.xlsb</t>
        </is>
      </c>
    </row>
    <row r="9870" ht="13" customHeight="1">
      <c r="A9870" s="161" t="inlineStr">
        <is>
          <t>NIC</t>
        </is>
      </c>
      <c r="B9870" s="161" t="inlineStr">
        <is>
          <t>Nicaragua</t>
        </is>
      </c>
      <c r="C9870" s="161" t="inlineStr">
        <is>
          <t>Latin America &amp; Caribbean</t>
        </is>
      </c>
      <c r="D9870" s="161" t="inlineStr">
        <is>
          <t>Lower middle income</t>
        </is>
      </c>
      <c r="E9870" s="161" t="b">
        <v>0</v>
      </c>
      <c r="F9870" s="161" t="inlineStr">
        <is>
          <t>price_gasoline_usd_litre</t>
        </is>
      </c>
      <c r="G9870" s="161" t="n">
        <v>1.293</v>
      </c>
      <c r="H9870" s="161" t="inlineStr">
        <is>
          <t>2024</t>
        </is>
      </c>
      <c r="I9870" s="161" t="inlineStr">
        <is>
          <t>imffossilfuelsubsidiesdata.xlsb</t>
        </is>
      </c>
    </row>
    <row r="9871" ht="13" customHeight="1">
      <c r="A9871" s="161" t="inlineStr">
        <is>
          <t>NIC</t>
        </is>
      </c>
      <c r="B9871" s="161" t="inlineStr">
        <is>
          <t>Nicaragua</t>
        </is>
      </c>
      <c r="C9871" s="161" t="inlineStr">
        <is>
          <t>Latin America &amp; Caribbean</t>
        </is>
      </c>
      <c r="D9871" s="161" t="inlineStr">
        <is>
          <t>Lower middle income</t>
        </is>
      </c>
      <c r="E9871" s="161" t="b">
        <v>0</v>
      </c>
      <c r="F9871" s="161" t="inlineStr">
        <is>
          <t>price_electricity_residential_usd_kwh</t>
        </is>
      </c>
      <c r="G9871" s="161" t="n">
        <v>0.183</v>
      </c>
      <c r="H9871" s="161" t="inlineStr">
        <is>
          <t>2024</t>
        </is>
      </c>
      <c r="I9871" s="161" t="inlineStr">
        <is>
          <t>imffossilfuelsubsidiesdata.xlsb</t>
        </is>
      </c>
    </row>
    <row r="9872" ht="13" customHeight="1">
      <c r="A9872" s="161" t="inlineStr">
        <is>
          <t>NIC</t>
        </is>
      </c>
      <c r="B9872" s="161" t="inlineStr">
        <is>
          <t>Nicaragua</t>
        </is>
      </c>
      <c r="C9872" s="161" t="inlineStr">
        <is>
          <t>Latin America &amp; Caribbean</t>
        </is>
      </c>
      <c r="D9872" s="161" t="inlineStr">
        <is>
          <t>Lower middle income</t>
        </is>
      </c>
      <c r="E9872" s="161" t="b">
        <v>0</v>
      </c>
      <c r="F9872" s="161" t="inlineStr">
        <is>
          <t>price_electricity_industry_usd_kwh</t>
        </is>
      </c>
      <c r="G9872" s="161" t="n">
        <v>0.183</v>
      </c>
      <c r="H9872" s="161" t="inlineStr">
        <is>
          <t>2024</t>
        </is>
      </c>
      <c r="I9872" s="161" t="inlineStr">
        <is>
          <t>imffossilfuelsubsidiesdata.xlsb</t>
        </is>
      </c>
    </row>
    <row r="9873" ht="13" customHeight="1">
      <c r="A9873" s="161" t="inlineStr">
        <is>
          <t>NIC</t>
        </is>
      </c>
      <c r="B9873" s="161" t="inlineStr">
        <is>
          <t>Nicaragua</t>
        </is>
      </c>
      <c r="C9873" s="161" t="inlineStr">
        <is>
          <t>Latin America &amp; Caribbean</t>
        </is>
      </c>
      <c r="D9873" s="161" t="inlineStr">
        <is>
          <t>Lower middle income</t>
        </is>
      </c>
      <c r="E9873" s="161" t="b">
        <v>0</v>
      </c>
      <c r="F9873" s="161" t="inlineStr">
        <is>
          <t>price_gas_residential_usd_gj</t>
        </is>
      </c>
      <c r="G9873" s="161" t="n">
        <v>17.659</v>
      </c>
      <c r="H9873" s="161" t="inlineStr">
        <is>
          <t>2024</t>
        </is>
      </c>
      <c r="I9873" s="161" t="inlineStr">
        <is>
          <t>imffossilfuelsubsidiesdata.xlsb</t>
        </is>
      </c>
    </row>
    <row r="9874" ht="13" customHeight="1">
      <c r="A9874" s="161" t="inlineStr">
        <is>
          <t>NIC</t>
        </is>
      </c>
      <c r="B9874" s="161" t="inlineStr">
        <is>
          <t>Nicaragua</t>
        </is>
      </c>
      <c r="C9874" s="161" t="inlineStr">
        <is>
          <t>Latin America &amp; Caribbean</t>
        </is>
      </c>
      <c r="D9874" s="161" t="inlineStr">
        <is>
          <t>Lower middle income</t>
        </is>
      </c>
      <c r="E9874" s="161" t="b">
        <v>0</v>
      </c>
      <c r="F9874" s="161" t="inlineStr">
        <is>
          <t>price_gas_industry_usd_gj</t>
        </is>
      </c>
      <c r="G9874" s="161" t="n">
        <v>7.414</v>
      </c>
      <c r="H9874" s="161" t="inlineStr">
        <is>
          <t>2024</t>
        </is>
      </c>
      <c r="I9874" s="161" t="inlineStr">
        <is>
          <t>imffossilfuelsubsidiesdata.xlsb</t>
        </is>
      </c>
    </row>
    <row r="9875" ht="13" customHeight="1">
      <c r="A9875" s="161" t="inlineStr">
        <is>
          <t>NIC</t>
        </is>
      </c>
      <c r="B9875" s="161" t="inlineStr">
        <is>
          <t>Nicaragua</t>
        </is>
      </c>
      <c r="C9875" s="161" t="inlineStr">
        <is>
          <t>Latin America &amp; Caribbean</t>
        </is>
      </c>
      <c r="D9875" s="161" t="inlineStr">
        <is>
          <t>Lower middle income</t>
        </is>
      </c>
      <c r="E9875" s="161" t="b">
        <v>0</v>
      </c>
      <c r="F9875" s="161" t="inlineStr">
        <is>
          <t>price_gas_power_usd_gj</t>
        </is>
      </c>
      <c r="G9875" s="161" t="n">
        <v>6.09</v>
      </c>
      <c r="H9875" s="161" t="inlineStr">
        <is>
          <t>2024</t>
        </is>
      </c>
      <c r="I9875" s="161" t="inlineStr">
        <is>
          <t>imffossilfuelsubsidiesdata.xlsb</t>
        </is>
      </c>
    </row>
    <row r="9876" ht="13" customHeight="1">
      <c r="A9876" s="161" t="inlineStr">
        <is>
          <t>NIC</t>
        </is>
      </c>
      <c r="B9876" s="161" t="inlineStr">
        <is>
          <t>Nicaragua</t>
        </is>
      </c>
      <c r="C9876" s="161" t="inlineStr">
        <is>
          <t>Latin America &amp; Caribbean</t>
        </is>
      </c>
      <c r="D9876" s="161" t="inlineStr">
        <is>
          <t>Lower middle income</t>
        </is>
      </c>
      <c r="E9876" s="161" t="b">
        <v>0</v>
      </c>
      <c r="F9876" s="161" t="inlineStr">
        <is>
          <t>price_coal_residential_usd_gj</t>
        </is>
      </c>
      <c r="G9876" s="161" t="n">
        <v>14.022</v>
      </c>
      <c r="H9876" s="161" t="inlineStr">
        <is>
          <t>2024</t>
        </is>
      </c>
      <c r="I9876" s="161" t="inlineStr">
        <is>
          <t>imffossilfuelsubsidiesdata.xlsb</t>
        </is>
      </c>
    </row>
    <row r="9877" ht="13" customHeight="1">
      <c r="A9877" s="161" t="inlineStr">
        <is>
          <t>NIC</t>
        </is>
      </c>
      <c r="B9877" s="161" t="inlineStr">
        <is>
          <t>Nicaragua</t>
        </is>
      </c>
      <c r="C9877" s="161" t="inlineStr">
        <is>
          <t>Latin America &amp; Caribbean</t>
        </is>
      </c>
      <c r="D9877" s="161" t="inlineStr">
        <is>
          <t>Lower middle income</t>
        </is>
      </c>
      <c r="E9877" s="161" t="b">
        <v>0</v>
      </c>
      <c r="F9877" s="161" t="inlineStr">
        <is>
          <t>price_coal_industry_usd_gj</t>
        </is>
      </c>
      <c r="G9877" s="161" t="n">
        <v>7.124</v>
      </c>
      <c r="H9877" s="161" t="inlineStr">
        <is>
          <t>2024</t>
        </is>
      </c>
      <c r="I9877" s="161" t="inlineStr">
        <is>
          <t>imffossilfuelsubsidiesdata.xlsb</t>
        </is>
      </c>
    </row>
    <row r="9878" ht="13" customHeight="1">
      <c r="A9878" s="161" t="inlineStr">
        <is>
          <t>NIC</t>
        </is>
      </c>
      <c r="B9878" s="161" t="inlineStr">
        <is>
          <t>Nicaragua</t>
        </is>
      </c>
      <c r="C9878" s="161" t="inlineStr">
        <is>
          <t>Latin America &amp; Caribbean</t>
        </is>
      </c>
      <c r="D9878" s="161" t="inlineStr">
        <is>
          <t>Lower middle income</t>
        </is>
      </c>
      <c r="E9878" s="161" t="b">
        <v>0</v>
      </c>
      <c r="F9878" s="161" t="inlineStr">
        <is>
          <t>price_coal_power_usd_gj</t>
        </is>
      </c>
      <c r="G9878" s="161" t="n">
        <v>5.575</v>
      </c>
      <c r="H9878" s="161" t="inlineStr">
        <is>
          <t>2024</t>
        </is>
      </c>
      <c r="I9878" s="161" t="inlineStr">
        <is>
          <t>imffossilfuelsubsidiesdata.xlsb</t>
        </is>
      </c>
    </row>
    <row r="9879" ht="13" customHeight="1">
      <c r="A9879" s="161" t="inlineStr">
        <is>
          <t>NIC</t>
        </is>
      </c>
      <c r="B9879" s="161" t="inlineStr">
        <is>
          <t>Nicaragua</t>
        </is>
      </c>
      <c r="C9879" s="161" t="inlineStr">
        <is>
          <t>Latin America &amp; Caribbean</t>
        </is>
      </c>
      <c r="D9879" s="161" t="inlineStr">
        <is>
          <t>Lower middle income</t>
        </is>
      </c>
      <c r="E9879" s="161" t="b">
        <v>0</v>
      </c>
      <c r="F9879" s="161" t="inlineStr">
        <is>
          <t>power_market_structure</t>
        </is>
      </c>
      <c r="G9879" s="161" t="n">
        <v>3</v>
      </c>
      <c r="H9879" s="161" t="inlineStr">
        <is>
          <t>2013</t>
        </is>
      </c>
      <c r="I9879" s="161" t="inlineStr">
        <is>
          <t>dataverse_files.zip</t>
        </is>
      </c>
    </row>
    <row r="9880" ht="13" customHeight="1">
      <c r="A9880" s="161" t="inlineStr">
        <is>
          <t>NIC</t>
        </is>
      </c>
      <c r="B9880" s="161" t="inlineStr">
        <is>
          <t>Nicaragua</t>
        </is>
      </c>
      <c r="C9880" s="161" t="inlineStr">
        <is>
          <t>Latin America &amp; Caribbean</t>
        </is>
      </c>
      <c r="D9880" s="161" t="inlineStr">
        <is>
          <t>Lower middle income</t>
        </is>
      </c>
      <c r="E9880" s="161" t="b">
        <v>0</v>
      </c>
      <c r="F9880" s="161" t="inlineStr">
        <is>
          <t>independent_regulator</t>
        </is>
      </c>
      <c r="G9880" s="161" t="n">
        <v>1</v>
      </c>
      <c r="H9880" s="161" t="inlineStr">
        <is>
          <t>2013</t>
        </is>
      </c>
      <c r="I9880" s="161" t="inlineStr">
        <is>
          <t>dataverse_files.zip</t>
        </is>
      </c>
    </row>
    <row r="9881" ht="13" customHeight="1">
      <c r="A9881" s="161" t="inlineStr">
        <is>
          <t>NIC</t>
        </is>
      </c>
      <c r="B9881" s="161" t="inlineStr">
        <is>
          <t>Nicaragua</t>
        </is>
      </c>
      <c r="C9881" s="161" t="inlineStr">
        <is>
          <t>Latin America &amp; Caribbean</t>
        </is>
      </c>
      <c r="D9881" s="161" t="inlineStr">
        <is>
          <t>Lower middle income</t>
        </is>
      </c>
      <c r="E9881" s="161" t="b">
        <v>0</v>
      </c>
      <c r="F9881" s="161" t="inlineStr">
        <is>
          <t>generation_unbundled</t>
        </is>
      </c>
      <c r="G9881" s="161" t="n">
        <v>1</v>
      </c>
      <c r="H9881" s="161" t="inlineStr">
        <is>
          <t>2013</t>
        </is>
      </c>
      <c r="I9881" s="161" t="inlineStr">
        <is>
          <t>dataverse_files.zip</t>
        </is>
      </c>
    </row>
    <row r="9882" ht="13" customHeight="1">
      <c r="A9882" s="161" t="inlineStr">
        <is>
          <t>NIC</t>
        </is>
      </c>
      <c r="B9882" s="161" t="inlineStr">
        <is>
          <t>Nicaragua</t>
        </is>
      </c>
      <c r="C9882" s="161" t="inlineStr">
        <is>
          <t>Latin America &amp; Caribbean</t>
        </is>
      </c>
      <c r="D9882" s="161" t="inlineStr">
        <is>
          <t>Lower middle income</t>
        </is>
      </c>
      <c r="E9882" s="161" t="b">
        <v>0</v>
      </c>
      <c r="F9882" s="161" t="inlineStr">
        <is>
          <t>rise_renewable_energy_score</t>
        </is>
      </c>
      <c r="G9882" s="161" t="n">
        <v>35.876</v>
      </c>
      <c r="H9882" s="161" t="inlineStr">
        <is>
          <t>2023</t>
        </is>
      </c>
      <c r="I9882" s="161" t="inlineStr">
        <is>
          <t>WB_RISE_WIDEF.csv</t>
        </is>
      </c>
    </row>
    <row r="9883" ht="13" customHeight="1">
      <c r="A9883" s="161" t="inlineStr">
        <is>
          <t>NIC</t>
        </is>
      </c>
      <c r="B9883" s="161" t="inlineStr">
        <is>
          <t>Nicaragua</t>
        </is>
      </c>
      <c r="C9883" s="161" t="inlineStr">
        <is>
          <t>Latin America &amp; Caribbean</t>
        </is>
      </c>
      <c r="D9883" s="161" t="inlineStr">
        <is>
          <t>Lower middle income</t>
        </is>
      </c>
      <c r="E9883" s="161" t="b">
        <v>0</v>
      </c>
      <c r="F9883" s="161" t="inlineStr">
        <is>
          <t>rise_level_playing_field_score</t>
        </is>
      </c>
      <c r="G9883" s="161" t="n">
        <v>0</v>
      </c>
      <c r="H9883" s="161" t="inlineStr">
        <is>
          <t>2023</t>
        </is>
      </c>
      <c r="I9883" s="161" t="inlineStr">
        <is>
          <t>WB_RISE_WIDEF.csv</t>
        </is>
      </c>
    </row>
    <row r="9884" ht="13" customHeight="1">
      <c r="A9884" s="161" t="inlineStr">
        <is>
          <t>NIC</t>
        </is>
      </c>
      <c r="B9884" s="161" t="inlineStr">
        <is>
          <t>Nicaragua</t>
        </is>
      </c>
      <c r="C9884" s="161" t="inlineStr">
        <is>
          <t>Latin America &amp; Caribbean</t>
        </is>
      </c>
      <c r="D9884" s="161" t="inlineStr">
        <is>
          <t>Lower middle income</t>
        </is>
      </c>
      <c r="E9884" s="161" t="b">
        <v>0</v>
      </c>
      <c r="F9884" s="161" t="inlineStr">
        <is>
          <t>rise_ee_financing_mechanisms_score</t>
        </is>
      </c>
      <c r="G9884" s="161" t="n">
        <v>66.667</v>
      </c>
      <c r="H9884" s="161" t="inlineStr">
        <is>
          <t>2023</t>
        </is>
      </c>
      <c r="I9884" s="161" t="inlineStr">
        <is>
          <t>WB_RISE_WIDEF.csv</t>
        </is>
      </c>
    </row>
    <row r="9885" ht="13" customHeight="1">
      <c r="A9885" s="161" t="inlineStr">
        <is>
          <t>NIC</t>
        </is>
      </c>
      <c r="B9885" s="161" t="inlineStr">
        <is>
          <t>Nicaragua</t>
        </is>
      </c>
      <c r="C9885" s="161" t="inlineStr">
        <is>
          <t>Latin America &amp; Caribbean</t>
        </is>
      </c>
      <c r="D9885" s="161" t="inlineStr">
        <is>
          <t>Lower middle income</t>
        </is>
      </c>
      <c r="E9885" s="161" t="b">
        <v>0</v>
      </c>
      <c r="F9885" s="161" t="inlineStr">
        <is>
          <t>revenue_pct_gdp</t>
        </is>
      </c>
      <c r="G9885" s="161" t="n">
        <v>28.454</v>
      </c>
      <c r="H9885" s="161" t="inlineStr">
        <is>
          <t>2024</t>
        </is>
      </c>
      <c r="I9885" s="161" t="inlineStr">
        <is>
          <t>dataset_2026-08-26T13_41_09_874550254Z_DEFAULT_INTEGRATION_IMF_RES_WEO_9_0_0.csv</t>
        </is>
      </c>
    </row>
    <row r="9886" ht="13" customHeight="1">
      <c r="A9886" s="161" t="inlineStr">
        <is>
          <t>NIC</t>
        </is>
      </c>
      <c r="B9886" s="161" t="inlineStr">
        <is>
          <t>Nicaragua</t>
        </is>
      </c>
      <c r="C9886" s="161" t="inlineStr">
        <is>
          <t>Latin America &amp; Caribbean</t>
        </is>
      </c>
      <c r="D9886" s="161" t="inlineStr">
        <is>
          <t>Lower middle income</t>
        </is>
      </c>
      <c r="E9886" s="161" t="b">
        <v>0</v>
      </c>
      <c r="F9886" s="161" t="inlineStr">
        <is>
          <t>primary_balance_pct_gdp</t>
        </is>
      </c>
      <c r="G9886" s="161" t="n">
        <v>3.769</v>
      </c>
      <c r="H9886" s="161" t="inlineStr">
        <is>
          <t>2024</t>
        </is>
      </c>
      <c r="I9886" s="161" t="inlineStr">
        <is>
          <t>dataset_2026-08-26T13_41_09_874550254Z_DEFAULT_INTEGRATION_IMF_RES_WEO_9_0_0.csv</t>
        </is>
      </c>
    </row>
    <row r="9887" ht="13" customHeight="1">
      <c r="A9887" s="161" t="inlineStr">
        <is>
          <t>NIC</t>
        </is>
      </c>
      <c r="B9887" s="161" t="inlineStr">
        <is>
          <t>Nicaragua</t>
        </is>
      </c>
      <c r="C9887" s="161" t="inlineStr">
        <is>
          <t>Latin America &amp; Caribbean</t>
        </is>
      </c>
      <c r="D9887" s="161" t="inlineStr">
        <is>
          <t>Lower middle income</t>
        </is>
      </c>
      <c r="E9887" s="161" t="b">
        <v>0</v>
      </c>
      <c r="F9887" s="161" t="inlineStr">
        <is>
          <t>current_account_pct_gdp</t>
        </is>
      </c>
      <c r="G9887" s="161" t="n">
        <v>4.156</v>
      </c>
      <c r="H9887" s="161" t="inlineStr">
        <is>
          <t>2024</t>
        </is>
      </c>
      <c r="I9887" s="161" t="inlineStr">
        <is>
          <t>dataset_2026-08-26T13_41_09_874550254Z_DEFAULT_INTEGRATION_IMF_RES_WEO_9_0_0.csv</t>
        </is>
      </c>
    </row>
    <row r="9888" ht="13" customHeight="1">
      <c r="A9888" s="161" t="inlineStr">
        <is>
          <t>NIC</t>
        </is>
      </c>
      <c r="B9888" s="161" t="inlineStr">
        <is>
          <t>Nicaragua</t>
        </is>
      </c>
      <c r="C9888" s="161" t="inlineStr">
        <is>
          <t>Latin America &amp; Caribbean</t>
        </is>
      </c>
      <c r="D9888" s="161" t="inlineStr">
        <is>
          <t>Lower middle income</t>
        </is>
      </c>
      <c r="E9888" s="161" t="b">
        <v>0</v>
      </c>
      <c r="F9888" s="161" t="inlineStr">
        <is>
          <t>gross_capital_formation_pct_gdp</t>
        </is>
      </c>
      <c r="G9888" s="161" t="n">
        <v>24.747</v>
      </c>
      <c r="H9888" s="161" t="inlineStr">
        <is>
          <t>2024</t>
        </is>
      </c>
      <c r="I9888" s="161" t="inlineStr">
        <is>
          <t>dataset_2026-08-26T13_41_09_874550254Z_DEFAULT_INTEGRATION_IMF_RES_WEO_9_0_0.csv</t>
        </is>
      </c>
    </row>
    <row r="9889" ht="13" customHeight="1">
      <c r="A9889" s="161" t="inlineStr">
        <is>
          <t>NIC</t>
        </is>
      </c>
      <c r="B9889" s="161" t="inlineStr">
        <is>
          <t>Nicaragua</t>
        </is>
      </c>
      <c r="C9889" s="161" t="inlineStr">
        <is>
          <t>Latin America &amp; Caribbean</t>
        </is>
      </c>
      <c r="D9889" s="161" t="inlineStr">
        <is>
          <t>Lower middle income</t>
        </is>
      </c>
      <c r="E9889" s="161" t="b">
        <v>0</v>
      </c>
      <c r="F9889" s="161" t="inlineStr">
        <is>
          <t>real_gdp_growth_5y_avg_pct</t>
        </is>
      </c>
      <c r="G9889" s="161" t="n">
        <v>3.955</v>
      </c>
      <c r="H9889" s="161" t="inlineStr">
        <is>
          <t>2020-2024 avg</t>
        </is>
      </c>
      <c r="I9889" s="161" t="inlineStr">
        <is>
          <t>dataset_2026-08-26T13_41_09_874550254Z_DEFAULT_INTEGRATION_IMF_RES_WEO_9_0_0.csv (derived)</t>
        </is>
      </c>
    </row>
    <row r="9890" ht="13" customHeight="1">
      <c r="A9890" s="161" t="inlineStr">
        <is>
          <t>NIC</t>
        </is>
      </c>
      <c r="B9890" s="161" t="inlineStr">
        <is>
          <t>Nicaragua</t>
        </is>
      </c>
      <c r="C9890" s="161" t="inlineStr">
        <is>
          <t>Latin America &amp; Caribbean</t>
        </is>
      </c>
      <c r="D9890" s="161" t="inlineStr">
        <is>
          <t>Lower middle income</t>
        </is>
      </c>
      <c r="E9890" s="161" t="b">
        <v>0</v>
      </c>
      <c r="F9890" s="161" t="inlineStr">
        <is>
          <t>int_budget_need_2030_pct_gdp</t>
        </is>
      </c>
      <c r="G9890" s="161" t="n">
        <v>3.606</v>
      </c>
      <c r="H9890" s="161" t="inlineStr">
        <is>
          <t>2030</t>
        </is>
      </c>
      <c r="I9890" s="161" t="inlineStr">
        <is>
          <t>integrated_results.csv (MacroFiscalModels v0.1, model output)</t>
        </is>
      </c>
    </row>
    <row r="9891" ht="13" customHeight="1">
      <c r="A9891" s="161" t="inlineStr">
        <is>
          <t>NIC</t>
        </is>
      </c>
      <c r="B9891" s="161" t="inlineStr">
        <is>
          <t>Nicaragua</t>
        </is>
      </c>
      <c r="C9891" s="161" t="inlineStr">
        <is>
          <t>Latin America &amp; Caribbean</t>
        </is>
      </c>
      <c r="D9891" s="161" t="inlineStr">
        <is>
          <t>Lower middle income</t>
        </is>
      </c>
      <c r="E9891" s="161" t="b">
        <v>0</v>
      </c>
      <c r="F9891" s="161" t="inlineStr">
        <is>
          <t>int_pricing_revenue_2030_pct_gdp</t>
        </is>
      </c>
      <c r="G9891" s="161" t="n">
        <v>0.422</v>
      </c>
      <c r="H9891" s="161" t="inlineStr">
        <is>
          <t>2030</t>
        </is>
      </c>
      <c r="I9891" s="161" t="inlineStr">
        <is>
          <t>integrated_results.csv (MacroFiscalModels v0.1, model output)</t>
        </is>
      </c>
    </row>
    <row r="9892" ht="13" customHeight="1">
      <c r="A9892" s="161" t="inlineStr">
        <is>
          <t>NIC</t>
        </is>
      </c>
      <c r="B9892" s="161" t="inlineStr">
        <is>
          <t>Nicaragua</t>
        </is>
      </c>
      <c r="C9892" s="161" t="inlineStr">
        <is>
          <t>Latin America &amp; Caribbean</t>
        </is>
      </c>
      <c r="D9892" s="161" t="inlineStr">
        <is>
          <t>Lower middle income</t>
        </is>
      </c>
      <c r="E9892" s="161" t="b">
        <v>0</v>
      </c>
      <c r="F9892" s="161" t="inlineStr">
        <is>
          <t>int_financing_gap_2030_pct_gdp</t>
        </is>
      </c>
      <c r="G9892" s="161" t="n">
        <v>3.184</v>
      </c>
      <c r="H9892" s="161" t="inlineStr">
        <is>
          <t>2030</t>
        </is>
      </c>
      <c r="I9892" s="161" t="inlineStr">
        <is>
          <t>integrated_results.csv (MacroFiscalModels v0.1, model output)</t>
        </is>
      </c>
    </row>
    <row r="9893" ht="13" customHeight="1">
      <c r="A9893" s="161" t="inlineStr">
        <is>
          <t>NIC</t>
        </is>
      </c>
      <c r="B9893" s="161" t="inlineStr">
        <is>
          <t>Nicaragua</t>
        </is>
      </c>
      <c r="C9893" s="161" t="inlineStr">
        <is>
          <t>Latin America &amp; Caribbean</t>
        </is>
      </c>
      <c r="D9893" s="161" t="inlineStr">
        <is>
          <t>Lower middle income</t>
        </is>
      </c>
      <c r="E9893" s="161" t="b">
        <v>0</v>
      </c>
      <c r="F9893" s="161" t="inlineStr">
        <is>
          <t>int_gdp_dev_2050_pct</t>
        </is>
      </c>
      <c r="G9893" s="161" t="n">
        <v>0.6899999999999999</v>
      </c>
      <c r="H9893" s="161" t="inlineStr">
        <is>
          <t>2050</t>
        </is>
      </c>
      <c r="I9893" s="161" t="inlineStr">
        <is>
          <t>integrated_results.csv (MacroFiscalModels v0.1, model output)</t>
        </is>
      </c>
    </row>
    <row r="9894" ht="13" customHeight="1">
      <c r="A9894" s="161" t="inlineStr">
        <is>
          <t>NIC</t>
        </is>
      </c>
      <c r="B9894" s="161" t="inlineStr">
        <is>
          <t>Nicaragua</t>
        </is>
      </c>
      <c r="C9894" s="161" t="inlineStr">
        <is>
          <t>Latin America &amp; Caribbean</t>
        </is>
      </c>
      <c r="D9894" s="161" t="inlineStr">
        <is>
          <t>Lower middle income</t>
        </is>
      </c>
      <c r="E9894" s="161" t="b">
        <v>0</v>
      </c>
      <c r="F9894" s="161" t="inlineStr">
        <is>
          <t>int_debt_2050_pct_gdp</t>
        </is>
      </c>
      <c r="G9894" s="161" t="n">
        <v>72.15000000000001</v>
      </c>
      <c r="H9894" s="161" t="inlineStr">
        <is>
          <t>2050</t>
        </is>
      </c>
      <c r="I9894" s="161" t="inlineStr">
        <is>
          <t>integrated_results.csv (MacroFiscalModels v0.1, model output)</t>
        </is>
      </c>
    </row>
    <row r="9895" ht="13" customHeight="1">
      <c r="A9895" s="161" t="inlineStr">
        <is>
          <t>NIC</t>
        </is>
      </c>
      <c r="B9895" s="161" t="inlineStr">
        <is>
          <t>Nicaragua</t>
        </is>
      </c>
      <c r="C9895" s="161" t="inlineStr">
        <is>
          <t>Latin America &amp; Caribbean</t>
        </is>
      </c>
      <c r="D9895" s="161" t="inlineStr">
        <is>
          <t>Lower middle income</t>
        </is>
      </c>
      <c r="E9895" s="161" t="b">
        <v>0</v>
      </c>
      <c r="F9895" s="161" t="inlineStr">
        <is>
          <t>int_dsf_risk_code</t>
        </is>
      </c>
      <c r="G9895" s="161" t="n">
        <v>1</v>
      </c>
      <c r="H9895" s="161" t="inlineStr">
        <is>
          <t>2034</t>
        </is>
      </c>
      <c r="I9895" s="161" t="inlineStr">
        <is>
          <t>integrated_results.csv (MacroFiscalModels v0.1, model output)</t>
        </is>
      </c>
    </row>
    <row r="9896" ht="13" customHeight="1">
      <c r="A9896" s="161" t="inlineStr">
        <is>
          <t>NER</t>
        </is>
      </c>
      <c r="B9896" s="161" t="inlineStr">
        <is>
          <t>Niger</t>
        </is>
      </c>
      <c r="C9896" s="161" t="inlineStr">
        <is>
          <t>Sub-Saharan Africa</t>
        </is>
      </c>
      <c r="D9896" s="161" t="inlineStr">
        <is>
          <t>Low income</t>
        </is>
      </c>
      <c r="E9896" s="161" t="b">
        <v>1</v>
      </c>
      <c r="F9896" s="161" t="inlineStr">
        <is>
          <t>interest_to_revenue_pct</t>
        </is>
      </c>
      <c r="G9896" s="161" t="n">
        <v>19.725</v>
      </c>
      <c r="H9896" s="161" t="inlineStr">
        <is>
          <t>2024</t>
        </is>
      </c>
      <c r="I9896" s="161" t="inlineStr">
        <is>
          <t>dataset_2026-08-26T13_41_09_874550254Z_DEFAULT_INTEGRATION_IMF_RES_WEO_9_0_0.csv (derived)</t>
        </is>
      </c>
    </row>
    <row r="9897" ht="13" customHeight="1">
      <c r="A9897" s="161" t="inlineStr">
        <is>
          <t>NER</t>
        </is>
      </c>
      <c r="B9897" s="161" t="inlineStr">
        <is>
          <t>Niger</t>
        </is>
      </c>
      <c r="C9897" s="161" t="inlineStr">
        <is>
          <t>Sub-Saharan Africa</t>
        </is>
      </c>
      <c r="D9897" s="161" t="inlineStr">
        <is>
          <t>Low income</t>
        </is>
      </c>
      <c r="E9897" s="161" t="b">
        <v>1</v>
      </c>
      <c r="F9897" s="161" t="inlineStr">
        <is>
          <t>interest_pct_gdp</t>
        </is>
      </c>
      <c r="G9897" s="161" t="n">
        <v>1.806</v>
      </c>
      <c r="H9897" s="161" t="inlineStr">
        <is>
          <t>2024</t>
        </is>
      </c>
      <c r="I9897" s="161" t="inlineStr">
        <is>
          <t>dataset_2026-08-26T13_41_09_874550254Z_DEFAULT_INTEGRATION_IMF_RES_WEO_9_0_0.csv (derived)</t>
        </is>
      </c>
    </row>
    <row r="9898" ht="13" customHeight="1">
      <c r="A9898" s="161" t="inlineStr">
        <is>
          <t>NER</t>
        </is>
      </c>
      <c r="B9898" s="161" t="inlineStr">
        <is>
          <t>Niger</t>
        </is>
      </c>
      <c r="C9898" s="161" t="inlineStr">
        <is>
          <t>Sub-Saharan Africa</t>
        </is>
      </c>
      <c r="D9898" s="161" t="inlineStr">
        <is>
          <t>Low income</t>
        </is>
      </c>
      <c r="E9898" s="161" t="b">
        <v>1</v>
      </c>
      <c r="F9898" s="161" t="inlineStr">
        <is>
          <t>gross_debt_pct_gdp</t>
        </is>
      </c>
      <c r="G9898" s="161" t="n">
        <v>47.741</v>
      </c>
      <c r="H9898" s="161" t="inlineStr">
        <is>
          <t>2024</t>
        </is>
      </c>
      <c r="I9898" s="161" t="inlineStr">
        <is>
          <t>dataset_2026-08-26T13_41_09_874550254Z_DEFAULT_INTEGRATION_IMF_RES_WEO_9_0_0.csv</t>
        </is>
      </c>
    </row>
    <row r="9899" ht="13" customHeight="1">
      <c r="A9899" s="161" t="inlineStr">
        <is>
          <t>NER</t>
        </is>
      </c>
      <c r="B9899" s="161" t="inlineStr">
        <is>
          <t>Niger</t>
        </is>
      </c>
      <c r="C9899" s="161" t="inlineStr">
        <is>
          <t>Sub-Saharan Africa</t>
        </is>
      </c>
      <c r="D9899" s="161" t="inlineStr">
        <is>
          <t>Low income</t>
        </is>
      </c>
      <c r="E9899" s="161" t="b">
        <v>1</v>
      </c>
      <c r="F9899" s="161" t="inlineStr">
        <is>
          <t>tax_revenue_pct_gdp</t>
        </is>
      </c>
      <c r="G9899" s="161" t="n">
        <v>6.942</v>
      </c>
      <c r="H9899" s="161" t="inlineStr">
        <is>
          <t>2024</t>
        </is>
      </c>
      <c r="I9899" s="161" t="inlineStr">
        <is>
          <t>world-imf2026.xlsx</t>
        </is>
      </c>
    </row>
    <row r="9900" ht="13" customHeight="1">
      <c r="A9900" s="161" t="inlineStr">
        <is>
          <t>NER</t>
        </is>
      </c>
      <c r="B9900" s="161" t="inlineStr">
        <is>
          <t>Niger</t>
        </is>
      </c>
      <c r="C9900" s="161" t="inlineStr">
        <is>
          <t>Sub-Saharan Africa</t>
        </is>
      </c>
      <c r="D9900" s="161" t="inlineStr">
        <is>
          <t>Low income</t>
        </is>
      </c>
      <c r="E9900" s="161" t="b">
        <v>1</v>
      </c>
      <c r="F9900" s="161" t="inlineStr">
        <is>
          <t>capex_execution_rate_pct</t>
        </is>
      </c>
      <c r="G9900" s="161" t="n">
        <v>73.614</v>
      </c>
      <c r="H9900" s="161" t="inlineStr">
        <is>
          <t>2017</t>
        </is>
      </c>
      <c r="I9900" s="161" t="inlineStr">
        <is>
          <t>WB_BOOST_WIDEF.csv</t>
        </is>
      </c>
    </row>
    <row r="9901" ht="13" customHeight="1">
      <c r="A9901" s="161" t="inlineStr">
        <is>
          <t>NER</t>
        </is>
      </c>
      <c r="B9901" s="161" t="inlineStr">
        <is>
          <t>Niger</t>
        </is>
      </c>
      <c r="C9901" s="161" t="inlineStr">
        <is>
          <t>Sub-Saharan Africa</t>
        </is>
      </c>
      <c r="D9901" s="161" t="inlineStr">
        <is>
          <t>Low income</t>
        </is>
      </c>
      <c r="E9901" s="161" t="b">
        <v>1</v>
      </c>
      <c r="F9901" s="161" t="inlineStr">
        <is>
          <t>pefa_pi11_pim_score</t>
        </is>
      </c>
      <c r="G9901" s="161" t="n">
        <v>1.5</v>
      </c>
      <c r="H9901" s="161" t="inlineStr">
        <is>
          <t>2023</t>
        </is>
      </c>
      <c r="I9901" s="161" t="inlineStr">
        <is>
          <t>assessments_1787749571.csv</t>
        </is>
      </c>
    </row>
    <row r="9902" ht="13" customHeight="1">
      <c r="A9902" s="161" t="inlineStr">
        <is>
          <t>NER</t>
        </is>
      </c>
      <c r="B9902" s="161" t="inlineStr">
        <is>
          <t>Niger</t>
        </is>
      </c>
      <c r="C9902" s="161" t="inlineStr">
        <is>
          <t>Sub-Saharan Africa</t>
        </is>
      </c>
      <c r="D9902" s="161" t="inlineStr">
        <is>
          <t>Low income</t>
        </is>
      </c>
      <c r="E9902" s="161" t="b">
        <v>1</v>
      </c>
      <c r="F9902" s="161" t="inlineStr">
        <is>
          <t>pefa_pi122_asset_monitoring</t>
        </is>
      </c>
      <c r="G9902" s="161" t="n">
        <v>2</v>
      </c>
      <c r="H9902" s="161" t="inlineStr">
        <is>
          <t>2023</t>
        </is>
      </c>
      <c r="I9902" s="161" t="inlineStr">
        <is>
          <t>assessments_1787749571.csv</t>
        </is>
      </c>
    </row>
    <row r="9903" ht="13" customHeight="1">
      <c r="A9903" s="161" t="inlineStr">
        <is>
          <t>NER</t>
        </is>
      </c>
      <c r="B9903" s="161" t="inlineStr">
        <is>
          <t>Niger</t>
        </is>
      </c>
      <c r="C9903" s="161" t="inlineStr">
        <is>
          <t>Sub-Saharan Africa</t>
        </is>
      </c>
      <c r="D9903" s="161" t="inlineStr">
        <is>
          <t>Low income</t>
        </is>
      </c>
      <c r="E9903" s="161" t="b">
        <v>1</v>
      </c>
      <c r="F9903" s="161" t="inlineStr">
        <is>
          <t>climate_pfm_diagnostic_on_record</t>
        </is>
      </c>
      <c r="G9903" s="161" t="n">
        <v>0</v>
      </c>
      <c r="H9903" s="161" t="inlineStr">
        <is>
          <t>2022</t>
        </is>
      </c>
      <c r="I9903" s="161" t="inlineStr">
        <is>
          <t>UNDP-Global-Climate-Public-Finance-Review-2022.pdf (Table 4.2)</t>
        </is>
      </c>
    </row>
    <row r="9904" ht="13" customHeight="1">
      <c r="A9904" s="161" t="inlineStr">
        <is>
          <t>NER</t>
        </is>
      </c>
      <c r="B9904" s="161" t="inlineStr">
        <is>
          <t>Niger</t>
        </is>
      </c>
      <c r="C9904" s="161" t="inlineStr">
        <is>
          <t>Sub-Saharan Africa</t>
        </is>
      </c>
      <c r="D9904" s="161" t="inlineStr">
        <is>
          <t>Low income</t>
        </is>
      </c>
      <c r="E9904" s="161" t="b">
        <v>1</v>
      </c>
      <c r="F9904" s="161" t="inlineStr">
        <is>
          <t>ids_official_private_rate_spread_pp</t>
        </is>
      </c>
      <c r="G9904" s="161" t="n">
        <v>3.968</v>
      </c>
      <c r="H9904" s="161" t="inlineStr">
        <is>
          <t>2023</t>
        </is>
      </c>
      <c r="I9904" s="161" t="inlineStr">
        <is>
          <t>P_Data_Extract_From_International_Debt_Statistics__2_.xlsx</t>
        </is>
      </c>
    </row>
    <row r="9905" ht="13" customHeight="1">
      <c r="A9905" s="161" t="inlineStr">
        <is>
          <t>NER</t>
        </is>
      </c>
      <c r="B9905" s="161" t="inlineStr">
        <is>
          <t>Niger</t>
        </is>
      </c>
      <c r="C9905" s="161" t="inlineStr">
        <is>
          <t>Sub-Saharan Africa</t>
        </is>
      </c>
      <c r="D9905" s="161" t="inlineStr">
        <is>
          <t>Low income</t>
        </is>
      </c>
      <c r="E9905" s="161" t="b">
        <v>1</v>
      </c>
      <c r="F9905" s="161" t="inlineStr">
        <is>
          <t>ids_private_creditor_rate_pct</t>
        </is>
      </c>
      <c r="G9905" s="161" t="n">
        <v>5.25</v>
      </c>
      <c r="H9905" s="161" t="inlineStr">
        <is>
          <t>2020</t>
        </is>
      </c>
      <c r="I9905" s="161" t="inlineStr">
        <is>
          <t>P_Data_Extract_From_International_Debt_Statistics__2_.xlsx</t>
        </is>
      </c>
    </row>
    <row r="9906" ht="13" customHeight="1">
      <c r="A9906" s="161" t="inlineStr">
        <is>
          <t>NER</t>
        </is>
      </c>
      <c r="B9906" s="161" t="inlineStr">
        <is>
          <t>Niger</t>
        </is>
      </c>
      <c r="C9906" s="161" t="inlineStr">
        <is>
          <t>Sub-Saharan Africa</t>
        </is>
      </c>
      <c r="D9906" s="161" t="inlineStr">
        <is>
          <t>Low income</t>
        </is>
      </c>
      <c r="E9906" s="161" t="b">
        <v>1</v>
      </c>
      <c r="F9906" s="161" t="inlineStr">
        <is>
          <t>ids_avg_maturity_years</t>
        </is>
      </c>
      <c r="G9906" s="161" t="n">
        <v>49.409</v>
      </c>
      <c r="H9906" s="161" t="inlineStr">
        <is>
          <t>2024</t>
        </is>
      </c>
      <c r="I9906" s="161" t="inlineStr">
        <is>
          <t>P_Data_Extract_From_International_Debt_Statistics__2_.xlsx</t>
        </is>
      </c>
    </row>
    <row r="9907" ht="13" customHeight="1">
      <c r="A9907" s="161" t="inlineStr">
        <is>
          <t>NER</t>
        </is>
      </c>
      <c r="B9907" s="161" t="inlineStr">
        <is>
          <t>Niger</t>
        </is>
      </c>
      <c r="C9907" s="161" t="inlineStr">
        <is>
          <t>Sub-Saharan Africa</t>
        </is>
      </c>
      <c r="D9907" s="161" t="inlineStr">
        <is>
          <t>Low income</t>
        </is>
      </c>
      <c r="E9907" s="161" t="b">
        <v>1</v>
      </c>
      <c r="F9907" s="161" t="inlineStr">
        <is>
          <t>mitigation_finance_received_pct_gdp</t>
        </is>
      </c>
      <c r="G9907" s="161" t="n">
        <v>0.595</v>
      </c>
      <c r="H9907" s="161" t="inlineStr">
        <is>
          <t>2024</t>
        </is>
      </c>
      <c r="I9907" s="161" t="inlineStr">
        <is>
          <t>CRDF-RP_2024.xlsx + WEO</t>
        </is>
      </c>
    </row>
    <row r="9908" ht="13" customHeight="1">
      <c r="A9908" s="161" t="inlineStr">
        <is>
          <t>NER</t>
        </is>
      </c>
      <c r="B9908" s="161" t="inlineStr">
        <is>
          <t>Niger</t>
        </is>
      </c>
      <c r="C9908" s="161" t="inlineStr">
        <is>
          <t>Sub-Saharan Africa</t>
        </is>
      </c>
      <c r="D9908" s="161" t="inlineStr">
        <is>
          <t>Low income</t>
        </is>
      </c>
      <c r="E9908" s="161" t="b">
        <v>1</v>
      </c>
      <c r="F9908" s="161" t="inlineStr">
        <is>
          <t>ids_multilateral_share_pct</t>
        </is>
      </c>
      <c r="G9908" s="161" t="n">
        <v>83.20399999999999</v>
      </c>
      <c r="H9908" s="161" t="inlineStr">
        <is>
          <t>2024</t>
        </is>
      </c>
      <c r="I9908" s="161" t="inlineStr">
        <is>
          <t>P_Data_Extract_From_International_Debt_Statistics__2_.xlsx</t>
        </is>
      </c>
    </row>
    <row r="9909" ht="13" customHeight="1">
      <c r="A9909" s="161" t="inlineStr">
        <is>
          <t>NER</t>
        </is>
      </c>
      <c r="B9909" s="161" t="inlineStr">
        <is>
          <t>Niger</t>
        </is>
      </c>
      <c r="C9909" s="161" t="inlineStr">
        <is>
          <t>Sub-Saharan Africa</t>
        </is>
      </c>
      <c r="D9909" s="161" t="inlineStr">
        <is>
          <t>Low income</t>
        </is>
      </c>
      <c r="E9909" s="161" t="b">
        <v>1</v>
      </c>
      <c r="F9909" s="161" t="inlineStr">
        <is>
          <t>ids_private_creditor_share_pct</t>
        </is>
      </c>
      <c r="G9909" s="161" t="n">
        <v>3.28</v>
      </c>
      <c r="H9909" s="161" t="inlineStr">
        <is>
          <t>2024</t>
        </is>
      </c>
      <c r="I9909" s="161" t="inlineStr">
        <is>
          <t>P_Data_Extract_From_International_Debt_Statistics__2_.xlsx</t>
        </is>
      </c>
    </row>
    <row r="9910" ht="13" customHeight="1">
      <c r="A9910" s="161" t="inlineStr">
        <is>
          <t>NER</t>
        </is>
      </c>
      <c r="B9910" s="161" t="inlineStr">
        <is>
          <t>Niger</t>
        </is>
      </c>
      <c r="C9910" s="161" t="inlineStr">
        <is>
          <t>Sub-Saharan Africa</t>
        </is>
      </c>
      <c r="D9910" s="161" t="inlineStr">
        <is>
          <t>Low income</t>
        </is>
      </c>
      <c r="E9910" s="161" t="b">
        <v>1</v>
      </c>
      <c r="F9910" s="161" t="inlineStr">
        <is>
          <t>ids_usd_share_ppg_debt_pct</t>
        </is>
      </c>
      <c r="G9910" s="161" t="n">
        <v>57.55</v>
      </c>
      <c r="H9910" s="161" t="inlineStr">
        <is>
          <t>2024</t>
        </is>
      </c>
      <c r="I9910" s="161" t="inlineStr">
        <is>
          <t>P_Data_Extract_From_International_Debt_Statistics__2_.xlsx</t>
        </is>
      </c>
    </row>
    <row r="9911" ht="13" customHeight="1">
      <c r="A9911" s="161" t="inlineStr">
        <is>
          <t>NER</t>
        </is>
      </c>
      <c r="B9911" s="161" t="inlineStr">
        <is>
          <t>Niger</t>
        </is>
      </c>
      <c r="C9911" s="161" t="inlineStr">
        <is>
          <t>Sub-Saharan Africa</t>
        </is>
      </c>
      <c r="D9911" s="161" t="inlineStr">
        <is>
          <t>Low income</t>
        </is>
      </c>
      <c r="E9911" s="161" t="b">
        <v>1</v>
      </c>
      <c r="F9911" s="161" t="inlineStr">
        <is>
          <t>pefa_pi103_contingent_liabilities</t>
        </is>
      </c>
      <c r="G9911" s="161" t="n">
        <v>2</v>
      </c>
      <c r="H9911" s="161" t="inlineStr">
        <is>
          <t>2023</t>
        </is>
      </c>
      <c r="I9911" s="161" t="inlineStr">
        <is>
          <t>assessments_1787749571.csv</t>
        </is>
      </c>
    </row>
    <row r="9912" ht="13" customHeight="1">
      <c r="A9912" s="161" t="inlineStr">
        <is>
          <t>NER</t>
        </is>
      </c>
      <c r="B9912" s="161" t="inlineStr">
        <is>
          <t>Niger</t>
        </is>
      </c>
      <c r="C9912" s="161" t="inlineStr">
        <is>
          <t>Sub-Saharan Africa</t>
        </is>
      </c>
      <c r="D9912" s="161" t="inlineStr">
        <is>
          <t>Low income</t>
        </is>
      </c>
      <c r="E9912" s="161" t="b">
        <v>1</v>
      </c>
      <c r="F9912" s="161" t="inlineStr">
        <is>
          <t>ff_subsidy_total_pct_gdp</t>
        </is>
      </c>
      <c r="G9912" s="161" t="n">
        <v>2.619</v>
      </c>
      <c r="H9912" s="161" t="inlineStr">
        <is>
          <t>2024</t>
        </is>
      </c>
      <c r="I9912" s="161" t="inlineStr">
        <is>
          <t>imffossilfuelsubsidiesdata.xlsb + WEO</t>
        </is>
      </c>
    </row>
    <row r="9913" ht="13" customHeight="1">
      <c r="A9913" s="161" t="inlineStr">
        <is>
          <t>NER</t>
        </is>
      </c>
      <c r="B9913" s="161" t="inlineStr">
        <is>
          <t>Niger</t>
        </is>
      </c>
      <c r="C9913" s="161" t="inlineStr">
        <is>
          <t>Sub-Saharan Africa</t>
        </is>
      </c>
      <c r="D9913" s="161" t="inlineStr">
        <is>
          <t>Low income</t>
        </is>
      </c>
      <c r="E9913" s="161" t="b">
        <v>1</v>
      </c>
      <c r="F9913" s="161" t="inlineStr">
        <is>
          <t>ff_subsidy_explicit_pct_gdp</t>
        </is>
      </c>
      <c r="G9913" s="161" t="n">
        <v>0.869</v>
      </c>
      <c r="H9913" s="161" t="inlineStr">
        <is>
          <t>2024</t>
        </is>
      </c>
      <c r="I9913" s="161" t="inlineStr">
        <is>
          <t>imffossilfuelsubsidiesdata.xlsb</t>
        </is>
      </c>
    </row>
    <row r="9914" ht="13" customHeight="1">
      <c r="A9914" s="161" t="inlineStr">
        <is>
          <t>NER</t>
        </is>
      </c>
      <c r="B9914" s="161" t="inlineStr">
        <is>
          <t>Niger</t>
        </is>
      </c>
      <c r="C9914" s="161" t="inlineStr">
        <is>
          <t>Sub-Saharan Africa</t>
        </is>
      </c>
      <c r="D9914" s="161" t="inlineStr">
        <is>
          <t>Low income</t>
        </is>
      </c>
      <c r="E9914" s="161" t="b">
        <v>1</v>
      </c>
      <c r="F9914" s="161" t="inlineStr">
        <is>
          <t>ff_subsidy_implicit_pct_gdp</t>
        </is>
      </c>
      <c r="G9914" s="161" t="n">
        <v>1.75</v>
      </c>
      <c r="H9914" s="161" t="inlineStr">
        <is>
          <t>2024</t>
        </is>
      </c>
      <c r="I9914" s="161" t="inlineStr">
        <is>
          <t>imffossilfuelsubsidiesdata.xlsb</t>
        </is>
      </c>
    </row>
    <row r="9915" ht="13" customHeight="1">
      <c r="A9915" s="161" t="inlineStr">
        <is>
          <t>NER</t>
        </is>
      </c>
      <c r="B9915" s="161" t="inlineStr">
        <is>
          <t>Niger</t>
        </is>
      </c>
      <c r="C9915" s="161" t="inlineStr">
        <is>
          <t>Sub-Saharan Africa</t>
        </is>
      </c>
      <c r="D9915" s="161" t="inlineStr">
        <is>
          <t>Low income</t>
        </is>
      </c>
      <c r="E9915" s="161" t="b">
        <v>1</v>
      </c>
      <c r="F9915" s="161" t="inlineStr">
        <is>
          <t>env_protection_pct_of_expenditure</t>
        </is>
      </c>
      <c r="G9915" s="161" t="n">
        <v>0.5629999999999999</v>
      </c>
      <c r="H9915" s="161" t="inlineStr">
        <is>
          <t>2017</t>
        </is>
      </c>
      <c r="I9915" s="161" t="inlineStr">
        <is>
          <t>WB_BOOST_WIDEF.csv</t>
        </is>
      </c>
    </row>
    <row r="9916" ht="13" customHeight="1">
      <c r="A9916" s="161" t="inlineStr">
        <is>
          <t>NER</t>
        </is>
      </c>
      <c r="B9916" s="161" t="inlineStr">
        <is>
          <t>Niger</t>
        </is>
      </c>
      <c r="C9916" s="161" t="inlineStr">
        <is>
          <t>Sub-Saharan Africa</t>
        </is>
      </c>
      <c r="D9916" s="161" t="inlineStr">
        <is>
          <t>Low income</t>
        </is>
      </c>
      <c r="E9916" s="161" t="b">
        <v>1</v>
      </c>
      <c r="F9916" s="161" t="inlineStr">
        <is>
          <t>net_fuel_trade_pct_merch</t>
        </is>
      </c>
      <c r="G9916" s="161" t="n">
        <v>75.18899999999999</v>
      </c>
      <c r="H9916" s="161" t="inlineStr">
        <is>
          <t>2024</t>
        </is>
      </c>
      <c r="I9916" s="161" t="inlineStr">
        <is>
          <t>WDI TX.VAL.FUEL.ZS.UN less TM.VAL.FUEL.ZS.UN</t>
        </is>
      </c>
    </row>
    <row r="9917" ht="13" customHeight="1">
      <c r="A9917" s="161" t="inlineStr">
        <is>
          <t>NER</t>
        </is>
      </c>
      <c r="B9917" s="161" t="inlineStr">
        <is>
          <t>Niger</t>
        </is>
      </c>
      <c r="C9917" s="161" t="inlineStr">
        <is>
          <t>Sub-Saharan Africa</t>
        </is>
      </c>
      <c r="D9917" s="161" t="inlineStr">
        <is>
          <t>Low income</t>
        </is>
      </c>
      <c r="E9917" s="161" t="b">
        <v>1</v>
      </c>
      <c r="F9917" s="161" t="inlineStr">
        <is>
          <t>fuel_exports_pct_merch</t>
        </is>
      </c>
      <c r="G9917" s="161" t="n">
        <v>87.99299999999999</v>
      </c>
      <c r="H9917" s="161" t="inlineStr">
        <is>
          <t>2024</t>
        </is>
      </c>
      <c r="I9917" s="161" t="inlineStr">
        <is>
          <t>API_TX_VAL_FUEL_ZS_UN_DS2_en_csv_v2_33055.zip</t>
        </is>
      </c>
    </row>
    <row r="9918" ht="13" customHeight="1">
      <c r="A9918" s="161" t="inlineStr">
        <is>
          <t>NER</t>
        </is>
      </c>
      <c r="B9918" s="161" t="inlineStr">
        <is>
          <t>Niger</t>
        </is>
      </c>
      <c r="C9918" s="161" t="inlineStr">
        <is>
          <t>Sub-Saharan Africa</t>
        </is>
      </c>
      <c r="D9918" s="161" t="inlineStr">
        <is>
          <t>Low income</t>
        </is>
      </c>
      <c r="E9918" s="161" t="b">
        <v>1</v>
      </c>
      <c r="F9918" s="161" t="inlineStr">
        <is>
          <t>fuel_imports_pct_merch</t>
        </is>
      </c>
      <c r="G9918" s="161" t="n">
        <v>12.804</v>
      </c>
      <c r="H9918" s="161" t="inlineStr">
        <is>
          <t>2024</t>
        </is>
      </c>
      <c r="I9918" s="161" t="inlineStr">
        <is>
          <t>API_TM_VAL_FUEL_ZS_UN_DS2_en_csv_v2_36140.zip</t>
        </is>
      </c>
    </row>
    <row r="9919" ht="13" customHeight="1">
      <c r="A9919" s="161" t="inlineStr">
        <is>
          <t>NER</t>
        </is>
      </c>
      <c r="B9919" s="161" t="inlineStr">
        <is>
          <t>Niger</t>
        </is>
      </c>
      <c r="C9919" s="161" t="inlineStr">
        <is>
          <t>Sub-Saharan Africa</t>
        </is>
      </c>
      <c r="D9919" s="161" t="inlineStr">
        <is>
          <t>Low income</t>
        </is>
      </c>
      <c r="E9919" s="161" t="b">
        <v>1</v>
      </c>
      <c r="F9919" s="161" t="inlineStr">
        <is>
          <t>energy_import_dep_pct</t>
        </is>
      </c>
      <c r="G9919" s="161" t="n">
        <v>5.406</v>
      </c>
      <c r="H9919" s="161" t="inlineStr">
        <is>
          <t>2022</t>
        </is>
      </c>
      <c r="I9919" s="161" t="inlineStr">
        <is>
          <t>API_EG_IMP_CONS_ZS_DS2_en_csv_v2_160768.zip</t>
        </is>
      </c>
    </row>
    <row r="9920" ht="13" customHeight="1">
      <c r="A9920" s="161" t="inlineStr">
        <is>
          <t>NER</t>
        </is>
      </c>
      <c r="B9920" s="161" t="inlineStr">
        <is>
          <t>Niger</t>
        </is>
      </c>
      <c r="C9920" s="161" t="inlineStr">
        <is>
          <t>Sub-Saharan Africa</t>
        </is>
      </c>
      <c r="D9920" s="161" t="inlineStr">
        <is>
          <t>Low income</t>
        </is>
      </c>
      <c r="E9920" s="161" t="b">
        <v>1</v>
      </c>
      <c r="F9920" s="161" t="inlineStr">
        <is>
          <t>fossil_rents_total_pct_gdp</t>
        </is>
      </c>
      <c r="G9920" s="161" t="n">
        <v>0.6900000000000001</v>
      </c>
      <c r="H9920" s="161" t="inlineStr">
        <is>
          <t>2021</t>
        </is>
      </c>
      <c r="I9920" s="161" t="inlineStr">
        <is>
          <t>WDI NY.GDP.PETR+NGAS+COAL.RT.ZS</t>
        </is>
      </c>
    </row>
    <row r="9921" ht="13" customHeight="1">
      <c r="A9921" s="161" t="inlineStr">
        <is>
          <t>NER</t>
        </is>
      </c>
      <c r="B9921" s="161" t="inlineStr">
        <is>
          <t>Niger</t>
        </is>
      </c>
      <c r="C9921" s="161" t="inlineStr">
        <is>
          <t>Sub-Saharan Africa</t>
        </is>
      </c>
      <c r="D9921" s="161" t="inlineStr">
        <is>
          <t>Low income</t>
        </is>
      </c>
      <c r="E9921" s="161" t="b">
        <v>1</v>
      </c>
      <c r="F9921" s="161" t="inlineStr">
        <is>
          <t>oil_rents_pct_gdp</t>
        </is>
      </c>
      <c r="G9921" s="161" t="n">
        <v>0.623</v>
      </c>
      <c r="H9921" s="161" t="inlineStr">
        <is>
          <t>2021</t>
        </is>
      </c>
      <c r="I9921" s="161" t="inlineStr">
        <is>
          <t>API_NY_GDP_PETR_RT_ZS_DS2_en_csv_v2_40227.zip</t>
        </is>
      </c>
    </row>
    <row r="9922" ht="13" customHeight="1">
      <c r="A9922" s="161" t="inlineStr">
        <is>
          <t>NER</t>
        </is>
      </c>
      <c r="B9922" s="161" t="inlineStr">
        <is>
          <t>Niger</t>
        </is>
      </c>
      <c r="C9922" s="161" t="inlineStr">
        <is>
          <t>Sub-Saharan Africa</t>
        </is>
      </c>
      <c r="D9922" s="161" t="inlineStr">
        <is>
          <t>Low income</t>
        </is>
      </c>
      <c r="E9922" s="161" t="b">
        <v>1</v>
      </c>
      <c r="F9922" s="161" t="inlineStr">
        <is>
          <t>gas_rents_pct_gdp</t>
        </is>
      </c>
      <c r="G9922" s="161" t="n">
        <v>0.03</v>
      </c>
      <c r="H9922" s="161" t="inlineStr">
        <is>
          <t>2021</t>
        </is>
      </c>
      <c r="I9922" s="161" t="inlineStr">
        <is>
          <t>API_NY_GDP_NGAS_RT_ZS_DS2_en_csv_v2_35861.zip</t>
        </is>
      </c>
    </row>
    <row r="9923" ht="13" customHeight="1">
      <c r="A9923" s="161" t="inlineStr">
        <is>
          <t>NER</t>
        </is>
      </c>
      <c r="B9923" s="161" t="inlineStr">
        <is>
          <t>Niger</t>
        </is>
      </c>
      <c r="C9923" s="161" t="inlineStr">
        <is>
          <t>Sub-Saharan Africa</t>
        </is>
      </c>
      <c r="D9923" s="161" t="inlineStr">
        <is>
          <t>Low income</t>
        </is>
      </c>
      <c r="E9923" s="161" t="b">
        <v>1</v>
      </c>
      <c r="F9923" s="161" t="inlineStr">
        <is>
          <t>coal_rents_pct_gdp</t>
        </is>
      </c>
      <c r="G9923" s="161" t="n">
        <v>0.037</v>
      </c>
      <c r="H9923" s="161" t="inlineStr">
        <is>
          <t>2021</t>
        </is>
      </c>
      <c r="I9923" s="161" t="inlineStr">
        <is>
          <t>API_NY_GDP_COAL_RT_ZS_DS2_en_csv_v2_35370.zip</t>
        </is>
      </c>
    </row>
    <row r="9924" ht="13" customHeight="1">
      <c r="A9924" s="161" t="inlineStr">
        <is>
          <t>NER</t>
        </is>
      </c>
      <c r="B9924" s="161" t="inlineStr">
        <is>
          <t>Niger</t>
        </is>
      </c>
      <c r="C9924" s="161" t="inlineStr">
        <is>
          <t>Sub-Saharan Africa</t>
        </is>
      </c>
      <c r="D9924" s="161" t="inlineStr">
        <is>
          <t>Low income</t>
        </is>
      </c>
      <c r="E9924" s="161" t="b">
        <v>1</v>
      </c>
      <c r="F9924" s="161" t="inlineStr">
        <is>
          <t>other_fossil_gen_share_pct</t>
        </is>
      </c>
      <c r="G9924" s="161" t="n">
        <v>73.684</v>
      </c>
      <c r="H9924" s="161" t="inlineStr">
        <is>
          <t>2024</t>
        </is>
      </c>
      <c r="I9924" s="161" t="inlineStr">
        <is>
          <t>release_generation_yearly_global.csv</t>
        </is>
      </c>
    </row>
    <row r="9925" ht="13" customHeight="1">
      <c r="A9925" s="161" t="inlineStr">
        <is>
          <t>NER</t>
        </is>
      </c>
      <c r="B9925" s="161" t="inlineStr">
        <is>
          <t>Niger</t>
        </is>
      </c>
      <c r="C9925" s="161" t="inlineStr">
        <is>
          <t>Sub-Saharan Africa</t>
        </is>
      </c>
      <c r="D9925" s="161" t="inlineStr">
        <is>
          <t>Low income</t>
        </is>
      </c>
      <c r="E9925" s="161" t="b">
        <v>1</v>
      </c>
      <c r="F9925" s="161" t="inlineStr">
        <is>
          <t>renewable_share_electricity_pct</t>
        </is>
      </c>
      <c r="G9925" s="161" t="n">
        <v>18.677</v>
      </c>
      <c r="H9925" s="161" t="inlineStr">
        <is>
          <t>2024</t>
        </is>
      </c>
      <c r="I9925" s="161" t="inlineStr">
        <is>
          <t>imffossilfuelsubsidiesdata.xlsb</t>
        </is>
      </c>
    </row>
    <row r="9926" ht="13" customHeight="1">
      <c r="A9926" s="161" t="inlineStr">
        <is>
          <t>NER</t>
        </is>
      </c>
      <c r="B9926" s="161" t="inlineStr">
        <is>
          <t>Niger</t>
        </is>
      </c>
      <c r="C9926" s="161" t="inlineStr">
        <is>
          <t>Sub-Saharan Africa</t>
        </is>
      </c>
      <c r="D9926" s="161" t="inlineStr">
        <is>
          <t>Low income</t>
        </is>
      </c>
      <c r="E9926" s="161" t="b">
        <v>1</v>
      </c>
      <c r="F9926" s="161" t="inlineStr">
        <is>
          <t>re_share_change_pp</t>
        </is>
      </c>
      <c r="G9926" s="161" t="n">
        <v>1.096</v>
      </c>
      <c r="H9926" s="161" t="inlineStr">
        <is>
          <t>2024</t>
        </is>
      </c>
      <c r="I9926" s="161" t="inlineStr">
        <is>
          <t>release_generation_yearly_global.csv</t>
        </is>
      </c>
    </row>
    <row r="9927" ht="13" customHeight="1">
      <c r="A9927" s="161" t="inlineStr">
        <is>
          <t>NER</t>
        </is>
      </c>
      <c r="B9927" s="161" t="inlineStr">
        <is>
          <t>Niger</t>
        </is>
      </c>
      <c r="C9927" s="161" t="inlineStr">
        <is>
          <t>Sub-Saharan Africa</t>
        </is>
      </c>
      <c r="D9927" s="161" t="inlineStr">
        <is>
          <t>Low income</t>
        </is>
      </c>
      <c r="E9927" s="161" t="b">
        <v>1</v>
      </c>
      <c r="F9927" s="161" t="inlineStr">
        <is>
          <t>re_capacity_growth_pct</t>
        </is>
      </c>
      <c r="G9927" s="161" t="n">
        <v>0</v>
      </c>
      <c r="H9927" s="161" t="inlineStr">
        <is>
          <t>2024</t>
        </is>
      </c>
      <c r="I9927" s="161" t="inlineStr">
        <is>
          <t>release_generation_yearly_global.csv</t>
        </is>
      </c>
    </row>
    <row r="9928" ht="13" customHeight="1">
      <c r="A9928" s="161" t="inlineStr">
        <is>
          <t>NER</t>
        </is>
      </c>
      <c r="B9928" s="161" t="inlineStr">
        <is>
          <t>Niger</t>
        </is>
      </c>
      <c r="C9928" s="161" t="inlineStr">
        <is>
          <t>Sub-Saharan Africa</t>
        </is>
      </c>
      <c r="D9928" s="161" t="inlineStr">
        <is>
          <t>Low income</t>
        </is>
      </c>
      <c r="E9928" s="161" t="b">
        <v>1</v>
      </c>
      <c r="F9928" s="161" t="inlineStr">
        <is>
          <t>inn_total_inv_2030_pct_gdp</t>
        </is>
      </c>
      <c r="G9928" s="161" t="n">
        <v>5.1968749363953</v>
      </c>
      <c r="H9928" s="161" t="inlineStr">
        <is>
          <t>2030</t>
        </is>
      </c>
      <c r="I9928" s="161" t="inlineStr">
        <is>
          <t>Mitigation_Investment_Needs_v1.1.xlsx (InvestmentNeeds v1.1, model output)</t>
        </is>
      </c>
    </row>
    <row r="9929" ht="13" customHeight="1">
      <c r="A9929" s="161" t="inlineStr">
        <is>
          <t>NER</t>
        </is>
      </c>
      <c r="B9929" s="161" t="inlineStr">
        <is>
          <t>Niger</t>
        </is>
      </c>
      <c r="C9929" s="161" t="inlineStr">
        <is>
          <t>Sub-Saharan Africa</t>
        </is>
      </c>
      <c r="D9929" s="161" t="inlineStr">
        <is>
          <t>Low income</t>
        </is>
      </c>
      <c r="E9929" s="161" t="b">
        <v>1</v>
      </c>
      <c r="F9929" s="161" t="inlineStr">
        <is>
          <t>inn_incr_inv_2030_pct_gdp</t>
        </is>
      </c>
      <c r="G9929" s="161" t="n">
        <v>1.24724998473487</v>
      </c>
      <c r="H9929" s="161" t="inlineStr">
        <is>
          <t>2030</t>
        </is>
      </c>
      <c r="I9929" s="161" t="inlineStr">
        <is>
          <t>Mitigation_Investment_Needs_v1.1.xlsx (InvestmentNeeds v1.1, model output)</t>
        </is>
      </c>
    </row>
    <row r="9930" ht="13" customHeight="1">
      <c r="A9930" s="161" t="inlineStr">
        <is>
          <t>NER</t>
        </is>
      </c>
      <c r="B9930" s="161" t="inlineStr">
        <is>
          <t>Niger</t>
        </is>
      </c>
      <c r="C9930" s="161" t="inlineStr">
        <is>
          <t>Sub-Saharan Africa</t>
        </is>
      </c>
      <c r="D9930" s="161" t="inlineStr">
        <is>
          <t>Low income</t>
        </is>
      </c>
      <c r="E9930" s="161" t="b">
        <v>1</v>
      </c>
      <c r="F9930" s="161" t="inlineStr">
        <is>
          <t>inn_incr_inv_gen_2030_pct_gdp</t>
        </is>
      </c>
      <c r="G9930" s="161" t="n">
        <v>0.2089854802347957</v>
      </c>
      <c r="H9930" s="161" t="inlineStr">
        <is>
          <t>2030</t>
        </is>
      </c>
      <c r="I9930" s="161" t="inlineStr">
        <is>
          <t>Mitigation_Investment_Needs_v1.1.xlsx (InvestmentNeeds v1.1, model output)</t>
        </is>
      </c>
    </row>
    <row r="9931" ht="13" customHeight="1">
      <c r="A9931" s="161" t="inlineStr">
        <is>
          <t>NER</t>
        </is>
      </c>
      <c r="B9931" s="161" t="inlineStr">
        <is>
          <t>Niger</t>
        </is>
      </c>
      <c r="C9931" s="161" t="inlineStr">
        <is>
          <t>Sub-Saharan Africa</t>
        </is>
      </c>
      <c r="D9931" s="161" t="inlineStr">
        <is>
          <t>Low income</t>
        </is>
      </c>
      <c r="E9931" s="161" t="b">
        <v>1</v>
      </c>
      <c r="F9931" s="161" t="inlineStr">
        <is>
          <t>inn_incr_inv_grid_2030_pct_gdp</t>
        </is>
      </c>
      <c r="G9931" s="161" t="n">
        <v>0.1433043293038598</v>
      </c>
      <c r="H9931" s="161" t="inlineStr">
        <is>
          <t>2030</t>
        </is>
      </c>
      <c r="I9931" s="161" t="inlineStr">
        <is>
          <t>Mitigation_Investment_Needs_v1.1.xlsx (InvestmentNeeds v1.1, model output)</t>
        </is>
      </c>
    </row>
    <row r="9932" ht="13" customHeight="1">
      <c r="A9932" s="161" t="inlineStr">
        <is>
          <t>NER</t>
        </is>
      </c>
      <c r="B9932" s="161" t="inlineStr">
        <is>
          <t>Niger</t>
        </is>
      </c>
      <c r="C9932" s="161" t="inlineStr">
        <is>
          <t>Sub-Saharan Africa</t>
        </is>
      </c>
      <c r="D9932" s="161" t="inlineStr">
        <is>
          <t>Low income</t>
        </is>
      </c>
      <c r="E9932" s="161" t="b">
        <v>1</v>
      </c>
      <c r="F9932" s="161" t="inlineStr">
        <is>
          <t>inn_incr_inv_trn_2030_pct_gdp</t>
        </is>
      </c>
      <c r="G9932" s="161" t="n">
        <v>0.1167010839628579</v>
      </c>
      <c r="H9932" s="161" t="inlineStr">
        <is>
          <t>2030</t>
        </is>
      </c>
      <c r="I9932" s="161" t="inlineStr">
        <is>
          <t>Mitigation_Investment_Needs_v1.1.xlsx (InvestmentNeeds v1.1, model output)</t>
        </is>
      </c>
    </row>
    <row r="9933" ht="13" customHeight="1">
      <c r="A9933" s="161" t="inlineStr">
        <is>
          <t>NER</t>
        </is>
      </c>
      <c r="B9933" s="161" t="inlineStr">
        <is>
          <t>Niger</t>
        </is>
      </c>
      <c r="C9933" s="161" t="inlineStr">
        <is>
          <t>Sub-Saharan Africa</t>
        </is>
      </c>
      <c r="D9933" s="161" t="inlineStr">
        <is>
          <t>Low income</t>
        </is>
      </c>
      <c r="E9933" s="161" t="b">
        <v>1</v>
      </c>
      <c r="F9933" s="161" t="inlineStr">
        <is>
          <t>inn_incr_inv_bld_2030_pct_gdp</t>
        </is>
      </c>
      <c r="G9933" s="161" t="n">
        <v>0.0733806727075367</v>
      </c>
      <c r="H9933" s="161" t="inlineStr">
        <is>
          <t>2030</t>
        </is>
      </c>
      <c r="I9933" s="161" t="inlineStr">
        <is>
          <t>Mitigation_Investment_Needs_v1.1.xlsx (InvestmentNeeds v1.1, model output)</t>
        </is>
      </c>
    </row>
    <row r="9934" ht="13" customHeight="1">
      <c r="A9934" s="161" t="inlineStr">
        <is>
          <t>NER</t>
        </is>
      </c>
      <c r="B9934" s="161" t="inlineStr">
        <is>
          <t>Niger</t>
        </is>
      </c>
      <c r="C9934" s="161" t="inlineStr">
        <is>
          <t>Sub-Saharan Africa</t>
        </is>
      </c>
      <c r="D9934" s="161" t="inlineStr">
        <is>
          <t>Low income</t>
        </is>
      </c>
      <c r="E9934" s="161" t="b">
        <v>1</v>
      </c>
      <c r="F9934" s="161" t="inlineStr">
        <is>
          <t>inn_incr_inv_ind_2030_pct_gdp</t>
        </is>
      </c>
      <c r="G9934" s="161" t="n">
        <v>0.0341319754366309</v>
      </c>
      <c r="H9934" s="161" t="inlineStr">
        <is>
          <t>2030</t>
        </is>
      </c>
      <c r="I9934" s="161" t="inlineStr">
        <is>
          <t>Mitigation_Investment_Needs_v1.1.xlsx (InvestmentNeeds v1.1, model output)</t>
        </is>
      </c>
    </row>
    <row r="9935" ht="13" customHeight="1">
      <c r="A9935" s="161" t="inlineStr">
        <is>
          <t>NER</t>
        </is>
      </c>
      <c r="B9935" s="161" t="inlineStr">
        <is>
          <t>Niger</t>
        </is>
      </c>
      <c r="C9935" s="161" t="inlineStr">
        <is>
          <t>Sub-Saharan Africa</t>
        </is>
      </c>
      <c r="D9935" s="161" t="inlineStr">
        <is>
          <t>Low income</t>
        </is>
      </c>
      <c r="E9935" s="161" t="b">
        <v>1</v>
      </c>
      <c r="F9935" s="161" t="inlineStr">
        <is>
          <t>inn_incr_inv_fuel_2030_pct_gdp</t>
        </is>
      </c>
      <c r="G9935" s="161" t="n">
        <v>0.0486197543376957</v>
      </c>
      <c r="H9935" s="161" t="inlineStr">
        <is>
          <t>2030</t>
        </is>
      </c>
      <c r="I9935" s="161" t="inlineStr">
        <is>
          <t>Mitigation_Investment_Needs_v1.1.xlsx (InvestmentNeeds v1.1, model output)</t>
        </is>
      </c>
    </row>
    <row r="9936" ht="13" customHeight="1">
      <c r="A9936" s="161" t="inlineStr">
        <is>
          <t>NER</t>
        </is>
      </c>
      <c r="B9936" s="161" t="inlineStr">
        <is>
          <t>Niger</t>
        </is>
      </c>
      <c r="C9936" s="161" t="inlineStr">
        <is>
          <t>Sub-Saharan Africa</t>
        </is>
      </c>
      <c r="D9936" s="161" t="inlineStr">
        <is>
          <t>Low income</t>
        </is>
      </c>
      <c r="E9936" s="161" t="b">
        <v>1</v>
      </c>
      <c r="F9936" s="161" t="inlineStr">
        <is>
          <t>inn_incr_inv_afolu_2030_pct_gdp</t>
        </is>
      </c>
      <c r="G9936" s="161" t="n">
        <v>0.622126688751496</v>
      </c>
      <c r="H9936" s="161" t="inlineStr">
        <is>
          <t>2030</t>
        </is>
      </c>
      <c r="I9936" s="161" t="inlineStr">
        <is>
          <t>Mitigation_Investment_Needs_v1.1.xlsx (InvestmentNeeds v1.1, model output)</t>
        </is>
      </c>
    </row>
    <row r="9937" ht="13" customHeight="1">
      <c r="A9937" s="161" t="inlineStr">
        <is>
          <t>NER</t>
        </is>
      </c>
      <c r="B9937" s="161" t="inlineStr">
        <is>
          <t>Niger</t>
        </is>
      </c>
      <c r="C9937" s="161" t="inlineStr">
        <is>
          <t>Sub-Saharan Africa</t>
        </is>
      </c>
      <c r="D9937" s="161" t="inlineStr">
        <is>
          <t>Low income</t>
        </is>
      </c>
      <c r="E9937" s="161" t="b">
        <v>1</v>
      </c>
      <c r="F9937" s="161" t="inlineStr">
        <is>
          <t>inn_incr_cost_a_2030_pct_gdp</t>
        </is>
      </c>
      <c r="G9937" s="161" t="n">
        <v>0.0611654376395891</v>
      </c>
      <c r="H9937" s="161" t="inlineStr">
        <is>
          <t>2030</t>
        </is>
      </c>
      <c r="I9937" s="161" t="inlineStr">
        <is>
          <t>Mitigation_Investment_Needs_v1.1.xlsx (InvestmentNeeds v1.1, model output)</t>
        </is>
      </c>
    </row>
    <row r="9938" ht="13" customHeight="1">
      <c r="A9938" s="161" t="inlineStr">
        <is>
          <t>NER</t>
        </is>
      </c>
      <c r="B9938" s="161" t="inlineStr">
        <is>
          <t>Niger</t>
        </is>
      </c>
      <c r="C9938" s="161" t="inlineStr">
        <is>
          <t>Sub-Saharan Africa</t>
        </is>
      </c>
      <c r="D9938" s="161" t="inlineStr">
        <is>
          <t>Low income</t>
        </is>
      </c>
      <c r="E9938" s="161" t="b">
        <v>1</v>
      </c>
      <c r="F9938" s="161" t="inlineStr">
        <is>
          <t>inn_incr_cost_b_2030_pct_gdp</t>
        </is>
      </c>
      <c r="G9938" s="161" t="n">
        <v>0.0150387988445527</v>
      </c>
      <c r="H9938" s="161" t="inlineStr">
        <is>
          <t>2030</t>
        </is>
      </c>
      <c r="I9938" s="161" t="inlineStr">
        <is>
          <t>Mitigation_Investment_Needs_v1.1.xlsx (InvestmentNeeds v1.1, model output)</t>
        </is>
      </c>
    </row>
    <row r="9939" ht="13" customHeight="1">
      <c r="A9939" s="161" t="inlineStr">
        <is>
          <t>NER</t>
        </is>
      </c>
      <c r="B9939" s="161" t="inlineStr">
        <is>
          <t>Niger</t>
        </is>
      </c>
      <c r="C9939" s="161" t="inlineStr">
        <is>
          <t>Sub-Saharan Africa</t>
        </is>
      </c>
      <c r="D9939" s="161" t="inlineStr">
        <is>
          <t>Low income</t>
        </is>
      </c>
      <c r="E9939" s="161" t="b">
        <v>1</v>
      </c>
      <c r="F9939" s="161" t="inlineStr">
        <is>
          <t>inn_incr_cost_c_2030_pct_gdp</t>
        </is>
      </c>
      <c r="G9939" s="161" t="n">
        <v>-0.0686951836310179</v>
      </c>
      <c r="H9939" s="161" t="inlineStr">
        <is>
          <t>2030</t>
        </is>
      </c>
      <c r="I9939" s="161" t="inlineStr">
        <is>
          <t>Mitigation_Investment_Needs_v1.1.xlsx (InvestmentNeeds v1.1, model output)</t>
        </is>
      </c>
    </row>
    <row r="9940" ht="13" customHeight="1">
      <c r="A9940" s="161" t="inlineStr">
        <is>
          <t>NER</t>
        </is>
      </c>
      <c r="B9940" s="161" t="inlineStr">
        <is>
          <t>Niger</t>
        </is>
      </c>
      <c r="C9940" s="161" t="inlineStr">
        <is>
          <t>Sub-Saharan Africa</t>
        </is>
      </c>
      <c r="D9940" s="161" t="inlineStr">
        <is>
          <t>Low income</t>
        </is>
      </c>
      <c r="E9940" s="161" t="b">
        <v>1</v>
      </c>
      <c r="F9940" s="161" t="inlineStr">
        <is>
          <t>inn_cost_per_t_b_2030_usd</t>
        </is>
      </c>
      <c r="G9940" s="161" t="n">
        <v>10.9257796721107</v>
      </c>
      <c r="H9940" s="161" t="inlineStr">
        <is>
          <t>2030</t>
        </is>
      </c>
      <c r="I9940" s="161" t="inlineStr">
        <is>
          <t>Mitigation_Investment_Needs_v1.1.xlsx (InvestmentNeeds v1.1, model output)</t>
        </is>
      </c>
    </row>
    <row r="9941" ht="13" customHeight="1">
      <c r="A9941" s="161" t="inlineStr">
        <is>
          <t>NER</t>
        </is>
      </c>
      <c r="B9941" s="161" t="inlineStr">
        <is>
          <t>Niger</t>
        </is>
      </c>
      <c r="C9941" s="161" t="inlineStr">
        <is>
          <t>Sub-Saharan Africa</t>
        </is>
      </c>
      <c r="D9941" s="161" t="inlineStr">
        <is>
          <t>Low income</t>
        </is>
      </c>
      <c r="E9941" s="161" t="b">
        <v>1</v>
      </c>
      <c r="F9941" s="161" t="inlineStr">
        <is>
          <t>inn_coc_penalty_2030_pct_gdp</t>
        </is>
      </c>
      <c r="G9941" s="161" t="n">
        <v>0.1921943283126519</v>
      </c>
      <c r="H9941" s="161" t="inlineStr">
        <is>
          <t>2030</t>
        </is>
      </c>
      <c r="I9941" s="161" t="inlineStr">
        <is>
          <t>Mitigation_Investment_Needs_v1.1.xlsx (InvestmentNeeds v1.1, model output)</t>
        </is>
      </c>
    </row>
    <row r="9942" ht="13" customHeight="1">
      <c r="A9942" s="161" t="inlineStr">
        <is>
          <t>NER</t>
        </is>
      </c>
      <c r="B9942" s="161" t="inlineStr">
        <is>
          <t>Niger</t>
        </is>
      </c>
      <c r="C9942" s="161" t="inlineStr">
        <is>
          <t>Sub-Saharan Africa</t>
        </is>
      </c>
      <c r="D9942" s="161" t="inlineStr">
        <is>
          <t>Low income</t>
        </is>
      </c>
      <c r="E9942" s="161" t="b">
        <v>1</v>
      </c>
      <c r="F9942" s="161" t="inlineStr">
        <is>
          <t>inn_pima_adj_inv_2030_pct_gdp</t>
        </is>
      </c>
      <c r="G9942" s="161" t="n">
        <v>6.340993139446676</v>
      </c>
      <c r="H9942" s="161" t="inlineStr">
        <is>
          <t>2030</t>
        </is>
      </c>
      <c r="I9942" s="161" t="inlineStr">
        <is>
          <t>Mitigation_Investment_Needs_v1.1.xlsx (InvestmentNeeds v1.1, model output)</t>
        </is>
      </c>
    </row>
    <row r="9943" ht="13" customHeight="1">
      <c r="A9943" s="161" t="inlineStr">
        <is>
          <t>NER</t>
        </is>
      </c>
      <c r="B9943" s="161" t="inlineStr">
        <is>
          <t>Niger</t>
        </is>
      </c>
      <c r="C9943" s="161" t="inlineStr">
        <is>
          <t>Sub-Saharan Africa</t>
        </is>
      </c>
      <c r="D9943" s="161" t="inlineStr">
        <is>
          <t>Low income</t>
        </is>
      </c>
      <c r="E9943" s="161" t="b">
        <v>1</v>
      </c>
      <c r="F9943" s="161" t="inlineStr">
        <is>
          <t>nmim_nz_inv_2030_pct_gdp</t>
        </is>
      </c>
      <c r="G9943" s="161" t="n">
        <v>3.627578590073731</v>
      </c>
      <c r="H9943" s="161" t="inlineStr">
        <is>
          <t>2030</t>
        </is>
      </c>
      <c r="I9943" s="161" t="inlineStr">
        <is>
          <t>nmim_summary_v0_2.csv (InvestmentNeeds NMIM v0.2, model output)</t>
        </is>
      </c>
    </row>
    <row r="9944" ht="13" customHeight="1">
      <c r="A9944" s="161" t="inlineStr">
        <is>
          <t>NER</t>
        </is>
      </c>
      <c r="B9944" s="161" t="inlineStr">
        <is>
          <t>Niger</t>
        </is>
      </c>
      <c r="C9944" s="161" t="inlineStr">
        <is>
          <t>Sub-Saharan Africa</t>
        </is>
      </c>
      <c r="D9944" s="161" t="inlineStr">
        <is>
          <t>Low income</t>
        </is>
      </c>
      <c r="E9944" s="161" t="b">
        <v>1</v>
      </c>
      <c r="F9944" s="161" t="inlineStr">
        <is>
          <t>nmim_typ1_2030_pct_gdp</t>
        </is>
      </c>
      <c r="G9944" s="161" t="n">
        <v>1.145604695295854</v>
      </c>
      <c r="H9944" s="161" t="inlineStr">
        <is>
          <t>2030</t>
        </is>
      </c>
      <c r="I9944" s="161" t="inlineStr">
        <is>
          <t>nmim_summary_v0_2.csv (InvestmentNeeds NMIM v0.2, model output)</t>
        </is>
      </c>
    </row>
    <row r="9945" ht="13" customHeight="1">
      <c r="A9945" s="161" t="inlineStr">
        <is>
          <t>NER</t>
        </is>
      </c>
      <c r="B9945" s="161" t="inlineStr">
        <is>
          <t>Niger</t>
        </is>
      </c>
      <c r="C9945" s="161" t="inlineStr">
        <is>
          <t>Sub-Saharan Africa</t>
        </is>
      </c>
      <c r="D9945" s="161" t="inlineStr">
        <is>
          <t>Low income</t>
        </is>
      </c>
      <c r="E9945" s="161" t="b">
        <v>1</v>
      </c>
      <c r="F9945" s="161" t="inlineStr">
        <is>
          <t>nmim_typ2_2030_pct_gdp</t>
        </is>
      </c>
      <c r="G9945" s="161" t="n">
        <v>0.1671990909592192</v>
      </c>
      <c r="H9945" s="161" t="inlineStr">
        <is>
          <t>2030</t>
        </is>
      </c>
      <c r="I9945" s="161" t="inlineStr">
        <is>
          <t>nmim_summary_v0_2.csv (InvestmentNeeds NMIM v0.2, model output)</t>
        </is>
      </c>
    </row>
    <row r="9946" ht="13" customHeight="1">
      <c r="A9946" s="161" t="inlineStr">
        <is>
          <t>NER</t>
        </is>
      </c>
      <c r="B9946" s="161" t="inlineStr">
        <is>
          <t>Niger</t>
        </is>
      </c>
      <c r="C9946" s="161" t="inlineStr">
        <is>
          <t>Sub-Saharan Africa</t>
        </is>
      </c>
      <c r="D9946" s="161" t="inlineStr">
        <is>
          <t>Low income</t>
        </is>
      </c>
      <c r="E9946" s="161" t="b">
        <v>1</v>
      </c>
      <c r="F9946" s="161" t="inlineStr">
        <is>
          <t>nmim_typ3_2030_pct_gdp</t>
        </is>
      </c>
      <c r="G9946" s="161" t="n">
        <v>0.2202528739975623</v>
      </c>
      <c r="H9946" s="161" t="inlineStr">
        <is>
          <t>2030</t>
        </is>
      </c>
      <c r="I9946" s="161" t="inlineStr">
        <is>
          <t>nmim_summary_v0_2.csv (InvestmentNeeds NMIM v0.2, model output)</t>
        </is>
      </c>
    </row>
    <row r="9947" ht="13" customHeight="1">
      <c r="A9947" s="161" t="inlineStr">
        <is>
          <t>NER</t>
        </is>
      </c>
      <c r="B9947" s="161" t="inlineStr">
        <is>
          <t>Niger</t>
        </is>
      </c>
      <c r="C9947" s="161" t="inlineStr">
        <is>
          <t>Sub-Saharan Africa</t>
        </is>
      </c>
      <c r="D9947" s="161" t="inlineStr">
        <is>
          <t>Low income</t>
        </is>
      </c>
      <c r="E9947" s="161" t="b">
        <v>1</v>
      </c>
      <c r="F9947" s="161" t="inlineStr">
        <is>
          <t>nmim_typ4_2030_pct_gdp</t>
        </is>
      </c>
      <c r="G9947" s="161" t="n">
        <v>1.619961992495113</v>
      </c>
      <c r="H9947" s="161" t="inlineStr">
        <is>
          <t>2030</t>
        </is>
      </c>
      <c r="I9947" s="161" t="inlineStr">
        <is>
          <t>nmim_summary_v0_2.csv (InvestmentNeeds NMIM v0.2, model output)</t>
        </is>
      </c>
    </row>
    <row r="9948" ht="13" customHeight="1">
      <c r="A9948" s="161" t="inlineStr">
        <is>
          <t>NER</t>
        </is>
      </c>
      <c r="B9948" s="161" t="inlineStr">
        <is>
          <t>Niger</t>
        </is>
      </c>
      <c r="C9948" s="161" t="inlineStr">
        <is>
          <t>Sub-Saharan Africa</t>
        </is>
      </c>
      <c r="D9948" s="161" t="inlineStr">
        <is>
          <t>Low income</t>
        </is>
      </c>
      <c r="E9948" s="161" t="b">
        <v>1</v>
      </c>
      <c r="F9948" s="161" t="inlineStr">
        <is>
          <t>nmim_typ5_2030_pct_gdp</t>
        </is>
      </c>
      <c r="G9948" s="161" t="n">
        <v>0.4745599383269237</v>
      </c>
      <c r="H9948" s="161" t="inlineStr">
        <is>
          <t>2030</t>
        </is>
      </c>
      <c r="I9948" s="161" t="inlineStr">
        <is>
          <t>nmim_summary_v0_2.csv (InvestmentNeeds NMIM v0.2, model output)</t>
        </is>
      </c>
    </row>
    <row r="9949" ht="13" customHeight="1">
      <c r="A9949" s="161" t="inlineStr">
        <is>
          <t>NER</t>
        </is>
      </c>
      <c r="B9949" s="161" t="inlineStr">
        <is>
          <t>Niger</t>
        </is>
      </c>
      <c r="C9949" s="161" t="inlineStr">
        <is>
          <t>Sub-Saharan Africa</t>
        </is>
      </c>
      <c r="D9949" s="161" t="inlineStr">
        <is>
          <t>Low income</t>
        </is>
      </c>
      <c r="E9949" s="161" t="b">
        <v>1</v>
      </c>
      <c r="F9949" s="161" t="inlineStr">
        <is>
          <t>nmim_budget_need_2030_pct_gdp</t>
        </is>
      </c>
      <c r="G9949" s="161" t="n">
        <v>1.631593293009872</v>
      </c>
      <c r="H9949" s="161" t="inlineStr">
        <is>
          <t>2030</t>
        </is>
      </c>
      <c r="I9949" s="161" t="inlineStr">
        <is>
          <t>nmim_summary_v0_2.csv (InvestmentNeeds NMIM v0.2, model output)</t>
        </is>
      </c>
    </row>
    <row r="9950" ht="13" customHeight="1">
      <c r="A9950" s="161" t="inlineStr">
        <is>
          <t>NER</t>
        </is>
      </c>
      <c r="B9950" s="161" t="inlineStr">
        <is>
          <t>Niger</t>
        </is>
      </c>
      <c r="C9950" s="161" t="inlineStr">
        <is>
          <t>Sub-Saharan Africa</t>
        </is>
      </c>
      <c r="D9950" s="161" t="inlineStr">
        <is>
          <t>Low income</t>
        </is>
      </c>
      <c r="E9950" s="161" t="b">
        <v>1</v>
      </c>
      <c r="F9950" s="161" t="inlineStr">
        <is>
          <t>nmim_private_share_2030_pct</t>
        </is>
      </c>
      <c r="G9950" s="161" t="n">
        <v>50.41341384332102</v>
      </c>
      <c r="H9950" s="161" t="inlineStr">
        <is>
          <t>2030</t>
        </is>
      </c>
      <c r="I9950" s="161" t="inlineStr">
        <is>
          <t>nmim_summary_v0_2.csv (InvestmentNeeds NMIM v0.2, model output)</t>
        </is>
      </c>
    </row>
    <row r="9951" ht="13" customHeight="1">
      <c r="A9951" s="161" t="inlineStr">
        <is>
          <t>NER</t>
        </is>
      </c>
      <c r="B9951" s="161" t="inlineStr">
        <is>
          <t>Niger</t>
        </is>
      </c>
      <c r="C9951" s="161" t="inlineStr">
        <is>
          <t>Sub-Saharan Africa</t>
        </is>
      </c>
      <c r="D9951" s="161" t="inlineStr">
        <is>
          <t>Low income</t>
        </is>
      </c>
      <c r="E9951" s="161" t="b">
        <v>1</v>
      </c>
      <c r="F9951" s="161" t="inlineStr">
        <is>
          <t>nmim_incr_inv_2030_pct_gdp</t>
        </is>
      </c>
      <c r="G9951" s="161" t="n">
        <v>2.877319762781384</v>
      </c>
      <c r="H9951" s="161" t="inlineStr">
        <is>
          <t>2030</t>
        </is>
      </c>
      <c r="I9951" s="161" t="inlineStr">
        <is>
          <t>nmim_summary_v0_2.csv (InvestmentNeeds NMIM v0.2, model output)</t>
        </is>
      </c>
    </row>
    <row r="9952" ht="13" customHeight="1">
      <c r="A9952" s="161" t="inlineStr">
        <is>
          <t>NER</t>
        </is>
      </c>
      <c r="B9952" s="161" t="inlineStr">
        <is>
          <t>Niger</t>
        </is>
      </c>
      <c r="C9952" s="161" t="inlineStr">
        <is>
          <t>Sub-Saharan Africa</t>
        </is>
      </c>
      <c r="D9952" s="161" t="inlineStr">
        <is>
          <t>Low income</t>
        </is>
      </c>
      <c r="E9952" s="161" t="b">
        <v>1</v>
      </c>
      <c r="F9952" s="161" t="inlineStr">
        <is>
          <t>nmim_incr_inv_2050_pct_gdp</t>
        </is>
      </c>
      <c r="G9952" s="161" t="n">
        <v>2.150634897275922</v>
      </c>
      <c r="H9952" s="161" t="inlineStr">
        <is>
          <t>2050</t>
        </is>
      </c>
      <c r="I9952" s="161" t="inlineStr">
        <is>
          <t>nmim_summary_v0_2.csv (InvestmentNeeds NMIM v0.2, model output)</t>
        </is>
      </c>
    </row>
    <row r="9953" ht="13" customHeight="1">
      <c r="A9953" s="161" t="inlineStr">
        <is>
          <t>NER</t>
        </is>
      </c>
      <c r="B9953" s="161" t="inlineStr">
        <is>
          <t>Niger</t>
        </is>
      </c>
      <c r="C9953" s="161" t="inlineStr">
        <is>
          <t>Sub-Saharan Africa</t>
        </is>
      </c>
      <c r="D9953" s="161" t="inlineStr">
        <is>
          <t>Low income</t>
        </is>
      </c>
      <c r="E9953" s="161" t="b">
        <v>1</v>
      </c>
      <c r="F9953" s="161" t="inlineStr">
        <is>
          <t>nmim_pv_incr_cost_b_pct_gdp</t>
        </is>
      </c>
      <c r="G9953" s="161" t="n">
        <v>22.26862892165053</v>
      </c>
      <c r="H9953" s="161" t="inlineStr">
        <is>
          <t>2025-2050</t>
        </is>
      </c>
      <c r="I9953" s="161" t="inlineStr">
        <is>
          <t>nmim_summary_v0_2.csv (InvestmentNeeds NMIM v0.2, model output)</t>
        </is>
      </c>
    </row>
    <row r="9954" ht="13" customHeight="1">
      <c r="A9954" s="161" t="inlineStr">
        <is>
          <t>NER</t>
        </is>
      </c>
      <c r="B9954" s="161" t="inlineStr">
        <is>
          <t>Niger</t>
        </is>
      </c>
      <c r="C9954" s="161" t="inlineStr">
        <is>
          <t>Sub-Saharan Africa</t>
        </is>
      </c>
      <c r="D9954" s="161" t="inlineStr">
        <is>
          <t>Low income</t>
        </is>
      </c>
      <c r="E9954" s="161" t="b">
        <v>1</v>
      </c>
      <c r="F9954" s="161" t="inlineStr">
        <is>
          <t>price_diesel_usd_litre</t>
        </is>
      </c>
      <c r="G9954" s="161" t="n">
        <v>1.05</v>
      </c>
      <c r="H9954" s="161" t="inlineStr">
        <is>
          <t>2024</t>
        </is>
      </c>
      <c r="I9954" s="161" t="inlineStr">
        <is>
          <t>imffossilfuelsubsidiesdata.xlsb</t>
        </is>
      </c>
    </row>
    <row r="9955" ht="13" customHeight="1">
      <c r="A9955" s="161" t="inlineStr">
        <is>
          <t>NER</t>
        </is>
      </c>
      <c r="B9955" s="161" t="inlineStr">
        <is>
          <t>Niger</t>
        </is>
      </c>
      <c r="C9955" s="161" t="inlineStr">
        <is>
          <t>Sub-Saharan Africa</t>
        </is>
      </c>
      <c r="D9955" s="161" t="inlineStr">
        <is>
          <t>Low income</t>
        </is>
      </c>
      <c r="E9955" s="161" t="b">
        <v>1</v>
      </c>
      <c r="F9955" s="161" t="inlineStr">
        <is>
          <t>price_gasoline_usd_litre</t>
        </is>
      </c>
      <c r="G9955" s="161" t="n">
        <v>0.854</v>
      </c>
      <c r="H9955" s="161" t="inlineStr">
        <is>
          <t>2024</t>
        </is>
      </c>
      <c r="I9955" s="161" t="inlineStr">
        <is>
          <t>imffossilfuelsubsidiesdata.xlsb</t>
        </is>
      </c>
    </row>
    <row r="9956" ht="13" customHeight="1">
      <c r="A9956" s="161" t="inlineStr">
        <is>
          <t>NER</t>
        </is>
      </c>
      <c r="B9956" s="161" t="inlineStr">
        <is>
          <t>Niger</t>
        </is>
      </c>
      <c r="C9956" s="161" t="inlineStr">
        <is>
          <t>Sub-Saharan Africa</t>
        </is>
      </c>
      <c r="D9956" s="161" t="inlineStr">
        <is>
          <t>Low income</t>
        </is>
      </c>
      <c r="E9956" s="161" t="b">
        <v>1</v>
      </c>
      <c r="F9956" s="161" t="inlineStr">
        <is>
          <t>price_electricity_residential_usd_kwh</t>
        </is>
      </c>
      <c r="G9956" s="161" t="n">
        <v>0.146</v>
      </c>
      <c r="H9956" s="161" t="inlineStr">
        <is>
          <t>2024</t>
        </is>
      </c>
      <c r="I9956" s="161" t="inlineStr">
        <is>
          <t>imffossilfuelsubsidiesdata.xlsb</t>
        </is>
      </c>
    </row>
    <row r="9957" ht="13" customHeight="1">
      <c r="A9957" s="161" t="inlineStr">
        <is>
          <t>NER</t>
        </is>
      </c>
      <c r="B9957" s="161" t="inlineStr">
        <is>
          <t>Niger</t>
        </is>
      </c>
      <c r="C9957" s="161" t="inlineStr">
        <is>
          <t>Sub-Saharan Africa</t>
        </is>
      </c>
      <c r="D9957" s="161" t="inlineStr">
        <is>
          <t>Low income</t>
        </is>
      </c>
      <c r="E9957" s="161" t="b">
        <v>1</v>
      </c>
      <c r="F9957" s="161" t="inlineStr">
        <is>
          <t>price_electricity_industry_usd_kwh</t>
        </is>
      </c>
      <c r="G9957" s="161" t="n">
        <v>0.123</v>
      </c>
      <c r="H9957" s="161" t="inlineStr">
        <is>
          <t>2024</t>
        </is>
      </c>
      <c r="I9957" s="161" t="inlineStr">
        <is>
          <t>imffossilfuelsubsidiesdata.xlsb</t>
        </is>
      </c>
    </row>
    <row r="9958" ht="13" customHeight="1">
      <c r="A9958" s="161" t="inlineStr">
        <is>
          <t>NER</t>
        </is>
      </c>
      <c r="B9958" s="161" t="inlineStr">
        <is>
          <t>Niger</t>
        </is>
      </c>
      <c r="C9958" s="161" t="inlineStr">
        <is>
          <t>Sub-Saharan Africa</t>
        </is>
      </c>
      <c r="D9958" s="161" t="inlineStr">
        <is>
          <t>Low income</t>
        </is>
      </c>
      <c r="E9958" s="161" t="b">
        <v>1</v>
      </c>
      <c r="F9958" s="161" t="inlineStr">
        <is>
          <t>price_gas_residential_usd_gj</t>
        </is>
      </c>
      <c r="G9958" s="161" t="n">
        <v>12.88</v>
      </c>
      <c r="H9958" s="161" t="inlineStr">
        <is>
          <t>2024</t>
        </is>
      </c>
      <c r="I9958" s="161" t="inlineStr">
        <is>
          <t>imffossilfuelsubsidiesdata.xlsb</t>
        </is>
      </c>
    </row>
    <row r="9959" ht="13" customHeight="1">
      <c r="A9959" s="161" t="inlineStr">
        <is>
          <t>NER</t>
        </is>
      </c>
      <c r="B9959" s="161" t="inlineStr">
        <is>
          <t>Niger</t>
        </is>
      </c>
      <c r="C9959" s="161" t="inlineStr">
        <is>
          <t>Sub-Saharan Africa</t>
        </is>
      </c>
      <c r="D9959" s="161" t="inlineStr">
        <is>
          <t>Low income</t>
        </is>
      </c>
      <c r="E9959" s="161" t="b">
        <v>1</v>
      </c>
      <c r="F9959" s="161" t="inlineStr">
        <is>
          <t>price_gas_industry_usd_gj</t>
        </is>
      </c>
      <c r="G9959" s="161" t="n">
        <v>6.853</v>
      </c>
      <c r="H9959" s="161" t="inlineStr">
        <is>
          <t>2024</t>
        </is>
      </c>
      <c r="I9959" s="161" t="inlineStr">
        <is>
          <t>imffossilfuelsubsidiesdata.xlsb</t>
        </is>
      </c>
    </row>
    <row r="9960" ht="13" customHeight="1">
      <c r="A9960" s="161" t="inlineStr">
        <is>
          <t>NER</t>
        </is>
      </c>
      <c r="B9960" s="161" t="inlineStr">
        <is>
          <t>Niger</t>
        </is>
      </c>
      <c r="C9960" s="161" t="inlineStr">
        <is>
          <t>Sub-Saharan Africa</t>
        </is>
      </c>
      <c r="D9960" s="161" t="inlineStr">
        <is>
          <t>Low income</t>
        </is>
      </c>
      <c r="E9960" s="161" t="b">
        <v>1</v>
      </c>
      <c r="F9960" s="161" t="inlineStr">
        <is>
          <t>price_gas_power_usd_gj</t>
        </is>
      </c>
      <c r="G9960" s="161" t="n">
        <v>6.191</v>
      </c>
      <c r="H9960" s="161" t="inlineStr">
        <is>
          <t>2024</t>
        </is>
      </c>
      <c r="I9960" s="161" t="inlineStr">
        <is>
          <t>imffossilfuelsubsidiesdata.xlsb</t>
        </is>
      </c>
    </row>
    <row r="9961" ht="13" customHeight="1">
      <c r="A9961" s="161" t="inlineStr">
        <is>
          <t>NER</t>
        </is>
      </c>
      <c r="B9961" s="161" t="inlineStr">
        <is>
          <t>Niger</t>
        </is>
      </c>
      <c r="C9961" s="161" t="inlineStr">
        <is>
          <t>Sub-Saharan Africa</t>
        </is>
      </c>
      <c r="D9961" s="161" t="inlineStr">
        <is>
          <t>Low income</t>
        </is>
      </c>
      <c r="E9961" s="161" t="b">
        <v>1</v>
      </c>
      <c r="F9961" s="161" t="inlineStr">
        <is>
          <t>price_coal_residential_usd_gj</t>
        </is>
      </c>
      <c r="G9961" s="161" t="n">
        <v>6.376</v>
      </c>
      <c r="H9961" s="161" t="inlineStr">
        <is>
          <t>2024</t>
        </is>
      </c>
      <c r="I9961" s="161" t="inlineStr">
        <is>
          <t>imffossilfuelsubsidiesdata.xlsb</t>
        </is>
      </c>
    </row>
    <row r="9962" ht="13" customHeight="1">
      <c r="A9962" s="161" t="inlineStr">
        <is>
          <t>NER</t>
        </is>
      </c>
      <c r="B9962" s="161" t="inlineStr">
        <is>
          <t>Niger</t>
        </is>
      </c>
      <c r="C9962" s="161" t="inlineStr">
        <is>
          <t>Sub-Saharan Africa</t>
        </is>
      </c>
      <c r="D9962" s="161" t="inlineStr">
        <is>
          <t>Low income</t>
        </is>
      </c>
      <c r="E9962" s="161" t="b">
        <v>1</v>
      </c>
      <c r="F9962" s="161" t="inlineStr">
        <is>
          <t>price_coal_industry_usd_gj</t>
        </is>
      </c>
      <c r="G9962" s="161" t="n">
        <v>3.373</v>
      </c>
      <c r="H9962" s="161" t="inlineStr">
        <is>
          <t>2024</t>
        </is>
      </c>
      <c r="I9962" s="161" t="inlineStr">
        <is>
          <t>imffossilfuelsubsidiesdata.xlsb</t>
        </is>
      </c>
    </row>
    <row r="9963" ht="13" customHeight="1">
      <c r="A9963" s="161" t="inlineStr">
        <is>
          <t>NER</t>
        </is>
      </c>
      <c r="B9963" s="161" t="inlineStr">
        <is>
          <t>Niger</t>
        </is>
      </c>
      <c r="C9963" s="161" t="inlineStr">
        <is>
          <t>Sub-Saharan Africa</t>
        </is>
      </c>
      <c r="D9963" s="161" t="inlineStr">
        <is>
          <t>Low income</t>
        </is>
      </c>
      <c r="E9963" s="161" t="b">
        <v>1</v>
      </c>
      <c r="F9963" s="161" t="inlineStr">
        <is>
          <t>price_coal_power_usd_gj</t>
        </is>
      </c>
      <c r="G9963" s="161" t="n">
        <v>2.049</v>
      </c>
      <c r="H9963" s="161" t="inlineStr">
        <is>
          <t>2024</t>
        </is>
      </c>
      <c r="I9963" s="161" t="inlineStr">
        <is>
          <t>imffossilfuelsubsidiesdata.xlsb</t>
        </is>
      </c>
    </row>
    <row r="9964" ht="13" customHeight="1">
      <c r="A9964" s="161" t="inlineStr">
        <is>
          <t>NER</t>
        </is>
      </c>
      <c r="B9964" s="161" t="inlineStr">
        <is>
          <t>Niger</t>
        </is>
      </c>
      <c r="C9964" s="161" t="inlineStr">
        <is>
          <t>Sub-Saharan Africa</t>
        </is>
      </c>
      <c r="D9964" s="161" t="inlineStr">
        <is>
          <t>Low income</t>
        </is>
      </c>
      <c r="E9964" s="161" t="b">
        <v>1</v>
      </c>
      <c r="F9964" s="161" t="inlineStr">
        <is>
          <t>power_market_structure</t>
        </is>
      </c>
      <c r="G9964" s="161" t="n">
        <v>2</v>
      </c>
      <c r="H9964" s="161" t="inlineStr">
        <is>
          <t>2013</t>
        </is>
      </c>
      <c r="I9964" s="161" t="inlineStr">
        <is>
          <t>dataverse_files.zip</t>
        </is>
      </c>
    </row>
    <row r="9965" ht="13" customHeight="1">
      <c r="A9965" s="161" t="inlineStr">
        <is>
          <t>NER</t>
        </is>
      </c>
      <c r="B9965" s="161" t="inlineStr">
        <is>
          <t>Niger</t>
        </is>
      </c>
      <c r="C9965" s="161" t="inlineStr">
        <is>
          <t>Sub-Saharan Africa</t>
        </is>
      </c>
      <c r="D9965" s="161" t="inlineStr">
        <is>
          <t>Low income</t>
        </is>
      </c>
      <c r="E9965" s="161" t="b">
        <v>1</v>
      </c>
      <c r="F9965" s="161" t="inlineStr">
        <is>
          <t>independent_regulator</t>
        </is>
      </c>
      <c r="G9965" s="161" t="n">
        <v>1</v>
      </c>
      <c r="H9965" s="161" t="inlineStr">
        <is>
          <t>2013</t>
        </is>
      </c>
      <c r="I9965" s="161" t="inlineStr">
        <is>
          <t>dataverse_files.zip</t>
        </is>
      </c>
    </row>
    <row r="9966" ht="13" customHeight="1">
      <c r="A9966" s="161" t="inlineStr">
        <is>
          <t>NER</t>
        </is>
      </c>
      <c r="B9966" s="161" t="inlineStr">
        <is>
          <t>Niger</t>
        </is>
      </c>
      <c r="C9966" s="161" t="inlineStr">
        <is>
          <t>Sub-Saharan Africa</t>
        </is>
      </c>
      <c r="D9966" s="161" t="inlineStr">
        <is>
          <t>Low income</t>
        </is>
      </c>
      <c r="E9966" s="161" t="b">
        <v>1</v>
      </c>
      <c r="F9966" s="161" t="inlineStr">
        <is>
          <t>generation_unbundled</t>
        </is>
      </c>
      <c r="G9966" s="161" t="n">
        <v>1</v>
      </c>
      <c r="H9966" s="161" t="inlineStr">
        <is>
          <t>2013</t>
        </is>
      </c>
      <c r="I9966" s="161" t="inlineStr">
        <is>
          <t>dataverse_files.zip</t>
        </is>
      </c>
    </row>
    <row r="9967" ht="13" customHeight="1">
      <c r="A9967" s="161" t="inlineStr">
        <is>
          <t>NER</t>
        </is>
      </c>
      <c r="B9967" s="161" t="inlineStr">
        <is>
          <t>Niger</t>
        </is>
      </c>
      <c r="C9967" s="161" t="inlineStr">
        <is>
          <t>Sub-Saharan Africa</t>
        </is>
      </c>
      <c r="D9967" s="161" t="inlineStr">
        <is>
          <t>Low income</t>
        </is>
      </c>
      <c r="E9967" s="161" t="b">
        <v>1</v>
      </c>
      <c r="F9967" s="161" t="inlineStr">
        <is>
          <t>rise_renewable_energy_score</t>
        </is>
      </c>
      <c r="G9967" s="161" t="n">
        <v>16.426</v>
      </c>
      <c r="H9967" s="161" t="inlineStr">
        <is>
          <t>2023</t>
        </is>
      </c>
      <c r="I9967" s="161" t="inlineStr">
        <is>
          <t>WB_RISE_WIDEF.csv</t>
        </is>
      </c>
    </row>
    <row r="9968" ht="13" customHeight="1">
      <c r="A9968" s="161" t="inlineStr">
        <is>
          <t>NER</t>
        </is>
      </c>
      <c r="B9968" s="161" t="inlineStr">
        <is>
          <t>Niger</t>
        </is>
      </c>
      <c r="C9968" s="161" t="inlineStr">
        <is>
          <t>Sub-Saharan Africa</t>
        </is>
      </c>
      <c r="D9968" s="161" t="inlineStr">
        <is>
          <t>Low income</t>
        </is>
      </c>
      <c r="E9968" s="161" t="b">
        <v>1</v>
      </c>
      <c r="F9968" s="161" t="inlineStr">
        <is>
          <t>rise_level_playing_field_score</t>
        </is>
      </c>
      <c r="G9968" s="161" t="n">
        <v>0</v>
      </c>
      <c r="H9968" s="161" t="inlineStr">
        <is>
          <t>2023</t>
        </is>
      </c>
      <c r="I9968" s="161" t="inlineStr">
        <is>
          <t>WB_RISE_WIDEF.csv</t>
        </is>
      </c>
    </row>
    <row r="9969" ht="13" customHeight="1">
      <c r="A9969" s="161" t="inlineStr">
        <is>
          <t>NER</t>
        </is>
      </c>
      <c r="B9969" s="161" t="inlineStr">
        <is>
          <t>Niger</t>
        </is>
      </c>
      <c r="C9969" s="161" t="inlineStr">
        <is>
          <t>Sub-Saharan Africa</t>
        </is>
      </c>
      <c r="D9969" s="161" t="inlineStr">
        <is>
          <t>Low income</t>
        </is>
      </c>
      <c r="E9969" s="161" t="b">
        <v>1</v>
      </c>
      <c r="F9969" s="161" t="inlineStr">
        <is>
          <t>rise_ee_financing_mechanisms_score</t>
        </is>
      </c>
      <c r="G9969" s="161" t="n">
        <v>0</v>
      </c>
      <c r="H9969" s="161" t="inlineStr">
        <is>
          <t>2023</t>
        </is>
      </c>
      <c r="I9969" s="161" t="inlineStr">
        <is>
          <t>WB_RISE_WIDEF.csv</t>
        </is>
      </c>
    </row>
    <row r="9970" ht="13" customHeight="1">
      <c r="A9970" s="161" t="inlineStr">
        <is>
          <t>NER</t>
        </is>
      </c>
      <c r="B9970" s="161" t="inlineStr">
        <is>
          <t>Niger</t>
        </is>
      </c>
      <c r="C9970" s="161" t="inlineStr">
        <is>
          <t>Sub-Saharan Africa</t>
        </is>
      </c>
      <c r="D9970" s="161" t="inlineStr">
        <is>
          <t>Low income</t>
        </is>
      </c>
      <c r="E9970" s="161" t="b">
        <v>1</v>
      </c>
      <c r="F9970" s="161" t="inlineStr">
        <is>
          <t>revenue_pct_gdp</t>
        </is>
      </c>
      <c r="G9970" s="161" t="n">
        <v>9.156000000000001</v>
      </c>
      <c r="H9970" s="161" t="inlineStr">
        <is>
          <t>2024</t>
        </is>
      </c>
      <c r="I9970" s="161" t="inlineStr">
        <is>
          <t>dataset_2026-08-26T13_41_09_874550254Z_DEFAULT_INTEGRATION_IMF_RES_WEO_9_0_0.csv</t>
        </is>
      </c>
    </row>
    <row r="9971" ht="13" customHeight="1">
      <c r="A9971" s="161" t="inlineStr">
        <is>
          <t>NER</t>
        </is>
      </c>
      <c r="B9971" s="161" t="inlineStr">
        <is>
          <t>Niger</t>
        </is>
      </c>
      <c r="C9971" s="161" t="inlineStr">
        <is>
          <t>Sub-Saharan Africa</t>
        </is>
      </c>
      <c r="D9971" s="161" t="inlineStr">
        <is>
          <t>Low income</t>
        </is>
      </c>
      <c r="E9971" s="161" t="b">
        <v>1</v>
      </c>
      <c r="F9971" s="161" t="inlineStr">
        <is>
          <t>primary_balance_pct_gdp</t>
        </is>
      </c>
      <c r="G9971" s="161" t="n">
        <v>-2.461</v>
      </c>
      <c r="H9971" s="161" t="inlineStr">
        <is>
          <t>2024</t>
        </is>
      </c>
      <c r="I9971" s="161" t="inlineStr">
        <is>
          <t>dataset_2026-08-26T13_41_09_874550254Z_DEFAULT_INTEGRATION_IMF_RES_WEO_9_0_0.csv</t>
        </is>
      </c>
    </row>
    <row r="9972" ht="13" customHeight="1">
      <c r="A9972" s="161" t="inlineStr">
        <is>
          <t>NER</t>
        </is>
      </c>
      <c r="B9972" s="161" t="inlineStr">
        <is>
          <t>Niger</t>
        </is>
      </c>
      <c r="C9972" s="161" t="inlineStr">
        <is>
          <t>Sub-Saharan Africa</t>
        </is>
      </c>
      <c r="D9972" s="161" t="inlineStr">
        <is>
          <t>Low income</t>
        </is>
      </c>
      <c r="E9972" s="161" t="b">
        <v>1</v>
      </c>
      <c r="F9972" s="161" t="inlineStr">
        <is>
          <t>current_account_pct_gdp</t>
        </is>
      </c>
      <c r="G9972" s="161" t="n">
        <v>-5.627</v>
      </c>
      <c r="H9972" s="161" t="inlineStr">
        <is>
          <t>2024</t>
        </is>
      </c>
      <c r="I9972" s="161" t="inlineStr">
        <is>
          <t>dataset_2026-08-26T13_41_09_874550254Z_DEFAULT_INTEGRATION_IMF_RES_WEO_9_0_0.csv</t>
        </is>
      </c>
    </row>
    <row r="9973" ht="13" customHeight="1">
      <c r="A9973" s="161" t="inlineStr">
        <is>
          <t>NER</t>
        </is>
      </c>
      <c r="B9973" s="161" t="inlineStr">
        <is>
          <t>Niger</t>
        </is>
      </c>
      <c r="C9973" s="161" t="inlineStr">
        <is>
          <t>Sub-Saharan Africa</t>
        </is>
      </c>
      <c r="D9973" s="161" t="inlineStr">
        <is>
          <t>Low income</t>
        </is>
      </c>
      <c r="E9973" s="161" t="b">
        <v>1</v>
      </c>
      <c r="F9973" s="161" t="inlineStr">
        <is>
          <t>gross_capital_formation_pct_gdp</t>
        </is>
      </c>
      <c r="G9973" s="161" t="n">
        <v>19.806</v>
      </c>
      <c r="H9973" s="161" t="inlineStr">
        <is>
          <t>2024</t>
        </is>
      </c>
      <c r="I9973" s="161" t="inlineStr">
        <is>
          <t>dataset_2026-08-26T13_41_09_874550254Z_DEFAULT_INTEGRATION_IMF_RES_WEO_9_0_0.csv</t>
        </is>
      </c>
    </row>
    <row r="9974" ht="13" customHeight="1">
      <c r="A9974" s="161" t="inlineStr">
        <is>
          <t>NER</t>
        </is>
      </c>
      <c r="B9974" s="161" t="inlineStr">
        <is>
          <t>Niger</t>
        </is>
      </c>
      <c r="C9974" s="161" t="inlineStr">
        <is>
          <t>Sub-Saharan Africa</t>
        </is>
      </c>
      <c r="D9974" s="161" t="inlineStr">
        <is>
          <t>Low income</t>
        </is>
      </c>
      <c r="E9974" s="161" t="b">
        <v>1</v>
      </c>
      <c r="F9974" s="161" t="inlineStr">
        <is>
          <t>real_gdp_growth_5y_avg_pct</t>
        </is>
      </c>
      <c r="G9974" s="161" t="n">
        <v>5.89</v>
      </c>
      <c r="H9974" s="161" t="inlineStr">
        <is>
          <t>2020-2024 avg</t>
        </is>
      </c>
      <c r="I9974" s="161" t="inlineStr">
        <is>
          <t>dataset_2026-08-26T13_41_09_874550254Z_DEFAULT_INTEGRATION_IMF_RES_WEO_9_0_0.csv (derived)</t>
        </is>
      </c>
    </row>
    <row r="9975" ht="13" customHeight="1">
      <c r="A9975" s="161" t="inlineStr">
        <is>
          <t>NER</t>
        </is>
      </c>
      <c r="B9975" s="161" t="inlineStr">
        <is>
          <t>Niger</t>
        </is>
      </c>
      <c r="C9975" s="161" t="inlineStr">
        <is>
          <t>Sub-Saharan Africa</t>
        </is>
      </c>
      <c r="D9975" s="161" t="inlineStr">
        <is>
          <t>Low income</t>
        </is>
      </c>
      <c r="E9975" s="161" t="b">
        <v>1</v>
      </c>
      <c r="F9975" s="161" t="inlineStr">
        <is>
          <t>int_budget_need_2030_pct_gdp</t>
        </is>
      </c>
      <c r="G9975" s="161" t="n">
        <v>1.366</v>
      </c>
      <c r="H9975" s="161" t="inlineStr">
        <is>
          <t>2030</t>
        </is>
      </c>
      <c r="I9975" s="161" t="inlineStr">
        <is>
          <t>integrated_results.csv (MacroFiscalModels v0.1, model output)</t>
        </is>
      </c>
    </row>
    <row r="9976" ht="13" customHeight="1">
      <c r="A9976" s="161" t="inlineStr">
        <is>
          <t>NER</t>
        </is>
      </c>
      <c r="B9976" s="161" t="inlineStr">
        <is>
          <t>Niger</t>
        </is>
      </c>
      <c r="C9976" s="161" t="inlineStr">
        <is>
          <t>Sub-Saharan Africa</t>
        </is>
      </c>
      <c r="D9976" s="161" t="inlineStr">
        <is>
          <t>Low income</t>
        </is>
      </c>
      <c r="E9976" s="161" t="b">
        <v>1</v>
      </c>
      <c r="F9976" s="161" t="inlineStr">
        <is>
          <t>int_pricing_revenue_2030_pct_gdp</t>
        </is>
      </c>
      <c r="G9976" s="161" t="n">
        <v>0.14</v>
      </c>
      <c r="H9976" s="161" t="inlineStr">
        <is>
          <t>2030</t>
        </is>
      </c>
      <c r="I9976" s="161" t="inlineStr">
        <is>
          <t>integrated_results.csv (MacroFiscalModels v0.1, model output)</t>
        </is>
      </c>
    </row>
    <row r="9977" ht="13" customHeight="1">
      <c r="A9977" s="161" t="inlineStr">
        <is>
          <t>NER</t>
        </is>
      </c>
      <c r="B9977" s="161" t="inlineStr">
        <is>
          <t>Niger</t>
        </is>
      </c>
      <c r="C9977" s="161" t="inlineStr">
        <is>
          <t>Sub-Saharan Africa</t>
        </is>
      </c>
      <c r="D9977" s="161" t="inlineStr">
        <is>
          <t>Low income</t>
        </is>
      </c>
      <c r="E9977" s="161" t="b">
        <v>1</v>
      </c>
      <c r="F9977" s="161" t="inlineStr">
        <is>
          <t>int_financing_gap_2030_pct_gdp</t>
        </is>
      </c>
      <c r="G9977" s="161" t="n">
        <v>1.226</v>
      </c>
      <c r="H9977" s="161" t="inlineStr">
        <is>
          <t>2030</t>
        </is>
      </c>
      <c r="I9977" s="161" t="inlineStr">
        <is>
          <t>integrated_results.csv (MacroFiscalModels v0.1, model output)</t>
        </is>
      </c>
    </row>
    <row r="9978" ht="13" customHeight="1">
      <c r="A9978" s="161" t="inlineStr">
        <is>
          <t>NER</t>
        </is>
      </c>
      <c r="B9978" s="161" t="inlineStr">
        <is>
          <t>Niger</t>
        </is>
      </c>
      <c r="C9978" s="161" t="inlineStr">
        <is>
          <t>Sub-Saharan Africa</t>
        </is>
      </c>
      <c r="D9978" s="161" t="inlineStr">
        <is>
          <t>Low income</t>
        </is>
      </c>
      <c r="E9978" s="161" t="b">
        <v>1</v>
      </c>
      <c r="F9978" s="161" t="inlineStr">
        <is>
          <t>int_gdp_dev_2050_pct</t>
        </is>
      </c>
      <c r="G9978" s="161" t="n">
        <v>0.5620000000000001</v>
      </c>
      <c r="H9978" s="161" t="inlineStr">
        <is>
          <t>2050</t>
        </is>
      </c>
      <c r="I9978" s="161" t="inlineStr">
        <is>
          <t>integrated_results.csv (MacroFiscalModels v0.1, model output)</t>
        </is>
      </c>
    </row>
    <row r="9979" ht="13" customHeight="1">
      <c r="A9979" s="161" t="inlineStr">
        <is>
          <t>NER</t>
        </is>
      </c>
      <c r="B9979" s="161" t="inlineStr">
        <is>
          <t>Niger</t>
        </is>
      </c>
      <c r="C9979" s="161" t="inlineStr">
        <is>
          <t>Sub-Saharan Africa</t>
        </is>
      </c>
      <c r="D9979" s="161" t="inlineStr">
        <is>
          <t>Low income</t>
        </is>
      </c>
      <c r="E9979" s="161" t="b">
        <v>1</v>
      </c>
      <c r="F9979" s="161" t="inlineStr">
        <is>
          <t>int_debt_2050_pct_gdp</t>
        </is>
      </c>
      <c r="G9979" s="161" t="n">
        <v>62.82</v>
      </c>
      <c r="H9979" s="161" t="inlineStr">
        <is>
          <t>2050</t>
        </is>
      </c>
      <c r="I9979" s="161" t="inlineStr">
        <is>
          <t>integrated_results.csv (MacroFiscalModels v0.1, model output)</t>
        </is>
      </c>
    </row>
    <row r="9980" ht="13" customHeight="1">
      <c r="A9980" s="161" t="inlineStr">
        <is>
          <t>NER</t>
        </is>
      </c>
      <c r="B9980" s="161" t="inlineStr">
        <is>
          <t>Niger</t>
        </is>
      </c>
      <c r="C9980" s="161" t="inlineStr">
        <is>
          <t>Sub-Saharan Africa</t>
        </is>
      </c>
      <c r="D9980" s="161" t="inlineStr">
        <is>
          <t>Low income</t>
        </is>
      </c>
      <c r="E9980" s="161" t="b">
        <v>1</v>
      </c>
      <c r="F9980" s="161" t="inlineStr">
        <is>
          <t>int_dsf_risk_code</t>
        </is>
      </c>
      <c r="G9980" s="161" t="n">
        <v>3</v>
      </c>
      <c r="H9980" s="161" t="inlineStr">
        <is>
          <t>2034</t>
        </is>
      </c>
      <c r="I9980" s="161" t="inlineStr">
        <is>
          <t>integrated_results.csv (MacroFiscalModels v0.1, model output)</t>
        </is>
      </c>
    </row>
    <row r="9981" ht="13" customHeight="1">
      <c r="A9981" s="161" t="inlineStr">
        <is>
          <t>NGA</t>
        </is>
      </c>
      <c r="B9981" s="161" t="inlineStr">
        <is>
          <t>Nigeria</t>
        </is>
      </c>
      <c r="C9981" s="161" t="inlineStr">
        <is>
          <t>Sub-Saharan Africa</t>
        </is>
      </c>
      <c r="D9981" s="161" t="inlineStr">
        <is>
          <t>Lower middle income</t>
        </is>
      </c>
      <c r="E9981" s="161" t="b">
        <v>0</v>
      </c>
      <c r="F9981" s="161" t="inlineStr">
        <is>
          <t>interest_to_revenue_pct</t>
        </is>
      </c>
      <c r="G9981" s="161" t="n">
        <v>22.966</v>
      </c>
      <c r="H9981" s="161" t="inlineStr">
        <is>
          <t>2024</t>
        </is>
      </c>
      <c r="I9981" s="161" t="inlineStr">
        <is>
          <t>dataset_2026-08-26T13_41_09_874550254Z_DEFAULT_INTEGRATION_IMF_RES_WEO_9_0_0.csv (derived)</t>
        </is>
      </c>
    </row>
    <row r="9982" ht="13" customHeight="1">
      <c r="A9982" s="161" t="inlineStr">
        <is>
          <t>NGA</t>
        </is>
      </c>
      <c r="B9982" s="161" t="inlineStr">
        <is>
          <t>Nigeria</t>
        </is>
      </c>
      <c r="C9982" s="161" t="inlineStr">
        <is>
          <t>Sub-Saharan Africa</t>
        </is>
      </c>
      <c r="D9982" s="161" t="inlineStr">
        <is>
          <t>Lower middle income</t>
        </is>
      </c>
      <c r="E9982" s="161" t="b">
        <v>0</v>
      </c>
      <c r="F9982" s="161" t="inlineStr">
        <is>
          <t>interest_pct_gdp</t>
        </is>
      </c>
      <c r="G9982" s="161" t="n">
        <v>2.47</v>
      </c>
      <c r="H9982" s="161" t="inlineStr">
        <is>
          <t>2024</t>
        </is>
      </c>
      <c r="I9982" s="161" t="inlineStr">
        <is>
          <t>dataset_2026-08-26T13_41_09_874550254Z_DEFAULT_INTEGRATION_IMF_RES_WEO_9_0_0.csv (derived)</t>
        </is>
      </c>
    </row>
    <row r="9983" ht="13" customHeight="1">
      <c r="A9983" s="161" t="inlineStr">
        <is>
          <t>NGA</t>
        </is>
      </c>
      <c r="B9983" s="161" t="inlineStr">
        <is>
          <t>Nigeria</t>
        </is>
      </c>
      <c r="C9983" s="161" t="inlineStr">
        <is>
          <t>Sub-Saharan Africa</t>
        </is>
      </c>
      <c r="D9983" s="161" t="inlineStr">
        <is>
          <t>Lower middle income</t>
        </is>
      </c>
      <c r="E9983" s="161" t="b">
        <v>0</v>
      </c>
      <c r="F9983" s="161" t="inlineStr">
        <is>
          <t>gross_debt_pct_gdp</t>
        </is>
      </c>
      <c r="G9983" s="161" t="n">
        <v>39.333</v>
      </c>
      <c r="H9983" s="161" t="inlineStr">
        <is>
          <t>2024</t>
        </is>
      </c>
      <c r="I9983" s="161" t="inlineStr">
        <is>
          <t>dataset_2026-08-26T13_41_09_874550254Z_DEFAULT_INTEGRATION_IMF_RES_WEO_9_0_0.csv</t>
        </is>
      </c>
    </row>
    <row r="9984" ht="13" customHeight="1">
      <c r="A9984" s="161" t="inlineStr">
        <is>
          <t>NGA</t>
        </is>
      </c>
      <c r="B9984" s="161" t="inlineStr">
        <is>
          <t>Nigeria</t>
        </is>
      </c>
      <c r="C9984" s="161" t="inlineStr">
        <is>
          <t>Sub-Saharan Africa</t>
        </is>
      </c>
      <c r="D9984" s="161" t="inlineStr">
        <is>
          <t>Lower middle income</t>
        </is>
      </c>
      <c r="E9984" s="161" t="b">
        <v>0</v>
      </c>
      <c r="F9984" s="161" t="inlineStr">
        <is>
          <t>tax_revenue_pct_gdp</t>
        </is>
      </c>
      <c r="G9984" s="161" t="n">
        <v>3.424</v>
      </c>
      <c r="H9984" s="161" t="inlineStr">
        <is>
          <t>2024</t>
        </is>
      </c>
      <c r="I9984" s="161" t="inlineStr">
        <is>
          <t>world-imf2026.xlsx</t>
        </is>
      </c>
    </row>
    <row r="9985" ht="13" customHeight="1">
      <c r="A9985" s="161" t="inlineStr">
        <is>
          <t>NGA</t>
        </is>
      </c>
      <c r="B9985" s="161" t="inlineStr">
        <is>
          <t>Nigeria</t>
        </is>
      </c>
      <c r="C9985" s="161" t="inlineStr">
        <is>
          <t>Sub-Saharan Africa</t>
        </is>
      </c>
      <c r="D9985" s="161" t="inlineStr">
        <is>
          <t>Lower middle income</t>
        </is>
      </c>
      <c r="E9985" s="161" t="b">
        <v>0</v>
      </c>
      <c r="F9985" s="161" t="inlineStr">
        <is>
          <t>capex_execution_rate_pct</t>
        </is>
      </c>
      <c r="G9985" s="161" t="n">
        <v>23.295</v>
      </c>
      <c r="H9985" s="161" t="inlineStr">
        <is>
          <t>2021</t>
        </is>
      </c>
      <c r="I9985" s="161" t="inlineStr">
        <is>
          <t>WB_BOOST_WIDEF.csv</t>
        </is>
      </c>
    </row>
    <row r="9986" ht="13" customHeight="1">
      <c r="A9986" s="161" t="inlineStr">
        <is>
          <t>NGA</t>
        </is>
      </c>
      <c r="B9986" s="161" t="inlineStr">
        <is>
          <t>Nigeria</t>
        </is>
      </c>
      <c r="C9986" s="161" t="inlineStr">
        <is>
          <t>Sub-Saharan Africa</t>
        </is>
      </c>
      <c r="D9986" s="161" t="inlineStr">
        <is>
          <t>Lower middle income</t>
        </is>
      </c>
      <c r="E9986" s="161" t="b">
        <v>0</v>
      </c>
      <c r="F9986" s="161" t="inlineStr">
        <is>
          <t>pefa_pi11_pim_score</t>
        </is>
      </c>
      <c r="G9986" s="161" t="n">
        <v>1</v>
      </c>
      <c r="H9986" s="161" t="inlineStr">
        <is>
          <t>2019</t>
        </is>
      </c>
      <c r="I9986" s="161" t="inlineStr">
        <is>
          <t>assessments_1787749571.csv</t>
        </is>
      </c>
    </row>
    <row r="9987" ht="13" customHeight="1">
      <c r="A9987" s="161" t="inlineStr">
        <is>
          <t>NGA</t>
        </is>
      </c>
      <c r="B9987" s="161" t="inlineStr">
        <is>
          <t>Nigeria</t>
        </is>
      </c>
      <c r="C9987" s="161" t="inlineStr">
        <is>
          <t>Sub-Saharan Africa</t>
        </is>
      </c>
      <c r="D9987" s="161" t="inlineStr">
        <is>
          <t>Lower middle income</t>
        </is>
      </c>
      <c r="E9987" s="161" t="b">
        <v>0</v>
      </c>
      <c r="F9987" s="161" t="inlineStr">
        <is>
          <t>pefa_pi122_asset_monitoring</t>
        </is>
      </c>
      <c r="G9987" s="161" t="n">
        <v>1</v>
      </c>
      <c r="H9987" s="161" t="inlineStr">
        <is>
          <t>2019</t>
        </is>
      </c>
      <c r="I9987" s="161" t="inlineStr">
        <is>
          <t>assessments_1787749571.csv</t>
        </is>
      </c>
    </row>
    <row r="9988" ht="13" customHeight="1">
      <c r="A9988" s="161" t="inlineStr">
        <is>
          <t>NGA</t>
        </is>
      </c>
      <c r="B9988" s="161" t="inlineStr">
        <is>
          <t>Nigeria</t>
        </is>
      </c>
      <c r="C9988" s="161" t="inlineStr">
        <is>
          <t>Sub-Saharan Africa</t>
        </is>
      </c>
      <c r="D9988" s="161" t="inlineStr">
        <is>
          <t>Lower middle income</t>
        </is>
      </c>
      <c r="E9988" s="161" t="b">
        <v>0</v>
      </c>
      <c r="F9988" s="161" t="inlineStr">
        <is>
          <t>climate_pfm_diagnostic_on_record</t>
        </is>
      </c>
      <c r="G9988" s="161" t="n">
        <v>0</v>
      </c>
      <c r="H9988" s="161" t="inlineStr">
        <is>
          <t>2022</t>
        </is>
      </c>
      <c r="I9988" s="161" t="inlineStr">
        <is>
          <t>UNDP-Global-Climate-Public-Finance-Review-2022.pdf (Table 4.2)</t>
        </is>
      </c>
    </row>
    <row r="9989" ht="13" customHeight="1">
      <c r="A9989" s="161" t="inlineStr">
        <is>
          <t>NGA</t>
        </is>
      </c>
      <c r="B9989" s="161" t="inlineStr">
        <is>
          <t>Nigeria</t>
        </is>
      </c>
      <c r="C9989" s="161" t="inlineStr">
        <is>
          <t>Sub-Saharan Africa</t>
        </is>
      </c>
      <c r="D9989" s="161" t="inlineStr">
        <is>
          <t>Lower middle income</t>
        </is>
      </c>
      <c r="E9989" s="161" t="b">
        <v>0</v>
      </c>
      <c r="F9989" s="161" t="inlineStr">
        <is>
          <t>ids_official_private_rate_spread_pp</t>
        </is>
      </c>
      <c r="G9989" s="161" t="n">
        <v>4.593</v>
      </c>
      <c r="H9989" s="161" t="inlineStr">
        <is>
          <t>2024</t>
        </is>
      </c>
      <c r="I9989" s="161" t="inlineStr">
        <is>
          <t>P_Data_Extract_From_International_Debt_Statistics__2_.xlsx</t>
        </is>
      </c>
    </row>
    <row r="9990" ht="13" customHeight="1">
      <c r="A9990" s="161" t="inlineStr">
        <is>
          <t>NGA</t>
        </is>
      </c>
      <c r="B9990" s="161" t="inlineStr">
        <is>
          <t>Nigeria</t>
        </is>
      </c>
      <c r="C9990" s="161" t="inlineStr">
        <is>
          <t>Sub-Saharan Africa</t>
        </is>
      </c>
      <c r="D9990" s="161" t="inlineStr">
        <is>
          <t>Lower middle income</t>
        </is>
      </c>
      <c r="E9990" s="161" t="b">
        <v>0</v>
      </c>
      <c r="F9990" s="161" t="inlineStr">
        <is>
          <t>ids_private_creditor_rate_pct</t>
        </is>
      </c>
      <c r="G9990" s="161" t="n">
        <v>8.627000000000001</v>
      </c>
      <c r="H9990" s="161" t="inlineStr">
        <is>
          <t>2024</t>
        </is>
      </c>
      <c r="I9990" s="161" t="inlineStr">
        <is>
          <t>P_Data_Extract_From_International_Debt_Statistics__2_.xlsx</t>
        </is>
      </c>
    </row>
    <row r="9991" ht="13" customHeight="1">
      <c r="A9991" s="161" t="inlineStr">
        <is>
          <t>NGA</t>
        </is>
      </c>
      <c r="B9991" s="161" t="inlineStr">
        <is>
          <t>Nigeria</t>
        </is>
      </c>
      <c r="C9991" s="161" t="inlineStr">
        <is>
          <t>Sub-Saharan Africa</t>
        </is>
      </c>
      <c r="D9991" s="161" t="inlineStr">
        <is>
          <t>Lower middle income</t>
        </is>
      </c>
      <c r="E9991" s="161" t="b">
        <v>0</v>
      </c>
      <c r="F9991" s="161" t="inlineStr">
        <is>
          <t>ids_avg_maturity_years</t>
        </is>
      </c>
      <c r="G9991" s="161" t="n">
        <v>11.398</v>
      </c>
      <c r="H9991" s="161" t="inlineStr">
        <is>
          <t>2024</t>
        </is>
      </c>
      <c r="I9991" s="161" t="inlineStr">
        <is>
          <t>P_Data_Extract_From_International_Debt_Statistics__2_.xlsx</t>
        </is>
      </c>
    </row>
    <row r="9992" ht="13" customHeight="1">
      <c r="A9992" s="161" t="inlineStr">
        <is>
          <t>NGA</t>
        </is>
      </c>
      <c r="B9992" s="161" t="inlineStr">
        <is>
          <t>Nigeria</t>
        </is>
      </c>
      <c r="C9992" s="161" t="inlineStr">
        <is>
          <t>Sub-Saharan Africa</t>
        </is>
      </c>
      <c r="D9992" s="161" t="inlineStr">
        <is>
          <t>Lower middle income</t>
        </is>
      </c>
      <c r="E9992" s="161" t="b">
        <v>0</v>
      </c>
      <c r="F9992" s="161" t="inlineStr">
        <is>
          <t>mitigation_finance_received_pct_gdp</t>
        </is>
      </c>
      <c r="G9992" s="161" t="n">
        <v>0.518</v>
      </c>
      <c r="H9992" s="161" t="inlineStr">
        <is>
          <t>2024</t>
        </is>
      </c>
      <c r="I9992" s="161" t="inlineStr">
        <is>
          <t>CRDF-RP_2024.xlsx + WEO</t>
        </is>
      </c>
    </row>
    <row r="9993" ht="13" customHeight="1">
      <c r="A9993" s="161" t="inlineStr">
        <is>
          <t>NGA</t>
        </is>
      </c>
      <c r="B9993" s="161" t="inlineStr">
        <is>
          <t>Nigeria</t>
        </is>
      </c>
      <c r="C9993" s="161" t="inlineStr">
        <is>
          <t>Sub-Saharan Africa</t>
        </is>
      </c>
      <c r="D9993" s="161" t="inlineStr">
        <is>
          <t>Lower middle income</t>
        </is>
      </c>
      <c r="E9993" s="161" t="b">
        <v>0</v>
      </c>
      <c r="F9993" s="161" t="inlineStr">
        <is>
          <t>ids_multilateral_share_pct</t>
        </is>
      </c>
      <c r="G9993" s="161" t="n">
        <v>47.419</v>
      </c>
      <c r="H9993" s="161" t="inlineStr">
        <is>
          <t>2024</t>
        </is>
      </c>
      <c r="I9993" s="161" t="inlineStr">
        <is>
          <t>P_Data_Extract_From_International_Debt_Statistics__2_.xlsx</t>
        </is>
      </c>
    </row>
    <row r="9994" ht="13" customHeight="1">
      <c r="A9994" s="161" t="inlineStr">
        <is>
          <t>NGA</t>
        </is>
      </c>
      <c r="B9994" s="161" t="inlineStr">
        <is>
          <t>Nigeria</t>
        </is>
      </c>
      <c r="C9994" s="161" t="inlineStr">
        <is>
          <t>Sub-Saharan Africa</t>
        </is>
      </c>
      <c r="D9994" s="161" t="inlineStr">
        <is>
          <t>Lower middle income</t>
        </is>
      </c>
      <c r="E9994" s="161" t="b">
        <v>0</v>
      </c>
      <c r="F9994" s="161" t="inlineStr">
        <is>
          <t>ids_private_creditor_share_pct</t>
        </is>
      </c>
      <c r="G9994" s="161" t="n">
        <v>40.433</v>
      </c>
      <c r="H9994" s="161" t="inlineStr">
        <is>
          <t>2024</t>
        </is>
      </c>
      <c r="I9994" s="161" t="inlineStr">
        <is>
          <t>P_Data_Extract_From_International_Debt_Statistics__2_.xlsx</t>
        </is>
      </c>
    </row>
    <row r="9995" ht="13" customHeight="1">
      <c r="A9995" s="161" t="inlineStr">
        <is>
          <t>NGA</t>
        </is>
      </c>
      <c r="B9995" s="161" t="inlineStr">
        <is>
          <t>Nigeria</t>
        </is>
      </c>
      <c r="C9995" s="161" t="inlineStr">
        <is>
          <t>Sub-Saharan Africa</t>
        </is>
      </c>
      <c r="D9995" s="161" t="inlineStr">
        <is>
          <t>Lower middle income</t>
        </is>
      </c>
      <c r="E9995" s="161" t="b">
        <v>0</v>
      </c>
      <c r="F9995" s="161" t="inlineStr">
        <is>
          <t>ids_usd_share_ppg_debt_pct</t>
        </is>
      </c>
      <c r="G9995" s="161" t="n">
        <v>84.015</v>
      </c>
      <c r="H9995" s="161" t="inlineStr">
        <is>
          <t>2024</t>
        </is>
      </c>
      <c r="I9995" s="161" t="inlineStr">
        <is>
          <t>P_Data_Extract_From_International_Debt_Statistics__2_.xlsx</t>
        </is>
      </c>
    </row>
    <row r="9996" ht="13" customHeight="1">
      <c r="A9996" s="161" t="inlineStr">
        <is>
          <t>NGA</t>
        </is>
      </c>
      <c r="B9996" s="161" t="inlineStr">
        <is>
          <t>Nigeria</t>
        </is>
      </c>
      <c r="C9996" s="161" t="inlineStr">
        <is>
          <t>Sub-Saharan Africa</t>
        </is>
      </c>
      <c r="D9996" s="161" t="inlineStr">
        <is>
          <t>Lower middle income</t>
        </is>
      </c>
      <c r="E9996" s="161" t="b">
        <v>0</v>
      </c>
      <c r="F9996" s="161" t="inlineStr">
        <is>
          <t>pefa_pi103_contingent_liabilities</t>
        </is>
      </c>
      <c r="G9996" s="161" t="n">
        <v>1</v>
      </c>
      <c r="H9996" s="161" t="inlineStr">
        <is>
          <t>2019</t>
        </is>
      </c>
      <c r="I9996" s="161" t="inlineStr">
        <is>
          <t>assessments_1787749571.csv</t>
        </is>
      </c>
    </row>
    <row r="9997" ht="13" customHeight="1">
      <c r="A9997" s="161" t="inlineStr">
        <is>
          <t>NGA</t>
        </is>
      </c>
      <c r="B9997" s="161" t="inlineStr">
        <is>
          <t>Nigeria</t>
        </is>
      </c>
      <c r="C9997" s="161" t="inlineStr">
        <is>
          <t>Sub-Saharan Africa</t>
        </is>
      </c>
      <c r="D9997" s="161" t="inlineStr">
        <is>
          <t>Lower middle income</t>
        </is>
      </c>
      <c r="E9997" s="161" t="b">
        <v>0</v>
      </c>
      <c r="F9997" s="161" t="inlineStr">
        <is>
          <t>ppi_commitments_pct_gdp</t>
        </is>
      </c>
      <c r="G9997" s="161" t="n">
        <v>0.23</v>
      </c>
      <c r="H9997" s="161" t="inlineStr">
        <is>
          <t>2020-2024 avg</t>
        </is>
      </c>
      <c r="I9997" s="161" t="inlineStr">
        <is>
          <t>2024-PPI-Full-DTA.dta + WEO</t>
        </is>
      </c>
    </row>
    <row r="9998" ht="13" customHeight="1">
      <c r="A9998" s="161" t="inlineStr">
        <is>
          <t>NGA</t>
        </is>
      </c>
      <c r="B9998" s="161" t="inlineStr">
        <is>
          <t>Nigeria</t>
        </is>
      </c>
      <c r="C9998" s="161" t="inlineStr">
        <is>
          <t>Sub-Saharan Africa</t>
        </is>
      </c>
      <c r="D9998" s="161" t="inlineStr">
        <is>
          <t>Lower middle income</t>
        </is>
      </c>
      <c r="E9998" s="161" t="b">
        <v>0</v>
      </c>
      <c r="F9998" s="161" t="inlineStr">
        <is>
          <t>excise_revenue_pct_of_revenue</t>
        </is>
      </c>
      <c r="G9998" s="161" t="n">
        <v>4.959</v>
      </c>
      <c r="H9998" s="161" t="inlineStr">
        <is>
          <t>2024</t>
        </is>
      </c>
      <c r="I9998" s="161" t="inlineStr">
        <is>
          <t>world-imf2026.xlsx</t>
        </is>
      </c>
    </row>
    <row r="9999" ht="13" customHeight="1">
      <c r="A9999" s="161" t="inlineStr">
        <is>
          <t>NGA</t>
        </is>
      </c>
      <c r="B9999" s="161" t="inlineStr">
        <is>
          <t>Nigeria</t>
        </is>
      </c>
      <c r="C9999" s="161" t="inlineStr">
        <is>
          <t>Sub-Saharan Africa</t>
        </is>
      </c>
      <c r="D9999" s="161" t="inlineStr">
        <is>
          <t>Lower middle income</t>
        </is>
      </c>
      <c r="E9999" s="161" t="b">
        <v>0</v>
      </c>
      <c r="F9999" s="161" t="inlineStr">
        <is>
          <t>ff_subsidy_total_pct_gdp</t>
        </is>
      </c>
      <c r="G9999" s="161" t="n">
        <v>10.117</v>
      </c>
      <c r="H9999" s="161" t="inlineStr">
        <is>
          <t>2024</t>
        </is>
      </c>
      <c r="I9999" s="161" t="inlineStr">
        <is>
          <t>imffossilfuelsubsidiesdata.xlsb + WEO</t>
        </is>
      </c>
    </row>
    <row r="10000" ht="13" customHeight="1">
      <c r="A10000" s="161" t="inlineStr">
        <is>
          <t>NGA</t>
        </is>
      </c>
      <c r="B10000" s="161" t="inlineStr">
        <is>
          <t>Nigeria</t>
        </is>
      </c>
      <c r="C10000" s="161" t="inlineStr">
        <is>
          <t>Sub-Saharan Africa</t>
        </is>
      </c>
      <c r="D10000" s="161" t="inlineStr">
        <is>
          <t>Lower middle income</t>
        </is>
      </c>
      <c r="E10000" s="161" t="b">
        <v>0</v>
      </c>
      <c r="F10000" s="161" t="inlineStr">
        <is>
          <t>ff_subsidy_explicit_pct_gdp</t>
        </is>
      </c>
      <c r="G10000" s="161" t="n">
        <v>2.834</v>
      </c>
      <c r="H10000" s="161" t="inlineStr">
        <is>
          <t>2024</t>
        </is>
      </c>
      <c r="I10000" s="161" t="inlineStr">
        <is>
          <t>imffossilfuelsubsidiesdata.xlsb</t>
        </is>
      </c>
    </row>
    <row r="10001" ht="13" customHeight="1">
      <c r="A10001" s="161" t="inlineStr">
        <is>
          <t>NGA</t>
        </is>
      </c>
      <c r="B10001" s="161" t="inlineStr">
        <is>
          <t>Nigeria</t>
        </is>
      </c>
      <c r="C10001" s="161" t="inlineStr">
        <is>
          <t>Sub-Saharan Africa</t>
        </is>
      </c>
      <c r="D10001" s="161" t="inlineStr">
        <is>
          <t>Lower middle income</t>
        </is>
      </c>
      <c r="E10001" s="161" t="b">
        <v>0</v>
      </c>
      <c r="F10001" s="161" t="inlineStr">
        <is>
          <t>ff_subsidy_implicit_pct_gdp</t>
        </is>
      </c>
      <c r="G10001" s="161" t="n">
        <v>7.283</v>
      </c>
      <c r="H10001" s="161" t="inlineStr">
        <is>
          <t>2024</t>
        </is>
      </c>
      <c r="I10001" s="161" t="inlineStr">
        <is>
          <t>imffossilfuelsubsidiesdata.xlsb</t>
        </is>
      </c>
    </row>
    <row r="10002" ht="13" customHeight="1">
      <c r="A10002" s="161" t="inlineStr">
        <is>
          <t>NGA</t>
        </is>
      </c>
      <c r="B10002" s="161" t="inlineStr">
        <is>
          <t>Nigeria</t>
        </is>
      </c>
      <c r="C10002" s="161" t="inlineStr">
        <is>
          <t>Sub-Saharan Africa</t>
        </is>
      </c>
      <c r="D10002" s="161" t="inlineStr">
        <is>
          <t>Lower middle income</t>
        </is>
      </c>
      <c r="E10002" s="161" t="b">
        <v>0</v>
      </c>
      <c r="F10002" s="161" t="inlineStr">
        <is>
          <t>env_protection_pct_of_expenditure</t>
        </is>
      </c>
      <c r="G10002" s="161" t="n">
        <v>0.175</v>
      </c>
      <c r="H10002" s="161" t="inlineStr">
        <is>
          <t>2021</t>
        </is>
      </c>
      <c r="I10002" s="161" t="inlineStr">
        <is>
          <t>WB_BOOST_WIDEF.csv</t>
        </is>
      </c>
    </row>
    <row r="10003" ht="13" customHeight="1">
      <c r="A10003" s="161" t="inlineStr">
        <is>
          <t>NGA</t>
        </is>
      </c>
      <c r="B10003" s="161" t="inlineStr">
        <is>
          <t>Nigeria</t>
        </is>
      </c>
      <c r="C10003" s="161" t="inlineStr">
        <is>
          <t>Sub-Saharan Africa</t>
        </is>
      </c>
      <c r="D10003" s="161" t="inlineStr">
        <is>
          <t>Lower middle income</t>
        </is>
      </c>
      <c r="E10003" s="161" t="b">
        <v>0</v>
      </c>
      <c r="F10003" s="161" t="inlineStr">
        <is>
          <t>net_fuel_trade_pct_merch</t>
        </is>
      </c>
      <c r="G10003" s="161" t="n">
        <v>50.658</v>
      </c>
      <c r="H10003" s="161" t="inlineStr">
        <is>
          <t>2024</t>
        </is>
      </c>
      <c r="I10003" s="161" t="inlineStr">
        <is>
          <t>WDI TX.VAL.FUEL.ZS.UN less TM.VAL.FUEL.ZS.UN</t>
        </is>
      </c>
    </row>
    <row r="10004" ht="13" customHeight="1">
      <c r="A10004" s="161" t="inlineStr">
        <is>
          <t>NGA</t>
        </is>
      </c>
      <c r="B10004" s="161" t="inlineStr">
        <is>
          <t>Nigeria</t>
        </is>
      </c>
      <c r="C10004" s="161" t="inlineStr">
        <is>
          <t>Sub-Saharan Africa</t>
        </is>
      </c>
      <c r="D10004" s="161" t="inlineStr">
        <is>
          <t>Lower middle income</t>
        </is>
      </c>
      <c r="E10004" s="161" t="b">
        <v>0</v>
      </c>
      <c r="F10004" s="161" t="inlineStr">
        <is>
          <t>fuel_exports_pct_merch</t>
        </is>
      </c>
      <c r="G10004" s="161" t="n">
        <v>88.61499999999999</v>
      </c>
      <c r="H10004" s="161" t="inlineStr">
        <is>
          <t>2024</t>
        </is>
      </c>
      <c r="I10004" s="161" t="inlineStr">
        <is>
          <t>API_TX_VAL_FUEL_ZS_UN_DS2_en_csv_v2_33055.zip</t>
        </is>
      </c>
    </row>
    <row r="10005" ht="13" customHeight="1">
      <c r="A10005" s="161" t="inlineStr">
        <is>
          <t>NGA</t>
        </is>
      </c>
      <c r="B10005" s="161" t="inlineStr">
        <is>
          <t>Nigeria</t>
        </is>
      </c>
      <c r="C10005" s="161" t="inlineStr">
        <is>
          <t>Sub-Saharan Africa</t>
        </is>
      </c>
      <c r="D10005" s="161" t="inlineStr">
        <is>
          <t>Lower middle income</t>
        </is>
      </c>
      <c r="E10005" s="161" t="b">
        <v>0</v>
      </c>
      <c r="F10005" s="161" t="inlineStr">
        <is>
          <t>fuel_imports_pct_merch</t>
        </is>
      </c>
      <c r="G10005" s="161" t="n">
        <v>37.957</v>
      </c>
      <c r="H10005" s="161" t="inlineStr">
        <is>
          <t>2024</t>
        </is>
      </c>
      <c r="I10005" s="161" t="inlineStr">
        <is>
          <t>API_TM_VAL_FUEL_ZS_UN_DS2_en_csv_v2_36140.zip</t>
        </is>
      </c>
    </row>
    <row r="10006" ht="13" customHeight="1">
      <c r="A10006" s="161" t="inlineStr">
        <is>
          <t>NGA</t>
        </is>
      </c>
      <c r="B10006" s="161" t="inlineStr">
        <is>
          <t>Nigeria</t>
        </is>
      </c>
      <c r="C10006" s="161" t="inlineStr">
        <is>
          <t>Sub-Saharan Africa</t>
        </is>
      </c>
      <c r="D10006" s="161" t="inlineStr">
        <is>
          <t>Lower middle income</t>
        </is>
      </c>
      <c r="E10006" s="161" t="b">
        <v>0</v>
      </c>
      <c r="F10006" s="161" t="inlineStr">
        <is>
          <t>energy_import_dep_pct</t>
        </is>
      </c>
      <c r="G10006" s="161" t="n">
        <v>-66.288</v>
      </c>
      <c r="H10006" s="161" t="inlineStr">
        <is>
          <t>2022</t>
        </is>
      </c>
      <c r="I10006" s="161" t="inlineStr">
        <is>
          <t>API_EG_IMP_CONS_ZS_DS2_en_csv_v2_160768.zip</t>
        </is>
      </c>
    </row>
    <row r="10007" ht="13" customHeight="1">
      <c r="A10007" s="161" t="inlineStr">
        <is>
          <t>NGA</t>
        </is>
      </c>
      <c r="B10007" s="161" t="inlineStr">
        <is>
          <t>Nigeria</t>
        </is>
      </c>
      <c r="C10007" s="161" t="inlineStr">
        <is>
          <t>Sub-Saharan Africa</t>
        </is>
      </c>
      <c r="D10007" s="161" t="inlineStr">
        <is>
          <t>Lower middle income</t>
        </is>
      </c>
      <c r="E10007" s="161" t="b">
        <v>0</v>
      </c>
      <c r="F10007" s="161" t="inlineStr">
        <is>
          <t>fossil_rents_total_pct_gdp</t>
        </is>
      </c>
      <c r="G10007" s="161" t="n">
        <v>7.411</v>
      </c>
      <c r="H10007" s="161" t="inlineStr">
        <is>
          <t>2021</t>
        </is>
      </c>
      <c r="I10007" s="161" t="inlineStr">
        <is>
          <t>WDI NY.GDP.PETR+NGAS+COAL.RT.ZS</t>
        </is>
      </c>
    </row>
    <row r="10008" ht="13" customHeight="1">
      <c r="A10008" s="161" t="inlineStr">
        <is>
          <t>NGA</t>
        </is>
      </c>
      <c r="B10008" s="161" t="inlineStr">
        <is>
          <t>Nigeria</t>
        </is>
      </c>
      <c r="C10008" s="161" t="inlineStr">
        <is>
          <t>Sub-Saharan Africa</t>
        </is>
      </c>
      <c r="D10008" s="161" t="inlineStr">
        <is>
          <t>Lower middle income</t>
        </is>
      </c>
      <c r="E10008" s="161" t="b">
        <v>0</v>
      </c>
      <c r="F10008" s="161" t="inlineStr">
        <is>
          <t>oil_rents_pct_gdp</t>
        </is>
      </c>
      <c r="G10008" s="161" t="n">
        <v>6.247</v>
      </c>
      <c r="H10008" s="161" t="inlineStr">
        <is>
          <t>2021</t>
        </is>
      </c>
      <c r="I10008" s="161" t="inlineStr">
        <is>
          <t>API_NY_GDP_PETR_RT_ZS_DS2_en_csv_v2_40227.zip</t>
        </is>
      </c>
    </row>
    <row r="10009" ht="13" customHeight="1">
      <c r="A10009" s="161" t="inlineStr">
        <is>
          <t>NGA</t>
        </is>
      </c>
      <c r="B10009" s="161" t="inlineStr">
        <is>
          <t>Nigeria</t>
        </is>
      </c>
      <c r="C10009" s="161" t="inlineStr">
        <is>
          <t>Sub-Saharan Africa</t>
        </is>
      </c>
      <c r="D10009" s="161" t="inlineStr">
        <is>
          <t>Lower middle income</t>
        </is>
      </c>
      <c r="E10009" s="161" t="b">
        <v>0</v>
      </c>
      <c r="F10009" s="161" t="inlineStr">
        <is>
          <t>gas_rents_pct_gdp</t>
        </is>
      </c>
      <c r="G10009" s="161" t="n">
        <v>1.164</v>
      </c>
      <c r="H10009" s="161" t="inlineStr">
        <is>
          <t>2021</t>
        </is>
      </c>
      <c r="I10009" s="161" t="inlineStr">
        <is>
          <t>API_NY_GDP_NGAS_RT_ZS_DS2_en_csv_v2_35861.zip</t>
        </is>
      </c>
    </row>
    <row r="10010" ht="13" customHeight="1">
      <c r="A10010" s="161" t="inlineStr">
        <is>
          <t>NGA</t>
        </is>
      </c>
      <c r="B10010" s="161" t="inlineStr">
        <is>
          <t>Nigeria</t>
        </is>
      </c>
      <c r="C10010" s="161" t="inlineStr">
        <is>
          <t>Sub-Saharan Africa</t>
        </is>
      </c>
      <c r="D10010" s="161" t="inlineStr">
        <is>
          <t>Lower middle income</t>
        </is>
      </c>
      <c r="E10010" s="161" t="b">
        <v>0</v>
      </c>
      <c r="F10010" s="161" t="inlineStr">
        <is>
          <t>coal_rents_pct_gdp</t>
        </is>
      </c>
      <c r="G10010" s="161" t="n">
        <v>0</v>
      </c>
      <c r="H10010" s="161" t="inlineStr">
        <is>
          <t>2021</t>
        </is>
      </c>
      <c r="I10010" s="161" t="inlineStr">
        <is>
          <t>API_NY_GDP_COAL_RT_ZS_DS2_en_csv_v2_35370.zip</t>
        </is>
      </c>
    </row>
    <row r="10011" ht="13" customHeight="1">
      <c r="A10011" s="161" t="inlineStr">
        <is>
          <t>NGA</t>
        </is>
      </c>
      <c r="B10011" s="161" t="inlineStr">
        <is>
          <t>Nigeria</t>
        </is>
      </c>
      <c r="C10011" s="161" t="inlineStr">
        <is>
          <t>Sub-Saharan Africa</t>
        </is>
      </c>
      <c r="D10011" s="161" t="inlineStr">
        <is>
          <t>Lower middle income</t>
        </is>
      </c>
      <c r="E10011" s="161" t="b">
        <v>0</v>
      </c>
      <c r="F10011" s="161" t="inlineStr">
        <is>
          <t>other_fossil_gen_share_pct</t>
        </is>
      </c>
      <c r="G10011" s="161" t="n">
        <v>0</v>
      </c>
      <c r="H10011" s="161" t="inlineStr">
        <is>
          <t>2025</t>
        </is>
      </c>
      <c r="I10011" s="161" t="inlineStr">
        <is>
          <t>release_generation_yearly_global.csv</t>
        </is>
      </c>
    </row>
    <row r="10012" ht="13" customHeight="1">
      <c r="A10012" s="161" t="inlineStr">
        <is>
          <t>NGA</t>
        </is>
      </c>
      <c r="B10012" s="161" t="inlineStr">
        <is>
          <t>Nigeria</t>
        </is>
      </c>
      <c r="C10012" s="161" t="inlineStr">
        <is>
          <t>Sub-Saharan Africa</t>
        </is>
      </c>
      <c r="D10012" s="161" t="inlineStr">
        <is>
          <t>Lower middle income</t>
        </is>
      </c>
      <c r="E10012" s="161" t="b">
        <v>0</v>
      </c>
      <c r="F10012" s="161" t="inlineStr">
        <is>
          <t>renewable_share_electricity_pct</t>
        </is>
      </c>
      <c r="G10012" s="161" t="n">
        <v>28.186</v>
      </c>
      <c r="H10012" s="161" t="inlineStr">
        <is>
          <t>2024</t>
        </is>
      </c>
      <c r="I10012" s="161" t="inlineStr">
        <is>
          <t>imffossilfuelsubsidiesdata.xlsb</t>
        </is>
      </c>
    </row>
    <row r="10013" ht="13" customHeight="1">
      <c r="A10013" s="161" t="inlineStr">
        <is>
          <t>NGA</t>
        </is>
      </c>
      <c r="B10013" s="161" t="inlineStr">
        <is>
          <t>Nigeria</t>
        </is>
      </c>
      <c r="C10013" s="161" t="inlineStr">
        <is>
          <t>Sub-Saharan Africa</t>
        </is>
      </c>
      <c r="D10013" s="161" t="inlineStr">
        <is>
          <t>Lower middle income</t>
        </is>
      </c>
      <c r="E10013" s="161" t="b">
        <v>0</v>
      </c>
      <c r="F10013" s="161" t="inlineStr">
        <is>
          <t>re_share_change_pp</t>
        </is>
      </c>
      <c r="G10013" s="161" t="n">
        <v>6.319</v>
      </c>
      <c r="H10013" s="161" t="inlineStr">
        <is>
          <t>2025</t>
        </is>
      </c>
      <c r="I10013" s="161" t="inlineStr">
        <is>
          <t>release_generation_yearly_global.csv</t>
        </is>
      </c>
    </row>
    <row r="10014" ht="13" customHeight="1">
      <c r="A10014" s="161" t="inlineStr">
        <is>
          <t>NGA</t>
        </is>
      </c>
      <c r="B10014" s="161" t="inlineStr">
        <is>
          <t>Nigeria</t>
        </is>
      </c>
      <c r="C10014" s="161" t="inlineStr">
        <is>
          <t>Sub-Saharan Africa</t>
        </is>
      </c>
      <c r="D10014" s="161" t="inlineStr">
        <is>
          <t>Lower middle income</t>
        </is>
      </c>
      <c r="E10014" s="161" t="b">
        <v>0</v>
      </c>
      <c r="F10014" s="161" t="inlineStr">
        <is>
          <t>re_capacity_growth_pct</t>
        </is>
      </c>
      <c r="G10014" s="161" t="n">
        <v>1.587</v>
      </c>
      <c r="H10014" s="161" t="inlineStr">
        <is>
          <t>2025</t>
        </is>
      </c>
      <c r="I10014" s="161" t="inlineStr">
        <is>
          <t>release_generation_yearly_global.csv</t>
        </is>
      </c>
    </row>
    <row r="10015" ht="13" customHeight="1">
      <c r="A10015" s="161" t="inlineStr">
        <is>
          <t>NGA</t>
        </is>
      </c>
      <c r="B10015" s="161" t="inlineStr">
        <is>
          <t>Nigeria</t>
        </is>
      </c>
      <c r="C10015" s="161" t="inlineStr">
        <is>
          <t>Sub-Saharan Africa</t>
        </is>
      </c>
      <c r="D10015" s="161" t="inlineStr">
        <is>
          <t>Lower middle income</t>
        </is>
      </c>
      <c r="E10015" s="161" t="b">
        <v>0</v>
      </c>
      <c r="F10015" s="161" t="inlineStr">
        <is>
          <t>inn_total_inv_2030_pct_gdp</t>
        </is>
      </c>
      <c r="G10015" s="161" t="n">
        <v>6.74384870278842</v>
      </c>
      <c r="H10015" s="161" t="inlineStr">
        <is>
          <t>2030</t>
        </is>
      </c>
      <c r="I10015" s="161" t="inlineStr">
        <is>
          <t>Mitigation_Investment_Needs_v1.1.xlsx (InvestmentNeeds v1.1, model output)</t>
        </is>
      </c>
    </row>
    <row r="10016" ht="13" customHeight="1">
      <c r="A10016" s="161" t="inlineStr">
        <is>
          <t>NGA</t>
        </is>
      </c>
      <c r="B10016" s="161" t="inlineStr">
        <is>
          <t>Nigeria</t>
        </is>
      </c>
      <c r="C10016" s="161" t="inlineStr">
        <is>
          <t>Sub-Saharan Africa</t>
        </is>
      </c>
      <c r="D10016" s="161" t="inlineStr">
        <is>
          <t>Lower middle income</t>
        </is>
      </c>
      <c r="E10016" s="161" t="b">
        <v>0</v>
      </c>
      <c r="F10016" s="161" t="inlineStr">
        <is>
          <t>inn_incr_inv_2030_pct_gdp</t>
        </is>
      </c>
      <c r="G10016" s="161" t="n">
        <v>1.61852368866922</v>
      </c>
      <c r="H10016" s="161" t="inlineStr">
        <is>
          <t>2030</t>
        </is>
      </c>
      <c r="I10016" s="161" t="inlineStr">
        <is>
          <t>Mitigation_Investment_Needs_v1.1.xlsx (InvestmentNeeds v1.1, model output)</t>
        </is>
      </c>
    </row>
    <row r="10017" ht="13" customHeight="1">
      <c r="A10017" s="161" t="inlineStr">
        <is>
          <t>NGA</t>
        </is>
      </c>
      <c r="B10017" s="161" t="inlineStr">
        <is>
          <t>Nigeria</t>
        </is>
      </c>
      <c r="C10017" s="161" t="inlineStr">
        <is>
          <t>Sub-Saharan Africa</t>
        </is>
      </c>
      <c r="D10017" s="161" t="inlineStr">
        <is>
          <t>Lower middle income</t>
        </is>
      </c>
      <c r="E10017" s="161" t="b">
        <v>0</v>
      </c>
      <c r="F10017" s="161" t="inlineStr">
        <is>
          <t>inn_incr_inv_gen_2030_pct_gdp</t>
        </is>
      </c>
      <c r="G10017" s="161" t="n">
        <v>0.3857695646702258</v>
      </c>
      <c r="H10017" s="161" t="inlineStr">
        <is>
          <t>2030</t>
        </is>
      </c>
      <c r="I10017" s="161" t="inlineStr">
        <is>
          <t>Mitigation_Investment_Needs_v1.1.xlsx (InvestmentNeeds v1.1, model output)</t>
        </is>
      </c>
    </row>
    <row r="10018" ht="13" customHeight="1">
      <c r="A10018" s="161" t="inlineStr">
        <is>
          <t>NGA</t>
        </is>
      </c>
      <c r="B10018" s="161" t="inlineStr">
        <is>
          <t>Nigeria</t>
        </is>
      </c>
      <c r="C10018" s="161" t="inlineStr">
        <is>
          <t>Sub-Saharan Africa</t>
        </is>
      </c>
      <c r="D10018" s="161" t="inlineStr">
        <is>
          <t>Lower middle income</t>
        </is>
      </c>
      <c r="E10018" s="161" t="b">
        <v>0</v>
      </c>
      <c r="F10018" s="161" t="inlineStr">
        <is>
          <t>inn_incr_inv_grid_2030_pct_gdp</t>
        </is>
      </c>
      <c r="G10018" s="161" t="n">
        <v>0.2645277014881557</v>
      </c>
      <c r="H10018" s="161" t="inlineStr">
        <is>
          <t>2030</t>
        </is>
      </c>
      <c r="I10018" s="161" t="inlineStr">
        <is>
          <t>Mitigation_Investment_Needs_v1.1.xlsx (InvestmentNeeds v1.1, model output)</t>
        </is>
      </c>
    </row>
    <row r="10019" ht="13" customHeight="1">
      <c r="A10019" s="161" t="inlineStr">
        <is>
          <t>NGA</t>
        </is>
      </c>
      <c r="B10019" s="161" t="inlineStr">
        <is>
          <t>Nigeria</t>
        </is>
      </c>
      <c r="C10019" s="161" t="inlineStr">
        <is>
          <t>Sub-Saharan Africa</t>
        </is>
      </c>
      <c r="D10019" s="161" t="inlineStr">
        <is>
          <t>Lower middle income</t>
        </is>
      </c>
      <c r="E10019" s="161" t="b">
        <v>0</v>
      </c>
      <c r="F10019" s="161" t="inlineStr">
        <is>
          <t>inn_incr_inv_trn_2030_pct_gdp</t>
        </is>
      </c>
      <c r="G10019" s="161" t="n">
        <v>0.2403304098915977</v>
      </c>
      <c r="H10019" s="161" t="inlineStr">
        <is>
          <t>2030</t>
        </is>
      </c>
      <c r="I10019" s="161" t="inlineStr">
        <is>
          <t>Mitigation_Investment_Needs_v1.1.xlsx (InvestmentNeeds v1.1, model output)</t>
        </is>
      </c>
    </row>
    <row r="10020" ht="13" customHeight="1">
      <c r="A10020" s="161" t="inlineStr">
        <is>
          <t>NGA</t>
        </is>
      </c>
      <c r="B10020" s="161" t="inlineStr">
        <is>
          <t>Nigeria</t>
        </is>
      </c>
      <c r="C10020" s="161" t="inlineStr">
        <is>
          <t>Sub-Saharan Africa</t>
        </is>
      </c>
      <c r="D10020" s="161" t="inlineStr">
        <is>
          <t>Lower middle income</t>
        </is>
      </c>
      <c r="E10020" s="161" t="b">
        <v>0</v>
      </c>
      <c r="F10020" s="161" t="inlineStr">
        <is>
          <t>inn_incr_inv_bld_2030_pct_gdp</t>
        </is>
      </c>
      <c r="G10020" s="161" t="n">
        <v>0.1281123605063458</v>
      </c>
      <c r="H10020" s="161" t="inlineStr">
        <is>
          <t>2030</t>
        </is>
      </c>
      <c r="I10020" s="161" t="inlineStr">
        <is>
          <t>Mitigation_Investment_Needs_v1.1.xlsx (InvestmentNeeds v1.1, model output)</t>
        </is>
      </c>
    </row>
    <row r="10021" ht="13" customHeight="1">
      <c r="A10021" s="161" t="inlineStr">
        <is>
          <t>NGA</t>
        </is>
      </c>
      <c r="B10021" s="161" t="inlineStr">
        <is>
          <t>Nigeria</t>
        </is>
      </c>
      <c r="C10021" s="161" t="inlineStr">
        <is>
          <t>Sub-Saharan Africa</t>
        </is>
      </c>
      <c r="D10021" s="161" t="inlineStr">
        <is>
          <t>Lower middle income</t>
        </is>
      </c>
      <c r="E10021" s="161" t="b">
        <v>0</v>
      </c>
      <c r="F10021" s="161" t="inlineStr">
        <is>
          <t>inn_incr_inv_ind_2030_pct_gdp</t>
        </is>
      </c>
      <c r="G10021" s="161" t="n">
        <v>0.0757673465324816</v>
      </c>
      <c r="H10021" s="161" t="inlineStr">
        <is>
          <t>2030</t>
        </is>
      </c>
      <c r="I10021" s="161" t="inlineStr">
        <is>
          <t>Mitigation_Investment_Needs_v1.1.xlsx (InvestmentNeeds v1.1, model output)</t>
        </is>
      </c>
    </row>
    <row r="10022" ht="13" customHeight="1">
      <c r="A10022" s="161" t="inlineStr">
        <is>
          <t>NGA</t>
        </is>
      </c>
      <c r="B10022" s="161" t="inlineStr">
        <is>
          <t>Nigeria</t>
        </is>
      </c>
      <c r="C10022" s="161" t="inlineStr">
        <is>
          <t>Sub-Saharan Africa</t>
        </is>
      </c>
      <c r="D10022" s="161" t="inlineStr">
        <is>
          <t>Lower middle income</t>
        </is>
      </c>
      <c r="E10022" s="161" t="b">
        <v>0</v>
      </c>
      <c r="F10022" s="161" t="inlineStr">
        <is>
          <t>inn_incr_inv_fuel_2030_pct_gdp</t>
        </is>
      </c>
      <c r="G10022" s="161" t="n">
        <v>0.1004796910395597</v>
      </c>
      <c r="H10022" s="161" t="inlineStr">
        <is>
          <t>2030</t>
        </is>
      </c>
      <c r="I10022" s="161" t="inlineStr">
        <is>
          <t>Mitigation_Investment_Needs_v1.1.xlsx (InvestmentNeeds v1.1, model output)</t>
        </is>
      </c>
    </row>
    <row r="10023" ht="13" customHeight="1">
      <c r="A10023" s="161" t="inlineStr">
        <is>
          <t>NGA</t>
        </is>
      </c>
      <c r="B10023" s="161" t="inlineStr">
        <is>
          <t>Nigeria</t>
        </is>
      </c>
      <c r="C10023" s="161" t="inlineStr">
        <is>
          <t>Sub-Saharan Africa</t>
        </is>
      </c>
      <c r="D10023" s="161" t="inlineStr">
        <is>
          <t>Lower middle income</t>
        </is>
      </c>
      <c r="E10023" s="161" t="b">
        <v>0</v>
      </c>
      <c r="F10023" s="161" t="inlineStr">
        <is>
          <t>inn_incr_inv_afolu_2030_pct_gdp</t>
        </is>
      </c>
      <c r="G10023" s="161" t="n">
        <v>0.4235366145408547</v>
      </c>
      <c r="H10023" s="161" t="inlineStr">
        <is>
          <t>2030</t>
        </is>
      </c>
      <c r="I10023" s="161" t="inlineStr">
        <is>
          <t>Mitigation_Investment_Needs_v1.1.xlsx (InvestmentNeeds v1.1, model output)</t>
        </is>
      </c>
    </row>
    <row r="10024" ht="13" customHeight="1">
      <c r="A10024" s="161" t="inlineStr">
        <is>
          <t>NGA</t>
        </is>
      </c>
      <c r="B10024" s="161" t="inlineStr">
        <is>
          <t>Nigeria</t>
        </is>
      </c>
      <c r="C10024" s="161" t="inlineStr">
        <is>
          <t>Sub-Saharan Africa</t>
        </is>
      </c>
      <c r="D10024" s="161" t="inlineStr">
        <is>
          <t>Lower middle income</t>
        </is>
      </c>
      <c r="E10024" s="161" t="b">
        <v>0</v>
      </c>
      <c r="F10024" s="161" t="inlineStr">
        <is>
          <t>inn_incr_cost_a_2030_pct_gdp</t>
        </is>
      </c>
      <c r="G10024" s="161" t="n">
        <v>0.09306248142530139</v>
      </c>
      <c r="H10024" s="161" t="inlineStr">
        <is>
          <t>2030</t>
        </is>
      </c>
      <c r="I10024" s="161" t="inlineStr">
        <is>
          <t>Mitigation_Investment_Needs_v1.1.xlsx (InvestmentNeeds v1.1, model output)</t>
        </is>
      </c>
    </row>
    <row r="10025" ht="13" customHeight="1">
      <c r="A10025" s="161" t="inlineStr">
        <is>
          <t>NGA</t>
        </is>
      </c>
      <c r="B10025" s="161" t="inlineStr">
        <is>
          <t>Nigeria</t>
        </is>
      </c>
      <c r="C10025" s="161" t="inlineStr">
        <is>
          <t>Sub-Saharan Africa</t>
        </is>
      </c>
      <c r="D10025" s="161" t="inlineStr">
        <is>
          <t>Lower middle income</t>
        </is>
      </c>
      <c r="E10025" s="161" t="b">
        <v>0</v>
      </c>
      <c r="F10025" s="161" t="inlineStr">
        <is>
          <t>inn_incr_cost_b_2030_pct_gdp</t>
        </is>
      </c>
      <c r="G10025" s="161" t="n">
        <v>0.0340347394961365</v>
      </c>
      <c r="H10025" s="161" t="inlineStr">
        <is>
          <t>2030</t>
        </is>
      </c>
      <c r="I10025" s="161" t="inlineStr">
        <is>
          <t>Mitigation_Investment_Needs_v1.1.xlsx (InvestmentNeeds v1.1, model output)</t>
        </is>
      </c>
    </row>
    <row r="10026" ht="13" customHeight="1">
      <c r="A10026" s="161" t="inlineStr">
        <is>
          <t>NGA</t>
        </is>
      </c>
      <c r="B10026" s="161" t="inlineStr">
        <is>
          <t>Nigeria</t>
        </is>
      </c>
      <c r="C10026" s="161" t="inlineStr">
        <is>
          <t>Sub-Saharan Africa</t>
        </is>
      </c>
      <c r="D10026" s="161" t="inlineStr">
        <is>
          <t>Lower middle income</t>
        </is>
      </c>
      <c r="E10026" s="161" t="b">
        <v>0</v>
      </c>
      <c r="F10026" s="161" t="inlineStr">
        <is>
          <t>inn_incr_cost_c_2030_pct_gdp</t>
        </is>
      </c>
      <c r="G10026" s="161" t="n">
        <v>-0.0277230746676486</v>
      </c>
      <c r="H10026" s="161" t="inlineStr">
        <is>
          <t>2030</t>
        </is>
      </c>
      <c r="I10026" s="161" t="inlineStr">
        <is>
          <t>Mitigation_Investment_Needs_v1.1.xlsx (InvestmentNeeds v1.1, model output)</t>
        </is>
      </c>
    </row>
    <row r="10027" ht="13" customHeight="1">
      <c r="A10027" s="161" t="inlineStr">
        <is>
          <t>NGA</t>
        </is>
      </c>
      <c r="B10027" s="161" t="inlineStr">
        <is>
          <t>Nigeria</t>
        </is>
      </c>
      <c r="C10027" s="161" t="inlineStr">
        <is>
          <t>Sub-Saharan Africa</t>
        </is>
      </c>
      <c r="D10027" s="161" t="inlineStr">
        <is>
          <t>Lower middle income</t>
        </is>
      </c>
      <c r="E10027" s="161" t="b">
        <v>0</v>
      </c>
      <c r="F10027" s="161" t="inlineStr">
        <is>
          <t>inn_cost_per_t_b_2030_usd</t>
        </is>
      </c>
      <c r="G10027" s="161" t="n">
        <v>30.3461924540433</v>
      </c>
      <c r="H10027" s="161" t="inlineStr">
        <is>
          <t>2030</t>
        </is>
      </c>
      <c r="I10027" s="161" t="inlineStr">
        <is>
          <t>Mitigation_Investment_Needs_v1.1.xlsx (InvestmentNeeds v1.1, model output)</t>
        </is>
      </c>
    </row>
    <row r="10028" ht="13" customHeight="1">
      <c r="A10028" s="161" t="inlineStr">
        <is>
          <t>NGA</t>
        </is>
      </c>
      <c r="B10028" s="161" t="inlineStr">
        <is>
          <t>Nigeria</t>
        </is>
      </c>
      <c r="C10028" s="161" t="inlineStr">
        <is>
          <t>Sub-Saharan Africa</t>
        </is>
      </c>
      <c r="D10028" s="161" t="inlineStr">
        <is>
          <t>Lower middle income</t>
        </is>
      </c>
      <c r="E10028" s="161" t="b">
        <v>0</v>
      </c>
      <c r="F10028" s="161" t="inlineStr">
        <is>
          <t>inn_coc_penalty_2030_pct_gdp</t>
        </is>
      </c>
      <c r="G10028" s="161" t="n">
        <v>0.2459489247048537</v>
      </c>
      <c r="H10028" s="161" t="inlineStr">
        <is>
          <t>2030</t>
        </is>
      </c>
      <c r="I10028" s="161" t="inlineStr">
        <is>
          <t>Mitigation_Investment_Needs_v1.1.xlsx (InvestmentNeeds v1.1, model output)</t>
        </is>
      </c>
    </row>
    <row r="10029" ht="13" customHeight="1">
      <c r="A10029" s="161" t="inlineStr">
        <is>
          <t>NGA</t>
        </is>
      </c>
      <c r="B10029" s="161" t="inlineStr">
        <is>
          <t>Nigeria</t>
        </is>
      </c>
      <c r="C10029" s="161" t="inlineStr">
        <is>
          <t>Sub-Saharan Africa</t>
        </is>
      </c>
      <c r="D10029" s="161" t="inlineStr">
        <is>
          <t>Lower middle income</t>
        </is>
      </c>
      <c r="E10029" s="161" t="b">
        <v>0</v>
      </c>
      <c r="F10029" s="161" t="inlineStr">
        <is>
          <t>inn_pima_adj_inv_2030_pct_gdp</t>
        </is>
      </c>
      <c r="G10029" s="161" t="n">
        <v>8.542208356865331</v>
      </c>
      <c r="H10029" s="161" t="inlineStr">
        <is>
          <t>2030</t>
        </is>
      </c>
      <c r="I10029" s="161" t="inlineStr">
        <is>
          <t>Mitigation_Investment_Needs_v1.1.xlsx (InvestmentNeeds v1.1, model output)</t>
        </is>
      </c>
    </row>
    <row r="10030" ht="13" customHeight="1">
      <c r="A10030" s="161" t="inlineStr">
        <is>
          <t>NGA</t>
        </is>
      </c>
      <c r="B10030" s="161" t="inlineStr">
        <is>
          <t>Nigeria</t>
        </is>
      </c>
      <c r="C10030" s="161" t="inlineStr">
        <is>
          <t>Sub-Saharan Africa</t>
        </is>
      </c>
      <c r="D10030" s="161" t="inlineStr">
        <is>
          <t>Lower middle income</t>
        </is>
      </c>
      <c r="E10030" s="161" t="b">
        <v>0</v>
      </c>
      <c r="F10030" s="161" t="inlineStr">
        <is>
          <t>nmim_nz_inv_2030_pct_gdp</t>
        </is>
      </c>
      <c r="G10030" s="161" t="n">
        <v>4.017305107256637</v>
      </c>
      <c r="H10030" s="161" t="inlineStr">
        <is>
          <t>2030</t>
        </is>
      </c>
      <c r="I10030" s="161" t="inlineStr">
        <is>
          <t>nmim_summary_v0_2.csv (InvestmentNeeds NMIM v0.2, model output)</t>
        </is>
      </c>
    </row>
    <row r="10031" ht="13" customHeight="1">
      <c r="A10031" s="161" t="inlineStr">
        <is>
          <t>NGA</t>
        </is>
      </c>
      <c r="B10031" s="161" t="inlineStr">
        <is>
          <t>Nigeria</t>
        </is>
      </c>
      <c r="C10031" s="161" t="inlineStr">
        <is>
          <t>Sub-Saharan Africa</t>
        </is>
      </c>
      <c r="D10031" s="161" t="inlineStr">
        <is>
          <t>Lower middle income</t>
        </is>
      </c>
      <c r="E10031" s="161" t="b">
        <v>0</v>
      </c>
      <c r="F10031" s="161" t="inlineStr">
        <is>
          <t>nmim_typ1_2030_pct_gdp</t>
        </is>
      </c>
      <c r="G10031" s="161" t="n">
        <v>1.110297772120423</v>
      </c>
      <c r="H10031" s="161" t="inlineStr">
        <is>
          <t>2030</t>
        </is>
      </c>
      <c r="I10031" s="161" t="inlineStr">
        <is>
          <t>nmim_summary_v0_2.csv (InvestmentNeeds NMIM v0.2, model output)</t>
        </is>
      </c>
    </row>
    <row r="10032" ht="13" customHeight="1">
      <c r="A10032" s="161" t="inlineStr">
        <is>
          <t>NGA</t>
        </is>
      </c>
      <c r="B10032" s="161" t="inlineStr">
        <is>
          <t>Nigeria</t>
        </is>
      </c>
      <c r="C10032" s="161" t="inlineStr">
        <is>
          <t>Sub-Saharan Africa</t>
        </is>
      </c>
      <c r="D10032" s="161" t="inlineStr">
        <is>
          <t>Lower middle income</t>
        </is>
      </c>
      <c r="E10032" s="161" t="b">
        <v>0</v>
      </c>
      <c r="F10032" s="161" t="inlineStr">
        <is>
          <t>nmim_typ2_2030_pct_gdp</t>
        </is>
      </c>
      <c r="G10032" s="161" t="n">
        <v>0.3839600600510597</v>
      </c>
      <c r="H10032" s="161" t="inlineStr">
        <is>
          <t>2030</t>
        </is>
      </c>
      <c r="I10032" s="161" t="inlineStr">
        <is>
          <t>nmim_summary_v0_2.csv (InvestmentNeeds NMIM v0.2, model output)</t>
        </is>
      </c>
    </row>
    <row r="10033" ht="13" customHeight="1">
      <c r="A10033" s="161" t="inlineStr">
        <is>
          <t>NGA</t>
        </is>
      </c>
      <c r="B10033" s="161" t="inlineStr">
        <is>
          <t>Nigeria</t>
        </is>
      </c>
      <c r="C10033" s="161" t="inlineStr">
        <is>
          <t>Sub-Saharan Africa</t>
        </is>
      </c>
      <c r="D10033" s="161" t="inlineStr">
        <is>
          <t>Lower middle income</t>
        </is>
      </c>
      <c r="E10033" s="161" t="b">
        <v>0</v>
      </c>
      <c r="F10033" s="161" t="inlineStr">
        <is>
          <t>nmim_typ3_2030_pct_gdp</t>
        </is>
      </c>
      <c r="G10033" s="161" t="n">
        <v>0.350934849293604</v>
      </c>
      <c r="H10033" s="161" t="inlineStr">
        <is>
          <t>2030</t>
        </is>
      </c>
      <c r="I10033" s="161" t="inlineStr">
        <is>
          <t>nmim_summary_v0_2.csv (InvestmentNeeds NMIM v0.2, model output)</t>
        </is>
      </c>
    </row>
    <row r="10034" ht="13" customHeight="1">
      <c r="A10034" s="161" t="inlineStr">
        <is>
          <t>NGA</t>
        </is>
      </c>
      <c r="B10034" s="161" t="inlineStr">
        <is>
          <t>Nigeria</t>
        </is>
      </c>
      <c r="C10034" s="161" t="inlineStr">
        <is>
          <t>Sub-Saharan Africa</t>
        </is>
      </c>
      <c r="D10034" s="161" t="inlineStr">
        <is>
          <t>Lower middle income</t>
        </is>
      </c>
      <c r="E10034" s="161" t="b">
        <v>0</v>
      </c>
      <c r="F10034" s="161" t="inlineStr">
        <is>
          <t>nmim_typ4_2030_pct_gdp</t>
        </is>
      </c>
      <c r="G10034" s="161" t="n">
        <v>1.660108164725196</v>
      </c>
      <c r="H10034" s="161" t="inlineStr">
        <is>
          <t>2030</t>
        </is>
      </c>
      <c r="I10034" s="161" t="inlineStr">
        <is>
          <t>nmim_summary_v0_2.csv (InvestmentNeeds NMIM v0.2, model output)</t>
        </is>
      </c>
    </row>
    <row r="10035" ht="13" customHeight="1">
      <c r="A10035" s="161" t="inlineStr">
        <is>
          <t>NGA</t>
        </is>
      </c>
      <c r="B10035" s="161" t="inlineStr">
        <is>
          <t>Nigeria</t>
        </is>
      </c>
      <c r="C10035" s="161" t="inlineStr">
        <is>
          <t>Sub-Saharan Africa</t>
        </is>
      </c>
      <c r="D10035" s="161" t="inlineStr">
        <is>
          <t>Lower middle income</t>
        </is>
      </c>
      <c r="E10035" s="161" t="b">
        <v>0</v>
      </c>
      <c r="F10035" s="161" t="inlineStr">
        <is>
          <t>nmim_typ5_2030_pct_gdp</t>
        </is>
      </c>
      <c r="G10035" s="161" t="n">
        <v>0.5120042613790472</v>
      </c>
      <c r="H10035" s="161" t="inlineStr">
        <is>
          <t>2030</t>
        </is>
      </c>
      <c r="I10035" s="161" t="inlineStr">
        <is>
          <t>nmim_summary_v0_2.csv (InvestmentNeeds NMIM v0.2, model output)</t>
        </is>
      </c>
    </row>
    <row r="10036" ht="13" customHeight="1">
      <c r="A10036" s="161" t="inlineStr">
        <is>
          <t>NGA</t>
        </is>
      </c>
      <c r="B10036" s="161" t="inlineStr">
        <is>
          <t>Nigeria</t>
        </is>
      </c>
      <c r="C10036" s="161" t="inlineStr">
        <is>
          <t>Sub-Saharan Africa</t>
        </is>
      </c>
      <c r="D10036" s="161" t="inlineStr">
        <is>
          <t>Lower middle income</t>
        </is>
      </c>
      <c r="E10036" s="161" t="b">
        <v>0</v>
      </c>
      <c r="F10036" s="161" t="inlineStr">
        <is>
          <t>nmim_budget_need_2030_pct_gdp</t>
        </is>
      </c>
      <c r="G10036" s="161" t="n">
        <v>1.60833022163179</v>
      </c>
      <c r="H10036" s="161" t="inlineStr">
        <is>
          <t>2030</t>
        </is>
      </c>
      <c r="I10036" s="161" t="inlineStr">
        <is>
          <t>nmim_summary_v0_2.csv (InvestmentNeeds NMIM v0.2, model output)</t>
        </is>
      </c>
    </row>
    <row r="10037" ht="13" customHeight="1">
      <c r="A10037" s="161" t="inlineStr">
        <is>
          <t>NGA</t>
        </is>
      </c>
      <c r="B10037" s="161" t="inlineStr">
        <is>
          <t>Nigeria</t>
        </is>
      </c>
      <c r="C10037" s="161" t="inlineStr">
        <is>
          <t>Sub-Saharan Africa</t>
        </is>
      </c>
      <c r="D10037" s="161" t="inlineStr">
        <is>
          <t>Lower middle income</t>
        </is>
      </c>
      <c r="E10037" s="161" t="b">
        <v>0</v>
      </c>
      <c r="F10037" s="161" t="inlineStr">
        <is>
          <t>nmim_private_share_2030_pct</t>
        </is>
      </c>
      <c r="G10037" s="161" t="n">
        <v>50.40729472889456</v>
      </c>
      <c r="H10037" s="161" t="inlineStr">
        <is>
          <t>2030</t>
        </is>
      </c>
      <c r="I10037" s="161" t="inlineStr">
        <is>
          <t>nmim_summary_v0_2.csv (InvestmentNeeds NMIM v0.2, model output)</t>
        </is>
      </c>
    </row>
    <row r="10038" ht="13" customHeight="1">
      <c r="A10038" s="161" t="inlineStr">
        <is>
          <t>NGA</t>
        </is>
      </c>
      <c r="B10038" s="161" t="inlineStr">
        <is>
          <t>Nigeria</t>
        </is>
      </c>
      <c r="C10038" s="161" t="inlineStr">
        <is>
          <t>Sub-Saharan Africa</t>
        </is>
      </c>
      <c r="D10038" s="161" t="inlineStr">
        <is>
          <t>Lower middle income</t>
        </is>
      </c>
      <c r="E10038" s="161" t="b">
        <v>0</v>
      </c>
      <c r="F10038" s="161" t="inlineStr">
        <is>
          <t>nmim_incr_inv_2030_pct_gdp</t>
        </is>
      </c>
      <c r="G10038" s="161" t="n">
        <v>3.25831587598078</v>
      </c>
      <c r="H10038" s="161" t="inlineStr">
        <is>
          <t>2030</t>
        </is>
      </c>
      <c r="I10038" s="161" t="inlineStr">
        <is>
          <t>nmim_summary_v0_2.csv (InvestmentNeeds NMIM v0.2, model output)</t>
        </is>
      </c>
    </row>
    <row r="10039" ht="13" customHeight="1">
      <c r="A10039" s="161" t="inlineStr">
        <is>
          <t>NGA</t>
        </is>
      </c>
      <c r="B10039" s="161" t="inlineStr">
        <is>
          <t>Nigeria</t>
        </is>
      </c>
      <c r="C10039" s="161" t="inlineStr">
        <is>
          <t>Sub-Saharan Africa</t>
        </is>
      </c>
      <c r="D10039" s="161" t="inlineStr">
        <is>
          <t>Lower middle income</t>
        </is>
      </c>
      <c r="E10039" s="161" t="b">
        <v>0</v>
      </c>
      <c r="F10039" s="161" t="inlineStr">
        <is>
          <t>nmim_incr_inv_2050_pct_gdp</t>
        </is>
      </c>
      <c r="G10039" s="161" t="n">
        <v>2.796704054308413</v>
      </c>
      <c r="H10039" s="161" t="inlineStr">
        <is>
          <t>2050</t>
        </is>
      </c>
      <c r="I10039" s="161" t="inlineStr">
        <is>
          <t>nmim_summary_v0_2.csv (InvestmentNeeds NMIM v0.2, model output)</t>
        </is>
      </c>
    </row>
    <row r="10040" ht="13" customHeight="1">
      <c r="A10040" s="161" t="inlineStr">
        <is>
          <t>NGA</t>
        </is>
      </c>
      <c r="B10040" s="161" t="inlineStr">
        <is>
          <t>Nigeria</t>
        </is>
      </c>
      <c r="C10040" s="161" t="inlineStr">
        <is>
          <t>Sub-Saharan Africa</t>
        </is>
      </c>
      <c r="D10040" s="161" t="inlineStr">
        <is>
          <t>Lower middle income</t>
        </is>
      </c>
      <c r="E10040" s="161" t="b">
        <v>0</v>
      </c>
      <c r="F10040" s="161" t="inlineStr">
        <is>
          <t>nmim_pv_incr_cost_b_pct_gdp</t>
        </is>
      </c>
      <c r="G10040" s="161" t="n">
        <v>6.506391379393193</v>
      </c>
      <c r="H10040" s="161" t="inlineStr">
        <is>
          <t>2025-2050</t>
        </is>
      </c>
      <c r="I10040" s="161" t="inlineStr">
        <is>
          <t>nmim_summary_v0_2.csv (InvestmentNeeds NMIM v0.2, model output)</t>
        </is>
      </c>
    </row>
    <row r="10041" ht="13" customHeight="1">
      <c r="A10041" s="161" t="inlineStr">
        <is>
          <t>NGA</t>
        </is>
      </c>
      <c r="B10041" s="161" t="inlineStr">
        <is>
          <t>Nigeria</t>
        </is>
      </c>
      <c r="C10041" s="161" t="inlineStr">
        <is>
          <t>Sub-Saharan Africa</t>
        </is>
      </c>
      <c r="D10041" s="161" t="inlineStr">
        <is>
          <t>Lower middle income</t>
        </is>
      </c>
      <c r="E10041" s="161" t="b">
        <v>0</v>
      </c>
      <c r="F10041" s="161" t="inlineStr">
        <is>
          <t>price_diesel_usd_litre</t>
        </is>
      </c>
      <c r="G10041" s="161" t="n">
        <v>0.89</v>
      </c>
      <c r="H10041" s="161" t="inlineStr">
        <is>
          <t>2024</t>
        </is>
      </c>
      <c r="I10041" s="161" t="inlineStr">
        <is>
          <t>imffossilfuelsubsidiesdata.xlsb</t>
        </is>
      </c>
    </row>
    <row r="10042" ht="13" customHeight="1">
      <c r="A10042" s="161" t="inlineStr">
        <is>
          <t>NGA</t>
        </is>
      </c>
      <c r="B10042" s="161" t="inlineStr">
        <is>
          <t>Nigeria</t>
        </is>
      </c>
      <c r="C10042" s="161" t="inlineStr">
        <is>
          <t>Sub-Saharan Africa</t>
        </is>
      </c>
      <c r="D10042" s="161" t="inlineStr">
        <is>
          <t>Lower middle income</t>
        </is>
      </c>
      <c r="E10042" s="161" t="b">
        <v>0</v>
      </c>
      <c r="F10042" s="161" t="inlineStr">
        <is>
          <t>price_gasoline_usd_litre</t>
        </is>
      </c>
      <c r="G10042" s="161" t="n">
        <v>0.592</v>
      </c>
      <c r="H10042" s="161" t="inlineStr">
        <is>
          <t>2024</t>
        </is>
      </c>
      <c r="I10042" s="161" t="inlineStr">
        <is>
          <t>imffossilfuelsubsidiesdata.xlsb</t>
        </is>
      </c>
    </row>
    <row r="10043" ht="13" customHeight="1">
      <c r="A10043" s="161" t="inlineStr">
        <is>
          <t>NGA</t>
        </is>
      </c>
      <c r="B10043" s="161" t="inlineStr">
        <is>
          <t>Nigeria</t>
        </is>
      </c>
      <c r="C10043" s="161" t="inlineStr">
        <is>
          <t>Sub-Saharan Africa</t>
        </is>
      </c>
      <c r="D10043" s="161" t="inlineStr">
        <is>
          <t>Lower middle income</t>
        </is>
      </c>
      <c r="E10043" s="161" t="b">
        <v>0</v>
      </c>
      <c r="F10043" s="161" t="inlineStr">
        <is>
          <t>price_electricity_residential_usd_kwh</t>
        </is>
      </c>
      <c r="G10043" s="161" t="n">
        <v>0.07000000000000001</v>
      </c>
      <c r="H10043" s="161" t="inlineStr">
        <is>
          <t>2024</t>
        </is>
      </c>
      <c r="I10043" s="161" t="inlineStr">
        <is>
          <t>imffossilfuelsubsidiesdata.xlsb</t>
        </is>
      </c>
    </row>
    <row r="10044" ht="13" customHeight="1">
      <c r="A10044" s="161" t="inlineStr">
        <is>
          <t>NGA</t>
        </is>
      </c>
      <c r="B10044" s="161" t="inlineStr">
        <is>
          <t>Nigeria</t>
        </is>
      </c>
      <c r="C10044" s="161" t="inlineStr">
        <is>
          <t>Sub-Saharan Africa</t>
        </is>
      </c>
      <c r="D10044" s="161" t="inlineStr">
        <is>
          <t>Lower middle income</t>
        </is>
      </c>
      <c r="E10044" s="161" t="b">
        <v>0</v>
      </c>
      <c r="F10044" s="161" t="inlineStr">
        <is>
          <t>price_electricity_industry_usd_kwh</t>
        </is>
      </c>
      <c r="G10044" s="161" t="n">
        <v>0.126</v>
      </c>
      <c r="H10044" s="161" t="inlineStr">
        <is>
          <t>2024</t>
        </is>
      </c>
      <c r="I10044" s="161" t="inlineStr">
        <is>
          <t>imffossilfuelsubsidiesdata.xlsb</t>
        </is>
      </c>
    </row>
    <row r="10045" ht="13" customHeight="1">
      <c r="A10045" s="161" t="inlineStr">
        <is>
          <t>NGA</t>
        </is>
      </c>
      <c r="B10045" s="161" t="inlineStr">
        <is>
          <t>Nigeria</t>
        </is>
      </c>
      <c r="C10045" s="161" t="inlineStr">
        <is>
          <t>Sub-Saharan Africa</t>
        </is>
      </c>
      <c r="D10045" s="161" t="inlineStr">
        <is>
          <t>Lower middle income</t>
        </is>
      </c>
      <c r="E10045" s="161" t="b">
        <v>0</v>
      </c>
      <c r="F10045" s="161" t="inlineStr">
        <is>
          <t>price_gas_residential_usd_gj</t>
        </is>
      </c>
      <c r="G10045" s="161" t="n">
        <v>13.449</v>
      </c>
      <c r="H10045" s="161" t="inlineStr">
        <is>
          <t>2024</t>
        </is>
      </c>
      <c r="I10045" s="161" t="inlineStr">
        <is>
          <t>imffossilfuelsubsidiesdata.xlsb</t>
        </is>
      </c>
    </row>
    <row r="10046" ht="13" customHeight="1">
      <c r="A10046" s="161" t="inlineStr">
        <is>
          <t>NGA</t>
        </is>
      </c>
      <c r="B10046" s="161" t="inlineStr">
        <is>
          <t>Nigeria</t>
        </is>
      </c>
      <c r="C10046" s="161" t="inlineStr">
        <is>
          <t>Sub-Saharan Africa</t>
        </is>
      </c>
      <c r="D10046" s="161" t="inlineStr">
        <is>
          <t>Lower middle income</t>
        </is>
      </c>
      <c r="E10046" s="161" t="b">
        <v>0</v>
      </c>
      <c r="F10046" s="161" t="inlineStr">
        <is>
          <t>price_gas_industry_usd_gj</t>
        </is>
      </c>
      <c r="G10046" s="161" t="n">
        <v>5.007</v>
      </c>
      <c r="H10046" s="161" t="inlineStr">
        <is>
          <t>2024</t>
        </is>
      </c>
      <c r="I10046" s="161" t="inlineStr">
        <is>
          <t>imffossilfuelsubsidiesdata.xlsb</t>
        </is>
      </c>
    </row>
    <row r="10047" ht="13" customHeight="1">
      <c r="A10047" s="161" t="inlineStr">
        <is>
          <t>NGA</t>
        </is>
      </c>
      <c r="B10047" s="161" t="inlineStr">
        <is>
          <t>Nigeria</t>
        </is>
      </c>
      <c r="C10047" s="161" t="inlineStr">
        <is>
          <t>Sub-Saharan Africa</t>
        </is>
      </c>
      <c r="D10047" s="161" t="inlineStr">
        <is>
          <t>Lower middle income</t>
        </is>
      </c>
      <c r="E10047" s="161" t="b">
        <v>0</v>
      </c>
      <c r="F10047" s="161" t="inlineStr">
        <is>
          <t>price_gas_power_usd_gj</t>
        </is>
      </c>
      <c r="G10047" s="161" t="n">
        <v>4.62</v>
      </c>
      <c r="H10047" s="161" t="inlineStr">
        <is>
          <t>2024</t>
        </is>
      </c>
      <c r="I10047" s="161" t="inlineStr">
        <is>
          <t>imffossilfuelsubsidiesdata.xlsb</t>
        </is>
      </c>
    </row>
    <row r="10048" ht="13" customHeight="1">
      <c r="A10048" s="161" t="inlineStr">
        <is>
          <t>NGA</t>
        </is>
      </c>
      <c r="B10048" s="161" t="inlineStr">
        <is>
          <t>Nigeria</t>
        </is>
      </c>
      <c r="C10048" s="161" t="inlineStr">
        <is>
          <t>Sub-Saharan Africa</t>
        </is>
      </c>
      <c r="D10048" s="161" t="inlineStr">
        <is>
          <t>Lower middle income</t>
        </is>
      </c>
      <c r="E10048" s="161" t="b">
        <v>0</v>
      </c>
      <c r="F10048" s="161" t="inlineStr">
        <is>
          <t>price_coal_residential_usd_gj</t>
        </is>
      </c>
      <c r="G10048" s="161" t="n">
        <v>5.76</v>
      </c>
      <c r="H10048" s="161" t="inlineStr">
        <is>
          <t>2024</t>
        </is>
      </c>
      <c r="I10048" s="161" t="inlineStr">
        <is>
          <t>imffossilfuelsubsidiesdata.xlsb</t>
        </is>
      </c>
    </row>
    <row r="10049" ht="13" customHeight="1">
      <c r="A10049" s="161" t="inlineStr">
        <is>
          <t>NGA</t>
        </is>
      </c>
      <c r="B10049" s="161" t="inlineStr">
        <is>
          <t>Nigeria</t>
        </is>
      </c>
      <c r="C10049" s="161" t="inlineStr">
        <is>
          <t>Sub-Saharan Africa</t>
        </is>
      </c>
      <c r="D10049" s="161" t="inlineStr">
        <is>
          <t>Lower middle income</t>
        </is>
      </c>
      <c r="E10049" s="161" t="b">
        <v>0</v>
      </c>
      <c r="F10049" s="161" t="inlineStr">
        <is>
          <t>price_coal_industry_usd_gj</t>
        </is>
      </c>
      <c r="G10049" s="161" t="n">
        <v>3.373</v>
      </c>
      <c r="H10049" s="161" t="inlineStr">
        <is>
          <t>2024</t>
        </is>
      </c>
      <c r="I10049" s="161" t="inlineStr">
        <is>
          <t>imffossilfuelsubsidiesdata.xlsb</t>
        </is>
      </c>
    </row>
    <row r="10050" ht="13" customHeight="1">
      <c r="A10050" s="161" t="inlineStr">
        <is>
          <t>NGA</t>
        </is>
      </c>
      <c r="B10050" s="161" t="inlineStr">
        <is>
          <t>Nigeria</t>
        </is>
      </c>
      <c r="C10050" s="161" t="inlineStr">
        <is>
          <t>Sub-Saharan Africa</t>
        </is>
      </c>
      <c r="D10050" s="161" t="inlineStr">
        <is>
          <t>Lower middle income</t>
        </is>
      </c>
      <c r="E10050" s="161" t="b">
        <v>0</v>
      </c>
      <c r="F10050" s="161" t="inlineStr">
        <is>
          <t>price_coal_power_usd_gj</t>
        </is>
      </c>
      <c r="G10050" s="161" t="n">
        <v>2.049</v>
      </c>
      <c r="H10050" s="161" t="inlineStr">
        <is>
          <t>2024</t>
        </is>
      </c>
      <c r="I10050" s="161" t="inlineStr">
        <is>
          <t>imffossilfuelsubsidiesdata.xlsb</t>
        </is>
      </c>
    </row>
    <row r="10051" ht="13" customHeight="1">
      <c r="A10051" s="161" t="inlineStr">
        <is>
          <t>NGA</t>
        </is>
      </c>
      <c r="B10051" s="161" t="inlineStr">
        <is>
          <t>Nigeria</t>
        </is>
      </c>
      <c r="C10051" s="161" t="inlineStr">
        <is>
          <t>Sub-Saharan Africa</t>
        </is>
      </c>
      <c r="D10051" s="161" t="inlineStr">
        <is>
          <t>Lower middle income</t>
        </is>
      </c>
      <c r="E10051" s="161" t="b">
        <v>0</v>
      </c>
      <c r="F10051" s="161" t="inlineStr">
        <is>
          <t>power_market_structure</t>
        </is>
      </c>
      <c r="G10051" s="161" t="n">
        <v>3</v>
      </c>
      <c r="H10051" s="161" t="inlineStr">
        <is>
          <t>2013</t>
        </is>
      </c>
      <c r="I10051" s="161" t="inlineStr">
        <is>
          <t>dataverse_files.zip</t>
        </is>
      </c>
    </row>
    <row r="10052" ht="13" customHeight="1">
      <c r="A10052" s="161" t="inlineStr">
        <is>
          <t>NGA</t>
        </is>
      </c>
      <c r="B10052" s="161" t="inlineStr">
        <is>
          <t>Nigeria</t>
        </is>
      </c>
      <c r="C10052" s="161" t="inlineStr">
        <is>
          <t>Sub-Saharan Africa</t>
        </is>
      </c>
      <c r="D10052" s="161" t="inlineStr">
        <is>
          <t>Lower middle income</t>
        </is>
      </c>
      <c r="E10052" s="161" t="b">
        <v>0</v>
      </c>
      <c r="F10052" s="161" t="inlineStr">
        <is>
          <t>independent_regulator</t>
        </is>
      </c>
      <c r="G10052" s="161" t="n">
        <v>1</v>
      </c>
      <c r="H10052" s="161" t="inlineStr">
        <is>
          <t>2013</t>
        </is>
      </c>
      <c r="I10052" s="161" t="inlineStr">
        <is>
          <t>dataverse_files.zip</t>
        </is>
      </c>
    </row>
    <row r="10053" ht="13" customHeight="1">
      <c r="A10053" s="161" t="inlineStr">
        <is>
          <t>NGA</t>
        </is>
      </c>
      <c r="B10053" s="161" t="inlineStr">
        <is>
          <t>Nigeria</t>
        </is>
      </c>
      <c r="C10053" s="161" t="inlineStr">
        <is>
          <t>Sub-Saharan Africa</t>
        </is>
      </c>
      <c r="D10053" s="161" t="inlineStr">
        <is>
          <t>Lower middle income</t>
        </is>
      </c>
      <c r="E10053" s="161" t="b">
        <v>0</v>
      </c>
      <c r="F10053" s="161" t="inlineStr">
        <is>
          <t>generation_unbundled</t>
        </is>
      </c>
      <c r="G10053" s="161" t="n">
        <v>1</v>
      </c>
      <c r="H10053" s="161" t="inlineStr">
        <is>
          <t>2013</t>
        </is>
      </c>
      <c r="I10053" s="161" t="inlineStr">
        <is>
          <t>dataverse_files.zip</t>
        </is>
      </c>
    </row>
    <row r="10054" ht="13" customHeight="1">
      <c r="A10054" s="161" t="inlineStr">
        <is>
          <t>NGA</t>
        </is>
      </c>
      <c r="B10054" s="161" t="inlineStr">
        <is>
          <t>Nigeria</t>
        </is>
      </c>
      <c r="C10054" s="161" t="inlineStr">
        <is>
          <t>Sub-Saharan Africa</t>
        </is>
      </c>
      <c r="D10054" s="161" t="inlineStr">
        <is>
          <t>Lower middle income</t>
        </is>
      </c>
      <c r="E10054" s="161" t="b">
        <v>0</v>
      </c>
      <c r="F10054" s="161" t="inlineStr">
        <is>
          <t>rise_renewable_energy_score</t>
        </is>
      </c>
      <c r="G10054" s="161" t="n">
        <v>32.415</v>
      </c>
      <c r="H10054" s="161" t="inlineStr">
        <is>
          <t>2023</t>
        </is>
      </c>
      <c r="I10054" s="161" t="inlineStr">
        <is>
          <t>WB_RISE_WIDEF.csv</t>
        </is>
      </c>
    </row>
    <row r="10055" ht="13" customHeight="1">
      <c r="A10055" s="161" t="inlineStr">
        <is>
          <t>NGA</t>
        </is>
      </c>
      <c r="B10055" s="161" t="inlineStr">
        <is>
          <t>Nigeria</t>
        </is>
      </c>
      <c r="C10055" s="161" t="inlineStr">
        <is>
          <t>Sub-Saharan Africa</t>
        </is>
      </c>
      <c r="D10055" s="161" t="inlineStr">
        <is>
          <t>Lower middle income</t>
        </is>
      </c>
      <c r="E10055" s="161" t="b">
        <v>0</v>
      </c>
      <c r="F10055" s="161" t="inlineStr">
        <is>
          <t>rise_level_playing_field_score</t>
        </is>
      </c>
      <c r="G10055" s="161" t="n">
        <v>0</v>
      </c>
      <c r="H10055" s="161" t="inlineStr">
        <is>
          <t>2023</t>
        </is>
      </c>
      <c r="I10055" s="161" t="inlineStr">
        <is>
          <t>WB_RISE_WIDEF.csv</t>
        </is>
      </c>
    </row>
    <row r="10056" ht="13" customHeight="1">
      <c r="A10056" s="161" t="inlineStr">
        <is>
          <t>NGA</t>
        </is>
      </c>
      <c r="B10056" s="161" t="inlineStr">
        <is>
          <t>Nigeria</t>
        </is>
      </c>
      <c r="C10056" s="161" t="inlineStr">
        <is>
          <t>Sub-Saharan Africa</t>
        </is>
      </c>
      <c r="D10056" s="161" t="inlineStr">
        <is>
          <t>Lower middle income</t>
        </is>
      </c>
      <c r="E10056" s="161" t="b">
        <v>0</v>
      </c>
      <c r="F10056" s="161" t="inlineStr">
        <is>
          <t>rise_ee_financing_mechanisms_score</t>
        </is>
      </c>
      <c r="G10056" s="161" t="n">
        <v>50</v>
      </c>
      <c r="H10056" s="161" t="inlineStr">
        <is>
          <t>2023</t>
        </is>
      </c>
      <c r="I10056" s="161" t="inlineStr">
        <is>
          <t>WB_RISE_WIDEF.csv</t>
        </is>
      </c>
    </row>
    <row r="10057" ht="13" customHeight="1">
      <c r="A10057" s="161" t="inlineStr">
        <is>
          <t>NGA</t>
        </is>
      </c>
      <c r="B10057" s="161" t="inlineStr">
        <is>
          <t>Nigeria</t>
        </is>
      </c>
      <c r="C10057" s="161" t="inlineStr">
        <is>
          <t>Sub-Saharan Africa</t>
        </is>
      </c>
      <c r="D10057" s="161" t="inlineStr">
        <is>
          <t>Lower middle income</t>
        </is>
      </c>
      <c r="E10057" s="161" t="b">
        <v>0</v>
      </c>
      <c r="F10057" s="161" t="inlineStr">
        <is>
          <t>revenue_pct_gdp</t>
        </is>
      </c>
      <c r="G10057" s="161" t="n">
        <v>10.755</v>
      </c>
      <c r="H10057" s="161" t="inlineStr">
        <is>
          <t>2024</t>
        </is>
      </c>
      <c r="I10057" s="161" t="inlineStr">
        <is>
          <t>dataset_2026-08-26T13_41_09_874550254Z_DEFAULT_INTEGRATION_IMF_RES_WEO_9_0_0.csv</t>
        </is>
      </c>
    </row>
    <row r="10058" ht="13" customHeight="1">
      <c r="A10058" s="161" t="inlineStr">
        <is>
          <t>NGA</t>
        </is>
      </c>
      <c r="B10058" s="161" t="inlineStr">
        <is>
          <t>Nigeria</t>
        </is>
      </c>
      <c r="C10058" s="161" t="inlineStr">
        <is>
          <t>Sub-Saharan Africa</t>
        </is>
      </c>
      <c r="D10058" s="161" t="inlineStr">
        <is>
          <t>Lower middle income</t>
        </is>
      </c>
      <c r="E10058" s="161" t="b">
        <v>0</v>
      </c>
      <c r="F10058" s="161" t="inlineStr">
        <is>
          <t>primary_balance_pct_gdp</t>
        </is>
      </c>
      <c r="G10058" s="161" t="n">
        <v>1.198</v>
      </c>
      <c r="H10058" s="161" t="inlineStr">
        <is>
          <t>2024</t>
        </is>
      </c>
      <c r="I10058" s="161" t="inlineStr">
        <is>
          <t>dataset_2026-08-26T13_41_09_874550254Z_DEFAULT_INTEGRATION_IMF_RES_WEO_9_0_0.csv</t>
        </is>
      </c>
    </row>
    <row r="10059" ht="13" customHeight="1">
      <c r="A10059" s="161" t="inlineStr">
        <is>
          <t>NGA</t>
        </is>
      </c>
      <c r="B10059" s="161" t="inlineStr">
        <is>
          <t>Nigeria</t>
        </is>
      </c>
      <c r="C10059" s="161" t="inlineStr">
        <is>
          <t>Sub-Saharan Africa</t>
        </is>
      </c>
      <c r="D10059" s="161" t="inlineStr">
        <is>
          <t>Lower middle income</t>
        </is>
      </c>
      <c r="E10059" s="161" t="b">
        <v>0</v>
      </c>
      <c r="F10059" s="161" t="inlineStr">
        <is>
          <t>current_account_pct_gdp</t>
        </is>
      </c>
      <c r="G10059" s="161" t="n">
        <v>6.828</v>
      </c>
      <c r="H10059" s="161" t="inlineStr">
        <is>
          <t>2024</t>
        </is>
      </c>
      <c r="I10059" s="161" t="inlineStr">
        <is>
          <t>dataset_2026-08-26T13_41_09_874550254Z_DEFAULT_INTEGRATION_IMF_RES_WEO_9_0_0.csv</t>
        </is>
      </c>
    </row>
    <row r="10060" ht="13" customHeight="1">
      <c r="A10060" s="161" t="inlineStr">
        <is>
          <t>NGA</t>
        </is>
      </c>
      <c r="B10060" s="161" t="inlineStr">
        <is>
          <t>Nigeria</t>
        </is>
      </c>
      <c r="C10060" s="161" t="inlineStr">
        <is>
          <t>Sub-Saharan Africa</t>
        </is>
      </c>
      <c r="D10060" s="161" t="inlineStr">
        <is>
          <t>Lower middle income</t>
        </is>
      </c>
      <c r="E10060" s="161" t="b">
        <v>0</v>
      </c>
      <c r="F10060" s="161" t="inlineStr">
        <is>
          <t>gross_capital_formation_pct_gdp</t>
        </is>
      </c>
      <c r="G10060" s="161" t="n">
        <v>16.783</v>
      </c>
      <c r="H10060" s="161" t="inlineStr">
        <is>
          <t>2024</t>
        </is>
      </c>
      <c r="I10060" s="161" t="inlineStr">
        <is>
          <t>dataset_2026-08-26T13_41_09_874550254Z_DEFAULT_INTEGRATION_IMF_RES_WEO_9_0_0.csv</t>
        </is>
      </c>
    </row>
    <row r="10061" ht="13" customHeight="1">
      <c r="A10061" s="161" t="inlineStr">
        <is>
          <t>NGA</t>
        </is>
      </c>
      <c r="B10061" s="161" t="inlineStr">
        <is>
          <t>Nigeria</t>
        </is>
      </c>
      <c r="C10061" s="161" t="inlineStr">
        <is>
          <t>Sub-Saharan Africa</t>
        </is>
      </c>
      <c r="D10061" s="161" t="inlineStr">
        <is>
          <t>Lower middle income</t>
        </is>
      </c>
      <c r="E10061" s="161" t="b">
        <v>0</v>
      </c>
      <c r="F10061" s="161" t="inlineStr">
        <is>
          <t>real_gdp_growth_5y_avg_pct</t>
        </is>
      </c>
      <c r="G10061" s="161" t="n">
        <v>1.289</v>
      </c>
      <c r="H10061" s="161" t="inlineStr">
        <is>
          <t>2020-2024 avg</t>
        </is>
      </c>
      <c r="I10061" s="161" t="inlineStr">
        <is>
          <t>dataset_2026-08-26T13_41_09_874550254Z_DEFAULT_INTEGRATION_IMF_RES_WEO_9_0_0.csv (derived)</t>
        </is>
      </c>
    </row>
    <row r="10062" ht="13" customHeight="1">
      <c r="A10062" s="161" t="inlineStr">
        <is>
          <t>NGA</t>
        </is>
      </c>
      <c r="B10062" s="161" t="inlineStr">
        <is>
          <t>Nigeria</t>
        </is>
      </c>
      <c r="C10062" s="161" t="inlineStr">
        <is>
          <t>Sub-Saharan Africa</t>
        </is>
      </c>
      <c r="D10062" s="161" t="inlineStr">
        <is>
          <t>Lower middle income</t>
        </is>
      </c>
      <c r="E10062" s="161" t="b">
        <v>0</v>
      </c>
      <c r="F10062" s="161" t="inlineStr">
        <is>
          <t>int_budget_need_2030_pct_gdp</t>
        </is>
      </c>
      <c r="G10062" s="161" t="n">
        <v>1.428</v>
      </c>
      <c r="H10062" s="161" t="inlineStr">
        <is>
          <t>2030</t>
        </is>
      </c>
      <c r="I10062" s="161" t="inlineStr">
        <is>
          <t>integrated_results.csv (MacroFiscalModels v0.1, model output)</t>
        </is>
      </c>
    </row>
    <row r="10063" ht="13" customHeight="1">
      <c r="A10063" s="161" t="inlineStr">
        <is>
          <t>NGA</t>
        </is>
      </c>
      <c r="B10063" s="161" t="inlineStr">
        <is>
          <t>Nigeria</t>
        </is>
      </c>
      <c r="C10063" s="161" t="inlineStr">
        <is>
          <t>Sub-Saharan Africa</t>
        </is>
      </c>
      <c r="D10063" s="161" t="inlineStr">
        <is>
          <t>Lower middle income</t>
        </is>
      </c>
      <c r="E10063" s="161" t="b">
        <v>0</v>
      </c>
      <c r="F10063" s="161" t="inlineStr">
        <is>
          <t>int_pricing_revenue_2030_pct_gdp</t>
        </is>
      </c>
      <c r="G10063" s="161" t="n">
        <v>0.098</v>
      </c>
      <c r="H10063" s="161" t="inlineStr">
        <is>
          <t>2030</t>
        </is>
      </c>
      <c r="I10063" s="161" t="inlineStr">
        <is>
          <t>integrated_results.csv (MacroFiscalModels v0.1, model output)</t>
        </is>
      </c>
    </row>
    <row r="10064" ht="13" customHeight="1">
      <c r="A10064" s="161" t="inlineStr">
        <is>
          <t>NGA</t>
        </is>
      </c>
      <c r="B10064" s="161" t="inlineStr">
        <is>
          <t>Nigeria</t>
        </is>
      </c>
      <c r="C10064" s="161" t="inlineStr">
        <is>
          <t>Sub-Saharan Africa</t>
        </is>
      </c>
      <c r="D10064" s="161" t="inlineStr">
        <is>
          <t>Lower middle income</t>
        </is>
      </c>
      <c r="E10064" s="161" t="b">
        <v>0</v>
      </c>
      <c r="F10064" s="161" t="inlineStr">
        <is>
          <t>int_financing_gap_2030_pct_gdp</t>
        </is>
      </c>
      <c r="G10064" s="161" t="n">
        <v>1.33</v>
      </c>
      <c r="H10064" s="161" t="inlineStr">
        <is>
          <t>2030</t>
        </is>
      </c>
      <c r="I10064" s="161" t="inlineStr">
        <is>
          <t>integrated_results.csv (MacroFiscalModels v0.1, model output)</t>
        </is>
      </c>
    </row>
    <row r="10065" ht="13" customHeight="1">
      <c r="A10065" s="161" t="inlineStr">
        <is>
          <t>NGA</t>
        </is>
      </c>
      <c r="B10065" s="161" t="inlineStr">
        <is>
          <t>Nigeria</t>
        </is>
      </c>
      <c r="C10065" s="161" t="inlineStr">
        <is>
          <t>Sub-Saharan Africa</t>
        </is>
      </c>
      <c r="D10065" s="161" t="inlineStr">
        <is>
          <t>Lower middle income</t>
        </is>
      </c>
      <c r="E10065" s="161" t="b">
        <v>0</v>
      </c>
      <c r="F10065" s="161" t="inlineStr">
        <is>
          <t>int_gdp_dev_2050_pct</t>
        </is>
      </c>
      <c r="G10065" s="161" t="n">
        <v>11.63</v>
      </c>
      <c r="H10065" s="161" t="inlineStr">
        <is>
          <t>2050</t>
        </is>
      </c>
      <c r="I10065" s="161" t="inlineStr">
        <is>
          <t>integrated_results.csv (MacroFiscalModels v0.1, model output)</t>
        </is>
      </c>
    </row>
    <row r="10066" ht="13" customHeight="1">
      <c r="A10066" s="161" t="inlineStr">
        <is>
          <t>NGA</t>
        </is>
      </c>
      <c r="B10066" s="161" t="inlineStr">
        <is>
          <t>Nigeria</t>
        </is>
      </c>
      <c r="C10066" s="161" t="inlineStr">
        <is>
          <t>Sub-Saharan Africa</t>
        </is>
      </c>
      <c r="D10066" s="161" t="inlineStr">
        <is>
          <t>Lower middle income</t>
        </is>
      </c>
      <c r="E10066" s="161" t="b">
        <v>0</v>
      </c>
      <c r="F10066" s="161" t="inlineStr">
        <is>
          <t>int_debt_2050_pct_gdp</t>
        </is>
      </c>
      <c r="G10066" s="161" t="n">
        <v>50.91</v>
      </c>
      <c r="H10066" s="161" t="inlineStr">
        <is>
          <t>2050</t>
        </is>
      </c>
      <c r="I10066" s="161" t="inlineStr">
        <is>
          <t>integrated_results.csv (MacroFiscalModels v0.1, model output)</t>
        </is>
      </c>
    </row>
    <row r="10067" ht="13" customHeight="1">
      <c r="A10067" s="161" t="inlineStr">
        <is>
          <t>NGA</t>
        </is>
      </c>
      <c r="B10067" s="161" t="inlineStr">
        <is>
          <t>Nigeria</t>
        </is>
      </c>
      <c r="C10067" s="161" t="inlineStr">
        <is>
          <t>Sub-Saharan Africa</t>
        </is>
      </c>
      <c r="D10067" s="161" t="inlineStr">
        <is>
          <t>Lower middle income</t>
        </is>
      </c>
      <c r="E10067" s="161" t="b">
        <v>0</v>
      </c>
      <c r="F10067" s="161" t="inlineStr">
        <is>
          <t>int_dsf_risk_code</t>
        </is>
      </c>
      <c r="G10067" s="161" t="n">
        <v>2</v>
      </c>
      <c r="H10067" s="161" t="inlineStr">
        <is>
          <t>2034</t>
        </is>
      </c>
      <c r="I10067" s="161" t="inlineStr">
        <is>
          <t>integrated_results.csv (MacroFiscalModels v0.1, model output)</t>
        </is>
      </c>
    </row>
    <row r="10068" ht="13" customHeight="1">
      <c r="A10068" s="161" t="inlineStr">
        <is>
          <t>MKD</t>
        </is>
      </c>
      <c r="B10068" s="161" t="inlineStr">
        <is>
          <t>North Macedonia</t>
        </is>
      </c>
      <c r="C10068" s="161" t="inlineStr">
        <is>
          <t>Europe &amp; Central Asia</t>
        </is>
      </c>
      <c r="D10068" s="161" t="inlineStr">
        <is>
          <t>Upper middle income</t>
        </is>
      </c>
      <c r="E10068" s="161" t="b">
        <v>1</v>
      </c>
      <c r="F10068" s="161" t="inlineStr">
        <is>
          <t>interest_to_revenue_pct</t>
        </is>
      </c>
      <c r="G10068" s="161" t="n">
        <v>5.867</v>
      </c>
      <c r="H10068" s="161" t="inlineStr">
        <is>
          <t>2024</t>
        </is>
      </c>
      <c r="I10068" s="161" t="inlineStr">
        <is>
          <t>dataset_2026-08-26T13_41_09_874550254Z_DEFAULT_INTEGRATION_IMF_RES_WEO_9_0_0.csv (derived)</t>
        </is>
      </c>
    </row>
    <row r="10069" ht="13" customHeight="1">
      <c r="A10069" s="161" t="inlineStr">
        <is>
          <t>MKD</t>
        </is>
      </c>
      <c r="B10069" s="161" t="inlineStr">
        <is>
          <t>North Macedonia</t>
        </is>
      </c>
      <c r="C10069" s="161" t="inlineStr">
        <is>
          <t>Europe &amp; Central Asia</t>
        </is>
      </c>
      <c r="D10069" s="161" t="inlineStr">
        <is>
          <t>Upper middle income</t>
        </is>
      </c>
      <c r="E10069" s="161" t="b">
        <v>1</v>
      </c>
      <c r="F10069" s="161" t="inlineStr">
        <is>
          <t>interest_pct_gdp</t>
        </is>
      </c>
      <c r="G10069" s="161" t="n">
        <v>1.864</v>
      </c>
      <c r="H10069" s="161" t="inlineStr">
        <is>
          <t>2024</t>
        </is>
      </c>
      <c r="I10069" s="161" t="inlineStr">
        <is>
          <t>dataset_2026-08-26T13_41_09_874550254Z_DEFAULT_INTEGRATION_IMF_RES_WEO_9_0_0.csv (derived)</t>
        </is>
      </c>
    </row>
    <row r="10070" ht="13" customHeight="1">
      <c r="A10070" s="161" t="inlineStr">
        <is>
          <t>MKD</t>
        </is>
      </c>
      <c r="B10070" s="161" t="inlineStr">
        <is>
          <t>North Macedonia</t>
        </is>
      </c>
      <c r="C10070" s="161" t="inlineStr">
        <is>
          <t>Europe &amp; Central Asia</t>
        </is>
      </c>
      <c r="D10070" s="161" t="inlineStr">
        <is>
          <t>Upper middle income</t>
        </is>
      </c>
      <c r="E10070" s="161" t="b">
        <v>1</v>
      </c>
      <c r="F10070" s="161" t="inlineStr">
        <is>
          <t>gross_debt_pct_gdp</t>
        </is>
      </c>
      <c r="G10070" s="161" t="n">
        <v>52.929</v>
      </c>
      <c r="H10070" s="161" t="inlineStr">
        <is>
          <t>2024</t>
        </is>
      </c>
      <c r="I10070" s="161" t="inlineStr">
        <is>
          <t>dataset_2026-08-26T13_41_09_874550254Z_DEFAULT_INTEGRATION_IMF_RES_WEO_9_0_0.csv</t>
        </is>
      </c>
    </row>
    <row r="10071" ht="13" customHeight="1">
      <c r="A10071" s="161" t="inlineStr">
        <is>
          <t>MKD</t>
        </is>
      </c>
      <c r="B10071" s="161" t="inlineStr">
        <is>
          <t>North Macedonia</t>
        </is>
      </c>
      <c r="C10071" s="161" t="inlineStr">
        <is>
          <t>Europe &amp; Central Asia</t>
        </is>
      </c>
      <c r="D10071" s="161" t="inlineStr">
        <is>
          <t>Upper middle income</t>
        </is>
      </c>
      <c r="E10071" s="161" t="b">
        <v>1</v>
      </c>
      <c r="F10071" s="161" t="inlineStr">
        <is>
          <t>tax_revenue_pct_gdp</t>
        </is>
      </c>
      <c r="G10071" s="161" t="n">
        <v>18.867</v>
      </c>
      <c r="H10071" s="161" t="inlineStr">
        <is>
          <t>2024</t>
        </is>
      </c>
      <c r="I10071" s="161" t="inlineStr">
        <is>
          <t>world-imf2026.xlsx</t>
        </is>
      </c>
    </row>
    <row r="10072" ht="13" customHeight="1">
      <c r="A10072" s="161" t="inlineStr">
        <is>
          <t>MKD</t>
        </is>
      </c>
      <c r="B10072" s="161" t="inlineStr">
        <is>
          <t>North Macedonia</t>
        </is>
      </c>
      <c r="C10072" s="161" t="inlineStr">
        <is>
          <t>Europe &amp; Central Asia</t>
        </is>
      </c>
      <c r="D10072" s="161" t="inlineStr">
        <is>
          <t>Upper middle income</t>
        </is>
      </c>
      <c r="E10072" s="161" t="b">
        <v>1</v>
      </c>
      <c r="F10072" s="161" t="inlineStr">
        <is>
          <t>capex_execution_rate_pct</t>
        </is>
      </c>
      <c r="G10072" s="161" t="n">
        <v>81.139</v>
      </c>
      <c r="H10072" s="161" t="inlineStr">
        <is>
          <t>2022</t>
        </is>
      </c>
      <c r="I10072" s="161" t="inlineStr">
        <is>
          <t>WB_BOOST_WIDEF.csv</t>
        </is>
      </c>
    </row>
    <row r="10073" ht="13" customHeight="1">
      <c r="A10073" s="161" t="inlineStr">
        <is>
          <t>MKD</t>
        </is>
      </c>
      <c r="B10073" s="161" t="inlineStr">
        <is>
          <t>North Macedonia</t>
        </is>
      </c>
      <c r="C10073" s="161" t="inlineStr">
        <is>
          <t>Europe &amp; Central Asia</t>
        </is>
      </c>
      <c r="D10073" s="161" t="inlineStr">
        <is>
          <t>Upper middle income</t>
        </is>
      </c>
      <c r="E10073" s="161" t="b">
        <v>1</v>
      </c>
      <c r="F10073" s="161" t="inlineStr">
        <is>
          <t>pefa_pi11_pim_score</t>
        </is>
      </c>
      <c r="G10073" s="161" t="n">
        <v>1.5</v>
      </c>
      <c r="H10073" s="161" t="inlineStr">
        <is>
          <t>2022</t>
        </is>
      </c>
      <c r="I10073" s="161" t="inlineStr">
        <is>
          <t>assessments_1787749571.csv</t>
        </is>
      </c>
    </row>
    <row r="10074" ht="13" customHeight="1">
      <c r="A10074" s="161" t="inlineStr">
        <is>
          <t>MKD</t>
        </is>
      </c>
      <c r="B10074" s="161" t="inlineStr">
        <is>
          <t>North Macedonia</t>
        </is>
      </c>
      <c r="C10074" s="161" t="inlineStr">
        <is>
          <t>Europe &amp; Central Asia</t>
        </is>
      </c>
      <c r="D10074" s="161" t="inlineStr">
        <is>
          <t>Upper middle income</t>
        </is>
      </c>
      <c r="E10074" s="161" t="b">
        <v>1</v>
      </c>
      <c r="F10074" s="161" t="inlineStr">
        <is>
          <t>pefa_pi122_asset_monitoring</t>
        </is>
      </c>
      <c r="G10074" s="161" t="n">
        <v>1</v>
      </c>
      <c r="H10074" s="161" t="inlineStr">
        <is>
          <t>2022</t>
        </is>
      </c>
      <c r="I10074" s="161" t="inlineStr">
        <is>
          <t>assessments_1787749571.csv</t>
        </is>
      </c>
    </row>
    <row r="10075" ht="13" customHeight="1">
      <c r="A10075" s="161" t="inlineStr">
        <is>
          <t>MKD</t>
        </is>
      </c>
      <c r="B10075" s="161" t="inlineStr">
        <is>
          <t>North Macedonia</t>
        </is>
      </c>
      <c r="C10075" s="161" t="inlineStr">
        <is>
          <t>Europe &amp; Central Asia</t>
        </is>
      </c>
      <c r="D10075" s="161" t="inlineStr">
        <is>
          <t>Upper middle income</t>
        </is>
      </c>
      <c r="E10075" s="161" t="b">
        <v>1</v>
      </c>
      <c r="F10075" s="161" t="inlineStr">
        <is>
          <t>climate_pfm_diagnostic_on_record</t>
        </is>
      </c>
      <c r="G10075" s="161" t="n">
        <v>0</v>
      </c>
      <c r="H10075" s="161" t="inlineStr">
        <is>
          <t>2022</t>
        </is>
      </c>
      <c r="I10075" s="161" t="inlineStr">
        <is>
          <t>UNDP-Global-Climate-Public-Finance-Review-2022.pdf (Table 4.2)</t>
        </is>
      </c>
    </row>
    <row r="10076" ht="13" customHeight="1">
      <c r="A10076" s="161" t="inlineStr">
        <is>
          <t>MKD</t>
        </is>
      </c>
      <c r="B10076" s="161" t="inlineStr">
        <is>
          <t>North Macedonia</t>
        </is>
      </c>
      <c r="C10076" s="161" t="inlineStr">
        <is>
          <t>Europe &amp; Central Asia</t>
        </is>
      </c>
      <c r="D10076" s="161" t="inlineStr">
        <is>
          <t>Upper middle income</t>
        </is>
      </c>
      <c r="E10076" s="161" t="b">
        <v>1</v>
      </c>
      <c r="F10076" s="161" t="inlineStr">
        <is>
          <t>ids_official_private_rate_spread_pp</t>
        </is>
      </c>
      <c r="G10076" s="161" t="n">
        <v>3.413</v>
      </c>
      <c r="H10076" s="161" t="inlineStr">
        <is>
          <t>2024</t>
        </is>
      </c>
      <c r="I10076" s="161" t="inlineStr">
        <is>
          <t>P_Data_Extract_From_International_Debt_Statistics__2_.xlsx</t>
        </is>
      </c>
    </row>
    <row r="10077" ht="13" customHeight="1">
      <c r="A10077" s="161" t="inlineStr">
        <is>
          <t>MKD</t>
        </is>
      </c>
      <c r="B10077" s="161" t="inlineStr">
        <is>
          <t>North Macedonia</t>
        </is>
      </c>
      <c r="C10077" s="161" t="inlineStr">
        <is>
          <t>Europe &amp; Central Asia</t>
        </is>
      </c>
      <c r="D10077" s="161" t="inlineStr">
        <is>
          <t>Upper middle income</t>
        </is>
      </c>
      <c r="E10077" s="161" t="b">
        <v>1</v>
      </c>
      <c r="F10077" s="161" t="inlineStr">
        <is>
          <t>ids_private_creditor_rate_pct</t>
        </is>
      </c>
      <c r="G10077" s="161" t="n">
        <v>6.96</v>
      </c>
      <c r="H10077" s="161" t="inlineStr">
        <is>
          <t>2023</t>
        </is>
      </c>
      <c r="I10077" s="161" t="inlineStr">
        <is>
          <t>P_Data_Extract_From_International_Debt_Statistics__2_.xlsx</t>
        </is>
      </c>
    </row>
    <row r="10078" ht="13" customHeight="1">
      <c r="A10078" s="161" t="inlineStr">
        <is>
          <t>MKD</t>
        </is>
      </c>
      <c r="B10078" s="161" t="inlineStr">
        <is>
          <t>North Macedonia</t>
        </is>
      </c>
      <c r="C10078" s="161" t="inlineStr">
        <is>
          <t>Europe &amp; Central Asia</t>
        </is>
      </c>
      <c r="D10078" s="161" t="inlineStr">
        <is>
          <t>Upper middle income</t>
        </is>
      </c>
      <c r="E10078" s="161" t="b">
        <v>1</v>
      </c>
      <c r="F10078" s="161" t="inlineStr">
        <is>
          <t>ids_avg_maturity_years</t>
        </is>
      </c>
      <c r="G10078" s="161" t="n">
        <v>14.73</v>
      </c>
      <c r="H10078" s="161" t="inlineStr">
        <is>
          <t>2024</t>
        </is>
      </c>
      <c r="I10078" s="161" t="inlineStr">
        <is>
          <t>P_Data_Extract_From_International_Debt_Statistics__2_.xlsx</t>
        </is>
      </c>
    </row>
    <row r="10079" ht="13" customHeight="1">
      <c r="A10079" s="161" t="inlineStr">
        <is>
          <t>MKD</t>
        </is>
      </c>
      <c r="B10079" s="161" t="inlineStr">
        <is>
          <t>North Macedonia</t>
        </is>
      </c>
      <c r="C10079" s="161" t="inlineStr">
        <is>
          <t>Europe &amp; Central Asia</t>
        </is>
      </c>
      <c r="D10079" s="161" t="inlineStr">
        <is>
          <t>Upper middle income</t>
        </is>
      </c>
      <c r="E10079" s="161" t="b">
        <v>1</v>
      </c>
      <c r="F10079" s="161" t="inlineStr">
        <is>
          <t>mitigation_finance_received_pct_gdp</t>
        </is>
      </c>
      <c r="G10079" s="161" t="n">
        <v>1.99</v>
      </c>
      <c r="H10079" s="161" t="inlineStr">
        <is>
          <t>2024</t>
        </is>
      </c>
      <c r="I10079" s="161" t="inlineStr">
        <is>
          <t>CRDF-RP_2024.xlsx + WEO</t>
        </is>
      </c>
    </row>
    <row r="10080" ht="13" customHeight="1">
      <c r="A10080" s="161" t="inlineStr">
        <is>
          <t>MKD</t>
        </is>
      </c>
      <c r="B10080" s="161" t="inlineStr">
        <is>
          <t>North Macedonia</t>
        </is>
      </c>
      <c r="C10080" s="161" t="inlineStr">
        <is>
          <t>Europe &amp; Central Asia</t>
        </is>
      </c>
      <c r="D10080" s="161" t="inlineStr">
        <is>
          <t>Upper middle income</t>
        </is>
      </c>
      <c r="E10080" s="161" t="b">
        <v>1</v>
      </c>
      <c r="F10080" s="161" t="inlineStr">
        <is>
          <t>ids_multilateral_share_pct</t>
        </is>
      </c>
      <c r="G10080" s="161" t="n">
        <v>32.73</v>
      </c>
      <c r="H10080" s="161" t="inlineStr">
        <is>
          <t>2024</t>
        </is>
      </c>
      <c r="I10080" s="161" t="inlineStr">
        <is>
          <t>P_Data_Extract_From_International_Debt_Statistics__2_.xlsx</t>
        </is>
      </c>
    </row>
    <row r="10081" ht="13" customHeight="1">
      <c r="A10081" s="161" t="inlineStr">
        <is>
          <t>MKD</t>
        </is>
      </c>
      <c r="B10081" s="161" t="inlineStr">
        <is>
          <t>North Macedonia</t>
        </is>
      </c>
      <c r="C10081" s="161" t="inlineStr">
        <is>
          <t>Europe &amp; Central Asia</t>
        </is>
      </c>
      <c r="D10081" s="161" t="inlineStr">
        <is>
          <t>Upper middle income</t>
        </is>
      </c>
      <c r="E10081" s="161" t="b">
        <v>1</v>
      </c>
      <c r="F10081" s="161" t="inlineStr">
        <is>
          <t>ids_private_creditor_share_pct</t>
        </is>
      </c>
      <c r="G10081" s="161" t="n">
        <v>45.72</v>
      </c>
      <c r="H10081" s="161" t="inlineStr">
        <is>
          <t>2024</t>
        </is>
      </c>
      <c r="I10081" s="161" t="inlineStr">
        <is>
          <t>P_Data_Extract_From_International_Debt_Statistics__2_.xlsx</t>
        </is>
      </c>
    </row>
    <row r="10082" ht="13" customHeight="1">
      <c r="A10082" s="161" t="inlineStr">
        <is>
          <t>MKD</t>
        </is>
      </c>
      <c r="B10082" s="161" t="inlineStr">
        <is>
          <t>North Macedonia</t>
        </is>
      </c>
      <c r="C10082" s="161" t="inlineStr">
        <is>
          <t>Europe &amp; Central Asia</t>
        </is>
      </c>
      <c r="D10082" s="161" t="inlineStr">
        <is>
          <t>Upper middle income</t>
        </is>
      </c>
      <c r="E10082" s="161" t="b">
        <v>1</v>
      </c>
      <c r="F10082" s="161" t="inlineStr">
        <is>
          <t>ids_usd_share_ppg_debt_pct</t>
        </is>
      </c>
      <c r="G10082" s="161" t="n">
        <v>22.876</v>
      </c>
      <c r="H10082" s="161" t="inlineStr">
        <is>
          <t>2024</t>
        </is>
      </c>
      <c r="I10082" s="161" t="inlineStr">
        <is>
          <t>P_Data_Extract_From_International_Debt_Statistics__2_.xlsx</t>
        </is>
      </c>
    </row>
    <row r="10083" ht="13" customHeight="1">
      <c r="A10083" s="161" t="inlineStr">
        <is>
          <t>MKD</t>
        </is>
      </c>
      <c r="B10083" s="161" t="inlineStr">
        <is>
          <t>North Macedonia</t>
        </is>
      </c>
      <c r="C10083" s="161" t="inlineStr">
        <is>
          <t>Europe &amp; Central Asia</t>
        </is>
      </c>
      <c r="D10083" s="161" t="inlineStr">
        <is>
          <t>Upper middle income</t>
        </is>
      </c>
      <c r="E10083" s="161" t="b">
        <v>1</v>
      </c>
      <c r="F10083" s="161" t="inlineStr">
        <is>
          <t>pefa_pi103_contingent_liabilities</t>
        </is>
      </c>
      <c r="G10083" s="161" t="n">
        <v>3</v>
      </c>
      <c r="H10083" s="161" t="inlineStr">
        <is>
          <t>2022</t>
        </is>
      </c>
      <c r="I10083" s="161" t="inlineStr">
        <is>
          <t>assessments_1787749571.csv</t>
        </is>
      </c>
    </row>
    <row r="10084" ht="13" customHeight="1">
      <c r="A10084" s="161" t="inlineStr">
        <is>
          <t>MKD</t>
        </is>
      </c>
      <c r="B10084" s="161" t="inlineStr">
        <is>
          <t>North Macedonia</t>
        </is>
      </c>
      <c r="C10084" s="161" t="inlineStr">
        <is>
          <t>Europe &amp; Central Asia</t>
        </is>
      </c>
      <c r="D10084" s="161" t="inlineStr">
        <is>
          <t>Upper middle income</t>
        </is>
      </c>
      <c r="E10084" s="161" t="b">
        <v>1</v>
      </c>
      <c r="F10084" s="161" t="inlineStr">
        <is>
          <t>ppi_commitments_pct_gdp</t>
        </is>
      </c>
      <c r="G10084" s="161" t="n">
        <v>0.089</v>
      </c>
      <c r="H10084" s="161" t="inlineStr">
        <is>
          <t>2020-2024 avg</t>
        </is>
      </c>
      <c r="I10084" s="161" t="inlineStr">
        <is>
          <t>2024-PPI-Full-DTA.dta + WEO</t>
        </is>
      </c>
    </row>
    <row r="10085" ht="13" customHeight="1">
      <c r="A10085" s="161" t="inlineStr">
        <is>
          <t>MKD</t>
        </is>
      </c>
      <c r="B10085" s="161" t="inlineStr">
        <is>
          <t>North Macedonia</t>
        </is>
      </c>
      <c r="C10085" s="161" t="inlineStr">
        <is>
          <t>Europe &amp; Central Asia</t>
        </is>
      </c>
      <c r="D10085" s="161" t="inlineStr">
        <is>
          <t>Upper middle income</t>
        </is>
      </c>
      <c r="E10085" s="161" t="b">
        <v>1</v>
      </c>
      <c r="F10085" s="161" t="inlineStr">
        <is>
          <t>excise_revenue_pct_of_revenue</t>
        </is>
      </c>
      <c r="G10085" s="161" t="n">
        <v>9.741</v>
      </c>
      <c r="H10085" s="161" t="inlineStr">
        <is>
          <t>2024</t>
        </is>
      </c>
      <c r="I10085" s="161" t="inlineStr">
        <is>
          <t>world-imf2026.xlsx</t>
        </is>
      </c>
    </row>
    <row r="10086" ht="13" customHeight="1">
      <c r="A10086" s="161" t="inlineStr">
        <is>
          <t>MKD</t>
        </is>
      </c>
      <c r="B10086" s="161" t="inlineStr">
        <is>
          <t>North Macedonia</t>
        </is>
      </c>
      <c r="C10086" s="161" t="inlineStr">
        <is>
          <t>Europe &amp; Central Asia</t>
        </is>
      </c>
      <c r="D10086" s="161" t="inlineStr">
        <is>
          <t>Upper middle income</t>
        </is>
      </c>
      <c r="E10086" s="161" t="b">
        <v>1</v>
      </c>
      <c r="F10086" s="161" t="inlineStr">
        <is>
          <t>ff_subsidy_total_pct_gdp</t>
        </is>
      </c>
      <c r="G10086" s="161" t="n">
        <v>5.241</v>
      </c>
      <c r="H10086" s="161" t="inlineStr">
        <is>
          <t>2024</t>
        </is>
      </c>
      <c r="I10086" s="161" t="inlineStr">
        <is>
          <t>imffossilfuelsubsidiesdata.xlsb + WEO</t>
        </is>
      </c>
    </row>
    <row r="10087" ht="13" customHeight="1">
      <c r="A10087" s="161" t="inlineStr">
        <is>
          <t>MKD</t>
        </is>
      </c>
      <c r="B10087" s="161" t="inlineStr">
        <is>
          <t>North Macedonia</t>
        </is>
      </c>
      <c r="C10087" s="161" t="inlineStr">
        <is>
          <t>Europe &amp; Central Asia</t>
        </is>
      </c>
      <c r="D10087" s="161" t="inlineStr">
        <is>
          <t>Upper middle income</t>
        </is>
      </c>
      <c r="E10087" s="161" t="b">
        <v>1</v>
      </c>
      <c r="F10087" s="161" t="inlineStr">
        <is>
          <t>ff_subsidy_explicit_pct_gdp</t>
        </is>
      </c>
      <c r="G10087" s="161" t="n">
        <v>0</v>
      </c>
      <c r="H10087" s="161" t="inlineStr">
        <is>
          <t>2024</t>
        </is>
      </c>
      <c r="I10087" s="161" t="inlineStr">
        <is>
          <t>imffossilfuelsubsidiesdata.xlsb</t>
        </is>
      </c>
    </row>
    <row r="10088" ht="13" customHeight="1">
      <c r="A10088" s="161" t="inlineStr">
        <is>
          <t>MKD</t>
        </is>
      </c>
      <c r="B10088" s="161" t="inlineStr">
        <is>
          <t>North Macedonia</t>
        </is>
      </c>
      <c r="C10088" s="161" t="inlineStr">
        <is>
          <t>Europe &amp; Central Asia</t>
        </is>
      </c>
      <c r="D10088" s="161" t="inlineStr">
        <is>
          <t>Upper middle income</t>
        </is>
      </c>
      <c r="E10088" s="161" t="b">
        <v>1</v>
      </c>
      <c r="F10088" s="161" t="inlineStr">
        <is>
          <t>ff_subsidy_implicit_pct_gdp</t>
        </is>
      </c>
      <c r="G10088" s="161" t="n">
        <v>5.241</v>
      </c>
      <c r="H10088" s="161" t="inlineStr">
        <is>
          <t>2024</t>
        </is>
      </c>
      <c r="I10088" s="161" t="inlineStr">
        <is>
          <t>imffossilfuelsubsidiesdata.xlsb</t>
        </is>
      </c>
    </row>
    <row r="10089" ht="13" customHeight="1">
      <c r="A10089" s="161" t="inlineStr">
        <is>
          <t>MKD</t>
        </is>
      </c>
      <c r="B10089" s="161" t="inlineStr">
        <is>
          <t>North Macedonia</t>
        </is>
      </c>
      <c r="C10089" s="161" t="inlineStr">
        <is>
          <t>Europe &amp; Central Asia</t>
        </is>
      </c>
      <c r="D10089" s="161" t="inlineStr">
        <is>
          <t>Upper middle income</t>
        </is>
      </c>
      <c r="E10089" s="161" t="b">
        <v>1</v>
      </c>
      <c r="F10089" s="161" t="inlineStr">
        <is>
          <t>env_protection_pct_of_expenditure</t>
        </is>
      </c>
      <c r="G10089" s="161" t="n">
        <v>1.155</v>
      </c>
      <c r="H10089" s="161" t="inlineStr">
        <is>
          <t>2022</t>
        </is>
      </c>
      <c r="I10089" s="161" t="inlineStr">
        <is>
          <t>WB_BOOST_WIDEF.csv</t>
        </is>
      </c>
    </row>
    <row r="10090" ht="13" customHeight="1">
      <c r="A10090" s="161" t="inlineStr">
        <is>
          <t>MKD</t>
        </is>
      </c>
      <c r="B10090" s="161" t="inlineStr">
        <is>
          <t>North Macedonia</t>
        </is>
      </c>
      <c r="C10090" s="161" t="inlineStr">
        <is>
          <t>Europe &amp; Central Asia</t>
        </is>
      </c>
      <c r="D10090" s="161" t="inlineStr">
        <is>
          <t>Upper middle income</t>
        </is>
      </c>
      <c r="E10090" s="161" t="b">
        <v>1</v>
      </c>
      <c r="F10090" s="161" t="inlineStr">
        <is>
          <t>net_fuel_trade_pct_merch</t>
        </is>
      </c>
      <c r="G10090" s="161" t="n">
        <v>-8.291</v>
      </c>
      <c r="H10090" s="161" t="inlineStr">
        <is>
          <t>2024</t>
        </is>
      </c>
      <c r="I10090" s="161" t="inlineStr">
        <is>
          <t>WDI TX.VAL.FUEL.ZS.UN less TM.VAL.FUEL.ZS.UN</t>
        </is>
      </c>
    </row>
    <row r="10091" ht="13" customHeight="1">
      <c r="A10091" s="161" t="inlineStr">
        <is>
          <t>MKD</t>
        </is>
      </c>
      <c r="B10091" s="161" t="inlineStr">
        <is>
          <t>North Macedonia</t>
        </is>
      </c>
      <c r="C10091" s="161" t="inlineStr">
        <is>
          <t>Europe &amp; Central Asia</t>
        </is>
      </c>
      <c r="D10091" s="161" t="inlineStr">
        <is>
          <t>Upper middle income</t>
        </is>
      </c>
      <c r="E10091" s="161" t="b">
        <v>1</v>
      </c>
      <c r="F10091" s="161" t="inlineStr">
        <is>
          <t>fuel_exports_pct_merch</t>
        </is>
      </c>
      <c r="G10091" s="161" t="n">
        <v>3.461</v>
      </c>
      <c r="H10091" s="161" t="inlineStr">
        <is>
          <t>2024</t>
        </is>
      </c>
      <c r="I10091" s="161" t="inlineStr">
        <is>
          <t>API_TX_VAL_FUEL_ZS_UN_DS2_en_csv_v2_33055.zip</t>
        </is>
      </c>
    </row>
    <row r="10092" ht="13" customHeight="1">
      <c r="A10092" s="161" t="inlineStr">
        <is>
          <t>MKD</t>
        </is>
      </c>
      <c r="B10092" s="161" t="inlineStr">
        <is>
          <t>North Macedonia</t>
        </is>
      </c>
      <c r="C10092" s="161" t="inlineStr">
        <is>
          <t>Europe &amp; Central Asia</t>
        </is>
      </c>
      <c r="D10092" s="161" t="inlineStr">
        <is>
          <t>Upper middle income</t>
        </is>
      </c>
      <c r="E10092" s="161" t="b">
        <v>1</v>
      </c>
      <c r="F10092" s="161" t="inlineStr">
        <is>
          <t>fuel_imports_pct_merch</t>
        </is>
      </c>
      <c r="G10092" s="161" t="n">
        <v>11.752</v>
      </c>
      <c r="H10092" s="161" t="inlineStr">
        <is>
          <t>2024</t>
        </is>
      </c>
      <c r="I10092" s="161" t="inlineStr">
        <is>
          <t>API_TM_VAL_FUEL_ZS_UN_DS2_en_csv_v2_36140.zip</t>
        </is>
      </c>
    </row>
    <row r="10093" ht="13" customHeight="1">
      <c r="A10093" s="161" t="inlineStr">
        <is>
          <t>MKD</t>
        </is>
      </c>
      <c r="B10093" s="161" t="inlineStr">
        <is>
          <t>North Macedonia</t>
        </is>
      </c>
      <c r="C10093" s="161" t="inlineStr">
        <is>
          <t>Europe &amp; Central Asia</t>
        </is>
      </c>
      <c r="D10093" s="161" t="inlineStr">
        <is>
          <t>Upper middle income</t>
        </is>
      </c>
      <c r="E10093" s="161" t="b">
        <v>1</v>
      </c>
      <c r="F10093" s="161" t="inlineStr">
        <is>
          <t>energy_import_dep_pct</t>
        </is>
      </c>
      <c r="G10093" s="161" t="n">
        <v>63.81</v>
      </c>
      <c r="H10093" s="161" t="inlineStr">
        <is>
          <t>2023</t>
        </is>
      </c>
      <c r="I10093" s="161" t="inlineStr">
        <is>
          <t>API_EG_IMP_CONS_ZS_DS2_en_csv_v2_160768.zip</t>
        </is>
      </c>
    </row>
    <row r="10094" ht="13" customHeight="1">
      <c r="A10094" s="161" t="inlineStr">
        <is>
          <t>MKD</t>
        </is>
      </c>
      <c r="B10094" s="161" t="inlineStr">
        <is>
          <t>North Macedonia</t>
        </is>
      </c>
      <c r="C10094" s="161" t="inlineStr">
        <is>
          <t>Europe &amp; Central Asia</t>
        </is>
      </c>
      <c r="D10094" s="161" t="inlineStr">
        <is>
          <t>Upper middle income</t>
        </is>
      </c>
      <c r="E10094" s="161" t="b">
        <v>1</v>
      </c>
      <c r="F10094" s="161" t="inlineStr">
        <is>
          <t>fossil_rents_total_pct_gdp</t>
        </is>
      </c>
      <c r="G10094" s="161" t="n">
        <v>0.008999999999999999</v>
      </c>
      <c r="H10094" s="161" t="inlineStr">
        <is>
          <t>2021</t>
        </is>
      </c>
      <c r="I10094" s="161" t="inlineStr">
        <is>
          <t>WDI NY.GDP.PETR+NGAS+COAL.RT.ZS</t>
        </is>
      </c>
    </row>
    <row r="10095" ht="13" customHeight="1">
      <c r="A10095" s="161" t="inlineStr">
        <is>
          <t>MKD</t>
        </is>
      </c>
      <c r="B10095" s="161" t="inlineStr">
        <is>
          <t>North Macedonia</t>
        </is>
      </c>
      <c r="C10095" s="161" t="inlineStr">
        <is>
          <t>Europe &amp; Central Asia</t>
        </is>
      </c>
      <c r="D10095" s="161" t="inlineStr">
        <is>
          <t>Upper middle income</t>
        </is>
      </c>
      <c r="E10095" s="161" t="b">
        <v>1</v>
      </c>
      <c r="F10095" s="161" t="inlineStr">
        <is>
          <t>oil_rents_pct_gdp</t>
        </is>
      </c>
      <c r="G10095" s="161" t="n">
        <v>0</v>
      </c>
      <c r="H10095" s="161" t="inlineStr">
        <is>
          <t>2021</t>
        </is>
      </c>
      <c r="I10095" s="161" t="inlineStr">
        <is>
          <t>API_NY_GDP_PETR_RT_ZS_DS2_en_csv_v2_40227.zip</t>
        </is>
      </c>
    </row>
    <row r="10096" ht="13" customHeight="1">
      <c r="A10096" s="161" t="inlineStr">
        <is>
          <t>MKD</t>
        </is>
      </c>
      <c r="B10096" s="161" t="inlineStr">
        <is>
          <t>North Macedonia</t>
        </is>
      </c>
      <c r="C10096" s="161" t="inlineStr">
        <is>
          <t>Europe &amp; Central Asia</t>
        </is>
      </c>
      <c r="D10096" s="161" t="inlineStr">
        <is>
          <t>Upper middle income</t>
        </is>
      </c>
      <c r="E10096" s="161" t="b">
        <v>1</v>
      </c>
      <c r="F10096" s="161" t="inlineStr">
        <is>
          <t>gas_rents_pct_gdp</t>
        </is>
      </c>
      <c r="G10096" s="161" t="n">
        <v>0</v>
      </c>
      <c r="H10096" s="161" t="inlineStr">
        <is>
          <t>2021</t>
        </is>
      </c>
      <c r="I10096" s="161" t="inlineStr">
        <is>
          <t>API_NY_GDP_NGAS_RT_ZS_DS2_en_csv_v2_35861.zip</t>
        </is>
      </c>
    </row>
    <row r="10097" ht="13" customHeight="1">
      <c r="A10097" s="161" t="inlineStr">
        <is>
          <t>MKD</t>
        </is>
      </c>
      <c r="B10097" s="161" t="inlineStr">
        <is>
          <t>North Macedonia</t>
        </is>
      </c>
      <c r="C10097" s="161" t="inlineStr">
        <is>
          <t>Europe &amp; Central Asia</t>
        </is>
      </c>
      <c r="D10097" s="161" t="inlineStr">
        <is>
          <t>Upper middle income</t>
        </is>
      </c>
      <c r="E10097" s="161" t="b">
        <v>1</v>
      </c>
      <c r="F10097" s="161" t="inlineStr">
        <is>
          <t>coal_rents_pct_gdp</t>
        </is>
      </c>
      <c r="G10097" s="161" t="n">
        <v>0.008999999999999999</v>
      </c>
      <c r="H10097" s="161" t="inlineStr">
        <is>
          <t>2021</t>
        </is>
      </c>
      <c r="I10097" s="161" t="inlineStr">
        <is>
          <t>API_NY_GDP_COAL_RT_ZS_DS2_en_csv_v2_35370.zip</t>
        </is>
      </c>
    </row>
    <row r="10098" ht="13" customHeight="1">
      <c r="A10098" s="161" t="inlineStr">
        <is>
          <t>MKD</t>
        </is>
      </c>
      <c r="B10098" s="161" t="inlineStr">
        <is>
          <t>North Macedonia</t>
        </is>
      </c>
      <c r="C10098" s="161" t="inlineStr">
        <is>
          <t>Europe &amp; Central Asia</t>
        </is>
      </c>
      <c r="D10098" s="161" t="inlineStr">
        <is>
          <t>Upper middle income</t>
        </is>
      </c>
      <c r="E10098" s="161" t="b">
        <v>1</v>
      </c>
      <c r="F10098" s="161" t="inlineStr">
        <is>
          <t>other_fossil_gen_share_pct</t>
        </is>
      </c>
      <c r="G10098" s="161" t="n">
        <v>2.394</v>
      </c>
      <c r="H10098" s="161" t="inlineStr">
        <is>
          <t>2025</t>
        </is>
      </c>
      <c r="I10098" s="161" t="inlineStr">
        <is>
          <t>release_generation_yearly_global.csv</t>
        </is>
      </c>
    </row>
    <row r="10099" ht="13" customHeight="1">
      <c r="A10099" s="161" t="inlineStr">
        <is>
          <t>MKD</t>
        </is>
      </c>
      <c r="B10099" s="161" t="inlineStr">
        <is>
          <t>North Macedonia</t>
        </is>
      </c>
      <c r="C10099" s="161" t="inlineStr">
        <is>
          <t>Europe &amp; Central Asia</t>
        </is>
      </c>
      <c r="D10099" s="161" t="inlineStr">
        <is>
          <t>Upper middle income</t>
        </is>
      </c>
      <c r="E10099" s="161" t="b">
        <v>1</v>
      </c>
      <c r="F10099" s="161" t="inlineStr">
        <is>
          <t>renewable_share_electricity_pct</t>
        </is>
      </c>
      <c r="G10099" s="161" t="n">
        <v>43.046</v>
      </c>
      <c r="H10099" s="161" t="inlineStr">
        <is>
          <t>2024</t>
        </is>
      </c>
      <c r="I10099" s="161" t="inlineStr">
        <is>
          <t>imffossilfuelsubsidiesdata.xlsb</t>
        </is>
      </c>
    </row>
    <row r="10100" ht="13" customHeight="1">
      <c r="A10100" s="161" t="inlineStr">
        <is>
          <t>MKD</t>
        </is>
      </c>
      <c r="B10100" s="161" t="inlineStr">
        <is>
          <t>North Macedonia</t>
        </is>
      </c>
      <c r="C10100" s="161" t="inlineStr">
        <is>
          <t>Europe &amp; Central Asia</t>
        </is>
      </c>
      <c r="D10100" s="161" t="inlineStr">
        <is>
          <t>Upper middle income</t>
        </is>
      </c>
      <c r="E10100" s="161" t="b">
        <v>1</v>
      </c>
      <c r="F10100" s="161" t="inlineStr">
        <is>
          <t>re_share_change_pp</t>
        </is>
      </c>
      <c r="G10100" s="161" t="n">
        <v>13.638</v>
      </c>
      <c r="H10100" s="161" t="inlineStr">
        <is>
          <t>2025</t>
        </is>
      </c>
      <c r="I10100" s="161" t="inlineStr">
        <is>
          <t>release_generation_yearly_global.csv</t>
        </is>
      </c>
    </row>
    <row r="10101" ht="13" customHeight="1">
      <c r="A10101" s="161" t="inlineStr">
        <is>
          <t>MKD</t>
        </is>
      </c>
      <c r="B10101" s="161" t="inlineStr">
        <is>
          <t>North Macedonia</t>
        </is>
      </c>
      <c r="C10101" s="161" t="inlineStr">
        <is>
          <t>Europe &amp; Central Asia</t>
        </is>
      </c>
      <c r="D10101" s="161" t="inlineStr">
        <is>
          <t>Upper middle income</t>
        </is>
      </c>
      <c r="E10101" s="161" t="b">
        <v>1</v>
      </c>
      <c r="F10101" s="161" t="inlineStr">
        <is>
          <t>re_capacity_growth_pct</t>
        </is>
      </c>
      <c r="G10101" s="161" t="n">
        <v>13.174</v>
      </c>
      <c r="H10101" s="161" t="inlineStr">
        <is>
          <t>2025</t>
        </is>
      </c>
      <c r="I10101" s="161" t="inlineStr">
        <is>
          <t>release_generation_yearly_global.csv</t>
        </is>
      </c>
    </row>
    <row r="10102" ht="13" customHeight="1">
      <c r="A10102" s="161" t="inlineStr">
        <is>
          <t>MKD</t>
        </is>
      </c>
      <c r="B10102" s="161" t="inlineStr">
        <is>
          <t>North Macedonia</t>
        </is>
      </c>
      <c r="C10102" s="161" t="inlineStr">
        <is>
          <t>Europe &amp; Central Asia</t>
        </is>
      </c>
      <c r="D10102" s="161" t="inlineStr">
        <is>
          <t>Upper middle income</t>
        </is>
      </c>
      <c r="E10102" s="161" t="b">
        <v>1</v>
      </c>
      <c r="F10102" s="161" t="inlineStr">
        <is>
          <t>inn_total_inv_2030_pct_gdp</t>
        </is>
      </c>
      <c r="G10102" s="161" t="n">
        <v>6.495907461081909</v>
      </c>
      <c r="H10102" s="161" t="inlineStr">
        <is>
          <t>2030</t>
        </is>
      </c>
      <c r="I10102" s="161" t="inlineStr">
        <is>
          <t>Mitigation_Investment_Needs_v1.1.xlsx (InvestmentNeeds v1.1, model output)</t>
        </is>
      </c>
    </row>
    <row r="10103" ht="13" customHeight="1">
      <c r="A10103" s="161" t="inlineStr">
        <is>
          <t>MKD</t>
        </is>
      </c>
      <c r="B10103" s="161" t="inlineStr">
        <is>
          <t>North Macedonia</t>
        </is>
      </c>
      <c r="C10103" s="161" t="inlineStr">
        <is>
          <t>Europe &amp; Central Asia</t>
        </is>
      </c>
      <c r="D10103" s="161" t="inlineStr">
        <is>
          <t>Upper middle income</t>
        </is>
      </c>
      <c r="E10103" s="161" t="b">
        <v>1</v>
      </c>
      <c r="F10103" s="161" t="inlineStr">
        <is>
          <t>inn_incr_inv_2030_pct_gdp</t>
        </is>
      </c>
      <c r="G10103" s="161" t="n">
        <v>1.55901779065966</v>
      </c>
      <c r="H10103" s="161" t="inlineStr">
        <is>
          <t>2030</t>
        </is>
      </c>
      <c r="I10103" s="161" t="inlineStr">
        <is>
          <t>Mitigation_Investment_Needs_v1.1.xlsx (InvestmentNeeds v1.1, model output)</t>
        </is>
      </c>
    </row>
    <row r="10104" ht="13" customHeight="1">
      <c r="A10104" s="161" t="inlineStr">
        <is>
          <t>MKD</t>
        </is>
      </c>
      <c r="B10104" s="161" t="inlineStr">
        <is>
          <t>North Macedonia</t>
        </is>
      </c>
      <c r="C10104" s="161" t="inlineStr">
        <is>
          <t>Europe &amp; Central Asia</t>
        </is>
      </c>
      <c r="D10104" s="161" t="inlineStr">
        <is>
          <t>Upper middle income</t>
        </is>
      </c>
      <c r="E10104" s="161" t="b">
        <v>1</v>
      </c>
      <c r="F10104" s="161" t="inlineStr">
        <is>
          <t>inn_incr_inv_gen_2030_pct_gdp</t>
        </is>
      </c>
      <c r="G10104" s="161" t="n">
        <v>0.5095820870952323</v>
      </c>
      <c r="H10104" s="161" t="inlineStr">
        <is>
          <t>2030</t>
        </is>
      </c>
      <c r="I10104" s="161" t="inlineStr">
        <is>
          <t>Mitigation_Investment_Needs_v1.1.xlsx (InvestmentNeeds v1.1, model output)</t>
        </is>
      </c>
    </row>
    <row r="10105" ht="13" customHeight="1">
      <c r="A10105" s="161" t="inlineStr">
        <is>
          <t>MKD</t>
        </is>
      </c>
      <c r="B10105" s="161" t="inlineStr">
        <is>
          <t>North Macedonia</t>
        </is>
      </c>
      <c r="C10105" s="161" t="inlineStr">
        <is>
          <t>Europe &amp; Central Asia</t>
        </is>
      </c>
      <c r="D10105" s="161" t="inlineStr">
        <is>
          <t>Upper middle income</t>
        </is>
      </c>
      <c r="E10105" s="161" t="b">
        <v>1</v>
      </c>
      <c r="F10105" s="161" t="inlineStr">
        <is>
          <t>inn_incr_inv_grid_2030_pct_gdp</t>
        </is>
      </c>
      <c r="G10105" s="161" t="n">
        <v>0.3494277168653025</v>
      </c>
      <c r="H10105" s="161" t="inlineStr">
        <is>
          <t>2030</t>
        </is>
      </c>
      <c r="I10105" s="161" t="inlineStr">
        <is>
          <t>Mitigation_Investment_Needs_v1.1.xlsx (InvestmentNeeds v1.1, model output)</t>
        </is>
      </c>
    </row>
    <row r="10106" ht="13" customHeight="1">
      <c r="A10106" s="161" t="inlineStr">
        <is>
          <t>MKD</t>
        </is>
      </c>
      <c r="B10106" s="161" t="inlineStr">
        <is>
          <t>North Macedonia</t>
        </is>
      </c>
      <c r="C10106" s="161" t="inlineStr">
        <is>
          <t>Europe &amp; Central Asia</t>
        </is>
      </c>
      <c r="D10106" s="161" t="inlineStr">
        <is>
          <t>Upper middle income</t>
        </is>
      </c>
      <c r="E10106" s="161" t="b">
        <v>1</v>
      </c>
      <c r="F10106" s="161" t="inlineStr">
        <is>
          <t>inn_incr_inv_trn_2030_pct_gdp</t>
        </is>
      </c>
      <c r="G10106" s="161" t="n">
        <v>0.2276828099788599</v>
      </c>
      <c r="H10106" s="161" t="inlineStr">
        <is>
          <t>2030</t>
        </is>
      </c>
      <c r="I10106" s="161" t="inlineStr">
        <is>
          <t>Mitigation_Investment_Needs_v1.1.xlsx (InvestmentNeeds v1.1, model output)</t>
        </is>
      </c>
    </row>
    <row r="10107" ht="13" customHeight="1">
      <c r="A10107" s="161" t="inlineStr">
        <is>
          <t>MKD</t>
        </is>
      </c>
      <c r="B10107" s="161" t="inlineStr">
        <is>
          <t>North Macedonia</t>
        </is>
      </c>
      <c r="C10107" s="161" t="inlineStr">
        <is>
          <t>Europe &amp; Central Asia</t>
        </is>
      </c>
      <c r="D10107" s="161" t="inlineStr">
        <is>
          <t>Upper middle income</t>
        </is>
      </c>
      <c r="E10107" s="161" t="b">
        <v>1</v>
      </c>
      <c r="F10107" s="161" t="inlineStr">
        <is>
          <t>inn_incr_inv_bld_2030_pct_gdp</t>
        </is>
      </c>
      <c r="G10107" s="161" t="n">
        <v>0.1368468591230252</v>
      </c>
      <c r="H10107" s="161" t="inlineStr">
        <is>
          <t>2030</t>
        </is>
      </c>
      <c r="I10107" s="161" t="inlineStr">
        <is>
          <t>Mitigation_Investment_Needs_v1.1.xlsx (InvestmentNeeds v1.1, model output)</t>
        </is>
      </c>
    </row>
    <row r="10108" ht="13" customHeight="1">
      <c r="A10108" s="161" t="inlineStr">
        <is>
          <t>MKD</t>
        </is>
      </c>
      <c r="B10108" s="161" t="inlineStr">
        <is>
          <t>North Macedonia</t>
        </is>
      </c>
      <c r="C10108" s="161" t="inlineStr">
        <is>
          <t>Europe &amp; Central Asia</t>
        </is>
      </c>
      <c r="D10108" s="161" t="inlineStr">
        <is>
          <t>Upper middle income</t>
        </is>
      </c>
      <c r="E10108" s="161" t="b">
        <v>1</v>
      </c>
      <c r="F10108" s="161" t="inlineStr">
        <is>
          <t>inn_incr_inv_ind_2030_pct_gdp</t>
        </is>
      </c>
      <c r="G10108" s="161" t="n">
        <v>0.0679401541632934</v>
      </c>
      <c r="H10108" s="161" t="inlineStr">
        <is>
          <t>2030</t>
        </is>
      </c>
      <c r="I10108" s="161" t="inlineStr">
        <is>
          <t>Mitigation_Investment_Needs_v1.1.xlsx (InvestmentNeeds v1.1, model output)</t>
        </is>
      </c>
    </row>
    <row r="10109" ht="13" customHeight="1">
      <c r="A10109" s="161" t="inlineStr">
        <is>
          <t>MKD</t>
        </is>
      </c>
      <c r="B10109" s="161" t="inlineStr">
        <is>
          <t>North Macedonia</t>
        </is>
      </c>
      <c r="C10109" s="161" t="inlineStr">
        <is>
          <t>Europe &amp; Central Asia</t>
        </is>
      </c>
      <c r="D10109" s="161" t="inlineStr">
        <is>
          <t>Upper middle income</t>
        </is>
      </c>
      <c r="E10109" s="161" t="b">
        <v>1</v>
      </c>
      <c r="F10109" s="161" t="inlineStr">
        <is>
          <t>inn_incr_inv_fuel_2030_pct_gdp</t>
        </is>
      </c>
      <c r="G10109" s="161" t="n">
        <v>0.0894893313406267</v>
      </c>
      <c r="H10109" s="161" t="inlineStr">
        <is>
          <t>2030</t>
        </is>
      </c>
      <c r="I10109" s="161" t="inlineStr">
        <is>
          <t>Mitigation_Investment_Needs_v1.1.xlsx (InvestmentNeeds v1.1, model output)</t>
        </is>
      </c>
    </row>
    <row r="10110" ht="13" customHeight="1">
      <c r="A10110" s="161" t="inlineStr">
        <is>
          <t>MKD</t>
        </is>
      </c>
      <c r="B10110" s="161" t="inlineStr">
        <is>
          <t>North Macedonia</t>
        </is>
      </c>
      <c r="C10110" s="161" t="inlineStr">
        <is>
          <t>Europe &amp; Central Asia</t>
        </is>
      </c>
      <c r="D10110" s="161" t="inlineStr">
        <is>
          <t>Upper middle income</t>
        </is>
      </c>
      <c r="E10110" s="161" t="b">
        <v>1</v>
      </c>
      <c r="F10110" s="161" t="inlineStr">
        <is>
          <t>inn_incr_inv_afolu_2030_pct_gdp</t>
        </is>
      </c>
      <c r="G10110" s="161" t="n">
        <v>0.1780488320933156</v>
      </c>
      <c r="H10110" s="161" t="inlineStr">
        <is>
          <t>2030</t>
        </is>
      </c>
      <c r="I10110" s="161" t="inlineStr">
        <is>
          <t>Mitigation_Investment_Needs_v1.1.xlsx (InvestmentNeeds v1.1, model output)</t>
        </is>
      </c>
    </row>
    <row r="10111" ht="13" customHeight="1">
      <c r="A10111" s="161" t="inlineStr">
        <is>
          <t>MKD</t>
        </is>
      </c>
      <c r="B10111" s="161" t="inlineStr">
        <is>
          <t>North Macedonia</t>
        </is>
      </c>
      <c r="C10111" s="161" t="inlineStr">
        <is>
          <t>Europe &amp; Central Asia</t>
        </is>
      </c>
      <c r="D10111" s="161" t="inlineStr">
        <is>
          <t>Upper middle income</t>
        </is>
      </c>
      <c r="E10111" s="161" t="b">
        <v>1</v>
      </c>
      <c r="F10111" s="161" t="inlineStr">
        <is>
          <t>inn_incr_cost_a_2030_pct_gdp</t>
        </is>
      </c>
      <c r="G10111" s="161" t="n">
        <v>0.09287586496321221</v>
      </c>
      <c r="H10111" s="161" t="inlineStr">
        <is>
          <t>2030</t>
        </is>
      </c>
      <c r="I10111" s="161" t="inlineStr">
        <is>
          <t>Mitigation_Investment_Needs_v1.1.xlsx (InvestmentNeeds v1.1, model output)</t>
        </is>
      </c>
    </row>
    <row r="10112" ht="13" customHeight="1">
      <c r="A10112" s="161" t="inlineStr">
        <is>
          <t>MKD</t>
        </is>
      </c>
      <c r="B10112" s="161" t="inlineStr">
        <is>
          <t>North Macedonia</t>
        </is>
      </c>
      <c r="C10112" s="161" t="inlineStr">
        <is>
          <t>Europe &amp; Central Asia</t>
        </is>
      </c>
      <c r="D10112" s="161" t="inlineStr">
        <is>
          <t>Upper middle income</t>
        </is>
      </c>
      <c r="E10112" s="161" t="b">
        <v>1</v>
      </c>
      <c r="F10112" s="161" t="inlineStr">
        <is>
          <t>inn_incr_cost_b_2030_pct_gdp</t>
        </is>
      </c>
      <c r="G10112" s="161" t="n">
        <v>0.0359630254348687</v>
      </c>
      <c r="H10112" s="161" t="inlineStr">
        <is>
          <t>2030</t>
        </is>
      </c>
      <c r="I10112" s="161" t="inlineStr">
        <is>
          <t>Mitigation_Investment_Needs_v1.1.xlsx (InvestmentNeeds v1.1, model output)</t>
        </is>
      </c>
    </row>
    <row r="10113" ht="13" customHeight="1">
      <c r="A10113" s="161" t="inlineStr">
        <is>
          <t>MKD</t>
        </is>
      </c>
      <c r="B10113" s="161" t="inlineStr">
        <is>
          <t>North Macedonia</t>
        </is>
      </c>
      <c r="C10113" s="161" t="inlineStr">
        <is>
          <t>Europe &amp; Central Asia</t>
        </is>
      </c>
      <c r="D10113" s="161" t="inlineStr">
        <is>
          <t>Upper middle income</t>
        </is>
      </c>
      <c r="E10113" s="161" t="b">
        <v>1</v>
      </c>
      <c r="F10113" s="161" t="inlineStr">
        <is>
          <t>inn_incr_cost_c_2030_pct_gdp</t>
        </is>
      </c>
      <c r="G10113" s="161" t="n">
        <v>-0.0126593925751797</v>
      </c>
      <c r="H10113" s="161" t="inlineStr">
        <is>
          <t>2030</t>
        </is>
      </c>
      <c r="I10113" s="161" t="inlineStr">
        <is>
          <t>Mitigation_Investment_Needs_v1.1.xlsx (InvestmentNeeds v1.1, model output)</t>
        </is>
      </c>
    </row>
    <row r="10114" ht="13" customHeight="1">
      <c r="A10114" s="161" t="inlineStr">
        <is>
          <t>MKD</t>
        </is>
      </c>
      <c r="B10114" s="161" t="inlineStr">
        <is>
          <t>North Macedonia</t>
        </is>
      </c>
      <c r="C10114" s="161" t="inlineStr">
        <is>
          <t>Europe &amp; Central Asia</t>
        </is>
      </c>
      <c r="D10114" s="161" t="inlineStr">
        <is>
          <t>Upper middle income</t>
        </is>
      </c>
      <c r="E10114" s="161" t="b">
        <v>1</v>
      </c>
      <c r="F10114" s="161" t="inlineStr">
        <is>
          <t>inn_cost_per_t_b_2030_usd</t>
        </is>
      </c>
      <c r="G10114" s="161" t="n">
        <v>39.6254999006471</v>
      </c>
      <c r="H10114" s="161" t="inlineStr">
        <is>
          <t>2030</t>
        </is>
      </c>
      <c r="I10114" s="161" t="inlineStr">
        <is>
          <t>Mitigation_Investment_Needs_v1.1.xlsx (InvestmentNeeds v1.1, model output)</t>
        </is>
      </c>
    </row>
    <row r="10115" ht="13" customHeight="1">
      <c r="A10115" s="161" t="inlineStr">
        <is>
          <t>MKD</t>
        </is>
      </c>
      <c r="B10115" s="161" t="inlineStr">
        <is>
          <t>North Macedonia</t>
        </is>
      </c>
      <c r="C10115" s="161" t="inlineStr">
        <is>
          <t>Europe &amp; Central Asia</t>
        </is>
      </c>
      <c r="D10115" s="161" t="inlineStr">
        <is>
          <t>Upper middle income</t>
        </is>
      </c>
      <c r="E10115" s="161" t="b">
        <v>1</v>
      </c>
      <c r="F10115" s="161" t="inlineStr">
        <is>
          <t>inn_coc_penalty_2030_pct_gdp</t>
        </is>
      </c>
      <c r="G10115" s="161" t="n">
        <v>0.2371368313680974</v>
      </c>
      <c r="H10115" s="161" t="inlineStr">
        <is>
          <t>2030</t>
        </is>
      </c>
      <c r="I10115" s="161" t="inlineStr">
        <is>
          <t>Mitigation_Investment_Needs_v1.1.xlsx (InvestmentNeeds v1.1, model output)</t>
        </is>
      </c>
    </row>
    <row r="10116" ht="13" customHeight="1">
      <c r="A10116" s="161" t="inlineStr">
        <is>
          <t>MKD</t>
        </is>
      </c>
      <c r="B10116" s="161" t="inlineStr">
        <is>
          <t>North Macedonia</t>
        </is>
      </c>
      <c r="C10116" s="161" t="inlineStr">
        <is>
          <t>Europe &amp; Central Asia</t>
        </is>
      </c>
      <c r="D10116" s="161" t="inlineStr">
        <is>
          <t>Upper middle income</t>
        </is>
      </c>
      <c r="E10116" s="161" t="b">
        <v>1</v>
      </c>
      <c r="F10116" s="161" t="inlineStr">
        <is>
          <t>inn_pima_adj_inv_2030_pct_gdp</t>
        </is>
      </c>
      <c r="G10116" s="161" t="n">
        <v>7.926014219955755</v>
      </c>
      <c r="H10116" s="161" t="inlineStr">
        <is>
          <t>2030</t>
        </is>
      </c>
      <c r="I10116" s="161" t="inlineStr">
        <is>
          <t>Mitigation_Investment_Needs_v1.1.xlsx (InvestmentNeeds v1.1, model output)</t>
        </is>
      </c>
    </row>
    <row r="10117" ht="13" customHeight="1">
      <c r="A10117" s="161" t="inlineStr">
        <is>
          <t>MKD</t>
        </is>
      </c>
      <c r="B10117" s="161" t="inlineStr">
        <is>
          <t>North Macedonia</t>
        </is>
      </c>
      <c r="C10117" s="161" t="inlineStr">
        <is>
          <t>Europe &amp; Central Asia</t>
        </is>
      </c>
      <c r="D10117" s="161" t="inlineStr">
        <is>
          <t>Upper middle income</t>
        </is>
      </c>
      <c r="E10117" s="161" t="b">
        <v>1</v>
      </c>
      <c r="F10117" s="161" t="inlineStr">
        <is>
          <t>nmim_nz_inv_2030_pct_gdp</t>
        </is>
      </c>
      <c r="G10117" s="161" t="n">
        <v>2.693630960312273</v>
      </c>
      <c r="H10117" s="161" t="inlineStr">
        <is>
          <t>2030</t>
        </is>
      </c>
      <c r="I10117" s="161" t="inlineStr">
        <is>
          <t>nmim_summary_v0_2.csv (InvestmentNeeds NMIM v0.2, model output)</t>
        </is>
      </c>
    </row>
    <row r="10118" ht="13" customHeight="1">
      <c r="A10118" s="161" t="inlineStr">
        <is>
          <t>MKD</t>
        </is>
      </c>
      <c r="B10118" s="161" t="inlineStr">
        <is>
          <t>North Macedonia</t>
        </is>
      </c>
      <c r="C10118" s="161" t="inlineStr">
        <is>
          <t>Europe &amp; Central Asia</t>
        </is>
      </c>
      <c r="D10118" s="161" t="inlineStr">
        <is>
          <t>Upper middle income</t>
        </is>
      </c>
      <c r="E10118" s="161" t="b">
        <v>1</v>
      </c>
      <c r="F10118" s="161" t="inlineStr">
        <is>
          <t>nmim_typ1_2030_pct_gdp</t>
        </is>
      </c>
      <c r="G10118" s="161" t="n">
        <v>0.1386899217115009</v>
      </c>
      <c r="H10118" s="161" t="inlineStr">
        <is>
          <t>2030</t>
        </is>
      </c>
      <c r="I10118" s="161" t="inlineStr">
        <is>
          <t>nmim_summary_v0_2.csv (InvestmentNeeds NMIM v0.2, model output)</t>
        </is>
      </c>
    </row>
    <row r="10119" ht="13" customHeight="1">
      <c r="A10119" s="161" t="inlineStr">
        <is>
          <t>MKD</t>
        </is>
      </c>
      <c r="B10119" s="161" t="inlineStr">
        <is>
          <t>North Macedonia</t>
        </is>
      </c>
      <c r="C10119" s="161" t="inlineStr">
        <is>
          <t>Europe &amp; Central Asia</t>
        </is>
      </c>
      <c r="D10119" s="161" t="inlineStr">
        <is>
          <t>Upper middle income</t>
        </is>
      </c>
      <c r="E10119" s="161" t="b">
        <v>1</v>
      </c>
      <c r="F10119" s="161" t="inlineStr">
        <is>
          <t>nmim_typ2_2030_pct_gdp</t>
        </is>
      </c>
      <c r="G10119" s="161" t="n">
        <v>0.5095238423556068</v>
      </c>
      <c r="H10119" s="161" t="inlineStr">
        <is>
          <t>2030</t>
        </is>
      </c>
      <c r="I10119" s="161" t="inlineStr">
        <is>
          <t>nmim_summary_v0_2.csv (InvestmentNeeds NMIM v0.2, model output)</t>
        </is>
      </c>
    </row>
    <row r="10120" ht="13" customHeight="1">
      <c r="A10120" s="161" t="inlineStr">
        <is>
          <t>MKD</t>
        </is>
      </c>
      <c r="B10120" s="161" t="inlineStr">
        <is>
          <t>North Macedonia</t>
        </is>
      </c>
      <c r="C10120" s="161" t="inlineStr">
        <is>
          <t>Europe &amp; Central Asia</t>
        </is>
      </c>
      <c r="D10120" s="161" t="inlineStr">
        <is>
          <t>Upper middle income</t>
        </is>
      </c>
      <c r="E10120" s="161" t="b">
        <v>1</v>
      </c>
      <c r="F10120" s="161" t="inlineStr">
        <is>
          <t>nmim_typ3_2030_pct_gdp</t>
        </is>
      </c>
      <c r="G10120" s="161" t="n">
        <v>0.5382621983877046</v>
      </c>
      <c r="H10120" s="161" t="inlineStr">
        <is>
          <t>2030</t>
        </is>
      </c>
      <c r="I10120" s="161" t="inlineStr">
        <is>
          <t>nmim_summary_v0_2.csv (InvestmentNeeds NMIM v0.2, model output)</t>
        </is>
      </c>
    </row>
    <row r="10121" ht="13" customHeight="1">
      <c r="A10121" s="161" t="inlineStr">
        <is>
          <t>MKD</t>
        </is>
      </c>
      <c r="B10121" s="161" t="inlineStr">
        <is>
          <t>North Macedonia</t>
        </is>
      </c>
      <c r="C10121" s="161" t="inlineStr">
        <is>
          <t>Europe &amp; Central Asia</t>
        </is>
      </c>
      <c r="D10121" s="161" t="inlineStr">
        <is>
          <t>Upper middle income</t>
        </is>
      </c>
      <c r="E10121" s="161" t="b">
        <v>1</v>
      </c>
      <c r="F10121" s="161" t="inlineStr">
        <is>
          <t>nmim_typ4_2030_pct_gdp</t>
        </is>
      </c>
      <c r="G10121" s="161" t="n">
        <v>0.647164462513402</v>
      </c>
      <c r="H10121" s="161" t="inlineStr">
        <is>
          <t>2030</t>
        </is>
      </c>
      <c r="I10121" s="161" t="inlineStr">
        <is>
          <t>nmim_summary_v0_2.csv (InvestmentNeeds NMIM v0.2, model output)</t>
        </is>
      </c>
    </row>
    <row r="10122" ht="13" customHeight="1">
      <c r="A10122" s="161" t="inlineStr">
        <is>
          <t>MKD</t>
        </is>
      </c>
      <c r="B10122" s="161" t="inlineStr">
        <is>
          <t>North Macedonia</t>
        </is>
      </c>
      <c r="C10122" s="161" t="inlineStr">
        <is>
          <t>Europe &amp; Central Asia</t>
        </is>
      </c>
      <c r="D10122" s="161" t="inlineStr">
        <is>
          <t>Upper middle income</t>
        </is>
      </c>
      <c r="E10122" s="161" t="b">
        <v>1</v>
      </c>
      <c r="F10122" s="161" t="inlineStr">
        <is>
          <t>nmim_typ5_2030_pct_gdp</t>
        </is>
      </c>
      <c r="G10122" s="161" t="n">
        <v>0.8599905352461363</v>
      </c>
      <c r="H10122" s="161" t="inlineStr">
        <is>
          <t>2030</t>
        </is>
      </c>
      <c r="I10122" s="161" t="inlineStr">
        <is>
          <t>nmim_summary_v0_2.csv (InvestmentNeeds NMIM v0.2, model output)</t>
        </is>
      </c>
    </row>
    <row r="10123" ht="13" customHeight="1">
      <c r="A10123" s="161" t="inlineStr">
        <is>
          <t>MKD</t>
        </is>
      </c>
      <c r="B10123" s="161" t="inlineStr">
        <is>
          <t>North Macedonia</t>
        </is>
      </c>
      <c r="C10123" s="161" t="inlineStr">
        <is>
          <t>Europe &amp; Central Asia</t>
        </is>
      </c>
      <c r="D10123" s="161" t="inlineStr">
        <is>
          <t>Upper middle income</t>
        </is>
      </c>
      <c r="E10123" s="161" t="b">
        <v>1</v>
      </c>
      <c r="F10123" s="161" t="inlineStr">
        <is>
          <t>nmim_budget_need_2030_pct_gdp</t>
        </is>
      </c>
      <c r="G10123" s="161" t="n">
        <v>0.3328392604655215</v>
      </c>
      <c r="H10123" s="161" t="inlineStr">
        <is>
          <t>2030</t>
        </is>
      </c>
      <c r="I10123" s="161" t="inlineStr">
        <is>
          <t>nmim_summary_v0_2.csv (InvestmentNeeds NMIM v0.2, model output)</t>
        </is>
      </c>
    </row>
    <row r="10124" ht="13" customHeight="1">
      <c r="A10124" s="161" t="inlineStr">
        <is>
          <t>MKD</t>
        </is>
      </c>
      <c r="B10124" s="161" t="inlineStr">
        <is>
          <t>North Macedonia</t>
        </is>
      </c>
      <c r="C10124" s="161" t="inlineStr">
        <is>
          <t>Europe &amp; Central Asia</t>
        </is>
      </c>
      <c r="D10124" s="161" t="inlineStr">
        <is>
          <t>Upper middle income</t>
        </is>
      </c>
      <c r="E10124" s="161" t="b">
        <v>1</v>
      </c>
      <c r="F10124" s="161" t="inlineStr">
        <is>
          <t>nmim_private_share_2030_pct</t>
        </is>
      </c>
      <c r="G10124" s="161" t="n">
        <v>68.72759796812701</v>
      </c>
      <c r="H10124" s="161" t="inlineStr">
        <is>
          <t>2030</t>
        </is>
      </c>
      <c r="I10124" s="161" t="inlineStr">
        <is>
          <t>nmim_summary_v0_2.csv (InvestmentNeeds NMIM v0.2, model output)</t>
        </is>
      </c>
    </row>
    <row r="10125" ht="13" customHeight="1">
      <c r="A10125" s="161" t="inlineStr">
        <is>
          <t>MKD</t>
        </is>
      </c>
      <c r="B10125" s="161" t="inlineStr">
        <is>
          <t>North Macedonia</t>
        </is>
      </c>
      <c r="C10125" s="161" t="inlineStr">
        <is>
          <t>Europe &amp; Central Asia</t>
        </is>
      </c>
      <c r="D10125" s="161" t="inlineStr">
        <is>
          <t>Upper middle income</t>
        </is>
      </c>
      <c r="E10125" s="161" t="b">
        <v>1</v>
      </c>
      <c r="F10125" s="161" t="inlineStr">
        <is>
          <t>nmim_incr_inv_2030_pct_gdp</t>
        </is>
      </c>
      <c r="G10125" s="161" t="n">
        <v>1.505161392138561</v>
      </c>
      <c r="H10125" s="161" t="inlineStr">
        <is>
          <t>2030</t>
        </is>
      </c>
      <c r="I10125" s="161" t="inlineStr">
        <is>
          <t>nmim_summary_v0_2.csv (InvestmentNeeds NMIM v0.2, model output)</t>
        </is>
      </c>
    </row>
    <row r="10126" ht="13" customHeight="1">
      <c r="A10126" s="161" t="inlineStr">
        <is>
          <t>MKD</t>
        </is>
      </c>
      <c r="B10126" s="161" t="inlineStr">
        <is>
          <t>North Macedonia</t>
        </is>
      </c>
      <c r="C10126" s="161" t="inlineStr">
        <is>
          <t>Europe &amp; Central Asia</t>
        </is>
      </c>
      <c r="D10126" s="161" t="inlineStr">
        <is>
          <t>Upper middle income</t>
        </is>
      </c>
      <c r="E10126" s="161" t="b">
        <v>1</v>
      </c>
      <c r="F10126" s="161" t="inlineStr">
        <is>
          <t>nmim_incr_inv_2050_pct_gdp</t>
        </is>
      </c>
      <c r="G10126" s="161" t="n">
        <v>1.612478775255272</v>
      </c>
      <c r="H10126" s="161" t="inlineStr">
        <is>
          <t>2050</t>
        </is>
      </c>
      <c r="I10126" s="161" t="inlineStr">
        <is>
          <t>nmim_summary_v0_2.csv (InvestmentNeeds NMIM v0.2, model output)</t>
        </is>
      </c>
    </row>
    <row r="10127" ht="13" customHeight="1">
      <c r="A10127" s="161" t="inlineStr">
        <is>
          <t>MKD</t>
        </is>
      </c>
      <c r="B10127" s="161" t="inlineStr">
        <is>
          <t>North Macedonia</t>
        </is>
      </c>
      <c r="C10127" s="161" t="inlineStr">
        <is>
          <t>Europe &amp; Central Asia</t>
        </is>
      </c>
      <c r="D10127" s="161" t="inlineStr">
        <is>
          <t>Upper middle income</t>
        </is>
      </c>
      <c r="E10127" s="161" t="b">
        <v>1</v>
      </c>
      <c r="F10127" s="161" t="inlineStr">
        <is>
          <t>nmim_pv_incr_cost_b_pct_gdp</t>
        </is>
      </c>
      <c r="G10127" s="161" t="n">
        <v>-6.414300772455922</v>
      </c>
      <c r="H10127" s="161" t="inlineStr">
        <is>
          <t>2025-2050</t>
        </is>
      </c>
      <c r="I10127" s="161" t="inlineStr">
        <is>
          <t>nmim_summary_v0_2.csv (InvestmentNeeds NMIM v0.2, model output)</t>
        </is>
      </c>
    </row>
    <row r="10128" ht="13" customHeight="1">
      <c r="A10128" s="161" t="inlineStr">
        <is>
          <t>MKD</t>
        </is>
      </c>
      <c r="B10128" s="161" t="inlineStr">
        <is>
          <t>North Macedonia</t>
        </is>
      </c>
      <c r="C10128" s="161" t="inlineStr">
        <is>
          <t>Europe &amp; Central Asia</t>
        </is>
      </c>
      <c r="D10128" s="161" t="inlineStr">
        <is>
          <t>Upper middle income</t>
        </is>
      </c>
      <c r="E10128" s="161" t="b">
        <v>1</v>
      </c>
      <c r="F10128" s="161" t="inlineStr">
        <is>
          <t>price_diesel_usd_litre</t>
        </is>
      </c>
      <c r="G10128" s="161" t="n">
        <v>1.189</v>
      </c>
      <c r="H10128" s="161" t="inlineStr">
        <is>
          <t>2024</t>
        </is>
      </c>
      <c r="I10128" s="161" t="inlineStr">
        <is>
          <t>imffossilfuelsubsidiesdata.xlsb</t>
        </is>
      </c>
    </row>
    <row r="10129" ht="13" customHeight="1">
      <c r="A10129" s="161" t="inlineStr">
        <is>
          <t>MKD</t>
        </is>
      </c>
      <c r="B10129" s="161" t="inlineStr">
        <is>
          <t>North Macedonia</t>
        </is>
      </c>
      <c r="C10129" s="161" t="inlineStr">
        <is>
          <t>Europe &amp; Central Asia</t>
        </is>
      </c>
      <c r="D10129" s="161" t="inlineStr">
        <is>
          <t>Upper middle income</t>
        </is>
      </c>
      <c r="E10129" s="161" t="b">
        <v>1</v>
      </c>
      <c r="F10129" s="161" t="inlineStr">
        <is>
          <t>price_gasoline_usd_litre</t>
        </is>
      </c>
      <c r="G10129" s="161" t="n">
        <v>1.406</v>
      </c>
      <c r="H10129" s="161" t="inlineStr">
        <is>
          <t>2024</t>
        </is>
      </c>
      <c r="I10129" s="161" t="inlineStr">
        <is>
          <t>imffossilfuelsubsidiesdata.xlsb</t>
        </is>
      </c>
    </row>
    <row r="10130" ht="13" customHeight="1">
      <c r="A10130" s="161" t="inlineStr">
        <is>
          <t>MKD</t>
        </is>
      </c>
      <c r="B10130" s="161" t="inlineStr">
        <is>
          <t>North Macedonia</t>
        </is>
      </c>
      <c r="C10130" s="161" t="inlineStr">
        <is>
          <t>Europe &amp; Central Asia</t>
        </is>
      </c>
      <c r="D10130" s="161" t="inlineStr">
        <is>
          <t>Upper middle income</t>
        </is>
      </c>
      <c r="E10130" s="161" t="b">
        <v>1</v>
      </c>
      <c r="F10130" s="161" t="inlineStr">
        <is>
          <t>price_electricity_residential_usd_kwh</t>
        </is>
      </c>
      <c r="G10130" s="161" t="n">
        <v>0.118</v>
      </c>
      <c r="H10130" s="161" t="inlineStr">
        <is>
          <t>2024</t>
        </is>
      </c>
      <c r="I10130" s="161" t="inlineStr">
        <is>
          <t>imffossilfuelsubsidiesdata.xlsb</t>
        </is>
      </c>
    </row>
    <row r="10131" ht="13" customHeight="1">
      <c r="A10131" s="161" t="inlineStr">
        <is>
          <t>MKD</t>
        </is>
      </c>
      <c r="B10131" s="161" t="inlineStr">
        <is>
          <t>North Macedonia</t>
        </is>
      </c>
      <c r="C10131" s="161" t="inlineStr">
        <is>
          <t>Europe &amp; Central Asia</t>
        </is>
      </c>
      <c r="D10131" s="161" t="inlineStr">
        <is>
          <t>Upper middle income</t>
        </is>
      </c>
      <c r="E10131" s="161" t="b">
        <v>1</v>
      </c>
      <c r="F10131" s="161" t="inlineStr">
        <is>
          <t>price_electricity_industry_usd_kwh</t>
        </is>
      </c>
      <c r="G10131" s="161" t="n">
        <v>0.089</v>
      </c>
      <c r="H10131" s="161" t="inlineStr">
        <is>
          <t>2024</t>
        </is>
      </c>
      <c r="I10131" s="161" t="inlineStr">
        <is>
          <t>imffossilfuelsubsidiesdata.xlsb</t>
        </is>
      </c>
    </row>
    <row r="10132" ht="13" customHeight="1">
      <c r="A10132" s="161" t="inlineStr">
        <is>
          <t>MKD</t>
        </is>
      </c>
      <c r="B10132" s="161" t="inlineStr">
        <is>
          <t>North Macedonia</t>
        </is>
      </c>
      <c r="C10132" s="161" t="inlineStr">
        <is>
          <t>Europe &amp; Central Asia</t>
        </is>
      </c>
      <c r="D10132" s="161" t="inlineStr">
        <is>
          <t>Upper middle income</t>
        </is>
      </c>
      <c r="E10132" s="161" t="b">
        <v>1</v>
      </c>
      <c r="F10132" s="161" t="inlineStr">
        <is>
          <t>price_gas_residential_usd_gj</t>
        </is>
      </c>
      <c r="G10132" s="161" t="n">
        <v>30.112</v>
      </c>
      <c r="H10132" s="161" t="inlineStr">
        <is>
          <t>2024</t>
        </is>
      </c>
      <c r="I10132" s="161" t="inlineStr">
        <is>
          <t>imffossilfuelsubsidiesdata.xlsb</t>
        </is>
      </c>
    </row>
    <row r="10133" ht="13" customHeight="1">
      <c r="A10133" s="161" t="inlineStr">
        <is>
          <t>MKD</t>
        </is>
      </c>
      <c r="B10133" s="161" t="inlineStr">
        <is>
          <t>North Macedonia</t>
        </is>
      </c>
      <c r="C10133" s="161" t="inlineStr">
        <is>
          <t>Europe &amp; Central Asia</t>
        </is>
      </c>
      <c r="D10133" s="161" t="inlineStr">
        <is>
          <t>Upper middle income</t>
        </is>
      </c>
      <c r="E10133" s="161" t="b">
        <v>1</v>
      </c>
      <c r="F10133" s="161" t="inlineStr">
        <is>
          <t>price_gas_industry_usd_gj</t>
        </is>
      </c>
      <c r="G10133" s="161" t="n">
        <v>14.439</v>
      </c>
      <c r="H10133" s="161" t="inlineStr">
        <is>
          <t>2024</t>
        </is>
      </c>
      <c r="I10133" s="161" t="inlineStr">
        <is>
          <t>imffossilfuelsubsidiesdata.xlsb</t>
        </is>
      </c>
    </row>
    <row r="10134" ht="13" customHeight="1">
      <c r="A10134" s="161" t="inlineStr">
        <is>
          <t>MKD</t>
        </is>
      </c>
      <c r="B10134" s="161" t="inlineStr">
        <is>
          <t>North Macedonia</t>
        </is>
      </c>
      <c r="C10134" s="161" t="inlineStr">
        <is>
          <t>Europe &amp; Central Asia</t>
        </is>
      </c>
      <c r="D10134" s="161" t="inlineStr">
        <is>
          <t>Upper middle income</t>
        </is>
      </c>
      <c r="E10134" s="161" t="b">
        <v>1</v>
      </c>
      <c r="F10134" s="161" t="inlineStr">
        <is>
          <t>price_gas_power_usd_gj</t>
        </is>
      </c>
      <c r="G10134" s="161" t="n">
        <v>14.439</v>
      </c>
      <c r="H10134" s="161" t="inlineStr">
        <is>
          <t>2024</t>
        </is>
      </c>
      <c r="I10134" s="161" t="inlineStr">
        <is>
          <t>imffossilfuelsubsidiesdata.xlsb</t>
        </is>
      </c>
    </row>
    <row r="10135" ht="13" customHeight="1">
      <c r="A10135" s="161" t="inlineStr">
        <is>
          <t>MKD</t>
        </is>
      </c>
      <c r="B10135" s="161" t="inlineStr">
        <is>
          <t>North Macedonia</t>
        </is>
      </c>
      <c r="C10135" s="161" t="inlineStr">
        <is>
          <t>Europe &amp; Central Asia</t>
        </is>
      </c>
      <c r="D10135" s="161" t="inlineStr">
        <is>
          <t>Upper middle income</t>
        </is>
      </c>
      <c r="E10135" s="161" t="b">
        <v>1</v>
      </c>
      <c r="F10135" s="161" t="inlineStr">
        <is>
          <t>price_coal_residential_usd_gj</t>
        </is>
      </c>
      <c r="G10135" s="161" t="n">
        <v>8.167999999999999</v>
      </c>
      <c r="H10135" s="161" t="inlineStr">
        <is>
          <t>2024</t>
        </is>
      </c>
      <c r="I10135" s="161" t="inlineStr">
        <is>
          <t>imffossilfuelsubsidiesdata.xlsb</t>
        </is>
      </c>
    </row>
    <row r="10136" ht="13" customHeight="1">
      <c r="A10136" s="161" t="inlineStr">
        <is>
          <t>MKD</t>
        </is>
      </c>
      <c r="B10136" s="161" t="inlineStr">
        <is>
          <t>North Macedonia</t>
        </is>
      </c>
      <c r="C10136" s="161" t="inlineStr">
        <is>
          <t>Europe &amp; Central Asia</t>
        </is>
      </c>
      <c r="D10136" s="161" t="inlineStr">
        <is>
          <t>Upper middle income</t>
        </is>
      </c>
      <c r="E10136" s="161" t="b">
        <v>1</v>
      </c>
      <c r="F10136" s="161" t="inlineStr">
        <is>
          <t>price_coal_industry_usd_gj</t>
        </is>
      </c>
      <c r="G10136" s="161" t="n">
        <v>4.418</v>
      </c>
      <c r="H10136" s="161" t="inlineStr">
        <is>
          <t>2024</t>
        </is>
      </c>
      <c r="I10136" s="161" t="inlineStr">
        <is>
          <t>imffossilfuelsubsidiesdata.xlsb</t>
        </is>
      </c>
    </row>
    <row r="10137" ht="13" customHeight="1">
      <c r="A10137" s="161" t="inlineStr">
        <is>
          <t>MKD</t>
        </is>
      </c>
      <c r="B10137" s="161" t="inlineStr">
        <is>
          <t>North Macedonia</t>
        </is>
      </c>
      <c r="C10137" s="161" t="inlineStr">
        <is>
          <t>Europe &amp; Central Asia</t>
        </is>
      </c>
      <c r="D10137" s="161" t="inlineStr">
        <is>
          <t>Upper middle income</t>
        </is>
      </c>
      <c r="E10137" s="161" t="b">
        <v>1</v>
      </c>
      <c r="F10137" s="161" t="inlineStr">
        <is>
          <t>price_coal_power_usd_gj</t>
        </is>
      </c>
      <c r="G10137" s="161" t="n">
        <v>2.691</v>
      </c>
      <c r="H10137" s="161" t="inlineStr">
        <is>
          <t>2024</t>
        </is>
      </c>
      <c r="I10137" s="161" t="inlineStr">
        <is>
          <t>imffossilfuelsubsidiesdata.xlsb</t>
        </is>
      </c>
    </row>
    <row r="10138" ht="13" customHeight="1">
      <c r="A10138" s="161" t="inlineStr">
        <is>
          <t>MKD</t>
        </is>
      </c>
      <c r="B10138" s="161" t="inlineStr">
        <is>
          <t>North Macedonia</t>
        </is>
      </c>
      <c r="C10138" s="161" t="inlineStr">
        <is>
          <t>Europe &amp; Central Asia</t>
        </is>
      </c>
      <c r="D10138" s="161" t="inlineStr">
        <is>
          <t>Upper middle income</t>
        </is>
      </c>
      <c r="E10138" s="161" t="b">
        <v>1</v>
      </c>
      <c r="F10138" s="161" t="inlineStr">
        <is>
          <t>power_market_structure</t>
        </is>
      </c>
      <c r="G10138" s="161" t="n">
        <v>3</v>
      </c>
      <c r="H10138" s="161" t="inlineStr">
        <is>
          <t>2013</t>
        </is>
      </c>
      <c r="I10138" s="161" t="inlineStr">
        <is>
          <t>dataverse_files.zip</t>
        </is>
      </c>
    </row>
    <row r="10139" ht="13" customHeight="1">
      <c r="A10139" s="161" t="inlineStr">
        <is>
          <t>MKD</t>
        </is>
      </c>
      <c r="B10139" s="161" t="inlineStr">
        <is>
          <t>North Macedonia</t>
        </is>
      </c>
      <c r="C10139" s="161" t="inlineStr">
        <is>
          <t>Europe &amp; Central Asia</t>
        </is>
      </c>
      <c r="D10139" s="161" t="inlineStr">
        <is>
          <t>Upper middle income</t>
        </is>
      </c>
      <c r="E10139" s="161" t="b">
        <v>1</v>
      </c>
      <c r="F10139" s="161" t="inlineStr">
        <is>
          <t>independent_regulator</t>
        </is>
      </c>
      <c r="G10139" s="161" t="n">
        <v>1</v>
      </c>
      <c r="H10139" s="161" t="inlineStr">
        <is>
          <t>2013</t>
        </is>
      </c>
      <c r="I10139" s="161" t="inlineStr">
        <is>
          <t>dataverse_files.zip</t>
        </is>
      </c>
    </row>
    <row r="10140" ht="13" customHeight="1">
      <c r="A10140" s="161" t="inlineStr">
        <is>
          <t>MKD</t>
        </is>
      </c>
      <c r="B10140" s="161" t="inlineStr">
        <is>
          <t>North Macedonia</t>
        </is>
      </c>
      <c r="C10140" s="161" t="inlineStr">
        <is>
          <t>Europe &amp; Central Asia</t>
        </is>
      </c>
      <c r="D10140" s="161" t="inlineStr">
        <is>
          <t>Upper middle income</t>
        </is>
      </c>
      <c r="E10140" s="161" t="b">
        <v>1</v>
      </c>
      <c r="F10140" s="161" t="inlineStr">
        <is>
          <t>generation_unbundled</t>
        </is>
      </c>
      <c r="G10140" s="161" t="n">
        <v>1</v>
      </c>
      <c r="H10140" s="161" t="inlineStr">
        <is>
          <t>2013</t>
        </is>
      </c>
      <c r="I10140" s="161" t="inlineStr">
        <is>
          <t>dataverse_files.zip</t>
        </is>
      </c>
    </row>
    <row r="10141" ht="13" customHeight="1">
      <c r="A10141" s="161" t="inlineStr">
        <is>
          <t>MKD</t>
        </is>
      </c>
      <c r="B10141" s="161" t="inlineStr">
        <is>
          <t>North Macedonia</t>
        </is>
      </c>
      <c r="C10141" s="161" t="inlineStr">
        <is>
          <t>Europe &amp; Central Asia</t>
        </is>
      </c>
      <c r="D10141" s="161" t="inlineStr">
        <is>
          <t>Upper middle income</t>
        </is>
      </c>
      <c r="E10141" s="161" t="b">
        <v>1</v>
      </c>
      <c r="F10141" s="161" t="inlineStr">
        <is>
          <t>rise_renewable_energy_score</t>
        </is>
      </c>
      <c r="G10141" s="161" t="n">
        <v>39.384</v>
      </c>
      <c r="H10141" s="161" t="inlineStr">
        <is>
          <t>2023</t>
        </is>
      </c>
      <c r="I10141" s="161" t="inlineStr">
        <is>
          <t>WB_RISE_WIDEF.csv</t>
        </is>
      </c>
    </row>
    <row r="10142" ht="13" customHeight="1">
      <c r="A10142" s="161" t="inlineStr">
        <is>
          <t>MKD</t>
        </is>
      </c>
      <c r="B10142" s="161" t="inlineStr">
        <is>
          <t>North Macedonia</t>
        </is>
      </c>
      <c r="C10142" s="161" t="inlineStr">
        <is>
          <t>Europe &amp; Central Asia</t>
        </is>
      </c>
      <c r="D10142" s="161" t="inlineStr">
        <is>
          <t>Upper middle income</t>
        </is>
      </c>
      <c r="E10142" s="161" t="b">
        <v>1</v>
      </c>
      <c r="F10142" s="161" t="inlineStr">
        <is>
          <t>rise_level_playing_field_score</t>
        </is>
      </c>
      <c r="G10142" s="161" t="n">
        <v>0</v>
      </c>
      <c r="H10142" s="161" t="inlineStr">
        <is>
          <t>2023</t>
        </is>
      </c>
      <c r="I10142" s="161" t="inlineStr">
        <is>
          <t>WB_RISE_WIDEF.csv</t>
        </is>
      </c>
    </row>
    <row r="10143" ht="13" customHeight="1">
      <c r="A10143" s="161" t="inlineStr">
        <is>
          <t>MKD</t>
        </is>
      </c>
      <c r="B10143" s="161" t="inlineStr">
        <is>
          <t>North Macedonia</t>
        </is>
      </c>
      <c r="C10143" s="161" t="inlineStr">
        <is>
          <t>Europe &amp; Central Asia</t>
        </is>
      </c>
      <c r="D10143" s="161" t="inlineStr">
        <is>
          <t>Upper middle income</t>
        </is>
      </c>
      <c r="E10143" s="161" t="b">
        <v>1</v>
      </c>
      <c r="F10143" s="161" t="inlineStr">
        <is>
          <t>rise_ee_financing_mechanisms_score</t>
        </is>
      </c>
      <c r="G10143" s="161" t="n">
        <v>50</v>
      </c>
      <c r="H10143" s="161" t="inlineStr">
        <is>
          <t>2023</t>
        </is>
      </c>
      <c r="I10143" s="161" t="inlineStr">
        <is>
          <t>WB_RISE_WIDEF.csv</t>
        </is>
      </c>
    </row>
    <row r="10144" ht="13" customHeight="1">
      <c r="A10144" s="161" t="inlineStr">
        <is>
          <t>MKD</t>
        </is>
      </c>
      <c r="B10144" s="161" t="inlineStr">
        <is>
          <t>North Macedonia</t>
        </is>
      </c>
      <c r="C10144" s="161" t="inlineStr">
        <is>
          <t>Europe &amp; Central Asia</t>
        </is>
      </c>
      <c r="D10144" s="161" t="inlineStr">
        <is>
          <t>Upper middle income</t>
        </is>
      </c>
      <c r="E10144" s="161" t="b">
        <v>1</v>
      </c>
      <c r="F10144" s="161" t="inlineStr">
        <is>
          <t>revenue_pct_gdp</t>
        </is>
      </c>
      <c r="G10144" s="161" t="n">
        <v>31.771</v>
      </c>
      <c r="H10144" s="161" t="inlineStr">
        <is>
          <t>2024</t>
        </is>
      </c>
      <c r="I10144" s="161" t="inlineStr">
        <is>
          <t>dataset_2026-08-26T13_41_09_874550254Z_DEFAULT_INTEGRATION_IMF_RES_WEO_9_0_0.csv</t>
        </is>
      </c>
    </row>
    <row r="10145" ht="13" customHeight="1">
      <c r="A10145" s="161" t="inlineStr">
        <is>
          <t>MKD</t>
        </is>
      </c>
      <c r="B10145" s="161" t="inlineStr">
        <is>
          <t>North Macedonia</t>
        </is>
      </c>
      <c r="C10145" s="161" t="inlineStr">
        <is>
          <t>Europe &amp; Central Asia</t>
        </is>
      </c>
      <c r="D10145" s="161" t="inlineStr">
        <is>
          <t>Upper middle income</t>
        </is>
      </c>
      <c r="E10145" s="161" t="b">
        <v>1</v>
      </c>
      <c r="F10145" s="161" t="inlineStr">
        <is>
          <t>primary_balance_pct_gdp</t>
        </is>
      </c>
      <c r="G10145" s="161" t="n">
        <v>-2.513</v>
      </c>
      <c r="H10145" s="161" t="inlineStr">
        <is>
          <t>2024</t>
        </is>
      </c>
      <c r="I10145" s="161" t="inlineStr">
        <is>
          <t>dataset_2026-08-26T13_41_09_874550254Z_DEFAULT_INTEGRATION_IMF_RES_WEO_9_0_0.csv</t>
        </is>
      </c>
    </row>
    <row r="10146" ht="13" customHeight="1">
      <c r="A10146" s="161" t="inlineStr">
        <is>
          <t>MKD</t>
        </is>
      </c>
      <c r="B10146" s="161" t="inlineStr">
        <is>
          <t>North Macedonia</t>
        </is>
      </c>
      <c r="C10146" s="161" t="inlineStr">
        <is>
          <t>Europe &amp; Central Asia</t>
        </is>
      </c>
      <c r="D10146" s="161" t="inlineStr">
        <is>
          <t>Upper middle income</t>
        </is>
      </c>
      <c r="E10146" s="161" t="b">
        <v>1</v>
      </c>
      <c r="F10146" s="161" t="inlineStr">
        <is>
          <t>current_account_pct_gdp</t>
        </is>
      </c>
      <c r="G10146" s="161" t="n">
        <v>-2.16</v>
      </c>
      <c r="H10146" s="161" t="inlineStr">
        <is>
          <t>2024</t>
        </is>
      </c>
      <c r="I10146" s="161" t="inlineStr">
        <is>
          <t>dataset_2026-08-26T13_41_09_874550254Z_DEFAULT_INTEGRATION_IMF_RES_WEO_9_0_0.csv</t>
        </is>
      </c>
    </row>
    <row r="10147" ht="13" customHeight="1">
      <c r="A10147" s="161" t="inlineStr">
        <is>
          <t>MKD</t>
        </is>
      </c>
      <c r="B10147" s="161" t="inlineStr">
        <is>
          <t>North Macedonia</t>
        </is>
      </c>
      <c r="C10147" s="161" t="inlineStr">
        <is>
          <t>Europe &amp; Central Asia</t>
        </is>
      </c>
      <c r="D10147" s="161" t="inlineStr">
        <is>
          <t>Upper middle income</t>
        </is>
      </c>
      <c r="E10147" s="161" t="b">
        <v>1</v>
      </c>
      <c r="F10147" s="161" t="inlineStr">
        <is>
          <t>real_gdp_growth_5y_avg_pct</t>
        </is>
      </c>
      <c r="G10147" s="161" t="n">
        <v>1.626</v>
      </c>
      <c r="H10147" s="161" t="inlineStr">
        <is>
          <t>2020-2024 avg</t>
        </is>
      </c>
      <c r="I10147" s="161" t="inlineStr">
        <is>
          <t>dataset_2026-08-26T13_41_09_874550254Z_DEFAULT_INTEGRATION_IMF_RES_WEO_9_0_0.csv (derived)</t>
        </is>
      </c>
    </row>
    <row r="10148" ht="13" customHeight="1">
      <c r="A10148" s="161" t="inlineStr">
        <is>
          <t>MKD</t>
        </is>
      </c>
      <c r="B10148" s="161" t="inlineStr">
        <is>
          <t>North Macedonia</t>
        </is>
      </c>
      <c r="C10148" s="161" t="inlineStr">
        <is>
          <t>Europe &amp; Central Asia</t>
        </is>
      </c>
      <c r="D10148" s="161" t="inlineStr">
        <is>
          <t>Upper middle income</t>
        </is>
      </c>
      <c r="E10148" s="161" t="b">
        <v>1</v>
      </c>
      <c r="F10148" s="161" t="inlineStr">
        <is>
          <t>int_budget_need_2030_pct_gdp</t>
        </is>
      </c>
      <c r="G10148" s="161" t="n">
        <v>0.234</v>
      </c>
      <c r="H10148" s="161" t="inlineStr">
        <is>
          <t>2030</t>
        </is>
      </c>
      <c r="I10148" s="161" t="inlineStr">
        <is>
          <t>integrated_results.csv (MacroFiscalModels v0.1, model output)</t>
        </is>
      </c>
    </row>
    <row r="10149" ht="13" customHeight="1">
      <c r="A10149" s="161" t="inlineStr">
        <is>
          <t>MKD</t>
        </is>
      </c>
      <c r="B10149" s="161" t="inlineStr">
        <is>
          <t>North Macedonia</t>
        </is>
      </c>
      <c r="C10149" s="161" t="inlineStr">
        <is>
          <t>Europe &amp; Central Asia</t>
        </is>
      </c>
      <c r="D10149" s="161" t="inlineStr">
        <is>
          <t>Upper middle income</t>
        </is>
      </c>
      <c r="E10149" s="161" t="b">
        <v>1</v>
      </c>
      <c r="F10149" s="161" t="inlineStr">
        <is>
          <t>int_pricing_revenue_2030_pct_gdp</t>
        </is>
      </c>
      <c r="G10149" s="161" t="n">
        <v>0.247</v>
      </c>
      <c r="H10149" s="161" t="inlineStr">
        <is>
          <t>2030</t>
        </is>
      </c>
      <c r="I10149" s="161" t="inlineStr">
        <is>
          <t>integrated_results.csv (MacroFiscalModels v0.1, model output)</t>
        </is>
      </c>
    </row>
    <row r="10150" ht="13" customHeight="1">
      <c r="A10150" s="161" t="inlineStr">
        <is>
          <t>MKD</t>
        </is>
      </c>
      <c r="B10150" s="161" t="inlineStr">
        <is>
          <t>North Macedonia</t>
        </is>
      </c>
      <c r="C10150" s="161" t="inlineStr">
        <is>
          <t>Europe &amp; Central Asia</t>
        </is>
      </c>
      <c r="D10150" s="161" t="inlineStr">
        <is>
          <t>Upper middle income</t>
        </is>
      </c>
      <c r="E10150" s="161" t="b">
        <v>1</v>
      </c>
      <c r="F10150" s="161" t="inlineStr">
        <is>
          <t>int_financing_gap_2030_pct_gdp</t>
        </is>
      </c>
      <c r="G10150" s="161" t="n">
        <v>-0.013</v>
      </c>
      <c r="H10150" s="161" t="inlineStr">
        <is>
          <t>2030</t>
        </is>
      </c>
      <c r="I10150" s="161" t="inlineStr">
        <is>
          <t>integrated_results.csv (MacroFiscalModels v0.1, model output)</t>
        </is>
      </c>
    </row>
    <row r="10151" ht="13" customHeight="1">
      <c r="A10151" s="161" t="inlineStr">
        <is>
          <t>MKD</t>
        </is>
      </c>
      <c r="B10151" s="161" t="inlineStr">
        <is>
          <t>North Macedonia</t>
        </is>
      </c>
      <c r="C10151" s="161" t="inlineStr">
        <is>
          <t>Europe &amp; Central Asia</t>
        </is>
      </c>
      <c r="D10151" s="161" t="inlineStr">
        <is>
          <t>Upper middle income</t>
        </is>
      </c>
      <c r="E10151" s="161" t="b">
        <v>1</v>
      </c>
      <c r="F10151" s="161" t="inlineStr">
        <is>
          <t>int_gdp_dev_2050_pct</t>
        </is>
      </c>
      <c r="G10151" s="161" t="n">
        <v>9.077</v>
      </c>
      <c r="H10151" s="161" t="inlineStr">
        <is>
          <t>2050</t>
        </is>
      </c>
      <c r="I10151" s="161" t="inlineStr">
        <is>
          <t>integrated_results.csv (MacroFiscalModels v0.1, model output)</t>
        </is>
      </c>
    </row>
    <row r="10152" ht="13" customHeight="1">
      <c r="A10152" s="161" t="inlineStr">
        <is>
          <t>MKD</t>
        </is>
      </c>
      <c r="B10152" s="161" t="inlineStr">
        <is>
          <t>North Macedonia</t>
        </is>
      </c>
      <c r="C10152" s="161" t="inlineStr">
        <is>
          <t>Europe &amp; Central Asia</t>
        </is>
      </c>
      <c r="D10152" s="161" t="inlineStr">
        <is>
          <t>Upper middle income</t>
        </is>
      </c>
      <c r="E10152" s="161" t="b">
        <v>1</v>
      </c>
      <c r="F10152" s="161" t="inlineStr">
        <is>
          <t>int_debt_2050_pct_gdp</t>
        </is>
      </c>
      <c r="G10152" s="161" t="n">
        <v>50.85</v>
      </c>
      <c r="H10152" s="161" t="inlineStr">
        <is>
          <t>2050</t>
        </is>
      </c>
      <c r="I10152" s="161" t="inlineStr">
        <is>
          <t>integrated_results.csv (MacroFiscalModels v0.1, model output)</t>
        </is>
      </c>
    </row>
    <row r="10153" ht="13" customHeight="1">
      <c r="A10153" s="161" t="inlineStr">
        <is>
          <t>MNP</t>
        </is>
      </c>
      <c r="B10153" s="161" t="inlineStr">
        <is>
          <t>Northern Mariana Islands</t>
        </is>
      </c>
      <c r="C10153" s="161" t="inlineStr">
        <is>
          <t>East Asia &amp; Pacific</t>
        </is>
      </c>
      <c r="D10153" s="161" t="inlineStr">
        <is>
          <t>High income</t>
        </is>
      </c>
      <c r="E10153" s="161" t="b">
        <v>0</v>
      </c>
      <c r="F10153" s="161" t="inlineStr">
        <is>
          <t>climate_pfm_diagnostic_on_record</t>
        </is>
      </c>
      <c r="G10153" s="161" t="n">
        <v>0</v>
      </c>
      <c r="H10153" s="161" t="inlineStr">
        <is>
          <t>2022</t>
        </is>
      </c>
      <c r="I10153" s="161" t="inlineStr">
        <is>
          <t>UNDP-Global-Climate-Public-Finance-Review-2022.pdf (Table 4.2)</t>
        </is>
      </c>
    </row>
    <row r="10154" ht="13" customHeight="1">
      <c r="A10154" s="161" t="inlineStr">
        <is>
          <t>MNP</t>
        </is>
      </c>
      <c r="B10154" s="161" t="inlineStr">
        <is>
          <t>Northern Mariana Islands</t>
        </is>
      </c>
      <c r="C10154" s="161" t="inlineStr">
        <is>
          <t>East Asia &amp; Pacific</t>
        </is>
      </c>
      <c r="D10154" s="161" t="inlineStr">
        <is>
          <t>High income</t>
        </is>
      </c>
      <c r="E10154" s="161" t="b">
        <v>0</v>
      </c>
      <c r="F10154" s="161" t="inlineStr">
        <is>
          <t>gas_rents_pct_gdp</t>
        </is>
      </c>
      <c r="G10154" s="161" t="n">
        <v>0</v>
      </c>
      <c r="H10154" s="161" t="inlineStr">
        <is>
          <t>2019</t>
        </is>
      </c>
      <c r="I10154" s="161" t="inlineStr">
        <is>
          <t>API_NY_GDP_NGAS_RT_ZS_DS2_en_csv_v2_35861.zip</t>
        </is>
      </c>
    </row>
    <row r="10155" ht="13" customHeight="1">
      <c r="A10155" s="161" t="inlineStr">
        <is>
          <t>NOR</t>
        </is>
      </c>
      <c r="B10155" s="161" t="inlineStr">
        <is>
          <t>Norway</t>
        </is>
      </c>
      <c r="C10155" s="161" t="inlineStr">
        <is>
          <t>Europe &amp; Central Asia</t>
        </is>
      </c>
      <c r="D10155" s="161" t="inlineStr">
        <is>
          <t>High income</t>
        </is>
      </c>
      <c r="E10155" s="161" t="b">
        <v>0</v>
      </c>
      <c r="F10155" s="161" t="inlineStr">
        <is>
          <t>interest_pct_gdp</t>
        </is>
      </c>
      <c r="G10155" s="161" t="n">
        <v>-3.247</v>
      </c>
      <c r="H10155" s="161" t="inlineStr">
        <is>
          <t>2024</t>
        </is>
      </c>
      <c r="I10155" s="161" t="inlineStr">
        <is>
          <t>dataset_2026-08-26T13_41_09_874550254Z_DEFAULT_INTEGRATION_IMF_RES_WEO_9_0_0.csv (derived)</t>
        </is>
      </c>
    </row>
    <row r="10156" ht="13" customHeight="1">
      <c r="A10156" s="161" t="inlineStr">
        <is>
          <t>NOR</t>
        </is>
      </c>
      <c r="B10156" s="161" t="inlineStr">
        <is>
          <t>Norway</t>
        </is>
      </c>
      <c r="C10156" s="161" t="inlineStr">
        <is>
          <t>Europe &amp; Central Asia</t>
        </is>
      </c>
      <c r="D10156" s="161" t="inlineStr">
        <is>
          <t>High income</t>
        </is>
      </c>
      <c r="E10156" s="161" t="b">
        <v>0</v>
      </c>
      <c r="F10156" s="161" t="inlineStr">
        <is>
          <t>gross_debt_pct_gdp</t>
        </is>
      </c>
      <c r="G10156" s="161" t="n">
        <v>52.818</v>
      </c>
      <c r="H10156" s="161" t="inlineStr">
        <is>
          <t>2024</t>
        </is>
      </c>
      <c r="I10156" s="161" t="inlineStr">
        <is>
          <t>dataset_2026-08-26T13_41_09_874550254Z_DEFAULT_INTEGRATION_IMF_RES_WEO_9_0_0.csv</t>
        </is>
      </c>
    </row>
    <row r="10157" ht="13" customHeight="1">
      <c r="A10157" s="161" t="inlineStr">
        <is>
          <t>NOR</t>
        </is>
      </c>
      <c r="B10157" s="161" t="inlineStr">
        <is>
          <t>Norway</t>
        </is>
      </c>
      <c r="C10157" s="161" t="inlineStr">
        <is>
          <t>Europe &amp; Central Asia</t>
        </is>
      </c>
      <c r="D10157" s="161" t="inlineStr">
        <is>
          <t>High income</t>
        </is>
      </c>
      <c r="E10157" s="161" t="b">
        <v>0</v>
      </c>
      <c r="F10157" s="161" t="inlineStr">
        <is>
          <t>tax_revenue_pct_gdp</t>
        </is>
      </c>
      <c r="G10157" s="161" t="n">
        <v>31.288</v>
      </c>
      <c r="H10157" s="161" t="inlineStr">
        <is>
          <t>2024</t>
        </is>
      </c>
      <c r="I10157" s="161" t="inlineStr">
        <is>
          <t>world-imf2026.xlsx</t>
        </is>
      </c>
    </row>
    <row r="10158" ht="13" customHeight="1">
      <c r="A10158" s="161" t="inlineStr">
        <is>
          <t>NOR</t>
        </is>
      </c>
      <c r="B10158" s="161" t="inlineStr">
        <is>
          <t>Norway</t>
        </is>
      </c>
      <c r="C10158" s="161" t="inlineStr">
        <is>
          <t>Europe &amp; Central Asia</t>
        </is>
      </c>
      <c r="D10158" s="161" t="inlineStr">
        <is>
          <t>High income</t>
        </is>
      </c>
      <c r="E10158" s="161" t="b">
        <v>0</v>
      </c>
      <c r="F10158" s="161" t="inlineStr">
        <is>
          <t>climate_pfm_diagnostic_on_record</t>
        </is>
      </c>
      <c r="G10158" s="161" t="n">
        <v>0</v>
      </c>
      <c r="H10158" s="161" t="inlineStr">
        <is>
          <t>2022</t>
        </is>
      </c>
      <c r="I10158" s="161" t="inlineStr">
        <is>
          <t>UNDP-Global-Climate-Public-Finance-Review-2022.pdf (Table 4.2)</t>
        </is>
      </c>
    </row>
    <row r="10159" ht="13" customHeight="1">
      <c r="A10159" s="161" t="inlineStr">
        <is>
          <t>NOR</t>
        </is>
      </c>
      <c r="B10159" s="161" t="inlineStr">
        <is>
          <t>Norway</t>
        </is>
      </c>
      <c r="C10159" s="161" t="inlineStr">
        <is>
          <t>Europe &amp; Central Asia</t>
        </is>
      </c>
      <c r="D10159" s="161" t="inlineStr">
        <is>
          <t>High income</t>
        </is>
      </c>
      <c r="E10159" s="161" t="b">
        <v>0</v>
      </c>
      <c r="F10159" s="161" t="inlineStr">
        <is>
          <t>wacc_steffen_nominal_aftertax_pct</t>
        </is>
      </c>
      <c r="G10159" s="161" t="n">
        <v>4.78</v>
      </c>
      <c r="H10159" s="161" t="inlineStr">
        <is>
          <t>2020</t>
        </is>
      </c>
      <c r="I10159" s="161" t="inlineStr">
        <is>
          <t>SteffenEtAl2025_WACC_database.csv</t>
        </is>
      </c>
    </row>
    <row r="10160" ht="13" customHeight="1">
      <c r="A10160" s="161" t="inlineStr">
        <is>
          <t>NOR</t>
        </is>
      </c>
      <c r="B10160" s="161" t="inlineStr">
        <is>
          <t>Norway</t>
        </is>
      </c>
      <c r="C10160" s="161" t="inlineStr">
        <is>
          <t>Europe &amp; Central Asia</t>
        </is>
      </c>
      <c r="D10160" s="161" t="inlineStr">
        <is>
          <t>High income</t>
        </is>
      </c>
      <c r="E10160" s="161" t="b">
        <v>0</v>
      </c>
      <c r="F10160" s="161" t="inlineStr">
        <is>
          <t>wacc_n_sources</t>
        </is>
      </c>
      <c r="G10160" s="161" t="n">
        <v>1</v>
      </c>
      <c r="H10160" s="161" t="inlineStr">
        <is>
          <t>2021-2024</t>
        </is>
      </c>
      <c r="I10160" s="161" t="inlineStr">
        <is>
          <t>IRENA / Steffen et al. / IEA</t>
        </is>
      </c>
    </row>
    <row r="10161" ht="13" customHeight="1">
      <c r="A10161" s="161" t="inlineStr">
        <is>
          <t>NOR</t>
        </is>
      </c>
      <c r="B10161" s="161" t="inlineStr">
        <is>
          <t>Norway</t>
        </is>
      </c>
      <c r="C10161" s="161" t="inlineStr">
        <is>
          <t>Europe &amp; Central Asia</t>
        </is>
      </c>
      <c r="D10161" s="161" t="inlineStr">
        <is>
          <t>High income</t>
        </is>
      </c>
      <c r="E10161" s="161" t="b">
        <v>0</v>
      </c>
      <c r="F10161" s="161" t="inlineStr">
        <is>
          <t>excise_revenue_pct_of_revenue</t>
        </is>
      </c>
      <c r="G10161" s="161" t="n">
        <v>1.979</v>
      </c>
      <c r="H10161" s="161" t="inlineStr">
        <is>
          <t>2023</t>
        </is>
      </c>
      <c r="I10161" s="161" t="inlineStr">
        <is>
          <t>world-imf2026.xlsx</t>
        </is>
      </c>
    </row>
    <row r="10162" ht="13" customHeight="1">
      <c r="A10162" s="161" t="inlineStr">
        <is>
          <t>NOR</t>
        </is>
      </c>
      <c r="B10162" s="161" t="inlineStr">
        <is>
          <t>Norway</t>
        </is>
      </c>
      <c r="C10162" s="161" t="inlineStr">
        <is>
          <t>Europe &amp; Central Asia</t>
        </is>
      </c>
      <c r="D10162" s="161" t="inlineStr">
        <is>
          <t>High income</t>
        </is>
      </c>
      <c r="E10162" s="161" t="b">
        <v>0</v>
      </c>
      <c r="F10162" s="161" t="inlineStr">
        <is>
          <t>ff_subsidy_total_pct_gdp</t>
        </is>
      </c>
      <c r="G10162" s="161" t="n">
        <v>0.077</v>
      </c>
      <c r="H10162" s="161" t="inlineStr">
        <is>
          <t>2024</t>
        </is>
      </c>
      <c r="I10162" s="161" t="inlineStr">
        <is>
          <t>imffossilfuelsubsidiesdata.xlsb + WEO</t>
        </is>
      </c>
    </row>
    <row r="10163" ht="13" customHeight="1">
      <c r="A10163" s="161" t="inlineStr">
        <is>
          <t>NOR</t>
        </is>
      </c>
      <c r="B10163" s="161" t="inlineStr">
        <is>
          <t>Norway</t>
        </is>
      </c>
      <c r="C10163" s="161" t="inlineStr">
        <is>
          <t>Europe &amp; Central Asia</t>
        </is>
      </c>
      <c r="D10163" s="161" t="inlineStr">
        <is>
          <t>High income</t>
        </is>
      </c>
      <c r="E10163" s="161" t="b">
        <v>0</v>
      </c>
      <c r="F10163" s="161" t="inlineStr">
        <is>
          <t>ff_subsidy_explicit_pct_gdp</t>
        </is>
      </c>
      <c r="G10163" s="161" t="n">
        <v>0</v>
      </c>
      <c r="H10163" s="161" t="inlineStr">
        <is>
          <t>2024</t>
        </is>
      </c>
      <c r="I10163" s="161" t="inlineStr">
        <is>
          <t>imffossilfuelsubsidiesdata.xlsb</t>
        </is>
      </c>
    </row>
    <row r="10164" ht="13" customHeight="1">
      <c r="A10164" s="161" t="inlineStr">
        <is>
          <t>NOR</t>
        </is>
      </c>
      <c r="B10164" s="161" t="inlineStr">
        <is>
          <t>Norway</t>
        </is>
      </c>
      <c r="C10164" s="161" t="inlineStr">
        <is>
          <t>Europe &amp; Central Asia</t>
        </is>
      </c>
      <c r="D10164" s="161" t="inlineStr">
        <is>
          <t>High income</t>
        </is>
      </c>
      <c r="E10164" s="161" t="b">
        <v>0</v>
      </c>
      <c r="F10164" s="161" t="inlineStr">
        <is>
          <t>ff_subsidy_implicit_pct_gdp</t>
        </is>
      </c>
      <c r="G10164" s="161" t="n">
        <v>0.077</v>
      </c>
      <c r="H10164" s="161" t="inlineStr">
        <is>
          <t>2024</t>
        </is>
      </c>
      <c r="I10164" s="161" t="inlineStr">
        <is>
          <t>imffossilfuelsubsidiesdata.xlsb</t>
        </is>
      </c>
    </row>
    <row r="10165" ht="13" customHeight="1">
      <c r="A10165" s="161" t="inlineStr">
        <is>
          <t>NOR</t>
        </is>
      </c>
      <c r="B10165" s="161" t="inlineStr">
        <is>
          <t>Norway</t>
        </is>
      </c>
      <c r="C10165" s="161" t="inlineStr">
        <is>
          <t>Europe &amp; Central Asia</t>
        </is>
      </c>
      <c r="D10165" s="161" t="inlineStr">
        <is>
          <t>High income</t>
        </is>
      </c>
      <c r="E10165" s="161" t="b">
        <v>0</v>
      </c>
      <c r="F10165" s="161" t="inlineStr">
        <is>
          <t>env_protection_pct_of_expenditure</t>
        </is>
      </c>
      <c r="G10165" s="161" t="n">
        <v>2.186</v>
      </c>
      <c r="H10165" s="161" t="inlineStr">
        <is>
          <t>2022</t>
        </is>
      </c>
      <c r="I10165" s="161" t="inlineStr">
        <is>
          <t>WB_BOOST_WIDEF.csv</t>
        </is>
      </c>
    </row>
    <row r="10166" ht="13" customHeight="1">
      <c r="A10166" s="161" t="inlineStr">
        <is>
          <t>NOR</t>
        </is>
      </c>
      <c r="B10166" s="161" t="inlineStr">
        <is>
          <t>Norway</t>
        </is>
      </c>
      <c r="C10166" s="161" t="inlineStr">
        <is>
          <t>Europe &amp; Central Asia</t>
        </is>
      </c>
      <c r="D10166" s="161" t="inlineStr">
        <is>
          <t>High income</t>
        </is>
      </c>
      <c r="E10166" s="161" t="b">
        <v>0</v>
      </c>
      <c r="F10166" s="161" t="inlineStr">
        <is>
          <t>net_fuel_trade_pct_merch</t>
        </is>
      </c>
      <c r="G10166" s="161" t="n">
        <v>57.106</v>
      </c>
      <c r="H10166" s="161" t="inlineStr">
        <is>
          <t>2025</t>
        </is>
      </c>
      <c r="I10166" s="161" t="inlineStr">
        <is>
          <t>WDI TX.VAL.FUEL.ZS.UN less TM.VAL.FUEL.ZS.UN</t>
        </is>
      </c>
    </row>
    <row r="10167" ht="13" customHeight="1">
      <c r="A10167" s="161" t="inlineStr">
        <is>
          <t>NOR</t>
        </is>
      </c>
      <c r="B10167" s="161" t="inlineStr">
        <is>
          <t>Norway</t>
        </is>
      </c>
      <c r="C10167" s="161" t="inlineStr">
        <is>
          <t>Europe &amp; Central Asia</t>
        </is>
      </c>
      <c r="D10167" s="161" t="inlineStr">
        <is>
          <t>High income</t>
        </is>
      </c>
      <c r="E10167" s="161" t="b">
        <v>0</v>
      </c>
      <c r="F10167" s="161" t="inlineStr">
        <is>
          <t>fuel_exports_pct_merch</t>
        </is>
      </c>
      <c r="G10167" s="161" t="n">
        <v>62.308</v>
      </c>
      <c r="H10167" s="161" t="inlineStr">
        <is>
          <t>2025</t>
        </is>
      </c>
      <c r="I10167" s="161" t="inlineStr">
        <is>
          <t>API_TX_VAL_FUEL_ZS_UN_DS2_en_csv_v2_33055.zip</t>
        </is>
      </c>
    </row>
    <row r="10168" ht="13" customHeight="1">
      <c r="A10168" s="161" t="inlineStr">
        <is>
          <t>NOR</t>
        </is>
      </c>
      <c r="B10168" s="161" t="inlineStr">
        <is>
          <t>Norway</t>
        </is>
      </c>
      <c r="C10168" s="161" t="inlineStr">
        <is>
          <t>Europe &amp; Central Asia</t>
        </is>
      </c>
      <c r="D10168" s="161" t="inlineStr">
        <is>
          <t>High income</t>
        </is>
      </c>
      <c r="E10168" s="161" t="b">
        <v>0</v>
      </c>
      <c r="F10168" s="161" t="inlineStr">
        <is>
          <t>fuel_imports_pct_merch</t>
        </is>
      </c>
      <c r="G10168" s="161" t="n">
        <v>5.202</v>
      </c>
      <c r="H10168" s="161" t="inlineStr">
        <is>
          <t>2025</t>
        </is>
      </c>
      <c r="I10168" s="161" t="inlineStr">
        <is>
          <t>API_TM_VAL_FUEL_ZS_UN_DS2_en_csv_v2_36140.zip</t>
        </is>
      </c>
    </row>
    <row r="10169" ht="13" customHeight="1">
      <c r="A10169" s="161" t="inlineStr">
        <is>
          <t>NOR</t>
        </is>
      </c>
      <c r="B10169" s="161" t="inlineStr">
        <is>
          <t>Norway</t>
        </is>
      </c>
      <c r="C10169" s="161" t="inlineStr">
        <is>
          <t>Europe &amp; Central Asia</t>
        </is>
      </c>
      <c r="D10169" s="161" t="inlineStr">
        <is>
          <t>High income</t>
        </is>
      </c>
      <c r="E10169" s="161" t="b">
        <v>0</v>
      </c>
      <c r="F10169" s="161" t="inlineStr">
        <is>
          <t>energy_import_dep_pct</t>
        </is>
      </c>
      <c r="G10169" s="161" t="n">
        <v>-703.9589999999999</v>
      </c>
      <c r="H10169" s="161" t="inlineStr">
        <is>
          <t>2023</t>
        </is>
      </c>
      <c r="I10169" s="161" t="inlineStr">
        <is>
          <t>API_EG_IMP_CONS_ZS_DS2_en_csv_v2_160768.zip</t>
        </is>
      </c>
    </row>
    <row r="10170" ht="13" customHeight="1">
      <c r="A10170" s="161" t="inlineStr">
        <is>
          <t>NOR</t>
        </is>
      </c>
      <c r="B10170" s="161" t="inlineStr">
        <is>
          <t>Norway</t>
        </is>
      </c>
      <c r="C10170" s="161" t="inlineStr">
        <is>
          <t>Europe &amp; Central Asia</t>
        </is>
      </c>
      <c r="D10170" s="161" t="inlineStr">
        <is>
          <t>High income</t>
        </is>
      </c>
      <c r="E10170" s="161" t="b">
        <v>0</v>
      </c>
      <c r="F10170" s="161" t="inlineStr">
        <is>
          <t>fossil_rents_total_pct_gdp</t>
        </is>
      </c>
      <c r="G10170" s="161" t="n">
        <v>10.008</v>
      </c>
      <c r="H10170" s="161" t="inlineStr">
        <is>
          <t>2021</t>
        </is>
      </c>
      <c r="I10170" s="161" t="inlineStr">
        <is>
          <t>WDI NY.GDP.PETR+NGAS+COAL.RT.ZS</t>
        </is>
      </c>
    </row>
    <row r="10171" ht="13" customHeight="1">
      <c r="A10171" s="161" t="inlineStr">
        <is>
          <t>NOR</t>
        </is>
      </c>
      <c r="B10171" s="161" t="inlineStr">
        <is>
          <t>Norway</t>
        </is>
      </c>
      <c r="C10171" s="161" t="inlineStr">
        <is>
          <t>Europe &amp; Central Asia</t>
        </is>
      </c>
      <c r="D10171" s="161" t="inlineStr">
        <is>
          <t>High income</t>
        </is>
      </c>
      <c r="E10171" s="161" t="b">
        <v>0</v>
      </c>
      <c r="F10171" s="161" t="inlineStr">
        <is>
          <t>oil_rents_pct_gdp</t>
        </is>
      </c>
      <c r="G10171" s="161" t="n">
        <v>6.063</v>
      </c>
      <c r="H10171" s="161" t="inlineStr">
        <is>
          <t>2021</t>
        </is>
      </c>
      <c r="I10171" s="161" t="inlineStr">
        <is>
          <t>API_NY_GDP_PETR_RT_ZS_DS2_en_csv_v2_40227.zip</t>
        </is>
      </c>
    </row>
    <row r="10172" ht="13" customHeight="1">
      <c r="A10172" s="161" t="inlineStr">
        <is>
          <t>NOR</t>
        </is>
      </c>
      <c r="B10172" s="161" t="inlineStr">
        <is>
          <t>Norway</t>
        </is>
      </c>
      <c r="C10172" s="161" t="inlineStr">
        <is>
          <t>Europe &amp; Central Asia</t>
        </is>
      </c>
      <c r="D10172" s="161" t="inlineStr">
        <is>
          <t>High income</t>
        </is>
      </c>
      <c r="E10172" s="161" t="b">
        <v>0</v>
      </c>
      <c r="F10172" s="161" t="inlineStr">
        <is>
          <t>gas_rents_pct_gdp</t>
        </is>
      </c>
      <c r="G10172" s="161" t="n">
        <v>3.944</v>
      </c>
      <c r="H10172" s="161" t="inlineStr">
        <is>
          <t>2021</t>
        </is>
      </c>
      <c r="I10172" s="161" t="inlineStr">
        <is>
          <t>API_NY_GDP_NGAS_RT_ZS_DS2_en_csv_v2_35861.zip</t>
        </is>
      </c>
    </row>
    <row r="10173" ht="13" customHeight="1">
      <c r="A10173" s="161" t="inlineStr">
        <is>
          <t>NOR</t>
        </is>
      </c>
      <c r="B10173" s="161" t="inlineStr">
        <is>
          <t>Norway</t>
        </is>
      </c>
      <c r="C10173" s="161" t="inlineStr">
        <is>
          <t>Europe &amp; Central Asia</t>
        </is>
      </c>
      <c r="D10173" s="161" t="inlineStr">
        <is>
          <t>High income</t>
        </is>
      </c>
      <c r="E10173" s="161" t="b">
        <v>0</v>
      </c>
      <c r="F10173" s="161" t="inlineStr">
        <is>
          <t>coal_rents_pct_gdp</t>
        </is>
      </c>
      <c r="G10173" s="161" t="n">
        <v>0.001</v>
      </c>
      <c r="H10173" s="161" t="inlineStr">
        <is>
          <t>2021</t>
        </is>
      </c>
      <c r="I10173" s="161" t="inlineStr">
        <is>
          <t>API_NY_GDP_COAL_RT_ZS_DS2_en_csv_v2_35370.zip</t>
        </is>
      </c>
    </row>
    <row r="10174" ht="13" customHeight="1">
      <c r="A10174" s="161" t="inlineStr">
        <is>
          <t>NOR</t>
        </is>
      </c>
      <c r="B10174" s="161" t="inlineStr">
        <is>
          <t>Norway</t>
        </is>
      </c>
      <c r="C10174" s="161" t="inlineStr">
        <is>
          <t>Europe &amp; Central Asia</t>
        </is>
      </c>
      <c r="D10174" s="161" t="inlineStr">
        <is>
          <t>High income</t>
        </is>
      </c>
      <c r="E10174" s="161" t="b">
        <v>0</v>
      </c>
      <c r="F10174" s="161" t="inlineStr">
        <is>
          <t>other_fossil_gen_share_pct</t>
        </is>
      </c>
      <c r="G10174" s="161" t="n">
        <v>0.441</v>
      </c>
      <c r="H10174" s="161" t="inlineStr">
        <is>
          <t>2025</t>
        </is>
      </c>
      <c r="I10174" s="161" t="inlineStr">
        <is>
          <t>release_generation_yearly_global.csv</t>
        </is>
      </c>
    </row>
    <row r="10175" ht="13" customHeight="1">
      <c r="A10175" s="161" t="inlineStr">
        <is>
          <t>NOR</t>
        </is>
      </c>
      <c r="B10175" s="161" t="inlineStr">
        <is>
          <t>Norway</t>
        </is>
      </c>
      <c r="C10175" s="161" t="inlineStr">
        <is>
          <t>Europe &amp; Central Asia</t>
        </is>
      </c>
      <c r="D10175" s="161" t="inlineStr">
        <is>
          <t>High income</t>
        </is>
      </c>
      <c r="E10175" s="161" t="b">
        <v>0</v>
      </c>
      <c r="F10175" s="161" t="inlineStr">
        <is>
          <t>renewable_share_electricity_pct</t>
        </is>
      </c>
      <c r="G10175" s="161" t="n">
        <v>100</v>
      </c>
      <c r="H10175" s="161" t="inlineStr">
        <is>
          <t>2024</t>
        </is>
      </c>
      <c r="I10175" s="161" t="inlineStr">
        <is>
          <t>imffossilfuelsubsidiesdata.xlsb</t>
        </is>
      </c>
    </row>
    <row r="10176" ht="13" customHeight="1">
      <c r="A10176" s="161" t="inlineStr">
        <is>
          <t>NOR</t>
        </is>
      </c>
      <c r="B10176" s="161" t="inlineStr">
        <is>
          <t>Norway</t>
        </is>
      </c>
      <c r="C10176" s="161" t="inlineStr">
        <is>
          <t>Europe &amp; Central Asia</t>
        </is>
      </c>
      <c r="D10176" s="161" t="inlineStr">
        <is>
          <t>High income</t>
        </is>
      </c>
      <c r="E10176" s="161" t="b">
        <v>0</v>
      </c>
      <c r="F10176" s="161" t="inlineStr">
        <is>
          <t>re_share_change_pp</t>
        </is>
      </c>
      <c r="G10176" s="161" t="n">
        <v>0.393</v>
      </c>
      <c r="H10176" s="161" t="inlineStr">
        <is>
          <t>2025</t>
        </is>
      </c>
      <c r="I10176" s="161" t="inlineStr">
        <is>
          <t>release_generation_yearly_global.csv</t>
        </is>
      </c>
    </row>
    <row r="10177" ht="13" customHeight="1">
      <c r="A10177" s="161" t="inlineStr">
        <is>
          <t>NOR</t>
        </is>
      </c>
      <c r="B10177" s="161" t="inlineStr">
        <is>
          <t>Norway</t>
        </is>
      </c>
      <c r="C10177" s="161" t="inlineStr">
        <is>
          <t>Europe &amp; Central Asia</t>
        </is>
      </c>
      <c r="D10177" s="161" t="inlineStr">
        <is>
          <t>High income</t>
        </is>
      </c>
      <c r="E10177" s="161" t="b">
        <v>0</v>
      </c>
      <c r="F10177" s="161" t="inlineStr">
        <is>
          <t>re_capacity_growth_pct</t>
        </is>
      </c>
      <c r="G10177" s="161" t="n">
        <v>0.517</v>
      </c>
      <c r="H10177" s="161" t="inlineStr">
        <is>
          <t>2025</t>
        </is>
      </c>
      <c r="I10177" s="161" t="inlineStr">
        <is>
          <t>release_generation_yearly_global.csv</t>
        </is>
      </c>
    </row>
    <row r="10178" ht="13" customHeight="1">
      <c r="A10178" s="161" t="inlineStr">
        <is>
          <t>NOR</t>
        </is>
      </c>
      <c r="B10178" s="161" t="inlineStr">
        <is>
          <t>Norway</t>
        </is>
      </c>
      <c r="C10178" s="161" t="inlineStr">
        <is>
          <t>Europe &amp; Central Asia</t>
        </is>
      </c>
      <c r="D10178" s="161" t="inlineStr">
        <is>
          <t>High income</t>
        </is>
      </c>
      <c r="E10178" s="161" t="b">
        <v>0</v>
      </c>
      <c r="F10178" s="161" t="inlineStr">
        <is>
          <t>inn_total_inv_2030_pct_gdp</t>
        </is>
      </c>
      <c r="G10178" s="161" t="n">
        <v>3.50330861659393</v>
      </c>
      <c r="H10178" s="161" t="inlineStr">
        <is>
          <t>2030</t>
        </is>
      </c>
      <c r="I10178" s="161" t="inlineStr">
        <is>
          <t>Mitigation_Investment_Needs_v1.1.xlsx (InvestmentNeeds v1.1, model output)</t>
        </is>
      </c>
    </row>
    <row r="10179" ht="13" customHeight="1">
      <c r="A10179" s="161" t="inlineStr">
        <is>
          <t>NOR</t>
        </is>
      </c>
      <c r="B10179" s="161" t="inlineStr">
        <is>
          <t>Norway</t>
        </is>
      </c>
      <c r="C10179" s="161" t="inlineStr">
        <is>
          <t>Europe &amp; Central Asia</t>
        </is>
      </c>
      <c r="D10179" s="161" t="inlineStr">
        <is>
          <t>High income</t>
        </is>
      </c>
      <c r="E10179" s="161" t="b">
        <v>0</v>
      </c>
      <c r="F10179" s="161" t="inlineStr">
        <is>
          <t>inn_incr_inv_2030_pct_gdp</t>
        </is>
      </c>
      <c r="G10179" s="161" t="n">
        <v>1.33125727430569</v>
      </c>
      <c r="H10179" s="161" t="inlineStr">
        <is>
          <t>2030</t>
        </is>
      </c>
      <c r="I10179" s="161" t="inlineStr">
        <is>
          <t>Mitigation_Investment_Needs_v1.1.xlsx (InvestmentNeeds v1.1, model output)</t>
        </is>
      </c>
    </row>
    <row r="10180" ht="13" customHeight="1">
      <c r="A10180" s="161" t="inlineStr">
        <is>
          <t>NOR</t>
        </is>
      </c>
      <c r="B10180" s="161" t="inlineStr">
        <is>
          <t>Norway</t>
        </is>
      </c>
      <c r="C10180" s="161" t="inlineStr">
        <is>
          <t>Europe &amp; Central Asia</t>
        </is>
      </c>
      <c r="D10180" s="161" t="inlineStr">
        <is>
          <t>High income</t>
        </is>
      </c>
      <c r="E10180" s="161" t="b">
        <v>0</v>
      </c>
      <c r="F10180" s="161" t="inlineStr">
        <is>
          <t>inn_incr_inv_gen_2030_pct_gdp</t>
        </is>
      </c>
      <c r="G10180" s="161" t="n">
        <v>0.5333711930387526</v>
      </c>
      <c r="H10180" s="161" t="inlineStr">
        <is>
          <t>2030</t>
        </is>
      </c>
      <c r="I10180" s="161" t="inlineStr">
        <is>
          <t>Mitigation_Investment_Needs_v1.1.xlsx (InvestmentNeeds v1.1, model output)</t>
        </is>
      </c>
    </row>
    <row r="10181" ht="13" customHeight="1">
      <c r="A10181" s="161" t="inlineStr">
        <is>
          <t>NOR</t>
        </is>
      </c>
      <c r="B10181" s="161" t="inlineStr">
        <is>
          <t>Norway</t>
        </is>
      </c>
      <c r="C10181" s="161" t="inlineStr">
        <is>
          <t>Europe &amp; Central Asia</t>
        </is>
      </c>
      <c r="D10181" s="161" t="inlineStr">
        <is>
          <t>High income</t>
        </is>
      </c>
      <c r="E10181" s="161" t="b">
        <v>0</v>
      </c>
      <c r="F10181" s="161" t="inlineStr">
        <is>
          <t>inn_incr_inv_grid_2030_pct_gdp</t>
        </is>
      </c>
      <c r="G10181" s="161" t="n">
        <v>0.3657402466551453</v>
      </c>
      <c r="H10181" s="161" t="inlineStr">
        <is>
          <t>2030</t>
        </is>
      </c>
      <c r="I10181" s="161" t="inlineStr">
        <is>
          <t>Mitigation_Investment_Needs_v1.1.xlsx (InvestmentNeeds v1.1, model output)</t>
        </is>
      </c>
    </row>
    <row r="10182" ht="13" customHeight="1">
      <c r="A10182" s="161" t="inlineStr">
        <is>
          <t>NOR</t>
        </is>
      </c>
      <c r="B10182" s="161" t="inlineStr">
        <is>
          <t>Norway</t>
        </is>
      </c>
      <c r="C10182" s="161" t="inlineStr">
        <is>
          <t>Europe &amp; Central Asia</t>
        </is>
      </c>
      <c r="D10182" s="161" t="inlineStr">
        <is>
          <t>High income</t>
        </is>
      </c>
      <c r="E10182" s="161" t="b">
        <v>0</v>
      </c>
      <c r="F10182" s="161" t="inlineStr">
        <is>
          <t>inn_incr_inv_trn_2030_pct_gdp</t>
        </is>
      </c>
      <c r="G10182" s="161" t="n">
        <v>0.145158663761647</v>
      </c>
      <c r="H10182" s="161" t="inlineStr">
        <is>
          <t>2030</t>
        </is>
      </c>
      <c r="I10182" s="161" t="inlineStr">
        <is>
          <t>Mitigation_Investment_Needs_v1.1.xlsx (InvestmentNeeds v1.1, model output)</t>
        </is>
      </c>
    </row>
    <row r="10183" ht="13" customHeight="1">
      <c r="A10183" s="161" t="inlineStr">
        <is>
          <t>NOR</t>
        </is>
      </c>
      <c r="B10183" s="161" t="inlineStr">
        <is>
          <t>Norway</t>
        </is>
      </c>
      <c r="C10183" s="161" t="inlineStr">
        <is>
          <t>Europe &amp; Central Asia</t>
        </is>
      </c>
      <c r="D10183" s="161" t="inlineStr">
        <is>
          <t>High income</t>
        </is>
      </c>
      <c r="E10183" s="161" t="b">
        <v>0</v>
      </c>
      <c r="F10183" s="161" t="inlineStr">
        <is>
          <t>inn_incr_inv_bld_2030_pct_gdp</t>
        </is>
      </c>
      <c r="G10183" s="161" t="n">
        <v>0.1104005173887136</v>
      </c>
      <c r="H10183" s="161" t="inlineStr">
        <is>
          <t>2030</t>
        </is>
      </c>
      <c r="I10183" s="161" t="inlineStr">
        <is>
          <t>Mitigation_Investment_Needs_v1.1.xlsx (InvestmentNeeds v1.1, model output)</t>
        </is>
      </c>
    </row>
    <row r="10184" ht="13" customHeight="1">
      <c r="A10184" s="161" t="inlineStr">
        <is>
          <t>NOR</t>
        </is>
      </c>
      <c r="B10184" s="161" t="inlineStr">
        <is>
          <t>Norway</t>
        </is>
      </c>
      <c r="C10184" s="161" t="inlineStr">
        <is>
          <t>Europe &amp; Central Asia</t>
        </is>
      </c>
      <c r="D10184" s="161" t="inlineStr">
        <is>
          <t>High income</t>
        </is>
      </c>
      <c r="E10184" s="161" t="b">
        <v>0</v>
      </c>
      <c r="F10184" s="161" t="inlineStr">
        <is>
          <t>inn_incr_inv_ind_2030_pct_gdp</t>
        </is>
      </c>
      <c r="G10184" s="161" t="n">
        <v>0.0910648666029642</v>
      </c>
      <c r="H10184" s="161" t="inlineStr">
        <is>
          <t>2030</t>
        </is>
      </c>
      <c r="I10184" s="161" t="inlineStr">
        <is>
          <t>Mitigation_Investment_Needs_v1.1.xlsx (InvestmentNeeds v1.1, model output)</t>
        </is>
      </c>
    </row>
    <row r="10185" ht="13" customHeight="1">
      <c r="A10185" s="161" t="inlineStr">
        <is>
          <t>NOR</t>
        </is>
      </c>
      <c r="B10185" s="161" t="inlineStr">
        <is>
          <t>Norway</t>
        </is>
      </c>
      <c r="C10185" s="161" t="inlineStr">
        <is>
          <t>Europe &amp; Central Asia</t>
        </is>
      </c>
      <c r="D10185" s="161" t="inlineStr">
        <is>
          <t>High income</t>
        </is>
      </c>
      <c r="E10185" s="161" t="b">
        <v>0</v>
      </c>
      <c r="F10185" s="161" t="inlineStr">
        <is>
          <t>inn_incr_inv_fuel_2030_pct_gdp</t>
        </is>
      </c>
      <c r="G10185" s="161" t="n">
        <v>0.07207547387756839</v>
      </c>
      <c r="H10185" s="161" t="inlineStr">
        <is>
          <t>2030</t>
        </is>
      </c>
      <c r="I10185" s="161" t="inlineStr">
        <is>
          <t>Mitigation_Investment_Needs_v1.1.xlsx (InvestmentNeeds v1.1, model output)</t>
        </is>
      </c>
    </row>
    <row r="10186" ht="13" customHeight="1">
      <c r="A10186" s="161" t="inlineStr">
        <is>
          <t>NOR</t>
        </is>
      </c>
      <c r="B10186" s="161" t="inlineStr">
        <is>
          <t>Norway</t>
        </is>
      </c>
      <c r="C10186" s="161" t="inlineStr">
        <is>
          <t>Europe &amp; Central Asia</t>
        </is>
      </c>
      <c r="D10186" s="161" t="inlineStr">
        <is>
          <t>High income</t>
        </is>
      </c>
      <c r="E10186" s="161" t="b">
        <v>0</v>
      </c>
      <c r="F10186" s="161" t="inlineStr">
        <is>
          <t>inn_incr_inv_afolu_2030_pct_gdp</t>
        </is>
      </c>
      <c r="G10186" s="161" t="n">
        <v>0.0134463129809047</v>
      </c>
      <c r="H10186" s="161" t="inlineStr">
        <is>
          <t>2030</t>
        </is>
      </c>
      <c r="I10186" s="161" t="inlineStr">
        <is>
          <t>Mitigation_Investment_Needs_v1.1.xlsx (InvestmentNeeds v1.1, model output)</t>
        </is>
      </c>
    </row>
    <row r="10187" ht="13" customHeight="1">
      <c r="A10187" s="161" t="inlineStr">
        <is>
          <t>NOR</t>
        </is>
      </c>
      <c r="B10187" s="161" t="inlineStr">
        <is>
          <t>Norway</t>
        </is>
      </c>
      <c r="C10187" s="161" t="inlineStr">
        <is>
          <t>Europe &amp; Central Asia</t>
        </is>
      </c>
      <c r="D10187" s="161" t="inlineStr">
        <is>
          <t>High income</t>
        </is>
      </c>
      <c r="E10187" s="161" t="b">
        <v>0</v>
      </c>
      <c r="F10187" s="161" t="inlineStr">
        <is>
          <t>inn_incr_cost_a_2030_pct_gdp</t>
        </is>
      </c>
      <c r="G10187" s="161" t="n">
        <v>0.0537551744511341</v>
      </c>
      <c r="H10187" s="161" t="inlineStr">
        <is>
          <t>2030</t>
        </is>
      </c>
      <c r="I10187" s="161" t="inlineStr">
        <is>
          <t>Mitigation_Investment_Needs_v1.1.xlsx (InvestmentNeeds v1.1, model output)</t>
        </is>
      </c>
    </row>
    <row r="10188" ht="13" customHeight="1">
      <c r="A10188" s="161" t="inlineStr">
        <is>
          <t>NOR</t>
        </is>
      </c>
      <c r="B10188" s="161" t="inlineStr">
        <is>
          <t>Norway</t>
        </is>
      </c>
      <c r="C10188" s="161" t="inlineStr">
        <is>
          <t>Europe &amp; Central Asia</t>
        </is>
      </c>
      <c r="D10188" s="161" t="inlineStr">
        <is>
          <t>High income</t>
        </is>
      </c>
      <c r="E10188" s="161" t="b">
        <v>0</v>
      </c>
      <c r="F10188" s="161" t="inlineStr">
        <is>
          <t>inn_incr_cost_b_2030_pct_gdp</t>
        </is>
      </c>
      <c r="G10188" s="161" t="n">
        <v>0.0657462819134329</v>
      </c>
      <c r="H10188" s="161" t="inlineStr">
        <is>
          <t>2030</t>
        </is>
      </c>
      <c r="I10188" s="161" t="inlineStr">
        <is>
          <t>Mitigation_Investment_Needs_v1.1.xlsx (InvestmentNeeds v1.1, model output)</t>
        </is>
      </c>
    </row>
    <row r="10189" ht="13" customHeight="1">
      <c r="A10189" s="161" t="inlineStr">
        <is>
          <t>NOR</t>
        </is>
      </c>
      <c r="B10189" s="161" t="inlineStr">
        <is>
          <t>Norway</t>
        </is>
      </c>
      <c r="C10189" s="161" t="inlineStr">
        <is>
          <t>Europe &amp; Central Asia</t>
        </is>
      </c>
      <c r="D10189" s="161" t="inlineStr">
        <is>
          <t>High income</t>
        </is>
      </c>
      <c r="E10189" s="161" t="b">
        <v>0</v>
      </c>
      <c r="F10189" s="161" t="inlineStr">
        <is>
          <t>inn_incr_cost_c_2030_pct_gdp</t>
        </is>
      </c>
      <c r="G10189" s="161" t="n">
        <v>0.0569737535981075</v>
      </c>
      <c r="H10189" s="161" t="inlineStr">
        <is>
          <t>2030</t>
        </is>
      </c>
      <c r="I10189" s="161" t="inlineStr">
        <is>
          <t>Mitigation_Investment_Needs_v1.1.xlsx (InvestmentNeeds v1.1, model output)</t>
        </is>
      </c>
    </row>
    <row r="10190" ht="13" customHeight="1">
      <c r="A10190" s="161" t="inlineStr">
        <is>
          <t>NOR</t>
        </is>
      </c>
      <c r="B10190" s="161" t="inlineStr">
        <is>
          <t>Norway</t>
        </is>
      </c>
      <c r="C10190" s="161" t="inlineStr">
        <is>
          <t>Europe &amp; Central Asia</t>
        </is>
      </c>
      <c r="D10190" s="161" t="inlineStr">
        <is>
          <t>High income</t>
        </is>
      </c>
      <c r="E10190" s="161" t="b">
        <v>0</v>
      </c>
      <c r="F10190" s="161" t="inlineStr">
        <is>
          <t>inn_cost_per_t_b_2030_usd</t>
        </is>
      </c>
      <c r="G10190" s="161" t="n">
        <v>277.265249256737</v>
      </c>
      <c r="H10190" s="161" t="inlineStr">
        <is>
          <t>2030</t>
        </is>
      </c>
      <c r="I10190" s="161" t="inlineStr">
        <is>
          <t>Mitigation_Investment_Needs_v1.1.xlsx (InvestmentNeeds v1.1, model output)</t>
        </is>
      </c>
    </row>
    <row r="10191" ht="13" customHeight="1">
      <c r="A10191" s="161" t="inlineStr">
        <is>
          <t>NOR</t>
        </is>
      </c>
      <c r="B10191" s="161" t="inlineStr">
        <is>
          <t>Norway</t>
        </is>
      </c>
      <c r="C10191" s="161" t="inlineStr">
        <is>
          <t>Europe &amp; Central Asia</t>
        </is>
      </c>
      <c r="D10191" s="161" t="inlineStr">
        <is>
          <t>High income</t>
        </is>
      </c>
      <c r="E10191" s="161" t="b">
        <v>0</v>
      </c>
      <c r="F10191" s="161" t="inlineStr">
        <is>
          <t>inn_coc_penalty_2030_pct_gdp</t>
        </is>
      </c>
      <c r="G10191" s="161" t="n">
        <v>-0.0315555459534177</v>
      </c>
      <c r="H10191" s="161" t="inlineStr">
        <is>
          <t>2030</t>
        </is>
      </c>
      <c r="I10191" s="161" t="inlineStr">
        <is>
          <t>Mitigation_Investment_Needs_v1.1.xlsx (InvestmentNeeds v1.1, model output)</t>
        </is>
      </c>
    </row>
    <row r="10192" ht="13" customHeight="1">
      <c r="A10192" s="161" t="inlineStr">
        <is>
          <t>NOR</t>
        </is>
      </c>
      <c r="B10192" s="161" t="inlineStr">
        <is>
          <t>Norway</t>
        </is>
      </c>
      <c r="C10192" s="161" t="inlineStr">
        <is>
          <t>Europe &amp; Central Asia</t>
        </is>
      </c>
      <c r="D10192" s="161" t="inlineStr">
        <is>
          <t>High income</t>
        </is>
      </c>
      <c r="E10192" s="161" t="b">
        <v>0</v>
      </c>
      <c r="F10192" s="161" t="inlineStr">
        <is>
          <t>inn_pima_adj_inv_2030_pct_gdp</t>
        </is>
      </c>
      <c r="G10192" s="161" t="n">
        <v>3.660353485613656</v>
      </c>
      <c r="H10192" s="161" t="inlineStr">
        <is>
          <t>2030</t>
        </is>
      </c>
      <c r="I10192" s="161" t="inlineStr">
        <is>
          <t>Mitigation_Investment_Needs_v1.1.xlsx (InvestmentNeeds v1.1, model output)</t>
        </is>
      </c>
    </row>
    <row r="10193" ht="13" customHeight="1">
      <c r="A10193" s="161" t="inlineStr">
        <is>
          <t>NOR</t>
        </is>
      </c>
      <c r="B10193" s="161" t="inlineStr">
        <is>
          <t>Norway</t>
        </is>
      </c>
      <c r="C10193" s="161" t="inlineStr">
        <is>
          <t>Europe &amp; Central Asia</t>
        </is>
      </c>
      <c r="D10193" s="161" t="inlineStr">
        <is>
          <t>High income</t>
        </is>
      </c>
      <c r="E10193" s="161" t="b">
        <v>0</v>
      </c>
      <c r="F10193" s="161" t="inlineStr">
        <is>
          <t>nmim_nz_inv_2030_pct_gdp</t>
        </is>
      </c>
      <c r="G10193" s="161" t="n">
        <v>2.198982363136963</v>
      </c>
      <c r="H10193" s="161" t="inlineStr">
        <is>
          <t>2030</t>
        </is>
      </c>
      <c r="I10193" s="161" t="inlineStr">
        <is>
          <t>nmim_summary_v0_2.csv (InvestmentNeeds NMIM v0.2, model output)</t>
        </is>
      </c>
    </row>
    <row r="10194" ht="13" customHeight="1">
      <c r="A10194" s="161" t="inlineStr">
        <is>
          <t>NOR</t>
        </is>
      </c>
      <c r="B10194" s="161" t="inlineStr">
        <is>
          <t>Norway</t>
        </is>
      </c>
      <c r="C10194" s="161" t="inlineStr">
        <is>
          <t>Europe &amp; Central Asia</t>
        </is>
      </c>
      <c r="D10194" s="161" t="inlineStr">
        <is>
          <t>High income</t>
        </is>
      </c>
      <c r="E10194" s="161" t="b">
        <v>0</v>
      </c>
      <c r="F10194" s="161" t="inlineStr">
        <is>
          <t>nmim_typ1_2030_pct_gdp</t>
        </is>
      </c>
      <c r="G10194" s="161" t="n">
        <v>0.139286880110876</v>
      </c>
      <c r="H10194" s="161" t="inlineStr">
        <is>
          <t>2030</t>
        </is>
      </c>
      <c r="I10194" s="161" t="inlineStr">
        <is>
          <t>nmim_summary_v0_2.csv (InvestmentNeeds NMIM v0.2, model output)</t>
        </is>
      </c>
    </row>
    <row r="10195" ht="13" customHeight="1">
      <c r="A10195" s="161" t="inlineStr">
        <is>
          <t>NOR</t>
        </is>
      </c>
      <c r="B10195" s="161" t="inlineStr">
        <is>
          <t>Norway</t>
        </is>
      </c>
      <c r="C10195" s="161" t="inlineStr">
        <is>
          <t>Europe &amp; Central Asia</t>
        </is>
      </c>
      <c r="D10195" s="161" t="inlineStr">
        <is>
          <t>High income</t>
        </is>
      </c>
      <c r="E10195" s="161" t="b">
        <v>0</v>
      </c>
      <c r="F10195" s="161" t="inlineStr">
        <is>
          <t>nmim_typ2_2030_pct_gdp</t>
        </is>
      </c>
      <c r="G10195" s="161" t="n">
        <v>0.3744888168404876</v>
      </c>
      <c r="H10195" s="161" t="inlineStr">
        <is>
          <t>2030</t>
        </is>
      </c>
      <c r="I10195" s="161" t="inlineStr">
        <is>
          <t>nmim_summary_v0_2.csv (InvestmentNeeds NMIM v0.2, model output)</t>
        </is>
      </c>
    </row>
    <row r="10196" ht="13" customHeight="1">
      <c r="A10196" s="161" t="inlineStr">
        <is>
          <t>NOR</t>
        </is>
      </c>
      <c r="B10196" s="161" t="inlineStr">
        <is>
          <t>Norway</t>
        </is>
      </c>
      <c r="C10196" s="161" t="inlineStr">
        <is>
          <t>Europe &amp; Central Asia</t>
        </is>
      </c>
      <c r="D10196" s="161" t="inlineStr">
        <is>
          <t>High income</t>
        </is>
      </c>
      <c r="E10196" s="161" t="b">
        <v>0</v>
      </c>
      <c r="F10196" s="161" t="inlineStr">
        <is>
          <t>nmim_typ3_2030_pct_gdp</t>
        </is>
      </c>
      <c r="G10196" s="161" t="n">
        <v>0.5879314615834389</v>
      </c>
      <c r="H10196" s="161" t="inlineStr">
        <is>
          <t>2030</t>
        </is>
      </c>
      <c r="I10196" s="161" t="inlineStr">
        <is>
          <t>nmim_summary_v0_2.csv (InvestmentNeeds NMIM v0.2, model output)</t>
        </is>
      </c>
    </row>
    <row r="10197" ht="13" customHeight="1">
      <c r="A10197" s="161" t="inlineStr">
        <is>
          <t>NOR</t>
        </is>
      </c>
      <c r="B10197" s="161" t="inlineStr">
        <is>
          <t>Norway</t>
        </is>
      </c>
      <c r="C10197" s="161" t="inlineStr">
        <is>
          <t>Europe &amp; Central Asia</t>
        </is>
      </c>
      <c r="D10197" s="161" t="inlineStr">
        <is>
          <t>High income</t>
        </is>
      </c>
      <c r="E10197" s="161" t="b">
        <v>0</v>
      </c>
      <c r="F10197" s="161" t="inlineStr">
        <is>
          <t>nmim_typ4_2030_pct_gdp</t>
        </is>
      </c>
      <c r="G10197" s="161" t="n">
        <v>0.12347824798573</v>
      </c>
      <c r="H10197" s="161" t="inlineStr">
        <is>
          <t>2030</t>
        </is>
      </c>
      <c r="I10197" s="161" t="inlineStr">
        <is>
          <t>nmim_summary_v0_2.csv (InvestmentNeeds NMIM v0.2, model output)</t>
        </is>
      </c>
    </row>
    <row r="10198" ht="13" customHeight="1">
      <c r="A10198" s="161" t="inlineStr">
        <is>
          <t>NOR</t>
        </is>
      </c>
      <c r="B10198" s="161" t="inlineStr">
        <is>
          <t>Norway</t>
        </is>
      </c>
      <c r="C10198" s="161" t="inlineStr">
        <is>
          <t>Europe &amp; Central Asia</t>
        </is>
      </c>
      <c r="D10198" s="161" t="inlineStr">
        <is>
          <t>High income</t>
        </is>
      </c>
      <c r="E10198" s="161" t="b">
        <v>0</v>
      </c>
      <c r="F10198" s="161" t="inlineStr">
        <is>
          <t>nmim_typ5_2030_pct_gdp</t>
        </is>
      </c>
      <c r="G10198" s="161" t="n">
        <v>0.973796955974082</v>
      </c>
      <c r="H10198" s="161" t="inlineStr">
        <is>
          <t>2030</t>
        </is>
      </c>
      <c r="I10198" s="161" t="inlineStr">
        <is>
          <t>nmim_summary_v0_2.csv (InvestmentNeeds NMIM v0.2, model output)</t>
        </is>
      </c>
    </row>
    <row r="10199" ht="13" customHeight="1">
      <c r="A10199" s="161" t="inlineStr">
        <is>
          <t>NOR</t>
        </is>
      </c>
      <c r="B10199" s="161" t="inlineStr">
        <is>
          <t>Norway</t>
        </is>
      </c>
      <c r="C10199" s="161" t="inlineStr">
        <is>
          <t>Europe &amp; Central Asia</t>
        </is>
      </c>
      <c r="D10199" s="161" t="inlineStr">
        <is>
          <t>High income</t>
        </is>
      </c>
      <c r="E10199" s="161" t="b">
        <v>0</v>
      </c>
      <c r="F10199" s="161" t="inlineStr">
        <is>
          <t>nmim_budget_need_2030_pct_gdp</t>
        </is>
      </c>
      <c r="G10199" s="161" t="n">
        <v>0.1763303545157714</v>
      </c>
      <c r="H10199" s="161" t="inlineStr">
        <is>
          <t>2030</t>
        </is>
      </c>
      <c r="I10199" s="161" t="inlineStr">
        <is>
          <t>nmim_summary_v0_2.csv (InvestmentNeeds NMIM v0.2, model output)</t>
        </is>
      </c>
    </row>
    <row r="10200" ht="13" customHeight="1">
      <c r="A10200" s="161" t="inlineStr">
        <is>
          <t>NOR</t>
        </is>
      </c>
      <c r="B10200" s="161" t="inlineStr">
        <is>
          <t>Norway</t>
        </is>
      </c>
      <c r="C10200" s="161" t="inlineStr">
        <is>
          <t>Europe &amp; Central Asia</t>
        </is>
      </c>
      <c r="D10200" s="161" t="inlineStr">
        <is>
          <t>High income</t>
        </is>
      </c>
      <c r="E10200" s="161" t="b">
        <v>0</v>
      </c>
      <c r="F10200" s="161" t="inlineStr">
        <is>
          <t>nmim_private_share_2030_pct</t>
        </is>
      </c>
      <c r="G10200" s="161" t="n">
        <v>74.95117827664768</v>
      </c>
      <c r="H10200" s="161" t="inlineStr">
        <is>
          <t>2030</t>
        </is>
      </c>
      <c r="I10200" s="161" t="inlineStr">
        <is>
          <t>nmim_summary_v0_2.csv (InvestmentNeeds NMIM v0.2, model output)</t>
        </is>
      </c>
    </row>
    <row r="10201" ht="13" customHeight="1">
      <c r="A10201" s="161" t="inlineStr">
        <is>
          <t>NOR</t>
        </is>
      </c>
      <c r="B10201" s="161" t="inlineStr">
        <is>
          <t>Norway</t>
        </is>
      </c>
      <c r="C10201" s="161" t="inlineStr">
        <is>
          <t>Europe &amp; Central Asia</t>
        </is>
      </c>
      <c r="D10201" s="161" t="inlineStr">
        <is>
          <t>High income</t>
        </is>
      </c>
      <c r="E10201" s="161" t="b">
        <v>0</v>
      </c>
      <c r="F10201" s="161" t="inlineStr">
        <is>
          <t>nmim_incr_inv_2030_pct_gdp</t>
        </is>
      </c>
      <c r="G10201" s="161" t="n">
        <v>0.9331637897052968</v>
      </c>
      <c r="H10201" s="161" t="inlineStr">
        <is>
          <t>2030</t>
        </is>
      </c>
      <c r="I10201" s="161" t="inlineStr">
        <is>
          <t>nmim_summary_v0_2.csv (InvestmentNeeds NMIM v0.2, model output)</t>
        </is>
      </c>
    </row>
    <row r="10202" ht="13" customHeight="1">
      <c r="A10202" s="161" t="inlineStr">
        <is>
          <t>NOR</t>
        </is>
      </c>
      <c r="B10202" s="161" t="inlineStr">
        <is>
          <t>Norway</t>
        </is>
      </c>
      <c r="C10202" s="161" t="inlineStr">
        <is>
          <t>Europe &amp; Central Asia</t>
        </is>
      </c>
      <c r="D10202" s="161" t="inlineStr">
        <is>
          <t>High income</t>
        </is>
      </c>
      <c r="E10202" s="161" t="b">
        <v>0</v>
      </c>
      <c r="F10202" s="161" t="inlineStr">
        <is>
          <t>nmim_incr_inv_2050_pct_gdp</t>
        </is>
      </c>
      <c r="G10202" s="161" t="n">
        <v>0.9045932214840332</v>
      </c>
      <c r="H10202" s="161" t="inlineStr">
        <is>
          <t>2050</t>
        </is>
      </c>
      <c r="I10202" s="161" t="inlineStr">
        <is>
          <t>nmim_summary_v0_2.csv (InvestmentNeeds NMIM v0.2, model output)</t>
        </is>
      </c>
    </row>
    <row r="10203" ht="13" customHeight="1">
      <c r="A10203" s="161" t="inlineStr">
        <is>
          <t>NOR</t>
        </is>
      </c>
      <c r="B10203" s="161" t="inlineStr">
        <is>
          <t>Norway</t>
        </is>
      </c>
      <c r="C10203" s="161" t="inlineStr">
        <is>
          <t>Europe &amp; Central Asia</t>
        </is>
      </c>
      <c r="D10203" s="161" t="inlineStr">
        <is>
          <t>High income</t>
        </is>
      </c>
      <c r="E10203" s="161" t="b">
        <v>0</v>
      </c>
      <c r="F10203" s="161" t="inlineStr">
        <is>
          <t>nmim_pv_incr_cost_b_pct_gdp</t>
        </is>
      </c>
      <c r="G10203" s="161" t="n">
        <v>6.345497215390542</v>
      </c>
      <c r="H10203" s="161" t="inlineStr">
        <is>
          <t>2025-2050</t>
        </is>
      </c>
      <c r="I10203" s="161" t="inlineStr">
        <is>
          <t>nmim_summary_v0_2.csv (InvestmentNeeds NMIM v0.2, model output)</t>
        </is>
      </c>
    </row>
    <row r="10204" ht="13" customHeight="1">
      <c r="A10204" s="161" t="inlineStr">
        <is>
          <t>NOR</t>
        </is>
      </c>
      <c r="B10204" s="161" t="inlineStr">
        <is>
          <t>Norway</t>
        </is>
      </c>
      <c r="C10204" s="161" t="inlineStr">
        <is>
          <t>Europe &amp; Central Asia</t>
        </is>
      </c>
      <c r="D10204" s="161" t="inlineStr">
        <is>
          <t>High income</t>
        </is>
      </c>
      <c r="E10204" s="161" t="b">
        <v>0</v>
      </c>
      <c r="F10204" s="161" t="inlineStr">
        <is>
          <t>price_diesel_usd_litre</t>
        </is>
      </c>
      <c r="G10204" s="161" t="n">
        <v>1.634</v>
      </c>
      <c r="H10204" s="161" t="inlineStr">
        <is>
          <t>2024</t>
        </is>
      </c>
      <c r="I10204" s="161" t="inlineStr">
        <is>
          <t>imffossilfuelsubsidiesdata.xlsb</t>
        </is>
      </c>
    </row>
    <row r="10205" ht="13" customHeight="1">
      <c r="A10205" s="161" t="inlineStr">
        <is>
          <t>NOR</t>
        </is>
      </c>
      <c r="B10205" s="161" t="inlineStr">
        <is>
          <t>Norway</t>
        </is>
      </c>
      <c r="C10205" s="161" t="inlineStr">
        <is>
          <t>Europe &amp; Central Asia</t>
        </is>
      </c>
      <c r="D10205" s="161" t="inlineStr">
        <is>
          <t>High income</t>
        </is>
      </c>
      <c r="E10205" s="161" t="b">
        <v>0</v>
      </c>
      <c r="F10205" s="161" t="inlineStr">
        <is>
          <t>price_gasoline_usd_litre</t>
        </is>
      </c>
      <c r="G10205" s="161" t="n">
        <v>2</v>
      </c>
      <c r="H10205" s="161" t="inlineStr">
        <is>
          <t>2024</t>
        </is>
      </c>
      <c r="I10205" s="161" t="inlineStr">
        <is>
          <t>imffossilfuelsubsidiesdata.xlsb</t>
        </is>
      </c>
    </row>
    <row r="10206" ht="13" customHeight="1">
      <c r="A10206" s="161" t="inlineStr">
        <is>
          <t>NOR</t>
        </is>
      </c>
      <c r="B10206" s="161" t="inlineStr">
        <is>
          <t>Norway</t>
        </is>
      </c>
      <c r="C10206" s="161" t="inlineStr">
        <is>
          <t>Europe &amp; Central Asia</t>
        </is>
      </c>
      <c r="D10206" s="161" t="inlineStr">
        <is>
          <t>High income</t>
        </is>
      </c>
      <c r="E10206" s="161" t="b">
        <v>0</v>
      </c>
      <c r="F10206" s="161" t="inlineStr">
        <is>
          <t>price_electricity_residential_usd_kwh</t>
        </is>
      </c>
      <c r="G10206" s="161" t="n">
        <v>0.211</v>
      </c>
      <c r="H10206" s="161" t="inlineStr">
        <is>
          <t>2024</t>
        </is>
      </c>
      <c r="I10206" s="161" t="inlineStr">
        <is>
          <t>imffossilfuelsubsidiesdata.xlsb</t>
        </is>
      </c>
    </row>
    <row r="10207" ht="13" customHeight="1">
      <c r="A10207" s="161" t="inlineStr">
        <is>
          <t>NOR</t>
        </is>
      </c>
      <c r="B10207" s="161" t="inlineStr">
        <is>
          <t>Norway</t>
        </is>
      </c>
      <c r="C10207" s="161" t="inlineStr">
        <is>
          <t>Europe &amp; Central Asia</t>
        </is>
      </c>
      <c r="D10207" s="161" t="inlineStr">
        <is>
          <t>High income</t>
        </is>
      </c>
      <c r="E10207" s="161" t="b">
        <v>0</v>
      </c>
      <c r="F10207" s="161" t="inlineStr">
        <is>
          <t>price_electricity_industry_usd_kwh</t>
        </is>
      </c>
      <c r="G10207" s="161" t="n">
        <v>0.064</v>
      </c>
      <c r="H10207" s="161" t="inlineStr">
        <is>
          <t>2024</t>
        </is>
      </c>
      <c r="I10207" s="161" t="inlineStr">
        <is>
          <t>imffossilfuelsubsidiesdata.xlsb</t>
        </is>
      </c>
    </row>
    <row r="10208" ht="13" customHeight="1">
      <c r="A10208" s="161" t="inlineStr">
        <is>
          <t>NOR</t>
        </is>
      </c>
      <c r="B10208" s="161" t="inlineStr">
        <is>
          <t>Norway</t>
        </is>
      </c>
      <c r="C10208" s="161" t="inlineStr">
        <is>
          <t>Europe &amp; Central Asia</t>
        </is>
      </c>
      <c r="D10208" s="161" t="inlineStr">
        <is>
          <t>High income</t>
        </is>
      </c>
      <c r="E10208" s="161" t="b">
        <v>0</v>
      </c>
      <c r="F10208" s="161" t="inlineStr">
        <is>
          <t>price_gas_residential_usd_gj</t>
        </is>
      </c>
      <c r="G10208" s="161" t="n">
        <v>13.428</v>
      </c>
      <c r="H10208" s="161" t="inlineStr">
        <is>
          <t>2024</t>
        </is>
      </c>
      <c r="I10208" s="161" t="inlineStr">
        <is>
          <t>imffossilfuelsubsidiesdata.xlsb</t>
        </is>
      </c>
    </row>
    <row r="10209" ht="13" customHeight="1">
      <c r="A10209" s="161" t="inlineStr">
        <is>
          <t>NOR</t>
        </is>
      </c>
      <c r="B10209" s="161" t="inlineStr">
        <is>
          <t>Norway</t>
        </is>
      </c>
      <c r="C10209" s="161" t="inlineStr">
        <is>
          <t>Europe &amp; Central Asia</t>
        </is>
      </c>
      <c r="D10209" s="161" t="inlineStr">
        <is>
          <t>High income</t>
        </is>
      </c>
      <c r="E10209" s="161" t="b">
        <v>0</v>
      </c>
      <c r="F10209" s="161" t="inlineStr">
        <is>
          <t>price_gas_industry_usd_gj</t>
        </is>
      </c>
      <c r="G10209" s="161" t="n">
        <v>10.359</v>
      </c>
      <c r="H10209" s="161" t="inlineStr">
        <is>
          <t>2024</t>
        </is>
      </c>
      <c r="I10209" s="161" t="inlineStr">
        <is>
          <t>imffossilfuelsubsidiesdata.xlsb</t>
        </is>
      </c>
    </row>
    <row r="10210" ht="13" customHeight="1">
      <c r="A10210" s="161" t="inlineStr">
        <is>
          <t>NOR</t>
        </is>
      </c>
      <c r="B10210" s="161" t="inlineStr">
        <is>
          <t>Norway</t>
        </is>
      </c>
      <c r="C10210" s="161" t="inlineStr">
        <is>
          <t>Europe &amp; Central Asia</t>
        </is>
      </c>
      <c r="D10210" s="161" t="inlineStr">
        <is>
          <t>High income</t>
        </is>
      </c>
      <c r="E10210" s="161" t="b">
        <v>0</v>
      </c>
      <c r="F10210" s="161" t="inlineStr">
        <is>
          <t>price_gas_power_usd_gj</t>
        </is>
      </c>
      <c r="G10210" s="161" t="n">
        <v>9.683999999999999</v>
      </c>
      <c r="H10210" s="161" t="inlineStr">
        <is>
          <t>2024</t>
        </is>
      </c>
      <c r="I10210" s="161" t="inlineStr">
        <is>
          <t>imffossilfuelsubsidiesdata.xlsb</t>
        </is>
      </c>
    </row>
    <row r="10211" ht="13" customHeight="1">
      <c r="A10211" s="161" t="inlineStr">
        <is>
          <t>NOR</t>
        </is>
      </c>
      <c r="B10211" s="161" t="inlineStr">
        <is>
          <t>Norway</t>
        </is>
      </c>
      <c r="C10211" s="161" t="inlineStr">
        <is>
          <t>Europe &amp; Central Asia</t>
        </is>
      </c>
      <c r="D10211" s="161" t="inlineStr">
        <is>
          <t>High income</t>
        </is>
      </c>
      <c r="E10211" s="161" t="b">
        <v>0</v>
      </c>
      <c r="F10211" s="161" t="inlineStr">
        <is>
          <t>price_coal_residential_usd_gj</t>
        </is>
      </c>
      <c r="G10211" s="161" t="n">
        <v>21.028</v>
      </c>
      <c r="H10211" s="161" t="inlineStr">
        <is>
          <t>2024</t>
        </is>
      </c>
      <c r="I10211" s="161" t="inlineStr">
        <is>
          <t>imffossilfuelsubsidiesdata.xlsb</t>
        </is>
      </c>
    </row>
    <row r="10212" ht="13" customHeight="1">
      <c r="A10212" s="161" t="inlineStr">
        <is>
          <t>NOR</t>
        </is>
      </c>
      <c r="B10212" s="161" t="inlineStr">
        <is>
          <t>Norway</t>
        </is>
      </c>
      <c r="C10212" s="161" t="inlineStr">
        <is>
          <t>Europe &amp; Central Asia</t>
        </is>
      </c>
      <c r="D10212" s="161" t="inlineStr">
        <is>
          <t>High income</t>
        </is>
      </c>
      <c r="E10212" s="161" t="b">
        <v>0</v>
      </c>
      <c r="F10212" s="161" t="inlineStr">
        <is>
          <t>price_coal_industry_usd_gj</t>
        </is>
      </c>
      <c r="G10212" s="161" t="n">
        <v>13.232</v>
      </c>
      <c r="H10212" s="161" t="inlineStr">
        <is>
          <t>2024</t>
        </is>
      </c>
      <c r="I10212" s="161" t="inlineStr">
        <is>
          <t>imffossilfuelsubsidiesdata.xlsb</t>
        </is>
      </c>
    </row>
    <row r="10213" ht="13" customHeight="1">
      <c r="A10213" s="161" t="inlineStr">
        <is>
          <t>NOR</t>
        </is>
      </c>
      <c r="B10213" s="161" t="inlineStr">
        <is>
          <t>Norway</t>
        </is>
      </c>
      <c r="C10213" s="161" t="inlineStr">
        <is>
          <t>Europe &amp; Central Asia</t>
        </is>
      </c>
      <c r="D10213" s="161" t="inlineStr">
        <is>
          <t>High income</t>
        </is>
      </c>
      <c r="E10213" s="161" t="b">
        <v>0</v>
      </c>
      <c r="F10213" s="161" t="inlineStr">
        <is>
          <t>price_coal_power_usd_gj</t>
        </is>
      </c>
      <c r="G10213" s="161" t="n">
        <v>11.801</v>
      </c>
      <c r="H10213" s="161" t="inlineStr">
        <is>
          <t>2024</t>
        </is>
      </c>
      <c r="I10213" s="161" t="inlineStr">
        <is>
          <t>imffossilfuelsubsidiesdata.xlsb</t>
        </is>
      </c>
    </row>
    <row r="10214" ht="13" customHeight="1">
      <c r="A10214" s="161" t="inlineStr">
        <is>
          <t>NOR</t>
        </is>
      </c>
      <c r="B10214" s="161" t="inlineStr">
        <is>
          <t>Norway</t>
        </is>
      </c>
      <c r="C10214" s="161" t="inlineStr">
        <is>
          <t>Europe &amp; Central Asia</t>
        </is>
      </c>
      <c r="D10214" s="161" t="inlineStr">
        <is>
          <t>High income</t>
        </is>
      </c>
      <c r="E10214" s="161" t="b">
        <v>0</v>
      </c>
      <c r="F10214" s="161" t="inlineStr">
        <is>
          <t>rise_renewable_energy_score</t>
        </is>
      </c>
      <c r="G10214" s="161" t="n">
        <v>69.48099999999999</v>
      </c>
      <c r="H10214" s="161" t="inlineStr">
        <is>
          <t>2023</t>
        </is>
      </c>
      <c r="I10214" s="161" t="inlineStr">
        <is>
          <t>WB_RISE_WIDEF.csv</t>
        </is>
      </c>
    </row>
    <row r="10215" ht="13" customHeight="1">
      <c r="A10215" s="161" t="inlineStr">
        <is>
          <t>NOR</t>
        </is>
      </c>
      <c r="B10215" s="161" t="inlineStr">
        <is>
          <t>Norway</t>
        </is>
      </c>
      <c r="C10215" s="161" t="inlineStr">
        <is>
          <t>Europe &amp; Central Asia</t>
        </is>
      </c>
      <c r="D10215" s="161" t="inlineStr">
        <is>
          <t>High income</t>
        </is>
      </c>
      <c r="E10215" s="161" t="b">
        <v>0</v>
      </c>
      <c r="F10215" s="161" t="inlineStr">
        <is>
          <t>rise_level_playing_field_score</t>
        </is>
      </c>
      <c r="G10215" s="161" t="n">
        <v>40</v>
      </c>
      <c r="H10215" s="161" t="inlineStr">
        <is>
          <t>2023</t>
        </is>
      </c>
      <c r="I10215" s="161" t="inlineStr">
        <is>
          <t>WB_RISE_WIDEF.csv</t>
        </is>
      </c>
    </row>
    <row r="10216" ht="13" customHeight="1">
      <c r="A10216" s="161" t="inlineStr">
        <is>
          <t>NOR</t>
        </is>
      </c>
      <c r="B10216" s="161" t="inlineStr">
        <is>
          <t>Norway</t>
        </is>
      </c>
      <c r="C10216" s="161" t="inlineStr">
        <is>
          <t>Europe &amp; Central Asia</t>
        </is>
      </c>
      <c r="D10216" s="161" t="inlineStr">
        <is>
          <t>High income</t>
        </is>
      </c>
      <c r="E10216" s="161" t="b">
        <v>0</v>
      </c>
      <c r="F10216" s="161" t="inlineStr">
        <is>
          <t>rise_ee_financing_mechanisms_score</t>
        </is>
      </c>
      <c r="G10216" s="161" t="n">
        <v>100</v>
      </c>
      <c r="H10216" s="161" t="inlineStr">
        <is>
          <t>2023</t>
        </is>
      </c>
      <c r="I10216" s="161" t="inlineStr">
        <is>
          <t>WB_RISE_WIDEF.csv</t>
        </is>
      </c>
    </row>
    <row r="10217" ht="13" customHeight="1">
      <c r="A10217" s="161" t="inlineStr">
        <is>
          <t>NOR</t>
        </is>
      </c>
      <c r="B10217" s="161" t="inlineStr">
        <is>
          <t>Norway</t>
        </is>
      </c>
      <c r="C10217" s="161" t="inlineStr">
        <is>
          <t>Europe &amp; Central Asia</t>
        </is>
      </c>
      <c r="D10217" s="161" t="inlineStr">
        <is>
          <t>High income</t>
        </is>
      </c>
      <c r="E10217" s="161" t="b">
        <v>0</v>
      </c>
      <c r="F10217" s="161" t="inlineStr">
        <is>
          <t>revenue_pct_gdp</t>
        </is>
      </c>
      <c r="G10217" s="161" t="n">
        <v>59.692</v>
      </c>
      <c r="H10217" s="161" t="inlineStr">
        <is>
          <t>2024</t>
        </is>
      </c>
      <c r="I10217" s="161" t="inlineStr">
        <is>
          <t>dataset_2026-08-26T13_41_09_874550254Z_DEFAULT_INTEGRATION_IMF_RES_WEO_9_0_0.csv</t>
        </is>
      </c>
    </row>
    <row r="10218" ht="13" customHeight="1">
      <c r="A10218" s="161" t="inlineStr">
        <is>
          <t>NOR</t>
        </is>
      </c>
      <c r="B10218" s="161" t="inlineStr">
        <is>
          <t>Norway</t>
        </is>
      </c>
      <c r="C10218" s="161" t="inlineStr">
        <is>
          <t>Europe &amp; Central Asia</t>
        </is>
      </c>
      <c r="D10218" s="161" t="inlineStr">
        <is>
          <t>High income</t>
        </is>
      </c>
      <c r="E10218" s="161" t="b">
        <v>0</v>
      </c>
      <c r="F10218" s="161" t="inlineStr">
        <is>
          <t>primary_balance_pct_gdp</t>
        </is>
      </c>
      <c r="G10218" s="161" t="n">
        <v>9.539999999999999</v>
      </c>
      <c r="H10218" s="161" t="inlineStr">
        <is>
          <t>2024</t>
        </is>
      </c>
      <c r="I10218" s="161" t="inlineStr">
        <is>
          <t>dataset_2026-08-26T13_41_09_874550254Z_DEFAULT_INTEGRATION_IMF_RES_WEO_9_0_0.csv</t>
        </is>
      </c>
    </row>
    <row r="10219" ht="13" customHeight="1">
      <c r="A10219" s="161" t="inlineStr">
        <is>
          <t>NOR</t>
        </is>
      </c>
      <c r="B10219" s="161" t="inlineStr">
        <is>
          <t>Norway</t>
        </is>
      </c>
      <c r="C10219" s="161" t="inlineStr">
        <is>
          <t>Europe &amp; Central Asia</t>
        </is>
      </c>
      <c r="D10219" s="161" t="inlineStr">
        <is>
          <t>High income</t>
        </is>
      </c>
      <c r="E10219" s="161" t="b">
        <v>0</v>
      </c>
      <c r="F10219" s="161" t="inlineStr">
        <is>
          <t>current_account_pct_gdp</t>
        </is>
      </c>
      <c r="G10219" s="161" t="n">
        <v>14.999</v>
      </c>
      <c r="H10219" s="161" t="inlineStr">
        <is>
          <t>2024</t>
        </is>
      </c>
      <c r="I10219" s="161" t="inlineStr">
        <is>
          <t>dataset_2026-08-26T13_41_09_874550254Z_DEFAULT_INTEGRATION_IMF_RES_WEO_9_0_0.csv</t>
        </is>
      </c>
    </row>
    <row r="10220" ht="13" customHeight="1">
      <c r="A10220" s="161" t="inlineStr">
        <is>
          <t>NOR</t>
        </is>
      </c>
      <c r="B10220" s="161" t="inlineStr">
        <is>
          <t>Norway</t>
        </is>
      </c>
      <c r="C10220" s="161" t="inlineStr">
        <is>
          <t>Europe &amp; Central Asia</t>
        </is>
      </c>
      <c r="D10220" s="161" t="inlineStr">
        <is>
          <t>High income</t>
        </is>
      </c>
      <c r="E10220" s="161" t="b">
        <v>0</v>
      </c>
      <c r="F10220" s="161" t="inlineStr">
        <is>
          <t>gross_capital_formation_pct_gdp</t>
        </is>
      </c>
      <c r="G10220" s="161" t="n">
        <v>23.66</v>
      </c>
      <c r="H10220" s="161" t="inlineStr">
        <is>
          <t>2024</t>
        </is>
      </c>
      <c r="I10220" s="161" t="inlineStr">
        <is>
          <t>dataset_2026-08-26T13_41_09_874550254Z_DEFAULT_INTEGRATION_IMF_RES_WEO_9_0_0.csv</t>
        </is>
      </c>
    </row>
    <row r="10221" ht="13" customHeight="1">
      <c r="A10221" s="161" t="inlineStr">
        <is>
          <t>NOR</t>
        </is>
      </c>
      <c r="B10221" s="161" t="inlineStr">
        <is>
          <t>Norway</t>
        </is>
      </c>
      <c r="C10221" s="161" t="inlineStr">
        <is>
          <t>Europe &amp; Central Asia</t>
        </is>
      </c>
      <c r="D10221" s="161" t="inlineStr">
        <is>
          <t>High income</t>
        </is>
      </c>
      <c r="E10221" s="161" t="b">
        <v>0</v>
      </c>
      <c r="F10221" s="161" t="inlineStr">
        <is>
          <t>real_gdp_growth_5y_avg_pct</t>
        </is>
      </c>
      <c r="G10221" s="161" t="n">
        <v>1.728</v>
      </c>
      <c r="H10221" s="161" t="inlineStr">
        <is>
          <t>2020-2024 avg</t>
        </is>
      </c>
      <c r="I10221" s="161" t="inlineStr">
        <is>
          <t>dataset_2026-08-26T13_41_09_874550254Z_DEFAULT_INTEGRATION_IMF_RES_WEO_9_0_0.csv (derived)</t>
        </is>
      </c>
    </row>
    <row r="10222" ht="13" customHeight="1">
      <c r="A10222" s="161" t="inlineStr">
        <is>
          <t>NOR</t>
        </is>
      </c>
      <c r="B10222" s="161" t="inlineStr">
        <is>
          <t>Norway</t>
        </is>
      </c>
      <c r="C10222" s="161" t="inlineStr">
        <is>
          <t>Europe &amp; Central Asia</t>
        </is>
      </c>
      <c r="D10222" s="161" t="inlineStr">
        <is>
          <t>High income</t>
        </is>
      </c>
      <c r="E10222" s="161" t="b">
        <v>0</v>
      </c>
      <c r="F10222" s="161" t="inlineStr">
        <is>
          <t>int_budget_need_2030_pct_gdp</t>
        </is>
      </c>
      <c r="G10222" s="161" t="n">
        <v>0.047</v>
      </c>
      <c r="H10222" s="161" t="inlineStr">
        <is>
          <t>2030</t>
        </is>
      </c>
      <c r="I10222" s="161" t="inlineStr">
        <is>
          <t>integrated_results.csv (MacroFiscalModels v0.1, model output)</t>
        </is>
      </c>
    </row>
    <row r="10223" ht="13" customHeight="1">
      <c r="A10223" s="161" t="inlineStr">
        <is>
          <t>NOR</t>
        </is>
      </c>
      <c r="B10223" s="161" t="inlineStr">
        <is>
          <t>Norway</t>
        </is>
      </c>
      <c r="C10223" s="161" t="inlineStr">
        <is>
          <t>Europe &amp; Central Asia</t>
        </is>
      </c>
      <c r="D10223" s="161" t="inlineStr">
        <is>
          <t>High income</t>
        </is>
      </c>
      <c r="E10223" s="161" t="b">
        <v>0</v>
      </c>
      <c r="F10223" s="161" t="inlineStr">
        <is>
          <t>int_pricing_revenue_2030_pct_gdp</t>
        </is>
      </c>
      <c r="G10223" s="161" t="n">
        <v>0.01</v>
      </c>
      <c r="H10223" s="161" t="inlineStr">
        <is>
          <t>2030</t>
        </is>
      </c>
      <c r="I10223" s="161" t="inlineStr">
        <is>
          <t>integrated_results.csv (MacroFiscalModels v0.1, model output)</t>
        </is>
      </c>
    </row>
    <row r="10224" ht="13" customHeight="1">
      <c r="A10224" s="161" t="inlineStr">
        <is>
          <t>NOR</t>
        </is>
      </c>
      <c r="B10224" s="161" t="inlineStr">
        <is>
          <t>Norway</t>
        </is>
      </c>
      <c r="C10224" s="161" t="inlineStr">
        <is>
          <t>Europe &amp; Central Asia</t>
        </is>
      </c>
      <c r="D10224" s="161" t="inlineStr">
        <is>
          <t>High income</t>
        </is>
      </c>
      <c r="E10224" s="161" t="b">
        <v>0</v>
      </c>
      <c r="F10224" s="161" t="inlineStr">
        <is>
          <t>int_financing_gap_2030_pct_gdp</t>
        </is>
      </c>
      <c r="G10224" s="161" t="n">
        <v>0.037</v>
      </c>
      <c r="H10224" s="161" t="inlineStr">
        <is>
          <t>2030</t>
        </is>
      </c>
      <c r="I10224" s="161" t="inlineStr">
        <is>
          <t>integrated_results.csv (MacroFiscalModels v0.1, model output)</t>
        </is>
      </c>
    </row>
    <row r="10225" ht="13" customHeight="1">
      <c r="A10225" s="161" t="inlineStr">
        <is>
          <t>NOR</t>
        </is>
      </c>
      <c r="B10225" s="161" t="inlineStr">
        <is>
          <t>Norway</t>
        </is>
      </c>
      <c r="C10225" s="161" t="inlineStr">
        <is>
          <t>Europe &amp; Central Asia</t>
        </is>
      </c>
      <c r="D10225" s="161" t="inlineStr">
        <is>
          <t>High income</t>
        </is>
      </c>
      <c r="E10225" s="161" t="b">
        <v>0</v>
      </c>
      <c r="F10225" s="161" t="inlineStr">
        <is>
          <t>int_gdp_dev_2050_pct</t>
        </is>
      </c>
      <c r="G10225" s="161" t="n">
        <v>1.734</v>
      </c>
      <c r="H10225" s="161" t="inlineStr">
        <is>
          <t>2050</t>
        </is>
      </c>
      <c r="I10225" s="161" t="inlineStr">
        <is>
          <t>integrated_results.csv (MacroFiscalModels v0.1, model output)</t>
        </is>
      </c>
    </row>
    <row r="10226" ht="13" customHeight="1">
      <c r="A10226" s="161" t="inlineStr">
        <is>
          <t>NOR</t>
        </is>
      </c>
      <c r="B10226" s="161" t="inlineStr">
        <is>
          <t>Norway</t>
        </is>
      </c>
      <c r="C10226" s="161" t="inlineStr">
        <is>
          <t>Europe &amp; Central Asia</t>
        </is>
      </c>
      <c r="D10226" s="161" t="inlineStr">
        <is>
          <t>High income</t>
        </is>
      </c>
      <c r="E10226" s="161" t="b">
        <v>0</v>
      </c>
      <c r="F10226" s="161" t="inlineStr">
        <is>
          <t>int_debt_2050_pct_gdp</t>
        </is>
      </c>
      <c r="G10226" s="161" t="n">
        <v>52.63</v>
      </c>
      <c r="H10226" s="161" t="inlineStr">
        <is>
          <t>2050</t>
        </is>
      </c>
      <c r="I10226" s="161" t="inlineStr">
        <is>
          <t>integrated_results.csv (MacroFiscalModels v0.1, model output)</t>
        </is>
      </c>
    </row>
    <row r="10227" ht="13" customHeight="1">
      <c r="A10227" s="161" t="inlineStr">
        <is>
          <t>OMN</t>
        </is>
      </c>
      <c r="B10227" s="161" t="inlineStr">
        <is>
          <t>Oman</t>
        </is>
      </c>
      <c r="C10227" s="161" t="inlineStr">
        <is>
          <t>Middle East &amp; North Africa</t>
        </is>
      </c>
      <c r="D10227" s="161" t="inlineStr">
        <is>
          <t>High income</t>
        </is>
      </c>
      <c r="E10227" s="161" t="b">
        <v>0</v>
      </c>
      <c r="F10227" s="161" t="inlineStr">
        <is>
          <t>interest_to_revenue_pct</t>
        </is>
      </c>
      <c r="G10227" s="161" t="n">
        <v>0.995</v>
      </c>
      <c r="H10227" s="161" t="inlineStr">
        <is>
          <t>2024</t>
        </is>
      </c>
      <c r="I10227" s="161" t="inlineStr">
        <is>
          <t>dataset_2026-08-26T13_41_09_874550254Z_DEFAULT_INTEGRATION_IMF_RES_WEO_9_0_0.csv (derived)</t>
        </is>
      </c>
    </row>
    <row r="10228" ht="13" customHeight="1">
      <c r="A10228" s="161" t="inlineStr">
        <is>
          <t>OMN</t>
        </is>
      </c>
      <c r="B10228" s="161" t="inlineStr">
        <is>
          <t>Oman</t>
        </is>
      </c>
      <c r="C10228" s="161" t="inlineStr">
        <is>
          <t>Middle East &amp; North Africa</t>
        </is>
      </c>
      <c r="D10228" s="161" t="inlineStr">
        <is>
          <t>High income</t>
        </is>
      </c>
      <c r="E10228" s="161" t="b">
        <v>0</v>
      </c>
      <c r="F10228" s="161" t="inlineStr">
        <is>
          <t>interest_pct_gdp</t>
        </is>
      </c>
      <c r="G10228" s="161" t="n">
        <v>0.318</v>
      </c>
      <c r="H10228" s="161" t="inlineStr">
        <is>
          <t>2024</t>
        </is>
      </c>
      <c r="I10228" s="161" t="inlineStr">
        <is>
          <t>dataset_2026-08-26T13_41_09_874550254Z_DEFAULT_INTEGRATION_IMF_RES_WEO_9_0_0.csv (derived)</t>
        </is>
      </c>
    </row>
    <row r="10229" ht="13" customHeight="1">
      <c r="A10229" s="161" t="inlineStr">
        <is>
          <t>OMN</t>
        </is>
      </c>
      <c r="B10229" s="161" t="inlineStr">
        <is>
          <t>Oman</t>
        </is>
      </c>
      <c r="C10229" s="161" t="inlineStr">
        <is>
          <t>Middle East &amp; North Africa</t>
        </is>
      </c>
      <c r="D10229" s="161" t="inlineStr">
        <is>
          <t>High income</t>
        </is>
      </c>
      <c r="E10229" s="161" t="b">
        <v>0</v>
      </c>
      <c r="F10229" s="161" t="inlineStr">
        <is>
          <t>gross_debt_pct_gdp</t>
        </is>
      </c>
      <c r="G10229" s="161" t="n">
        <v>35.451</v>
      </c>
      <c r="H10229" s="161" t="inlineStr">
        <is>
          <t>2024</t>
        </is>
      </c>
      <c r="I10229" s="161" t="inlineStr">
        <is>
          <t>dataset_2026-08-26T13_41_09_874550254Z_DEFAULT_INTEGRATION_IMF_RES_WEO_9_0_0.csv</t>
        </is>
      </c>
    </row>
    <row r="10230" ht="13" customHeight="1">
      <c r="A10230" s="161" t="inlineStr">
        <is>
          <t>OMN</t>
        </is>
      </c>
      <c r="B10230" s="161" t="inlineStr">
        <is>
          <t>Oman</t>
        </is>
      </c>
      <c r="C10230" s="161" t="inlineStr">
        <is>
          <t>Middle East &amp; North Africa</t>
        </is>
      </c>
      <c r="D10230" s="161" t="inlineStr">
        <is>
          <t>High income</t>
        </is>
      </c>
      <c r="E10230" s="161" t="b">
        <v>0</v>
      </c>
      <c r="F10230" s="161" t="inlineStr">
        <is>
          <t>tax_revenue_pct_gdp</t>
        </is>
      </c>
      <c r="G10230" s="161" t="n">
        <v>4.446</v>
      </c>
      <c r="H10230" s="161" t="inlineStr">
        <is>
          <t>2024</t>
        </is>
      </c>
      <c r="I10230" s="161" t="inlineStr">
        <is>
          <t>world-imf2026.xlsx</t>
        </is>
      </c>
    </row>
    <row r="10231" ht="13" customHeight="1">
      <c r="A10231" s="161" t="inlineStr">
        <is>
          <t>OMN</t>
        </is>
      </c>
      <c r="B10231" s="161" t="inlineStr">
        <is>
          <t>Oman</t>
        </is>
      </c>
      <c r="C10231" s="161" t="inlineStr">
        <is>
          <t>Middle East &amp; North Africa</t>
        </is>
      </c>
      <c r="D10231" s="161" t="inlineStr">
        <is>
          <t>High income</t>
        </is>
      </c>
      <c r="E10231" s="161" t="b">
        <v>0</v>
      </c>
      <c r="F10231" s="161" t="inlineStr">
        <is>
          <t>capex_execution_rate_pct</t>
        </is>
      </c>
      <c r="G10231" s="161" t="n">
        <v>13.805</v>
      </c>
      <c r="H10231" s="161" t="inlineStr">
        <is>
          <t>2019</t>
        </is>
      </c>
      <c r="I10231" s="161" t="inlineStr">
        <is>
          <t>WB_BOOST_WIDEF.csv</t>
        </is>
      </c>
    </row>
    <row r="10232" ht="13" customHeight="1">
      <c r="A10232" s="161" t="inlineStr">
        <is>
          <t>OMN</t>
        </is>
      </c>
      <c r="B10232" s="161" t="inlineStr">
        <is>
          <t>Oman</t>
        </is>
      </c>
      <c r="C10232" s="161" t="inlineStr">
        <is>
          <t>Middle East &amp; North Africa</t>
        </is>
      </c>
      <c r="D10232" s="161" t="inlineStr">
        <is>
          <t>High income</t>
        </is>
      </c>
      <c r="E10232" s="161" t="b">
        <v>0</v>
      </c>
      <c r="F10232" s="161" t="inlineStr">
        <is>
          <t>climate_pfm_diagnostic_on_record</t>
        </is>
      </c>
      <c r="G10232" s="161" t="n">
        <v>0</v>
      </c>
      <c r="H10232" s="161" t="inlineStr">
        <is>
          <t>2022</t>
        </is>
      </c>
      <c r="I10232" s="161" t="inlineStr">
        <is>
          <t>UNDP-Global-Climate-Public-Finance-Review-2022.pdf (Table 4.2)</t>
        </is>
      </c>
    </row>
    <row r="10233" ht="13" customHeight="1">
      <c r="A10233" s="161" t="inlineStr">
        <is>
          <t>OMN</t>
        </is>
      </c>
      <c r="B10233" s="161" t="inlineStr">
        <is>
          <t>Oman</t>
        </is>
      </c>
      <c r="C10233" s="161" t="inlineStr">
        <is>
          <t>Middle East &amp; North Africa</t>
        </is>
      </c>
      <c r="D10233" s="161" t="inlineStr">
        <is>
          <t>High income</t>
        </is>
      </c>
      <c r="E10233" s="161" t="b">
        <v>0</v>
      </c>
      <c r="F10233" s="161" t="inlineStr">
        <is>
          <t>excise_revenue_pct_of_revenue</t>
        </is>
      </c>
      <c r="G10233" s="161" t="n">
        <v>0.707</v>
      </c>
      <c r="H10233" s="161" t="inlineStr">
        <is>
          <t>2024</t>
        </is>
      </c>
      <c r="I10233" s="161" t="inlineStr">
        <is>
          <t>world-imf2026.xlsx</t>
        </is>
      </c>
    </row>
    <row r="10234" ht="13" customHeight="1">
      <c r="A10234" s="161" t="inlineStr">
        <is>
          <t>OMN</t>
        </is>
      </c>
      <c r="B10234" s="161" t="inlineStr">
        <is>
          <t>Oman</t>
        </is>
      </c>
      <c r="C10234" s="161" t="inlineStr">
        <is>
          <t>Middle East &amp; North Africa</t>
        </is>
      </c>
      <c r="D10234" s="161" t="inlineStr">
        <is>
          <t>High income</t>
        </is>
      </c>
      <c r="E10234" s="161" t="b">
        <v>0</v>
      </c>
      <c r="F10234" s="161" t="inlineStr">
        <is>
          <t>ff_subsidy_total_pct_gdp</t>
        </is>
      </c>
      <c r="G10234" s="161" t="n">
        <v>11.62</v>
      </c>
      <c r="H10234" s="161" t="inlineStr">
        <is>
          <t>2024</t>
        </is>
      </c>
      <c r="I10234" s="161" t="inlineStr">
        <is>
          <t>imffossilfuelsubsidiesdata.xlsb + WEO</t>
        </is>
      </c>
    </row>
    <row r="10235" ht="13" customHeight="1">
      <c r="A10235" s="161" t="inlineStr">
        <is>
          <t>OMN</t>
        </is>
      </c>
      <c r="B10235" s="161" t="inlineStr">
        <is>
          <t>Oman</t>
        </is>
      </c>
      <c r="C10235" s="161" t="inlineStr">
        <is>
          <t>Middle East &amp; North Africa</t>
        </is>
      </c>
      <c r="D10235" s="161" t="inlineStr">
        <is>
          <t>High income</t>
        </is>
      </c>
      <c r="E10235" s="161" t="b">
        <v>0</v>
      </c>
      <c r="F10235" s="161" t="inlineStr">
        <is>
          <t>ff_subsidy_explicit_pct_gdp</t>
        </is>
      </c>
      <c r="G10235" s="161" t="n">
        <v>3.626</v>
      </c>
      <c r="H10235" s="161" t="inlineStr">
        <is>
          <t>2024</t>
        </is>
      </c>
      <c r="I10235" s="161" t="inlineStr">
        <is>
          <t>imffossilfuelsubsidiesdata.xlsb</t>
        </is>
      </c>
    </row>
    <row r="10236" ht="13" customHeight="1">
      <c r="A10236" s="161" t="inlineStr">
        <is>
          <t>OMN</t>
        </is>
      </c>
      <c r="B10236" s="161" t="inlineStr">
        <is>
          <t>Oman</t>
        </is>
      </c>
      <c r="C10236" s="161" t="inlineStr">
        <is>
          <t>Middle East &amp; North Africa</t>
        </is>
      </c>
      <c r="D10236" s="161" t="inlineStr">
        <is>
          <t>High income</t>
        </is>
      </c>
      <c r="E10236" s="161" t="b">
        <v>0</v>
      </c>
      <c r="F10236" s="161" t="inlineStr">
        <is>
          <t>ff_subsidy_implicit_pct_gdp</t>
        </is>
      </c>
      <c r="G10236" s="161" t="n">
        <v>7.995</v>
      </c>
      <c r="H10236" s="161" t="inlineStr">
        <is>
          <t>2024</t>
        </is>
      </c>
      <c r="I10236" s="161" t="inlineStr">
        <is>
          <t>imffossilfuelsubsidiesdata.xlsb</t>
        </is>
      </c>
    </row>
    <row r="10237" ht="13" customHeight="1">
      <c r="A10237" s="161" t="inlineStr">
        <is>
          <t>OMN</t>
        </is>
      </c>
      <c r="B10237" s="161" t="inlineStr">
        <is>
          <t>Oman</t>
        </is>
      </c>
      <c r="C10237" s="161" t="inlineStr">
        <is>
          <t>Middle East &amp; North Africa</t>
        </is>
      </c>
      <c r="D10237" s="161" t="inlineStr">
        <is>
          <t>High income</t>
        </is>
      </c>
      <c r="E10237" s="161" t="b">
        <v>0</v>
      </c>
      <c r="F10237" s="161" t="inlineStr">
        <is>
          <t>env_protection_pct_of_expenditure</t>
        </is>
      </c>
      <c r="G10237" s="161" t="n">
        <v>0.348</v>
      </c>
      <c r="H10237" s="161" t="inlineStr">
        <is>
          <t>2019</t>
        </is>
      </c>
      <c r="I10237" s="161" t="inlineStr">
        <is>
          <t>WB_BOOST_WIDEF.csv</t>
        </is>
      </c>
    </row>
    <row r="10238" ht="13" customHeight="1">
      <c r="A10238" s="161" t="inlineStr">
        <is>
          <t>OMN</t>
        </is>
      </c>
      <c r="B10238" s="161" t="inlineStr">
        <is>
          <t>Oman</t>
        </is>
      </c>
      <c r="C10238" s="161" t="inlineStr">
        <is>
          <t>Middle East &amp; North Africa</t>
        </is>
      </c>
      <c r="D10238" s="161" t="inlineStr">
        <is>
          <t>High income</t>
        </is>
      </c>
      <c r="E10238" s="161" t="b">
        <v>0</v>
      </c>
      <c r="F10238" s="161" t="inlineStr">
        <is>
          <t>net_fuel_trade_pct_merch</t>
        </is>
      </c>
      <c r="G10238" s="161" t="n">
        <v>53.319</v>
      </c>
      <c r="H10238" s="161" t="inlineStr">
        <is>
          <t>2024</t>
        </is>
      </c>
      <c r="I10238" s="161" t="inlineStr">
        <is>
          <t>WDI TX.VAL.FUEL.ZS.UN less TM.VAL.FUEL.ZS.UN</t>
        </is>
      </c>
    </row>
    <row r="10239" ht="13" customHeight="1">
      <c r="A10239" s="161" t="inlineStr">
        <is>
          <t>OMN</t>
        </is>
      </c>
      <c r="B10239" s="161" t="inlineStr">
        <is>
          <t>Oman</t>
        </is>
      </c>
      <c r="C10239" s="161" t="inlineStr">
        <is>
          <t>Middle East &amp; North Africa</t>
        </is>
      </c>
      <c r="D10239" s="161" t="inlineStr">
        <is>
          <t>High income</t>
        </is>
      </c>
      <c r="E10239" s="161" t="b">
        <v>0</v>
      </c>
      <c r="F10239" s="161" t="inlineStr">
        <is>
          <t>fuel_exports_pct_merch</t>
        </is>
      </c>
      <c r="G10239" s="161" t="n">
        <v>77.2</v>
      </c>
      <c r="H10239" s="161" t="inlineStr">
        <is>
          <t>2024</t>
        </is>
      </c>
      <c r="I10239" s="161" t="inlineStr">
        <is>
          <t>API_TX_VAL_FUEL_ZS_UN_DS2_en_csv_v2_33055.zip</t>
        </is>
      </c>
    </row>
    <row r="10240" ht="13" customHeight="1">
      <c r="A10240" s="161" t="inlineStr">
        <is>
          <t>OMN</t>
        </is>
      </c>
      <c r="B10240" s="161" t="inlineStr">
        <is>
          <t>Oman</t>
        </is>
      </c>
      <c r="C10240" s="161" t="inlineStr">
        <is>
          <t>Middle East &amp; North Africa</t>
        </is>
      </c>
      <c r="D10240" s="161" t="inlineStr">
        <is>
          <t>High income</t>
        </is>
      </c>
      <c r="E10240" s="161" t="b">
        <v>0</v>
      </c>
      <c r="F10240" s="161" t="inlineStr">
        <is>
          <t>fuel_imports_pct_merch</t>
        </is>
      </c>
      <c r="G10240" s="161" t="n">
        <v>23.881</v>
      </c>
      <c r="H10240" s="161" t="inlineStr">
        <is>
          <t>2024</t>
        </is>
      </c>
      <c r="I10240" s="161" t="inlineStr">
        <is>
          <t>API_TM_VAL_FUEL_ZS_UN_DS2_en_csv_v2_36140.zip</t>
        </is>
      </c>
    </row>
    <row r="10241" ht="13" customHeight="1">
      <c r="A10241" s="161" t="inlineStr">
        <is>
          <t>OMN</t>
        </is>
      </c>
      <c r="B10241" s="161" t="inlineStr">
        <is>
          <t>Oman</t>
        </is>
      </c>
      <c r="C10241" s="161" t="inlineStr">
        <is>
          <t>Middle East &amp; North Africa</t>
        </is>
      </c>
      <c r="D10241" s="161" t="inlineStr">
        <is>
          <t>High income</t>
        </is>
      </c>
      <c r="E10241" s="161" t="b">
        <v>0</v>
      </c>
      <c r="F10241" s="161" t="inlineStr">
        <is>
          <t>energy_import_dep_pct</t>
        </is>
      </c>
      <c r="G10241" s="161" t="n">
        <v>-213.629</v>
      </c>
      <c r="H10241" s="161" t="inlineStr">
        <is>
          <t>2022</t>
        </is>
      </c>
      <c r="I10241" s="161" t="inlineStr">
        <is>
          <t>API_EG_IMP_CONS_ZS_DS2_en_csv_v2_160768.zip</t>
        </is>
      </c>
    </row>
    <row r="10242" ht="13" customHeight="1">
      <c r="A10242" s="161" t="inlineStr">
        <is>
          <t>OMN</t>
        </is>
      </c>
      <c r="B10242" s="161" t="inlineStr">
        <is>
          <t>Oman</t>
        </is>
      </c>
      <c r="C10242" s="161" t="inlineStr">
        <is>
          <t>Middle East &amp; North Africa</t>
        </is>
      </c>
      <c r="D10242" s="161" t="inlineStr">
        <is>
          <t>High income</t>
        </is>
      </c>
      <c r="E10242" s="161" t="b">
        <v>0</v>
      </c>
      <c r="F10242" s="161" t="inlineStr">
        <is>
          <t>fossil_rents_total_pct_gdp</t>
        </is>
      </c>
      <c r="G10242" s="161" t="n">
        <v>29.21</v>
      </c>
      <c r="H10242" s="161" t="inlineStr">
        <is>
          <t>2021</t>
        </is>
      </c>
      <c r="I10242" s="161" t="inlineStr">
        <is>
          <t>WDI NY.GDP.PETR+NGAS+COAL.RT.ZS</t>
        </is>
      </c>
    </row>
    <row r="10243" ht="13" customHeight="1">
      <c r="A10243" s="161" t="inlineStr">
        <is>
          <t>OMN</t>
        </is>
      </c>
      <c r="B10243" s="161" t="inlineStr">
        <is>
          <t>Oman</t>
        </is>
      </c>
      <c r="C10243" s="161" t="inlineStr">
        <is>
          <t>Middle East &amp; North Africa</t>
        </is>
      </c>
      <c r="D10243" s="161" t="inlineStr">
        <is>
          <t>High income</t>
        </is>
      </c>
      <c r="E10243" s="161" t="b">
        <v>0</v>
      </c>
      <c r="F10243" s="161" t="inlineStr">
        <is>
          <t>oil_rents_pct_gdp</t>
        </is>
      </c>
      <c r="G10243" s="161" t="n">
        <v>23.539</v>
      </c>
      <c r="H10243" s="161" t="inlineStr">
        <is>
          <t>2021</t>
        </is>
      </c>
      <c r="I10243" s="161" t="inlineStr">
        <is>
          <t>API_NY_GDP_PETR_RT_ZS_DS2_en_csv_v2_40227.zip</t>
        </is>
      </c>
    </row>
    <row r="10244" ht="13" customHeight="1">
      <c r="A10244" s="161" t="inlineStr">
        <is>
          <t>OMN</t>
        </is>
      </c>
      <c r="B10244" s="161" t="inlineStr">
        <is>
          <t>Oman</t>
        </is>
      </c>
      <c r="C10244" s="161" t="inlineStr">
        <is>
          <t>Middle East &amp; North Africa</t>
        </is>
      </c>
      <c r="D10244" s="161" t="inlineStr">
        <is>
          <t>High income</t>
        </is>
      </c>
      <c r="E10244" s="161" t="b">
        <v>0</v>
      </c>
      <c r="F10244" s="161" t="inlineStr">
        <is>
          <t>gas_rents_pct_gdp</t>
        </is>
      </c>
      <c r="G10244" s="161" t="n">
        <v>5.671</v>
      </c>
      <c r="H10244" s="161" t="inlineStr">
        <is>
          <t>2021</t>
        </is>
      </c>
      <c r="I10244" s="161" t="inlineStr">
        <is>
          <t>API_NY_GDP_NGAS_RT_ZS_DS2_en_csv_v2_35861.zip</t>
        </is>
      </c>
    </row>
    <row r="10245" ht="13" customHeight="1">
      <c r="A10245" s="161" t="inlineStr">
        <is>
          <t>OMN</t>
        </is>
      </c>
      <c r="B10245" s="161" t="inlineStr">
        <is>
          <t>Oman</t>
        </is>
      </c>
      <c r="C10245" s="161" t="inlineStr">
        <is>
          <t>Middle East &amp; North Africa</t>
        </is>
      </c>
      <c r="D10245" s="161" t="inlineStr">
        <is>
          <t>High income</t>
        </is>
      </c>
      <c r="E10245" s="161" t="b">
        <v>0</v>
      </c>
      <c r="F10245" s="161" t="inlineStr">
        <is>
          <t>coal_rents_pct_gdp</t>
        </is>
      </c>
      <c r="G10245" s="161" t="n">
        <v>0</v>
      </c>
      <c r="H10245" s="161" t="inlineStr">
        <is>
          <t>2021</t>
        </is>
      </c>
      <c r="I10245" s="161" t="inlineStr">
        <is>
          <t>API_NY_GDP_COAL_RT_ZS_DS2_en_csv_v2_35370.zip</t>
        </is>
      </c>
    </row>
    <row r="10246" ht="13" customHeight="1">
      <c r="A10246" s="161" t="inlineStr">
        <is>
          <t>OMN</t>
        </is>
      </c>
      <c r="B10246" s="161" t="inlineStr">
        <is>
          <t>Oman</t>
        </is>
      </c>
      <c r="C10246" s="161" t="inlineStr">
        <is>
          <t>Middle East &amp; North Africa</t>
        </is>
      </c>
      <c r="D10246" s="161" t="inlineStr">
        <is>
          <t>High income</t>
        </is>
      </c>
      <c r="E10246" s="161" t="b">
        <v>0</v>
      </c>
      <c r="F10246" s="161" t="inlineStr">
        <is>
          <t>other_fossil_gen_share_pct</t>
        </is>
      </c>
      <c r="G10246" s="161" t="n">
        <v>3.596</v>
      </c>
      <c r="H10246" s="161" t="inlineStr">
        <is>
          <t>2025</t>
        </is>
      </c>
      <c r="I10246" s="161" t="inlineStr">
        <is>
          <t>release_generation_yearly_global.csv</t>
        </is>
      </c>
    </row>
    <row r="10247" ht="13" customHeight="1">
      <c r="A10247" s="161" t="inlineStr">
        <is>
          <t>OMN</t>
        </is>
      </c>
      <c r="B10247" s="161" t="inlineStr">
        <is>
          <t>Oman</t>
        </is>
      </c>
      <c r="C10247" s="161" t="inlineStr">
        <is>
          <t>Middle East &amp; North Africa</t>
        </is>
      </c>
      <c r="D10247" s="161" t="inlineStr">
        <is>
          <t>High income</t>
        </is>
      </c>
      <c r="E10247" s="161" t="b">
        <v>0</v>
      </c>
      <c r="F10247" s="161" t="inlineStr">
        <is>
          <t>renewable_share_electricity_pct</t>
        </is>
      </c>
      <c r="G10247" s="161" t="n">
        <v>13.719</v>
      </c>
      <c r="H10247" s="161" t="inlineStr">
        <is>
          <t>2024</t>
        </is>
      </c>
      <c r="I10247" s="161" t="inlineStr">
        <is>
          <t>imffossilfuelsubsidiesdata.xlsb</t>
        </is>
      </c>
    </row>
    <row r="10248" ht="13" customHeight="1">
      <c r="A10248" s="161" t="inlineStr">
        <is>
          <t>OMN</t>
        </is>
      </c>
      <c r="B10248" s="161" t="inlineStr">
        <is>
          <t>Oman</t>
        </is>
      </c>
      <c r="C10248" s="161" t="inlineStr">
        <is>
          <t>Middle East &amp; North Africa</t>
        </is>
      </c>
      <c r="D10248" s="161" t="inlineStr">
        <is>
          <t>High income</t>
        </is>
      </c>
      <c r="E10248" s="161" t="b">
        <v>0</v>
      </c>
      <c r="F10248" s="161" t="inlineStr">
        <is>
          <t>re_share_change_pp</t>
        </is>
      </c>
      <c r="G10248" s="161" t="n">
        <v>-0.346</v>
      </c>
      <c r="H10248" s="161" t="inlineStr">
        <is>
          <t>2025</t>
        </is>
      </c>
      <c r="I10248" s="161" t="inlineStr">
        <is>
          <t>release_generation_yearly_global.csv</t>
        </is>
      </c>
    </row>
    <row r="10249" ht="13" customHeight="1">
      <c r="A10249" s="161" t="inlineStr">
        <is>
          <t>OMN</t>
        </is>
      </c>
      <c r="B10249" s="161" t="inlineStr">
        <is>
          <t>Oman</t>
        </is>
      </c>
      <c r="C10249" s="161" t="inlineStr">
        <is>
          <t>Middle East &amp; North Africa</t>
        </is>
      </c>
      <c r="D10249" s="161" t="inlineStr">
        <is>
          <t>High income</t>
        </is>
      </c>
      <c r="E10249" s="161" t="b">
        <v>0</v>
      </c>
      <c r="F10249" s="161" t="inlineStr">
        <is>
          <t>re_capacity_growth_pct</t>
        </is>
      </c>
      <c r="G10249" s="161" t="n">
        <v>138.889</v>
      </c>
      <c r="H10249" s="161" t="inlineStr">
        <is>
          <t>2025</t>
        </is>
      </c>
      <c r="I10249" s="161" t="inlineStr">
        <is>
          <t>release_generation_yearly_global.csv</t>
        </is>
      </c>
    </row>
    <row r="10250" ht="13" customHeight="1">
      <c r="A10250" s="161" t="inlineStr">
        <is>
          <t>OMN</t>
        </is>
      </c>
      <c r="B10250" s="161" t="inlineStr">
        <is>
          <t>Oman</t>
        </is>
      </c>
      <c r="C10250" s="161" t="inlineStr">
        <is>
          <t>Middle East &amp; North Africa</t>
        </is>
      </c>
      <c r="D10250" s="161" t="inlineStr">
        <is>
          <t>High income</t>
        </is>
      </c>
      <c r="E10250" s="161" t="b">
        <v>0</v>
      </c>
      <c r="F10250" s="161" t="inlineStr">
        <is>
          <t>inn_total_inv_2030_pct_gdp</t>
        </is>
      </c>
      <c r="G10250" s="161" t="n">
        <v>7.73965742962153</v>
      </c>
      <c r="H10250" s="161" t="inlineStr">
        <is>
          <t>2030</t>
        </is>
      </c>
      <c r="I10250" s="161" t="inlineStr">
        <is>
          <t>Mitigation_Investment_Needs_v1.1.xlsx (InvestmentNeeds v1.1, model output)</t>
        </is>
      </c>
    </row>
    <row r="10251" ht="13" customHeight="1">
      <c r="A10251" s="161" t="inlineStr">
        <is>
          <t>OMN</t>
        </is>
      </c>
      <c r="B10251" s="161" t="inlineStr">
        <is>
          <t>Oman</t>
        </is>
      </c>
      <c r="C10251" s="161" t="inlineStr">
        <is>
          <t>Middle East &amp; North Africa</t>
        </is>
      </c>
      <c r="D10251" s="161" t="inlineStr">
        <is>
          <t>High income</t>
        </is>
      </c>
      <c r="E10251" s="161" t="b">
        <v>0</v>
      </c>
      <c r="F10251" s="161" t="inlineStr">
        <is>
          <t>inn_incr_inv_2030_pct_gdp</t>
        </is>
      </c>
      <c r="G10251" s="161" t="n">
        <v>1.85751778310917</v>
      </c>
      <c r="H10251" s="161" t="inlineStr">
        <is>
          <t>2030</t>
        </is>
      </c>
      <c r="I10251" s="161" t="inlineStr">
        <is>
          <t>Mitigation_Investment_Needs_v1.1.xlsx (InvestmentNeeds v1.1, model output)</t>
        </is>
      </c>
    </row>
    <row r="10252" ht="13" customHeight="1">
      <c r="A10252" s="161" t="inlineStr">
        <is>
          <t>OMN</t>
        </is>
      </c>
      <c r="B10252" s="161" t="inlineStr">
        <is>
          <t>Oman</t>
        </is>
      </c>
      <c r="C10252" s="161" t="inlineStr">
        <is>
          <t>Middle East &amp; North Africa</t>
        </is>
      </c>
      <c r="D10252" s="161" t="inlineStr">
        <is>
          <t>High income</t>
        </is>
      </c>
      <c r="E10252" s="161" t="b">
        <v>0</v>
      </c>
      <c r="F10252" s="161" t="inlineStr">
        <is>
          <t>inn_incr_inv_gen_2030_pct_gdp</t>
        </is>
      </c>
      <c r="G10252" s="161" t="n">
        <v>0.4820442171961367</v>
      </c>
      <c r="H10252" s="161" t="inlineStr">
        <is>
          <t>2030</t>
        </is>
      </c>
      <c r="I10252" s="161" t="inlineStr">
        <is>
          <t>Mitigation_Investment_Needs_v1.1.xlsx (InvestmentNeeds v1.1, model output)</t>
        </is>
      </c>
    </row>
    <row r="10253" ht="13" customHeight="1">
      <c r="A10253" s="161" t="inlineStr">
        <is>
          <t>OMN</t>
        </is>
      </c>
      <c r="B10253" s="161" t="inlineStr">
        <is>
          <t>Oman</t>
        </is>
      </c>
      <c r="C10253" s="161" t="inlineStr">
        <is>
          <t>Middle East &amp; North Africa</t>
        </is>
      </c>
      <c r="D10253" s="161" t="inlineStr">
        <is>
          <t>High income</t>
        </is>
      </c>
      <c r="E10253" s="161" t="b">
        <v>0</v>
      </c>
      <c r="F10253" s="161" t="inlineStr">
        <is>
          <t>inn_incr_inv_grid_2030_pct_gdp</t>
        </is>
      </c>
      <c r="G10253" s="161" t="n">
        <v>0.330544606077351</v>
      </c>
      <c r="H10253" s="161" t="inlineStr">
        <is>
          <t>2030</t>
        </is>
      </c>
      <c r="I10253" s="161" t="inlineStr">
        <is>
          <t>Mitigation_Investment_Needs_v1.1.xlsx (InvestmentNeeds v1.1, model output)</t>
        </is>
      </c>
    </row>
    <row r="10254" ht="13" customHeight="1">
      <c r="A10254" s="161" t="inlineStr">
        <is>
          <t>OMN</t>
        </is>
      </c>
      <c r="B10254" s="161" t="inlineStr">
        <is>
          <t>Oman</t>
        </is>
      </c>
      <c r="C10254" s="161" t="inlineStr">
        <is>
          <t>Middle East &amp; North Africa</t>
        </is>
      </c>
      <c r="D10254" s="161" t="inlineStr">
        <is>
          <t>High income</t>
        </is>
      </c>
      <c r="E10254" s="161" t="b">
        <v>0</v>
      </c>
      <c r="F10254" s="161" t="inlineStr">
        <is>
          <t>inn_incr_inv_trn_2030_pct_gdp</t>
        </is>
      </c>
      <c r="G10254" s="161" t="n">
        <v>0.1981582356447504</v>
      </c>
      <c r="H10254" s="161" t="inlineStr">
        <is>
          <t>2030</t>
        </is>
      </c>
      <c r="I10254" s="161" t="inlineStr">
        <is>
          <t>Mitigation_Investment_Needs_v1.1.xlsx (InvestmentNeeds v1.1, model output)</t>
        </is>
      </c>
    </row>
    <row r="10255" ht="13" customHeight="1">
      <c r="A10255" s="161" t="inlineStr">
        <is>
          <t>OMN</t>
        </is>
      </c>
      <c r="B10255" s="161" t="inlineStr">
        <is>
          <t>Oman</t>
        </is>
      </c>
      <c r="C10255" s="161" t="inlineStr">
        <is>
          <t>Middle East &amp; North Africa</t>
        </is>
      </c>
      <c r="D10255" s="161" t="inlineStr">
        <is>
          <t>High income</t>
        </is>
      </c>
      <c r="E10255" s="161" t="b">
        <v>0</v>
      </c>
      <c r="F10255" s="161" t="inlineStr">
        <is>
          <t>inn_incr_inv_bld_2030_pct_gdp</t>
        </is>
      </c>
      <c r="G10255" s="161" t="n">
        <v>0.3233385842019399</v>
      </c>
      <c r="H10255" s="161" t="inlineStr">
        <is>
          <t>2030</t>
        </is>
      </c>
      <c r="I10255" s="161" t="inlineStr">
        <is>
          <t>Mitigation_Investment_Needs_v1.1.xlsx (InvestmentNeeds v1.1, model output)</t>
        </is>
      </c>
    </row>
    <row r="10256" ht="13" customHeight="1">
      <c r="A10256" s="161" t="inlineStr">
        <is>
          <t>OMN</t>
        </is>
      </c>
      <c r="B10256" s="161" t="inlineStr">
        <is>
          <t>Oman</t>
        </is>
      </c>
      <c r="C10256" s="161" t="inlineStr">
        <is>
          <t>Middle East &amp; North Africa</t>
        </is>
      </c>
      <c r="D10256" s="161" t="inlineStr">
        <is>
          <t>High income</t>
        </is>
      </c>
      <c r="E10256" s="161" t="b">
        <v>0</v>
      </c>
      <c r="F10256" s="161" t="inlineStr">
        <is>
          <t>inn_incr_inv_ind_2030_pct_gdp</t>
        </is>
      </c>
      <c r="G10256" s="161" t="n">
        <v>0.1207305004032894</v>
      </c>
      <c r="H10256" s="161" t="inlineStr">
        <is>
          <t>2030</t>
        </is>
      </c>
      <c r="I10256" s="161" t="inlineStr">
        <is>
          <t>Mitigation_Investment_Needs_v1.1.xlsx (InvestmentNeeds v1.1, model output)</t>
        </is>
      </c>
    </row>
    <row r="10257" ht="13" customHeight="1">
      <c r="A10257" s="161" t="inlineStr">
        <is>
          <t>OMN</t>
        </is>
      </c>
      <c r="B10257" s="161" t="inlineStr">
        <is>
          <t>Oman</t>
        </is>
      </c>
      <c r="C10257" s="161" t="inlineStr">
        <is>
          <t>Middle East &amp; North Africa</t>
        </is>
      </c>
      <c r="D10257" s="161" t="inlineStr">
        <is>
          <t>High income</t>
        </is>
      </c>
      <c r="E10257" s="161" t="b">
        <v>0</v>
      </c>
      <c r="F10257" s="161" t="inlineStr">
        <is>
          <t>inn_incr_inv_fuel_2030_pct_gdp</t>
        </is>
      </c>
      <c r="G10257" s="161" t="n">
        <v>0.141599153837908</v>
      </c>
      <c r="H10257" s="161" t="inlineStr">
        <is>
          <t>2030</t>
        </is>
      </c>
      <c r="I10257" s="161" t="inlineStr">
        <is>
          <t>Mitigation_Investment_Needs_v1.1.xlsx (InvestmentNeeds v1.1, model output)</t>
        </is>
      </c>
    </row>
    <row r="10258" ht="13" customHeight="1">
      <c r="A10258" s="161" t="inlineStr">
        <is>
          <t>OMN</t>
        </is>
      </c>
      <c r="B10258" s="161" t="inlineStr">
        <is>
          <t>Oman</t>
        </is>
      </c>
      <c r="C10258" s="161" t="inlineStr">
        <is>
          <t>Middle East &amp; North Africa</t>
        </is>
      </c>
      <c r="D10258" s="161" t="inlineStr">
        <is>
          <t>High income</t>
        </is>
      </c>
      <c r="E10258" s="161" t="b">
        <v>0</v>
      </c>
      <c r="F10258" s="161" t="inlineStr">
        <is>
          <t>inn_incr_inv_afolu_2030_pct_gdp</t>
        </is>
      </c>
      <c r="G10258" s="161" t="n">
        <v>0.261102485747785</v>
      </c>
      <c r="H10258" s="161" t="inlineStr">
        <is>
          <t>2030</t>
        </is>
      </c>
      <c r="I10258" s="161" t="inlineStr">
        <is>
          <t>Mitigation_Investment_Needs_v1.1.xlsx (InvestmentNeeds v1.1, model output)</t>
        </is>
      </c>
    </row>
    <row r="10259" ht="13" customHeight="1">
      <c r="A10259" s="161" t="inlineStr">
        <is>
          <t>OMN</t>
        </is>
      </c>
      <c r="B10259" s="161" t="inlineStr">
        <is>
          <t>Oman</t>
        </is>
      </c>
      <c r="C10259" s="161" t="inlineStr">
        <is>
          <t>Middle East &amp; North Africa</t>
        </is>
      </c>
      <c r="D10259" s="161" t="inlineStr">
        <is>
          <t>High income</t>
        </is>
      </c>
      <c r="E10259" s="161" t="b">
        <v>0</v>
      </c>
      <c r="F10259" s="161" t="inlineStr">
        <is>
          <t>inn_incr_cost_a_2030_pct_gdp</t>
        </is>
      </c>
      <c r="G10259" s="161" t="n">
        <v>0.08564371851991361</v>
      </c>
      <c r="H10259" s="161" t="inlineStr">
        <is>
          <t>2030</t>
        </is>
      </c>
      <c r="I10259" s="161" t="inlineStr">
        <is>
          <t>Mitigation_Investment_Needs_v1.1.xlsx (InvestmentNeeds v1.1, model output)</t>
        </is>
      </c>
    </row>
    <row r="10260" ht="13" customHeight="1">
      <c r="A10260" s="161" t="inlineStr">
        <is>
          <t>OMN</t>
        </is>
      </c>
      <c r="B10260" s="161" t="inlineStr">
        <is>
          <t>Oman</t>
        </is>
      </c>
      <c r="C10260" s="161" t="inlineStr">
        <is>
          <t>Middle East &amp; North Africa</t>
        </is>
      </c>
      <c r="D10260" s="161" t="inlineStr">
        <is>
          <t>High income</t>
        </is>
      </c>
      <c r="E10260" s="161" t="b">
        <v>0</v>
      </c>
      <c r="F10260" s="161" t="inlineStr">
        <is>
          <t>inn_incr_cost_b_2030_pct_gdp</t>
        </is>
      </c>
      <c r="G10260" s="161" t="n">
        <v>0.017814488930022</v>
      </c>
      <c r="H10260" s="161" t="inlineStr">
        <is>
          <t>2030</t>
        </is>
      </c>
      <c r="I10260" s="161" t="inlineStr">
        <is>
          <t>Mitigation_Investment_Needs_v1.1.xlsx (InvestmentNeeds v1.1, model output)</t>
        </is>
      </c>
    </row>
    <row r="10261" ht="13" customHeight="1">
      <c r="A10261" s="161" t="inlineStr">
        <is>
          <t>OMN</t>
        </is>
      </c>
      <c r="B10261" s="161" t="inlineStr">
        <is>
          <t>Oman</t>
        </is>
      </c>
      <c r="C10261" s="161" t="inlineStr">
        <is>
          <t>Middle East &amp; North Africa</t>
        </is>
      </c>
      <c r="D10261" s="161" t="inlineStr">
        <is>
          <t>High income</t>
        </is>
      </c>
      <c r="E10261" s="161" t="b">
        <v>0</v>
      </c>
      <c r="F10261" s="161" t="inlineStr">
        <is>
          <t>inn_incr_cost_c_2030_pct_gdp</t>
        </is>
      </c>
      <c r="G10261" s="161" t="n">
        <v>-0.0343054625455645</v>
      </c>
      <c r="H10261" s="161" t="inlineStr">
        <is>
          <t>2030</t>
        </is>
      </c>
      <c r="I10261" s="161" t="inlineStr">
        <is>
          <t>Mitigation_Investment_Needs_v1.1.xlsx (InvestmentNeeds v1.1, model output)</t>
        </is>
      </c>
    </row>
    <row r="10262" ht="13" customHeight="1">
      <c r="A10262" s="161" t="inlineStr">
        <is>
          <t>OMN</t>
        </is>
      </c>
      <c r="B10262" s="161" t="inlineStr">
        <is>
          <t>Oman</t>
        </is>
      </c>
      <c r="C10262" s="161" t="inlineStr">
        <is>
          <t>Middle East &amp; North Africa</t>
        </is>
      </c>
      <c r="D10262" s="161" t="inlineStr">
        <is>
          <t>High income</t>
        </is>
      </c>
      <c r="E10262" s="161" t="b">
        <v>0</v>
      </c>
      <c r="F10262" s="161" t="inlineStr">
        <is>
          <t>inn_cost_per_t_b_2030_usd</t>
        </is>
      </c>
      <c r="G10262" s="161" t="n">
        <v>15.0890958680653</v>
      </c>
      <c r="H10262" s="161" t="inlineStr">
        <is>
          <t>2030</t>
        </is>
      </c>
      <c r="I10262" s="161" t="inlineStr">
        <is>
          <t>Mitigation_Investment_Needs_v1.1.xlsx (InvestmentNeeds v1.1, model output)</t>
        </is>
      </c>
    </row>
    <row r="10263" ht="13" customHeight="1">
      <c r="A10263" s="161" t="inlineStr">
        <is>
          <t>OMN</t>
        </is>
      </c>
      <c r="B10263" s="161" t="inlineStr">
        <is>
          <t>Oman</t>
        </is>
      </c>
      <c r="C10263" s="161" t="inlineStr">
        <is>
          <t>Middle East &amp; North Africa</t>
        </is>
      </c>
      <c r="D10263" s="161" t="inlineStr">
        <is>
          <t>High income</t>
        </is>
      </c>
      <c r="E10263" s="161" t="b">
        <v>0</v>
      </c>
      <c r="F10263" s="161" t="inlineStr">
        <is>
          <t>inn_coc_penalty_2030_pct_gdp</t>
        </is>
      </c>
      <c r="G10263" s="161" t="n">
        <v>0.2826217899578804</v>
      </c>
      <c r="H10263" s="161" t="inlineStr">
        <is>
          <t>2030</t>
        </is>
      </c>
      <c r="I10263" s="161" t="inlineStr">
        <is>
          <t>Mitigation_Investment_Needs_v1.1.xlsx (InvestmentNeeds v1.1, model output)</t>
        </is>
      </c>
    </row>
    <row r="10264" ht="13" customHeight="1">
      <c r="A10264" s="161" t="inlineStr">
        <is>
          <t>OMN</t>
        </is>
      </c>
      <c r="B10264" s="161" t="inlineStr">
        <is>
          <t>Oman</t>
        </is>
      </c>
      <c r="C10264" s="161" t="inlineStr">
        <is>
          <t>Middle East &amp; North Africa</t>
        </is>
      </c>
      <c r="D10264" s="161" t="inlineStr">
        <is>
          <t>High income</t>
        </is>
      </c>
      <c r="E10264" s="161" t="b">
        <v>0</v>
      </c>
      <c r="F10264" s="161" t="inlineStr">
        <is>
          <t>inn_pima_adj_inv_2030_pct_gdp</t>
        </is>
      </c>
      <c r="G10264" s="161" t="n">
        <v>8.884702638387393</v>
      </c>
      <c r="H10264" s="161" t="inlineStr">
        <is>
          <t>2030</t>
        </is>
      </c>
      <c r="I10264" s="161" t="inlineStr">
        <is>
          <t>Mitigation_Investment_Needs_v1.1.xlsx (InvestmentNeeds v1.1, model output)</t>
        </is>
      </c>
    </row>
    <row r="10265" ht="13" customHeight="1">
      <c r="A10265" s="161" t="inlineStr">
        <is>
          <t>OMN</t>
        </is>
      </c>
      <c r="B10265" s="161" t="inlineStr">
        <is>
          <t>Oman</t>
        </is>
      </c>
      <c r="C10265" s="161" t="inlineStr">
        <is>
          <t>Middle East &amp; North Africa</t>
        </is>
      </c>
      <c r="D10265" s="161" t="inlineStr">
        <is>
          <t>High income</t>
        </is>
      </c>
      <c r="E10265" s="161" t="b">
        <v>0</v>
      </c>
      <c r="F10265" s="161" t="inlineStr">
        <is>
          <t>nmim_nz_inv_2030_pct_gdp</t>
        </is>
      </c>
      <c r="G10265" s="161" t="n">
        <v>7.582350049062812</v>
      </c>
      <c r="H10265" s="161" t="inlineStr">
        <is>
          <t>2030</t>
        </is>
      </c>
      <c r="I10265" s="161" t="inlineStr">
        <is>
          <t>nmim_summary_v0_2.csv (InvestmentNeeds NMIM v0.2, model output)</t>
        </is>
      </c>
    </row>
    <row r="10266" ht="13" customHeight="1">
      <c r="A10266" s="161" t="inlineStr">
        <is>
          <t>OMN</t>
        </is>
      </c>
      <c r="B10266" s="161" t="inlineStr">
        <is>
          <t>Oman</t>
        </is>
      </c>
      <c r="C10266" s="161" t="inlineStr">
        <is>
          <t>Middle East &amp; North Africa</t>
        </is>
      </c>
      <c r="D10266" s="161" t="inlineStr">
        <is>
          <t>High income</t>
        </is>
      </c>
      <c r="E10266" s="161" t="b">
        <v>0</v>
      </c>
      <c r="F10266" s="161" t="inlineStr">
        <is>
          <t>nmim_typ1_2030_pct_gdp</t>
        </is>
      </c>
      <c r="G10266" s="161" t="n">
        <v>0.7219587437754027</v>
      </c>
      <c r="H10266" s="161" t="inlineStr">
        <is>
          <t>2030</t>
        </is>
      </c>
      <c r="I10266" s="161" t="inlineStr">
        <is>
          <t>nmim_summary_v0_2.csv (InvestmentNeeds NMIM v0.2, model output)</t>
        </is>
      </c>
    </row>
    <row r="10267" ht="13" customHeight="1">
      <c r="A10267" s="161" t="inlineStr">
        <is>
          <t>OMN</t>
        </is>
      </c>
      <c r="B10267" s="161" t="inlineStr">
        <is>
          <t>Oman</t>
        </is>
      </c>
      <c r="C10267" s="161" t="inlineStr">
        <is>
          <t>Middle East &amp; North Africa</t>
        </is>
      </c>
      <c r="D10267" s="161" t="inlineStr">
        <is>
          <t>High income</t>
        </is>
      </c>
      <c r="E10267" s="161" t="b">
        <v>0</v>
      </c>
      <c r="F10267" s="161" t="inlineStr">
        <is>
          <t>nmim_typ2_2030_pct_gdp</t>
        </is>
      </c>
      <c r="G10267" s="161" t="n">
        <v>1.816894923717794</v>
      </c>
      <c r="H10267" s="161" t="inlineStr">
        <is>
          <t>2030</t>
        </is>
      </c>
      <c r="I10267" s="161" t="inlineStr">
        <is>
          <t>nmim_summary_v0_2.csv (InvestmentNeeds NMIM v0.2, model output)</t>
        </is>
      </c>
    </row>
    <row r="10268" ht="13" customHeight="1">
      <c r="A10268" s="161" t="inlineStr">
        <is>
          <t>OMN</t>
        </is>
      </c>
      <c r="B10268" s="161" t="inlineStr">
        <is>
          <t>Oman</t>
        </is>
      </c>
      <c r="C10268" s="161" t="inlineStr">
        <is>
          <t>Middle East &amp; North Africa</t>
        </is>
      </c>
      <c r="D10268" s="161" t="inlineStr">
        <is>
          <t>High income</t>
        </is>
      </c>
      <c r="E10268" s="161" t="b">
        <v>0</v>
      </c>
      <c r="F10268" s="161" t="inlineStr">
        <is>
          <t>nmim_typ3_2030_pct_gdp</t>
        </is>
      </c>
      <c r="G10268" s="161" t="n">
        <v>1.176677824327519</v>
      </c>
      <c r="H10268" s="161" t="inlineStr">
        <is>
          <t>2030</t>
        </is>
      </c>
      <c r="I10268" s="161" t="inlineStr">
        <is>
          <t>nmim_summary_v0_2.csv (InvestmentNeeds NMIM v0.2, model output)</t>
        </is>
      </c>
    </row>
    <row r="10269" ht="13" customHeight="1">
      <c r="A10269" s="161" t="inlineStr">
        <is>
          <t>OMN</t>
        </is>
      </c>
      <c r="B10269" s="161" t="inlineStr">
        <is>
          <t>Oman</t>
        </is>
      </c>
      <c r="C10269" s="161" t="inlineStr">
        <is>
          <t>Middle East &amp; North Africa</t>
        </is>
      </c>
      <c r="D10269" s="161" t="inlineStr">
        <is>
          <t>High income</t>
        </is>
      </c>
      <c r="E10269" s="161" t="b">
        <v>0</v>
      </c>
      <c r="F10269" s="161" t="inlineStr">
        <is>
          <t>nmim_typ4_2030_pct_gdp</t>
        </is>
      </c>
      <c r="G10269" s="161" t="n">
        <v>2.196125366331692</v>
      </c>
      <c r="H10269" s="161" t="inlineStr">
        <is>
          <t>2030</t>
        </is>
      </c>
      <c r="I10269" s="161" t="inlineStr">
        <is>
          <t>nmim_summary_v0_2.csv (InvestmentNeeds NMIM v0.2, model output)</t>
        </is>
      </c>
    </row>
    <row r="10270" ht="13" customHeight="1">
      <c r="A10270" s="161" t="inlineStr">
        <is>
          <t>OMN</t>
        </is>
      </c>
      <c r="B10270" s="161" t="inlineStr">
        <is>
          <t>Oman</t>
        </is>
      </c>
      <c r="C10270" s="161" t="inlineStr">
        <is>
          <t>Middle East &amp; North Africa</t>
        </is>
      </c>
      <c r="D10270" s="161" t="inlineStr">
        <is>
          <t>High income</t>
        </is>
      </c>
      <c r="E10270" s="161" t="b">
        <v>0</v>
      </c>
      <c r="F10270" s="161" t="inlineStr">
        <is>
          <t>nmim_typ5_2030_pct_gdp</t>
        </is>
      </c>
      <c r="G10270" s="161" t="n">
        <v>1.670693190520535</v>
      </c>
      <c r="H10270" s="161" t="inlineStr">
        <is>
          <t>2030</t>
        </is>
      </c>
      <c r="I10270" s="161" t="inlineStr">
        <is>
          <t>nmim_summary_v0_2.csv (InvestmentNeeds NMIM v0.2, model output)</t>
        </is>
      </c>
    </row>
    <row r="10271" ht="13" customHeight="1">
      <c r="A10271" s="161" t="inlineStr">
        <is>
          <t>OMN</t>
        </is>
      </c>
      <c r="B10271" s="161" t="inlineStr">
        <is>
          <t>Oman</t>
        </is>
      </c>
      <c r="C10271" s="161" t="inlineStr">
        <is>
          <t>Middle East &amp; North Africa</t>
        </is>
      </c>
      <c r="D10271" s="161" t="inlineStr">
        <is>
          <t>High income</t>
        </is>
      </c>
      <c r="E10271" s="161" t="b">
        <v>0</v>
      </c>
      <c r="F10271" s="161" t="inlineStr">
        <is>
          <t>nmim_budget_need_2030_pct_gdp</t>
        </is>
      </c>
      <c r="G10271" s="161" t="n">
        <v>1.380796353518963</v>
      </c>
      <c r="H10271" s="161" t="inlineStr">
        <is>
          <t>2030</t>
        </is>
      </c>
      <c r="I10271" s="161" t="inlineStr">
        <is>
          <t>nmim_summary_v0_2.csv (InvestmentNeeds NMIM v0.2, model output)</t>
        </is>
      </c>
    </row>
    <row r="10272" ht="13" customHeight="1">
      <c r="A10272" s="161" t="inlineStr">
        <is>
          <t>OMN</t>
        </is>
      </c>
      <c r="B10272" s="161" t="inlineStr">
        <is>
          <t>Oman</t>
        </is>
      </c>
      <c r="C10272" s="161" t="inlineStr">
        <is>
          <t>Middle East &amp; North Africa</t>
        </is>
      </c>
      <c r="D10272" s="161" t="inlineStr">
        <is>
          <t>High income</t>
        </is>
      </c>
      <c r="E10272" s="161" t="b">
        <v>0</v>
      </c>
      <c r="F10272" s="161" t="inlineStr">
        <is>
          <t>nmim_private_share_2030_pct</t>
        </is>
      </c>
      <c r="G10272" s="161" t="n">
        <v>57.8271742066037</v>
      </c>
      <c r="H10272" s="161" t="inlineStr">
        <is>
          <t>2030</t>
        </is>
      </c>
      <c r="I10272" s="161" t="inlineStr">
        <is>
          <t>nmim_summary_v0_2.csv (InvestmentNeeds NMIM v0.2, model output)</t>
        </is>
      </c>
    </row>
    <row r="10273" ht="13" customHeight="1">
      <c r="A10273" s="161" t="inlineStr">
        <is>
          <t>OMN</t>
        </is>
      </c>
      <c r="B10273" s="161" t="inlineStr">
        <is>
          <t>Oman</t>
        </is>
      </c>
      <c r="C10273" s="161" t="inlineStr">
        <is>
          <t>Middle East &amp; North Africa</t>
        </is>
      </c>
      <c r="D10273" s="161" t="inlineStr">
        <is>
          <t>High income</t>
        </is>
      </c>
      <c r="E10273" s="161" t="b">
        <v>0</v>
      </c>
      <c r="F10273" s="161" t="inlineStr">
        <is>
          <t>nmim_incr_inv_2030_pct_gdp</t>
        </is>
      </c>
      <c r="G10273" s="161" t="n">
        <v>6.16157990531442</v>
      </c>
      <c r="H10273" s="161" t="inlineStr">
        <is>
          <t>2030</t>
        </is>
      </c>
      <c r="I10273" s="161" t="inlineStr">
        <is>
          <t>nmim_summary_v0_2.csv (InvestmentNeeds NMIM v0.2, model output)</t>
        </is>
      </c>
    </row>
    <row r="10274" ht="13" customHeight="1">
      <c r="A10274" s="161" t="inlineStr">
        <is>
          <t>OMN</t>
        </is>
      </c>
      <c r="B10274" s="161" t="inlineStr">
        <is>
          <t>Oman</t>
        </is>
      </c>
      <c r="C10274" s="161" t="inlineStr">
        <is>
          <t>Middle East &amp; North Africa</t>
        </is>
      </c>
      <c r="D10274" s="161" t="inlineStr">
        <is>
          <t>High income</t>
        </is>
      </c>
      <c r="E10274" s="161" t="b">
        <v>0</v>
      </c>
      <c r="F10274" s="161" t="inlineStr">
        <is>
          <t>nmim_incr_inv_2050_pct_gdp</t>
        </is>
      </c>
      <c r="G10274" s="161" t="n">
        <v>5.879162734135518</v>
      </c>
      <c r="H10274" s="161" t="inlineStr">
        <is>
          <t>2050</t>
        </is>
      </c>
      <c r="I10274" s="161" t="inlineStr">
        <is>
          <t>nmim_summary_v0_2.csv (InvestmentNeeds NMIM v0.2, model output)</t>
        </is>
      </c>
    </row>
    <row r="10275" ht="13" customHeight="1">
      <c r="A10275" s="161" t="inlineStr">
        <is>
          <t>OMN</t>
        </is>
      </c>
      <c r="B10275" s="161" t="inlineStr">
        <is>
          <t>Oman</t>
        </is>
      </c>
      <c r="C10275" s="161" t="inlineStr">
        <is>
          <t>Middle East &amp; North Africa</t>
        </is>
      </c>
      <c r="D10275" s="161" t="inlineStr">
        <is>
          <t>High income</t>
        </is>
      </c>
      <c r="E10275" s="161" t="b">
        <v>0</v>
      </c>
      <c r="F10275" s="161" t="inlineStr">
        <is>
          <t>nmim_pv_incr_cost_b_pct_gdp</t>
        </is>
      </c>
      <c r="G10275" s="161" t="n">
        <v>25.50485707003972</v>
      </c>
      <c r="H10275" s="161" t="inlineStr">
        <is>
          <t>2025-2050</t>
        </is>
      </c>
      <c r="I10275" s="161" t="inlineStr">
        <is>
          <t>nmim_summary_v0_2.csv (InvestmentNeeds NMIM v0.2, model output)</t>
        </is>
      </c>
    </row>
    <row r="10276" ht="13" customHeight="1">
      <c r="A10276" s="161" t="inlineStr">
        <is>
          <t>OMN</t>
        </is>
      </c>
      <c r="B10276" s="161" t="inlineStr">
        <is>
          <t>Oman</t>
        </is>
      </c>
      <c r="C10276" s="161" t="inlineStr">
        <is>
          <t>Middle East &amp; North Africa</t>
        </is>
      </c>
      <c r="D10276" s="161" t="inlineStr">
        <is>
          <t>High income</t>
        </is>
      </c>
      <c r="E10276" s="161" t="b">
        <v>0</v>
      </c>
      <c r="F10276" s="161" t="inlineStr">
        <is>
          <t>price_diesel_usd_litre</t>
        </is>
      </c>
      <c r="G10276" s="161" t="n">
        <v>0.647</v>
      </c>
      <c r="H10276" s="161" t="inlineStr">
        <is>
          <t>2024</t>
        </is>
      </c>
      <c r="I10276" s="161" t="inlineStr">
        <is>
          <t>imffossilfuelsubsidiesdata.xlsb</t>
        </is>
      </c>
    </row>
    <row r="10277" ht="13" customHeight="1">
      <c r="A10277" s="161" t="inlineStr">
        <is>
          <t>OMN</t>
        </is>
      </c>
      <c r="B10277" s="161" t="inlineStr">
        <is>
          <t>Oman</t>
        </is>
      </c>
      <c r="C10277" s="161" t="inlineStr">
        <is>
          <t>Middle East &amp; North Africa</t>
        </is>
      </c>
      <c r="D10277" s="161" t="inlineStr">
        <is>
          <t>High income</t>
        </is>
      </c>
      <c r="E10277" s="161" t="b">
        <v>0</v>
      </c>
      <c r="F10277" s="161" t="inlineStr">
        <is>
          <t>price_gasoline_usd_litre</t>
        </is>
      </c>
      <c r="G10277" s="161" t="n">
        <v>0.592</v>
      </c>
      <c r="H10277" s="161" t="inlineStr">
        <is>
          <t>2024</t>
        </is>
      </c>
      <c r="I10277" s="161" t="inlineStr">
        <is>
          <t>imffossilfuelsubsidiesdata.xlsb</t>
        </is>
      </c>
    </row>
    <row r="10278" ht="13" customHeight="1">
      <c r="A10278" s="161" t="inlineStr">
        <is>
          <t>OMN</t>
        </is>
      </c>
      <c r="B10278" s="161" t="inlineStr">
        <is>
          <t>Oman</t>
        </is>
      </c>
      <c r="C10278" s="161" t="inlineStr">
        <is>
          <t>Middle East &amp; North Africa</t>
        </is>
      </c>
      <c r="D10278" s="161" t="inlineStr">
        <is>
          <t>High income</t>
        </is>
      </c>
      <c r="E10278" s="161" t="b">
        <v>0</v>
      </c>
      <c r="F10278" s="161" t="inlineStr">
        <is>
          <t>price_electricity_residential_usd_kwh</t>
        </is>
      </c>
      <c r="G10278" s="161" t="n">
        <v>0.048</v>
      </c>
      <c r="H10278" s="161" t="inlineStr">
        <is>
          <t>2024</t>
        </is>
      </c>
      <c r="I10278" s="161" t="inlineStr">
        <is>
          <t>imffossilfuelsubsidiesdata.xlsb</t>
        </is>
      </c>
    </row>
    <row r="10279" ht="13" customHeight="1">
      <c r="A10279" s="161" t="inlineStr">
        <is>
          <t>OMN</t>
        </is>
      </c>
      <c r="B10279" s="161" t="inlineStr">
        <is>
          <t>Oman</t>
        </is>
      </c>
      <c r="C10279" s="161" t="inlineStr">
        <is>
          <t>Middle East &amp; North Africa</t>
        </is>
      </c>
      <c r="D10279" s="161" t="inlineStr">
        <is>
          <t>High income</t>
        </is>
      </c>
      <c r="E10279" s="161" t="b">
        <v>0</v>
      </c>
      <c r="F10279" s="161" t="inlineStr">
        <is>
          <t>price_electricity_industry_usd_kwh</t>
        </is>
      </c>
      <c r="G10279" s="161" t="n">
        <v>0.09</v>
      </c>
      <c r="H10279" s="161" t="inlineStr">
        <is>
          <t>2024</t>
        </is>
      </c>
      <c r="I10279" s="161" t="inlineStr">
        <is>
          <t>imffossilfuelsubsidiesdata.xlsb</t>
        </is>
      </c>
    </row>
    <row r="10280" ht="13" customHeight="1">
      <c r="A10280" s="161" t="inlineStr">
        <is>
          <t>OMN</t>
        </is>
      </c>
      <c r="B10280" s="161" t="inlineStr">
        <is>
          <t>Oman</t>
        </is>
      </c>
      <c r="C10280" s="161" t="inlineStr">
        <is>
          <t>Middle East &amp; North Africa</t>
        </is>
      </c>
      <c r="D10280" s="161" t="inlineStr">
        <is>
          <t>High income</t>
        </is>
      </c>
      <c r="E10280" s="161" t="b">
        <v>0</v>
      </c>
      <c r="F10280" s="161" t="inlineStr">
        <is>
          <t>price_gas_residential_usd_gj</t>
        </is>
      </c>
      <c r="G10280" s="161" t="n">
        <v>12.046</v>
      </c>
      <c r="H10280" s="161" t="inlineStr">
        <is>
          <t>2024</t>
        </is>
      </c>
      <c r="I10280" s="161" t="inlineStr">
        <is>
          <t>imffossilfuelsubsidiesdata.xlsb</t>
        </is>
      </c>
    </row>
    <row r="10281" ht="13" customHeight="1">
      <c r="A10281" s="161" t="inlineStr">
        <is>
          <t>OMN</t>
        </is>
      </c>
      <c r="B10281" s="161" t="inlineStr">
        <is>
          <t>Oman</t>
        </is>
      </c>
      <c r="C10281" s="161" t="inlineStr">
        <is>
          <t>Middle East &amp; North Africa</t>
        </is>
      </c>
      <c r="D10281" s="161" t="inlineStr">
        <is>
          <t>High income</t>
        </is>
      </c>
      <c r="E10281" s="161" t="b">
        <v>0</v>
      </c>
      <c r="F10281" s="161" t="inlineStr">
        <is>
          <t>price_gas_industry_usd_gj</t>
        </is>
      </c>
      <c r="G10281" s="161" t="n">
        <v>3.513</v>
      </c>
      <c r="H10281" s="161" t="inlineStr">
        <is>
          <t>2024</t>
        </is>
      </c>
      <c r="I10281" s="161" t="inlineStr">
        <is>
          <t>imffossilfuelsubsidiesdata.xlsb</t>
        </is>
      </c>
    </row>
    <row r="10282" ht="13" customHeight="1">
      <c r="A10282" s="161" t="inlineStr">
        <is>
          <t>OMN</t>
        </is>
      </c>
      <c r="B10282" s="161" t="inlineStr">
        <is>
          <t>Oman</t>
        </is>
      </c>
      <c r="C10282" s="161" t="inlineStr">
        <is>
          <t>Middle East &amp; North Africa</t>
        </is>
      </c>
      <c r="D10282" s="161" t="inlineStr">
        <is>
          <t>High income</t>
        </is>
      </c>
      <c r="E10282" s="161" t="b">
        <v>0</v>
      </c>
      <c r="F10282" s="161" t="inlineStr">
        <is>
          <t>price_gas_power_usd_gj</t>
        </is>
      </c>
      <c r="G10282" s="161" t="n">
        <v>4.014</v>
      </c>
      <c r="H10282" s="161" t="inlineStr">
        <is>
          <t>2024</t>
        </is>
      </c>
      <c r="I10282" s="161" t="inlineStr">
        <is>
          <t>imffossilfuelsubsidiesdata.xlsb</t>
        </is>
      </c>
    </row>
    <row r="10283" ht="13" customHeight="1">
      <c r="A10283" s="161" t="inlineStr">
        <is>
          <t>OMN</t>
        </is>
      </c>
      <c r="B10283" s="161" t="inlineStr">
        <is>
          <t>Oman</t>
        </is>
      </c>
      <c r="C10283" s="161" t="inlineStr">
        <is>
          <t>Middle East &amp; North Africa</t>
        </is>
      </c>
      <c r="D10283" s="161" t="inlineStr">
        <is>
          <t>High income</t>
        </is>
      </c>
      <c r="E10283" s="161" t="b">
        <v>0</v>
      </c>
      <c r="F10283" s="161" t="inlineStr">
        <is>
          <t>price_coal_residential_usd_gj</t>
        </is>
      </c>
      <c r="G10283" s="161" t="n">
        <v>13.026</v>
      </c>
      <c r="H10283" s="161" t="inlineStr">
        <is>
          <t>2024</t>
        </is>
      </c>
      <c r="I10283" s="161" t="inlineStr">
        <is>
          <t>imffossilfuelsubsidiesdata.xlsb</t>
        </is>
      </c>
    </row>
    <row r="10284" ht="13" customHeight="1">
      <c r="A10284" s="161" t="inlineStr">
        <is>
          <t>OMN</t>
        </is>
      </c>
      <c r="B10284" s="161" t="inlineStr">
        <is>
          <t>Oman</t>
        </is>
      </c>
      <c r="C10284" s="161" t="inlineStr">
        <is>
          <t>Middle East &amp; North Africa</t>
        </is>
      </c>
      <c r="D10284" s="161" t="inlineStr">
        <is>
          <t>High income</t>
        </is>
      </c>
      <c r="E10284" s="161" t="b">
        <v>0</v>
      </c>
      <c r="F10284" s="161" t="inlineStr">
        <is>
          <t>price_coal_industry_usd_gj</t>
        </is>
      </c>
      <c r="G10284" s="161" t="n">
        <v>7.281</v>
      </c>
      <c r="H10284" s="161" t="inlineStr">
        <is>
          <t>2024</t>
        </is>
      </c>
      <c r="I10284" s="161" t="inlineStr">
        <is>
          <t>imffossilfuelsubsidiesdata.xlsb</t>
        </is>
      </c>
    </row>
    <row r="10285" ht="13" customHeight="1">
      <c r="A10285" s="161" t="inlineStr">
        <is>
          <t>OMN</t>
        </is>
      </c>
      <c r="B10285" s="161" t="inlineStr">
        <is>
          <t>Oman</t>
        </is>
      </c>
      <c r="C10285" s="161" t="inlineStr">
        <is>
          <t>Middle East &amp; North Africa</t>
        </is>
      </c>
      <c r="D10285" s="161" t="inlineStr">
        <is>
          <t>High income</t>
        </is>
      </c>
      <c r="E10285" s="161" t="b">
        <v>0</v>
      </c>
      <c r="F10285" s="161" t="inlineStr">
        <is>
          <t>price_coal_power_usd_gj</t>
        </is>
      </c>
      <c r="G10285" s="161" t="n">
        <v>5.787</v>
      </c>
      <c r="H10285" s="161" t="inlineStr">
        <is>
          <t>2024</t>
        </is>
      </c>
      <c r="I10285" s="161" t="inlineStr">
        <is>
          <t>imffossilfuelsubsidiesdata.xlsb</t>
        </is>
      </c>
    </row>
    <row r="10286" ht="13" customHeight="1">
      <c r="A10286" s="161" t="inlineStr">
        <is>
          <t>OMN</t>
        </is>
      </c>
      <c r="B10286" s="161" t="inlineStr">
        <is>
          <t>Oman</t>
        </is>
      </c>
      <c r="C10286" s="161" t="inlineStr">
        <is>
          <t>Middle East &amp; North Africa</t>
        </is>
      </c>
      <c r="D10286" s="161" t="inlineStr">
        <is>
          <t>High income</t>
        </is>
      </c>
      <c r="E10286" s="161" t="b">
        <v>0</v>
      </c>
      <c r="F10286" s="161" t="inlineStr">
        <is>
          <t>power_market_structure</t>
        </is>
      </c>
      <c r="G10286" s="161" t="n">
        <v>3</v>
      </c>
      <c r="H10286" s="161" t="inlineStr">
        <is>
          <t>2013</t>
        </is>
      </c>
      <c r="I10286" s="161" t="inlineStr">
        <is>
          <t>dataverse_files.zip</t>
        </is>
      </c>
    </row>
    <row r="10287" ht="13" customHeight="1">
      <c r="A10287" s="161" t="inlineStr">
        <is>
          <t>OMN</t>
        </is>
      </c>
      <c r="B10287" s="161" t="inlineStr">
        <is>
          <t>Oman</t>
        </is>
      </c>
      <c r="C10287" s="161" t="inlineStr">
        <is>
          <t>Middle East &amp; North Africa</t>
        </is>
      </c>
      <c r="D10287" s="161" t="inlineStr">
        <is>
          <t>High income</t>
        </is>
      </c>
      <c r="E10287" s="161" t="b">
        <v>0</v>
      </c>
      <c r="F10287" s="161" t="inlineStr">
        <is>
          <t>independent_regulator</t>
        </is>
      </c>
      <c r="G10287" s="161" t="n">
        <v>1</v>
      </c>
      <c r="H10287" s="161" t="inlineStr">
        <is>
          <t>2013</t>
        </is>
      </c>
      <c r="I10287" s="161" t="inlineStr">
        <is>
          <t>dataverse_files.zip</t>
        </is>
      </c>
    </row>
    <row r="10288" ht="13" customHeight="1">
      <c r="A10288" s="161" t="inlineStr">
        <is>
          <t>OMN</t>
        </is>
      </c>
      <c r="B10288" s="161" t="inlineStr">
        <is>
          <t>Oman</t>
        </is>
      </c>
      <c r="C10288" s="161" t="inlineStr">
        <is>
          <t>Middle East &amp; North Africa</t>
        </is>
      </c>
      <c r="D10288" s="161" t="inlineStr">
        <is>
          <t>High income</t>
        </is>
      </c>
      <c r="E10288" s="161" t="b">
        <v>0</v>
      </c>
      <c r="F10288" s="161" t="inlineStr">
        <is>
          <t>generation_unbundled</t>
        </is>
      </c>
      <c r="G10288" s="161" t="n">
        <v>1</v>
      </c>
      <c r="H10288" s="161" t="inlineStr">
        <is>
          <t>2013</t>
        </is>
      </c>
      <c r="I10288" s="161" t="inlineStr">
        <is>
          <t>dataverse_files.zip</t>
        </is>
      </c>
    </row>
    <row r="10289" ht="13" customHeight="1">
      <c r="A10289" s="161" t="inlineStr">
        <is>
          <t>OMN</t>
        </is>
      </c>
      <c r="B10289" s="161" t="inlineStr">
        <is>
          <t>Oman</t>
        </is>
      </c>
      <c r="C10289" s="161" t="inlineStr">
        <is>
          <t>Middle East &amp; North Africa</t>
        </is>
      </c>
      <c r="D10289" s="161" t="inlineStr">
        <is>
          <t>High income</t>
        </is>
      </c>
      <c r="E10289" s="161" t="b">
        <v>0</v>
      </c>
      <c r="F10289" s="161" t="inlineStr">
        <is>
          <t>rise_renewable_energy_score</t>
        </is>
      </c>
      <c r="G10289" s="161" t="n">
        <v>35.352</v>
      </c>
      <c r="H10289" s="161" t="inlineStr">
        <is>
          <t>2023</t>
        </is>
      </c>
      <c r="I10289" s="161" t="inlineStr">
        <is>
          <t>WB_RISE_WIDEF.csv</t>
        </is>
      </c>
    </row>
    <row r="10290" ht="13" customHeight="1">
      <c r="A10290" s="161" t="inlineStr">
        <is>
          <t>OMN</t>
        </is>
      </c>
      <c r="B10290" s="161" t="inlineStr">
        <is>
          <t>Oman</t>
        </is>
      </c>
      <c r="C10290" s="161" t="inlineStr">
        <is>
          <t>Middle East &amp; North Africa</t>
        </is>
      </c>
      <c r="D10290" s="161" t="inlineStr">
        <is>
          <t>High income</t>
        </is>
      </c>
      <c r="E10290" s="161" t="b">
        <v>0</v>
      </c>
      <c r="F10290" s="161" t="inlineStr">
        <is>
          <t>rise_level_playing_field_score</t>
        </is>
      </c>
      <c r="G10290" s="161" t="n">
        <v>0</v>
      </c>
      <c r="H10290" s="161" t="inlineStr">
        <is>
          <t>2023</t>
        </is>
      </c>
      <c r="I10290" s="161" t="inlineStr">
        <is>
          <t>WB_RISE_WIDEF.csv</t>
        </is>
      </c>
    </row>
    <row r="10291" ht="13" customHeight="1">
      <c r="A10291" s="161" t="inlineStr">
        <is>
          <t>OMN</t>
        </is>
      </c>
      <c r="B10291" s="161" t="inlineStr">
        <is>
          <t>Oman</t>
        </is>
      </c>
      <c r="C10291" s="161" t="inlineStr">
        <is>
          <t>Middle East &amp; North Africa</t>
        </is>
      </c>
      <c r="D10291" s="161" t="inlineStr">
        <is>
          <t>High income</t>
        </is>
      </c>
      <c r="E10291" s="161" t="b">
        <v>0</v>
      </c>
      <c r="F10291" s="161" t="inlineStr">
        <is>
          <t>rise_ee_financing_mechanisms_score</t>
        </is>
      </c>
      <c r="G10291" s="161" t="n">
        <v>16.667</v>
      </c>
      <c r="H10291" s="161" t="inlineStr">
        <is>
          <t>2023</t>
        </is>
      </c>
      <c r="I10291" s="161" t="inlineStr">
        <is>
          <t>WB_RISE_WIDEF.csv</t>
        </is>
      </c>
    </row>
    <row r="10292" ht="13" customHeight="1">
      <c r="A10292" s="161" t="inlineStr">
        <is>
          <t>OMN</t>
        </is>
      </c>
      <c r="B10292" s="161" t="inlineStr">
        <is>
          <t>Oman</t>
        </is>
      </c>
      <c r="C10292" s="161" t="inlineStr">
        <is>
          <t>Middle East &amp; North Africa</t>
        </is>
      </c>
      <c r="D10292" s="161" t="inlineStr">
        <is>
          <t>High income</t>
        </is>
      </c>
      <c r="E10292" s="161" t="b">
        <v>0</v>
      </c>
      <c r="F10292" s="161" t="inlineStr">
        <is>
          <t>revenue_pct_gdp</t>
        </is>
      </c>
      <c r="G10292" s="161" t="n">
        <v>31.945</v>
      </c>
      <c r="H10292" s="161" t="inlineStr">
        <is>
          <t>2024</t>
        </is>
      </c>
      <c r="I10292" s="161" t="inlineStr">
        <is>
          <t>dataset_2026-08-26T13_41_09_874550254Z_DEFAULT_INTEGRATION_IMF_RES_WEO_9_0_0.csv</t>
        </is>
      </c>
    </row>
    <row r="10293" ht="13" customHeight="1">
      <c r="A10293" s="161" t="inlineStr">
        <is>
          <t>OMN</t>
        </is>
      </c>
      <c r="B10293" s="161" t="inlineStr">
        <is>
          <t>Oman</t>
        </is>
      </c>
      <c r="C10293" s="161" t="inlineStr">
        <is>
          <t>Middle East &amp; North Africa</t>
        </is>
      </c>
      <c r="D10293" s="161" t="inlineStr">
        <is>
          <t>High income</t>
        </is>
      </c>
      <c r="E10293" s="161" t="b">
        <v>0</v>
      </c>
      <c r="F10293" s="161" t="inlineStr">
        <is>
          <t>primary_balance_pct_gdp</t>
        </is>
      </c>
      <c r="G10293" s="161" t="n">
        <v>3.539</v>
      </c>
      <c r="H10293" s="161" t="inlineStr">
        <is>
          <t>2024</t>
        </is>
      </c>
      <c r="I10293" s="161" t="inlineStr">
        <is>
          <t>dataset_2026-08-26T13_41_09_874550254Z_DEFAULT_INTEGRATION_IMF_RES_WEO_9_0_0.csv</t>
        </is>
      </c>
    </row>
    <row r="10294" ht="13" customHeight="1">
      <c r="A10294" s="161" t="inlineStr">
        <is>
          <t>OMN</t>
        </is>
      </c>
      <c r="B10294" s="161" t="inlineStr">
        <is>
          <t>Oman</t>
        </is>
      </c>
      <c r="C10294" s="161" t="inlineStr">
        <is>
          <t>Middle East &amp; North Africa</t>
        </is>
      </c>
      <c r="D10294" s="161" t="inlineStr">
        <is>
          <t>High income</t>
        </is>
      </c>
      <c r="E10294" s="161" t="b">
        <v>0</v>
      </c>
      <c r="F10294" s="161" t="inlineStr">
        <is>
          <t>current_account_pct_gdp</t>
        </is>
      </c>
      <c r="G10294" s="161" t="n">
        <v>3.238</v>
      </c>
      <c r="H10294" s="161" t="inlineStr">
        <is>
          <t>2024</t>
        </is>
      </c>
      <c r="I10294" s="161" t="inlineStr">
        <is>
          <t>dataset_2026-08-26T13_41_09_874550254Z_DEFAULT_INTEGRATION_IMF_RES_WEO_9_0_0.csv</t>
        </is>
      </c>
    </row>
    <row r="10295" ht="13" customHeight="1">
      <c r="A10295" s="161" t="inlineStr">
        <is>
          <t>OMN</t>
        </is>
      </c>
      <c r="B10295" s="161" t="inlineStr">
        <is>
          <t>Oman</t>
        </is>
      </c>
      <c r="C10295" s="161" t="inlineStr">
        <is>
          <t>Middle East &amp; North Africa</t>
        </is>
      </c>
      <c r="D10295" s="161" t="inlineStr">
        <is>
          <t>High income</t>
        </is>
      </c>
      <c r="E10295" s="161" t="b">
        <v>0</v>
      </c>
      <c r="F10295" s="161" t="inlineStr">
        <is>
          <t>gross_capital_formation_pct_gdp</t>
        </is>
      </c>
      <c r="G10295" s="161" t="n">
        <v>26</v>
      </c>
      <c r="H10295" s="161" t="inlineStr">
        <is>
          <t>2024</t>
        </is>
      </c>
      <c r="I10295" s="161" t="inlineStr">
        <is>
          <t>dataset_2026-08-26T13_41_09_874550254Z_DEFAULT_INTEGRATION_IMF_RES_WEO_9_0_0.csv</t>
        </is>
      </c>
    </row>
    <row r="10296" ht="13" customHeight="1">
      <c r="A10296" s="161" t="inlineStr">
        <is>
          <t>OMN</t>
        </is>
      </c>
      <c r="B10296" s="161" t="inlineStr">
        <is>
          <t>Oman</t>
        </is>
      </c>
      <c r="C10296" s="161" t="inlineStr">
        <is>
          <t>Middle East &amp; North Africa</t>
        </is>
      </c>
      <c r="D10296" s="161" t="inlineStr">
        <is>
          <t>High income</t>
        </is>
      </c>
      <c r="E10296" s="161" t="b">
        <v>0</v>
      </c>
      <c r="F10296" s="161" t="inlineStr">
        <is>
          <t>real_gdp_growth_5y_avg_pct</t>
        </is>
      </c>
      <c r="G10296" s="161" t="n">
        <v>2.047</v>
      </c>
      <c r="H10296" s="161" t="inlineStr">
        <is>
          <t>2020-2024 avg</t>
        </is>
      </c>
      <c r="I10296" s="161" t="inlineStr">
        <is>
          <t>dataset_2026-08-26T13_41_09_874550254Z_DEFAULT_INTEGRATION_IMF_RES_WEO_9_0_0.csv (derived)</t>
        </is>
      </c>
    </row>
    <row r="10297" ht="13" customHeight="1">
      <c r="A10297" s="161" t="inlineStr">
        <is>
          <t>OMN</t>
        </is>
      </c>
      <c r="B10297" s="161" t="inlineStr">
        <is>
          <t>Oman</t>
        </is>
      </c>
      <c r="C10297" s="161" t="inlineStr">
        <is>
          <t>Middle East &amp; North Africa</t>
        </is>
      </c>
      <c r="D10297" s="161" t="inlineStr">
        <is>
          <t>High income</t>
        </is>
      </c>
      <c r="E10297" s="161" t="b">
        <v>0</v>
      </c>
      <c r="F10297" s="161" t="inlineStr">
        <is>
          <t>int_budget_need_2030_pct_gdp</t>
        </is>
      </c>
      <c r="G10297" s="161" t="n">
        <v>1.247</v>
      </c>
      <c r="H10297" s="161" t="inlineStr">
        <is>
          <t>2030</t>
        </is>
      </c>
      <c r="I10297" s="161" t="inlineStr">
        <is>
          <t>integrated_results.csv (MacroFiscalModels v0.1, model output)</t>
        </is>
      </c>
    </row>
    <row r="10298" ht="13" customHeight="1">
      <c r="A10298" s="161" t="inlineStr">
        <is>
          <t>OMN</t>
        </is>
      </c>
      <c r="B10298" s="161" t="inlineStr">
        <is>
          <t>Oman</t>
        </is>
      </c>
      <c r="C10298" s="161" t="inlineStr">
        <is>
          <t>Middle East &amp; North Africa</t>
        </is>
      </c>
      <c r="D10298" s="161" t="inlineStr">
        <is>
          <t>High income</t>
        </is>
      </c>
      <c r="E10298" s="161" t="b">
        <v>0</v>
      </c>
      <c r="F10298" s="161" t="inlineStr">
        <is>
          <t>int_pricing_revenue_2030_pct_gdp</t>
        </is>
      </c>
      <c r="G10298" s="161" t="n">
        <v>0.147</v>
      </c>
      <c r="H10298" s="161" t="inlineStr">
        <is>
          <t>2030</t>
        </is>
      </c>
      <c r="I10298" s="161" t="inlineStr">
        <is>
          <t>integrated_results.csv (MacroFiscalModels v0.1, model output)</t>
        </is>
      </c>
    </row>
    <row r="10299" ht="13" customHeight="1">
      <c r="A10299" s="161" t="inlineStr">
        <is>
          <t>OMN</t>
        </is>
      </c>
      <c r="B10299" s="161" t="inlineStr">
        <is>
          <t>Oman</t>
        </is>
      </c>
      <c r="C10299" s="161" t="inlineStr">
        <is>
          <t>Middle East &amp; North Africa</t>
        </is>
      </c>
      <c r="D10299" s="161" t="inlineStr">
        <is>
          <t>High income</t>
        </is>
      </c>
      <c r="E10299" s="161" t="b">
        <v>0</v>
      </c>
      <c r="F10299" s="161" t="inlineStr">
        <is>
          <t>int_financing_gap_2030_pct_gdp</t>
        </is>
      </c>
      <c r="G10299" s="161" t="n">
        <v>1.1</v>
      </c>
      <c r="H10299" s="161" t="inlineStr">
        <is>
          <t>2030</t>
        </is>
      </c>
      <c r="I10299" s="161" t="inlineStr">
        <is>
          <t>integrated_results.csv (MacroFiscalModels v0.1, model output)</t>
        </is>
      </c>
    </row>
    <row r="10300" ht="13" customHeight="1">
      <c r="A10300" s="161" t="inlineStr">
        <is>
          <t>OMN</t>
        </is>
      </c>
      <c r="B10300" s="161" t="inlineStr">
        <is>
          <t>Oman</t>
        </is>
      </c>
      <c r="C10300" s="161" t="inlineStr">
        <is>
          <t>Middle East &amp; North Africa</t>
        </is>
      </c>
      <c r="D10300" s="161" t="inlineStr">
        <is>
          <t>High income</t>
        </is>
      </c>
      <c r="E10300" s="161" t="b">
        <v>0</v>
      </c>
      <c r="F10300" s="161" t="inlineStr">
        <is>
          <t>int_gdp_dev_2050_pct</t>
        </is>
      </c>
      <c r="G10300" s="161" t="n">
        <v>22.02</v>
      </c>
      <c r="H10300" s="161" t="inlineStr">
        <is>
          <t>2050</t>
        </is>
      </c>
      <c r="I10300" s="161" t="inlineStr">
        <is>
          <t>integrated_results.csv (MacroFiscalModels v0.1, model output)</t>
        </is>
      </c>
    </row>
    <row r="10301" ht="13" customHeight="1">
      <c r="A10301" s="161" t="inlineStr">
        <is>
          <t>OMN</t>
        </is>
      </c>
      <c r="B10301" s="161" t="inlineStr">
        <is>
          <t>Oman</t>
        </is>
      </c>
      <c r="C10301" s="161" t="inlineStr">
        <is>
          <t>Middle East &amp; North Africa</t>
        </is>
      </c>
      <c r="D10301" s="161" t="inlineStr">
        <is>
          <t>High income</t>
        </is>
      </c>
      <c r="E10301" s="161" t="b">
        <v>0</v>
      </c>
      <c r="F10301" s="161" t="inlineStr">
        <is>
          <t>int_debt_2050_pct_gdp</t>
        </is>
      </c>
      <c r="G10301" s="161" t="n">
        <v>43.3</v>
      </c>
      <c r="H10301" s="161" t="inlineStr">
        <is>
          <t>2050</t>
        </is>
      </c>
      <c r="I10301" s="161" t="inlineStr">
        <is>
          <t>integrated_results.csv (MacroFiscalModels v0.1, model output)</t>
        </is>
      </c>
    </row>
    <row r="10302" ht="13" customHeight="1">
      <c r="A10302" s="161" t="inlineStr">
        <is>
          <t>PAK</t>
        </is>
      </c>
      <c r="B10302" s="161" t="inlineStr">
        <is>
          <t>Pakistan</t>
        </is>
      </c>
      <c r="C10302" s="161" t="inlineStr">
        <is>
          <t>Middle East &amp; North Africa</t>
        </is>
      </c>
      <c r="D10302" s="161" t="inlineStr">
        <is>
          <t>Lower middle income</t>
        </is>
      </c>
      <c r="E10302" s="161" t="b">
        <v>1</v>
      </c>
      <c r="F10302" s="161" t="inlineStr">
        <is>
          <t>interest_to_revenue_pct</t>
        </is>
      </c>
      <c r="G10302" s="161" t="n">
        <v>61.261</v>
      </c>
      <c r="H10302" s="161" t="inlineStr">
        <is>
          <t>2024</t>
        </is>
      </c>
      <c r="I10302" s="161" t="inlineStr">
        <is>
          <t>dataset_2026-08-26T13_41_09_874550254Z_DEFAULT_INTEGRATION_IMF_RES_WEO_9_0_0.csv (derived)</t>
        </is>
      </c>
    </row>
    <row r="10303" ht="13" customHeight="1">
      <c r="A10303" s="161" t="inlineStr">
        <is>
          <t>PAK</t>
        </is>
      </c>
      <c r="B10303" s="161" t="inlineStr">
        <is>
          <t>Pakistan</t>
        </is>
      </c>
      <c r="C10303" s="161" t="inlineStr">
        <is>
          <t>Middle East &amp; North Africa</t>
        </is>
      </c>
      <c r="D10303" s="161" t="inlineStr">
        <is>
          <t>Lower middle income</t>
        </is>
      </c>
      <c r="E10303" s="161" t="b">
        <v>1</v>
      </c>
      <c r="F10303" s="161" t="inlineStr">
        <is>
          <t>interest_pct_gdp</t>
        </is>
      </c>
      <c r="G10303" s="161" t="n">
        <v>7.744</v>
      </c>
      <c r="H10303" s="161" t="inlineStr">
        <is>
          <t>2024</t>
        </is>
      </c>
      <c r="I10303" s="161" t="inlineStr">
        <is>
          <t>dataset_2026-08-26T13_41_09_874550254Z_DEFAULT_INTEGRATION_IMF_RES_WEO_9_0_0.csv (derived)</t>
        </is>
      </c>
    </row>
    <row r="10304" ht="13" customHeight="1">
      <c r="A10304" s="161" t="inlineStr">
        <is>
          <t>PAK</t>
        </is>
      </c>
      <c r="B10304" s="161" t="inlineStr">
        <is>
          <t>Pakistan</t>
        </is>
      </c>
      <c r="C10304" s="161" t="inlineStr">
        <is>
          <t>Middle East &amp; North Africa</t>
        </is>
      </c>
      <c r="D10304" s="161" t="inlineStr">
        <is>
          <t>Lower middle income</t>
        </is>
      </c>
      <c r="E10304" s="161" t="b">
        <v>1</v>
      </c>
      <c r="F10304" s="161" t="inlineStr">
        <is>
          <t>gross_debt_pct_gdp</t>
        </is>
      </c>
      <c r="G10304" s="161" t="n">
        <v>70.22</v>
      </c>
      <c r="H10304" s="161" t="inlineStr">
        <is>
          <t>2024</t>
        </is>
      </c>
      <c r="I10304" s="161" t="inlineStr">
        <is>
          <t>dataset_2026-08-26T13_41_09_874550254Z_DEFAULT_INTEGRATION_IMF_RES_WEO_9_0_0.csv</t>
        </is>
      </c>
    </row>
    <row r="10305" ht="13" customHeight="1">
      <c r="A10305" s="161" t="inlineStr">
        <is>
          <t>PAK</t>
        </is>
      </c>
      <c r="B10305" s="161" t="inlineStr">
        <is>
          <t>Pakistan</t>
        </is>
      </c>
      <c r="C10305" s="161" t="inlineStr">
        <is>
          <t>Middle East &amp; North Africa</t>
        </is>
      </c>
      <c r="D10305" s="161" t="inlineStr">
        <is>
          <t>Lower middle income</t>
        </is>
      </c>
      <c r="E10305" s="161" t="b">
        <v>1</v>
      </c>
      <c r="F10305" s="161" t="inlineStr">
        <is>
          <t>tax_revenue_pct_gdp</t>
        </is>
      </c>
      <c r="G10305" s="161" t="n">
        <v>9.872999999999999</v>
      </c>
      <c r="H10305" s="161" t="inlineStr">
        <is>
          <t>2024</t>
        </is>
      </c>
      <c r="I10305" s="161" t="inlineStr">
        <is>
          <t>world-imf2026.xlsx</t>
        </is>
      </c>
    </row>
    <row r="10306" ht="13" customHeight="1">
      <c r="A10306" s="161" t="inlineStr">
        <is>
          <t>PAK</t>
        </is>
      </c>
      <c r="B10306" s="161" t="inlineStr">
        <is>
          <t>Pakistan</t>
        </is>
      </c>
      <c r="C10306" s="161" t="inlineStr">
        <is>
          <t>Middle East &amp; North Africa</t>
        </is>
      </c>
      <c r="D10306" s="161" t="inlineStr">
        <is>
          <t>Lower middle income</t>
        </is>
      </c>
      <c r="E10306" s="161" t="b">
        <v>1</v>
      </c>
      <c r="F10306" s="161" t="inlineStr">
        <is>
          <t>capex_execution_rate_pct</t>
        </is>
      </c>
      <c r="G10306" s="161" t="n">
        <v>93.488</v>
      </c>
      <c r="H10306" s="161" t="inlineStr">
        <is>
          <t>2021</t>
        </is>
      </c>
      <c r="I10306" s="161" t="inlineStr">
        <is>
          <t>WB_BOOST_WIDEF.csv</t>
        </is>
      </c>
    </row>
    <row r="10307" ht="13" customHeight="1">
      <c r="A10307" s="161" t="inlineStr">
        <is>
          <t>PAK</t>
        </is>
      </c>
      <c r="B10307" s="161" t="inlineStr">
        <is>
          <t>Pakistan</t>
        </is>
      </c>
      <c r="C10307" s="161" t="inlineStr">
        <is>
          <t>Middle East &amp; North Africa</t>
        </is>
      </c>
      <c r="D10307" s="161" t="inlineStr">
        <is>
          <t>Lower middle income</t>
        </is>
      </c>
      <c r="E10307" s="161" t="b">
        <v>1</v>
      </c>
      <c r="F10307" s="161" t="inlineStr">
        <is>
          <t>climate_pfm_diagnostic_on_record</t>
        </is>
      </c>
      <c r="G10307" s="161" t="n">
        <v>1</v>
      </c>
      <c r="H10307" s="161" t="inlineStr">
        <is>
          <t>2022</t>
        </is>
      </c>
      <c r="I10307" s="161" t="inlineStr">
        <is>
          <t>UNDP-Global-Climate-Public-Finance-Review-2022.pdf (Table 4.2)</t>
        </is>
      </c>
    </row>
    <row r="10308" ht="13" customHeight="1">
      <c r="A10308" s="161" t="inlineStr">
        <is>
          <t>PAK</t>
        </is>
      </c>
      <c r="B10308" s="161" t="inlineStr">
        <is>
          <t>Pakistan</t>
        </is>
      </c>
      <c r="C10308" s="161" t="inlineStr">
        <is>
          <t>Middle East &amp; North Africa</t>
        </is>
      </c>
      <c r="D10308" s="161" t="inlineStr">
        <is>
          <t>Lower middle income</t>
        </is>
      </c>
      <c r="E10308" s="161" t="b">
        <v>1</v>
      </c>
      <c r="F10308" s="161" t="inlineStr">
        <is>
          <t>wacc_solar_real_aftertax_pct</t>
        </is>
      </c>
      <c r="G10308" s="161" t="n">
        <v>9.199999999999999</v>
      </c>
      <c r="H10308" s="161" t="inlineStr">
        <is>
          <t>2021</t>
        </is>
      </c>
      <c r="I10308" s="161" t="inlineStr">
        <is>
          <t>IRENA_Cost_of_financing_renewable_power_Appendix_2023.pdf</t>
        </is>
      </c>
    </row>
    <row r="10309" ht="13" customHeight="1">
      <c r="A10309" s="161" t="inlineStr">
        <is>
          <t>PAK</t>
        </is>
      </c>
      <c r="B10309" s="161" t="inlineStr">
        <is>
          <t>Pakistan</t>
        </is>
      </c>
      <c r="C10309" s="161" t="inlineStr">
        <is>
          <t>Middle East &amp; North Africa</t>
        </is>
      </c>
      <c r="D10309" s="161" t="inlineStr">
        <is>
          <t>Lower middle income</t>
        </is>
      </c>
      <c r="E10309" s="161" t="b">
        <v>1</v>
      </c>
      <c r="F10309" s="161" t="inlineStr">
        <is>
          <t>wacc_steffen_nominal_aftertax_pct</t>
        </is>
      </c>
      <c r="G10309" s="161" t="n">
        <v>6.44</v>
      </c>
      <c r="H10309" s="161" t="inlineStr">
        <is>
          <t>2020</t>
        </is>
      </c>
      <c r="I10309" s="161" t="inlineStr">
        <is>
          <t>SteffenEtAl2025_WACC_database.csv</t>
        </is>
      </c>
    </row>
    <row r="10310" ht="13" customHeight="1">
      <c r="A10310" s="161" t="inlineStr">
        <is>
          <t>PAK</t>
        </is>
      </c>
      <c r="B10310" s="161" t="inlineStr">
        <is>
          <t>Pakistan</t>
        </is>
      </c>
      <c r="C10310" s="161" t="inlineStr">
        <is>
          <t>Middle East &amp; North Africa</t>
        </is>
      </c>
      <c r="D10310" s="161" t="inlineStr">
        <is>
          <t>Lower middle income</t>
        </is>
      </c>
      <c r="E10310" s="161" t="b">
        <v>1</v>
      </c>
      <c r="F10310" s="161" t="inlineStr">
        <is>
          <t>wacc_n_sources</t>
        </is>
      </c>
      <c r="G10310" s="161" t="n">
        <v>2</v>
      </c>
      <c r="H10310" s="161" t="inlineStr">
        <is>
          <t>2021-2024</t>
        </is>
      </c>
      <c r="I10310" s="161" t="inlineStr">
        <is>
          <t>IRENA / Steffen et al. / IEA</t>
        </is>
      </c>
    </row>
    <row r="10311" ht="13" customHeight="1">
      <c r="A10311" s="161" t="inlineStr">
        <is>
          <t>PAK</t>
        </is>
      </c>
      <c r="B10311" s="161" t="inlineStr">
        <is>
          <t>Pakistan</t>
        </is>
      </c>
      <c r="C10311" s="161" t="inlineStr">
        <is>
          <t>Middle East &amp; North Africa</t>
        </is>
      </c>
      <c r="D10311" s="161" t="inlineStr">
        <is>
          <t>Lower middle income</t>
        </is>
      </c>
      <c r="E10311" s="161" t="b">
        <v>1</v>
      </c>
      <c r="F10311" s="161" t="inlineStr">
        <is>
          <t>ids_official_private_rate_spread_pp</t>
        </is>
      </c>
      <c r="G10311" s="161" t="n">
        <v>5.1</v>
      </c>
      <c r="H10311" s="161" t="inlineStr">
        <is>
          <t>2024</t>
        </is>
      </c>
      <c r="I10311" s="161" t="inlineStr">
        <is>
          <t>P_Data_Extract_From_International_Debt_Statistics__2_.xlsx</t>
        </is>
      </c>
    </row>
    <row r="10312" ht="13" customHeight="1">
      <c r="A10312" s="161" t="inlineStr">
        <is>
          <t>PAK</t>
        </is>
      </c>
      <c r="B10312" s="161" t="inlineStr">
        <is>
          <t>Pakistan</t>
        </is>
      </c>
      <c r="C10312" s="161" t="inlineStr">
        <is>
          <t>Middle East &amp; North Africa</t>
        </is>
      </c>
      <c r="D10312" s="161" t="inlineStr">
        <is>
          <t>Lower middle income</t>
        </is>
      </c>
      <c r="E10312" s="161" t="b">
        <v>1</v>
      </c>
      <c r="F10312" s="161" t="inlineStr">
        <is>
          <t>ids_private_creditor_rate_pct</t>
        </is>
      </c>
      <c r="G10312" s="161" t="n">
        <v>8.109999999999999</v>
      </c>
      <c r="H10312" s="161" t="inlineStr">
        <is>
          <t>2024</t>
        </is>
      </c>
      <c r="I10312" s="161" t="inlineStr">
        <is>
          <t>P_Data_Extract_From_International_Debt_Statistics__2_.xlsx</t>
        </is>
      </c>
    </row>
    <row r="10313" ht="13" customHeight="1">
      <c r="A10313" s="161" t="inlineStr">
        <is>
          <t>PAK</t>
        </is>
      </c>
      <c r="B10313" s="161" t="inlineStr">
        <is>
          <t>Pakistan</t>
        </is>
      </c>
      <c r="C10313" s="161" t="inlineStr">
        <is>
          <t>Middle East &amp; North Africa</t>
        </is>
      </c>
      <c r="D10313" s="161" t="inlineStr">
        <is>
          <t>Lower middle income</t>
        </is>
      </c>
      <c r="E10313" s="161" t="b">
        <v>1</v>
      </c>
      <c r="F10313" s="161" t="inlineStr">
        <is>
          <t>ids_avg_maturity_years</t>
        </is>
      </c>
      <c r="G10313" s="161" t="n">
        <v>18.072</v>
      </c>
      <c r="H10313" s="161" t="inlineStr">
        <is>
          <t>2024</t>
        </is>
      </c>
      <c r="I10313" s="161" t="inlineStr">
        <is>
          <t>P_Data_Extract_From_International_Debt_Statistics__2_.xlsx</t>
        </is>
      </c>
    </row>
    <row r="10314" ht="13" customHeight="1">
      <c r="A10314" s="161" t="inlineStr">
        <is>
          <t>PAK</t>
        </is>
      </c>
      <c r="B10314" s="161" t="inlineStr">
        <is>
          <t>Pakistan</t>
        </is>
      </c>
      <c r="C10314" s="161" t="inlineStr">
        <is>
          <t>Middle East &amp; North Africa</t>
        </is>
      </c>
      <c r="D10314" s="161" t="inlineStr">
        <is>
          <t>Lower middle income</t>
        </is>
      </c>
      <c r="E10314" s="161" t="b">
        <v>1</v>
      </c>
      <c r="F10314" s="161" t="inlineStr">
        <is>
          <t>mitigation_finance_received_pct_gdp</t>
        </is>
      </c>
      <c r="G10314" s="161" t="n">
        <v>0.415</v>
      </c>
      <c r="H10314" s="161" t="inlineStr">
        <is>
          <t>2024</t>
        </is>
      </c>
      <c r="I10314" s="161" t="inlineStr">
        <is>
          <t>CRDF-RP_2024.xlsx + WEO</t>
        </is>
      </c>
    </row>
    <row r="10315" ht="13" customHeight="1">
      <c r="A10315" s="161" t="inlineStr">
        <is>
          <t>PAK</t>
        </is>
      </c>
      <c r="B10315" s="161" t="inlineStr">
        <is>
          <t>Pakistan</t>
        </is>
      </c>
      <c r="C10315" s="161" t="inlineStr">
        <is>
          <t>Middle East &amp; North Africa</t>
        </is>
      </c>
      <c r="D10315" s="161" t="inlineStr">
        <is>
          <t>Lower middle income</t>
        </is>
      </c>
      <c r="E10315" s="161" t="b">
        <v>1</v>
      </c>
      <c r="F10315" s="161" t="inlineStr">
        <is>
          <t>ids_multilateral_share_pct</t>
        </is>
      </c>
      <c r="G10315" s="161" t="n">
        <v>44.148</v>
      </c>
      <c r="H10315" s="161" t="inlineStr">
        <is>
          <t>2024</t>
        </is>
      </c>
      <c r="I10315" s="161" t="inlineStr">
        <is>
          <t>P_Data_Extract_From_International_Debt_Statistics__2_.xlsx</t>
        </is>
      </c>
    </row>
    <row r="10316" ht="13" customHeight="1">
      <c r="A10316" s="161" t="inlineStr">
        <is>
          <t>PAK</t>
        </is>
      </c>
      <c r="B10316" s="161" t="inlineStr">
        <is>
          <t>Pakistan</t>
        </is>
      </c>
      <c r="C10316" s="161" t="inlineStr">
        <is>
          <t>Middle East &amp; North Africa</t>
        </is>
      </c>
      <c r="D10316" s="161" t="inlineStr">
        <is>
          <t>Lower middle income</t>
        </is>
      </c>
      <c r="E10316" s="161" t="b">
        <v>1</v>
      </c>
      <c r="F10316" s="161" t="inlineStr">
        <is>
          <t>ids_private_creditor_share_pct</t>
        </is>
      </c>
      <c r="G10316" s="161" t="n">
        <v>9.000999999999999</v>
      </c>
      <c r="H10316" s="161" t="inlineStr">
        <is>
          <t>2024</t>
        </is>
      </c>
      <c r="I10316" s="161" t="inlineStr">
        <is>
          <t>P_Data_Extract_From_International_Debt_Statistics__2_.xlsx</t>
        </is>
      </c>
    </row>
    <row r="10317" ht="13" customHeight="1">
      <c r="A10317" s="161" t="inlineStr">
        <is>
          <t>PAK</t>
        </is>
      </c>
      <c r="B10317" s="161" t="inlineStr">
        <is>
          <t>Pakistan</t>
        </is>
      </c>
      <c r="C10317" s="161" t="inlineStr">
        <is>
          <t>Middle East &amp; North Africa</t>
        </is>
      </c>
      <c r="D10317" s="161" t="inlineStr">
        <is>
          <t>Lower middle income</t>
        </is>
      </c>
      <c r="E10317" s="161" t="b">
        <v>1</v>
      </c>
      <c r="F10317" s="161" t="inlineStr">
        <is>
          <t>ids_usd_share_ppg_debt_pct</t>
        </is>
      </c>
      <c r="G10317" s="161" t="n">
        <v>83.633</v>
      </c>
      <c r="H10317" s="161" t="inlineStr">
        <is>
          <t>2024</t>
        </is>
      </c>
      <c r="I10317" s="161" t="inlineStr">
        <is>
          <t>P_Data_Extract_From_International_Debt_Statistics__2_.xlsx</t>
        </is>
      </c>
    </row>
    <row r="10318" ht="13" customHeight="1">
      <c r="A10318" s="161" t="inlineStr">
        <is>
          <t>PAK</t>
        </is>
      </c>
      <c r="B10318" s="161" t="inlineStr">
        <is>
          <t>Pakistan</t>
        </is>
      </c>
      <c r="C10318" s="161" t="inlineStr">
        <is>
          <t>Middle East &amp; North Africa</t>
        </is>
      </c>
      <c r="D10318" s="161" t="inlineStr">
        <is>
          <t>Lower middle income</t>
        </is>
      </c>
      <c r="E10318" s="161" t="b">
        <v>1</v>
      </c>
      <c r="F10318" s="161" t="inlineStr">
        <is>
          <t>ppi_commitments_pct_gdp</t>
        </is>
      </c>
      <c r="G10318" s="161" t="n">
        <v>0.124</v>
      </c>
      <c r="H10318" s="161" t="inlineStr">
        <is>
          <t>2020-2024 avg</t>
        </is>
      </c>
      <c r="I10318" s="161" t="inlineStr">
        <is>
          <t>2024-PPI-Full-DTA.dta + WEO</t>
        </is>
      </c>
    </row>
    <row r="10319" ht="13" customHeight="1">
      <c r="A10319" s="161" t="inlineStr">
        <is>
          <t>PAK</t>
        </is>
      </c>
      <c r="B10319" s="161" t="inlineStr">
        <is>
          <t>Pakistan</t>
        </is>
      </c>
      <c r="C10319" s="161" t="inlineStr">
        <is>
          <t>Middle East &amp; North Africa</t>
        </is>
      </c>
      <c r="D10319" s="161" t="inlineStr">
        <is>
          <t>Lower middle income</t>
        </is>
      </c>
      <c r="E10319" s="161" t="b">
        <v>1</v>
      </c>
      <c r="F10319" s="161" t="inlineStr">
        <is>
          <t>excise_revenue_pct_of_revenue</t>
        </is>
      </c>
      <c r="G10319" s="161" t="n">
        <v>12.215</v>
      </c>
      <c r="H10319" s="161" t="inlineStr">
        <is>
          <t>2024</t>
        </is>
      </c>
      <c r="I10319" s="161" t="inlineStr">
        <is>
          <t>world-imf2026.xlsx</t>
        </is>
      </c>
    </row>
    <row r="10320" ht="13" customHeight="1">
      <c r="A10320" s="161" t="inlineStr">
        <is>
          <t>PAK</t>
        </is>
      </c>
      <c r="B10320" s="161" t="inlineStr">
        <is>
          <t>Pakistan</t>
        </is>
      </c>
      <c r="C10320" s="161" t="inlineStr">
        <is>
          <t>Middle East &amp; North Africa</t>
        </is>
      </c>
      <c r="D10320" s="161" t="inlineStr">
        <is>
          <t>Lower middle income</t>
        </is>
      </c>
      <c r="E10320" s="161" t="b">
        <v>1</v>
      </c>
      <c r="F10320" s="161" t="inlineStr">
        <is>
          <t>ff_subsidy_total_pct_gdp</t>
        </is>
      </c>
      <c r="G10320" s="161" t="n">
        <v>8.961</v>
      </c>
      <c r="H10320" s="161" t="inlineStr">
        <is>
          <t>2024</t>
        </is>
      </c>
      <c r="I10320" s="161" t="inlineStr">
        <is>
          <t>imffossilfuelsubsidiesdata.xlsb + WEO</t>
        </is>
      </c>
    </row>
    <row r="10321" ht="13" customHeight="1">
      <c r="A10321" s="161" t="inlineStr">
        <is>
          <t>PAK</t>
        </is>
      </c>
      <c r="B10321" s="161" t="inlineStr">
        <is>
          <t>Pakistan</t>
        </is>
      </c>
      <c r="C10321" s="161" t="inlineStr">
        <is>
          <t>Middle East &amp; North Africa</t>
        </is>
      </c>
      <c r="D10321" s="161" t="inlineStr">
        <is>
          <t>Lower middle income</t>
        </is>
      </c>
      <c r="E10321" s="161" t="b">
        <v>1</v>
      </c>
      <c r="F10321" s="161" t="inlineStr">
        <is>
          <t>ff_subsidy_explicit_pct_gdp</t>
        </is>
      </c>
      <c r="G10321" s="161" t="n">
        <v>1.029</v>
      </c>
      <c r="H10321" s="161" t="inlineStr">
        <is>
          <t>2024</t>
        </is>
      </c>
      <c r="I10321" s="161" t="inlineStr">
        <is>
          <t>imffossilfuelsubsidiesdata.xlsb</t>
        </is>
      </c>
    </row>
    <row r="10322" ht="13" customHeight="1">
      <c r="A10322" s="161" t="inlineStr">
        <is>
          <t>PAK</t>
        </is>
      </c>
      <c r="B10322" s="161" t="inlineStr">
        <is>
          <t>Pakistan</t>
        </is>
      </c>
      <c r="C10322" s="161" t="inlineStr">
        <is>
          <t>Middle East &amp; North Africa</t>
        </is>
      </c>
      <c r="D10322" s="161" t="inlineStr">
        <is>
          <t>Lower middle income</t>
        </is>
      </c>
      <c r="E10322" s="161" t="b">
        <v>1</v>
      </c>
      <c r="F10322" s="161" t="inlineStr">
        <is>
          <t>ff_subsidy_implicit_pct_gdp</t>
        </is>
      </c>
      <c r="G10322" s="161" t="n">
        <v>7.932</v>
      </c>
      <c r="H10322" s="161" t="inlineStr">
        <is>
          <t>2024</t>
        </is>
      </c>
      <c r="I10322" s="161" t="inlineStr">
        <is>
          <t>imffossilfuelsubsidiesdata.xlsb</t>
        </is>
      </c>
    </row>
    <row r="10323" ht="13" customHeight="1">
      <c r="A10323" s="161" t="inlineStr">
        <is>
          <t>PAK</t>
        </is>
      </c>
      <c r="B10323" s="161" t="inlineStr">
        <is>
          <t>Pakistan</t>
        </is>
      </c>
      <c r="C10323" s="161" t="inlineStr">
        <is>
          <t>Middle East &amp; North Africa</t>
        </is>
      </c>
      <c r="D10323" s="161" t="inlineStr">
        <is>
          <t>Lower middle income</t>
        </is>
      </c>
      <c r="E10323" s="161" t="b">
        <v>1</v>
      </c>
      <c r="F10323" s="161" t="inlineStr">
        <is>
          <t>env_protection_pct_of_expenditure</t>
        </is>
      </c>
      <c r="G10323" s="161" t="n">
        <v>0.218</v>
      </c>
      <c r="H10323" s="161" t="inlineStr">
        <is>
          <t>2021</t>
        </is>
      </c>
      <c r="I10323" s="161" t="inlineStr">
        <is>
          <t>WB_BOOST_WIDEF.csv</t>
        </is>
      </c>
    </row>
    <row r="10324" ht="13" customHeight="1">
      <c r="A10324" s="161" t="inlineStr">
        <is>
          <t>PAK</t>
        </is>
      </c>
      <c r="B10324" s="161" t="inlineStr">
        <is>
          <t>Pakistan</t>
        </is>
      </c>
      <c r="C10324" s="161" t="inlineStr">
        <is>
          <t>Middle East &amp; North Africa</t>
        </is>
      </c>
      <c r="D10324" s="161" t="inlineStr">
        <is>
          <t>Lower middle income</t>
        </is>
      </c>
      <c r="E10324" s="161" t="b">
        <v>1</v>
      </c>
      <c r="F10324" s="161" t="inlineStr">
        <is>
          <t>net_fuel_trade_pct_merch</t>
        </is>
      </c>
      <c r="G10324" s="161" t="n">
        <v>-29.813</v>
      </c>
      <c r="H10324" s="161" t="inlineStr">
        <is>
          <t>2024</t>
        </is>
      </c>
      <c r="I10324" s="161" t="inlineStr">
        <is>
          <t>WDI TX.VAL.FUEL.ZS.UN less TM.VAL.FUEL.ZS.UN</t>
        </is>
      </c>
    </row>
    <row r="10325" ht="13" customHeight="1">
      <c r="A10325" s="161" t="inlineStr">
        <is>
          <t>PAK</t>
        </is>
      </c>
      <c r="B10325" s="161" t="inlineStr">
        <is>
          <t>Pakistan</t>
        </is>
      </c>
      <c r="C10325" s="161" t="inlineStr">
        <is>
          <t>Middle East &amp; North Africa</t>
        </is>
      </c>
      <c r="D10325" s="161" t="inlineStr">
        <is>
          <t>Lower middle income</t>
        </is>
      </c>
      <c r="E10325" s="161" t="b">
        <v>1</v>
      </c>
      <c r="F10325" s="161" t="inlineStr">
        <is>
          <t>fuel_exports_pct_merch</t>
        </is>
      </c>
      <c r="G10325" s="161" t="n">
        <v>1.718</v>
      </c>
      <c r="H10325" s="161" t="inlineStr">
        <is>
          <t>2024</t>
        </is>
      </c>
      <c r="I10325" s="161" t="inlineStr">
        <is>
          <t>API_TX_VAL_FUEL_ZS_UN_DS2_en_csv_v2_33055.zip</t>
        </is>
      </c>
    </row>
    <row r="10326" ht="13" customHeight="1">
      <c r="A10326" s="161" t="inlineStr">
        <is>
          <t>PAK</t>
        </is>
      </c>
      <c r="B10326" s="161" t="inlineStr">
        <is>
          <t>Pakistan</t>
        </is>
      </c>
      <c r="C10326" s="161" t="inlineStr">
        <is>
          <t>Middle East &amp; North Africa</t>
        </is>
      </c>
      <c r="D10326" s="161" t="inlineStr">
        <is>
          <t>Lower middle income</t>
        </is>
      </c>
      <c r="E10326" s="161" t="b">
        <v>1</v>
      </c>
      <c r="F10326" s="161" t="inlineStr">
        <is>
          <t>fuel_imports_pct_merch</t>
        </is>
      </c>
      <c r="G10326" s="161" t="n">
        <v>31.531</v>
      </c>
      <c r="H10326" s="161" t="inlineStr">
        <is>
          <t>2024</t>
        </is>
      </c>
      <c r="I10326" s="161" t="inlineStr">
        <is>
          <t>API_TM_VAL_FUEL_ZS_UN_DS2_en_csv_v2_36140.zip</t>
        </is>
      </c>
    </row>
    <row r="10327" ht="13" customHeight="1">
      <c r="A10327" s="161" t="inlineStr">
        <is>
          <t>PAK</t>
        </is>
      </c>
      <c r="B10327" s="161" t="inlineStr">
        <is>
          <t>Pakistan</t>
        </is>
      </c>
      <c r="C10327" s="161" t="inlineStr">
        <is>
          <t>Middle East &amp; North Africa</t>
        </is>
      </c>
      <c r="D10327" s="161" t="inlineStr">
        <is>
          <t>Lower middle income</t>
        </is>
      </c>
      <c r="E10327" s="161" t="b">
        <v>1</v>
      </c>
      <c r="F10327" s="161" t="inlineStr">
        <is>
          <t>energy_import_dep_pct</t>
        </is>
      </c>
      <c r="G10327" s="161" t="n">
        <v>39.793</v>
      </c>
      <c r="H10327" s="161" t="inlineStr">
        <is>
          <t>2022</t>
        </is>
      </c>
      <c r="I10327" s="161" t="inlineStr">
        <is>
          <t>API_EG_IMP_CONS_ZS_DS2_en_csv_v2_160768.zip</t>
        </is>
      </c>
    </row>
    <row r="10328" ht="13" customHeight="1">
      <c r="A10328" s="161" t="inlineStr">
        <is>
          <t>PAK</t>
        </is>
      </c>
      <c r="B10328" s="161" t="inlineStr">
        <is>
          <t>Pakistan</t>
        </is>
      </c>
      <c r="C10328" s="161" t="inlineStr">
        <is>
          <t>Middle East &amp; North Africa</t>
        </is>
      </c>
      <c r="D10328" s="161" t="inlineStr">
        <is>
          <t>Lower middle income</t>
        </is>
      </c>
      <c r="E10328" s="161" t="b">
        <v>1</v>
      </c>
      <c r="F10328" s="161" t="inlineStr">
        <is>
          <t>fossil_rents_total_pct_gdp</t>
        </is>
      </c>
      <c r="G10328" s="161" t="n">
        <v>1.238</v>
      </c>
      <c r="H10328" s="161" t="inlineStr">
        <is>
          <t>2021</t>
        </is>
      </c>
      <c r="I10328" s="161" t="inlineStr">
        <is>
          <t>WDI NY.GDP.PETR+NGAS+COAL.RT.ZS</t>
        </is>
      </c>
    </row>
    <row r="10329" ht="13" customHeight="1">
      <c r="A10329" s="161" t="inlineStr">
        <is>
          <t>PAK</t>
        </is>
      </c>
      <c r="B10329" s="161" t="inlineStr">
        <is>
          <t>Pakistan</t>
        </is>
      </c>
      <c r="C10329" s="161" t="inlineStr">
        <is>
          <t>Middle East &amp; North Africa</t>
        </is>
      </c>
      <c r="D10329" s="161" t="inlineStr">
        <is>
          <t>Lower middle income</t>
        </is>
      </c>
      <c r="E10329" s="161" t="b">
        <v>1</v>
      </c>
      <c r="F10329" s="161" t="inlineStr">
        <is>
          <t>oil_rents_pct_gdp</t>
        </is>
      </c>
      <c r="G10329" s="161" t="n">
        <v>0.38</v>
      </c>
      <c r="H10329" s="161" t="inlineStr">
        <is>
          <t>2021</t>
        </is>
      </c>
      <c r="I10329" s="161" t="inlineStr">
        <is>
          <t>API_NY_GDP_PETR_RT_ZS_DS2_en_csv_v2_40227.zip</t>
        </is>
      </c>
    </row>
    <row r="10330" ht="13" customHeight="1">
      <c r="A10330" s="161" t="inlineStr">
        <is>
          <t>PAK</t>
        </is>
      </c>
      <c r="B10330" s="161" t="inlineStr">
        <is>
          <t>Pakistan</t>
        </is>
      </c>
      <c r="C10330" s="161" t="inlineStr">
        <is>
          <t>Middle East &amp; North Africa</t>
        </is>
      </c>
      <c r="D10330" s="161" t="inlineStr">
        <is>
          <t>Lower middle income</t>
        </is>
      </c>
      <c r="E10330" s="161" t="b">
        <v>1</v>
      </c>
      <c r="F10330" s="161" t="inlineStr">
        <is>
          <t>gas_rents_pct_gdp</t>
        </is>
      </c>
      <c r="G10330" s="161" t="n">
        <v>0.736</v>
      </c>
      <c r="H10330" s="161" t="inlineStr">
        <is>
          <t>2021</t>
        </is>
      </c>
      <c r="I10330" s="161" t="inlineStr">
        <is>
          <t>API_NY_GDP_NGAS_RT_ZS_DS2_en_csv_v2_35861.zip</t>
        </is>
      </c>
    </row>
    <row r="10331" ht="13" customHeight="1">
      <c r="A10331" s="161" t="inlineStr">
        <is>
          <t>PAK</t>
        </is>
      </c>
      <c r="B10331" s="161" t="inlineStr">
        <is>
          <t>Pakistan</t>
        </is>
      </c>
      <c r="C10331" s="161" t="inlineStr">
        <is>
          <t>Middle East &amp; North Africa</t>
        </is>
      </c>
      <c r="D10331" s="161" t="inlineStr">
        <is>
          <t>Lower middle income</t>
        </is>
      </c>
      <c r="E10331" s="161" t="b">
        <v>1</v>
      </c>
      <c r="F10331" s="161" t="inlineStr">
        <is>
          <t>coal_rents_pct_gdp</t>
        </is>
      </c>
      <c r="G10331" s="161" t="n">
        <v>0.122</v>
      </c>
      <c r="H10331" s="161" t="inlineStr">
        <is>
          <t>2021</t>
        </is>
      </c>
      <c r="I10331" s="161" t="inlineStr">
        <is>
          <t>API_NY_GDP_COAL_RT_ZS_DS2_en_csv_v2_35370.zip</t>
        </is>
      </c>
    </row>
    <row r="10332" ht="13" customHeight="1">
      <c r="A10332" s="161" t="inlineStr">
        <is>
          <t>PAK</t>
        </is>
      </c>
      <c r="B10332" s="161" t="inlineStr">
        <is>
          <t>Pakistan</t>
        </is>
      </c>
      <c r="C10332" s="161" t="inlineStr">
        <is>
          <t>Middle East &amp; North Africa</t>
        </is>
      </c>
      <c r="D10332" s="161" t="inlineStr">
        <is>
          <t>Lower middle income</t>
        </is>
      </c>
      <c r="E10332" s="161" t="b">
        <v>1</v>
      </c>
      <c r="F10332" s="161" t="inlineStr">
        <is>
          <t>other_fossil_gen_share_pct</t>
        </is>
      </c>
      <c r="G10332" s="161" t="n">
        <v>1.514</v>
      </c>
      <c r="H10332" s="161" t="inlineStr">
        <is>
          <t>2025</t>
        </is>
      </c>
      <c r="I10332" s="161" t="inlineStr">
        <is>
          <t>release_generation_yearly_global.csv</t>
        </is>
      </c>
    </row>
    <row r="10333" ht="13" customHeight="1">
      <c r="A10333" s="161" t="inlineStr">
        <is>
          <t>PAK</t>
        </is>
      </c>
      <c r="B10333" s="161" t="inlineStr">
        <is>
          <t>Pakistan</t>
        </is>
      </c>
      <c r="C10333" s="161" t="inlineStr">
        <is>
          <t>Middle East &amp; North Africa</t>
        </is>
      </c>
      <c r="D10333" s="161" t="inlineStr">
        <is>
          <t>Lower middle income</t>
        </is>
      </c>
      <c r="E10333" s="161" t="b">
        <v>1</v>
      </c>
      <c r="F10333" s="161" t="inlineStr">
        <is>
          <t>renewable_share_electricity_pct</t>
        </is>
      </c>
      <c r="G10333" s="161" t="n">
        <v>33.484</v>
      </c>
      <c r="H10333" s="161" t="inlineStr">
        <is>
          <t>2024</t>
        </is>
      </c>
      <c r="I10333" s="161" t="inlineStr">
        <is>
          <t>imffossilfuelsubsidiesdata.xlsb</t>
        </is>
      </c>
    </row>
    <row r="10334" ht="13" customHeight="1">
      <c r="A10334" s="161" t="inlineStr">
        <is>
          <t>PAK</t>
        </is>
      </c>
      <c r="B10334" s="161" t="inlineStr">
        <is>
          <t>Pakistan</t>
        </is>
      </c>
      <c r="C10334" s="161" t="inlineStr">
        <is>
          <t>Middle East &amp; North Africa</t>
        </is>
      </c>
      <c r="D10334" s="161" t="inlineStr">
        <is>
          <t>Lower middle income</t>
        </is>
      </c>
      <c r="E10334" s="161" t="b">
        <v>1</v>
      </c>
      <c r="F10334" s="161" t="inlineStr">
        <is>
          <t>re_share_change_pp</t>
        </is>
      </c>
      <c r="G10334" s="161" t="n">
        <v>5.859</v>
      </c>
      <c r="H10334" s="161" t="inlineStr">
        <is>
          <t>2025</t>
        </is>
      </c>
      <c r="I10334" s="161" t="inlineStr">
        <is>
          <t>release_generation_yearly_global.csv</t>
        </is>
      </c>
    </row>
    <row r="10335" ht="13" customHeight="1">
      <c r="A10335" s="161" t="inlineStr">
        <is>
          <t>PAK</t>
        </is>
      </c>
      <c r="B10335" s="161" t="inlineStr">
        <is>
          <t>Pakistan</t>
        </is>
      </c>
      <c r="C10335" s="161" t="inlineStr">
        <is>
          <t>Middle East &amp; North Africa</t>
        </is>
      </c>
      <c r="D10335" s="161" t="inlineStr">
        <is>
          <t>Lower middle income</t>
        </is>
      </c>
      <c r="E10335" s="161" t="b">
        <v>1</v>
      </c>
      <c r="F10335" s="161" t="inlineStr">
        <is>
          <t>re_capacity_growth_pct</t>
        </is>
      </c>
      <c r="G10335" s="161" t="n">
        <v>0</v>
      </c>
      <c r="H10335" s="161" t="inlineStr">
        <is>
          <t>2025</t>
        </is>
      </c>
      <c r="I10335" s="161" t="inlineStr">
        <is>
          <t>release_generation_yearly_global.csv</t>
        </is>
      </c>
    </row>
    <row r="10336" ht="13" customHeight="1">
      <c r="A10336" s="161" t="inlineStr">
        <is>
          <t>PAK</t>
        </is>
      </c>
      <c r="B10336" s="161" t="inlineStr">
        <is>
          <t>Pakistan</t>
        </is>
      </c>
      <c r="C10336" s="161" t="inlineStr">
        <is>
          <t>Middle East &amp; North Africa</t>
        </is>
      </c>
      <c r="D10336" s="161" t="inlineStr">
        <is>
          <t>Lower middle income</t>
        </is>
      </c>
      <c r="E10336" s="161" t="b">
        <v>1</v>
      </c>
      <c r="F10336" s="161" t="inlineStr">
        <is>
          <t>inn_total_inv_2030_pct_gdp</t>
        </is>
      </c>
      <c r="G10336" s="161" t="n">
        <v>6.54435624085499</v>
      </c>
      <c r="H10336" s="161" t="inlineStr">
        <is>
          <t>2030</t>
        </is>
      </c>
      <c r="I10336" s="161" t="inlineStr">
        <is>
          <t>Mitigation_Investment_Needs_v1.1.xlsx (InvestmentNeeds v1.1, model output)</t>
        </is>
      </c>
    </row>
    <row r="10337" ht="13" customHeight="1">
      <c r="A10337" s="161" t="inlineStr">
        <is>
          <t>PAK</t>
        </is>
      </c>
      <c r="B10337" s="161" t="inlineStr">
        <is>
          <t>Pakistan</t>
        </is>
      </c>
      <c r="C10337" s="161" t="inlineStr">
        <is>
          <t>Middle East &amp; North Africa</t>
        </is>
      </c>
      <c r="D10337" s="161" t="inlineStr">
        <is>
          <t>Lower middle income</t>
        </is>
      </c>
      <c r="E10337" s="161" t="b">
        <v>1</v>
      </c>
      <c r="F10337" s="161" t="inlineStr">
        <is>
          <t>inn_incr_inv_2030_pct_gdp</t>
        </is>
      </c>
      <c r="G10337" s="161" t="n">
        <v>1.5706454978052</v>
      </c>
      <c r="H10337" s="161" t="inlineStr">
        <is>
          <t>2030</t>
        </is>
      </c>
      <c r="I10337" s="161" t="inlineStr">
        <is>
          <t>Mitigation_Investment_Needs_v1.1.xlsx (InvestmentNeeds v1.1, model output)</t>
        </is>
      </c>
    </row>
    <row r="10338" ht="13" customHeight="1">
      <c r="A10338" s="161" t="inlineStr">
        <is>
          <t>PAK</t>
        </is>
      </c>
      <c r="B10338" s="161" t="inlineStr">
        <is>
          <t>Pakistan</t>
        </is>
      </c>
      <c r="C10338" s="161" t="inlineStr">
        <is>
          <t>Middle East &amp; North Africa</t>
        </is>
      </c>
      <c r="D10338" s="161" t="inlineStr">
        <is>
          <t>Lower middle income</t>
        </is>
      </c>
      <c r="E10338" s="161" t="b">
        <v>1</v>
      </c>
      <c r="F10338" s="161" t="inlineStr">
        <is>
          <t>inn_incr_inv_gen_2030_pct_gdp</t>
        </is>
      </c>
      <c r="G10338" s="161" t="n">
        <v>0.4105055773607205</v>
      </c>
      <c r="H10338" s="161" t="inlineStr">
        <is>
          <t>2030</t>
        </is>
      </c>
      <c r="I10338" s="161" t="inlineStr">
        <is>
          <t>Mitigation_Investment_Needs_v1.1.xlsx (InvestmentNeeds v1.1, model output)</t>
        </is>
      </c>
    </row>
    <row r="10339" ht="13" customHeight="1">
      <c r="A10339" s="161" t="inlineStr">
        <is>
          <t>PAK</t>
        </is>
      </c>
      <c r="B10339" s="161" t="inlineStr">
        <is>
          <t>Pakistan</t>
        </is>
      </c>
      <c r="C10339" s="161" t="inlineStr">
        <is>
          <t>Middle East &amp; North Africa</t>
        </is>
      </c>
      <c r="D10339" s="161" t="inlineStr">
        <is>
          <t>Lower middle income</t>
        </is>
      </c>
      <c r="E10339" s="161" t="b">
        <v>1</v>
      </c>
      <c r="F10339" s="161" t="inlineStr">
        <is>
          <t>inn_incr_inv_grid_2030_pct_gdp</t>
        </is>
      </c>
      <c r="G10339" s="161" t="n">
        <v>0.2814895387616378</v>
      </c>
      <c r="H10339" s="161" t="inlineStr">
        <is>
          <t>2030</t>
        </is>
      </c>
      <c r="I10339" s="161" t="inlineStr">
        <is>
          <t>Mitigation_Investment_Needs_v1.1.xlsx (InvestmentNeeds v1.1, model output)</t>
        </is>
      </c>
    </row>
    <row r="10340" ht="13" customHeight="1">
      <c r="A10340" s="161" t="inlineStr">
        <is>
          <t>PAK</t>
        </is>
      </c>
      <c r="B10340" s="161" t="inlineStr">
        <is>
          <t>Pakistan</t>
        </is>
      </c>
      <c r="C10340" s="161" t="inlineStr">
        <is>
          <t>Middle East &amp; North Africa</t>
        </is>
      </c>
      <c r="D10340" s="161" t="inlineStr">
        <is>
          <t>Lower middle income</t>
        </is>
      </c>
      <c r="E10340" s="161" t="b">
        <v>1</v>
      </c>
      <c r="F10340" s="161" t="inlineStr">
        <is>
          <t>inn_incr_inv_trn_2030_pct_gdp</t>
        </is>
      </c>
      <c r="G10340" s="161" t="n">
        <v>0.1998351780669257</v>
      </c>
      <c r="H10340" s="161" t="inlineStr">
        <is>
          <t>2030</t>
        </is>
      </c>
      <c r="I10340" s="161" t="inlineStr">
        <is>
          <t>Mitigation_Investment_Needs_v1.1.xlsx (InvestmentNeeds v1.1, model output)</t>
        </is>
      </c>
    </row>
    <row r="10341" ht="13" customHeight="1">
      <c r="A10341" s="161" t="inlineStr">
        <is>
          <t>PAK</t>
        </is>
      </c>
      <c r="B10341" s="161" t="inlineStr">
        <is>
          <t>Pakistan</t>
        </is>
      </c>
      <c r="C10341" s="161" t="inlineStr">
        <is>
          <t>Middle East &amp; North Africa</t>
        </is>
      </c>
      <c r="D10341" s="161" t="inlineStr">
        <is>
          <t>Lower middle income</t>
        </is>
      </c>
      <c r="E10341" s="161" t="b">
        <v>1</v>
      </c>
      <c r="F10341" s="161" t="inlineStr">
        <is>
          <t>inn_incr_inv_bld_2030_pct_gdp</t>
        </is>
      </c>
      <c r="G10341" s="161" t="n">
        <v>0.1400092349053858</v>
      </c>
      <c r="H10341" s="161" t="inlineStr">
        <is>
          <t>2030</t>
        </is>
      </c>
      <c r="I10341" s="161" t="inlineStr">
        <is>
          <t>Mitigation_Investment_Needs_v1.1.xlsx (InvestmentNeeds v1.1, model output)</t>
        </is>
      </c>
    </row>
    <row r="10342" ht="13" customHeight="1">
      <c r="A10342" s="161" t="inlineStr">
        <is>
          <t>PAK</t>
        </is>
      </c>
      <c r="B10342" s="161" t="inlineStr">
        <is>
          <t>Pakistan</t>
        </is>
      </c>
      <c r="C10342" s="161" t="inlineStr">
        <is>
          <t>Middle East &amp; North Africa</t>
        </is>
      </c>
      <c r="D10342" s="161" t="inlineStr">
        <is>
          <t>Lower middle income</t>
        </is>
      </c>
      <c r="E10342" s="161" t="b">
        <v>1</v>
      </c>
      <c r="F10342" s="161" t="inlineStr">
        <is>
          <t>inn_incr_inv_ind_2030_pct_gdp</t>
        </is>
      </c>
      <c r="G10342" s="161" t="n">
        <v>0.0712219488870808</v>
      </c>
      <c r="H10342" s="161" t="inlineStr">
        <is>
          <t>2030</t>
        </is>
      </c>
      <c r="I10342" s="161" t="inlineStr">
        <is>
          <t>Mitigation_Investment_Needs_v1.1.xlsx (InvestmentNeeds v1.1, model output)</t>
        </is>
      </c>
    </row>
    <row r="10343" ht="13" customHeight="1">
      <c r="A10343" s="161" t="inlineStr">
        <is>
          <t>PAK</t>
        </is>
      </c>
      <c r="B10343" s="161" t="inlineStr">
        <is>
          <t>Pakistan</t>
        </is>
      </c>
      <c r="C10343" s="161" t="inlineStr">
        <is>
          <t>Middle East &amp; North Africa</t>
        </is>
      </c>
      <c r="D10343" s="161" t="inlineStr">
        <is>
          <t>Lower middle income</t>
        </is>
      </c>
      <c r="E10343" s="161" t="b">
        <v>1</v>
      </c>
      <c r="F10343" s="161" t="inlineStr">
        <is>
          <t>inn_incr_inv_fuel_2030_pct_gdp</t>
        </is>
      </c>
      <c r="G10343" s="161" t="n">
        <v>0.0916726811721536</v>
      </c>
      <c r="H10343" s="161" t="inlineStr">
        <is>
          <t>2030</t>
        </is>
      </c>
      <c r="I10343" s="161" t="inlineStr">
        <is>
          <t>Mitigation_Investment_Needs_v1.1.xlsx (InvestmentNeeds v1.1, model output)</t>
        </is>
      </c>
    </row>
    <row r="10344" ht="13" customHeight="1">
      <c r="A10344" s="161" t="inlineStr">
        <is>
          <t>PAK</t>
        </is>
      </c>
      <c r="B10344" s="161" t="inlineStr">
        <is>
          <t>Pakistan</t>
        </is>
      </c>
      <c r="C10344" s="161" t="inlineStr">
        <is>
          <t>Middle East &amp; North Africa</t>
        </is>
      </c>
      <c r="D10344" s="161" t="inlineStr">
        <is>
          <t>Lower middle income</t>
        </is>
      </c>
      <c r="E10344" s="161" t="b">
        <v>1</v>
      </c>
      <c r="F10344" s="161" t="inlineStr">
        <is>
          <t>inn_incr_inv_afolu_2030_pct_gdp</t>
        </is>
      </c>
      <c r="G10344" s="161" t="n">
        <v>0.3759113386512925</v>
      </c>
      <c r="H10344" s="161" t="inlineStr">
        <is>
          <t>2030</t>
        </is>
      </c>
      <c r="I10344" s="161" t="inlineStr">
        <is>
          <t>Mitigation_Investment_Needs_v1.1.xlsx (InvestmentNeeds v1.1, model output)</t>
        </is>
      </c>
    </row>
    <row r="10345" ht="13" customHeight="1">
      <c r="A10345" s="161" t="inlineStr">
        <is>
          <t>PAK</t>
        </is>
      </c>
      <c r="B10345" s="161" t="inlineStr">
        <is>
          <t>Pakistan</t>
        </is>
      </c>
      <c r="C10345" s="161" t="inlineStr">
        <is>
          <t>Middle East &amp; North Africa</t>
        </is>
      </c>
      <c r="D10345" s="161" t="inlineStr">
        <is>
          <t>Lower middle income</t>
        </is>
      </c>
      <c r="E10345" s="161" t="b">
        <v>1</v>
      </c>
      <c r="F10345" s="161" t="inlineStr">
        <is>
          <t>inn_incr_cost_a_2030_pct_gdp</t>
        </is>
      </c>
      <c r="G10345" s="161" t="n">
        <v>0.101424380550492</v>
      </c>
      <c r="H10345" s="161" t="inlineStr">
        <is>
          <t>2030</t>
        </is>
      </c>
      <c r="I10345" s="161" t="inlineStr">
        <is>
          <t>Mitigation_Investment_Needs_v1.1.xlsx (InvestmentNeeds v1.1, model output)</t>
        </is>
      </c>
    </row>
    <row r="10346" ht="13" customHeight="1">
      <c r="A10346" s="161" t="inlineStr">
        <is>
          <t>PAK</t>
        </is>
      </c>
      <c r="B10346" s="161" t="inlineStr">
        <is>
          <t>Pakistan</t>
        </is>
      </c>
      <c r="C10346" s="161" t="inlineStr">
        <is>
          <t>Middle East &amp; North Africa</t>
        </is>
      </c>
      <c r="D10346" s="161" t="inlineStr">
        <is>
          <t>Lower middle income</t>
        </is>
      </c>
      <c r="E10346" s="161" t="b">
        <v>1</v>
      </c>
      <c r="F10346" s="161" t="inlineStr">
        <is>
          <t>inn_incr_cost_b_2030_pct_gdp</t>
        </is>
      </c>
      <c r="G10346" s="161" t="n">
        <v>0.0650538273332225</v>
      </c>
      <c r="H10346" s="161" t="inlineStr">
        <is>
          <t>2030</t>
        </is>
      </c>
      <c r="I10346" s="161" t="inlineStr">
        <is>
          <t>Mitigation_Investment_Needs_v1.1.xlsx (InvestmentNeeds v1.1, model output)</t>
        </is>
      </c>
    </row>
    <row r="10347" ht="13" customHeight="1">
      <c r="A10347" s="161" t="inlineStr">
        <is>
          <t>PAK</t>
        </is>
      </c>
      <c r="B10347" s="161" t="inlineStr">
        <is>
          <t>Pakistan</t>
        </is>
      </c>
      <c r="C10347" s="161" t="inlineStr">
        <is>
          <t>Middle East &amp; North Africa</t>
        </is>
      </c>
      <c r="D10347" s="161" t="inlineStr">
        <is>
          <t>Lower middle income</t>
        </is>
      </c>
      <c r="E10347" s="161" t="b">
        <v>1</v>
      </c>
      <c r="F10347" s="161" t="inlineStr">
        <is>
          <t>inn_incr_cost_c_2030_pct_gdp</t>
        </is>
      </c>
      <c r="G10347" s="161" t="n">
        <v>-0.0155747514306483</v>
      </c>
      <c r="H10347" s="161" t="inlineStr">
        <is>
          <t>2030</t>
        </is>
      </c>
      <c r="I10347" s="161" t="inlineStr">
        <is>
          <t>Mitigation_Investment_Needs_v1.1.xlsx (InvestmentNeeds v1.1, model output)</t>
        </is>
      </c>
    </row>
    <row r="10348" ht="13" customHeight="1">
      <c r="A10348" s="161" t="inlineStr">
        <is>
          <t>PAK</t>
        </is>
      </c>
      <c r="B10348" s="161" t="inlineStr">
        <is>
          <t>Pakistan</t>
        </is>
      </c>
      <c r="C10348" s="161" t="inlineStr">
        <is>
          <t>Middle East &amp; North Africa</t>
        </is>
      </c>
      <c r="D10348" s="161" t="inlineStr">
        <is>
          <t>Lower middle income</t>
        </is>
      </c>
      <c r="E10348" s="161" t="b">
        <v>1</v>
      </c>
      <c r="F10348" s="161" t="inlineStr">
        <is>
          <t>inn_cost_per_t_b_2030_usd</t>
        </is>
      </c>
      <c r="G10348" s="161" t="n">
        <v>64.2564060952249</v>
      </c>
      <c r="H10348" s="161" t="inlineStr">
        <is>
          <t>2030</t>
        </is>
      </c>
      <c r="I10348" s="161" t="inlineStr">
        <is>
          <t>Mitigation_Investment_Needs_v1.1.xlsx (InvestmentNeeds v1.1, model output)</t>
        </is>
      </c>
    </row>
    <row r="10349" ht="13" customHeight="1">
      <c r="A10349" s="161" t="inlineStr">
        <is>
          <t>PAK</t>
        </is>
      </c>
      <c r="B10349" s="161" t="inlineStr">
        <is>
          <t>Pakistan</t>
        </is>
      </c>
      <c r="C10349" s="161" t="inlineStr">
        <is>
          <t>Middle East &amp; North Africa</t>
        </is>
      </c>
      <c r="D10349" s="161" t="inlineStr">
        <is>
          <t>Lower middle income</t>
        </is>
      </c>
      <c r="E10349" s="161" t="b">
        <v>1</v>
      </c>
      <c r="F10349" s="161" t="inlineStr">
        <is>
          <t>inn_coc_penalty_2030_pct_gdp</t>
        </is>
      </c>
      <c r="G10349" s="161" t="n">
        <v>0.1515439717386234</v>
      </c>
      <c r="H10349" s="161" t="inlineStr">
        <is>
          <t>2030</t>
        </is>
      </c>
      <c r="I10349" s="161" t="inlineStr">
        <is>
          <t>Mitigation_Investment_Needs_v1.1.xlsx (InvestmentNeeds v1.1, model output)</t>
        </is>
      </c>
    </row>
    <row r="10350" ht="13" customHeight="1">
      <c r="A10350" s="161" t="inlineStr">
        <is>
          <t>PAK</t>
        </is>
      </c>
      <c r="B10350" s="161" t="inlineStr">
        <is>
          <t>Pakistan</t>
        </is>
      </c>
      <c r="C10350" s="161" t="inlineStr">
        <is>
          <t>Middle East &amp; North Africa</t>
        </is>
      </c>
      <c r="D10350" s="161" t="inlineStr">
        <is>
          <t>Lower middle income</t>
        </is>
      </c>
      <c r="E10350" s="161" t="b">
        <v>1</v>
      </c>
      <c r="F10350" s="161" t="inlineStr">
        <is>
          <t>inn_pima_adj_inv_2030_pct_gdp</t>
        </is>
      </c>
      <c r="G10350" s="161" t="n">
        <v>7.512562369639028</v>
      </c>
      <c r="H10350" s="161" t="inlineStr">
        <is>
          <t>2030</t>
        </is>
      </c>
      <c r="I10350" s="161" t="inlineStr">
        <is>
          <t>Mitigation_Investment_Needs_v1.1.xlsx (InvestmentNeeds v1.1, model output)</t>
        </is>
      </c>
    </row>
    <row r="10351" ht="13" customHeight="1">
      <c r="A10351" s="161" t="inlineStr">
        <is>
          <t>PAK</t>
        </is>
      </c>
      <c r="B10351" s="161" t="inlineStr">
        <is>
          <t>Pakistan</t>
        </is>
      </c>
      <c r="C10351" s="161" t="inlineStr">
        <is>
          <t>Middle East &amp; North Africa</t>
        </is>
      </c>
      <c r="D10351" s="161" t="inlineStr">
        <is>
          <t>Lower middle income</t>
        </is>
      </c>
      <c r="E10351" s="161" t="b">
        <v>1</v>
      </c>
      <c r="F10351" s="161" t="inlineStr">
        <is>
          <t>nmim_nz_inv_2030_pct_gdp</t>
        </is>
      </c>
      <c r="G10351" s="161" t="n">
        <v>3.791978142652382</v>
      </c>
      <c r="H10351" s="161" t="inlineStr">
        <is>
          <t>2030</t>
        </is>
      </c>
      <c r="I10351" s="161" t="inlineStr">
        <is>
          <t>nmim_summary_v0_2.csv (InvestmentNeeds NMIM v0.2, model output)</t>
        </is>
      </c>
    </row>
    <row r="10352" ht="13" customHeight="1">
      <c r="A10352" s="161" t="inlineStr">
        <is>
          <t>PAK</t>
        </is>
      </c>
      <c r="B10352" s="161" t="inlineStr">
        <is>
          <t>Pakistan</t>
        </is>
      </c>
      <c r="C10352" s="161" t="inlineStr">
        <is>
          <t>Middle East &amp; North Africa</t>
        </is>
      </c>
      <c r="D10352" s="161" t="inlineStr">
        <is>
          <t>Lower middle income</t>
        </is>
      </c>
      <c r="E10352" s="161" t="b">
        <v>1</v>
      </c>
      <c r="F10352" s="161" t="inlineStr">
        <is>
          <t>nmim_typ1_2030_pct_gdp</t>
        </is>
      </c>
      <c r="G10352" s="161" t="n">
        <v>0.7337273607990477</v>
      </c>
      <c r="H10352" s="161" t="inlineStr">
        <is>
          <t>2030</t>
        </is>
      </c>
      <c r="I10352" s="161" t="inlineStr">
        <is>
          <t>nmim_summary_v0_2.csv (InvestmentNeeds NMIM v0.2, model output)</t>
        </is>
      </c>
    </row>
    <row r="10353" ht="13" customHeight="1">
      <c r="A10353" s="161" t="inlineStr">
        <is>
          <t>PAK</t>
        </is>
      </c>
      <c r="B10353" s="161" t="inlineStr">
        <is>
          <t>Pakistan</t>
        </is>
      </c>
      <c r="C10353" s="161" t="inlineStr">
        <is>
          <t>Middle East &amp; North Africa</t>
        </is>
      </c>
      <c r="D10353" s="161" t="inlineStr">
        <is>
          <t>Lower middle income</t>
        </is>
      </c>
      <c r="E10353" s="161" t="b">
        <v>1</v>
      </c>
      <c r="F10353" s="161" t="inlineStr">
        <is>
          <t>nmim_typ2_2030_pct_gdp</t>
        </is>
      </c>
      <c r="G10353" s="161" t="n">
        <v>0.6141105972996428</v>
      </c>
      <c r="H10353" s="161" t="inlineStr">
        <is>
          <t>2030</t>
        </is>
      </c>
      <c r="I10353" s="161" t="inlineStr">
        <is>
          <t>nmim_summary_v0_2.csv (InvestmentNeeds NMIM v0.2, model output)</t>
        </is>
      </c>
    </row>
    <row r="10354" ht="13" customHeight="1">
      <c r="A10354" s="161" t="inlineStr">
        <is>
          <t>PAK</t>
        </is>
      </c>
      <c r="B10354" s="161" t="inlineStr">
        <is>
          <t>Pakistan</t>
        </is>
      </c>
      <c r="C10354" s="161" t="inlineStr">
        <is>
          <t>Middle East &amp; North Africa</t>
        </is>
      </c>
      <c r="D10354" s="161" t="inlineStr">
        <is>
          <t>Lower middle income</t>
        </is>
      </c>
      <c r="E10354" s="161" t="b">
        <v>1</v>
      </c>
      <c r="F10354" s="161" t="inlineStr">
        <is>
          <t>nmim_typ3_2030_pct_gdp</t>
        </is>
      </c>
      <c r="G10354" s="161" t="n">
        <v>0.4751492592992059</v>
      </c>
      <c r="H10354" s="161" t="inlineStr">
        <is>
          <t>2030</t>
        </is>
      </c>
      <c r="I10354" s="161" t="inlineStr">
        <is>
          <t>nmim_summary_v0_2.csv (InvestmentNeeds NMIM v0.2, model output)</t>
        </is>
      </c>
    </row>
    <row r="10355" ht="13" customHeight="1">
      <c r="A10355" s="161" t="inlineStr">
        <is>
          <t>PAK</t>
        </is>
      </c>
      <c r="B10355" s="161" t="inlineStr">
        <is>
          <t>Pakistan</t>
        </is>
      </c>
      <c r="C10355" s="161" t="inlineStr">
        <is>
          <t>Middle East &amp; North Africa</t>
        </is>
      </c>
      <c r="D10355" s="161" t="inlineStr">
        <is>
          <t>Lower middle income</t>
        </is>
      </c>
      <c r="E10355" s="161" t="b">
        <v>1</v>
      </c>
      <c r="F10355" s="161" t="inlineStr">
        <is>
          <t>nmim_typ4_2030_pct_gdp</t>
        </is>
      </c>
      <c r="G10355" s="161" t="n">
        <v>1.211810435294085</v>
      </c>
      <c r="H10355" s="161" t="inlineStr">
        <is>
          <t>2030</t>
        </is>
      </c>
      <c r="I10355" s="161" t="inlineStr">
        <is>
          <t>nmim_summary_v0_2.csv (InvestmentNeeds NMIM v0.2, model output)</t>
        </is>
      </c>
    </row>
    <row r="10356" ht="13" customHeight="1">
      <c r="A10356" s="161" t="inlineStr">
        <is>
          <t>PAK</t>
        </is>
      </c>
      <c r="B10356" s="161" t="inlineStr">
        <is>
          <t>Pakistan</t>
        </is>
      </c>
      <c r="C10356" s="161" t="inlineStr">
        <is>
          <t>Middle East &amp; North Africa</t>
        </is>
      </c>
      <c r="D10356" s="161" t="inlineStr">
        <is>
          <t>Lower middle income</t>
        </is>
      </c>
      <c r="E10356" s="161" t="b">
        <v>1</v>
      </c>
      <c r="F10356" s="161" t="inlineStr">
        <is>
          <t>nmim_typ5_2030_pct_gdp</t>
        </is>
      </c>
      <c r="G10356" s="161" t="n">
        <v>0.7571804888718111</v>
      </c>
      <c r="H10356" s="161" t="inlineStr">
        <is>
          <t>2030</t>
        </is>
      </c>
      <c r="I10356" s="161" t="inlineStr">
        <is>
          <t>nmim_summary_v0_2.csv (InvestmentNeeds NMIM v0.2, model output)</t>
        </is>
      </c>
    </row>
    <row r="10357" ht="13" customHeight="1">
      <c r="A10357" s="161" t="inlineStr">
        <is>
          <t>PAK</t>
        </is>
      </c>
      <c r="B10357" s="161" t="inlineStr">
        <is>
          <t>Pakistan</t>
        </is>
      </c>
      <c r="C10357" s="161" t="inlineStr">
        <is>
          <t>Middle East &amp; North Africa</t>
        </is>
      </c>
      <c r="D10357" s="161" t="inlineStr">
        <is>
          <t>Lower middle income</t>
        </is>
      </c>
      <c r="E10357" s="161" t="b">
        <v>1</v>
      </c>
      <c r="F10357" s="161" t="inlineStr">
        <is>
          <t>nmim_budget_need_2030_pct_gdp</t>
        </is>
      </c>
      <c r="G10357" s="161" t="n">
        <v>1.097270491496132</v>
      </c>
      <c r="H10357" s="161" t="inlineStr">
        <is>
          <t>2030</t>
        </is>
      </c>
      <c r="I10357" s="161" t="inlineStr">
        <is>
          <t>nmim_summary_v0_2.csv (InvestmentNeeds NMIM v0.2, model output)</t>
        </is>
      </c>
    </row>
    <row r="10358" ht="13" customHeight="1">
      <c r="A10358" s="161" t="inlineStr">
        <is>
          <t>PAK</t>
        </is>
      </c>
      <c r="B10358" s="161" t="inlineStr">
        <is>
          <t>Pakistan</t>
        </is>
      </c>
      <c r="C10358" s="161" t="inlineStr">
        <is>
          <t>Middle East &amp; North Africa</t>
        </is>
      </c>
      <c r="D10358" s="161" t="inlineStr">
        <is>
          <t>Lower middle income</t>
        </is>
      </c>
      <c r="E10358" s="161" t="b">
        <v>1</v>
      </c>
      <c r="F10358" s="161" t="inlineStr">
        <is>
          <t>nmim_private_share_2030_pct</t>
        </is>
      </c>
      <c r="G10358" s="161" t="n">
        <v>54.86838200840515</v>
      </c>
      <c r="H10358" s="161" t="inlineStr">
        <is>
          <t>2030</t>
        </is>
      </c>
      <c r="I10358" s="161" t="inlineStr">
        <is>
          <t>nmim_summary_v0_2.csv (InvestmentNeeds NMIM v0.2, model output)</t>
        </is>
      </c>
    </row>
    <row r="10359" ht="13" customHeight="1">
      <c r="A10359" s="161" t="inlineStr">
        <is>
          <t>PAK</t>
        </is>
      </c>
      <c r="B10359" s="161" t="inlineStr">
        <is>
          <t>Pakistan</t>
        </is>
      </c>
      <c r="C10359" s="161" t="inlineStr">
        <is>
          <t>Middle East &amp; North Africa</t>
        </is>
      </c>
      <c r="D10359" s="161" t="inlineStr">
        <is>
          <t>Lower middle income</t>
        </is>
      </c>
      <c r="E10359" s="161" t="b">
        <v>1</v>
      </c>
      <c r="F10359" s="161" t="inlineStr">
        <is>
          <t>nmim_incr_inv_2030_pct_gdp</t>
        </is>
      </c>
      <c r="G10359" s="161" t="n">
        <v>2.664160714075585</v>
      </c>
      <c r="H10359" s="161" t="inlineStr">
        <is>
          <t>2030</t>
        </is>
      </c>
      <c r="I10359" s="161" t="inlineStr">
        <is>
          <t>nmim_summary_v0_2.csv (InvestmentNeeds NMIM v0.2, model output)</t>
        </is>
      </c>
    </row>
    <row r="10360" ht="13" customHeight="1">
      <c r="A10360" s="161" t="inlineStr">
        <is>
          <t>PAK</t>
        </is>
      </c>
      <c r="B10360" s="161" t="inlineStr">
        <is>
          <t>Pakistan</t>
        </is>
      </c>
      <c r="C10360" s="161" t="inlineStr">
        <is>
          <t>Middle East &amp; North Africa</t>
        </is>
      </c>
      <c r="D10360" s="161" t="inlineStr">
        <is>
          <t>Lower middle income</t>
        </is>
      </c>
      <c r="E10360" s="161" t="b">
        <v>1</v>
      </c>
      <c r="F10360" s="161" t="inlineStr">
        <is>
          <t>nmim_incr_inv_2050_pct_gdp</t>
        </is>
      </c>
      <c r="G10360" s="161" t="n">
        <v>2.410705420025648</v>
      </c>
      <c r="H10360" s="161" t="inlineStr">
        <is>
          <t>2050</t>
        </is>
      </c>
      <c r="I10360" s="161" t="inlineStr">
        <is>
          <t>nmim_summary_v0_2.csv (InvestmentNeeds NMIM v0.2, model output)</t>
        </is>
      </c>
    </row>
    <row r="10361" ht="13" customHeight="1">
      <c r="A10361" s="161" t="inlineStr">
        <is>
          <t>PAK</t>
        </is>
      </c>
      <c r="B10361" s="161" t="inlineStr">
        <is>
          <t>Pakistan</t>
        </is>
      </c>
      <c r="C10361" s="161" t="inlineStr">
        <is>
          <t>Middle East &amp; North Africa</t>
        </is>
      </c>
      <c r="D10361" s="161" t="inlineStr">
        <is>
          <t>Lower middle income</t>
        </is>
      </c>
      <c r="E10361" s="161" t="b">
        <v>1</v>
      </c>
      <c r="F10361" s="161" t="inlineStr">
        <is>
          <t>nmim_pv_incr_cost_b_pct_gdp</t>
        </is>
      </c>
      <c r="G10361" s="161" t="n">
        <v>10.83037941920673</v>
      </c>
      <c r="H10361" s="161" t="inlineStr">
        <is>
          <t>2025-2050</t>
        </is>
      </c>
      <c r="I10361" s="161" t="inlineStr">
        <is>
          <t>nmim_summary_v0_2.csv (InvestmentNeeds NMIM v0.2, model output)</t>
        </is>
      </c>
    </row>
    <row r="10362" ht="13" customHeight="1">
      <c r="A10362" s="161" t="inlineStr">
        <is>
          <t>PAK</t>
        </is>
      </c>
      <c r="B10362" s="161" t="inlineStr">
        <is>
          <t>Pakistan</t>
        </is>
      </c>
      <c r="C10362" s="161" t="inlineStr">
        <is>
          <t>Middle East &amp; North Africa</t>
        </is>
      </c>
      <c r="D10362" s="161" t="inlineStr">
        <is>
          <t>Lower middle income</t>
        </is>
      </c>
      <c r="E10362" s="161" t="b">
        <v>1</v>
      </c>
      <c r="F10362" s="161" t="inlineStr">
        <is>
          <t>price_diesel_usd_litre</t>
        </is>
      </c>
      <c r="G10362" s="161" t="n">
        <v>0.77</v>
      </c>
      <c r="H10362" s="161" t="inlineStr">
        <is>
          <t>2024</t>
        </is>
      </c>
      <c r="I10362" s="161" t="inlineStr">
        <is>
          <t>imffossilfuelsubsidiesdata.xlsb</t>
        </is>
      </c>
    </row>
    <row r="10363" ht="13" customHeight="1">
      <c r="A10363" s="161" t="inlineStr">
        <is>
          <t>PAK</t>
        </is>
      </c>
      <c r="B10363" s="161" t="inlineStr">
        <is>
          <t>Pakistan</t>
        </is>
      </c>
      <c r="C10363" s="161" t="inlineStr">
        <is>
          <t>Middle East &amp; North Africa</t>
        </is>
      </c>
      <c r="D10363" s="161" t="inlineStr">
        <is>
          <t>Lower middle income</t>
        </is>
      </c>
      <c r="E10363" s="161" t="b">
        <v>1</v>
      </c>
      <c r="F10363" s="161" t="inlineStr">
        <is>
          <t>price_gasoline_usd_litre</t>
        </is>
      </c>
      <c r="G10363" s="161" t="n">
        <v>0.847</v>
      </c>
      <c r="H10363" s="161" t="inlineStr">
        <is>
          <t>2024</t>
        </is>
      </c>
      <c r="I10363" s="161" t="inlineStr">
        <is>
          <t>imffossilfuelsubsidiesdata.xlsb</t>
        </is>
      </c>
    </row>
    <row r="10364" ht="13" customHeight="1">
      <c r="A10364" s="161" t="inlineStr">
        <is>
          <t>PAK</t>
        </is>
      </c>
      <c r="B10364" s="161" t="inlineStr">
        <is>
          <t>Pakistan</t>
        </is>
      </c>
      <c r="C10364" s="161" t="inlineStr">
        <is>
          <t>Middle East &amp; North Africa</t>
        </is>
      </c>
      <c r="D10364" s="161" t="inlineStr">
        <is>
          <t>Lower middle income</t>
        </is>
      </c>
      <c r="E10364" s="161" t="b">
        <v>1</v>
      </c>
      <c r="F10364" s="161" t="inlineStr">
        <is>
          <t>price_electricity_residential_usd_kwh</t>
        </is>
      </c>
      <c r="G10364" s="161" t="n">
        <v>0.122</v>
      </c>
      <c r="H10364" s="161" t="inlineStr">
        <is>
          <t>2024</t>
        </is>
      </c>
      <c r="I10364" s="161" t="inlineStr">
        <is>
          <t>imffossilfuelsubsidiesdata.xlsb</t>
        </is>
      </c>
    </row>
    <row r="10365" ht="13" customHeight="1">
      <c r="A10365" s="161" t="inlineStr">
        <is>
          <t>PAK</t>
        </is>
      </c>
      <c r="B10365" s="161" t="inlineStr">
        <is>
          <t>Pakistan</t>
        </is>
      </c>
      <c r="C10365" s="161" t="inlineStr">
        <is>
          <t>Middle East &amp; North Africa</t>
        </is>
      </c>
      <c r="D10365" s="161" t="inlineStr">
        <is>
          <t>Lower middle income</t>
        </is>
      </c>
      <c r="E10365" s="161" t="b">
        <v>1</v>
      </c>
      <c r="F10365" s="161" t="inlineStr">
        <is>
          <t>price_electricity_industry_usd_kwh</t>
        </is>
      </c>
      <c r="G10365" s="161" t="n">
        <v>0.143</v>
      </c>
      <c r="H10365" s="161" t="inlineStr">
        <is>
          <t>2024</t>
        </is>
      </c>
      <c r="I10365" s="161" t="inlineStr">
        <is>
          <t>imffossilfuelsubsidiesdata.xlsb</t>
        </is>
      </c>
    </row>
    <row r="10366" ht="13" customHeight="1">
      <c r="A10366" s="161" t="inlineStr">
        <is>
          <t>PAK</t>
        </is>
      </c>
      <c r="B10366" s="161" t="inlineStr">
        <is>
          <t>Pakistan</t>
        </is>
      </c>
      <c r="C10366" s="161" t="inlineStr">
        <is>
          <t>Middle East &amp; North Africa</t>
        </is>
      </c>
      <c r="D10366" s="161" t="inlineStr">
        <is>
          <t>Lower middle income</t>
        </is>
      </c>
      <c r="E10366" s="161" t="b">
        <v>1</v>
      </c>
      <c r="F10366" s="161" t="inlineStr">
        <is>
          <t>price_gas_power_usd_gj</t>
        </is>
      </c>
      <c r="G10366" s="161" t="n">
        <v>6.424</v>
      </c>
      <c r="H10366" s="161" t="inlineStr">
        <is>
          <t>2024</t>
        </is>
      </c>
      <c r="I10366" s="161" t="inlineStr">
        <is>
          <t>imffossilfuelsubsidiesdata.xlsb</t>
        </is>
      </c>
    </row>
    <row r="10367" ht="13" customHeight="1">
      <c r="A10367" s="161" t="inlineStr">
        <is>
          <t>PAK</t>
        </is>
      </c>
      <c r="B10367" s="161" t="inlineStr">
        <is>
          <t>Pakistan</t>
        </is>
      </c>
      <c r="C10367" s="161" t="inlineStr">
        <is>
          <t>Middle East &amp; North Africa</t>
        </is>
      </c>
      <c r="D10367" s="161" t="inlineStr">
        <is>
          <t>Lower middle income</t>
        </is>
      </c>
      <c r="E10367" s="161" t="b">
        <v>1</v>
      </c>
      <c r="F10367" s="161" t="inlineStr">
        <is>
          <t>price_coal_residential_usd_gj</t>
        </is>
      </c>
      <c r="G10367" s="161" t="n">
        <v>11.882</v>
      </c>
      <c r="H10367" s="161" t="inlineStr">
        <is>
          <t>2024</t>
        </is>
      </c>
      <c r="I10367" s="161" t="inlineStr">
        <is>
          <t>imffossilfuelsubsidiesdata.xlsb</t>
        </is>
      </c>
    </row>
    <row r="10368" ht="13" customHeight="1">
      <c r="A10368" s="161" t="inlineStr">
        <is>
          <t>PAK</t>
        </is>
      </c>
      <c r="B10368" s="161" t="inlineStr">
        <is>
          <t>Pakistan</t>
        </is>
      </c>
      <c r="C10368" s="161" t="inlineStr">
        <is>
          <t>Middle East &amp; North Africa</t>
        </is>
      </c>
      <c r="D10368" s="161" t="inlineStr">
        <is>
          <t>Lower middle income</t>
        </is>
      </c>
      <c r="E10368" s="161" t="b">
        <v>1</v>
      </c>
      <c r="F10368" s="161" t="inlineStr">
        <is>
          <t>price_coal_industry_usd_gj</t>
        </is>
      </c>
      <c r="G10368" s="161" t="n">
        <v>6.349</v>
      </c>
      <c r="H10368" s="161" t="inlineStr">
        <is>
          <t>2024</t>
        </is>
      </c>
      <c r="I10368" s="161" t="inlineStr">
        <is>
          <t>imffossilfuelsubsidiesdata.xlsb</t>
        </is>
      </c>
    </row>
    <row r="10369" ht="13" customHeight="1">
      <c r="A10369" s="161" t="inlineStr">
        <is>
          <t>PAK</t>
        </is>
      </c>
      <c r="B10369" s="161" t="inlineStr">
        <is>
          <t>Pakistan</t>
        </is>
      </c>
      <c r="C10369" s="161" t="inlineStr">
        <is>
          <t>Middle East &amp; North Africa</t>
        </is>
      </c>
      <c r="D10369" s="161" t="inlineStr">
        <is>
          <t>Lower middle income</t>
        </is>
      </c>
      <c r="E10369" s="161" t="b">
        <v>1</v>
      </c>
      <c r="F10369" s="161" t="inlineStr">
        <is>
          <t>price_coal_power_usd_gj</t>
        </is>
      </c>
      <c r="G10369" s="161" t="n">
        <v>4.285</v>
      </c>
      <c r="H10369" s="161" t="inlineStr">
        <is>
          <t>2024</t>
        </is>
      </c>
      <c r="I10369" s="161" t="inlineStr">
        <is>
          <t>imffossilfuelsubsidiesdata.xlsb</t>
        </is>
      </c>
    </row>
    <row r="10370" ht="13" customHeight="1">
      <c r="A10370" s="161" t="inlineStr">
        <is>
          <t>PAK</t>
        </is>
      </c>
      <c r="B10370" s="161" t="inlineStr">
        <is>
          <t>Pakistan</t>
        </is>
      </c>
      <c r="C10370" s="161" t="inlineStr">
        <is>
          <t>Middle East &amp; North Africa</t>
        </is>
      </c>
      <c r="D10370" s="161" t="inlineStr">
        <is>
          <t>Lower middle income</t>
        </is>
      </c>
      <c r="E10370" s="161" t="b">
        <v>1</v>
      </c>
      <c r="F10370" s="161" t="inlineStr">
        <is>
          <t>power_market_structure</t>
        </is>
      </c>
      <c r="G10370" s="161" t="n">
        <v>3</v>
      </c>
      <c r="H10370" s="161" t="inlineStr">
        <is>
          <t>2013</t>
        </is>
      </c>
      <c r="I10370" s="161" t="inlineStr">
        <is>
          <t>dataverse_files.zip</t>
        </is>
      </c>
    </row>
    <row r="10371" ht="13" customHeight="1">
      <c r="A10371" s="161" t="inlineStr">
        <is>
          <t>PAK</t>
        </is>
      </c>
      <c r="B10371" s="161" t="inlineStr">
        <is>
          <t>Pakistan</t>
        </is>
      </c>
      <c r="C10371" s="161" t="inlineStr">
        <is>
          <t>Middle East &amp; North Africa</t>
        </is>
      </c>
      <c r="D10371" s="161" t="inlineStr">
        <is>
          <t>Lower middle income</t>
        </is>
      </c>
      <c r="E10371" s="161" t="b">
        <v>1</v>
      </c>
      <c r="F10371" s="161" t="inlineStr">
        <is>
          <t>independent_regulator</t>
        </is>
      </c>
      <c r="G10371" s="161" t="n">
        <v>1</v>
      </c>
      <c r="H10371" s="161" t="inlineStr">
        <is>
          <t>2013</t>
        </is>
      </c>
      <c r="I10371" s="161" t="inlineStr">
        <is>
          <t>dataverse_files.zip</t>
        </is>
      </c>
    </row>
    <row r="10372" ht="13" customHeight="1">
      <c r="A10372" s="161" t="inlineStr">
        <is>
          <t>PAK</t>
        </is>
      </c>
      <c r="B10372" s="161" t="inlineStr">
        <is>
          <t>Pakistan</t>
        </is>
      </c>
      <c r="C10372" s="161" t="inlineStr">
        <is>
          <t>Middle East &amp; North Africa</t>
        </is>
      </c>
      <c r="D10372" s="161" t="inlineStr">
        <is>
          <t>Lower middle income</t>
        </is>
      </c>
      <c r="E10372" s="161" t="b">
        <v>1</v>
      </c>
      <c r="F10372" s="161" t="inlineStr">
        <is>
          <t>generation_unbundled</t>
        </is>
      </c>
      <c r="G10372" s="161" t="n">
        <v>1</v>
      </c>
      <c r="H10372" s="161" t="inlineStr">
        <is>
          <t>2013</t>
        </is>
      </c>
      <c r="I10372" s="161" t="inlineStr">
        <is>
          <t>dataverse_files.zip</t>
        </is>
      </c>
    </row>
    <row r="10373" ht="13" customHeight="1">
      <c r="A10373" s="161" t="inlineStr">
        <is>
          <t>PAK</t>
        </is>
      </c>
      <c r="B10373" s="161" t="inlineStr">
        <is>
          <t>Pakistan</t>
        </is>
      </c>
      <c r="C10373" s="161" t="inlineStr">
        <is>
          <t>Middle East &amp; North Africa</t>
        </is>
      </c>
      <c r="D10373" s="161" t="inlineStr">
        <is>
          <t>Lower middle income</t>
        </is>
      </c>
      <c r="E10373" s="161" t="b">
        <v>1</v>
      </c>
      <c r="F10373" s="161" t="inlineStr">
        <is>
          <t>rise_renewable_energy_score</t>
        </is>
      </c>
      <c r="G10373" s="161" t="n">
        <v>23.032</v>
      </c>
      <c r="H10373" s="161" t="inlineStr">
        <is>
          <t>2023</t>
        </is>
      </c>
      <c r="I10373" s="161" t="inlineStr">
        <is>
          <t>WB_RISE_WIDEF.csv</t>
        </is>
      </c>
    </row>
    <row r="10374" ht="13" customHeight="1">
      <c r="A10374" s="161" t="inlineStr">
        <is>
          <t>PAK</t>
        </is>
      </c>
      <c r="B10374" s="161" t="inlineStr">
        <is>
          <t>Pakistan</t>
        </is>
      </c>
      <c r="C10374" s="161" t="inlineStr">
        <is>
          <t>Middle East &amp; North Africa</t>
        </is>
      </c>
      <c r="D10374" s="161" t="inlineStr">
        <is>
          <t>Lower middle income</t>
        </is>
      </c>
      <c r="E10374" s="161" t="b">
        <v>1</v>
      </c>
      <c r="F10374" s="161" t="inlineStr">
        <is>
          <t>rise_level_playing_field_score</t>
        </is>
      </c>
      <c r="G10374" s="161" t="n">
        <v>0</v>
      </c>
      <c r="H10374" s="161" t="inlineStr">
        <is>
          <t>2023</t>
        </is>
      </c>
      <c r="I10374" s="161" t="inlineStr">
        <is>
          <t>WB_RISE_WIDEF.csv</t>
        </is>
      </c>
    </row>
    <row r="10375" ht="13" customHeight="1">
      <c r="A10375" s="161" t="inlineStr">
        <is>
          <t>PAK</t>
        </is>
      </c>
      <c r="B10375" s="161" t="inlineStr">
        <is>
          <t>Pakistan</t>
        </is>
      </c>
      <c r="C10375" s="161" t="inlineStr">
        <is>
          <t>Middle East &amp; North Africa</t>
        </is>
      </c>
      <c r="D10375" s="161" t="inlineStr">
        <is>
          <t>Lower middle income</t>
        </is>
      </c>
      <c r="E10375" s="161" t="b">
        <v>1</v>
      </c>
      <c r="F10375" s="161" t="inlineStr">
        <is>
          <t>rise_ee_financing_mechanisms_score</t>
        </is>
      </c>
      <c r="G10375" s="161" t="n">
        <v>0</v>
      </c>
      <c r="H10375" s="161" t="inlineStr">
        <is>
          <t>2023</t>
        </is>
      </c>
      <c r="I10375" s="161" t="inlineStr">
        <is>
          <t>WB_RISE_WIDEF.csv</t>
        </is>
      </c>
    </row>
    <row r="10376" ht="13" customHeight="1">
      <c r="A10376" s="161" t="inlineStr">
        <is>
          <t>PAK</t>
        </is>
      </c>
      <c r="B10376" s="161" t="inlineStr">
        <is>
          <t>Pakistan</t>
        </is>
      </c>
      <c r="C10376" s="161" t="inlineStr">
        <is>
          <t>Middle East &amp; North Africa</t>
        </is>
      </c>
      <c r="D10376" s="161" t="inlineStr">
        <is>
          <t>Lower middle income</t>
        </is>
      </c>
      <c r="E10376" s="161" t="b">
        <v>1</v>
      </c>
      <c r="F10376" s="161" t="inlineStr">
        <is>
          <t>revenue_pct_gdp</t>
        </is>
      </c>
      <c r="G10376" s="161" t="n">
        <v>12.641</v>
      </c>
      <c r="H10376" s="161" t="inlineStr">
        <is>
          <t>2024</t>
        </is>
      </c>
      <c r="I10376" s="161" t="inlineStr">
        <is>
          <t>dataset_2026-08-26T13_41_09_874550254Z_DEFAULT_INTEGRATION_IMF_RES_WEO_9_0_0.csv</t>
        </is>
      </c>
    </row>
    <row r="10377" ht="13" customHeight="1">
      <c r="A10377" s="161" t="inlineStr">
        <is>
          <t>PAK</t>
        </is>
      </c>
      <c r="B10377" s="161" t="inlineStr">
        <is>
          <t>Pakistan</t>
        </is>
      </c>
      <c r="C10377" s="161" t="inlineStr">
        <is>
          <t>Middle East &amp; North Africa</t>
        </is>
      </c>
      <c r="D10377" s="161" t="inlineStr">
        <is>
          <t>Lower middle income</t>
        </is>
      </c>
      <c r="E10377" s="161" t="b">
        <v>1</v>
      </c>
      <c r="F10377" s="161" t="inlineStr">
        <is>
          <t>primary_balance_pct_gdp</t>
        </is>
      </c>
      <c r="G10377" s="161" t="n">
        <v>0.954</v>
      </c>
      <c r="H10377" s="161" t="inlineStr">
        <is>
          <t>2024</t>
        </is>
      </c>
      <c r="I10377" s="161" t="inlineStr">
        <is>
          <t>dataset_2026-08-26T13_41_09_874550254Z_DEFAULT_INTEGRATION_IMF_RES_WEO_9_0_0.csv</t>
        </is>
      </c>
    </row>
    <row r="10378" ht="13" customHeight="1">
      <c r="A10378" s="161" t="inlineStr">
        <is>
          <t>PAK</t>
        </is>
      </c>
      <c r="B10378" s="161" t="inlineStr">
        <is>
          <t>Pakistan</t>
        </is>
      </c>
      <c r="C10378" s="161" t="inlineStr">
        <is>
          <t>Middle East &amp; North Africa</t>
        </is>
      </c>
      <c r="D10378" s="161" t="inlineStr">
        <is>
          <t>Lower middle income</t>
        </is>
      </c>
      <c r="E10378" s="161" t="b">
        <v>1</v>
      </c>
      <c r="F10378" s="161" t="inlineStr">
        <is>
          <t>current_account_pct_gdp</t>
        </is>
      </c>
      <c r="G10378" s="161" t="n">
        <v>-0.5570000000000001</v>
      </c>
      <c r="H10378" s="161" t="inlineStr">
        <is>
          <t>2024</t>
        </is>
      </c>
      <c r="I10378" s="161" t="inlineStr">
        <is>
          <t>dataset_2026-08-26T13_41_09_874550254Z_DEFAULT_INTEGRATION_IMF_RES_WEO_9_0_0.csv</t>
        </is>
      </c>
    </row>
    <row r="10379" ht="13" customHeight="1">
      <c r="A10379" s="161" t="inlineStr">
        <is>
          <t>PAK</t>
        </is>
      </c>
      <c r="B10379" s="161" t="inlineStr">
        <is>
          <t>Pakistan</t>
        </is>
      </c>
      <c r="C10379" s="161" t="inlineStr">
        <is>
          <t>Middle East &amp; North Africa</t>
        </is>
      </c>
      <c r="D10379" s="161" t="inlineStr">
        <is>
          <t>Lower middle income</t>
        </is>
      </c>
      <c r="E10379" s="161" t="b">
        <v>1</v>
      </c>
      <c r="F10379" s="161" t="inlineStr">
        <is>
          <t>gross_capital_formation_pct_gdp</t>
        </is>
      </c>
      <c r="G10379" s="161" t="n">
        <v>13.184</v>
      </c>
      <c r="H10379" s="161" t="inlineStr">
        <is>
          <t>2024</t>
        </is>
      </c>
      <c r="I10379" s="161" t="inlineStr">
        <is>
          <t>dataset_2026-08-26T13_41_09_874550254Z_DEFAULT_INTEGRATION_IMF_RES_WEO_9_0_0.csv</t>
        </is>
      </c>
    </row>
    <row r="10380" ht="13" customHeight="1">
      <c r="A10380" s="161" t="inlineStr">
        <is>
          <t>PAK</t>
        </is>
      </c>
      <c r="B10380" s="161" t="inlineStr">
        <is>
          <t>Pakistan</t>
        </is>
      </c>
      <c r="C10380" s="161" t="inlineStr">
        <is>
          <t>Middle East &amp; North Africa</t>
        </is>
      </c>
      <c r="D10380" s="161" t="inlineStr">
        <is>
          <t>Lower middle income</t>
        </is>
      </c>
      <c r="E10380" s="161" t="b">
        <v>1</v>
      </c>
      <c r="F10380" s="161" t="inlineStr">
        <is>
          <t>real_gdp_growth_5y_avg_pct</t>
        </is>
      </c>
      <c r="G10380" s="161" t="n">
        <v>2.686</v>
      </c>
      <c r="H10380" s="161" t="inlineStr">
        <is>
          <t>2020-2024 avg</t>
        </is>
      </c>
      <c r="I10380" s="161" t="inlineStr">
        <is>
          <t>dataset_2026-08-26T13_41_09_874550254Z_DEFAULT_INTEGRATION_IMF_RES_WEO_9_0_0.csv (derived)</t>
        </is>
      </c>
    </row>
    <row r="10381" ht="13" customHeight="1">
      <c r="A10381" s="161" t="inlineStr">
        <is>
          <t>PAK</t>
        </is>
      </c>
      <c r="B10381" s="161" t="inlineStr">
        <is>
          <t>Pakistan</t>
        </is>
      </c>
      <c r="C10381" s="161" t="inlineStr">
        <is>
          <t>Middle East &amp; North Africa</t>
        </is>
      </c>
      <c r="D10381" s="161" t="inlineStr">
        <is>
          <t>Lower middle income</t>
        </is>
      </c>
      <c r="E10381" s="161" t="b">
        <v>1</v>
      </c>
      <c r="F10381" s="161" t="inlineStr">
        <is>
          <t>int_budget_need_2030_pct_gdp</t>
        </is>
      </c>
      <c r="G10381" s="161" t="n">
        <v>0.853</v>
      </c>
      <c r="H10381" s="161" t="inlineStr">
        <is>
          <t>2030</t>
        </is>
      </c>
      <c r="I10381" s="161" t="inlineStr">
        <is>
          <t>integrated_results.csv (MacroFiscalModels v0.1, model output)</t>
        </is>
      </c>
    </row>
    <row r="10382" ht="13" customHeight="1">
      <c r="A10382" s="161" t="inlineStr">
        <is>
          <t>PAK</t>
        </is>
      </c>
      <c r="B10382" s="161" t="inlineStr">
        <is>
          <t>Pakistan</t>
        </is>
      </c>
      <c r="C10382" s="161" t="inlineStr">
        <is>
          <t>Middle East &amp; North Africa</t>
        </is>
      </c>
      <c r="D10382" s="161" t="inlineStr">
        <is>
          <t>Lower middle income</t>
        </is>
      </c>
      <c r="E10382" s="161" t="b">
        <v>1</v>
      </c>
      <c r="F10382" s="161" t="inlineStr">
        <is>
          <t>int_pricing_revenue_2030_pct_gdp</t>
        </is>
      </c>
      <c r="G10382" s="161" t="n">
        <v>0.387</v>
      </c>
      <c r="H10382" s="161" t="inlineStr">
        <is>
          <t>2030</t>
        </is>
      </c>
      <c r="I10382" s="161" t="inlineStr">
        <is>
          <t>integrated_results.csv (MacroFiscalModels v0.1, model output)</t>
        </is>
      </c>
    </row>
    <row r="10383" ht="13" customHeight="1">
      <c r="A10383" s="161" t="inlineStr">
        <is>
          <t>PAK</t>
        </is>
      </c>
      <c r="B10383" s="161" t="inlineStr">
        <is>
          <t>Pakistan</t>
        </is>
      </c>
      <c r="C10383" s="161" t="inlineStr">
        <is>
          <t>Middle East &amp; North Africa</t>
        </is>
      </c>
      <c r="D10383" s="161" t="inlineStr">
        <is>
          <t>Lower middle income</t>
        </is>
      </c>
      <c r="E10383" s="161" t="b">
        <v>1</v>
      </c>
      <c r="F10383" s="161" t="inlineStr">
        <is>
          <t>int_financing_gap_2030_pct_gdp</t>
        </is>
      </c>
      <c r="G10383" s="161" t="n">
        <v>0.466</v>
      </c>
      <c r="H10383" s="161" t="inlineStr">
        <is>
          <t>2030</t>
        </is>
      </c>
      <c r="I10383" s="161" t="inlineStr">
        <is>
          <t>integrated_results.csv (MacroFiscalModels v0.1, model output)</t>
        </is>
      </c>
    </row>
    <row r="10384" ht="13" customHeight="1">
      <c r="A10384" s="161" t="inlineStr">
        <is>
          <t>PAK</t>
        </is>
      </c>
      <c r="B10384" s="161" t="inlineStr">
        <is>
          <t>Pakistan</t>
        </is>
      </c>
      <c r="C10384" s="161" t="inlineStr">
        <is>
          <t>Middle East &amp; North Africa</t>
        </is>
      </c>
      <c r="D10384" s="161" t="inlineStr">
        <is>
          <t>Lower middle income</t>
        </is>
      </c>
      <c r="E10384" s="161" t="b">
        <v>1</v>
      </c>
      <c r="F10384" s="161" t="inlineStr">
        <is>
          <t>int_gdp_dev_2050_pct</t>
        </is>
      </c>
      <c r="G10384" s="161" t="n">
        <v>8.451000000000001</v>
      </c>
      <c r="H10384" s="161" t="inlineStr">
        <is>
          <t>2050</t>
        </is>
      </c>
      <c r="I10384" s="161" t="inlineStr">
        <is>
          <t>integrated_results.csv (MacroFiscalModels v0.1, model output)</t>
        </is>
      </c>
    </row>
    <row r="10385" ht="13" customHeight="1">
      <c r="A10385" s="161" t="inlineStr">
        <is>
          <t>PAK</t>
        </is>
      </c>
      <c r="B10385" s="161" t="inlineStr">
        <is>
          <t>Pakistan</t>
        </is>
      </c>
      <c r="C10385" s="161" t="inlineStr">
        <is>
          <t>Middle East &amp; North Africa</t>
        </is>
      </c>
      <c r="D10385" s="161" t="inlineStr">
        <is>
          <t>Lower middle income</t>
        </is>
      </c>
      <c r="E10385" s="161" t="b">
        <v>1</v>
      </c>
      <c r="F10385" s="161" t="inlineStr">
        <is>
          <t>int_debt_2050_pct_gdp</t>
        </is>
      </c>
      <c r="G10385" s="161" t="n">
        <v>73.81999999999999</v>
      </c>
      <c r="H10385" s="161" t="inlineStr">
        <is>
          <t>2050</t>
        </is>
      </c>
      <c r="I10385" s="161" t="inlineStr">
        <is>
          <t>integrated_results.csv (MacroFiscalModels v0.1, model output)</t>
        </is>
      </c>
    </row>
    <row r="10386" ht="13" customHeight="1">
      <c r="A10386" s="161" t="inlineStr">
        <is>
          <t>PAK</t>
        </is>
      </c>
      <c r="B10386" s="161" t="inlineStr">
        <is>
          <t>Pakistan</t>
        </is>
      </c>
      <c r="C10386" s="161" t="inlineStr">
        <is>
          <t>Middle East &amp; North Africa</t>
        </is>
      </c>
      <c r="D10386" s="161" t="inlineStr">
        <is>
          <t>Lower middle income</t>
        </is>
      </c>
      <c r="E10386" s="161" t="b">
        <v>1</v>
      </c>
      <c r="F10386" s="161" t="inlineStr">
        <is>
          <t>int_dsf_risk_code</t>
        </is>
      </c>
      <c r="G10386" s="161" t="n">
        <v>3</v>
      </c>
      <c r="H10386" s="161" t="inlineStr">
        <is>
          <t>2034</t>
        </is>
      </c>
      <c r="I10386" s="161" t="inlineStr">
        <is>
          <t>integrated_results.csv (MacroFiscalModels v0.1, model output)</t>
        </is>
      </c>
    </row>
    <row r="10387" ht="13" customHeight="1">
      <c r="A10387" s="161" t="inlineStr">
        <is>
          <t>PLW</t>
        </is>
      </c>
      <c r="B10387" s="161" t="inlineStr">
        <is>
          <t>Palau</t>
        </is>
      </c>
      <c r="C10387" s="161" t="inlineStr">
        <is>
          <t>East Asia &amp; Pacific</t>
        </is>
      </c>
      <c r="D10387" s="161" t="inlineStr">
        <is>
          <t>High income</t>
        </is>
      </c>
      <c r="E10387" s="161" t="b">
        <v>0</v>
      </c>
      <c r="F10387" s="161" t="inlineStr">
        <is>
          <t>gross_debt_pct_gdp</t>
        </is>
      </c>
      <c r="G10387" s="161" t="n">
        <v>66.262</v>
      </c>
      <c r="H10387" s="161" t="inlineStr">
        <is>
          <t>2024</t>
        </is>
      </c>
      <c r="I10387" s="161" t="inlineStr">
        <is>
          <t>dataset_2026-08-26T13_41_09_874550254Z_DEFAULT_INTEGRATION_IMF_RES_WEO_9_0_0.csv</t>
        </is>
      </c>
    </row>
    <row r="10388" ht="13" customHeight="1">
      <c r="A10388" s="161" t="inlineStr">
        <is>
          <t>PLW</t>
        </is>
      </c>
      <c r="B10388" s="161" t="inlineStr">
        <is>
          <t>Palau</t>
        </is>
      </c>
      <c r="C10388" s="161" t="inlineStr">
        <is>
          <t>East Asia &amp; Pacific</t>
        </is>
      </c>
      <c r="D10388" s="161" t="inlineStr">
        <is>
          <t>High income</t>
        </is>
      </c>
      <c r="E10388" s="161" t="b">
        <v>0</v>
      </c>
      <c r="F10388" s="161" t="inlineStr">
        <is>
          <t>tax_revenue_pct_gdp</t>
        </is>
      </c>
      <c r="G10388" s="161" t="n">
        <v>21.671</v>
      </c>
      <c r="H10388" s="161" t="inlineStr">
        <is>
          <t>2024</t>
        </is>
      </c>
      <c r="I10388" s="161" t="inlineStr">
        <is>
          <t>world-imf2026.xlsx</t>
        </is>
      </c>
    </row>
    <row r="10389" ht="13" customHeight="1">
      <c r="A10389" s="161" t="inlineStr">
        <is>
          <t>PLW</t>
        </is>
      </c>
      <c r="B10389" s="161" t="inlineStr">
        <is>
          <t>Palau</t>
        </is>
      </c>
      <c r="C10389" s="161" t="inlineStr">
        <is>
          <t>East Asia &amp; Pacific</t>
        </is>
      </c>
      <c r="D10389" s="161" t="inlineStr">
        <is>
          <t>High income</t>
        </is>
      </c>
      <c r="E10389" s="161" t="b">
        <v>0</v>
      </c>
      <c r="F10389" s="161" t="inlineStr">
        <is>
          <t>pefa_pi11_pim_score</t>
        </is>
      </c>
      <c r="G10389" s="161" t="n">
        <v>2.5</v>
      </c>
      <c r="H10389" s="161" t="inlineStr">
        <is>
          <t>2023</t>
        </is>
      </c>
      <c r="I10389" s="161" t="inlineStr">
        <is>
          <t>assessments_1787749571.csv</t>
        </is>
      </c>
    </row>
    <row r="10390" ht="13" customHeight="1">
      <c r="A10390" s="161" t="inlineStr">
        <is>
          <t>PLW</t>
        </is>
      </c>
      <c r="B10390" s="161" t="inlineStr">
        <is>
          <t>Palau</t>
        </is>
      </c>
      <c r="C10390" s="161" t="inlineStr">
        <is>
          <t>East Asia &amp; Pacific</t>
        </is>
      </c>
      <c r="D10390" s="161" t="inlineStr">
        <is>
          <t>High income</t>
        </is>
      </c>
      <c r="E10390" s="161" t="b">
        <v>0</v>
      </c>
      <c r="F10390" s="161" t="inlineStr">
        <is>
          <t>pefa_pi122_asset_monitoring</t>
        </is>
      </c>
      <c r="G10390" s="161" t="n">
        <v>2</v>
      </c>
      <c r="H10390" s="161" t="inlineStr">
        <is>
          <t>2023</t>
        </is>
      </c>
      <c r="I10390" s="161" t="inlineStr">
        <is>
          <t>assessments_1787749571.csv</t>
        </is>
      </c>
    </row>
    <row r="10391" ht="13" customHeight="1">
      <c r="A10391" s="161" t="inlineStr">
        <is>
          <t>PLW</t>
        </is>
      </c>
      <c r="B10391" s="161" t="inlineStr">
        <is>
          <t>Palau</t>
        </is>
      </c>
      <c r="C10391" s="161" t="inlineStr">
        <is>
          <t>East Asia &amp; Pacific</t>
        </is>
      </c>
      <c r="D10391" s="161" t="inlineStr">
        <is>
          <t>High income</t>
        </is>
      </c>
      <c r="E10391" s="161" t="b">
        <v>0</v>
      </c>
      <c r="F10391" s="161" t="inlineStr">
        <is>
          <t>climate_pfm_diagnostic_on_record</t>
        </is>
      </c>
      <c r="G10391" s="161" t="n">
        <v>0</v>
      </c>
      <c r="H10391" s="161" t="inlineStr">
        <is>
          <t>2022</t>
        </is>
      </c>
      <c r="I10391" s="161" t="inlineStr">
        <is>
          <t>UNDP-Global-Climate-Public-Finance-Review-2022.pdf (Table 4.2)</t>
        </is>
      </c>
    </row>
    <row r="10392" ht="13" customHeight="1">
      <c r="A10392" s="161" t="inlineStr">
        <is>
          <t>PLW</t>
        </is>
      </c>
      <c r="B10392" s="161" t="inlineStr">
        <is>
          <t>Palau</t>
        </is>
      </c>
      <c r="C10392" s="161" t="inlineStr">
        <is>
          <t>East Asia &amp; Pacific</t>
        </is>
      </c>
      <c r="D10392" s="161" t="inlineStr">
        <is>
          <t>High income</t>
        </is>
      </c>
      <c r="E10392" s="161" t="b">
        <v>0</v>
      </c>
      <c r="F10392" s="161" t="inlineStr">
        <is>
          <t>mitigation_finance_received_pct_gdp</t>
        </is>
      </c>
      <c r="G10392" s="161" t="n">
        <v>0.725</v>
      </c>
      <c r="H10392" s="161" t="inlineStr">
        <is>
          <t>2024</t>
        </is>
      </c>
      <c r="I10392" s="161" t="inlineStr">
        <is>
          <t>CRDF-RP_2024.xlsx + WEO</t>
        </is>
      </c>
    </row>
    <row r="10393" ht="13" customHeight="1">
      <c r="A10393" s="161" t="inlineStr">
        <is>
          <t>PLW</t>
        </is>
      </c>
      <c r="B10393" s="161" t="inlineStr">
        <is>
          <t>Palau</t>
        </is>
      </c>
      <c r="C10393" s="161" t="inlineStr">
        <is>
          <t>East Asia &amp; Pacific</t>
        </is>
      </c>
      <c r="D10393" s="161" t="inlineStr">
        <is>
          <t>High income</t>
        </is>
      </c>
      <c r="E10393" s="161" t="b">
        <v>0</v>
      </c>
      <c r="F10393" s="161" t="inlineStr">
        <is>
          <t>pefa_pi103_contingent_liabilities</t>
        </is>
      </c>
      <c r="G10393" s="161" t="n">
        <v>1</v>
      </c>
      <c r="H10393" s="161" t="inlineStr">
        <is>
          <t>2023</t>
        </is>
      </c>
      <c r="I10393" s="161" t="inlineStr">
        <is>
          <t>assessments_1787749571.csv</t>
        </is>
      </c>
    </row>
    <row r="10394" ht="13" customHeight="1">
      <c r="A10394" s="161" t="inlineStr">
        <is>
          <t>PLW</t>
        </is>
      </c>
      <c r="B10394" s="161" t="inlineStr">
        <is>
          <t>Palau</t>
        </is>
      </c>
      <c r="C10394" s="161" t="inlineStr">
        <is>
          <t>East Asia &amp; Pacific</t>
        </is>
      </c>
      <c r="D10394" s="161" t="inlineStr">
        <is>
          <t>High income</t>
        </is>
      </c>
      <c r="E10394" s="161" t="b">
        <v>0</v>
      </c>
      <c r="F10394" s="161" t="inlineStr">
        <is>
          <t>ppi_commitments_pct_gdp</t>
        </is>
      </c>
      <c r="G10394" s="161" t="n">
        <v>1.366</v>
      </c>
      <c r="H10394" s="161" t="inlineStr">
        <is>
          <t>2020-2024 avg</t>
        </is>
      </c>
      <c r="I10394" s="161" t="inlineStr">
        <is>
          <t>2024-PPI-Full-DTA.dta + WEO</t>
        </is>
      </c>
    </row>
    <row r="10395" ht="13" customHeight="1">
      <c r="A10395" s="161" t="inlineStr">
        <is>
          <t>PLW</t>
        </is>
      </c>
      <c r="B10395" s="161" t="inlineStr">
        <is>
          <t>Palau</t>
        </is>
      </c>
      <c r="C10395" s="161" t="inlineStr">
        <is>
          <t>East Asia &amp; Pacific</t>
        </is>
      </c>
      <c r="D10395" s="161" t="inlineStr">
        <is>
          <t>High income</t>
        </is>
      </c>
      <c r="E10395" s="161" t="b">
        <v>0</v>
      </c>
      <c r="F10395" s="161" t="inlineStr">
        <is>
          <t>ff_subsidy_total_pct_gdp</t>
        </is>
      </c>
      <c r="G10395" s="161" t="n">
        <v>0</v>
      </c>
      <c r="H10395" s="161" t="inlineStr">
        <is>
          <t>2024</t>
        </is>
      </c>
      <c r="I10395" s="161" t="inlineStr">
        <is>
          <t>imffossilfuelsubsidiesdata.xlsb + WEO</t>
        </is>
      </c>
    </row>
    <row r="10396" ht="13" customHeight="1">
      <c r="A10396" s="161" t="inlineStr">
        <is>
          <t>PLW</t>
        </is>
      </c>
      <c r="B10396" s="161" t="inlineStr">
        <is>
          <t>Palau</t>
        </is>
      </c>
      <c r="C10396" s="161" t="inlineStr">
        <is>
          <t>East Asia &amp; Pacific</t>
        </is>
      </c>
      <c r="D10396" s="161" t="inlineStr">
        <is>
          <t>High income</t>
        </is>
      </c>
      <c r="E10396" s="161" t="b">
        <v>0</v>
      </c>
      <c r="F10396" s="161" t="inlineStr">
        <is>
          <t>ff_subsidy_explicit_pct_gdp</t>
        </is>
      </c>
      <c r="G10396" s="161" t="n">
        <v>0</v>
      </c>
      <c r="H10396" s="161" t="inlineStr">
        <is>
          <t>2024</t>
        </is>
      </c>
      <c r="I10396" s="161" t="inlineStr">
        <is>
          <t>imffossilfuelsubsidiesdata.xlsb</t>
        </is>
      </c>
    </row>
    <row r="10397" ht="13" customHeight="1">
      <c r="A10397" s="161" t="inlineStr">
        <is>
          <t>PLW</t>
        </is>
      </c>
      <c r="B10397" s="161" t="inlineStr">
        <is>
          <t>Palau</t>
        </is>
      </c>
      <c r="C10397" s="161" t="inlineStr">
        <is>
          <t>East Asia &amp; Pacific</t>
        </is>
      </c>
      <c r="D10397" s="161" t="inlineStr">
        <is>
          <t>High income</t>
        </is>
      </c>
      <c r="E10397" s="161" t="b">
        <v>0</v>
      </c>
      <c r="F10397" s="161" t="inlineStr">
        <is>
          <t>ff_subsidy_implicit_pct_gdp</t>
        </is>
      </c>
      <c r="G10397" s="161" t="n">
        <v>0</v>
      </c>
      <c r="H10397" s="161" t="inlineStr">
        <is>
          <t>2024</t>
        </is>
      </c>
      <c r="I10397" s="161" t="inlineStr">
        <is>
          <t>imffossilfuelsubsidiesdata.xlsb</t>
        </is>
      </c>
    </row>
    <row r="10398" ht="13" customHeight="1">
      <c r="A10398" s="161" t="inlineStr">
        <is>
          <t>PLW</t>
        </is>
      </c>
      <c r="B10398" s="161" t="inlineStr">
        <is>
          <t>Palau</t>
        </is>
      </c>
      <c r="C10398" s="161" t="inlineStr">
        <is>
          <t>East Asia &amp; Pacific</t>
        </is>
      </c>
      <c r="D10398" s="161" t="inlineStr">
        <is>
          <t>High income</t>
        </is>
      </c>
      <c r="E10398" s="161" t="b">
        <v>0</v>
      </c>
      <c r="F10398" s="161" t="inlineStr">
        <is>
          <t>env_protection_pct_of_expenditure</t>
        </is>
      </c>
      <c r="G10398" s="161" t="n">
        <v>0.62</v>
      </c>
      <c r="H10398" s="161" t="inlineStr">
        <is>
          <t>2021</t>
        </is>
      </c>
      <c r="I10398" s="161" t="inlineStr">
        <is>
          <t>WB_BOOST_WIDEF.csv</t>
        </is>
      </c>
    </row>
    <row r="10399" ht="13" customHeight="1">
      <c r="A10399" s="161" t="inlineStr">
        <is>
          <t>PLW</t>
        </is>
      </c>
      <c r="B10399" s="161" t="inlineStr">
        <is>
          <t>Palau</t>
        </is>
      </c>
      <c r="C10399" s="161" t="inlineStr">
        <is>
          <t>East Asia &amp; Pacific</t>
        </is>
      </c>
      <c r="D10399" s="161" t="inlineStr">
        <is>
          <t>High income</t>
        </is>
      </c>
      <c r="E10399" s="161" t="b">
        <v>0</v>
      </c>
      <c r="F10399" s="161" t="inlineStr">
        <is>
          <t>net_fuel_trade_pct_merch</t>
        </is>
      </c>
      <c r="G10399" s="161" t="n">
        <v>-23.608</v>
      </c>
      <c r="H10399" s="161" t="inlineStr">
        <is>
          <t>2017</t>
        </is>
      </c>
      <c r="I10399" s="161" t="inlineStr">
        <is>
          <t>WDI TX.VAL.FUEL.ZS.UN less TM.VAL.FUEL.ZS.UN</t>
        </is>
      </c>
    </row>
    <row r="10400" ht="13" customHeight="1">
      <c r="A10400" s="161" t="inlineStr">
        <is>
          <t>PLW</t>
        </is>
      </c>
      <c r="B10400" s="161" t="inlineStr">
        <is>
          <t>Palau</t>
        </is>
      </c>
      <c r="C10400" s="161" t="inlineStr">
        <is>
          <t>East Asia &amp; Pacific</t>
        </is>
      </c>
      <c r="D10400" s="161" t="inlineStr">
        <is>
          <t>High income</t>
        </is>
      </c>
      <c r="E10400" s="161" t="b">
        <v>0</v>
      </c>
      <c r="F10400" s="161" t="inlineStr">
        <is>
          <t>fuel_exports_pct_merch</t>
        </is>
      </c>
      <c r="G10400" s="161" t="n">
        <v>0.459</v>
      </c>
      <c r="H10400" s="161" t="inlineStr">
        <is>
          <t>2017</t>
        </is>
      </c>
      <c r="I10400" s="161" t="inlineStr">
        <is>
          <t>API_TX_VAL_FUEL_ZS_UN_DS2_en_csv_v2_33055.zip</t>
        </is>
      </c>
    </row>
    <row r="10401" ht="13" customHeight="1">
      <c r="A10401" s="161" t="inlineStr">
        <is>
          <t>PLW</t>
        </is>
      </c>
      <c r="B10401" s="161" t="inlineStr">
        <is>
          <t>Palau</t>
        </is>
      </c>
      <c r="C10401" s="161" t="inlineStr">
        <is>
          <t>East Asia &amp; Pacific</t>
        </is>
      </c>
      <c r="D10401" s="161" t="inlineStr">
        <is>
          <t>High income</t>
        </is>
      </c>
      <c r="E10401" s="161" t="b">
        <v>0</v>
      </c>
      <c r="F10401" s="161" t="inlineStr">
        <is>
          <t>fuel_imports_pct_merch</t>
        </is>
      </c>
      <c r="G10401" s="161" t="n">
        <v>24.067</v>
      </c>
      <c r="H10401" s="161" t="inlineStr">
        <is>
          <t>2018</t>
        </is>
      </c>
      <c r="I10401" s="161" t="inlineStr">
        <is>
          <t>API_TM_VAL_FUEL_ZS_UN_DS2_en_csv_v2_36140.zip</t>
        </is>
      </c>
    </row>
    <row r="10402" ht="13" customHeight="1">
      <c r="A10402" s="161" t="inlineStr">
        <is>
          <t>PLW</t>
        </is>
      </c>
      <c r="B10402" s="161" t="inlineStr">
        <is>
          <t>Palau</t>
        </is>
      </c>
      <c r="C10402" s="161" t="inlineStr">
        <is>
          <t>East Asia &amp; Pacific</t>
        </is>
      </c>
      <c r="D10402" s="161" t="inlineStr">
        <is>
          <t>High income</t>
        </is>
      </c>
      <c r="E10402" s="161" t="b">
        <v>0</v>
      </c>
      <c r="F10402" s="161" t="inlineStr">
        <is>
          <t>renewable_share_electricity_pct</t>
        </is>
      </c>
      <c r="G10402" s="161" t="n">
        <v>12.675</v>
      </c>
      <c r="H10402" s="161" t="inlineStr">
        <is>
          <t>2024</t>
        </is>
      </c>
      <c r="I10402" s="161" t="inlineStr">
        <is>
          <t>imffossilfuelsubsidiesdata.xlsb</t>
        </is>
      </c>
    </row>
    <row r="10403" ht="13" customHeight="1">
      <c r="A10403" s="161" t="inlineStr">
        <is>
          <t>PLW</t>
        </is>
      </c>
      <c r="B10403" s="161" t="inlineStr">
        <is>
          <t>Palau</t>
        </is>
      </c>
      <c r="C10403" s="161" t="inlineStr">
        <is>
          <t>East Asia &amp; Pacific</t>
        </is>
      </c>
      <c r="D10403" s="161" t="inlineStr">
        <is>
          <t>High income</t>
        </is>
      </c>
      <c r="E10403" s="161" t="b">
        <v>0</v>
      </c>
      <c r="F10403" s="161" t="inlineStr">
        <is>
          <t>inn_total_inv_2030_pct_gdp</t>
        </is>
      </c>
      <c r="G10403" s="161" t="n">
        <v>7.27701871023729</v>
      </c>
      <c r="H10403" s="161" t="inlineStr">
        <is>
          <t>2030</t>
        </is>
      </c>
      <c r="I10403" s="161" t="inlineStr">
        <is>
          <t>Mitigation_Investment_Needs_v1.1.xlsx (InvestmentNeeds v1.1, model output)</t>
        </is>
      </c>
    </row>
    <row r="10404" ht="13" customHeight="1">
      <c r="A10404" s="161" t="inlineStr">
        <is>
          <t>PLW</t>
        </is>
      </c>
      <c r="B10404" s="161" t="inlineStr">
        <is>
          <t>Palau</t>
        </is>
      </c>
      <c r="C10404" s="161" t="inlineStr">
        <is>
          <t>East Asia &amp; Pacific</t>
        </is>
      </c>
      <c r="D10404" s="161" t="inlineStr">
        <is>
          <t>High income</t>
        </is>
      </c>
      <c r="E10404" s="161" t="b">
        <v>0</v>
      </c>
      <c r="F10404" s="161" t="inlineStr">
        <is>
          <t>inn_incr_inv_2030_pct_gdp</t>
        </is>
      </c>
      <c r="G10404" s="161" t="n">
        <v>1.74648449045695</v>
      </c>
      <c r="H10404" s="161" t="inlineStr">
        <is>
          <t>2030</t>
        </is>
      </c>
      <c r="I10404" s="161" t="inlineStr">
        <is>
          <t>Mitigation_Investment_Needs_v1.1.xlsx (InvestmentNeeds v1.1, model output)</t>
        </is>
      </c>
    </row>
    <row r="10405" ht="13" customHeight="1">
      <c r="A10405" s="161" t="inlineStr">
        <is>
          <t>PLW</t>
        </is>
      </c>
      <c r="B10405" s="161" t="inlineStr">
        <is>
          <t>Palau</t>
        </is>
      </c>
      <c r="C10405" s="161" t="inlineStr">
        <is>
          <t>East Asia &amp; Pacific</t>
        </is>
      </c>
      <c r="D10405" s="161" t="inlineStr">
        <is>
          <t>High income</t>
        </is>
      </c>
      <c r="E10405" s="161" t="b">
        <v>0</v>
      </c>
      <c r="F10405" s="161" t="inlineStr">
        <is>
          <t>inn_incr_inv_gen_2030_pct_gdp</t>
        </is>
      </c>
      <c r="G10405" s="161" t="n">
        <v>0.4190088544879936</v>
      </c>
      <c r="H10405" s="161" t="inlineStr">
        <is>
          <t>2030</t>
        </is>
      </c>
      <c r="I10405" s="161" t="inlineStr">
        <is>
          <t>Mitigation_Investment_Needs_v1.1.xlsx (InvestmentNeeds v1.1, model output)</t>
        </is>
      </c>
    </row>
    <row r="10406" ht="13" customHeight="1">
      <c r="A10406" s="161" t="inlineStr">
        <is>
          <t>PLW</t>
        </is>
      </c>
      <c r="B10406" s="161" t="inlineStr">
        <is>
          <t>Palau</t>
        </is>
      </c>
      <c r="C10406" s="161" t="inlineStr">
        <is>
          <t>East Asia &amp; Pacific</t>
        </is>
      </c>
      <c r="D10406" s="161" t="inlineStr">
        <is>
          <t>High income</t>
        </is>
      </c>
      <c r="E10406" s="161" t="b">
        <v>0</v>
      </c>
      <c r="F10406" s="161" t="inlineStr">
        <is>
          <t>inn_incr_inv_grid_2030_pct_gdp</t>
        </is>
      </c>
      <c r="G10406" s="161" t="n">
        <v>0.2873203573631968</v>
      </c>
      <c r="H10406" s="161" t="inlineStr">
        <is>
          <t>2030</t>
        </is>
      </c>
      <c r="I10406" s="161" t="inlineStr">
        <is>
          <t>Mitigation_Investment_Needs_v1.1.xlsx (InvestmentNeeds v1.1, model output)</t>
        </is>
      </c>
    </row>
    <row r="10407" ht="13" customHeight="1">
      <c r="A10407" s="161" t="inlineStr">
        <is>
          <t>PLW</t>
        </is>
      </c>
      <c r="B10407" s="161" t="inlineStr">
        <is>
          <t>Palau</t>
        </is>
      </c>
      <c r="C10407" s="161" t="inlineStr">
        <is>
          <t>East Asia &amp; Pacific</t>
        </is>
      </c>
      <c r="D10407" s="161" t="inlineStr">
        <is>
          <t>High income</t>
        </is>
      </c>
      <c r="E10407" s="161" t="b">
        <v>0</v>
      </c>
      <c r="F10407" s="161" t="inlineStr">
        <is>
          <t>inn_incr_inv_trn_2030_pct_gdp</t>
        </is>
      </c>
      <c r="G10407" s="161" t="n">
        <v>0.5289040247489958</v>
      </c>
      <c r="H10407" s="161" t="inlineStr">
        <is>
          <t>2030</t>
        </is>
      </c>
      <c r="I10407" s="161" t="inlineStr">
        <is>
          <t>Mitigation_Investment_Needs_v1.1.xlsx (InvestmentNeeds v1.1, model output)</t>
        </is>
      </c>
    </row>
    <row r="10408" ht="13" customHeight="1">
      <c r="A10408" s="161" t="inlineStr">
        <is>
          <t>PLW</t>
        </is>
      </c>
      <c r="B10408" s="161" t="inlineStr">
        <is>
          <t>Palau</t>
        </is>
      </c>
      <c r="C10408" s="161" t="inlineStr">
        <is>
          <t>East Asia &amp; Pacific</t>
        </is>
      </c>
      <c r="D10408" s="161" t="inlineStr">
        <is>
          <t>High income</t>
        </is>
      </c>
      <c r="E10408" s="161" t="b">
        <v>0</v>
      </c>
      <c r="F10408" s="161" t="inlineStr">
        <is>
          <t>inn_incr_inv_bld_2030_pct_gdp</t>
        </is>
      </c>
      <c r="G10408" s="161" t="n">
        <v>0.0897238541048148</v>
      </c>
      <c r="H10408" s="161" t="inlineStr">
        <is>
          <t>2030</t>
        </is>
      </c>
      <c r="I10408" s="161" t="inlineStr">
        <is>
          <t>Mitigation_Investment_Needs_v1.1.xlsx (InvestmentNeeds v1.1, model output)</t>
        </is>
      </c>
    </row>
    <row r="10409" ht="13" customHeight="1">
      <c r="A10409" s="161" t="inlineStr">
        <is>
          <t>PLW</t>
        </is>
      </c>
      <c r="B10409" s="161" t="inlineStr">
        <is>
          <t>Palau</t>
        </is>
      </c>
      <c r="C10409" s="161" t="inlineStr">
        <is>
          <t>East Asia &amp; Pacific</t>
        </is>
      </c>
      <c r="D10409" s="161" t="inlineStr">
        <is>
          <t>High income</t>
        </is>
      </c>
      <c r="E10409" s="161" t="b">
        <v>0</v>
      </c>
      <c r="F10409" s="161" t="inlineStr">
        <is>
          <t>inn_incr_inv_ind_2030_pct_gdp</t>
        </is>
      </c>
      <c r="G10409" s="161" t="n">
        <v>0.1248859324871949</v>
      </c>
      <c r="H10409" s="161" t="inlineStr">
        <is>
          <t>2030</t>
        </is>
      </c>
      <c r="I10409" s="161" t="inlineStr">
        <is>
          <t>Mitigation_Investment_Needs_v1.1.xlsx (InvestmentNeeds v1.1, model output)</t>
        </is>
      </c>
    </row>
    <row r="10410" ht="13" customHeight="1">
      <c r="A10410" s="161" t="inlineStr">
        <is>
          <t>PLW</t>
        </is>
      </c>
      <c r="B10410" s="161" t="inlineStr">
        <is>
          <t>Palau</t>
        </is>
      </c>
      <c r="C10410" s="161" t="inlineStr">
        <is>
          <t>East Asia &amp; Pacific</t>
        </is>
      </c>
      <c r="D10410" s="161" t="inlineStr">
        <is>
          <t>High income</t>
        </is>
      </c>
      <c r="E10410" s="161" t="b">
        <v>0</v>
      </c>
      <c r="F10410" s="161" t="inlineStr">
        <is>
          <t>inn_incr_inv_fuel_2030_pct_gdp</t>
        </is>
      </c>
      <c r="G10410" s="161" t="n">
        <v>0.1333764494387456</v>
      </c>
      <c r="H10410" s="161" t="inlineStr">
        <is>
          <t>2030</t>
        </is>
      </c>
      <c r="I10410" s="161" t="inlineStr">
        <is>
          <t>Mitigation_Investment_Needs_v1.1.xlsx (InvestmentNeeds v1.1, model output)</t>
        </is>
      </c>
    </row>
    <row r="10411" ht="13" customHeight="1">
      <c r="A10411" s="161" t="inlineStr">
        <is>
          <t>PLW</t>
        </is>
      </c>
      <c r="B10411" s="161" t="inlineStr">
        <is>
          <t>Palau</t>
        </is>
      </c>
      <c r="C10411" s="161" t="inlineStr">
        <is>
          <t>East Asia &amp; Pacific</t>
        </is>
      </c>
      <c r="D10411" s="161" t="inlineStr">
        <is>
          <t>High income</t>
        </is>
      </c>
      <c r="E10411" s="161" t="b">
        <v>0</v>
      </c>
      <c r="F10411" s="161" t="inlineStr">
        <is>
          <t>inn_incr_inv_afolu_2030_pct_gdp</t>
        </is>
      </c>
      <c r="G10411" s="161" t="n">
        <v>0.1632650178260083</v>
      </c>
      <c r="H10411" s="161" t="inlineStr">
        <is>
          <t>2030</t>
        </is>
      </c>
      <c r="I10411" s="161" t="inlineStr">
        <is>
          <t>Mitigation_Investment_Needs_v1.1.xlsx (InvestmentNeeds v1.1, model output)</t>
        </is>
      </c>
    </row>
    <row r="10412" ht="13" customHeight="1">
      <c r="A10412" s="161" t="inlineStr">
        <is>
          <t>PLW</t>
        </is>
      </c>
      <c r="B10412" s="161" t="inlineStr">
        <is>
          <t>Palau</t>
        </is>
      </c>
      <c r="C10412" s="161" t="inlineStr">
        <is>
          <t>East Asia &amp; Pacific</t>
        </is>
      </c>
      <c r="D10412" s="161" t="inlineStr">
        <is>
          <t>High income</t>
        </is>
      </c>
      <c r="E10412" s="161" t="b">
        <v>0</v>
      </c>
      <c r="F10412" s="161" t="inlineStr">
        <is>
          <t>inn_incr_cost_a_2030_pct_gdp</t>
        </is>
      </c>
      <c r="G10412" s="161" t="n">
        <v>0.178370375611198</v>
      </c>
      <c r="H10412" s="161" t="inlineStr">
        <is>
          <t>2030</t>
        </is>
      </c>
      <c r="I10412" s="161" t="inlineStr">
        <is>
          <t>Mitigation_Investment_Needs_v1.1.xlsx (InvestmentNeeds v1.1, model output)</t>
        </is>
      </c>
    </row>
    <row r="10413" ht="13" customHeight="1">
      <c r="A10413" s="161" t="inlineStr">
        <is>
          <t>PLW</t>
        </is>
      </c>
      <c r="B10413" s="161" t="inlineStr">
        <is>
          <t>Palau</t>
        </is>
      </c>
      <c r="C10413" s="161" t="inlineStr">
        <is>
          <t>East Asia &amp; Pacific</t>
        </is>
      </c>
      <c r="D10413" s="161" t="inlineStr">
        <is>
          <t>High income</t>
        </is>
      </c>
      <c r="E10413" s="161" t="b">
        <v>0</v>
      </c>
      <c r="F10413" s="161" t="inlineStr">
        <is>
          <t>inn_incr_cost_b_2030_pct_gdp</t>
        </is>
      </c>
      <c r="G10413" s="161" t="n">
        <v>0.116583273887093</v>
      </c>
      <c r="H10413" s="161" t="inlineStr">
        <is>
          <t>2030</t>
        </is>
      </c>
      <c r="I10413" s="161" t="inlineStr">
        <is>
          <t>Mitigation_Investment_Needs_v1.1.xlsx (InvestmentNeeds v1.1, model output)</t>
        </is>
      </c>
    </row>
    <row r="10414" ht="13" customHeight="1">
      <c r="A10414" s="161" t="inlineStr">
        <is>
          <t>PLW</t>
        </is>
      </c>
      <c r="B10414" s="161" t="inlineStr">
        <is>
          <t>Palau</t>
        </is>
      </c>
      <c r="C10414" s="161" t="inlineStr">
        <is>
          <t>East Asia &amp; Pacific</t>
        </is>
      </c>
      <c r="D10414" s="161" t="inlineStr">
        <is>
          <t>High income</t>
        </is>
      </c>
      <c r="E10414" s="161" t="b">
        <v>0</v>
      </c>
      <c r="F10414" s="161" t="inlineStr">
        <is>
          <t>inn_incr_cost_c_2030_pct_gdp</t>
        </is>
      </c>
      <c r="G10414" s="161" t="n">
        <v>0.0580307306145525</v>
      </c>
      <c r="H10414" s="161" t="inlineStr">
        <is>
          <t>2030</t>
        </is>
      </c>
      <c r="I10414" s="161" t="inlineStr">
        <is>
          <t>Mitigation_Investment_Needs_v1.1.xlsx (InvestmentNeeds v1.1, model output)</t>
        </is>
      </c>
    </row>
    <row r="10415" ht="13" customHeight="1">
      <c r="A10415" s="161" t="inlineStr">
        <is>
          <t>PLW</t>
        </is>
      </c>
      <c r="B10415" s="161" t="inlineStr">
        <is>
          <t>Palau</t>
        </is>
      </c>
      <c r="C10415" s="161" t="inlineStr">
        <is>
          <t>East Asia &amp; Pacific</t>
        </is>
      </c>
      <c r="D10415" s="161" t="inlineStr">
        <is>
          <t>High income</t>
        </is>
      </c>
      <c r="E10415" s="161" t="b">
        <v>0</v>
      </c>
      <c r="F10415" s="161" t="inlineStr">
        <is>
          <t>inn_cost_per_t_b_2030_usd</t>
        </is>
      </c>
      <c r="G10415" s="161" t="n">
        <v>153.320948508651</v>
      </c>
      <c r="H10415" s="161" t="inlineStr">
        <is>
          <t>2030</t>
        </is>
      </c>
      <c r="I10415" s="161" t="inlineStr">
        <is>
          <t>Mitigation_Investment_Needs_v1.1.xlsx (InvestmentNeeds v1.1, model output)</t>
        </is>
      </c>
    </row>
    <row r="10416" ht="13" customHeight="1">
      <c r="A10416" s="161" t="inlineStr">
        <is>
          <t>PLW</t>
        </is>
      </c>
      <c r="B10416" s="161" t="inlineStr">
        <is>
          <t>Palau</t>
        </is>
      </c>
      <c r="C10416" s="161" t="inlineStr">
        <is>
          <t>East Asia &amp; Pacific</t>
        </is>
      </c>
      <c r="D10416" s="161" t="inlineStr">
        <is>
          <t>High income</t>
        </is>
      </c>
      <c r="E10416" s="161" t="b">
        <v>0</v>
      </c>
      <c r="F10416" s="161" t="inlineStr">
        <is>
          <t>inn_coc_penalty_2030_pct_gdp</t>
        </is>
      </c>
      <c r="G10416" s="161" t="n">
        <v>0.2574462571837728</v>
      </c>
      <c r="H10416" s="161" t="inlineStr">
        <is>
          <t>2030</t>
        </is>
      </c>
      <c r="I10416" s="161" t="inlineStr">
        <is>
          <t>Mitigation_Investment_Needs_v1.1.xlsx (InvestmentNeeds v1.1, model output)</t>
        </is>
      </c>
    </row>
    <row r="10417" ht="13" customHeight="1">
      <c r="A10417" s="161" t="inlineStr">
        <is>
          <t>PLW</t>
        </is>
      </c>
      <c r="B10417" s="161" t="inlineStr">
        <is>
          <t>Palau</t>
        </is>
      </c>
      <c r="C10417" s="161" t="inlineStr">
        <is>
          <t>East Asia &amp; Pacific</t>
        </is>
      </c>
      <c r="D10417" s="161" t="inlineStr">
        <is>
          <t>High income</t>
        </is>
      </c>
      <c r="E10417" s="161" t="b">
        <v>0</v>
      </c>
      <c r="F10417" s="161" t="inlineStr">
        <is>
          <t>inn_pima_adj_inv_2030_pct_gdp</t>
        </is>
      </c>
      <c r="G10417" s="161" t="n">
        <v>8.326493517427986</v>
      </c>
      <c r="H10417" s="161" t="inlineStr">
        <is>
          <t>2030</t>
        </is>
      </c>
      <c r="I10417" s="161" t="inlineStr">
        <is>
          <t>Mitigation_Investment_Needs_v1.1.xlsx (InvestmentNeeds v1.1, model output)</t>
        </is>
      </c>
    </row>
    <row r="10418" ht="13" customHeight="1">
      <c r="A10418" s="161" t="inlineStr">
        <is>
          <t>PLW</t>
        </is>
      </c>
      <c r="B10418" s="161" t="inlineStr">
        <is>
          <t>Palau</t>
        </is>
      </c>
      <c r="C10418" s="161" t="inlineStr">
        <is>
          <t>East Asia &amp; Pacific</t>
        </is>
      </c>
      <c r="D10418" s="161" t="inlineStr">
        <is>
          <t>High income</t>
        </is>
      </c>
      <c r="E10418" s="161" t="b">
        <v>0</v>
      </c>
      <c r="F10418" s="161" t="inlineStr">
        <is>
          <t>nmim_nz_inv_2030_pct_gdp</t>
        </is>
      </c>
      <c r="G10418" s="161" t="n">
        <v>11.58355417199393</v>
      </c>
      <c r="H10418" s="161" t="inlineStr">
        <is>
          <t>2030</t>
        </is>
      </c>
      <c r="I10418" s="161" t="inlineStr">
        <is>
          <t>nmim_summary_v0_2.csv (InvestmentNeeds NMIM v0.2, model output)</t>
        </is>
      </c>
    </row>
    <row r="10419" ht="13" customHeight="1">
      <c r="A10419" s="161" t="inlineStr">
        <is>
          <t>PLW</t>
        </is>
      </c>
      <c r="B10419" s="161" t="inlineStr">
        <is>
          <t>Palau</t>
        </is>
      </c>
      <c r="C10419" s="161" t="inlineStr">
        <is>
          <t>East Asia &amp; Pacific</t>
        </is>
      </c>
      <c r="D10419" s="161" t="inlineStr">
        <is>
          <t>High income</t>
        </is>
      </c>
      <c r="E10419" s="161" t="b">
        <v>0</v>
      </c>
      <c r="F10419" s="161" t="inlineStr">
        <is>
          <t>nmim_typ1_2030_pct_gdp</t>
        </is>
      </c>
      <c r="G10419" s="161" t="n">
        <v>0.2210649276696398</v>
      </c>
      <c r="H10419" s="161" t="inlineStr">
        <is>
          <t>2030</t>
        </is>
      </c>
      <c r="I10419" s="161" t="inlineStr">
        <is>
          <t>nmim_summary_v0_2.csv (InvestmentNeeds NMIM v0.2, model output)</t>
        </is>
      </c>
    </row>
    <row r="10420" ht="13" customHeight="1">
      <c r="A10420" s="161" t="inlineStr">
        <is>
          <t>PLW</t>
        </is>
      </c>
      <c r="B10420" s="161" t="inlineStr">
        <is>
          <t>Palau</t>
        </is>
      </c>
      <c r="C10420" s="161" t="inlineStr">
        <is>
          <t>East Asia &amp; Pacific</t>
        </is>
      </c>
      <c r="D10420" s="161" t="inlineStr">
        <is>
          <t>High income</t>
        </is>
      </c>
      <c r="E10420" s="161" t="b">
        <v>0</v>
      </c>
      <c r="F10420" s="161" t="inlineStr">
        <is>
          <t>nmim_typ2_2030_pct_gdp</t>
        </is>
      </c>
      <c r="G10420" s="161" t="n">
        <v>2.362714421510084</v>
      </c>
      <c r="H10420" s="161" t="inlineStr">
        <is>
          <t>2030</t>
        </is>
      </c>
      <c r="I10420" s="161" t="inlineStr">
        <is>
          <t>nmim_summary_v0_2.csv (InvestmentNeeds NMIM v0.2, model output)</t>
        </is>
      </c>
    </row>
    <row r="10421" ht="13" customHeight="1">
      <c r="A10421" s="161" t="inlineStr">
        <is>
          <t>PLW</t>
        </is>
      </c>
      <c r="B10421" s="161" t="inlineStr">
        <is>
          <t>Palau</t>
        </is>
      </c>
      <c r="C10421" s="161" t="inlineStr">
        <is>
          <t>East Asia &amp; Pacific</t>
        </is>
      </c>
      <c r="D10421" s="161" t="inlineStr">
        <is>
          <t>High income</t>
        </is>
      </c>
      <c r="E10421" s="161" t="b">
        <v>0</v>
      </c>
      <c r="F10421" s="161" t="inlineStr">
        <is>
          <t>nmim_typ3_2030_pct_gdp</t>
        </is>
      </c>
      <c r="G10421" s="161" t="n">
        <v>0.5995873945075888</v>
      </c>
      <c r="H10421" s="161" t="inlineStr">
        <is>
          <t>2030</t>
        </is>
      </c>
      <c r="I10421" s="161" t="inlineStr">
        <is>
          <t>nmim_summary_v0_2.csv (InvestmentNeeds NMIM v0.2, model output)</t>
        </is>
      </c>
    </row>
    <row r="10422" ht="13" customHeight="1">
      <c r="A10422" s="161" t="inlineStr">
        <is>
          <t>PLW</t>
        </is>
      </c>
      <c r="B10422" s="161" t="inlineStr">
        <is>
          <t>Palau</t>
        </is>
      </c>
      <c r="C10422" s="161" t="inlineStr">
        <is>
          <t>East Asia &amp; Pacific</t>
        </is>
      </c>
      <c r="D10422" s="161" t="inlineStr">
        <is>
          <t>High income</t>
        </is>
      </c>
      <c r="E10422" s="161" t="b">
        <v>0</v>
      </c>
      <c r="F10422" s="161" t="inlineStr">
        <is>
          <t>nmim_typ4_2030_pct_gdp</t>
        </is>
      </c>
      <c r="G10422" s="161" t="n">
        <v>6.1897144172832</v>
      </c>
      <c r="H10422" s="161" t="inlineStr">
        <is>
          <t>2030</t>
        </is>
      </c>
      <c r="I10422" s="161" t="inlineStr">
        <is>
          <t>nmim_summary_v0_2.csv (InvestmentNeeds NMIM v0.2, model output)</t>
        </is>
      </c>
    </row>
    <row r="10423" ht="13" customHeight="1">
      <c r="A10423" s="161" t="inlineStr">
        <is>
          <t>PLW</t>
        </is>
      </c>
      <c r="B10423" s="161" t="inlineStr">
        <is>
          <t>Palau</t>
        </is>
      </c>
      <c r="C10423" s="161" t="inlineStr">
        <is>
          <t>East Asia &amp; Pacific</t>
        </is>
      </c>
      <c r="D10423" s="161" t="inlineStr">
        <is>
          <t>High income</t>
        </is>
      </c>
      <c r="E10423" s="161" t="b">
        <v>0</v>
      </c>
      <c r="F10423" s="161" t="inlineStr">
        <is>
          <t>nmim_typ5_2030_pct_gdp</t>
        </is>
      </c>
      <c r="G10423" s="161" t="n">
        <v>2.210473012305738</v>
      </c>
      <c r="H10423" s="161" t="inlineStr">
        <is>
          <t>2030</t>
        </is>
      </c>
      <c r="I10423" s="161" t="inlineStr">
        <is>
          <t>nmim_summary_v0_2.csv (InvestmentNeeds NMIM v0.2, model output)</t>
        </is>
      </c>
    </row>
    <row r="10424" ht="13" customHeight="1">
      <c r="A10424" s="161" t="inlineStr">
        <is>
          <t>PLW</t>
        </is>
      </c>
      <c r="B10424" s="161" t="inlineStr">
        <is>
          <t>Palau</t>
        </is>
      </c>
      <c r="C10424" s="161" t="inlineStr">
        <is>
          <t>East Asia &amp; Pacific</t>
        </is>
      </c>
      <c r="D10424" s="161" t="inlineStr">
        <is>
          <t>High income</t>
        </is>
      </c>
      <c r="E10424" s="161" t="b">
        <v>0</v>
      </c>
      <c r="F10424" s="161" t="inlineStr">
        <is>
          <t>nmim_budget_need_2030_pct_gdp</t>
        </is>
      </c>
      <c r="G10424" s="161" t="n">
        <v>2.077979252829456</v>
      </c>
      <c r="H10424" s="161" t="inlineStr">
        <is>
          <t>2030</t>
        </is>
      </c>
      <c r="I10424" s="161" t="inlineStr">
        <is>
          <t>nmim_summary_v0_2.csv (InvestmentNeeds NMIM v0.2, model output)</t>
        </is>
      </c>
    </row>
    <row r="10425" ht="13" customHeight="1">
      <c r="A10425" s="161" t="inlineStr">
        <is>
          <t>PLW</t>
        </is>
      </c>
      <c r="B10425" s="161" t="inlineStr">
        <is>
          <t>Palau</t>
        </is>
      </c>
      <c r="C10425" s="161" t="inlineStr">
        <is>
          <t>East Asia &amp; Pacific</t>
        </is>
      </c>
      <c r="D10425" s="161" t="inlineStr">
        <is>
          <t>High income</t>
        </is>
      </c>
      <c r="E10425" s="161" t="b">
        <v>0</v>
      </c>
      <c r="F10425" s="161" t="inlineStr">
        <is>
          <t>nmim_private_share_2030_pct</t>
        </is>
      </c>
      <c r="G10425" s="161" t="n">
        <v>61.66380709327205</v>
      </c>
      <c r="H10425" s="161" t="inlineStr">
        <is>
          <t>2030</t>
        </is>
      </c>
      <c r="I10425" s="161" t="inlineStr">
        <is>
          <t>nmim_summary_v0_2.csv (InvestmentNeeds NMIM v0.2, model output)</t>
        </is>
      </c>
    </row>
    <row r="10426" ht="13" customHeight="1">
      <c r="A10426" s="161" t="inlineStr">
        <is>
          <t>PLW</t>
        </is>
      </c>
      <c r="B10426" s="161" t="inlineStr">
        <is>
          <t>Palau</t>
        </is>
      </c>
      <c r="C10426" s="161" t="inlineStr">
        <is>
          <t>East Asia &amp; Pacific</t>
        </is>
      </c>
      <c r="D10426" s="161" t="inlineStr">
        <is>
          <t>High income</t>
        </is>
      </c>
      <c r="E10426" s="161" t="b">
        <v>0</v>
      </c>
      <c r="F10426" s="161" t="inlineStr">
        <is>
          <t>nmim_incr_inv_2030_pct_gdp</t>
        </is>
      </c>
      <c r="G10426" s="161" t="n">
        <v>10.0860676979756</v>
      </c>
      <c r="H10426" s="161" t="inlineStr">
        <is>
          <t>2030</t>
        </is>
      </c>
      <c r="I10426" s="161" t="inlineStr">
        <is>
          <t>nmim_summary_v0_2.csv (InvestmentNeeds NMIM v0.2, model output)</t>
        </is>
      </c>
    </row>
    <row r="10427" ht="13" customHeight="1">
      <c r="A10427" s="161" t="inlineStr">
        <is>
          <t>PLW</t>
        </is>
      </c>
      <c r="B10427" s="161" t="inlineStr">
        <is>
          <t>Palau</t>
        </is>
      </c>
      <c r="C10427" s="161" t="inlineStr">
        <is>
          <t>East Asia &amp; Pacific</t>
        </is>
      </c>
      <c r="D10427" s="161" t="inlineStr">
        <is>
          <t>High income</t>
        </is>
      </c>
      <c r="E10427" s="161" t="b">
        <v>0</v>
      </c>
      <c r="F10427" s="161" t="inlineStr">
        <is>
          <t>nmim_incr_inv_2050_pct_gdp</t>
        </is>
      </c>
      <c r="G10427" s="161" t="n">
        <v>19.71379756493151</v>
      </c>
      <c r="H10427" s="161" t="inlineStr">
        <is>
          <t>2050</t>
        </is>
      </c>
      <c r="I10427" s="161" t="inlineStr">
        <is>
          <t>nmim_summary_v0_2.csv (InvestmentNeeds NMIM v0.2, model output)</t>
        </is>
      </c>
    </row>
    <row r="10428" ht="13" customHeight="1">
      <c r="A10428" s="161" t="inlineStr">
        <is>
          <t>PLW</t>
        </is>
      </c>
      <c r="B10428" s="161" t="inlineStr">
        <is>
          <t>Palau</t>
        </is>
      </c>
      <c r="C10428" s="161" t="inlineStr">
        <is>
          <t>East Asia &amp; Pacific</t>
        </is>
      </c>
      <c r="D10428" s="161" t="inlineStr">
        <is>
          <t>High income</t>
        </is>
      </c>
      <c r="E10428" s="161" t="b">
        <v>0</v>
      </c>
      <c r="F10428" s="161" t="inlineStr">
        <is>
          <t>nmim_pv_incr_cost_b_pct_gdp</t>
        </is>
      </c>
      <c r="G10428" s="161" t="n">
        <v>98.47748197957206</v>
      </c>
      <c r="H10428" s="161" t="inlineStr">
        <is>
          <t>2025-2050</t>
        </is>
      </c>
      <c r="I10428" s="161" t="inlineStr">
        <is>
          <t>nmim_summary_v0_2.csv (InvestmentNeeds NMIM v0.2, model output)</t>
        </is>
      </c>
    </row>
    <row r="10429" ht="13" customHeight="1">
      <c r="A10429" s="161" t="inlineStr">
        <is>
          <t>PLW</t>
        </is>
      </c>
      <c r="B10429" s="161" t="inlineStr">
        <is>
          <t>Palau</t>
        </is>
      </c>
      <c r="C10429" s="161" t="inlineStr">
        <is>
          <t>East Asia &amp; Pacific</t>
        </is>
      </c>
      <c r="D10429" s="161" t="inlineStr">
        <is>
          <t>High income</t>
        </is>
      </c>
      <c r="E10429" s="161" t="b">
        <v>0</v>
      </c>
      <c r="F10429" s="161" t="inlineStr">
        <is>
          <t>price_diesel_usd_litre</t>
        </is>
      </c>
      <c r="G10429" s="161" t="n">
        <v>1.675</v>
      </c>
      <c r="H10429" s="161" t="inlineStr">
        <is>
          <t>2024</t>
        </is>
      </c>
      <c r="I10429" s="161" t="inlineStr">
        <is>
          <t>imffossilfuelsubsidiesdata.xlsb</t>
        </is>
      </c>
    </row>
    <row r="10430" ht="13" customHeight="1">
      <c r="A10430" s="161" t="inlineStr">
        <is>
          <t>PLW</t>
        </is>
      </c>
      <c r="B10430" s="161" t="inlineStr">
        <is>
          <t>Palau</t>
        </is>
      </c>
      <c r="C10430" s="161" t="inlineStr">
        <is>
          <t>East Asia &amp; Pacific</t>
        </is>
      </c>
      <c r="D10430" s="161" t="inlineStr">
        <is>
          <t>High income</t>
        </is>
      </c>
      <c r="E10430" s="161" t="b">
        <v>0</v>
      </c>
      <c r="F10430" s="161" t="inlineStr">
        <is>
          <t>price_gasoline_usd_litre</t>
        </is>
      </c>
      <c r="G10430" s="161" t="n">
        <v>1.561</v>
      </c>
      <c r="H10430" s="161" t="inlineStr">
        <is>
          <t>2024</t>
        </is>
      </c>
      <c r="I10430" s="161" t="inlineStr">
        <is>
          <t>imffossilfuelsubsidiesdata.xlsb</t>
        </is>
      </c>
    </row>
    <row r="10431" ht="13" customHeight="1">
      <c r="A10431" s="161" t="inlineStr">
        <is>
          <t>PLW</t>
        </is>
      </c>
      <c r="B10431" s="161" t="inlineStr">
        <is>
          <t>Palau</t>
        </is>
      </c>
      <c r="C10431" s="161" t="inlineStr">
        <is>
          <t>East Asia &amp; Pacific</t>
        </is>
      </c>
      <c r="D10431" s="161" t="inlineStr">
        <is>
          <t>High income</t>
        </is>
      </c>
      <c r="E10431" s="161" t="b">
        <v>0</v>
      </c>
      <c r="F10431" s="161" t="inlineStr">
        <is>
          <t>price_electricity_residential_usd_kwh</t>
        </is>
      </c>
      <c r="G10431" s="161" t="n">
        <v>0.191</v>
      </c>
      <c r="H10431" s="161" t="inlineStr">
        <is>
          <t>2024</t>
        </is>
      </c>
      <c r="I10431" s="161" t="inlineStr">
        <is>
          <t>imffossilfuelsubsidiesdata.xlsb</t>
        </is>
      </c>
    </row>
    <row r="10432" ht="13" customHeight="1">
      <c r="A10432" s="161" t="inlineStr">
        <is>
          <t>PLW</t>
        </is>
      </c>
      <c r="B10432" s="161" t="inlineStr">
        <is>
          <t>Palau</t>
        </is>
      </c>
      <c r="C10432" s="161" t="inlineStr">
        <is>
          <t>East Asia &amp; Pacific</t>
        </is>
      </c>
      <c r="D10432" s="161" t="inlineStr">
        <is>
          <t>High income</t>
        </is>
      </c>
      <c r="E10432" s="161" t="b">
        <v>0</v>
      </c>
      <c r="F10432" s="161" t="inlineStr">
        <is>
          <t>price_electricity_industry_usd_kwh</t>
        </is>
      </c>
      <c r="G10432" s="161" t="n">
        <v>0.166</v>
      </c>
      <c r="H10432" s="161" t="inlineStr">
        <is>
          <t>2024</t>
        </is>
      </c>
      <c r="I10432" s="161" t="inlineStr">
        <is>
          <t>imffossilfuelsubsidiesdata.xlsb</t>
        </is>
      </c>
    </row>
    <row r="10433" ht="13" customHeight="1">
      <c r="A10433" s="161" t="inlineStr">
        <is>
          <t>PLW</t>
        </is>
      </c>
      <c r="B10433" s="161" t="inlineStr">
        <is>
          <t>Palau</t>
        </is>
      </c>
      <c r="C10433" s="161" t="inlineStr">
        <is>
          <t>East Asia &amp; Pacific</t>
        </is>
      </c>
      <c r="D10433" s="161" t="inlineStr">
        <is>
          <t>High income</t>
        </is>
      </c>
      <c r="E10433" s="161" t="b">
        <v>0</v>
      </c>
      <c r="F10433" s="161" t="inlineStr">
        <is>
          <t>price_gas_residential_usd_gj</t>
        </is>
      </c>
      <c r="G10433" s="161" t="n">
        <v>14.282</v>
      </c>
      <c r="H10433" s="161" t="inlineStr">
        <is>
          <t>2024</t>
        </is>
      </c>
      <c r="I10433" s="161" t="inlineStr">
        <is>
          <t>imffossilfuelsubsidiesdata.xlsb</t>
        </is>
      </c>
    </row>
    <row r="10434" ht="13" customHeight="1">
      <c r="A10434" s="161" t="inlineStr">
        <is>
          <t>PLW</t>
        </is>
      </c>
      <c r="B10434" s="161" t="inlineStr">
        <is>
          <t>Palau</t>
        </is>
      </c>
      <c r="C10434" s="161" t="inlineStr">
        <is>
          <t>East Asia &amp; Pacific</t>
        </is>
      </c>
      <c r="D10434" s="161" t="inlineStr">
        <is>
          <t>High income</t>
        </is>
      </c>
      <c r="E10434" s="161" t="b">
        <v>0</v>
      </c>
      <c r="F10434" s="161" t="inlineStr">
        <is>
          <t>price_gas_industry_usd_gj</t>
        </is>
      </c>
      <c r="G10434" s="161" t="n">
        <v>6.34</v>
      </c>
      <c r="H10434" s="161" t="inlineStr">
        <is>
          <t>2024</t>
        </is>
      </c>
      <c r="I10434" s="161" t="inlineStr">
        <is>
          <t>imffossilfuelsubsidiesdata.xlsb</t>
        </is>
      </c>
    </row>
    <row r="10435" ht="13" customHeight="1">
      <c r="A10435" s="161" t="inlineStr">
        <is>
          <t>PLW</t>
        </is>
      </c>
      <c r="B10435" s="161" t="inlineStr">
        <is>
          <t>Palau</t>
        </is>
      </c>
      <c r="C10435" s="161" t="inlineStr">
        <is>
          <t>East Asia &amp; Pacific</t>
        </is>
      </c>
      <c r="D10435" s="161" t="inlineStr">
        <is>
          <t>High income</t>
        </is>
      </c>
      <c r="E10435" s="161" t="b">
        <v>0</v>
      </c>
      <c r="F10435" s="161" t="inlineStr">
        <is>
          <t>price_gas_power_usd_gj</t>
        </is>
      </c>
      <c r="G10435" s="161" t="n">
        <v>5.017</v>
      </c>
      <c r="H10435" s="161" t="inlineStr">
        <is>
          <t>2024</t>
        </is>
      </c>
      <c r="I10435" s="161" t="inlineStr">
        <is>
          <t>imffossilfuelsubsidiesdata.xlsb</t>
        </is>
      </c>
    </row>
    <row r="10436" ht="13" customHeight="1">
      <c r="A10436" s="161" t="inlineStr">
        <is>
          <t>PLW</t>
        </is>
      </c>
      <c r="B10436" s="161" t="inlineStr">
        <is>
          <t>Palau</t>
        </is>
      </c>
      <c r="C10436" s="161" t="inlineStr">
        <is>
          <t>East Asia &amp; Pacific</t>
        </is>
      </c>
      <c r="D10436" s="161" t="inlineStr">
        <is>
          <t>High income</t>
        </is>
      </c>
      <c r="E10436" s="161" t="b">
        <v>0</v>
      </c>
      <c r="F10436" s="161" t="inlineStr">
        <is>
          <t>price_coal_residential_usd_gj</t>
        </is>
      </c>
      <c r="G10436" s="161" t="n">
        <v>11.451</v>
      </c>
      <c r="H10436" s="161" t="inlineStr">
        <is>
          <t>2024</t>
        </is>
      </c>
      <c r="I10436" s="161" t="inlineStr">
        <is>
          <t>imffossilfuelsubsidiesdata.xlsb</t>
        </is>
      </c>
    </row>
    <row r="10437" ht="13" customHeight="1">
      <c r="A10437" s="161" t="inlineStr">
        <is>
          <t>PLW</t>
        </is>
      </c>
      <c r="B10437" s="161" t="inlineStr">
        <is>
          <t>Palau</t>
        </is>
      </c>
      <c r="C10437" s="161" t="inlineStr">
        <is>
          <t>East Asia &amp; Pacific</t>
        </is>
      </c>
      <c r="D10437" s="161" t="inlineStr">
        <is>
          <t>High income</t>
        </is>
      </c>
      <c r="E10437" s="161" t="b">
        <v>0</v>
      </c>
      <c r="F10437" s="161" t="inlineStr">
        <is>
          <t>price_coal_industry_usd_gj</t>
        </is>
      </c>
      <c r="G10437" s="161" t="n">
        <v>7.124</v>
      </c>
      <c r="H10437" s="161" t="inlineStr">
        <is>
          <t>2024</t>
        </is>
      </c>
      <c r="I10437" s="161" t="inlineStr">
        <is>
          <t>imffossilfuelsubsidiesdata.xlsb</t>
        </is>
      </c>
    </row>
    <row r="10438" ht="13" customHeight="1">
      <c r="A10438" s="161" t="inlineStr">
        <is>
          <t>PLW</t>
        </is>
      </c>
      <c r="B10438" s="161" t="inlineStr">
        <is>
          <t>Palau</t>
        </is>
      </c>
      <c r="C10438" s="161" t="inlineStr">
        <is>
          <t>East Asia &amp; Pacific</t>
        </is>
      </c>
      <c r="D10438" s="161" t="inlineStr">
        <is>
          <t>High income</t>
        </is>
      </c>
      <c r="E10438" s="161" t="b">
        <v>0</v>
      </c>
      <c r="F10438" s="161" t="inlineStr">
        <is>
          <t>price_coal_power_usd_gj</t>
        </is>
      </c>
      <c r="G10438" s="161" t="n">
        <v>4.833</v>
      </c>
      <c r="H10438" s="161" t="inlineStr">
        <is>
          <t>2024</t>
        </is>
      </c>
      <c r="I10438" s="161" t="inlineStr">
        <is>
          <t>imffossilfuelsubsidiesdata.xlsb</t>
        </is>
      </c>
    </row>
    <row r="10439" ht="13" customHeight="1">
      <c r="A10439" s="161" t="inlineStr">
        <is>
          <t>PLW</t>
        </is>
      </c>
      <c r="B10439" s="161" t="inlineStr">
        <is>
          <t>Palau</t>
        </is>
      </c>
      <c r="C10439" s="161" t="inlineStr">
        <is>
          <t>East Asia &amp; Pacific</t>
        </is>
      </c>
      <c r="D10439" s="161" t="inlineStr">
        <is>
          <t>High income</t>
        </is>
      </c>
      <c r="E10439" s="161" t="b">
        <v>0</v>
      </c>
      <c r="F10439" s="161" t="inlineStr">
        <is>
          <t>revenue_pct_gdp</t>
        </is>
      </c>
      <c r="G10439" s="161" t="n">
        <v>53.816</v>
      </c>
      <c r="H10439" s="161" t="inlineStr">
        <is>
          <t>2024</t>
        </is>
      </c>
      <c r="I10439" s="161" t="inlineStr">
        <is>
          <t>dataset_2026-08-26T13_41_09_874550254Z_DEFAULT_INTEGRATION_IMF_RES_WEO_9_0_0.csv</t>
        </is>
      </c>
    </row>
    <row r="10440" ht="13" customHeight="1">
      <c r="A10440" s="161" t="inlineStr">
        <is>
          <t>PLW</t>
        </is>
      </c>
      <c r="B10440" s="161" t="inlineStr">
        <is>
          <t>Palau</t>
        </is>
      </c>
      <c r="C10440" s="161" t="inlineStr">
        <is>
          <t>East Asia &amp; Pacific</t>
        </is>
      </c>
      <c r="D10440" s="161" t="inlineStr">
        <is>
          <t>High income</t>
        </is>
      </c>
      <c r="E10440" s="161" t="b">
        <v>0</v>
      </c>
      <c r="F10440" s="161" t="inlineStr">
        <is>
          <t>current_account_pct_gdp</t>
        </is>
      </c>
      <c r="G10440" s="161" t="n">
        <v>-20.246</v>
      </c>
      <c r="H10440" s="161" t="inlineStr">
        <is>
          <t>2024</t>
        </is>
      </c>
      <c r="I10440" s="161" t="inlineStr">
        <is>
          <t>dataset_2026-08-26T13_41_09_874550254Z_DEFAULT_INTEGRATION_IMF_RES_WEO_9_0_0.csv</t>
        </is>
      </c>
    </row>
    <row r="10441" ht="13" customHeight="1">
      <c r="A10441" s="161" t="inlineStr">
        <is>
          <t>PLW</t>
        </is>
      </c>
      <c r="B10441" s="161" t="inlineStr">
        <is>
          <t>Palau</t>
        </is>
      </c>
      <c r="C10441" s="161" t="inlineStr">
        <is>
          <t>East Asia &amp; Pacific</t>
        </is>
      </c>
      <c r="D10441" s="161" t="inlineStr">
        <is>
          <t>High income</t>
        </is>
      </c>
      <c r="E10441" s="161" t="b">
        <v>0</v>
      </c>
      <c r="F10441" s="161" t="inlineStr">
        <is>
          <t>gross_capital_formation_pct_gdp</t>
        </is>
      </c>
      <c r="G10441" s="161" t="n">
        <v>34.885</v>
      </c>
      <c r="H10441" s="161" t="inlineStr">
        <is>
          <t>2024</t>
        </is>
      </c>
      <c r="I10441" s="161" t="inlineStr">
        <is>
          <t>dataset_2026-08-26T13_41_09_874550254Z_DEFAULT_INTEGRATION_IMF_RES_WEO_9_0_0.csv</t>
        </is>
      </c>
    </row>
    <row r="10442" ht="13" customHeight="1">
      <c r="A10442" s="161" t="inlineStr">
        <is>
          <t>PLW</t>
        </is>
      </c>
      <c r="B10442" s="161" t="inlineStr">
        <is>
          <t>Palau</t>
        </is>
      </c>
      <c r="C10442" s="161" t="inlineStr">
        <is>
          <t>East Asia &amp; Pacific</t>
        </is>
      </c>
      <c r="D10442" s="161" t="inlineStr">
        <is>
          <t>High income</t>
        </is>
      </c>
      <c r="E10442" s="161" t="b">
        <v>0</v>
      </c>
      <c r="F10442" s="161" t="inlineStr">
        <is>
          <t>real_gdp_growth_5y_avg_pct</t>
        </is>
      </c>
      <c r="G10442" s="161" t="n">
        <v>-1.031</v>
      </c>
      <c r="H10442" s="161" t="inlineStr">
        <is>
          <t>2020-2024 avg</t>
        </is>
      </c>
      <c r="I10442" s="161" t="inlineStr">
        <is>
          <t>dataset_2026-08-26T13_41_09_874550254Z_DEFAULT_INTEGRATION_IMF_RES_WEO_9_0_0.csv (derived)</t>
        </is>
      </c>
    </row>
    <row r="10443" ht="13" customHeight="1">
      <c r="A10443" s="161" t="inlineStr">
        <is>
          <t>PLW</t>
        </is>
      </c>
      <c r="B10443" s="161" t="inlineStr">
        <is>
          <t>Palau</t>
        </is>
      </c>
      <c r="C10443" s="161" t="inlineStr">
        <is>
          <t>East Asia &amp; Pacific</t>
        </is>
      </c>
      <c r="D10443" s="161" t="inlineStr">
        <is>
          <t>High income</t>
        </is>
      </c>
      <c r="E10443" s="161" t="b">
        <v>0</v>
      </c>
      <c r="F10443" s="161" t="inlineStr">
        <is>
          <t>int_budget_need_2030_pct_gdp</t>
        </is>
      </c>
      <c r="G10443" s="161" t="n">
        <v>1.971</v>
      </c>
      <c r="H10443" s="161" t="inlineStr">
        <is>
          <t>2030</t>
        </is>
      </c>
      <c r="I10443" s="161" t="inlineStr">
        <is>
          <t>integrated_results.csv (MacroFiscalModels v0.1, model output)</t>
        </is>
      </c>
    </row>
    <row r="10444" ht="13" customHeight="1">
      <c r="A10444" s="161" t="inlineStr">
        <is>
          <t>PLW</t>
        </is>
      </c>
      <c r="B10444" s="161" t="inlineStr">
        <is>
          <t>Palau</t>
        </is>
      </c>
      <c r="C10444" s="161" t="inlineStr">
        <is>
          <t>East Asia &amp; Pacific</t>
        </is>
      </c>
      <c r="D10444" s="161" t="inlineStr">
        <is>
          <t>High income</t>
        </is>
      </c>
      <c r="E10444" s="161" t="b">
        <v>0</v>
      </c>
      <c r="F10444" s="161" t="inlineStr">
        <is>
          <t>int_pricing_revenue_2030_pct_gdp</t>
        </is>
      </c>
      <c r="G10444" s="161" t="n">
        <v>0</v>
      </c>
      <c r="H10444" s="161" t="inlineStr">
        <is>
          <t>2030</t>
        </is>
      </c>
      <c r="I10444" s="161" t="inlineStr">
        <is>
          <t>integrated_results.csv (MacroFiscalModels v0.1, model output)</t>
        </is>
      </c>
    </row>
    <row r="10445" ht="13" customHeight="1">
      <c r="A10445" s="161" t="inlineStr">
        <is>
          <t>PLW</t>
        </is>
      </c>
      <c r="B10445" s="161" t="inlineStr">
        <is>
          <t>Palau</t>
        </is>
      </c>
      <c r="C10445" s="161" t="inlineStr">
        <is>
          <t>East Asia &amp; Pacific</t>
        </is>
      </c>
      <c r="D10445" s="161" t="inlineStr">
        <is>
          <t>High income</t>
        </is>
      </c>
      <c r="E10445" s="161" t="b">
        <v>0</v>
      </c>
      <c r="F10445" s="161" t="inlineStr">
        <is>
          <t>int_financing_gap_2030_pct_gdp</t>
        </is>
      </c>
      <c r="G10445" s="161" t="n">
        <v>1.971</v>
      </c>
      <c r="H10445" s="161" t="inlineStr">
        <is>
          <t>2030</t>
        </is>
      </c>
      <c r="I10445" s="161" t="inlineStr">
        <is>
          <t>integrated_results.csv (MacroFiscalModels v0.1, model output)</t>
        </is>
      </c>
    </row>
    <row r="10446" ht="13" customHeight="1">
      <c r="A10446" s="161" t="inlineStr">
        <is>
          <t>PLW</t>
        </is>
      </c>
      <c r="B10446" s="161" t="inlineStr">
        <is>
          <t>Palau</t>
        </is>
      </c>
      <c r="C10446" s="161" t="inlineStr">
        <is>
          <t>East Asia &amp; Pacific</t>
        </is>
      </c>
      <c r="D10446" s="161" t="inlineStr">
        <is>
          <t>High income</t>
        </is>
      </c>
      <c r="E10446" s="161" t="b">
        <v>0</v>
      </c>
      <c r="F10446" s="161" t="inlineStr">
        <is>
          <t>int_gdp_dev_2050_pct</t>
        </is>
      </c>
      <c r="G10446" s="161" t="n">
        <v>41.18</v>
      </c>
      <c r="H10446" s="161" t="inlineStr">
        <is>
          <t>2050</t>
        </is>
      </c>
      <c r="I10446" s="161" t="inlineStr">
        <is>
          <t>integrated_results.csv (MacroFiscalModels v0.1, model output)</t>
        </is>
      </c>
    </row>
    <row r="10447" ht="13" customHeight="1">
      <c r="A10447" s="161" t="inlineStr">
        <is>
          <t>PLW</t>
        </is>
      </c>
      <c r="B10447" s="161" t="inlineStr">
        <is>
          <t>Palau</t>
        </is>
      </c>
      <c r="C10447" s="161" t="inlineStr">
        <is>
          <t>East Asia &amp; Pacific</t>
        </is>
      </c>
      <c r="D10447" s="161" t="inlineStr">
        <is>
          <t>High income</t>
        </is>
      </c>
      <c r="E10447" s="161" t="b">
        <v>0</v>
      </c>
      <c r="F10447" s="161" t="inlineStr">
        <is>
          <t>int_debt_2050_pct_gdp</t>
        </is>
      </c>
      <c r="G10447" s="161" t="n">
        <v>84.27</v>
      </c>
      <c r="H10447" s="161" t="inlineStr">
        <is>
          <t>2050</t>
        </is>
      </c>
      <c r="I10447" s="161" t="inlineStr">
        <is>
          <t>integrated_results.csv (MacroFiscalModels v0.1, model output)</t>
        </is>
      </c>
    </row>
    <row r="10448" ht="13" customHeight="1">
      <c r="A10448" s="161" t="inlineStr">
        <is>
          <t>PAN</t>
        </is>
      </c>
      <c r="B10448" s="161" t="inlineStr">
        <is>
          <t>Panama</t>
        </is>
      </c>
      <c r="C10448" s="161" t="inlineStr">
        <is>
          <t>Latin America &amp; Caribbean</t>
        </is>
      </c>
      <c r="D10448" s="161" t="inlineStr">
        <is>
          <t>High income</t>
        </is>
      </c>
      <c r="E10448" s="161" t="b">
        <v>0</v>
      </c>
      <c r="F10448" s="161" t="inlineStr">
        <is>
          <t>interest_to_revenue_pct</t>
        </is>
      </c>
      <c r="G10448" s="161" t="n">
        <v>17.234</v>
      </c>
      <c r="H10448" s="161" t="inlineStr">
        <is>
          <t>2024</t>
        </is>
      </c>
      <c r="I10448" s="161" t="inlineStr">
        <is>
          <t>dataset_2026-08-26T13_41_09_874550254Z_DEFAULT_INTEGRATION_IMF_RES_WEO_9_0_0.csv (derived)</t>
        </is>
      </c>
    </row>
    <row r="10449" ht="13" customHeight="1">
      <c r="A10449" s="161" t="inlineStr">
        <is>
          <t>PAN</t>
        </is>
      </c>
      <c r="B10449" s="161" t="inlineStr">
        <is>
          <t>Panama</t>
        </is>
      </c>
      <c r="C10449" s="161" t="inlineStr">
        <is>
          <t>Latin America &amp; Caribbean</t>
        </is>
      </c>
      <c r="D10449" s="161" t="inlineStr">
        <is>
          <t>High income</t>
        </is>
      </c>
      <c r="E10449" s="161" t="b">
        <v>0</v>
      </c>
      <c r="F10449" s="161" t="inlineStr">
        <is>
          <t>interest_pct_gdp</t>
        </is>
      </c>
      <c r="G10449" s="161" t="n">
        <v>2.909</v>
      </c>
      <c r="H10449" s="161" t="inlineStr">
        <is>
          <t>2024</t>
        </is>
      </c>
      <c r="I10449" s="161" t="inlineStr">
        <is>
          <t>dataset_2026-08-26T13_41_09_874550254Z_DEFAULT_INTEGRATION_IMF_RES_WEO_9_0_0.csv (derived)</t>
        </is>
      </c>
    </row>
    <row r="10450" ht="13" customHeight="1">
      <c r="A10450" s="161" t="inlineStr">
        <is>
          <t>PAN</t>
        </is>
      </c>
      <c r="B10450" s="161" t="inlineStr">
        <is>
          <t>Panama</t>
        </is>
      </c>
      <c r="C10450" s="161" t="inlineStr">
        <is>
          <t>Latin America &amp; Caribbean</t>
        </is>
      </c>
      <c r="D10450" s="161" t="inlineStr">
        <is>
          <t>High income</t>
        </is>
      </c>
      <c r="E10450" s="161" t="b">
        <v>0</v>
      </c>
      <c r="F10450" s="161" t="inlineStr">
        <is>
          <t>gross_debt_pct_gdp</t>
        </is>
      </c>
      <c r="G10450" s="161" t="n">
        <v>57.814</v>
      </c>
      <c r="H10450" s="161" t="inlineStr">
        <is>
          <t>2024</t>
        </is>
      </c>
      <c r="I10450" s="161" t="inlineStr">
        <is>
          <t>dataset_2026-08-26T13_41_09_874550254Z_DEFAULT_INTEGRATION_IMF_RES_WEO_9_0_0.csv</t>
        </is>
      </c>
    </row>
    <row r="10451" ht="13" customHeight="1">
      <c r="A10451" s="161" t="inlineStr">
        <is>
          <t>PAN</t>
        </is>
      </c>
      <c r="B10451" s="161" t="inlineStr">
        <is>
          <t>Panama</t>
        </is>
      </c>
      <c r="C10451" s="161" t="inlineStr">
        <is>
          <t>Latin America &amp; Caribbean</t>
        </is>
      </c>
      <c r="D10451" s="161" t="inlineStr">
        <is>
          <t>High income</t>
        </is>
      </c>
      <c r="E10451" s="161" t="b">
        <v>0</v>
      </c>
      <c r="F10451" s="161" t="inlineStr">
        <is>
          <t>tax_revenue_pct_gdp</t>
        </is>
      </c>
      <c r="G10451" s="161" t="n">
        <v>6.688</v>
      </c>
      <c r="H10451" s="161" t="inlineStr">
        <is>
          <t>2024</t>
        </is>
      </c>
      <c r="I10451" s="161" t="inlineStr">
        <is>
          <t>world-imf2026.xlsx</t>
        </is>
      </c>
    </row>
    <row r="10452" ht="13" customHeight="1">
      <c r="A10452" s="161" t="inlineStr">
        <is>
          <t>PAN</t>
        </is>
      </c>
      <c r="B10452" s="161" t="inlineStr">
        <is>
          <t>Panama</t>
        </is>
      </c>
      <c r="C10452" s="161" t="inlineStr">
        <is>
          <t>Latin America &amp; Caribbean</t>
        </is>
      </c>
      <c r="D10452" s="161" t="inlineStr">
        <is>
          <t>High income</t>
        </is>
      </c>
      <c r="E10452" s="161" t="b">
        <v>0</v>
      </c>
      <c r="F10452" s="161" t="inlineStr">
        <is>
          <t>capex_execution_rate_pct</t>
        </is>
      </c>
      <c r="G10452" s="161" t="n">
        <v>99.63200000000001</v>
      </c>
      <c r="H10452" s="161" t="inlineStr">
        <is>
          <t>2022</t>
        </is>
      </c>
      <c r="I10452" s="161" t="inlineStr">
        <is>
          <t>WB_BOOST_WIDEF.csv</t>
        </is>
      </c>
    </row>
    <row r="10453" ht="13" customHeight="1">
      <c r="A10453" s="161" t="inlineStr">
        <is>
          <t>PAN</t>
        </is>
      </c>
      <c r="B10453" s="161" t="inlineStr">
        <is>
          <t>Panama</t>
        </is>
      </c>
      <c r="C10453" s="161" t="inlineStr">
        <is>
          <t>Latin America &amp; Caribbean</t>
        </is>
      </c>
      <c r="D10453" s="161" t="inlineStr">
        <is>
          <t>High income</t>
        </is>
      </c>
      <c r="E10453" s="161" t="b">
        <v>0</v>
      </c>
      <c r="F10453" s="161" t="inlineStr">
        <is>
          <t>climate_pfm_diagnostic_on_record</t>
        </is>
      </c>
      <c r="G10453" s="161" t="n">
        <v>0</v>
      </c>
      <c r="H10453" s="161" t="inlineStr">
        <is>
          <t>2022</t>
        </is>
      </c>
      <c r="I10453" s="161" t="inlineStr">
        <is>
          <t>UNDP-Global-Climate-Public-Finance-Review-2022.pdf (Table 4.2)</t>
        </is>
      </c>
    </row>
    <row r="10454" ht="13" customHeight="1">
      <c r="A10454" s="161" t="inlineStr">
        <is>
          <t>PAN</t>
        </is>
      </c>
      <c r="B10454" s="161" t="inlineStr">
        <is>
          <t>Panama</t>
        </is>
      </c>
      <c r="C10454" s="161" t="inlineStr">
        <is>
          <t>Latin America &amp; Caribbean</t>
        </is>
      </c>
      <c r="D10454" s="161" t="inlineStr">
        <is>
          <t>High income</t>
        </is>
      </c>
      <c r="E10454" s="161" t="b">
        <v>0</v>
      </c>
      <c r="F10454" s="161" t="inlineStr">
        <is>
          <t>mitigation_finance_received_pct_gdp</t>
        </is>
      </c>
      <c r="G10454" s="161" t="n">
        <v>0.602</v>
      </c>
      <c r="H10454" s="161" t="inlineStr">
        <is>
          <t>2024</t>
        </is>
      </c>
      <c r="I10454" s="161" t="inlineStr">
        <is>
          <t>CRDF-RP_2024.xlsx + WEO</t>
        </is>
      </c>
    </row>
    <row r="10455" ht="13" customHeight="1">
      <c r="A10455" s="161" t="inlineStr">
        <is>
          <t>PAN</t>
        </is>
      </c>
      <c r="B10455" s="161" t="inlineStr">
        <is>
          <t>Panama</t>
        </is>
      </c>
      <c r="C10455" s="161" t="inlineStr">
        <is>
          <t>Latin America &amp; Caribbean</t>
        </is>
      </c>
      <c r="D10455" s="161" t="inlineStr">
        <is>
          <t>High income</t>
        </is>
      </c>
      <c r="E10455" s="161" t="b">
        <v>0</v>
      </c>
      <c r="F10455" s="161" t="inlineStr">
        <is>
          <t>excise_revenue_pct_of_revenue</t>
        </is>
      </c>
      <c r="G10455" s="161" t="n">
        <v>4.883</v>
      </c>
      <c r="H10455" s="161" t="inlineStr">
        <is>
          <t>2024</t>
        </is>
      </c>
      <c r="I10455" s="161" t="inlineStr">
        <is>
          <t>world-imf2026.xlsx</t>
        </is>
      </c>
    </row>
    <row r="10456" ht="13" customHeight="1">
      <c r="A10456" s="161" t="inlineStr">
        <is>
          <t>PAN</t>
        </is>
      </c>
      <c r="B10456" s="161" t="inlineStr">
        <is>
          <t>Panama</t>
        </is>
      </c>
      <c r="C10456" s="161" t="inlineStr">
        <is>
          <t>Latin America &amp; Caribbean</t>
        </is>
      </c>
      <c r="D10456" s="161" t="inlineStr">
        <is>
          <t>High income</t>
        </is>
      </c>
      <c r="E10456" s="161" t="b">
        <v>0</v>
      </c>
      <c r="F10456" s="161" t="inlineStr">
        <is>
          <t>ff_subsidy_total_pct_gdp</t>
        </is>
      </c>
      <c r="G10456" s="161" t="n">
        <v>3.379</v>
      </c>
      <c r="H10456" s="161" t="inlineStr">
        <is>
          <t>2024</t>
        </is>
      </c>
      <c r="I10456" s="161" t="inlineStr">
        <is>
          <t>imffossilfuelsubsidiesdata.xlsb + WEO</t>
        </is>
      </c>
    </row>
    <row r="10457" ht="13" customHeight="1">
      <c r="A10457" s="161" t="inlineStr">
        <is>
          <t>PAN</t>
        </is>
      </c>
      <c r="B10457" s="161" t="inlineStr">
        <is>
          <t>Panama</t>
        </is>
      </c>
      <c r="C10457" s="161" t="inlineStr">
        <is>
          <t>Latin America &amp; Caribbean</t>
        </is>
      </c>
      <c r="D10457" s="161" t="inlineStr">
        <is>
          <t>High income</t>
        </is>
      </c>
      <c r="E10457" s="161" t="b">
        <v>0</v>
      </c>
      <c r="F10457" s="161" t="inlineStr">
        <is>
          <t>ff_subsidy_explicit_pct_gdp</t>
        </is>
      </c>
      <c r="G10457" s="161" t="n">
        <v>0.068</v>
      </c>
      <c r="H10457" s="161" t="inlineStr">
        <is>
          <t>2024</t>
        </is>
      </c>
      <c r="I10457" s="161" t="inlineStr">
        <is>
          <t>imffossilfuelsubsidiesdata.xlsb</t>
        </is>
      </c>
    </row>
    <row r="10458" ht="13" customHeight="1">
      <c r="A10458" s="161" t="inlineStr">
        <is>
          <t>PAN</t>
        </is>
      </c>
      <c r="B10458" s="161" t="inlineStr">
        <is>
          <t>Panama</t>
        </is>
      </c>
      <c r="C10458" s="161" t="inlineStr">
        <is>
          <t>Latin America &amp; Caribbean</t>
        </is>
      </c>
      <c r="D10458" s="161" t="inlineStr">
        <is>
          <t>High income</t>
        </is>
      </c>
      <c r="E10458" s="161" t="b">
        <v>0</v>
      </c>
      <c r="F10458" s="161" t="inlineStr">
        <is>
          <t>ff_subsidy_implicit_pct_gdp</t>
        </is>
      </c>
      <c r="G10458" s="161" t="n">
        <v>3.312</v>
      </c>
      <c r="H10458" s="161" t="inlineStr">
        <is>
          <t>2024</t>
        </is>
      </c>
      <c r="I10458" s="161" t="inlineStr">
        <is>
          <t>imffossilfuelsubsidiesdata.xlsb</t>
        </is>
      </c>
    </row>
    <row r="10459" ht="13" customHeight="1">
      <c r="A10459" s="161" t="inlineStr">
        <is>
          <t>PAN</t>
        </is>
      </c>
      <c r="B10459" s="161" t="inlineStr">
        <is>
          <t>Panama</t>
        </is>
      </c>
      <c r="C10459" s="161" t="inlineStr">
        <is>
          <t>Latin America &amp; Caribbean</t>
        </is>
      </c>
      <c r="D10459" s="161" t="inlineStr">
        <is>
          <t>High income</t>
        </is>
      </c>
      <c r="E10459" s="161" t="b">
        <v>0</v>
      </c>
      <c r="F10459" s="161" t="inlineStr">
        <is>
          <t>env_protection_pct_of_expenditure</t>
        </is>
      </c>
      <c r="G10459" s="161" t="n">
        <v>0.525</v>
      </c>
      <c r="H10459" s="161" t="inlineStr">
        <is>
          <t>2022</t>
        </is>
      </c>
      <c r="I10459" s="161" t="inlineStr">
        <is>
          <t>WB_BOOST_WIDEF.csv</t>
        </is>
      </c>
    </row>
    <row r="10460" ht="13" customHeight="1">
      <c r="A10460" s="161" t="inlineStr">
        <is>
          <t>PAN</t>
        </is>
      </c>
      <c r="B10460" s="161" t="inlineStr">
        <is>
          <t>Panama</t>
        </is>
      </c>
      <c r="C10460" s="161" t="inlineStr">
        <is>
          <t>Latin America &amp; Caribbean</t>
        </is>
      </c>
      <c r="D10460" s="161" t="inlineStr">
        <is>
          <t>High income</t>
        </is>
      </c>
      <c r="E10460" s="161" t="b">
        <v>0</v>
      </c>
      <c r="F10460" s="161" t="inlineStr">
        <is>
          <t>net_fuel_trade_pct_merch</t>
        </is>
      </c>
      <c r="G10460" s="161" t="n">
        <v>-18.964</v>
      </c>
      <c r="H10460" s="161" t="inlineStr">
        <is>
          <t>2024</t>
        </is>
      </c>
      <c r="I10460" s="161" t="inlineStr">
        <is>
          <t>WDI TX.VAL.FUEL.ZS.UN less TM.VAL.FUEL.ZS.UN</t>
        </is>
      </c>
    </row>
    <row r="10461" ht="13" customHeight="1">
      <c r="A10461" s="161" t="inlineStr">
        <is>
          <t>PAN</t>
        </is>
      </c>
      <c r="B10461" s="161" t="inlineStr">
        <is>
          <t>Panama</t>
        </is>
      </c>
      <c r="C10461" s="161" t="inlineStr">
        <is>
          <t>Latin America &amp; Caribbean</t>
        </is>
      </c>
      <c r="D10461" s="161" t="inlineStr">
        <is>
          <t>High income</t>
        </is>
      </c>
      <c r="E10461" s="161" t="b">
        <v>0</v>
      </c>
      <c r="F10461" s="161" t="inlineStr">
        <is>
          <t>fuel_exports_pct_merch</t>
        </is>
      </c>
      <c r="G10461" s="161" t="n">
        <v>1.007</v>
      </c>
      <c r="H10461" s="161" t="inlineStr">
        <is>
          <t>2024</t>
        </is>
      </c>
      <c r="I10461" s="161" t="inlineStr">
        <is>
          <t>API_TX_VAL_FUEL_ZS_UN_DS2_en_csv_v2_33055.zip</t>
        </is>
      </c>
    </row>
    <row r="10462" ht="13" customHeight="1">
      <c r="A10462" s="161" t="inlineStr">
        <is>
          <t>PAN</t>
        </is>
      </c>
      <c r="B10462" s="161" t="inlineStr">
        <is>
          <t>Panama</t>
        </is>
      </c>
      <c r="C10462" s="161" t="inlineStr">
        <is>
          <t>Latin America &amp; Caribbean</t>
        </is>
      </c>
      <c r="D10462" s="161" t="inlineStr">
        <is>
          <t>High income</t>
        </is>
      </c>
      <c r="E10462" s="161" t="b">
        <v>0</v>
      </c>
      <c r="F10462" s="161" t="inlineStr">
        <is>
          <t>fuel_imports_pct_merch</t>
        </is>
      </c>
      <c r="G10462" s="161" t="n">
        <v>19.971</v>
      </c>
      <c r="H10462" s="161" t="inlineStr">
        <is>
          <t>2024</t>
        </is>
      </c>
      <c r="I10462" s="161" t="inlineStr">
        <is>
          <t>API_TM_VAL_FUEL_ZS_UN_DS2_en_csv_v2_36140.zip</t>
        </is>
      </c>
    </row>
    <row r="10463" ht="13" customHeight="1">
      <c r="A10463" s="161" t="inlineStr">
        <is>
          <t>PAN</t>
        </is>
      </c>
      <c r="B10463" s="161" t="inlineStr">
        <is>
          <t>Panama</t>
        </is>
      </c>
      <c r="C10463" s="161" t="inlineStr">
        <is>
          <t>Latin America &amp; Caribbean</t>
        </is>
      </c>
      <c r="D10463" s="161" t="inlineStr">
        <is>
          <t>High income</t>
        </is>
      </c>
      <c r="E10463" s="161" t="b">
        <v>0</v>
      </c>
      <c r="F10463" s="161" t="inlineStr">
        <is>
          <t>energy_import_dep_pct</t>
        </is>
      </c>
      <c r="G10463" s="161" t="n">
        <v>171.186</v>
      </c>
      <c r="H10463" s="161" t="inlineStr">
        <is>
          <t>2022</t>
        </is>
      </c>
      <c r="I10463" s="161" t="inlineStr">
        <is>
          <t>API_EG_IMP_CONS_ZS_DS2_en_csv_v2_160768.zip</t>
        </is>
      </c>
    </row>
    <row r="10464" ht="13" customHeight="1">
      <c r="A10464" s="161" t="inlineStr">
        <is>
          <t>PAN</t>
        </is>
      </c>
      <c r="B10464" s="161" t="inlineStr">
        <is>
          <t>Panama</t>
        </is>
      </c>
      <c r="C10464" s="161" t="inlineStr">
        <is>
          <t>Latin America &amp; Caribbean</t>
        </is>
      </c>
      <c r="D10464" s="161" t="inlineStr">
        <is>
          <t>High income</t>
        </is>
      </c>
      <c r="E10464" s="161" t="b">
        <v>0</v>
      </c>
      <c r="F10464" s="161" t="inlineStr">
        <is>
          <t>fossil_rents_total_pct_gdp</t>
        </is>
      </c>
      <c r="G10464" s="161" t="n">
        <v>0</v>
      </c>
      <c r="H10464" s="161" t="inlineStr">
        <is>
          <t>2021</t>
        </is>
      </c>
      <c r="I10464" s="161" t="inlineStr">
        <is>
          <t>WDI NY.GDP.PETR+NGAS+COAL.RT.ZS</t>
        </is>
      </c>
    </row>
    <row r="10465" ht="13" customHeight="1">
      <c r="A10465" s="161" t="inlineStr">
        <is>
          <t>PAN</t>
        </is>
      </c>
      <c r="B10465" s="161" t="inlineStr">
        <is>
          <t>Panama</t>
        </is>
      </c>
      <c r="C10465" s="161" t="inlineStr">
        <is>
          <t>Latin America &amp; Caribbean</t>
        </is>
      </c>
      <c r="D10465" s="161" t="inlineStr">
        <is>
          <t>High income</t>
        </is>
      </c>
      <c r="E10465" s="161" t="b">
        <v>0</v>
      </c>
      <c r="F10465" s="161" t="inlineStr">
        <is>
          <t>oil_rents_pct_gdp</t>
        </is>
      </c>
      <c r="G10465" s="161" t="n">
        <v>0</v>
      </c>
      <c r="H10465" s="161" t="inlineStr">
        <is>
          <t>2021</t>
        </is>
      </c>
      <c r="I10465" s="161" t="inlineStr">
        <is>
          <t>API_NY_GDP_PETR_RT_ZS_DS2_en_csv_v2_40227.zip</t>
        </is>
      </c>
    </row>
    <row r="10466" ht="13" customHeight="1">
      <c r="A10466" s="161" t="inlineStr">
        <is>
          <t>PAN</t>
        </is>
      </c>
      <c r="B10466" s="161" t="inlineStr">
        <is>
          <t>Panama</t>
        </is>
      </c>
      <c r="C10466" s="161" t="inlineStr">
        <is>
          <t>Latin America &amp; Caribbean</t>
        </is>
      </c>
      <c r="D10466" s="161" t="inlineStr">
        <is>
          <t>High income</t>
        </is>
      </c>
      <c r="E10466" s="161" t="b">
        <v>0</v>
      </c>
      <c r="F10466" s="161" t="inlineStr">
        <is>
          <t>gas_rents_pct_gdp</t>
        </is>
      </c>
      <c r="G10466" s="161" t="n">
        <v>0</v>
      </c>
      <c r="H10466" s="161" t="inlineStr">
        <is>
          <t>2021</t>
        </is>
      </c>
      <c r="I10466" s="161" t="inlineStr">
        <is>
          <t>API_NY_GDP_NGAS_RT_ZS_DS2_en_csv_v2_35861.zip</t>
        </is>
      </c>
    </row>
    <row r="10467" ht="13" customHeight="1">
      <c r="A10467" s="161" t="inlineStr">
        <is>
          <t>PAN</t>
        </is>
      </c>
      <c r="B10467" s="161" t="inlineStr">
        <is>
          <t>Panama</t>
        </is>
      </c>
      <c r="C10467" s="161" t="inlineStr">
        <is>
          <t>Latin America &amp; Caribbean</t>
        </is>
      </c>
      <c r="D10467" s="161" t="inlineStr">
        <is>
          <t>High income</t>
        </is>
      </c>
      <c r="E10467" s="161" t="b">
        <v>0</v>
      </c>
      <c r="F10467" s="161" t="inlineStr">
        <is>
          <t>coal_rents_pct_gdp</t>
        </is>
      </c>
      <c r="G10467" s="161" t="n">
        <v>0</v>
      </c>
      <c r="H10467" s="161" t="inlineStr">
        <is>
          <t>2021</t>
        </is>
      </c>
      <c r="I10467" s="161" t="inlineStr">
        <is>
          <t>API_NY_GDP_COAL_RT_ZS_DS2_en_csv_v2_35370.zip</t>
        </is>
      </c>
    </row>
    <row r="10468" ht="13" customHeight="1">
      <c r="A10468" s="161" t="inlineStr">
        <is>
          <t>PAN</t>
        </is>
      </c>
      <c r="B10468" s="161" t="inlineStr">
        <is>
          <t>Panama</t>
        </is>
      </c>
      <c r="C10468" s="161" t="inlineStr">
        <is>
          <t>Latin America &amp; Caribbean</t>
        </is>
      </c>
      <c r="D10468" s="161" t="inlineStr">
        <is>
          <t>High income</t>
        </is>
      </c>
      <c r="E10468" s="161" t="b">
        <v>0</v>
      </c>
      <c r="F10468" s="161" t="inlineStr">
        <is>
          <t>other_fossil_gen_share_pct</t>
        </is>
      </c>
      <c r="G10468" s="161" t="n">
        <v>7.446</v>
      </c>
      <c r="H10468" s="161" t="inlineStr">
        <is>
          <t>2024</t>
        </is>
      </c>
      <c r="I10468" s="161" t="inlineStr">
        <is>
          <t>release_generation_yearly_global.csv</t>
        </is>
      </c>
    </row>
    <row r="10469" ht="13" customHeight="1">
      <c r="A10469" s="161" t="inlineStr">
        <is>
          <t>PAN</t>
        </is>
      </c>
      <c r="B10469" s="161" t="inlineStr">
        <is>
          <t>Panama</t>
        </is>
      </c>
      <c r="C10469" s="161" t="inlineStr">
        <is>
          <t>Latin America &amp; Caribbean</t>
        </is>
      </c>
      <c r="D10469" s="161" t="inlineStr">
        <is>
          <t>High income</t>
        </is>
      </c>
      <c r="E10469" s="161" t="b">
        <v>0</v>
      </c>
      <c r="F10469" s="161" t="inlineStr">
        <is>
          <t>renewable_share_electricity_pct</t>
        </is>
      </c>
      <c r="G10469" s="161" t="n">
        <v>66.46599999999999</v>
      </c>
      <c r="H10469" s="161" t="inlineStr">
        <is>
          <t>2024</t>
        </is>
      </c>
      <c r="I10469" s="161" t="inlineStr">
        <is>
          <t>imffossilfuelsubsidiesdata.xlsb</t>
        </is>
      </c>
    </row>
    <row r="10470" ht="13" customHeight="1">
      <c r="A10470" s="161" t="inlineStr">
        <is>
          <t>PAN</t>
        </is>
      </c>
      <c r="B10470" s="161" t="inlineStr">
        <is>
          <t>Panama</t>
        </is>
      </c>
      <c r="C10470" s="161" t="inlineStr">
        <is>
          <t>Latin America &amp; Caribbean</t>
        </is>
      </c>
      <c r="D10470" s="161" t="inlineStr">
        <is>
          <t>High income</t>
        </is>
      </c>
      <c r="E10470" s="161" t="b">
        <v>0</v>
      </c>
      <c r="F10470" s="161" t="inlineStr">
        <is>
          <t>re_share_change_pp</t>
        </is>
      </c>
      <c r="G10470" s="161" t="n">
        <v>7.341</v>
      </c>
      <c r="H10470" s="161" t="inlineStr">
        <is>
          <t>2024</t>
        </is>
      </c>
      <c r="I10470" s="161" t="inlineStr">
        <is>
          <t>release_generation_yearly_global.csv</t>
        </is>
      </c>
    </row>
    <row r="10471" ht="13" customHeight="1">
      <c r="A10471" s="161" t="inlineStr">
        <is>
          <t>PAN</t>
        </is>
      </c>
      <c r="B10471" s="161" t="inlineStr">
        <is>
          <t>Panama</t>
        </is>
      </c>
      <c r="C10471" s="161" t="inlineStr">
        <is>
          <t>Latin America &amp; Caribbean</t>
        </is>
      </c>
      <c r="D10471" s="161" t="inlineStr">
        <is>
          <t>High income</t>
        </is>
      </c>
      <c r="E10471" s="161" t="b">
        <v>0</v>
      </c>
      <c r="F10471" s="161" t="inlineStr">
        <is>
          <t>re_capacity_growth_pct</t>
        </is>
      </c>
      <c r="G10471" s="161" t="n">
        <v>3.061</v>
      </c>
      <c r="H10471" s="161" t="inlineStr">
        <is>
          <t>2024</t>
        </is>
      </c>
      <c r="I10471" s="161" t="inlineStr">
        <is>
          <t>release_generation_yearly_global.csv</t>
        </is>
      </c>
    </row>
    <row r="10472" ht="13" customHeight="1">
      <c r="A10472" s="161" t="inlineStr">
        <is>
          <t>PAN</t>
        </is>
      </c>
      <c r="B10472" s="161" t="inlineStr">
        <is>
          <t>Panama</t>
        </is>
      </c>
      <c r="C10472" s="161" t="inlineStr">
        <is>
          <t>Latin America &amp; Caribbean</t>
        </is>
      </c>
      <c r="D10472" s="161" t="inlineStr">
        <is>
          <t>High income</t>
        </is>
      </c>
      <c r="E10472" s="161" t="b">
        <v>0</v>
      </c>
      <c r="F10472" s="161" t="inlineStr">
        <is>
          <t>inn_total_inv_2030_pct_gdp</t>
        </is>
      </c>
      <c r="G10472" s="161" t="n">
        <v>3.91116926522163</v>
      </c>
      <c r="H10472" s="161" t="inlineStr">
        <is>
          <t>2030</t>
        </is>
      </c>
      <c r="I10472" s="161" t="inlineStr">
        <is>
          <t>Mitigation_Investment_Needs_v1.1.xlsx (InvestmentNeeds v1.1, model output)</t>
        </is>
      </c>
    </row>
    <row r="10473" ht="13" customHeight="1">
      <c r="A10473" s="161" t="inlineStr">
        <is>
          <t>PAN</t>
        </is>
      </c>
      <c r="B10473" s="161" t="inlineStr">
        <is>
          <t>Panama</t>
        </is>
      </c>
      <c r="C10473" s="161" t="inlineStr">
        <is>
          <t>Latin America &amp; Caribbean</t>
        </is>
      </c>
      <c r="D10473" s="161" t="inlineStr">
        <is>
          <t>High income</t>
        </is>
      </c>
      <c r="E10473" s="161" t="b">
        <v>0</v>
      </c>
      <c r="F10473" s="161" t="inlineStr">
        <is>
          <t>inn_incr_inv_2030_pct_gdp</t>
        </is>
      </c>
      <c r="G10473" s="161" t="n">
        <v>0.9386806236531908</v>
      </c>
      <c r="H10473" s="161" t="inlineStr">
        <is>
          <t>2030</t>
        </is>
      </c>
      <c r="I10473" s="161" t="inlineStr">
        <is>
          <t>Mitigation_Investment_Needs_v1.1.xlsx (InvestmentNeeds v1.1, model output)</t>
        </is>
      </c>
    </row>
    <row r="10474" ht="13" customHeight="1">
      <c r="A10474" s="161" t="inlineStr">
        <is>
          <t>PAN</t>
        </is>
      </c>
      <c r="B10474" s="161" t="inlineStr">
        <is>
          <t>Panama</t>
        </is>
      </c>
      <c r="C10474" s="161" t="inlineStr">
        <is>
          <t>Latin America &amp; Caribbean</t>
        </is>
      </c>
      <c r="D10474" s="161" t="inlineStr">
        <is>
          <t>High income</t>
        </is>
      </c>
      <c r="E10474" s="161" t="b">
        <v>0</v>
      </c>
      <c r="F10474" s="161" t="inlineStr">
        <is>
          <t>inn_incr_inv_gen_2030_pct_gdp</t>
        </is>
      </c>
      <c r="G10474" s="161" t="n">
        <v>0.2793615425315832</v>
      </c>
      <c r="H10474" s="161" t="inlineStr">
        <is>
          <t>2030</t>
        </is>
      </c>
      <c r="I10474" s="161" t="inlineStr">
        <is>
          <t>Mitigation_Investment_Needs_v1.1.xlsx (InvestmentNeeds v1.1, model output)</t>
        </is>
      </c>
    </row>
    <row r="10475" ht="13" customHeight="1">
      <c r="A10475" s="161" t="inlineStr">
        <is>
          <t>PAN</t>
        </is>
      </c>
      <c r="B10475" s="161" t="inlineStr">
        <is>
          <t>Panama</t>
        </is>
      </c>
      <c r="C10475" s="161" t="inlineStr">
        <is>
          <t>Latin America &amp; Caribbean</t>
        </is>
      </c>
      <c r="D10475" s="161" t="inlineStr">
        <is>
          <t>High income</t>
        </is>
      </c>
      <c r="E10475" s="161" t="b">
        <v>0</v>
      </c>
      <c r="F10475" s="161" t="inlineStr">
        <is>
          <t>inn_incr_inv_grid_2030_pct_gdp</t>
        </is>
      </c>
      <c r="G10475" s="161" t="n">
        <v>0.1915622005930858</v>
      </c>
      <c r="H10475" s="161" t="inlineStr">
        <is>
          <t>2030</t>
        </is>
      </c>
      <c r="I10475" s="161" t="inlineStr">
        <is>
          <t>Mitigation_Investment_Needs_v1.1.xlsx (InvestmentNeeds v1.1, model output)</t>
        </is>
      </c>
    </row>
    <row r="10476" ht="13" customHeight="1">
      <c r="A10476" s="161" t="inlineStr">
        <is>
          <t>PAN</t>
        </is>
      </c>
      <c r="B10476" s="161" t="inlineStr">
        <is>
          <t>Panama</t>
        </is>
      </c>
      <c r="C10476" s="161" t="inlineStr">
        <is>
          <t>Latin America &amp; Caribbean</t>
        </is>
      </c>
      <c r="D10476" s="161" t="inlineStr">
        <is>
          <t>High income</t>
        </is>
      </c>
      <c r="E10476" s="161" t="b">
        <v>0</v>
      </c>
      <c r="F10476" s="161" t="inlineStr">
        <is>
          <t>inn_incr_inv_trn_2030_pct_gdp</t>
        </is>
      </c>
      <c r="G10476" s="161" t="n">
        <v>0.1473877756735271</v>
      </c>
      <c r="H10476" s="161" t="inlineStr">
        <is>
          <t>2030</t>
        </is>
      </c>
      <c r="I10476" s="161" t="inlineStr">
        <is>
          <t>Mitigation_Investment_Needs_v1.1.xlsx (InvestmentNeeds v1.1, model output)</t>
        </is>
      </c>
    </row>
    <row r="10477" ht="13" customHeight="1">
      <c r="A10477" s="161" t="inlineStr">
        <is>
          <t>PAN</t>
        </is>
      </c>
      <c r="B10477" s="161" t="inlineStr">
        <is>
          <t>Panama</t>
        </is>
      </c>
      <c r="C10477" s="161" t="inlineStr">
        <is>
          <t>Latin America &amp; Caribbean</t>
        </is>
      </c>
      <c r="D10477" s="161" t="inlineStr">
        <is>
          <t>High income</t>
        </is>
      </c>
      <c r="E10477" s="161" t="b">
        <v>0</v>
      </c>
      <c r="F10477" s="161" t="inlineStr">
        <is>
          <t>inn_incr_inv_bld_2030_pct_gdp</t>
        </is>
      </c>
      <c r="G10477" s="161" t="n">
        <v>0.0784139608648757</v>
      </c>
      <c r="H10477" s="161" t="inlineStr">
        <is>
          <t>2030</t>
        </is>
      </c>
      <c r="I10477" s="161" t="inlineStr">
        <is>
          <t>Mitigation_Investment_Needs_v1.1.xlsx (InvestmentNeeds v1.1, model output)</t>
        </is>
      </c>
    </row>
    <row r="10478" ht="13" customHeight="1">
      <c r="A10478" s="161" t="inlineStr">
        <is>
          <t>PAN</t>
        </is>
      </c>
      <c r="B10478" s="161" t="inlineStr">
        <is>
          <t>Panama</t>
        </is>
      </c>
      <c r="C10478" s="161" t="inlineStr">
        <is>
          <t>Latin America &amp; Caribbean</t>
        </is>
      </c>
      <c r="D10478" s="161" t="inlineStr">
        <is>
          <t>High income</t>
        </is>
      </c>
      <c r="E10478" s="161" t="b">
        <v>0</v>
      </c>
      <c r="F10478" s="161" t="inlineStr">
        <is>
          <t>inn_incr_inv_ind_2030_pct_gdp</t>
        </is>
      </c>
      <c r="G10478" s="161" t="n">
        <v>0.0402375817267137</v>
      </c>
      <c r="H10478" s="161" t="inlineStr">
        <is>
          <t>2030</t>
        </is>
      </c>
      <c r="I10478" s="161" t="inlineStr">
        <is>
          <t>Mitigation_Investment_Needs_v1.1.xlsx (InvestmentNeeds v1.1, model output)</t>
        </is>
      </c>
    </row>
    <row r="10479" ht="13" customHeight="1">
      <c r="A10479" s="161" t="inlineStr">
        <is>
          <t>PAN</t>
        </is>
      </c>
      <c r="B10479" s="161" t="inlineStr">
        <is>
          <t>Panama</t>
        </is>
      </c>
      <c r="C10479" s="161" t="inlineStr">
        <is>
          <t>Latin America &amp; Caribbean</t>
        </is>
      </c>
      <c r="D10479" s="161" t="inlineStr">
        <is>
          <t>High income</t>
        </is>
      </c>
      <c r="E10479" s="161" t="b">
        <v>0</v>
      </c>
      <c r="F10479" s="161" t="inlineStr">
        <is>
          <t>inn_incr_inv_fuel_2030_pct_gdp</t>
        </is>
      </c>
      <c r="G10479" s="161" t="n">
        <v>0.0548679493384908</v>
      </c>
      <c r="H10479" s="161" t="inlineStr">
        <is>
          <t>2030</t>
        </is>
      </c>
      <c r="I10479" s="161" t="inlineStr">
        <is>
          <t>Mitigation_Investment_Needs_v1.1.xlsx (InvestmentNeeds v1.1, model output)</t>
        </is>
      </c>
    </row>
    <row r="10480" ht="13" customHeight="1">
      <c r="A10480" s="161" t="inlineStr">
        <is>
          <t>PAN</t>
        </is>
      </c>
      <c r="B10480" s="161" t="inlineStr">
        <is>
          <t>Panama</t>
        </is>
      </c>
      <c r="C10480" s="161" t="inlineStr">
        <is>
          <t>Latin America &amp; Caribbean</t>
        </is>
      </c>
      <c r="D10480" s="161" t="inlineStr">
        <is>
          <t>High income</t>
        </is>
      </c>
      <c r="E10480" s="161" t="b">
        <v>0</v>
      </c>
      <c r="F10480" s="161" t="inlineStr">
        <is>
          <t>inn_incr_inv_afolu_2030_pct_gdp</t>
        </is>
      </c>
      <c r="G10480" s="161" t="n">
        <v>0.1468496129249145</v>
      </c>
      <c r="H10480" s="161" t="inlineStr">
        <is>
          <t>2030</t>
        </is>
      </c>
      <c r="I10480" s="161" t="inlineStr">
        <is>
          <t>Mitigation_Investment_Needs_v1.1.xlsx (InvestmentNeeds v1.1, model output)</t>
        </is>
      </c>
    </row>
    <row r="10481" ht="13" customHeight="1">
      <c r="A10481" s="161" t="inlineStr">
        <is>
          <t>PAN</t>
        </is>
      </c>
      <c r="B10481" s="161" t="inlineStr">
        <is>
          <t>Panama</t>
        </is>
      </c>
      <c r="C10481" s="161" t="inlineStr">
        <is>
          <t>Latin America &amp; Caribbean</t>
        </is>
      </c>
      <c r="D10481" s="161" t="inlineStr">
        <is>
          <t>High income</t>
        </is>
      </c>
      <c r="E10481" s="161" t="b">
        <v>0</v>
      </c>
      <c r="F10481" s="161" t="inlineStr">
        <is>
          <t>inn_incr_cost_a_2030_pct_gdp</t>
        </is>
      </c>
      <c r="G10481" s="161" t="n">
        <v>0.0592589992273788</v>
      </c>
      <c r="H10481" s="161" t="inlineStr">
        <is>
          <t>2030</t>
        </is>
      </c>
      <c r="I10481" s="161" t="inlineStr">
        <is>
          <t>Mitigation_Investment_Needs_v1.1.xlsx (InvestmentNeeds v1.1, model output)</t>
        </is>
      </c>
    </row>
    <row r="10482" ht="13" customHeight="1">
      <c r="A10482" s="161" t="inlineStr">
        <is>
          <t>PAN</t>
        </is>
      </c>
      <c r="B10482" s="161" t="inlineStr">
        <is>
          <t>Panama</t>
        </is>
      </c>
      <c r="C10482" s="161" t="inlineStr">
        <is>
          <t>Latin America &amp; Caribbean</t>
        </is>
      </c>
      <c r="D10482" s="161" t="inlineStr">
        <is>
          <t>High income</t>
        </is>
      </c>
      <c r="E10482" s="161" t="b">
        <v>0</v>
      </c>
      <c r="F10482" s="161" t="inlineStr">
        <is>
          <t>inn_incr_cost_b_2030_pct_gdp</t>
        </is>
      </c>
      <c r="G10482" s="161" t="n">
        <v>0.0250609630963138</v>
      </c>
      <c r="H10482" s="161" t="inlineStr">
        <is>
          <t>2030</t>
        </is>
      </c>
      <c r="I10482" s="161" t="inlineStr">
        <is>
          <t>Mitigation_Investment_Needs_v1.1.xlsx (InvestmentNeeds v1.1, model output)</t>
        </is>
      </c>
    </row>
    <row r="10483" ht="13" customHeight="1">
      <c r="A10483" s="161" t="inlineStr">
        <is>
          <t>PAN</t>
        </is>
      </c>
      <c r="B10483" s="161" t="inlineStr">
        <is>
          <t>Panama</t>
        </is>
      </c>
      <c r="C10483" s="161" t="inlineStr">
        <is>
          <t>Latin America &amp; Caribbean</t>
        </is>
      </c>
      <c r="D10483" s="161" t="inlineStr">
        <is>
          <t>High income</t>
        </is>
      </c>
      <c r="E10483" s="161" t="b">
        <v>0</v>
      </c>
      <c r="F10483" s="161" t="inlineStr">
        <is>
          <t>inn_incr_cost_c_2030_pct_gdp</t>
        </is>
      </c>
      <c r="G10483" s="161" t="n">
        <v>-0.0117059776189172</v>
      </c>
      <c r="H10483" s="161" t="inlineStr">
        <is>
          <t>2030</t>
        </is>
      </c>
      <c r="I10483" s="161" t="inlineStr">
        <is>
          <t>Mitigation_Investment_Needs_v1.1.xlsx (InvestmentNeeds v1.1, model output)</t>
        </is>
      </c>
    </row>
    <row r="10484" ht="13" customHeight="1">
      <c r="A10484" s="161" t="inlineStr">
        <is>
          <t>PAN</t>
        </is>
      </c>
      <c r="B10484" s="161" t="inlineStr">
        <is>
          <t>Panama</t>
        </is>
      </c>
      <c r="C10484" s="161" t="inlineStr">
        <is>
          <t>Latin America &amp; Caribbean</t>
        </is>
      </c>
      <c r="D10484" s="161" t="inlineStr">
        <is>
          <t>High income</t>
        </is>
      </c>
      <c r="E10484" s="161" t="b">
        <v>0</v>
      </c>
      <c r="F10484" s="161" t="inlineStr">
        <is>
          <t>inn_cost_per_t_b_2030_usd</t>
        </is>
      </c>
      <c r="G10484" s="161" t="n">
        <v>51.7071863903135</v>
      </c>
      <c r="H10484" s="161" t="inlineStr">
        <is>
          <t>2030</t>
        </is>
      </c>
      <c r="I10484" s="161" t="inlineStr">
        <is>
          <t>Mitigation_Investment_Needs_v1.1.xlsx (InvestmentNeeds v1.1, model output)</t>
        </is>
      </c>
    </row>
    <row r="10485" ht="13" customHeight="1">
      <c r="A10485" s="161" t="inlineStr">
        <is>
          <t>PAN</t>
        </is>
      </c>
      <c r="B10485" s="161" t="inlineStr">
        <is>
          <t>Panama</t>
        </is>
      </c>
      <c r="C10485" s="161" t="inlineStr">
        <is>
          <t>Latin America &amp; Caribbean</t>
        </is>
      </c>
      <c r="D10485" s="161" t="inlineStr">
        <is>
          <t>High income</t>
        </is>
      </c>
      <c r="E10485" s="161" t="b">
        <v>0</v>
      </c>
      <c r="F10485" s="161" t="inlineStr">
        <is>
          <t>inn_coc_penalty_2030_pct_gdp</t>
        </is>
      </c>
      <c r="G10485" s="161" t="n">
        <v>0.1424918172127707</v>
      </c>
      <c r="H10485" s="161" t="inlineStr">
        <is>
          <t>2030</t>
        </is>
      </c>
      <c r="I10485" s="161" t="inlineStr">
        <is>
          <t>Mitigation_Investment_Needs_v1.1.xlsx (InvestmentNeeds v1.1, model output)</t>
        </is>
      </c>
    </row>
    <row r="10486" ht="13" customHeight="1">
      <c r="A10486" s="161" t="inlineStr">
        <is>
          <t>PAN</t>
        </is>
      </c>
      <c r="B10486" s="161" t="inlineStr">
        <is>
          <t>Panama</t>
        </is>
      </c>
      <c r="C10486" s="161" t="inlineStr">
        <is>
          <t>Latin America &amp; Caribbean</t>
        </is>
      </c>
      <c r="D10486" s="161" t="inlineStr">
        <is>
          <t>High income</t>
        </is>
      </c>
      <c r="E10486" s="161" t="b">
        <v>0</v>
      </c>
      <c r="F10486" s="161" t="inlineStr">
        <is>
          <t>inn_pima_adj_inv_2030_pct_gdp</t>
        </is>
      </c>
      <c r="G10486" s="161" t="n">
        <v>4.489808005829758</v>
      </c>
      <c r="H10486" s="161" t="inlineStr">
        <is>
          <t>2030</t>
        </is>
      </c>
      <c r="I10486" s="161" t="inlineStr">
        <is>
          <t>Mitigation_Investment_Needs_v1.1.xlsx (InvestmentNeeds v1.1, model output)</t>
        </is>
      </c>
    </row>
    <row r="10487" ht="13" customHeight="1">
      <c r="A10487" s="161" t="inlineStr">
        <is>
          <t>PAN</t>
        </is>
      </c>
      <c r="B10487" s="161" t="inlineStr">
        <is>
          <t>Panama</t>
        </is>
      </c>
      <c r="C10487" s="161" t="inlineStr">
        <is>
          <t>Latin America &amp; Caribbean</t>
        </is>
      </c>
      <c r="D10487" s="161" t="inlineStr">
        <is>
          <t>High income</t>
        </is>
      </c>
      <c r="E10487" s="161" t="b">
        <v>0</v>
      </c>
      <c r="F10487" s="161" t="inlineStr">
        <is>
          <t>nmim_nz_inv_2030_pct_gdp</t>
        </is>
      </c>
      <c r="G10487" s="161" t="n">
        <v>1.623854857166075</v>
      </c>
      <c r="H10487" s="161" t="inlineStr">
        <is>
          <t>2030</t>
        </is>
      </c>
      <c r="I10487" s="161" t="inlineStr">
        <is>
          <t>nmim_summary_v0_2.csv (InvestmentNeeds NMIM v0.2, model output)</t>
        </is>
      </c>
    </row>
    <row r="10488" ht="13" customHeight="1">
      <c r="A10488" s="161" t="inlineStr">
        <is>
          <t>PAN</t>
        </is>
      </c>
      <c r="B10488" s="161" t="inlineStr">
        <is>
          <t>Panama</t>
        </is>
      </c>
      <c r="C10488" s="161" t="inlineStr">
        <is>
          <t>Latin America &amp; Caribbean</t>
        </is>
      </c>
      <c r="D10488" s="161" t="inlineStr">
        <is>
          <t>High income</t>
        </is>
      </c>
      <c r="E10488" s="161" t="b">
        <v>0</v>
      </c>
      <c r="F10488" s="161" t="inlineStr">
        <is>
          <t>nmim_typ1_2030_pct_gdp</t>
        </is>
      </c>
      <c r="G10488" s="161" t="n">
        <v>0.1959447337474949</v>
      </c>
      <c r="H10488" s="161" t="inlineStr">
        <is>
          <t>2030</t>
        </is>
      </c>
      <c r="I10488" s="161" t="inlineStr">
        <is>
          <t>nmim_summary_v0_2.csv (InvestmentNeeds NMIM v0.2, model output)</t>
        </is>
      </c>
    </row>
    <row r="10489" ht="13" customHeight="1">
      <c r="A10489" s="161" t="inlineStr">
        <is>
          <t>PAN</t>
        </is>
      </c>
      <c r="B10489" s="161" t="inlineStr">
        <is>
          <t>Panama</t>
        </is>
      </c>
      <c r="C10489" s="161" t="inlineStr">
        <is>
          <t>Latin America &amp; Caribbean</t>
        </is>
      </c>
      <c r="D10489" s="161" t="inlineStr">
        <is>
          <t>High income</t>
        </is>
      </c>
      <c r="E10489" s="161" t="b">
        <v>0</v>
      </c>
      <c r="F10489" s="161" t="inlineStr">
        <is>
          <t>nmim_typ2_2030_pct_gdp</t>
        </is>
      </c>
      <c r="G10489" s="161" t="n">
        <v>0.2420808201312088</v>
      </c>
      <c r="H10489" s="161" t="inlineStr">
        <is>
          <t>2030</t>
        </is>
      </c>
      <c r="I10489" s="161" t="inlineStr">
        <is>
          <t>nmim_summary_v0_2.csv (InvestmentNeeds NMIM v0.2, model output)</t>
        </is>
      </c>
    </row>
    <row r="10490" ht="13" customHeight="1">
      <c r="A10490" s="161" t="inlineStr">
        <is>
          <t>PAN</t>
        </is>
      </c>
      <c r="B10490" s="161" t="inlineStr">
        <is>
          <t>Panama</t>
        </is>
      </c>
      <c r="C10490" s="161" t="inlineStr">
        <is>
          <t>Latin America &amp; Caribbean</t>
        </is>
      </c>
      <c r="D10490" s="161" t="inlineStr">
        <is>
          <t>High income</t>
        </is>
      </c>
      <c r="E10490" s="161" t="b">
        <v>0</v>
      </c>
      <c r="F10490" s="161" t="inlineStr">
        <is>
          <t>nmim_typ3_2030_pct_gdp</t>
        </is>
      </c>
      <c r="G10490" s="161" t="n">
        <v>0.3259097513065494</v>
      </c>
      <c r="H10490" s="161" t="inlineStr">
        <is>
          <t>2030</t>
        </is>
      </c>
      <c r="I10490" s="161" t="inlineStr">
        <is>
          <t>nmim_summary_v0_2.csv (InvestmentNeeds NMIM v0.2, model output)</t>
        </is>
      </c>
    </row>
    <row r="10491" ht="13" customHeight="1">
      <c r="A10491" s="161" t="inlineStr">
        <is>
          <t>PAN</t>
        </is>
      </c>
      <c r="B10491" s="161" t="inlineStr">
        <is>
          <t>Panama</t>
        </is>
      </c>
      <c r="C10491" s="161" t="inlineStr">
        <is>
          <t>Latin America &amp; Caribbean</t>
        </is>
      </c>
      <c r="D10491" s="161" t="inlineStr">
        <is>
          <t>High income</t>
        </is>
      </c>
      <c r="E10491" s="161" t="b">
        <v>0</v>
      </c>
      <c r="F10491" s="161" t="inlineStr">
        <is>
          <t>nmim_typ4_2030_pct_gdp</t>
        </is>
      </c>
      <c r="G10491" s="161" t="n">
        <v>0.3593883110462885</v>
      </c>
      <c r="H10491" s="161" t="inlineStr">
        <is>
          <t>2030</t>
        </is>
      </c>
      <c r="I10491" s="161" t="inlineStr">
        <is>
          <t>nmim_summary_v0_2.csv (InvestmentNeeds NMIM v0.2, model output)</t>
        </is>
      </c>
    </row>
    <row r="10492" ht="13" customHeight="1">
      <c r="A10492" s="161" t="inlineStr">
        <is>
          <t>PAN</t>
        </is>
      </c>
      <c r="B10492" s="161" t="inlineStr">
        <is>
          <t>Panama</t>
        </is>
      </c>
      <c r="C10492" s="161" t="inlineStr">
        <is>
          <t>Latin America &amp; Caribbean</t>
        </is>
      </c>
      <c r="D10492" s="161" t="inlineStr">
        <is>
          <t>High income</t>
        </is>
      </c>
      <c r="E10492" s="161" t="b">
        <v>0</v>
      </c>
      <c r="F10492" s="161" t="inlineStr">
        <is>
          <t>nmim_typ5_2030_pct_gdp</t>
        </is>
      </c>
      <c r="G10492" s="161" t="n">
        <v>0.5005312413074526</v>
      </c>
      <c r="H10492" s="161" t="inlineStr">
        <is>
          <t>2030</t>
        </is>
      </c>
      <c r="I10492" s="161" t="inlineStr">
        <is>
          <t>nmim_summary_v0_2.csv (InvestmentNeeds NMIM v0.2, model output)</t>
        </is>
      </c>
    </row>
    <row r="10493" ht="13" customHeight="1">
      <c r="A10493" s="161" t="inlineStr">
        <is>
          <t>PAN</t>
        </is>
      </c>
      <c r="B10493" s="161" t="inlineStr">
        <is>
          <t>Panama</t>
        </is>
      </c>
      <c r="C10493" s="161" t="inlineStr">
        <is>
          <t>Latin America &amp; Caribbean</t>
        </is>
      </c>
      <c r="D10493" s="161" t="inlineStr">
        <is>
          <t>High income</t>
        </is>
      </c>
      <c r="E10493" s="161" t="b">
        <v>0</v>
      </c>
      <c r="F10493" s="161" t="inlineStr">
        <is>
          <t>nmim_budget_need_2030_pct_gdp</t>
        </is>
      </c>
      <c r="G10493" s="161" t="n">
        <v>0.3037612270427355</v>
      </c>
      <c r="H10493" s="161" t="inlineStr">
        <is>
          <t>2030</t>
        </is>
      </c>
      <c r="I10493" s="161" t="inlineStr">
        <is>
          <t>nmim_summary_v0_2.csv (InvestmentNeeds NMIM v0.2, model output)</t>
        </is>
      </c>
    </row>
    <row r="10494" ht="13" customHeight="1">
      <c r="A10494" s="161" t="inlineStr">
        <is>
          <t>PAN</t>
        </is>
      </c>
      <c r="B10494" s="161" t="inlineStr">
        <is>
          <t>Panama</t>
        </is>
      </c>
      <c r="C10494" s="161" t="inlineStr">
        <is>
          <t>Latin America &amp; Caribbean</t>
        </is>
      </c>
      <c r="D10494" s="161" t="inlineStr">
        <is>
          <t>High income</t>
        </is>
      </c>
      <c r="E10494" s="161" t="b">
        <v>0</v>
      </c>
      <c r="F10494" s="161" t="inlineStr">
        <is>
          <t>nmim_private_share_2030_pct</t>
        </is>
      </c>
      <c r="G10494" s="161" t="n">
        <v>66.38603234646845</v>
      </c>
      <c r="H10494" s="161" t="inlineStr">
        <is>
          <t>2030</t>
        </is>
      </c>
      <c r="I10494" s="161" t="inlineStr">
        <is>
          <t>nmim_summary_v0_2.csv (InvestmentNeeds NMIM v0.2, model output)</t>
        </is>
      </c>
    </row>
    <row r="10495" ht="13" customHeight="1">
      <c r="A10495" s="161" t="inlineStr">
        <is>
          <t>PAN</t>
        </is>
      </c>
      <c r="B10495" s="161" t="inlineStr">
        <is>
          <t>Panama</t>
        </is>
      </c>
      <c r="C10495" s="161" t="inlineStr">
        <is>
          <t>Latin America &amp; Caribbean</t>
        </is>
      </c>
      <c r="D10495" s="161" t="inlineStr">
        <is>
          <t>High income</t>
        </is>
      </c>
      <c r="E10495" s="161" t="b">
        <v>0</v>
      </c>
      <c r="F10495" s="161" t="inlineStr">
        <is>
          <t>nmim_incr_inv_2030_pct_gdp</t>
        </is>
      </c>
      <c r="G10495" s="161" t="n">
        <v>0.8435098662022711</v>
      </c>
      <c r="H10495" s="161" t="inlineStr">
        <is>
          <t>2030</t>
        </is>
      </c>
      <c r="I10495" s="161" t="inlineStr">
        <is>
          <t>nmim_summary_v0_2.csv (InvestmentNeeds NMIM v0.2, model output)</t>
        </is>
      </c>
    </row>
    <row r="10496" ht="13" customHeight="1">
      <c r="A10496" s="161" t="inlineStr">
        <is>
          <t>PAN</t>
        </is>
      </c>
      <c r="B10496" s="161" t="inlineStr">
        <is>
          <t>Panama</t>
        </is>
      </c>
      <c r="C10496" s="161" t="inlineStr">
        <is>
          <t>Latin America &amp; Caribbean</t>
        </is>
      </c>
      <c r="D10496" s="161" t="inlineStr">
        <is>
          <t>High income</t>
        </is>
      </c>
      <c r="E10496" s="161" t="b">
        <v>0</v>
      </c>
      <c r="F10496" s="161" t="inlineStr">
        <is>
          <t>nmim_incr_inv_2050_pct_gdp</t>
        </is>
      </c>
      <c r="G10496" s="161" t="n">
        <v>0.7678840030936791</v>
      </c>
      <c r="H10496" s="161" t="inlineStr">
        <is>
          <t>2050</t>
        </is>
      </c>
      <c r="I10496" s="161" t="inlineStr">
        <is>
          <t>nmim_summary_v0_2.csv (InvestmentNeeds NMIM v0.2, model output)</t>
        </is>
      </c>
    </row>
    <row r="10497" ht="13" customHeight="1">
      <c r="A10497" s="161" t="inlineStr">
        <is>
          <t>PAN</t>
        </is>
      </c>
      <c r="B10497" s="161" t="inlineStr">
        <is>
          <t>Panama</t>
        </is>
      </c>
      <c r="C10497" s="161" t="inlineStr">
        <is>
          <t>Latin America &amp; Caribbean</t>
        </is>
      </c>
      <c r="D10497" s="161" t="inlineStr">
        <is>
          <t>High income</t>
        </is>
      </c>
      <c r="E10497" s="161" t="b">
        <v>0</v>
      </c>
      <c r="F10497" s="161" t="inlineStr">
        <is>
          <t>nmim_pv_incr_cost_b_pct_gdp</t>
        </is>
      </c>
      <c r="G10497" s="161" t="n">
        <v>-2.342396067547014</v>
      </c>
      <c r="H10497" s="161" t="inlineStr">
        <is>
          <t>2025-2050</t>
        </is>
      </c>
      <c r="I10497" s="161" t="inlineStr">
        <is>
          <t>nmim_summary_v0_2.csv (InvestmentNeeds NMIM v0.2, model output)</t>
        </is>
      </c>
    </row>
    <row r="10498" ht="13" customHeight="1">
      <c r="A10498" s="161" t="inlineStr">
        <is>
          <t>PAN</t>
        </is>
      </c>
      <c r="B10498" s="161" t="inlineStr">
        <is>
          <t>Panama</t>
        </is>
      </c>
      <c r="C10498" s="161" t="inlineStr">
        <is>
          <t>Latin America &amp; Caribbean</t>
        </is>
      </c>
      <c r="D10498" s="161" t="inlineStr">
        <is>
          <t>High income</t>
        </is>
      </c>
      <c r="E10498" s="161" t="b">
        <v>0</v>
      </c>
      <c r="F10498" s="161" t="inlineStr">
        <is>
          <t>price_diesel_usd_litre</t>
        </is>
      </c>
      <c r="G10498" s="161" t="n">
        <v>0.822</v>
      </c>
      <c r="H10498" s="161" t="inlineStr">
        <is>
          <t>2024</t>
        </is>
      </c>
      <c r="I10498" s="161" t="inlineStr">
        <is>
          <t>imffossilfuelsubsidiesdata.xlsb</t>
        </is>
      </c>
    </row>
    <row r="10499" ht="13" customHeight="1">
      <c r="A10499" s="161" t="inlineStr">
        <is>
          <t>PAN</t>
        </is>
      </c>
      <c r="B10499" s="161" t="inlineStr">
        <is>
          <t>Panama</t>
        </is>
      </c>
      <c r="C10499" s="161" t="inlineStr">
        <is>
          <t>Latin America &amp; Caribbean</t>
        </is>
      </c>
      <c r="D10499" s="161" t="inlineStr">
        <is>
          <t>High income</t>
        </is>
      </c>
      <c r="E10499" s="161" t="b">
        <v>0</v>
      </c>
      <c r="F10499" s="161" t="inlineStr">
        <is>
          <t>price_gasoline_usd_litre</t>
        </is>
      </c>
      <c r="G10499" s="161" t="n">
        <v>0.9360000000000001</v>
      </c>
      <c r="H10499" s="161" t="inlineStr">
        <is>
          <t>2024</t>
        </is>
      </c>
      <c r="I10499" s="161" t="inlineStr">
        <is>
          <t>imffossilfuelsubsidiesdata.xlsb</t>
        </is>
      </c>
    </row>
    <row r="10500" ht="13" customHeight="1">
      <c r="A10500" s="161" t="inlineStr">
        <is>
          <t>PAN</t>
        </is>
      </c>
      <c r="B10500" s="161" t="inlineStr">
        <is>
          <t>Panama</t>
        </is>
      </c>
      <c r="C10500" s="161" t="inlineStr">
        <is>
          <t>Latin America &amp; Caribbean</t>
        </is>
      </c>
      <c r="D10500" s="161" t="inlineStr">
        <is>
          <t>High income</t>
        </is>
      </c>
      <c r="E10500" s="161" t="b">
        <v>0</v>
      </c>
      <c r="F10500" s="161" t="inlineStr">
        <is>
          <t>price_electricity_residential_usd_kwh</t>
        </is>
      </c>
      <c r="G10500" s="161" t="n">
        <v>0.179</v>
      </c>
      <c r="H10500" s="161" t="inlineStr">
        <is>
          <t>2024</t>
        </is>
      </c>
      <c r="I10500" s="161" t="inlineStr">
        <is>
          <t>imffossilfuelsubsidiesdata.xlsb</t>
        </is>
      </c>
    </row>
    <row r="10501" ht="13" customHeight="1">
      <c r="A10501" s="161" t="inlineStr">
        <is>
          <t>PAN</t>
        </is>
      </c>
      <c r="B10501" s="161" t="inlineStr">
        <is>
          <t>Panama</t>
        </is>
      </c>
      <c r="C10501" s="161" t="inlineStr">
        <is>
          <t>Latin America &amp; Caribbean</t>
        </is>
      </c>
      <c r="D10501" s="161" t="inlineStr">
        <is>
          <t>High income</t>
        </is>
      </c>
      <c r="E10501" s="161" t="b">
        <v>0</v>
      </c>
      <c r="F10501" s="161" t="inlineStr">
        <is>
          <t>price_electricity_industry_usd_kwh</t>
        </is>
      </c>
      <c r="G10501" s="161" t="n">
        <v>0.179</v>
      </c>
      <c r="H10501" s="161" t="inlineStr">
        <is>
          <t>2024</t>
        </is>
      </c>
      <c r="I10501" s="161" t="inlineStr">
        <is>
          <t>imffossilfuelsubsidiesdata.xlsb</t>
        </is>
      </c>
    </row>
    <row r="10502" ht="13" customHeight="1">
      <c r="A10502" s="161" t="inlineStr">
        <is>
          <t>PAN</t>
        </is>
      </c>
      <c r="B10502" s="161" t="inlineStr">
        <is>
          <t>Panama</t>
        </is>
      </c>
      <c r="C10502" s="161" t="inlineStr">
        <is>
          <t>Latin America &amp; Caribbean</t>
        </is>
      </c>
      <c r="D10502" s="161" t="inlineStr">
        <is>
          <t>High income</t>
        </is>
      </c>
      <c r="E10502" s="161" t="b">
        <v>0</v>
      </c>
      <c r="F10502" s="161" t="inlineStr">
        <is>
          <t>price_gas_residential_usd_gj</t>
        </is>
      </c>
      <c r="G10502" s="161" t="n">
        <v>17.246</v>
      </c>
      <c r="H10502" s="161" t="inlineStr">
        <is>
          <t>2024</t>
        </is>
      </c>
      <c r="I10502" s="161" t="inlineStr">
        <is>
          <t>imffossilfuelsubsidiesdata.xlsb</t>
        </is>
      </c>
    </row>
    <row r="10503" ht="13" customHeight="1">
      <c r="A10503" s="161" t="inlineStr">
        <is>
          <t>PAN</t>
        </is>
      </c>
      <c r="B10503" s="161" t="inlineStr">
        <is>
          <t>Panama</t>
        </is>
      </c>
      <c r="C10503" s="161" t="inlineStr">
        <is>
          <t>Latin America &amp; Caribbean</t>
        </is>
      </c>
      <c r="D10503" s="161" t="inlineStr">
        <is>
          <t>High income</t>
        </is>
      </c>
      <c r="E10503" s="161" t="b">
        <v>0</v>
      </c>
      <c r="F10503" s="161" t="inlineStr">
        <is>
          <t>price_gas_industry_usd_gj</t>
        </is>
      </c>
      <c r="G10503" s="161" t="n">
        <v>8.176</v>
      </c>
      <c r="H10503" s="161" t="inlineStr">
        <is>
          <t>2024</t>
        </is>
      </c>
      <c r="I10503" s="161" t="inlineStr">
        <is>
          <t>imffossilfuelsubsidiesdata.xlsb</t>
        </is>
      </c>
    </row>
    <row r="10504" ht="13" customHeight="1">
      <c r="A10504" s="161" t="inlineStr">
        <is>
          <t>PAN</t>
        </is>
      </c>
      <c r="B10504" s="161" t="inlineStr">
        <is>
          <t>Panama</t>
        </is>
      </c>
      <c r="C10504" s="161" t="inlineStr">
        <is>
          <t>Latin America &amp; Caribbean</t>
        </is>
      </c>
      <c r="D10504" s="161" t="inlineStr">
        <is>
          <t>High income</t>
        </is>
      </c>
      <c r="E10504" s="161" t="b">
        <v>0</v>
      </c>
      <c r="F10504" s="161" t="inlineStr">
        <is>
          <t>price_gas_power_usd_gj</t>
        </is>
      </c>
      <c r="G10504" s="161" t="n">
        <v>6.853</v>
      </c>
      <c r="H10504" s="161" t="inlineStr">
        <is>
          <t>2024</t>
        </is>
      </c>
      <c r="I10504" s="161" t="inlineStr">
        <is>
          <t>imffossilfuelsubsidiesdata.xlsb</t>
        </is>
      </c>
    </row>
    <row r="10505" ht="13" customHeight="1">
      <c r="A10505" s="161" t="inlineStr">
        <is>
          <t>PAN</t>
        </is>
      </c>
      <c r="B10505" s="161" t="inlineStr">
        <is>
          <t>Panama</t>
        </is>
      </c>
      <c r="C10505" s="161" t="inlineStr">
        <is>
          <t>Latin America &amp; Caribbean</t>
        </is>
      </c>
      <c r="D10505" s="161" t="inlineStr">
        <is>
          <t>High income</t>
        </is>
      </c>
      <c r="E10505" s="161" t="b">
        <v>0</v>
      </c>
      <c r="F10505" s="161" t="inlineStr">
        <is>
          <t>price_coal_residential_usd_gj</t>
        </is>
      </c>
      <c r="G10505" s="161" t="n">
        <v>13.046</v>
      </c>
      <c r="H10505" s="161" t="inlineStr">
        <is>
          <t>2024</t>
        </is>
      </c>
      <c r="I10505" s="161" t="inlineStr">
        <is>
          <t>imffossilfuelsubsidiesdata.xlsb</t>
        </is>
      </c>
    </row>
    <row r="10506" ht="13" customHeight="1">
      <c r="A10506" s="161" t="inlineStr">
        <is>
          <t>PAN</t>
        </is>
      </c>
      <c r="B10506" s="161" t="inlineStr">
        <is>
          <t>Panama</t>
        </is>
      </c>
      <c r="C10506" s="161" t="inlineStr">
        <is>
          <t>Latin America &amp; Caribbean</t>
        </is>
      </c>
      <c r="D10506" s="161" t="inlineStr">
        <is>
          <t>High income</t>
        </is>
      </c>
      <c r="E10506" s="161" t="b">
        <v>0</v>
      </c>
      <c r="F10506" s="161" t="inlineStr">
        <is>
          <t>price_coal_industry_usd_gj</t>
        </is>
      </c>
      <c r="G10506" s="161" t="n">
        <v>7.281</v>
      </c>
      <c r="H10506" s="161" t="inlineStr">
        <is>
          <t>2024</t>
        </is>
      </c>
      <c r="I10506" s="161" t="inlineStr">
        <is>
          <t>imffossilfuelsubsidiesdata.xlsb</t>
        </is>
      </c>
    </row>
    <row r="10507" ht="13" customHeight="1">
      <c r="A10507" s="161" t="inlineStr">
        <is>
          <t>PAN</t>
        </is>
      </c>
      <c r="B10507" s="161" t="inlineStr">
        <is>
          <t>Panama</t>
        </is>
      </c>
      <c r="C10507" s="161" t="inlineStr">
        <is>
          <t>Latin America &amp; Caribbean</t>
        </is>
      </c>
      <c r="D10507" s="161" t="inlineStr">
        <is>
          <t>High income</t>
        </is>
      </c>
      <c r="E10507" s="161" t="b">
        <v>0</v>
      </c>
      <c r="F10507" s="161" t="inlineStr">
        <is>
          <t>price_coal_power_usd_gj</t>
        </is>
      </c>
      <c r="G10507" s="161" t="n">
        <v>5.575</v>
      </c>
      <c r="H10507" s="161" t="inlineStr">
        <is>
          <t>2024</t>
        </is>
      </c>
      <c r="I10507" s="161" t="inlineStr">
        <is>
          <t>imffossilfuelsubsidiesdata.xlsb</t>
        </is>
      </c>
    </row>
    <row r="10508" ht="13" customHeight="1">
      <c r="A10508" s="161" t="inlineStr">
        <is>
          <t>PAN</t>
        </is>
      </c>
      <c r="B10508" s="161" t="inlineStr">
        <is>
          <t>Panama</t>
        </is>
      </c>
      <c r="C10508" s="161" t="inlineStr">
        <is>
          <t>Latin America &amp; Caribbean</t>
        </is>
      </c>
      <c r="D10508" s="161" t="inlineStr">
        <is>
          <t>High income</t>
        </is>
      </c>
      <c r="E10508" s="161" t="b">
        <v>0</v>
      </c>
      <c r="F10508" s="161" t="inlineStr">
        <is>
          <t>power_market_structure</t>
        </is>
      </c>
      <c r="G10508" s="161" t="n">
        <v>3</v>
      </c>
      <c r="H10508" s="161" t="inlineStr">
        <is>
          <t>2013</t>
        </is>
      </c>
      <c r="I10508" s="161" t="inlineStr">
        <is>
          <t>dataverse_files.zip</t>
        </is>
      </c>
    </row>
    <row r="10509" ht="13" customHeight="1">
      <c r="A10509" s="161" t="inlineStr">
        <is>
          <t>PAN</t>
        </is>
      </c>
      <c r="B10509" s="161" t="inlineStr">
        <is>
          <t>Panama</t>
        </is>
      </c>
      <c r="C10509" s="161" t="inlineStr">
        <is>
          <t>Latin America &amp; Caribbean</t>
        </is>
      </c>
      <c r="D10509" s="161" t="inlineStr">
        <is>
          <t>High income</t>
        </is>
      </c>
      <c r="E10509" s="161" t="b">
        <v>0</v>
      </c>
      <c r="F10509" s="161" t="inlineStr">
        <is>
          <t>independent_regulator</t>
        </is>
      </c>
      <c r="G10509" s="161" t="n">
        <v>1</v>
      </c>
      <c r="H10509" s="161" t="inlineStr">
        <is>
          <t>2013</t>
        </is>
      </c>
      <c r="I10509" s="161" t="inlineStr">
        <is>
          <t>dataverse_files.zip</t>
        </is>
      </c>
    </row>
    <row r="10510" ht="13" customHeight="1">
      <c r="A10510" s="161" t="inlineStr">
        <is>
          <t>PAN</t>
        </is>
      </c>
      <c r="B10510" s="161" t="inlineStr">
        <is>
          <t>Panama</t>
        </is>
      </c>
      <c r="C10510" s="161" t="inlineStr">
        <is>
          <t>Latin America &amp; Caribbean</t>
        </is>
      </c>
      <c r="D10510" s="161" t="inlineStr">
        <is>
          <t>High income</t>
        </is>
      </c>
      <c r="E10510" s="161" t="b">
        <v>0</v>
      </c>
      <c r="F10510" s="161" t="inlineStr">
        <is>
          <t>generation_unbundled</t>
        </is>
      </c>
      <c r="G10510" s="161" t="n">
        <v>1</v>
      </c>
      <c r="H10510" s="161" t="inlineStr">
        <is>
          <t>2013</t>
        </is>
      </c>
      <c r="I10510" s="161" t="inlineStr">
        <is>
          <t>dataverse_files.zip</t>
        </is>
      </c>
    </row>
    <row r="10511" ht="13" customHeight="1">
      <c r="A10511" s="161" t="inlineStr">
        <is>
          <t>PAN</t>
        </is>
      </c>
      <c r="B10511" s="161" t="inlineStr">
        <is>
          <t>Panama</t>
        </is>
      </c>
      <c r="C10511" s="161" t="inlineStr">
        <is>
          <t>Latin America &amp; Caribbean</t>
        </is>
      </c>
      <c r="D10511" s="161" t="inlineStr">
        <is>
          <t>High income</t>
        </is>
      </c>
      <c r="E10511" s="161" t="b">
        <v>0</v>
      </c>
      <c r="F10511" s="161" t="inlineStr">
        <is>
          <t>rise_renewable_energy_score</t>
        </is>
      </c>
      <c r="G10511" s="161" t="n">
        <v>29.315</v>
      </c>
      <c r="H10511" s="161" t="inlineStr">
        <is>
          <t>2023</t>
        </is>
      </c>
      <c r="I10511" s="161" t="inlineStr">
        <is>
          <t>WB_RISE_WIDEF.csv</t>
        </is>
      </c>
    </row>
    <row r="10512" ht="13" customHeight="1">
      <c r="A10512" s="161" t="inlineStr">
        <is>
          <t>PAN</t>
        </is>
      </c>
      <c r="B10512" s="161" t="inlineStr">
        <is>
          <t>Panama</t>
        </is>
      </c>
      <c r="C10512" s="161" t="inlineStr">
        <is>
          <t>Latin America &amp; Caribbean</t>
        </is>
      </c>
      <c r="D10512" s="161" t="inlineStr">
        <is>
          <t>High income</t>
        </is>
      </c>
      <c r="E10512" s="161" t="b">
        <v>0</v>
      </c>
      <c r="F10512" s="161" t="inlineStr">
        <is>
          <t>rise_level_playing_field_score</t>
        </is>
      </c>
      <c r="G10512" s="161" t="n">
        <v>0</v>
      </c>
      <c r="H10512" s="161" t="inlineStr">
        <is>
          <t>2023</t>
        </is>
      </c>
      <c r="I10512" s="161" t="inlineStr">
        <is>
          <t>WB_RISE_WIDEF.csv</t>
        </is>
      </c>
    </row>
    <row r="10513" ht="13" customHeight="1">
      <c r="A10513" s="161" t="inlineStr">
        <is>
          <t>PAN</t>
        </is>
      </c>
      <c r="B10513" s="161" t="inlineStr">
        <is>
          <t>Panama</t>
        </is>
      </c>
      <c r="C10513" s="161" t="inlineStr">
        <is>
          <t>Latin America &amp; Caribbean</t>
        </is>
      </c>
      <c r="D10513" s="161" t="inlineStr">
        <is>
          <t>High income</t>
        </is>
      </c>
      <c r="E10513" s="161" t="b">
        <v>0</v>
      </c>
      <c r="F10513" s="161" t="inlineStr">
        <is>
          <t>rise_ee_financing_mechanisms_score</t>
        </is>
      </c>
      <c r="G10513" s="161" t="n">
        <v>100</v>
      </c>
      <c r="H10513" s="161" t="inlineStr">
        <is>
          <t>2023</t>
        </is>
      </c>
      <c r="I10513" s="161" t="inlineStr">
        <is>
          <t>WB_RISE_WIDEF.csv</t>
        </is>
      </c>
    </row>
    <row r="10514" ht="13" customHeight="1">
      <c r="A10514" s="161" t="inlineStr">
        <is>
          <t>PAN</t>
        </is>
      </c>
      <c r="B10514" s="161" t="inlineStr">
        <is>
          <t>Panama</t>
        </is>
      </c>
      <c r="C10514" s="161" t="inlineStr">
        <is>
          <t>Latin America &amp; Caribbean</t>
        </is>
      </c>
      <c r="D10514" s="161" t="inlineStr">
        <is>
          <t>High income</t>
        </is>
      </c>
      <c r="E10514" s="161" t="b">
        <v>0</v>
      </c>
      <c r="F10514" s="161" t="inlineStr">
        <is>
          <t>revenue_pct_gdp</t>
        </is>
      </c>
      <c r="G10514" s="161" t="n">
        <v>16.879</v>
      </c>
      <c r="H10514" s="161" t="inlineStr">
        <is>
          <t>2024</t>
        </is>
      </c>
      <c r="I10514" s="161" t="inlineStr">
        <is>
          <t>dataset_2026-08-26T13_41_09_874550254Z_DEFAULT_INTEGRATION_IMF_RES_WEO_9_0_0.csv</t>
        </is>
      </c>
    </row>
    <row r="10515" ht="13" customHeight="1">
      <c r="A10515" s="161" t="inlineStr">
        <is>
          <t>PAN</t>
        </is>
      </c>
      <c r="B10515" s="161" t="inlineStr">
        <is>
          <t>Panama</t>
        </is>
      </c>
      <c r="C10515" s="161" t="inlineStr">
        <is>
          <t>Latin America &amp; Caribbean</t>
        </is>
      </c>
      <c r="D10515" s="161" t="inlineStr">
        <is>
          <t>High income</t>
        </is>
      </c>
      <c r="E10515" s="161" t="b">
        <v>0</v>
      </c>
      <c r="F10515" s="161" t="inlineStr">
        <is>
          <t>primary_balance_pct_gdp</t>
        </is>
      </c>
      <c r="G10515" s="161" t="n">
        <v>-3.321</v>
      </c>
      <c r="H10515" s="161" t="inlineStr">
        <is>
          <t>2024</t>
        </is>
      </c>
      <c r="I10515" s="161" t="inlineStr">
        <is>
          <t>dataset_2026-08-26T13_41_09_874550254Z_DEFAULT_INTEGRATION_IMF_RES_WEO_9_0_0.csv</t>
        </is>
      </c>
    </row>
    <row r="10516" ht="13" customHeight="1">
      <c r="A10516" s="161" t="inlineStr">
        <is>
          <t>PAN</t>
        </is>
      </c>
      <c r="B10516" s="161" t="inlineStr">
        <is>
          <t>Panama</t>
        </is>
      </c>
      <c r="C10516" s="161" t="inlineStr">
        <is>
          <t>Latin America &amp; Caribbean</t>
        </is>
      </c>
      <c r="D10516" s="161" t="inlineStr">
        <is>
          <t>High income</t>
        </is>
      </c>
      <c r="E10516" s="161" t="b">
        <v>0</v>
      </c>
      <c r="F10516" s="161" t="inlineStr">
        <is>
          <t>current_account_pct_gdp</t>
        </is>
      </c>
      <c r="G10516" s="161" t="n">
        <v>0.657</v>
      </c>
      <c r="H10516" s="161" t="inlineStr">
        <is>
          <t>2024</t>
        </is>
      </c>
      <c r="I10516" s="161" t="inlineStr">
        <is>
          <t>dataset_2026-08-26T13_41_09_874550254Z_DEFAULT_INTEGRATION_IMF_RES_WEO_9_0_0.csv</t>
        </is>
      </c>
    </row>
    <row r="10517" ht="13" customHeight="1">
      <c r="A10517" s="161" t="inlineStr">
        <is>
          <t>PAN</t>
        </is>
      </c>
      <c r="B10517" s="161" t="inlineStr">
        <is>
          <t>Panama</t>
        </is>
      </c>
      <c r="C10517" s="161" t="inlineStr">
        <is>
          <t>Latin America &amp; Caribbean</t>
        </is>
      </c>
      <c r="D10517" s="161" t="inlineStr">
        <is>
          <t>High income</t>
        </is>
      </c>
      <c r="E10517" s="161" t="b">
        <v>0</v>
      </c>
      <c r="F10517" s="161" t="inlineStr">
        <is>
          <t>gross_capital_formation_pct_gdp</t>
        </is>
      </c>
      <c r="G10517" s="161" t="n">
        <v>33.534</v>
      </c>
      <c r="H10517" s="161" t="inlineStr">
        <is>
          <t>2024</t>
        </is>
      </c>
      <c r="I10517" s="161" t="inlineStr">
        <is>
          <t>dataset_2026-08-26T13_41_09_874550254Z_DEFAULT_INTEGRATION_IMF_RES_WEO_9_0_0.csv</t>
        </is>
      </c>
    </row>
    <row r="10518" ht="13" customHeight="1">
      <c r="A10518" s="161" t="inlineStr">
        <is>
          <t>PAN</t>
        </is>
      </c>
      <c r="B10518" s="161" t="inlineStr">
        <is>
          <t>Panama</t>
        </is>
      </c>
      <c r="C10518" s="161" t="inlineStr">
        <is>
          <t>Latin America &amp; Caribbean</t>
        </is>
      </c>
      <c r="D10518" s="161" t="inlineStr">
        <is>
          <t>High income</t>
        </is>
      </c>
      <c r="E10518" s="161" t="b">
        <v>0</v>
      </c>
      <c r="F10518" s="161" t="inlineStr">
        <is>
          <t>real_gdp_growth_5y_avg_pct</t>
        </is>
      </c>
      <c r="G10518" s="161" t="n">
        <v>3.92</v>
      </c>
      <c r="H10518" s="161" t="inlineStr">
        <is>
          <t>2020-2024 avg</t>
        </is>
      </c>
      <c r="I10518" s="161" t="inlineStr">
        <is>
          <t>dataset_2026-08-26T13_41_09_874550254Z_DEFAULT_INTEGRATION_IMF_RES_WEO_9_0_0.csv (derived)</t>
        </is>
      </c>
    </row>
    <row r="10519" ht="13" customHeight="1">
      <c r="A10519" s="161" t="inlineStr">
        <is>
          <t>PAN</t>
        </is>
      </c>
      <c r="B10519" s="161" t="inlineStr">
        <is>
          <t>Panama</t>
        </is>
      </c>
      <c r="C10519" s="161" t="inlineStr">
        <is>
          <t>Latin America &amp; Caribbean</t>
        </is>
      </c>
      <c r="D10519" s="161" t="inlineStr">
        <is>
          <t>High income</t>
        </is>
      </c>
      <c r="E10519" s="161" t="b">
        <v>0</v>
      </c>
      <c r="F10519" s="161" t="inlineStr">
        <is>
          <t>int_budget_need_2030_pct_gdp</t>
        </is>
      </c>
      <c r="G10519" s="161" t="n">
        <v>0.223</v>
      </c>
      <c r="H10519" s="161" t="inlineStr">
        <is>
          <t>2030</t>
        </is>
      </c>
      <c r="I10519" s="161" t="inlineStr">
        <is>
          <t>integrated_results.csv (MacroFiscalModels v0.1, model output)</t>
        </is>
      </c>
    </row>
    <row r="10520" ht="13" customHeight="1">
      <c r="A10520" s="161" t="inlineStr">
        <is>
          <t>PAN</t>
        </is>
      </c>
      <c r="B10520" s="161" t="inlineStr">
        <is>
          <t>Panama</t>
        </is>
      </c>
      <c r="C10520" s="161" t="inlineStr">
        <is>
          <t>Latin America &amp; Caribbean</t>
        </is>
      </c>
      <c r="D10520" s="161" t="inlineStr">
        <is>
          <t>High income</t>
        </is>
      </c>
      <c r="E10520" s="161" t="b">
        <v>0</v>
      </c>
      <c r="F10520" s="161" t="inlineStr">
        <is>
          <t>int_pricing_revenue_2030_pct_gdp</t>
        </is>
      </c>
      <c r="G10520" s="161" t="n">
        <v>0.19</v>
      </c>
      <c r="H10520" s="161" t="inlineStr">
        <is>
          <t>2030</t>
        </is>
      </c>
      <c r="I10520" s="161" t="inlineStr">
        <is>
          <t>integrated_results.csv (MacroFiscalModels v0.1, model output)</t>
        </is>
      </c>
    </row>
    <row r="10521" ht="13" customHeight="1">
      <c r="A10521" s="161" t="inlineStr">
        <is>
          <t>PAN</t>
        </is>
      </c>
      <c r="B10521" s="161" t="inlineStr">
        <is>
          <t>Panama</t>
        </is>
      </c>
      <c r="C10521" s="161" t="inlineStr">
        <is>
          <t>Latin America &amp; Caribbean</t>
        </is>
      </c>
      <c r="D10521" s="161" t="inlineStr">
        <is>
          <t>High income</t>
        </is>
      </c>
      <c r="E10521" s="161" t="b">
        <v>0</v>
      </c>
      <c r="F10521" s="161" t="inlineStr">
        <is>
          <t>int_financing_gap_2030_pct_gdp</t>
        </is>
      </c>
      <c r="G10521" s="161" t="n">
        <v>0.032</v>
      </c>
      <c r="H10521" s="161" t="inlineStr">
        <is>
          <t>2030</t>
        </is>
      </c>
      <c r="I10521" s="161" t="inlineStr">
        <is>
          <t>integrated_results.csv (MacroFiscalModels v0.1, model output)</t>
        </is>
      </c>
    </row>
    <row r="10522" ht="13" customHeight="1">
      <c r="A10522" s="161" t="inlineStr">
        <is>
          <t>PAN</t>
        </is>
      </c>
      <c r="B10522" s="161" t="inlineStr">
        <is>
          <t>Panama</t>
        </is>
      </c>
      <c r="C10522" s="161" t="inlineStr">
        <is>
          <t>Latin America &amp; Caribbean</t>
        </is>
      </c>
      <c r="D10522" s="161" t="inlineStr">
        <is>
          <t>High income</t>
        </is>
      </c>
      <c r="E10522" s="161" t="b">
        <v>0</v>
      </c>
      <c r="F10522" s="161" t="inlineStr">
        <is>
          <t>int_gdp_dev_2050_pct</t>
        </is>
      </c>
      <c r="G10522" s="161" t="n">
        <v>4.536</v>
      </c>
      <c r="H10522" s="161" t="inlineStr">
        <is>
          <t>2050</t>
        </is>
      </c>
      <c r="I10522" s="161" t="inlineStr">
        <is>
          <t>integrated_results.csv (MacroFiscalModels v0.1, model output)</t>
        </is>
      </c>
    </row>
    <row r="10523" ht="13" customHeight="1">
      <c r="A10523" s="161" t="inlineStr">
        <is>
          <t>PAN</t>
        </is>
      </c>
      <c r="B10523" s="161" t="inlineStr">
        <is>
          <t>Panama</t>
        </is>
      </c>
      <c r="C10523" s="161" t="inlineStr">
        <is>
          <t>Latin America &amp; Caribbean</t>
        </is>
      </c>
      <c r="D10523" s="161" t="inlineStr">
        <is>
          <t>High income</t>
        </is>
      </c>
      <c r="E10523" s="161" t="b">
        <v>0</v>
      </c>
      <c r="F10523" s="161" t="inlineStr">
        <is>
          <t>int_debt_2050_pct_gdp</t>
        </is>
      </c>
      <c r="G10523" s="161" t="n">
        <v>57.04</v>
      </c>
      <c r="H10523" s="161" t="inlineStr">
        <is>
          <t>2050</t>
        </is>
      </c>
      <c r="I10523" s="161" t="inlineStr">
        <is>
          <t>integrated_results.csv (MacroFiscalModels v0.1, model output)</t>
        </is>
      </c>
    </row>
    <row r="10524" ht="13" customHeight="1">
      <c r="A10524" s="161" t="inlineStr">
        <is>
          <t>PNG</t>
        </is>
      </c>
      <c r="B10524" s="161" t="inlineStr">
        <is>
          <t>Papua New Guinea</t>
        </is>
      </c>
      <c r="C10524" s="161" t="inlineStr">
        <is>
          <t>East Asia &amp; Pacific</t>
        </is>
      </c>
      <c r="D10524" s="161" t="inlineStr">
        <is>
          <t>Lower middle income</t>
        </is>
      </c>
      <c r="E10524" s="161" t="b">
        <v>0</v>
      </c>
      <c r="F10524" s="161" t="inlineStr">
        <is>
          <t>interest_to_revenue_pct</t>
        </is>
      </c>
      <c r="G10524" s="161" t="n">
        <v>14.173</v>
      </c>
      <c r="H10524" s="161" t="inlineStr">
        <is>
          <t>2024</t>
        </is>
      </c>
      <c r="I10524" s="161" t="inlineStr">
        <is>
          <t>dataset_2026-08-26T13_41_09_874550254Z_DEFAULT_INTEGRATION_IMF_RES_WEO_9_0_0.csv (derived)</t>
        </is>
      </c>
    </row>
    <row r="10525" ht="13" customHeight="1">
      <c r="A10525" s="161" t="inlineStr">
        <is>
          <t>PNG</t>
        </is>
      </c>
      <c r="B10525" s="161" t="inlineStr">
        <is>
          <t>Papua New Guinea</t>
        </is>
      </c>
      <c r="C10525" s="161" t="inlineStr">
        <is>
          <t>East Asia &amp; Pacific</t>
        </is>
      </c>
      <c r="D10525" s="161" t="inlineStr">
        <is>
          <t>Lower middle income</t>
        </is>
      </c>
      <c r="E10525" s="161" t="b">
        <v>0</v>
      </c>
      <c r="F10525" s="161" t="inlineStr">
        <is>
          <t>interest_pct_gdp</t>
        </is>
      </c>
      <c r="G10525" s="161" t="n">
        <v>2.487</v>
      </c>
      <c r="H10525" s="161" t="inlineStr">
        <is>
          <t>2024</t>
        </is>
      </c>
      <c r="I10525" s="161" t="inlineStr">
        <is>
          <t>dataset_2026-08-26T13_41_09_874550254Z_DEFAULT_INTEGRATION_IMF_RES_WEO_9_0_0.csv (derived)</t>
        </is>
      </c>
    </row>
    <row r="10526" ht="13" customHeight="1">
      <c r="A10526" s="161" t="inlineStr">
        <is>
          <t>PNG</t>
        </is>
      </c>
      <c r="B10526" s="161" t="inlineStr">
        <is>
          <t>Papua New Guinea</t>
        </is>
      </c>
      <c r="C10526" s="161" t="inlineStr">
        <is>
          <t>East Asia &amp; Pacific</t>
        </is>
      </c>
      <c r="D10526" s="161" t="inlineStr">
        <is>
          <t>Lower middle income</t>
        </is>
      </c>
      <c r="E10526" s="161" t="b">
        <v>0</v>
      </c>
      <c r="F10526" s="161" t="inlineStr">
        <is>
          <t>gross_debt_pct_gdp</t>
        </is>
      </c>
      <c r="G10526" s="161" t="n">
        <v>53.335</v>
      </c>
      <c r="H10526" s="161" t="inlineStr">
        <is>
          <t>2024</t>
        </is>
      </c>
      <c r="I10526" s="161" t="inlineStr">
        <is>
          <t>dataset_2026-08-26T13_41_09_874550254Z_DEFAULT_INTEGRATION_IMF_RES_WEO_9_0_0.csv</t>
        </is>
      </c>
    </row>
    <row r="10527" ht="13" customHeight="1">
      <c r="A10527" s="161" t="inlineStr">
        <is>
          <t>PNG</t>
        </is>
      </c>
      <c r="B10527" s="161" t="inlineStr">
        <is>
          <t>Papua New Guinea</t>
        </is>
      </c>
      <c r="C10527" s="161" t="inlineStr">
        <is>
          <t>East Asia &amp; Pacific</t>
        </is>
      </c>
      <c r="D10527" s="161" t="inlineStr">
        <is>
          <t>Lower middle income</t>
        </is>
      </c>
      <c r="E10527" s="161" t="b">
        <v>0</v>
      </c>
      <c r="F10527" s="161" t="inlineStr">
        <is>
          <t>tax_revenue_pct_gdp</t>
        </is>
      </c>
      <c r="G10527" s="161" t="n">
        <v>12.085</v>
      </c>
      <c r="H10527" s="161" t="inlineStr">
        <is>
          <t>2024</t>
        </is>
      </c>
      <c r="I10527" s="161" t="inlineStr">
        <is>
          <t>world-imf2026.xlsx</t>
        </is>
      </c>
    </row>
    <row r="10528" ht="13" customHeight="1">
      <c r="A10528" s="161" t="inlineStr">
        <is>
          <t>PNG</t>
        </is>
      </c>
      <c r="B10528" s="161" t="inlineStr">
        <is>
          <t>Papua New Guinea</t>
        </is>
      </c>
      <c r="C10528" s="161" t="inlineStr">
        <is>
          <t>East Asia &amp; Pacific</t>
        </is>
      </c>
      <c r="D10528" s="161" t="inlineStr">
        <is>
          <t>Lower middle income</t>
        </is>
      </c>
      <c r="E10528" s="161" t="b">
        <v>0</v>
      </c>
      <c r="F10528" s="161" t="inlineStr">
        <is>
          <t>capex_execution_rate_pct</t>
        </is>
      </c>
      <c r="G10528" s="161" t="n">
        <v>71.654</v>
      </c>
      <c r="H10528" s="161" t="inlineStr">
        <is>
          <t>2022</t>
        </is>
      </c>
      <c r="I10528" s="161" t="inlineStr">
        <is>
          <t>WB_BOOST_WIDEF.csv</t>
        </is>
      </c>
    </row>
    <row r="10529" ht="13" customHeight="1">
      <c r="A10529" s="161" t="inlineStr">
        <is>
          <t>PNG</t>
        </is>
      </c>
      <c r="B10529" s="161" t="inlineStr">
        <is>
          <t>Papua New Guinea</t>
        </is>
      </c>
      <c r="C10529" s="161" t="inlineStr">
        <is>
          <t>East Asia &amp; Pacific</t>
        </is>
      </c>
      <c r="D10529" s="161" t="inlineStr">
        <is>
          <t>Lower middle income</t>
        </is>
      </c>
      <c r="E10529" s="161" t="b">
        <v>0</v>
      </c>
      <c r="F10529" s="161" t="inlineStr">
        <is>
          <t>climate_pfm_diagnostic_on_record</t>
        </is>
      </c>
      <c r="G10529" s="161" t="n">
        <v>0</v>
      </c>
      <c r="H10529" s="161" t="inlineStr">
        <is>
          <t>2022</t>
        </is>
      </c>
      <c r="I10529" s="161" t="inlineStr">
        <is>
          <t>UNDP-Global-Climate-Public-Finance-Review-2022.pdf (Table 4.2)</t>
        </is>
      </c>
    </row>
    <row r="10530" ht="13" customHeight="1">
      <c r="A10530" s="161" t="inlineStr">
        <is>
          <t>PNG</t>
        </is>
      </c>
      <c r="B10530" s="161" t="inlineStr">
        <is>
          <t>Papua New Guinea</t>
        </is>
      </c>
      <c r="C10530" s="161" t="inlineStr">
        <is>
          <t>East Asia &amp; Pacific</t>
        </is>
      </c>
      <c r="D10530" s="161" t="inlineStr">
        <is>
          <t>Lower middle income</t>
        </is>
      </c>
      <c r="E10530" s="161" t="b">
        <v>0</v>
      </c>
      <c r="F10530" s="161" t="inlineStr">
        <is>
          <t>ids_official_private_rate_spread_pp</t>
        </is>
      </c>
      <c r="G10530" s="161" t="n">
        <v>2.443</v>
      </c>
      <c r="H10530" s="161" t="inlineStr">
        <is>
          <t>2024</t>
        </is>
      </c>
      <c r="I10530" s="161" t="inlineStr">
        <is>
          <t>P_Data_Extract_From_International_Debt_Statistics__2_.xlsx</t>
        </is>
      </c>
    </row>
    <row r="10531" ht="13" customHeight="1">
      <c r="A10531" s="161" t="inlineStr">
        <is>
          <t>PNG</t>
        </is>
      </c>
      <c r="B10531" s="161" t="inlineStr">
        <is>
          <t>Papua New Guinea</t>
        </is>
      </c>
      <c r="C10531" s="161" t="inlineStr">
        <is>
          <t>East Asia &amp; Pacific</t>
        </is>
      </c>
      <c r="D10531" s="161" t="inlineStr">
        <is>
          <t>Lower middle income</t>
        </is>
      </c>
      <c r="E10531" s="161" t="b">
        <v>0</v>
      </c>
      <c r="F10531" s="161" t="inlineStr">
        <is>
          <t>ids_private_creditor_rate_pct</t>
        </is>
      </c>
      <c r="G10531" s="161" t="n">
        <v>6.882</v>
      </c>
      <c r="H10531" s="161" t="inlineStr">
        <is>
          <t>2018</t>
        </is>
      </c>
      <c r="I10531" s="161" t="inlineStr">
        <is>
          <t>P_Data_Extract_From_International_Debt_Statistics__2_.xlsx</t>
        </is>
      </c>
    </row>
    <row r="10532" ht="13" customHeight="1">
      <c r="A10532" s="161" t="inlineStr">
        <is>
          <t>PNG</t>
        </is>
      </c>
      <c r="B10532" s="161" t="inlineStr">
        <is>
          <t>Papua New Guinea</t>
        </is>
      </c>
      <c r="C10532" s="161" t="inlineStr">
        <is>
          <t>East Asia &amp; Pacific</t>
        </is>
      </c>
      <c r="D10532" s="161" t="inlineStr">
        <is>
          <t>Lower middle income</t>
        </is>
      </c>
      <c r="E10532" s="161" t="b">
        <v>0</v>
      </c>
      <c r="F10532" s="161" t="inlineStr">
        <is>
          <t>ids_avg_maturity_years</t>
        </is>
      </c>
      <c r="G10532" s="161" t="n">
        <v>21.555</v>
      </c>
      <c r="H10532" s="161" t="inlineStr">
        <is>
          <t>2024</t>
        </is>
      </c>
      <c r="I10532" s="161" t="inlineStr">
        <is>
          <t>P_Data_Extract_From_International_Debt_Statistics__2_.xlsx</t>
        </is>
      </c>
    </row>
    <row r="10533" ht="13" customHeight="1">
      <c r="A10533" s="161" t="inlineStr">
        <is>
          <t>PNG</t>
        </is>
      </c>
      <c r="B10533" s="161" t="inlineStr">
        <is>
          <t>Papua New Guinea</t>
        </is>
      </c>
      <c r="C10533" s="161" t="inlineStr">
        <is>
          <t>East Asia &amp; Pacific</t>
        </is>
      </c>
      <c r="D10533" s="161" t="inlineStr">
        <is>
          <t>Lower middle income</t>
        </is>
      </c>
      <c r="E10533" s="161" t="b">
        <v>0</v>
      </c>
      <c r="F10533" s="161" t="inlineStr">
        <is>
          <t>mitigation_finance_received_pct_gdp</t>
        </is>
      </c>
      <c r="G10533" s="161" t="n">
        <v>1.337</v>
      </c>
      <c r="H10533" s="161" t="inlineStr">
        <is>
          <t>2024</t>
        </is>
      </c>
      <c r="I10533" s="161" t="inlineStr">
        <is>
          <t>CRDF-RP_2024.xlsx + WEO</t>
        </is>
      </c>
    </row>
    <row r="10534" ht="13" customHeight="1">
      <c r="A10534" s="161" t="inlineStr">
        <is>
          <t>PNG</t>
        </is>
      </c>
      <c r="B10534" s="161" t="inlineStr">
        <is>
          <t>Papua New Guinea</t>
        </is>
      </c>
      <c r="C10534" s="161" t="inlineStr">
        <is>
          <t>East Asia &amp; Pacific</t>
        </is>
      </c>
      <c r="D10534" s="161" t="inlineStr">
        <is>
          <t>Lower middle income</t>
        </is>
      </c>
      <c r="E10534" s="161" t="b">
        <v>0</v>
      </c>
      <c r="F10534" s="161" t="inlineStr">
        <is>
          <t>ids_multilateral_share_pct</t>
        </is>
      </c>
      <c r="G10534" s="161" t="n">
        <v>45.375</v>
      </c>
      <c r="H10534" s="161" t="inlineStr">
        <is>
          <t>2024</t>
        </is>
      </c>
      <c r="I10534" s="161" t="inlineStr">
        <is>
          <t>P_Data_Extract_From_International_Debt_Statistics__2_.xlsx</t>
        </is>
      </c>
    </row>
    <row r="10535" ht="13" customHeight="1">
      <c r="A10535" s="161" t="inlineStr">
        <is>
          <t>PNG</t>
        </is>
      </c>
      <c r="B10535" s="161" t="inlineStr">
        <is>
          <t>Papua New Guinea</t>
        </is>
      </c>
      <c r="C10535" s="161" t="inlineStr">
        <is>
          <t>East Asia &amp; Pacific</t>
        </is>
      </c>
      <c r="D10535" s="161" t="inlineStr">
        <is>
          <t>Lower middle income</t>
        </is>
      </c>
      <c r="E10535" s="161" t="b">
        <v>0</v>
      </c>
      <c r="F10535" s="161" t="inlineStr">
        <is>
          <t>ids_private_creditor_share_pct</t>
        </is>
      </c>
      <c r="G10535" s="161" t="n">
        <v>7.718</v>
      </c>
      <c r="H10535" s="161" t="inlineStr">
        <is>
          <t>2024</t>
        </is>
      </c>
      <c r="I10535" s="161" t="inlineStr">
        <is>
          <t>P_Data_Extract_From_International_Debt_Statistics__2_.xlsx</t>
        </is>
      </c>
    </row>
    <row r="10536" ht="13" customHeight="1">
      <c r="A10536" s="161" t="inlineStr">
        <is>
          <t>PNG</t>
        </is>
      </c>
      <c r="B10536" s="161" t="inlineStr">
        <is>
          <t>Papua New Guinea</t>
        </is>
      </c>
      <c r="C10536" s="161" t="inlineStr">
        <is>
          <t>East Asia &amp; Pacific</t>
        </is>
      </c>
      <c r="D10536" s="161" t="inlineStr">
        <is>
          <t>Lower middle income</t>
        </is>
      </c>
      <c r="E10536" s="161" t="b">
        <v>0</v>
      </c>
      <c r="F10536" s="161" t="inlineStr">
        <is>
          <t>ids_usd_share_ppg_debt_pct</t>
        </is>
      </c>
      <c r="G10536" s="161" t="n">
        <v>55.468</v>
      </c>
      <c r="H10536" s="161" t="inlineStr">
        <is>
          <t>2024</t>
        </is>
      </c>
      <c r="I10536" s="161" t="inlineStr">
        <is>
          <t>P_Data_Extract_From_International_Debt_Statistics__2_.xlsx</t>
        </is>
      </c>
    </row>
    <row r="10537" ht="13" customHeight="1">
      <c r="A10537" s="161" t="inlineStr">
        <is>
          <t>PNG</t>
        </is>
      </c>
      <c r="B10537" s="161" t="inlineStr">
        <is>
          <t>Papua New Guinea</t>
        </is>
      </c>
      <c r="C10537" s="161" t="inlineStr">
        <is>
          <t>East Asia &amp; Pacific</t>
        </is>
      </c>
      <c r="D10537" s="161" t="inlineStr">
        <is>
          <t>Lower middle income</t>
        </is>
      </c>
      <c r="E10537" s="161" t="b">
        <v>0</v>
      </c>
      <c r="F10537" s="161" t="inlineStr">
        <is>
          <t>ppi_commitments_pct_gdp</t>
        </is>
      </c>
      <c r="G10537" s="161" t="n">
        <v>0.001</v>
      </c>
      <c r="H10537" s="161" t="inlineStr">
        <is>
          <t>2020-2024 avg</t>
        </is>
      </c>
      <c r="I10537" s="161" t="inlineStr">
        <is>
          <t>2024-PPI-Full-DTA.dta + WEO</t>
        </is>
      </c>
    </row>
    <row r="10538" ht="13" customHeight="1">
      <c r="A10538" s="161" t="inlineStr">
        <is>
          <t>PNG</t>
        </is>
      </c>
      <c r="B10538" s="161" t="inlineStr">
        <is>
          <t>Papua New Guinea</t>
        </is>
      </c>
      <c r="C10538" s="161" t="inlineStr">
        <is>
          <t>East Asia &amp; Pacific</t>
        </is>
      </c>
      <c r="D10538" s="161" t="inlineStr">
        <is>
          <t>Lower middle income</t>
        </is>
      </c>
      <c r="E10538" s="161" t="b">
        <v>0</v>
      </c>
      <c r="F10538" s="161" t="inlineStr">
        <is>
          <t>excise_revenue_pct_of_revenue</t>
        </is>
      </c>
      <c r="G10538" s="161" t="n">
        <v>8.398</v>
      </c>
      <c r="H10538" s="161" t="inlineStr">
        <is>
          <t>2024</t>
        </is>
      </c>
      <c r="I10538" s="161" t="inlineStr">
        <is>
          <t>world-imf2026.xlsx</t>
        </is>
      </c>
    </row>
    <row r="10539" ht="13" customHeight="1">
      <c r="A10539" s="161" t="inlineStr">
        <is>
          <t>PNG</t>
        </is>
      </c>
      <c r="B10539" s="161" t="inlineStr">
        <is>
          <t>Papua New Guinea</t>
        </is>
      </c>
      <c r="C10539" s="161" t="inlineStr">
        <is>
          <t>East Asia &amp; Pacific</t>
        </is>
      </c>
      <c r="D10539" s="161" t="inlineStr">
        <is>
          <t>Lower middle income</t>
        </is>
      </c>
      <c r="E10539" s="161" t="b">
        <v>0</v>
      </c>
      <c r="F10539" s="161" t="inlineStr">
        <is>
          <t>ff_subsidy_total_pct_gdp</t>
        </is>
      </c>
      <c r="G10539" s="161" t="n">
        <v>0.972</v>
      </c>
      <c r="H10539" s="161" t="inlineStr">
        <is>
          <t>2024</t>
        </is>
      </c>
      <c r="I10539" s="161" t="inlineStr">
        <is>
          <t>imffossilfuelsubsidiesdata.xlsb + WEO</t>
        </is>
      </c>
    </row>
    <row r="10540" ht="13" customHeight="1">
      <c r="A10540" s="161" t="inlineStr">
        <is>
          <t>PNG</t>
        </is>
      </c>
      <c r="B10540" s="161" t="inlineStr">
        <is>
          <t>Papua New Guinea</t>
        </is>
      </c>
      <c r="C10540" s="161" t="inlineStr">
        <is>
          <t>East Asia &amp; Pacific</t>
        </is>
      </c>
      <c r="D10540" s="161" t="inlineStr">
        <is>
          <t>Lower middle income</t>
        </is>
      </c>
      <c r="E10540" s="161" t="b">
        <v>0</v>
      </c>
      <c r="F10540" s="161" t="inlineStr">
        <is>
          <t>ff_subsidy_explicit_pct_gdp</t>
        </is>
      </c>
      <c r="G10540" s="161" t="n">
        <v>0</v>
      </c>
      <c r="H10540" s="161" t="inlineStr">
        <is>
          <t>2024</t>
        </is>
      </c>
      <c r="I10540" s="161" t="inlineStr">
        <is>
          <t>imffossilfuelsubsidiesdata.xlsb</t>
        </is>
      </c>
    </row>
    <row r="10541" ht="13" customHeight="1">
      <c r="A10541" s="161" t="inlineStr">
        <is>
          <t>PNG</t>
        </is>
      </c>
      <c r="B10541" s="161" t="inlineStr">
        <is>
          <t>Papua New Guinea</t>
        </is>
      </c>
      <c r="C10541" s="161" t="inlineStr">
        <is>
          <t>East Asia &amp; Pacific</t>
        </is>
      </c>
      <c r="D10541" s="161" t="inlineStr">
        <is>
          <t>Lower middle income</t>
        </is>
      </c>
      <c r="E10541" s="161" t="b">
        <v>0</v>
      </c>
      <c r="F10541" s="161" t="inlineStr">
        <is>
          <t>ff_subsidy_implicit_pct_gdp</t>
        </is>
      </c>
      <c r="G10541" s="161" t="n">
        <v>0.972</v>
      </c>
      <c r="H10541" s="161" t="inlineStr">
        <is>
          <t>2024</t>
        </is>
      </c>
      <c r="I10541" s="161" t="inlineStr">
        <is>
          <t>imffossilfuelsubsidiesdata.xlsb</t>
        </is>
      </c>
    </row>
    <row r="10542" ht="13" customHeight="1">
      <c r="A10542" s="161" t="inlineStr">
        <is>
          <t>PNG</t>
        </is>
      </c>
      <c r="B10542" s="161" t="inlineStr">
        <is>
          <t>Papua New Guinea</t>
        </is>
      </c>
      <c r="C10542" s="161" t="inlineStr">
        <is>
          <t>East Asia &amp; Pacific</t>
        </is>
      </c>
      <c r="D10542" s="161" t="inlineStr">
        <is>
          <t>Lower middle income</t>
        </is>
      </c>
      <c r="E10542" s="161" t="b">
        <v>0</v>
      </c>
      <c r="F10542" s="161" t="inlineStr">
        <is>
          <t>env_protection_pct_of_expenditure</t>
        </is>
      </c>
      <c r="G10542" s="161" t="n">
        <v>0.111</v>
      </c>
      <c r="H10542" s="161" t="inlineStr">
        <is>
          <t>2022</t>
        </is>
      </c>
      <c r="I10542" s="161" t="inlineStr">
        <is>
          <t>WB_BOOST_WIDEF.csv</t>
        </is>
      </c>
    </row>
    <row r="10543" ht="13" customHeight="1">
      <c r="A10543" s="161" t="inlineStr">
        <is>
          <t>PNG</t>
        </is>
      </c>
      <c r="B10543" s="161" t="inlineStr">
        <is>
          <t>Papua New Guinea</t>
        </is>
      </c>
      <c r="C10543" s="161" t="inlineStr">
        <is>
          <t>East Asia &amp; Pacific</t>
        </is>
      </c>
      <c r="D10543" s="161" t="inlineStr">
        <is>
          <t>Lower middle income</t>
        </is>
      </c>
      <c r="E10543" s="161" t="b">
        <v>0</v>
      </c>
      <c r="F10543" s="161" t="inlineStr">
        <is>
          <t>net_fuel_trade_pct_merch</t>
        </is>
      </c>
      <c r="G10543" s="161" t="n">
        <v>25.676</v>
      </c>
      <c r="H10543" s="161" t="inlineStr">
        <is>
          <t>2023</t>
        </is>
      </c>
      <c r="I10543" s="161" t="inlineStr">
        <is>
          <t>WDI TX.VAL.FUEL.ZS.UN less TM.VAL.FUEL.ZS.UN</t>
        </is>
      </c>
    </row>
    <row r="10544" ht="13" customHeight="1">
      <c r="A10544" s="161" t="inlineStr">
        <is>
          <t>PNG</t>
        </is>
      </c>
      <c r="B10544" s="161" t="inlineStr">
        <is>
          <t>Papua New Guinea</t>
        </is>
      </c>
      <c r="C10544" s="161" t="inlineStr">
        <is>
          <t>East Asia &amp; Pacific</t>
        </is>
      </c>
      <c r="D10544" s="161" t="inlineStr">
        <is>
          <t>Lower middle income</t>
        </is>
      </c>
      <c r="E10544" s="161" t="b">
        <v>0</v>
      </c>
      <c r="F10544" s="161" t="inlineStr">
        <is>
          <t>fuel_exports_pct_merch</t>
        </is>
      </c>
      <c r="G10544" s="161" t="n">
        <v>42.649</v>
      </c>
      <c r="H10544" s="161" t="inlineStr">
        <is>
          <t>2023</t>
        </is>
      </c>
      <c r="I10544" s="161" t="inlineStr">
        <is>
          <t>API_TX_VAL_FUEL_ZS_UN_DS2_en_csv_v2_33055.zip</t>
        </is>
      </c>
    </row>
    <row r="10545" ht="13" customHeight="1">
      <c r="A10545" s="161" t="inlineStr">
        <is>
          <t>PNG</t>
        </is>
      </c>
      <c r="B10545" s="161" t="inlineStr">
        <is>
          <t>Papua New Guinea</t>
        </is>
      </c>
      <c r="C10545" s="161" t="inlineStr">
        <is>
          <t>East Asia &amp; Pacific</t>
        </is>
      </c>
      <c r="D10545" s="161" t="inlineStr">
        <is>
          <t>Lower middle income</t>
        </is>
      </c>
      <c r="E10545" s="161" t="b">
        <v>0</v>
      </c>
      <c r="F10545" s="161" t="inlineStr">
        <is>
          <t>fuel_imports_pct_merch</t>
        </is>
      </c>
      <c r="G10545" s="161" t="n">
        <v>16.973</v>
      </c>
      <c r="H10545" s="161" t="inlineStr">
        <is>
          <t>2023</t>
        </is>
      </c>
      <c r="I10545" s="161" t="inlineStr">
        <is>
          <t>API_TM_VAL_FUEL_ZS_UN_DS2_en_csv_v2_36140.zip</t>
        </is>
      </c>
    </row>
    <row r="10546" ht="13" customHeight="1">
      <c r="A10546" s="161" t="inlineStr">
        <is>
          <t>PNG</t>
        </is>
      </c>
      <c r="B10546" s="161" t="inlineStr">
        <is>
          <t>Papua New Guinea</t>
        </is>
      </c>
      <c r="C10546" s="161" t="inlineStr">
        <is>
          <t>East Asia &amp; Pacific</t>
        </is>
      </c>
      <c r="D10546" s="161" t="inlineStr">
        <is>
          <t>Lower middle income</t>
        </is>
      </c>
      <c r="E10546" s="161" t="b">
        <v>0</v>
      </c>
      <c r="F10546" s="161" t="inlineStr">
        <is>
          <t>fossil_rents_total_pct_gdp</t>
        </is>
      </c>
      <c r="G10546" s="161" t="n">
        <v>11.015</v>
      </c>
      <c r="H10546" s="161" t="inlineStr">
        <is>
          <t>2021</t>
        </is>
      </c>
      <c r="I10546" s="161" t="inlineStr">
        <is>
          <t>WDI NY.GDP.PETR+NGAS+COAL.RT.ZS</t>
        </is>
      </c>
    </row>
    <row r="10547" ht="13" customHeight="1">
      <c r="A10547" s="161" t="inlineStr">
        <is>
          <t>PNG</t>
        </is>
      </c>
      <c r="B10547" s="161" t="inlineStr">
        <is>
          <t>Papua New Guinea</t>
        </is>
      </c>
      <c r="C10547" s="161" t="inlineStr">
        <is>
          <t>East Asia &amp; Pacific</t>
        </is>
      </c>
      <c r="D10547" s="161" t="inlineStr">
        <is>
          <t>Lower middle income</t>
        </is>
      </c>
      <c r="E10547" s="161" t="b">
        <v>0</v>
      </c>
      <c r="F10547" s="161" t="inlineStr">
        <is>
          <t>oil_rents_pct_gdp</t>
        </is>
      </c>
      <c r="G10547" s="161" t="n">
        <v>1.875</v>
      </c>
      <c r="H10547" s="161" t="inlineStr">
        <is>
          <t>2021</t>
        </is>
      </c>
      <c r="I10547" s="161" t="inlineStr">
        <is>
          <t>API_NY_GDP_PETR_RT_ZS_DS2_en_csv_v2_40227.zip</t>
        </is>
      </c>
    </row>
    <row r="10548" ht="13" customHeight="1">
      <c r="A10548" s="161" t="inlineStr">
        <is>
          <t>PNG</t>
        </is>
      </c>
      <c r="B10548" s="161" t="inlineStr">
        <is>
          <t>Papua New Guinea</t>
        </is>
      </c>
      <c r="C10548" s="161" t="inlineStr">
        <is>
          <t>East Asia &amp; Pacific</t>
        </is>
      </c>
      <c r="D10548" s="161" t="inlineStr">
        <is>
          <t>Lower middle income</t>
        </is>
      </c>
      <c r="E10548" s="161" t="b">
        <v>0</v>
      </c>
      <c r="F10548" s="161" t="inlineStr">
        <is>
          <t>gas_rents_pct_gdp</t>
        </is>
      </c>
      <c r="G10548" s="161" t="n">
        <v>9.140000000000001</v>
      </c>
      <c r="H10548" s="161" t="inlineStr">
        <is>
          <t>2021</t>
        </is>
      </c>
      <c r="I10548" s="161" t="inlineStr">
        <is>
          <t>API_NY_GDP_NGAS_RT_ZS_DS2_en_csv_v2_35861.zip</t>
        </is>
      </c>
    </row>
    <row r="10549" ht="13" customHeight="1">
      <c r="A10549" s="161" t="inlineStr">
        <is>
          <t>PNG</t>
        </is>
      </c>
      <c r="B10549" s="161" t="inlineStr">
        <is>
          <t>Papua New Guinea</t>
        </is>
      </c>
      <c r="C10549" s="161" t="inlineStr">
        <is>
          <t>East Asia &amp; Pacific</t>
        </is>
      </c>
      <c r="D10549" s="161" t="inlineStr">
        <is>
          <t>Lower middle income</t>
        </is>
      </c>
      <c r="E10549" s="161" t="b">
        <v>0</v>
      </c>
      <c r="F10549" s="161" t="inlineStr">
        <is>
          <t>coal_rents_pct_gdp</t>
        </is>
      </c>
      <c r="G10549" s="161" t="n">
        <v>0</v>
      </c>
      <c r="H10549" s="161" t="inlineStr">
        <is>
          <t>2021</t>
        </is>
      </c>
      <c r="I10549" s="161" t="inlineStr">
        <is>
          <t>API_NY_GDP_COAL_RT_ZS_DS2_en_csv_v2_35370.zip</t>
        </is>
      </c>
    </row>
    <row r="10550" ht="13" customHeight="1">
      <c r="A10550" s="161" t="inlineStr">
        <is>
          <t>PNG</t>
        </is>
      </c>
      <c r="B10550" s="161" t="inlineStr">
        <is>
          <t>Papua New Guinea</t>
        </is>
      </c>
      <c r="C10550" s="161" t="inlineStr">
        <is>
          <t>East Asia &amp; Pacific</t>
        </is>
      </c>
      <c r="D10550" s="161" t="inlineStr">
        <is>
          <t>Lower middle income</t>
        </is>
      </c>
      <c r="E10550" s="161" t="b">
        <v>0</v>
      </c>
      <c r="F10550" s="161" t="inlineStr">
        <is>
          <t>other_fossil_gen_share_pct</t>
        </is>
      </c>
      <c r="G10550" s="161" t="n">
        <v>57.082</v>
      </c>
      <c r="H10550" s="161" t="inlineStr">
        <is>
          <t>2024</t>
        </is>
      </c>
      <c r="I10550" s="161" t="inlineStr">
        <is>
          <t>release_generation_yearly_global.csv</t>
        </is>
      </c>
    </row>
    <row r="10551" ht="13" customHeight="1">
      <c r="A10551" s="161" t="inlineStr">
        <is>
          <t>PNG</t>
        </is>
      </c>
      <c r="B10551" s="161" t="inlineStr">
        <is>
          <t>Papua New Guinea</t>
        </is>
      </c>
      <c r="C10551" s="161" t="inlineStr">
        <is>
          <t>East Asia &amp; Pacific</t>
        </is>
      </c>
      <c r="D10551" s="161" t="inlineStr">
        <is>
          <t>Lower middle income</t>
        </is>
      </c>
      <c r="E10551" s="161" t="b">
        <v>0</v>
      </c>
      <c r="F10551" s="161" t="inlineStr">
        <is>
          <t>renewable_share_electricity_pct</t>
        </is>
      </c>
      <c r="G10551" s="161" t="n">
        <v>44.419</v>
      </c>
      <c r="H10551" s="161" t="inlineStr">
        <is>
          <t>2024</t>
        </is>
      </c>
      <c r="I10551" s="161" t="inlineStr">
        <is>
          <t>imffossilfuelsubsidiesdata.xlsb</t>
        </is>
      </c>
    </row>
    <row r="10552" ht="13" customHeight="1">
      <c r="A10552" s="161" t="inlineStr">
        <is>
          <t>PNG</t>
        </is>
      </c>
      <c r="B10552" s="161" t="inlineStr">
        <is>
          <t>Papua New Guinea</t>
        </is>
      </c>
      <c r="C10552" s="161" t="inlineStr">
        <is>
          <t>East Asia &amp; Pacific</t>
        </is>
      </c>
      <c r="D10552" s="161" t="inlineStr">
        <is>
          <t>Lower middle income</t>
        </is>
      </c>
      <c r="E10552" s="161" t="b">
        <v>0</v>
      </c>
      <c r="F10552" s="161" t="inlineStr">
        <is>
          <t>re_share_change_pp</t>
        </is>
      </c>
      <c r="G10552" s="161" t="n">
        <v>0</v>
      </c>
      <c r="H10552" s="161" t="inlineStr">
        <is>
          <t>2024</t>
        </is>
      </c>
      <c r="I10552" s="161" t="inlineStr">
        <is>
          <t>release_generation_yearly_global.csv</t>
        </is>
      </c>
    </row>
    <row r="10553" ht="13" customHeight="1">
      <c r="A10553" s="161" t="inlineStr">
        <is>
          <t>PNG</t>
        </is>
      </c>
      <c r="B10553" s="161" t="inlineStr">
        <is>
          <t>Papua New Guinea</t>
        </is>
      </c>
      <c r="C10553" s="161" t="inlineStr">
        <is>
          <t>East Asia &amp; Pacific</t>
        </is>
      </c>
      <c r="D10553" s="161" t="inlineStr">
        <is>
          <t>Lower middle income</t>
        </is>
      </c>
      <c r="E10553" s="161" t="b">
        <v>0</v>
      </c>
      <c r="F10553" s="161" t="inlineStr">
        <is>
          <t>re_capacity_growth_pct</t>
        </is>
      </c>
      <c r="G10553" s="161" t="n">
        <v>0</v>
      </c>
      <c r="H10553" s="161" t="inlineStr">
        <is>
          <t>2024</t>
        </is>
      </c>
      <c r="I10553" s="161" t="inlineStr">
        <is>
          <t>release_generation_yearly_global.csv</t>
        </is>
      </c>
    </row>
    <row r="10554" ht="13" customHeight="1">
      <c r="A10554" s="161" t="inlineStr">
        <is>
          <t>PNG</t>
        </is>
      </c>
      <c r="B10554" s="161" t="inlineStr">
        <is>
          <t>Papua New Guinea</t>
        </is>
      </c>
      <c r="C10554" s="161" t="inlineStr">
        <is>
          <t>East Asia &amp; Pacific</t>
        </is>
      </c>
      <c r="D10554" s="161" t="inlineStr">
        <is>
          <t>Lower middle income</t>
        </is>
      </c>
      <c r="E10554" s="161" t="b">
        <v>0</v>
      </c>
      <c r="F10554" s="161" t="inlineStr">
        <is>
          <t>inn_total_inv_2030_pct_gdp</t>
        </is>
      </c>
      <c r="G10554" s="161" t="n">
        <v>5.77899034222472</v>
      </c>
      <c r="H10554" s="161" t="inlineStr">
        <is>
          <t>2030</t>
        </is>
      </c>
      <c r="I10554" s="161" t="inlineStr">
        <is>
          <t>Mitigation_Investment_Needs_v1.1.xlsx (InvestmentNeeds v1.1, model output)</t>
        </is>
      </c>
    </row>
    <row r="10555" ht="13" customHeight="1">
      <c r="A10555" s="161" t="inlineStr">
        <is>
          <t>PNG</t>
        </is>
      </c>
      <c r="B10555" s="161" t="inlineStr">
        <is>
          <t>Papua New Guinea</t>
        </is>
      </c>
      <c r="C10555" s="161" t="inlineStr">
        <is>
          <t>East Asia &amp; Pacific</t>
        </is>
      </c>
      <c r="D10555" s="161" t="inlineStr">
        <is>
          <t>Lower middle income</t>
        </is>
      </c>
      <c r="E10555" s="161" t="b">
        <v>0</v>
      </c>
      <c r="F10555" s="161" t="inlineStr">
        <is>
          <t>inn_incr_inv_2030_pct_gdp</t>
        </is>
      </c>
      <c r="G10555" s="161" t="n">
        <v>1.38695768213393</v>
      </c>
      <c r="H10555" s="161" t="inlineStr">
        <is>
          <t>2030</t>
        </is>
      </c>
      <c r="I10555" s="161" t="inlineStr">
        <is>
          <t>Mitigation_Investment_Needs_v1.1.xlsx (InvestmentNeeds v1.1, model output)</t>
        </is>
      </c>
    </row>
    <row r="10556" ht="13" customHeight="1">
      <c r="A10556" s="161" t="inlineStr">
        <is>
          <t>PNG</t>
        </is>
      </c>
      <c r="B10556" s="161" t="inlineStr">
        <is>
          <t>Papua New Guinea</t>
        </is>
      </c>
      <c r="C10556" s="161" t="inlineStr">
        <is>
          <t>East Asia &amp; Pacific</t>
        </is>
      </c>
      <c r="D10556" s="161" t="inlineStr">
        <is>
          <t>Lower middle income</t>
        </is>
      </c>
      <c r="E10556" s="161" t="b">
        <v>0</v>
      </c>
      <c r="F10556" s="161" t="inlineStr">
        <is>
          <t>inn_incr_inv_gen_2030_pct_gdp</t>
        </is>
      </c>
      <c r="G10556" s="161" t="n">
        <v>0.2760533184741865</v>
      </c>
      <c r="H10556" s="161" t="inlineStr">
        <is>
          <t>2030</t>
        </is>
      </c>
      <c r="I10556" s="161" t="inlineStr">
        <is>
          <t>Mitigation_Investment_Needs_v1.1.xlsx (InvestmentNeeds v1.1, model output)</t>
        </is>
      </c>
    </row>
    <row r="10557" ht="13" customHeight="1">
      <c r="A10557" s="161" t="inlineStr">
        <is>
          <t>PNG</t>
        </is>
      </c>
      <c r="B10557" s="161" t="inlineStr">
        <is>
          <t>Papua New Guinea</t>
        </is>
      </c>
      <c r="C10557" s="161" t="inlineStr">
        <is>
          <t>East Asia &amp; Pacific</t>
        </is>
      </c>
      <c r="D10557" s="161" t="inlineStr">
        <is>
          <t>Lower middle income</t>
        </is>
      </c>
      <c r="E10557" s="161" t="b">
        <v>0</v>
      </c>
      <c r="F10557" s="161" t="inlineStr">
        <is>
          <t>inn_incr_inv_grid_2030_pct_gdp</t>
        </is>
      </c>
      <c r="G10557" s="161" t="n">
        <v>0.1892937040965853</v>
      </c>
      <c r="H10557" s="161" t="inlineStr">
        <is>
          <t>2030</t>
        </is>
      </c>
      <c r="I10557" s="161" t="inlineStr">
        <is>
          <t>Mitigation_Investment_Needs_v1.1.xlsx (InvestmentNeeds v1.1, model output)</t>
        </is>
      </c>
    </row>
    <row r="10558" ht="13" customHeight="1">
      <c r="A10558" s="161" t="inlineStr">
        <is>
          <t>PNG</t>
        </is>
      </c>
      <c r="B10558" s="161" t="inlineStr">
        <is>
          <t>Papua New Guinea</t>
        </is>
      </c>
      <c r="C10558" s="161" t="inlineStr">
        <is>
          <t>East Asia &amp; Pacific</t>
        </is>
      </c>
      <c r="D10558" s="161" t="inlineStr">
        <is>
          <t>Lower middle income</t>
        </is>
      </c>
      <c r="E10558" s="161" t="b">
        <v>0</v>
      </c>
      <c r="F10558" s="161" t="inlineStr">
        <is>
          <t>inn_incr_inv_trn_2030_pct_gdp</t>
        </is>
      </c>
      <c r="G10558" s="161" t="n">
        <v>0.1821227068517424</v>
      </c>
      <c r="H10558" s="161" t="inlineStr">
        <is>
          <t>2030</t>
        </is>
      </c>
      <c r="I10558" s="161" t="inlineStr">
        <is>
          <t>Mitigation_Investment_Needs_v1.1.xlsx (InvestmentNeeds v1.1, model output)</t>
        </is>
      </c>
    </row>
    <row r="10559" ht="13" customHeight="1">
      <c r="A10559" s="161" t="inlineStr">
        <is>
          <t>PNG</t>
        </is>
      </c>
      <c r="B10559" s="161" t="inlineStr">
        <is>
          <t>Papua New Guinea</t>
        </is>
      </c>
      <c r="C10559" s="161" t="inlineStr">
        <is>
          <t>East Asia &amp; Pacific</t>
        </is>
      </c>
      <c r="D10559" s="161" t="inlineStr">
        <is>
          <t>Lower middle income</t>
        </is>
      </c>
      <c r="E10559" s="161" t="b">
        <v>0</v>
      </c>
      <c r="F10559" s="161" t="inlineStr">
        <is>
          <t>inn_incr_inv_bld_2030_pct_gdp</t>
        </is>
      </c>
      <c r="G10559" s="161" t="n">
        <v>0.0681507022114993</v>
      </c>
      <c r="H10559" s="161" t="inlineStr">
        <is>
          <t>2030</t>
        </is>
      </c>
      <c r="I10559" s="161" t="inlineStr">
        <is>
          <t>Mitigation_Investment_Needs_v1.1.xlsx (InvestmentNeeds v1.1, model output)</t>
        </is>
      </c>
    </row>
    <row r="10560" ht="13" customHeight="1">
      <c r="A10560" s="161" t="inlineStr">
        <is>
          <t>PNG</t>
        </is>
      </c>
      <c r="B10560" s="161" t="inlineStr">
        <is>
          <t>Papua New Guinea</t>
        </is>
      </c>
      <c r="C10560" s="161" t="inlineStr">
        <is>
          <t>East Asia &amp; Pacific</t>
        </is>
      </c>
      <c r="D10560" s="161" t="inlineStr">
        <is>
          <t>Lower middle income</t>
        </is>
      </c>
      <c r="E10560" s="161" t="b">
        <v>0</v>
      </c>
      <c r="F10560" s="161" t="inlineStr">
        <is>
          <t>inn_incr_inv_ind_2030_pct_gdp</t>
        </is>
      </c>
      <c r="G10560" s="161" t="n">
        <v>0.0581805990006579</v>
      </c>
      <c r="H10560" s="161" t="inlineStr">
        <is>
          <t>2030</t>
        </is>
      </c>
      <c r="I10560" s="161" t="inlineStr">
        <is>
          <t>Mitigation_Investment_Needs_v1.1.xlsx (InvestmentNeeds v1.1, model output)</t>
        </is>
      </c>
    </row>
    <row r="10561" ht="13" customHeight="1">
      <c r="A10561" s="161" t="inlineStr">
        <is>
          <t>PNG</t>
        </is>
      </c>
      <c r="B10561" s="161" t="inlineStr">
        <is>
          <t>Papua New Guinea</t>
        </is>
      </c>
      <c r="C10561" s="161" t="inlineStr">
        <is>
          <t>East Asia &amp; Pacific</t>
        </is>
      </c>
      <c r="D10561" s="161" t="inlineStr">
        <is>
          <t>Lower middle income</t>
        </is>
      </c>
      <c r="E10561" s="161" t="b">
        <v>0</v>
      </c>
      <c r="F10561" s="161" t="inlineStr">
        <is>
          <t>inn_incr_inv_fuel_2030_pct_gdp</t>
        </is>
      </c>
      <c r="G10561" s="161" t="n">
        <v>0.0684763398638516</v>
      </c>
      <c r="H10561" s="161" t="inlineStr">
        <is>
          <t>2030</t>
        </is>
      </c>
      <c r="I10561" s="161" t="inlineStr">
        <is>
          <t>Mitigation_Investment_Needs_v1.1.xlsx (InvestmentNeeds v1.1, model output)</t>
        </is>
      </c>
    </row>
    <row r="10562" ht="13" customHeight="1">
      <c r="A10562" s="161" t="inlineStr">
        <is>
          <t>PNG</t>
        </is>
      </c>
      <c r="B10562" s="161" t="inlineStr">
        <is>
          <t>Papua New Guinea</t>
        </is>
      </c>
      <c r="C10562" s="161" t="inlineStr">
        <is>
          <t>East Asia &amp; Pacific</t>
        </is>
      </c>
      <c r="D10562" s="161" t="inlineStr">
        <is>
          <t>Lower middle income</t>
        </is>
      </c>
      <c r="E10562" s="161" t="b">
        <v>0</v>
      </c>
      <c r="F10562" s="161" t="inlineStr">
        <is>
          <t>inn_incr_inv_afolu_2030_pct_gdp</t>
        </is>
      </c>
      <c r="G10562" s="161" t="n">
        <v>0.5446803116354084</v>
      </c>
      <c r="H10562" s="161" t="inlineStr">
        <is>
          <t>2030</t>
        </is>
      </c>
      <c r="I10562" s="161" t="inlineStr">
        <is>
          <t>Mitigation_Investment_Needs_v1.1.xlsx (InvestmentNeeds v1.1, model output)</t>
        </is>
      </c>
    </row>
    <row r="10563" ht="13" customHeight="1">
      <c r="A10563" s="161" t="inlineStr">
        <is>
          <t>PNG</t>
        </is>
      </c>
      <c r="B10563" s="161" t="inlineStr">
        <is>
          <t>Papua New Guinea</t>
        </is>
      </c>
      <c r="C10563" s="161" t="inlineStr">
        <is>
          <t>East Asia &amp; Pacific</t>
        </is>
      </c>
      <c r="D10563" s="161" t="inlineStr">
        <is>
          <t>Lower middle income</t>
        </is>
      </c>
      <c r="E10563" s="161" t="b">
        <v>0</v>
      </c>
      <c r="F10563" s="161" t="inlineStr">
        <is>
          <t>inn_incr_cost_a_2030_pct_gdp</t>
        </is>
      </c>
      <c r="G10563" s="161" t="n">
        <v>0.0413122027479811</v>
      </c>
      <c r="H10563" s="161" t="inlineStr">
        <is>
          <t>2030</t>
        </is>
      </c>
      <c r="I10563" s="161" t="inlineStr">
        <is>
          <t>Mitigation_Investment_Needs_v1.1.xlsx (InvestmentNeeds v1.1, model output)</t>
        </is>
      </c>
    </row>
    <row r="10564" ht="13" customHeight="1">
      <c r="A10564" s="161" t="inlineStr">
        <is>
          <t>PNG</t>
        </is>
      </c>
      <c r="B10564" s="161" t="inlineStr">
        <is>
          <t>Papua New Guinea</t>
        </is>
      </c>
      <c r="C10564" s="161" t="inlineStr">
        <is>
          <t>East Asia &amp; Pacific</t>
        </is>
      </c>
      <c r="D10564" s="161" t="inlineStr">
        <is>
          <t>Lower middle income</t>
        </is>
      </c>
      <c r="E10564" s="161" t="b">
        <v>0</v>
      </c>
      <c r="F10564" s="161" t="inlineStr">
        <is>
          <t>inn_incr_cost_b_2030_pct_gdp</t>
        </is>
      </c>
      <c r="G10564" s="161" t="n">
        <v>-0.009568986423839699</v>
      </c>
      <c r="H10564" s="161" t="inlineStr">
        <is>
          <t>2030</t>
        </is>
      </c>
      <c r="I10564" s="161" t="inlineStr">
        <is>
          <t>Mitigation_Investment_Needs_v1.1.xlsx (InvestmentNeeds v1.1, model output)</t>
        </is>
      </c>
    </row>
    <row r="10565" ht="13" customHeight="1">
      <c r="A10565" s="161" t="inlineStr">
        <is>
          <t>PNG</t>
        </is>
      </c>
      <c r="B10565" s="161" t="inlineStr">
        <is>
          <t>Papua New Guinea</t>
        </is>
      </c>
      <c r="C10565" s="161" t="inlineStr">
        <is>
          <t>East Asia &amp; Pacific</t>
        </is>
      </c>
      <c r="D10565" s="161" t="inlineStr">
        <is>
          <t>Lower middle income</t>
        </is>
      </c>
      <c r="E10565" s="161" t="b">
        <v>0</v>
      </c>
      <c r="F10565" s="161" t="inlineStr">
        <is>
          <t>inn_incr_cost_c_2030_pct_gdp</t>
        </is>
      </c>
      <c r="G10565" s="161" t="n">
        <v>-0.0839932994098925</v>
      </c>
      <c r="H10565" s="161" t="inlineStr">
        <is>
          <t>2030</t>
        </is>
      </c>
      <c r="I10565" s="161" t="inlineStr">
        <is>
          <t>Mitigation_Investment_Needs_v1.1.xlsx (InvestmentNeeds v1.1, model output)</t>
        </is>
      </c>
    </row>
    <row r="10566" ht="13" customHeight="1">
      <c r="A10566" s="161" t="inlineStr">
        <is>
          <t>PNG</t>
        </is>
      </c>
      <c r="B10566" s="161" t="inlineStr">
        <is>
          <t>Papua New Guinea</t>
        </is>
      </c>
      <c r="C10566" s="161" t="inlineStr">
        <is>
          <t>East Asia &amp; Pacific</t>
        </is>
      </c>
      <c r="D10566" s="161" t="inlineStr">
        <is>
          <t>Lower middle income</t>
        </is>
      </c>
      <c r="E10566" s="161" t="b">
        <v>0</v>
      </c>
      <c r="F10566" s="161" t="inlineStr">
        <is>
          <t>inn_cost_per_t_b_2030_usd</t>
        </is>
      </c>
      <c r="G10566" s="161" t="n">
        <v>-7.44670606590399</v>
      </c>
      <c r="H10566" s="161" t="inlineStr">
        <is>
          <t>2030</t>
        </is>
      </c>
      <c r="I10566" s="161" t="inlineStr">
        <is>
          <t>Mitigation_Investment_Needs_v1.1.xlsx (InvestmentNeeds v1.1, model output)</t>
        </is>
      </c>
    </row>
    <row r="10567" ht="13" customHeight="1">
      <c r="A10567" s="161" t="inlineStr">
        <is>
          <t>PNG</t>
        </is>
      </c>
      <c r="B10567" s="161" t="inlineStr">
        <is>
          <t>Papua New Guinea</t>
        </is>
      </c>
      <c r="C10567" s="161" t="inlineStr">
        <is>
          <t>East Asia &amp; Pacific</t>
        </is>
      </c>
      <c r="D10567" s="161" t="inlineStr">
        <is>
          <t>Lower middle income</t>
        </is>
      </c>
      <c r="E10567" s="161" t="b">
        <v>0</v>
      </c>
      <c r="F10567" s="161" t="inlineStr">
        <is>
          <t>inn_coc_penalty_2030_pct_gdp</t>
        </is>
      </c>
      <c r="G10567" s="161" t="n">
        <v>0.2120049548825864</v>
      </c>
      <c r="H10567" s="161" t="inlineStr">
        <is>
          <t>2030</t>
        </is>
      </c>
      <c r="I10567" s="161" t="inlineStr">
        <is>
          <t>Mitigation_Investment_Needs_v1.1.xlsx (InvestmentNeeds v1.1, model output)</t>
        </is>
      </c>
    </row>
    <row r="10568" ht="13" customHeight="1">
      <c r="A10568" s="161" t="inlineStr">
        <is>
          <t>PNG</t>
        </is>
      </c>
      <c r="B10568" s="161" t="inlineStr">
        <is>
          <t>Papua New Guinea</t>
        </is>
      </c>
      <c r="C10568" s="161" t="inlineStr">
        <is>
          <t>East Asia &amp; Pacific</t>
        </is>
      </c>
      <c r="D10568" s="161" t="inlineStr">
        <is>
          <t>Lower middle income</t>
        </is>
      </c>
      <c r="E10568" s="161" t="b">
        <v>0</v>
      </c>
      <c r="F10568" s="161" t="inlineStr">
        <is>
          <t>inn_pima_adj_inv_2030_pct_gdp</t>
        </is>
      </c>
      <c r="G10568" s="161" t="n">
        <v>6.633964255868925</v>
      </c>
      <c r="H10568" s="161" t="inlineStr">
        <is>
          <t>2030</t>
        </is>
      </c>
      <c r="I10568" s="161" t="inlineStr">
        <is>
          <t>Mitigation_Investment_Needs_v1.1.xlsx (InvestmentNeeds v1.1, model output)</t>
        </is>
      </c>
    </row>
    <row r="10569" ht="13" customHeight="1">
      <c r="A10569" s="161" t="inlineStr">
        <is>
          <t>PNG</t>
        </is>
      </c>
      <c r="B10569" s="161" t="inlineStr">
        <is>
          <t>Papua New Guinea</t>
        </is>
      </c>
      <c r="C10569" s="161" t="inlineStr">
        <is>
          <t>East Asia &amp; Pacific</t>
        </is>
      </c>
      <c r="D10569" s="161" t="inlineStr">
        <is>
          <t>Lower middle income</t>
        </is>
      </c>
      <c r="E10569" s="161" t="b">
        <v>0</v>
      </c>
      <c r="F10569" s="161" t="inlineStr">
        <is>
          <t>nmim_nz_inv_2030_pct_gdp</t>
        </is>
      </c>
      <c r="G10569" s="161" t="n">
        <v>6.750986012179623</v>
      </c>
      <c r="H10569" s="161" t="inlineStr">
        <is>
          <t>2030</t>
        </is>
      </c>
      <c r="I10569" s="161" t="inlineStr">
        <is>
          <t>nmim_summary_v0_2.csv (InvestmentNeeds NMIM v0.2, model output)</t>
        </is>
      </c>
    </row>
    <row r="10570" ht="13" customHeight="1">
      <c r="A10570" s="161" t="inlineStr">
        <is>
          <t>PNG</t>
        </is>
      </c>
      <c r="B10570" s="161" t="inlineStr">
        <is>
          <t>Papua New Guinea</t>
        </is>
      </c>
      <c r="C10570" s="161" t="inlineStr">
        <is>
          <t>East Asia &amp; Pacific</t>
        </is>
      </c>
      <c r="D10570" s="161" t="inlineStr">
        <is>
          <t>Lower middle income</t>
        </is>
      </c>
      <c r="E10570" s="161" t="b">
        <v>0</v>
      </c>
      <c r="F10570" s="161" t="inlineStr">
        <is>
          <t>nmim_typ1_2030_pct_gdp</t>
        </is>
      </c>
      <c r="G10570" s="161" t="n">
        <v>3.089764853064789</v>
      </c>
      <c r="H10570" s="161" t="inlineStr">
        <is>
          <t>2030</t>
        </is>
      </c>
      <c r="I10570" s="161" t="inlineStr">
        <is>
          <t>nmim_summary_v0_2.csv (InvestmentNeeds NMIM v0.2, model output)</t>
        </is>
      </c>
    </row>
    <row r="10571" ht="13" customHeight="1">
      <c r="A10571" s="161" t="inlineStr">
        <is>
          <t>PNG</t>
        </is>
      </c>
      <c r="B10571" s="161" t="inlineStr">
        <is>
          <t>Papua New Guinea</t>
        </is>
      </c>
      <c r="C10571" s="161" t="inlineStr">
        <is>
          <t>East Asia &amp; Pacific</t>
        </is>
      </c>
      <c r="D10571" s="161" t="inlineStr">
        <is>
          <t>Lower middle income</t>
        </is>
      </c>
      <c r="E10571" s="161" t="b">
        <v>0</v>
      </c>
      <c r="F10571" s="161" t="inlineStr">
        <is>
          <t>nmim_typ2_2030_pct_gdp</t>
        </is>
      </c>
      <c r="G10571" s="161" t="n">
        <v>0.6095778371729969</v>
      </c>
      <c r="H10571" s="161" t="inlineStr">
        <is>
          <t>2030</t>
        </is>
      </c>
      <c r="I10571" s="161" t="inlineStr">
        <is>
          <t>nmim_summary_v0_2.csv (InvestmentNeeds NMIM v0.2, model output)</t>
        </is>
      </c>
    </row>
    <row r="10572" ht="13" customHeight="1">
      <c r="A10572" s="161" t="inlineStr">
        <is>
          <t>PNG</t>
        </is>
      </c>
      <c r="B10572" s="161" t="inlineStr">
        <is>
          <t>Papua New Guinea</t>
        </is>
      </c>
      <c r="C10572" s="161" t="inlineStr">
        <is>
          <t>East Asia &amp; Pacific</t>
        </is>
      </c>
      <c r="D10572" s="161" t="inlineStr">
        <is>
          <t>Lower middle income</t>
        </is>
      </c>
      <c r="E10572" s="161" t="b">
        <v>0</v>
      </c>
      <c r="F10572" s="161" t="inlineStr">
        <is>
          <t>nmim_typ3_2030_pct_gdp</t>
        </is>
      </c>
      <c r="G10572" s="161" t="n">
        <v>0.4600773896634298</v>
      </c>
      <c r="H10572" s="161" t="inlineStr">
        <is>
          <t>2030</t>
        </is>
      </c>
      <c r="I10572" s="161" t="inlineStr">
        <is>
          <t>nmim_summary_v0_2.csv (InvestmentNeeds NMIM v0.2, model output)</t>
        </is>
      </c>
    </row>
    <row r="10573" ht="13" customHeight="1">
      <c r="A10573" s="161" t="inlineStr">
        <is>
          <t>PNG</t>
        </is>
      </c>
      <c r="B10573" s="161" t="inlineStr">
        <is>
          <t>Papua New Guinea</t>
        </is>
      </c>
      <c r="C10573" s="161" t="inlineStr">
        <is>
          <t>East Asia &amp; Pacific</t>
        </is>
      </c>
      <c r="D10573" s="161" t="inlineStr">
        <is>
          <t>Lower middle income</t>
        </is>
      </c>
      <c r="E10573" s="161" t="b">
        <v>0</v>
      </c>
      <c r="F10573" s="161" t="inlineStr">
        <is>
          <t>nmim_typ4_2030_pct_gdp</t>
        </is>
      </c>
      <c r="G10573" s="161" t="n">
        <v>1.937003088298149</v>
      </c>
      <c r="H10573" s="161" t="inlineStr">
        <is>
          <t>2030</t>
        </is>
      </c>
      <c r="I10573" s="161" t="inlineStr">
        <is>
          <t>nmim_summary_v0_2.csv (InvestmentNeeds NMIM v0.2, model output)</t>
        </is>
      </c>
    </row>
    <row r="10574" ht="13" customHeight="1">
      <c r="A10574" s="161" t="inlineStr">
        <is>
          <t>PNG</t>
        </is>
      </c>
      <c r="B10574" s="161" t="inlineStr">
        <is>
          <t>Papua New Guinea</t>
        </is>
      </c>
      <c r="C10574" s="161" t="inlineStr">
        <is>
          <t>East Asia &amp; Pacific</t>
        </is>
      </c>
      <c r="D10574" s="161" t="inlineStr">
        <is>
          <t>Lower middle income</t>
        </is>
      </c>
      <c r="E10574" s="161" t="b">
        <v>0</v>
      </c>
      <c r="F10574" s="161" t="inlineStr">
        <is>
          <t>nmim_typ5_2030_pct_gdp</t>
        </is>
      </c>
      <c r="G10574" s="161" t="n">
        <v>0.6545628444914025</v>
      </c>
      <c r="H10574" s="161" t="inlineStr">
        <is>
          <t>2030</t>
        </is>
      </c>
      <c r="I10574" s="161" t="inlineStr">
        <is>
          <t>nmim_summary_v0_2.csv (InvestmentNeeds NMIM v0.2, model output)</t>
        </is>
      </c>
    </row>
    <row r="10575" ht="13" customHeight="1">
      <c r="A10575" s="161" t="inlineStr">
        <is>
          <t>PNG</t>
        </is>
      </c>
      <c r="B10575" s="161" t="inlineStr">
        <is>
          <t>Papua New Guinea</t>
        </is>
      </c>
      <c r="C10575" s="161" t="inlineStr">
        <is>
          <t>East Asia &amp; Pacific</t>
        </is>
      </c>
      <c r="D10575" s="161" t="inlineStr">
        <is>
          <t>Lower middle income</t>
        </is>
      </c>
      <c r="E10575" s="161" t="b">
        <v>0</v>
      </c>
      <c r="F10575" s="161" t="inlineStr">
        <is>
          <t>nmim_budget_need_2030_pct_gdp</t>
        </is>
      </c>
      <c r="G10575" s="161" t="n">
        <v>3.670865779170877</v>
      </c>
      <c r="H10575" s="161" t="inlineStr">
        <is>
          <t>2030</t>
        </is>
      </c>
      <c r="I10575" s="161" t="inlineStr">
        <is>
          <t>nmim_summary_v0_2.csv (InvestmentNeeds NMIM v0.2, model output)</t>
        </is>
      </c>
    </row>
    <row r="10576" ht="13" customHeight="1">
      <c r="A10576" s="161" t="inlineStr">
        <is>
          <t>PNG</t>
        </is>
      </c>
      <c r="B10576" s="161" t="inlineStr">
        <is>
          <t>Papua New Guinea</t>
        </is>
      </c>
      <c r="C10576" s="161" t="inlineStr">
        <is>
          <t>East Asia &amp; Pacific</t>
        </is>
      </c>
      <c r="D10576" s="161" t="inlineStr">
        <is>
          <t>Lower middle income</t>
        </is>
      </c>
      <c r="E10576" s="161" t="b">
        <v>0</v>
      </c>
      <c r="F10576" s="161" t="inlineStr">
        <is>
          <t>nmim_private_share_2030_pct</t>
        </is>
      </c>
      <c r="G10576" s="161" t="n">
        <v>36.59528240221731</v>
      </c>
      <c r="H10576" s="161" t="inlineStr">
        <is>
          <t>2030</t>
        </is>
      </c>
      <c r="I10576" s="161" t="inlineStr">
        <is>
          <t>nmim_summary_v0_2.csv (InvestmentNeeds NMIM v0.2, model output)</t>
        </is>
      </c>
    </row>
    <row r="10577" ht="13" customHeight="1">
      <c r="A10577" s="161" t="inlineStr">
        <is>
          <t>PNG</t>
        </is>
      </c>
      <c r="B10577" s="161" t="inlineStr">
        <is>
          <t>Papua New Guinea</t>
        </is>
      </c>
      <c r="C10577" s="161" t="inlineStr">
        <is>
          <t>East Asia &amp; Pacific</t>
        </is>
      </c>
      <c r="D10577" s="161" t="inlineStr">
        <is>
          <t>Lower middle income</t>
        </is>
      </c>
      <c r="E10577" s="161" t="b">
        <v>0</v>
      </c>
      <c r="F10577" s="161" t="inlineStr">
        <is>
          <t>nmim_incr_inv_2030_pct_gdp</t>
        </is>
      </c>
      <c r="G10577" s="161" t="n">
        <v>6.043958485647038</v>
      </c>
      <c r="H10577" s="161" t="inlineStr">
        <is>
          <t>2030</t>
        </is>
      </c>
      <c r="I10577" s="161" t="inlineStr">
        <is>
          <t>nmim_summary_v0_2.csv (InvestmentNeeds NMIM v0.2, model output)</t>
        </is>
      </c>
    </row>
    <row r="10578" ht="13" customHeight="1">
      <c r="A10578" s="161" t="inlineStr">
        <is>
          <t>PNG</t>
        </is>
      </c>
      <c r="B10578" s="161" t="inlineStr">
        <is>
          <t>Papua New Guinea</t>
        </is>
      </c>
      <c r="C10578" s="161" t="inlineStr">
        <is>
          <t>East Asia &amp; Pacific</t>
        </is>
      </c>
      <c r="D10578" s="161" t="inlineStr">
        <is>
          <t>Lower middle income</t>
        </is>
      </c>
      <c r="E10578" s="161" t="b">
        <v>0</v>
      </c>
      <c r="F10578" s="161" t="inlineStr">
        <is>
          <t>nmim_incr_inv_2050_pct_gdp</t>
        </is>
      </c>
      <c r="G10578" s="161" t="n">
        <v>4.020588254714852</v>
      </c>
      <c r="H10578" s="161" t="inlineStr">
        <is>
          <t>2050</t>
        </is>
      </c>
      <c r="I10578" s="161" t="inlineStr">
        <is>
          <t>nmim_summary_v0_2.csv (InvestmentNeeds NMIM v0.2, model output)</t>
        </is>
      </c>
    </row>
    <row r="10579" ht="13" customHeight="1">
      <c r="A10579" s="161" t="inlineStr">
        <is>
          <t>PNG</t>
        </is>
      </c>
      <c r="B10579" s="161" t="inlineStr">
        <is>
          <t>Papua New Guinea</t>
        </is>
      </c>
      <c r="C10579" s="161" t="inlineStr">
        <is>
          <t>East Asia &amp; Pacific</t>
        </is>
      </c>
      <c r="D10579" s="161" t="inlineStr">
        <is>
          <t>Lower middle income</t>
        </is>
      </c>
      <c r="E10579" s="161" t="b">
        <v>0</v>
      </c>
      <c r="F10579" s="161" t="inlineStr">
        <is>
          <t>nmim_pv_incr_cost_b_pct_gdp</t>
        </is>
      </c>
      <c r="G10579" s="161" t="n">
        <v>40.10664191971035</v>
      </c>
      <c r="H10579" s="161" t="inlineStr">
        <is>
          <t>2025-2050</t>
        </is>
      </c>
      <c r="I10579" s="161" t="inlineStr">
        <is>
          <t>nmim_summary_v0_2.csv (InvestmentNeeds NMIM v0.2, model output)</t>
        </is>
      </c>
    </row>
    <row r="10580" ht="13" customHeight="1">
      <c r="A10580" s="161" t="inlineStr">
        <is>
          <t>PNG</t>
        </is>
      </c>
      <c r="B10580" s="161" t="inlineStr">
        <is>
          <t>Papua New Guinea</t>
        </is>
      </c>
      <c r="C10580" s="161" t="inlineStr">
        <is>
          <t>East Asia &amp; Pacific</t>
        </is>
      </c>
      <c r="D10580" s="161" t="inlineStr">
        <is>
          <t>Lower middle income</t>
        </is>
      </c>
      <c r="E10580" s="161" t="b">
        <v>0</v>
      </c>
      <c r="F10580" s="161" t="inlineStr">
        <is>
          <t>price_diesel_usd_litre</t>
        </is>
      </c>
      <c r="G10580" s="161" t="n">
        <v>1.028</v>
      </c>
      <c r="H10580" s="161" t="inlineStr">
        <is>
          <t>2024</t>
        </is>
      </c>
      <c r="I10580" s="161" t="inlineStr">
        <is>
          <t>imffossilfuelsubsidiesdata.xlsb</t>
        </is>
      </c>
    </row>
    <row r="10581" ht="13" customHeight="1">
      <c r="A10581" s="161" t="inlineStr">
        <is>
          <t>PNG</t>
        </is>
      </c>
      <c r="B10581" s="161" t="inlineStr">
        <is>
          <t>Papua New Guinea</t>
        </is>
      </c>
      <c r="C10581" s="161" t="inlineStr">
        <is>
          <t>East Asia &amp; Pacific</t>
        </is>
      </c>
      <c r="D10581" s="161" t="inlineStr">
        <is>
          <t>Lower middle income</t>
        </is>
      </c>
      <c r="E10581" s="161" t="b">
        <v>0</v>
      </c>
      <c r="F10581" s="161" t="inlineStr">
        <is>
          <t>price_gasoline_usd_litre</t>
        </is>
      </c>
      <c r="G10581" s="161" t="n">
        <v>1.314</v>
      </c>
      <c r="H10581" s="161" t="inlineStr">
        <is>
          <t>2022</t>
        </is>
      </c>
      <c r="I10581" s="161" t="inlineStr">
        <is>
          <t>imffossilfuelsubsidiesdata.xlsb</t>
        </is>
      </c>
    </row>
    <row r="10582" ht="13" customHeight="1">
      <c r="A10582" s="161" t="inlineStr">
        <is>
          <t>PNG</t>
        </is>
      </c>
      <c r="B10582" s="161" t="inlineStr">
        <is>
          <t>Papua New Guinea</t>
        </is>
      </c>
      <c r="C10582" s="161" t="inlineStr">
        <is>
          <t>East Asia &amp; Pacific</t>
        </is>
      </c>
      <c r="D10582" s="161" t="inlineStr">
        <is>
          <t>Lower middle income</t>
        </is>
      </c>
      <c r="E10582" s="161" t="b">
        <v>0</v>
      </c>
      <c r="F10582" s="161" t="inlineStr">
        <is>
          <t>price_electricity_residential_usd_kwh</t>
        </is>
      </c>
      <c r="G10582" s="161" t="n">
        <v>0.258</v>
      </c>
      <c r="H10582" s="161" t="inlineStr">
        <is>
          <t>2024</t>
        </is>
      </c>
      <c r="I10582" s="161" t="inlineStr">
        <is>
          <t>imffossilfuelsubsidiesdata.xlsb</t>
        </is>
      </c>
    </row>
    <row r="10583" ht="13" customHeight="1">
      <c r="A10583" s="161" t="inlineStr">
        <is>
          <t>PNG</t>
        </is>
      </c>
      <c r="B10583" s="161" t="inlineStr">
        <is>
          <t>Papua New Guinea</t>
        </is>
      </c>
      <c r="C10583" s="161" t="inlineStr">
        <is>
          <t>East Asia &amp; Pacific</t>
        </is>
      </c>
      <c r="D10583" s="161" t="inlineStr">
        <is>
          <t>Lower middle income</t>
        </is>
      </c>
      <c r="E10583" s="161" t="b">
        <v>0</v>
      </c>
      <c r="F10583" s="161" t="inlineStr">
        <is>
          <t>price_electricity_industry_usd_kwh</t>
        </is>
      </c>
      <c r="G10583" s="161" t="n">
        <v>0.185</v>
      </c>
      <c r="H10583" s="161" t="inlineStr">
        <is>
          <t>2024</t>
        </is>
      </c>
      <c r="I10583" s="161" t="inlineStr">
        <is>
          <t>imffossilfuelsubsidiesdata.xlsb</t>
        </is>
      </c>
    </row>
    <row r="10584" ht="13" customHeight="1">
      <c r="A10584" s="161" t="inlineStr">
        <is>
          <t>PNG</t>
        </is>
      </c>
      <c r="B10584" s="161" t="inlineStr">
        <is>
          <t>Papua New Guinea</t>
        </is>
      </c>
      <c r="C10584" s="161" t="inlineStr">
        <is>
          <t>East Asia &amp; Pacific</t>
        </is>
      </c>
      <c r="D10584" s="161" t="inlineStr">
        <is>
          <t>Lower middle income</t>
        </is>
      </c>
      <c r="E10584" s="161" t="b">
        <v>0</v>
      </c>
      <c r="F10584" s="161" t="inlineStr">
        <is>
          <t>price_gas_residential_usd_gj</t>
        </is>
      </c>
      <c r="G10584" s="161" t="n">
        <v>23.251</v>
      </c>
      <c r="H10584" s="161" t="inlineStr">
        <is>
          <t>2024</t>
        </is>
      </c>
      <c r="I10584" s="161" t="inlineStr">
        <is>
          <t>imffossilfuelsubsidiesdata.xlsb</t>
        </is>
      </c>
    </row>
    <row r="10585" ht="13" customHeight="1">
      <c r="A10585" s="161" t="inlineStr">
        <is>
          <t>PNG</t>
        </is>
      </c>
      <c r="B10585" s="161" t="inlineStr">
        <is>
          <t>Papua New Guinea</t>
        </is>
      </c>
      <c r="C10585" s="161" t="inlineStr">
        <is>
          <t>East Asia &amp; Pacific</t>
        </is>
      </c>
      <c r="D10585" s="161" t="inlineStr">
        <is>
          <t>Lower middle income</t>
        </is>
      </c>
      <c r="E10585" s="161" t="b">
        <v>0</v>
      </c>
      <c r="F10585" s="161" t="inlineStr">
        <is>
          <t>price_gas_industry_usd_gj</t>
        </is>
      </c>
      <c r="G10585" s="161" t="n">
        <v>13.196</v>
      </c>
      <c r="H10585" s="161" t="inlineStr">
        <is>
          <t>2024</t>
        </is>
      </c>
      <c r="I10585" s="161" t="inlineStr">
        <is>
          <t>imffossilfuelsubsidiesdata.xlsb</t>
        </is>
      </c>
    </row>
    <row r="10586" ht="13" customHeight="1">
      <c r="A10586" s="161" t="inlineStr">
        <is>
          <t>PNG</t>
        </is>
      </c>
      <c r="B10586" s="161" t="inlineStr">
        <is>
          <t>Papua New Guinea</t>
        </is>
      </c>
      <c r="C10586" s="161" t="inlineStr">
        <is>
          <t>East Asia &amp; Pacific</t>
        </is>
      </c>
      <c r="D10586" s="161" t="inlineStr">
        <is>
          <t>Lower middle income</t>
        </is>
      </c>
      <c r="E10586" s="161" t="b">
        <v>0</v>
      </c>
      <c r="F10586" s="161" t="inlineStr">
        <is>
          <t>price_gas_power_usd_gj</t>
        </is>
      </c>
      <c r="G10586" s="161" t="n">
        <v>11.872</v>
      </c>
      <c r="H10586" s="161" t="inlineStr">
        <is>
          <t>2024</t>
        </is>
      </c>
      <c r="I10586" s="161" t="inlineStr">
        <is>
          <t>imffossilfuelsubsidiesdata.xlsb</t>
        </is>
      </c>
    </row>
    <row r="10587" ht="13" customHeight="1">
      <c r="A10587" s="161" t="inlineStr">
        <is>
          <t>PNG</t>
        </is>
      </c>
      <c r="B10587" s="161" t="inlineStr">
        <is>
          <t>Papua New Guinea</t>
        </is>
      </c>
      <c r="C10587" s="161" t="inlineStr">
        <is>
          <t>East Asia &amp; Pacific</t>
        </is>
      </c>
      <c r="D10587" s="161" t="inlineStr">
        <is>
          <t>Lower middle income</t>
        </is>
      </c>
      <c r="E10587" s="161" t="b">
        <v>0</v>
      </c>
      <c r="F10587" s="161" t="inlineStr">
        <is>
          <t>price_coal_residential_usd_gj</t>
        </is>
      </c>
      <c r="G10587" s="161" t="n">
        <v>12.596</v>
      </c>
      <c r="H10587" s="161" t="inlineStr">
        <is>
          <t>2024</t>
        </is>
      </c>
      <c r="I10587" s="161" t="inlineStr">
        <is>
          <t>imffossilfuelsubsidiesdata.xlsb</t>
        </is>
      </c>
    </row>
    <row r="10588" ht="13" customHeight="1">
      <c r="A10588" s="161" t="inlineStr">
        <is>
          <t>PNG</t>
        </is>
      </c>
      <c r="B10588" s="161" t="inlineStr">
        <is>
          <t>Papua New Guinea</t>
        </is>
      </c>
      <c r="C10588" s="161" t="inlineStr">
        <is>
          <t>East Asia &amp; Pacific</t>
        </is>
      </c>
      <c r="D10588" s="161" t="inlineStr">
        <is>
          <t>Lower middle income</t>
        </is>
      </c>
      <c r="E10588" s="161" t="b">
        <v>0</v>
      </c>
      <c r="F10588" s="161" t="inlineStr">
        <is>
          <t>price_coal_industry_usd_gj</t>
        </is>
      </c>
      <c r="G10588" s="161" t="n">
        <v>7.124</v>
      </c>
      <c r="H10588" s="161" t="inlineStr">
        <is>
          <t>2024</t>
        </is>
      </c>
      <c r="I10588" s="161" t="inlineStr">
        <is>
          <t>imffossilfuelsubsidiesdata.xlsb</t>
        </is>
      </c>
    </row>
    <row r="10589" ht="13" customHeight="1">
      <c r="A10589" s="161" t="inlineStr">
        <is>
          <t>PNG</t>
        </is>
      </c>
      <c r="B10589" s="161" t="inlineStr">
        <is>
          <t>Papua New Guinea</t>
        </is>
      </c>
      <c r="C10589" s="161" t="inlineStr">
        <is>
          <t>East Asia &amp; Pacific</t>
        </is>
      </c>
      <c r="D10589" s="161" t="inlineStr">
        <is>
          <t>Lower middle income</t>
        </is>
      </c>
      <c r="E10589" s="161" t="b">
        <v>0</v>
      </c>
      <c r="F10589" s="161" t="inlineStr">
        <is>
          <t>price_coal_power_usd_gj</t>
        </is>
      </c>
      <c r="G10589" s="161" t="n">
        <v>4.833</v>
      </c>
      <c r="H10589" s="161" t="inlineStr">
        <is>
          <t>2024</t>
        </is>
      </c>
      <c r="I10589" s="161" t="inlineStr">
        <is>
          <t>imffossilfuelsubsidiesdata.xlsb</t>
        </is>
      </c>
    </row>
    <row r="10590" ht="13" customHeight="1">
      <c r="A10590" s="161" t="inlineStr">
        <is>
          <t>PNG</t>
        </is>
      </c>
      <c r="B10590" s="161" t="inlineStr">
        <is>
          <t>Papua New Guinea</t>
        </is>
      </c>
      <c r="C10590" s="161" t="inlineStr">
        <is>
          <t>East Asia &amp; Pacific</t>
        </is>
      </c>
      <c r="D10590" s="161" t="inlineStr">
        <is>
          <t>Lower middle income</t>
        </is>
      </c>
      <c r="E10590" s="161" t="b">
        <v>0</v>
      </c>
      <c r="F10590" s="161" t="inlineStr">
        <is>
          <t>power_market_structure</t>
        </is>
      </c>
      <c r="G10590" s="161" t="n">
        <v>2</v>
      </c>
      <c r="H10590" s="161" t="inlineStr">
        <is>
          <t>2013</t>
        </is>
      </c>
      <c r="I10590" s="161" t="inlineStr">
        <is>
          <t>dataverse_files.zip</t>
        </is>
      </c>
    </row>
    <row r="10591" ht="13" customHeight="1">
      <c r="A10591" s="161" t="inlineStr">
        <is>
          <t>PNG</t>
        </is>
      </c>
      <c r="B10591" s="161" t="inlineStr">
        <is>
          <t>Papua New Guinea</t>
        </is>
      </c>
      <c r="C10591" s="161" t="inlineStr">
        <is>
          <t>East Asia &amp; Pacific</t>
        </is>
      </c>
      <c r="D10591" s="161" t="inlineStr">
        <is>
          <t>Lower middle income</t>
        </is>
      </c>
      <c r="E10591" s="161" t="b">
        <v>0</v>
      </c>
      <c r="F10591" s="161" t="inlineStr">
        <is>
          <t>independent_regulator</t>
        </is>
      </c>
      <c r="G10591" s="161" t="n">
        <v>1</v>
      </c>
      <c r="H10591" s="161" t="inlineStr">
        <is>
          <t>2013</t>
        </is>
      </c>
      <c r="I10591" s="161" t="inlineStr">
        <is>
          <t>dataverse_files.zip</t>
        </is>
      </c>
    </row>
    <row r="10592" ht="13" customHeight="1">
      <c r="A10592" s="161" t="inlineStr">
        <is>
          <t>PNG</t>
        </is>
      </c>
      <c r="B10592" s="161" t="inlineStr">
        <is>
          <t>Papua New Guinea</t>
        </is>
      </c>
      <c r="C10592" s="161" t="inlineStr">
        <is>
          <t>East Asia &amp; Pacific</t>
        </is>
      </c>
      <c r="D10592" s="161" t="inlineStr">
        <is>
          <t>Lower middle income</t>
        </is>
      </c>
      <c r="E10592" s="161" t="b">
        <v>0</v>
      </c>
      <c r="F10592" s="161" t="inlineStr">
        <is>
          <t>generation_unbundled</t>
        </is>
      </c>
      <c r="G10592" s="161" t="n">
        <v>0</v>
      </c>
      <c r="H10592" s="161" t="inlineStr">
        <is>
          <t>2013</t>
        </is>
      </c>
      <c r="I10592" s="161" t="inlineStr">
        <is>
          <t>dataverse_files.zip</t>
        </is>
      </c>
    </row>
    <row r="10593" ht="13" customHeight="1">
      <c r="A10593" s="161" t="inlineStr">
        <is>
          <t>PNG</t>
        </is>
      </c>
      <c r="B10593" s="161" t="inlineStr">
        <is>
          <t>Papua New Guinea</t>
        </is>
      </c>
      <c r="C10593" s="161" t="inlineStr">
        <is>
          <t>East Asia &amp; Pacific</t>
        </is>
      </c>
      <c r="D10593" s="161" t="inlineStr">
        <is>
          <t>Lower middle income</t>
        </is>
      </c>
      <c r="E10593" s="161" t="b">
        <v>0</v>
      </c>
      <c r="F10593" s="161" t="inlineStr">
        <is>
          <t>rise_renewable_energy_score</t>
        </is>
      </c>
      <c r="G10593" s="161" t="n">
        <v>24.587</v>
      </c>
      <c r="H10593" s="161" t="inlineStr">
        <is>
          <t>2023</t>
        </is>
      </c>
      <c r="I10593" s="161" t="inlineStr">
        <is>
          <t>WB_RISE_WIDEF.csv</t>
        </is>
      </c>
    </row>
    <row r="10594" ht="13" customHeight="1">
      <c r="A10594" s="161" t="inlineStr">
        <is>
          <t>PNG</t>
        </is>
      </c>
      <c r="B10594" s="161" t="inlineStr">
        <is>
          <t>Papua New Guinea</t>
        </is>
      </c>
      <c r="C10594" s="161" t="inlineStr">
        <is>
          <t>East Asia &amp; Pacific</t>
        </is>
      </c>
      <c r="D10594" s="161" t="inlineStr">
        <is>
          <t>Lower middle income</t>
        </is>
      </c>
      <c r="E10594" s="161" t="b">
        <v>0</v>
      </c>
      <c r="F10594" s="161" t="inlineStr">
        <is>
          <t>rise_level_playing_field_score</t>
        </is>
      </c>
      <c r="G10594" s="161" t="n">
        <v>0</v>
      </c>
      <c r="H10594" s="161" t="inlineStr">
        <is>
          <t>2023</t>
        </is>
      </c>
      <c r="I10594" s="161" t="inlineStr">
        <is>
          <t>WB_RISE_WIDEF.csv</t>
        </is>
      </c>
    </row>
    <row r="10595" ht="13" customHeight="1">
      <c r="A10595" s="161" t="inlineStr">
        <is>
          <t>PNG</t>
        </is>
      </c>
      <c r="B10595" s="161" t="inlineStr">
        <is>
          <t>Papua New Guinea</t>
        </is>
      </c>
      <c r="C10595" s="161" t="inlineStr">
        <is>
          <t>East Asia &amp; Pacific</t>
        </is>
      </c>
      <c r="D10595" s="161" t="inlineStr">
        <is>
          <t>Lower middle income</t>
        </is>
      </c>
      <c r="E10595" s="161" t="b">
        <v>0</v>
      </c>
      <c r="F10595" s="161" t="inlineStr">
        <is>
          <t>rise_ee_financing_mechanisms_score</t>
        </is>
      </c>
      <c r="G10595" s="161" t="n">
        <v>33.333</v>
      </c>
      <c r="H10595" s="161" t="inlineStr">
        <is>
          <t>2023</t>
        </is>
      </c>
      <c r="I10595" s="161" t="inlineStr">
        <is>
          <t>WB_RISE_WIDEF.csv</t>
        </is>
      </c>
    </row>
    <row r="10596" ht="13" customHeight="1">
      <c r="A10596" s="161" t="inlineStr">
        <is>
          <t>PNG</t>
        </is>
      </c>
      <c r="B10596" s="161" t="inlineStr">
        <is>
          <t>Papua New Guinea</t>
        </is>
      </c>
      <c r="C10596" s="161" t="inlineStr">
        <is>
          <t>East Asia &amp; Pacific</t>
        </is>
      </c>
      <c r="D10596" s="161" t="inlineStr">
        <is>
          <t>Lower middle income</t>
        </is>
      </c>
      <c r="E10596" s="161" t="b">
        <v>0</v>
      </c>
      <c r="F10596" s="161" t="inlineStr">
        <is>
          <t>revenue_pct_gdp</t>
        </is>
      </c>
      <c r="G10596" s="161" t="n">
        <v>17.548</v>
      </c>
      <c r="H10596" s="161" t="inlineStr">
        <is>
          <t>2024</t>
        </is>
      </c>
      <c r="I10596" s="161" t="inlineStr">
        <is>
          <t>dataset_2026-08-26T13_41_09_874550254Z_DEFAULT_INTEGRATION_IMF_RES_WEO_9_0_0.csv</t>
        </is>
      </c>
    </row>
    <row r="10597" ht="13" customHeight="1">
      <c r="A10597" s="161" t="inlineStr">
        <is>
          <t>PNG</t>
        </is>
      </c>
      <c r="B10597" s="161" t="inlineStr">
        <is>
          <t>Papua New Guinea</t>
        </is>
      </c>
      <c r="C10597" s="161" t="inlineStr">
        <is>
          <t>East Asia &amp; Pacific</t>
        </is>
      </c>
      <c r="D10597" s="161" t="inlineStr">
        <is>
          <t>Lower middle income</t>
        </is>
      </c>
      <c r="E10597" s="161" t="b">
        <v>0</v>
      </c>
      <c r="F10597" s="161" t="inlineStr">
        <is>
          <t>primary_balance_pct_gdp</t>
        </is>
      </c>
      <c r="G10597" s="161" t="n">
        <v>-0.825</v>
      </c>
      <c r="H10597" s="161" t="inlineStr">
        <is>
          <t>2024</t>
        </is>
      </c>
      <c r="I10597" s="161" t="inlineStr">
        <is>
          <t>dataset_2026-08-26T13_41_09_874550254Z_DEFAULT_INTEGRATION_IMF_RES_WEO_9_0_0.csv</t>
        </is>
      </c>
    </row>
    <row r="10598" ht="13" customHeight="1">
      <c r="A10598" s="161" t="inlineStr">
        <is>
          <t>PNG</t>
        </is>
      </c>
      <c r="B10598" s="161" t="inlineStr">
        <is>
          <t>Papua New Guinea</t>
        </is>
      </c>
      <c r="C10598" s="161" t="inlineStr">
        <is>
          <t>East Asia &amp; Pacific</t>
        </is>
      </c>
      <c r="D10598" s="161" t="inlineStr">
        <is>
          <t>Lower middle income</t>
        </is>
      </c>
      <c r="E10598" s="161" t="b">
        <v>0</v>
      </c>
      <c r="F10598" s="161" t="inlineStr">
        <is>
          <t>current_account_pct_gdp</t>
        </is>
      </c>
      <c r="G10598" s="161" t="n">
        <v>15.553</v>
      </c>
      <c r="H10598" s="161" t="inlineStr">
        <is>
          <t>2024</t>
        </is>
      </c>
      <c r="I10598" s="161" t="inlineStr">
        <is>
          <t>dataset_2026-08-26T13_41_09_874550254Z_DEFAULT_INTEGRATION_IMF_RES_WEO_9_0_0.csv</t>
        </is>
      </c>
    </row>
    <row r="10599" ht="13" customHeight="1">
      <c r="A10599" s="161" t="inlineStr">
        <is>
          <t>PNG</t>
        </is>
      </c>
      <c r="B10599" s="161" t="inlineStr">
        <is>
          <t>Papua New Guinea</t>
        </is>
      </c>
      <c r="C10599" s="161" t="inlineStr">
        <is>
          <t>East Asia &amp; Pacific</t>
        </is>
      </c>
      <c r="D10599" s="161" t="inlineStr">
        <is>
          <t>Lower middle income</t>
        </is>
      </c>
      <c r="E10599" s="161" t="b">
        <v>0</v>
      </c>
      <c r="F10599" s="161" t="inlineStr">
        <is>
          <t>real_gdp_growth_5y_avg_pct</t>
        </is>
      </c>
      <c r="G10599" s="161" t="n">
        <v>1.946</v>
      </c>
      <c r="H10599" s="161" t="inlineStr">
        <is>
          <t>2020-2024 avg</t>
        </is>
      </c>
      <c r="I10599" s="161" t="inlineStr">
        <is>
          <t>dataset_2026-08-26T13_41_09_874550254Z_DEFAULT_INTEGRATION_IMF_RES_WEO_9_0_0.csv (derived)</t>
        </is>
      </c>
    </row>
    <row r="10600" ht="13" customHeight="1">
      <c r="A10600" s="161" t="inlineStr">
        <is>
          <t>PNG</t>
        </is>
      </c>
      <c r="B10600" s="161" t="inlineStr">
        <is>
          <t>Papua New Guinea</t>
        </is>
      </c>
      <c r="C10600" s="161" t="inlineStr">
        <is>
          <t>East Asia &amp; Pacific</t>
        </is>
      </c>
      <c r="D10600" s="161" t="inlineStr">
        <is>
          <t>Lower middle income</t>
        </is>
      </c>
      <c r="E10600" s="161" t="b">
        <v>0</v>
      </c>
      <c r="F10600" s="161" t="inlineStr">
        <is>
          <t>int_budget_need_2030_pct_gdp</t>
        </is>
      </c>
      <c r="G10600" s="161" t="n">
        <v>3.561</v>
      </c>
      <c r="H10600" s="161" t="inlineStr">
        <is>
          <t>2030</t>
        </is>
      </c>
      <c r="I10600" s="161" t="inlineStr">
        <is>
          <t>integrated_results.csv (MacroFiscalModels v0.1, model output)</t>
        </is>
      </c>
    </row>
    <row r="10601" ht="13" customHeight="1">
      <c r="A10601" s="161" t="inlineStr">
        <is>
          <t>PNG</t>
        </is>
      </c>
      <c r="B10601" s="161" t="inlineStr">
        <is>
          <t>Papua New Guinea</t>
        </is>
      </c>
      <c r="C10601" s="161" t="inlineStr">
        <is>
          <t>East Asia &amp; Pacific</t>
        </is>
      </c>
      <c r="D10601" s="161" t="inlineStr">
        <is>
          <t>Lower middle income</t>
        </is>
      </c>
      <c r="E10601" s="161" t="b">
        <v>0</v>
      </c>
      <c r="F10601" s="161" t="inlineStr">
        <is>
          <t>int_pricing_revenue_2030_pct_gdp</t>
        </is>
      </c>
      <c r="G10601" s="161" t="n">
        <v>0.697</v>
      </c>
      <c r="H10601" s="161" t="inlineStr">
        <is>
          <t>2030</t>
        </is>
      </c>
      <c r="I10601" s="161" t="inlineStr">
        <is>
          <t>integrated_results.csv (MacroFiscalModels v0.1, model output)</t>
        </is>
      </c>
    </row>
    <row r="10602" ht="13" customHeight="1">
      <c r="A10602" s="161" t="inlineStr">
        <is>
          <t>PNG</t>
        </is>
      </c>
      <c r="B10602" s="161" t="inlineStr">
        <is>
          <t>Papua New Guinea</t>
        </is>
      </c>
      <c r="C10602" s="161" t="inlineStr">
        <is>
          <t>East Asia &amp; Pacific</t>
        </is>
      </c>
      <c r="D10602" s="161" t="inlineStr">
        <is>
          <t>Lower middle income</t>
        </is>
      </c>
      <c r="E10602" s="161" t="b">
        <v>0</v>
      </c>
      <c r="F10602" s="161" t="inlineStr">
        <is>
          <t>int_financing_gap_2030_pct_gdp</t>
        </is>
      </c>
      <c r="G10602" s="161" t="n">
        <v>2.865</v>
      </c>
      <c r="H10602" s="161" t="inlineStr">
        <is>
          <t>2030</t>
        </is>
      </c>
      <c r="I10602" s="161" t="inlineStr">
        <is>
          <t>integrated_results.csv (MacroFiscalModels v0.1, model output)</t>
        </is>
      </c>
    </row>
    <row r="10603" ht="13" customHeight="1">
      <c r="A10603" s="161" t="inlineStr">
        <is>
          <t>PNG</t>
        </is>
      </c>
      <c r="B10603" s="161" t="inlineStr">
        <is>
          <t>Papua New Guinea</t>
        </is>
      </c>
      <c r="C10603" s="161" t="inlineStr">
        <is>
          <t>East Asia &amp; Pacific</t>
        </is>
      </c>
      <c r="D10603" s="161" t="inlineStr">
        <is>
          <t>Lower middle income</t>
        </is>
      </c>
      <c r="E10603" s="161" t="b">
        <v>0</v>
      </c>
      <c r="F10603" s="161" t="inlineStr">
        <is>
          <t>int_gdp_dev_2050_pct</t>
        </is>
      </c>
      <c r="G10603" s="161" t="n">
        <v>-7.196</v>
      </c>
      <c r="H10603" s="161" t="inlineStr">
        <is>
          <t>2050</t>
        </is>
      </c>
      <c r="I10603" s="161" t="inlineStr">
        <is>
          <t>integrated_results.csv (MacroFiscalModels v0.1, model output)</t>
        </is>
      </c>
    </row>
    <row r="10604" ht="13" customHeight="1">
      <c r="A10604" s="161" t="inlineStr">
        <is>
          <t>PNG</t>
        </is>
      </c>
      <c r="B10604" s="161" t="inlineStr">
        <is>
          <t>Papua New Guinea</t>
        </is>
      </c>
      <c r="C10604" s="161" t="inlineStr">
        <is>
          <t>East Asia &amp; Pacific</t>
        </is>
      </c>
      <c r="D10604" s="161" t="inlineStr">
        <is>
          <t>Lower middle income</t>
        </is>
      </c>
      <c r="E10604" s="161" t="b">
        <v>0</v>
      </c>
      <c r="F10604" s="161" t="inlineStr">
        <is>
          <t>int_debt_2050_pct_gdp</t>
        </is>
      </c>
      <c r="G10604" s="161" t="n">
        <v>85.33</v>
      </c>
      <c r="H10604" s="161" t="inlineStr">
        <is>
          <t>2050</t>
        </is>
      </c>
      <c r="I10604" s="161" t="inlineStr">
        <is>
          <t>integrated_results.csv (MacroFiscalModels v0.1, model output)</t>
        </is>
      </c>
    </row>
    <row r="10605" ht="13" customHeight="1">
      <c r="A10605" s="161" t="inlineStr">
        <is>
          <t>PNG</t>
        </is>
      </c>
      <c r="B10605" s="161" t="inlineStr">
        <is>
          <t>Papua New Guinea</t>
        </is>
      </c>
      <c r="C10605" s="161" t="inlineStr">
        <is>
          <t>East Asia &amp; Pacific</t>
        </is>
      </c>
      <c r="D10605" s="161" t="inlineStr">
        <is>
          <t>Lower middle income</t>
        </is>
      </c>
      <c r="E10605" s="161" t="b">
        <v>0</v>
      </c>
      <c r="F10605" s="161" t="inlineStr">
        <is>
          <t>int_dsf_risk_code</t>
        </is>
      </c>
      <c r="G10605" s="161" t="n">
        <v>3</v>
      </c>
      <c r="H10605" s="161" t="inlineStr">
        <is>
          <t>2034</t>
        </is>
      </c>
      <c r="I10605" s="161" t="inlineStr">
        <is>
          <t>integrated_results.csv (MacroFiscalModels v0.1, model output)</t>
        </is>
      </c>
    </row>
    <row r="10606" ht="13" customHeight="1">
      <c r="A10606" s="161" t="inlineStr">
        <is>
          <t>PRY</t>
        </is>
      </c>
      <c r="B10606" s="161" t="inlineStr">
        <is>
          <t>Paraguay</t>
        </is>
      </c>
      <c r="C10606" s="161" t="inlineStr">
        <is>
          <t>Latin America &amp; Caribbean</t>
        </is>
      </c>
      <c r="D10606" s="161" t="inlineStr">
        <is>
          <t>Upper middle income</t>
        </is>
      </c>
      <c r="E10606" s="161" t="b">
        <v>1</v>
      </c>
      <c r="F10606" s="161" t="inlineStr">
        <is>
          <t>interest_to_revenue_pct</t>
        </is>
      </c>
      <c r="G10606" s="161" t="n">
        <v>10.465</v>
      </c>
      <c r="H10606" s="161" t="inlineStr">
        <is>
          <t>2024</t>
        </is>
      </c>
      <c r="I10606" s="161" t="inlineStr">
        <is>
          <t>dataset_2026-08-26T13_41_09_874550254Z_DEFAULT_INTEGRATION_IMF_RES_WEO_9_0_0.csv (derived)</t>
        </is>
      </c>
    </row>
    <row r="10607" ht="13" customHeight="1">
      <c r="A10607" s="161" t="inlineStr">
        <is>
          <t>PRY</t>
        </is>
      </c>
      <c r="B10607" s="161" t="inlineStr">
        <is>
          <t>Paraguay</t>
        </is>
      </c>
      <c r="C10607" s="161" t="inlineStr">
        <is>
          <t>Latin America &amp; Caribbean</t>
        </is>
      </c>
      <c r="D10607" s="161" t="inlineStr">
        <is>
          <t>Upper middle income</t>
        </is>
      </c>
      <c r="E10607" s="161" t="b">
        <v>1</v>
      </c>
      <c r="F10607" s="161" t="inlineStr">
        <is>
          <t>interest_pct_gdp</t>
        </is>
      </c>
      <c r="G10607" s="161" t="n">
        <v>1.963</v>
      </c>
      <c r="H10607" s="161" t="inlineStr">
        <is>
          <t>2024</t>
        </is>
      </c>
      <c r="I10607" s="161" t="inlineStr">
        <is>
          <t>dataset_2026-08-26T13_41_09_874550254Z_DEFAULT_INTEGRATION_IMF_RES_WEO_9_0_0.csv (derived)</t>
        </is>
      </c>
    </row>
    <row r="10608" ht="13" customHeight="1">
      <c r="A10608" s="161" t="inlineStr">
        <is>
          <t>PRY</t>
        </is>
      </c>
      <c r="B10608" s="161" t="inlineStr">
        <is>
          <t>Paraguay</t>
        </is>
      </c>
      <c r="C10608" s="161" t="inlineStr">
        <is>
          <t>Latin America &amp; Caribbean</t>
        </is>
      </c>
      <c r="D10608" s="161" t="inlineStr">
        <is>
          <t>Upper middle income</t>
        </is>
      </c>
      <c r="E10608" s="161" t="b">
        <v>1</v>
      </c>
      <c r="F10608" s="161" t="inlineStr">
        <is>
          <t>gross_debt_pct_gdp</t>
        </is>
      </c>
      <c r="G10608" s="161" t="n">
        <v>44.633</v>
      </c>
      <c r="H10608" s="161" t="inlineStr">
        <is>
          <t>2024</t>
        </is>
      </c>
      <c r="I10608" s="161" t="inlineStr">
        <is>
          <t>dataset_2026-08-26T13_41_09_874550254Z_DEFAULT_INTEGRATION_IMF_RES_WEO_9_0_0.csv</t>
        </is>
      </c>
    </row>
    <row r="10609" ht="13" customHeight="1">
      <c r="A10609" s="161" t="inlineStr">
        <is>
          <t>PRY</t>
        </is>
      </c>
      <c r="B10609" s="161" t="inlineStr">
        <is>
          <t>Paraguay</t>
        </is>
      </c>
      <c r="C10609" s="161" t="inlineStr">
        <is>
          <t>Latin America &amp; Caribbean</t>
        </is>
      </c>
      <c r="D10609" s="161" t="inlineStr">
        <is>
          <t>Upper middle income</t>
        </is>
      </c>
      <c r="E10609" s="161" t="b">
        <v>1</v>
      </c>
      <c r="F10609" s="161" t="inlineStr">
        <is>
          <t>tax_revenue_pct_gdp</t>
        </is>
      </c>
      <c r="G10609" s="161" t="n">
        <v>11.368</v>
      </c>
      <c r="H10609" s="161" t="inlineStr">
        <is>
          <t>2024</t>
        </is>
      </c>
      <c r="I10609" s="161" t="inlineStr">
        <is>
          <t>world-imf2026.xlsx</t>
        </is>
      </c>
    </row>
    <row r="10610" ht="13" customHeight="1">
      <c r="A10610" s="161" t="inlineStr">
        <is>
          <t>PRY</t>
        </is>
      </c>
      <c r="B10610" s="161" t="inlineStr">
        <is>
          <t>Paraguay</t>
        </is>
      </c>
      <c r="C10610" s="161" t="inlineStr">
        <is>
          <t>Latin America &amp; Caribbean</t>
        </is>
      </c>
      <c r="D10610" s="161" t="inlineStr">
        <is>
          <t>Upper middle income</t>
        </is>
      </c>
      <c r="E10610" s="161" t="b">
        <v>1</v>
      </c>
      <c r="F10610" s="161" t="inlineStr">
        <is>
          <t>capex_execution_rate_pct</t>
        </is>
      </c>
      <c r="G10610" s="161" t="n">
        <v>89.48</v>
      </c>
      <c r="H10610" s="161" t="inlineStr">
        <is>
          <t>2022</t>
        </is>
      </c>
      <c r="I10610" s="161" t="inlineStr">
        <is>
          <t>WB_BOOST_WIDEF.csv</t>
        </is>
      </c>
    </row>
    <row r="10611" ht="13" customHeight="1">
      <c r="A10611" s="161" t="inlineStr">
        <is>
          <t>PRY</t>
        </is>
      </c>
      <c r="B10611" s="161" t="inlineStr">
        <is>
          <t>Paraguay</t>
        </is>
      </c>
      <c r="C10611" s="161" t="inlineStr">
        <is>
          <t>Latin America &amp; Caribbean</t>
        </is>
      </c>
      <c r="D10611" s="161" t="inlineStr">
        <is>
          <t>Upper middle income</t>
        </is>
      </c>
      <c r="E10611" s="161" t="b">
        <v>1</v>
      </c>
      <c r="F10611" s="161" t="inlineStr">
        <is>
          <t>pefa_pi11_pim_score</t>
        </is>
      </c>
      <c r="G10611" s="161" t="n">
        <v>1.5</v>
      </c>
      <c r="H10611" s="161" t="inlineStr">
        <is>
          <t>2023</t>
        </is>
      </c>
      <c r="I10611" s="161" t="inlineStr">
        <is>
          <t>assessments_1787749571.csv</t>
        </is>
      </c>
    </row>
    <row r="10612" ht="13" customHeight="1">
      <c r="A10612" s="161" t="inlineStr">
        <is>
          <t>PRY</t>
        </is>
      </c>
      <c r="B10612" s="161" t="inlineStr">
        <is>
          <t>Paraguay</t>
        </is>
      </c>
      <c r="C10612" s="161" t="inlineStr">
        <is>
          <t>Latin America &amp; Caribbean</t>
        </is>
      </c>
      <c r="D10612" s="161" t="inlineStr">
        <is>
          <t>Upper middle income</t>
        </is>
      </c>
      <c r="E10612" s="161" t="b">
        <v>1</v>
      </c>
      <c r="F10612" s="161" t="inlineStr">
        <is>
          <t>pefa_pi122_asset_monitoring</t>
        </is>
      </c>
      <c r="G10612" s="161" t="n">
        <v>1</v>
      </c>
      <c r="H10612" s="161" t="inlineStr">
        <is>
          <t>2023</t>
        </is>
      </c>
      <c r="I10612" s="161" t="inlineStr">
        <is>
          <t>assessments_1787749571.csv</t>
        </is>
      </c>
    </row>
    <row r="10613" ht="13" customHeight="1">
      <c r="A10613" s="161" t="inlineStr">
        <is>
          <t>PRY</t>
        </is>
      </c>
      <c r="B10613" s="161" t="inlineStr">
        <is>
          <t>Paraguay</t>
        </is>
      </c>
      <c r="C10613" s="161" t="inlineStr">
        <is>
          <t>Latin America &amp; Caribbean</t>
        </is>
      </c>
      <c r="D10613" s="161" t="inlineStr">
        <is>
          <t>Upper middle income</t>
        </is>
      </c>
      <c r="E10613" s="161" t="b">
        <v>1</v>
      </c>
      <c r="F10613" s="161" t="inlineStr">
        <is>
          <t>climate_pfm_diagnostic_on_record</t>
        </is>
      </c>
      <c r="G10613" s="161" t="n">
        <v>0</v>
      </c>
      <c r="H10613" s="161" t="inlineStr">
        <is>
          <t>2022</t>
        </is>
      </c>
      <c r="I10613" s="161" t="inlineStr">
        <is>
          <t>UNDP-Global-Climate-Public-Finance-Review-2022.pdf (Table 4.2)</t>
        </is>
      </c>
    </row>
    <row r="10614" ht="13" customHeight="1">
      <c r="A10614" s="161" t="inlineStr">
        <is>
          <t>PRY</t>
        </is>
      </c>
      <c r="B10614" s="161" t="inlineStr">
        <is>
          <t>Paraguay</t>
        </is>
      </c>
      <c r="C10614" s="161" t="inlineStr">
        <is>
          <t>Latin America &amp; Caribbean</t>
        </is>
      </c>
      <c r="D10614" s="161" t="inlineStr">
        <is>
          <t>Upper middle income</t>
        </is>
      </c>
      <c r="E10614" s="161" t="b">
        <v>1</v>
      </c>
      <c r="F10614" s="161" t="inlineStr">
        <is>
          <t>ids_official_private_rate_spread_pp</t>
        </is>
      </c>
      <c r="G10614" s="161" t="n">
        <v>0.283</v>
      </c>
      <c r="H10614" s="161" t="inlineStr">
        <is>
          <t>2024</t>
        </is>
      </c>
      <c r="I10614" s="161" t="inlineStr">
        <is>
          <t>P_Data_Extract_From_International_Debt_Statistics__2_.xlsx</t>
        </is>
      </c>
    </row>
    <row r="10615" ht="13" customHeight="1">
      <c r="A10615" s="161" t="inlineStr">
        <is>
          <t>PRY</t>
        </is>
      </c>
      <c r="B10615" s="161" t="inlineStr">
        <is>
          <t>Paraguay</t>
        </is>
      </c>
      <c r="C10615" s="161" t="inlineStr">
        <is>
          <t>Latin America &amp; Caribbean</t>
        </is>
      </c>
      <c r="D10615" s="161" t="inlineStr">
        <is>
          <t>Upper middle income</t>
        </is>
      </c>
      <c r="E10615" s="161" t="b">
        <v>1</v>
      </c>
      <c r="F10615" s="161" t="inlineStr">
        <is>
          <t>ids_private_creditor_rate_pct</t>
        </is>
      </c>
      <c r="G10615" s="161" t="n">
        <v>6.933</v>
      </c>
      <c r="H10615" s="161" t="inlineStr">
        <is>
          <t>2024</t>
        </is>
      </c>
      <c r="I10615" s="161" t="inlineStr">
        <is>
          <t>P_Data_Extract_From_International_Debt_Statistics__2_.xlsx</t>
        </is>
      </c>
    </row>
    <row r="10616" ht="13" customHeight="1">
      <c r="A10616" s="161" t="inlineStr">
        <is>
          <t>PRY</t>
        </is>
      </c>
      <c r="B10616" s="161" t="inlineStr">
        <is>
          <t>Paraguay</t>
        </is>
      </c>
      <c r="C10616" s="161" t="inlineStr">
        <is>
          <t>Latin America &amp; Caribbean</t>
        </is>
      </c>
      <c r="D10616" s="161" t="inlineStr">
        <is>
          <t>Upper middle income</t>
        </is>
      </c>
      <c r="E10616" s="161" t="b">
        <v>1</v>
      </c>
      <c r="F10616" s="161" t="inlineStr">
        <is>
          <t>ids_avg_maturity_years</t>
        </is>
      </c>
      <c r="G10616" s="161" t="n">
        <v>13.836</v>
      </c>
      <c r="H10616" s="161" t="inlineStr">
        <is>
          <t>2024</t>
        </is>
      </c>
      <c r="I10616" s="161" t="inlineStr">
        <is>
          <t>P_Data_Extract_From_International_Debt_Statistics__2_.xlsx</t>
        </is>
      </c>
    </row>
    <row r="10617" ht="13" customHeight="1">
      <c r="A10617" s="161" t="inlineStr">
        <is>
          <t>PRY</t>
        </is>
      </c>
      <c r="B10617" s="161" t="inlineStr">
        <is>
          <t>Paraguay</t>
        </is>
      </c>
      <c r="C10617" s="161" t="inlineStr">
        <is>
          <t>Latin America &amp; Caribbean</t>
        </is>
      </c>
      <c r="D10617" s="161" t="inlineStr">
        <is>
          <t>Upper middle income</t>
        </is>
      </c>
      <c r="E10617" s="161" t="b">
        <v>1</v>
      </c>
      <c r="F10617" s="161" t="inlineStr">
        <is>
          <t>mitigation_finance_received_pct_gdp</t>
        </is>
      </c>
      <c r="G10617" s="161" t="n">
        <v>0.656</v>
      </c>
      <c r="H10617" s="161" t="inlineStr">
        <is>
          <t>2024</t>
        </is>
      </c>
      <c r="I10617" s="161" t="inlineStr">
        <is>
          <t>CRDF-RP_2024.xlsx + WEO</t>
        </is>
      </c>
    </row>
    <row r="10618" ht="13" customHeight="1">
      <c r="A10618" s="161" t="inlineStr">
        <is>
          <t>PRY</t>
        </is>
      </c>
      <c r="B10618" s="161" t="inlineStr">
        <is>
          <t>Paraguay</t>
        </is>
      </c>
      <c r="C10618" s="161" t="inlineStr">
        <is>
          <t>Latin America &amp; Caribbean</t>
        </is>
      </c>
      <c r="D10618" s="161" t="inlineStr">
        <is>
          <t>Upper middle income</t>
        </is>
      </c>
      <c r="E10618" s="161" t="b">
        <v>1</v>
      </c>
      <c r="F10618" s="161" t="inlineStr">
        <is>
          <t>ids_multilateral_share_pct</t>
        </is>
      </c>
      <c r="G10618" s="161" t="n">
        <v>50.645</v>
      </c>
      <c r="H10618" s="161" t="inlineStr">
        <is>
          <t>2024</t>
        </is>
      </c>
      <c r="I10618" s="161" t="inlineStr">
        <is>
          <t>P_Data_Extract_From_International_Debt_Statistics__2_.xlsx</t>
        </is>
      </c>
    </row>
    <row r="10619" ht="13" customHeight="1">
      <c r="A10619" s="161" t="inlineStr">
        <is>
          <t>PRY</t>
        </is>
      </c>
      <c r="B10619" s="161" t="inlineStr">
        <is>
          <t>Paraguay</t>
        </is>
      </c>
      <c r="C10619" s="161" t="inlineStr">
        <is>
          <t>Latin America &amp; Caribbean</t>
        </is>
      </c>
      <c r="D10619" s="161" t="inlineStr">
        <is>
          <t>Upper middle income</t>
        </is>
      </c>
      <c r="E10619" s="161" t="b">
        <v>1</v>
      </c>
      <c r="F10619" s="161" t="inlineStr">
        <is>
          <t>ids_private_creditor_share_pct</t>
        </is>
      </c>
      <c r="G10619" s="161" t="n">
        <v>47.903</v>
      </c>
      <c r="H10619" s="161" t="inlineStr">
        <is>
          <t>2024</t>
        </is>
      </c>
      <c r="I10619" s="161" t="inlineStr">
        <is>
          <t>P_Data_Extract_From_International_Debt_Statistics__2_.xlsx</t>
        </is>
      </c>
    </row>
    <row r="10620" ht="13" customHeight="1">
      <c r="A10620" s="161" t="inlineStr">
        <is>
          <t>PRY</t>
        </is>
      </c>
      <c r="B10620" s="161" t="inlineStr">
        <is>
          <t>Paraguay</t>
        </is>
      </c>
      <c r="C10620" s="161" t="inlineStr">
        <is>
          <t>Latin America &amp; Caribbean</t>
        </is>
      </c>
      <c r="D10620" s="161" t="inlineStr">
        <is>
          <t>Upper middle income</t>
        </is>
      </c>
      <c r="E10620" s="161" t="b">
        <v>1</v>
      </c>
      <c r="F10620" s="161" t="inlineStr">
        <is>
          <t>ids_usd_share_ppg_debt_pct</t>
        </is>
      </c>
      <c r="G10620" s="161" t="n">
        <v>99.11199999999999</v>
      </c>
      <c r="H10620" s="161" t="inlineStr">
        <is>
          <t>2024</t>
        </is>
      </c>
      <c r="I10620" s="161" t="inlineStr">
        <is>
          <t>P_Data_Extract_From_International_Debt_Statistics__2_.xlsx</t>
        </is>
      </c>
    </row>
    <row r="10621" ht="13" customHeight="1">
      <c r="A10621" s="161" t="inlineStr">
        <is>
          <t>PRY</t>
        </is>
      </c>
      <c r="B10621" s="161" t="inlineStr">
        <is>
          <t>Paraguay</t>
        </is>
      </c>
      <c r="C10621" s="161" t="inlineStr">
        <is>
          <t>Latin America &amp; Caribbean</t>
        </is>
      </c>
      <c r="D10621" s="161" t="inlineStr">
        <is>
          <t>Upper middle income</t>
        </is>
      </c>
      <c r="E10621" s="161" t="b">
        <v>1</v>
      </c>
      <c r="F10621" s="161" t="inlineStr">
        <is>
          <t>pefa_pi103_contingent_liabilities</t>
        </is>
      </c>
      <c r="G10621" s="161" t="n">
        <v>2</v>
      </c>
      <c r="H10621" s="161" t="inlineStr">
        <is>
          <t>2023</t>
        </is>
      </c>
      <c r="I10621" s="161" t="inlineStr">
        <is>
          <t>assessments_1787749571.csv</t>
        </is>
      </c>
    </row>
    <row r="10622" ht="13" customHeight="1">
      <c r="A10622" s="161" t="inlineStr">
        <is>
          <t>PRY</t>
        </is>
      </c>
      <c r="B10622" s="161" t="inlineStr">
        <is>
          <t>Paraguay</t>
        </is>
      </c>
      <c r="C10622" s="161" t="inlineStr">
        <is>
          <t>Latin America &amp; Caribbean</t>
        </is>
      </c>
      <c r="D10622" s="161" t="inlineStr">
        <is>
          <t>Upper middle income</t>
        </is>
      </c>
      <c r="E10622" s="161" t="b">
        <v>1</v>
      </c>
      <c r="F10622" s="161" t="inlineStr">
        <is>
          <t>ppi_commitments_pct_gdp</t>
        </is>
      </c>
      <c r="G10622" s="161" t="n">
        <v>0.126</v>
      </c>
      <c r="H10622" s="161" t="inlineStr">
        <is>
          <t>2020-2024 avg</t>
        </is>
      </c>
      <c r="I10622" s="161" t="inlineStr">
        <is>
          <t>2024-PPI-Full-DTA.dta + WEO</t>
        </is>
      </c>
    </row>
    <row r="10623" ht="13" customHeight="1">
      <c r="A10623" s="161" t="inlineStr">
        <is>
          <t>PRY</t>
        </is>
      </c>
      <c r="B10623" s="161" t="inlineStr">
        <is>
          <t>Paraguay</t>
        </is>
      </c>
      <c r="C10623" s="161" t="inlineStr">
        <is>
          <t>Latin America &amp; Caribbean</t>
        </is>
      </c>
      <c r="D10623" s="161" t="inlineStr">
        <is>
          <t>Upper middle income</t>
        </is>
      </c>
      <c r="E10623" s="161" t="b">
        <v>1</v>
      </c>
      <c r="F10623" s="161" t="inlineStr">
        <is>
          <t>excise_revenue_pct_of_revenue</t>
        </is>
      </c>
      <c r="G10623" s="161" t="n">
        <v>7.313</v>
      </c>
      <c r="H10623" s="161" t="inlineStr">
        <is>
          <t>2024</t>
        </is>
      </c>
      <c r="I10623" s="161" t="inlineStr">
        <is>
          <t>world-imf2026.xlsx</t>
        </is>
      </c>
    </row>
    <row r="10624" ht="13" customHeight="1">
      <c r="A10624" s="161" t="inlineStr">
        <is>
          <t>PRY</t>
        </is>
      </c>
      <c r="B10624" s="161" t="inlineStr">
        <is>
          <t>Paraguay</t>
        </is>
      </c>
      <c r="C10624" s="161" t="inlineStr">
        <is>
          <t>Latin America &amp; Caribbean</t>
        </is>
      </c>
      <c r="D10624" s="161" t="inlineStr">
        <is>
          <t>Upper middle income</t>
        </is>
      </c>
      <c r="E10624" s="161" t="b">
        <v>1</v>
      </c>
      <c r="F10624" s="161" t="inlineStr">
        <is>
          <t>ff_subsidy_total_pct_gdp</t>
        </is>
      </c>
      <c r="G10624" s="161" t="n">
        <v>4.953</v>
      </c>
      <c r="H10624" s="161" t="inlineStr">
        <is>
          <t>2024</t>
        </is>
      </c>
      <c r="I10624" s="161" t="inlineStr">
        <is>
          <t>imffossilfuelsubsidiesdata.xlsb + WEO</t>
        </is>
      </c>
    </row>
    <row r="10625" ht="13" customHeight="1">
      <c r="A10625" s="161" t="inlineStr">
        <is>
          <t>PRY</t>
        </is>
      </c>
      <c r="B10625" s="161" t="inlineStr">
        <is>
          <t>Paraguay</t>
        </is>
      </c>
      <c r="C10625" s="161" t="inlineStr">
        <is>
          <t>Latin America &amp; Caribbean</t>
        </is>
      </c>
      <c r="D10625" s="161" t="inlineStr">
        <is>
          <t>Upper middle income</t>
        </is>
      </c>
      <c r="E10625" s="161" t="b">
        <v>1</v>
      </c>
      <c r="F10625" s="161" t="inlineStr">
        <is>
          <t>ff_subsidy_explicit_pct_gdp</t>
        </is>
      </c>
      <c r="G10625" s="161" t="n">
        <v>0.991</v>
      </c>
      <c r="H10625" s="161" t="inlineStr">
        <is>
          <t>2024</t>
        </is>
      </c>
      <c r="I10625" s="161" t="inlineStr">
        <is>
          <t>imffossilfuelsubsidiesdata.xlsb</t>
        </is>
      </c>
    </row>
    <row r="10626" ht="13" customHeight="1">
      <c r="A10626" s="161" t="inlineStr">
        <is>
          <t>PRY</t>
        </is>
      </c>
      <c r="B10626" s="161" t="inlineStr">
        <is>
          <t>Paraguay</t>
        </is>
      </c>
      <c r="C10626" s="161" t="inlineStr">
        <is>
          <t>Latin America &amp; Caribbean</t>
        </is>
      </c>
      <c r="D10626" s="161" t="inlineStr">
        <is>
          <t>Upper middle income</t>
        </is>
      </c>
      <c r="E10626" s="161" t="b">
        <v>1</v>
      </c>
      <c r="F10626" s="161" t="inlineStr">
        <is>
          <t>ff_subsidy_implicit_pct_gdp</t>
        </is>
      </c>
      <c r="G10626" s="161" t="n">
        <v>3.962</v>
      </c>
      <c r="H10626" s="161" t="inlineStr">
        <is>
          <t>2024</t>
        </is>
      </c>
      <c r="I10626" s="161" t="inlineStr">
        <is>
          <t>imffossilfuelsubsidiesdata.xlsb</t>
        </is>
      </c>
    </row>
    <row r="10627" ht="13" customHeight="1">
      <c r="A10627" s="161" t="inlineStr">
        <is>
          <t>PRY</t>
        </is>
      </c>
      <c r="B10627" s="161" t="inlineStr">
        <is>
          <t>Paraguay</t>
        </is>
      </c>
      <c r="C10627" s="161" t="inlineStr">
        <is>
          <t>Latin America &amp; Caribbean</t>
        </is>
      </c>
      <c r="D10627" s="161" t="inlineStr">
        <is>
          <t>Upper middle income</t>
        </is>
      </c>
      <c r="E10627" s="161" t="b">
        <v>1</v>
      </c>
      <c r="F10627" s="161" t="inlineStr">
        <is>
          <t>env_protection_pct_of_expenditure</t>
        </is>
      </c>
      <c r="G10627" s="161" t="n">
        <v>0.115</v>
      </c>
      <c r="H10627" s="161" t="inlineStr">
        <is>
          <t>2022</t>
        </is>
      </c>
      <c r="I10627" s="161" t="inlineStr">
        <is>
          <t>WB_BOOST_WIDEF.csv</t>
        </is>
      </c>
    </row>
    <row r="10628" ht="13" customHeight="1">
      <c r="A10628" s="161" t="inlineStr">
        <is>
          <t>PRY</t>
        </is>
      </c>
      <c r="B10628" s="161" t="inlineStr">
        <is>
          <t>Paraguay</t>
        </is>
      </c>
      <c r="C10628" s="161" t="inlineStr">
        <is>
          <t>Latin America &amp; Caribbean</t>
        </is>
      </c>
      <c r="D10628" s="161" t="inlineStr">
        <is>
          <t>Upper middle income</t>
        </is>
      </c>
      <c r="E10628" s="161" t="b">
        <v>1</v>
      </c>
      <c r="F10628" s="161" t="inlineStr">
        <is>
          <t>net_fuel_trade_pct_merch</t>
        </is>
      </c>
      <c r="G10628" s="161" t="n">
        <v>0.3900000000000005</v>
      </c>
      <c r="H10628" s="161" t="inlineStr">
        <is>
          <t>2025</t>
        </is>
      </c>
      <c r="I10628" s="161" t="inlineStr">
        <is>
          <t>WDI TX.VAL.FUEL.ZS.UN less TM.VAL.FUEL.ZS.UN</t>
        </is>
      </c>
    </row>
    <row r="10629" ht="13" customHeight="1">
      <c r="A10629" s="161" t="inlineStr">
        <is>
          <t>PRY</t>
        </is>
      </c>
      <c r="B10629" s="161" t="inlineStr">
        <is>
          <t>Paraguay</t>
        </is>
      </c>
      <c r="C10629" s="161" t="inlineStr">
        <is>
          <t>Latin America &amp; Caribbean</t>
        </is>
      </c>
      <c r="D10629" s="161" t="inlineStr">
        <is>
          <t>Upper middle income</t>
        </is>
      </c>
      <c r="E10629" s="161" t="b">
        <v>1</v>
      </c>
      <c r="F10629" s="161" t="inlineStr">
        <is>
          <t>fuel_exports_pct_merch</t>
        </is>
      </c>
      <c r="G10629" s="161" t="n">
        <v>11.022</v>
      </c>
      <c r="H10629" s="161" t="inlineStr">
        <is>
          <t>2025</t>
        </is>
      </c>
      <c r="I10629" s="161" t="inlineStr">
        <is>
          <t>API_TX_VAL_FUEL_ZS_UN_DS2_en_csv_v2_33055.zip</t>
        </is>
      </c>
    </row>
    <row r="10630" ht="13" customHeight="1">
      <c r="A10630" s="161" t="inlineStr">
        <is>
          <t>PRY</t>
        </is>
      </c>
      <c r="B10630" s="161" t="inlineStr">
        <is>
          <t>Paraguay</t>
        </is>
      </c>
      <c r="C10630" s="161" t="inlineStr">
        <is>
          <t>Latin America &amp; Caribbean</t>
        </is>
      </c>
      <c r="D10630" s="161" t="inlineStr">
        <is>
          <t>Upper middle income</t>
        </is>
      </c>
      <c r="E10630" s="161" t="b">
        <v>1</v>
      </c>
      <c r="F10630" s="161" t="inlineStr">
        <is>
          <t>fuel_imports_pct_merch</t>
        </is>
      </c>
      <c r="G10630" s="161" t="n">
        <v>10.632</v>
      </c>
      <c r="H10630" s="161" t="inlineStr">
        <is>
          <t>2025</t>
        </is>
      </c>
      <c r="I10630" s="161" t="inlineStr">
        <is>
          <t>API_TM_VAL_FUEL_ZS_UN_DS2_en_csv_v2_36140.zip</t>
        </is>
      </c>
    </row>
    <row r="10631" ht="13" customHeight="1">
      <c r="A10631" s="161" t="inlineStr">
        <is>
          <t>PRY</t>
        </is>
      </c>
      <c r="B10631" s="161" t="inlineStr">
        <is>
          <t>Paraguay</t>
        </is>
      </c>
      <c r="C10631" s="161" t="inlineStr">
        <is>
          <t>Latin America &amp; Caribbean</t>
        </is>
      </c>
      <c r="D10631" s="161" t="inlineStr">
        <is>
          <t>Upper middle income</t>
        </is>
      </c>
      <c r="E10631" s="161" t="b">
        <v>1</v>
      </c>
      <c r="F10631" s="161" t="inlineStr">
        <is>
          <t>energy_import_dep_pct</t>
        </is>
      </c>
      <c r="G10631" s="161" t="n">
        <v>-4.694</v>
      </c>
      <c r="H10631" s="161" t="inlineStr">
        <is>
          <t>2023</t>
        </is>
      </c>
      <c r="I10631" s="161" t="inlineStr">
        <is>
          <t>API_EG_IMP_CONS_ZS_DS2_en_csv_v2_160768.zip</t>
        </is>
      </c>
    </row>
    <row r="10632" ht="13" customHeight="1">
      <c r="A10632" s="161" t="inlineStr">
        <is>
          <t>PRY</t>
        </is>
      </c>
      <c r="B10632" s="161" t="inlineStr">
        <is>
          <t>Paraguay</t>
        </is>
      </c>
      <c r="C10632" s="161" t="inlineStr">
        <is>
          <t>Latin America &amp; Caribbean</t>
        </is>
      </c>
      <c r="D10632" s="161" t="inlineStr">
        <is>
          <t>Upper middle income</t>
        </is>
      </c>
      <c r="E10632" s="161" t="b">
        <v>1</v>
      </c>
      <c r="F10632" s="161" t="inlineStr">
        <is>
          <t>fossil_rents_total_pct_gdp</t>
        </is>
      </c>
      <c r="G10632" s="161" t="n">
        <v>0.073</v>
      </c>
      <c r="H10632" s="161" t="inlineStr">
        <is>
          <t>2021</t>
        </is>
      </c>
      <c r="I10632" s="161" t="inlineStr">
        <is>
          <t>WDI NY.GDP.PETR+NGAS+COAL.RT.ZS</t>
        </is>
      </c>
    </row>
    <row r="10633" ht="13" customHeight="1">
      <c r="A10633" s="161" t="inlineStr">
        <is>
          <t>PRY</t>
        </is>
      </c>
      <c r="B10633" s="161" t="inlineStr">
        <is>
          <t>Paraguay</t>
        </is>
      </c>
      <c r="C10633" s="161" t="inlineStr">
        <is>
          <t>Latin America &amp; Caribbean</t>
        </is>
      </c>
      <c r="D10633" s="161" t="inlineStr">
        <is>
          <t>Upper middle income</t>
        </is>
      </c>
      <c r="E10633" s="161" t="b">
        <v>1</v>
      </c>
      <c r="F10633" s="161" t="inlineStr">
        <is>
          <t>oil_rents_pct_gdp</t>
        </is>
      </c>
      <c r="G10633" s="161" t="n">
        <v>0.073</v>
      </c>
      <c r="H10633" s="161" t="inlineStr">
        <is>
          <t>2021</t>
        </is>
      </c>
      <c r="I10633" s="161" t="inlineStr">
        <is>
          <t>API_NY_GDP_PETR_RT_ZS_DS2_en_csv_v2_40227.zip</t>
        </is>
      </c>
    </row>
    <row r="10634" ht="13" customHeight="1">
      <c r="A10634" s="161" t="inlineStr">
        <is>
          <t>PRY</t>
        </is>
      </c>
      <c r="B10634" s="161" t="inlineStr">
        <is>
          <t>Paraguay</t>
        </is>
      </c>
      <c r="C10634" s="161" t="inlineStr">
        <is>
          <t>Latin America &amp; Caribbean</t>
        </is>
      </c>
      <c r="D10634" s="161" t="inlineStr">
        <is>
          <t>Upper middle income</t>
        </is>
      </c>
      <c r="E10634" s="161" t="b">
        <v>1</v>
      </c>
      <c r="F10634" s="161" t="inlineStr">
        <is>
          <t>gas_rents_pct_gdp</t>
        </is>
      </c>
      <c r="G10634" s="161" t="n">
        <v>0</v>
      </c>
      <c r="H10634" s="161" t="inlineStr">
        <is>
          <t>2021</t>
        </is>
      </c>
      <c r="I10634" s="161" t="inlineStr">
        <is>
          <t>API_NY_GDP_NGAS_RT_ZS_DS2_en_csv_v2_35861.zip</t>
        </is>
      </c>
    </row>
    <row r="10635" ht="13" customHeight="1">
      <c r="A10635" s="161" t="inlineStr">
        <is>
          <t>PRY</t>
        </is>
      </c>
      <c r="B10635" s="161" t="inlineStr">
        <is>
          <t>Paraguay</t>
        </is>
      </c>
      <c r="C10635" s="161" t="inlineStr">
        <is>
          <t>Latin America &amp; Caribbean</t>
        </is>
      </c>
      <c r="D10635" s="161" t="inlineStr">
        <is>
          <t>Upper middle income</t>
        </is>
      </c>
      <c r="E10635" s="161" t="b">
        <v>1</v>
      </c>
      <c r="F10635" s="161" t="inlineStr">
        <is>
          <t>coal_rents_pct_gdp</t>
        </is>
      </c>
      <c r="G10635" s="161" t="n">
        <v>0</v>
      </c>
      <c r="H10635" s="161" t="inlineStr">
        <is>
          <t>2021</t>
        </is>
      </c>
      <c r="I10635" s="161" t="inlineStr">
        <is>
          <t>API_NY_GDP_COAL_RT_ZS_DS2_en_csv_v2_35370.zip</t>
        </is>
      </c>
    </row>
    <row r="10636" ht="13" customHeight="1">
      <c r="A10636" s="161" t="inlineStr">
        <is>
          <t>PRY</t>
        </is>
      </c>
      <c r="B10636" s="161" t="inlineStr">
        <is>
          <t>Paraguay</t>
        </is>
      </c>
      <c r="C10636" s="161" t="inlineStr">
        <is>
          <t>Latin America &amp; Caribbean</t>
        </is>
      </c>
      <c r="D10636" s="161" t="inlineStr">
        <is>
          <t>Upper middle income</t>
        </is>
      </c>
      <c r="E10636" s="161" t="b">
        <v>1</v>
      </c>
      <c r="F10636" s="161" t="inlineStr">
        <is>
          <t>other_fossil_gen_share_pct</t>
        </is>
      </c>
      <c r="G10636" s="161" t="n">
        <v>0</v>
      </c>
      <c r="H10636" s="161" t="inlineStr">
        <is>
          <t>2025</t>
        </is>
      </c>
      <c r="I10636" s="161" t="inlineStr">
        <is>
          <t>release_generation_yearly_global.csv</t>
        </is>
      </c>
    </row>
    <row r="10637" ht="13" customHeight="1">
      <c r="A10637" s="161" t="inlineStr">
        <is>
          <t>PRY</t>
        </is>
      </c>
      <c r="B10637" s="161" t="inlineStr">
        <is>
          <t>Paraguay</t>
        </is>
      </c>
      <c r="C10637" s="161" t="inlineStr">
        <is>
          <t>Latin America &amp; Caribbean</t>
        </is>
      </c>
      <c r="D10637" s="161" t="inlineStr">
        <is>
          <t>Upper middle income</t>
        </is>
      </c>
      <c r="E10637" s="161" t="b">
        <v>1</v>
      </c>
      <c r="F10637" s="161" t="inlineStr">
        <is>
          <t>renewable_share_electricity_pct</t>
        </is>
      </c>
      <c r="G10637" s="161" t="n">
        <v>86.03100000000001</v>
      </c>
      <c r="H10637" s="161" t="inlineStr">
        <is>
          <t>2024</t>
        </is>
      </c>
      <c r="I10637" s="161" t="inlineStr">
        <is>
          <t>imffossilfuelsubsidiesdata.xlsb</t>
        </is>
      </c>
    </row>
    <row r="10638" ht="13" customHeight="1">
      <c r="A10638" s="161" t="inlineStr">
        <is>
          <t>PRY</t>
        </is>
      </c>
      <c r="B10638" s="161" t="inlineStr">
        <is>
          <t>Paraguay</t>
        </is>
      </c>
      <c r="C10638" s="161" t="inlineStr">
        <is>
          <t>Latin America &amp; Caribbean</t>
        </is>
      </c>
      <c r="D10638" s="161" t="inlineStr">
        <is>
          <t>Upper middle income</t>
        </is>
      </c>
      <c r="E10638" s="161" t="b">
        <v>1</v>
      </c>
      <c r="F10638" s="161" t="inlineStr">
        <is>
          <t>re_share_change_pp</t>
        </is>
      </c>
      <c r="G10638" s="161" t="n">
        <v>0</v>
      </c>
      <c r="H10638" s="161" t="inlineStr">
        <is>
          <t>2025</t>
        </is>
      </c>
      <c r="I10638" s="161" t="inlineStr">
        <is>
          <t>release_generation_yearly_global.csv</t>
        </is>
      </c>
    </row>
    <row r="10639" ht="13" customHeight="1">
      <c r="A10639" s="161" t="inlineStr">
        <is>
          <t>PRY</t>
        </is>
      </c>
      <c r="B10639" s="161" t="inlineStr">
        <is>
          <t>Paraguay</t>
        </is>
      </c>
      <c r="C10639" s="161" t="inlineStr">
        <is>
          <t>Latin America &amp; Caribbean</t>
        </is>
      </c>
      <c r="D10639" s="161" t="inlineStr">
        <is>
          <t>Upper middle income</t>
        </is>
      </c>
      <c r="E10639" s="161" t="b">
        <v>1</v>
      </c>
      <c r="F10639" s="161" t="inlineStr">
        <is>
          <t>re_capacity_growth_pct</t>
        </is>
      </c>
      <c r="G10639" s="161" t="n">
        <v>0</v>
      </c>
      <c r="H10639" s="161" t="inlineStr">
        <is>
          <t>2025</t>
        </is>
      </c>
      <c r="I10639" s="161" t="inlineStr">
        <is>
          <t>release_generation_yearly_global.csv</t>
        </is>
      </c>
    </row>
    <row r="10640" ht="13" customHeight="1">
      <c r="A10640" s="161" t="inlineStr">
        <is>
          <t>PRY</t>
        </is>
      </c>
      <c r="B10640" s="161" t="inlineStr">
        <is>
          <t>Paraguay</t>
        </is>
      </c>
      <c r="C10640" s="161" t="inlineStr">
        <is>
          <t>Latin America &amp; Caribbean</t>
        </is>
      </c>
      <c r="D10640" s="161" t="inlineStr">
        <is>
          <t>Upper middle income</t>
        </is>
      </c>
      <c r="E10640" s="161" t="b">
        <v>1</v>
      </c>
      <c r="F10640" s="161" t="inlineStr">
        <is>
          <t>inn_total_inv_2030_pct_gdp</t>
        </is>
      </c>
      <c r="G10640" s="161" t="n">
        <v>7.65596331894432</v>
      </c>
      <c r="H10640" s="161" t="inlineStr">
        <is>
          <t>2030</t>
        </is>
      </c>
      <c r="I10640" s="161" t="inlineStr">
        <is>
          <t>Mitigation_Investment_Needs_v1.1.xlsx (InvestmentNeeds v1.1, model output)</t>
        </is>
      </c>
    </row>
    <row r="10641" ht="13" customHeight="1">
      <c r="A10641" s="161" t="inlineStr">
        <is>
          <t>PRY</t>
        </is>
      </c>
      <c r="B10641" s="161" t="inlineStr">
        <is>
          <t>Paraguay</t>
        </is>
      </c>
      <c r="C10641" s="161" t="inlineStr">
        <is>
          <t>Latin America &amp; Caribbean</t>
        </is>
      </c>
      <c r="D10641" s="161" t="inlineStr">
        <is>
          <t>Upper middle income</t>
        </is>
      </c>
      <c r="E10641" s="161" t="b">
        <v>1</v>
      </c>
      <c r="F10641" s="161" t="inlineStr">
        <is>
          <t>inn_incr_inv_2030_pct_gdp</t>
        </is>
      </c>
      <c r="G10641" s="161" t="n">
        <v>1.83743119654664</v>
      </c>
      <c r="H10641" s="161" t="inlineStr">
        <is>
          <t>2030</t>
        </is>
      </c>
      <c r="I10641" s="161" t="inlineStr">
        <is>
          <t>Mitigation_Investment_Needs_v1.1.xlsx (InvestmentNeeds v1.1, model output)</t>
        </is>
      </c>
    </row>
    <row r="10642" ht="13" customHeight="1">
      <c r="A10642" s="161" t="inlineStr">
        <is>
          <t>PRY</t>
        </is>
      </c>
      <c r="B10642" s="161" t="inlineStr">
        <is>
          <t>Paraguay</t>
        </is>
      </c>
      <c r="C10642" s="161" t="inlineStr">
        <is>
          <t>Latin America &amp; Caribbean</t>
        </is>
      </c>
      <c r="D10642" s="161" t="inlineStr">
        <is>
          <t>Upper middle income</t>
        </is>
      </c>
      <c r="E10642" s="161" t="b">
        <v>1</v>
      </c>
      <c r="F10642" s="161" t="inlineStr">
        <is>
          <t>inn_incr_inv_gen_2030_pct_gdp</t>
        </is>
      </c>
      <c r="G10642" s="161" t="n">
        <v>0.4533756433965872</v>
      </c>
      <c r="H10642" s="161" t="inlineStr">
        <is>
          <t>2030</t>
        </is>
      </c>
      <c r="I10642" s="161" t="inlineStr">
        <is>
          <t>Mitigation_Investment_Needs_v1.1.xlsx (InvestmentNeeds v1.1, model output)</t>
        </is>
      </c>
    </row>
    <row r="10643" ht="13" customHeight="1">
      <c r="A10643" s="161" t="inlineStr">
        <is>
          <t>PRY</t>
        </is>
      </c>
      <c r="B10643" s="161" t="inlineStr">
        <is>
          <t>Paraguay</t>
        </is>
      </c>
      <c r="C10643" s="161" t="inlineStr">
        <is>
          <t>Latin America &amp; Caribbean</t>
        </is>
      </c>
      <c r="D10643" s="161" t="inlineStr">
        <is>
          <t>Upper middle income</t>
        </is>
      </c>
      <c r="E10643" s="161" t="b">
        <v>1</v>
      </c>
      <c r="F10643" s="161" t="inlineStr">
        <is>
          <t>inn_incr_inv_grid_2030_pct_gdp</t>
        </is>
      </c>
      <c r="G10643" s="161" t="n">
        <v>0.3108861554719457</v>
      </c>
      <c r="H10643" s="161" t="inlineStr">
        <is>
          <t>2030</t>
        </is>
      </c>
      <c r="I10643" s="161" t="inlineStr">
        <is>
          <t>Mitigation_Investment_Needs_v1.1.xlsx (InvestmentNeeds v1.1, model output)</t>
        </is>
      </c>
    </row>
    <row r="10644" ht="13" customHeight="1">
      <c r="A10644" s="161" t="inlineStr">
        <is>
          <t>PRY</t>
        </is>
      </c>
      <c r="B10644" s="161" t="inlineStr">
        <is>
          <t>Paraguay</t>
        </is>
      </c>
      <c r="C10644" s="161" t="inlineStr">
        <is>
          <t>Latin America &amp; Caribbean</t>
        </is>
      </c>
      <c r="D10644" s="161" t="inlineStr">
        <is>
          <t>Upper middle income</t>
        </is>
      </c>
      <c r="E10644" s="161" t="b">
        <v>1</v>
      </c>
      <c r="F10644" s="161" t="inlineStr">
        <is>
          <t>inn_incr_inv_trn_2030_pct_gdp</t>
        </is>
      </c>
      <c r="G10644" s="161" t="n">
        <v>0.2111599440246082</v>
      </c>
      <c r="H10644" s="161" t="inlineStr">
        <is>
          <t>2030</t>
        </is>
      </c>
      <c r="I10644" s="161" t="inlineStr">
        <is>
          <t>Mitigation_Investment_Needs_v1.1.xlsx (InvestmentNeeds v1.1, model output)</t>
        </is>
      </c>
    </row>
    <row r="10645" ht="13" customHeight="1">
      <c r="A10645" s="161" t="inlineStr">
        <is>
          <t>PRY</t>
        </is>
      </c>
      <c r="B10645" s="161" t="inlineStr">
        <is>
          <t>Paraguay</t>
        </is>
      </c>
      <c r="C10645" s="161" t="inlineStr">
        <is>
          <t>Latin America &amp; Caribbean</t>
        </is>
      </c>
      <c r="D10645" s="161" t="inlineStr">
        <is>
          <t>Upper middle income</t>
        </is>
      </c>
      <c r="E10645" s="161" t="b">
        <v>1</v>
      </c>
      <c r="F10645" s="161" t="inlineStr">
        <is>
          <t>inn_incr_inv_bld_2030_pct_gdp</t>
        </is>
      </c>
      <c r="G10645" s="161" t="n">
        <v>0.1062598123508944</v>
      </c>
      <c r="H10645" s="161" t="inlineStr">
        <is>
          <t>2030</t>
        </is>
      </c>
      <c r="I10645" s="161" t="inlineStr">
        <is>
          <t>Mitigation_Investment_Needs_v1.1.xlsx (InvestmentNeeds v1.1, model output)</t>
        </is>
      </c>
    </row>
    <row r="10646" ht="13" customHeight="1">
      <c r="A10646" s="161" t="inlineStr">
        <is>
          <t>PRY</t>
        </is>
      </c>
      <c r="B10646" s="161" t="inlineStr">
        <is>
          <t>Paraguay</t>
        </is>
      </c>
      <c r="C10646" s="161" t="inlineStr">
        <is>
          <t>Latin America &amp; Caribbean</t>
        </is>
      </c>
      <c r="D10646" s="161" t="inlineStr">
        <is>
          <t>Upper middle income</t>
        </is>
      </c>
      <c r="E10646" s="161" t="b">
        <v>1</v>
      </c>
      <c r="F10646" s="161" t="inlineStr">
        <is>
          <t>inn_incr_inv_ind_2030_pct_gdp</t>
        </is>
      </c>
      <c r="G10646" s="161" t="n">
        <v>0.0765880177503121</v>
      </c>
      <c r="H10646" s="161" t="inlineStr">
        <is>
          <t>2030</t>
        </is>
      </c>
      <c r="I10646" s="161" t="inlineStr">
        <is>
          <t>Mitigation_Investment_Needs_v1.1.xlsx (InvestmentNeeds v1.1, model output)</t>
        </is>
      </c>
    </row>
    <row r="10647" ht="13" customHeight="1">
      <c r="A10647" s="161" t="inlineStr">
        <is>
          <t>PRY</t>
        </is>
      </c>
      <c r="B10647" s="161" t="inlineStr">
        <is>
          <t>Paraguay</t>
        </is>
      </c>
      <c r="C10647" s="161" t="inlineStr">
        <is>
          <t>Latin America &amp; Caribbean</t>
        </is>
      </c>
      <c r="D10647" s="161" t="inlineStr">
        <is>
          <t>Upper middle income</t>
        </is>
      </c>
      <c r="E10647" s="161" t="b">
        <v>1</v>
      </c>
      <c r="F10647" s="161" t="inlineStr">
        <is>
          <t>inn_incr_inv_fuel_2030_pct_gdp</t>
        </is>
      </c>
      <c r="G10647" s="161" t="n">
        <v>0.0744458158892522</v>
      </c>
      <c r="H10647" s="161" t="inlineStr">
        <is>
          <t>2030</t>
        </is>
      </c>
      <c r="I10647" s="161" t="inlineStr">
        <is>
          <t>Mitigation_Investment_Needs_v1.1.xlsx (InvestmentNeeds v1.1, model output)</t>
        </is>
      </c>
    </row>
    <row r="10648" ht="13" customHeight="1">
      <c r="A10648" s="161" t="inlineStr">
        <is>
          <t>PRY</t>
        </is>
      </c>
      <c r="B10648" s="161" t="inlineStr">
        <is>
          <t>Paraguay</t>
        </is>
      </c>
      <c r="C10648" s="161" t="inlineStr">
        <is>
          <t>Latin America &amp; Caribbean</t>
        </is>
      </c>
      <c r="D10648" s="161" t="inlineStr">
        <is>
          <t>Upper middle income</t>
        </is>
      </c>
      <c r="E10648" s="161" t="b">
        <v>1</v>
      </c>
      <c r="F10648" s="161" t="inlineStr">
        <is>
          <t>inn_incr_inv_afolu_2030_pct_gdp</t>
        </is>
      </c>
      <c r="G10648" s="161" t="n">
        <v>0.604715807663034</v>
      </c>
      <c r="H10648" s="161" t="inlineStr">
        <is>
          <t>2030</t>
        </is>
      </c>
      <c r="I10648" s="161" t="inlineStr">
        <is>
          <t>Mitigation_Investment_Needs_v1.1.xlsx (InvestmentNeeds v1.1, model output)</t>
        </is>
      </c>
    </row>
    <row r="10649" ht="13" customHeight="1">
      <c r="A10649" s="161" t="inlineStr">
        <is>
          <t>PRY</t>
        </is>
      </c>
      <c r="B10649" s="161" t="inlineStr">
        <is>
          <t>Paraguay</t>
        </is>
      </c>
      <c r="C10649" s="161" t="inlineStr">
        <is>
          <t>Latin America &amp; Caribbean</t>
        </is>
      </c>
      <c r="D10649" s="161" t="inlineStr">
        <is>
          <t>Upper middle income</t>
        </is>
      </c>
      <c r="E10649" s="161" t="b">
        <v>1</v>
      </c>
      <c r="F10649" s="161" t="inlineStr">
        <is>
          <t>inn_incr_cost_a_2030_pct_gdp</t>
        </is>
      </c>
      <c r="G10649" s="161" t="n">
        <v>0.0821138117067452</v>
      </c>
      <c r="H10649" s="161" t="inlineStr">
        <is>
          <t>2030</t>
        </is>
      </c>
      <c r="I10649" s="161" t="inlineStr">
        <is>
          <t>Mitigation_Investment_Needs_v1.1.xlsx (InvestmentNeeds v1.1, model output)</t>
        </is>
      </c>
    </row>
    <row r="10650" ht="13" customHeight="1">
      <c r="A10650" s="161" t="inlineStr">
        <is>
          <t>PRY</t>
        </is>
      </c>
      <c r="B10650" s="161" t="inlineStr">
        <is>
          <t>Paraguay</t>
        </is>
      </c>
      <c r="C10650" s="161" t="inlineStr">
        <is>
          <t>Latin America &amp; Caribbean</t>
        </is>
      </c>
      <c r="D10650" s="161" t="inlineStr">
        <is>
          <t>Upper middle income</t>
        </is>
      </c>
      <c r="E10650" s="161" t="b">
        <v>1</v>
      </c>
      <c r="F10650" s="161" t="inlineStr">
        <is>
          <t>inn_incr_cost_b_2030_pct_gdp</t>
        </is>
      </c>
      <c r="G10650" s="161" t="n">
        <v>0.0144593793522869</v>
      </c>
      <c r="H10650" s="161" t="inlineStr">
        <is>
          <t>2030</t>
        </is>
      </c>
      <c r="I10650" s="161" t="inlineStr">
        <is>
          <t>Mitigation_Investment_Needs_v1.1.xlsx (InvestmentNeeds v1.1, model output)</t>
        </is>
      </c>
    </row>
    <row r="10651" ht="13" customHeight="1">
      <c r="A10651" s="161" t="inlineStr">
        <is>
          <t>PRY</t>
        </is>
      </c>
      <c r="B10651" s="161" t="inlineStr">
        <is>
          <t>Paraguay</t>
        </is>
      </c>
      <c r="C10651" s="161" t="inlineStr">
        <is>
          <t>Latin America &amp; Caribbean</t>
        </is>
      </c>
      <c r="D10651" s="161" t="inlineStr">
        <is>
          <t>Upper middle income</t>
        </is>
      </c>
      <c r="E10651" s="161" t="b">
        <v>1</v>
      </c>
      <c r="F10651" s="161" t="inlineStr">
        <is>
          <t>inn_incr_cost_c_2030_pct_gdp</t>
        </is>
      </c>
      <c r="G10651" s="161" t="n">
        <v>-0.0908770750513421</v>
      </c>
      <c r="H10651" s="161" t="inlineStr">
        <is>
          <t>2030</t>
        </is>
      </c>
      <c r="I10651" s="161" t="inlineStr">
        <is>
          <t>Mitigation_Investment_Needs_v1.1.xlsx (InvestmentNeeds v1.1, model output)</t>
        </is>
      </c>
    </row>
    <row r="10652" ht="13" customHeight="1">
      <c r="A10652" s="161" t="inlineStr">
        <is>
          <t>PRY</t>
        </is>
      </c>
      <c r="B10652" s="161" t="inlineStr">
        <is>
          <t>Paraguay</t>
        </is>
      </c>
      <c r="C10652" s="161" t="inlineStr">
        <is>
          <t>Latin America &amp; Caribbean</t>
        </is>
      </c>
      <c r="D10652" s="161" t="inlineStr">
        <is>
          <t>Upper middle income</t>
        </is>
      </c>
      <c r="E10652" s="161" t="b">
        <v>1</v>
      </c>
      <c r="F10652" s="161" t="inlineStr">
        <is>
          <t>inn_cost_per_t_b_2030_usd</t>
        </is>
      </c>
      <c r="G10652" s="161" t="n">
        <v>11.6595828956064</v>
      </c>
      <c r="H10652" s="161" t="inlineStr">
        <is>
          <t>2030</t>
        </is>
      </c>
      <c r="I10652" s="161" t="inlineStr">
        <is>
          <t>Mitigation_Investment_Needs_v1.1.xlsx (InvestmentNeeds v1.1, model output)</t>
        </is>
      </c>
    </row>
    <row r="10653" ht="13" customHeight="1">
      <c r="A10653" s="161" t="inlineStr">
        <is>
          <t>PRY</t>
        </is>
      </c>
      <c r="B10653" s="161" t="inlineStr">
        <is>
          <t>Paraguay</t>
        </is>
      </c>
      <c r="C10653" s="161" t="inlineStr">
        <is>
          <t>Latin America &amp; Caribbean</t>
        </is>
      </c>
      <c r="D10653" s="161" t="inlineStr">
        <is>
          <t>Upper middle income</t>
        </is>
      </c>
      <c r="E10653" s="161" t="b">
        <v>1</v>
      </c>
      <c r="F10653" s="161" t="inlineStr">
        <is>
          <t>inn_coc_penalty_2030_pct_gdp</t>
        </is>
      </c>
      <c r="G10653" s="161" t="n">
        <v>0.2818934681435767</v>
      </c>
      <c r="H10653" s="161" t="inlineStr">
        <is>
          <t>2030</t>
        </is>
      </c>
      <c r="I10653" s="161" t="inlineStr">
        <is>
          <t>Mitigation_Investment_Needs_v1.1.xlsx (InvestmentNeeds v1.1, model output)</t>
        </is>
      </c>
    </row>
    <row r="10654" ht="13" customHeight="1">
      <c r="A10654" s="161" t="inlineStr">
        <is>
          <t>PRY</t>
        </is>
      </c>
      <c r="B10654" s="161" t="inlineStr">
        <is>
          <t>Paraguay</t>
        </is>
      </c>
      <c r="C10654" s="161" t="inlineStr">
        <is>
          <t>Latin America &amp; Caribbean</t>
        </is>
      </c>
      <c r="D10654" s="161" t="inlineStr">
        <is>
          <t>Upper middle income</t>
        </is>
      </c>
      <c r="E10654" s="161" t="b">
        <v>1</v>
      </c>
      <c r="F10654" s="161" t="inlineStr">
        <is>
          <t>inn_pima_adj_inv_2030_pct_gdp</t>
        </is>
      </c>
      <c r="G10654" s="161" t="n">
        <v>9.341462220169271</v>
      </c>
      <c r="H10654" s="161" t="inlineStr">
        <is>
          <t>2030</t>
        </is>
      </c>
      <c r="I10654" s="161" t="inlineStr">
        <is>
          <t>Mitigation_Investment_Needs_v1.1.xlsx (InvestmentNeeds v1.1, model output)</t>
        </is>
      </c>
    </row>
    <row r="10655" ht="13" customHeight="1">
      <c r="A10655" s="161" t="inlineStr">
        <is>
          <t>PRY</t>
        </is>
      </c>
      <c r="B10655" s="161" t="inlineStr">
        <is>
          <t>Paraguay</t>
        </is>
      </c>
      <c r="C10655" s="161" t="inlineStr">
        <is>
          <t>Latin America &amp; Caribbean</t>
        </is>
      </c>
      <c r="D10655" s="161" t="inlineStr">
        <is>
          <t>Upper middle income</t>
        </is>
      </c>
      <c r="E10655" s="161" t="b">
        <v>1</v>
      </c>
      <c r="F10655" s="161" t="inlineStr">
        <is>
          <t>nmim_nz_inv_2030_pct_gdp</t>
        </is>
      </c>
      <c r="G10655" s="161" t="n">
        <v>6.354644424959527</v>
      </c>
      <c r="H10655" s="161" t="inlineStr">
        <is>
          <t>2030</t>
        </is>
      </c>
      <c r="I10655" s="161" t="inlineStr">
        <is>
          <t>nmim_summary_v0_2.csv (InvestmentNeeds NMIM v0.2, model output)</t>
        </is>
      </c>
    </row>
    <row r="10656" ht="13" customHeight="1">
      <c r="A10656" s="161" t="inlineStr">
        <is>
          <t>PRY</t>
        </is>
      </c>
      <c r="B10656" s="161" t="inlineStr">
        <is>
          <t>Paraguay</t>
        </is>
      </c>
      <c r="C10656" s="161" t="inlineStr">
        <is>
          <t>Latin America &amp; Caribbean</t>
        </is>
      </c>
      <c r="D10656" s="161" t="inlineStr">
        <is>
          <t>Upper middle income</t>
        </is>
      </c>
      <c r="E10656" s="161" t="b">
        <v>1</v>
      </c>
      <c r="F10656" s="161" t="inlineStr">
        <is>
          <t>nmim_typ1_2030_pct_gdp</t>
        </is>
      </c>
      <c r="G10656" s="161" t="n">
        <v>2.634821928720335</v>
      </c>
      <c r="H10656" s="161" t="inlineStr">
        <is>
          <t>2030</t>
        </is>
      </c>
      <c r="I10656" s="161" t="inlineStr">
        <is>
          <t>nmim_summary_v0_2.csv (InvestmentNeeds NMIM v0.2, model output)</t>
        </is>
      </c>
    </row>
    <row r="10657" ht="13" customHeight="1">
      <c r="A10657" s="161" t="inlineStr">
        <is>
          <t>PRY</t>
        </is>
      </c>
      <c r="B10657" s="161" t="inlineStr">
        <is>
          <t>Paraguay</t>
        </is>
      </c>
      <c r="C10657" s="161" t="inlineStr">
        <is>
          <t>Latin America &amp; Caribbean</t>
        </is>
      </c>
      <c r="D10657" s="161" t="inlineStr">
        <is>
          <t>Upper middle income</t>
        </is>
      </c>
      <c r="E10657" s="161" t="b">
        <v>1</v>
      </c>
      <c r="F10657" s="161" t="inlineStr">
        <is>
          <t>nmim_typ2_2030_pct_gdp</t>
        </is>
      </c>
      <c r="G10657" s="161" t="n">
        <v>0.0668320146193066</v>
      </c>
      <c r="H10657" s="161" t="inlineStr">
        <is>
          <t>2030</t>
        </is>
      </c>
      <c r="I10657" s="161" t="inlineStr">
        <is>
          <t>nmim_summary_v0_2.csv (InvestmentNeeds NMIM v0.2, model output)</t>
        </is>
      </c>
    </row>
    <row r="10658" ht="13" customHeight="1">
      <c r="A10658" s="161" t="inlineStr">
        <is>
          <t>PRY</t>
        </is>
      </c>
      <c r="B10658" s="161" t="inlineStr">
        <is>
          <t>Paraguay</t>
        </is>
      </c>
      <c r="C10658" s="161" t="inlineStr">
        <is>
          <t>Latin America &amp; Caribbean</t>
        </is>
      </c>
      <c r="D10658" s="161" t="inlineStr">
        <is>
          <t>Upper middle income</t>
        </is>
      </c>
      <c r="E10658" s="161" t="b">
        <v>1</v>
      </c>
      <c r="F10658" s="161" t="inlineStr">
        <is>
          <t>nmim_typ3_2030_pct_gdp</t>
        </is>
      </c>
      <c r="G10658" s="161" t="n">
        <v>0.0686564762295111</v>
      </c>
      <c r="H10658" s="161" t="inlineStr">
        <is>
          <t>2030</t>
        </is>
      </c>
      <c r="I10658" s="161" t="inlineStr">
        <is>
          <t>nmim_summary_v0_2.csv (InvestmentNeeds NMIM v0.2, model output)</t>
        </is>
      </c>
    </row>
    <row r="10659" ht="13" customHeight="1">
      <c r="A10659" s="161" t="inlineStr">
        <is>
          <t>PRY</t>
        </is>
      </c>
      <c r="B10659" s="161" t="inlineStr">
        <is>
          <t>Paraguay</t>
        </is>
      </c>
      <c r="C10659" s="161" t="inlineStr">
        <is>
          <t>Latin America &amp; Caribbean</t>
        </is>
      </c>
      <c r="D10659" s="161" t="inlineStr">
        <is>
          <t>Upper middle income</t>
        </is>
      </c>
      <c r="E10659" s="161" t="b">
        <v>1</v>
      </c>
      <c r="F10659" s="161" t="inlineStr">
        <is>
          <t>nmim_typ4_2030_pct_gdp</t>
        </is>
      </c>
      <c r="G10659" s="161" t="n">
        <v>2.705315798210721</v>
      </c>
      <c r="H10659" s="161" t="inlineStr">
        <is>
          <t>2030</t>
        </is>
      </c>
      <c r="I10659" s="161" t="inlineStr">
        <is>
          <t>nmim_summary_v0_2.csv (InvestmentNeeds NMIM v0.2, model output)</t>
        </is>
      </c>
    </row>
    <row r="10660" ht="13" customHeight="1">
      <c r="A10660" s="161" t="inlineStr">
        <is>
          <t>PRY</t>
        </is>
      </c>
      <c r="B10660" s="161" t="inlineStr">
        <is>
          <t>Paraguay</t>
        </is>
      </c>
      <c r="C10660" s="161" t="inlineStr">
        <is>
          <t>Latin America &amp; Caribbean</t>
        </is>
      </c>
      <c r="D10660" s="161" t="inlineStr">
        <is>
          <t>Upper middle income</t>
        </is>
      </c>
      <c r="E10660" s="161" t="b">
        <v>1</v>
      </c>
      <c r="F10660" s="161" t="inlineStr">
        <is>
          <t>nmim_typ5_2030_pct_gdp</t>
        </is>
      </c>
      <c r="G10660" s="161" t="n">
        <v>0.8790182072315765</v>
      </c>
      <c r="H10660" s="161" t="inlineStr">
        <is>
          <t>2030</t>
        </is>
      </c>
      <c r="I10660" s="161" t="inlineStr">
        <is>
          <t>nmim_summary_v0_2.csv (InvestmentNeeds NMIM v0.2, model output)</t>
        </is>
      </c>
    </row>
    <row r="10661" ht="13" customHeight="1">
      <c r="A10661" s="161" t="inlineStr">
        <is>
          <t>PRY</t>
        </is>
      </c>
      <c r="B10661" s="161" t="inlineStr">
        <is>
          <t>Paraguay</t>
        </is>
      </c>
      <c r="C10661" s="161" t="inlineStr">
        <is>
          <t>Latin America &amp; Caribbean</t>
        </is>
      </c>
      <c r="D10661" s="161" t="inlineStr">
        <is>
          <t>Upper middle income</t>
        </is>
      </c>
      <c r="E10661" s="161" t="b">
        <v>1</v>
      </c>
      <c r="F10661" s="161" t="inlineStr">
        <is>
          <t>nmim_budget_need_2030_pct_gdp</t>
        </is>
      </c>
      <c r="G10661" s="161" t="n">
        <v>3.446416667318154</v>
      </c>
      <c r="H10661" s="161" t="inlineStr">
        <is>
          <t>2030</t>
        </is>
      </c>
      <c r="I10661" s="161" t="inlineStr">
        <is>
          <t>nmim_summary_v0_2.csv (InvestmentNeeds NMIM v0.2, model output)</t>
        </is>
      </c>
    </row>
    <row r="10662" ht="13" customHeight="1">
      <c r="A10662" s="161" t="inlineStr">
        <is>
          <t>PRY</t>
        </is>
      </c>
      <c r="B10662" s="161" t="inlineStr">
        <is>
          <t>Paraguay</t>
        </is>
      </c>
      <c r="C10662" s="161" t="inlineStr">
        <is>
          <t>Latin America &amp; Caribbean</t>
        </is>
      </c>
      <c r="D10662" s="161" t="inlineStr">
        <is>
          <t>Upper middle income</t>
        </is>
      </c>
      <c r="E10662" s="161" t="b">
        <v>1</v>
      </c>
      <c r="F10662" s="161" t="inlineStr">
        <is>
          <t>nmim_private_share_2030_pct</t>
        </is>
      </c>
      <c r="G10662" s="161" t="n">
        <v>44.71368581028892</v>
      </c>
      <c r="H10662" s="161" t="inlineStr">
        <is>
          <t>2030</t>
        </is>
      </c>
      <c r="I10662" s="161" t="inlineStr">
        <is>
          <t>nmim_summary_v0_2.csv (InvestmentNeeds NMIM v0.2, model output)</t>
        </is>
      </c>
    </row>
    <row r="10663" ht="13" customHeight="1">
      <c r="A10663" s="161" t="inlineStr">
        <is>
          <t>PRY</t>
        </is>
      </c>
      <c r="B10663" s="161" t="inlineStr">
        <is>
          <t>Paraguay</t>
        </is>
      </c>
      <c r="C10663" s="161" t="inlineStr">
        <is>
          <t>Latin America &amp; Caribbean</t>
        </is>
      </c>
      <c r="D10663" s="161" t="inlineStr">
        <is>
          <t>Upper middle income</t>
        </is>
      </c>
      <c r="E10663" s="161" t="b">
        <v>1</v>
      </c>
      <c r="F10663" s="161" t="inlineStr">
        <is>
          <t>nmim_incr_inv_2030_pct_gdp</t>
        </is>
      </c>
      <c r="G10663" s="161" t="n">
        <v>5.875743115557627</v>
      </c>
      <c r="H10663" s="161" t="inlineStr">
        <is>
          <t>2030</t>
        </is>
      </c>
      <c r="I10663" s="161" t="inlineStr">
        <is>
          <t>nmim_summary_v0_2.csv (InvestmentNeeds NMIM v0.2, model output)</t>
        </is>
      </c>
    </row>
    <row r="10664" ht="13" customHeight="1">
      <c r="A10664" s="161" t="inlineStr">
        <is>
          <t>PRY</t>
        </is>
      </c>
      <c r="B10664" s="161" t="inlineStr">
        <is>
          <t>Paraguay</t>
        </is>
      </c>
      <c r="C10664" s="161" t="inlineStr">
        <is>
          <t>Latin America &amp; Caribbean</t>
        </is>
      </c>
      <c r="D10664" s="161" t="inlineStr">
        <is>
          <t>Upper middle income</t>
        </is>
      </c>
      <c r="E10664" s="161" t="b">
        <v>1</v>
      </c>
      <c r="F10664" s="161" t="inlineStr">
        <is>
          <t>nmim_incr_inv_2050_pct_gdp</t>
        </is>
      </c>
      <c r="G10664" s="161" t="n">
        <v>5.02334213618354</v>
      </c>
      <c r="H10664" s="161" t="inlineStr">
        <is>
          <t>2050</t>
        </is>
      </c>
      <c r="I10664" s="161" t="inlineStr">
        <is>
          <t>nmim_summary_v0_2.csv (InvestmentNeeds NMIM v0.2, model output)</t>
        </is>
      </c>
    </row>
    <row r="10665" ht="13" customHeight="1">
      <c r="A10665" s="161" t="inlineStr">
        <is>
          <t>PRY</t>
        </is>
      </c>
      <c r="B10665" s="161" t="inlineStr">
        <is>
          <t>Paraguay</t>
        </is>
      </c>
      <c r="C10665" s="161" t="inlineStr">
        <is>
          <t>Latin America &amp; Caribbean</t>
        </is>
      </c>
      <c r="D10665" s="161" t="inlineStr">
        <is>
          <t>Upper middle income</t>
        </is>
      </c>
      <c r="E10665" s="161" t="b">
        <v>1</v>
      </c>
      <c r="F10665" s="161" t="inlineStr">
        <is>
          <t>nmim_pv_incr_cost_b_pct_gdp</t>
        </is>
      </c>
      <c r="G10665" s="161" t="n">
        <v>43.12858390025782</v>
      </c>
      <c r="H10665" s="161" t="inlineStr">
        <is>
          <t>2025-2050</t>
        </is>
      </c>
      <c r="I10665" s="161" t="inlineStr">
        <is>
          <t>nmim_summary_v0_2.csv (InvestmentNeeds NMIM v0.2, model output)</t>
        </is>
      </c>
    </row>
    <row r="10666" ht="13" customHeight="1">
      <c r="A10666" s="161" t="inlineStr">
        <is>
          <t>PRY</t>
        </is>
      </c>
      <c r="B10666" s="161" t="inlineStr">
        <is>
          <t>Paraguay</t>
        </is>
      </c>
      <c r="C10666" s="161" t="inlineStr">
        <is>
          <t>Latin America &amp; Caribbean</t>
        </is>
      </c>
      <c r="D10666" s="161" t="inlineStr">
        <is>
          <t>Upper middle income</t>
        </is>
      </c>
      <c r="E10666" s="161" t="b">
        <v>1</v>
      </c>
      <c r="F10666" s="161" t="inlineStr">
        <is>
          <t>price_diesel_usd_litre</t>
        </is>
      </c>
      <c r="G10666" s="161" t="n">
        <v>1.113</v>
      </c>
      <c r="H10666" s="161" t="inlineStr">
        <is>
          <t>2022</t>
        </is>
      </c>
      <c r="I10666" s="161" t="inlineStr">
        <is>
          <t>imffossilfuelsubsidiesdata.xlsb</t>
        </is>
      </c>
    </row>
    <row r="10667" ht="13" customHeight="1">
      <c r="A10667" s="161" t="inlineStr">
        <is>
          <t>PRY</t>
        </is>
      </c>
      <c r="B10667" s="161" t="inlineStr">
        <is>
          <t>Paraguay</t>
        </is>
      </c>
      <c r="C10667" s="161" t="inlineStr">
        <is>
          <t>Latin America &amp; Caribbean</t>
        </is>
      </c>
      <c r="D10667" s="161" t="inlineStr">
        <is>
          <t>Upper middle income</t>
        </is>
      </c>
      <c r="E10667" s="161" t="b">
        <v>1</v>
      </c>
      <c r="F10667" s="161" t="inlineStr">
        <is>
          <t>price_gasoline_usd_litre</t>
        </is>
      </c>
      <c r="G10667" s="161" t="n">
        <v>1.186</v>
      </c>
      <c r="H10667" s="161" t="inlineStr">
        <is>
          <t>2022</t>
        </is>
      </c>
      <c r="I10667" s="161" t="inlineStr">
        <is>
          <t>imffossilfuelsubsidiesdata.xlsb</t>
        </is>
      </c>
    </row>
    <row r="10668" ht="13" customHeight="1">
      <c r="A10668" s="161" t="inlineStr">
        <is>
          <t>PRY</t>
        </is>
      </c>
      <c r="B10668" s="161" t="inlineStr">
        <is>
          <t>Paraguay</t>
        </is>
      </c>
      <c r="C10668" s="161" t="inlineStr">
        <is>
          <t>Latin America &amp; Caribbean</t>
        </is>
      </c>
      <c r="D10668" s="161" t="inlineStr">
        <is>
          <t>Upper middle income</t>
        </is>
      </c>
      <c r="E10668" s="161" t="b">
        <v>1</v>
      </c>
      <c r="F10668" s="161" t="inlineStr">
        <is>
          <t>price_electricity_residential_usd_kwh</t>
        </is>
      </c>
      <c r="G10668" s="161" t="n">
        <v>0.046</v>
      </c>
      <c r="H10668" s="161" t="inlineStr">
        <is>
          <t>2024</t>
        </is>
      </c>
      <c r="I10668" s="161" t="inlineStr">
        <is>
          <t>imffossilfuelsubsidiesdata.xlsb</t>
        </is>
      </c>
    </row>
    <row r="10669" ht="13" customHeight="1">
      <c r="A10669" s="161" t="inlineStr">
        <is>
          <t>PRY</t>
        </is>
      </c>
      <c r="B10669" s="161" t="inlineStr">
        <is>
          <t>Paraguay</t>
        </is>
      </c>
      <c r="C10669" s="161" t="inlineStr">
        <is>
          <t>Latin America &amp; Caribbean</t>
        </is>
      </c>
      <c r="D10669" s="161" t="inlineStr">
        <is>
          <t>Upper middle income</t>
        </is>
      </c>
      <c r="E10669" s="161" t="b">
        <v>1</v>
      </c>
      <c r="F10669" s="161" t="inlineStr">
        <is>
          <t>price_electricity_industry_usd_kwh</t>
        </is>
      </c>
      <c r="G10669" s="161" t="n">
        <v>0.041</v>
      </c>
      <c r="H10669" s="161" t="inlineStr">
        <is>
          <t>2024</t>
        </is>
      </c>
      <c r="I10669" s="161" t="inlineStr">
        <is>
          <t>imffossilfuelsubsidiesdata.xlsb</t>
        </is>
      </c>
    </row>
    <row r="10670" ht="13" customHeight="1">
      <c r="A10670" s="161" t="inlineStr">
        <is>
          <t>PRY</t>
        </is>
      </c>
      <c r="B10670" s="161" t="inlineStr">
        <is>
          <t>Paraguay</t>
        </is>
      </c>
      <c r="C10670" s="161" t="inlineStr">
        <is>
          <t>Latin America &amp; Caribbean</t>
        </is>
      </c>
      <c r="D10670" s="161" t="inlineStr">
        <is>
          <t>Upper middle income</t>
        </is>
      </c>
      <c r="E10670" s="161" t="b">
        <v>1</v>
      </c>
      <c r="F10670" s="161" t="inlineStr">
        <is>
          <t>price_gas_residential_usd_gj</t>
        </is>
      </c>
      <c r="G10670" s="161" t="n">
        <v>22.784</v>
      </c>
      <c r="H10670" s="161" t="inlineStr">
        <is>
          <t>2024</t>
        </is>
      </c>
      <c r="I10670" s="161" t="inlineStr">
        <is>
          <t>imffossilfuelsubsidiesdata.xlsb</t>
        </is>
      </c>
    </row>
    <row r="10671" ht="13" customHeight="1">
      <c r="A10671" s="161" t="inlineStr">
        <is>
          <t>PRY</t>
        </is>
      </c>
      <c r="B10671" s="161" t="inlineStr">
        <is>
          <t>Paraguay</t>
        </is>
      </c>
      <c r="C10671" s="161" t="inlineStr">
        <is>
          <t>Latin America &amp; Caribbean</t>
        </is>
      </c>
      <c r="D10671" s="161" t="inlineStr">
        <is>
          <t>Upper middle income</t>
        </is>
      </c>
      <c r="E10671" s="161" t="b">
        <v>1</v>
      </c>
      <c r="F10671" s="161" t="inlineStr">
        <is>
          <t>price_gas_industry_usd_gj</t>
        </is>
      </c>
      <c r="G10671" s="161" t="n">
        <v>12.771</v>
      </c>
      <c r="H10671" s="161" t="inlineStr">
        <is>
          <t>2024</t>
        </is>
      </c>
      <c r="I10671" s="161" t="inlineStr">
        <is>
          <t>imffossilfuelsubsidiesdata.xlsb</t>
        </is>
      </c>
    </row>
    <row r="10672" ht="13" customHeight="1">
      <c r="A10672" s="161" t="inlineStr">
        <is>
          <t>PRY</t>
        </is>
      </c>
      <c r="B10672" s="161" t="inlineStr">
        <is>
          <t>Paraguay</t>
        </is>
      </c>
      <c r="C10672" s="161" t="inlineStr">
        <is>
          <t>Latin America &amp; Caribbean</t>
        </is>
      </c>
      <c r="D10672" s="161" t="inlineStr">
        <is>
          <t>Upper middle income</t>
        </is>
      </c>
      <c r="E10672" s="161" t="b">
        <v>1</v>
      </c>
      <c r="F10672" s="161" t="inlineStr">
        <is>
          <t>price_gas_power_usd_gj</t>
        </is>
      </c>
      <c r="G10672" s="161" t="n">
        <v>11.447</v>
      </c>
      <c r="H10672" s="161" t="inlineStr">
        <is>
          <t>2024</t>
        </is>
      </c>
      <c r="I10672" s="161" t="inlineStr">
        <is>
          <t>imffossilfuelsubsidiesdata.xlsb</t>
        </is>
      </c>
    </row>
    <row r="10673" ht="13" customHeight="1">
      <c r="A10673" s="161" t="inlineStr">
        <is>
          <t>PRY</t>
        </is>
      </c>
      <c r="B10673" s="161" t="inlineStr">
        <is>
          <t>Paraguay</t>
        </is>
      </c>
      <c r="C10673" s="161" t="inlineStr">
        <is>
          <t>Latin America &amp; Caribbean</t>
        </is>
      </c>
      <c r="D10673" s="161" t="inlineStr">
        <is>
          <t>Upper middle income</t>
        </is>
      </c>
      <c r="E10673" s="161" t="b">
        <v>1</v>
      </c>
      <c r="F10673" s="161" t="inlineStr">
        <is>
          <t>price_coal_residential_usd_gj</t>
        </is>
      </c>
      <c r="G10673" s="161" t="n">
        <v>13.412</v>
      </c>
      <c r="H10673" s="161" t="inlineStr">
        <is>
          <t>2024</t>
        </is>
      </c>
      <c r="I10673" s="161" t="inlineStr">
        <is>
          <t>imffossilfuelsubsidiesdata.xlsb</t>
        </is>
      </c>
    </row>
    <row r="10674" ht="13" customHeight="1">
      <c r="A10674" s="161" t="inlineStr">
        <is>
          <t>PRY</t>
        </is>
      </c>
      <c r="B10674" s="161" t="inlineStr">
        <is>
          <t>Paraguay</t>
        </is>
      </c>
      <c r="C10674" s="161" t="inlineStr">
        <is>
          <t>Latin America &amp; Caribbean</t>
        </is>
      </c>
      <c r="D10674" s="161" t="inlineStr">
        <is>
          <t>Upper middle income</t>
        </is>
      </c>
      <c r="E10674" s="161" t="b">
        <v>1</v>
      </c>
      <c r="F10674" s="161" t="inlineStr">
        <is>
          <t>price_coal_industry_usd_gj</t>
        </is>
      </c>
      <c r="G10674" s="161" t="n">
        <v>7.124</v>
      </c>
      <c r="H10674" s="161" t="inlineStr">
        <is>
          <t>2024</t>
        </is>
      </c>
      <c r="I10674" s="161" t="inlineStr">
        <is>
          <t>imffossilfuelsubsidiesdata.xlsb</t>
        </is>
      </c>
    </row>
    <row r="10675" ht="13" customHeight="1">
      <c r="A10675" s="161" t="inlineStr">
        <is>
          <t>PRY</t>
        </is>
      </c>
      <c r="B10675" s="161" t="inlineStr">
        <is>
          <t>Paraguay</t>
        </is>
      </c>
      <c r="C10675" s="161" t="inlineStr">
        <is>
          <t>Latin America &amp; Caribbean</t>
        </is>
      </c>
      <c r="D10675" s="161" t="inlineStr">
        <is>
          <t>Upper middle income</t>
        </is>
      </c>
      <c r="E10675" s="161" t="b">
        <v>1</v>
      </c>
      <c r="F10675" s="161" t="inlineStr">
        <is>
          <t>price_coal_power_usd_gj</t>
        </is>
      </c>
      <c r="G10675" s="161" t="n">
        <v>5.575</v>
      </c>
      <c r="H10675" s="161" t="inlineStr">
        <is>
          <t>2024</t>
        </is>
      </c>
      <c r="I10675" s="161" t="inlineStr">
        <is>
          <t>imffossilfuelsubsidiesdata.xlsb</t>
        </is>
      </c>
    </row>
    <row r="10676" ht="13" customHeight="1">
      <c r="A10676" s="161" t="inlineStr">
        <is>
          <t>PRY</t>
        </is>
      </c>
      <c r="B10676" s="161" t="inlineStr">
        <is>
          <t>Paraguay</t>
        </is>
      </c>
      <c r="C10676" s="161" t="inlineStr">
        <is>
          <t>Latin America &amp; Caribbean</t>
        </is>
      </c>
      <c r="D10676" s="161" t="inlineStr">
        <is>
          <t>Upper middle income</t>
        </is>
      </c>
      <c r="E10676" s="161" t="b">
        <v>1</v>
      </c>
      <c r="F10676" s="161" t="inlineStr">
        <is>
          <t>power_market_structure</t>
        </is>
      </c>
      <c r="G10676" s="161" t="n">
        <v>1</v>
      </c>
      <c r="H10676" s="161" t="inlineStr">
        <is>
          <t>2013</t>
        </is>
      </c>
      <c r="I10676" s="161" t="inlineStr">
        <is>
          <t>dataverse_files.zip</t>
        </is>
      </c>
    </row>
    <row r="10677" ht="13" customHeight="1">
      <c r="A10677" s="161" t="inlineStr">
        <is>
          <t>PRY</t>
        </is>
      </c>
      <c r="B10677" s="161" t="inlineStr">
        <is>
          <t>Paraguay</t>
        </is>
      </c>
      <c r="C10677" s="161" t="inlineStr">
        <is>
          <t>Latin America &amp; Caribbean</t>
        </is>
      </c>
      <c r="D10677" s="161" t="inlineStr">
        <is>
          <t>Upper middle income</t>
        </is>
      </c>
      <c r="E10677" s="161" t="b">
        <v>1</v>
      </c>
      <c r="F10677" s="161" t="inlineStr">
        <is>
          <t>independent_regulator</t>
        </is>
      </c>
      <c r="G10677" s="161" t="n">
        <v>0</v>
      </c>
      <c r="H10677" s="161" t="inlineStr">
        <is>
          <t>2013</t>
        </is>
      </c>
      <c r="I10677" s="161" t="inlineStr">
        <is>
          <t>dataverse_files.zip</t>
        </is>
      </c>
    </row>
    <row r="10678" ht="13" customHeight="1">
      <c r="A10678" s="161" t="inlineStr">
        <is>
          <t>PRY</t>
        </is>
      </c>
      <c r="B10678" s="161" t="inlineStr">
        <is>
          <t>Paraguay</t>
        </is>
      </c>
      <c r="C10678" s="161" t="inlineStr">
        <is>
          <t>Latin America &amp; Caribbean</t>
        </is>
      </c>
      <c r="D10678" s="161" t="inlineStr">
        <is>
          <t>Upper middle income</t>
        </is>
      </c>
      <c r="E10678" s="161" t="b">
        <v>1</v>
      </c>
      <c r="F10678" s="161" t="inlineStr">
        <is>
          <t>generation_unbundled</t>
        </is>
      </c>
      <c r="G10678" s="161" t="n">
        <v>0</v>
      </c>
      <c r="H10678" s="161" t="inlineStr">
        <is>
          <t>2013</t>
        </is>
      </c>
      <c r="I10678" s="161" t="inlineStr">
        <is>
          <t>dataverse_files.zip</t>
        </is>
      </c>
    </row>
    <row r="10679" ht="13" customHeight="1">
      <c r="A10679" s="161" t="inlineStr">
        <is>
          <t>PRY</t>
        </is>
      </c>
      <c r="B10679" s="161" t="inlineStr">
        <is>
          <t>Paraguay</t>
        </is>
      </c>
      <c r="C10679" s="161" t="inlineStr">
        <is>
          <t>Latin America &amp; Caribbean</t>
        </is>
      </c>
      <c r="D10679" s="161" t="inlineStr">
        <is>
          <t>Upper middle income</t>
        </is>
      </c>
      <c r="E10679" s="161" t="b">
        <v>1</v>
      </c>
      <c r="F10679" s="161" t="inlineStr">
        <is>
          <t>rise_renewable_energy_score</t>
        </is>
      </c>
      <c r="G10679" s="161" t="n">
        <v>30.831</v>
      </c>
      <c r="H10679" s="161" t="inlineStr">
        <is>
          <t>2023</t>
        </is>
      </c>
      <c r="I10679" s="161" t="inlineStr">
        <is>
          <t>WB_RISE_WIDEF.csv</t>
        </is>
      </c>
    </row>
    <row r="10680" ht="13" customHeight="1">
      <c r="A10680" s="161" t="inlineStr">
        <is>
          <t>PRY</t>
        </is>
      </c>
      <c r="B10680" s="161" t="inlineStr">
        <is>
          <t>Paraguay</t>
        </is>
      </c>
      <c r="C10680" s="161" t="inlineStr">
        <is>
          <t>Latin America &amp; Caribbean</t>
        </is>
      </c>
      <c r="D10680" s="161" t="inlineStr">
        <is>
          <t>Upper middle income</t>
        </is>
      </c>
      <c r="E10680" s="161" t="b">
        <v>1</v>
      </c>
      <c r="F10680" s="161" t="inlineStr">
        <is>
          <t>rise_level_playing_field_score</t>
        </is>
      </c>
      <c r="G10680" s="161" t="n">
        <v>0</v>
      </c>
      <c r="H10680" s="161" t="inlineStr">
        <is>
          <t>2023</t>
        </is>
      </c>
      <c r="I10680" s="161" t="inlineStr">
        <is>
          <t>WB_RISE_WIDEF.csv</t>
        </is>
      </c>
    </row>
    <row r="10681" ht="13" customHeight="1">
      <c r="A10681" s="161" t="inlineStr">
        <is>
          <t>PRY</t>
        </is>
      </c>
      <c r="B10681" s="161" t="inlineStr">
        <is>
          <t>Paraguay</t>
        </is>
      </c>
      <c r="C10681" s="161" t="inlineStr">
        <is>
          <t>Latin America &amp; Caribbean</t>
        </is>
      </c>
      <c r="D10681" s="161" t="inlineStr">
        <is>
          <t>Upper middle income</t>
        </is>
      </c>
      <c r="E10681" s="161" t="b">
        <v>1</v>
      </c>
      <c r="F10681" s="161" t="inlineStr">
        <is>
          <t>rise_ee_financing_mechanisms_score</t>
        </is>
      </c>
      <c r="G10681" s="161" t="n">
        <v>0</v>
      </c>
      <c r="H10681" s="161" t="inlineStr">
        <is>
          <t>2023</t>
        </is>
      </c>
      <c r="I10681" s="161" t="inlineStr">
        <is>
          <t>WB_RISE_WIDEF.csv</t>
        </is>
      </c>
    </row>
    <row r="10682" ht="13" customHeight="1">
      <c r="A10682" s="161" t="inlineStr">
        <is>
          <t>PRY</t>
        </is>
      </c>
      <c r="B10682" s="161" t="inlineStr">
        <is>
          <t>Paraguay</t>
        </is>
      </c>
      <c r="C10682" s="161" t="inlineStr">
        <is>
          <t>Latin America &amp; Caribbean</t>
        </is>
      </c>
      <c r="D10682" s="161" t="inlineStr">
        <is>
          <t>Upper middle income</t>
        </is>
      </c>
      <c r="E10682" s="161" t="b">
        <v>1</v>
      </c>
      <c r="F10682" s="161" t="inlineStr">
        <is>
          <t>revenue_pct_gdp</t>
        </is>
      </c>
      <c r="G10682" s="161" t="n">
        <v>18.758</v>
      </c>
      <c r="H10682" s="161" t="inlineStr">
        <is>
          <t>2024</t>
        </is>
      </c>
      <c r="I10682" s="161" t="inlineStr">
        <is>
          <t>dataset_2026-08-26T13_41_09_874550254Z_DEFAULT_INTEGRATION_IMF_RES_WEO_9_0_0.csv</t>
        </is>
      </c>
    </row>
    <row r="10683" ht="13" customHeight="1">
      <c r="A10683" s="161" t="inlineStr">
        <is>
          <t>PRY</t>
        </is>
      </c>
      <c r="B10683" s="161" t="inlineStr">
        <is>
          <t>Paraguay</t>
        </is>
      </c>
      <c r="C10683" s="161" t="inlineStr">
        <is>
          <t>Latin America &amp; Caribbean</t>
        </is>
      </c>
      <c r="D10683" s="161" t="inlineStr">
        <is>
          <t>Upper middle income</t>
        </is>
      </c>
      <c r="E10683" s="161" t="b">
        <v>1</v>
      </c>
      <c r="F10683" s="161" t="inlineStr">
        <is>
          <t>primary_balance_pct_gdp</t>
        </is>
      </c>
      <c r="G10683" s="161" t="n">
        <v>-0.142</v>
      </c>
      <c r="H10683" s="161" t="inlineStr">
        <is>
          <t>2024</t>
        </is>
      </c>
      <c r="I10683" s="161" t="inlineStr">
        <is>
          <t>dataset_2026-08-26T13_41_09_874550254Z_DEFAULT_INTEGRATION_IMF_RES_WEO_9_0_0.csv</t>
        </is>
      </c>
    </row>
    <row r="10684" ht="13" customHeight="1">
      <c r="A10684" s="161" t="inlineStr">
        <is>
          <t>PRY</t>
        </is>
      </c>
      <c r="B10684" s="161" t="inlineStr">
        <is>
          <t>Paraguay</t>
        </is>
      </c>
      <c r="C10684" s="161" t="inlineStr">
        <is>
          <t>Latin America &amp; Caribbean</t>
        </is>
      </c>
      <c r="D10684" s="161" t="inlineStr">
        <is>
          <t>Upper middle income</t>
        </is>
      </c>
      <c r="E10684" s="161" t="b">
        <v>1</v>
      </c>
      <c r="F10684" s="161" t="inlineStr">
        <is>
          <t>current_account_pct_gdp</t>
        </is>
      </c>
      <c r="G10684" s="161" t="n">
        <v>-3.401</v>
      </c>
      <c r="H10684" s="161" t="inlineStr">
        <is>
          <t>2024</t>
        </is>
      </c>
      <c r="I10684" s="161" t="inlineStr">
        <is>
          <t>dataset_2026-08-26T13_41_09_874550254Z_DEFAULT_INTEGRATION_IMF_RES_WEO_9_0_0.csv</t>
        </is>
      </c>
    </row>
    <row r="10685" ht="13" customHeight="1">
      <c r="A10685" s="161" t="inlineStr">
        <is>
          <t>PRY</t>
        </is>
      </c>
      <c r="B10685" s="161" t="inlineStr">
        <is>
          <t>Paraguay</t>
        </is>
      </c>
      <c r="C10685" s="161" t="inlineStr">
        <is>
          <t>Latin America &amp; Caribbean</t>
        </is>
      </c>
      <c r="D10685" s="161" t="inlineStr">
        <is>
          <t>Upper middle income</t>
        </is>
      </c>
      <c r="E10685" s="161" t="b">
        <v>1</v>
      </c>
      <c r="F10685" s="161" t="inlineStr">
        <is>
          <t>gross_capital_formation_pct_gdp</t>
        </is>
      </c>
      <c r="G10685" s="161" t="n">
        <v>23.109</v>
      </c>
      <c r="H10685" s="161" t="inlineStr">
        <is>
          <t>2024</t>
        </is>
      </c>
      <c r="I10685" s="161" t="inlineStr">
        <is>
          <t>dataset_2026-08-26T13_41_09_874550254Z_DEFAULT_INTEGRATION_IMF_RES_WEO_9_0_0.csv</t>
        </is>
      </c>
    </row>
    <row r="10686" ht="13" customHeight="1">
      <c r="A10686" s="161" t="inlineStr">
        <is>
          <t>PRY</t>
        </is>
      </c>
      <c r="B10686" s="161" t="inlineStr">
        <is>
          <t>Paraguay</t>
        </is>
      </c>
      <c r="C10686" s="161" t="inlineStr">
        <is>
          <t>Latin America &amp; Caribbean</t>
        </is>
      </c>
      <c r="D10686" s="161" t="inlineStr">
        <is>
          <t>Upper middle income</t>
        </is>
      </c>
      <c r="E10686" s="161" t="b">
        <v>1</v>
      </c>
      <c r="F10686" s="161" t="inlineStr">
        <is>
          <t>real_gdp_growth_5y_avg_pct</t>
        </is>
      </c>
      <c r="G10686" s="161" t="n">
        <v>2.62</v>
      </c>
      <c r="H10686" s="161" t="inlineStr">
        <is>
          <t>2020-2024 avg</t>
        </is>
      </c>
      <c r="I10686" s="161" t="inlineStr">
        <is>
          <t>dataset_2026-08-26T13_41_09_874550254Z_DEFAULT_INTEGRATION_IMF_RES_WEO_9_0_0.csv (derived)</t>
        </is>
      </c>
    </row>
    <row r="10687" ht="13" customHeight="1">
      <c r="A10687" s="161" t="inlineStr">
        <is>
          <t>PRY</t>
        </is>
      </c>
      <c r="B10687" s="161" t="inlineStr">
        <is>
          <t>Paraguay</t>
        </is>
      </c>
      <c r="C10687" s="161" t="inlineStr">
        <is>
          <t>Latin America &amp; Caribbean</t>
        </is>
      </c>
      <c r="D10687" s="161" t="inlineStr">
        <is>
          <t>Upper middle income</t>
        </is>
      </c>
      <c r="E10687" s="161" t="b">
        <v>1</v>
      </c>
      <c r="F10687" s="161" t="inlineStr">
        <is>
          <t>int_budget_need_2030_pct_gdp</t>
        </is>
      </c>
      <c r="G10687" s="161" t="n">
        <v>3.281</v>
      </c>
      <c r="H10687" s="161" t="inlineStr">
        <is>
          <t>2030</t>
        </is>
      </c>
      <c r="I10687" s="161" t="inlineStr">
        <is>
          <t>integrated_results.csv (MacroFiscalModels v0.1, model output)</t>
        </is>
      </c>
    </row>
    <row r="10688" ht="13" customHeight="1">
      <c r="A10688" s="161" t="inlineStr">
        <is>
          <t>PRY</t>
        </is>
      </c>
      <c r="B10688" s="161" t="inlineStr">
        <is>
          <t>Paraguay</t>
        </is>
      </c>
      <c r="C10688" s="161" t="inlineStr">
        <is>
          <t>Latin America &amp; Caribbean</t>
        </is>
      </c>
      <c r="D10688" s="161" t="inlineStr">
        <is>
          <t>Upper middle income</t>
        </is>
      </c>
      <c r="E10688" s="161" t="b">
        <v>1</v>
      </c>
      <c r="F10688" s="161" t="inlineStr">
        <is>
          <t>int_pricing_revenue_2030_pct_gdp</t>
        </is>
      </c>
      <c r="G10688" s="161" t="n">
        <v>0</v>
      </c>
      <c r="H10688" s="161" t="inlineStr">
        <is>
          <t>2030</t>
        </is>
      </c>
      <c r="I10688" s="161" t="inlineStr">
        <is>
          <t>integrated_results.csv (MacroFiscalModels v0.1, model output)</t>
        </is>
      </c>
    </row>
    <row r="10689" ht="13" customHeight="1">
      <c r="A10689" s="161" t="inlineStr">
        <is>
          <t>PRY</t>
        </is>
      </c>
      <c r="B10689" s="161" t="inlineStr">
        <is>
          <t>Paraguay</t>
        </is>
      </c>
      <c r="C10689" s="161" t="inlineStr">
        <is>
          <t>Latin America &amp; Caribbean</t>
        </is>
      </c>
      <c r="D10689" s="161" t="inlineStr">
        <is>
          <t>Upper middle income</t>
        </is>
      </c>
      <c r="E10689" s="161" t="b">
        <v>1</v>
      </c>
      <c r="F10689" s="161" t="inlineStr">
        <is>
          <t>int_financing_gap_2030_pct_gdp</t>
        </is>
      </c>
      <c r="G10689" s="161" t="n">
        <v>3.281</v>
      </c>
      <c r="H10689" s="161" t="inlineStr">
        <is>
          <t>2030</t>
        </is>
      </c>
      <c r="I10689" s="161" t="inlineStr">
        <is>
          <t>integrated_results.csv (MacroFiscalModels v0.1, model output)</t>
        </is>
      </c>
    </row>
    <row r="10690" ht="13" customHeight="1">
      <c r="A10690" s="161" t="inlineStr">
        <is>
          <t>PRY</t>
        </is>
      </c>
      <c r="B10690" s="161" t="inlineStr">
        <is>
          <t>Paraguay</t>
        </is>
      </c>
      <c r="C10690" s="161" t="inlineStr">
        <is>
          <t>Latin America &amp; Caribbean</t>
        </is>
      </c>
      <c r="D10690" s="161" t="inlineStr">
        <is>
          <t>Upper middle income</t>
        </is>
      </c>
      <c r="E10690" s="161" t="b">
        <v>1</v>
      </c>
      <c r="F10690" s="161" t="inlineStr">
        <is>
          <t>int_gdp_dev_2050_pct</t>
        </is>
      </c>
      <c r="G10690" s="161" t="n">
        <v>10.35</v>
      </c>
      <c r="H10690" s="161" t="inlineStr">
        <is>
          <t>2050</t>
        </is>
      </c>
      <c r="I10690" s="161" t="inlineStr">
        <is>
          <t>integrated_results.csv (MacroFiscalModels v0.1, model output)</t>
        </is>
      </c>
    </row>
    <row r="10691" ht="13" customHeight="1">
      <c r="A10691" s="161" t="inlineStr">
        <is>
          <t>PRY</t>
        </is>
      </c>
      <c r="B10691" s="161" t="inlineStr">
        <is>
          <t>Paraguay</t>
        </is>
      </c>
      <c r="C10691" s="161" t="inlineStr">
        <is>
          <t>Latin America &amp; Caribbean</t>
        </is>
      </c>
      <c r="D10691" s="161" t="inlineStr">
        <is>
          <t>Upper middle income</t>
        </is>
      </c>
      <c r="E10691" s="161" t="b">
        <v>1</v>
      </c>
      <c r="F10691" s="161" t="inlineStr">
        <is>
          <t>int_debt_2050_pct_gdp</t>
        </is>
      </c>
      <c r="G10691" s="161" t="n">
        <v>77.77</v>
      </c>
      <c r="H10691" s="161" t="inlineStr">
        <is>
          <t>2050</t>
        </is>
      </c>
      <c r="I10691" s="161" t="inlineStr">
        <is>
          <t>integrated_results.csv (MacroFiscalModels v0.1, model output)</t>
        </is>
      </c>
    </row>
    <row r="10692" ht="13" customHeight="1">
      <c r="A10692" s="161" t="inlineStr">
        <is>
          <t>PER</t>
        </is>
      </c>
      <c r="B10692" s="161" t="inlineStr">
        <is>
          <t>Peru</t>
        </is>
      </c>
      <c r="C10692" s="161" t="inlineStr">
        <is>
          <t>Latin America &amp; Caribbean</t>
        </is>
      </c>
      <c r="D10692" s="161" t="inlineStr">
        <is>
          <t>Upper middle income</t>
        </is>
      </c>
      <c r="E10692" s="161" t="b">
        <v>1</v>
      </c>
      <c r="F10692" s="161" t="inlineStr">
        <is>
          <t>interest_to_revenue_pct</t>
        </is>
      </c>
      <c r="G10692" s="161" t="n">
        <v>7.61</v>
      </c>
      <c r="H10692" s="161" t="inlineStr">
        <is>
          <t>2024</t>
        </is>
      </c>
      <c r="I10692" s="161" t="inlineStr">
        <is>
          <t>dataset_2026-08-26T13_41_09_874550254Z_DEFAULT_INTEGRATION_IMF_RES_WEO_9_0_0.csv (derived)</t>
        </is>
      </c>
    </row>
    <row r="10693" ht="13" customHeight="1">
      <c r="A10693" s="161" t="inlineStr">
        <is>
          <t>PER</t>
        </is>
      </c>
      <c r="B10693" s="161" t="inlineStr">
        <is>
          <t>Peru</t>
        </is>
      </c>
      <c r="C10693" s="161" t="inlineStr">
        <is>
          <t>Latin America &amp; Caribbean</t>
        </is>
      </c>
      <c r="D10693" s="161" t="inlineStr">
        <is>
          <t>Upper middle income</t>
        </is>
      </c>
      <c r="E10693" s="161" t="b">
        <v>1</v>
      </c>
      <c r="F10693" s="161" t="inlineStr">
        <is>
          <t>interest_pct_gdp</t>
        </is>
      </c>
      <c r="G10693" s="161" t="n">
        <v>1.422</v>
      </c>
      <c r="H10693" s="161" t="inlineStr">
        <is>
          <t>2024</t>
        </is>
      </c>
      <c r="I10693" s="161" t="inlineStr">
        <is>
          <t>dataset_2026-08-26T13_41_09_874550254Z_DEFAULT_INTEGRATION_IMF_RES_WEO_9_0_0.csv (derived)</t>
        </is>
      </c>
    </row>
    <row r="10694" ht="13" customHeight="1">
      <c r="A10694" s="161" t="inlineStr">
        <is>
          <t>PER</t>
        </is>
      </c>
      <c r="B10694" s="161" t="inlineStr">
        <is>
          <t>Peru</t>
        </is>
      </c>
      <c r="C10694" s="161" t="inlineStr">
        <is>
          <t>Latin America &amp; Caribbean</t>
        </is>
      </c>
      <c r="D10694" s="161" t="inlineStr">
        <is>
          <t>Upper middle income</t>
        </is>
      </c>
      <c r="E10694" s="161" t="b">
        <v>1</v>
      </c>
      <c r="F10694" s="161" t="inlineStr">
        <is>
          <t>gross_debt_pct_gdp</t>
        </is>
      </c>
      <c r="G10694" s="161" t="n">
        <v>32.077</v>
      </c>
      <c r="H10694" s="161" t="inlineStr">
        <is>
          <t>2024</t>
        </is>
      </c>
      <c r="I10694" s="161" t="inlineStr">
        <is>
          <t>dataset_2026-08-26T13_41_09_874550254Z_DEFAULT_INTEGRATION_IMF_RES_WEO_9_0_0.csv</t>
        </is>
      </c>
    </row>
    <row r="10695" ht="13" customHeight="1">
      <c r="A10695" s="161" t="inlineStr">
        <is>
          <t>PER</t>
        </is>
      </c>
      <c r="B10695" s="161" t="inlineStr">
        <is>
          <t>Peru</t>
        </is>
      </c>
      <c r="C10695" s="161" t="inlineStr">
        <is>
          <t>Latin America &amp; Caribbean</t>
        </is>
      </c>
      <c r="D10695" s="161" t="inlineStr">
        <is>
          <t>Upper middle income</t>
        </is>
      </c>
      <c r="E10695" s="161" t="b">
        <v>1</v>
      </c>
      <c r="F10695" s="161" t="inlineStr">
        <is>
          <t>tax_revenue_pct_gdp</t>
        </is>
      </c>
      <c r="G10695" s="161" t="n">
        <v>14.291</v>
      </c>
      <c r="H10695" s="161" t="inlineStr">
        <is>
          <t>2024</t>
        </is>
      </c>
      <c r="I10695" s="161" t="inlineStr">
        <is>
          <t>world-imf2026.xlsx</t>
        </is>
      </c>
    </row>
    <row r="10696" ht="13" customHeight="1">
      <c r="A10696" s="161" t="inlineStr">
        <is>
          <t>PER</t>
        </is>
      </c>
      <c r="B10696" s="161" t="inlineStr">
        <is>
          <t>Peru</t>
        </is>
      </c>
      <c r="C10696" s="161" t="inlineStr">
        <is>
          <t>Latin America &amp; Caribbean</t>
        </is>
      </c>
      <c r="D10696" s="161" t="inlineStr">
        <is>
          <t>Upper middle income</t>
        </is>
      </c>
      <c r="E10696" s="161" t="b">
        <v>1</v>
      </c>
      <c r="F10696" s="161" t="inlineStr">
        <is>
          <t>capex_execution_rate_pct</t>
        </is>
      </c>
      <c r="G10696" s="161" t="n">
        <v>76.318</v>
      </c>
      <c r="H10696" s="161" t="inlineStr">
        <is>
          <t>2022</t>
        </is>
      </c>
      <c r="I10696" s="161" t="inlineStr">
        <is>
          <t>WB_BOOST_WIDEF.csv</t>
        </is>
      </c>
    </row>
    <row r="10697" ht="13" customHeight="1">
      <c r="A10697" s="161" t="inlineStr">
        <is>
          <t>PER</t>
        </is>
      </c>
      <c r="B10697" s="161" t="inlineStr">
        <is>
          <t>Peru</t>
        </is>
      </c>
      <c r="C10697" s="161" t="inlineStr">
        <is>
          <t>Latin America &amp; Caribbean</t>
        </is>
      </c>
      <c r="D10697" s="161" t="inlineStr">
        <is>
          <t>Upper middle income</t>
        </is>
      </c>
      <c r="E10697" s="161" t="b">
        <v>1</v>
      </c>
      <c r="F10697" s="161" t="inlineStr">
        <is>
          <t>climate_pfm_diagnostic_on_record</t>
        </is>
      </c>
      <c r="G10697" s="161" t="n">
        <v>1</v>
      </c>
      <c r="H10697" s="161" t="inlineStr">
        <is>
          <t>2022</t>
        </is>
      </c>
      <c r="I10697" s="161" t="inlineStr">
        <is>
          <t>UNDP-Global-Climate-Public-Finance-Review-2022.pdf (Table 4.2)</t>
        </is>
      </c>
    </row>
    <row r="10698" ht="13" customHeight="1">
      <c r="A10698" s="161" t="inlineStr">
        <is>
          <t>PER</t>
        </is>
      </c>
      <c r="B10698" s="161" t="inlineStr">
        <is>
          <t>Peru</t>
        </is>
      </c>
      <c r="C10698" s="161" t="inlineStr">
        <is>
          <t>Latin America &amp; Caribbean</t>
        </is>
      </c>
      <c r="D10698" s="161" t="inlineStr">
        <is>
          <t>Upper middle income</t>
        </is>
      </c>
      <c r="E10698" s="161" t="b">
        <v>1</v>
      </c>
      <c r="F10698" s="161" t="inlineStr">
        <is>
          <t>wacc_solar_real_aftertax_pct</t>
        </is>
      </c>
      <c r="G10698" s="161" t="n">
        <v>5.2</v>
      </c>
      <c r="H10698" s="161" t="inlineStr">
        <is>
          <t>2021</t>
        </is>
      </c>
      <c r="I10698" s="161" t="inlineStr">
        <is>
          <t>IRENA_Cost_of_financing_renewable_power_Appendix_2023.pdf</t>
        </is>
      </c>
    </row>
    <row r="10699" ht="13" customHeight="1">
      <c r="A10699" s="161" t="inlineStr">
        <is>
          <t>PER</t>
        </is>
      </c>
      <c r="B10699" s="161" t="inlineStr">
        <is>
          <t>Peru</t>
        </is>
      </c>
      <c r="C10699" s="161" t="inlineStr">
        <is>
          <t>Latin America &amp; Caribbean</t>
        </is>
      </c>
      <c r="D10699" s="161" t="inlineStr">
        <is>
          <t>Upper middle income</t>
        </is>
      </c>
      <c r="E10699" s="161" t="b">
        <v>1</v>
      </c>
      <c r="F10699" s="161" t="inlineStr">
        <is>
          <t>wacc_steffen_nominal_aftertax_pct</t>
        </is>
      </c>
      <c r="G10699" s="161" t="n">
        <v>7.88</v>
      </c>
      <c r="H10699" s="161" t="inlineStr">
        <is>
          <t>2020</t>
        </is>
      </c>
      <c r="I10699" s="161" t="inlineStr">
        <is>
          <t>SteffenEtAl2025_WACC_database.csv</t>
        </is>
      </c>
    </row>
    <row r="10700" ht="13" customHeight="1">
      <c r="A10700" s="161" t="inlineStr">
        <is>
          <t>PER</t>
        </is>
      </c>
      <c r="B10700" s="161" t="inlineStr">
        <is>
          <t>Peru</t>
        </is>
      </c>
      <c r="C10700" s="161" t="inlineStr">
        <is>
          <t>Latin America &amp; Caribbean</t>
        </is>
      </c>
      <c r="D10700" s="161" t="inlineStr">
        <is>
          <t>Upper middle income</t>
        </is>
      </c>
      <c r="E10700" s="161" t="b">
        <v>1</v>
      </c>
      <c r="F10700" s="161" t="inlineStr">
        <is>
          <t>wacc_n_sources</t>
        </is>
      </c>
      <c r="G10700" s="161" t="n">
        <v>2</v>
      </c>
      <c r="H10700" s="161" t="inlineStr">
        <is>
          <t>2021-2024</t>
        </is>
      </c>
      <c r="I10700" s="161" t="inlineStr">
        <is>
          <t>IRENA / Steffen et al. / IEA</t>
        </is>
      </c>
    </row>
    <row r="10701" ht="13" customHeight="1">
      <c r="A10701" s="161" t="inlineStr">
        <is>
          <t>PER</t>
        </is>
      </c>
      <c r="B10701" s="161" t="inlineStr">
        <is>
          <t>Peru</t>
        </is>
      </c>
      <c r="C10701" s="161" t="inlineStr">
        <is>
          <t>Latin America &amp; Caribbean</t>
        </is>
      </c>
      <c r="D10701" s="161" t="inlineStr">
        <is>
          <t>Upper middle income</t>
        </is>
      </c>
      <c r="E10701" s="161" t="b">
        <v>1</v>
      </c>
      <c r="F10701" s="161" t="inlineStr">
        <is>
          <t>ids_official_private_rate_spread_pp</t>
        </is>
      </c>
      <c r="G10701" s="161" t="n">
        <v>-1.037</v>
      </c>
      <c r="H10701" s="161" t="inlineStr">
        <is>
          <t>2024</t>
        </is>
      </c>
      <c r="I10701" s="161" t="inlineStr">
        <is>
          <t>P_Data_Extract_From_International_Debt_Statistics__2_.xlsx</t>
        </is>
      </c>
    </row>
    <row r="10702" ht="13" customHeight="1">
      <c r="A10702" s="161" t="inlineStr">
        <is>
          <t>PER</t>
        </is>
      </c>
      <c r="B10702" s="161" t="inlineStr">
        <is>
          <t>Peru</t>
        </is>
      </c>
      <c r="C10702" s="161" t="inlineStr">
        <is>
          <t>Latin America &amp; Caribbean</t>
        </is>
      </c>
      <c r="D10702" s="161" t="inlineStr">
        <is>
          <t>Upper middle income</t>
        </is>
      </c>
      <c r="E10702" s="161" t="b">
        <v>1</v>
      </c>
      <c r="F10702" s="161" t="inlineStr">
        <is>
          <t>ids_private_creditor_rate_pct</t>
        </is>
      </c>
      <c r="G10702" s="161" t="n">
        <v>5.692</v>
      </c>
      <c r="H10702" s="161" t="inlineStr">
        <is>
          <t>2024</t>
        </is>
      </c>
      <c r="I10702" s="161" t="inlineStr">
        <is>
          <t>P_Data_Extract_From_International_Debt_Statistics__2_.xlsx</t>
        </is>
      </c>
    </row>
    <row r="10703" ht="13" customHeight="1">
      <c r="A10703" s="161" t="inlineStr">
        <is>
          <t>PER</t>
        </is>
      </c>
      <c r="B10703" s="161" t="inlineStr">
        <is>
          <t>Peru</t>
        </is>
      </c>
      <c r="C10703" s="161" t="inlineStr">
        <is>
          <t>Latin America &amp; Caribbean</t>
        </is>
      </c>
      <c r="D10703" s="161" t="inlineStr">
        <is>
          <t>Upper middle income</t>
        </is>
      </c>
      <c r="E10703" s="161" t="b">
        <v>1</v>
      </c>
      <c r="F10703" s="161" t="inlineStr">
        <is>
          <t>ids_avg_maturity_years</t>
        </is>
      </c>
      <c r="G10703" s="161" t="n">
        <v>18.689</v>
      </c>
      <c r="H10703" s="161" t="inlineStr">
        <is>
          <t>2024</t>
        </is>
      </c>
      <c r="I10703" s="161" t="inlineStr">
        <is>
          <t>P_Data_Extract_From_International_Debt_Statistics__2_.xlsx</t>
        </is>
      </c>
    </row>
    <row r="10704" ht="13" customHeight="1">
      <c r="A10704" s="161" t="inlineStr">
        <is>
          <t>PER</t>
        </is>
      </c>
      <c r="B10704" s="161" t="inlineStr">
        <is>
          <t>Peru</t>
        </is>
      </c>
      <c r="C10704" s="161" t="inlineStr">
        <is>
          <t>Latin America &amp; Caribbean</t>
        </is>
      </c>
      <c r="D10704" s="161" t="inlineStr">
        <is>
          <t>Upper middle income</t>
        </is>
      </c>
      <c r="E10704" s="161" t="b">
        <v>1</v>
      </c>
      <c r="F10704" s="161" t="inlineStr">
        <is>
          <t>mitigation_finance_received_pct_gdp</t>
        </is>
      </c>
      <c r="G10704" s="161" t="n">
        <v>0.318</v>
      </c>
      <c r="H10704" s="161" t="inlineStr">
        <is>
          <t>2024</t>
        </is>
      </c>
      <c r="I10704" s="161" t="inlineStr">
        <is>
          <t>CRDF-RP_2024.xlsx + WEO</t>
        </is>
      </c>
    </row>
    <row r="10705" ht="13" customHeight="1">
      <c r="A10705" s="161" t="inlineStr">
        <is>
          <t>PER</t>
        </is>
      </c>
      <c r="B10705" s="161" t="inlineStr">
        <is>
          <t>Peru</t>
        </is>
      </c>
      <c r="C10705" s="161" t="inlineStr">
        <is>
          <t>Latin America &amp; Caribbean</t>
        </is>
      </c>
      <c r="D10705" s="161" t="inlineStr">
        <is>
          <t>Upper middle income</t>
        </is>
      </c>
      <c r="E10705" s="161" t="b">
        <v>1</v>
      </c>
      <c r="F10705" s="161" t="inlineStr">
        <is>
          <t>ids_multilateral_share_pct</t>
        </is>
      </c>
      <c r="G10705" s="161" t="n">
        <v>23.524</v>
      </c>
      <c r="H10705" s="161" t="inlineStr">
        <is>
          <t>2024</t>
        </is>
      </c>
      <c r="I10705" s="161" t="inlineStr">
        <is>
          <t>P_Data_Extract_From_International_Debt_Statistics__2_.xlsx</t>
        </is>
      </c>
    </row>
    <row r="10706" ht="13" customHeight="1">
      <c r="A10706" s="161" t="inlineStr">
        <is>
          <t>PER</t>
        </is>
      </c>
      <c r="B10706" s="161" t="inlineStr">
        <is>
          <t>Peru</t>
        </is>
      </c>
      <c r="C10706" s="161" t="inlineStr">
        <is>
          <t>Latin America &amp; Caribbean</t>
        </is>
      </c>
      <c r="D10706" s="161" t="inlineStr">
        <is>
          <t>Upper middle income</t>
        </is>
      </c>
      <c r="E10706" s="161" t="b">
        <v>1</v>
      </c>
      <c r="F10706" s="161" t="inlineStr">
        <is>
          <t>ids_private_creditor_share_pct</t>
        </is>
      </c>
      <c r="G10706" s="161" t="n">
        <v>72.351</v>
      </c>
      <c r="H10706" s="161" t="inlineStr">
        <is>
          <t>2024</t>
        </is>
      </c>
      <c r="I10706" s="161" t="inlineStr">
        <is>
          <t>P_Data_Extract_From_International_Debt_Statistics__2_.xlsx</t>
        </is>
      </c>
    </row>
    <row r="10707" ht="13" customHeight="1">
      <c r="A10707" s="161" t="inlineStr">
        <is>
          <t>PER</t>
        </is>
      </c>
      <c r="B10707" s="161" t="inlineStr">
        <is>
          <t>Peru</t>
        </is>
      </c>
      <c r="C10707" s="161" t="inlineStr">
        <is>
          <t>Latin America &amp; Caribbean</t>
        </is>
      </c>
      <c r="D10707" s="161" t="inlineStr">
        <is>
          <t>Upper middle income</t>
        </is>
      </c>
      <c r="E10707" s="161" t="b">
        <v>1</v>
      </c>
      <c r="F10707" s="161" t="inlineStr">
        <is>
          <t>ids_usd_share_ppg_debt_pct</t>
        </is>
      </c>
      <c r="G10707" s="161" t="n">
        <v>88.575</v>
      </c>
      <c r="H10707" s="161" t="inlineStr">
        <is>
          <t>2024</t>
        </is>
      </c>
      <c r="I10707" s="161" t="inlineStr">
        <is>
          <t>P_Data_Extract_From_International_Debt_Statistics__2_.xlsx</t>
        </is>
      </c>
    </row>
    <row r="10708" ht="13" customHeight="1">
      <c r="A10708" s="161" t="inlineStr">
        <is>
          <t>PER</t>
        </is>
      </c>
      <c r="B10708" s="161" t="inlineStr">
        <is>
          <t>Peru</t>
        </is>
      </c>
      <c r="C10708" s="161" t="inlineStr">
        <is>
          <t>Latin America &amp; Caribbean</t>
        </is>
      </c>
      <c r="D10708" s="161" t="inlineStr">
        <is>
          <t>Upper middle income</t>
        </is>
      </c>
      <c r="E10708" s="161" t="b">
        <v>1</v>
      </c>
      <c r="F10708" s="161" t="inlineStr">
        <is>
          <t>ppi_commitments_pct_gdp</t>
        </is>
      </c>
      <c r="G10708" s="161" t="n">
        <v>0.431</v>
      </c>
      <c r="H10708" s="161" t="inlineStr">
        <is>
          <t>2020-2024 avg</t>
        </is>
      </c>
      <c r="I10708" s="161" t="inlineStr">
        <is>
          <t>2024-PPI-Full-DTA.dta + WEO</t>
        </is>
      </c>
    </row>
    <row r="10709" ht="13" customHeight="1">
      <c r="A10709" s="161" t="inlineStr">
        <is>
          <t>PER</t>
        </is>
      </c>
      <c r="B10709" s="161" t="inlineStr">
        <is>
          <t>Peru</t>
        </is>
      </c>
      <c r="C10709" s="161" t="inlineStr">
        <is>
          <t>Latin America &amp; Caribbean</t>
        </is>
      </c>
      <c r="D10709" s="161" t="inlineStr">
        <is>
          <t>Upper middle income</t>
        </is>
      </c>
      <c r="E10709" s="161" t="b">
        <v>1</v>
      </c>
      <c r="F10709" s="161" t="inlineStr">
        <is>
          <t>excise_revenue_pct_of_revenue</t>
        </is>
      </c>
      <c r="G10709" s="161" t="n">
        <v>4.301</v>
      </c>
      <c r="H10709" s="161" t="inlineStr">
        <is>
          <t>2024</t>
        </is>
      </c>
      <c r="I10709" s="161" t="inlineStr">
        <is>
          <t>world-imf2026.xlsx</t>
        </is>
      </c>
    </row>
    <row r="10710" ht="13" customHeight="1">
      <c r="A10710" s="161" t="inlineStr">
        <is>
          <t>PER</t>
        </is>
      </c>
      <c r="B10710" s="161" t="inlineStr">
        <is>
          <t>Peru</t>
        </is>
      </c>
      <c r="C10710" s="161" t="inlineStr">
        <is>
          <t>Latin America &amp; Caribbean</t>
        </is>
      </c>
      <c r="D10710" s="161" t="inlineStr">
        <is>
          <t>Upper middle income</t>
        </is>
      </c>
      <c r="E10710" s="161" t="b">
        <v>1</v>
      </c>
      <c r="F10710" s="161" t="inlineStr">
        <is>
          <t>ff_subsidy_total_pct_gdp</t>
        </is>
      </c>
      <c r="G10710" s="161" t="n">
        <v>4.179</v>
      </c>
      <c r="H10710" s="161" t="inlineStr">
        <is>
          <t>2024</t>
        </is>
      </c>
      <c r="I10710" s="161" t="inlineStr">
        <is>
          <t>imffossilfuelsubsidiesdata.xlsb + WEO</t>
        </is>
      </c>
    </row>
    <row r="10711" ht="13" customHeight="1">
      <c r="A10711" s="161" t="inlineStr">
        <is>
          <t>PER</t>
        </is>
      </c>
      <c r="B10711" s="161" t="inlineStr">
        <is>
          <t>Peru</t>
        </is>
      </c>
      <c r="C10711" s="161" t="inlineStr">
        <is>
          <t>Latin America &amp; Caribbean</t>
        </is>
      </c>
      <c r="D10711" s="161" t="inlineStr">
        <is>
          <t>Upper middle income</t>
        </is>
      </c>
      <c r="E10711" s="161" t="b">
        <v>1</v>
      </c>
      <c r="F10711" s="161" t="inlineStr">
        <is>
          <t>ff_subsidy_explicit_pct_gdp</t>
        </is>
      </c>
      <c r="G10711" s="161" t="n">
        <v>0</v>
      </c>
      <c r="H10711" s="161" t="inlineStr">
        <is>
          <t>2024</t>
        </is>
      </c>
      <c r="I10711" s="161" t="inlineStr">
        <is>
          <t>imffossilfuelsubsidiesdata.xlsb</t>
        </is>
      </c>
    </row>
    <row r="10712" ht="13" customHeight="1">
      <c r="A10712" s="161" t="inlineStr">
        <is>
          <t>PER</t>
        </is>
      </c>
      <c r="B10712" s="161" t="inlineStr">
        <is>
          <t>Peru</t>
        </is>
      </c>
      <c r="C10712" s="161" t="inlineStr">
        <is>
          <t>Latin America &amp; Caribbean</t>
        </is>
      </c>
      <c r="D10712" s="161" t="inlineStr">
        <is>
          <t>Upper middle income</t>
        </is>
      </c>
      <c r="E10712" s="161" t="b">
        <v>1</v>
      </c>
      <c r="F10712" s="161" t="inlineStr">
        <is>
          <t>ff_subsidy_implicit_pct_gdp</t>
        </is>
      </c>
      <c r="G10712" s="161" t="n">
        <v>4.179</v>
      </c>
      <c r="H10712" s="161" t="inlineStr">
        <is>
          <t>2024</t>
        </is>
      </c>
      <c r="I10712" s="161" t="inlineStr">
        <is>
          <t>imffossilfuelsubsidiesdata.xlsb</t>
        </is>
      </c>
    </row>
    <row r="10713" ht="13" customHeight="1">
      <c r="A10713" s="161" t="inlineStr">
        <is>
          <t>PER</t>
        </is>
      </c>
      <c r="B10713" s="161" t="inlineStr">
        <is>
          <t>Peru</t>
        </is>
      </c>
      <c r="C10713" s="161" t="inlineStr">
        <is>
          <t>Latin America &amp; Caribbean</t>
        </is>
      </c>
      <c r="D10713" s="161" t="inlineStr">
        <is>
          <t>Upper middle income</t>
        </is>
      </c>
      <c r="E10713" s="161" t="b">
        <v>1</v>
      </c>
      <c r="F10713" s="161" t="inlineStr">
        <is>
          <t>env_protection_pct_of_expenditure</t>
        </is>
      </c>
      <c r="G10713" s="161" t="n">
        <v>2.056</v>
      </c>
      <c r="H10713" s="161" t="inlineStr">
        <is>
          <t>2022</t>
        </is>
      </c>
      <c r="I10713" s="161" t="inlineStr">
        <is>
          <t>WB_BOOST_WIDEF.csv</t>
        </is>
      </c>
    </row>
    <row r="10714" ht="13" customHeight="1">
      <c r="A10714" s="161" t="inlineStr">
        <is>
          <t>PER</t>
        </is>
      </c>
      <c r="B10714" s="161" t="inlineStr">
        <is>
          <t>Peru</t>
        </is>
      </c>
      <c r="C10714" s="161" t="inlineStr">
        <is>
          <t>Latin America &amp; Caribbean</t>
        </is>
      </c>
      <c r="D10714" s="161" t="inlineStr">
        <is>
          <t>Upper middle income</t>
        </is>
      </c>
      <c r="E10714" s="161" t="b">
        <v>1</v>
      </c>
      <c r="F10714" s="161" t="inlineStr">
        <is>
          <t>net_fuel_trade_pct_merch</t>
        </is>
      </c>
      <c r="G10714" s="161" t="n">
        <v>-10.687</v>
      </c>
      <c r="H10714" s="161" t="inlineStr">
        <is>
          <t>2024</t>
        </is>
      </c>
      <c r="I10714" s="161" t="inlineStr">
        <is>
          <t>WDI TX.VAL.FUEL.ZS.UN less TM.VAL.FUEL.ZS.UN</t>
        </is>
      </c>
    </row>
    <row r="10715" ht="13" customHeight="1">
      <c r="A10715" s="161" t="inlineStr">
        <is>
          <t>PER</t>
        </is>
      </c>
      <c r="B10715" s="161" t="inlineStr">
        <is>
          <t>Peru</t>
        </is>
      </c>
      <c r="C10715" s="161" t="inlineStr">
        <is>
          <t>Latin America &amp; Caribbean</t>
        </is>
      </c>
      <c r="D10715" s="161" t="inlineStr">
        <is>
          <t>Upper middle income</t>
        </is>
      </c>
      <c r="E10715" s="161" t="b">
        <v>1</v>
      </c>
      <c r="F10715" s="161" t="inlineStr">
        <is>
          <t>fuel_exports_pct_merch</t>
        </is>
      </c>
      <c r="G10715" s="161" t="n">
        <v>5.719</v>
      </c>
      <c r="H10715" s="161" t="inlineStr">
        <is>
          <t>2024</t>
        </is>
      </c>
      <c r="I10715" s="161" t="inlineStr">
        <is>
          <t>API_TX_VAL_FUEL_ZS_UN_DS2_en_csv_v2_33055.zip</t>
        </is>
      </c>
    </row>
    <row r="10716" ht="13" customHeight="1">
      <c r="A10716" s="161" t="inlineStr">
        <is>
          <t>PER</t>
        </is>
      </c>
      <c r="B10716" s="161" t="inlineStr">
        <is>
          <t>Peru</t>
        </is>
      </c>
      <c r="C10716" s="161" t="inlineStr">
        <is>
          <t>Latin America &amp; Caribbean</t>
        </is>
      </c>
      <c r="D10716" s="161" t="inlineStr">
        <is>
          <t>Upper middle income</t>
        </is>
      </c>
      <c r="E10716" s="161" t="b">
        <v>1</v>
      </c>
      <c r="F10716" s="161" t="inlineStr">
        <is>
          <t>fuel_imports_pct_merch</t>
        </is>
      </c>
      <c r="G10716" s="161" t="n">
        <v>16.406</v>
      </c>
      <c r="H10716" s="161" t="inlineStr">
        <is>
          <t>2024</t>
        </is>
      </c>
      <c r="I10716" s="161" t="inlineStr">
        <is>
          <t>API_TM_VAL_FUEL_ZS_UN_DS2_en_csv_v2_36140.zip</t>
        </is>
      </c>
    </row>
    <row r="10717" ht="13" customHeight="1">
      <c r="A10717" s="161" t="inlineStr">
        <is>
          <t>PER</t>
        </is>
      </c>
      <c r="B10717" s="161" t="inlineStr">
        <is>
          <t>Peru</t>
        </is>
      </c>
      <c r="C10717" s="161" t="inlineStr">
        <is>
          <t>Latin America &amp; Caribbean</t>
        </is>
      </c>
      <c r="D10717" s="161" t="inlineStr">
        <is>
          <t>Upper middle income</t>
        </is>
      </c>
      <c r="E10717" s="161" t="b">
        <v>1</v>
      </c>
      <c r="F10717" s="161" t="inlineStr">
        <is>
          <t>energy_import_dep_pct</t>
        </is>
      </c>
      <c r="G10717" s="161" t="n">
        <v>12.186</v>
      </c>
      <c r="H10717" s="161" t="inlineStr">
        <is>
          <t>2022</t>
        </is>
      </c>
      <c r="I10717" s="161" t="inlineStr">
        <is>
          <t>API_EG_IMP_CONS_ZS_DS2_en_csv_v2_160768.zip</t>
        </is>
      </c>
    </row>
    <row r="10718" ht="13" customHeight="1">
      <c r="A10718" s="161" t="inlineStr">
        <is>
          <t>PER</t>
        </is>
      </c>
      <c r="B10718" s="161" t="inlineStr">
        <is>
          <t>Peru</t>
        </is>
      </c>
      <c r="C10718" s="161" t="inlineStr">
        <is>
          <t>Latin America &amp; Caribbean</t>
        </is>
      </c>
      <c r="D10718" s="161" t="inlineStr">
        <is>
          <t>Upper middle income</t>
        </is>
      </c>
      <c r="E10718" s="161" t="b">
        <v>1</v>
      </c>
      <c r="F10718" s="161" t="inlineStr">
        <is>
          <t>fossil_rents_total_pct_gdp</t>
        </is>
      </c>
      <c r="G10718" s="161" t="n">
        <v>0.509</v>
      </c>
      <c r="H10718" s="161" t="inlineStr">
        <is>
          <t>2021</t>
        </is>
      </c>
      <c r="I10718" s="161" t="inlineStr">
        <is>
          <t>WDI NY.GDP.PETR+NGAS+COAL.RT.ZS</t>
        </is>
      </c>
    </row>
    <row r="10719" ht="13" customHeight="1">
      <c r="A10719" s="161" t="inlineStr">
        <is>
          <t>PER</t>
        </is>
      </c>
      <c r="B10719" s="161" t="inlineStr">
        <is>
          <t>Peru</t>
        </is>
      </c>
      <c r="C10719" s="161" t="inlineStr">
        <is>
          <t>Latin America &amp; Caribbean</t>
        </is>
      </c>
      <c r="D10719" s="161" t="inlineStr">
        <is>
          <t>Upper middle income</t>
        </is>
      </c>
      <c r="E10719" s="161" t="b">
        <v>1</v>
      </c>
      <c r="F10719" s="161" t="inlineStr">
        <is>
          <t>oil_rents_pct_gdp</t>
        </is>
      </c>
      <c r="G10719" s="161" t="n">
        <v>0.249</v>
      </c>
      <c r="H10719" s="161" t="inlineStr">
        <is>
          <t>2021</t>
        </is>
      </c>
      <c r="I10719" s="161" t="inlineStr">
        <is>
          <t>API_NY_GDP_PETR_RT_ZS_DS2_en_csv_v2_40227.zip</t>
        </is>
      </c>
    </row>
    <row r="10720" ht="13" customHeight="1">
      <c r="A10720" s="161" t="inlineStr">
        <is>
          <t>PER</t>
        </is>
      </c>
      <c r="B10720" s="161" t="inlineStr">
        <is>
          <t>Peru</t>
        </is>
      </c>
      <c r="C10720" s="161" t="inlineStr">
        <is>
          <t>Latin America &amp; Caribbean</t>
        </is>
      </c>
      <c r="D10720" s="161" t="inlineStr">
        <is>
          <t>Upper middle income</t>
        </is>
      </c>
      <c r="E10720" s="161" t="b">
        <v>1</v>
      </c>
      <c r="F10720" s="161" t="inlineStr">
        <is>
          <t>gas_rents_pct_gdp</t>
        </is>
      </c>
      <c r="G10720" s="161" t="n">
        <v>0.258</v>
      </c>
      <c r="H10720" s="161" t="inlineStr">
        <is>
          <t>2021</t>
        </is>
      </c>
      <c r="I10720" s="161" t="inlineStr">
        <is>
          <t>API_NY_GDP_NGAS_RT_ZS_DS2_en_csv_v2_35861.zip</t>
        </is>
      </c>
    </row>
    <row r="10721" ht="13" customHeight="1">
      <c r="A10721" s="161" t="inlineStr">
        <is>
          <t>PER</t>
        </is>
      </c>
      <c r="B10721" s="161" t="inlineStr">
        <is>
          <t>Peru</t>
        </is>
      </c>
      <c r="C10721" s="161" t="inlineStr">
        <is>
          <t>Latin America &amp; Caribbean</t>
        </is>
      </c>
      <c r="D10721" s="161" t="inlineStr">
        <is>
          <t>Upper middle income</t>
        </is>
      </c>
      <c r="E10721" s="161" t="b">
        <v>1</v>
      </c>
      <c r="F10721" s="161" t="inlineStr">
        <is>
          <t>coal_rents_pct_gdp</t>
        </is>
      </c>
      <c r="G10721" s="161" t="n">
        <v>0.002</v>
      </c>
      <c r="H10721" s="161" t="inlineStr">
        <is>
          <t>2021</t>
        </is>
      </c>
      <c r="I10721" s="161" t="inlineStr">
        <is>
          <t>API_NY_GDP_COAL_RT_ZS_DS2_en_csv_v2_35370.zip</t>
        </is>
      </c>
    </row>
    <row r="10722" ht="13" customHeight="1">
      <c r="A10722" s="161" t="inlineStr">
        <is>
          <t>PER</t>
        </is>
      </c>
      <c r="B10722" s="161" t="inlineStr">
        <is>
          <t>Peru</t>
        </is>
      </c>
      <c r="C10722" s="161" t="inlineStr">
        <is>
          <t>Latin America &amp; Caribbean</t>
        </is>
      </c>
      <c r="D10722" s="161" t="inlineStr">
        <is>
          <t>Upper middle income</t>
        </is>
      </c>
      <c r="E10722" s="161" t="b">
        <v>1</v>
      </c>
      <c r="F10722" s="161" t="inlineStr">
        <is>
          <t>other_fossil_gen_share_pct</t>
        </is>
      </c>
      <c r="G10722" s="161" t="n">
        <v>0.215</v>
      </c>
      <c r="H10722" s="161" t="inlineStr">
        <is>
          <t>2025</t>
        </is>
      </c>
      <c r="I10722" s="161" t="inlineStr">
        <is>
          <t>release_generation_yearly_global.csv</t>
        </is>
      </c>
    </row>
    <row r="10723" ht="13" customHeight="1">
      <c r="A10723" s="161" t="inlineStr">
        <is>
          <t>PER</t>
        </is>
      </c>
      <c r="B10723" s="161" t="inlineStr">
        <is>
          <t>Peru</t>
        </is>
      </c>
      <c r="C10723" s="161" t="inlineStr">
        <is>
          <t>Latin America &amp; Caribbean</t>
        </is>
      </c>
      <c r="D10723" s="161" t="inlineStr">
        <is>
          <t>Upper middle income</t>
        </is>
      </c>
      <c r="E10723" s="161" t="b">
        <v>1</v>
      </c>
      <c r="F10723" s="161" t="inlineStr">
        <is>
          <t>renewable_share_electricity_pct</t>
        </is>
      </c>
      <c r="G10723" s="161" t="n">
        <v>63.887</v>
      </c>
      <c r="H10723" s="161" t="inlineStr">
        <is>
          <t>2024</t>
        </is>
      </c>
      <c r="I10723" s="161" t="inlineStr">
        <is>
          <t>imffossilfuelsubsidiesdata.xlsb</t>
        </is>
      </c>
    </row>
    <row r="10724" ht="13" customHeight="1">
      <c r="A10724" s="161" t="inlineStr">
        <is>
          <t>PER</t>
        </is>
      </c>
      <c r="B10724" s="161" t="inlineStr">
        <is>
          <t>Peru</t>
        </is>
      </c>
      <c r="C10724" s="161" t="inlineStr">
        <is>
          <t>Latin America &amp; Caribbean</t>
        </is>
      </c>
      <c r="D10724" s="161" t="inlineStr">
        <is>
          <t>Upper middle income</t>
        </is>
      </c>
      <c r="E10724" s="161" t="b">
        <v>1</v>
      </c>
      <c r="F10724" s="161" t="inlineStr">
        <is>
          <t>re_share_change_pp</t>
        </is>
      </c>
      <c r="G10724" s="161" t="n">
        <v>3.53</v>
      </c>
      <c r="H10724" s="161" t="inlineStr">
        <is>
          <t>2025</t>
        </is>
      </c>
      <c r="I10724" s="161" t="inlineStr">
        <is>
          <t>release_generation_yearly_global.csv</t>
        </is>
      </c>
    </row>
    <row r="10725" ht="13" customHeight="1">
      <c r="A10725" s="161" t="inlineStr">
        <is>
          <t>PER</t>
        </is>
      </c>
      <c r="B10725" s="161" t="inlineStr">
        <is>
          <t>Peru</t>
        </is>
      </c>
      <c r="C10725" s="161" t="inlineStr">
        <is>
          <t>Latin America &amp; Caribbean</t>
        </is>
      </c>
      <c r="D10725" s="161" t="inlineStr">
        <is>
          <t>Upper middle income</t>
        </is>
      </c>
      <c r="E10725" s="161" t="b">
        <v>1</v>
      </c>
      <c r="F10725" s="161" t="inlineStr">
        <is>
          <t>re_capacity_growth_pct</t>
        </is>
      </c>
      <c r="G10725" s="161" t="n">
        <v>14.658</v>
      </c>
      <c r="H10725" s="161" t="inlineStr">
        <is>
          <t>2025</t>
        </is>
      </c>
      <c r="I10725" s="161" t="inlineStr">
        <is>
          <t>release_generation_yearly_global.csv</t>
        </is>
      </c>
    </row>
    <row r="10726" ht="13" customHeight="1">
      <c r="A10726" s="161" t="inlineStr">
        <is>
          <t>PER</t>
        </is>
      </c>
      <c r="B10726" s="161" t="inlineStr">
        <is>
          <t>Peru</t>
        </is>
      </c>
      <c r="C10726" s="161" t="inlineStr">
        <is>
          <t>Latin America &amp; Caribbean</t>
        </is>
      </c>
      <c r="D10726" s="161" t="inlineStr">
        <is>
          <t>Upper middle income</t>
        </is>
      </c>
      <c r="E10726" s="161" t="b">
        <v>1</v>
      </c>
      <c r="F10726" s="161" t="inlineStr">
        <is>
          <t>inn_total_inv_2030_pct_gdp</t>
        </is>
      </c>
      <c r="G10726" s="161" t="n">
        <v>4.92615193109913</v>
      </c>
      <c r="H10726" s="161" t="inlineStr">
        <is>
          <t>2030</t>
        </is>
      </c>
      <c r="I10726" s="161" t="inlineStr">
        <is>
          <t>Mitigation_Investment_Needs_v1.1.xlsx (InvestmentNeeds v1.1, model output)</t>
        </is>
      </c>
    </row>
    <row r="10727" ht="13" customHeight="1">
      <c r="A10727" s="161" t="inlineStr">
        <is>
          <t>PER</t>
        </is>
      </c>
      <c r="B10727" s="161" t="inlineStr">
        <is>
          <t>Peru</t>
        </is>
      </c>
      <c r="C10727" s="161" t="inlineStr">
        <is>
          <t>Latin America &amp; Caribbean</t>
        </is>
      </c>
      <c r="D10727" s="161" t="inlineStr">
        <is>
          <t>Upper middle income</t>
        </is>
      </c>
      <c r="E10727" s="161" t="b">
        <v>1</v>
      </c>
      <c r="F10727" s="161" t="inlineStr">
        <is>
          <t>inn_incr_inv_2030_pct_gdp</t>
        </is>
      </c>
      <c r="G10727" s="161" t="n">
        <v>1.18227646346379</v>
      </c>
      <c r="H10727" s="161" t="inlineStr">
        <is>
          <t>2030</t>
        </is>
      </c>
      <c r="I10727" s="161" t="inlineStr">
        <is>
          <t>Mitigation_Investment_Needs_v1.1.xlsx (InvestmentNeeds v1.1, model output)</t>
        </is>
      </c>
    </row>
    <row r="10728" ht="13" customHeight="1">
      <c r="A10728" s="161" t="inlineStr">
        <is>
          <t>PER</t>
        </is>
      </c>
      <c r="B10728" s="161" t="inlineStr">
        <is>
          <t>Peru</t>
        </is>
      </c>
      <c r="C10728" s="161" t="inlineStr">
        <is>
          <t>Latin America &amp; Caribbean</t>
        </is>
      </c>
      <c r="D10728" s="161" t="inlineStr">
        <is>
          <t>Upper middle income</t>
        </is>
      </c>
      <c r="E10728" s="161" t="b">
        <v>1</v>
      </c>
      <c r="F10728" s="161" t="inlineStr">
        <is>
          <t>inn_incr_inv_gen_2030_pct_gdp</t>
        </is>
      </c>
      <c r="G10728" s="161" t="n">
        <v>0.3210011306690676</v>
      </c>
      <c r="H10728" s="161" t="inlineStr">
        <is>
          <t>2030</t>
        </is>
      </c>
      <c r="I10728" s="161" t="inlineStr">
        <is>
          <t>Mitigation_Investment_Needs_v1.1.xlsx (InvestmentNeeds v1.1, model output)</t>
        </is>
      </c>
    </row>
    <row r="10729" ht="13" customHeight="1">
      <c r="A10729" s="161" t="inlineStr">
        <is>
          <t>PER</t>
        </is>
      </c>
      <c r="B10729" s="161" t="inlineStr">
        <is>
          <t>Peru</t>
        </is>
      </c>
      <c r="C10729" s="161" t="inlineStr">
        <is>
          <t>Latin America &amp; Caribbean</t>
        </is>
      </c>
      <c r="D10729" s="161" t="inlineStr">
        <is>
          <t>Upper middle income</t>
        </is>
      </c>
      <c r="E10729" s="161" t="b">
        <v>1</v>
      </c>
      <c r="F10729" s="161" t="inlineStr">
        <is>
          <t>inn_incr_inv_grid_2030_pct_gdp</t>
        </is>
      </c>
      <c r="G10729" s="161" t="n">
        <v>0.220115061030217</v>
      </c>
      <c r="H10729" s="161" t="inlineStr">
        <is>
          <t>2030</t>
        </is>
      </c>
      <c r="I10729" s="161" t="inlineStr">
        <is>
          <t>Mitigation_Investment_Needs_v1.1.xlsx (InvestmentNeeds v1.1, model output)</t>
        </is>
      </c>
    </row>
    <row r="10730" ht="13" customHeight="1">
      <c r="A10730" s="161" t="inlineStr">
        <is>
          <t>PER</t>
        </is>
      </c>
      <c r="B10730" s="161" t="inlineStr">
        <is>
          <t>Peru</t>
        </is>
      </c>
      <c r="C10730" s="161" t="inlineStr">
        <is>
          <t>Latin America &amp; Caribbean</t>
        </is>
      </c>
      <c r="D10730" s="161" t="inlineStr">
        <is>
          <t>Upper middle income</t>
        </is>
      </c>
      <c r="E10730" s="161" t="b">
        <v>1</v>
      </c>
      <c r="F10730" s="161" t="inlineStr">
        <is>
          <t>inn_incr_inv_trn_2030_pct_gdp</t>
        </is>
      </c>
      <c r="G10730" s="161" t="n">
        <v>0.1621257081116912</v>
      </c>
      <c r="H10730" s="161" t="inlineStr">
        <is>
          <t>2030</t>
        </is>
      </c>
      <c r="I10730" s="161" t="inlineStr">
        <is>
          <t>Mitigation_Investment_Needs_v1.1.xlsx (InvestmentNeeds v1.1, model output)</t>
        </is>
      </c>
    </row>
    <row r="10731" ht="13" customHeight="1">
      <c r="A10731" s="161" t="inlineStr">
        <is>
          <t>PER</t>
        </is>
      </c>
      <c r="B10731" s="161" t="inlineStr">
        <is>
          <t>Peru</t>
        </is>
      </c>
      <c r="C10731" s="161" t="inlineStr">
        <is>
          <t>Latin America &amp; Caribbean</t>
        </is>
      </c>
      <c r="D10731" s="161" t="inlineStr">
        <is>
          <t>Upper middle income</t>
        </is>
      </c>
      <c r="E10731" s="161" t="b">
        <v>1</v>
      </c>
      <c r="F10731" s="161" t="inlineStr">
        <is>
          <t>inn_incr_inv_bld_2030_pct_gdp</t>
        </is>
      </c>
      <c r="G10731" s="161" t="n">
        <v>0.0992886726749196</v>
      </c>
      <c r="H10731" s="161" t="inlineStr">
        <is>
          <t>2030</t>
        </is>
      </c>
      <c r="I10731" s="161" t="inlineStr">
        <is>
          <t>Mitigation_Investment_Needs_v1.1.xlsx (InvestmentNeeds v1.1, model output)</t>
        </is>
      </c>
    </row>
    <row r="10732" ht="13" customHeight="1">
      <c r="A10732" s="161" t="inlineStr">
        <is>
          <t>PER</t>
        </is>
      </c>
      <c r="B10732" s="161" t="inlineStr">
        <is>
          <t>Peru</t>
        </is>
      </c>
      <c r="C10732" s="161" t="inlineStr">
        <is>
          <t>Latin America &amp; Caribbean</t>
        </is>
      </c>
      <c r="D10732" s="161" t="inlineStr">
        <is>
          <t>Upper middle income</t>
        </is>
      </c>
      <c r="E10732" s="161" t="b">
        <v>1</v>
      </c>
      <c r="F10732" s="161" t="inlineStr">
        <is>
          <t>inn_incr_inv_ind_2030_pct_gdp</t>
        </is>
      </c>
      <c r="G10732" s="161" t="n">
        <v>0.0536650423402987</v>
      </c>
      <c r="H10732" s="161" t="inlineStr">
        <is>
          <t>2030</t>
        </is>
      </c>
      <c r="I10732" s="161" t="inlineStr">
        <is>
          <t>Mitigation_Investment_Needs_v1.1.xlsx (InvestmentNeeds v1.1, model output)</t>
        </is>
      </c>
    </row>
    <row r="10733" ht="13" customHeight="1">
      <c r="A10733" s="161" t="inlineStr">
        <is>
          <t>PER</t>
        </is>
      </c>
      <c r="B10733" s="161" t="inlineStr">
        <is>
          <t>Peru</t>
        </is>
      </c>
      <c r="C10733" s="161" t="inlineStr">
        <is>
          <t>Latin America &amp; Caribbean</t>
        </is>
      </c>
      <c r="D10733" s="161" t="inlineStr">
        <is>
          <t>Upper middle income</t>
        </is>
      </c>
      <c r="E10733" s="161" t="b">
        <v>1</v>
      </c>
      <c r="F10733" s="161" t="inlineStr">
        <is>
          <t>inn_incr_inv_fuel_2030_pct_gdp</t>
        </is>
      </c>
      <c r="G10733" s="161" t="n">
        <v>0.0662141355928073</v>
      </c>
      <c r="H10733" s="161" t="inlineStr">
        <is>
          <t>2030</t>
        </is>
      </c>
      <c r="I10733" s="161" t="inlineStr">
        <is>
          <t>Mitigation_Investment_Needs_v1.1.xlsx (InvestmentNeeds v1.1, model output)</t>
        </is>
      </c>
    </row>
    <row r="10734" ht="13" customHeight="1">
      <c r="A10734" s="161" t="inlineStr">
        <is>
          <t>PER</t>
        </is>
      </c>
      <c r="B10734" s="161" t="inlineStr">
        <is>
          <t>Peru</t>
        </is>
      </c>
      <c r="C10734" s="161" t="inlineStr">
        <is>
          <t>Latin America &amp; Caribbean</t>
        </is>
      </c>
      <c r="D10734" s="161" t="inlineStr">
        <is>
          <t>Upper middle income</t>
        </is>
      </c>
      <c r="E10734" s="161" t="b">
        <v>1</v>
      </c>
      <c r="F10734" s="161" t="inlineStr">
        <is>
          <t>inn_incr_inv_afolu_2030_pct_gdp</t>
        </is>
      </c>
      <c r="G10734" s="161" t="n">
        <v>0.2598667130447908</v>
      </c>
      <c r="H10734" s="161" t="inlineStr">
        <is>
          <t>2030</t>
        </is>
      </c>
      <c r="I10734" s="161" t="inlineStr">
        <is>
          <t>Mitigation_Investment_Needs_v1.1.xlsx (InvestmentNeeds v1.1, model output)</t>
        </is>
      </c>
    </row>
    <row r="10735" ht="13" customHeight="1">
      <c r="A10735" s="161" t="inlineStr">
        <is>
          <t>PER</t>
        </is>
      </c>
      <c r="B10735" s="161" t="inlineStr">
        <is>
          <t>Peru</t>
        </is>
      </c>
      <c r="C10735" s="161" t="inlineStr">
        <is>
          <t>Latin America &amp; Caribbean</t>
        </is>
      </c>
      <c r="D10735" s="161" t="inlineStr">
        <is>
          <t>Upper middle income</t>
        </is>
      </c>
      <c r="E10735" s="161" t="b">
        <v>1</v>
      </c>
      <c r="F10735" s="161" t="inlineStr">
        <is>
          <t>inn_incr_cost_a_2030_pct_gdp</t>
        </is>
      </c>
      <c r="G10735" s="161" t="n">
        <v>0.0495515301984142</v>
      </c>
      <c r="H10735" s="161" t="inlineStr">
        <is>
          <t>2030</t>
        </is>
      </c>
      <c r="I10735" s="161" t="inlineStr">
        <is>
          <t>Mitigation_Investment_Needs_v1.1.xlsx (InvestmentNeeds v1.1, model output)</t>
        </is>
      </c>
    </row>
    <row r="10736" ht="13" customHeight="1">
      <c r="A10736" s="161" t="inlineStr">
        <is>
          <t>PER</t>
        </is>
      </c>
      <c r="B10736" s="161" t="inlineStr">
        <is>
          <t>Peru</t>
        </is>
      </c>
      <c r="C10736" s="161" t="inlineStr">
        <is>
          <t>Latin America &amp; Caribbean</t>
        </is>
      </c>
      <c r="D10736" s="161" t="inlineStr">
        <is>
          <t>Upper middle income</t>
        </is>
      </c>
      <c r="E10736" s="161" t="b">
        <v>1</v>
      </c>
      <c r="F10736" s="161" t="inlineStr">
        <is>
          <t>inn_incr_cost_b_2030_pct_gdp</t>
        </is>
      </c>
      <c r="G10736" s="161" t="n">
        <v>0.0349252681363028</v>
      </c>
      <c r="H10736" s="161" t="inlineStr">
        <is>
          <t>2030</t>
        </is>
      </c>
      <c r="I10736" s="161" t="inlineStr">
        <is>
          <t>Mitigation_Investment_Needs_v1.1.xlsx (InvestmentNeeds v1.1, model output)</t>
        </is>
      </c>
    </row>
    <row r="10737" ht="13" customHeight="1">
      <c r="A10737" s="161" t="inlineStr">
        <is>
          <t>PER</t>
        </is>
      </c>
      <c r="B10737" s="161" t="inlineStr">
        <is>
          <t>Peru</t>
        </is>
      </c>
      <c r="C10737" s="161" t="inlineStr">
        <is>
          <t>Latin America &amp; Caribbean</t>
        </is>
      </c>
      <c r="D10737" s="161" t="inlineStr">
        <is>
          <t>Upper middle income</t>
        </is>
      </c>
      <c r="E10737" s="161" t="b">
        <v>1</v>
      </c>
      <c r="F10737" s="161" t="inlineStr">
        <is>
          <t>inn_incr_cost_c_2030_pct_gdp</t>
        </is>
      </c>
      <c r="G10737" s="161" t="n">
        <v>-0.0304867705702522</v>
      </c>
      <c r="H10737" s="161" t="inlineStr">
        <is>
          <t>2030</t>
        </is>
      </c>
      <c r="I10737" s="161" t="inlineStr">
        <is>
          <t>Mitigation_Investment_Needs_v1.1.xlsx (InvestmentNeeds v1.1, model output)</t>
        </is>
      </c>
    </row>
    <row r="10738" ht="13" customHeight="1">
      <c r="A10738" s="161" t="inlineStr">
        <is>
          <t>PER</t>
        </is>
      </c>
      <c r="B10738" s="161" t="inlineStr">
        <is>
          <t>Peru</t>
        </is>
      </c>
      <c r="C10738" s="161" t="inlineStr">
        <is>
          <t>Latin America &amp; Caribbean</t>
        </is>
      </c>
      <c r="D10738" s="161" t="inlineStr">
        <is>
          <t>Upper middle income</t>
        </is>
      </c>
      <c r="E10738" s="161" t="b">
        <v>1</v>
      </c>
      <c r="F10738" s="161" t="inlineStr">
        <is>
          <t>inn_cost_per_t_b_2030_usd</t>
        </is>
      </c>
      <c r="G10738" s="161" t="n">
        <v>51.6972743714413</v>
      </c>
      <c r="H10738" s="161" t="inlineStr">
        <is>
          <t>2030</t>
        </is>
      </c>
      <c r="I10738" s="161" t="inlineStr">
        <is>
          <t>Mitigation_Investment_Needs_v1.1.xlsx (InvestmentNeeds v1.1, model output)</t>
        </is>
      </c>
    </row>
    <row r="10739" ht="13" customHeight="1">
      <c r="A10739" s="161" t="inlineStr">
        <is>
          <t>PER</t>
        </is>
      </c>
      <c r="B10739" s="161" t="inlineStr">
        <is>
          <t>Peru</t>
        </is>
      </c>
      <c r="C10739" s="161" t="inlineStr">
        <is>
          <t>Latin America &amp; Caribbean</t>
        </is>
      </c>
      <c r="D10739" s="161" t="inlineStr">
        <is>
          <t>Upper middle income</t>
        </is>
      </c>
      <c r="E10739" s="161" t="b">
        <v>1</v>
      </c>
      <c r="F10739" s="161" t="inlineStr">
        <is>
          <t>inn_coc_penalty_2030_pct_gdp</t>
        </is>
      </c>
      <c r="G10739" s="161" t="n">
        <v>0.0609427585921311</v>
      </c>
      <c r="H10739" s="161" t="inlineStr">
        <is>
          <t>2030</t>
        </is>
      </c>
      <c r="I10739" s="161" t="inlineStr">
        <is>
          <t>Mitigation_Investment_Needs_v1.1.xlsx (InvestmentNeeds v1.1, model output)</t>
        </is>
      </c>
    </row>
    <row r="10740" ht="13" customHeight="1">
      <c r="A10740" s="161" t="inlineStr">
        <is>
          <t>PER</t>
        </is>
      </c>
      <c r="B10740" s="161" t="inlineStr">
        <is>
          <t>Peru</t>
        </is>
      </c>
      <c r="C10740" s="161" t="inlineStr">
        <is>
          <t>Latin America &amp; Caribbean</t>
        </is>
      </c>
      <c r="D10740" s="161" t="inlineStr">
        <is>
          <t>Upper middle income</t>
        </is>
      </c>
      <c r="E10740" s="161" t="b">
        <v>1</v>
      </c>
      <c r="F10740" s="161" t="inlineStr">
        <is>
          <t>inn_pima_adj_inv_2030_pct_gdp</t>
        </is>
      </c>
      <c r="G10740" s="161" t="n">
        <v>5.654952490768592</v>
      </c>
      <c r="H10740" s="161" t="inlineStr">
        <is>
          <t>2030</t>
        </is>
      </c>
      <c r="I10740" s="161" t="inlineStr">
        <is>
          <t>Mitigation_Investment_Needs_v1.1.xlsx (InvestmentNeeds v1.1, model output)</t>
        </is>
      </c>
    </row>
    <row r="10741" ht="13" customHeight="1">
      <c r="A10741" s="161" t="inlineStr">
        <is>
          <t>PER</t>
        </is>
      </c>
      <c r="B10741" s="161" t="inlineStr">
        <is>
          <t>Peru</t>
        </is>
      </c>
      <c r="C10741" s="161" t="inlineStr">
        <is>
          <t>Latin America &amp; Caribbean</t>
        </is>
      </c>
      <c r="D10741" s="161" t="inlineStr">
        <is>
          <t>Upper middle income</t>
        </is>
      </c>
      <c r="E10741" s="161" t="b">
        <v>1</v>
      </c>
      <c r="F10741" s="161" t="inlineStr">
        <is>
          <t>nmim_nz_inv_2030_pct_gdp</t>
        </is>
      </c>
      <c r="G10741" s="161" t="n">
        <v>3.287864967090785</v>
      </c>
      <c r="H10741" s="161" t="inlineStr">
        <is>
          <t>2030</t>
        </is>
      </c>
      <c r="I10741" s="161" t="inlineStr">
        <is>
          <t>nmim_summary_v0_2.csv (InvestmentNeeds NMIM v0.2, model output)</t>
        </is>
      </c>
    </row>
    <row r="10742" ht="13" customHeight="1">
      <c r="A10742" s="161" t="inlineStr">
        <is>
          <t>PER</t>
        </is>
      </c>
      <c r="B10742" s="161" t="inlineStr">
        <is>
          <t>Peru</t>
        </is>
      </c>
      <c r="C10742" s="161" t="inlineStr">
        <is>
          <t>Latin America &amp; Caribbean</t>
        </is>
      </c>
      <c r="D10742" s="161" t="inlineStr">
        <is>
          <t>Upper middle income</t>
        </is>
      </c>
      <c r="E10742" s="161" t="b">
        <v>1</v>
      </c>
      <c r="F10742" s="161" t="inlineStr">
        <is>
          <t>nmim_typ1_2030_pct_gdp</t>
        </is>
      </c>
      <c r="G10742" s="161" t="n">
        <v>0.880244206531827</v>
      </c>
      <c r="H10742" s="161" t="inlineStr">
        <is>
          <t>2030</t>
        </is>
      </c>
      <c r="I10742" s="161" t="inlineStr">
        <is>
          <t>nmim_summary_v0_2.csv (InvestmentNeeds NMIM v0.2, model output)</t>
        </is>
      </c>
    </row>
    <row r="10743" ht="13" customHeight="1">
      <c r="A10743" s="161" t="inlineStr">
        <is>
          <t>PER</t>
        </is>
      </c>
      <c r="B10743" s="161" t="inlineStr">
        <is>
          <t>Peru</t>
        </is>
      </c>
      <c r="C10743" s="161" t="inlineStr">
        <is>
          <t>Latin America &amp; Caribbean</t>
        </is>
      </c>
      <c r="D10743" s="161" t="inlineStr">
        <is>
          <t>Upper middle income</t>
        </is>
      </c>
      <c r="E10743" s="161" t="b">
        <v>1</v>
      </c>
      <c r="F10743" s="161" t="inlineStr">
        <is>
          <t>nmim_typ2_2030_pct_gdp</t>
        </is>
      </c>
      <c r="G10743" s="161" t="n">
        <v>0.3661214790081992</v>
      </c>
      <c r="H10743" s="161" t="inlineStr">
        <is>
          <t>2030</t>
        </is>
      </c>
      <c r="I10743" s="161" t="inlineStr">
        <is>
          <t>nmim_summary_v0_2.csv (InvestmentNeeds NMIM v0.2, model output)</t>
        </is>
      </c>
    </row>
    <row r="10744" ht="13" customHeight="1">
      <c r="A10744" s="161" t="inlineStr">
        <is>
          <t>PER</t>
        </is>
      </c>
      <c r="B10744" s="161" t="inlineStr">
        <is>
          <t>Peru</t>
        </is>
      </c>
      <c r="C10744" s="161" t="inlineStr">
        <is>
          <t>Latin America &amp; Caribbean</t>
        </is>
      </c>
      <c r="D10744" s="161" t="inlineStr">
        <is>
          <t>Upper middle income</t>
        </is>
      </c>
      <c r="E10744" s="161" t="b">
        <v>1</v>
      </c>
      <c r="F10744" s="161" t="inlineStr">
        <is>
          <t>nmim_typ3_2030_pct_gdp</t>
        </is>
      </c>
      <c r="G10744" s="161" t="n">
        <v>0.4537346940448974</v>
      </c>
      <c r="H10744" s="161" t="inlineStr">
        <is>
          <t>2030</t>
        </is>
      </c>
      <c r="I10744" s="161" t="inlineStr">
        <is>
          <t>nmim_summary_v0_2.csv (InvestmentNeeds NMIM v0.2, model output)</t>
        </is>
      </c>
    </row>
    <row r="10745" ht="13" customHeight="1">
      <c r="A10745" s="161" t="inlineStr">
        <is>
          <t>PER</t>
        </is>
      </c>
      <c r="B10745" s="161" t="inlineStr">
        <is>
          <t>Peru</t>
        </is>
      </c>
      <c r="C10745" s="161" t="inlineStr">
        <is>
          <t>Latin America &amp; Caribbean</t>
        </is>
      </c>
      <c r="D10745" s="161" t="inlineStr">
        <is>
          <t>Upper middle income</t>
        </is>
      </c>
      <c r="E10745" s="161" t="b">
        <v>1</v>
      </c>
      <c r="F10745" s="161" t="inlineStr">
        <is>
          <t>nmim_typ4_2030_pct_gdp</t>
        </is>
      </c>
      <c r="G10745" s="161" t="n">
        <v>0.7464476431364638</v>
      </c>
      <c r="H10745" s="161" t="inlineStr">
        <is>
          <t>2030</t>
        </is>
      </c>
      <c r="I10745" s="161" t="inlineStr">
        <is>
          <t>nmim_summary_v0_2.csv (InvestmentNeeds NMIM v0.2, model output)</t>
        </is>
      </c>
    </row>
    <row r="10746" ht="13" customHeight="1">
      <c r="A10746" s="161" t="inlineStr">
        <is>
          <t>PER</t>
        </is>
      </c>
      <c r="B10746" s="161" t="inlineStr">
        <is>
          <t>Peru</t>
        </is>
      </c>
      <c r="C10746" s="161" t="inlineStr">
        <is>
          <t>Latin America &amp; Caribbean</t>
        </is>
      </c>
      <c r="D10746" s="161" t="inlineStr">
        <is>
          <t>Upper middle income</t>
        </is>
      </c>
      <c r="E10746" s="161" t="b">
        <v>1</v>
      </c>
      <c r="F10746" s="161" t="inlineStr">
        <is>
          <t>nmim_typ5_2030_pct_gdp</t>
        </is>
      </c>
      <c r="G10746" s="161" t="n">
        <v>0.8413169457924116</v>
      </c>
      <c r="H10746" s="161" t="inlineStr">
        <is>
          <t>2030</t>
        </is>
      </c>
      <c r="I10746" s="161" t="inlineStr">
        <is>
          <t>nmim_summary_v0_2.csv (InvestmentNeeds NMIM v0.2, model output)</t>
        </is>
      </c>
    </row>
    <row r="10747" ht="13" customHeight="1">
      <c r="A10747" s="161" t="inlineStr">
        <is>
          <t>PER</t>
        </is>
      </c>
      <c r="B10747" s="161" t="inlineStr">
        <is>
          <t>Peru</t>
        </is>
      </c>
      <c r="C10747" s="161" t="inlineStr">
        <is>
          <t>Latin America &amp; Caribbean</t>
        </is>
      </c>
      <c r="D10747" s="161" t="inlineStr">
        <is>
          <t>Upper middle income</t>
        </is>
      </c>
      <c r="E10747" s="161" t="b">
        <v>1</v>
      </c>
      <c r="F10747" s="161" t="inlineStr">
        <is>
          <t>nmim_budget_need_2030_pct_gdp</t>
        </is>
      </c>
      <c r="G10747" s="161" t="n">
        <v>1.104178499330465</v>
      </c>
      <c r="H10747" s="161" t="inlineStr">
        <is>
          <t>2030</t>
        </is>
      </c>
      <c r="I10747" s="161" t="inlineStr">
        <is>
          <t>nmim_summary_v0_2.csv (InvestmentNeeds NMIM v0.2, model output)</t>
        </is>
      </c>
    </row>
    <row r="10748" ht="13" customHeight="1">
      <c r="A10748" s="161" t="inlineStr">
        <is>
          <t>PER</t>
        </is>
      </c>
      <c r="B10748" s="161" t="inlineStr">
        <is>
          <t>Peru</t>
        </is>
      </c>
      <c r="C10748" s="161" t="inlineStr">
        <is>
          <t>Latin America &amp; Caribbean</t>
        </is>
      </c>
      <c r="D10748" s="161" t="inlineStr">
        <is>
          <t>Upper middle income</t>
        </is>
      </c>
      <c r="E10748" s="161" t="b">
        <v>1</v>
      </c>
      <c r="F10748" s="161" t="inlineStr">
        <is>
          <t>nmim_private_share_2030_pct</t>
        </is>
      </c>
      <c r="G10748" s="161" t="n">
        <v>55.28101087993823</v>
      </c>
      <c r="H10748" s="161" t="inlineStr">
        <is>
          <t>2030</t>
        </is>
      </c>
      <c r="I10748" s="161" t="inlineStr">
        <is>
          <t>nmim_summary_v0_2.csv (InvestmentNeeds NMIM v0.2, model output)</t>
        </is>
      </c>
    </row>
    <row r="10749" ht="13" customHeight="1">
      <c r="A10749" s="161" t="inlineStr">
        <is>
          <t>PER</t>
        </is>
      </c>
      <c r="B10749" s="161" t="inlineStr">
        <is>
          <t>Peru</t>
        </is>
      </c>
      <c r="C10749" s="161" t="inlineStr">
        <is>
          <t>Latin America &amp; Caribbean</t>
        </is>
      </c>
      <c r="D10749" s="161" t="inlineStr">
        <is>
          <t>Upper middle income</t>
        </is>
      </c>
      <c r="E10749" s="161" t="b">
        <v>1</v>
      </c>
      <c r="F10749" s="161" t="inlineStr">
        <is>
          <t>nmim_incr_inv_2030_pct_gdp</t>
        </is>
      </c>
      <c r="G10749" s="161" t="n">
        <v>2.391812600445456</v>
      </c>
      <c r="H10749" s="161" t="inlineStr">
        <is>
          <t>2030</t>
        </is>
      </c>
      <c r="I10749" s="161" t="inlineStr">
        <is>
          <t>nmim_summary_v0_2.csv (InvestmentNeeds NMIM v0.2, model output)</t>
        </is>
      </c>
    </row>
    <row r="10750" ht="13" customHeight="1">
      <c r="A10750" s="161" t="inlineStr">
        <is>
          <t>PER</t>
        </is>
      </c>
      <c r="B10750" s="161" t="inlineStr">
        <is>
          <t>Peru</t>
        </is>
      </c>
      <c r="C10750" s="161" t="inlineStr">
        <is>
          <t>Latin America &amp; Caribbean</t>
        </is>
      </c>
      <c r="D10750" s="161" t="inlineStr">
        <is>
          <t>Upper middle income</t>
        </is>
      </c>
      <c r="E10750" s="161" t="b">
        <v>1</v>
      </c>
      <c r="F10750" s="161" t="inlineStr">
        <is>
          <t>nmim_incr_inv_2050_pct_gdp</t>
        </is>
      </c>
      <c r="G10750" s="161" t="n">
        <v>1.926880043686399</v>
      </c>
      <c r="H10750" s="161" t="inlineStr">
        <is>
          <t>2050</t>
        </is>
      </c>
      <c r="I10750" s="161" t="inlineStr">
        <is>
          <t>nmim_summary_v0_2.csv (InvestmentNeeds NMIM v0.2, model output)</t>
        </is>
      </c>
    </row>
    <row r="10751" ht="13" customHeight="1">
      <c r="A10751" s="161" t="inlineStr">
        <is>
          <t>PER</t>
        </is>
      </c>
      <c r="B10751" s="161" t="inlineStr">
        <is>
          <t>Peru</t>
        </is>
      </c>
      <c r="C10751" s="161" t="inlineStr">
        <is>
          <t>Latin America &amp; Caribbean</t>
        </is>
      </c>
      <c r="D10751" s="161" t="inlineStr">
        <is>
          <t>Upper middle income</t>
        </is>
      </c>
      <c r="E10751" s="161" t="b">
        <v>1</v>
      </c>
      <c r="F10751" s="161" t="inlineStr">
        <is>
          <t>nmim_pv_incr_cost_b_pct_gdp</t>
        </is>
      </c>
      <c r="G10751" s="161" t="n">
        <v>14.11319400342338</v>
      </c>
      <c r="H10751" s="161" t="inlineStr">
        <is>
          <t>2025-2050</t>
        </is>
      </c>
      <c r="I10751" s="161" t="inlineStr">
        <is>
          <t>nmim_summary_v0_2.csv (InvestmentNeeds NMIM v0.2, model output)</t>
        </is>
      </c>
    </row>
    <row r="10752" ht="13" customHeight="1">
      <c r="A10752" s="161" t="inlineStr">
        <is>
          <t>PER</t>
        </is>
      </c>
      <c r="B10752" s="161" t="inlineStr">
        <is>
          <t>Peru</t>
        </is>
      </c>
      <c r="C10752" s="161" t="inlineStr">
        <is>
          <t>Latin America &amp; Caribbean</t>
        </is>
      </c>
      <c r="D10752" s="161" t="inlineStr">
        <is>
          <t>Upper middle income</t>
        </is>
      </c>
      <c r="E10752" s="161" t="b">
        <v>1</v>
      </c>
      <c r="F10752" s="161" t="inlineStr">
        <is>
          <t>price_diesel_usd_litre</t>
        </is>
      </c>
      <c r="G10752" s="161" t="n">
        <v>1.076</v>
      </c>
      <c r="H10752" s="161" t="inlineStr">
        <is>
          <t>2024</t>
        </is>
      </c>
      <c r="I10752" s="161" t="inlineStr">
        <is>
          <t>imffossilfuelsubsidiesdata.xlsb</t>
        </is>
      </c>
    </row>
    <row r="10753" ht="13" customHeight="1">
      <c r="A10753" s="161" t="inlineStr">
        <is>
          <t>PER</t>
        </is>
      </c>
      <c r="B10753" s="161" t="inlineStr">
        <is>
          <t>Peru</t>
        </is>
      </c>
      <c r="C10753" s="161" t="inlineStr">
        <is>
          <t>Latin America &amp; Caribbean</t>
        </is>
      </c>
      <c r="D10753" s="161" t="inlineStr">
        <is>
          <t>Upper middle income</t>
        </is>
      </c>
      <c r="E10753" s="161" t="b">
        <v>1</v>
      </c>
      <c r="F10753" s="161" t="inlineStr">
        <is>
          <t>price_gasoline_usd_litre</t>
        </is>
      </c>
      <c r="G10753" s="161" t="n">
        <v>1.158</v>
      </c>
      <c r="H10753" s="161" t="inlineStr">
        <is>
          <t>2024</t>
        </is>
      </c>
      <c r="I10753" s="161" t="inlineStr">
        <is>
          <t>imffossilfuelsubsidiesdata.xlsb</t>
        </is>
      </c>
    </row>
    <row r="10754" ht="13" customHeight="1">
      <c r="A10754" s="161" t="inlineStr">
        <is>
          <t>PER</t>
        </is>
      </c>
      <c r="B10754" s="161" t="inlineStr">
        <is>
          <t>Peru</t>
        </is>
      </c>
      <c r="C10754" s="161" t="inlineStr">
        <is>
          <t>Latin America &amp; Caribbean</t>
        </is>
      </c>
      <c r="D10754" s="161" t="inlineStr">
        <is>
          <t>Upper middle income</t>
        </is>
      </c>
      <c r="E10754" s="161" t="b">
        <v>1</v>
      </c>
      <c r="F10754" s="161" t="inlineStr">
        <is>
          <t>price_electricity_residential_usd_kwh</t>
        </is>
      </c>
      <c r="G10754" s="161" t="n">
        <v>0.146</v>
      </c>
      <c r="H10754" s="161" t="inlineStr">
        <is>
          <t>2024</t>
        </is>
      </c>
      <c r="I10754" s="161" t="inlineStr">
        <is>
          <t>imffossilfuelsubsidiesdata.xlsb</t>
        </is>
      </c>
    </row>
    <row r="10755" ht="13" customHeight="1">
      <c r="A10755" s="161" t="inlineStr">
        <is>
          <t>PER</t>
        </is>
      </c>
      <c r="B10755" s="161" t="inlineStr">
        <is>
          <t>Peru</t>
        </is>
      </c>
      <c r="C10755" s="161" t="inlineStr">
        <is>
          <t>Latin America &amp; Caribbean</t>
        </is>
      </c>
      <c r="D10755" s="161" t="inlineStr">
        <is>
          <t>Upper middle income</t>
        </is>
      </c>
      <c r="E10755" s="161" t="b">
        <v>1</v>
      </c>
      <c r="F10755" s="161" t="inlineStr">
        <is>
          <t>price_electricity_industry_usd_kwh</t>
        </is>
      </c>
      <c r="G10755" s="161" t="n">
        <v>0.083</v>
      </c>
      <c r="H10755" s="161" t="inlineStr">
        <is>
          <t>2024</t>
        </is>
      </c>
      <c r="I10755" s="161" t="inlineStr">
        <is>
          <t>imffossilfuelsubsidiesdata.xlsb</t>
        </is>
      </c>
    </row>
    <row r="10756" ht="13" customHeight="1">
      <c r="A10756" s="161" t="inlineStr">
        <is>
          <t>PER</t>
        </is>
      </c>
      <c r="B10756" s="161" t="inlineStr">
        <is>
          <t>Peru</t>
        </is>
      </c>
      <c r="C10756" s="161" t="inlineStr">
        <is>
          <t>Latin America &amp; Caribbean</t>
        </is>
      </c>
      <c r="D10756" s="161" t="inlineStr">
        <is>
          <t>Upper middle income</t>
        </is>
      </c>
      <c r="E10756" s="161" t="b">
        <v>1</v>
      </c>
      <c r="F10756" s="161" t="inlineStr">
        <is>
          <t>price_gas_residential_usd_gj</t>
        </is>
      </c>
      <c r="G10756" s="161" t="n">
        <v>11.667</v>
      </c>
      <c r="H10756" s="161" t="inlineStr">
        <is>
          <t>2024</t>
        </is>
      </c>
      <c r="I10756" s="161" t="inlineStr">
        <is>
          <t>imffossilfuelsubsidiesdata.xlsb</t>
        </is>
      </c>
    </row>
    <row r="10757" ht="13" customHeight="1">
      <c r="A10757" s="161" t="inlineStr">
        <is>
          <t>PER</t>
        </is>
      </c>
      <c r="B10757" s="161" t="inlineStr">
        <is>
          <t>Peru</t>
        </is>
      </c>
      <c r="C10757" s="161" t="inlineStr">
        <is>
          <t>Latin America &amp; Caribbean</t>
        </is>
      </c>
      <c r="D10757" s="161" t="inlineStr">
        <is>
          <t>Upper middle income</t>
        </is>
      </c>
      <c r="E10757" s="161" t="b">
        <v>1</v>
      </c>
      <c r="F10757" s="161" t="inlineStr">
        <is>
          <t>price_gas_industry_usd_gj</t>
        </is>
      </c>
      <c r="G10757" s="161" t="n">
        <v>5.917</v>
      </c>
      <c r="H10757" s="161" t="inlineStr">
        <is>
          <t>2024</t>
        </is>
      </c>
      <c r="I10757" s="161" t="inlineStr">
        <is>
          <t>imffossilfuelsubsidiesdata.xlsb</t>
        </is>
      </c>
    </row>
    <row r="10758" ht="13" customHeight="1">
      <c r="A10758" s="161" t="inlineStr">
        <is>
          <t>PER</t>
        </is>
      </c>
      <c r="B10758" s="161" t="inlineStr">
        <is>
          <t>Peru</t>
        </is>
      </c>
      <c r="C10758" s="161" t="inlineStr">
        <is>
          <t>Latin America &amp; Caribbean</t>
        </is>
      </c>
      <c r="D10758" s="161" t="inlineStr">
        <is>
          <t>Upper middle income</t>
        </is>
      </c>
      <c r="E10758" s="161" t="b">
        <v>1</v>
      </c>
      <c r="F10758" s="161" t="inlineStr">
        <is>
          <t>price_gas_power_usd_gj</t>
        </is>
      </c>
      <c r="G10758" s="161" t="n">
        <v>5.255</v>
      </c>
      <c r="H10758" s="161" t="inlineStr">
        <is>
          <t>2024</t>
        </is>
      </c>
      <c r="I10758" s="161" t="inlineStr">
        <is>
          <t>imffossilfuelsubsidiesdata.xlsb</t>
        </is>
      </c>
    </row>
    <row r="10759" ht="13" customHeight="1">
      <c r="A10759" s="161" t="inlineStr">
        <is>
          <t>PER</t>
        </is>
      </c>
      <c r="B10759" s="161" t="inlineStr">
        <is>
          <t>Peru</t>
        </is>
      </c>
      <c r="C10759" s="161" t="inlineStr">
        <is>
          <t>Latin America &amp; Caribbean</t>
        </is>
      </c>
      <c r="D10759" s="161" t="inlineStr">
        <is>
          <t>Upper middle income</t>
        </is>
      </c>
      <c r="E10759" s="161" t="b">
        <v>1</v>
      </c>
      <c r="F10759" s="161" t="inlineStr">
        <is>
          <t>price_coal_residential_usd_gj</t>
        </is>
      </c>
      <c r="G10759" s="161" t="n">
        <v>10.642</v>
      </c>
      <c r="H10759" s="161" t="inlineStr">
        <is>
          <t>2024</t>
        </is>
      </c>
      <c r="I10759" s="161" t="inlineStr">
        <is>
          <t>imffossilfuelsubsidiesdata.xlsb</t>
        </is>
      </c>
    </row>
    <row r="10760" ht="13" customHeight="1">
      <c r="A10760" s="161" t="inlineStr">
        <is>
          <t>PER</t>
        </is>
      </c>
      <c r="B10760" s="161" t="inlineStr">
        <is>
          <t>Peru</t>
        </is>
      </c>
      <c r="C10760" s="161" t="inlineStr">
        <is>
          <t>Latin America &amp; Caribbean</t>
        </is>
      </c>
      <c r="D10760" s="161" t="inlineStr">
        <is>
          <t>Upper middle income</t>
        </is>
      </c>
      <c r="E10760" s="161" t="b">
        <v>1</v>
      </c>
      <c r="F10760" s="161" t="inlineStr">
        <is>
          <t>price_coal_industry_usd_gj</t>
        </is>
      </c>
      <c r="G10760" s="161" t="n">
        <v>5.612</v>
      </c>
      <c r="H10760" s="161" t="inlineStr">
        <is>
          <t>2024</t>
        </is>
      </c>
      <c r="I10760" s="161" t="inlineStr">
        <is>
          <t>imffossilfuelsubsidiesdata.xlsb</t>
        </is>
      </c>
    </row>
    <row r="10761" ht="13" customHeight="1">
      <c r="A10761" s="161" t="inlineStr">
        <is>
          <t>PER</t>
        </is>
      </c>
      <c r="B10761" s="161" t="inlineStr">
        <is>
          <t>Peru</t>
        </is>
      </c>
      <c r="C10761" s="161" t="inlineStr">
        <is>
          <t>Latin America &amp; Caribbean</t>
        </is>
      </c>
      <c r="D10761" s="161" t="inlineStr">
        <is>
          <t>Upper middle income</t>
        </is>
      </c>
      <c r="E10761" s="161" t="b">
        <v>1</v>
      </c>
      <c r="F10761" s="161" t="inlineStr">
        <is>
          <t>price_coal_power_usd_gj</t>
        </is>
      </c>
      <c r="G10761" s="161" t="n">
        <v>4.188</v>
      </c>
      <c r="H10761" s="161" t="inlineStr">
        <is>
          <t>2024</t>
        </is>
      </c>
      <c r="I10761" s="161" t="inlineStr">
        <is>
          <t>imffossilfuelsubsidiesdata.xlsb</t>
        </is>
      </c>
    </row>
    <row r="10762" ht="13" customHeight="1">
      <c r="A10762" s="161" t="inlineStr">
        <is>
          <t>PER</t>
        </is>
      </c>
      <c r="B10762" s="161" t="inlineStr">
        <is>
          <t>Peru</t>
        </is>
      </c>
      <c r="C10762" s="161" t="inlineStr">
        <is>
          <t>Latin America &amp; Caribbean</t>
        </is>
      </c>
      <c r="D10762" s="161" t="inlineStr">
        <is>
          <t>Upper middle income</t>
        </is>
      </c>
      <c r="E10762" s="161" t="b">
        <v>1</v>
      </c>
      <c r="F10762" s="161" t="inlineStr">
        <is>
          <t>power_market_structure</t>
        </is>
      </c>
      <c r="G10762" s="161" t="n">
        <v>3</v>
      </c>
      <c r="H10762" s="161" t="inlineStr">
        <is>
          <t>2013</t>
        </is>
      </c>
      <c r="I10762" s="161" t="inlineStr">
        <is>
          <t>dataverse_files.zip</t>
        </is>
      </c>
    </row>
    <row r="10763" ht="13" customHeight="1">
      <c r="A10763" s="161" t="inlineStr">
        <is>
          <t>PER</t>
        </is>
      </c>
      <c r="B10763" s="161" t="inlineStr">
        <is>
          <t>Peru</t>
        </is>
      </c>
      <c r="C10763" s="161" t="inlineStr">
        <is>
          <t>Latin America &amp; Caribbean</t>
        </is>
      </c>
      <c r="D10763" s="161" t="inlineStr">
        <is>
          <t>Upper middle income</t>
        </is>
      </c>
      <c r="E10763" s="161" t="b">
        <v>1</v>
      </c>
      <c r="F10763" s="161" t="inlineStr">
        <is>
          <t>independent_regulator</t>
        </is>
      </c>
      <c r="G10763" s="161" t="n">
        <v>1</v>
      </c>
      <c r="H10763" s="161" t="inlineStr">
        <is>
          <t>2013</t>
        </is>
      </c>
      <c r="I10763" s="161" t="inlineStr">
        <is>
          <t>dataverse_files.zip</t>
        </is>
      </c>
    </row>
    <row r="10764" ht="13" customHeight="1">
      <c r="A10764" s="161" t="inlineStr">
        <is>
          <t>PER</t>
        </is>
      </c>
      <c r="B10764" s="161" t="inlineStr">
        <is>
          <t>Peru</t>
        </is>
      </c>
      <c r="C10764" s="161" t="inlineStr">
        <is>
          <t>Latin America &amp; Caribbean</t>
        </is>
      </c>
      <c r="D10764" s="161" t="inlineStr">
        <is>
          <t>Upper middle income</t>
        </is>
      </c>
      <c r="E10764" s="161" t="b">
        <v>1</v>
      </c>
      <c r="F10764" s="161" t="inlineStr">
        <is>
          <t>generation_unbundled</t>
        </is>
      </c>
      <c r="G10764" s="161" t="n">
        <v>1</v>
      </c>
      <c r="H10764" s="161" t="inlineStr">
        <is>
          <t>2013</t>
        </is>
      </c>
      <c r="I10764" s="161" t="inlineStr">
        <is>
          <t>dataverse_files.zip</t>
        </is>
      </c>
    </row>
    <row r="10765" ht="13" customHeight="1">
      <c r="A10765" s="161" t="inlineStr">
        <is>
          <t>PER</t>
        </is>
      </c>
      <c r="B10765" s="161" t="inlineStr">
        <is>
          <t>Peru</t>
        </is>
      </c>
      <c r="C10765" s="161" t="inlineStr">
        <is>
          <t>Latin America &amp; Caribbean</t>
        </is>
      </c>
      <c r="D10765" s="161" t="inlineStr">
        <is>
          <t>Upper middle income</t>
        </is>
      </c>
      <c r="E10765" s="161" t="b">
        <v>1</v>
      </c>
      <c r="F10765" s="161" t="inlineStr">
        <is>
          <t>rise_renewable_energy_score</t>
        </is>
      </c>
      <c r="G10765" s="161" t="n">
        <v>26.09</v>
      </c>
      <c r="H10765" s="161" t="inlineStr">
        <is>
          <t>2023</t>
        </is>
      </c>
      <c r="I10765" s="161" t="inlineStr">
        <is>
          <t>WB_RISE_WIDEF.csv</t>
        </is>
      </c>
    </row>
    <row r="10766" ht="13" customHeight="1">
      <c r="A10766" s="161" t="inlineStr">
        <is>
          <t>PER</t>
        </is>
      </c>
      <c r="B10766" s="161" t="inlineStr">
        <is>
          <t>Peru</t>
        </is>
      </c>
      <c r="C10766" s="161" t="inlineStr">
        <is>
          <t>Latin America &amp; Caribbean</t>
        </is>
      </c>
      <c r="D10766" s="161" t="inlineStr">
        <is>
          <t>Upper middle income</t>
        </is>
      </c>
      <c r="E10766" s="161" t="b">
        <v>1</v>
      </c>
      <c r="F10766" s="161" t="inlineStr">
        <is>
          <t>rise_level_playing_field_score</t>
        </is>
      </c>
      <c r="G10766" s="161" t="n">
        <v>0</v>
      </c>
      <c r="H10766" s="161" t="inlineStr">
        <is>
          <t>2023</t>
        </is>
      </c>
      <c r="I10766" s="161" t="inlineStr">
        <is>
          <t>WB_RISE_WIDEF.csv</t>
        </is>
      </c>
    </row>
    <row r="10767" ht="13" customHeight="1">
      <c r="A10767" s="161" t="inlineStr">
        <is>
          <t>PER</t>
        </is>
      </c>
      <c r="B10767" s="161" t="inlineStr">
        <is>
          <t>Peru</t>
        </is>
      </c>
      <c r="C10767" s="161" t="inlineStr">
        <is>
          <t>Latin America &amp; Caribbean</t>
        </is>
      </c>
      <c r="D10767" s="161" t="inlineStr">
        <is>
          <t>Upper middle income</t>
        </is>
      </c>
      <c r="E10767" s="161" t="b">
        <v>1</v>
      </c>
      <c r="F10767" s="161" t="inlineStr">
        <is>
          <t>rise_ee_financing_mechanisms_score</t>
        </is>
      </c>
      <c r="G10767" s="161" t="n">
        <v>0</v>
      </c>
      <c r="H10767" s="161" t="inlineStr">
        <is>
          <t>2023</t>
        </is>
      </c>
      <c r="I10767" s="161" t="inlineStr">
        <is>
          <t>WB_RISE_WIDEF.csv</t>
        </is>
      </c>
    </row>
    <row r="10768" ht="13" customHeight="1">
      <c r="A10768" s="161" t="inlineStr">
        <is>
          <t>PER</t>
        </is>
      </c>
      <c r="B10768" s="161" t="inlineStr">
        <is>
          <t>Peru</t>
        </is>
      </c>
      <c r="C10768" s="161" t="inlineStr">
        <is>
          <t>Latin America &amp; Caribbean</t>
        </is>
      </c>
      <c r="D10768" s="161" t="inlineStr">
        <is>
          <t>Upper middle income</t>
        </is>
      </c>
      <c r="E10768" s="161" t="b">
        <v>1</v>
      </c>
      <c r="F10768" s="161" t="inlineStr">
        <is>
          <t>revenue_pct_gdp</t>
        </is>
      </c>
      <c r="G10768" s="161" t="n">
        <v>18.687</v>
      </c>
      <c r="H10768" s="161" t="inlineStr">
        <is>
          <t>2024</t>
        </is>
      </c>
      <c r="I10768" s="161" t="inlineStr">
        <is>
          <t>dataset_2026-08-26T13_41_09_874550254Z_DEFAULT_INTEGRATION_IMF_RES_WEO_9_0_0.csv</t>
        </is>
      </c>
    </row>
    <row r="10769" ht="13" customHeight="1">
      <c r="A10769" s="161" t="inlineStr">
        <is>
          <t>PER</t>
        </is>
      </c>
      <c r="B10769" s="161" t="inlineStr">
        <is>
          <t>Peru</t>
        </is>
      </c>
      <c r="C10769" s="161" t="inlineStr">
        <is>
          <t>Latin America &amp; Caribbean</t>
        </is>
      </c>
      <c r="D10769" s="161" t="inlineStr">
        <is>
          <t>Upper middle income</t>
        </is>
      </c>
      <c r="E10769" s="161" t="b">
        <v>1</v>
      </c>
      <c r="F10769" s="161" t="inlineStr">
        <is>
          <t>primary_balance_pct_gdp</t>
        </is>
      </c>
      <c r="G10769" s="161" t="n">
        <v>-2.108</v>
      </c>
      <c r="H10769" s="161" t="inlineStr">
        <is>
          <t>2024</t>
        </is>
      </c>
      <c r="I10769" s="161" t="inlineStr">
        <is>
          <t>dataset_2026-08-26T13_41_09_874550254Z_DEFAULT_INTEGRATION_IMF_RES_WEO_9_0_0.csv</t>
        </is>
      </c>
    </row>
    <row r="10770" ht="13" customHeight="1">
      <c r="A10770" s="161" t="inlineStr">
        <is>
          <t>PER</t>
        </is>
      </c>
      <c r="B10770" s="161" t="inlineStr">
        <is>
          <t>Peru</t>
        </is>
      </c>
      <c r="C10770" s="161" t="inlineStr">
        <is>
          <t>Latin America &amp; Caribbean</t>
        </is>
      </c>
      <c r="D10770" s="161" t="inlineStr">
        <is>
          <t>Upper middle income</t>
        </is>
      </c>
      <c r="E10770" s="161" t="b">
        <v>1</v>
      </c>
      <c r="F10770" s="161" t="inlineStr">
        <is>
          <t>current_account_pct_gdp</t>
        </is>
      </c>
      <c r="G10770" s="161" t="n">
        <v>2.24</v>
      </c>
      <c r="H10770" s="161" t="inlineStr">
        <is>
          <t>2024</t>
        </is>
      </c>
      <c r="I10770" s="161" t="inlineStr">
        <is>
          <t>dataset_2026-08-26T13_41_09_874550254Z_DEFAULT_INTEGRATION_IMF_RES_WEO_9_0_0.csv</t>
        </is>
      </c>
    </row>
    <row r="10771" ht="13" customHeight="1">
      <c r="A10771" s="161" t="inlineStr">
        <is>
          <t>PER</t>
        </is>
      </c>
      <c r="B10771" s="161" t="inlineStr">
        <is>
          <t>Peru</t>
        </is>
      </c>
      <c r="C10771" s="161" t="inlineStr">
        <is>
          <t>Latin America &amp; Caribbean</t>
        </is>
      </c>
      <c r="D10771" s="161" t="inlineStr">
        <is>
          <t>Upper middle income</t>
        </is>
      </c>
      <c r="E10771" s="161" t="b">
        <v>1</v>
      </c>
      <c r="F10771" s="161" t="inlineStr">
        <is>
          <t>gross_capital_formation_pct_gdp</t>
        </is>
      </c>
      <c r="G10771" s="161" t="n">
        <v>19.626</v>
      </c>
      <c r="H10771" s="161" t="inlineStr">
        <is>
          <t>2024</t>
        </is>
      </c>
      <c r="I10771" s="161" t="inlineStr">
        <is>
          <t>dataset_2026-08-26T13_41_09_874550254Z_DEFAULT_INTEGRATION_IMF_RES_WEO_9_0_0.csv</t>
        </is>
      </c>
    </row>
    <row r="10772" ht="13" customHeight="1">
      <c r="A10772" s="161" t="inlineStr">
        <is>
          <t>PER</t>
        </is>
      </c>
      <c r="B10772" s="161" t="inlineStr">
        <is>
          <t>Peru</t>
        </is>
      </c>
      <c r="C10772" s="161" t="inlineStr">
        <is>
          <t>Latin America &amp; Caribbean</t>
        </is>
      </c>
      <c r="D10772" s="161" t="inlineStr">
        <is>
          <t>Upper middle income</t>
        </is>
      </c>
      <c r="E10772" s="161" t="b">
        <v>1</v>
      </c>
      <c r="F10772" s="161" t="inlineStr">
        <is>
          <t>real_gdp_growth_5y_avg_pct</t>
        </is>
      </c>
      <c r="G10772" s="161" t="n">
        <v>1.693</v>
      </c>
      <c r="H10772" s="161" t="inlineStr">
        <is>
          <t>2020-2024 avg</t>
        </is>
      </c>
      <c r="I10772" s="161" t="inlineStr">
        <is>
          <t>dataset_2026-08-26T13_41_09_874550254Z_DEFAULT_INTEGRATION_IMF_RES_WEO_9_0_0.csv (derived)</t>
        </is>
      </c>
    </row>
    <row r="10773" ht="13" customHeight="1">
      <c r="A10773" s="161" t="inlineStr">
        <is>
          <t>PER</t>
        </is>
      </c>
      <c r="B10773" s="161" t="inlineStr">
        <is>
          <t>Peru</t>
        </is>
      </c>
      <c r="C10773" s="161" t="inlineStr">
        <is>
          <t>Latin America &amp; Caribbean</t>
        </is>
      </c>
      <c r="D10773" s="161" t="inlineStr">
        <is>
          <t>Upper middle income</t>
        </is>
      </c>
      <c r="E10773" s="161" t="b">
        <v>1</v>
      </c>
      <c r="F10773" s="161" t="inlineStr">
        <is>
          <t>int_budget_need_2030_pct_gdp</t>
        </is>
      </c>
      <c r="G10773" s="161" t="n">
        <v>1.026</v>
      </c>
      <c r="H10773" s="161" t="inlineStr">
        <is>
          <t>2030</t>
        </is>
      </c>
      <c r="I10773" s="161" t="inlineStr">
        <is>
          <t>integrated_results.csv (MacroFiscalModels v0.1, model output)</t>
        </is>
      </c>
    </row>
    <row r="10774" ht="13" customHeight="1">
      <c r="A10774" s="161" t="inlineStr">
        <is>
          <t>PER</t>
        </is>
      </c>
      <c r="B10774" s="161" t="inlineStr">
        <is>
          <t>Peru</t>
        </is>
      </c>
      <c r="C10774" s="161" t="inlineStr">
        <is>
          <t>Latin America &amp; Caribbean</t>
        </is>
      </c>
      <c r="D10774" s="161" t="inlineStr">
        <is>
          <t>Upper middle income</t>
        </is>
      </c>
      <c r="E10774" s="161" t="b">
        <v>1</v>
      </c>
      <c r="F10774" s="161" t="inlineStr">
        <is>
          <t>int_pricing_revenue_2030_pct_gdp</t>
        </is>
      </c>
      <c r="G10774" s="161" t="n">
        <v>0.165</v>
      </c>
      <c r="H10774" s="161" t="inlineStr">
        <is>
          <t>2030</t>
        </is>
      </c>
      <c r="I10774" s="161" t="inlineStr">
        <is>
          <t>integrated_results.csv (MacroFiscalModels v0.1, model output)</t>
        </is>
      </c>
    </row>
    <row r="10775" ht="13" customHeight="1">
      <c r="A10775" s="161" t="inlineStr">
        <is>
          <t>PER</t>
        </is>
      </c>
      <c r="B10775" s="161" t="inlineStr">
        <is>
          <t>Peru</t>
        </is>
      </c>
      <c r="C10775" s="161" t="inlineStr">
        <is>
          <t>Latin America &amp; Caribbean</t>
        </is>
      </c>
      <c r="D10775" s="161" t="inlineStr">
        <is>
          <t>Upper middle income</t>
        </is>
      </c>
      <c r="E10775" s="161" t="b">
        <v>1</v>
      </c>
      <c r="F10775" s="161" t="inlineStr">
        <is>
          <t>int_financing_gap_2030_pct_gdp</t>
        </is>
      </c>
      <c r="G10775" s="161" t="n">
        <v>0.861</v>
      </c>
      <c r="H10775" s="161" t="inlineStr">
        <is>
          <t>2030</t>
        </is>
      </c>
      <c r="I10775" s="161" t="inlineStr">
        <is>
          <t>integrated_results.csv (MacroFiscalModels v0.1, model output)</t>
        </is>
      </c>
    </row>
    <row r="10776" ht="13" customHeight="1">
      <c r="A10776" s="161" t="inlineStr">
        <is>
          <t>PER</t>
        </is>
      </c>
      <c r="B10776" s="161" t="inlineStr">
        <is>
          <t>Peru</t>
        </is>
      </c>
      <c r="C10776" s="161" t="inlineStr">
        <is>
          <t>Latin America &amp; Caribbean</t>
        </is>
      </c>
      <c r="D10776" s="161" t="inlineStr">
        <is>
          <t>Upper middle income</t>
        </is>
      </c>
      <c r="E10776" s="161" t="b">
        <v>1</v>
      </c>
      <c r="F10776" s="161" t="inlineStr">
        <is>
          <t>int_gdp_dev_2050_pct</t>
        </is>
      </c>
      <c r="G10776" s="161" t="n">
        <v>4.719</v>
      </c>
      <c r="H10776" s="161" t="inlineStr">
        <is>
          <t>2050</t>
        </is>
      </c>
      <c r="I10776" s="161" t="inlineStr">
        <is>
          <t>integrated_results.csv (MacroFiscalModels v0.1, model output)</t>
        </is>
      </c>
    </row>
    <row r="10777" ht="13" customHeight="1">
      <c r="A10777" s="161" t="inlineStr">
        <is>
          <t>PER</t>
        </is>
      </c>
      <c r="B10777" s="161" t="inlineStr">
        <is>
          <t>Peru</t>
        </is>
      </c>
      <c r="C10777" s="161" t="inlineStr">
        <is>
          <t>Latin America &amp; Caribbean</t>
        </is>
      </c>
      <c r="D10777" s="161" t="inlineStr">
        <is>
          <t>Upper middle income</t>
        </is>
      </c>
      <c r="E10777" s="161" t="b">
        <v>1</v>
      </c>
      <c r="F10777" s="161" t="inlineStr">
        <is>
          <t>int_debt_2050_pct_gdp</t>
        </is>
      </c>
      <c r="G10777" s="161" t="n">
        <v>40.58</v>
      </c>
      <c r="H10777" s="161" t="inlineStr">
        <is>
          <t>2050</t>
        </is>
      </c>
      <c r="I10777" s="161" t="inlineStr">
        <is>
          <t>integrated_results.csv (MacroFiscalModels v0.1, model output)</t>
        </is>
      </c>
    </row>
    <row r="10778" ht="13" customHeight="1">
      <c r="A10778" s="161" t="inlineStr">
        <is>
          <t>PHL</t>
        </is>
      </c>
      <c r="B10778" s="161" t="inlineStr">
        <is>
          <t>Philippines</t>
        </is>
      </c>
      <c r="C10778" s="161" t="inlineStr">
        <is>
          <t>East Asia &amp; Pacific</t>
        </is>
      </c>
      <c r="D10778" s="161" t="inlineStr">
        <is>
          <t>Upper middle income</t>
        </is>
      </c>
      <c r="E10778" s="161" t="b">
        <v>1</v>
      </c>
      <c r="F10778" s="161" t="inlineStr">
        <is>
          <t>interest_to_revenue_pct</t>
        </is>
      </c>
      <c r="G10778" s="161" t="n">
        <v>12.162</v>
      </c>
      <c r="H10778" s="161" t="inlineStr">
        <is>
          <t>2024</t>
        </is>
      </c>
      <c r="I10778" s="161" t="inlineStr">
        <is>
          <t>dataset_2026-08-26T13_41_09_874550254Z_DEFAULT_INTEGRATION_IMF_RES_WEO_9_0_0.csv (derived)</t>
        </is>
      </c>
    </row>
    <row r="10779" ht="13" customHeight="1">
      <c r="A10779" s="161" t="inlineStr">
        <is>
          <t>PHL</t>
        </is>
      </c>
      <c r="B10779" s="161" t="inlineStr">
        <is>
          <t>Philippines</t>
        </is>
      </c>
      <c r="C10779" s="161" t="inlineStr">
        <is>
          <t>East Asia &amp; Pacific</t>
        </is>
      </c>
      <c r="D10779" s="161" t="inlineStr">
        <is>
          <t>Upper middle income</t>
        </is>
      </c>
      <c r="E10779" s="161" t="b">
        <v>1</v>
      </c>
      <c r="F10779" s="161" t="inlineStr">
        <is>
          <t>interest_pct_gdp</t>
        </is>
      </c>
      <c r="G10779" s="161" t="n">
        <v>2.579</v>
      </c>
      <c r="H10779" s="161" t="inlineStr">
        <is>
          <t>2024</t>
        </is>
      </c>
      <c r="I10779" s="161" t="inlineStr">
        <is>
          <t>dataset_2026-08-26T13_41_09_874550254Z_DEFAULT_INTEGRATION_IMF_RES_WEO_9_0_0.csv (derived)</t>
        </is>
      </c>
    </row>
    <row r="10780" ht="13" customHeight="1">
      <c r="A10780" s="161" t="inlineStr">
        <is>
          <t>PHL</t>
        </is>
      </c>
      <c r="B10780" s="161" t="inlineStr">
        <is>
          <t>Philippines</t>
        </is>
      </c>
      <c r="C10780" s="161" t="inlineStr">
        <is>
          <t>East Asia &amp; Pacific</t>
        </is>
      </c>
      <c r="D10780" s="161" t="inlineStr">
        <is>
          <t>Upper middle income</t>
        </is>
      </c>
      <c r="E10780" s="161" t="b">
        <v>1</v>
      </c>
      <c r="F10780" s="161" t="inlineStr">
        <is>
          <t>gross_debt_pct_gdp</t>
        </is>
      </c>
      <c r="G10780" s="161" t="n">
        <v>56.627</v>
      </c>
      <c r="H10780" s="161" t="inlineStr">
        <is>
          <t>2024</t>
        </is>
      </c>
      <c r="I10780" s="161" t="inlineStr">
        <is>
          <t>dataset_2026-08-26T13_41_09_874550254Z_DEFAULT_INTEGRATION_IMF_RES_WEO_9_0_0.csv</t>
        </is>
      </c>
    </row>
    <row r="10781" ht="13" customHeight="1">
      <c r="A10781" s="161" t="inlineStr">
        <is>
          <t>PHL</t>
        </is>
      </c>
      <c r="B10781" s="161" t="inlineStr">
        <is>
          <t>Philippines</t>
        </is>
      </c>
      <c r="C10781" s="161" t="inlineStr">
        <is>
          <t>East Asia &amp; Pacific</t>
        </is>
      </c>
      <c r="D10781" s="161" t="inlineStr">
        <is>
          <t>Upper middle income</t>
        </is>
      </c>
      <c r="E10781" s="161" t="b">
        <v>1</v>
      </c>
      <c r="F10781" s="161" t="inlineStr">
        <is>
          <t>tax_revenue_pct_gdp</t>
        </is>
      </c>
      <c r="G10781" s="161" t="n">
        <v>15.356</v>
      </c>
      <c r="H10781" s="161" t="inlineStr">
        <is>
          <t>2024</t>
        </is>
      </c>
      <c r="I10781" s="161" t="inlineStr">
        <is>
          <t>world-imf2026.xlsx</t>
        </is>
      </c>
    </row>
    <row r="10782" ht="13" customHeight="1">
      <c r="A10782" s="161" t="inlineStr">
        <is>
          <t>PHL</t>
        </is>
      </c>
      <c r="B10782" s="161" t="inlineStr">
        <is>
          <t>Philippines</t>
        </is>
      </c>
      <c r="C10782" s="161" t="inlineStr">
        <is>
          <t>East Asia &amp; Pacific</t>
        </is>
      </c>
      <c r="D10782" s="161" t="inlineStr">
        <is>
          <t>Upper middle income</t>
        </is>
      </c>
      <c r="E10782" s="161" t="b">
        <v>1</v>
      </c>
      <c r="F10782" s="161" t="inlineStr">
        <is>
          <t>capex_execution_rate_pct</t>
        </is>
      </c>
      <c r="G10782" s="161" t="n">
        <v>100</v>
      </c>
      <c r="H10782" s="161" t="inlineStr">
        <is>
          <t>2021</t>
        </is>
      </c>
      <c r="I10782" s="161" t="inlineStr">
        <is>
          <t>WB_BOOST_WIDEF.csv</t>
        </is>
      </c>
    </row>
    <row r="10783" ht="13" customHeight="1">
      <c r="A10783" s="161" t="inlineStr">
        <is>
          <t>PHL</t>
        </is>
      </c>
      <c r="B10783" s="161" t="inlineStr">
        <is>
          <t>Philippines</t>
        </is>
      </c>
      <c r="C10783" s="161" t="inlineStr">
        <is>
          <t>East Asia &amp; Pacific</t>
        </is>
      </c>
      <c r="D10783" s="161" t="inlineStr">
        <is>
          <t>Upper middle income</t>
        </is>
      </c>
      <c r="E10783" s="161" t="b">
        <v>1</v>
      </c>
      <c r="F10783" s="161" t="inlineStr">
        <is>
          <t>pefa_pi11_pim_score</t>
        </is>
      </c>
      <c r="G10783" s="161" t="n">
        <v>3</v>
      </c>
      <c r="H10783" s="161" t="inlineStr">
        <is>
          <t>2025</t>
        </is>
      </c>
      <c r="I10783" s="161" t="inlineStr">
        <is>
          <t>assessments_1787749571.csv</t>
        </is>
      </c>
    </row>
    <row r="10784" ht="13" customHeight="1">
      <c r="A10784" s="161" t="inlineStr">
        <is>
          <t>PHL</t>
        </is>
      </c>
      <c r="B10784" s="161" t="inlineStr">
        <is>
          <t>Philippines</t>
        </is>
      </c>
      <c r="C10784" s="161" t="inlineStr">
        <is>
          <t>East Asia &amp; Pacific</t>
        </is>
      </c>
      <c r="D10784" s="161" t="inlineStr">
        <is>
          <t>Upper middle income</t>
        </is>
      </c>
      <c r="E10784" s="161" t="b">
        <v>1</v>
      </c>
      <c r="F10784" s="161" t="inlineStr">
        <is>
          <t>pefa_pi122_asset_monitoring</t>
        </is>
      </c>
      <c r="G10784" s="161" t="n">
        <v>2</v>
      </c>
      <c r="H10784" s="161" t="inlineStr">
        <is>
          <t>2025</t>
        </is>
      </c>
      <c r="I10784" s="161" t="inlineStr">
        <is>
          <t>assessments_1787749571.csv</t>
        </is>
      </c>
    </row>
    <row r="10785" ht="13" customHeight="1">
      <c r="A10785" s="161" t="inlineStr">
        <is>
          <t>PHL</t>
        </is>
      </c>
      <c r="B10785" s="161" t="inlineStr">
        <is>
          <t>Philippines</t>
        </is>
      </c>
      <c r="C10785" s="161" t="inlineStr">
        <is>
          <t>East Asia &amp; Pacific</t>
        </is>
      </c>
      <c r="D10785" s="161" t="inlineStr">
        <is>
          <t>Upper middle income</t>
        </is>
      </c>
      <c r="E10785" s="161" t="b">
        <v>1</v>
      </c>
      <c r="F10785" s="161" t="inlineStr">
        <is>
          <t>climate_pfm_diagnostic_on_record</t>
        </is>
      </c>
      <c r="G10785" s="161" t="n">
        <v>1</v>
      </c>
      <c r="H10785" s="161" t="inlineStr">
        <is>
          <t>2022</t>
        </is>
      </c>
      <c r="I10785" s="161" t="inlineStr">
        <is>
          <t>UNDP-Global-Climate-Public-Finance-Review-2022.pdf (Table 4.2)</t>
        </is>
      </c>
    </row>
    <row r="10786" ht="13" customHeight="1">
      <c r="A10786" s="161" t="inlineStr">
        <is>
          <t>PHL</t>
        </is>
      </c>
      <c r="B10786" s="161" t="inlineStr">
        <is>
          <t>Philippines</t>
        </is>
      </c>
      <c r="C10786" s="161" t="inlineStr">
        <is>
          <t>East Asia &amp; Pacific</t>
        </is>
      </c>
      <c r="D10786" s="161" t="inlineStr">
        <is>
          <t>Upper middle income</t>
        </is>
      </c>
      <c r="E10786" s="161" t="b">
        <v>1</v>
      </c>
      <c r="F10786" s="161" t="inlineStr">
        <is>
          <t>wacc_solar_real_aftertax_pct</t>
        </is>
      </c>
      <c r="G10786" s="161" t="n">
        <v>5.7</v>
      </c>
      <c r="H10786" s="161" t="inlineStr">
        <is>
          <t>2021</t>
        </is>
      </c>
      <c r="I10786" s="161" t="inlineStr">
        <is>
          <t>IRENA_Cost_of_financing_renewable_power_Appendix_2023.pdf</t>
        </is>
      </c>
    </row>
    <row r="10787" ht="13" customHeight="1">
      <c r="A10787" s="161" t="inlineStr">
        <is>
          <t>PHL</t>
        </is>
      </c>
      <c r="B10787" s="161" t="inlineStr">
        <is>
          <t>Philippines</t>
        </is>
      </c>
      <c r="C10787" s="161" t="inlineStr">
        <is>
          <t>East Asia &amp; Pacific</t>
        </is>
      </c>
      <c r="D10787" s="161" t="inlineStr">
        <is>
          <t>Upper middle income</t>
        </is>
      </c>
      <c r="E10787" s="161" t="b">
        <v>1</v>
      </c>
      <c r="F10787" s="161" t="inlineStr">
        <is>
          <t>wacc_n_sources</t>
        </is>
      </c>
      <c r="G10787" s="161" t="n">
        <v>2</v>
      </c>
      <c r="H10787" s="161" t="inlineStr">
        <is>
          <t>2021-2024</t>
        </is>
      </c>
      <c r="I10787" s="161" t="inlineStr">
        <is>
          <t>IRENA / Steffen et al. / IEA</t>
        </is>
      </c>
    </row>
    <row r="10788" ht="13" customHeight="1">
      <c r="A10788" s="161" t="inlineStr">
        <is>
          <t>PHL</t>
        </is>
      </c>
      <c r="B10788" s="161" t="inlineStr">
        <is>
          <t>Philippines</t>
        </is>
      </c>
      <c r="C10788" s="161" t="inlineStr">
        <is>
          <t>East Asia &amp; Pacific</t>
        </is>
      </c>
      <c r="D10788" s="161" t="inlineStr">
        <is>
          <t>Upper middle income</t>
        </is>
      </c>
      <c r="E10788" s="161" t="b">
        <v>1</v>
      </c>
      <c r="F10788" s="161" t="inlineStr">
        <is>
          <t>wacc_iea_observatory_available</t>
        </is>
      </c>
      <c r="G10788" s="161" t="n">
        <v>1</v>
      </c>
      <c r="H10788" s="161" t="inlineStr">
        <is>
          <t>2024</t>
        </is>
      </c>
      <c r="I10788" s="161" t="inlineStr">
        <is>
          <t>CofCObservatoryData.xlsx</t>
        </is>
      </c>
    </row>
    <row r="10789" ht="13" customHeight="1">
      <c r="A10789" s="161" t="inlineStr">
        <is>
          <t>PHL</t>
        </is>
      </c>
      <c r="B10789" s="161" t="inlineStr">
        <is>
          <t>Philippines</t>
        </is>
      </c>
      <c r="C10789" s="161" t="inlineStr">
        <is>
          <t>East Asia &amp; Pacific</t>
        </is>
      </c>
      <c r="D10789" s="161" t="inlineStr">
        <is>
          <t>Upper middle income</t>
        </is>
      </c>
      <c r="E10789" s="161" t="b">
        <v>1</v>
      </c>
      <c r="F10789" s="161" t="inlineStr">
        <is>
          <t>ids_official_private_rate_spread_pp</t>
        </is>
      </c>
      <c r="G10789" s="161" t="n">
        <v>1.597</v>
      </c>
      <c r="H10789" s="161" t="inlineStr">
        <is>
          <t>2024</t>
        </is>
      </c>
      <c r="I10789" s="161" t="inlineStr">
        <is>
          <t>P_Data_Extract_From_International_Debt_Statistics__2_.xlsx</t>
        </is>
      </c>
    </row>
    <row r="10790" ht="13" customHeight="1">
      <c r="A10790" s="161" t="inlineStr">
        <is>
          <t>PHL</t>
        </is>
      </c>
      <c r="B10790" s="161" t="inlineStr">
        <is>
          <t>Philippines</t>
        </is>
      </c>
      <c r="C10790" s="161" t="inlineStr">
        <is>
          <t>East Asia &amp; Pacific</t>
        </is>
      </c>
      <c r="D10790" s="161" t="inlineStr">
        <is>
          <t>Upper middle income</t>
        </is>
      </c>
      <c r="E10790" s="161" t="b">
        <v>1</v>
      </c>
      <c r="F10790" s="161" t="inlineStr">
        <is>
          <t>ids_private_creditor_rate_pct</t>
        </is>
      </c>
      <c r="G10790" s="161" t="n">
        <v>4.945</v>
      </c>
      <c r="H10790" s="161" t="inlineStr">
        <is>
          <t>2024</t>
        </is>
      </c>
      <c r="I10790" s="161" t="inlineStr">
        <is>
          <t>P_Data_Extract_From_International_Debt_Statistics__2_.xlsx</t>
        </is>
      </c>
    </row>
    <row r="10791" ht="13" customHeight="1">
      <c r="A10791" s="161" t="inlineStr">
        <is>
          <t>PHL</t>
        </is>
      </c>
      <c r="B10791" s="161" t="inlineStr">
        <is>
          <t>Philippines</t>
        </is>
      </c>
      <c r="C10791" s="161" t="inlineStr">
        <is>
          <t>East Asia &amp; Pacific</t>
        </is>
      </c>
      <c r="D10791" s="161" t="inlineStr">
        <is>
          <t>Upper middle income</t>
        </is>
      </c>
      <c r="E10791" s="161" t="b">
        <v>1</v>
      </c>
      <c r="F10791" s="161" t="inlineStr">
        <is>
          <t>ids_avg_maturity_years</t>
        </is>
      </c>
      <c r="G10791" s="161" t="n">
        <v>23.773</v>
      </c>
      <c r="H10791" s="161" t="inlineStr">
        <is>
          <t>2024</t>
        </is>
      </c>
      <c r="I10791" s="161" t="inlineStr">
        <is>
          <t>P_Data_Extract_From_International_Debt_Statistics__2_.xlsx</t>
        </is>
      </c>
    </row>
    <row r="10792" ht="13" customHeight="1">
      <c r="A10792" s="161" t="inlineStr">
        <is>
          <t>PHL</t>
        </is>
      </c>
      <c r="B10792" s="161" t="inlineStr">
        <is>
          <t>Philippines</t>
        </is>
      </c>
      <c r="C10792" s="161" t="inlineStr">
        <is>
          <t>East Asia &amp; Pacific</t>
        </is>
      </c>
      <c r="D10792" s="161" t="inlineStr">
        <is>
          <t>Upper middle income</t>
        </is>
      </c>
      <c r="E10792" s="161" t="b">
        <v>1</v>
      </c>
      <c r="F10792" s="161" t="inlineStr">
        <is>
          <t>mitigation_finance_received_pct_gdp</t>
        </is>
      </c>
      <c r="G10792" s="161" t="n">
        <v>0.545</v>
      </c>
      <c r="H10792" s="161" t="inlineStr">
        <is>
          <t>2024</t>
        </is>
      </c>
      <c r="I10792" s="161" t="inlineStr">
        <is>
          <t>CRDF-RP_2024.xlsx + WEO</t>
        </is>
      </c>
    </row>
    <row r="10793" ht="13" customHeight="1">
      <c r="A10793" s="161" t="inlineStr">
        <is>
          <t>PHL</t>
        </is>
      </c>
      <c r="B10793" s="161" t="inlineStr">
        <is>
          <t>Philippines</t>
        </is>
      </c>
      <c r="C10793" s="161" t="inlineStr">
        <is>
          <t>East Asia &amp; Pacific</t>
        </is>
      </c>
      <c r="D10793" s="161" t="inlineStr">
        <is>
          <t>Upper middle income</t>
        </is>
      </c>
      <c r="E10793" s="161" t="b">
        <v>1</v>
      </c>
      <c r="F10793" s="161" t="inlineStr">
        <is>
          <t>ids_multilateral_share_pct</t>
        </is>
      </c>
      <c r="G10793" s="161" t="n">
        <v>41.467</v>
      </c>
      <c r="H10793" s="161" t="inlineStr">
        <is>
          <t>2024</t>
        </is>
      </c>
      <c r="I10793" s="161" t="inlineStr">
        <is>
          <t>P_Data_Extract_From_International_Debt_Statistics__2_.xlsx</t>
        </is>
      </c>
    </row>
    <row r="10794" ht="13" customHeight="1">
      <c r="A10794" s="161" t="inlineStr">
        <is>
          <t>PHL</t>
        </is>
      </c>
      <c r="B10794" s="161" t="inlineStr">
        <is>
          <t>Philippines</t>
        </is>
      </c>
      <c r="C10794" s="161" t="inlineStr">
        <is>
          <t>East Asia &amp; Pacific</t>
        </is>
      </c>
      <c r="D10794" s="161" t="inlineStr">
        <is>
          <t>Upper middle income</t>
        </is>
      </c>
      <c r="E10794" s="161" t="b">
        <v>1</v>
      </c>
      <c r="F10794" s="161" t="inlineStr">
        <is>
          <t>ids_private_creditor_share_pct</t>
        </is>
      </c>
      <c r="G10794" s="161" t="n">
        <v>46.29</v>
      </c>
      <c r="H10794" s="161" t="inlineStr">
        <is>
          <t>2024</t>
        </is>
      </c>
      <c r="I10794" s="161" t="inlineStr">
        <is>
          <t>P_Data_Extract_From_International_Debt_Statistics__2_.xlsx</t>
        </is>
      </c>
    </row>
    <row r="10795" ht="13" customHeight="1">
      <c r="A10795" s="161" t="inlineStr">
        <is>
          <t>PHL</t>
        </is>
      </c>
      <c r="B10795" s="161" t="inlineStr">
        <is>
          <t>Philippines</t>
        </is>
      </c>
      <c r="C10795" s="161" t="inlineStr">
        <is>
          <t>East Asia &amp; Pacific</t>
        </is>
      </c>
      <c r="D10795" s="161" t="inlineStr">
        <is>
          <t>Upper middle income</t>
        </is>
      </c>
      <c r="E10795" s="161" t="b">
        <v>1</v>
      </c>
      <c r="F10795" s="161" t="inlineStr">
        <is>
          <t>ids_usd_share_ppg_debt_pct</t>
        </is>
      </c>
      <c r="G10795" s="161" t="n">
        <v>82.23699999999999</v>
      </c>
      <c r="H10795" s="161" t="inlineStr">
        <is>
          <t>2024</t>
        </is>
      </c>
      <c r="I10795" s="161" t="inlineStr">
        <is>
          <t>P_Data_Extract_From_International_Debt_Statistics__2_.xlsx</t>
        </is>
      </c>
    </row>
    <row r="10796" ht="13" customHeight="1">
      <c r="A10796" s="161" t="inlineStr">
        <is>
          <t>PHL</t>
        </is>
      </c>
      <c r="B10796" s="161" t="inlineStr">
        <is>
          <t>Philippines</t>
        </is>
      </c>
      <c r="C10796" s="161" t="inlineStr">
        <is>
          <t>East Asia &amp; Pacific</t>
        </is>
      </c>
      <c r="D10796" s="161" t="inlineStr">
        <is>
          <t>Upper middle income</t>
        </is>
      </c>
      <c r="E10796" s="161" t="b">
        <v>1</v>
      </c>
      <c r="F10796" s="161" t="inlineStr">
        <is>
          <t>pefa_pi103_contingent_liabilities</t>
        </is>
      </c>
      <c r="G10796" s="161" t="n">
        <v>4</v>
      </c>
      <c r="H10796" s="161" t="inlineStr">
        <is>
          <t>2025</t>
        </is>
      </c>
      <c r="I10796" s="161" t="inlineStr">
        <is>
          <t>assessments_1787749571.csv</t>
        </is>
      </c>
    </row>
    <row r="10797" ht="13" customHeight="1">
      <c r="A10797" s="161" t="inlineStr">
        <is>
          <t>PHL</t>
        </is>
      </c>
      <c r="B10797" s="161" t="inlineStr">
        <is>
          <t>Philippines</t>
        </is>
      </c>
      <c r="C10797" s="161" t="inlineStr">
        <is>
          <t>East Asia &amp; Pacific</t>
        </is>
      </c>
      <c r="D10797" s="161" t="inlineStr">
        <is>
          <t>Upper middle income</t>
        </is>
      </c>
      <c r="E10797" s="161" t="b">
        <v>1</v>
      </c>
      <c r="F10797" s="161" t="inlineStr">
        <is>
          <t>ppi_commitments_pct_gdp</t>
        </is>
      </c>
      <c r="G10797" s="161" t="n">
        <v>0.788</v>
      </c>
      <c r="H10797" s="161" t="inlineStr">
        <is>
          <t>2020-2024 avg</t>
        </is>
      </c>
      <c r="I10797" s="161" t="inlineStr">
        <is>
          <t>2024-PPI-Full-DTA.dta + WEO</t>
        </is>
      </c>
    </row>
    <row r="10798" ht="13" customHeight="1">
      <c r="A10798" s="161" t="inlineStr">
        <is>
          <t>PHL</t>
        </is>
      </c>
      <c r="B10798" s="161" t="inlineStr">
        <is>
          <t>Philippines</t>
        </is>
      </c>
      <c r="C10798" s="161" t="inlineStr">
        <is>
          <t>East Asia &amp; Pacific</t>
        </is>
      </c>
      <c r="D10798" s="161" t="inlineStr">
        <is>
          <t>Upper middle income</t>
        </is>
      </c>
      <c r="E10798" s="161" t="b">
        <v>1</v>
      </c>
      <c r="F10798" s="161" t="inlineStr">
        <is>
          <t>excise_revenue_pct_of_revenue</t>
        </is>
      </c>
      <c r="G10798" s="161" t="n">
        <v>9.557</v>
      </c>
      <c r="H10798" s="161" t="inlineStr">
        <is>
          <t>2024</t>
        </is>
      </c>
      <c r="I10798" s="161" t="inlineStr">
        <is>
          <t>world-imf2026.xlsx</t>
        </is>
      </c>
    </row>
    <row r="10799" ht="13" customHeight="1">
      <c r="A10799" s="161" t="inlineStr">
        <is>
          <t>PHL</t>
        </is>
      </c>
      <c r="B10799" s="161" t="inlineStr">
        <is>
          <t>Philippines</t>
        </is>
      </c>
      <c r="C10799" s="161" t="inlineStr">
        <is>
          <t>East Asia &amp; Pacific</t>
        </is>
      </c>
      <c r="D10799" s="161" t="inlineStr">
        <is>
          <t>Upper middle income</t>
        </is>
      </c>
      <c r="E10799" s="161" t="b">
        <v>1</v>
      </c>
      <c r="F10799" s="161" t="inlineStr">
        <is>
          <t>ff_subsidy_total_pct_gdp</t>
        </is>
      </c>
      <c r="G10799" s="161" t="n">
        <v>6.356</v>
      </c>
      <c r="H10799" s="161" t="inlineStr">
        <is>
          <t>2024</t>
        </is>
      </c>
      <c r="I10799" s="161" t="inlineStr">
        <is>
          <t>imffossilfuelsubsidiesdata.xlsb + WEO</t>
        </is>
      </c>
    </row>
    <row r="10800" ht="13" customHeight="1">
      <c r="A10800" s="161" t="inlineStr">
        <is>
          <t>PHL</t>
        </is>
      </c>
      <c r="B10800" s="161" t="inlineStr">
        <is>
          <t>Philippines</t>
        </is>
      </c>
      <c r="C10800" s="161" t="inlineStr">
        <is>
          <t>East Asia &amp; Pacific</t>
        </is>
      </c>
      <c r="D10800" s="161" t="inlineStr">
        <is>
          <t>Upper middle income</t>
        </is>
      </c>
      <c r="E10800" s="161" t="b">
        <v>1</v>
      </c>
      <c r="F10800" s="161" t="inlineStr">
        <is>
          <t>ff_subsidy_explicit_pct_gdp</t>
        </is>
      </c>
      <c r="G10800" s="161" t="n">
        <v>0.146</v>
      </c>
      <c r="H10800" s="161" t="inlineStr">
        <is>
          <t>2024</t>
        </is>
      </c>
      <c r="I10800" s="161" t="inlineStr">
        <is>
          <t>imffossilfuelsubsidiesdata.xlsb</t>
        </is>
      </c>
    </row>
    <row r="10801" ht="13" customHeight="1">
      <c r="A10801" s="161" t="inlineStr">
        <is>
          <t>PHL</t>
        </is>
      </c>
      <c r="B10801" s="161" t="inlineStr">
        <is>
          <t>Philippines</t>
        </is>
      </c>
      <c r="C10801" s="161" t="inlineStr">
        <is>
          <t>East Asia &amp; Pacific</t>
        </is>
      </c>
      <c r="D10801" s="161" t="inlineStr">
        <is>
          <t>Upper middle income</t>
        </is>
      </c>
      <c r="E10801" s="161" t="b">
        <v>1</v>
      </c>
      <c r="F10801" s="161" t="inlineStr">
        <is>
          <t>ff_subsidy_implicit_pct_gdp</t>
        </is>
      </c>
      <c r="G10801" s="161" t="n">
        <v>6.21</v>
      </c>
      <c r="H10801" s="161" t="inlineStr">
        <is>
          <t>2024</t>
        </is>
      </c>
      <c r="I10801" s="161" t="inlineStr">
        <is>
          <t>imffossilfuelsubsidiesdata.xlsb</t>
        </is>
      </c>
    </row>
    <row r="10802" ht="13" customHeight="1">
      <c r="A10802" s="161" t="inlineStr">
        <is>
          <t>PHL</t>
        </is>
      </c>
      <c r="B10802" s="161" t="inlineStr">
        <is>
          <t>Philippines</t>
        </is>
      </c>
      <c r="C10802" s="161" t="inlineStr">
        <is>
          <t>East Asia &amp; Pacific</t>
        </is>
      </c>
      <c r="D10802" s="161" t="inlineStr">
        <is>
          <t>Upper middle income</t>
        </is>
      </c>
      <c r="E10802" s="161" t="b">
        <v>1</v>
      </c>
      <c r="F10802" s="161" t="inlineStr">
        <is>
          <t>env_protection_pct_of_expenditure</t>
        </is>
      </c>
      <c r="G10802" s="161" t="n">
        <v>0.551</v>
      </c>
      <c r="H10802" s="161" t="inlineStr">
        <is>
          <t>2021</t>
        </is>
      </c>
      <c r="I10802" s="161" t="inlineStr">
        <is>
          <t>WB_BOOST_WIDEF.csv</t>
        </is>
      </c>
    </row>
    <row r="10803" ht="13" customHeight="1">
      <c r="A10803" s="161" t="inlineStr">
        <is>
          <t>PHL</t>
        </is>
      </c>
      <c r="B10803" s="161" t="inlineStr">
        <is>
          <t>Philippines</t>
        </is>
      </c>
      <c r="C10803" s="161" t="inlineStr">
        <is>
          <t>East Asia &amp; Pacific</t>
        </is>
      </c>
      <c r="D10803" s="161" t="inlineStr">
        <is>
          <t>Upper middle income</t>
        </is>
      </c>
      <c r="E10803" s="161" t="b">
        <v>1</v>
      </c>
      <c r="F10803" s="161" t="inlineStr">
        <is>
          <t>net_fuel_trade_pct_merch</t>
        </is>
      </c>
      <c r="G10803" s="161" t="n">
        <v>-13.714</v>
      </c>
      <c r="H10803" s="161" t="inlineStr">
        <is>
          <t>2024</t>
        </is>
      </c>
      <c r="I10803" s="161" t="inlineStr">
        <is>
          <t>WDI TX.VAL.FUEL.ZS.UN less TM.VAL.FUEL.ZS.UN</t>
        </is>
      </c>
    </row>
    <row r="10804" ht="13" customHeight="1">
      <c r="A10804" s="161" t="inlineStr">
        <is>
          <t>PHL</t>
        </is>
      </c>
      <c r="B10804" s="161" t="inlineStr">
        <is>
          <t>Philippines</t>
        </is>
      </c>
      <c r="C10804" s="161" t="inlineStr">
        <is>
          <t>East Asia &amp; Pacific</t>
        </is>
      </c>
      <c r="D10804" s="161" t="inlineStr">
        <is>
          <t>Upper middle income</t>
        </is>
      </c>
      <c r="E10804" s="161" t="b">
        <v>1</v>
      </c>
      <c r="F10804" s="161" t="inlineStr">
        <is>
          <t>fuel_exports_pct_merch</t>
        </is>
      </c>
      <c r="G10804" s="161" t="n">
        <v>1.258</v>
      </c>
      <c r="H10804" s="161" t="inlineStr">
        <is>
          <t>2024</t>
        </is>
      </c>
      <c r="I10804" s="161" t="inlineStr">
        <is>
          <t>API_TX_VAL_FUEL_ZS_UN_DS2_en_csv_v2_33055.zip</t>
        </is>
      </c>
    </row>
    <row r="10805" ht="13" customHeight="1">
      <c r="A10805" s="161" t="inlineStr">
        <is>
          <t>PHL</t>
        </is>
      </c>
      <c r="B10805" s="161" t="inlineStr">
        <is>
          <t>Philippines</t>
        </is>
      </c>
      <c r="C10805" s="161" t="inlineStr">
        <is>
          <t>East Asia &amp; Pacific</t>
        </is>
      </c>
      <c r="D10805" s="161" t="inlineStr">
        <is>
          <t>Upper middle income</t>
        </is>
      </c>
      <c r="E10805" s="161" t="b">
        <v>1</v>
      </c>
      <c r="F10805" s="161" t="inlineStr">
        <is>
          <t>fuel_imports_pct_merch</t>
        </is>
      </c>
      <c r="G10805" s="161" t="n">
        <v>14.972</v>
      </c>
      <c r="H10805" s="161" t="inlineStr">
        <is>
          <t>2024</t>
        </is>
      </c>
      <c r="I10805" s="161" t="inlineStr">
        <is>
          <t>API_TM_VAL_FUEL_ZS_UN_DS2_en_csv_v2_36140.zip</t>
        </is>
      </c>
    </row>
    <row r="10806" ht="13" customHeight="1">
      <c r="A10806" s="161" t="inlineStr">
        <is>
          <t>PHL</t>
        </is>
      </c>
      <c r="B10806" s="161" t="inlineStr">
        <is>
          <t>Philippines</t>
        </is>
      </c>
      <c r="C10806" s="161" t="inlineStr">
        <is>
          <t>East Asia &amp; Pacific</t>
        </is>
      </c>
      <c r="D10806" s="161" t="inlineStr">
        <is>
          <t>Upper middle income</t>
        </is>
      </c>
      <c r="E10806" s="161" t="b">
        <v>1</v>
      </c>
      <c r="F10806" s="161" t="inlineStr">
        <is>
          <t>energy_import_dep_pct</t>
        </is>
      </c>
      <c r="G10806" s="161" t="n">
        <v>54.425</v>
      </c>
      <c r="H10806" s="161" t="inlineStr">
        <is>
          <t>2022</t>
        </is>
      </c>
      <c r="I10806" s="161" t="inlineStr">
        <is>
          <t>API_EG_IMP_CONS_ZS_DS2_en_csv_v2_160768.zip</t>
        </is>
      </c>
    </row>
    <row r="10807" ht="13" customHeight="1">
      <c r="A10807" s="161" t="inlineStr">
        <is>
          <t>PHL</t>
        </is>
      </c>
      <c r="B10807" s="161" t="inlineStr">
        <is>
          <t>Philippines</t>
        </is>
      </c>
      <c r="C10807" s="161" t="inlineStr">
        <is>
          <t>East Asia &amp; Pacific</t>
        </is>
      </c>
      <c r="D10807" s="161" t="inlineStr">
        <is>
          <t>Upper middle income</t>
        </is>
      </c>
      <c r="E10807" s="161" t="b">
        <v>1</v>
      </c>
      <c r="F10807" s="161" t="inlineStr">
        <is>
          <t>fossil_rents_total_pct_gdp</t>
        </is>
      </c>
      <c r="G10807" s="161" t="n">
        <v>0.284</v>
      </c>
      <c r="H10807" s="161" t="inlineStr">
        <is>
          <t>2021</t>
        </is>
      </c>
      <c r="I10807" s="161" t="inlineStr">
        <is>
          <t>WDI NY.GDP.PETR+NGAS+COAL.RT.ZS</t>
        </is>
      </c>
    </row>
    <row r="10808" ht="13" customHeight="1">
      <c r="A10808" s="161" t="inlineStr">
        <is>
          <t>PHL</t>
        </is>
      </c>
      <c r="B10808" s="161" t="inlineStr">
        <is>
          <t>Philippines</t>
        </is>
      </c>
      <c r="C10808" s="161" t="inlineStr">
        <is>
          <t>East Asia &amp; Pacific</t>
        </is>
      </c>
      <c r="D10808" s="161" t="inlineStr">
        <is>
          <t>Upper middle income</t>
        </is>
      </c>
      <c r="E10808" s="161" t="b">
        <v>1</v>
      </c>
      <c r="F10808" s="161" t="inlineStr">
        <is>
          <t>oil_rents_pct_gdp</t>
        </is>
      </c>
      <c r="G10808" s="161" t="n">
        <v>0.034</v>
      </c>
      <c r="H10808" s="161" t="inlineStr">
        <is>
          <t>2021</t>
        </is>
      </c>
      <c r="I10808" s="161" t="inlineStr">
        <is>
          <t>API_NY_GDP_PETR_RT_ZS_DS2_en_csv_v2_40227.zip</t>
        </is>
      </c>
    </row>
    <row r="10809" ht="13" customHeight="1">
      <c r="A10809" s="161" t="inlineStr">
        <is>
          <t>PHL</t>
        </is>
      </c>
      <c r="B10809" s="161" t="inlineStr">
        <is>
          <t>Philippines</t>
        </is>
      </c>
      <c r="C10809" s="161" t="inlineStr">
        <is>
          <t>East Asia &amp; Pacific</t>
        </is>
      </c>
      <c r="D10809" s="161" t="inlineStr">
        <is>
          <t>Upper middle income</t>
        </is>
      </c>
      <c r="E10809" s="161" t="b">
        <v>1</v>
      </c>
      <c r="F10809" s="161" t="inlineStr">
        <is>
          <t>gas_rents_pct_gdp</t>
        </is>
      </c>
      <c r="G10809" s="161" t="n">
        <v>0.156</v>
      </c>
      <c r="H10809" s="161" t="inlineStr">
        <is>
          <t>2021</t>
        </is>
      </c>
      <c r="I10809" s="161" t="inlineStr">
        <is>
          <t>API_NY_GDP_NGAS_RT_ZS_DS2_en_csv_v2_35861.zip</t>
        </is>
      </c>
    </row>
    <row r="10810" ht="13" customHeight="1">
      <c r="A10810" s="161" t="inlineStr">
        <is>
          <t>PHL</t>
        </is>
      </c>
      <c r="B10810" s="161" t="inlineStr">
        <is>
          <t>Philippines</t>
        </is>
      </c>
      <c r="C10810" s="161" t="inlineStr">
        <is>
          <t>East Asia &amp; Pacific</t>
        </is>
      </c>
      <c r="D10810" s="161" t="inlineStr">
        <is>
          <t>Upper middle income</t>
        </is>
      </c>
      <c r="E10810" s="161" t="b">
        <v>1</v>
      </c>
      <c r="F10810" s="161" t="inlineStr">
        <is>
          <t>coal_rents_pct_gdp</t>
        </is>
      </c>
      <c r="G10810" s="161" t="n">
        <v>0.094</v>
      </c>
      <c r="H10810" s="161" t="inlineStr">
        <is>
          <t>2021</t>
        </is>
      </c>
      <c r="I10810" s="161" t="inlineStr">
        <is>
          <t>API_NY_GDP_COAL_RT_ZS_DS2_en_csv_v2_35370.zip</t>
        </is>
      </c>
    </row>
    <row r="10811" ht="13" customHeight="1">
      <c r="A10811" s="161" t="inlineStr">
        <is>
          <t>PHL</t>
        </is>
      </c>
      <c r="B10811" s="161" t="inlineStr">
        <is>
          <t>Philippines</t>
        </is>
      </c>
      <c r="C10811" s="161" t="inlineStr">
        <is>
          <t>East Asia &amp; Pacific</t>
        </is>
      </c>
      <c r="D10811" s="161" t="inlineStr">
        <is>
          <t>Upper middle income</t>
        </is>
      </c>
      <c r="E10811" s="161" t="b">
        <v>1</v>
      </c>
      <c r="F10811" s="161" t="inlineStr">
        <is>
          <t>other_fossil_gen_share_pct</t>
        </is>
      </c>
      <c r="G10811" s="161" t="n">
        <v>0.763</v>
      </c>
      <c r="H10811" s="161" t="inlineStr">
        <is>
          <t>2025</t>
        </is>
      </c>
      <c r="I10811" s="161" t="inlineStr">
        <is>
          <t>release_generation_yearly_global.csv</t>
        </is>
      </c>
    </row>
    <row r="10812" ht="13" customHeight="1">
      <c r="A10812" s="161" t="inlineStr">
        <is>
          <t>PHL</t>
        </is>
      </c>
      <c r="B10812" s="161" t="inlineStr">
        <is>
          <t>Philippines</t>
        </is>
      </c>
      <c r="C10812" s="161" t="inlineStr">
        <is>
          <t>East Asia &amp; Pacific</t>
        </is>
      </c>
      <c r="D10812" s="161" t="inlineStr">
        <is>
          <t>Upper middle income</t>
        </is>
      </c>
      <c r="E10812" s="161" t="b">
        <v>1</v>
      </c>
      <c r="F10812" s="161" t="inlineStr">
        <is>
          <t>renewable_share_electricity_pct</t>
        </is>
      </c>
      <c r="G10812" s="161" t="n">
        <v>32.364</v>
      </c>
      <c r="H10812" s="161" t="inlineStr">
        <is>
          <t>2024</t>
        </is>
      </c>
      <c r="I10812" s="161" t="inlineStr">
        <is>
          <t>imffossilfuelsubsidiesdata.xlsb</t>
        </is>
      </c>
    </row>
    <row r="10813" ht="13" customHeight="1">
      <c r="A10813" s="161" t="inlineStr">
        <is>
          <t>PHL</t>
        </is>
      </c>
      <c r="B10813" s="161" t="inlineStr">
        <is>
          <t>Philippines</t>
        </is>
      </c>
      <c r="C10813" s="161" t="inlineStr">
        <is>
          <t>East Asia &amp; Pacific</t>
        </is>
      </c>
      <c r="D10813" s="161" t="inlineStr">
        <is>
          <t>Upper middle income</t>
        </is>
      </c>
      <c r="E10813" s="161" t="b">
        <v>1</v>
      </c>
      <c r="F10813" s="161" t="inlineStr">
        <is>
          <t>re_share_change_pp</t>
        </is>
      </c>
      <c r="G10813" s="161" t="n">
        <v>2.845</v>
      </c>
      <c r="H10813" s="161" t="inlineStr">
        <is>
          <t>2025</t>
        </is>
      </c>
      <c r="I10813" s="161" t="inlineStr">
        <is>
          <t>release_generation_yearly_global.csv</t>
        </is>
      </c>
    </row>
    <row r="10814" ht="13" customHeight="1">
      <c r="A10814" s="161" t="inlineStr">
        <is>
          <t>PHL</t>
        </is>
      </c>
      <c r="B10814" s="161" t="inlineStr">
        <is>
          <t>Philippines</t>
        </is>
      </c>
      <c r="C10814" s="161" t="inlineStr">
        <is>
          <t>East Asia &amp; Pacific</t>
        </is>
      </c>
      <c r="D10814" s="161" t="inlineStr">
        <is>
          <t>Upper middle income</t>
        </is>
      </c>
      <c r="E10814" s="161" t="b">
        <v>1</v>
      </c>
      <c r="F10814" s="161" t="inlineStr">
        <is>
          <t>re_capacity_growth_pct</t>
        </is>
      </c>
      <c r="G10814" s="161" t="n">
        <v>13.723</v>
      </c>
      <c r="H10814" s="161" t="inlineStr">
        <is>
          <t>2025</t>
        </is>
      </c>
      <c r="I10814" s="161" t="inlineStr">
        <is>
          <t>release_generation_yearly_global.csv</t>
        </is>
      </c>
    </row>
    <row r="10815" ht="13" customHeight="1">
      <c r="A10815" s="161" t="inlineStr">
        <is>
          <t>PHL</t>
        </is>
      </c>
      <c r="B10815" s="161" t="inlineStr">
        <is>
          <t>Philippines</t>
        </is>
      </c>
      <c r="C10815" s="161" t="inlineStr">
        <is>
          <t>East Asia &amp; Pacific</t>
        </is>
      </c>
      <c r="D10815" s="161" t="inlineStr">
        <is>
          <t>Upper middle income</t>
        </is>
      </c>
      <c r="E10815" s="161" t="b">
        <v>1</v>
      </c>
      <c r="F10815" s="161" t="inlineStr">
        <is>
          <t>inn_total_inv_2030_pct_gdp</t>
        </is>
      </c>
      <c r="G10815" s="161" t="n">
        <v>4.77178605468639</v>
      </c>
      <c r="H10815" s="161" t="inlineStr">
        <is>
          <t>2030</t>
        </is>
      </c>
      <c r="I10815" s="161" t="inlineStr">
        <is>
          <t>Mitigation_Investment_Needs_v1.1.xlsx (InvestmentNeeds v1.1, model output)</t>
        </is>
      </c>
    </row>
    <row r="10816" ht="13" customHeight="1">
      <c r="A10816" s="161" t="inlineStr">
        <is>
          <t>PHL</t>
        </is>
      </c>
      <c r="B10816" s="161" t="inlineStr">
        <is>
          <t>Philippines</t>
        </is>
      </c>
      <c r="C10816" s="161" t="inlineStr">
        <is>
          <t>East Asia &amp; Pacific</t>
        </is>
      </c>
      <c r="D10816" s="161" t="inlineStr">
        <is>
          <t>Upper middle income</t>
        </is>
      </c>
      <c r="E10816" s="161" t="b">
        <v>1</v>
      </c>
      <c r="F10816" s="161" t="inlineStr">
        <is>
          <t>inn_incr_inv_2030_pct_gdp</t>
        </is>
      </c>
      <c r="G10816" s="161" t="n">
        <v>1.14522865312473</v>
      </c>
      <c r="H10816" s="161" t="inlineStr">
        <is>
          <t>2030</t>
        </is>
      </c>
      <c r="I10816" s="161" t="inlineStr">
        <is>
          <t>Mitigation_Investment_Needs_v1.1.xlsx (InvestmentNeeds v1.1, model output)</t>
        </is>
      </c>
    </row>
    <row r="10817" ht="13" customHeight="1">
      <c r="A10817" s="161" t="inlineStr">
        <is>
          <t>PHL</t>
        </is>
      </c>
      <c r="B10817" s="161" t="inlineStr">
        <is>
          <t>Philippines</t>
        </is>
      </c>
      <c r="C10817" s="161" t="inlineStr">
        <is>
          <t>East Asia &amp; Pacific</t>
        </is>
      </c>
      <c r="D10817" s="161" t="inlineStr">
        <is>
          <t>Upper middle income</t>
        </is>
      </c>
      <c r="E10817" s="161" t="b">
        <v>1</v>
      </c>
      <c r="F10817" s="161" t="inlineStr">
        <is>
          <t>inn_incr_inv_gen_2030_pct_gdp</t>
        </is>
      </c>
      <c r="G10817" s="161" t="n">
        <v>0.3425528184991384</v>
      </c>
      <c r="H10817" s="161" t="inlineStr">
        <is>
          <t>2030</t>
        </is>
      </c>
      <c r="I10817" s="161" t="inlineStr">
        <is>
          <t>Mitigation_Investment_Needs_v1.1.xlsx (InvestmentNeeds v1.1, model output)</t>
        </is>
      </c>
    </row>
    <row r="10818" ht="13" customHeight="1">
      <c r="A10818" s="161" t="inlineStr">
        <is>
          <t>PHL</t>
        </is>
      </c>
      <c r="B10818" s="161" t="inlineStr">
        <is>
          <t>Philippines</t>
        </is>
      </c>
      <c r="C10818" s="161" t="inlineStr">
        <is>
          <t>East Asia &amp; Pacific</t>
        </is>
      </c>
      <c r="D10818" s="161" t="inlineStr">
        <is>
          <t>Upper middle income</t>
        </is>
      </c>
      <c r="E10818" s="161" t="b">
        <v>1</v>
      </c>
      <c r="F10818" s="161" t="inlineStr">
        <is>
          <t>inn_incr_inv_grid_2030_pct_gdp</t>
        </is>
      </c>
      <c r="G10818" s="161" t="n">
        <v>0.234893361256553</v>
      </c>
      <c r="H10818" s="161" t="inlineStr">
        <is>
          <t>2030</t>
        </is>
      </c>
      <c r="I10818" s="161" t="inlineStr">
        <is>
          <t>Mitigation_Investment_Needs_v1.1.xlsx (InvestmentNeeds v1.1, model output)</t>
        </is>
      </c>
    </row>
    <row r="10819" ht="13" customHeight="1">
      <c r="A10819" s="161" t="inlineStr">
        <is>
          <t>PHL</t>
        </is>
      </c>
      <c r="B10819" s="161" t="inlineStr">
        <is>
          <t>Philippines</t>
        </is>
      </c>
      <c r="C10819" s="161" t="inlineStr">
        <is>
          <t>East Asia &amp; Pacific</t>
        </is>
      </c>
      <c r="D10819" s="161" t="inlineStr">
        <is>
          <t>Upper middle income</t>
        </is>
      </c>
      <c r="E10819" s="161" t="b">
        <v>1</v>
      </c>
      <c r="F10819" s="161" t="inlineStr">
        <is>
          <t>inn_incr_inv_trn_2030_pct_gdp</t>
        </is>
      </c>
      <c r="G10819" s="161" t="n">
        <v>0.160731654333776</v>
      </c>
      <c r="H10819" s="161" t="inlineStr">
        <is>
          <t>2030</t>
        </is>
      </c>
      <c r="I10819" s="161" t="inlineStr">
        <is>
          <t>Mitigation_Investment_Needs_v1.1.xlsx (InvestmentNeeds v1.1, model output)</t>
        </is>
      </c>
    </row>
    <row r="10820" ht="13" customHeight="1">
      <c r="A10820" s="161" t="inlineStr">
        <is>
          <t>PHL</t>
        </is>
      </c>
      <c r="B10820" s="161" t="inlineStr">
        <is>
          <t>Philippines</t>
        </is>
      </c>
      <c r="C10820" s="161" t="inlineStr">
        <is>
          <t>East Asia &amp; Pacific</t>
        </is>
      </c>
      <c r="D10820" s="161" t="inlineStr">
        <is>
          <t>Upper middle income</t>
        </is>
      </c>
      <c r="E10820" s="161" t="b">
        <v>1</v>
      </c>
      <c r="F10820" s="161" t="inlineStr">
        <is>
          <t>inn_incr_inv_bld_2030_pct_gdp</t>
        </is>
      </c>
      <c r="G10820" s="161" t="n">
        <v>0.0986361967646254</v>
      </c>
      <c r="H10820" s="161" t="inlineStr">
        <is>
          <t>2030</t>
        </is>
      </c>
      <c r="I10820" s="161" t="inlineStr">
        <is>
          <t>Mitigation_Investment_Needs_v1.1.xlsx (InvestmentNeeds v1.1, model output)</t>
        </is>
      </c>
    </row>
    <row r="10821" ht="13" customHeight="1">
      <c r="A10821" s="161" t="inlineStr">
        <is>
          <t>PHL</t>
        </is>
      </c>
      <c r="B10821" s="161" t="inlineStr">
        <is>
          <t>Philippines</t>
        </is>
      </c>
      <c r="C10821" s="161" t="inlineStr">
        <is>
          <t>East Asia &amp; Pacific</t>
        </is>
      </c>
      <c r="D10821" s="161" t="inlineStr">
        <is>
          <t>Upper middle income</t>
        </is>
      </c>
      <c r="E10821" s="161" t="b">
        <v>1</v>
      </c>
      <c r="F10821" s="161" t="inlineStr">
        <is>
          <t>inn_incr_inv_ind_2030_pct_gdp</t>
        </is>
      </c>
      <c r="G10821" s="161" t="n">
        <v>0.048501931375021</v>
      </c>
      <c r="H10821" s="161" t="inlineStr">
        <is>
          <t>2030</t>
        </is>
      </c>
      <c r="I10821" s="161" t="inlineStr">
        <is>
          <t>Mitigation_Investment_Needs_v1.1.xlsx (InvestmentNeeds v1.1, model output)</t>
        </is>
      </c>
    </row>
    <row r="10822" ht="13" customHeight="1">
      <c r="A10822" s="161" t="inlineStr">
        <is>
          <t>PHL</t>
        </is>
      </c>
      <c r="B10822" s="161" t="inlineStr">
        <is>
          <t>Philippines</t>
        </is>
      </c>
      <c r="C10822" s="161" t="inlineStr">
        <is>
          <t>East Asia &amp; Pacific</t>
        </is>
      </c>
      <c r="D10822" s="161" t="inlineStr">
        <is>
          <t>Upper middle income</t>
        </is>
      </c>
      <c r="E10822" s="161" t="b">
        <v>1</v>
      </c>
      <c r="F10822" s="161" t="inlineStr">
        <is>
          <t>inn_incr_inv_fuel_2030_pct_gdp</t>
        </is>
      </c>
      <c r="G10822" s="161" t="n">
        <v>0.07095401670202819</v>
      </c>
      <c r="H10822" s="161" t="inlineStr">
        <is>
          <t>2030</t>
        </is>
      </c>
      <c r="I10822" s="161" t="inlineStr">
        <is>
          <t>Mitigation_Investment_Needs_v1.1.xlsx (InvestmentNeeds v1.1, model output)</t>
        </is>
      </c>
    </row>
    <row r="10823" ht="13" customHeight="1">
      <c r="A10823" s="161" t="inlineStr">
        <is>
          <t>PHL</t>
        </is>
      </c>
      <c r="B10823" s="161" t="inlineStr">
        <is>
          <t>Philippines</t>
        </is>
      </c>
      <c r="C10823" s="161" t="inlineStr">
        <is>
          <t>East Asia &amp; Pacific</t>
        </is>
      </c>
      <c r="D10823" s="161" t="inlineStr">
        <is>
          <t>Upper middle income</t>
        </is>
      </c>
      <c r="E10823" s="161" t="b">
        <v>1</v>
      </c>
      <c r="F10823" s="161" t="inlineStr">
        <is>
          <t>inn_incr_inv_afolu_2030_pct_gdp</t>
        </is>
      </c>
      <c r="G10823" s="161" t="n">
        <v>0.1889586741935907</v>
      </c>
      <c r="H10823" s="161" t="inlineStr">
        <is>
          <t>2030</t>
        </is>
      </c>
      <c r="I10823" s="161" t="inlineStr">
        <is>
          <t>Mitigation_Investment_Needs_v1.1.xlsx (InvestmentNeeds v1.1, model output)</t>
        </is>
      </c>
    </row>
    <row r="10824" ht="13" customHeight="1">
      <c r="A10824" s="161" t="inlineStr">
        <is>
          <t>PHL</t>
        </is>
      </c>
      <c r="B10824" s="161" t="inlineStr">
        <is>
          <t>Philippines</t>
        </is>
      </c>
      <c r="C10824" s="161" t="inlineStr">
        <is>
          <t>East Asia &amp; Pacific</t>
        </is>
      </c>
      <c r="D10824" s="161" t="inlineStr">
        <is>
          <t>Upper middle income</t>
        </is>
      </c>
      <c r="E10824" s="161" t="b">
        <v>1</v>
      </c>
      <c r="F10824" s="161" t="inlineStr">
        <is>
          <t>inn_incr_cost_a_2030_pct_gdp</t>
        </is>
      </c>
      <c r="G10824" s="161" t="n">
        <v>0.0448525487871788</v>
      </c>
      <c r="H10824" s="161" t="inlineStr">
        <is>
          <t>2030</t>
        </is>
      </c>
      <c r="I10824" s="161" t="inlineStr">
        <is>
          <t>Mitigation_Investment_Needs_v1.1.xlsx (InvestmentNeeds v1.1, model output)</t>
        </is>
      </c>
    </row>
    <row r="10825" ht="13" customHeight="1">
      <c r="A10825" s="161" t="inlineStr">
        <is>
          <t>PHL</t>
        </is>
      </c>
      <c r="B10825" s="161" t="inlineStr">
        <is>
          <t>Philippines</t>
        </is>
      </c>
      <c r="C10825" s="161" t="inlineStr">
        <is>
          <t>East Asia &amp; Pacific</t>
        </is>
      </c>
      <c r="D10825" s="161" t="inlineStr">
        <is>
          <t>Upper middle income</t>
        </is>
      </c>
      <c r="E10825" s="161" t="b">
        <v>1</v>
      </c>
      <c r="F10825" s="161" t="inlineStr">
        <is>
          <t>inn_incr_cost_b_2030_pct_gdp</t>
        </is>
      </c>
      <c r="G10825" s="161" t="n">
        <v>0.0286611231665451</v>
      </c>
      <c r="H10825" s="161" t="inlineStr">
        <is>
          <t>2030</t>
        </is>
      </c>
      <c r="I10825" s="161" t="inlineStr">
        <is>
          <t>Mitigation_Investment_Needs_v1.1.xlsx (InvestmentNeeds v1.1, model output)</t>
        </is>
      </c>
    </row>
    <row r="10826" ht="13" customHeight="1">
      <c r="A10826" s="161" t="inlineStr">
        <is>
          <t>PHL</t>
        </is>
      </c>
      <c r="B10826" s="161" t="inlineStr">
        <is>
          <t>Philippines</t>
        </is>
      </c>
      <c r="C10826" s="161" t="inlineStr">
        <is>
          <t>East Asia &amp; Pacific</t>
        </is>
      </c>
      <c r="D10826" s="161" t="inlineStr">
        <is>
          <t>Upper middle income</t>
        </is>
      </c>
      <c r="E10826" s="161" t="b">
        <v>1</v>
      </c>
      <c r="F10826" s="161" t="inlineStr">
        <is>
          <t>inn_incr_cost_c_2030_pct_gdp</t>
        </is>
      </c>
      <c r="G10826" s="161" t="n">
        <v>-0.0384980822344222</v>
      </c>
      <c r="H10826" s="161" t="inlineStr">
        <is>
          <t>2030</t>
        </is>
      </c>
      <c r="I10826" s="161" t="inlineStr">
        <is>
          <t>Mitigation_Investment_Needs_v1.1.xlsx (InvestmentNeeds v1.1, model output)</t>
        </is>
      </c>
    </row>
    <row r="10827" ht="13" customHeight="1">
      <c r="A10827" s="161" t="inlineStr">
        <is>
          <t>PHL</t>
        </is>
      </c>
      <c r="B10827" s="161" t="inlineStr">
        <is>
          <t>Philippines</t>
        </is>
      </c>
      <c r="C10827" s="161" t="inlineStr">
        <is>
          <t>East Asia &amp; Pacific</t>
        </is>
      </c>
      <c r="D10827" s="161" t="inlineStr">
        <is>
          <t>Upper middle income</t>
        </is>
      </c>
      <c r="E10827" s="161" t="b">
        <v>1</v>
      </c>
      <c r="F10827" s="161" t="inlineStr">
        <is>
          <t>inn_cost_per_t_b_2030_usd</t>
        </is>
      </c>
      <c r="G10827" s="161" t="n">
        <v>31.2139221008164</v>
      </c>
      <c r="H10827" s="161" t="inlineStr">
        <is>
          <t>2030</t>
        </is>
      </c>
      <c r="I10827" s="161" t="inlineStr">
        <is>
          <t>Mitigation_Investment_Needs_v1.1.xlsx (InvestmentNeeds v1.1, model output)</t>
        </is>
      </c>
    </row>
    <row r="10828" ht="13" customHeight="1">
      <c r="A10828" s="161" t="inlineStr">
        <is>
          <t>PHL</t>
        </is>
      </c>
      <c r="B10828" s="161" t="inlineStr">
        <is>
          <t>Philippines</t>
        </is>
      </c>
      <c r="C10828" s="161" t="inlineStr">
        <is>
          <t>East Asia &amp; Pacific</t>
        </is>
      </c>
      <c r="D10828" s="161" t="inlineStr">
        <is>
          <t>Upper middle income</t>
        </is>
      </c>
      <c r="E10828" s="161" t="b">
        <v>1</v>
      </c>
      <c r="F10828" s="161" t="inlineStr">
        <is>
          <t>inn_coc_penalty_2030_pct_gdp</t>
        </is>
      </c>
      <c r="G10828" s="161" t="n">
        <v>0.0674642734193069</v>
      </c>
      <c r="H10828" s="161" t="inlineStr">
        <is>
          <t>2030</t>
        </is>
      </c>
      <c r="I10828" s="161" t="inlineStr">
        <is>
          <t>Mitigation_Investment_Needs_v1.1.xlsx (InvestmentNeeds v1.1, model output)</t>
        </is>
      </c>
    </row>
    <row r="10829" ht="13" customHeight="1">
      <c r="A10829" s="161" t="inlineStr">
        <is>
          <t>PHL</t>
        </is>
      </c>
      <c r="B10829" s="161" t="inlineStr">
        <is>
          <t>Philippines</t>
        </is>
      </c>
      <c r="C10829" s="161" t="inlineStr">
        <is>
          <t>East Asia &amp; Pacific</t>
        </is>
      </c>
      <c r="D10829" s="161" t="inlineStr">
        <is>
          <t>Upper middle income</t>
        </is>
      </c>
      <c r="E10829" s="161" t="b">
        <v>1</v>
      </c>
      <c r="F10829" s="161" t="inlineStr">
        <is>
          <t>inn_pima_adj_inv_2030_pct_gdp</t>
        </is>
      </c>
      <c r="G10829" s="161" t="n">
        <v>5.310141404445885</v>
      </c>
      <c r="H10829" s="161" t="inlineStr">
        <is>
          <t>2030</t>
        </is>
      </c>
      <c r="I10829" s="161" t="inlineStr">
        <is>
          <t>Mitigation_Investment_Needs_v1.1.xlsx (InvestmentNeeds v1.1, model output)</t>
        </is>
      </c>
    </row>
    <row r="10830" ht="13" customHeight="1">
      <c r="A10830" s="161" t="inlineStr">
        <is>
          <t>PHL</t>
        </is>
      </c>
      <c r="B10830" s="161" t="inlineStr">
        <is>
          <t>Philippines</t>
        </is>
      </c>
      <c r="C10830" s="161" t="inlineStr">
        <is>
          <t>East Asia &amp; Pacific</t>
        </is>
      </c>
      <c r="D10830" s="161" t="inlineStr">
        <is>
          <t>Upper middle income</t>
        </is>
      </c>
      <c r="E10830" s="161" t="b">
        <v>1</v>
      </c>
      <c r="F10830" s="161" t="inlineStr">
        <is>
          <t>nmim_nz_inv_2030_pct_gdp</t>
        </is>
      </c>
      <c r="G10830" s="161" t="n">
        <v>2.326132684788784</v>
      </c>
      <c r="H10830" s="161" t="inlineStr">
        <is>
          <t>2030</t>
        </is>
      </c>
      <c r="I10830" s="161" t="inlineStr">
        <is>
          <t>nmim_summary_v0_2.csv (InvestmentNeeds NMIM v0.2, model output)</t>
        </is>
      </c>
    </row>
    <row r="10831" ht="13" customHeight="1">
      <c r="A10831" s="161" t="inlineStr">
        <is>
          <t>PHL</t>
        </is>
      </c>
      <c r="B10831" s="161" t="inlineStr">
        <is>
          <t>Philippines</t>
        </is>
      </c>
      <c r="C10831" s="161" t="inlineStr">
        <is>
          <t>East Asia &amp; Pacific</t>
        </is>
      </c>
      <c r="D10831" s="161" t="inlineStr">
        <is>
          <t>Upper middle income</t>
        </is>
      </c>
      <c r="E10831" s="161" t="b">
        <v>1</v>
      </c>
      <c r="F10831" s="161" t="inlineStr">
        <is>
          <t>nmim_typ1_2030_pct_gdp</t>
        </is>
      </c>
      <c r="G10831" s="161" t="n">
        <v>0.2778321988202864</v>
      </c>
      <c r="H10831" s="161" t="inlineStr">
        <is>
          <t>2030</t>
        </is>
      </c>
      <c r="I10831" s="161" t="inlineStr">
        <is>
          <t>nmim_summary_v0_2.csv (InvestmentNeeds NMIM v0.2, model output)</t>
        </is>
      </c>
    </row>
    <row r="10832" ht="13" customHeight="1">
      <c r="A10832" s="161" t="inlineStr">
        <is>
          <t>PHL</t>
        </is>
      </c>
      <c r="B10832" s="161" t="inlineStr">
        <is>
          <t>Philippines</t>
        </is>
      </c>
      <c r="C10832" s="161" t="inlineStr">
        <is>
          <t>East Asia &amp; Pacific</t>
        </is>
      </c>
      <c r="D10832" s="161" t="inlineStr">
        <is>
          <t>Upper middle income</t>
        </is>
      </c>
      <c r="E10832" s="161" t="b">
        <v>1</v>
      </c>
      <c r="F10832" s="161" t="inlineStr">
        <is>
          <t>nmim_typ2_2030_pct_gdp</t>
        </is>
      </c>
      <c r="G10832" s="161" t="n">
        <v>0.4053407147127112</v>
      </c>
      <c r="H10832" s="161" t="inlineStr">
        <is>
          <t>2030</t>
        </is>
      </c>
      <c r="I10832" s="161" t="inlineStr">
        <is>
          <t>nmim_summary_v0_2.csv (InvestmentNeeds NMIM v0.2, model output)</t>
        </is>
      </c>
    </row>
    <row r="10833" ht="13" customHeight="1">
      <c r="A10833" s="161" t="inlineStr">
        <is>
          <t>PHL</t>
        </is>
      </c>
      <c r="B10833" s="161" t="inlineStr">
        <is>
          <t>Philippines</t>
        </is>
      </c>
      <c r="C10833" s="161" t="inlineStr">
        <is>
          <t>East Asia &amp; Pacific</t>
        </is>
      </c>
      <c r="D10833" s="161" t="inlineStr">
        <is>
          <t>Upper middle income</t>
        </is>
      </c>
      <c r="E10833" s="161" t="b">
        <v>1</v>
      </c>
      <c r="F10833" s="161" t="inlineStr">
        <is>
          <t>nmim_typ3_2030_pct_gdp</t>
        </is>
      </c>
      <c r="G10833" s="161" t="n">
        <v>0.5349703557787625</v>
      </c>
      <c r="H10833" s="161" t="inlineStr">
        <is>
          <t>2030</t>
        </is>
      </c>
      <c r="I10833" s="161" t="inlineStr">
        <is>
          <t>nmim_summary_v0_2.csv (InvestmentNeeds NMIM v0.2, model output)</t>
        </is>
      </c>
    </row>
    <row r="10834" ht="13" customHeight="1">
      <c r="A10834" s="161" t="inlineStr">
        <is>
          <t>PHL</t>
        </is>
      </c>
      <c r="B10834" s="161" t="inlineStr">
        <is>
          <t>Philippines</t>
        </is>
      </c>
      <c r="C10834" s="161" t="inlineStr">
        <is>
          <t>East Asia &amp; Pacific</t>
        </is>
      </c>
      <c r="D10834" s="161" t="inlineStr">
        <is>
          <t>Upper middle income</t>
        </is>
      </c>
      <c r="E10834" s="161" t="b">
        <v>1</v>
      </c>
      <c r="F10834" s="161" t="inlineStr">
        <is>
          <t>nmim_typ4_2030_pct_gdp</t>
        </is>
      </c>
      <c r="G10834" s="161" t="n">
        <v>0.4180993509768678</v>
      </c>
      <c r="H10834" s="161" t="inlineStr">
        <is>
          <t>2030</t>
        </is>
      </c>
      <c r="I10834" s="161" t="inlineStr">
        <is>
          <t>nmim_summary_v0_2.csv (InvestmentNeeds NMIM v0.2, model output)</t>
        </is>
      </c>
    </row>
    <row r="10835" ht="13" customHeight="1">
      <c r="A10835" s="161" t="inlineStr">
        <is>
          <t>PHL</t>
        </is>
      </c>
      <c r="B10835" s="161" t="inlineStr">
        <is>
          <t>Philippines</t>
        </is>
      </c>
      <c r="C10835" s="161" t="inlineStr">
        <is>
          <t>East Asia &amp; Pacific</t>
        </is>
      </c>
      <c r="D10835" s="161" t="inlineStr">
        <is>
          <t>Upper middle income</t>
        </is>
      </c>
      <c r="E10835" s="161" t="b">
        <v>1</v>
      </c>
      <c r="F10835" s="161" t="inlineStr">
        <is>
          <t>nmim_typ5_2030_pct_gdp</t>
        </is>
      </c>
      <c r="G10835" s="161" t="n">
        <v>0.6898900643300732</v>
      </c>
      <c r="H10835" s="161" t="inlineStr">
        <is>
          <t>2030</t>
        </is>
      </c>
      <c r="I10835" s="161" t="inlineStr">
        <is>
          <t>nmim_summary_v0_2.csv (InvestmentNeeds NMIM v0.2, model output)</t>
        </is>
      </c>
    </row>
    <row r="10836" ht="13" customHeight="1">
      <c r="A10836" s="161" t="inlineStr">
        <is>
          <t>PHL</t>
        </is>
      </c>
      <c r="B10836" s="161" t="inlineStr">
        <is>
          <t>Philippines</t>
        </is>
      </c>
      <c r="C10836" s="161" t="inlineStr">
        <is>
          <t>East Asia &amp; Pacific</t>
        </is>
      </c>
      <c r="D10836" s="161" t="inlineStr">
        <is>
          <t>Upper middle income</t>
        </is>
      </c>
      <c r="E10836" s="161" t="b">
        <v>1</v>
      </c>
      <c r="F10836" s="161" t="inlineStr">
        <is>
          <t>nmim_budget_need_2030_pct_gdp</t>
        </is>
      </c>
      <c r="G10836" s="161" t="n">
        <v>0.4032620041813795</v>
      </c>
      <c r="H10836" s="161" t="inlineStr">
        <is>
          <t>2030</t>
        </is>
      </c>
      <c r="I10836" s="161" t="inlineStr">
        <is>
          <t>nmim_summary_v0_2.csv (InvestmentNeeds NMIM v0.2, model output)</t>
        </is>
      </c>
    </row>
    <row r="10837" ht="13" customHeight="1">
      <c r="A10837" s="161" t="inlineStr">
        <is>
          <t>PHL</t>
        </is>
      </c>
      <c r="B10837" s="161" t="inlineStr">
        <is>
          <t>Philippines</t>
        </is>
      </c>
      <c r="C10837" s="161" t="inlineStr">
        <is>
          <t>East Asia &amp; Pacific</t>
        </is>
      </c>
      <c r="D10837" s="161" t="inlineStr">
        <is>
          <t>Upper middle income</t>
        </is>
      </c>
      <c r="E10837" s="161" t="b">
        <v>1</v>
      </c>
      <c r="F10837" s="161" t="inlineStr">
        <is>
          <t>nmim_private_share_2030_pct</t>
        </is>
      </c>
      <c r="G10837" s="161" t="n">
        <v>65.23832349797736</v>
      </c>
      <c r="H10837" s="161" t="inlineStr">
        <is>
          <t>2030</t>
        </is>
      </c>
      <c r="I10837" s="161" t="inlineStr">
        <is>
          <t>nmim_summary_v0_2.csv (InvestmentNeeds NMIM v0.2, model output)</t>
        </is>
      </c>
    </row>
    <row r="10838" ht="13" customHeight="1">
      <c r="A10838" s="161" t="inlineStr">
        <is>
          <t>PHL</t>
        </is>
      </c>
      <c r="B10838" s="161" t="inlineStr">
        <is>
          <t>Philippines</t>
        </is>
      </c>
      <c r="C10838" s="161" t="inlineStr">
        <is>
          <t>East Asia &amp; Pacific</t>
        </is>
      </c>
      <c r="D10838" s="161" t="inlineStr">
        <is>
          <t>Upper middle income</t>
        </is>
      </c>
      <c r="E10838" s="161" t="b">
        <v>1</v>
      </c>
      <c r="F10838" s="161" t="inlineStr">
        <is>
          <t>nmim_incr_inv_2030_pct_gdp</t>
        </is>
      </c>
      <c r="G10838" s="161" t="n">
        <v>1.426509038840176</v>
      </c>
      <c r="H10838" s="161" t="inlineStr">
        <is>
          <t>2030</t>
        </is>
      </c>
      <c r="I10838" s="161" t="inlineStr">
        <is>
          <t>nmim_summary_v0_2.csv (InvestmentNeeds NMIM v0.2, model output)</t>
        </is>
      </c>
    </row>
    <row r="10839" ht="13" customHeight="1">
      <c r="A10839" s="161" t="inlineStr">
        <is>
          <t>PHL</t>
        </is>
      </c>
      <c r="B10839" s="161" t="inlineStr">
        <is>
          <t>Philippines</t>
        </is>
      </c>
      <c r="C10839" s="161" t="inlineStr">
        <is>
          <t>East Asia &amp; Pacific</t>
        </is>
      </c>
      <c r="D10839" s="161" t="inlineStr">
        <is>
          <t>Upper middle income</t>
        </is>
      </c>
      <c r="E10839" s="161" t="b">
        <v>1</v>
      </c>
      <c r="F10839" s="161" t="inlineStr">
        <is>
          <t>nmim_incr_inv_2050_pct_gdp</t>
        </is>
      </c>
      <c r="G10839" s="161" t="n">
        <v>1.290876250849921</v>
      </c>
      <c r="H10839" s="161" t="inlineStr">
        <is>
          <t>2050</t>
        </is>
      </c>
      <c r="I10839" s="161" t="inlineStr">
        <is>
          <t>nmim_summary_v0_2.csv (InvestmentNeeds NMIM v0.2, model output)</t>
        </is>
      </c>
    </row>
    <row r="10840" ht="13" customHeight="1">
      <c r="A10840" s="161" t="inlineStr">
        <is>
          <t>PHL</t>
        </is>
      </c>
      <c r="B10840" s="161" t="inlineStr">
        <is>
          <t>Philippines</t>
        </is>
      </c>
      <c r="C10840" s="161" t="inlineStr">
        <is>
          <t>East Asia &amp; Pacific</t>
        </is>
      </c>
      <c r="D10840" s="161" t="inlineStr">
        <is>
          <t>Upper middle income</t>
        </is>
      </c>
      <c r="E10840" s="161" t="b">
        <v>1</v>
      </c>
      <c r="F10840" s="161" t="inlineStr">
        <is>
          <t>nmim_pv_incr_cost_b_pct_gdp</t>
        </is>
      </c>
      <c r="G10840" s="161" t="n">
        <v>-6.292980042234476</v>
      </c>
      <c r="H10840" s="161" t="inlineStr">
        <is>
          <t>2025-2050</t>
        </is>
      </c>
      <c r="I10840" s="161" t="inlineStr">
        <is>
          <t>nmim_summary_v0_2.csv (InvestmentNeeds NMIM v0.2, model output)</t>
        </is>
      </c>
    </row>
    <row r="10841" ht="13" customHeight="1">
      <c r="A10841" s="161" t="inlineStr">
        <is>
          <t>PHL</t>
        </is>
      </c>
      <c r="B10841" s="161" t="inlineStr">
        <is>
          <t>Philippines</t>
        </is>
      </c>
      <c r="C10841" s="161" t="inlineStr">
        <is>
          <t>East Asia &amp; Pacific</t>
        </is>
      </c>
      <c r="D10841" s="161" t="inlineStr">
        <is>
          <t>Upper middle income</t>
        </is>
      </c>
      <c r="E10841" s="161" t="b">
        <v>1</v>
      </c>
      <c r="F10841" s="161" t="inlineStr">
        <is>
          <t>price_diesel_usd_litre</t>
        </is>
      </c>
      <c r="G10841" s="161" t="n">
        <v>0.902</v>
      </c>
      <c r="H10841" s="161" t="inlineStr">
        <is>
          <t>2024</t>
        </is>
      </c>
      <c r="I10841" s="161" t="inlineStr">
        <is>
          <t>imffossilfuelsubsidiesdata.xlsb</t>
        </is>
      </c>
    </row>
    <row r="10842" ht="13" customHeight="1">
      <c r="A10842" s="161" t="inlineStr">
        <is>
          <t>PHL</t>
        </is>
      </c>
      <c r="B10842" s="161" t="inlineStr">
        <is>
          <t>Philippines</t>
        </is>
      </c>
      <c r="C10842" s="161" t="inlineStr">
        <is>
          <t>East Asia &amp; Pacific</t>
        </is>
      </c>
      <c r="D10842" s="161" t="inlineStr">
        <is>
          <t>Upper middle income</t>
        </is>
      </c>
      <c r="E10842" s="161" t="b">
        <v>1</v>
      </c>
      <c r="F10842" s="161" t="inlineStr">
        <is>
          <t>price_gasoline_usd_litre</t>
        </is>
      </c>
      <c r="G10842" s="161" t="n">
        <v>1.131</v>
      </c>
      <c r="H10842" s="161" t="inlineStr">
        <is>
          <t>2024</t>
        </is>
      </c>
      <c r="I10842" s="161" t="inlineStr">
        <is>
          <t>imffossilfuelsubsidiesdata.xlsb</t>
        </is>
      </c>
    </row>
    <row r="10843" ht="13" customHeight="1">
      <c r="A10843" s="161" t="inlineStr">
        <is>
          <t>PHL</t>
        </is>
      </c>
      <c r="B10843" s="161" t="inlineStr">
        <is>
          <t>Philippines</t>
        </is>
      </c>
      <c r="C10843" s="161" t="inlineStr">
        <is>
          <t>East Asia &amp; Pacific</t>
        </is>
      </c>
      <c r="D10843" s="161" t="inlineStr">
        <is>
          <t>Upper middle income</t>
        </is>
      </c>
      <c r="E10843" s="161" t="b">
        <v>1</v>
      </c>
      <c r="F10843" s="161" t="inlineStr">
        <is>
          <t>price_electricity_residential_usd_kwh</t>
        </is>
      </c>
      <c r="G10843" s="161" t="n">
        <v>0.202</v>
      </c>
      <c r="H10843" s="161" t="inlineStr">
        <is>
          <t>2024</t>
        </is>
      </c>
      <c r="I10843" s="161" t="inlineStr">
        <is>
          <t>imffossilfuelsubsidiesdata.xlsb</t>
        </is>
      </c>
    </row>
    <row r="10844" ht="13" customHeight="1">
      <c r="A10844" s="161" t="inlineStr">
        <is>
          <t>PHL</t>
        </is>
      </c>
      <c r="B10844" s="161" t="inlineStr">
        <is>
          <t>Philippines</t>
        </is>
      </c>
      <c r="C10844" s="161" t="inlineStr">
        <is>
          <t>East Asia &amp; Pacific</t>
        </is>
      </c>
      <c r="D10844" s="161" t="inlineStr">
        <is>
          <t>Upper middle income</t>
        </is>
      </c>
      <c r="E10844" s="161" t="b">
        <v>1</v>
      </c>
      <c r="F10844" s="161" t="inlineStr">
        <is>
          <t>price_electricity_industry_usd_kwh</t>
        </is>
      </c>
      <c r="G10844" s="161" t="n">
        <v>0.154</v>
      </c>
      <c r="H10844" s="161" t="inlineStr">
        <is>
          <t>2024</t>
        </is>
      </c>
      <c r="I10844" s="161" t="inlineStr">
        <is>
          <t>imffossilfuelsubsidiesdata.xlsb</t>
        </is>
      </c>
    </row>
    <row r="10845" ht="13" customHeight="1">
      <c r="A10845" s="161" t="inlineStr">
        <is>
          <t>PHL</t>
        </is>
      </c>
      <c r="B10845" s="161" t="inlineStr">
        <is>
          <t>Philippines</t>
        </is>
      </c>
      <c r="C10845" s="161" t="inlineStr">
        <is>
          <t>East Asia &amp; Pacific</t>
        </is>
      </c>
      <c r="D10845" s="161" t="inlineStr">
        <is>
          <t>Upper middle income</t>
        </is>
      </c>
      <c r="E10845" s="161" t="b">
        <v>1</v>
      </c>
      <c r="F10845" s="161" t="inlineStr">
        <is>
          <t>price_gas_residential_usd_gj</t>
        </is>
      </c>
      <c r="G10845" s="161" t="n">
        <v>13.918</v>
      </c>
      <c r="H10845" s="161" t="inlineStr">
        <is>
          <t>2024</t>
        </is>
      </c>
      <c r="I10845" s="161" t="inlineStr">
        <is>
          <t>imffossilfuelsubsidiesdata.xlsb</t>
        </is>
      </c>
    </row>
    <row r="10846" ht="13" customHeight="1">
      <c r="A10846" s="161" t="inlineStr">
        <is>
          <t>PHL</t>
        </is>
      </c>
      <c r="B10846" s="161" t="inlineStr">
        <is>
          <t>Philippines</t>
        </is>
      </c>
      <c r="C10846" s="161" t="inlineStr">
        <is>
          <t>East Asia &amp; Pacific</t>
        </is>
      </c>
      <c r="D10846" s="161" t="inlineStr">
        <is>
          <t>Upper middle income</t>
        </is>
      </c>
      <c r="E10846" s="161" t="b">
        <v>1</v>
      </c>
      <c r="F10846" s="161" t="inlineStr">
        <is>
          <t>price_gas_industry_usd_gj</t>
        </is>
      </c>
      <c r="G10846" s="161" t="n">
        <v>12.239</v>
      </c>
      <c r="H10846" s="161" t="inlineStr">
        <is>
          <t>2024</t>
        </is>
      </c>
      <c r="I10846" s="161" t="inlineStr">
        <is>
          <t>imffossilfuelsubsidiesdata.xlsb</t>
        </is>
      </c>
    </row>
    <row r="10847" ht="13" customHeight="1">
      <c r="A10847" s="161" t="inlineStr">
        <is>
          <t>PHL</t>
        </is>
      </c>
      <c r="B10847" s="161" t="inlineStr">
        <is>
          <t>Philippines</t>
        </is>
      </c>
      <c r="C10847" s="161" t="inlineStr">
        <is>
          <t>East Asia &amp; Pacific</t>
        </is>
      </c>
      <c r="D10847" s="161" t="inlineStr">
        <is>
          <t>Upper middle income</t>
        </is>
      </c>
      <c r="E10847" s="161" t="b">
        <v>1</v>
      </c>
      <c r="F10847" s="161" t="inlineStr">
        <is>
          <t>price_gas_power_usd_gj</t>
        </is>
      </c>
      <c r="G10847" s="161" t="n">
        <v>9.122999999999999</v>
      </c>
      <c r="H10847" s="161" t="inlineStr">
        <is>
          <t>2024</t>
        </is>
      </c>
      <c r="I10847" s="161" t="inlineStr">
        <is>
          <t>imffossilfuelsubsidiesdata.xlsb</t>
        </is>
      </c>
    </row>
    <row r="10848" ht="13" customHeight="1">
      <c r="A10848" s="161" t="inlineStr">
        <is>
          <t>PHL</t>
        </is>
      </c>
      <c r="B10848" s="161" t="inlineStr">
        <is>
          <t>Philippines</t>
        </is>
      </c>
      <c r="C10848" s="161" t="inlineStr">
        <is>
          <t>East Asia &amp; Pacific</t>
        </is>
      </c>
      <c r="D10848" s="161" t="inlineStr">
        <is>
          <t>Upper middle income</t>
        </is>
      </c>
      <c r="E10848" s="161" t="b">
        <v>1</v>
      </c>
      <c r="F10848" s="161" t="inlineStr">
        <is>
          <t>price_coal_residential_usd_gj</t>
        </is>
      </c>
      <c r="G10848" s="161" t="n">
        <v>11.443</v>
      </c>
      <c r="H10848" s="161" t="inlineStr">
        <is>
          <t>2024</t>
        </is>
      </c>
      <c r="I10848" s="161" t="inlineStr">
        <is>
          <t>imffossilfuelsubsidiesdata.xlsb</t>
        </is>
      </c>
    </row>
    <row r="10849" ht="13" customHeight="1">
      <c r="A10849" s="161" t="inlineStr">
        <is>
          <t>PHL</t>
        </is>
      </c>
      <c r="B10849" s="161" t="inlineStr">
        <is>
          <t>Philippines</t>
        </is>
      </c>
      <c r="C10849" s="161" t="inlineStr">
        <is>
          <t>East Asia &amp; Pacific</t>
        </is>
      </c>
      <c r="D10849" s="161" t="inlineStr">
        <is>
          <t>Upper middle income</t>
        </is>
      </c>
      <c r="E10849" s="161" t="b">
        <v>1</v>
      </c>
      <c r="F10849" s="161" t="inlineStr">
        <is>
          <t>price_coal_industry_usd_gj</t>
        </is>
      </c>
      <c r="G10849" s="161" t="n">
        <v>2.799</v>
      </c>
      <c r="H10849" s="161" t="inlineStr">
        <is>
          <t>2024</t>
        </is>
      </c>
      <c r="I10849" s="161" t="inlineStr">
        <is>
          <t>imffossilfuelsubsidiesdata.xlsb</t>
        </is>
      </c>
    </row>
    <row r="10850" ht="13" customHeight="1">
      <c r="A10850" s="161" t="inlineStr">
        <is>
          <t>PHL</t>
        </is>
      </c>
      <c r="B10850" s="161" t="inlineStr">
        <is>
          <t>Philippines</t>
        </is>
      </c>
      <c r="C10850" s="161" t="inlineStr">
        <is>
          <t>East Asia &amp; Pacific</t>
        </is>
      </c>
      <c r="D10850" s="161" t="inlineStr">
        <is>
          <t>Upper middle income</t>
        </is>
      </c>
      <c r="E10850" s="161" t="b">
        <v>1</v>
      </c>
      <c r="F10850" s="161" t="inlineStr">
        <is>
          <t>price_coal_power_usd_gj</t>
        </is>
      </c>
      <c r="G10850" s="161" t="n">
        <v>4.703</v>
      </c>
      <c r="H10850" s="161" t="inlineStr">
        <is>
          <t>2024</t>
        </is>
      </c>
      <c r="I10850" s="161" t="inlineStr">
        <is>
          <t>imffossilfuelsubsidiesdata.xlsb</t>
        </is>
      </c>
    </row>
    <row r="10851" ht="13" customHeight="1">
      <c r="A10851" s="161" t="inlineStr">
        <is>
          <t>PHL</t>
        </is>
      </c>
      <c r="B10851" s="161" t="inlineStr">
        <is>
          <t>Philippines</t>
        </is>
      </c>
      <c r="C10851" s="161" t="inlineStr">
        <is>
          <t>East Asia &amp; Pacific</t>
        </is>
      </c>
      <c r="D10851" s="161" t="inlineStr">
        <is>
          <t>Upper middle income</t>
        </is>
      </c>
      <c r="E10851" s="161" t="b">
        <v>1</v>
      </c>
      <c r="F10851" s="161" t="inlineStr">
        <is>
          <t>power_market_structure</t>
        </is>
      </c>
      <c r="G10851" s="161" t="n">
        <v>3</v>
      </c>
      <c r="H10851" s="161" t="inlineStr">
        <is>
          <t>2013</t>
        </is>
      </c>
      <c r="I10851" s="161" t="inlineStr">
        <is>
          <t>dataverse_files.zip</t>
        </is>
      </c>
    </row>
    <row r="10852" ht="13" customHeight="1">
      <c r="A10852" s="161" t="inlineStr">
        <is>
          <t>PHL</t>
        </is>
      </c>
      <c r="B10852" s="161" t="inlineStr">
        <is>
          <t>Philippines</t>
        </is>
      </c>
      <c r="C10852" s="161" t="inlineStr">
        <is>
          <t>East Asia &amp; Pacific</t>
        </is>
      </c>
      <c r="D10852" s="161" t="inlineStr">
        <is>
          <t>Upper middle income</t>
        </is>
      </c>
      <c r="E10852" s="161" t="b">
        <v>1</v>
      </c>
      <c r="F10852" s="161" t="inlineStr">
        <is>
          <t>independent_regulator</t>
        </is>
      </c>
      <c r="G10852" s="161" t="n">
        <v>1</v>
      </c>
      <c r="H10852" s="161" t="inlineStr">
        <is>
          <t>2013</t>
        </is>
      </c>
      <c r="I10852" s="161" t="inlineStr">
        <is>
          <t>dataverse_files.zip</t>
        </is>
      </c>
    </row>
    <row r="10853" ht="13" customHeight="1">
      <c r="A10853" s="161" t="inlineStr">
        <is>
          <t>PHL</t>
        </is>
      </c>
      <c r="B10853" s="161" t="inlineStr">
        <is>
          <t>Philippines</t>
        </is>
      </c>
      <c r="C10853" s="161" t="inlineStr">
        <is>
          <t>East Asia &amp; Pacific</t>
        </is>
      </c>
      <c r="D10853" s="161" t="inlineStr">
        <is>
          <t>Upper middle income</t>
        </is>
      </c>
      <c r="E10853" s="161" t="b">
        <v>1</v>
      </c>
      <c r="F10853" s="161" t="inlineStr">
        <is>
          <t>generation_unbundled</t>
        </is>
      </c>
      <c r="G10853" s="161" t="n">
        <v>1</v>
      </c>
      <c r="H10853" s="161" t="inlineStr">
        <is>
          <t>2013</t>
        </is>
      </c>
      <c r="I10853" s="161" t="inlineStr">
        <is>
          <t>dataverse_files.zip</t>
        </is>
      </c>
    </row>
    <row r="10854" ht="13" customHeight="1">
      <c r="A10854" s="161" t="inlineStr">
        <is>
          <t>PHL</t>
        </is>
      </c>
      <c r="B10854" s="161" t="inlineStr">
        <is>
          <t>Philippines</t>
        </is>
      </c>
      <c r="C10854" s="161" t="inlineStr">
        <is>
          <t>East Asia &amp; Pacific</t>
        </is>
      </c>
      <c r="D10854" s="161" t="inlineStr">
        <is>
          <t>Upper middle income</t>
        </is>
      </c>
      <c r="E10854" s="161" t="b">
        <v>1</v>
      </c>
      <c r="F10854" s="161" t="inlineStr">
        <is>
          <t>rise_renewable_energy_score</t>
        </is>
      </c>
      <c r="G10854" s="161" t="n">
        <v>39.341</v>
      </c>
      <c r="H10854" s="161" t="inlineStr">
        <is>
          <t>2023</t>
        </is>
      </c>
      <c r="I10854" s="161" t="inlineStr">
        <is>
          <t>WB_RISE_WIDEF.csv</t>
        </is>
      </c>
    </row>
    <row r="10855" ht="13" customHeight="1">
      <c r="A10855" s="161" t="inlineStr">
        <is>
          <t>PHL</t>
        </is>
      </c>
      <c r="B10855" s="161" t="inlineStr">
        <is>
          <t>Philippines</t>
        </is>
      </c>
      <c r="C10855" s="161" t="inlineStr">
        <is>
          <t>East Asia &amp; Pacific</t>
        </is>
      </c>
      <c r="D10855" s="161" t="inlineStr">
        <is>
          <t>Upper middle income</t>
        </is>
      </c>
      <c r="E10855" s="161" t="b">
        <v>1</v>
      </c>
      <c r="F10855" s="161" t="inlineStr">
        <is>
          <t>rise_level_playing_field_score</t>
        </is>
      </c>
      <c r="G10855" s="161" t="n">
        <v>0</v>
      </c>
      <c r="H10855" s="161" t="inlineStr">
        <is>
          <t>2023</t>
        </is>
      </c>
      <c r="I10855" s="161" t="inlineStr">
        <is>
          <t>WB_RISE_WIDEF.csv</t>
        </is>
      </c>
    </row>
    <row r="10856" ht="13" customHeight="1">
      <c r="A10856" s="161" t="inlineStr">
        <is>
          <t>PHL</t>
        </is>
      </c>
      <c r="B10856" s="161" t="inlineStr">
        <is>
          <t>Philippines</t>
        </is>
      </c>
      <c r="C10856" s="161" t="inlineStr">
        <is>
          <t>East Asia &amp; Pacific</t>
        </is>
      </c>
      <c r="D10856" s="161" t="inlineStr">
        <is>
          <t>Upper middle income</t>
        </is>
      </c>
      <c r="E10856" s="161" t="b">
        <v>1</v>
      </c>
      <c r="F10856" s="161" t="inlineStr">
        <is>
          <t>rise_ee_financing_mechanisms_score</t>
        </is>
      </c>
      <c r="G10856" s="161" t="n">
        <v>50</v>
      </c>
      <c r="H10856" s="161" t="inlineStr">
        <is>
          <t>2023</t>
        </is>
      </c>
      <c r="I10856" s="161" t="inlineStr">
        <is>
          <t>WB_RISE_WIDEF.csv</t>
        </is>
      </c>
    </row>
    <row r="10857" ht="13" customHeight="1">
      <c r="A10857" s="161" t="inlineStr">
        <is>
          <t>PHL</t>
        </is>
      </c>
      <c r="B10857" s="161" t="inlineStr">
        <is>
          <t>Philippines</t>
        </is>
      </c>
      <c r="C10857" s="161" t="inlineStr">
        <is>
          <t>East Asia &amp; Pacific</t>
        </is>
      </c>
      <c r="D10857" s="161" t="inlineStr">
        <is>
          <t>Upper middle income</t>
        </is>
      </c>
      <c r="E10857" s="161" t="b">
        <v>1</v>
      </c>
      <c r="F10857" s="161" t="inlineStr">
        <is>
          <t>revenue_pct_gdp</t>
        </is>
      </c>
      <c r="G10857" s="161" t="n">
        <v>21.206</v>
      </c>
      <c r="H10857" s="161" t="inlineStr">
        <is>
          <t>2024</t>
        </is>
      </c>
      <c r="I10857" s="161" t="inlineStr">
        <is>
          <t>dataset_2026-08-26T13_41_09_874550254Z_DEFAULT_INTEGRATION_IMF_RES_WEO_9_0_0.csv</t>
        </is>
      </c>
    </row>
    <row r="10858" ht="13" customHeight="1">
      <c r="A10858" s="161" t="inlineStr">
        <is>
          <t>PHL</t>
        </is>
      </c>
      <c r="B10858" s="161" t="inlineStr">
        <is>
          <t>Philippines</t>
        </is>
      </c>
      <c r="C10858" s="161" t="inlineStr">
        <is>
          <t>East Asia &amp; Pacific</t>
        </is>
      </c>
      <c r="D10858" s="161" t="inlineStr">
        <is>
          <t>Upper middle income</t>
        </is>
      </c>
      <c r="E10858" s="161" t="b">
        <v>1</v>
      </c>
      <c r="F10858" s="161" t="inlineStr">
        <is>
          <t>primary_balance_pct_gdp</t>
        </is>
      </c>
      <c r="G10858" s="161" t="n">
        <v>-1.858</v>
      </c>
      <c r="H10858" s="161" t="inlineStr">
        <is>
          <t>2024</t>
        </is>
      </c>
      <c r="I10858" s="161" t="inlineStr">
        <is>
          <t>dataset_2026-08-26T13_41_09_874550254Z_DEFAULT_INTEGRATION_IMF_RES_WEO_9_0_0.csv</t>
        </is>
      </c>
    </row>
    <row r="10859" ht="13" customHeight="1">
      <c r="A10859" s="161" t="inlineStr">
        <is>
          <t>PHL</t>
        </is>
      </c>
      <c r="B10859" s="161" t="inlineStr">
        <is>
          <t>Philippines</t>
        </is>
      </c>
      <c r="C10859" s="161" t="inlineStr">
        <is>
          <t>East Asia &amp; Pacific</t>
        </is>
      </c>
      <c r="D10859" s="161" t="inlineStr">
        <is>
          <t>Upper middle income</t>
        </is>
      </c>
      <c r="E10859" s="161" t="b">
        <v>1</v>
      </c>
      <c r="F10859" s="161" t="inlineStr">
        <is>
          <t>current_account_pct_gdp</t>
        </is>
      </c>
      <c r="G10859" s="161" t="n">
        <v>-4.022</v>
      </c>
      <c r="H10859" s="161" t="inlineStr">
        <is>
          <t>2024</t>
        </is>
      </c>
      <c r="I10859" s="161" t="inlineStr">
        <is>
          <t>dataset_2026-08-26T13_41_09_874550254Z_DEFAULT_INTEGRATION_IMF_RES_WEO_9_0_0.csv</t>
        </is>
      </c>
    </row>
    <row r="10860" ht="13" customHeight="1">
      <c r="A10860" s="161" t="inlineStr">
        <is>
          <t>PHL</t>
        </is>
      </c>
      <c r="B10860" s="161" t="inlineStr">
        <is>
          <t>Philippines</t>
        </is>
      </c>
      <c r="C10860" s="161" t="inlineStr">
        <is>
          <t>East Asia &amp; Pacific</t>
        </is>
      </c>
      <c r="D10860" s="161" t="inlineStr">
        <is>
          <t>Upper middle income</t>
        </is>
      </c>
      <c r="E10860" s="161" t="b">
        <v>1</v>
      </c>
      <c r="F10860" s="161" t="inlineStr">
        <is>
          <t>gross_capital_formation_pct_gdp</t>
        </is>
      </c>
      <c r="G10860" s="161" t="n">
        <v>23.685</v>
      </c>
      <c r="H10860" s="161" t="inlineStr">
        <is>
          <t>2024</t>
        </is>
      </c>
      <c r="I10860" s="161" t="inlineStr">
        <is>
          <t>dataset_2026-08-26T13_41_09_874550254Z_DEFAULT_INTEGRATION_IMF_RES_WEO_9_0_0.csv</t>
        </is>
      </c>
    </row>
    <row r="10861" ht="13" customHeight="1">
      <c r="A10861" s="161" t="inlineStr">
        <is>
          <t>PHL</t>
        </is>
      </c>
      <c r="B10861" s="161" t="inlineStr">
        <is>
          <t>Philippines</t>
        </is>
      </c>
      <c r="C10861" s="161" t="inlineStr">
        <is>
          <t>East Asia &amp; Pacific</t>
        </is>
      </c>
      <c r="D10861" s="161" t="inlineStr">
        <is>
          <t>Upper middle income</t>
        </is>
      </c>
      <c r="E10861" s="161" t="b">
        <v>1</v>
      </c>
      <c r="F10861" s="161" t="inlineStr">
        <is>
          <t>real_gdp_growth_5y_avg_pct</t>
        </is>
      </c>
      <c r="G10861" s="161" t="n">
        <v>2.998</v>
      </c>
      <c r="H10861" s="161" t="inlineStr">
        <is>
          <t>2020-2024 avg</t>
        </is>
      </c>
      <c r="I10861" s="161" t="inlineStr">
        <is>
          <t>dataset_2026-08-26T13_41_09_874550254Z_DEFAULT_INTEGRATION_IMF_RES_WEO_9_0_0.csv (derived)</t>
        </is>
      </c>
    </row>
    <row r="10862" ht="13" customHeight="1">
      <c r="A10862" s="161" t="inlineStr">
        <is>
          <t>PHL</t>
        </is>
      </c>
      <c r="B10862" s="161" t="inlineStr">
        <is>
          <t>Philippines</t>
        </is>
      </c>
      <c r="C10862" s="161" t="inlineStr">
        <is>
          <t>East Asia &amp; Pacific</t>
        </is>
      </c>
      <c r="D10862" s="161" t="inlineStr">
        <is>
          <t>Upper middle income</t>
        </is>
      </c>
      <c r="E10862" s="161" t="b">
        <v>1</v>
      </c>
      <c r="F10862" s="161" t="inlineStr">
        <is>
          <t>int_budget_need_2030_pct_gdp</t>
        </is>
      </c>
      <c r="G10862" s="161" t="n">
        <v>0.277</v>
      </c>
      <c r="H10862" s="161" t="inlineStr">
        <is>
          <t>2030</t>
        </is>
      </c>
      <c r="I10862" s="161" t="inlineStr">
        <is>
          <t>integrated_results.csv (MacroFiscalModels v0.1, model output)</t>
        </is>
      </c>
    </row>
    <row r="10863" ht="13" customHeight="1">
      <c r="A10863" s="161" t="inlineStr">
        <is>
          <t>PHL</t>
        </is>
      </c>
      <c r="B10863" s="161" t="inlineStr">
        <is>
          <t>Philippines</t>
        </is>
      </c>
      <c r="C10863" s="161" t="inlineStr">
        <is>
          <t>East Asia &amp; Pacific</t>
        </is>
      </c>
      <c r="D10863" s="161" t="inlineStr">
        <is>
          <t>Upper middle income</t>
        </is>
      </c>
      <c r="E10863" s="161" t="b">
        <v>1</v>
      </c>
      <c r="F10863" s="161" t="inlineStr">
        <is>
          <t>int_pricing_revenue_2030_pct_gdp</t>
        </is>
      </c>
      <c r="G10863" s="161" t="n">
        <v>0.364</v>
      </c>
      <c r="H10863" s="161" t="inlineStr">
        <is>
          <t>2030</t>
        </is>
      </c>
      <c r="I10863" s="161" t="inlineStr">
        <is>
          <t>integrated_results.csv (MacroFiscalModels v0.1, model output)</t>
        </is>
      </c>
    </row>
    <row r="10864" ht="13" customHeight="1">
      <c r="A10864" s="161" t="inlineStr">
        <is>
          <t>PHL</t>
        </is>
      </c>
      <c r="B10864" s="161" t="inlineStr">
        <is>
          <t>Philippines</t>
        </is>
      </c>
      <c r="C10864" s="161" t="inlineStr">
        <is>
          <t>East Asia &amp; Pacific</t>
        </is>
      </c>
      <c r="D10864" s="161" t="inlineStr">
        <is>
          <t>Upper middle income</t>
        </is>
      </c>
      <c r="E10864" s="161" t="b">
        <v>1</v>
      </c>
      <c r="F10864" s="161" t="inlineStr">
        <is>
          <t>int_financing_gap_2030_pct_gdp</t>
        </is>
      </c>
      <c r="G10864" s="161" t="n">
        <v>-0.08799999999999999</v>
      </c>
      <c r="H10864" s="161" t="inlineStr">
        <is>
          <t>2030</t>
        </is>
      </c>
      <c r="I10864" s="161" t="inlineStr">
        <is>
          <t>integrated_results.csv (MacroFiscalModels v0.1, model output)</t>
        </is>
      </c>
    </row>
    <row r="10865" ht="13" customHeight="1">
      <c r="A10865" s="161" t="inlineStr">
        <is>
          <t>PHL</t>
        </is>
      </c>
      <c r="B10865" s="161" t="inlineStr">
        <is>
          <t>Philippines</t>
        </is>
      </c>
      <c r="C10865" s="161" t="inlineStr">
        <is>
          <t>East Asia &amp; Pacific</t>
        </is>
      </c>
      <c r="D10865" s="161" t="inlineStr">
        <is>
          <t>Upper middle income</t>
        </is>
      </c>
      <c r="E10865" s="161" t="b">
        <v>1</v>
      </c>
      <c r="F10865" s="161" t="inlineStr">
        <is>
          <t>int_gdp_dev_2050_pct</t>
        </is>
      </c>
      <c r="G10865" s="161" t="n">
        <v>7.706</v>
      </c>
      <c r="H10865" s="161" t="inlineStr">
        <is>
          <t>2050</t>
        </is>
      </c>
      <c r="I10865" s="161" t="inlineStr">
        <is>
          <t>integrated_results.csv (MacroFiscalModels v0.1, model output)</t>
        </is>
      </c>
    </row>
    <row r="10866" ht="13" customHeight="1">
      <c r="A10866" s="161" t="inlineStr">
        <is>
          <t>PHL</t>
        </is>
      </c>
      <c r="B10866" s="161" t="inlineStr">
        <is>
          <t>Philippines</t>
        </is>
      </c>
      <c r="C10866" s="161" t="inlineStr">
        <is>
          <t>East Asia &amp; Pacific</t>
        </is>
      </c>
      <c r="D10866" s="161" t="inlineStr">
        <is>
          <t>Upper middle income</t>
        </is>
      </c>
      <c r="E10866" s="161" t="b">
        <v>1</v>
      </c>
      <c r="F10866" s="161" t="inlineStr">
        <is>
          <t>int_debt_2050_pct_gdp</t>
        </is>
      </c>
      <c r="G10866" s="161" t="n">
        <v>54.58</v>
      </c>
      <c r="H10866" s="161" t="inlineStr">
        <is>
          <t>2050</t>
        </is>
      </c>
      <c r="I10866" s="161" t="inlineStr">
        <is>
          <t>integrated_results.csv (MacroFiscalModels v0.1, model output)</t>
        </is>
      </c>
    </row>
    <row r="10867" ht="13" customHeight="1">
      <c r="A10867" s="161" t="inlineStr">
        <is>
          <t>POL</t>
        </is>
      </c>
      <c r="B10867" s="161" t="inlineStr">
        <is>
          <t>Poland</t>
        </is>
      </c>
      <c r="C10867" s="161" t="inlineStr">
        <is>
          <t>Europe &amp; Central Asia</t>
        </is>
      </c>
      <c r="D10867" s="161" t="inlineStr">
        <is>
          <t>High income</t>
        </is>
      </c>
      <c r="E10867" s="161" t="b">
        <v>1</v>
      </c>
      <c r="F10867" s="161" t="inlineStr">
        <is>
          <t>interest_to_revenue_pct</t>
        </is>
      </c>
      <c r="G10867" s="161" t="n">
        <v>5.134</v>
      </c>
      <c r="H10867" s="161" t="inlineStr">
        <is>
          <t>2024</t>
        </is>
      </c>
      <c r="I10867" s="161" t="inlineStr">
        <is>
          <t>dataset_2026-08-26T13_41_09_874550254Z_DEFAULT_INTEGRATION_IMF_RES_WEO_9_0_0.csv (derived)</t>
        </is>
      </c>
    </row>
    <row r="10868" ht="13" customHeight="1">
      <c r="A10868" s="161" t="inlineStr">
        <is>
          <t>POL</t>
        </is>
      </c>
      <c r="B10868" s="161" t="inlineStr">
        <is>
          <t>Poland</t>
        </is>
      </c>
      <c r="C10868" s="161" t="inlineStr">
        <is>
          <t>Europe &amp; Central Asia</t>
        </is>
      </c>
      <c r="D10868" s="161" t="inlineStr">
        <is>
          <t>High income</t>
        </is>
      </c>
      <c r="E10868" s="161" t="b">
        <v>1</v>
      </c>
      <c r="F10868" s="161" t="inlineStr">
        <is>
          <t>interest_pct_gdp</t>
        </is>
      </c>
      <c r="G10868" s="161" t="n">
        <v>2.206</v>
      </c>
      <c r="H10868" s="161" t="inlineStr">
        <is>
          <t>2024</t>
        </is>
      </c>
      <c r="I10868" s="161" t="inlineStr">
        <is>
          <t>dataset_2026-08-26T13_41_09_874550254Z_DEFAULT_INTEGRATION_IMF_RES_WEO_9_0_0.csv (derived)</t>
        </is>
      </c>
    </row>
    <row r="10869" ht="13" customHeight="1">
      <c r="A10869" s="161" t="inlineStr">
        <is>
          <t>POL</t>
        </is>
      </c>
      <c r="B10869" s="161" t="inlineStr">
        <is>
          <t>Poland</t>
        </is>
      </c>
      <c r="C10869" s="161" t="inlineStr">
        <is>
          <t>Europe &amp; Central Asia</t>
        </is>
      </c>
      <c r="D10869" s="161" t="inlineStr">
        <is>
          <t>High income</t>
        </is>
      </c>
      <c r="E10869" s="161" t="b">
        <v>1</v>
      </c>
      <c r="F10869" s="161" t="inlineStr">
        <is>
          <t>gross_debt_pct_gdp</t>
        </is>
      </c>
      <c r="G10869" s="161" t="n">
        <v>55.089</v>
      </c>
      <c r="H10869" s="161" t="inlineStr">
        <is>
          <t>2024</t>
        </is>
      </c>
      <c r="I10869" s="161" t="inlineStr">
        <is>
          <t>dataset_2026-08-26T13_41_09_874550254Z_DEFAULT_INTEGRATION_IMF_RES_WEO_9_0_0.csv</t>
        </is>
      </c>
    </row>
    <row r="10870" ht="13" customHeight="1">
      <c r="A10870" s="161" t="inlineStr">
        <is>
          <t>POL</t>
        </is>
      </c>
      <c r="B10870" s="161" t="inlineStr">
        <is>
          <t>Poland</t>
        </is>
      </c>
      <c r="C10870" s="161" t="inlineStr">
        <is>
          <t>Europe &amp; Central Asia</t>
        </is>
      </c>
      <c r="D10870" s="161" t="inlineStr">
        <is>
          <t>High income</t>
        </is>
      </c>
      <c r="E10870" s="161" t="b">
        <v>1</v>
      </c>
      <c r="F10870" s="161" t="inlineStr">
        <is>
          <t>tax_revenue_pct_gdp</t>
        </is>
      </c>
      <c r="G10870" s="161" t="n">
        <v>22.245</v>
      </c>
      <c r="H10870" s="161" t="inlineStr">
        <is>
          <t>2024</t>
        </is>
      </c>
      <c r="I10870" s="161" t="inlineStr">
        <is>
          <t>world-imf2026.xlsx</t>
        </is>
      </c>
    </row>
    <row r="10871" ht="13" customHeight="1">
      <c r="A10871" s="161" t="inlineStr">
        <is>
          <t>POL</t>
        </is>
      </c>
      <c r="B10871" s="161" t="inlineStr">
        <is>
          <t>Poland</t>
        </is>
      </c>
      <c r="C10871" s="161" t="inlineStr">
        <is>
          <t>Europe &amp; Central Asia</t>
        </is>
      </c>
      <c r="D10871" s="161" t="inlineStr">
        <is>
          <t>High income</t>
        </is>
      </c>
      <c r="E10871" s="161" t="b">
        <v>1</v>
      </c>
      <c r="F10871" s="161" t="inlineStr">
        <is>
          <t>capex_execution_rate_pct</t>
        </is>
      </c>
      <c r="G10871" s="161" t="n">
        <v>87.212</v>
      </c>
      <c r="H10871" s="161" t="inlineStr">
        <is>
          <t>2022</t>
        </is>
      </c>
      <c r="I10871" s="161" t="inlineStr">
        <is>
          <t>WB_BOOST_WIDEF.csv</t>
        </is>
      </c>
    </row>
    <row r="10872" ht="13" customHeight="1">
      <c r="A10872" s="161" t="inlineStr">
        <is>
          <t>POL</t>
        </is>
      </c>
      <c r="B10872" s="161" t="inlineStr">
        <is>
          <t>Poland</t>
        </is>
      </c>
      <c r="C10872" s="161" t="inlineStr">
        <is>
          <t>Europe &amp; Central Asia</t>
        </is>
      </c>
      <c r="D10872" s="161" t="inlineStr">
        <is>
          <t>High income</t>
        </is>
      </c>
      <c r="E10872" s="161" t="b">
        <v>1</v>
      </c>
      <c r="F10872" s="161" t="inlineStr">
        <is>
          <t>climate_pfm_diagnostic_on_record</t>
        </is>
      </c>
      <c r="G10872" s="161" t="n">
        <v>0</v>
      </c>
      <c r="H10872" s="161" t="inlineStr">
        <is>
          <t>2022</t>
        </is>
      </c>
      <c r="I10872" s="161" t="inlineStr">
        <is>
          <t>UNDP-Global-Climate-Public-Finance-Review-2022.pdf (Table 4.2)</t>
        </is>
      </c>
    </row>
    <row r="10873" ht="13" customHeight="1">
      <c r="A10873" s="161" t="inlineStr">
        <is>
          <t>POL</t>
        </is>
      </c>
      <c r="B10873" s="161" t="inlineStr">
        <is>
          <t>Poland</t>
        </is>
      </c>
      <c r="C10873" s="161" t="inlineStr">
        <is>
          <t>Europe &amp; Central Asia</t>
        </is>
      </c>
      <c r="D10873" s="161" t="inlineStr">
        <is>
          <t>High income</t>
        </is>
      </c>
      <c r="E10873" s="161" t="b">
        <v>1</v>
      </c>
      <c r="F10873" s="161" t="inlineStr">
        <is>
          <t>wacc_solar_real_aftertax_pct</t>
        </is>
      </c>
      <c r="G10873" s="161" t="n">
        <v>3.9</v>
      </c>
      <c r="H10873" s="161" t="inlineStr">
        <is>
          <t>2021</t>
        </is>
      </c>
      <c r="I10873" s="161" t="inlineStr">
        <is>
          <t>IRENA_Cost_of_financing_renewable_power_Appendix_2023.pdf</t>
        </is>
      </c>
    </row>
    <row r="10874" ht="13" customHeight="1">
      <c r="A10874" s="161" t="inlineStr">
        <is>
          <t>POL</t>
        </is>
      </c>
      <c r="B10874" s="161" t="inlineStr">
        <is>
          <t>Poland</t>
        </is>
      </c>
      <c r="C10874" s="161" t="inlineStr">
        <is>
          <t>Europe &amp; Central Asia</t>
        </is>
      </c>
      <c r="D10874" s="161" t="inlineStr">
        <is>
          <t>High income</t>
        </is>
      </c>
      <c r="E10874" s="161" t="b">
        <v>1</v>
      </c>
      <c r="F10874" s="161" t="inlineStr">
        <is>
          <t>wacc_steffen_nominal_aftertax_pct</t>
        </is>
      </c>
      <c r="G10874" s="161" t="n">
        <v>5.62</v>
      </c>
      <c r="H10874" s="161" t="inlineStr">
        <is>
          <t>2020</t>
        </is>
      </c>
      <c r="I10874" s="161" t="inlineStr">
        <is>
          <t>SteffenEtAl2025_WACC_database.csv</t>
        </is>
      </c>
    </row>
    <row r="10875" ht="13" customHeight="1">
      <c r="A10875" s="161" t="inlineStr">
        <is>
          <t>POL</t>
        </is>
      </c>
      <c r="B10875" s="161" t="inlineStr">
        <is>
          <t>Poland</t>
        </is>
      </c>
      <c r="C10875" s="161" t="inlineStr">
        <is>
          <t>Europe &amp; Central Asia</t>
        </is>
      </c>
      <c r="D10875" s="161" t="inlineStr">
        <is>
          <t>High income</t>
        </is>
      </c>
      <c r="E10875" s="161" t="b">
        <v>1</v>
      </c>
      <c r="F10875" s="161" t="inlineStr">
        <is>
          <t>wacc_n_sources</t>
        </is>
      </c>
      <c r="G10875" s="161" t="n">
        <v>2</v>
      </c>
      <c r="H10875" s="161" t="inlineStr">
        <is>
          <t>2021-2024</t>
        </is>
      </c>
      <c r="I10875" s="161" t="inlineStr">
        <is>
          <t>IRENA / Steffen et al. / IEA</t>
        </is>
      </c>
    </row>
    <row r="10876" ht="13" customHeight="1">
      <c r="A10876" s="161" t="inlineStr">
        <is>
          <t>POL</t>
        </is>
      </c>
      <c r="B10876" s="161" t="inlineStr">
        <is>
          <t>Poland</t>
        </is>
      </c>
      <c r="C10876" s="161" t="inlineStr">
        <is>
          <t>Europe &amp; Central Asia</t>
        </is>
      </c>
      <c r="D10876" s="161" t="inlineStr">
        <is>
          <t>High income</t>
        </is>
      </c>
      <c r="E10876" s="161" t="b">
        <v>1</v>
      </c>
      <c r="F10876" s="161" t="inlineStr">
        <is>
          <t>excise_revenue_pct_of_revenue</t>
        </is>
      </c>
      <c r="G10876" s="161" t="n">
        <v>7.371</v>
      </c>
      <c r="H10876" s="161" t="inlineStr">
        <is>
          <t>2023</t>
        </is>
      </c>
      <c r="I10876" s="161" t="inlineStr">
        <is>
          <t>world-imf2026.xlsx</t>
        </is>
      </c>
    </row>
    <row r="10877" ht="13" customHeight="1">
      <c r="A10877" s="161" t="inlineStr">
        <is>
          <t>POL</t>
        </is>
      </c>
      <c r="B10877" s="161" t="inlineStr">
        <is>
          <t>Poland</t>
        </is>
      </c>
      <c r="C10877" s="161" t="inlineStr">
        <is>
          <t>Europe &amp; Central Asia</t>
        </is>
      </c>
      <c r="D10877" s="161" t="inlineStr">
        <is>
          <t>High income</t>
        </is>
      </c>
      <c r="E10877" s="161" t="b">
        <v>1</v>
      </c>
      <c r="F10877" s="161" t="inlineStr">
        <is>
          <t>ff_subsidy_total_pct_gdp</t>
        </is>
      </c>
      <c r="G10877" s="161" t="n">
        <v>11.008</v>
      </c>
      <c r="H10877" s="161" t="inlineStr">
        <is>
          <t>2024</t>
        </is>
      </c>
      <c r="I10877" s="161" t="inlineStr">
        <is>
          <t>imffossilfuelsubsidiesdata.xlsb + WEO</t>
        </is>
      </c>
    </row>
    <row r="10878" ht="13" customHeight="1">
      <c r="A10878" s="161" t="inlineStr">
        <is>
          <t>POL</t>
        </is>
      </c>
      <c r="B10878" s="161" t="inlineStr">
        <is>
          <t>Poland</t>
        </is>
      </c>
      <c r="C10878" s="161" t="inlineStr">
        <is>
          <t>Europe &amp; Central Asia</t>
        </is>
      </c>
      <c r="D10878" s="161" t="inlineStr">
        <is>
          <t>High income</t>
        </is>
      </c>
      <c r="E10878" s="161" t="b">
        <v>1</v>
      </c>
      <c r="F10878" s="161" t="inlineStr">
        <is>
          <t>ff_subsidy_explicit_pct_gdp</t>
        </is>
      </c>
      <c r="G10878" s="161" t="n">
        <v>3.985</v>
      </c>
      <c r="H10878" s="161" t="inlineStr">
        <is>
          <t>2024</t>
        </is>
      </c>
      <c r="I10878" s="161" t="inlineStr">
        <is>
          <t>imffossilfuelsubsidiesdata.xlsb</t>
        </is>
      </c>
    </row>
    <row r="10879" ht="13" customHeight="1">
      <c r="A10879" s="161" t="inlineStr">
        <is>
          <t>POL</t>
        </is>
      </c>
      <c r="B10879" s="161" t="inlineStr">
        <is>
          <t>Poland</t>
        </is>
      </c>
      <c r="C10879" s="161" t="inlineStr">
        <is>
          <t>Europe &amp; Central Asia</t>
        </is>
      </c>
      <c r="D10879" s="161" t="inlineStr">
        <is>
          <t>High income</t>
        </is>
      </c>
      <c r="E10879" s="161" t="b">
        <v>1</v>
      </c>
      <c r="F10879" s="161" t="inlineStr">
        <is>
          <t>ff_subsidy_implicit_pct_gdp</t>
        </is>
      </c>
      <c r="G10879" s="161" t="n">
        <v>7.022</v>
      </c>
      <c r="H10879" s="161" t="inlineStr">
        <is>
          <t>2024</t>
        </is>
      </c>
      <c r="I10879" s="161" t="inlineStr">
        <is>
          <t>imffossilfuelsubsidiesdata.xlsb</t>
        </is>
      </c>
    </row>
    <row r="10880" ht="13" customHeight="1">
      <c r="A10880" s="161" t="inlineStr">
        <is>
          <t>POL</t>
        </is>
      </c>
      <c r="B10880" s="161" t="inlineStr">
        <is>
          <t>Poland</t>
        </is>
      </c>
      <c r="C10880" s="161" t="inlineStr">
        <is>
          <t>Europe &amp; Central Asia</t>
        </is>
      </c>
      <c r="D10880" s="161" t="inlineStr">
        <is>
          <t>High income</t>
        </is>
      </c>
      <c r="E10880" s="161" t="b">
        <v>1</v>
      </c>
      <c r="F10880" s="161" t="inlineStr">
        <is>
          <t>env_protection_pct_of_expenditure</t>
        </is>
      </c>
      <c r="G10880" s="161" t="n">
        <v>1.837</v>
      </c>
      <c r="H10880" s="161" t="inlineStr">
        <is>
          <t>2022</t>
        </is>
      </c>
      <c r="I10880" s="161" t="inlineStr">
        <is>
          <t>WB_BOOST_WIDEF.csv</t>
        </is>
      </c>
    </row>
    <row r="10881" ht="13" customHeight="1">
      <c r="A10881" s="161" t="inlineStr">
        <is>
          <t>POL</t>
        </is>
      </c>
      <c r="B10881" s="161" t="inlineStr">
        <is>
          <t>Poland</t>
        </is>
      </c>
      <c r="C10881" s="161" t="inlineStr">
        <is>
          <t>Europe &amp; Central Asia</t>
        </is>
      </c>
      <c r="D10881" s="161" t="inlineStr">
        <is>
          <t>High income</t>
        </is>
      </c>
      <c r="E10881" s="161" t="b">
        <v>1</v>
      </c>
      <c r="F10881" s="161" t="inlineStr">
        <is>
          <t>net_fuel_trade_pct_merch</t>
        </is>
      </c>
      <c r="G10881" s="161" t="n">
        <v>-5.006</v>
      </c>
      <c r="H10881" s="161" t="inlineStr">
        <is>
          <t>2024</t>
        </is>
      </c>
      <c r="I10881" s="161" t="inlineStr">
        <is>
          <t>WDI TX.VAL.FUEL.ZS.UN less TM.VAL.FUEL.ZS.UN</t>
        </is>
      </c>
    </row>
    <row r="10882" ht="13" customHeight="1">
      <c r="A10882" s="161" t="inlineStr">
        <is>
          <t>POL</t>
        </is>
      </c>
      <c r="B10882" s="161" t="inlineStr">
        <is>
          <t>Poland</t>
        </is>
      </c>
      <c r="C10882" s="161" t="inlineStr">
        <is>
          <t>Europe &amp; Central Asia</t>
        </is>
      </c>
      <c r="D10882" s="161" t="inlineStr">
        <is>
          <t>High income</t>
        </is>
      </c>
      <c r="E10882" s="161" t="b">
        <v>1</v>
      </c>
      <c r="F10882" s="161" t="inlineStr">
        <is>
          <t>fuel_exports_pct_merch</t>
        </is>
      </c>
      <c r="G10882" s="161" t="n">
        <v>2.583</v>
      </c>
      <c r="H10882" s="161" t="inlineStr">
        <is>
          <t>2024</t>
        </is>
      </c>
      <c r="I10882" s="161" t="inlineStr">
        <is>
          <t>API_TX_VAL_FUEL_ZS_UN_DS2_en_csv_v2_33055.zip</t>
        </is>
      </c>
    </row>
    <row r="10883" ht="13" customHeight="1">
      <c r="A10883" s="161" t="inlineStr">
        <is>
          <t>POL</t>
        </is>
      </c>
      <c r="B10883" s="161" t="inlineStr">
        <is>
          <t>Poland</t>
        </is>
      </c>
      <c r="C10883" s="161" t="inlineStr">
        <is>
          <t>Europe &amp; Central Asia</t>
        </is>
      </c>
      <c r="D10883" s="161" t="inlineStr">
        <is>
          <t>High income</t>
        </is>
      </c>
      <c r="E10883" s="161" t="b">
        <v>1</v>
      </c>
      <c r="F10883" s="161" t="inlineStr">
        <is>
          <t>fuel_imports_pct_merch</t>
        </is>
      </c>
      <c r="G10883" s="161" t="n">
        <v>7.589</v>
      </c>
      <c r="H10883" s="161" t="inlineStr">
        <is>
          <t>2024</t>
        </is>
      </c>
      <c r="I10883" s="161" t="inlineStr">
        <is>
          <t>API_TM_VAL_FUEL_ZS_UN_DS2_en_csv_v2_36140.zip</t>
        </is>
      </c>
    </row>
    <row r="10884" ht="13" customHeight="1">
      <c r="A10884" s="161" t="inlineStr">
        <is>
          <t>POL</t>
        </is>
      </c>
      <c r="B10884" s="161" t="inlineStr">
        <is>
          <t>Poland</t>
        </is>
      </c>
      <c r="C10884" s="161" t="inlineStr">
        <is>
          <t>Europe &amp; Central Asia</t>
        </is>
      </c>
      <c r="D10884" s="161" t="inlineStr">
        <is>
          <t>High income</t>
        </is>
      </c>
      <c r="E10884" s="161" t="b">
        <v>1</v>
      </c>
      <c r="F10884" s="161" t="inlineStr">
        <is>
          <t>energy_import_dep_pct</t>
        </is>
      </c>
      <c r="G10884" s="161" t="n">
        <v>48.819</v>
      </c>
      <c r="H10884" s="161" t="inlineStr">
        <is>
          <t>2023</t>
        </is>
      </c>
      <c r="I10884" s="161" t="inlineStr">
        <is>
          <t>API_EG_IMP_CONS_ZS_DS2_en_csv_v2_160768.zip</t>
        </is>
      </c>
    </row>
    <row r="10885" ht="13" customHeight="1">
      <c r="A10885" s="161" t="inlineStr">
        <is>
          <t>POL</t>
        </is>
      </c>
      <c r="B10885" s="161" t="inlineStr">
        <is>
          <t>Poland</t>
        </is>
      </c>
      <c r="C10885" s="161" t="inlineStr">
        <is>
          <t>Europe &amp; Central Asia</t>
        </is>
      </c>
      <c r="D10885" s="161" t="inlineStr">
        <is>
          <t>High income</t>
        </is>
      </c>
      <c r="E10885" s="161" t="b">
        <v>1</v>
      </c>
      <c r="F10885" s="161" t="inlineStr">
        <is>
          <t>fossil_rents_total_pct_gdp</t>
        </is>
      </c>
      <c r="G10885" s="161" t="n">
        <v>0.387</v>
      </c>
      <c r="H10885" s="161" t="inlineStr">
        <is>
          <t>2021</t>
        </is>
      </c>
      <c r="I10885" s="161" t="inlineStr">
        <is>
          <t>WDI NY.GDP.PETR+NGAS+COAL.RT.ZS</t>
        </is>
      </c>
    </row>
    <row r="10886" ht="13" customHeight="1">
      <c r="A10886" s="161" t="inlineStr">
        <is>
          <t>POL</t>
        </is>
      </c>
      <c r="B10886" s="161" t="inlineStr">
        <is>
          <t>Poland</t>
        </is>
      </c>
      <c r="C10886" s="161" t="inlineStr">
        <is>
          <t>Europe &amp; Central Asia</t>
        </is>
      </c>
      <c r="D10886" s="161" t="inlineStr">
        <is>
          <t>High income</t>
        </is>
      </c>
      <c r="E10886" s="161" t="b">
        <v>1</v>
      </c>
      <c r="F10886" s="161" t="inlineStr">
        <is>
          <t>oil_rents_pct_gdp</t>
        </is>
      </c>
      <c r="G10886" s="161" t="n">
        <v>0.041</v>
      </c>
      <c r="H10886" s="161" t="inlineStr">
        <is>
          <t>2021</t>
        </is>
      </c>
      <c r="I10886" s="161" t="inlineStr">
        <is>
          <t>API_NY_GDP_PETR_RT_ZS_DS2_en_csv_v2_40227.zip</t>
        </is>
      </c>
    </row>
    <row r="10887" ht="13" customHeight="1">
      <c r="A10887" s="161" t="inlineStr">
        <is>
          <t>POL</t>
        </is>
      </c>
      <c r="B10887" s="161" t="inlineStr">
        <is>
          <t>Poland</t>
        </is>
      </c>
      <c r="C10887" s="161" t="inlineStr">
        <is>
          <t>Europe &amp; Central Asia</t>
        </is>
      </c>
      <c r="D10887" s="161" t="inlineStr">
        <is>
          <t>High income</t>
        </is>
      </c>
      <c r="E10887" s="161" t="b">
        <v>1</v>
      </c>
      <c r="F10887" s="161" t="inlineStr">
        <is>
          <t>gas_rents_pct_gdp</t>
        </is>
      </c>
      <c r="G10887" s="161" t="n">
        <v>0.1</v>
      </c>
      <c r="H10887" s="161" t="inlineStr">
        <is>
          <t>2021</t>
        </is>
      </c>
      <c r="I10887" s="161" t="inlineStr">
        <is>
          <t>API_NY_GDP_NGAS_RT_ZS_DS2_en_csv_v2_35861.zip</t>
        </is>
      </c>
    </row>
    <row r="10888" ht="13" customHeight="1">
      <c r="A10888" s="161" t="inlineStr">
        <is>
          <t>POL</t>
        </is>
      </c>
      <c r="B10888" s="161" t="inlineStr">
        <is>
          <t>Poland</t>
        </is>
      </c>
      <c r="C10888" s="161" t="inlineStr">
        <is>
          <t>Europe &amp; Central Asia</t>
        </is>
      </c>
      <c r="D10888" s="161" t="inlineStr">
        <is>
          <t>High income</t>
        </is>
      </c>
      <c r="E10888" s="161" t="b">
        <v>1</v>
      </c>
      <c r="F10888" s="161" t="inlineStr">
        <is>
          <t>coal_rents_pct_gdp</t>
        </is>
      </c>
      <c r="G10888" s="161" t="n">
        <v>0.246</v>
      </c>
      <c r="H10888" s="161" t="inlineStr">
        <is>
          <t>2021</t>
        </is>
      </c>
      <c r="I10888" s="161" t="inlineStr">
        <is>
          <t>API_NY_GDP_COAL_RT_ZS_DS2_en_csv_v2_35370.zip</t>
        </is>
      </c>
    </row>
    <row r="10889" ht="13" customHeight="1">
      <c r="A10889" s="161" t="inlineStr">
        <is>
          <t>POL</t>
        </is>
      </c>
      <c r="B10889" s="161" t="inlineStr">
        <is>
          <t>Poland</t>
        </is>
      </c>
      <c r="C10889" s="161" t="inlineStr">
        <is>
          <t>Europe &amp; Central Asia</t>
        </is>
      </c>
      <c r="D10889" s="161" t="inlineStr">
        <is>
          <t>High income</t>
        </is>
      </c>
      <c r="E10889" s="161" t="b">
        <v>1</v>
      </c>
      <c r="F10889" s="161" t="inlineStr">
        <is>
          <t>other_fossil_gen_share_pct</t>
        </is>
      </c>
      <c r="G10889" s="161" t="n">
        <v>3.726</v>
      </c>
      <c r="H10889" s="161" t="inlineStr">
        <is>
          <t>2025</t>
        </is>
      </c>
      <c r="I10889" s="161" t="inlineStr">
        <is>
          <t>release_generation_yearly_global.csv</t>
        </is>
      </c>
    </row>
    <row r="10890" ht="13" customHeight="1">
      <c r="A10890" s="161" t="inlineStr">
        <is>
          <t>POL</t>
        </is>
      </c>
      <c r="B10890" s="161" t="inlineStr">
        <is>
          <t>Poland</t>
        </is>
      </c>
      <c r="C10890" s="161" t="inlineStr">
        <is>
          <t>Europe &amp; Central Asia</t>
        </is>
      </c>
      <c r="D10890" s="161" t="inlineStr">
        <is>
          <t>High income</t>
        </is>
      </c>
      <c r="E10890" s="161" t="b">
        <v>1</v>
      </c>
      <c r="F10890" s="161" t="inlineStr">
        <is>
          <t>renewable_share_electricity_pct</t>
        </is>
      </c>
      <c r="G10890" s="161" t="n">
        <v>37.243</v>
      </c>
      <c r="H10890" s="161" t="inlineStr">
        <is>
          <t>2024</t>
        </is>
      </c>
      <c r="I10890" s="161" t="inlineStr">
        <is>
          <t>imffossilfuelsubsidiesdata.xlsb</t>
        </is>
      </c>
    </row>
    <row r="10891" ht="13" customHeight="1">
      <c r="A10891" s="161" t="inlineStr">
        <is>
          <t>POL</t>
        </is>
      </c>
      <c r="B10891" s="161" t="inlineStr">
        <is>
          <t>Poland</t>
        </is>
      </c>
      <c r="C10891" s="161" t="inlineStr">
        <is>
          <t>Europe &amp; Central Asia</t>
        </is>
      </c>
      <c r="D10891" s="161" t="inlineStr">
        <is>
          <t>High income</t>
        </is>
      </c>
      <c r="E10891" s="161" t="b">
        <v>1</v>
      </c>
      <c r="F10891" s="161" t="inlineStr">
        <is>
          <t>re_share_change_pp</t>
        </is>
      </c>
      <c r="G10891" s="161" t="n">
        <v>0.108</v>
      </c>
      <c r="H10891" s="161" t="inlineStr">
        <is>
          <t>2025</t>
        </is>
      </c>
      <c r="I10891" s="161" t="inlineStr">
        <is>
          <t>release_generation_yearly_global.csv</t>
        </is>
      </c>
    </row>
    <row r="10892" ht="13" customHeight="1">
      <c r="A10892" s="161" t="inlineStr">
        <is>
          <t>POL</t>
        </is>
      </c>
      <c r="B10892" s="161" t="inlineStr">
        <is>
          <t>Poland</t>
        </is>
      </c>
      <c r="C10892" s="161" t="inlineStr">
        <is>
          <t>Europe &amp; Central Asia</t>
        </is>
      </c>
      <c r="D10892" s="161" t="inlineStr">
        <is>
          <t>High income</t>
        </is>
      </c>
      <c r="E10892" s="161" t="b">
        <v>1</v>
      </c>
      <c r="F10892" s="161" t="inlineStr">
        <is>
          <t>re_capacity_growth_pct</t>
        </is>
      </c>
      <c r="G10892" s="161" t="n">
        <v>12.379</v>
      </c>
      <c r="H10892" s="161" t="inlineStr">
        <is>
          <t>2025</t>
        </is>
      </c>
      <c r="I10892" s="161" t="inlineStr">
        <is>
          <t>release_generation_yearly_global.csv</t>
        </is>
      </c>
    </row>
    <row r="10893" ht="13" customHeight="1">
      <c r="A10893" s="161" t="inlineStr">
        <is>
          <t>POL</t>
        </is>
      </c>
      <c r="B10893" s="161" t="inlineStr">
        <is>
          <t>Poland</t>
        </is>
      </c>
      <c r="C10893" s="161" t="inlineStr">
        <is>
          <t>Europe &amp; Central Asia</t>
        </is>
      </c>
      <c r="D10893" s="161" t="inlineStr">
        <is>
          <t>High income</t>
        </is>
      </c>
      <c r="E10893" s="161" t="b">
        <v>1</v>
      </c>
      <c r="F10893" s="161" t="inlineStr">
        <is>
          <t>inn_total_inv_2030_pct_gdp</t>
        </is>
      </c>
      <c r="G10893" s="161" t="n">
        <v>4.59560976784099</v>
      </c>
      <c r="H10893" s="161" t="inlineStr">
        <is>
          <t>2030</t>
        </is>
      </c>
      <c r="I10893" s="161" t="inlineStr">
        <is>
          <t>Mitigation_Investment_Needs_v1.1.xlsx (InvestmentNeeds v1.1, model output)</t>
        </is>
      </c>
    </row>
    <row r="10894" ht="13" customHeight="1">
      <c r="A10894" s="161" t="inlineStr">
        <is>
          <t>POL</t>
        </is>
      </c>
      <c r="B10894" s="161" t="inlineStr">
        <is>
          <t>Poland</t>
        </is>
      </c>
      <c r="C10894" s="161" t="inlineStr">
        <is>
          <t>Europe &amp; Central Asia</t>
        </is>
      </c>
      <c r="D10894" s="161" t="inlineStr">
        <is>
          <t>High income</t>
        </is>
      </c>
      <c r="E10894" s="161" t="b">
        <v>1</v>
      </c>
      <c r="F10894" s="161" t="inlineStr">
        <is>
          <t>inn_incr_inv_2030_pct_gdp</t>
        </is>
      </c>
      <c r="G10894" s="161" t="n">
        <v>1.10294634428184</v>
      </c>
      <c r="H10894" s="161" t="inlineStr">
        <is>
          <t>2030</t>
        </is>
      </c>
      <c r="I10894" s="161" t="inlineStr">
        <is>
          <t>Mitigation_Investment_Needs_v1.1.xlsx (InvestmentNeeds v1.1, model output)</t>
        </is>
      </c>
    </row>
    <row r="10895" ht="13" customHeight="1">
      <c r="A10895" s="161" t="inlineStr">
        <is>
          <t>POL</t>
        </is>
      </c>
      <c r="B10895" s="161" t="inlineStr">
        <is>
          <t>Poland</t>
        </is>
      </c>
      <c r="C10895" s="161" t="inlineStr">
        <is>
          <t>Europe &amp; Central Asia</t>
        </is>
      </c>
      <c r="D10895" s="161" t="inlineStr">
        <is>
          <t>High income</t>
        </is>
      </c>
      <c r="E10895" s="161" t="b">
        <v>1</v>
      </c>
      <c r="F10895" s="161" t="inlineStr">
        <is>
          <t>inn_incr_inv_gen_2030_pct_gdp</t>
        </is>
      </c>
      <c r="G10895" s="161" t="n">
        <v>0.3360910841756501</v>
      </c>
      <c r="H10895" s="161" t="inlineStr">
        <is>
          <t>2030</t>
        </is>
      </c>
      <c r="I10895" s="161" t="inlineStr">
        <is>
          <t>Mitigation_Investment_Needs_v1.1.xlsx (InvestmentNeeds v1.1, model output)</t>
        </is>
      </c>
    </row>
    <row r="10896" ht="13" customHeight="1">
      <c r="A10896" s="161" t="inlineStr">
        <is>
          <t>POL</t>
        </is>
      </c>
      <c r="B10896" s="161" t="inlineStr">
        <is>
          <t>Poland</t>
        </is>
      </c>
      <c r="C10896" s="161" t="inlineStr">
        <is>
          <t>Europe &amp; Central Asia</t>
        </is>
      </c>
      <c r="D10896" s="161" t="inlineStr">
        <is>
          <t>High income</t>
        </is>
      </c>
      <c r="E10896" s="161" t="b">
        <v>1</v>
      </c>
      <c r="F10896" s="161" t="inlineStr">
        <is>
          <t>inn_incr_inv_grid_2030_pct_gdp</t>
        </is>
      </c>
      <c r="G10896" s="161" t="n">
        <v>0.2304624577204456</v>
      </c>
      <c r="H10896" s="161" t="inlineStr">
        <is>
          <t>2030</t>
        </is>
      </c>
      <c r="I10896" s="161" t="inlineStr">
        <is>
          <t>Mitigation_Investment_Needs_v1.1.xlsx (InvestmentNeeds v1.1, model output)</t>
        </is>
      </c>
    </row>
    <row r="10897" ht="13" customHeight="1">
      <c r="A10897" s="161" t="inlineStr">
        <is>
          <t>POL</t>
        </is>
      </c>
      <c r="B10897" s="161" t="inlineStr">
        <is>
          <t>Poland</t>
        </is>
      </c>
      <c r="C10897" s="161" t="inlineStr">
        <is>
          <t>Europe &amp; Central Asia</t>
        </is>
      </c>
      <c r="D10897" s="161" t="inlineStr">
        <is>
          <t>High income</t>
        </is>
      </c>
      <c r="E10897" s="161" t="b">
        <v>1</v>
      </c>
      <c r="F10897" s="161" t="inlineStr">
        <is>
          <t>inn_incr_inv_trn_2030_pct_gdp</t>
        </is>
      </c>
      <c r="G10897" s="161" t="n">
        <v>0.1462209719862465</v>
      </c>
      <c r="H10897" s="161" t="inlineStr">
        <is>
          <t>2030</t>
        </is>
      </c>
      <c r="I10897" s="161" t="inlineStr">
        <is>
          <t>Mitigation_Investment_Needs_v1.1.xlsx (InvestmentNeeds v1.1, model output)</t>
        </is>
      </c>
    </row>
    <row r="10898" ht="13" customHeight="1">
      <c r="A10898" s="161" t="inlineStr">
        <is>
          <t>POL</t>
        </is>
      </c>
      <c r="B10898" s="161" t="inlineStr">
        <is>
          <t>Poland</t>
        </is>
      </c>
      <c r="C10898" s="161" t="inlineStr">
        <is>
          <t>Europe &amp; Central Asia</t>
        </is>
      </c>
      <c r="D10898" s="161" t="inlineStr">
        <is>
          <t>High income</t>
        </is>
      </c>
      <c r="E10898" s="161" t="b">
        <v>1</v>
      </c>
      <c r="F10898" s="161" t="inlineStr">
        <is>
          <t>inn_incr_inv_bld_2030_pct_gdp</t>
        </is>
      </c>
      <c r="G10898" s="161" t="n">
        <v>0.1258426408292794</v>
      </c>
      <c r="H10898" s="161" t="inlineStr">
        <is>
          <t>2030</t>
        </is>
      </c>
      <c r="I10898" s="161" t="inlineStr">
        <is>
          <t>Mitigation_Investment_Needs_v1.1.xlsx (InvestmentNeeds v1.1, model output)</t>
        </is>
      </c>
    </row>
    <row r="10899" ht="13" customHeight="1">
      <c r="A10899" s="161" t="inlineStr">
        <is>
          <t>POL</t>
        </is>
      </c>
      <c r="B10899" s="161" t="inlineStr">
        <is>
          <t>Poland</t>
        </is>
      </c>
      <c r="C10899" s="161" t="inlineStr">
        <is>
          <t>Europe &amp; Central Asia</t>
        </is>
      </c>
      <c r="D10899" s="161" t="inlineStr">
        <is>
          <t>High income</t>
        </is>
      </c>
      <c r="E10899" s="161" t="b">
        <v>1</v>
      </c>
      <c r="F10899" s="161" t="inlineStr">
        <is>
          <t>inn_incr_inv_ind_2030_pct_gdp</t>
        </is>
      </c>
      <c r="G10899" s="161" t="n">
        <v>0.0566068878669115</v>
      </c>
      <c r="H10899" s="161" t="inlineStr">
        <is>
          <t>2030</t>
        </is>
      </c>
      <c r="I10899" s="161" t="inlineStr">
        <is>
          <t>Mitigation_Investment_Needs_v1.1.xlsx (InvestmentNeeds v1.1, model output)</t>
        </is>
      </c>
    </row>
    <row r="10900" ht="13" customHeight="1">
      <c r="A10900" s="161" t="inlineStr">
        <is>
          <t>POL</t>
        </is>
      </c>
      <c r="B10900" s="161" t="inlineStr">
        <is>
          <t>Poland</t>
        </is>
      </c>
      <c r="C10900" s="161" t="inlineStr">
        <is>
          <t>Europe &amp; Central Asia</t>
        </is>
      </c>
      <c r="D10900" s="161" t="inlineStr">
        <is>
          <t>High income</t>
        </is>
      </c>
      <c r="E10900" s="161" t="b">
        <v>1</v>
      </c>
      <c r="F10900" s="161" t="inlineStr">
        <is>
          <t>inn_incr_inv_fuel_2030_pct_gdp</t>
        </is>
      </c>
      <c r="G10900" s="161" t="n">
        <v>0.075929518758644</v>
      </c>
      <c r="H10900" s="161" t="inlineStr">
        <is>
          <t>2030</t>
        </is>
      </c>
      <c r="I10900" s="161" t="inlineStr">
        <is>
          <t>Mitigation_Investment_Needs_v1.1.xlsx (InvestmentNeeds v1.1, model output)</t>
        </is>
      </c>
    </row>
    <row r="10901" ht="13" customHeight="1">
      <c r="A10901" s="161" t="inlineStr">
        <is>
          <t>POL</t>
        </is>
      </c>
      <c r="B10901" s="161" t="inlineStr">
        <is>
          <t>Poland</t>
        </is>
      </c>
      <c r="C10901" s="161" t="inlineStr">
        <is>
          <t>Europe &amp; Central Asia</t>
        </is>
      </c>
      <c r="D10901" s="161" t="inlineStr">
        <is>
          <t>High income</t>
        </is>
      </c>
      <c r="E10901" s="161" t="b">
        <v>1</v>
      </c>
      <c r="F10901" s="161" t="inlineStr">
        <is>
          <t>inn_incr_inv_afolu_2030_pct_gdp</t>
        </is>
      </c>
      <c r="G10901" s="161" t="n">
        <v>0.131792782944656</v>
      </c>
      <c r="H10901" s="161" t="inlineStr">
        <is>
          <t>2030</t>
        </is>
      </c>
      <c r="I10901" s="161" t="inlineStr">
        <is>
          <t>Mitigation_Investment_Needs_v1.1.xlsx (InvestmentNeeds v1.1, model output)</t>
        </is>
      </c>
    </row>
    <row r="10902" ht="13" customHeight="1">
      <c r="A10902" s="161" t="inlineStr">
        <is>
          <t>POL</t>
        </is>
      </c>
      <c r="B10902" s="161" t="inlineStr">
        <is>
          <t>Poland</t>
        </is>
      </c>
      <c r="C10902" s="161" t="inlineStr">
        <is>
          <t>Europe &amp; Central Asia</t>
        </is>
      </c>
      <c r="D10902" s="161" t="inlineStr">
        <is>
          <t>High income</t>
        </is>
      </c>
      <c r="E10902" s="161" t="b">
        <v>1</v>
      </c>
      <c r="F10902" s="161" t="inlineStr">
        <is>
          <t>inn_incr_cost_a_2030_pct_gdp</t>
        </is>
      </c>
      <c r="G10902" s="161" t="n">
        <v>-0.0215081638172958</v>
      </c>
      <c r="H10902" s="161" t="inlineStr">
        <is>
          <t>2030</t>
        </is>
      </c>
      <c r="I10902" s="161" t="inlineStr">
        <is>
          <t>Mitigation_Investment_Needs_v1.1.xlsx (InvestmentNeeds v1.1, model output)</t>
        </is>
      </c>
    </row>
    <row r="10903" ht="13" customHeight="1">
      <c r="A10903" s="161" t="inlineStr">
        <is>
          <t>POL</t>
        </is>
      </c>
      <c r="B10903" s="161" t="inlineStr">
        <is>
          <t>Poland</t>
        </is>
      </c>
      <c r="C10903" s="161" t="inlineStr">
        <is>
          <t>Europe &amp; Central Asia</t>
        </is>
      </c>
      <c r="D10903" s="161" t="inlineStr">
        <is>
          <t>High income</t>
        </is>
      </c>
      <c r="E10903" s="161" t="b">
        <v>1</v>
      </c>
      <c r="F10903" s="161" t="inlineStr">
        <is>
          <t>inn_incr_cost_b_2030_pct_gdp</t>
        </is>
      </c>
      <c r="G10903" s="161" t="n">
        <v>-0.0198461059535287</v>
      </c>
      <c r="H10903" s="161" t="inlineStr">
        <is>
          <t>2030</t>
        </is>
      </c>
      <c r="I10903" s="161" t="inlineStr">
        <is>
          <t>Mitigation_Investment_Needs_v1.1.xlsx (InvestmentNeeds v1.1, model output)</t>
        </is>
      </c>
    </row>
    <row r="10904" ht="13" customHeight="1">
      <c r="A10904" s="161" t="inlineStr">
        <is>
          <t>POL</t>
        </is>
      </c>
      <c r="B10904" s="161" t="inlineStr">
        <is>
          <t>Poland</t>
        </is>
      </c>
      <c r="C10904" s="161" t="inlineStr">
        <is>
          <t>Europe &amp; Central Asia</t>
        </is>
      </c>
      <c r="D10904" s="161" t="inlineStr">
        <is>
          <t>High income</t>
        </is>
      </c>
      <c r="E10904" s="161" t="b">
        <v>1</v>
      </c>
      <c r="F10904" s="161" t="inlineStr">
        <is>
          <t>inn_incr_cost_c_2030_pct_gdp</t>
        </is>
      </c>
      <c r="G10904" s="161" t="n">
        <v>-0.112285447061935</v>
      </c>
      <c r="H10904" s="161" t="inlineStr">
        <is>
          <t>2030</t>
        </is>
      </c>
      <c r="I10904" s="161" t="inlineStr">
        <is>
          <t>Mitigation_Investment_Needs_v1.1.xlsx (InvestmentNeeds v1.1, model output)</t>
        </is>
      </c>
    </row>
    <row r="10905" ht="13" customHeight="1">
      <c r="A10905" s="161" t="inlineStr">
        <is>
          <t>POL</t>
        </is>
      </c>
      <c r="B10905" s="161" t="inlineStr">
        <is>
          <t>Poland</t>
        </is>
      </c>
      <c r="C10905" s="161" t="inlineStr">
        <is>
          <t>Europe &amp; Central Asia</t>
        </is>
      </c>
      <c r="D10905" s="161" t="inlineStr">
        <is>
          <t>High income</t>
        </is>
      </c>
      <c r="E10905" s="161" t="b">
        <v>1</v>
      </c>
      <c r="F10905" s="161" t="inlineStr">
        <is>
          <t>inn_cost_per_t_b_2030_usd</t>
        </is>
      </c>
      <c r="G10905" s="161" t="n">
        <v>-24.9550417520583</v>
      </c>
      <c r="H10905" s="161" t="inlineStr">
        <is>
          <t>2030</t>
        </is>
      </c>
      <c r="I10905" s="161" t="inlineStr">
        <is>
          <t>Mitigation_Investment_Needs_v1.1.xlsx (InvestmentNeeds v1.1, model output)</t>
        </is>
      </c>
    </row>
    <row r="10906" ht="13" customHeight="1">
      <c r="A10906" s="161" t="inlineStr">
        <is>
          <t>POL</t>
        </is>
      </c>
      <c r="B10906" s="161" t="inlineStr">
        <is>
          <t>Poland</t>
        </is>
      </c>
      <c r="C10906" s="161" t="inlineStr">
        <is>
          <t>Europe &amp; Central Asia</t>
        </is>
      </c>
      <c r="D10906" s="161" t="inlineStr">
        <is>
          <t>High income</t>
        </is>
      </c>
      <c r="E10906" s="161" t="b">
        <v>1</v>
      </c>
      <c r="F10906" s="161" t="inlineStr">
        <is>
          <t>inn_coc_penalty_2030_pct_gdp</t>
        </is>
      </c>
      <c r="G10906" s="161" t="n">
        <v>-0.0069252410990293</v>
      </c>
      <c r="H10906" s="161" t="inlineStr">
        <is>
          <t>2030</t>
        </is>
      </c>
      <c r="I10906" s="161" t="inlineStr">
        <is>
          <t>Mitigation_Investment_Needs_v1.1.xlsx (InvestmentNeeds v1.1, model output)</t>
        </is>
      </c>
    </row>
    <row r="10907" ht="13" customHeight="1">
      <c r="A10907" s="161" t="inlineStr">
        <is>
          <t>POL</t>
        </is>
      </c>
      <c r="B10907" s="161" t="inlineStr">
        <is>
          <t>Poland</t>
        </is>
      </c>
      <c r="C10907" s="161" t="inlineStr">
        <is>
          <t>Europe &amp; Central Asia</t>
        </is>
      </c>
      <c r="D10907" s="161" t="inlineStr">
        <is>
          <t>High income</t>
        </is>
      </c>
      <c r="E10907" s="161" t="b">
        <v>1</v>
      </c>
      <c r="F10907" s="161" t="inlineStr">
        <is>
          <t>inn_pima_adj_inv_2030_pct_gdp</t>
        </is>
      </c>
      <c r="G10907" s="161" t="n">
        <v>5.275508199247589</v>
      </c>
      <c r="H10907" s="161" t="inlineStr">
        <is>
          <t>2030</t>
        </is>
      </c>
      <c r="I10907" s="161" t="inlineStr">
        <is>
          <t>Mitigation_Investment_Needs_v1.1.xlsx (InvestmentNeeds v1.1, model output)</t>
        </is>
      </c>
    </row>
    <row r="10908" ht="13" customHeight="1">
      <c r="A10908" s="161" t="inlineStr">
        <is>
          <t>POL</t>
        </is>
      </c>
      <c r="B10908" s="161" t="inlineStr">
        <is>
          <t>Poland</t>
        </is>
      </c>
      <c r="C10908" s="161" t="inlineStr">
        <is>
          <t>Europe &amp; Central Asia</t>
        </is>
      </c>
      <c r="D10908" s="161" t="inlineStr">
        <is>
          <t>High income</t>
        </is>
      </c>
      <c r="E10908" s="161" t="b">
        <v>1</v>
      </c>
      <c r="F10908" s="161" t="inlineStr">
        <is>
          <t>nmim_nz_inv_2030_pct_gdp</t>
        </is>
      </c>
      <c r="G10908" s="161" t="n">
        <v>2.685485694503422</v>
      </c>
      <c r="H10908" s="161" t="inlineStr">
        <is>
          <t>2030</t>
        </is>
      </c>
      <c r="I10908" s="161" t="inlineStr">
        <is>
          <t>nmim_summary_v0_2.csv (InvestmentNeeds NMIM v0.2, model output)</t>
        </is>
      </c>
    </row>
    <row r="10909" ht="13" customHeight="1">
      <c r="A10909" s="161" t="inlineStr">
        <is>
          <t>POL</t>
        </is>
      </c>
      <c r="B10909" s="161" t="inlineStr">
        <is>
          <t>Poland</t>
        </is>
      </c>
      <c r="C10909" s="161" t="inlineStr">
        <is>
          <t>Europe &amp; Central Asia</t>
        </is>
      </c>
      <c r="D10909" s="161" t="inlineStr">
        <is>
          <t>High income</t>
        </is>
      </c>
      <c r="E10909" s="161" t="b">
        <v>1</v>
      </c>
      <c r="F10909" s="161" t="inlineStr">
        <is>
          <t>nmim_typ1_2030_pct_gdp</t>
        </is>
      </c>
      <c r="G10909" s="161" t="n">
        <v>0.1841647794359091</v>
      </c>
      <c r="H10909" s="161" t="inlineStr">
        <is>
          <t>2030</t>
        </is>
      </c>
      <c r="I10909" s="161" t="inlineStr">
        <is>
          <t>nmim_summary_v0_2.csv (InvestmentNeeds NMIM v0.2, model output)</t>
        </is>
      </c>
    </row>
    <row r="10910" ht="13" customHeight="1">
      <c r="A10910" s="161" t="inlineStr">
        <is>
          <t>POL</t>
        </is>
      </c>
      <c r="B10910" s="161" t="inlineStr">
        <is>
          <t>Poland</t>
        </is>
      </c>
      <c r="C10910" s="161" t="inlineStr">
        <is>
          <t>Europe &amp; Central Asia</t>
        </is>
      </c>
      <c r="D10910" s="161" t="inlineStr">
        <is>
          <t>High income</t>
        </is>
      </c>
      <c r="E10910" s="161" t="b">
        <v>1</v>
      </c>
      <c r="F10910" s="161" t="inlineStr">
        <is>
          <t>nmim_typ2_2030_pct_gdp</t>
        </is>
      </c>
      <c r="G10910" s="161" t="n">
        <v>0.5986623745185258</v>
      </c>
      <c r="H10910" s="161" t="inlineStr">
        <is>
          <t>2030</t>
        </is>
      </c>
      <c r="I10910" s="161" t="inlineStr">
        <is>
          <t>nmim_summary_v0_2.csv (InvestmentNeeds NMIM v0.2, model output)</t>
        </is>
      </c>
    </row>
    <row r="10911" ht="13" customHeight="1">
      <c r="A10911" s="161" t="inlineStr">
        <is>
          <t>POL</t>
        </is>
      </c>
      <c r="B10911" s="161" t="inlineStr">
        <is>
          <t>Poland</t>
        </is>
      </c>
      <c r="C10911" s="161" t="inlineStr">
        <is>
          <t>Europe &amp; Central Asia</t>
        </is>
      </c>
      <c r="D10911" s="161" t="inlineStr">
        <is>
          <t>High income</t>
        </is>
      </c>
      <c r="E10911" s="161" t="b">
        <v>1</v>
      </c>
      <c r="F10911" s="161" t="inlineStr">
        <is>
          <t>nmim_typ3_2030_pct_gdp</t>
        </is>
      </c>
      <c r="G10911" s="161" t="n">
        <v>0.6103052320944112</v>
      </c>
      <c r="H10911" s="161" t="inlineStr">
        <is>
          <t>2030</t>
        </is>
      </c>
      <c r="I10911" s="161" t="inlineStr">
        <is>
          <t>nmim_summary_v0_2.csv (InvestmentNeeds NMIM v0.2, model output)</t>
        </is>
      </c>
    </row>
    <row r="10912" ht="13" customHeight="1">
      <c r="A10912" s="161" t="inlineStr">
        <is>
          <t>POL</t>
        </is>
      </c>
      <c r="B10912" s="161" t="inlineStr">
        <is>
          <t>Poland</t>
        </is>
      </c>
      <c r="C10912" s="161" t="inlineStr">
        <is>
          <t>Europe &amp; Central Asia</t>
        </is>
      </c>
      <c r="D10912" s="161" t="inlineStr">
        <is>
          <t>High income</t>
        </is>
      </c>
      <c r="E10912" s="161" t="b">
        <v>1</v>
      </c>
      <c r="F10912" s="161" t="inlineStr">
        <is>
          <t>nmim_typ4_2030_pct_gdp</t>
        </is>
      </c>
      <c r="G10912" s="161" t="n">
        <v>0.3419419482794143</v>
      </c>
      <c r="H10912" s="161" t="inlineStr">
        <is>
          <t>2030</t>
        </is>
      </c>
      <c r="I10912" s="161" t="inlineStr">
        <is>
          <t>nmim_summary_v0_2.csv (InvestmentNeeds NMIM v0.2, model output)</t>
        </is>
      </c>
    </row>
    <row r="10913" ht="13" customHeight="1">
      <c r="A10913" s="161" t="inlineStr">
        <is>
          <t>POL</t>
        </is>
      </c>
      <c r="B10913" s="161" t="inlineStr">
        <is>
          <t>Poland</t>
        </is>
      </c>
      <c r="C10913" s="161" t="inlineStr">
        <is>
          <t>Europe &amp; Central Asia</t>
        </is>
      </c>
      <c r="D10913" s="161" t="inlineStr">
        <is>
          <t>High income</t>
        </is>
      </c>
      <c r="E10913" s="161" t="b">
        <v>1</v>
      </c>
      <c r="F10913" s="161" t="inlineStr">
        <is>
          <t>nmim_typ5_2030_pct_gdp</t>
        </is>
      </c>
      <c r="G10913" s="161" t="n">
        <v>0.9504113599941948</v>
      </c>
      <c r="H10913" s="161" t="inlineStr">
        <is>
          <t>2030</t>
        </is>
      </c>
      <c r="I10913" s="161" t="inlineStr">
        <is>
          <t>nmim_summary_v0_2.csv (InvestmentNeeds NMIM v0.2, model output)</t>
        </is>
      </c>
    </row>
    <row r="10914" ht="13" customHeight="1">
      <c r="A10914" s="161" t="inlineStr">
        <is>
          <t>POL</t>
        </is>
      </c>
      <c r="B10914" s="161" t="inlineStr">
        <is>
          <t>Poland</t>
        </is>
      </c>
      <c r="C10914" s="161" t="inlineStr">
        <is>
          <t>Europe &amp; Central Asia</t>
        </is>
      </c>
      <c r="D10914" s="161" t="inlineStr">
        <is>
          <t>High income</t>
        </is>
      </c>
      <c r="E10914" s="161" t="b">
        <v>1</v>
      </c>
      <c r="F10914" s="161" t="inlineStr">
        <is>
          <t>nmim_budget_need_2030_pct_gdp</t>
        </is>
      </c>
      <c r="G10914" s="161" t="n">
        <v>0.2867473639197335</v>
      </c>
      <c r="H10914" s="161" t="inlineStr">
        <is>
          <t>2030</t>
        </is>
      </c>
      <c r="I10914" s="161" t="inlineStr">
        <is>
          <t>nmim_summary_v0_2.csv (InvestmentNeeds NMIM v0.2, model output)</t>
        </is>
      </c>
    </row>
    <row r="10915" ht="13" customHeight="1">
      <c r="A10915" s="161" t="inlineStr">
        <is>
          <t>POL</t>
        </is>
      </c>
      <c r="B10915" s="161" t="inlineStr">
        <is>
          <t>Poland</t>
        </is>
      </c>
      <c r="C10915" s="161" t="inlineStr">
        <is>
          <t>Europe &amp; Central Asia</t>
        </is>
      </c>
      <c r="D10915" s="161" t="inlineStr">
        <is>
          <t>High income</t>
        </is>
      </c>
      <c r="E10915" s="161" t="b">
        <v>1</v>
      </c>
      <c r="F10915" s="161" t="inlineStr">
        <is>
          <t>nmim_private_share_2030_pct</t>
        </is>
      </c>
      <c r="G10915" s="161" t="n">
        <v>67.02980988528844</v>
      </c>
      <c r="H10915" s="161" t="inlineStr">
        <is>
          <t>2030</t>
        </is>
      </c>
      <c r="I10915" s="161" t="inlineStr">
        <is>
          <t>nmim_summary_v0_2.csv (InvestmentNeeds NMIM v0.2, model output)</t>
        </is>
      </c>
    </row>
    <row r="10916" ht="13" customHeight="1">
      <c r="A10916" s="161" t="inlineStr">
        <is>
          <t>POL</t>
        </is>
      </c>
      <c r="B10916" s="161" t="inlineStr">
        <is>
          <t>Poland</t>
        </is>
      </c>
      <c r="C10916" s="161" t="inlineStr">
        <is>
          <t>Europe &amp; Central Asia</t>
        </is>
      </c>
      <c r="D10916" s="161" t="inlineStr">
        <is>
          <t>High income</t>
        </is>
      </c>
      <c r="E10916" s="161" t="b">
        <v>1</v>
      </c>
      <c r="F10916" s="161" t="inlineStr">
        <is>
          <t>nmim_incr_inv_2030_pct_gdp</t>
        </is>
      </c>
      <c r="G10916" s="161" t="n">
        <v>1.605108632303844</v>
      </c>
      <c r="H10916" s="161" t="inlineStr">
        <is>
          <t>2030</t>
        </is>
      </c>
      <c r="I10916" s="161" t="inlineStr">
        <is>
          <t>nmim_summary_v0_2.csv (InvestmentNeeds NMIM v0.2, model output)</t>
        </is>
      </c>
    </row>
    <row r="10917" ht="13" customHeight="1">
      <c r="A10917" s="161" t="inlineStr">
        <is>
          <t>POL</t>
        </is>
      </c>
      <c r="B10917" s="161" t="inlineStr">
        <is>
          <t>Poland</t>
        </is>
      </c>
      <c r="C10917" s="161" t="inlineStr">
        <is>
          <t>Europe &amp; Central Asia</t>
        </is>
      </c>
      <c r="D10917" s="161" t="inlineStr">
        <is>
          <t>High income</t>
        </is>
      </c>
      <c r="E10917" s="161" t="b">
        <v>1</v>
      </c>
      <c r="F10917" s="161" t="inlineStr">
        <is>
          <t>nmim_incr_inv_2050_pct_gdp</t>
        </is>
      </c>
      <c r="G10917" s="161" t="n">
        <v>1.29044690551636</v>
      </c>
      <c r="H10917" s="161" t="inlineStr">
        <is>
          <t>2050</t>
        </is>
      </c>
      <c r="I10917" s="161" t="inlineStr">
        <is>
          <t>nmim_summary_v0_2.csv (InvestmentNeeds NMIM v0.2, model output)</t>
        </is>
      </c>
    </row>
    <row r="10918" ht="13" customHeight="1">
      <c r="A10918" s="161" t="inlineStr">
        <is>
          <t>POL</t>
        </is>
      </c>
      <c r="B10918" s="161" t="inlineStr">
        <is>
          <t>Poland</t>
        </is>
      </c>
      <c r="C10918" s="161" t="inlineStr">
        <is>
          <t>Europe &amp; Central Asia</t>
        </is>
      </c>
      <c r="D10918" s="161" t="inlineStr">
        <is>
          <t>High income</t>
        </is>
      </c>
      <c r="E10918" s="161" t="b">
        <v>1</v>
      </c>
      <c r="F10918" s="161" t="inlineStr">
        <is>
          <t>nmim_pv_incr_cost_b_pct_gdp</t>
        </is>
      </c>
      <c r="G10918" s="161" t="n">
        <v>-3.418272072492536</v>
      </c>
      <c r="H10918" s="161" t="inlineStr">
        <is>
          <t>2025-2050</t>
        </is>
      </c>
      <c r="I10918" s="161" t="inlineStr">
        <is>
          <t>nmim_summary_v0_2.csv (InvestmentNeeds NMIM v0.2, model output)</t>
        </is>
      </c>
    </row>
    <row r="10919" ht="13" customHeight="1">
      <c r="A10919" s="161" t="inlineStr">
        <is>
          <t>POL</t>
        </is>
      </c>
      <c r="B10919" s="161" t="inlineStr">
        <is>
          <t>Poland</t>
        </is>
      </c>
      <c r="C10919" s="161" t="inlineStr">
        <is>
          <t>Europe &amp; Central Asia</t>
        </is>
      </c>
      <c r="D10919" s="161" t="inlineStr">
        <is>
          <t>High income</t>
        </is>
      </c>
      <c r="E10919" s="161" t="b">
        <v>1</v>
      </c>
      <c r="F10919" s="161" t="inlineStr">
        <is>
          <t>price_diesel_usd_litre</t>
        </is>
      </c>
      <c r="G10919" s="161" t="n">
        <v>1.441</v>
      </c>
      <c r="H10919" s="161" t="inlineStr">
        <is>
          <t>2024</t>
        </is>
      </c>
      <c r="I10919" s="161" t="inlineStr">
        <is>
          <t>imffossilfuelsubsidiesdata.xlsb</t>
        </is>
      </c>
    </row>
    <row r="10920" ht="13" customHeight="1">
      <c r="A10920" s="161" t="inlineStr">
        <is>
          <t>POL</t>
        </is>
      </c>
      <c r="B10920" s="161" t="inlineStr">
        <is>
          <t>Poland</t>
        </is>
      </c>
      <c r="C10920" s="161" t="inlineStr">
        <is>
          <t>Europe &amp; Central Asia</t>
        </is>
      </c>
      <c r="D10920" s="161" t="inlineStr">
        <is>
          <t>High income</t>
        </is>
      </c>
      <c r="E10920" s="161" t="b">
        <v>1</v>
      </c>
      <c r="F10920" s="161" t="inlineStr">
        <is>
          <t>price_gasoline_usd_litre</t>
        </is>
      </c>
      <c r="G10920" s="161" t="n">
        <v>1.6</v>
      </c>
      <c r="H10920" s="161" t="inlineStr">
        <is>
          <t>2024</t>
        </is>
      </c>
      <c r="I10920" s="161" t="inlineStr">
        <is>
          <t>imffossilfuelsubsidiesdata.xlsb</t>
        </is>
      </c>
    </row>
    <row r="10921" ht="13" customHeight="1">
      <c r="A10921" s="161" t="inlineStr">
        <is>
          <t>POL</t>
        </is>
      </c>
      <c r="B10921" s="161" t="inlineStr">
        <is>
          <t>Poland</t>
        </is>
      </c>
      <c r="C10921" s="161" t="inlineStr">
        <is>
          <t>Europe &amp; Central Asia</t>
        </is>
      </c>
      <c r="D10921" s="161" t="inlineStr">
        <is>
          <t>High income</t>
        </is>
      </c>
      <c r="E10921" s="161" t="b">
        <v>1</v>
      </c>
      <c r="F10921" s="161" t="inlineStr">
        <is>
          <t>price_electricity_residential_usd_kwh</t>
        </is>
      </c>
      <c r="G10921" s="161" t="n">
        <v>0.121</v>
      </c>
      <c r="H10921" s="161" t="inlineStr">
        <is>
          <t>2024</t>
        </is>
      </c>
      <c r="I10921" s="161" t="inlineStr">
        <is>
          <t>imffossilfuelsubsidiesdata.xlsb</t>
        </is>
      </c>
    </row>
    <row r="10922" ht="13" customHeight="1">
      <c r="A10922" s="161" t="inlineStr">
        <is>
          <t>POL</t>
        </is>
      </c>
      <c r="B10922" s="161" t="inlineStr">
        <is>
          <t>Poland</t>
        </is>
      </c>
      <c r="C10922" s="161" t="inlineStr">
        <is>
          <t>Europe &amp; Central Asia</t>
        </is>
      </c>
      <c r="D10922" s="161" t="inlineStr">
        <is>
          <t>High income</t>
        </is>
      </c>
      <c r="E10922" s="161" t="b">
        <v>1</v>
      </c>
      <c r="F10922" s="161" t="inlineStr">
        <is>
          <t>price_electricity_industry_usd_kwh</t>
        </is>
      </c>
      <c r="G10922" s="161" t="n">
        <v>0.056</v>
      </c>
      <c r="H10922" s="161" t="inlineStr">
        <is>
          <t>2024</t>
        </is>
      </c>
      <c r="I10922" s="161" t="inlineStr">
        <is>
          <t>imffossilfuelsubsidiesdata.xlsb</t>
        </is>
      </c>
    </row>
    <row r="10923" ht="13" customHeight="1">
      <c r="A10923" s="161" t="inlineStr">
        <is>
          <t>POL</t>
        </is>
      </c>
      <c r="B10923" s="161" t="inlineStr">
        <is>
          <t>Poland</t>
        </is>
      </c>
      <c r="C10923" s="161" t="inlineStr">
        <is>
          <t>Europe &amp; Central Asia</t>
        </is>
      </c>
      <c r="D10923" s="161" t="inlineStr">
        <is>
          <t>High income</t>
        </is>
      </c>
      <c r="E10923" s="161" t="b">
        <v>1</v>
      </c>
      <c r="F10923" s="161" t="inlineStr">
        <is>
          <t>price_gas_residential_usd_gj</t>
        </is>
      </c>
      <c r="G10923" s="161" t="n">
        <v>23.641</v>
      </c>
      <c r="H10923" s="161" t="inlineStr">
        <is>
          <t>2024</t>
        </is>
      </c>
      <c r="I10923" s="161" t="inlineStr">
        <is>
          <t>imffossilfuelsubsidiesdata.xlsb</t>
        </is>
      </c>
    </row>
    <row r="10924" ht="13" customHeight="1">
      <c r="A10924" s="161" t="inlineStr">
        <is>
          <t>POL</t>
        </is>
      </c>
      <c r="B10924" s="161" t="inlineStr">
        <is>
          <t>Poland</t>
        </is>
      </c>
      <c r="C10924" s="161" t="inlineStr">
        <is>
          <t>Europe &amp; Central Asia</t>
        </is>
      </c>
      <c r="D10924" s="161" t="inlineStr">
        <is>
          <t>High income</t>
        </is>
      </c>
      <c r="E10924" s="161" t="b">
        <v>1</v>
      </c>
      <c r="F10924" s="161" t="inlineStr">
        <is>
          <t>price_gas_industry_usd_gj</t>
        </is>
      </c>
      <c r="G10924" s="161" t="n">
        <v>25.605</v>
      </c>
      <c r="H10924" s="161" t="inlineStr">
        <is>
          <t>2024</t>
        </is>
      </c>
      <c r="I10924" s="161" t="inlineStr">
        <is>
          <t>imffossilfuelsubsidiesdata.xlsb</t>
        </is>
      </c>
    </row>
    <row r="10925" ht="13" customHeight="1">
      <c r="A10925" s="161" t="inlineStr">
        <is>
          <t>POL</t>
        </is>
      </c>
      <c r="B10925" s="161" t="inlineStr">
        <is>
          <t>Poland</t>
        </is>
      </c>
      <c r="C10925" s="161" t="inlineStr">
        <is>
          <t>Europe &amp; Central Asia</t>
        </is>
      </c>
      <c r="D10925" s="161" t="inlineStr">
        <is>
          <t>High income</t>
        </is>
      </c>
      <c r="E10925" s="161" t="b">
        <v>1</v>
      </c>
      <c r="F10925" s="161" t="inlineStr">
        <is>
          <t>price_gas_power_usd_gj</t>
        </is>
      </c>
      <c r="G10925" s="161" t="n">
        <v>25.605</v>
      </c>
      <c r="H10925" s="161" t="inlineStr">
        <is>
          <t>2024</t>
        </is>
      </c>
      <c r="I10925" s="161" t="inlineStr">
        <is>
          <t>imffossilfuelsubsidiesdata.xlsb</t>
        </is>
      </c>
    </row>
    <row r="10926" ht="13" customHeight="1">
      <c r="A10926" s="161" t="inlineStr">
        <is>
          <t>POL</t>
        </is>
      </c>
      <c r="B10926" s="161" t="inlineStr">
        <is>
          <t>Poland</t>
        </is>
      </c>
      <c r="C10926" s="161" t="inlineStr">
        <is>
          <t>Europe &amp; Central Asia</t>
        </is>
      </c>
      <c r="D10926" s="161" t="inlineStr">
        <is>
          <t>High income</t>
        </is>
      </c>
      <c r="E10926" s="161" t="b">
        <v>1</v>
      </c>
      <c r="F10926" s="161" t="inlineStr">
        <is>
          <t>price_coal_residential_usd_gj</t>
        </is>
      </c>
      <c r="G10926" s="161" t="n">
        <v>16.318</v>
      </c>
      <c r="H10926" s="161" t="inlineStr">
        <is>
          <t>2024</t>
        </is>
      </c>
      <c r="I10926" s="161" t="inlineStr">
        <is>
          <t>imffossilfuelsubsidiesdata.xlsb</t>
        </is>
      </c>
    </row>
    <row r="10927" ht="13" customHeight="1">
      <c r="A10927" s="161" t="inlineStr">
        <is>
          <t>POL</t>
        </is>
      </c>
      <c r="B10927" s="161" t="inlineStr">
        <is>
          <t>Poland</t>
        </is>
      </c>
      <c r="C10927" s="161" t="inlineStr">
        <is>
          <t>Europe &amp; Central Asia</t>
        </is>
      </c>
      <c r="D10927" s="161" t="inlineStr">
        <is>
          <t>High income</t>
        </is>
      </c>
      <c r="E10927" s="161" t="b">
        <v>1</v>
      </c>
      <c r="F10927" s="161" t="inlineStr">
        <is>
          <t>price_coal_industry_usd_gj</t>
        </is>
      </c>
      <c r="G10927" s="161" t="n">
        <v>14.82</v>
      </c>
      <c r="H10927" s="161" t="inlineStr">
        <is>
          <t>2024</t>
        </is>
      </c>
      <c r="I10927" s="161" t="inlineStr">
        <is>
          <t>imffossilfuelsubsidiesdata.xlsb</t>
        </is>
      </c>
    </row>
    <row r="10928" ht="13" customHeight="1">
      <c r="A10928" s="161" t="inlineStr">
        <is>
          <t>POL</t>
        </is>
      </c>
      <c r="B10928" s="161" t="inlineStr">
        <is>
          <t>Poland</t>
        </is>
      </c>
      <c r="C10928" s="161" t="inlineStr">
        <is>
          <t>Europe &amp; Central Asia</t>
        </is>
      </c>
      <c r="D10928" s="161" t="inlineStr">
        <is>
          <t>High income</t>
        </is>
      </c>
      <c r="E10928" s="161" t="b">
        <v>1</v>
      </c>
      <c r="F10928" s="161" t="inlineStr">
        <is>
          <t>price_coal_power_usd_gj</t>
        </is>
      </c>
      <c r="G10928" s="161" t="n">
        <v>13.03</v>
      </c>
      <c r="H10928" s="161" t="inlineStr">
        <is>
          <t>2024</t>
        </is>
      </c>
      <c r="I10928" s="161" t="inlineStr">
        <is>
          <t>imffossilfuelsubsidiesdata.xlsb</t>
        </is>
      </c>
    </row>
    <row r="10929" ht="13" customHeight="1">
      <c r="A10929" s="161" t="inlineStr">
        <is>
          <t>POL</t>
        </is>
      </c>
      <c r="B10929" s="161" t="inlineStr">
        <is>
          <t>Poland</t>
        </is>
      </c>
      <c r="C10929" s="161" t="inlineStr">
        <is>
          <t>Europe &amp; Central Asia</t>
        </is>
      </c>
      <c r="D10929" s="161" t="inlineStr">
        <is>
          <t>High income</t>
        </is>
      </c>
      <c r="E10929" s="161" t="b">
        <v>1</v>
      </c>
      <c r="F10929" s="161" t="inlineStr">
        <is>
          <t>rise_renewable_energy_score</t>
        </is>
      </c>
      <c r="G10929" s="161" t="n">
        <v>62.886</v>
      </c>
      <c r="H10929" s="161" t="inlineStr">
        <is>
          <t>2023</t>
        </is>
      </c>
      <c r="I10929" s="161" t="inlineStr">
        <is>
          <t>WB_RISE_WIDEF.csv</t>
        </is>
      </c>
    </row>
    <row r="10930" ht="13" customHeight="1">
      <c r="A10930" s="161" t="inlineStr">
        <is>
          <t>POL</t>
        </is>
      </c>
      <c r="B10930" s="161" t="inlineStr">
        <is>
          <t>Poland</t>
        </is>
      </c>
      <c r="C10930" s="161" t="inlineStr">
        <is>
          <t>Europe &amp; Central Asia</t>
        </is>
      </c>
      <c r="D10930" s="161" t="inlineStr">
        <is>
          <t>High income</t>
        </is>
      </c>
      <c r="E10930" s="161" t="b">
        <v>1</v>
      </c>
      <c r="F10930" s="161" t="inlineStr">
        <is>
          <t>rise_level_playing_field_score</t>
        </is>
      </c>
      <c r="G10930" s="161" t="n">
        <v>40</v>
      </c>
      <c r="H10930" s="161" t="inlineStr">
        <is>
          <t>2023</t>
        </is>
      </c>
      <c r="I10930" s="161" t="inlineStr">
        <is>
          <t>WB_RISE_WIDEF.csv</t>
        </is>
      </c>
    </row>
    <row r="10931" ht="13" customHeight="1">
      <c r="A10931" s="161" t="inlineStr">
        <is>
          <t>POL</t>
        </is>
      </c>
      <c r="B10931" s="161" t="inlineStr">
        <is>
          <t>Poland</t>
        </is>
      </c>
      <c r="C10931" s="161" t="inlineStr">
        <is>
          <t>Europe &amp; Central Asia</t>
        </is>
      </c>
      <c r="D10931" s="161" t="inlineStr">
        <is>
          <t>High income</t>
        </is>
      </c>
      <c r="E10931" s="161" t="b">
        <v>1</v>
      </c>
      <c r="F10931" s="161" t="inlineStr">
        <is>
          <t>rise_ee_financing_mechanisms_score</t>
        </is>
      </c>
      <c r="G10931" s="161" t="n">
        <v>50</v>
      </c>
      <c r="H10931" s="161" t="inlineStr">
        <is>
          <t>2023</t>
        </is>
      </c>
      <c r="I10931" s="161" t="inlineStr">
        <is>
          <t>WB_RISE_WIDEF.csv</t>
        </is>
      </c>
    </row>
    <row r="10932" ht="13" customHeight="1">
      <c r="A10932" s="161" t="inlineStr">
        <is>
          <t>POL</t>
        </is>
      </c>
      <c r="B10932" s="161" t="inlineStr">
        <is>
          <t>Poland</t>
        </is>
      </c>
      <c r="C10932" s="161" t="inlineStr">
        <is>
          <t>Europe &amp; Central Asia</t>
        </is>
      </c>
      <c r="D10932" s="161" t="inlineStr">
        <is>
          <t>High income</t>
        </is>
      </c>
      <c r="E10932" s="161" t="b">
        <v>1</v>
      </c>
      <c r="F10932" s="161" t="inlineStr">
        <is>
          <t>revenue_pct_gdp</t>
        </is>
      </c>
      <c r="G10932" s="161" t="n">
        <v>42.967</v>
      </c>
      <c r="H10932" s="161" t="inlineStr">
        <is>
          <t>2024</t>
        </is>
      </c>
      <c r="I10932" s="161" t="inlineStr">
        <is>
          <t>dataset_2026-08-26T13_41_09_874550254Z_DEFAULT_INTEGRATION_IMF_RES_WEO_9_0_0.csv</t>
        </is>
      </c>
    </row>
    <row r="10933" ht="13" customHeight="1">
      <c r="A10933" s="161" t="inlineStr">
        <is>
          <t>POL</t>
        </is>
      </c>
      <c r="B10933" s="161" t="inlineStr">
        <is>
          <t>Poland</t>
        </is>
      </c>
      <c r="C10933" s="161" t="inlineStr">
        <is>
          <t>Europe &amp; Central Asia</t>
        </is>
      </c>
      <c r="D10933" s="161" t="inlineStr">
        <is>
          <t>High income</t>
        </is>
      </c>
      <c r="E10933" s="161" t="b">
        <v>1</v>
      </c>
      <c r="F10933" s="161" t="inlineStr">
        <is>
          <t>primary_balance_pct_gdp</t>
        </is>
      </c>
      <c r="G10933" s="161" t="n">
        <v>-4.269</v>
      </c>
      <c r="H10933" s="161" t="inlineStr">
        <is>
          <t>2024</t>
        </is>
      </c>
      <c r="I10933" s="161" t="inlineStr">
        <is>
          <t>dataset_2026-08-26T13_41_09_874550254Z_DEFAULT_INTEGRATION_IMF_RES_WEO_9_0_0.csv</t>
        </is>
      </c>
    </row>
    <row r="10934" ht="13" customHeight="1">
      <c r="A10934" s="161" t="inlineStr">
        <is>
          <t>POL</t>
        </is>
      </c>
      <c r="B10934" s="161" t="inlineStr">
        <is>
          <t>Poland</t>
        </is>
      </c>
      <c r="C10934" s="161" t="inlineStr">
        <is>
          <t>Europe &amp; Central Asia</t>
        </is>
      </c>
      <c r="D10934" s="161" t="inlineStr">
        <is>
          <t>High income</t>
        </is>
      </c>
      <c r="E10934" s="161" t="b">
        <v>1</v>
      </c>
      <c r="F10934" s="161" t="inlineStr">
        <is>
          <t>current_account_pct_gdp</t>
        </is>
      </c>
      <c r="G10934" s="161" t="n">
        <v>0.305</v>
      </c>
      <c r="H10934" s="161" t="inlineStr">
        <is>
          <t>2024</t>
        </is>
      </c>
      <c r="I10934" s="161" t="inlineStr">
        <is>
          <t>dataset_2026-08-26T13_41_09_874550254Z_DEFAULT_INTEGRATION_IMF_RES_WEO_9_0_0.csv</t>
        </is>
      </c>
    </row>
    <row r="10935" ht="13" customHeight="1">
      <c r="A10935" s="161" t="inlineStr">
        <is>
          <t>POL</t>
        </is>
      </c>
      <c r="B10935" s="161" t="inlineStr">
        <is>
          <t>Poland</t>
        </is>
      </c>
      <c r="C10935" s="161" t="inlineStr">
        <is>
          <t>Europe &amp; Central Asia</t>
        </is>
      </c>
      <c r="D10935" s="161" t="inlineStr">
        <is>
          <t>High income</t>
        </is>
      </c>
      <c r="E10935" s="161" t="b">
        <v>1</v>
      </c>
      <c r="F10935" s="161" t="inlineStr">
        <is>
          <t>gross_capital_formation_pct_gdp</t>
        </is>
      </c>
      <c r="G10935" s="161" t="n">
        <v>17.803</v>
      </c>
      <c r="H10935" s="161" t="inlineStr">
        <is>
          <t>2024</t>
        </is>
      </c>
      <c r="I10935" s="161" t="inlineStr">
        <is>
          <t>dataset_2026-08-26T13_41_09_874550254Z_DEFAULT_INTEGRATION_IMF_RES_WEO_9_0_0.csv</t>
        </is>
      </c>
    </row>
    <row r="10936" ht="13" customHeight="1">
      <c r="A10936" s="161" t="inlineStr">
        <is>
          <t>POL</t>
        </is>
      </c>
      <c r="B10936" s="161" t="inlineStr">
        <is>
          <t>Poland</t>
        </is>
      </c>
      <c r="C10936" s="161" t="inlineStr">
        <is>
          <t>Europe &amp; Central Asia</t>
        </is>
      </c>
      <c r="D10936" s="161" t="inlineStr">
        <is>
          <t>High income</t>
        </is>
      </c>
      <c r="E10936" s="161" t="b">
        <v>1</v>
      </c>
      <c r="F10936" s="161" t="inlineStr">
        <is>
          <t>real_gdp_growth_5y_avg_pct</t>
        </is>
      </c>
      <c r="G10936" s="161" t="n">
        <v>2.685</v>
      </c>
      <c r="H10936" s="161" t="inlineStr">
        <is>
          <t>2020-2024 avg</t>
        </is>
      </c>
      <c r="I10936" s="161" t="inlineStr">
        <is>
          <t>dataset_2026-08-26T13_41_09_874550254Z_DEFAULT_INTEGRATION_IMF_RES_WEO_9_0_0.csv (derived)</t>
        </is>
      </c>
    </row>
    <row r="10937" ht="13" customHeight="1">
      <c r="A10937" s="161" t="inlineStr">
        <is>
          <t>POL</t>
        </is>
      </c>
      <c r="B10937" s="161" t="inlineStr">
        <is>
          <t>Poland</t>
        </is>
      </c>
      <c r="C10937" s="161" t="inlineStr">
        <is>
          <t>Europe &amp; Central Asia</t>
        </is>
      </c>
      <c r="D10937" s="161" t="inlineStr">
        <is>
          <t>High income</t>
        </is>
      </c>
      <c r="E10937" s="161" t="b">
        <v>1</v>
      </c>
      <c r="F10937" s="161" t="inlineStr">
        <is>
          <t>int_budget_need_2030_pct_gdp</t>
        </is>
      </c>
      <c r="G10937" s="161" t="n">
        <v>0.217</v>
      </c>
      <c r="H10937" s="161" t="inlineStr">
        <is>
          <t>2030</t>
        </is>
      </c>
      <c r="I10937" s="161" t="inlineStr">
        <is>
          <t>integrated_results.csv (MacroFiscalModels v0.1, model output)</t>
        </is>
      </c>
    </row>
    <row r="10938" ht="13" customHeight="1">
      <c r="A10938" s="161" t="inlineStr">
        <is>
          <t>POL</t>
        </is>
      </c>
      <c r="B10938" s="161" t="inlineStr">
        <is>
          <t>Poland</t>
        </is>
      </c>
      <c r="C10938" s="161" t="inlineStr">
        <is>
          <t>Europe &amp; Central Asia</t>
        </is>
      </c>
      <c r="D10938" s="161" t="inlineStr">
        <is>
          <t>High income</t>
        </is>
      </c>
      <c r="E10938" s="161" t="b">
        <v>1</v>
      </c>
      <c r="F10938" s="161" t="inlineStr">
        <is>
          <t>int_pricing_revenue_2030_pct_gdp</t>
        </is>
      </c>
      <c r="G10938" s="161" t="n">
        <v>0.271</v>
      </c>
      <c r="H10938" s="161" t="inlineStr">
        <is>
          <t>2030</t>
        </is>
      </c>
      <c r="I10938" s="161" t="inlineStr">
        <is>
          <t>integrated_results.csv (MacroFiscalModels v0.1, model output)</t>
        </is>
      </c>
    </row>
    <row r="10939" ht="13" customHeight="1">
      <c r="A10939" s="161" t="inlineStr">
        <is>
          <t>POL</t>
        </is>
      </c>
      <c r="B10939" s="161" t="inlineStr">
        <is>
          <t>Poland</t>
        </is>
      </c>
      <c r="C10939" s="161" t="inlineStr">
        <is>
          <t>Europe &amp; Central Asia</t>
        </is>
      </c>
      <c r="D10939" s="161" t="inlineStr">
        <is>
          <t>High income</t>
        </is>
      </c>
      <c r="E10939" s="161" t="b">
        <v>1</v>
      </c>
      <c r="F10939" s="161" t="inlineStr">
        <is>
          <t>int_financing_gap_2030_pct_gdp</t>
        </is>
      </c>
      <c r="G10939" s="161" t="n">
        <v>-0.055</v>
      </c>
      <c r="H10939" s="161" t="inlineStr">
        <is>
          <t>2030</t>
        </is>
      </c>
      <c r="I10939" s="161" t="inlineStr">
        <is>
          <t>integrated_results.csv (MacroFiscalModels v0.1, model output)</t>
        </is>
      </c>
    </row>
    <row r="10940" ht="13" customHeight="1">
      <c r="A10940" s="161" t="inlineStr">
        <is>
          <t>POL</t>
        </is>
      </c>
      <c r="B10940" s="161" t="inlineStr">
        <is>
          <t>Poland</t>
        </is>
      </c>
      <c r="C10940" s="161" t="inlineStr">
        <is>
          <t>Europe &amp; Central Asia</t>
        </is>
      </c>
      <c r="D10940" s="161" t="inlineStr">
        <is>
          <t>High income</t>
        </is>
      </c>
      <c r="E10940" s="161" t="b">
        <v>1</v>
      </c>
      <c r="F10940" s="161" t="inlineStr">
        <is>
          <t>int_gdp_dev_2050_pct</t>
        </is>
      </c>
      <c r="G10940" s="161" t="n">
        <v>8.414999999999999</v>
      </c>
      <c r="H10940" s="161" t="inlineStr">
        <is>
          <t>2050</t>
        </is>
      </c>
      <c r="I10940" s="161" t="inlineStr">
        <is>
          <t>integrated_results.csv (MacroFiscalModels v0.1, model output)</t>
        </is>
      </c>
    </row>
    <row r="10941" ht="13" customHeight="1">
      <c r="A10941" s="161" t="inlineStr">
        <is>
          <t>POL</t>
        </is>
      </c>
      <c r="B10941" s="161" t="inlineStr">
        <is>
          <t>Poland</t>
        </is>
      </c>
      <c r="C10941" s="161" t="inlineStr">
        <is>
          <t>Europe &amp; Central Asia</t>
        </is>
      </c>
      <c r="D10941" s="161" t="inlineStr">
        <is>
          <t>High income</t>
        </is>
      </c>
      <c r="E10941" s="161" t="b">
        <v>1</v>
      </c>
      <c r="F10941" s="161" t="inlineStr">
        <is>
          <t>int_debt_2050_pct_gdp</t>
        </is>
      </c>
      <c r="G10941" s="161" t="n">
        <v>52.13</v>
      </c>
      <c r="H10941" s="161" t="inlineStr">
        <is>
          <t>2050</t>
        </is>
      </c>
      <c r="I10941" s="161" t="inlineStr">
        <is>
          <t>integrated_results.csv (MacroFiscalModels v0.1, model output)</t>
        </is>
      </c>
    </row>
    <row r="10942" ht="13" customHeight="1">
      <c r="A10942" s="161" t="inlineStr">
        <is>
          <t>PRT</t>
        </is>
      </c>
      <c r="B10942" s="161" t="inlineStr">
        <is>
          <t>Portugal</t>
        </is>
      </c>
      <c r="C10942" s="161" t="inlineStr">
        <is>
          <t>Europe &amp; Central Asia</t>
        </is>
      </c>
      <c r="D10942" s="161" t="inlineStr">
        <is>
          <t>High income</t>
        </is>
      </c>
      <c r="E10942" s="161" t="b">
        <v>0</v>
      </c>
      <c r="F10942" s="161" t="inlineStr">
        <is>
          <t>interest_to_revenue_pct</t>
        </is>
      </c>
      <c r="G10942" s="161" t="n">
        <v>4.283</v>
      </c>
      <c r="H10942" s="161" t="inlineStr">
        <is>
          <t>2024</t>
        </is>
      </c>
      <c r="I10942" s="161" t="inlineStr">
        <is>
          <t>dataset_2026-08-26T13_41_09_874550254Z_DEFAULT_INTEGRATION_IMF_RES_WEO_9_0_0.csv (derived)</t>
        </is>
      </c>
    </row>
    <row r="10943" ht="13" customHeight="1">
      <c r="A10943" s="161" t="inlineStr">
        <is>
          <t>PRT</t>
        </is>
      </c>
      <c r="B10943" s="161" t="inlineStr">
        <is>
          <t>Portugal</t>
        </is>
      </c>
      <c r="C10943" s="161" t="inlineStr">
        <is>
          <t>Europe &amp; Central Asia</t>
        </is>
      </c>
      <c r="D10943" s="161" t="inlineStr">
        <is>
          <t>High income</t>
        </is>
      </c>
      <c r="E10943" s="161" t="b">
        <v>0</v>
      </c>
      <c r="F10943" s="161" t="inlineStr">
        <is>
          <t>interest_pct_gdp</t>
        </is>
      </c>
      <c r="G10943" s="161" t="n">
        <v>1.842</v>
      </c>
      <c r="H10943" s="161" t="inlineStr">
        <is>
          <t>2024</t>
        </is>
      </c>
      <c r="I10943" s="161" t="inlineStr">
        <is>
          <t>dataset_2026-08-26T13_41_09_874550254Z_DEFAULT_INTEGRATION_IMF_RES_WEO_9_0_0.csv (derived)</t>
        </is>
      </c>
    </row>
    <row r="10944" ht="13" customHeight="1">
      <c r="A10944" s="161" t="inlineStr">
        <is>
          <t>PRT</t>
        </is>
      </c>
      <c r="B10944" s="161" t="inlineStr">
        <is>
          <t>Portugal</t>
        </is>
      </c>
      <c r="C10944" s="161" t="inlineStr">
        <is>
          <t>Europe &amp; Central Asia</t>
        </is>
      </c>
      <c r="D10944" s="161" t="inlineStr">
        <is>
          <t>High income</t>
        </is>
      </c>
      <c r="E10944" s="161" t="b">
        <v>0</v>
      </c>
      <c r="F10944" s="161" t="inlineStr">
        <is>
          <t>gross_debt_pct_gdp</t>
        </is>
      </c>
      <c r="G10944" s="161" t="n">
        <v>93.477</v>
      </c>
      <c r="H10944" s="161" t="inlineStr">
        <is>
          <t>2024</t>
        </is>
      </c>
      <c r="I10944" s="161" t="inlineStr">
        <is>
          <t>dataset_2026-08-26T13_41_09_874550254Z_DEFAULT_INTEGRATION_IMF_RES_WEO_9_0_0.csv</t>
        </is>
      </c>
    </row>
    <row r="10945" ht="13" customHeight="1">
      <c r="A10945" s="161" t="inlineStr">
        <is>
          <t>PRT</t>
        </is>
      </c>
      <c r="B10945" s="161" t="inlineStr">
        <is>
          <t>Portugal</t>
        </is>
      </c>
      <c r="C10945" s="161" t="inlineStr">
        <is>
          <t>Europe &amp; Central Asia</t>
        </is>
      </c>
      <c r="D10945" s="161" t="inlineStr">
        <is>
          <t>High income</t>
        </is>
      </c>
      <c r="E10945" s="161" t="b">
        <v>0</v>
      </c>
      <c r="F10945" s="161" t="inlineStr">
        <is>
          <t>tax_revenue_pct_gdp</t>
        </is>
      </c>
      <c r="G10945" s="161" t="n">
        <v>24.884</v>
      </c>
      <c r="H10945" s="161" t="inlineStr">
        <is>
          <t>2024</t>
        </is>
      </c>
      <c r="I10945" s="161" t="inlineStr">
        <is>
          <t>world-imf2026.xlsx</t>
        </is>
      </c>
    </row>
    <row r="10946" ht="13" customHeight="1">
      <c r="A10946" s="161" t="inlineStr">
        <is>
          <t>PRT</t>
        </is>
      </c>
      <c r="B10946" s="161" t="inlineStr">
        <is>
          <t>Portugal</t>
        </is>
      </c>
      <c r="C10946" s="161" t="inlineStr">
        <is>
          <t>Europe &amp; Central Asia</t>
        </is>
      </c>
      <c r="D10946" s="161" t="inlineStr">
        <is>
          <t>High income</t>
        </is>
      </c>
      <c r="E10946" s="161" t="b">
        <v>0</v>
      </c>
      <c r="F10946" s="161" t="inlineStr">
        <is>
          <t>climate_pfm_diagnostic_on_record</t>
        </is>
      </c>
      <c r="G10946" s="161" t="n">
        <v>0</v>
      </c>
      <c r="H10946" s="161" t="inlineStr">
        <is>
          <t>2022</t>
        </is>
      </c>
      <c r="I10946" s="161" t="inlineStr">
        <is>
          <t>UNDP-Global-Climate-Public-Finance-Review-2022.pdf (Table 4.2)</t>
        </is>
      </c>
    </row>
    <row r="10947" ht="13" customHeight="1">
      <c r="A10947" s="161" t="inlineStr">
        <is>
          <t>PRT</t>
        </is>
      </c>
      <c r="B10947" s="161" t="inlineStr">
        <is>
          <t>Portugal</t>
        </is>
      </c>
      <c r="C10947" s="161" t="inlineStr">
        <is>
          <t>Europe &amp; Central Asia</t>
        </is>
      </c>
      <c r="D10947" s="161" t="inlineStr">
        <is>
          <t>High income</t>
        </is>
      </c>
      <c r="E10947" s="161" t="b">
        <v>0</v>
      </c>
      <c r="F10947" s="161" t="inlineStr">
        <is>
          <t>wacc_steffen_nominal_aftertax_pct</t>
        </is>
      </c>
      <c r="G10947" s="161" t="n">
        <v>10.03</v>
      </c>
      <c r="H10947" s="161" t="inlineStr">
        <is>
          <t>2020</t>
        </is>
      </c>
      <c r="I10947" s="161" t="inlineStr">
        <is>
          <t>SteffenEtAl2025_WACC_database.csv</t>
        </is>
      </c>
    </row>
    <row r="10948" ht="13" customHeight="1">
      <c r="A10948" s="161" t="inlineStr">
        <is>
          <t>PRT</t>
        </is>
      </c>
      <c r="B10948" s="161" t="inlineStr">
        <is>
          <t>Portugal</t>
        </is>
      </c>
      <c r="C10948" s="161" t="inlineStr">
        <is>
          <t>Europe &amp; Central Asia</t>
        </is>
      </c>
      <c r="D10948" s="161" t="inlineStr">
        <is>
          <t>High income</t>
        </is>
      </c>
      <c r="E10948" s="161" t="b">
        <v>0</v>
      </c>
      <c r="F10948" s="161" t="inlineStr">
        <is>
          <t>wacc_n_sources</t>
        </is>
      </c>
      <c r="G10948" s="161" t="n">
        <v>1</v>
      </c>
      <c r="H10948" s="161" t="inlineStr">
        <is>
          <t>2021-2024</t>
        </is>
      </c>
      <c r="I10948" s="161" t="inlineStr">
        <is>
          <t>IRENA / Steffen et al. / IEA</t>
        </is>
      </c>
    </row>
    <row r="10949" ht="13" customHeight="1">
      <c r="A10949" s="161" t="inlineStr">
        <is>
          <t>PRT</t>
        </is>
      </c>
      <c r="B10949" s="161" t="inlineStr">
        <is>
          <t>Portugal</t>
        </is>
      </c>
      <c r="C10949" s="161" t="inlineStr">
        <is>
          <t>Europe &amp; Central Asia</t>
        </is>
      </c>
      <c r="D10949" s="161" t="inlineStr">
        <is>
          <t>High income</t>
        </is>
      </c>
      <c r="E10949" s="161" t="b">
        <v>0</v>
      </c>
      <c r="F10949" s="161" t="inlineStr">
        <is>
          <t>excise_revenue_pct_of_revenue</t>
        </is>
      </c>
      <c r="G10949" s="161" t="n">
        <v>4.544</v>
      </c>
      <c r="H10949" s="161" t="inlineStr">
        <is>
          <t>2023</t>
        </is>
      </c>
      <c r="I10949" s="161" t="inlineStr">
        <is>
          <t>world-imf2026.xlsx</t>
        </is>
      </c>
    </row>
    <row r="10950" ht="13" customHeight="1">
      <c r="A10950" s="161" t="inlineStr">
        <is>
          <t>PRT</t>
        </is>
      </c>
      <c r="B10950" s="161" t="inlineStr">
        <is>
          <t>Portugal</t>
        </is>
      </c>
      <c r="C10950" s="161" t="inlineStr">
        <is>
          <t>Europe &amp; Central Asia</t>
        </is>
      </c>
      <c r="D10950" s="161" t="inlineStr">
        <is>
          <t>High income</t>
        </is>
      </c>
      <c r="E10950" s="161" t="b">
        <v>0</v>
      </c>
      <c r="F10950" s="161" t="inlineStr">
        <is>
          <t>ff_subsidy_total_pct_gdp</t>
        </is>
      </c>
      <c r="G10950" s="161" t="n">
        <v>0.266</v>
      </c>
      <c r="H10950" s="161" t="inlineStr">
        <is>
          <t>2024</t>
        </is>
      </c>
      <c r="I10950" s="161" t="inlineStr">
        <is>
          <t>imffossilfuelsubsidiesdata.xlsb + WEO</t>
        </is>
      </c>
    </row>
    <row r="10951" ht="13" customHeight="1">
      <c r="A10951" s="161" t="inlineStr">
        <is>
          <t>PRT</t>
        </is>
      </c>
      <c r="B10951" s="161" t="inlineStr">
        <is>
          <t>Portugal</t>
        </is>
      </c>
      <c r="C10951" s="161" t="inlineStr">
        <is>
          <t>Europe &amp; Central Asia</t>
        </is>
      </c>
      <c r="D10951" s="161" t="inlineStr">
        <is>
          <t>High income</t>
        </is>
      </c>
      <c r="E10951" s="161" t="b">
        <v>0</v>
      </c>
      <c r="F10951" s="161" t="inlineStr">
        <is>
          <t>ff_subsidy_explicit_pct_gdp</t>
        </is>
      </c>
      <c r="G10951" s="161" t="n">
        <v>0</v>
      </c>
      <c r="H10951" s="161" t="inlineStr">
        <is>
          <t>2024</t>
        </is>
      </c>
      <c r="I10951" s="161" t="inlineStr">
        <is>
          <t>imffossilfuelsubsidiesdata.xlsb</t>
        </is>
      </c>
    </row>
    <row r="10952" ht="13" customHeight="1">
      <c r="A10952" s="161" t="inlineStr">
        <is>
          <t>PRT</t>
        </is>
      </c>
      <c r="B10952" s="161" t="inlineStr">
        <is>
          <t>Portugal</t>
        </is>
      </c>
      <c r="C10952" s="161" t="inlineStr">
        <is>
          <t>Europe &amp; Central Asia</t>
        </is>
      </c>
      <c r="D10952" s="161" t="inlineStr">
        <is>
          <t>High income</t>
        </is>
      </c>
      <c r="E10952" s="161" t="b">
        <v>0</v>
      </c>
      <c r="F10952" s="161" t="inlineStr">
        <is>
          <t>ff_subsidy_implicit_pct_gdp</t>
        </is>
      </c>
      <c r="G10952" s="161" t="n">
        <v>0.266</v>
      </c>
      <c r="H10952" s="161" t="inlineStr">
        <is>
          <t>2024</t>
        </is>
      </c>
      <c r="I10952" s="161" t="inlineStr">
        <is>
          <t>imffossilfuelsubsidiesdata.xlsb</t>
        </is>
      </c>
    </row>
    <row r="10953" ht="13" customHeight="1">
      <c r="A10953" s="161" t="inlineStr">
        <is>
          <t>PRT</t>
        </is>
      </c>
      <c r="B10953" s="161" t="inlineStr">
        <is>
          <t>Portugal</t>
        </is>
      </c>
      <c r="C10953" s="161" t="inlineStr">
        <is>
          <t>Europe &amp; Central Asia</t>
        </is>
      </c>
      <c r="D10953" s="161" t="inlineStr">
        <is>
          <t>High income</t>
        </is>
      </c>
      <c r="E10953" s="161" t="b">
        <v>0</v>
      </c>
      <c r="F10953" s="161" t="inlineStr">
        <is>
          <t>env_protection_pct_of_expenditure</t>
        </is>
      </c>
      <c r="G10953" s="161" t="n">
        <v>1.678</v>
      </c>
      <c r="H10953" s="161" t="inlineStr">
        <is>
          <t>2021</t>
        </is>
      </c>
      <c r="I10953" s="161" t="inlineStr">
        <is>
          <t>WB_BOOST_WIDEF.csv</t>
        </is>
      </c>
    </row>
    <row r="10954" ht="13" customHeight="1">
      <c r="A10954" s="161" t="inlineStr">
        <is>
          <t>PRT</t>
        </is>
      </c>
      <c r="B10954" s="161" t="inlineStr">
        <is>
          <t>Portugal</t>
        </is>
      </c>
      <c r="C10954" s="161" t="inlineStr">
        <is>
          <t>Europe &amp; Central Asia</t>
        </is>
      </c>
      <c r="D10954" s="161" t="inlineStr">
        <is>
          <t>High income</t>
        </is>
      </c>
      <c r="E10954" s="161" t="b">
        <v>0</v>
      </c>
      <c r="F10954" s="161" t="inlineStr">
        <is>
          <t>net_fuel_trade_pct_merch</t>
        </is>
      </c>
      <c r="G10954" s="161" t="n">
        <v>-3.396</v>
      </c>
      <c r="H10954" s="161" t="inlineStr">
        <is>
          <t>2025</t>
        </is>
      </c>
      <c r="I10954" s="161" t="inlineStr">
        <is>
          <t>WDI TX.VAL.FUEL.ZS.UN less TM.VAL.FUEL.ZS.UN</t>
        </is>
      </c>
    </row>
    <row r="10955" ht="13" customHeight="1">
      <c r="A10955" s="161" t="inlineStr">
        <is>
          <t>PRT</t>
        </is>
      </c>
      <c r="B10955" s="161" t="inlineStr">
        <is>
          <t>Portugal</t>
        </is>
      </c>
      <c r="C10955" s="161" t="inlineStr">
        <is>
          <t>Europe &amp; Central Asia</t>
        </is>
      </c>
      <c r="D10955" s="161" t="inlineStr">
        <is>
          <t>High income</t>
        </is>
      </c>
      <c r="E10955" s="161" t="b">
        <v>0</v>
      </c>
      <c r="F10955" s="161" t="inlineStr">
        <is>
          <t>fuel_exports_pct_merch</t>
        </is>
      </c>
      <c r="G10955" s="161" t="n">
        <v>5.076</v>
      </c>
      <c r="H10955" s="161" t="inlineStr">
        <is>
          <t>2025</t>
        </is>
      </c>
      <c r="I10955" s="161" t="inlineStr">
        <is>
          <t>API_TX_VAL_FUEL_ZS_UN_DS2_en_csv_v2_33055.zip</t>
        </is>
      </c>
    </row>
    <row r="10956" ht="13" customHeight="1">
      <c r="A10956" s="161" t="inlineStr">
        <is>
          <t>PRT</t>
        </is>
      </c>
      <c r="B10956" s="161" t="inlineStr">
        <is>
          <t>Portugal</t>
        </is>
      </c>
      <c r="C10956" s="161" t="inlineStr">
        <is>
          <t>Europe &amp; Central Asia</t>
        </is>
      </c>
      <c r="D10956" s="161" t="inlineStr">
        <is>
          <t>High income</t>
        </is>
      </c>
      <c r="E10956" s="161" t="b">
        <v>0</v>
      </c>
      <c r="F10956" s="161" t="inlineStr">
        <is>
          <t>fuel_imports_pct_merch</t>
        </is>
      </c>
      <c r="G10956" s="161" t="n">
        <v>8.472</v>
      </c>
      <c r="H10956" s="161" t="inlineStr">
        <is>
          <t>2025</t>
        </is>
      </c>
      <c r="I10956" s="161" t="inlineStr">
        <is>
          <t>API_TM_VAL_FUEL_ZS_UN_DS2_en_csv_v2_36140.zip</t>
        </is>
      </c>
    </row>
    <row r="10957" ht="13" customHeight="1">
      <c r="A10957" s="161" t="inlineStr">
        <is>
          <t>PRT</t>
        </is>
      </c>
      <c r="B10957" s="161" t="inlineStr">
        <is>
          <t>Portugal</t>
        </is>
      </c>
      <c r="C10957" s="161" t="inlineStr">
        <is>
          <t>Europe &amp; Central Asia</t>
        </is>
      </c>
      <c r="D10957" s="161" t="inlineStr">
        <is>
          <t>High income</t>
        </is>
      </c>
      <c r="E10957" s="161" t="b">
        <v>0</v>
      </c>
      <c r="F10957" s="161" t="inlineStr">
        <is>
          <t>energy_import_dep_pct</t>
        </is>
      </c>
      <c r="G10957" s="161" t="n">
        <v>77.245</v>
      </c>
      <c r="H10957" s="161" t="inlineStr">
        <is>
          <t>2023</t>
        </is>
      </c>
      <c r="I10957" s="161" t="inlineStr">
        <is>
          <t>API_EG_IMP_CONS_ZS_DS2_en_csv_v2_160768.zip</t>
        </is>
      </c>
    </row>
    <row r="10958" ht="13" customHeight="1">
      <c r="A10958" s="161" t="inlineStr">
        <is>
          <t>PRT</t>
        </is>
      </c>
      <c r="B10958" s="161" t="inlineStr">
        <is>
          <t>Portugal</t>
        </is>
      </c>
      <c r="C10958" s="161" t="inlineStr">
        <is>
          <t>Europe &amp; Central Asia</t>
        </is>
      </c>
      <c r="D10958" s="161" t="inlineStr">
        <is>
          <t>High income</t>
        </is>
      </c>
      <c r="E10958" s="161" t="b">
        <v>0</v>
      </c>
      <c r="F10958" s="161" t="inlineStr">
        <is>
          <t>fossil_rents_total_pct_gdp</t>
        </is>
      </c>
      <c r="G10958" s="161" t="n">
        <v>0.052</v>
      </c>
      <c r="H10958" s="161" t="inlineStr">
        <is>
          <t>2021</t>
        </is>
      </c>
      <c r="I10958" s="161" t="inlineStr">
        <is>
          <t>WDI NY.GDP.PETR+NGAS+COAL.RT.ZS</t>
        </is>
      </c>
    </row>
    <row r="10959" ht="13" customHeight="1">
      <c r="A10959" s="161" t="inlineStr">
        <is>
          <t>PRT</t>
        </is>
      </c>
      <c r="B10959" s="161" t="inlineStr">
        <is>
          <t>Portugal</t>
        </is>
      </c>
      <c r="C10959" s="161" t="inlineStr">
        <is>
          <t>Europe &amp; Central Asia</t>
        </is>
      </c>
      <c r="D10959" s="161" t="inlineStr">
        <is>
          <t>High income</t>
        </is>
      </c>
      <c r="E10959" s="161" t="b">
        <v>0</v>
      </c>
      <c r="F10959" s="161" t="inlineStr">
        <is>
          <t>oil_rents_pct_gdp</t>
        </is>
      </c>
      <c r="G10959" s="161" t="n">
        <v>0.052</v>
      </c>
      <c r="H10959" s="161" t="inlineStr">
        <is>
          <t>2021</t>
        </is>
      </c>
      <c r="I10959" s="161" t="inlineStr">
        <is>
          <t>API_NY_GDP_PETR_RT_ZS_DS2_en_csv_v2_40227.zip</t>
        </is>
      </c>
    </row>
    <row r="10960" ht="13" customHeight="1">
      <c r="A10960" s="161" t="inlineStr">
        <is>
          <t>PRT</t>
        </is>
      </c>
      <c r="B10960" s="161" t="inlineStr">
        <is>
          <t>Portugal</t>
        </is>
      </c>
      <c r="C10960" s="161" t="inlineStr">
        <is>
          <t>Europe &amp; Central Asia</t>
        </is>
      </c>
      <c r="D10960" s="161" t="inlineStr">
        <is>
          <t>High income</t>
        </is>
      </c>
      <c r="E10960" s="161" t="b">
        <v>0</v>
      </c>
      <c r="F10960" s="161" t="inlineStr">
        <is>
          <t>gas_rents_pct_gdp</t>
        </is>
      </c>
      <c r="G10960" s="161" t="n">
        <v>0</v>
      </c>
      <c r="H10960" s="161" t="inlineStr">
        <is>
          <t>2021</t>
        </is>
      </c>
      <c r="I10960" s="161" t="inlineStr">
        <is>
          <t>API_NY_GDP_NGAS_RT_ZS_DS2_en_csv_v2_35861.zip</t>
        </is>
      </c>
    </row>
    <row r="10961" ht="13" customHeight="1">
      <c r="A10961" s="161" t="inlineStr">
        <is>
          <t>PRT</t>
        </is>
      </c>
      <c r="B10961" s="161" t="inlineStr">
        <is>
          <t>Portugal</t>
        </is>
      </c>
      <c r="C10961" s="161" t="inlineStr">
        <is>
          <t>Europe &amp; Central Asia</t>
        </is>
      </c>
      <c r="D10961" s="161" t="inlineStr">
        <is>
          <t>High income</t>
        </is>
      </c>
      <c r="E10961" s="161" t="b">
        <v>0</v>
      </c>
      <c r="F10961" s="161" t="inlineStr">
        <is>
          <t>coal_rents_pct_gdp</t>
        </is>
      </c>
      <c r="G10961" s="161" t="n">
        <v>0</v>
      </c>
      <c r="H10961" s="161" t="inlineStr">
        <is>
          <t>2021</t>
        </is>
      </c>
      <c r="I10961" s="161" t="inlineStr">
        <is>
          <t>API_NY_GDP_COAL_RT_ZS_DS2_en_csv_v2_35370.zip</t>
        </is>
      </c>
    </row>
    <row r="10962" ht="13" customHeight="1">
      <c r="A10962" s="161" t="inlineStr">
        <is>
          <t>PRT</t>
        </is>
      </c>
      <c r="B10962" s="161" t="inlineStr">
        <is>
          <t>Portugal</t>
        </is>
      </c>
      <c r="C10962" s="161" t="inlineStr">
        <is>
          <t>Europe &amp; Central Asia</t>
        </is>
      </c>
      <c r="D10962" s="161" t="inlineStr">
        <is>
          <t>High income</t>
        </is>
      </c>
      <c r="E10962" s="161" t="b">
        <v>0</v>
      </c>
      <c r="F10962" s="161" t="inlineStr">
        <is>
          <t>other_fossil_gen_share_pct</t>
        </is>
      </c>
      <c r="G10962" s="161" t="n">
        <v>2.64</v>
      </c>
      <c r="H10962" s="161" t="inlineStr">
        <is>
          <t>2025</t>
        </is>
      </c>
      <c r="I10962" s="161" t="inlineStr">
        <is>
          <t>release_generation_yearly_global.csv</t>
        </is>
      </c>
    </row>
    <row r="10963" ht="13" customHeight="1">
      <c r="A10963" s="161" t="inlineStr">
        <is>
          <t>PRT</t>
        </is>
      </c>
      <c r="B10963" s="161" t="inlineStr">
        <is>
          <t>Portugal</t>
        </is>
      </c>
      <c r="C10963" s="161" t="inlineStr">
        <is>
          <t>Europe &amp; Central Asia</t>
        </is>
      </c>
      <c r="D10963" s="161" t="inlineStr">
        <is>
          <t>High income</t>
        </is>
      </c>
      <c r="E10963" s="161" t="b">
        <v>0</v>
      </c>
      <c r="F10963" s="161" t="inlineStr">
        <is>
          <t>renewable_share_electricity_pct</t>
        </is>
      </c>
      <c r="G10963" s="161" t="n">
        <v>79.39100000000001</v>
      </c>
      <c r="H10963" s="161" t="inlineStr">
        <is>
          <t>2024</t>
        </is>
      </c>
      <c r="I10963" s="161" t="inlineStr">
        <is>
          <t>imffossilfuelsubsidiesdata.xlsb</t>
        </is>
      </c>
    </row>
    <row r="10964" ht="13" customHeight="1">
      <c r="A10964" s="161" t="inlineStr">
        <is>
          <t>PRT</t>
        </is>
      </c>
      <c r="B10964" s="161" t="inlineStr">
        <is>
          <t>Portugal</t>
        </is>
      </c>
      <c r="C10964" s="161" t="inlineStr">
        <is>
          <t>Europe &amp; Central Asia</t>
        </is>
      </c>
      <c r="D10964" s="161" t="inlineStr">
        <is>
          <t>High income</t>
        </is>
      </c>
      <c r="E10964" s="161" t="b">
        <v>0</v>
      </c>
      <c r="F10964" s="161" t="inlineStr">
        <is>
          <t>re_share_change_pp</t>
        </is>
      </c>
      <c r="G10964" s="161" t="n">
        <v>-4.295</v>
      </c>
      <c r="H10964" s="161" t="inlineStr">
        <is>
          <t>2025</t>
        </is>
      </c>
      <c r="I10964" s="161" t="inlineStr">
        <is>
          <t>release_generation_yearly_global.csv</t>
        </is>
      </c>
    </row>
    <row r="10965" ht="13" customHeight="1">
      <c r="A10965" s="161" t="inlineStr">
        <is>
          <t>PRT</t>
        </is>
      </c>
      <c r="B10965" s="161" t="inlineStr">
        <is>
          <t>Portugal</t>
        </is>
      </c>
      <c r="C10965" s="161" t="inlineStr">
        <is>
          <t>Europe &amp; Central Asia</t>
        </is>
      </c>
      <c r="D10965" s="161" t="inlineStr">
        <is>
          <t>High income</t>
        </is>
      </c>
      <c r="E10965" s="161" t="b">
        <v>0</v>
      </c>
      <c r="F10965" s="161" t="inlineStr">
        <is>
          <t>re_capacity_growth_pct</t>
        </is>
      </c>
      <c r="G10965" s="161" t="n">
        <v>5.615</v>
      </c>
      <c r="H10965" s="161" t="inlineStr">
        <is>
          <t>2025</t>
        </is>
      </c>
      <c r="I10965" s="161" t="inlineStr">
        <is>
          <t>release_generation_yearly_global.csv</t>
        </is>
      </c>
    </row>
    <row r="10966" ht="13" customHeight="1">
      <c r="A10966" s="161" t="inlineStr">
        <is>
          <t>PRT</t>
        </is>
      </c>
      <c r="B10966" s="161" t="inlineStr">
        <is>
          <t>Portugal</t>
        </is>
      </c>
      <c r="C10966" s="161" t="inlineStr">
        <is>
          <t>Europe &amp; Central Asia</t>
        </is>
      </c>
      <c r="D10966" s="161" t="inlineStr">
        <is>
          <t>High income</t>
        </is>
      </c>
      <c r="E10966" s="161" t="b">
        <v>0</v>
      </c>
      <c r="F10966" s="161" t="inlineStr">
        <is>
          <t>inn_total_inv_2030_pct_gdp</t>
        </is>
      </c>
      <c r="G10966" s="161" t="n">
        <v>3.41047455016027</v>
      </c>
      <c r="H10966" s="161" t="inlineStr">
        <is>
          <t>2030</t>
        </is>
      </c>
      <c r="I10966" s="161" t="inlineStr">
        <is>
          <t>Mitigation_Investment_Needs_v1.1.xlsx (InvestmentNeeds v1.1, model output)</t>
        </is>
      </c>
    </row>
    <row r="10967" ht="13" customHeight="1">
      <c r="A10967" s="161" t="inlineStr">
        <is>
          <t>PRT</t>
        </is>
      </c>
      <c r="B10967" s="161" t="inlineStr">
        <is>
          <t>Portugal</t>
        </is>
      </c>
      <c r="C10967" s="161" t="inlineStr">
        <is>
          <t>Europe &amp; Central Asia</t>
        </is>
      </c>
      <c r="D10967" s="161" t="inlineStr">
        <is>
          <t>High income</t>
        </is>
      </c>
      <c r="E10967" s="161" t="b">
        <v>0</v>
      </c>
      <c r="F10967" s="161" t="inlineStr">
        <is>
          <t>inn_incr_inv_2030_pct_gdp</t>
        </is>
      </c>
      <c r="G10967" s="161" t="n">
        <v>1.2959803290609</v>
      </c>
      <c r="H10967" s="161" t="inlineStr">
        <is>
          <t>2030</t>
        </is>
      </c>
      <c r="I10967" s="161" t="inlineStr">
        <is>
          <t>Mitigation_Investment_Needs_v1.1.xlsx (InvestmentNeeds v1.1, model output)</t>
        </is>
      </c>
    </row>
    <row r="10968" ht="13" customHeight="1">
      <c r="A10968" s="161" t="inlineStr">
        <is>
          <t>PRT</t>
        </is>
      </c>
      <c r="B10968" s="161" t="inlineStr">
        <is>
          <t>Portugal</t>
        </is>
      </c>
      <c r="C10968" s="161" t="inlineStr">
        <is>
          <t>Europe &amp; Central Asia</t>
        </is>
      </c>
      <c r="D10968" s="161" t="inlineStr">
        <is>
          <t>High income</t>
        </is>
      </c>
      <c r="E10968" s="161" t="b">
        <v>0</v>
      </c>
      <c r="F10968" s="161" t="inlineStr">
        <is>
          <t>inn_incr_inv_gen_2030_pct_gdp</t>
        </is>
      </c>
      <c r="G10968" s="161" t="n">
        <v>0.4720145053465024</v>
      </c>
      <c r="H10968" s="161" t="inlineStr">
        <is>
          <t>2030</t>
        </is>
      </c>
      <c r="I10968" s="161" t="inlineStr">
        <is>
          <t>Mitigation_Investment_Needs_v1.1.xlsx (InvestmentNeeds v1.1, model output)</t>
        </is>
      </c>
    </row>
    <row r="10969" ht="13" customHeight="1">
      <c r="A10969" s="161" t="inlineStr">
        <is>
          <t>PRT</t>
        </is>
      </c>
      <c r="B10969" s="161" t="inlineStr">
        <is>
          <t>Portugal</t>
        </is>
      </c>
      <c r="C10969" s="161" t="inlineStr">
        <is>
          <t>Europe &amp; Central Asia</t>
        </is>
      </c>
      <c r="D10969" s="161" t="inlineStr">
        <is>
          <t>High income</t>
        </is>
      </c>
      <c r="E10969" s="161" t="b">
        <v>0</v>
      </c>
      <c r="F10969" s="161" t="inlineStr">
        <is>
          <t>inn_incr_inv_grid_2030_pct_gdp</t>
        </is>
      </c>
      <c r="G10969" s="161" t="n">
        <v>0.3236670893804569</v>
      </c>
      <c r="H10969" s="161" t="inlineStr">
        <is>
          <t>2030</t>
        </is>
      </c>
      <c r="I10969" s="161" t="inlineStr">
        <is>
          <t>Mitigation_Investment_Needs_v1.1.xlsx (InvestmentNeeds v1.1, model output)</t>
        </is>
      </c>
    </row>
    <row r="10970" ht="13" customHeight="1">
      <c r="A10970" s="161" t="inlineStr">
        <is>
          <t>PRT</t>
        </is>
      </c>
      <c r="B10970" s="161" t="inlineStr">
        <is>
          <t>Portugal</t>
        </is>
      </c>
      <c r="C10970" s="161" t="inlineStr">
        <is>
          <t>Europe &amp; Central Asia</t>
        </is>
      </c>
      <c r="D10970" s="161" t="inlineStr">
        <is>
          <t>High income</t>
        </is>
      </c>
      <c r="E10970" s="161" t="b">
        <v>0</v>
      </c>
      <c r="F10970" s="161" t="inlineStr">
        <is>
          <t>inn_incr_inv_trn_2030_pct_gdp</t>
        </is>
      </c>
      <c r="G10970" s="161" t="n">
        <v>0.1880262181145302</v>
      </c>
      <c r="H10970" s="161" t="inlineStr">
        <is>
          <t>2030</t>
        </is>
      </c>
      <c r="I10970" s="161" t="inlineStr">
        <is>
          <t>Mitigation_Investment_Needs_v1.1.xlsx (InvestmentNeeds v1.1, model output)</t>
        </is>
      </c>
    </row>
    <row r="10971" ht="13" customHeight="1">
      <c r="A10971" s="161" t="inlineStr">
        <is>
          <t>PRT</t>
        </is>
      </c>
      <c r="B10971" s="161" t="inlineStr">
        <is>
          <t>Portugal</t>
        </is>
      </c>
      <c r="C10971" s="161" t="inlineStr">
        <is>
          <t>Europe &amp; Central Asia</t>
        </is>
      </c>
      <c r="D10971" s="161" t="inlineStr">
        <is>
          <t>High income</t>
        </is>
      </c>
      <c r="E10971" s="161" t="b">
        <v>0</v>
      </c>
      <c r="F10971" s="161" t="inlineStr">
        <is>
          <t>inn_incr_inv_bld_2030_pct_gdp</t>
        </is>
      </c>
      <c r="G10971" s="161" t="n">
        <v>0.1224126007905389</v>
      </c>
      <c r="H10971" s="161" t="inlineStr">
        <is>
          <t>2030</t>
        </is>
      </c>
      <c r="I10971" s="161" t="inlineStr">
        <is>
          <t>Mitigation_Investment_Needs_v1.1.xlsx (InvestmentNeeds v1.1, model output)</t>
        </is>
      </c>
    </row>
    <row r="10972" ht="13" customHeight="1">
      <c r="A10972" s="161" t="inlineStr">
        <is>
          <t>PRT</t>
        </is>
      </c>
      <c r="B10972" s="161" t="inlineStr">
        <is>
          <t>Portugal</t>
        </is>
      </c>
      <c r="C10972" s="161" t="inlineStr">
        <is>
          <t>Europe &amp; Central Asia</t>
        </is>
      </c>
      <c r="D10972" s="161" t="inlineStr">
        <is>
          <t>High income</t>
        </is>
      </c>
      <c r="E10972" s="161" t="b">
        <v>0</v>
      </c>
      <c r="F10972" s="161" t="inlineStr">
        <is>
          <t>inn_incr_inv_ind_2030_pct_gdp</t>
        </is>
      </c>
      <c r="G10972" s="161" t="n">
        <v>0.0799253813221051</v>
      </c>
      <c r="H10972" s="161" t="inlineStr">
        <is>
          <t>2030</t>
        </is>
      </c>
      <c r="I10972" s="161" t="inlineStr">
        <is>
          <t>Mitigation_Investment_Needs_v1.1.xlsx (InvestmentNeeds v1.1, model output)</t>
        </is>
      </c>
    </row>
    <row r="10973" ht="13" customHeight="1">
      <c r="A10973" s="161" t="inlineStr">
        <is>
          <t>PRT</t>
        </is>
      </c>
      <c r="B10973" s="161" t="inlineStr">
        <is>
          <t>Portugal</t>
        </is>
      </c>
      <c r="C10973" s="161" t="inlineStr">
        <is>
          <t>Europe &amp; Central Asia</t>
        </is>
      </c>
      <c r="D10973" s="161" t="inlineStr">
        <is>
          <t>High income</t>
        </is>
      </c>
      <c r="E10973" s="161" t="b">
        <v>0</v>
      </c>
      <c r="F10973" s="161" t="inlineStr">
        <is>
          <t>inn_incr_inv_fuel_2030_pct_gdp</t>
        </is>
      </c>
      <c r="G10973" s="161" t="n">
        <v>0.0885567570567555</v>
      </c>
      <c r="H10973" s="161" t="inlineStr">
        <is>
          <t>2030</t>
        </is>
      </c>
      <c r="I10973" s="161" t="inlineStr">
        <is>
          <t>Mitigation_Investment_Needs_v1.1.xlsx (InvestmentNeeds v1.1, model output)</t>
        </is>
      </c>
    </row>
    <row r="10974" ht="13" customHeight="1">
      <c r="A10974" s="161" t="inlineStr">
        <is>
          <t>PRT</t>
        </is>
      </c>
      <c r="B10974" s="161" t="inlineStr">
        <is>
          <t>Portugal</t>
        </is>
      </c>
      <c r="C10974" s="161" t="inlineStr">
        <is>
          <t>Europe &amp; Central Asia</t>
        </is>
      </c>
      <c r="D10974" s="161" t="inlineStr">
        <is>
          <t>High income</t>
        </is>
      </c>
      <c r="E10974" s="161" t="b">
        <v>0</v>
      </c>
      <c r="F10974" s="161" t="inlineStr">
        <is>
          <t>inn_incr_inv_afolu_2030_pct_gdp</t>
        </is>
      </c>
      <c r="G10974" s="161" t="n">
        <v>0.0213777770500145</v>
      </c>
      <c r="H10974" s="161" t="inlineStr">
        <is>
          <t>2030</t>
        </is>
      </c>
      <c r="I10974" s="161" t="inlineStr">
        <is>
          <t>Mitigation_Investment_Needs_v1.1.xlsx (InvestmentNeeds v1.1, model output)</t>
        </is>
      </c>
    </row>
    <row r="10975" ht="13" customHeight="1">
      <c r="A10975" s="161" t="inlineStr">
        <is>
          <t>PRT</t>
        </is>
      </c>
      <c r="B10975" s="161" t="inlineStr">
        <is>
          <t>Portugal</t>
        </is>
      </c>
      <c r="C10975" s="161" t="inlineStr">
        <is>
          <t>Europe &amp; Central Asia</t>
        </is>
      </c>
      <c r="D10975" s="161" t="inlineStr">
        <is>
          <t>High income</t>
        </is>
      </c>
      <c r="E10975" s="161" t="b">
        <v>0</v>
      </c>
      <c r="F10975" s="161" t="inlineStr">
        <is>
          <t>inn_incr_cost_a_2030_pct_gdp</t>
        </is>
      </c>
      <c r="G10975" s="161" t="n">
        <v>0.0691297873425504</v>
      </c>
      <c r="H10975" s="161" t="inlineStr">
        <is>
          <t>2030</t>
        </is>
      </c>
      <c r="I10975" s="161" t="inlineStr">
        <is>
          <t>Mitigation_Investment_Needs_v1.1.xlsx (InvestmentNeeds v1.1, model output)</t>
        </is>
      </c>
    </row>
    <row r="10976" ht="13" customHeight="1">
      <c r="A10976" s="161" t="inlineStr">
        <is>
          <t>PRT</t>
        </is>
      </c>
      <c r="B10976" s="161" t="inlineStr">
        <is>
          <t>Portugal</t>
        </is>
      </c>
      <c r="C10976" s="161" t="inlineStr">
        <is>
          <t>Europe &amp; Central Asia</t>
        </is>
      </c>
      <c r="D10976" s="161" t="inlineStr">
        <is>
          <t>High income</t>
        </is>
      </c>
      <c r="E10976" s="161" t="b">
        <v>0</v>
      </c>
      <c r="F10976" s="161" t="inlineStr">
        <is>
          <t>inn_incr_cost_b_2030_pct_gdp</t>
        </is>
      </c>
      <c r="G10976" s="161" t="n">
        <v>0.0271094455362142</v>
      </c>
      <c r="H10976" s="161" t="inlineStr">
        <is>
          <t>2030</t>
        </is>
      </c>
      <c r="I10976" s="161" t="inlineStr">
        <is>
          <t>Mitigation_Investment_Needs_v1.1.xlsx (InvestmentNeeds v1.1, model output)</t>
        </is>
      </c>
    </row>
    <row r="10977" ht="13" customHeight="1">
      <c r="A10977" s="161" t="inlineStr">
        <is>
          <t>PRT</t>
        </is>
      </c>
      <c r="B10977" s="161" t="inlineStr">
        <is>
          <t>Portugal</t>
        </is>
      </c>
      <c r="C10977" s="161" t="inlineStr">
        <is>
          <t>Europe &amp; Central Asia</t>
        </is>
      </c>
      <c r="D10977" s="161" t="inlineStr">
        <is>
          <t>High income</t>
        </is>
      </c>
      <c r="E10977" s="161" t="b">
        <v>0</v>
      </c>
      <c r="F10977" s="161" t="inlineStr">
        <is>
          <t>inn_incr_cost_c_2030_pct_gdp</t>
        </is>
      </c>
      <c r="G10977" s="161" t="n">
        <v>0.0156551363609195</v>
      </c>
      <c r="H10977" s="161" t="inlineStr">
        <is>
          <t>2030</t>
        </is>
      </c>
      <c r="I10977" s="161" t="inlineStr">
        <is>
          <t>Mitigation_Investment_Needs_v1.1.xlsx (InvestmentNeeds v1.1, model output)</t>
        </is>
      </c>
    </row>
    <row r="10978" ht="13" customHeight="1">
      <c r="A10978" s="161" t="inlineStr">
        <is>
          <t>PRT</t>
        </is>
      </c>
      <c r="B10978" s="161" t="inlineStr">
        <is>
          <t>Portugal</t>
        </is>
      </c>
      <c r="C10978" s="161" t="inlineStr">
        <is>
          <t>Europe &amp; Central Asia</t>
        </is>
      </c>
      <c r="D10978" s="161" t="inlineStr">
        <is>
          <t>High income</t>
        </is>
      </c>
      <c r="E10978" s="161" t="b">
        <v>0</v>
      </c>
      <c r="F10978" s="161" t="inlineStr">
        <is>
          <t>inn_cost_per_t_b_2030_usd</t>
        </is>
      </c>
      <c r="G10978" s="161" t="n">
        <v>73.5278703309841</v>
      </c>
      <c r="H10978" s="161" t="inlineStr">
        <is>
          <t>2030</t>
        </is>
      </c>
      <c r="I10978" s="161" t="inlineStr">
        <is>
          <t>Mitigation_Investment_Needs_v1.1.xlsx (InvestmentNeeds v1.1, model output)</t>
        </is>
      </c>
    </row>
    <row r="10979" ht="13" customHeight="1">
      <c r="A10979" s="161" t="inlineStr">
        <is>
          <t>PRT</t>
        </is>
      </c>
      <c r="B10979" s="161" t="inlineStr">
        <is>
          <t>Portugal</t>
        </is>
      </c>
      <c r="C10979" s="161" t="inlineStr">
        <is>
          <t>Europe &amp; Central Asia</t>
        </is>
      </c>
      <c r="D10979" s="161" t="inlineStr">
        <is>
          <t>High income</t>
        </is>
      </c>
      <c r="E10979" s="161" t="b">
        <v>0</v>
      </c>
      <c r="F10979" s="161" t="inlineStr">
        <is>
          <t>inn_coc_penalty_2030_pct_gdp</t>
        </is>
      </c>
      <c r="G10979" s="161" t="n">
        <v>0.1105798468587795</v>
      </c>
      <c r="H10979" s="161" t="inlineStr">
        <is>
          <t>2030</t>
        </is>
      </c>
      <c r="I10979" s="161" t="inlineStr">
        <is>
          <t>Mitigation_Investment_Needs_v1.1.xlsx (InvestmentNeeds v1.1, model output)</t>
        </is>
      </c>
    </row>
    <row r="10980" ht="13" customHeight="1">
      <c r="A10980" s="161" t="inlineStr">
        <is>
          <t>PRT</t>
        </is>
      </c>
      <c r="B10980" s="161" t="inlineStr">
        <is>
          <t>Portugal</t>
        </is>
      </c>
      <c r="C10980" s="161" t="inlineStr">
        <is>
          <t>Europe &amp; Central Asia</t>
        </is>
      </c>
      <c r="D10980" s="161" t="inlineStr">
        <is>
          <t>High income</t>
        </is>
      </c>
      <c r="E10980" s="161" t="b">
        <v>0</v>
      </c>
      <c r="F10980" s="161" t="inlineStr">
        <is>
          <t>inn_pima_adj_inv_2030_pct_gdp</t>
        </is>
      </c>
      <c r="G10980" s="161" t="n">
        <v>3.56335789206402</v>
      </c>
      <c r="H10980" s="161" t="inlineStr">
        <is>
          <t>2030</t>
        </is>
      </c>
      <c r="I10980" s="161" t="inlineStr">
        <is>
          <t>Mitigation_Investment_Needs_v1.1.xlsx (InvestmentNeeds v1.1, model output)</t>
        </is>
      </c>
    </row>
    <row r="10981" ht="13" customHeight="1">
      <c r="A10981" s="161" t="inlineStr">
        <is>
          <t>PRT</t>
        </is>
      </c>
      <c r="B10981" s="161" t="inlineStr">
        <is>
          <t>Portugal</t>
        </is>
      </c>
      <c r="C10981" s="161" t="inlineStr">
        <is>
          <t>Europe &amp; Central Asia</t>
        </is>
      </c>
      <c r="D10981" s="161" t="inlineStr">
        <is>
          <t>High income</t>
        </is>
      </c>
      <c r="E10981" s="161" t="b">
        <v>0</v>
      </c>
      <c r="F10981" s="161" t="inlineStr">
        <is>
          <t>nmim_nz_inv_2030_pct_gdp</t>
        </is>
      </c>
      <c r="G10981" s="161" t="n">
        <v>2.480801942678883</v>
      </c>
      <c r="H10981" s="161" t="inlineStr">
        <is>
          <t>2030</t>
        </is>
      </c>
      <c r="I10981" s="161" t="inlineStr">
        <is>
          <t>nmim_summary_v0_2.csv (InvestmentNeeds NMIM v0.2, model output)</t>
        </is>
      </c>
    </row>
    <row r="10982" ht="13" customHeight="1">
      <c r="A10982" s="161" t="inlineStr">
        <is>
          <t>PRT</t>
        </is>
      </c>
      <c r="B10982" s="161" t="inlineStr">
        <is>
          <t>Portugal</t>
        </is>
      </c>
      <c r="C10982" s="161" t="inlineStr">
        <is>
          <t>Europe &amp; Central Asia</t>
        </is>
      </c>
      <c r="D10982" s="161" t="inlineStr">
        <is>
          <t>High income</t>
        </is>
      </c>
      <c r="E10982" s="161" t="b">
        <v>0</v>
      </c>
      <c r="F10982" s="161" t="inlineStr">
        <is>
          <t>nmim_typ1_2030_pct_gdp</t>
        </is>
      </c>
      <c r="G10982" s="161" t="n">
        <v>0.1881562715514061</v>
      </c>
      <c r="H10982" s="161" t="inlineStr">
        <is>
          <t>2030</t>
        </is>
      </c>
      <c r="I10982" s="161" t="inlineStr">
        <is>
          <t>nmim_summary_v0_2.csv (InvestmentNeeds NMIM v0.2, model output)</t>
        </is>
      </c>
    </row>
    <row r="10983" ht="13" customHeight="1">
      <c r="A10983" s="161" t="inlineStr">
        <is>
          <t>PRT</t>
        </is>
      </c>
      <c r="B10983" s="161" t="inlineStr">
        <is>
          <t>Portugal</t>
        </is>
      </c>
      <c r="C10983" s="161" t="inlineStr">
        <is>
          <t>Europe &amp; Central Asia</t>
        </is>
      </c>
      <c r="D10983" s="161" t="inlineStr">
        <is>
          <t>High income</t>
        </is>
      </c>
      <c r="E10983" s="161" t="b">
        <v>0</v>
      </c>
      <c r="F10983" s="161" t="inlineStr">
        <is>
          <t>nmim_typ2_2030_pct_gdp</t>
        </is>
      </c>
      <c r="G10983" s="161" t="n">
        <v>0.4826061685658639</v>
      </c>
      <c r="H10983" s="161" t="inlineStr">
        <is>
          <t>2030</t>
        </is>
      </c>
      <c r="I10983" s="161" t="inlineStr">
        <is>
          <t>nmim_summary_v0_2.csv (InvestmentNeeds NMIM v0.2, model output)</t>
        </is>
      </c>
    </row>
    <row r="10984" ht="13" customHeight="1">
      <c r="A10984" s="161" t="inlineStr">
        <is>
          <t>PRT</t>
        </is>
      </c>
      <c r="B10984" s="161" t="inlineStr">
        <is>
          <t>Portugal</t>
        </is>
      </c>
      <c r="C10984" s="161" t="inlineStr">
        <is>
          <t>Europe &amp; Central Asia</t>
        </is>
      </c>
      <c r="D10984" s="161" t="inlineStr">
        <is>
          <t>High income</t>
        </is>
      </c>
      <c r="E10984" s="161" t="b">
        <v>0</v>
      </c>
      <c r="F10984" s="161" t="inlineStr">
        <is>
          <t>nmim_typ3_2030_pct_gdp</t>
        </is>
      </c>
      <c r="G10984" s="161" t="n">
        <v>0.5872054455107232</v>
      </c>
      <c r="H10984" s="161" t="inlineStr">
        <is>
          <t>2030</t>
        </is>
      </c>
      <c r="I10984" s="161" t="inlineStr">
        <is>
          <t>nmim_summary_v0_2.csv (InvestmentNeeds NMIM v0.2, model output)</t>
        </is>
      </c>
    </row>
    <row r="10985" ht="13" customHeight="1">
      <c r="A10985" s="161" t="inlineStr">
        <is>
          <t>PRT</t>
        </is>
      </c>
      <c r="B10985" s="161" t="inlineStr">
        <is>
          <t>Portugal</t>
        </is>
      </c>
      <c r="C10985" s="161" t="inlineStr">
        <is>
          <t>Europe &amp; Central Asia</t>
        </is>
      </c>
      <c r="D10985" s="161" t="inlineStr">
        <is>
          <t>High income</t>
        </is>
      </c>
      <c r="E10985" s="161" t="b">
        <v>0</v>
      </c>
      <c r="F10985" s="161" t="inlineStr">
        <is>
          <t>nmim_typ4_2030_pct_gdp</t>
        </is>
      </c>
      <c r="G10985" s="161" t="n">
        <v>0.3682643732143962</v>
      </c>
      <c r="H10985" s="161" t="inlineStr">
        <is>
          <t>2030</t>
        </is>
      </c>
      <c r="I10985" s="161" t="inlineStr">
        <is>
          <t>nmim_summary_v0_2.csv (InvestmentNeeds NMIM v0.2, model output)</t>
        </is>
      </c>
    </row>
    <row r="10986" ht="13" customHeight="1">
      <c r="A10986" s="161" t="inlineStr">
        <is>
          <t>PRT</t>
        </is>
      </c>
      <c r="B10986" s="161" t="inlineStr">
        <is>
          <t>Portugal</t>
        </is>
      </c>
      <c r="C10986" s="161" t="inlineStr">
        <is>
          <t>Europe &amp; Central Asia</t>
        </is>
      </c>
      <c r="D10986" s="161" t="inlineStr">
        <is>
          <t>High income</t>
        </is>
      </c>
      <c r="E10986" s="161" t="b">
        <v>0</v>
      </c>
      <c r="F10986" s="161" t="inlineStr">
        <is>
          <t>nmim_typ5_2030_pct_gdp</t>
        </is>
      </c>
      <c r="G10986" s="161" t="n">
        <v>0.854569683893573</v>
      </c>
      <c r="H10986" s="161" t="inlineStr">
        <is>
          <t>2030</t>
        </is>
      </c>
      <c r="I10986" s="161" t="inlineStr">
        <is>
          <t>nmim_summary_v0_2.csv (InvestmentNeeds NMIM v0.2, model output)</t>
        </is>
      </c>
    </row>
    <row r="10987" ht="13" customHeight="1">
      <c r="A10987" s="161" t="inlineStr">
        <is>
          <t>PRT</t>
        </is>
      </c>
      <c r="B10987" s="161" t="inlineStr">
        <is>
          <t>Portugal</t>
        </is>
      </c>
      <c r="C10987" s="161" t="inlineStr">
        <is>
          <t>Europe &amp; Central Asia</t>
        </is>
      </c>
      <c r="D10987" s="161" t="inlineStr">
        <is>
          <t>High income</t>
        </is>
      </c>
      <c r="E10987" s="161" t="b">
        <v>0</v>
      </c>
      <c r="F10987" s="161" t="inlineStr">
        <is>
          <t>nmim_budget_need_2030_pct_gdp</t>
        </is>
      </c>
      <c r="G10987" s="161" t="n">
        <v>0.2986355836584253</v>
      </c>
      <c r="H10987" s="161" t="inlineStr">
        <is>
          <t>2030</t>
        </is>
      </c>
      <c r="I10987" s="161" t="inlineStr">
        <is>
          <t>nmim_summary_v0_2.csv (InvestmentNeeds NMIM v0.2, model output)</t>
        </is>
      </c>
    </row>
    <row r="10988" ht="13" customHeight="1">
      <c r="A10988" s="161" t="inlineStr">
        <is>
          <t>PRT</t>
        </is>
      </c>
      <c r="B10988" s="161" t="inlineStr">
        <is>
          <t>Portugal</t>
        </is>
      </c>
      <c r="C10988" s="161" t="inlineStr">
        <is>
          <t>Europe &amp; Central Asia</t>
        </is>
      </c>
      <c r="D10988" s="161" t="inlineStr">
        <is>
          <t>High income</t>
        </is>
      </c>
      <c r="E10988" s="161" t="b">
        <v>0</v>
      </c>
      <c r="F10988" s="161" t="inlineStr">
        <is>
          <t>nmim_private_share_2030_pct</t>
        </is>
      </c>
      <c r="G10988" s="161" t="n">
        <v>68.50849967106733</v>
      </c>
      <c r="H10988" s="161" t="inlineStr">
        <is>
          <t>2030</t>
        </is>
      </c>
      <c r="I10988" s="161" t="inlineStr">
        <is>
          <t>nmim_summary_v0_2.csv (InvestmentNeeds NMIM v0.2, model output)</t>
        </is>
      </c>
    </row>
    <row r="10989" ht="13" customHeight="1">
      <c r="A10989" s="161" t="inlineStr">
        <is>
          <t>PRT</t>
        </is>
      </c>
      <c r="B10989" s="161" t="inlineStr">
        <is>
          <t>Portugal</t>
        </is>
      </c>
      <c r="C10989" s="161" t="inlineStr">
        <is>
          <t>Europe &amp; Central Asia</t>
        </is>
      </c>
      <c r="D10989" s="161" t="inlineStr">
        <is>
          <t>High income</t>
        </is>
      </c>
      <c r="E10989" s="161" t="b">
        <v>0</v>
      </c>
      <c r="F10989" s="161" t="inlineStr">
        <is>
          <t>nmim_incr_inv_2030_pct_gdp</t>
        </is>
      </c>
      <c r="G10989" s="161" t="n">
        <v>0.8635624328018806</v>
      </c>
      <c r="H10989" s="161" t="inlineStr">
        <is>
          <t>2030</t>
        </is>
      </c>
      <c r="I10989" s="161" t="inlineStr">
        <is>
          <t>nmim_summary_v0_2.csv (InvestmentNeeds NMIM v0.2, model output)</t>
        </is>
      </c>
    </row>
    <row r="10990" ht="13" customHeight="1">
      <c r="A10990" s="161" t="inlineStr">
        <is>
          <t>PRT</t>
        </is>
      </c>
      <c r="B10990" s="161" t="inlineStr">
        <is>
          <t>Portugal</t>
        </is>
      </c>
      <c r="C10990" s="161" t="inlineStr">
        <is>
          <t>Europe &amp; Central Asia</t>
        </is>
      </c>
      <c r="D10990" s="161" t="inlineStr">
        <is>
          <t>High income</t>
        </is>
      </c>
      <c r="E10990" s="161" t="b">
        <v>0</v>
      </c>
      <c r="F10990" s="161" t="inlineStr">
        <is>
          <t>nmim_incr_inv_2050_pct_gdp</t>
        </is>
      </c>
      <c r="G10990" s="161" t="n">
        <v>0.7480318773028108</v>
      </c>
      <c r="H10990" s="161" t="inlineStr">
        <is>
          <t>2050</t>
        </is>
      </c>
      <c r="I10990" s="161" t="inlineStr">
        <is>
          <t>nmim_summary_v0_2.csv (InvestmentNeeds NMIM v0.2, model output)</t>
        </is>
      </c>
    </row>
    <row r="10991" ht="13" customHeight="1">
      <c r="A10991" s="161" t="inlineStr">
        <is>
          <t>PRT</t>
        </is>
      </c>
      <c r="B10991" s="161" t="inlineStr">
        <is>
          <t>Portugal</t>
        </is>
      </c>
      <c r="C10991" s="161" t="inlineStr">
        <is>
          <t>Europe &amp; Central Asia</t>
        </is>
      </c>
      <c r="D10991" s="161" t="inlineStr">
        <is>
          <t>High income</t>
        </is>
      </c>
      <c r="E10991" s="161" t="b">
        <v>0</v>
      </c>
      <c r="F10991" s="161" t="inlineStr">
        <is>
          <t>nmim_pv_incr_cost_b_pct_gdp</t>
        </is>
      </c>
      <c r="G10991" s="161" t="n">
        <v>-0.3792788846704484</v>
      </c>
      <c r="H10991" s="161" t="inlineStr">
        <is>
          <t>2025-2050</t>
        </is>
      </c>
      <c r="I10991" s="161" t="inlineStr">
        <is>
          <t>nmim_summary_v0_2.csv (InvestmentNeeds NMIM v0.2, model output)</t>
        </is>
      </c>
    </row>
    <row r="10992" ht="13" customHeight="1">
      <c r="A10992" s="161" t="inlineStr">
        <is>
          <t>PRT</t>
        </is>
      </c>
      <c r="B10992" s="161" t="inlineStr">
        <is>
          <t>Portugal</t>
        </is>
      </c>
      <c r="C10992" s="161" t="inlineStr">
        <is>
          <t>Europe &amp; Central Asia</t>
        </is>
      </c>
      <c r="D10992" s="161" t="inlineStr">
        <is>
          <t>High income</t>
        </is>
      </c>
      <c r="E10992" s="161" t="b">
        <v>0</v>
      </c>
      <c r="F10992" s="161" t="inlineStr">
        <is>
          <t>price_diesel_usd_litre</t>
        </is>
      </c>
      <c r="G10992" s="161" t="n">
        <v>1.593</v>
      </c>
      <c r="H10992" s="161" t="inlineStr">
        <is>
          <t>2024</t>
        </is>
      </c>
      <c r="I10992" s="161" t="inlineStr">
        <is>
          <t>imffossilfuelsubsidiesdata.xlsb</t>
        </is>
      </c>
    </row>
    <row r="10993" ht="13" customHeight="1">
      <c r="A10993" s="161" t="inlineStr">
        <is>
          <t>PRT</t>
        </is>
      </c>
      <c r="B10993" s="161" t="inlineStr">
        <is>
          <t>Portugal</t>
        </is>
      </c>
      <c r="C10993" s="161" t="inlineStr">
        <is>
          <t>Europe &amp; Central Asia</t>
        </is>
      </c>
      <c r="D10993" s="161" t="inlineStr">
        <is>
          <t>High income</t>
        </is>
      </c>
      <c r="E10993" s="161" t="b">
        <v>0</v>
      </c>
      <c r="F10993" s="161" t="inlineStr">
        <is>
          <t>price_gasoline_usd_litre</t>
        </is>
      </c>
      <c r="G10993" s="161" t="n">
        <v>1.857</v>
      </c>
      <c r="H10993" s="161" t="inlineStr">
        <is>
          <t>2024</t>
        </is>
      </c>
      <c r="I10993" s="161" t="inlineStr">
        <is>
          <t>imffossilfuelsubsidiesdata.xlsb</t>
        </is>
      </c>
    </row>
    <row r="10994" ht="13" customHeight="1">
      <c r="A10994" s="161" t="inlineStr">
        <is>
          <t>PRT</t>
        </is>
      </c>
      <c r="B10994" s="161" t="inlineStr">
        <is>
          <t>Portugal</t>
        </is>
      </c>
      <c r="C10994" s="161" t="inlineStr">
        <is>
          <t>Europe &amp; Central Asia</t>
        </is>
      </c>
      <c r="D10994" s="161" t="inlineStr">
        <is>
          <t>High income</t>
        </is>
      </c>
      <c r="E10994" s="161" t="b">
        <v>0</v>
      </c>
      <c r="F10994" s="161" t="inlineStr">
        <is>
          <t>price_electricity_residential_usd_kwh</t>
        </is>
      </c>
      <c r="G10994" s="161" t="n">
        <v>0.273</v>
      </c>
      <c r="H10994" s="161" t="inlineStr">
        <is>
          <t>2024</t>
        </is>
      </c>
      <c r="I10994" s="161" t="inlineStr">
        <is>
          <t>imffossilfuelsubsidiesdata.xlsb</t>
        </is>
      </c>
    </row>
    <row r="10995" ht="13" customHeight="1">
      <c r="A10995" s="161" t="inlineStr">
        <is>
          <t>PRT</t>
        </is>
      </c>
      <c r="B10995" s="161" t="inlineStr">
        <is>
          <t>Portugal</t>
        </is>
      </c>
      <c r="C10995" s="161" t="inlineStr">
        <is>
          <t>Europe &amp; Central Asia</t>
        </is>
      </c>
      <c r="D10995" s="161" t="inlineStr">
        <is>
          <t>High income</t>
        </is>
      </c>
      <c r="E10995" s="161" t="b">
        <v>0</v>
      </c>
      <c r="F10995" s="161" t="inlineStr">
        <is>
          <t>price_electricity_industry_usd_kwh</t>
        </is>
      </c>
      <c r="G10995" s="161" t="n">
        <v>0.108</v>
      </c>
      <c r="H10995" s="161" t="inlineStr">
        <is>
          <t>2024</t>
        </is>
      </c>
      <c r="I10995" s="161" t="inlineStr">
        <is>
          <t>imffossilfuelsubsidiesdata.xlsb</t>
        </is>
      </c>
    </row>
    <row r="10996" ht="13" customHeight="1">
      <c r="A10996" s="161" t="inlineStr">
        <is>
          <t>PRT</t>
        </is>
      </c>
      <c r="B10996" s="161" t="inlineStr">
        <is>
          <t>Portugal</t>
        </is>
      </c>
      <c r="C10996" s="161" t="inlineStr">
        <is>
          <t>Europe &amp; Central Asia</t>
        </is>
      </c>
      <c r="D10996" s="161" t="inlineStr">
        <is>
          <t>High income</t>
        </is>
      </c>
      <c r="E10996" s="161" t="b">
        <v>0</v>
      </c>
      <c r="F10996" s="161" t="inlineStr">
        <is>
          <t>price_gas_residential_usd_gj</t>
        </is>
      </c>
      <c r="G10996" s="161" t="n">
        <v>38.458</v>
      </c>
      <c r="H10996" s="161" t="inlineStr">
        <is>
          <t>2024</t>
        </is>
      </c>
      <c r="I10996" s="161" t="inlineStr">
        <is>
          <t>imffossilfuelsubsidiesdata.xlsb</t>
        </is>
      </c>
    </row>
    <row r="10997" ht="13" customHeight="1">
      <c r="A10997" s="161" t="inlineStr">
        <is>
          <t>PRT</t>
        </is>
      </c>
      <c r="B10997" s="161" t="inlineStr">
        <is>
          <t>Portugal</t>
        </is>
      </c>
      <c r="C10997" s="161" t="inlineStr">
        <is>
          <t>Europe &amp; Central Asia</t>
        </is>
      </c>
      <c r="D10997" s="161" t="inlineStr">
        <is>
          <t>High income</t>
        </is>
      </c>
      <c r="E10997" s="161" t="b">
        <v>0</v>
      </c>
      <c r="F10997" s="161" t="inlineStr">
        <is>
          <t>price_gas_industry_usd_gj</t>
        </is>
      </c>
      <c r="G10997" s="161" t="n">
        <v>18.924</v>
      </c>
      <c r="H10997" s="161" t="inlineStr">
        <is>
          <t>2024</t>
        </is>
      </c>
      <c r="I10997" s="161" t="inlineStr">
        <is>
          <t>imffossilfuelsubsidiesdata.xlsb</t>
        </is>
      </c>
    </row>
    <row r="10998" ht="13" customHeight="1">
      <c r="A10998" s="161" t="inlineStr">
        <is>
          <t>PRT</t>
        </is>
      </c>
      <c r="B10998" s="161" t="inlineStr">
        <is>
          <t>Portugal</t>
        </is>
      </c>
      <c r="C10998" s="161" t="inlineStr">
        <is>
          <t>Europe &amp; Central Asia</t>
        </is>
      </c>
      <c r="D10998" s="161" t="inlineStr">
        <is>
          <t>High income</t>
        </is>
      </c>
      <c r="E10998" s="161" t="b">
        <v>0</v>
      </c>
      <c r="F10998" s="161" t="inlineStr">
        <is>
          <t>price_gas_power_usd_gj</t>
        </is>
      </c>
      <c r="G10998" s="161" t="n">
        <v>18.924</v>
      </c>
      <c r="H10998" s="161" t="inlineStr">
        <is>
          <t>2024</t>
        </is>
      </c>
      <c r="I10998" s="161" t="inlineStr">
        <is>
          <t>imffossilfuelsubsidiesdata.xlsb</t>
        </is>
      </c>
    </row>
    <row r="10999" ht="13" customHeight="1">
      <c r="A10999" s="161" t="inlineStr">
        <is>
          <t>PRT</t>
        </is>
      </c>
      <c r="B10999" s="161" t="inlineStr">
        <is>
          <t>Portugal</t>
        </is>
      </c>
      <c r="C10999" s="161" t="inlineStr">
        <is>
          <t>Europe &amp; Central Asia</t>
        </is>
      </c>
      <c r="D10999" s="161" t="inlineStr">
        <is>
          <t>High income</t>
        </is>
      </c>
      <c r="E10999" s="161" t="b">
        <v>0</v>
      </c>
      <c r="F10999" s="161" t="inlineStr">
        <is>
          <t>price_coal_residential_usd_gj</t>
        </is>
      </c>
      <c r="G10999" s="161" t="n">
        <v>33.785</v>
      </c>
      <c r="H10999" s="161" t="inlineStr">
        <is>
          <t>2024</t>
        </is>
      </c>
      <c r="I10999" s="161" t="inlineStr">
        <is>
          <t>imffossilfuelsubsidiesdata.xlsb</t>
        </is>
      </c>
    </row>
    <row r="11000" ht="13" customHeight="1">
      <c r="A11000" s="161" t="inlineStr">
        <is>
          <t>PRT</t>
        </is>
      </c>
      <c r="B11000" s="161" t="inlineStr">
        <is>
          <t>Portugal</t>
        </is>
      </c>
      <c r="C11000" s="161" t="inlineStr">
        <is>
          <t>Europe &amp; Central Asia</t>
        </is>
      </c>
      <c r="D11000" s="161" t="inlineStr">
        <is>
          <t>High income</t>
        </is>
      </c>
      <c r="E11000" s="161" t="b">
        <v>0</v>
      </c>
      <c r="F11000" s="161" t="inlineStr">
        <is>
          <t>price_coal_industry_usd_gj</t>
        </is>
      </c>
      <c r="G11000" s="161" t="n">
        <v>15.799</v>
      </c>
      <c r="H11000" s="161" t="inlineStr">
        <is>
          <t>2024</t>
        </is>
      </c>
      <c r="I11000" s="161" t="inlineStr">
        <is>
          <t>imffossilfuelsubsidiesdata.xlsb</t>
        </is>
      </c>
    </row>
    <row r="11001" ht="13" customHeight="1">
      <c r="A11001" s="161" t="inlineStr">
        <is>
          <t>PRT</t>
        </is>
      </c>
      <c r="B11001" s="161" t="inlineStr">
        <is>
          <t>Portugal</t>
        </is>
      </c>
      <c r="C11001" s="161" t="inlineStr">
        <is>
          <t>Europe &amp; Central Asia</t>
        </is>
      </c>
      <c r="D11001" s="161" t="inlineStr">
        <is>
          <t>High income</t>
        </is>
      </c>
      <c r="E11001" s="161" t="b">
        <v>0</v>
      </c>
      <c r="F11001" s="161" t="inlineStr">
        <is>
          <t>price_coal_power_usd_gj</t>
        </is>
      </c>
      <c r="G11001" s="161" t="n">
        <v>10.615</v>
      </c>
      <c r="H11001" s="161" t="inlineStr">
        <is>
          <t>2024</t>
        </is>
      </c>
      <c r="I11001" s="161" t="inlineStr">
        <is>
          <t>imffossilfuelsubsidiesdata.xlsb</t>
        </is>
      </c>
    </row>
    <row r="11002" ht="13" customHeight="1">
      <c r="A11002" s="161" t="inlineStr">
        <is>
          <t>PRT</t>
        </is>
      </c>
      <c r="B11002" s="161" t="inlineStr">
        <is>
          <t>Portugal</t>
        </is>
      </c>
      <c r="C11002" s="161" t="inlineStr">
        <is>
          <t>Europe &amp; Central Asia</t>
        </is>
      </c>
      <c r="D11002" s="161" t="inlineStr">
        <is>
          <t>High income</t>
        </is>
      </c>
      <c r="E11002" s="161" t="b">
        <v>0</v>
      </c>
      <c r="F11002" s="161" t="inlineStr">
        <is>
          <t>rise_renewable_energy_score</t>
        </is>
      </c>
      <c r="G11002" s="161" t="n">
        <v>79.333</v>
      </c>
      <c r="H11002" s="161" t="inlineStr">
        <is>
          <t>2023</t>
        </is>
      </c>
      <c r="I11002" s="161" t="inlineStr">
        <is>
          <t>WB_RISE_WIDEF.csv</t>
        </is>
      </c>
    </row>
    <row r="11003" ht="13" customHeight="1">
      <c r="A11003" s="161" t="inlineStr">
        <is>
          <t>PRT</t>
        </is>
      </c>
      <c r="B11003" s="161" t="inlineStr">
        <is>
          <t>Portugal</t>
        </is>
      </c>
      <c r="C11003" s="161" t="inlineStr">
        <is>
          <t>Europe &amp; Central Asia</t>
        </is>
      </c>
      <c r="D11003" s="161" t="inlineStr">
        <is>
          <t>High income</t>
        </is>
      </c>
      <c r="E11003" s="161" t="b">
        <v>0</v>
      </c>
      <c r="F11003" s="161" t="inlineStr">
        <is>
          <t>rise_level_playing_field_score</t>
        </is>
      </c>
      <c r="G11003" s="161" t="n">
        <v>60</v>
      </c>
      <c r="H11003" s="161" t="inlineStr">
        <is>
          <t>2023</t>
        </is>
      </c>
      <c r="I11003" s="161" t="inlineStr">
        <is>
          <t>WB_RISE_WIDEF.csv</t>
        </is>
      </c>
    </row>
    <row r="11004" ht="13" customHeight="1">
      <c r="A11004" s="161" t="inlineStr">
        <is>
          <t>PRT</t>
        </is>
      </c>
      <c r="B11004" s="161" t="inlineStr">
        <is>
          <t>Portugal</t>
        </is>
      </c>
      <c r="C11004" s="161" t="inlineStr">
        <is>
          <t>Europe &amp; Central Asia</t>
        </is>
      </c>
      <c r="D11004" s="161" t="inlineStr">
        <is>
          <t>High income</t>
        </is>
      </c>
      <c r="E11004" s="161" t="b">
        <v>0</v>
      </c>
      <c r="F11004" s="161" t="inlineStr">
        <is>
          <t>rise_ee_financing_mechanisms_score</t>
        </is>
      </c>
      <c r="G11004" s="161" t="n">
        <v>50</v>
      </c>
      <c r="H11004" s="161" t="inlineStr">
        <is>
          <t>2023</t>
        </is>
      </c>
      <c r="I11004" s="161" t="inlineStr">
        <is>
          <t>WB_RISE_WIDEF.csv</t>
        </is>
      </c>
    </row>
    <row r="11005" ht="13" customHeight="1">
      <c r="A11005" s="161" t="inlineStr">
        <is>
          <t>PRT</t>
        </is>
      </c>
      <c r="B11005" s="161" t="inlineStr">
        <is>
          <t>Portugal</t>
        </is>
      </c>
      <c r="C11005" s="161" t="inlineStr">
        <is>
          <t>Europe &amp; Central Asia</t>
        </is>
      </c>
      <c r="D11005" s="161" t="inlineStr">
        <is>
          <t>High income</t>
        </is>
      </c>
      <c r="E11005" s="161" t="b">
        <v>0</v>
      </c>
      <c r="F11005" s="161" t="inlineStr">
        <is>
          <t>revenue_pct_gdp</t>
        </is>
      </c>
      <c r="G11005" s="161" t="n">
        <v>43.006</v>
      </c>
      <c r="H11005" s="161" t="inlineStr">
        <is>
          <t>2024</t>
        </is>
      </c>
      <c r="I11005" s="161" t="inlineStr">
        <is>
          <t>dataset_2026-08-26T13_41_09_874550254Z_DEFAULT_INTEGRATION_IMF_RES_WEO_9_0_0.csv</t>
        </is>
      </c>
    </row>
    <row r="11006" ht="13" customHeight="1">
      <c r="A11006" s="161" t="inlineStr">
        <is>
          <t>PRT</t>
        </is>
      </c>
      <c r="B11006" s="161" t="inlineStr">
        <is>
          <t>Portugal</t>
        </is>
      </c>
      <c r="C11006" s="161" t="inlineStr">
        <is>
          <t>Europe &amp; Central Asia</t>
        </is>
      </c>
      <c r="D11006" s="161" t="inlineStr">
        <is>
          <t>High income</t>
        </is>
      </c>
      <c r="E11006" s="161" t="b">
        <v>0</v>
      </c>
      <c r="F11006" s="161" t="inlineStr">
        <is>
          <t>primary_balance_pct_gdp</t>
        </is>
      </c>
      <c r="G11006" s="161" t="n">
        <v>2.343</v>
      </c>
      <c r="H11006" s="161" t="inlineStr">
        <is>
          <t>2024</t>
        </is>
      </c>
      <c r="I11006" s="161" t="inlineStr">
        <is>
          <t>dataset_2026-08-26T13_41_09_874550254Z_DEFAULT_INTEGRATION_IMF_RES_WEO_9_0_0.csv</t>
        </is>
      </c>
    </row>
    <row r="11007" ht="13" customHeight="1">
      <c r="A11007" s="161" t="inlineStr">
        <is>
          <t>PRT</t>
        </is>
      </c>
      <c r="B11007" s="161" t="inlineStr">
        <is>
          <t>Portugal</t>
        </is>
      </c>
      <c r="C11007" s="161" t="inlineStr">
        <is>
          <t>Europe &amp; Central Asia</t>
        </is>
      </c>
      <c r="D11007" s="161" t="inlineStr">
        <is>
          <t>High income</t>
        </is>
      </c>
      <c r="E11007" s="161" t="b">
        <v>0</v>
      </c>
      <c r="F11007" s="161" t="inlineStr">
        <is>
          <t>current_account_pct_gdp</t>
        </is>
      </c>
      <c r="G11007" s="161" t="n">
        <v>2.242</v>
      </c>
      <c r="H11007" s="161" t="inlineStr">
        <is>
          <t>2024</t>
        </is>
      </c>
      <c r="I11007" s="161" t="inlineStr">
        <is>
          <t>dataset_2026-08-26T13_41_09_874550254Z_DEFAULT_INTEGRATION_IMF_RES_WEO_9_0_0.csv</t>
        </is>
      </c>
    </row>
    <row r="11008" ht="13" customHeight="1">
      <c r="A11008" s="161" t="inlineStr">
        <is>
          <t>PRT</t>
        </is>
      </c>
      <c r="B11008" s="161" t="inlineStr">
        <is>
          <t>Portugal</t>
        </is>
      </c>
      <c r="C11008" s="161" t="inlineStr">
        <is>
          <t>Europe &amp; Central Asia</t>
        </is>
      </c>
      <c r="D11008" s="161" t="inlineStr">
        <is>
          <t>High income</t>
        </is>
      </c>
      <c r="E11008" s="161" t="b">
        <v>0</v>
      </c>
      <c r="F11008" s="161" t="inlineStr">
        <is>
          <t>gross_capital_formation_pct_gdp</t>
        </is>
      </c>
      <c r="G11008" s="161" t="n">
        <v>20.34</v>
      </c>
      <c r="H11008" s="161" t="inlineStr">
        <is>
          <t>2024</t>
        </is>
      </c>
      <c r="I11008" s="161" t="inlineStr">
        <is>
          <t>dataset_2026-08-26T13_41_09_874550254Z_DEFAULT_INTEGRATION_IMF_RES_WEO_9_0_0.csv</t>
        </is>
      </c>
    </row>
    <row r="11009" ht="13" customHeight="1">
      <c r="A11009" s="161" t="inlineStr">
        <is>
          <t>PRT</t>
        </is>
      </c>
      <c r="B11009" s="161" t="inlineStr">
        <is>
          <t>Portugal</t>
        </is>
      </c>
      <c r="C11009" s="161" t="inlineStr">
        <is>
          <t>Europe &amp; Central Asia</t>
        </is>
      </c>
      <c r="D11009" s="161" t="inlineStr">
        <is>
          <t>High income</t>
        </is>
      </c>
      <c r="E11009" s="161" t="b">
        <v>0</v>
      </c>
      <c r="F11009" s="161" t="inlineStr">
        <is>
          <t>real_gdp_growth_5y_avg_pct</t>
        </is>
      </c>
      <c r="G11009" s="161" t="n">
        <v>1.931</v>
      </c>
      <c r="H11009" s="161" t="inlineStr">
        <is>
          <t>2020-2024 avg</t>
        </is>
      </c>
      <c r="I11009" s="161" t="inlineStr">
        <is>
          <t>dataset_2026-08-26T13_41_09_874550254Z_DEFAULT_INTEGRATION_IMF_RES_WEO_9_0_0.csv (derived)</t>
        </is>
      </c>
    </row>
    <row r="11010" ht="13" customHeight="1">
      <c r="A11010" s="161" t="inlineStr">
        <is>
          <t>PRT</t>
        </is>
      </c>
      <c r="B11010" s="161" t="inlineStr">
        <is>
          <t>Portugal</t>
        </is>
      </c>
      <c r="C11010" s="161" t="inlineStr">
        <is>
          <t>Europe &amp; Central Asia</t>
        </is>
      </c>
      <c r="D11010" s="161" t="inlineStr">
        <is>
          <t>High income</t>
        </is>
      </c>
      <c r="E11010" s="161" t="b">
        <v>0</v>
      </c>
      <c r="F11010" s="161" t="inlineStr">
        <is>
          <t>int_budget_need_2030_pct_gdp</t>
        </is>
      </c>
      <c r="G11010" s="161" t="n">
        <v>0.124</v>
      </c>
      <c r="H11010" s="161" t="inlineStr">
        <is>
          <t>2030</t>
        </is>
      </c>
      <c r="I11010" s="161" t="inlineStr">
        <is>
          <t>integrated_results.csv (MacroFiscalModels v0.1, model output)</t>
        </is>
      </c>
    </row>
    <row r="11011" ht="13" customHeight="1">
      <c r="A11011" s="161" t="inlineStr">
        <is>
          <t>PRT</t>
        </is>
      </c>
      <c r="B11011" s="161" t="inlineStr">
        <is>
          <t>Portugal</t>
        </is>
      </c>
      <c r="C11011" s="161" t="inlineStr">
        <is>
          <t>Europe &amp; Central Asia</t>
        </is>
      </c>
      <c r="D11011" s="161" t="inlineStr">
        <is>
          <t>High income</t>
        </is>
      </c>
      <c r="E11011" s="161" t="b">
        <v>0</v>
      </c>
      <c r="F11011" s="161" t="inlineStr">
        <is>
          <t>int_pricing_revenue_2030_pct_gdp</t>
        </is>
      </c>
      <c r="G11011" s="161" t="n">
        <v>0.11</v>
      </c>
      <c r="H11011" s="161" t="inlineStr">
        <is>
          <t>2030</t>
        </is>
      </c>
      <c r="I11011" s="161" t="inlineStr">
        <is>
          <t>integrated_results.csv (MacroFiscalModels v0.1, model output)</t>
        </is>
      </c>
    </row>
    <row r="11012" ht="13" customHeight="1">
      <c r="A11012" s="161" t="inlineStr">
        <is>
          <t>PRT</t>
        </is>
      </c>
      <c r="B11012" s="161" t="inlineStr">
        <is>
          <t>Portugal</t>
        </is>
      </c>
      <c r="C11012" s="161" t="inlineStr">
        <is>
          <t>Europe &amp; Central Asia</t>
        </is>
      </c>
      <c r="D11012" s="161" t="inlineStr">
        <is>
          <t>High income</t>
        </is>
      </c>
      <c r="E11012" s="161" t="b">
        <v>0</v>
      </c>
      <c r="F11012" s="161" t="inlineStr">
        <is>
          <t>int_financing_gap_2030_pct_gdp</t>
        </is>
      </c>
      <c r="G11012" s="161" t="n">
        <v>0.014</v>
      </c>
      <c r="H11012" s="161" t="inlineStr">
        <is>
          <t>2030</t>
        </is>
      </c>
      <c r="I11012" s="161" t="inlineStr">
        <is>
          <t>integrated_results.csv (MacroFiscalModels v0.1, model output)</t>
        </is>
      </c>
    </row>
    <row r="11013" ht="13" customHeight="1">
      <c r="A11013" s="161" t="inlineStr">
        <is>
          <t>PRT</t>
        </is>
      </c>
      <c r="B11013" s="161" t="inlineStr">
        <is>
          <t>Portugal</t>
        </is>
      </c>
      <c r="C11013" s="161" t="inlineStr">
        <is>
          <t>Europe &amp; Central Asia</t>
        </is>
      </c>
      <c r="D11013" s="161" t="inlineStr">
        <is>
          <t>High income</t>
        </is>
      </c>
      <c r="E11013" s="161" t="b">
        <v>0</v>
      </c>
      <c r="F11013" s="161" t="inlineStr">
        <is>
          <t>int_gdp_dev_2050_pct</t>
        </is>
      </c>
      <c r="G11013" s="161" t="n">
        <v>3.695</v>
      </c>
      <c r="H11013" s="161" t="inlineStr">
        <is>
          <t>2050</t>
        </is>
      </c>
      <c r="I11013" s="161" t="inlineStr">
        <is>
          <t>integrated_results.csv (MacroFiscalModels v0.1, model output)</t>
        </is>
      </c>
    </row>
    <row r="11014" ht="13" customHeight="1">
      <c r="A11014" s="161" t="inlineStr">
        <is>
          <t>PRT</t>
        </is>
      </c>
      <c r="B11014" s="161" t="inlineStr">
        <is>
          <t>Portugal</t>
        </is>
      </c>
      <c r="C11014" s="161" t="inlineStr">
        <is>
          <t>Europe &amp; Central Asia</t>
        </is>
      </c>
      <c r="D11014" s="161" t="inlineStr">
        <is>
          <t>High income</t>
        </is>
      </c>
      <c r="E11014" s="161" t="b">
        <v>0</v>
      </c>
      <c r="F11014" s="161" t="inlineStr">
        <is>
          <t>int_debt_2050_pct_gdp</t>
        </is>
      </c>
      <c r="G11014" s="161" t="n">
        <v>91.59999999999999</v>
      </c>
      <c r="H11014" s="161" t="inlineStr">
        <is>
          <t>2050</t>
        </is>
      </c>
      <c r="I11014" s="161" t="inlineStr">
        <is>
          <t>integrated_results.csv (MacroFiscalModels v0.1, model output)</t>
        </is>
      </c>
    </row>
    <row r="11015" ht="13" customHeight="1">
      <c r="A11015" s="161" t="inlineStr">
        <is>
          <t>PRI</t>
        </is>
      </c>
      <c r="B11015" s="161" t="inlineStr">
        <is>
          <t>Puerto Rico (US)</t>
        </is>
      </c>
      <c r="C11015" s="161" t="inlineStr">
        <is>
          <t>Latin America &amp; Caribbean</t>
        </is>
      </c>
      <c r="D11015" s="161" t="inlineStr">
        <is>
          <t>High income</t>
        </is>
      </c>
      <c r="E11015" s="161" t="b">
        <v>0</v>
      </c>
      <c r="F11015" s="161" t="inlineStr">
        <is>
          <t>interest_to_revenue_pct</t>
        </is>
      </c>
      <c r="G11015" s="161" t="n">
        <v>4.194</v>
      </c>
      <c r="H11015" s="161" t="inlineStr">
        <is>
          <t>2024</t>
        </is>
      </c>
      <c r="I11015" s="161" t="inlineStr">
        <is>
          <t>dataset_2026-08-26T13_41_09_874550254Z_DEFAULT_INTEGRATION_IMF_RES_WEO_9_0_0.csv (derived)</t>
        </is>
      </c>
    </row>
    <row r="11016" ht="13" customHeight="1">
      <c r="A11016" s="161" t="inlineStr">
        <is>
          <t>PRI</t>
        </is>
      </c>
      <c r="B11016" s="161" t="inlineStr">
        <is>
          <t>Puerto Rico (US)</t>
        </is>
      </c>
      <c r="C11016" s="161" t="inlineStr">
        <is>
          <t>Latin America &amp; Caribbean</t>
        </is>
      </c>
      <c r="D11016" s="161" t="inlineStr">
        <is>
          <t>High income</t>
        </is>
      </c>
      <c r="E11016" s="161" t="b">
        <v>0</v>
      </c>
      <c r="F11016" s="161" t="inlineStr">
        <is>
          <t>interest_pct_gdp</t>
        </is>
      </c>
      <c r="G11016" s="161" t="n">
        <v>0.904</v>
      </c>
      <c r="H11016" s="161" t="inlineStr">
        <is>
          <t>2024</t>
        </is>
      </c>
      <c r="I11016" s="161" t="inlineStr">
        <is>
          <t>dataset_2026-08-26T13_41_09_874550254Z_DEFAULT_INTEGRATION_IMF_RES_WEO_9_0_0.csv (derived)</t>
        </is>
      </c>
    </row>
    <row r="11017" ht="13" customHeight="1">
      <c r="A11017" s="161" t="inlineStr">
        <is>
          <t>PRI</t>
        </is>
      </c>
      <c r="B11017" s="161" t="inlineStr">
        <is>
          <t>Puerto Rico (US)</t>
        </is>
      </c>
      <c r="C11017" s="161" t="inlineStr">
        <is>
          <t>Latin America &amp; Caribbean</t>
        </is>
      </c>
      <c r="D11017" s="161" t="inlineStr">
        <is>
          <t>High income</t>
        </is>
      </c>
      <c r="E11017" s="161" t="b">
        <v>0</v>
      </c>
      <c r="F11017" s="161" t="inlineStr">
        <is>
          <t>gross_debt_pct_gdp</t>
        </is>
      </c>
      <c r="G11017" s="161" t="n">
        <v>16.87</v>
      </c>
      <c r="H11017" s="161" t="inlineStr">
        <is>
          <t>2024</t>
        </is>
      </c>
      <c r="I11017" s="161" t="inlineStr">
        <is>
          <t>dataset_2026-08-26T13_41_09_874550254Z_DEFAULT_INTEGRATION_IMF_RES_WEO_9_0_0.csv</t>
        </is>
      </c>
    </row>
    <row r="11018" ht="13" customHeight="1">
      <c r="A11018" s="161" t="inlineStr">
        <is>
          <t>PRI</t>
        </is>
      </c>
      <c r="B11018" s="161" t="inlineStr">
        <is>
          <t>Puerto Rico (US)</t>
        </is>
      </c>
      <c r="C11018" s="161" t="inlineStr">
        <is>
          <t>Latin America &amp; Caribbean</t>
        </is>
      </c>
      <c r="D11018" s="161" t="inlineStr">
        <is>
          <t>High income</t>
        </is>
      </c>
      <c r="E11018" s="161" t="b">
        <v>0</v>
      </c>
      <c r="F11018" s="161" t="inlineStr">
        <is>
          <t>climate_pfm_diagnostic_on_record</t>
        </is>
      </c>
      <c r="G11018" s="161" t="n">
        <v>0</v>
      </c>
      <c r="H11018" s="161" t="inlineStr">
        <is>
          <t>2022</t>
        </is>
      </c>
      <c r="I11018" s="161" t="inlineStr">
        <is>
          <t>UNDP-Global-Climate-Public-Finance-Review-2022.pdf (Table 4.2)</t>
        </is>
      </c>
    </row>
    <row r="11019" ht="13" customHeight="1">
      <c r="A11019" s="161" t="inlineStr">
        <is>
          <t>PRI</t>
        </is>
      </c>
      <c r="B11019" s="161" t="inlineStr">
        <is>
          <t>Puerto Rico (US)</t>
        </is>
      </c>
      <c r="C11019" s="161" t="inlineStr">
        <is>
          <t>Latin America &amp; Caribbean</t>
        </is>
      </c>
      <c r="D11019" s="161" t="inlineStr">
        <is>
          <t>High income</t>
        </is>
      </c>
      <c r="E11019" s="161" t="b">
        <v>0</v>
      </c>
      <c r="F11019" s="161" t="inlineStr">
        <is>
          <t>ff_subsidy_total_pct_gdp</t>
        </is>
      </c>
      <c r="G11019" s="161" t="n">
        <v>0</v>
      </c>
      <c r="H11019" s="161" t="inlineStr">
        <is>
          <t>2024</t>
        </is>
      </c>
      <c r="I11019" s="161" t="inlineStr">
        <is>
          <t>imffossilfuelsubsidiesdata.xlsb + WEO</t>
        </is>
      </c>
    </row>
    <row r="11020" ht="13" customHeight="1">
      <c r="A11020" s="161" t="inlineStr">
        <is>
          <t>PRI</t>
        </is>
      </c>
      <c r="B11020" s="161" t="inlineStr">
        <is>
          <t>Puerto Rico (US)</t>
        </is>
      </c>
      <c r="C11020" s="161" t="inlineStr">
        <is>
          <t>Latin America &amp; Caribbean</t>
        </is>
      </c>
      <c r="D11020" s="161" t="inlineStr">
        <is>
          <t>High income</t>
        </is>
      </c>
      <c r="E11020" s="161" t="b">
        <v>0</v>
      </c>
      <c r="F11020" s="161" t="inlineStr">
        <is>
          <t>ff_subsidy_explicit_pct_gdp</t>
        </is>
      </c>
      <c r="G11020" s="161" t="n">
        <v>0</v>
      </c>
      <c r="H11020" s="161" t="inlineStr">
        <is>
          <t>2024</t>
        </is>
      </c>
      <c r="I11020" s="161" t="inlineStr">
        <is>
          <t>imffossilfuelsubsidiesdata.xlsb</t>
        </is>
      </c>
    </row>
    <row r="11021" ht="13" customHeight="1">
      <c r="A11021" s="161" t="inlineStr">
        <is>
          <t>PRI</t>
        </is>
      </c>
      <c r="B11021" s="161" t="inlineStr">
        <is>
          <t>Puerto Rico (US)</t>
        </is>
      </c>
      <c r="C11021" s="161" t="inlineStr">
        <is>
          <t>Latin America &amp; Caribbean</t>
        </is>
      </c>
      <c r="D11021" s="161" t="inlineStr">
        <is>
          <t>High income</t>
        </is>
      </c>
      <c r="E11021" s="161" t="b">
        <v>0</v>
      </c>
      <c r="F11021" s="161" t="inlineStr">
        <is>
          <t>ff_subsidy_implicit_pct_gdp</t>
        </is>
      </c>
      <c r="G11021" s="161" t="n">
        <v>0</v>
      </c>
      <c r="H11021" s="161" t="inlineStr">
        <is>
          <t>2024</t>
        </is>
      </c>
      <c r="I11021" s="161" t="inlineStr">
        <is>
          <t>imffossilfuelsubsidiesdata.xlsb</t>
        </is>
      </c>
    </row>
    <row r="11022" ht="13" customHeight="1">
      <c r="A11022" s="161" t="inlineStr">
        <is>
          <t>PRI</t>
        </is>
      </c>
      <c r="B11022" s="161" t="inlineStr">
        <is>
          <t>Puerto Rico (US)</t>
        </is>
      </c>
      <c r="C11022" s="161" t="inlineStr">
        <is>
          <t>Latin America &amp; Caribbean</t>
        </is>
      </c>
      <c r="D11022" s="161" t="inlineStr">
        <is>
          <t>High income</t>
        </is>
      </c>
      <c r="E11022" s="161" t="b">
        <v>0</v>
      </c>
      <c r="F11022" s="161" t="inlineStr">
        <is>
          <t>fossil_rents_total_pct_gdp</t>
        </is>
      </c>
      <c r="G11022" s="161" t="n">
        <v>0</v>
      </c>
      <c r="H11022" s="161" t="inlineStr">
        <is>
          <t>2021</t>
        </is>
      </c>
      <c r="I11022" s="161" t="inlineStr">
        <is>
          <t>WDI NY.GDP.PETR+NGAS+COAL.RT.ZS</t>
        </is>
      </c>
    </row>
    <row r="11023" ht="13" customHeight="1">
      <c r="A11023" s="161" t="inlineStr">
        <is>
          <t>PRI</t>
        </is>
      </c>
      <c r="B11023" s="161" t="inlineStr">
        <is>
          <t>Puerto Rico (US)</t>
        </is>
      </c>
      <c r="C11023" s="161" t="inlineStr">
        <is>
          <t>Latin America &amp; Caribbean</t>
        </is>
      </c>
      <c r="D11023" s="161" t="inlineStr">
        <is>
          <t>High income</t>
        </is>
      </c>
      <c r="E11023" s="161" t="b">
        <v>0</v>
      </c>
      <c r="F11023" s="161" t="inlineStr">
        <is>
          <t>oil_rents_pct_gdp</t>
        </is>
      </c>
      <c r="G11023" s="161" t="n">
        <v>0</v>
      </c>
      <c r="H11023" s="161" t="inlineStr">
        <is>
          <t>2021</t>
        </is>
      </c>
      <c r="I11023" s="161" t="inlineStr">
        <is>
          <t>API_NY_GDP_PETR_RT_ZS_DS2_en_csv_v2_40227.zip</t>
        </is>
      </c>
    </row>
    <row r="11024" ht="13" customHeight="1">
      <c r="A11024" s="161" t="inlineStr">
        <is>
          <t>PRI</t>
        </is>
      </c>
      <c r="B11024" s="161" t="inlineStr">
        <is>
          <t>Puerto Rico (US)</t>
        </is>
      </c>
      <c r="C11024" s="161" t="inlineStr">
        <is>
          <t>Latin America &amp; Caribbean</t>
        </is>
      </c>
      <c r="D11024" s="161" t="inlineStr">
        <is>
          <t>High income</t>
        </is>
      </c>
      <c r="E11024" s="161" t="b">
        <v>0</v>
      </c>
      <c r="F11024" s="161" t="inlineStr">
        <is>
          <t>gas_rents_pct_gdp</t>
        </is>
      </c>
      <c r="G11024" s="161" t="n">
        <v>0</v>
      </c>
      <c r="H11024" s="161" t="inlineStr">
        <is>
          <t>2021</t>
        </is>
      </c>
      <c r="I11024" s="161" t="inlineStr">
        <is>
          <t>API_NY_GDP_NGAS_RT_ZS_DS2_en_csv_v2_35861.zip</t>
        </is>
      </c>
    </row>
    <row r="11025" ht="13" customHeight="1">
      <c r="A11025" s="161" t="inlineStr">
        <is>
          <t>PRI</t>
        </is>
      </c>
      <c r="B11025" s="161" t="inlineStr">
        <is>
          <t>Puerto Rico (US)</t>
        </is>
      </c>
      <c r="C11025" s="161" t="inlineStr">
        <is>
          <t>Latin America &amp; Caribbean</t>
        </is>
      </c>
      <c r="D11025" s="161" t="inlineStr">
        <is>
          <t>High income</t>
        </is>
      </c>
      <c r="E11025" s="161" t="b">
        <v>0</v>
      </c>
      <c r="F11025" s="161" t="inlineStr">
        <is>
          <t>coal_rents_pct_gdp</t>
        </is>
      </c>
      <c r="G11025" s="161" t="n">
        <v>0</v>
      </c>
      <c r="H11025" s="161" t="inlineStr">
        <is>
          <t>2021</t>
        </is>
      </c>
      <c r="I11025" s="161" t="inlineStr">
        <is>
          <t>API_NY_GDP_COAL_RT_ZS_DS2_en_csv_v2_35370.zip</t>
        </is>
      </c>
    </row>
    <row r="11026" ht="13" customHeight="1">
      <c r="A11026" s="161" t="inlineStr">
        <is>
          <t>PRI</t>
        </is>
      </c>
      <c r="B11026" s="161" t="inlineStr">
        <is>
          <t>Puerto Rico (US)</t>
        </is>
      </c>
      <c r="C11026" s="161" t="inlineStr">
        <is>
          <t>Latin America &amp; Caribbean</t>
        </is>
      </c>
      <c r="D11026" s="161" t="inlineStr">
        <is>
          <t>High income</t>
        </is>
      </c>
      <c r="E11026" s="161" t="b">
        <v>0</v>
      </c>
      <c r="F11026" s="161" t="inlineStr">
        <is>
          <t>other_fossil_gen_share_pct</t>
        </is>
      </c>
      <c r="G11026" s="161" t="n">
        <v>48.876</v>
      </c>
      <c r="H11026" s="161" t="inlineStr">
        <is>
          <t>2025</t>
        </is>
      </c>
      <c r="I11026" s="161" t="inlineStr">
        <is>
          <t>release_generation_yearly_global.csv</t>
        </is>
      </c>
    </row>
    <row r="11027" ht="13" customHeight="1">
      <c r="A11027" s="161" t="inlineStr">
        <is>
          <t>PRI</t>
        </is>
      </c>
      <c r="B11027" s="161" t="inlineStr">
        <is>
          <t>Puerto Rico (US)</t>
        </is>
      </c>
      <c r="C11027" s="161" t="inlineStr">
        <is>
          <t>Latin America &amp; Caribbean</t>
        </is>
      </c>
      <c r="D11027" s="161" t="inlineStr">
        <is>
          <t>High income</t>
        </is>
      </c>
      <c r="E11027" s="161" t="b">
        <v>0</v>
      </c>
      <c r="F11027" s="161" t="inlineStr">
        <is>
          <t>renewable_share_electricity_pct</t>
        </is>
      </c>
      <c r="G11027" s="161" t="n">
        <v>100</v>
      </c>
      <c r="H11027" s="161" t="inlineStr">
        <is>
          <t>2024</t>
        </is>
      </c>
      <c r="I11027" s="161" t="inlineStr">
        <is>
          <t>imffossilfuelsubsidiesdata.xlsb</t>
        </is>
      </c>
    </row>
    <row r="11028" ht="13" customHeight="1">
      <c r="A11028" s="161" t="inlineStr">
        <is>
          <t>PRI</t>
        </is>
      </c>
      <c r="B11028" s="161" t="inlineStr">
        <is>
          <t>Puerto Rico (US)</t>
        </is>
      </c>
      <c r="C11028" s="161" t="inlineStr">
        <is>
          <t>Latin America &amp; Caribbean</t>
        </is>
      </c>
      <c r="D11028" s="161" t="inlineStr">
        <is>
          <t>High income</t>
        </is>
      </c>
      <c r="E11028" s="161" t="b">
        <v>0</v>
      </c>
      <c r="F11028" s="161" t="inlineStr">
        <is>
          <t>re_share_change_pp</t>
        </is>
      </c>
      <c r="G11028" s="161" t="n">
        <v>0.129</v>
      </c>
      <c r="H11028" s="161" t="inlineStr">
        <is>
          <t>2025</t>
        </is>
      </c>
      <c r="I11028" s="161" t="inlineStr">
        <is>
          <t>release_generation_yearly_global.csv</t>
        </is>
      </c>
    </row>
    <row r="11029" ht="13" customHeight="1">
      <c r="A11029" s="161" t="inlineStr">
        <is>
          <t>PRI</t>
        </is>
      </c>
      <c r="B11029" s="161" t="inlineStr">
        <is>
          <t>Puerto Rico (US)</t>
        </is>
      </c>
      <c r="C11029" s="161" t="inlineStr">
        <is>
          <t>Latin America &amp; Caribbean</t>
        </is>
      </c>
      <c r="D11029" s="161" t="inlineStr">
        <is>
          <t>High income</t>
        </is>
      </c>
      <c r="E11029" s="161" t="b">
        <v>0</v>
      </c>
      <c r="F11029" s="161" t="inlineStr">
        <is>
          <t>re_capacity_growth_pct</t>
        </is>
      </c>
      <c r="G11029" s="161" t="n">
        <v>33.613</v>
      </c>
      <c r="H11029" s="161" t="inlineStr">
        <is>
          <t>2025</t>
        </is>
      </c>
      <c r="I11029" s="161" t="inlineStr">
        <is>
          <t>release_generation_yearly_global.csv</t>
        </is>
      </c>
    </row>
    <row r="11030" ht="13" customHeight="1">
      <c r="A11030" s="161" t="inlineStr">
        <is>
          <t>PRI</t>
        </is>
      </c>
      <c r="B11030" s="161" t="inlineStr">
        <is>
          <t>Puerto Rico (US)</t>
        </is>
      </c>
      <c r="C11030" s="161" t="inlineStr">
        <is>
          <t>Latin America &amp; Caribbean</t>
        </is>
      </c>
      <c r="D11030" s="161" t="inlineStr">
        <is>
          <t>High income</t>
        </is>
      </c>
      <c r="E11030" s="161" t="b">
        <v>0</v>
      </c>
      <c r="F11030" s="161" t="inlineStr">
        <is>
          <t>inn_total_inv_2030_pct_gdp</t>
        </is>
      </c>
      <c r="G11030" s="161" t="n">
        <v>2.29405631920914</v>
      </c>
      <c r="H11030" s="161" t="inlineStr">
        <is>
          <t>2030</t>
        </is>
      </c>
      <c r="I11030" s="161" t="inlineStr">
        <is>
          <t>Mitigation_Investment_Needs_v1.1.xlsx (InvestmentNeeds v1.1, model output)</t>
        </is>
      </c>
    </row>
    <row r="11031" ht="13" customHeight="1">
      <c r="A11031" s="161" t="inlineStr">
        <is>
          <t>PRI</t>
        </is>
      </c>
      <c r="B11031" s="161" t="inlineStr">
        <is>
          <t>Puerto Rico (US)</t>
        </is>
      </c>
      <c r="C11031" s="161" t="inlineStr">
        <is>
          <t>Latin America &amp; Caribbean</t>
        </is>
      </c>
      <c r="D11031" s="161" t="inlineStr">
        <is>
          <t>High income</t>
        </is>
      </c>
      <c r="E11031" s="161" t="b">
        <v>0</v>
      </c>
      <c r="F11031" s="161" t="inlineStr">
        <is>
          <t>inn_incr_inv_2030_pct_gdp</t>
        </is>
      </c>
      <c r="G11031" s="161" t="n">
        <v>0.8717414012994751</v>
      </c>
      <c r="H11031" s="161" t="inlineStr">
        <is>
          <t>2030</t>
        </is>
      </c>
      <c r="I11031" s="161" t="inlineStr">
        <is>
          <t>Mitigation_Investment_Needs_v1.1.xlsx (InvestmentNeeds v1.1, model output)</t>
        </is>
      </c>
    </row>
    <row r="11032" ht="13" customHeight="1">
      <c r="A11032" s="161" t="inlineStr">
        <is>
          <t>PRI</t>
        </is>
      </c>
      <c r="B11032" s="161" t="inlineStr">
        <is>
          <t>Puerto Rico (US)</t>
        </is>
      </c>
      <c r="C11032" s="161" t="inlineStr">
        <is>
          <t>Latin America &amp; Caribbean</t>
        </is>
      </c>
      <c r="D11032" s="161" t="inlineStr">
        <is>
          <t>High income</t>
        </is>
      </c>
      <c r="E11032" s="161" t="b">
        <v>0</v>
      </c>
      <c r="F11032" s="161" t="inlineStr">
        <is>
          <t>inn_incr_inv_gen_2030_pct_gdp</t>
        </is>
      </c>
      <c r="G11032" s="161" t="n">
        <v>0.2474864956667486</v>
      </c>
      <c r="H11032" s="161" t="inlineStr">
        <is>
          <t>2030</t>
        </is>
      </c>
      <c r="I11032" s="161" t="inlineStr">
        <is>
          <t>Mitigation_Investment_Needs_v1.1.xlsx (InvestmentNeeds v1.1, model output)</t>
        </is>
      </c>
    </row>
    <row r="11033" ht="13" customHeight="1">
      <c r="A11033" s="161" t="inlineStr">
        <is>
          <t>PRI</t>
        </is>
      </c>
      <c r="B11033" s="161" t="inlineStr">
        <is>
          <t>Puerto Rico (US)</t>
        </is>
      </c>
      <c r="C11033" s="161" t="inlineStr">
        <is>
          <t>Latin America &amp; Caribbean</t>
        </is>
      </c>
      <c r="D11033" s="161" t="inlineStr">
        <is>
          <t>High income</t>
        </is>
      </c>
      <c r="E11033" s="161" t="b">
        <v>0</v>
      </c>
      <c r="F11033" s="161" t="inlineStr">
        <is>
          <t>inn_incr_inv_grid_2030_pct_gdp</t>
        </is>
      </c>
      <c r="G11033" s="161" t="n">
        <v>0.1697050256000564</v>
      </c>
      <c r="H11033" s="161" t="inlineStr">
        <is>
          <t>2030</t>
        </is>
      </c>
      <c r="I11033" s="161" t="inlineStr">
        <is>
          <t>Mitigation_Investment_Needs_v1.1.xlsx (InvestmentNeeds v1.1, model output)</t>
        </is>
      </c>
    </row>
    <row r="11034" ht="13" customHeight="1">
      <c r="A11034" s="161" t="inlineStr">
        <is>
          <t>PRI</t>
        </is>
      </c>
      <c r="B11034" s="161" t="inlineStr">
        <is>
          <t>Puerto Rico (US)</t>
        </is>
      </c>
      <c r="C11034" s="161" t="inlineStr">
        <is>
          <t>Latin America &amp; Caribbean</t>
        </is>
      </c>
      <c r="D11034" s="161" t="inlineStr">
        <is>
          <t>High income</t>
        </is>
      </c>
      <c r="E11034" s="161" t="b">
        <v>0</v>
      </c>
      <c r="F11034" s="161" t="inlineStr">
        <is>
          <t>inn_incr_inv_trn_2030_pct_gdp</t>
        </is>
      </c>
      <c r="G11034" s="161" t="n">
        <v>0.222510479699193</v>
      </c>
      <c r="H11034" s="161" t="inlineStr">
        <is>
          <t>2030</t>
        </is>
      </c>
      <c r="I11034" s="161" t="inlineStr">
        <is>
          <t>Mitigation_Investment_Needs_v1.1.xlsx (InvestmentNeeds v1.1, model output)</t>
        </is>
      </c>
    </row>
    <row r="11035" ht="13" customHeight="1">
      <c r="A11035" s="161" t="inlineStr">
        <is>
          <t>PRI</t>
        </is>
      </c>
      <c r="B11035" s="161" t="inlineStr">
        <is>
          <t>Puerto Rico (US)</t>
        </is>
      </c>
      <c r="C11035" s="161" t="inlineStr">
        <is>
          <t>Latin America &amp; Caribbean</t>
        </is>
      </c>
      <c r="D11035" s="161" t="inlineStr">
        <is>
          <t>High income</t>
        </is>
      </c>
      <c r="E11035" s="161" t="b">
        <v>0</v>
      </c>
      <c r="F11035" s="161" t="inlineStr">
        <is>
          <t>inn_incr_inv_bld_2030_pct_gdp</t>
        </is>
      </c>
      <c r="G11035" s="161" t="n">
        <v>0.089366000336198</v>
      </c>
      <c r="H11035" s="161" t="inlineStr">
        <is>
          <t>2030</t>
        </is>
      </c>
      <c r="I11035" s="161" t="inlineStr">
        <is>
          <t>Mitigation_Investment_Needs_v1.1.xlsx (InvestmentNeeds v1.1, model output)</t>
        </is>
      </c>
    </row>
    <row r="11036" ht="13" customHeight="1">
      <c r="A11036" s="161" t="inlineStr">
        <is>
          <t>PRI</t>
        </is>
      </c>
      <c r="B11036" s="161" t="inlineStr">
        <is>
          <t>Puerto Rico (US)</t>
        </is>
      </c>
      <c r="C11036" s="161" t="inlineStr">
        <is>
          <t>Latin America &amp; Caribbean</t>
        </is>
      </c>
      <c r="D11036" s="161" t="inlineStr">
        <is>
          <t>High income</t>
        </is>
      </c>
      <c r="E11036" s="161" t="b">
        <v>0</v>
      </c>
      <c r="F11036" s="161" t="inlineStr">
        <is>
          <t>inn_incr_inv_ind_2030_pct_gdp</t>
        </is>
      </c>
      <c r="G11036" s="161" t="n">
        <v>0.0468557520062807</v>
      </c>
      <c r="H11036" s="161" t="inlineStr">
        <is>
          <t>2030</t>
        </is>
      </c>
      <c r="I11036" s="161" t="inlineStr">
        <is>
          <t>Mitigation_Investment_Needs_v1.1.xlsx (InvestmentNeeds v1.1, model output)</t>
        </is>
      </c>
    </row>
    <row r="11037" ht="13" customHeight="1">
      <c r="A11037" s="161" t="inlineStr">
        <is>
          <t>PRI</t>
        </is>
      </c>
      <c r="B11037" s="161" t="inlineStr">
        <is>
          <t>Puerto Rico (US)</t>
        </is>
      </c>
      <c r="C11037" s="161" t="inlineStr">
        <is>
          <t>Latin America &amp; Caribbean</t>
        </is>
      </c>
      <c r="D11037" s="161" t="inlineStr">
        <is>
          <t>High income</t>
        </is>
      </c>
      <c r="E11037" s="161" t="b">
        <v>0</v>
      </c>
      <c r="F11037" s="161" t="inlineStr">
        <is>
          <t>inn_incr_inv_fuel_2030_pct_gdp</t>
        </is>
      </c>
      <c r="G11037" s="161" t="n">
        <v>0.0798732869187494</v>
      </c>
      <c r="H11037" s="161" t="inlineStr">
        <is>
          <t>2030</t>
        </is>
      </c>
      <c r="I11037" s="161" t="inlineStr">
        <is>
          <t>Mitigation_Investment_Needs_v1.1.xlsx (InvestmentNeeds v1.1, model output)</t>
        </is>
      </c>
    </row>
    <row r="11038" ht="13" customHeight="1">
      <c r="A11038" s="161" t="inlineStr">
        <is>
          <t>PRI</t>
        </is>
      </c>
      <c r="B11038" s="161" t="inlineStr">
        <is>
          <t>Puerto Rico (US)</t>
        </is>
      </c>
      <c r="C11038" s="161" t="inlineStr">
        <is>
          <t>Latin America &amp; Caribbean</t>
        </is>
      </c>
      <c r="D11038" s="161" t="inlineStr">
        <is>
          <t>High income</t>
        </is>
      </c>
      <c r="E11038" s="161" t="b">
        <v>0</v>
      </c>
      <c r="F11038" s="161" t="inlineStr">
        <is>
          <t>inn_incr_inv_afolu_2030_pct_gdp</t>
        </is>
      </c>
      <c r="G11038" s="161" t="n">
        <v>0.0159443610722517</v>
      </c>
      <c r="H11038" s="161" t="inlineStr">
        <is>
          <t>2030</t>
        </is>
      </c>
      <c r="I11038" s="161" t="inlineStr">
        <is>
          <t>Mitigation_Investment_Needs_v1.1.xlsx (InvestmentNeeds v1.1, model output)</t>
        </is>
      </c>
    </row>
    <row r="11039" ht="13" customHeight="1">
      <c r="A11039" s="161" t="inlineStr">
        <is>
          <t>PRI</t>
        </is>
      </c>
      <c r="B11039" s="161" t="inlineStr">
        <is>
          <t>Puerto Rico (US)</t>
        </is>
      </c>
      <c r="C11039" s="161" t="inlineStr">
        <is>
          <t>Latin America &amp; Caribbean</t>
        </is>
      </c>
      <c r="D11039" s="161" t="inlineStr">
        <is>
          <t>High income</t>
        </is>
      </c>
      <c r="E11039" s="161" t="b">
        <v>0</v>
      </c>
      <c r="F11039" s="161" t="inlineStr">
        <is>
          <t>inn_incr_cost_a_2030_pct_gdp</t>
        </is>
      </c>
      <c r="G11039" s="161" t="n">
        <v>-0.0427340923612976</v>
      </c>
      <c r="H11039" s="161" t="inlineStr">
        <is>
          <t>2030</t>
        </is>
      </c>
      <c r="I11039" s="161" t="inlineStr">
        <is>
          <t>Mitigation_Investment_Needs_v1.1.xlsx (InvestmentNeeds v1.1, model output)</t>
        </is>
      </c>
    </row>
    <row r="11040" ht="13" customHeight="1">
      <c r="A11040" s="161" t="inlineStr">
        <is>
          <t>PRI</t>
        </is>
      </c>
      <c r="B11040" s="161" t="inlineStr">
        <is>
          <t>Puerto Rico (US)</t>
        </is>
      </c>
      <c r="C11040" s="161" t="inlineStr">
        <is>
          <t>Latin America &amp; Caribbean</t>
        </is>
      </c>
      <c r="D11040" s="161" t="inlineStr">
        <is>
          <t>High income</t>
        </is>
      </c>
      <c r="E11040" s="161" t="b">
        <v>0</v>
      </c>
      <c r="F11040" s="161" t="inlineStr">
        <is>
          <t>inn_incr_cost_b_2030_pct_gdp</t>
        </is>
      </c>
      <c r="G11040" s="161" t="n">
        <v>-0.0395563501586411</v>
      </c>
      <c r="H11040" s="161" t="inlineStr">
        <is>
          <t>2030</t>
        </is>
      </c>
      <c r="I11040" s="161" t="inlineStr">
        <is>
          <t>Mitigation_Investment_Needs_v1.1.xlsx (InvestmentNeeds v1.1, model output)</t>
        </is>
      </c>
    </row>
    <row r="11041" ht="13" customHeight="1">
      <c r="A11041" s="161" t="inlineStr">
        <is>
          <t>PRI</t>
        </is>
      </c>
      <c r="B11041" s="161" t="inlineStr">
        <is>
          <t>Puerto Rico (US)</t>
        </is>
      </c>
      <c r="C11041" s="161" t="inlineStr">
        <is>
          <t>Latin America &amp; Caribbean</t>
        </is>
      </c>
      <c r="D11041" s="161" t="inlineStr">
        <is>
          <t>High income</t>
        </is>
      </c>
      <c r="E11041" s="161" t="b">
        <v>0</v>
      </c>
      <c r="F11041" s="161" t="inlineStr">
        <is>
          <t>inn_incr_cost_c_2030_pct_gdp</t>
        </is>
      </c>
      <c r="G11041" s="161" t="n">
        <v>-0.0460063242500064</v>
      </c>
      <c r="H11041" s="161" t="inlineStr">
        <is>
          <t>2030</t>
        </is>
      </c>
      <c r="I11041" s="161" t="inlineStr">
        <is>
          <t>Mitigation_Investment_Needs_v1.1.xlsx (InvestmentNeeds v1.1, model output)</t>
        </is>
      </c>
    </row>
    <row r="11042" ht="13" customHeight="1">
      <c r="A11042" s="161" t="inlineStr">
        <is>
          <t>PRI</t>
        </is>
      </c>
      <c r="B11042" s="161" t="inlineStr">
        <is>
          <t>Puerto Rico (US)</t>
        </is>
      </c>
      <c r="C11042" s="161" t="inlineStr">
        <is>
          <t>Latin America &amp; Caribbean</t>
        </is>
      </c>
      <c r="D11042" s="161" t="inlineStr">
        <is>
          <t>High income</t>
        </is>
      </c>
      <c r="E11042" s="161" t="b">
        <v>0</v>
      </c>
      <c r="F11042" s="161" t="inlineStr">
        <is>
          <t>inn_cost_per_t_b_2030_usd</t>
        </is>
      </c>
      <c r="G11042" s="161" t="n">
        <v>-70.68620373623141</v>
      </c>
      <c r="H11042" s="161" t="inlineStr">
        <is>
          <t>2030</t>
        </is>
      </c>
      <c r="I11042" s="161" t="inlineStr">
        <is>
          <t>Mitigation_Investment_Needs_v1.1.xlsx (InvestmentNeeds v1.1, model output)</t>
        </is>
      </c>
    </row>
    <row r="11043" ht="13" customHeight="1">
      <c r="A11043" s="161" t="inlineStr">
        <is>
          <t>PRI</t>
        </is>
      </c>
      <c r="B11043" s="161" t="inlineStr">
        <is>
          <t>Puerto Rico (US)</t>
        </is>
      </c>
      <c r="C11043" s="161" t="inlineStr">
        <is>
          <t>Latin America &amp; Caribbean</t>
        </is>
      </c>
      <c r="D11043" s="161" t="inlineStr">
        <is>
          <t>High income</t>
        </is>
      </c>
      <c r="E11043" s="161" t="b">
        <v>0</v>
      </c>
      <c r="F11043" s="161" t="inlineStr">
        <is>
          <t>inn_coc_penalty_2030_pct_gdp</t>
        </is>
      </c>
      <c r="G11043" s="161" t="n">
        <v>-0.0083624794806749</v>
      </c>
      <c r="H11043" s="161" t="inlineStr">
        <is>
          <t>2030</t>
        </is>
      </c>
      <c r="I11043" s="161" t="inlineStr">
        <is>
          <t>Mitigation_Investment_Needs_v1.1.xlsx (InvestmentNeeds v1.1, model output)</t>
        </is>
      </c>
    </row>
    <row r="11044" ht="13" customHeight="1">
      <c r="A11044" s="161" t="inlineStr">
        <is>
          <t>PRI</t>
        </is>
      </c>
      <c r="B11044" s="161" t="inlineStr">
        <is>
          <t>Puerto Rico (US)</t>
        </is>
      </c>
      <c r="C11044" s="161" t="inlineStr">
        <is>
          <t>Latin America &amp; Caribbean</t>
        </is>
      </c>
      <c r="D11044" s="161" t="inlineStr">
        <is>
          <t>High income</t>
        </is>
      </c>
      <c r="E11044" s="161" t="b">
        <v>0</v>
      </c>
      <c r="F11044" s="161" t="inlineStr">
        <is>
          <t>inn_pima_adj_inv_2030_pct_gdp</t>
        </is>
      </c>
      <c r="G11044" s="161" t="n">
        <v>2.396893326621977</v>
      </c>
      <c r="H11044" s="161" t="inlineStr">
        <is>
          <t>2030</t>
        </is>
      </c>
      <c r="I11044" s="161" t="inlineStr">
        <is>
          <t>Mitigation_Investment_Needs_v1.1.xlsx (InvestmentNeeds v1.1, model output)</t>
        </is>
      </c>
    </row>
    <row r="11045" ht="13" customHeight="1">
      <c r="A11045" s="161" t="inlineStr">
        <is>
          <t>PRI</t>
        </is>
      </c>
      <c r="B11045" s="161" t="inlineStr">
        <is>
          <t>Puerto Rico (US)</t>
        </is>
      </c>
      <c r="C11045" s="161" t="inlineStr">
        <is>
          <t>Latin America &amp; Caribbean</t>
        </is>
      </c>
      <c r="D11045" s="161" t="inlineStr">
        <is>
          <t>High income</t>
        </is>
      </c>
      <c r="E11045" s="161" t="b">
        <v>0</v>
      </c>
      <c r="F11045" s="161" t="inlineStr">
        <is>
          <t>nmim_nz_inv_2030_pct_gdp</t>
        </is>
      </c>
      <c r="G11045" s="161" t="n">
        <v>2.005778991870124</v>
      </c>
      <c r="H11045" s="161" t="inlineStr">
        <is>
          <t>2030</t>
        </is>
      </c>
      <c r="I11045" s="161" t="inlineStr">
        <is>
          <t>nmim_summary_v0_2.csv (InvestmentNeeds NMIM v0.2, model output)</t>
        </is>
      </c>
    </row>
    <row r="11046" ht="13" customHeight="1">
      <c r="A11046" s="161" t="inlineStr">
        <is>
          <t>PRI</t>
        </is>
      </c>
      <c r="B11046" s="161" t="inlineStr">
        <is>
          <t>Puerto Rico (US)</t>
        </is>
      </c>
      <c r="C11046" s="161" t="inlineStr">
        <is>
          <t>Latin America &amp; Caribbean</t>
        </is>
      </c>
      <c r="D11046" s="161" t="inlineStr">
        <is>
          <t>High income</t>
        </is>
      </c>
      <c r="E11046" s="161" t="b">
        <v>0</v>
      </c>
      <c r="F11046" s="161" t="inlineStr">
        <is>
          <t>nmim_typ1_2030_pct_gdp</t>
        </is>
      </c>
      <c r="G11046" s="161" t="n">
        <v>0.1623808070276458</v>
      </c>
      <c r="H11046" s="161" t="inlineStr">
        <is>
          <t>2030</t>
        </is>
      </c>
      <c r="I11046" s="161" t="inlineStr">
        <is>
          <t>nmim_summary_v0_2.csv (InvestmentNeeds NMIM v0.2, model output)</t>
        </is>
      </c>
    </row>
    <row r="11047" ht="13" customHeight="1">
      <c r="A11047" s="161" t="inlineStr">
        <is>
          <t>PRI</t>
        </is>
      </c>
      <c r="B11047" s="161" t="inlineStr">
        <is>
          <t>Puerto Rico (US)</t>
        </is>
      </c>
      <c r="C11047" s="161" t="inlineStr">
        <is>
          <t>Latin America &amp; Caribbean</t>
        </is>
      </c>
      <c r="D11047" s="161" t="inlineStr">
        <is>
          <t>High income</t>
        </is>
      </c>
      <c r="E11047" s="161" t="b">
        <v>0</v>
      </c>
      <c r="F11047" s="161" t="inlineStr">
        <is>
          <t>nmim_typ2_2030_pct_gdp</t>
        </is>
      </c>
      <c r="G11047" s="161" t="n">
        <v>0.8325394795349426</v>
      </c>
      <c r="H11047" s="161" t="inlineStr">
        <is>
          <t>2030</t>
        </is>
      </c>
      <c r="I11047" s="161" t="inlineStr">
        <is>
          <t>nmim_summary_v0_2.csv (InvestmentNeeds NMIM v0.2, model output)</t>
        </is>
      </c>
    </row>
    <row r="11048" ht="13" customHeight="1">
      <c r="A11048" s="161" t="inlineStr">
        <is>
          <t>PRI</t>
        </is>
      </c>
      <c r="B11048" s="161" t="inlineStr">
        <is>
          <t>Puerto Rico (US)</t>
        </is>
      </c>
      <c r="C11048" s="161" t="inlineStr">
        <is>
          <t>Latin America &amp; Caribbean</t>
        </is>
      </c>
      <c r="D11048" s="161" t="inlineStr">
        <is>
          <t>High income</t>
        </is>
      </c>
      <c r="E11048" s="161" t="b">
        <v>0</v>
      </c>
      <c r="F11048" s="161" t="inlineStr">
        <is>
          <t>nmim_typ3_2030_pct_gdp</t>
        </is>
      </c>
      <c r="G11048" s="161" t="n">
        <v>0.2117465698911831</v>
      </c>
      <c r="H11048" s="161" t="inlineStr">
        <is>
          <t>2030</t>
        </is>
      </c>
      <c r="I11048" s="161" t="inlineStr">
        <is>
          <t>nmim_summary_v0_2.csv (InvestmentNeeds NMIM v0.2, model output)</t>
        </is>
      </c>
    </row>
    <row r="11049" ht="13" customHeight="1">
      <c r="A11049" s="161" t="inlineStr">
        <is>
          <t>PRI</t>
        </is>
      </c>
      <c r="B11049" s="161" t="inlineStr">
        <is>
          <t>Puerto Rico (US)</t>
        </is>
      </c>
      <c r="C11049" s="161" t="inlineStr">
        <is>
          <t>Latin America &amp; Caribbean</t>
        </is>
      </c>
      <c r="D11049" s="161" t="inlineStr">
        <is>
          <t>High income</t>
        </is>
      </c>
      <c r="E11049" s="161" t="b">
        <v>0</v>
      </c>
      <c r="F11049" s="161" t="inlineStr">
        <is>
          <t>nmim_typ4_2030_pct_gdp</t>
        </is>
      </c>
      <c r="G11049" s="161" t="n">
        <v>0.1008183397680206</v>
      </c>
      <c r="H11049" s="161" t="inlineStr">
        <is>
          <t>2030</t>
        </is>
      </c>
      <c r="I11049" s="161" t="inlineStr">
        <is>
          <t>nmim_summary_v0_2.csv (InvestmentNeeds NMIM v0.2, model output)</t>
        </is>
      </c>
    </row>
    <row r="11050" ht="13" customHeight="1">
      <c r="A11050" s="161" t="inlineStr">
        <is>
          <t>PRI</t>
        </is>
      </c>
      <c r="B11050" s="161" t="inlineStr">
        <is>
          <t>Puerto Rico (US)</t>
        </is>
      </c>
      <c r="C11050" s="161" t="inlineStr">
        <is>
          <t>Latin America &amp; Caribbean</t>
        </is>
      </c>
      <c r="D11050" s="161" t="inlineStr">
        <is>
          <t>High income</t>
        </is>
      </c>
      <c r="E11050" s="161" t="b">
        <v>0</v>
      </c>
      <c r="F11050" s="161" t="inlineStr">
        <is>
          <t>nmim_typ5_2030_pct_gdp</t>
        </is>
      </c>
      <c r="G11050" s="161" t="n">
        <v>0.6982937959667043</v>
      </c>
      <c r="H11050" s="161" t="inlineStr">
        <is>
          <t>2030</t>
        </is>
      </c>
      <c r="I11050" s="161" t="inlineStr">
        <is>
          <t>nmim_summary_v0_2.csv (InvestmentNeeds NMIM v0.2, model output)</t>
        </is>
      </c>
    </row>
    <row r="11051" ht="13" customHeight="1">
      <c r="A11051" s="161" t="inlineStr">
        <is>
          <t>PRI</t>
        </is>
      </c>
      <c r="B11051" s="161" t="inlineStr">
        <is>
          <t>Puerto Rico (US)</t>
        </is>
      </c>
      <c r="C11051" s="161" t="inlineStr">
        <is>
          <t>Latin America &amp; Caribbean</t>
        </is>
      </c>
      <c r="D11051" s="161" t="inlineStr">
        <is>
          <t>High income</t>
        </is>
      </c>
      <c r="E11051" s="161" t="b">
        <v>0</v>
      </c>
      <c r="F11051" s="161" t="inlineStr">
        <is>
          <t>nmim_budget_need_2030_pct_gdp</t>
        </is>
      </c>
      <c r="G11051" s="161" t="n">
        <v>0.1926263089421333</v>
      </c>
      <c r="H11051" s="161" t="inlineStr">
        <is>
          <t>2030</t>
        </is>
      </c>
      <c r="I11051" s="161" t="inlineStr">
        <is>
          <t>nmim_summary_v0_2.csv (InvestmentNeeds NMIM v0.2, model output)</t>
        </is>
      </c>
    </row>
    <row r="11052" ht="13" customHeight="1">
      <c r="A11052" s="161" t="inlineStr">
        <is>
          <t>PRI</t>
        </is>
      </c>
      <c r="B11052" s="161" t="inlineStr">
        <is>
          <t>Puerto Rico (US)</t>
        </is>
      </c>
      <c r="C11052" s="161" t="inlineStr">
        <is>
          <t>Latin America &amp; Caribbean</t>
        </is>
      </c>
      <c r="D11052" s="161" t="inlineStr">
        <is>
          <t>High income</t>
        </is>
      </c>
      <c r="E11052" s="161" t="b">
        <v>0</v>
      </c>
      <c r="F11052" s="161" t="inlineStr">
        <is>
          <t>nmim_private_share_2030_pct</t>
        </is>
      </c>
      <c r="G11052" s="161" t="n">
        <v>48.88939446705186</v>
      </c>
      <c r="H11052" s="161" t="inlineStr">
        <is>
          <t>2030</t>
        </is>
      </c>
      <c r="I11052" s="161" t="inlineStr">
        <is>
          <t>nmim_summary_v0_2.csv (InvestmentNeeds NMIM v0.2, model output)</t>
        </is>
      </c>
    </row>
    <row r="11053" ht="13" customHeight="1">
      <c r="A11053" s="161" t="inlineStr">
        <is>
          <t>PRI</t>
        </is>
      </c>
      <c r="B11053" s="161" t="inlineStr">
        <is>
          <t>Puerto Rico (US)</t>
        </is>
      </c>
      <c r="C11053" s="161" t="inlineStr">
        <is>
          <t>Latin America &amp; Caribbean</t>
        </is>
      </c>
      <c r="D11053" s="161" t="inlineStr">
        <is>
          <t>High income</t>
        </is>
      </c>
      <c r="E11053" s="161" t="b">
        <v>0</v>
      </c>
      <c r="F11053" s="161" t="inlineStr">
        <is>
          <t>nmim_incr_inv_2030_pct_gdp</t>
        </is>
      </c>
      <c r="G11053" s="161" t="n">
        <v>0.8225673549742777</v>
      </c>
      <c r="H11053" s="161" t="inlineStr">
        <is>
          <t>2030</t>
        </is>
      </c>
      <c r="I11053" s="161" t="inlineStr">
        <is>
          <t>nmim_summary_v0_2.csv (InvestmentNeeds NMIM v0.2, model output)</t>
        </is>
      </c>
    </row>
    <row r="11054" ht="13" customHeight="1">
      <c r="A11054" s="161" t="inlineStr">
        <is>
          <t>PRI</t>
        </is>
      </c>
      <c r="B11054" s="161" t="inlineStr">
        <is>
          <t>Puerto Rico (US)</t>
        </is>
      </c>
      <c r="C11054" s="161" t="inlineStr">
        <is>
          <t>Latin America &amp; Caribbean</t>
        </is>
      </c>
      <c r="D11054" s="161" t="inlineStr">
        <is>
          <t>High income</t>
        </is>
      </c>
      <c r="E11054" s="161" t="b">
        <v>0</v>
      </c>
      <c r="F11054" s="161" t="inlineStr">
        <is>
          <t>nmim_incr_inv_2050_pct_gdp</t>
        </is>
      </c>
      <c r="G11054" s="161" t="n">
        <v>0.6912254022438353</v>
      </c>
      <c r="H11054" s="161" t="inlineStr">
        <is>
          <t>2050</t>
        </is>
      </c>
      <c r="I11054" s="161" t="inlineStr">
        <is>
          <t>nmim_summary_v0_2.csv (InvestmentNeeds NMIM v0.2, model output)</t>
        </is>
      </c>
    </row>
    <row r="11055" ht="13" customHeight="1">
      <c r="A11055" s="161" t="inlineStr">
        <is>
          <t>PRI</t>
        </is>
      </c>
      <c r="B11055" s="161" t="inlineStr">
        <is>
          <t>Puerto Rico (US)</t>
        </is>
      </c>
      <c r="C11055" s="161" t="inlineStr">
        <is>
          <t>Latin America &amp; Caribbean</t>
        </is>
      </c>
      <c r="D11055" s="161" t="inlineStr">
        <is>
          <t>High income</t>
        </is>
      </c>
      <c r="E11055" s="161" t="b">
        <v>0</v>
      </c>
      <c r="F11055" s="161" t="inlineStr">
        <is>
          <t>nmim_pv_incr_cost_b_pct_gdp</t>
        </is>
      </c>
      <c r="G11055" s="161" t="n">
        <v>1.508535681138683</v>
      </c>
      <c r="H11055" s="161" t="inlineStr">
        <is>
          <t>2025-2050</t>
        </is>
      </c>
      <c r="I11055" s="161" t="inlineStr">
        <is>
          <t>nmim_summary_v0_2.csv (InvestmentNeeds NMIM v0.2, model output)</t>
        </is>
      </c>
    </row>
    <row r="11056" ht="13" customHeight="1">
      <c r="A11056" s="161" t="inlineStr">
        <is>
          <t>PRI</t>
        </is>
      </c>
      <c r="B11056" s="161" t="inlineStr">
        <is>
          <t>Puerto Rico (US)</t>
        </is>
      </c>
      <c r="C11056" s="161" t="inlineStr">
        <is>
          <t>Latin America &amp; Caribbean</t>
        </is>
      </c>
      <c r="D11056" s="161" t="inlineStr">
        <is>
          <t>High income</t>
        </is>
      </c>
      <c r="E11056" s="161" t="b">
        <v>0</v>
      </c>
      <c r="F11056" s="161" t="inlineStr">
        <is>
          <t>price_diesel_usd_litre</t>
        </is>
      </c>
      <c r="G11056" s="161" t="n">
        <v>0.8100000000000001</v>
      </c>
      <c r="H11056" s="161" t="inlineStr">
        <is>
          <t>2024</t>
        </is>
      </c>
      <c r="I11056" s="161" t="inlineStr">
        <is>
          <t>imffossilfuelsubsidiesdata.xlsb</t>
        </is>
      </c>
    </row>
    <row r="11057" ht="13" customHeight="1">
      <c r="A11057" s="161" t="inlineStr">
        <is>
          <t>PRI</t>
        </is>
      </c>
      <c r="B11057" s="161" t="inlineStr">
        <is>
          <t>Puerto Rico (US)</t>
        </is>
      </c>
      <c r="C11057" s="161" t="inlineStr">
        <is>
          <t>Latin America &amp; Caribbean</t>
        </is>
      </c>
      <c r="D11057" s="161" t="inlineStr">
        <is>
          <t>High income</t>
        </is>
      </c>
      <c r="E11057" s="161" t="b">
        <v>0</v>
      </c>
      <c r="F11057" s="161" t="inlineStr">
        <is>
          <t>price_gasoline_usd_litre</t>
        </is>
      </c>
      <c r="G11057" s="161" t="n">
        <v>0.994</v>
      </c>
      <c r="H11057" s="161" t="inlineStr">
        <is>
          <t>2024</t>
        </is>
      </c>
      <c r="I11057" s="161" t="inlineStr">
        <is>
          <t>imffossilfuelsubsidiesdata.xlsb</t>
        </is>
      </c>
    </row>
    <row r="11058" ht="13" customHeight="1">
      <c r="A11058" s="161" t="inlineStr">
        <is>
          <t>PRI</t>
        </is>
      </c>
      <c r="B11058" s="161" t="inlineStr">
        <is>
          <t>Puerto Rico (US)</t>
        </is>
      </c>
      <c r="C11058" s="161" t="inlineStr">
        <is>
          <t>Latin America &amp; Caribbean</t>
        </is>
      </c>
      <c r="D11058" s="161" t="inlineStr">
        <is>
          <t>High income</t>
        </is>
      </c>
      <c r="E11058" s="161" t="b">
        <v>0</v>
      </c>
      <c r="F11058" s="161" t="inlineStr">
        <is>
          <t>price_electricity_residential_usd_kwh</t>
        </is>
      </c>
      <c r="G11058" s="161" t="n">
        <v>0.106</v>
      </c>
      <c r="H11058" s="161" t="inlineStr">
        <is>
          <t>2024</t>
        </is>
      </c>
      <c r="I11058" s="161" t="inlineStr">
        <is>
          <t>imffossilfuelsubsidiesdata.xlsb</t>
        </is>
      </c>
    </row>
    <row r="11059" ht="13" customHeight="1">
      <c r="A11059" s="161" t="inlineStr">
        <is>
          <t>PRI</t>
        </is>
      </c>
      <c r="B11059" s="161" t="inlineStr">
        <is>
          <t>Puerto Rico (US)</t>
        </is>
      </c>
      <c r="C11059" s="161" t="inlineStr">
        <is>
          <t>Latin America &amp; Caribbean</t>
        </is>
      </c>
      <c r="D11059" s="161" t="inlineStr">
        <is>
          <t>High income</t>
        </is>
      </c>
      <c r="E11059" s="161" t="b">
        <v>0</v>
      </c>
      <c r="F11059" s="161" t="inlineStr">
        <is>
          <t>price_electricity_industry_usd_kwh</t>
        </is>
      </c>
      <c r="G11059" s="161" t="n">
        <v>0.07000000000000001</v>
      </c>
      <c r="H11059" s="161" t="inlineStr">
        <is>
          <t>2024</t>
        </is>
      </c>
      <c r="I11059" s="161" t="inlineStr">
        <is>
          <t>imffossilfuelsubsidiesdata.xlsb</t>
        </is>
      </c>
    </row>
    <row r="11060" ht="13" customHeight="1">
      <c r="A11060" s="161" t="inlineStr">
        <is>
          <t>PRI</t>
        </is>
      </c>
      <c r="B11060" s="161" t="inlineStr">
        <is>
          <t>Puerto Rico (US)</t>
        </is>
      </c>
      <c r="C11060" s="161" t="inlineStr">
        <is>
          <t>Latin America &amp; Caribbean</t>
        </is>
      </c>
      <c r="D11060" s="161" t="inlineStr">
        <is>
          <t>High income</t>
        </is>
      </c>
      <c r="E11060" s="161" t="b">
        <v>0</v>
      </c>
      <c r="F11060" s="161" t="inlineStr">
        <is>
          <t>price_gas_residential_usd_gj</t>
        </is>
      </c>
      <c r="G11060" s="161" t="n">
        <v>23.094</v>
      </c>
      <c r="H11060" s="161" t="inlineStr">
        <is>
          <t>2024</t>
        </is>
      </c>
      <c r="I11060" s="161" t="inlineStr">
        <is>
          <t>imffossilfuelsubsidiesdata.xlsb</t>
        </is>
      </c>
    </row>
    <row r="11061" ht="13" customHeight="1">
      <c r="A11061" s="161" t="inlineStr">
        <is>
          <t>PRI</t>
        </is>
      </c>
      <c r="B11061" s="161" t="inlineStr">
        <is>
          <t>Puerto Rico (US)</t>
        </is>
      </c>
      <c r="C11061" s="161" t="inlineStr">
        <is>
          <t>Latin America &amp; Caribbean</t>
        </is>
      </c>
      <c r="D11061" s="161" t="inlineStr">
        <is>
          <t>High income</t>
        </is>
      </c>
      <c r="E11061" s="161" t="b">
        <v>0</v>
      </c>
      <c r="F11061" s="161" t="inlineStr">
        <is>
          <t>price_gas_industry_usd_gj</t>
        </is>
      </c>
      <c r="G11061" s="161" t="n">
        <v>12.771</v>
      </c>
      <c r="H11061" s="161" t="inlineStr">
        <is>
          <t>2024</t>
        </is>
      </c>
      <c r="I11061" s="161" t="inlineStr">
        <is>
          <t>imffossilfuelsubsidiesdata.xlsb</t>
        </is>
      </c>
    </row>
    <row r="11062" ht="13" customHeight="1">
      <c r="A11062" s="161" t="inlineStr">
        <is>
          <t>PRI</t>
        </is>
      </c>
      <c r="B11062" s="161" t="inlineStr">
        <is>
          <t>Puerto Rico (US)</t>
        </is>
      </c>
      <c r="C11062" s="161" t="inlineStr">
        <is>
          <t>Latin America &amp; Caribbean</t>
        </is>
      </c>
      <c r="D11062" s="161" t="inlineStr">
        <is>
          <t>High income</t>
        </is>
      </c>
      <c r="E11062" s="161" t="b">
        <v>0</v>
      </c>
      <c r="F11062" s="161" t="inlineStr">
        <is>
          <t>price_gas_power_usd_gj</t>
        </is>
      </c>
      <c r="G11062" s="161" t="n">
        <v>11.447</v>
      </c>
      <c r="H11062" s="161" t="inlineStr">
        <is>
          <t>2024</t>
        </is>
      </c>
      <c r="I11062" s="161" t="inlineStr">
        <is>
          <t>imffossilfuelsubsidiesdata.xlsb</t>
        </is>
      </c>
    </row>
    <row r="11063" ht="13" customHeight="1">
      <c r="A11063" s="161" t="inlineStr">
        <is>
          <t>PRI</t>
        </is>
      </c>
      <c r="B11063" s="161" t="inlineStr">
        <is>
          <t>Puerto Rico (US)</t>
        </is>
      </c>
      <c r="C11063" s="161" t="inlineStr">
        <is>
          <t>Latin America &amp; Caribbean</t>
        </is>
      </c>
      <c r="D11063" s="161" t="inlineStr">
        <is>
          <t>High income</t>
        </is>
      </c>
      <c r="E11063" s="161" t="b">
        <v>0</v>
      </c>
      <c r="F11063" s="161" t="inlineStr">
        <is>
          <t>price_coal_residential_usd_gj</t>
        </is>
      </c>
      <c r="G11063" s="161" t="n">
        <v>13.595</v>
      </c>
      <c r="H11063" s="161" t="inlineStr">
        <is>
          <t>2024</t>
        </is>
      </c>
      <c r="I11063" s="161" t="inlineStr">
        <is>
          <t>imffossilfuelsubsidiesdata.xlsb</t>
        </is>
      </c>
    </row>
    <row r="11064" ht="13" customHeight="1">
      <c r="A11064" s="161" t="inlineStr">
        <is>
          <t>PRI</t>
        </is>
      </c>
      <c r="B11064" s="161" t="inlineStr">
        <is>
          <t>Puerto Rico (US)</t>
        </is>
      </c>
      <c r="C11064" s="161" t="inlineStr">
        <is>
          <t>Latin America &amp; Caribbean</t>
        </is>
      </c>
      <c r="D11064" s="161" t="inlineStr">
        <is>
          <t>High income</t>
        </is>
      </c>
      <c r="E11064" s="161" t="b">
        <v>0</v>
      </c>
      <c r="F11064" s="161" t="inlineStr">
        <is>
          <t>price_coal_industry_usd_gj</t>
        </is>
      </c>
      <c r="G11064" s="161" t="n">
        <v>7.124</v>
      </c>
      <c r="H11064" s="161" t="inlineStr">
        <is>
          <t>2024</t>
        </is>
      </c>
      <c r="I11064" s="161" t="inlineStr">
        <is>
          <t>imffossilfuelsubsidiesdata.xlsb</t>
        </is>
      </c>
    </row>
    <row r="11065" ht="13" customHeight="1">
      <c r="A11065" s="161" t="inlineStr">
        <is>
          <t>PRI</t>
        </is>
      </c>
      <c r="B11065" s="161" t="inlineStr">
        <is>
          <t>Puerto Rico (US)</t>
        </is>
      </c>
      <c r="C11065" s="161" t="inlineStr">
        <is>
          <t>Latin America &amp; Caribbean</t>
        </is>
      </c>
      <c r="D11065" s="161" t="inlineStr">
        <is>
          <t>High income</t>
        </is>
      </c>
      <c r="E11065" s="161" t="b">
        <v>0</v>
      </c>
      <c r="F11065" s="161" t="inlineStr">
        <is>
          <t>price_coal_power_usd_gj</t>
        </is>
      </c>
      <c r="G11065" s="161" t="n">
        <v>5.575</v>
      </c>
      <c r="H11065" s="161" t="inlineStr">
        <is>
          <t>2024</t>
        </is>
      </c>
      <c r="I11065" s="161" t="inlineStr">
        <is>
          <t>imffossilfuelsubsidiesdata.xlsb</t>
        </is>
      </c>
    </row>
    <row r="11066" ht="13" customHeight="1">
      <c r="A11066" s="161" t="inlineStr">
        <is>
          <t>PRI</t>
        </is>
      </c>
      <c r="B11066" s="161" t="inlineStr">
        <is>
          <t>Puerto Rico (US)</t>
        </is>
      </c>
      <c r="C11066" s="161" t="inlineStr">
        <is>
          <t>Latin America &amp; Caribbean</t>
        </is>
      </c>
      <c r="D11066" s="161" t="inlineStr">
        <is>
          <t>High income</t>
        </is>
      </c>
      <c r="E11066" s="161" t="b">
        <v>0</v>
      </c>
      <c r="F11066" s="161" t="inlineStr">
        <is>
          <t>power_market_structure</t>
        </is>
      </c>
      <c r="G11066" s="161" t="n">
        <v>1</v>
      </c>
      <c r="H11066" s="161" t="inlineStr">
        <is>
          <t>2012</t>
        </is>
      </c>
      <c r="I11066" s="161" t="inlineStr">
        <is>
          <t>dataverse_files.zip</t>
        </is>
      </c>
    </row>
    <row r="11067" ht="13" customHeight="1">
      <c r="A11067" s="161" t="inlineStr">
        <is>
          <t>PRI</t>
        </is>
      </c>
      <c r="B11067" s="161" t="inlineStr">
        <is>
          <t>Puerto Rico (US)</t>
        </is>
      </c>
      <c r="C11067" s="161" t="inlineStr">
        <is>
          <t>Latin America &amp; Caribbean</t>
        </is>
      </c>
      <c r="D11067" s="161" t="inlineStr">
        <is>
          <t>High income</t>
        </is>
      </c>
      <c r="E11067" s="161" t="b">
        <v>0</v>
      </c>
      <c r="F11067" s="161" t="inlineStr">
        <is>
          <t>independent_regulator</t>
        </is>
      </c>
      <c r="G11067" s="161" t="n">
        <v>0</v>
      </c>
      <c r="H11067" s="161" t="inlineStr">
        <is>
          <t>2012</t>
        </is>
      </c>
      <c r="I11067" s="161" t="inlineStr">
        <is>
          <t>dataverse_files.zip</t>
        </is>
      </c>
    </row>
    <row r="11068" ht="13" customHeight="1">
      <c r="A11068" s="161" t="inlineStr">
        <is>
          <t>PRI</t>
        </is>
      </c>
      <c r="B11068" s="161" t="inlineStr">
        <is>
          <t>Puerto Rico (US)</t>
        </is>
      </c>
      <c r="C11068" s="161" t="inlineStr">
        <is>
          <t>Latin America &amp; Caribbean</t>
        </is>
      </c>
      <c r="D11068" s="161" t="inlineStr">
        <is>
          <t>High income</t>
        </is>
      </c>
      <c r="E11068" s="161" t="b">
        <v>0</v>
      </c>
      <c r="F11068" s="161" t="inlineStr">
        <is>
          <t>generation_unbundled</t>
        </is>
      </c>
      <c r="G11068" s="161" t="n">
        <v>0</v>
      </c>
      <c r="H11068" s="161" t="inlineStr">
        <is>
          <t>2012</t>
        </is>
      </c>
      <c r="I11068" s="161" t="inlineStr">
        <is>
          <t>dataverse_files.zip</t>
        </is>
      </c>
    </row>
    <row r="11069" ht="13" customHeight="1">
      <c r="A11069" s="161" t="inlineStr">
        <is>
          <t>PRI</t>
        </is>
      </c>
      <c r="B11069" s="161" t="inlineStr">
        <is>
          <t>Puerto Rico (US)</t>
        </is>
      </c>
      <c r="C11069" s="161" t="inlineStr">
        <is>
          <t>Latin America &amp; Caribbean</t>
        </is>
      </c>
      <c r="D11069" s="161" t="inlineStr">
        <is>
          <t>High income</t>
        </is>
      </c>
      <c r="E11069" s="161" t="b">
        <v>0</v>
      </c>
      <c r="F11069" s="161" t="inlineStr">
        <is>
          <t>revenue_pct_gdp</t>
        </is>
      </c>
      <c r="G11069" s="161" t="n">
        <v>21.557</v>
      </c>
      <c r="H11069" s="161" t="inlineStr">
        <is>
          <t>2024</t>
        </is>
      </c>
      <c r="I11069" s="161" t="inlineStr">
        <is>
          <t>dataset_2026-08-26T13_41_09_874550254Z_DEFAULT_INTEGRATION_IMF_RES_WEO_9_0_0.csv</t>
        </is>
      </c>
    </row>
    <row r="11070" ht="13" customHeight="1">
      <c r="A11070" s="161" t="inlineStr">
        <is>
          <t>PRI</t>
        </is>
      </c>
      <c r="B11070" s="161" t="inlineStr">
        <is>
          <t>Puerto Rico (US)</t>
        </is>
      </c>
      <c r="C11070" s="161" t="inlineStr">
        <is>
          <t>Latin America &amp; Caribbean</t>
        </is>
      </c>
      <c r="D11070" s="161" t="inlineStr">
        <is>
          <t>High income</t>
        </is>
      </c>
      <c r="E11070" s="161" t="b">
        <v>0</v>
      </c>
      <c r="F11070" s="161" t="inlineStr">
        <is>
          <t>primary_balance_pct_gdp</t>
        </is>
      </c>
      <c r="G11070" s="161" t="n">
        <v>0.366</v>
      </c>
      <c r="H11070" s="161" t="inlineStr">
        <is>
          <t>2024</t>
        </is>
      </c>
      <c r="I11070" s="161" t="inlineStr">
        <is>
          <t>dataset_2026-08-26T13_41_09_874550254Z_DEFAULT_INTEGRATION_IMF_RES_WEO_9_0_0.csv</t>
        </is>
      </c>
    </row>
    <row r="11071" ht="13" customHeight="1">
      <c r="A11071" s="161" t="inlineStr">
        <is>
          <t>PRI</t>
        </is>
      </c>
      <c r="B11071" s="161" t="inlineStr">
        <is>
          <t>Puerto Rico (US)</t>
        </is>
      </c>
      <c r="C11071" s="161" t="inlineStr">
        <is>
          <t>Latin America &amp; Caribbean</t>
        </is>
      </c>
      <c r="D11071" s="161" t="inlineStr">
        <is>
          <t>High income</t>
        </is>
      </c>
      <c r="E11071" s="161" t="b">
        <v>0</v>
      </c>
      <c r="F11071" s="161" t="inlineStr">
        <is>
          <t>gross_capital_formation_pct_gdp</t>
        </is>
      </c>
      <c r="G11071" s="161" t="n">
        <v>14.78</v>
      </c>
      <c r="H11071" s="161" t="inlineStr">
        <is>
          <t>2024</t>
        </is>
      </c>
      <c r="I11071" s="161" t="inlineStr">
        <is>
          <t>dataset_2026-08-26T13_41_09_874550254Z_DEFAULT_INTEGRATION_IMF_RES_WEO_9_0_0.csv</t>
        </is>
      </c>
    </row>
    <row r="11072" ht="13" customHeight="1">
      <c r="A11072" s="161" t="inlineStr">
        <is>
          <t>PRI</t>
        </is>
      </c>
      <c r="B11072" s="161" t="inlineStr">
        <is>
          <t>Puerto Rico (US)</t>
        </is>
      </c>
      <c r="C11072" s="161" t="inlineStr">
        <is>
          <t>Latin America &amp; Caribbean</t>
        </is>
      </c>
      <c r="D11072" s="161" t="inlineStr">
        <is>
          <t>High income</t>
        </is>
      </c>
      <c r="E11072" s="161" t="b">
        <v>0</v>
      </c>
      <c r="F11072" s="161" t="inlineStr">
        <is>
          <t>real_gdp_growth_5y_avg_pct</t>
        </is>
      </c>
      <c r="G11072" s="161" t="n">
        <v>0.577</v>
      </c>
      <c r="H11072" s="161" t="inlineStr">
        <is>
          <t>2020-2024 avg</t>
        </is>
      </c>
      <c r="I11072" s="161" t="inlineStr">
        <is>
          <t>dataset_2026-08-26T13_41_09_874550254Z_DEFAULT_INTEGRATION_IMF_RES_WEO_9_0_0.csv (derived)</t>
        </is>
      </c>
    </row>
    <row r="11073" ht="13" customHeight="1">
      <c r="A11073" s="161" t="inlineStr">
        <is>
          <t>PRI</t>
        </is>
      </c>
      <c r="B11073" s="161" t="inlineStr">
        <is>
          <t>Puerto Rico (US)</t>
        </is>
      </c>
      <c r="C11073" s="161" t="inlineStr">
        <is>
          <t>Latin America &amp; Caribbean</t>
        </is>
      </c>
      <c r="D11073" s="161" t="inlineStr">
        <is>
          <t>High income</t>
        </is>
      </c>
      <c r="E11073" s="161" t="b">
        <v>0</v>
      </c>
      <c r="F11073" s="161" t="inlineStr">
        <is>
          <t>int_budget_need_2030_pct_gdp</t>
        </is>
      </c>
      <c r="G11073" s="161" t="n">
        <v>0.057</v>
      </c>
      <c r="H11073" s="161" t="inlineStr">
        <is>
          <t>2030</t>
        </is>
      </c>
      <c r="I11073" s="161" t="inlineStr">
        <is>
          <t>integrated_results.csv (MacroFiscalModels v0.1, model output)</t>
        </is>
      </c>
    </row>
    <row r="11074" ht="13" customHeight="1">
      <c r="A11074" s="161" t="inlineStr">
        <is>
          <t>PRI</t>
        </is>
      </c>
      <c r="B11074" s="161" t="inlineStr">
        <is>
          <t>Puerto Rico (US)</t>
        </is>
      </c>
      <c r="C11074" s="161" t="inlineStr">
        <is>
          <t>Latin America &amp; Caribbean</t>
        </is>
      </c>
      <c r="D11074" s="161" t="inlineStr">
        <is>
          <t>High income</t>
        </is>
      </c>
      <c r="E11074" s="161" t="b">
        <v>0</v>
      </c>
      <c r="F11074" s="161" t="inlineStr">
        <is>
          <t>int_pricing_revenue_2030_pct_gdp</t>
        </is>
      </c>
      <c r="G11074" s="161" t="n">
        <v>0</v>
      </c>
      <c r="H11074" s="161" t="inlineStr">
        <is>
          <t>2030</t>
        </is>
      </c>
      <c r="I11074" s="161" t="inlineStr">
        <is>
          <t>integrated_results.csv (MacroFiscalModels v0.1, model output)</t>
        </is>
      </c>
    </row>
    <row r="11075" ht="13" customHeight="1">
      <c r="A11075" s="161" t="inlineStr">
        <is>
          <t>PRI</t>
        </is>
      </c>
      <c r="B11075" s="161" t="inlineStr">
        <is>
          <t>Puerto Rico (US)</t>
        </is>
      </c>
      <c r="C11075" s="161" t="inlineStr">
        <is>
          <t>Latin America &amp; Caribbean</t>
        </is>
      </c>
      <c r="D11075" s="161" t="inlineStr">
        <is>
          <t>High income</t>
        </is>
      </c>
      <c r="E11075" s="161" t="b">
        <v>0</v>
      </c>
      <c r="F11075" s="161" t="inlineStr">
        <is>
          <t>int_financing_gap_2030_pct_gdp</t>
        </is>
      </c>
      <c r="G11075" s="161" t="n">
        <v>0.057</v>
      </c>
      <c r="H11075" s="161" t="inlineStr">
        <is>
          <t>2030</t>
        </is>
      </c>
      <c r="I11075" s="161" t="inlineStr">
        <is>
          <t>integrated_results.csv (MacroFiscalModels v0.1, model output)</t>
        </is>
      </c>
    </row>
    <row r="11076" ht="13" customHeight="1">
      <c r="A11076" s="161" t="inlineStr">
        <is>
          <t>PRI</t>
        </is>
      </c>
      <c r="B11076" s="161" t="inlineStr">
        <is>
          <t>Puerto Rico (US)</t>
        </is>
      </c>
      <c r="C11076" s="161" t="inlineStr">
        <is>
          <t>Latin America &amp; Caribbean</t>
        </is>
      </c>
      <c r="D11076" s="161" t="inlineStr">
        <is>
          <t>High income</t>
        </is>
      </c>
      <c r="E11076" s="161" t="b">
        <v>0</v>
      </c>
      <c r="F11076" s="161" t="inlineStr">
        <is>
          <t>int_gdp_dev_2050_pct</t>
        </is>
      </c>
      <c r="G11076" s="161" t="n">
        <v>2.904</v>
      </c>
      <c r="H11076" s="161" t="inlineStr">
        <is>
          <t>2050</t>
        </is>
      </c>
      <c r="I11076" s="161" t="inlineStr">
        <is>
          <t>integrated_results.csv (MacroFiscalModels v0.1, model output)</t>
        </is>
      </c>
    </row>
    <row r="11077" ht="13" customHeight="1">
      <c r="A11077" s="161" t="inlineStr">
        <is>
          <t>PRI</t>
        </is>
      </c>
      <c r="B11077" s="161" t="inlineStr">
        <is>
          <t>Puerto Rico (US)</t>
        </is>
      </c>
      <c r="C11077" s="161" t="inlineStr">
        <is>
          <t>Latin America &amp; Caribbean</t>
        </is>
      </c>
      <c r="D11077" s="161" t="inlineStr">
        <is>
          <t>High income</t>
        </is>
      </c>
      <c r="E11077" s="161" t="b">
        <v>0</v>
      </c>
      <c r="F11077" s="161" t="inlineStr">
        <is>
          <t>int_debt_2050_pct_gdp</t>
        </is>
      </c>
      <c r="G11077" s="161" t="n">
        <v>17.54</v>
      </c>
      <c r="H11077" s="161" t="inlineStr">
        <is>
          <t>2050</t>
        </is>
      </c>
      <c r="I11077" s="161" t="inlineStr">
        <is>
          <t>integrated_results.csv (MacroFiscalModels v0.1, model output)</t>
        </is>
      </c>
    </row>
    <row r="11078" ht="13" customHeight="1">
      <c r="A11078" s="161" t="inlineStr">
        <is>
          <t>QAT</t>
        </is>
      </c>
      <c r="B11078" s="161" t="inlineStr">
        <is>
          <t>Qatar</t>
        </is>
      </c>
      <c r="C11078" s="161" t="inlineStr">
        <is>
          <t>Middle East &amp; North Africa</t>
        </is>
      </c>
      <c r="D11078" s="161" t="inlineStr">
        <is>
          <t>High income</t>
        </is>
      </c>
      <c r="E11078" s="161" t="b">
        <v>0</v>
      </c>
      <c r="F11078" s="161" t="inlineStr">
        <is>
          <t>interest_to_revenue_pct</t>
        </is>
      </c>
      <c r="G11078" s="161" t="n">
        <v>4.925</v>
      </c>
      <c r="H11078" s="161" t="inlineStr">
        <is>
          <t>2024</t>
        </is>
      </c>
      <c r="I11078" s="161" t="inlineStr">
        <is>
          <t>dataset_2026-08-26T13_41_09_874550254Z_DEFAULT_INTEGRATION_IMF_RES_WEO_9_0_0.csv (derived)</t>
        </is>
      </c>
    </row>
    <row r="11079" ht="13" customHeight="1">
      <c r="A11079" s="161" t="inlineStr">
        <is>
          <t>QAT</t>
        </is>
      </c>
      <c r="B11079" s="161" t="inlineStr">
        <is>
          <t>Qatar</t>
        </is>
      </c>
      <c r="C11079" s="161" t="inlineStr">
        <is>
          <t>Middle East &amp; North Africa</t>
        </is>
      </c>
      <c r="D11079" s="161" t="inlineStr">
        <is>
          <t>High income</t>
        </is>
      </c>
      <c r="E11079" s="161" t="b">
        <v>0</v>
      </c>
      <c r="F11079" s="161" t="inlineStr">
        <is>
          <t>interest_pct_gdp</t>
        </is>
      </c>
      <c r="G11079" s="161" t="n">
        <v>1.317</v>
      </c>
      <c r="H11079" s="161" t="inlineStr">
        <is>
          <t>2024</t>
        </is>
      </c>
      <c r="I11079" s="161" t="inlineStr">
        <is>
          <t>dataset_2026-08-26T13_41_09_874550254Z_DEFAULT_INTEGRATION_IMF_RES_WEO_9_0_0.csv (derived)</t>
        </is>
      </c>
    </row>
    <row r="11080" ht="13" customHeight="1">
      <c r="A11080" s="161" t="inlineStr">
        <is>
          <t>QAT</t>
        </is>
      </c>
      <c r="B11080" s="161" t="inlineStr">
        <is>
          <t>Qatar</t>
        </is>
      </c>
      <c r="C11080" s="161" t="inlineStr">
        <is>
          <t>Middle East &amp; North Africa</t>
        </is>
      </c>
      <c r="D11080" s="161" t="inlineStr">
        <is>
          <t>High income</t>
        </is>
      </c>
      <c r="E11080" s="161" t="b">
        <v>0</v>
      </c>
      <c r="F11080" s="161" t="inlineStr">
        <is>
          <t>gross_debt_pct_gdp</t>
        </is>
      </c>
      <c r="G11080" s="161" t="n">
        <v>41.266</v>
      </c>
      <c r="H11080" s="161" t="inlineStr">
        <is>
          <t>2024</t>
        </is>
      </c>
      <c r="I11080" s="161" t="inlineStr">
        <is>
          <t>dataset_2026-08-26T13_41_09_874550254Z_DEFAULT_INTEGRATION_IMF_RES_WEO_9_0_0.csv</t>
        </is>
      </c>
    </row>
    <row r="11081" ht="13" customHeight="1">
      <c r="A11081" s="161" t="inlineStr">
        <is>
          <t>QAT</t>
        </is>
      </c>
      <c r="B11081" s="161" t="inlineStr">
        <is>
          <t>Qatar</t>
        </is>
      </c>
      <c r="C11081" s="161" t="inlineStr">
        <is>
          <t>Middle East &amp; North Africa</t>
        </is>
      </c>
      <c r="D11081" s="161" t="inlineStr">
        <is>
          <t>High income</t>
        </is>
      </c>
      <c r="E11081" s="161" t="b">
        <v>0</v>
      </c>
      <c r="F11081" s="161" t="inlineStr">
        <is>
          <t>tax_revenue_pct_gdp</t>
        </is>
      </c>
      <c r="G11081" s="161" t="n">
        <v>3.837</v>
      </c>
      <c r="H11081" s="161" t="inlineStr">
        <is>
          <t>2024</t>
        </is>
      </c>
      <c r="I11081" s="161" t="inlineStr">
        <is>
          <t>world-imf2026.xlsx</t>
        </is>
      </c>
    </row>
    <row r="11082" ht="13" customHeight="1">
      <c r="A11082" s="161" t="inlineStr">
        <is>
          <t>QAT</t>
        </is>
      </c>
      <c r="B11082" s="161" t="inlineStr">
        <is>
          <t>Qatar</t>
        </is>
      </c>
      <c r="C11082" s="161" t="inlineStr">
        <is>
          <t>Middle East &amp; North Africa</t>
        </is>
      </c>
      <c r="D11082" s="161" t="inlineStr">
        <is>
          <t>High income</t>
        </is>
      </c>
      <c r="E11082" s="161" t="b">
        <v>0</v>
      </c>
      <c r="F11082" s="161" t="inlineStr">
        <is>
          <t>climate_pfm_diagnostic_on_record</t>
        </is>
      </c>
      <c r="G11082" s="161" t="n">
        <v>0</v>
      </c>
      <c r="H11082" s="161" t="inlineStr">
        <is>
          <t>2022</t>
        </is>
      </c>
      <c r="I11082" s="161" t="inlineStr">
        <is>
          <t>UNDP-Global-Climate-Public-Finance-Review-2022.pdf (Table 4.2)</t>
        </is>
      </c>
    </row>
    <row r="11083" ht="13" customHeight="1">
      <c r="A11083" s="161" t="inlineStr">
        <is>
          <t>QAT</t>
        </is>
      </c>
      <c r="B11083" s="161" t="inlineStr">
        <is>
          <t>Qatar</t>
        </is>
      </c>
      <c r="C11083" s="161" t="inlineStr">
        <is>
          <t>Middle East &amp; North Africa</t>
        </is>
      </c>
      <c r="D11083" s="161" t="inlineStr">
        <is>
          <t>High income</t>
        </is>
      </c>
      <c r="E11083" s="161" t="b">
        <v>0</v>
      </c>
      <c r="F11083" s="161" t="inlineStr">
        <is>
          <t>ff_subsidy_total_pct_gdp</t>
        </is>
      </c>
      <c r="G11083" s="161" t="n">
        <v>6.051</v>
      </c>
      <c r="H11083" s="161" t="inlineStr">
        <is>
          <t>2024</t>
        </is>
      </c>
      <c r="I11083" s="161" t="inlineStr">
        <is>
          <t>imffossilfuelsubsidiesdata.xlsb + WEO</t>
        </is>
      </c>
    </row>
    <row r="11084" ht="13" customHeight="1">
      <c r="A11084" s="161" t="inlineStr">
        <is>
          <t>QAT</t>
        </is>
      </c>
      <c r="B11084" s="161" t="inlineStr">
        <is>
          <t>Qatar</t>
        </is>
      </c>
      <c r="C11084" s="161" t="inlineStr">
        <is>
          <t>Middle East &amp; North Africa</t>
        </is>
      </c>
      <c r="D11084" s="161" t="inlineStr">
        <is>
          <t>High income</t>
        </is>
      </c>
      <c r="E11084" s="161" t="b">
        <v>0</v>
      </c>
      <c r="F11084" s="161" t="inlineStr">
        <is>
          <t>ff_subsidy_explicit_pct_gdp</t>
        </is>
      </c>
      <c r="G11084" s="161" t="n">
        <v>1.724</v>
      </c>
      <c r="H11084" s="161" t="inlineStr">
        <is>
          <t>2024</t>
        </is>
      </c>
      <c r="I11084" s="161" t="inlineStr">
        <is>
          <t>imffossilfuelsubsidiesdata.xlsb</t>
        </is>
      </c>
    </row>
    <row r="11085" ht="13" customHeight="1">
      <c r="A11085" s="161" t="inlineStr">
        <is>
          <t>QAT</t>
        </is>
      </c>
      <c r="B11085" s="161" t="inlineStr">
        <is>
          <t>Qatar</t>
        </is>
      </c>
      <c r="C11085" s="161" t="inlineStr">
        <is>
          <t>Middle East &amp; North Africa</t>
        </is>
      </c>
      <c r="D11085" s="161" t="inlineStr">
        <is>
          <t>High income</t>
        </is>
      </c>
      <c r="E11085" s="161" t="b">
        <v>0</v>
      </c>
      <c r="F11085" s="161" t="inlineStr">
        <is>
          <t>ff_subsidy_implicit_pct_gdp</t>
        </is>
      </c>
      <c r="G11085" s="161" t="n">
        <v>4.327</v>
      </c>
      <c r="H11085" s="161" t="inlineStr">
        <is>
          <t>2024</t>
        </is>
      </c>
      <c r="I11085" s="161" t="inlineStr">
        <is>
          <t>imffossilfuelsubsidiesdata.xlsb</t>
        </is>
      </c>
    </row>
    <row r="11086" ht="13" customHeight="1">
      <c r="A11086" s="161" t="inlineStr">
        <is>
          <t>QAT</t>
        </is>
      </c>
      <c r="B11086" s="161" t="inlineStr">
        <is>
          <t>Qatar</t>
        </is>
      </c>
      <c r="C11086" s="161" t="inlineStr">
        <is>
          <t>Middle East &amp; North Africa</t>
        </is>
      </c>
      <c r="D11086" s="161" t="inlineStr">
        <is>
          <t>High income</t>
        </is>
      </c>
      <c r="E11086" s="161" t="b">
        <v>0</v>
      </c>
      <c r="F11086" s="161" t="inlineStr">
        <is>
          <t>net_fuel_trade_pct_merch</t>
        </is>
      </c>
      <c r="G11086" s="161" t="n">
        <v>77.565</v>
      </c>
      <c r="H11086" s="161" t="inlineStr">
        <is>
          <t>2024</t>
        </is>
      </c>
      <c r="I11086" s="161" t="inlineStr">
        <is>
          <t>WDI TX.VAL.FUEL.ZS.UN less TM.VAL.FUEL.ZS.UN</t>
        </is>
      </c>
    </row>
    <row r="11087" ht="13" customHeight="1">
      <c r="A11087" s="161" t="inlineStr">
        <is>
          <t>QAT</t>
        </is>
      </c>
      <c r="B11087" s="161" t="inlineStr">
        <is>
          <t>Qatar</t>
        </is>
      </c>
      <c r="C11087" s="161" t="inlineStr">
        <is>
          <t>Middle East &amp; North Africa</t>
        </is>
      </c>
      <c r="D11087" s="161" t="inlineStr">
        <is>
          <t>High income</t>
        </is>
      </c>
      <c r="E11087" s="161" t="b">
        <v>0</v>
      </c>
      <c r="F11087" s="161" t="inlineStr">
        <is>
          <t>fuel_exports_pct_merch</t>
        </is>
      </c>
      <c r="G11087" s="161" t="n">
        <v>83.76000000000001</v>
      </c>
      <c r="H11087" s="161" t="inlineStr">
        <is>
          <t>2024</t>
        </is>
      </c>
      <c r="I11087" s="161" t="inlineStr">
        <is>
          <t>API_TX_VAL_FUEL_ZS_UN_DS2_en_csv_v2_33055.zip</t>
        </is>
      </c>
    </row>
    <row r="11088" ht="13" customHeight="1">
      <c r="A11088" s="161" t="inlineStr">
        <is>
          <t>QAT</t>
        </is>
      </c>
      <c r="B11088" s="161" t="inlineStr">
        <is>
          <t>Qatar</t>
        </is>
      </c>
      <c r="C11088" s="161" t="inlineStr">
        <is>
          <t>Middle East &amp; North Africa</t>
        </is>
      </c>
      <c r="D11088" s="161" t="inlineStr">
        <is>
          <t>High income</t>
        </is>
      </c>
      <c r="E11088" s="161" t="b">
        <v>0</v>
      </c>
      <c r="F11088" s="161" t="inlineStr">
        <is>
          <t>fuel_imports_pct_merch</t>
        </is>
      </c>
      <c r="G11088" s="161" t="n">
        <v>6.195</v>
      </c>
      <c r="H11088" s="161" t="inlineStr">
        <is>
          <t>2024</t>
        </is>
      </c>
      <c r="I11088" s="161" t="inlineStr">
        <is>
          <t>API_TM_VAL_FUEL_ZS_UN_DS2_en_csv_v2_36140.zip</t>
        </is>
      </c>
    </row>
    <row r="11089" ht="13" customHeight="1">
      <c r="A11089" s="161" t="inlineStr">
        <is>
          <t>QAT</t>
        </is>
      </c>
      <c r="B11089" s="161" t="inlineStr">
        <is>
          <t>Qatar</t>
        </is>
      </c>
      <c r="C11089" s="161" t="inlineStr">
        <is>
          <t>Middle East &amp; North Africa</t>
        </is>
      </c>
      <c r="D11089" s="161" t="inlineStr">
        <is>
          <t>High income</t>
        </is>
      </c>
      <c r="E11089" s="161" t="b">
        <v>0</v>
      </c>
      <c r="F11089" s="161" t="inlineStr">
        <is>
          <t>energy_import_dep_pct</t>
        </is>
      </c>
      <c r="G11089" s="161" t="n">
        <v>-396.073</v>
      </c>
      <c r="H11089" s="161" t="inlineStr">
        <is>
          <t>2022</t>
        </is>
      </c>
      <c r="I11089" s="161" t="inlineStr">
        <is>
          <t>API_EG_IMP_CONS_ZS_DS2_en_csv_v2_160768.zip</t>
        </is>
      </c>
    </row>
    <row r="11090" ht="13" customHeight="1">
      <c r="A11090" s="161" t="inlineStr">
        <is>
          <t>QAT</t>
        </is>
      </c>
      <c r="B11090" s="161" t="inlineStr">
        <is>
          <t>Qatar</t>
        </is>
      </c>
      <c r="C11090" s="161" t="inlineStr">
        <is>
          <t>Middle East &amp; North Africa</t>
        </is>
      </c>
      <c r="D11090" s="161" t="inlineStr">
        <is>
          <t>High income</t>
        </is>
      </c>
      <c r="E11090" s="161" t="b">
        <v>0</v>
      </c>
      <c r="F11090" s="161" t="inlineStr">
        <is>
          <t>fossil_rents_total_pct_gdp</t>
        </is>
      </c>
      <c r="G11090" s="161" t="n">
        <v>27.289</v>
      </c>
      <c r="H11090" s="161" t="inlineStr">
        <is>
          <t>2021</t>
        </is>
      </c>
      <c r="I11090" s="161" t="inlineStr">
        <is>
          <t>WDI NY.GDP.PETR+NGAS+COAL.RT.ZS</t>
        </is>
      </c>
    </row>
    <row r="11091" ht="13" customHeight="1">
      <c r="A11091" s="161" t="inlineStr">
        <is>
          <t>QAT</t>
        </is>
      </c>
      <c r="B11091" s="161" t="inlineStr">
        <is>
          <t>Qatar</t>
        </is>
      </c>
      <c r="C11091" s="161" t="inlineStr">
        <is>
          <t>Middle East &amp; North Africa</t>
        </is>
      </c>
      <c r="D11091" s="161" t="inlineStr">
        <is>
          <t>High income</t>
        </is>
      </c>
      <c r="E11091" s="161" t="b">
        <v>0</v>
      </c>
      <c r="F11091" s="161" t="inlineStr">
        <is>
          <t>oil_rents_pct_gdp</t>
        </is>
      </c>
      <c r="G11091" s="161" t="n">
        <v>15.278</v>
      </c>
      <c r="H11091" s="161" t="inlineStr">
        <is>
          <t>2021</t>
        </is>
      </c>
      <c r="I11091" s="161" t="inlineStr">
        <is>
          <t>API_NY_GDP_PETR_RT_ZS_DS2_en_csv_v2_40227.zip</t>
        </is>
      </c>
    </row>
    <row r="11092" ht="13" customHeight="1">
      <c r="A11092" s="161" t="inlineStr">
        <is>
          <t>QAT</t>
        </is>
      </c>
      <c r="B11092" s="161" t="inlineStr">
        <is>
          <t>Qatar</t>
        </is>
      </c>
      <c r="C11092" s="161" t="inlineStr">
        <is>
          <t>Middle East &amp; North Africa</t>
        </is>
      </c>
      <c r="D11092" s="161" t="inlineStr">
        <is>
          <t>High income</t>
        </is>
      </c>
      <c r="E11092" s="161" t="b">
        <v>0</v>
      </c>
      <c r="F11092" s="161" t="inlineStr">
        <is>
          <t>gas_rents_pct_gdp</t>
        </is>
      </c>
      <c r="G11092" s="161" t="n">
        <v>12.011</v>
      </c>
      <c r="H11092" s="161" t="inlineStr">
        <is>
          <t>2021</t>
        </is>
      </c>
      <c r="I11092" s="161" t="inlineStr">
        <is>
          <t>API_NY_GDP_NGAS_RT_ZS_DS2_en_csv_v2_35861.zip</t>
        </is>
      </c>
    </row>
    <row r="11093" ht="13" customHeight="1">
      <c r="A11093" s="161" t="inlineStr">
        <is>
          <t>QAT</t>
        </is>
      </c>
      <c r="B11093" s="161" t="inlineStr">
        <is>
          <t>Qatar</t>
        </is>
      </c>
      <c r="C11093" s="161" t="inlineStr">
        <is>
          <t>Middle East &amp; North Africa</t>
        </is>
      </c>
      <c r="D11093" s="161" t="inlineStr">
        <is>
          <t>High income</t>
        </is>
      </c>
      <c r="E11093" s="161" t="b">
        <v>0</v>
      </c>
      <c r="F11093" s="161" t="inlineStr">
        <is>
          <t>coal_rents_pct_gdp</t>
        </is>
      </c>
      <c r="G11093" s="161" t="n">
        <v>0</v>
      </c>
      <c r="H11093" s="161" t="inlineStr">
        <is>
          <t>2021</t>
        </is>
      </c>
      <c r="I11093" s="161" t="inlineStr">
        <is>
          <t>API_NY_GDP_COAL_RT_ZS_DS2_en_csv_v2_35370.zip</t>
        </is>
      </c>
    </row>
    <row r="11094" ht="13" customHeight="1">
      <c r="A11094" s="161" t="inlineStr">
        <is>
          <t>QAT</t>
        </is>
      </c>
      <c r="B11094" s="161" t="inlineStr">
        <is>
          <t>Qatar</t>
        </is>
      </c>
      <c r="C11094" s="161" t="inlineStr">
        <is>
          <t>Middle East &amp; North Africa</t>
        </is>
      </c>
      <c r="D11094" s="161" t="inlineStr">
        <is>
          <t>High income</t>
        </is>
      </c>
      <c r="E11094" s="161" t="b">
        <v>0</v>
      </c>
      <c r="F11094" s="161" t="inlineStr">
        <is>
          <t>other_fossil_gen_share_pct</t>
        </is>
      </c>
      <c r="G11094" s="161" t="n">
        <v>0</v>
      </c>
      <c r="H11094" s="161" t="inlineStr">
        <is>
          <t>2025</t>
        </is>
      </c>
      <c r="I11094" s="161" t="inlineStr">
        <is>
          <t>release_generation_yearly_global.csv</t>
        </is>
      </c>
    </row>
    <row r="11095" ht="13" customHeight="1">
      <c r="A11095" s="161" t="inlineStr">
        <is>
          <t>QAT</t>
        </is>
      </c>
      <c r="B11095" s="161" t="inlineStr">
        <is>
          <t>Qatar</t>
        </is>
      </c>
      <c r="C11095" s="161" t="inlineStr">
        <is>
          <t>Middle East &amp; North Africa</t>
        </is>
      </c>
      <c r="D11095" s="161" t="inlineStr">
        <is>
          <t>High income</t>
        </is>
      </c>
      <c r="E11095" s="161" t="b">
        <v>0</v>
      </c>
      <c r="F11095" s="161" t="inlineStr">
        <is>
          <t>renewable_share_electricity_pct</t>
        </is>
      </c>
      <c r="G11095" s="161" t="n">
        <v>7.62</v>
      </c>
      <c r="H11095" s="161" t="inlineStr">
        <is>
          <t>2024</t>
        </is>
      </c>
      <c r="I11095" s="161" t="inlineStr">
        <is>
          <t>imffossilfuelsubsidiesdata.xlsb</t>
        </is>
      </c>
    </row>
    <row r="11096" ht="13" customHeight="1">
      <c r="A11096" s="161" t="inlineStr">
        <is>
          <t>QAT</t>
        </is>
      </c>
      <c r="B11096" s="161" t="inlineStr">
        <is>
          <t>Qatar</t>
        </is>
      </c>
      <c r="C11096" s="161" t="inlineStr">
        <is>
          <t>Middle East &amp; North Africa</t>
        </is>
      </c>
      <c r="D11096" s="161" t="inlineStr">
        <is>
          <t>High income</t>
        </is>
      </c>
      <c r="E11096" s="161" t="b">
        <v>0</v>
      </c>
      <c r="F11096" s="161" t="inlineStr">
        <is>
          <t>re_share_change_pp</t>
        </is>
      </c>
      <c r="G11096" s="161" t="n">
        <v>-0.035</v>
      </c>
      <c r="H11096" s="161" t="inlineStr">
        <is>
          <t>2025</t>
        </is>
      </c>
      <c r="I11096" s="161" t="inlineStr">
        <is>
          <t>release_generation_yearly_global.csv</t>
        </is>
      </c>
    </row>
    <row r="11097" ht="13" customHeight="1">
      <c r="A11097" s="161" t="inlineStr">
        <is>
          <t>QAT</t>
        </is>
      </c>
      <c r="B11097" s="161" t="inlineStr">
        <is>
          <t>Qatar</t>
        </is>
      </c>
      <c r="C11097" s="161" t="inlineStr">
        <is>
          <t>Middle East &amp; North Africa</t>
        </is>
      </c>
      <c r="D11097" s="161" t="inlineStr">
        <is>
          <t>High income</t>
        </is>
      </c>
      <c r="E11097" s="161" t="b">
        <v>0</v>
      </c>
      <c r="F11097" s="161" t="inlineStr">
        <is>
          <t>re_capacity_growth_pct</t>
        </is>
      </c>
      <c r="G11097" s="161" t="n">
        <v>106.098</v>
      </c>
      <c r="H11097" s="161" t="inlineStr">
        <is>
          <t>2025</t>
        </is>
      </c>
      <c r="I11097" s="161" t="inlineStr">
        <is>
          <t>release_generation_yearly_global.csv</t>
        </is>
      </c>
    </row>
    <row r="11098" ht="13" customHeight="1">
      <c r="A11098" s="161" t="inlineStr">
        <is>
          <t>QAT</t>
        </is>
      </c>
      <c r="B11098" s="161" t="inlineStr">
        <is>
          <t>Qatar</t>
        </is>
      </c>
      <c r="C11098" s="161" t="inlineStr">
        <is>
          <t>Middle East &amp; North Africa</t>
        </is>
      </c>
      <c r="D11098" s="161" t="inlineStr">
        <is>
          <t>High income</t>
        </is>
      </c>
      <c r="E11098" s="161" t="b">
        <v>0</v>
      </c>
      <c r="F11098" s="161" t="inlineStr">
        <is>
          <t>inn_total_inv_2030_pct_gdp</t>
        </is>
      </c>
      <c r="G11098" s="161" t="n">
        <v>9.78753703083407</v>
      </c>
      <c r="H11098" s="161" t="inlineStr">
        <is>
          <t>2030</t>
        </is>
      </c>
      <c r="I11098" s="161" t="inlineStr">
        <is>
          <t>Mitigation_Investment_Needs_v1.1.xlsx (InvestmentNeeds v1.1, model output)</t>
        </is>
      </c>
    </row>
    <row r="11099" ht="13" customHeight="1">
      <c r="A11099" s="161" t="inlineStr">
        <is>
          <t>QAT</t>
        </is>
      </c>
      <c r="B11099" s="161" t="inlineStr">
        <is>
          <t>Qatar</t>
        </is>
      </c>
      <c r="C11099" s="161" t="inlineStr">
        <is>
          <t>Middle East &amp; North Africa</t>
        </is>
      </c>
      <c r="D11099" s="161" t="inlineStr">
        <is>
          <t>High income</t>
        </is>
      </c>
      <c r="E11099" s="161" t="b">
        <v>0</v>
      </c>
      <c r="F11099" s="161" t="inlineStr">
        <is>
          <t>inn_incr_inv_2030_pct_gdp</t>
        </is>
      </c>
      <c r="G11099" s="161" t="n">
        <v>2.34900888740018</v>
      </c>
      <c r="H11099" s="161" t="inlineStr">
        <is>
          <t>2030</t>
        </is>
      </c>
      <c r="I11099" s="161" t="inlineStr">
        <is>
          <t>Mitigation_Investment_Needs_v1.1.xlsx (InvestmentNeeds v1.1, model output)</t>
        </is>
      </c>
    </row>
    <row r="11100" ht="13" customHeight="1">
      <c r="A11100" s="161" t="inlineStr">
        <is>
          <t>QAT</t>
        </is>
      </c>
      <c r="B11100" s="161" t="inlineStr">
        <is>
          <t>Qatar</t>
        </is>
      </c>
      <c r="C11100" s="161" t="inlineStr">
        <is>
          <t>Middle East &amp; North Africa</t>
        </is>
      </c>
      <c r="D11100" s="161" t="inlineStr">
        <is>
          <t>High income</t>
        </is>
      </c>
      <c r="E11100" s="161" t="b">
        <v>0</v>
      </c>
      <c r="F11100" s="161" t="inlineStr">
        <is>
          <t>inn_incr_inv_gen_2030_pct_gdp</t>
        </is>
      </c>
      <c r="G11100" s="161" t="n">
        <v>0.6360519876254541</v>
      </c>
      <c r="H11100" s="161" t="inlineStr">
        <is>
          <t>2030</t>
        </is>
      </c>
      <c r="I11100" s="161" t="inlineStr">
        <is>
          <t>Mitigation_Investment_Needs_v1.1.xlsx (InvestmentNeeds v1.1, model output)</t>
        </is>
      </c>
    </row>
    <row r="11101" ht="13" customHeight="1">
      <c r="A11101" s="161" t="inlineStr">
        <is>
          <t>QAT</t>
        </is>
      </c>
      <c r="B11101" s="161" t="inlineStr">
        <is>
          <t>Qatar</t>
        </is>
      </c>
      <c r="C11101" s="161" t="inlineStr">
        <is>
          <t>Middle East &amp; North Africa</t>
        </is>
      </c>
      <c r="D11101" s="161" t="inlineStr">
        <is>
          <t>High income</t>
        </is>
      </c>
      <c r="E11101" s="161" t="b">
        <v>0</v>
      </c>
      <c r="F11101" s="161" t="inlineStr">
        <is>
          <t>inn_incr_inv_grid_2030_pct_gdp</t>
        </is>
      </c>
      <c r="G11101" s="161" t="n">
        <v>0.4361499343717402</v>
      </c>
      <c r="H11101" s="161" t="inlineStr">
        <is>
          <t>2030</t>
        </is>
      </c>
      <c r="I11101" s="161" t="inlineStr">
        <is>
          <t>Mitigation_Investment_Needs_v1.1.xlsx (InvestmentNeeds v1.1, model output)</t>
        </is>
      </c>
    </row>
    <row r="11102" ht="13" customHeight="1">
      <c r="A11102" s="161" t="inlineStr">
        <is>
          <t>QAT</t>
        </is>
      </c>
      <c r="B11102" s="161" t="inlineStr">
        <is>
          <t>Qatar</t>
        </is>
      </c>
      <c r="C11102" s="161" t="inlineStr">
        <is>
          <t>Middle East &amp; North Africa</t>
        </is>
      </c>
      <c r="D11102" s="161" t="inlineStr">
        <is>
          <t>High income</t>
        </is>
      </c>
      <c r="E11102" s="161" t="b">
        <v>0</v>
      </c>
      <c r="F11102" s="161" t="inlineStr">
        <is>
          <t>inn_incr_inv_trn_2030_pct_gdp</t>
        </is>
      </c>
      <c r="G11102" s="161" t="n">
        <v>0.2257768212683082</v>
      </c>
      <c r="H11102" s="161" t="inlineStr">
        <is>
          <t>2030</t>
        </is>
      </c>
      <c r="I11102" s="161" t="inlineStr">
        <is>
          <t>Mitigation_Investment_Needs_v1.1.xlsx (InvestmentNeeds v1.1, model output)</t>
        </is>
      </c>
    </row>
    <row r="11103" ht="13" customHeight="1">
      <c r="A11103" s="161" t="inlineStr">
        <is>
          <t>QAT</t>
        </is>
      </c>
      <c r="B11103" s="161" t="inlineStr">
        <is>
          <t>Qatar</t>
        </is>
      </c>
      <c r="C11103" s="161" t="inlineStr">
        <is>
          <t>Middle East &amp; North Africa</t>
        </is>
      </c>
      <c r="D11103" s="161" t="inlineStr">
        <is>
          <t>High income</t>
        </is>
      </c>
      <c r="E11103" s="161" t="b">
        <v>0</v>
      </c>
      <c r="F11103" s="161" t="inlineStr">
        <is>
          <t>inn_incr_inv_bld_2030_pct_gdp</t>
        </is>
      </c>
      <c r="G11103" s="161" t="n">
        <v>0.1556394161176846</v>
      </c>
      <c r="H11103" s="161" t="inlineStr">
        <is>
          <t>2030</t>
        </is>
      </c>
      <c r="I11103" s="161" t="inlineStr">
        <is>
          <t>Mitigation_Investment_Needs_v1.1.xlsx (InvestmentNeeds v1.1, model output)</t>
        </is>
      </c>
    </row>
    <row r="11104" ht="13" customHeight="1">
      <c r="A11104" s="161" t="inlineStr">
        <is>
          <t>QAT</t>
        </is>
      </c>
      <c r="B11104" s="161" t="inlineStr">
        <is>
          <t>Qatar</t>
        </is>
      </c>
      <c r="C11104" s="161" t="inlineStr">
        <is>
          <t>Middle East &amp; North Africa</t>
        </is>
      </c>
      <c r="D11104" s="161" t="inlineStr">
        <is>
          <t>High income</t>
        </is>
      </c>
      <c r="E11104" s="161" t="b">
        <v>0</v>
      </c>
      <c r="F11104" s="161" t="inlineStr">
        <is>
          <t>inn_incr_inv_ind_2030_pct_gdp</t>
        </is>
      </c>
      <c r="G11104" s="161" t="n">
        <v>0.2099283855275911</v>
      </c>
      <c r="H11104" s="161" t="inlineStr">
        <is>
          <t>2030</t>
        </is>
      </c>
      <c r="I11104" s="161" t="inlineStr">
        <is>
          <t>Mitigation_Investment_Needs_v1.1.xlsx (InvestmentNeeds v1.1, model output)</t>
        </is>
      </c>
    </row>
    <row r="11105" ht="13" customHeight="1">
      <c r="A11105" s="161" t="inlineStr">
        <is>
          <t>QAT</t>
        </is>
      </c>
      <c r="B11105" s="161" t="inlineStr">
        <is>
          <t>Qatar</t>
        </is>
      </c>
      <c r="C11105" s="161" t="inlineStr">
        <is>
          <t>Middle East &amp; North Africa</t>
        </is>
      </c>
      <c r="D11105" s="161" t="inlineStr">
        <is>
          <t>High income</t>
        </is>
      </c>
      <c r="E11105" s="161" t="b">
        <v>0</v>
      </c>
      <c r="F11105" s="161" t="inlineStr">
        <is>
          <t>inn_incr_inv_fuel_2030_pct_gdp</t>
        </is>
      </c>
      <c r="G11105" s="161" t="n">
        <v>0.1830735653084715</v>
      </c>
      <c r="H11105" s="161" t="inlineStr">
        <is>
          <t>2030</t>
        </is>
      </c>
      <c r="I11105" s="161" t="inlineStr">
        <is>
          <t>Mitigation_Investment_Needs_v1.1.xlsx (InvestmentNeeds v1.1, model output)</t>
        </is>
      </c>
    </row>
    <row r="11106" ht="13" customHeight="1">
      <c r="A11106" s="161" t="inlineStr">
        <is>
          <t>QAT</t>
        </is>
      </c>
      <c r="B11106" s="161" t="inlineStr">
        <is>
          <t>Qatar</t>
        </is>
      </c>
      <c r="C11106" s="161" t="inlineStr">
        <is>
          <t>Middle East &amp; North Africa</t>
        </is>
      </c>
      <c r="D11106" s="161" t="inlineStr">
        <is>
          <t>High income</t>
        </is>
      </c>
      <c r="E11106" s="161" t="b">
        <v>0</v>
      </c>
      <c r="F11106" s="161" t="inlineStr">
        <is>
          <t>inn_incr_inv_afolu_2030_pct_gdp</t>
        </is>
      </c>
      <c r="G11106" s="161" t="n">
        <v>0.5023887771809195</v>
      </c>
      <c r="H11106" s="161" t="inlineStr">
        <is>
          <t>2030</t>
        </is>
      </c>
      <c r="I11106" s="161" t="inlineStr">
        <is>
          <t>Mitigation_Investment_Needs_v1.1.xlsx (InvestmentNeeds v1.1, model output)</t>
        </is>
      </c>
    </row>
    <row r="11107" ht="13" customHeight="1">
      <c r="A11107" s="161" t="inlineStr">
        <is>
          <t>QAT</t>
        </is>
      </c>
      <c r="B11107" s="161" t="inlineStr">
        <is>
          <t>Qatar</t>
        </is>
      </c>
      <c r="C11107" s="161" t="inlineStr">
        <is>
          <t>Middle East &amp; North Africa</t>
        </is>
      </c>
      <c r="D11107" s="161" t="inlineStr">
        <is>
          <t>High income</t>
        </is>
      </c>
      <c r="E11107" s="161" t="b">
        <v>0</v>
      </c>
      <c r="F11107" s="161" t="inlineStr">
        <is>
          <t>inn_incr_cost_a_2030_pct_gdp</t>
        </is>
      </c>
      <c r="G11107" s="161" t="n">
        <v>0.206006451992194</v>
      </c>
      <c r="H11107" s="161" t="inlineStr">
        <is>
          <t>2030</t>
        </is>
      </c>
      <c r="I11107" s="161" t="inlineStr">
        <is>
          <t>Mitigation_Investment_Needs_v1.1.xlsx (InvestmentNeeds v1.1, model output)</t>
        </is>
      </c>
    </row>
    <row r="11108" ht="13" customHeight="1">
      <c r="A11108" s="161" t="inlineStr">
        <is>
          <t>QAT</t>
        </is>
      </c>
      <c r="B11108" s="161" t="inlineStr">
        <is>
          <t>Qatar</t>
        </is>
      </c>
      <c r="C11108" s="161" t="inlineStr">
        <is>
          <t>Middle East &amp; North Africa</t>
        </is>
      </c>
      <c r="D11108" s="161" t="inlineStr">
        <is>
          <t>High income</t>
        </is>
      </c>
      <c r="E11108" s="161" t="b">
        <v>0</v>
      </c>
      <c r="F11108" s="161" t="inlineStr">
        <is>
          <t>inn_incr_cost_b_2030_pct_gdp</t>
        </is>
      </c>
      <c r="G11108" s="161" t="n">
        <v>0.119743948103775</v>
      </c>
      <c r="H11108" s="161" t="inlineStr">
        <is>
          <t>2030</t>
        </is>
      </c>
      <c r="I11108" s="161" t="inlineStr">
        <is>
          <t>Mitigation_Investment_Needs_v1.1.xlsx (InvestmentNeeds v1.1, model output)</t>
        </is>
      </c>
    </row>
    <row r="11109" ht="13" customHeight="1">
      <c r="A11109" s="161" t="inlineStr">
        <is>
          <t>QAT</t>
        </is>
      </c>
      <c r="B11109" s="161" t="inlineStr">
        <is>
          <t>Qatar</t>
        </is>
      </c>
      <c r="C11109" s="161" t="inlineStr">
        <is>
          <t>Middle East &amp; North Africa</t>
        </is>
      </c>
      <c r="D11109" s="161" t="inlineStr">
        <is>
          <t>High income</t>
        </is>
      </c>
      <c r="E11109" s="161" t="b">
        <v>0</v>
      </c>
      <c r="F11109" s="161" t="inlineStr">
        <is>
          <t>inn_incr_cost_c_2030_pct_gdp</t>
        </is>
      </c>
      <c r="G11109" s="161" t="n">
        <v>0.042351703674809</v>
      </c>
      <c r="H11109" s="161" t="inlineStr">
        <is>
          <t>2030</t>
        </is>
      </c>
      <c r="I11109" s="161" t="inlineStr">
        <is>
          <t>Mitigation_Investment_Needs_v1.1.xlsx (InvestmentNeeds v1.1, model output)</t>
        </is>
      </c>
    </row>
    <row r="11110" ht="13" customHeight="1">
      <c r="A11110" s="161" t="inlineStr">
        <is>
          <t>QAT</t>
        </is>
      </c>
      <c r="B11110" s="161" t="inlineStr">
        <is>
          <t>Qatar</t>
        </is>
      </c>
      <c r="C11110" s="161" t="inlineStr">
        <is>
          <t>Middle East &amp; North Africa</t>
        </is>
      </c>
      <c r="D11110" s="161" t="inlineStr">
        <is>
          <t>High income</t>
        </is>
      </c>
      <c r="E11110" s="161" t="b">
        <v>0</v>
      </c>
      <c r="F11110" s="161" t="inlineStr">
        <is>
          <t>inn_cost_per_t_b_2030_usd</t>
        </is>
      </c>
      <c r="G11110" s="161" t="n">
        <v>71.2771431906878</v>
      </c>
      <c r="H11110" s="161" t="inlineStr">
        <is>
          <t>2030</t>
        </is>
      </c>
      <c r="I11110" s="161" t="inlineStr">
        <is>
          <t>Mitigation_Investment_Needs_v1.1.xlsx (InvestmentNeeds v1.1, model output)</t>
        </is>
      </c>
    </row>
    <row r="11111" ht="13" customHeight="1">
      <c r="A11111" s="161" t="inlineStr">
        <is>
          <t>QAT</t>
        </is>
      </c>
      <c r="B11111" s="161" t="inlineStr">
        <is>
          <t>Qatar</t>
        </is>
      </c>
      <c r="C11111" s="161" t="inlineStr">
        <is>
          <t>Middle East &amp; North Africa</t>
        </is>
      </c>
      <c r="D11111" s="161" t="inlineStr">
        <is>
          <t>High income</t>
        </is>
      </c>
      <c r="E11111" s="161" t="b">
        <v>0</v>
      </c>
      <c r="F11111" s="161" t="inlineStr">
        <is>
          <t>inn_coc_penalty_2030_pct_gdp</t>
        </is>
      </c>
      <c r="G11111" s="161" t="n">
        <v>0.3594270995350787</v>
      </c>
      <c r="H11111" s="161" t="inlineStr">
        <is>
          <t>2030</t>
        </is>
      </c>
      <c r="I11111" s="161" t="inlineStr">
        <is>
          <t>Mitigation_Investment_Needs_v1.1.xlsx (InvestmentNeeds v1.1, model output)</t>
        </is>
      </c>
    </row>
    <row r="11112" ht="13" customHeight="1">
      <c r="A11112" s="161" t="inlineStr">
        <is>
          <t>QAT</t>
        </is>
      </c>
      <c r="B11112" s="161" t="inlineStr">
        <is>
          <t>Qatar</t>
        </is>
      </c>
      <c r="C11112" s="161" t="inlineStr">
        <is>
          <t>Middle East &amp; North Africa</t>
        </is>
      </c>
      <c r="D11112" s="161" t="inlineStr">
        <is>
          <t>High income</t>
        </is>
      </c>
      <c r="E11112" s="161" t="b">
        <v>0</v>
      </c>
      <c r="F11112" s="161" t="inlineStr">
        <is>
          <t>inn_pima_adj_inv_2030_pct_gdp</t>
        </is>
      </c>
      <c r="G11112" s="161" t="n">
        <v>11.23555620799854</v>
      </c>
      <c r="H11112" s="161" t="inlineStr">
        <is>
          <t>2030</t>
        </is>
      </c>
      <c r="I11112" s="161" t="inlineStr">
        <is>
          <t>Mitigation_Investment_Needs_v1.1.xlsx (InvestmentNeeds v1.1, model output)</t>
        </is>
      </c>
    </row>
    <row r="11113" ht="13" customHeight="1">
      <c r="A11113" s="161" t="inlineStr">
        <is>
          <t>QAT</t>
        </is>
      </c>
      <c r="B11113" s="161" t="inlineStr">
        <is>
          <t>Qatar</t>
        </is>
      </c>
      <c r="C11113" s="161" t="inlineStr">
        <is>
          <t>Middle East &amp; North Africa</t>
        </is>
      </c>
      <c r="D11113" s="161" t="inlineStr">
        <is>
          <t>High income</t>
        </is>
      </c>
      <c r="E11113" s="161" t="b">
        <v>0</v>
      </c>
      <c r="F11113" s="161" t="inlineStr">
        <is>
          <t>nmim_nz_inv_2030_pct_gdp</t>
        </is>
      </c>
      <c r="G11113" s="161" t="n">
        <v>3.913940302286957</v>
      </c>
      <c r="H11113" s="161" t="inlineStr">
        <is>
          <t>2030</t>
        </is>
      </c>
      <c r="I11113" s="161" t="inlineStr">
        <is>
          <t>nmim_summary_v0_2.csv (InvestmentNeeds NMIM v0.2, model output)</t>
        </is>
      </c>
    </row>
    <row r="11114" ht="13" customHeight="1">
      <c r="A11114" s="161" t="inlineStr">
        <is>
          <t>QAT</t>
        </is>
      </c>
      <c r="B11114" s="161" t="inlineStr">
        <is>
          <t>Qatar</t>
        </is>
      </c>
      <c r="C11114" s="161" t="inlineStr">
        <is>
          <t>Middle East &amp; North Africa</t>
        </is>
      </c>
      <c r="D11114" s="161" t="inlineStr">
        <is>
          <t>High income</t>
        </is>
      </c>
      <c r="E11114" s="161" t="b">
        <v>0</v>
      </c>
      <c r="F11114" s="161" t="inlineStr">
        <is>
          <t>nmim_typ1_2030_pct_gdp</t>
        </is>
      </c>
      <c r="G11114" s="161" t="n">
        <v>0.7197815973784417</v>
      </c>
      <c r="H11114" s="161" t="inlineStr">
        <is>
          <t>2030</t>
        </is>
      </c>
      <c r="I11114" s="161" t="inlineStr">
        <is>
          <t>nmim_summary_v0_2.csv (InvestmentNeeds NMIM v0.2, model output)</t>
        </is>
      </c>
    </row>
    <row r="11115" ht="13" customHeight="1">
      <c r="A11115" s="161" t="inlineStr">
        <is>
          <t>QAT</t>
        </is>
      </c>
      <c r="B11115" s="161" t="inlineStr">
        <is>
          <t>Qatar</t>
        </is>
      </c>
      <c r="C11115" s="161" t="inlineStr">
        <is>
          <t>Middle East &amp; North Africa</t>
        </is>
      </c>
      <c r="D11115" s="161" t="inlineStr">
        <is>
          <t>High income</t>
        </is>
      </c>
      <c r="E11115" s="161" t="b">
        <v>0</v>
      </c>
      <c r="F11115" s="161" t="inlineStr">
        <is>
          <t>nmim_typ2_2030_pct_gdp</t>
        </is>
      </c>
      <c r="G11115" s="161" t="n">
        <v>0.3544393399798856</v>
      </c>
      <c r="H11115" s="161" t="inlineStr">
        <is>
          <t>2030</t>
        </is>
      </c>
      <c r="I11115" s="161" t="inlineStr">
        <is>
          <t>nmim_summary_v0_2.csv (InvestmentNeeds NMIM v0.2, model output)</t>
        </is>
      </c>
    </row>
    <row r="11116" ht="13" customHeight="1">
      <c r="A11116" s="161" t="inlineStr">
        <is>
          <t>QAT</t>
        </is>
      </c>
      <c r="B11116" s="161" t="inlineStr">
        <is>
          <t>Qatar</t>
        </is>
      </c>
      <c r="C11116" s="161" t="inlineStr">
        <is>
          <t>Middle East &amp; North Africa</t>
        </is>
      </c>
      <c r="D11116" s="161" t="inlineStr">
        <is>
          <t>High income</t>
        </is>
      </c>
      <c r="E11116" s="161" t="b">
        <v>0</v>
      </c>
      <c r="F11116" s="161" t="inlineStr">
        <is>
          <t>nmim_typ3_2030_pct_gdp</t>
        </is>
      </c>
      <c r="G11116" s="161" t="n">
        <v>0.3467865897311382</v>
      </c>
      <c r="H11116" s="161" t="inlineStr">
        <is>
          <t>2030</t>
        </is>
      </c>
      <c r="I11116" s="161" t="inlineStr">
        <is>
          <t>nmim_summary_v0_2.csv (InvestmentNeeds NMIM v0.2, model output)</t>
        </is>
      </c>
    </row>
    <row r="11117" ht="13" customHeight="1">
      <c r="A11117" s="161" t="inlineStr">
        <is>
          <t>QAT</t>
        </is>
      </c>
      <c r="B11117" s="161" t="inlineStr">
        <is>
          <t>Qatar</t>
        </is>
      </c>
      <c r="C11117" s="161" t="inlineStr">
        <is>
          <t>Middle East &amp; North Africa</t>
        </is>
      </c>
      <c r="D11117" s="161" t="inlineStr">
        <is>
          <t>High income</t>
        </is>
      </c>
      <c r="E11117" s="161" t="b">
        <v>0</v>
      </c>
      <c r="F11117" s="161" t="inlineStr">
        <is>
          <t>nmim_typ4_2030_pct_gdp</t>
        </is>
      </c>
      <c r="G11117" s="161" t="n">
        <v>1.667652431889125</v>
      </c>
      <c r="H11117" s="161" t="inlineStr">
        <is>
          <t>2030</t>
        </is>
      </c>
      <c r="I11117" s="161" t="inlineStr">
        <is>
          <t>nmim_summary_v0_2.csv (InvestmentNeeds NMIM v0.2, model output)</t>
        </is>
      </c>
    </row>
    <row r="11118" ht="13" customHeight="1">
      <c r="A11118" s="161" t="inlineStr">
        <is>
          <t>QAT</t>
        </is>
      </c>
      <c r="B11118" s="161" t="inlineStr">
        <is>
          <t>Qatar</t>
        </is>
      </c>
      <c r="C11118" s="161" t="inlineStr">
        <is>
          <t>Middle East &amp; North Africa</t>
        </is>
      </c>
      <c r="D11118" s="161" t="inlineStr">
        <is>
          <t>High income</t>
        </is>
      </c>
      <c r="E11118" s="161" t="b">
        <v>0</v>
      </c>
      <c r="F11118" s="161" t="inlineStr">
        <is>
          <t>nmim_typ5_2030_pct_gdp</t>
        </is>
      </c>
      <c r="G11118" s="161" t="n">
        <v>0.8252803434373667</v>
      </c>
      <c r="H11118" s="161" t="inlineStr">
        <is>
          <t>2030</t>
        </is>
      </c>
      <c r="I11118" s="161" t="inlineStr">
        <is>
          <t>nmim_summary_v0_2.csv (InvestmentNeeds NMIM v0.2, model output)</t>
        </is>
      </c>
    </row>
    <row r="11119" ht="13" customHeight="1">
      <c r="A11119" s="161" t="inlineStr">
        <is>
          <t>QAT</t>
        </is>
      </c>
      <c r="B11119" s="161" t="inlineStr">
        <is>
          <t>Qatar</t>
        </is>
      </c>
      <c r="C11119" s="161" t="inlineStr">
        <is>
          <t>Middle East &amp; North Africa</t>
        </is>
      </c>
      <c r="D11119" s="161" t="inlineStr">
        <is>
          <t>High income</t>
        </is>
      </c>
      <c r="E11119" s="161" t="b">
        <v>0</v>
      </c>
      <c r="F11119" s="161" t="inlineStr">
        <is>
          <t>nmim_budget_need_2030_pct_gdp</t>
        </is>
      </c>
      <c r="G11119" s="161" t="n">
        <v>1.220077326816179</v>
      </c>
      <c r="H11119" s="161" t="inlineStr">
        <is>
          <t>2030</t>
        </is>
      </c>
      <c r="I11119" s="161" t="inlineStr">
        <is>
          <t>nmim_summary_v0_2.csv (InvestmentNeeds NMIM v0.2, model output)</t>
        </is>
      </c>
    </row>
    <row r="11120" ht="13" customHeight="1">
      <c r="A11120" s="161" t="inlineStr">
        <is>
          <t>QAT</t>
        </is>
      </c>
      <c r="B11120" s="161" t="inlineStr">
        <is>
          <t>Qatar</t>
        </is>
      </c>
      <c r="C11120" s="161" t="inlineStr">
        <is>
          <t>Middle East &amp; North Africa</t>
        </is>
      </c>
      <c r="D11120" s="161" t="inlineStr">
        <is>
          <t>High income</t>
        </is>
      </c>
      <c r="E11120" s="161" t="b">
        <v>0</v>
      </c>
      <c r="F11120" s="161" t="inlineStr">
        <is>
          <t>nmim_private_share_2030_pct</t>
        </is>
      </c>
      <c r="G11120" s="161" t="n">
        <v>59.77157173448563</v>
      </c>
      <c r="H11120" s="161" t="inlineStr">
        <is>
          <t>2030</t>
        </is>
      </c>
      <c r="I11120" s="161" t="inlineStr">
        <is>
          <t>nmim_summary_v0_2.csv (InvestmentNeeds NMIM v0.2, model output)</t>
        </is>
      </c>
    </row>
    <row r="11121" ht="13" customHeight="1">
      <c r="A11121" s="161" t="inlineStr">
        <is>
          <t>QAT</t>
        </is>
      </c>
      <c r="B11121" s="161" t="inlineStr">
        <is>
          <t>Qatar</t>
        </is>
      </c>
      <c r="C11121" s="161" t="inlineStr">
        <is>
          <t>Middle East &amp; North Africa</t>
        </is>
      </c>
      <c r="D11121" s="161" t="inlineStr">
        <is>
          <t>High income</t>
        </is>
      </c>
      <c r="E11121" s="161" t="b">
        <v>0</v>
      </c>
      <c r="F11121" s="161" t="inlineStr">
        <is>
          <t>nmim_incr_inv_2030_pct_gdp</t>
        </is>
      </c>
      <c r="G11121" s="161" t="n">
        <v>3.362989890099257</v>
      </c>
      <c r="H11121" s="161" t="inlineStr">
        <is>
          <t>2030</t>
        </is>
      </c>
      <c r="I11121" s="161" t="inlineStr">
        <is>
          <t>nmim_summary_v0_2.csv (InvestmentNeeds NMIM v0.2, model output)</t>
        </is>
      </c>
    </row>
    <row r="11122" ht="13" customHeight="1">
      <c r="A11122" s="161" t="inlineStr">
        <is>
          <t>QAT</t>
        </is>
      </c>
      <c r="B11122" s="161" t="inlineStr">
        <is>
          <t>Qatar</t>
        </is>
      </c>
      <c r="C11122" s="161" t="inlineStr">
        <is>
          <t>Middle East &amp; North Africa</t>
        </is>
      </c>
      <c r="D11122" s="161" t="inlineStr">
        <is>
          <t>High income</t>
        </is>
      </c>
      <c r="E11122" s="161" t="b">
        <v>0</v>
      </c>
      <c r="F11122" s="161" t="inlineStr">
        <is>
          <t>nmim_incr_inv_2050_pct_gdp</t>
        </is>
      </c>
      <c r="G11122" s="161" t="n">
        <v>6.072165751213723</v>
      </c>
      <c r="H11122" s="161" t="inlineStr">
        <is>
          <t>2050</t>
        </is>
      </c>
      <c r="I11122" s="161" t="inlineStr">
        <is>
          <t>nmim_summary_v0_2.csv (InvestmentNeeds NMIM v0.2, model output)</t>
        </is>
      </c>
    </row>
    <row r="11123" ht="13" customHeight="1">
      <c r="A11123" s="161" t="inlineStr">
        <is>
          <t>QAT</t>
        </is>
      </c>
      <c r="B11123" s="161" t="inlineStr">
        <is>
          <t>Qatar</t>
        </is>
      </c>
      <c r="C11123" s="161" t="inlineStr">
        <is>
          <t>Middle East &amp; North Africa</t>
        </is>
      </c>
      <c r="D11123" s="161" t="inlineStr">
        <is>
          <t>High income</t>
        </is>
      </c>
      <c r="E11123" s="161" t="b">
        <v>0</v>
      </c>
      <c r="F11123" s="161" t="inlineStr">
        <is>
          <t>nmim_pv_incr_cost_b_pct_gdp</t>
        </is>
      </c>
      <c r="G11123" s="161" t="n">
        <v>38.80659729889695</v>
      </c>
      <c r="H11123" s="161" t="inlineStr">
        <is>
          <t>2025-2050</t>
        </is>
      </c>
      <c r="I11123" s="161" t="inlineStr">
        <is>
          <t>nmim_summary_v0_2.csv (InvestmentNeeds NMIM v0.2, model output)</t>
        </is>
      </c>
    </row>
    <row r="11124" ht="13" customHeight="1">
      <c r="A11124" s="161" t="inlineStr">
        <is>
          <t>QAT</t>
        </is>
      </c>
      <c r="B11124" s="161" t="inlineStr">
        <is>
          <t>Qatar</t>
        </is>
      </c>
      <c r="C11124" s="161" t="inlineStr">
        <is>
          <t>Middle East &amp; North Africa</t>
        </is>
      </c>
      <c r="D11124" s="161" t="inlineStr">
        <is>
          <t>High income</t>
        </is>
      </c>
      <c r="E11124" s="161" t="b">
        <v>0</v>
      </c>
      <c r="F11124" s="161" t="inlineStr">
        <is>
          <t>price_diesel_usd_litre</t>
        </is>
      </c>
      <c r="G11124" s="161" t="n">
        <v>0.5620000000000001</v>
      </c>
      <c r="H11124" s="161" t="inlineStr">
        <is>
          <t>2024</t>
        </is>
      </c>
      <c r="I11124" s="161" t="inlineStr">
        <is>
          <t>imffossilfuelsubsidiesdata.xlsb</t>
        </is>
      </c>
    </row>
    <row r="11125" ht="13" customHeight="1">
      <c r="A11125" s="161" t="inlineStr">
        <is>
          <t>QAT</t>
        </is>
      </c>
      <c r="B11125" s="161" t="inlineStr">
        <is>
          <t>Qatar</t>
        </is>
      </c>
      <c r="C11125" s="161" t="inlineStr">
        <is>
          <t>Middle East &amp; North Africa</t>
        </is>
      </c>
      <c r="D11125" s="161" t="inlineStr">
        <is>
          <t>High income</t>
        </is>
      </c>
      <c r="E11125" s="161" t="b">
        <v>0</v>
      </c>
      <c r="F11125" s="161" t="inlineStr">
        <is>
          <t>price_gasoline_usd_litre</t>
        </is>
      </c>
      <c r="G11125" s="161" t="n">
        <v>0.576</v>
      </c>
      <c r="H11125" s="161" t="inlineStr">
        <is>
          <t>2024</t>
        </is>
      </c>
      <c r="I11125" s="161" t="inlineStr">
        <is>
          <t>imffossilfuelsubsidiesdata.xlsb</t>
        </is>
      </c>
    </row>
    <row r="11126" ht="13" customHeight="1">
      <c r="A11126" s="161" t="inlineStr">
        <is>
          <t>QAT</t>
        </is>
      </c>
      <c r="B11126" s="161" t="inlineStr">
        <is>
          <t>Qatar</t>
        </is>
      </c>
      <c r="C11126" s="161" t="inlineStr">
        <is>
          <t>Middle East &amp; North Africa</t>
        </is>
      </c>
      <c r="D11126" s="161" t="inlineStr">
        <is>
          <t>High income</t>
        </is>
      </c>
      <c r="E11126" s="161" t="b">
        <v>0</v>
      </c>
      <c r="F11126" s="161" t="inlineStr">
        <is>
          <t>price_electricity_residential_usd_kwh</t>
        </is>
      </c>
      <c r="G11126" s="161" t="n">
        <v>0.038</v>
      </c>
      <c r="H11126" s="161" t="inlineStr">
        <is>
          <t>2024</t>
        </is>
      </c>
      <c r="I11126" s="161" t="inlineStr">
        <is>
          <t>imffossilfuelsubsidiesdata.xlsb</t>
        </is>
      </c>
    </row>
    <row r="11127" ht="13" customHeight="1">
      <c r="A11127" s="161" t="inlineStr">
        <is>
          <t>QAT</t>
        </is>
      </c>
      <c r="B11127" s="161" t="inlineStr">
        <is>
          <t>Qatar</t>
        </is>
      </c>
      <c r="C11127" s="161" t="inlineStr">
        <is>
          <t>Middle East &amp; North Africa</t>
        </is>
      </c>
      <c r="D11127" s="161" t="inlineStr">
        <is>
          <t>High income</t>
        </is>
      </c>
      <c r="E11127" s="161" t="b">
        <v>0</v>
      </c>
      <c r="F11127" s="161" t="inlineStr">
        <is>
          <t>price_electricity_industry_usd_kwh</t>
        </is>
      </c>
      <c r="G11127" s="161" t="n">
        <v>0.039</v>
      </c>
      <c r="H11127" s="161" t="inlineStr">
        <is>
          <t>2024</t>
        </is>
      </c>
      <c r="I11127" s="161" t="inlineStr">
        <is>
          <t>imffossilfuelsubsidiesdata.xlsb</t>
        </is>
      </c>
    </row>
    <row r="11128" ht="13" customHeight="1">
      <c r="A11128" s="161" t="inlineStr">
        <is>
          <t>QAT</t>
        </is>
      </c>
      <c r="B11128" s="161" t="inlineStr">
        <is>
          <t>Qatar</t>
        </is>
      </c>
      <c r="C11128" s="161" t="inlineStr">
        <is>
          <t>Middle East &amp; North Africa</t>
        </is>
      </c>
      <c r="D11128" s="161" t="inlineStr">
        <is>
          <t>High income</t>
        </is>
      </c>
      <c r="E11128" s="161" t="b">
        <v>0</v>
      </c>
      <c r="F11128" s="161" t="inlineStr">
        <is>
          <t>price_gas_residential_usd_gj</t>
        </is>
      </c>
      <c r="G11128" s="161" t="n">
        <v>5.55</v>
      </c>
      <c r="H11128" s="161" t="inlineStr">
        <is>
          <t>2024</t>
        </is>
      </c>
      <c r="I11128" s="161" t="inlineStr">
        <is>
          <t>imffossilfuelsubsidiesdata.xlsb</t>
        </is>
      </c>
    </row>
    <row r="11129" ht="13" customHeight="1">
      <c r="A11129" s="161" t="inlineStr">
        <is>
          <t>QAT</t>
        </is>
      </c>
      <c r="B11129" s="161" t="inlineStr">
        <is>
          <t>Qatar</t>
        </is>
      </c>
      <c r="C11129" s="161" t="inlineStr">
        <is>
          <t>Middle East &amp; North Africa</t>
        </is>
      </c>
      <c r="D11129" s="161" t="inlineStr">
        <is>
          <t>High income</t>
        </is>
      </c>
      <c r="E11129" s="161" t="b">
        <v>0</v>
      </c>
      <c r="F11129" s="161" t="inlineStr">
        <is>
          <t>price_gas_industry_usd_gj</t>
        </is>
      </c>
      <c r="G11129" s="161" t="n">
        <v>1.073</v>
      </c>
      <c r="H11129" s="161" t="inlineStr">
        <is>
          <t>2024</t>
        </is>
      </c>
      <c r="I11129" s="161" t="inlineStr">
        <is>
          <t>imffossilfuelsubsidiesdata.xlsb</t>
        </is>
      </c>
    </row>
    <row r="11130" ht="13" customHeight="1">
      <c r="A11130" s="161" t="inlineStr">
        <is>
          <t>QAT</t>
        </is>
      </c>
      <c r="B11130" s="161" t="inlineStr">
        <is>
          <t>Qatar</t>
        </is>
      </c>
      <c r="C11130" s="161" t="inlineStr">
        <is>
          <t>Middle East &amp; North Africa</t>
        </is>
      </c>
      <c r="D11130" s="161" t="inlineStr">
        <is>
          <t>High income</t>
        </is>
      </c>
      <c r="E11130" s="161" t="b">
        <v>0</v>
      </c>
      <c r="F11130" s="161" t="inlineStr">
        <is>
          <t>price_gas_power_usd_gj</t>
        </is>
      </c>
      <c r="G11130" s="161" t="n">
        <v>1.073</v>
      </c>
      <c r="H11130" s="161" t="inlineStr">
        <is>
          <t>2024</t>
        </is>
      </c>
      <c r="I11130" s="161" t="inlineStr">
        <is>
          <t>imffossilfuelsubsidiesdata.xlsb</t>
        </is>
      </c>
    </row>
    <row r="11131" ht="13" customHeight="1">
      <c r="A11131" s="161" t="inlineStr">
        <is>
          <t>QAT</t>
        </is>
      </c>
      <c r="B11131" s="161" t="inlineStr">
        <is>
          <t>Qatar</t>
        </is>
      </c>
      <c r="C11131" s="161" t="inlineStr">
        <is>
          <t>Middle East &amp; North Africa</t>
        </is>
      </c>
      <c r="D11131" s="161" t="inlineStr">
        <is>
          <t>High income</t>
        </is>
      </c>
      <c r="E11131" s="161" t="b">
        <v>0</v>
      </c>
      <c r="F11131" s="161" t="inlineStr">
        <is>
          <t>price_coal_residential_usd_gj</t>
        </is>
      </c>
      <c r="G11131" s="161" t="n">
        <v>12.405</v>
      </c>
      <c r="H11131" s="161" t="inlineStr">
        <is>
          <t>2024</t>
        </is>
      </c>
      <c r="I11131" s="161" t="inlineStr">
        <is>
          <t>imffossilfuelsubsidiesdata.xlsb</t>
        </is>
      </c>
    </row>
    <row r="11132" ht="13" customHeight="1">
      <c r="A11132" s="161" t="inlineStr">
        <is>
          <t>QAT</t>
        </is>
      </c>
      <c r="B11132" s="161" t="inlineStr">
        <is>
          <t>Qatar</t>
        </is>
      </c>
      <c r="C11132" s="161" t="inlineStr">
        <is>
          <t>Middle East &amp; North Africa</t>
        </is>
      </c>
      <c r="D11132" s="161" t="inlineStr">
        <is>
          <t>High income</t>
        </is>
      </c>
      <c r="E11132" s="161" t="b">
        <v>0</v>
      </c>
      <c r="F11132" s="161" t="inlineStr">
        <is>
          <t>price_coal_industry_usd_gj</t>
        </is>
      </c>
      <c r="G11132" s="161" t="n">
        <v>7.281</v>
      </c>
      <c r="H11132" s="161" t="inlineStr">
        <is>
          <t>2024</t>
        </is>
      </c>
      <c r="I11132" s="161" t="inlineStr">
        <is>
          <t>imffossilfuelsubsidiesdata.xlsb</t>
        </is>
      </c>
    </row>
    <row r="11133" ht="13" customHeight="1">
      <c r="A11133" s="161" t="inlineStr">
        <is>
          <t>QAT</t>
        </is>
      </c>
      <c r="B11133" s="161" t="inlineStr">
        <is>
          <t>Qatar</t>
        </is>
      </c>
      <c r="C11133" s="161" t="inlineStr">
        <is>
          <t>Middle East &amp; North Africa</t>
        </is>
      </c>
      <c r="D11133" s="161" t="inlineStr">
        <is>
          <t>High income</t>
        </is>
      </c>
      <c r="E11133" s="161" t="b">
        <v>0</v>
      </c>
      <c r="F11133" s="161" t="inlineStr">
        <is>
          <t>price_coal_power_usd_gj</t>
        </is>
      </c>
      <c r="G11133" s="161" t="n">
        <v>5.787</v>
      </c>
      <c r="H11133" s="161" t="inlineStr">
        <is>
          <t>2024</t>
        </is>
      </c>
      <c r="I11133" s="161" t="inlineStr">
        <is>
          <t>imffossilfuelsubsidiesdata.xlsb</t>
        </is>
      </c>
    </row>
    <row r="11134" ht="13" customHeight="1">
      <c r="A11134" s="161" t="inlineStr">
        <is>
          <t>QAT</t>
        </is>
      </c>
      <c r="B11134" s="161" t="inlineStr">
        <is>
          <t>Qatar</t>
        </is>
      </c>
      <c r="C11134" s="161" t="inlineStr">
        <is>
          <t>Middle East &amp; North Africa</t>
        </is>
      </c>
      <c r="D11134" s="161" t="inlineStr">
        <is>
          <t>High income</t>
        </is>
      </c>
      <c r="E11134" s="161" t="b">
        <v>0</v>
      </c>
      <c r="F11134" s="161" t="inlineStr">
        <is>
          <t>power_market_structure</t>
        </is>
      </c>
      <c r="G11134" s="161" t="n">
        <v>3</v>
      </c>
      <c r="H11134" s="161" t="inlineStr">
        <is>
          <t>2013</t>
        </is>
      </c>
      <c r="I11134" s="161" t="inlineStr">
        <is>
          <t>dataverse_files.zip</t>
        </is>
      </c>
    </row>
    <row r="11135" ht="13" customHeight="1">
      <c r="A11135" s="161" t="inlineStr">
        <is>
          <t>QAT</t>
        </is>
      </c>
      <c r="B11135" s="161" t="inlineStr">
        <is>
          <t>Qatar</t>
        </is>
      </c>
      <c r="C11135" s="161" t="inlineStr">
        <is>
          <t>Middle East &amp; North Africa</t>
        </is>
      </c>
      <c r="D11135" s="161" t="inlineStr">
        <is>
          <t>High income</t>
        </is>
      </c>
      <c r="E11135" s="161" t="b">
        <v>0</v>
      </c>
      <c r="F11135" s="161" t="inlineStr">
        <is>
          <t>independent_regulator</t>
        </is>
      </c>
      <c r="G11135" s="161" t="n">
        <v>0</v>
      </c>
      <c r="H11135" s="161" t="inlineStr">
        <is>
          <t>2013</t>
        </is>
      </c>
      <c r="I11135" s="161" t="inlineStr">
        <is>
          <t>dataverse_files.zip</t>
        </is>
      </c>
    </row>
    <row r="11136" ht="13" customHeight="1">
      <c r="A11136" s="161" t="inlineStr">
        <is>
          <t>QAT</t>
        </is>
      </c>
      <c r="B11136" s="161" t="inlineStr">
        <is>
          <t>Qatar</t>
        </is>
      </c>
      <c r="C11136" s="161" t="inlineStr">
        <is>
          <t>Middle East &amp; North Africa</t>
        </is>
      </c>
      <c r="D11136" s="161" t="inlineStr">
        <is>
          <t>High income</t>
        </is>
      </c>
      <c r="E11136" s="161" t="b">
        <v>0</v>
      </c>
      <c r="F11136" s="161" t="inlineStr">
        <is>
          <t>generation_unbundled</t>
        </is>
      </c>
      <c r="G11136" s="161" t="n">
        <v>0</v>
      </c>
      <c r="H11136" s="161" t="inlineStr">
        <is>
          <t>2013</t>
        </is>
      </c>
      <c r="I11136" s="161" t="inlineStr">
        <is>
          <t>dataverse_files.zip</t>
        </is>
      </c>
    </row>
    <row r="11137" ht="13" customHeight="1">
      <c r="A11137" s="161" t="inlineStr">
        <is>
          <t>QAT</t>
        </is>
      </c>
      <c r="B11137" s="161" t="inlineStr">
        <is>
          <t>Qatar</t>
        </is>
      </c>
      <c r="C11137" s="161" t="inlineStr">
        <is>
          <t>Middle East &amp; North Africa</t>
        </is>
      </c>
      <c r="D11137" s="161" t="inlineStr">
        <is>
          <t>High income</t>
        </is>
      </c>
      <c r="E11137" s="161" t="b">
        <v>0</v>
      </c>
      <c r="F11137" s="161" t="inlineStr">
        <is>
          <t>rise_renewable_energy_score</t>
        </is>
      </c>
      <c r="G11137" s="161" t="n">
        <v>24.32</v>
      </c>
      <c r="H11137" s="161" t="inlineStr">
        <is>
          <t>2023</t>
        </is>
      </c>
      <c r="I11137" s="161" t="inlineStr">
        <is>
          <t>WB_RISE_WIDEF.csv</t>
        </is>
      </c>
    </row>
    <row r="11138" ht="13" customHeight="1">
      <c r="A11138" s="161" t="inlineStr">
        <is>
          <t>QAT</t>
        </is>
      </c>
      <c r="B11138" s="161" t="inlineStr">
        <is>
          <t>Qatar</t>
        </is>
      </c>
      <c r="C11138" s="161" t="inlineStr">
        <is>
          <t>Middle East &amp; North Africa</t>
        </is>
      </c>
      <c r="D11138" s="161" t="inlineStr">
        <is>
          <t>High income</t>
        </is>
      </c>
      <c r="E11138" s="161" t="b">
        <v>0</v>
      </c>
      <c r="F11138" s="161" t="inlineStr">
        <is>
          <t>rise_level_playing_field_score</t>
        </is>
      </c>
      <c r="G11138" s="161" t="n">
        <v>0</v>
      </c>
      <c r="H11138" s="161" t="inlineStr">
        <is>
          <t>2023</t>
        </is>
      </c>
      <c r="I11138" s="161" t="inlineStr">
        <is>
          <t>WB_RISE_WIDEF.csv</t>
        </is>
      </c>
    </row>
    <row r="11139" ht="13" customHeight="1">
      <c r="A11139" s="161" t="inlineStr">
        <is>
          <t>QAT</t>
        </is>
      </c>
      <c r="B11139" s="161" t="inlineStr">
        <is>
          <t>Qatar</t>
        </is>
      </c>
      <c r="C11139" s="161" t="inlineStr">
        <is>
          <t>Middle East &amp; North Africa</t>
        </is>
      </c>
      <c r="D11139" s="161" t="inlineStr">
        <is>
          <t>High income</t>
        </is>
      </c>
      <c r="E11139" s="161" t="b">
        <v>0</v>
      </c>
      <c r="F11139" s="161" t="inlineStr">
        <is>
          <t>rise_ee_financing_mechanisms_score</t>
        </is>
      </c>
      <c r="G11139" s="161" t="n">
        <v>50</v>
      </c>
      <c r="H11139" s="161" t="inlineStr">
        <is>
          <t>2023</t>
        </is>
      </c>
      <c r="I11139" s="161" t="inlineStr">
        <is>
          <t>WB_RISE_WIDEF.csv</t>
        </is>
      </c>
    </row>
    <row r="11140" ht="13" customHeight="1">
      <c r="A11140" s="161" t="inlineStr">
        <is>
          <t>QAT</t>
        </is>
      </c>
      <c r="B11140" s="161" t="inlineStr">
        <is>
          <t>Qatar</t>
        </is>
      </c>
      <c r="C11140" s="161" t="inlineStr">
        <is>
          <t>Middle East &amp; North Africa</t>
        </is>
      </c>
      <c r="D11140" s="161" t="inlineStr">
        <is>
          <t>High income</t>
        </is>
      </c>
      <c r="E11140" s="161" t="b">
        <v>0</v>
      </c>
      <c r="F11140" s="161" t="inlineStr">
        <is>
          <t>revenue_pct_gdp</t>
        </is>
      </c>
      <c r="G11140" s="161" t="n">
        <v>26.74</v>
      </c>
      <c r="H11140" s="161" t="inlineStr">
        <is>
          <t>2024</t>
        </is>
      </c>
      <c r="I11140" s="161" t="inlineStr">
        <is>
          <t>dataset_2026-08-26T13_41_09_874550254Z_DEFAULT_INTEGRATION_IMF_RES_WEO_9_0_0.csv</t>
        </is>
      </c>
    </row>
    <row r="11141" ht="13" customHeight="1">
      <c r="A11141" s="161" t="inlineStr">
        <is>
          <t>QAT</t>
        </is>
      </c>
      <c r="B11141" s="161" t="inlineStr">
        <is>
          <t>Qatar</t>
        </is>
      </c>
      <c r="C11141" s="161" t="inlineStr">
        <is>
          <t>Middle East &amp; North Africa</t>
        </is>
      </c>
      <c r="D11141" s="161" t="inlineStr">
        <is>
          <t>High income</t>
        </is>
      </c>
      <c r="E11141" s="161" t="b">
        <v>0</v>
      </c>
      <c r="F11141" s="161" t="inlineStr">
        <is>
          <t>primary_balance_pct_gdp</t>
        </is>
      </c>
      <c r="G11141" s="161" t="n">
        <v>2.025</v>
      </c>
      <c r="H11141" s="161" t="inlineStr">
        <is>
          <t>2024</t>
        </is>
      </c>
      <c r="I11141" s="161" t="inlineStr">
        <is>
          <t>dataset_2026-08-26T13_41_09_874550254Z_DEFAULT_INTEGRATION_IMF_RES_WEO_9_0_0.csv</t>
        </is>
      </c>
    </row>
    <row r="11142" ht="13" customHeight="1">
      <c r="A11142" s="161" t="inlineStr">
        <is>
          <t>QAT</t>
        </is>
      </c>
      <c r="B11142" s="161" t="inlineStr">
        <is>
          <t>Qatar</t>
        </is>
      </c>
      <c r="C11142" s="161" t="inlineStr">
        <is>
          <t>Middle East &amp; North Africa</t>
        </is>
      </c>
      <c r="D11142" s="161" t="inlineStr">
        <is>
          <t>High income</t>
        </is>
      </c>
      <c r="E11142" s="161" t="b">
        <v>0</v>
      </c>
      <c r="F11142" s="161" t="inlineStr">
        <is>
          <t>current_account_pct_gdp</t>
        </is>
      </c>
      <c r="G11142" s="161" t="n">
        <v>17.286</v>
      </c>
      <c r="H11142" s="161" t="inlineStr">
        <is>
          <t>2024</t>
        </is>
      </c>
      <c r="I11142" s="161" t="inlineStr">
        <is>
          <t>dataset_2026-08-26T13_41_09_874550254Z_DEFAULT_INTEGRATION_IMF_RES_WEO_9_0_0.csv</t>
        </is>
      </c>
    </row>
    <row r="11143" ht="13" customHeight="1">
      <c r="A11143" s="161" t="inlineStr">
        <is>
          <t>QAT</t>
        </is>
      </c>
      <c r="B11143" s="161" t="inlineStr">
        <is>
          <t>Qatar</t>
        </is>
      </c>
      <c r="C11143" s="161" t="inlineStr">
        <is>
          <t>Middle East &amp; North Africa</t>
        </is>
      </c>
      <c r="D11143" s="161" t="inlineStr">
        <is>
          <t>High income</t>
        </is>
      </c>
      <c r="E11143" s="161" t="b">
        <v>0</v>
      </c>
      <c r="F11143" s="161" t="inlineStr">
        <is>
          <t>real_gdp_growth_5y_avg_pct</t>
        </is>
      </c>
      <c r="G11143" s="161" t="n">
        <v>1.231</v>
      </c>
      <c r="H11143" s="161" t="inlineStr">
        <is>
          <t>2020-2024 avg</t>
        </is>
      </c>
      <c r="I11143" s="161" t="inlineStr">
        <is>
          <t>dataset_2026-08-26T13_41_09_874550254Z_DEFAULT_INTEGRATION_IMF_RES_WEO_9_0_0.csv (derived)</t>
        </is>
      </c>
    </row>
    <row r="11144" ht="13" customHeight="1">
      <c r="A11144" s="161" t="inlineStr">
        <is>
          <t>QAT</t>
        </is>
      </c>
      <c r="B11144" s="161" t="inlineStr">
        <is>
          <t>Qatar</t>
        </is>
      </c>
      <c r="C11144" s="161" t="inlineStr">
        <is>
          <t>Middle East &amp; North Africa</t>
        </is>
      </c>
      <c r="D11144" s="161" t="inlineStr">
        <is>
          <t>High income</t>
        </is>
      </c>
      <c r="E11144" s="161" t="b">
        <v>0</v>
      </c>
      <c r="F11144" s="161" t="inlineStr">
        <is>
          <t>int_budget_need_2030_pct_gdp</t>
        </is>
      </c>
      <c r="G11144" s="161" t="n">
        <v>1.048</v>
      </c>
      <c r="H11144" s="161" t="inlineStr">
        <is>
          <t>2030</t>
        </is>
      </c>
      <c r="I11144" s="161" t="inlineStr">
        <is>
          <t>integrated_results.csv (MacroFiscalModels v0.1, model output)</t>
        </is>
      </c>
    </row>
    <row r="11145" ht="13" customHeight="1">
      <c r="A11145" s="161" t="inlineStr">
        <is>
          <t>QAT</t>
        </is>
      </c>
      <c r="B11145" s="161" t="inlineStr">
        <is>
          <t>Qatar</t>
        </is>
      </c>
      <c r="C11145" s="161" t="inlineStr">
        <is>
          <t>Middle East &amp; North Africa</t>
        </is>
      </c>
      <c r="D11145" s="161" t="inlineStr">
        <is>
          <t>High income</t>
        </is>
      </c>
      <c r="E11145" s="161" t="b">
        <v>0</v>
      </c>
      <c r="F11145" s="161" t="inlineStr">
        <is>
          <t>int_pricing_revenue_2030_pct_gdp</t>
        </is>
      </c>
      <c r="G11145" s="161" t="n">
        <v>0.076</v>
      </c>
      <c r="H11145" s="161" t="inlineStr">
        <is>
          <t>2030</t>
        </is>
      </c>
      <c r="I11145" s="161" t="inlineStr">
        <is>
          <t>integrated_results.csv (MacroFiscalModels v0.1, model output)</t>
        </is>
      </c>
    </row>
    <row r="11146" ht="13" customHeight="1">
      <c r="A11146" s="161" t="inlineStr">
        <is>
          <t>QAT</t>
        </is>
      </c>
      <c r="B11146" s="161" t="inlineStr">
        <is>
          <t>Qatar</t>
        </is>
      </c>
      <c r="C11146" s="161" t="inlineStr">
        <is>
          <t>Middle East &amp; North Africa</t>
        </is>
      </c>
      <c r="D11146" s="161" t="inlineStr">
        <is>
          <t>High income</t>
        </is>
      </c>
      <c r="E11146" s="161" t="b">
        <v>0</v>
      </c>
      <c r="F11146" s="161" t="inlineStr">
        <is>
          <t>int_financing_gap_2030_pct_gdp</t>
        </is>
      </c>
      <c r="G11146" s="161" t="n">
        <v>0.972</v>
      </c>
      <c r="H11146" s="161" t="inlineStr">
        <is>
          <t>2030</t>
        </is>
      </c>
      <c r="I11146" s="161" t="inlineStr">
        <is>
          <t>integrated_results.csv (MacroFiscalModels v0.1, model output)</t>
        </is>
      </c>
    </row>
    <row r="11147" ht="13" customHeight="1">
      <c r="A11147" s="161" t="inlineStr">
        <is>
          <t>QAT</t>
        </is>
      </c>
      <c r="B11147" s="161" t="inlineStr">
        <is>
          <t>Qatar</t>
        </is>
      </c>
      <c r="C11147" s="161" t="inlineStr">
        <is>
          <t>Middle East &amp; North Africa</t>
        </is>
      </c>
      <c r="D11147" s="161" t="inlineStr">
        <is>
          <t>High income</t>
        </is>
      </c>
      <c r="E11147" s="161" t="b">
        <v>0</v>
      </c>
      <c r="F11147" s="161" t="inlineStr">
        <is>
          <t>int_gdp_dev_2050_pct</t>
        </is>
      </c>
      <c r="G11147" s="161" t="n">
        <v>9.228999999999999</v>
      </c>
      <c r="H11147" s="161" t="inlineStr">
        <is>
          <t>2050</t>
        </is>
      </c>
      <c r="I11147" s="161" t="inlineStr">
        <is>
          <t>integrated_results.csv (MacroFiscalModels v0.1, model output)</t>
        </is>
      </c>
    </row>
    <row r="11148" ht="13" customHeight="1">
      <c r="A11148" s="161" t="inlineStr">
        <is>
          <t>QAT</t>
        </is>
      </c>
      <c r="B11148" s="161" t="inlineStr">
        <is>
          <t>Qatar</t>
        </is>
      </c>
      <c r="C11148" s="161" t="inlineStr">
        <is>
          <t>Middle East &amp; North Africa</t>
        </is>
      </c>
      <c r="D11148" s="161" t="inlineStr">
        <is>
          <t>High income</t>
        </is>
      </c>
      <c r="E11148" s="161" t="b">
        <v>0</v>
      </c>
      <c r="F11148" s="161" t="inlineStr">
        <is>
          <t>int_debt_2050_pct_gdp</t>
        </is>
      </c>
      <c r="G11148" s="161" t="n">
        <v>63.23</v>
      </c>
      <c r="H11148" s="161" t="inlineStr">
        <is>
          <t>2050</t>
        </is>
      </c>
      <c r="I11148" s="161" t="inlineStr">
        <is>
          <t>integrated_results.csv (MacroFiscalModels v0.1, model output)</t>
        </is>
      </c>
    </row>
    <row r="11149" ht="13" customHeight="1">
      <c r="A11149" s="161" t="inlineStr">
        <is>
          <t>ROU</t>
        </is>
      </c>
      <c r="B11149" s="161" t="inlineStr">
        <is>
          <t>Romania</t>
        </is>
      </c>
      <c r="C11149" s="161" t="inlineStr">
        <is>
          <t>Europe &amp; Central Asia</t>
        </is>
      </c>
      <c r="D11149" s="161" t="inlineStr">
        <is>
          <t>High income</t>
        </is>
      </c>
      <c r="E11149" s="161" t="b">
        <v>1</v>
      </c>
      <c r="F11149" s="161" t="inlineStr">
        <is>
          <t>interest_to_revenue_pct</t>
        </is>
      </c>
      <c r="G11149" s="161" t="n">
        <v>6.45</v>
      </c>
      <c r="H11149" s="161" t="inlineStr">
        <is>
          <t>2024</t>
        </is>
      </c>
      <c r="I11149" s="161" t="inlineStr">
        <is>
          <t>dataset_2026-08-26T13_41_09_874550254Z_DEFAULT_INTEGRATION_IMF_RES_WEO_9_0_0.csv (derived)</t>
        </is>
      </c>
    </row>
    <row r="11150" ht="13" customHeight="1">
      <c r="A11150" s="161" t="inlineStr">
        <is>
          <t>ROU</t>
        </is>
      </c>
      <c r="B11150" s="161" t="inlineStr">
        <is>
          <t>Romania</t>
        </is>
      </c>
      <c r="C11150" s="161" t="inlineStr">
        <is>
          <t>Europe &amp; Central Asia</t>
        </is>
      </c>
      <c r="D11150" s="161" t="inlineStr">
        <is>
          <t>High income</t>
        </is>
      </c>
      <c r="E11150" s="161" t="b">
        <v>1</v>
      </c>
      <c r="F11150" s="161" t="inlineStr">
        <is>
          <t>interest_pct_gdp</t>
        </is>
      </c>
      <c r="G11150" s="161" t="n">
        <v>2.017</v>
      </c>
      <c r="H11150" s="161" t="inlineStr">
        <is>
          <t>2024</t>
        </is>
      </c>
      <c r="I11150" s="161" t="inlineStr">
        <is>
          <t>dataset_2026-08-26T13_41_09_874550254Z_DEFAULT_INTEGRATION_IMF_RES_WEO_9_0_0.csv (derived)</t>
        </is>
      </c>
    </row>
    <row r="11151" ht="13" customHeight="1">
      <c r="A11151" s="161" t="inlineStr">
        <is>
          <t>ROU</t>
        </is>
      </c>
      <c r="B11151" s="161" t="inlineStr">
        <is>
          <t>Romania</t>
        </is>
      </c>
      <c r="C11151" s="161" t="inlineStr">
        <is>
          <t>Europe &amp; Central Asia</t>
        </is>
      </c>
      <c r="D11151" s="161" t="inlineStr">
        <is>
          <t>High income</t>
        </is>
      </c>
      <c r="E11151" s="161" t="b">
        <v>1</v>
      </c>
      <c r="F11151" s="161" t="inlineStr">
        <is>
          <t>gross_debt_pct_gdp</t>
        </is>
      </c>
      <c r="G11151" s="161" t="n">
        <v>57.468</v>
      </c>
      <c r="H11151" s="161" t="inlineStr">
        <is>
          <t>2024</t>
        </is>
      </c>
      <c r="I11151" s="161" t="inlineStr">
        <is>
          <t>dataset_2026-08-26T13_41_09_874550254Z_DEFAULT_INTEGRATION_IMF_RES_WEO_9_0_0.csv</t>
        </is>
      </c>
    </row>
    <row r="11152" ht="13" customHeight="1">
      <c r="A11152" s="161" t="inlineStr">
        <is>
          <t>ROU</t>
        </is>
      </c>
      <c r="B11152" s="161" t="inlineStr">
        <is>
          <t>Romania</t>
        </is>
      </c>
      <c r="C11152" s="161" t="inlineStr">
        <is>
          <t>Europe &amp; Central Asia</t>
        </is>
      </c>
      <c r="D11152" s="161" t="inlineStr">
        <is>
          <t>High income</t>
        </is>
      </c>
      <c r="E11152" s="161" t="b">
        <v>1</v>
      </c>
      <c r="F11152" s="161" t="inlineStr">
        <is>
          <t>tax_revenue_pct_gdp</t>
        </is>
      </c>
      <c r="G11152" s="161" t="n">
        <v>16.378</v>
      </c>
      <c r="H11152" s="161" t="inlineStr">
        <is>
          <t>2024</t>
        </is>
      </c>
      <c r="I11152" s="161" t="inlineStr">
        <is>
          <t>world-imf2026.xlsx</t>
        </is>
      </c>
    </row>
    <row r="11153" ht="13" customHeight="1">
      <c r="A11153" s="161" t="inlineStr">
        <is>
          <t>ROU</t>
        </is>
      </c>
      <c r="B11153" s="161" t="inlineStr">
        <is>
          <t>Romania</t>
        </is>
      </c>
      <c r="C11153" s="161" t="inlineStr">
        <is>
          <t>Europe &amp; Central Asia</t>
        </is>
      </c>
      <c r="D11153" s="161" t="inlineStr">
        <is>
          <t>High income</t>
        </is>
      </c>
      <c r="E11153" s="161" t="b">
        <v>1</v>
      </c>
      <c r="F11153" s="161" t="inlineStr">
        <is>
          <t>capex_execution_rate_pct</t>
        </is>
      </c>
      <c r="G11153" s="161" t="n">
        <v>100</v>
      </c>
      <c r="H11153" s="161" t="inlineStr">
        <is>
          <t>2021</t>
        </is>
      </c>
      <c r="I11153" s="161" t="inlineStr">
        <is>
          <t>WB_BOOST_WIDEF.csv</t>
        </is>
      </c>
    </row>
    <row r="11154" ht="13" customHeight="1">
      <c r="A11154" s="161" t="inlineStr">
        <is>
          <t>ROU</t>
        </is>
      </c>
      <c r="B11154" s="161" t="inlineStr">
        <is>
          <t>Romania</t>
        </is>
      </c>
      <c r="C11154" s="161" t="inlineStr">
        <is>
          <t>Europe &amp; Central Asia</t>
        </is>
      </c>
      <c r="D11154" s="161" t="inlineStr">
        <is>
          <t>High income</t>
        </is>
      </c>
      <c r="E11154" s="161" t="b">
        <v>1</v>
      </c>
      <c r="F11154" s="161" t="inlineStr">
        <is>
          <t>climate_pfm_diagnostic_on_record</t>
        </is>
      </c>
      <c r="G11154" s="161" t="n">
        <v>0</v>
      </c>
      <c r="H11154" s="161" t="inlineStr">
        <is>
          <t>2022</t>
        </is>
      </c>
      <c r="I11154" s="161" t="inlineStr">
        <is>
          <t>UNDP-Global-Climate-Public-Finance-Review-2022.pdf (Table 4.2)</t>
        </is>
      </c>
    </row>
    <row r="11155" ht="13" customHeight="1">
      <c r="A11155" s="161" t="inlineStr">
        <is>
          <t>ROU</t>
        </is>
      </c>
      <c r="B11155" s="161" t="inlineStr">
        <is>
          <t>Romania</t>
        </is>
      </c>
      <c r="C11155" s="161" t="inlineStr">
        <is>
          <t>Europe &amp; Central Asia</t>
        </is>
      </c>
      <c r="D11155" s="161" t="inlineStr">
        <is>
          <t>High income</t>
        </is>
      </c>
      <c r="E11155" s="161" t="b">
        <v>1</v>
      </c>
      <c r="F11155" s="161" t="inlineStr">
        <is>
          <t>wacc_solar_real_aftertax_pct</t>
        </is>
      </c>
      <c r="G11155" s="161" t="n">
        <v>5.1</v>
      </c>
      <c r="H11155" s="161" t="inlineStr">
        <is>
          <t>2021</t>
        </is>
      </c>
      <c r="I11155" s="161" t="inlineStr">
        <is>
          <t>IRENA_Cost_of_financing_renewable_power_Appendix_2023.pdf</t>
        </is>
      </c>
    </row>
    <row r="11156" ht="13" customHeight="1">
      <c r="A11156" s="161" t="inlineStr">
        <is>
          <t>ROU</t>
        </is>
      </c>
      <c r="B11156" s="161" t="inlineStr">
        <is>
          <t>Romania</t>
        </is>
      </c>
      <c r="C11156" s="161" t="inlineStr">
        <is>
          <t>Europe &amp; Central Asia</t>
        </is>
      </c>
      <c r="D11156" s="161" t="inlineStr">
        <is>
          <t>High income</t>
        </is>
      </c>
      <c r="E11156" s="161" t="b">
        <v>1</v>
      </c>
      <c r="F11156" s="161" t="inlineStr">
        <is>
          <t>wacc_steffen_nominal_aftertax_pct</t>
        </is>
      </c>
      <c r="G11156" s="161" t="n">
        <v>7.18</v>
      </c>
      <c r="H11156" s="161" t="inlineStr">
        <is>
          <t>2020</t>
        </is>
      </c>
      <c r="I11156" s="161" t="inlineStr">
        <is>
          <t>SteffenEtAl2025_WACC_database.csv</t>
        </is>
      </c>
    </row>
    <row r="11157" ht="13" customHeight="1">
      <c r="A11157" s="161" t="inlineStr">
        <is>
          <t>ROU</t>
        </is>
      </c>
      <c r="B11157" s="161" t="inlineStr">
        <is>
          <t>Romania</t>
        </is>
      </c>
      <c r="C11157" s="161" t="inlineStr">
        <is>
          <t>Europe &amp; Central Asia</t>
        </is>
      </c>
      <c r="D11157" s="161" t="inlineStr">
        <is>
          <t>High income</t>
        </is>
      </c>
      <c r="E11157" s="161" t="b">
        <v>1</v>
      </c>
      <c r="F11157" s="161" t="inlineStr">
        <is>
          <t>wacc_n_sources</t>
        </is>
      </c>
      <c r="G11157" s="161" t="n">
        <v>2</v>
      </c>
      <c r="H11157" s="161" t="inlineStr">
        <is>
          <t>2021-2024</t>
        </is>
      </c>
      <c r="I11157" s="161" t="inlineStr">
        <is>
          <t>IRENA / Steffen et al. / IEA</t>
        </is>
      </c>
    </row>
    <row r="11158" ht="13" customHeight="1">
      <c r="A11158" s="161" t="inlineStr">
        <is>
          <t>ROU</t>
        </is>
      </c>
      <c r="B11158" s="161" t="inlineStr">
        <is>
          <t>Romania</t>
        </is>
      </c>
      <c r="C11158" s="161" t="inlineStr">
        <is>
          <t>Europe &amp; Central Asia</t>
        </is>
      </c>
      <c r="D11158" s="161" t="inlineStr">
        <is>
          <t>High income</t>
        </is>
      </c>
      <c r="E11158" s="161" t="b">
        <v>1</v>
      </c>
      <c r="F11158" s="161" t="inlineStr">
        <is>
          <t>excise_revenue_pct_of_revenue</t>
        </is>
      </c>
      <c r="G11158" s="161" t="n">
        <v>7.904</v>
      </c>
      <c r="H11158" s="161" t="inlineStr">
        <is>
          <t>2024</t>
        </is>
      </c>
      <c r="I11158" s="161" t="inlineStr">
        <is>
          <t>world-imf2026.xlsx</t>
        </is>
      </c>
    </row>
    <row r="11159" ht="13" customHeight="1">
      <c r="A11159" s="161" t="inlineStr">
        <is>
          <t>ROU</t>
        </is>
      </c>
      <c r="B11159" s="161" t="inlineStr">
        <is>
          <t>Romania</t>
        </is>
      </c>
      <c r="C11159" s="161" t="inlineStr">
        <is>
          <t>Europe &amp; Central Asia</t>
        </is>
      </c>
      <c r="D11159" s="161" t="inlineStr">
        <is>
          <t>High income</t>
        </is>
      </c>
      <c r="E11159" s="161" t="b">
        <v>1</v>
      </c>
      <c r="F11159" s="161" t="inlineStr">
        <is>
          <t>ff_subsidy_total_pct_gdp</t>
        </is>
      </c>
      <c r="G11159" s="161" t="n">
        <v>3.958</v>
      </c>
      <c r="H11159" s="161" t="inlineStr">
        <is>
          <t>2024</t>
        </is>
      </c>
      <c r="I11159" s="161" t="inlineStr">
        <is>
          <t>imffossilfuelsubsidiesdata.xlsb + WEO</t>
        </is>
      </c>
    </row>
    <row r="11160" ht="13" customHeight="1">
      <c r="A11160" s="161" t="inlineStr">
        <is>
          <t>ROU</t>
        </is>
      </c>
      <c r="B11160" s="161" t="inlineStr">
        <is>
          <t>Romania</t>
        </is>
      </c>
      <c r="C11160" s="161" t="inlineStr">
        <is>
          <t>Europe &amp; Central Asia</t>
        </is>
      </c>
      <c r="D11160" s="161" t="inlineStr">
        <is>
          <t>High income</t>
        </is>
      </c>
      <c r="E11160" s="161" t="b">
        <v>1</v>
      </c>
      <c r="F11160" s="161" t="inlineStr">
        <is>
          <t>ff_subsidy_explicit_pct_gdp</t>
        </is>
      </c>
      <c r="G11160" s="161" t="n">
        <v>0.368</v>
      </c>
      <c r="H11160" s="161" t="inlineStr">
        <is>
          <t>2024</t>
        </is>
      </c>
      <c r="I11160" s="161" t="inlineStr">
        <is>
          <t>imffossilfuelsubsidiesdata.xlsb</t>
        </is>
      </c>
    </row>
    <row r="11161" ht="13" customHeight="1">
      <c r="A11161" s="161" t="inlineStr">
        <is>
          <t>ROU</t>
        </is>
      </c>
      <c r="B11161" s="161" t="inlineStr">
        <is>
          <t>Romania</t>
        </is>
      </c>
      <c r="C11161" s="161" t="inlineStr">
        <is>
          <t>Europe &amp; Central Asia</t>
        </is>
      </c>
      <c r="D11161" s="161" t="inlineStr">
        <is>
          <t>High income</t>
        </is>
      </c>
      <c r="E11161" s="161" t="b">
        <v>1</v>
      </c>
      <c r="F11161" s="161" t="inlineStr">
        <is>
          <t>ff_subsidy_implicit_pct_gdp</t>
        </is>
      </c>
      <c r="G11161" s="161" t="n">
        <v>3.591</v>
      </c>
      <c r="H11161" s="161" t="inlineStr">
        <is>
          <t>2024</t>
        </is>
      </c>
      <c r="I11161" s="161" t="inlineStr">
        <is>
          <t>imffossilfuelsubsidiesdata.xlsb</t>
        </is>
      </c>
    </row>
    <row r="11162" ht="13" customHeight="1">
      <c r="A11162" s="161" t="inlineStr">
        <is>
          <t>ROU</t>
        </is>
      </c>
      <c r="B11162" s="161" t="inlineStr">
        <is>
          <t>Romania</t>
        </is>
      </c>
      <c r="C11162" s="161" t="inlineStr">
        <is>
          <t>Europe &amp; Central Asia</t>
        </is>
      </c>
      <c r="D11162" s="161" t="inlineStr">
        <is>
          <t>High income</t>
        </is>
      </c>
      <c r="E11162" s="161" t="b">
        <v>1</v>
      </c>
      <c r="F11162" s="161" t="inlineStr">
        <is>
          <t>env_protection_pct_of_expenditure</t>
        </is>
      </c>
      <c r="G11162" s="161" t="n">
        <v>1.736</v>
      </c>
      <c r="H11162" s="161" t="inlineStr">
        <is>
          <t>2020</t>
        </is>
      </c>
      <c r="I11162" s="161" t="inlineStr">
        <is>
          <t>WB_BOOST_WIDEF.csv</t>
        </is>
      </c>
    </row>
    <row r="11163" ht="13" customHeight="1">
      <c r="A11163" s="161" t="inlineStr">
        <is>
          <t>ROU</t>
        </is>
      </c>
      <c r="B11163" s="161" t="inlineStr">
        <is>
          <t>Romania</t>
        </is>
      </c>
      <c r="C11163" s="161" t="inlineStr">
        <is>
          <t>Europe &amp; Central Asia</t>
        </is>
      </c>
      <c r="D11163" s="161" t="inlineStr">
        <is>
          <t>High income</t>
        </is>
      </c>
      <c r="E11163" s="161" t="b">
        <v>1</v>
      </c>
      <c r="F11163" s="161" t="inlineStr">
        <is>
          <t>net_fuel_trade_pct_merch</t>
        </is>
      </c>
      <c r="G11163" s="161" t="n">
        <v>-3.331</v>
      </c>
      <c r="H11163" s="161" t="inlineStr">
        <is>
          <t>2024</t>
        </is>
      </c>
      <c r="I11163" s="161" t="inlineStr">
        <is>
          <t>WDI TX.VAL.FUEL.ZS.UN less TM.VAL.FUEL.ZS.UN</t>
        </is>
      </c>
    </row>
    <row r="11164" ht="13" customHeight="1">
      <c r="A11164" s="161" t="inlineStr">
        <is>
          <t>ROU</t>
        </is>
      </c>
      <c r="B11164" s="161" t="inlineStr">
        <is>
          <t>Romania</t>
        </is>
      </c>
      <c r="C11164" s="161" t="inlineStr">
        <is>
          <t>Europe &amp; Central Asia</t>
        </is>
      </c>
      <c r="D11164" s="161" t="inlineStr">
        <is>
          <t>High income</t>
        </is>
      </c>
      <c r="E11164" s="161" t="b">
        <v>1</v>
      </c>
      <c r="F11164" s="161" t="inlineStr">
        <is>
          <t>fuel_exports_pct_merch</t>
        </is>
      </c>
      <c r="G11164" s="161" t="n">
        <v>4.876</v>
      </c>
      <c r="H11164" s="161" t="inlineStr">
        <is>
          <t>2024</t>
        </is>
      </c>
      <c r="I11164" s="161" t="inlineStr">
        <is>
          <t>API_TX_VAL_FUEL_ZS_UN_DS2_en_csv_v2_33055.zip</t>
        </is>
      </c>
    </row>
    <row r="11165" ht="13" customHeight="1">
      <c r="A11165" s="161" t="inlineStr">
        <is>
          <t>ROU</t>
        </is>
      </c>
      <c r="B11165" s="161" t="inlineStr">
        <is>
          <t>Romania</t>
        </is>
      </c>
      <c r="C11165" s="161" t="inlineStr">
        <is>
          <t>Europe &amp; Central Asia</t>
        </is>
      </c>
      <c r="D11165" s="161" t="inlineStr">
        <is>
          <t>High income</t>
        </is>
      </c>
      <c r="E11165" s="161" t="b">
        <v>1</v>
      </c>
      <c r="F11165" s="161" t="inlineStr">
        <is>
          <t>fuel_imports_pct_merch</t>
        </is>
      </c>
      <c r="G11165" s="161" t="n">
        <v>8.207000000000001</v>
      </c>
      <c r="H11165" s="161" t="inlineStr">
        <is>
          <t>2024</t>
        </is>
      </c>
      <c r="I11165" s="161" t="inlineStr">
        <is>
          <t>API_TM_VAL_FUEL_ZS_UN_DS2_en_csv_v2_36140.zip</t>
        </is>
      </c>
    </row>
    <row r="11166" ht="13" customHeight="1">
      <c r="A11166" s="161" t="inlineStr">
        <is>
          <t>ROU</t>
        </is>
      </c>
      <c r="B11166" s="161" t="inlineStr">
        <is>
          <t>Romania</t>
        </is>
      </c>
      <c r="C11166" s="161" t="inlineStr">
        <is>
          <t>Europe &amp; Central Asia</t>
        </is>
      </c>
      <c r="D11166" s="161" t="inlineStr">
        <is>
          <t>High income</t>
        </is>
      </c>
      <c r="E11166" s="161" t="b">
        <v>1</v>
      </c>
      <c r="F11166" s="161" t="inlineStr">
        <is>
          <t>energy_import_dep_pct</t>
        </is>
      </c>
      <c r="G11166" s="161" t="n">
        <v>28.06</v>
      </c>
      <c r="H11166" s="161" t="inlineStr">
        <is>
          <t>2023</t>
        </is>
      </c>
      <c r="I11166" s="161" t="inlineStr">
        <is>
          <t>API_EG_IMP_CONS_ZS_DS2_en_csv_v2_160768.zip</t>
        </is>
      </c>
    </row>
    <row r="11167" ht="13" customHeight="1">
      <c r="A11167" s="161" t="inlineStr">
        <is>
          <t>ROU</t>
        </is>
      </c>
      <c r="B11167" s="161" t="inlineStr">
        <is>
          <t>Romania</t>
        </is>
      </c>
      <c r="C11167" s="161" t="inlineStr">
        <is>
          <t>Europe &amp; Central Asia</t>
        </is>
      </c>
      <c r="D11167" s="161" t="inlineStr">
        <is>
          <t>High income</t>
        </is>
      </c>
      <c r="E11167" s="161" t="b">
        <v>1</v>
      </c>
      <c r="F11167" s="161" t="inlineStr">
        <is>
          <t>fossil_rents_total_pct_gdp</t>
        </is>
      </c>
      <c r="G11167" s="161" t="n">
        <v>0.9330000000000001</v>
      </c>
      <c r="H11167" s="161" t="inlineStr">
        <is>
          <t>2021</t>
        </is>
      </c>
      <c r="I11167" s="161" t="inlineStr">
        <is>
          <t>WDI NY.GDP.PETR+NGAS+COAL.RT.ZS</t>
        </is>
      </c>
    </row>
    <row r="11168" ht="13" customHeight="1">
      <c r="A11168" s="161" t="inlineStr">
        <is>
          <t>ROU</t>
        </is>
      </c>
      <c r="B11168" s="161" t="inlineStr">
        <is>
          <t>Romania</t>
        </is>
      </c>
      <c r="C11168" s="161" t="inlineStr">
        <is>
          <t>Europe &amp; Central Asia</t>
        </is>
      </c>
      <c r="D11168" s="161" t="inlineStr">
        <is>
          <t>High income</t>
        </is>
      </c>
      <c r="E11168" s="161" t="b">
        <v>1</v>
      </c>
      <c r="F11168" s="161" t="inlineStr">
        <is>
          <t>oil_rents_pct_gdp</t>
        </is>
      </c>
      <c r="G11168" s="161" t="n">
        <v>0.378</v>
      </c>
      <c r="H11168" s="161" t="inlineStr">
        <is>
          <t>2021</t>
        </is>
      </c>
      <c r="I11168" s="161" t="inlineStr">
        <is>
          <t>API_NY_GDP_PETR_RT_ZS_DS2_en_csv_v2_40227.zip</t>
        </is>
      </c>
    </row>
    <row r="11169" ht="13" customHeight="1">
      <c r="A11169" s="161" t="inlineStr">
        <is>
          <t>ROU</t>
        </is>
      </c>
      <c r="B11169" s="161" t="inlineStr">
        <is>
          <t>Romania</t>
        </is>
      </c>
      <c r="C11169" s="161" t="inlineStr">
        <is>
          <t>Europe &amp; Central Asia</t>
        </is>
      </c>
      <c r="D11169" s="161" t="inlineStr">
        <is>
          <t>High income</t>
        </is>
      </c>
      <c r="E11169" s="161" t="b">
        <v>1</v>
      </c>
      <c r="F11169" s="161" t="inlineStr">
        <is>
          <t>gas_rents_pct_gdp</t>
        </is>
      </c>
      <c r="G11169" s="161" t="n">
        <v>0.531</v>
      </c>
      <c r="H11169" s="161" t="inlineStr">
        <is>
          <t>2021</t>
        </is>
      </c>
      <c r="I11169" s="161" t="inlineStr">
        <is>
          <t>API_NY_GDP_NGAS_RT_ZS_DS2_en_csv_v2_35861.zip</t>
        </is>
      </c>
    </row>
    <row r="11170" ht="13" customHeight="1">
      <c r="A11170" s="161" t="inlineStr">
        <is>
          <t>ROU</t>
        </is>
      </c>
      <c r="B11170" s="161" t="inlineStr">
        <is>
          <t>Romania</t>
        </is>
      </c>
      <c r="C11170" s="161" t="inlineStr">
        <is>
          <t>Europe &amp; Central Asia</t>
        </is>
      </c>
      <c r="D11170" s="161" t="inlineStr">
        <is>
          <t>High income</t>
        </is>
      </c>
      <c r="E11170" s="161" t="b">
        <v>1</v>
      </c>
      <c r="F11170" s="161" t="inlineStr">
        <is>
          <t>coal_rents_pct_gdp</t>
        </is>
      </c>
      <c r="G11170" s="161" t="n">
        <v>0.024</v>
      </c>
      <c r="H11170" s="161" t="inlineStr">
        <is>
          <t>2021</t>
        </is>
      </c>
      <c r="I11170" s="161" t="inlineStr">
        <is>
          <t>API_NY_GDP_COAL_RT_ZS_DS2_en_csv_v2_35370.zip</t>
        </is>
      </c>
    </row>
    <row r="11171" ht="13" customHeight="1">
      <c r="A11171" s="161" t="inlineStr">
        <is>
          <t>ROU</t>
        </is>
      </c>
      <c r="B11171" s="161" t="inlineStr">
        <is>
          <t>Romania</t>
        </is>
      </c>
      <c r="C11171" s="161" t="inlineStr">
        <is>
          <t>Europe &amp; Central Asia</t>
        </is>
      </c>
      <c r="D11171" s="161" t="inlineStr">
        <is>
          <t>High income</t>
        </is>
      </c>
      <c r="E11171" s="161" t="b">
        <v>1</v>
      </c>
      <c r="F11171" s="161" t="inlineStr">
        <is>
          <t>other_fossil_gen_share_pct</t>
        </is>
      </c>
      <c r="G11171" s="161" t="n">
        <v>0.362</v>
      </c>
      <c r="H11171" s="161" t="inlineStr">
        <is>
          <t>2025</t>
        </is>
      </c>
      <c r="I11171" s="161" t="inlineStr">
        <is>
          <t>release_generation_yearly_global.csv</t>
        </is>
      </c>
    </row>
    <row r="11172" ht="13" customHeight="1">
      <c r="A11172" s="161" t="inlineStr">
        <is>
          <t>ROU</t>
        </is>
      </c>
      <c r="B11172" s="161" t="inlineStr">
        <is>
          <t>Romania</t>
        </is>
      </c>
      <c r="C11172" s="161" t="inlineStr">
        <is>
          <t>Europe &amp; Central Asia</t>
        </is>
      </c>
      <c r="D11172" s="161" t="inlineStr">
        <is>
          <t>High income</t>
        </is>
      </c>
      <c r="E11172" s="161" t="b">
        <v>1</v>
      </c>
      <c r="F11172" s="161" t="inlineStr">
        <is>
          <t>renewable_share_electricity_pct</t>
        </is>
      </c>
      <c r="G11172" s="161" t="n">
        <v>58.017</v>
      </c>
      <c r="H11172" s="161" t="inlineStr">
        <is>
          <t>2024</t>
        </is>
      </c>
      <c r="I11172" s="161" t="inlineStr">
        <is>
          <t>imffossilfuelsubsidiesdata.xlsb</t>
        </is>
      </c>
    </row>
    <row r="11173" ht="13" customHeight="1">
      <c r="A11173" s="161" t="inlineStr">
        <is>
          <t>ROU</t>
        </is>
      </c>
      <c r="B11173" s="161" t="inlineStr">
        <is>
          <t>Romania</t>
        </is>
      </c>
      <c r="C11173" s="161" t="inlineStr">
        <is>
          <t>Europe &amp; Central Asia</t>
        </is>
      </c>
      <c r="D11173" s="161" t="inlineStr">
        <is>
          <t>High income</t>
        </is>
      </c>
      <c r="E11173" s="161" t="b">
        <v>1</v>
      </c>
      <c r="F11173" s="161" t="inlineStr">
        <is>
          <t>re_share_change_pp</t>
        </is>
      </c>
      <c r="G11173" s="161" t="n">
        <v>0.517</v>
      </c>
      <c r="H11173" s="161" t="inlineStr">
        <is>
          <t>2025</t>
        </is>
      </c>
      <c r="I11173" s="161" t="inlineStr">
        <is>
          <t>release_generation_yearly_global.csv</t>
        </is>
      </c>
    </row>
    <row r="11174" ht="13" customHeight="1">
      <c r="A11174" s="161" t="inlineStr">
        <is>
          <t>ROU</t>
        </is>
      </c>
      <c r="B11174" s="161" t="inlineStr">
        <is>
          <t>Romania</t>
        </is>
      </c>
      <c r="C11174" s="161" t="inlineStr">
        <is>
          <t>Europe &amp; Central Asia</t>
        </is>
      </c>
      <c r="D11174" s="161" t="inlineStr">
        <is>
          <t>High income</t>
        </is>
      </c>
      <c r="E11174" s="161" t="b">
        <v>1</v>
      </c>
      <c r="F11174" s="161" t="inlineStr">
        <is>
          <t>re_capacity_growth_pct</t>
        </is>
      </c>
      <c r="G11174" s="161" t="n">
        <v>15.685</v>
      </c>
      <c r="H11174" s="161" t="inlineStr">
        <is>
          <t>2025</t>
        </is>
      </c>
      <c r="I11174" s="161" t="inlineStr">
        <is>
          <t>release_generation_yearly_global.csv</t>
        </is>
      </c>
    </row>
    <row r="11175" ht="13" customHeight="1">
      <c r="A11175" s="161" t="inlineStr">
        <is>
          <t>ROU</t>
        </is>
      </c>
      <c r="B11175" s="161" t="inlineStr">
        <is>
          <t>Romania</t>
        </is>
      </c>
      <c r="C11175" s="161" t="inlineStr">
        <is>
          <t>Europe &amp; Central Asia</t>
        </is>
      </c>
      <c r="D11175" s="161" t="inlineStr">
        <is>
          <t>High income</t>
        </is>
      </c>
      <c r="E11175" s="161" t="b">
        <v>1</v>
      </c>
      <c r="F11175" s="161" t="inlineStr">
        <is>
          <t>inn_total_inv_2030_pct_gdp</t>
        </is>
      </c>
      <c r="G11175" s="161" t="n">
        <v>4.839064333143471</v>
      </c>
      <c r="H11175" s="161" t="inlineStr">
        <is>
          <t>2030</t>
        </is>
      </c>
      <c r="I11175" s="161" t="inlineStr">
        <is>
          <t>Mitigation_Investment_Needs_v1.1.xlsx (InvestmentNeeds v1.1, model output)</t>
        </is>
      </c>
    </row>
    <row r="11176" ht="13" customHeight="1">
      <c r="A11176" s="161" t="inlineStr">
        <is>
          <t>ROU</t>
        </is>
      </c>
      <c r="B11176" s="161" t="inlineStr">
        <is>
          <t>Romania</t>
        </is>
      </c>
      <c r="C11176" s="161" t="inlineStr">
        <is>
          <t>Europe &amp; Central Asia</t>
        </is>
      </c>
      <c r="D11176" s="161" t="inlineStr">
        <is>
          <t>High income</t>
        </is>
      </c>
      <c r="E11176" s="161" t="b">
        <v>1</v>
      </c>
      <c r="F11176" s="161" t="inlineStr">
        <is>
          <t>inn_incr_inv_2030_pct_gdp</t>
        </is>
      </c>
      <c r="G11176" s="161" t="n">
        <v>1.16137543995443</v>
      </c>
      <c r="H11176" s="161" t="inlineStr">
        <is>
          <t>2030</t>
        </is>
      </c>
      <c r="I11176" s="161" t="inlineStr">
        <is>
          <t>Mitigation_Investment_Needs_v1.1.xlsx (InvestmentNeeds v1.1, model output)</t>
        </is>
      </c>
    </row>
    <row r="11177" ht="13" customHeight="1">
      <c r="A11177" s="161" t="inlineStr">
        <is>
          <t>ROU</t>
        </is>
      </c>
      <c r="B11177" s="161" t="inlineStr">
        <is>
          <t>Romania</t>
        </is>
      </c>
      <c r="C11177" s="161" t="inlineStr">
        <is>
          <t>Europe &amp; Central Asia</t>
        </is>
      </c>
      <c r="D11177" s="161" t="inlineStr">
        <is>
          <t>High income</t>
        </is>
      </c>
      <c r="E11177" s="161" t="b">
        <v>1</v>
      </c>
      <c r="F11177" s="161" t="inlineStr">
        <is>
          <t>inn_incr_inv_gen_2030_pct_gdp</t>
        </is>
      </c>
      <c r="G11177" s="161" t="n">
        <v>0.3303527354503523</v>
      </c>
      <c r="H11177" s="161" t="inlineStr">
        <is>
          <t>2030</t>
        </is>
      </c>
      <c r="I11177" s="161" t="inlineStr">
        <is>
          <t>Mitigation_Investment_Needs_v1.1.xlsx (InvestmentNeeds v1.1, model output)</t>
        </is>
      </c>
    </row>
    <row r="11178" ht="13" customHeight="1">
      <c r="A11178" s="161" t="inlineStr">
        <is>
          <t>ROU</t>
        </is>
      </c>
      <c r="B11178" s="161" t="inlineStr">
        <is>
          <t>Romania</t>
        </is>
      </c>
      <c r="C11178" s="161" t="inlineStr">
        <is>
          <t>Europe &amp; Central Asia</t>
        </is>
      </c>
      <c r="D11178" s="161" t="inlineStr">
        <is>
          <t>High income</t>
        </is>
      </c>
      <c r="E11178" s="161" t="b">
        <v>1</v>
      </c>
      <c r="F11178" s="161" t="inlineStr">
        <is>
          <t>inn_incr_inv_grid_2030_pct_gdp</t>
        </is>
      </c>
      <c r="G11178" s="161" t="n">
        <v>0.2265275900230989</v>
      </c>
      <c r="H11178" s="161" t="inlineStr">
        <is>
          <t>2030</t>
        </is>
      </c>
      <c r="I11178" s="161" t="inlineStr">
        <is>
          <t>Mitigation_Investment_Needs_v1.1.xlsx (InvestmentNeeds v1.1, model output)</t>
        </is>
      </c>
    </row>
    <row r="11179" ht="13" customHeight="1">
      <c r="A11179" s="161" t="inlineStr">
        <is>
          <t>ROU</t>
        </is>
      </c>
      <c r="B11179" s="161" t="inlineStr">
        <is>
          <t>Romania</t>
        </is>
      </c>
      <c r="C11179" s="161" t="inlineStr">
        <is>
          <t>Europe &amp; Central Asia</t>
        </is>
      </c>
      <c r="D11179" s="161" t="inlineStr">
        <is>
          <t>High income</t>
        </is>
      </c>
      <c r="E11179" s="161" t="b">
        <v>1</v>
      </c>
      <c r="F11179" s="161" t="inlineStr">
        <is>
          <t>inn_incr_inv_trn_2030_pct_gdp</t>
        </is>
      </c>
      <c r="G11179" s="161" t="n">
        <v>0.1595355335050159</v>
      </c>
      <c r="H11179" s="161" t="inlineStr">
        <is>
          <t>2030</t>
        </is>
      </c>
      <c r="I11179" s="161" t="inlineStr">
        <is>
          <t>Mitigation_Investment_Needs_v1.1.xlsx (InvestmentNeeds v1.1, model output)</t>
        </is>
      </c>
    </row>
    <row r="11180" ht="13" customHeight="1">
      <c r="A11180" s="161" t="inlineStr">
        <is>
          <t>ROU</t>
        </is>
      </c>
      <c r="B11180" s="161" t="inlineStr">
        <is>
          <t>Romania</t>
        </is>
      </c>
      <c r="C11180" s="161" t="inlineStr">
        <is>
          <t>Europe &amp; Central Asia</t>
        </is>
      </c>
      <c r="D11180" s="161" t="inlineStr">
        <is>
          <t>High income</t>
        </is>
      </c>
      <c r="E11180" s="161" t="b">
        <v>1</v>
      </c>
      <c r="F11180" s="161" t="inlineStr">
        <is>
          <t>inn_incr_inv_bld_2030_pct_gdp</t>
        </is>
      </c>
      <c r="G11180" s="161" t="n">
        <v>0.1356206231162905</v>
      </c>
      <c r="H11180" s="161" t="inlineStr">
        <is>
          <t>2030</t>
        </is>
      </c>
      <c r="I11180" s="161" t="inlineStr">
        <is>
          <t>Mitigation_Investment_Needs_v1.1.xlsx (InvestmentNeeds v1.1, model output)</t>
        </is>
      </c>
    </row>
    <row r="11181" ht="13" customHeight="1">
      <c r="A11181" s="161" t="inlineStr">
        <is>
          <t>ROU</t>
        </is>
      </c>
      <c r="B11181" s="161" t="inlineStr">
        <is>
          <t>Romania</t>
        </is>
      </c>
      <c r="C11181" s="161" t="inlineStr">
        <is>
          <t>Europe &amp; Central Asia</t>
        </is>
      </c>
      <c r="D11181" s="161" t="inlineStr">
        <is>
          <t>High income</t>
        </is>
      </c>
      <c r="E11181" s="161" t="b">
        <v>1</v>
      </c>
      <c r="F11181" s="161" t="inlineStr">
        <is>
          <t>inn_incr_inv_ind_2030_pct_gdp</t>
        </is>
      </c>
      <c r="G11181" s="161" t="n">
        <v>0.06359908210945341</v>
      </c>
      <c r="H11181" s="161" t="inlineStr">
        <is>
          <t>2030</t>
        </is>
      </c>
      <c r="I11181" s="161" t="inlineStr">
        <is>
          <t>Mitigation_Investment_Needs_v1.1.xlsx (InvestmentNeeds v1.1, model output)</t>
        </is>
      </c>
    </row>
    <row r="11182" ht="13" customHeight="1">
      <c r="A11182" s="161" t="inlineStr">
        <is>
          <t>ROU</t>
        </is>
      </c>
      <c r="B11182" s="161" t="inlineStr">
        <is>
          <t>Romania</t>
        </is>
      </c>
      <c r="C11182" s="161" t="inlineStr">
        <is>
          <t>Europe &amp; Central Asia</t>
        </is>
      </c>
      <c r="D11182" s="161" t="inlineStr">
        <is>
          <t>High income</t>
        </is>
      </c>
      <c r="E11182" s="161" t="b">
        <v>1</v>
      </c>
      <c r="F11182" s="161" t="inlineStr">
        <is>
          <t>inn_incr_inv_fuel_2030_pct_gdp</t>
        </is>
      </c>
      <c r="G11182" s="161" t="n">
        <v>0.0756717929181107</v>
      </c>
      <c r="H11182" s="161" t="inlineStr">
        <is>
          <t>2030</t>
        </is>
      </c>
      <c r="I11182" s="161" t="inlineStr">
        <is>
          <t>Mitigation_Investment_Needs_v1.1.xlsx (InvestmentNeeds v1.1, model output)</t>
        </is>
      </c>
    </row>
    <row r="11183" ht="13" customHeight="1">
      <c r="A11183" s="161" t="inlineStr">
        <is>
          <t>ROU</t>
        </is>
      </c>
      <c r="B11183" s="161" t="inlineStr">
        <is>
          <t>Romania</t>
        </is>
      </c>
      <c r="C11183" s="161" t="inlineStr">
        <is>
          <t>Europe &amp; Central Asia</t>
        </is>
      </c>
      <c r="D11183" s="161" t="inlineStr">
        <is>
          <t>High income</t>
        </is>
      </c>
      <c r="E11183" s="161" t="b">
        <v>1</v>
      </c>
      <c r="F11183" s="161" t="inlineStr">
        <is>
          <t>inn_incr_inv_afolu_2030_pct_gdp</t>
        </is>
      </c>
      <c r="G11183" s="161" t="n">
        <v>0.1700680828321117</v>
      </c>
      <c r="H11183" s="161" t="inlineStr">
        <is>
          <t>2030</t>
        </is>
      </c>
      <c r="I11183" s="161" t="inlineStr">
        <is>
          <t>Mitigation_Investment_Needs_v1.1.xlsx (InvestmentNeeds v1.1, model output)</t>
        </is>
      </c>
    </row>
    <row r="11184" ht="13" customHeight="1">
      <c r="A11184" s="161" t="inlineStr">
        <is>
          <t>ROU</t>
        </is>
      </c>
      <c r="B11184" s="161" t="inlineStr">
        <is>
          <t>Romania</t>
        </is>
      </c>
      <c r="C11184" s="161" t="inlineStr">
        <is>
          <t>Europe &amp; Central Asia</t>
        </is>
      </c>
      <c r="D11184" s="161" t="inlineStr">
        <is>
          <t>High income</t>
        </is>
      </c>
      <c r="E11184" s="161" t="b">
        <v>1</v>
      </c>
      <c r="F11184" s="161" t="inlineStr">
        <is>
          <t>inn_incr_cost_a_2030_pct_gdp</t>
        </is>
      </c>
      <c r="G11184" s="161" t="n">
        <v>0.0343500076354523</v>
      </c>
      <c r="H11184" s="161" t="inlineStr">
        <is>
          <t>2030</t>
        </is>
      </c>
      <c r="I11184" s="161" t="inlineStr">
        <is>
          <t>Mitigation_Investment_Needs_v1.1.xlsx (InvestmentNeeds v1.1, model output)</t>
        </is>
      </c>
    </row>
    <row r="11185" ht="13" customHeight="1">
      <c r="A11185" s="161" t="inlineStr">
        <is>
          <t>ROU</t>
        </is>
      </c>
      <c r="B11185" s="161" t="inlineStr">
        <is>
          <t>Romania</t>
        </is>
      </c>
      <c r="C11185" s="161" t="inlineStr">
        <is>
          <t>Europe &amp; Central Asia</t>
        </is>
      </c>
      <c r="D11185" s="161" t="inlineStr">
        <is>
          <t>High income</t>
        </is>
      </c>
      <c r="E11185" s="161" t="b">
        <v>1</v>
      </c>
      <c r="F11185" s="161" t="inlineStr">
        <is>
          <t>inn_incr_cost_b_2030_pct_gdp</t>
        </is>
      </c>
      <c r="G11185" s="161" t="n">
        <v>0.0237073646735042</v>
      </c>
      <c r="H11185" s="161" t="inlineStr">
        <is>
          <t>2030</t>
        </is>
      </c>
      <c r="I11185" s="161" t="inlineStr">
        <is>
          <t>Mitigation_Investment_Needs_v1.1.xlsx (InvestmentNeeds v1.1, model output)</t>
        </is>
      </c>
    </row>
    <row r="11186" ht="13" customHeight="1">
      <c r="A11186" s="161" t="inlineStr">
        <is>
          <t>ROU</t>
        </is>
      </c>
      <c r="B11186" s="161" t="inlineStr">
        <is>
          <t>Romania</t>
        </is>
      </c>
      <c r="C11186" s="161" t="inlineStr">
        <is>
          <t>Europe &amp; Central Asia</t>
        </is>
      </c>
      <c r="D11186" s="161" t="inlineStr">
        <is>
          <t>High income</t>
        </is>
      </c>
      <c r="E11186" s="161" t="b">
        <v>1</v>
      </c>
      <c r="F11186" s="161" t="inlineStr">
        <is>
          <t>inn_incr_cost_c_2030_pct_gdp</t>
        </is>
      </c>
      <c r="G11186" s="161" t="n">
        <v>-0.0453315021555695</v>
      </c>
      <c r="H11186" s="161" t="inlineStr">
        <is>
          <t>2030</t>
        </is>
      </c>
      <c r="I11186" s="161" t="inlineStr">
        <is>
          <t>Mitigation_Investment_Needs_v1.1.xlsx (InvestmentNeeds v1.1, model output)</t>
        </is>
      </c>
    </row>
    <row r="11187" ht="13" customHeight="1">
      <c r="A11187" s="161" t="inlineStr">
        <is>
          <t>ROU</t>
        </is>
      </c>
      <c r="B11187" s="161" t="inlineStr">
        <is>
          <t>Romania</t>
        </is>
      </c>
      <c r="C11187" s="161" t="inlineStr">
        <is>
          <t>Europe &amp; Central Asia</t>
        </is>
      </c>
      <c r="D11187" s="161" t="inlineStr">
        <is>
          <t>High income</t>
        </is>
      </c>
      <c r="E11187" s="161" t="b">
        <v>1</v>
      </c>
      <c r="F11187" s="161" t="inlineStr">
        <is>
          <t>inn_cost_per_t_b_2030_usd</t>
        </is>
      </c>
      <c r="G11187" s="161" t="n">
        <v>38.5651094119901</v>
      </c>
      <c r="H11187" s="161" t="inlineStr">
        <is>
          <t>2030</t>
        </is>
      </c>
      <c r="I11187" s="161" t="inlineStr">
        <is>
          <t>Mitigation_Investment_Needs_v1.1.xlsx (InvestmentNeeds v1.1, model output)</t>
        </is>
      </c>
    </row>
    <row r="11188" ht="13" customHeight="1">
      <c r="A11188" s="161" t="inlineStr">
        <is>
          <t>ROU</t>
        </is>
      </c>
      <c r="B11188" s="161" t="inlineStr">
        <is>
          <t>Romania</t>
        </is>
      </c>
      <c r="C11188" s="161" t="inlineStr">
        <is>
          <t>Europe &amp; Central Asia</t>
        </is>
      </c>
      <c r="D11188" s="161" t="inlineStr">
        <is>
          <t>High income</t>
        </is>
      </c>
      <c r="E11188" s="161" t="b">
        <v>1</v>
      </c>
      <c r="F11188" s="161" t="inlineStr">
        <is>
          <t>inn_coc_penalty_2030_pct_gdp</t>
        </is>
      </c>
      <c r="G11188" s="161" t="n">
        <v>0.0443443456747837</v>
      </c>
      <c r="H11188" s="161" t="inlineStr">
        <is>
          <t>2030</t>
        </is>
      </c>
      <c r="I11188" s="161" t="inlineStr">
        <is>
          <t>Mitigation_Investment_Needs_v1.1.xlsx (InvestmentNeeds v1.1, model output)</t>
        </is>
      </c>
    </row>
    <row r="11189" ht="13" customHeight="1">
      <c r="A11189" s="161" t="inlineStr">
        <is>
          <t>ROU</t>
        </is>
      </c>
      <c r="B11189" s="161" t="inlineStr">
        <is>
          <t>Romania</t>
        </is>
      </c>
      <c r="C11189" s="161" t="inlineStr">
        <is>
          <t>Europe &amp; Central Asia</t>
        </is>
      </c>
      <c r="D11189" s="161" t="inlineStr">
        <is>
          <t>High income</t>
        </is>
      </c>
      <c r="E11189" s="161" t="b">
        <v>1</v>
      </c>
      <c r="F11189" s="161" t="inlineStr">
        <is>
          <t>inn_pima_adj_inv_2030_pct_gdp</t>
        </is>
      </c>
      <c r="G11189" s="161" t="n">
        <v>5.554980700238684</v>
      </c>
      <c r="H11189" s="161" t="inlineStr">
        <is>
          <t>2030</t>
        </is>
      </c>
      <c r="I11189" s="161" t="inlineStr">
        <is>
          <t>Mitigation_Investment_Needs_v1.1.xlsx (InvestmentNeeds v1.1, model output)</t>
        </is>
      </c>
    </row>
    <row r="11190" ht="13" customHeight="1">
      <c r="A11190" s="161" t="inlineStr">
        <is>
          <t>ROU</t>
        </is>
      </c>
      <c r="B11190" s="161" t="inlineStr">
        <is>
          <t>Romania</t>
        </is>
      </c>
      <c r="C11190" s="161" t="inlineStr">
        <is>
          <t>Europe &amp; Central Asia</t>
        </is>
      </c>
      <c r="D11190" s="161" t="inlineStr">
        <is>
          <t>High income</t>
        </is>
      </c>
      <c r="E11190" s="161" t="b">
        <v>1</v>
      </c>
      <c r="F11190" s="161" t="inlineStr">
        <is>
          <t>nmim_nz_inv_2030_pct_gdp</t>
        </is>
      </c>
      <c r="G11190" s="161" t="n">
        <v>2.237411694260423</v>
      </c>
      <c r="H11190" s="161" t="inlineStr">
        <is>
          <t>2030</t>
        </is>
      </c>
      <c r="I11190" s="161" t="inlineStr">
        <is>
          <t>nmim_summary_v0_2.csv (InvestmentNeeds NMIM v0.2, model output)</t>
        </is>
      </c>
    </row>
    <row r="11191" ht="13" customHeight="1">
      <c r="A11191" s="161" t="inlineStr">
        <is>
          <t>ROU</t>
        </is>
      </c>
      <c r="B11191" s="161" t="inlineStr">
        <is>
          <t>Romania</t>
        </is>
      </c>
      <c r="C11191" s="161" t="inlineStr">
        <is>
          <t>Europe &amp; Central Asia</t>
        </is>
      </c>
      <c r="D11191" s="161" t="inlineStr">
        <is>
          <t>High income</t>
        </is>
      </c>
      <c r="E11191" s="161" t="b">
        <v>1</v>
      </c>
      <c r="F11191" s="161" t="inlineStr">
        <is>
          <t>nmim_typ1_2030_pct_gdp</t>
        </is>
      </c>
      <c r="G11191" s="161" t="n">
        <v>0.2062545636982605</v>
      </c>
      <c r="H11191" s="161" t="inlineStr">
        <is>
          <t>2030</t>
        </is>
      </c>
      <c r="I11191" s="161" t="inlineStr">
        <is>
          <t>nmim_summary_v0_2.csv (InvestmentNeeds NMIM v0.2, model output)</t>
        </is>
      </c>
    </row>
    <row r="11192" ht="13" customHeight="1">
      <c r="A11192" s="161" t="inlineStr">
        <is>
          <t>ROU</t>
        </is>
      </c>
      <c r="B11192" s="161" t="inlineStr">
        <is>
          <t>Romania</t>
        </is>
      </c>
      <c r="C11192" s="161" t="inlineStr">
        <is>
          <t>Europe &amp; Central Asia</t>
        </is>
      </c>
      <c r="D11192" s="161" t="inlineStr">
        <is>
          <t>High income</t>
        </is>
      </c>
      <c r="E11192" s="161" t="b">
        <v>1</v>
      </c>
      <c r="F11192" s="161" t="inlineStr">
        <is>
          <t>nmim_typ2_2030_pct_gdp</t>
        </is>
      </c>
      <c r="G11192" s="161" t="n">
        <v>0.4038245500371071</v>
      </c>
      <c r="H11192" s="161" t="inlineStr">
        <is>
          <t>2030</t>
        </is>
      </c>
      <c r="I11192" s="161" t="inlineStr">
        <is>
          <t>nmim_summary_v0_2.csv (InvestmentNeeds NMIM v0.2, model output)</t>
        </is>
      </c>
    </row>
    <row r="11193" ht="13" customHeight="1">
      <c r="A11193" s="161" t="inlineStr">
        <is>
          <t>ROU</t>
        </is>
      </c>
      <c r="B11193" s="161" t="inlineStr">
        <is>
          <t>Romania</t>
        </is>
      </c>
      <c r="C11193" s="161" t="inlineStr">
        <is>
          <t>Europe &amp; Central Asia</t>
        </is>
      </c>
      <c r="D11193" s="161" t="inlineStr">
        <is>
          <t>High income</t>
        </is>
      </c>
      <c r="E11193" s="161" t="b">
        <v>1</v>
      </c>
      <c r="F11193" s="161" t="inlineStr">
        <is>
          <t>nmim_typ3_2030_pct_gdp</t>
        </is>
      </c>
      <c r="G11193" s="161" t="n">
        <v>0.4504477922215638</v>
      </c>
      <c r="H11193" s="161" t="inlineStr">
        <is>
          <t>2030</t>
        </is>
      </c>
      <c r="I11193" s="161" t="inlineStr">
        <is>
          <t>nmim_summary_v0_2.csv (InvestmentNeeds NMIM v0.2, model output)</t>
        </is>
      </c>
    </row>
    <row r="11194" ht="13" customHeight="1">
      <c r="A11194" s="161" t="inlineStr">
        <is>
          <t>ROU</t>
        </is>
      </c>
      <c r="B11194" s="161" t="inlineStr">
        <is>
          <t>Romania</t>
        </is>
      </c>
      <c r="C11194" s="161" t="inlineStr">
        <is>
          <t>Europe &amp; Central Asia</t>
        </is>
      </c>
      <c r="D11194" s="161" t="inlineStr">
        <is>
          <t>High income</t>
        </is>
      </c>
      <c r="E11194" s="161" t="b">
        <v>1</v>
      </c>
      <c r="F11194" s="161" t="inlineStr">
        <is>
          <t>nmim_typ4_2030_pct_gdp</t>
        </is>
      </c>
      <c r="G11194" s="161" t="n">
        <v>0.3068356735861837</v>
      </c>
      <c r="H11194" s="161" t="inlineStr">
        <is>
          <t>2030</t>
        </is>
      </c>
      <c r="I11194" s="161" t="inlineStr">
        <is>
          <t>nmim_summary_v0_2.csv (InvestmentNeeds NMIM v0.2, model output)</t>
        </is>
      </c>
    </row>
    <row r="11195" ht="13" customHeight="1">
      <c r="A11195" s="161" t="inlineStr">
        <is>
          <t>ROU</t>
        </is>
      </c>
      <c r="B11195" s="161" t="inlineStr">
        <is>
          <t>Romania</t>
        </is>
      </c>
      <c r="C11195" s="161" t="inlineStr">
        <is>
          <t>Europe &amp; Central Asia</t>
        </is>
      </c>
      <c r="D11195" s="161" t="inlineStr">
        <is>
          <t>High income</t>
        </is>
      </c>
      <c r="E11195" s="161" t="b">
        <v>1</v>
      </c>
      <c r="F11195" s="161" t="inlineStr">
        <is>
          <t>nmim_typ5_2030_pct_gdp</t>
        </is>
      </c>
      <c r="G11195" s="161" t="n">
        <v>0.87004911464329</v>
      </c>
      <c r="H11195" s="161" t="inlineStr">
        <is>
          <t>2030</t>
        </is>
      </c>
      <c r="I11195" s="161" t="inlineStr">
        <is>
          <t>nmim_summary_v0_2.csv (InvestmentNeeds NMIM v0.2, model output)</t>
        </is>
      </c>
    </row>
    <row r="11196" ht="13" customHeight="1">
      <c r="A11196" s="161" t="inlineStr">
        <is>
          <t>ROU</t>
        </is>
      </c>
      <c r="B11196" s="161" t="inlineStr">
        <is>
          <t>Romania</t>
        </is>
      </c>
      <c r="C11196" s="161" t="inlineStr">
        <is>
          <t>Europe &amp; Central Asia</t>
        </is>
      </c>
      <c r="D11196" s="161" t="inlineStr">
        <is>
          <t>High income</t>
        </is>
      </c>
      <c r="E11196" s="161" t="b">
        <v>1</v>
      </c>
      <c r="F11196" s="161" t="inlineStr">
        <is>
          <t>nmim_budget_need_2030_pct_gdp</t>
        </is>
      </c>
      <c r="G11196" s="161" t="n">
        <v>0.2983052658234608</v>
      </c>
      <c r="H11196" s="161" t="inlineStr">
        <is>
          <t>2030</t>
        </is>
      </c>
      <c r="I11196" s="161" t="inlineStr">
        <is>
          <t>nmim_summary_v0_2.csv (InvestmentNeeds NMIM v0.2, model output)</t>
        </is>
      </c>
    </row>
    <row r="11197" ht="13" customHeight="1">
      <c r="A11197" s="161" t="inlineStr">
        <is>
          <t>ROU</t>
        </is>
      </c>
      <c r="B11197" s="161" t="inlineStr">
        <is>
          <t>Romania</t>
        </is>
      </c>
      <c r="C11197" s="161" t="inlineStr">
        <is>
          <t>Europe &amp; Central Asia</t>
        </is>
      </c>
      <c r="D11197" s="161" t="inlineStr">
        <is>
          <t>High income</t>
        </is>
      </c>
      <c r="E11197" s="161" t="b">
        <v>1</v>
      </c>
      <c r="F11197" s="161" t="inlineStr">
        <is>
          <t>nmim_private_share_2030_pct</t>
        </is>
      </c>
      <c r="G11197" s="161" t="n">
        <v>68.61865799388981</v>
      </c>
      <c r="H11197" s="161" t="inlineStr">
        <is>
          <t>2030</t>
        </is>
      </c>
      <c r="I11197" s="161" t="inlineStr">
        <is>
          <t>nmim_summary_v0_2.csv (InvestmentNeeds NMIM v0.2, model output)</t>
        </is>
      </c>
    </row>
    <row r="11198" ht="13" customHeight="1">
      <c r="A11198" s="161" t="inlineStr">
        <is>
          <t>ROU</t>
        </is>
      </c>
      <c r="B11198" s="161" t="inlineStr">
        <is>
          <t>Romania</t>
        </is>
      </c>
      <c r="C11198" s="161" t="inlineStr">
        <is>
          <t>Europe &amp; Central Asia</t>
        </is>
      </c>
      <c r="D11198" s="161" t="inlineStr">
        <is>
          <t>High income</t>
        </is>
      </c>
      <c r="E11198" s="161" t="b">
        <v>1</v>
      </c>
      <c r="F11198" s="161" t="inlineStr">
        <is>
          <t>nmim_incr_inv_2030_pct_gdp</t>
        </is>
      </c>
      <c r="G11198" s="161" t="n">
        <v>1.529810484801734</v>
      </c>
      <c r="H11198" s="161" t="inlineStr">
        <is>
          <t>2030</t>
        </is>
      </c>
      <c r="I11198" s="161" t="inlineStr">
        <is>
          <t>nmim_summary_v0_2.csv (InvestmentNeeds NMIM v0.2, model output)</t>
        </is>
      </c>
    </row>
    <row r="11199" ht="13" customHeight="1">
      <c r="A11199" s="161" t="inlineStr">
        <is>
          <t>ROU</t>
        </is>
      </c>
      <c r="B11199" s="161" t="inlineStr">
        <is>
          <t>Romania</t>
        </is>
      </c>
      <c r="C11199" s="161" t="inlineStr">
        <is>
          <t>Europe &amp; Central Asia</t>
        </is>
      </c>
      <c r="D11199" s="161" t="inlineStr">
        <is>
          <t>High income</t>
        </is>
      </c>
      <c r="E11199" s="161" t="b">
        <v>1</v>
      </c>
      <c r="F11199" s="161" t="inlineStr">
        <is>
          <t>nmim_incr_inv_2050_pct_gdp</t>
        </is>
      </c>
      <c r="G11199" s="161" t="n">
        <v>1.581865987693996</v>
      </c>
      <c r="H11199" s="161" t="inlineStr">
        <is>
          <t>2050</t>
        </is>
      </c>
      <c r="I11199" s="161" t="inlineStr">
        <is>
          <t>nmim_summary_v0_2.csv (InvestmentNeeds NMIM v0.2, model output)</t>
        </is>
      </c>
    </row>
    <row r="11200" ht="13" customHeight="1">
      <c r="A11200" s="161" t="inlineStr">
        <is>
          <t>ROU</t>
        </is>
      </c>
      <c r="B11200" s="161" t="inlineStr">
        <is>
          <t>Romania</t>
        </is>
      </c>
      <c r="C11200" s="161" t="inlineStr">
        <is>
          <t>Europe &amp; Central Asia</t>
        </is>
      </c>
      <c r="D11200" s="161" t="inlineStr">
        <is>
          <t>High income</t>
        </is>
      </c>
      <c r="E11200" s="161" t="b">
        <v>1</v>
      </c>
      <c r="F11200" s="161" t="inlineStr">
        <is>
          <t>nmim_pv_incr_cost_b_pct_gdp</t>
        </is>
      </c>
      <c r="G11200" s="161" t="n">
        <v>0.9222561916373248</v>
      </c>
      <c r="H11200" s="161" t="inlineStr">
        <is>
          <t>2025-2050</t>
        </is>
      </c>
      <c r="I11200" s="161" t="inlineStr">
        <is>
          <t>nmim_summary_v0_2.csv (InvestmentNeeds NMIM v0.2, model output)</t>
        </is>
      </c>
    </row>
    <row r="11201" ht="13" customHeight="1">
      <c r="A11201" s="161" t="inlineStr">
        <is>
          <t>ROU</t>
        </is>
      </c>
      <c r="B11201" s="161" t="inlineStr">
        <is>
          <t>Romania</t>
        </is>
      </c>
      <c r="C11201" s="161" t="inlineStr">
        <is>
          <t>Europe &amp; Central Asia</t>
        </is>
      </c>
      <c r="D11201" s="161" t="inlineStr">
        <is>
          <t>High income</t>
        </is>
      </c>
      <c r="E11201" s="161" t="b">
        <v>1</v>
      </c>
      <c r="F11201" s="161" t="inlineStr">
        <is>
          <t>price_diesel_usd_litre</t>
        </is>
      </c>
      <c r="G11201" s="161" t="n">
        <v>1.505</v>
      </c>
      <c r="H11201" s="161" t="inlineStr">
        <is>
          <t>2024</t>
        </is>
      </c>
      <c r="I11201" s="161" t="inlineStr">
        <is>
          <t>imffossilfuelsubsidiesdata.xlsb</t>
        </is>
      </c>
    </row>
    <row r="11202" ht="13" customHeight="1">
      <c r="A11202" s="161" t="inlineStr">
        <is>
          <t>ROU</t>
        </is>
      </c>
      <c r="B11202" s="161" t="inlineStr">
        <is>
          <t>Romania</t>
        </is>
      </c>
      <c r="C11202" s="161" t="inlineStr">
        <is>
          <t>Europe &amp; Central Asia</t>
        </is>
      </c>
      <c r="D11202" s="161" t="inlineStr">
        <is>
          <t>High income</t>
        </is>
      </c>
      <c r="E11202" s="161" t="b">
        <v>1</v>
      </c>
      <c r="F11202" s="161" t="inlineStr">
        <is>
          <t>price_gasoline_usd_litre</t>
        </is>
      </c>
      <c r="G11202" s="161" t="n">
        <v>1.55</v>
      </c>
      <c r="H11202" s="161" t="inlineStr">
        <is>
          <t>2024</t>
        </is>
      </c>
      <c r="I11202" s="161" t="inlineStr">
        <is>
          <t>imffossilfuelsubsidiesdata.xlsb</t>
        </is>
      </c>
    </row>
    <row r="11203" ht="13" customHeight="1">
      <c r="A11203" s="161" t="inlineStr">
        <is>
          <t>ROU</t>
        </is>
      </c>
      <c r="B11203" s="161" t="inlineStr">
        <is>
          <t>Romania</t>
        </is>
      </c>
      <c r="C11203" s="161" t="inlineStr">
        <is>
          <t>Europe &amp; Central Asia</t>
        </is>
      </c>
      <c r="D11203" s="161" t="inlineStr">
        <is>
          <t>High income</t>
        </is>
      </c>
      <c r="E11203" s="161" t="b">
        <v>1</v>
      </c>
      <c r="F11203" s="161" t="inlineStr">
        <is>
          <t>price_electricity_residential_usd_kwh</t>
        </is>
      </c>
      <c r="G11203" s="161" t="n">
        <v>0.203</v>
      </c>
      <c r="H11203" s="161" t="inlineStr">
        <is>
          <t>2024</t>
        </is>
      </c>
      <c r="I11203" s="161" t="inlineStr">
        <is>
          <t>imffossilfuelsubsidiesdata.xlsb</t>
        </is>
      </c>
    </row>
    <row r="11204" ht="13" customHeight="1">
      <c r="A11204" s="161" t="inlineStr">
        <is>
          <t>ROU</t>
        </is>
      </c>
      <c r="B11204" s="161" t="inlineStr">
        <is>
          <t>Romania</t>
        </is>
      </c>
      <c r="C11204" s="161" t="inlineStr">
        <is>
          <t>Europe &amp; Central Asia</t>
        </is>
      </c>
      <c r="D11204" s="161" t="inlineStr">
        <is>
          <t>High income</t>
        </is>
      </c>
      <c r="E11204" s="161" t="b">
        <v>1</v>
      </c>
      <c r="F11204" s="161" t="inlineStr">
        <is>
          <t>price_electricity_industry_usd_kwh</t>
        </is>
      </c>
      <c r="G11204" s="161" t="n">
        <v>0.167</v>
      </c>
      <c r="H11204" s="161" t="inlineStr">
        <is>
          <t>2024</t>
        </is>
      </c>
      <c r="I11204" s="161" t="inlineStr">
        <is>
          <t>imffossilfuelsubsidiesdata.xlsb</t>
        </is>
      </c>
    </row>
    <row r="11205" ht="13" customHeight="1">
      <c r="A11205" s="161" t="inlineStr">
        <is>
          <t>ROU</t>
        </is>
      </c>
      <c r="B11205" s="161" t="inlineStr">
        <is>
          <t>Romania</t>
        </is>
      </c>
      <c r="C11205" s="161" t="inlineStr">
        <is>
          <t>Europe &amp; Central Asia</t>
        </is>
      </c>
      <c r="D11205" s="161" t="inlineStr">
        <is>
          <t>High income</t>
        </is>
      </c>
      <c r="E11205" s="161" t="b">
        <v>1</v>
      </c>
      <c r="F11205" s="161" t="inlineStr">
        <is>
          <t>price_gas_residential_usd_gj</t>
        </is>
      </c>
      <c r="G11205" s="161" t="n">
        <v>16.862</v>
      </c>
      <c r="H11205" s="161" t="inlineStr">
        <is>
          <t>2024</t>
        </is>
      </c>
      <c r="I11205" s="161" t="inlineStr">
        <is>
          <t>imffossilfuelsubsidiesdata.xlsb</t>
        </is>
      </c>
    </row>
    <row r="11206" ht="13" customHeight="1">
      <c r="A11206" s="161" t="inlineStr">
        <is>
          <t>ROU</t>
        </is>
      </c>
      <c r="B11206" s="161" t="inlineStr">
        <is>
          <t>Romania</t>
        </is>
      </c>
      <c r="C11206" s="161" t="inlineStr">
        <is>
          <t>Europe &amp; Central Asia</t>
        </is>
      </c>
      <c r="D11206" s="161" t="inlineStr">
        <is>
          <t>High income</t>
        </is>
      </c>
      <c r="E11206" s="161" t="b">
        <v>1</v>
      </c>
      <c r="F11206" s="161" t="inlineStr">
        <is>
          <t>price_gas_industry_usd_gj</t>
        </is>
      </c>
      <c r="G11206" s="161" t="n">
        <v>18.49</v>
      </c>
      <c r="H11206" s="161" t="inlineStr">
        <is>
          <t>2024</t>
        </is>
      </c>
      <c r="I11206" s="161" t="inlineStr">
        <is>
          <t>imffossilfuelsubsidiesdata.xlsb</t>
        </is>
      </c>
    </row>
    <row r="11207" ht="13" customHeight="1">
      <c r="A11207" s="161" t="inlineStr">
        <is>
          <t>ROU</t>
        </is>
      </c>
      <c r="B11207" s="161" t="inlineStr">
        <is>
          <t>Romania</t>
        </is>
      </c>
      <c r="C11207" s="161" t="inlineStr">
        <is>
          <t>Europe &amp; Central Asia</t>
        </is>
      </c>
      <c r="D11207" s="161" t="inlineStr">
        <is>
          <t>High income</t>
        </is>
      </c>
      <c r="E11207" s="161" t="b">
        <v>1</v>
      </c>
      <c r="F11207" s="161" t="inlineStr">
        <is>
          <t>price_gas_power_usd_gj</t>
        </is>
      </c>
      <c r="G11207" s="161" t="n">
        <v>18.49</v>
      </c>
      <c r="H11207" s="161" t="inlineStr">
        <is>
          <t>2024</t>
        </is>
      </c>
      <c r="I11207" s="161" t="inlineStr">
        <is>
          <t>imffossilfuelsubsidiesdata.xlsb</t>
        </is>
      </c>
    </row>
    <row r="11208" ht="13" customHeight="1">
      <c r="A11208" s="161" t="inlineStr">
        <is>
          <t>ROU</t>
        </is>
      </c>
      <c r="B11208" s="161" t="inlineStr">
        <is>
          <t>Romania</t>
        </is>
      </c>
      <c r="C11208" s="161" t="inlineStr">
        <is>
          <t>Europe &amp; Central Asia</t>
        </is>
      </c>
      <c r="D11208" s="161" t="inlineStr">
        <is>
          <t>High income</t>
        </is>
      </c>
      <c r="E11208" s="161" t="b">
        <v>1</v>
      </c>
      <c r="F11208" s="161" t="inlineStr">
        <is>
          <t>price_coal_residential_usd_gj</t>
        </is>
      </c>
      <c r="G11208" s="161" t="n">
        <v>8.653</v>
      </c>
      <c r="H11208" s="161" t="inlineStr">
        <is>
          <t>2024</t>
        </is>
      </c>
      <c r="I11208" s="161" t="inlineStr">
        <is>
          <t>imffossilfuelsubsidiesdata.xlsb</t>
        </is>
      </c>
    </row>
    <row r="11209" ht="13" customHeight="1">
      <c r="A11209" s="161" t="inlineStr">
        <is>
          <t>ROU</t>
        </is>
      </c>
      <c r="B11209" s="161" t="inlineStr">
        <is>
          <t>Romania</t>
        </is>
      </c>
      <c r="C11209" s="161" t="inlineStr">
        <is>
          <t>Europe &amp; Central Asia</t>
        </is>
      </c>
      <c r="D11209" s="161" t="inlineStr">
        <is>
          <t>High income</t>
        </is>
      </c>
      <c r="E11209" s="161" t="b">
        <v>1</v>
      </c>
      <c r="F11209" s="161" t="inlineStr">
        <is>
          <t>price_coal_industry_usd_gj</t>
        </is>
      </c>
      <c r="G11209" s="161" t="n">
        <v>10.292</v>
      </c>
      <c r="H11209" s="161" t="inlineStr">
        <is>
          <t>2024</t>
        </is>
      </c>
      <c r="I11209" s="161" t="inlineStr">
        <is>
          <t>imffossilfuelsubsidiesdata.xlsb</t>
        </is>
      </c>
    </row>
    <row r="11210" ht="13" customHeight="1">
      <c r="A11210" s="161" t="inlineStr">
        <is>
          <t>ROU</t>
        </is>
      </c>
      <c r="B11210" s="161" t="inlineStr">
        <is>
          <t>Romania</t>
        </is>
      </c>
      <c r="C11210" s="161" t="inlineStr">
        <is>
          <t>Europe &amp; Central Asia</t>
        </is>
      </c>
      <c r="D11210" s="161" t="inlineStr">
        <is>
          <t>High income</t>
        </is>
      </c>
      <c r="E11210" s="161" t="b">
        <v>1</v>
      </c>
      <c r="F11210" s="161" t="inlineStr">
        <is>
          <t>price_coal_power_usd_gj</t>
        </is>
      </c>
      <c r="G11210" s="161" t="n">
        <v>9.377000000000001</v>
      </c>
      <c r="H11210" s="161" t="inlineStr">
        <is>
          <t>2024</t>
        </is>
      </c>
      <c r="I11210" s="161" t="inlineStr">
        <is>
          <t>imffossilfuelsubsidiesdata.xlsb</t>
        </is>
      </c>
    </row>
    <row r="11211" ht="13" customHeight="1">
      <c r="A11211" s="161" t="inlineStr">
        <is>
          <t>ROU</t>
        </is>
      </c>
      <c r="B11211" s="161" t="inlineStr">
        <is>
          <t>Romania</t>
        </is>
      </c>
      <c r="C11211" s="161" t="inlineStr">
        <is>
          <t>Europe &amp; Central Asia</t>
        </is>
      </c>
      <c r="D11211" s="161" t="inlineStr">
        <is>
          <t>High income</t>
        </is>
      </c>
      <c r="E11211" s="161" t="b">
        <v>1</v>
      </c>
      <c r="F11211" s="161" t="inlineStr">
        <is>
          <t>power_market_structure</t>
        </is>
      </c>
      <c r="G11211" s="161" t="n">
        <v>3</v>
      </c>
      <c r="H11211" s="161" t="inlineStr">
        <is>
          <t>2013</t>
        </is>
      </c>
      <c r="I11211" s="161" t="inlineStr">
        <is>
          <t>dataverse_files.zip</t>
        </is>
      </c>
    </row>
    <row r="11212" ht="13" customHeight="1">
      <c r="A11212" s="161" t="inlineStr">
        <is>
          <t>ROU</t>
        </is>
      </c>
      <c r="B11212" s="161" t="inlineStr">
        <is>
          <t>Romania</t>
        </is>
      </c>
      <c r="C11212" s="161" t="inlineStr">
        <is>
          <t>Europe &amp; Central Asia</t>
        </is>
      </c>
      <c r="D11212" s="161" t="inlineStr">
        <is>
          <t>High income</t>
        </is>
      </c>
      <c r="E11212" s="161" t="b">
        <v>1</v>
      </c>
      <c r="F11212" s="161" t="inlineStr">
        <is>
          <t>independent_regulator</t>
        </is>
      </c>
      <c r="G11212" s="161" t="n">
        <v>1</v>
      </c>
      <c r="H11212" s="161" t="inlineStr">
        <is>
          <t>2013</t>
        </is>
      </c>
      <c r="I11212" s="161" t="inlineStr">
        <is>
          <t>dataverse_files.zip</t>
        </is>
      </c>
    </row>
    <row r="11213" ht="13" customHeight="1">
      <c r="A11213" s="161" t="inlineStr">
        <is>
          <t>ROU</t>
        </is>
      </c>
      <c r="B11213" s="161" t="inlineStr">
        <is>
          <t>Romania</t>
        </is>
      </c>
      <c r="C11213" s="161" t="inlineStr">
        <is>
          <t>Europe &amp; Central Asia</t>
        </is>
      </c>
      <c r="D11213" s="161" t="inlineStr">
        <is>
          <t>High income</t>
        </is>
      </c>
      <c r="E11213" s="161" t="b">
        <v>1</v>
      </c>
      <c r="F11213" s="161" t="inlineStr">
        <is>
          <t>generation_unbundled</t>
        </is>
      </c>
      <c r="G11213" s="161" t="n">
        <v>1</v>
      </c>
      <c r="H11213" s="161" t="inlineStr">
        <is>
          <t>2013</t>
        </is>
      </c>
      <c r="I11213" s="161" t="inlineStr">
        <is>
          <t>dataverse_files.zip</t>
        </is>
      </c>
    </row>
    <row r="11214" ht="13" customHeight="1">
      <c r="A11214" s="161" t="inlineStr">
        <is>
          <t>ROU</t>
        </is>
      </c>
      <c r="B11214" s="161" t="inlineStr">
        <is>
          <t>Romania</t>
        </is>
      </c>
      <c r="C11214" s="161" t="inlineStr">
        <is>
          <t>Europe &amp; Central Asia</t>
        </is>
      </c>
      <c r="D11214" s="161" t="inlineStr">
        <is>
          <t>High income</t>
        </is>
      </c>
      <c r="E11214" s="161" t="b">
        <v>1</v>
      </c>
      <c r="F11214" s="161" t="inlineStr">
        <is>
          <t>rise_renewable_energy_score</t>
        </is>
      </c>
      <c r="G11214" s="161" t="n">
        <v>65.77800000000001</v>
      </c>
      <c r="H11214" s="161" t="inlineStr">
        <is>
          <t>2023</t>
        </is>
      </c>
      <c r="I11214" s="161" t="inlineStr">
        <is>
          <t>WB_RISE_WIDEF.csv</t>
        </is>
      </c>
    </row>
    <row r="11215" ht="13" customHeight="1">
      <c r="A11215" s="161" t="inlineStr">
        <is>
          <t>ROU</t>
        </is>
      </c>
      <c r="B11215" s="161" t="inlineStr">
        <is>
          <t>Romania</t>
        </is>
      </c>
      <c r="C11215" s="161" t="inlineStr">
        <is>
          <t>Europe &amp; Central Asia</t>
        </is>
      </c>
      <c r="D11215" s="161" t="inlineStr">
        <is>
          <t>High income</t>
        </is>
      </c>
      <c r="E11215" s="161" t="b">
        <v>1</v>
      </c>
      <c r="F11215" s="161" t="inlineStr">
        <is>
          <t>rise_level_playing_field_score</t>
        </is>
      </c>
      <c r="G11215" s="161" t="n">
        <v>20</v>
      </c>
      <c r="H11215" s="161" t="inlineStr">
        <is>
          <t>2023</t>
        </is>
      </c>
      <c r="I11215" s="161" t="inlineStr">
        <is>
          <t>WB_RISE_WIDEF.csv</t>
        </is>
      </c>
    </row>
    <row r="11216" ht="13" customHeight="1">
      <c r="A11216" s="161" t="inlineStr">
        <is>
          <t>ROU</t>
        </is>
      </c>
      <c r="B11216" s="161" t="inlineStr">
        <is>
          <t>Romania</t>
        </is>
      </c>
      <c r="C11216" s="161" t="inlineStr">
        <is>
          <t>Europe &amp; Central Asia</t>
        </is>
      </c>
      <c r="D11216" s="161" t="inlineStr">
        <is>
          <t>High income</t>
        </is>
      </c>
      <c r="E11216" s="161" t="b">
        <v>1</v>
      </c>
      <c r="F11216" s="161" t="inlineStr">
        <is>
          <t>rise_ee_financing_mechanisms_score</t>
        </is>
      </c>
      <c r="G11216" s="161" t="n">
        <v>33.333</v>
      </c>
      <c r="H11216" s="161" t="inlineStr">
        <is>
          <t>2023</t>
        </is>
      </c>
      <c r="I11216" s="161" t="inlineStr">
        <is>
          <t>WB_RISE_WIDEF.csv</t>
        </is>
      </c>
    </row>
    <row r="11217" ht="13" customHeight="1">
      <c r="A11217" s="161" t="inlineStr">
        <is>
          <t>ROU</t>
        </is>
      </c>
      <c r="B11217" s="161" t="inlineStr">
        <is>
          <t>Romania</t>
        </is>
      </c>
      <c r="C11217" s="161" t="inlineStr">
        <is>
          <t>Europe &amp; Central Asia</t>
        </is>
      </c>
      <c r="D11217" s="161" t="inlineStr">
        <is>
          <t>High income</t>
        </is>
      </c>
      <c r="E11217" s="161" t="b">
        <v>1</v>
      </c>
      <c r="F11217" s="161" t="inlineStr">
        <is>
          <t>revenue_pct_gdp</t>
        </is>
      </c>
      <c r="G11217" s="161" t="n">
        <v>31.27</v>
      </c>
      <c r="H11217" s="161" t="inlineStr">
        <is>
          <t>2024</t>
        </is>
      </c>
      <c r="I11217" s="161" t="inlineStr">
        <is>
          <t>dataset_2026-08-26T13_41_09_874550254Z_DEFAULT_INTEGRATION_IMF_RES_WEO_9_0_0.csv</t>
        </is>
      </c>
    </row>
    <row r="11218" ht="13" customHeight="1">
      <c r="A11218" s="161" t="inlineStr">
        <is>
          <t>ROU</t>
        </is>
      </c>
      <c r="B11218" s="161" t="inlineStr">
        <is>
          <t>Romania</t>
        </is>
      </c>
      <c r="C11218" s="161" t="inlineStr">
        <is>
          <t>Europe &amp; Central Asia</t>
        </is>
      </c>
      <c r="D11218" s="161" t="inlineStr">
        <is>
          <t>High income</t>
        </is>
      </c>
      <c r="E11218" s="161" t="b">
        <v>1</v>
      </c>
      <c r="F11218" s="161" t="inlineStr">
        <is>
          <t>primary_balance_pct_gdp</t>
        </is>
      </c>
      <c r="G11218" s="161" t="n">
        <v>-6.664</v>
      </c>
      <c r="H11218" s="161" t="inlineStr">
        <is>
          <t>2024</t>
        </is>
      </c>
      <c r="I11218" s="161" t="inlineStr">
        <is>
          <t>dataset_2026-08-26T13_41_09_874550254Z_DEFAULT_INTEGRATION_IMF_RES_WEO_9_0_0.csv</t>
        </is>
      </c>
    </row>
    <row r="11219" ht="13" customHeight="1">
      <c r="A11219" s="161" t="inlineStr">
        <is>
          <t>ROU</t>
        </is>
      </c>
      <c r="B11219" s="161" t="inlineStr">
        <is>
          <t>Romania</t>
        </is>
      </c>
      <c r="C11219" s="161" t="inlineStr">
        <is>
          <t>Europe &amp; Central Asia</t>
        </is>
      </c>
      <c r="D11219" s="161" t="inlineStr">
        <is>
          <t>High income</t>
        </is>
      </c>
      <c r="E11219" s="161" t="b">
        <v>1</v>
      </c>
      <c r="F11219" s="161" t="inlineStr">
        <is>
          <t>current_account_pct_gdp</t>
        </is>
      </c>
      <c r="G11219" s="161" t="n">
        <v>-8.159000000000001</v>
      </c>
      <c r="H11219" s="161" t="inlineStr">
        <is>
          <t>2024</t>
        </is>
      </c>
      <c r="I11219" s="161" t="inlineStr">
        <is>
          <t>dataset_2026-08-26T13_41_09_874550254Z_DEFAULT_INTEGRATION_IMF_RES_WEO_9_0_0.csv</t>
        </is>
      </c>
    </row>
    <row r="11220" ht="13" customHeight="1">
      <c r="A11220" s="161" t="inlineStr">
        <is>
          <t>ROU</t>
        </is>
      </c>
      <c r="B11220" s="161" t="inlineStr">
        <is>
          <t>Romania</t>
        </is>
      </c>
      <c r="C11220" s="161" t="inlineStr">
        <is>
          <t>Europe &amp; Central Asia</t>
        </is>
      </c>
      <c r="D11220" s="161" t="inlineStr">
        <is>
          <t>High income</t>
        </is>
      </c>
      <c r="E11220" s="161" t="b">
        <v>1</v>
      </c>
      <c r="F11220" s="161" t="inlineStr">
        <is>
          <t>gross_capital_formation_pct_gdp</t>
        </is>
      </c>
      <c r="G11220" s="161" t="n">
        <v>24.997</v>
      </c>
      <c r="H11220" s="161" t="inlineStr">
        <is>
          <t>2024</t>
        </is>
      </c>
      <c r="I11220" s="161" t="inlineStr">
        <is>
          <t>dataset_2026-08-26T13_41_09_874550254Z_DEFAULT_INTEGRATION_IMF_RES_WEO_9_0_0.csv</t>
        </is>
      </c>
    </row>
    <row r="11221" ht="13" customHeight="1">
      <c r="A11221" s="161" t="inlineStr">
        <is>
          <t>ROU</t>
        </is>
      </c>
      <c r="B11221" s="161" t="inlineStr">
        <is>
          <t>Romania</t>
        </is>
      </c>
      <c r="C11221" s="161" t="inlineStr">
        <is>
          <t>Europe &amp; Central Asia</t>
        </is>
      </c>
      <c r="D11221" s="161" t="inlineStr">
        <is>
          <t>High income</t>
        </is>
      </c>
      <c r="E11221" s="161" t="b">
        <v>1</v>
      </c>
      <c r="F11221" s="161" t="inlineStr">
        <is>
          <t>real_gdp_growth_5y_avg_pct</t>
        </is>
      </c>
      <c r="G11221" s="161" t="n">
        <v>1.87</v>
      </c>
      <c r="H11221" s="161" t="inlineStr">
        <is>
          <t>2020-2024 avg</t>
        </is>
      </c>
      <c r="I11221" s="161" t="inlineStr">
        <is>
          <t>dataset_2026-08-26T13_41_09_874550254Z_DEFAULT_INTEGRATION_IMF_RES_WEO_9_0_0.csv (derived)</t>
        </is>
      </c>
    </row>
    <row r="11222" ht="13" customHeight="1">
      <c r="A11222" s="161" t="inlineStr">
        <is>
          <t>ROU</t>
        </is>
      </c>
      <c r="B11222" s="161" t="inlineStr">
        <is>
          <t>Romania</t>
        </is>
      </c>
      <c r="C11222" s="161" t="inlineStr">
        <is>
          <t>Europe &amp; Central Asia</t>
        </is>
      </c>
      <c r="D11222" s="161" t="inlineStr">
        <is>
          <t>High income</t>
        </is>
      </c>
      <c r="E11222" s="161" t="b">
        <v>1</v>
      </c>
      <c r="F11222" s="161" t="inlineStr">
        <is>
          <t>int_budget_need_2030_pct_gdp</t>
        </is>
      </c>
      <c r="G11222" s="161" t="n">
        <v>0.223</v>
      </c>
      <c r="H11222" s="161" t="inlineStr">
        <is>
          <t>2030</t>
        </is>
      </c>
      <c r="I11222" s="161" t="inlineStr">
        <is>
          <t>integrated_results.csv (MacroFiscalModels v0.1, model output)</t>
        </is>
      </c>
    </row>
    <row r="11223" ht="13" customHeight="1">
      <c r="A11223" s="161" t="inlineStr">
        <is>
          <t>ROU</t>
        </is>
      </c>
      <c r="B11223" s="161" t="inlineStr">
        <is>
          <t>Romania</t>
        </is>
      </c>
      <c r="C11223" s="161" t="inlineStr">
        <is>
          <t>Europe &amp; Central Asia</t>
        </is>
      </c>
      <c r="D11223" s="161" t="inlineStr">
        <is>
          <t>High income</t>
        </is>
      </c>
      <c r="E11223" s="161" t="b">
        <v>1</v>
      </c>
      <c r="F11223" s="161" t="inlineStr">
        <is>
          <t>int_pricing_revenue_2030_pct_gdp</t>
        </is>
      </c>
      <c r="G11223" s="161" t="n">
        <v>0.207</v>
      </c>
      <c r="H11223" s="161" t="inlineStr">
        <is>
          <t>2030</t>
        </is>
      </c>
      <c r="I11223" s="161" t="inlineStr">
        <is>
          <t>integrated_results.csv (MacroFiscalModels v0.1, model output)</t>
        </is>
      </c>
    </row>
    <row r="11224" ht="13" customHeight="1">
      <c r="A11224" s="161" t="inlineStr">
        <is>
          <t>ROU</t>
        </is>
      </c>
      <c r="B11224" s="161" t="inlineStr">
        <is>
          <t>Romania</t>
        </is>
      </c>
      <c r="C11224" s="161" t="inlineStr">
        <is>
          <t>Europe &amp; Central Asia</t>
        </is>
      </c>
      <c r="D11224" s="161" t="inlineStr">
        <is>
          <t>High income</t>
        </is>
      </c>
      <c r="E11224" s="161" t="b">
        <v>1</v>
      </c>
      <c r="F11224" s="161" t="inlineStr">
        <is>
          <t>int_financing_gap_2030_pct_gdp</t>
        </is>
      </c>
      <c r="G11224" s="161" t="n">
        <v>0.016</v>
      </c>
      <c r="H11224" s="161" t="inlineStr">
        <is>
          <t>2030</t>
        </is>
      </c>
      <c r="I11224" s="161" t="inlineStr">
        <is>
          <t>integrated_results.csv (MacroFiscalModels v0.1, model output)</t>
        </is>
      </c>
    </row>
    <row r="11225" ht="13" customHeight="1">
      <c r="A11225" s="161" t="inlineStr">
        <is>
          <t>ROU</t>
        </is>
      </c>
      <c r="B11225" s="161" t="inlineStr">
        <is>
          <t>Romania</t>
        </is>
      </c>
      <c r="C11225" s="161" t="inlineStr">
        <is>
          <t>Europe &amp; Central Asia</t>
        </is>
      </c>
      <c r="D11225" s="161" t="inlineStr">
        <is>
          <t>High income</t>
        </is>
      </c>
      <c r="E11225" s="161" t="b">
        <v>1</v>
      </c>
      <c r="F11225" s="161" t="inlineStr">
        <is>
          <t>int_gdp_dev_2050_pct</t>
        </is>
      </c>
      <c r="G11225" s="161" t="n">
        <v>6.608</v>
      </c>
      <c r="H11225" s="161" t="inlineStr">
        <is>
          <t>2050</t>
        </is>
      </c>
      <c r="I11225" s="161" t="inlineStr">
        <is>
          <t>integrated_results.csv (MacroFiscalModels v0.1, model output)</t>
        </is>
      </c>
    </row>
    <row r="11226" ht="13" customHeight="1">
      <c r="A11226" s="161" t="inlineStr">
        <is>
          <t>ROU</t>
        </is>
      </c>
      <c r="B11226" s="161" t="inlineStr">
        <is>
          <t>Romania</t>
        </is>
      </c>
      <c r="C11226" s="161" t="inlineStr">
        <is>
          <t>Europe &amp; Central Asia</t>
        </is>
      </c>
      <c r="D11226" s="161" t="inlineStr">
        <is>
          <t>High income</t>
        </is>
      </c>
      <c r="E11226" s="161" t="b">
        <v>1</v>
      </c>
      <c r="F11226" s="161" t="inlineStr">
        <is>
          <t>int_debt_2050_pct_gdp</t>
        </is>
      </c>
      <c r="G11226" s="161" t="n">
        <v>55.85</v>
      </c>
      <c r="H11226" s="161" t="inlineStr">
        <is>
          <t>2050</t>
        </is>
      </c>
      <c r="I11226" s="161" t="inlineStr">
        <is>
          <t>integrated_results.csv (MacroFiscalModels v0.1, model output)</t>
        </is>
      </c>
    </row>
    <row r="11227" ht="13" customHeight="1">
      <c r="A11227" s="161" t="inlineStr">
        <is>
          <t>RUS</t>
        </is>
      </c>
      <c r="B11227" s="161" t="inlineStr">
        <is>
          <t>Russian Federation</t>
        </is>
      </c>
      <c r="C11227" s="161" t="inlineStr">
        <is>
          <t>Europe &amp; Central Asia</t>
        </is>
      </c>
      <c r="D11227" s="161" t="inlineStr">
        <is>
          <t>High income</t>
        </is>
      </c>
      <c r="E11227" s="161" t="b">
        <v>0</v>
      </c>
      <c r="F11227" s="161" t="inlineStr">
        <is>
          <t>interest_to_revenue_pct</t>
        </is>
      </c>
      <c r="G11227" s="161" t="n">
        <v>0.285</v>
      </c>
      <c r="H11227" s="161" t="inlineStr">
        <is>
          <t>2024</t>
        </is>
      </c>
      <c r="I11227" s="161" t="inlineStr">
        <is>
          <t>dataset_2026-08-26T13_41_09_874550254Z_DEFAULT_INTEGRATION_IMF_RES_WEO_9_0_0.csv (derived)</t>
        </is>
      </c>
    </row>
    <row r="11228" ht="13" customHeight="1">
      <c r="A11228" s="161" t="inlineStr">
        <is>
          <t>RUS</t>
        </is>
      </c>
      <c r="B11228" s="161" t="inlineStr">
        <is>
          <t>Russian Federation</t>
        </is>
      </c>
      <c r="C11228" s="161" t="inlineStr">
        <is>
          <t>Europe &amp; Central Asia</t>
        </is>
      </c>
      <c r="D11228" s="161" t="inlineStr">
        <is>
          <t>High income</t>
        </is>
      </c>
      <c r="E11228" s="161" t="b">
        <v>0</v>
      </c>
      <c r="F11228" s="161" t="inlineStr">
        <is>
          <t>interest_pct_gdp</t>
        </is>
      </c>
      <c r="G11228" s="161" t="n">
        <v>0.1</v>
      </c>
      <c r="H11228" s="161" t="inlineStr">
        <is>
          <t>2024</t>
        </is>
      </c>
      <c r="I11228" s="161" t="inlineStr">
        <is>
          <t>dataset_2026-08-26T13_41_09_874550254Z_DEFAULT_INTEGRATION_IMF_RES_WEO_9_0_0.csv (derived)</t>
        </is>
      </c>
    </row>
    <row r="11229" ht="13" customHeight="1">
      <c r="A11229" s="161" t="inlineStr">
        <is>
          <t>RUS</t>
        </is>
      </c>
      <c r="B11229" s="161" t="inlineStr">
        <is>
          <t>Russian Federation</t>
        </is>
      </c>
      <c r="C11229" s="161" t="inlineStr">
        <is>
          <t>Europe &amp; Central Asia</t>
        </is>
      </c>
      <c r="D11229" s="161" t="inlineStr">
        <is>
          <t>High income</t>
        </is>
      </c>
      <c r="E11229" s="161" t="b">
        <v>0</v>
      </c>
      <c r="F11229" s="161" t="inlineStr">
        <is>
          <t>gross_debt_pct_gdp</t>
        </is>
      </c>
      <c r="G11229" s="161" t="n">
        <v>14.758</v>
      </c>
      <c r="H11229" s="161" t="inlineStr">
        <is>
          <t>2024</t>
        </is>
      </c>
      <c r="I11229" s="161" t="inlineStr">
        <is>
          <t>dataset_2026-08-26T13_41_09_874550254Z_DEFAULT_INTEGRATION_IMF_RES_WEO_9_0_0.csv</t>
        </is>
      </c>
    </row>
    <row r="11230" ht="13" customHeight="1">
      <c r="A11230" s="161" t="inlineStr">
        <is>
          <t>RUS</t>
        </is>
      </c>
      <c r="B11230" s="161" t="inlineStr">
        <is>
          <t>Russian Federation</t>
        </is>
      </c>
      <c r="C11230" s="161" t="inlineStr">
        <is>
          <t>Europe &amp; Central Asia</t>
        </is>
      </c>
      <c r="D11230" s="161" t="inlineStr">
        <is>
          <t>High income</t>
        </is>
      </c>
      <c r="E11230" s="161" t="b">
        <v>0</v>
      </c>
      <c r="F11230" s="161" t="inlineStr">
        <is>
          <t>tax_revenue_pct_gdp</t>
        </is>
      </c>
      <c r="G11230" s="161" t="n">
        <v>19.153</v>
      </c>
      <c r="H11230" s="161" t="inlineStr">
        <is>
          <t>2024</t>
        </is>
      </c>
      <c r="I11230" s="161" t="inlineStr">
        <is>
          <t>world-imf2026.xlsx</t>
        </is>
      </c>
    </row>
    <row r="11231" ht="13" customHeight="1">
      <c r="A11231" s="161" t="inlineStr">
        <is>
          <t>RUS</t>
        </is>
      </c>
      <c r="B11231" s="161" t="inlineStr">
        <is>
          <t>Russian Federation</t>
        </is>
      </c>
      <c r="C11231" s="161" t="inlineStr">
        <is>
          <t>Europe &amp; Central Asia</t>
        </is>
      </c>
      <c r="D11231" s="161" t="inlineStr">
        <is>
          <t>High income</t>
        </is>
      </c>
      <c r="E11231" s="161" t="b">
        <v>0</v>
      </c>
      <c r="F11231" s="161" t="inlineStr">
        <is>
          <t>climate_pfm_diagnostic_on_record</t>
        </is>
      </c>
      <c r="G11231" s="161" t="n">
        <v>0</v>
      </c>
      <c r="H11231" s="161" t="inlineStr">
        <is>
          <t>2022</t>
        </is>
      </c>
      <c r="I11231" s="161" t="inlineStr">
        <is>
          <t>UNDP-Global-Climate-Public-Finance-Review-2022.pdf (Table 4.2)</t>
        </is>
      </c>
    </row>
    <row r="11232" ht="13" customHeight="1">
      <c r="A11232" s="161" t="inlineStr">
        <is>
          <t>RUS</t>
        </is>
      </c>
      <c r="B11232" s="161" t="inlineStr">
        <is>
          <t>Russian Federation</t>
        </is>
      </c>
      <c r="C11232" s="161" t="inlineStr">
        <is>
          <t>Europe &amp; Central Asia</t>
        </is>
      </c>
      <c r="D11232" s="161" t="inlineStr">
        <is>
          <t>High income</t>
        </is>
      </c>
      <c r="E11232" s="161" t="b">
        <v>0</v>
      </c>
      <c r="F11232" s="161" t="inlineStr">
        <is>
          <t>ppi_commitments_pct_gdp</t>
        </is>
      </c>
      <c r="G11232" s="161" t="n">
        <v>0.015</v>
      </c>
      <c r="H11232" s="161" t="inlineStr">
        <is>
          <t>2020-2024 avg</t>
        </is>
      </c>
      <c r="I11232" s="161" t="inlineStr">
        <is>
          <t>2024-PPI-Full-DTA.dta + WEO</t>
        </is>
      </c>
    </row>
    <row r="11233" ht="13" customHeight="1">
      <c r="A11233" s="161" t="inlineStr">
        <is>
          <t>RUS</t>
        </is>
      </c>
      <c r="B11233" s="161" t="inlineStr">
        <is>
          <t>Russian Federation</t>
        </is>
      </c>
      <c r="C11233" s="161" t="inlineStr">
        <is>
          <t>Europe &amp; Central Asia</t>
        </is>
      </c>
      <c r="D11233" s="161" t="inlineStr">
        <is>
          <t>High income</t>
        </is>
      </c>
      <c r="E11233" s="161" t="b">
        <v>0</v>
      </c>
      <c r="F11233" s="161" t="inlineStr">
        <is>
          <t>excise_revenue_pct_of_revenue</t>
        </is>
      </c>
      <c r="G11233" s="161" t="n">
        <v>4.424</v>
      </c>
      <c r="H11233" s="161" t="inlineStr">
        <is>
          <t>2024</t>
        </is>
      </c>
      <c r="I11233" s="161" t="inlineStr">
        <is>
          <t>world-imf2026.xlsx</t>
        </is>
      </c>
    </row>
    <row r="11234" ht="13" customHeight="1">
      <c r="A11234" s="161" t="inlineStr">
        <is>
          <t>RUS</t>
        </is>
      </c>
      <c r="B11234" s="161" t="inlineStr">
        <is>
          <t>Russian Federation</t>
        </is>
      </c>
      <c r="C11234" s="161" t="inlineStr">
        <is>
          <t>Europe &amp; Central Asia</t>
        </is>
      </c>
      <c r="D11234" s="161" t="inlineStr">
        <is>
          <t>High income</t>
        </is>
      </c>
      <c r="E11234" s="161" t="b">
        <v>0</v>
      </c>
      <c r="F11234" s="161" t="inlineStr">
        <is>
          <t>ff_subsidy_total_pct_gdp</t>
        </is>
      </c>
      <c r="G11234" s="161" t="n">
        <v>22.908</v>
      </c>
      <c r="H11234" s="161" t="inlineStr">
        <is>
          <t>2024</t>
        </is>
      </c>
      <c r="I11234" s="161" t="inlineStr">
        <is>
          <t>imffossilfuelsubsidiesdata.xlsb + WEO</t>
        </is>
      </c>
    </row>
    <row r="11235" ht="13" customHeight="1">
      <c r="A11235" s="161" t="inlineStr">
        <is>
          <t>RUS</t>
        </is>
      </c>
      <c r="B11235" s="161" t="inlineStr">
        <is>
          <t>Russian Federation</t>
        </is>
      </c>
      <c r="C11235" s="161" t="inlineStr">
        <is>
          <t>Europe &amp; Central Asia</t>
        </is>
      </c>
      <c r="D11235" s="161" t="inlineStr">
        <is>
          <t>High income</t>
        </is>
      </c>
      <c r="E11235" s="161" t="b">
        <v>0</v>
      </c>
      <c r="F11235" s="161" t="inlineStr">
        <is>
          <t>ff_subsidy_explicit_pct_gdp</t>
        </is>
      </c>
      <c r="G11235" s="161" t="n">
        <v>3.712</v>
      </c>
      <c r="H11235" s="161" t="inlineStr">
        <is>
          <t>2024</t>
        </is>
      </c>
      <c r="I11235" s="161" t="inlineStr">
        <is>
          <t>imffossilfuelsubsidiesdata.xlsb</t>
        </is>
      </c>
    </row>
    <row r="11236" ht="13" customHeight="1">
      <c r="A11236" s="161" t="inlineStr">
        <is>
          <t>RUS</t>
        </is>
      </c>
      <c r="B11236" s="161" t="inlineStr">
        <is>
          <t>Russian Federation</t>
        </is>
      </c>
      <c r="C11236" s="161" t="inlineStr">
        <is>
          <t>Europe &amp; Central Asia</t>
        </is>
      </c>
      <c r="D11236" s="161" t="inlineStr">
        <is>
          <t>High income</t>
        </is>
      </c>
      <c r="E11236" s="161" t="b">
        <v>0</v>
      </c>
      <c r="F11236" s="161" t="inlineStr">
        <is>
          <t>ff_subsidy_implicit_pct_gdp</t>
        </is>
      </c>
      <c r="G11236" s="161" t="n">
        <v>19.196</v>
      </c>
      <c r="H11236" s="161" t="inlineStr">
        <is>
          <t>2024</t>
        </is>
      </c>
      <c r="I11236" s="161" t="inlineStr">
        <is>
          <t>imffossilfuelsubsidiesdata.xlsb</t>
        </is>
      </c>
    </row>
    <row r="11237" ht="13" customHeight="1">
      <c r="A11237" s="161" t="inlineStr">
        <is>
          <t>RUS</t>
        </is>
      </c>
      <c r="B11237" s="161" t="inlineStr">
        <is>
          <t>Russian Federation</t>
        </is>
      </c>
      <c r="C11237" s="161" t="inlineStr">
        <is>
          <t>Europe &amp; Central Asia</t>
        </is>
      </c>
      <c r="D11237" s="161" t="inlineStr">
        <is>
          <t>High income</t>
        </is>
      </c>
      <c r="E11237" s="161" t="b">
        <v>0</v>
      </c>
      <c r="F11237" s="161" t="inlineStr">
        <is>
          <t>env_protection_pct_of_expenditure</t>
        </is>
      </c>
      <c r="G11237" s="161" t="n">
        <v>0.605</v>
      </c>
      <c r="H11237" s="161" t="inlineStr">
        <is>
          <t>2020</t>
        </is>
      </c>
      <c r="I11237" s="161" t="inlineStr">
        <is>
          <t>WB_BOOST_WIDEF.csv</t>
        </is>
      </c>
    </row>
    <row r="11238" ht="13" customHeight="1">
      <c r="A11238" s="161" t="inlineStr">
        <is>
          <t>RUS</t>
        </is>
      </c>
      <c r="B11238" s="161" t="inlineStr">
        <is>
          <t>Russian Federation</t>
        </is>
      </c>
      <c r="C11238" s="161" t="inlineStr">
        <is>
          <t>Europe &amp; Central Asia</t>
        </is>
      </c>
      <c r="D11238" s="161" t="inlineStr">
        <is>
          <t>High income</t>
        </is>
      </c>
      <c r="E11238" s="161" t="b">
        <v>0</v>
      </c>
      <c r="F11238" s="161" t="inlineStr">
        <is>
          <t>net_fuel_trade_pct_merch</t>
        </is>
      </c>
      <c r="G11238" s="161" t="n">
        <v>42.371</v>
      </c>
      <c r="H11238" s="161" t="inlineStr">
        <is>
          <t>2021</t>
        </is>
      </c>
      <c r="I11238" s="161" t="inlineStr">
        <is>
          <t>WDI TX.VAL.FUEL.ZS.UN less TM.VAL.FUEL.ZS.UN</t>
        </is>
      </c>
    </row>
    <row r="11239" ht="13" customHeight="1">
      <c r="A11239" s="161" t="inlineStr">
        <is>
          <t>RUS</t>
        </is>
      </c>
      <c r="B11239" s="161" t="inlineStr">
        <is>
          <t>Russian Federation</t>
        </is>
      </c>
      <c r="C11239" s="161" t="inlineStr">
        <is>
          <t>Europe &amp; Central Asia</t>
        </is>
      </c>
      <c r="D11239" s="161" t="inlineStr">
        <is>
          <t>High income</t>
        </is>
      </c>
      <c r="E11239" s="161" t="b">
        <v>0</v>
      </c>
      <c r="F11239" s="161" t="inlineStr">
        <is>
          <t>fuel_exports_pct_merch</t>
        </is>
      </c>
      <c r="G11239" s="161" t="n">
        <v>43.147</v>
      </c>
      <c r="H11239" s="161" t="inlineStr">
        <is>
          <t>2021</t>
        </is>
      </c>
      <c r="I11239" s="161" t="inlineStr">
        <is>
          <t>API_TX_VAL_FUEL_ZS_UN_DS2_en_csv_v2_33055.zip</t>
        </is>
      </c>
    </row>
    <row r="11240" ht="13" customHeight="1">
      <c r="A11240" s="161" t="inlineStr">
        <is>
          <t>RUS</t>
        </is>
      </c>
      <c r="B11240" s="161" t="inlineStr">
        <is>
          <t>Russian Federation</t>
        </is>
      </c>
      <c r="C11240" s="161" t="inlineStr">
        <is>
          <t>Europe &amp; Central Asia</t>
        </is>
      </c>
      <c r="D11240" s="161" t="inlineStr">
        <is>
          <t>High income</t>
        </is>
      </c>
      <c r="E11240" s="161" t="b">
        <v>0</v>
      </c>
      <c r="F11240" s="161" t="inlineStr">
        <is>
          <t>fuel_imports_pct_merch</t>
        </is>
      </c>
      <c r="G11240" s="161" t="n">
        <v>0.776</v>
      </c>
      <c r="H11240" s="161" t="inlineStr">
        <is>
          <t>2021</t>
        </is>
      </c>
      <c r="I11240" s="161" t="inlineStr">
        <is>
          <t>API_TM_VAL_FUEL_ZS_UN_DS2_en_csv_v2_36140.zip</t>
        </is>
      </c>
    </row>
    <row r="11241" ht="13" customHeight="1">
      <c r="A11241" s="161" t="inlineStr">
        <is>
          <t>RUS</t>
        </is>
      </c>
      <c r="B11241" s="161" t="inlineStr">
        <is>
          <t>Russian Federation</t>
        </is>
      </c>
      <c r="C11241" s="161" t="inlineStr">
        <is>
          <t>Europe &amp; Central Asia</t>
        </is>
      </c>
      <c r="D11241" s="161" t="inlineStr">
        <is>
          <t>High income</t>
        </is>
      </c>
      <c r="E11241" s="161" t="b">
        <v>0</v>
      </c>
      <c r="F11241" s="161" t="inlineStr">
        <is>
          <t>energy_import_dep_pct</t>
        </is>
      </c>
      <c r="G11241" s="161" t="n">
        <v>-75.13800000000001</v>
      </c>
      <c r="H11241" s="161" t="inlineStr">
        <is>
          <t>2022</t>
        </is>
      </c>
      <c r="I11241" s="161" t="inlineStr">
        <is>
          <t>API_EG_IMP_CONS_ZS_DS2_en_csv_v2_160768.zip</t>
        </is>
      </c>
    </row>
    <row r="11242" ht="13" customHeight="1">
      <c r="A11242" s="161" t="inlineStr">
        <is>
          <t>RUS</t>
        </is>
      </c>
      <c r="B11242" s="161" t="inlineStr">
        <is>
          <t>Russian Federation</t>
        </is>
      </c>
      <c r="C11242" s="161" t="inlineStr">
        <is>
          <t>Europe &amp; Central Asia</t>
        </is>
      </c>
      <c r="D11242" s="161" t="inlineStr">
        <is>
          <t>High income</t>
        </is>
      </c>
      <c r="E11242" s="161" t="b">
        <v>0</v>
      </c>
      <c r="F11242" s="161" t="inlineStr">
        <is>
          <t>fossil_rents_total_pct_gdp</t>
        </is>
      </c>
      <c r="G11242" s="161" t="n">
        <v>16.144</v>
      </c>
      <c r="H11242" s="161" t="inlineStr">
        <is>
          <t>2021</t>
        </is>
      </c>
      <c r="I11242" s="161" t="inlineStr">
        <is>
          <t>WDI NY.GDP.PETR+NGAS+COAL.RT.ZS</t>
        </is>
      </c>
    </row>
    <row r="11243" ht="13" customHeight="1">
      <c r="A11243" s="161" t="inlineStr">
        <is>
          <t>RUS</t>
        </is>
      </c>
      <c r="B11243" s="161" t="inlineStr">
        <is>
          <t>Russian Federation</t>
        </is>
      </c>
      <c r="C11243" s="161" t="inlineStr">
        <is>
          <t>Europe &amp; Central Asia</t>
        </is>
      </c>
      <c r="D11243" s="161" t="inlineStr">
        <is>
          <t>High income</t>
        </is>
      </c>
      <c r="E11243" s="161" t="b">
        <v>0</v>
      </c>
      <c r="F11243" s="161" t="inlineStr">
        <is>
          <t>oil_rents_pct_gdp</t>
        </is>
      </c>
      <c r="G11243" s="161" t="n">
        <v>9.672000000000001</v>
      </c>
      <c r="H11243" s="161" t="inlineStr">
        <is>
          <t>2021</t>
        </is>
      </c>
      <c r="I11243" s="161" t="inlineStr">
        <is>
          <t>API_NY_GDP_PETR_RT_ZS_DS2_en_csv_v2_40227.zip</t>
        </is>
      </c>
    </row>
    <row r="11244" ht="13" customHeight="1">
      <c r="A11244" s="161" t="inlineStr">
        <is>
          <t>RUS</t>
        </is>
      </c>
      <c r="B11244" s="161" t="inlineStr">
        <is>
          <t>Russian Federation</t>
        </is>
      </c>
      <c r="C11244" s="161" t="inlineStr">
        <is>
          <t>Europe &amp; Central Asia</t>
        </is>
      </c>
      <c r="D11244" s="161" t="inlineStr">
        <is>
          <t>High income</t>
        </is>
      </c>
      <c r="E11244" s="161" t="b">
        <v>0</v>
      </c>
      <c r="F11244" s="161" t="inlineStr">
        <is>
          <t>gas_rents_pct_gdp</t>
        </is>
      </c>
      <c r="G11244" s="161" t="n">
        <v>5.859</v>
      </c>
      <c r="H11244" s="161" t="inlineStr">
        <is>
          <t>2021</t>
        </is>
      </c>
      <c r="I11244" s="161" t="inlineStr">
        <is>
          <t>API_NY_GDP_NGAS_RT_ZS_DS2_en_csv_v2_35861.zip</t>
        </is>
      </c>
    </row>
    <row r="11245" ht="13" customHeight="1">
      <c r="A11245" s="161" t="inlineStr">
        <is>
          <t>RUS</t>
        </is>
      </c>
      <c r="B11245" s="161" t="inlineStr">
        <is>
          <t>Russian Federation</t>
        </is>
      </c>
      <c r="C11245" s="161" t="inlineStr">
        <is>
          <t>Europe &amp; Central Asia</t>
        </is>
      </c>
      <c r="D11245" s="161" t="inlineStr">
        <is>
          <t>High income</t>
        </is>
      </c>
      <c r="E11245" s="161" t="b">
        <v>0</v>
      </c>
      <c r="F11245" s="161" t="inlineStr">
        <is>
          <t>coal_rents_pct_gdp</t>
        </is>
      </c>
      <c r="G11245" s="161" t="n">
        <v>0.613</v>
      </c>
      <c r="H11245" s="161" t="inlineStr">
        <is>
          <t>2021</t>
        </is>
      </c>
      <c r="I11245" s="161" t="inlineStr">
        <is>
          <t>API_NY_GDP_COAL_RT_ZS_DS2_en_csv_v2_35370.zip</t>
        </is>
      </c>
    </row>
    <row r="11246" ht="13" customHeight="1">
      <c r="A11246" s="161" t="inlineStr">
        <is>
          <t>RUS</t>
        </is>
      </c>
      <c r="B11246" s="161" t="inlineStr">
        <is>
          <t>Russian Federation</t>
        </is>
      </c>
      <c r="C11246" s="161" t="inlineStr">
        <is>
          <t>Europe &amp; Central Asia</t>
        </is>
      </c>
      <c r="D11246" s="161" t="inlineStr">
        <is>
          <t>High income</t>
        </is>
      </c>
      <c r="E11246" s="161" t="b">
        <v>0</v>
      </c>
      <c r="F11246" s="161" t="inlineStr">
        <is>
          <t>other_fossil_gen_share_pct</t>
        </is>
      </c>
      <c r="G11246" s="161" t="n">
        <v>1.213</v>
      </c>
      <c r="H11246" s="161" t="inlineStr">
        <is>
          <t>2025</t>
        </is>
      </c>
      <c r="I11246" s="161" t="inlineStr">
        <is>
          <t>release_generation_yearly_global.csv</t>
        </is>
      </c>
    </row>
    <row r="11247" ht="13" customHeight="1">
      <c r="A11247" s="161" t="inlineStr">
        <is>
          <t>RUS</t>
        </is>
      </c>
      <c r="B11247" s="161" t="inlineStr">
        <is>
          <t>Russian Federation</t>
        </is>
      </c>
      <c r="C11247" s="161" t="inlineStr">
        <is>
          <t>Europe &amp; Central Asia</t>
        </is>
      </c>
      <c r="D11247" s="161" t="inlineStr">
        <is>
          <t>High income</t>
        </is>
      </c>
      <c r="E11247" s="161" t="b">
        <v>0</v>
      </c>
      <c r="F11247" s="161" t="inlineStr">
        <is>
          <t>renewable_share_electricity_pct</t>
        </is>
      </c>
      <c r="G11247" s="161" t="n">
        <v>26.729</v>
      </c>
      <c r="H11247" s="161" t="inlineStr">
        <is>
          <t>2024</t>
        </is>
      </c>
      <c r="I11247" s="161" t="inlineStr">
        <is>
          <t>imffossilfuelsubsidiesdata.xlsb</t>
        </is>
      </c>
    </row>
    <row r="11248" ht="13" customHeight="1">
      <c r="A11248" s="161" t="inlineStr">
        <is>
          <t>RUS</t>
        </is>
      </c>
      <c r="B11248" s="161" t="inlineStr">
        <is>
          <t>Russian Federation</t>
        </is>
      </c>
      <c r="C11248" s="161" t="inlineStr">
        <is>
          <t>Europe &amp; Central Asia</t>
        </is>
      </c>
      <c r="D11248" s="161" t="inlineStr">
        <is>
          <t>High income</t>
        </is>
      </c>
      <c r="E11248" s="161" t="b">
        <v>0</v>
      </c>
      <c r="F11248" s="161" t="inlineStr">
        <is>
          <t>re_share_change_pp</t>
        </is>
      </c>
      <c r="G11248" s="161" t="n">
        <v>-0.745</v>
      </c>
      <c r="H11248" s="161" t="inlineStr">
        <is>
          <t>2025</t>
        </is>
      </c>
      <c r="I11248" s="161" t="inlineStr">
        <is>
          <t>release_generation_yearly_global.csv</t>
        </is>
      </c>
    </row>
    <row r="11249" ht="13" customHeight="1">
      <c r="A11249" s="161" t="inlineStr">
        <is>
          <t>RUS</t>
        </is>
      </c>
      <c r="B11249" s="161" t="inlineStr">
        <is>
          <t>Russian Federation</t>
        </is>
      </c>
      <c r="C11249" s="161" t="inlineStr">
        <is>
          <t>Europe &amp; Central Asia</t>
        </is>
      </c>
      <c r="D11249" s="161" t="inlineStr">
        <is>
          <t>High income</t>
        </is>
      </c>
      <c r="E11249" s="161" t="b">
        <v>0</v>
      </c>
      <c r="F11249" s="161" t="inlineStr">
        <is>
          <t>re_capacity_growth_pct</t>
        </is>
      </c>
      <c r="G11249" s="161" t="n">
        <v>1.076</v>
      </c>
      <c r="H11249" s="161" t="inlineStr">
        <is>
          <t>2025</t>
        </is>
      </c>
      <c r="I11249" s="161" t="inlineStr">
        <is>
          <t>release_generation_yearly_global.csv</t>
        </is>
      </c>
    </row>
    <row r="11250" ht="13" customHeight="1">
      <c r="A11250" s="161" t="inlineStr">
        <is>
          <t>RUS</t>
        </is>
      </c>
      <c r="B11250" s="161" t="inlineStr">
        <is>
          <t>Russian Federation</t>
        </is>
      </c>
      <c r="C11250" s="161" t="inlineStr">
        <is>
          <t>Europe &amp; Central Asia</t>
        </is>
      </c>
      <c r="D11250" s="161" t="inlineStr">
        <is>
          <t>High income</t>
        </is>
      </c>
      <c r="E11250" s="161" t="b">
        <v>0</v>
      </c>
      <c r="F11250" s="161" t="inlineStr">
        <is>
          <t>inn_total_inv_2030_pct_gdp</t>
        </is>
      </c>
      <c r="G11250" s="161" t="n">
        <v>7.61253341572828</v>
      </c>
      <c r="H11250" s="161" t="inlineStr">
        <is>
          <t>2030</t>
        </is>
      </c>
      <c r="I11250" s="161" t="inlineStr">
        <is>
          <t>Mitigation_Investment_Needs_v1.1.xlsx (InvestmentNeeds v1.1, model output)</t>
        </is>
      </c>
    </row>
    <row r="11251" ht="13" customHeight="1">
      <c r="A11251" s="161" t="inlineStr">
        <is>
          <t>RUS</t>
        </is>
      </c>
      <c r="B11251" s="161" t="inlineStr">
        <is>
          <t>Russian Federation</t>
        </is>
      </c>
      <c r="C11251" s="161" t="inlineStr">
        <is>
          <t>Europe &amp; Central Asia</t>
        </is>
      </c>
      <c r="D11251" s="161" t="inlineStr">
        <is>
          <t>High income</t>
        </is>
      </c>
      <c r="E11251" s="161" t="b">
        <v>0</v>
      </c>
      <c r="F11251" s="161" t="inlineStr">
        <is>
          <t>inn_incr_inv_2030_pct_gdp</t>
        </is>
      </c>
      <c r="G11251" s="161" t="n">
        <v>1.82700801977479</v>
      </c>
      <c r="H11251" s="161" t="inlineStr">
        <is>
          <t>2030</t>
        </is>
      </c>
      <c r="I11251" s="161" t="inlineStr">
        <is>
          <t>Mitigation_Investment_Needs_v1.1.xlsx (InvestmentNeeds v1.1, model output)</t>
        </is>
      </c>
    </row>
    <row r="11252" ht="13" customHeight="1">
      <c r="A11252" s="161" t="inlineStr">
        <is>
          <t>RUS</t>
        </is>
      </c>
      <c r="B11252" s="161" t="inlineStr">
        <is>
          <t>Russian Federation</t>
        </is>
      </c>
      <c r="C11252" s="161" t="inlineStr">
        <is>
          <t>Europe &amp; Central Asia</t>
        </is>
      </c>
      <c r="D11252" s="161" t="inlineStr">
        <is>
          <t>High income</t>
        </is>
      </c>
      <c r="E11252" s="161" t="b">
        <v>0</v>
      </c>
      <c r="F11252" s="161" t="inlineStr">
        <is>
          <t>inn_incr_inv_gen_2030_pct_gdp</t>
        </is>
      </c>
      <c r="G11252" s="161" t="n">
        <v>0.5381548054867958</v>
      </c>
      <c r="H11252" s="161" t="inlineStr">
        <is>
          <t>2030</t>
        </is>
      </c>
      <c r="I11252" s="161" t="inlineStr">
        <is>
          <t>Mitigation_Investment_Needs_v1.1.xlsx (InvestmentNeeds v1.1, model output)</t>
        </is>
      </c>
    </row>
    <row r="11253" ht="13" customHeight="1">
      <c r="A11253" s="161" t="inlineStr">
        <is>
          <t>RUS</t>
        </is>
      </c>
      <c r="B11253" s="161" t="inlineStr">
        <is>
          <t>Russian Federation</t>
        </is>
      </c>
      <c r="C11253" s="161" t="inlineStr">
        <is>
          <t>Europe &amp; Central Asia</t>
        </is>
      </c>
      <c r="D11253" s="161" t="inlineStr">
        <is>
          <t>High income</t>
        </is>
      </c>
      <c r="E11253" s="161" t="b">
        <v>0</v>
      </c>
      <c r="F11253" s="161" t="inlineStr">
        <is>
          <t>inn_incr_inv_grid_2030_pct_gdp</t>
        </is>
      </c>
      <c r="G11253" s="161" t="n">
        <v>0.3690204380480899</v>
      </c>
      <c r="H11253" s="161" t="inlineStr">
        <is>
          <t>2030</t>
        </is>
      </c>
      <c r="I11253" s="161" t="inlineStr">
        <is>
          <t>Mitigation_Investment_Needs_v1.1.xlsx (InvestmentNeeds v1.1, model output)</t>
        </is>
      </c>
    </row>
    <row r="11254" ht="13" customHeight="1">
      <c r="A11254" s="161" t="inlineStr">
        <is>
          <t>RUS</t>
        </is>
      </c>
      <c r="B11254" s="161" t="inlineStr">
        <is>
          <t>Russian Federation</t>
        </is>
      </c>
      <c r="C11254" s="161" t="inlineStr">
        <is>
          <t>Europe &amp; Central Asia</t>
        </is>
      </c>
      <c r="D11254" s="161" t="inlineStr">
        <is>
          <t>High income</t>
        </is>
      </c>
      <c r="E11254" s="161" t="b">
        <v>0</v>
      </c>
      <c r="F11254" s="161" t="inlineStr">
        <is>
          <t>inn_incr_inv_trn_2030_pct_gdp</t>
        </is>
      </c>
      <c r="G11254" s="161" t="n">
        <v>0.1981539296643947</v>
      </c>
      <c r="H11254" s="161" t="inlineStr">
        <is>
          <t>2030</t>
        </is>
      </c>
      <c r="I11254" s="161" t="inlineStr">
        <is>
          <t>Mitigation_Investment_Needs_v1.1.xlsx (InvestmentNeeds v1.1, model output)</t>
        </is>
      </c>
    </row>
    <row r="11255" ht="13" customHeight="1">
      <c r="A11255" s="161" t="inlineStr">
        <is>
          <t>RUS</t>
        </is>
      </c>
      <c r="B11255" s="161" t="inlineStr">
        <is>
          <t>Russian Federation</t>
        </is>
      </c>
      <c r="C11255" s="161" t="inlineStr">
        <is>
          <t>Europe &amp; Central Asia</t>
        </is>
      </c>
      <c r="D11255" s="161" t="inlineStr">
        <is>
          <t>High income</t>
        </is>
      </c>
      <c r="E11255" s="161" t="b">
        <v>0</v>
      </c>
      <c r="F11255" s="161" t="inlineStr">
        <is>
          <t>inn_incr_inv_bld_2030_pct_gdp</t>
        </is>
      </c>
      <c r="G11255" s="161" t="n">
        <v>0.2280598835327881</v>
      </c>
      <c r="H11255" s="161" t="inlineStr">
        <is>
          <t>2030</t>
        </is>
      </c>
      <c r="I11255" s="161" t="inlineStr">
        <is>
          <t>Mitigation_Investment_Needs_v1.1.xlsx (InvestmentNeeds v1.1, model output)</t>
        </is>
      </c>
    </row>
    <row r="11256" ht="13" customHeight="1">
      <c r="A11256" s="161" t="inlineStr">
        <is>
          <t>RUS</t>
        </is>
      </c>
      <c r="B11256" s="161" t="inlineStr">
        <is>
          <t>Russian Federation</t>
        </is>
      </c>
      <c r="C11256" s="161" t="inlineStr">
        <is>
          <t>Europe &amp; Central Asia</t>
        </is>
      </c>
      <c r="D11256" s="161" t="inlineStr">
        <is>
          <t>High income</t>
        </is>
      </c>
      <c r="E11256" s="161" t="b">
        <v>0</v>
      </c>
      <c r="F11256" s="161" t="inlineStr">
        <is>
          <t>inn_incr_inv_ind_2030_pct_gdp</t>
        </is>
      </c>
      <c r="G11256" s="161" t="n">
        <v>0.1261782973136843</v>
      </c>
      <c r="H11256" s="161" t="inlineStr">
        <is>
          <t>2030</t>
        </is>
      </c>
      <c r="I11256" s="161" t="inlineStr">
        <is>
          <t>Mitigation_Investment_Needs_v1.1.xlsx (InvestmentNeeds v1.1, model output)</t>
        </is>
      </c>
    </row>
    <row r="11257" ht="13" customHeight="1">
      <c r="A11257" s="161" t="inlineStr">
        <is>
          <t>RUS</t>
        </is>
      </c>
      <c r="B11257" s="161" t="inlineStr">
        <is>
          <t>Russian Federation</t>
        </is>
      </c>
      <c r="C11257" s="161" t="inlineStr">
        <is>
          <t>Europe &amp; Central Asia</t>
        </is>
      </c>
      <c r="D11257" s="161" t="inlineStr">
        <is>
          <t>High income</t>
        </is>
      </c>
      <c r="E11257" s="161" t="b">
        <v>0</v>
      </c>
      <c r="F11257" s="161" t="inlineStr">
        <is>
          <t>inn_incr_inv_fuel_2030_pct_gdp</t>
        </is>
      </c>
      <c r="G11257" s="161" t="n">
        <v>0.1512529306350362</v>
      </c>
      <c r="H11257" s="161" t="inlineStr">
        <is>
          <t>2030</t>
        </is>
      </c>
      <c r="I11257" s="161" t="inlineStr">
        <is>
          <t>Mitigation_Investment_Needs_v1.1.xlsx (InvestmentNeeds v1.1, model output)</t>
        </is>
      </c>
    </row>
    <row r="11258" ht="13" customHeight="1">
      <c r="A11258" s="161" t="inlineStr">
        <is>
          <t>RUS</t>
        </is>
      </c>
      <c r="B11258" s="161" t="inlineStr">
        <is>
          <t>Russian Federation</t>
        </is>
      </c>
      <c r="C11258" s="161" t="inlineStr">
        <is>
          <t>Europe &amp; Central Asia</t>
        </is>
      </c>
      <c r="D11258" s="161" t="inlineStr">
        <is>
          <t>High income</t>
        </is>
      </c>
      <c r="E11258" s="161" t="b">
        <v>0</v>
      </c>
      <c r="F11258" s="161" t="inlineStr">
        <is>
          <t>inn_incr_inv_afolu_2030_pct_gdp</t>
        </is>
      </c>
      <c r="G11258" s="161" t="n">
        <v>0.2161877350939953</v>
      </c>
      <c r="H11258" s="161" t="inlineStr">
        <is>
          <t>2030</t>
        </is>
      </c>
      <c r="I11258" s="161" t="inlineStr">
        <is>
          <t>Mitigation_Investment_Needs_v1.1.xlsx (InvestmentNeeds v1.1, model output)</t>
        </is>
      </c>
    </row>
    <row r="11259" ht="13" customHeight="1">
      <c r="A11259" s="161" t="inlineStr">
        <is>
          <t>RUS</t>
        </is>
      </c>
      <c r="B11259" s="161" t="inlineStr">
        <is>
          <t>Russian Federation</t>
        </is>
      </c>
      <c r="C11259" s="161" t="inlineStr">
        <is>
          <t>Europe &amp; Central Asia</t>
        </is>
      </c>
      <c r="D11259" s="161" t="inlineStr">
        <is>
          <t>High income</t>
        </is>
      </c>
      <c r="E11259" s="161" t="b">
        <v>0</v>
      </c>
      <c r="F11259" s="161" t="inlineStr">
        <is>
          <t>inn_incr_cost_a_2030_pct_gdp</t>
        </is>
      </c>
      <c r="G11259" s="161" t="n">
        <v>0.156702199436707</v>
      </c>
      <c r="H11259" s="161" t="inlineStr">
        <is>
          <t>2030</t>
        </is>
      </c>
      <c r="I11259" s="161" t="inlineStr">
        <is>
          <t>Mitigation_Investment_Needs_v1.1.xlsx (InvestmentNeeds v1.1, model output)</t>
        </is>
      </c>
    </row>
    <row r="11260" ht="13" customHeight="1">
      <c r="A11260" s="161" t="inlineStr">
        <is>
          <t>RUS</t>
        </is>
      </c>
      <c r="B11260" s="161" t="inlineStr">
        <is>
          <t>Russian Federation</t>
        </is>
      </c>
      <c r="C11260" s="161" t="inlineStr">
        <is>
          <t>Europe &amp; Central Asia</t>
        </is>
      </c>
      <c r="D11260" s="161" t="inlineStr">
        <is>
          <t>High income</t>
        </is>
      </c>
      <c r="E11260" s="161" t="b">
        <v>0</v>
      </c>
      <c r="F11260" s="161" t="inlineStr">
        <is>
          <t>inn_incr_cost_b_2030_pct_gdp</t>
        </is>
      </c>
      <c r="G11260" s="161" t="n">
        <v>0.0899053586945586</v>
      </c>
      <c r="H11260" s="161" t="inlineStr">
        <is>
          <t>2030</t>
        </is>
      </c>
      <c r="I11260" s="161" t="inlineStr">
        <is>
          <t>Mitigation_Investment_Needs_v1.1.xlsx (InvestmentNeeds v1.1, model output)</t>
        </is>
      </c>
    </row>
    <row r="11261" ht="13" customHeight="1">
      <c r="A11261" s="161" t="inlineStr">
        <is>
          <t>RUS</t>
        </is>
      </c>
      <c r="B11261" s="161" t="inlineStr">
        <is>
          <t>Russian Federation</t>
        </is>
      </c>
      <c r="C11261" s="161" t="inlineStr">
        <is>
          <t>Europe &amp; Central Asia</t>
        </is>
      </c>
      <c r="D11261" s="161" t="inlineStr">
        <is>
          <t>High income</t>
        </is>
      </c>
      <c r="E11261" s="161" t="b">
        <v>0</v>
      </c>
      <c r="F11261" s="161" t="inlineStr">
        <is>
          <t>inn_incr_cost_c_2030_pct_gdp</t>
        </is>
      </c>
      <c r="G11261" s="161" t="n">
        <v>-0.0738924648545338</v>
      </c>
      <c r="H11261" s="161" t="inlineStr">
        <is>
          <t>2030</t>
        </is>
      </c>
      <c r="I11261" s="161" t="inlineStr">
        <is>
          <t>Mitigation_Investment_Needs_v1.1.xlsx (InvestmentNeeds v1.1, model output)</t>
        </is>
      </c>
    </row>
    <row r="11262" ht="13" customHeight="1">
      <c r="A11262" s="161" t="inlineStr">
        <is>
          <t>RUS</t>
        </is>
      </c>
      <c r="B11262" s="161" t="inlineStr">
        <is>
          <t>Russian Federation</t>
        </is>
      </c>
      <c r="C11262" s="161" t="inlineStr">
        <is>
          <t>Europe &amp; Central Asia</t>
        </is>
      </c>
      <c r="D11262" s="161" t="inlineStr">
        <is>
          <t>High income</t>
        </is>
      </c>
      <c r="E11262" s="161" t="b">
        <v>0</v>
      </c>
      <c r="F11262" s="161" t="inlineStr">
        <is>
          <t>inn_cost_per_t_b_2030_usd</t>
        </is>
      </c>
      <c r="G11262" s="161" t="n">
        <v>81.9873821880728</v>
      </c>
      <c r="H11262" s="161" t="inlineStr">
        <is>
          <t>2030</t>
        </is>
      </c>
      <c r="I11262" s="161" t="inlineStr">
        <is>
          <t>Mitigation_Investment_Needs_v1.1.xlsx (InvestmentNeeds v1.1, model output)</t>
        </is>
      </c>
    </row>
    <row r="11263" ht="13" customHeight="1">
      <c r="A11263" s="161" t="inlineStr">
        <is>
          <t>RUS</t>
        </is>
      </c>
      <c r="B11263" s="161" t="inlineStr">
        <is>
          <t>Russian Federation</t>
        </is>
      </c>
      <c r="C11263" s="161" t="inlineStr">
        <is>
          <t>Europe &amp; Central Asia</t>
        </is>
      </c>
      <c r="D11263" s="161" t="inlineStr">
        <is>
          <t>High income</t>
        </is>
      </c>
      <c r="E11263" s="161" t="b">
        <v>0</v>
      </c>
      <c r="F11263" s="161" t="inlineStr">
        <is>
          <t>inn_coc_penalty_2030_pct_gdp</t>
        </is>
      </c>
      <c r="G11263" s="161" t="n">
        <v>0.2783201697589494</v>
      </c>
      <c r="H11263" s="161" t="inlineStr">
        <is>
          <t>2030</t>
        </is>
      </c>
      <c r="I11263" s="161" t="inlineStr">
        <is>
          <t>Mitigation_Investment_Needs_v1.1.xlsx (InvestmentNeeds v1.1, model output)</t>
        </is>
      </c>
    </row>
    <row r="11264" ht="13" customHeight="1">
      <c r="A11264" s="161" t="inlineStr">
        <is>
          <t>RUS</t>
        </is>
      </c>
      <c r="B11264" s="161" t="inlineStr">
        <is>
          <t>Russian Federation</t>
        </is>
      </c>
      <c r="C11264" s="161" t="inlineStr">
        <is>
          <t>Europe &amp; Central Asia</t>
        </is>
      </c>
      <c r="D11264" s="161" t="inlineStr">
        <is>
          <t>High income</t>
        </is>
      </c>
      <c r="E11264" s="161" t="b">
        <v>0</v>
      </c>
      <c r="F11264" s="161" t="inlineStr">
        <is>
          <t>inn_pima_adj_inv_2030_pct_gdp</t>
        </is>
      </c>
      <c r="G11264" s="161" t="n">
        <v>8.738771236137406</v>
      </c>
      <c r="H11264" s="161" t="inlineStr">
        <is>
          <t>2030</t>
        </is>
      </c>
      <c r="I11264" s="161" t="inlineStr">
        <is>
          <t>Mitigation_Investment_Needs_v1.1.xlsx (InvestmentNeeds v1.1, model output)</t>
        </is>
      </c>
    </row>
    <row r="11265" ht="13" customHeight="1">
      <c r="A11265" s="161" t="inlineStr">
        <is>
          <t>RUS</t>
        </is>
      </c>
      <c r="B11265" s="161" t="inlineStr">
        <is>
          <t>Russian Federation</t>
        </is>
      </c>
      <c r="C11265" s="161" t="inlineStr">
        <is>
          <t>Europe &amp; Central Asia</t>
        </is>
      </c>
      <c r="D11265" s="161" t="inlineStr">
        <is>
          <t>High income</t>
        </is>
      </c>
      <c r="E11265" s="161" t="b">
        <v>0</v>
      </c>
      <c r="F11265" s="161" t="inlineStr">
        <is>
          <t>nmim_nz_inv_2030_pct_gdp</t>
        </is>
      </c>
      <c r="G11265" s="161" t="n">
        <v>5.865485768639026</v>
      </c>
      <c r="H11265" s="161" t="inlineStr">
        <is>
          <t>2030</t>
        </is>
      </c>
      <c r="I11265" s="161" t="inlineStr">
        <is>
          <t>nmim_summary_v0_2.csv (InvestmentNeeds NMIM v0.2, model output)</t>
        </is>
      </c>
    </row>
    <row r="11266" ht="13" customHeight="1">
      <c r="A11266" s="161" t="inlineStr">
        <is>
          <t>RUS</t>
        </is>
      </c>
      <c r="B11266" s="161" t="inlineStr">
        <is>
          <t>Russian Federation</t>
        </is>
      </c>
      <c r="C11266" s="161" t="inlineStr">
        <is>
          <t>Europe &amp; Central Asia</t>
        </is>
      </c>
      <c r="D11266" s="161" t="inlineStr">
        <is>
          <t>High income</t>
        </is>
      </c>
      <c r="E11266" s="161" t="b">
        <v>0</v>
      </c>
      <c r="F11266" s="161" t="inlineStr">
        <is>
          <t>nmim_typ1_2030_pct_gdp</t>
        </is>
      </c>
      <c r="G11266" s="161" t="n">
        <v>1.089261339729967</v>
      </c>
      <c r="H11266" s="161" t="inlineStr">
        <is>
          <t>2030</t>
        </is>
      </c>
      <c r="I11266" s="161" t="inlineStr">
        <is>
          <t>nmim_summary_v0_2.csv (InvestmentNeeds NMIM v0.2, model output)</t>
        </is>
      </c>
    </row>
    <row r="11267" ht="13" customHeight="1">
      <c r="A11267" s="161" t="inlineStr">
        <is>
          <t>RUS</t>
        </is>
      </c>
      <c r="B11267" s="161" t="inlineStr">
        <is>
          <t>Russian Federation</t>
        </is>
      </c>
      <c r="C11267" s="161" t="inlineStr">
        <is>
          <t>Europe &amp; Central Asia</t>
        </is>
      </c>
      <c r="D11267" s="161" t="inlineStr">
        <is>
          <t>High income</t>
        </is>
      </c>
      <c r="E11267" s="161" t="b">
        <v>0</v>
      </c>
      <c r="F11267" s="161" t="inlineStr">
        <is>
          <t>nmim_typ2_2030_pct_gdp</t>
        </is>
      </c>
      <c r="G11267" s="161" t="n">
        <v>0.5112319865053665</v>
      </c>
      <c r="H11267" s="161" t="inlineStr">
        <is>
          <t>2030</t>
        </is>
      </c>
      <c r="I11267" s="161" t="inlineStr">
        <is>
          <t>nmim_summary_v0_2.csv (InvestmentNeeds NMIM v0.2, model output)</t>
        </is>
      </c>
    </row>
    <row r="11268" ht="13" customHeight="1">
      <c r="A11268" s="161" t="inlineStr">
        <is>
          <t>RUS</t>
        </is>
      </c>
      <c r="B11268" s="161" t="inlineStr">
        <is>
          <t>Russian Federation</t>
        </is>
      </c>
      <c r="C11268" s="161" t="inlineStr">
        <is>
          <t>Europe &amp; Central Asia</t>
        </is>
      </c>
      <c r="D11268" s="161" t="inlineStr">
        <is>
          <t>High income</t>
        </is>
      </c>
      <c r="E11268" s="161" t="b">
        <v>0</v>
      </c>
      <c r="F11268" s="161" t="inlineStr">
        <is>
          <t>nmim_typ3_2030_pct_gdp</t>
        </is>
      </c>
      <c r="G11268" s="161" t="n">
        <v>0.856459170293785</v>
      </c>
      <c r="H11268" s="161" t="inlineStr">
        <is>
          <t>2030</t>
        </is>
      </c>
      <c r="I11268" s="161" t="inlineStr">
        <is>
          <t>nmim_summary_v0_2.csv (InvestmentNeeds NMIM v0.2, model output)</t>
        </is>
      </c>
    </row>
    <row r="11269" ht="13" customHeight="1">
      <c r="A11269" s="161" t="inlineStr">
        <is>
          <t>RUS</t>
        </is>
      </c>
      <c r="B11269" s="161" t="inlineStr">
        <is>
          <t>Russian Federation</t>
        </is>
      </c>
      <c r="C11269" s="161" t="inlineStr">
        <is>
          <t>Europe &amp; Central Asia</t>
        </is>
      </c>
      <c r="D11269" s="161" t="inlineStr">
        <is>
          <t>High income</t>
        </is>
      </c>
      <c r="E11269" s="161" t="b">
        <v>0</v>
      </c>
      <c r="F11269" s="161" t="inlineStr">
        <is>
          <t>nmim_typ4_2030_pct_gdp</t>
        </is>
      </c>
      <c r="G11269" s="161" t="n">
        <v>1.949169616675365</v>
      </c>
      <c r="H11269" s="161" t="inlineStr">
        <is>
          <t>2030</t>
        </is>
      </c>
      <c r="I11269" s="161" t="inlineStr">
        <is>
          <t>nmim_summary_v0_2.csv (InvestmentNeeds NMIM v0.2, model output)</t>
        </is>
      </c>
    </row>
    <row r="11270" ht="13" customHeight="1">
      <c r="A11270" s="161" t="inlineStr">
        <is>
          <t>RUS</t>
        </is>
      </c>
      <c r="B11270" s="161" t="inlineStr">
        <is>
          <t>Russian Federation</t>
        </is>
      </c>
      <c r="C11270" s="161" t="inlineStr">
        <is>
          <t>Europe &amp; Central Asia</t>
        </is>
      </c>
      <c r="D11270" s="161" t="inlineStr">
        <is>
          <t>High income</t>
        </is>
      </c>
      <c r="E11270" s="161" t="b">
        <v>0</v>
      </c>
      <c r="F11270" s="161" t="inlineStr">
        <is>
          <t>nmim_typ5_2030_pct_gdp</t>
        </is>
      </c>
      <c r="G11270" s="161" t="n">
        <v>1.459363657128067</v>
      </c>
      <c r="H11270" s="161" t="inlineStr">
        <is>
          <t>2030</t>
        </is>
      </c>
      <c r="I11270" s="161" t="inlineStr">
        <is>
          <t>nmim_summary_v0_2.csv (InvestmentNeeds NMIM v0.2, model output)</t>
        </is>
      </c>
    </row>
    <row r="11271" ht="13" customHeight="1">
      <c r="A11271" s="161" t="inlineStr">
        <is>
          <t>RUS</t>
        </is>
      </c>
      <c r="B11271" s="161" t="inlineStr">
        <is>
          <t>Russian Federation</t>
        </is>
      </c>
      <c r="C11271" s="161" t="inlineStr">
        <is>
          <t>Europe &amp; Central Asia</t>
        </is>
      </c>
      <c r="D11271" s="161" t="inlineStr">
        <is>
          <t>High income</t>
        </is>
      </c>
      <c r="E11271" s="161" t="b">
        <v>0</v>
      </c>
      <c r="F11271" s="161" t="inlineStr">
        <is>
          <t>nmim_budget_need_2030_pct_gdp</t>
        </is>
      </c>
      <c r="G11271" s="161" t="n">
        <v>1.674012224563224</v>
      </c>
      <c r="H11271" s="161" t="inlineStr">
        <is>
          <t>2030</t>
        </is>
      </c>
      <c r="I11271" s="161" t="inlineStr">
        <is>
          <t>nmim_summary_v0_2.csv (InvestmentNeeds NMIM v0.2, model output)</t>
        </is>
      </c>
    </row>
    <row r="11272" ht="13" customHeight="1">
      <c r="A11272" s="161" t="inlineStr">
        <is>
          <t>RUS</t>
        </is>
      </c>
      <c r="B11272" s="161" t="inlineStr">
        <is>
          <t>Russian Federation</t>
        </is>
      </c>
      <c r="C11272" s="161" t="inlineStr">
        <is>
          <t>Europe &amp; Central Asia</t>
        </is>
      </c>
      <c r="D11272" s="161" t="inlineStr">
        <is>
          <t>High income</t>
        </is>
      </c>
      <c r="E11272" s="161" t="b">
        <v>0</v>
      </c>
      <c r="F11272" s="161" t="inlineStr">
        <is>
          <t>nmim_private_share_2030_pct</t>
        </is>
      </c>
      <c r="G11272" s="161" t="n">
        <v>62.74401992314253</v>
      </c>
      <c r="H11272" s="161" t="inlineStr">
        <is>
          <t>2030</t>
        </is>
      </c>
      <c r="I11272" s="161" t="inlineStr">
        <is>
          <t>nmim_summary_v0_2.csv (InvestmentNeeds NMIM v0.2, model output)</t>
        </is>
      </c>
    </row>
    <row r="11273" ht="13" customHeight="1">
      <c r="A11273" s="161" t="inlineStr">
        <is>
          <t>RUS</t>
        </is>
      </c>
      <c r="B11273" s="161" t="inlineStr">
        <is>
          <t>Russian Federation</t>
        </is>
      </c>
      <c r="C11273" s="161" t="inlineStr">
        <is>
          <t>Europe &amp; Central Asia</t>
        </is>
      </c>
      <c r="D11273" s="161" t="inlineStr">
        <is>
          <t>High income</t>
        </is>
      </c>
      <c r="E11273" s="161" t="b">
        <v>0</v>
      </c>
      <c r="F11273" s="161" t="inlineStr">
        <is>
          <t>nmim_incr_inv_2030_pct_gdp</t>
        </is>
      </c>
      <c r="G11273" s="161" t="n">
        <v>4.996045827764332</v>
      </c>
      <c r="H11273" s="161" t="inlineStr">
        <is>
          <t>2030</t>
        </is>
      </c>
      <c r="I11273" s="161" t="inlineStr">
        <is>
          <t>nmim_summary_v0_2.csv (InvestmentNeeds NMIM v0.2, model output)</t>
        </is>
      </c>
    </row>
    <row r="11274" ht="13" customHeight="1">
      <c r="A11274" s="161" t="inlineStr">
        <is>
          <t>RUS</t>
        </is>
      </c>
      <c r="B11274" s="161" t="inlineStr">
        <is>
          <t>Russian Federation</t>
        </is>
      </c>
      <c r="C11274" s="161" t="inlineStr">
        <is>
          <t>Europe &amp; Central Asia</t>
        </is>
      </c>
      <c r="D11274" s="161" t="inlineStr">
        <is>
          <t>High income</t>
        </is>
      </c>
      <c r="E11274" s="161" t="b">
        <v>0</v>
      </c>
      <c r="F11274" s="161" t="inlineStr">
        <is>
          <t>nmim_incr_inv_2050_pct_gdp</t>
        </is>
      </c>
      <c r="G11274" s="161" t="n">
        <v>5.5744677522059</v>
      </c>
      <c r="H11274" s="161" t="inlineStr">
        <is>
          <t>2050</t>
        </is>
      </c>
      <c r="I11274" s="161" t="inlineStr">
        <is>
          <t>nmim_summary_v0_2.csv (InvestmentNeeds NMIM v0.2, model output)</t>
        </is>
      </c>
    </row>
    <row r="11275" ht="13" customHeight="1">
      <c r="A11275" s="161" t="inlineStr">
        <is>
          <t>RUS</t>
        </is>
      </c>
      <c r="B11275" s="161" t="inlineStr">
        <is>
          <t>Russian Federation</t>
        </is>
      </c>
      <c r="C11275" s="161" t="inlineStr">
        <is>
          <t>Europe &amp; Central Asia</t>
        </is>
      </c>
      <c r="D11275" s="161" t="inlineStr">
        <is>
          <t>High income</t>
        </is>
      </c>
      <c r="E11275" s="161" t="b">
        <v>0</v>
      </c>
      <c r="F11275" s="161" t="inlineStr">
        <is>
          <t>nmim_pv_incr_cost_b_pct_gdp</t>
        </is>
      </c>
      <c r="G11275" s="161" t="n">
        <v>37.89194266089982</v>
      </c>
      <c r="H11275" s="161" t="inlineStr">
        <is>
          <t>2025-2050</t>
        </is>
      </c>
      <c r="I11275" s="161" t="inlineStr">
        <is>
          <t>nmim_summary_v0_2.csv (InvestmentNeeds NMIM v0.2, model output)</t>
        </is>
      </c>
    </row>
    <row r="11276" ht="13" customHeight="1">
      <c r="A11276" s="161" t="inlineStr">
        <is>
          <t>RUS</t>
        </is>
      </c>
      <c r="B11276" s="161" t="inlineStr">
        <is>
          <t>Russian Federation</t>
        </is>
      </c>
      <c r="C11276" s="161" t="inlineStr">
        <is>
          <t>Europe &amp; Central Asia</t>
        </is>
      </c>
      <c r="D11276" s="161" t="inlineStr">
        <is>
          <t>High income</t>
        </is>
      </c>
      <c r="E11276" s="161" t="b">
        <v>0</v>
      </c>
      <c r="F11276" s="161" t="inlineStr">
        <is>
          <t>price_diesel_usd_litre</t>
        </is>
      </c>
      <c r="G11276" s="161" t="n">
        <v>0.603</v>
      </c>
      <c r="H11276" s="161" t="inlineStr">
        <is>
          <t>2024</t>
        </is>
      </c>
      <c r="I11276" s="161" t="inlineStr">
        <is>
          <t>imffossilfuelsubsidiesdata.xlsb</t>
        </is>
      </c>
    </row>
    <row r="11277" ht="13" customHeight="1">
      <c r="A11277" s="161" t="inlineStr">
        <is>
          <t>RUS</t>
        </is>
      </c>
      <c r="B11277" s="161" t="inlineStr">
        <is>
          <t>Russian Federation</t>
        </is>
      </c>
      <c r="C11277" s="161" t="inlineStr">
        <is>
          <t>Europe &amp; Central Asia</t>
        </is>
      </c>
      <c r="D11277" s="161" t="inlineStr">
        <is>
          <t>High income</t>
        </is>
      </c>
      <c r="E11277" s="161" t="b">
        <v>0</v>
      </c>
      <c r="F11277" s="161" t="inlineStr">
        <is>
          <t>price_gasoline_usd_litre</t>
        </is>
      </c>
      <c r="G11277" s="161" t="n">
        <v>0.539</v>
      </c>
      <c r="H11277" s="161" t="inlineStr">
        <is>
          <t>2024</t>
        </is>
      </c>
      <c r="I11277" s="161" t="inlineStr">
        <is>
          <t>imffossilfuelsubsidiesdata.xlsb</t>
        </is>
      </c>
    </row>
    <row r="11278" ht="13" customHeight="1">
      <c r="A11278" s="161" t="inlineStr">
        <is>
          <t>RUS</t>
        </is>
      </c>
      <c r="B11278" s="161" t="inlineStr">
        <is>
          <t>Russian Federation</t>
        </is>
      </c>
      <c r="C11278" s="161" t="inlineStr">
        <is>
          <t>Europe &amp; Central Asia</t>
        </is>
      </c>
      <c r="D11278" s="161" t="inlineStr">
        <is>
          <t>High income</t>
        </is>
      </c>
      <c r="E11278" s="161" t="b">
        <v>0</v>
      </c>
      <c r="F11278" s="161" t="inlineStr">
        <is>
          <t>price_electricity_residential_usd_kwh</t>
        </is>
      </c>
      <c r="G11278" s="161" t="n">
        <v>0.043</v>
      </c>
      <c r="H11278" s="161" t="inlineStr">
        <is>
          <t>2024</t>
        </is>
      </c>
      <c r="I11278" s="161" t="inlineStr">
        <is>
          <t>imffossilfuelsubsidiesdata.xlsb</t>
        </is>
      </c>
    </row>
    <row r="11279" ht="13" customHeight="1">
      <c r="A11279" s="161" t="inlineStr">
        <is>
          <t>RUS</t>
        </is>
      </c>
      <c r="B11279" s="161" t="inlineStr">
        <is>
          <t>Russian Federation</t>
        </is>
      </c>
      <c r="C11279" s="161" t="inlineStr">
        <is>
          <t>Europe &amp; Central Asia</t>
        </is>
      </c>
      <c r="D11279" s="161" t="inlineStr">
        <is>
          <t>High income</t>
        </is>
      </c>
      <c r="E11279" s="161" t="b">
        <v>0</v>
      </c>
      <c r="F11279" s="161" t="inlineStr">
        <is>
          <t>price_electricity_industry_usd_kwh</t>
        </is>
      </c>
      <c r="G11279" s="161" t="n">
        <v>0.03</v>
      </c>
      <c r="H11279" s="161" t="inlineStr">
        <is>
          <t>2024</t>
        </is>
      </c>
      <c r="I11279" s="161" t="inlineStr">
        <is>
          <t>imffossilfuelsubsidiesdata.xlsb</t>
        </is>
      </c>
    </row>
    <row r="11280" ht="13" customHeight="1">
      <c r="A11280" s="161" t="inlineStr">
        <is>
          <t>RUS</t>
        </is>
      </c>
      <c r="B11280" s="161" t="inlineStr">
        <is>
          <t>Russian Federation</t>
        </is>
      </c>
      <c r="C11280" s="161" t="inlineStr">
        <is>
          <t>Europe &amp; Central Asia</t>
        </is>
      </c>
      <c r="D11280" s="161" t="inlineStr">
        <is>
          <t>High income</t>
        </is>
      </c>
      <c r="E11280" s="161" t="b">
        <v>0</v>
      </c>
      <c r="F11280" s="161" t="inlineStr">
        <is>
          <t>price_gas_residential_usd_gj</t>
        </is>
      </c>
      <c r="G11280" s="161" t="n">
        <v>1.91</v>
      </c>
      <c r="H11280" s="161" t="inlineStr">
        <is>
          <t>2024</t>
        </is>
      </c>
      <c r="I11280" s="161" t="inlineStr">
        <is>
          <t>imffossilfuelsubsidiesdata.xlsb</t>
        </is>
      </c>
    </row>
    <row r="11281" ht="13" customHeight="1">
      <c r="A11281" s="161" t="inlineStr">
        <is>
          <t>RUS</t>
        </is>
      </c>
      <c r="B11281" s="161" t="inlineStr">
        <is>
          <t>Russian Federation</t>
        </is>
      </c>
      <c r="C11281" s="161" t="inlineStr">
        <is>
          <t>Europe &amp; Central Asia</t>
        </is>
      </c>
      <c r="D11281" s="161" t="inlineStr">
        <is>
          <t>High income</t>
        </is>
      </c>
      <c r="E11281" s="161" t="b">
        <v>0</v>
      </c>
      <c r="F11281" s="161" t="inlineStr">
        <is>
          <t>price_gas_industry_usd_gj</t>
        </is>
      </c>
      <c r="G11281" s="161" t="n">
        <v>2.35</v>
      </c>
      <c r="H11281" s="161" t="inlineStr">
        <is>
          <t>2024</t>
        </is>
      </c>
      <c r="I11281" s="161" t="inlineStr">
        <is>
          <t>imffossilfuelsubsidiesdata.xlsb</t>
        </is>
      </c>
    </row>
    <row r="11282" ht="13" customHeight="1">
      <c r="A11282" s="161" t="inlineStr">
        <is>
          <t>RUS</t>
        </is>
      </c>
      <c r="B11282" s="161" t="inlineStr">
        <is>
          <t>Russian Federation</t>
        </is>
      </c>
      <c r="C11282" s="161" t="inlineStr">
        <is>
          <t>Europe &amp; Central Asia</t>
        </is>
      </c>
      <c r="D11282" s="161" t="inlineStr">
        <is>
          <t>High income</t>
        </is>
      </c>
      <c r="E11282" s="161" t="b">
        <v>0</v>
      </c>
      <c r="F11282" s="161" t="inlineStr">
        <is>
          <t>price_gas_power_usd_gj</t>
        </is>
      </c>
      <c r="G11282" s="161" t="n">
        <v>2.35</v>
      </c>
      <c r="H11282" s="161" t="inlineStr">
        <is>
          <t>2024</t>
        </is>
      </c>
      <c r="I11282" s="161" t="inlineStr">
        <is>
          <t>imffossilfuelsubsidiesdata.xlsb</t>
        </is>
      </c>
    </row>
    <row r="11283" ht="13" customHeight="1">
      <c r="A11283" s="161" t="inlineStr">
        <is>
          <t>RUS</t>
        </is>
      </c>
      <c r="B11283" s="161" t="inlineStr">
        <is>
          <t>Russian Federation</t>
        </is>
      </c>
      <c r="C11283" s="161" t="inlineStr">
        <is>
          <t>Europe &amp; Central Asia</t>
        </is>
      </c>
      <c r="D11283" s="161" t="inlineStr">
        <is>
          <t>High income</t>
        </is>
      </c>
      <c r="E11283" s="161" t="b">
        <v>0</v>
      </c>
      <c r="F11283" s="161" t="inlineStr">
        <is>
          <t>price_coal_residential_usd_gj</t>
        </is>
      </c>
      <c r="G11283" s="161" t="n">
        <v>3.12</v>
      </c>
      <c r="H11283" s="161" t="inlineStr">
        <is>
          <t>2024</t>
        </is>
      </c>
      <c r="I11283" s="161" t="inlineStr">
        <is>
          <t>imffossilfuelsubsidiesdata.xlsb</t>
        </is>
      </c>
    </row>
    <row r="11284" ht="13" customHeight="1">
      <c r="A11284" s="161" t="inlineStr">
        <is>
          <t>RUS</t>
        </is>
      </c>
      <c r="B11284" s="161" t="inlineStr">
        <is>
          <t>Russian Federation</t>
        </is>
      </c>
      <c r="C11284" s="161" t="inlineStr">
        <is>
          <t>Europe &amp; Central Asia</t>
        </is>
      </c>
      <c r="D11284" s="161" t="inlineStr">
        <is>
          <t>High income</t>
        </is>
      </c>
      <c r="E11284" s="161" t="b">
        <v>0</v>
      </c>
      <c r="F11284" s="161" t="inlineStr">
        <is>
          <t>price_coal_industry_usd_gj</t>
        </is>
      </c>
      <c r="G11284" s="161" t="n">
        <v>4.36</v>
      </c>
      <c r="H11284" s="161" t="inlineStr">
        <is>
          <t>2024</t>
        </is>
      </c>
      <c r="I11284" s="161" t="inlineStr">
        <is>
          <t>imffossilfuelsubsidiesdata.xlsb</t>
        </is>
      </c>
    </row>
    <row r="11285" ht="13" customHeight="1">
      <c r="A11285" s="161" t="inlineStr">
        <is>
          <t>RUS</t>
        </is>
      </c>
      <c r="B11285" s="161" t="inlineStr">
        <is>
          <t>Russian Federation</t>
        </is>
      </c>
      <c r="C11285" s="161" t="inlineStr">
        <is>
          <t>Europe &amp; Central Asia</t>
        </is>
      </c>
      <c r="D11285" s="161" t="inlineStr">
        <is>
          <t>High income</t>
        </is>
      </c>
      <c r="E11285" s="161" t="b">
        <v>0</v>
      </c>
      <c r="F11285" s="161" t="inlineStr">
        <is>
          <t>price_coal_power_usd_gj</t>
        </is>
      </c>
      <c r="G11285" s="161" t="n">
        <v>1.38</v>
      </c>
      <c r="H11285" s="161" t="inlineStr">
        <is>
          <t>2024</t>
        </is>
      </c>
      <c r="I11285" s="161" t="inlineStr">
        <is>
          <t>imffossilfuelsubsidiesdata.xlsb</t>
        </is>
      </c>
    </row>
    <row r="11286" ht="13" customHeight="1">
      <c r="A11286" s="161" t="inlineStr">
        <is>
          <t>RUS</t>
        </is>
      </c>
      <c r="B11286" s="161" t="inlineStr">
        <is>
          <t>Russian Federation</t>
        </is>
      </c>
      <c r="C11286" s="161" t="inlineStr">
        <is>
          <t>Europe &amp; Central Asia</t>
        </is>
      </c>
      <c r="D11286" s="161" t="inlineStr">
        <is>
          <t>High income</t>
        </is>
      </c>
      <c r="E11286" s="161" t="b">
        <v>0</v>
      </c>
      <c r="F11286" s="161" t="inlineStr">
        <is>
          <t>power_market_structure</t>
        </is>
      </c>
      <c r="G11286" s="161" t="n">
        <v>3</v>
      </c>
      <c r="H11286" s="161" t="inlineStr">
        <is>
          <t>2013</t>
        </is>
      </c>
      <c r="I11286" s="161" t="inlineStr">
        <is>
          <t>dataverse_files.zip</t>
        </is>
      </c>
    </row>
    <row r="11287" ht="13" customHeight="1">
      <c r="A11287" s="161" t="inlineStr">
        <is>
          <t>RUS</t>
        </is>
      </c>
      <c r="B11287" s="161" t="inlineStr">
        <is>
          <t>Russian Federation</t>
        </is>
      </c>
      <c r="C11287" s="161" t="inlineStr">
        <is>
          <t>Europe &amp; Central Asia</t>
        </is>
      </c>
      <c r="D11287" s="161" t="inlineStr">
        <is>
          <t>High income</t>
        </is>
      </c>
      <c r="E11287" s="161" t="b">
        <v>0</v>
      </c>
      <c r="F11287" s="161" t="inlineStr">
        <is>
          <t>independent_regulator</t>
        </is>
      </c>
      <c r="G11287" s="161" t="n">
        <v>1</v>
      </c>
      <c r="H11287" s="161" t="inlineStr">
        <is>
          <t>2013</t>
        </is>
      </c>
      <c r="I11287" s="161" t="inlineStr">
        <is>
          <t>dataverse_files.zip</t>
        </is>
      </c>
    </row>
    <row r="11288" ht="13" customHeight="1">
      <c r="A11288" s="161" t="inlineStr">
        <is>
          <t>RUS</t>
        </is>
      </c>
      <c r="B11288" s="161" t="inlineStr">
        <is>
          <t>Russian Federation</t>
        </is>
      </c>
      <c r="C11288" s="161" t="inlineStr">
        <is>
          <t>Europe &amp; Central Asia</t>
        </is>
      </c>
      <c r="D11288" s="161" t="inlineStr">
        <is>
          <t>High income</t>
        </is>
      </c>
      <c r="E11288" s="161" t="b">
        <v>0</v>
      </c>
      <c r="F11288" s="161" t="inlineStr">
        <is>
          <t>generation_unbundled</t>
        </is>
      </c>
      <c r="G11288" s="161" t="n">
        <v>1</v>
      </c>
      <c r="H11288" s="161" t="inlineStr">
        <is>
          <t>2013</t>
        </is>
      </c>
      <c r="I11288" s="161" t="inlineStr">
        <is>
          <t>dataverse_files.zip</t>
        </is>
      </c>
    </row>
    <row r="11289" ht="13" customHeight="1">
      <c r="A11289" s="161" t="inlineStr">
        <is>
          <t>RUS</t>
        </is>
      </c>
      <c r="B11289" s="161" t="inlineStr">
        <is>
          <t>Russian Federation</t>
        </is>
      </c>
      <c r="C11289" s="161" t="inlineStr">
        <is>
          <t>Europe &amp; Central Asia</t>
        </is>
      </c>
      <c r="D11289" s="161" t="inlineStr">
        <is>
          <t>High income</t>
        </is>
      </c>
      <c r="E11289" s="161" t="b">
        <v>0</v>
      </c>
      <c r="F11289" s="161" t="inlineStr">
        <is>
          <t>rise_renewable_energy_score</t>
        </is>
      </c>
      <c r="G11289" s="161" t="n">
        <v>29.593</v>
      </c>
      <c r="H11289" s="161" t="inlineStr">
        <is>
          <t>2023</t>
        </is>
      </c>
      <c r="I11289" s="161" t="inlineStr">
        <is>
          <t>WB_RISE_WIDEF.csv</t>
        </is>
      </c>
    </row>
    <row r="11290" ht="13" customHeight="1">
      <c r="A11290" s="161" t="inlineStr">
        <is>
          <t>RUS</t>
        </is>
      </c>
      <c r="B11290" s="161" t="inlineStr">
        <is>
          <t>Russian Federation</t>
        </is>
      </c>
      <c r="C11290" s="161" t="inlineStr">
        <is>
          <t>Europe &amp; Central Asia</t>
        </is>
      </c>
      <c r="D11290" s="161" t="inlineStr">
        <is>
          <t>High income</t>
        </is>
      </c>
      <c r="E11290" s="161" t="b">
        <v>0</v>
      </c>
      <c r="F11290" s="161" t="inlineStr">
        <is>
          <t>rise_level_playing_field_score</t>
        </is>
      </c>
      <c r="G11290" s="161" t="n">
        <v>0</v>
      </c>
      <c r="H11290" s="161" t="inlineStr">
        <is>
          <t>2023</t>
        </is>
      </c>
      <c r="I11290" s="161" t="inlineStr">
        <is>
          <t>WB_RISE_WIDEF.csv</t>
        </is>
      </c>
    </row>
    <row r="11291" ht="13" customHeight="1">
      <c r="A11291" s="161" t="inlineStr">
        <is>
          <t>RUS</t>
        </is>
      </c>
      <c r="B11291" s="161" t="inlineStr">
        <is>
          <t>Russian Federation</t>
        </is>
      </c>
      <c r="C11291" s="161" t="inlineStr">
        <is>
          <t>Europe &amp; Central Asia</t>
        </is>
      </c>
      <c r="D11291" s="161" t="inlineStr">
        <is>
          <t>High income</t>
        </is>
      </c>
      <c r="E11291" s="161" t="b">
        <v>0</v>
      </c>
      <c r="F11291" s="161" t="inlineStr">
        <is>
          <t>rise_ee_financing_mechanisms_score</t>
        </is>
      </c>
      <c r="G11291" s="161" t="n">
        <v>0</v>
      </c>
      <c r="H11291" s="161" t="inlineStr">
        <is>
          <t>2023</t>
        </is>
      </c>
      <c r="I11291" s="161" t="inlineStr">
        <is>
          <t>WB_RISE_WIDEF.csv</t>
        </is>
      </c>
    </row>
    <row r="11292" ht="13" customHeight="1">
      <c r="A11292" s="161" t="inlineStr">
        <is>
          <t>RUS</t>
        </is>
      </c>
      <c r="B11292" s="161" t="inlineStr">
        <is>
          <t>Russian Federation</t>
        </is>
      </c>
      <c r="C11292" s="161" t="inlineStr">
        <is>
          <t>Europe &amp; Central Asia</t>
        </is>
      </c>
      <c r="D11292" s="161" t="inlineStr">
        <is>
          <t>High income</t>
        </is>
      </c>
      <c r="E11292" s="161" t="b">
        <v>0</v>
      </c>
      <c r="F11292" s="161" t="inlineStr">
        <is>
          <t>revenue_pct_gdp</t>
        </is>
      </c>
      <c r="G11292" s="161" t="n">
        <v>35.064</v>
      </c>
      <c r="H11292" s="161" t="inlineStr">
        <is>
          <t>2024</t>
        </is>
      </c>
      <c r="I11292" s="161" t="inlineStr">
        <is>
          <t>dataset_2026-08-26T13_41_09_874550254Z_DEFAULT_INTEGRATION_IMF_RES_WEO_9_0_0.csv</t>
        </is>
      </c>
    </row>
    <row r="11293" ht="13" customHeight="1">
      <c r="A11293" s="161" t="inlineStr">
        <is>
          <t>RUS</t>
        </is>
      </c>
      <c r="B11293" s="161" t="inlineStr">
        <is>
          <t>Russian Federation</t>
        </is>
      </c>
      <c r="C11293" s="161" t="inlineStr">
        <is>
          <t>Europe &amp; Central Asia</t>
        </is>
      </c>
      <c r="D11293" s="161" t="inlineStr">
        <is>
          <t>High income</t>
        </is>
      </c>
      <c r="E11293" s="161" t="b">
        <v>0</v>
      </c>
      <c r="F11293" s="161" t="inlineStr">
        <is>
          <t>primary_balance_pct_gdp</t>
        </is>
      </c>
      <c r="G11293" s="161" t="n">
        <v>-1.494</v>
      </c>
      <c r="H11293" s="161" t="inlineStr">
        <is>
          <t>2024</t>
        </is>
      </c>
      <c r="I11293" s="161" t="inlineStr">
        <is>
          <t>dataset_2026-08-26T13_41_09_874550254Z_DEFAULT_INTEGRATION_IMF_RES_WEO_9_0_0.csv</t>
        </is>
      </c>
    </row>
    <row r="11294" ht="13" customHeight="1">
      <c r="A11294" s="161" t="inlineStr">
        <is>
          <t>RUS</t>
        </is>
      </c>
      <c r="B11294" s="161" t="inlineStr">
        <is>
          <t>Russian Federation</t>
        </is>
      </c>
      <c r="C11294" s="161" t="inlineStr">
        <is>
          <t>Europe &amp; Central Asia</t>
        </is>
      </c>
      <c r="D11294" s="161" t="inlineStr">
        <is>
          <t>High income</t>
        </is>
      </c>
      <c r="E11294" s="161" t="b">
        <v>0</v>
      </c>
      <c r="F11294" s="161" t="inlineStr">
        <is>
          <t>current_account_pct_gdp</t>
        </is>
      </c>
      <c r="G11294" s="161" t="n">
        <v>2.863</v>
      </c>
      <c r="H11294" s="161" t="inlineStr">
        <is>
          <t>2024</t>
        </is>
      </c>
      <c r="I11294" s="161" t="inlineStr">
        <is>
          <t>dataset_2026-08-26T13_41_09_874550254Z_DEFAULT_INTEGRATION_IMF_RES_WEO_9_0_0.csv</t>
        </is>
      </c>
    </row>
    <row r="11295" ht="13" customHeight="1">
      <c r="A11295" s="161" t="inlineStr">
        <is>
          <t>RUS</t>
        </is>
      </c>
      <c r="B11295" s="161" t="inlineStr">
        <is>
          <t>Russian Federation</t>
        </is>
      </c>
      <c r="C11295" s="161" t="inlineStr">
        <is>
          <t>Europe &amp; Central Asia</t>
        </is>
      </c>
      <c r="D11295" s="161" t="inlineStr">
        <is>
          <t>High income</t>
        </is>
      </c>
      <c r="E11295" s="161" t="b">
        <v>0</v>
      </c>
      <c r="F11295" s="161" t="inlineStr">
        <is>
          <t>gross_capital_formation_pct_gdp</t>
        </is>
      </c>
      <c r="G11295" s="161" t="n">
        <v>26.496</v>
      </c>
      <c r="H11295" s="161" t="inlineStr">
        <is>
          <t>2024</t>
        </is>
      </c>
      <c r="I11295" s="161" t="inlineStr">
        <is>
          <t>dataset_2026-08-26T13_41_09_874550254Z_DEFAULT_INTEGRATION_IMF_RES_WEO_9_0_0.csv</t>
        </is>
      </c>
    </row>
    <row r="11296" ht="13" customHeight="1">
      <c r="A11296" s="161" t="inlineStr">
        <is>
          <t>RUS</t>
        </is>
      </c>
      <c r="B11296" s="161" t="inlineStr">
        <is>
          <t>Russian Federation</t>
        </is>
      </c>
      <c r="C11296" s="161" t="inlineStr">
        <is>
          <t>Europe &amp; Central Asia</t>
        </is>
      </c>
      <c r="D11296" s="161" t="inlineStr">
        <is>
          <t>High income</t>
        </is>
      </c>
      <c r="E11296" s="161" t="b">
        <v>0</v>
      </c>
      <c r="F11296" s="161" t="inlineStr">
        <is>
          <t>real_gdp_growth_5y_avg_pct</t>
        </is>
      </c>
      <c r="G11296" s="161" t="n">
        <v>2.153</v>
      </c>
      <c r="H11296" s="161" t="inlineStr">
        <is>
          <t>2020-2024 avg</t>
        </is>
      </c>
      <c r="I11296" s="161" t="inlineStr">
        <is>
          <t>dataset_2026-08-26T13_41_09_874550254Z_DEFAULT_INTEGRATION_IMF_RES_WEO_9_0_0.csv (derived)</t>
        </is>
      </c>
    </row>
    <row r="11297" ht="13" customHeight="1">
      <c r="A11297" s="161" t="inlineStr">
        <is>
          <t>RUS</t>
        </is>
      </c>
      <c r="B11297" s="161" t="inlineStr">
        <is>
          <t>Russian Federation</t>
        </is>
      </c>
      <c r="C11297" s="161" t="inlineStr">
        <is>
          <t>Europe &amp; Central Asia</t>
        </is>
      </c>
      <c r="D11297" s="161" t="inlineStr">
        <is>
          <t>High income</t>
        </is>
      </c>
      <c r="E11297" s="161" t="b">
        <v>0</v>
      </c>
      <c r="F11297" s="161" t="inlineStr">
        <is>
          <t>int_budget_need_2030_pct_gdp</t>
        </is>
      </c>
      <c r="G11297" s="161" t="n">
        <v>1.434</v>
      </c>
      <c r="H11297" s="161" t="inlineStr">
        <is>
          <t>2030</t>
        </is>
      </c>
      <c r="I11297" s="161" t="inlineStr">
        <is>
          <t>integrated_results.csv (MacroFiscalModels v0.1, model output)</t>
        </is>
      </c>
    </row>
    <row r="11298" ht="13" customHeight="1">
      <c r="A11298" s="161" t="inlineStr">
        <is>
          <t>RUS</t>
        </is>
      </c>
      <c r="B11298" s="161" t="inlineStr">
        <is>
          <t>Russian Federation</t>
        </is>
      </c>
      <c r="C11298" s="161" t="inlineStr">
        <is>
          <t>Europe &amp; Central Asia</t>
        </is>
      </c>
      <c r="D11298" s="161" t="inlineStr">
        <is>
          <t>High income</t>
        </is>
      </c>
      <c r="E11298" s="161" t="b">
        <v>0</v>
      </c>
      <c r="F11298" s="161" t="inlineStr">
        <is>
          <t>int_pricing_revenue_2030_pct_gdp</t>
        </is>
      </c>
      <c r="G11298" s="161" t="n">
        <v>0.269</v>
      </c>
      <c r="H11298" s="161" t="inlineStr">
        <is>
          <t>2030</t>
        </is>
      </c>
      <c r="I11298" s="161" t="inlineStr">
        <is>
          <t>integrated_results.csv (MacroFiscalModels v0.1, model output)</t>
        </is>
      </c>
    </row>
    <row r="11299" ht="13" customHeight="1">
      <c r="A11299" s="161" t="inlineStr">
        <is>
          <t>RUS</t>
        </is>
      </c>
      <c r="B11299" s="161" t="inlineStr">
        <is>
          <t>Russian Federation</t>
        </is>
      </c>
      <c r="C11299" s="161" t="inlineStr">
        <is>
          <t>Europe &amp; Central Asia</t>
        </is>
      </c>
      <c r="D11299" s="161" t="inlineStr">
        <is>
          <t>High income</t>
        </is>
      </c>
      <c r="E11299" s="161" t="b">
        <v>0</v>
      </c>
      <c r="F11299" s="161" t="inlineStr">
        <is>
          <t>int_financing_gap_2030_pct_gdp</t>
        </is>
      </c>
      <c r="G11299" s="161" t="n">
        <v>1.165</v>
      </c>
      <c r="H11299" s="161" t="inlineStr">
        <is>
          <t>2030</t>
        </is>
      </c>
      <c r="I11299" s="161" t="inlineStr">
        <is>
          <t>integrated_results.csv (MacroFiscalModels v0.1, model output)</t>
        </is>
      </c>
    </row>
    <row r="11300" ht="13" customHeight="1">
      <c r="A11300" s="161" t="inlineStr">
        <is>
          <t>RUS</t>
        </is>
      </c>
      <c r="B11300" s="161" t="inlineStr">
        <is>
          <t>Russian Federation</t>
        </is>
      </c>
      <c r="C11300" s="161" t="inlineStr">
        <is>
          <t>Europe &amp; Central Asia</t>
        </is>
      </c>
      <c r="D11300" s="161" t="inlineStr">
        <is>
          <t>High income</t>
        </is>
      </c>
      <c r="E11300" s="161" t="b">
        <v>0</v>
      </c>
      <c r="F11300" s="161" t="inlineStr">
        <is>
          <t>int_gdp_dev_2050_pct</t>
        </is>
      </c>
      <c r="G11300" s="161" t="n">
        <v>13.77</v>
      </c>
      <c r="H11300" s="161" t="inlineStr">
        <is>
          <t>2050</t>
        </is>
      </c>
      <c r="I11300" s="161" t="inlineStr">
        <is>
          <t>integrated_results.csv (MacroFiscalModels v0.1, model output)</t>
        </is>
      </c>
    </row>
    <row r="11301" ht="13" customHeight="1">
      <c r="A11301" s="161" t="inlineStr">
        <is>
          <t>RUS</t>
        </is>
      </c>
      <c r="B11301" s="161" t="inlineStr">
        <is>
          <t>Russian Federation</t>
        </is>
      </c>
      <c r="C11301" s="161" t="inlineStr">
        <is>
          <t>Europe &amp; Central Asia</t>
        </is>
      </c>
      <c r="D11301" s="161" t="inlineStr">
        <is>
          <t>High income</t>
        </is>
      </c>
      <c r="E11301" s="161" t="b">
        <v>0</v>
      </c>
      <c r="F11301" s="161" t="inlineStr">
        <is>
          <t>int_debt_2050_pct_gdp</t>
        </is>
      </c>
      <c r="G11301" s="161" t="n">
        <v>35.68</v>
      </c>
      <c r="H11301" s="161" t="inlineStr">
        <is>
          <t>2050</t>
        </is>
      </c>
      <c r="I11301" s="161" t="inlineStr">
        <is>
          <t>integrated_results.csv (MacroFiscalModels v0.1, model output)</t>
        </is>
      </c>
    </row>
    <row r="11302" ht="13" customHeight="1">
      <c r="A11302" s="161" t="inlineStr">
        <is>
          <t>RWA</t>
        </is>
      </c>
      <c r="B11302" s="161" t="inlineStr">
        <is>
          <t>Rwanda</t>
        </is>
      </c>
      <c r="C11302" s="161" t="inlineStr">
        <is>
          <t>Sub-Saharan Africa</t>
        </is>
      </c>
      <c r="D11302" s="161" t="inlineStr">
        <is>
          <t>Low income</t>
        </is>
      </c>
      <c r="E11302" s="161" t="b">
        <v>1</v>
      </c>
      <c r="F11302" s="161" t="inlineStr">
        <is>
          <t>interest_to_revenue_pct</t>
        </is>
      </c>
      <c r="G11302" s="161" t="n">
        <v>10.783</v>
      </c>
      <c r="H11302" s="161" t="inlineStr">
        <is>
          <t>2024</t>
        </is>
      </c>
      <c r="I11302" s="161" t="inlineStr">
        <is>
          <t>dataset_2026-08-26T13_41_09_874550254Z_DEFAULT_INTEGRATION_IMF_RES_WEO_9_0_0.csv (derived)</t>
        </is>
      </c>
    </row>
    <row r="11303" ht="13" customHeight="1">
      <c r="A11303" s="161" t="inlineStr">
        <is>
          <t>RWA</t>
        </is>
      </c>
      <c r="B11303" s="161" t="inlineStr">
        <is>
          <t>Rwanda</t>
        </is>
      </c>
      <c r="C11303" s="161" t="inlineStr">
        <is>
          <t>Sub-Saharan Africa</t>
        </is>
      </c>
      <c r="D11303" s="161" t="inlineStr">
        <is>
          <t>Low income</t>
        </is>
      </c>
      <c r="E11303" s="161" t="b">
        <v>1</v>
      </c>
      <c r="F11303" s="161" t="inlineStr">
        <is>
          <t>interest_pct_gdp</t>
        </is>
      </c>
      <c r="G11303" s="161" t="n">
        <v>2.259</v>
      </c>
      <c r="H11303" s="161" t="inlineStr">
        <is>
          <t>2024</t>
        </is>
      </c>
      <c r="I11303" s="161" t="inlineStr">
        <is>
          <t>dataset_2026-08-26T13_41_09_874550254Z_DEFAULT_INTEGRATION_IMF_RES_WEO_9_0_0.csv (derived)</t>
        </is>
      </c>
    </row>
    <row r="11304" ht="13" customHeight="1">
      <c r="A11304" s="161" t="inlineStr">
        <is>
          <t>RWA</t>
        </is>
      </c>
      <c r="B11304" s="161" t="inlineStr">
        <is>
          <t>Rwanda</t>
        </is>
      </c>
      <c r="C11304" s="161" t="inlineStr">
        <is>
          <t>Sub-Saharan Africa</t>
        </is>
      </c>
      <c r="D11304" s="161" t="inlineStr">
        <is>
          <t>Low income</t>
        </is>
      </c>
      <c r="E11304" s="161" t="b">
        <v>1</v>
      </c>
      <c r="F11304" s="161" t="inlineStr">
        <is>
          <t>gross_debt_pct_gdp</t>
        </is>
      </c>
      <c r="G11304" s="161" t="n">
        <v>63.385</v>
      </c>
      <c r="H11304" s="161" t="inlineStr">
        <is>
          <t>2024</t>
        </is>
      </c>
      <c r="I11304" s="161" t="inlineStr">
        <is>
          <t>dataset_2026-08-26T13_41_09_874550254Z_DEFAULT_INTEGRATION_IMF_RES_WEO_9_0_0.csv</t>
        </is>
      </c>
    </row>
    <row r="11305" ht="13" customHeight="1">
      <c r="A11305" s="161" t="inlineStr">
        <is>
          <t>RWA</t>
        </is>
      </c>
      <c r="B11305" s="161" t="inlineStr">
        <is>
          <t>Rwanda</t>
        </is>
      </c>
      <c r="C11305" s="161" t="inlineStr">
        <is>
          <t>Sub-Saharan Africa</t>
        </is>
      </c>
      <c r="D11305" s="161" t="inlineStr">
        <is>
          <t>Low income</t>
        </is>
      </c>
      <c r="E11305" s="161" t="b">
        <v>1</v>
      </c>
      <c r="F11305" s="161" t="inlineStr">
        <is>
          <t>tax_revenue_pct_gdp</t>
        </is>
      </c>
      <c r="G11305" s="161" t="n">
        <v>13.805</v>
      </c>
      <c r="H11305" s="161" t="inlineStr">
        <is>
          <t>2024</t>
        </is>
      </c>
      <c r="I11305" s="161" t="inlineStr">
        <is>
          <t>world-imf2026.xlsx</t>
        </is>
      </c>
    </row>
    <row r="11306" ht="13" customHeight="1">
      <c r="A11306" s="161" t="inlineStr">
        <is>
          <t>RWA</t>
        </is>
      </c>
      <c r="B11306" s="161" t="inlineStr">
        <is>
          <t>Rwanda</t>
        </is>
      </c>
      <c r="C11306" s="161" t="inlineStr">
        <is>
          <t>Sub-Saharan Africa</t>
        </is>
      </c>
      <c r="D11306" s="161" t="inlineStr">
        <is>
          <t>Low income</t>
        </is>
      </c>
      <c r="E11306" s="161" t="b">
        <v>1</v>
      </c>
      <c r="F11306" s="161" t="inlineStr">
        <is>
          <t>capex_execution_rate_pct</t>
        </is>
      </c>
      <c r="G11306" s="161" t="n">
        <v>110.55</v>
      </c>
      <c r="H11306" s="161" t="inlineStr">
        <is>
          <t>2021</t>
        </is>
      </c>
      <c r="I11306" s="161" t="inlineStr">
        <is>
          <t>WB_BOOST_WIDEF.csv</t>
        </is>
      </c>
    </row>
    <row r="11307" ht="13" customHeight="1">
      <c r="A11307" s="161" t="inlineStr">
        <is>
          <t>RWA</t>
        </is>
      </c>
      <c r="B11307" s="161" t="inlineStr">
        <is>
          <t>Rwanda</t>
        </is>
      </c>
      <c r="C11307" s="161" t="inlineStr">
        <is>
          <t>Sub-Saharan Africa</t>
        </is>
      </c>
      <c r="D11307" s="161" t="inlineStr">
        <is>
          <t>Low income</t>
        </is>
      </c>
      <c r="E11307" s="161" t="b">
        <v>1</v>
      </c>
      <c r="F11307" s="161" t="inlineStr">
        <is>
          <t>pefa_pi11_pim_score</t>
        </is>
      </c>
      <c r="G11307" s="161" t="n">
        <v>3.5</v>
      </c>
      <c r="H11307" s="161" t="inlineStr">
        <is>
          <t>2022</t>
        </is>
      </c>
      <c r="I11307" s="161" t="inlineStr">
        <is>
          <t>assessments_1787749571.csv</t>
        </is>
      </c>
    </row>
    <row r="11308" ht="13" customHeight="1">
      <c r="A11308" s="161" t="inlineStr">
        <is>
          <t>RWA</t>
        </is>
      </c>
      <c r="B11308" s="161" t="inlineStr">
        <is>
          <t>Rwanda</t>
        </is>
      </c>
      <c r="C11308" s="161" t="inlineStr">
        <is>
          <t>Sub-Saharan Africa</t>
        </is>
      </c>
      <c r="D11308" s="161" t="inlineStr">
        <is>
          <t>Low income</t>
        </is>
      </c>
      <c r="E11308" s="161" t="b">
        <v>1</v>
      </c>
      <c r="F11308" s="161" t="inlineStr">
        <is>
          <t>pefa_pi122_asset_monitoring</t>
        </is>
      </c>
      <c r="G11308" s="161" t="n">
        <v>2</v>
      </c>
      <c r="H11308" s="161" t="inlineStr">
        <is>
          <t>2022</t>
        </is>
      </c>
      <c r="I11308" s="161" t="inlineStr">
        <is>
          <t>assessments_1787749571.csv</t>
        </is>
      </c>
    </row>
    <row r="11309" ht="13" customHeight="1">
      <c r="A11309" s="161" t="inlineStr">
        <is>
          <t>RWA</t>
        </is>
      </c>
      <c r="B11309" s="161" t="inlineStr">
        <is>
          <t>Rwanda</t>
        </is>
      </c>
      <c r="C11309" s="161" t="inlineStr">
        <is>
          <t>Sub-Saharan Africa</t>
        </is>
      </c>
      <c r="D11309" s="161" t="inlineStr">
        <is>
          <t>Low income</t>
        </is>
      </c>
      <c r="E11309" s="161" t="b">
        <v>1</v>
      </c>
      <c r="F11309" s="161" t="inlineStr">
        <is>
          <t>climate_pfm_diagnostic_on_record</t>
        </is>
      </c>
      <c r="G11309" s="161" t="n">
        <v>1</v>
      </c>
      <c r="H11309" s="161" t="inlineStr">
        <is>
          <t>2022</t>
        </is>
      </c>
      <c r="I11309" s="161" t="inlineStr">
        <is>
          <t>UNDP-Global-Climate-Public-Finance-Review-2022.pdf (Table 4.2)</t>
        </is>
      </c>
    </row>
    <row r="11310" ht="13" customHeight="1">
      <c r="A11310" s="161" t="inlineStr">
        <is>
          <t>RWA</t>
        </is>
      </c>
      <c r="B11310" s="161" t="inlineStr">
        <is>
          <t>Rwanda</t>
        </is>
      </c>
      <c r="C11310" s="161" t="inlineStr">
        <is>
          <t>Sub-Saharan Africa</t>
        </is>
      </c>
      <c r="D11310" s="161" t="inlineStr">
        <is>
          <t>Low income</t>
        </is>
      </c>
      <c r="E11310" s="161" t="b">
        <v>1</v>
      </c>
      <c r="F11310" s="161" t="inlineStr">
        <is>
          <t>wacc_solar_real_aftertax_pct</t>
        </is>
      </c>
      <c r="G11310" s="161" t="n">
        <v>5.6</v>
      </c>
      <c r="H11310" s="161" t="inlineStr">
        <is>
          <t>2021</t>
        </is>
      </c>
      <c r="I11310" s="161" t="inlineStr">
        <is>
          <t>IRENA_Cost_of_financing_renewable_power_Appendix_2023.pdf</t>
        </is>
      </c>
    </row>
    <row r="11311" ht="13" customHeight="1">
      <c r="A11311" s="161" t="inlineStr">
        <is>
          <t>RWA</t>
        </is>
      </c>
      <c r="B11311" s="161" t="inlineStr">
        <is>
          <t>Rwanda</t>
        </is>
      </c>
      <c r="C11311" s="161" t="inlineStr">
        <is>
          <t>Sub-Saharan Africa</t>
        </is>
      </c>
      <c r="D11311" s="161" t="inlineStr">
        <is>
          <t>Low income</t>
        </is>
      </c>
      <c r="E11311" s="161" t="b">
        <v>1</v>
      </c>
      <c r="F11311" s="161" t="inlineStr">
        <is>
          <t>wacc_n_sources</t>
        </is>
      </c>
      <c r="G11311" s="161" t="n">
        <v>1</v>
      </c>
      <c r="H11311" s="161" t="inlineStr">
        <is>
          <t>2021-2024</t>
        </is>
      </c>
      <c r="I11311" s="161" t="inlineStr">
        <is>
          <t>IRENA / Steffen et al. / IEA</t>
        </is>
      </c>
    </row>
    <row r="11312" ht="13" customHeight="1">
      <c r="A11312" s="161" t="inlineStr">
        <is>
          <t>RWA</t>
        </is>
      </c>
      <c r="B11312" s="161" t="inlineStr">
        <is>
          <t>Rwanda</t>
        </is>
      </c>
      <c r="C11312" s="161" t="inlineStr">
        <is>
          <t>Sub-Saharan Africa</t>
        </is>
      </c>
      <c r="D11312" s="161" t="inlineStr">
        <is>
          <t>Low income</t>
        </is>
      </c>
      <c r="E11312" s="161" t="b">
        <v>1</v>
      </c>
      <c r="F11312" s="161" t="inlineStr">
        <is>
          <t>ids_official_private_rate_spread_pp</t>
        </is>
      </c>
      <c r="G11312" s="161" t="n">
        <v>3.592</v>
      </c>
      <c r="H11312" s="161" t="inlineStr">
        <is>
          <t>2024</t>
        </is>
      </c>
      <c r="I11312" s="161" t="inlineStr">
        <is>
          <t>P_Data_Extract_From_International_Debt_Statistics__2_.xlsx</t>
        </is>
      </c>
    </row>
    <row r="11313" ht="13" customHeight="1">
      <c r="A11313" s="161" t="inlineStr">
        <is>
          <t>RWA</t>
        </is>
      </c>
      <c r="B11313" s="161" t="inlineStr">
        <is>
          <t>Rwanda</t>
        </is>
      </c>
      <c r="C11313" s="161" t="inlineStr">
        <is>
          <t>Sub-Saharan Africa</t>
        </is>
      </c>
      <c r="D11313" s="161" t="inlineStr">
        <is>
          <t>Low income</t>
        </is>
      </c>
      <c r="E11313" s="161" t="b">
        <v>1</v>
      </c>
      <c r="F11313" s="161" t="inlineStr">
        <is>
          <t>ids_private_creditor_rate_pct</t>
        </is>
      </c>
      <c r="G11313" s="161" t="n">
        <v>4.724</v>
      </c>
      <c r="H11313" s="161" t="inlineStr">
        <is>
          <t>2024</t>
        </is>
      </c>
      <c r="I11313" s="161" t="inlineStr">
        <is>
          <t>P_Data_Extract_From_International_Debt_Statistics__2_.xlsx</t>
        </is>
      </c>
    </row>
    <row r="11314" ht="13" customHeight="1">
      <c r="A11314" s="161" t="inlineStr">
        <is>
          <t>RWA</t>
        </is>
      </c>
      <c r="B11314" s="161" t="inlineStr">
        <is>
          <t>Rwanda</t>
        </is>
      </c>
      <c r="C11314" s="161" t="inlineStr">
        <is>
          <t>Sub-Saharan Africa</t>
        </is>
      </c>
      <c r="D11314" s="161" t="inlineStr">
        <is>
          <t>Low income</t>
        </is>
      </c>
      <c r="E11314" s="161" t="b">
        <v>1</v>
      </c>
      <c r="F11314" s="161" t="inlineStr">
        <is>
          <t>ids_avg_maturity_years</t>
        </is>
      </c>
      <c r="G11314" s="161" t="n">
        <v>32.185</v>
      </c>
      <c r="H11314" s="161" t="inlineStr">
        <is>
          <t>2024</t>
        </is>
      </c>
      <c r="I11314" s="161" t="inlineStr">
        <is>
          <t>P_Data_Extract_From_International_Debt_Statistics__2_.xlsx</t>
        </is>
      </c>
    </row>
    <row r="11315" ht="13" customHeight="1">
      <c r="A11315" s="161" t="inlineStr">
        <is>
          <t>RWA</t>
        </is>
      </c>
      <c r="B11315" s="161" t="inlineStr">
        <is>
          <t>Rwanda</t>
        </is>
      </c>
      <c r="C11315" s="161" t="inlineStr">
        <is>
          <t>Sub-Saharan Africa</t>
        </is>
      </c>
      <c r="D11315" s="161" t="inlineStr">
        <is>
          <t>Low income</t>
        </is>
      </c>
      <c r="E11315" s="161" t="b">
        <v>1</v>
      </c>
      <c r="F11315" s="161" t="inlineStr">
        <is>
          <t>mitigation_finance_received_pct_gdp</t>
        </is>
      </c>
      <c r="G11315" s="161" t="n">
        <v>3.775</v>
      </c>
      <c r="H11315" s="161" t="inlineStr">
        <is>
          <t>2024</t>
        </is>
      </c>
      <c r="I11315" s="161" t="inlineStr">
        <is>
          <t>CRDF-RP_2024.xlsx + WEO</t>
        </is>
      </c>
    </row>
    <row r="11316" ht="13" customHeight="1">
      <c r="A11316" s="161" t="inlineStr">
        <is>
          <t>RWA</t>
        </is>
      </c>
      <c r="B11316" s="161" t="inlineStr">
        <is>
          <t>Rwanda</t>
        </is>
      </c>
      <c r="C11316" s="161" t="inlineStr">
        <is>
          <t>Sub-Saharan Africa</t>
        </is>
      </c>
      <c r="D11316" s="161" t="inlineStr">
        <is>
          <t>Low income</t>
        </is>
      </c>
      <c r="E11316" s="161" t="b">
        <v>1</v>
      </c>
      <c r="F11316" s="161" t="inlineStr">
        <is>
          <t>ids_multilateral_share_pct</t>
        </is>
      </c>
      <c r="G11316" s="161" t="n">
        <v>66.715</v>
      </c>
      <c r="H11316" s="161" t="inlineStr">
        <is>
          <t>2024</t>
        </is>
      </c>
      <c r="I11316" s="161" t="inlineStr">
        <is>
          <t>P_Data_Extract_From_International_Debt_Statistics__2_.xlsx</t>
        </is>
      </c>
    </row>
    <row r="11317" ht="13" customHeight="1">
      <c r="A11317" s="161" t="inlineStr">
        <is>
          <t>RWA</t>
        </is>
      </c>
      <c r="B11317" s="161" t="inlineStr">
        <is>
          <t>Rwanda</t>
        </is>
      </c>
      <c r="C11317" s="161" t="inlineStr">
        <is>
          <t>Sub-Saharan Africa</t>
        </is>
      </c>
      <c r="D11317" s="161" t="inlineStr">
        <is>
          <t>Low income</t>
        </is>
      </c>
      <c r="E11317" s="161" t="b">
        <v>1</v>
      </c>
      <c r="F11317" s="161" t="inlineStr">
        <is>
          <t>ids_private_creditor_share_pct</t>
        </is>
      </c>
      <c r="G11317" s="161" t="n">
        <v>20.24</v>
      </c>
      <c r="H11317" s="161" t="inlineStr">
        <is>
          <t>2024</t>
        </is>
      </c>
      <c r="I11317" s="161" t="inlineStr">
        <is>
          <t>P_Data_Extract_From_International_Debt_Statistics__2_.xlsx</t>
        </is>
      </c>
    </row>
    <row r="11318" ht="13" customHeight="1">
      <c r="A11318" s="161" t="inlineStr">
        <is>
          <t>RWA</t>
        </is>
      </c>
      <c r="B11318" s="161" t="inlineStr">
        <is>
          <t>Rwanda</t>
        </is>
      </c>
      <c r="C11318" s="161" t="inlineStr">
        <is>
          <t>Sub-Saharan Africa</t>
        </is>
      </c>
      <c r="D11318" s="161" t="inlineStr">
        <is>
          <t>Low income</t>
        </is>
      </c>
      <c r="E11318" s="161" t="b">
        <v>1</v>
      </c>
      <c r="F11318" s="161" t="inlineStr">
        <is>
          <t>ids_usd_share_ppg_debt_pct</t>
        </is>
      </c>
      <c r="G11318" s="161" t="n">
        <v>65.14700000000001</v>
      </c>
      <c r="H11318" s="161" t="inlineStr">
        <is>
          <t>2024</t>
        </is>
      </c>
      <c r="I11318" s="161" t="inlineStr">
        <is>
          <t>P_Data_Extract_From_International_Debt_Statistics__2_.xlsx</t>
        </is>
      </c>
    </row>
    <row r="11319" ht="13" customHeight="1">
      <c r="A11319" s="161" t="inlineStr">
        <is>
          <t>RWA</t>
        </is>
      </c>
      <c r="B11319" s="161" t="inlineStr">
        <is>
          <t>Rwanda</t>
        </is>
      </c>
      <c r="C11319" s="161" t="inlineStr">
        <is>
          <t>Sub-Saharan Africa</t>
        </is>
      </c>
      <c r="D11319" s="161" t="inlineStr">
        <is>
          <t>Low income</t>
        </is>
      </c>
      <c r="E11319" s="161" t="b">
        <v>1</v>
      </c>
      <c r="F11319" s="161" t="inlineStr">
        <is>
          <t>pefa_pi103_contingent_liabilities</t>
        </is>
      </c>
      <c r="G11319" s="161" t="n">
        <v>4</v>
      </c>
      <c r="H11319" s="161" t="inlineStr">
        <is>
          <t>2022</t>
        </is>
      </c>
      <c r="I11319" s="161" t="inlineStr">
        <is>
          <t>assessments_1787749571.csv</t>
        </is>
      </c>
    </row>
    <row r="11320" ht="13" customHeight="1">
      <c r="A11320" s="161" t="inlineStr">
        <is>
          <t>RWA</t>
        </is>
      </c>
      <c r="B11320" s="161" t="inlineStr">
        <is>
          <t>Rwanda</t>
        </is>
      </c>
      <c r="C11320" s="161" t="inlineStr">
        <is>
          <t>Sub-Saharan Africa</t>
        </is>
      </c>
      <c r="D11320" s="161" t="inlineStr">
        <is>
          <t>Low income</t>
        </is>
      </c>
      <c r="E11320" s="161" t="b">
        <v>1</v>
      </c>
      <c r="F11320" s="161" t="inlineStr">
        <is>
          <t>ppi_commitments_pct_gdp</t>
        </is>
      </c>
      <c r="G11320" s="161" t="n">
        <v>0.067</v>
      </c>
      <c r="H11320" s="161" t="inlineStr">
        <is>
          <t>2020-2024 avg</t>
        </is>
      </c>
      <c r="I11320" s="161" t="inlineStr">
        <is>
          <t>2024-PPI-Full-DTA.dta + WEO</t>
        </is>
      </c>
    </row>
    <row r="11321" ht="13" customHeight="1">
      <c r="A11321" s="161" t="inlineStr">
        <is>
          <t>RWA</t>
        </is>
      </c>
      <c r="B11321" s="161" t="inlineStr">
        <is>
          <t>Rwanda</t>
        </is>
      </c>
      <c r="C11321" s="161" t="inlineStr">
        <is>
          <t>Sub-Saharan Africa</t>
        </is>
      </c>
      <c r="D11321" s="161" t="inlineStr">
        <is>
          <t>Low income</t>
        </is>
      </c>
      <c r="E11321" s="161" t="b">
        <v>1</v>
      </c>
      <c r="F11321" s="161" t="inlineStr">
        <is>
          <t>excise_revenue_pct_of_revenue</t>
        </is>
      </c>
      <c r="G11321" s="161" t="n">
        <v>9.706</v>
      </c>
      <c r="H11321" s="161" t="inlineStr">
        <is>
          <t>2023</t>
        </is>
      </c>
      <c r="I11321" s="161" t="inlineStr">
        <is>
          <t>world-imf2026.xlsx</t>
        </is>
      </c>
    </row>
    <row r="11322" ht="13" customHeight="1">
      <c r="A11322" s="161" t="inlineStr">
        <is>
          <t>RWA</t>
        </is>
      </c>
      <c r="B11322" s="161" t="inlineStr">
        <is>
          <t>Rwanda</t>
        </is>
      </c>
      <c r="C11322" s="161" t="inlineStr">
        <is>
          <t>Sub-Saharan Africa</t>
        </is>
      </c>
      <c r="D11322" s="161" t="inlineStr">
        <is>
          <t>Low income</t>
        </is>
      </c>
      <c r="E11322" s="161" t="b">
        <v>1</v>
      </c>
      <c r="F11322" s="161" t="inlineStr">
        <is>
          <t>ff_subsidy_total_pct_gdp</t>
        </is>
      </c>
      <c r="G11322" s="161" t="n">
        <v>1.179</v>
      </c>
      <c r="H11322" s="161" t="inlineStr">
        <is>
          <t>2024</t>
        </is>
      </c>
      <c r="I11322" s="161" t="inlineStr">
        <is>
          <t>imffossilfuelsubsidiesdata.xlsb + WEO</t>
        </is>
      </c>
    </row>
    <row r="11323" ht="13" customHeight="1">
      <c r="A11323" s="161" t="inlineStr">
        <is>
          <t>RWA</t>
        </is>
      </c>
      <c r="B11323" s="161" t="inlineStr">
        <is>
          <t>Rwanda</t>
        </is>
      </c>
      <c r="C11323" s="161" t="inlineStr">
        <is>
          <t>Sub-Saharan Africa</t>
        </is>
      </c>
      <c r="D11323" s="161" t="inlineStr">
        <is>
          <t>Low income</t>
        </is>
      </c>
      <c r="E11323" s="161" t="b">
        <v>1</v>
      </c>
      <c r="F11323" s="161" t="inlineStr">
        <is>
          <t>ff_subsidy_explicit_pct_gdp</t>
        </is>
      </c>
      <c r="G11323" s="161" t="n">
        <v>0.1</v>
      </c>
      <c r="H11323" s="161" t="inlineStr">
        <is>
          <t>2024</t>
        </is>
      </c>
      <c r="I11323" s="161" t="inlineStr">
        <is>
          <t>imffossilfuelsubsidiesdata.xlsb</t>
        </is>
      </c>
    </row>
    <row r="11324" ht="13" customHeight="1">
      <c r="A11324" s="161" t="inlineStr">
        <is>
          <t>RWA</t>
        </is>
      </c>
      <c r="B11324" s="161" t="inlineStr">
        <is>
          <t>Rwanda</t>
        </is>
      </c>
      <c r="C11324" s="161" t="inlineStr">
        <is>
          <t>Sub-Saharan Africa</t>
        </is>
      </c>
      <c r="D11324" s="161" t="inlineStr">
        <is>
          <t>Low income</t>
        </is>
      </c>
      <c r="E11324" s="161" t="b">
        <v>1</v>
      </c>
      <c r="F11324" s="161" t="inlineStr">
        <is>
          <t>ff_subsidy_implicit_pct_gdp</t>
        </is>
      </c>
      <c r="G11324" s="161" t="n">
        <v>1.078</v>
      </c>
      <c r="H11324" s="161" t="inlineStr">
        <is>
          <t>2024</t>
        </is>
      </c>
      <c r="I11324" s="161" t="inlineStr">
        <is>
          <t>imffossilfuelsubsidiesdata.xlsb</t>
        </is>
      </c>
    </row>
    <row r="11325" ht="13" customHeight="1">
      <c r="A11325" s="161" t="inlineStr">
        <is>
          <t>RWA</t>
        </is>
      </c>
      <c r="B11325" s="161" t="inlineStr">
        <is>
          <t>Rwanda</t>
        </is>
      </c>
      <c r="C11325" s="161" t="inlineStr">
        <is>
          <t>Sub-Saharan Africa</t>
        </is>
      </c>
      <c r="D11325" s="161" t="inlineStr">
        <is>
          <t>Low income</t>
        </is>
      </c>
      <c r="E11325" s="161" t="b">
        <v>1</v>
      </c>
      <c r="F11325" s="161" t="inlineStr">
        <is>
          <t>env_protection_pct_of_expenditure</t>
        </is>
      </c>
      <c r="G11325" s="161" t="n">
        <v>0.782</v>
      </c>
      <c r="H11325" s="161" t="inlineStr">
        <is>
          <t>2021</t>
        </is>
      </c>
      <c r="I11325" s="161" t="inlineStr">
        <is>
          <t>WB_BOOST_WIDEF.csv</t>
        </is>
      </c>
    </row>
    <row r="11326" ht="13" customHeight="1">
      <c r="A11326" s="161" t="inlineStr">
        <is>
          <t>RWA</t>
        </is>
      </c>
      <c r="B11326" s="161" t="inlineStr">
        <is>
          <t>Rwanda</t>
        </is>
      </c>
      <c r="C11326" s="161" t="inlineStr">
        <is>
          <t>Sub-Saharan Africa</t>
        </is>
      </c>
      <c r="D11326" s="161" t="inlineStr">
        <is>
          <t>Low income</t>
        </is>
      </c>
      <c r="E11326" s="161" t="b">
        <v>1</v>
      </c>
      <c r="F11326" s="161" t="inlineStr">
        <is>
          <t>net_fuel_trade_pct_merch</t>
        </is>
      </c>
      <c r="G11326" s="161" t="n">
        <v>-15.27</v>
      </c>
      <c r="H11326" s="161" t="inlineStr">
        <is>
          <t>2022</t>
        </is>
      </c>
      <c r="I11326" s="161" t="inlineStr">
        <is>
          <t>WDI TX.VAL.FUEL.ZS.UN less TM.VAL.FUEL.ZS.UN</t>
        </is>
      </c>
    </row>
    <row r="11327" ht="13" customHeight="1">
      <c r="A11327" s="161" t="inlineStr">
        <is>
          <t>RWA</t>
        </is>
      </c>
      <c r="B11327" s="161" t="inlineStr">
        <is>
          <t>Rwanda</t>
        </is>
      </c>
      <c r="C11327" s="161" t="inlineStr">
        <is>
          <t>Sub-Saharan Africa</t>
        </is>
      </c>
      <c r="D11327" s="161" t="inlineStr">
        <is>
          <t>Low income</t>
        </is>
      </c>
      <c r="E11327" s="161" t="b">
        <v>1</v>
      </c>
      <c r="F11327" s="161" t="inlineStr">
        <is>
          <t>fuel_exports_pct_merch</t>
        </is>
      </c>
      <c r="G11327" s="161" t="n">
        <v>0.063</v>
      </c>
      <c r="H11327" s="161" t="inlineStr">
        <is>
          <t>2022</t>
        </is>
      </c>
      <c r="I11327" s="161" t="inlineStr">
        <is>
          <t>API_TX_VAL_FUEL_ZS_UN_DS2_en_csv_v2_33055.zip</t>
        </is>
      </c>
    </row>
    <row r="11328" ht="13" customHeight="1">
      <c r="A11328" s="161" t="inlineStr">
        <is>
          <t>RWA</t>
        </is>
      </c>
      <c r="B11328" s="161" t="inlineStr">
        <is>
          <t>Rwanda</t>
        </is>
      </c>
      <c r="C11328" s="161" t="inlineStr">
        <is>
          <t>Sub-Saharan Africa</t>
        </is>
      </c>
      <c r="D11328" s="161" t="inlineStr">
        <is>
          <t>Low income</t>
        </is>
      </c>
      <c r="E11328" s="161" t="b">
        <v>1</v>
      </c>
      <c r="F11328" s="161" t="inlineStr">
        <is>
          <t>fuel_imports_pct_merch</t>
        </is>
      </c>
      <c r="G11328" s="161" t="n">
        <v>15.333</v>
      </c>
      <c r="H11328" s="161" t="inlineStr">
        <is>
          <t>2022</t>
        </is>
      </c>
      <c r="I11328" s="161" t="inlineStr">
        <is>
          <t>API_TM_VAL_FUEL_ZS_UN_DS2_en_csv_v2_36140.zip</t>
        </is>
      </c>
    </row>
    <row r="11329" ht="13" customHeight="1">
      <c r="A11329" s="161" t="inlineStr">
        <is>
          <t>RWA</t>
        </is>
      </c>
      <c r="B11329" s="161" t="inlineStr">
        <is>
          <t>Rwanda</t>
        </is>
      </c>
      <c r="C11329" s="161" t="inlineStr">
        <is>
          <t>Sub-Saharan Africa</t>
        </is>
      </c>
      <c r="D11329" s="161" t="inlineStr">
        <is>
          <t>Low income</t>
        </is>
      </c>
      <c r="E11329" s="161" t="b">
        <v>1</v>
      </c>
      <c r="F11329" s="161" t="inlineStr">
        <is>
          <t>energy_import_dep_pct</t>
        </is>
      </c>
      <c r="G11329" s="161" t="n">
        <v>10.579</v>
      </c>
      <c r="H11329" s="161" t="inlineStr">
        <is>
          <t>2022</t>
        </is>
      </c>
      <c r="I11329" s="161" t="inlineStr">
        <is>
          <t>API_EG_IMP_CONS_ZS_DS2_en_csv_v2_160768.zip</t>
        </is>
      </c>
    </row>
    <row r="11330" ht="13" customHeight="1">
      <c r="A11330" s="161" t="inlineStr">
        <is>
          <t>RWA</t>
        </is>
      </c>
      <c r="B11330" s="161" t="inlineStr">
        <is>
          <t>Rwanda</t>
        </is>
      </c>
      <c r="C11330" s="161" t="inlineStr">
        <is>
          <t>Sub-Saharan Africa</t>
        </is>
      </c>
      <c r="D11330" s="161" t="inlineStr">
        <is>
          <t>Low income</t>
        </is>
      </c>
      <c r="E11330" s="161" t="b">
        <v>1</v>
      </c>
      <c r="F11330" s="161" t="inlineStr">
        <is>
          <t>fossil_rents_total_pct_gdp</t>
        </is>
      </c>
      <c r="G11330" s="161" t="n">
        <v>0.051</v>
      </c>
      <c r="H11330" s="161" t="inlineStr">
        <is>
          <t>2021</t>
        </is>
      </c>
      <c r="I11330" s="161" t="inlineStr">
        <is>
          <t>WDI NY.GDP.PETR+NGAS+COAL.RT.ZS</t>
        </is>
      </c>
    </row>
    <row r="11331" ht="13" customHeight="1">
      <c r="A11331" s="161" t="inlineStr">
        <is>
          <t>RWA</t>
        </is>
      </c>
      <c r="B11331" s="161" t="inlineStr">
        <is>
          <t>Rwanda</t>
        </is>
      </c>
      <c r="C11331" s="161" t="inlineStr">
        <is>
          <t>Sub-Saharan Africa</t>
        </is>
      </c>
      <c r="D11331" s="161" t="inlineStr">
        <is>
          <t>Low income</t>
        </is>
      </c>
      <c r="E11331" s="161" t="b">
        <v>1</v>
      </c>
      <c r="F11331" s="161" t="inlineStr">
        <is>
          <t>oil_rents_pct_gdp</t>
        </is>
      </c>
      <c r="G11331" s="161" t="n">
        <v>0</v>
      </c>
      <c r="H11331" s="161" t="inlineStr">
        <is>
          <t>2021</t>
        </is>
      </c>
      <c r="I11331" s="161" t="inlineStr">
        <is>
          <t>API_NY_GDP_PETR_RT_ZS_DS2_en_csv_v2_40227.zip</t>
        </is>
      </c>
    </row>
    <row r="11332" ht="13" customHeight="1">
      <c r="A11332" s="161" t="inlineStr">
        <is>
          <t>RWA</t>
        </is>
      </c>
      <c r="B11332" s="161" t="inlineStr">
        <is>
          <t>Rwanda</t>
        </is>
      </c>
      <c r="C11332" s="161" t="inlineStr">
        <is>
          <t>Sub-Saharan Africa</t>
        </is>
      </c>
      <c r="D11332" s="161" t="inlineStr">
        <is>
          <t>Low income</t>
        </is>
      </c>
      <c r="E11332" s="161" t="b">
        <v>1</v>
      </c>
      <c r="F11332" s="161" t="inlineStr">
        <is>
          <t>gas_rents_pct_gdp</t>
        </is>
      </c>
      <c r="G11332" s="161" t="n">
        <v>0.051</v>
      </c>
      <c r="H11332" s="161" t="inlineStr">
        <is>
          <t>2021</t>
        </is>
      </c>
      <c r="I11332" s="161" t="inlineStr">
        <is>
          <t>API_NY_GDP_NGAS_RT_ZS_DS2_en_csv_v2_35861.zip</t>
        </is>
      </c>
    </row>
    <row r="11333" ht="13" customHeight="1">
      <c r="A11333" s="161" t="inlineStr">
        <is>
          <t>RWA</t>
        </is>
      </c>
      <c r="B11333" s="161" t="inlineStr">
        <is>
          <t>Rwanda</t>
        </is>
      </c>
      <c r="C11333" s="161" t="inlineStr">
        <is>
          <t>Sub-Saharan Africa</t>
        </is>
      </c>
      <c r="D11333" s="161" t="inlineStr">
        <is>
          <t>Low income</t>
        </is>
      </c>
      <c r="E11333" s="161" t="b">
        <v>1</v>
      </c>
      <c r="F11333" s="161" t="inlineStr">
        <is>
          <t>coal_rents_pct_gdp</t>
        </is>
      </c>
      <c r="G11333" s="161" t="n">
        <v>0</v>
      </c>
      <c r="H11333" s="161" t="inlineStr">
        <is>
          <t>2021</t>
        </is>
      </c>
      <c r="I11333" s="161" t="inlineStr">
        <is>
          <t>API_NY_GDP_COAL_RT_ZS_DS2_en_csv_v2_35370.zip</t>
        </is>
      </c>
    </row>
    <row r="11334" ht="13" customHeight="1">
      <c r="A11334" s="161" t="inlineStr">
        <is>
          <t>RWA</t>
        </is>
      </c>
      <c r="B11334" s="161" t="inlineStr">
        <is>
          <t>Rwanda</t>
        </is>
      </c>
      <c r="C11334" s="161" t="inlineStr">
        <is>
          <t>Sub-Saharan Africa</t>
        </is>
      </c>
      <c r="D11334" s="161" t="inlineStr">
        <is>
          <t>Low income</t>
        </is>
      </c>
      <c r="E11334" s="161" t="b">
        <v>1</v>
      </c>
      <c r="F11334" s="161" t="inlineStr">
        <is>
          <t>other_fossil_gen_share_pct</t>
        </is>
      </c>
      <c r="G11334" s="161" t="n">
        <v>8.85</v>
      </c>
      <c r="H11334" s="161" t="inlineStr">
        <is>
          <t>2024</t>
        </is>
      </c>
      <c r="I11334" s="161" t="inlineStr">
        <is>
          <t>release_generation_yearly_global.csv</t>
        </is>
      </c>
    </row>
    <row r="11335" ht="13" customHeight="1">
      <c r="A11335" s="161" t="inlineStr">
        <is>
          <t>RWA</t>
        </is>
      </c>
      <c r="B11335" s="161" t="inlineStr">
        <is>
          <t>Rwanda</t>
        </is>
      </c>
      <c r="C11335" s="161" t="inlineStr">
        <is>
          <t>Sub-Saharan Africa</t>
        </is>
      </c>
      <c r="D11335" s="161" t="inlineStr">
        <is>
          <t>Low income</t>
        </is>
      </c>
      <c r="E11335" s="161" t="b">
        <v>1</v>
      </c>
      <c r="F11335" s="161" t="inlineStr">
        <is>
          <t>renewable_share_electricity_pct</t>
        </is>
      </c>
      <c r="G11335" s="161" t="n">
        <v>62.818</v>
      </c>
      <c r="H11335" s="161" t="inlineStr">
        <is>
          <t>2024</t>
        </is>
      </c>
      <c r="I11335" s="161" t="inlineStr">
        <is>
          <t>imffossilfuelsubsidiesdata.xlsb</t>
        </is>
      </c>
    </row>
    <row r="11336" ht="13" customHeight="1">
      <c r="A11336" s="161" t="inlineStr">
        <is>
          <t>RWA</t>
        </is>
      </c>
      <c r="B11336" s="161" t="inlineStr">
        <is>
          <t>Rwanda</t>
        </is>
      </c>
      <c r="C11336" s="161" t="inlineStr">
        <is>
          <t>Sub-Saharan Africa</t>
        </is>
      </c>
      <c r="D11336" s="161" t="inlineStr">
        <is>
          <t>Low income</t>
        </is>
      </c>
      <c r="E11336" s="161" t="b">
        <v>1</v>
      </c>
      <c r="F11336" s="161" t="inlineStr">
        <is>
          <t>re_share_change_pp</t>
        </is>
      </c>
      <c r="G11336" s="161" t="n">
        <v>0.467</v>
      </c>
      <c r="H11336" s="161" t="inlineStr">
        <is>
          <t>2024</t>
        </is>
      </c>
      <c r="I11336" s="161" t="inlineStr">
        <is>
          <t>release_generation_yearly_global.csv</t>
        </is>
      </c>
    </row>
    <row r="11337" ht="13" customHeight="1">
      <c r="A11337" s="161" t="inlineStr">
        <is>
          <t>RWA</t>
        </is>
      </c>
      <c r="B11337" s="161" t="inlineStr">
        <is>
          <t>Rwanda</t>
        </is>
      </c>
      <c r="C11337" s="161" t="inlineStr">
        <is>
          <t>Sub-Saharan Africa</t>
        </is>
      </c>
      <c r="D11337" s="161" t="inlineStr">
        <is>
          <t>Low income</t>
        </is>
      </c>
      <c r="E11337" s="161" t="b">
        <v>1</v>
      </c>
      <c r="F11337" s="161" t="inlineStr">
        <is>
          <t>re_capacity_growth_pct</t>
        </is>
      </c>
      <c r="G11337" s="161" t="n">
        <v>21.429</v>
      </c>
      <c r="H11337" s="161" t="inlineStr">
        <is>
          <t>2024</t>
        </is>
      </c>
      <c r="I11337" s="161" t="inlineStr">
        <is>
          <t>release_generation_yearly_global.csv</t>
        </is>
      </c>
    </row>
    <row r="11338" ht="13" customHeight="1">
      <c r="A11338" s="161" t="inlineStr">
        <is>
          <t>RWA</t>
        </is>
      </c>
      <c r="B11338" s="161" t="inlineStr">
        <is>
          <t>Rwanda</t>
        </is>
      </c>
      <c r="C11338" s="161" t="inlineStr">
        <is>
          <t>Sub-Saharan Africa</t>
        </is>
      </c>
      <c r="D11338" s="161" t="inlineStr">
        <is>
          <t>Low income</t>
        </is>
      </c>
      <c r="E11338" s="161" t="b">
        <v>1</v>
      </c>
      <c r="F11338" s="161" t="inlineStr">
        <is>
          <t>inn_total_inv_2030_pct_gdp</t>
        </is>
      </c>
      <c r="G11338" s="161" t="n">
        <v>3.56896533569458</v>
      </c>
      <c r="H11338" s="161" t="inlineStr">
        <is>
          <t>2030</t>
        </is>
      </c>
      <c r="I11338" s="161" t="inlineStr">
        <is>
          <t>Mitigation_Investment_Needs_v1.1.xlsx (InvestmentNeeds v1.1, model output)</t>
        </is>
      </c>
    </row>
    <row r="11339" ht="13" customHeight="1">
      <c r="A11339" s="161" t="inlineStr">
        <is>
          <t>RWA</t>
        </is>
      </c>
      <c r="B11339" s="161" t="inlineStr">
        <is>
          <t>Rwanda</t>
        </is>
      </c>
      <c r="C11339" s="161" t="inlineStr">
        <is>
          <t>Sub-Saharan Africa</t>
        </is>
      </c>
      <c r="D11339" s="161" t="inlineStr">
        <is>
          <t>Low income</t>
        </is>
      </c>
      <c r="E11339" s="161" t="b">
        <v>1</v>
      </c>
      <c r="F11339" s="161" t="inlineStr">
        <is>
          <t>inn_incr_inv_2030_pct_gdp</t>
        </is>
      </c>
      <c r="G11339" s="161" t="n">
        <v>0.8565516805666991</v>
      </c>
      <c r="H11339" s="161" t="inlineStr">
        <is>
          <t>2030</t>
        </is>
      </c>
      <c r="I11339" s="161" t="inlineStr">
        <is>
          <t>Mitigation_Investment_Needs_v1.1.xlsx (InvestmentNeeds v1.1, model output)</t>
        </is>
      </c>
    </row>
    <row r="11340" ht="13" customHeight="1">
      <c r="A11340" s="161" t="inlineStr">
        <is>
          <t>RWA</t>
        </is>
      </c>
      <c r="B11340" s="161" t="inlineStr">
        <is>
          <t>Rwanda</t>
        </is>
      </c>
      <c r="C11340" s="161" t="inlineStr">
        <is>
          <t>Sub-Saharan Africa</t>
        </is>
      </c>
      <c r="D11340" s="161" t="inlineStr">
        <is>
          <t>Low income</t>
        </is>
      </c>
      <c r="E11340" s="161" t="b">
        <v>1</v>
      </c>
      <c r="F11340" s="161" t="inlineStr">
        <is>
          <t>inn_incr_inv_gen_2030_pct_gdp</t>
        </is>
      </c>
      <c r="G11340" s="161" t="n">
        <v>0.212454415765946</v>
      </c>
      <c r="H11340" s="161" t="inlineStr">
        <is>
          <t>2030</t>
        </is>
      </c>
      <c r="I11340" s="161" t="inlineStr">
        <is>
          <t>Mitigation_Investment_Needs_v1.1.xlsx (InvestmentNeeds v1.1, model output)</t>
        </is>
      </c>
    </row>
    <row r="11341" ht="13" customHeight="1">
      <c r="A11341" s="161" t="inlineStr">
        <is>
          <t>RWA</t>
        </is>
      </c>
      <c r="B11341" s="161" t="inlineStr">
        <is>
          <t>Rwanda</t>
        </is>
      </c>
      <c r="C11341" s="161" t="inlineStr">
        <is>
          <t>Sub-Saharan Africa</t>
        </is>
      </c>
      <c r="D11341" s="161" t="inlineStr">
        <is>
          <t>Low income</t>
        </is>
      </c>
      <c r="E11341" s="161" t="b">
        <v>1</v>
      </c>
      <c r="F11341" s="161" t="inlineStr">
        <is>
          <t>inn_incr_inv_grid_2030_pct_gdp</t>
        </is>
      </c>
      <c r="G11341" s="161" t="n">
        <v>0.1456830279537915</v>
      </c>
      <c r="H11341" s="161" t="inlineStr">
        <is>
          <t>2030</t>
        </is>
      </c>
      <c r="I11341" s="161" t="inlineStr">
        <is>
          <t>Mitigation_Investment_Needs_v1.1.xlsx (InvestmentNeeds v1.1, model output)</t>
        </is>
      </c>
    </row>
    <row r="11342" ht="13" customHeight="1">
      <c r="A11342" s="161" t="inlineStr">
        <is>
          <t>RWA</t>
        </is>
      </c>
      <c r="B11342" s="161" t="inlineStr">
        <is>
          <t>Rwanda</t>
        </is>
      </c>
      <c r="C11342" s="161" t="inlineStr">
        <is>
          <t>Sub-Saharan Africa</t>
        </is>
      </c>
      <c r="D11342" s="161" t="inlineStr">
        <is>
          <t>Low income</t>
        </is>
      </c>
      <c r="E11342" s="161" t="b">
        <v>1</v>
      </c>
      <c r="F11342" s="161" t="inlineStr">
        <is>
          <t>inn_incr_inv_trn_2030_pct_gdp</t>
        </is>
      </c>
      <c r="G11342" s="161" t="n">
        <v>0.1099991140755526</v>
      </c>
      <c r="H11342" s="161" t="inlineStr">
        <is>
          <t>2030</t>
        </is>
      </c>
      <c r="I11342" s="161" t="inlineStr">
        <is>
          <t>Mitigation_Investment_Needs_v1.1.xlsx (InvestmentNeeds v1.1, model output)</t>
        </is>
      </c>
    </row>
    <row r="11343" ht="13" customHeight="1">
      <c r="A11343" s="161" t="inlineStr">
        <is>
          <t>RWA</t>
        </is>
      </c>
      <c r="B11343" s="161" t="inlineStr">
        <is>
          <t>Rwanda</t>
        </is>
      </c>
      <c r="C11343" s="161" t="inlineStr">
        <is>
          <t>Sub-Saharan Africa</t>
        </is>
      </c>
      <c r="D11343" s="161" t="inlineStr">
        <is>
          <t>Low income</t>
        </is>
      </c>
      <c r="E11343" s="161" t="b">
        <v>1</v>
      </c>
      <c r="F11343" s="161" t="inlineStr">
        <is>
          <t>inn_incr_inv_bld_2030_pct_gdp</t>
        </is>
      </c>
      <c r="G11343" s="161" t="n">
        <v>0.06671746675633709</v>
      </c>
      <c r="H11343" s="161" t="inlineStr">
        <is>
          <t>2030</t>
        </is>
      </c>
      <c r="I11343" s="161" t="inlineStr">
        <is>
          <t>Mitigation_Investment_Needs_v1.1.xlsx (InvestmentNeeds v1.1, model output)</t>
        </is>
      </c>
    </row>
    <row r="11344" ht="13" customHeight="1">
      <c r="A11344" s="161" t="inlineStr">
        <is>
          <t>RWA</t>
        </is>
      </c>
      <c r="B11344" s="161" t="inlineStr">
        <is>
          <t>Rwanda</t>
        </is>
      </c>
      <c r="C11344" s="161" t="inlineStr">
        <is>
          <t>Sub-Saharan Africa</t>
        </is>
      </c>
      <c r="D11344" s="161" t="inlineStr">
        <is>
          <t>Low income</t>
        </is>
      </c>
      <c r="E11344" s="161" t="b">
        <v>1</v>
      </c>
      <c r="F11344" s="161" t="inlineStr">
        <is>
          <t>inn_incr_inv_ind_2030_pct_gdp</t>
        </is>
      </c>
      <c r="G11344" s="161" t="n">
        <v>0.0370974318478425</v>
      </c>
      <c r="H11344" s="161" t="inlineStr">
        <is>
          <t>2030</t>
        </is>
      </c>
      <c r="I11344" s="161" t="inlineStr">
        <is>
          <t>Mitigation_Investment_Needs_v1.1.xlsx (InvestmentNeeds v1.1, model output)</t>
        </is>
      </c>
    </row>
    <row r="11345" ht="13" customHeight="1">
      <c r="A11345" s="161" t="inlineStr">
        <is>
          <t>RWA</t>
        </is>
      </c>
      <c r="B11345" s="161" t="inlineStr">
        <is>
          <t>Rwanda</t>
        </is>
      </c>
      <c r="C11345" s="161" t="inlineStr">
        <is>
          <t>Sub-Saharan Africa</t>
        </is>
      </c>
      <c r="D11345" s="161" t="inlineStr">
        <is>
          <t>Low income</t>
        </is>
      </c>
      <c r="E11345" s="161" t="b">
        <v>1</v>
      </c>
      <c r="F11345" s="161" t="inlineStr">
        <is>
          <t>inn_incr_inv_fuel_2030_pct_gdp</t>
        </is>
      </c>
      <c r="G11345" s="161" t="n">
        <v>0.0489472016455842</v>
      </c>
      <c r="H11345" s="161" t="inlineStr">
        <is>
          <t>2030</t>
        </is>
      </c>
      <c r="I11345" s="161" t="inlineStr">
        <is>
          <t>Mitigation_Investment_Needs_v1.1.xlsx (InvestmentNeeds v1.1, model output)</t>
        </is>
      </c>
    </row>
    <row r="11346" ht="13" customHeight="1">
      <c r="A11346" s="161" t="inlineStr">
        <is>
          <t>RWA</t>
        </is>
      </c>
      <c r="B11346" s="161" t="inlineStr">
        <is>
          <t>Rwanda</t>
        </is>
      </c>
      <c r="C11346" s="161" t="inlineStr">
        <is>
          <t>Sub-Saharan Africa</t>
        </is>
      </c>
      <c r="D11346" s="161" t="inlineStr">
        <is>
          <t>Low income</t>
        </is>
      </c>
      <c r="E11346" s="161" t="b">
        <v>1</v>
      </c>
      <c r="F11346" s="161" t="inlineStr">
        <is>
          <t>inn_incr_inv_afolu_2030_pct_gdp</t>
        </is>
      </c>
      <c r="G11346" s="161" t="n">
        <v>0.235653022521646</v>
      </c>
      <c r="H11346" s="161" t="inlineStr">
        <is>
          <t>2030</t>
        </is>
      </c>
      <c r="I11346" s="161" t="inlineStr">
        <is>
          <t>Mitigation_Investment_Needs_v1.1.xlsx (InvestmentNeeds v1.1, model output)</t>
        </is>
      </c>
    </row>
    <row r="11347" ht="13" customHeight="1">
      <c r="A11347" s="161" t="inlineStr">
        <is>
          <t>RWA</t>
        </is>
      </c>
      <c r="B11347" s="161" t="inlineStr">
        <is>
          <t>Rwanda</t>
        </is>
      </c>
      <c r="C11347" s="161" t="inlineStr">
        <is>
          <t>Sub-Saharan Africa</t>
        </is>
      </c>
      <c r="D11347" s="161" t="inlineStr">
        <is>
          <t>Low income</t>
        </is>
      </c>
      <c r="E11347" s="161" t="b">
        <v>1</v>
      </c>
      <c r="F11347" s="161" t="inlineStr">
        <is>
          <t>inn_incr_cost_a_2030_pct_gdp</t>
        </is>
      </c>
      <c r="G11347" s="161" t="n">
        <v>0.0299935457677905</v>
      </c>
      <c r="H11347" s="161" t="inlineStr">
        <is>
          <t>2030</t>
        </is>
      </c>
      <c r="I11347" s="161" t="inlineStr">
        <is>
          <t>Mitigation_Investment_Needs_v1.1.xlsx (InvestmentNeeds v1.1, model output)</t>
        </is>
      </c>
    </row>
    <row r="11348" ht="13" customHeight="1">
      <c r="A11348" s="161" t="inlineStr">
        <is>
          <t>RWA</t>
        </is>
      </c>
      <c r="B11348" s="161" t="inlineStr">
        <is>
          <t>Rwanda</t>
        </is>
      </c>
      <c r="C11348" s="161" t="inlineStr">
        <is>
          <t>Sub-Saharan Africa</t>
        </is>
      </c>
      <c r="D11348" s="161" t="inlineStr">
        <is>
          <t>Low income</t>
        </is>
      </c>
      <c r="E11348" s="161" t="b">
        <v>1</v>
      </c>
      <c r="F11348" s="161" t="inlineStr">
        <is>
          <t>inn_incr_cost_b_2030_pct_gdp</t>
        </is>
      </c>
      <c r="G11348" s="161" t="n">
        <v>0.0185558365457741</v>
      </c>
      <c r="H11348" s="161" t="inlineStr">
        <is>
          <t>2030</t>
        </is>
      </c>
      <c r="I11348" s="161" t="inlineStr">
        <is>
          <t>Mitigation_Investment_Needs_v1.1.xlsx (InvestmentNeeds v1.1, model output)</t>
        </is>
      </c>
    </row>
    <row r="11349" ht="13" customHeight="1">
      <c r="A11349" s="161" t="inlineStr">
        <is>
          <t>RWA</t>
        </is>
      </c>
      <c r="B11349" s="161" t="inlineStr">
        <is>
          <t>Rwanda</t>
        </is>
      </c>
      <c r="C11349" s="161" t="inlineStr">
        <is>
          <t>Sub-Saharan Africa</t>
        </is>
      </c>
      <c r="D11349" s="161" t="inlineStr">
        <is>
          <t>Low income</t>
        </is>
      </c>
      <c r="E11349" s="161" t="b">
        <v>1</v>
      </c>
      <c r="F11349" s="161" t="inlineStr">
        <is>
          <t>inn_incr_cost_c_2030_pct_gdp</t>
        </is>
      </c>
      <c r="G11349" s="161" t="n">
        <v>-0.0155885367865592</v>
      </c>
      <c r="H11349" s="161" t="inlineStr">
        <is>
          <t>2030</t>
        </is>
      </c>
      <c r="I11349" s="161" t="inlineStr">
        <is>
          <t>Mitigation_Investment_Needs_v1.1.xlsx (InvestmentNeeds v1.1, model output)</t>
        </is>
      </c>
    </row>
    <row r="11350" ht="13" customHeight="1">
      <c r="A11350" s="161" t="inlineStr">
        <is>
          <t>RWA</t>
        </is>
      </c>
      <c r="B11350" s="161" t="inlineStr">
        <is>
          <t>Rwanda</t>
        </is>
      </c>
      <c r="C11350" s="161" t="inlineStr">
        <is>
          <t>Sub-Saharan Africa</t>
        </is>
      </c>
      <c r="D11350" s="161" t="inlineStr">
        <is>
          <t>Low income</t>
        </is>
      </c>
      <c r="E11350" s="161" t="b">
        <v>1</v>
      </c>
      <c r="F11350" s="161" t="inlineStr">
        <is>
          <t>inn_cost_per_t_b_2030_usd</t>
        </is>
      </c>
      <c r="G11350" s="161" t="n">
        <v>29.9256092594374</v>
      </c>
      <c r="H11350" s="161" t="inlineStr">
        <is>
          <t>2030</t>
        </is>
      </c>
      <c r="I11350" s="161" t="inlineStr">
        <is>
          <t>Mitigation_Investment_Needs_v1.1.xlsx (InvestmentNeeds v1.1, model output)</t>
        </is>
      </c>
    </row>
    <row r="11351" ht="13" customHeight="1">
      <c r="A11351" s="161" t="inlineStr">
        <is>
          <t>RWA</t>
        </is>
      </c>
      <c r="B11351" s="161" t="inlineStr">
        <is>
          <t>Rwanda</t>
        </is>
      </c>
      <c r="C11351" s="161" t="inlineStr">
        <is>
          <t>Sub-Saharan Africa</t>
        </is>
      </c>
      <c r="D11351" s="161" t="inlineStr">
        <is>
          <t>Low income</t>
        </is>
      </c>
      <c r="E11351" s="161" t="b">
        <v>1</v>
      </c>
      <c r="F11351" s="161" t="inlineStr">
        <is>
          <t>inn_coc_penalty_2030_pct_gdp</t>
        </is>
      </c>
      <c r="G11351" s="161" t="n">
        <v>0.0476571217584012</v>
      </c>
      <c r="H11351" s="161" t="inlineStr">
        <is>
          <t>2030</t>
        </is>
      </c>
      <c r="I11351" s="161" t="inlineStr">
        <is>
          <t>Mitigation_Investment_Needs_v1.1.xlsx (InvestmentNeeds v1.1, model output)</t>
        </is>
      </c>
    </row>
    <row r="11352" ht="13" customHeight="1">
      <c r="A11352" s="161" t="inlineStr">
        <is>
          <t>RWA</t>
        </is>
      </c>
      <c r="B11352" s="161" t="inlineStr">
        <is>
          <t>Rwanda</t>
        </is>
      </c>
      <c r="C11352" s="161" t="inlineStr">
        <is>
          <t>Sub-Saharan Africa</t>
        </is>
      </c>
      <c r="D11352" s="161" t="inlineStr">
        <is>
          <t>Low income</t>
        </is>
      </c>
      <c r="E11352" s="161" t="b">
        <v>1</v>
      </c>
      <c r="F11352" s="161" t="inlineStr">
        <is>
          <t>inn_pima_adj_inv_2030_pct_gdp</t>
        </is>
      </c>
      <c r="G11352" s="161" t="n">
        <v>3.871786636905034</v>
      </c>
      <c r="H11352" s="161" t="inlineStr">
        <is>
          <t>2030</t>
        </is>
      </c>
      <c r="I11352" s="161" t="inlineStr">
        <is>
          <t>Mitigation_Investment_Needs_v1.1.xlsx (InvestmentNeeds v1.1, model output)</t>
        </is>
      </c>
    </row>
    <row r="11353" ht="13" customHeight="1">
      <c r="A11353" s="161" t="inlineStr">
        <is>
          <t>RWA</t>
        </is>
      </c>
      <c r="B11353" s="161" t="inlineStr">
        <is>
          <t>Rwanda</t>
        </is>
      </c>
      <c r="C11353" s="161" t="inlineStr">
        <is>
          <t>Sub-Saharan Africa</t>
        </is>
      </c>
      <c r="D11353" s="161" t="inlineStr">
        <is>
          <t>Low income</t>
        </is>
      </c>
      <c r="E11353" s="161" t="b">
        <v>1</v>
      </c>
      <c r="F11353" s="161" t="inlineStr">
        <is>
          <t>nmim_nz_inv_2030_pct_gdp</t>
        </is>
      </c>
      <c r="G11353" s="161" t="n">
        <v>1.712902430935724</v>
      </c>
      <c r="H11353" s="161" t="inlineStr">
        <is>
          <t>2030</t>
        </is>
      </c>
      <c r="I11353" s="161" t="inlineStr">
        <is>
          <t>nmim_summary_v0_2.csv (InvestmentNeeds NMIM v0.2, model output)</t>
        </is>
      </c>
    </row>
    <row r="11354" ht="13" customHeight="1">
      <c r="A11354" s="161" t="inlineStr">
        <is>
          <t>RWA</t>
        </is>
      </c>
      <c r="B11354" s="161" t="inlineStr">
        <is>
          <t>Rwanda</t>
        </is>
      </c>
      <c r="C11354" s="161" t="inlineStr">
        <is>
          <t>Sub-Saharan Africa</t>
        </is>
      </c>
      <c r="D11354" s="161" t="inlineStr">
        <is>
          <t>Low income</t>
        </is>
      </c>
      <c r="E11354" s="161" t="b">
        <v>1</v>
      </c>
      <c r="F11354" s="161" t="inlineStr">
        <is>
          <t>nmim_typ1_2030_pct_gdp</t>
        </is>
      </c>
      <c r="G11354" s="161" t="n">
        <v>0.5010468919477291</v>
      </c>
      <c r="H11354" s="161" t="inlineStr">
        <is>
          <t>2030</t>
        </is>
      </c>
      <c r="I11354" s="161" t="inlineStr">
        <is>
          <t>nmim_summary_v0_2.csv (InvestmentNeeds NMIM v0.2, model output)</t>
        </is>
      </c>
    </row>
    <row r="11355" ht="13" customHeight="1">
      <c r="A11355" s="161" t="inlineStr">
        <is>
          <t>RWA</t>
        </is>
      </c>
      <c r="B11355" s="161" t="inlineStr">
        <is>
          <t>Rwanda</t>
        </is>
      </c>
      <c r="C11355" s="161" t="inlineStr">
        <is>
          <t>Sub-Saharan Africa</t>
        </is>
      </c>
      <c r="D11355" s="161" t="inlineStr">
        <is>
          <t>Low income</t>
        </is>
      </c>
      <c r="E11355" s="161" t="b">
        <v>1</v>
      </c>
      <c r="F11355" s="161" t="inlineStr">
        <is>
          <t>nmim_typ2_2030_pct_gdp</t>
        </is>
      </c>
      <c r="G11355" s="161" t="n">
        <v>0.2120527250459586</v>
      </c>
      <c r="H11355" s="161" t="inlineStr">
        <is>
          <t>2030</t>
        </is>
      </c>
      <c r="I11355" s="161" t="inlineStr">
        <is>
          <t>nmim_summary_v0_2.csv (InvestmentNeeds NMIM v0.2, model output)</t>
        </is>
      </c>
    </row>
    <row r="11356" ht="13" customHeight="1">
      <c r="A11356" s="161" t="inlineStr">
        <is>
          <t>RWA</t>
        </is>
      </c>
      <c r="B11356" s="161" t="inlineStr">
        <is>
          <t>Rwanda</t>
        </is>
      </c>
      <c r="C11356" s="161" t="inlineStr">
        <is>
          <t>Sub-Saharan Africa</t>
        </is>
      </c>
      <c r="D11356" s="161" t="inlineStr">
        <is>
          <t>Low income</t>
        </is>
      </c>
      <c r="E11356" s="161" t="b">
        <v>1</v>
      </c>
      <c r="F11356" s="161" t="inlineStr">
        <is>
          <t>nmim_typ3_2030_pct_gdp</t>
        </is>
      </c>
      <c r="G11356" s="161" t="n">
        <v>0.2154645009939741</v>
      </c>
      <c r="H11356" s="161" t="inlineStr">
        <is>
          <t>2030</t>
        </is>
      </c>
      <c r="I11356" s="161" t="inlineStr">
        <is>
          <t>nmim_summary_v0_2.csv (InvestmentNeeds NMIM v0.2, model output)</t>
        </is>
      </c>
    </row>
    <row r="11357" ht="13" customHeight="1">
      <c r="A11357" s="161" t="inlineStr">
        <is>
          <t>RWA</t>
        </is>
      </c>
      <c r="B11357" s="161" t="inlineStr">
        <is>
          <t>Rwanda</t>
        </is>
      </c>
      <c r="C11357" s="161" t="inlineStr">
        <is>
          <t>Sub-Saharan Africa</t>
        </is>
      </c>
      <c r="D11357" s="161" t="inlineStr">
        <is>
          <t>Low income</t>
        </is>
      </c>
      <c r="E11357" s="161" t="b">
        <v>1</v>
      </c>
      <c r="F11357" s="161" t="inlineStr">
        <is>
          <t>nmim_typ4_2030_pct_gdp</t>
        </is>
      </c>
      <c r="G11357" s="161" t="n">
        <v>0.4704523525280915</v>
      </c>
      <c r="H11357" s="161" t="inlineStr">
        <is>
          <t>2030</t>
        </is>
      </c>
      <c r="I11357" s="161" t="inlineStr">
        <is>
          <t>nmim_summary_v0_2.csv (InvestmentNeeds NMIM v0.2, model output)</t>
        </is>
      </c>
    </row>
    <row r="11358" ht="13" customHeight="1">
      <c r="A11358" s="161" t="inlineStr">
        <is>
          <t>RWA</t>
        </is>
      </c>
      <c r="B11358" s="161" t="inlineStr">
        <is>
          <t>Rwanda</t>
        </is>
      </c>
      <c r="C11358" s="161" t="inlineStr">
        <is>
          <t>Sub-Saharan Africa</t>
        </is>
      </c>
      <c r="D11358" s="161" t="inlineStr">
        <is>
          <t>Low income</t>
        </is>
      </c>
      <c r="E11358" s="161" t="b">
        <v>1</v>
      </c>
      <c r="F11358" s="161" t="inlineStr">
        <is>
          <t>nmim_typ5_2030_pct_gdp</t>
        </is>
      </c>
      <c r="G11358" s="161" t="n">
        <v>0.3138859605532666</v>
      </c>
      <c r="H11358" s="161" t="inlineStr">
        <is>
          <t>2030</t>
        </is>
      </c>
      <c r="I11358" s="161" t="inlineStr">
        <is>
          <t>nmim_summary_v0_2.csv (InvestmentNeeds NMIM v0.2, model output)</t>
        </is>
      </c>
    </row>
    <row r="11359" ht="13" customHeight="1">
      <c r="A11359" s="161" t="inlineStr">
        <is>
          <t>RWA</t>
        </is>
      </c>
      <c r="B11359" s="161" t="inlineStr">
        <is>
          <t>Rwanda</t>
        </is>
      </c>
      <c r="C11359" s="161" t="inlineStr">
        <is>
          <t>Sub-Saharan Africa</t>
        </is>
      </c>
      <c r="D11359" s="161" t="inlineStr">
        <is>
          <t>Low income</t>
        </is>
      </c>
      <c r="E11359" s="161" t="b">
        <v>1</v>
      </c>
      <c r="F11359" s="161" t="inlineStr">
        <is>
          <t>nmim_budget_need_2030_pct_gdp</t>
        </is>
      </c>
      <c r="G11359" s="161" t="n">
        <v>0.6421825973951311</v>
      </c>
      <c r="H11359" s="161" t="inlineStr">
        <is>
          <t>2030</t>
        </is>
      </c>
      <c r="I11359" s="161" t="inlineStr">
        <is>
          <t>nmim_summary_v0_2.csv (InvestmentNeeds NMIM v0.2, model output)</t>
        </is>
      </c>
    </row>
    <row r="11360" ht="13" customHeight="1">
      <c r="A11360" s="161" t="inlineStr">
        <is>
          <t>RWA</t>
        </is>
      </c>
      <c r="B11360" s="161" t="inlineStr">
        <is>
          <t>Rwanda</t>
        </is>
      </c>
      <c r="C11360" s="161" t="inlineStr">
        <is>
          <t>Sub-Saharan Africa</t>
        </is>
      </c>
      <c r="D11360" s="161" t="inlineStr">
        <is>
          <t>Low income</t>
        </is>
      </c>
      <c r="E11360" s="161" t="b">
        <v>1</v>
      </c>
      <c r="F11360" s="161" t="inlineStr">
        <is>
          <t>nmim_private_share_2030_pct</t>
        </is>
      </c>
      <c r="G11360" s="161" t="n">
        <v>50.12936480781903</v>
      </c>
      <c r="H11360" s="161" t="inlineStr">
        <is>
          <t>2030</t>
        </is>
      </c>
      <c r="I11360" s="161" t="inlineStr">
        <is>
          <t>nmim_summary_v0_2.csv (InvestmentNeeds NMIM v0.2, model output)</t>
        </is>
      </c>
    </row>
    <row r="11361" ht="13" customHeight="1">
      <c r="A11361" s="161" t="inlineStr">
        <is>
          <t>RWA</t>
        </is>
      </c>
      <c r="B11361" s="161" t="inlineStr">
        <is>
          <t>Rwanda</t>
        </is>
      </c>
      <c r="C11361" s="161" t="inlineStr">
        <is>
          <t>Sub-Saharan Africa</t>
        </is>
      </c>
      <c r="D11361" s="161" t="inlineStr">
        <is>
          <t>Low income</t>
        </is>
      </c>
      <c r="E11361" s="161" t="b">
        <v>1</v>
      </c>
      <c r="F11361" s="161" t="inlineStr">
        <is>
          <t>nmim_incr_inv_2030_pct_gdp</t>
        </is>
      </c>
      <c r="G11361" s="161" t="n">
        <v>1.123173002363907</v>
      </c>
      <c r="H11361" s="161" t="inlineStr">
        <is>
          <t>2030</t>
        </is>
      </c>
      <c r="I11361" s="161" t="inlineStr">
        <is>
          <t>nmim_summary_v0_2.csv (InvestmentNeeds NMIM v0.2, model output)</t>
        </is>
      </c>
    </row>
    <row r="11362" ht="13" customHeight="1">
      <c r="A11362" s="161" t="inlineStr">
        <is>
          <t>RWA</t>
        </is>
      </c>
      <c r="B11362" s="161" t="inlineStr">
        <is>
          <t>Rwanda</t>
        </is>
      </c>
      <c r="C11362" s="161" t="inlineStr">
        <is>
          <t>Sub-Saharan Africa</t>
        </is>
      </c>
      <c r="D11362" s="161" t="inlineStr">
        <is>
          <t>Low income</t>
        </is>
      </c>
      <c r="E11362" s="161" t="b">
        <v>1</v>
      </c>
      <c r="F11362" s="161" t="inlineStr">
        <is>
          <t>nmim_incr_inv_2050_pct_gdp</t>
        </is>
      </c>
      <c r="G11362" s="161" t="n">
        <v>0.7796663324219627</v>
      </c>
      <c r="H11362" s="161" t="inlineStr">
        <is>
          <t>2050</t>
        </is>
      </c>
      <c r="I11362" s="161" t="inlineStr">
        <is>
          <t>nmim_summary_v0_2.csv (InvestmentNeeds NMIM v0.2, model output)</t>
        </is>
      </c>
    </row>
    <row r="11363" ht="13" customHeight="1">
      <c r="A11363" s="161" t="inlineStr">
        <is>
          <t>RWA</t>
        </is>
      </c>
      <c r="B11363" s="161" t="inlineStr">
        <is>
          <t>Rwanda</t>
        </is>
      </c>
      <c r="C11363" s="161" t="inlineStr">
        <is>
          <t>Sub-Saharan Africa</t>
        </is>
      </c>
      <c r="D11363" s="161" t="inlineStr">
        <is>
          <t>Low income</t>
        </is>
      </c>
      <c r="E11363" s="161" t="b">
        <v>1</v>
      </c>
      <c r="F11363" s="161" t="inlineStr">
        <is>
          <t>nmim_pv_incr_cost_b_pct_gdp</t>
        </is>
      </c>
      <c r="G11363" s="161" t="n">
        <v>3.592654460906191</v>
      </c>
      <c r="H11363" s="161" t="inlineStr">
        <is>
          <t>2025-2050</t>
        </is>
      </c>
      <c r="I11363" s="161" t="inlineStr">
        <is>
          <t>nmim_summary_v0_2.csv (InvestmentNeeds NMIM v0.2, model output)</t>
        </is>
      </c>
    </row>
    <row r="11364" ht="13" customHeight="1">
      <c r="A11364" s="161" t="inlineStr">
        <is>
          <t>RWA</t>
        </is>
      </c>
      <c r="B11364" s="161" t="inlineStr">
        <is>
          <t>Rwanda</t>
        </is>
      </c>
      <c r="C11364" s="161" t="inlineStr">
        <is>
          <t>Sub-Saharan Africa</t>
        </is>
      </c>
      <c r="D11364" s="161" t="inlineStr">
        <is>
          <t>Low income</t>
        </is>
      </c>
      <c r="E11364" s="161" t="b">
        <v>1</v>
      </c>
      <c r="F11364" s="161" t="inlineStr">
        <is>
          <t>price_diesel_usd_litre</t>
        </is>
      </c>
      <c r="G11364" s="161" t="n">
        <v>1.106</v>
      </c>
      <c r="H11364" s="161" t="inlineStr">
        <is>
          <t>2024</t>
        </is>
      </c>
      <c r="I11364" s="161" t="inlineStr">
        <is>
          <t>imffossilfuelsubsidiesdata.xlsb</t>
        </is>
      </c>
    </row>
    <row r="11365" ht="13" customHeight="1">
      <c r="A11365" s="161" t="inlineStr">
        <is>
          <t>RWA</t>
        </is>
      </c>
      <c r="B11365" s="161" t="inlineStr">
        <is>
          <t>Rwanda</t>
        </is>
      </c>
      <c r="C11365" s="161" t="inlineStr">
        <is>
          <t>Sub-Saharan Africa</t>
        </is>
      </c>
      <c r="D11365" s="161" t="inlineStr">
        <is>
          <t>Low income</t>
        </is>
      </c>
      <c r="E11365" s="161" t="b">
        <v>1</v>
      </c>
      <c r="F11365" s="161" t="inlineStr">
        <is>
          <t>price_gasoline_usd_litre</t>
        </is>
      </c>
      <c r="G11365" s="161" t="n">
        <v>1.19</v>
      </c>
      <c r="H11365" s="161" t="inlineStr">
        <is>
          <t>2024</t>
        </is>
      </c>
      <c r="I11365" s="161" t="inlineStr">
        <is>
          <t>imffossilfuelsubsidiesdata.xlsb</t>
        </is>
      </c>
    </row>
    <row r="11366" ht="13" customHeight="1">
      <c r="A11366" s="161" t="inlineStr">
        <is>
          <t>RWA</t>
        </is>
      </c>
      <c r="B11366" s="161" t="inlineStr">
        <is>
          <t>Rwanda</t>
        </is>
      </c>
      <c r="C11366" s="161" t="inlineStr">
        <is>
          <t>Sub-Saharan Africa</t>
        </is>
      </c>
      <c r="D11366" s="161" t="inlineStr">
        <is>
          <t>Low income</t>
        </is>
      </c>
      <c r="E11366" s="161" t="b">
        <v>1</v>
      </c>
      <c r="F11366" s="161" t="inlineStr">
        <is>
          <t>price_electricity_residential_usd_kwh</t>
        </is>
      </c>
      <c r="G11366" s="161" t="n">
        <v>0.165</v>
      </c>
      <c r="H11366" s="161" t="inlineStr">
        <is>
          <t>2024</t>
        </is>
      </c>
      <c r="I11366" s="161" t="inlineStr">
        <is>
          <t>imffossilfuelsubsidiesdata.xlsb</t>
        </is>
      </c>
    </row>
    <row r="11367" ht="13" customHeight="1">
      <c r="A11367" s="161" t="inlineStr">
        <is>
          <t>RWA</t>
        </is>
      </c>
      <c r="B11367" s="161" t="inlineStr">
        <is>
          <t>Rwanda</t>
        </is>
      </c>
      <c r="C11367" s="161" t="inlineStr">
        <is>
          <t>Sub-Saharan Africa</t>
        </is>
      </c>
      <c r="D11367" s="161" t="inlineStr">
        <is>
          <t>Low income</t>
        </is>
      </c>
      <c r="E11367" s="161" t="b">
        <v>1</v>
      </c>
      <c r="F11367" s="161" t="inlineStr">
        <is>
          <t>price_electricity_industry_usd_kwh</t>
        </is>
      </c>
      <c r="G11367" s="161" t="n">
        <v>0.054</v>
      </c>
      <c r="H11367" s="161" t="inlineStr">
        <is>
          <t>2024</t>
        </is>
      </c>
      <c r="I11367" s="161" t="inlineStr">
        <is>
          <t>imffossilfuelsubsidiesdata.xlsb</t>
        </is>
      </c>
    </row>
    <row r="11368" ht="13" customHeight="1">
      <c r="A11368" s="161" t="inlineStr">
        <is>
          <t>RWA</t>
        </is>
      </c>
      <c r="B11368" s="161" t="inlineStr">
        <is>
          <t>Rwanda</t>
        </is>
      </c>
      <c r="C11368" s="161" t="inlineStr">
        <is>
          <t>Sub-Saharan Africa</t>
        </is>
      </c>
      <c r="D11368" s="161" t="inlineStr">
        <is>
          <t>Low income</t>
        </is>
      </c>
      <c r="E11368" s="161" t="b">
        <v>1</v>
      </c>
      <c r="F11368" s="161" t="inlineStr">
        <is>
          <t>price_gas_residential_usd_gj</t>
        </is>
      </c>
      <c r="G11368" s="161" t="n">
        <v>7.277</v>
      </c>
      <c r="H11368" s="161" t="inlineStr">
        <is>
          <t>2024</t>
        </is>
      </c>
      <c r="I11368" s="161" t="inlineStr">
        <is>
          <t>imffossilfuelsubsidiesdata.xlsb</t>
        </is>
      </c>
    </row>
    <row r="11369" ht="13" customHeight="1">
      <c r="A11369" s="161" t="inlineStr">
        <is>
          <t>RWA</t>
        </is>
      </c>
      <c r="B11369" s="161" t="inlineStr">
        <is>
          <t>Rwanda</t>
        </is>
      </c>
      <c r="C11369" s="161" t="inlineStr">
        <is>
          <t>Sub-Saharan Africa</t>
        </is>
      </c>
      <c r="D11369" s="161" t="inlineStr">
        <is>
          <t>Low income</t>
        </is>
      </c>
      <c r="E11369" s="161" t="b">
        <v>1</v>
      </c>
      <c r="F11369" s="161" t="inlineStr">
        <is>
          <t>price_gas_industry_usd_gj</t>
        </is>
      </c>
      <c r="G11369" s="161" t="n">
        <v>6.161</v>
      </c>
      <c r="H11369" s="161" t="inlineStr">
        <is>
          <t>2024</t>
        </is>
      </c>
      <c r="I11369" s="161" t="inlineStr">
        <is>
          <t>imffossilfuelsubsidiesdata.xlsb</t>
        </is>
      </c>
    </row>
    <row r="11370" ht="13" customHeight="1">
      <c r="A11370" s="161" t="inlineStr">
        <is>
          <t>RWA</t>
        </is>
      </c>
      <c r="B11370" s="161" t="inlineStr">
        <is>
          <t>Rwanda</t>
        </is>
      </c>
      <c r="C11370" s="161" t="inlineStr">
        <is>
          <t>Sub-Saharan Africa</t>
        </is>
      </c>
      <c r="D11370" s="161" t="inlineStr">
        <is>
          <t>Low income</t>
        </is>
      </c>
      <c r="E11370" s="161" t="b">
        <v>1</v>
      </c>
      <c r="F11370" s="161" t="inlineStr">
        <is>
          <t>price_gas_power_usd_gj</t>
        </is>
      </c>
      <c r="G11370" s="161" t="n">
        <v>6.161</v>
      </c>
      <c r="H11370" s="161" t="inlineStr">
        <is>
          <t>2024</t>
        </is>
      </c>
      <c r="I11370" s="161" t="inlineStr">
        <is>
          <t>imffossilfuelsubsidiesdata.xlsb</t>
        </is>
      </c>
    </row>
    <row r="11371" ht="13" customHeight="1">
      <c r="A11371" s="161" t="inlineStr">
        <is>
          <t>RWA</t>
        </is>
      </c>
      <c r="B11371" s="161" t="inlineStr">
        <is>
          <t>Rwanda</t>
        </is>
      </c>
      <c r="C11371" s="161" t="inlineStr">
        <is>
          <t>Sub-Saharan Africa</t>
        </is>
      </c>
      <c r="D11371" s="161" t="inlineStr">
        <is>
          <t>Low income</t>
        </is>
      </c>
      <c r="E11371" s="161" t="b">
        <v>1</v>
      </c>
      <c r="F11371" s="161" t="inlineStr">
        <is>
          <t>price_coal_residential_usd_gj</t>
        </is>
      </c>
      <c r="G11371" s="161" t="n">
        <v>3.208</v>
      </c>
      <c r="H11371" s="161" t="inlineStr">
        <is>
          <t>2024</t>
        </is>
      </c>
      <c r="I11371" s="161" t="inlineStr">
        <is>
          <t>imffossilfuelsubsidiesdata.xlsb</t>
        </is>
      </c>
    </row>
    <row r="11372" ht="13" customHeight="1">
      <c r="A11372" s="161" t="inlineStr">
        <is>
          <t>RWA</t>
        </is>
      </c>
      <c r="B11372" s="161" t="inlineStr">
        <is>
          <t>Rwanda</t>
        </is>
      </c>
      <c r="C11372" s="161" t="inlineStr">
        <is>
          <t>Sub-Saharan Africa</t>
        </is>
      </c>
      <c r="D11372" s="161" t="inlineStr">
        <is>
          <t>Low income</t>
        </is>
      </c>
      <c r="E11372" s="161" t="b">
        <v>1</v>
      </c>
      <c r="F11372" s="161" t="inlineStr">
        <is>
          <t>price_coal_industry_usd_gj</t>
        </is>
      </c>
      <c r="G11372" s="161" t="n">
        <v>2.618</v>
      </c>
      <c r="H11372" s="161" t="inlineStr">
        <is>
          <t>2024</t>
        </is>
      </c>
      <c r="I11372" s="161" t="inlineStr">
        <is>
          <t>imffossilfuelsubsidiesdata.xlsb</t>
        </is>
      </c>
    </row>
    <row r="11373" ht="13" customHeight="1">
      <c r="A11373" s="161" t="inlineStr">
        <is>
          <t>RWA</t>
        </is>
      </c>
      <c r="B11373" s="161" t="inlineStr">
        <is>
          <t>Rwanda</t>
        </is>
      </c>
      <c r="C11373" s="161" t="inlineStr">
        <is>
          <t>Sub-Saharan Africa</t>
        </is>
      </c>
      <c r="D11373" s="161" t="inlineStr">
        <is>
          <t>Low income</t>
        </is>
      </c>
      <c r="E11373" s="161" t="b">
        <v>1</v>
      </c>
      <c r="F11373" s="161" t="inlineStr">
        <is>
          <t>price_coal_power_usd_gj</t>
        </is>
      </c>
      <c r="G11373" s="161" t="n">
        <v>4.268</v>
      </c>
      <c r="H11373" s="161" t="inlineStr">
        <is>
          <t>2024</t>
        </is>
      </c>
      <c r="I11373" s="161" t="inlineStr">
        <is>
          <t>imffossilfuelsubsidiesdata.xlsb</t>
        </is>
      </c>
    </row>
    <row r="11374" ht="13" customHeight="1">
      <c r="A11374" s="161" t="inlineStr">
        <is>
          <t>RWA</t>
        </is>
      </c>
      <c r="B11374" s="161" t="inlineStr">
        <is>
          <t>Rwanda</t>
        </is>
      </c>
      <c r="C11374" s="161" t="inlineStr">
        <is>
          <t>Sub-Saharan Africa</t>
        </is>
      </c>
      <c r="D11374" s="161" t="inlineStr">
        <is>
          <t>Low income</t>
        </is>
      </c>
      <c r="E11374" s="161" t="b">
        <v>1</v>
      </c>
      <c r="F11374" s="161" t="inlineStr">
        <is>
          <t>power_market_structure</t>
        </is>
      </c>
      <c r="G11374" s="161" t="n">
        <v>1</v>
      </c>
      <c r="H11374" s="161" t="inlineStr">
        <is>
          <t>2013</t>
        </is>
      </c>
      <c r="I11374" s="161" t="inlineStr">
        <is>
          <t>dataverse_files.zip</t>
        </is>
      </c>
    </row>
    <row r="11375" ht="13" customHeight="1">
      <c r="A11375" s="161" t="inlineStr">
        <is>
          <t>RWA</t>
        </is>
      </c>
      <c r="B11375" s="161" t="inlineStr">
        <is>
          <t>Rwanda</t>
        </is>
      </c>
      <c r="C11375" s="161" t="inlineStr">
        <is>
          <t>Sub-Saharan Africa</t>
        </is>
      </c>
      <c r="D11375" s="161" t="inlineStr">
        <is>
          <t>Low income</t>
        </is>
      </c>
      <c r="E11375" s="161" t="b">
        <v>1</v>
      </c>
      <c r="F11375" s="161" t="inlineStr">
        <is>
          <t>independent_regulator</t>
        </is>
      </c>
      <c r="G11375" s="161" t="n">
        <v>1</v>
      </c>
      <c r="H11375" s="161" t="inlineStr">
        <is>
          <t>2013</t>
        </is>
      </c>
      <c r="I11375" s="161" t="inlineStr">
        <is>
          <t>dataverse_files.zip</t>
        </is>
      </c>
    </row>
    <row r="11376" ht="13" customHeight="1">
      <c r="A11376" s="161" t="inlineStr">
        <is>
          <t>RWA</t>
        </is>
      </c>
      <c r="B11376" s="161" t="inlineStr">
        <is>
          <t>Rwanda</t>
        </is>
      </c>
      <c r="C11376" s="161" t="inlineStr">
        <is>
          <t>Sub-Saharan Africa</t>
        </is>
      </c>
      <c r="D11376" s="161" t="inlineStr">
        <is>
          <t>Low income</t>
        </is>
      </c>
      <c r="E11376" s="161" t="b">
        <v>1</v>
      </c>
      <c r="F11376" s="161" t="inlineStr">
        <is>
          <t>generation_unbundled</t>
        </is>
      </c>
      <c r="G11376" s="161" t="n">
        <v>0</v>
      </c>
      <c r="H11376" s="161" t="inlineStr">
        <is>
          <t>2013</t>
        </is>
      </c>
      <c r="I11376" s="161" t="inlineStr">
        <is>
          <t>dataverse_files.zip</t>
        </is>
      </c>
    </row>
    <row r="11377" ht="13" customHeight="1">
      <c r="A11377" s="161" t="inlineStr">
        <is>
          <t>RWA</t>
        </is>
      </c>
      <c r="B11377" s="161" t="inlineStr">
        <is>
          <t>Rwanda</t>
        </is>
      </c>
      <c r="C11377" s="161" t="inlineStr">
        <is>
          <t>Sub-Saharan Africa</t>
        </is>
      </c>
      <c r="D11377" s="161" t="inlineStr">
        <is>
          <t>Low income</t>
        </is>
      </c>
      <c r="E11377" s="161" t="b">
        <v>1</v>
      </c>
      <c r="F11377" s="161" t="inlineStr">
        <is>
          <t>rise_renewable_energy_score</t>
        </is>
      </c>
      <c r="G11377" s="161" t="n">
        <v>47.063</v>
      </c>
      <c r="H11377" s="161" t="inlineStr">
        <is>
          <t>2023</t>
        </is>
      </c>
      <c r="I11377" s="161" t="inlineStr">
        <is>
          <t>WB_RISE_WIDEF.csv</t>
        </is>
      </c>
    </row>
    <row r="11378" ht="13" customHeight="1">
      <c r="A11378" s="161" t="inlineStr">
        <is>
          <t>RWA</t>
        </is>
      </c>
      <c r="B11378" s="161" t="inlineStr">
        <is>
          <t>Rwanda</t>
        </is>
      </c>
      <c r="C11378" s="161" t="inlineStr">
        <is>
          <t>Sub-Saharan Africa</t>
        </is>
      </c>
      <c r="D11378" s="161" t="inlineStr">
        <is>
          <t>Low income</t>
        </is>
      </c>
      <c r="E11378" s="161" t="b">
        <v>1</v>
      </c>
      <c r="F11378" s="161" t="inlineStr">
        <is>
          <t>rise_level_playing_field_score</t>
        </is>
      </c>
      <c r="G11378" s="161" t="n">
        <v>0</v>
      </c>
      <c r="H11378" s="161" t="inlineStr">
        <is>
          <t>2023</t>
        </is>
      </c>
      <c r="I11378" s="161" t="inlineStr">
        <is>
          <t>WB_RISE_WIDEF.csv</t>
        </is>
      </c>
    </row>
    <row r="11379" ht="13" customHeight="1">
      <c r="A11379" s="161" t="inlineStr">
        <is>
          <t>RWA</t>
        </is>
      </c>
      <c r="B11379" s="161" t="inlineStr">
        <is>
          <t>Rwanda</t>
        </is>
      </c>
      <c r="C11379" s="161" t="inlineStr">
        <is>
          <t>Sub-Saharan Africa</t>
        </is>
      </c>
      <c r="D11379" s="161" t="inlineStr">
        <is>
          <t>Low income</t>
        </is>
      </c>
      <c r="E11379" s="161" t="b">
        <v>1</v>
      </c>
      <c r="F11379" s="161" t="inlineStr">
        <is>
          <t>rise_ee_financing_mechanisms_score</t>
        </is>
      </c>
      <c r="G11379" s="161" t="n">
        <v>16.667</v>
      </c>
      <c r="H11379" s="161" t="inlineStr">
        <is>
          <t>2023</t>
        </is>
      </c>
      <c r="I11379" s="161" t="inlineStr">
        <is>
          <t>WB_RISE_WIDEF.csv</t>
        </is>
      </c>
    </row>
    <row r="11380" ht="13" customHeight="1">
      <c r="A11380" s="161" t="inlineStr">
        <is>
          <t>RWA</t>
        </is>
      </c>
      <c r="B11380" s="161" t="inlineStr">
        <is>
          <t>Rwanda</t>
        </is>
      </c>
      <c r="C11380" s="161" t="inlineStr">
        <is>
          <t>Sub-Saharan Africa</t>
        </is>
      </c>
      <c r="D11380" s="161" t="inlineStr">
        <is>
          <t>Low income</t>
        </is>
      </c>
      <c r="E11380" s="161" t="b">
        <v>1</v>
      </c>
      <c r="F11380" s="161" t="inlineStr">
        <is>
          <t>revenue_pct_gdp</t>
        </is>
      </c>
      <c r="G11380" s="161" t="n">
        <v>20.95</v>
      </c>
      <c r="H11380" s="161" t="inlineStr">
        <is>
          <t>2024</t>
        </is>
      </c>
      <c r="I11380" s="161" t="inlineStr">
        <is>
          <t>dataset_2026-08-26T13_41_09_874550254Z_DEFAULT_INTEGRATION_IMF_RES_WEO_9_0_0.csv</t>
        </is>
      </c>
    </row>
    <row r="11381" ht="13" customHeight="1">
      <c r="A11381" s="161" t="inlineStr">
        <is>
          <t>RWA</t>
        </is>
      </c>
      <c r="B11381" s="161" t="inlineStr">
        <is>
          <t>Rwanda</t>
        </is>
      </c>
      <c r="C11381" s="161" t="inlineStr">
        <is>
          <t>Sub-Saharan Africa</t>
        </is>
      </c>
      <c r="D11381" s="161" t="inlineStr">
        <is>
          <t>Low income</t>
        </is>
      </c>
      <c r="E11381" s="161" t="b">
        <v>1</v>
      </c>
      <c r="F11381" s="161" t="inlineStr">
        <is>
          <t>primary_balance_pct_gdp</t>
        </is>
      </c>
      <c r="G11381" s="161" t="n">
        <v>-3.935</v>
      </c>
      <c r="H11381" s="161" t="inlineStr">
        <is>
          <t>2024</t>
        </is>
      </c>
      <c r="I11381" s="161" t="inlineStr">
        <is>
          <t>dataset_2026-08-26T13_41_09_874550254Z_DEFAULT_INTEGRATION_IMF_RES_WEO_9_0_0.csv</t>
        </is>
      </c>
    </row>
    <row r="11382" ht="13" customHeight="1">
      <c r="A11382" s="161" t="inlineStr">
        <is>
          <t>RWA</t>
        </is>
      </c>
      <c r="B11382" s="161" t="inlineStr">
        <is>
          <t>Rwanda</t>
        </is>
      </c>
      <c r="C11382" s="161" t="inlineStr">
        <is>
          <t>Sub-Saharan Africa</t>
        </is>
      </c>
      <c r="D11382" s="161" t="inlineStr">
        <is>
          <t>Low income</t>
        </is>
      </c>
      <c r="E11382" s="161" t="b">
        <v>1</v>
      </c>
      <c r="F11382" s="161" t="inlineStr">
        <is>
          <t>current_account_pct_gdp</t>
        </is>
      </c>
      <c r="G11382" s="161" t="n">
        <v>-12.096</v>
      </c>
      <c r="H11382" s="161" t="inlineStr">
        <is>
          <t>2024</t>
        </is>
      </c>
      <c r="I11382" s="161" t="inlineStr">
        <is>
          <t>dataset_2026-08-26T13_41_09_874550254Z_DEFAULT_INTEGRATION_IMF_RES_WEO_9_0_0.csv</t>
        </is>
      </c>
    </row>
    <row r="11383" ht="13" customHeight="1">
      <c r="A11383" s="161" t="inlineStr">
        <is>
          <t>RWA</t>
        </is>
      </c>
      <c r="B11383" s="161" t="inlineStr">
        <is>
          <t>Rwanda</t>
        </is>
      </c>
      <c r="C11383" s="161" t="inlineStr">
        <is>
          <t>Sub-Saharan Africa</t>
        </is>
      </c>
      <c r="D11383" s="161" t="inlineStr">
        <is>
          <t>Low income</t>
        </is>
      </c>
      <c r="E11383" s="161" t="b">
        <v>1</v>
      </c>
      <c r="F11383" s="161" t="inlineStr">
        <is>
          <t>gross_capital_formation_pct_gdp</t>
        </is>
      </c>
      <c r="G11383" s="161" t="n">
        <v>25.914</v>
      </c>
      <c r="H11383" s="161" t="inlineStr">
        <is>
          <t>2024</t>
        </is>
      </c>
      <c r="I11383" s="161" t="inlineStr">
        <is>
          <t>dataset_2026-08-26T13_41_09_874550254Z_DEFAULT_INTEGRATION_IMF_RES_WEO_9_0_0.csv</t>
        </is>
      </c>
    </row>
    <row r="11384" ht="13" customHeight="1">
      <c r="A11384" s="161" t="inlineStr">
        <is>
          <t>RWA</t>
        </is>
      </c>
      <c r="B11384" s="161" t="inlineStr">
        <is>
          <t>Rwanda</t>
        </is>
      </c>
      <c r="C11384" s="161" t="inlineStr">
        <is>
          <t>Sub-Saharan Africa</t>
        </is>
      </c>
      <c r="D11384" s="161" t="inlineStr">
        <is>
          <t>Low income</t>
        </is>
      </c>
      <c r="E11384" s="161" t="b">
        <v>1</v>
      </c>
      <c r="F11384" s="161" t="inlineStr">
        <is>
          <t>real_gdp_growth_5y_avg_pct</t>
        </is>
      </c>
      <c r="G11384" s="161" t="n">
        <v>6.243</v>
      </c>
      <c r="H11384" s="161" t="inlineStr">
        <is>
          <t>2020-2024 avg</t>
        </is>
      </c>
      <c r="I11384" s="161" t="inlineStr">
        <is>
          <t>dataset_2026-08-26T13_41_09_874550254Z_DEFAULT_INTEGRATION_IMF_RES_WEO_9_0_0.csv (derived)</t>
        </is>
      </c>
    </row>
    <row r="11385" ht="13" customHeight="1">
      <c r="A11385" s="161" t="inlineStr">
        <is>
          <t>RWA</t>
        </is>
      </c>
      <c r="B11385" s="161" t="inlineStr">
        <is>
          <t>Rwanda</t>
        </is>
      </c>
      <c r="C11385" s="161" t="inlineStr">
        <is>
          <t>Sub-Saharan Africa</t>
        </is>
      </c>
      <c r="D11385" s="161" t="inlineStr">
        <is>
          <t>Low income</t>
        </is>
      </c>
      <c r="E11385" s="161" t="b">
        <v>1</v>
      </c>
      <c r="F11385" s="161" t="inlineStr">
        <is>
          <t>int_budget_need_2030_pct_gdp</t>
        </is>
      </c>
      <c r="G11385" s="161" t="n">
        <v>0.529</v>
      </c>
      <c r="H11385" s="161" t="inlineStr">
        <is>
          <t>2030</t>
        </is>
      </c>
      <c r="I11385" s="161" t="inlineStr">
        <is>
          <t>integrated_results.csv (MacroFiscalModels v0.1, model output)</t>
        </is>
      </c>
    </row>
    <row r="11386" ht="13" customHeight="1">
      <c r="A11386" s="161" t="inlineStr">
        <is>
          <t>RWA</t>
        </is>
      </c>
      <c r="B11386" s="161" t="inlineStr">
        <is>
          <t>Rwanda</t>
        </is>
      </c>
      <c r="C11386" s="161" t="inlineStr">
        <is>
          <t>Sub-Saharan Africa</t>
        </is>
      </c>
      <c r="D11386" s="161" t="inlineStr">
        <is>
          <t>Low income</t>
        </is>
      </c>
      <c r="E11386" s="161" t="b">
        <v>1</v>
      </c>
      <c r="F11386" s="161" t="inlineStr">
        <is>
          <t>int_pricing_revenue_2030_pct_gdp</t>
        </is>
      </c>
      <c r="G11386" s="161" t="n">
        <v>0.07099999999999999</v>
      </c>
      <c r="H11386" s="161" t="inlineStr">
        <is>
          <t>2030</t>
        </is>
      </c>
      <c r="I11386" s="161" t="inlineStr">
        <is>
          <t>integrated_results.csv (MacroFiscalModels v0.1, model output)</t>
        </is>
      </c>
    </row>
    <row r="11387" ht="13" customHeight="1">
      <c r="A11387" s="161" t="inlineStr">
        <is>
          <t>RWA</t>
        </is>
      </c>
      <c r="B11387" s="161" t="inlineStr">
        <is>
          <t>Rwanda</t>
        </is>
      </c>
      <c r="C11387" s="161" t="inlineStr">
        <is>
          <t>Sub-Saharan Africa</t>
        </is>
      </c>
      <c r="D11387" s="161" t="inlineStr">
        <is>
          <t>Low income</t>
        </is>
      </c>
      <c r="E11387" s="161" t="b">
        <v>1</v>
      </c>
      <c r="F11387" s="161" t="inlineStr">
        <is>
          <t>int_financing_gap_2030_pct_gdp</t>
        </is>
      </c>
      <c r="G11387" s="161" t="n">
        <v>0.458</v>
      </c>
      <c r="H11387" s="161" t="inlineStr">
        <is>
          <t>2030</t>
        </is>
      </c>
      <c r="I11387" s="161" t="inlineStr">
        <is>
          <t>integrated_results.csv (MacroFiscalModels v0.1, model output)</t>
        </is>
      </c>
    </row>
    <row r="11388" ht="13" customHeight="1">
      <c r="A11388" s="161" t="inlineStr">
        <is>
          <t>RWA</t>
        </is>
      </c>
      <c r="B11388" s="161" t="inlineStr">
        <is>
          <t>Rwanda</t>
        </is>
      </c>
      <c r="C11388" s="161" t="inlineStr">
        <is>
          <t>Sub-Saharan Africa</t>
        </is>
      </c>
      <c r="D11388" s="161" t="inlineStr">
        <is>
          <t>Low income</t>
        </is>
      </c>
      <c r="E11388" s="161" t="b">
        <v>1</v>
      </c>
      <c r="F11388" s="161" t="inlineStr">
        <is>
          <t>int_gdp_dev_2050_pct</t>
        </is>
      </c>
      <c r="G11388" s="161" t="n">
        <v>0.208</v>
      </c>
      <c r="H11388" s="161" t="inlineStr">
        <is>
          <t>2050</t>
        </is>
      </c>
      <c r="I11388" s="161" t="inlineStr">
        <is>
          <t>integrated_results.csv (MacroFiscalModels v0.1, model output)</t>
        </is>
      </c>
    </row>
    <row r="11389" ht="13" customHeight="1">
      <c r="A11389" s="161" t="inlineStr">
        <is>
          <t>RWA</t>
        </is>
      </c>
      <c r="B11389" s="161" t="inlineStr">
        <is>
          <t>Rwanda</t>
        </is>
      </c>
      <c r="C11389" s="161" t="inlineStr">
        <is>
          <t>Sub-Saharan Africa</t>
        </is>
      </c>
      <c r="D11389" s="161" t="inlineStr">
        <is>
          <t>Low income</t>
        </is>
      </c>
      <c r="E11389" s="161" t="b">
        <v>1</v>
      </c>
      <c r="F11389" s="161" t="inlineStr">
        <is>
          <t>int_debt_2050_pct_gdp</t>
        </is>
      </c>
      <c r="G11389" s="161" t="n">
        <v>68.36</v>
      </c>
      <c r="H11389" s="161" t="inlineStr">
        <is>
          <t>2050</t>
        </is>
      </c>
      <c r="I11389" s="161" t="inlineStr">
        <is>
          <t>integrated_results.csv (MacroFiscalModels v0.1, model output)</t>
        </is>
      </c>
    </row>
    <row r="11390" ht="13" customHeight="1">
      <c r="A11390" s="161" t="inlineStr">
        <is>
          <t>RWA</t>
        </is>
      </c>
      <c r="B11390" s="161" t="inlineStr">
        <is>
          <t>Rwanda</t>
        </is>
      </c>
      <c r="C11390" s="161" t="inlineStr">
        <is>
          <t>Sub-Saharan Africa</t>
        </is>
      </c>
      <c r="D11390" s="161" t="inlineStr">
        <is>
          <t>Low income</t>
        </is>
      </c>
      <c r="E11390" s="161" t="b">
        <v>1</v>
      </c>
      <c r="F11390" s="161" t="inlineStr">
        <is>
          <t>int_dsf_risk_code</t>
        </is>
      </c>
      <c r="G11390" s="161" t="n">
        <v>3</v>
      </c>
      <c r="H11390" s="161" t="inlineStr">
        <is>
          <t>2034</t>
        </is>
      </c>
      <c r="I11390" s="161" t="inlineStr">
        <is>
          <t>integrated_results.csv (MacroFiscalModels v0.1, model output)</t>
        </is>
      </c>
    </row>
    <row r="11391" ht="13" customHeight="1">
      <c r="A11391" s="161" t="inlineStr">
        <is>
          <t>WSM</t>
        </is>
      </c>
      <c r="B11391" s="161" t="inlineStr">
        <is>
          <t>Samoa</t>
        </is>
      </c>
      <c r="C11391" s="161" t="inlineStr">
        <is>
          <t>East Asia &amp; Pacific</t>
        </is>
      </c>
      <c r="D11391" s="161" t="inlineStr">
        <is>
          <t>Upper middle income</t>
        </is>
      </c>
      <c r="E11391" s="161" t="b">
        <v>0</v>
      </c>
      <c r="F11391" s="161" t="inlineStr">
        <is>
          <t>gross_debt_pct_gdp</t>
        </is>
      </c>
      <c r="G11391" s="161" t="n">
        <v>25.166</v>
      </c>
      <c r="H11391" s="161" t="inlineStr">
        <is>
          <t>2024</t>
        </is>
      </c>
      <c r="I11391" s="161" t="inlineStr">
        <is>
          <t>dataset_2026-08-26T13_41_09_874550254Z_DEFAULT_INTEGRATION_IMF_RES_WEO_9_0_0.csv</t>
        </is>
      </c>
    </row>
    <row r="11392" ht="13" customHeight="1">
      <c r="A11392" s="161" t="inlineStr">
        <is>
          <t>WSM</t>
        </is>
      </c>
      <c r="B11392" s="161" t="inlineStr">
        <is>
          <t>Samoa</t>
        </is>
      </c>
      <c r="C11392" s="161" t="inlineStr">
        <is>
          <t>East Asia &amp; Pacific</t>
        </is>
      </c>
      <c r="D11392" s="161" t="inlineStr">
        <is>
          <t>Upper middle income</t>
        </is>
      </c>
      <c r="E11392" s="161" t="b">
        <v>0</v>
      </c>
      <c r="F11392" s="161" t="inlineStr">
        <is>
          <t>tax_revenue_pct_gdp</t>
        </is>
      </c>
      <c r="G11392" s="161" t="n">
        <v>24.071</v>
      </c>
      <c r="H11392" s="161" t="inlineStr">
        <is>
          <t>2024</t>
        </is>
      </c>
      <c r="I11392" s="161" t="inlineStr">
        <is>
          <t>world-imf2026.xlsx</t>
        </is>
      </c>
    </row>
    <row r="11393" ht="13" customHeight="1">
      <c r="A11393" s="161" t="inlineStr">
        <is>
          <t>WSM</t>
        </is>
      </c>
      <c r="B11393" s="161" t="inlineStr">
        <is>
          <t>Samoa</t>
        </is>
      </c>
      <c r="C11393" s="161" t="inlineStr">
        <is>
          <t>East Asia &amp; Pacific</t>
        </is>
      </c>
      <c r="D11393" s="161" t="inlineStr">
        <is>
          <t>Upper middle income</t>
        </is>
      </c>
      <c r="E11393" s="161" t="b">
        <v>0</v>
      </c>
      <c r="F11393" s="161" t="inlineStr">
        <is>
          <t>climate_pfm_diagnostic_on_record</t>
        </is>
      </c>
      <c r="G11393" s="161" t="n">
        <v>0</v>
      </c>
      <c r="H11393" s="161" t="inlineStr">
        <is>
          <t>2022</t>
        </is>
      </c>
      <c r="I11393" s="161" t="inlineStr">
        <is>
          <t>UNDP-Global-Climate-Public-Finance-Review-2022.pdf (Table 4.2)</t>
        </is>
      </c>
    </row>
    <row r="11394" ht="13" customHeight="1">
      <c r="A11394" s="161" t="inlineStr">
        <is>
          <t>WSM</t>
        </is>
      </c>
      <c r="B11394" s="161" t="inlineStr">
        <is>
          <t>Samoa</t>
        </is>
      </c>
      <c r="C11394" s="161" t="inlineStr">
        <is>
          <t>East Asia &amp; Pacific</t>
        </is>
      </c>
      <c r="D11394" s="161" t="inlineStr">
        <is>
          <t>Upper middle income</t>
        </is>
      </c>
      <c r="E11394" s="161" t="b">
        <v>0</v>
      </c>
      <c r="F11394" s="161" t="inlineStr">
        <is>
          <t>ids_avg_maturity_years</t>
        </is>
      </c>
      <c r="G11394" s="161" t="n">
        <v>24</v>
      </c>
      <c r="H11394" s="161" t="inlineStr">
        <is>
          <t>2017</t>
        </is>
      </c>
      <c r="I11394" s="161" t="inlineStr">
        <is>
          <t>P_Data_Extract_From_International_Debt_Statistics__2_.xlsx</t>
        </is>
      </c>
    </row>
    <row r="11395" ht="13" customHeight="1">
      <c r="A11395" s="161" t="inlineStr">
        <is>
          <t>WSM</t>
        </is>
      </c>
      <c r="B11395" s="161" t="inlineStr">
        <is>
          <t>Samoa</t>
        </is>
      </c>
      <c r="C11395" s="161" t="inlineStr">
        <is>
          <t>East Asia &amp; Pacific</t>
        </is>
      </c>
      <c r="D11395" s="161" t="inlineStr">
        <is>
          <t>Upper middle income</t>
        </is>
      </c>
      <c r="E11395" s="161" t="b">
        <v>0</v>
      </c>
      <c r="F11395" s="161" t="inlineStr">
        <is>
          <t>mitigation_finance_received_pct_gdp</t>
        </is>
      </c>
      <c r="G11395" s="161" t="n">
        <v>2.118</v>
      </c>
      <c r="H11395" s="161" t="inlineStr">
        <is>
          <t>2024</t>
        </is>
      </c>
      <c r="I11395" s="161" t="inlineStr">
        <is>
          <t>CRDF-RP_2024.xlsx + WEO</t>
        </is>
      </c>
    </row>
    <row r="11396" ht="13" customHeight="1">
      <c r="A11396" s="161" t="inlineStr">
        <is>
          <t>WSM</t>
        </is>
      </c>
      <c r="B11396" s="161" t="inlineStr">
        <is>
          <t>Samoa</t>
        </is>
      </c>
      <c r="C11396" s="161" t="inlineStr">
        <is>
          <t>East Asia &amp; Pacific</t>
        </is>
      </c>
      <c r="D11396" s="161" t="inlineStr">
        <is>
          <t>Upper middle income</t>
        </is>
      </c>
      <c r="E11396" s="161" t="b">
        <v>0</v>
      </c>
      <c r="F11396" s="161" t="inlineStr">
        <is>
          <t>ids_multilateral_share_pct</t>
        </is>
      </c>
      <c r="G11396" s="161" t="n">
        <v>58.126</v>
      </c>
      <c r="H11396" s="161" t="inlineStr">
        <is>
          <t>2024</t>
        </is>
      </c>
      <c r="I11396" s="161" t="inlineStr">
        <is>
          <t>P_Data_Extract_From_International_Debt_Statistics__2_.xlsx</t>
        </is>
      </c>
    </row>
    <row r="11397" ht="13" customHeight="1">
      <c r="A11397" s="161" t="inlineStr">
        <is>
          <t>WSM</t>
        </is>
      </c>
      <c r="B11397" s="161" t="inlineStr">
        <is>
          <t>Samoa</t>
        </is>
      </c>
      <c r="C11397" s="161" t="inlineStr">
        <is>
          <t>East Asia &amp; Pacific</t>
        </is>
      </c>
      <c r="D11397" s="161" t="inlineStr">
        <is>
          <t>Upper middle income</t>
        </is>
      </c>
      <c r="E11397" s="161" t="b">
        <v>0</v>
      </c>
      <c r="F11397" s="161" t="inlineStr">
        <is>
          <t>ids_usd_share_ppg_debt_pct</t>
        </is>
      </c>
      <c r="G11397" s="161" t="n">
        <v>35.06</v>
      </c>
      <c r="H11397" s="161" t="inlineStr">
        <is>
          <t>2024</t>
        </is>
      </c>
      <c r="I11397" s="161" t="inlineStr">
        <is>
          <t>P_Data_Extract_From_International_Debt_Statistics__2_.xlsx</t>
        </is>
      </c>
    </row>
    <row r="11398" ht="13" customHeight="1">
      <c r="A11398" s="161" t="inlineStr">
        <is>
          <t>WSM</t>
        </is>
      </c>
      <c r="B11398" s="161" t="inlineStr">
        <is>
          <t>Samoa</t>
        </is>
      </c>
      <c r="C11398" s="161" t="inlineStr">
        <is>
          <t>East Asia &amp; Pacific</t>
        </is>
      </c>
      <c r="D11398" s="161" t="inlineStr">
        <is>
          <t>Upper middle income</t>
        </is>
      </c>
      <c r="E11398" s="161" t="b">
        <v>0</v>
      </c>
      <c r="F11398" s="161" t="inlineStr">
        <is>
          <t>excise_revenue_pct_of_revenue</t>
        </is>
      </c>
      <c r="G11398" s="161" t="n">
        <v>15.59</v>
      </c>
      <c r="H11398" s="161" t="inlineStr">
        <is>
          <t>2024</t>
        </is>
      </c>
      <c r="I11398" s="161" t="inlineStr">
        <is>
          <t>world-imf2026.xlsx</t>
        </is>
      </c>
    </row>
    <row r="11399" ht="13" customHeight="1">
      <c r="A11399" s="161" t="inlineStr">
        <is>
          <t>WSM</t>
        </is>
      </c>
      <c r="B11399" s="161" t="inlineStr">
        <is>
          <t>Samoa</t>
        </is>
      </c>
      <c r="C11399" s="161" t="inlineStr">
        <is>
          <t>East Asia &amp; Pacific</t>
        </is>
      </c>
      <c r="D11399" s="161" t="inlineStr">
        <is>
          <t>Upper middle income</t>
        </is>
      </c>
      <c r="E11399" s="161" t="b">
        <v>0</v>
      </c>
      <c r="F11399" s="161" t="inlineStr">
        <is>
          <t>ff_subsidy_total_pct_gdp</t>
        </is>
      </c>
      <c r="G11399" s="161" t="n">
        <v>3.501</v>
      </c>
      <c r="H11399" s="161" t="inlineStr">
        <is>
          <t>2024</t>
        </is>
      </c>
      <c r="I11399" s="161" t="inlineStr">
        <is>
          <t>imffossilfuelsubsidiesdata.xlsb + WEO</t>
        </is>
      </c>
    </row>
    <row r="11400" ht="13" customHeight="1">
      <c r="A11400" s="161" t="inlineStr">
        <is>
          <t>WSM</t>
        </is>
      </c>
      <c r="B11400" s="161" t="inlineStr">
        <is>
          <t>Samoa</t>
        </is>
      </c>
      <c r="C11400" s="161" t="inlineStr">
        <is>
          <t>East Asia &amp; Pacific</t>
        </is>
      </c>
      <c r="D11400" s="161" t="inlineStr">
        <is>
          <t>Upper middle income</t>
        </is>
      </c>
      <c r="E11400" s="161" t="b">
        <v>0</v>
      </c>
      <c r="F11400" s="161" t="inlineStr">
        <is>
          <t>ff_subsidy_explicit_pct_gdp</t>
        </is>
      </c>
      <c r="G11400" s="161" t="n">
        <v>0</v>
      </c>
      <c r="H11400" s="161" t="inlineStr">
        <is>
          <t>2024</t>
        </is>
      </c>
      <c r="I11400" s="161" t="inlineStr">
        <is>
          <t>imffossilfuelsubsidiesdata.xlsb</t>
        </is>
      </c>
    </row>
    <row r="11401" ht="13" customHeight="1">
      <c r="A11401" s="161" t="inlineStr">
        <is>
          <t>WSM</t>
        </is>
      </c>
      <c r="B11401" s="161" t="inlineStr">
        <is>
          <t>Samoa</t>
        </is>
      </c>
      <c r="C11401" s="161" t="inlineStr">
        <is>
          <t>East Asia &amp; Pacific</t>
        </is>
      </c>
      <c r="D11401" s="161" t="inlineStr">
        <is>
          <t>Upper middle income</t>
        </is>
      </c>
      <c r="E11401" s="161" t="b">
        <v>0</v>
      </c>
      <c r="F11401" s="161" t="inlineStr">
        <is>
          <t>ff_subsidy_implicit_pct_gdp</t>
        </is>
      </c>
      <c r="G11401" s="161" t="n">
        <v>3.501</v>
      </c>
      <c r="H11401" s="161" t="inlineStr">
        <is>
          <t>2024</t>
        </is>
      </c>
      <c r="I11401" s="161" t="inlineStr">
        <is>
          <t>imffossilfuelsubsidiesdata.xlsb</t>
        </is>
      </c>
    </row>
    <row r="11402" ht="13" customHeight="1">
      <c r="A11402" s="161" t="inlineStr">
        <is>
          <t>WSM</t>
        </is>
      </c>
      <c r="B11402" s="161" t="inlineStr">
        <is>
          <t>Samoa</t>
        </is>
      </c>
      <c r="C11402" s="161" t="inlineStr">
        <is>
          <t>East Asia &amp; Pacific</t>
        </is>
      </c>
      <c r="D11402" s="161" t="inlineStr">
        <is>
          <t>Upper middle income</t>
        </is>
      </c>
      <c r="E11402" s="161" t="b">
        <v>0</v>
      </c>
      <c r="F11402" s="161" t="inlineStr">
        <is>
          <t>env_protection_pct_of_expenditure</t>
        </is>
      </c>
      <c r="G11402" s="161" t="n">
        <v>4.167</v>
      </c>
      <c r="H11402" s="161" t="inlineStr">
        <is>
          <t>2021</t>
        </is>
      </c>
      <c r="I11402" s="161" t="inlineStr">
        <is>
          <t>WB_BOOST_WIDEF.csv</t>
        </is>
      </c>
    </row>
    <row r="11403" ht="13" customHeight="1">
      <c r="A11403" s="161" t="inlineStr">
        <is>
          <t>WSM</t>
        </is>
      </c>
      <c r="B11403" s="161" t="inlineStr">
        <is>
          <t>Samoa</t>
        </is>
      </c>
      <c r="C11403" s="161" t="inlineStr">
        <is>
          <t>East Asia &amp; Pacific</t>
        </is>
      </c>
      <c r="D11403" s="161" t="inlineStr">
        <is>
          <t>Upper middle income</t>
        </is>
      </c>
      <c r="E11403" s="161" t="b">
        <v>0</v>
      </c>
      <c r="F11403" s="161" t="inlineStr">
        <is>
          <t>net_fuel_trade_pct_merch</t>
        </is>
      </c>
      <c r="G11403" s="161" t="n">
        <v>13.83</v>
      </c>
      <c r="H11403" s="161" t="inlineStr">
        <is>
          <t>2024</t>
        </is>
      </c>
      <c r="I11403" s="161" t="inlineStr">
        <is>
          <t>WDI TX.VAL.FUEL.ZS.UN less TM.VAL.FUEL.ZS.UN</t>
        </is>
      </c>
    </row>
    <row r="11404" ht="13" customHeight="1">
      <c r="A11404" s="161" t="inlineStr">
        <is>
          <t>WSM</t>
        </is>
      </c>
      <c r="B11404" s="161" t="inlineStr">
        <is>
          <t>Samoa</t>
        </is>
      </c>
      <c r="C11404" s="161" t="inlineStr">
        <is>
          <t>East Asia &amp; Pacific</t>
        </is>
      </c>
      <c r="D11404" s="161" t="inlineStr">
        <is>
          <t>Upper middle income</t>
        </is>
      </c>
      <c r="E11404" s="161" t="b">
        <v>0</v>
      </c>
      <c r="F11404" s="161" t="inlineStr">
        <is>
          <t>fuel_exports_pct_merch</t>
        </is>
      </c>
      <c r="G11404" s="161" t="n">
        <v>33.264</v>
      </c>
      <c r="H11404" s="161" t="inlineStr">
        <is>
          <t>2024</t>
        </is>
      </c>
      <c r="I11404" s="161" t="inlineStr">
        <is>
          <t>API_TX_VAL_FUEL_ZS_UN_DS2_en_csv_v2_33055.zip</t>
        </is>
      </c>
    </row>
    <row r="11405" ht="13" customHeight="1">
      <c r="A11405" s="161" t="inlineStr">
        <is>
          <t>WSM</t>
        </is>
      </c>
      <c r="B11405" s="161" t="inlineStr">
        <is>
          <t>Samoa</t>
        </is>
      </c>
      <c r="C11405" s="161" t="inlineStr">
        <is>
          <t>East Asia &amp; Pacific</t>
        </is>
      </c>
      <c r="D11405" s="161" t="inlineStr">
        <is>
          <t>Upper middle income</t>
        </is>
      </c>
      <c r="E11405" s="161" t="b">
        <v>0</v>
      </c>
      <c r="F11405" s="161" t="inlineStr">
        <is>
          <t>fuel_imports_pct_merch</t>
        </is>
      </c>
      <c r="G11405" s="161" t="n">
        <v>19.434</v>
      </c>
      <c r="H11405" s="161" t="inlineStr">
        <is>
          <t>2024</t>
        </is>
      </c>
      <c r="I11405" s="161" t="inlineStr">
        <is>
          <t>API_TM_VAL_FUEL_ZS_UN_DS2_en_csv_v2_36140.zip</t>
        </is>
      </c>
    </row>
    <row r="11406" ht="13" customHeight="1">
      <c r="A11406" s="161" t="inlineStr">
        <is>
          <t>WSM</t>
        </is>
      </c>
      <c r="B11406" s="161" t="inlineStr">
        <is>
          <t>Samoa</t>
        </is>
      </c>
      <c r="C11406" s="161" t="inlineStr">
        <is>
          <t>East Asia &amp; Pacific</t>
        </is>
      </c>
      <c r="D11406" s="161" t="inlineStr">
        <is>
          <t>Upper middle income</t>
        </is>
      </c>
      <c r="E11406" s="161" t="b">
        <v>0</v>
      </c>
      <c r="F11406" s="161" t="inlineStr">
        <is>
          <t>fossil_rents_total_pct_gdp</t>
        </is>
      </c>
      <c r="G11406" s="161" t="n">
        <v>0</v>
      </c>
      <c r="H11406" s="161" t="inlineStr">
        <is>
          <t>2021</t>
        </is>
      </c>
      <c r="I11406" s="161" t="inlineStr">
        <is>
          <t>WDI NY.GDP.PETR+NGAS+COAL.RT.ZS</t>
        </is>
      </c>
    </row>
    <row r="11407" ht="13" customHeight="1">
      <c r="A11407" s="161" t="inlineStr">
        <is>
          <t>WSM</t>
        </is>
      </c>
      <c r="B11407" s="161" t="inlineStr">
        <is>
          <t>Samoa</t>
        </is>
      </c>
      <c r="C11407" s="161" t="inlineStr">
        <is>
          <t>East Asia &amp; Pacific</t>
        </is>
      </c>
      <c r="D11407" s="161" t="inlineStr">
        <is>
          <t>Upper middle income</t>
        </is>
      </c>
      <c r="E11407" s="161" t="b">
        <v>0</v>
      </c>
      <c r="F11407" s="161" t="inlineStr">
        <is>
          <t>oil_rents_pct_gdp</t>
        </is>
      </c>
      <c r="G11407" s="161" t="n">
        <v>0</v>
      </c>
      <c r="H11407" s="161" t="inlineStr">
        <is>
          <t>2021</t>
        </is>
      </c>
      <c r="I11407" s="161" t="inlineStr">
        <is>
          <t>API_NY_GDP_PETR_RT_ZS_DS2_en_csv_v2_40227.zip</t>
        </is>
      </c>
    </row>
    <row r="11408" ht="13" customHeight="1">
      <c r="A11408" s="161" t="inlineStr">
        <is>
          <t>WSM</t>
        </is>
      </c>
      <c r="B11408" s="161" t="inlineStr">
        <is>
          <t>Samoa</t>
        </is>
      </c>
      <c r="C11408" s="161" t="inlineStr">
        <is>
          <t>East Asia &amp; Pacific</t>
        </is>
      </c>
      <c r="D11408" s="161" t="inlineStr">
        <is>
          <t>Upper middle income</t>
        </is>
      </c>
      <c r="E11408" s="161" t="b">
        <v>0</v>
      </c>
      <c r="F11408" s="161" t="inlineStr">
        <is>
          <t>gas_rents_pct_gdp</t>
        </is>
      </c>
      <c r="G11408" s="161" t="n">
        <v>0</v>
      </c>
      <c r="H11408" s="161" t="inlineStr">
        <is>
          <t>2021</t>
        </is>
      </c>
      <c r="I11408" s="161" t="inlineStr">
        <is>
          <t>API_NY_GDP_NGAS_RT_ZS_DS2_en_csv_v2_35861.zip</t>
        </is>
      </c>
    </row>
    <row r="11409" ht="13" customHeight="1">
      <c r="A11409" s="161" t="inlineStr">
        <is>
          <t>WSM</t>
        </is>
      </c>
      <c r="B11409" s="161" t="inlineStr">
        <is>
          <t>Samoa</t>
        </is>
      </c>
      <c r="C11409" s="161" t="inlineStr">
        <is>
          <t>East Asia &amp; Pacific</t>
        </is>
      </c>
      <c r="D11409" s="161" t="inlineStr">
        <is>
          <t>Upper middle income</t>
        </is>
      </c>
      <c r="E11409" s="161" t="b">
        <v>0</v>
      </c>
      <c r="F11409" s="161" t="inlineStr">
        <is>
          <t>coal_rents_pct_gdp</t>
        </is>
      </c>
      <c r="G11409" s="161" t="n">
        <v>0</v>
      </c>
      <c r="H11409" s="161" t="inlineStr">
        <is>
          <t>2021</t>
        </is>
      </c>
      <c r="I11409" s="161" t="inlineStr">
        <is>
          <t>API_NY_GDP_COAL_RT_ZS_DS2_en_csv_v2_35370.zip</t>
        </is>
      </c>
    </row>
    <row r="11410" ht="13" customHeight="1">
      <c r="A11410" s="161" t="inlineStr">
        <is>
          <t>WSM</t>
        </is>
      </c>
      <c r="B11410" s="161" t="inlineStr">
        <is>
          <t>Samoa</t>
        </is>
      </c>
      <c r="C11410" s="161" t="inlineStr">
        <is>
          <t>East Asia &amp; Pacific</t>
        </is>
      </c>
      <c r="D11410" s="161" t="inlineStr">
        <is>
          <t>Upper middle income</t>
        </is>
      </c>
      <c r="E11410" s="161" t="b">
        <v>0</v>
      </c>
      <c r="F11410" s="161" t="inlineStr">
        <is>
          <t>other_fossil_gen_share_pct</t>
        </is>
      </c>
      <c r="G11410" s="161" t="n">
        <v>56.25</v>
      </c>
      <c r="H11410" s="161" t="inlineStr">
        <is>
          <t>2024</t>
        </is>
      </c>
      <c r="I11410" s="161" t="inlineStr">
        <is>
          <t>release_generation_yearly_global.csv</t>
        </is>
      </c>
    </row>
    <row r="11411" ht="13" customHeight="1">
      <c r="A11411" s="161" t="inlineStr">
        <is>
          <t>WSM</t>
        </is>
      </c>
      <c r="B11411" s="161" t="inlineStr">
        <is>
          <t>Samoa</t>
        </is>
      </c>
      <c r="C11411" s="161" t="inlineStr">
        <is>
          <t>East Asia &amp; Pacific</t>
        </is>
      </c>
      <c r="D11411" s="161" t="inlineStr">
        <is>
          <t>Upper middle income</t>
        </is>
      </c>
      <c r="E11411" s="161" t="b">
        <v>0</v>
      </c>
      <c r="F11411" s="161" t="inlineStr">
        <is>
          <t>renewable_share_electricity_pct</t>
        </is>
      </c>
      <c r="G11411" s="161" t="n">
        <v>48.427</v>
      </c>
      <c r="H11411" s="161" t="inlineStr">
        <is>
          <t>2024</t>
        </is>
      </c>
      <c r="I11411" s="161" t="inlineStr">
        <is>
          <t>imffossilfuelsubsidiesdata.xlsb</t>
        </is>
      </c>
    </row>
    <row r="11412" ht="13" customHeight="1">
      <c r="A11412" s="161" t="inlineStr">
        <is>
          <t>WSM</t>
        </is>
      </c>
      <c r="B11412" s="161" t="inlineStr">
        <is>
          <t>Samoa</t>
        </is>
      </c>
      <c r="C11412" s="161" t="inlineStr">
        <is>
          <t>East Asia &amp; Pacific</t>
        </is>
      </c>
      <c r="D11412" s="161" t="inlineStr">
        <is>
          <t>Upper middle income</t>
        </is>
      </c>
      <c r="E11412" s="161" t="b">
        <v>0</v>
      </c>
      <c r="F11412" s="161" t="inlineStr">
        <is>
          <t>re_share_change_pp</t>
        </is>
      </c>
      <c r="G11412" s="161" t="n">
        <v>3.75</v>
      </c>
      <c r="H11412" s="161" t="inlineStr">
        <is>
          <t>2024</t>
        </is>
      </c>
      <c r="I11412" s="161" t="inlineStr">
        <is>
          <t>release_generation_yearly_global.csv</t>
        </is>
      </c>
    </row>
    <row r="11413" ht="13" customHeight="1">
      <c r="A11413" s="161" t="inlineStr">
        <is>
          <t>WSM</t>
        </is>
      </c>
      <c r="B11413" s="161" t="inlineStr">
        <is>
          <t>Samoa</t>
        </is>
      </c>
      <c r="C11413" s="161" t="inlineStr">
        <is>
          <t>East Asia &amp; Pacific</t>
        </is>
      </c>
      <c r="D11413" s="161" t="inlineStr">
        <is>
          <t>Upper middle income</t>
        </is>
      </c>
      <c r="E11413" s="161" t="b">
        <v>0</v>
      </c>
      <c r="F11413" s="161" t="inlineStr">
        <is>
          <t>re_capacity_growth_pct</t>
        </is>
      </c>
      <c r="G11413" s="161" t="n">
        <v>0</v>
      </c>
      <c r="H11413" s="161" t="inlineStr">
        <is>
          <t>2024</t>
        </is>
      </c>
      <c r="I11413" s="161" t="inlineStr">
        <is>
          <t>release_generation_yearly_global.csv</t>
        </is>
      </c>
    </row>
    <row r="11414" ht="13" customHeight="1">
      <c r="A11414" s="161" t="inlineStr">
        <is>
          <t>WSM</t>
        </is>
      </c>
      <c r="B11414" s="161" t="inlineStr">
        <is>
          <t>Samoa</t>
        </is>
      </c>
      <c r="C11414" s="161" t="inlineStr">
        <is>
          <t>East Asia &amp; Pacific</t>
        </is>
      </c>
      <c r="D11414" s="161" t="inlineStr">
        <is>
          <t>Upper middle income</t>
        </is>
      </c>
      <c r="E11414" s="161" t="b">
        <v>0</v>
      </c>
      <c r="F11414" s="161" t="inlineStr">
        <is>
          <t>inn_total_inv_2030_pct_gdp</t>
        </is>
      </c>
      <c r="G11414" s="161" t="n">
        <v>4.50469319717611</v>
      </c>
      <c r="H11414" s="161" t="inlineStr">
        <is>
          <t>2030</t>
        </is>
      </c>
      <c r="I11414" s="161" t="inlineStr">
        <is>
          <t>Mitigation_Investment_Needs_v1.1.xlsx (InvestmentNeeds v1.1, model output)</t>
        </is>
      </c>
    </row>
    <row r="11415" ht="13" customHeight="1">
      <c r="A11415" s="161" t="inlineStr">
        <is>
          <t>WSM</t>
        </is>
      </c>
      <c r="B11415" s="161" t="inlineStr">
        <is>
          <t>Samoa</t>
        </is>
      </c>
      <c r="C11415" s="161" t="inlineStr">
        <is>
          <t>East Asia &amp; Pacific</t>
        </is>
      </c>
      <c r="D11415" s="161" t="inlineStr">
        <is>
          <t>Upper middle income</t>
        </is>
      </c>
      <c r="E11415" s="161" t="b">
        <v>0</v>
      </c>
      <c r="F11415" s="161" t="inlineStr">
        <is>
          <t>inn_incr_inv_2030_pct_gdp</t>
        </is>
      </c>
      <c r="G11415" s="161" t="n">
        <v>1.08112636732227</v>
      </c>
      <c r="H11415" s="161" t="inlineStr">
        <is>
          <t>2030</t>
        </is>
      </c>
      <c r="I11415" s="161" t="inlineStr">
        <is>
          <t>Mitigation_Investment_Needs_v1.1.xlsx (InvestmentNeeds v1.1, model output)</t>
        </is>
      </c>
    </row>
    <row r="11416" ht="13" customHeight="1">
      <c r="A11416" s="161" t="inlineStr">
        <is>
          <t>WSM</t>
        </is>
      </c>
      <c r="B11416" s="161" t="inlineStr">
        <is>
          <t>Samoa</t>
        </is>
      </c>
      <c r="C11416" s="161" t="inlineStr">
        <is>
          <t>East Asia &amp; Pacific</t>
        </is>
      </c>
      <c r="D11416" s="161" t="inlineStr">
        <is>
          <t>Upper middle income</t>
        </is>
      </c>
      <c r="E11416" s="161" t="b">
        <v>0</v>
      </c>
      <c r="F11416" s="161" t="inlineStr">
        <is>
          <t>inn_incr_inv_gen_2030_pct_gdp</t>
        </is>
      </c>
      <c r="G11416" s="161" t="n">
        <v>0.2609905202524102</v>
      </c>
      <c r="H11416" s="161" t="inlineStr">
        <is>
          <t>2030</t>
        </is>
      </c>
      <c r="I11416" s="161" t="inlineStr">
        <is>
          <t>Mitigation_Investment_Needs_v1.1.xlsx (InvestmentNeeds v1.1, model output)</t>
        </is>
      </c>
    </row>
    <row r="11417" ht="13" customHeight="1">
      <c r="A11417" s="161" t="inlineStr">
        <is>
          <t>WSM</t>
        </is>
      </c>
      <c r="B11417" s="161" t="inlineStr">
        <is>
          <t>Samoa</t>
        </is>
      </c>
      <c r="C11417" s="161" t="inlineStr">
        <is>
          <t>East Asia &amp; Pacific</t>
        </is>
      </c>
      <c r="D11417" s="161" t="inlineStr">
        <is>
          <t>Upper middle income</t>
        </is>
      </c>
      <c r="E11417" s="161" t="b">
        <v>0</v>
      </c>
      <c r="F11417" s="161" t="inlineStr">
        <is>
          <t>inn_incr_inv_grid_2030_pct_gdp</t>
        </is>
      </c>
      <c r="G11417" s="161" t="n">
        <v>0.1789649281730812</v>
      </c>
      <c r="H11417" s="161" t="inlineStr">
        <is>
          <t>2030</t>
        </is>
      </c>
      <c r="I11417" s="161" t="inlineStr">
        <is>
          <t>Mitigation_Investment_Needs_v1.1.xlsx (InvestmentNeeds v1.1, model output)</t>
        </is>
      </c>
    </row>
    <row r="11418" ht="13" customHeight="1">
      <c r="A11418" s="161" t="inlineStr">
        <is>
          <t>WSM</t>
        </is>
      </c>
      <c r="B11418" s="161" t="inlineStr">
        <is>
          <t>Samoa</t>
        </is>
      </c>
      <c r="C11418" s="161" t="inlineStr">
        <is>
          <t>East Asia &amp; Pacific</t>
        </is>
      </c>
      <c r="D11418" s="161" t="inlineStr">
        <is>
          <t>Upper middle income</t>
        </is>
      </c>
      <c r="E11418" s="161" t="b">
        <v>0</v>
      </c>
      <c r="F11418" s="161" t="inlineStr">
        <is>
          <t>inn_incr_inv_trn_2030_pct_gdp</t>
        </is>
      </c>
      <c r="G11418" s="161" t="n">
        <v>0.255181523272649</v>
      </c>
      <c r="H11418" s="161" t="inlineStr">
        <is>
          <t>2030</t>
        </is>
      </c>
      <c r="I11418" s="161" t="inlineStr">
        <is>
          <t>Mitigation_Investment_Needs_v1.1.xlsx (InvestmentNeeds v1.1, model output)</t>
        </is>
      </c>
    </row>
    <row r="11419" ht="13" customHeight="1">
      <c r="A11419" s="161" t="inlineStr">
        <is>
          <t>WSM</t>
        </is>
      </c>
      <c r="B11419" s="161" t="inlineStr">
        <is>
          <t>Samoa</t>
        </is>
      </c>
      <c r="C11419" s="161" t="inlineStr">
        <is>
          <t>East Asia &amp; Pacific</t>
        </is>
      </c>
      <c r="D11419" s="161" t="inlineStr">
        <is>
          <t>Upper middle income</t>
        </is>
      </c>
      <c r="E11419" s="161" t="b">
        <v>0</v>
      </c>
      <c r="F11419" s="161" t="inlineStr">
        <is>
          <t>inn_incr_inv_bld_2030_pct_gdp</t>
        </is>
      </c>
      <c r="G11419" s="161" t="n">
        <v>0.075089719659448</v>
      </c>
      <c r="H11419" s="161" t="inlineStr">
        <is>
          <t>2030</t>
        </is>
      </c>
      <c r="I11419" s="161" t="inlineStr">
        <is>
          <t>Mitigation_Investment_Needs_v1.1.xlsx (InvestmentNeeds v1.1, model output)</t>
        </is>
      </c>
    </row>
    <row r="11420" ht="13" customHeight="1">
      <c r="A11420" s="161" t="inlineStr">
        <is>
          <t>WSM</t>
        </is>
      </c>
      <c r="B11420" s="161" t="inlineStr">
        <is>
          <t>Samoa</t>
        </is>
      </c>
      <c r="C11420" s="161" t="inlineStr">
        <is>
          <t>East Asia &amp; Pacific</t>
        </is>
      </c>
      <c r="D11420" s="161" t="inlineStr">
        <is>
          <t>Upper middle income</t>
        </is>
      </c>
      <c r="E11420" s="161" t="b">
        <v>0</v>
      </c>
      <c r="F11420" s="161" t="inlineStr">
        <is>
          <t>inn_incr_inv_ind_2030_pct_gdp</t>
        </is>
      </c>
      <c r="G11420" s="161" t="n">
        <v>0.0486524380783926</v>
      </c>
      <c r="H11420" s="161" t="inlineStr">
        <is>
          <t>2030</t>
        </is>
      </c>
      <c r="I11420" s="161" t="inlineStr">
        <is>
          <t>Mitigation_Investment_Needs_v1.1.xlsx (InvestmentNeeds v1.1, model output)</t>
        </is>
      </c>
    </row>
    <row r="11421" ht="13" customHeight="1">
      <c r="A11421" s="161" t="inlineStr">
        <is>
          <t>WSM</t>
        </is>
      </c>
      <c r="B11421" s="161" t="inlineStr">
        <is>
          <t>Samoa</t>
        </is>
      </c>
      <c r="C11421" s="161" t="inlineStr">
        <is>
          <t>East Asia &amp; Pacific</t>
        </is>
      </c>
      <c r="D11421" s="161" t="inlineStr">
        <is>
          <t>Upper middle income</t>
        </is>
      </c>
      <c r="E11421" s="161" t="b">
        <v>0</v>
      </c>
      <c r="F11421" s="161" t="inlineStr">
        <is>
          <t>inn_incr_inv_fuel_2030_pct_gdp</t>
        </is>
      </c>
      <c r="G11421" s="161" t="n">
        <v>0.0669309842395369</v>
      </c>
      <c r="H11421" s="161" t="inlineStr">
        <is>
          <t>2030</t>
        </is>
      </c>
      <c r="I11421" s="161" t="inlineStr">
        <is>
          <t>Mitigation_Investment_Needs_v1.1.xlsx (InvestmentNeeds v1.1, model output)</t>
        </is>
      </c>
    </row>
    <row r="11422" ht="13" customHeight="1">
      <c r="A11422" s="161" t="inlineStr">
        <is>
          <t>WSM</t>
        </is>
      </c>
      <c r="B11422" s="161" t="inlineStr">
        <is>
          <t>Samoa</t>
        </is>
      </c>
      <c r="C11422" s="161" t="inlineStr">
        <is>
          <t>East Asia &amp; Pacific</t>
        </is>
      </c>
      <c r="D11422" s="161" t="inlineStr">
        <is>
          <t>Upper middle income</t>
        </is>
      </c>
      <c r="E11422" s="161" t="b">
        <v>0</v>
      </c>
      <c r="F11422" s="161" t="inlineStr">
        <is>
          <t>inn_incr_inv_afolu_2030_pct_gdp</t>
        </is>
      </c>
      <c r="G11422" s="161" t="n">
        <v>0.1953162536467466</v>
      </c>
      <c r="H11422" s="161" t="inlineStr">
        <is>
          <t>2030</t>
        </is>
      </c>
      <c r="I11422" s="161" t="inlineStr">
        <is>
          <t>Mitigation_Investment_Needs_v1.1.xlsx (InvestmentNeeds v1.1, model output)</t>
        </is>
      </c>
    </row>
    <row r="11423" ht="13" customHeight="1">
      <c r="A11423" s="161" t="inlineStr">
        <is>
          <t>WSM</t>
        </is>
      </c>
      <c r="B11423" s="161" t="inlineStr">
        <is>
          <t>Samoa</t>
        </is>
      </c>
      <c r="C11423" s="161" t="inlineStr">
        <is>
          <t>East Asia &amp; Pacific</t>
        </is>
      </c>
      <c r="D11423" s="161" t="inlineStr">
        <is>
          <t>Upper middle income</t>
        </is>
      </c>
      <c r="E11423" s="161" t="b">
        <v>0</v>
      </c>
      <c r="F11423" s="161" t="inlineStr">
        <is>
          <t>inn_incr_cost_a_2030_pct_gdp</t>
        </is>
      </c>
      <c r="G11423" s="161" t="n">
        <v>0.0431224337177214</v>
      </c>
      <c r="H11423" s="161" t="inlineStr">
        <is>
          <t>2030</t>
        </is>
      </c>
      <c r="I11423" s="161" t="inlineStr">
        <is>
          <t>Mitigation_Investment_Needs_v1.1.xlsx (InvestmentNeeds v1.1, model output)</t>
        </is>
      </c>
    </row>
    <row r="11424" ht="13" customHeight="1">
      <c r="A11424" s="161" t="inlineStr">
        <is>
          <t>WSM</t>
        </is>
      </c>
      <c r="B11424" s="161" t="inlineStr">
        <is>
          <t>Samoa</t>
        </is>
      </c>
      <c r="C11424" s="161" t="inlineStr">
        <is>
          <t>East Asia &amp; Pacific</t>
        </is>
      </c>
      <c r="D11424" s="161" t="inlineStr">
        <is>
          <t>Upper middle income</t>
        </is>
      </c>
      <c r="E11424" s="161" t="b">
        <v>0</v>
      </c>
      <c r="F11424" s="161" t="inlineStr">
        <is>
          <t>inn_incr_cost_b_2030_pct_gdp</t>
        </is>
      </c>
      <c r="G11424" s="161" t="n">
        <v>0.0043133791523231</v>
      </c>
      <c r="H11424" s="161" t="inlineStr">
        <is>
          <t>2030</t>
        </is>
      </c>
      <c r="I11424" s="161" t="inlineStr">
        <is>
          <t>Mitigation_Investment_Needs_v1.1.xlsx (InvestmentNeeds v1.1, model output)</t>
        </is>
      </c>
    </row>
    <row r="11425" ht="13" customHeight="1">
      <c r="A11425" s="161" t="inlineStr">
        <is>
          <t>WSM</t>
        </is>
      </c>
      <c r="B11425" s="161" t="inlineStr">
        <is>
          <t>Samoa</t>
        </is>
      </c>
      <c r="C11425" s="161" t="inlineStr">
        <is>
          <t>East Asia &amp; Pacific</t>
        </is>
      </c>
      <c r="D11425" s="161" t="inlineStr">
        <is>
          <t>Upper middle income</t>
        </is>
      </c>
      <c r="E11425" s="161" t="b">
        <v>0</v>
      </c>
      <c r="F11425" s="161" t="inlineStr">
        <is>
          <t>inn_incr_cost_c_2030_pct_gdp</t>
        </is>
      </c>
      <c r="G11425" s="161" t="n">
        <v>-0.0249497006279604</v>
      </c>
      <c r="H11425" s="161" t="inlineStr">
        <is>
          <t>2030</t>
        </is>
      </c>
      <c r="I11425" s="161" t="inlineStr">
        <is>
          <t>Mitigation_Investment_Needs_v1.1.xlsx (InvestmentNeeds v1.1, model output)</t>
        </is>
      </c>
    </row>
    <row r="11426" ht="13" customHeight="1">
      <c r="A11426" s="161" t="inlineStr">
        <is>
          <t>WSM</t>
        </is>
      </c>
      <c r="B11426" s="161" t="inlineStr">
        <is>
          <t>Samoa</t>
        </is>
      </c>
      <c r="C11426" s="161" t="inlineStr">
        <is>
          <t>East Asia &amp; Pacific</t>
        </is>
      </c>
      <c r="D11426" s="161" t="inlineStr">
        <is>
          <t>Upper middle income</t>
        </is>
      </c>
      <c r="E11426" s="161" t="b">
        <v>0</v>
      </c>
      <c r="F11426" s="161" t="inlineStr">
        <is>
          <t>inn_cost_per_t_b_2030_usd</t>
        </is>
      </c>
      <c r="G11426" s="161" t="n">
        <v>5.88370337364725</v>
      </c>
      <c r="H11426" s="161" t="inlineStr">
        <is>
          <t>2030</t>
        </is>
      </c>
      <c r="I11426" s="161" t="inlineStr">
        <is>
          <t>Mitigation_Investment_Needs_v1.1.xlsx (InvestmentNeeds v1.1, model output)</t>
        </is>
      </c>
    </row>
    <row r="11427" ht="13" customHeight="1">
      <c r="A11427" s="161" t="inlineStr">
        <is>
          <t>WSM</t>
        </is>
      </c>
      <c r="B11427" s="161" t="inlineStr">
        <is>
          <t>Samoa</t>
        </is>
      </c>
      <c r="C11427" s="161" t="inlineStr">
        <is>
          <t>East Asia &amp; Pacific</t>
        </is>
      </c>
      <c r="D11427" s="161" t="inlineStr">
        <is>
          <t>Upper middle income</t>
        </is>
      </c>
      <c r="E11427" s="161" t="b">
        <v>0</v>
      </c>
      <c r="F11427" s="161" t="inlineStr">
        <is>
          <t>inn_coc_penalty_2030_pct_gdp</t>
        </is>
      </c>
      <c r="G11427" s="161" t="n">
        <v>0.161704394022493</v>
      </c>
      <c r="H11427" s="161" t="inlineStr">
        <is>
          <t>2030</t>
        </is>
      </c>
      <c r="I11427" s="161" t="inlineStr">
        <is>
          <t>Mitigation_Investment_Needs_v1.1.xlsx (InvestmentNeeds v1.1, model output)</t>
        </is>
      </c>
    </row>
    <row r="11428" ht="13" customHeight="1">
      <c r="A11428" s="161" t="inlineStr">
        <is>
          <t>WSM</t>
        </is>
      </c>
      <c r="B11428" s="161" t="inlineStr">
        <is>
          <t>Samoa</t>
        </is>
      </c>
      <c r="C11428" s="161" t="inlineStr">
        <is>
          <t>East Asia &amp; Pacific</t>
        </is>
      </c>
      <c r="D11428" s="161" t="inlineStr">
        <is>
          <t>Upper middle income</t>
        </is>
      </c>
      <c r="E11428" s="161" t="b">
        <v>0</v>
      </c>
      <c r="F11428" s="161" t="inlineStr">
        <is>
          <t>inn_pima_adj_inv_2030_pct_gdp</t>
        </is>
      </c>
      <c r="G11428" s="161" t="n">
        <v>5.171140957854215</v>
      </c>
      <c r="H11428" s="161" t="inlineStr">
        <is>
          <t>2030</t>
        </is>
      </c>
      <c r="I11428" s="161" t="inlineStr">
        <is>
          <t>Mitigation_Investment_Needs_v1.1.xlsx (InvestmentNeeds v1.1, model output)</t>
        </is>
      </c>
    </row>
    <row r="11429" ht="13" customHeight="1">
      <c r="A11429" s="161" t="inlineStr">
        <is>
          <t>WSM</t>
        </is>
      </c>
      <c r="B11429" s="161" t="inlineStr">
        <is>
          <t>Samoa</t>
        </is>
      </c>
      <c r="C11429" s="161" t="inlineStr">
        <is>
          <t>East Asia &amp; Pacific</t>
        </is>
      </c>
      <c r="D11429" s="161" t="inlineStr">
        <is>
          <t>Upper middle income</t>
        </is>
      </c>
      <c r="E11429" s="161" t="b">
        <v>0</v>
      </c>
      <c r="F11429" s="161" t="inlineStr">
        <is>
          <t>nmim_nz_inv_2030_pct_gdp</t>
        </is>
      </c>
      <c r="G11429" s="161" t="n">
        <v>2.979499940499966</v>
      </c>
      <c r="H11429" s="161" t="inlineStr">
        <is>
          <t>2030</t>
        </is>
      </c>
      <c r="I11429" s="161" t="inlineStr">
        <is>
          <t>nmim_summary_v0_2.csv (InvestmentNeeds NMIM v0.2, model output)</t>
        </is>
      </c>
    </row>
    <row r="11430" ht="13" customHeight="1">
      <c r="A11430" s="161" t="inlineStr">
        <is>
          <t>WSM</t>
        </is>
      </c>
      <c r="B11430" s="161" t="inlineStr">
        <is>
          <t>Samoa</t>
        </is>
      </c>
      <c r="C11430" s="161" t="inlineStr">
        <is>
          <t>East Asia &amp; Pacific</t>
        </is>
      </c>
      <c r="D11430" s="161" t="inlineStr">
        <is>
          <t>Upper middle income</t>
        </is>
      </c>
      <c r="E11430" s="161" t="b">
        <v>0</v>
      </c>
      <c r="F11430" s="161" t="inlineStr">
        <is>
          <t>nmim_typ1_2030_pct_gdp</t>
        </is>
      </c>
      <c r="G11430" s="161" t="n">
        <v>0.3745676362363375</v>
      </c>
      <c r="H11430" s="161" t="inlineStr">
        <is>
          <t>2030</t>
        </is>
      </c>
      <c r="I11430" s="161" t="inlineStr">
        <is>
          <t>nmim_summary_v0_2.csv (InvestmentNeeds NMIM v0.2, model output)</t>
        </is>
      </c>
    </row>
    <row r="11431" ht="13" customHeight="1">
      <c r="A11431" s="161" t="inlineStr">
        <is>
          <t>WSM</t>
        </is>
      </c>
      <c r="B11431" s="161" t="inlineStr">
        <is>
          <t>Samoa</t>
        </is>
      </c>
      <c r="C11431" s="161" t="inlineStr">
        <is>
          <t>East Asia &amp; Pacific</t>
        </is>
      </c>
      <c r="D11431" s="161" t="inlineStr">
        <is>
          <t>Upper middle income</t>
        </is>
      </c>
      <c r="E11431" s="161" t="b">
        <v>0</v>
      </c>
      <c r="F11431" s="161" t="inlineStr">
        <is>
          <t>nmim_typ2_2030_pct_gdp</t>
        </is>
      </c>
      <c r="G11431" s="161" t="n">
        <v>0.6448462621797378</v>
      </c>
      <c r="H11431" s="161" t="inlineStr">
        <is>
          <t>2030</t>
        </is>
      </c>
      <c r="I11431" s="161" t="inlineStr">
        <is>
          <t>nmim_summary_v0_2.csv (InvestmentNeeds NMIM v0.2, model output)</t>
        </is>
      </c>
    </row>
    <row r="11432" ht="13" customHeight="1">
      <c r="A11432" s="161" t="inlineStr">
        <is>
          <t>WSM</t>
        </is>
      </c>
      <c r="B11432" s="161" t="inlineStr">
        <is>
          <t>Samoa</t>
        </is>
      </c>
      <c r="C11432" s="161" t="inlineStr">
        <is>
          <t>East Asia &amp; Pacific</t>
        </is>
      </c>
      <c r="D11432" s="161" t="inlineStr">
        <is>
          <t>Upper middle income</t>
        </is>
      </c>
      <c r="E11432" s="161" t="b">
        <v>0</v>
      </c>
      <c r="F11432" s="161" t="inlineStr">
        <is>
          <t>nmim_typ3_2030_pct_gdp</t>
        </is>
      </c>
      <c r="G11432" s="161" t="n">
        <v>0.4664157028482494</v>
      </c>
      <c r="H11432" s="161" t="inlineStr">
        <is>
          <t>2030</t>
        </is>
      </c>
      <c r="I11432" s="161" t="inlineStr">
        <is>
          <t>nmim_summary_v0_2.csv (InvestmentNeeds NMIM v0.2, model output)</t>
        </is>
      </c>
    </row>
    <row r="11433" ht="13" customHeight="1">
      <c r="A11433" s="161" t="inlineStr">
        <is>
          <t>WSM</t>
        </is>
      </c>
      <c r="B11433" s="161" t="inlineStr">
        <is>
          <t>Samoa</t>
        </is>
      </c>
      <c r="C11433" s="161" t="inlineStr">
        <is>
          <t>East Asia &amp; Pacific</t>
        </is>
      </c>
      <c r="D11433" s="161" t="inlineStr">
        <is>
          <t>Upper middle income</t>
        </is>
      </c>
      <c r="E11433" s="161" t="b">
        <v>0</v>
      </c>
      <c r="F11433" s="161" t="inlineStr">
        <is>
          <t>nmim_typ4_2030_pct_gdp</t>
        </is>
      </c>
      <c r="G11433" s="161" t="n">
        <v>0.6412087916727515</v>
      </c>
      <c r="H11433" s="161" t="inlineStr">
        <is>
          <t>2030</t>
        </is>
      </c>
      <c r="I11433" s="161" t="inlineStr">
        <is>
          <t>nmim_summary_v0_2.csv (InvestmentNeeds NMIM v0.2, model output)</t>
        </is>
      </c>
    </row>
    <row r="11434" ht="13" customHeight="1">
      <c r="A11434" s="161" t="inlineStr">
        <is>
          <t>WSM</t>
        </is>
      </c>
      <c r="B11434" s="161" t="inlineStr">
        <is>
          <t>Samoa</t>
        </is>
      </c>
      <c r="C11434" s="161" t="inlineStr">
        <is>
          <t>East Asia &amp; Pacific</t>
        </is>
      </c>
      <c r="D11434" s="161" t="inlineStr">
        <is>
          <t>Upper middle income</t>
        </is>
      </c>
      <c r="E11434" s="161" t="b">
        <v>0</v>
      </c>
      <c r="F11434" s="161" t="inlineStr">
        <is>
          <t>nmim_typ5_2030_pct_gdp</t>
        </is>
      </c>
      <c r="G11434" s="161" t="n">
        <v>0.8524615479118184</v>
      </c>
      <c r="H11434" s="161" t="inlineStr">
        <is>
          <t>2030</t>
        </is>
      </c>
      <c r="I11434" s="161" t="inlineStr">
        <is>
          <t>nmim_summary_v0_2.csv (InvestmentNeeds NMIM v0.2, model output)</t>
        </is>
      </c>
    </row>
    <row r="11435" ht="13" customHeight="1">
      <c r="A11435" s="161" t="inlineStr">
        <is>
          <t>WSM</t>
        </is>
      </c>
      <c r="B11435" s="161" t="inlineStr">
        <is>
          <t>Samoa</t>
        </is>
      </c>
      <c r="C11435" s="161" t="inlineStr">
        <is>
          <t>East Asia &amp; Pacific</t>
        </is>
      </c>
      <c r="D11435" s="161" t="inlineStr">
        <is>
          <t>Upper middle income</t>
        </is>
      </c>
      <c r="E11435" s="161" t="b">
        <v>0</v>
      </c>
      <c r="F11435" s="161" t="inlineStr">
        <is>
          <t>nmim_budget_need_2030_pct_gdp</t>
        </is>
      </c>
      <c r="G11435" s="161" t="n">
        <v>0.5669302737102487</v>
      </c>
      <c r="H11435" s="161" t="inlineStr">
        <is>
          <t>2030</t>
        </is>
      </c>
      <c r="I11435" s="161" t="inlineStr">
        <is>
          <t>nmim_summary_v0_2.csv (InvestmentNeeds NMIM v0.2, model output)</t>
        </is>
      </c>
    </row>
    <row r="11436" ht="13" customHeight="1">
      <c r="A11436" s="161" t="inlineStr">
        <is>
          <t>WSM</t>
        </is>
      </c>
      <c r="B11436" s="161" t="inlineStr">
        <is>
          <t>Samoa</t>
        </is>
      </c>
      <c r="C11436" s="161" t="inlineStr">
        <is>
          <t>East Asia &amp; Pacific</t>
        </is>
      </c>
      <c r="D11436" s="161" t="inlineStr">
        <is>
          <t>Upper middle income</t>
        </is>
      </c>
      <c r="E11436" s="161" t="b">
        <v>0</v>
      </c>
      <c r="F11436" s="161" t="inlineStr">
        <is>
          <t>nmim_private_share_2030_pct</t>
        </is>
      </c>
      <c r="G11436" s="161" t="n">
        <v>59.32953314016015</v>
      </c>
      <c r="H11436" s="161" t="inlineStr">
        <is>
          <t>2030</t>
        </is>
      </c>
      <c r="I11436" s="161" t="inlineStr">
        <is>
          <t>nmim_summary_v0_2.csv (InvestmentNeeds NMIM v0.2, model output)</t>
        </is>
      </c>
    </row>
    <row r="11437" ht="13" customHeight="1">
      <c r="A11437" s="161" t="inlineStr">
        <is>
          <t>WSM</t>
        </is>
      </c>
      <c r="B11437" s="161" t="inlineStr">
        <is>
          <t>Samoa</t>
        </is>
      </c>
      <c r="C11437" s="161" t="inlineStr">
        <is>
          <t>East Asia &amp; Pacific</t>
        </is>
      </c>
      <c r="D11437" s="161" t="inlineStr">
        <is>
          <t>Upper middle income</t>
        </is>
      </c>
      <c r="E11437" s="161" t="b">
        <v>0</v>
      </c>
      <c r="F11437" s="161" t="inlineStr">
        <is>
          <t>nmim_incr_inv_2030_pct_gdp</t>
        </is>
      </c>
      <c r="G11437" s="161" t="n">
        <v>2.160918221952872</v>
      </c>
      <c r="H11437" s="161" t="inlineStr">
        <is>
          <t>2030</t>
        </is>
      </c>
      <c r="I11437" s="161" t="inlineStr">
        <is>
          <t>nmim_summary_v0_2.csv (InvestmentNeeds NMIM v0.2, model output)</t>
        </is>
      </c>
    </row>
    <row r="11438" ht="13" customHeight="1">
      <c r="A11438" s="161" t="inlineStr">
        <is>
          <t>WSM</t>
        </is>
      </c>
      <c r="B11438" s="161" t="inlineStr">
        <is>
          <t>Samoa</t>
        </is>
      </c>
      <c r="C11438" s="161" t="inlineStr">
        <is>
          <t>East Asia &amp; Pacific</t>
        </is>
      </c>
      <c r="D11438" s="161" t="inlineStr">
        <is>
          <t>Upper middle income</t>
        </is>
      </c>
      <c r="E11438" s="161" t="b">
        <v>0</v>
      </c>
      <c r="F11438" s="161" t="inlineStr">
        <is>
          <t>nmim_incr_inv_2050_pct_gdp</t>
        </is>
      </c>
      <c r="G11438" s="161" t="n">
        <v>1.895158833240957</v>
      </c>
      <c r="H11438" s="161" t="inlineStr">
        <is>
          <t>2050</t>
        </is>
      </c>
      <c r="I11438" s="161" t="inlineStr">
        <is>
          <t>nmim_summary_v0_2.csv (InvestmentNeeds NMIM v0.2, model output)</t>
        </is>
      </c>
    </row>
    <row r="11439" ht="13" customHeight="1">
      <c r="A11439" s="161" t="inlineStr">
        <is>
          <t>WSM</t>
        </is>
      </c>
      <c r="B11439" s="161" t="inlineStr">
        <is>
          <t>Samoa</t>
        </is>
      </c>
      <c r="C11439" s="161" t="inlineStr">
        <is>
          <t>East Asia &amp; Pacific</t>
        </is>
      </c>
      <c r="D11439" s="161" t="inlineStr">
        <is>
          <t>Upper middle income</t>
        </is>
      </c>
      <c r="E11439" s="161" t="b">
        <v>0</v>
      </c>
      <c r="F11439" s="161" t="inlineStr">
        <is>
          <t>nmim_pv_incr_cost_b_pct_gdp</t>
        </is>
      </c>
      <c r="G11439" s="161" t="n">
        <v>-5.763941161735695</v>
      </c>
      <c r="H11439" s="161" t="inlineStr">
        <is>
          <t>2025-2050</t>
        </is>
      </c>
      <c r="I11439" s="161" t="inlineStr">
        <is>
          <t>nmim_summary_v0_2.csv (InvestmentNeeds NMIM v0.2, model output)</t>
        </is>
      </c>
    </row>
    <row r="11440" ht="13" customHeight="1">
      <c r="A11440" s="161" t="inlineStr">
        <is>
          <t>WSM</t>
        </is>
      </c>
      <c r="B11440" s="161" t="inlineStr">
        <is>
          <t>Samoa</t>
        </is>
      </c>
      <c r="C11440" s="161" t="inlineStr">
        <is>
          <t>East Asia &amp; Pacific</t>
        </is>
      </c>
      <c r="D11440" s="161" t="inlineStr">
        <is>
          <t>Upper middle income</t>
        </is>
      </c>
      <c r="E11440" s="161" t="b">
        <v>0</v>
      </c>
      <c r="F11440" s="161" t="inlineStr">
        <is>
          <t>price_diesel_usd_litre</t>
        </is>
      </c>
      <c r="G11440" s="161" t="n">
        <v>0.759</v>
      </c>
      <c r="H11440" s="161" t="inlineStr">
        <is>
          <t>2024</t>
        </is>
      </c>
      <c r="I11440" s="161" t="inlineStr">
        <is>
          <t>imffossilfuelsubsidiesdata.xlsb</t>
        </is>
      </c>
    </row>
    <row r="11441" ht="13" customHeight="1">
      <c r="A11441" s="161" t="inlineStr">
        <is>
          <t>WSM</t>
        </is>
      </c>
      <c r="B11441" s="161" t="inlineStr">
        <is>
          <t>Samoa</t>
        </is>
      </c>
      <c r="C11441" s="161" t="inlineStr">
        <is>
          <t>East Asia &amp; Pacific</t>
        </is>
      </c>
      <c r="D11441" s="161" t="inlineStr">
        <is>
          <t>Upper middle income</t>
        </is>
      </c>
      <c r="E11441" s="161" t="b">
        <v>0</v>
      </c>
      <c r="F11441" s="161" t="inlineStr">
        <is>
          <t>price_gasoline_usd_litre</t>
        </is>
      </c>
      <c r="G11441" s="161" t="n">
        <v>0.845</v>
      </c>
      <c r="H11441" s="161" t="inlineStr">
        <is>
          <t>2024</t>
        </is>
      </c>
      <c r="I11441" s="161" t="inlineStr">
        <is>
          <t>imffossilfuelsubsidiesdata.xlsb</t>
        </is>
      </c>
    </row>
    <row r="11442" ht="13" customHeight="1">
      <c r="A11442" s="161" t="inlineStr">
        <is>
          <t>WSM</t>
        </is>
      </c>
      <c r="B11442" s="161" t="inlineStr">
        <is>
          <t>Samoa</t>
        </is>
      </c>
      <c r="C11442" s="161" t="inlineStr">
        <is>
          <t>East Asia &amp; Pacific</t>
        </is>
      </c>
      <c r="D11442" s="161" t="inlineStr">
        <is>
          <t>Upper middle income</t>
        </is>
      </c>
      <c r="E11442" s="161" t="b">
        <v>0</v>
      </c>
      <c r="F11442" s="161" t="inlineStr">
        <is>
          <t>price_electricity_residential_usd_kwh</t>
        </is>
      </c>
      <c r="G11442" s="161" t="n">
        <v>0.267</v>
      </c>
      <c r="H11442" s="161" t="inlineStr">
        <is>
          <t>2024</t>
        </is>
      </c>
      <c r="I11442" s="161" t="inlineStr">
        <is>
          <t>imffossilfuelsubsidiesdata.xlsb</t>
        </is>
      </c>
    </row>
    <row r="11443" ht="13" customHeight="1">
      <c r="A11443" s="161" t="inlineStr">
        <is>
          <t>WSM</t>
        </is>
      </c>
      <c r="B11443" s="161" t="inlineStr">
        <is>
          <t>Samoa</t>
        </is>
      </c>
      <c r="C11443" s="161" t="inlineStr">
        <is>
          <t>East Asia &amp; Pacific</t>
        </is>
      </c>
      <c r="D11443" s="161" t="inlineStr">
        <is>
          <t>Upper middle income</t>
        </is>
      </c>
      <c r="E11443" s="161" t="b">
        <v>0</v>
      </c>
      <c r="F11443" s="161" t="inlineStr">
        <is>
          <t>price_electricity_industry_usd_kwh</t>
        </is>
      </c>
      <c r="G11443" s="161" t="n">
        <v>0.207</v>
      </c>
      <c r="H11443" s="161" t="inlineStr">
        <is>
          <t>2024</t>
        </is>
      </c>
      <c r="I11443" s="161" t="inlineStr">
        <is>
          <t>imffossilfuelsubsidiesdata.xlsb</t>
        </is>
      </c>
    </row>
    <row r="11444" ht="13" customHeight="1">
      <c r="A11444" s="161" t="inlineStr">
        <is>
          <t>WSM</t>
        </is>
      </c>
      <c r="B11444" s="161" t="inlineStr">
        <is>
          <t>Samoa</t>
        </is>
      </c>
      <c r="C11444" s="161" t="inlineStr">
        <is>
          <t>East Asia &amp; Pacific</t>
        </is>
      </c>
      <c r="D11444" s="161" t="inlineStr">
        <is>
          <t>Upper middle income</t>
        </is>
      </c>
      <c r="E11444" s="161" t="b">
        <v>0</v>
      </c>
      <c r="F11444" s="161" t="inlineStr">
        <is>
          <t>price_gas_residential_usd_gj</t>
        </is>
      </c>
      <c r="G11444" s="161" t="n">
        <v>23.555</v>
      </c>
      <c r="H11444" s="161" t="inlineStr">
        <is>
          <t>2024</t>
        </is>
      </c>
      <c r="I11444" s="161" t="inlineStr">
        <is>
          <t>imffossilfuelsubsidiesdata.xlsb</t>
        </is>
      </c>
    </row>
    <row r="11445" ht="13" customHeight="1">
      <c r="A11445" s="161" t="inlineStr">
        <is>
          <t>WSM</t>
        </is>
      </c>
      <c r="B11445" s="161" t="inlineStr">
        <is>
          <t>Samoa</t>
        </is>
      </c>
      <c r="C11445" s="161" t="inlineStr">
        <is>
          <t>East Asia &amp; Pacific</t>
        </is>
      </c>
      <c r="D11445" s="161" t="inlineStr">
        <is>
          <t>Upper middle income</t>
        </is>
      </c>
      <c r="E11445" s="161" t="b">
        <v>0</v>
      </c>
      <c r="F11445" s="161" t="inlineStr">
        <is>
          <t>price_gas_industry_usd_gj</t>
        </is>
      </c>
      <c r="G11445" s="161" t="n">
        <v>12.541</v>
      </c>
      <c r="H11445" s="161" t="inlineStr">
        <is>
          <t>2024</t>
        </is>
      </c>
      <c r="I11445" s="161" t="inlineStr">
        <is>
          <t>imffossilfuelsubsidiesdata.xlsb</t>
        </is>
      </c>
    </row>
    <row r="11446" ht="13" customHeight="1">
      <c r="A11446" s="161" t="inlineStr">
        <is>
          <t>WSM</t>
        </is>
      </c>
      <c r="B11446" s="161" t="inlineStr">
        <is>
          <t>Samoa</t>
        </is>
      </c>
      <c r="C11446" s="161" t="inlineStr">
        <is>
          <t>East Asia &amp; Pacific</t>
        </is>
      </c>
      <c r="D11446" s="161" t="inlineStr">
        <is>
          <t>Upper middle income</t>
        </is>
      </c>
      <c r="E11446" s="161" t="b">
        <v>0</v>
      </c>
      <c r="F11446" s="161" t="inlineStr">
        <is>
          <t>price_gas_power_usd_gj</t>
        </is>
      </c>
      <c r="G11446" s="161" t="n">
        <v>11.218</v>
      </c>
      <c r="H11446" s="161" t="inlineStr">
        <is>
          <t>2024</t>
        </is>
      </c>
      <c r="I11446" s="161" t="inlineStr">
        <is>
          <t>imffossilfuelsubsidiesdata.xlsb</t>
        </is>
      </c>
    </row>
    <row r="11447" ht="13" customHeight="1">
      <c r="A11447" s="161" t="inlineStr">
        <is>
          <t>WSM</t>
        </is>
      </c>
      <c r="B11447" s="161" t="inlineStr">
        <is>
          <t>Samoa</t>
        </is>
      </c>
      <c r="C11447" s="161" t="inlineStr">
        <is>
          <t>East Asia &amp; Pacific</t>
        </is>
      </c>
      <c r="D11447" s="161" t="inlineStr">
        <is>
          <t>Upper middle income</t>
        </is>
      </c>
      <c r="E11447" s="161" t="b">
        <v>0</v>
      </c>
      <c r="F11447" s="161" t="inlineStr">
        <is>
          <t>price_coal_residential_usd_gj</t>
        </is>
      </c>
      <c r="G11447" s="161" t="n">
        <v>13.168</v>
      </c>
      <c r="H11447" s="161" t="inlineStr">
        <is>
          <t>2024</t>
        </is>
      </c>
      <c r="I11447" s="161" t="inlineStr">
        <is>
          <t>imffossilfuelsubsidiesdata.xlsb</t>
        </is>
      </c>
    </row>
    <row r="11448" ht="13" customHeight="1">
      <c r="A11448" s="161" t="inlineStr">
        <is>
          <t>WSM</t>
        </is>
      </c>
      <c r="B11448" s="161" t="inlineStr">
        <is>
          <t>Samoa</t>
        </is>
      </c>
      <c r="C11448" s="161" t="inlineStr">
        <is>
          <t>East Asia &amp; Pacific</t>
        </is>
      </c>
      <c r="D11448" s="161" t="inlineStr">
        <is>
          <t>Upper middle income</t>
        </is>
      </c>
      <c r="E11448" s="161" t="b">
        <v>0</v>
      </c>
      <c r="F11448" s="161" t="inlineStr">
        <is>
          <t>price_coal_industry_usd_gj</t>
        </is>
      </c>
      <c r="G11448" s="161" t="n">
        <v>7.124</v>
      </c>
      <c r="H11448" s="161" t="inlineStr">
        <is>
          <t>2024</t>
        </is>
      </c>
      <c r="I11448" s="161" t="inlineStr">
        <is>
          <t>imffossilfuelsubsidiesdata.xlsb</t>
        </is>
      </c>
    </row>
    <row r="11449" ht="13" customHeight="1">
      <c r="A11449" s="161" t="inlineStr">
        <is>
          <t>WSM</t>
        </is>
      </c>
      <c r="B11449" s="161" t="inlineStr">
        <is>
          <t>Samoa</t>
        </is>
      </c>
      <c r="C11449" s="161" t="inlineStr">
        <is>
          <t>East Asia &amp; Pacific</t>
        </is>
      </c>
      <c r="D11449" s="161" t="inlineStr">
        <is>
          <t>Upper middle income</t>
        </is>
      </c>
      <c r="E11449" s="161" t="b">
        <v>0</v>
      </c>
      <c r="F11449" s="161" t="inlineStr">
        <is>
          <t>price_coal_power_usd_gj</t>
        </is>
      </c>
      <c r="G11449" s="161" t="n">
        <v>4.833</v>
      </c>
      <c r="H11449" s="161" t="inlineStr">
        <is>
          <t>2024</t>
        </is>
      </c>
      <c r="I11449" s="161" t="inlineStr">
        <is>
          <t>imffossilfuelsubsidiesdata.xlsb</t>
        </is>
      </c>
    </row>
    <row r="11450" ht="13" customHeight="1">
      <c r="A11450" s="161" t="inlineStr">
        <is>
          <t>WSM</t>
        </is>
      </c>
      <c r="B11450" s="161" t="inlineStr">
        <is>
          <t>Samoa</t>
        </is>
      </c>
      <c r="C11450" s="161" t="inlineStr">
        <is>
          <t>East Asia &amp; Pacific</t>
        </is>
      </c>
      <c r="D11450" s="161" t="inlineStr">
        <is>
          <t>Upper middle income</t>
        </is>
      </c>
      <c r="E11450" s="161" t="b">
        <v>0</v>
      </c>
      <c r="F11450" s="161" t="inlineStr">
        <is>
          <t>revenue_pct_gdp</t>
        </is>
      </c>
      <c r="G11450" s="161" t="n">
        <v>35.631</v>
      </c>
      <c r="H11450" s="161" t="inlineStr">
        <is>
          <t>2024</t>
        </is>
      </c>
      <c r="I11450" s="161" t="inlineStr">
        <is>
          <t>dataset_2026-08-26T13_41_09_874550254Z_DEFAULT_INTEGRATION_IMF_RES_WEO_9_0_0.csv</t>
        </is>
      </c>
    </row>
    <row r="11451" ht="13" customHeight="1">
      <c r="A11451" s="161" t="inlineStr">
        <is>
          <t>WSM</t>
        </is>
      </c>
      <c r="B11451" s="161" t="inlineStr">
        <is>
          <t>Samoa</t>
        </is>
      </c>
      <c r="C11451" s="161" t="inlineStr">
        <is>
          <t>East Asia &amp; Pacific</t>
        </is>
      </c>
      <c r="D11451" s="161" t="inlineStr">
        <is>
          <t>Upper middle income</t>
        </is>
      </c>
      <c r="E11451" s="161" t="b">
        <v>0</v>
      </c>
      <c r="F11451" s="161" t="inlineStr">
        <is>
          <t>current_account_pct_gdp</t>
        </is>
      </c>
      <c r="G11451" s="161" t="n">
        <v>4.384</v>
      </c>
      <c r="H11451" s="161" t="inlineStr">
        <is>
          <t>2024</t>
        </is>
      </c>
      <c r="I11451" s="161" t="inlineStr">
        <is>
          <t>dataset_2026-08-26T13_41_09_874550254Z_DEFAULT_INTEGRATION_IMF_RES_WEO_9_0_0.csv</t>
        </is>
      </c>
    </row>
    <row r="11452" ht="13" customHeight="1">
      <c r="A11452" s="161" t="inlineStr">
        <is>
          <t>WSM</t>
        </is>
      </c>
      <c r="B11452" s="161" t="inlineStr">
        <is>
          <t>Samoa</t>
        </is>
      </c>
      <c r="C11452" s="161" t="inlineStr">
        <is>
          <t>East Asia &amp; Pacific</t>
        </is>
      </c>
      <c r="D11452" s="161" t="inlineStr">
        <is>
          <t>Upper middle income</t>
        </is>
      </c>
      <c r="E11452" s="161" t="b">
        <v>0</v>
      </c>
      <c r="F11452" s="161" t="inlineStr">
        <is>
          <t>real_gdp_growth_5y_avg_pct</t>
        </is>
      </c>
      <c r="G11452" s="161" t="n">
        <v>2.819</v>
      </c>
      <c r="H11452" s="161" t="inlineStr">
        <is>
          <t>2020-2024 avg</t>
        </is>
      </c>
      <c r="I11452" s="161" t="inlineStr">
        <is>
          <t>dataset_2026-08-26T13_41_09_874550254Z_DEFAULT_INTEGRATION_IMF_RES_WEO_9_0_0.csv (derived)</t>
        </is>
      </c>
    </row>
    <row r="11453" ht="13" customHeight="1">
      <c r="A11453" s="161" t="inlineStr">
        <is>
          <t>WSM</t>
        </is>
      </c>
      <c r="B11453" s="161" t="inlineStr">
        <is>
          <t>Samoa</t>
        </is>
      </c>
      <c r="C11453" s="161" t="inlineStr">
        <is>
          <t>East Asia &amp; Pacific</t>
        </is>
      </c>
      <c r="D11453" s="161" t="inlineStr">
        <is>
          <t>Upper middle income</t>
        </is>
      </c>
      <c r="E11453" s="161" t="b">
        <v>0</v>
      </c>
      <c r="F11453" s="161" t="inlineStr">
        <is>
          <t>int_budget_need_2030_pct_gdp</t>
        </is>
      </c>
      <c r="G11453" s="161" t="n">
        <v>0.475</v>
      </c>
      <c r="H11453" s="161" t="inlineStr">
        <is>
          <t>2030</t>
        </is>
      </c>
      <c r="I11453" s="161" t="inlineStr">
        <is>
          <t>integrated_results.csv (MacroFiscalModels v0.1, model output)</t>
        </is>
      </c>
    </row>
    <row r="11454" ht="13" customHeight="1">
      <c r="A11454" s="161" t="inlineStr">
        <is>
          <t>WSM</t>
        </is>
      </c>
      <c r="B11454" s="161" t="inlineStr">
        <is>
          <t>Samoa</t>
        </is>
      </c>
      <c r="C11454" s="161" t="inlineStr">
        <is>
          <t>East Asia &amp; Pacific</t>
        </is>
      </c>
      <c r="D11454" s="161" t="inlineStr">
        <is>
          <t>Upper middle income</t>
        </is>
      </c>
      <c r="E11454" s="161" t="b">
        <v>0</v>
      </c>
      <c r="F11454" s="161" t="inlineStr">
        <is>
          <t>int_pricing_revenue_2030_pct_gdp</t>
        </is>
      </c>
      <c r="G11454" s="161" t="n">
        <v>0.512</v>
      </c>
      <c r="H11454" s="161" t="inlineStr">
        <is>
          <t>2030</t>
        </is>
      </c>
      <c r="I11454" s="161" t="inlineStr">
        <is>
          <t>integrated_results.csv (MacroFiscalModels v0.1, model output)</t>
        </is>
      </c>
    </row>
    <row r="11455" ht="13" customHeight="1">
      <c r="A11455" s="161" t="inlineStr">
        <is>
          <t>WSM</t>
        </is>
      </c>
      <c r="B11455" s="161" t="inlineStr">
        <is>
          <t>Samoa</t>
        </is>
      </c>
      <c r="C11455" s="161" t="inlineStr">
        <is>
          <t>East Asia &amp; Pacific</t>
        </is>
      </c>
      <c r="D11455" s="161" t="inlineStr">
        <is>
          <t>Upper middle income</t>
        </is>
      </c>
      <c r="E11455" s="161" t="b">
        <v>0</v>
      </c>
      <c r="F11455" s="161" t="inlineStr">
        <is>
          <t>int_financing_gap_2030_pct_gdp</t>
        </is>
      </c>
      <c r="G11455" s="161" t="n">
        <v>-0.036</v>
      </c>
      <c r="H11455" s="161" t="inlineStr">
        <is>
          <t>2030</t>
        </is>
      </c>
      <c r="I11455" s="161" t="inlineStr">
        <is>
          <t>integrated_results.csv (MacroFiscalModels v0.1, model output)</t>
        </is>
      </c>
    </row>
    <row r="11456" ht="13" customHeight="1">
      <c r="A11456" s="161" t="inlineStr">
        <is>
          <t>WSM</t>
        </is>
      </c>
      <c r="B11456" s="161" t="inlineStr">
        <is>
          <t>Samoa</t>
        </is>
      </c>
      <c r="C11456" s="161" t="inlineStr">
        <is>
          <t>East Asia &amp; Pacific</t>
        </is>
      </c>
      <c r="D11456" s="161" t="inlineStr">
        <is>
          <t>Upper middle income</t>
        </is>
      </c>
      <c r="E11456" s="161" t="b">
        <v>0</v>
      </c>
      <c r="F11456" s="161" t="inlineStr">
        <is>
          <t>int_gdp_dev_2050_pct</t>
        </is>
      </c>
      <c r="G11456" s="161" t="n">
        <v>11.02</v>
      </c>
      <c r="H11456" s="161" t="inlineStr">
        <is>
          <t>2050</t>
        </is>
      </c>
      <c r="I11456" s="161" t="inlineStr">
        <is>
          <t>integrated_results.csv (MacroFiscalModels v0.1, model output)</t>
        </is>
      </c>
    </row>
    <row r="11457" ht="13" customHeight="1">
      <c r="A11457" s="161" t="inlineStr">
        <is>
          <t>WSM</t>
        </is>
      </c>
      <c r="B11457" s="161" t="inlineStr">
        <is>
          <t>Samoa</t>
        </is>
      </c>
      <c r="C11457" s="161" t="inlineStr">
        <is>
          <t>East Asia &amp; Pacific</t>
        </is>
      </c>
      <c r="D11457" s="161" t="inlineStr">
        <is>
          <t>Upper middle income</t>
        </is>
      </c>
      <c r="E11457" s="161" t="b">
        <v>0</v>
      </c>
      <c r="F11457" s="161" t="inlineStr">
        <is>
          <t>int_debt_2050_pct_gdp</t>
        </is>
      </c>
      <c r="G11457" s="161" t="n">
        <v>24.99</v>
      </c>
      <c r="H11457" s="161" t="inlineStr">
        <is>
          <t>2050</t>
        </is>
      </c>
      <c r="I11457" s="161" t="inlineStr">
        <is>
          <t>integrated_results.csv (MacroFiscalModels v0.1, model output)</t>
        </is>
      </c>
    </row>
    <row r="11458" ht="13" customHeight="1">
      <c r="A11458" s="161" t="inlineStr">
        <is>
          <t>SMR</t>
        </is>
      </c>
      <c r="B11458" s="161" t="inlineStr">
        <is>
          <t>San Marino</t>
        </is>
      </c>
      <c r="C11458" s="161" t="inlineStr">
        <is>
          <t>Europe &amp; Central Asia</t>
        </is>
      </c>
      <c r="D11458" s="161" t="inlineStr">
        <is>
          <t>High income</t>
        </is>
      </c>
      <c r="E11458" s="161" t="b">
        <v>0</v>
      </c>
      <c r="F11458" s="161" t="inlineStr">
        <is>
          <t>interest_to_revenue_pct</t>
        </is>
      </c>
      <c r="G11458" s="161" t="n">
        <v>9.476000000000001</v>
      </c>
      <c r="H11458" s="161" t="inlineStr">
        <is>
          <t>2024</t>
        </is>
      </c>
      <c r="I11458" s="161" t="inlineStr">
        <is>
          <t>dataset_2026-08-26T13_41_09_874550254Z_DEFAULT_INTEGRATION_IMF_RES_WEO_9_0_0.csv (derived)</t>
        </is>
      </c>
    </row>
    <row r="11459" ht="13" customHeight="1">
      <c r="A11459" s="161" t="inlineStr">
        <is>
          <t>SMR</t>
        </is>
      </c>
      <c r="B11459" s="161" t="inlineStr">
        <is>
          <t>San Marino</t>
        </is>
      </c>
      <c r="C11459" s="161" t="inlineStr">
        <is>
          <t>Europe &amp; Central Asia</t>
        </is>
      </c>
      <c r="D11459" s="161" t="inlineStr">
        <is>
          <t>High income</t>
        </is>
      </c>
      <c r="E11459" s="161" t="b">
        <v>0</v>
      </c>
      <c r="F11459" s="161" t="inlineStr">
        <is>
          <t>interest_pct_gdp</t>
        </is>
      </c>
      <c r="G11459" s="161" t="n">
        <v>2.018</v>
      </c>
      <c r="H11459" s="161" t="inlineStr">
        <is>
          <t>2024</t>
        </is>
      </c>
      <c r="I11459" s="161" t="inlineStr">
        <is>
          <t>dataset_2026-08-26T13_41_09_874550254Z_DEFAULT_INTEGRATION_IMF_RES_WEO_9_0_0.csv (derived)</t>
        </is>
      </c>
    </row>
    <row r="11460" ht="13" customHeight="1">
      <c r="A11460" s="161" t="inlineStr">
        <is>
          <t>SMR</t>
        </is>
      </c>
      <c r="B11460" s="161" t="inlineStr">
        <is>
          <t>San Marino</t>
        </is>
      </c>
      <c r="C11460" s="161" t="inlineStr">
        <is>
          <t>Europe &amp; Central Asia</t>
        </is>
      </c>
      <c r="D11460" s="161" t="inlineStr">
        <is>
          <t>High income</t>
        </is>
      </c>
      <c r="E11460" s="161" t="b">
        <v>0</v>
      </c>
      <c r="F11460" s="161" t="inlineStr">
        <is>
          <t>gross_debt_pct_gdp</t>
        </is>
      </c>
      <c r="G11460" s="161" t="n">
        <v>62.852</v>
      </c>
      <c r="H11460" s="161" t="inlineStr">
        <is>
          <t>2024</t>
        </is>
      </c>
      <c r="I11460" s="161" t="inlineStr">
        <is>
          <t>dataset_2026-08-26T13_41_09_874550254Z_DEFAULT_INTEGRATION_IMF_RES_WEO_9_0_0.csv</t>
        </is>
      </c>
    </row>
    <row r="11461" ht="13" customHeight="1">
      <c r="A11461" s="161" t="inlineStr">
        <is>
          <t>SMR</t>
        </is>
      </c>
      <c r="B11461" s="161" t="inlineStr">
        <is>
          <t>San Marino</t>
        </is>
      </c>
      <c r="C11461" s="161" t="inlineStr">
        <is>
          <t>Europe &amp; Central Asia</t>
        </is>
      </c>
      <c r="D11461" s="161" t="inlineStr">
        <is>
          <t>High income</t>
        </is>
      </c>
      <c r="E11461" s="161" t="b">
        <v>0</v>
      </c>
      <c r="F11461" s="161" t="inlineStr">
        <is>
          <t>tax_revenue_pct_gdp</t>
        </is>
      </c>
      <c r="G11461" s="161" t="n">
        <v>17.587</v>
      </c>
      <c r="H11461" s="161" t="inlineStr">
        <is>
          <t>2024</t>
        </is>
      </c>
      <c r="I11461" s="161" t="inlineStr">
        <is>
          <t>world-imf2026.xlsx</t>
        </is>
      </c>
    </row>
    <row r="11462" ht="13" customHeight="1">
      <c r="A11462" s="161" t="inlineStr">
        <is>
          <t>SMR</t>
        </is>
      </c>
      <c r="B11462" s="161" t="inlineStr">
        <is>
          <t>San Marino</t>
        </is>
      </c>
      <c r="C11462" s="161" t="inlineStr">
        <is>
          <t>Europe &amp; Central Asia</t>
        </is>
      </c>
      <c r="D11462" s="161" t="inlineStr">
        <is>
          <t>High income</t>
        </is>
      </c>
      <c r="E11462" s="161" t="b">
        <v>0</v>
      </c>
      <c r="F11462" s="161" t="inlineStr">
        <is>
          <t>climate_pfm_diagnostic_on_record</t>
        </is>
      </c>
      <c r="G11462" s="161" t="n">
        <v>0</v>
      </c>
      <c r="H11462" s="161" t="inlineStr">
        <is>
          <t>2022</t>
        </is>
      </c>
      <c r="I11462" s="161" t="inlineStr">
        <is>
          <t>UNDP-Global-Climate-Public-Finance-Review-2022.pdf (Table 4.2)</t>
        </is>
      </c>
    </row>
    <row r="11463" ht="13" customHeight="1">
      <c r="A11463" s="161" t="inlineStr">
        <is>
          <t>SMR</t>
        </is>
      </c>
      <c r="B11463" s="161" t="inlineStr">
        <is>
          <t>San Marino</t>
        </is>
      </c>
      <c r="C11463" s="161" t="inlineStr">
        <is>
          <t>Europe &amp; Central Asia</t>
        </is>
      </c>
      <c r="D11463" s="161" t="inlineStr">
        <is>
          <t>High income</t>
        </is>
      </c>
      <c r="E11463" s="161" t="b">
        <v>0</v>
      </c>
      <c r="F11463" s="161" t="inlineStr">
        <is>
          <t>excise_revenue_pct_of_revenue</t>
        </is>
      </c>
      <c r="G11463" s="161" t="n">
        <v>6.186</v>
      </c>
      <c r="H11463" s="161" t="inlineStr">
        <is>
          <t>2023</t>
        </is>
      </c>
      <c r="I11463" s="161" t="inlineStr">
        <is>
          <t>world-imf2026.xlsx</t>
        </is>
      </c>
    </row>
    <row r="11464" ht="13" customHeight="1">
      <c r="A11464" s="161" t="inlineStr">
        <is>
          <t>SMR</t>
        </is>
      </c>
      <c r="B11464" s="161" t="inlineStr">
        <is>
          <t>San Marino</t>
        </is>
      </c>
      <c r="C11464" s="161" t="inlineStr">
        <is>
          <t>Europe &amp; Central Asia</t>
        </is>
      </c>
      <c r="D11464" s="161" t="inlineStr">
        <is>
          <t>High income</t>
        </is>
      </c>
      <c r="E11464" s="161" t="b">
        <v>0</v>
      </c>
      <c r="F11464" s="161" t="inlineStr">
        <is>
          <t>inn_total_inv_2030_pct_gdp</t>
        </is>
      </c>
      <c r="G11464" s="161" t="n">
        <v>3.494393474495959</v>
      </c>
      <c r="H11464" s="161" t="inlineStr">
        <is>
          <t>2030</t>
        </is>
      </c>
      <c r="I11464" s="161" t="inlineStr">
        <is>
          <t>Mitigation_Investment_Needs_v1.1.xlsx (InvestmentNeeds v1.1, model output)</t>
        </is>
      </c>
    </row>
    <row r="11465" ht="13" customHeight="1">
      <c r="A11465" s="161" t="inlineStr">
        <is>
          <t>SMR</t>
        </is>
      </c>
      <c r="B11465" s="161" t="inlineStr">
        <is>
          <t>San Marino</t>
        </is>
      </c>
      <c r="C11465" s="161" t="inlineStr">
        <is>
          <t>Europe &amp; Central Asia</t>
        </is>
      </c>
      <c r="D11465" s="161" t="inlineStr">
        <is>
          <t>High income</t>
        </is>
      </c>
      <c r="E11465" s="161" t="b">
        <v>0</v>
      </c>
      <c r="F11465" s="161" t="inlineStr">
        <is>
          <t>inn_incr_inv_2030_pct_gdp</t>
        </is>
      </c>
      <c r="G11465" s="161" t="n">
        <v>1.32786952030846</v>
      </c>
      <c r="H11465" s="161" t="inlineStr">
        <is>
          <t>2030</t>
        </is>
      </c>
      <c r="I11465" s="161" t="inlineStr">
        <is>
          <t>Mitigation_Investment_Needs_v1.1.xlsx (InvestmentNeeds v1.1, model output)</t>
        </is>
      </c>
    </row>
    <row r="11466" ht="13" customHeight="1">
      <c r="A11466" s="161" t="inlineStr">
        <is>
          <t>SMR</t>
        </is>
      </c>
      <c r="B11466" s="161" t="inlineStr">
        <is>
          <t>San Marino</t>
        </is>
      </c>
      <c r="C11466" s="161" t="inlineStr">
        <is>
          <t>Europe &amp; Central Asia</t>
        </is>
      </c>
      <c r="D11466" s="161" t="inlineStr">
        <is>
          <t>High income</t>
        </is>
      </c>
      <c r="E11466" s="161" t="b">
        <v>0</v>
      </c>
      <c r="F11466" s="161" t="inlineStr">
        <is>
          <t>inn_incr_inv_gen_2030_pct_gdp</t>
        </is>
      </c>
      <c r="G11466" s="161" t="n">
        <v>0.4589509007984885</v>
      </c>
      <c r="H11466" s="161" t="inlineStr">
        <is>
          <t>2030</t>
        </is>
      </c>
      <c r="I11466" s="161" t="inlineStr">
        <is>
          <t>Mitigation_Investment_Needs_v1.1.xlsx (InvestmentNeeds v1.1, model output)</t>
        </is>
      </c>
    </row>
    <row r="11467" ht="13" customHeight="1">
      <c r="A11467" s="161" t="inlineStr">
        <is>
          <t>SMR</t>
        </is>
      </c>
      <c r="B11467" s="161" t="inlineStr">
        <is>
          <t>San Marino</t>
        </is>
      </c>
      <c r="C11467" s="161" t="inlineStr">
        <is>
          <t>Europe &amp; Central Asia</t>
        </is>
      </c>
      <c r="D11467" s="161" t="inlineStr">
        <is>
          <t>High income</t>
        </is>
      </c>
      <c r="E11467" s="161" t="b">
        <v>0</v>
      </c>
      <c r="F11467" s="161" t="inlineStr">
        <is>
          <t>inn_incr_inv_grid_2030_pct_gdp</t>
        </is>
      </c>
      <c r="G11467" s="161" t="n">
        <v>0.3147091891189638</v>
      </c>
      <c r="H11467" s="161" t="inlineStr">
        <is>
          <t>2030</t>
        </is>
      </c>
      <c r="I11467" s="161" t="inlineStr">
        <is>
          <t>Mitigation_Investment_Needs_v1.1.xlsx (InvestmentNeeds v1.1, model output)</t>
        </is>
      </c>
    </row>
    <row r="11468" ht="13" customHeight="1">
      <c r="A11468" s="161" t="inlineStr">
        <is>
          <t>SMR</t>
        </is>
      </c>
      <c r="B11468" s="161" t="inlineStr">
        <is>
          <t>San Marino</t>
        </is>
      </c>
      <c r="C11468" s="161" t="inlineStr">
        <is>
          <t>Europe &amp; Central Asia</t>
        </is>
      </c>
      <c r="D11468" s="161" t="inlineStr">
        <is>
          <t>High income</t>
        </is>
      </c>
      <c r="E11468" s="161" t="b">
        <v>0</v>
      </c>
      <c r="F11468" s="161" t="inlineStr">
        <is>
          <t>inn_incr_inv_trn_2030_pct_gdp</t>
        </is>
      </c>
      <c r="G11468" s="161" t="n">
        <v>0.1928268818221162</v>
      </c>
      <c r="H11468" s="161" t="inlineStr">
        <is>
          <t>2030</t>
        </is>
      </c>
      <c r="I11468" s="161" t="inlineStr">
        <is>
          <t>Mitigation_Investment_Needs_v1.1.xlsx (InvestmentNeeds v1.1, model output)</t>
        </is>
      </c>
    </row>
    <row r="11469" ht="13" customHeight="1">
      <c r="A11469" s="161" t="inlineStr">
        <is>
          <t>SMR</t>
        </is>
      </c>
      <c r="B11469" s="161" t="inlineStr">
        <is>
          <t>San Marino</t>
        </is>
      </c>
      <c r="C11469" s="161" t="inlineStr">
        <is>
          <t>Europe &amp; Central Asia</t>
        </is>
      </c>
      <c r="D11469" s="161" t="inlineStr">
        <is>
          <t>High income</t>
        </is>
      </c>
      <c r="E11469" s="161" t="b">
        <v>0</v>
      </c>
      <c r="F11469" s="161" t="inlineStr">
        <is>
          <t>inn_incr_inv_bld_2030_pct_gdp</t>
        </is>
      </c>
      <c r="G11469" s="161" t="n">
        <v>0.1504108275820716</v>
      </c>
      <c r="H11469" s="161" t="inlineStr">
        <is>
          <t>2030</t>
        </is>
      </c>
      <c r="I11469" s="161" t="inlineStr">
        <is>
          <t>Mitigation_Investment_Needs_v1.1.xlsx (InvestmentNeeds v1.1, model output)</t>
        </is>
      </c>
    </row>
    <row r="11470" ht="13" customHeight="1">
      <c r="A11470" s="161" t="inlineStr">
        <is>
          <t>SMR</t>
        </is>
      </c>
      <c r="B11470" s="161" t="inlineStr">
        <is>
          <t>San Marino</t>
        </is>
      </c>
      <c r="C11470" s="161" t="inlineStr">
        <is>
          <t>Europe &amp; Central Asia</t>
        </is>
      </c>
      <c r="D11470" s="161" t="inlineStr">
        <is>
          <t>High income</t>
        </is>
      </c>
      <c r="E11470" s="161" t="b">
        <v>0</v>
      </c>
      <c r="F11470" s="161" t="inlineStr">
        <is>
          <t>inn_incr_inv_ind_2030_pct_gdp</t>
        </is>
      </c>
      <c r="G11470" s="161" t="n">
        <v>0.086891537144102</v>
      </c>
      <c r="H11470" s="161" t="inlineStr">
        <is>
          <t>2030</t>
        </is>
      </c>
      <c r="I11470" s="161" t="inlineStr">
        <is>
          <t>Mitigation_Investment_Needs_v1.1.xlsx (InvestmentNeeds v1.1, model output)</t>
        </is>
      </c>
    </row>
    <row r="11471" ht="13" customHeight="1">
      <c r="A11471" s="161" t="inlineStr">
        <is>
          <t>SMR</t>
        </is>
      </c>
      <c r="B11471" s="161" t="inlineStr">
        <is>
          <t>San Marino</t>
        </is>
      </c>
      <c r="C11471" s="161" t="inlineStr">
        <is>
          <t>Europe &amp; Central Asia</t>
        </is>
      </c>
      <c r="D11471" s="161" t="inlineStr">
        <is>
          <t>High income</t>
        </is>
      </c>
      <c r="E11471" s="161" t="b">
        <v>0</v>
      </c>
      <c r="F11471" s="161" t="inlineStr">
        <is>
          <t>inn_incr_inv_fuel_2030_pct_gdp</t>
        </is>
      </c>
      <c r="G11471" s="161" t="n">
        <v>0.1042539384078831</v>
      </c>
      <c r="H11471" s="161" t="inlineStr">
        <is>
          <t>2030</t>
        </is>
      </c>
      <c r="I11471" s="161" t="inlineStr">
        <is>
          <t>Mitigation_Investment_Needs_v1.1.xlsx (InvestmentNeeds v1.1, model output)</t>
        </is>
      </c>
    </row>
    <row r="11472" ht="13" customHeight="1">
      <c r="A11472" s="161" t="inlineStr">
        <is>
          <t>SMR</t>
        </is>
      </c>
      <c r="B11472" s="161" t="inlineStr">
        <is>
          <t>San Marino</t>
        </is>
      </c>
      <c r="C11472" s="161" t="inlineStr">
        <is>
          <t>Europe &amp; Central Asia</t>
        </is>
      </c>
      <c r="D11472" s="161" t="inlineStr">
        <is>
          <t>High income</t>
        </is>
      </c>
      <c r="E11472" s="161" t="b">
        <v>0</v>
      </c>
      <c r="F11472" s="161" t="inlineStr">
        <is>
          <t>inn_incr_inv_afolu_2030_pct_gdp</t>
        </is>
      </c>
      <c r="G11472" s="161" t="n">
        <v>0.0198262454348384</v>
      </c>
      <c r="H11472" s="161" t="inlineStr">
        <is>
          <t>2030</t>
        </is>
      </c>
      <c r="I11472" s="161" t="inlineStr">
        <is>
          <t>Mitigation_Investment_Needs_v1.1.xlsx (InvestmentNeeds v1.1, model output)</t>
        </is>
      </c>
    </row>
    <row r="11473" ht="13" customHeight="1">
      <c r="A11473" s="161" t="inlineStr">
        <is>
          <t>SMR</t>
        </is>
      </c>
      <c r="B11473" s="161" t="inlineStr">
        <is>
          <t>San Marino</t>
        </is>
      </c>
      <c r="C11473" s="161" t="inlineStr">
        <is>
          <t>Europe &amp; Central Asia</t>
        </is>
      </c>
      <c r="D11473" s="161" t="inlineStr">
        <is>
          <t>High income</t>
        </is>
      </c>
      <c r="E11473" s="161" t="b">
        <v>0</v>
      </c>
      <c r="F11473" s="161" t="inlineStr">
        <is>
          <t>inn_incr_cost_a_2030_pct_gdp</t>
        </is>
      </c>
      <c r="G11473" s="161" t="n">
        <v>-0.0142680373273768</v>
      </c>
      <c r="H11473" s="161" t="inlineStr">
        <is>
          <t>2030</t>
        </is>
      </c>
      <c r="I11473" s="161" t="inlineStr">
        <is>
          <t>Mitigation_Investment_Needs_v1.1.xlsx (InvestmentNeeds v1.1, model output)</t>
        </is>
      </c>
    </row>
    <row r="11474" ht="13" customHeight="1">
      <c r="A11474" s="161" t="inlineStr">
        <is>
          <t>SMR</t>
        </is>
      </c>
      <c r="B11474" s="161" t="inlineStr">
        <is>
          <t>San Marino</t>
        </is>
      </c>
      <c r="C11474" s="161" t="inlineStr">
        <is>
          <t>Europe &amp; Central Asia</t>
        </is>
      </c>
      <c r="D11474" s="161" t="inlineStr">
        <is>
          <t>High income</t>
        </is>
      </c>
      <c r="E11474" s="161" t="b">
        <v>0</v>
      </c>
      <c r="F11474" s="161" t="inlineStr">
        <is>
          <t>inn_incr_cost_b_2030_pct_gdp</t>
        </is>
      </c>
      <c r="G11474" s="161" t="n">
        <v>-0.0093364892819145</v>
      </c>
      <c r="H11474" s="161" t="inlineStr">
        <is>
          <t>2030</t>
        </is>
      </c>
      <c r="I11474" s="161" t="inlineStr">
        <is>
          <t>Mitigation_Investment_Needs_v1.1.xlsx (InvestmentNeeds v1.1, model output)</t>
        </is>
      </c>
    </row>
    <row r="11475" ht="13" customHeight="1">
      <c r="A11475" s="161" t="inlineStr">
        <is>
          <t>SMR</t>
        </is>
      </c>
      <c r="B11475" s="161" t="inlineStr">
        <is>
          <t>San Marino</t>
        </is>
      </c>
      <c r="C11475" s="161" t="inlineStr">
        <is>
          <t>Europe &amp; Central Asia</t>
        </is>
      </c>
      <c r="D11475" s="161" t="inlineStr">
        <is>
          <t>High income</t>
        </is>
      </c>
      <c r="E11475" s="161" t="b">
        <v>0</v>
      </c>
      <c r="F11475" s="161" t="inlineStr">
        <is>
          <t>inn_incr_cost_c_2030_pct_gdp</t>
        </is>
      </c>
      <c r="G11475" s="161" t="n">
        <v>-0.126585413950743</v>
      </c>
      <c r="H11475" s="161" t="inlineStr">
        <is>
          <t>2030</t>
        </is>
      </c>
      <c r="I11475" s="161" t="inlineStr">
        <is>
          <t>Mitigation_Investment_Needs_v1.1.xlsx (InvestmentNeeds v1.1, model output)</t>
        </is>
      </c>
    </row>
    <row r="11476" ht="13" customHeight="1">
      <c r="A11476" s="161" t="inlineStr">
        <is>
          <t>SMR</t>
        </is>
      </c>
      <c r="B11476" s="161" t="inlineStr">
        <is>
          <t>San Marino</t>
        </is>
      </c>
      <c r="C11476" s="161" t="inlineStr">
        <is>
          <t>Europe &amp; Central Asia</t>
        </is>
      </c>
      <c r="D11476" s="161" t="inlineStr">
        <is>
          <t>High income</t>
        </is>
      </c>
      <c r="E11476" s="161" t="b">
        <v>0</v>
      </c>
      <c r="F11476" s="161" t="inlineStr">
        <is>
          <t>inn_cost_per_t_b_2030_usd</t>
        </is>
      </c>
      <c r="G11476" s="161" t="n">
        <v>-21.6684970878395</v>
      </c>
      <c r="H11476" s="161" t="inlineStr">
        <is>
          <t>2030</t>
        </is>
      </c>
      <c r="I11476" s="161" t="inlineStr">
        <is>
          <t>Mitigation_Investment_Needs_v1.1.xlsx (InvestmentNeeds v1.1, model output)</t>
        </is>
      </c>
    </row>
    <row r="11477" ht="13" customHeight="1">
      <c r="A11477" s="161" t="inlineStr">
        <is>
          <t>SMR</t>
        </is>
      </c>
      <c r="B11477" s="161" t="inlineStr">
        <is>
          <t>San Marino</t>
        </is>
      </c>
      <c r="C11477" s="161" t="inlineStr">
        <is>
          <t>Europe &amp; Central Asia</t>
        </is>
      </c>
      <c r="D11477" s="161" t="inlineStr">
        <is>
          <t>High income</t>
        </is>
      </c>
      <c r="E11477" s="161" t="b">
        <v>0</v>
      </c>
      <c r="F11477" s="161" t="inlineStr">
        <is>
          <t>inn_coc_penalty_2030_pct_gdp</t>
        </is>
      </c>
      <c r="G11477" s="161" t="n">
        <v>-0.0129777580143744</v>
      </c>
      <c r="H11477" s="161" t="inlineStr">
        <is>
          <t>2030</t>
        </is>
      </c>
      <c r="I11477" s="161" t="inlineStr">
        <is>
          <t>Mitigation_Investment_Needs_v1.1.xlsx (InvestmentNeeds v1.1, model output)</t>
        </is>
      </c>
    </row>
    <row r="11478" ht="13" customHeight="1">
      <c r="A11478" s="161" t="inlineStr">
        <is>
          <t>SMR</t>
        </is>
      </c>
      <c r="B11478" s="161" t="inlineStr">
        <is>
          <t>San Marino</t>
        </is>
      </c>
      <c r="C11478" s="161" t="inlineStr">
        <is>
          <t>Europe &amp; Central Asia</t>
        </is>
      </c>
      <c r="D11478" s="161" t="inlineStr">
        <is>
          <t>High income</t>
        </is>
      </c>
      <c r="E11478" s="161" t="b">
        <v>0</v>
      </c>
      <c r="F11478" s="161" t="inlineStr">
        <is>
          <t>inn_pima_adj_inv_2030_pct_gdp</t>
        </is>
      </c>
      <c r="G11478" s="161" t="n">
        <v>3.651038699214743</v>
      </c>
      <c r="H11478" s="161" t="inlineStr">
        <is>
          <t>2030</t>
        </is>
      </c>
      <c r="I11478" s="161" t="inlineStr">
        <is>
          <t>Mitigation_Investment_Needs_v1.1.xlsx (InvestmentNeeds v1.1, model output)</t>
        </is>
      </c>
    </row>
    <row r="11479" ht="13" customHeight="1">
      <c r="A11479" s="161" t="inlineStr">
        <is>
          <t>SMR</t>
        </is>
      </c>
      <c r="B11479" s="161" t="inlineStr">
        <is>
          <t>San Marino</t>
        </is>
      </c>
      <c r="C11479" s="161" t="inlineStr">
        <is>
          <t>Europe &amp; Central Asia</t>
        </is>
      </c>
      <c r="D11479" s="161" t="inlineStr">
        <is>
          <t>High income</t>
        </is>
      </c>
      <c r="E11479" s="161" t="b">
        <v>0</v>
      </c>
      <c r="F11479" s="161" t="inlineStr">
        <is>
          <t>revenue_pct_gdp</t>
        </is>
      </c>
      <c r="G11479" s="161" t="n">
        <v>21.297</v>
      </c>
      <c r="H11479" s="161" t="inlineStr">
        <is>
          <t>2024</t>
        </is>
      </c>
      <c r="I11479" s="161" t="inlineStr">
        <is>
          <t>dataset_2026-08-26T13_41_09_874550254Z_DEFAULT_INTEGRATION_IMF_RES_WEO_9_0_0.csv</t>
        </is>
      </c>
    </row>
    <row r="11480" ht="13" customHeight="1">
      <c r="A11480" s="161" t="inlineStr">
        <is>
          <t>SMR</t>
        </is>
      </c>
      <c r="B11480" s="161" t="inlineStr">
        <is>
          <t>San Marino</t>
        </is>
      </c>
      <c r="C11480" s="161" t="inlineStr">
        <is>
          <t>Europe &amp; Central Asia</t>
        </is>
      </c>
      <c r="D11480" s="161" t="inlineStr">
        <is>
          <t>High income</t>
        </is>
      </c>
      <c r="E11480" s="161" t="b">
        <v>0</v>
      </c>
      <c r="F11480" s="161" t="inlineStr">
        <is>
          <t>primary_balance_pct_gdp</t>
        </is>
      </c>
      <c r="G11480" s="161" t="n">
        <v>2.405</v>
      </c>
      <c r="H11480" s="161" t="inlineStr">
        <is>
          <t>2024</t>
        </is>
      </c>
      <c r="I11480" s="161" t="inlineStr">
        <is>
          <t>dataset_2026-08-26T13_41_09_874550254Z_DEFAULT_INTEGRATION_IMF_RES_WEO_9_0_0.csv</t>
        </is>
      </c>
    </row>
    <row r="11481" ht="13" customHeight="1">
      <c r="A11481" s="161" t="inlineStr">
        <is>
          <t>SMR</t>
        </is>
      </c>
      <c r="B11481" s="161" t="inlineStr">
        <is>
          <t>San Marino</t>
        </is>
      </c>
      <c r="C11481" s="161" t="inlineStr">
        <is>
          <t>Europe &amp; Central Asia</t>
        </is>
      </c>
      <c r="D11481" s="161" t="inlineStr">
        <is>
          <t>High income</t>
        </is>
      </c>
      <c r="E11481" s="161" t="b">
        <v>0</v>
      </c>
      <c r="F11481" s="161" t="inlineStr">
        <is>
          <t>current_account_pct_gdp</t>
        </is>
      </c>
      <c r="G11481" s="161" t="n">
        <v>18.439</v>
      </c>
      <c r="H11481" s="161" t="inlineStr">
        <is>
          <t>2024</t>
        </is>
      </c>
      <c r="I11481" s="161" t="inlineStr">
        <is>
          <t>dataset_2026-08-26T13_41_09_874550254Z_DEFAULT_INTEGRATION_IMF_RES_WEO_9_0_0.csv</t>
        </is>
      </c>
    </row>
    <row r="11482" ht="13" customHeight="1">
      <c r="A11482" s="161" t="inlineStr">
        <is>
          <t>SMR</t>
        </is>
      </c>
      <c r="B11482" s="161" t="inlineStr">
        <is>
          <t>San Marino</t>
        </is>
      </c>
      <c r="C11482" s="161" t="inlineStr">
        <is>
          <t>Europe &amp; Central Asia</t>
        </is>
      </c>
      <c r="D11482" s="161" t="inlineStr">
        <is>
          <t>High income</t>
        </is>
      </c>
      <c r="E11482" s="161" t="b">
        <v>0</v>
      </c>
      <c r="F11482" s="161" t="inlineStr">
        <is>
          <t>gross_capital_formation_pct_gdp</t>
        </is>
      </c>
      <c r="G11482" s="161" t="n">
        <v>16.919</v>
      </c>
      <c r="H11482" s="161" t="inlineStr">
        <is>
          <t>2024</t>
        </is>
      </c>
      <c r="I11482" s="161" t="inlineStr">
        <is>
          <t>dataset_2026-08-26T13_41_09_874550254Z_DEFAULT_INTEGRATION_IMF_RES_WEO_9_0_0.csv</t>
        </is>
      </c>
    </row>
    <row r="11483" ht="13" customHeight="1">
      <c r="A11483" s="161" t="inlineStr">
        <is>
          <t>SMR</t>
        </is>
      </c>
      <c r="B11483" s="161" t="inlineStr">
        <is>
          <t>San Marino</t>
        </is>
      </c>
      <c r="C11483" s="161" t="inlineStr">
        <is>
          <t>Europe &amp; Central Asia</t>
        </is>
      </c>
      <c r="D11483" s="161" t="inlineStr">
        <is>
          <t>High income</t>
        </is>
      </c>
      <c r="E11483" s="161" t="b">
        <v>0</v>
      </c>
      <c r="F11483" s="161" t="inlineStr">
        <is>
          <t>real_gdp_growth_5y_avg_pct</t>
        </is>
      </c>
      <c r="G11483" s="161" t="n">
        <v>3.372</v>
      </c>
      <c r="H11483" s="161" t="inlineStr">
        <is>
          <t>2020-2024 avg</t>
        </is>
      </c>
      <c r="I11483" s="161" t="inlineStr">
        <is>
          <t>dataset_2026-08-26T13_41_09_874550254Z_DEFAULT_INTEGRATION_IMF_RES_WEO_9_0_0.csv (derived)</t>
        </is>
      </c>
    </row>
    <row r="11484" ht="13" customHeight="1">
      <c r="A11484" s="161" t="inlineStr">
        <is>
          <t>SAU</t>
        </is>
      </c>
      <c r="B11484" s="161" t="inlineStr">
        <is>
          <t>Saudi Arabia</t>
        </is>
      </c>
      <c r="C11484" s="161" t="inlineStr">
        <is>
          <t>Middle East &amp; North Africa</t>
        </is>
      </c>
      <c r="D11484" s="161" t="inlineStr">
        <is>
          <t>High income</t>
        </is>
      </c>
      <c r="E11484" s="161" t="b">
        <v>0</v>
      </c>
      <c r="F11484" s="161" t="inlineStr">
        <is>
          <t>interest_to_revenue_pct</t>
        </is>
      </c>
      <c r="G11484" s="161" t="n">
        <v>0.332</v>
      </c>
      <c r="H11484" s="161" t="inlineStr">
        <is>
          <t>2024</t>
        </is>
      </c>
      <c r="I11484" s="161" t="inlineStr">
        <is>
          <t>dataset_2026-08-26T13_41_09_874550254Z_DEFAULT_INTEGRATION_IMF_RES_WEO_9_0_0.csv (derived)</t>
        </is>
      </c>
    </row>
    <row r="11485" ht="13" customHeight="1">
      <c r="A11485" s="161" t="inlineStr">
        <is>
          <t>SAU</t>
        </is>
      </c>
      <c r="B11485" s="161" t="inlineStr">
        <is>
          <t>Saudi Arabia</t>
        </is>
      </c>
      <c r="C11485" s="161" t="inlineStr">
        <is>
          <t>Middle East &amp; North Africa</t>
        </is>
      </c>
      <c r="D11485" s="161" t="inlineStr">
        <is>
          <t>High income</t>
        </is>
      </c>
      <c r="E11485" s="161" t="b">
        <v>0</v>
      </c>
      <c r="F11485" s="161" t="inlineStr">
        <is>
          <t>interest_pct_gdp</t>
        </is>
      </c>
      <c r="G11485" s="161" t="n">
        <v>0.089</v>
      </c>
      <c r="H11485" s="161" t="inlineStr">
        <is>
          <t>2024</t>
        </is>
      </c>
      <c r="I11485" s="161" t="inlineStr">
        <is>
          <t>dataset_2026-08-26T13_41_09_874550254Z_DEFAULT_INTEGRATION_IMF_RES_WEO_9_0_0.csv (derived)</t>
        </is>
      </c>
    </row>
    <row r="11486" ht="13" customHeight="1">
      <c r="A11486" s="161" t="inlineStr">
        <is>
          <t>SAU</t>
        </is>
      </c>
      <c r="B11486" s="161" t="inlineStr">
        <is>
          <t>Saudi Arabia</t>
        </is>
      </c>
      <c r="C11486" s="161" t="inlineStr">
        <is>
          <t>Middle East &amp; North Africa</t>
        </is>
      </c>
      <c r="D11486" s="161" t="inlineStr">
        <is>
          <t>High income</t>
        </is>
      </c>
      <c r="E11486" s="161" t="b">
        <v>0</v>
      </c>
      <c r="F11486" s="161" t="inlineStr">
        <is>
          <t>gross_debt_pct_gdp</t>
        </is>
      </c>
      <c r="G11486" s="161" t="n">
        <v>25.854</v>
      </c>
      <c r="H11486" s="161" t="inlineStr">
        <is>
          <t>2024</t>
        </is>
      </c>
      <c r="I11486" s="161" t="inlineStr">
        <is>
          <t>dataset_2026-08-26T13_41_09_874550254Z_DEFAULT_INTEGRATION_IMF_RES_WEO_9_0_0.csv</t>
        </is>
      </c>
    </row>
    <row r="11487" ht="13" customHeight="1">
      <c r="A11487" s="161" t="inlineStr">
        <is>
          <t>SAU</t>
        </is>
      </c>
      <c r="B11487" s="161" t="inlineStr">
        <is>
          <t>Saudi Arabia</t>
        </is>
      </c>
      <c r="C11487" s="161" t="inlineStr">
        <is>
          <t>Middle East &amp; North Africa</t>
        </is>
      </c>
      <c r="D11487" s="161" t="inlineStr">
        <is>
          <t>High income</t>
        </is>
      </c>
      <c r="E11487" s="161" t="b">
        <v>0</v>
      </c>
      <c r="F11487" s="161" t="inlineStr">
        <is>
          <t>tax_revenue_pct_gdp</t>
        </is>
      </c>
      <c r="G11487" s="161" t="n">
        <v>7.241</v>
      </c>
      <c r="H11487" s="161" t="inlineStr">
        <is>
          <t>2024</t>
        </is>
      </c>
      <c r="I11487" s="161" t="inlineStr">
        <is>
          <t>world-imf2026.xlsx</t>
        </is>
      </c>
    </row>
    <row r="11488" ht="13" customHeight="1">
      <c r="A11488" s="161" t="inlineStr">
        <is>
          <t>SAU</t>
        </is>
      </c>
      <c r="B11488" s="161" t="inlineStr">
        <is>
          <t>Saudi Arabia</t>
        </is>
      </c>
      <c r="C11488" s="161" t="inlineStr">
        <is>
          <t>Middle East &amp; North Africa</t>
        </is>
      </c>
      <c r="D11488" s="161" t="inlineStr">
        <is>
          <t>High income</t>
        </is>
      </c>
      <c r="E11488" s="161" t="b">
        <v>0</v>
      </c>
      <c r="F11488" s="161" t="inlineStr">
        <is>
          <t>capex_execution_rate_pct</t>
        </is>
      </c>
      <c r="G11488" s="161" t="n">
        <v>113.284</v>
      </c>
      <c r="H11488" s="161" t="inlineStr">
        <is>
          <t>2018</t>
        </is>
      </c>
      <c r="I11488" s="161" t="inlineStr">
        <is>
          <t>WB_BOOST_WIDEF.csv</t>
        </is>
      </c>
    </row>
    <row r="11489" ht="13" customHeight="1">
      <c r="A11489" s="161" t="inlineStr">
        <is>
          <t>SAU</t>
        </is>
      </c>
      <c r="B11489" s="161" t="inlineStr">
        <is>
          <t>Saudi Arabia</t>
        </is>
      </c>
      <c r="C11489" s="161" t="inlineStr">
        <is>
          <t>Middle East &amp; North Africa</t>
        </is>
      </c>
      <c r="D11489" s="161" t="inlineStr">
        <is>
          <t>High income</t>
        </is>
      </c>
      <c r="E11489" s="161" t="b">
        <v>0</v>
      </c>
      <c r="F11489" s="161" t="inlineStr">
        <is>
          <t>climate_pfm_diagnostic_on_record</t>
        </is>
      </c>
      <c r="G11489" s="161" t="n">
        <v>0</v>
      </c>
      <c r="H11489" s="161" t="inlineStr">
        <is>
          <t>2022</t>
        </is>
      </c>
      <c r="I11489" s="161" t="inlineStr">
        <is>
          <t>UNDP-Global-Climate-Public-Finance-Review-2022.pdf (Table 4.2)</t>
        </is>
      </c>
    </row>
    <row r="11490" ht="13" customHeight="1">
      <c r="A11490" s="161" t="inlineStr">
        <is>
          <t>SAU</t>
        </is>
      </c>
      <c r="B11490" s="161" t="inlineStr">
        <is>
          <t>Saudi Arabia</t>
        </is>
      </c>
      <c r="C11490" s="161" t="inlineStr">
        <is>
          <t>Middle East &amp; North Africa</t>
        </is>
      </c>
      <c r="D11490" s="161" t="inlineStr">
        <is>
          <t>High income</t>
        </is>
      </c>
      <c r="E11490" s="161" t="b">
        <v>0</v>
      </c>
      <c r="F11490" s="161" t="inlineStr">
        <is>
          <t>wacc_steffen_nominal_aftertax_pct</t>
        </is>
      </c>
      <c r="G11490" s="161" t="n">
        <v>4.2</v>
      </c>
      <c r="H11490" s="161" t="inlineStr">
        <is>
          <t>2017</t>
        </is>
      </c>
      <c r="I11490" s="161" t="inlineStr">
        <is>
          <t>SteffenEtAl2025_WACC_database.csv</t>
        </is>
      </c>
    </row>
    <row r="11491" ht="13" customHeight="1">
      <c r="A11491" s="161" t="inlineStr">
        <is>
          <t>SAU</t>
        </is>
      </c>
      <c r="B11491" s="161" t="inlineStr">
        <is>
          <t>Saudi Arabia</t>
        </is>
      </c>
      <c r="C11491" s="161" t="inlineStr">
        <is>
          <t>Middle East &amp; North Africa</t>
        </is>
      </c>
      <c r="D11491" s="161" t="inlineStr">
        <is>
          <t>High income</t>
        </is>
      </c>
      <c r="E11491" s="161" t="b">
        <v>0</v>
      </c>
      <c r="F11491" s="161" t="inlineStr">
        <is>
          <t>wacc_n_sources</t>
        </is>
      </c>
      <c r="G11491" s="161" t="n">
        <v>1</v>
      </c>
      <c r="H11491" s="161" t="inlineStr">
        <is>
          <t>2021-2024</t>
        </is>
      </c>
      <c r="I11491" s="161" t="inlineStr">
        <is>
          <t>IRENA / Steffen et al. / IEA</t>
        </is>
      </c>
    </row>
    <row r="11492" ht="13" customHeight="1">
      <c r="A11492" s="161" t="inlineStr">
        <is>
          <t>SAU</t>
        </is>
      </c>
      <c r="B11492" s="161" t="inlineStr">
        <is>
          <t>Saudi Arabia</t>
        </is>
      </c>
      <c r="C11492" s="161" t="inlineStr">
        <is>
          <t>Middle East &amp; North Africa</t>
        </is>
      </c>
      <c r="D11492" s="161" t="inlineStr">
        <is>
          <t>High income</t>
        </is>
      </c>
      <c r="E11492" s="161" t="b">
        <v>0</v>
      </c>
      <c r="F11492" s="161" t="inlineStr">
        <is>
          <t>excise_revenue_pct_of_revenue</t>
        </is>
      </c>
      <c r="G11492" s="161" t="n">
        <v>1.191</v>
      </c>
      <c r="H11492" s="161" t="inlineStr">
        <is>
          <t>2024</t>
        </is>
      </c>
      <c r="I11492" s="161" t="inlineStr">
        <is>
          <t>world-imf2026.xlsx</t>
        </is>
      </c>
    </row>
    <row r="11493" ht="13" customHeight="1">
      <c r="A11493" s="161" t="inlineStr">
        <is>
          <t>SAU</t>
        </is>
      </c>
      <c r="B11493" s="161" t="inlineStr">
        <is>
          <t>Saudi Arabia</t>
        </is>
      </c>
      <c r="C11493" s="161" t="inlineStr">
        <is>
          <t>Middle East &amp; North Africa</t>
        </is>
      </c>
      <c r="D11493" s="161" t="inlineStr">
        <is>
          <t>High income</t>
        </is>
      </c>
      <c r="E11493" s="161" t="b">
        <v>0</v>
      </c>
      <c r="F11493" s="161" t="inlineStr">
        <is>
          <t>ff_subsidy_total_pct_gdp</t>
        </is>
      </c>
      <c r="G11493" s="161" t="n">
        <v>11.046</v>
      </c>
      <c r="H11493" s="161" t="inlineStr">
        <is>
          <t>2024</t>
        </is>
      </c>
      <c r="I11493" s="161" t="inlineStr">
        <is>
          <t>imffossilfuelsubsidiesdata.xlsb + WEO</t>
        </is>
      </c>
    </row>
    <row r="11494" ht="13" customHeight="1">
      <c r="A11494" s="161" t="inlineStr">
        <is>
          <t>SAU</t>
        </is>
      </c>
      <c r="B11494" s="161" t="inlineStr">
        <is>
          <t>Saudi Arabia</t>
        </is>
      </c>
      <c r="C11494" s="161" t="inlineStr">
        <is>
          <t>Middle East &amp; North Africa</t>
        </is>
      </c>
      <c r="D11494" s="161" t="inlineStr">
        <is>
          <t>High income</t>
        </is>
      </c>
      <c r="E11494" s="161" t="b">
        <v>0</v>
      </c>
      <c r="F11494" s="161" t="inlineStr">
        <is>
          <t>ff_subsidy_explicit_pct_gdp</t>
        </is>
      </c>
      <c r="G11494" s="161" t="n">
        <v>4.58</v>
      </c>
      <c r="H11494" s="161" t="inlineStr">
        <is>
          <t>2024</t>
        </is>
      </c>
      <c r="I11494" s="161" t="inlineStr">
        <is>
          <t>imffossilfuelsubsidiesdata.xlsb</t>
        </is>
      </c>
    </row>
    <row r="11495" ht="13" customHeight="1">
      <c r="A11495" s="161" t="inlineStr">
        <is>
          <t>SAU</t>
        </is>
      </c>
      <c r="B11495" s="161" t="inlineStr">
        <is>
          <t>Saudi Arabia</t>
        </is>
      </c>
      <c r="C11495" s="161" t="inlineStr">
        <is>
          <t>Middle East &amp; North Africa</t>
        </is>
      </c>
      <c r="D11495" s="161" t="inlineStr">
        <is>
          <t>High income</t>
        </is>
      </c>
      <c r="E11495" s="161" t="b">
        <v>0</v>
      </c>
      <c r="F11495" s="161" t="inlineStr">
        <is>
          <t>ff_subsidy_implicit_pct_gdp</t>
        </is>
      </c>
      <c r="G11495" s="161" t="n">
        <v>6.467</v>
      </c>
      <c r="H11495" s="161" t="inlineStr">
        <is>
          <t>2024</t>
        </is>
      </c>
      <c r="I11495" s="161" t="inlineStr">
        <is>
          <t>imffossilfuelsubsidiesdata.xlsb</t>
        </is>
      </c>
    </row>
    <row r="11496" ht="13" customHeight="1">
      <c r="A11496" s="161" t="inlineStr">
        <is>
          <t>SAU</t>
        </is>
      </c>
      <c r="B11496" s="161" t="inlineStr">
        <is>
          <t>Saudi Arabia</t>
        </is>
      </c>
      <c r="C11496" s="161" t="inlineStr">
        <is>
          <t>Middle East &amp; North Africa</t>
        </is>
      </c>
      <c r="D11496" s="161" t="inlineStr">
        <is>
          <t>High income</t>
        </is>
      </c>
      <c r="E11496" s="161" t="b">
        <v>0</v>
      </c>
      <c r="F11496" s="161" t="inlineStr">
        <is>
          <t>env_protection_pct_of_expenditure</t>
        </is>
      </c>
      <c r="G11496" s="161" t="n">
        <v>0.08500000000000001</v>
      </c>
      <c r="H11496" s="161" t="inlineStr">
        <is>
          <t>2018</t>
        </is>
      </c>
      <c r="I11496" s="161" t="inlineStr">
        <is>
          <t>WB_BOOST_WIDEF.csv</t>
        </is>
      </c>
    </row>
    <row r="11497" ht="13" customHeight="1">
      <c r="A11497" s="161" t="inlineStr">
        <is>
          <t>SAU</t>
        </is>
      </c>
      <c r="B11497" s="161" t="inlineStr">
        <is>
          <t>Saudi Arabia</t>
        </is>
      </c>
      <c r="C11497" s="161" t="inlineStr">
        <is>
          <t>Middle East &amp; North Africa</t>
        </is>
      </c>
      <c r="D11497" s="161" t="inlineStr">
        <is>
          <t>High income</t>
        </is>
      </c>
      <c r="E11497" s="161" t="b">
        <v>0</v>
      </c>
      <c r="F11497" s="161" t="inlineStr">
        <is>
          <t>net_fuel_trade_pct_merch</t>
        </is>
      </c>
      <c r="G11497" s="161" t="n">
        <v>73.74799999999999</v>
      </c>
      <c r="H11497" s="161" t="inlineStr">
        <is>
          <t>2024</t>
        </is>
      </c>
      <c r="I11497" s="161" t="inlineStr">
        <is>
          <t>WDI TX.VAL.FUEL.ZS.UN less TM.VAL.FUEL.ZS.UN</t>
        </is>
      </c>
    </row>
    <row r="11498" ht="13" customHeight="1">
      <c r="A11498" s="161" t="inlineStr">
        <is>
          <t>SAU</t>
        </is>
      </c>
      <c r="B11498" s="161" t="inlineStr">
        <is>
          <t>Saudi Arabia</t>
        </is>
      </c>
      <c r="C11498" s="161" t="inlineStr">
        <is>
          <t>Middle East &amp; North Africa</t>
        </is>
      </c>
      <c r="D11498" s="161" t="inlineStr">
        <is>
          <t>High income</t>
        </is>
      </c>
      <c r="E11498" s="161" t="b">
        <v>0</v>
      </c>
      <c r="F11498" s="161" t="inlineStr">
        <is>
          <t>fuel_exports_pct_merch</t>
        </is>
      </c>
      <c r="G11498" s="161" t="n">
        <v>79.398</v>
      </c>
      <c r="H11498" s="161" t="inlineStr">
        <is>
          <t>2024</t>
        </is>
      </c>
      <c r="I11498" s="161" t="inlineStr">
        <is>
          <t>API_TX_VAL_FUEL_ZS_UN_DS2_en_csv_v2_33055.zip</t>
        </is>
      </c>
    </row>
    <row r="11499" ht="13" customHeight="1">
      <c r="A11499" s="161" t="inlineStr">
        <is>
          <t>SAU</t>
        </is>
      </c>
      <c r="B11499" s="161" t="inlineStr">
        <is>
          <t>Saudi Arabia</t>
        </is>
      </c>
      <c r="C11499" s="161" t="inlineStr">
        <is>
          <t>Middle East &amp; North Africa</t>
        </is>
      </c>
      <c r="D11499" s="161" t="inlineStr">
        <is>
          <t>High income</t>
        </is>
      </c>
      <c r="E11499" s="161" t="b">
        <v>0</v>
      </c>
      <c r="F11499" s="161" t="inlineStr">
        <is>
          <t>fuel_imports_pct_merch</t>
        </is>
      </c>
      <c r="G11499" s="161" t="n">
        <v>5.65</v>
      </c>
      <c r="H11499" s="161" t="inlineStr">
        <is>
          <t>2024</t>
        </is>
      </c>
      <c r="I11499" s="161" t="inlineStr">
        <is>
          <t>API_TM_VAL_FUEL_ZS_UN_DS2_en_csv_v2_36140.zip</t>
        </is>
      </c>
    </row>
    <row r="11500" ht="13" customHeight="1">
      <c r="A11500" s="161" t="inlineStr">
        <is>
          <t>SAU</t>
        </is>
      </c>
      <c r="B11500" s="161" t="inlineStr">
        <is>
          <t>Saudi Arabia</t>
        </is>
      </c>
      <c r="C11500" s="161" t="inlineStr">
        <is>
          <t>Middle East &amp; North Africa</t>
        </is>
      </c>
      <c r="D11500" s="161" t="inlineStr">
        <is>
          <t>High income</t>
        </is>
      </c>
      <c r="E11500" s="161" t="b">
        <v>0</v>
      </c>
      <c r="F11500" s="161" t="inlineStr">
        <is>
          <t>energy_import_dep_pct</t>
        </is>
      </c>
      <c r="G11500" s="161" t="n">
        <v>-178.2</v>
      </c>
      <c r="H11500" s="161" t="inlineStr">
        <is>
          <t>2022</t>
        </is>
      </c>
      <c r="I11500" s="161" t="inlineStr">
        <is>
          <t>API_EG_IMP_CONS_ZS_DS2_en_csv_v2_160768.zip</t>
        </is>
      </c>
    </row>
    <row r="11501" ht="13" customHeight="1">
      <c r="A11501" s="161" t="inlineStr">
        <is>
          <t>SAU</t>
        </is>
      </c>
      <c r="B11501" s="161" t="inlineStr">
        <is>
          <t>Saudi Arabia</t>
        </is>
      </c>
      <c r="C11501" s="161" t="inlineStr">
        <is>
          <t>Middle East &amp; North Africa</t>
        </is>
      </c>
      <c r="D11501" s="161" t="inlineStr">
        <is>
          <t>High income</t>
        </is>
      </c>
      <c r="E11501" s="161" t="b">
        <v>0</v>
      </c>
      <c r="F11501" s="161" t="inlineStr">
        <is>
          <t>fossil_rents_total_pct_gdp</t>
        </is>
      </c>
      <c r="G11501" s="161" t="n">
        <v>25.402</v>
      </c>
      <c r="H11501" s="161" t="inlineStr">
        <is>
          <t>2021</t>
        </is>
      </c>
      <c r="I11501" s="161" t="inlineStr">
        <is>
          <t>WDI NY.GDP.PETR+NGAS+COAL.RT.ZS</t>
        </is>
      </c>
    </row>
    <row r="11502" ht="13" customHeight="1">
      <c r="A11502" s="161" t="inlineStr">
        <is>
          <t>SAU</t>
        </is>
      </c>
      <c r="B11502" s="161" t="inlineStr">
        <is>
          <t>Saudi Arabia</t>
        </is>
      </c>
      <c r="C11502" s="161" t="inlineStr">
        <is>
          <t>Middle East &amp; North Africa</t>
        </is>
      </c>
      <c r="D11502" s="161" t="inlineStr">
        <is>
          <t>High income</t>
        </is>
      </c>
      <c r="E11502" s="161" t="b">
        <v>0</v>
      </c>
      <c r="F11502" s="161" t="inlineStr">
        <is>
          <t>oil_rents_pct_gdp</t>
        </is>
      </c>
      <c r="G11502" s="161" t="n">
        <v>23.686</v>
      </c>
      <c r="H11502" s="161" t="inlineStr">
        <is>
          <t>2021</t>
        </is>
      </c>
      <c r="I11502" s="161" t="inlineStr">
        <is>
          <t>API_NY_GDP_PETR_RT_ZS_DS2_en_csv_v2_40227.zip</t>
        </is>
      </c>
    </row>
    <row r="11503" ht="13" customHeight="1">
      <c r="A11503" s="161" t="inlineStr">
        <is>
          <t>SAU</t>
        </is>
      </c>
      <c r="B11503" s="161" t="inlineStr">
        <is>
          <t>Saudi Arabia</t>
        </is>
      </c>
      <c r="C11503" s="161" t="inlineStr">
        <is>
          <t>Middle East &amp; North Africa</t>
        </is>
      </c>
      <c r="D11503" s="161" t="inlineStr">
        <is>
          <t>High income</t>
        </is>
      </c>
      <c r="E11503" s="161" t="b">
        <v>0</v>
      </c>
      <c r="F11503" s="161" t="inlineStr">
        <is>
          <t>gas_rents_pct_gdp</t>
        </is>
      </c>
      <c r="G11503" s="161" t="n">
        <v>1.716</v>
      </c>
      <c r="H11503" s="161" t="inlineStr">
        <is>
          <t>2021</t>
        </is>
      </c>
      <c r="I11503" s="161" t="inlineStr">
        <is>
          <t>API_NY_GDP_NGAS_RT_ZS_DS2_en_csv_v2_35861.zip</t>
        </is>
      </c>
    </row>
    <row r="11504" ht="13" customHeight="1">
      <c r="A11504" s="161" t="inlineStr">
        <is>
          <t>SAU</t>
        </is>
      </c>
      <c r="B11504" s="161" t="inlineStr">
        <is>
          <t>Saudi Arabia</t>
        </is>
      </c>
      <c r="C11504" s="161" t="inlineStr">
        <is>
          <t>Middle East &amp; North Africa</t>
        </is>
      </c>
      <c r="D11504" s="161" t="inlineStr">
        <is>
          <t>High income</t>
        </is>
      </c>
      <c r="E11504" s="161" t="b">
        <v>0</v>
      </c>
      <c r="F11504" s="161" t="inlineStr">
        <is>
          <t>coal_rents_pct_gdp</t>
        </is>
      </c>
      <c r="G11504" s="161" t="n">
        <v>0</v>
      </c>
      <c r="H11504" s="161" t="inlineStr">
        <is>
          <t>2021</t>
        </is>
      </c>
      <c r="I11504" s="161" t="inlineStr">
        <is>
          <t>API_NY_GDP_COAL_RT_ZS_DS2_en_csv_v2_35370.zip</t>
        </is>
      </c>
    </row>
    <row r="11505" ht="13" customHeight="1">
      <c r="A11505" s="161" t="inlineStr">
        <is>
          <t>SAU</t>
        </is>
      </c>
      <c r="B11505" s="161" t="inlineStr">
        <is>
          <t>Saudi Arabia</t>
        </is>
      </c>
      <c r="C11505" s="161" t="inlineStr">
        <is>
          <t>Middle East &amp; North Africa</t>
        </is>
      </c>
      <c r="D11505" s="161" t="inlineStr">
        <is>
          <t>High income</t>
        </is>
      </c>
      <c r="E11505" s="161" t="b">
        <v>0</v>
      </c>
      <c r="F11505" s="161" t="inlineStr">
        <is>
          <t>other_fossil_gen_share_pct</t>
        </is>
      </c>
      <c r="G11505" s="161" t="n">
        <v>34.498</v>
      </c>
      <c r="H11505" s="161" t="inlineStr">
        <is>
          <t>2024</t>
        </is>
      </c>
      <c r="I11505" s="161" t="inlineStr">
        <is>
          <t>release_generation_yearly_global.csv</t>
        </is>
      </c>
    </row>
    <row r="11506" ht="13" customHeight="1">
      <c r="A11506" s="161" t="inlineStr">
        <is>
          <t>SAU</t>
        </is>
      </c>
      <c r="B11506" s="161" t="inlineStr">
        <is>
          <t>Saudi Arabia</t>
        </is>
      </c>
      <c r="C11506" s="161" t="inlineStr">
        <is>
          <t>Middle East &amp; North Africa</t>
        </is>
      </c>
      <c r="D11506" s="161" t="inlineStr">
        <is>
          <t>High income</t>
        </is>
      </c>
      <c r="E11506" s="161" t="b">
        <v>0</v>
      </c>
      <c r="F11506" s="161" t="inlineStr">
        <is>
          <t>renewable_share_electricity_pct</t>
        </is>
      </c>
      <c r="G11506" s="161" t="n">
        <v>9.496</v>
      </c>
      <c r="H11506" s="161" t="inlineStr">
        <is>
          <t>2024</t>
        </is>
      </c>
      <c r="I11506" s="161" t="inlineStr">
        <is>
          <t>imffossilfuelsubsidiesdata.xlsb</t>
        </is>
      </c>
    </row>
    <row r="11507" ht="13" customHeight="1">
      <c r="A11507" s="161" t="inlineStr">
        <is>
          <t>SAU</t>
        </is>
      </c>
      <c r="B11507" s="161" t="inlineStr">
        <is>
          <t>Saudi Arabia</t>
        </is>
      </c>
      <c r="C11507" s="161" t="inlineStr">
        <is>
          <t>Middle East &amp; North Africa</t>
        </is>
      </c>
      <c r="D11507" s="161" t="inlineStr">
        <is>
          <t>High income</t>
        </is>
      </c>
      <c r="E11507" s="161" t="b">
        <v>0</v>
      </c>
      <c r="F11507" s="161" t="inlineStr">
        <is>
          <t>re_share_change_pp</t>
        </is>
      </c>
      <c r="G11507" s="161" t="n">
        <v>1.06</v>
      </c>
      <c r="H11507" s="161" t="inlineStr">
        <is>
          <t>2024</t>
        </is>
      </c>
      <c r="I11507" s="161" t="inlineStr">
        <is>
          <t>release_generation_yearly_global.csv</t>
        </is>
      </c>
    </row>
    <row r="11508" ht="13" customHeight="1">
      <c r="A11508" s="161" t="inlineStr">
        <is>
          <t>SAU</t>
        </is>
      </c>
      <c r="B11508" s="161" t="inlineStr">
        <is>
          <t>Saudi Arabia</t>
        </is>
      </c>
      <c r="C11508" s="161" t="inlineStr">
        <is>
          <t>Middle East &amp; North Africa</t>
        </is>
      </c>
      <c r="D11508" s="161" t="inlineStr">
        <is>
          <t>High income</t>
        </is>
      </c>
      <c r="E11508" s="161" t="b">
        <v>0</v>
      </c>
      <c r="F11508" s="161" t="inlineStr">
        <is>
          <t>re_capacity_growth_pct</t>
        </is>
      </c>
      <c r="G11508" s="161" t="n">
        <v>132.394</v>
      </c>
      <c r="H11508" s="161" t="inlineStr">
        <is>
          <t>2024</t>
        </is>
      </c>
      <c r="I11508" s="161" t="inlineStr">
        <is>
          <t>release_generation_yearly_global.csv</t>
        </is>
      </c>
    </row>
    <row r="11509" ht="13" customHeight="1">
      <c r="A11509" s="161" t="inlineStr">
        <is>
          <t>SAU</t>
        </is>
      </c>
      <c r="B11509" s="161" t="inlineStr">
        <is>
          <t>Saudi Arabia</t>
        </is>
      </c>
      <c r="C11509" s="161" t="inlineStr">
        <is>
          <t>Middle East &amp; North Africa</t>
        </is>
      </c>
      <c r="D11509" s="161" t="inlineStr">
        <is>
          <t>High income</t>
        </is>
      </c>
      <c r="E11509" s="161" t="b">
        <v>0</v>
      </c>
      <c r="F11509" s="161" t="inlineStr">
        <is>
          <t>inn_total_inv_2030_pct_gdp</t>
        </is>
      </c>
      <c r="G11509" s="161" t="n">
        <v>5.11446905265873</v>
      </c>
      <c r="H11509" s="161" t="inlineStr">
        <is>
          <t>2030</t>
        </is>
      </c>
      <c r="I11509" s="161" t="inlineStr">
        <is>
          <t>Mitigation_Investment_Needs_v1.1.xlsx (InvestmentNeeds v1.1, model output)</t>
        </is>
      </c>
    </row>
    <row r="11510" ht="13" customHeight="1">
      <c r="A11510" s="161" t="inlineStr">
        <is>
          <t>SAU</t>
        </is>
      </c>
      <c r="B11510" s="161" t="inlineStr">
        <is>
          <t>Saudi Arabia</t>
        </is>
      </c>
      <c r="C11510" s="161" t="inlineStr">
        <is>
          <t>Middle East &amp; North Africa</t>
        </is>
      </c>
      <c r="D11510" s="161" t="inlineStr">
        <is>
          <t>High income</t>
        </is>
      </c>
      <c r="E11510" s="161" t="b">
        <v>0</v>
      </c>
      <c r="F11510" s="161" t="inlineStr">
        <is>
          <t>inn_incr_inv_2030_pct_gdp</t>
        </is>
      </c>
      <c r="G11510" s="161" t="n">
        <v>1.2274725726381</v>
      </c>
      <c r="H11510" s="161" t="inlineStr">
        <is>
          <t>2030</t>
        </is>
      </c>
      <c r="I11510" s="161" t="inlineStr">
        <is>
          <t>Mitigation_Investment_Needs_v1.1.xlsx (InvestmentNeeds v1.1, model output)</t>
        </is>
      </c>
    </row>
    <row r="11511" ht="13" customHeight="1">
      <c r="A11511" s="161" t="inlineStr">
        <is>
          <t>SAU</t>
        </is>
      </c>
      <c r="B11511" s="161" t="inlineStr">
        <is>
          <t>Saudi Arabia</t>
        </is>
      </c>
      <c r="C11511" s="161" t="inlineStr">
        <is>
          <t>Middle East &amp; North Africa</t>
        </is>
      </c>
      <c r="D11511" s="161" t="inlineStr">
        <is>
          <t>High income</t>
        </is>
      </c>
      <c r="E11511" s="161" t="b">
        <v>0</v>
      </c>
      <c r="F11511" s="161" t="inlineStr">
        <is>
          <t>inn_incr_inv_gen_2030_pct_gdp</t>
        </is>
      </c>
      <c r="G11511" s="161" t="n">
        <v>0.3794154112497835</v>
      </c>
      <c r="H11511" s="161" t="inlineStr">
        <is>
          <t>2030</t>
        </is>
      </c>
      <c r="I11511" s="161" t="inlineStr">
        <is>
          <t>Mitigation_Investment_Needs_v1.1.xlsx (InvestmentNeeds v1.1, model output)</t>
        </is>
      </c>
    </row>
    <row r="11512" ht="13" customHeight="1">
      <c r="A11512" s="161" t="inlineStr">
        <is>
          <t>SAU</t>
        </is>
      </c>
      <c r="B11512" s="161" t="inlineStr">
        <is>
          <t>Saudi Arabia</t>
        </is>
      </c>
      <c r="C11512" s="161" t="inlineStr">
        <is>
          <t>Middle East &amp; North Africa</t>
        </is>
      </c>
      <c r="D11512" s="161" t="inlineStr">
        <is>
          <t>High income</t>
        </is>
      </c>
      <c r="E11512" s="161" t="b">
        <v>0</v>
      </c>
      <c r="F11512" s="161" t="inlineStr">
        <is>
          <t>inn_incr_inv_grid_2030_pct_gdp</t>
        </is>
      </c>
      <c r="G11512" s="161" t="n">
        <v>0.2601705677141372</v>
      </c>
      <c r="H11512" s="161" t="inlineStr">
        <is>
          <t>2030</t>
        </is>
      </c>
      <c r="I11512" s="161" t="inlineStr">
        <is>
          <t>Mitigation_Investment_Needs_v1.1.xlsx (InvestmentNeeds v1.1, model output)</t>
        </is>
      </c>
    </row>
    <row r="11513" ht="13" customHeight="1">
      <c r="A11513" s="161" t="inlineStr">
        <is>
          <t>SAU</t>
        </is>
      </c>
      <c r="B11513" s="161" t="inlineStr">
        <is>
          <t>Saudi Arabia</t>
        </is>
      </c>
      <c r="C11513" s="161" t="inlineStr">
        <is>
          <t>Middle East &amp; North Africa</t>
        </is>
      </c>
      <c r="D11513" s="161" t="inlineStr">
        <is>
          <t>High income</t>
        </is>
      </c>
      <c r="E11513" s="161" t="b">
        <v>0</v>
      </c>
      <c r="F11513" s="161" t="inlineStr">
        <is>
          <t>inn_incr_inv_trn_2030_pct_gdp</t>
        </is>
      </c>
      <c r="G11513" s="161" t="n">
        <v>0.172868238954482</v>
      </c>
      <c r="H11513" s="161" t="inlineStr">
        <is>
          <t>2030</t>
        </is>
      </c>
      <c r="I11513" s="161" t="inlineStr">
        <is>
          <t>Mitigation_Investment_Needs_v1.1.xlsx (InvestmentNeeds v1.1, model output)</t>
        </is>
      </c>
    </row>
    <row r="11514" ht="13" customHeight="1">
      <c r="A11514" s="161" t="inlineStr">
        <is>
          <t>SAU</t>
        </is>
      </c>
      <c r="B11514" s="161" t="inlineStr">
        <is>
          <t>Saudi Arabia</t>
        </is>
      </c>
      <c r="C11514" s="161" t="inlineStr">
        <is>
          <t>Middle East &amp; North Africa</t>
        </is>
      </c>
      <c r="D11514" s="161" t="inlineStr">
        <is>
          <t>High income</t>
        </is>
      </c>
      <c r="E11514" s="161" t="b">
        <v>0</v>
      </c>
      <c r="F11514" s="161" t="inlineStr">
        <is>
          <t>inn_incr_inv_bld_2030_pct_gdp</t>
        </is>
      </c>
      <c r="G11514" s="161" t="n">
        <v>0.0939853355422995</v>
      </c>
      <c r="H11514" s="161" t="inlineStr">
        <is>
          <t>2030</t>
        </is>
      </c>
      <c r="I11514" s="161" t="inlineStr">
        <is>
          <t>Mitigation_Investment_Needs_v1.1.xlsx (InvestmentNeeds v1.1, model output)</t>
        </is>
      </c>
    </row>
    <row r="11515" ht="13" customHeight="1">
      <c r="A11515" s="161" t="inlineStr">
        <is>
          <t>SAU</t>
        </is>
      </c>
      <c r="B11515" s="161" t="inlineStr">
        <is>
          <t>Saudi Arabia</t>
        </is>
      </c>
      <c r="C11515" s="161" t="inlineStr">
        <is>
          <t>Middle East &amp; North Africa</t>
        </is>
      </c>
      <c r="D11515" s="161" t="inlineStr">
        <is>
          <t>High income</t>
        </is>
      </c>
      <c r="E11515" s="161" t="b">
        <v>0</v>
      </c>
      <c r="F11515" s="161" t="inlineStr">
        <is>
          <t>inn_incr_inv_ind_2030_pct_gdp</t>
        </is>
      </c>
      <c r="G11515" s="161" t="n">
        <v>0.0693252720711324</v>
      </c>
      <c r="H11515" s="161" t="inlineStr">
        <is>
          <t>2030</t>
        </is>
      </c>
      <c r="I11515" s="161" t="inlineStr">
        <is>
          <t>Mitigation_Investment_Needs_v1.1.xlsx (InvestmentNeeds v1.1, model output)</t>
        </is>
      </c>
    </row>
    <row r="11516" ht="13" customHeight="1">
      <c r="A11516" s="161" t="inlineStr">
        <is>
          <t>SAU</t>
        </is>
      </c>
      <c r="B11516" s="161" t="inlineStr">
        <is>
          <t>Saudi Arabia</t>
        </is>
      </c>
      <c r="C11516" s="161" t="inlineStr">
        <is>
          <t>Middle East &amp; North Africa</t>
        </is>
      </c>
      <c r="D11516" s="161" t="inlineStr">
        <is>
          <t>High income</t>
        </is>
      </c>
      <c r="E11516" s="161" t="b">
        <v>0</v>
      </c>
      <c r="F11516" s="161" t="inlineStr">
        <is>
          <t>inn_incr_inv_fuel_2030_pct_gdp</t>
        </is>
      </c>
      <c r="G11516" s="161" t="n">
        <v>0.090970271532872</v>
      </c>
      <c r="H11516" s="161" t="inlineStr">
        <is>
          <t>2030</t>
        </is>
      </c>
      <c r="I11516" s="161" t="inlineStr">
        <is>
          <t>Mitigation_Investment_Needs_v1.1.xlsx (InvestmentNeeds v1.1, model output)</t>
        </is>
      </c>
    </row>
    <row r="11517" ht="13" customHeight="1">
      <c r="A11517" s="161" t="inlineStr">
        <is>
          <t>SAU</t>
        </is>
      </c>
      <c r="B11517" s="161" t="inlineStr">
        <is>
          <t>Saudi Arabia</t>
        </is>
      </c>
      <c r="C11517" s="161" t="inlineStr">
        <is>
          <t>Middle East &amp; North Africa</t>
        </is>
      </c>
      <c r="D11517" s="161" t="inlineStr">
        <is>
          <t>High income</t>
        </is>
      </c>
      <c r="E11517" s="161" t="b">
        <v>0</v>
      </c>
      <c r="F11517" s="161" t="inlineStr">
        <is>
          <t>inn_incr_inv_afolu_2030_pct_gdp</t>
        </is>
      </c>
      <c r="G11517" s="161" t="n">
        <v>0.1607374755733899</v>
      </c>
      <c r="H11517" s="161" t="inlineStr">
        <is>
          <t>2030</t>
        </is>
      </c>
      <c r="I11517" s="161" t="inlineStr">
        <is>
          <t>Mitigation_Investment_Needs_v1.1.xlsx (InvestmentNeeds v1.1, model output)</t>
        </is>
      </c>
    </row>
    <row r="11518" ht="13" customHeight="1">
      <c r="A11518" s="161" t="inlineStr">
        <is>
          <t>SAU</t>
        </is>
      </c>
      <c r="B11518" s="161" t="inlineStr">
        <is>
          <t>Saudi Arabia</t>
        </is>
      </c>
      <c r="C11518" s="161" t="inlineStr">
        <is>
          <t>Middle East &amp; North Africa</t>
        </is>
      </c>
      <c r="D11518" s="161" t="inlineStr">
        <is>
          <t>High income</t>
        </is>
      </c>
      <c r="E11518" s="161" t="b">
        <v>0</v>
      </c>
      <c r="F11518" s="161" t="inlineStr">
        <is>
          <t>inn_incr_cost_a_2030_pct_gdp</t>
        </is>
      </c>
      <c r="G11518" s="161" t="n">
        <v>-0.0220290603227624</v>
      </c>
      <c r="H11518" s="161" t="inlineStr">
        <is>
          <t>2030</t>
        </is>
      </c>
      <c r="I11518" s="161" t="inlineStr">
        <is>
          <t>Mitigation_Investment_Needs_v1.1.xlsx (InvestmentNeeds v1.1, model output)</t>
        </is>
      </c>
    </row>
    <row r="11519" ht="13" customHeight="1">
      <c r="A11519" s="161" t="inlineStr">
        <is>
          <t>SAU</t>
        </is>
      </c>
      <c r="B11519" s="161" t="inlineStr">
        <is>
          <t>Saudi Arabia</t>
        </is>
      </c>
      <c r="C11519" s="161" t="inlineStr">
        <is>
          <t>Middle East &amp; North Africa</t>
        </is>
      </c>
      <c r="D11519" s="161" t="inlineStr">
        <is>
          <t>High income</t>
        </is>
      </c>
      <c r="E11519" s="161" t="b">
        <v>0</v>
      </c>
      <c r="F11519" s="161" t="inlineStr">
        <is>
          <t>inn_incr_cost_b_2030_pct_gdp</t>
        </is>
      </c>
      <c r="G11519" s="161" t="n">
        <v>-0.0060411487822125</v>
      </c>
      <c r="H11519" s="161" t="inlineStr">
        <is>
          <t>2030</t>
        </is>
      </c>
      <c r="I11519" s="161" t="inlineStr">
        <is>
          <t>Mitigation_Investment_Needs_v1.1.xlsx (InvestmentNeeds v1.1, model output)</t>
        </is>
      </c>
    </row>
    <row r="11520" ht="13" customHeight="1">
      <c r="A11520" s="161" t="inlineStr">
        <is>
          <t>SAU</t>
        </is>
      </c>
      <c r="B11520" s="161" t="inlineStr">
        <is>
          <t>Saudi Arabia</t>
        </is>
      </c>
      <c r="C11520" s="161" t="inlineStr">
        <is>
          <t>Middle East &amp; North Africa</t>
        </is>
      </c>
      <c r="D11520" s="161" t="inlineStr">
        <is>
          <t>High income</t>
        </is>
      </c>
      <c r="E11520" s="161" t="b">
        <v>0</v>
      </c>
      <c r="F11520" s="161" t="inlineStr">
        <is>
          <t>inn_incr_cost_c_2030_pct_gdp</t>
        </is>
      </c>
      <c r="G11520" s="161" t="n">
        <v>-0.0635698189260596</v>
      </c>
      <c r="H11520" s="161" t="inlineStr">
        <is>
          <t>2030</t>
        </is>
      </c>
      <c r="I11520" s="161" t="inlineStr">
        <is>
          <t>Mitigation_Investment_Needs_v1.1.xlsx (InvestmentNeeds v1.1, model output)</t>
        </is>
      </c>
    </row>
    <row r="11521" ht="13" customHeight="1">
      <c r="A11521" s="161" t="inlineStr">
        <is>
          <t>SAU</t>
        </is>
      </c>
      <c r="B11521" s="161" t="inlineStr">
        <is>
          <t>Saudi Arabia</t>
        </is>
      </c>
      <c r="C11521" s="161" t="inlineStr">
        <is>
          <t>Middle East &amp; North Africa</t>
        </is>
      </c>
      <c r="D11521" s="161" t="inlineStr">
        <is>
          <t>High income</t>
        </is>
      </c>
      <c r="E11521" s="161" t="b">
        <v>0</v>
      </c>
      <c r="F11521" s="161" t="inlineStr">
        <is>
          <t>inn_cost_per_t_b_2030_usd</t>
        </is>
      </c>
      <c r="G11521" s="161" t="n">
        <v>-6.79808780113027</v>
      </c>
      <c r="H11521" s="161" t="inlineStr">
        <is>
          <t>2030</t>
        </is>
      </c>
      <c r="I11521" s="161" t="inlineStr">
        <is>
          <t>Mitigation_Investment_Needs_v1.1.xlsx (InvestmentNeeds v1.1, model output)</t>
        </is>
      </c>
    </row>
    <row r="11522" ht="13" customHeight="1">
      <c r="A11522" s="161" t="inlineStr">
        <is>
          <t>SAU</t>
        </is>
      </c>
      <c r="B11522" s="161" t="inlineStr">
        <is>
          <t>Saudi Arabia</t>
        </is>
      </c>
      <c r="C11522" s="161" t="inlineStr">
        <is>
          <t>Middle East &amp; North Africa</t>
        </is>
      </c>
      <c r="D11522" s="161" t="inlineStr">
        <is>
          <t>High income</t>
        </is>
      </c>
      <c r="E11522" s="161" t="b">
        <v>0</v>
      </c>
      <c r="F11522" s="161" t="inlineStr">
        <is>
          <t>inn_coc_penalty_2030_pct_gdp</t>
        </is>
      </c>
      <c r="G11522" s="161" t="n">
        <v>-0.06661629808562421</v>
      </c>
      <c r="H11522" s="161" t="inlineStr">
        <is>
          <t>2030</t>
        </is>
      </c>
      <c r="I11522" s="161" t="inlineStr">
        <is>
          <t>Mitigation_Investment_Needs_v1.1.xlsx (InvestmentNeeds v1.1, model output)</t>
        </is>
      </c>
    </row>
    <row r="11523" ht="13" customHeight="1">
      <c r="A11523" s="161" t="inlineStr">
        <is>
          <t>SAU</t>
        </is>
      </c>
      <c r="B11523" s="161" t="inlineStr">
        <is>
          <t>Saudi Arabia</t>
        </is>
      </c>
      <c r="C11523" s="161" t="inlineStr">
        <is>
          <t>Middle East &amp; North Africa</t>
        </is>
      </c>
      <c r="D11523" s="161" t="inlineStr">
        <is>
          <t>High income</t>
        </is>
      </c>
      <c r="E11523" s="161" t="b">
        <v>0</v>
      </c>
      <c r="F11523" s="161" t="inlineStr">
        <is>
          <t>inn_pima_adj_inv_2030_pct_gdp</t>
        </is>
      </c>
      <c r="G11523" s="161" t="n">
        <v>5.871130227572639</v>
      </c>
      <c r="H11523" s="161" t="inlineStr">
        <is>
          <t>2030</t>
        </is>
      </c>
      <c r="I11523" s="161" t="inlineStr">
        <is>
          <t>Mitigation_Investment_Needs_v1.1.xlsx (InvestmentNeeds v1.1, model output)</t>
        </is>
      </c>
    </row>
    <row r="11524" ht="13" customHeight="1">
      <c r="A11524" s="161" t="inlineStr">
        <is>
          <t>SAU</t>
        </is>
      </c>
      <c r="B11524" s="161" t="inlineStr">
        <is>
          <t>Saudi Arabia</t>
        </is>
      </c>
      <c r="C11524" s="161" t="inlineStr">
        <is>
          <t>Middle East &amp; North Africa</t>
        </is>
      </c>
      <c r="D11524" s="161" t="inlineStr">
        <is>
          <t>High income</t>
        </is>
      </c>
      <c r="E11524" s="161" t="b">
        <v>0</v>
      </c>
      <c r="F11524" s="161" t="inlineStr">
        <is>
          <t>nmim_nz_inv_2030_pct_gdp</t>
        </is>
      </c>
      <c r="G11524" s="161" t="n">
        <v>2.897905158948384</v>
      </c>
      <c r="H11524" s="161" t="inlineStr">
        <is>
          <t>2030</t>
        </is>
      </c>
      <c r="I11524" s="161" t="inlineStr">
        <is>
          <t>nmim_summary_v0_2.csv (InvestmentNeeds NMIM v0.2, model output)</t>
        </is>
      </c>
    </row>
    <row r="11525" ht="13" customHeight="1">
      <c r="A11525" s="161" t="inlineStr">
        <is>
          <t>SAU</t>
        </is>
      </c>
      <c r="B11525" s="161" t="inlineStr">
        <is>
          <t>Saudi Arabia</t>
        </is>
      </c>
      <c r="C11525" s="161" t="inlineStr">
        <is>
          <t>Middle East &amp; North Africa</t>
        </is>
      </c>
      <c r="D11525" s="161" t="inlineStr">
        <is>
          <t>High income</t>
        </is>
      </c>
      <c r="E11525" s="161" t="b">
        <v>0</v>
      </c>
      <c r="F11525" s="161" t="inlineStr">
        <is>
          <t>nmim_typ1_2030_pct_gdp</t>
        </is>
      </c>
      <c r="G11525" s="161" t="n">
        <v>0.5841307802572331</v>
      </c>
      <c r="H11525" s="161" t="inlineStr">
        <is>
          <t>2030</t>
        </is>
      </c>
      <c r="I11525" s="161" t="inlineStr">
        <is>
          <t>nmim_summary_v0_2.csv (InvestmentNeeds NMIM v0.2, model output)</t>
        </is>
      </c>
    </row>
    <row r="11526" ht="13" customHeight="1">
      <c r="A11526" s="161" t="inlineStr">
        <is>
          <t>SAU</t>
        </is>
      </c>
      <c r="B11526" s="161" t="inlineStr">
        <is>
          <t>Saudi Arabia</t>
        </is>
      </c>
      <c r="C11526" s="161" t="inlineStr">
        <is>
          <t>Middle East &amp; North Africa</t>
        </is>
      </c>
      <c r="D11526" s="161" t="inlineStr">
        <is>
          <t>High income</t>
        </is>
      </c>
      <c r="E11526" s="161" t="b">
        <v>0</v>
      </c>
      <c r="F11526" s="161" t="inlineStr">
        <is>
          <t>nmim_typ2_2030_pct_gdp</t>
        </is>
      </c>
      <c r="G11526" s="161" t="n">
        <v>0.4449818536537405</v>
      </c>
      <c r="H11526" s="161" t="inlineStr">
        <is>
          <t>2030</t>
        </is>
      </c>
      <c r="I11526" s="161" t="inlineStr">
        <is>
          <t>nmim_summary_v0_2.csv (InvestmentNeeds NMIM v0.2, model output)</t>
        </is>
      </c>
    </row>
    <row r="11527" ht="13" customHeight="1">
      <c r="A11527" s="161" t="inlineStr">
        <is>
          <t>SAU</t>
        </is>
      </c>
      <c r="B11527" s="161" t="inlineStr">
        <is>
          <t>Saudi Arabia</t>
        </is>
      </c>
      <c r="C11527" s="161" t="inlineStr">
        <is>
          <t>Middle East &amp; North Africa</t>
        </is>
      </c>
      <c r="D11527" s="161" t="inlineStr">
        <is>
          <t>High income</t>
        </is>
      </c>
      <c r="E11527" s="161" t="b">
        <v>0</v>
      </c>
      <c r="F11527" s="161" t="inlineStr">
        <is>
          <t>nmim_typ3_2030_pct_gdp</t>
        </is>
      </c>
      <c r="G11527" s="161" t="n">
        <v>0.4179375906449077</v>
      </c>
      <c r="H11527" s="161" t="inlineStr">
        <is>
          <t>2030</t>
        </is>
      </c>
      <c r="I11527" s="161" t="inlineStr">
        <is>
          <t>nmim_summary_v0_2.csv (InvestmentNeeds NMIM v0.2, model output)</t>
        </is>
      </c>
    </row>
    <row r="11528" ht="13" customHeight="1">
      <c r="A11528" s="161" t="inlineStr">
        <is>
          <t>SAU</t>
        </is>
      </c>
      <c r="B11528" s="161" t="inlineStr">
        <is>
          <t>Saudi Arabia</t>
        </is>
      </c>
      <c r="C11528" s="161" t="inlineStr">
        <is>
          <t>Middle East &amp; North Africa</t>
        </is>
      </c>
      <c r="D11528" s="161" t="inlineStr">
        <is>
          <t>High income</t>
        </is>
      </c>
      <c r="E11528" s="161" t="b">
        <v>0</v>
      </c>
      <c r="F11528" s="161" t="inlineStr">
        <is>
          <t>nmim_typ4_2030_pct_gdp</t>
        </is>
      </c>
      <c r="G11528" s="161" t="n">
        <v>0.6606831122471732</v>
      </c>
      <c r="H11528" s="161" t="inlineStr">
        <is>
          <t>2030</t>
        </is>
      </c>
      <c r="I11528" s="161" t="inlineStr">
        <is>
          <t>nmim_summary_v0_2.csv (InvestmentNeeds NMIM v0.2, model output)</t>
        </is>
      </c>
    </row>
    <row r="11529" ht="13" customHeight="1">
      <c r="A11529" s="161" t="inlineStr">
        <is>
          <t>SAU</t>
        </is>
      </c>
      <c r="B11529" s="161" t="inlineStr">
        <is>
          <t>Saudi Arabia</t>
        </is>
      </c>
      <c r="C11529" s="161" t="inlineStr">
        <is>
          <t>Middle East &amp; North Africa</t>
        </is>
      </c>
      <c r="D11529" s="161" t="inlineStr">
        <is>
          <t>High income</t>
        </is>
      </c>
      <c r="E11529" s="161" t="b">
        <v>0</v>
      </c>
      <c r="F11529" s="161" t="inlineStr">
        <is>
          <t>nmim_typ5_2030_pct_gdp</t>
        </is>
      </c>
      <c r="G11529" s="161" t="n">
        <v>0.7901718226748419</v>
      </c>
      <c r="H11529" s="161" t="inlineStr">
        <is>
          <t>2030</t>
        </is>
      </c>
      <c r="I11529" s="161" t="inlineStr">
        <is>
          <t>nmim_summary_v0_2.csv (InvestmentNeeds NMIM v0.2, model output)</t>
        </is>
      </c>
    </row>
    <row r="11530" ht="13" customHeight="1">
      <c r="A11530" s="161" t="inlineStr">
        <is>
          <t>SAU</t>
        </is>
      </c>
      <c r="B11530" s="161" t="inlineStr">
        <is>
          <t>Saudi Arabia</t>
        </is>
      </c>
      <c r="C11530" s="161" t="inlineStr">
        <is>
          <t>Middle East &amp; North Africa</t>
        </is>
      </c>
      <c r="D11530" s="161" t="inlineStr">
        <is>
          <t>High income</t>
        </is>
      </c>
      <c r="E11530" s="161" t="b">
        <v>0</v>
      </c>
      <c r="F11530" s="161" t="inlineStr">
        <is>
          <t>nmim_budget_need_2030_pct_gdp</t>
        </is>
      </c>
      <c r="G11530" s="161" t="n">
        <v>0.7823357140439067</v>
      </c>
      <c r="H11530" s="161" t="inlineStr">
        <is>
          <t>2030</t>
        </is>
      </c>
      <c r="I11530" s="161" t="inlineStr">
        <is>
          <t>nmim_summary_v0_2.csv (InvestmentNeeds NMIM v0.2, model output)</t>
        </is>
      </c>
    </row>
    <row r="11531" ht="13" customHeight="1">
      <c r="A11531" s="161" t="inlineStr">
        <is>
          <t>SAU</t>
        </is>
      </c>
      <c r="B11531" s="161" t="inlineStr">
        <is>
          <t>Saudi Arabia</t>
        </is>
      </c>
      <c r="C11531" s="161" t="inlineStr">
        <is>
          <t>Middle East &amp; North Africa</t>
        </is>
      </c>
      <c r="D11531" s="161" t="inlineStr">
        <is>
          <t>High income</t>
        </is>
      </c>
      <c r="E11531" s="161" t="b">
        <v>0</v>
      </c>
      <c r="F11531" s="161" t="inlineStr">
        <is>
          <t>nmim_private_share_2030_pct</t>
        </is>
      </c>
      <c r="G11531" s="161" t="n">
        <v>57.64811129945162</v>
      </c>
      <c r="H11531" s="161" t="inlineStr">
        <is>
          <t>2030</t>
        </is>
      </c>
      <c r="I11531" s="161" t="inlineStr">
        <is>
          <t>nmim_summary_v0_2.csv (InvestmentNeeds NMIM v0.2, model output)</t>
        </is>
      </c>
    </row>
    <row r="11532" ht="13" customHeight="1">
      <c r="A11532" s="161" t="inlineStr">
        <is>
          <t>SAU</t>
        </is>
      </c>
      <c r="B11532" s="161" t="inlineStr">
        <is>
          <t>Saudi Arabia</t>
        </is>
      </c>
      <c r="C11532" s="161" t="inlineStr">
        <is>
          <t>Middle East &amp; North Africa</t>
        </is>
      </c>
      <c r="D11532" s="161" t="inlineStr">
        <is>
          <t>High income</t>
        </is>
      </c>
      <c r="E11532" s="161" t="b">
        <v>0</v>
      </c>
      <c r="F11532" s="161" t="inlineStr">
        <is>
          <t>nmim_incr_inv_2030_pct_gdp</t>
        </is>
      </c>
      <c r="G11532" s="161" t="n">
        <v>1.843613386301758</v>
      </c>
      <c r="H11532" s="161" t="inlineStr">
        <is>
          <t>2030</t>
        </is>
      </c>
      <c r="I11532" s="161" t="inlineStr">
        <is>
          <t>nmim_summary_v0_2.csv (InvestmentNeeds NMIM v0.2, model output)</t>
        </is>
      </c>
    </row>
    <row r="11533" ht="13" customHeight="1">
      <c r="A11533" s="161" t="inlineStr">
        <is>
          <t>SAU</t>
        </is>
      </c>
      <c r="B11533" s="161" t="inlineStr">
        <is>
          <t>Saudi Arabia</t>
        </is>
      </c>
      <c r="C11533" s="161" t="inlineStr">
        <is>
          <t>Middle East &amp; North Africa</t>
        </is>
      </c>
      <c r="D11533" s="161" t="inlineStr">
        <is>
          <t>High income</t>
        </is>
      </c>
      <c r="E11533" s="161" t="b">
        <v>0</v>
      </c>
      <c r="F11533" s="161" t="inlineStr">
        <is>
          <t>nmim_incr_inv_2050_pct_gdp</t>
        </is>
      </c>
      <c r="G11533" s="161" t="n">
        <v>1.702907270076703</v>
      </c>
      <c r="H11533" s="161" t="inlineStr">
        <is>
          <t>2050</t>
        </is>
      </c>
      <c r="I11533" s="161" t="inlineStr">
        <is>
          <t>nmim_summary_v0_2.csv (InvestmentNeeds NMIM v0.2, model output)</t>
        </is>
      </c>
    </row>
    <row r="11534" ht="13" customHeight="1">
      <c r="A11534" s="161" t="inlineStr">
        <is>
          <t>SAU</t>
        </is>
      </c>
      <c r="B11534" s="161" t="inlineStr">
        <is>
          <t>Saudi Arabia</t>
        </is>
      </c>
      <c r="C11534" s="161" t="inlineStr">
        <is>
          <t>Middle East &amp; North Africa</t>
        </is>
      </c>
      <c r="D11534" s="161" t="inlineStr">
        <is>
          <t>High income</t>
        </is>
      </c>
      <c r="E11534" s="161" t="b">
        <v>0</v>
      </c>
      <c r="F11534" s="161" t="inlineStr">
        <is>
          <t>nmim_pv_incr_cost_b_pct_gdp</t>
        </is>
      </c>
      <c r="G11534" s="161" t="n">
        <v>-9.605702588253184</v>
      </c>
      <c r="H11534" s="161" t="inlineStr">
        <is>
          <t>2025-2050</t>
        </is>
      </c>
      <c r="I11534" s="161" t="inlineStr">
        <is>
          <t>nmim_summary_v0_2.csv (InvestmentNeeds NMIM v0.2, model output)</t>
        </is>
      </c>
    </row>
    <row r="11535" ht="13" customHeight="1">
      <c r="A11535" s="161" t="inlineStr">
        <is>
          <t>SAU</t>
        </is>
      </c>
      <c r="B11535" s="161" t="inlineStr">
        <is>
          <t>Saudi Arabia</t>
        </is>
      </c>
      <c r="C11535" s="161" t="inlineStr">
        <is>
          <t>Middle East &amp; North Africa</t>
        </is>
      </c>
      <c r="D11535" s="161" t="inlineStr">
        <is>
          <t>High income</t>
        </is>
      </c>
      <c r="E11535" s="161" t="b">
        <v>0</v>
      </c>
      <c r="F11535" s="161" t="inlineStr">
        <is>
          <t>price_diesel_usd_litre</t>
        </is>
      </c>
      <c r="G11535" s="161" t="n">
        <v>0.267</v>
      </c>
      <c r="H11535" s="161" t="inlineStr">
        <is>
          <t>2024</t>
        </is>
      </c>
      <c r="I11535" s="161" t="inlineStr">
        <is>
          <t>imffossilfuelsubsidiesdata.xlsb</t>
        </is>
      </c>
    </row>
    <row r="11536" ht="13" customHeight="1">
      <c r="A11536" s="161" t="inlineStr">
        <is>
          <t>SAU</t>
        </is>
      </c>
      <c r="B11536" s="161" t="inlineStr">
        <is>
          <t>Saudi Arabia</t>
        </is>
      </c>
      <c r="C11536" s="161" t="inlineStr">
        <is>
          <t>Middle East &amp; North Africa</t>
        </is>
      </c>
      <c r="D11536" s="161" t="inlineStr">
        <is>
          <t>High income</t>
        </is>
      </c>
      <c r="E11536" s="161" t="b">
        <v>0</v>
      </c>
      <c r="F11536" s="161" t="inlineStr">
        <is>
          <t>price_gasoline_usd_litre</t>
        </is>
      </c>
      <c r="G11536" s="161" t="n">
        <v>0.54</v>
      </c>
      <c r="H11536" s="161" t="inlineStr">
        <is>
          <t>2024</t>
        </is>
      </c>
      <c r="I11536" s="161" t="inlineStr">
        <is>
          <t>imffossilfuelsubsidiesdata.xlsb</t>
        </is>
      </c>
    </row>
    <row r="11537" ht="13" customHeight="1">
      <c r="A11537" s="161" t="inlineStr">
        <is>
          <t>SAU</t>
        </is>
      </c>
      <c r="B11537" s="161" t="inlineStr">
        <is>
          <t>Saudi Arabia</t>
        </is>
      </c>
      <c r="C11537" s="161" t="inlineStr">
        <is>
          <t>Middle East &amp; North Africa</t>
        </is>
      </c>
      <c r="D11537" s="161" t="inlineStr">
        <is>
          <t>High income</t>
        </is>
      </c>
      <c r="E11537" s="161" t="b">
        <v>0</v>
      </c>
      <c r="F11537" s="161" t="inlineStr">
        <is>
          <t>price_electricity_residential_usd_kwh</t>
        </is>
      </c>
      <c r="G11537" s="161" t="n">
        <v>0.057</v>
      </c>
      <c r="H11537" s="161" t="inlineStr">
        <is>
          <t>2024</t>
        </is>
      </c>
      <c r="I11537" s="161" t="inlineStr">
        <is>
          <t>imffossilfuelsubsidiesdata.xlsb</t>
        </is>
      </c>
    </row>
    <row r="11538" ht="13" customHeight="1">
      <c r="A11538" s="161" t="inlineStr">
        <is>
          <t>SAU</t>
        </is>
      </c>
      <c r="B11538" s="161" t="inlineStr">
        <is>
          <t>Saudi Arabia</t>
        </is>
      </c>
      <c r="C11538" s="161" t="inlineStr">
        <is>
          <t>Middle East &amp; North Africa</t>
        </is>
      </c>
      <c r="D11538" s="161" t="inlineStr">
        <is>
          <t>High income</t>
        </is>
      </c>
      <c r="E11538" s="161" t="b">
        <v>0</v>
      </c>
      <c r="F11538" s="161" t="inlineStr">
        <is>
          <t>price_electricity_industry_usd_kwh</t>
        </is>
      </c>
      <c r="G11538" s="161" t="n">
        <v>0.048</v>
      </c>
      <c r="H11538" s="161" t="inlineStr">
        <is>
          <t>2024</t>
        </is>
      </c>
      <c r="I11538" s="161" t="inlineStr">
        <is>
          <t>imffossilfuelsubsidiesdata.xlsb</t>
        </is>
      </c>
    </row>
    <row r="11539" ht="13" customHeight="1">
      <c r="A11539" s="161" t="inlineStr">
        <is>
          <t>SAU</t>
        </is>
      </c>
      <c r="B11539" s="161" t="inlineStr">
        <is>
          <t>Saudi Arabia</t>
        </is>
      </c>
      <c r="C11539" s="161" t="inlineStr">
        <is>
          <t>Middle East &amp; North Africa</t>
        </is>
      </c>
      <c r="D11539" s="161" t="inlineStr">
        <is>
          <t>High income</t>
        </is>
      </c>
      <c r="E11539" s="161" t="b">
        <v>0</v>
      </c>
      <c r="F11539" s="161" t="inlineStr">
        <is>
          <t>price_gas_residential_usd_gj</t>
        </is>
      </c>
      <c r="G11539" s="161" t="n">
        <v>5.309</v>
      </c>
      <c r="H11539" s="161" t="inlineStr">
        <is>
          <t>2024</t>
        </is>
      </c>
      <c r="I11539" s="161" t="inlineStr">
        <is>
          <t>imffossilfuelsubsidiesdata.xlsb</t>
        </is>
      </c>
    </row>
    <row r="11540" ht="13" customHeight="1">
      <c r="A11540" s="161" t="inlineStr">
        <is>
          <t>SAU</t>
        </is>
      </c>
      <c r="B11540" s="161" t="inlineStr">
        <is>
          <t>Saudi Arabia</t>
        </is>
      </c>
      <c r="C11540" s="161" t="inlineStr">
        <is>
          <t>Middle East &amp; North Africa</t>
        </is>
      </c>
      <c r="D11540" s="161" t="inlineStr">
        <is>
          <t>High income</t>
        </is>
      </c>
      <c r="E11540" s="161" t="b">
        <v>0</v>
      </c>
      <c r="F11540" s="161" t="inlineStr">
        <is>
          <t>price_gas_industry_usd_gj</t>
        </is>
      </c>
      <c r="G11540" s="161" t="n">
        <v>1.266</v>
      </c>
      <c r="H11540" s="161" t="inlineStr">
        <is>
          <t>2024</t>
        </is>
      </c>
      <c r="I11540" s="161" t="inlineStr">
        <is>
          <t>imffossilfuelsubsidiesdata.xlsb</t>
        </is>
      </c>
    </row>
    <row r="11541" ht="13" customHeight="1">
      <c r="A11541" s="161" t="inlineStr">
        <is>
          <t>SAU</t>
        </is>
      </c>
      <c r="B11541" s="161" t="inlineStr">
        <is>
          <t>Saudi Arabia</t>
        </is>
      </c>
      <c r="C11541" s="161" t="inlineStr">
        <is>
          <t>Middle East &amp; North Africa</t>
        </is>
      </c>
      <c r="D11541" s="161" t="inlineStr">
        <is>
          <t>High income</t>
        </is>
      </c>
      <c r="E11541" s="161" t="b">
        <v>0</v>
      </c>
      <c r="F11541" s="161" t="inlineStr">
        <is>
          <t>price_gas_power_usd_gj</t>
        </is>
      </c>
      <c r="G11541" s="161" t="n">
        <v>1.509</v>
      </c>
      <c r="H11541" s="161" t="inlineStr">
        <is>
          <t>2024</t>
        </is>
      </c>
      <c r="I11541" s="161" t="inlineStr">
        <is>
          <t>imffossilfuelsubsidiesdata.xlsb</t>
        </is>
      </c>
    </row>
    <row r="11542" ht="13" customHeight="1">
      <c r="A11542" s="161" t="inlineStr">
        <is>
          <t>SAU</t>
        </is>
      </c>
      <c r="B11542" s="161" t="inlineStr">
        <is>
          <t>Saudi Arabia</t>
        </is>
      </c>
      <c r="C11542" s="161" t="inlineStr">
        <is>
          <t>Middle East &amp; North Africa</t>
        </is>
      </c>
      <c r="D11542" s="161" t="inlineStr">
        <is>
          <t>High income</t>
        </is>
      </c>
      <c r="E11542" s="161" t="b">
        <v>0</v>
      </c>
      <c r="F11542" s="161" t="inlineStr">
        <is>
          <t>price_coal_residential_usd_gj</t>
        </is>
      </c>
      <c r="G11542" s="161" t="n">
        <v>14.266</v>
      </c>
      <c r="H11542" s="161" t="inlineStr">
        <is>
          <t>2024</t>
        </is>
      </c>
      <c r="I11542" s="161" t="inlineStr">
        <is>
          <t>imffossilfuelsubsidiesdata.xlsb</t>
        </is>
      </c>
    </row>
    <row r="11543" ht="13" customHeight="1">
      <c r="A11543" s="161" t="inlineStr">
        <is>
          <t>SAU</t>
        </is>
      </c>
      <c r="B11543" s="161" t="inlineStr">
        <is>
          <t>Saudi Arabia</t>
        </is>
      </c>
      <c r="C11543" s="161" t="inlineStr">
        <is>
          <t>Middle East &amp; North Africa</t>
        </is>
      </c>
      <c r="D11543" s="161" t="inlineStr">
        <is>
          <t>High income</t>
        </is>
      </c>
      <c r="E11543" s="161" t="b">
        <v>0</v>
      </c>
      <c r="F11543" s="161" t="inlineStr">
        <is>
          <t>price_coal_industry_usd_gj</t>
        </is>
      </c>
      <c r="G11543" s="161" t="n">
        <v>7.281</v>
      </c>
      <c r="H11543" s="161" t="inlineStr">
        <is>
          <t>2024</t>
        </is>
      </c>
      <c r="I11543" s="161" t="inlineStr">
        <is>
          <t>imffossilfuelsubsidiesdata.xlsb</t>
        </is>
      </c>
    </row>
    <row r="11544" ht="13" customHeight="1">
      <c r="A11544" s="161" t="inlineStr">
        <is>
          <t>SAU</t>
        </is>
      </c>
      <c r="B11544" s="161" t="inlineStr">
        <is>
          <t>Saudi Arabia</t>
        </is>
      </c>
      <c r="C11544" s="161" t="inlineStr">
        <is>
          <t>Middle East &amp; North Africa</t>
        </is>
      </c>
      <c r="D11544" s="161" t="inlineStr">
        <is>
          <t>High income</t>
        </is>
      </c>
      <c r="E11544" s="161" t="b">
        <v>0</v>
      </c>
      <c r="F11544" s="161" t="inlineStr">
        <is>
          <t>price_coal_power_usd_gj</t>
        </is>
      </c>
      <c r="G11544" s="161" t="n">
        <v>5.787</v>
      </c>
      <c r="H11544" s="161" t="inlineStr">
        <is>
          <t>2024</t>
        </is>
      </c>
      <c r="I11544" s="161" t="inlineStr">
        <is>
          <t>imffossilfuelsubsidiesdata.xlsb</t>
        </is>
      </c>
    </row>
    <row r="11545" ht="13" customHeight="1">
      <c r="A11545" s="161" t="inlineStr">
        <is>
          <t>SAU</t>
        </is>
      </c>
      <c r="B11545" s="161" t="inlineStr">
        <is>
          <t>Saudi Arabia</t>
        </is>
      </c>
      <c r="C11545" s="161" t="inlineStr">
        <is>
          <t>Middle East &amp; North Africa</t>
        </is>
      </c>
      <c r="D11545" s="161" t="inlineStr">
        <is>
          <t>High income</t>
        </is>
      </c>
      <c r="E11545" s="161" t="b">
        <v>0</v>
      </c>
      <c r="F11545" s="161" t="inlineStr">
        <is>
          <t>power_market_structure</t>
        </is>
      </c>
      <c r="G11545" s="161" t="n">
        <v>2</v>
      </c>
      <c r="H11545" s="161" t="inlineStr">
        <is>
          <t>2013</t>
        </is>
      </c>
      <c r="I11545" s="161" t="inlineStr">
        <is>
          <t>dataverse_files.zip</t>
        </is>
      </c>
    </row>
    <row r="11546" ht="13" customHeight="1">
      <c r="A11546" s="161" t="inlineStr">
        <is>
          <t>SAU</t>
        </is>
      </c>
      <c r="B11546" s="161" t="inlineStr">
        <is>
          <t>Saudi Arabia</t>
        </is>
      </c>
      <c r="C11546" s="161" t="inlineStr">
        <is>
          <t>Middle East &amp; North Africa</t>
        </is>
      </c>
      <c r="D11546" s="161" t="inlineStr">
        <is>
          <t>High income</t>
        </is>
      </c>
      <c r="E11546" s="161" t="b">
        <v>0</v>
      </c>
      <c r="F11546" s="161" t="inlineStr">
        <is>
          <t>independent_regulator</t>
        </is>
      </c>
      <c r="G11546" s="161" t="n">
        <v>1</v>
      </c>
      <c r="H11546" s="161" t="inlineStr">
        <is>
          <t>2013</t>
        </is>
      </c>
      <c r="I11546" s="161" t="inlineStr">
        <is>
          <t>dataverse_files.zip</t>
        </is>
      </c>
    </row>
    <row r="11547" ht="13" customHeight="1">
      <c r="A11547" s="161" t="inlineStr">
        <is>
          <t>SAU</t>
        </is>
      </c>
      <c r="B11547" s="161" t="inlineStr">
        <is>
          <t>Saudi Arabia</t>
        </is>
      </c>
      <c r="C11547" s="161" t="inlineStr">
        <is>
          <t>Middle East &amp; North Africa</t>
        </is>
      </c>
      <c r="D11547" s="161" t="inlineStr">
        <is>
          <t>High income</t>
        </is>
      </c>
      <c r="E11547" s="161" t="b">
        <v>0</v>
      </c>
      <c r="F11547" s="161" t="inlineStr">
        <is>
          <t>generation_unbundled</t>
        </is>
      </c>
      <c r="G11547" s="161" t="n">
        <v>1</v>
      </c>
      <c r="H11547" s="161" t="inlineStr">
        <is>
          <t>2013</t>
        </is>
      </c>
      <c r="I11547" s="161" t="inlineStr">
        <is>
          <t>dataverse_files.zip</t>
        </is>
      </c>
    </row>
    <row r="11548" ht="13" customHeight="1">
      <c r="A11548" s="161" t="inlineStr">
        <is>
          <t>SAU</t>
        </is>
      </c>
      <c r="B11548" s="161" t="inlineStr">
        <is>
          <t>Saudi Arabia</t>
        </is>
      </c>
      <c r="C11548" s="161" t="inlineStr">
        <is>
          <t>Middle East &amp; North Africa</t>
        </is>
      </c>
      <c r="D11548" s="161" t="inlineStr">
        <is>
          <t>High income</t>
        </is>
      </c>
      <c r="E11548" s="161" t="b">
        <v>0</v>
      </c>
      <c r="F11548" s="161" t="inlineStr">
        <is>
          <t>rise_renewable_energy_score</t>
        </is>
      </c>
      <c r="G11548" s="161" t="n">
        <v>23.167</v>
      </c>
      <c r="H11548" s="161" t="inlineStr">
        <is>
          <t>2023</t>
        </is>
      </c>
      <c r="I11548" s="161" t="inlineStr">
        <is>
          <t>WB_RISE_WIDEF.csv</t>
        </is>
      </c>
    </row>
    <row r="11549" ht="13" customHeight="1">
      <c r="A11549" s="161" t="inlineStr">
        <is>
          <t>SAU</t>
        </is>
      </c>
      <c r="B11549" s="161" t="inlineStr">
        <is>
          <t>Saudi Arabia</t>
        </is>
      </c>
      <c r="C11549" s="161" t="inlineStr">
        <is>
          <t>Middle East &amp; North Africa</t>
        </is>
      </c>
      <c r="D11549" s="161" t="inlineStr">
        <is>
          <t>High income</t>
        </is>
      </c>
      <c r="E11549" s="161" t="b">
        <v>0</v>
      </c>
      <c r="F11549" s="161" t="inlineStr">
        <is>
          <t>rise_level_playing_field_score</t>
        </is>
      </c>
      <c r="G11549" s="161" t="n">
        <v>0</v>
      </c>
      <c r="H11549" s="161" t="inlineStr">
        <is>
          <t>2023</t>
        </is>
      </c>
      <c r="I11549" s="161" t="inlineStr">
        <is>
          <t>WB_RISE_WIDEF.csv</t>
        </is>
      </c>
    </row>
    <row r="11550" ht="13" customHeight="1">
      <c r="A11550" s="161" t="inlineStr">
        <is>
          <t>SAU</t>
        </is>
      </c>
      <c r="B11550" s="161" t="inlineStr">
        <is>
          <t>Saudi Arabia</t>
        </is>
      </c>
      <c r="C11550" s="161" t="inlineStr">
        <is>
          <t>Middle East &amp; North Africa</t>
        </is>
      </c>
      <c r="D11550" s="161" t="inlineStr">
        <is>
          <t>High income</t>
        </is>
      </c>
      <c r="E11550" s="161" t="b">
        <v>0</v>
      </c>
      <c r="F11550" s="161" t="inlineStr">
        <is>
          <t>rise_ee_financing_mechanisms_score</t>
        </is>
      </c>
      <c r="G11550" s="161" t="n">
        <v>66.667</v>
      </c>
      <c r="H11550" s="161" t="inlineStr">
        <is>
          <t>2023</t>
        </is>
      </c>
      <c r="I11550" s="161" t="inlineStr">
        <is>
          <t>WB_RISE_WIDEF.csv</t>
        </is>
      </c>
    </row>
    <row r="11551" ht="13" customHeight="1">
      <c r="A11551" s="161" t="inlineStr">
        <is>
          <t>SAU</t>
        </is>
      </c>
      <c r="B11551" s="161" t="inlineStr">
        <is>
          <t>Saudi Arabia</t>
        </is>
      </c>
      <c r="C11551" s="161" t="inlineStr">
        <is>
          <t>Middle East &amp; North Africa</t>
        </is>
      </c>
      <c r="D11551" s="161" t="inlineStr">
        <is>
          <t>High income</t>
        </is>
      </c>
      <c r="E11551" s="161" t="b">
        <v>0</v>
      </c>
      <c r="F11551" s="161" t="inlineStr">
        <is>
          <t>revenue_pct_gdp</t>
        </is>
      </c>
      <c r="G11551" s="161" t="n">
        <v>26.771</v>
      </c>
      <c r="H11551" s="161" t="inlineStr">
        <is>
          <t>2024</t>
        </is>
      </c>
      <c r="I11551" s="161" t="inlineStr">
        <is>
          <t>dataset_2026-08-26T13_41_09_874550254Z_DEFAULT_INTEGRATION_IMF_RES_WEO_9_0_0.csv</t>
        </is>
      </c>
    </row>
    <row r="11552" ht="13" customHeight="1">
      <c r="A11552" s="161" t="inlineStr">
        <is>
          <t>SAU</t>
        </is>
      </c>
      <c r="B11552" s="161" t="inlineStr">
        <is>
          <t>Saudi Arabia</t>
        </is>
      </c>
      <c r="C11552" s="161" t="inlineStr">
        <is>
          <t>Middle East &amp; North Africa</t>
        </is>
      </c>
      <c r="D11552" s="161" t="inlineStr">
        <is>
          <t>High income</t>
        </is>
      </c>
      <c r="E11552" s="161" t="b">
        <v>0</v>
      </c>
      <c r="F11552" s="161" t="inlineStr">
        <is>
          <t>primary_balance_pct_gdp</t>
        </is>
      </c>
      <c r="G11552" s="161" t="n">
        <v>-2.371</v>
      </c>
      <c r="H11552" s="161" t="inlineStr">
        <is>
          <t>2024</t>
        </is>
      </c>
      <c r="I11552" s="161" t="inlineStr">
        <is>
          <t>dataset_2026-08-26T13_41_09_874550254Z_DEFAULT_INTEGRATION_IMF_RES_WEO_9_0_0.csv</t>
        </is>
      </c>
    </row>
    <row r="11553" ht="13" customHeight="1">
      <c r="A11553" s="161" t="inlineStr">
        <is>
          <t>SAU</t>
        </is>
      </c>
      <c r="B11553" s="161" t="inlineStr">
        <is>
          <t>Saudi Arabia</t>
        </is>
      </c>
      <c r="C11553" s="161" t="inlineStr">
        <is>
          <t>Middle East &amp; North Africa</t>
        </is>
      </c>
      <c r="D11553" s="161" t="inlineStr">
        <is>
          <t>High income</t>
        </is>
      </c>
      <c r="E11553" s="161" t="b">
        <v>0</v>
      </c>
      <c r="F11553" s="161" t="inlineStr">
        <is>
          <t>current_account_pct_gdp</t>
        </is>
      </c>
      <c r="G11553" s="161" t="n">
        <v>-1.296</v>
      </c>
      <c r="H11553" s="161" t="inlineStr">
        <is>
          <t>2024</t>
        </is>
      </c>
      <c r="I11553" s="161" t="inlineStr">
        <is>
          <t>dataset_2026-08-26T13_41_09_874550254Z_DEFAULT_INTEGRATION_IMF_RES_WEO_9_0_0.csv</t>
        </is>
      </c>
    </row>
    <row r="11554" ht="13" customHeight="1">
      <c r="A11554" s="161" t="inlineStr">
        <is>
          <t>SAU</t>
        </is>
      </c>
      <c r="B11554" s="161" t="inlineStr">
        <is>
          <t>Saudi Arabia</t>
        </is>
      </c>
      <c r="C11554" s="161" t="inlineStr">
        <is>
          <t>Middle East &amp; North Africa</t>
        </is>
      </c>
      <c r="D11554" s="161" t="inlineStr">
        <is>
          <t>High income</t>
        </is>
      </c>
      <c r="E11554" s="161" t="b">
        <v>0</v>
      </c>
      <c r="F11554" s="161" t="inlineStr">
        <is>
          <t>gross_capital_formation_pct_gdp</t>
        </is>
      </c>
      <c r="G11554" s="161" t="n">
        <v>31.676</v>
      </c>
      <c r="H11554" s="161" t="inlineStr">
        <is>
          <t>2024</t>
        </is>
      </c>
      <c r="I11554" s="161" t="inlineStr">
        <is>
          <t>dataset_2026-08-26T13_41_09_874550254Z_DEFAULT_INTEGRATION_IMF_RES_WEO_9_0_0.csv</t>
        </is>
      </c>
    </row>
    <row r="11555" ht="13" customHeight="1">
      <c r="A11555" s="161" t="inlineStr">
        <is>
          <t>SAU</t>
        </is>
      </c>
      <c r="B11555" s="161" t="inlineStr">
        <is>
          <t>Saudi Arabia</t>
        </is>
      </c>
      <c r="C11555" s="161" t="inlineStr">
        <is>
          <t>Middle East &amp; North Africa</t>
        </is>
      </c>
      <c r="D11555" s="161" t="inlineStr">
        <is>
          <t>High income</t>
        </is>
      </c>
      <c r="E11555" s="161" t="b">
        <v>0</v>
      </c>
      <c r="F11555" s="161" t="inlineStr">
        <is>
          <t>real_gdp_growth_5y_avg_pct</t>
        </is>
      </c>
      <c r="G11555" s="161" t="n">
        <v>3.582</v>
      </c>
      <c r="H11555" s="161" t="inlineStr">
        <is>
          <t>2020-2024 avg</t>
        </is>
      </c>
      <c r="I11555" s="161" t="inlineStr">
        <is>
          <t>dataset_2026-08-26T13_41_09_874550254Z_DEFAULT_INTEGRATION_IMF_RES_WEO_9_0_0.csv (derived)</t>
        </is>
      </c>
    </row>
    <row r="11556" ht="13" customHeight="1">
      <c r="A11556" s="161" t="inlineStr">
        <is>
          <t>SAU</t>
        </is>
      </c>
      <c r="B11556" s="161" t="inlineStr">
        <is>
          <t>Saudi Arabia</t>
        </is>
      </c>
      <c r="C11556" s="161" t="inlineStr">
        <is>
          <t>Middle East &amp; North Africa</t>
        </is>
      </c>
      <c r="D11556" s="161" t="inlineStr">
        <is>
          <t>High income</t>
        </is>
      </c>
      <c r="E11556" s="161" t="b">
        <v>0</v>
      </c>
      <c r="F11556" s="161" t="inlineStr">
        <is>
          <t>int_budget_need_2030_pct_gdp</t>
        </is>
      </c>
      <c r="G11556" s="161" t="n">
        <v>0.469</v>
      </c>
      <c r="H11556" s="161" t="inlineStr">
        <is>
          <t>2030</t>
        </is>
      </c>
      <c r="I11556" s="161" t="inlineStr">
        <is>
          <t>integrated_results.csv (MacroFiscalModels v0.1, model output)</t>
        </is>
      </c>
    </row>
    <row r="11557" ht="13" customHeight="1">
      <c r="A11557" s="161" t="inlineStr">
        <is>
          <t>SAU</t>
        </is>
      </c>
      <c r="B11557" s="161" t="inlineStr">
        <is>
          <t>Saudi Arabia</t>
        </is>
      </c>
      <c r="C11557" s="161" t="inlineStr">
        <is>
          <t>Middle East &amp; North Africa</t>
        </is>
      </c>
      <c r="D11557" s="161" t="inlineStr">
        <is>
          <t>High income</t>
        </is>
      </c>
      <c r="E11557" s="161" t="b">
        <v>0</v>
      </c>
      <c r="F11557" s="161" t="inlineStr">
        <is>
          <t>int_pricing_revenue_2030_pct_gdp</t>
        </is>
      </c>
      <c r="G11557" s="161" t="n">
        <v>0.277</v>
      </c>
      <c r="H11557" s="161" t="inlineStr">
        <is>
          <t>2030</t>
        </is>
      </c>
      <c r="I11557" s="161" t="inlineStr">
        <is>
          <t>integrated_results.csv (MacroFiscalModels v0.1, model output)</t>
        </is>
      </c>
    </row>
    <row r="11558" ht="13" customHeight="1">
      <c r="A11558" s="161" t="inlineStr">
        <is>
          <t>SAU</t>
        </is>
      </c>
      <c r="B11558" s="161" t="inlineStr">
        <is>
          <t>Saudi Arabia</t>
        </is>
      </c>
      <c r="C11558" s="161" t="inlineStr">
        <is>
          <t>Middle East &amp; North Africa</t>
        </is>
      </c>
      <c r="D11558" s="161" t="inlineStr">
        <is>
          <t>High income</t>
        </is>
      </c>
      <c r="E11558" s="161" t="b">
        <v>0</v>
      </c>
      <c r="F11558" s="161" t="inlineStr">
        <is>
          <t>int_financing_gap_2030_pct_gdp</t>
        </is>
      </c>
      <c r="G11558" s="161" t="n">
        <v>0.192</v>
      </c>
      <c r="H11558" s="161" t="inlineStr">
        <is>
          <t>2030</t>
        </is>
      </c>
      <c r="I11558" s="161" t="inlineStr">
        <is>
          <t>integrated_results.csv (MacroFiscalModels v0.1, model output)</t>
        </is>
      </c>
    </row>
    <row r="11559" ht="13" customHeight="1">
      <c r="A11559" s="161" t="inlineStr">
        <is>
          <t>SAU</t>
        </is>
      </c>
      <c r="B11559" s="161" t="inlineStr">
        <is>
          <t>Saudi Arabia</t>
        </is>
      </c>
      <c r="C11559" s="161" t="inlineStr">
        <is>
          <t>Middle East &amp; North Africa</t>
        </is>
      </c>
      <c r="D11559" s="161" t="inlineStr">
        <is>
          <t>High income</t>
        </is>
      </c>
      <c r="E11559" s="161" t="b">
        <v>0</v>
      </c>
      <c r="F11559" s="161" t="inlineStr">
        <is>
          <t>int_gdp_dev_2050_pct</t>
        </is>
      </c>
      <c r="G11559" s="161" t="n">
        <v>13.59</v>
      </c>
      <c r="H11559" s="161" t="inlineStr">
        <is>
          <t>2050</t>
        </is>
      </c>
      <c r="I11559" s="161" t="inlineStr">
        <is>
          <t>integrated_results.csv (MacroFiscalModels v0.1, model output)</t>
        </is>
      </c>
    </row>
    <row r="11560" ht="13" customHeight="1">
      <c r="A11560" s="161" t="inlineStr">
        <is>
          <t>SAU</t>
        </is>
      </c>
      <c r="B11560" s="161" t="inlineStr">
        <is>
          <t>Saudi Arabia</t>
        </is>
      </c>
      <c r="C11560" s="161" t="inlineStr">
        <is>
          <t>Middle East &amp; North Africa</t>
        </is>
      </c>
      <c r="D11560" s="161" t="inlineStr">
        <is>
          <t>High income</t>
        </is>
      </c>
      <c r="E11560" s="161" t="b">
        <v>0</v>
      </c>
      <c r="F11560" s="161" t="inlineStr">
        <is>
          <t>int_debt_2050_pct_gdp</t>
        </is>
      </c>
      <c r="G11560" s="161" t="n">
        <v>29.66</v>
      </c>
      <c r="H11560" s="161" t="inlineStr">
        <is>
          <t>2050</t>
        </is>
      </c>
      <c r="I11560" s="161" t="inlineStr">
        <is>
          <t>integrated_results.csv (MacroFiscalModels v0.1, model output)</t>
        </is>
      </c>
    </row>
    <row r="11561" ht="13" customHeight="1">
      <c r="A11561" s="161" t="inlineStr">
        <is>
          <t>SEN</t>
        </is>
      </c>
      <c r="B11561" s="161" t="inlineStr">
        <is>
          <t>Senegal</t>
        </is>
      </c>
      <c r="C11561" s="161" t="inlineStr">
        <is>
          <t>Sub-Saharan Africa</t>
        </is>
      </c>
      <c r="D11561" s="161" t="inlineStr">
        <is>
          <t>Lower middle income</t>
        </is>
      </c>
      <c r="E11561" s="161" t="b">
        <v>1</v>
      </c>
      <c r="F11561" s="161" t="inlineStr">
        <is>
          <t>interest_to_revenue_pct</t>
        </is>
      </c>
      <c r="G11561" s="161" t="n">
        <v>20.532</v>
      </c>
      <c r="H11561" s="161" t="inlineStr">
        <is>
          <t>2024</t>
        </is>
      </c>
      <c r="I11561" s="161" t="inlineStr">
        <is>
          <t>dataset_2026-08-26T13_41_09_874550254Z_DEFAULT_INTEGRATION_IMF_RES_WEO_9_0_0.csv (derived)</t>
        </is>
      </c>
    </row>
    <row r="11562" ht="13" customHeight="1">
      <c r="A11562" s="161" t="inlineStr">
        <is>
          <t>SEN</t>
        </is>
      </c>
      <c r="B11562" s="161" t="inlineStr">
        <is>
          <t>Senegal</t>
        </is>
      </c>
      <c r="C11562" s="161" t="inlineStr">
        <is>
          <t>Sub-Saharan Africa</t>
        </is>
      </c>
      <c r="D11562" s="161" t="inlineStr">
        <is>
          <t>Lower middle income</t>
        </is>
      </c>
      <c r="E11562" s="161" t="b">
        <v>1</v>
      </c>
      <c r="F11562" s="161" t="inlineStr">
        <is>
          <t>interest_pct_gdp</t>
        </is>
      </c>
      <c r="G11562" s="161" t="n">
        <v>4.132</v>
      </c>
      <c r="H11562" s="161" t="inlineStr">
        <is>
          <t>2024</t>
        </is>
      </c>
      <c r="I11562" s="161" t="inlineStr">
        <is>
          <t>dataset_2026-08-26T13_41_09_874550254Z_DEFAULT_INTEGRATION_IMF_RES_WEO_9_0_0.csv (derived)</t>
        </is>
      </c>
    </row>
    <row r="11563" ht="13" customHeight="1">
      <c r="A11563" s="161" t="inlineStr">
        <is>
          <t>SEN</t>
        </is>
      </c>
      <c r="B11563" s="161" t="inlineStr">
        <is>
          <t>Senegal</t>
        </is>
      </c>
      <c r="C11563" s="161" t="inlineStr">
        <is>
          <t>Sub-Saharan Africa</t>
        </is>
      </c>
      <c r="D11563" s="161" t="inlineStr">
        <is>
          <t>Lower middle income</t>
        </is>
      </c>
      <c r="E11563" s="161" t="b">
        <v>1</v>
      </c>
      <c r="F11563" s="161" t="inlineStr">
        <is>
          <t>gross_debt_pct_gdp</t>
        </is>
      </c>
      <c r="G11563" s="161" t="n">
        <v>132.395</v>
      </c>
      <c r="H11563" s="161" t="inlineStr">
        <is>
          <t>2024</t>
        </is>
      </c>
      <c r="I11563" s="161" t="inlineStr">
        <is>
          <t>dataset_2026-08-26T13_41_09_874550254Z_DEFAULT_INTEGRATION_IMF_RES_WEO_9_0_0.csv</t>
        </is>
      </c>
    </row>
    <row r="11564" ht="13" customHeight="1">
      <c r="A11564" s="161" t="inlineStr">
        <is>
          <t>SEN</t>
        </is>
      </c>
      <c r="B11564" s="161" t="inlineStr">
        <is>
          <t>Senegal</t>
        </is>
      </c>
      <c r="C11564" s="161" t="inlineStr">
        <is>
          <t>Sub-Saharan Africa</t>
        </is>
      </c>
      <c r="D11564" s="161" t="inlineStr">
        <is>
          <t>Lower middle income</t>
        </is>
      </c>
      <c r="E11564" s="161" t="b">
        <v>1</v>
      </c>
      <c r="F11564" s="161" t="inlineStr">
        <is>
          <t>tax_revenue_pct_gdp</t>
        </is>
      </c>
      <c r="G11564" s="161" t="n">
        <v>18.197</v>
      </c>
      <c r="H11564" s="161" t="inlineStr">
        <is>
          <t>2024</t>
        </is>
      </c>
      <c r="I11564" s="161" t="inlineStr">
        <is>
          <t>world-imf2026.xlsx</t>
        </is>
      </c>
    </row>
    <row r="11565" ht="13" customHeight="1">
      <c r="A11565" s="161" t="inlineStr">
        <is>
          <t>SEN</t>
        </is>
      </c>
      <c r="B11565" s="161" t="inlineStr">
        <is>
          <t>Senegal</t>
        </is>
      </c>
      <c r="C11565" s="161" t="inlineStr">
        <is>
          <t>Sub-Saharan Africa</t>
        </is>
      </c>
      <c r="D11565" s="161" t="inlineStr">
        <is>
          <t>Lower middle income</t>
        </is>
      </c>
      <c r="E11565" s="161" t="b">
        <v>1</v>
      </c>
      <c r="F11565" s="161" t="inlineStr">
        <is>
          <t>capex_execution_rate_pct</t>
        </is>
      </c>
      <c r="G11565" s="161" t="n">
        <v>100</v>
      </c>
      <c r="H11565" s="161" t="inlineStr">
        <is>
          <t>2018</t>
        </is>
      </c>
      <c r="I11565" s="161" t="inlineStr">
        <is>
          <t>WB_BOOST_WIDEF.csv</t>
        </is>
      </c>
    </row>
    <row r="11566" ht="13" customHeight="1">
      <c r="A11566" s="161" t="inlineStr">
        <is>
          <t>SEN</t>
        </is>
      </c>
      <c r="B11566" s="161" t="inlineStr">
        <is>
          <t>Senegal</t>
        </is>
      </c>
      <c r="C11566" s="161" t="inlineStr">
        <is>
          <t>Sub-Saharan Africa</t>
        </is>
      </c>
      <c r="D11566" s="161" t="inlineStr">
        <is>
          <t>Lower middle income</t>
        </is>
      </c>
      <c r="E11566" s="161" t="b">
        <v>1</v>
      </c>
      <c r="F11566" s="161" t="inlineStr">
        <is>
          <t>pefa_pi11_pim_score</t>
        </is>
      </c>
      <c r="G11566" s="161" t="n">
        <v>1.5</v>
      </c>
      <c r="H11566" s="161" t="inlineStr">
        <is>
          <t>2020</t>
        </is>
      </c>
      <c r="I11566" s="161" t="inlineStr">
        <is>
          <t>assessments_1787749571.csv</t>
        </is>
      </c>
    </row>
    <row r="11567" ht="13" customHeight="1">
      <c r="A11567" s="161" t="inlineStr">
        <is>
          <t>SEN</t>
        </is>
      </c>
      <c r="B11567" s="161" t="inlineStr">
        <is>
          <t>Senegal</t>
        </is>
      </c>
      <c r="C11567" s="161" t="inlineStr">
        <is>
          <t>Sub-Saharan Africa</t>
        </is>
      </c>
      <c r="D11567" s="161" t="inlineStr">
        <is>
          <t>Lower middle income</t>
        </is>
      </c>
      <c r="E11567" s="161" t="b">
        <v>1</v>
      </c>
      <c r="F11567" s="161" t="inlineStr">
        <is>
          <t>pefa_pi122_asset_monitoring</t>
        </is>
      </c>
      <c r="G11567" s="161" t="n">
        <v>1</v>
      </c>
      <c r="H11567" s="161" t="inlineStr">
        <is>
          <t>2020</t>
        </is>
      </c>
      <c r="I11567" s="161" t="inlineStr">
        <is>
          <t>assessments_1787749571.csv</t>
        </is>
      </c>
    </row>
    <row r="11568" ht="13" customHeight="1">
      <c r="A11568" s="161" t="inlineStr">
        <is>
          <t>SEN</t>
        </is>
      </c>
      <c r="B11568" s="161" t="inlineStr">
        <is>
          <t>Senegal</t>
        </is>
      </c>
      <c r="C11568" s="161" t="inlineStr">
        <is>
          <t>Sub-Saharan Africa</t>
        </is>
      </c>
      <c r="D11568" s="161" t="inlineStr">
        <is>
          <t>Lower middle income</t>
        </is>
      </c>
      <c r="E11568" s="161" t="b">
        <v>1</v>
      </c>
      <c r="F11568" s="161" t="inlineStr">
        <is>
          <t>climate_pfm_diagnostic_on_record</t>
        </is>
      </c>
      <c r="G11568" s="161" t="n">
        <v>0</v>
      </c>
      <c r="H11568" s="161" t="inlineStr">
        <is>
          <t>2022</t>
        </is>
      </c>
      <c r="I11568" s="161" t="inlineStr">
        <is>
          <t>UNDP-Global-Climate-Public-Finance-Review-2022.pdf (Table 4.2)</t>
        </is>
      </c>
    </row>
    <row r="11569" ht="13" customHeight="1">
      <c r="A11569" s="161" t="inlineStr">
        <is>
          <t>SEN</t>
        </is>
      </c>
      <c r="B11569" s="161" t="inlineStr">
        <is>
          <t>Senegal</t>
        </is>
      </c>
      <c r="C11569" s="161" t="inlineStr">
        <is>
          <t>Sub-Saharan Africa</t>
        </is>
      </c>
      <c r="D11569" s="161" t="inlineStr">
        <is>
          <t>Lower middle income</t>
        </is>
      </c>
      <c r="E11569" s="161" t="b">
        <v>1</v>
      </c>
      <c r="F11569" s="161" t="inlineStr">
        <is>
          <t>wacc_solar_real_aftertax_pct</t>
        </is>
      </c>
      <c r="G11569" s="161" t="n">
        <v>4.3</v>
      </c>
      <c r="H11569" s="161" t="inlineStr">
        <is>
          <t>2021</t>
        </is>
      </c>
      <c r="I11569" s="161" t="inlineStr">
        <is>
          <t>IRENA_Cost_of_financing_renewable_power_Appendix_2023.pdf</t>
        </is>
      </c>
    </row>
    <row r="11570" ht="13" customHeight="1">
      <c r="A11570" s="161" t="inlineStr">
        <is>
          <t>SEN</t>
        </is>
      </c>
      <c r="B11570" s="161" t="inlineStr">
        <is>
          <t>Senegal</t>
        </is>
      </c>
      <c r="C11570" s="161" t="inlineStr">
        <is>
          <t>Sub-Saharan Africa</t>
        </is>
      </c>
      <c r="D11570" s="161" t="inlineStr">
        <is>
          <t>Lower middle income</t>
        </is>
      </c>
      <c r="E11570" s="161" t="b">
        <v>1</v>
      </c>
      <c r="F11570" s="161" t="inlineStr">
        <is>
          <t>wacc_steffen_nominal_aftertax_pct</t>
        </is>
      </c>
      <c r="G11570" s="161" t="n">
        <v>9</v>
      </c>
      <c r="H11570" s="161" t="inlineStr">
        <is>
          <t>2022</t>
        </is>
      </c>
      <c r="I11570" s="161" t="inlineStr">
        <is>
          <t>SteffenEtAl2025_WACC_database.csv</t>
        </is>
      </c>
    </row>
    <row r="11571" ht="13" customHeight="1">
      <c r="A11571" s="161" t="inlineStr">
        <is>
          <t>SEN</t>
        </is>
      </c>
      <c r="B11571" s="161" t="inlineStr">
        <is>
          <t>Senegal</t>
        </is>
      </c>
      <c r="C11571" s="161" t="inlineStr">
        <is>
          <t>Sub-Saharan Africa</t>
        </is>
      </c>
      <c r="D11571" s="161" t="inlineStr">
        <is>
          <t>Lower middle income</t>
        </is>
      </c>
      <c r="E11571" s="161" t="b">
        <v>1</v>
      </c>
      <c r="F11571" s="161" t="inlineStr">
        <is>
          <t>wacc_n_sources</t>
        </is>
      </c>
      <c r="G11571" s="161" t="n">
        <v>3</v>
      </c>
      <c r="H11571" s="161" t="inlineStr">
        <is>
          <t>2021-2024</t>
        </is>
      </c>
      <c r="I11571" s="161" t="inlineStr">
        <is>
          <t>IRENA / Steffen et al. / IEA</t>
        </is>
      </c>
    </row>
    <row r="11572" ht="13" customHeight="1">
      <c r="A11572" s="161" t="inlineStr">
        <is>
          <t>SEN</t>
        </is>
      </c>
      <c r="B11572" s="161" t="inlineStr">
        <is>
          <t>Senegal</t>
        </is>
      </c>
      <c r="C11572" s="161" t="inlineStr">
        <is>
          <t>Sub-Saharan Africa</t>
        </is>
      </c>
      <c r="D11572" s="161" t="inlineStr">
        <is>
          <t>Lower middle income</t>
        </is>
      </c>
      <c r="E11572" s="161" t="b">
        <v>1</v>
      </c>
      <c r="F11572" s="161" t="inlineStr">
        <is>
          <t>wacc_iea_observatory_available</t>
        </is>
      </c>
      <c r="G11572" s="161" t="n">
        <v>1</v>
      </c>
      <c r="H11572" s="161" t="inlineStr">
        <is>
          <t>2024</t>
        </is>
      </c>
      <c r="I11572" s="161" t="inlineStr">
        <is>
          <t>CofCObservatoryData.xlsx</t>
        </is>
      </c>
    </row>
    <row r="11573" ht="13" customHeight="1">
      <c r="A11573" s="161" t="inlineStr">
        <is>
          <t>SEN</t>
        </is>
      </c>
      <c r="B11573" s="161" t="inlineStr">
        <is>
          <t>Senegal</t>
        </is>
      </c>
      <c r="C11573" s="161" t="inlineStr">
        <is>
          <t>Sub-Saharan Africa</t>
        </is>
      </c>
      <c r="D11573" s="161" t="inlineStr">
        <is>
          <t>Lower middle income</t>
        </is>
      </c>
      <c r="E11573" s="161" t="b">
        <v>1</v>
      </c>
      <c r="F11573" s="161" t="inlineStr">
        <is>
          <t>ids_official_private_rate_spread_pp</t>
        </is>
      </c>
      <c r="G11573" s="161" t="n">
        <v>3.959</v>
      </c>
      <c r="H11573" s="161" t="inlineStr">
        <is>
          <t>2024</t>
        </is>
      </c>
      <c r="I11573" s="161" t="inlineStr">
        <is>
          <t>P_Data_Extract_From_International_Debt_Statistics__2_.xlsx</t>
        </is>
      </c>
    </row>
    <row r="11574" ht="13" customHeight="1">
      <c r="A11574" s="161" t="inlineStr">
        <is>
          <t>SEN</t>
        </is>
      </c>
      <c r="B11574" s="161" t="inlineStr">
        <is>
          <t>Senegal</t>
        </is>
      </c>
      <c r="C11574" s="161" t="inlineStr">
        <is>
          <t>Sub-Saharan Africa</t>
        </is>
      </c>
      <c r="D11574" s="161" t="inlineStr">
        <is>
          <t>Lower middle income</t>
        </is>
      </c>
      <c r="E11574" s="161" t="b">
        <v>1</v>
      </c>
      <c r="F11574" s="161" t="inlineStr">
        <is>
          <t>ids_private_creditor_rate_pct</t>
        </is>
      </c>
      <c r="G11574" s="161" t="n">
        <v>6.367</v>
      </c>
      <c r="H11574" s="161" t="inlineStr">
        <is>
          <t>2024</t>
        </is>
      </c>
      <c r="I11574" s="161" t="inlineStr">
        <is>
          <t>P_Data_Extract_From_International_Debt_Statistics__2_.xlsx</t>
        </is>
      </c>
    </row>
    <row r="11575" ht="13" customHeight="1">
      <c r="A11575" s="161" t="inlineStr">
        <is>
          <t>SEN</t>
        </is>
      </c>
      <c r="B11575" s="161" t="inlineStr">
        <is>
          <t>Senegal</t>
        </is>
      </c>
      <c r="C11575" s="161" t="inlineStr">
        <is>
          <t>Sub-Saharan Africa</t>
        </is>
      </c>
      <c r="D11575" s="161" t="inlineStr">
        <is>
          <t>Lower middle income</t>
        </is>
      </c>
      <c r="E11575" s="161" t="b">
        <v>1</v>
      </c>
      <c r="F11575" s="161" t="inlineStr">
        <is>
          <t>ids_avg_maturity_years</t>
        </is>
      </c>
      <c r="G11575" s="161" t="n">
        <v>11.857</v>
      </c>
      <c r="H11575" s="161" t="inlineStr">
        <is>
          <t>2024</t>
        </is>
      </c>
      <c r="I11575" s="161" t="inlineStr">
        <is>
          <t>P_Data_Extract_From_International_Debt_Statistics__2_.xlsx</t>
        </is>
      </c>
    </row>
    <row r="11576" ht="13" customHeight="1">
      <c r="A11576" s="161" t="inlineStr">
        <is>
          <t>SEN</t>
        </is>
      </c>
      <c r="B11576" s="161" t="inlineStr">
        <is>
          <t>Senegal</t>
        </is>
      </c>
      <c r="C11576" s="161" t="inlineStr">
        <is>
          <t>Sub-Saharan Africa</t>
        </is>
      </c>
      <c r="D11576" s="161" t="inlineStr">
        <is>
          <t>Lower middle income</t>
        </is>
      </c>
      <c r="E11576" s="161" t="b">
        <v>1</v>
      </c>
      <c r="F11576" s="161" t="inlineStr">
        <is>
          <t>mitigation_finance_received_pct_gdp</t>
        </is>
      </c>
      <c r="G11576" s="161" t="n">
        <v>2.18</v>
      </c>
      <c r="H11576" s="161" t="inlineStr">
        <is>
          <t>2024</t>
        </is>
      </c>
      <c r="I11576" s="161" t="inlineStr">
        <is>
          <t>CRDF-RP_2024.xlsx + WEO</t>
        </is>
      </c>
    </row>
    <row r="11577" ht="13" customHeight="1">
      <c r="A11577" s="161" t="inlineStr">
        <is>
          <t>SEN</t>
        </is>
      </c>
      <c r="B11577" s="161" t="inlineStr">
        <is>
          <t>Senegal</t>
        </is>
      </c>
      <c r="C11577" s="161" t="inlineStr">
        <is>
          <t>Sub-Saharan Africa</t>
        </is>
      </c>
      <c r="D11577" s="161" t="inlineStr">
        <is>
          <t>Lower middle income</t>
        </is>
      </c>
      <c r="E11577" s="161" t="b">
        <v>1</v>
      </c>
      <c r="F11577" s="161" t="inlineStr">
        <is>
          <t>ids_multilateral_share_pct</t>
        </is>
      </c>
      <c r="G11577" s="161" t="n">
        <v>37.879</v>
      </c>
      <c r="H11577" s="161" t="inlineStr">
        <is>
          <t>2024</t>
        </is>
      </c>
      <c r="I11577" s="161" t="inlineStr">
        <is>
          <t>P_Data_Extract_From_International_Debt_Statistics__2_.xlsx</t>
        </is>
      </c>
    </row>
    <row r="11578" ht="13" customHeight="1">
      <c r="A11578" s="161" t="inlineStr">
        <is>
          <t>SEN</t>
        </is>
      </c>
      <c r="B11578" s="161" t="inlineStr">
        <is>
          <t>Senegal</t>
        </is>
      </c>
      <c r="C11578" s="161" t="inlineStr">
        <is>
          <t>Sub-Saharan Africa</t>
        </is>
      </c>
      <c r="D11578" s="161" t="inlineStr">
        <is>
          <t>Lower middle income</t>
        </is>
      </c>
      <c r="E11578" s="161" t="b">
        <v>1</v>
      </c>
      <c r="F11578" s="161" t="inlineStr">
        <is>
          <t>ids_private_creditor_share_pct</t>
        </is>
      </c>
      <c r="G11578" s="161" t="n">
        <v>42.066</v>
      </c>
      <c r="H11578" s="161" t="inlineStr">
        <is>
          <t>2024</t>
        </is>
      </c>
      <c r="I11578" s="161" t="inlineStr">
        <is>
          <t>P_Data_Extract_From_International_Debt_Statistics__2_.xlsx</t>
        </is>
      </c>
    </row>
    <row r="11579" ht="13" customHeight="1">
      <c r="A11579" s="161" t="inlineStr">
        <is>
          <t>SEN</t>
        </is>
      </c>
      <c r="B11579" s="161" t="inlineStr">
        <is>
          <t>Senegal</t>
        </is>
      </c>
      <c r="C11579" s="161" t="inlineStr">
        <is>
          <t>Sub-Saharan Africa</t>
        </is>
      </c>
      <c r="D11579" s="161" t="inlineStr">
        <is>
          <t>Lower middle income</t>
        </is>
      </c>
      <c r="E11579" s="161" t="b">
        <v>1</v>
      </c>
      <c r="F11579" s="161" t="inlineStr">
        <is>
          <t>ids_usd_share_ppg_debt_pct</t>
        </is>
      </c>
      <c r="G11579" s="161" t="n">
        <v>35.141</v>
      </c>
      <c r="H11579" s="161" t="inlineStr">
        <is>
          <t>2024</t>
        </is>
      </c>
      <c r="I11579" s="161" t="inlineStr">
        <is>
          <t>P_Data_Extract_From_International_Debt_Statistics__2_.xlsx</t>
        </is>
      </c>
    </row>
    <row r="11580" ht="13" customHeight="1">
      <c r="A11580" s="161" t="inlineStr">
        <is>
          <t>SEN</t>
        </is>
      </c>
      <c r="B11580" s="161" t="inlineStr">
        <is>
          <t>Senegal</t>
        </is>
      </c>
      <c r="C11580" s="161" t="inlineStr">
        <is>
          <t>Sub-Saharan Africa</t>
        </is>
      </c>
      <c r="D11580" s="161" t="inlineStr">
        <is>
          <t>Lower middle income</t>
        </is>
      </c>
      <c r="E11580" s="161" t="b">
        <v>1</v>
      </c>
      <c r="F11580" s="161" t="inlineStr">
        <is>
          <t>pefa_pi103_contingent_liabilities</t>
        </is>
      </c>
      <c r="G11580" s="161" t="n">
        <v>1</v>
      </c>
      <c r="H11580" s="161" t="inlineStr">
        <is>
          <t>2020</t>
        </is>
      </c>
      <c r="I11580" s="161" t="inlineStr">
        <is>
          <t>assessments_1787749571.csv</t>
        </is>
      </c>
    </row>
    <row r="11581" ht="13" customHeight="1">
      <c r="A11581" s="161" t="inlineStr">
        <is>
          <t>SEN</t>
        </is>
      </c>
      <c r="B11581" s="161" t="inlineStr">
        <is>
          <t>Senegal</t>
        </is>
      </c>
      <c r="C11581" s="161" t="inlineStr">
        <is>
          <t>Sub-Saharan Africa</t>
        </is>
      </c>
      <c r="D11581" s="161" t="inlineStr">
        <is>
          <t>Lower middle income</t>
        </is>
      </c>
      <c r="E11581" s="161" t="b">
        <v>1</v>
      </c>
      <c r="F11581" s="161" t="inlineStr">
        <is>
          <t>ppi_commitments_pct_gdp</t>
        </is>
      </c>
      <c r="G11581" s="161" t="n">
        <v>1.365</v>
      </c>
      <c r="H11581" s="161" t="inlineStr">
        <is>
          <t>2020-2024 avg</t>
        </is>
      </c>
      <c r="I11581" s="161" t="inlineStr">
        <is>
          <t>2024-PPI-Full-DTA.dta + WEO</t>
        </is>
      </c>
    </row>
    <row r="11582" ht="13" customHeight="1">
      <c r="A11582" s="161" t="inlineStr">
        <is>
          <t>SEN</t>
        </is>
      </c>
      <c r="B11582" s="161" t="inlineStr">
        <is>
          <t>Senegal</t>
        </is>
      </c>
      <c r="C11582" s="161" t="inlineStr">
        <is>
          <t>Sub-Saharan Africa</t>
        </is>
      </c>
      <c r="D11582" s="161" t="inlineStr">
        <is>
          <t>Lower middle income</t>
        </is>
      </c>
      <c r="E11582" s="161" t="b">
        <v>1</v>
      </c>
      <c r="F11582" s="161" t="inlineStr">
        <is>
          <t>excise_revenue_pct_of_revenue</t>
        </is>
      </c>
      <c r="G11582" s="161" t="n">
        <v>5.272</v>
      </c>
      <c r="H11582" s="161" t="inlineStr">
        <is>
          <t>2023</t>
        </is>
      </c>
      <c r="I11582" s="161" t="inlineStr">
        <is>
          <t>world-imf2026.xlsx</t>
        </is>
      </c>
    </row>
    <row r="11583" ht="13" customHeight="1">
      <c r="A11583" s="161" t="inlineStr">
        <is>
          <t>SEN</t>
        </is>
      </c>
      <c r="B11583" s="161" t="inlineStr">
        <is>
          <t>Senegal</t>
        </is>
      </c>
      <c r="C11583" s="161" t="inlineStr">
        <is>
          <t>Sub-Saharan Africa</t>
        </is>
      </c>
      <c r="D11583" s="161" t="inlineStr">
        <is>
          <t>Lower middle income</t>
        </is>
      </c>
      <c r="E11583" s="161" t="b">
        <v>1</v>
      </c>
      <c r="F11583" s="161" t="inlineStr">
        <is>
          <t>ff_subsidy_total_pct_gdp</t>
        </is>
      </c>
      <c r="G11583" s="161" t="n">
        <v>4.205</v>
      </c>
      <c r="H11583" s="161" t="inlineStr">
        <is>
          <t>2024</t>
        </is>
      </c>
      <c r="I11583" s="161" t="inlineStr">
        <is>
          <t>imffossilfuelsubsidiesdata.xlsb + WEO</t>
        </is>
      </c>
    </row>
    <row r="11584" ht="13" customHeight="1">
      <c r="A11584" s="161" t="inlineStr">
        <is>
          <t>SEN</t>
        </is>
      </c>
      <c r="B11584" s="161" t="inlineStr">
        <is>
          <t>Senegal</t>
        </is>
      </c>
      <c r="C11584" s="161" t="inlineStr">
        <is>
          <t>Sub-Saharan Africa</t>
        </is>
      </c>
      <c r="D11584" s="161" t="inlineStr">
        <is>
          <t>Lower middle income</t>
        </is>
      </c>
      <c r="E11584" s="161" t="b">
        <v>1</v>
      </c>
      <c r="F11584" s="161" t="inlineStr">
        <is>
          <t>ff_subsidy_explicit_pct_gdp</t>
        </is>
      </c>
      <c r="G11584" s="161" t="n">
        <v>0.044</v>
      </c>
      <c r="H11584" s="161" t="inlineStr">
        <is>
          <t>2024</t>
        </is>
      </c>
      <c r="I11584" s="161" t="inlineStr">
        <is>
          <t>imffossilfuelsubsidiesdata.xlsb</t>
        </is>
      </c>
    </row>
    <row r="11585" ht="13" customHeight="1">
      <c r="A11585" s="161" t="inlineStr">
        <is>
          <t>SEN</t>
        </is>
      </c>
      <c r="B11585" s="161" t="inlineStr">
        <is>
          <t>Senegal</t>
        </is>
      </c>
      <c r="C11585" s="161" t="inlineStr">
        <is>
          <t>Sub-Saharan Africa</t>
        </is>
      </c>
      <c r="D11585" s="161" t="inlineStr">
        <is>
          <t>Lower middle income</t>
        </is>
      </c>
      <c r="E11585" s="161" t="b">
        <v>1</v>
      </c>
      <c r="F11585" s="161" t="inlineStr">
        <is>
          <t>ff_subsidy_implicit_pct_gdp</t>
        </is>
      </c>
      <c r="G11585" s="161" t="n">
        <v>4.162</v>
      </c>
      <c r="H11585" s="161" t="inlineStr">
        <is>
          <t>2024</t>
        </is>
      </c>
      <c r="I11585" s="161" t="inlineStr">
        <is>
          <t>imffossilfuelsubsidiesdata.xlsb</t>
        </is>
      </c>
    </row>
    <row r="11586" ht="13" customHeight="1">
      <c r="A11586" s="161" t="inlineStr">
        <is>
          <t>SEN</t>
        </is>
      </c>
      <c r="B11586" s="161" t="inlineStr">
        <is>
          <t>Senegal</t>
        </is>
      </c>
      <c r="C11586" s="161" t="inlineStr">
        <is>
          <t>Sub-Saharan Africa</t>
        </is>
      </c>
      <c r="D11586" s="161" t="inlineStr">
        <is>
          <t>Lower middle income</t>
        </is>
      </c>
      <c r="E11586" s="161" t="b">
        <v>1</v>
      </c>
      <c r="F11586" s="161" t="inlineStr">
        <is>
          <t>env_protection_pct_of_expenditure</t>
        </is>
      </c>
      <c r="G11586" s="161" t="n">
        <v>0.867</v>
      </c>
      <c r="H11586" s="161" t="inlineStr">
        <is>
          <t>2018</t>
        </is>
      </c>
      <c r="I11586" s="161" t="inlineStr">
        <is>
          <t>WB_BOOST_WIDEF.csv</t>
        </is>
      </c>
    </row>
    <row r="11587" ht="13" customHeight="1">
      <c r="A11587" s="161" t="inlineStr">
        <is>
          <t>SEN</t>
        </is>
      </c>
      <c r="B11587" s="161" t="inlineStr">
        <is>
          <t>Senegal</t>
        </is>
      </c>
      <c r="C11587" s="161" t="inlineStr">
        <is>
          <t>Sub-Saharan Africa</t>
        </is>
      </c>
      <c r="D11587" s="161" t="inlineStr">
        <is>
          <t>Lower middle income</t>
        </is>
      </c>
      <c r="E11587" s="161" t="b">
        <v>1</v>
      </c>
      <c r="F11587" s="161" t="inlineStr">
        <is>
          <t>net_fuel_trade_pct_merch</t>
        </is>
      </c>
      <c r="G11587" s="161" t="n">
        <v>1.184999999999999</v>
      </c>
      <c r="H11587" s="161" t="inlineStr">
        <is>
          <t>2024</t>
        </is>
      </c>
      <c r="I11587" s="161" t="inlineStr">
        <is>
          <t>WDI TX.VAL.FUEL.ZS.UN less TM.VAL.FUEL.ZS.UN</t>
        </is>
      </c>
    </row>
    <row r="11588" ht="13" customHeight="1">
      <c r="A11588" s="161" t="inlineStr">
        <is>
          <t>SEN</t>
        </is>
      </c>
      <c r="B11588" s="161" t="inlineStr">
        <is>
          <t>Senegal</t>
        </is>
      </c>
      <c r="C11588" s="161" t="inlineStr">
        <is>
          <t>Sub-Saharan Africa</t>
        </is>
      </c>
      <c r="D11588" s="161" t="inlineStr">
        <is>
          <t>Lower middle income</t>
        </is>
      </c>
      <c r="E11588" s="161" t="b">
        <v>1</v>
      </c>
      <c r="F11588" s="161" t="inlineStr">
        <is>
          <t>fuel_exports_pct_merch</t>
        </is>
      </c>
      <c r="G11588" s="161" t="n">
        <v>32.711</v>
      </c>
      <c r="H11588" s="161" t="inlineStr">
        <is>
          <t>2024</t>
        </is>
      </c>
      <c r="I11588" s="161" t="inlineStr">
        <is>
          <t>API_TX_VAL_FUEL_ZS_UN_DS2_en_csv_v2_33055.zip</t>
        </is>
      </c>
    </row>
    <row r="11589" ht="13" customHeight="1">
      <c r="A11589" s="161" t="inlineStr">
        <is>
          <t>SEN</t>
        </is>
      </c>
      <c r="B11589" s="161" t="inlineStr">
        <is>
          <t>Senegal</t>
        </is>
      </c>
      <c r="C11589" s="161" t="inlineStr">
        <is>
          <t>Sub-Saharan Africa</t>
        </is>
      </c>
      <c r="D11589" s="161" t="inlineStr">
        <is>
          <t>Lower middle income</t>
        </is>
      </c>
      <c r="E11589" s="161" t="b">
        <v>1</v>
      </c>
      <c r="F11589" s="161" t="inlineStr">
        <is>
          <t>fuel_imports_pct_merch</t>
        </is>
      </c>
      <c r="G11589" s="161" t="n">
        <v>31.526</v>
      </c>
      <c r="H11589" s="161" t="inlineStr">
        <is>
          <t>2024</t>
        </is>
      </c>
      <c r="I11589" s="161" t="inlineStr">
        <is>
          <t>API_TM_VAL_FUEL_ZS_UN_DS2_en_csv_v2_36140.zip</t>
        </is>
      </c>
    </row>
    <row r="11590" ht="13" customHeight="1">
      <c r="A11590" s="161" t="inlineStr">
        <is>
          <t>SEN</t>
        </is>
      </c>
      <c r="B11590" s="161" t="inlineStr">
        <is>
          <t>Senegal</t>
        </is>
      </c>
      <c r="C11590" s="161" t="inlineStr">
        <is>
          <t>Sub-Saharan Africa</t>
        </is>
      </c>
      <c r="D11590" s="161" t="inlineStr">
        <is>
          <t>Lower middle income</t>
        </is>
      </c>
      <c r="E11590" s="161" t="b">
        <v>1</v>
      </c>
      <c r="F11590" s="161" t="inlineStr">
        <is>
          <t>energy_import_dep_pct</t>
        </is>
      </c>
      <c r="G11590" s="161" t="n">
        <v>69.03100000000001</v>
      </c>
      <c r="H11590" s="161" t="inlineStr">
        <is>
          <t>2023</t>
        </is>
      </c>
      <c r="I11590" s="161" t="inlineStr">
        <is>
          <t>API_EG_IMP_CONS_ZS_DS2_en_csv_v2_160768.zip</t>
        </is>
      </c>
    </row>
    <row r="11591" ht="13" customHeight="1">
      <c r="A11591" s="161" t="inlineStr">
        <is>
          <t>SEN</t>
        </is>
      </c>
      <c r="B11591" s="161" t="inlineStr">
        <is>
          <t>Senegal</t>
        </is>
      </c>
      <c r="C11591" s="161" t="inlineStr">
        <is>
          <t>Sub-Saharan Africa</t>
        </is>
      </c>
      <c r="D11591" s="161" t="inlineStr">
        <is>
          <t>Lower middle income</t>
        </is>
      </c>
      <c r="E11591" s="161" t="b">
        <v>1</v>
      </c>
      <c r="F11591" s="161" t="inlineStr">
        <is>
          <t>fossil_rents_total_pct_gdp</t>
        </is>
      </c>
      <c r="G11591" s="161" t="n">
        <v>0.003</v>
      </c>
      <c r="H11591" s="161" t="inlineStr">
        <is>
          <t>2021</t>
        </is>
      </c>
      <c r="I11591" s="161" t="inlineStr">
        <is>
          <t>WDI NY.GDP.PETR+NGAS+COAL.RT.ZS</t>
        </is>
      </c>
    </row>
    <row r="11592" ht="13" customHeight="1">
      <c r="A11592" s="161" t="inlineStr">
        <is>
          <t>SEN</t>
        </is>
      </c>
      <c r="B11592" s="161" t="inlineStr">
        <is>
          <t>Senegal</t>
        </is>
      </c>
      <c r="C11592" s="161" t="inlineStr">
        <is>
          <t>Sub-Saharan Africa</t>
        </is>
      </c>
      <c r="D11592" s="161" t="inlineStr">
        <is>
          <t>Lower middle income</t>
        </is>
      </c>
      <c r="E11592" s="161" t="b">
        <v>1</v>
      </c>
      <c r="F11592" s="161" t="inlineStr">
        <is>
          <t>oil_rents_pct_gdp</t>
        </is>
      </c>
      <c r="G11592" s="161" t="n">
        <v>0</v>
      </c>
      <c r="H11592" s="161" t="inlineStr">
        <is>
          <t>2021</t>
        </is>
      </c>
      <c r="I11592" s="161" t="inlineStr">
        <is>
          <t>API_NY_GDP_PETR_RT_ZS_DS2_en_csv_v2_40227.zip</t>
        </is>
      </c>
    </row>
    <row r="11593" ht="13" customHeight="1">
      <c r="A11593" s="161" t="inlineStr">
        <is>
          <t>SEN</t>
        </is>
      </c>
      <c r="B11593" s="161" t="inlineStr">
        <is>
          <t>Senegal</t>
        </is>
      </c>
      <c r="C11593" s="161" t="inlineStr">
        <is>
          <t>Sub-Saharan Africa</t>
        </is>
      </c>
      <c r="D11593" s="161" t="inlineStr">
        <is>
          <t>Lower middle income</t>
        </is>
      </c>
      <c r="E11593" s="161" t="b">
        <v>1</v>
      </c>
      <c r="F11593" s="161" t="inlineStr">
        <is>
          <t>gas_rents_pct_gdp</t>
        </is>
      </c>
      <c r="G11593" s="161" t="n">
        <v>0.003</v>
      </c>
      <c r="H11593" s="161" t="inlineStr">
        <is>
          <t>2021</t>
        </is>
      </c>
      <c r="I11593" s="161" t="inlineStr">
        <is>
          <t>API_NY_GDP_NGAS_RT_ZS_DS2_en_csv_v2_35861.zip</t>
        </is>
      </c>
    </row>
    <row r="11594" ht="13" customHeight="1">
      <c r="A11594" s="161" t="inlineStr">
        <is>
          <t>SEN</t>
        </is>
      </c>
      <c r="B11594" s="161" t="inlineStr">
        <is>
          <t>Senegal</t>
        </is>
      </c>
      <c r="C11594" s="161" t="inlineStr">
        <is>
          <t>Sub-Saharan Africa</t>
        </is>
      </c>
      <c r="D11594" s="161" t="inlineStr">
        <is>
          <t>Lower middle income</t>
        </is>
      </c>
      <c r="E11594" s="161" t="b">
        <v>1</v>
      </c>
      <c r="F11594" s="161" t="inlineStr">
        <is>
          <t>coal_rents_pct_gdp</t>
        </is>
      </c>
      <c r="G11594" s="161" t="n">
        <v>0</v>
      </c>
      <c r="H11594" s="161" t="inlineStr">
        <is>
          <t>2021</t>
        </is>
      </c>
      <c r="I11594" s="161" t="inlineStr">
        <is>
          <t>API_NY_GDP_COAL_RT_ZS_DS2_en_csv_v2_35370.zip</t>
        </is>
      </c>
    </row>
    <row r="11595" ht="13" customHeight="1">
      <c r="A11595" s="161" t="inlineStr">
        <is>
          <t>SEN</t>
        </is>
      </c>
      <c r="B11595" s="161" t="inlineStr">
        <is>
          <t>Senegal</t>
        </is>
      </c>
      <c r="C11595" s="161" t="inlineStr">
        <is>
          <t>Sub-Saharan Africa</t>
        </is>
      </c>
      <c r="D11595" s="161" t="inlineStr">
        <is>
          <t>Lower middle income</t>
        </is>
      </c>
      <c r="E11595" s="161" t="b">
        <v>1</v>
      </c>
      <c r="F11595" s="161" t="inlineStr">
        <is>
          <t>other_fossil_gen_share_pct</t>
        </is>
      </c>
      <c r="G11595" s="161" t="n">
        <v>78.637</v>
      </c>
      <c r="H11595" s="161" t="inlineStr">
        <is>
          <t>2024</t>
        </is>
      </c>
      <c r="I11595" s="161" t="inlineStr">
        <is>
          <t>release_generation_yearly_global.csv</t>
        </is>
      </c>
    </row>
    <row r="11596" ht="13" customHeight="1">
      <c r="A11596" s="161" t="inlineStr">
        <is>
          <t>SEN</t>
        </is>
      </c>
      <c r="B11596" s="161" t="inlineStr">
        <is>
          <t>Senegal</t>
        </is>
      </c>
      <c r="C11596" s="161" t="inlineStr">
        <is>
          <t>Sub-Saharan Africa</t>
        </is>
      </c>
      <c r="D11596" s="161" t="inlineStr">
        <is>
          <t>Lower middle income</t>
        </is>
      </c>
      <c r="E11596" s="161" t="b">
        <v>1</v>
      </c>
      <c r="F11596" s="161" t="inlineStr">
        <is>
          <t>renewable_share_electricity_pct</t>
        </is>
      </c>
      <c r="G11596" s="161" t="n">
        <v>28.399</v>
      </c>
      <c r="H11596" s="161" t="inlineStr">
        <is>
          <t>2024</t>
        </is>
      </c>
      <c r="I11596" s="161" t="inlineStr">
        <is>
          <t>imffossilfuelsubsidiesdata.xlsb</t>
        </is>
      </c>
    </row>
    <row r="11597" ht="13" customHeight="1">
      <c r="A11597" s="161" t="inlineStr">
        <is>
          <t>SEN</t>
        </is>
      </c>
      <c r="B11597" s="161" t="inlineStr">
        <is>
          <t>Senegal</t>
        </is>
      </c>
      <c r="C11597" s="161" t="inlineStr">
        <is>
          <t>Sub-Saharan Africa</t>
        </is>
      </c>
      <c r="D11597" s="161" t="inlineStr">
        <is>
          <t>Lower middle income</t>
        </is>
      </c>
      <c r="E11597" s="161" t="b">
        <v>1</v>
      </c>
      <c r="F11597" s="161" t="inlineStr">
        <is>
          <t>re_share_change_pp</t>
        </is>
      </c>
      <c r="G11597" s="161" t="n">
        <v>2.839</v>
      </c>
      <c r="H11597" s="161" t="inlineStr">
        <is>
          <t>2024</t>
        </is>
      </c>
      <c r="I11597" s="161" t="inlineStr">
        <is>
          <t>release_generation_yearly_global.csv</t>
        </is>
      </c>
    </row>
    <row r="11598" ht="13" customHeight="1">
      <c r="A11598" s="161" t="inlineStr">
        <is>
          <t>SEN</t>
        </is>
      </c>
      <c r="B11598" s="161" t="inlineStr">
        <is>
          <t>Senegal</t>
        </is>
      </c>
      <c r="C11598" s="161" t="inlineStr">
        <is>
          <t>Sub-Saharan Africa</t>
        </is>
      </c>
      <c r="D11598" s="161" t="inlineStr">
        <is>
          <t>Lower middle income</t>
        </is>
      </c>
      <c r="E11598" s="161" t="b">
        <v>1</v>
      </c>
      <c r="F11598" s="161" t="inlineStr">
        <is>
          <t>re_capacity_growth_pct</t>
        </is>
      </c>
      <c r="G11598" s="161" t="n">
        <v>9.090999999999999</v>
      </c>
      <c r="H11598" s="161" t="inlineStr">
        <is>
          <t>2024</t>
        </is>
      </c>
      <c r="I11598" s="161" t="inlineStr">
        <is>
          <t>release_generation_yearly_global.csv</t>
        </is>
      </c>
    </row>
    <row r="11599" ht="13" customHeight="1">
      <c r="A11599" s="161" t="inlineStr">
        <is>
          <t>SEN</t>
        </is>
      </c>
      <c r="B11599" s="161" t="inlineStr">
        <is>
          <t>Senegal</t>
        </is>
      </c>
      <c r="C11599" s="161" t="inlineStr">
        <is>
          <t>Sub-Saharan Africa</t>
        </is>
      </c>
      <c r="D11599" s="161" t="inlineStr">
        <is>
          <t>Lower middle income</t>
        </is>
      </c>
      <c r="E11599" s="161" t="b">
        <v>1</v>
      </c>
      <c r="F11599" s="161" t="inlineStr">
        <is>
          <t>inn_total_inv_2030_pct_gdp</t>
        </is>
      </c>
      <c r="G11599" s="161" t="n">
        <v>5.5860617794271</v>
      </c>
      <c r="H11599" s="161" t="inlineStr">
        <is>
          <t>2030</t>
        </is>
      </c>
      <c r="I11599" s="161" t="inlineStr">
        <is>
          <t>Mitigation_Investment_Needs_v1.1.xlsx (InvestmentNeeds v1.1, model output)</t>
        </is>
      </c>
    </row>
    <row r="11600" ht="13" customHeight="1">
      <c r="A11600" s="161" t="inlineStr">
        <is>
          <t>SEN</t>
        </is>
      </c>
      <c r="B11600" s="161" t="inlineStr">
        <is>
          <t>Senegal</t>
        </is>
      </c>
      <c r="C11600" s="161" t="inlineStr">
        <is>
          <t>Sub-Saharan Africa</t>
        </is>
      </c>
      <c r="D11600" s="161" t="inlineStr">
        <is>
          <t>Lower middle income</t>
        </is>
      </c>
      <c r="E11600" s="161" t="b">
        <v>1</v>
      </c>
      <c r="F11600" s="161" t="inlineStr">
        <is>
          <t>inn_incr_inv_2030_pct_gdp</t>
        </is>
      </c>
      <c r="G11600" s="161" t="n">
        <v>1.3406548270625</v>
      </c>
      <c r="H11600" s="161" t="inlineStr">
        <is>
          <t>2030</t>
        </is>
      </c>
      <c r="I11600" s="161" t="inlineStr">
        <is>
          <t>Mitigation_Investment_Needs_v1.1.xlsx (InvestmentNeeds v1.1, model output)</t>
        </is>
      </c>
    </row>
    <row r="11601" ht="13" customHeight="1">
      <c r="A11601" s="161" t="inlineStr">
        <is>
          <t>SEN</t>
        </is>
      </c>
      <c r="B11601" s="161" t="inlineStr">
        <is>
          <t>Senegal</t>
        </is>
      </c>
      <c r="C11601" s="161" t="inlineStr">
        <is>
          <t>Sub-Saharan Africa</t>
        </is>
      </c>
      <c r="D11601" s="161" t="inlineStr">
        <is>
          <t>Lower middle income</t>
        </is>
      </c>
      <c r="E11601" s="161" t="b">
        <v>1</v>
      </c>
      <c r="F11601" s="161" t="inlineStr">
        <is>
          <t>inn_incr_inv_gen_2030_pct_gdp</t>
        </is>
      </c>
      <c r="G11601" s="161" t="n">
        <v>0.3339034421119268</v>
      </c>
      <c r="H11601" s="161" t="inlineStr">
        <is>
          <t>2030</t>
        </is>
      </c>
      <c r="I11601" s="161" t="inlineStr">
        <is>
          <t>Mitigation_Investment_Needs_v1.1.xlsx (InvestmentNeeds v1.1, model output)</t>
        </is>
      </c>
    </row>
    <row r="11602" ht="13" customHeight="1">
      <c r="A11602" s="161" t="inlineStr">
        <is>
          <t>SEN</t>
        </is>
      </c>
      <c r="B11602" s="161" t="inlineStr">
        <is>
          <t>Senegal</t>
        </is>
      </c>
      <c r="C11602" s="161" t="inlineStr">
        <is>
          <t>Sub-Saharan Africa</t>
        </is>
      </c>
      <c r="D11602" s="161" t="inlineStr">
        <is>
          <t>Lower middle income</t>
        </is>
      </c>
      <c r="E11602" s="161" t="b">
        <v>1</v>
      </c>
      <c r="F11602" s="161" t="inlineStr">
        <is>
          <t>inn_incr_inv_grid_2030_pct_gdp</t>
        </is>
      </c>
      <c r="G11602" s="161" t="n">
        <v>0.2289623603053203</v>
      </c>
      <c r="H11602" s="161" t="inlineStr">
        <is>
          <t>2030</t>
        </is>
      </c>
      <c r="I11602" s="161" t="inlineStr">
        <is>
          <t>Mitigation_Investment_Needs_v1.1.xlsx (InvestmentNeeds v1.1, model output)</t>
        </is>
      </c>
    </row>
    <row r="11603" ht="13" customHeight="1">
      <c r="A11603" s="161" t="inlineStr">
        <is>
          <t>SEN</t>
        </is>
      </c>
      <c r="B11603" s="161" t="inlineStr">
        <is>
          <t>Senegal</t>
        </is>
      </c>
      <c r="C11603" s="161" t="inlineStr">
        <is>
          <t>Sub-Saharan Africa</t>
        </is>
      </c>
      <c r="D11603" s="161" t="inlineStr">
        <is>
          <t>Lower middle income</t>
        </is>
      </c>
      <c r="E11603" s="161" t="b">
        <v>1</v>
      </c>
      <c r="F11603" s="161" t="inlineStr">
        <is>
          <t>inn_incr_inv_trn_2030_pct_gdp</t>
        </is>
      </c>
      <c r="G11603" s="161" t="n">
        <v>0.1974711446532958</v>
      </c>
      <c r="H11603" s="161" t="inlineStr">
        <is>
          <t>2030</t>
        </is>
      </c>
      <c r="I11603" s="161" t="inlineStr">
        <is>
          <t>Mitigation_Investment_Needs_v1.1.xlsx (InvestmentNeeds v1.1, model output)</t>
        </is>
      </c>
    </row>
    <row r="11604" ht="13" customHeight="1">
      <c r="A11604" s="161" t="inlineStr">
        <is>
          <t>SEN</t>
        </is>
      </c>
      <c r="B11604" s="161" t="inlineStr">
        <is>
          <t>Senegal</t>
        </is>
      </c>
      <c r="C11604" s="161" t="inlineStr">
        <is>
          <t>Sub-Saharan Africa</t>
        </is>
      </c>
      <c r="D11604" s="161" t="inlineStr">
        <is>
          <t>Lower middle income</t>
        </is>
      </c>
      <c r="E11604" s="161" t="b">
        <v>1</v>
      </c>
      <c r="F11604" s="161" t="inlineStr">
        <is>
          <t>inn_incr_inv_bld_2030_pct_gdp</t>
        </is>
      </c>
      <c r="G11604" s="161" t="n">
        <v>0.105746465248446</v>
      </c>
      <c r="H11604" s="161" t="inlineStr">
        <is>
          <t>2030</t>
        </is>
      </c>
      <c r="I11604" s="161" t="inlineStr">
        <is>
          <t>Mitigation_Investment_Needs_v1.1.xlsx (InvestmentNeeds v1.1, model output)</t>
        </is>
      </c>
    </row>
    <row r="11605" ht="13" customHeight="1">
      <c r="A11605" s="161" t="inlineStr">
        <is>
          <t>SEN</t>
        </is>
      </c>
      <c r="B11605" s="161" t="inlineStr">
        <is>
          <t>Senegal</t>
        </is>
      </c>
      <c r="C11605" s="161" t="inlineStr">
        <is>
          <t>Sub-Saharan Africa</t>
        </is>
      </c>
      <c r="D11605" s="161" t="inlineStr">
        <is>
          <t>Lower middle income</t>
        </is>
      </c>
      <c r="E11605" s="161" t="b">
        <v>1</v>
      </c>
      <c r="F11605" s="161" t="inlineStr">
        <is>
          <t>inn_incr_inv_ind_2030_pct_gdp</t>
        </is>
      </c>
      <c r="G11605" s="161" t="n">
        <v>0.0563371523711646</v>
      </c>
      <c r="H11605" s="161" t="inlineStr">
        <is>
          <t>2030</t>
        </is>
      </c>
      <c r="I11605" s="161" t="inlineStr">
        <is>
          <t>Mitigation_Investment_Needs_v1.1.xlsx (InvestmentNeeds v1.1, model output)</t>
        </is>
      </c>
    </row>
    <row r="11606" ht="13" customHeight="1">
      <c r="A11606" s="161" t="inlineStr">
        <is>
          <t>SEN</t>
        </is>
      </c>
      <c r="B11606" s="161" t="inlineStr">
        <is>
          <t>Senegal</t>
        </is>
      </c>
      <c r="C11606" s="161" t="inlineStr">
        <is>
          <t>Sub-Saharan Africa</t>
        </is>
      </c>
      <c r="D11606" s="161" t="inlineStr">
        <is>
          <t>Lower middle income</t>
        </is>
      </c>
      <c r="E11606" s="161" t="b">
        <v>1</v>
      </c>
      <c r="F11606" s="161" t="inlineStr">
        <is>
          <t>inn_incr_inv_fuel_2030_pct_gdp</t>
        </is>
      </c>
      <c r="G11606" s="161" t="n">
        <v>0.0816888975239493</v>
      </c>
      <c r="H11606" s="161" t="inlineStr">
        <is>
          <t>2030</t>
        </is>
      </c>
      <c r="I11606" s="161" t="inlineStr">
        <is>
          <t>Mitigation_Investment_Needs_v1.1.xlsx (InvestmentNeeds v1.1, model output)</t>
        </is>
      </c>
    </row>
    <row r="11607" ht="13" customHeight="1">
      <c r="A11607" s="161" t="inlineStr">
        <is>
          <t>SEN</t>
        </is>
      </c>
      <c r="B11607" s="161" t="inlineStr">
        <is>
          <t>Senegal</t>
        </is>
      </c>
      <c r="C11607" s="161" t="inlineStr">
        <is>
          <t>Sub-Saharan Africa</t>
        </is>
      </c>
      <c r="D11607" s="161" t="inlineStr">
        <is>
          <t>Lower middle income</t>
        </is>
      </c>
      <c r="E11607" s="161" t="b">
        <v>1</v>
      </c>
      <c r="F11607" s="161" t="inlineStr">
        <is>
          <t>inn_incr_inv_afolu_2030_pct_gdp</t>
        </is>
      </c>
      <c r="G11607" s="161" t="n">
        <v>0.3365453648484018</v>
      </c>
      <c r="H11607" s="161" t="inlineStr">
        <is>
          <t>2030</t>
        </is>
      </c>
      <c r="I11607" s="161" t="inlineStr">
        <is>
          <t>Mitigation_Investment_Needs_v1.1.xlsx (InvestmentNeeds v1.1, model output)</t>
        </is>
      </c>
    </row>
    <row r="11608" ht="13" customHeight="1">
      <c r="A11608" s="161" t="inlineStr">
        <is>
          <t>SEN</t>
        </is>
      </c>
      <c r="B11608" s="161" t="inlineStr">
        <is>
          <t>Senegal</t>
        </is>
      </c>
      <c r="C11608" s="161" t="inlineStr">
        <is>
          <t>Sub-Saharan Africa</t>
        </is>
      </c>
      <c r="D11608" s="161" t="inlineStr">
        <is>
          <t>Lower middle income</t>
        </is>
      </c>
      <c r="E11608" s="161" t="b">
        <v>1</v>
      </c>
      <c r="F11608" s="161" t="inlineStr">
        <is>
          <t>inn_incr_cost_a_2030_pct_gdp</t>
        </is>
      </c>
      <c r="G11608" s="161" t="n">
        <v>-0.0035576086174748</v>
      </c>
      <c r="H11608" s="161" t="inlineStr">
        <is>
          <t>2030</t>
        </is>
      </c>
      <c r="I11608" s="161" t="inlineStr">
        <is>
          <t>Mitigation_Investment_Needs_v1.1.xlsx (InvestmentNeeds v1.1, model output)</t>
        </is>
      </c>
    </row>
    <row r="11609" ht="13" customHeight="1">
      <c r="A11609" s="161" t="inlineStr">
        <is>
          <t>SEN</t>
        </is>
      </c>
      <c r="B11609" s="161" t="inlineStr">
        <is>
          <t>Senegal</t>
        </is>
      </c>
      <c r="C11609" s="161" t="inlineStr">
        <is>
          <t>Sub-Saharan Africa</t>
        </is>
      </c>
      <c r="D11609" s="161" t="inlineStr">
        <is>
          <t>Lower middle income</t>
        </is>
      </c>
      <c r="E11609" s="161" t="b">
        <v>1</v>
      </c>
      <c r="F11609" s="161" t="inlineStr">
        <is>
          <t>inn_incr_cost_b_2030_pct_gdp</t>
        </is>
      </c>
      <c r="G11609" s="161" t="n">
        <v>-0.0211907712475169</v>
      </c>
      <c r="H11609" s="161" t="inlineStr">
        <is>
          <t>2030</t>
        </is>
      </c>
      <c r="I11609" s="161" t="inlineStr">
        <is>
          <t>Mitigation_Investment_Needs_v1.1.xlsx (InvestmentNeeds v1.1, model output)</t>
        </is>
      </c>
    </row>
    <row r="11610" ht="13" customHeight="1">
      <c r="A11610" s="161" t="inlineStr">
        <is>
          <t>SEN</t>
        </is>
      </c>
      <c r="B11610" s="161" t="inlineStr">
        <is>
          <t>Senegal</t>
        </is>
      </c>
      <c r="C11610" s="161" t="inlineStr">
        <is>
          <t>Sub-Saharan Africa</t>
        </is>
      </c>
      <c r="D11610" s="161" t="inlineStr">
        <is>
          <t>Lower middle income</t>
        </is>
      </c>
      <c r="E11610" s="161" t="b">
        <v>1</v>
      </c>
      <c r="F11610" s="161" t="inlineStr">
        <is>
          <t>inn_incr_cost_c_2030_pct_gdp</t>
        </is>
      </c>
      <c r="G11610" s="161" t="n">
        <v>-0.07068738796909441</v>
      </c>
      <c r="H11610" s="161" t="inlineStr">
        <is>
          <t>2030</t>
        </is>
      </c>
      <c r="I11610" s="161" t="inlineStr">
        <is>
          <t>Mitigation_Investment_Needs_v1.1.xlsx (InvestmentNeeds v1.1, model output)</t>
        </is>
      </c>
    </row>
    <row r="11611" ht="13" customHeight="1">
      <c r="A11611" s="161" t="inlineStr">
        <is>
          <t>SEN</t>
        </is>
      </c>
      <c r="B11611" s="161" t="inlineStr">
        <is>
          <t>Senegal</t>
        </is>
      </c>
      <c r="C11611" s="161" t="inlineStr">
        <is>
          <t>Sub-Saharan Africa</t>
        </is>
      </c>
      <c r="D11611" s="161" t="inlineStr">
        <is>
          <t>Lower middle income</t>
        </is>
      </c>
      <c r="E11611" s="161" t="b">
        <v>1</v>
      </c>
      <c r="F11611" s="161" t="inlineStr">
        <is>
          <t>inn_cost_per_t_b_2030_usd</t>
        </is>
      </c>
      <c r="G11611" s="161" t="n">
        <v>-18.3611445130042</v>
      </c>
      <c r="H11611" s="161" t="inlineStr">
        <is>
          <t>2030</t>
        </is>
      </c>
      <c r="I11611" s="161" t="inlineStr">
        <is>
          <t>Mitigation_Investment_Needs_v1.1.xlsx (InvestmentNeeds v1.1, model output)</t>
        </is>
      </c>
    </row>
    <row r="11612" ht="13" customHeight="1">
      <c r="A11612" s="161" t="inlineStr">
        <is>
          <t>SEN</t>
        </is>
      </c>
      <c r="B11612" s="161" t="inlineStr">
        <is>
          <t>Senegal</t>
        </is>
      </c>
      <c r="C11612" s="161" t="inlineStr">
        <is>
          <t>Sub-Saharan Africa</t>
        </is>
      </c>
      <c r="D11612" s="161" t="inlineStr">
        <is>
          <t>Lower middle income</t>
        </is>
      </c>
      <c r="E11612" s="161" t="b">
        <v>1</v>
      </c>
      <c r="F11612" s="161" t="inlineStr">
        <is>
          <t>inn_coc_penalty_2030_pct_gdp</t>
        </is>
      </c>
      <c r="G11612" s="161" t="n">
        <v>0.0734715109585084</v>
      </c>
      <c r="H11612" s="161" t="inlineStr">
        <is>
          <t>2030</t>
        </is>
      </c>
      <c r="I11612" s="161" t="inlineStr">
        <is>
          <t>Mitigation_Investment_Needs_v1.1.xlsx (InvestmentNeeds v1.1, model output)</t>
        </is>
      </c>
    </row>
    <row r="11613" ht="13" customHeight="1">
      <c r="A11613" s="161" t="inlineStr">
        <is>
          <t>SEN</t>
        </is>
      </c>
      <c r="B11613" s="161" t="inlineStr">
        <is>
          <t>Senegal</t>
        </is>
      </c>
      <c r="C11613" s="161" t="inlineStr">
        <is>
          <t>Sub-Saharan Africa</t>
        </is>
      </c>
      <c r="D11613" s="161" t="inlineStr">
        <is>
          <t>Lower middle income</t>
        </is>
      </c>
      <c r="E11613" s="161" t="b">
        <v>1</v>
      </c>
      <c r="F11613" s="161" t="inlineStr">
        <is>
          <t>inn_pima_adj_inv_2030_pct_gdp</t>
        </is>
      </c>
      <c r="G11613" s="161" t="n">
        <v>6.815861426990898</v>
      </c>
      <c r="H11613" s="161" t="inlineStr">
        <is>
          <t>2030</t>
        </is>
      </c>
      <c r="I11613" s="161" t="inlineStr">
        <is>
          <t>Mitigation_Investment_Needs_v1.1.xlsx (InvestmentNeeds v1.1, model output)</t>
        </is>
      </c>
    </row>
    <row r="11614" ht="13" customHeight="1">
      <c r="A11614" s="161" t="inlineStr">
        <is>
          <t>SEN</t>
        </is>
      </c>
      <c r="B11614" s="161" t="inlineStr">
        <is>
          <t>Senegal</t>
        </is>
      </c>
      <c r="C11614" s="161" t="inlineStr">
        <is>
          <t>Sub-Saharan Africa</t>
        </is>
      </c>
      <c r="D11614" s="161" t="inlineStr">
        <is>
          <t>Lower middle income</t>
        </is>
      </c>
      <c r="E11614" s="161" t="b">
        <v>1</v>
      </c>
      <c r="F11614" s="161" t="inlineStr">
        <is>
          <t>nmim_nz_inv_2030_pct_gdp</t>
        </is>
      </c>
      <c r="G11614" s="161" t="n">
        <v>2.98080854393866</v>
      </c>
      <c r="H11614" s="161" t="inlineStr">
        <is>
          <t>2030</t>
        </is>
      </c>
      <c r="I11614" s="161" t="inlineStr">
        <is>
          <t>nmim_summary_v0_2.csv (InvestmentNeeds NMIM v0.2, model output)</t>
        </is>
      </c>
    </row>
    <row r="11615" ht="13" customHeight="1">
      <c r="A11615" s="161" t="inlineStr">
        <is>
          <t>SEN</t>
        </is>
      </c>
      <c r="B11615" s="161" t="inlineStr">
        <is>
          <t>Senegal</t>
        </is>
      </c>
      <c r="C11615" s="161" t="inlineStr">
        <is>
          <t>Sub-Saharan Africa</t>
        </is>
      </c>
      <c r="D11615" s="161" t="inlineStr">
        <is>
          <t>Lower middle income</t>
        </is>
      </c>
      <c r="E11615" s="161" t="b">
        <v>1</v>
      </c>
      <c r="F11615" s="161" t="inlineStr">
        <is>
          <t>nmim_typ1_2030_pct_gdp</t>
        </is>
      </c>
      <c r="G11615" s="161" t="n">
        <v>0.8896165056564961</v>
      </c>
      <c r="H11615" s="161" t="inlineStr">
        <is>
          <t>2030</t>
        </is>
      </c>
      <c r="I11615" s="161" t="inlineStr">
        <is>
          <t>nmim_summary_v0_2.csv (InvestmentNeeds NMIM v0.2, model output)</t>
        </is>
      </c>
    </row>
    <row r="11616" ht="13" customHeight="1">
      <c r="A11616" s="161" t="inlineStr">
        <is>
          <t>SEN</t>
        </is>
      </c>
      <c r="B11616" s="161" t="inlineStr">
        <is>
          <t>Senegal</t>
        </is>
      </c>
      <c r="C11616" s="161" t="inlineStr">
        <is>
          <t>Sub-Saharan Africa</t>
        </is>
      </c>
      <c r="D11616" s="161" t="inlineStr">
        <is>
          <t>Lower middle income</t>
        </is>
      </c>
      <c r="E11616" s="161" t="b">
        <v>1</v>
      </c>
      <c r="F11616" s="161" t="inlineStr">
        <is>
          <t>nmim_typ2_2030_pct_gdp</t>
        </is>
      </c>
      <c r="G11616" s="161" t="n">
        <v>0.4039187940521002</v>
      </c>
      <c r="H11616" s="161" t="inlineStr">
        <is>
          <t>2030</t>
        </is>
      </c>
      <c r="I11616" s="161" t="inlineStr">
        <is>
          <t>nmim_summary_v0_2.csv (InvestmentNeeds NMIM v0.2, model output)</t>
        </is>
      </c>
    </row>
    <row r="11617" ht="13" customHeight="1">
      <c r="A11617" s="161" t="inlineStr">
        <is>
          <t>SEN</t>
        </is>
      </c>
      <c r="B11617" s="161" t="inlineStr">
        <is>
          <t>Senegal</t>
        </is>
      </c>
      <c r="C11617" s="161" t="inlineStr">
        <is>
          <t>Sub-Saharan Africa</t>
        </is>
      </c>
      <c r="D11617" s="161" t="inlineStr">
        <is>
          <t>Lower middle income</t>
        </is>
      </c>
      <c r="E11617" s="161" t="b">
        <v>1</v>
      </c>
      <c r="F11617" s="161" t="inlineStr">
        <is>
          <t>nmim_typ3_2030_pct_gdp</t>
        </is>
      </c>
      <c r="G11617" s="161" t="n">
        <v>0.3637661909489696</v>
      </c>
      <c r="H11617" s="161" t="inlineStr">
        <is>
          <t>2030</t>
        </is>
      </c>
      <c r="I11617" s="161" t="inlineStr">
        <is>
          <t>nmim_summary_v0_2.csv (InvestmentNeeds NMIM v0.2, model output)</t>
        </is>
      </c>
    </row>
    <row r="11618" ht="13" customHeight="1">
      <c r="A11618" s="161" t="inlineStr">
        <is>
          <t>SEN</t>
        </is>
      </c>
      <c r="B11618" s="161" t="inlineStr">
        <is>
          <t>Senegal</t>
        </is>
      </c>
      <c r="C11618" s="161" t="inlineStr">
        <is>
          <t>Sub-Saharan Africa</t>
        </is>
      </c>
      <c r="D11618" s="161" t="inlineStr">
        <is>
          <t>Lower middle income</t>
        </is>
      </c>
      <c r="E11618" s="161" t="b">
        <v>1</v>
      </c>
      <c r="F11618" s="161" t="inlineStr">
        <is>
          <t>nmim_typ4_2030_pct_gdp</t>
        </is>
      </c>
      <c r="G11618" s="161" t="n">
        <v>0.7578278254588613</v>
      </c>
      <c r="H11618" s="161" t="inlineStr">
        <is>
          <t>2030</t>
        </is>
      </c>
      <c r="I11618" s="161" t="inlineStr">
        <is>
          <t>nmim_summary_v0_2.csv (InvestmentNeeds NMIM v0.2, model output)</t>
        </is>
      </c>
    </row>
    <row r="11619" ht="13" customHeight="1">
      <c r="A11619" s="161" t="inlineStr">
        <is>
          <t>SEN</t>
        </is>
      </c>
      <c r="B11619" s="161" t="inlineStr">
        <is>
          <t>Senegal</t>
        </is>
      </c>
      <c r="C11619" s="161" t="inlineStr">
        <is>
          <t>Sub-Saharan Africa</t>
        </is>
      </c>
      <c r="D11619" s="161" t="inlineStr">
        <is>
          <t>Lower middle income</t>
        </is>
      </c>
      <c r="E11619" s="161" t="b">
        <v>1</v>
      </c>
      <c r="F11619" s="161" t="inlineStr">
        <is>
          <t>nmim_typ5_2030_pct_gdp</t>
        </is>
      </c>
      <c r="G11619" s="161" t="n">
        <v>0.5656792268242375</v>
      </c>
      <c r="H11619" s="161" t="inlineStr">
        <is>
          <t>2030</t>
        </is>
      </c>
      <c r="I11619" s="161" t="inlineStr">
        <is>
          <t>nmim_summary_v0_2.csv (InvestmentNeeds NMIM v0.2, model output)</t>
        </is>
      </c>
    </row>
    <row r="11620" ht="13" customHeight="1">
      <c r="A11620" s="161" t="inlineStr">
        <is>
          <t>SEN</t>
        </is>
      </c>
      <c r="B11620" s="161" t="inlineStr">
        <is>
          <t>Senegal</t>
        </is>
      </c>
      <c r="C11620" s="161" t="inlineStr">
        <is>
          <t>Sub-Saharan Africa</t>
        </is>
      </c>
      <c r="D11620" s="161" t="inlineStr">
        <is>
          <t>Lower middle income</t>
        </is>
      </c>
      <c r="E11620" s="161" t="b">
        <v>1</v>
      </c>
      <c r="F11620" s="161" t="inlineStr">
        <is>
          <t>nmim_budget_need_2030_pct_gdp</t>
        </is>
      </c>
      <c r="G11620" s="161" t="n">
        <v>1.116964853119505</v>
      </c>
      <c r="H11620" s="161" t="inlineStr">
        <is>
          <t>2030</t>
        </is>
      </c>
      <c r="I11620" s="161" t="inlineStr">
        <is>
          <t>nmim_summary_v0_2.csv (InvestmentNeeds NMIM v0.2, model output)</t>
        </is>
      </c>
    </row>
    <row r="11621" ht="13" customHeight="1">
      <c r="A11621" s="161" t="inlineStr">
        <is>
          <t>SEN</t>
        </is>
      </c>
      <c r="B11621" s="161" t="inlineStr">
        <is>
          <t>Senegal</t>
        </is>
      </c>
      <c r="C11621" s="161" t="inlineStr">
        <is>
          <t>Sub-Saharan Africa</t>
        </is>
      </c>
      <c r="D11621" s="161" t="inlineStr">
        <is>
          <t>Lower middle income</t>
        </is>
      </c>
      <c r="E11621" s="161" t="b">
        <v>1</v>
      </c>
      <c r="F11621" s="161" t="inlineStr">
        <is>
          <t>nmim_private_share_2030_pct</t>
        </is>
      </c>
      <c r="G11621" s="161" t="n">
        <v>48.97747957471977</v>
      </c>
      <c r="H11621" s="161" t="inlineStr">
        <is>
          <t>2030</t>
        </is>
      </c>
      <c r="I11621" s="161" t="inlineStr">
        <is>
          <t>nmim_summary_v0_2.csv (InvestmentNeeds NMIM v0.2, model output)</t>
        </is>
      </c>
    </row>
    <row r="11622" ht="13" customHeight="1">
      <c r="A11622" s="161" t="inlineStr">
        <is>
          <t>SEN</t>
        </is>
      </c>
      <c r="B11622" s="161" t="inlineStr">
        <is>
          <t>Senegal</t>
        </is>
      </c>
      <c r="C11622" s="161" t="inlineStr">
        <is>
          <t>Sub-Saharan Africa</t>
        </is>
      </c>
      <c r="D11622" s="161" t="inlineStr">
        <is>
          <t>Lower middle income</t>
        </is>
      </c>
      <c r="E11622" s="161" t="b">
        <v>1</v>
      </c>
      <c r="F11622" s="161" t="inlineStr">
        <is>
          <t>nmim_incr_inv_2030_pct_gdp</t>
        </is>
      </c>
      <c r="G11622" s="161" t="n">
        <v>2.177271343347285</v>
      </c>
      <c r="H11622" s="161" t="inlineStr">
        <is>
          <t>2030</t>
        </is>
      </c>
      <c r="I11622" s="161" t="inlineStr">
        <is>
          <t>nmim_summary_v0_2.csv (InvestmentNeeds NMIM v0.2, model output)</t>
        </is>
      </c>
    </row>
    <row r="11623" ht="13" customHeight="1">
      <c r="A11623" s="161" t="inlineStr">
        <is>
          <t>SEN</t>
        </is>
      </c>
      <c r="B11623" s="161" t="inlineStr">
        <is>
          <t>Senegal</t>
        </is>
      </c>
      <c r="C11623" s="161" t="inlineStr">
        <is>
          <t>Sub-Saharan Africa</t>
        </is>
      </c>
      <c r="D11623" s="161" t="inlineStr">
        <is>
          <t>Lower middle income</t>
        </is>
      </c>
      <c r="E11623" s="161" t="b">
        <v>1</v>
      </c>
      <c r="F11623" s="161" t="inlineStr">
        <is>
          <t>nmim_incr_inv_2050_pct_gdp</t>
        </is>
      </c>
      <c r="G11623" s="161" t="n">
        <v>1.62713240365742</v>
      </c>
      <c r="H11623" s="161" t="inlineStr">
        <is>
          <t>2050</t>
        </is>
      </c>
      <c r="I11623" s="161" t="inlineStr">
        <is>
          <t>nmim_summary_v0_2.csv (InvestmentNeeds NMIM v0.2, model output)</t>
        </is>
      </c>
    </row>
    <row r="11624" ht="13" customHeight="1">
      <c r="A11624" s="161" t="inlineStr">
        <is>
          <t>SEN</t>
        </is>
      </c>
      <c r="B11624" s="161" t="inlineStr">
        <is>
          <t>Senegal</t>
        </is>
      </c>
      <c r="C11624" s="161" t="inlineStr">
        <is>
          <t>Sub-Saharan Africa</t>
        </is>
      </c>
      <c r="D11624" s="161" t="inlineStr">
        <is>
          <t>Lower middle income</t>
        </is>
      </c>
      <c r="E11624" s="161" t="b">
        <v>1</v>
      </c>
      <c r="F11624" s="161" t="inlineStr">
        <is>
          <t>nmim_pv_incr_cost_b_pct_gdp</t>
        </is>
      </c>
      <c r="G11624" s="161" t="n">
        <v>-13.12840834435146</v>
      </c>
      <c r="H11624" s="161" t="inlineStr">
        <is>
          <t>2025-2050</t>
        </is>
      </c>
      <c r="I11624" s="161" t="inlineStr">
        <is>
          <t>nmim_summary_v0_2.csv (InvestmentNeeds NMIM v0.2, model output)</t>
        </is>
      </c>
    </row>
    <row r="11625" ht="13" customHeight="1">
      <c r="A11625" s="161" t="inlineStr">
        <is>
          <t>SEN</t>
        </is>
      </c>
      <c r="B11625" s="161" t="inlineStr">
        <is>
          <t>Senegal</t>
        </is>
      </c>
      <c r="C11625" s="161" t="inlineStr">
        <is>
          <t>Sub-Saharan Africa</t>
        </is>
      </c>
      <c r="D11625" s="161" t="inlineStr">
        <is>
          <t>Lower middle income</t>
        </is>
      </c>
      <c r="E11625" s="161" t="b">
        <v>1</v>
      </c>
      <c r="F11625" s="161" t="inlineStr">
        <is>
          <t>price_diesel_usd_litre</t>
        </is>
      </c>
      <c r="G11625" s="161" t="n">
        <v>1.173</v>
      </c>
      <c r="H11625" s="161" t="inlineStr">
        <is>
          <t>2024</t>
        </is>
      </c>
      <c r="I11625" s="161" t="inlineStr">
        <is>
          <t>imffossilfuelsubsidiesdata.xlsb</t>
        </is>
      </c>
    </row>
    <row r="11626" ht="13" customHeight="1">
      <c r="A11626" s="161" t="inlineStr">
        <is>
          <t>SEN</t>
        </is>
      </c>
      <c r="B11626" s="161" t="inlineStr">
        <is>
          <t>Senegal</t>
        </is>
      </c>
      <c r="C11626" s="161" t="inlineStr">
        <is>
          <t>Sub-Saharan Africa</t>
        </is>
      </c>
      <c r="D11626" s="161" t="inlineStr">
        <is>
          <t>Lower middle income</t>
        </is>
      </c>
      <c r="E11626" s="161" t="b">
        <v>1</v>
      </c>
      <c r="F11626" s="161" t="inlineStr">
        <is>
          <t>price_gasoline_usd_litre</t>
        </is>
      </c>
      <c r="G11626" s="161" t="n">
        <v>0.804</v>
      </c>
      <c r="H11626" s="161" t="inlineStr">
        <is>
          <t>2024</t>
        </is>
      </c>
      <c r="I11626" s="161" t="inlineStr">
        <is>
          <t>imffossilfuelsubsidiesdata.xlsb</t>
        </is>
      </c>
    </row>
    <row r="11627" ht="13" customHeight="1">
      <c r="A11627" s="161" t="inlineStr">
        <is>
          <t>SEN</t>
        </is>
      </c>
      <c r="B11627" s="161" t="inlineStr">
        <is>
          <t>Senegal</t>
        </is>
      </c>
      <c r="C11627" s="161" t="inlineStr">
        <is>
          <t>Sub-Saharan Africa</t>
        </is>
      </c>
      <c r="D11627" s="161" t="inlineStr">
        <is>
          <t>Lower middle income</t>
        </is>
      </c>
      <c r="E11627" s="161" t="b">
        <v>1</v>
      </c>
      <c r="F11627" s="161" t="inlineStr">
        <is>
          <t>price_electricity_residential_usd_kwh</t>
        </is>
      </c>
      <c r="G11627" s="161" t="n">
        <v>0.204</v>
      </c>
      <c r="H11627" s="161" t="inlineStr">
        <is>
          <t>2024</t>
        </is>
      </c>
      <c r="I11627" s="161" t="inlineStr">
        <is>
          <t>imffossilfuelsubsidiesdata.xlsb</t>
        </is>
      </c>
    </row>
    <row r="11628" ht="13" customHeight="1">
      <c r="A11628" s="161" t="inlineStr">
        <is>
          <t>SEN</t>
        </is>
      </c>
      <c r="B11628" s="161" t="inlineStr">
        <is>
          <t>Senegal</t>
        </is>
      </c>
      <c r="C11628" s="161" t="inlineStr">
        <is>
          <t>Sub-Saharan Africa</t>
        </is>
      </c>
      <c r="D11628" s="161" t="inlineStr">
        <is>
          <t>Lower middle income</t>
        </is>
      </c>
      <c r="E11628" s="161" t="b">
        <v>1</v>
      </c>
      <c r="F11628" s="161" t="inlineStr">
        <is>
          <t>price_electricity_industry_usd_kwh</t>
        </is>
      </c>
      <c r="G11628" s="161" t="n">
        <v>0.134</v>
      </c>
      <c r="H11628" s="161" t="inlineStr">
        <is>
          <t>2023</t>
        </is>
      </c>
      <c r="I11628" s="161" t="inlineStr">
        <is>
          <t>imffossilfuelsubsidiesdata.xlsb</t>
        </is>
      </c>
    </row>
    <row r="11629" ht="13" customHeight="1">
      <c r="A11629" s="161" t="inlineStr">
        <is>
          <t>SEN</t>
        </is>
      </c>
      <c r="B11629" s="161" t="inlineStr">
        <is>
          <t>Senegal</t>
        </is>
      </c>
      <c r="C11629" s="161" t="inlineStr">
        <is>
          <t>Sub-Saharan Africa</t>
        </is>
      </c>
      <c r="D11629" s="161" t="inlineStr">
        <is>
          <t>Lower middle income</t>
        </is>
      </c>
      <c r="E11629" s="161" t="b">
        <v>1</v>
      </c>
      <c r="F11629" s="161" t="inlineStr">
        <is>
          <t>price_gas_residential_usd_gj</t>
        </is>
      </c>
      <c r="G11629" s="161" t="n">
        <v>12.089</v>
      </c>
      <c r="H11629" s="161" t="inlineStr">
        <is>
          <t>2024</t>
        </is>
      </c>
      <c r="I11629" s="161" t="inlineStr">
        <is>
          <t>imffossilfuelsubsidiesdata.xlsb</t>
        </is>
      </c>
    </row>
    <row r="11630" ht="13" customHeight="1">
      <c r="A11630" s="161" t="inlineStr">
        <is>
          <t>SEN</t>
        </is>
      </c>
      <c r="B11630" s="161" t="inlineStr">
        <is>
          <t>Senegal</t>
        </is>
      </c>
      <c r="C11630" s="161" t="inlineStr">
        <is>
          <t>Sub-Saharan Africa</t>
        </is>
      </c>
      <c r="D11630" s="161" t="inlineStr">
        <is>
          <t>Lower middle income</t>
        </is>
      </c>
      <c r="E11630" s="161" t="b">
        <v>1</v>
      </c>
      <c r="F11630" s="161" t="inlineStr">
        <is>
          <t>price_gas_industry_usd_gj</t>
        </is>
      </c>
      <c r="G11630" s="161" t="n">
        <v>6.274</v>
      </c>
      <c r="H11630" s="161" t="inlineStr">
        <is>
          <t>2024</t>
        </is>
      </c>
      <c r="I11630" s="161" t="inlineStr">
        <is>
          <t>imffossilfuelsubsidiesdata.xlsb</t>
        </is>
      </c>
    </row>
    <row r="11631" ht="13" customHeight="1">
      <c r="A11631" s="161" t="inlineStr">
        <is>
          <t>SEN</t>
        </is>
      </c>
      <c r="B11631" s="161" t="inlineStr">
        <is>
          <t>Senegal</t>
        </is>
      </c>
      <c r="C11631" s="161" t="inlineStr">
        <is>
          <t>Sub-Saharan Africa</t>
        </is>
      </c>
      <c r="D11631" s="161" t="inlineStr">
        <is>
          <t>Lower middle income</t>
        </is>
      </c>
      <c r="E11631" s="161" t="b">
        <v>1</v>
      </c>
      <c r="F11631" s="161" t="inlineStr">
        <is>
          <t>price_gas_power_usd_gj</t>
        </is>
      </c>
      <c r="G11631" s="161" t="n">
        <v>5.613</v>
      </c>
      <c r="H11631" s="161" t="inlineStr">
        <is>
          <t>2024</t>
        </is>
      </c>
      <c r="I11631" s="161" t="inlineStr">
        <is>
          <t>imffossilfuelsubsidiesdata.xlsb</t>
        </is>
      </c>
    </row>
    <row r="11632" ht="13" customHeight="1">
      <c r="A11632" s="161" t="inlineStr">
        <is>
          <t>SEN</t>
        </is>
      </c>
      <c r="B11632" s="161" t="inlineStr">
        <is>
          <t>Senegal</t>
        </is>
      </c>
      <c r="C11632" s="161" t="inlineStr">
        <is>
          <t>Sub-Saharan Africa</t>
        </is>
      </c>
      <c r="D11632" s="161" t="inlineStr">
        <is>
          <t>Lower middle income</t>
        </is>
      </c>
      <c r="E11632" s="161" t="b">
        <v>1</v>
      </c>
      <c r="F11632" s="161" t="inlineStr">
        <is>
          <t>price_coal_residential_usd_gj</t>
        </is>
      </c>
      <c r="G11632" s="161" t="n">
        <v>14.388</v>
      </c>
      <c r="H11632" s="161" t="inlineStr">
        <is>
          <t>2024</t>
        </is>
      </c>
      <c r="I11632" s="161" t="inlineStr">
        <is>
          <t>imffossilfuelsubsidiesdata.xlsb</t>
        </is>
      </c>
    </row>
    <row r="11633" ht="13" customHeight="1">
      <c r="A11633" s="161" t="inlineStr">
        <is>
          <t>SEN</t>
        </is>
      </c>
      <c r="B11633" s="161" t="inlineStr">
        <is>
          <t>Senegal</t>
        </is>
      </c>
      <c r="C11633" s="161" t="inlineStr">
        <is>
          <t>Sub-Saharan Africa</t>
        </is>
      </c>
      <c r="D11633" s="161" t="inlineStr">
        <is>
          <t>Lower middle income</t>
        </is>
      </c>
      <c r="E11633" s="161" t="b">
        <v>1</v>
      </c>
      <c r="F11633" s="161" t="inlineStr">
        <is>
          <t>price_coal_industry_usd_gj</t>
        </is>
      </c>
      <c r="G11633" s="161" t="n">
        <v>7.124</v>
      </c>
      <c r="H11633" s="161" t="inlineStr">
        <is>
          <t>2024</t>
        </is>
      </c>
      <c r="I11633" s="161" t="inlineStr">
        <is>
          <t>imffossilfuelsubsidiesdata.xlsb</t>
        </is>
      </c>
    </row>
    <row r="11634" ht="13" customHeight="1">
      <c r="A11634" s="161" t="inlineStr">
        <is>
          <t>SEN</t>
        </is>
      </c>
      <c r="B11634" s="161" t="inlineStr">
        <is>
          <t>Senegal</t>
        </is>
      </c>
      <c r="C11634" s="161" t="inlineStr">
        <is>
          <t>Sub-Saharan Africa</t>
        </is>
      </c>
      <c r="D11634" s="161" t="inlineStr">
        <is>
          <t>Lower middle income</t>
        </is>
      </c>
      <c r="E11634" s="161" t="b">
        <v>1</v>
      </c>
      <c r="F11634" s="161" t="inlineStr">
        <is>
          <t>price_coal_power_usd_gj</t>
        </is>
      </c>
      <c r="G11634" s="161" t="n">
        <v>5.575</v>
      </c>
      <c r="H11634" s="161" t="inlineStr">
        <is>
          <t>2024</t>
        </is>
      </c>
      <c r="I11634" s="161" t="inlineStr">
        <is>
          <t>imffossilfuelsubsidiesdata.xlsb</t>
        </is>
      </c>
    </row>
    <row r="11635" ht="13" customHeight="1">
      <c r="A11635" s="161" t="inlineStr">
        <is>
          <t>SEN</t>
        </is>
      </c>
      <c r="B11635" s="161" t="inlineStr">
        <is>
          <t>Senegal</t>
        </is>
      </c>
      <c r="C11635" s="161" t="inlineStr">
        <is>
          <t>Sub-Saharan Africa</t>
        </is>
      </c>
      <c r="D11635" s="161" t="inlineStr">
        <is>
          <t>Lower middle income</t>
        </is>
      </c>
      <c r="E11635" s="161" t="b">
        <v>1</v>
      </c>
      <c r="F11635" s="161" t="inlineStr">
        <is>
          <t>power_market_structure</t>
        </is>
      </c>
      <c r="G11635" s="161" t="n">
        <v>2</v>
      </c>
      <c r="H11635" s="161" t="inlineStr">
        <is>
          <t>2013</t>
        </is>
      </c>
      <c r="I11635" s="161" t="inlineStr">
        <is>
          <t>dataverse_files.zip</t>
        </is>
      </c>
    </row>
    <row r="11636" ht="13" customHeight="1">
      <c r="A11636" s="161" t="inlineStr">
        <is>
          <t>SEN</t>
        </is>
      </c>
      <c r="B11636" s="161" t="inlineStr">
        <is>
          <t>Senegal</t>
        </is>
      </c>
      <c r="C11636" s="161" t="inlineStr">
        <is>
          <t>Sub-Saharan Africa</t>
        </is>
      </c>
      <c r="D11636" s="161" t="inlineStr">
        <is>
          <t>Lower middle income</t>
        </is>
      </c>
      <c r="E11636" s="161" t="b">
        <v>1</v>
      </c>
      <c r="F11636" s="161" t="inlineStr">
        <is>
          <t>independent_regulator</t>
        </is>
      </c>
      <c r="G11636" s="161" t="n">
        <v>1</v>
      </c>
      <c r="H11636" s="161" t="inlineStr">
        <is>
          <t>2013</t>
        </is>
      </c>
      <c r="I11636" s="161" t="inlineStr">
        <is>
          <t>dataverse_files.zip</t>
        </is>
      </c>
    </row>
    <row r="11637" ht="13" customHeight="1">
      <c r="A11637" s="161" t="inlineStr">
        <is>
          <t>SEN</t>
        </is>
      </c>
      <c r="B11637" s="161" t="inlineStr">
        <is>
          <t>Senegal</t>
        </is>
      </c>
      <c r="C11637" s="161" t="inlineStr">
        <is>
          <t>Sub-Saharan Africa</t>
        </is>
      </c>
      <c r="D11637" s="161" t="inlineStr">
        <is>
          <t>Lower middle income</t>
        </is>
      </c>
      <c r="E11637" s="161" t="b">
        <v>1</v>
      </c>
      <c r="F11637" s="161" t="inlineStr">
        <is>
          <t>generation_unbundled</t>
        </is>
      </c>
      <c r="G11637" s="161" t="n">
        <v>0</v>
      </c>
      <c r="H11637" s="161" t="inlineStr">
        <is>
          <t>2013</t>
        </is>
      </c>
      <c r="I11637" s="161" t="inlineStr">
        <is>
          <t>dataverse_files.zip</t>
        </is>
      </c>
    </row>
    <row r="11638" ht="13" customHeight="1">
      <c r="A11638" s="161" t="inlineStr">
        <is>
          <t>SEN</t>
        </is>
      </c>
      <c r="B11638" s="161" t="inlineStr">
        <is>
          <t>Senegal</t>
        </is>
      </c>
      <c r="C11638" s="161" t="inlineStr">
        <is>
          <t>Sub-Saharan Africa</t>
        </is>
      </c>
      <c r="D11638" s="161" t="inlineStr">
        <is>
          <t>Lower middle income</t>
        </is>
      </c>
      <c r="E11638" s="161" t="b">
        <v>1</v>
      </c>
      <c r="F11638" s="161" t="inlineStr">
        <is>
          <t>rise_renewable_energy_score</t>
        </is>
      </c>
      <c r="G11638" s="161" t="n">
        <v>27.63</v>
      </c>
      <c r="H11638" s="161" t="inlineStr">
        <is>
          <t>2023</t>
        </is>
      </c>
      <c r="I11638" s="161" t="inlineStr">
        <is>
          <t>WB_RISE_WIDEF.csv</t>
        </is>
      </c>
    </row>
    <row r="11639" ht="13" customHeight="1">
      <c r="A11639" s="161" t="inlineStr">
        <is>
          <t>SEN</t>
        </is>
      </c>
      <c r="B11639" s="161" t="inlineStr">
        <is>
          <t>Senegal</t>
        </is>
      </c>
      <c r="C11639" s="161" t="inlineStr">
        <is>
          <t>Sub-Saharan Africa</t>
        </is>
      </c>
      <c r="D11639" s="161" t="inlineStr">
        <is>
          <t>Lower middle income</t>
        </is>
      </c>
      <c r="E11639" s="161" t="b">
        <v>1</v>
      </c>
      <c r="F11639" s="161" t="inlineStr">
        <is>
          <t>rise_level_playing_field_score</t>
        </is>
      </c>
      <c r="G11639" s="161" t="n">
        <v>0</v>
      </c>
      <c r="H11639" s="161" t="inlineStr">
        <is>
          <t>2023</t>
        </is>
      </c>
      <c r="I11639" s="161" t="inlineStr">
        <is>
          <t>WB_RISE_WIDEF.csv</t>
        </is>
      </c>
    </row>
    <row r="11640" ht="13" customHeight="1">
      <c r="A11640" s="161" t="inlineStr">
        <is>
          <t>SEN</t>
        </is>
      </c>
      <c r="B11640" s="161" t="inlineStr">
        <is>
          <t>Senegal</t>
        </is>
      </c>
      <c r="C11640" s="161" t="inlineStr">
        <is>
          <t>Sub-Saharan Africa</t>
        </is>
      </c>
      <c r="D11640" s="161" t="inlineStr">
        <is>
          <t>Lower middle income</t>
        </is>
      </c>
      <c r="E11640" s="161" t="b">
        <v>1</v>
      </c>
      <c r="F11640" s="161" t="inlineStr">
        <is>
          <t>rise_ee_financing_mechanisms_score</t>
        </is>
      </c>
      <c r="G11640" s="161" t="n">
        <v>16.667</v>
      </c>
      <c r="H11640" s="161" t="inlineStr">
        <is>
          <t>2023</t>
        </is>
      </c>
      <c r="I11640" s="161" t="inlineStr">
        <is>
          <t>WB_RISE_WIDEF.csv</t>
        </is>
      </c>
    </row>
    <row r="11641" ht="13" customHeight="1">
      <c r="A11641" s="161" t="inlineStr">
        <is>
          <t>SEN</t>
        </is>
      </c>
      <c r="B11641" s="161" t="inlineStr">
        <is>
          <t>Senegal</t>
        </is>
      </c>
      <c r="C11641" s="161" t="inlineStr">
        <is>
          <t>Sub-Saharan Africa</t>
        </is>
      </c>
      <c r="D11641" s="161" t="inlineStr">
        <is>
          <t>Lower middle income</t>
        </is>
      </c>
      <c r="E11641" s="161" t="b">
        <v>1</v>
      </c>
      <c r="F11641" s="161" t="inlineStr">
        <is>
          <t>revenue_pct_gdp</t>
        </is>
      </c>
      <c r="G11641" s="161" t="n">
        <v>20.125</v>
      </c>
      <c r="H11641" s="161" t="inlineStr">
        <is>
          <t>2024</t>
        </is>
      </c>
      <c r="I11641" s="161" t="inlineStr">
        <is>
          <t>dataset_2026-08-26T13_41_09_874550254Z_DEFAULT_INTEGRATION_IMF_RES_WEO_9_0_0.csv</t>
        </is>
      </c>
    </row>
    <row r="11642" ht="13" customHeight="1">
      <c r="A11642" s="161" t="inlineStr">
        <is>
          <t>SEN</t>
        </is>
      </c>
      <c r="B11642" s="161" t="inlineStr">
        <is>
          <t>Senegal</t>
        </is>
      </c>
      <c r="C11642" s="161" t="inlineStr">
        <is>
          <t>Sub-Saharan Africa</t>
        </is>
      </c>
      <c r="D11642" s="161" t="inlineStr">
        <is>
          <t>Lower middle income</t>
        </is>
      </c>
      <c r="E11642" s="161" t="b">
        <v>1</v>
      </c>
      <c r="F11642" s="161" t="inlineStr">
        <is>
          <t>primary_balance_pct_gdp</t>
        </is>
      </c>
      <c r="G11642" s="161" t="n">
        <v>-9.279</v>
      </c>
      <c r="H11642" s="161" t="inlineStr">
        <is>
          <t>2024</t>
        </is>
      </c>
      <c r="I11642" s="161" t="inlineStr">
        <is>
          <t>dataset_2026-08-26T13_41_09_874550254Z_DEFAULT_INTEGRATION_IMF_RES_WEO_9_0_0.csv</t>
        </is>
      </c>
    </row>
    <row r="11643" ht="13" customHeight="1">
      <c r="A11643" s="161" t="inlineStr">
        <is>
          <t>SEN</t>
        </is>
      </c>
      <c r="B11643" s="161" t="inlineStr">
        <is>
          <t>Senegal</t>
        </is>
      </c>
      <c r="C11643" s="161" t="inlineStr">
        <is>
          <t>Sub-Saharan Africa</t>
        </is>
      </c>
      <c r="D11643" s="161" t="inlineStr">
        <is>
          <t>Lower middle income</t>
        </is>
      </c>
      <c r="E11643" s="161" t="b">
        <v>1</v>
      </c>
      <c r="F11643" s="161" t="inlineStr">
        <is>
          <t>current_account_pct_gdp</t>
        </is>
      </c>
      <c r="G11643" s="161" t="n">
        <v>-11.279</v>
      </c>
      <c r="H11643" s="161" t="inlineStr">
        <is>
          <t>2024</t>
        </is>
      </c>
      <c r="I11643" s="161" t="inlineStr">
        <is>
          <t>dataset_2026-08-26T13_41_09_874550254Z_DEFAULT_INTEGRATION_IMF_RES_WEO_9_0_0.csv</t>
        </is>
      </c>
    </row>
    <row r="11644" ht="13" customHeight="1">
      <c r="A11644" s="161" t="inlineStr">
        <is>
          <t>SEN</t>
        </is>
      </c>
      <c r="B11644" s="161" t="inlineStr">
        <is>
          <t>Senegal</t>
        </is>
      </c>
      <c r="C11644" s="161" t="inlineStr">
        <is>
          <t>Sub-Saharan Africa</t>
        </is>
      </c>
      <c r="D11644" s="161" t="inlineStr">
        <is>
          <t>Lower middle income</t>
        </is>
      </c>
      <c r="E11644" s="161" t="b">
        <v>1</v>
      </c>
      <c r="F11644" s="161" t="inlineStr">
        <is>
          <t>gross_capital_formation_pct_gdp</t>
        </is>
      </c>
      <c r="G11644" s="161" t="n">
        <v>36.175</v>
      </c>
      <c r="H11644" s="161" t="inlineStr">
        <is>
          <t>2024</t>
        </is>
      </c>
      <c r="I11644" s="161" t="inlineStr">
        <is>
          <t>dataset_2026-08-26T13_41_09_874550254Z_DEFAULT_INTEGRATION_IMF_RES_WEO_9_0_0.csv</t>
        </is>
      </c>
    </row>
    <row r="11645" ht="13" customHeight="1">
      <c r="A11645" s="161" t="inlineStr">
        <is>
          <t>SEN</t>
        </is>
      </c>
      <c r="B11645" s="161" t="inlineStr">
        <is>
          <t>Senegal</t>
        </is>
      </c>
      <c r="C11645" s="161" t="inlineStr">
        <is>
          <t>Sub-Saharan Africa</t>
        </is>
      </c>
      <c r="D11645" s="161" t="inlineStr">
        <is>
          <t>Lower middle income</t>
        </is>
      </c>
      <c r="E11645" s="161" t="b">
        <v>1</v>
      </c>
      <c r="F11645" s="161" t="inlineStr">
        <is>
          <t>real_gdp_growth_5y_avg_pct</t>
        </is>
      </c>
      <c r="G11645" s="161" t="n">
        <v>4.427</v>
      </c>
      <c r="H11645" s="161" t="inlineStr">
        <is>
          <t>2020-2024 avg</t>
        </is>
      </c>
      <c r="I11645" s="161" t="inlineStr">
        <is>
          <t>dataset_2026-08-26T13_41_09_874550254Z_DEFAULT_INTEGRATION_IMF_RES_WEO_9_0_0.csv (derived)</t>
        </is>
      </c>
    </row>
    <row r="11646" ht="13" customHeight="1">
      <c r="A11646" s="161" t="inlineStr">
        <is>
          <t>SEN</t>
        </is>
      </c>
      <c r="B11646" s="161" t="inlineStr">
        <is>
          <t>Senegal</t>
        </is>
      </c>
      <c r="C11646" s="161" t="inlineStr">
        <is>
          <t>Sub-Saharan Africa</t>
        </is>
      </c>
      <c r="D11646" s="161" t="inlineStr">
        <is>
          <t>Lower middle income</t>
        </is>
      </c>
      <c r="E11646" s="161" t="b">
        <v>1</v>
      </c>
      <c r="F11646" s="161" t="inlineStr">
        <is>
          <t>int_budget_need_2030_pct_gdp</t>
        </is>
      </c>
      <c r="G11646" s="161" t="n">
        <v>0.977</v>
      </c>
      <c r="H11646" s="161" t="inlineStr">
        <is>
          <t>2030</t>
        </is>
      </c>
      <c r="I11646" s="161" t="inlineStr">
        <is>
          <t>integrated_results.csv (MacroFiscalModels v0.1, model output)</t>
        </is>
      </c>
    </row>
    <row r="11647" ht="13" customHeight="1">
      <c r="A11647" s="161" t="inlineStr">
        <is>
          <t>SEN</t>
        </is>
      </c>
      <c r="B11647" s="161" t="inlineStr">
        <is>
          <t>Senegal</t>
        </is>
      </c>
      <c r="C11647" s="161" t="inlineStr">
        <is>
          <t>Sub-Saharan Africa</t>
        </is>
      </c>
      <c r="D11647" s="161" t="inlineStr">
        <is>
          <t>Lower middle income</t>
        </is>
      </c>
      <c r="E11647" s="161" t="b">
        <v>1</v>
      </c>
      <c r="F11647" s="161" t="inlineStr">
        <is>
          <t>int_pricing_revenue_2030_pct_gdp</t>
        </is>
      </c>
      <c r="G11647" s="161" t="n">
        <v>0.761</v>
      </c>
      <c r="H11647" s="161" t="inlineStr">
        <is>
          <t>2030</t>
        </is>
      </c>
      <c r="I11647" s="161" t="inlineStr">
        <is>
          <t>integrated_results.csv (MacroFiscalModels v0.1, model output)</t>
        </is>
      </c>
    </row>
    <row r="11648" ht="13" customHeight="1">
      <c r="A11648" s="161" t="inlineStr">
        <is>
          <t>SEN</t>
        </is>
      </c>
      <c r="B11648" s="161" t="inlineStr">
        <is>
          <t>Senegal</t>
        </is>
      </c>
      <c r="C11648" s="161" t="inlineStr">
        <is>
          <t>Sub-Saharan Africa</t>
        </is>
      </c>
      <c r="D11648" s="161" t="inlineStr">
        <is>
          <t>Lower middle income</t>
        </is>
      </c>
      <c r="E11648" s="161" t="b">
        <v>1</v>
      </c>
      <c r="F11648" s="161" t="inlineStr">
        <is>
          <t>int_financing_gap_2030_pct_gdp</t>
        </is>
      </c>
      <c r="G11648" s="161" t="n">
        <v>0.216</v>
      </c>
      <c r="H11648" s="161" t="inlineStr">
        <is>
          <t>2030</t>
        </is>
      </c>
      <c r="I11648" s="161" t="inlineStr">
        <is>
          <t>integrated_results.csv (MacroFiscalModels v0.1, model output)</t>
        </is>
      </c>
    </row>
    <row r="11649" ht="13" customHeight="1">
      <c r="A11649" s="161" t="inlineStr">
        <is>
          <t>SEN</t>
        </is>
      </c>
      <c r="B11649" s="161" t="inlineStr">
        <is>
          <t>Senegal</t>
        </is>
      </c>
      <c r="C11649" s="161" t="inlineStr">
        <is>
          <t>Sub-Saharan Africa</t>
        </is>
      </c>
      <c r="D11649" s="161" t="inlineStr">
        <is>
          <t>Lower middle income</t>
        </is>
      </c>
      <c r="E11649" s="161" t="b">
        <v>1</v>
      </c>
      <c r="F11649" s="161" t="inlineStr">
        <is>
          <t>int_gdp_dev_2050_pct</t>
        </is>
      </c>
      <c r="G11649" s="161" t="n">
        <v>12.23</v>
      </c>
      <c r="H11649" s="161" t="inlineStr">
        <is>
          <t>2050</t>
        </is>
      </c>
      <c r="I11649" s="161" t="inlineStr">
        <is>
          <t>integrated_results.csv (MacroFiscalModels v0.1, model output)</t>
        </is>
      </c>
    </row>
    <row r="11650" ht="13" customHeight="1">
      <c r="A11650" s="161" t="inlineStr">
        <is>
          <t>SEN</t>
        </is>
      </c>
      <c r="B11650" s="161" t="inlineStr">
        <is>
          <t>Senegal</t>
        </is>
      </c>
      <c r="C11650" s="161" t="inlineStr">
        <is>
          <t>Sub-Saharan Africa</t>
        </is>
      </c>
      <c r="D11650" s="161" t="inlineStr">
        <is>
          <t>Lower middle income</t>
        </is>
      </c>
      <c r="E11650" s="161" t="b">
        <v>1</v>
      </c>
      <c r="F11650" s="161" t="inlineStr">
        <is>
          <t>int_debt_2050_pct_gdp</t>
        </is>
      </c>
      <c r="G11650" s="161" t="n">
        <v>124.5</v>
      </c>
      <c r="H11650" s="161" t="inlineStr">
        <is>
          <t>2050</t>
        </is>
      </c>
      <c r="I11650" s="161" t="inlineStr">
        <is>
          <t>integrated_results.csv (MacroFiscalModels v0.1, model output)</t>
        </is>
      </c>
    </row>
    <row r="11651" ht="13" customHeight="1">
      <c r="A11651" s="161" t="inlineStr">
        <is>
          <t>SEN</t>
        </is>
      </c>
      <c r="B11651" s="161" t="inlineStr">
        <is>
          <t>Senegal</t>
        </is>
      </c>
      <c r="C11651" s="161" t="inlineStr">
        <is>
          <t>Sub-Saharan Africa</t>
        </is>
      </c>
      <c r="D11651" s="161" t="inlineStr">
        <is>
          <t>Lower middle income</t>
        </is>
      </c>
      <c r="E11651" s="161" t="b">
        <v>1</v>
      </c>
      <c r="F11651" s="161" t="inlineStr">
        <is>
          <t>int_dsf_risk_code</t>
        </is>
      </c>
      <c r="G11651" s="161" t="n">
        <v>3</v>
      </c>
      <c r="H11651" s="161" t="inlineStr">
        <is>
          <t>2034</t>
        </is>
      </c>
      <c r="I11651" s="161" t="inlineStr">
        <is>
          <t>integrated_results.csv (MacroFiscalModels v0.1, model output)</t>
        </is>
      </c>
    </row>
    <row r="11652" ht="13" customHeight="1">
      <c r="A11652" s="161" t="inlineStr">
        <is>
          <t>SRB</t>
        </is>
      </c>
      <c r="B11652" s="161" t="inlineStr">
        <is>
          <t>Serbia</t>
        </is>
      </c>
      <c r="C11652" s="161" t="inlineStr">
        <is>
          <t>Europe &amp; Central Asia</t>
        </is>
      </c>
      <c r="D11652" s="161" t="inlineStr">
        <is>
          <t>Upper middle income</t>
        </is>
      </c>
      <c r="E11652" s="161" t="b">
        <v>1</v>
      </c>
      <c r="F11652" s="161" t="inlineStr">
        <is>
          <t>interest_to_revenue_pct</t>
        </is>
      </c>
      <c r="G11652" s="161" t="n">
        <v>4.578</v>
      </c>
      <c r="H11652" s="161" t="inlineStr">
        <is>
          <t>2024</t>
        </is>
      </c>
      <c r="I11652" s="161" t="inlineStr">
        <is>
          <t>dataset_2026-08-26T13_41_09_874550254Z_DEFAULT_INTEGRATION_IMF_RES_WEO_9_0_0.csv (derived)</t>
        </is>
      </c>
    </row>
    <row r="11653" ht="13" customHeight="1">
      <c r="A11653" s="161" t="inlineStr">
        <is>
          <t>SRB</t>
        </is>
      </c>
      <c r="B11653" s="161" t="inlineStr">
        <is>
          <t>Serbia</t>
        </is>
      </c>
      <c r="C11653" s="161" t="inlineStr">
        <is>
          <t>Europe &amp; Central Asia</t>
        </is>
      </c>
      <c r="D11653" s="161" t="inlineStr">
        <is>
          <t>Upper middle income</t>
        </is>
      </c>
      <c r="E11653" s="161" t="b">
        <v>1</v>
      </c>
      <c r="F11653" s="161" t="inlineStr">
        <is>
          <t>interest_pct_gdp</t>
        </is>
      </c>
      <c r="G11653" s="161" t="n">
        <v>1.852</v>
      </c>
      <c r="H11653" s="161" t="inlineStr">
        <is>
          <t>2024</t>
        </is>
      </c>
      <c r="I11653" s="161" t="inlineStr">
        <is>
          <t>dataset_2026-08-26T13_41_09_874550254Z_DEFAULT_INTEGRATION_IMF_RES_WEO_9_0_0.csv (derived)</t>
        </is>
      </c>
    </row>
    <row r="11654" ht="13" customHeight="1">
      <c r="A11654" s="161" t="inlineStr">
        <is>
          <t>SRB</t>
        </is>
      </c>
      <c r="B11654" s="161" t="inlineStr">
        <is>
          <t>Serbia</t>
        </is>
      </c>
      <c r="C11654" s="161" t="inlineStr">
        <is>
          <t>Europe &amp; Central Asia</t>
        </is>
      </c>
      <c r="D11654" s="161" t="inlineStr">
        <is>
          <t>Upper middle income</t>
        </is>
      </c>
      <c r="E11654" s="161" t="b">
        <v>1</v>
      </c>
      <c r="F11654" s="161" t="inlineStr">
        <is>
          <t>gross_debt_pct_gdp</t>
        </is>
      </c>
      <c r="G11654" s="161" t="n">
        <v>44.064</v>
      </c>
      <c r="H11654" s="161" t="inlineStr">
        <is>
          <t>2024</t>
        </is>
      </c>
      <c r="I11654" s="161" t="inlineStr">
        <is>
          <t>dataset_2026-08-26T13_41_09_874550254Z_DEFAULT_INTEGRATION_IMF_RES_WEO_9_0_0.csv</t>
        </is>
      </c>
    </row>
    <row r="11655" ht="13" customHeight="1">
      <c r="A11655" s="161" t="inlineStr">
        <is>
          <t>SRB</t>
        </is>
      </c>
      <c r="B11655" s="161" t="inlineStr">
        <is>
          <t>Serbia</t>
        </is>
      </c>
      <c r="C11655" s="161" t="inlineStr">
        <is>
          <t>Europe &amp; Central Asia</t>
        </is>
      </c>
      <c r="D11655" s="161" t="inlineStr">
        <is>
          <t>Upper middle income</t>
        </is>
      </c>
      <c r="E11655" s="161" t="b">
        <v>1</v>
      </c>
      <c r="F11655" s="161" t="inlineStr">
        <is>
          <t>tax_revenue_pct_gdp</t>
        </is>
      </c>
      <c r="G11655" s="161" t="n">
        <v>23.497</v>
      </c>
      <c r="H11655" s="161" t="inlineStr">
        <is>
          <t>2024</t>
        </is>
      </c>
      <c r="I11655" s="161" t="inlineStr">
        <is>
          <t>world-imf2026.xlsx</t>
        </is>
      </c>
    </row>
    <row r="11656" ht="13" customHeight="1">
      <c r="A11656" s="161" t="inlineStr">
        <is>
          <t>SRB</t>
        </is>
      </c>
      <c r="B11656" s="161" t="inlineStr">
        <is>
          <t>Serbia</t>
        </is>
      </c>
      <c r="C11656" s="161" t="inlineStr">
        <is>
          <t>Europe &amp; Central Asia</t>
        </is>
      </c>
      <c r="D11656" s="161" t="inlineStr">
        <is>
          <t>Upper middle income</t>
        </is>
      </c>
      <c r="E11656" s="161" t="b">
        <v>1</v>
      </c>
      <c r="F11656" s="161" t="inlineStr">
        <is>
          <t>capex_execution_rate_pct</t>
        </is>
      </c>
      <c r="G11656" s="161" t="n">
        <v>92.818</v>
      </c>
      <c r="H11656" s="161" t="inlineStr">
        <is>
          <t>2022</t>
        </is>
      </c>
      <c r="I11656" s="161" t="inlineStr">
        <is>
          <t>WB_BOOST_WIDEF.csv</t>
        </is>
      </c>
    </row>
    <row r="11657" ht="13" customHeight="1">
      <c r="A11657" s="161" t="inlineStr">
        <is>
          <t>SRB</t>
        </is>
      </c>
      <c r="B11657" s="161" t="inlineStr">
        <is>
          <t>Serbia</t>
        </is>
      </c>
      <c r="C11657" s="161" t="inlineStr">
        <is>
          <t>Europe &amp; Central Asia</t>
        </is>
      </c>
      <c r="D11657" s="161" t="inlineStr">
        <is>
          <t>Upper middle income</t>
        </is>
      </c>
      <c r="E11657" s="161" t="b">
        <v>1</v>
      </c>
      <c r="F11657" s="161" t="inlineStr">
        <is>
          <t>pefa_pi11_pim_score</t>
        </is>
      </c>
      <c r="G11657" s="161" t="n">
        <v>1.5</v>
      </c>
      <c r="H11657" s="161" t="inlineStr">
        <is>
          <t>2021</t>
        </is>
      </c>
      <c r="I11657" s="161" t="inlineStr">
        <is>
          <t>assessments_1787749571.csv</t>
        </is>
      </c>
    </row>
    <row r="11658" ht="13" customHeight="1">
      <c r="A11658" s="161" t="inlineStr">
        <is>
          <t>SRB</t>
        </is>
      </c>
      <c r="B11658" s="161" t="inlineStr">
        <is>
          <t>Serbia</t>
        </is>
      </c>
      <c r="C11658" s="161" t="inlineStr">
        <is>
          <t>Europe &amp; Central Asia</t>
        </is>
      </c>
      <c r="D11658" s="161" t="inlineStr">
        <is>
          <t>Upper middle income</t>
        </is>
      </c>
      <c r="E11658" s="161" t="b">
        <v>1</v>
      </c>
      <c r="F11658" s="161" t="inlineStr">
        <is>
          <t>pefa_pi122_asset_monitoring</t>
        </is>
      </c>
      <c r="G11658" s="161" t="n">
        <v>1</v>
      </c>
      <c r="H11658" s="161" t="inlineStr">
        <is>
          <t>2021</t>
        </is>
      </c>
      <c r="I11658" s="161" t="inlineStr">
        <is>
          <t>assessments_1787749571.csv</t>
        </is>
      </c>
    </row>
    <row r="11659" ht="13" customHeight="1">
      <c r="A11659" s="161" t="inlineStr">
        <is>
          <t>SRB</t>
        </is>
      </c>
      <c r="B11659" s="161" t="inlineStr">
        <is>
          <t>Serbia</t>
        </is>
      </c>
      <c r="C11659" s="161" t="inlineStr">
        <is>
          <t>Europe &amp; Central Asia</t>
        </is>
      </c>
      <c r="D11659" s="161" t="inlineStr">
        <is>
          <t>Upper middle income</t>
        </is>
      </c>
      <c r="E11659" s="161" t="b">
        <v>1</v>
      </c>
      <c r="F11659" s="161" t="inlineStr">
        <is>
          <t>climate_pfm_diagnostic_on_record</t>
        </is>
      </c>
      <c r="G11659" s="161" t="n">
        <v>0</v>
      </c>
      <c r="H11659" s="161" t="inlineStr">
        <is>
          <t>2022</t>
        </is>
      </c>
      <c r="I11659" s="161" t="inlineStr">
        <is>
          <t>UNDP-Global-Climate-Public-Finance-Review-2022.pdf (Table 4.2)</t>
        </is>
      </c>
    </row>
    <row r="11660" ht="13" customHeight="1">
      <c r="A11660" s="161" t="inlineStr">
        <is>
          <t>SRB</t>
        </is>
      </c>
      <c r="B11660" s="161" t="inlineStr">
        <is>
          <t>Serbia</t>
        </is>
      </c>
      <c r="C11660" s="161" t="inlineStr">
        <is>
          <t>Europe &amp; Central Asia</t>
        </is>
      </c>
      <c r="D11660" s="161" t="inlineStr">
        <is>
          <t>Upper middle income</t>
        </is>
      </c>
      <c r="E11660" s="161" t="b">
        <v>1</v>
      </c>
      <c r="F11660" s="161" t="inlineStr">
        <is>
          <t>ids_official_private_rate_spread_pp</t>
        </is>
      </c>
      <c r="G11660" s="161" t="n">
        <v>-0.421</v>
      </c>
      <c r="H11660" s="161" t="inlineStr">
        <is>
          <t>2024</t>
        </is>
      </c>
      <c r="I11660" s="161" t="inlineStr">
        <is>
          <t>P_Data_Extract_From_International_Debt_Statistics__2_.xlsx</t>
        </is>
      </c>
    </row>
    <row r="11661" ht="13" customHeight="1">
      <c r="A11661" s="161" t="inlineStr">
        <is>
          <t>SRB</t>
        </is>
      </c>
      <c r="B11661" s="161" t="inlineStr">
        <is>
          <t>Serbia</t>
        </is>
      </c>
      <c r="C11661" s="161" t="inlineStr">
        <is>
          <t>Europe &amp; Central Asia</t>
        </is>
      </c>
      <c r="D11661" s="161" t="inlineStr">
        <is>
          <t>Upper middle income</t>
        </is>
      </c>
      <c r="E11661" s="161" t="b">
        <v>1</v>
      </c>
      <c r="F11661" s="161" t="inlineStr">
        <is>
          <t>ids_private_creditor_rate_pct</t>
        </is>
      </c>
      <c r="G11661" s="161" t="n">
        <v>3.044</v>
      </c>
      <c r="H11661" s="161" t="inlineStr">
        <is>
          <t>2024</t>
        </is>
      </c>
      <c r="I11661" s="161" t="inlineStr">
        <is>
          <t>P_Data_Extract_From_International_Debt_Statistics__2_.xlsx</t>
        </is>
      </c>
    </row>
    <row r="11662" ht="13" customHeight="1">
      <c r="A11662" s="161" t="inlineStr">
        <is>
          <t>SRB</t>
        </is>
      </c>
      <c r="B11662" s="161" t="inlineStr">
        <is>
          <t>Serbia</t>
        </is>
      </c>
      <c r="C11662" s="161" t="inlineStr">
        <is>
          <t>Europe &amp; Central Asia</t>
        </is>
      </c>
      <c r="D11662" s="161" t="inlineStr">
        <is>
          <t>Upper middle income</t>
        </is>
      </c>
      <c r="E11662" s="161" t="b">
        <v>1</v>
      </c>
      <c r="F11662" s="161" t="inlineStr">
        <is>
          <t>ids_avg_maturity_years</t>
        </is>
      </c>
      <c r="G11662" s="161" t="n">
        <v>13.197</v>
      </c>
      <c r="H11662" s="161" t="inlineStr">
        <is>
          <t>2024</t>
        </is>
      </c>
      <c r="I11662" s="161" t="inlineStr">
        <is>
          <t>P_Data_Extract_From_International_Debt_Statistics__2_.xlsx</t>
        </is>
      </c>
    </row>
    <row r="11663" ht="13" customHeight="1">
      <c r="A11663" s="161" t="inlineStr">
        <is>
          <t>SRB</t>
        </is>
      </c>
      <c r="B11663" s="161" t="inlineStr">
        <is>
          <t>Serbia</t>
        </is>
      </c>
      <c r="C11663" s="161" t="inlineStr">
        <is>
          <t>Europe &amp; Central Asia</t>
        </is>
      </c>
      <c r="D11663" s="161" t="inlineStr">
        <is>
          <t>Upper middle income</t>
        </is>
      </c>
      <c r="E11663" s="161" t="b">
        <v>1</v>
      </c>
      <c r="F11663" s="161" t="inlineStr">
        <is>
          <t>mitigation_finance_received_pct_gdp</t>
        </is>
      </c>
      <c r="G11663" s="161" t="n">
        <v>1.409</v>
      </c>
      <c r="H11663" s="161" t="inlineStr">
        <is>
          <t>2024</t>
        </is>
      </c>
      <c r="I11663" s="161" t="inlineStr">
        <is>
          <t>CRDF-RP_2024.xlsx + WEO</t>
        </is>
      </c>
    </row>
    <row r="11664" ht="13" customHeight="1">
      <c r="A11664" s="161" t="inlineStr">
        <is>
          <t>SRB</t>
        </is>
      </c>
      <c r="B11664" s="161" t="inlineStr">
        <is>
          <t>Serbia</t>
        </is>
      </c>
      <c r="C11664" s="161" t="inlineStr">
        <is>
          <t>Europe &amp; Central Asia</t>
        </is>
      </c>
      <c r="D11664" s="161" t="inlineStr">
        <is>
          <t>Upper middle income</t>
        </is>
      </c>
      <c r="E11664" s="161" t="b">
        <v>1</v>
      </c>
      <c r="F11664" s="161" t="inlineStr">
        <is>
          <t>ids_multilateral_share_pct</t>
        </is>
      </c>
      <c r="G11664" s="161" t="n">
        <v>20.486</v>
      </c>
      <c r="H11664" s="161" t="inlineStr">
        <is>
          <t>2024</t>
        </is>
      </c>
      <c r="I11664" s="161" t="inlineStr">
        <is>
          <t>P_Data_Extract_From_International_Debt_Statistics__2_.xlsx</t>
        </is>
      </c>
    </row>
    <row r="11665" ht="13" customHeight="1">
      <c r="A11665" s="161" t="inlineStr">
        <is>
          <t>SRB</t>
        </is>
      </c>
      <c r="B11665" s="161" t="inlineStr">
        <is>
          <t>Serbia</t>
        </is>
      </c>
      <c r="C11665" s="161" t="inlineStr">
        <is>
          <t>Europe &amp; Central Asia</t>
        </is>
      </c>
      <c r="D11665" s="161" t="inlineStr">
        <is>
          <t>Upper middle income</t>
        </is>
      </c>
      <c r="E11665" s="161" t="b">
        <v>1</v>
      </c>
      <c r="F11665" s="161" t="inlineStr">
        <is>
          <t>ids_private_creditor_share_pct</t>
        </is>
      </c>
      <c r="G11665" s="161" t="n">
        <v>50.745</v>
      </c>
      <c r="H11665" s="161" t="inlineStr">
        <is>
          <t>2024</t>
        </is>
      </c>
      <c r="I11665" s="161" t="inlineStr">
        <is>
          <t>P_Data_Extract_From_International_Debt_Statistics__2_.xlsx</t>
        </is>
      </c>
    </row>
    <row r="11666" ht="13" customHeight="1">
      <c r="A11666" s="161" t="inlineStr">
        <is>
          <t>SRB</t>
        </is>
      </c>
      <c r="B11666" s="161" t="inlineStr">
        <is>
          <t>Serbia</t>
        </is>
      </c>
      <c r="C11666" s="161" t="inlineStr">
        <is>
          <t>Europe &amp; Central Asia</t>
        </is>
      </c>
      <c r="D11666" s="161" t="inlineStr">
        <is>
          <t>Upper middle income</t>
        </is>
      </c>
      <c r="E11666" s="161" t="b">
        <v>1</v>
      </c>
      <c r="F11666" s="161" t="inlineStr">
        <is>
          <t>ids_usd_share_ppg_debt_pct</t>
        </is>
      </c>
      <c r="G11666" s="161" t="n">
        <v>44.358</v>
      </c>
      <c r="H11666" s="161" t="inlineStr">
        <is>
          <t>2024</t>
        </is>
      </c>
      <c r="I11666" s="161" t="inlineStr">
        <is>
          <t>P_Data_Extract_From_International_Debt_Statistics__2_.xlsx</t>
        </is>
      </c>
    </row>
    <row r="11667" ht="13" customHeight="1">
      <c r="A11667" s="161" t="inlineStr">
        <is>
          <t>SRB</t>
        </is>
      </c>
      <c r="B11667" s="161" t="inlineStr">
        <is>
          <t>Serbia</t>
        </is>
      </c>
      <c r="C11667" s="161" t="inlineStr">
        <is>
          <t>Europe &amp; Central Asia</t>
        </is>
      </c>
      <c r="D11667" s="161" t="inlineStr">
        <is>
          <t>Upper middle income</t>
        </is>
      </c>
      <c r="E11667" s="161" t="b">
        <v>1</v>
      </c>
      <c r="F11667" s="161" t="inlineStr">
        <is>
          <t>pefa_pi103_contingent_liabilities</t>
        </is>
      </c>
      <c r="G11667" s="161" t="n">
        <v>2</v>
      </c>
      <c r="H11667" s="161" t="inlineStr">
        <is>
          <t>2021</t>
        </is>
      </c>
      <c r="I11667" s="161" t="inlineStr">
        <is>
          <t>assessments_1787749571.csv</t>
        </is>
      </c>
    </row>
    <row r="11668" ht="13" customHeight="1">
      <c r="A11668" s="161" t="inlineStr">
        <is>
          <t>SRB</t>
        </is>
      </c>
      <c r="B11668" s="161" t="inlineStr">
        <is>
          <t>Serbia</t>
        </is>
      </c>
      <c r="C11668" s="161" t="inlineStr">
        <is>
          <t>Europe &amp; Central Asia</t>
        </is>
      </c>
      <c r="D11668" s="161" t="inlineStr">
        <is>
          <t>Upper middle income</t>
        </is>
      </c>
      <c r="E11668" s="161" t="b">
        <v>1</v>
      </c>
      <c r="F11668" s="161" t="inlineStr">
        <is>
          <t>ppi_commitments_pct_gdp</t>
        </is>
      </c>
      <c r="G11668" s="161" t="n">
        <v>0.224</v>
      </c>
      <c r="H11668" s="161" t="inlineStr">
        <is>
          <t>2020-2024 avg</t>
        </is>
      </c>
      <c r="I11668" s="161" t="inlineStr">
        <is>
          <t>2024-PPI-Full-DTA.dta + WEO</t>
        </is>
      </c>
    </row>
    <row r="11669" ht="13" customHeight="1">
      <c r="A11669" s="161" t="inlineStr">
        <is>
          <t>SRB</t>
        </is>
      </c>
      <c r="B11669" s="161" t="inlineStr">
        <is>
          <t>Serbia</t>
        </is>
      </c>
      <c r="C11669" s="161" t="inlineStr">
        <is>
          <t>Europe &amp; Central Asia</t>
        </is>
      </c>
      <c r="D11669" s="161" t="inlineStr">
        <is>
          <t>Upper middle income</t>
        </is>
      </c>
      <c r="E11669" s="161" t="b">
        <v>1</v>
      </c>
      <c r="F11669" s="161" t="inlineStr">
        <is>
          <t>excise_revenue_pct_of_revenue</t>
        </is>
      </c>
      <c r="G11669" s="161" t="n">
        <v>10.615</v>
      </c>
      <c r="H11669" s="161" t="inlineStr">
        <is>
          <t>2024</t>
        </is>
      </c>
      <c r="I11669" s="161" t="inlineStr">
        <is>
          <t>world-imf2026.xlsx</t>
        </is>
      </c>
    </row>
    <row r="11670" ht="13" customHeight="1">
      <c r="A11670" s="161" t="inlineStr">
        <is>
          <t>SRB</t>
        </is>
      </c>
      <c r="B11670" s="161" t="inlineStr">
        <is>
          <t>Serbia</t>
        </is>
      </c>
      <c r="C11670" s="161" t="inlineStr">
        <is>
          <t>Europe &amp; Central Asia</t>
        </is>
      </c>
      <c r="D11670" s="161" t="inlineStr">
        <is>
          <t>Upper middle income</t>
        </is>
      </c>
      <c r="E11670" s="161" t="b">
        <v>1</v>
      </c>
      <c r="F11670" s="161" t="inlineStr">
        <is>
          <t>ff_subsidy_total_pct_gdp</t>
        </is>
      </c>
      <c r="G11670" s="161" t="n">
        <v>9.872</v>
      </c>
      <c r="H11670" s="161" t="inlineStr">
        <is>
          <t>2024</t>
        </is>
      </c>
      <c r="I11670" s="161" t="inlineStr">
        <is>
          <t>imffossilfuelsubsidiesdata.xlsb + WEO</t>
        </is>
      </c>
    </row>
    <row r="11671" ht="13" customHeight="1">
      <c r="A11671" s="161" t="inlineStr">
        <is>
          <t>SRB</t>
        </is>
      </c>
      <c r="B11671" s="161" t="inlineStr">
        <is>
          <t>Serbia</t>
        </is>
      </c>
      <c r="C11671" s="161" t="inlineStr">
        <is>
          <t>Europe &amp; Central Asia</t>
        </is>
      </c>
      <c r="D11671" s="161" t="inlineStr">
        <is>
          <t>Upper middle income</t>
        </is>
      </c>
      <c r="E11671" s="161" t="b">
        <v>1</v>
      </c>
      <c r="F11671" s="161" t="inlineStr">
        <is>
          <t>ff_subsidy_explicit_pct_gdp</t>
        </is>
      </c>
      <c r="G11671" s="161" t="n">
        <v>0.288</v>
      </c>
      <c r="H11671" s="161" t="inlineStr">
        <is>
          <t>2024</t>
        </is>
      </c>
      <c r="I11671" s="161" t="inlineStr">
        <is>
          <t>imffossilfuelsubsidiesdata.xlsb</t>
        </is>
      </c>
    </row>
    <row r="11672" ht="13" customHeight="1">
      <c r="A11672" s="161" t="inlineStr">
        <is>
          <t>SRB</t>
        </is>
      </c>
      <c r="B11672" s="161" t="inlineStr">
        <is>
          <t>Serbia</t>
        </is>
      </c>
      <c r="C11672" s="161" t="inlineStr">
        <is>
          <t>Europe &amp; Central Asia</t>
        </is>
      </c>
      <c r="D11672" s="161" t="inlineStr">
        <is>
          <t>Upper middle income</t>
        </is>
      </c>
      <c r="E11672" s="161" t="b">
        <v>1</v>
      </c>
      <c r="F11672" s="161" t="inlineStr">
        <is>
          <t>ff_subsidy_implicit_pct_gdp</t>
        </is>
      </c>
      <c r="G11672" s="161" t="n">
        <v>9.584</v>
      </c>
      <c r="H11672" s="161" t="inlineStr">
        <is>
          <t>2024</t>
        </is>
      </c>
      <c r="I11672" s="161" t="inlineStr">
        <is>
          <t>imffossilfuelsubsidiesdata.xlsb</t>
        </is>
      </c>
    </row>
    <row r="11673" ht="13" customHeight="1">
      <c r="A11673" s="161" t="inlineStr">
        <is>
          <t>SRB</t>
        </is>
      </c>
      <c r="B11673" s="161" t="inlineStr">
        <is>
          <t>Serbia</t>
        </is>
      </c>
      <c r="C11673" s="161" t="inlineStr">
        <is>
          <t>Europe &amp; Central Asia</t>
        </is>
      </c>
      <c r="D11673" s="161" t="inlineStr">
        <is>
          <t>Upper middle income</t>
        </is>
      </c>
      <c r="E11673" s="161" t="b">
        <v>1</v>
      </c>
      <c r="F11673" s="161" t="inlineStr">
        <is>
          <t>env_protection_pct_of_expenditure</t>
        </is>
      </c>
      <c r="G11673" s="161" t="n">
        <v>1.105</v>
      </c>
      <c r="H11673" s="161" t="inlineStr">
        <is>
          <t>2022</t>
        </is>
      </c>
      <c r="I11673" s="161" t="inlineStr">
        <is>
          <t>WB_BOOST_WIDEF.csv</t>
        </is>
      </c>
    </row>
    <row r="11674" ht="13" customHeight="1">
      <c r="A11674" s="161" t="inlineStr">
        <is>
          <t>SRB</t>
        </is>
      </c>
      <c r="B11674" s="161" t="inlineStr">
        <is>
          <t>Serbia</t>
        </is>
      </c>
      <c r="C11674" s="161" t="inlineStr">
        <is>
          <t>Europe &amp; Central Asia</t>
        </is>
      </c>
      <c r="D11674" s="161" t="inlineStr">
        <is>
          <t>Upper middle income</t>
        </is>
      </c>
      <c r="E11674" s="161" t="b">
        <v>1</v>
      </c>
      <c r="F11674" s="161" t="inlineStr">
        <is>
          <t>net_fuel_trade_pct_merch</t>
        </is>
      </c>
      <c r="G11674" s="161" t="n">
        <v>-14.597</v>
      </c>
      <c r="H11674" s="161" t="inlineStr">
        <is>
          <t>2007</t>
        </is>
      </c>
      <c r="I11674" s="161" t="inlineStr">
        <is>
          <t>WDI TX.VAL.FUEL.ZS.UN less TM.VAL.FUEL.ZS.UN</t>
        </is>
      </c>
    </row>
    <row r="11675" ht="13" customHeight="1">
      <c r="A11675" s="161" t="inlineStr">
        <is>
          <t>SRB</t>
        </is>
      </c>
      <c r="B11675" s="161" t="inlineStr">
        <is>
          <t>Serbia</t>
        </is>
      </c>
      <c r="C11675" s="161" t="inlineStr">
        <is>
          <t>Europe &amp; Central Asia</t>
        </is>
      </c>
      <c r="D11675" s="161" t="inlineStr">
        <is>
          <t>Upper middle income</t>
        </is>
      </c>
      <c r="E11675" s="161" t="b">
        <v>1</v>
      </c>
      <c r="F11675" s="161" t="inlineStr">
        <is>
          <t>fuel_exports_pct_merch</t>
        </is>
      </c>
      <c r="G11675" s="161" t="n">
        <v>2.621</v>
      </c>
      <c r="H11675" s="161" t="inlineStr">
        <is>
          <t>2007</t>
        </is>
      </c>
      <c r="I11675" s="161" t="inlineStr">
        <is>
          <t>API_TX_VAL_FUEL_ZS_UN_DS2_en_csv_v2_33055.zip</t>
        </is>
      </c>
    </row>
    <row r="11676" ht="13" customHeight="1">
      <c r="A11676" s="161" t="inlineStr">
        <is>
          <t>SRB</t>
        </is>
      </c>
      <c r="B11676" s="161" t="inlineStr">
        <is>
          <t>Serbia</t>
        </is>
      </c>
      <c r="C11676" s="161" t="inlineStr">
        <is>
          <t>Europe &amp; Central Asia</t>
        </is>
      </c>
      <c r="D11676" s="161" t="inlineStr">
        <is>
          <t>Upper middle income</t>
        </is>
      </c>
      <c r="E11676" s="161" t="b">
        <v>1</v>
      </c>
      <c r="F11676" s="161" t="inlineStr">
        <is>
          <t>fuel_imports_pct_merch</t>
        </is>
      </c>
      <c r="G11676" s="161" t="n">
        <v>17.218</v>
      </c>
      <c r="H11676" s="161" t="inlineStr">
        <is>
          <t>2007</t>
        </is>
      </c>
      <c r="I11676" s="161" t="inlineStr">
        <is>
          <t>API_TM_VAL_FUEL_ZS_UN_DS2_en_csv_v2_36140.zip</t>
        </is>
      </c>
    </row>
    <row r="11677" ht="13" customHeight="1">
      <c r="A11677" s="161" t="inlineStr">
        <is>
          <t>SRB</t>
        </is>
      </c>
      <c r="B11677" s="161" t="inlineStr">
        <is>
          <t>Serbia</t>
        </is>
      </c>
      <c r="C11677" s="161" t="inlineStr">
        <is>
          <t>Europe &amp; Central Asia</t>
        </is>
      </c>
      <c r="D11677" s="161" t="inlineStr">
        <is>
          <t>Upper middle income</t>
        </is>
      </c>
      <c r="E11677" s="161" t="b">
        <v>1</v>
      </c>
      <c r="F11677" s="161" t="inlineStr">
        <is>
          <t>energy_import_dep_pct</t>
        </is>
      </c>
      <c r="G11677" s="161" t="n">
        <v>42.551</v>
      </c>
      <c r="H11677" s="161" t="inlineStr">
        <is>
          <t>2023</t>
        </is>
      </c>
      <c r="I11677" s="161" t="inlineStr">
        <is>
          <t>API_EG_IMP_CONS_ZS_DS2_en_csv_v2_160768.zip</t>
        </is>
      </c>
    </row>
    <row r="11678" ht="13" customHeight="1">
      <c r="A11678" s="161" t="inlineStr">
        <is>
          <t>SRB</t>
        </is>
      </c>
      <c r="B11678" s="161" t="inlineStr">
        <is>
          <t>Serbia</t>
        </is>
      </c>
      <c r="C11678" s="161" t="inlineStr">
        <is>
          <t>Europe &amp; Central Asia</t>
        </is>
      </c>
      <c r="D11678" s="161" t="inlineStr">
        <is>
          <t>Upper middle income</t>
        </is>
      </c>
      <c r="E11678" s="161" t="b">
        <v>1</v>
      </c>
      <c r="F11678" s="161" t="inlineStr">
        <is>
          <t>fossil_rents_total_pct_gdp</t>
        </is>
      </c>
      <c r="G11678" s="161" t="n">
        <v>0.756</v>
      </c>
      <c r="H11678" s="161" t="inlineStr">
        <is>
          <t>2021</t>
        </is>
      </c>
      <c r="I11678" s="161" t="inlineStr">
        <is>
          <t>WDI NY.GDP.PETR+NGAS+COAL.RT.ZS</t>
        </is>
      </c>
    </row>
    <row r="11679" ht="13" customHeight="1">
      <c r="A11679" s="161" t="inlineStr">
        <is>
          <t>SRB</t>
        </is>
      </c>
      <c r="B11679" s="161" t="inlineStr">
        <is>
          <t>Serbia</t>
        </is>
      </c>
      <c r="C11679" s="161" t="inlineStr">
        <is>
          <t>Europe &amp; Central Asia</t>
        </is>
      </c>
      <c r="D11679" s="161" t="inlineStr">
        <is>
          <t>Upper middle income</t>
        </is>
      </c>
      <c r="E11679" s="161" t="b">
        <v>1</v>
      </c>
      <c r="F11679" s="161" t="inlineStr">
        <is>
          <t>oil_rents_pct_gdp</t>
        </is>
      </c>
      <c r="G11679" s="161" t="n">
        <v>0.424</v>
      </c>
      <c r="H11679" s="161" t="inlineStr">
        <is>
          <t>2021</t>
        </is>
      </c>
      <c r="I11679" s="161" t="inlineStr">
        <is>
          <t>API_NY_GDP_PETR_RT_ZS_DS2_en_csv_v2_40227.zip</t>
        </is>
      </c>
    </row>
    <row r="11680" ht="13" customHeight="1">
      <c r="A11680" s="161" t="inlineStr">
        <is>
          <t>SRB</t>
        </is>
      </c>
      <c r="B11680" s="161" t="inlineStr">
        <is>
          <t>Serbia</t>
        </is>
      </c>
      <c r="C11680" s="161" t="inlineStr">
        <is>
          <t>Europe &amp; Central Asia</t>
        </is>
      </c>
      <c r="D11680" s="161" t="inlineStr">
        <is>
          <t>Upper middle income</t>
        </is>
      </c>
      <c r="E11680" s="161" t="b">
        <v>1</v>
      </c>
      <c r="F11680" s="161" t="inlineStr">
        <is>
          <t>gas_rents_pct_gdp</t>
        </is>
      </c>
      <c r="G11680" s="161" t="n">
        <v>0.097</v>
      </c>
      <c r="H11680" s="161" t="inlineStr">
        <is>
          <t>2021</t>
        </is>
      </c>
      <c r="I11680" s="161" t="inlineStr">
        <is>
          <t>API_NY_GDP_NGAS_RT_ZS_DS2_en_csv_v2_35861.zip</t>
        </is>
      </c>
    </row>
    <row r="11681" ht="13" customHeight="1">
      <c r="A11681" s="161" t="inlineStr">
        <is>
          <t>SRB</t>
        </is>
      </c>
      <c r="B11681" s="161" t="inlineStr">
        <is>
          <t>Serbia</t>
        </is>
      </c>
      <c r="C11681" s="161" t="inlineStr">
        <is>
          <t>Europe &amp; Central Asia</t>
        </is>
      </c>
      <c r="D11681" s="161" t="inlineStr">
        <is>
          <t>Upper middle income</t>
        </is>
      </c>
      <c r="E11681" s="161" t="b">
        <v>1</v>
      </c>
      <c r="F11681" s="161" t="inlineStr">
        <is>
          <t>coal_rents_pct_gdp</t>
        </is>
      </c>
      <c r="G11681" s="161" t="n">
        <v>0.235</v>
      </c>
      <c r="H11681" s="161" t="inlineStr">
        <is>
          <t>2021</t>
        </is>
      </c>
      <c r="I11681" s="161" t="inlineStr">
        <is>
          <t>API_NY_GDP_COAL_RT_ZS_DS2_en_csv_v2_35370.zip</t>
        </is>
      </c>
    </row>
    <row r="11682" ht="13" customHeight="1">
      <c r="A11682" s="161" t="inlineStr">
        <is>
          <t>SRB</t>
        </is>
      </c>
      <c r="B11682" s="161" t="inlineStr">
        <is>
          <t>Serbia</t>
        </is>
      </c>
      <c r="C11682" s="161" t="inlineStr">
        <is>
          <t>Europe &amp; Central Asia</t>
        </is>
      </c>
      <c r="D11682" s="161" t="inlineStr">
        <is>
          <t>Upper middle income</t>
        </is>
      </c>
      <c r="E11682" s="161" t="b">
        <v>1</v>
      </c>
      <c r="F11682" s="161" t="inlineStr">
        <is>
          <t>other_fossil_gen_share_pct</t>
        </is>
      </c>
      <c r="G11682" s="161" t="n">
        <v>0.3</v>
      </c>
      <c r="H11682" s="161" t="inlineStr">
        <is>
          <t>2025</t>
        </is>
      </c>
      <c r="I11682" s="161" t="inlineStr">
        <is>
          <t>release_generation_yearly_global.csv</t>
        </is>
      </c>
    </row>
    <row r="11683" ht="13" customHeight="1">
      <c r="A11683" s="161" t="inlineStr">
        <is>
          <t>SRB</t>
        </is>
      </c>
      <c r="B11683" s="161" t="inlineStr">
        <is>
          <t>Serbia</t>
        </is>
      </c>
      <c r="C11683" s="161" t="inlineStr">
        <is>
          <t>Europe &amp; Central Asia</t>
        </is>
      </c>
      <c r="D11683" s="161" t="inlineStr">
        <is>
          <t>Upper middle income</t>
        </is>
      </c>
      <c r="E11683" s="161" t="b">
        <v>1</v>
      </c>
      <c r="F11683" s="161" t="inlineStr">
        <is>
          <t>renewable_share_electricity_pct</t>
        </is>
      </c>
      <c r="G11683" s="161" t="n">
        <v>56.341</v>
      </c>
      <c r="H11683" s="161" t="inlineStr">
        <is>
          <t>2024</t>
        </is>
      </c>
      <c r="I11683" s="161" t="inlineStr">
        <is>
          <t>imffossilfuelsubsidiesdata.xlsb</t>
        </is>
      </c>
    </row>
    <row r="11684" ht="13" customHeight="1">
      <c r="A11684" s="161" t="inlineStr">
        <is>
          <t>SRB</t>
        </is>
      </c>
      <c r="B11684" s="161" t="inlineStr">
        <is>
          <t>Serbia</t>
        </is>
      </c>
      <c r="C11684" s="161" t="inlineStr">
        <is>
          <t>Europe &amp; Central Asia</t>
        </is>
      </c>
      <c r="D11684" s="161" t="inlineStr">
        <is>
          <t>Upper middle income</t>
        </is>
      </c>
      <c r="E11684" s="161" t="b">
        <v>1</v>
      </c>
      <c r="F11684" s="161" t="inlineStr">
        <is>
          <t>re_share_change_pp</t>
        </is>
      </c>
      <c r="G11684" s="161" t="n">
        <v>-4.246</v>
      </c>
      <c r="H11684" s="161" t="inlineStr">
        <is>
          <t>2025</t>
        </is>
      </c>
      <c r="I11684" s="161" t="inlineStr">
        <is>
          <t>release_generation_yearly_global.csv</t>
        </is>
      </c>
    </row>
    <row r="11685" ht="13" customHeight="1">
      <c r="A11685" s="161" t="inlineStr">
        <is>
          <t>SRB</t>
        </is>
      </c>
      <c r="B11685" s="161" t="inlineStr">
        <is>
          <t>Serbia</t>
        </is>
      </c>
      <c r="C11685" s="161" t="inlineStr">
        <is>
          <t>Europe &amp; Central Asia</t>
        </is>
      </c>
      <c r="D11685" s="161" t="inlineStr">
        <is>
          <t>Upper middle income</t>
        </is>
      </c>
      <c r="E11685" s="161" t="b">
        <v>1</v>
      </c>
      <c r="F11685" s="161" t="inlineStr">
        <is>
          <t>re_capacity_growth_pct</t>
        </is>
      </c>
      <c r="G11685" s="161" t="n">
        <v>9.483000000000001</v>
      </c>
      <c r="H11685" s="161" t="inlineStr">
        <is>
          <t>2025</t>
        </is>
      </c>
      <c r="I11685" s="161" t="inlineStr">
        <is>
          <t>release_generation_yearly_global.csv</t>
        </is>
      </c>
    </row>
    <row r="11686" ht="13" customHeight="1">
      <c r="A11686" s="161" t="inlineStr">
        <is>
          <t>SRB</t>
        </is>
      </c>
      <c r="B11686" s="161" t="inlineStr">
        <is>
          <t>Serbia</t>
        </is>
      </c>
      <c r="C11686" s="161" t="inlineStr">
        <is>
          <t>Europe &amp; Central Asia</t>
        </is>
      </c>
      <c r="D11686" s="161" t="inlineStr">
        <is>
          <t>Upper middle income</t>
        </is>
      </c>
      <c r="E11686" s="161" t="b">
        <v>1</v>
      </c>
      <c r="F11686" s="161" t="inlineStr">
        <is>
          <t>inn_total_inv_2030_pct_gdp</t>
        </is>
      </c>
      <c r="G11686" s="161" t="n">
        <v>5.94588897806537</v>
      </c>
      <c r="H11686" s="161" t="inlineStr">
        <is>
          <t>2030</t>
        </is>
      </c>
      <c r="I11686" s="161" t="inlineStr">
        <is>
          <t>Mitigation_Investment_Needs_v1.1.xlsx (InvestmentNeeds v1.1, model output)</t>
        </is>
      </c>
    </row>
    <row r="11687" ht="13" customHeight="1">
      <c r="A11687" s="161" t="inlineStr">
        <is>
          <t>SRB</t>
        </is>
      </c>
      <c r="B11687" s="161" t="inlineStr">
        <is>
          <t>Serbia</t>
        </is>
      </c>
      <c r="C11687" s="161" t="inlineStr">
        <is>
          <t>Europe &amp; Central Asia</t>
        </is>
      </c>
      <c r="D11687" s="161" t="inlineStr">
        <is>
          <t>Upper middle income</t>
        </is>
      </c>
      <c r="E11687" s="161" t="b">
        <v>1</v>
      </c>
      <c r="F11687" s="161" t="inlineStr">
        <is>
          <t>inn_incr_inv_2030_pct_gdp</t>
        </is>
      </c>
      <c r="G11687" s="161" t="n">
        <v>1.42701335473569</v>
      </c>
      <c r="H11687" s="161" t="inlineStr">
        <is>
          <t>2030</t>
        </is>
      </c>
      <c r="I11687" s="161" t="inlineStr">
        <is>
          <t>Mitigation_Investment_Needs_v1.1.xlsx (InvestmentNeeds v1.1, model output)</t>
        </is>
      </c>
    </row>
    <row r="11688" ht="13" customHeight="1">
      <c r="A11688" s="161" t="inlineStr">
        <is>
          <t>SRB</t>
        </is>
      </c>
      <c r="B11688" s="161" t="inlineStr">
        <is>
          <t>Serbia</t>
        </is>
      </c>
      <c r="C11688" s="161" t="inlineStr">
        <is>
          <t>Europe &amp; Central Asia</t>
        </is>
      </c>
      <c r="D11688" s="161" t="inlineStr">
        <is>
          <t>Upper middle income</t>
        </is>
      </c>
      <c r="E11688" s="161" t="b">
        <v>1</v>
      </c>
      <c r="F11688" s="161" t="inlineStr">
        <is>
          <t>inn_incr_inv_gen_2030_pct_gdp</t>
        </is>
      </c>
      <c r="G11688" s="161" t="n">
        <v>0.4689460097588177</v>
      </c>
      <c r="H11688" s="161" t="inlineStr">
        <is>
          <t>2030</t>
        </is>
      </c>
      <c r="I11688" s="161" t="inlineStr">
        <is>
          <t>Mitigation_Investment_Needs_v1.1.xlsx (InvestmentNeeds v1.1, model output)</t>
        </is>
      </c>
    </row>
    <row r="11689" ht="13" customHeight="1">
      <c r="A11689" s="161" t="inlineStr">
        <is>
          <t>SRB</t>
        </is>
      </c>
      <c r="B11689" s="161" t="inlineStr">
        <is>
          <t>Serbia</t>
        </is>
      </c>
      <c r="C11689" s="161" t="inlineStr">
        <is>
          <t>Europe &amp; Central Asia</t>
        </is>
      </c>
      <c r="D11689" s="161" t="inlineStr">
        <is>
          <t>Upper middle income</t>
        </is>
      </c>
      <c r="E11689" s="161" t="b">
        <v>1</v>
      </c>
      <c r="F11689" s="161" t="inlineStr">
        <is>
          <t>inn_incr_inv_grid_2030_pct_gdp</t>
        </is>
      </c>
      <c r="G11689" s="161" t="n">
        <v>0.3215629781203323</v>
      </c>
      <c r="H11689" s="161" t="inlineStr">
        <is>
          <t>2030</t>
        </is>
      </c>
      <c r="I11689" s="161" t="inlineStr">
        <is>
          <t>Mitigation_Investment_Needs_v1.1.xlsx (InvestmentNeeds v1.1, model output)</t>
        </is>
      </c>
    </row>
    <row r="11690" ht="13" customHeight="1">
      <c r="A11690" s="161" t="inlineStr">
        <is>
          <t>SRB</t>
        </is>
      </c>
      <c r="B11690" s="161" t="inlineStr">
        <is>
          <t>Serbia</t>
        </is>
      </c>
      <c r="C11690" s="161" t="inlineStr">
        <is>
          <t>Europe &amp; Central Asia</t>
        </is>
      </c>
      <c r="D11690" s="161" t="inlineStr">
        <is>
          <t>Upper middle income</t>
        </is>
      </c>
      <c r="E11690" s="161" t="b">
        <v>1</v>
      </c>
      <c r="F11690" s="161" t="inlineStr">
        <is>
          <t>inn_incr_inv_trn_2030_pct_gdp</t>
        </is>
      </c>
      <c r="G11690" s="161" t="n">
        <v>0.1732124374471316</v>
      </c>
      <c r="H11690" s="161" t="inlineStr">
        <is>
          <t>2030</t>
        </is>
      </c>
      <c r="I11690" s="161" t="inlineStr">
        <is>
          <t>Mitigation_Investment_Needs_v1.1.xlsx (InvestmentNeeds v1.1, model output)</t>
        </is>
      </c>
    </row>
    <row r="11691" ht="13" customHeight="1">
      <c r="A11691" s="161" t="inlineStr">
        <is>
          <t>SRB</t>
        </is>
      </c>
      <c r="B11691" s="161" t="inlineStr">
        <is>
          <t>Serbia</t>
        </is>
      </c>
      <c r="C11691" s="161" t="inlineStr">
        <is>
          <t>Europe &amp; Central Asia</t>
        </is>
      </c>
      <c r="D11691" s="161" t="inlineStr">
        <is>
          <t>Upper middle income</t>
        </is>
      </c>
      <c r="E11691" s="161" t="b">
        <v>1</v>
      </c>
      <c r="F11691" s="161" t="inlineStr">
        <is>
          <t>inn_incr_inv_bld_2030_pct_gdp</t>
        </is>
      </c>
      <c r="G11691" s="161" t="n">
        <v>0.1442130933926418</v>
      </c>
      <c r="H11691" s="161" t="inlineStr">
        <is>
          <t>2030</t>
        </is>
      </c>
      <c r="I11691" s="161" t="inlineStr">
        <is>
          <t>Mitigation_Investment_Needs_v1.1.xlsx (InvestmentNeeds v1.1, model output)</t>
        </is>
      </c>
    </row>
    <row r="11692" ht="13" customHeight="1">
      <c r="A11692" s="161" t="inlineStr">
        <is>
          <t>SRB</t>
        </is>
      </c>
      <c r="B11692" s="161" t="inlineStr">
        <is>
          <t>Serbia</t>
        </is>
      </c>
      <c r="C11692" s="161" t="inlineStr">
        <is>
          <t>Europe &amp; Central Asia</t>
        </is>
      </c>
      <c r="D11692" s="161" t="inlineStr">
        <is>
          <t>Upper middle income</t>
        </is>
      </c>
      <c r="E11692" s="161" t="b">
        <v>1</v>
      </c>
      <c r="F11692" s="161" t="inlineStr">
        <is>
          <t>inn_incr_inv_ind_2030_pct_gdp</t>
        </is>
      </c>
      <c r="G11692" s="161" t="n">
        <v>0.0666411574521077</v>
      </c>
      <c r="H11692" s="161" t="inlineStr">
        <is>
          <t>2030</t>
        </is>
      </c>
      <c r="I11692" s="161" t="inlineStr">
        <is>
          <t>Mitigation_Investment_Needs_v1.1.xlsx (InvestmentNeeds v1.1, model output)</t>
        </is>
      </c>
    </row>
    <row r="11693" ht="13" customHeight="1">
      <c r="A11693" s="161" t="inlineStr">
        <is>
          <t>SRB</t>
        </is>
      </c>
      <c r="B11693" s="161" t="inlineStr">
        <is>
          <t>Serbia</t>
        </is>
      </c>
      <c r="C11693" s="161" t="inlineStr">
        <is>
          <t>Europe &amp; Central Asia</t>
        </is>
      </c>
      <c r="D11693" s="161" t="inlineStr">
        <is>
          <t>Upper middle income</t>
        </is>
      </c>
      <c r="E11693" s="161" t="b">
        <v>1</v>
      </c>
      <c r="F11693" s="161" t="inlineStr">
        <is>
          <t>inn_incr_inv_fuel_2030_pct_gdp</t>
        </is>
      </c>
      <c r="G11693" s="161" t="n">
        <v>0.0873209278125833</v>
      </c>
      <c r="H11693" s="161" t="inlineStr">
        <is>
          <t>2030</t>
        </is>
      </c>
      <c r="I11693" s="161" t="inlineStr">
        <is>
          <t>Mitigation_Investment_Needs_v1.1.xlsx (InvestmentNeeds v1.1, model output)</t>
        </is>
      </c>
    </row>
    <row r="11694" ht="13" customHeight="1">
      <c r="A11694" s="161" t="inlineStr">
        <is>
          <t>SRB</t>
        </is>
      </c>
      <c r="B11694" s="161" t="inlineStr">
        <is>
          <t>Serbia</t>
        </is>
      </c>
      <c r="C11694" s="161" t="inlineStr">
        <is>
          <t>Europe &amp; Central Asia</t>
        </is>
      </c>
      <c r="D11694" s="161" t="inlineStr">
        <is>
          <t>Upper middle income</t>
        </is>
      </c>
      <c r="E11694" s="161" t="b">
        <v>1</v>
      </c>
      <c r="F11694" s="161" t="inlineStr">
        <is>
          <t>inn_incr_inv_afolu_2030_pct_gdp</t>
        </is>
      </c>
      <c r="G11694" s="161" t="n">
        <v>0.1651167507520751</v>
      </c>
      <c r="H11694" s="161" t="inlineStr">
        <is>
          <t>2030</t>
        </is>
      </c>
      <c r="I11694" s="161" t="inlineStr">
        <is>
          <t>Mitigation_Investment_Needs_v1.1.xlsx (InvestmentNeeds v1.1, model output)</t>
        </is>
      </c>
    </row>
    <row r="11695" ht="13" customHeight="1">
      <c r="A11695" s="161" t="inlineStr">
        <is>
          <t>SRB</t>
        </is>
      </c>
      <c r="B11695" s="161" t="inlineStr">
        <is>
          <t>Serbia</t>
        </is>
      </c>
      <c r="C11695" s="161" t="inlineStr">
        <is>
          <t>Europe &amp; Central Asia</t>
        </is>
      </c>
      <c r="D11695" s="161" t="inlineStr">
        <is>
          <t>Upper middle income</t>
        </is>
      </c>
      <c r="E11695" s="161" t="b">
        <v>1</v>
      </c>
      <c r="F11695" s="161" t="inlineStr">
        <is>
          <t>inn_incr_cost_a_2030_pct_gdp</t>
        </is>
      </c>
      <c r="G11695" s="161" t="n">
        <v>0.0992789293008427</v>
      </c>
      <c r="H11695" s="161" t="inlineStr">
        <is>
          <t>2030</t>
        </is>
      </c>
      <c r="I11695" s="161" t="inlineStr">
        <is>
          <t>Mitigation_Investment_Needs_v1.1.xlsx (InvestmentNeeds v1.1, model output)</t>
        </is>
      </c>
    </row>
    <row r="11696" ht="13" customHeight="1">
      <c r="A11696" s="161" t="inlineStr">
        <is>
          <t>SRB</t>
        </is>
      </c>
      <c r="B11696" s="161" t="inlineStr">
        <is>
          <t>Serbia</t>
        </is>
      </c>
      <c r="C11696" s="161" t="inlineStr">
        <is>
          <t>Europe &amp; Central Asia</t>
        </is>
      </c>
      <c r="D11696" s="161" t="inlineStr">
        <is>
          <t>Upper middle income</t>
        </is>
      </c>
      <c r="E11696" s="161" t="b">
        <v>1</v>
      </c>
      <c r="F11696" s="161" t="inlineStr">
        <is>
          <t>inn_incr_cost_b_2030_pct_gdp</t>
        </is>
      </c>
      <c r="G11696" s="161" t="n">
        <v>0.0470046386537721</v>
      </c>
      <c r="H11696" s="161" t="inlineStr">
        <is>
          <t>2030</t>
        </is>
      </c>
      <c r="I11696" s="161" t="inlineStr">
        <is>
          <t>Mitigation_Investment_Needs_v1.1.xlsx (InvestmentNeeds v1.1, model output)</t>
        </is>
      </c>
    </row>
    <row r="11697" ht="13" customHeight="1">
      <c r="A11697" s="161" t="inlineStr">
        <is>
          <t>SRB</t>
        </is>
      </c>
      <c r="B11697" s="161" t="inlineStr">
        <is>
          <t>Serbia</t>
        </is>
      </c>
      <c r="C11697" s="161" t="inlineStr">
        <is>
          <t>Europe &amp; Central Asia</t>
        </is>
      </c>
      <c r="D11697" s="161" t="inlineStr">
        <is>
          <t>Upper middle income</t>
        </is>
      </c>
      <c r="E11697" s="161" t="b">
        <v>1</v>
      </c>
      <c r="F11697" s="161" t="inlineStr">
        <is>
          <t>inn_incr_cost_c_2030_pct_gdp</t>
        </is>
      </c>
      <c r="G11697" s="161" t="n">
        <v>-0.0337737001026371</v>
      </c>
      <c r="H11697" s="161" t="inlineStr">
        <is>
          <t>2030</t>
        </is>
      </c>
      <c r="I11697" s="161" t="inlineStr">
        <is>
          <t>Mitigation_Investment_Needs_v1.1.xlsx (InvestmentNeeds v1.1, model output)</t>
        </is>
      </c>
    </row>
    <row r="11698" ht="13" customHeight="1">
      <c r="A11698" s="161" t="inlineStr">
        <is>
          <t>SRB</t>
        </is>
      </c>
      <c r="B11698" s="161" t="inlineStr">
        <is>
          <t>Serbia</t>
        </is>
      </c>
      <c r="C11698" s="161" t="inlineStr">
        <is>
          <t>Europe &amp; Central Asia</t>
        </is>
      </c>
      <c r="D11698" s="161" t="inlineStr">
        <is>
          <t>Upper middle income</t>
        </is>
      </c>
      <c r="E11698" s="161" t="b">
        <v>1</v>
      </c>
      <c r="F11698" s="161" t="inlineStr">
        <is>
          <t>inn_cost_per_t_b_2030_usd</t>
        </is>
      </c>
      <c r="G11698" s="161" t="n">
        <v>41.9894441661815</v>
      </c>
      <c r="H11698" s="161" t="inlineStr">
        <is>
          <t>2030</t>
        </is>
      </c>
      <c r="I11698" s="161" t="inlineStr">
        <is>
          <t>Mitigation_Investment_Needs_v1.1.xlsx (InvestmentNeeds v1.1, model output)</t>
        </is>
      </c>
    </row>
    <row r="11699" ht="13" customHeight="1">
      <c r="A11699" s="161" t="inlineStr">
        <is>
          <t>SRB</t>
        </is>
      </c>
      <c r="B11699" s="161" t="inlineStr">
        <is>
          <t>Serbia</t>
        </is>
      </c>
      <c r="C11699" s="161" t="inlineStr">
        <is>
          <t>Europe &amp; Central Asia</t>
        </is>
      </c>
      <c r="D11699" s="161" t="inlineStr">
        <is>
          <t>Upper middle income</t>
        </is>
      </c>
      <c r="E11699" s="161" t="b">
        <v>1</v>
      </c>
      <c r="F11699" s="161" t="inlineStr">
        <is>
          <t>inn_coc_penalty_2030_pct_gdp</t>
        </is>
      </c>
      <c r="G11699" s="161" t="n">
        <v>0.2178095443627943</v>
      </c>
      <c r="H11699" s="161" t="inlineStr">
        <is>
          <t>2030</t>
        </is>
      </c>
      <c r="I11699" s="161" t="inlineStr">
        <is>
          <t>Mitigation_Investment_Needs_v1.1.xlsx (InvestmentNeeds v1.1, model output)</t>
        </is>
      </c>
    </row>
    <row r="11700" ht="13" customHeight="1">
      <c r="A11700" s="161" t="inlineStr">
        <is>
          <t>SRB</t>
        </is>
      </c>
      <c r="B11700" s="161" t="inlineStr">
        <is>
          <t>Serbia</t>
        </is>
      </c>
      <c r="C11700" s="161" t="inlineStr">
        <is>
          <t>Europe &amp; Central Asia</t>
        </is>
      </c>
      <c r="D11700" s="161" t="inlineStr">
        <is>
          <t>Upper middle income</t>
        </is>
      </c>
      <c r="E11700" s="161" t="b">
        <v>1</v>
      </c>
      <c r="F11700" s="161" t="inlineStr">
        <is>
          <t>inn_pima_adj_inv_2030_pct_gdp</t>
        </is>
      </c>
      <c r="G11700" s="161" t="n">
        <v>7.254906396492167</v>
      </c>
      <c r="H11700" s="161" t="inlineStr">
        <is>
          <t>2030</t>
        </is>
      </c>
      <c r="I11700" s="161" t="inlineStr">
        <is>
          <t>Mitigation_Investment_Needs_v1.1.xlsx (InvestmentNeeds v1.1, model output)</t>
        </is>
      </c>
    </row>
    <row r="11701" ht="13" customHeight="1">
      <c r="A11701" s="161" t="inlineStr">
        <is>
          <t>SRB</t>
        </is>
      </c>
      <c r="B11701" s="161" t="inlineStr">
        <is>
          <t>Serbia</t>
        </is>
      </c>
      <c r="C11701" s="161" t="inlineStr">
        <is>
          <t>Europe &amp; Central Asia</t>
        </is>
      </c>
      <c r="D11701" s="161" t="inlineStr">
        <is>
          <t>Upper middle income</t>
        </is>
      </c>
      <c r="E11701" s="161" t="b">
        <v>1</v>
      </c>
      <c r="F11701" s="161" t="inlineStr">
        <is>
          <t>nmim_nz_inv_2030_pct_gdp</t>
        </is>
      </c>
      <c r="G11701" s="161" t="n">
        <v>3.757030095325638</v>
      </c>
      <c r="H11701" s="161" t="inlineStr">
        <is>
          <t>2030</t>
        </is>
      </c>
      <c r="I11701" s="161" t="inlineStr">
        <is>
          <t>nmim_summary_v0_2.csv (InvestmentNeeds NMIM v0.2, model output)</t>
        </is>
      </c>
    </row>
    <row r="11702" ht="13" customHeight="1">
      <c r="A11702" s="161" t="inlineStr">
        <is>
          <t>SRB</t>
        </is>
      </c>
      <c r="B11702" s="161" t="inlineStr">
        <is>
          <t>Serbia</t>
        </is>
      </c>
      <c r="C11702" s="161" t="inlineStr">
        <is>
          <t>Europe &amp; Central Asia</t>
        </is>
      </c>
      <c r="D11702" s="161" t="inlineStr">
        <is>
          <t>Upper middle income</t>
        </is>
      </c>
      <c r="E11702" s="161" t="b">
        <v>1</v>
      </c>
      <c r="F11702" s="161" t="inlineStr">
        <is>
          <t>nmim_typ1_2030_pct_gdp</t>
        </is>
      </c>
      <c r="G11702" s="161" t="n">
        <v>0.191078745709661</v>
      </c>
      <c r="H11702" s="161" t="inlineStr">
        <is>
          <t>2030</t>
        </is>
      </c>
      <c r="I11702" s="161" t="inlineStr">
        <is>
          <t>nmim_summary_v0_2.csv (InvestmentNeeds NMIM v0.2, model output)</t>
        </is>
      </c>
    </row>
    <row r="11703" ht="13" customHeight="1">
      <c r="A11703" s="161" t="inlineStr">
        <is>
          <t>SRB</t>
        </is>
      </c>
      <c r="B11703" s="161" t="inlineStr">
        <is>
          <t>Serbia</t>
        </is>
      </c>
      <c r="C11703" s="161" t="inlineStr">
        <is>
          <t>Europe &amp; Central Asia</t>
        </is>
      </c>
      <c r="D11703" s="161" t="inlineStr">
        <is>
          <t>Upper middle income</t>
        </is>
      </c>
      <c r="E11703" s="161" t="b">
        <v>1</v>
      </c>
      <c r="F11703" s="161" t="inlineStr">
        <is>
          <t>nmim_typ2_2030_pct_gdp</t>
        </is>
      </c>
      <c r="G11703" s="161" t="n">
        <v>1.273628908727698</v>
      </c>
      <c r="H11703" s="161" t="inlineStr">
        <is>
          <t>2030</t>
        </is>
      </c>
      <c r="I11703" s="161" t="inlineStr">
        <is>
          <t>nmim_summary_v0_2.csv (InvestmentNeeds NMIM v0.2, model output)</t>
        </is>
      </c>
    </row>
    <row r="11704" ht="13" customHeight="1">
      <c r="A11704" s="161" t="inlineStr">
        <is>
          <t>SRB</t>
        </is>
      </c>
      <c r="B11704" s="161" t="inlineStr">
        <is>
          <t>Serbia</t>
        </is>
      </c>
      <c r="C11704" s="161" t="inlineStr">
        <is>
          <t>Europe &amp; Central Asia</t>
        </is>
      </c>
      <c r="D11704" s="161" t="inlineStr">
        <is>
          <t>Upper middle income</t>
        </is>
      </c>
      <c r="E11704" s="161" t="b">
        <v>1</v>
      </c>
      <c r="F11704" s="161" t="inlineStr">
        <is>
          <t>nmim_typ3_2030_pct_gdp</t>
        </is>
      </c>
      <c r="G11704" s="161" t="n">
        <v>0.8325190485176015</v>
      </c>
      <c r="H11704" s="161" t="inlineStr">
        <is>
          <t>2030</t>
        </is>
      </c>
      <c r="I11704" s="161" t="inlineStr">
        <is>
          <t>nmim_summary_v0_2.csv (InvestmentNeeds NMIM v0.2, model output)</t>
        </is>
      </c>
    </row>
    <row r="11705" ht="13" customHeight="1">
      <c r="A11705" s="161" t="inlineStr">
        <is>
          <t>SRB</t>
        </is>
      </c>
      <c r="B11705" s="161" t="inlineStr">
        <is>
          <t>Serbia</t>
        </is>
      </c>
      <c r="C11705" s="161" t="inlineStr">
        <is>
          <t>Europe &amp; Central Asia</t>
        </is>
      </c>
      <c r="D11705" s="161" t="inlineStr">
        <is>
          <t>Upper middle income</t>
        </is>
      </c>
      <c r="E11705" s="161" t="b">
        <v>1</v>
      </c>
      <c r="F11705" s="161" t="inlineStr">
        <is>
          <t>nmim_typ4_2030_pct_gdp</t>
        </is>
      </c>
      <c r="G11705" s="161" t="n">
        <v>0.7344511389309824</v>
      </c>
      <c r="H11705" s="161" t="inlineStr">
        <is>
          <t>2030</t>
        </is>
      </c>
      <c r="I11705" s="161" t="inlineStr">
        <is>
          <t>nmim_summary_v0_2.csv (InvestmentNeeds NMIM v0.2, model output)</t>
        </is>
      </c>
    </row>
    <row r="11706" ht="13" customHeight="1">
      <c r="A11706" s="161" t="inlineStr">
        <is>
          <t>SRB</t>
        </is>
      </c>
      <c r="B11706" s="161" t="inlineStr">
        <is>
          <t>Serbia</t>
        </is>
      </c>
      <c r="C11706" s="161" t="inlineStr">
        <is>
          <t>Europe &amp; Central Asia</t>
        </is>
      </c>
      <c r="D11706" s="161" t="inlineStr">
        <is>
          <t>Upper middle income</t>
        </is>
      </c>
      <c r="E11706" s="161" t="b">
        <v>1</v>
      </c>
      <c r="F11706" s="161" t="inlineStr">
        <is>
          <t>nmim_typ5_2030_pct_gdp</t>
        </is>
      </c>
      <c r="G11706" s="161" t="n">
        <v>0.7253522527782399</v>
      </c>
      <c r="H11706" s="161" t="inlineStr">
        <is>
          <t>2030</t>
        </is>
      </c>
      <c r="I11706" s="161" t="inlineStr">
        <is>
          <t>nmim_summary_v0_2.csv (InvestmentNeeds NMIM v0.2, model output)</t>
        </is>
      </c>
    </row>
    <row r="11707" ht="13" customHeight="1">
      <c r="A11707" s="161" t="inlineStr">
        <is>
          <t>SRB</t>
        </is>
      </c>
      <c r="B11707" s="161" t="inlineStr">
        <is>
          <t>Serbia</t>
        </is>
      </c>
      <c r="C11707" s="161" t="inlineStr">
        <is>
          <t>Europe &amp; Central Asia</t>
        </is>
      </c>
      <c r="D11707" s="161" t="inlineStr">
        <is>
          <t>Upper middle income</t>
        </is>
      </c>
      <c r="E11707" s="161" t="b">
        <v>1</v>
      </c>
      <c r="F11707" s="161" t="inlineStr">
        <is>
          <t>nmim_budget_need_2030_pct_gdp</t>
        </is>
      </c>
      <c r="G11707" s="161" t="n">
        <v>0.4114140873889557</v>
      </c>
      <c r="H11707" s="161" t="inlineStr">
        <is>
          <t>2030</t>
        </is>
      </c>
      <c r="I11707" s="161" t="inlineStr">
        <is>
          <t>nmim_summary_v0_2.csv (InvestmentNeeds NMIM v0.2, model output)</t>
        </is>
      </c>
    </row>
    <row r="11708" ht="13" customHeight="1">
      <c r="A11708" s="161" t="inlineStr">
        <is>
          <t>SRB</t>
        </is>
      </c>
      <c r="B11708" s="161" t="inlineStr">
        <is>
          <t>Serbia</t>
        </is>
      </c>
      <c r="C11708" s="161" t="inlineStr">
        <is>
          <t>Europe &amp; Central Asia</t>
        </is>
      </c>
      <c r="D11708" s="161" t="inlineStr">
        <is>
          <t>Upper middle income</t>
        </is>
      </c>
      <c r="E11708" s="161" t="b">
        <v>1</v>
      </c>
      <c r="F11708" s="161" t="inlineStr">
        <is>
          <t>nmim_private_share_2030_pct</t>
        </is>
      </c>
      <c r="G11708" s="161" t="n">
        <v>55.14960077192161</v>
      </c>
      <c r="H11708" s="161" t="inlineStr">
        <is>
          <t>2030</t>
        </is>
      </c>
      <c r="I11708" s="161" t="inlineStr">
        <is>
          <t>nmim_summary_v0_2.csv (InvestmentNeeds NMIM v0.2, model output)</t>
        </is>
      </c>
    </row>
    <row r="11709" ht="13" customHeight="1">
      <c r="A11709" s="161" t="inlineStr">
        <is>
          <t>SRB</t>
        </is>
      </c>
      <c r="B11709" s="161" t="inlineStr">
        <is>
          <t>Serbia</t>
        </is>
      </c>
      <c r="C11709" s="161" t="inlineStr">
        <is>
          <t>Europe &amp; Central Asia</t>
        </is>
      </c>
      <c r="D11709" s="161" t="inlineStr">
        <is>
          <t>Upper middle income</t>
        </is>
      </c>
      <c r="E11709" s="161" t="b">
        <v>1</v>
      </c>
      <c r="F11709" s="161" t="inlineStr">
        <is>
          <t>nmim_incr_inv_2030_pct_gdp</t>
        </is>
      </c>
      <c r="G11709" s="161" t="n">
        <v>2.702926208038273</v>
      </c>
      <c r="H11709" s="161" t="inlineStr">
        <is>
          <t>2030</t>
        </is>
      </c>
      <c r="I11709" s="161" t="inlineStr">
        <is>
          <t>nmim_summary_v0_2.csv (InvestmentNeeds NMIM v0.2, model output)</t>
        </is>
      </c>
    </row>
    <row r="11710" ht="13" customHeight="1">
      <c r="A11710" s="161" t="inlineStr">
        <is>
          <t>SRB</t>
        </is>
      </c>
      <c r="B11710" s="161" t="inlineStr">
        <is>
          <t>Serbia</t>
        </is>
      </c>
      <c r="C11710" s="161" t="inlineStr">
        <is>
          <t>Europe &amp; Central Asia</t>
        </is>
      </c>
      <c r="D11710" s="161" t="inlineStr">
        <is>
          <t>Upper middle income</t>
        </is>
      </c>
      <c r="E11710" s="161" t="b">
        <v>1</v>
      </c>
      <c r="F11710" s="161" t="inlineStr">
        <is>
          <t>nmim_incr_inv_2050_pct_gdp</t>
        </is>
      </c>
      <c r="G11710" s="161" t="n">
        <v>2.858712862934009</v>
      </c>
      <c r="H11710" s="161" t="inlineStr">
        <is>
          <t>2050</t>
        </is>
      </c>
      <c r="I11710" s="161" t="inlineStr">
        <is>
          <t>nmim_summary_v0_2.csv (InvestmentNeeds NMIM v0.2, model output)</t>
        </is>
      </c>
    </row>
    <row r="11711" ht="13" customHeight="1">
      <c r="A11711" s="161" t="inlineStr">
        <is>
          <t>SRB</t>
        </is>
      </c>
      <c r="B11711" s="161" t="inlineStr">
        <is>
          <t>Serbia</t>
        </is>
      </c>
      <c r="C11711" s="161" t="inlineStr">
        <is>
          <t>Europe &amp; Central Asia</t>
        </is>
      </c>
      <c r="D11711" s="161" t="inlineStr">
        <is>
          <t>Upper middle income</t>
        </is>
      </c>
      <c r="E11711" s="161" t="b">
        <v>1</v>
      </c>
      <c r="F11711" s="161" t="inlineStr">
        <is>
          <t>nmim_pv_incr_cost_b_pct_gdp</t>
        </is>
      </c>
      <c r="G11711" s="161" t="n">
        <v>10.47896796937579</v>
      </c>
      <c r="H11711" s="161" t="inlineStr">
        <is>
          <t>2025-2050</t>
        </is>
      </c>
      <c r="I11711" s="161" t="inlineStr">
        <is>
          <t>nmim_summary_v0_2.csv (InvestmentNeeds NMIM v0.2, model output)</t>
        </is>
      </c>
    </row>
    <row r="11712" ht="13" customHeight="1">
      <c r="A11712" s="161" t="inlineStr">
        <is>
          <t>SRB</t>
        </is>
      </c>
      <c r="B11712" s="161" t="inlineStr">
        <is>
          <t>Serbia</t>
        </is>
      </c>
      <c r="C11712" s="161" t="inlineStr">
        <is>
          <t>Europe &amp; Central Asia</t>
        </is>
      </c>
      <c r="D11712" s="161" t="inlineStr">
        <is>
          <t>Upper middle income</t>
        </is>
      </c>
      <c r="E11712" s="161" t="b">
        <v>1</v>
      </c>
      <c r="F11712" s="161" t="inlineStr">
        <is>
          <t>price_diesel_usd_litre</t>
        </is>
      </c>
      <c r="G11712" s="161" t="n">
        <v>1.616</v>
      </c>
      <c r="H11712" s="161" t="inlineStr">
        <is>
          <t>2024</t>
        </is>
      </c>
      <c r="I11712" s="161" t="inlineStr">
        <is>
          <t>imffossilfuelsubsidiesdata.xlsb</t>
        </is>
      </c>
    </row>
    <row r="11713" ht="13" customHeight="1">
      <c r="A11713" s="161" t="inlineStr">
        <is>
          <t>SRB</t>
        </is>
      </c>
      <c r="B11713" s="161" t="inlineStr">
        <is>
          <t>Serbia</t>
        </is>
      </c>
      <c r="C11713" s="161" t="inlineStr">
        <is>
          <t>Europe &amp; Central Asia</t>
        </is>
      </c>
      <c r="D11713" s="161" t="inlineStr">
        <is>
          <t>Upper middle income</t>
        </is>
      </c>
      <c r="E11713" s="161" t="b">
        <v>1</v>
      </c>
      <c r="F11713" s="161" t="inlineStr">
        <is>
          <t>price_gasoline_usd_litre</t>
        </is>
      </c>
      <c r="G11713" s="161" t="n">
        <v>1.67</v>
      </c>
      <c r="H11713" s="161" t="inlineStr">
        <is>
          <t>2024</t>
        </is>
      </c>
      <c r="I11713" s="161" t="inlineStr">
        <is>
          <t>imffossilfuelsubsidiesdata.xlsb</t>
        </is>
      </c>
    </row>
    <row r="11714" ht="13" customHeight="1">
      <c r="A11714" s="161" t="inlineStr">
        <is>
          <t>SRB</t>
        </is>
      </c>
      <c r="B11714" s="161" t="inlineStr">
        <is>
          <t>Serbia</t>
        </is>
      </c>
      <c r="C11714" s="161" t="inlineStr">
        <is>
          <t>Europe &amp; Central Asia</t>
        </is>
      </c>
      <c r="D11714" s="161" t="inlineStr">
        <is>
          <t>Upper middle income</t>
        </is>
      </c>
      <c r="E11714" s="161" t="b">
        <v>1</v>
      </c>
      <c r="F11714" s="161" t="inlineStr">
        <is>
          <t>price_electricity_residential_usd_kwh</t>
        </is>
      </c>
      <c r="G11714" s="161" t="n">
        <v>0.119</v>
      </c>
      <c r="H11714" s="161" t="inlineStr">
        <is>
          <t>2024</t>
        </is>
      </c>
      <c r="I11714" s="161" t="inlineStr">
        <is>
          <t>imffossilfuelsubsidiesdata.xlsb</t>
        </is>
      </c>
    </row>
    <row r="11715" ht="13" customHeight="1">
      <c r="A11715" s="161" t="inlineStr">
        <is>
          <t>SRB</t>
        </is>
      </c>
      <c r="B11715" s="161" t="inlineStr">
        <is>
          <t>Serbia</t>
        </is>
      </c>
      <c r="C11715" s="161" t="inlineStr">
        <is>
          <t>Europe &amp; Central Asia</t>
        </is>
      </c>
      <c r="D11715" s="161" t="inlineStr">
        <is>
          <t>Upper middle income</t>
        </is>
      </c>
      <c r="E11715" s="161" t="b">
        <v>1</v>
      </c>
      <c r="F11715" s="161" t="inlineStr">
        <is>
          <t>price_electricity_industry_usd_kwh</t>
        </is>
      </c>
      <c r="G11715" s="161" t="n">
        <v>0.145</v>
      </c>
      <c r="H11715" s="161" t="inlineStr">
        <is>
          <t>2024</t>
        </is>
      </c>
      <c r="I11715" s="161" t="inlineStr">
        <is>
          <t>imffossilfuelsubsidiesdata.xlsb</t>
        </is>
      </c>
    </row>
    <row r="11716" ht="13" customHeight="1">
      <c r="A11716" s="161" t="inlineStr">
        <is>
          <t>SRB</t>
        </is>
      </c>
      <c r="B11716" s="161" t="inlineStr">
        <is>
          <t>Serbia</t>
        </is>
      </c>
      <c r="C11716" s="161" t="inlineStr">
        <is>
          <t>Europe &amp; Central Asia</t>
        </is>
      </c>
      <c r="D11716" s="161" t="inlineStr">
        <is>
          <t>Upper middle income</t>
        </is>
      </c>
      <c r="E11716" s="161" t="b">
        <v>1</v>
      </c>
      <c r="F11716" s="161" t="inlineStr">
        <is>
          <t>price_gas_residential_usd_gj</t>
        </is>
      </c>
      <c r="G11716" s="161" t="n">
        <v>14.737</v>
      </c>
      <c r="H11716" s="161" t="inlineStr">
        <is>
          <t>2024</t>
        </is>
      </c>
      <c r="I11716" s="161" t="inlineStr">
        <is>
          <t>imffossilfuelsubsidiesdata.xlsb</t>
        </is>
      </c>
    </row>
    <row r="11717" ht="13" customHeight="1">
      <c r="A11717" s="161" t="inlineStr">
        <is>
          <t>SRB</t>
        </is>
      </c>
      <c r="B11717" s="161" t="inlineStr">
        <is>
          <t>Serbia</t>
        </is>
      </c>
      <c r="C11717" s="161" t="inlineStr">
        <is>
          <t>Europe &amp; Central Asia</t>
        </is>
      </c>
      <c r="D11717" s="161" t="inlineStr">
        <is>
          <t>Upper middle income</t>
        </is>
      </c>
      <c r="E11717" s="161" t="b">
        <v>1</v>
      </c>
      <c r="F11717" s="161" t="inlineStr">
        <is>
          <t>price_gas_industry_usd_gj</t>
        </is>
      </c>
      <c r="G11717" s="161" t="n">
        <v>15.427</v>
      </c>
      <c r="H11717" s="161" t="inlineStr">
        <is>
          <t>2024</t>
        </is>
      </c>
      <c r="I11717" s="161" t="inlineStr">
        <is>
          <t>imffossilfuelsubsidiesdata.xlsb</t>
        </is>
      </c>
    </row>
    <row r="11718" ht="13" customHeight="1">
      <c r="A11718" s="161" t="inlineStr">
        <is>
          <t>SRB</t>
        </is>
      </c>
      <c r="B11718" s="161" t="inlineStr">
        <is>
          <t>Serbia</t>
        </is>
      </c>
      <c r="C11718" s="161" t="inlineStr">
        <is>
          <t>Europe &amp; Central Asia</t>
        </is>
      </c>
      <c r="D11718" s="161" t="inlineStr">
        <is>
          <t>Upper middle income</t>
        </is>
      </c>
      <c r="E11718" s="161" t="b">
        <v>1</v>
      </c>
      <c r="F11718" s="161" t="inlineStr">
        <is>
          <t>price_gas_power_usd_gj</t>
        </is>
      </c>
      <c r="G11718" s="161" t="n">
        <v>15.427</v>
      </c>
      <c r="H11718" s="161" t="inlineStr">
        <is>
          <t>2024</t>
        </is>
      </c>
      <c r="I11718" s="161" t="inlineStr">
        <is>
          <t>imffossilfuelsubsidiesdata.xlsb</t>
        </is>
      </c>
    </row>
    <row r="11719" ht="13" customHeight="1">
      <c r="A11719" s="161" t="inlineStr">
        <is>
          <t>SRB</t>
        </is>
      </c>
      <c r="B11719" s="161" t="inlineStr">
        <is>
          <t>Serbia</t>
        </is>
      </c>
      <c r="C11719" s="161" t="inlineStr">
        <is>
          <t>Europe &amp; Central Asia</t>
        </is>
      </c>
      <c r="D11719" s="161" t="inlineStr">
        <is>
          <t>Upper middle income</t>
        </is>
      </c>
      <c r="E11719" s="161" t="b">
        <v>1</v>
      </c>
      <c r="F11719" s="161" t="inlineStr">
        <is>
          <t>price_coal_residential_usd_gj</t>
        </is>
      </c>
      <c r="G11719" s="161" t="n">
        <v>8.579000000000001</v>
      </c>
      <c r="H11719" s="161" t="inlineStr">
        <is>
          <t>2024</t>
        </is>
      </c>
      <c r="I11719" s="161" t="inlineStr">
        <is>
          <t>imffossilfuelsubsidiesdata.xlsb</t>
        </is>
      </c>
    </row>
    <row r="11720" ht="13" customHeight="1">
      <c r="A11720" s="161" t="inlineStr">
        <is>
          <t>SRB</t>
        </is>
      </c>
      <c r="B11720" s="161" t="inlineStr">
        <is>
          <t>Serbia</t>
        </is>
      </c>
      <c r="C11720" s="161" t="inlineStr">
        <is>
          <t>Europe &amp; Central Asia</t>
        </is>
      </c>
      <c r="D11720" s="161" t="inlineStr">
        <is>
          <t>Upper middle income</t>
        </is>
      </c>
      <c r="E11720" s="161" t="b">
        <v>1</v>
      </c>
      <c r="F11720" s="161" t="inlineStr">
        <is>
          <t>price_coal_industry_usd_gj</t>
        </is>
      </c>
      <c r="G11720" s="161" t="n">
        <v>4.049</v>
      </c>
      <c r="H11720" s="161" t="inlineStr">
        <is>
          <t>2024</t>
        </is>
      </c>
      <c r="I11720" s="161" t="inlineStr">
        <is>
          <t>imffossilfuelsubsidiesdata.xlsb</t>
        </is>
      </c>
    </row>
    <row r="11721" ht="13" customHeight="1">
      <c r="A11721" s="161" t="inlineStr">
        <is>
          <t>SRB</t>
        </is>
      </c>
      <c r="B11721" s="161" t="inlineStr">
        <is>
          <t>Serbia</t>
        </is>
      </c>
      <c r="C11721" s="161" t="inlineStr">
        <is>
          <t>Europe &amp; Central Asia</t>
        </is>
      </c>
      <c r="D11721" s="161" t="inlineStr">
        <is>
          <t>Upper middle income</t>
        </is>
      </c>
      <c r="E11721" s="161" t="b">
        <v>1</v>
      </c>
      <c r="F11721" s="161" t="inlineStr">
        <is>
          <t>price_coal_power_usd_gj</t>
        </is>
      </c>
      <c r="G11721" s="161" t="n">
        <v>2.466</v>
      </c>
      <c r="H11721" s="161" t="inlineStr">
        <is>
          <t>2024</t>
        </is>
      </c>
      <c r="I11721" s="161" t="inlineStr">
        <is>
          <t>imffossilfuelsubsidiesdata.xlsb</t>
        </is>
      </c>
    </row>
    <row r="11722" ht="13" customHeight="1">
      <c r="A11722" s="161" t="inlineStr">
        <is>
          <t>SRB</t>
        </is>
      </c>
      <c r="B11722" s="161" t="inlineStr">
        <is>
          <t>Serbia</t>
        </is>
      </c>
      <c r="C11722" s="161" t="inlineStr">
        <is>
          <t>Europe &amp; Central Asia</t>
        </is>
      </c>
      <c r="D11722" s="161" t="inlineStr">
        <is>
          <t>Upper middle income</t>
        </is>
      </c>
      <c r="E11722" s="161" t="b">
        <v>1</v>
      </c>
      <c r="F11722" s="161" t="inlineStr">
        <is>
          <t>power_market_structure</t>
        </is>
      </c>
      <c r="G11722" s="161" t="n">
        <v>1</v>
      </c>
      <c r="H11722" s="161" t="inlineStr">
        <is>
          <t>2013</t>
        </is>
      </c>
      <c r="I11722" s="161" t="inlineStr">
        <is>
          <t>dataverse_files.zip</t>
        </is>
      </c>
    </row>
    <row r="11723" ht="13" customHeight="1">
      <c r="A11723" s="161" t="inlineStr">
        <is>
          <t>SRB</t>
        </is>
      </c>
      <c r="B11723" s="161" t="inlineStr">
        <is>
          <t>Serbia</t>
        </is>
      </c>
      <c r="C11723" s="161" t="inlineStr">
        <is>
          <t>Europe &amp; Central Asia</t>
        </is>
      </c>
      <c r="D11723" s="161" t="inlineStr">
        <is>
          <t>Upper middle income</t>
        </is>
      </c>
      <c r="E11723" s="161" t="b">
        <v>1</v>
      </c>
      <c r="F11723" s="161" t="inlineStr">
        <is>
          <t>independent_regulator</t>
        </is>
      </c>
      <c r="G11723" s="161" t="n">
        <v>1</v>
      </c>
      <c r="H11723" s="161" t="inlineStr">
        <is>
          <t>2013</t>
        </is>
      </c>
      <c r="I11723" s="161" t="inlineStr">
        <is>
          <t>dataverse_files.zip</t>
        </is>
      </c>
    </row>
    <row r="11724" ht="13" customHeight="1">
      <c r="A11724" s="161" t="inlineStr">
        <is>
          <t>SRB</t>
        </is>
      </c>
      <c r="B11724" s="161" t="inlineStr">
        <is>
          <t>Serbia</t>
        </is>
      </c>
      <c r="C11724" s="161" t="inlineStr">
        <is>
          <t>Europe &amp; Central Asia</t>
        </is>
      </c>
      <c r="D11724" s="161" t="inlineStr">
        <is>
          <t>Upper middle income</t>
        </is>
      </c>
      <c r="E11724" s="161" t="b">
        <v>1</v>
      </c>
      <c r="F11724" s="161" t="inlineStr">
        <is>
          <t>generation_unbundled</t>
        </is>
      </c>
      <c r="G11724" s="161" t="n">
        <v>0</v>
      </c>
      <c r="H11724" s="161" t="inlineStr">
        <is>
          <t>2013</t>
        </is>
      </c>
      <c r="I11724" s="161" t="inlineStr">
        <is>
          <t>dataverse_files.zip</t>
        </is>
      </c>
    </row>
    <row r="11725" ht="13" customHeight="1">
      <c r="A11725" s="161" t="inlineStr">
        <is>
          <t>SRB</t>
        </is>
      </c>
      <c r="B11725" s="161" t="inlineStr">
        <is>
          <t>Serbia</t>
        </is>
      </c>
      <c r="C11725" s="161" t="inlineStr">
        <is>
          <t>Europe &amp; Central Asia</t>
        </is>
      </c>
      <c r="D11725" s="161" t="inlineStr">
        <is>
          <t>Upper middle income</t>
        </is>
      </c>
      <c r="E11725" s="161" t="b">
        <v>1</v>
      </c>
      <c r="F11725" s="161" t="inlineStr">
        <is>
          <t>rise_renewable_energy_score</t>
        </is>
      </c>
      <c r="G11725" s="161" t="n">
        <v>50.712</v>
      </c>
      <c r="H11725" s="161" t="inlineStr">
        <is>
          <t>2023</t>
        </is>
      </c>
      <c r="I11725" s="161" t="inlineStr">
        <is>
          <t>WB_RISE_WIDEF.csv</t>
        </is>
      </c>
    </row>
    <row r="11726" ht="13" customHeight="1">
      <c r="A11726" s="161" t="inlineStr">
        <is>
          <t>SRB</t>
        </is>
      </c>
      <c r="B11726" s="161" t="inlineStr">
        <is>
          <t>Serbia</t>
        </is>
      </c>
      <c r="C11726" s="161" t="inlineStr">
        <is>
          <t>Europe &amp; Central Asia</t>
        </is>
      </c>
      <c r="D11726" s="161" t="inlineStr">
        <is>
          <t>Upper middle income</t>
        </is>
      </c>
      <c r="E11726" s="161" t="b">
        <v>1</v>
      </c>
      <c r="F11726" s="161" t="inlineStr">
        <is>
          <t>rise_level_playing_field_score</t>
        </is>
      </c>
      <c r="G11726" s="161" t="n">
        <v>20</v>
      </c>
      <c r="H11726" s="161" t="inlineStr">
        <is>
          <t>2023</t>
        </is>
      </c>
      <c r="I11726" s="161" t="inlineStr">
        <is>
          <t>WB_RISE_WIDEF.csv</t>
        </is>
      </c>
    </row>
    <row r="11727" ht="13" customHeight="1">
      <c r="A11727" s="161" t="inlineStr">
        <is>
          <t>SRB</t>
        </is>
      </c>
      <c r="B11727" s="161" t="inlineStr">
        <is>
          <t>Serbia</t>
        </is>
      </c>
      <c r="C11727" s="161" t="inlineStr">
        <is>
          <t>Europe &amp; Central Asia</t>
        </is>
      </c>
      <c r="D11727" s="161" t="inlineStr">
        <is>
          <t>Upper middle income</t>
        </is>
      </c>
      <c r="E11727" s="161" t="b">
        <v>1</v>
      </c>
      <c r="F11727" s="161" t="inlineStr">
        <is>
          <t>rise_ee_financing_mechanisms_score</t>
        </is>
      </c>
      <c r="G11727" s="161" t="n">
        <v>50</v>
      </c>
      <c r="H11727" s="161" t="inlineStr">
        <is>
          <t>2023</t>
        </is>
      </c>
      <c r="I11727" s="161" t="inlineStr">
        <is>
          <t>WB_RISE_WIDEF.csv</t>
        </is>
      </c>
    </row>
    <row r="11728" ht="13" customHeight="1">
      <c r="A11728" s="161" t="inlineStr">
        <is>
          <t>SRB</t>
        </is>
      </c>
      <c r="B11728" s="161" t="inlineStr">
        <is>
          <t>Serbia</t>
        </is>
      </c>
      <c r="C11728" s="161" t="inlineStr">
        <is>
          <t>Europe &amp; Central Asia</t>
        </is>
      </c>
      <c r="D11728" s="161" t="inlineStr">
        <is>
          <t>Upper middle income</t>
        </is>
      </c>
      <c r="E11728" s="161" t="b">
        <v>1</v>
      </c>
      <c r="F11728" s="161" t="inlineStr">
        <is>
          <t>revenue_pct_gdp</t>
        </is>
      </c>
      <c r="G11728" s="161" t="n">
        <v>40.457</v>
      </c>
      <c r="H11728" s="161" t="inlineStr">
        <is>
          <t>2024</t>
        </is>
      </c>
      <c r="I11728" s="161" t="inlineStr">
        <is>
          <t>dataset_2026-08-26T13_41_09_874550254Z_DEFAULT_INTEGRATION_IMF_RES_WEO_9_0_0.csv</t>
        </is>
      </c>
    </row>
    <row r="11729" ht="13" customHeight="1">
      <c r="A11729" s="161" t="inlineStr">
        <is>
          <t>SRB</t>
        </is>
      </c>
      <c r="B11729" s="161" t="inlineStr">
        <is>
          <t>Serbia</t>
        </is>
      </c>
      <c r="C11729" s="161" t="inlineStr">
        <is>
          <t>Europe &amp; Central Asia</t>
        </is>
      </c>
      <c r="D11729" s="161" t="inlineStr">
        <is>
          <t>Upper middle income</t>
        </is>
      </c>
      <c r="E11729" s="161" t="b">
        <v>1</v>
      </c>
      <c r="F11729" s="161" t="inlineStr">
        <is>
          <t>primary_balance_pct_gdp</t>
        </is>
      </c>
      <c r="G11729" s="161" t="n">
        <v>0.118</v>
      </c>
      <c r="H11729" s="161" t="inlineStr">
        <is>
          <t>2024</t>
        </is>
      </c>
      <c r="I11729" s="161" t="inlineStr">
        <is>
          <t>dataset_2026-08-26T13_41_09_874550254Z_DEFAULT_INTEGRATION_IMF_RES_WEO_9_0_0.csv</t>
        </is>
      </c>
    </row>
    <row r="11730" ht="13" customHeight="1">
      <c r="A11730" s="161" t="inlineStr">
        <is>
          <t>SRB</t>
        </is>
      </c>
      <c r="B11730" s="161" t="inlineStr">
        <is>
          <t>Serbia</t>
        </is>
      </c>
      <c r="C11730" s="161" t="inlineStr">
        <is>
          <t>Europe &amp; Central Asia</t>
        </is>
      </c>
      <c r="D11730" s="161" t="inlineStr">
        <is>
          <t>Upper middle income</t>
        </is>
      </c>
      <c r="E11730" s="161" t="b">
        <v>1</v>
      </c>
      <c r="F11730" s="161" t="inlineStr">
        <is>
          <t>current_account_pct_gdp</t>
        </is>
      </c>
      <c r="G11730" s="161" t="n">
        <v>-4.549</v>
      </c>
      <c r="H11730" s="161" t="inlineStr">
        <is>
          <t>2024</t>
        </is>
      </c>
      <c r="I11730" s="161" t="inlineStr">
        <is>
          <t>dataset_2026-08-26T13_41_09_874550254Z_DEFAULT_INTEGRATION_IMF_RES_WEO_9_0_0.csv</t>
        </is>
      </c>
    </row>
    <row r="11731" ht="13" customHeight="1">
      <c r="A11731" s="161" t="inlineStr">
        <is>
          <t>SRB</t>
        </is>
      </c>
      <c r="B11731" s="161" t="inlineStr">
        <is>
          <t>Serbia</t>
        </is>
      </c>
      <c r="C11731" s="161" t="inlineStr">
        <is>
          <t>Europe &amp; Central Asia</t>
        </is>
      </c>
      <c r="D11731" s="161" t="inlineStr">
        <is>
          <t>Upper middle income</t>
        </is>
      </c>
      <c r="E11731" s="161" t="b">
        <v>1</v>
      </c>
      <c r="F11731" s="161" t="inlineStr">
        <is>
          <t>gross_capital_formation_pct_gdp</t>
        </is>
      </c>
      <c r="G11731" s="161" t="n">
        <v>25.026</v>
      </c>
      <c r="H11731" s="161" t="inlineStr">
        <is>
          <t>2024</t>
        </is>
      </c>
      <c r="I11731" s="161" t="inlineStr">
        <is>
          <t>dataset_2026-08-26T13_41_09_874550254Z_DEFAULT_INTEGRATION_IMF_RES_WEO_9_0_0.csv</t>
        </is>
      </c>
    </row>
    <row r="11732" ht="13" customHeight="1">
      <c r="A11732" s="161" t="inlineStr">
        <is>
          <t>SRB</t>
        </is>
      </c>
      <c r="B11732" s="161" t="inlineStr">
        <is>
          <t>Serbia</t>
        </is>
      </c>
      <c r="C11732" s="161" t="inlineStr">
        <is>
          <t>Europe &amp; Central Asia</t>
        </is>
      </c>
      <c r="D11732" s="161" t="inlineStr">
        <is>
          <t>Upper middle income</t>
        </is>
      </c>
      <c r="E11732" s="161" t="b">
        <v>1</v>
      </c>
      <c r="F11732" s="161" t="inlineStr">
        <is>
          <t>real_gdp_growth_5y_avg_pct</t>
        </is>
      </c>
      <c r="G11732" s="161" t="n">
        <v>3.48</v>
      </c>
      <c r="H11732" s="161" t="inlineStr">
        <is>
          <t>2020-2024 avg</t>
        </is>
      </c>
      <c r="I11732" s="161" t="inlineStr">
        <is>
          <t>dataset_2026-08-26T13_41_09_874550254Z_DEFAULT_INTEGRATION_IMF_RES_WEO_9_0_0.csv (derived)</t>
        </is>
      </c>
    </row>
    <row r="11733" ht="13" customHeight="1">
      <c r="A11733" s="161" t="inlineStr">
        <is>
          <t>SRB</t>
        </is>
      </c>
      <c r="B11733" s="161" t="inlineStr">
        <is>
          <t>Serbia</t>
        </is>
      </c>
      <c r="C11733" s="161" t="inlineStr">
        <is>
          <t>Europe &amp; Central Asia</t>
        </is>
      </c>
      <c r="D11733" s="161" t="inlineStr">
        <is>
          <t>Upper middle income</t>
        </is>
      </c>
      <c r="E11733" s="161" t="b">
        <v>1</v>
      </c>
      <c r="F11733" s="161" t="inlineStr">
        <is>
          <t>int_budget_need_2030_pct_gdp</t>
        </is>
      </c>
      <c r="G11733" s="161" t="n">
        <v>0.324</v>
      </c>
      <c r="H11733" s="161" t="inlineStr">
        <is>
          <t>2030</t>
        </is>
      </c>
      <c r="I11733" s="161" t="inlineStr">
        <is>
          <t>integrated_results.csv (MacroFiscalModels v0.1, model output)</t>
        </is>
      </c>
    </row>
    <row r="11734" ht="13" customHeight="1">
      <c r="A11734" s="161" t="inlineStr">
        <is>
          <t>SRB</t>
        </is>
      </c>
      <c r="B11734" s="161" t="inlineStr">
        <is>
          <t>Serbia</t>
        </is>
      </c>
      <c r="C11734" s="161" t="inlineStr">
        <is>
          <t>Europe &amp; Central Asia</t>
        </is>
      </c>
      <c r="D11734" s="161" t="inlineStr">
        <is>
          <t>Upper middle income</t>
        </is>
      </c>
      <c r="E11734" s="161" t="b">
        <v>1</v>
      </c>
      <c r="F11734" s="161" t="inlineStr">
        <is>
          <t>int_pricing_revenue_2030_pct_gdp</t>
        </is>
      </c>
      <c r="G11734" s="161" t="n">
        <v>0.003</v>
      </c>
      <c r="H11734" s="161" t="inlineStr">
        <is>
          <t>2030</t>
        </is>
      </c>
      <c r="I11734" s="161" t="inlineStr">
        <is>
          <t>integrated_results.csv (MacroFiscalModels v0.1, model output)</t>
        </is>
      </c>
    </row>
    <row r="11735" ht="13" customHeight="1">
      <c r="A11735" s="161" t="inlineStr">
        <is>
          <t>SRB</t>
        </is>
      </c>
      <c r="B11735" s="161" t="inlineStr">
        <is>
          <t>Serbia</t>
        </is>
      </c>
      <c r="C11735" s="161" t="inlineStr">
        <is>
          <t>Europe &amp; Central Asia</t>
        </is>
      </c>
      <c r="D11735" s="161" t="inlineStr">
        <is>
          <t>Upper middle income</t>
        </is>
      </c>
      <c r="E11735" s="161" t="b">
        <v>1</v>
      </c>
      <c r="F11735" s="161" t="inlineStr">
        <is>
          <t>int_financing_gap_2030_pct_gdp</t>
        </is>
      </c>
      <c r="G11735" s="161" t="n">
        <v>0.321</v>
      </c>
      <c r="H11735" s="161" t="inlineStr">
        <is>
          <t>2030</t>
        </is>
      </c>
      <c r="I11735" s="161" t="inlineStr">
        <is>
          <t>integrated_results.csv (MacroFiscalModels v0.1, model output)</t>
        </is>
      </c>
    </row>
    <row r="11736" ht="13" customHeight="1">
      <c r="A11736" s="161" t="inlineStr">
        <is>
          <t>SRB</t>
        </is>
      </c>
      <c r="B11736" s="161" t="inlineStr">
        <is>
          <t>Serbia</t>
        </is>
      </c>
      <c r="C11736" s="161" t="inlineStr">
        <is>
          <t>Europe &amp; Central Asia</t>
        </is>
      </c>
      <c r="D11736" s="161" t="inlineStr">
        <is>
          <t>Upper middle income</t>
        </is>
      </c>
      <c r="E11736" s="161" t="b">
        <v>1</v>
      </c>
      <c r="F11736" s="161" t="inlineStr">
        <is>
          <t>int_gdp_dev_2050_pct</t>
        </is>
      </c>
      <c r="G11736" s="161" t="n">
        <v>9.141</v>
      </c>
      <c r="H11736" s="161" t="inlineStr">
        <is>
          <t>2050</t>
        </is>
      </c>
      <c r="I11736" s="161" t="inlineStr">
        <is>
          <t>integrated_results.csv (MacroFiscalModels v0.1, model output)</t>
        </is>
      </c>
    </row>
    <row r="11737" ht="13" customHeight="1">
      <c r="A11737" s="161" t="inlineStr">
        <is>
          <t>SRB</t>
        </is>
      </c>
      <c r="B11737" s="161" t="inlineStr">
        <is>
          <t>Serbia</t>
        </is>
      </c>
      <c r="C11737" s="161" t="inlineStr">
        <is>
          <t>Europe &amp; Central Asia</t>
        </is>
      </c>
      <c r="D11737" s="161" t="inlineStr">
        <is>
          <t>Upper middle income</t>
        </is>
      </c>
      <c r="E11737" s="161" t="b">
        <v>1</v>
      </c>
      <c r="F11737" s="161" t="inlineStr">
        <is>
          <t>int_debt_2050_pct_gdp</t>
        </is>
      </c>
      <c r="G11737" s="161" t="n">
        <v>45.42</v>
      </c>
      <c r="H11737" s="161" t="inlineStr">
        <is>
          <t>2050</t>
        </is>
      </c>
      <c r="I11737" s="161" t="inlineStr">
        <is>
          <t>integrated_results.csv (MacroFiscalModels v0.1, model output)</t>
        </is>
      </c>
    </row>
    <row r="11738" ht="13" customHeight="1">
      <c r="A11738" s="161" t="inlineStr">
        <is>
          <t>SYC</t>
        </is>
      </c>
      <c r="B11738" s="161" t="inlineStr">
        <is>
          <t>Seychelles</t>
        </is>
      </c>
      <c r="C11738" s="161" t="inlineStr">
        <is>
          <t>Sub-Saharan Africa</t>
        </is>
      </c>
      <c r="D11738" s="161" t="inlineStr">
        <is>
          <t>High income</t>
        </is>
      </c>
      <c r="E11738" s="161" t="b">
        <v>1</v>
      </c>
      <c r="F11738" s="161" t="inlineStr">
        <is>
          <t>interest_to_revenue_pct</t>
        </is>
      </c>
      <c r="G11738" s="161" t="n">
        <v>9.055</v>
      </c>
      <c r="H11738" s="161" t="inlineStr">
        <is>
          <t>2024</t>
        </is>
      </c>
      <c r="I11738" s="161" t="inlineStr">
        <is>
          <t>dataset_2026-08-26T13_41_09_874550254Z_DEFAULT_INTEGRATION_IMF_RES_WEO_9_0_0.csv (derived)</t>
        </is>
      </c>
    </row>
    <row r="11739" ht="13" customHeight="1">
      <c r="A11739" s="161" t="inlineStr">
        <is>
          <t>SYC</t>
        </is>
      </c>
      <c r="B11739" s="161" t="inlineStr">
        <is>
          <t>Seychelles</t>
        </is>
      </c>
      <c r="C11739" s="161" t="inlineStr">
        <is>
          <t>Sub-Saharan Africa</t>
        </is>
      </c>
      <c r="D11739" s="161" t="inlineStr">
        <is>
          <t>High income</t>
        </is>
      </c>
      <c r="E11739" s="161" t="b">
        <v>1</v>
      </c>
      <c r="F11739" s="161" t="inlineStr">
        <is>
          <t>interest_pct_gdp</t>
        </is>
      </c>
      <c r="G11739" s="161" t="n">
        <v>2.927</v>
      </c>
      <c r="H11739" s="161" t="inlineStr">
        <is>
          <t>2024</t>
        </is>
      </c>
      <c r="I11739" s="161" t="inlineStr">
        <is>
          <t>dataset_2026-08-26T13_41_09_874550254Z_DEFAULT_INTEGRATION_IMF_RES_WEO_9_0_0.csv (derived)</t>
        </is>
      </c>
    </row>
    <row r="11740" ht="13" customHeight="1">
      <c r="A11740" s="161" t="inlineStr">
        <is>
          <t>SYC</t>
        </is>
      </c>
      <c r="B11740" s="161" t="inlineStr">
        <is>
          <t>Seychelles</t>
        </is>
      </c>
      <c r="C11740" s="161" t="inlineStr">
        <is>
          <t>Sub-Saharan Africa</t>
        </is>
      </c>
      <c r="D11740" s="161" t="inlineStr">
        <is>
          <t>High income</t>
        </is>
      </c>
      <c r="E11740" s="161" t="b">
        <v>1</v>
      </c>
      <c r="F11740" s="161" t="inlineStr">
        <is>
          <t>gross_debt_pct_gdp</t>
        </is>
      </c>
      <c r="G11740" s="161" t="n">
        <v>56.142</v>
      </c>
      <c r="H11740" s="161" t="inlineStr">
        <is>
          <t>2024</t>
        </is>
      </c>
      <c r="I11740" s="161" t="inlineStr">
        <is>
          <t>dataset_2026-08-26T13_41_09_874550254Z_DEFAULT_INTEGRATION_IMF_RES_WEO_9_0_0.csv</t>
        </is>
      </c>
    </row>
    <row r="11741" ht="13" customHeight="1">
      <c r="A11741" s="161" t="inlineStr">
        <is>
          <t>SYC</t>
        </is>
      </c>
      <c r="B11741" s="161" t="inlineStr">
        <is>
          <t>Seychelles</t>
        </is>
      </c>
      <c r="C11741" s="161" t="inlineStr">
        <is>
          <t>Sub-Saharan Africa</t>
        </is>
      </c>
      <c r="D11741" s="161" t="inlineStr">
        <is>
          <t>High income</t>
        </is>
      </c>
      <c r="E11741" s="161" t="b">
        <v>1</v>
      </c>
      <c r="F11741" s="161" t="inlineStr">
        <is>
          <t>tax_revenue_pct_gdp</t>
        </is>
      </c>
      <c r="G11741" s="161" t="n">
        <v>27.44</v>
      </c>
      <c r="H11741" s="161" t="inlineStr">
        <is>
          <t>2024</t>
        </is>
      </c>
      <c r="I11741" s="161" t="inlineStr">
        <is>
          <t>world-imf2026.xlsx</t>
        </is>
      </c>
    </row>
    <row r="11742" ht="13" customHeight="1">
      <c r="A11742" s="161" t="inlineStr">
        <is>
          <t>SYC</t>
        </is>
      </c>
      <c r="B11742" s="161" t="inlineStr">
        <is>
          <t>Seychelles</t>
        </is>
      </c>
      <c r="C11742" s="161" t="inlineStr">
        <is>
          <t>Sub-Saharan Africa</t>
        </is>
      </c>
      <c r="D11742" s="161" t="inlineStr">
        <is>
          <t>High income</t>
        </is>
      </c>
      <c r="E11742" s="161" t="b">
        <v>1</v>
      </c>
      <c r="F11742" s="161" t="inlineStr">
        <is>
          <t>capex_execution_rate_pct</t>
        </is>
      </c>
      <c r="G11742" s="161" t="n">
        <v>90.304</v>
      </c>
      <c r="H11742" s="161" t="inlineStr">
        <is>
          <t>2022</t>
        </is>
      </c>
      <c r="I11742" s="161" t="inlineStr">
        <is>
          <t>WB_BOOST_WIDEF.csv</t>
        </is>
      </c>
    </row>
    <row r="11743" ht="13" customHeight="1">
      <c r="A11743" s="161" t="inlineStr">
        <is>
          <t>SYC</t>
        </is>
      </c>
      <c r="B11743" s="161" t="inlineStr">
        <is>
          <t>Seychelles</t>
        </is>
      </c>
      <c r="C11743" s="161" t="inlineStr">
        <is>
          <t>Sub-Saharan Africa</t>
        </is>
      </c>
      <c r="D11743" s="161" t="inlineStr">
        <is>
          <t>High income</t>
        </is>
      </c>
      <c r="E11743" s="161" t="b">
        <v>1</v>
      </c>
      <c r="F11743" s="161" t="inlineStr">
        <is>
          <t>pefa_pi11_pim_score</t>
        </is>
      </c>
      <c r="G11743" s="161" t="n">
        <v>1</v>
      </c>
      <c r="H11743" s="161" t="inlineStr">
        <is>
          <t>2017</t>
        </is>
      </c>
      <c r="I11743" s="161" t="inlineStr">
        <is>
          <t>assessments_1787749571.csv</t>
        </is>
      </c>
    </row>
    <row r="11744" ht="13" customHeight="1">
      <c r="A11744" s="161" t="inlineStr">
        <is>
          <t>SYC</t>
        </is>
      </c>
      <c r="B11744" s="161" t="inlineStr">
        <is>
          <t>Seychelles</t>
        </is>
      </c>
      <c r="C11744" s="161" t="inlineStr">
        <is>
          <t>Sub-Saharan Africa</t>
        </is>
      </c>
      <c r="D11744" s="161" t="inlineStr">
        <is>
          <t>High income</t>
        </is>
      </c>
      <c r="E11744" s="161" t="b">
        <v>1</v>
      </c>
      <c r="F11744" s="161" t="inlineStr">
        <is>
          <t>pefa_pi122_asset_monitoring</t>
        </is>
      </c>
      <c r="G11744" s="161" t="n">
        <v>2</v>
      </c>
      <c r="H11744" s="161" t="inlineStr">
        <is>
          <t>2017</t>
        </is>
      </c>
      <c r="I11744" s="161" t="inlineStr">
        <is>
          <t>assessments_1787749571.csv</t>
        </is>
      </c>
    </row>
    <row r="11745" ht="13" customHeight="1">
      <c r="A11745" s="161" t="inlineStr">
        <is>
          <t>SYC</t>
        </is>
      </c>
      <c r="B11745" s="161" t="inlineStr">
        <is>
          <t>Seychelles</t>
        </is>
      </c>
      <c r="C11745" s="161" t="inlineStr">
        <is>
          <t>Sub-Saharan Africa</t>
        </is>
      </c>
      <c r="D11745" s="161" t="inlineStr">
        <is>
          <t>High income</t>
        </is>
      </c>
      <c r="E11745" s="161" t="b">
        <v>1</v>
      </c>
      <c r="F11745" s="161" t="inlineStr">
        <is>
          <t>climate_pfm_diagnostic_on_record</t>
        </is>
      </c>
      <c r="G11745" s="161" t="n">
        <v>1</v>
      </c>
      <c r="H11745" s="161" t="inlineStr">
        <is>
          <t>2022</t>
        </is>
      </c>
      <c r="I11745" s="161" t="inlineStr">
        <is>
          <t>UNDP-Global-Climate-Public-Finance-Review-2022.pdf (Table 4.2)</t>
        </is>
      </c>
    </row>
    <row r="11746" ht="13" customHeight="1">
      <c r="A11746" s="161" t="inlineStr">
        <is>
          <t>SYC</t>
        </is>
      </c>
      <c r="B11746" s="161" t="inlineStr">
        <is>
          <t>Seychelles</t>
        </is>
      </c>
      <c r="C11746" s="161" t="inlineStr">
        <is>
          <t>Sub-Saharan Africa</t>
        </is>
      </c>
      <c r="D11746" s="161" t="inlineStr">
        <is>
          <t>High income</t>
        </is>
      </c>
      <c r="E11746" s="161" t="b">
        <v>1</v>
      </c>
      <c r="F11746" s="161" t="inlineStr">
        <is>
          <t>pefa_pi103_contingent_liabilities</t>
        </is>
      </c>
      <c r="G11746" s="161" t="n">
        <v>1</v>
      </c>
      <c r="H11746" s="161" t="inlineStr">
        <is>
          <t>2017</t>
        </is>
      </c>
      <c r="I11746" s="161" t="inlineStr">
        <is>
          <t>assessments_1787749571.csv</t>
        </is>
      </c>
    </row>
    <row r="11747" ht="13" customHeight="1">
      <c r="A11747" s="161" t="inlineStr">
        <is>
          <t>SYC</t>
        </is>
      </c>
      <c r="B11747" s="161" t="inlineStr">
        <is>
          <t>Seychelles</t>
        </is>
      </c>
      <c r="C11747" s="161" t="inlineStr">
        <is>
          <t>Sub-Saharan Africa</t>
        </is>
      </c>
      <c r="D11747" s="161" t="inlineStr">
        <is>
          <t>High income</t>
        </is>
      </c>
      <c r="E11747" s="161" t="b">
        <v>1</v>
      </c>
      <c r="F11747" s="161" t="inlineStr">
        <is>
          <t>excise_revenue_pct_of_revenue</t>
        </is>
      </c>
      <c r="G11747" s="161" t="n">
        <v>16.433</v>
      </c>
      <c r="H11747" s="161" t="inlineStr">
        <is>
          <t>2024</t>
        </is>
      </c>
      <c r="I11747" s="161" t="inlineStr">
        <is>
          <t>world-imf2026.xlsx</t>
        </is>
      </c>
    </row>
    <row r="11748" ht="13" customHeight="1">
      <c r="A11748" s="161" t="inlineStr">
        <is>
          <t>SYC</t>
        </is>
      </c>
      <c r="B11748" s="161" t="inlineStr">
        <is>
          <t>Seychelles</t>
        </is>
      </c>
      <c r="C11748" s="161" t="inlineStr">
        <is>
          <t>Sub-Saharan Africa</t>
        </is>
      </c>
      <c r="D11748" s="161" t="inlineStr">
        <is>
          <t>High income</t>
        </is>
      </c>
      <c r="E11748" s="161" t="b">
        <v>1</v>
      </c>
      <c r="F11748" s="161" t="inlineStr">
        <is>
          <t>ff_subsidy_total_pct_gdp</t>
        </is>
      </c>
      <c r="G11748" s="161" t="n">
        <v>1.27</v>
      </c>
      <c r="H11748" s="161" t="inlineStr">
        <is>
          <t>2024</t>
        </is>
      </c>
      <c r="I11748" s="161" t="inlineStr">
        <is>
          <t>imffossilfuelsubsidiesdata.xlsb + WEO</t>
        </is>
      </c>
    </row>
    <row r="11749" ht="13" customHeight="1">
      <c r="A11749" s="161" t="inlineStr">
        <is>
          <t>SYC</t>
        </is>
      </c>
      <c r="B11749" s="161" t="inlineStr">
        <is>
          <t>Seychelles</t>
        </is>
      </c>
      <c r="C11749" s="161" t="inlineStr">
        <is>
          <t>Sub-Saharan Africa</t>
        </is>
      </c>
      <c r="D11749" s="161" t="inlineStr">
        <is>
          <t>High income</t>
        </is>
      </c>
      <c r="E11749" s="161" t="b">
        <v>1</v>
      </c>
      <c r="F11749" s="161" t="inlineStr">
        <is>
          <t>ff_subsidy_explicit_pct_gdp</t>
        </is>
      </c>
      <c r="G11749" s="161" t="n">
        <v>0</v>
      </c>
      <c r="H11749" s="161" t="inlineStr">
        <is>
          <t>2024</t>
        </is>
      </c>
      <c r="I11749" s="161" t="inlineStr">
        <is>
          <t>imffossilfuelsubsidiesdata.xlsb</t>
        </is>
      </c>
    </row>
    <row r="11750" ht="13" customHeight="1">
      <c r="A11750" s="161" t="inlineStr">
        <is>
          <t>SYC</t>
        </is>
      </c>
      <c r="B11750" s="161" t="inlineStr">
        <is>
          <t>Seychelles</t>
        </is>
      </c>
      <c r="C11750" s="161" t="inlineStr">
        <is>
          <t>Sub-Saharan Africa</t>
        </is>
      </c>
      <c r="D11750" s="161" t="inlineStr">
        <is>
          <t>High income</t>
        </is>
      </c>
      <c r="E11750" s="161" t="b">
        <v>1</v>
      </c>
      <c r="F11750" s="161" t="inlineStr">
        <is>
          <t>ff_subsidy_implicit_pct_gdp</t>
        </is>
      </c>
      <c r="G11750" s="161" t="n">
        <v>1.27</v>
      </c>
      <c r="H11750" s="161" t="inlineStr">
        <is>
          <t>2024</t>
        </is>
      </c>
      <c r="I11750" s="161" t="inlineStr">
        <is>
          <t>imffossilfuelsubsidiesdata.xlsb</t>
        </is>
      </c>
    </row>
    <row r="11751" ht="13" customHeight="1">
      <c r="A11751" s="161" t="inlineStr">
        <is>
          <t>SYC</t>
        </is>
      </c>
      <c r="B11751" s="161" t="inlineStr">
        <is>
          <t>Seychelles</t>
        </is>
      </c>
      <c r="C11751" s="161" t="inlineStr">
        <is>
          <t>Sub-Saharan Africa</t>
        </is>
      </c>
      <c r="D11751" s="161" t="inlineStr">
        <is>
          <t>High income</t>
        </is>
      </c>
      <c r="E11751" s="161" t="b">
        <v>1</v>
      </c>
      <c r="F11751" s="161" t="inlineStr">
        <is>
          <t>env_protection_pct_of_expenditure</t>
        </is>
      </c>
      <c r="G11751" s="161" t="n">
        <v>1.042</v>
      </c>
      <c r="H11751" s="161" t="inlineStr">
        <is>
          <t>2022</t>
        </is>
      </c>
      <c r="I11751" s="161" t="inlineStr">
        <is>
          <t>WB_BOOST_WIDEF.csv</t>
        </is>
      </c>
    </row>
    <row r="11752" ht="13" customHeight="1">
      <c r="A11752" s="161" t="inlineStr">
        <is>
          <t>SYC</t>
        </is>
      </c>
      <c r="B11752" s="161" t="inlineStr">
        <is>
          <t>Seychelles</t>
        </is>
      </c>
      <c r="C11752" s="161" t="inlineStr">
        <is>
          <t>Sub-Saharan Africa</t>
        </is>
      </c>
      <c r="D11752" s="161" t="inlineStr">
        <is>
          <t>High income</t>
        </is>
      </c>
      <c r="E11752" s="161" t="b">
        <v>1</v>
      </c>
      <c r="F11752" s="161" t="inlineStr">
        <is>
          <t>net_fuel_trade_pct_merch</t>
        </is>
      </c>
      <c r="G11752" s="161" t="n">
        <v>-20.447</v>
      </c>
      <c r="H11752" s="161" t="inlineStr">
        <is>
          <t>2024</t>
        </is>
      </c>
      <c r="I11752" s="161" t="inlineStr">
        <is>
          <t>WDI TX.VAL.FUEL.ZS.UN less TM.VAL.FUEL.ZS.UN</t>
        </is>
      </c>
    </row>
    <row r="11753" ht="13" customHeight="1">
      <c r="A11753" s="161" t="inlineStr">
        <is>
          <t>SYC</t>
        </is>
      </c>
      <c r="B11753" s="161" t="inlineStr">
        <is>
          <t>Seychelles</t>
        </is>
      </c>
      <c r="C11753" s="161" t="inlineStr">
        <is>
          <t>Sub-Saharan Africa</t>
        </is>
      </c>
      <c r="D11753" s="161" t="inlineStr">
        <is>
          <t>High income</t>
        </is>
      </c>
      <c r="E11753" s="161" t="b">
        <v>1</v>
      </c>
      <c r="F11753" s="161" t="inlineStr">
        <is>
          <t>fuel_exports_pct_merch</t>
        </is>
      </c>
      <c r="G11753" s="161" t="n">
        <v>0</v>
      </c>
      <c r="H11753" s="161" t="inlineStr">
        <is>
          <t>2024</t>
        </is>
      </c>
      <c r="I11753" s="161" t="inlineStr">
        <is>
          <t>API_TX_VAL_FUEL_ZS_UN_DS2_en_csv_v2_33055.zip</t>
        </is>
      </c>
    </row>
    <row r="11754" ht="13" customHeight="1">
      <c r="A11754" s="161" t="inlineStr">
        <is>
          <t>SYC</t>
        </is>
      </c>
      <c r="B11754" s="161" t="inlineStr">
        <is>
          <t>Seychelles</t>
        </is>
      </c>
      <c r="C11754" s="161" t="inlineStr">
        <is>
          <t>Sub-Saharan Africa</t>
        </is>
      </c>
      <c r="D11754" s="161" t="inlineStr">
        <is>
          <t>High income</t>
        </is>
      </c>
      <c r="E11754" s="161" t="b">
        <v>1</v>
      </c>
      <c r="F11754" s="161" t="inlineStr">
        <is>
          <t>fuel_imports_pct_merch</t>
        </is>
      </c>
      <c r="G11754" s="161" t="n">
        <v>20.447</v>
      </c>
      <c r="H11754" s="161" t="inlineStr">
        <is>
          <t>2024</t>
        </is>
      </c>
      <c r="I11754" s="161" t="inlineStr">
        <is>
          <t>API_TM_VAL_FUEL_ZS_UN_DS2_en_csv_v2_36140.zip</t>
        </is>
      </c>
    </row>
    <row r="11755" ht="13" customHeight="1">
      <c r="A11755" s="161" t="inlineStr">
        <is>
          <t>SYC</t>
        </is>
      </c>
      <c r="B11755" s="161" t="inlineStr">
        <is>
          <t>Seychelles</t>
        </is>
      </c>
      <c r="C11755" s="161" t="inlineStr">
        <is>
          <t>Sub-Saharan Africa</t>
        </is>
      </c>
      <c r="D11755" s="161" t="inlineStr">
        <is>
          <t>High income</t>
        </is>
      </c>
      <c r="E11755" s="161" t="b">
        <v>1</v>
      </c>
      <c r="F11755" s="161" t="inlineStr">
        <is>
          <t>fossil_rents_total_pct_gdp</t>
        </is>
      </c>
      <c r="G11755" s="161" t="n">
        <v>0</v>
      </c>
      <c r="H11755" s="161" t="inlineStr">
        <is>
          <t>2021</t>
        </is>
      </c>
      <c r="I11755" s="161" t="inlineStr">
        <is>
          <t>WDI NY.GDP.PETR+NGAS+COAL.RT.ZS</t>
        </is>
      </c>
    </row>
    <row r="11756" ht="13" customHeight="1">
      <c r="A11756" s="161" t="inlineStr">
        <is>
          <t>SYC</t>
        </is>
      </c>
      <c r="B11756" s="161" t="inlineStr">
        <is>
          <t>Seychelles</t>
        </is>
      </c>
      <c r="C11756" s="161" t="inlineStr">
        <is>
          <t>Sub-Saharan Africa</t>
        </is>
      </c>
      <c r="D11756" s="161" t="inlineStr">
        <is>
          <t>High income</t>
        </is>
      </c>
      <c r="E11756" s="161" t="b">
        <v>1</v>
      </c>
      <c r="F11756" s="161" t="inlineStr">
        <is>
          <t>oil_rents_pct_gdp</t>
        </is>
      </c>
      <c r="G11756" s="161" t="n">
        <v>0</v>
      </c>
      <c r="H11756" s="161" t="inlineStr">
        <is>
          <t>2021</t>
        </is>
      </c>
      <c r="I11756" s="161" t="inlineStr">
        <is>
          <t>API_NY_GDP_PETR_RT_ZS_DS2_en_csv_v2_40227.zip</t>
        </is>
      </c>
    </row>
    <row r="11757" ht="13" customHeight="1">
      <c r="A11757" s="161" t="inlineStr">
        <is>
          <t>SYC</t>
        </is>
      </c>
      <c r="B11757" s="161" t="inlineStr">
        <is>
          <t>Seychelles</t>
        </is>
      </c>
      <c r="C11757" s="161" t="inlineStr">
        <is>
          <t>Sub-Saharan Africa</t>
        </is>
      </c>
      <c r="D11757" s="161" t="inlineStr">
        <is>
          <t>High income</t>
        </is>
      </c>
      <c r="E11757" s="161" t="b">
        <v>1</v>
      </c>
      <c r="F11757" s="161" t="inlineStr">
        <is>
          <t>gas_rents_pct_gdp</t>
        </is>
      </c>
      <c r="G11757" s="161" t="n">
        <v>0</v>
      </c>
      <c r="H11757" s="161" t="inlineStr">
        <is>
          <t>2021</t>
        </is>
      </c>
      <c r="I11757" s="161" t="inlineStr">
        <is>
          <t>API_NY_GDP_NGAS_RT_ZS_DS2_en_csv_v2_35861.zip</t>
        </is>
      </c>
    </row>
    <row r="11758" ht="13" customHeight="1">
      <c r="A11758" s="161" t="inlineStr">
        <is>
          <t>SYC</t>
        </is>
      </c>
      <c r="B11758" s="161" t="inlineStr">
        <is>
          <t>Seychelles</t>
        </is>
      </c>
      <c r="C11758" s="161" t="inlineStr">
        <is>
          <t>Sub-Saharan Africa</t>
        </is>
      </c>
      <c r="D11758" s="161" t="inlineStr">
        <is>
          <t>High income</t>
        </is>
      </c>
      <c r="E11758" s="161" t="b">
        <v>1</v>
      </c>
      <c r="F11758" s="161" t="inlineStr">
        <is>
          <t>coal_rents_pct_gdp</t>
        </is>
      </c>
      <c r="G11758" s="161" t="n">
        <v>0</v>
      </c>
      <c r="H11758" s="161" t="inlineStr">
        <is>
          <t>2021</t>
        </is>
      </c>
      <c r="I11758" s="161" t="inlineStr">
        <is>
          <t>API_NY_GDP_COAL_RT_ZS_DS2_en_csv_v2_35370.zip</t>
        </is>
      </c>
    </row>
    <row r="11759" ht="13" customHeight="1">
      <c r="A11759" s="161" t="inlineStr">
        <is>
          <t>SYC</t>
        </is>
      </c>
      <c r="B11759" s="161" t="inlineStr">
        <is>
          <t>Seychelles</t>
        </is>
      </c>
      <c r="C11759" s="161" t="inlineStr">
        <is>
          <t>Sub-Saharan Africa</t>
        </is>
      </c>
      <c r="D11759" s="161" t="inlineStr">
        <is>
          <t>High income</t>
        </is>
      </c>
      <c r="E11759" s="161" t="b">
        <v>1</v>
      </c>
      <c r="F11759" s="161" t="inlineStr">
        <is>
          <t>other_fossil_gen_share_pct</t>
        </is>
      </c>
      <c r="G11759" s="161" t="n">
        <v>84.127</v>
      </c>
      <c r="H11759" s="161" t="inlineStr">
        <is>
          <t>2024</t>
        </is>
      </c>
      <c r="I11759" s="161" t="inlineStr">
        <is>
          <t>release_generation_yearly_global.csv</t>
        </is>
      </c>
    </row>
    <row r="11760" ht="13" customHeight="1">
      <c r="A11760" s="161" t="inlineStr">
        <is>
          <t>SYC</t>
        </is>
      </c>
      <c r="B11760" s="161" t="inlineStr">
        <is>
          <t>Seychelles</t>
        </is>
      </c>
      <c r="C11760" s="161" t="inlineStr">
        <is>
          <t>Sub-Saharan Africa</t>
        </is>
      </c>
      <c r="D11760" s="161" t="inlineStr">
        <is>
          <t>High income</t>
        </is>
      </c>
      <c r="E11760" s="161" t="b">
        <v>1</v>
      </c>
      <c r="F11760" s="161" t="inlineStr">
        <is>
          <t>renewable_share_electricity_pct</t>
        </is>
      </c>
      <c r="G11760" s="161" t="n">
        <v>15.7</v>
      </c>
      <c r="H11760" s="161" t="inlineStr">
        <is>
          <t>2024</t>
        </is>
      </c>
      <c r="I11760" s="161" t="inlineStr">
        <is>
          <t>imffossilfuelsubsidiesdata.xlsb</t>
        </is>
      </c>
    </row>
    <row r="11761" ht="13" customHeight="1">
      <c r="A11761" s="161" t="inlineStr">
        <is>
          <t>SYC</t>
        </is>
      </c>
      <c r="B11761" s="161" t="inlineStr">
        <is>
          <t>Seychelles</t>
        </is>
      </c>
      <c r="C11761" s="161" t="inlineStr">
        <is>
          <t>Sub-Saharan Africa</t>
        </is>
      </c>
      <c r="D11761" s="161" t="inlineStr">
        <is>
          <t>High income</t>
        </is>
      </c>
      <c r="E11761" s="161" t="b">
        <v>1</v>
      </c>
      <c r="F11761" s="161" t="inlineStr">
        <is>
          <t>re_share_change_pp</t>
        </is>
      </c>
      <c r="G11761" s="161" t="n">
        <v>1.357</v>
      </c>
      <c r="H11761" s="161" t="inlineStr">
        <is>
          <t>2024</t>
        </is>
      </c>
      <c r="I11761" s="161" t="inlineStr">
        <is>
          <t>release_generation_yearly_global.csv</t>
        </is>
      </c>
    </row>
    <row r="11762" ht="13" customHeight="1">
      <c r="A11762" s="161" t="inlineStr">
        <is>
          <t>SYC</t>
        </is>
      </c>
      <c r="B11762" s="161" t="inlineStr">
        <is>
          <t>Seychelles</t>
        </is>
      </c>
      <c r="C11762" s="161" t="inlineStr">
        <is>
          <t>Sub-Saharan Africa</t>
        </is>
      </c>
      <c r="D11762" s="161" t="inlineStr">
        <is>
          <t>High income</t>
        </is>
      </c>
      <c r="E11762" s="161" t="b">
        <v>1</v>
      </c>
      <c r="F11762" s="161" t="inlineStr">
        <is>
          <t>re_capacity_growth_pct</t>
        </is>
      </c>
      <c r="G11762" s="161" t="n">
        <v>0</v>
      </c>
      <c r="H11762" s="161" t="inlineStr">
        <is>
          <t>2024</t>
        </is>
      </c>
      <c r="I11762" s="161" t="inlineStr">
        <is>
          <t>release_generation_yearly_global.csv</t>
        </is>
      </c>
    </row>
    <row r="11763" ht="13" customHeight="1">
      <c r="A11763" s="161" t="inlineStr">
        <is>
          <t>SYC</t>
        </is>
      </c>
      <c r="B11763" s="161" t="inlineStr">
        <is>
          <t>Seychelles</t>
        </is>
      </c>
      <c r="C11763" s="161" t="inlineStr">
        <is>
          <t>Sub-Saharan Africa</t>
        </is>
      </c>
      <c r="D11763" s="161" t="inlineStr">
        <is>
          <t>High income</t>
        </is>
      </c>
      <c r="E11763" s="161" t="b">
        <v>1</v>
      </c>
      <c r="F11763" s="161" t="inlineStr">
        <is>
          <t>inn_total_inv_2030_pct_gdp</t>
        </is>
      </c>
      <c r="G11763" s="161" t="n">
        <v>4.91484585825005</v>
      </c>
      <c r="H11763" s="161" t="inlineStr">
        <is>
          <t>2030</t>
        </is>
      </c>
      <c r="I11763" s="161" t="inlineStr">
        <is>
          <t>Mitigation_Investment_Needs_v1.1.xlsx (InvestmentNeeds v1.1, model output)</t>
        </is>
      </c>
    </row>
    <row r="11764" ht="13" customHeight="1">
      <c r="A11764" s="161" t="inlineStr">
        <is>
          <t>SYC</t>
        </is>
      </c>
      <c r="B11764" s="161" t="inlineStr">
        <is>
          <t>Seychelles</t>
        </is>
      </c>
      <c r="C11764" s="161" t="inlineStr">
        <is>
          <t>Sub-Saharan Africa</t>
        </is>
      </c>
      <c r="D11764" s="161" t="inlineStr">
        <is>
          <t>High income</t>
        </is>
      </c>
      <c r="E11764" s="161" t="b">
        <v>1</v>
      </c>
      <c r="F11764" s="161" t="inlineStr">
        <is>
          <t>inn_incr_inv_2030_pct_gdp</t>
        </is>
      </c>
      <c r="G11764" s="161" t="n">
        <v>1.17956300598001</v>
      </c>
      <c r="H11764" s="161" t="inlineStr">
        <is>
          <t>2030</t>
        </is>
      </c>
      <c r="I11764" s="161" t="inlineStr">
        <is>
          <t>Mitigation_Investment_Needs_v1.1.xlsx (InvestmentNeeds v1.1, model output)</t>
        </is>
      </c>
    </row>
    <row r="11765" ht="13" customHeight="1">
      <c r="A11765" s="161" t="inlineStr">
        <is>
          <t>SYC</t>
        </is>
      </c>
      <c r="B11765" s="161" t="inlineStr">
        <is>
          <t>Seychelles</t>
        </is>
      </c>
      <c r="C11765" s="161" t="inlineStr">
        <is>
          <t>Sub-Saharan Africa</t>
        </is>
      </c>
      <c r="D11765" s="161" t="inlineStr">
        <is>
          <t>High income</t>
        </is>
      </c>
      <c r="E11765" s="161" t="b">
        <v>1</v>
      </c>
      <c r="F11765" s="161" t="inlineStr">
        <is>
          <t>inn_incr_inv_gen_2030_pct_gdp</t>
        </is>
      </c>
      <c r="G11765" s="161" t="n">
        <v>0.3701455503532089</v>
      </c>
      <c r="H11765" s="161" t="inlineStr">
        <is>
          <t>2030</t>
        </is>
      </c>
      <c r="I11765" s="161" t="inlineStr">
        <is>
          <t>Mitigation_Investment_Needs_v1.1.xlsx (InvestmentNeeds v1.1, model output)</t>
        </is>
      </c>
    </row>
    <row r="11766" ht="13" customHeight="1">
      <c r="A11766" s="161" t="inlineStr">
        <is>
          <t>SYC</t>
        </is>
      </c>
      <c r="B11766" s="161" t="inlineStr">
        <is>
          <t>Seychelles</t>
        </is>
      </c>
      <c r="C11766" s="161" t="inlineStr">
        <is>
          <t>Sub-Saharan Africa</t>
        </is>
      </c>
      <c r="D11766" s="161" t="inlineStr">
        <is>
          <t>High income</t>
        </is>
      </c>
      <c r="E11766" s="161" t="b">
        <v>1</v>
      </c>
      <c r="F11766" s="161" t="inlineStr">
        <is>
          <t>inn_incr_inv_grid_2030_pct_gdp</t>
        </is>
      </c>
      <c r="G11766" s="161" t="n">
        <v>0.2538140916707719</v>
      </c>
      <c r="H11766" s="161" t="inlineStr">
        <is>
          <t>2030</t>
        </is>
      </c>
      <c r="I11766" s="161" t="inlineStr">
        <is>
          <t>Mitigation_Investment_Needs_v1.1.xlsx (InvestmentNeeds v1.1, model output)</t>
        </is>
      </c>
    </row>
    <row r="11767" ht="13" customHeight="1">
      <c r="A11767" s="161" t="inlineStr">
        <is>
          <t>SYC</t>
        </is>
      </c>
      <c r="B11767" s="161" t="inlineStr">
        <is>
          <t>Seychelles</t>
        </is>
      </c>
      <c r="C11767" s="161" t="inlineStr">
        <is>
          <t>Sub-Saharan Africa</t>
        </is>
      </c>
      <c r="D11767" s="161" t="inlineStr">
        <is>
          <t>High income</t>
        </is>
      </c>
      <c r="E11767" s="161" t="b">
        <v>1</v>
      </c>
      <c r="F11767" s="161" t="inlineStr">
        <is>
          <t>inn_incr_inv_trn_2030_pct_gdp</t>
        </is>
      </c>
      <c r="G11767" s="161" t="n">
        <v>0.1732915655260095</v>
      </c>
      <c r="H11767" s="161" t="inlineStr">
        <is>
          <t>2030</t>
        </is>
      </c>
      <c r="I11767" s="161" t="inlineStr">
        <is>
          <t>Mitigation_Investment_Needs_v1.1.xlsx (InvestmentNeeds v1.1, model output)</t>
        </is>
      </c>
    </row>
    <row r="11768" ht="13" customHeight="1">
      <c r="A11768" s="161" t="inlineStr">
        <is>
          <t>SYC</t>
        </is>
      </c>
      <c r="B11768" s="161" t="inlineStr">
        <is>
          <t>Seychelles</t>
        </is>
      </c>
      <c r="C11768" s="161" t="inlineStr">
        <is>
          <t>Sub-Saharan Africa</t>
        </is>
      </c>
      <c r="D11768" s="161" t="inlineStr">
        <is>
          <t>High income</t>
        </is>
      </c>
      <c r="E11768" s="161" t="b">
        <v>1</v>
      </c>
      <c r="F11768" s="161" t="inlineStr">
        <is>
          <t>inn_incr_inv_bld_2030_pct_gdp</t>
        </is>
      </c>
      <c r="G11768" s="161" t="n">
        <v>0.09353851347615411</v>
      </c>
      <c r="H11768" s="161" t="inlineStr">
        <is>
          <t>2030</t>
        </is>
      </c>
      <c r="I11768" s="161" t="inlineStr">
        <is>
          <t>Mitigation_Investment_Needs_v1.1.xlsx (InvestmentNeeds v1.1, model output)</t>
        </is>
      </c>
    </row>
    <row r="11769" ht="13" customHeight="1">
      <c r="A11769" s="161" t="inlineStr">
        <is>
          <t>SYC</t>
        </is>
      </c>
      <c r="B11769" s="161" t="inlineStr">
        <is>
          <t>Seychelles</t>
        </is>
      </c>
      <c r="C11769" s="161" t="inlineStr">
        <is>
          <t>Sub-Saharan Africa</t>
        </is>
      </c>
      <c r="D11769" s="161" t="inlineStr">
        <is>
          <t>High income</t>
        </is>
      </c>
      <c r="E11769" s="161" t="b">
        <v>1</v>
      </c>
      <c r="F11769" s="161" t="inlineStr">
        <is>
          <t>inn_incr_inv_ind_2030_pct_gdp</t>
        </is>
      </c>
      <c r="G11769" s="161" t="n">
        <v>0.08820422335070301</v>
      </c>
      <c r="H11769" s="161" t="inlineStr">
        <is>
          <t>2030</t>
        </is>
      </c>
      <c r="I11769" s="161" t="inlineStr">
        <is>
          <t>Mitigation_Investment_Needs_v1.1.xlsx (InvestmentNeeds v1.1, model output)</t>
        </is>
      </c>
    </row>
    <row r="11770" ht="13" customHeight="1">
      <c r="A11770" s="161" t="inlineStr">
        <is>
          <t>SYC</t>
        </is>
      </c>
      <c r="B11770" s="161" t="inlineStr">
        <is>
          <t>Seychelles</t>
        </is>
      </c>
      <c r="C11770" s="161" t="inlineStr">
        <is>
          <t>Sub-Saharan Africa</t>
        </is>
      </c>
      <c r="D11770" s="161" t="inlineStr">
        <is>
          <t>High income</t>
        </is>
      </c>
      <c r="E11770" s="161" t="b">
        <v>1</v>
      </c>
      <c r="F11770" s="161" t="inlineStr">
        <is>
          <t>inn_incr_inv_fuel_2030_pct_gdp</t>
        </is>
      </c>
      <c r="G11770" s="161" t="n">
        <v>0.0754161163695338</v>
      </c>
      <c r="H11770" s="161" t="inlineStr">
        <is>
          <t>2030</t>
        </is>
      </c>
      <c r="I11770" s="161" t="inlineStr">
        <is>
          <t>Mitigation_Investment_Needs_v1.1.xlsx (InvestmentNeeds v1.1, model output)</t>
        </is>
      </c>
    </row>
    <row r="11771" ht="13" customHeight="1">
      <c r="A11771" s="161" t="inlineStr">
        <is>
          <t>SYC</t>
        </is>
      </c>
      <c r="B11771" s="161" t="inlineStr">
        <is>
          <t>Seychelles</t>
        </is>
      </c>
      <c r="C11771" s="161" t="inlineStr">
        <is>
          <t>Sub-Saharan Africa</t>
        </is>
      </c>
      <c r="D11771" s="161" t="inlineStr">
        <is>
          <t>High income</t>
        </is>
      </c>
      <c r="E11771" s="161" t="b">
        <v>1</v>
      </c>
      <c r="F11771" s="161" t="inlineStr">
        <is>
          <t>inn_incr_inv_afolu_2030_pct_gdp</t>
        </is>
      </c>
      <c r="G11771" s="161" t="n">
        <v>0.1251529452336291</v>
      </c>
      <c r="H11771" s="161" t="inlineStr">
        <is>
          <t>2030</t>
        </is>
      </c>
      <c r="I11771" s="161" t="inlineStr">
        <is>
          <t>Mitigation_Investment_Needs_v1.1.xlsx (InvestmentNeeds v1.1, model output)</t>
        </is>
      </c>
    </row>
    <row r="11772" ht="13" customHeight="1">
      <c r="A11772" s="161" t="inlineStr">
        <is>
          <t>SYC</t>
        </is>
      </c>
      <c r="B11772" s="161" t="inlineStr">
        <is>
          <t>Seychelles</t>
        </is>
      </c>
      <c r="C11772" s="161" t="inlineStr">
        <is>
          <t>Sub-Saharan Africa</t>
        </is>
      </c>
      <c r="D11772" s="161" t="inlineStr">
        <is>
          <t>High income</t>
        </is>
      </c>
      <c r="E11772" s="161" t="b">
        <v>1</v>
      </c>
      <c r="F11772" s="161" t="inlineStr">
        <is>
          <t>inn_incr_cost_a_2030_pct_gdp</t>
        </is>
      </c>
      <c r="G11772" s="161" t="n">
        <v>0.0117005669562847</v>
      </c>
      <c r="H11772" s="161" t="inlineStr">
        <is>
          <t>2030</t>
        </is>
      </c>
      <c r="I11772" s="161" t="inlineStr">
        <is>
          <t>Mitigation_Investment_Needs_v1.1.xlsx (InvestmentNeeds v1.1, model output)</t>
        </is>
      </c>
    </row>
    <row r="11773" ht="13" customHeight="1">
      <c r="A11773" s="161" t="inlineStr">
        <is>
          <t>SYC</t>
        </is>
      </c>
      <c r="B11773" s="161" t="inlineStr">
        <is>
          <t>Seychelles</t>
        </is>
      </c>
      <c r="C11773" s="161" t="inlineStr">
        <is>
          <t>Sub-Saharan Africa</t>
        </is>
      </c>
      <c r="D11773" s="161" t="inlineStr">
        <is>
          <t>High income</t>
        </is>
      </c>
      <c r="E11773" s="161" t="b">
        <v>1</v>
      </c>
      <c r="F11773" s="161" t="inlineStr">
        <is>
          <t>inn_incr_cost_b_2030_pct_gdp</t>
        </is>
      </c>
      <c r="G11773" s="161" t="n">
        <v>-0.0312786891168905</v>
      </c>
      <c r="H11773" s="161" t="inlineStr">
        <is>
          <t>2030</t>
        </is>
      </c>
      <c r="I11773" s="161" t="inlineStr">
        <is>
          <t>Mitigation_Investment_Needs_v1.1.xlsx (InvestmentNeeds v1.1, model output)</t>
        </is>
      </c>
    </row>
    <row r="11774" ht="13" customHeight="1">
      <c r="A11774" s="161" t="inlineStr">
        <is>
          <t>SYC</t>
        </is>
      </c>
      <c r="B11774" s="161" t="inlineStr">
        <is>
          <t>Seychelles</t>
        </is>
      </c>
      <c r="C11774" s="161" t="inlineStr">
        <is>
          <t>Sub-Saharan Africa</t>
        </is>
      </c>
      <c r="D11774" s="161" t="inlineStr">
        <is>
          <t>High income</t>
        </is>
      </c>
      <c r="E11774" s="161" t="b">
        <v>1</v>
      </c>
      <c r="F11774" s="161" t="inlineStr">
        <is>
          <t>inn_incr_cost_c_2030_pct_gdp</t>
        </is>
      </c>
      <c r="G11774" s="161" t="n">
        <v>-0.0532846223146949</v>
      </c>
      <c r="H11774" s="161" t="inlineStr">
        <is>
          <t>2030</t>
        </is>
      </c>
      <c r="I11774" s="161" t="inlineStr">
        <is>
          <t>Mitigation_Investment_Needs_v1.1.xlsx (InvestmentNeeds v1.1, model output)</t>
        </is>
      </c>
    </row>
    <row r="11775" ht="13" customHeight="1">
      <c r="A11775" s="161" t="inlineStr">
        <is>
          <t>SYC</t>
        </is>
      </c>
      <c r="B11775" s="161" t="inlineStr">
        <is>
          <t>Seychelles</t>
        </is>
      </c>
      <c r="C11775" s="161" t="inlineStr">
        <is>
          <t>Sub-Saharan Africa</t>
        </is>
      </c>
      <c r="D11775" s="161" t="inlineStr">
        <is>
          <t>High income</t>
        </is>
      </c>
      <c r="E11775" s="161" t="b">
        <v>1</v>
      </c>
      <c r="F11775" s="161" t="inlineStr">
        <is>
          <t>inn_cost_per_t_b_2030_usd</t>
        </is>
      </c>
      <c r="G11775" s="161" t="n">
        <v>-33.9240707904563</v>
      </c>
      <c r="H11775" s="161" t="inlineStr">
        <is>
          <t>2030</t>
        </is>
      </c>
      <c r="I11775" s="161" t="inlineStr">
        <is>
          <t>Mitigation_Investment_Needs_v1.1.xlsx (InvestmentNeeds v1.1, model output)</t>
        </is>
      </c>
    </row>
    <row r="11776" ht="13" customHeight="1">
      <c r="A11776" s="161" t="inlineStr">
        <is>
          <t>SYC</t>
        </is>
      </c>
      <c r="B11776" s="161" t="inlineStr">
        <is>
          <t>Seychelles</t>
        </is>
      </c>
      <c r="C11776" s="161" t="inlineStr">
        <is>
          <t>Sub-Saharan Africa</t>
        </is>
      </c>
      <c r="D11776" s="161" t="inlineStr">
        <is>
          <t>High income</t>
        </is>
      </c>
      <c r="E11776" s="161" t="b">
        <v>1</v>
      </c>
      <c r="F11776" s="161" t="inlineStr">
        <is>
          <t>inn_coc_penalty_2030_pct_gdp</t>
        </is>
      </c>
      <c r="G11776" s="161" t="n">
        <v>0.1790802336382297</v>
      </c>
      <c r="H11776" s="161" t="inlineStr">
        <is>
          <t>2030</t>
        </is>
      </c>
      <c r="I11776" s="161" t="inlineStr">
        <is>
          <t>Mitigation_Investment_Needs_v1.1.xlsx (InvestmentNeeds v1.1, model output)</t>
        </is>
      </c>
    </row>
    <row r="11777" ht="13" customHeight="1">
      <c r="A11777" s="161" t="inlineStr">
        <is>
          <t>SYC</t>
        </is>
      </c>
      <c r="B11777" s="161" t="inlineStr">
        <is>
          <t>Seychelles</t>
        </is>
      </c>
      <c r="C11777" s="161" t="inlineStr">
        <is>
          <t>Sub-Saharan Africa</t>
        </is>
      </c>
      <c r="D11777" s="161" t="inlineStr">
        <is>
          <t>High income</t>
        </is>
      </c>
      <c r="E11777" s="161" t="b">
        <v>1</v>
      </c>
      <c r="F11777" s="161" t="inlineStr">
        <is>
          <t>inn_pima_adj_inv_2030_pct_gdp</t>
        </is>
      </c>
      <c r="G11777" s="161" t="n">
        <v>6.225471420450068</v>
      </c>
      <c r="H11777" s="161" t="inlineStr">
        <is>
          <t>2030</t>
        </is>
      </c>
      <c r="I11777" s="161" t="inlineStr">
        <is>
          <t>Mitigation_Investment_Needs_v1.1.xlsx (InvestmentNeeds v1.1, model output)</t>
        </is>
      </c>
    </row>
    <row r="11778" ht="13" customHeight="1">
      <c r="A11778" s="161" t="inlineStr">
        <is>
          <t>SYC</t>
        </is>
      </c>
      <c r="B11778" s="161" t="inlineStr">
        <is>
          <t>Seychelles</t>
        </is>
      </c>
      <c r="C11778" s="161" t="inlineStr">
        <is>
          <t>Sub-Saharan Africa</t>
        </is>
      </c>
      <c r="D11778" s="161" t="inlineStr">
        <is>
          <t>High income</t>
        </is>
      </c>
      <c r="E11778" s="161" t="b">
        <v>1</v>
      </c>
      <c r="F11778" s="161" t="inlineStr">
        <is>
          <t>nmim_nz_inv_2030_pct_gdp</t>
        </is>
      </c>
      <c r="G11778" s="161" t="n">
        <v>3.048817982648106</v>
      </c>
      <c r="H11778" s="161" t="inlineStr">
        <is>
          <t>2030</t>
        </is>
      </c>
      <c r="I11778" s="161" t="inlineStr">
        <is>
          <t>nmim_summary_v0_2.csv (InvestmentNeeds NMIM v0.2, model output)</t>
        </is>
      </c>
    </row>
    <row r="11779" ht="13" customHeight="1">
      <c r="A11779" s="161" t="inlineStr">
        <is>
          <t>SYC</t>
        </is>
      </c>
      <c r="B11779" s="161" t="inlineStr">
        <is>
          <t>Seychelles</t>
        </is>
      </c>
      <c r="C11779" s="161" t="inlineStr">
        <is>
          <t>Sub-Saharan Africa</t>
        </is>
      </c>
      <c r="D11779" s="161" t="inlineStr">
        <is>
          <t>High income</t>
        </is>
      </c>
      <c r="E11779" s="161" t="b">
        <v>1</v>
      </c>
      <c r="F11779" s="161" t="inlineStr">
        <is>
          <t>nmim_typ1_2030_pct_gdp</t>
        </is>
      </c>
      <c r="G11779" s="161" t="n">
        <v>0.1130022469129986</v>
      </c>
      <c r="H11779" s="161" t="inlineStr">
        <is>
          <t>2030</t>
        </is>
      </c>
      <c r="I11779" s="161" t="inlineStr">
        <is>
          <t>nmim_summary_v0_2.csv (InvestmentNeeds NMIM v0.2, model output)</t>
        </is>
      </c>
    </row>
    <row r="11780" ht="13" customHeight="1">
      <c r="A11780" s="161" t="inlineStr">
        <is>
          <t>SYC</t>
        </is>
      </c>
      <c r="B11780" s="161" t="inlineStr">
        <is>
          <t>Seychelles</t>
        </is>
      </c>
      <c r="C11780" s="161" t="inlineStr">
        <is>
          <t>Sub-Saharan Africa</t>
        </is>
      </c>
      <c r="D11780" s="161" t="inlineStr">
        <is>
          <t>High income</t>
        </is>
      </c>
      <c r="E11780" s="161" t="b">
        <v>1</v>
      </c>
      <c r="F11780" s="161" t="inlineStr">
        <is>
          <t>nmim_typ2_2030_pct_gdp</t>
        </is>
      </c>
      <c r="G11780" s="161" t="n">
        <v>1.334187299881352</v>
      </c>
      <c r="H11780" s="161" t="inlineStr">
        <is>
          <t>2030</t>
        </is>
      </c>
      <c r="I11780" s="161" t="inlineStr">
        <is>
          <t>nmim_summary_v0_2.csv (InvestmentNeeds NMIM v0.2, model output)</t>
        </is>
      </c>
    </row>
    <row r="11781" ht="13" customHeight="1">
      <c r="A11781" s="161" t="inlineStr">
        <is>
          <t>SYC</t>
        </is>
      </c>
      <c r="B11781" s="161" t="inlineStr">
        <is>
          <t>Seychelles</t>
        </is>
      </c>
      <c r="C11781" s="161" t="inlineStr">
        <is>
          <t>Sub-Saharan Africa</t>
        </is>
      </c>
      <c r="D11781" s="161" t="inlineStr">
        <is>
          <t>High income</t>
        </is>
      </c>
      <c r="E11781" s="161" t="b">
        <v>1</v>
      </c>
      <c r="F11781" s="161" t="inlineStr">
        <is>
          <t>nmim_typ3_2030_pct_gdp</t>
        </is>
      </c>
      <c r="G11781" s="161" t="n">
        <v>0.2733561202150551</v>
      </c>
      <c r="H11781" s="161" t="inlineStr">
        <is>
          <t>2030</t>
        </is>
      </c>
      <c r="I11781" s="161" t="inlineStr">
        <is>
          <t>nmim_summary_v0_2.csv (InvestmentNeeds NMIM v0.2, model output)</t>
        </is>
      </c>
    </row>
    <row r="11782" ht="13" customHeight="1">
      <c r="A11782" s="161" t="inlineStr">
        <is>
          <t>SYC</t>
        </is>
      </c>
      <c r="B11782" s="161" t="inlineStr">
        <is>
          <t>Seychelles</t>
        </is>
      </c>
      <c r="C11782" s="161" t="inlineStr">
        <is>
          <t>Sub-Saharan Africa</t>
        </is>
      </c>
      <c r="D11782" s="161" t="inlineStr">
        <is>
          <t>High income</t>
        </is>
      </c>
      <c r="E11782" s="161" t="b">
        <v>1</v>
      </c>
      <c r="F11782" s="161" t="inlineStr">
        <is>
          <t>nmim_typ4_2030_pct_gdp</t>
        </is>
      </c>
      <c r="G11782" s="161" t="n">
        <v>0.5153395381623732</v>
      </c>
      <c r="H11782" s="161" t="inlineStr">
        <is>
          <t>2030</t>
        </is>
      </c>
      <c r="I11782" s="161" t="inlineStr">
        <is>
          <t>nmim_summary_v0_2.csv (InvestmentNeeds NMIM v0.2, model output)</t>
        </is>
      </c>
    </row>
    <row r="11783" ht="13" customHeight="1">
      <c r="A11783" s="161" t="inlineStr">
        <is>
          <t>SYC</t>
        </is>
      </c>
      <c r="B11783" s="161" t="inlineStr">
        <is>
          <t>Seychelles</t>
        </is>
      </c>
      <c r="C11783" s="161" t="inlineStr">
        <is>
          <t>Sub-Saharan Africa</t>
        </is>
      </c>
      <c r="D11783" s="161" t="inlineStr">
        <is>
          <t>High income</t>
        </is>
      </c>
      <c r="E11783" s="161" t="b">
        <v>1</v>
      </c>
      <c r="F11783" s="161" t="inlineStr">
        <is>
          <t>nmim_typ5_2030_pct_gdp</t>
        </is>
      </c>
      <c r="G11783" s="161" t="n">
        <v>0.8129327777534689</v>
      </c>
      <c r="H11783" s="161" t="inlineStr">
        <is>
          <t>2030</t>
        </is>
      </c>
      <c r="I11783" s="161" t="inlineStr">
        <is>
          <t>nmim_summary_v0_2.csv (InvestmentNeeds NMIM v0.2, model output)</t>
        </is>
      </c>
    </row>
    <row r="11784" ht="13" customHeight="1">
      <c r="A11784" s="161" t="inlineStr">
        <is>
          <t>SYC</t>
        </is>
      </c>
      <c r="B11784" s="161" t="inlineStr">
        <is>
          <t>Seychelles</t>
        </is>
      </c>
      <c r="C11784" s="161" t="inlineStr">
        <is>
          <t>Sub-Saharan Africa</t>
        </is>
      </c>
      <c r="D11784" s="161" t="inlineStr">
        <is>
          <t>High income</t>
        </is>
      </c>
      <c r="E11784" s="161" t="b">
        <v>1</v>
      </c>
      <c r="F11784" s="161" t="inlineStr">
        <is>
          <t>nmim_budget_need_2030_pct_gdp</t>
        </is>
      </c>
      <c r="G11784" s="161" t="n">
        <v>0.2676041083617106</v>
      </c>
      <c r="H11784" s="161" t="inlineStr">
        <is>
          <t>2030</t>
        </is>
      </c>
      <c r="I11784" s="161" t="inlineStr">
        <is>
          <t>nmim_summary_v0_2.csv (InvestmentNeeds NMIM v0.2, model output)</t>
        </is>
      </c>
    </row>
    <row r="11785" ht="13" customHeight="1">
      <c r="A11785" s="161" t="inlineStr">
        <is>
          <t>SYC</t>
        </is>
      </c>
      <c r="B11785" s="161" t="inlineStr">
        <is>
          <t>Seychelles</t>
        </is>
      </c>
      <c r="C11785" s="161" t="inlineStr">
        <is>
          <t>Sub-Saharan Africa</t>
        </is>
      </c>
      <c r="D11785" s="161" t="inlineStr">
        <is>
          <t>High income</t>
        </is>
      </c>
      <c r="E11785" s="161" t="b">
        <v>1</v>
      </c>
      <c r="F11785" s="161" t="inlineStr">
        <is>
          <t>nmim_private_share_2030_pct</t>
        </is>
      </c>
      <c r="G11785" s="161" t="n">
        <v>47.46188794473618</v>
      </c>
      <c r="H11785" s="161" t="inlineStr">
        <is>
          <t>2030</t>
        </is>
      </c>
      <c r="I11785" s="161" t="inlineStr">
        <is>
          <t>nmim_summary_v0_2.csv (InvestmentNeeds NMIM v0.2, model output)</t>
        </is>
      </c>
    </row>
    <row r="11786" ht="13" customHeight="1">
      <c r="A11786" s="161" t="inlineStr">
        <is>
          <t>SYC</t>
        </is>
      </c>
      <c r="B11786" s="161" t="inlineStr">
        <is>
          <t>Seychelles</t>
        </is>
      </c>
      <c r="C11786" s="161" t="inlineStr">
        <is>
          <t>Sub-Saharan Africa</t>
        </is>
      </c>
      <c r="D11786" s="161" t="inlineStr">
        <is>
          <t>High income</t>
        </is>
      </c>
      <c r="E11786" s="161" t="b">
        <v>1</v>
      </c>
      <c r="F11786" s="161" t="inlineStr">
        <is>
          <t>nmim_incr_inv_2030_pct_gdp</t>
        </is>
      </c>
      <c r="G11786" s="161" t="n">
        <v>2.164055783084688</v>
      </c>
      <c r="H11786" s="161" t="inlineStr">
        <is>
          <t>2030</t>
        </is>
      </c>
      <c r="I11786" s="161" t="inlineStr">
        <is>
          <t>nmim_summary_v0_2.csv (InvestmentNeeds NMIM v0.2, model output)</t>
        </is>
      </c>
    </row>
    <row r="11787" ht="13" customHeight="1">
      <c r="A11787" s="161" t="inlineStr">
        <is>
          <t>SYC</t>
        </is>
      </c>
      <c r="B11787" s="161" t="inlineStr">
        <is>
          <t>Seychelles</t>
        </is>
      </c>
      <c r="C11787" s="161" t="inlineStr">
        <is>
          <t>Sub-Saharan Africa</t>
        </is>
      </c>
      <c r="D11787" s="161" t="inlineStr">
        <is>
          <t>High income</t>
        </is>
      </c>
      <c r="E11787" s="161" t="b">
        <v>1</v>
      </c>
      <c r="F11787" s="161" t="inlineStr">
        <is>
          <t>nmim_incr_inv_2050_pct_gdp</t>
        </is>
      </c>
      <c r="G11787" s="161" t="n">
        <v>2.160081854594606</v>
      </c>
      <c r="H11787" s="161" t="inlineStr">
        <is>
          <t>2050</t>
        </is>
      </c>
      <c r="I11787" s="161" t="inlineStr">
        <is>
          <t>nmim_summary_v0_2.csv (InvestmentNeeds NMIM v0.2, model output)</t>
        </is>
      </c>
    </row>
    <row r="11788" ht="13" customHeight="1">
      <c r="A11788" s="161" t="inlineStr">
        <is>
          <t>SYC</t>
        </is>
      </c>
      <c r="B11788" s="161" t="inlineStr">
        <is>
          <t>Seychelles</t>
        </is>
      </c>
      <c r="C11788" s="161" t="inlineStr">
        <is>
          <t>Sub-Saharan Africa</t>
        </is>
      </c>
      <c r="D11788" s="161" t="inlineStr">
        <is>
          <t>High income</t>
        </is>
      </c>
      <c r="E11788" s="161" t="b">
        <v>1</v>
      </c>
      <c r="F11788" s="161" t="inlineStr">
        <is>
          <t>nmim_pv_incr_cost_b_pct_gdp</t>
        </is>
      </c>
      <c r="G11788" s="161" t="n">
        <v>-8.02533141601595</v>
      </c>
      <c r="H11788" s="161" t="inlineStr">
        <is>
          <t>2025-2050</t>
        </is>
      </c>
      <c r="I11788" s="161" t="inlineStr">
        <is>
          <t>nmim_summary_v0_2.csv (InvestmentNeeds NMIM v0.2, model output)</t>
        </is>
      </c>
    </row>
    <row r="11789" ht="13" customHeight="1">
      <c r="A11789" s="161" t="inlineStr">
        <is>
          <t>SYC</t>
        </is>
      </c>
      <c r="B11789" s="161" t="inlineStr">
        <is>
          <t>Seychelles</t>
        </is>
      </c>
      <c r="C11789" s="161" t="inlineStr">
        <is>
          <t>Sub-Saharan Africa</t>
        </is>
      </c>
      <c r="D11789" s="161" t="inlineStr">
        <is>
          <t>High income</t>
        </is>
      </c>
      <c r="E11789" s="161" t="b">
        <v>1</v>
      </c>
      <c r="F11789" s="161" t="inlineStr">
        <is>
          <t>price_electricity_residential_usd_kwh</t>
        </is>
      </c>
      <c r="G11789" s="161" t="n">
        <v>0.294</v>
      </c>
      <c r="H11789" s="161" t="inlineStr">
        <is>
          <t>2024</t>
        </is>
      </c>
      <c r="I11789" s="161" t="inlineStr">
        <is>
          <t>imffossilfuelsubsidiesdata.xlsb</t>
        </is>
      </c>
    </row>
    <row r="11790" ht="13" customHeight="1">
      <c r="A11790" s="161" t="inlineStr">
        <is>
          <t>SYC</t>
        </is>
      </c>
      <c r="B11790" s="161" t="inlineStr">
        <is>
          <t>Seychelles</t>
        </is>
      </c>
      <c r="C11790" s="161" t="inlineStr">
        <is>
          <t>Sub-Saharan Africa</t>
        </is>
      </c>
      <c r="D11790" s="161" t="inlineStr">
        <is>
          <t>High income</t>
        </is>
      </c>
      <c r="E11790" s="161" t="b">
        <v>1</v>
      </c>
      <c r="F11790" s="161" t="inlineStr">
        <is>
          <t>price_electricity_industry_usd_kwh</t>
        </is>
      </c>
      <c r="G11790" s="161" t="n">
        <v>0.231</v>
      </c>
      <c r="H11790" s="161" t="inlineStr">
        <is>
          <t>2024</t>
        </is>
      </c>
      <c r="I11790" s="161" t="inlineStr">
        <is>
          <t>imffossilfuelsubsidiesdata.xlsb</t>
        </is>
      </c>
    </row>
    <row r="11791" ht="13" customHeight="1">
      <c r="A11791" s="161" t="inlineStr">
        <is>
          <t>SYC</t>
        </is>
      </c>
      <c r="B11791" s="161" t="inlineStr">
        <is>
          <t>Seychelles</t>
        </is>
      </c>
      <c r="C11791" s="161" t="inlineStr">
        <is>
          <t>Sub-Saharan Africa</t>
        </is>
      </c>
      <c r="D11791" s="161" t="inlineStr">
        <is>
          <t>High income</t>
        </is>
      </c>
      <c r="E11791" s="161" t="b">
        <v>1</v>
      </c>
      <c r="F11791" s="161" t="inlineStr">
        <is>
          <t>price_gas_residential_usd_gj</t>
        </is>
      </c>
      <c r="G11791" s="161" t="n">
        <v>19.956</v>
      </c>
      <c r="H11791" s="161" t="inlineStr">
        <is>
          <t>2024</t>
        </is>
      </c>
      <c r="I11791" s="161" t="inlineStr">
        <is>
          <t>imffossilfuelsubsidiesdata.xlsb</t>
        </is>
      </c>
    </row>
    <row r="11792" ht="13" customHeight="1">
      <c r="A11792" s="161" t="inlineStr">
        <is>
          <t>SYC</t>
        </is>
      </c>
      <c r="B11792" s="161" t="inlineStr">
        <is>
          <t>Seychelles</t>
        </is>
      </c>
      <c r="C11792" s="161" t="inlineStr">
        <is>
          <t>Sub-Saharan Africa</t>
        </is>
      </c>
      <c r="D11792" s="161" t="inlineStr">
        <is>
          <t>High income</t>
        </is>
      </c>
      <c r="E11792" s="161" t="b">
        <v>1</v>
      </c>
      <c r="F11792" s="161" t="inlineStr">
        <is>
          <t>price_gas_industry_usd_gj</t>
        </is>
      </c>
      <c r="G11792" s="161" t="n">
        <v>9.411</v>
      </c>
      <c r="H11792" s="161" t="inlineStr">
        <is>
          <t>2024</t>
        </is>
      </c>
      <c r="I11792" s="161" t="inlineStr">
        <is>
          <t>imffossilfuelsubsidiesdata.xlsb</t>
        </is>
      </c>
    </row>
    <row r="11793" ht="13" customHeight="1">
      <c r="A11793" s="161" t="inlineStr">
        <is>
          <t>SYC</t>
        </is>
      </c>
      <c r="B11793" s="161" t="inlineStr">
        <is>
          <t>Seychelles</t>
        </is>
      </c>
      <c r="C11793" s="161" t="inlineStr">
        <is>
          <t>Sub-Saharan Africa</t>
        </is>
      </c>
      <c r="D11793" s="161" t="inlineStr">
        <is>
          <t>High income</t>
        </is>
      </c>
      <c r="E11793" s="161" t="b">
        <v>1</v>
      </c>
      <c r="F11793" s="161" t="inlineStr">
        <is>
          <t>price_gas_power_usd_gj</t>
        </is>
      </c>
      <c r="G11793" s="161" t="n">
        <v>8.087</v>
      </c>
      <c r="H11793" s="161" t="inlineStr">
        <is>
          <t>2024</t>
        </is>
      </c>
      <c r="I11793" s="161" t="inlineStr">
        <is>
          <t>imffossilfuelsubsidiesdata.xlsb</t>
        </is>
      </c>
    </row>
    <row r="11794" ht="13" customHeight="1">
      <c r="A11794" s="161" t="inlineStr">
        <is>
          <t>SYC</t>
        </is>
      </c>
      <c r="B11794" s="161" t="inlineStr">
        <is>
          <t>Seychelles</t>
        </is>
      </c>
      <c r="C11794" s="161" t="inlineStr">
        <is>
          <t>Sub-Saharan Africa</t>
        </is>
      </c>
      <c r="D11794" s="161" t="inlineStr">
        <is>
          <t>High income</t>
        </is>
      </c>
      <c r="E11794" s="161" t="b">
        <v>1</v>
      </c>
      <c r="F11794" s="161" t="inlineStr">
        <is>
          <t>price_coal_residential_usd_gj</t>
        </is>
      </c>
      <c r="G11794" s="161" t="n">
        <v>14.022</v>
      </c>
      <c r="H11794" s="161" t="inlineStr">
        <is>
          <t>2024</t>
        </is>
      </c>
      <c r="I11794" s="161" t="inlineStr">
        <is>
          <t>imffossilfuelsubsidiesdata.xlsb</t>
        </is>
      </c>
    </row>
    <row r="11795" ht="13" customHeight="1">
      <c r="A11795" s="161" t="inlineStr">
        <is>
          <t>SYC</t>
        </is>
      </c>
      <c r="B11795" s="161" t="inlineStr">
        <is>
          <t>Seychelles</t>
        </is>
      </c>
      <c r="C11795" s="161" t="inlineStr">
        <is>
          <t>Sub-Saharan Africa</t>
        </is>
      </c>
      <c r="D11795" s="161" t="inlineStr">
        <is>
          <t>High income</t>
        </is>
      </c>
      <c r="E11795" s="161" t="b">
        <v>1</v>
      </c>
      <c r="F11795" s="161" t="inlineStr">
        <is>
          <t>price_coal_industry_usd_gj</t>
        </is>
      </c>
      <c r="G11795" s="161" t="n">
        <v>7.124</v>
      </c>
      <c r="H11795" s="161" t="inlineStr">
        <is>
          <t>2024</t>
        </is>
      </c>
      <c r="I11795" s="161" t="inlineStr">
        <is>
          <t>imffossilfuelsubsidiesdata.xlsb</t>
        </is>
      </c>
    </row>
    <row r="11796" ht="13" customHeight="1">
      <c r="A11796" s="161" t="inlineStr">
        <is>
          <t>SYC</t>
        </is>
      </c>
      <c r="B11796" s="161" t="inlineStr">
        <is>
          <t>Seychelles</t>
        </is>
      </c>
      <c r="C11796" s="161" t="inlineStr">
        <is>
          <t>Sub-Saharan Africa</t>
        </is>
      </c>
      <c r="D11796" s="161" t="inlineStr">
        <is>
          <t>High income</t>
        </is>
      </c>
      <c r="E11796" s="161" t="b">
        <v>1</v>
      </c>
      <c r="F11796" s="161" t="inlineStr">
        <is>
          <t>price_coal_power_usd_gj</t>
        </is>
      </c>
      <c r="G11796" s="161" t="n">
        <v>5.575</v>
      </c>
      <c r="H11796" s="161" t="inlineStr">
        <is>
          <t>2024</t>
        </is>
      </c>
      <c r="I11796" s="161" t="inlineStr">
        <is>
          <t>imffossilfuelsubsidiesdata.xlsb</t>
        </is>
      </c>
    </row>
    <row r="11797" ht="13" customHeight="1">
      <c r="A11797" s="161" t="inlineStr">
        <is>
          <t>SYC</t>
        </is>
      </c>
      <c r="B11797" s="161" t="inlineStr">
        <is>
          <t>Seychelles</t>
        </is>
      </c>
      <c r="C11797" s="161" t="inlineStr">
        <is>
          <t>Sub-Saharan Africa</t>
        </is>
      </c>
      <c r="D11797" s="161" t="inlineStr">
        <is>
          <t>High income</t>
        </is>
      </c>
      <c r="E11797" s="161" t="b">
        <v>1</v>
      </c>
      <c r="F11797" s="161" t="inlineStr">
        <is>
          <t>power_market_structure</t>
        </is>
      </c>
      <c r="G11797" s="161" t="n">
        <v>1</v>
      </c>
      <c r="H11797" s="161" t="inlineStr">
        <is>
          <t>2013</t>
        </is>
      </c>
      <c r="I11797" s="161" t="inlineStr">
        <is>
          <t>dataverse_files.zip</t>
        </is>
      </c>
    </row>
    <row r="11798" ht="13" customHeight="1">
      <c r="A11798" s="161" t="inlineStr">
        <is>
          <t>SYC</t>
        </is>
      </c>
      <c r="B11798" s="161" t="inlineStr">
        <is>
          <t>Seychelles</t>
        </is>
      </c>
      <c r="C11798" s="161" t="inlineStr">
        <is>
          <t>Sub-Saharan Africa</t>
        </is>
      </c>
      <c r="D11798" s="161" t="inlineStr">
        <is>
          <t>High income</t>
        </is>
      </c>
      <c r="E11798" s="161" t="b">
        <v>1</v>
      </c>
      <c r="F11798" s="161" t="inlineStr">
        <is>
          <t>independent_regulator</t>
        </is>
      </c>
      <c r="G11798" s="161" t="n">
        <v>0</v>
      </c>
      <c r="H11798" s="161" t="inlineStr">
        <is>
          <t>2013</t>
        </is>
      </c>
      <c r="I11798" s="161" t="inlineStr">
        <is>
          <t>dataverse_files.zip</t>
        </is>
      </c>
    </row>
    <row r="11799" ht="13" customHeight="1">
      <c r="A11799" s="161" t="inlineStr">
        <is>
          <t>SYC</t>
        </is>
      </c>
      <c r="B11799" s="161" t="inlineStr">
        <is>
          <t>Seychelles</t>
        </is>
      </c>
      <c r="C11799" s="161" t="inlineStr">
        <is>
          <t>Sub-Saharan Africa</t>
        </is>
      </c>
      <c r="D11799" s="161" t="inlineStr">
        <is>
          <t>High income</t>
        </is>
      </c>
      <c r="E11799" s="161" t="b">
        <v>1</v>
      </c>
      <c r="F11799" s="161" t="inlineStr">
        <is>
          <t>generation_unbundled</t>
        </is>
      </c>
      <c r="G11799" s="161" t="n">
        <v>0</v>
      </c>
      <c r="H11799" s="161" t="inlineStr">
        <is>
          <t>2013</t>
        </is>
      </c>
      <c r="I11799" s="161" t="inlineStr">
        <is>
          <t>dataverse_files.zip</t>
        </is>
      </c>
    </row>
    <row r="11800" ht="13" customHeight="1">
      <c r="A11800" s="161" t="inlineStr">
        <is>
          <t>SYC</t>
        </is>
      </c>
      <c r="B11800" s="161" t="inlineStr">
        <is>
          <t>Seychelles</t>
        </is>
      </c>
      <c r="C11800" s="161" t="inlineStr">
        <is>
          <t>Sub-Saharan Africa</t>
        </is>
      </c>
      <c r="D11800" s="161" t="inlineStr">
        <is>
          <t>High income</t>
        </is>
      </c>
      <c r="E11800" s="161" t="b">
        <v>1</v>
      </c>
      <c r="F11800" s="161" t="inlineStr">
        <is>
          <t>revenue_pct_gdp</t>
        </is>
      </c>
      <c r="G11800" s="161" t="n">
        <v>32.324</v>
      </c>
      <c r="H11800" s="161" t="inlineStr">
        <is>
          <t>2024</t>
        </is>
      </c>
      <c r="I11800" s="161" t="inlineStr">
        <is>
          <t>dataset_2026-08-26T13_41_09_874550254Z_DEFAULT_INTEGRATION_IMF_RES_WEO_9_0_0.csv</t>
        </is>
      </c>
    </row>
    <row r="11801" ht="13" customHeight="1">
      <c r="A11801" s="161" t="inlineStr">
        <is>
          <t>SYC</t>
        </is>
      </c>
      <c r="B11801" s="161" t="inlineStr">
        <is>
          <t>Seychelles</t>
        </is>
      </c>
      <c r="C11801" s="161" t="inlineStr">
        <is>
          <t>Sub-Saharan Africa</t>
        </is>
      </c>
      <c r="D11801" s="161" t="inlineStr">
        <is>
          <t>High income</t>
        </is>
      </c>
      <c r="E11801" s="161" t="b">
        <v>1</v>
      </c>
      <c r="F11801" s="161" t="inlineStr">
        <is>
          <t>primary_balance_pct_gdp</t>
        </is>
      </c>
      <c r="G11801" s="161" t="n">
        <v>2.249</v>
      </c>
      <c r="H11801" s="161" t="inlineStr">
        <is>
          <t>2024</t>
        </is>
      </c>
      <c r="I11801" s="161" t="inlineStr">
        <is>
          <t>dataset_2026-08-26T13_41_09_874550254Z_DEFAULT_INTEGRATION_IMF_RES_WEO_9_0_0.csv</t>
        </is>
      </c>
    </row>
    <row r="11802" ht="13" customHeight="1">
      <c r="A11802" s="161" t="inlineStr">
        <is>
          <t>SYC</t>
        </is>
      </c>
      <c r="B11802" s="161" t="inlineStr">
        <is>
          <t>Seychelles</t>
        </is>
      </c>
      <c r="C11802" s="161" t="inlineStr">
        <is>
          <t>Sub-Saharan Africa</t>
        </is>
      </c>
      <c r="D11802" s="161" t="inlineStr">
        <is>
          <t>High income</t>
        </is>
      </c>
      <c r="E11802" s="161" t="b">
        <v>1</v>
      </c>
      <c r="F11802" s="161" t="inlineStr">
        <is>
          <t>current_account_pct_gdp</t>
        </is>
      </c>
      <c r="G11802" s="161" t="n">
        <v>-7.883</v>
      </c>
      <c r="H11802" s="161" t="inlineStr">
        <is>
          <t>2024</t>
        </is>
      </c>
      <c r="I11802" s="161" t="inlineStr">
        <is>
          <t>dataset_2026-08-26T13_41_09_874550254Z_DEFAULT_INTEGRATION_IMF_RES_WEO_9_0_0.csv</t>
        </is>
      </c>
    </row>
    <row r="11803" ht="13" customHeight="1">
      <c r="A11803" s="161" t="inlineStr">
        <is>
          <t>SYC</t>
        </is>
      </c>
      <c r="B11803" s="161" t="inlineStr">
        <is>
          <t>Seychelles</t>
        </is>
      </c>
      <c r="C11803" s="161" t="inlineStr">
        <is>
          <t>Sub-Saharan Africa</t>
        </is>
      </c>
      <c r="D11803" s="161" t="inlineStr">
        <is>
          <t>High income</t>
        </is>
      </c>
      <c r="E11803" s="161" t="b">
        <v>1</v>
      </c>
      <c r="F11803" s="161" t="inlineStr">
        <is>
          <t>gross_capital_formation_pct_gdp</t>
        </is>
      </c>
      <c r="G11803" s="161" t="n">
        <v>23.912</v>
      </c>
      <c r="H11803" s="161" t="inlineStr">
        <is>
          <t>2024</t>
        </is>
      </c>
      <c r="I11803" s="161" t="inlineStr">
        <is>
          <t>dataset_2026-08-26T13_41_09_874550254Z_DEFAULT_INTEGRATION_IMF_RES_WEO_9_0_0.csv</t>
        </is>
      </c>
    </row>
    <row r="11804" ht="13" customHeight="1">
      <c r="A11804" s="161" t="inlineStr">
        <is>
          <t>SYC</t>
        </is>
      </c>
      <c r="B11804" s="161" t="inlineStr">
        <is>
          <t>Seychelles</t>
        </is>
      </c>
      <c r="C11804" s="161" t="inlineStr">
        <is>
          <t>Sub-Saharan Africa</t>
        </is>
      </c>
      <c r="D11804" s="161" t="inlineStr">
        <is>
          <t>High income</t>
        </is>
      </c>
      <c r="E11804" s="161" t="b">
        <v>1</v>
      </c>
      <c r="F11804" s="161" t="inlineStr">
        <is>
          <t>real_gdp_growth_5y_avg_pct</t>
        </is>
      </c>
      <c r="G11804" s="161" t="n">
        <v>1.443</v>
      </c>
      <c r="H11804" s="161" t="inlineStr">
        <is>
          <t>2020-2024 avg</t>
        </is>
      </c>
      <c r="I11804" s="161" t="inlineStr">
        <is>
          <t>dataset_2026-08-26T13_41_09_874550254Z_DEFAULT_INTEGRATION_IMF_RES_WEO_9_0_0.csv (derived)</t>
        </is>
      </c>
    </row>
    <row r="11805" ht="13" customHeight="1">
      <c r="A11805" s="161" t="inlineStr">
        <is>
          <t>SYC</t>
        </is>
      </c>
      <c r="B11805" s="161" t="inlineStr">
        <is>
          <t>Seychelles</t>
        </is>
      </c>
      <c r="C11805" s="161" t="inlineStr">
        <is>
          <t>Sub-Saharan Africa</t>
        </is>
      </c>
      <c r="D11805" s="161" t="inlineStr">
        <is>
          <t>High income</t>
        </is>
      </c>
      <c r="E11805" s="161" t="b">
        <v>1</v>
      </c>
      <c r="F11805" s="161" t="inlineStr">
        <is>
          <t>int_budget_need_2030_pct_gdp</t>
        </is>
      </c>
      <c r="G11805" s="161" t="n">
        <v>0.194</v>
      </c>
      <c r="H11805" s="161" t="inlineStr">
        <is>
          <t>2030</t>
        </is>
      </c>
      <c r="I11805" s="161" t="inlineStr">
        <is>
          <t>integrated_results.csv (MacroFiscalModels v0.1, model output)</t>
        </is>
      </c>
    </row>
    <row r="11806" ht="13" customHeight="1">
      <c r="A11806" s="161" t="inlineStr">
        <is>
          <t>SYC</t>
        </is>
      </c>
      <c r="B11806" s="161" t="inlineStr">
        <is>
          <t>Seychelles</t>
        </is>
      </c>
      <c r="C11806" s="161" t="inlineStr">
        <is>
          <t>Sub-Saharan Africa</t>
        </is>
      </c>
      <c r="D11806" s="161" t="inlineStr">
        <is>
          <t>High income</t>
        </is>
      </c>
      <c r="E11806" s="161" t="b">
        <v>1</v>
      </c>
      <c r="F11806" s="161" t="inlineStr">
        <is>
          <t>int_pricing_revenue_2030_pct_gdp</t>
        </is>
      </c>
      <c r="G11806" s="161" t="n">
        <v>1.069</v>
      </c>
      <c r="H11806" s="161" t="inlineStr">
        <is>
          <t>2030</t>
        </is>
      </c>
      <c r="I11806" s="161" t="inlineStr">
        <is>
          <t>integrated_results.csv (MacroFiscalModels v0.1, model output)</t>
        </is>
      </c>
    </row>
    <row r="11807" ht="13" customHeight="1">
      <c r="A11807" s="161" t="inlineStr">
        <is>
          <t>SYC</t>
        </is>
      </c>
      <c r="B11807" s="161" t="inlineStr">
        <is>
          <t>Seychelles</t>
        </is>
      </c>
      <c r="C11807" s="161" t="inlineStr">
        <is>
          <t>Sub-Saharan Africa</t>
        </is>
      </c>
      <c r="D11807" s="161" t="inlineStr">
        <is>
          <t>High income</t>
        </is>
      </c>
      <c r="E11807" s="161" t="b">
        <v>1</v>
      </c>
      <c r="F11807" s="161" t="inlineStr">
        <is>
          <t>int_financing_gap_2030_pct_gdp</t>
        </is>
      </c>
      <c r="G11807" s="161" t="n">
        <v>-0.875</v>
      </c>
      <c r="H11807" s="161" t="inlineStr">
        <is>
          <t>2030</t>
        </is>
      </c>
      <c r="I11807" s="161" t="inlineStr">
        <is>
          <t>integrated_results.csv (MacroFiscalModels v0.1, model output)</t>
        </is>
      </c>
    </row>
    <row r="11808" ht="13" customHeight="1">
      <c r="A11808" s="161" t="inlineStr">
        <is>
          <t>SYC</t>
        </is>
      </c>
      <c r="B11808" s="161" t="inlineStr">
        <is>
          <t>Seychelles</t>
        </is>
      </c>
      <c r="C11808" s="161" t="inlineStr">
        <is>
          <t>Sub-Saharan Africa</t>
        </is>
      </c>
      <c r="D11808" s="161" t="inlineStr">
        <is>
          <t>High income</t>
        </is>
      </c>
      <c r="E11808" s="161" t="b">
        <v>1</v>
      </c>
      <c r="F11808" s="161" t="inlineStr">
        <is>
          <t>int_gdp_dev_2050_pct</t>
        </is>
      </c>
      <c r="G11808" s="161" t="n">
        <v>14.48</v>
      </c>
      <c r="H11808" s="161" t="inlineStr">
        <is>
          <t>2050</t>
        </is>
      </c>
      <c r="I11808" s="161" t="inlineStr">
        <is>
          <t>integrated_results.csv (MacroFiscalModels v0.1, model output)</t>
        </is>
      </c>
    </row>
    <row r="11809" ht="13" customHeight="1">
      <c r="A11809" s="161" t="inlineStr">
        <is>
          <t>SYC</t>
        </is>
      </c>
      <c r="B11809" s="161" t="inlineStr">
        <is>
          <t>Seychelles</t>
        </is>
      </c>
      <c r="C11809" s="161" t="inlineStr">
        <is>
          <t>Sub-Saharan Africa</t>
        </is>
      </c>
      <c r="D11809" s="161" t="inlineStr">
        <is>
          <t>High income</t>
        </is>
      </c>
      <c r="E11809" s="161" t="b">
        <v>1</v>
      </c>
      <c r="F11809" s="161" t="inlineStr">
        <is>
          <t>int_debt_2050_pct_gdp</t>
        </is>
      </c>
      <c r="G11809" s="161" t="n">
        <v>45.84</v>
      </c>
      <c r="H11809" s="161" t="inlineStr">
        <is>
          <t>2050</t>
        </is>
      </c>
      <c r="I11809" s="161" t="inlineStr">
        <is>
          <t>integrated_results.csv (MacroFiscalModels v0.1, model output)</t>
        </is>
      </c>
    </row>
    <row r="11810" ht="13" customHeight="1">
      <c r="A11810" s="161" t="inlineStr">
        <is>
          <t>SLE</t>
        </is>
      </c>
      <c r="B11810" s="161" t="inlineStr">
        <is>
          <t>Sierra Leone</t>
        </is>
      </c>
      <c r="C11810" s="161" t="inlineStr">
        <is>
          <t>Sub-Saharan Africa</t>
        </is>
      </c>
      <c r="D11810" s="161" t="inlineStr">
        <is>
          <t>Low income</t>
        </is>
      </c>
      <c r="E11810" s="161" t="b">
        <v>1</v>
      </c>
      <c r="F11810" s="161" t="inlineStr">
        <is>
          <t>interest_to_revenue_pct</t>
        </is>
      </c>
      <c r="G11810" s="161" t="n">
        <v>24.022</v>
      </c>
      <c r="H11810" s="161" t="inlineStr">
        <is>
          <t>2024</t>
        </is>
      </c>
      <c r="I11810" s="161" t="inlineStr">
        <is>
          <t>dataset_2026-08-26T13_41_09_874550254Z_DEFAULT_INTEGRATION_IMF_RES_WEO_9_0_0.csv (derived)</t>
        </is>
      </c>
    </row>
    <row r="11811" ht="13" customHeight="1">
      <c r="A11811" s="161" t="inlineStr">
        <is>
          <t>SLE</t>
        </is>
      </c>
      <c r="B11811" s="161" t="inlineStr">
        <is>
          <t>Sierra Leone</t>
        </is>
      </c>
      <c r="C11811" s="161" t="inlineStr">
        <is>
          <t>Sub-Saharan Africa</t>
        </is>
      </c>
      <c r="D11811" s="161" t="inlineStr">
        <is>
          <t>Low income</t>
        </is>
      </c>
      <c r="E11811" s="161" t="b">
        <v>1</v>
      </c>
      <c r="F11811" s="161" t="inlineStr">
        <is>
          <t>interest_pct_gdp</t>
        </is>
      </c>
      <c r="G11811" s="161" t="n">
        <v>2.979</v>
      </c>
      <c r="H11811" s="161" t="inlineStr">
        <is>
          <t>2024</t>
        </is>
      </c>
      <c r="I11811" s="161" t="inlineStr">
        <is>
          <t>dataset_2026-08-26T13_41_09_874550254Z_DEFAULT_INTEGRATION_IMF_RES_WEO_9_0_0.csv (derived)</t>
        </is>
      </c>
    </row>
    <row r="11812" ht="13" customHeight="1">
      <c r="A11812" s="161" t="inlineStr">
        <is>
          <t>SLE</t>
        </is>
      </c>
      <c r="B11812" s="161" t="inlineStr">
        <is>
          <t>Sierra Leone</t>
        </is>
      </c>
      <c r="C11812" s="161" t="inlineStr">
        <is>
          <t>Sub-Saharan Africa</t>
        </is>
      </c>
      <c r="D11812" s="161" t="inlineStr">
        <is>
          <t>Low income</t>
        </is>
      </c>
      <c r="E11812" s="161" t="b">
        <v>1</v>
      </c>
      <c r="F11812" s="161" t="inlineStr">
        <is>
          <t>gross_debt_pct_gdp</t>
        </is>
      </c>
      <c r="G11812" s="161" t="n">
        <v>46.667</v>
      </c>
      <c r="H11812" s="161" t="inlineStr">
        <is>
          <t>2024</t>
        </is>
      </c>
      <c r="I11812" s="161" t="inlineStr">
        <is>
          <t>dataset_2026-08-26T13_41_09_874550254Z_DEFAULT_INTEGRATION_IMF_RES_WEO_9_0_0.csv</t>
        </is>
      </c>
    </row>
    <row r="11813" ht="13" customHeight="1">
      <c r="A11813" s="161" t="inlineStr">
        <is>
          <t>SLE</t>
        </is>
      </c>
      <c r="B11813" s="161" t="inlineStr">
        <is>
          <t>Sierra Leone</t>
        </is>
      </c>
      <c r="C11813" s="161" t="inlineStr">
        <is>
          <t>Sub-Saharan Africa</t>
        </is>
      </c>
      <c r="D11813" s="161" t="inlineStr">
        <is>
          <t>Low income</t>
        </is>
      </c>
      <c r="E11813" s="161" t="b">
        <v>1</v>
      </c>
      <c r="F11813" s="161" t="inlineStr">
        <is>
          <t>tax_revenue_pct_gdp</t>
        </is>
      </c>
      <c r="G11813" s="161" t="n">
        <v>6.418</v>
      </c>
      <c r="H11813" s="161" t="inlineStr">
        <is>
          <t>2024</t>
        </is>
      </c>
      <c r="I11813" s="161" t="inlineStr">
        <is>
          <t>world-imf2026.xlsx</t>
        </is>
      </c>
    </row>
    <row r="11814" ht="13" customHeight="1">
      <c r="A11814" s="161" t="inlineStr">
        <is>
          <t>SLE</t>
        </is>
      </c>
      <c r="B11814" s="161" t="inlineStr">
        <is>
          <t>Sierra Leone</t>
        </is>
      </c>
      <c r="C11814" s="161" t="inlineStr">
        <is>
          <t>Sub-Saharan Africa</t>
        </is>
      </c>
      <c r="D11814" s="161" t="inlineStr">
        <is>
          <t>Low income</t>
        </is>
      </c>
      <c r="E11814" s="161" t="b">
        <v>1</v>
      </c>
      <c r="F11814" s="161" t="inlineStr">
        <is>
          <t>capex_execution_rate_pct</t>
        </is>
      </c>
      <c r="G11814" s="161" t="n">
        <v>18.879</v>
      </c>
      <c r="H11814" s="161" t="inlineStr">
        <is>
          <t>2021</t>
        </is>
      </c>
      <c r="I11814" s="161" t="inlineStr">
        <is>
          <t>WB_BOOST_WIDEF.csv</t>
        </is>
      </c>
    </row>
    <row r="11815" ht="13" customHeight="1">
      <c r="A11815" s="161" t="inlineStr">
        <is>
          <t>SLE</t>
        </is>
      </c>
      <c r="B11815" s="161" t="inlineStr">
        <is>
          <t>Sierra Leone</t>
        </is>
      </c>
      <c r="C11815" s="161" t="inlineStr">
        <is>
          <t>Sub-Saharan Africa</t>
        </is>
      </c>
      <c r="D11815" s="161" t="inlineStr">
        <is>
          <t>Low income</t>
        </is>
      </c>
      <c r="E11815" s="161" t="b">
        <v>1</v>
      </c>
      <c r="F11815" s="161" t="inlineStr">
        <is>
          <t>pefa_pi11_pim_score</t>
        </is>
      </c>
      <c r="G11815" s="161" t="n">
        <v>1.5</v>
      </c>
      <c r="H11815" s="161" t="inlineStr">
        <is>
          <t>2022</t>
        </is>
      </c>
      <c r="I11815" s="161" t="inlineStr">
        <is>
          <t>assessments_1787749571.csv</t>
        </is>
      </c>
    </row>
    <row r="11816" ht="13" customHeight="1">
      <c r="A11816" s="161" t="inlineStr">
        <is>
          <t>SLE</t>
        </is>
      </c>
      <c r="B11816" s="161" t="inlineStr">
        <is>
          <t>Sierra Leone</t>
        </is>
      </c>
      <c r="C11816" s="161" t="inlineStr">
        <is>
          <t>Sub-Saharan Africa</t>
        </is>
      </c>
      <c r="D11816" s="161" t="inlineStr">
        <is>
          <t>Low income</t>
        </is>
      </c>
      <c r="E11816" s="161" t="b">
        <v>1</v>
      </c>
      <c r="F11816" s="161" t="inlineStr">
        <is>
          <t>pefa_pi122_asset_monitoring</t>
        </is>
      </c>
      <c r="G11816" s="161" t="n">
        <v>1</v>
      </c>
      <c r="H11816" s="161" t="inlineStr">
        <is>
          <t>2022</t>
        </is>
      </c>
      <c r="I11816" s="161" t="inlineStr">
        <is>
          <t>assessments_1787749571.csv</t>
        </is>
      </c>
    </row>
    <row r="11817" ht="13" customHeight="1">
      <c r="A11817" s="161" t="inlineStr">
        <is>
          <t>SLE</t>
        </is>
      </c>
      <c r="B11817" s="161" t="inlineStr">
        <is>
          <t>Sierra Leone</t>
        </is>
      </c>
      <c r="C11817" s="161" t="inlineStr">
        <is>
          <t>Sub-Saharan Africa</t>
        </is>
      </c>
      <c r="D11817" s="161" t="inlineStr">
        <is>
          <t>Low income</t>
        </is>
      </c>
      <c r="E11817" s="161" t="b">
        <v>1</v>
      </c>
      <c r="F11817" s="161" t="inlineStr">
        <is>
          <t>climate_pfm_diagnostic_on_record</t>
        </is>
      </c>
      <c r="G11817" s="161" t="n">
        <v>0</v>
      </c>
      <c r="H11817" s="161" t="inlineStr">
        <is>
          <t>2022</t>
        </is>
      </c>
      <c r="I11817" s="161" t="inlineStr">
        <is>
          <t>UNDP-Global-Climate-Public-Finance-Review-2022.pdf (Table 4.2)</t>
        </is>
      </c>
    </row>
    <row r="11818" ht="13" customHeight="1">
      <c r="A11818" s="161" t="inlineStr">
        <is>
          <t>SLE</t>
        </is>
      </c>
      <c r="B11818" s="161" t="inlineStr">
        <is>
          <t>Sierra Leone</t>
        </is>
      </c>
      <c r="C11818" s="161" t="inlineStr">
        <is>
          <t>Sub-Saharan Africa</t>
        </is>
      </c>
      <c r="D11818" s="161" t="inlineStr">
        <is>
          <t>Low income</t>
        </is>
      </c>
      <c r="E11818" s="161" t="b">
        <v>1</v>
      </c>
      <c r="F11818" s="161" t="inlineStr">
        <is>
          <t>ids_avg_maturity_years</t>
        </is>
      </c>
      <c r="G11818" s="161" t="n">
        <v>20</v>
      </c>
      <c r="H11818" s="161" t="inlineStr">
        <is>
          <t>2023</t>
        </is>
      </c>
      <c r="I11818" s="161" t="inlineStr">
        <is>
          <t>P_Data_Extract_From_International_Debt_Statistics__2_.xlsx</t>
        </is>
      </c>
    </row>
    <row r="11819" ht="13" customHeight="1">
      <c r="A11819" s="161" t="inlineStr">
        <is>
          <t>SLE</t>
        </is>
      </c>
      <c r="B11819" s="161" t="inlineStr">
        <is>
          <t>Sierra Leone</t>
        </is>
      </c>
      <c r="C11819" s="161" t="inlineStr">
        <is>
          <t>Sub-Saharan Africa</t>
        </is>
      </c>
      <c r="D11819" s="161" t="inlineStr">
        <is>
          <t>Low income</t>
        </is>
      </c>
      <c r="E11819" s="161" t="b">
        <v>1</v>
      </c>
      <c r="F11819" s="161" t="inlineStr">
        <is>
          <t>mitigation_finance_received_pct_gdp</t>
        </is>
      </c>
      <c r="G11819" s="161" t="n">
        <v>2.455</v>
      </c>
      <c r="H11819" s="161" t="inlineStr">
        <is>
          <t>2024</t>
        </is>
      </c>
      <c r="I11819" s="161" t="inlineStr">
        <is>
          <t>CRDF-RP_2024.xlsx + WEO</t>
        </is>
      </c>
    </row>
    <row r="11820" ht="13" customHeight="1">
      <c r="A11820" s="161" t="inlineStr">
        <is>
          <t>SLE</t>
        </is>
      </c>
      <c r="B11820" s="161" t="inlineStr">
        <is>
          <t>Sierra Leone</t>
        </is>
      </c>
      <c r="C11820" s="161" t="inlineStr">
        <is>
          <t>Sub-Saharan Africa</t>
        </is>
      </c>
      <c r="D11820" s="161" t="inlineStr">
        <is>
          <t>Low income</t>
        </is>
      </c>
      <c r="E11820" s="161" t="b">
        <v>1</v>
      </c>
      <c r="F11820" s="161" t="inlineStr">
        <is>
          <t>ids_multilateral_share_pct</t>
        </is>
      </c>
      <c r="G11820" s="161" t="n">
        <v>70.108</v>
      </c>
      <c r="H11820" s="161" t="inlineStr">
        <is>
          <t>2024</t>
        </is>
      </c>
      <c r="I11820" s="161" t="inlineStr">
        <is>
          <t>P_Data_Extract_From_International_Debt_Statistics__2_.xlsx</t>
        </is>
      </c>
    </row>
    <row r="11821" ht="13" customHeight="1">
      <c r="A11821" s="161" t="inlineStr">
        <is>
          <t>SLE</t>
        </is>
      </c>
      <c r="B11821" s="161" t="inlineStr">
        <is>
          <t>Sierra Leone</t>
        </is>
      </c>
      <c r="C11821" s="161" t="inlineStr">
        <is>
          <t>Sub-Saharan Africa</t>
        </is>
      </c>
      <c r="D11821" s="161" t="inlineStr">
        <is>
          <t>Low income</t>
        </is>
      </c>
      <c r="E11821" s="161" t="b">
        <v>1</v>
      </c>
      <c r="F11821" s="161" t="inlineStr">
        <is>
          <t>ids_private_creditor_share_pct</t>
        </is>
      </c>
      <c r="G11821" s="161" t="n">
        <v>12.551</v>
      </c>
      <c r="H11821" s="161" t="inlineStr">
        <is>
          <t>2024</t>
        </is>
      </c>
      <c r="I11821" s="161" t="inlineStr">
        <is>
          <t>P_Data_Extract_From_International_Debt_Statistics__2_.xlsx</t>
        </is>
      </c>
    </row>
    <row r="11822" ht="13" customHeight="1">
      <c r="A11822" s="161" t="inlineStr">
        <is>
          <t>SLE</t>
        </is>
      </c>
      <c r="B11822" s="161" t="inlineStr">
        <is>
          <t>Sierra Leone</t>
        </is>
      </c>
      <c r="C11822" s="161" t="inlineStr">
        <is>
          <t>Sub-Saharan Africa</t>
        </is>
      </c>
      <c r="D11822" s="161" t="inlineStr">
        <is>
          <t>Low income</t>
        </is>
      </c>
      <c r="E11822" s="161" t="b">
        <v>1</v>
      </c>
      <c r="F11822" s="161" t="inlineStr">
        <is>
          <t>ids_usd_share_ppg_debt_pct</t>
        </is>
      </c>
      <c r="G11822" s="161" t="n">
        <v>67.09699999999999</v>
      </c>
      <c r="H11822" s="161" t="inlineStr">
        <is>
          <t>2024</t>
        </is>
      </c>
      <c r="I11822" s="161" t="inlineStr">
        <is>
          <t>P_Data_Extract_From_International_Debt_Statistics__2_.xlsx</t>
        </is>
      </c>
    </row>
    <row r="11823" ht="13" customHeight="1">
      <c r="A11823" s="161" t="inlineStr">
        <is>
          <t>SLE</t>
        </is>
      </c>
      <c r="B11823" s="161" t="inlineStr">
        <is>
          <t>Sierra Leone</t>
        </is>
      </c>
      <c r="C11823" s="161" t="inlineStr">
        <is>
          <t>Sub-Saharan Africa</t>
        </is>
      </c>
      <c r="D11823" s="161" t="inlineStr">
        <is>
          <t>Low income</t>
        </is>
      </c>
      <c r="E11823" s="161" t="b">
        <v>1</v>
      </c>
      <c r="F11823" s="161" t="inlineStr">
        <is>
          <t>pefa_pi103_contingent_liabilities</t>
        </is>
      </c>
      <c r="G11823" s="161" t="n">
        <v>1</v>
      </c>
      <c r="H11823" s="161" t="inlineStr">
        <is>
          <t>2022</t>
        </is>
      </c>
      <c r="I11823" s="161" t="inlineStr">
        <is>
          <t>assessments_1787749571.csv</t>
        </is>
      </c>
    </row>
    <row r="11824" ht="13" customHeight="1">
      <c r="A11824" s="161" t="inlineStr">
        <is>
          <t>SLE</t>
        </is>
      </c>
      <c r="B11824" s="161" t="inlineStr">
        <is>
          <t>Sierra Leone</t>
        </is>
      </c>
      <c r="C11824" s="161" t="inlineStr">
        <is>
          <t>Sub-Saharan Africa</t>
        </is>
      </c>
      <c r="D11824" s="161" t="inlineStr">
        <is>
          <t>Low income</t>
        </is>
      </c>
      <c r="E11824" s="161" t="b">
        <v>1</v>
      </c>
      <c r="F11824" s="161" t="inlineStr">
        <is>
          <t>ppi_commitments_pct_gdp</t>
        </is>
      </c>
      <c r="G11824" s="161" t="n">
        <v>1.2</v>
      </c>
      <c r="H11824" s="161" t="inlineStr">
        <is>
          <t>2020-2024 avg</t>
        </is>
      </c>
      <c r="I11824" s="161" t="inlineStr">
        <is>
          <t>2024-PPI-Full-DTA.dta + WEO</t>
        </is>
      </c>
    </row>
    <row r="11825" ht="13" customHeight="1">
      <c r="A11825" s="161" t="inlineStr">
        <is>
          <t>SLE</t>
        </is>
      </c>
      <c r="B11825" s="161" t="inlineStr">
        <is>
          <t>Sierra Leone</t>
        </is>
      </c>
      <c r="C11825" s="161" t="inlineStr">
        <is>
          <t>Sub-Saharan Africa</t>
        </is>
      </c>
      <c r="D11825" s="161" t="inlineStr">
        <is>
          <t>Low income</t>
        </is>
      </c>
      <c r="E11825" s="161" t="b">
        <v>1</v>
      </c>
      <c r="F11825" s="161" t="inlineStr">
        <is>
          <t>excise_revenue_pct_of_revenue</t>
        </is>
      </c>
      <c r="G11825" s="161" t="n">
        <v>8.004</v>
      </c>
      <c r="H11825" s="161" t="inlineStr">
        <is>
          <t>2024</t>
        </is>
      </c>
      <c r="I11825" s="161" t="inlineStr">
        <is>
          <t>world-imf2026.xlsx</t>
        </is>
      </c>
    </row>
    <row r="11826" ht="13" customHeight="1">
      <c r="A11826" s="161" t="inlineStr">
        <is>
          <t>SLE</t>
        </is>
      </c>
      <c r="B11826" s="161" t="inlineStr">
        <is>
          <t>Sierra Leone</t>
        </is>
      </c>
      <c r="C11826" s="161" t="inlineStr">
        <is>
          <t>Sub-Saharan Africa</t>
        </is>
      </c>
      <c r="D11826" s="161" t="inlineStr">
        <is>
          <t>Low income</t>
        </is>
      </c>
      <c r="E11826" s="161" t="b">
        <v>1</v>
      </c>
      <c r="F11826" s="161" t="inlineStr">
        <is>
          <t>ff_subsidy_total_pct_gdp</t>
        </is>
      </c>
      <c r="G11826" s="161" t="n">
        <v>1.555</v>
      </c>
      <c r="H11826" s="161" t="inlineStr">
        <is>
          <t>2024</t>
        </is>
      </c>
      <c r="I11826" s="161" t="inlineStr">
        <is>
          <t>imffossilfuelsubsidiesdata.xlsb + WEO</t>
        </is>
      </c>
    </row>
    <row r="11827" ht="13" customHeight="1">
      <c r="A11827" s="161" t="inlineStr">
        <is>
          <t>SLE</t>
        </is>
      </c>
      <c r="B11827" s="161" t="inlineStr">
        <is>
          <t>Sierra Leone</t>
        </is>
      </c>
      <c r="C11827" s="161" t="inlineStr">
        <is>
          <t>Sub-Saharan Africa</t>
        </is>
      </c>
      <c r="D11827" s="161" t="inlineStr">
        <is>
          <t>Low income</t>
        </is>
      </c>
      <c r="E11827" s="161" t="b">
        <v>1</v>
      </c>
      <c r="F11827" s="161" t="inlineStr">
        <is>
          <t>ff_subsidy_explicit_pct_gdp</t>
        </is>
      </c>
      <c r="G11827" s="161" t="n">
        <v>0.095</v>
      </c>
      <c r="H11827" s="161" t="inlineStr">
        <is>
          <t>2024</t>
        </is>
      </c>
      <c r="I11827" s="161" t="inlineStr">
        <is>
          <t>imffossilfuelsubsidiesdata.xlsb</t>
        </is>
      </c>
    </row>
    <row r="11828" ht="13" customHeight="1">
      <c r="A11828" s="161" t="inlineStr">
        <is>
          <t>SLE</t>
        </is>
      </c>
      <c r="B11828" s="161" t="inlineStr">
        <is>
          <t>Sierra Leone</t>
        </is>
      </c>
      <c r="C11828" s="161" t="inlineStr">
        <is>
          <t>Sub-Saharan Africa</t>
        </is>
      </c>
      <c r="D11828" s="161" t="inlineStr">
        <is>
          <t>Low income</t>
        </is>
      </c>
      <c r="E11828" s="161" t="b">
        <v>1</v>
      </c>
      <c r="F11828" s="161" t="inlineStr">
        <is>
          <t>ff_subsidy_implicit_pct_gdp</t>
        </is>
      </c>
      <c r="G11828" s="161" t="n">
        <v>1.46</v>
      </c>
      <c r="H11828" s="161" t="inlineStr">
        <is>
          <t>2024</t>
        </is>
      </c>
      <c r="I11828" s="161" t="inlineStr">
        <is>
          <t>imffossilfuelsubsidiesdata.xlsb</t>
        </is>
      </c>
    </row>
    <row r="11829" ht="13" customHeight="1">
      <c r="A11829" s="161" t="inlineStr">
        <is>
          <t>SLE</t>
        </is>
      </c>
      <c r="B11829" s="161" t="inlineStr">
        <is>
          <t>Sierra Leone</t>
        </is>
      </c>
      <c r="C11829" s="161" t="inlineStr">
        <is>
          <t>Sub-Saharan Africa</t>
        </is>
      </c>
      <c r="D11829" s="161" t="inlineStr">
        <is>
          <t>Low income</t>
        </is>
      </c>
      <c r="E11829" s="161" t="b">
        <v>1</v>
      </c>
      <c r="F11829" s="161" t="inlineStr">
        <is>
          <t>env_protection_pct_of_expenditure</t>
        </is>
      </c>
      <c r="G11829" s="161" t="n">
        <v>0.268</v>
      </c>
      <c r="H11829" s="161" t="inlineStr">
        <is>
          <t>2021</t>
        </is>
      </c>
      <c r="I11829" s="161" t="inlineStr">
        <is>
          <t>WB_BOOST_WIDEF.csv</t>
        </is>
      </c>
    </row>
    <row r="11830" ht="13" customHeight="1">
      <c r="A11830" s="161" t="inlineStr">
        <is>
          <t>SLE</t>
        </is>
      </c>
      <c r="B11830" s="161" t="inlineStr">
        <is>
          <t>Sierra Leone</t>
        </is>
      </c>
      <c r="C11830" s="161" t="inlineStr">
        <is>
          <t>Sub-Saharan Africa</t>
        </is>
      </c>
      <c r="D11830" s="161" t="inlineStr">
        <is>
          <t>Low income</t>
        </is>
      </c>
      <c r="E11830" s="161" t="b">
        <v>1</v>
      </c>
      <c r="F11830" s="161" t="inlineStr">
        <is>
          <t>net_fuel_trade_pct_merch</t>
        </is>
      </c>
      <c r="G11830" s="161" t="n">
        <v>-0.982</v>
      </c>
      <c r="H11830" s="161" t="inlineStr">
        <is>
          <t>2018</t>
        </is>
      </c>
      <c r="I11830" s="161" t="inlineStr">
        <is>
          <t>WDI TX.VAL.FUEL.ZS.UN less TM.VAL.FUEL.ZS.UN</t>
        </is>
      </c>
    </row>
    <row r="11831" ht="13" customHeight="1">
      <c r="A11831" s="161" t="inlineStr">
        <is>
          <t>SLE</t>
        </is>
      </c>
      <c r="B11831" s="161" t="inlineStr">
        <is>
          <t>Sierra Leone</t>
        </is>
      </c>
      <c r="C11831" s="161" t="inlineStr">
        <is>
          <t>Sub-Saharan Africa</t>
        </is>
      </c>
      <c r="D11831" s="161" t="inlineStr">
        <is>
          <t>Low income</t>
        </is>
      </c>
      <c r="E11831" s="161" t="b">
        <v>1</v>
      </c>
      <c r="F11831" s="161" t="inlineStr">
        <is>
          <t>fuel_exports_pct_merch</t>
        </is>
      </c>
      <c r="G11831" s="161" t="n">
        <v>0.143</v>
      </c>
      <c r="H11831" s="161" t="inlineStr">
        <is>
          <t>2018</t>
        </is>
      </c>
      <c r="I11831" s="161" t="inlineStr">
        <is>
          <t>API_TX_VAL_FUEL_ZS_UN_DS2_en_csv_v2_33055.zip</t>
        </is>
      </c>
    </row>
    <row r="11832" ht="13" customHeight="1">
      <c r="A11832" s="161" t="inlineStr">
        <is>
          <t>SLE</t>
        </is>
      </c>
      <c r="B11832" s="161" t="inlineStr">
        <is>
          <t>Sierra Leone</t>
        </is>
      </c>
      <c r="C11832" s="161" t="inlineStr">
        <is>
          <t>Sub-Saharan Africa</t>
        </is>
      </c>
      <c r="D11832" s="161" t="inlineStr">
        <is>
          <t>Low income</t>
        </is>
      </c>
      <c r="E11832" s="161" t="b">
        <v>1</v>
      </c>
      <c r="F11832" s="161" t="inlineStr">
        <is>
          <t>fuel_imports_pct_merch</t>
        </is>
      </c>
      <c r="G11832" s="161" t="n">
        <v>1.125</v>
      </c>
      <c r="H11832" s="161" t="inlineStr">
        <is>
          <t>2018</t>
        </is>
      </c>
      <c r="I11832" s="161" t="inlineStr">
        <is>
          <t>API_TM_VAL_FUEL_ZS_UN_DS2_en_csv_v2_36140.zip</t>
        </is>
      </c>
    </row>
    <row r="11833" ht="13" customHeight="1">
      <c r="A11833" s="161" t="inlineStr">
        <is>
          <t>SLE</t>
        </is>
      </c>
      <c r="B11833" s="161" t="inlineStr">
        <is>
          <t>Sierra Leone</t>
        </is>
      </c>
      <c r="C11833" s="161" t="inlineStr">
        <is>
          <t>Sub-Saharan Africa</t>
        </is>
      </c>
      <c r="D11833" s="161" t="inlineStr">
        <is>
          <t>Low income</t>
        </is>
      </c>
      <c r="E11833" s="161" t="b">
        <v>1</v>
      </c>
      <c r="F11833" s="161" t="inlineStr">
        <is>
          <t>oil_rents_pct_gdp</t>
        </is>
      </c>
      <c r="G11833" s="161" t="n">
        <v>0</v>
      </c>
      <c r="H11833" s="161" t="inlineStr">
        <is>
          <t>2021</t>
        </is>
      </c>
      <c r="I11833" s="161" t="inlineStr">
        <is>
          <t>API_NY_GDP_PETR_RT_ZS_DS2_en_csv_v2_40227.zip</t>
        </is>
      </c>
    </row>
    <row r="11834" ht="13" customHeight="1">
      <c r="A11834" s="161" t="inlineStr">
        <is>
          <t>SLE</t>
        </is>
      </c>
      <c r="B11834" s="161" t="inlineStr">
        <is>
          <t>Sierra Leone</t>
        </is>
      </c>
      <c r="C11834" s="161" t="inlineStr">
        <is>
          <t>Sub-Saharan Africa</t>
        </is>
      </c>
      <c r="D11834" s="161" t="inlineStr">
        <is>
          <t>Low income</t>
        </is>
      </c>
      <c r="E11834" s="161" t="b">
        <v>1</v>
      </c>
      <c r="F11834" s="161" t="inlineStr">
        <is>
          <t>coal_rents_pct_gdp</t>
        </is>
      </c>
      <c r="G11834" s="161" t="n">
        <v>0</v>
      </c>
      <c r="H11834" s="161" t="inlineStr">
        <is>
          <t>2021</t>
        </is>
      </c>
      <c r="I11834" s="161" t="inlineStr">
        <is>
          <t>API_NY_GDP_COAL_RT_ZS_DS2_en_csv_v2_35370.zip</t>
        </is>
      </c>
    </row>
    <row r="11835" ht="13" customHeight="1">
      <c r="A11835" s="161" t="inlineStr">
        <is>
          <t>SLE</t>
        </is>
      </c>
      <c r="B11835" s="161" t="inlineStr">
        <is>
          <t>Sierra Leone</t>
        </is>
      </c>
      <c r="C11835" s="161" t="inlineStr">
        <is>
          <t>Sub-Saharan Africa</t>
        </is>
      </c>
      <c r="D11835" s="161" t="inlineStr">
        <is>
          <t>Low income</t>
        </is>
      </c>
      <c r="E11835" s="161" t="b">
        <v>1</v>
      </c>
      <c r="F11835" s="161" t="inlineStr">
        <is>
          <t>other_fossil_gen_share_pct</t>
        </is>
      </c>
      <c r="G11835" s="161" t="n">
        <v>4.762</v>
      </c>
      <c r="H11835" s="161" t="inlineStr">
        <is>
          <t>2024</t>
        </is>
      </c>
      <c r="I11835" s="161" t="inlineStr">
        <is>
          <t>release_generation_yearly_global.csv</t>
        </is>
      </c>
    </row>
    <row r="11836" ht="13" customHeight="1">
      <c r="A11836" s="161" t="inlineStr">
        <is>
          <t>SLE</t>
        </is>
      </c>
      <c r="B11836" s="161" t="inlineStr">
        <is>
          <t>Sierra Leone</t>
        </is>
      </c>
      <c r="C11836" s="161" t="inlineStr">
        <is>
          <t>Sub-Saharan Africa</t>
        </is>
      </c>
      <c r="D11836" s="161" t="inlineStr">
        <is>
          <t>Low income</t>
        </is>
      </c>
      <c r="E11836" s="161" t="b">
        <v>1</v>
      </c>
      <c r="F11836" s="161" t="inlineStr">
        <is>
          <t>renewable_share_electricity_pct</t>
        </is>
      </c>
      <c r="G11836" s="161" t="n">
        <v>60.405</v>
      </c>
      <c r="H11836" s="161" t="inlineStr">
        <is>
          <t>2024</t>
        </is>
      </c>
      <c r="I11836" s="161" t="inlineStr">
        <is>
          <t>imffossilfuelsubsidiesdata.xlsb</t>
        </is>
      </c>
    </row>
    <row r="11837" ht="13" customHeight="1">
      <c r="A11837" s="161" t="inlineStr">
        <is>
          <t>SLE</t>
        </is>
      </c>
      <c r="B11837" s="161" t="inlineStr">
        <is>
          <t>Sierra Leone</t>
        </is>
      </c>
      <c r="C11837" s="161" t="inlineStr">
        <is>
          <t>Sub-Saharan Africa</t>
        </is>
      </c>
      <c r="D11837" s="161" t="inlineStr">
        <is>
          <t>Low income</t>
        </is>
      </c>
      <c r="E11837" s="161" t="b">
        <v>1</v>
      </c>
      <c r="F11837" s="161" t="inlineStr">
        <is>
          <t>re_share_change_pp</t>
        </is>
      </c>
      <c r="G11837" s="161" t="n">
        <v>0</v>
      </c>
      <c r="H11837" s="161" t="inlineStr">
        <is>
          <t>2024</t>
        </is>
      </c>
      <c r="I11837" s="161" t="inlineStr">
        <is>
          <t>release_generation_yearly_global.csv</t>
        </is>
      </c>
    </row>
    <row r="11838" ht="13" customHeight="1">
      <c r="A11838" s="161" t="inlineStr">
        <is>
          <t>SLE</t>
        </is>
      </c>
      <c r="B11838" s="161" t="inlineStr">
        <is>
          <t>Sierra Leone</t>
        </is>
      </c>
      <c r="C11838" s="161" t="inlineStr">
        <is>
          <t>Sub-Saharan Africa</t>
        </is>
      </c>
      <c r="D11838" s="161" t="inlineStr">
        <is>
          <t>Low income</t>
        </is>
      </c>
      <c r="E11838" s="161" t="b">
        <v>1</v>
      </c>
      <c r="F11838" s="161" t="inlineStr">
        <is>
          <t>re_capacity_growth_pct</t>
        </is>
      </c>
      <c r="G11838" s="161" t="n">
        <v>0</v>
      </c>
      <c r="H11838" s="161" t="inlineStr">
        <is>
          <t>2024</t>
        </is>
      </c>
      <c r="I11838" s="161" t="inlineStr">
        <is>
          <t>release_generation_yearly_global.csv</t>
        </is>
      </c>
    </row>
    <row r="11839" ht="13" customHeight="1">
      <c r="A11839" s="161" t="inlineStr">
        <is>
          <t>SLE</t>
        </is>
      </c>
      <c r="B11839" s="161" t="inlineStr">
        <is>
          <t>Sierra Leone</t>
        </is>
      </c>
      <c r="C11839" s="161" t="inlineStr">
        <is>
          <t>Sub-Saharan Africa</t>
        </is>
      </c>
      <c r="D11839" s="161" t="inlineStr">
        <is>
          <t>Low income</t>
        </is>
      </c>
      <c r="E11839" s="161" t="b">
        <v>1</v>
      </c>
      <c r="F11839" s="161" t="inlineStr">
        <is>
          <t>inn_total_inv_2030_pct_gdp</t>
        </is>
      </c>
      <c r="G11839" s="161" t="n">
        <v>5.2586973801363</v>
      </c>
      <c r="H11839" s="161" t="inlineStr">
        <is>
          <t>2030</t>
        </is>
      </c>
      <c r="I11839" s="161" t="inlineStr">
        <is>
          <t>Mitigation_Investment_Needs_v1.1.xlsx (InvestmentNeeds v1.1, model output)</t>
        </is>
      </c>
    </row>
    <row r="11840" ht="13" customHeight="1">
      <c r="A11840" s="161" t="inlineStr">
        <is>
          <t>SLE</t>
        </is>
      </c>
      <c r="B11840" s="161" t="inlineStr">
        <is>
          <t>Sierra Leone</t>
        </is>
      </c>
      <c r="C11840" s="161" t="inlineStr">
        <is>
          <t>Sub-Saharan Africa</t>
        </is>
      </c>
      <c r="D11840" s="161" t="inlineStr">
        <is>
          <t>Low income</t>
        </is>
      </c>
      <c r="E11840" s="161" t="b">
        <v>1</v>
      </c>
      <c r="F11840" s="161" t="inlineStr">
        <is>
          <t>inn_incr_inv_2030_pct_gdp</t>
        </is>
      </c>
      <c r="G11840" s="161" t="n">
        <v>1.26208737123271</v>
      </c>
      <c r="H11840" s="161" t="inlineStr">
        <is>
          <t>2030</t>
        </is>
      </c>
      <c r="I11840" s="161" t="inlineStr">
        <is>
          <t>Mitigation_Investment_Needs_v1.1.xlsx (InvestmentNeeds v1.1, model output)</t>
        </is>
      </c>
    </row>
    <row r="11841" ht="13" customHeight="1">
      <c r="A11841" s="161" t="inlineStr">
        <is>
          <t>SLE</t>
        </is>
      </c>
      <c r="B11841" s="161" t="inlineStr">
        <is>
          <t>Sierra Leone</t>
        </is>
      </c>
      <c r="C11841" s="161" t="inlineStr">
        <is>
          <t>Sub-Saharan Africa</t>
        </is>
      </c>
      <c r="D11841" s="161" t="inlineStr">
        <is>
          <t>Low income</t>
        </is>
      </c>
      <c r="E11841" s="161" t="b">
        <v>1</v>
      </c>
      <c r="F11841" s="161" t="inlineStr">
        <is>
          <t>inn_incr_inv_gen_2030_pct_gdp</t>
        </is>
      </c>
      <c r="G11841" s="161" t="n">
        <v>0.2564176936163316</v>
      </c>
      <c r="H11841" s="161" t="inlineStr">
        <is>
          <t>2030</t>
        </is>
      </c>
      <c r="I11841" s="161" t="inlineStr">
        <is>
          <t>Mitigation_Investment_Needs_v1.1.xlsx (InvestmentNeeds v1.1, model output)</t>
        </is>
      </c>
    </row>
    <row r="11842" ht="13" customHeight="1">
      <c r="A11842" s="161" t="inlineStr">
        <is>
          <t>SLE</t>
        </is>
      </c>
      <c r="B11842" s="161" t="inlineStr">
        <is>
          <t>Sierra Leone</t>
        </is>
      </c>
      <c r="C11842" s="161" t="inlineStr">
        <is>
          <t>Sub-Saharan Africa</t>
        </is>
      </c>
      <c r="D11842" s="161" t="inlineStr">
        <is>
          <t>Low income</t>
        </is>
      </c>
      <c r="E11842" s="161" t="b">
        <v>1</v>
      </c>
      <c r="F11842" s="161" t="inlineStr">
        <is>
          <t>inn_incr_inv_grid_2030_pct_gdp</t>
        </is>
      </c>
      <c r="G11842" s="161" t="n">
        <v>0.1758292756226276</v>
      </c>
      <c r="H11842" s="161" t="inlineStr">
        <is>
          <t>2030</t>
        </is>
      </c>
      <c r="I11842" s="161" t="inlineStr">
        <is>
          <t>Mitigation_Investment_Needs_v1.1.xlsx (InvestmentNeeds v1.1, model output)</t>
        </is>
      </c>
    </row>
    <row r="11843" ht="13" customHeight="1">
      <c r="A11843" s="161" t="inlineStr">
        <is>
          <t>SLE</t>
        </is>
      </c>
      <c r="B11843" s="161" t="inlineStr">
        <is>
          <t>Sierra Leone</t>
        </is>
      </c>
      <c r="C11843" s="161" t="inlineStr">
        <is>
          <t>Sub-Saharan Africa</t>
        </is>
      </c>
      <c r="D11843" s="161" t="inlineStr">
        <is>
          <t>Low income</t>
        </is>
      </c>
      <c r="E11843" s="161" t="b">
        <v>1</v>
      </c>
      <c r="F11843" s="161" t="inlineStr">
        <is>
          <t>inn_incr_inv_trn_2030_pct_gdp</t>
        </is>
      </c>
      <c r="G11843" s="161" t="n">
        <v>0.192823283545183</v>
      </c>
      <c r="H11843" s="161" t="inlineStr">
        <is>
          <t>2030</t>
        </is>
      </c>
      <c r="I11843" s="161" t="inlineStr">
        <is>
          <t>Mitigation_Investment_Needs_v1.1.xlsx (InvestmentNeeds v1.1, model output)</t>
        </is>
      </c>
    </row>
    <row r="11844" ht="13" customHeight="1">
      <c r="A11844" s="161" t="inlineStr">
        <is>
          <t>SLE</t>
        </is>
      </c>
      <c r="B11844" s="161" t="inlineStr">
        <is>
          <t>Sierra Leone</t>
        </is>
      </c>
      <c r="C11844" s="161" t="inlineStr">
        <is>
          <t>Sub-Saharan Africa</t>
        </is>
      </c>
      <c r="D11844" s="161" t="inlineStr">
        <is>
          <t>Low income</t>
        </is>
      </c>
      <c r="E11844" s="161" t="b">
        <v>1</v>
      </c>
      <c r="F11844" s="161" t="inlineStr">
        <is>
          <t>inn_incr_inv_bld_2030_pct_gdp</t>
        </is>
      </c>
      <c r="G11844" s="161" t="n">
        <v>0.08091205984585011</v>
      </c>
      <c r="H11844" s="161" t="inlineStr">
        <is>
          <t>2030</t>
        </is>
      </c>
      <c r="I11844" s="161" t="inlineStr">
        <is>
          <t>Mitigation_Investment_Needs_v1.1.xlsx (InvestmentNeeds v1.1, model output)</t>
        </is>
      </c>
    </row>
    <row r="11845" ht="13" customHeight="1">
      <c r="A11845" s="161" t="inlineStr">
        <is>
          <t>SLE</t>
        </is>
      </c>
      <c r="B11845" s="161" t="inlineStr">
        <is>
          <t>Sierra Leone</t>
        </is>
      </c>
      <c r="C11845" s="161" t="inlineStr">
        <is>
          <t>Sub-Saharan Africa</t>
        </is>
      </c>
      <c r="D11845" s="161" t="inlineStr">
        <is>
          <t>Low income</t>
        </is>
      </c>
      <c r="E11845" s="161" t="b">
        <v>1</v>
      </c>
      <c r="F11845" s="161" t="inlineStr">
        <is>
          <t>inn_incr_inv_ind_2030_pct_gdp</t>
        </is>
      </c>
      <c r="G11845" s="161" t="n">
        <v>0.0516681270443732</v>
      </c>
      <c r="H11845" s="161" t="inlineStr">
        <is>
          <t>2030</t>
        </is>
      </c>
      <c r="I11845" s="161" t="inlineStr">
        <is>
          <t>Mitigation_Investment_Needs_v1.1.xlsx (InvestmentNeeds v1.1, model output)</t>
        </is>
      </c>
    </row>
    <row r="11846" ht="13" customHeight="1">
      <c r="A11846" s="161" t="inlineStr">
        <is>
          <t>SLE</t>
        </is>
      </c>
      <c r="B11846" s="161" t="inlineStr">
        <is>
          <t>Sierra Leone</t>
        </is>
      </c>
      <c r="C11846" s="161" t="inlineStr">
        <is>
          <t>Sub-Saharan Africa</t>
        </is>
      </c>
      <c r="D11846" s="161" t="inlineStr">
        <is>
          <t>Low income</t>
        </is>
      </c>
      <c r="E11846" s="161" t="b">
        <v>1</v>
      </c>
      <c r="F11846" s="161" t="inlineStr">
        <is>
          <t>inn_incr_inv_fuel_2030_pct_gdp</t>
        </is>
      </c>
      <c r="G11846" s="161" t="n">
        <v>0.0686819223264054</v>
      </c>
      <c r="H11846" s="161" t="inlineStr">
        <is>
          <t>2030</t>
        </is>
      </c>
      <c r="I11846" s="161" t="inlineStr">
        <is>
          <t>Mitigation_Investment_Needs_v1.1.xlsx (InvestmentNeeds v1.1, model output)</t>
        </is>
      </c>
    </row>
    <row r="11847" ht="13" customHeight="1">
      <c r="A11847" s="161" t="inlineStr">
        <is>
          <t>SLE</t>
        </is>
      </c>
      <c r="B11847" s="161" t="inlineStr">
        <is>
          <t>Sierra Leone</t>
        </is>
      </c>
      <c r="C11847" s="161" t="inlineStr">
        <is>
          <t>Sub-Saharan Africa</t>
        </is>
      </c>
      <c r="D11847" s="161" t="inlineStr">
        <is>
          <t>Low income</t>
        </is>
      </c>
      <c r="E11847" s="161" t="b">
        <v>1</v>
      </c>
      <c r="F11847" s="161" t="inlineStr">
        <is>
          <t>inn_incr_inv_afolu_2030_pct_gdp</t>
        </is>
      </c>
      <c r="G11847" s="161" t="n">
        <v>0.4357550092319404</v>
      </c>
      <c r="H11847" s="161" t="inlineStr">
        <is>
          <t>2030</t>
        </is>
      </c>
      <c r="I11847" s="161" t="inlineStr">
        <is>
          <t>Mitigation_Investment_Needs_v1.1.xlsx (InvestmentNeeds v1.1, model output)</t>
        </is>
      </c>
    </row>
    <row r="11848" ht="13" customHeight="1">
      <c r="A11848" s="161" t="inlineStr">
        <is>
          <t>SLE</t>
        </is>
      </c>
      <c r="B11848" s="161" t="inlineStr">
        <is>
          <t>Sierra Leone</t>
        </is>
      </c>
      <c r="C11848" s="161" t="inlineStr">
        <is>
          <t>Sub-Saharan Africa</t>
        </is>
      </c>
      <c r="D11848" s="161" t="inlineStr">
        <is>
          <t>Low income</t>
        </is>
      </c>
      <c r="E11848" s="161" t="b">
        <v>1</v>
      </c>
      <c r="F11848" s="161" t="inlineStr">
        <is>
          <t>inn_incr_cost_a_2030_pct_gdp</t>
        </is>
      </c>
      <c r="G11848" s="161" t="n">
        <v>0.0717158154318298</v>
      </c>
      <c r="H11848" s="161" t="inlineStr">
        <is>
          <t>2030</t>
        </is>
      </c>
      <c r="I11848" s="161" t="inlineStr">
        <is>
          <t>Mitigation_Investment_Needs_v1.1.xlsx (InvestmentNeeds v1.1, model output)</t>
        </is>
      </c>
    </row>
    <row r="11849" ht="13" customHeight="1">
      <c r="A11849" s="161" t="inlineStr">
        <is>
          <t>SLE</t>
        </is>
      </c>
      <c r="B11849" s="161" t="inlineStr">
        <is>
          <t>Sierra Leone</t>
        </is>
      </c>
      <c r="C11849" s="161" t="inlineStr">
        <is>
          <t>Sub-Saharan Africa</t>
        </is>
      </c>
      <c r="D11849" s="161" t="inlineStr">
        <is>
          <t>Low income</t>
        </is>
      </c>
      <c r="E11849" s="161" t="b">
        <v>1</v>
      </c>
      <c r="F11849" s="161" t="inlineStr">
        <is>
          <t>inn_incr_cost_b_2030_pct_gdp</t>
        </is>
      </c>
      <c r="G11849" s="161" t="n">
        <v>0.0256509087789634</v>
      </c>
      <c r="H11849" s="161" t="inlineStr">
        <is>
          <t>2030</t>
        </is>
      </c>
      <c r="I11849" s="161" t="inlineStr">
        <is>
          <t>Mitigation_Investment_Needs_v1.1.xlsx (InvestmentNeeds v1.1, model output)</t>
        </is>
      </c>
    </row>
    <row r="11850" ht="13" customHeight="1">
      <c r="A11850" s="161" t="inlineStr">
        <is>
          <t>SLE</t>
        </is>
      </c>
      <c r="B11850" s="161" t="inlineStr">
        <is>
          <t>Sierra Leone</t>
        </is>
      </c>
      <c r="C11850" s="161" t="inlineStr">
        <is>
          <t>Sub-Saharan Africa</t>
        </is>
      </c>
      <c r="D11850" s="161" t="inlineStr">
        <is>
          <t>Low income</t>
        </is>
      </c>
      <c r="E11850" s="161" t="b">
        <v>1</v>
      </c>
      <c r="F11850" s="161" t="inlineStr">
        <is>
          <t>inn_incr_cost_c_2030_pct_gdp</t>
        </is>
      </c>
      <c r="G11850" s="161" t="n">
        <v>-0.0348777042854722</v>
      </c>
      <c r="H11850" s="161" t="inlineStr">
        <is>
          <t>2030</t>
        </is>
      </c>
      <c r="I11850" s="161" t="inlineStr">
        <is>
          <t>Mitigation_Investment_Needs_v1.1.xlsx (InvestmentNeeds v1.1, model output)</t>
        </is>
      </c>
    </row>
    <row r="11851" ht="13" customHeight="1">
      <c r="A11851" s="161" t="inlineStr">
        <is>
          <t>SLE</t>
        </is>
      </c>
      <c r="B11851" s="161" t="inlineStr">
        <is>
          <t>Sierra Leone</t>
        </is>
      </c>
      <c r="C11851" s="161" t="inlineStr">
        <is>
          <t>Sub-Saharan Africa</t>
        </is>
      </c>
      <c r="D11851" s="161" t="inlineStr">
        <is>
          <t>Low income</t>
        </is>
      </c>
      <c r="E11851" s="161" t="b">
        <v>1</v>
      </c>
      <c r="F11851" s="161" t="inlineStr">
        <is>
          <t>inn_cost_per_t_b_2030_usd</t>
        </is>
      </c>
      <c r="G11851" s="161" t="n">
        <v>29.7899839312669</v>
      </c>
      <c r="H11851" s="161" t="inlineStr">
        <is>
          <t>2030</t>
        </is>
      </c>
      <c r="I11851" s="161" t="inlineStr">
        <is>
          <t>Mitigation_Investment_Needs_v1.1.xlsx (InvestmentNeeds v1.1, model output)</t>
        </is>
      </c>
    </row>
    <row r="11852" ht="13" customHeight="1">
      <c r="A11852" s="161" t="inlineStr">
        <is>
          <t>SLE</t>
        </is>
      </c>
      <c r="B11852" s="161" t="inlineStr">
        <is>
          <t>Sierra Leone</t>
        </is>
      </c>
      <c r="C11852" s="161" t="inlineStr">
        <is>
          <t>Sub-Saharan Africa</t>
        </is>
      </c>
      <c r="D11852" s="161" t="inlineStr">
        <is>
          <t>Low income</t>
        </is>
      </c>
      <c r="E11852" s="161" t="b">
        <v>1</v>
      </c>
      <c r="F11852" s="161" t="inlineStr">
        <is>
          <t>inn_coc_penalty_2030_pct_gdp</t>
        </is>
      </c>
      <c r="G11852" s="161" t="n">
        <v>0.1919371110536102</v>
      </c>
      <c r="H11852" s="161" t="inlineStr">
        <is>
          <t>2030</t>
        </is>
      </c>
      <c r="I11852" s="161" t="inlineStr">
        <is>
          <t>Mitigation_Investment_Needs_v1.1.xlsx (InvestmentNeeds v1.1, model output)</t>
        </is>
      </c>
    </row>
    <row r="11853" ht="13" customHeight="1">
      <c r="A11853" s="161" t="inlineStr">
        <is>
          <t>SLE</t>
        </is>
      </c>
      <c r="B11853" s="161" t="inlineStr">
        <is>
          <t>Sierra Leone</t>
        </is>
      </c>
      <c r="C11853" s="161" t="inlineStr">
        <is>
          <t>Sub-Saharan Africa</t>
        </is>
      </c>
      <c r="D11853" s="161" t="inlineStr">
        <is>
          <t>Low income</t>
        </is>
      </c>
      <c r="E11853" s="161" t="b">
        <v>1</v>
      </c>
      <c r="F11853" s="161" t="inlineStr">
        <is>
          <t>inn_pima_adj_inv_2030_pct_gdp</t>
        </is>
      </c>
      <c r="G11853" s="161" t="n">
        <v>6.416426105685688</v>
      </c>
      <c r="H11853" s="161" t="inlineStr">
        <is>
          <t>2030</t>
        </is>
      </c>
      <c r="I11853" s="161" t="inlineStr">
        <is>
          <t>Mitigation_Investment_Needs_v1.1.xlsx (InvestmentNeeds v1.1, model output)</t>
        </is>
      </c>
    </row>
    <row r="11854" ht="13" customHeight="1">
      <c r="A11854" s="161" t="inlineStr">
        <is>
          <t>SLE</t>
        </is>
      </c>
      <c r="B11854" s="161" t="inlineStr">
        <is>
          <t>Sierra Leone</t>
        </is>
      </c>
      <c r="C11854" s="161" t="inlineStr">
        <is>
          <t>Sub-Saharan Africa</t>
        </is>
      </c>
      <c r="D11854" s="161" t="inlineStr">
        <is>
          <t>Low income</t>
        </is>
      </c>
      <c r="E11854" s="161" t="b">
        <v>1</v>
      </c>
      <c r="F11854" s="161" t="inlineStr">
        <is>
          <t>nmim_nz_inv_2030_pct_gdp</t>
        </is>
      </c>
      <c r="G11854" s="161" t="n">
        <v>4.099589651830044</v>
      </c>
      <c r="H11854" s="161" t="inlineStr">
        <is>
          <t>2030</t>
        </is>
      </c>
      <c r="I11854" s="161" t="inlineStr">
        <is>
          <t>nmim_summary_v0_2.csv (InvestmentNeeds NMIM v0.2, model output)</t>
        </is>
      </c>
    </row>
    <row r="11855" ht="13" customHeight="1">
      <c r="A11855" s="161" t="inlineStr">
        <is>
          <t>SLE</t>
        </is>
      </c>
      <c r="B11855" s="161" t="inlineStr">
        <is>
          <t>Sierra Leone</t>
        </is>
      </c>
      <c r="C11855" s="161" t="inlineStr">
        <is>
          <t>Sub-Saharan Africa</t>
        </is>
      </c>
      <c r="D11855" s="161" t="inlineStr">
        <is>
          <t>Low income</t>
        </is>
      </c>
      <c r="E11855" s="161" t="b">
        <v>1</v>
      </c>
      <c r="F11855" s="161" t="inlineStr">
        <is>
          <t>nmim_typ1_2030_pct_gdp</t>
        </is>
      </c>
      <c r="G11855" s="161" t="n">
        <v>1.86706713196281</v>
      </c>
      <c r="H11855" s="161" t="inlineStr">
        <is>
          <t>2030</t>
        </is>
      </c>
      <c r="I11855" s="161" t="inlineStr">
        <is>
          <t>nmim_summary_v0_2.csv (InvestmentNeeds NMIM v0.2, model output)</t>
        </is>
      </c>
    </row>
    <row r="11856" ht="13" customHeight="1">
      <c r="A11856" s="161" t="inlineStr">
        <is>
          <t>SLE</t>
        </is>
      </c>
      <c r="B11856" s="161" t="inlineStr">
        <is>
          <t>Sierra Leone</t>
        </is>
      </c>
      <c r="C11856" s="161" t="inlineStr">
        <is>
          <t>Sub-Saharan Africa</t>
        </is>
      </c>
      <c r="D11856" s="161" t="inlineStr">
        <is>
          <t>Low income</t>
        </is>
      </c>
      <c r="E11856" s="161" t="b">
        <v>1</v>
      </c>
      <c r="F11856" s="161" t="inlineStr">
        <is>
          <t>nmim_typ2_2030_pct_gdp</t>
        </is>
      </c>
      <c r="G11856" s="161" t="n">
        <v>0.2695220325033125</v>
      </c>
      <c r="H11856" s="161" t="inlineStr">
        <is>
          <t>2030</t>
        </is>
      </c>
      <c r="I11856" s="161" t="inlineStr">
        <is>
          <t>nmim_summary_v0_2.csv (InvestmentNeeds NMIM v0.2, model output)</t>
        </is>
      </c>
    </row>
    <row r="11857" ht="13" customHeight="1">
      <c r="A11857" s="161" t="inlineStr">
        <is>
          <t>SLE</t>
        </is>
      </c>
      <c r="B11857" s="161" t="inlineStr">
        <is>
          <t>Sierra Leone</t>
        </is>
      </c>
      <c r="C11857" s="161" t="inlineStr">
        <is>
          <t>Sub-Saharan Africa</t>
        </is>
      </c>
      <c r="D11857" s="161" t="inlineStr">
        <is>
          <t>Low income</t>
        </is>
      </c>
      <c r="E11857" s="161" t="b">
        <v>1</v>
      </c>
      <c r="F11857" s="161" t="inlineStr">
        <is>
          <t>nmim_typ3_2030_pct_gdp</t>
        </is>
      </c>
      <c r="G11857" s="161" t="n">
        <v>0.2480078728105662</v>
      </c>
      <c r="H11857" s="161" t="inlineStr">
        <is>
          <t>2030</t>
        </is>
      </c>
      <c r="I11857" s="161" t="inlineStr">
        <is>
          <t>nmim_summary_v0_2.csv (InvestmentNeeds NMIM v0.2, model output)</t>
        </is>
      </c>
    </row>
    <row r="11858" ht="13" customHeight="1">
      <c r="A11858" s="161" t="inlineStr">
        <is>
          <t>SLE</t>
        </is>
      </c>
      <c r="B11858" s="161" t="inlineStr">
        <is>
          <t>Sierra Leone</t>
        </is>
      </c>
      <c r="C11858" s="161" t="inlineStr">
        <is>
          <t>Sub-Saharan Africa</t>
        </is>
      </c>
      <c r="D11858" s="161" t="inlineStr">
        <is>
          <t>Low income</t>
        </is>
      </c>
      <c r="E11858" s="161" t="b">
        <v>1</v>
      </c>
      <c r="F11858" s="161" t="inlineStr">
        <is>
          <t>nmim_typ4_2030_pct_gdp</t>
        </is>
      </c>
      <c r="G11858" s="161" t="n">
        <v>1.278142273301991</v>
      </c>
      <c r="H11858" s="161" t="inlineStr">
        <is>
          <t>2030</t>
        </is>
      </c>
      <c r="I11858" s="161" t="inlineStr">
        <is>
          <t>nmim_summary_v0_2.csv (InvestmentNeeds NMIM v0.2, model output)</t>
        </is>
      </c>
    </row>
    <row r="11859" ht="13" customHeight="1">
      <c r="A11859" s="161" t="inlineStr">
        <is>
          <t>SLE</t>
        </is>
      </c>
      <c r="B11859" s="161" t="inlineStr">
        <is>
          <t>Sierra Leone</t>
        </is>
      </c>
      <c r="C11859" s="161" t="inlineStr">
        <is>
          <t>Sub-Saharan Africa</t>
        </is>
      </c>
      <c r="D11859" s="161" t="inlineStr">
        <is>
          <t>Low income</t>
        </is>
      </c>
      <c r="E11859" s="161" t="b">
        <v>1</v>
      </c>
      <c r="F11859" s="161" t="inlineStr">
        <is>
          <t>nmim_typ5_2030_pct_gdp</t>
        </is>
      </c>
      <c r="G11859" s="161" t="n">
        <v>0.4368503419118167</v>
      </c>
      <c r="H11859" s="161" t="inlineStr">
        <is>
          <t>2030</t>
        </is>
      </c>
      <c r="I11859" s="161" t="inlineStr">
        <is>
          <t>nmim_summary_v0_2.csv (InvestmentNeeds NMIM v0.2, model output)</t>
        </is>
      </c>
    </row>
    <row r="11860" ht="13" customHeight="1">
      <c r="A11860" s="161" t="inlineStr">
        <is>
          <t>SLE</t>
        </is>
      </c>
      <c r="B11860" s="161" t="inlineStr">
        <is>
          <t>Sierra Leone</t>
        </is>
      </c>
      <c r="C11860" s="161" t="inlineStr">
        <is>
          <t>Sub-Saharan Africa</t>
        </is>
      </c>
      <c r="D11860" s="161" t="inlineStr">
        <is>
          <t>Low income</t>
        </is>
      </c>
      <c r="E11860" s="161" t="b">
        <v>1</v>
      </c>
      <c r="F11860" s="161" t="inlineStr">
        <is>
          <t>nmim_budget_need_2030_pct_gdp</t>
        </is>
      </c>
      <c r="G11860" s="161" t="n">
        <v>2.25050981318288</v>
      </c>
      <c r="H11860" s="161" t="inlineStr">
        <is>
          <t>2030</t>
        </is>
      </c>
      <c r="I11860" s="161" t="inlineStr">
        <is>
          <t>nmim_summary_v0_2.csv (InvestmentNeeds NMIM v0.2, model output)</t>
        </is>
      </c>
    </row>
    <row r="11861" ht="13" customHeight="1">
      <c r="A11861" s="161" t="inlineStr">
        <is>
          <t>SLE</t>
        </is>
      </c>
      <c r="B11861" s="161" t="inlineStr">
        <is>
          <t>Sierra Leone</t>
        </is>
      </c>
      <c r="C11861" s="161" t="inlineStr">
        <is>
          <t>Sub-Saharan Africa</t>
        </is>
      </c>
      <c r="D11861" s="161" t="inlineStr">
        <is>
          <t>Low income</t>
        </is>
      </c>
      <c r="E11861" s="161" t="b">
        <v>1</v>
      </c>
      <c r="F11861" s="161" t="inlineStr">
        <is>
          <t>nmim_private_share_2030_pct</t>
        </is>
      </c>
      <c r="G11861" s="161" t="n">
        <v>38.52965639277809</v>
      </c>
      <c r="H11861" s="161" t="inlineStr">
        <is>
          <t>2030</t>
        </is>
      </c>
      <c r="I11861" s="161" t="inlineStr">
        <is>
          <t>nmim_summary_v0_2.csv (InvestmentNeeds NMIM v0.2, model output)</t>
        </is>
      </c>
    </row>
    <row r="11862" ht="13" customHeight="1">
      <c r="A11862" s="161" t="inlineStr">
        <is>
          <t>SLE</t>
        </is>
      </c>
      <c r="B11862" s="161" t="inlineStr">
        <is>
          <t>Sierra Leone</t>
        </is>
      </c>
      <c r="C11862" s="161" t="inlineStr">
        <is>
          <t>Sub-Saharan Africa</t>
        </is>
      </c>
      <c r="D11862" s="161" t="inlineStr">
        <is>
          <t>Low income</t>
        </is>
      </c>
      <c r="E11862" s="161" t="b">
        <v>1</v>
      </c>
      <c r="F11862" s="161" t="inlineStr">
        <is>
          <t>nmim_incr_inv_2030_pct_gdp</t>
        </is>
      </c>
      <c r="G11862" s="161" t="n">
        <v>3.589084284611219</v>
      </c>
      <c r="H11862" s="161" t="inlineStr">
        <is>
          <t>2030</t>
        </is>
      </c>
      <c r="I11862" s="161" t="inlineStr">
        <is>
          <t>nmim_summary_v0_2.csv (InvestmentNeeds NMIM v0.2, model output)</t>
        </is>
      </c>
    </row>
    <row r="11863" ht="13" customHeight="1">
      <c r="A11863" s="161" t="inlineStr">
        <is>
          <t>SLE</t>
        </is>
      </c>
      <c r="B11863" s="161" t="inlineStr">
        <is>
          <t>Sierra Leone</t>
        </is>
      </c>
      <c r="C11863" s="161" t="inlineStr">
        <is>
          <t>Sub-Saharan Africa</t>
        </is>
      </c>
      <c r="D11863" s="161" t="inlineStr">
        <is>
          <t>Low income</t>
        </is>
      </c>
      <c r="E11863" s="161" t="b">
        <v>1</v>
      </c>
      <c r="F11863" s="161" t="inlineStr">
        <is>
          <t>nmim_incr_inv_2050_pct_gdp</t>
        </is>
      </c>
      <c r="G11863" s="161" t="n">
        <v>2.333167077397048</v>
      </c>
      <c r="H11863" s="161" t="inlineStr">
        <is>
          <t>2050</t>
        </is>
      </c>
      <c r="I11863" s="161" t="inlineStr">
        <is>
          <t>nmim_summary_v0_2.csv (InvestmentNeeds NMIM v0.2, model output)</t>
        </is>
      </c>
    </row>
    <row r="11864" ht="13" customHeight="1">
      <c r="A11864" s="161" t="inlineStr">
        <is>
          <t>SLE</t>
        </is>
      </c>
      <c r="B11864" s="161" t="inlineStr">
        <is>
          <t>Sierra Leone</t>
        </is>
      </c>
      <c r="C11864" s="161" t="inlineStr">
        <is>
          <t>Sub-Saharan Africa</t>
        </is>
      </c>
      <c r="D11864" s="161" t="inlineStr">
        <is>
          <t>Low income</t>
        </is>
      </c>
      <c r="E11864" s="161" t="b">
        <v>1</v>
      </c>
      <c r="F11864" s="161" t="inlineStr">
        <is>
          <t>nmim_pv_incr_cost_b_pct_gdp</t>
        </is>
      </c>
      <c r="G11864" s="161" t="n">
        <v>11.52248718791557</v>
      </c>
      <c r="H11864" s="161" t="inlineStr">
        <is>
          <t>2025-2050</t>
        </is>
      </c>
      <c r="I11864" s="161" t="inlineStr">
        <is>
          <t>nmim_summary_v0_2.csv (InvestmentNeeds NMIM v0.2, model output)</t>
        </is>
      </c>
    </row>
    <row r="11865" ht="13" customHeight="1">
      <c r="A11865" s="161" t="inlineStr">
        <is>
          <t>SLE</t>
        </is>
      </c>
      <c r="B11865" s="161" t="inlineStr">
        <is>
          <t>Sierra Leone</t>
        </is>
      </c>
      <c r="C11865" s="161" t="inlineStr">
        <is>
          <t>Sub-Saharan Africa</t>
        </is>
      </c>
      <c r="D11865" s="161" t="inlineStr">
        <is>
          <t>Low income</t>
        </is>
      </c>
      <c r="E11865" s="161" t="b">
        <v>1</v>
      </c>
      <c r="F11865" s="161" t="inlineStr">
        <is>
          <t>price_diesel_usd_litre</t>
        </is>
      </c>
      <c r="G11865" s="161" t="n">
        <v>1.216</v>
      </c>
      <c r="H11865" s="161" t="inlineStr">
        <is>
          <t>2024</t>
        </is>
      </c>
      <c r="I11865" s="161" t="inlineStr">
        <is>
          <t>imffossilfuelsubsidiesdata.xlsb</t>
        </is>
      </c>
    </row>
    <row r="11866" ht="13" customHeight="1">
      <c r="A11866" s="161" t="inlineStr">
        <is>
          <t>SLE</t>
        </is>
      </c>
      <c r="B11866" s="161" t="inlineStr">
        <is>
          <t>Sierra Leone</t>
        </is>
      </c>
      <c r="C11866" s="161" t="inlineStr">
        <is>
          <t>Sub-Saharan Africa</t>
        </is>
      </c>
      <c r="D11866" s="161" t="inlineStr">
        <is>
          <t>Low income</t>
        </is>
      </c>
      <c r="E11866" s="161" t="b">
        <v>1</v>
      </c>
      <c r="F11866" s="161" t="inlineStr">
        <is>
          <t>price_gasoline_usd_litre</t>
        </is>
      </c>
      <c r="G11866" s="161" t="n">
        <v>1.211</v>
      </c>
      <c r="H11866" s="161" t="inlineStr">
        <is>
          <t>2024</t>
        </is>
      </c>
      <c r="I11866" s="161" t="inlineStr">
        <is>
          <t>imffossilfuelsubsidiesdata.xlsb</t>
        </is>
      </c>
    </row>
    <row r="11867" ht="13" customHeight="1">
      <c r="A11867" s="161" t="inlineStr">
        <is>
          <t>SLE</t>
        </is>
      </c>
      <c r="B11867" s="161" t="inlineStr">
        <is>
          <t>Sierra Leone</t>
        </is>
      </c>
      <c r="C11867" s="161" t="inlineStr">
        <is>
          <t>Sub-Saharan Africa</t>
        </is>
      </c>
      <c r="D11867" s="161" t="inlineStr">
        <is>
          <t>Low income</t>
        </is>
      </c>
      <c r="E11867" s="161" t="b">
        <v>1</v>
      </c>
      <c r="F11867" s="161" t="inlineStr">
        <is>
          <t>price_electricity_residential_usd_kwh</t>
        </is>
      </c>
      <c r="G11867" s="161" t="n">
        <v>0.213</v>
      </c>
      <c r="H11867" s="161" t="inlineStr">
        <is>
          <t>2024</t>
        </is>
      </c>
      <c r="I11867" s="161" t="inlineStr">
        <is>
          <t>imffossilfuelsubsidiesdata.xlsb</t>
        </is>
      </c>
    </row>
    <row r="11868" ht="13" customHeight="1">
      <c r="A11868" s="161" t="inlineStr">
        <is>
          <t>SLE</t>
        </is>
      </c>
      <c r="B11868" s="161" t="inlineStr">
        <is>
          <t>Sierra Leone</t>
        </is>
      </c>
      <c r="C11868" s="161" t="inlineStr">
        <is>
          <t>Sub-Saharan Africa</t>
        </is>
      </c>
      <c r="D11868" s="161" t="inlineStr">
        <is>
          <t>Low income</t>
        </is>
      </c>
      <c r="E11868" s="161" t="b">
        <v>1</v>
      </c>
      <c r="F11868" s="161" t="inlineStr">
        <is>
          <t>price_electricity_industry_usd_kwh</t>
        </is>
      </c>
      <c r="G11868" s="161" t="n">
        <v>0.43</v>
      </c>
      <c r="H11868" s="161" t="inlineStr">
        <is>
          <t>2024</t>
        </is>
      </c>
      <c r="I11868" s="161" t="inlineStr">
        <is>
          <t>imffossilfuelsubsidiesdata.xlsb</t>
        </is>
      </c>
    </row>
    <row r="11869" ht="13" customHeight="1">
      <c r="A11869" s="161" t="inlineStr">
        <is>
          <t>SLE</t>
        </is>
      </c>
      <c r="B11869" s="161" t="inlineStr">
        <is>
          <t>Sierra Leone</t>
        </is>
      </c>
      <c r="C11869" s="161" t="inlineStr">
        <is>
          <t>Sub-Saharan Africa</t>
        </is>
      </c>
      <c r="D11869" s="161" t="inlineStr">
        <is>
          <t>Low income</t>
        </is>
      </c>
      <c r="E11869" s="161" t="b">
        <v>1</v>
      </c>
      <c r="F11869" s="161" t="inlineStr">
        <is>
          <t>price_gas_residential_usd_gj</t>
        </is>
      </c>
      <c r="G11869" s="161" t="n">
        <v>23.871</v>
      </c>
      <c r="H11869" s="161" t="inlineStr">
        <is>
          <t>2024</t>
        </is>
      </c>
      <c r="I11869" s="161" t="inlineStr">
        <is>
          <t>imffossilfuelsubsidiesdata.xlsb</t>
        </is>
      </c>
    </row>
    <row r="11870" ht="13" customHeight="1">
      <c r="A11870" s="161" t="inlineStr">
        <is>
          <t>SLE</t>
        </is>
      </c>
      <c r="B11870" s="161" t="inlineStr">
        <is>
          <t>Sierra Leone</t>
        </is>
      </c>
      <c r="C11870" s="161" t="inlineStr">
        <is>
          <t>Sub-Saharan Africa</t>
        </is>
      </c>
      <c r="D11870" s="161" t="inlineStr">
        <is>
          <t>Low income</t>
        </is>
      </c>
      <c r="E11870" s="161" t="b">
        <v>1</v>
      </c>
      <c r="F11870" s="161" t="inlineStr">
        <is>
          <t>price_gas_industry_usd_gj</t>
        </is>
      </c>
      <c r="G11870" s="161" t="n">
        <v>12.815</v>
      </c>
      <c r="H11870" s="161" t="inlineStr">
        <is>
          <t>2024</t>
        </is>
      </c>
      <c r="I11870" s="161" t="inlineStr">
        <is>
          <t>imffossilfuelsubsidiesdata.xlsb</t>
        </is>
      </c>
    </row>
    <row r="11871" ht="13" customHeight="1">
      <c r="A11871" s="161" t="inlineStr">
        <is>
          <t>SLE</t>
        </is>
      </c>
      <c r="B11871" s="161" t="inlineStr">
        <is>
          <t>Sierra Leone</t>
        </is>
      </c>
      <c r="C11871" s="161" t="inlineStr">
        <is>
          <t>Sub-Saharan Africa</t>
        </is>
      </c>
      <c r="D11871" s="161" t="inlineStr">
        <is>
          <t>Low income</t>
        </is>
      </c>
      <c r="E11871" s="161" t="b">
        <v>1</v>
      </c>
      <c r="F11871" s="161" t="inlineStr">
        <is>
          <t>price_gas_power_usd_gj</t>
        </is>
      </c>
      <c r="G11871" s="161" t="n">
        <v>11.492</v>
      </c>
      <c r="H11871" s="161" t="inlineStr">
        <is>
          <t>2024</t>
        </is>
      </c>
      <c r="I11871" s="161" t="inlineStr">
        <is>
          <t>imffossilfuelsubsidiesdata.xlsb</t>
        </is>
      </c>
    </row>
    <row r="11872" ht="13" customHeight="1">
      <c r="A11872" s="161" t="inlineStr">
        <is>
          <t>SLE</t>
        </is>
      </c>
      <c r="B11872" s="161" t="inlineStr">
        <is>
          <t>Sierra Leone</t>
        </is>
      </c>
      <c r="C11872" s="161" t="inlineStr">
        <is>
          <t>Sub-Saharan Africa</t>
        </is>
      </c>
      <c r="D11872" s="161" t="inlineStr">
        <is>
          <t>Low income</t>
        </is>
      </c>
      <c r="E11872" s="161" t="b">
        <v>1</v>
      </c>
      <c r="F11872" s="161" t="inlineStr">
        <is>
          <t>price_coal_residential_usd_gj</t>
        </is>
      </c>
      <c r="G11872" s="161" t="n">
        <v>14.022</v>
      </c>
      <c r="H11872" s="161" t="inlineStr">
        <is>
          <t>2024</t>
        </is>
      </c>
      <c r="I11872" s="161" t="inlineStr">
        <is>
          <t>imffossilfuelsubsidiesdata.xlsb</t>
        </is>
      </c>
    </row>
    <row r="11873" ht="13" customHeight="1">
      <c r="A11873" s="161" t="inlineStr">
        <is>
          <t>SLE</t>
        </is>
      </c>
      <c r="B11873" s="161" t="inlineStr">
        <is>
          <t>Sierra Leone</t>
        </is>
      </c>
      <c r="C11873" s="161" t="inlineStr">
        <is>
          <t>Sub-Saharan Africa</t>
        </is>
      </c>
      <c r="D11873" s="161" t="inlineStr">
        <is>
          <t>Low income</t>
        </is>
      </c>
      <c r="E11873" s="161" t="b">
        <v>1</v>
      </c>
      <c r="F11873" s="161" t="inlineStr">
        <is>
          <t>price_coal_industry_usd_gj</t>
        </is>
      </c>
      <c r="G11873" s="161" t="n">
        <v>7.124</v>
      </c>
      <c r="H11873" s="161" t="inlineStr">
        <is>
          <t>2024</t>
        </is>
      </c>
      <c r="I11873" s="161" t="inlineStr">
        <is>
          <t>imffossilfuelsubsidiesdata.xlsb</t>
        </is>
      </c>
    </row>
    <row r="11874" ht="13" customHeight="1">
      <c r="A11874" s="161" t="inlineStr">
        <is>
          <t>SLE</t>
        </is>
      </c>
      <c r="B11874" s="161" t="inlineStr">
        <is>
          <t>Sierra Leone</t>
        </is>
      </c>
      <c r="C11874" s="161" t="inlineStr">
        <is>
          <t>Sub-Saharan Africa</t>
        </is>
      </c>
      <c r="D11874" s="161" t="inlineStr">
        <is>
          <t>Low income</t>
        </is>
      </c>
      <c r="E11874" s="161" t="b">
        <v>1</v>
      </c>
      <c r="F11874" s="161" t="inlineStr">
        <is>
          <t>price_coal_power_usd_gj</t>
        </is>
      </c>
      <c r="G11874" s="161" t="n">
        <v>5.575</v>
      </c>
      <c r="H11874" s="161" t="inlineStr">
        <is>
          <t>2024</t>
        </is>
      </c>
      <c r="I11874" s="161" t="inlineStr">
        <is>
          <t>imffossilfuelsubsidiesdata.xlsb</t>
        </is>
      </c>
    </row>
    <row r="11875" ht="13" customHeight="1">
      <c r="A11875" s="161" t="inlineStr">
        <is>
          <t>SLE</t>
        </is>
      </c>
      <c r="B11875" s="161" t="inlineStr">
        <is>
          <t>Sierra Leone</t>
        </is>
      </c>
      <c r="C11875" s="161" t="inlineStr">
        <is>
          <t>Sub-Saharan Africa</t>
        </is>
      </c>
      <c r="D11875" s="161" t="inlineStr">
        <is>
          <t>Low income</t>
        </is>
      </c>
      <c r="E11875" s="161" t="b">
        <v>1</v>
      </c>
      <c r="F11875" s="161" t="inlineStr">
        <is>
          <t>power_market_structure</t>
        </is>
      </c>
      <c r="G11875" s="161" t="n">
        <v>2</v>
      </c>
      <c r="H11875" s="161" t="inlineStr">
        <is>
          <t>2013</t>
        </is>
      </c>
      <c r="I11875" s="161" t="inlineStr">
        <is>
          <t>dataverse_files.zip</t>
        </is>
      </c>
    </row>
    <row r="11876" ht="13" customHeight="1">
      <c r="A11876" s="161" t="inlineStr">
        <is>
          <t>SLE</t>
        </is>
      </c>
      <c r="B11876" s="161" t="inlineStr">
        <is>
          <t>Sierra Leone</t>
        </is>
      </c>
      <c r="C11876" s="161" t="inlineStr">
        <is>
          <t>Sub-Saharan Africa</t>
        </is>
      </c>
      <c r="D11876" s="161" t="inlineStr">
        <is>
          <t>Low income</t>
        </is>
      </c>
      <c r="E11876" s="161" t="b">
        <v>1</v>
      </c>
      <c r="F11876" s="161" t="inlineStr">
        <is>
          <t>independent_regulator</t>
        </is>
      </c>
      <c r="G11876" s="161" t="n">
        <v>1</v>
      </c>
      <c r="H11876" s="161" t="inlineStr">
        <is>
          <t>2013</t>
        </is>
      </c>
      <c r="I11876" s="161" t="inlineStr">
        <is>
          <t>dataverse_files.zip</t>
        </is>
      </c>
    </row>
    <row r="11877" ht="13" customHeight="1">
      <c r="A11877" s="161" t="inlineStr">
        <is>
          <t>SLE</t>
        </is>
      </c>
      <c r="B11877" s="161" t="inlineStr">
        <is>
          <t>Sierra Leone</t>
        </is>
      </c>
      <c r="C11877" s="161" t="inlineStr">
        <is>
          <t>Sub-Saharan Africa</t>
        </is>
      </c>
      <c r="D11877" s="161" t="inlineStr">
        <is>
          <t>Low income</t>
        </is>
      </c>
      <c r="E11877" s="161" t="b">
        <v>1</v>
      </c>
      <c r="F11877" s="161" t="inlineStr">
        <is>
          <t>generation_unbundled</t>
        </is>
      </c>
      <c r="G11877" s="161" t="n">
        <v>0</v>
      </c>
      <c r="H11877" s="161" t="inlineStr">
        <is>
          <t>2013</t>
        </is>
      </c>
      <c r="I11877" s="161" t="inlineStr">
        <is>
          <t>dataverse_files.zip</t>
        </is>
      </c>
    </row>
    <row r="11878" ht="13" customHeight="1">
      <c r="A11878" s="161" t="inlineStr">
        <is>
          <t>SLE</t>
        </is>
      </c>
      <c r="B11878" s="161" t="inlineStr">
        <is>
          <t>Sierra Leone</t>
        </is>
      </c>
      <c r="C11878" s="161" t="inlineStr">
        <is>
          <t>Sub-Saharan Africa</t>
        </is>
      </c>
      <c r="D11878" s="161" t="inlineStr">
        <is>
          <t>Low income</t>
        </is>
      </c>
      <c r="E11878" s="161" t="b">
        <v>1</v>
      </c>
      <c r="F11878" s="161" t="inlineStr">
        <is>
          <t>rise_renewable_energy_score</t>
        </is>
      </c>
      <c r="G11878" s="161" t="n">
        <v>13.593</v>
      </c>
      <c r="H11878" s="161" t="inlineStr">
        <is>
          <t>2023</t>
        </is>
      </c>
      <c r="I11878" s="161" t="inlineStr">
        <is>
          <t>WB_RISE_WIDEF.csv</t>
        </is>
      </c>
    </row>
    <row r="11879" ht="13" customHeight="1">
      <c r="A11879" s="161" t="inlineStr">
        <is>
          <t>SLE</t>
        </is>
      </c>
      <c r="B11879" s="161" t="inlineStr">
        <is>
          <t>Sierra Leone</t>
        </is>
      </c>
      <c r="C11879" s="161" t="inlineStr">
        <is>
          <t>Sub-Saharan Africa</t>
        </is>
      </c>
      <c r="D11879" s="161" t="inlineStr">
        <is>
          <t>Low income</t>
        </is>
      </c>
      <c r="E11879" s="161" t="b">
        <v>1</v>
      </c>
      <c r="F11879" s="161" t="inlineStr">
        <is>
          <t>rise_level_playing_field_score</t>
        </is>
      </c>
      <c r="G11879" s="161" t="n">
        <v>0</v>
      </c>
      <c r="H11879" s="161" t="inlineStr">
        <is>
          <t>2023</t>
        </is>
      </c>
      <c r="I11879" s="161" t="inlineStr">
        <is>
          <t>WB_RISE_WIDEF.csv</t>
        </is>
      </c>
    </row>
    <row r="11880" ht="13" customHeight="1">
      <c r="A11880" s="161" t="inlineStr">
        <is>
          <t>SLE</t>
        </is>
      </c>
      <c r="B11880" s="161" t="inlineStr">
        <is>
          <t>Sierra Leone</t>
        </is>
      </c>
      <c r="C11880" s="161" t="inlineStr">
        <is>
          <t>Sub-Saharan Africa</t>
        </is>
      </c>
      <c r="D11880" s="161" t="inlineStr">
        <is>
          <t>Low income</t>
        </is>
      </c>
      <c r="E11880" s="161" t="b">
        <v>1</v>
      </c>
      <c r="F11880" s="161" t="inlineStr">
        <is>
          <t>rise_ee_financing_mechanisms_score</t>
        </is>
      </c>
      <c r="G11880" s="161" t="n">
        <v>0</v>
      </c>
      <c r="H11880" s="161" t="inlineStr">
        <is>
          <t>2023</t>
        </is>
      </c>
      <c r="I11880" s="161" t="inlineStr">
        <is>
          <t>WB_RISE_WIDEF.csv</t>
        </is>
      </c>
    </row>
    <row r="11881" ht="13" customHeight="1">
      <c r="A11881" s="161" t="inlineStr">
        <is>
          <t>SLE</t>
        </is>
      </c>
      <c r="B11881" s="161" t="inlineStr">
        <is>
          <t>Sierra Leone</t>
        </is>
      </c>
      <c r="C11881" s="161" t="inlineStr">
        <is>
          <t>Sub-Saharan Africa</t>
        </is>
      </c>
      <c r="D11881" s="161" t="inlineStr">
        <is>
          <t>Low income</t>
        </is>
      </c>
      <c r="E11881" s="161" t="b">
        <v>1</v>
      </c>
      <c r="F11881" s="161" t="inlineStr">
        <is>
          <t>revenue_pct_gdp</t>
        </is>
      </c>
      <c r="G11881" s="161" t="n">
        <v>12.401</v>
      </c>
      <c r="H11881" s="161" t="inlineStr">
        <is>
          <t>2024</t>
        </is>
      </c>
      <c r="I11881" s="161" t="inlineStr">
        <is>
          <t>dataset_2026-08-26T13_41_09_874550254Z_DEFAULT_INTEGRATION_IMF_RES_WEO_9_0_0.csv</t>
        </is>
      </c>
    </row>
    <row r="11882" ht="13" customHeight="1">
      <c r="A11882" s="161" t="inlineStr">
        <is>
          <t>SLE</t>
        </is>
      </c>
      <c r="B11882" s="161" t="inlineStr">
        <is>
          <t>Sierra Leone</t>
        </is>
      </c>
      <c r="C11882" s="161" t="inlineStr">
        <is>
          <t>Sub-Saharan Africa</t>
        </is>
      </c>
      <c r="D11882" s="161" t="inlineStr">
        <is>
          <t>Low income</t>
        </is>
      </c>
      <c r="E11882" s="161" t="b">
        <v>1</v>
      </c>
      <c r="F11882" s="161" t="inlineStr">
        <is>
          <t>primary_balance_pct_gdp</t>
        </is>
      </c>
      <c r="G11882" s="161" t="n">
        <v>-2.177</v>
      </c>
      <c r="H11882" s="161" t="inlineStr">
        <is>
          <t>2024</t>
        </is>
      </c>
      <c r="I11882" s="161" t="inlineStr">
        <is>
          <t>dataset_2026-08-26T13_41_09_874550254Z_DEFAULT_INTEGRATION_IMF_RES_WEO_9_0_0.csv</t>
        </is>
      </c>
    </row>
    <row r="11883" ht="13" customHeight="1">
      <c r="A11883" s="161" t="inlineStr">
        <is>
          <t>SLE</t>
        </is>
      </c>
      <c r="B11883" s="161" t="inlineStr">
        <is>
          <t>Sierra Leone</t>
        </is>
      </c>
      <c r="C11883" s="161" t="inlineStr">
        <is>
          <t>Sub-Saharan Africa</t>
        </is>
      </c>
      <c r="D11883" s="161" t="inlineStr">
        <is>
          <t>Low income</t>
        </is>
      </c>
      <c r="E11883" s="161" t="b">
        <v>1</v>
      </c>
      <c r="F11883" s="161" t="inlineStr">
        <is>
          <t>current_account_pct_gdp</t>
        </is>
      </c>
      <c r="G11883" s="161" t="n">
        <v>-6.893</v>
      </c>
      <c r="H11883" s="161" t="inlineStr">
        <is>
          <t>2024</t>
        </is>
      </c>
      <c r="I11883" s="161" t="inlineStr">
        <is>
          <t>dataset_2026-08-26T13_41_09_874550254Z_DEFAULT_INTEGRATION_IMF_RES_WEO_9_0_0.csv</t>
        </is>
      </c>
    </row>
    <row r="11884" ht="13" customHeight="1">
      <c r="A11884" s="161" t="inlineStr">
        <is>
          <t>SLE</t>
        </is>
      </c>
      <c r="B11884" s="161" t="inlineStr">
        <is>
          <t>Sierra Leone</t>
        </is>
      </c>
      <c r="C11884" s="161" t="inlineStr">
        <is>
          <t>Sub-Saharan Africa</t>
        </is>
      </c>
      <c r="D11884" s="161" t="inlineStr">
        <is>
          <t>Low income</t>
        </is>
      </c>
      <c r="E11884" s="161" t="b">
        <v>1</v>
      </c>
      <c r="F11884" s="161" t="inlineStr">
        <is>
          <t>gross_capital_formation_pct_gdp</t>
        </is>
      </c>
      <c r="G11884" s="161" t="n">
        <v>20.456</v>
      </c>
      <c r="H11884" s="161" t="inlineStr">
        <is>
          <t>2024</t>
        </is>
      </c>
      <c r="I11884" s="161" t="inlineStr">
        <is>
          <t>dataset_2026-08-26T13_41_09_874550254Z_DEFAULT_INTEGRATION_IMF_RES_WEO_9_0_0.csv</t>
        </is>
      </c>
    </row>
    <row r="11885" ht="13" customHeight="1">
      <c r="A11885" s="161" t="inlineStr">
        <is>
          <t>SLE</t>
        </is>
      </c>
      <c r="B11885" s="161" t="inlineStr">
        <is>
          <t>Sierra Leone</t>
        </is>
      </c>
      <c r="C11885" s="161" t="inlineStr">
        <is>
          <t>Sub-Saharan Africa</t>
        </is>
      </c>
      <c r="D11885" s="161" t="inlineStr">
        <is>
          <t>Low income</t>
        </is>
      </c>
      <c r="E11885" s="161" t="b">
        <v>1</v>
      </c>
      <c r="F11885" s="161" t="inlineStr">
        <is>
          <t>real_gdp_growth_5y_avg_pct</t>
        </is>
      </c>
      <c r="G11885" s="161" t="n">
        <v>3.992</v>
      </c>
      <c r="H11885" s="161" t="inlineStr">
        <is>
          <t>2020-2024 avg</t>
        </is>
      </c>
      <c r="I11885" s="161" t="inlineStr">
        <is>
          <t>dataset_2026-08-26T13_41_09_874550254Z_DEFAULT_INTEGRATION_IMF_RES_WEO_9_0_0.csv (derived)</t>
        </is>
      </c>
    </row>
    <row r="11886" ht="13" customHeight="1">
      <c r="A11886" s="161" t="inlineStr">
        <is>
          <t>SLE</t>
        </is>
      </c>
      <c r="B11886" s="161" t="inlineStr">
        <is>
          <t>Sierra Leone</t>
        </is>
      </c>
      <c r="C11886" s="161" t="inlineStr">
        <is>
          <t>Sub-Saharan Africa</t>
        </is>
      </c>
      <c r="D11886" s="161" t="inlineStr">
        <is>
          <t>Low income</t>
        </is>
      </c>
      <c r="E11886" s="161" t="b">
        <v>1</v>
      </c>
      <c r="F11886" s="161" t="inlineStr">
        <is>
          <t>int_budget_need_2030_pct_gdp</t>
        </is>
      </c>
      <c r="G11886" s="161" t="n">
        <v>2.132</v>
      </c>
      <c r="H11886" s="161" t="inlineStr">
        <is>
          <t>2030</t>
        </is>
      </c>
      <c r="I11886" s="161" t="inlineStr">
        <is>
          <t>integrated_results.csv (MacroFiscalModels v0.1, model output)</t>
        </is>
      </c>
    </row>
    <row r="11887" ht="13" customHeight="1">
      <c r="A11887" s="161" t="inlineStr">
        <is>
          <t>SLE</t>
        </is>
      </c>
      <c r="B11887" s="161" t="inlineStr">
        <is>
          <t>Sierra Leone</t>
        </is>
      </c>
      <c r="C11887" s="161" t="inlineStr">
        <is>
          <t>Sub-Saharan Africa</t>
        </is>
      </c>
      <c r="D11887" s="161" t="inlineStr">
        <is>
          <t>Low income</t>
        </is>
      </c>
      <c r="E11887" s="161" t="b">
        <v>1</v>
      </c>
      <c r="F11887" s="161" t="inlineStr">
        <is>
          <t>int_pricing_revenue_2030_pct_gdp</t>
        </is>
      </c>
      <c r="G11887" s="161" t="n">
        <v>0.015</v>
      </c>
      <c r="H11887" s="161" t="inlineStr">
        <is>
          <t>2030</t>
        </is>
      </c>
      <c r="I11887" s="161" t="inlineStr">
        <is>
          <t>integrated_results.csv (MacroFiscalModels v0.1, model output)</t>
        </is>
      </c>
    </row>
    <row r="11888" ht="13" customHeight="1">
      <c r="A11888" s="161" t="inlineStr">
        <is>
          <t>SLE</t>
        </is>
      </c>
      <c r="B11888" s="161" t="inlineStr">
        <is>
          <t>Sierra Leone</t>
        </is>
      </c>
      <c r="C11888" s="161" t="inlineStr">
        <is>
          <t>Sub-Saharan Africa</t>
        </is>
      </c>
      <c r="D11888" s="161" t="inlineStr">
        <is>
          <t>Low income</t>
        </is>
      </c>
      <c r="E11888" s="161" t="b">
        <v>1</v>
      </c>
      <c r="F11888" s="161" t="inlineStr">
        <is>
          <t>int_financing_gap_2030_pct_gdp</t>
        </is>
      </c>
      <c r="G11888" s="161" t="n">
        <v>2.117</v>
      </c>
      <c r="H11888" s="161" t="inlineStr">
        <is>
          <t>2030</t>
        </is>
      </c>
      <c r="I11888" s="161" t="inlineStr">
        <is>
          <t>integrated_results.csv (MacroFiscalModels v0.1, model output)</t>
        </is>
      </c>
    </row>
    <row r="11889" ht="13" customHeight="1">
      <c r="A11889" s="161" t="inlineStr">
        <is>
          <t>SLE</t>
        </is>
      </c>
      <c r="B11889" s="161" t="inlineStr">
        <is>
          <t>Sierra Leone</t>
        </is>
      </c>
      <c r="C11889" s="161" t="inlineStr">
        <is>
          <t>Sub-Saharan Africa</t>
        </is>
      </c>
      <c r="D11889" s="161" t="inlineStr">
        <is>
          <t>Low income</t>
        </is>
      </c>
      <c r="E11889" s="161" t="b">
        <v>1</v>
      </c>
      <c r="F11889" s="161" t="inlineStr">
        <is>
          <t>int_gdp_dev_2050_pct</t>
        </is>
      </c>
      <c r="G11889" s="161" t="n">
        <v>0.443</v>
      </c>
      <c r="H11889" s="161" t="inlineStr">
        <is>
          <t>2050</t>
        </is>
      </c>
      <c r="I11889" s="161" t="inlineStr">
        <is>
          <t>integrated_results.csv (MacroFiscalModels v0.1, model output)</t>
        </is>
      </c>
    </row>
    <row r="11890" ht="13" customHeight="1">
      <c r="A11890" s="161" t="inlineStr">
        <is>
          <t>SLE</t>
        </is>
      </c>
      <c r="B11890" s="161" t="inlineStr">
        <is>
          <t>Sierra Leone</t>
        </is>
      </c>
      <c r="C11890" s="161" t="inlineStr">
        <is>
          <t>Sub-Saharan Africa</t>
        </is>
      </c>
      <c r="D11890" s="161" t="inlineStr">
        <is>
          <t>Low income</t>
        </is>
      </c>
      <c r="E11890" s="161" t="b">
        <v>1</v>
      </c>
      <c r="F11890" s="161" t="inlineStr">
        <is>
          <t>int_debt_2050_pct_gdp</t>
        </is>
      </c>
      <c r="G11890" s="161" t="n">
        <v>69.29000000000001</v>
      </c>
      <c r="H11890" s="161" t="inlineStr">
        <is>
          <t>2050</t>
        </is>
      </c>
      <c r="I11890" s="161" t="inlineStr">
        <is>
          <t>integrated_results.csv (MacroFiscalModels v0.1, model output)</t>
        </is>
      </c>
    </row>
    <row r="11891" ht="13" customHeight="1">
      <c r="A11891" s="161" t="inlineStr">
        <is>
          <t>SLE</t>
        </is>
      </c>
      <c r="B11891" s="161" t="inlineStr">
        <is>
          <t>Sierra Leone</t>
        </is>
      </c>
      <c r="C11891" s="161" t="inlineStr">
        <is>
          <t>Sub-Saharan Africa</t>
        </is>
      </c>
      <c r="D11891" s="161" t="inlineStr">
        <is>
          <t>Low income</t>
        </is>
      </c>
      <c r="E11891" s="161" t="b">
        <v>1</v>
      </c>
      <c r="F11891" s="161" t="inlineStr">
        <is>
          <t>int_dsf_risk_code</t>
        </is>
      </c>
      <c r="G11891" s="161" t="n">
        <v>3</v>
      </c>
      <c r="H11891" s="161" t="inlineStr">
        <is>
          <t>2034</t>
        </is>
      </c>
      <c r="I11891" s="161" t="inlineStr">
        <is>
          <t>integrated_results.csv (MacroFiscalModels v0.1, model output)</t>
        </is>
      </c>
    </row>
    <row r="11892" ht="13" customHeight="1">
      <c r="A11892" s="161" t="inlineStr">
        <is>
          <t>SGP</t>
        </is>
      </c>
      <c r="B11892" s="161" t="inlineStr">
        <is>
          <t>Singapore</t>
        </is>
      </c>
      <c r="C11892" s="161" t="inlineStr">
        <is>
          <t>East Asia &amp; Pacific</t>
        </is>
      </c>
      <c r="D11892" s="161" t="inlineStr">
        <is>
          <t>High income</t>
        </is>
      </c>
      <c r="E11892" s="161" t="b">
        <v>0</v>
      </c>
      <c r="F11892" s="161" t="inlineStr">
        <is>
          <t>gross_debt_pct_gdp</t>
        </is>
      </c>
      <c r="G11892" s="161" t="n">
        <v>166.039</v>
      </c>
      <c r="H11892" s="161" t="inlineStr">
        <is>
          <t>2024</t>
        </is>
      </c>
      <c r="I11892" s="161" t="inlineStr">
        <is>
          <t>dataset_2026-08-26T13_41_09_874550254Z_DEFAULT_INTEGRATION_IMF_RES_WEO_9_0_0.csv</t>
        </is>
      </c>
    </row>
    <row r="11893" ht="13" customHeight="1">
      <c r="A11893" s="161" t="inlineStr">
        <is>
          <t>SGP</t>
        </is>
      </c>
      <c r="B11893" s="161" t="inlineStr">
        <is>
          <t>Singapore</t>
        </is>
      </c>
      <c r="C11893" s="161" t="inlineStr">
        <is>
          <t>East Asia &amp; Pacific</t>
        </is>
      </c>
      <c r="D11893" s="161" t="inlineStr">
        <is>
          <t>High income</t>
        </is>
      </c>
      <c r="E11893" s="161" t="b">
        <v>0</v>
      </c>
      <c r="F11893" s="161" t="inlineStr">
        <is>
          <t>tax_revenue_pct_gdp</t>
        </is>
      </c>
      <c r="G11893" s="161" t="n">
        <v>14.321</v>
      </c>
      <c r="H11893" s="161" t="inlineStr">
        <is>
          <t>2024</t>
        </is>
      </c>
      <c r="I11893" s="161" t="inlineStr">
        <is>
          <t>world-imf2026.xlsx</t>
        </is>
      </c>
    </row>
    <row r="11894" ht="13" customHeight="1">
      <c r="A11894" s="161" t="inlineStr">
        <is>
          <t>SGP</t>
        </is>
      </c>
      <c r="B11894" s="161" t="inlineStr">
        <is>
          <t>Singapore</t>
        </is>
      </c>
      <c r="C11894" s="161" t="inlineStr">
        <is>
          <t>East Asia &amp; Pacific</t>
        </is>
      </c>
      <c r="D11894" s="161" t="inlineStr">
        <is>
          <t>High income</t>
        </is>
      </c>
      <c r="E11894" s="161" t="b">
        <v>0</v>
      </c>
      <c r="F11894" s="161" t="inlineStr">
        <is>
          <t>climate_pfm_diagnostic_on_record</t>
        </is>
      </c>
      <c r="G11894" s="161" t="n">
        <v>0</v>
      </c>
      <c r="H11894" s="161" t="inlineStr">
        <is>
          <t>2022</t>
        </is>
      </c>
      <c r="I11894" s="161" t="inlineStr">
        <is>
          <t>UNDP-Global-Climate-Public-Finance-Review-2022.pdf (Table 4.2)</t>
        </is>
      </c>
    </row>
    <row r="11895" ht="13" customHeight="1">
      <c r="A11895" s="161" t="inlineStr">
        <is>
          <t>SGP</t>
        </is>
      </c>
      <c r="B11895" s="161" t="inlineStr">
        <is>
          <t>Singapore</t>
        </is>
      </c>
      <c r="C11895" s="161" t="inlineStr">
        <is>
          <t>East Asia &amp; Pacific</t>
        </is>
      </c>
      <c r="D11895" s="161" t="inlineStr">
        <is>
          <t>High income</t>
        </is>
      </c>
      <c r="E11895" s="161" t="b">
        <v>0</v>
      </c>
      <c r="F11895" s="161" t="inlineStr">
        <is>
          <t>wacc_steffen_nominal_aftertax_pct</t>
        </is>
      </c>
      <c r="G11895" s="161" t="n">
        <v>5.46</v>
      </c>
      <c r="H11895" s="161" t="inlineStr">
        <is>
          <t>2020</t>
        </is>
      </c>
      <c r="I11895" s="161" t="inlineStr">
        <is>
          <t>SteffenEtAl2025_WACC_database.csv</t>
        </is>
      </c>
    </row>
    <row r="11896" ht="13" customHeight="1">
      <c r="A11896" s="161" t="inlineStr">
        <is>
          <t>SGP</t>
        </is>
      </c>
      <c r="B11896" s="161" t="inlineStr">
        <is>
          <t>Singapore</t>
        </is>
      </c>
      <c r="C11896" s="161" t="inlineStr">
        <is>
          <t>East Asia &amp; Pacific</t>
        </is>
      </c>
      <c r="D11896" s="161" t="inlineStr">
        <is>
          <t>High income</t>
        </is>
      </c>
      <c r="E11896" s="161" t="b">
        <v>0</v>
      </c>
      <c r="F11896" s="161" t="inlineStr">
        <is>
          <t>wacc_n_sources</t>
        </is>
      </c>
      <c r="G11896" s="161" t="n">
        <v>1</v>
      </c>
      <c r="H11896" s="161" t="inlineStr">
        <is>
          <t>2021-2024</t>
        </is>
      </c>
      <c r="I11896" s="161" t="inlineStr">
        <is>
          <t>IRENA / Steffen et al. / IEA</t>
        </is>
      </c>
    </row>
    <row r="11897" ht="13" customHeight="1">
      <c r="A11897" s="161" t="inlineStr">
        <is>
          <t>SGP</t>
        </is>
      </c>
      <c r="B11897" s="161" t="inlineStr">
        <is>
          <t>Singapore</t>
        </is>
      </c>
      <c r="C11897" s="161" t="inlineStr">
        <is>
          <t>East Asia &amp; Pacific</t>
        </is>
      </c>
      <c r="D11897" s="161" t="inlineStr">
        <is>
          <t>High income</t>
        </is>
      </c>
      <c r="E11897" s="161" t="b">
        <v>0</v>
      </c>
      <c r="F11897" s="161" t="inlineStr">
        <is>
          <t>excise_revenue_pct_of_revenue</t>
        </is>
      </c>
      <c r="G11897" s="161" t="n">
        <v>4.5</v>
      </c>
      <c r="H11897" s="161" t="inlineStr">
        <is>
          <t>2024</t>
        </is>
      </c>
      <c r="I11897" s="161" t="inlineStr">
        <is>
          <t>world-imf2026.xlsx</t>
        </is>
      </c>
    </row>
    <row r="11898" ht="13" customHeight="1">
      <c r="A11898" s="161" t="inlineStr">
        <is>
          <t>SGP</t>
        </is>
      </c>
      <c r="B11898" s="161" t="inlineStr">
        <is>
          <t>Singapore</t>
        </is>
      </c>
      <c r="C11898" s="161" t="inlineStr">
        <is>
          <t>East Asia &amp; Pacific</t>
        </is>
      </c>
      <c r="D11898" s="161" t="inlineStr">
        <is>
          <t>High income</t>
        </is>
      </c>
      <c r="E11898" s="161" t="b">
        <v>0</v>
      </c>
      <c r="F11898" s="161" t="inlineStr">
        <is>
          <t>ff_subsidy_total_pct_gdp</t>
        </is>
      </c>
      <c r="G11898" s="161" t="n">
        <v>1.288</v>
      </c>
      <c r="H11898" s="161" t="inlineStr">
        <is>
          <t>2024</t>
        </is>
      </c>
      <c r="I11898" s="161" t="inlineStr">
        <is>
          <t>imffossilfuelsubsidiesdata.xlsb + WEO</t>
        </is>
      </c>
    </row>
    <row r="11899" ht="13" customHeight="1">
      <c r="A11899" s="161" t="inlineStr">
        <is>
          <t>SGP</t>
        </is>
      </c>
      <c r="B11899" s="161" t="inlineStr">
        <is>
          <t>Singapore</t>
        </is>
      </c>
      <c r="C11899" s="161" t="inlineStr">
        <is>
          <t>East Asia &amp; Pacific</t>
        </is>
      </c>
      <c r="D11899" s="161" t="inlineStr">
        <is>
          <t>High income</t>
        </is>
      </c>
      <c r="E11899" s="161" t="b">
        <v>0</v>
      </c>
      <c r="F11899" s="161" t="inlineStr">
        <is>
          <t>ff_subsidy_explicit_pct_gdp</t>
        </is>
      </c>
      <c r="G11899" s="161" t="n">
        <v>0.005</v>
      </c>
      <c r="H11899" s="161" t="inlineStr">
        <is>
          <t>2024</t>
        </is>
      </c>
      <c r="I11899" s="161" t="inlineStr">
        <is>
          <t>imffossilfuelsubsidiesdata.xlsb</t>
        </is>
      </c>
    </row>
    <row r="11900" ht="13" customHeight="1">
      <c r="A11900" s="161" t="inlineStr">
        <is>
          <t>SGP</t>
        </is>
      </c>
      <c r="B11900" s="161" t="inlineStr">
        <is>
          <t>Singapore</t>
        </is>
      </c>
      <c r="C11900" s="161" t="inlineStr">
        <is>
          <t>East Asia &amp; Pacific</t>
        </is>
      </c>
      <c r="D11900" s="161" t="inlineStr">
        <is>
          <t>High income</t>
        </is>
      </c>
      <c r="E11900" s="161" t="b">
        <v>0</v>
      </c>
      <c r="F11900" s="161" t="inlineStr">
        <is>
          <t>ff_subsidy_implicit_pct_gdp</t>
        </is>
      </c>
      <c r="G11900" s="161" t="n">
        <v>1.283</v>
      </c>
      <c r="H11900" s="161" t="inlineStr">
        <is>
          <t>2024</t>
        </is>
      </c>
      <c r="I11900" s="161" t="inlineStr">
        <is>
          <t>imffossilfuelsubsidiesdata.xlsb</t>
        </is>
      </c>
    </row>
    <row r="11901" ht="13" customHeight="1">
      <c r="A11901" s="161" t="inlineStr">
        <is>
          <t>SGP</t>
        </is>
      </c>
      <c r="B11901" s="161" t="inlineStr">
        <is>
          <t>Singapore</t>
        </is>
      </c>
      <c r="C11901" s="161" t="inlineStr">
        <is>
          <t>East Asia &amp; Pacific</t>
        </is>
      </c>
      <c r="D11901" s="161" t="inlineStr">
        <is>
          <t>High income</t>
        </is>
      </c>
      <c r="E11901" s="161" t="b">
        <v>0</v>
      </c>
      <c r="F11901" s="161" t="inlineStr">
        <is>
          <t>env_protection_pct_of_expenditure</t>
        </is>
      </c>
      <c r="G11901" s="161" t="n">
        <v>1.642</v>
      </c>
      <c r="H11901" s="161" t="inlineStr">
        <is>
          <t>2021</t>
        </is>
      </c>
      <c r="I11901" s="161" t="inlineStr">
        <is>
          <t>WB_BOOST_WIDEF.csv</t>
        </is>
      </c>
    </row>
    <row r="11902" ht="13" customHeight="1">
      <c r="A11902" s="161" t="inlineStr">
        <is>
          <t>SGP</t>
        </is>
      </c>
      <c r="B11902" s="161" t="inlineStr">
        <is>
          <t>Singapore</t>
        </is>
      </c>
      <c r="C11902" s="161" t="inlineStr">
        <is>
          <t>East Asia &amp; Pacific</t>
        </is>
      </c>
      <c r="D11902" s="161" t="inlineStr">
        <is>
          <t>High income</t>
        </is>
      </c>
      <c r="E11902" s="161" t="b">
        <v>0</v>
      </c>
      <c r="F11902" s="161" t="inlineStr">
        <is>
          <t>net_fuel_trade_pct_merch</t>
        </is>
      </c>
      <c r="G11902" s="161" t="n">
        <v>-7.951</v>
      </c>
      <c r="H11902" s="161" t="inlineStr">
        <is>
          <t>2024</t>
        </is>
      </c>
      <c r="I11902" s="161" t="inlineStr">
        <is>
          <t>WDI TX.VAL.FUEL.ZS.UN less TM.VAL.FUEL.ZS.UN</t>
        </is>
      </c>
    </row>
    <row r="11903" ht="13" customHeight="1">
      <c r="A11903" s="161" t="inlineStr">
        <is>
          <t>SGP</t>
        </is>
      </c>
      <c r="B11903" s="161" t="inlineStr">
        <is>
          <t>Singapore</t>
        </is>
      </c>
      <c r="C11903" s="161" t="inlineStr">
        <is>
          <t>East Asia &amp; Pacific</t>
        </is>
      </c>
      <c r="D11903" s="161" t="inlineStr">
        <is>
          <t>High income</t>
        </is>
      </c>
      <c r="E11903" s="161" t="b">
        <v>0</v>
      </c>
      <c r="F11903" s="161" t="inlineStr">
        <is>
          <t>fuel_exports_pct_merch</t>
        </is>
      </c>
      <c r="G11903" s="161" t="n">
        <v>11.136</v>
      </c>
      <c r="H11903" s="161" t="inlineStr">
        <is>
          <t>2024</t>
        </is>
      </c>
      <c r="I11903" s="161" t="inlineStr">
        <is>
          <t>API_TX_VAL_FUEL_ZS_UN_DS2_en_csv_v2_33055.zip</t>
        </is>
      </c>
    </row>
    <row r="11904" ht="13" customHeight="1">
      <c r="A11904" s="161" t="inlineStr">
        <is>
          <t>SGP</t>
        </is>
      </c>
      <c r="B11904" s="161" t="inlineStr">
        <is>
          <t>Singapore</t>
        </is>
      </c>
      <c r="C11904" s="161" t="inlineStr">
        <is>
          <t>East Asia &amp; Pacific</t>
        </is>
      </c>
      <c r="D11904" s="161" t="inlineStr">
        <is>
          <t>High income</t>
        </is>
      </c>
      <c r="E11904" s="161" t="b">
        <v>0</v>
      </c>
      <c r="F11904" s="161" t="inlineStr">
        <is>
          <t>fuel_imports_pct_merch</t>
        </is>
      </c>
      <c r="G11904" s="161" t="n">
        <v>19.087</v>
      </c>
      <c r="H11904" s="161" t="inlineStr">
        <is>
          <t>2024</t>
        </is>
      </c>
      <c r="I11904" s="161" t="inlineStr">
        <is>
          <t>API_TM_VAL_FUEL_ZS_UN_DS2_en_csv_v2_36140.zip</t>
        </is>
      </c>
    </row>
    <row r="11905" ht="13" customHeight="1">
      <c r="A11905" s="161" t="inlineStr">
        <is>
          <t>SGP</t>
        </is>
      </c>
      <c r="B11905" s="161" t="inlineStr">
        <is>
          <t>Singapore</t>
        </is>
      </c>
      <c r="C11905" s="161" t="inlineStr">
        <is>
          <t>East Asia &amp; Pacific</t>
        </is>
      </c>
      <c r="D11905" s="161" t="inlineStr">
        <is>
          <t>High income</t>
        </is>
      </c>
      <c r="E11905" s="161" t="b">
        <v>0</v>
      </c>
      <c r="F11905" s="161" t="inlineStr">
        <is>
          <t>energy_import_dep_pct</t>
        </is>
      </c>
      <c r="G11905" s="161" t="n">
        <v>279.623</v>
      </c>
      <c r="H11905" s="161" t="inlineStr">
        <is>
          <t>2023</t>
        </is>
      </c>
      <c r="I11905" s="161" t="inlineStr">
        <is>
          <t>API_EG_IMP_CONS_ZS_DS2_en_csv_v2_160768.zip</t>
        </is>
      </c>
    </row>
    <row r="11906" ht="13" customHeight="1">
      <c r="A11906" s="161" t="inlineStr">
        <is>
          <t>SGP</t>
        </is>
      </c>
      <c r="B11906" s="161" t="inlineStr">
        <is>
          <t>Singapore</t>
        </is>
      </c>
      <c r="C11906" s="161" t="inlineStr">
        <is>
          <t>East Asia &amp; Pacific</t>
        </is>
      </c>
      <c r="D11906" s="161" t="inlineStr">
        <is>
          <t>High income</t>
        </is>
      </c>
      <c r="E11906" s="161" t="b">
        <v>0</v>
      </c>
      <c r="F11906" s="161" t="inlineStr">
        <is>
          <t>fossil_rents_total_pct_gdp</t>
        </is>
      </c>
      <c r="G11906" s="161" t="n">
        <v>0</v>
      </c>
      <c r="H11906" s="161" t="inlineStr">
        <is>
          <t>2021</t>
        </is>
      </c>
      <c r="I11906" s="161" t="inlineStr">
        <is>
          <t>WDI NY.GDP.PETR+NGAS+COAL.RT.ZS</t>
        </is>
      </c>
    </row>
    <row r="11907" ht="13" customHeight="1">
      <c r="A11907" s="161" t="inlineStr">
        <is>
          <t>SGP</t>
        </is>
      </c>
      <c r="B11907" s="161" t="inlineStr">
        <is>
          <t>Singapore</t>
        </is>
      </c>
      <c r="C11907" s="161" t="inlineStr">
        <is>
          <t>East Asia &amp; Pacific</t>
        </is>
      </c>
      <c r="D11907" s="161" t="inlineStr">
        <is>
          <t>High income</t>
        </is>
      </c>
      <c r="E11907" s="161" t="b">
        <v>0</v>
      </c>
      <c r="F11907" s="161" t="inlineStr">
        <is>
          <t>oil_rents_pct_gdp</t>
        </is>
      </c>
      <c r="G11907" s="161" t="n">
        <v>0</v>
      </c>
      <c r="H11907" s="161" t="inlineStr">
        <is>
          <t>2021</t>
        </is>
      </c>
      <c r="I11907" s="161" t="inlineStr">
        <is>
          <t>API_NY_GDP_PETR_RT_ZS_DS2_en_csv_v2_40227.zip</t>
        </is>
      </c>
    </row>
    <row r="11908" ht="13" customHeight="1">
      <c r="A11908" s="161" t="inlineStr">
        <is>
          <t>SGP</t>
        </is>
      </c>
      <c r="B11908" s="161" t="inlineStr">
        <is>
          <t>Singapore</t>
        </is>
      </c>
      <c r="C11908" s="161" t="inlineStr">
        <is>
          <t>East Asia &amp; Pacific</t>
        </is>
      </c>
      <c r="D11908" s="161" t="inlineStr">
        <is>
          <t>High income</t>
        </is>
      </c>
      <c r="E11908" s="161" t="b">
        <v>0</v>
      </c>
      <c r="F11908" s="161" t="inlineStr">
        <is>
          <t>gas_rents_pct_gdp</t>
        </is>
      </c>
      <c r="G11908" s="161" t="n">
        <v>0</v>
      </c>
      <c r="H11908" s="161" t="inlineStr">
        <is>
          <t>2021</t>
        </is>
      </c>
      <c r="I11908" s="161" t="inlineStr">
        <is>
          <t>API_NY_GDP_NGAS_RT_ZS_DS2_en_csv_v2_35861.zip</t>
        </is>
      </c>
    </row>
    <row r="11909" ht="13" customHeight="1">
      <c r="A11909" s="161" t="inlineStr">
        <is>
          <t>SGP</t>
        </is>
      </c>
      <c r="B11909" s="161" t="inlineStr">
        <is>
          <t>Singapore</t>
        </is>
      </c>
      <c r="C11909" s="161" t="inlineStr">
        <is>
          <t>East Asia &amp; Pacific</t>
        </is>
      </c>
      <c r="D11909" s="161" t="inlineStr">
        <is>
          <t>High income</t>
        </is>
      </c>
      <c r="E11909" s="161" t="b">
        <v>0</v>
      </c>
      <c r="F11909" s="161" t="inlineStr">
        <is>
          <t>coal_rents_pct_gdp</t>
        </is>
      </c>
      <c r="G11909" s="161" t="n">
        <v>0</v>
      </c>
      <c r="H11909" s="161" t="inlineStr">
        <is>
          <t>2021</t>
        </is>
      </c>
      <c r="I11909" s="161" t="inlineStr">
        <is>
          <t>API_NY_GDP_COAL_RT_ZS_DS2_en_csv_v2_35370.zip</t>
        </is>
      </c>
    </row>
    <row r="11910" ht="13" customHeight="1">
      <c r="A11910" s="161" t="inlineStr">
        <is>
          <t>SGP</t>
        </is>
      </c>
      <c r="B11910" s="161" t="inlineStr">
        <is>
          <t>Singapore</t>
        </is>
      </c>
      <c r="C11910" s="161" t="inlineStr">
        <is>
          <t>East Asia &amp; Pacific</t>
        </is>
      </c>
      <c r="D11910" s="161" t="inlineStr">
        <is>
          <t>High income</t>
        </is>
      </c>
      <c r="E11910" s="161" t="b">
        <v>0</v>
      </c>
      <c r="F11910" s="161" t="inlineStr">
        <is>
          <t>other_fossil_gen_share_pct</t>
        </is>
      </c>
      <c r="G11910" s="161" t="n">
        <v>2.444</v>
      </c>
      <c r="H11910" s="161" t="inlineStr">
        <is>
          <t>2025</t>
        </is>
      </c>
      <c r="I11910" s="161" t="inlineStr">
        <is>
          <t>release_generation_yearly_global.csv</t>
        </is>
      </c>
    </row>
    <row r="11911" ht="13" customHeight="1">
      <c r="A11911" s="161" t="inlineStr">
        <is>
          <t>SGP</t>
        </is>
      </c>
      <c r="B11911" s="161" t="inlineStr">
        <is>
          <t>Singapore</t>
        </is>
      </c>
      <c r="C11911" s="161" t="inlineStr">
        <is>
          <t>East Asia &amp; Pacific</t>
        </is>
      </c>
      <c r="D11911" s="161" t="inlineStr">
        <is>
          <t>High income</t>
        </is>
      </c>
      <c r="E11911" s="161" t="b">
        <v>0</v>
      </c>
      <c r="F11911" s="161" t="inlineStr">
        <is>
          <t>renewable_share_electricity_pct</t>
        </is>
      </c>
      <c r="G11911" s="161" t="n">
        <v>12.723</v>
      </c>
      <c r="H11911" s="161" t="inlineStr">
        <is>
          <t>2024</t>
        </is>
      </c>
      <c r="I11911" s="161" t="inlineStr">
        <is>
          <t>imffossilfuelsubsidiesdata.xlsb</t>
        </is>
      </c>
    </row>
    <row r="11912" ht="13" customHeight="1">
      <c r="A11912" s="161" t="inlineStr">
        <is>
          <t>SGP</t>
        </is>
      </c>
      <c r="B11912" s="161" t="inlineStr">
        <is>
          <t>Singapore</t>
        </is>
      </c>
      <c r="C11912" s="161" t="inlineStr">
        <is>
          <t>East Asia &amp; Pacific</t>
        </is>
      </c>
      <c r="D11912" s="161" t="inlineStr">
        <is>
          <t>High income</t>
        </is>
      </c>
      <c r="E11912" s="161" t="b">
        <v>0</v>
      </c>
      <c r="F11912" s="161" t="inlineStr">
        <is>
          <t>re_share_change_pp</t>
        </is>
      </c>
      <c r="G11912" s="161" t="n">
        <v>0.554</v>
      </c>
      <c r="H11912" s="161" t="inlineStr">
        <is>
          <t>2025</t>
        </is>
      </c>
      <c r="I11912" s="161" t="inlineStr">
        <is>
          <t>release_generation_yearly_global.csv</t>
        </is>
      </c>
    </row>
    <row r="11913" ht="13" customHeight="1">
      <c r="A11913" s="161" t="inlineStr">
        <is>
          <t>SGP</t>
        </is>
      </c>
      <c r="B11913" s="161" t="inlineStr">
        <is>
          <t>Singapore</t>
        </is>
      </c>
      <c r="C11913" s="161" t="inlineStr">
        <is>
          <t>East Asia &amp; Pacific</t>
        </is>
      </c>
      <c r="D11913" s="161" t="inlineStr">
        <is>
          <t>High income</t>
        </is>
      </c>
      <c r="E11913" s="161" t="b">
        <v>0</v>
      </c>
      <c r="F11913" s="161" t="inlineStr">
        <is>
          <t>re_capacity_growth_pct</t>
        </is>
      </c>
      <c r="G11913" s="161" t="n">
        <v>25.6</v>
      </c>
      <c r="H11913" s="161" t="inlineStr">
        <is>
          <t>2025</t>
        </is>
      </c>
      <c r="I11913" s="161" t="inlineStr">
        <is>
          <t>release_generation_yearly_global.csv</t>
        </is>
      </c>
    </row>
    <row r="11914" ht="13" customHeight="1">
      <c r="A11914" s="161" t="inlineStr">
        <is>
          <t>SGP</t>
        </is>
      </c>
      <c r="B11914" s="161" t="inlineStr">
        <is>
          <t>Singapore</t>
        </is>
      </c>
      <c r="C11914" s="161" t="inlineStr">
        <is>
          <t>East Asia &amp; Pacific</t>
        </is>
      </c>
      <c r="D11914" s="161" t="inlineStr">
        <is>
          <t>High income</t>
        </is>
      </c>
      <c r="E11914" s="161" t="b">
        <v>0</v>
      </c>
      <c r="F11914" s="161" t="inlineStr">
        <is>
          <t>inn_total_inv_2030_pct_gdp</t>
        </is>
      </c>
      <c r="G11914" s="161" t="n">
        <v>2.32736041357576</v>
      </c>
      <c r="H11914" s="161" t="inlineStr">
        <is>
          <t>2030</t>
        </is>
      </c>
      <c r="I11914" s="161" t="inlineStr">
        <is>
          <t>Mitigation_Investment_Needs_v1.1.xlsx (InvestmentNeeds v1.1, model output)</t>
        </is>
      </c>
    </row>
    <row r="11915" ht="13" customHeight="1">
      <c r="A11915" s="161" t="inlineStr">
        <is>
          <t>SGP</t>
        </is>
      </c>
      <c r="B11915" s="161" t="inlineStr">
        <is>
          <t>Singapore</t>
        </is>
      </c>
      <c r="C11915" s="161" t="inlineStr">
        <is>
          <t>East Asia &amp; Pacific</t>
        </is>
      </c>
      <c r="D11915" s="161" t="inlineStr">
        <is>
          <t>High income</t>
        </is>
      </c>
      <c r="E11915" s="161" t="b">
        <v>0</v>
      </c>
      <c r="F11915" s="161" t="inlineStr">
        <is>
          <t>inn_incr_inv_2030_pct_gdp</t>
        </is>
      </c>
      <c r="G11915" s="161" t="n">
        <v>0.884396957158787</v>
      </c>
      <c r="H11915" s="161" t="inlineStr">
        <is>
          <t>2030</t>
        </is>
      </c>
      <c r="I11915" s="161" t="inlineStr">
        <is>
          <t>Mitigation_Investment_Needs_v1.1.xlsx (InvestmentNeeds v1.1, model output)</t>
        </is>
      </c>
    </row>
    <row r="11916" ht="13" customHeight="1">
      <c r="A11916" s="161" t="inlineStr">
        <is>
          <t>SGP</t>
        </is>
      </c>
      <c r="B11916" s="161" t="inlineStr">
        <is>
          <t>Singapore</t>
        </is>
      </c>
      <c r="C11916" s="161" t="inlineStr">
        <is>
          <t>East Asia &amp; Pacific</t>
        </is>
      </c>
      <c r="D11916" s="161" t="inlineStr">
        <is>
          <t>High income</t>
        </is>
      </c>
      <c r="E11916" s="161" t="b">
        <v>0</v>
      </c>
      <c r="F11916" s="161" t="inlineStr">
        <is>
          <t>inn_incr_inv_gen_2030_pct_gdp</t>
        </is>
      </c>
      <c r="G11916" s="161" t="n">
        <v>0.3224013424786296</v>
      </c>
      <c r="H11916" s="161" t="inlineStr">
        <is>
          <t>2030</t>
        </is>
      </c>
      <c r="I11916" s="161" t="inlineStr">
        <is>
          <t>Mitigation_Investment_Needs_v1.1.xlsx (InvestmentNeeds v1.1, model output)</t>
        </is>
      </c>
    </row>
    <row r="11917" ht="13" customHeight="1">
      <c r="A11917" s="161" t="inlineStr">
        <is>
          <t>SGP</t>
        </is>
      </c>
      <c r="B11917" s="161" t="inlineStr">
        <is>
          <t>Singapore</t>
        </is>
      </c>
      <c r="C11917" s="161" t="inlineStr">
        <is>
          <t>East Asia &amp; Pacific</t>
        </is>
      </c>
      <c r="D11917" s="161" t="inlineStr">
        <is>
          <t>High income</t>
        </is>
      </c>
      <c r="E11917" s="161" t="b">
        <v>0</v>
      </c>
      <c r="F11917" s="161" t="inlineStr">
        <is>
          <t>inn_incr_inv_grid_2030_pct_gdp</t>
        </is>
      </c>
      <c r="G11917" s="161" t="n">
        <v>0.2210752062710614</v>
      </c>
      <c r="H11917" s="161" t="inlineStr">
        <is>
          <t>2030</t>
        </is>
      </c>
      <c r="I11917" s="161" t="inlineStr">
        <is>
          <t>Mitigation_Investment_Needs_v1.1.xlsx (InvestmentNeeds v1.1, model output)</t>
        </is>
      </c>
    </row>
    <row r="11918" ht="13" customHeight="1">
      <c r="A11918" s="161" t="inlineStr">
        <is>
          <t>SGP</t>
        </is>
      </c>
      <c r="B11918" s="161" t="inlineStr">
        <is>
          <t>Singapore</t>
        </is>
      </c>
      <c r="C11918" s="161" t="inlineStr">
        <is>
          <t>East Asia &amp; Pacific</t>
        </is>
      </c>
      <c r="D11918" s="161" t="inlineStr">
        <is>
          <t>High income</t>
        </is>
      </c>
      <c r="E11918" s="161" t="b">
        <v>0</v>
      </c>
      <c r="F11918" s="161" t="inlineStr">
        <is>
          <t>inn_incr_inv_trn_2030_pct_gdp</t>
        </is>
      </c>
      <c r="G11918" s="161" t="n">
        <v>0.1073955824738552</v>
      </c>
      <c r="H11918" s="161" t="inlineStr">
        <is>
          <t>2030</t>
        </is>
      </c>
      <c r="I11918" s="161" t="inlineStr">
        <is>
          <t>Mitigation_Investment_Needs_v1.1.xlsx (InvestmentNeeds v1.1, model output)</t>
        </is>
      </c>
    </row>
    <row r="11919" ht="13" customHeight="1">
      <c r="A11919" s="161" t="inlineStr">
        <is>
          <t>SGP</t>
        </is>
      </c>
      <c r="B11919" s="161" t="inlineStr">
        <is>
          <t>Singapore</t>
        </is>
      </c>
      <c r="C11919" s="161" t="inlineStr">
        <is>
          <t>East Asia &amp; Pacific</t>
        </is>
      </c>
      <c r="D11919" s="161" t="inlineStr">
        <is>
          <t>High income</t>
        </is>
      </c>
      <c r="E11919" s="161" t="b">
        <v>0</v>
      </c>
      <c r="F11919" s="161" t="inlineStr">
        <is>
          <t>inn_incr_inv_bld_2030_pct_gdp</t>
        </is>
      </c>
      <c r="G11919" s="161" t="n">
        <v>0.0789040247572303</v>
      </c>
      <c r="H11919" s="161" t="inlineStr">
        <is>
          <t>2030</t>
        </is>
      </c>
      <c r="I11919" s="161" t="inlineStr">
        <is>
          <t>Mitigation_Investment_Needs_v1.1.xlsx (InvestmentNeeds v1.1, model output)</t>
        </is>
      </c>
    </row>
    <row r="11920" ht="13" customHeight="1">
      <c r="A11920" s="161" t="inlineStr">
        <is>
          <t>SGP</t>
        </is>
      </c>
      <c r="B11920" s="161" t="inlineStr">
        <is>
          <t>Singapore</t>
        </is>
      </c>
      <c r="C11920" s="161" t="inlineStr">
        <is>
          <t>East Asia &amp; Pacific</t>
        </is>
      </c>
      <c r="D11920" s="161" t="inlineStr">
        <is>
          <t>High income</t>
        </is>
      </c>
      <c r="E11920" s="161" t="b">
        <v>0</v>
      </c>
      <c r="F11920" s="161" t="inlineStr">
        <is>
          <t>inn_incr_inv_ind_2030_pct_gdp</t>
        </is>
      </c>
      <c r="G11920" s="161" t="n">
        <v>0.06899282036690239</v>
      </c>
      <c r="H11920" s="161" t="inlineStr">
        <is>
          <t>2030</t>
        </is>
      </c>
      <c r="I11920" s="161" t="inlineStr">
        <is>
          <t>Mitigation_Investment_Needs_v1.1.xlsx (InvestmentNeeds v1.1, model output)</t>
        </is>
      </c>
    </row>
    <row r="11921" ht="13" customHeight="1">
      <c r="A11921" s="161" t="inlineStr">
        <is>
          <t>SGP</t>
        </is>
      </c>
      <c r="B11921" s="161" t="inlineStr">
        <is>
          <t>Singapore</t>
        </is>
      </c>
      <c r="C11921" s="161" t="inlineStr">
        <is>
          <t>East Asia &amp; Pacific</t>
        </is>
      </c>
      <c r="D11921" s="161" t="inlineStr">
        <is>
          <t>High income</t>
        </is>
      </c>
      <c r="E11921" s="161" t="b">
        <v>0</v>
      </c>
      <c r="F11921" s="161" t="inlineStr">
        <is>
          <t>inn_incr_inv_fuel_2030_pct_gdp</t>
        </is>
      </c>
      <c r="G11921" s="161" t="n">
        <v>0.0706307443722219</v>
      </c>
      <c r="H11921" s="161" t="inlineStr">
        <is>
          <t>2030</t>
        </is>
      </c>
      <c r="I11921" s="161" t="inlineStr">
        <is>
          <t>Mitigation_Investment_Needs_v1.1.xlsx (InvestmentNeeds v1.1, model output)</t>
        </is>
      </c>
    </row>
    <row r="11922" ht="13" customHeight="1">
      <c r="A11922" s="161" t="inlineStr">
        <is>
          <t>SGP</t>
        </is>
      </c>
      <c r="B11922" s="161" t="inlineStr">
        <is>
          <t>Singapore</t>
        </is>
      </c>
      <c r="C11922" s="161" t="inlineStr">
        <is>
          <t>East Asia &amp; Pacific</t>
        </is>
      </c>
      <c r="D11922" s="161" t="inlineStr">
        <is>
          <t>High income</t>
        </is>
      </c>
      <c r="E11922" s="161" t="b">
        <v>0</v>
      </c>
      <c r="F11922" s="161" t="inlineStr">
        <is>
          <t>inn_incr_inv_afolu_2030_pct_gdp</t>
        </is>
      </c>
      <c r="G11922" s="161" t="n">
        <v>0.0149972364388858</v>
      </c>
      <c r="H11922" s="161" t="inlineStr">
        <is>
          <t>2030</t>
        </is>
      </c>
      <c r="I11922" s="161" t="inlineStr">
        <is>
          <t>Mitigation_Investment_Needs_v1.1.xlsx (InvestmentNeeds v1.1, model output)</t>
        </is>
      </c>
    </row>
    <row r="11923" ht="13" customHeight="1">
      <c r="A11923" s="161" t="inlineStr">
        <is>
          <t>SGP</t>
        </is>
      </c>
      <c r="B11923" s="161" t="inlineStr">
        <is>
          <t>Singapore</t>
        </is>
      </c>
      <c r="C11923" s="161" t="inlineStr">
        <is>
          <t>East Asia &amp; Pacific</t>
        </is>
      </c>
      <c r="D11923" s="161" t="inlineStr">
        <is>
          <t>High income</t>
        </is>
      </c>
      <c r="E11923" s="161" t="b">
        <v>0</v>
      </c>
      <c r="F11923" s="161" t="inlineStr">
        <is>
          <t>inn_incr_cost_a_2030_pct_gdp</t>
        </is>
      </c>
      <c r="G11923" s="161" t="n">
        <v>-0.232635479266279</v>
      </c>
      <c r="H11923" s="161" t="inlineStr">
        <is>
          <t>2030</t>
        </is>
      </c>
      <c r="I11923" s="161" t="inlineStr">
        <is>
          <t>Mitigation_Investment_Needs_v1.1.xlsx (InvestmentNeeds v1.1, model output)</t>
        </is>
      </c>
    </row>
    <row r="11924" ht="13" customHeight="1">
      <c r="A11924" s="161" t="inlineStr">
        <is>
          <t>SGP</t>
        </is>
      </c>
      <c r="B11924" s="161" t="inlineStr">
        <is>
          <t>Singapore</t>
        </is>
      </c>
      <c r="C11924" s="161" t="inlineStr">
        <is>
          <t>East Asia &amp; Pacific</t>
        </is>
      </c>
      <c r="D11924" s="161" t="inlineStr">
        <is>
          <t>High income</t>
        </is>
      </c>
      <c r="E11924" s="161" t="b">
        <v>0</v>
      </c>
      <c r="F11924" s="161" t="inlineStr">
        <is>
          <t>inn_incr_cost_b_2030_pct_gdp</t>
        </is>
      </c>
      <c r="G11924" s="161" t="n">
        <v>-0.229075573872328</v>
      </c>
      <c r="H11924" s="161" t="inlineStr">
        <is>
          <t>2030</t>
        </is>
      </c>
      <c r="I11924" s="161" t="inlineStr">
        <is>
          <t>Mitigation_Investment_Needs_v1.1.xlsx (InvestmentNeeds v1.1, model output)</t>
        </is>
      </c>
    </row>
    <row r="11925" ht="13" customHeight="1">
      <c r="A11925" s="161" t="inlineStr">
        <is>
          <t>SGP</t>
        </is>
      </c>
      <c r="B11925" s="161" t="inlineStr">
        <is>
          <t>Singapore</t>
        </is>
      </c>
      <c r="C11925" s="161" t="inlineStr">
        <is>
          <t>East Asia &amp; Pacific</t>
        </is>
      </c>
      <c r="D11925" s="161" t="inlineStr">
        <is>
          <t>High income</t>
        </is>
      </c>
      <c r="E11925" s="161" t="b">
        <v>0</v>
      </c>
      <c r="F11925" s="161" t="inlineStr">
        <is>
          <t>inn_incr_cost_c_2030_pct_gdp</t>
        </is>
      </c>
      <c r="G11925" s="161" t="n">
        <v>-0.253480957581677</v>
      </c>
      <c r="H11925" s="161" t="inlineStr">
        <is>
          <t>2030</t>
        </is>
      </c>
      <c r="I11925" s="161" t="inlineStr">
        <is>
          <t>Mitigation_Investment_Needs_v1.1.xlsx (InvestmentNeeds v1.1, model output)</t>
        </is>
      </c>
    </row>
    <row r="11926" ht="13" customHeight="1">
      <c r="A11926" s="161" t="inlineStr">
        <is>
          <t>SGP</t>
        </is>
      </c>
      <c r="B11926" s="161" t="inlineStr">
        <is>
          <t>Singapore</t>
        </is>
      </c>
      <c r="C11926" s="161" t="inlineStr">
        <is>
          <t>East Asia &amp; Pacific</t>
        </is>
      </c>
      <c r="D11926" s="161" t="inlineStr">
        <is>
          <t>High income</t>
        </is>
      </c>
      <c r="E11926" s="161" t="b">
        <v>0</v>
      </c>
      <c r="F11926" s="161" t="inlineStr">
        <is>
          <t>inn_cost_per_t_b_2030_usd</t>
        </is>
      </c>
      <c r="G11926" s="161" t="n">
        <v>-482.933937218317</v>
      </c>
      <c r="H11926" s="161" t="inlineStr">
        <is>
          <t>2030</t>
        </is>
      </c>
      <c r="I11926" s="161" t="inlineStr">
        <is>
          <t>Mitigation_Investment_Needs_v1.1.xlsx (InvestmentNeeds v1.1, model output)</t>
        </is>
      </c>
    </row>
    <row r="11927" ht="13" customHeight="1">
      <c r="A11927" s="161" t="inlineStr">
        <is>
          <t>SGP</t>
        </is>
      </c>
      <c r="B11927" s="161" t="inlineStr">
        <is>
          <t>Singapore</t>
        </is>
      </c>
      <c r="C11927" s="161" t="inlineStr">
        <is>
          <t>East Asia &amp; Pacific</t>
        </is>
      </c>
      <c r="D11927" s="161" t="inlineStr">
        <is>
          <t>High income</t>
        </is>
      </c>
      <c r="E11927" s="161" t="b">
        <v>0</v>
      </c>
      <c r="F11927" s="161" t="inlineStr">
        <is>
          <t>inn_coc_penalty_2030_pct_gdp</t>
        </is>
      </c>
      <c r="G11927" s="161" t="n">
        <v>-0.0093681720893453</v>
      </c>
      <c r="H11927" s="161" t="inlineStr">
        <is>
          <t>2030</t>
        </is>
      </c>
      <c r="I11927" s="161" t="inlineStr">
        <is>
          <t>Mitigation_Investment_Needs_v1.1.xlsx (InvestmentNeeds v1.1, model output)</t>
        </is>
      </c>
    </row>
    <row r="11928" ht="13" customHeight="1">
      <c r="A11928" s="161" t="inlineStr">
        <is>
          <t>SGP</t>
        </is>
      </c>
      <c r="B11928" s="161" t="inlineStr">
        <is>
          <t>Singapore</t>
        </is>
      </c>
      <c r="C11928" s="161" t="inlineStr">
        <is>
          <t>East Asia &amp; Pacific</t>
        </is>
      </c>
      <c r="D11928" s="161" t="inlineStr">
        <is>
          <t>High income</t>
        </is>
      </c>
      <c r="E11928" s="161" t="b">
        <v>0</v>
      </c>
      <c r="F11928" s="161" t="inlineStr">
        <is>
          <t>inn_pima_adj_inv_2030_pct_gdp</t>
        </is>
      </c>
      <c r="G11928" s="161" t="n">
        <v>2.431690363149836</v>
      </c>
      <c r="H11928" s="161" t="inlineStr">
        <is>
          <t>2030</t>
        </is>
      </c>
      <c r="I11928" s="161" t="inlineStr">
        <is>
          <t>Mitigation_Investment_Needs_v1.1.xlsx (InvestmentNeeds v1.1, model output)</t>
        </is>
      </c>
    </row>
    <row r="11929" ht="13" customHeight="1">
      <c r="A11929" s="161" t="inlineStr">
        <is>
          <t>SGP</t>
        </is>
      </c>
      <c r="B11929" s="161" t="inlineStr">
        <is>
          <t>Singapore</t>
        </is>
      </c>
      <c r="C11929" s="161" t="inlineStr">
        <is>
          <t>East Asia &amp; Pacific</t>
        </is>
      </c>
      <c r="D11929" s="161" t="inlineStr">
        <is>
          <t>High income</t>
        </is>
      </c>
      <c r="E11929" s="161" t="b">
        <v>0</v>
      </c>
      <c r="F11929" s="161" t="inlineStr">
        <is>
          <t>nmim_nz_inv_2030_pct_gdp</t>
        </is>
      </c>
      <c r="G11929" s="161" t="n">
        <v>2.252206453960506</v>
      </c>
      <c r="H11929" s="161" t="inlineStr">
        <is>
          <t>2030</t>
        </is>
      </c>
      <c r="I11929" s="161" t="inlineStr">
        <is>
          <t>nmim_summary_v0_2.csv (InvestmentNeeds NMIM v0.2, model output)</t>
        </is>
      </c>
    </row>
    <row r="11930" ht="13" customHeight="1">
      <c r="A11930" s="161" t="inlineStr">
        <is>
          <t>SGP</t>
        </is>
      </c>
      <c r="B11930" s="161" t="inlineStr">
        <is>
          <t>Singapore</t>
        </is>
      </c>
      <c r="C11930" s="161" t="inlineStr">
        <is>
          <t>East Asia &amp; Pacific</t>
        </is>
      </c>
      <c r="D11930" s="161" t="inlineStr">
        <is>
          <t>High income</t>
        </is>
      </c>
      <c r="E11930" s="161" t="b">
        <v>0</v>
      </c>
      <c r="F11930" s="161" t="inlineStr">
        <is>
          <t>nmim_typ1_2030_pct_gdp</t>
        </is>
      </c>
      <c r="G11930" s="161" t="n">
        <v>0.1392514636609308</v>
      </c>
      <c r="H11930" s="161" t="inlineStr">
        <is>
          <t>2030</t>
        </is>
      </c>
      <c r="I11930" s="161" t="inlineStr">
        <is>
          <t>nmim_summary_v0_2.csv (InvestmentNeeds NMIM v0.2, model output)</t>
        </is>
      </c>
    </row>
    <row r="11931" ht="13" customHeight="1">
      <c r="A11931" s="161" t="inlineStr">
        <is>
          <t>SGP</t>
        </is>
      </c>
      <c r="B11931" s="161" t="inlineStr">
        <is>
          <t>Singapore</t>
        </is>
      </c>
      <c r="C11931" s="161" t="inlineStr">
        <is>
          <t>East Asia &amp; Pacific</t>
        </is>
      </c>
      <c r="D11931" s="161" t="inlineStr">
        <is>
          <t>High income</t>
        </is>
      </c>
      <c r="E11931" s="161" t="b">
        <v>0</v>
      </c>
      <c r="F11931" s="161" t="inlineStr">
        <is>
          <t>nmim_typ2_2030_pct_gdp</t>
        </is>
      </c>
      <c r="G11931" s="161" t="n">
        <v>0.5382332838074761</v>
      </c>
      <c r="H11931" s="161" t="inlineStr">
        <is>
          <t>2030</t>
        </is>
      </c>
      <c r="I11931" s="161" t="inlineStr">
        <is>
          <t>nmim_summary_v0_2.csv (InvestmentNeeds NMIM v0.2, model output)</t>
        </is>
      </c>
    </row>
    <row r="11932" ht="13" customHeight="1">
      <c r="A11932" s="161" t="inlineStr">
        <is>
          <t>SGP</t>
        </is>
      </c>
      <c r="B11932" s="161" t="inlineStr">
        <is>
          <t>Singapore</t>
        </is>
      </c>
      <c r="C11932" s="161" t="inlineStr">
        <is>
          <t>East Asia &amp; Pacific</t>
        </is>
      </c>
      <c r="D11932" s="161" t="inlineStr">
        <is>
          <t>High income</t>
        </is>
      </c>
      <c r="E11932" s="161" t="b">
        <v>0</v>
      </c>
      <c r="F11932" s="161" t="inlineStr">
        <is>
          <t>nmim_typ3_2030_pct_gdp</t>
        </is>
      </c>
      <c r="G11932" s="161" t="n">
        <v>0.6183337128990839</v>
      </c>
      <c r="H11932" s="161" t="inlineStr">
        <is>
          <t>2030</t>
        </is>
      </c>
      <c r="I11932" s="161" t="inlineStr">
        <is>
          <t>nmim_summary_v0_2.csv (InvestmentNeeds NMIM v0.2, model output)</t>
        </is>
      </c>
    </row>
    <row r="11933" ht="13" customHeight="1">
      <c r="A11933" s="161" t="inlineStr">
        <is>
          <t>SGP</t>
        </is>
      </c>
      <c r="B11933" s="161" t="inlineStr">
        <is>
          <t>Singapore</t>
        </is>
      </c>
      <c r="C11933" s="161" t="inlineStr">
        <is>
          <t>East Asia &amp; Pacific</t>
        </is>
      </c>
      <c r="D11933" s="161" t="inlineStr">
        <is>
          <t>High income</t>
        </is>
      </c>
      <c r="E11933" s="161" t="b">
        <v>0</v>
      </c>
      <c r="F11933" s="161" t="inlineStr">
        <is>
          <t>nmim_typ4_2030_pct_gdp</t>
        </is>
      </c>
      <c r="G11933" s="161" t="n">
        <v>0.1085311571388804</v>
      </c>
      <c r="H11933" s="161" t="inlineStr">
        <is>
          <t>2030</t>
        </is>
      </c>
      <c r="I11933" s="161" t="inlineStr">
        <is>
          <t>nmim_summary_v0_2.csv (InvestmentNeeds NMIM v0.2, model output)</t>
        </is>
      </c>
    </row>
    <row r="11934" ht="13" customHeight="1">
      <c r="A11934" s="161" t="inlineStr">
        <is>
          <t>SGP</t>
        </is>
      </c>
      <c r="B11934" s="161" t="inlineStr">
        <is>
          <t>Singapore</t>
        </is>
      </c>
      <c r="C11934" s="161" t="inlineStr">
        <is>
          <t>East Asia &amp; Pacific</t>
        </is>
      </c>
      <c r="D11934" s="161" t="inlineStr">
        <is>
          <t>High income</t>
        </is>
      </c>
      <c r="E11934" s="161" t="b">
        <v>0</v>
      </c>
      <c r="F11934" s="161" t="inlineStr">
        <is>
          <t>nmim_typ5_2030_pct_gdp</t>
        </is>
      </c>
      <c r="G11934" s="161" t="n">
        <v>0.8478568370924653</v>
      </c>
      <c r="H11934" s="161" t="inlineStr">
        <is>
          <t>2030</t>
        </is>
      </c>
      <c r="I11934" s="161" t="inlineStr">
        <is>
          <t>nmim_summary_v0_2.csv (InvestmentNeeds NMIM v0.2, model output)</t>
        </is>
      </c>
    </row>
    <row r="11935" ht="13" customHeight="1">
      <c r="A11935" s="161" t="inlineStr">
        <is>
          <t>SGP</t>
        </is>
      </c>
      <c r="B11935" s="161" t="inlineStr">
        <is>
          <t>Singapore</t>
        </is>
      </c>
      <c r="C11935" s="161" t="inlineStr">
        <is>
          <t>East Asia &amp; Pacific</t>
        </is>
      </c>
      <c r="D11935" s="161" t="inlineStr">
        <is>
          <t>High income</t>
        </is>
      </c>
      <c r="E11935" s="161" t="b">
        <v>0</v>
      </c>
      <c r="F11935" s="161" t="inlineStr">
        <is>
          <t>nmim_budget_need_2030_pct_gdp</t>
        </is>
      </c>
      <c r="G11935" s="161" t="n">
        <v>0.1718108107614581</v>
      </c>
      <c r="H11935" s="161" t="inlineStr">
        <is>
          <t>2030</t>
        </is>
      </c>
      <c r="I11935" s="161" t="inlineStr">
        <is>
          <t>nmim_summary_v0_2.csv (InvestmentNeeds NMIM v0.2, model output)</t>
        </is>
      </c>
    </row>
    <row r="11936" ht="13" customHeight="1">
      <c r="A11936" s="161" t="inlineStr">
        <is>
          <t>SGP</t>
        </is>
      </c>
      <c r="B11936" s="161" t="inlineStr">
        <is>
          <t>Singapore</t>
        </is>
      </c>
      <c r="C11936" s="161" t="inlineStr">
        <is>
          <t>East Asia &amp; Pacific</t>
        </is>
      </c>
      <c r="D11936" s="161" t="inlineStr">
        <is>
          <t>High income</t>
        </is>
      </c>
      <c r="E11936" s="161" t="b">
        <v>0</v>
      </c>
      <c r="F11936" s="161" t="inlineStr">
        <is>
          <t>nmim_private_share_2030_pct</t>
        </is>
      </c>
      <c r="G11936" s="161" t="n">
        <v>68.47340116944595</v>
      </c>
      <c r="H11936" s="161" t="inlineStr">
        <is>
          <t>2030</t>
        </is>
      </c>
      <c r="I11936" s="161" t="inlineStr">
        <is>
          <t>nmim_summary_v0_2.csv (InvestmentNeeds NMIM v0.2, model output)</t>
        </is>
      </c>
    </row>
    <row r="11937" ht="13" customHeight="1">
      <c r="A11937" s="161" t="inlineStr">
        <is>
          <t>SGP</t>
        </is>
      </c>
      <c r="B11937" s="161" t="inlineStr">
        <is>
          <t>Singapore</t>
        </is>
      </c>
      <c r="C11937" s="161" t="inlineStr">
        <is>
          <t>East Asia &amp; Pacific</t>
        </is>
      </c>
      <c r="D11937" s="161" t="inlineStr">
        <is>
          <t>High income</t>
        </is>
      </c>
      <c r="E11937" s="161" t="b">
        <v>0</v>
      </c>
      <c r="F11937" s="161" t="inlineStr">
        <is>
          <t>nmim_incr_inv_2030_pct_gdp</t>
        </is>
      </c>
      <c r="G11937" s="161" t="n">
        <v>1.177651753642061</v>
      </c>
      <c r="H11937" s="161" t="inlineStr">
        <is>
          <t>2030</t>
        </is>
      </c>
      <c r="I11937" s="161" t="inlineStr">
        <is>
          <t>nmim_summary_v0_2.csv (InvestmentNeeds NMIM v0.2, model output)</t>
        </is>
      </c>
    </row>
    <row r="11938" ht="13" customHeight="1">
      <c r="A11938" s="161" t="inlineStr">
        <is>
          <t>SGP</t>
        </is>
      </c>
      <c r="B11938" s="161" t="inlineStr">
        <is>
          <t>Singapore</t>
        </is>
      </c>
      <c r="C11938" s="161" t="inlineStr">
        <is>
          <t>East Asia &amp; Pacific</t>
        </is>
      </c>
      <c r="D11938" s="161" t="inlineStr">
        <is>
          <t>High income</t>
        </is>
      </c>
      <c r="E11938" s="161" t="b">
        <v>0</v>
      </c>
      <c r="F11938" s="161" t="inlineStr">
        <is>
          <t>nmim_incr_inv_2050_pct_gdp</t>
        </is>
      </c>
      <c r="G11938" s="161" t="n">
        <v>0.6309698488964361</v>
      </c>
      <c r="H11938" s="161" t="inlineStr">
        <is>
          <t>2050</t>
        </is>
      </c>
      <c r="I11938" s="161" t="inlineStr">
        <is>
          <t>nmim_summary_v0_2.csv (InvestmentNeeds NMIM v0.2, model output)</t>
        </is>
      </c>
    </row>
    <row r="11939" ht="13" customHeight="1">
      <c r="A11939" s="161" t="inlineStr">
        <is>
          <t>SGP</t>
        </is>
      </c>
      <c r="B11939" s="161" t="inlineStr">
        <is>
          <t>Singapore</t>
        </is>
      </c>
      <c r="C11939" s="161" t="inlineStr">
        <is>
          <t>East Asia &amp; Pacific</t>
        </is>
      </c>
      <c r="D11939" s="161" t="inlineStr">
        <is>
          <t>High income</t>
        </is>
      </c>
      <c r="E11939" s="161" t="b">
        <v>0</v>
      </c>
      <c r="F11939" s="161" t="inlineStr">
        <is>
          <t>nmim_pv_incr_cost_b_pct_gdp</t>
        </is>
      </c>
      <c r="G11939" s="161" t="n">
        <v>-16.61514279478842</v>
      </c>
      <c r="H11939" s="161" t="inlineStr">
        <is>
          <t>2025-2050</t>
        </is>
      </c>
      <c r="I11939" s="161" t="inlineStr">
        <is>
          <t>nmim_summary_v0_2.csv (InvestmentNeeds NMIM v0.2, model output)</t>
        </is>
      </c>
    </row>
    <row r="11940" ht="13" customHeight="1">
      <c r="A11940" s="161" t="inlineStr">
        <is>
          <t>SGP</t>
        </is>
      </c>
      <c r="B11940" s="161" t="inlineStr">
        <is>
          <t>Singapore</t>
        </is>
      </c>
      <c r="C11940" s="161" t="inlineStr">
        <is>
          <t>East Asia &amp; Pacific</t>
        </is>
      </c>
      <c r="D11940" s="161" t="inlineStr">
        <is>
          <t>High income</t>
        </is>
      </c>
      <c r="E11940" s="161" t="b">
        <v>0</v>
      </c>
      <c r="F11940" s="161" t="inlineStr">
        <is>
          <t>price_diesel_usd_litre</t>
        </is>
      </c>
      <c r="G11940" s="161" t="n">
        <v>1.811</v>
      </c>
      <c r="H11940" s="161" t="inlineStr">
        <is>
          <t>2024</t>
        </is>
      </c>
      <c r="I11940" s="161" t="inlineStr">
        <is>
          <t>imffossilfuelsubsidiesdata.xlsb</t>
        </is>
      </c>
    </row>
    <row r="11941" ht="13" customHeight="1">
      <c r="A11941" s="161" t="inlineStr">
        <is>
          <t>SGP</t>
        </is>
      </c>
      <c r="B11941" s="161" t="inlineStr">
        <is>
          <t>Singapore</t>
        </is>
      </c>
      <c r="C11941" s="161" t="inlineStr">
        <is>
          <t>East Asia &amp; Pacific</t>
        </is>
      </c>
      <c r="D11941" s="161" t="inlineStr">
        <is>
          <t>High income</t>
        </is>
      </c>
      <c r="E11941" s="161" t="b">
        <v>0</v>
      </c>
      <c r="F11941" s="161" t="inlineStr">
        <is>
          <t>price_gasoline_usd_litre</t>
        </is>
      </c>
      <c r="G11941" s="161" t="n">
        <v>2.06</v>
      </c>
      <c r="H11941" s="161" t="inlineStr">
        <is>
          <t>2024</t>
        </is>
      </c>
      <c r="I11941" s="161" t="inlineStr">
        <is>
          <t>imffossilfuelsubsidiesdata.xlsb</t>
        </is>
      </c>
    </row>
    <row r="11942" ht="13" customHeight="1">
      <c r="A11942" s="161" t="inlineStr">
        <is>
          <t>SGP</t>
        </is>
      </c>
      <c r="B11942" s="161" t="inlineStr">
        <is>
          <t>Singapore</t>
        </is>
      </c>
      <c r="C11942" s="161" t="inlineStr">
        <is>
          <t>East Asia &amp; Pacific</t>
        </is>
      </c>
      <c r="D11942" s="161" t="inlineStr">
        <is>
          <t>High income</t>
        </is>
      </c>
      <c r="E11942" s="161" t="b">
        <v>0</v>
      </c>
      <c r="F11942" s="161" t="inlineStr">
        <is>
          <t>price_electricity_residential_usd_kwh</t>
        </is>
      </c>
      <c r="G11942" s="161" t="n">
        <v>0.231</v>
      </c>
      <c r="H11942" s="161" t="inlineStr">
        <is>
          <t>2024</t>
        </is>
      </c>
      <c r="I11942" s="161" t="inlineStr">
        <is>
          <t>imffossilfuelsubsidiesdata.xlsb</t>
        </is>
      </c>
    </row>
    <row r="11943" ht="13" customHeight="1">
      <c r="A11943" s="161" t="inlineStr">
        <is>
          <t>SGP</t>
        </is>
      </c>
      <c r="B11943" s="161" t="inlineStr">
        <is>
          <t>Singapore</t>
        </is>
      </c>
      <c r="C11943" s="161" t="inlineStr">
        <is>
          <t>East Asia &amp; Pacific</t>
        </is>
      </c>
      <c r="D11943" s="161" t="inlineStr">
        <is>
          <t>High income</t>
        </is>
      </c>
      <c r="E11943" s="161" t="b">
        <v>0</v>
      </c>
      <c r="F11943" s="161" t="inlineStr">
        <is>
          <t>price_electricity_industry_usd_kwh</t>
        </is>
      </c>
      <c r="G11943" s="161" t="n">
        <v>0.207</v>
      </c>
      <c r="H11943" s="161" t="inlineStr">
        <is>
          <t>2024</t>
        </is>
      </c>
      <c r="I11943" s="161" t="inlineStr">
        <is>
          <t>imffossilfuelsubsidiesdata.xlsb</t>
        </is>
      </c>
    </row>
    <row r="11944" ht="13" customHeight="1">
      <c r="A11944" s="161" t="inlineStr">
        <is>
          <t>SGP</t>
        </is>
      </c>
      <c r="B11944" s="161" t="inlineStr">
        <is>
          <t>Singapore</t>
        </is>
      </c>
      <c r="C11944" s="161" t="inlineStr">
        <is>
          <t>East Asia &amp; Pacific</t>
        </is>
      </c>
      <c r="D11944" s="161" t="inlineStr">
        <is>
          <t>High income</t>
        </is>
      </c>
      <c r="E11944" s="161" t="b">
        <v>0</v>
      </c>
      <c r="F11944" s="161" t="inlineStr">
        <is>
          <t>price_gas_industry_usd_gj</t>
        </is>
      </c>
      <c r="G11944" s="161" t="n">
        <v>48.488</v>
      </c>
      <c r="H11944" s="161" t="inlineStr">
        <is>
          <t>2024</t>
        </is>
      </c>
      <c r="I11944" s="161" t="inlineStr">
        <is>
          <t>imffossilfuelsubsidiesdata.xlsb</t>
        </is>
      </c>
    </row>
    <row r="11945" ht="13" customHeight="1">
      <c r="A11945" s="161" t="inlineStr">
        <is>
          <t>SGP</t>
        </is>
      </c>
      <c r="B11945" s="161" t="inlineStr">
        <is>
          <t>Singapore</t>
        </is>
      </c>
      <c r="C11945" s="161" t="inlineStr">
        <is>
          <t>East Asia &amp; Pacific</t>
        </is>
      </c>
      <c r="D11945" s="161" t="inlineStr">
        <is>
          <t>High income</t>
        </is>
      </c>
      <c r="E11945" s="161" t="b">
        <v>0</v>
      </c>
      <c r="F11945" s="161" t="inlineStr">
        <is>
          <t>price_gas_power_usd_gj</t>
        </is>
      </c>
      <c r="G11945" s="161" t="n">
        <v>48.488</v>
      </c>
      <c r="H11945" s="161" t="inlineStr">
        <is>
          <t>2024</t>
        </is>
      </c>
      <c r="I11945" s="161" t="inlineStr">
        <is>
          <t>imffossilfuelsubsidiesdata.xlsb</t>
        </is>
      </c>
    </row>
    <row r="11946" ht="13" customHeight="1">
      <c r="A11946" s="161" t="inlineStr">
        <is>
          <t>SGP</t>
        </is>
      </c>
      <c r="B11946" s="161" t="inlineStr">
        <is>
          <t>Singapore</t>
        </is>
      </c>
      <c r="C11946" s="161" t="inlineStr">
        <is>
          <t>East Asia &amp; Pacific</t>
        </is>
      </c>
      <c r="D11946" s="161" t="inlineStr">
        <is>
          <t>High income</t>
        </is>
      </c>
      <c r="E11946" s="161" t="b">
        <v>0</v>
      </c>
      <c r="F11946" s="161" t="inlineStr">
        <is>
          <t>price_coal_residential_usd_gj</t>
        </is>
      </c>
      <c r="G11946" s="161" t="n">
        <v>12.252</v>
      </c>
      <c r="H11946" s="161" t="inlineStr">
        <is>
          <t>2024</t>
        </is>
      </c>
      <c r="I11946" s="161" t="inlineStr">
        <is>
          <t>imffossilfuelsubsidiesdata.xlsb</t>
        </is>
      </c>
    </row>
    <row r="11947" ht="13" customHeight="1">
      <c r="A11947" s="161" t="inlineStr">
        <is>
          <t>SGP</t>
        </is>
      </c>
      <c r="B11947" s="161" t="inlineStr">
        <is>
          <t>Singapore</t>
        </is>
      </c>
      <c r="C11947" s="161" t="inlineStr">
        <is>
          <t>East Asia &amp; Pacific</t>
        </is>
      </c>
      <c r="D11947" s="161" t="inlineStr">
        <is>
          <t>High income</t>
        </is>
      </c>
      <c r="E11947" s="161" t="b">
        <v>0</v>
      </c>
      <c r="F11947" s="161" t="inlineStr">
        <is>
          <t>price_coal_industry_usd_gj</t>
        </is>
      </c>
      <c r="G11947" s="161" t="n">
        <v>8.818</v>
      </c>
      <c r="H11947" s="161" t="inlineStr">
        <is>
          <t>2024</t>
        </is>
      </c>
      <c r="I11947" s="161" t="inlineStr">
        <is>
          <t>imffossilfuelsubsidiesdata.xlsb</t>
        </is>
      </c>
    </row>
    <row r="11948" ht="13" customHeight="1">
      <c r="A11948" s="161" t="inlineStr">
        <is>
          <t>SGP</t>
        </is>
      </c>
      <c r="B11948" s="161" t="inlineStr">
        <is>
          <t>Singapore</t>
        </is>
      </c>
      <c r="C11948" s="161" t="inlineStr">
        <is>
          <t>East Asia &amp; Pacific</t>
        </is>
      </c>
      <c r="D11948" s="161" t="inlineStr">
        <is>
          <t>High income</t>
        </is>
      </c>
      <c r="E11948" s="161" t="b">
        <v>0</v>
      </c>
      <c r="F11948" s="161" t="inlineStr">
        <is>
          <t>price_coal_power_usd_gj</t>
        </is>
      </c>
      <c r="G11948" s="161" t="n">
        <v>6.522</v>
      </c>
      <c r="H11948" s="161" t="inlineStr">
        <is>
          <t>2024</t>
        </is>
      </c>
      <c r="I11948" s="161" t="inlineStr">
        <is>
          <t>imffossilfuelsubsidiesdata.xlsb</t>
        </is>
      </c>
    </row>
    <row r="11949" ht="13" customHeight="1">
      <c r="A11949" s="161" t="inlineStr">
        <is>
          <t>SGP</t>
        </is>
      </c>
      <c r="B11949" s="161" t="inlineStr">
        <is>
          <t>Singapore</t>
        </is>
      </c>
      <c r="C11949" s="161" t="inlineStr">
        <is>
          <t>East Asia &amp; Pacific</t>
        </is>
      </c>
      <c r="D11949" s="161" t="inlineStr">
        <is>
          <t>High income</t>
        </is>
      </c>
      <c r="E11949" s="161" t="b">
        <v>0</v>
      </c>
      <c r="F11949" s="161" t="inlineStr">
        <is>
          <t>power_market_structure</t>
        </is>
      </c>
      <c r="G11949" s="161" t="n">
        <v>3</v>
      </c>
      <c r="H11949" s="161" t="inlineStr">
        <is>
          <t>2013</t>
        </is>
      </c>
      <c r="I11949" s="161" t="inlineStr">
        <is>
          <t>dataverse_files.zip</t>
        </is>
      </c>
    </row>
    <row r="11950" ht="13" customHeight="1">
      <c r="A11950" s="161" t="inlineStr">
        <is>
          <t>SGP</t>
        </is>
      </c>
      <c r="B11950" s="161" t="inlineStr">
        <is>
          <t>Singapore</t>
        </is>
      </c>
      <c r="C11950" s="161" t="inlineStr">
        <is>
          <t>East Asia &amp; Pacific</t>
        </is>
      </c>
      <c r="D11950" s="161" t="inlineStr">
        <is>
          <t>High income</t>
        </is>
      </c>
      <c r="E11950" s="161" t="b">
        <v>0</v>
      </c>
      <c r="F11950" s="161" t="inlineStr">
        <is>
          <t>independent_regulator</t>
        </is>
      </c>
      <c r="G11950" s="161" t="n">
        <v>1</v>
      </c>
      <c r="H11950" s="161" t="inlineStr">
        <is>
          <t>2013</t>
        </is>
      </c>
      <c r="I11950" s="161" t="inlineStr">
        <is>
          <t>dataverse_files.zip</t>
        </is>
      </c>
    </row>
    <row r="11951" ht="13" customHeight="1">
      <c r="A11951" s="161" t="inlineStr">
        <is>
          <t>SGP</t>
        </is>
      </c>
      <c r="B11951" s="161" t="inlineStr">
        <is>
          <t>Singapore</t>
        </is>
      </c>
      <c r="C11951" s="161" t="inlineStr">
        <is>
          <t>East Asia &amp; Pacific</t>
        </is>
      </c>
      <c r="D11951" s="161" t="inlineStr">
        <is>
          <t>High income</t>
        </is>
      </c>
      <c r="E11951" s="161" t="b">
        <v>0</v>
      </c>
      <c r="F11951" s="161" t="inlineStr">
        <is>
          <t>generation_unbundled</t>
        </is>
      </c>
      <c r="G11951" s="161" t="n">
        <v>1</v>
      </c>
      <c r="H11951" s="161" t="inlineStr">
        <is>
          <t>2013</t>
        </is>
      </c>
      <c r="I11951" s="161" t="inlineStr">
        <is>
          <t>dataverse_files.zip</t>
        </is>
      </c>
    </row>
    <row r="11952" ht="13" customHeight="1">
      <c r="A11952" s="161" t="inlineStr">
        <is>
          <t>SGP</t>
        </is>
      </c>
      <c r="B11952" s="161" t="inlineStr">
        <is>
          <t>Singapore</t>
        </is>
      </c>
      <c r="C11952" s="161" t="inlineStr">
        <is>
          <t>East Asia &amp; Pacific</t>
        </is>
      </c>
      <c r="D11952" s="161" t="inlineStr">
        <is>
          <t>High income</t>
        </is>
      </c>
      <c r="E11952" s="161" t="b">
        <v>0</v>
      </c>
      <c r="F11952" s="161" t="inlineStr">
        <is>
          <t>rise_renewable_energy_score</t>
        </is>
      </c>
      <c r="G11952" s="161" t="n">
        <v>45.048</v>
      </c>
      <c r="H11952" s="161" t="inlineStr">
        <is>
          <t>2023</t>
        </is>
      </c>
      <c r="I11952" s="161" t="inlineStr">
        <is>
          <t>WB_RISE_WIDEF.csv</t>
        </is>
      </c>
    </row>
    <row r="11953" ht="13" customHeight="1">
      <c r="A11953" s="161" t="inlineStr">
        <is>
          <t>SGP</t>
        </is>
      </c>
      <c r="B11953" s="161" t="inlineStr">
        <is>
          <t>Singapore</t>
        </is>
      </c>
      <c r="C11953" s="161" t="inlineStr">
        <is>
          <t>East Asia &amp; Pacific</t>
        </is>
      </c>
      <c r="D11953" s="161" t="inlineStr">
        <is>
          <t>High income</t>
        </is>
      </c>
      <c r="E11953" s="161" t="b">
        <v>0</v>
      </c>
      <c r="F11953" s="161" t="inlineStr">
        <is>
          <t>rise_level_playing_field_score</t>
        </is>
      </c>
      <c r="G11953" s="161" t="n">
        <v>40</v>
      </c>
      <c r="H11953" s="161" t="inlineStr">
        <is>
          <t>2023</t>
        </is>
      </c>
      <c r="I11953" s="161" t="inlineStr">
        <is>
          <t>WB_RISE_WIDEF.csv</t>
        </is>
      </c>
    </row>
    <row r="11954" ht="13" customHeight="1">
      <c r="A11954" s="161" t="inlineStr">
        <is>
          <t>SGP</t>
        </is>
      </c>
      <c r="B11954" s="161" t="inlineStr">
        <is>
          <t>Singapore</t>
        </is>
      </c>
      <c r="C11954" s="161" t="inlineStr">
        <is>
          <t>East Asia &amp; Pacific</t>
        </is>
      </c>
      <c r="D11954" s="161" t="inlineStr">
        <is>
          <t>High income</t>
        </is>
      </c>
      <c r="E11954" s="161" t="b">
        <v>0</v>
      </c>
      <c r="F11954" s="161" t="inlineStr">
        <is>
          <t>rise_ee_financing_mechanisms_score</t>
        </is>
      </c>
      <c r="G11954" s="161" t="n">
        <v>50</v>
      </c>
      <c r="H11954" s="161" t="inlineStr">
        <is>
          <t>2023</t>
        </is>
      </c>
      <c r="I11954" s="161" t="inlineStr">
        <is>
          <t>WB_RISE_WIDEF.csv</t>
        </is>
      </c>
    </row>
    <row r="11955" ht="13" customHeight="1">
      <c r="A11955" s="161" t="inlineStr">
        <is>
          <t>SGP</t>
        </is>
      </c>
      <c r="B11955" s="161" t="inlineStr">
        <is>
          <t>Singapore</t>
        </is>
      </c>
      <c r="C11955" s="161" t="inlineStr">
        <is>
          <t>East Asia &amp; Pacific</t>
        </is>
      </c>
      <c r="D11955" s="161" t="inlineStr">
        <is>
          <t>High income</t>
        </is>
      </c>
      <c r="E11955" s="161" t="b">
        <v>0</v>
      </c>
      <c r="F11955" s="161" t="inlineStr">
        <is>
          <t>revenue_pct_gdp</t>
        </is>
      </c>
      <c r="G11955" s="161" t="n">
        <v>18.039</v>
      </c>
      <c r="H11955" s="161" t="inlineStr">
        <is>
          <t>2024</t>
        </is>
      </c>
      <c r="I11955" s="161" t="inlineStr">
        <is>
          <t>dataset_2026-08-26T13_41_09_874550254Z_DEFAULT_INTEGRATION_IMF_RES_WEO_9_0_0.csv</t>
        </is>
      </c>
    </row>
    <row r="11956" ht="13" customHeight="1">
      <c r="A11956" s="161" t="inlineStr">
        <is>
          <t>SGP</t>
        </is>
      </c>
      <c r="B11956" s="161" t="inlineStr">
        <is>
          <t>Singapore</t>
        </is>
      </c>
      <c r="C11956" s="161" t="inlineStr">
        <is>
          <t>East Asia &amp; Pacific</t>
        </is>
      </c>
      <c r="D11956" s="161" t="inlineStr">
        <is>
          <t>High income</t>
        </is>
      </c>
      <c r="E11956" s="161" t="b">
        <v>0</v>
      </c>
      <c r="F11956" s="161" t="inlineStr">
        <is>
          <t>current_account_pct_gdp</t>
        </is>
      </c>
      <c r="G11956" s="161" t="n">
        <v>17.201</v>
      </c>
      <c r="H11956" s="161" t="inlineStr">
        <is>
          <t>2024</t>
        </is>
      </c>
      <c r="I11956" s="161" t="inlineStr">
        <is>
          <t>dataset_2026-08-26T13_41_09_874550254Z_DEFAULT_INTEGRATION_IMF_RES_WEO_9_0_0.csv</t>
        </is>
      </c>
    </row>
    <row r="11957" ht="13" customHeight="1">
      <c r="A11957" s="161" t="inlineStr">
        <is>
          <t>SGP</t>
        </is>
      </c>
      <c r="B11957" s="161" t="inlineStr">
        <is>
          <t>Singapore</t>
        </is>
      </c>
      <c r="C11957" s="161" t="inlineStr">
        <is>
          <t>East Asia &amp; Pacific</t>
        </is>
      </c>
      <c r="D11957" s="161" t="inlineStr">
        <is>
          <t>High income</t>
        </is>
      </c>
      <c r="E11957" s="161" t="b">
        <v>0</v>
      </c>
      <c r="F11957" s="161" t="inlineStr">
        <is>
          <t>gross_capital_formation_pct_gdp</t>
        </is>
      </c>
      <c r="G11957" s="161" t="n">
        <v>21.849</v>
      </c>
      <c r="H11957" s="161" t="inlineStr">
        <is>
          <t>2024</t>
        </is>
      </c>
      <c r="I11957" s="161" t="inlineStr">
        <is>
          <t>dataset_2026-08-26T13_41_09_874550254Z_DEFAULT_INTEGRATION_IMF_RES_WEO_9_0_0.csv</t>
        </is>
      </c>
    </row>
    <row r="11958" ht="13" customHeight="1">
      <c r="A11958" s="161" t="inlineStr">
        <is>
          <t>SGP</t>
        </is>
      </c>
      <c r="B11958" s="161" t="inlineStr">
        <is>
          <t>Singapore</t>
        </is>
      </c>
      <c r="C11958" s="161" t="inlineStr">
        <is>
          <t>East Asia &amp; Pacific</t>
        </is>
      </c>
      <c r="D11958" s="161" t="inlineStr">
        <is>
          <t>High income</t>
        </is>
      </c>
      <c r="E11958" s="161" t="b">
        <v>0</v>
      </c>
      <c r="F11958" s="161" t="inlineStr">
        <is>
          <t>real_gdp_growth_5y_avg_pct</t>
        </is>
      </c>
      <c r="G11958" s="161" t="n">
        <v>3.467</v>
      </c>
      <c r="H11958" s="161" t="inlineStr">
        <is>
          <t>2020-2024 avg</t>
        </is>
      </c>
      <c r="I11958" s="161" t="inlineStr">
        <is>
          <t>dataset_2026-08-26T13_41_09_874550254Z_DEFAULT_INTEGRATION_IMF_RES_WEO_9_0_0.csv (derived)</t>
        </is>
      </c>
    </row>
    <row r="11959" ht="13" customHeight="1">
      <c r="A11959" s="161" t="inlineStr">
        <is>
          <t>SGP</t>
        </is>
      </c>
      <c r="B11959" s="161" t="inlineStr">
        <is>
          <t>Singapore</t>
        </is>
      </c>
      <c r="C11959" s="161" t="inlineStr">
        <is>
          <t>East Asia &amp; Pacific</t>
        </is>
      </c>
      <c r="D11959" s="161" t="inlineStr">
        <is>
          <t>High income</t>
        </is>
      </c>
      <c r="E11959" s="161" t="b">
        <v>0</v>
      </c>
      <c r="F11959" s="161" t="inlineStr">
        <is>
          <t>int_budget_need_2030_pct_gdp</t>
        </is>
      </c>
      <c r="G11959" s="161" t="n">
        <v>0.044</v>
      </c>
      <c r="H11959" s="161" t="inlineStr">
        <is>
          <t>2030</t>
        </is>
      </c>
      <c r="I11959" s="161" t="inlineStr">
        <is>
          <t>integrated_results.csv (MacroFiscalModels v0.1, model output)</t>
        </is>
      </c>
    </row>
    <row r="11960" ht="13" customHeight="1">
      <c r="A11960" s="161" t="inlineStr">
        <is>
          <t>SGP</t>
        </is>
      </c>
      <c r="B11960" s="161" t="inlineStr">
        <is>
          <t>Singapore</t>
        </is>
      </c>
      <c r="C11960" s="161" t="inlineStr">
        <is>
          <t>East Asia &amp; Pacific</t>
        </is>
      </c>
      <c r="D11960" s="161" t="inlineStr">
        <is>
          <t>High income</t>
        </is>
      </c>
      <c r="E11960" s="161" t="b">
        <v>0</v>
      </c>
      <c r="F11960" s="161" t="inlineStr">
        <is>
          <t>int_pricing_revenue_2030_pct_gdp</t>
        </is>
      </c>
      <c r="G11960" s="161" t="n">
        <v>0.077</v>
      </c>
      <c r="H11960" s="161" t="inlineStr">
        <is>
          <t>2030</t>
        </is>
      </c>
      <c r="I11960" s="161" t="inlineStr">
        <is>
          <t>integrated_results.csv (MacroFiscalModels v0.1, model output)</t>
        </is>
      </c>
    </row>
    <row r="11961" ht="13" customHeight="1">
      <c r="A11961" s="161" t="inlineStr">
        <is>
          <t>SGP</t>
        </is>
      </c>
      <c r="B11961" s="161" t="inlineStr">
        <is>
          <t>Singapore</t>
        </is>
      </c>
      <c r="C11961" s="161" t="inlineStr">
        <is>
          <t>East Asia &amp; Pacific</t>
        </is>
      </c>
      <c r="D11961" s="161" t="inlineStr">
        <is>
          <t>High income</t>
        </is>
      </c>
      <c r="E11961" s="161" t="b">
        <v>0</v>
      </c>
      <c r="F11961" s="161" t="inlineStr">
        <is>
          <t>int_financing_gap_2030_pct_gdp</t>
        </is>
      </c>
      <c r="G11961" s="161" t="n">
        <v>-0.033</v>
      </c>
      <c r="H11961" s="161" t="inlineStr">
        <is>
          <t>2030</t>
        </is>
      </c>
      <c r="I11961" s="161" t="inlineStr">
        <is>
          <t>integrated_results.csv (MacroFiscalModels v0.1, model output)</t>
        </is>
      </c>
    </row>
    <row r="11962" ht="13" customHeight="1">
      <c r="A11962" s="161" t="inlineStr">
        <is>
          <t>SGP</t>
        </is>
      </c>
      <c r="B11962" s="161" t="inlineStr">
        <is>
          <t>Singapore</t>
        </is>
      </c>
      <c r="C11962" s="161" t="inlineStr">
        <is>
          <t>East Asia &amp; Pacific</t>
        </is>
      </c>
      <c r="D11962" s="161" t="inlineStr">
        <is>
          <t>High income</t>
        </is>
      </c>
      <c r="E11962" s="161" t="b">
        <v>0</v>
      </c>
      <c r="F11962" s="161" t="inlineStr">
        <is>
          <t>int_gdp_dev_2050_pct</t>
        </is>
      </c>
      <c r="G11962" s="161" t="n">
        <v>7.276</v>
      </c>
      <c r="H11962" s="161" t="inlineStr">
        <is>
          <t>2050</t>
        </is>
      </c>
      <c r="I11962" s="161" t="inlineStr">
        <is>
          <t>integrated_results.csv (MacroFiscalModels v0.1, model output)</t>
        </is>
      </c>
    </row>
    <row r="11963" ht="13" customHeight="1">
      <c r="A11963" s="161" t="inlineStr">
        <is>
          <t>SGP</t>
        </is>
      </c>
      <c r="B11963" s="161" t="inlineStr">
        <is>
          <t>Singapore</t>
        </is>
      </c>
      <c r="C11963" s="161" t="inlineStr">
        <is>
          <t>East Asia &amp; Pacific</t>
        </is>
      </c>
      <c r="D11963" s="161" t="inlineStr">
        <is>
          <t>High income</t>
        </is>
      </c>
      <c r="E11963" s="161" t="b">
        <v>0</v>
      </c>
      <c r="F11963" s="161" t="inlineStr">
        <is>
          <t>int_debt_2050_pct_gdp</t>
        </is>
      </c>
      <c r="G11963" s="161" t="n">
        <v>140.3</v>
      </c>
      <c r="H11963" s="161" t="inlineStr">
        <is>
          <t>2050</t>
        </is>
      </c>
      <c r="I11963" s="161" t="inlineStr">
        <is>
          <t>integrated_results.csv (MacroFiscalModels v0.1, model output)</t>
        </is>
      </c>
    </row>
    <row r="11964" ht="13" customHeight="1">
      <c r="A11964" s="161" t="inlineStr">
        <is>
          <t>SXM</t>
        </is>
      </c>
      <c r="B11964" s="161" t="inlineStr">
        <is>
          <t>Sint Maarten (Dutch part)</t>
        </is>
      </c>
      <c r="C11964" s="161" t="inlineStr">
        <is>
          <t>Latin America &amp; Caribbean</t>
        </is>
      </c>
      <c r="D11964" s="161" t="inlineStr">
        <is>
          <t>High income</t>
        </is>
      </c>
      <c r="E11964" s="161" t="b">
        <v>0</v>
      </c>
      <c r="F11964" s="161" t="inlineStr">
        <is>
          <t>climate_pfm_diagnostic_on_record</t>
        </is>
      </c>
      <c r="G11964" s="161" t="n">
        <v>0</v>
      </c>
      <c r="H11964" s="161" t="inlineStr">
        <is>
          <t>2022</t>
        </is>
      </c>
      <c r="I11964" s="161" t="inlineStr">
        <is>
          <t>UNDP-Global-Climate-Public-Finance-Review-2022.pdf (Table 4.2)</t>
        </is>
      </c>
    </row>
    <row r="11965" ht="13" customHeight="1">
      <c r="A11965" s="161" t="inlineStr">
        <is>
          <t>SVK</t>
        </is>
      </c>
      <c r="B11965" s="161" t="inlineStr">
        <is>
          <t>Slovak Republic</t>
        </is>
      </c>
      <c r="C11965" s="161" t="inlineStr">
        <is>
          <t>Europe &amp; Central Asia</t>
        </is>
      </c>
      <c r="D11965" s="161" t="inlineStr">
        <is>
          <t>High income</t>
        </is>
      </c>
      <c r="E11965" s="161" t="b">
        <v>0</v>
      </c>
      <c r="F11965" s="161" t="inlineStr">
        <is>
          <t>interest_to_revenue_pct</t>
        </is>
      </c>
      <c r="G11965" s="161" t="n">
        <v>1.892</v>
      </c>
      <c r="H11965" s="161" t="inlineStr">
        <is>
          <t>2024</t>
        </is>
      </c>
      <c r="I11965" s="161" t="inlineStr">
        <is>
          <t>dataset_2026-08-26T13_41_09_874550254Z_DEFAULT_INTEGRATION_IMF_RES_WEO_9_0_0.csv (derived)</t>
        </is>
      </c>
    </row>
    <row r="11966" ht="13" customHeight="1">
      <c r="A11966" s="161" t="inlineStr">
        <is>
          <t>SVK</t>
        </is>
      </c>
      <c r="B11966" s="161" t="inlineStr">
        <is>
          <t>Slovak Republic</t>
        </is>
      </c>
      <c r="C11966" s="161" t="inlineStr">
        <is>
          <t>Europe &amp; Central Asia</t>
        </is>
      </c>
      <c r="D11966" s="161" t="inlineStr">
        <is>
          <t>High income</t>
        </is>
      </c>
      <c r="E11966" s="161" t="b">
        <v>0</v>
      </c>
      <c r="F11966" s="161" t="inlineStr">
        <is>
          <t>interest_pct_gdp</t>
        </is>
      </c>
      <c r="G11966" s="161" t="n">
        <v>0.794</v>
      </c>
      <c r="H11966" s="161" t="inlineStr">
        <is>
          <t>2024</t>
        </is>
      </c>
      <c r="I11966" s="161" t="inlineStr">
        <is>
          <t>dataset_2026-08-26T13_41_09_874550254Z_DEFAULT_INTEGRATION_IMF_RES_WEO_9_0_0.csv (derived)</t>
        </is>
      </c>
    </row>
    <row r="11967" ht="13" customHeight="1">
      <c r="A11967" s="161" t="inlineStr">
        <is>
          <t>SVK</t>
        </is>
      </c>
      <c r="B11967" s="161" t="inlineStr">
        <is>
          <t>Slovak Republic</t>
        </is>
      </c>
      <c r="C11967" s="161" t="inlineStr">
        <is>
          <t>Europe &amp; Central Asia</t>
        </is>
      </c>
      <c r="D11967" s="161" t="inlineStr">
        <is>
          <t>High income</t>
        </is>
      </c>
      <c r="E11967" s="161" t="b">
        <v>0</v>
      </c>
      <c r="F11967" s="161" t="inlineStr">
        <is>
          <t>gross_debt_pct_gdp</t>
        </is>
      </c>
      <c r="G11967" s="161" t="n">
        <v>59.701</v>
      </c>
      <c r="H11967" s="161" t="inlineStr">
        <is>
          <t>2024</t>
        </is>
      </c>
      <c r="I11967" s="161" t="inlineStr">
        <is>
          <t>dataset_2026-08-26T13_41_09_874550254Z_DEFAULT_INTEGRATION_IMF_RES_WEO_9_0_0.csv</t>
        </is>
      </c>
    </row>
    <row r="11968" ht="13" customHeight="1">
      <c r="A11968" s="161" t="inlineStr">
        <is>
          <t>SVK</t>
        </is>
      </c>
      <c r="B11968" s="161" t="inlineStr">
        <is>
          <t>Slovak Republic</t>
        </is>
      </c>
      <c r="C11968" s="161" t="inlineStr">
        <is>
          <t>Europe &amp; Central Asia</t>
        </is>
      </c>
      <c r="D11968" s="161" t="inlineStr">
        <is>
          <t>High income</t>
        </is>
      </c>
      <c r="E11968" s="161" t="b">
        <v>0</v>
      </c>
      <c r="F11968" s="161" t="inlineStr">
        <is>
          <t>tax_revenue_pct_gdp</t>
        </is>
      </c>
      <c r="G11968" s="161" t="n">
        <v>19.57</v>
      </c>
      <c r="H11968" s="161" t="inlineStr">
        <is>
          <t>2024</t>
        </is>
      </c>
      <c r="I11968" s="161" t="inlineStr">
        <is>
          <t>world-imf2026.xlsx</t>
        </is>
      </c>
    </row>
    <row r="11969" ht="13" customHeight="1">
      <c r="A11969" s="161" t="inlineStr">
        <is>
          <t>SVK</t>
        </is>
      </c>
      <c r="B11969" s="161" t="inlineStr">
        <is>
          <t>Slovak Republic</t>
        </is>
      </c>
      <c r="C11969" s="161" t="inlineStr">
        <is>
          <t>Europe &amp; Central Asia</t>
        </is>
      </c>
      <c r="D11969" s="161" t="inlineStr">
        <is>
          <t>High income</t>
        </is>
      </c>
      <c r="E11969" s="161" t="b">
        <v>0</v>
      </c>
      <c r="F11969" s="161" t="inlineStr">
        <is>
          <t>climate_pfm_diagnostic_on_record</t>
        </is>
      </c>
      <c r="G11969" s="161" t="n">
        <v>0</v>
      </c>
      <c r="H11969" s="161" t="inlineStr">
        <is>
          <t>2022</t>
        </is>
      </c>
      <c r="I11969" s="161" t="inlineStr">
        <is>
          <t>UNDP-Global-Climate-Public-Finance-Review-2022.pdf (Table 4.2)</t>
        </is>
      </c>
    </row>
    <row r="11970" ht="13" customHeight="1">
      <c r="A11970" s="161" t="inlineStr">
        <is>
          <t>SVK</t>
        </is>
      </c>
      <c r="B11970" s="161" t="inlineStr">
        <is>
          <t>Slovak Republic</t>
        </is>
      </c>
      <c r="C11970" s="161" t="inlineStr">
        <is>
          <t>Europe &amp; Central Asia</t>
        </is>
      </c>
      <c r="D11970" s="161" t="inlineStr">
        <is>
          <t>High income</t>
        </is>
      </c>
      <c r="E11970" s="161" t="b">
        <v>0</v>
      </c>
      <c r="F11970" s="161" t="inlineStr">
        <is>
          <t>wacc_steffen_nominal_aftertax_pct</t>
        </is>
      </c>
      <c r="G11970" s="161" t="n">
        <v>5.5</v>
      </c>
      <c r="H11970" s="161" t="inlineStr">
        <is>
          <t>2019</t>
        </is>
      </c>
      <c r="I11970" s="161" t="inlineStr">
        <is>
          <t>SteffenEtAl2025_WACC_database.csv</t>
        </is>
      </c>
    </row>
    <row r="11971" ht="13" customHeight="1">
      <c r="A11971" s="161" t="inlineStr">
        <is>
          <t>SVK</t>
        </is>
      </c>
      <c r="B11971" s="161" t="inlineStr">
        <is>
          <t>Slovak Republic</t>
        </is>
      </c>
      <c r="C11971" s="161" t="inlineStr">
        <is>
          <t>Europe &amp; Central Asia</t>
        </is>
      </c>
      <c r="D11971" s="161" t="inlineStr">
        <is>
          <t>High income</t>
        </is>
      </c>
      <c r="E11971" s="161" t="b">
        <v>0</v>
      </c>
      <c r="F11971" s="161" t="inlineStr">
        <is>
          <t>wacc_n_sources</t>
        </is>
      </c>
      <c r="G11971" s="161" t="n">
        <v>1</v>
      </c>
      <c r="H11971" s="161" t="inlineStr">
        <is>
          <t>2021-2024</t>
        </is>
      </c>
      <c r="I11971" s="161" t="inlineStr">
        <is>
          <t>IRENA / Steffen et al. / IEA</t>
        </is>
      </c>
    </row>
    <row r="11972" ht="13" customHeight="1">
      <c r="A11972" s="161" t="inlineStr">
        <is>
          <t>SVK</t>
        </is>
      </c>
      <c r="B11972" s="161" t="inlineStr">
        <is>
          <t>Slovak Republic</t>
        </is>
      </c>
      <c r="C11972" s="161" t="inlineStr">
        <is>
          <t>Europe &amp; Central Asia</t>
        </is>
      </c>
      <c r="D11972" s="161" t="inlineStr">
        <is>
          <t>High income</t>
        </is>
      </c>
      <c r="E11972" s="161" t="b">
        <v>0</v>
      </c>
      <c r="F11972" s="161" t="inlineStr">
        <is>
          <t>excise_revenue_pct_of_revenue</t>
        </is>
      </c>
      <c r="G11972" s="161" t="n">
        <v>5.757</v>
      </c>
      <c r="H11972" s="161" t="inlineStr">
        <is>
          <t>2023</t>
        </is>
      </c>
      <c r="I11972" s="161" t="inlineStr">
        <is>
          <t>world-imf2026.xlsx</t>
        </is>
      </c>
    </row>
    <row r="11973" ht="13" customHeight="1">
      <c r="A11973" s="161" t="inlineStr">
        <is>
          <t>SVK</t>
        </is>
      </c>
      <c r="B11973" s="161" t="inlineStr">
        <is>
          <t>Slovak Republic</t>
        </is>
      </c>
      <c r="C11973" s="161" t="inlineStr">
        <is>
          <t>Europe &amp; Central Asia</t>
        </is>
      </c>
      <c r="D11973" s="161" t="inlineStr">
        <is>
          <t>High income</t>
        </is>
      </c>
      <c r="E11973" s="161" t="b">
        <v>0</v>
      </c>
      <c r="F11973" s="161" t="inlineStr">
        <is>
          <t>ff_subsidy_total_pct_gdp</t>
        </is>
      </c>
      <c r="G11973" s="161" t="n">
        <v>3.67</v>
      </c>
      <c r="H11973" s="161" t="inlineStr">
        <is>
          <t>2024</t>
        </is>
      </c>
      <c r="I11973" s="161" t="inlineStr">
        <is>
          <t>imffossilfuelsubsidiesdata.xlsb + WEO</t>
        </is>
      </c>
    </row>
    <row r="11974" ht="13" customHeight="1">
      <c r="A11974" s="161" t="inlineStr">
        <is>
          <t>SVK</t>
        </is>
      </c>
      <c r="B11974" s="161" t="inlineStr">
        <is>
          <t>Slovak Republic</t>
        </is>
      </c>
      <c r="C11974" s="161" t="inlineStr">
        <is>
          <t>Europe &amp; Central Asia</t>
        </is>
      </c>
      <c r="D11974" s="161" t="inlineStr">
        <is>
          <t>High income</t>
        </is>
      </c>
      <c r="E11974" s="161" t="b">
        <v>0</v>
      </c>
      <c r="F11974" s="161" t="inlineStr">
        <is>
          <t>ff_subsidy_explicit_pct_gdp</t>
        </is>
      </c>
      <c r="G11974" s="161" t="n">
        <v>0.5600000000000001</v>
      </c>
      <c r="H11974" s="161" t="inlineStr">
        <is>
          <t>2024</t>
        </is>
      </c>
      <c r="I11974" s="161" t="inlineStr">
        <is>
          <t>imffossilfuelsubsidiesdata.xlsb</t>
        </is>
      </c>
    </row>
    <row r="11975" ht="13" customHeight="1">
      <c r="A11975" s="161" t="inlineStr">
        <is>
          <t>SVK</t>
        </is>
      </c>
      <c r="B11975" s="161" t="inlineStr">
        <is>
          <t>Slovak Republic</t>
        </is>
      </c>
      <c r="C11975" s="161" t="inlineStr">
        <is>
          <t>Europe &amp; Central Asia</t>
        </is>
      </c>
      <c r="D11975" s="161" t="inlineStr">
        <is>
          <t>High income</t>
        </is>
      </c>
      <c r="E11975" s="161" t="b">
        <v>0</v>
      </c>
      <c r="F11975" s="161" t="inlineStr">
        <is>
          <t>ff_subsidy_implicit_pct_gdp</t>
        </is>
      </c>
      <c r="G11975" s="161" t="n">
        <v>3.109</v>
      </c>
      <c r="H11975" s="161" t="inlineStr">
        <is>
          <t>2024</t>
        </is>
      </c>
      <c r="I11975" s="161" t="inlineStr">
        <is>
          <t>imffossilfuelsubsidiesdata.xlsb</t>
        </is>
      </c>
    </row>
    <row r="11976" ht="13" customHeight="1">
      <c r="A11976" s="161" t="inlineStr">
        <is>
          <t>SVK</t>
        </is>
      </c>
      <c r="B11976" s="161" t="inlineStr">
        <is>
          <t>Slovak Republic</t>
        </is>
      </c>
      <c r="C11976" s="161" t="inlineStr">
        <is>
          <t>Europe &amp; Central Asia</t>
        </is>
      </c>
      <c r="D11976" s="161" t="inlineStr">
        <is>
          <t>High income</t>
        </is>
      </c>
      <c r="E11976" s="161" t="b">
        <v>0</v>
      </c>
      <c r="F11976" s="161" t="inlineStr">
        <is>
          <t>env_protection_pct_of_expenditure</t>
        </is>
      </c>
      <c r="G11976" s="161" t="n">
        <v>2.036</v>
      </c>
      <c r="H11976" s="161" t="inlineStr">
        <is>
          <t>2021</t>
        </is>
      </c>
      <c r="I11976" s="161" t="inlineStr">
        <is>
          <t>WB_BOOST_WIDEF.csv</t>
        </is>
      </c>
    </row>
    <row r="11977" ht="13" customHeight="1">
      <c r="A11977" s="161" t="inlineStr">
        <is>
          <t>SVK</t>
        </is>
      </c>
      <c r="B11977" s="161" t="inlineStr">
        <is>
          <t>Slovak Republic</t>
        </is>
      </c>
      <c r="C11977" s="161" t="inlineStr">
        <is>
          <t>Europe &amp; Central Asia</t>
        </is>
      </c>
      <c r="D11977" s="161" t="inlineStr">
        <is>
          <t>High income</t>
        </is>
      </c>
      <c r="E11977" s="161" t="b">
        <v>0</v>
      </c>
      <c r="F11977" s="161" t="inlineStr">
        <is>
          <t>net_fuel_trade_pct_merch</t>
        </is>
      </c>
      <c r="G11977" s="161" t="n">
        <v>-4.167</v>
      </c>
      <c r="H11977" s="161" t="inlineStr">
        <is>
          <t>2024</t>
        </is>
      </c>
      <c r="I11977" s="161" t="inlineStr">
        <is>
          <t>WDI TX.VAL.FUEL.ZS.UN less TM.VAL.FUEL.ZS.UN</t>
        </is>
      </c>
    </row>
    <row r="11978" ht="13" customHeight="1">
      <c r="A11978" s="161" t="inlineStr">
        <is>
          <t>SVK</t>
        </is>
      </c>
      <c r="B11978" s="161" t="inlineStr">
        <is>
          <t>Slovak Republic</t>
        </is>
      </c>
      <c r="C11978" s="161" t="inlineStr">
        <is>
          <t>Europe &amp; Central Asia</t>
        </is>
      </c>
      <c r="D11978" s="161" t="inlineStr">
        <is>
          <t>High income</t>
        </is>
      </c>
      <c r="E11978" s="161" t="b">
        <v>0</v>
      </c>
      <c r="F11978" s="161" t="inlineStr">
        <is>
          <t>fuel_exports_pct_merch</t>
        </is>
      </c>
      <c r="G11978" s="161" t="n">
        <v>3.969</v>
      </c>
      <c r="H11978" s="161" t="inlineStr">
        <is>
          <t>2024</t>
        </is>
      </c>
      <c r="I11978" s="161" t="inlineStr">
        <is>
          <t>API_TX_VAL_FUEL_ZS_UN_DS2_en_csv_v2_33055.zip</t>
        </is>
      </c>
    </row>
    <row r="11979" ht="13" customHeight="1">
      <c r="A11979" s="161" t="inlineStr">
        <is>
          <t>SVK</t>
        </is>
      </c>
      <c r="B11979" s="161" t="inlineStr">
        <is>
          <t>Slovak Republic</t>
        </is>
      </c>
      <c r="C11979" s="161" t="inlineStr">
        <is>
          <t>Europe &amp; Central Asia</t>
        </is>
      </c>
      <c r="D11979" s="161" t="inlineStr">
        <is>
          <t>High income</t>
        </is>
      </c>
      <c r="E11979" s="161" t="b">
        <v>0</v>
      </c>
      <c r="F11979" s="161" t="inlineStr">
        <is>
          <t>fuel_imports_pct_merch</t>
        </is>
      </c>
      <c r="G11979" s="161" t="n">
        <v>8.135999999999999</v>
      </c>
      <c r="H11979" s="161" t="inlineStr">
        <is>
          <t>2024</t>
        </is>
      </c>
      <c r="I11979" s="161" t="inlineStr">
        <is>
          <t>API_TM_VAL_FUEL_ZS_UN_DS2_en_csv_v2_36140.zip</t>
        </is>
      </c>
    </row>
    <row r="11980" ht="13" customHeight="1">
      <c r="A11980" s="161" t="inlineStr">
        <is>
          <t>SVK</t>
        </is>
      </c>
      <c r="B11980" s="161" t="inlineStr">
        <is>
          <t>Slovak Republic</t>
        </is>
      </c>
      <c r="C11980" s="161" t="inlineStr">
        <is>
          <t>Europe &amp; Central Asia</t>
        </is>
      </c>
      <c r="D11980" s="161" t="inlineStr">
        <is>
          <t>High income</t>
        </is>
      </c>
      <c r="E11980" s="161" t="b">
        <v>0</v>
      </c>
      <c r="F11980" s="161" t="inlineStr">
        <is>
          <t>energy_import_dep_pct</t>
        </is>
      </c>
      <c r="G11980" s="161" t="n">
        <v>57.887</v>
      </c>
      <c r="H11980" s="161" t="inlineStr">
        <is>
          <t>2023</t>
        </is>
      </c>
      <c r="I11980" s="161" t="inlineStr">
        <is>
          <t>API_EG_IMP_CONS_ZS_DS2_en_csv_v2_160768.zip</t>
        </is>
      </c>
    </row>
    <row r="11981" ht="13" customHeight="1">
      <c r="A11981" s="161" t="inlineStr">
        <is>
          <t>SVK</t>
        </is>
      </c>
      <c r="B11981" s="161" t="inlineStr">
        <is>
          <t>Slovak Republic</t>
        </is>
      </c>
      <c r="C11981" s="161" t="inlineStr">
        <is>
          <t>Europe &amp; Central Asia</t>
        </is>
      </c>
      <c r="D11981" s="161" t="inlineStr">
        <is>
          <t>High income</t>
        </is>
      </c>
      <c r="E11981" s="161" t="b">
        <v>0</v>
      </c>
      <c r="F11981" s="161" t="inlineStr">
        <is>
          <t>fossil_rents_total_pct_gdp</t>
        </is>
      </c>
      <c r="G11981" s="161" t="n">
        <v>0.016</v>
      </c>
      <c r="H11981" s="161" t="inlineStr">
        <is>
          <t>2021</t>
        </is>
      </c>
      <c r="I11981" s="161" t="inlineStr">
        <is>
          <t>WDI NY.GDP.PETR+NGAS+COAL.RT.ZS</t>
        </is>
      </c>
    </row>
    <row r="11982" ht="13" customHeight="1">
      <c r="A11982" s="161" t="inlineStr">
        <is>
          <t>SVK</t>
        </is>
      </c>
      <c r="B11982" s="161" t="inlineStr">
        <is>
          <t>Slovak Republic</t>
        </is>
      </c>
      <c r="C11982" s="161" t="inlineStr">
        <is>
          <t>Europe &amp; Central Asia</t>
        </is>
      </c>
      <c r="D11982" s="161" t="inlineStr">
        <is>
          <t>High income</t>
        </is>
      </c>
      <c r="E11982" s="161" t="b">
        <v>0</v>
      </c>
      <c r="F11982" s="161" t="inlineStr">
        <is>
          <t>oil_rents_pct_gdp</t>
        </is>
      </c>
      <c r="G11982" s="161" t="n">
        <v>0.002</v>
      </c>
      <c r="H11982" s="161" t="inlineStr">
        <is>
          <t>2021</t>
        </is>
      </c>
      <c r="I11982" s="161" t="inlineStr">
        <is>
          <t>API_NY_GDP_PETR_RT_ZS_DS2_en_csv_v2_40227.zip</t>
        </is>
      </c>
    </row>
    <row r="11983" ht="13" customHeight="1">
      <c r="A11983" s="161" t="inlineStr">
        <is>
          <t>SVK</t>
        </is>
      </c>
      <c r="B11983" s="161" t="inlineStr">
        <is>
          <t>Slovak Republic</t>
        </is>
      </c>
      <c r="C11983" s="161" t="inlineStr">
        <is>
          <t>Europe &amp; Central Asia</t>
        </is>
      </c>
      <c r="D11983" s="161" t="inlineStr">
        <is>
          <t>High income</t>
        </is>
      </c>
      <c r="E11983" s="161" t="b">
        <v>0</v>
      </c>
      <c r="F11983" s="161" t="inlineStr">
        <is>
          <t>gas_rents_pct_gdp</t>
        </is>
      </c>
      <c r="G11983" s="161" t="n">
        <v>0.008999999999999999</v>
      </c>
      <c r="H11983" s="161" t="inlineStr">
        <is>
          <t>2021</t>
        </is>
      </c>
      <c r="I11983" s="161" t="inlineStr">
        <is>
          <t>API_NY_GDP_NGAS_RT_ZS_DS2_en_csv_v2_35861.zip</t>
        </is>
      </c>
    </row>
    <row r="11984" ht="13" customHeight="1">
      <c r="A11984" s="161" t="inlineStr">
        <is>
          <t>SVK</t>
        </is>
      </c>
      <c r="B11984" s="161" t="inlineStr">
        <is>
          <t>Slovak Republic</t>
        </is>
      </c>
      <c r="C11984" s="161" t="inlineStr">
        <is>
          <t>Europe &amp; Central Asia</t>
        </is>
      </c>
      <c r="D11984" s="161" t="inlineStr">
        <is>
          <t>High income</t>
        </is>
      </c>
      <c r="E11984" s="161" t="b">
        <v>0</v>
      </c>
      <c r="F11984" s="161" t="inlineStr">
        <is>
          <t>coal_rents_pct_gdp</t>
        </is>
      </c>
      <c r="G11984" s="161" t="n">
        <v>0.005</v>
      </c>
      <c r="H11984" s="161" t="inlineStr">
        <is>
          <t>2021</t>
        </is>
      </c>
      <c r="I11984" s="161" t="inlineStr">
        <is>
          <t>API_NY_GDP_COAL_RT_ZS_DS2_en_csv_v2_35370.zip</t>
        </is>
      </c>
    </row>
    <row r="11985" ht="13" customHeight="1">
      <c r="A11985" s="161" t="inlineStr">
        <is>
          <t>SVK</t>
        </is>
      </c>
      <c r="B11985" s="161" t="inlineStr">
        <is>
          <t>Slovak Republic</t>
        </is>
      </c>
      <c r="C11985" s="161" t="inlineStr">
        <is>
          <t>Europe &amp; Central Asia</t>
        </is>
      </c>
      <c r="D11985" s="161" t="inlineStr">
        <is>
          <t>High income</t>
        </is>
      </c>
      <c r="E11985" s="161" t="b">
        <v>0</v>
      </c>
      <c r="F11985" s="161" t="inlineStr">
        <is>
          <t>other_fossil_gen_share_pct</t>
        </is>
      </c>
      <c r="G11985" s="161" t="n">
        <v>2.509</v>
      </c>
      <c r="H11985" s="161" t="inlineStr">
        <is>
          <t>2025</t>
        </is>
      </c>
      <c r="I11985" s="161" t="inlineStr">
        <is>
          <t>release_generation_yearly_global.csv</t>
        </is>
      </c>
    </row>
    <row r="11986" ht="13" customHeight="1">
      <c r="A11986" s="161" t="inlineStr">
        <is>
          <t>SVK</t>
        </is>
      </c>
      <c r="B11986" s="161" t="inlineStr">
        <is>
          <t>Slovak Republic</t>
        </is>
      </c>
      <c r="C11986" s="161" t="inlineStr">
        <is>
          <t>Europe &amp; Central Asia</t>
        </is>
      </c>
      <c r="D11986" s="161" t="inlineStr">
        <is>
          <t>High income</t>
        </is>
      </c>
      <c r="E11986" s="161" t="b">
        <v>0</v>
      </c>
      <c r="F11986" s="161" t="inlineStr">
        <is>
          <t>renewable_share_electricity_pct</t>
        </is>
      </c>
      <c r="G11986" s="161" t="n">
        <v>50.147</v>
      </c>
      <c r="H11986" s="161" t="inlineStr">
        <is>
          <t>2024</t>
        </is>
      </c>
      <c r="I11986" s="161" t="inlineStr">
        <is>
          <t>imffossilfuelsubsidiesdata.xlsb</t>
        </is>
      </c>
    </row>
    <row r="11987" ht="13" customHeight="1">
      <c r="A11987" s="161" t="inlineStr">
        <is>
          <t>SVK</t>
        </is>
      </c>
      <c r="B11987" s="161" t="inlineStr">
        <is>
          <t>Slovak Republic</t>
        </is>
      </c>
      <c r="C11987" s="161" t="inlineStr">
        <is>
          <t>Europe &amp; Central Asia</t>
        </is>
      </c>
      <c r="D11987" s="161" t="inlineStr">
        <is>
          <t>High income</t>
        </is>
      </c>
      <c r="E11987" s="161" t="b">
        <v>0</v>
      </c>
      <c r="F11987" s="161" t="inlineStr">
        <is>
          <t>re_share_change_pp</t>
        </is>
      </c>
      <c r="G11987" s="161" t="n">
        <v>-5.316</v>
      </c>
      <c r="H11987" s="161" t="inlineStr">
        <is>
          <t>2025</t>
        </is>
      </c>
      <c r="I11987" s="161" t="inlineStr">
        <is>
          <t>release_generation_yearly_global.csv</t>
        </is>
      </c>
    </row>
    <row r="11988" ht="13" customHeight="1">
      <c r="A11988" s="161" t="inlineStr">
        <is>
          <t>SVK</t>
        </is>
      </c>
      <c r="B11988" s="161" t="inlineStr">
        <is>
          <t>Slovak Republic</t>
        </is>
      </c>
      <c r="C11988" s="161" t="inlineStr">
        <is>
          <t>Europe &amp; Central Asia</t>
        </is>
      </c>
      <c r="D11988" s="161" t="inlineStr">
        <is>
          <t>High income</t>
        </is>
      </c>
      <c r="E11988" s="161" t="b">
        <v>0</v>
      </c>
      <c r="F11988" s="161" t="inlineStr">
        <is>
          <t>re_capacity_growth_pct</t>
        </is>
      </c>
      <c r="G11988" s="161" t="n">
        <v>11.152</v>
      </c>
      <c r="H11988" s="161" t="inlineStr">
        <is>
          <t>2025</t>
        </is>
      </c>
      <c r="I11988" s="161" t="inlineStr">
        <is>
          <t>release_generation_yearly_global.csv</t>
        </is>
      </c>
    </row>
    <row r="11989" ht="13" customHeight="1">
      <c r="A11989" s="161" t="inlineStr">
        <is>
          <t>SVK</t>
        </is>
      </c>
      <c r="B11989" s="161" t="inlineStr">
        <is>
          <t>Slovak Republic</t>
        </is>
      </c>
      <c r="C11989" s="161" t="inlineStr">
        <is>
          <t>Europe &amp; Central Asia</t>
        </is>
      </c>
      <c r="D11989" s="161" t="inlineStr">
        <is>
          <t>High income</t>
        </is>
      </c>
      <c r="E11989" s="161" t="b">
        <v>0</v>
      </c>
      <c r="F11989" s="161" t="inlineStr">
        <is>
          <t>inn_total_inv_2030_pct_gdp</t>
        </is>
      </c>
      <c r="G11989" s="161" t="n">
        <v>4.09671721204692</v>
      </c>
      <c r="H11989" s="161" t="inlineStr">
        <is>
          <t>2030</t>
        </is>
      </c>
      <c r="I11989" s="161" t="inlineStr">
        <is>
          <t>Mitigation_Investment_Needs_v1.1.xlsx (InvestmentNeeds v1.1, model output)</t>
        </is>
      </c>
    </row>
    <row r="11990" ht="13" customHeight="1">
      <c r="A11990" s="161" t="inlineStr">
        <is>
          <t>SVK</t>
        </is>
      </c>
      <c r="B11990" s="161" t="inlineStr">
        <is>
          <t>Slovak Republic</t>
        </is>
      </c>
      <c r="C11990" s="161" t="inlineStr">
        <is>
          <t>Europe &amp; Central Asia</t>
        </is>
      </c>
      <c r="D11990" s="161" t="inlineStr">
        <is>
          <t>High income</t>
        </is>
      </c>
      <c r="E11990" s="161" t="b">
        <v>0</v>
      </c>
      <c r="F11990" s="161" t="inlineStr">
        <is>
          <t>inn_incr_inv_2030_pct_gdp</t>
        </is>
      </c>
      <c r="G11990" s="161" t="n">
        <v>1.55675254057783</v>
      </c>
      <c r="H11990" s="161" t="inlineStr">
        <is>
          <t>2030</t>
        </is>
      </c>
      <c r="I11990" s="161" t="inlineStr">
        <is>
          <t>Mitigation_Investment_Needs_v1.1.xlsx (InvestmentNeeds v1.1, model output)</t>
        </is>
      </c>
    </row>
    <row r="11991" ht="13" customHeight="1">
      <c r="A11991" s="161" t="inlineStr">
        <is>
          <t>SVK</t>
        </is>
      </c>
      <c r="B11991" s="161" t="inlineStr">
        <is>
          <t>Slovak Republic</t>
        </is>
      </c>
      <c r="C11991" s="161" t="inlineStr">
        <is>
          <t>Europe &amp; Central Asia</t>
        </is>
      </c>
      <c r="D11991" s="161" t="inlineStr">
        <is>
          <t>High income</t>
        </is>
      </c>
      <c r="E11991" s="161" t="b">
        <v>0</v>
      </c>
      <c r="F11991" s="161" t="inlineStr">
        <is>
          <t>inn_incr_inv_gen_2030_pct_gdp</t>
        </is>
      </c>
      <c r="G11991" s="161" t="n">
        <v>0.536415856850883</v>
      </c>
      <c r="H11991" s="161" t="inlineStr">
        <is>
          <t>2030</t>
        </is>
      </c>
      <c r="I11991" s="161" t="inlineStr">
        <is>
          <t>Mitigation_Investment_Needs_v1.1.xlsx (InvestmentNeeds v1.1, model output)</t>
        </is>
      </c>
    </row>
    <row r="11992" ht="13" customHeight="1">
      <c r="A11992" s="161" t="inlineStr">
        <is>
          <t>SVK</t>
        </is>
      </c>
      <c r="B11992" s="161" t="inlineStr">
        <is>
          <t>Slovak Republic</t>
        </is>
      </c>
      <c r="C11992" s="161" t="inlineStr">
        <is>
          <t>Europe &amp; Central Asia</t>
        </is>
      </c>
      <c r="D11992" s="161" t="inlineStr">
        <is>
          <t>High income</t>
        </is>
      </c>
      <c r="E11992" s="161" t="b">
        <v>0</v>
      </c>
      <c r="F11992" s="161" t="inlineStr">
        <is>
          <t>inn_incr_inv_grid_2030_pct_gdp</t>
        </is>
      </c>
      <c r="G11992" s="161" t="n">
        <v>0.3678280161263198</v>
      </c>
      <c r="H11992" s="161" t="inlineStr">
        <is>
          <t>2030</t>
        </is>
      </c>
      <c r="I11992" s="161" t="inlineStr">
        <is>
          <t>Mitigation_Investment_Needs_v1.1.xlsx (InvestmentNeeds v1.1, model output)</t>
        </is>
      </c>
    </row>
    <row r="11993" ht="13" customHeight="1">
      <c r="A11993" s="161" t="inlineStr">
        <is>
          <t>SVK</t>
        </is>
      </c>
      <c r="B11993" s="161" t="inlineStr">
        <is>
          <t>Slovak Republic</t>
        </is>
      </c>
      <c r="C11993" s="161" t="inlineStr">
        <is>
          <t>Europe &amp; Central Asia</t>
        </is>
      </c>
      <c r="D11993" s="161" t="inlineStr">
        <is>
          <t>High income</t>
        </is>
      </c>
      <c r="E11993" s="161" t="b">
        <v>0</v>
      </c>
      <c r="F11993" s="161" t="inlineStr">
        <is>
          <t>inn_incr_inv_trn_2030_pct_gdp</t>
        </is>
      </c>
      <c r="G11993" s="161" t="n">
        <v>0.1987469152694714</v>
      </c>
      <c r="H11993" s="161" t="inlineStr">
        <is>
          <t>2030</t>
        </is>
      </c>
      <c r="I11993" s="161" t="inlineStr">
        <is>
          <t>Mitigation_Investment_Needs_v1.1.xlsx (InvestmentNeeds v1.1, model output)</t>
        </is>
      </c>
    </row>
    <row r="11994" ht="13" customHeight="1">
      <c r="A11994" s="161" t="inlineStr">
        <is>
          <t>SVK</t>
        </is>
      </c>
      <c r="B11994" s="161" t="inlineStr">
        <is>
          <t>Slovak Republic</t>
        </is>
      </c>
      <c r="C11994" s="161" t="inlineStr">
        <is>
          <t>Europe &amp; Central Asia</t>
        </is>
      </c>
      <c r="D11994" s="161" t="inlineStr">
        <is>
          <t>High income</t>
        </is>
      </c>
      <c r="E11994" s="161" t="b">
        <v>0</v>
      </c>
      <c r="F11994" s="161" t="inlineStr">
        <is>
          <t>inn_incr_inv_bld_2030_pct_gdp</t>
        </is>
      </c>
      <c r="G11994" s="161" t="n">
        <v>0.1882034843981417</v>
      </c>
      <c r="H11994" s="161" t="inlineStr">
        <is>
          <t>2030</t>
        </is>
      </c>
      <c r="I11994" s="161" t="inlineStr">
        <is>
          <t>Mitigation_Investment_Needs_v1.1.xlsx (InvestmentNeeds v1.1, model output)</t>
        </is>
      </c>
    </row>
    <row r="11995" ht="13" customHeight="1">
      <c r="A11995" s="161" t="inlineStr">
        <is>
          <t>SVK</t>
        </is>
      </c>
      <c r="B11995" s="161" t="inlineStr">
        <is>
          <t>Slovak Republic</t>
        </is>
      </c>
      <c r="C11995" s="161" t="inlineStr">
        <is>
          <t>Europe &amp; Central Asia</t>
        </is>
      </c>
      <c r="D11995" s="161" t="inlineStr">
        <is>
          <t>High income</t>
        </is>
      </c>
      <c r="E11995" s="161" t="b">
        <v>0</v>
      </c>
      <c r="F11995" s="161" t="inlineStr">
        <is>
          <t>inn_incr_inv_ind_2030_pct_gdp</t>
        </is>
      </c>
      <c r="G11995" s="161" t="n">
        <v>0.1259696116686811</v>
      </c>
      <c r="H11995" s="161" t="inlineStr">
        <is>
          <t>2030</t>
        </is>
      </c>
      <c r="I11995" s="161" t="inlineStr">
        <is>
          <t>Mitigation_Investment_Needs_v1.1.xlsx (InvestmentNeeds v1.1, model output)</t>
        </is>
      </c>
    </row>
    <row r="11996" ht="13" customHeight="1">
      <c r="A11996" s="161" t="inlineStr">
        <is>
          <t>SVK</t>
        </is>
      </c>
      <c r="B11996" s="161" t="inlineStr">
        <is>
          <t>Slovak Republic</t>
        </is>
      </c>
      <c r="C11996" s="161" t="inlineStr">
        <is>
          <t>Europe &amp; Central Asia</t>
        </is>
      </c>
      <c r="D11996" s="161" t="inlineStr">
        <is>
          <t>High income</t>
        </is>
      </c>
      <c r="E11996" s="161" t="b">
        <v>0</v>
      </c>
      <c r="F11996" s="161" t="inlineStr">
        <is>
          <t>inn_incr_inv_fuel_2030_pct_gdp</t>
        </is>
      </c>
      <c r="G11996" s="161" t="n">
        <v>0.1184653803125966</v>
      </c>
      <c r="H11996" s="161" t="inlineStr">
        <is>
          <t>2030</t>
        </is>
      </c>
      <c r="I11996" s="161" t="inlineStr">
        <is>
          <t>Mitigation_Investment_Needs_v1.1.xlsx (InvestmentNeeds v1.1, model output)</t>
        </is>
      </c>
    </row>
    <row r="11997" ht="13" customHeight="1">
      <c r="A11997" s="161" t="inlineStr">
        <is>
          <t>SVK</t>
        </is>
      </c>
      <c r="B11997" s="161" t="inlineStr">
        <is>
          <t>Slovak Republic</t>
        </is>
      </c>
      <c r="C11997" s="161" t="inlineStr">
        <is>
          <t>Europe &amp; Central Asia</t>
        </is>
      </c>
      <c r="D11997" s="161" t="inlineStr">
        <is>
          <t>High income</t>
        </is>
      </c>
      <c r="E11997" s="161" t="b">
        <v>0</v>
      </c>
      <c r="F11997" s="161" t="inlineStr">
        <is>
          <t>inn_incr_inv_afolu_2030_pct_gdp</t>
        </is>
      </c>
      <c r="G11997" s="161" t="n">
        <v>0.0211232759517348</v>
      </c>
      <c r="H11997" s="161" t="inlineStr">
        <is>
          <t>2030</t>
        </is>
      </c>
      <c r="I11997" s="161" t="inlineStr">
        <is>
          <t>Mitigation_Investment_Needs_v1.1.xlsx (InvestmentNeeds v1.1, model output)</t>
        </is>
      </c>
    </row>
    <row r="11998" ht="13" customHeight="1">
      <c r="A11998" s="161" t="inlineStr">
        <is>
          <t>SVK</t>
        </is>
      </c>
      <c r="B11998" s="161" t="inlineStr">
        <is>
          <t>Slovak Republic</t>
        </is>
      </c>
      <c r="C11998" s="161" t="inlineStr">
        <is>
          <t>Europe &amp; Central Asia</t>
        </is>
      </c>
      <c r="D11998" s="161" t="inlineStr">
        <is>
          <t>High income</t>
        </is>
      </c>
      <c r="E11998" s="161" t="b">
        <v>0</v>
      </c>
      <c r="F11998" s="161" t="inlineStr">
        <is>
          <t>inn_incr_cost_a_2030_pct_gdp</t>
        </is>
      </c>
      <c r="G11998" s="161" t="n">
        <v>0.0147662117974957</v>
      </c>
      <c r="H11998" s="161" t="inlineStr">
        <is>
          <t>2030</t>
        </is>
      </c>
      <c r="I11998" s="161" t="inlineStr">
        <is>
          <t>Mitigation_Investment_Needs_v1.1.xlsx (InvestmentNeeds v1.1, model output)</t>
        </is>
      </c>
    </row>
    <row r="11999" ht="13" customHeight="1">
      <c r="A11999" s="161" t="inlineStr">
        <is>
          <t>SVK</t>
        </is>
      </c>
      <c r="B11999" s="161" t="inlineStr">
        <is>
          <t>Slovak Republic</t>
        </is>
      </c>
      <c r="C11999" s="161" t="inlineStr">
        <is>
          <t>Europe &amp; Central Asia</t>
        </is>
      </c>
      <c r="D11999" s="161" t="inlineStr">
        <is>
          <t>High income</t>
        </is>
      </c>
      <c r="E11999" s="161" t="b">
        <v>0</v>
      </c>
      <c r="F11999" s="161" t="inlineStr">
        <is>
          <t>inn_incr_cost_b_2030_pct_gdp</t>
        </is>
      </c>
      <c r="G11999" s="161" t="n">
        <v>0.0205593103982949</v>
      </c>
      <c r="H11999" s="161" t="inlineStr">
        <is>
          <t>2030</t>
        </is>
      </c>
      <c r="I11999" s="161" t="inlineStr">
        <is>
          <t>Mitigation_Investment_Needs_v1.1.xlsx (InvestmentNeeds v1.1, model output)</t>
        </is>
      </c>
    </row>
    <row r="12000" ht="13" customHeight="1">
      <c r="A12000" s="161" t="inlineStr">
        <is>
          <t>SVK</t>
        </is>
      </c>
      <c r="B12000" s="161" t="inlineStr">
        <is>
          <t>Slovak Republic</t>
        </is>
      </c>
      <c r="C12000" s="161" t="inlineStr">
        <is>
          <t>Europe &amp; Central Asia</t>
        </is>
      </c>
      <c r="D12000" s="161" t="inlineStr">
        <is>
          <t>High income</t>
        </is>
      </c>
      <c r="E12000" s="161" t="b">
        <v>0</v>
      </c>
      <c r="F12000" s="161" t="inlineStr">
        <is>
          <t>inn_incr_cost_c_2030_pct_gdp</t>
        </is>
      </c>
      <c r="G12000" s="161" t="n">
        <v>-0.0280767017855638</v>
      </c>
      <c r="H12000" s="161" t="inlineStr">
        <is>
          <t>2030</t>
        </is>
      </c>
      <c r="I12000" s="161" t="inlineStr">
        <is>
          <t>Mitigation_Investment_Needs_v1.1.xlsx (InvestmentNeeds v1.1, model output)</t>
        </is>
      </c>
    </row>
    <row r="12001" ht="13" customHeight="1">
      <c r="A12001" s="161" t="inlineStr">
        <is>
          <t>SVK</t>
        </is>
      </c>
      <c r="B12001" s="161" t="inlineStr">
        <is>
          <t>Slovak Republic</t>
        </is>
      </c>
      <c r="C12001" s="161" t="inlineStr">
        <is>
          <t>Europe &amp; Central Asia</t>
        </is>
      </c>
      <c r="D12001" s="161" t="inlineStr">
        <is>
          <t>High income</t>
        </is>
      </c>
      <c r="E12001" s="161" t="b">
        <v>0</v>
      </c>
      <c r="F12001" s="161" t="inlineStr">
        <is>
          <t>inn_cost_per_t_b_2030_usd</t>
        </is>
      </c>
      <c r="G12001" s="161" t="n">
        <v>46.9667493876277</v>
      </c>
      <c r="H12001" s="161" t="inlineStr">
        <is>
          <t>2030</t>
        </is>
      </c>
      <c r="I12001" s="161" t="inlineStr">
        <is>
          <t>Mitigation_Investment_Needs_v1.1.xlsx (InvestmentNeeds v1.1, model output)</t>
        </is>
      </c>
    </row>
    <row r="12002" ht="13" customHeight="1">
      <c r="A12002" s="161" t="inlineStr">
        <is>
          <t>SVK</t>
        </is>
      </c>
      <c r="B12002" s="161" t="inlineStr">
        <is>
          <t>Slovak Republic</t>
        </is>
      </c>
      <c r="C12002" s="161" t="inlineStr">
        <is>
          <t>Europe &amp; Central Asia</t>
        </is>
      </c>
      <c r="D12002" s="161" t="inlineStr">
        <is>
          <t>High income</t>
        </is>
      </c>
      <c r="E12002" s="161" t="b">
        <v>0</v>
      </c>
      <c r="F12002" s="161" t="inlineStr">
        <is>
          <t>inn_coc_penalty_2030_pct_gdp</t>
        </is>
      </c>
      <c r="G12002" s="161" t="n">
        <v>-0.0152449963178926</v>
      </c>
      <c r="H12002" s="161" t="inlineStr">
        <is>
          <t>2030</t>
        </is>
      </c>
      <c r="I12002" s="161" t="inlineStr">
        <is>
          <t>Mitigation_Investment_Needs_v1.1.xlsx (InvestmentNeeds v1.1, model output)</t>
        </is>
      </c>
    </row>
    <row r="12003" ht="13" customHeight="1">
      <c r="A12003" s="161" t="inlineStr">
        <is>
          <t>SVK</t>
        </is>
      </c>
      <c r="B12003" s="161" t="inlineStr">
        <is>
          <t>Slovak Republic</t>
        </is>
      </c>
      <c r="C12003" s="161" t="inlineStr">
        <is>
          <t>Europe &amp; Central Asia</t>
        </is>
      </c>
      <c r="D12003" s="161" t="inlineStr">
        <is>
          <t>High income</t>
        </is>
      </c>
      <c r="E12003" s="161" t="b">
        <v>0</v>
      </c>
      <c r="F12003" s="161" t="inlineStr">
        <is>
          <t>inn_pima_adj_inv_2030_pct_gdp</t>
        </is>
      </c>
      <c r="G12003" s="161" t="n">
        <v>4.28036315603523</v>
      </c>
      <c r="H12003" s="161" t="inlineStr">
        <is>
          <t>2030</t>
        </is>
      </c>
      <c r="I12003" s="161" t="inlineStr">
        <is>
          <t>Mitigation_Investment_Needs_v1.1.xlsx (InvestmentNeeds v1.1, model output)</t>
        </is>
      </c>
    </row>
    <row r="12004" ht="13" customHeight="1">
      <c r="A12004" s="161" t="inlineStr">
        <is>
          <t>SVK</t>
        </is>
      </c>
      <c r="B12004" s="161" t="inlineStr">
        <is>
          <t>Slovak Republic</t>
        </is>
      </c>
      <c r="C12004" s="161" t="inlineStr">
        <is>
          <t>Europe &amp; Central Asia</t>
        </is>
      </c>
      <c r="D12004" s="161" t="inlineStr">
        <is>
          <t>High income</t>
        </is>
      </c>
      <c r="E12004" s="161" t="b">
        <v>0</v>
      </c>
      <c r="F12004" s="161" t="inlineStr">
        <is>
          <t>nmim_nz_inv_2030_pct_gdp</t>
        </is>
      </c>
      <c r="G12004" s="161" t="n">
        <v>3.377597359035944</v>
      </c>
      <c r="H12004" s="161" t="inlineStr">
        <is>
          <t>2030</t>
        </is>
      </c>
      <c r="I12004" s="161" t="inlineStr">
        <is>
          <t>nmim_summary_v0_2.csv (InvestmentNeeds NMIM v0.2, model output)</t>
        </is>
      </c>
    </row>
    <row r="12005" ht="13" customHeight="1">
      <c r="A12005" s="161" t="inlineStr">
        <is>
          <t>SVK</t>
        </is>
      </c>
      <c r="B12005" s="161" t="inlineStr">
        <is>
          <t>Slovak Republic</t>
        </is>
      </c>
      <c r="C12005" s="161" t="inlineStr">
        <is>
          <t>Europe &amp; Central Asia</t>
        </is>
      </c>
      <c r="D12005" s="161" t="inlineStr">
        <is>
          <t>High income</t>
        </is>
      </c>
      <c r="E12005" s="161" t="b">
        <v>0</v>
      </c>
      <c r="F12005" s="161" t="inlineStr">
        <is>
          <t>nmim_typ1_2030_pct_gdp</t>
        </is>
      </c>
      <c r="G12005" s="161" t="n">
        <v>0.2944825815680096</v>
      </c>
      <c r="H12005" s="161" t="inlineStr">
        <is>
          <t>2030</t>
        </is>
      </c>
      <c r="I12005" s="161" t="inlineStr">
        <is>
          <t>nmim_summary_v0_2.csv (InvestmentNeeds NMIM v0.2, model output)</t>
        </is>
      </c>
    </row>
    <row r="12006" ht="13" customHeight="1">
      <c r="A12006" s="161" t="inlineStr">
        <is>
          <t>SVK</t>
        </is>
      </c>
      <c r="B12006" s="161" t="inlineStr">
        <is>
          <t>Slovak Republic</t>
        </is>
      </c>
      <c r="C12006" s="161" t="inlineStr">
        <is>
          <t>Europe &amp; Central Asia</t>
        </is>
      </c>
      <c r="D12006" s="161" t="inlineStr">
        <is>
          <t>High income</t>
        </is>
      </c>
      <c r="E12006" s="161" t="b">
        <v>0</v>
      </c>
      <c r="F12006" s="161" t="inlineStr">
        <is>
          <t>nmim_typ2_2030_pct_gdp</t>
        </is>
      </c>
      <c r="G12006" s="161" t="n">
        <v>0.5093719489494416</v>
      </c>
      <c r="H12006" s="161" t="inlineStr">
        <is>
          <t>2030</t>
        </is>
      </c>
      <c r="I12006" s="161" t="inlineStr">
        <is>
          <t>nmim_summary_v0_2.csv (InvestmentNeeds NMIM v0.2, model output)</t>
        </is>
      </c>
    </row>
    <row r="12007" ht="13" customHeight="1">
      <c r="A12007" s="161" t="inlineStr">
        <is>
          <t>SVK</t>
        </is>
      </c>
      <c r="B12007" s="161" t="inlineStr">
        <is>
          <t>Slovak Republic</t>
        </is>
      </c>
      <c r="C12007" s="161" t="inlineStr">
        <is>
          <t>Europe &amp; Central Asia</t>
        </is>
      </c>
      <c r="D12007" s="161" t="inlineStr">
        <is>
          <t>High income</t>
        </is>
      </c>
      <c r="E12007" s="161" t="b">
        <v>0</v>
      </c>
      <c r="F12007" s="161" t="inlineStr">
        <is>
          <t>nmim_typ3_2030_pct_gdp</t>
        </is>
      </c>
      <c r="G12007" s="161" t="n">
        <v>0.7006853483531765</v>
      </c>
      <c r="H12007" s="161" t="inlineStr">
        <is>
          <t>2030</t>
        </is>
      </c>
      <c r="I12007" s="161" t="inlineStr">
        <is>
          <t>nmim_summary_v0_2.csv (InvestmentNeeds NMIM v0.2, model output)</t>
        </is>
      </c>
    </row>
    <row r="12008" ht="13" customHeight="1">
      <c r="A12008" s="161" t="inlineStr">
        <is>
          <t>SVK</t>
        </is>
      </c>
      <c r="B12008" s="161" t="inlineStr">
        <is>
          <t>Slovak Republic</t>
        </is>
      </c>
      <c r="C12008" s="161" t="inlineStr">
        <is>
          <t>Europe &amp; Central Asia</t>
        </is>
      </c>
      <c r="D12008" s="161" t="inlineStr">
        <is>
          <t>High income</t>
        </is>
      </c>
      <c r="E12008" s="161" t="b">
        <v>0</v>
      </c>
      <c r="F12008" s="161" t="inlineStr">
        <is>
          <t>nmim_typ4_2030_pct_gdp</t>
        </is>
      </c>
      <c r="G12008" s="161" t="n">
        <v>0.3656911284430064</v>
      </c>
      <c r="H12008" s="161" t="inlineStr">
        <is>
          <t>2030</t>
        </is>
      </c>
      <c r="I12008" s="161" t="inlineStr">
        <is>
          <t>nmim_summary_v0_2.csv (InvestmentNeeds NMIM v0.2, model output)</t>
        </is>
      </c>
    </row>
    <row r="12009" ht="13" customHeight="1">
      <c r="A12009" s="161" t="inlineStr">
        <is>
          <t>SVK</t>
        </is>
      </c>
      <c r="B12009" s="161" t="inlineStr">
        <is>
          <t>Slovak Republic</t>
        </is>
      </c>
      <c r="C12009" s="161" t="inlineStr">
        <is>
          <t>Europe &amp; Central Asia</t>
        </is>
      </c>
      <c r="D12009" s="161" t="inlineStr">
        <is>
          <t>High income</t>
        </is>
      </c>
      <c r="E12009" s="161" t="b">
        <v>0</v>
      </c>
      <c r="F12009" s="161" t="inlineStr">
        <is>
          <t>nmim_typ5_2030_pct_gdp</t>
        </is>
      </c>
      <c r="G12009" s="161" t="n">
        <v>1.507366352061789</v>
      </c>
      <c r="H12009" s="161" t="inlineStr">
        <is>
          <t>2030</t>
        </is>
      </c>
      <c r="I12009" s="161" t="inlineStr">
        <is>
          <t>nmim_summary_v0_2.csv (InvestmentNeeds NMIM v0.2, model output)</t>
        </is>
      </c>
    </row>
    <row r="12010" ht="13" customHeight="1">
      <c r="A12010" s="161" t="inlineStr">
        <is>
          <t>SVK</t>
        </is>
      </c>
      <c r="B12010" s="161" t="inlineStr">
        <is>
          <t>Slovak Republic</t>
        </is>
      </c>
      <c r="C12010" s="161" t="inlineStr">
        <is>
          <t>Europe &amp; Central Asia</t>
        </is>
      </c>
      <c r="D12010" s="161" t="inlineStr">
        <is>
          <t>High income</t>
        </is>
      </c>
      <c r="E12010" s="161" t="b">
        <v>0</v>
      </c>
      <c r="F12010" s="161" t="inlineStr">
        <is>
          <t>nmim_budget_need_2030_pct_gdp</t>
        </is>
      </c>
      <c r="G12010" s="161" t="n">
        <v>0.4041899201348593</v>
      </c>
      <c r="H12010" s="161" t="inlineStr">
        <is>
          <t>2030</t>
        </is>
      </c>
      <c r="I12010" s="161" t="inlineStr">
        <is>
          <t>nmim_summary_v0_2.csv (InvestmentNeeds NMIM v0.2, model output)</t>
        </is>
      </c>
    </row>
    <row r="12011" ht="13" customHeight="1">
      <c r="A12011" s="161" t="inlineStr">
        <is>
          <t>SVK</t>
        </is>
      </c>
      <c r="B12011" s="161" t="inlineStr">
        <is>
          <t>Slovak Republic</t>
        </is>
      </c>
      <c r="C12011" s="161" t="inlineStr">
        <is>
          <t>Europe &amp; Central Asia</t>
        </is>
      </c>
      <c r="D12011" s="161" t="inlineStr">
        <is>
          <t>High income</t>
        </is>
      </c>
      <c r="E12011" s="161" t="b">
        <v>0</v>
      </c>
      <c r="F12011" s="161" t="inlineStr">
        <is>
          <t>nmim_private_share_2030_pct</t>
        </is>
      </c>
      <c r="G12011" s="161" t="n">
        <v>72.95231574479158</v>
      </c>
      <c r="H12011" s="161" t="inlineStr">
        <is>
          <t>2030</t>
        </is>
      </c>
      <c r="I12011" s="161" t="inlineStr">
        <is>
          <t>nmim_summary_v0_2.csv (InvestmentNeeds NMIM v0.2, model output)</t>
        </is>
      </c>
    </row>
    <row r="12012" ht="13" customHeight="1">
      <c r="A12012" s="161" t="inlineStr">
        <is>
          <t>SVK</t>
        </is>
      </c>
      <c r="B12012" s="161" t="inlineStr">
        <is>
          <t>Slovak Republic</t>
        </is>
      </c>
      <c r="C12012" s="161" t="inlineStr">
        <is>
          <t>Europe &amp; Central Asia</t>
        </is>
      </c>
      <c r="D12012" s="161" t="inlineStr">
        <is>
          <t>High income</t>
        </is>
      </c>
      <c r="E12012" s="161" t="b">
        <v>0</v>
      </c>
      <c r="F12012" s="161" t="inlineStr">
        <is>
          <t>nmim_incr_inv_2030_pct_gdp</t>
        </is>
      </c>
      <c r="G12012" s="161" t="n">
        <v>2.100012137231653</v>
      </c>
      <c r="H12012" s="161" t="inlineStr">
        <is>
          <t>2030</t>
        </is>
      </c>
      <c r="I12012" s="161" t="inlineStr">
        <is>
          <t>nmim_summary_v0_2.csv (InvestmentNeeds NMIM v0.2, model output)</t>
        </is>
      </c>
    </row>
    <row r="12013" ht="13" customHeight="1">
      <c r="A12013" s="161" t="inlineStr">
        <is>
          <t>SVK</t>
        </is>
      </c>
      <c r="B12013" s="161" t="inlineStr">
        <is>
          <t>Slovak Republic</t>
        </is>
      </c>
      <c r="C12013" s="161" t="inlineStr">
        <is>
          <t>Europe &amp; Central Asia</t>
        </is>
      </c>
      <c r="D12013" s="161" t="inlineStr">
        <is>
          <t>High income</t>
        </is>
      </c>
      <c r="E12013" s="161" t="b">
        <v>0</v>
      </c>
      <c r="F12013" s="161" t="inlineStr">
        <is>
          <t>nmim_incr_inv_2050_pct_gdp</t>
        </is>
      </c>
      <c r="G12013" s="161" t="n">
        <v>1.638390545591322</v>
      </c>
      <c r="H12013" s="161" t="inlineStr">
        <is>
          <t>2050</t>
        </is>
      </c>
      <c r="I12013" s="161" t="inlineStr">
        <is>
          <t>nmim_summary_v0_2.csv (InvestmentNeeds NMIM v0.2, model output)</t>
        </is>
      </c>
    </row>
    <row r="12014" ht="13" customHeight="1">
      <c r="A12014" s="161" t="inlineStr">
        <is>
          <t>SVK</t>
        </is>
      </c>
      <c r="B12014" s="161" t="inlineStr">
        <is>
          <t>Slovak Republic</t>
        </is>
      </c>
      <c r="C12014" s="161" t="inlineStr">
        <is>
          <t>Europe &amp; Central Asia</t>
        </is>
      </c>
      <c r="D12014" s="161" t="inlineStr">
        <is>
          <t>High income</t>
        </is>
      </c>
      <c r="E12014" s="161" t="b">
        <v>0</v>
      </c>
      <c r="F12014" s="161" t="inlineStr">
        <is>
          <t>nmim_pv_incr_cost_b_pct_gdp</t>
        </is>
      </c>
      <c r="G12014" s="161" t="n">
        <v>0.983219362514936</v>
      </c>
      <c r="H12014" s="161" t="inlineStr">
        <is>
          <t>2025-2050</t>
        </is>
      </c>
      <c r="I12014" s="161" t="inlineStr">
        <is>
          <t>nmim_summary_v0_2.csv (InvestmentNeeds NMIM v0.2, model output)</t>
        </is>
      </c>
    </row>
    <row r="12015" ht="13" customHeight="1">
      <c r="A12015" s="161" t="inlineStr">
        <is>
          <t>SVK</t>
        </is>
      </c>
      <c r="B12015" s="161" t="inlineStr">
        <is>
          <t>Slovak Republic</t>
        </is>
      </c>
      <c r="C12015" s="161" t="inlineStr">
        <is>
          <t>Europe &amp; Central Asia</t>
        </is>
      </c>
      <c r="D12015" s="161" t="inlineStr">
        <is>
          <t>High income</t>
        </is>
      </c>
      <c r="E12015" s="161" t="b">
        <v>0</v>
      </c>
      <c r="F12015" s="161" t="inlineStr">
        <is>
          <t>price_diesel_usd_litre</t>
        </is>
      </c>
      <c r="G12015" s="161" t="n">
        <v>1.565</v>
      </c>
      <c r="H12015" s="161" t="inlineStr">
        <is>
          <t>2024</t>
        </is>
      </c>
      <c r="I12015" s="161" t="inlineStr">
        <is>
          <t>imffossilfuelsubsidiesdata.xlsb</t>
        </is>
      </c>
    </row>
    <row r="12016" ht="13" customHeight="1">
      <c r="A12016" s="161" t="inlineStr">
        <is>
          <t>SVK</t>
        </is>
      </c>
      <c r="B12016" s="161" t="inlineStr">
        <is>
          <t>Slovak Republic</t>
        </is>
      </c>
      <c r="C12016" s="161" t="inlineStr">
        <is>
          <t>Europe &amp; Central Asia</t>
        </is>
      </c>
      <c r="D12016" s="161" t="inlineStr">
        <is>
          <t>High income</t>
        </is>
      </c>
      <c r="E12016" s="161" t="b">
        <v>0</v>
      </c>
      <c r="F12016" s="161" t="inlineStr">
        <is>
          <t>price_gasoline_usd_litre</t>
        </is>
      </c>
      <c r="G12016" s="161" t="n">
        <v>1.701</v>
      </c>
      <c r="H12016" s="161" t="inlineStr">
        <is>
          <t>2024</t>
        </is>
      </c>
      <c r="I12016" s="161" t="inlineStr">
        <is>
          <t>imffossilfuelsubsidiesdata.xlsb</t>
        </is>
      </c>
    </row>
    <row r="12017" ht="13" customHeight="1">
      <c r="A12017" s="161" t="inlineStr">
        <is>
          <t>SVK</t>
        </is>
      </c>
      <c r="B12017" s="161" t="inlineStr">
        <is>
          <t>Slovak Republic</t>
        </is>
      </c>
      <c r="C12017" s="161" t="inlineStr">
        <is>
          <t>Europe &amp; Central Asia</t>
        </is>
      </c>
      <c r="D12017" s="161" t="inlineStr">
        <is>
          <t>High income</t>
        </is>
      </c>
      <c r="E12017" s="161" t="b">
        <v>0</v>
      </c>
      <c r="F12017" s="161" t="inlineStr">
        <is>
          <t>price_electricity_residential_usd_kwh</t>
        </is>
      </c>
      <c r="G12017" s="161" t="n">
        <v>0.194</v>
      </c>
      <c r="H12017" s="161" t="inlineStr">
        <is>
          <t>2024</t>
        </is>
      </c>
      <c r="I12017" s="161" t="inlineStr">
        <is>
          <t>imffossilfuelsubsidiesdata.xlsb</t>
        </is>
      </c>
    </row>
    <row r="12018" ht="13" customHeight="1">
      <c r="A12018" s="161" t="inlineStr">
        <is>
          <t>SVK</t>
        </is>
      </c>
      <c r="B12018" s="161" t="inlineStr">
        <is>
          <t>Slovak Republic</t>
        </is>
      </c>
      <c r="C12018" s="161" t="inlineStr">
        <is>
          <t>Europe &amp; Central Asia</t>
        </is>
      </c>
      <c r="D12018" s="161" t="inlineStr">
        <is>
          <t>High income</t>
        </is>
      </c>
      <c r="E12018" s="161" t="b">
        <v>0</v>
      </c>
      <c r="F12018" s="161" t="inlineStr">
        <is>
          <t>price_electricity_industry_usd_kwh</t>
        </is>
      </c>
      <c r="G12018" s="161" t="n">
        <v>0.186</v>
      </c>
      <c r="H12018" s="161" t="inlineStr">
        <is>
          <t>2024</t>
        </is>
      </c>
      <c r="I12018" s="161" t="inlineStr">
        <is>
          <t>imffossilfuelsubsidiesdata.xlsb</t>
        </is>
      </c>
    </row>
    <row r="12019" ht="13" customHeight="1">
      <c r="A12019" s="161" t="inlineStr">
        <is>
          <t>SVK</t>
        </is>
      </c>
      <c r="B12019" s="161" t="inlineStr">
        <is>
          <t>Slovak Republic</t>
        </is>
      </c>
      <c r="C12019" s="161" t="inlineStr">
        <is>
          <t>Europe &amp; Central Asia</t>
        </is>
      </c>
      <c r="D12019" s="161" t="inlineStr">
        <is>
          <t>High income</t>
        </is>
      </c>
      <c r="E12019" s="161" t="b">
        <v>0</v>
      </c>
      <c r="F12019" s="161" t="inlineStr">
        <is>
          <t>price_gas_residential_usd_gj</t>
        </is>
      </c>
      <c r="G12019" s="161" t="n">
        <v>17.815</v>
      </c>
      <c r="H12019" s="161" t="inlineStr">
        <is>
          <t>2024</t>
        </is>
      </c>
      <c r="I12019" s="161" t="inlineStr">
        <is>
          <t>imffossilfuelsubsidiesdata.xlsb</t>
        </is>
      </c>
    </row>
    <row r="12020" ht="13" customHeight="1">
      <c r="A12020" s="161" t="inlineStr">
        <is>
          <t>SVK</t>
        </is>
      </c>
      <c r="B12020" s="161" t="inlineStr">
        <is>
          <t>Slovak Republic</t>
        </is>
      </c>
      <c r="C12020" s="161" t="inlineStr">
        <is>
          <t>Europe &amp; Central Asia</t>
        </is>
      </c>
      <c r="D12020" s="161" t="inlineStr">
        <is>
          <t>High income</t>
        </is>
      </c>
      <c r="E12020" s="161" t="b">
        <v>0</v>
      </c>
      <c r="F12020" s="161" t="inlineStr">
        <is>
          <t>price_gas_industry_usd_gj</t>
        </is>
      </c>
      <c r="G12020" s="161" t="n">
        <v>25.144</v>
      </c>
      <c r="H12020" s="161" t="inlineStr">
        <is>
          <t>2024</t>
        </is>
      </c>
      <c r="I12020" s="161" t="inlineStr">
        <is>
          <t>imffossilfuelsubsidiesdata.xlsb</t>
        </is>
      </c>
    </row>
    <row r="12021" ht="13" customHeight="1">
      <c r="A12021" s="161" t="inlineStr">
        <is>
          <t>SVK</t>
        </is>
      </c>
      <c r="B12021" s="161" t="inlineStr">
        <is>
          <t>Slovak Republic</t>
        </is>
      </c>
      <c r="C12021" s="161" t="inlineStr">
        <is>
          <t>Europe &amp; Central Asia</t>
        </is>
      </c>
      <c r="D12021" s="161" t="inlineStr">
        <is>
          <t>High income</t>
        </is>
      </c>
      <c r="E12021" s="161" t="b">
        <v>0</v>
      </c>
      <c r="F12021" s="161" t="inlineStr">
        <is>
          <t>price_gas_power_usd_gj</t>
        </is>
      </c>
      <c r="G12021" s="161" t="n">
        <v>25.144</v>
      </c>
      <c r="H12021" s="161" t="inlineStr">
        <is>
          <t>2024</t>
        </is>
      </c>
      <c r="I12021" s="161" t="inlineStr">
        <is>
          <t>imffossilfuelsubsidiesdata.xlsb</t>
        </is>
      </c>
    </row>
    <row r="12022" ht="13" customHeight="1">
      <c r="A12022" s="161" t="inlineStr">
        <is>
          <t>SVK</t>
        </is>
      </c>
      <c r="B12022" s="161" t="inlineStr">
        <is>
          <t>Slovak Republic</t>
        </is>
      </c>
      <c r="C12022" s="161" t="inlineStr">
        <is>
          <t>Europe &amp; Central Asia</t>
        </is>
      </c>
      <c r="D12022" s="161" t="inlineStr">
        <is>
          <t>High income</t>
        </is>
      </c>
      <c r="E12022" s="161" t="b">
        <v>0</v>
      </c>
      <c r="F12022" s="161" t="inlineStr">
        <is>
          <t>price_coal_residential_usd_gj</t>
        </is>
      </c>
      <c r="G12022" s="161" t="n">
        <v>11.208</v>
      </c>
      <c r="H12022" s="161" t="inlineStr">
        <is>
          <t>2024</t>
        </is>
      </c>
      <c r="I12022" s="161" t="inlineStr">
        <is>
          <t>imffossilfuelsubsidiesdata.xlsb</t>
        </is>
      </c>
    </row>
    <row r="12023" ht="13" customHeight="1">
      <c r="A12023" s="161" t="inlineStr">
        <is>
          <t>SVK</t>
        </is>
      </c>
      <c r="B12023" s="161" t="inlineStr">
        <is>
          <t>Slovak Republic</t>
        </is>
      </c>
      <c r="C12023" s="161" t="inlineStr">
        <is>
          <t>Europe &amp; Central Asia</t>
        </is>
      </c>
      <c r="D12023" s="161" t="inlineStr">
        <is>
          <t>High income</t>
        </is>
      </c>
      <c r="E12023" s="161" t="b">
        <v>0</v>
      </c>
      <c r="F12023" s="161" t="inlineStr">
        <is>
          <t>price_coal_industry_usd_gj</t>
        </is>
      </c>
      <c r="G12023" s="161" t="n">
        <v>16.755</v>
      </c>
      <c r="H12023" s="161" t="inlineStr">
        <is>
          <t>2024</t>
        </is>
      </c>
      <c r="I12023" s="161" t="inlineStr">
        <is>
          <t>imffossilfuelsubsidiesdata.xlsb</t>
        </is>
      </c>
    </row>
    <row r="12024" ht="13" customHeight="1">
      <c r="A12024" s="161" t="inlineStr">
        <is>
          <t>SVK</t>
        </is>
      </c>
      <c r="B12024" s="161" t="inlineStr">
        <is>
          <t>Slovak Republic</t>
        </is>
      </c>
      <c r="C12024" s="161" t="inlineStr">
        <is>
          <t>Europe &amp; Central Asia</t>
        </is>
      </c>
      <c r="D12024" s="161" t="inlineStr">
        <is>
          <t>High income</t>
        </is>
      </c>
      <c r="E12024" s="161" t="b">
        <v>0</v>
      </c>
      <c r="F12024" s="161" t="inlineStr">
        <is>
          <t>price_coal_power_usd_gj</t>
        </is>
      </c>
      <c r="G12024" s="161" t="n">
        <v>15.583</v>
      </c>
      <c r="H12024" s="161" t="inlineStr">
        <is>
          <t>2024</t>
        </is>
      </c>
      <c r="I12024" s="161" t="inlineStr">
        <is>
          <t>imffossilfuelsubsidiesdata.xlsb</t>
        </is>
      </c>
    </row>
    <row r="12025" ht="13" customHeight="1">
      <c r="A12025" s="161" t="inlineStr">
        <is>
          <t>SVK</t>
        </is>
      </c>
      <c r="B12025" s="161" t="inlineStr">
        <is>
          <t>Slovak Republic</t>
        </is>
      </c>
      <c r="C12025" s="161" t="inlineStr">
        <is>
          <t>Europe &amp; Central Asia</t>
        </is>
      </c>
      <c r="D12025" s="161" t="inlineStr">
        <is>
          <t>High income</t>
        </is>
      </c>
      <c r="E12025" s="161" t="b">
        <v>0</v>
      </c>
      <c r="F12025" s="161" t="inlineStr">
        <is>
          <t>rise_renewable_energy_score</t>
        </is>
      </c>
      <c r="G12025" s="161" t="n">
        <v>73.611</v>
      </c>
      <c r="H12025" s="161" t="inlineStr">
        <is>
          <t>2023</t>
        </is>
      </c>
      <c r="I12025" s="161" t="inlineStr">
        <is>
          <t>WB_RISE_WIDEF.csv</t>
        </is>
      </c>
    </row>
    <row r="12026" ht="13" customHeight="1">
      <c r="A12026" s="161" t="inlineStr">
        <is>
          <t>SVK</t>
        </is>
      </c>
      <c r="B12026" s="161" t="inlineStr">
        <is>
          <t>Slovak Republic</t>
        </is>
      </c>
      <c r="C12026" s="161" t="inlineStr">
        <is>
          <t>Europe &amp; Central Asia</t>
        </is>
      </c>
      <c r="D12026" s="161" t="inlineStr">
        <is>
          <t>High income</t>
        </is>
      </c>
      <c r="E12026" s="161" t="b">
        <v>0</v>
      </c>
      <c r="F12026" s="161" t="inlineStr">
        <is>
          <t>rise_level_playing_field_score</t>
        </is>
      </c>
      <c r="G12026" s="161" t="n">
        <v>40</v>
      </c>
      <c r="H12026" s="161" t="inlineStr">
        <is>
          <t>2023</t>
        </is>
      </c>
      <c r="I12026" s="161" t="inlineStr">
        <is>
          <t>WB_RISE_WIDEF.csv</t>
        </is>
      </c>
    </row>
    <row r="12027" ht="13" customHeight="1">
      <c r="A12027" s="161" t="inlineStr">
        <is>
          <t>SVK</t>
        </is>
      </c>
      <c r="B12027" s="161" t="inlineStr">
        <is>
          <t>Slovak Republic</t>
        </is>
      </c>
      <c r="C12027" s="161" t="inlineStr">
        <is>
          <t>Europe &amp; Central Asia</t>
        </is>
      </c>
      <c r="D12027" s="161" t="inlineStr">
        <is>
          <t>High income</t>
        </is>
      </c>
      <c r="E12027" s="161" t="b">
        <v>0</v>
      </c>
      <c r="F12027" s="161" t="inlineStr">
        <is>
          <t>rise_ee_financing_mechanisms_score</t>
        </is>
      </c>
      <c r="G12027" s="161" t="n">
        <v>50</v>
      </c>
      <c r="H12027" s="161" t="inlineStr">
        <is>
          <t>2023</t>
        </is>
      </c>
      <c r="I12027" s="161" t="inlineStr">
        <is>
          <t>WB_RISE_WIDEF.csv</t>
        </is>
      </c>
    </row>
    <row r="12028" ht="13" customHeight="1">
      <c r="A12028" s="161" t="inlineStr">
        <is>
          <t>SVK</t>
        </is>
      </c>
      <c r="B12028" s="161" t="inlineStr">
        <is>
          <t>Slovak Republic</t>
        </is>
      </c>
      <c r="C12028" s="161" t="inlineStr">
        <is>
          <t>Europe &amp; Central Asia</t>
        </is>
      </c>
      <c r="D12028" s="161" t="inlineStr">
        <is>
          <t>High income</t>
        </is>
      </c>
      <c r="E12028" s="161" t="b">
        <v>0</v>
      </c>
      <c r="F12028" s="161" t="inlineStr">
        <is>
          <t>revenue_pct_gdp</t>
        </is>
      </c>
      <c r="G12028" s="161" t="n">
        <v>41.971</v>
      </c>
      <c r="H12028" s="161" t="inlineStr">
        <is>
          <t>2024</t>
        </is>
      </c>
      <c r="I12028" s="161" t="inlineStr">
        <is>
          <t>dataset_2026-08-26T13_41_09_874550254Z_DEFAULT_INTEGRATION_IMF_RES_WEO_9_0_0.csv</t>
        </is>
      </c>
    </row>
    <row r="12029" ht="13" customHeight="1">
      <c r="A12029" s="161" t="inlineStr">
        <is>
          <t>SVK</t>
        </is>
      </c>
      <c r="B12029" s="161" t="inlineStr">
        <is>
          <t>Slovak Republic</t>
        </is>
      </c>
      <c r="C12029" s="161" t="inlineStr">
        <is>
          <t>Europe &amp; Central Asia</t>
        </is>
      </c>
      <c r="D12029" s="161" t="inlineStr">
        <is>
          <t>High income</t>
        </is>
      </c>
      <c r="E12029" s="161" t="b">
        <v>0</v>
      </c>
      <c r="F12029" s="161" t="inlineStr">
        <is>
          <t>primary_balance_pct_gdp</t>
        </is>
      </c>
      <c r="G12029" s="161" t="n">
        <v>-4.703</v>
      </c>
      <c r="H12029" s="161" t="inlineStr">
        <is>
          <t>2024</t>
        </is>
      </c>
      <c r="I12029" s="161" t="inlineStr">
        <is>
          <t>dataset_2026-08-26T13_41_09_874550254Z_DEFAULT_INTEGRATION_IMF_RES_WEO_9_0_0.csv</t>
        </is>
      </c>
    </row>
    <row r="12030" ht="13" customHeight="1">
      <c r="A12030" s="161" t="inlineStr">
        <is>
          <t>SVK</t>
        </is>
      </c>
      <c r="B12030" s="161" t="inlineStr">
        <is>
          <t>Slovak Republic</t>
        </is>
      </c>
      <c r="C12030" s="161" t="inlineStr">
        <is>
          <t>Europe &amp; Central Asia</t>
        </is>
      </c>
      <c r="D12030" s="161" t="inlineStr">
        <is>
          <t>High income</t>
        </is>
      </c>
      <c r="E12030" s="161" t="b">
        <v>0</v>
      </c>
      <c r="F12030" s="161" t="inlineStr">
        <is>
          <t>current_account_pct_gdp</t>
        </is>
      </c>
      <c r="G12030" s="161" t="n">
        <v>-4.624</v>
      </c>
      <c r="H12030" s="161" t="inlineStr">
        <is>
          <t>2024</t>
        </is>
      </c>
      <c r="I12030" s="161" t="inlineStr">
        <is>
          <t>dataset_2026-08-26T13_41_09_874550254Z_DEFAULT_INTEGRATION_IMF_RES_WEO_9_0_0.csv</t>
        </is>
      </c>
    </row>
    <row r="12031" ht="13" customHeight="1">
      <c r="A12031" s="161" t="inlineStr">
        <is>
          <t>SVK</t>
        </is>
      </c>
      <c r="B12031" s="161" t="inlineStr">
        <is>
          <t>Slovak Republic</t>
        </is>
      </c>
      <c r="C12031" s="161" t="inlineStr">
        <is>
          <t>Europe &amp; Central Asia</t>
        </is>
      </c>
      <c r="D12031" s="161" t="inlineStr">
        <is>
          <t>High income</t>
        </is>
      </c>
      <c r="E12031" s="161" t="b">
        <v>0</v>
      </c>
      <c r="F12031" s="161" t="inlineStr">
        <is>
          <t>gross_capital_formation_pct_gdp</t>
        </is>
      </c>
      <c r="G12031" s="161" t="n">
        <v>20.123</v>
      </c>
      <c r="H12031" s="161" t="inlineStr">
        <is>
          <t>2024</t>
        </is>
      </c>
      <c r="I12031" s="161" t="inlineStr">
        <is>
          <t>dataset_2026-08-26T13_41_09_874550254Z_DEFAULT_INTEGRATION_IMF_RES_WEO_9_0_0.csv</t>
        </is>
      </c>
    </row>
    <row r="12032" ht="13" customHeight="1">
      <c r="A12032" s="161" t="inlineStr">
        <is>
          <t>SVK</t>
        </is>
      </c>
      <c r="B12032" s="161" t="inlineStr">
        <is>
          <t>Slovak Republic</t>
        </is>
      </c>
      <c r="C12032" s="161" t="inlineStr">
        <is>
          <t>Europe &amp; Central Asia</t>
        </is>
      </c>
      <c r="D12032" s="161" t="inlineStr">
        <is>
          <t>High income</t>
        </is>
      </c>
      <c r="E12032" s="161" t="b">
        <v>0</v>
      </c>
      <c r="F12032" s="161" t="inlineStr">
        <is>
          <t>real_gdp_growth_5y_avg_pct</t>
        </is>
      </c>
      <c r="G12032" s="161" t="n">
        <v>1.534</v>
      </c>
      <c r="H12032" s="161" t="inlineStr">
        <is>
          <t>2020-2024 avg</t>
        </is>
      </c>
      <c r="I12032" s="161" t="inlineStr">
        <is>
          <t>dataset_2026-08-26T13_41_09_874550254Z_DEFAULT_INTEGRATION_IMF_RES_WEO_9_0_0.csv (derived)</t>
        </is>
      </c>
    </row>
    <row r="12033" ht="13" customHeight="1">
      <c r="A12033" s="161" t="inlineStr">
        <is>
          <t>SVK</t>
        </is>
      </c>
      <c r="B12033" s="161" t="inlineStr">
        <is>
          <t>Slovak Republic</t>
        </is>
      </c>
      <c r="C12033" s="161" t="inlineStr">
        <is>
          <t>Europe &amp; Central Asia</t>
        </is>
      </c>
      <c r="D12033" s="161" t="inlineStr">
        <is>
          <t>High income</t>
        </is>
      </c>
      <c r="E12033" s="161" t="b">
        <v>0</v>
      </c>
      <c r="F12033" s="161" t="inlineStr">
        <is>
          <t>int_budget_need_2030_pct_gdp</t>
        </is>
      </c>
      <c r="G12033" s="161" t="n">
        <v>0.264</v>
      </c>
      <c r="H12033" s="161" t="inlineStr">
        <is>
          <t>2030</t>
        </is>
      </c>
      <c r="I12033" s="161" t="inlineStr">
        <is>
          <t>integrated_results.csv (MacroFiscalModels v0.1, model output)</t>
        </is>
      </c>
    </row>
    <row r="12034" ht="13" customHeight="1">
      <c r="A12034" s="161" t="inlineStr">
        <is>
          <t>SVK</t>
        </is>
      </c>
      <c r="B12034" s="161" t="inlineStr">
        <is>
          <t>Slovak Republic</t>
        </is>
      </c>
      <c r="C12034" s="161" t="inlineStr">
        <is>
          <t>Europe &amp; Central Asia</t>
        </is>
      </c>
      <c r="D12034" s="161" t="inlineStr">
        <is>
          <t>High income</t>
        </is>
      </c>
      <c r="E12034" s="161" t="b">
        <v>0</v>
      </c>
      <c r="F12034" s="161" t="inlineStr">
        <is>
          <t>int_pricing_revenue_2030_pct_gdp</t>
        </is>
      </c>
      <c r="G12034" s="161" t="n">
        <v>0.164</v>
      </c>
      <c r="H12034" s="161" t="inlineStr">
        <is>
          <t>2030</t>
        </is>
      </c>
      <c r="I12034" s="161" t="inlineStr">
        <is>
          <t>integrated_results.csv (MacroFiscalModels v0.1, model output)</t>
        </is>
      </c>
    </row>
    <row r="12035" ht="13" customHeight="1">
      <c r="A12035" s="161" t="inlineStr">
        <is>
          <t>SVK</t>
        </is>
      </c>
      <c r="B12035" s="161" t="inlineStr">
        <is>
          <t>Slovak Republic</t>
        </is>
      </c>
      <c r="C12035" s="161" t="inlineStr">
        <is>
          <t>Europe &amp; Central Asia</t>
        </is>
      </c>
      <c r="D12035" s="161" t="inlineStr">
        <is>
          <t>High income</t>
        </is>
      </c>
      <c r="E12035" s="161" t="b">
        <v>0</v>
      </c>
      <c r="F12035" s="161" t="inlineStr">
        <is>
          <t>int_financing_gap_2030_pct_gdp</t>
        </is>
      </c>
      <c r="G12035" s="161" t="n">
        <v>0.1</v>
      </c>
      <c r="H12035" s="161" t="inlineStr">
        <is>
          <t>2030</t>
        </is>
      </c>
      <c r="I12035" s="161" t="inlineStr">
        <is>
          <t>integrated_results.csv (MacroFiscalModels v0.1, model output)</t>
        </is>
      </c>
    </row>
    <row r="12036" ht="13" customHeight="1">
      <c r="A12036" s="161" t="inlineStr">
        <is>
          <t>SVK</t>
        </is>
      </c>
      <c r="B12036" s="161" t="inlineStr">
        <is>
          <t>Slovak Republic</t>
        </is>
      </c>
      <c r="C12036" s="161" t="inlineStr">
        <is>
          <t>Europe &amp; Central Asia</t>
        </is>
      </c>
      <c r="D12036" s="161" t="inlineStr">
        <is>
          <t>High income</t>
        </is>
      </c>
      <c r="E12036" s="161" t="b">
        <v>0</v>
      </c>
      <c r="F12036" s="161" t="inlineStr">
        <is>
          <t>int_gdp_dev_2050_pct</t>
        </is>
      </c>
      <c r="G12036" s="161" t="n">
        <v>8.286</v>
      </c>
      <c r="H12036" s="161" t="inlineStr">
        <is>
          <t>2050</t>
        </is>
      </c>
      <c r="I12036" s="161" t="inlineStr">
        <is>
          <t>integrated_results.csv (MacroFiscalModels v0.1, model output)</t>
        </is>
      </c>
    </row>
    <row r="12037" ht="13" customHeight="1">
      <c r="A12037" s="161" t="inlineStr">
        <is>
          <t>SVK</t>
        </is>
      </c>
      <c r="B12037" s="161" t="inlineStr">
        <is>
          <t>Slovak Republic</t>
        </is>
      </c>
      <c r="C12037" s="161" t="inlineStr">
        <is>
          <t>Europe &amp; Central Asia</t>
        </is>
      </c>
      <c r="D12037" s="161" t="inlineStr">
        <is>
          <t>High income</t>
        </is>
      </c>
      <c r="E12037" s="161" t="b">
        <v>0</v>
      </c>
      <c r="F12037" s="161" t="inlineStr">
        <is>
          <t>int_debt_2050_pct_gdp</t>
        </is>
      </c>
      <c r="G12037" s="161" t="n">
        <v>58.11</v>
      </c>
      <c r="H12037" s="161" t="inlineStr">
        <is>
          <t>2050</t>
        </is>
      </c>
      <c r="I12037" s="161" t="inlineStr">
        <is>
          <t>integrated_results.csv (MacroFiscalModels v0.1, model output)</t>
        </is>
      </c>
    </row>
    <row r="12038" ht="13" customHeight="1">
      <c r="A12038" s="161" t="inlineStr">
        <is>
          <t>SVN</t>
        </is>
      </c>
      <c r="B12038" s="161" t="inlineStr">
        <is>
          <t>Slovenia</t>
        </is>
      </c>
      <c r="C12038" s="161" t="inlineStr">
        <is>
          <t>Europe &amp; Central Asia</t>
        </is>
      </c>
      <c r="D12038" s="161" t="inlineStr">
        <is>
          <t>High income</t>
        </is>
      </c>
      <c r="E12038" s="161" t="b">
        <v>0</v>
      </c>
      <c r="F12038" s="161" t="inlineStr">
        <is>
          <t>interest_to_revenue_pct</t>
        </is>
      </c>
      <c r="G12038" s="161" t="n">
        <v>1.441</v>
      </c>
      <c r="H12038" s="161" t="inlineStr">
        <is>
          <t>2024</t>
        </is>
      </c>
      <c r="I12038" s="161" t="inlineStr">
        <is>
          <t>dataset_2026-08-26T13_41_09_874550254Z_DEFAULT_INTEGRATION_IMF_RES_WEO_9_0_0.csv (derived)</t>
        </is>
      </c>
    </row>
    <row r="12039" ht="13" customHeight="1">
      <c r="A12039" s="161" t="inlineStr">
        <is>
          <t>SVN</t>
        </is>
      </c>
      <c r="B12039" s="161" t="inlineStr">
        <is>
          <t>Slovenia</t>
        </is>
      </c>
      <c r="C12039" s="161" t="inlineStr">
        <is>
          <t>Europe &amp; Central Asia</t>
        </is>
      </c>
      <c r="D12039" s="161" t="inlineStr">
        <is>
          <t>High income</t>
        </is>
      </c>
      <c r="E12039" s="161" t="b">
        <v>0</v>
      </c>
      <c r="F12039" s="161" t="inlineStr">
        <is>
          <t>interest_pct_gdp</t>
        </is>
      </c>
      <c r="G12039" s="161" t="n">
        <v>0.656</v>
      </c>
      <c r="H12039" s="161" t="inlineStr">
        <is>
          <t>2024</t>
        </is>
      </c>
      <c r="I12039" s="161" t="inlineStr">
        <is>
          <t>dataset_2026-08-26T13_41_09_874550254Z_DEFAULT_INTEGRATION_IMF_RES_WEO_9_0_0.csv (derived)</t>
        </is>
      </c>
    </row>
    <row r="12040" ht="13" customHeight="1">
      <c r="A12040" s="161" t="inlineStr">
        <is>
          <t>SVN</t>
        </is>
      </c>
      <c r="B12040" s="161" t="inlineStr">
        <is>
          <t>Slovenia</t>
        </is>
      </c>
      <c r="C12040" s="161" t="inlineStr">
        <is>
          <t>Europe &amp; Central Asia</t>
        </is>
      </c>
      <c r="D12040" s="161" t="inlineStr">
        <is>
          <t>High income</t>
        </is>
      </c>
      <c r="E12040" s="161" t="b">
        <v>0</v>
      </c>
      <c r="F12040" s="161" t="inlineStr">
        <is>
          <t>gross_debt_pct_gdp</t>
        </is>
      </c>
      <c r="G12040" s="161" t="n">
        <v>66.60599999999999</v>
      </c>
      <c r="H12040" s="161" t="inlineStr">
        <is>
          <t>2024</t>
        </is>
      </c>
      <c r="I12040" s="161" t="inlineStr">
        <is>
          <t>dataset_2026-08-26T13_41_09_874550254Z_DEFAULT_INTEGRATION_IMF_RES_WEO_9_0_0.csv</t>
        </is>
      </c>
    </row>
    <row r="12041" ht="13" customHeight="1">
      <c r="A12041" s="161" t="inlineStr">
        <is>
          <t>SVN</t>
        </is>
      </c>
      <c r="B12041" s="161" t="inlineStr">
        <is>
          <t>Slovenia</t>
        </is>
      </c>
      <c r="C12041" s="161" t="inlineStr">
        <is>
          <t>Europe &amp; Central Asia</t>
        </is>
      </c>
      <c r="D12041" s="161" t="inlineStr">
        <is>
          <t>High income</t>
        </is>
      </c>
      <c r="E12041" s="161" t="b">
        <v>0</v>
      </c>
      <c r="F12041" s="161" t="inlineStr">
        <is>
          <t>tax_revenue_pct_gdp</t>
        </is>
      </c>
      <c r="G12041" s="161" t="n">
        <v>21.478</v>
      </c>
      <c r="H12041" s="161" t="inlineStr">
        <is>
          <t>2024</t>
        </is>
      </c>
      <c r="I12041" s="161" t="inlineStr">
        <is>
          <t>world-imf2026.xlsx</t>
        </is>
      </c>
    </row>
    <row r="12042" ht="13" customHeight="1">
      <c r="A12042" s="161" t="inlineStr">
        <is>
          <t>SVN</t>
        </is>
      </c>
      <c r="B12042" s="161" t="inlineStr">
        <is>
          <t>Slovenia</t>
        </is>
      </c>
      <c r="C12042" s="161" t="inlineStr">
        <is>
          <t>Europe &amp; Central Asia</t>
        </is>
      </c>
      <c r="D12042" s="161" t="inlineStr">
        <is>
          <t>High income</t>
        </is>
      </c>
      <c r="E12042" s="161" t="b">
        <v>0</v>
      </c>
      <c r="F12042" s="161" t="inlineStr">
        <is>
          <t>climate_pfm_diagnostic_on_record</t>
        </is>
      </c>
      <c r="G12042" s="161" t="n">
        <v>0</v>
      </c>
      <c r="H12042" s="161" t="inlineStr">
        <is>
          <t>2022</t>
        </is>
      </c>
      <c r="I12042" s="161" t="inlineStr">
        <is>
          <t>UNDP-Global-Climate-Public-Finance-Review-2022.pdf (Table 4.2)</t>
        </is>
      </c>
    </row>
    <row r="12043" ht="13" customHeight="1">
      <c r="A12043" s="161" t="inlineStr">
        <is>
          <t>SVN</t>
        </is>
      </c>
      <c r="B12043" s="161" t="inlineStr">
        <is>
          <t>Slovenia</t>
        </is>
      </c>
      <c r="C12043" s="161" t="inlineStr">
        <is>
          <t>Europe &amp; Central Asia</t>
        </is>
      </c>
      <c r="D12043" s="161" t="inlineStr">
        <is>
          <t>High income</t>
        </is>
      </c>
      <c r="E12043" s="161" t="b">
        <v>0</v>
      </c>
      <c r="F12043" s="161" t="inlineStr">
        <is>
          <t>wacc_steffen_nominal_aftertax_pct</t>
        </is>
      </c>
      <c r="G12043" s="161" t="n">
        <v>4.5</v>
      </c>
      <c r="H12043" s="161" t="inlineStr">
        <is>
          <t>2018</t>
        </is>
      </c>
      <c r="I12043" s="161" t="inlineStr">
        <is>
          <t>SteffenEtAl2025_WACC_database.csv</t>
        </is>
      </c>
    </row>
    <row r="12044" ht="13" customHeight="1">
      <c r="A12044" s="161" t="inlineStr">
        <is>
          <t>SVN</t>
        </is>
      </c>
      <c r="B12044" s="161" t="inlineStr">
        <is>
          <t>Slovenia</t>
        </is>
      </c>
      <c r="C12044" s="161" t="inlineStr">
        <is>
          <t>Europe &amp; Central Asia</t>
        </is>
      </c>
      <c r="D12044" s="161" t="inlineStr">
        <is>
          <t>High income</t>
        </is>
      </c>
      <c r="E12044" s="161" t="b">
        <v>0</v>
      </c>
      <c r="F12044" s="161" t="inlineStr">
        <is>
          <t>wacc_n_sources</t>
        </is>
      </c>
      <c r="G12044" s="161" t="n">
        <v>1</v>
      </c>
      <c r="H12044" s="161" t="inlineStr">
        <is>
          <t>2021-2024</t>
        </is>
      </c>
      <c r="I12044" s="161" t="inlineStr">
        <is>
          <t>IRENA / Steffen et al. / IEA</t>
        </is>
      </c>
    </row>
    <row r="12045" ht="13" customHeight="1">
      <c r="A12045" s="161" t="inlineStr">
        <is>
          <t>SVN</t>
        </is>
      </c>
      <c r="B12045" s="161" t="inlineStr">
        <is>
          <t>Slovenia</t>
        </is>
      </c>
      <c r="C12045" s="161" t="inlineStr">
        <is>
          <t>Europe &amp; Central Asia</t>
        </is>
      </c>
      <c r="D12045" s="161" t="inlineStr">
        <is>
          <t>High income</t>
        </is>
      </c>
      <c r="E12045" s="161" t="b">
        <v>0</v>
      </c>
      <c r="F12045" s="161" t="inlineStr">
        <is>
          <t>excise_revenue_pct_of_revenue</t>
        </is>
      </c>
      <c r="G12045" s="161" t="n">
        <v>5.89</v>
      </c>
      <c r="H12045" s="161" t="inlineStr">
        <is>
          <t>2023</t>
        </is>
      </c>
      <c r="I12045" s="161" t="inlineStr">
        <is>
          <t>world-imf2026.xlsx</t>
        </is>
      </c>
    </row>
    <row r="12046" ht="13" customHeight="1">
      <c r="A12046" s="161" t="inlineStr">
        <is>
          <t>SVN</t>
        </is>
      </c>
      <c r="B12046" s="161" t="inlineStr">
        <is>
          <t>Slovenia</t>
        </is>
      </c>
      <c r="C12046" s="161" t="inlineStr">
        <is>
          <t>Europe &amp; Central Asia</t>
        </is>
      </c>
      <c r="D12046" s="161" t="inlineStr">
        <is>
          <t>High income</t>
        </is>
      </c>
      <c r="E12046" s="161" t="b">
        <v>0</v>
      </c>
      <c r="F12046" s="161" t="inlineStr">
        <is>
          <t>ff_subsidy_total_pct_gdp</t>
        </is>
      </c>
      <c r="G12046" s="161" t="n">
        <v>0.586</v>
      </c>
      <c r="H12046" s="161" t="inlineStr">
        <is>
          <t>2024</t>
        </is>
      </c>
      <c r="I12046" s="161" t="inlineStr">
        <is>
          <t>imffossilfuelsubsidiesdata.xlsb + WEO</t>
        </is>
      </c>
    </row>
    <row r="12047" ht="13" customHeight="1">
      <c r="A12047" s="161" t="inlineStr">
        <is>
          <t>SVN</t>
        </is>
      </c>
      <c r="B12047" s="161" t="inlineStr">
        <is>
          <t>Slovenia</t>
        </is>
      </c>
      <c r="C12047" s="161" t="inlineStr">
        <is>
          <t>Europe &amp; Central Asia</t>
        </is>
      </c>
      <c r="D12047" s="161" t="inlineStr">
        <is>
          <t>High income</t>
        </is>
      </c>
      <c r="E12047" s="161" t="b">
        <v>0</v>
      </c>
      <c r="F12047" s="161" t="inlineStr">
        <is>
          <t>ff_subsidy_explicit_pct_gdp</t>
        </is>
      </c>
      <c r="G12047" s="161" t="n">
        <v>0</v>
      </c>
      <c r="H12047" s="161" t="inlineStr">
        <is>
          <t>2024</t>
        </is>
      </c>
      <c r="I12047" s="161" t="inlineStr">
        <is>
          <t>imffossilfuelsubsidiesdata.xlsb</t>
        </is>
      </c>
    </row>
    <row r="12048" ht="13" customHeight="1">
      <c r="A12048" s="161" t="inlineStr">
        <is>
          <t>SVN</t>
        </is>
      </c>
      <c r="B12048" s="161" t="inlineStr">
        <is>
          <t>Slovenia</t>
        </is>
      </c>
      <c r="C12048" s="161" t="inlineStr">
        <is>
          <t>Europe &amp; Central Asia</t>
        </is>
      </c>
      <c r="D12048" s="161" t="inlineStr">
        <is>
          <t>High income</t>
        </is>
      </c>
      <c r="E12048" s="161" t="b">
        <v>0</v>
      </c>
      <c r="F12048" s="161" t="inlineStr">
        <is>
          <t>ff_subsidy_implicit_pct_gdp</t>
        </is>
      </c>
      <c r="G12048" s="161" t="n">
        <v>0.586</v>
      </c>
      <c r="H12048" s="161" t="inlineStr">
        <is>
          <t>2024</t>
        </is>
      </c>
      <c r="I12048" s="161" t="inlineStr">
        <is>
          <t>imffossilfuelsubsidiesdata.xlsb</t>
        </is>
      </c>
    </row>
    <row r="12049" ht="13" customHeight="1">
      <c r="A12049" s="161" t="inlineStr">
        <is>
          <t>SVN</t>
        </is>
      </c>
      <c r="B12049" s="161" t="inlineStr">
        <is>
          <t>Slovenia</t>
        </is>
      </c>
      <c r="C12049" s="161" t="inlineStr">
        <is>
          <t>Europe &amp; Central Asia</t>
        </is>
      </c>
      <c r="D12049" s="161" t="inlineStr">
        <is>
          <t>High income</t>
        </is>
      </c>
      <c r="E12049" s="161" t="b">
        <v>0</v>
      </c>
      <c r="F12049" s="161" t="inlineStr">
        <is>
          <t>env_protection_pct_of_expenditure</t>
        </is>
      </c>
      <c r="G12049" s="161" t="n">
        <v>1.339</v>
      </c>
      <c r="H12049" s="161" t="inlineStr">
        <is>
          <t>2021</t>
        </is>
      </c>
      <c r="I12049" s="161" t="inlineStr">
        <is>
          <t>WB_BOOST_WIDEF.csv</t>
        </is>
      </c>
    </row>
    <row r="12050" ht="13" customHeight="1">
      <c r="A12050" s="161" t="inlineStr">
        <is>
          <t>SVN</t>
        </is>
      </c>
      <c r="B12050" s="161" t="inlineStr">
        <is>
          <t>Slovenia</t>
        </is>
      </c>
      <c r="C12050" s="161" t="inlineStr">
        <is>
          <t>Europe &amp; Central Asia</t>
        </is>
      </c>
      <c r="D12050" s="161" t="inlineStr">
        <is>
          <t>High income</t>
        </is>
      </c>
      <c r="E12050" s="161" t="b">
        <v>0</v>
      </c>
      <c r="F12050" s="161" t="inlineStr">
        <is>
          <t>net_fuel_trade_pct_merch</t>
        </is>
      </c>
      <c r="G12050" s="161" t="n">
        <v>-2.22</v>
      </c>
      <c r="H12050" s="161" t="inlineStr">
        <is>
          <t>2024</t>
        </is>
      </c>
      <c r="I12050" s="161" t="inlineStr">
        <is>
          <t>WDI TX.VAL.FUEL.ZS.UN less TM.VAL.FUEL.ZS.UN</t>
        </is>
      </c>
    </row>
    <row r="12051" ht="13" customHeight="1">
      <c r="A12051" s="161" t="inlineStr">
        <is>
          <t>SVN</t>
        </is>
      </c>
      <c r="B12051" s="161" t="inlineStr">
        <is>
          <t>Slovenia</t>
        </is>
      </c>
      <c r="C12051" s="161" t="inlineStr">
        <is>
          <t>Europe &amp; Central Asia</t>
        </is>
      </c>
      <c r="D12051" s="161" t="inlineStr">
        <is>
          <t>High income</t>
        </is>
      </c>
      <c r="E12051" s="161" t="b">
        <v>0</v>
      </c>
      <c r="F12051" s="161" t="inlineStr">
        <is>
          <t>fuel_exports_pct_merch</t>
        </is>
      </c>
      <c r="G12051" s="161" t="n">
        <v>4.658</v>
      </c>
      <c r="H12051" s="161" t="inlineStr">
        <is>
          <t>2024</t>
        </is>
      </c>
      <c r="I12051" s="161" t="inlineStr">
        <is>
          <t>API_TX_VAL_FUEL_ZS_UN_DS2_en_csv_v2_33055.zip</t>
        </is>
      </c>
    </row>
    <row r="12052" ht="13" customHeight="1">
      <c r="A12052" s="161" t="inlineStr">
        <is>
          <t>SVN</t>
        </is>
      </c>
      <c r="B12052" s="161" t="inlineStr">
        <is>
          <t>Slovenia</t>
        </is>
      </c>
      <c r="C12052" s="161" t="inlineStr">
        <is>
          <t>Europe &amp; Central Asia</t>
        </is>
      </c>
      <c r="D12052" s="161" t="inlineStr">
        <is>
          <t>High income</t>
        </is>
      </c>
      <c r="E12052" s="161" t="b">
        <v>0</v>
      </c>
      <c r="F12052" s="161" t="inlineStr">
        <is>
          <t>fuel_imports_pct_merch</t>
        </is>
      </c>
      <c r="G12052" s="161" t="n">
        <v>6.878</v>
      </c>
      <c r="H12052" s="161" t="inlineStr">
        <is>
          <t>2024</t>
        </is>
      </c>
      <c r="I12052" s="161" t="inlineStr">
        <is>
          <t>API_TM_VAL_FUEL_ZS_UN_DS2_en_csv_v2_36140.zip</t>
        </is>
      </c>
    </row>
    <row r="12053" ht="13" customHeight="1">
      <c r="A12053" s="161" t="inlineStr">
        <is>
          <t>SVN</t>
        </is>
      </c>
      <c r="B12053" s="161" t="inlineStr">
        <is>
          <t>Slovenia</t>
        </is>
      </c>
      <c r="C12053" s="161" t="inlineStr">
        <is>
          <t>Europe &amp; Central Asia</t>
        </is>
      </c>
      <c r="D12053" s="161" t="inlineStr">
        <is>
          <t>High income</t>
        </is>
      </c>
      <c r="E12053" s="161" t="b">
        <v>0</v>
      </c>
      <c r="F12053" s="161" t="inlineStr">
        <is>
          <t>energy_import_dep_pct</t>
        </is>
      </c>
      <c r="G12053" s="161" t="n">
        <v>48.902</v>
      </c>
      <c r="H12053" s="161" t="inlineStr">
        <is>
          <t>2023</t>
        </is>
      </c>
      <c r="I12053" s="161" t="inlineStr">
        <is>
          <t>API_EG_IMP_CONS_ZS_DS2_en_csv_v2_160768.zip</t>
        </is>
      </c>
    </row>
    <row r="12054" ht="13" customHeight="1">
      <c r="A12054" s="161" t="inlineStr">
        <is>
          <t>SVN</t>
        </is>
      </c>
      <c r="B12054" s="161" t="inlineStr">
        <is>
          <t>Slovenia</t>
        </is>
      </c>
      <c r="C12054" s="161" t="inlineStr">
        <is>
          <t>Europe &amp; Central Asia</t>
        </is>
      </c>
      <c r="D12054" s="161" t="inlineStr">
        <is>
          <t>High income</t>
        </is>
      </c>
      <c r="E12054" s="161" t="b">
        <v>0</v>
      </c>
      <c r="F12054" s="161" t="inlineStr">
        <is>
          <t>fossil_rents_total_pct_gdp</t>
        </is>
      </c>
      <c r="G12054" s="161" t="n">
        <v>0.027</v>
      </c>
      <c r="H12054" s="161" t="inlineStr">
        <is>
          <t>2021</t>
        </is>
      </c>
      <c r="I12054" s="161" t="inlineStr">
        <is>
          <t>WDI NY.GDP.PETR+NGAS+COAL.RT.ZS</t>
        </is>
      </c>
    </row>
    <row r="12055" ht="13" customHeight="1">
      <c r="A12055" s="161" t="inlineStr">
        <is>
          <t>SVN</t>
        </is>
      </c>
      <c r="B12055" s="161" t="inlineStr">
        <is>
          <t>Slovenia</t>
        </is>
      </c>
      <c r="C12055" s="161" t="inlineStr">
        <is>
          <t>Europe &amp; Central Asia</t>
        </is>
      </c>
      <c r="D12055" s="161" t="inlineStr">
        <is>
          <t>High income</t>
        </is>
      </c>
      <c r="E12055" s="161" t="b">
        <v>0</v>
      </c>
      <c r="F12055" s="161" t="inlineStr">
        <is>
          <t>oil_rents_pct_gdp</t>
        </is>
      </c>
      <c r="G12055" s="161" t="n">
        <v>0</v>
      </c>
      <c r="H12055" s="161" t="inlineStr">
        <is>
          <t>2021</t>
        </is>
      </c>
      <c r="I12055" s="161" t="inlineStr">
        <is>
          <t>API_NY_GDP_PETR_RT_ZS_DS2_en_csv_v2_40227.zip</t>
        </is>
      </c>
    </row>
    <row r="12056" ht="13" customHeight="1">
      <c r="A12056" s="161" t="inlineStr">
        <is>
          <t>SVN</t>
        </is>
      </c>
      <c r="B12056" s="161" t="inlineStr">
        <is>
          <t>Slovenia</t>
        </is>
      </c>
      <c r="C12056" s="161" t="inlineStr">
        <is>
          <t>Europe &amp; Central Asia</t>
        </is>
      </c>
      <c r="D12056" s="161" t="inlineStr">
        <is>
          <t>High income</t>
        </is>
      </c>
      <c r="E12056" s="161" t="b">
        <v>0</v>
      </c>
      <c r="F12056" s="161" t="inlineStr">
        <is>
          <t>gas_rents_pct_gdp</t>
        </is>
      </c>
      <c r="G12056" s="161" t="n">
        <v>0.001</v>
      </c>
      <c r="H12056" s="161" t="inlineStr">
        <is>
          <t>2021</t>
        </is>
      </c>
      <c r="I12056" s="161" t="inlineStr">
        <is>
          <t>API_NY_GDP_NGAS_RT_ZS_DS2_en_csv_v2_35861.zip</t>
        </is>
      </c>
    </row>
    <row r="12057" ht="13" customHeight="1">
      <c r="A12057" s="161" t="inlineStr">
        <is>
          <t>SVN</t>
        </is>
      </c>
      <c r="B12057" s="161" t="inlineStr">
        <is>
          <t>Slovenia</t>
        </is>
      </c>
      <c r="C12057" s="161" t="inlineStr">
        <is>
          <t>Europe &amp; Central Asia</t>
        </is>
      </c>
      <c r="D12057" s="161" t="inlineStr">
        <is>
          <t>High income</t>
        </is>
      </c>
      <c r="E12057" s="161" t="b">
        <v>0</v>
      </c>
      <c r="F12057" s="161" t="inlineStr">
        <is>
          <t>coal_rents_pct_gdp</t>
        </is>
      </c>
      <c r="G12057" s="161" t="n">
        <v>0.026</v>
      </c>
      <c r="H12057" s="161" t="inlineStr">
        <is>
          <t>2021</t>
        </is>
      </c>
      <c r="I12057" s="161" t="inlineStr">
        <is>
          <t>API_NY_GDP_COAL_RT_ZS_DS2_en_csv_v2_35370.zip</t>
        </is>
      </c>
    </row>
    <row r="12058" ht="13" customHeight="1">
      <c r="A12058" s="161" t="inlineStr">
        <is>
          <t>SVN</t>
        </is>
      </c>
      <c r="B12058" s="161" t="inlineStr">
        <is>
          <t>Slovenia</t>
        </is>
      </c>
      <c r="C12058" s="161" t="inlineStr">
        <is>
          <t>Europe &amp; Central Asia</t>
        </is>
      </c>
      <c r="D12058" s="161" t="inlineStr">
        <is>
          <t>High income</t>
        </is>
      </c>
      <c r="E12058" s="161" t="b">
        <v>0</v>
      </c>
      <c r="F12058" s="161" t="inlineStr">
        <is>
          <t>other_fossil_gen_share_pct</t>
        </is>
      </c>
      <c r="G12058" s="161" t="n">
        <v>-0.135</v>
      </c>
      <c r="H12058" s="161" t="inlineStr">
        <is>
          <t>2025</t>
        </is>
      </c>
      <c r="I12058" s="161" t="inlineStr">
        <is>
          <t>release_generation_yearly_global.csv</t>
        </is>
      </c>
    </row>
    <row r="12059" ht="13" customHeight="1">
      <c r="A12059" s="161" t="inlineStr">
        <is>
          <t>SVN</t>
        </is>
      </c>
      <c r="B12059" s="161" t="inlineStr">
        <is>
          <t>Slovenia</t>
        </is>
      </c>
      <c r="C12059" s="161" t="inlineStr">
        <is>
          <t>Europe &amp; Central Asia</t>
        </is>
      </c>
      <c r="D12059" s="161" t="inlineStr">
        <is>
          <t>High income</t>
        </is>
      </c>
      <c r="E12059" s="161" t="b">
        <v>0</v>
      </c>
      <c r="F12059" s="161" t="inlineStr">
        <is>
          <t>renewable_share_electricity_pct</t>
        </is>
      </c>
      <c r="G12059" s="161" t="n">
        <v>55.41</v>
      </c>
      <c r="H12059" s="161" t="inlineStr">
        <is>
          <t>2024</t>
        </is>
      </c>
      <c r="I12059" s="161" t="inlineStr">
        <is>
          <t>imffossilfuelsubsidiesdata.xlsb</t>
        </is>
      </c>
    </row>
    <row r="12060" ht="13" customHeight="1">
      <c r="A12060" s="161" t="inlineStr">
        <is>
          <t>SVN</t>
        </is>
      </c>
      <c r="B12060" s="161" t="inlineStr">
        <is>
          <t>Slovenia</t>
        </is>
      </c>
      <c r="C12060" s="161" t="inlineStr">
        <is>
          <t>Europe &amp; Central Asia</t>
        </is>
      </c>
      <c r="D12060" s="161" t="inlineStr">
        <is>
          <t>High income</t>
        </is>
      </c>
      <c r="E12060" s="161" t="b">
        <v>0</v>
      </c>
      <c r="F12060" s="161" t="inlineStr">
        <is>
          <t>re_share_change_pp</t>
        </is>
      </c>
      <c r="G12060" s="161" t="n">
        <v>-1.409</v>
      </c>
      <c r="H12060" s="161" t="inlineStr">
        <is>
          <t>2025</t>
        </is>
      </c>
      <c r="I12060" s="161" t="inlineStr">
        <is>
          <t>release_generation_yearly_global.csv</t>
        </is>
      </c>
    </row>
    <row r="12061" ht="13" customHeight="1">
      <c r="A12061" s="161" t="inlineStr">
        <is>
          <t>SVN</t>
        </is>
      </c>
      <c r="B12061" s="161" t="inlineStr">
        <is>
          <t>Slovenia</t>
        </is>
      </c>
      <c r="C12061" s="161" t="inlineStr">
        <is>
          <t>Europe &amp; Central Asia</t>
        </is>
      </c>
      <c r="D12061" s="161" t="inlineStr">
        <is>
          <t>High income</t>
        </is>
      </c>
      <c r="E12061" s="161" t="b">
        <v>0</v>
      </c>
      <c r="F12061" s="161" t="inlineStr">
        <is>
          <t>re_capacity_growth_pct</t>
        </is>
      </c>
      <c r="G12061" s="161" t="n">
        <v>4.511</v>
      </c>
      <c r="H12061" s="161" t="inlineStr">
        <is>
          <t>2025</t>
        </is>
      </c>
      <c r="I12061" s="161" t="inlineStr">
        <is>
          <t>release_generation_yearly_global.csv</t>
        </is>
      </c>
    </row>
    <row r="12062" ht="13" customHeight="1">
      <c r="A12062" s="161" t="inlineStr">
        <is>
          <t>SVN</t>
        </is>
      </c>
      <c r="B12062" s="161" t="inlineStr">
        <is>
          <t>Slovenia</t>
        </is>
      </c>
      <c r="C12062" s="161" t="inlineStr">
        <is>
          <t>Europe &amp; Central Asia</t>
        </is>
      </c>
      <c r="D12062" s="161" t="inlineStr">
        <is>
          <t>High income</t>
        </is>
      </c>
      <c r="E12062" s="161" t="b">
        <v>0</v>
      </c>
      <c r="F12062" s="161" t="inlineStr">
        <is>
          <t>inn_total_inv_2030_pct_gdp</t>
        </is>
      </c>
      <c r="G12062" s="161" t="n">
        <v>3.69406310340715</v>
      </c>
      <c r="H12062" s="161" t="inlineStr">
        <is>
          <t>2030</t>
        </is>
      </c>
      <c r="I12062" s="161" t="inlineStr">
        <is>
          <t>Mitigation_Investment_Needs_v1.1.xlsx (InvestmentNeeds v1.1, model output)</t>
        </is>
      </c>
    </row>
    <row r="12063" ht="13" customHeight="1">
      <c r="A12063" s="161" t="inlineStr">
        <is>
          <t>SVN</t>
        </is>
      </c>
      <c r="B12063" s="161" t="inlineStr">
        <is>
          <t>Slovenia</t>
        </is>
      </c>
      <c r="C12063" s="161" t="inlineStr">
        <is>
          <t>Europe &amp; Central Asia</t>
        </is>
      </c>
      <c r="D12063" s="161" t="inlineStr">
        <is>
          <t>High income</t>
        </is>
      </c>
      <c r="E12063" s="161" t="b">
        <v>0</v>
      </c>
      <c r="F12063" s="161" t="inlineStr">
        <is>
          <t>inn_incr_inv_2030_pct_gdp</t>
        </is>
      </c>
      <c r="G12063" s="161" t="n">
        <v>1.40374397929472</v>
      </c>
      <c r="H12063" s="161" t="inlineStr">
        <is>
          <t>2030</t>
        </is>
      </c>
      <c r="I12063" s="161" t="inlineStr">
        <is>
          <t>Mitigation_Investment_Needs_v1.1.xlsx (InvestmentNeeds v1.1, model output)</t>
        </is>
      </c>
    </row>
    <row r="12064" ht="13" customHeight="1">
      <c r="A12064" s="161" t="inlineStr">
        <is>
          <t>SVN</t>
        </is>
      </c>
      <c r="B12064" s="161" t="inlineStr">
        <is>
          <t>Slovenia</t>
        </is>
      </c>
      <c r="C12064" s="161" t="inlineStr">
        <is>
          <t>Europe &amp; Central Asia</t>
        </is>
      </c>
      <c r="D12064" s="161" t="inlineStr">
        <is>
          <t>High income</t>
        </is>
      </c>
      <c r="E12064" s="161" t="b">
        <v>0</v>
      </c>
      <c r="F12064" s="161" t="inlineStr">
        <is>
          <t>inn_incr_inv_gen_2030_pct_gdp</t>
        </is>
      </c>
      <c r="G12064" s="161" t="n">
        <v>0.501696911674006</v>
      </c>
      <c r="H12064" s="161" t="inlineStr">
        <is>
          <t>2030</t>
        </is>
      </c>
      <c r="I12064" s="161" t="inlineStr">
        <is>
          <t>Mitigation_Investment_Needs_v1.1.xlsx (InvestmentNeeds v1.1, model output)</t>
        </is>
      </c>
    </row>
    <row r="12065" ht="13" customHeight="1">
      <c r="A12065" s="161" t="inlineStr">
        <is>
          <t>SVN</t>
        </is>
      </c>
      <c r="B12065" s="161" t="inlineStr">
        <is>
          <t>Slovenia</t>
        </is>
      </c>
      <c r="C12065" s="161" t="inlineStr">
        <is>
          <t>Europe &amp; Central Asia</t>
        </is>
      </c>
      <c r="D12065" s="161" t="inlineStr">
        <is>
          <t>High income</t>
        </is>
      </c>
      <c r="E12065" s="161" t="b">
        <v>0</v>
      </c>
      <c r="F12065" s="161" t="inlineStr">
        <is>
          <t>inn_incr_inv_grid_2030_pct_gdp</t>
        </is>
      </c>
      <c r="G12065" s="161" t="n">
        <v>0.3440207394336042</v>
      </c>
      <c r="H12065" s="161" t="inlineStr">
        <is>
          <t>2030</t>
        </is>
      </c>
      <c r="I12065" s="161" t="inlineStr">
        <is>
          <t>Mitigation_Investment_Needs_v1.1.xlsx (InvestmentNeeds v1.1, model output)</t>
        </is>
      </c>
    </row>
    <row r="12066" ht="13" customHeight="1">
      <c r="A12066" s="161" t="inlineStr">
        <is>
          <t>SVN</t>
        </is>
      </c>
      <c r="B12066" s="161" t="inlineStr">
        <is>
          <t>Slovenia</t>
        </is>
      </c>
      <c r="C12066" s="161" t="inlineStr">
        <is>
          <t>Europe &amp; Central Asia</t>
        </is>
      </c>
      <c r="D12066" s="161" t="inlineStr">
        <is>
          <t>High income</t>
        </is>
      </c>
      <c r="E12066" s="161" t="b">
        <v>0</v>
      </c>
      <c r="F12066" s="161" t="inlineStr">
        <is>
          <t>inn_incr_inv_trn_2030_pct_gdp</t>
        </is>
      </c>
      <c r="G12066" s="161" t="n">
        <v>0.2322879115237151</v>
      </c>
      <c r="H12066" s="161" t="inlineStr">
        <is>
          <t>2030</t>
        </is>
      </c>
      <c r="I12066" s="161" t="inlineStr">
        <is>
          <t>Mitigation_Investment_Needs_v1.1.xlsx (InvestmentNeeds v1.1, model output)</t>
        </is>
      </c>
    </row>
    <row r="12067" ht="13" customHeight="1">
      <c r="A12067" s="161" t="inlineStr">
        <is>
          <t>SVN</t>
        </is>
      </c>
      <c r="B12067" s="161" t="inlineStr">
        <is>
          <t>Slovenia</t>
        </is>
      </c>
      <c r="C12067" s="161" t="inlineStr">
        <is>
          <t>Europe &amp; Central Asia</t>
        </is>
      </c>
      <c r="D12067" s="161" t="inlineStr">
        <is>
          <t>High income</t>
        </is>
      </c>
      <c r="E12067" s="161" t="b">
        <v>0</v>
      </c>
      <c r="F12067" s="161" t="inlineStr">
        <is>
          <t>inn_incr_inv_bld_2030_pct_gdp</t>
        </is>
      </c>
      <c r="G12067" s="161" t="n">
        <v>0.1208199214957101</v>
      </c>
      <c r="H12067" s="161" t="inlineStr">
        <is>
          <t>2030</t>
        </is>
      </c>
      <c r="I12067" s="161" t="inlineStr">
        <is>
          <t>Mitigation_Investment_Needs_v1.1.xlsx (InvestmentNeeds v1.1, model output)</t>
        </is>
      </c>
    </row>
    <row r="12068" ht="13" customHeight="1">
      <c r="A12068" s="161" t="inlineStr">
        <is>
          <t>SVN</t>
        </is>
      </c>
      <c r="B12068" s="161" t="inlineStr">
        <is>
          <t>Slovenia</t>
        </is>
      </c>
      <c r="C12068" s="161" t="inlineStr">
        <is>
          <t>Europe &amp; Central Asia</t>
        </is>
      </c>
      <c r="D12068" s="161" t="inlineStr">
        <is>
          <t>High income</t>
        </is>
      </c>
      <c r="E12068" s="161" t="b">
        <v>0</v>
      </c>
      <c r="F12068" s="161" t="inlineStr">
        <is>
          <t>inn_incr_inv_ind_2030_pct_gdp</t>
        </is>
      </c>
      <c r="G12068" s="161" t="n">
        <v>0.0869746820360494</v>
      </c>
      <c r="H12068" s="161" t="inlineStr">
        <is>
          <t>2030</t>
        </is>
      </c>
      <c r="I12068" s="161" t="inlineStr">
        <is>
          <t>Mitigation_Investment_Needs_v1.1.xlsx (InvestmentNeeds v1.1, model output)</t>
        </is>
      </c>
    </row>
    <row r="12069" ht="13" customHeight="1">
      <c r="A12069" s="161" t="inlineStr">
        <is>
          <t>SVN</t>
        </is>
      </c>
      <c r="B12069" s="161" t="inlineStr">
        <is>
          <t>Slovenia</t>
        </is>
      </c>
      <c r="C12069" s="161" t="inlineStr">
        <is>
          <t>Europe &amp; Central Asia</t>
        </is>
      </c>
      <c r="D12069" s="161" t="inlineStr">
        <is>
          <t>High income</t>
        </is>
      </c>
      <c r="E12069" s="161" t="b">
        <v>0</v>
      </c>
      <c r="F12069" s="161" t="inlineStr">
        <is>
          <t>inn_incr_inv_fuel_2030_pct_gdp</t>
        </is>
      </c>
      <c r="G12069" s="161" t="n">
        <v>0.0987147505399041</v>
      </c>
      <c r="H12069" s="161" t="inlineStr">
        <is>
          <t>2030</t>
        </is>
      </c>
      <c r="I12069" s="161" t="inlineStr">
        <is>
          <t>Mitigation_Investment_Needs_v1.1.xlsx (InvestmentNeeds v1.1, model output)</t>
        </is>
      </c>
    </row>
    <row r="12070" ht="13" customHeight="1">
      <c r="A12070" s="161" t="inlineStr">
        <is>
          <t>SVN</t>
        </is>
      </c>
      <c r="B12070" s="161" t="inlineStr">
        <is>
          <t>Slovenia</t>
        </is>
      </c>
      <c r="C12070" s="161" t="inlineStr">
        <is>
          <t>Europe &amp; Central Asia</t>
        </is>
      </c>
      <c r="D12070" s="161" t="inlineStr">
        <is>
          <t>High income</t>
        </is>
      </c>
      <c r="E12070" s="161" t="b">
        <v>0</v>
      </c>
      <c r="F12070" s="161" t="inlineStr">
        <is>
          <t>inn_incr_inv_afolu_2030_pct_gdp</t>
        </is>
      </c>
      <c r="G12070" s="161" t="n">
        <v>0.0192290625917284</v>
      </c>
      <c r="H12070" s="161" t="inlineStr">
        <is>
          <t>2030</t>
        </is>
      </c>
      <c r="I12070" s="161" t="inlineStr">
        <is>
          <t>Mitigation_Investment_Needs_v1.1.xlsx (InvestmentNeeds v1.1, model output)</t>
        </is>
      </c>
    </row>
    <row r="12071" ht="13" customHeight="1">
      <c r="A12071" s="161" t="inlineStr">
        <is>
          <t>SVN</t>
        </is>
      </c>
      <c r="B12071" s="161" t="inlineStr">
        <is>
          <t>Slovenia</t>
        </is>
      </c>
      <c r="C12071" s="161" t="inlineStr">
        <is>
          <t>Europe &amp; Central Asia</t>
        </is>
      </c>
      <c r="D12071" s="161" t="inlineStr">
        <is>
          <t>High income</t>
        </is>
      </c>
      <c r="E12071" s="161" t="b">
        <v>0</v>
      </c>
      <c r="F12071" s="161" t="inlineStr">
        <is>
          <t>inn_incr_cost_a_2030_pct_gdp</t>
        </is>
      </c>
      <c r="G12071" s="161" t="n">
        <v>0.024091159834896</v>
      </c>
      <c r="H12071" s="161" t="inlineStr">
        <is>
          <t>2030</t>
        </is>
      </c>
      <c r="I12071" s="161" t="inlineStr">
        <is>
          <t>Mitigation_Investment_Needs_v1.1.xlsx (InvestmentNeeds v1.1, model output)</t>
        </is>
      </c>
    </row>
    <row r="12072" ht="13" customHeight="1">
      <c r="A12072" s="161" t="inlineStr">
        <is>
          <t>SVN</t>
        </is>
      </c>
      <c r="B12072" s="161" t="inlineStr">
        <is>
          <t>Slovenia</t>
        </is>
      </c>
      <c r="C12072" s="161" t="inlineStr">
        <is>
          <t>Europe &amp; Central Asia</t>
        </is>
      </c>
      <c r="D12072" s="161" t="inlineStr">
        <is>
          <t>High income</t>
        </is>
      </c>
      <c r="E12072" s="161" t="b">
        <v>0</v>
      </c>
      <c r="F12072" s="161" t="inlineStr">
        <is>
          <t>inn_incr_cost_b_2030_pct_gdp</t>
        </is>
      </c>
      <c r="G12072" s="161" t="n">
        <v>0.0393804548862686</v>
      </c>
      <c r="H12072" s="161" t="inlineStr">
        <is>
          <t>2030</t>
        </is>
      </c>
      <c r="I12072" s="161" t="inlineStr">
        <is>
          <t>Mitigation_Investment_Needs_v1.1.xlsx (InvestmentNeeds v1.1, model output)</t>
        </is>
      </c>
    </row>
    <row r="12073" ht="13" customHeight="1">
      <c r="A12073" s="161" t="inlineStr">
        <is>
          <t>SVN</t>
        </is>
      </c>
      <c r="B12073" s="161" t="inlineStr">
        <is>
          <t>Slovenia</t>
        </is>
      </c>
      <c r="C12073" s="161" t="inlineStr">
        <is>
          <t>Europe &amp; Central Asia</t>
        </is>
      </c>
      <c r="D12073" s="161" t="inlineStr">
        <is>
          <t>High income</t>
        </is>
      </c>
      <c r="E12073" s="161" t="b">
        <v>0</v>
      </c>
      <c r="F12073" s="161" t="inlineStr">
        <is>
          <t>inn_incr_cost_c_2030_pct_gdp</t>
        </is>
      </c>
      <c r="G12073" s="161" t="n">
        <v>0.0269943022597388</v>
      </c>
      <c r="H12073" s="161" t="inlineStr">
        <is>
          <t>2030</t>
        </is>
      </c>
      <c r="I12073" s="161" t="inlineStr">
        <is>
          <t>Mitigation_Investment_Needs_v1.1.xlsx (InvestmentNeeds v1.1, model output)</t>
        </is>
      </c>
    </row>
    <row r="12074" ht="13" customHeight="1">
      <c r="A12074" s="161" t="inlineStr">
        <is>
          <t>SVN</t>
        </is>
      </c>
      <c r="B12074" s="161" t="inlineStr">
        <is>
          <t>Slovenia</t>
        </is>
      </c>
      <c r="C12074" s="161" t="inlineStr">
        <is>
          <t>Europe &amp; Central Asia</t>
        </is>
      </c>
      <c r="D12074" s="161" t="inlineStr">
        <is>
          <t>High income</t>
        </is>
      </c>
      <c r="E12074" s="161" t="b">
        <v>0</v>
      </c>
      <c r="F12074" s="161" t="inlineStr">
        <is>
          <t>inn_cost_per_t_b_2030_usd</t>
        </is>
      </c>
      <c r="G12074" s="161" t="n">
        <v>81.94665829767619</v>
      </c>
      <c r="H12074" s="161" t="inlineStr">
        <is>
          <t>2030</t>
        </is>
      </c>
      <c r="I12074" s="161" t="inlineStr">
        <is>
          <t>Mitigation_Investment_Needs_v1.1.xlsx (InvestmentNeeds v1.1, model output)</t>
        </is>
      </c>
    </row>
    <row r="12075" ht="13" customHeight="1">
      <c r="A12075" s="161" t="inlineStr">
        <is>
          <t>SVN</t>
        </is>
      </c>
      <c r="B12075" s="161" t="inlineStr">
        <is>
          <t>Slovenia</t>
        </is>
      </c>
      <c r="C12075" s="161" t="inlineStr">
        <is>
          <t>Europe &amp; Central Asia</t>
        </is>
      </c>
      <c r="D12075" s="161" t="inlineStr">
        <is>
          <t>High income</t>
        </is>
      </c>
      <c r="E12075" s="161" t="b">
        <v>0</v>
      </c>
      <c r="F12075" s="161" t="inlineStr">
        <is>
          <t>inn_coc_penalty_2030_pct_gdp</t>
        </is>
      </c>
      <c r="G12075" s="161" t="n">
        <v>-0.040234986977296</v>
      </c>
      <c r="H12075" s="161" t="inlineStr">
        <is>
          <t>2030</t>
        </is>
      </c>
      <c r="I12075" s="161" t="inlineStr">
        <is>
          <t>Mitigation_Investment_Needs_v1.1.xlsx (InvestmentNeeds v1.1, model output)</t>
        </is>
      </c>
    </row>
    <row r="12076" ht="13" customHeight="1">
      <c r="A12076" s="161" t="inlineStr">
        <is>
          <t>SVN</t>
        </is>
      </c>
      <c r="B12076" s="161" t="inlineStr">
        <is>
          <t>Slovenia</t>
        </is>
      </c>
      <c r="C12076" s="161" t="inlineStr">
        <is>
          <t>Europe &amp; Central Asia</t>
        </is>
      </c>
      <c r="D12076" s="161" t="inlineStr">
        <is>
          <t>High income</t>
        </is>
      </c>
      <c r="E12076" s="161" t="b">
        <v>0</v>
      </c>
      <c r="F12076" s="161" t="inlineStr">
        <is>
          <t>inn_pima_adj_inv_2030_pct_gdp</t>
        </is>
      </c>
      <c r="G12076" s="161" t="n">
        <v>3.859659035628846</v>
      </c>
      <c r="H12076" s="161" t="inlineStr">
        <is>
          <t>2030</t>
        </is>
      </c>
      <c r="I12076" s="161" t="inlineStr">
        <is>
          <t>Mitigation_Investment_Needs_v1.1.xlsx (InvestmentNeeds v1.1, model output)</t>
        </is>
      </c>
    </row>
    <row r="12077" ht="13" customHeight="1">
      <c r="A12077" s="161" t="inlineStr">
        <is>
          <t>SVN</t>
        </is>
      </c>
      <c r="B12077" s="161" t="inlineStr">
        <is>
          <t>Slovenia</t>
        </is>
      </c>
      <c r="C12077" s="161" t="inlineStr">
        <is>
          <t>Europe &amp; Central Asia</t>
        </is>
      </c>
      <c r="D12077" s="161" t="inlineStr">
        <is>
          <t>High income</t>
        </is>
      </c>
      <c r="E12077" s="161" t="b">
        <v>0</v>
      </c>
      <c r="F12077" s="161" t="inlineStr">
        <is>
          <t>nmim_nz_inv_2030_pct_gdp</t>
        </is>
      </c>
      <c r="G12077" s="161" t="n">
        <v>2.726374031944919</v>
      </c>
      <c r="H12077" s="161" t="inlineStr">
        <is>
          <t>2030</t>
        </is>
      </c>
      <c r="I12077" s="161" t="inlineStr">
        <is>
          <t>nmim_summary_v0_2.csv (InvestmentNeeds NMIM v0.2, model output)</t>
        </is>
      </c>
    </row>
    <row r="12078" ht="13" customHeight="1">
      <c r="A12078" s="161" t="inlineStr">
        <is>
          <t>SVN</t>
        </is>
      </c>
      <c r="B12078" s="161" t="inlineStr">
        <is>
          <t>Slovenia</t>
        </is>
      </c>
      <c r="C12078" s="161" t="inlineStr">
        <is>
          <t>Europe &amp; Central Asia</t>
        </is>
      </c>
      <c r="D12078" s="161" t="inlineStr">
        <is>
          <t>High income</t>
        </is>
      </c>
      <c r="E12078" s="161" t="b">
        <v>0</v>
      </c>
      <c r="F12078" s="161" t="inlineStr">
        <is>
          <t>nmim_typ1_2030_pct_gdp</t>
        </is>
      </c>
      <c r="G12078" s="161" t="n">
        <v>0.1855446143113251</v>
      </c>
      <c r="H12078" s="161" t="inlineStr">
        <is>
          <t>2030</t>
        </is>
      </c>
      <c r="I12078" s="161" t="inlineStr">
        <is>
          <t>nmim_summary_v0_2.csv (InvestmentNeeds NMIM v0.2, model output)</t>
        </is>
      </c>
    </row>
    <row r="12079" ht="13" customHeight="1">
      <c r="A12079" s="161" t="inlineStr">
        <is>
          <t>SVN</t>
        </is>
      </c>
      <c r="B12079" s="161" t="inlineStr">
        <is>
          <t>Slovenia</t>
        </is>
      </c>
      <c r="C12079" s="161" t="inlineStr">
        <is>
          <t>Europe &amp; Central Asia</t>
        </is>
      </c>
      <c r="D12079" s="161" t="inlineStr">
        <is>
          <t>High income</t>
        </is>
      </c>
      <c r="E12079" s="161" t="b">
        <v>0</v>
      </c>
      <c r="F12079" s="161" t="inlineStr">
        <is>
          <t>nmim_typ2_2030_pct_gdp</t>
        </is>
      </c>
      <c r="G12079" s="161" t="n">
        <v>0.4822134494041009</v>
      </c>
      <c r="H12079" s="161" t="inlineStr">
        <is>
          <t>2030</t>
        </is>
      </c>
      <c r="I12079" s="161" t="inlineStr">
        <is>
          <t>nmim_summary_v0_2.csv (InvestmentNeeds NMIM v0.2, model output)</t>
        </is>
      </c>
    </row>
    <row r="12080" ht="13" customHeight="1">
      <c r="A12080" s="161" t="inlineStr">
        <is>
          <t>SVN</t>
        </is>
      </c>
      <c r="B12080" s="161" t="inlineStr">
        <is>
          <t>Slovenia</t>
        </is>
      </c>
      <c r="C12080" s="161" t="inlineStr">
        <is>
          <t>Europe &amp; Central Asia</t>
        </is>
      </c>
      <c r="D12080" s="161" t="inlineStr">
        <is>
          <t>High income</t>
        </is>
      </c>
      <c r="E12080" s="161" t="b">
        <v>0</v>
      </c>
      <c r="F12080" s="161" t="inlineStr">
        <is>
          <t>nmim_typ3_2030_pct_gdp</t>
        </is>
      </c>
      <c r="G12080" s="161" t="n">
        <v>0.6672654394286914</v>
      </c>
      <c r="H12080" s="161" t="inlineStr">
        <is>
          <t>2030</t>
        </is>
      </c>
      <c r="I12080" s="161" t="inlineStr">
        <is>
          <t>nmim_summary_v0_2.csv (InvestmentNeeds NMIM v0.2, model output)</t>
        </is>
      </c>
    </row>
    <row r="12081" ht="13" customHeight="1">
      <c r="A12081" s="161" t="inlineStr">
        <is>
          <t>SVN</t>
        </is>
      </c>
      <c r="B12081" s="161" t="inlineStr">
        <is>
          <t>Slovenia</t>
        </is>
      </c>
      <c r="C12081" s="161" t="inlineStr">
        <is>
          <t>Europe &amp; Central Asia</t>
        </is>
      </c>
      <c r="D12081" s="161" t="inlineStr">
        <is>
          <t>High income</t>
        </is>
      </c>
      <c r="E12081" s="161" t="b">
        <v>0</v>
      </c>
      <c r="F12081" s="161" t="inlineStr">
        <is>
          <t>nmim_typ4_2030_pct_gdp</t>
        </is>
      </c>
      <c r="G12081" s="161" t="n">
        <v>0.1366475381752704</v>
      </c>
      <c r="H12081" s="161" t="inlineStr">
        <is>
          <t>2030</t>
        </is>
      </c>
      <c r="I12081" s="161" t="inlineStr">
        <is>
          <t>nmim_summary_v0_2.csv (InvestmentNeeds NMIM v0.2, model output)</t>
        </is>
      </c>
    </row>
    <row r="12082" ht="13" customHeight="1">
      <c r="A12082" s="161" t="inlineStr">
        <is>
          <t>SVN</t>
        </is>
      </c>
      <c r="B12082" s="161" t="inlineStr">
        <is>
          <t>Slovenia</t>
        </is>
      </c>
      <c r="C12082" s="161" t="inlineStr">
        <is>
          <t>Europe &amp; Central Asia</t>
        </is>
      </c>
      <c r="D12082" s="161" t="inlineStr">
        <is>
          <t>High income</t>
        </is>
      </c>
      <c r="E12082" s="161" t="b">
        <v>0</v>
      </c>
      <c r="F12082" s="161" t="inlineStr">
        <is>
          <t>nmim_typ5_2030_pct_gdp</t>
        </is>
      </c>
      <c r="G12082" s="161" t="n">
        <v>1.254702991118677</v>
      </c>
      <c r="H12082" s="161" t="inlineStr">
        <is>
          <t>2030</t>
        </is>
      </c>
      <c r="I12082" s="161" t="inlineStr">
        <is>
          <t>nmim_summary_v0_2.csv (InvestmentNeeds NMIM v0.2, model output)</t>
        </is>
      </c>
    </row>
    <row r="12083" ht="13" customHeight="1">
      <c r="A12083" s="161" t="inlineStr">
        <is>
          <t>SVN</t>
        </is>
      </c>
      <c r="B12083" s="161" t="inlineStr">
        <is>
          <t>Slovenia</t>
        </is>
      </c>
      <c r="C12083" s="161" t="inlineStr">
        <is>
          <t>Europe &amp; Central Asia</t>
        </is>
      </c>
      <c r="D12083" s="161" t="inlineStr">
        <is>
          <t>High income</t>
        </is>
      </c>
      <c r="E12083" s="161" t="b">
        <v>0</v>
      </c>
      <c r="F12083" s="161" t="inlineStr">
        <is>
          <t>nmim_budget_need_2030_pct_gdp</t>
        </is>
      </c>
      <c r="G12083" s="161" t="n">
        <v>0.2265388757885637</v>
      </c>
      <c r="H12083" s="161" t="inlineStr">
        <is>
          <t>2030</t>
        </is>
      </c>
      <c r="I12083" s="161" t="inlineStr">
        <is>
          <t>nmim_summary_v0_2.csv (InvestmentNeeds NMIM v0.2, model output)</t>
        </is>
      </c>
    </row>
    <row r="12084" ht="13" customHeight="1">
      <c r="A12084" s="161" t="inlineStr">
        <is>
          <t>SVN</t>
        </is>
      </c>
      <c r="B12084" s="161" t="inlineStr">
        <is>
          <t>Slovenia</t>
        </is>
      </c>
      <c r="C12084" s="161" t="inlineStr">
        <is>
          <t>Europe &amp; Central Asia</t>
        </is>
      </c>
      <c r="D12084" s="161" t="inlineStr">
        <is>
          <t>High income</t>
        </is>
      </c>
      <c r="E12084" s="161" t="b">
        <v>0</v>
      </c>
      <c r="F12084" s="161" t="inlineStr">
        <is>
          <t>nmim_private_share_2030_pct</t>
        </is>
      </c>
      <c r="G12084" s="161" t="n">
        <v>74.00384843991367</v>
      </c>
      <c r="H12084" s="161" t="inlineStr">
        <is>
          <t>2030</t>
        </is>
      </c>
      <c r="I12084" s="161" t="inlineStr">
        <is>
          <t>nmim_summary_v0_2.csv (InvestmentNeeds NMIM v0.2, model output)</t>
        </is>
      </c>
    </row>
    <row r="12085" ht="13" customHeight="1">
      <c r="A12085" s="161" t="inlineStr">
        <is>
          <t>SVN</t>
        </is>
      </c>
      <c r="B12085" s="161" t="inlineStr">
        <is>
          <t>Slovenia</t>
        </is>
      </c>
      <c r="C12085" s="161" t="inlineStr">
        <is>
          <t>Europe &amp; Central Asia</t>
        </is>
      </c>
      <c r="D12085" s="161" t="inlineStr">
        <is>
          <t>High income</t>
        </is>
      </c>
      <c r="E12085" s="161" t="b">
        <v>0</v>
      </c>
      <c r="F12085" s="161" t="inlineStr">
        <is>
          <t>nmim_incr_inv_2030_pct_gdp</t>
        </is>
      </c>
      <c r="G12085" s="161" t="n">
        <v>1.04035218358702</v>
      </c>
      <c r="H12085" s="161" t="inlineStr">
        <is>
          <t>2030</t>
        </is>
      </c>
      <c r="I12085" s="161" t="inlineStr">
        <is>
          <t>nmim_summary_v0_2.csv (InvestmentNeeds NMIM v0.2, model output)</t>
        </is>
      </c>
    </row>
    <row r="12086" ht="13" customHeight="1">
      <c r="A12086" s="161" t="inlineStr">
        <is>
          <t>SVN</t>
        </is>
      </c>
      <c r="B12086" s="161" t="inlineStr">
        <is>
          <t>Slovenia</t>
        </is>
      </c>
      <c r="C12086" s="161" t="inlineStr">
        <is>
          <t>Europe &amp; Central Asia</t>
        </is>
      </c>
      <c r="D12086" s="161" t="inlineStr">
        <is>
          <t>High income</t>
        </is>
      </c>
      <c r="E12086" s="161" t="b">
        <v>0</v>
      </c>
      <c r="F12086" s="161" t="inlineStr">
        <is>
          <t>nmim_incr_inv_2050_pct_gdp</t>
        </is>
      </c>
      <c r="G12086" s="161" t="n">
        <v>0.8273682577643424</v>
      </c>
      <c r="H12086" s="161" t="inlineStr">
        <is>
          <t>2050</t>
        </is>
      </c>
      <c r="I12086" s="161" t="inlineStr">
        <is>
          <t>nmim_summary_v0_2.csv (InvestmentNeeds NMIM v0.2, model output)</t>
        </is>
      </c>
    </row>
    <row r="12087" ht="13" customHeight="1">
      <c r="A12087" s="161" t="inlineStr">
        <is>
          <t>SVN</t>
        </is>
      </c>
      <c r="B12087" s="161" t="inlineStr">
        <is>
          <t>Slovenia</t>
        </is>
      </c>
      <c r="C12087" s="161" t="inlineStr">
        <is>
          <t>Europe &amp; Central Asia</t>
        </is>
      </c>
      <c r="D12087" s="161" t="inlineStr">
        <is>
          <t>High income</t>
        </is>
      </c>
      <c r="E12087" s="161" t="b">
        <v>0</v>
      </c>
      <c r="F12087" s="161" t="inlineStr">
        <is>
          <t>nmim_pv_incr_cost_b_pct_gdp</t>
        </is>
      </c>
      <c r="G12087" s="161" t="n">
        <v>-1.354990761005807</v>
      </c>
      <c r="H12087" s="161" t="inlineStr">
        <is>
          <t>2025-2050</t>
        </is>
      </c>
      <c r="I12087" s="161" t="inlineStr">
        <is>
          <t>nmim_summary_v0_2.csv (InvestmentNeeds NMIM v0.2, model output)</t>
        </is>
      </c>
    </row>
    <row r="12088" ht="13" customHeight="1">
      <c r="A12088" s="161" t="inlineStr">
        <is>
          <t>SVN</t>
        </is>
      </c>
      <c r="B12088" s="161" t="inlineStr">
        <is>
          <t>Slovenia</t>
        </is>
      </c>
      <c r="C12088" s="161" t="inlineStr">
        <is>
          <t>Europe &amp; Central Asia</t>
        </is>
      </c>
      <c r="D12088" s="161" t="inlineStr">
        <is>
          <t>High income</t>
        </is>
      </c>
      <c r="E12088" s="161" t="b">
        <v>0</v>
      </c>
      <c r="F12088" s="161" t="inlineStr">
        <is>
          <t>price_diesel_usd_litre</t>
        </is>
      </c>
      <c r="G12088" s="161" t="n">
        <v>1.522</v>
      </c>
      <c r="H12088" s="161" t="inlineStr">
        <is>
          <t>2024</t>
        </is>
      </c>
      <c r="I12088" s="161" t="inlineStr">
        <is>
          <t>imffossilfuelsubsidiesdata.xlsb</t>
        </is>
      </c>
    </row>
    <row r="12089" ht="13" customHeight="1">
      <c r="A12089" s="161" t="inlineStr">
        <is>
          <t>SVN</t>
        </is>
      </c>
      <c r="B12089" s="161" t="inlineStr">
        <is>
          <t>Slovenia</t>
        </is>
      </c>
      <c r="C12089" s="161" t="inlineStr">
        <is>
          <t>Europe &amp; Central Asia</t>
        </is>
      </c>
      <c r="D12089" s="161" t="inlineStr">
        <is>
          <t>High income</t>
        </is>
      </c>
      <c r="E12089" s="161" t="b">
        <v>0</v>
      </c>
      <c r="F12089" s="161" t="inlineStr">
        <is>
          <t>price_gasoline_usd_litre</t>
        </is>
      </c>
      <c r="G12089" s="161" t="n">
        <v>1.612</v>
      </c>
      <c r="H12089" s="161" t="inlineStr">
        <is>
          <t>2024</t>
        </is>
      </c>
      <c r="I12089" s="161" t="inlineStr">
        <is>
          <t>imffossilfuelsubsidiesdata.xlsb</t>
        </is>
      </c>
    </row>
    <row r="12090" ht="13" customHeight="1">
      <c r="A12090" s="161" t="inlineStr">
        <is>
          <t>SVN</t>
        </is>
      </c>
      <c r="B12090" s="161" t="inlineStr">
        <is>
          <t>Slovenia</t>
        </is>
      </c>
      <c r="C12090" s="161" t="inlineStr">
        <is>
          <t>Europe &amp; Central Asia</t>
        </is>
      </c>
      <c r="D12090" s="161" t="inlineStr">
        <is>
          <t>High income</t>
        </is>
      </c>
      <c r="E12090" s="161" t="b">
        <v>0</v>
      </c>
      <c r="F12090" s="161" t="inlineStr">
        <is>
          <t>price_electricity_residential_usd_kwh</t>
        </is>
      </c>
      <c r="G12090" s="161" t="n">
        <v>0.221</v>
      </c>
      <c r="H12090" s="161" t="inlineStr">
        <is>
          <t>2024</t>
        </is>
      </c>
      <c r="I12090" s="161" t="inlineStr">
        <is>
          <t>imffossilfuelsubsidiesdata.xlsb</t>
        </is>
      </c>
    </row>
    <row r="12091" ht="13" customHeight="1">
      <c r="A12091" s="161" t="inlineStr">
        <is>
          <t>SVN</t>
        </is>
      </c>
      <c r="B12091" s="161" t="inlineStr">
        <is>
          <t>Slovenia</t>
        </is>
      </c>
      <c r="C12091" s="161" t="inlineStr">
        <is>
          <t>Europe &amp; Central Asia</t>
        </is>
      </c>
      <c r="D12091" s="161" t="inlineStr">
        <is>
          <t>High income</t>
        </is>
      </c>
      <c r="E12091" s="161" t="b">
        <v>0</v>
      </c>
      <c r="F12091" s="161" t="inlineStr">
        <is>
          <t>price_electricity_industry_usd_kwh</t>
        </is>
      </c>
      <c r="G12091" s="161" t="n">
        <v>0.158</v>
      </c>
      <c r="H12091" s="161" t="inlineStr">
        <is>
          <t>2024</t>
        </is>
      </c>
      <c r="I12091" s="161" t="inlineStr">
        <is>
          <t>imffossilfuelsubsidiesdata.xlsb</t>
        </is>
      </c>
    </row>
    <row r="12092" ht="13" customHeight="1">
      <c r="A12092" s="161" t="inlineStr">
        <is>
          <t>SVN</t>
        </is>
      </c>
      <c r="B12092" s="161" t="inlineStr">
        <is>
          <t>Slovenia</t>
        </is>
      </c>
      <c r="C12092" s="161" t="inlineStr">
        <is>
          <t>Europe &amp; Central Asia</t>
        </is>
      </c>
      <c r="D12092" s="161" t="inlineStr">
        <is>
          <t>High income</t>
        </is>
      </c>
      <c r="E12092" s="161" t="b">
        <v>0</v>
      </c>
      <c r="F12092" s="161" t="inlineStr">
        <is>
          <t>price_gas_residential_usd_gj</t>
        </is>
      </c>
      <c r="G12092" s="161" t="n">
        <v>28.286</v>
      </c>
      <c r="H12092" s="161" t="inlineStr">
        <is>
          <t>2024</t>
        </is>
      </c>
      <c r="I12092" s="161" t="inlineStr">
        <is>
          <t>imffossilfuelsubsidiesdata.xlsb</t>
        </is>
      </c>
    </row>
    <row r="12093" ht="13" customHeight="1">
      <c r="A12093" s="161" t="inlineStr">
        <is>
          <t>SVN</t>
        </is>
      </c>
      <c r="B12093" s="161" t="inlineStr">
        <is>
          <t>Slovenia</t>
        </is>
      </c>
      <c r="C12093" s="161" t="inlineStr">
        <is>
          <t>Europe &amp; Central Asia</t>
        </is>
      </c>
      <c r="D12093" s="161" t="inlineStr">
        <is>
          <t>High income</t>
        </is>
      </c>
      <c r="E12093" s="161" t="b">
        <v>0</v>
      </c>
      <c r="F12093" s="161" t="inlineStr">
        <is>
          <t>price_gas_industry_usd_gj</t>
        </is>
      </c>
      <c r="G12093" s="161" t="n">
        <v>21.055</v>
      </c>
      <c r="H12093" s="161" t="inlineStr">
        <is>
          <t>2024</t>
        </is>
      </c>
      <c r="I12093" s="161" t="inlineStr">
        <is>
          <t>imffossilfuelsubsidiesdata.xlsb</t>
        </is>
      </c>
    </row>
    <row r="12094" ht="13" customHeight="1">
      <c r="A12094" s="161" t="inlineStr">
        <is>
          <t>SVN</t>
        </is>
      </c>
      <c r="B12094" s="161" t="inlineStr">
        <is>
          <t>Slovenia</t>
        </is>
      </c>
      <c r="C12094" s="161" t="inlineStr">
        <is>
          <t>Europe &amp; Central Asia</t>
        </is>
      </c>
      <c r="D12094" s="161" t="inlineStr">
        <is>
          <t>High income</t>
        </is>
      </c>
      <c r="E12094" s="161" t="b">
        <v>0</v>
      </c>
      <c r="F12094" s="161" t="inlineStr">
        <is>
          <t>price_gas_power_usd_gj</t>
        </is>
      </c>
      <c r="G12094" s="161" t="n">
        <v>21.055</v>
      </c>
      <c r="H12094" s="161" t="inlineStr">
        <is>
          <t>2024</t>
        </is>
      </c>
      <c r="I12094" s="161" t="inlineStr">
        <is>
          <t>imffossilfuelsubsidiesdata.xlsb</t>
        </is>
      </c>
    </row>
    <row r="12095" ht="13" customHeight="1">
      <c r="A12095" s="161" t="inlineStr">
        <is>
          <t>SVN</t>
        </is>
      </c>
      <c r="B12095" s="161" t="inlineStr">
        <is>
          <t>Slovenia</t>
        </is>
      </c>
      <c r="C12095" s="161" t="inlineStr">
        <is>
          <t>Europe &amp; Central Asia</t>
        </is>
      </c>
      <c r="D12095" s="161" t="inlineStr">
        <is>
          <t>High income</t>
        </is>
      </c>
      <c r="E12095" s="161" t="b">
        <v>0</v>
      </c>
      <c r="F12095" s="161" t="inlineStr">
        <is>
          <t>price_coal_residential_usd_gj</t>
        </is>
      </c>
      <c r="G12095" s="161" t="n">
        <v>13.463</v>
      </c>
      <c r="H12095" s="161" t="inlineStr">
        <is>
          <t>2024</t>
        </is>
      </c>
      <c r="I12095" s="161" t="inlineStr">
        <is>
          <t>imffossilfuelsubsidiesdata.xlsb</t>
        </is>
      </c>
    </row>
    <row r="12096" ht="13" customHeight="1">
      <c r="A12096" s="161" t="inlineStr">
        <is>
          <t>SVN</t>
        </is>
      </c>
      <c r="B12096" s="161" t="inlineStr">
        <is>
          <t>Slovenia</t>
        </is>
      </c>
      <c r="C12096" s="161" t="inlineStr">
        <is>
          <t>Europe &amp; Central Asia</t>
        </is>
      </c>
      <c r="D12096" s="161" t="inlineStr">
        <is>
          <t>High income</t>
        </is>
      </c>
      <c r="E12096" s="161" t="b">
        <v>0</v>
      </c>
      <c r="F12096" s="161" t="inlineStr">
        <is>
          <t>price_coal_industry_usd_gj</t>
        </is>
      </c>
      <c r="G12096" s="161" t="n">
        <v>11.161</v>
      </c>
      <c r="H12096" s="161" t="inlineStr">
        <is>
          <t>2024</t>
        </is>
      </c>
      <c r="I12096" s="161" t="inlineStr">
        <is>
          <t>imffossilfuelsubsidiesdata.xlsb</t>
        </is>
      </c>
    </row>
    <row r="12097" ht="13" customHeight="1">
      <c r="A12097" s="161" t="inlineStr">
        <is>
          <t>SVN</t>
        </is>
      </c>
      <c r="B12097" s="161" t="inlineStr">
        <is>
          <t>Slovenia</t>
        </is>
      </c>
      <c r="C12097" s="161" t="inlineStr">
        <is>
          <t>Europe &amp; Central Asia</t>
        </is>
      </c>
      <c r="D12097" s="161" t="inlineStr">
        <is>
          <t>High income</t>
        </is>
      </c>
      <c r="E12097" s="161" t="b">
        <v>0</v>
      </c>
      <c r="F12097" s="161" t="inlineStr">
        <is>
          <t>price_coal_power_usd_gj</t>
        </is>
      </c>
      <c r="G12097" s="161" t="n">
        <v>10.503</v>
      </c>
      <c r="H12097" s="161" t="inlineStr">
        <is>
          <t>2024</t>
        </is>
      </c>
      <c r="I12097" s="161" t="inlineStr">
        <is>
          <t>imffossilfuelsubsidiesdata.xlsb</t>
        </is>
      </c>
    </row>
    <row r="12098" ht="13" customHeight="1">
      <c r="A12098" s="161" t="inlineStr">
        <is>
          <t>SVN</t>
        </is>
      </c>
      <c r="B12098" s="161" t="inlineStr">
        <is>
          <t>Slovenia</t>
        </is>
      </c>
      <c r="C12098" s="161" t="inlineStr">
        <is>
          <t>Europe &amp; Central Asia</t>
        </is>
      </c>
      <c r="D12098" s="161" t="inlineStr">
        <is>
          <t>High income</t>
        </is>
      </c>
      <c r="E12098" s="161" t="b">
        <v>0</v>
      </c>
      <c r="F12098" s="161" t="inlineStr">
        <is>
          <t>revenue_pct_gdp</t>
        </is>
      </c>
      <c r="G12098" s="161" t="n">
        <v>45.533</v>
      </c>
      <c r="H12098" s="161" t="inlineStr">
        <is>
          <t>2024</t>
        </is>
      </c>
      <c r="I12098" s="161" t="inlineStr">
        <is>
          <t>dataset_2026-08-26T13_41_09_874550254Z_DEFAULT_INTEGRATION_IMF_RES_WEO_9_0_0.csv</t>
        </is>
      </c>
    </row>
    <row r="12099" ht="13" customHeight="1">
      <c r="A12099" s="161" t="inlineStr">
        <is>
          <t>SVN</t>
        </is>
      </c>
      <c r="B12099" s="161" t="inlineStr">
        <is>
          <t>Slovenia</t>
        </is>
      </c>
      <c r="C12099" s="161" t="inlineStr">
        <is>
          <t>Europe &amp; Central Asia</t>
        </is>
      </c>
      <c r="D12099" s="161" t="inlineStr">
        <is>
          <t>High income</t>
        </is>
      </c>
      <c r="E12099" s="161" t="b">
        <v>0</v>
      </c>
      <c r="F12099" s="161" t="inlineStr">
        <is>
          <t>primary_balance_pct_gdp</t>
        </is>
      </c>
      <c r="G12099" s="161" t="n">
        <v>-0.288</v>
      </c>
      <c r="H12099" s="161" t="inlineStr">
        <is>
          <t>2024</t>
        </is>
      </c>
      <c r="I12099" s="161" t="inlineStr">
        <is>
          <t>dataset_2026-08-26T13_41_09_874550254Z_DEFAULT_INTEGRATION_IMF_RES_WEO_9_0_0.csv</t>
        </is>
      </c>
    </row>
    <row r="12100" ht="13" customHeight="1">
      <c r="A12100" s="161" t="inlineStr">
        <is>
          <t>SVN</t>
        </is>
      </c>
      <c r="B12100" s="161" t="inlineStr">
        <is>
          <t>Slovenia</t>
        </is>
      </c>
      <c r="C12100" s="161" t="inlineStr">
        <is>
          <t>Europe &amp; Central Asia</t>
        </is>
      </c>
      <c r="D12100" s="161" t="inlineStr">
        <is>
          <t>High income</t>
        </is>
      </c>
      <c r="E12100" s="161" t="b">
        <v>0</v>
      </c>
      <c r="F12100" s="161" t="inlineStr">
        <is>
          <t>current_account_pct_gdp</t>
        </is>
      </c>
      <c r="G12100" s="161" t="n">
        <v>4.542</v>
      </c>
      <c r="H12100" s="161" t="inlineStr">
        <is>
          <t>2024</t>
        </is>
      </c>
      <c r="I12100" s="161" t="inlineStr">
        <is>
          <t>dataset_2026-08-26T13_41_09_874550254Z_DEFAULT_INTEGRATION_IMF_RES_WEO_9_0_0.csv</t>
        </is>
      </c>
    </row>
    <row r="12101" ht="13" customHeight="1">
      <c r="A12101" s="161" t="inlineStr">
        <is>
          <t>SVN</t>
        </is>
      </c>
      <c r="B12101" s="161" t="inlineStr">
        <is>
          <t>Slovenia</t>
        </is>
      </c>
      <c r="C12101" s="161" t="inlineStr">
        <is>
          <t>Europe &amp; Central Asia</t>
        </is>
      </c>
      <c r="D12101" s="161" t="inlineStr">
        <is>
          <t>High income</t>
        </is>
      </c>
      <c r="E12101" s="161" t="b">
        <v>0</v>
      </c>
      <c r="F12101" s="161" t="inlineStr">
        <is>
          <t>gross_capital_formation_pct_gdp</t>
        </is>
      </c>
      <c r="G12101" s="161" t="n">
        <v>21.534</v>
      </c>
      <c r="H12101" s="161" t="inlineStr">
        <is>
          <t>2024</t>
        </is>
      </c>
      <c r="I12101" s="161" t="inlineStr">
        <is>
          <t>dataset_2026-08-26T13_41_09_874550254Z_DEFAULT_INTEGRATION_IMF_RES_WEO_9_0_0.csv</t>
        </is>
      </c>
    </row>
    <row r="12102" ht="13" customHeight="1">
      <c r="A12102" s="161" t="inlineStr">
        <is>
          <t>SVN</t>
        </is>
      </c>
      <c r="B12102" s="161" t="inlineStr">
        <is>
          <t>Slovenia</t>
        </is>
      </c>
      <c r="C12102" s="161" t="inlineStr">
        <is>
          <t>Europe &amp; Central Asia</t>
        </is>
      </c>
      <c r="D12102" s="161" t="inlineStr">
        <is>
          <t>High income</t>
        </is>
      </c>
      <c r="E12102" s="161" t="b">
        <v>0</v>
      </c>
      <c r="F12102" s="161" t="inlineStr">
        <is>
          <t>real_gdp_growth_5y_avg_pct</t>
        </is>
      </c>
      <c r="G12102" s="161" t="n">
        <v>2.222</v>
      </c>
      <c r="H12102" s="161" t="inlineStr">
        <is>
          <t>2020-2024 avg</t>
        </is>
      </c>
      <c r="I12102" s="161" t="inlineStr">
        <is>
          <t>dataset_2026-08-26T13_41_09_874550254Z_DEFAULT_INTEGRATION_IMF_RES_WEO_9_0_0.csv (derived)</t>
        </is>
      </c>
    </row>
    <row r="12103" ht="13" customHeight="1">
      <c r="A12103" s="161" t="inlineStr">
        <is>
          <t>SVN</t>
        </is>
      </c>
      <c r="B12103" s="161" t="inlineStr">
        <is>
          <t>Slovenia</t>
        </is>
      </c>
      <c r="C12103" s="161" t="inlineStr">
        <is>
          <t>Europe &amp; Central Asia</t>
        </is>
      </c>
      <c r="D12103" s="161" t="inlineStr">
        <is>
          <t>High income</t>
        </is>
      </c>
      <c r="E12103" s="161" t="b">
        <v>0</v>
      </c>
      <c r="F12103" s="161" t="inlineStr">
        <is>
          <t>int_budget_need_2030_pct_gdp</t>
        </is>
      </c>
      <c r="G12103" s="161" t="n">
        <v>0.09</v>
      </c>
      <c r="H12103" s="161" t="inlineStr">
        <is>
          <t>2030</t>
        </is>
      </c>
      <c r="I12103" s="161" t="inlineStr">
        <is>
          <t>integrated_results.csv (MacroFiscalModels v0.1, model output)</t>
        </is>
      </c>
    </row>
    <row r="12104" ht="13" customHeight="1">
      <c r="A12104" s="161" t="inlineStr">
        <is>
          <t>SVN</t>
        </is>
      </c>
      <c r="B12104" s="161" t="inlineStr">
        <is>
          <t>Slovenia</t>
        </is>
      </c>
      <c r="C12104" s="161" t="inlineStr">
        <is>
          <t>Europe &amp; Central Asia</t>
        </is>
      </c>
      <c r="D12104" s="161" t="inlineStr">
        <is>
          <t>High income</t>
        </is>
      </c>
      <c r="E12104" s="161" t="b">
        <v>0</v>
      </c>
      <c r="F12104" s="161" t="inlineStr">
        <is>
          <t>int_pricing_revenue_2030_pct_gdp</t>
        </is>
      </c>
      <c r="G12104" s="161" t="n">
        <v>0.19</v>
      </c>
      <c r="H12104" s="161" t="inlineStr">
        <is>
          <t>2030</t>
        </is>
      </c>
      <c r="I12104" s="161" t="inlineStr">
        <is>
          <t>integrated_results.csv (MacroFiscalModels v0.1, model output)</t>
        </is>
      </c>
    </row>
    <row r="12105" ht="13" customHeight="1">
      <c r="A12105" s="161" t="inlineStr">
        <is>
          <t>SVN</t>
        </is>
      </c>
      <c r="B12105" s="161" t="inlineStr">
        <is>
          <t>Slovenia</t>
        </is>
      </c>
      <c r="C12105" s="161" t="inlineStr">
        <is>
          <t>Europe &amp; Central Asia</t>
        </is>
      </c>
      <c r="D12105" s="161" t="inlineStr">
        <is>
          <t>High income</t>
        </is>
      </c>
      <c r="E12105" s="161" t="b">
        <v>0</v>
      </c>
      <c r="F12105" s="161" t="inlineStr">
        <is>
          <t>int_financing_gap_2030_pct_gdp</t>
        </is>
      </c>
      <c r="G12105" s="161" t="n">
        <v>-0.1</v>
      </c>
      <c r="H12105" s="161" t="inlineStr">
        <is>
          <t>2030</t>
        </is>
      </c>
      <c r="I12105" s="161" t="inlineStr">
        <is>
          <t>integrated_results.csv (MacroFiscalModels v0.1, model output)</t>
        </is>
      </c>
    </row>
    <row r="12106" ht="13" customHeight="1">
      <c r="A12106" s="161" t="inlineStr">
        <is>
          <t>SVN</t>
        </is>
      </c>
      <c r="B12106" s="161" t="inlineStr">
        <is>
          <t>Slovenia</t>
        </is>
      </c>
      <c r="C12106" s="161" t="inlineStr">
        <is>
          <t>Europe &amp; Central Asia</t>
        </is>
      </c>
      <c r="D12106" s="161" t="inlineStr">
        <is>
          <t>High income</t>
        </is>
      </c>
      <c r="E12106" s="161" t="b">
        <v>0</v>
      </c>
      <c r="F12106" s="161" t="inlineStr">
        <is>
          <t>int_gdp_dev_2050_pct</t>
        </is>
      </c>
      <c r="G12106" s="161" t="n">
        <v>4.528</v>
      </c>
      <c r="H12106" s="161" t="inlineStr">
        <is>
          <t>2050</t>
        </is>
      </c>
      <c r="I12106" s="161" t="inlineStr">
        <is>
          <t>integrated_results.csv (MacroFiscalModels v0.1, model output)</t>
        </is>
      </c>
    </row>
    <row r="12107" ht="13" customHeight="1">
      <c r="A12107" s="161" t="inlineStr">
        <is>
          <t>SVN</t>
        </is>
      </c>
      <c r="B12107" s="161" t="inlineStr">
        <is>
          <t>Slovenia</t>
        </is>
      </c>
      <c r="C12107" s="161" t="inlineStr">
        <is>
          <t>Europe &amp; Central Asia</t>
        </is>
      </c>
      <c r="D12107" s="161" t="inlineStr">
        <is>
          <t>High income</t>
        </is>
      </c>
      <c r="E12107" s="161" t="b">
        <v>0</v>
      </c>
      <c r="F12107" s="161" t="inlineStr">
        <is>
          <t>int_debt_2050_pct_gdp</t>
        </is>
      </c>
      <c r="G12107" s="161" t="n">
        <v>64.33</v>
      </c>
      <c r="H12107" s="161" t="inlineStr">
        <is>
          <t>2050</t>
        </is>
      </c>
      <c r="I12107" s="161" t="inlineStr">
        <is>
          <t>integrated_results.csv (MacroFiscalModels v0.1, model output)</t>
        </is>
      </c>
    </row>
    <row r="12108" ht="13" customHeight="1">
      <c r="A12108" s="161" t="inlineStr">
        <is>
          <t>SLB</t>
        </is>
      </c>
      <c r="B12108" s="161" t="inlineStr">
        <is>
          <t>Solomon Islands</t>
        </is>
      </c>
      <c r="C12108" s="161" t="inlineStr">
        <is>
          <t>East Asia &amp; Pacific</t>
        </is>
      </c>
      <c r="D12108" s="161" t="inlineStr">
        <is>
          <t>Lower middle income</t>
        </is>
      </c>
      <c r="E12108" s="161" t="b">
        <v>0</v>
      </c>
      <c r="F12108" s="161" t="inlineStr">
        <is>
          <t>interest_to_revenue_pct</t>
        </is>
      </c>
      <c r="G12108" s="161" t="n">
        <v>1.448</v>
      </c>
      <c r="H12108" s="161" t="inlineStr">
        <is>
          <t>2024</t>
        </is>
      </c>
      <c r="I12108" s="161" t="inlineStr">
        <is>
          <t>dataset_2026-08-26T13_41_09_874550254Z_DEFAULT_INTEGRATION_IMF_RES_WEO_9_0_0.csv (derived)</t>
        </is>
      </c>
    </row>
    <row r="12109" ht="13" customHeight="1">
      <c r="A12109" s="161" t="inlineStr">
        <is>
          <t>SLB</t>
        </is>
      </c>
      <c r="B12109" s="161" t="inlineStr">
        <is>
          <t>Solomon Islands</t>
        </is>
      </c>
      <c r="C12109" s="161" t="inlineStr">
        <is>
          <t>East Asia &amp; Pacific</t>
        </is>
      </c>
      <c r="D12109" s="161" t="inlineStr">
        <is>
          <t>Lower middle income</t>
        </is>
      </c>
      <c r="E12109" s="161" t="b">
        <v>0</v>
      </c>
      <c r="F12109" s="161" t="inlineStr">
        <is>
          <t>interest_pct_gdp</t>
        </is>
      </c>
      <c r="G12109" s="161" t="n">
        <v>0.543</v>
      </c>
      <c r="H12109" s="161" t="inlineStr">
        <is>
          <t>2024</t>
        </is>
      </c>
      <c r="I12109" s="161" t="inlineStr">
        <is>
          <t>dataset_2026-08-26T13_41_09_874550254Z_DEFAULT_INTEGRATION_IMF_RES_WEO_9_0_0.csv (derived)</t>
        </is>
      </c>
    </row>
    <row r="12110" ht="13" customHeight="1">
      <c r="A12110" s="161" t="inlineStr">
        <is>
          <t>SLB</t>
        </is>
      </c>
      <c r="B12110" s="161" t="inlineStr">
        <is>
          <t>Solomon Islands</t>
        </is>
      </c>
      <c r="C12110" s="161" t="inlineStr">
        <is>
          <t>East Asia &amp; Pacific</t>
        </is>
      </c>
      <c r="D12110" s="161" t="inlineStr">
        <is>
          <t>Lower middle income</t>
        </is>
      </c>
      <c r="E12110" s="161" t="b">
        <v>0</v>
      </c>
      <c r="F12110" s="161" t="inlineStr">
        <is>
          <t>gross_debt_pct_gdp</t>
        </is>
      </c>
      <c r="G12110" s="161" t="n">
        <v>26.095</v>
      </c>
      <c r="H12110" s="161" t="inlineStr">
        <is>
          <t>2024</t>
        </is>
      </c>
      <c r="I12110" s="161" t="inlineStr">
        <is>
          <t>dataset_2026-08-26T13_41_09_874550254Z_DEFAULT_INTEGRATION_IMF_RES_WEO_9_0_0.csv</t>
        </is>
      </c>
    </row>
    <row r="12111" ht="13" customHeight="1">
      <c r="A12111" s="161" t="inlineStr">
        <is>
          <t>SLB</t>
        </is>
      </c>
      <c r="B12111" s="161" t="inlineStr">
        <is>
          <t>Solomon Islands</t>
        </is>
      </c>
      <c r="C12111" s="161" t="inlineStr">
        <is>
          <t>East Asia &amp; Pacific</t>
        </is>
      </c>
      <c r="D12111" s="161" t="inlineStr">
        <is>
          <t>Lower middle income</t>
        </is>
      </c>
      <c r="E12111" s="161" t="b">
        <v>0</v>
      </c>
      <c r="F12111" s="161" t="inlineStr">
        <is>
          <t>tax_revenue_pct_gdp</t>
        </is>
      </c>
      <c r="G12111" s="161" t="n">
        <v>21.359</v>
      </c>
      <c r="H12111" s="161" t="inlineStr">
        <is>
          <t>2024</t>
        </is>
      </c>
      <c r="I12111" s="161" t="inlineStr">
        <is>
          <t>world-imf2026.xlsx</t>
        </is>
      </c>
    </row>
    <row r="12112" ht="13" customHeight="1">
      <c r="A12112" s="161" t="inlineStr">
        <is>
          <t>SLB</t>
        </is>
      </c>
      <c r="B12112" s="161" t="inlineStr">
        <is>
          <t>Solomon Islands</t>
        </is>
      </c>
      <c r="C12112" s="161" t="inlineStr">
        <is>
          <t>East Asia &amp; Pacific</t>
        </is>
      </c>
      <c r="D12112" s="161" t="inlineStr">
        <is>
          <t>Lower middle income</t>
        </is>
      </c>
      <c r="E12112" s="161" t="b">
        <v>0</v>
      </c>
      <c r="F12112" s="161" t="inlineStr">
        <is>
          <t>capex_execution_rate_pct</t>
        </is>
      </c>
      <c r="G12112" s="161" t="n">
        <v>65.2</v>
      </c>
      <c r="H12112" s="161" t="inlineStr">
        <is>
          <t>2021</t>
        </is>
      </c>
      <c r="I12112" s="161" t="inlineStr">
        <is>
          <t>WB_BOOST_WIDEF.csv</t>
        </is>
      </c>
    </row>
    <row r="12113" ht="13" customHeight="1">
      <c r="A12113" s="161" t="inlineStr">
        <is>
          <t>SLB</t>
        </is>
      </c>
      <c r="B12113" s="161" t="inlineStr">
        <is>
          <t>Solomon Islands</t>
        </is>
      </c>
      <c r="C12113" s="161" t="inlineStr">
        <is>
          <t>East Asia &amp; Pacific</t>
        </is>
      </c>
      <c r="D12113" s="161" t="inlineStr">
        <is>
          <t>Lower middle income</t>
        </is>
      </c>
      <c r="E12113" s="161" t="b">
        <v>0</v>
      </c>
      <c r="F12113" s="161" t="inlineStr">
        <is>
          <t>climate_pfm_diagnostic_on_record</t>
        </is>
      </c>
      <c r="G12113" s="161" t="n">
        <v>0</v>
      </c>
      <c r="H12113" s="161" t="inlineStr">
        <is>
          <t>2022</t>
        </is>
      </c>
      <c r="I12113" s="161" t="inlineStr">
        <is>
          <t>UNDP-Global-Climate-Public-Finance-Review-2022.pdf (Table 4.2)</t>
        </is>
      </c>
    </row>
    <row r="12114" ht="13" customHeight="1">
      <c r="A12114" s="161" t="inlineStr">
        <is>
          <t>SLB</t>
        </is>
      </c>
      <c r="B12114" s="161" t="inlineStr">
        <is>
          <t>Solomon Islands</t>
        </is>
      </c>
      <c r="C12114" s="161" t="inlineStr">
        <is>
          <t>East Asia &amp; Pacific</t>
        </is>
      </c>
      <c r="D12114" s="161" t="inlineStr">
        <is>
          <t>Lower middle income</t>
        </is>
      </c>
      <c r="E12114" s="161" t="b">
        <v>0</v>
      </c>
      <c r="F12114" s="161" t="inlineStr">
        <is>
          <t>ids_avg_maturity_years</t>
        </is>
      </c>
      <c r="G12114" s="161" t="n">
        <v>39.871</v>
      </c>
      <c r="H12114" s="161" t="inlineStr">
        <is>
          <t>2024</t>
        </is>
      </c>
      <c r="I12114" s="161" t="inlineStr">
        <is>
          <t>P_Data_Extract_From_International_Debt_Statistics__2_.xlsx</t>
        </is>
      </c>
    </row>
    <row r="12115" ht="13" customHeight="1">
      <c r="A12115" s="161" t="inlineStr">
        <is>
          <t>SLB</t>
        </is>
      </c>
      <c r="B12115" s="161" t="inlineStr">
        <is>
          <t>Solomon Islands</t>
        </is>
      </c>
      <c r="C12115" s="161" t="inlineStr">
        <is>
          <t>East Asia &amp; Pacific</t>
        </is>
      </c>
      <c r="D12115" s="161" t="inlineStr">
        <is>
          <t>Lower middle income</t>
        </is>
      </c>
      <c r="E12115" s="161" t="b">
        <v>0</v>
      </c>
      <c r="F12115" s="161" t="inlineStr">
        <is>
          <t>mitigation_finance_received_pct_gdp</t>
        </is>
      </c>
      <c r="G12115" s="161" t="n">
        <v>5.98</v>
      </c>
      <c r="H12115" s="161" t="inlineStr">
        <is>
          <t>2024</t>
        </is>
      </c>
      <c r="I12115" s="161" t="inlineStr">
        <is>
          <t>CRDF-RP_2024.xlsx + WEO</t>
        </is>
      </c>
    </row>
    <row r="12116" ht="13" customHeight="1">
      <c r="A12116" s="161" t="inlineStr">
        <is>
          <t>SLB</t>
        </is>
      </c>
      <c r="B12116" s="161" t="inlineStr">
        <is>
          <t>Solomon Islands</t>
        </is>
      </c>
      <c r="C12116" s="161" t="inlineStr">
        <is>
          <t>East Asia &amp; Pacific</t>
        </is>
      </c>
      <c r="D12116" s="161" t="inlineStr">
        <is>
          <t>Lower middle income</t>
        </is>
      </c>
      <c r="E12116" s="161" t="b">
        <v>0</v>
      </c>
      <c r="F12116" s="161" t="inlineStr">
        <is>
          <t>ids_multilateral_share_pct</t>
        </is>
      </c>
      <c r="G12116" s="161" t="n">
        <v>85.89100000000001</v>
      </c>
      <c r="H12116" s="161" t="inlineStr">
        <is>
          <t>2024</t>
        </is>
      </c>
      <c r="I12116" s="161" t="inlineStr">
        <is>
          <t>P_Data_Extract_From_International_Debt_Statistics__2_.xlsx</t>
        </is>
      </c>
    </row>
    <row r="12117" ht="13" customHeight="1">
      <c r="A12117" s="161" t="inlineStr">
        <is>
          <t>SLB</t>
        </is>
      </c>
      <c r="B12117" s="161" t="inlineStr">
        <is>
          <t>Solomon Islands</t>
        </is>
      </c>
      <c r="C12117" s="161" t="inlineStr">
        <is>
          <t>East Asia &amp; Pacific</t>
        </is>
      </c>
      <c r="D12117" s="161" t="inlineStr">
        <is>
          <t>Lower middle income</t>
        </is>
      </c>
      <c r="E12117" s="161" t="b">
        <v>0</v>
      </c>
      <c r="F12117" s="161" t="inlineStr">
        <is>
          <t>ids_usd_share_ppg_debt_pct</t>
        </is>
      </c>
      <c r="G12117" s="161" t="n">
        <v>77.709</v>
      </c>
      <c r="H12117" s="161" t="inlineStr">
        <is>
          <t>2024</t>
        </is>
      </c>
      <c r="I12117" s="161" t="inlineStr">
        <is>
          <t>P_Data_Extract_From_International_Debt_Statistics__2_.xlsx</t>
        </is>
      </c>
    </row>
    <row r="12118" ht="13" customHeight="1">
      <c r="A12118" s="161" t="inlineStr">
        <is>
          <t>SLB</t>
        </is>
      </c>
      <c r="B12118" s="161" t="inlineStr">
        <is>
          <t>Solomon Islands</t>
        </is>
      </c>
      <c r="C12118" s="161" t="inlineStr">
        <is>
          <t>East Asia &amp; Pacific</t>
        </is>
      </c>
      <c r="D12118" s="161" t="inlineStr">
        <is>
          <t>Lower middle income</t>
        </is>
      </c>
      <c r="E12118" s="161" t="b">
        <v>0</v>
      </c>
      <c r="F12118" s="161" t="inlineStr">
        <is>
          <t>ff_subsidy_total_pct_gdp</t>
        </is>
      </c>
      <c r="G12118" s="161" t="n">
        <v>2.4</v>
      </c>
      <c r="H12118" s="161" t="inlineStr">
        <is>
          <t>2024</t>
        </is>
      </c>
      <c r="I12118" s="161" t="inlineStr">
        <is>
          <t>imffossilfuelsubsidiesdata.xlsb + WEO</t>
        </is>
      </c>
    </row>
    <row r="12119" ht="13" customHeight="1">
      <c r="A12119" s="161" t="inlineStr">
        <is>
          <t>SLB</t>
        </is>
      </c>
      <c r="B12119" s="161" t="inlineStr">
        <is>
          <t>Solomon Islands</t>
        </is>
      </c>
      <c r="C12119" s="161" t="inlineStr">
        <is>
          <t>East Asia &amp; Pacific</t>
        </is>
      </c>
      <c r="D12119" s="161" t="inlineStr">
        <is>
          <t>Lower middle income</t>
        </is>
      </c>
      <c r="E12119" s="161" t="b">
        <v>0</v>
      </c>
      <c r="F12119" s="161" t="inlineStr">
        <is>
          <t>ff_subsidy_explicit_pct_gdp</t>
        </is>
      </c>
      <c r="G12119" s="161" t="n">
        <v>0</v>
      </c>
      <c r="H12119" s="161" t="inlineStr">
        <is>
          <t>2024</t>
        </is>
      </c>
      <c r="I12119" s="161" t="inlineStr">
        <is>
          <t>imffossilfuelsubsidiesdata.xlsb</t>
        </is>
      </c>
    </row>
    <row r="12120" ht="13" customHeight="1">
      <c r="A12120" s="161" t="inlineStr">
        <is>
          <t>SLB</t>
        </is>
      </c>
      <c r="B12120" s="161" t="inlineStr">
        <is>
          <t>Solomon Islands</t>
        </is>
      </c>
      <c r="C12120" s="161" t="inlineStr">
        <is>
          <t>East Asia &amp; Pacific</t>
        </is>
      </c>
      <c r="D12120" s="161" t="inlineStr">
        <is>
          <t>Lower middle income</t>
        </is>
      </c>
      <c r="E12120" s="161" t="b">
        <v>0</v>
      </c>
      <c r="F12120" s="161" t="inlineStr">
        <is>
          <t>ff_subsidy_implicit_pct_gdp</t>
        </is>
      </c>
      <c r="G12120" s="161" t="n">
        <v>2.4</v>
      </c>
      <c r="H12120" s="161" t="inlineStr">
        <is>
          <t>2024</t>
        </is>
      </c>
      <c r="I12120" s="161" t="inlineStr">
        <is>
          <t>imffossilfuelsubsidiesdata.xlsb</t>
        </is>
      </c>
    </row>
    <row r="12121" ht="13" customHeight="1">
      <c r="A12121" s="161" t="inlineStr">
        <is>
          <t>SLB</t>
        </is>
      </c>
      <c r="B12121" s="161" t="inlineStr">
        <is>
          <t>Solomon Islands</t>
        </is>
      </c>
      <c r="C12121" s="161" t="inlineStr">
        <is>
          <t>East Asia &amp; Pacific</t>
        </is>
      </c>
      <c r="D12121" s="161" t="inlineStr">
        <is>
          <t>Lower middle income</t>
        </is>
      </c>
      <c r="E12121" s="161" t="b">
        <v>0</v>
      </c>
      <c r="F12121" s="161" t="inlineStr">
        <is>
          <t>env_protection_pct_of_expenditure</t>
        </is>
      </c>
      <c r="G12121" s="161" t="n">
        <v>1.188</v>
      </c>
      <c r="H12121" s="161" t="inlineStr">
        <is>
          <t>2021</t>
        </is>
      </c>
      <c r="I12121" s="161" t="inlineStr">
        <is>
          <t>WB_BOOST_WIDEF.csv</t>
        </is>
      </c>
    </row>
    <row r="12122" ht="13" customHeight="1">
      <c r="A12122" s="161" t="inlineStr">
        <is>
          <t>SLB</t>
        </is>
      </c>
      <c r="B12122" s="161" t="inlineStr">
        <is>
          <t>Solomon Islands</t>
        </is>
      </c>
      <c r="C12122" s="161" t="inlineStr">
        <is>
          <t>East Asia &amp; Pacific</t>
        </is>
      </c>
      <c r="D12122" s="161" t="inlineStr">
        <is>
          <t>Lower middle income</t>
        </is>
      </c>
      <c r="E12122" s="161" t="b">
        <v>0</v>
      </c>
      <c r="F12122" s="161" t="inlineStr">
        <is>
          <t>net_fuel_trade_pct_merch</t>
        </is>
      </c>
      <c r="G12122" s="161" t="n">
        <v>-16.848</v>
      </c>
      <c r="H12122" s="161" t="inlineStr">
        <is>
          <t>2017</t>
        </is>
      </c>
      <c r="I12122" s="161" t="inlineStr">
        <is>
          <t>WDI TX.VAL.FUEL.ZS.UN less TM.VAL.FUEL.ZS.UN</t>
        </is>
      </c>
    </row>
    <row r="12123" ht="13" customHeight="1">
      <c r="A12123" s="161" t="inlineStr">
        <is>
          <t>SLB</t>
        </is>
      </c>
      <c r="B12123" s="161" t="inlineStr">
        <is>
          <t>Solomon Islands</t>
        </is>
      </c>
      <c r="C12123" s="161" t="inlineStr">
        <is>
          <t>East Asia &amp; Pacific</t>
        </is>
      </c>
      <c r="D12123" s="161" t="inlineStr">
        <is>
          <t>Lower middle income</t>
        </is>
      </c>
      <c r="E12123" s="161" t="b">
        <v>0</v>
      </c>
      <c r="F12123" s="161" t="inlineStr">
        <is>
          <t>fuel_exports_pct_merch</t>
        </is>
      </c>
      <c r="G12123" s="161" t="n">
        <v>0</v>
      </c>
      <c r="H12123" s="161" t="inlineStr">
        <is>
          <t>2017</t>
        </is>
      </c>
      <c r="I12123" s="161" t="inlineStr">
        <is>
          <t>API_TX_VAL_FUEL_ZS_UN_DS2_en_csv_v2_33055.zip</t>
        </is>
      </c>
    </row>
    <row r="12124" ht="13" customHeight="1">
      <c r="A12124" s="161" t="inlineStr">
        <is>
          <t>SLB</t>
        </is>
      </c>
      <c r="B12124" s="161" t="inlineStr">
        <is>
          <t>Solomon Islands</t>
        </is>
      </c>
      <c r="C12124" s="161" t="inlineStr">
        <is>
          <t>East Asia &amp; Pacific</t>
        </is>
      </c>
      <c r="D12124" s="161" t="inlineStr">
        <is>
          <t>Lower middle income</t>
        </is>
      </c>
      <c r="E12124" s="161" t="b">
        <v>0</v>
      </c>
      <c r="F12124" s="161" t="inlineStr">
        <is>
          <t>fuel_imports_pct_merch</t>
        </is>
      </c>
      <c r="G12124" s="161" t="n">
        <v>16.848</v>
      </c>
      <c r="H12124" s="161" t="inlineStr">
        <is>
          <t>2018</t>
        </is>
      </c>
      <c r="I12124" s="161" t="inlineStr">
        <is>
          <t>API_TM_VAL_FUEL_ZS_UN_DS2_en_csv_v2_36140.zip</t>
        </is>
      </c>
    </row>
    <row r="12125" ht="13" customHeight="1">
      <c r="A12125" s="161" t="inlineStr">
        <is>
          <t>SLB</t>
        </is>
      </c>
      <c r="B12125" s="161" t="inlineStr">
        <is>
          <t>Solomon Islands</t>
        </is>
      </c>
      <c r="C12125" s="161" t="inlineStr">
        <is>
          <t>East Asia &amp; Pacific</t>
        </is>
      </c>
      <c r="D12125" s="161" t="inlineStr">
        <is>
          <t>Lower middle income</t>
        </is>
      </c>
      <c r="E12125" s="161" t="b">
        <v>0</v>
      </c>
      <c r="F12125" s="161" t="inlineStr">
        <is>
          <t>fossil_rents_total_pct_gdp</t>
        </is>
      </c>
      <c r="G12125" s="161" t="n">
        <v>0</v>
      </c>
      <c r="H12125" s="161" t="inlineStr">
        <is>
          <t>2021</t>
        </is>
      </c>
      <c r="I12125" s="161" t="inlineStr">
        <is>
          <t>WDI NY.GDP.PETR+NGAS+COAL.RT.ZS</t>
        </is>
      </c>
    </row>
    <row r="12126" ht="13" customHeight="1">
      <c r="A12126" s="161" t="inlineStr">
        <is>
          <t>SLB</t>
        </is>
      </c>
      <c r="B12126" s="161" t="inlineStr">
        <is>
          <t>Solomon Islands</t>
        </is>
      </c>
      <c r="C12126" s="161" t="inlineStr">
        <is>
          <t>East Asia &amp; Pacific</t>
        </is>
      </c>
      <c r="D12126" s="161" t="inlineStr">
        <is>
          <t>Lower middle income</t>
        </is>
      </c>
      <c r="E12126" s="161" t="b">
        <v>0</v>
      </c>
      <c r="F12126" s="161" t="inlineStr">
        <is>
          <t>oil_rents_pct_gdp</t>
        </is>
      </c>
      <c r="G12126" s="161" t="n">
        <v>0</v>
      </c>
      <c r="H12126" s="161" t="inlineStr">
        <is>
          <t>2021</t>
        </is>
      </c>
      <c r="I12126" s="161" t="inlineStr">
        <is>
          <t>API_NY_GDP_PETR_RT_ZS_DS2_en_csv_v2_40227.zip</t>
        </is>
      </c>
    </row>
    <row r="12127" ht="13" customHeight="1">
      <c r="A12127" s="161" t="inlineStr">
        <is>
          <t>SLB</t>
        </is>
      </c>
      <c r="B12127" s="161" t="inlineStr">
        <is>
          <t>Solomon Islands</t>
        </is>
      </c>
      <c r="C12127" s="161" t="inlineStr">
        <is>
          <t>East Asia &amp; Pacific</t>
        </is>
      </c>
      <c r="D12127" s="161" t="inlineStr">
        <is>
          <t>Lower middle income</t>
        </is>
      </c>
      <c r="E12127" s="161" t="b">
        <v>0</v>
      </c>
      <c r="F12127" s="161" t="inlineStr">
        <is>
          <t>gas_rents_pct_gdp</t>
        </is>
      </c>
      <c r="G12127" s="161" t="n">
        <v>0</v>
      </c>
      <c r="H12127" s="161" t="inlineStr">
        <is>
          <t>2021</t>
        </is>
      </c>
      <c r="I12127" s="161" t="inlineStr">
        <is>
          <t>API_NY_GDP_NGAS_RT_ZS_DS2_en_csv_v2_35861.zip</t>
        </is>
      </c>
    </row>
    <row r="12128" ht="13" customHeight="1">
      <c r="A12128" s="161" t="inlineStr">
        <is>
          <t>SLB</t>
        </is>
      </c>
      <c r="B12128" s="161" t="inlineStr">
        <is>
          <t>Solomon Islands</t>
        </is>
      </c>
      <c r="C12128" s="161" t="inlineStr">
        <is>
          <t>East Asia &amp; Pacific</t>
        </is>
      </c>
      <c r="D12128" s="161" t="inlineStr">
        <is>
          <t>Lower middle income</t>
        </is>
      </c>
      <c r="E12128" s="161" t="b">
        <v>0</v>
      </c>
      <c r="F12128" s="161" t="inlineStr">
        <is>
          <t>coal_rents_pct_gdp</t>
        </is>
      </c>
      <c r="G12128" s="161" t="n">
        <v>0</v>
      </c>
      <c r="H12128" s="161" t="inlineStr">
        <is>
          <t>2021</t>
        </is>
      </c>
      <c r="I12128" s="161" t="inlineStr">
        <is>
          <t>API_NY_GDP_COAL_RT_ZS_DS2_en_csv_v2_35370.zip</t>
        </is>
      </c>
    </row>
    <row r="12129" ht="13" customHeight="1">
      <c r="A12129" s="161" t="inlineStr">
        <is>
          <t>SLB</t>
        </is>
      </c>
      <c r="B12129" s="161" t="inlineStr">
        <is>
          <t>Solomon Islands</t>
        </is>
      </c>
      <c r="C12129" s="161" t="inlineStr">
        <is>
          <t>East Asia &amp; Pacific</t>
        </is>
      </c>
      <c r="D12129" s="161" t="inlineStr">
        <is>
          <t>Lower middle income</t>
        </is>
      </c>
      <c r="E12129" s="161" t="b">
        <v>0</v>
      </c>
      <c r="F12129" s="161" t="inlineStr">
        <is>
          <t>other_fossil_gen_share_pct</t>
        </is>
      </c>
      <c r="G12129" s="161" t="n">
        <v>90.90900000000001</v>
      </c>
      <c r="H12129" s="161" t="inlineStr">
        <is>
          <t>2024</t>
        </is>
      </c>
      <c r="I12129" s="161" t="inlineStr">
        <is>
          <t>release_generation_yearly_global.csv</t>
        </is>
      </c>
    </row>
    <row r="12130" ht="13" customHeight="1">
      <c r="A12130" s="161" t="inlineStr">
        <is>
          <t>SLB</t>
        </is>
      </c>
      <c r="B12130" s="161" t="inlineStr">
        <is>
          <t>Solomon Islands</t>
        </is>
      </c>
      <c r="C12130" s="161" t="inlineStr">
        <is>
          <t>East Asia &amp; Pacific</t>
        </is>
      </c>
      <c r="D12130" s="161" t="inlineStr">
        <is>
          <t>Lower middle income</t>
        </is>
      </c>
      <c r="E12130" s="161" t="b">
        <v>0</v>
      </c>
      <c r="F12130" s="161" t="inlineStr">
        <is>
          <t>renewable_share_electricity_pct</t>
        </is>
      </c>
      <c r="G12130" s="161" t="n">
        <v>24.666</v>
      </c>
      <c r="H12130" s="161" t="inlineStr">
        <is>
          <t>2024</t>
        </is>
      </c>
      <c r="I12130" s="161" t="inlineStr">
        <is>
          <t>imffossilfuelsubsidiesdata.xlsb</t>
        </is>
      </c>
    </row>
    <row r="12131" ht="13" customHeight="1">
      <c r="A12131" s="161" t="inlineStr">
        <is>
          <t>SLB</t>
        </is>
      </c>
      <c r="B12131" s="161" t="inlineStr">
        <is>
          <t>Solomon Islands</t>
        </is>
      </c>
      <c r="C12131" s="161" t="inlineStr">
        <is>
          <t>East Asia &amp; Pacific</t>
        </is>
      </c>
      <c r="D12131" s="161" t="inlineStr">
        <is>
          <t>Lower middle income</t>
        </is>
      </c>
      <c r="E12131" s="161" t="b">
        <v>0</v>
      </c>
      <c r="F12131" s="161" t="inlineStr">
        <is>
          <t>re_share_change_pp</t>
        </is>
      </c>
      <c r="G12131" s="161" t="n">
        <v>0</v>
      </c>
      <c r="H12131" s="161" t="inlineStr">
        <is>
          <t>2024</t>
        </is>
      </c>
      <c r="I12131" s="161" t="inlineStr">
        <is>
          <t>release_generation_yearly_global.csv</t>
        </is>
      </c>
    </row>
    <row r="12132" ht="13" customHeight="1">
      <c r="A12132" s="161" t="inlineStr">
        <is>
          <t>SLB</t>
        </is>
      </c>
      <c r="B12132" s="161" t="inlineStr">
        <is>
          <t>Solomon Islands</t>
        </is>
      </c>
      <c r="C12132" s="161" t="inlineStr">
        <is>
          <t>East Asia &amp; Pacific</t>
        </is>
      </c>
      <c r="D12132" s="161" t="inlineStr">
        <is>
          <t>Lower middle income</t>
        </is>
      </c>
      <c r="E12132" s="161" t="b">
        <v>0</v>
      </c>
      <c r="F12132" s="161" t="inlineStr">
        <is>
          <t>re_capacity_growth_pct</t>
        </is>
      </c>
      <c r="G12132" s="161" t="n">
        <v>0</v>
      </c>
      <c r="H12132" s="161" t="inlineStr">
        <is>
          <t>2024</t>
        </is>
      </c>
      <c r="I12132" s="161" t="inlineStr">
        <is>
          <t>release_generation_yearly_global.csv</t>
        </is>
      </c>
    </row>
    <row r="12133" ht="13" customHeight="1">
      <c r="A12133" s="161" t="inlineStr">
        <is>
          <t>SLB</t>
        </is>
      </c>
      <c r="B12133" s="161" t="inlineStr">
        <is>
          <t>Solomon Islands</t>
        </is>
      </c>
      <c r="C12133" s="161" t="inlineStr">
        <is>
          <t>East Asia &amp; Pacific</t>
        </is>
      </c>
      <c r="D12133" s="161" t="inlineStr">
        <is>
          <t>Lower middle income</t>
        </is>
      </c>
      <c r="E12133" s="161" t="b">
        <v>0</v>
      </c>
      <c r="F12133" s="161" t="inlineStr">
        <is>
          <t>inn_total_inv_2030_pct_gdp</t>
        </is>
      </c>
      <c r="G12133" s="161" t="n">
        <v>55.0705323719684</v>
      </c>
      <c r="H12133" s="161" t="inlineStr">
        <is>
          <t>2030</t>
        </is>
      </c>
      <c r="I12133" s="161" t="inlineStr">
        <is>
          <t>Mitigation_Investment_Needs_v1.1.xlsx (InvestmentNeeds v1.1, model output)</t>
        </is>
      </c>
    </row>
    <row r="12134" ht="13" customHeight="1">
      <c r="A12134" s="161" t="inlineStr">
        <is>
          <t>SLB</t>
        </is>
      </c>
      <c r="B12134" s="161" t="inlineStr">
        <is>
          <t>Solomon Islands</t>
        </is>
      </c>
      <c r="C12134" s="161" t="inlineStr">
        <is>
          <t>East Asia &amp; Pacific</t>
        </is>
      </c>
      <c r="D12134" s="161" t="inlineStr">
        <is>
          <t>Lower middle income</t>
        </is>
      </c>
      <c r="E12134" s="161" t="b">
        <v>0</v>
      </c>
      <c r="F12134" s="161" t="inlineStr">
        <is>
          <t>inn_incr_inv_2030_pct_gdp</t>
        </is>
      </c>
      <c r="G12134" s="161" t="n">
        <v>13.2169277692724</v>
      </c>
      <c r="H12134" s="161" t="inlineStr">
        <is>
          <t>2030</t>
        </is>
      </c>
      <c r="I12134" s="161" t="inlineStr">
        <is>
          <t>Mitigation_Investment_Needs_v1.1.xlsx (InvestmentNeeds v1.1, model output)</t>
        </is>
      </c>
    </row>
    <row r="12135" ht="13" customHeight="1">
      <c r="A12135" s="161" t="inlineStr">
        <is>
          <t>SLB</t>
        </is>
      </c>
      <c r="B12135" s="161" t="inlineStr">
        <is>
          <t>Solomon Islands</t>
        </is>
      </c>
      <c r="C12135" s="161" t="inlineStr">
        <is>
          <t>East Asia &amp; Pacific</t>
        </is>
      </c>
      <c r="D12135" s="161" t="inlineStr">
        <is>
          <t>Lower middle income</t>
        </is>
      </c>
      <c r="E12135" s="161" t="b">
        <v>0</v>
      </c>
      <c r="F12135" s="161" t="inlineStr">
        <is>
          <t>inn_incr_inv_gen_2030_pct_gdp</t>
        </is>
      </c>
      <c r="G12135" s="161" t="n">
        <v>0.1993286530220233</v>
      </c>
      <c r="H12135" s="161" t="inlineStr">
        <is>
          <t>2030</t>
        </is>
      </c>
      <c r="I12135" s="161" t="inlineStr">
        <is>
          <t>Mitigation_Investment_Needs_v1.1.xlsx (InvestmentNeeds v1.1, model output)</t>
        </is>
      </c>
    </row>
    <row r="12136" ht="13" customHeight="1">
      <c r="A12136" s="161" t="inlineStr">
        <is>
          <t>SLB</t>
        </is>
      </c>
      <c r="B12136" s="161" t="inlineStr">
        <is>
          <t>Solomon Islands</t>
        </is>
      </c>
      <c r="C12136" s="161" t="inlineStr">
        <is>
          <t>East Asia &amp; Pacific</t>
        </is>
      </c>
      <c r="D12136" s="161" t="inlineStr">
        <is>
          <t>Lower middle income</t>
        </is>
      </c>
      <c r="E12136" s="161" t="b">
        <v>0</v>
      </c>
      <c r="F12136" s="161" t="inlineStr">
        <is>
          <t>inn_incr_inv_grid_2030_pct_gdp</t>
        </is>
      </c>
      <c r="G12136" s="161" t="n">
        <v>0.1366825049293872</v>
      </c>
      <c r="H12136" s="161" t="inlineStr">
        <is>
          <t>2030</t>
        </is>
      </c>
      <c r="I12136" s="161" t="inlineStr">
        <is>
          <t>Mitigation_Investment_Needs_v1.1.xlsx (InvestmentNeeds v1.1, model output)</t>
        </is>
      </c>
    </row>
    <row r="12137" ht="13" customHeight="1">
      <c r="A12137" s="161" t="inlineStr">
        <is>
          <t>SLB</t>
        </is>
      </c>
      <c r="B12137" s="161" t="inlineStr">
        <is>
          <t>Solomon Islands</t>
        </is>
      </c>
      <c r="C12137" s="161" t="inlineStr">
        <is>
          <t>East Asia &amp; Pacific</t>
        </is>
      </c>
      <c r="D12137" s="161" t="inlineStr">
        <is>
          <t>Lower middle income</t>
        </is>
      </c>
      <c r="E12137" s="161" t="b">
        <v>0</v>
      </c>
      <c r="F12137" s="161" t="inlineStr">
        <is>
          <t>inn_incr_inv_trn_2030_pct_gdp</t>
        </is>
      </c>
      <c r="G12137" s="161" t="n">
        <v>0.2433745785515978</v>
      </c>
      <c r="H12137" s="161" t="inlineStr">
        <is>
          <t>2030</t>
        </is>
      </c>
      <c r="I12137" s="161" t="inlineStr">
        <is>
          <t>Mitigation_Investment_Needs_v1.1.xlsx (InvestmentNeeds v1.1, model output)</t>
        </is>
      </c>
    </row>
    <row r="12138" ht="13" customHeight="1">
      <c r="A12138" s="161" t="inlineStr">
        <is>
          <t>SLB</t>
        </is>
      </c>
      <c r="B12138" s="161" t="inlineStr">
        <is>
          <t>Solomon Islands</t>
        </is>
      </c>
      <c r="C12138" s="161" t="inlineStr">
        <is>
          <t>East Asia &amp; Pacific</t>
        </is>
      </c>
      <c r="D12138" s="161" t="inlineStr">
        <is>
          <t>Lower middle income</t>
        </is>
      </c>
      <c r="E12138" s="161" t="b">
        <v>0</v>
      </c>
      <c r="F12138" s="161" t="inlineStr">
        <is>
          <t>inn_incr_inv_bld_2030_pct_gdp</t>
        </is>
      </c>
      <c r="G12138" s="161" t="n">
        <v>0.0545706289880755</v>
      </c>
      <c r="H12138" s="161" t="inlineStr">
        <is>
          <t>2030</t>
        </is>
      </c>
      <c r="I12138" s="161" t="inlineStr">
        <is>
          <t>Mitigation_Investment_Needs_v1.1.xlsx (InvestmentNeeds v1.1, model output)</t>
        </is>
      </c>
    </row>
    <row r="12139" ht="13" customHeight="1">
      <c r="A12139" s="161" t="inlineStr">
        <is>
          <t>SLB</t>
        </is>
      </c>
      <c r="B12139" s="161" t="inlineStr">
        <is>
          <t>Solomon Islands</t>
        </is>
      </c>
      <c r="C12139" s="161" t="inlineStr">
        <is>
          <t>East Asia &amp; Pacific</t>
        </is>
      </c>
      <c r="D12139" s="161" t="inlineStr">
        <is>
          <t>Lower middle income</t>
        </is>
      </c>
      <c r="E12139" s="161" t="b">
        <v>0</v>
      </c>
      <c r="F12139" s="161" t="inlineStr">
        <is>
          <t>inn_incr_inv_ind_2030_pct_gdp</t>
        </is>
      </c>
      <c r="G12139" s="161" t="n">
        <v>0.0422208234990916</v>
      </c>
      <c r="H12139" s="161" t="inlineStr">
        <is>
          <t>2030</t>
        </is>
      </c>
      <c r="I12139" s="161" t="inlineStr">
        <is>
          <t>Mitigation_Investment_Needs_v1.1.xlsx (InvestmentNeeds v1.1, model output)</t>
        </is>
      </c>
    </row>
    <row r="12140" ht="13" customHeight="1">
      <c r="A12140" s="161" t="inlineStr">
        <is>
          <t>SLB</t>
        </is>
      </c>
      <c r="B12140" s="161" t="inlineStr">
        <is>
          <t>Solomon Islands</t>
        </is>
      </c>
      <c r="C12140" s="161" t="inlineStr">
        <is>
          <t>East Asia &amp; Pacific</t>
        </is>
      </c>
      <c r="D12140" s="161" t="inlineStr">
        <is>
          <t>Lower middle income</t>
        </is>
      </c>
      <c r="E12140" s="161" t="b">
        <v>0</v>
      </c>
      <c r="F12140" s="161" t="inlineStr">
        <is>
          <t>inn_incr_inv_fuel_2030_pct_gdp</t>
        </is>
      </c>
      <c r="G12140" s="161" t="n">
        <v>0.0619425946148892</v>
      </c>
      <c r="H12140" s="161" t="inlineStr">
        <is>
          <t>2030</t>
        </is>
      </c>
      <c r="I12140" s="161" t="inlineStr">
        <is>
          <t>Mitigation_Investment_Needs_v1.1.xlsx (InvestmentNeeds v1.1, model output)</t>
        </is>
      </c>
    </row>
    <row r="12141" ht="13" customHeight="1">
      <c r="A12141" s="161" t="inlineStr">
        <is>
          <t>SLB</t>
        </is>
      </c>
      <c r="B12141" s="161" t="inlineStr">
        <is>
          <t>Solomon Islands</t>
        </is>
      </c>
      <c r="C12141" s="161" t="inlineStr">
        <is>
          <t>East Asia &amp; Pacific</t>
        </is>
      </c>
      <c r="D12141" s="161" t="inlineStr">
        <is>
          <t>Lower middle income</t>
        </is>
      </c>
      <c r="E12141" s="161" t="b">
        <v>0</v>
      </c>
      <c r="F12141" s="161" t="inlineStr">
        <is>
          <t>inn_incr_inv_afolu_2030_pct_gdp</t>
        </is>
      </c>
      <c r="G12141" s="161" t="n">
        <v>12.47880798566735</v>
      </c>
      <c r="H12141" s="161" t="inlineStr">
        <is>
          <t>2030</t>
        </is>
      </c>
      <c r="I12141" s="161" t="inlineStr">
        <is>
          <t>Mitigation_Investment_Needs_v1.1.xlsx (InvestmentNeeds v1.1, model output)</t>
        </is>
      </c>
    </row>
    <row r="12142" ht="13" customHeight="1">
      <c r="A12142" s="161" t="inlineStr">
        <is>
          <t>SLB</t>
        </is>
      </c>
      <c r="B12142" s="161" t="inlineStr">
        <is>
          <t>Solomon Islands</t>
        </is>
      </c>
      <c r="C12142" s="161" t="inlineStr">
        <is>
          <t>East Asia &amp; Pacific</t>
        </is>
      </c>
      <c r="D12142" s="161" t="inlineStr">
        <is>
          <t>Lower middle income</t>
        </is>
      </c>
      <c r="E12142" s="161" t="b">
        <v>0</v>
      </c>
      <c r="F12142" s="161" t="inlineStr">
        <is>
          <t>inn_incr_cost_a_2030_pct_gdp</t>
        </is>
      </c>
      <c r="G12142" s="161" t="n">
        <v>1.39994653883948</v>
      </c>
      <c r="H12142" s="161" t="inlineStr">
        <is>
          <t>2030</t>
        </is>
      </c>
      <c r="I12142" s="161" t="inlineStr">
        <is>
          <t>Mitigation_Investment_Needs_v1.1.xlsx (InvestmentNeeds v1.1, model output)</t>
        </is>
      </c>
    </row>
    <row r="12143" ht="13" customHeight="1">
      <c r="A12143" s="161" t="inlineStr">
        <is>
          <t>SLB</t>
        </is>
      </c>
      <c r="B12143" s="161" t="inlineStr">
        <is>
          <t>Solomon Islands</t>
        </is>
      </c>
      <c r="C12143" s="161" t="inlineStr">
        <is>
          <t>East Asia &amp; Pacific</t>
        </is>
      </c>
      <c r="D12143" s="161" t="inlineStr">
        <is>
          <t>Lower middle income</t>
        </is>
      </c>
      <c r="E12143" s="161" t="b">
        <v>0</v>
      </c>
      <c r="F12143" s="161" t="inlineStr">
        <is>
          <t>inn_incr_cost_b_2030_pct_gdp</t>
        </is>
      </c>
      <c r="G12143" s="161" t="n">
        <v>0.901303297945974</v>
      </c>
      <c r="H12143" s="161" t="inlineStr">
        <is>
          <t>2030</t>
        </is>
      </c>
      <c r="I12143" s="161" t="inlineStr">
        <is>
          <t>Mitigation_Investment_Needs_v1.1.xlsx (InvestmentNeeds v1.1, model output)</t>
        </is>
      </c>
    </row>
    <row r="12144" ht="13" customHeight="1">
      <c r="A12144" s="161" t="inlineStr">
        <is>
          <t>SLB</t>
        </is>
      </c>
      <c r="B12144" s="161" t="inlineStr">
        <is>
          <t>Solomon Islands</t>
        </is>
      </c>
      <c r="C12144" s="161" t="inlineStr">
        <is>
          <t>East Asia &amp; Pacific</t>
        </is>
      </c>
      <c r="D12144" s="161" t="inlineStr">
        <is>
          <t>Lower middle income</t>
        </is>
      </c>
      <c r="E12144" s="161" t="b">
        <v>0</v>
      </c>
      <c r="F12144" s="161" t="inlineStr">
        <is>
          <t>inn_incr_cost_c_2030_pct_gdp</t>
        </is>
      </c>
      <c r="G12144" s="161" t="n">
        <v>-0.711594043614527</v>
      </c>
      <c r="H12144" s="161" t="inlineStr">
        <is>
          <t>2030</t>
        </is>
      </c>
      <c r="I12144" s="161" t="inlineStr">
        <is>
          <t>Mitigation_Investment_Needs_v1.1.xlsx (InvestmentNeeds v1.1, model output)</t>
        </is>
      </c>
    </row>
    <row r="12145" ht="13" customHeight="1">
      <c r="A12145" s="161" t="inlineStr">
        <is>
          <t>SLB</t>
        </is>
      </c>
      <c r="B12145" s="161" t="inlineStr">
        <is>
          <t>Solomon Islands</t>
        </is>
      </c>
      <c r="C12145" s="161" t="inlineStr">
        <is>
          <t>East Asia &amp; Pacific</t>
        </is>
      </c>
      <c r="D12145" s="161" t="inlineStr">
        <is>
          <t>Lower middle income</t>
        </is>
      </c>
      <c r="E12145" s="161" t="b">
        <v>0</v>
      </c>
      <c r="F12145" s="161" t="inlineStr">
        <is>
          <t>inn_cost_per_t_b_2030_usd</t>
        </is>
      </c>
      <c r="G12145" s="161" t="n">
        <v>48.4808631228506</v>
      </c>
      <c r="H12145" s="161" t="inlineStr">
        <is>
          <t>2030</t>
        </is>
      </c>
      <c r="I12145" s="161" t="inlineStr">
        <is>
          <t>Mitigation_Investment_Needs_v1.1.xlsx (InvestmentNeeds v1.1, model output)</t>
        </is>
      </c>
    </row>
    <row r="12146" ht="13" customHeight="1">
      <c r="A12146" s="161" t="inlineStr">
        <is>
          <t>SLB</t>
        </is>
      </c>
      <c r="B12146" s="161" t="inlineStr">
        <is>
          <t>Solomon Islands</t>
        </is>
      </c>
      <c r="C12146" s="161" t="inlineStr">
        <is>
          <t>East Asia &amp; Pacific</t>
        </is>
      </c>
      <c r="D12146" s="161" t="inlineStr">
        <is>
          <t>Lower middle income</t>
        </is>
      </c>
      <c r="E12146" s="161" t="b">
        <v>0</v>
      </c>
      <c r="F12146" s="161" t="inlineStr">
        <is>
          <t>inn_coc_penalty_2030_pct_gdp</t>
        </is>
      </c>
      <c r="G12146" s="161" t="n">
        <v>2.077680170389628</v>
      </c>
      <c r="H12146" s="161" t="inlineStr">
        <is>
          <t>2030</t>
        </is>
      </c>
      <c r="I12146" s="161" t="inlineStr">
        <is>
          <t>Mitigation_Investment_Needs_v1.1.xlsx (InvestmentNeeds v1.1, model output)</t>
        </is>
      </c>
    </row>
    <row r="12147" ht="13" customHeight="1">
      <c r="A12147" s="161" t="inlineStr">
        <is>
          <t>SLB</t>
        </is>
      </c>
      <c r="B12147" s="161" t="inlineStr">
        <is>
          <t>Solomon Islands</t>
        </is>
      </c>
      <c r="C12147" s="161" t="inlineStr">
        <is>
          <t>East Asia &amp; Pacific</t>
        </is>
      </c>
      <c r="D12147" s="161" t="inlineStr">
        <is>
          <t>Lower middle income</t>
        </is>
      </c>
      <c r="E12147" s="161" t="b">
        <v>0</v>
      </c>
      <c r="F12147" s="161" t="inlineStr">
        <is>
          <t>inn_pima_adj_inv_2030_pct_gdp</t>
        </is>
      </c>
      <c r="G12147" s="161" t="n">
        <v>63.2179535996021</v>
      </c>
      <c r="H12147" s="161" t="inlineStr">
        <is>
          <t>2030</t>
        </is>
      </c>
      <c r="I12147" s="161" t="inlineStr">
        <is>
          <t>Mitigation_Investment_Needs_v1.1.xlsx (InvestmentNeeds v1.1, model output)</t>
        </is>
      </c>
    </row>
    <row r="12148" ht="13" customHeight="1">
      <c r="A12148" s="161" t="inlineStr">
        <is>
          <t>SLB</t>
        </is>
      </c>
      <c r="B12148" s="161" t="inlineStr">
        <is>
          <t>Solomon Islands</t>
        </is>
      </c>
      <c r="C12148" s="161" t="inlineStr">
        <is>
          <t>East Asia &amp; Pacific</t>
        </is>
      </c>
      <c r="D12148" s="161" t="inlineStr">
        <is>
          <t>Lower middle income</t>
        </is>
      </c>
      <c r="E12148" s="161" t="b">
        <v>0</v>
      </c>
      <c r="F12148" s="161" t="inlineStr">
        <is>
          <t>nmim_nz_inv_2030_pct_gdp</t>
        </is>
      </c>
      <c r="G12148" s="161" t="n">
        <v>117.0251804349748</v>
      </c>
      <c r="H12148" s="161" t="inlineStr">
        <is>
          <t>2030</t>
        </is>
      </c>
      <c r="I12148" s="161" t="inlineStr">
        <is>
          <t>nmim_summary_v0_2.csv (InvestmentNeeds NMIM v0.2, model output)</t>
        </is>
      </c>
    </row>
    <row r="12149" ht="13" customHeight="1">
      <c r="A12149" s="161" t="inlineStr">
        <is>
          <t>SLB</t>
        </is>
      </c>
      <c r="B12149" s="161" t="inlineStr">
        <is>
          <t>Solomon Islands</t>
        </is>
      </c>
      <c r="C12149" s="161" t="inlineStr">
        <is>
          <t>East Asia &amp; Pacific</t>
        </is>
      </c>
      <c r="D12149" s="161" t="inlineStr">
        <is>
          <t>Lower middle income</t>
        </is>
      </c>
      <c r="E12149" s="161" t="b">
        <v>0</v>
      </c>
      <c r="F12149" s="161" t="inlineStr">
        <is>
          <t>nmim_typ1_2030_pct_gdp</t>
        </is>
      </c>
      <c r="G12149" s="161" t="n">
        <v>80.46112939095789</v>
      </c>
      <c r="H12149" s="161" t="inlineStr">
        <is>
          <t>2030</t>
        </is>
      </c>
      <c r="I12149" s="161" t="inlineStr">
        <is>
          <t>nmim_summary_v0_2.csv (InvestmentNeeds NMIM v0.2, model output)</t>
        </is>
      </c>
    </row>
    <row r="12150" ht="13" customHeight="1">
      <c r="A12150" s="161" t="inlineStr">
        <is>
          <t>SLB</t>
        </is>
      </c>
      <c r="B12150" s="161" t="inlineStr">
        <is>
          <t>Solomon Islands</t>
        </is>
      </c>
      <c r="C12150" s="161" t="inlineStr">
        <is>
          <t>East Asia &amp; Pacific</t>
        </is>
      </c>
      <c r="D12150" s="161" t="inlineStr">
        <is>
          <t>Lower middle income</t>
        </is>
      </c>
      <c r="E12150" s="161" t="b">
        <v>0</v>
      </c>
      <c r="F12150" s="161" t="inlineStr">
        <is>
          <t>nmim_typ2_2030_pct_gdp</t>
        </is>
      </c>
      <c r="G12150" s="161" t="n">
        <v>0.8506262720683931</v>
      </c>
      <c r="H12150" s="161" t="inlineStr">
        <is>
          <t>2030</t>
        </is>
      </c>
      <c r="I12150" s="161" t="inlineStr">
        <is>
          <t>nmim_summary_v0_2.csv (InvestmentNeeds NMIM v0.2, model output)</t>
        </is>
      </c>
    </row>
    <row r="12151" ht="13" customHeight="1">
      <c r="A12151" s="161" t="inlineStr">
        <is>
          <t>SLB</t>
        </is>
      </c>
      <c r="B12151" s="161" t="inlineStr">
        <is>
          <t>Solomon Islands</t>
        </is>
      </c>
      <c r="C12151" s="161" t="inlineStr">
        <is>
          <t>East Asia &amp; Pacific</t>
        </is>
      </c>
      <c r="D12151" s="161" t="inlineStr">
        <is>
          <t>Lower middle income</t>
        </is>
      </c>
      <c r="E12151" s="161" t="b">
        <v>0</v>
      </c>
      <c r="F12151" s="161" t="inlineStr">
        <is>
          <t>nmim_typ3_2030_pct_gdp</t>
        </is>
      </c>
      <c r="G12151" s="161" t="n">
        <v>0.2319539306547222</v>
      </c>
      <c r="H12151" s="161" t="inlineStr">
        <is>
          <t>2030</t>
        </is>
      </c>
      <c r="I12151" s="161" t="inlineStr">
        <is>
          <t>nmim_summary_v0_2.csv (InvestmentNeeds NMIM v0.2, model output)</t>
        </is>
      </c>
    </row>
    <row r="12152" ht="13" customHeight="1">
      <c r="A12152" s="161" t="inlineStr">
        <is>
          <t>SLB</t>
        </is>
      </c>
      <c r="B12152" s="161" t="inlineStr">
        <is>
          <t>Solomon Islands</t>
        </is>
      </c>
      <c r="C12152" s="161" t="inlineStr">
        <is>
          <t>East Asia &amp; Pacific</t>
        </is>
      </c>
      <c r="D12152" s="161" t="inlineStr">
        <is>
          <t>Lower middle income</t>
        </is>
      </c>
      <c r="E12152" s="161" t="b">
        <v>0</v>
      </c>
      <c r="F12152" s="161" t="inlineStr">
        <is>
          <t>nmim_typ4_2030_pct_gdp</t>
        </is>
      </c>
      <c r="G12152" s="161" t="n">
        <v>34.92293346626626</v>
      </c>
      <c r="H12152" s="161" t="inlineStr">
        <is>
          <t>2030</t>
        </is>
      </c>
      <c r="I12152" s="161" t="inlineStr">
        <is>
          <t>nmim_summary_v0_2.csv (InvestmentNeeds NMIM v0.2, model output)</t>
        </is>
      </c>
    </row>
    <row r="12153" ht="13" customHeight="1">
      <c r="A12153" s="161" t="inlineStr">
        <is>
          <t>SLB</t>
        </is>
      </c>
      <c r="B12153" s="161" t="inlineStr">
        <is>
          <t>Solomon Islands</t>
        </is>
      </c>
      <c r="C12153" s="161" t="inlineStr">
        <is>
          <t>East Asia &amp; Pacific</t>
        </is>
      </c>
      <c r="D12153" s="161" t="inlineStr">
        <is>
          <t>Lower middle income</t>
        </is>
      </c>
      <c r="E12153" s="161" t="b">
        <v>0</v>
      </c>
      <c r="F12153" s="161" t="inlineStr">
        <is>
          <t>nmim_typ5_2030_pct_gdp</t>
        </is>
      </c>
      <c r="G12153" s="161" t="n">
        <v>0.5585373518037178</v>
      </c>
      <c r="H12153" s="161" t="inlineStr">
        <is>
          <t>2030</t>
        </is>
      </c>
      <c r="I12153" s="161" t="inlineStr">
        <is>
          <t>nmim_summary_v0_2.csv (InvestmentNeeds NMIM v0.2, model output)</t>
        </is>
      </c>
    </row>
    <row r="12154" ht="13" customHeight="1">
      <c r="A12154" s="161" t="inlineStr">
        <is>
          <t>SLB</t>
        </is>
      </c>
      <c r="B12154" s="161" t="inlineStr">
        <is>
          <t>Solomon Islands</t>
        </is>
      </c>
      <c r="C12154" s="161" t="inlineStr">
        <is>
          <t>East Asia &amp; Pacific</t>
        </is>
      </c>
      <c r="D12154" s="161" t="inlineStr">
        <is>
          <t>Lower middle income</t>
        </is>
      </c>
      <c r="E12154" s="161" t="b">
        <v>0</v>
      </c>
      <c r="F12154" s="161" t="inlineStr">
        <is>
          <t>nmim_budget_need_2030_pct_gdp</t>
        </is>
      </c>
      <c r="G12154" s="161" t="n">
        <v>90.93800945740963</v>
      </c>
      <c r="H12154" s="161" t="inlineStr">
        <is>
          <t>2030</t>
        </is>
      </c>
      <c r="I12154" s="161" t="inlineStr">
        <is>
          <t>nmim_summary_v0_2.csv (InvestmentNeeds NMIM v0.2, model output)</t>
        </is>
      </c>
    </row>
    <row r="12155" ht="13" customHeight="1">
      <c r="A12155" s="161" t="inlineStr">
        <is>
          <t>SLB</t>
        </is>
      </c>
      <c r="B12155" s="161" t="inlineStr">
        <is>
          <t>Solomon Islands</t>
        </is>
      </c>
      <c r="C12155" s="161" t="inlineStr">
        <is>
          <t>East Asia &amp; Pacific</t>
        </is>
      </c>
      <c r="D12155" s="161" t="inlineStr">
        <is>
          <t>Lower middle income</t>
        </is>
      </c>
      <c r="E12155" s="161" t="b">
        <v>0</v>
      </c>
      <c r="F12155" s="161" t="inlineStr">
        <is>
          <t>nmim_private_share_2030_pct</t>
        </is>
      </c>
      <c r="G12155" s="161" t="n">
        <v>21.56505515771416</v>
      </c>
      <c r="H12155" s="161" t="inlineStr">
        <is>
          <t>2030</t>
        </is>
      </c>
      <c r="I12155" s="161" t="inlineStr">
        <is>
          <t>nmim_summary_v0_2.csv (InvestmentNeeds NMIM v0.2, model output)</t>
        </is>
      </c>
    </row>
    <row r="12156" ht="13" customHeight="1">
      <c r="A12156" s="161" t="inlineStr">
        <is>
          <t>SLB</t>
        </is>
      </c>
      <c r="B12156" s="161" t="inlineStr">
        <is>
          <t>Solomon Islands</t>
        </is>
      </c>
      <c r="C12156" s="161" t="inlineStr">
        <is>
          <t>East Asia &amp; Pacific</t>
        </is>
      </c>
      <c r="D12156" s="161" t="inlineStr">
        <is>
          <t>Lower middle income</t>
        </is>
      </c>
      <c r="E12156" s="161" t="b">
        <v>0</v>
      </c>
      <c r="F12156" s="161" t="inlineStr">
        <is>
          <t>nmim_incr_inv_2030_pct_gdp</t>
        </is>
      </c>
      <c r="G12156" s="161" t="n">
        <v>116.1819809737818</v>
      </c>
      <c r="H12156" s="161" t="inlineStr">
        <is>
          <t>2030</t>
        </is>
      </c>
      <c r="I12156" s="161" t="inlineStr">
        <is>
          <t>nmim_summary_v0_2.csv (InvestmentNeeds NMIM v0.2, model output)</t>
        </is>
      </c>
    </row>
    <row r="12157" ht="13" customHeight="1">
      <c r="A12157" s="161" t="inlineStr">
        <is>
          <t>SLB</t>
        </is>
      </c>
      <c r="B12157" s="161" t="inlineStr">
        <is>
          <t>Solomon Islands</t>
        </is>
      </c>
      <c r="C12157" s="161" t="inlineStr">
        <is>
          <t>East Asia &amp; Pacific</t>
        </is>
      </c>
      <c r="D12157" s="161" t="inlineStr">
        <is>
          <t>Lower middle income</t>
        </is>
      </c>
      <c r="E12157" s="161" t="b">
        <v>0</v>
      </c>
      <c r="F12157" s="161" t="inlineStr">
        <is>
          <t>nmim_incr_inv_2050_pct_gdp</t>
        </is>
      </c>
      <c r="G12157" s="161" t="n">
        <v>55.74069059069193</v>
      </c>
      <c r="H12157" s="161" t="inlineStr">
        <is>
          <t>2050</t>
        </is>
      </c>
      <c r="I12157" s="161" t="inlineStr">
        <is>
          <t>nmim_summary_v0_2.csv (InvestmentNeeds NMIM v0.2, model output)</t>
        </is>
      </c>
    </row>
    <row r="12158" ht="13" customHeight="1">
      <c r="A12158" s="161" t="inlineStr">
        <is>
          <t>SLB</t>
        </is>
      </c>
      <c r="B12158" s="161" t="inlineStr">
        <is>
          <t>Solomon Islands</t>
        </is>
      </c>
      <c r="C12158" s="161" t="inlineStr">
        <is>
          <t>East Asia &amp; Pacific</t>
        </is>
      </c>
      <c r="D12158" s="161" t="inlineStr">
        <is>
          <t>Lower middle income</t>
        </is>
      </c>
      <c r="E12158" s="161" t="b">
        <v>0</v>
      </c>
      <c r="F12158" s="161" t="inlineStr">
        <is>
          <t>nmim_pv_incr_cost_b_pct_gdp</t>
        </is>
      </c>
      <c r="G12158" s="161" t="n">
        <v>1238.708851850058</v>
      </c>
      <c r="H12158" s="161" t="inlineStr">
        <is>
          <t>2025-2050</t>
        </is>
      </c>
      <c r="I12158" s="161" t="inlineStr">
        <is>
          <t>nmim_summary_v0_2.csv (InvestmentNeeds NMIM v0.2, model output)</t>
        </is>
      </c>
    </row>
    <row r="12159" ht="13" customHeight="1">
      <c r="A12159" s="161" t="inlineStr">
        <is>
          <t>SLB</t>
        </is>
      </c>
      <c r="B12159" s="161" t="inlineStr">
        <is>
          <t>Solomon Islands</t>
        </is>
      </c>
      <c r="C12159" s="161" t="inlineStr">
        <is>
          <t>East Asia &amp; Pacific</t>
        </is>
      </c>
      <c r="D12159" s="161" t="inlineStr">
        <is>
          <t>Lower middle income</t>
        </is>
      </c>
      <c r="E12159" s="161" t="b">
        <v>0</v>
      </c>
      <c r="F12159" s="161" t="inlineStr">
        <is>
          <t>price_diesel_usd_litre</t>
        </is>
      </c>
      <c r="G12159" s="161" t="n">
        <v>0.734</v>
      </c>
      <c r="H12159" s="161" t="inlineStr">
        <is>
          <t>2024</t>
        </is>
      </c>
      <c r="I12159" s="161" t="inlineStr">
        <is>
          <t>imffossilfuelsubsidiesdata.xlsb</t>
        </is>
      </c>
    </row>
    <row r="12160" ht="13" customHeight="1">
      <c r="A12160" s="161" t="inlineStr">
        <is>
          <t>SLB</t>
        </is>
      </c>
      <c r="B12160" s="161" t="inlineStr">
        <is>
          <t>Solomon Islands</t>
        </is>
      </c>
      <c r="C12160" s="161" t="inlineStr">
        <is>
          <t>East Asia &amp; Pacific</t>
        </is>
      </c>
      <c r="D12160" s="161" t="inlineStr">
        <is>
          <t>Lower middle income</t>
        </is>
      </c>
      <c r="E12160" s="161" t="b">
        <v>0</v>
      </c>
      <c r="F12160" s="161" t="inlineStr">
        <is>
          <t>price_gasoline_usd_litre</t>
        </is>
      </c>
      <c r="G12160" s="161" t="n">
        <v>0.72</v>
      </c>
      <c r="H12160" s="161" t="inlineStr">
        <is>
          <t>2024</t>
        </is>
      </c>
      <c r="I12160" s="161" t="inlineStr">
        <is>
          <t>imffossilfuelsubsidiesdata.xlsb</t>
        </is>
      </c>
    </row>
    <row r="12161" ht="13" customHeight="1">
      <c r="A12161" s="161" t="inlineStr">
        <is>
          <t>SLB</t>
        </is>
      </c>
      <c r="B12161" s="161" t="inlineStr">
        <is>
          <t>Solomon Islands</t>
        </is>
      </c>
      <c r="C12161" s="161" t="inlineStr">
        <is>
          <t>East Asia &amp; Pacific</t>
        </is>
      </c>
      <c r="D12161" s="161" t="inlineStr">
        <is>
          <t>Lower middle income</t>
        </is>
      </c>
      <c r="E12161" s="161" t="b">
        <v>0</v>
      </c>
      <c r="F12161" s="161" t="inlineStr">
        <is>
          <t>price_electricity_residential_usd_kwh</t>
        </is>
      </c>
      <c r="G12161" s="161" t="n">
        <v>0.412</v>
      </c>
      <c r="H12161" s="161" t="inlineStr">
        <is>
          <t>2024</t>
        </is>
      </c>
      <c r="I12161" s="161" t="inlineStr">
        <is>
          <t>imffossilfuelsubsidiesdata.xlsb</t>
        </is>
      </c>
    </row>
    <row r="12162" ht="13" customHeight="1">
      <c r="A12162" s="161" t="inlineStr">
        <is>
          <t>SLB</t>
        </is>
      </c>
      <c r="B12162" s="161" t="inlineStr">
        <is>
          <t>Solomon Islands</t>
        </is>
      </c>
      <c r="C12162" s="161" t="inlineStr">
        <is>
          <t>East Asia &amp; Pacific</t>
        </is>
      </c>
      <c r="D12162" s="161" t="inlineStr">
        <is>
          <t>Lower middle income</t>
        </is>
      </c>
      <c r="E12162" s="161" t="b">
        <v>0</v>
      </c>
      <c r="F12162" s="161" t="inlineStr">
        <is>
          <t>price_electricity_industry_usd_kwh</t>
        </is>
      </c>
      <c r="G12162" s="161" t="n">
        <v>0.387</v>
      </c>
      <c r="H12162" s="161" t="inlineStr">
        <is>
          <t>2024</t>
        </is>
      </c>
      <c r="I12162" s="161" t="inlineStr">
        <is>
          <t>imffossilfuelsubsidiesdata.xlsb</t>
        </is>
      </c>
    </row>
    <row r="12163" ht="13" customHeight="1">
      <c r="A12163" s="161" t="inlineStr">
        <is>
          <t>SLB</t>
        </is>
      </c>
      <c r="B12163" s="161" t="inlineStr">
        <is>
          <t>Solomon Islands</t>
        </is>
      </c>
      <c r="C12163" s="161" t="inlineStr">
        <is>
          <t>East Asia &amp; Pacific</t>
        </is>
      </c>
      <c r="D12163" s="161" t="inlineStr">
        <is>
          <t>Lower middle income</t>
        </is>
      </c>
      <c r="E12163" s="161" t="b">
        <v>0</v>
      </c>
      <c r="F12163" s="161" t="inlineStr">
        <is>
          <t>price_gas_residential_usd_gj</t>
        </is>
      </c>
      <c r="G12163" s="161" t="n">
        <v>16.199</v>
      </c>
      <c r="H12163" s="161" t="inlineStr">
        <is>
          <t>2024</t>
        </is>
      </c>
      <c r="I12163" s="161" t="inlineStr">
        <is>
          <t>imffossilfuelsubsidiesdata.xlsb</t>
        </is>
      </c>
    </row>
    <row r="12164" ht="13" customHeight="1">
      <c r="A12164" s="161" t="inlineStr">
        <is>
          <t>SLB</t>
        </is>
      </c>
      <c r="B12164" s="161" t="inlineStr">
        <is>
          <t>Solomon Islands</t>
        </is>
      </c>
      <c r="C12164" s="161" t="inlineStr">
        <is>
          <t>East Asia &amp; Pacific</t>
        </is>
      </c>
      <c r="D12164" s="161" t="inlineStr">
        <is>
          <t>Lower middle income</t>
        </is>
      </c>
      <c r="E12164" s="161" t="b">
        <v>0</v>
      </c>
      <c r="F12164" s="161" t="inlineStr">
        <is>
          <t>price_gas_industry_usd_gj</t>
        </is>
      </c>
      <c r="G12164" s="161" t="n">
        <v>8.257</v>
      </c>
      <c r="H12164" s="161" t="inlineStr">
        <is>
          <t>2024</t>
        </is>
      </c>
      <c r="I12164" s="161" t="inlineStr">
        <is>
          <t>imffossilfuelsubsidiesdata.xlsb</t>
        </is>
      </c>
    </row>
    <row r="12165" ht="13" customHeight="1">
      <c r="A12165" s="161" t="inlineStr">
        <is>
          <t>SLB</t>
        </is>
      </c>
      <c r="B12165" s="161" t="inlineStr">
        <is>
          <t>Solomon Islands</t>
        </is>
      </c>
      <c r="C12165" s="161" t="inlineStr">
        <is>
          <t>East Asia &amp; Pacific</t>
        </is>
      </c>
      <c r="D12165" s="161" t="inlineStr">
        <is>
          <t>Lower middle income</t>
        </is>
      </c>
      <c r="E12165" s="161" t="b">
        <v>0</v>
      </c>
      <c r="F12165" s="161" t="inlineStr">
        <is>
          <t>price_gas_power_usd_gj</t>
        </is>
      </c>
      <c r="G12165" s="161" t="n">
        <v>6.934</v>
      </c>
      <c r="H12165" s="161" t="inlineStr">
        <is>
          <t>2024</t>
        </is>
      </c>
      <c r="I12165" s="161" t="inlineStr">
        <is>
          <t>imffossilfuelsubsidiesdata.xlsb</t>
        </is>
      </c>
    </row>
    <row r="12166" ht="13" customHeight="1">
      <c r="A12166" s="161" t="inlineStr">
        <is>
          <t>SLB</t>
        </is>
      </c>
      <c r="B12166" s="161" t="inlineStr">
        <is>
          <t>Solomon Islands</t>
        </is>
      </c>
      <c r="C12166" s="161" t="inlineStr">
        <is>
          <t>East Asia &amp; Pacific</t>
        </is>
      </c>
      <c r="D12166" s="161" t="inlineStr">
        <is>
          <t>Lower middle income</t>
        </is>
      </c>
      <c r="E12166" s="161" t="b">
        <v>0</v>
      </c>
      <c r="F12166" s="161" t="inlineStr">
        <is>
          <t>price_coal_residential_usd_gj</t>
        </is>
      </c>
      <c r="G12166" s="161" t="n">
        <v>11.451</v>
      </c>
      <c r="H12166" s="161" t="inlineStr">
        <is>
          <t>2024</t>
        </is>
      </c>
      <c r="I12166" s="161" t="inlineStr">
        <is>
          <t>imffossilfuelsubsidiesdata.xlsb</t>
        </is>
      </c>
    </row>
    <row r="12167" ht="13" customHeight="1">
      <c r="A12167" s="161" t="inlineStr">
        <is>
          <t>SLB</t>
        </is>
      </c>
      <c r="B12167" s="161" t="inlineStr">
        <is>
          <t>Solomon Islands</t>
        </is>
      </c>
      <c r="C12167" s="161" t="inlineStr">
        <is>
          <t>East Asia &amp; Pacific</t>
        </is>
      </c>
      <c r="D12167" s="161" t="inlineStr">
        <is>
          <t>Lower middle income</t>
        </is>
      </c>
      <c r="E12167" s="161" t="b">
        <v>0</v>
      </c>
      <c r="F12167" s="161" t="inlineStr">
        <is>
          <t>price_coal_industry_usd_gj</t>
        </is>
      </c>
      <c r="G12167" s="161" t="n">
        <v>7.124</v>
      </c>
      <c r="H12167" s="161" t="inlineStr">
        <is>
          <t>2024</t>
        </is>
      </c>
      <c r="I12167" s="161" t="inlineStr">
        <is>
          <t>imffossilfuelsubsidiesdata.xlsb</t>
        </is>
      </c>
    </row>
    <row r="12168" ht="13" customHeight="1">
      <c r="A12168" s="161" t="inlineStr">
        <is>
          <t>SLB</t>
        </is>
      </c>
      <c r="B12168" s="161" t="inlineStr">
        <is>
          <t>Solomon Islands</t>
        </is>
      </c>
      <c r="C12168" s="161" t="inlineStr">
        <is>
          <t>East Asia &amp; Pacific</t>
        </is>
      </c>
      <c r="D12168" s="161" t="inlineStr">
        <is>
          <t>Lower middle income</t>
        </is>
      </c>
      <c r="E12168" s="161" t="b">
        <v>0</v>
      </c>
      <c r="F12168" s="161" t="inlineStr">
        <is>
          <t>price_coal_power_usd_gj</t>
        </is>
      </c>
      <c r="G12168" s="161" t="n">
        <v>4.833</v>
      </c>
      <c r="H12168" s="161" t="inlineStr">
        <is>
          <t>2024</t>
        </is>
      </c>
      <c r="I12168" s="161" t="inlineStr">
        <is>
          <t>imffossilfuelsubsidiesdata.xlsb</t>
        </is>
      </c>
    </row>
    <row r="12169" ht="13" customHeight="1">
      <c r="A12169" s="161" t="inlineStr">
        <is>
          <t>SLB</t>
        </is>
      </c>
      <c r="B12169" s="161" t="inlineStr">
        <is>
          <t>Solomon Islands</t>
        </is>
      </c>
      <c r="C12169" s="161" t="inlineStr">
        <is>
          <t>East Asia &amp; Pacific</t>
        </is>
      </c>
      <c r="D12169" s="161" t="inlineStr">
        <is>
          <t>Lower middle income</t>
        </is>
      </c>
      <c r="E12169" s="161" t="b">
        <v>0</v>
      </c>
      <c r="F12169" s="161" t="inlineStr">
        <is>
          <t>rise_renewable_energy_score</t>
        </is>
      </c>
      <c r="G12169" s="161" t="n">
        <v>11.984</v>
      </c>
      <c r="H12169" s="161" t="inlineStr">
        <is>
          <t>2023</t>
        </is>
      </c>
      <c r="I12169" s="161" t="inlineStr">
        <is>
          <t>WB_RISE_WIDEF.csv</t>
        </is>
      </c>
    </row>
    <row r="12170" ht="13" customHeight="1">
      <c r="A12170" s="161" t="inlineStr">
        <is>
          <t>SLB</t>
        </is>
      </c>
      <c r="B12170" s="161" t="inlineStr">
        <is>
          <t>Solomon Islands</t>
        </is>
      </c>
      <c r="C12170" s="161" t="inlineStr">
        <is>
          <t>East Asia &amp; Pacific</t>
        </is>
      </c>
      <c r="D12170" s="161" t="inlineStr">
        <is>
          <t>Lower middle income</t>
        </is>
      </c>
      <c r="E12170" s="161" t="b">
        <v>0</v>
      </c>
      <c r="F12170" s="161" t="inlineStr">
        <is>
          <t>rise_level_playing_field_score</t>
        </is>
      </c>
      <c r="G12170" s="161" t="n">
        <v>0</v>
      </c>
      <c r="H12170" s="161" t="inlineStr">
        <is>
          <t>2023</t>
        </is>
      </c>
      <c r="I12170" s="161" t="inlineStr">
        <is>
          <t>WB_RISE_WIDEF.csv</t>
        </is>
      </c>
    </row>
    <row r="12171" ht="13" customHeight="1">
      <c r="A12171" s="161" t="inlineStr">
        <is>
          <t>SLB</t>
        </is>
      </c>
      <c r="B12171" s="161" t="inlineStr">
        <is>
          <t>Solomon Islands</t>
        </is>
      </c>
      <c r="C12171" s="161" t="inlineStr">
        <is>
          <t>East Asia &amp; Pacific</t>
        </is>
      </c>
      <c r="D12171" s="161" t="inlineStr">
        <is>
          <t>Lower middle income</t>
        </is>
      </c>
      <c r="E12171" s="161" t="b">
        <v>0</v>
      </c>
      <c r="F12171" s="161" t="inlineStr">
        <is>
          <t>rise_ee_financing_mechanisms_score</t>
        </is>
      </c>
      <c r="G12171" s="161" t="n">
        <v>0</v>
      </c>
      <c r="H12171" s="161" t="inlineStr">
        <is>
          <t>2023</t>
        </is>
      </c>
      <c r="I12171" s="161" t="inlineStr">
        <is>
          <t>WB_RISE_WIDEF.csv</t>
        </is>
      </c>
    </row>
    <row r="12172" ht="13" customHeight="1">
      <c r="A12172" s="161" t="inlineStr">
        <is>
          <t>SLB</t>
        </is>
      </c>
      <c r="B12172" s="161" t="inlineStr">
        <is>
          <t>Solomon Islands</t>
        </is>
      </c>
      <c r="C12172" s="161" t="inlineStr">
        <is>
          <t>East Asia &amp; Pacific</t>
        </is>
      </c>
      <c r="D12172" s="161" t="inlineStr">
        <is>
          <t>Lower middle income</t>
        </is>
      </c>
      <c r="E12172" s="161" t="b">
        <v>0</v>
      </c>
      <c r="F12172" s="161" t="inlineStr">
        <is>
          <t>revenue_pct_gdp</t>
        </is>
      </c>
      <c r="G12172" s="161" t="n">
        <v>37.499</v>
      </c>
      <c r="H12172" s="161" t="inlineStr">
        <is>
          <t>2024</t>
        </is>
      </c>
      <c r="I12172" s="161" t="inlineStr">
        <is>
          <t>dataset_2026-08-26T13_41_09_874550254Z_DEFAULT_INTEGRATION_IMF_RES_WEO_9_0_0.csv</t>
        </is>
      </c>
    </row>
    <row r="12173" ht="13" customHeight="1">
      <c r="A12173" s="161" t="inlineStr">
        <is>
          <t>SLB</t>
        </is>
      </c>
      <c r="B12173" s="161" t="inlineStr">
        <is>
          <t>Solomon Islands</t>
        </is>
      </c>
      <c r="C12173" s="161" t="inlineStr">
        <is>
          <t>East Asia &amp; Pacific</t>
        </is>
      </c>
      <c r="D12173" s="161" t="inlineStr">
        <is>
          <t>Lower middle income</t>
        </is>
      </c>
      <c r="E12173" s="161" t="b">
        <v>0</v>
      </c>
      <c r="F12173" s="161" t="inlineStr">
        <is>
          <t>primary_balance_pct_gdp</t>
        </is>
      </c>
      <c r="G12173" s="161" t="n">
        <v>-1.549</v>
      </c>
      <c r="H12173" s="161" t="inlineStr">
        <is>
          <t>2024</t>
        </is>
      </c>
      <c r="I12173" s="161" t="inlineStr">
        <is>
          <t>dataset_2026-08-26T13_41_09_874550254Z_DEFAULT_INTEGRATION_IMF_RES_WEO_9_0_0.csv</t>
        </is>
      </c>
    </row>
    <row r="12174" ht="13" customHeight="1">
      <c r="A12174" s="161" t="inlineStr">
        <is>
          <t>SLB</t>
        </is>
      </c>
      <c r="B12174" s="161" t="inlineStr">
        <is>
          <t>Solomon Islands</t>
        </is>
      </c>
      <c r="C12174" s="161" t="inlineStr">
        <is>
          <t>East Asia &amp; Pacific</t>
        </is>
      </c>
      <c r="D12174" s="161" t="inlineStr">
        <is>
          <t>Lower middle income</t>
        </is>
      </c>
      <c r="E12174" s="161" t="b">
        <v>0</v>
      </c>
      <c r="F12174" s="161" t="inlineStr">
        <is>
          <t>current_account_pct_gdp</t>
        </is>
      </c>
      <c r="G12174" s="161" t="n">
        <v>-4.159</v>
      </c>
      <c r="H12174" s="161" t="inlineStr">
        <is>
          <t>2024</t>
        </is>
      </c>
      <c r="I12174" s="161" t="inlineStr">
        <is>
          <t>dataset_2026-08-26T13_41_09_874550254Z_DEFAULT_INTEGRATION_IMF_RES_WEO_9_0_0.csv</t>
        </is>
      </c>
    </row>
    <row r="12175" ht="13" customHeight="1">
      <c r="A12175" s="161" t="inlineStr">
        <is>
          <t>SLB</t>
        </is>
      </c>
      <c r="B12175" s="161" t="inlineStr">
        <is>
          <t>Solomon Islands</t>
        </is>
      </c>
      <c r="C12175" s="161" t="inlineStr">
        <is>
          <t>East Asia &amp; Pacific</t>
        </is>
      </c>
      <c r="D12175" s="161" t="inlineStr">
        <is>
          <t>Lower middle income</t>
        </is>
      </c>
      <c r="E12175" s="161" t="b">
        <v>0</v>
      </c>
      <c r="F12175" s="161" t="inlineStr">
        <is>
          <t>gross_capital_formation_pct_gdp</t>
        </is>
      </c>
      <c r="G12175" s="161" t="n">
        <v>19.459</v>
      </c>
      <c r="H12175" s="161" t="inlineStr">
        <is>
          <t>2024</t>
        </is>
      </c>
      <c r="I12175" s="161" t="inlineStr">
        <is>
          <t>dataset_2026-08-26T13_41_09_874550254Z_DEFAULT_INTEGRATION_IMF_RES_WEO_9_0_0.csv</t>
        </is>
      </c>
    </row>
    <row r="12176" ht="13" customHeight="1">
      <c r="A12176" s="161" t="inlineStr">
        <is>
          <t>SLB</t>
        </is>
      </c>
      <c r="B12176" s="161" t="inlineStr">
        <is>
          <t>Solomon Islands</t>
        </is>
      </c>
      <c r="C12176" s="161" t="inlineStr">
        <is>
          <t>East Asia &amp; Pacific</t>
        </is>
      </c>
      <c r="D12176" s="161" t="inlineStr">
        <is>
          <t>Lower middle income</t>
        </is>
      </c>
      <c r="E12176" s="161" t="b">
        <v>0</v>
      </c>
      <c r="F12176" s="161" t="inlineStr">
        <is>
          <t>real_gdp_growth_5y_avg_pct</t>
        </is>
      </c>
      <c r="G12176" s="161" t="n">
        <v>-0.07099999999999999</v>
      </c>
      <c r="H12176" s="161" t="inlineStr">
        <is>
          <t>2020-2024 avg</t>
        </is>
      </c>
      <c r="I12176" s="161" t="inlineStr">
        <is>
          <t>dataset_2026-08-26T13_41_09_874550254Z_DEFAULT_INTEGRATION_IMF_RES_WEO_9_0_0.csv (derived)</t>
        </is>
      </c>
    </row>
    <row r="12177" ht="13" customHeight="1">
      <c r="A12177" s="161" t="inlineStr">
        <is>
          <t>SLB</t>
        </is>
      </c>
      <c r="B12177" s="161" t="inlineStr">
        <is>
          <t>Solomon Islands</t>
        </is>
      </c>
      <c r="C12177" s="161" t="inlineStr">
        <is>
          <t>East Asia &amp; Pacific</t>
        </is>
      </c>
      <c r="D12177" s="161" t="inlineStr">
        <is>
          <t>Lower middle income</t>
        </is>
      </c>
      <c r="E12177" s="161" t="b">
        <v>0</v>
      </c>
      <c r="F12177" s="161" t="inlineStr">
        <is>
          <t>int_budget_need_2030_pct_gdp</t>
        </is>
      </c>
      <c r="G12177" s="161" t="n">
        <v>90.81</v>
      </c>
      <c r="H12177" s="161" t="inlineStr">
        <is>
          <t>2030</t>
        </is>
      </c>
      <c r="I12177" s="161" t="inlineStr">
        <is>
          <t>integrated_results.csv (MacroFiscalModels v0.1, model output)</t>
        </is>
      </c>
    </row>
    <row r="12178" ht="13" customHeight="1">
      <c r="A12178" s="161" t="inlineStr">
        <is>
          <t>SLB</t>
        </is>
      </c>
      <c r="B12178" s="161" t="inlineStr">
        <is>
          <t>Solomon Islands</t>
        </is>
      </c>
      <c r="C12178" s="161" t="inlineStr">
        <is>
          <t>East Asia &amp; Pacific</t>
        </is>
      </c>
      <c r="D12178" s="161" t="inlineStr">
        <is>
          <t>Lower middle income</t>
        </is>
      </c>
      <c r="E12178" s="161" t="b">
        <v>0</v>
      </c>
      <c r="F12178" s="161" t="inlineStr">
        <is>
          <t>int_pricing_revenue_2030_pct_gdp</t>
        </is>
      </c>
      <c r="G12178" s="161" t="n">
        <v>0.614</v>
      </c>
      <c r="H12178" s="161" t="inlineStr">
        <is>
          <t>2030</t>
        </is>
      </c>
      <c r="I12178" s="161" t="inlineStr">
        <is>
          <t>integrated_results.csv (MacroFiscalModels v0.1, model output)</t>
        </is>
      </c>
    </row>
    <row r="12179" ht="13" customHeight="1">
      <c r="A12179" s="161" t="inlineStr">
        <is>
          <t>SLB</t>
        </is>
      </c>
      <c r="B12179" s="161" t="inlineStr">
        <is>
          <t>Solomon Islands</t>
        </is>
      </c>
      <c r="C12179" s="161" t="inlineStr">
        <is>
          <t>East Asia &amp; Pacific</t>
        </is>
      </c>
      <c r="D12179" s="161" t="inlineStr">
        <is>
          <t>Lower middle income</t>
        </is>
      </c>
      <c r="E12179" s="161" t="b">
        <v>0</v>
      </c>
      <c r="F12179" s="161" t="inlineStr">
        <is>
          <t>int_financing_gap_2030_pct_gdp</t>
        </is>
      </c>
      <c r="G12179" s="161" t="n">
        <v>90.2</v>
      </c>
      <c r="H12179" s="161" t="inlineStr">
        <is>
          <t>2030</t>
        </is>
      </c>
      <c r="I12179" s="161" t="inlineStr">
        <is>
          <t>integrated_results.csv (MacroFiscalModels v0.1, model output)</t>
        </is>
      </c>
    </row>
    <row r="12180" ht="13" customHeight="1">
      <c r="A12180" s="161" t="inlineStr">
        <is>
          <t>SOM</t>
        </is>
      </c>
      <c r="B12180" s="161" t="inlineStr">
        <is>
          <t>Somalia, Fed. Rep.</t>
        </is>
      </c>
      <c r="C12180" s="161" t="inlineStr">
        <is>
          <t>Sub-Saharan Africa</t>
        </is>
      </c>
      <c r="D12180" s="161" t="inlineStr">
        <is>
          <t>Low income</t>
        </is>
      </c>
      <c r="E12180" s="161" t="b">
        <v>1</v>
      </c>
      <c r="F12180" s="161" t="inlineStr">
        <is>
          <t>interest_to_revenue_pct</t>
        </is>
      </c>
      <c r="G12180" s="161" t="n">
        <v>0.664</v>
      </c>
      <c r="H12180" s="161" t="inlineStr">
        <is>
          <t>2024</t>
        </is>
      </c>
      <c r="I12180" s="161" t="inlineStr">
        <is>
          <t>dataset_2026-08-26T13_41_09_874550254Z_DEFAULT_INTEGRATION_IMF_RES_WEO_9_0_0.csv (derived)</t>
        </is>
      </c>
    </row>
    <row r="12181" ht="13" customHeight="1">
      <c r="A12181" s="161" t="inlineStr">
        <is>
          <t>SOM</t>
        </is>
      </c>
      <c r="B12181" s="161" t="inlineStr">
        <is>
          <t>Somalia, Fed. Rep.</t>
        </is>
      </c>
      <c r="C12181" s="161" t="inlineStr">
        <is>
          <t>Sub-Saharan Africa</t>
        </is>
      </c>
      <c r="D12181" s="161" t="inlineStr">
        <is>
          <t>Low income</t>
        </is>
      </c>
      <c r="E12181" s="161" t="b">
        <v>1</v>
      </c>
      <c r="F12181" s="161" t="inlineStr">
        <is>
          <t>interest_pct_gdp</t>
        </is>
      </c>
      <c r="G12181" s="161" t="n">
        <v>0.05</v>
      </c>
      <c r="H12181" s="161" t="inlineStr">
        <is>
          <t>2024</t>
        </is>
      </c>
      <c r="I12181" s="161" t="inlineStr">
        <is>
          <t>dataset_2026-08-26T13_41_09_874550254Z_DEFAULT_INTEGRATION_IMF_RES_WEO_9_0_0.csv (derived)</t>
        </is>
      </c>
    </row>
    <row r="12182" ht="13" customHeight="1">
      <c r="A12182" s="161" t="inlineStr">
        <is>
          <t>SOM</t>
        </is>
      </c>
      <c r="B12182" s="161" t="inlineStr">
        <is>
          <t>Somalia, Fed. Rep.</t>
        </is>
      </c>
      <c r="C12182" s="161" t="inlineStr">
        <is>
          <t>Sub-Saharan Africa</t>
        </is>
      </c>
      <c r="D12182" s="161" t="inlineStr">
        <is>
          <t>Low income</t>
        </is>
      </c>
      <c r="E12182" s="161" t="b">
        <v>1</v>
      </c>
      <c r="F12182" s="161" t="inlineStr">
        <is>
          <t>tax_revenue_pct_gdp</t>
        </is>
      </c>
      <c r="G12182" s="161" t="n">
        <v>2.194</v>
      </c>
      <c r="H12182" s="161" t="inlineStr">
        <is>
          <t>2024</t>
        </is>
      </c>
      <c r="I12182" s="161" t="inlineStr">
        <is>
          <t>world-imf2026.xlsx</t>
        </is>
      </c>
    </row>
    <row r="12183" ht="13" customHeight="1">
      <c r="A12183" s="161" t="inlineStr">
        <is>
          <t>SOM</t>
        </is>
      </c>
      <c r="B12183" s="161" t="inlineStr">
        <is>
          <t>Somalia, Fed. Rep.</t>
        </is>
      </c>
      <c r="C12183" s="161" t="inlineStr">
        <is>
          <t>Sub-Saharan Africa</t>
        </is>
      </c>
      <c r="D12183" s="161" t="inlineStr">
        <is>
          <t>Low income</t>
        </is>
      </c>
      <c r="E12183" s="161" t="b">
        <v>1</v>
      </c>
      <c r="F12183" s="161" t="inlineStr">
        <is>
          <t>capex_execution_rate_pct</t>
        </is>
      </c>
      <c r="G12183" s="161" t="n">
        <v>2.568</v>
      </c>
      <c r="H12183" s="161" t="inlineStr">
        <is>
          <t>2022</t>
        </is>
      </c>
      <c r="I12183" s="161" t="inlineStr">
        <is>
          <t>WB_BOOST_WIDEF.csv</t>
        </is>
      </c>
    </row>
    <row r="12184" ht="13" customHeight="1">
      <c r="A12184" s="161" t="inlineStr">
        <is>
          <t>SOM</t>
        </is>
      </c>
      <c r="B12184" s="161" t="inlineStr">
        <is>
          <t>Somalia, Fed. Rep.</t>
        </is>
      </c>
      <c r="C12184" s="161" t="inlineStr">
        <is>
          <t>Sub-Saharan Africa</t>
        </is>
      </c>
      <c r="D12184" s="161" t="inlineStr">
        <is>
          <t>Low income</t>
        </is>
      </c>
      <c r="E12184" s="161" t="b">
        <v>1</v>
      </c>
      <c r="F12184" s="161" t="inlineStr">
        <is>
          <t>climate_pfm_diagnostic_on_record</t>
        </is>
      </c>
      <c r="G12184" s="161" t="n">
        <v>0</v>
      </c>
      <c r="H12184" s="161" t="inlineStr">
        <is>
          <t>2022</t>
        </is>
      </c>
      <c r="I12184" s="161" t="inlineStr">
        <is>
          <t>UNDP-Global-Climate-Public-Finance-Review-2022.pdf (Table 4.2)</t>
        </is>
      </c>
    </row>
    <row r="12185" ht="13" customHeight="1">
      <c r="A12185" s="161" t="inlineStr">
        <is>
          <t>SOM</t>
        </is>
      </c>
      <c r="B12185" s="161" t="inlineStr">
        <is>
          <t>Somalia, Fed. Rep.</t>
        </is>
      </c>
      <c r="C12185" s="161" t="inlineStr">
        <is>
          <t>Sub-Saharan Africa</t>
        </is>
      </c>
      <c r="D12185" s="161" t="inlineStr">
        <is>
          <t>Low income</t>
        </is>
      </c>
      <c r="E12185" s="161" t="b">
        <v>1</v>
      </c>
      <c r="F12185" s="161" t="inlineStr">
        <is>
          <t>ids_avg_maturity_years</t>
        </is>
      </c>
      <c r="G12185" s="161" t="n">
        <v>3.333</v>
      </c>
      <c r="H12185" s="161" t="inlineStr">
        <is>
          <t>2022</t>
        </is>
      </c>
      <c r="I12185" s="161" t="inlineStr">
        <is>
          <t>P_Data_Extract_From_International_Debt_Statistics__2_.xlsx</t>
        </is>
      </c>
    </row>
    <row r="12186" ht="13" customHeight="1">
      <c r="A12186" s="161" t="inlineStr">
        <is>
          <t>SOM</t>
        </is>
      </c>
      <c r="B12186" s="161" t="inlineStr">
        <is>
          <t>Somalia, Fed. Rep.</t>
        </is>
      </c>
      <c r="C12186" s="161" t="inlineStr">
        <is>
          <t>Sub-Saharan Africa</t>
        </is>
      </c>
      <c r="D12186" s="161" t="inlineStr">
        <is>
          <t>Low income</t>
        </is>
      </c>
      <c r="E12186" s="161" t="b">
        <v>1</v>
      </c>
      <c r="F12186" s="161" t="inlineStr">
        <is>
          <t>mitigation_finance_received_pct_gdp</t>
        </is>
      </c>
      <c r="G12186" s="161" t="n">
        <v>1.615</v>
      </c>
      <c r="H12186" s="161" t="inlineStr">
        <is>
          <t>2024</t>
        </is>
      </c>
      <c r="I12186" s="161" t="inlineStr">
        <is>
          <t>CRDF-RP_2024.xlsx + WEO</t>
        </is>
      </c>
    </row>
    <row r="12187" ht="13" customHeight="1">
      <c r="A12187" s="161" t="inlineStr">
        <is>
          <t>SOM</t>
        </is>
      </c>
      <c r="B12187" s="161" t="inlineStr">
        <is>
          <t>Somalia, Fed. Rep.</t>
        </is>
      </c>
      <c r="C12187" s="161" t="inlineStr">
        <is>
          <t>Sub-Saharan Africa</t>
        </is>
      </c>
      <c r="D12187" s="161" t="inlineStr">
        <is>
          <t>Low income</t>
        </is>
      </c>
      <c r="E12187" s="161" t="b">
        <v>1</v>
      </c>
      <c r="F12187" s="161" t="inlineStr">
        <is>
          <t>ids_multilateral_share_pct</t>
        </is>
      </c>
      <c r="G12187" s="161" t="n">
        <v>34.16</v>
      </c>
      <c r="H12187" s="161" t="inlineStr">
        <is>
          <t>2024</t>
        </is>
      </c>
      <c r="I12187" s="161" t="inlineStr">
        <is>
          <t>P_Data_Extract_From_International_Debt_Statistics__2_.xlsx</t>
        </is>
      </c>
    </row>
    <row r="12188" ht="13" customHeight="1">
      <c r="A12188" s="161" t="inlineStr">
        <is>
          <t>SOM</t>
        </is>
      </c>
      <c r="B12188" s="161" t="inlineStr">
        <is>
          <t>Somalia, Fed. Rep.</t>
        </is>
      </c>
      <c r="C12188" s="161" t="inlineStr">
        <is>
          <t>Sub-Saharan Africa</t>
        </is>
      </c>
      <c r="D12188" s="161" t="inlineStr">
        <is>
          <t>Low income</t>
        </is>
      </c>
      <c r="E12188" s="161" t="b">
        <v>1</v>
      </c>
      <c r="F12188" s="161" t="inlineStr">
        <is>
          <t>ids_usd_share_ppg_debt_pct</t>
        </is>
      </c>
      <c r="G12188" s="161" t="n">
        <v>18.26</v>
      </c>
      <c r="H12188" s="161" t="inlineStr">
        <is>
          <t>2024</t>
        </is>
      </c>
      <c r="I12188" s="161" t="inlineStr">
        <is>
          <t>P_Data_Extract_From_International_Debt_Statistics__2_.xlsx</t>
        </is>
      </c>
    </row>
    <row r="12189" ht="13" customHeight="1">
      <c r="A12189" s="161" t="inlineStr">
        <is>
          <t>SOM</t>
        </is>
      </c>
      <c r="B12189" s="161" t="inlineStr">
        <is>
          <t>Somalia, Fed. Rep.</t>
        </is>
      </c>
      <c r="C12189" s="161" t="inlineStr">
        <is>
          <t>Sub-Saharan Africa</t>
        </is>
      </c>
      <c r="D12189" s="161" t="inlineStr">
        <is>
          <t>Low income</t>
        </is>
      </c>
      <c r="E12189" s="161" t="b">
        <v>1</v>
      </c>
      <c r="F12189" s="161" t="inlineStr">
        <is>
          <t>ppi_commitments_pct_gdp</t>
        </is>
      </c>
      <c r="G12189" s="161" t="n">
        <v>0.207</v>
      </c>
      <c r="H12189" s="161" t="inlineStr">
        <is>
          <t>2020-2024 avg</t>
        </is>
      </c>
      <c r="I12189" s="161" t="inlineStr">
        <is>
          <t>2024-PPI-Full-DTA.dta + WEO</t>
        </is>
      </c>
    </row>
    <row r="12190" ht="13" customHeight="1">
      <c r="A12190" s="161" t="inlineStr">
        <is>
          <t>SOM</t>
        </is>
      </c>
      <c r="B12190" s="161" t="inlineStr">
        <is>
          <t>Somalia, Fed. Rep.</t>
        </is>
      </c>
      <c r="C12190" s="161" t="inlineStr">
        <is>
          <t>Sub-Saharan Africa</t>
        </is>
      </c>
      <c r="D12190" s="161" t="inlineStr">
        <is>
          <t>Low income</t>
        </is>
      </c>
      <c r="E12190" s="161" t="b">
        <v>1</v>
      </c>
      <c r="F12190" s="161" t="inlineStr">
        <is>
          <t>excise_revenue_pct_of_revenue</t>
        </is>
      </c>
      <c r="G12190" s="161" t="n">
        <v>0</v>
      </c>
      <c r="H12190" s="161" t="inlineStr">
        <is>
          <t>2024</t>
        </is>
      </c>
      <c r="I12190" s="161" t="inlineStr">
        <is>
          <t>world-imf2026.xlsx</t>
        </is>
      </c>
    </row>
    <row r="12191" ht="13" customHeight="1">
      <c r="A12191" s="161" t="inlineStr">
        <is>
          <t>SOM</t>
        </is>
      </c>
      <c r="B12191" s="161" t="inlineStr">
        <is>
          <t>Somalia, Fed. Rep.</t>
        </is>
      </c>
      <c r="C12191" s="161" t="inlineStr">
        <is>
          <t>Sub-Saharan Africa</t>
        </is>
      </c>
      <c r="D12191" s="161" t="inlineStr">
        <is>
          <t>Low income</t>
        </is>
      </c>
      <c r="E12191" s="161" t="b">
        <v>1</v>
      </c>
      <c r="F12191" s="161" t="inlineStr">
        <is>
          <t>ff_subsidy_total_pct_gdp</t>
        </is>
      </c>
      <c r="G12191" s="161" t="n">
        <v>2.157</v>
      </c>
      <c r="H12191" s="161" t="inlineStr">
        <is>
          <t>2024</t>
        </is>
      </c>
      <c r="I12191" s="161" t="inlineStr">
        <is>
          <t>imffossilfuelsubsidiesdata.xlsb + WEO</t>
        </is>
      </c>
    </row>
    <row r="12192" ht="13" customHeight="1">
      <c r="A12192" s="161" t="inlineStr">
        <is>
          <t>SOM</t>
        </is>
      </c>
      <c r="B12192" s="161" t="inlineStr">
        <is>
          <t>Somalia, Fed. Rep.</t>
        </is>
      </c>
      <c r="C12192" s="161" t="inlineStr">
        <is>
          <t>Sub-Saharan Africa</t>
        </is>
      </c>
      <c r="D12192" s="161" t="inlineStr">
        <is>
          <t>Low income</t>
        </is>
      </c>
      <c r="E12192" s="161" t="b">
        <v>1</v>
      </c>
      <c r="F12192" s="161" t="inlineStr">
        <is>
          <t>ff_subsidy_explicit_pct_gdp</t>
        </is>
      </c>
      <c r="G12192" s="161" t="n">
        <v>0.844</v>
      </c>
      <c r="H12192" s="161" t="inlineStr">
        <is>
          <t>2024</t>
        </is>
      </c>
      <c r="I12192" s="161" t="inlineStr">
        <is>
          <t>imffossilfuelsubsidiesdata.xlsb</t>
        </is>
      </c>
    </row>
    <row r="12193" ht="13" customHeight="1">
      <c r="A12193" s="161" t="inlineStr">
        <is>
          <t>SOM</t>
        </is>
      </c>
      <c r="B12193" s="161" t="inlineStr">
        <is>
          <t>Somalia, Fed. Rep.</t>
        </is>
      </c>
      <c r="C12193" s="161" t="inlineStr">
        <is>
          <t>Sub-Saharan Africa</t>
        </is>
      </c>
      <c r="D12193" s="161" t="inlineStr">
        <is>
          <t>Low income</t>
        </is>
      </c>
      <c r="E12193" s="161" t="b">
        <v>1</v>
      </c>
      <c r="F12193" s="161" t="inlineStr">
        <is>
          <t>ff_subsidy_implicit_pct_gdp</t>
        </is>
      </c>
      <c r="G12193" s="161" t="n">
        <v>1.313</v>
      </c>
      <c r="H12193" s="161" t="inlineStr">
        <is>
          <t>2024</t>
        </is>
      </c>
      <c r="I12193" s="161" t="inlineStr">
        <is>
          <t>imffossilfuelsubsidiesdata.xlsb</t>
        </is>
      </c>
    </row>
    <row r="12194" ht="13" customHeight="1">
      <c r="A12194" s="161" t="inlineStr">
        <is>
          <t>SOM</t>
        </is>
      </c>
      <c r="B12194" s="161" t="inlineStr">
        <is>
          <t>Somalia, Fed. Rep.</t>
        </is>
      </c>
      <c r="C12194" s="161" t="inlineStr">
        <is>
          <t>Sub-Saharan Africa</t>
        </is>
      </c>
      <c r="D12194" s="161" t="inlineStr">
        <is>
          <t>Low income</t>
        </is>
      </c>
      <c r="E12194" s="161" t="b">
        <v>1</v>
      </c>
      <c r="F12194" s="161" t="inlineStr">
        <is>
          <t>env_protection_pct_of_expenditure</t>
        </is>
      </c>
      <c r="G12194" s="161" t="n">
        <v>0</v>
      </c>
      <c r="H12194" s="161" t="inlineStr">
        <is>
          <t>2022</t>
        </is>
      </c>
      <c r="I12194" s="161" t="inlineStr">
        <is>
          <t>WB_BOOST_WIDEF.csv</t>
        </is>
      </c>
    </row>
    <row r="12195" ht="13" customHeight="1">
      <c r="A12195" s="161" t="inlineStr">
        <is>
          <t>SOM</t>
        </is>
      </c>
      <c r="B12195" s="161" t="inlineStr">
        <is>
          <t>Somalia, Fed. Rep.</t>
        </is>
      </c>
      <c r="C12195" s="161" t="inlineStr">
        <is>
          <t>Sub-Saharan Africa</t>
        </is>
      </c>
      <c r="D12195" s="161" t="inlineStr">
        <is>
          <t>Low income</t>
        </is>
      </c>
      <c r="E12195" s="161" t="b">
        <v>1</v>
      </c>
      <c r="F12195" s="161" t="inlineStr">
        <is>
          <t>net_fuel_trade_pct_merch</t>
        </is>
      </c>
      <c r="G12195" s="161" t="n">
        <v>-11.326</v>
      </c>
      <c r="H12195" s="161" t="inlineStr">
        <is>
          <t>1982</t>
        </is>
      </c>
      <c r="I12195" s="161" t="inlineStr">
        <is>
          <t>WDI TX.VAL.FUEL.ZS.UN less TM.VAL.FUEL.ZS.UN</t>
        </is>
      </c>
    </row>
    <row r="12196" ht="13" customHeight="1">
      <c r="A12196" s="161" t="inlineStr">
        <is>
          <t>SOM</t>
        </is>
      </c>
      <c r="B12196" s="161" t="inlineStr">
        <is>
          <t>Somalia, Fed. Rep.</t>
        </is>
      </c>
      <c r="C12196" s="161" t="inlineStr">
        <is>
          <t>Sub-Saharan Africa</t>
        </is>
      </c>
      <c r="D12196" s="161" t="inlineStr">
        <is>
          <t>Low income</t>
        </is>
      </c>
      <c r="E12196" s="161" t="b">
        <v>1</v>
      </c>
      <c r="F12196" s="161" t="inlineStr">
        <is>
          <t>fuel_exports_pct_merch</t>
        </is>
      </c>
      <c r="G12196" s="161" t="n">
        <v>1.118</v>
      </c>
      <c r="H12196" s="161" t="inlineStr">
        <is>
          <t>1982</t>
        </is>
      </c>
      <c r="I12196" s="161" t="inlineStr">
        <is>
          <t>API_TX_VAL_FUEL_ZS_UN_DS2_en_csv_v2_33055.zip</t>
        </is>
      </c>
    </row>
    <row r="12197" ht="13" customHeight="1">
      <c r="A12197" s="161" t="inlineStr">
        <is>
          <t>SOM</t>
        </is>
      </c>
      <c r="B12197" s="161" t="inlineStr">
        <is>
          <t>Somalia, Fed. Rep.</t>
        </is>
      </c>
      <c r="C12197" s="161" t="inlineStr">
        <is>
          <t>Sub-Saharan Africa</t>
        </is>
      </c>
      <c r="D12197" s="161" t="inlineStr">
        <is>
          <t>Low income</t>
        </is>
      </c>
      <c r="E12197" s="161" t="b">
        <v>1</v>
      </c>
      <c r="F12197" s="161" t="inlineStr">
        <is>
          <t>fuel_imports_pct_merch</t>
        </is>
      </c>
      <c r="G12197" s="161" t="n">
        <v>12.444</v>
      </c>
      <c r="H12197" s="161" t="inlineStr">
        <is>
          <t>1982</t>
        </is>
      </c>
      <c r="I12197" s="161" t="inlineStr">
        <is>
          <t>API_TM_VAL_FUEL_ZS_UN_DS2_en_csv_v2_36140.zip</t>
        </is>
      </c>
    </row>
    <row r="12198" ht="13" customHeight="1">
      <c r="A12198" s="161" t="inlineStr">
        <is>
          <t>SOM</t>
        </is>
      </c>
      <c r="B12198" s="161" t="inlineStr">
        <is>
          <t>Somalia, Fed. Rep.</t>
        </is>
      </c>
      <c r="C12198" s="161" t="inlineStr">
        <is>
          <t>Sub-Saharan Africa</t>
        </is>
      </c>
      <c r="D12198" s="161" t="inlineStr">
        <is>
          <t>Low income</t>
        </is>
      </c>
      <c r="E12198" s="161" t="b">
        <v>1</v>
      </c>
      <c r="F12198" s="161" t="inlineStr">
        <is>
          <t>fossil_rents_total_pct_gdp</t>
        </is>
      </c>
      <c r="G12198" s="161" t="n">
        <v>0</v>
      </c>
      <c r="H12198" s="161" t="inlineStr">
        <is>
          <t>2021</t>
        </is>
      </c>
      <c r="I12198" s="161" t="inlineStr">
        <is>
          <t>WDI NY.GDP.PETR+NGAS+COAL.RT.ZS</t>
        </is>
      </c>
    </row>
    <row r="12199" ht="13" customHeight="1">
      <c r="A12199" s="161" t="inlineStr">
        <is>
          <t>SOM</t>
        </is>
      </c>
      <c r="B12199" s="161" t="inlineStr">
        <is>
          <t>Somalia, Fed. Rep.</t>
        </is>
      </c>
      <c r="C12199" s="161" t="inlineStr">
        <is>
          <t>Sub-Saharan Africa</t>
        </is>
      </c>
      <c r="D12199" s="161" t="inlineStr">
        <is>
          <t>Low income</t>
        </is>
      </c>
      <c r="E12199" s="161" t="b">
        <v>1</v>
      </c>
      <c r="F12199" s="161" t="inlineStr">
        <is>
          <t>oil_rents_pct_gdp</t>
        </is>
      </c>
      <c r="G12199" s="161" t="n">
        <v>0</v>
      </c>
      <c r="H12199" s="161" t="inlineStr">
        <is>
          <t>2021</t>
        </is>
      </c>
      <c r="I12199" s="161" t="inlineStr">
        <is>
          <t>API_NY_GDP_PETR_RT_ZS_DS2_en_csv_v2_40227.zip</t>
        </is>
      </c>
    </row>
    <row r="12200" ht="13" customHeight="1">
      <c r="A12200" s="161" t="inlineStr">
        <is>
          <t>SOM</t>
        </is>
      </c>
      <c r="B12200" s="161" t="inlineStr">
        <is>
          <t>Somalia, Fed. Rep.</t>
        </is>
      </c>
      <c r="C12200" s="161" t="inlineStr">
        <is>
          <t>Sub-Saharan Africa</t>
        </is>
      </c>
      <c r="D12200" s="161" t="inlineStr">
        <is>
          <t>Low income</t>
        </is>
      </c>
      <c r="E12200" s="161" t="b">
        <v>1</v>
      </c>
      <c r="F12200" s="161" t="inlineStr">
        <is>
          <t>gas_rents_pct_gdp</t>
        </is>
      </c>
      <c r="G12200" s="161" t="n">
        <v>0</v>
      </c>
      <c r="H12200" s="161" t="inlineStr">
        <is>
          <t>2021</t>
        </is>
      </c>
      <c r="I12200" s="161" t="inlineStr">
        <is>
          <t>API_NY_GDP_NGAS_RT_ZS_DS2_en_csv_v2_35861.zip</t>
        </is>
      </c>
    </row>
    <row r="12201" ht="13" customHeight="1">
      <c r="A12201" s="161" t="inlineStr">
        <is>
          <t>SOM</t>
        </is>
      </c>
      <c r="B12201" s="161" t="inlineStr">
        <is>
          <t>Somalia, Fed. Rep.</t>
        </is>
      </c>
      <c r="C12201" s="161" t="inlineStr">
        <is>
          <t>Sub-Saharan Africa</t>
        </is>
      </c>
      <c r="D12201" s="161" t="inlineStr">
        <is>
          <t>Low income</t>
        </is>
      </c>
      <c r="E12201" s="161" t="b">
        <v>1</v>
      </c>
      <c r="F12201" s="161" t="inlineStr">
        <is>
          <t>coal_rents_pct_gdp</t>
        </is>
      </c>
      <c r="G12201" s="161" t="n">
        <v>0</v>
      </c>
      <c r="H12201" s="161" t="inlineStr">
        <is>
          <t>2021</t>
        </is>
      </c>
      <c r="I12201" s="161" t="inlineStr">
        <is>
          <t>API_NY_GDP_COAL_RT_ZS_DS2_en_csv_v2_35370.zip</t>
        </is>
      </c>
    </row>
    <row r="12202" ht="13" customHeight="1">
      <c r="A12202" s="161" t="inlineStr">
        <is>
          <t>SOM</t>
        </is>
      </c>
      <c r="B12202" s="161" t="inlineStr">
        <is>
          <t>Somalia, Fed. Rep.</t>
        </is>
      </c>
      <c r="C12202" s="161" t="inlineStr">
        <is>
          <t>Sub-Saharan Africa</t>
        </is>
      </c>
      <c r="D12202" s="161" t="inlineStr">
        <is>
          <t>Low income</t>
        </is>
      </c>
      <c r="E12202" s="161" t="b">
        <v>1</v>
      </c>
      <c r="F12202" s="161" t="inlineStr">
        <is>
          <t>other_fossil_gen_share_pct</t>
        </is>
      </c>
      <c r="G12202" s="161" t="n">
        <v>79.06999999999999</v>
      </c>
      <c r="H12202" s="161" t="inlineStr">
        <is>
          <t>2024</t>
        </is>
      </c>
      <c r="I12202" s="161" t="inlineStr">
        <is>
          <t>release_generation_yearly_global.csv</t>
        </is>
      </c>
    </row>
    <row r="12203" ht="13" customHeight="1">
      <c r="A12203" s="161" t="inlineStr">
        <is>
          <t>SOM</t>
        </is>
      </c>
      <c r="B12203" s="161" t="inlineStr">
        <is>
          <t>Somalia, Fed. Rep.</t>
        </is>
      </c>
      <c r="C12203" s="161" t="inlineStr">
        <is>
          <t>Sub-Saharan Africa</t>
        </is>
      </c>
      <c r="D12203" s="161" t="inlineStr">
        <is>
          <t>Low income</t>
        </is>
      </c>
      <c r="E12203" s="161" t="b">
        <v>1</v>
      </c>
      <c r="F12203" s="161" t="inlineStr">
        <is>
          <t>renewable_share_electricity_pct</t>
        </is>
      </c>
      <c r="G12203" s="161" t="n">
        <v>23.558</v>
      </c>
      <c r="H12203" s="161" t="inlineStr">
        <is>
          <t>2024</t>
        </is>
      </c>
      <c r="I12203" s="161" t="inlineStr">
        <is>
          <t>imffossilfuelsubsidiesdata.xlsb</t>
        </is>
      </c>
    </row>
    <row r="12204" ht="13" customHeight="1">
      <c r="A12204" s="161" t="inlineStr">
        <is>
          <t>SOM</t>
        </is>
      </c>
      <c r="B12204" s="161" t="inlineStr">
        <is>
          <t>Somalia, Fed. Rep.</t>
        </is>
      </c>
      <c r="C12204" s="161" t="inlineStr">
        <is>
          <t>Sub-Saharan Africa</t>
        </is>
      </c>
      <c r="D12204" s="161" t="inlineStr">
        <is>
          <t>Low income</t>
        </is>
      </c>
      <c r="E12204" s="161" t="b">
        <v>1</v>
      </c>
      <c r="F12204" s="161" t="inlineStr">
        <is>
          <t>re_share_change_pp</t>
        </is>
      </c>
      <c r="G12204" s="161" t="n">
        <v>1.882</v>
      </c>
      <c r="H12204" s="161" t="inlineStr">
        <is>
          <t>2024</t>
        </is>
      </c>
      <c r="I12204" s="161" t="inlineStr">
        <is>
          <t>release_generation_yearly_global.csv</t>
        </is>
      </c>
    </row>
    <row r="12205" ht="13" customHeight="1">
      <c r="A12205" s="161" t="inlineStr">
        <is>
          <t>SOM</t>
        </is>
      </c>
      <c r="B12205" s="161" t="inlineStr">
        <is>
          <t>Somalia, Fed. Rep.</t>
        </is>
      </c>
      <c r="C12205" s="161" t="inlineStr">
        <is>
          <t>Sub-Saharan Africa</t>
        </is>
      </c>
      <c r="D12205" s="161" t="inlineStr">
        <is>
          <t>Low income</t>
        </is>
      </c>
      <c r="E12205" s="161" t="b">
        <v>1</v>
      </c>
      <c r="F12205" s="161" t="inlineStr">
        <is>
          <t>re_capacity_growth_pct</t>
        </is>
      </c>
      <c r="G12205" s="161" t="n">
        <v>0</v>
      </c>
      <c r="H12205" s="161" t="inlineStr">
        <is>
          <t>2024</t>
        </is>
      </c>
      <c r="I12205" s="161" t="inlineStr">
        <is>
          <t>release_generation_yearly_global.csv</t>
        </is>
      </c>
    </row>
    <row r="12206" ht="13" customHeight="1">
      <c r="A12206" s="161" t="inlineStr">
        <is>
          <t>SOM</t>
        </is>
      </c>
      <c r="B12206" s="161" t="inlineStr">
        <is>
          <t>Somalia, Fed. Rep.</t>
        </is>
      </c>
      <c r="C12206" s="161" t="inlineStr">
        <is>
          <t>Sub-Saharan Africa</t>
        </is>
      </c>
      <c r="D12206" s="161" t="inlineStr">
        <is>
          <t>Low income</t>
        </is>
      </c>
      <c r="E12206" s="161" t="b">
        <v>1</v>
      </c>
      <c r="F12206" s="161" t="inlineStr">
        <is>
          <t>inn_total_inv_2030_pct_gdp</t>
        </is>
      </c>
      <c r="G12206" s="161" t="n">
        <v>8.97280339685897</v>
      </c>
      <c r="H12206" s="161" t="inlineStr">
        <is>
          <t>2030</t>
        </is>
      </c>
      <c r="I12206" s="161" t="inlineStr">
        <is>
          <t>Mitigation_Investment_Needs_v1.1.xlsx (InvestmentNeeds v1.1, model output)</t>
        </is>
      </c>
    </row>
    <row r="12207" ht="13" customHeight="1">
      <c r="A12207" s="161" t="inlineStr">
        <is>
          <t>SOM</t>
        </is>
      </c>
      <c r="B12207" s="161" t="inlineStr">
        <is>
          <t>Somalia, Fed. Rep.</t>
        </is>
      </c>
      <c r="C12207" s="161" t="inlineStr">
        <is>
          <t>Sub-Saharan Africa</t>
        </is>
      </c>
      <c r="D12207" s="161" t="inlineStr">
        <is>
          <t>Low income</t>
        </is>
      </c>
      <c r="E12207" s="161" t="b">
        <v>1</v>
      </c>
      <c r="F12207" s="161" t="inlineStr">
        <is>
          <t>inn_incr_inv_2030_pct_gdp</t>
        </is>
      </c>
      <c r="G12207" s="161" t="n">
        <v>2.15347281524615</v>
      </c>
      <c r="H12207" s="161" t="inlineStr">
        <is>
          <t>2030</t>
        </is>
      </c>
      <c r="I12207" s="161" t="inlineStr">
        <is>
          <t>Mitigation_Investment_Needs_v1.1.xlsx (InvestmentNeeds v1.1, model output)</t>
        </is>
      </c>
    </row>
    <row r="12208" ht="13" customHeight="1">
      <c r="A12208" s="161" t="inlineStr">
        <is>
          <t>SOM</t>
        </is>
      </c>
      <c r="B12208" s="161" t="inlineStr">
        <is>
          <t>Somalia, Fed. Rep.</t>
        </is>
      </c>
      <c r="C12208" s="161" t="inlineStr">
        <is>
          <t>Sub-Saharan Africa</t>
        </is>
      </c>
      <c r="D12208" s="161" t="inlineStr">
        <is>
          <t>Low income</t>
        </is>
      </c>
      <c r="E12208" s="161" t="b">
        <v>1</v>
      </c>
      <c r="F12208" s="161" t="inlineStr">
        <is>
          <t>inn_incr_inv_gen_2030_pct_gdp</t>
        </is>
      </c>
      <c r="G12208" s="161" t="n">
        <v>0.2261790653970717</v>
      </c>
      <c r="H12208" s="161" t="inlineStr">
        <is>
          <t>2030</t>
        </is>
      </c>
      <c r="I12208" s="161" t="inlineStr">
        <is>
          <t>Mitigation_Investment_Needs_v1.1.xlsx (InvestmentNeeds v1.1, model output)</t>
        </is>
      </c>
    </row>
    <row r="12209" ht="13" customHeight="1">
      <c r="A12209" s="161" t="inlineStr">
        <is>
          <t>SOM</t>
        </is>
      </c>
      <c r="B12209" s="161" t="inlineStr">
        <is>
          <t>Somalia, Fed. Rep.</t>
        </is>
      </c>
      <c r="C12209" s="161" t="inlineStr">
        <is>
          <t>Sub-Saharan Africa</t>
        </is>
      </c>
      <c r="D12209" s="161" t="inlineStr">
        <is>
          <t>Low income</t>
        </is>
      </c>
      <c r="E12209" s="161" t="b">
        <v>1</v>
      </c>
      <c r="F12209" s="161" t="inlineStr">
        <is>
          <t>inn_incr_inv_grid_2030_pct_gdp</t>
        </is>
      </c>
      <c r="G12209" s="161" t="n">
        <v>0.1550942162722778</v>
      </c>
      <c r="H12209" s="161" t="inlineStr">
        <is>
          <t>2030</t>
        </is>
      </c>
      <c r="I12209" s="161" t="inlineStr">
        <is>
          <t>Mitigation_Investment_Needs_v1.1.xlsx (InvestmentNeeds v1.1, model output)</t>
        </is>
      </c>
    </row>
    <row r="12210" ht="13" customHeight="1">
      <c r="A12210" s="161" t="inlineStr">
        <is>
          <t>SOM</t>
        </is>
      </c>
      <c r="B12210" s="161" t="inlineStr">
        <is>
          <t>Somalia, Fed. Rep.</t>
        </is>
      </c>
      <c r="C12210" s="161" t="inlineStr">
        <is>
          <t>Sub-Saharan Africa</t>
        </is>
      </c>
      <c r="D12210" s="161" t="inlineStr">
        <is>
          <t>Low income</t>
        </is>
      </c>
      <c r="E12210" s="161" t="b">
        <v>1</v>
      </c>
      <c r="F12210" s="161" t="inlineStr">
        <is>
          <t>inn_incr_inv_trn_2030_pct_gdp</t>
        </is>
      </c>
      <c r="G12210" s="161" t="n">
        <v>0.120190157666661</v>
      </c>
      <c r="H12210" s="161" t="inlineStr">
        <is>
          <t>2030</t>
        </is>
      </c>
      <c r="I12210" s="161" t="inlineStr">
        <is>
          <t>Mitigation_Investment_Needs_v1.1.xlsx (InvestmentNeeds v1.1, model output)</t>
        </is>
      </c>
    </row>
    <row r="12211" ht="13" customHeight="1">
      <c r="A12211" s="161" t="inlineStr">
        <is>
          <t>SOM</t>
        </is>
      </c>
      <c r="B12211" s="161" t="inlineStr">
        <is>
          <t>Somalia, Fed. Rep.</t>
        </is>
      </c>
      <c r="C12211" s="161" t="inlineStr">
        <is>
          <t>Sub-Saharan Africa</t>
        </is>
      </c>
      <c r="D12211" s="161" t="inlineStr">
        <is>
          <t>Low income</t>
        </is>
      </c>
      <c r="E12211" s="161" t="b">
        <v>1</v>
      </c>
      <c r="F12211" s="161" t="inlineStr">
        <is>
          <t>inn_incr_inv_bld_2030_pct_gdp</t>
        </is>
      </c>
      <c r="G12211" s="161" t="n">
        <v>0.0882811753027801</v>
      </c>
      <c r="H12211" s="161" t="inlineStr">
        <is>
          <t>2030</t>
        </is>
      </c>
      <c r="I12211" s="161" t="inlineStr">
        <is>
          <t>Mitigation_Investment_Needs_v1.1.xlsx (InvestmentNeeds v1.1, model output)</t>
        </is>
      </c>
    </row>
    <row r="12212" ht="13" customHeight="1">
      <c r="A12212" s="161" t="inlineStr">
        <is>
          <t>SOM</t>
        </is>
      </c>
      <c r="B12212" s="161" t="inlineStr">
        <is>
          <t>Somalia, Fed. Rep.</t>
        </is>
      </c>
      <c r="C12212" s="161" t="inlineStr">
        <is>
          <t>Sub-Saharan Africa</t>
        </is>
      </c>
      <c r="D12212" s="161" t="inlineStr">
        <is>
          <t>Low income</t>
        </is>
      </c>
      <c r="E12212" s="161" t="b">
        <v>1</v>
      </c>
      <c r="F12212" s="161" t="inlineStr">
        <is>
          <t>inn_incr_inv_ind_2030_pct_gdp</t>
        </is>
      </c>
      <c r="G12212" s="161" t="n">
        <v>0.04621395949061</v>
      </c>
      <c r="H12212" s="161" t="inlineStr">
        <is>
          <t>2030</t>
        </is>
      </c>
      <c r="I12212" s="161" t="inlineStr">
        <is>
          <t>Mitigation_Investment_Needs_v1.1.xlsx (InvestmentNeeds v1.1, model output)</t>
        </is>
      </c>
    </row>
    <row r="12213" ht="13" customHeight="1">
      <c r="A12213" s="161" t="inlineStr">
        <is>
          <t>SOM</t>
        </is>
      </c>
      <c r="B12213" s="161" t="inlineStr">
        <is>
          <t>Somalia, Fed. Rep.</t>
        </is>
      </c>
      <c r="C12213" s="161" t="inlineStr">
        <is>
          <t>Sub-Saharan Africa</t>
        </is>
      </c>
      <c r="D12213" s="161" t="inlineStr">
        <is>
          <t>Low income</t>
        </is>
      </c>
      <c r="E12213" s="161" t="b">
        <v>1</v>
      </c>
      <c r="F12213" s="161" t="inlineStr">
        <is>
          <t>inn_incr_inv_fuel_2030_pct_gdp</t>
        </is>
      </c>
      <c r="G12213" s="161" t="n">
        <v>0.0556658359100933</v>
      </c>
      <c r="H12213" s="161" t="inlineStr">
        <is>
          <t>2030</t>
        </is>
      </c>
      <c r="I12213" s="161" t="inlineStr">
        <is>
          <t>Mitigation_Investment_Needs_v1.1.xlsx (InvestmentNeeds v1.1, model output)</t>
        </is>
      </c>
    </row>
    <row r="12214" ht="13" customHeight="1">
      <c r="A12214" s="161" t="inlineStr">
        <is>
          <t>SOM</t>
        </is>
      </c>
      <c r="B12214" s="161" t="inlineStr">
        <is>
          <t>Somalia, Fed. Rep.</t>
        </is>
      </c>
      <c r="C12214" s="161" t="inlineStr">
        <is>
          <t>Sub-Saharan Africa</t>
        </is>
      </c>
      <c r="D12214" s="161" t="inlineStr">
        <is>
          <t>Low income</t>
        </is>
      </c>
      <c r="E12214" s="161" t="b">
        <v>1</v>
      </c>
      <c r="F12214" s="161" t="inlineStr">
        <is>
          <t>inn_incr_inv_afolu_2030_pct_gdp</t>
        </is>
      </c>
      <c r="G12214" s="161" t="n">
        <v>1.461848405206663</v>
      </c>
      <c r="H12214" s="161" t="inlineStr">
        <is>
          <t>2030</t>
        </is>
      </c>
      <c r="I12214" s="161" t="inlineStr">
        <is>
          <t>Mitigation_Investment_Needs_v1.1.xlsx (InvestmentNeeds v1.1, model output)</t>
        </is>
      </c>
    </row>
    <row r="12215" ht="13" customHeight="1">
      <c r="A12215" s="161" t="inlineStr">
        <is>
          <t>SOM</t>
        </is>
      </c>
      <c r="B12215" s="161" t="inlineStr">
        <is>
          <t>Somalia, Fed. Rep.</t>
        </is>
      </c>
      <c r="C12215" s="161" t="inlineStr">
        <is>
          <t>Sub-Saharan Africa</t>
        </is>
      </c>
      <c r="D12215" s="161" t="inlineStr">
        <is>
          <t>Low income</t>
        </is>
      </c>
      <c r="E12215" s="161" t="b">
        <v>1</v>
      </c>
      <c r="F12215" s="161" t="inlineStr">
        <is>
          <t>inn_incr_cost_a_2030_pct_gdp</t>
        </is>
      </c>
      <c r="G12215" s="161" t="n">
        <v>0.150833717078938</v>
      </c>
      <c r="H12215" s="161" t="inlineStr">
        <is>
          <t>2030</t>
        </is>
      </c>
      <c r="I12215" s="161" t="inlineStr">
        <is>
          <t>Mitigation_Investment_Needs_v1.1.xlsx (InvestmentNeeds v1.1, model output)</t>
        </is>
      </c>
    </row>
    <row r="12216" ht="13" customHeight="1">
      <c r="A12216" s="161" t="inlineStr">
        <is>
          <t>SOM</t>
        </is>
      </c>
      <c r="B12216" s="161" t="inlineStr">
        <is>
          <t>Somalia, Fed. Rep.</t>
        </is>
      </c>
      <c r="C12216" s="161" t="inlineStr">
        <is>
          <t>Sub-Saharan Africa</t>
        </is>
      </c>
      <c r="D12216" s="161" t="inlineStr">
        <is>
          <t>Low income</t>
        </is>
      </c>
      <c r="E12216" s="161" t="b">
        <v>1</v>
      </c>
      <c r="F12216" s="161" t="inlineStr">
        <is>
          <t>inn_incr_cost_b_2030_pct_gdp</t>
        </is>
      </c>
      <c r="G12216" s="161" t="n">
        <v>0.07047163400707999</v>
      </c>
      <c r="H12216" s="161" t="inlineStr">
        <is>
          <t>2030</t>
        </is>
      </c>
      <c r="I12216" s="161" t="inlineStr">
        <is>
          <t>Mitigation_Investment_Needs_v1.1.xlsx (InvestmentNeeds v1.1, model output)</t>
        </is>
      </c>
    </row>
    <row r="12217" ht="13" customHeight="1">
      <c r="A12217" s="161" t="inlineStr">
        <is>
          <t>SOM</t>
        </is>
      </c>
      <c r="B12217" s="161" t="inlineStr">
        <is>
          <t>Somalia, Fed. Rep.</t>
        </is>
      </c>
      <c r="C12217" s="161" t="inlineStr">
        <is>
          <t>Sub-Saharan Africa</t>
        </is>
      </c>
      <c r="D12217" s="161" t="inlineStr">
        <is>
          <t>Low income</t>
        </is>
      </c>
      <c r="E12217" s="161" t="b">
        <v>1</v>
      </c>
      <c r="F12217" s="161" t="inlineStr">
        <is>
          <t>inn_incr_cost_c_2030_pct_gdp</t>
        </is>
      </c>
      <c r="G12217" s="161" t="n">
        <v>-0.122454612115529</v>
      </c>
      <c r="H12217" s="161" t="inlineStr">
        <is>
          <t>2030</t>
        </is>
      </c>
      <c r="I12217" s="161" t="inlineStr">
        <is>
          <t>Mitigation_Investment_Needs_v1.1.xlsx (InvestmentNeeds v1.1, model output)</t>
        </is>
      </c>
    </row>
    <row r="12218" ht="13" customHeight="1">
      <c r="A12218" s="161" t="inlineStr">
        <is>
          <t>SOM</t>
        </is>
      </c>
      <c r="B12218" s="161" t="inlineStr">
        <is>
          <t>Somalia, Fed. Rep.</t>
        </is>
      </c>
      <c r="C12218" s="161" t="inlineStr">
        <is>
          <t>Sub-Saharan Africa</t>
        </is>
      </c>
      <c r="D12218" s="161" t="inlineStr">
        <is>
          <t>Low income</t>
        </is>
      </c>
      <c r="E12218" s="161" t="b">
        <v>1</v>
      </c>
      <c r="F12218" s="161" t="inlineStr">
        <is>
          <t>inn_cost_per_t_b_2030_usd</t>
        </is>
      </c>
      <c r="G12218" s="161" t="n">
        <v>27.3516791464085</v>
      </c>
      <c r="H12218" s="161" t="inlineStr">
        <is>
          <t>2030</t>
        </is>
      </c>
      <c r="I12218" s="161" t="inlineStr">
        <is>
          <t>Mitigation_Investment_Needs_v1.1.xlsx (InvestmentNeeds v1.1, model output)</t>
        </is>
      </c>
    </row>
    <row r="12219" ht="13" customHeight="1">
      <c r="A12219" s="161" t="inlineStr">
        <is>
          <t>SOM</t>
        </is>
      </c>
      <c r="B12219" s="161" t="inlineStr">
        <is>
          <t>Somalia, Fed. Rep.</t>
        </is>
      </c>
      <c r="C12219" s="161" t="inlineStr">
        <is>
          <t>Sub-Saharan Africa</t>
        </is>
      </c>
      <c r="D12219" s="161" t="inlineStr">
        <is>
          <t>Low income</t>
        </is>
      </c>
      <c r="E12219" s="161" t="b">
        <v>1</v>
      </c>
      <c r="F12219" s="161" t="inlineStr">
        <is>
          <t>inn_coc_penalty_2030_pct_gdp</t>
        </is>
      </c>
      <c r="G12219" s="161" t="n">
        <v>0.3348420127994101</v>
      </c>
      <c r="H12219" s="161" t="inlineStr">
        <is>
          <t>2030</t>
        </is>
      </c>
      <c r="I12219" s="161" t="inlineStr">
        <is>
          <t>Mitigation_Investment_Needs_v1.1.xlsx (InvestmentNeeds v1.1, model output)</t>
        </is>
      </c>
    </row>
    <row r="12220" ht="13" customHeight="1">
      <c r="A12220" s="161" t="inlineStr">
        <is>
          <t>SOM</t>
        </is>
      </c>
      <c r="B12220" s="161" t="inlineStr">
        <is>
          <t>Somalia, Fed. Rep.</t>
        </is>
      </c>
      <c r="C12220" s="161" t="inlineStr">
        <is>
          <t>Sub-Saharan Africa</t>
        </is>
      </c>
      <c r="D12220" s="161" t="inlineStr">
        <is>
          <t>Low income</t>
        </is>
      </c>
      <c r="E12220" s="161" t="b">
        <v>1</v>
      </c>
      <c r="F12220" s="161" t="inlineStr">
        <is>
          <t>inn_pima_adj_inv_2030_pct_gdp</t>
        </is>
      </c>
      <c r="G12220" s="161" t="n">
        <v>11.36555096935475</v>
      </c>
      <c r="H12220" s="161" t="inlineStr">
        <is>
          <t>2030</t>
        </is>
      </c>
      <c r="I12220" s="161" t="inlineStr">
        <is>
          <t>Mitigation_Investment_Needs_v1.1.xlsx (InvestmentNeeds v1.1, model output)</t>
        </is>
      </c>
    </row>
    <row r="12221" ht="13" customHeight="1">
      <c r="A12221" s="161" t="inlineStr">
        <is>
          <t>SOM</t>
        </is>
      </c>
      <c r="B12221" s="161" t="inlineStr">
        <is>
          <t>Somalia, Fed. Rep.</t>
        </is>
      </c>
      <c r="C12221" s="161" t="inlineStr">
        <is>
          <t>Sub-Saharan Africa</t>
        </is>
      </c>
      <c r="D12221" s="161" t="inlineStr">
        <is>
          <t>Low income</t>
        </is>
      </c>
      <c r="E12221" s="161" t="b">
        <v>1</v>
      </c>
      <c r="F12221" s="161" t="inlineStr">
        <is>
          <t>nmim_nz_inv_2030_pct_gdp</t>
        </is>
      </c>
      <c r="G12221" s="161" t="n">
        <v>10.31735778503948</v>
      </c>
      <c r="H12221" s="161" t="inlineStr">
        <is>
          <t>2030</t>
        </is>
      </c>
      <c r="I12221" s="161" t="inlineStr">
        <is>
          <t>nmim_summary_v0_2.csv (InvestmentNeeds NMIM v0.2, model output)</t>
        </is>
      </c>
    </row>
    <row r="12222" ht="13" customHeight="1">
      <c r="A12222" s="161" t="inlineStr">
        <is>
          <t>SOM</t>
        </is>
      </c>
      <c r="B12222" s="161" t="inlineStr">
        <is>
          <t>Somalia, Fed. Rep.</t>
        </is>
      </c>
      <c r="C12222" s="161" t="inlineStr">
        <is>
          <t>Sub-Saharan Africa</t>
        </is>
      </c>
      <c r="D12222" s="161" t="inlineStr">
        <is>
          <t>Low income</t>
        </is>
      </c>
      <c r="E12222" s="161" t="b">
        <v>1</v>
      </c>
      <c r="F12222" s="161" t="inlineStr">
        <is>
          <t>nmim_typ1_2030_pct_gdp</t>
        </is>
      </c>
      <c r="G12222" s="161" t="n">
        <v>5.991339634901291</v>
      </c>
      <c r="H12222" s="161" t="inlineStr">
        <is>
          <t>2030</t>
        </is>
      </c>
      <c r="I12222" s="161" t="inlineStr">
        <is>
          <t>nmim_summary_v0_2.csv (InvestmentNeeds NMIM v0.2, model output)</t>
        </is>
      </c>
    </row>
    <row r="12223" ht="13" customHeight="1">
      <c r="A12223" s="161" t="inlineStr">
        <is>
          <t>SOM</t>
        </is>
      </c>
      <c r="B12223" s="161" t="inlineStr">
        <is>
          <t>Somalia, Fed. Rep.</t>
        </is>
      </c>
      <c r="C12223" s="161" t="inlineStr">
        <is>
          <t>Sub-Saharan Africa</t>
        </is>
      </c>
      <c r="D12223" s="161" t="inlineStr">
        <is>
          <t>Low income</t>
        </is>
      </c>
      <c r="E12223" s="161" t="b">
        <v>1</v>
      </c>
      <c r="F12223" s="161" t="inlineStr">
        <is>
          <t>nmim_typ2_2030_pct_gdp</t>
        </is>
      </c>
      <c r="G12223" s="161" t="n">
        <v>0.1316668880312696</v>
      </c>
      <c r="H12223" s="161" t="inlineStr">
        <is>
          <t>2030</t>
        </is>
      </c>
      <c r="I12223" s="161" t="inlineStr">
        <is>
          <t>nmim_summary_v0_2.csv (InvestmentNeeds NMIM v0.2, model output)</t>
        </is>
      </c>
    </row>
    <row r="12224" ht="13" customHeight="1">
      <c r="A12224" s="161" t="inlineStr">
        <is>
          <t>SOM</t>
        </is>
      </c>
      <c r="B12224" s="161" t="inlineStr">
        <is>
          <t>Somalia, Fed. Rep.</t>
        </is>
      </c>
      <c r="C12224" s="161" t="inlineStr">
        <is>
          <t>Sub-Saharan Africa</t>
        </is>
      </c>
      <c r="D12224" s="161" t="inlineStr">
        <is>
          <t>Low income</t>
        </is>
      </c>
      <c r="E12224" s="161" t="b">
        <v>1</v>
      </c>
      <c r="F12224" s="161" t="inlineStr">
        <is>
          <t>nmim_typ3_2030_pct_gdp</t>
        </is>
      </c>
      <c r="G12224" s="161" t="n">
        <v>0.0611983168738491</v>
      </c>
      <c r="H12224" s="161" t="inlineStr">
        <is>
          <t>2030</t>
        </is>
      </c>
      <c r="I12224" s="161" t="inlineStr">
        <is>
          <t>nmim_summary_v0_2.csv (InvestmentNeeds NMIM v0.2, model output)</t>
        </is>
      </c>
    </row>
    <row r="12225" ht="13" customHeight="1">
      <c r="A12225" s="161" t="inlineStr">
        <is>
          <t>SOM</t>
        </is>
      </c>
      <c r="B12225" s="161" t="inlineStr">
        <is>
          <t>Somalia, Fed. Rep.</t>
        </is>
      </c>
      <c r="C12225" s="161" t="inlineStr">
        <is>
          <t>Sub-Saharan Africa</t>
        </is>
      </c>
      <c r="D12225" s="161" t="inlineStr">
        <is>
          <t>Low income</t>
        </is>
      </c>
      <c r="E12225" s="161" t="b">
        <v>1</v>
      </c>
      <c r="F12225" s="161" t="inlineStr">
        <is>
          <t>nmim_typ4_2030_pct_gdp</t>
        </is>
      </c>
      <c r="G12225" s="161" t="n">
        <v>3.481065204667841</v>
      </c>
      <c r="H12225" s="161" t="inlineStr">
        <is>
          <t>2030</t>
        </is>
      </c>
      <c r="I12225" s="161" t="inlineStr">
        <is>
          <t>nmim_summary_v0_2.csv (InvestmentNeeds NMIM v0.2, model output)</t>
        </is>
      </c>
    </row>
    <row r="12226" ht="13" customHeight="1">
      <c r="A12226" s="161" t="inlineStr">
        <is>
          <t>SOM</t>
        </is>
      </c>
      <c r="B12226" s="161" t="inlineStr">
        <is>
          <t>Somalia, Fed. Rep.</t>
        </is>
      </c>
      <c r="C12226" s="161" t="inlineStr">
        <is>
          <t>Sub-Saharan Africa</t>
        </is>
      </c>
      <c r="D12226" s="161" t="inlineStr">
        <is>
          <t>Low income</t>
        </is>
      </c>
      <c r="E12226" s="161" t="b">
        <v>1</v>
      </c>
      <c r="F12226" s="161" t="inlineStr">
        <is>
          <t>nmim_typ5_2030_pct_gdp</t>
        </is>
      </c>
      <c r="G12226" s="161" t="n">
        <v>0.6520877380081173</v>
      </c>
      <c r="H12226" s="161" t="inlineStr">
        <is>
          <t>2030</t>
        </is>
      </c>
      <c r="I12226" s="161" t="inlineStr">
        <is>
          <t>nmim_summary_v0_2.csv (InvestmentNeeds NMIM v0.2, model output)</t>
        </is>
      </c>
    </row>
    <row r="12227" ht="13" customHeight="1">
      <c r="A12227" s="161" t="inlineStr">
        <is>
          <t>SOM</t>
        </is>
      </c>
      <c r="B12227" s="161" t="inlineStr">
        <is>
          <t>Somalia, Fed. Rep.</t>
        </is>
      </c>
      <c r="C12227" s="161" t="inlineStr">
        <is>
          <t>Sub-Saharan Africa</t>
        </is>
      </c>
      <c r="D12227" s="161" t="inlineStr">
        <is>
          <t>Low income</t>
        </is>
      </c>
      <c r="E12227" s="161" t="b">
        <v>1</v>
      </c>
      <c r="F12227" s="161" t="inlineStr">
        <is>
          <t>nmim_budget_need_2030_pct_gdp</t>
        </is>
      </c>
      <c r="G12227" s="161" t="n">
        <v>7.035659196578838</v>
      </c>
      <c r="H12227" s="161" t="inlineStr">
        <is>
          <t>2030</t>
        </is>
      </c>
      <c r="I12227" s="161" t="inlineStr">
        <is>
          <t>nmim_summary_v0_2.csv (InvestmentNeeds NMIM v0.2, model output)</t>
        </is>
      </c>
    </row>
    <row r="12228" ht="13" customHeight="1">
      <c r="A12228" s="161" t="inlineStr">
        <is>
          <t>SOM</t>
        </is>
      </c>
      <c r="B12228" s="161" t="inlineStr">
        <is>
          <t>Somalia, Fed. Rep.</t>
        </is>
      </c>
      <c r="C12228" s="161" t="inlineStr">
        <is>
          <t>Sub-Saharan Africa</t>
        </is>
      </c>
      <c r="D12228" s="161" t="inlineStr">
        <is>
          <t>Low income</t>
        </is>
      </c>
      <c r="E12228" s="161" t="b">
        <v>1</v>
      </c>
      <c r="F12228" s="161" t="inlineStr">
        <is>
          <t>nmim_private_share_2030_pct</t>
        </is>
      </c>
      <c r="G12228" s="161" t="n">
        <v>30.53137986700229</v>
      </c>
      <c r="H12228" s="161" t="inlineStr">
        <is>
          <t>2030</t>
        </is>
      </c>
      <c r="I12228" s="161" t="inlineStr">
        <is>
          <t>nmim_summary_v0_2.csv (InvestmentNeeds NMIM v0.2, model output)</t>
        </is>
      </c>
    </row>
    <row r="12229" ht="13" customHeight="1">
      <c r="A12229" s="161" t="inlineStr">
        <is>
          <t>SOM</t>
        </is>
      </c>
      <c r="B12229" s="161" t="inlineStr">
        <is>
          <t>Somalia, Fed. Rep.</t>
        </is>
      </c>
      <c r="C12229" s="161" t="inlineStr">
        <is>
          <t>Sub-Saharan Africa</t>
        </is>
      </c>
      <c r="D12229" s="161" t="inlineStr">
        <is>
          <t>Low income</t>
        </is>
      </c>
      <c r="E12229" s="161" t="b">
        <v>1</v>
      </c>
      <c r="F12229" s="161" t="inlineStr">
        <is>
          <t>nmim_incr_inv_2030_pct_gdp</t>
        </is>
      </c>
      <c r="G12229" s="161" t="n">
        <v>9.826109131357301</v>
      </c>
      <c r="H12229" s="161" t="inlineStr">
        <is>
          <t>2030</t>
        </is>
      </c>
      <c r="I12229" s="161" t="inlineStr">
        <is>
          <t>nmim_summary_v0_2.csv (InvestmentNeeds NMIM v0.2, model output)</t>
        </is>
      </c>
    </row>
    <row r="12230" ht="13" customHeight="1">
      <c r="A12230" s="161" t="inlineStr">
        <is>
          <t>SOM</t>
        </is>
      </c>
      <c r="B12230" s="161" t="inlineStr">
        <is>
          <t>Somalia, Fed. Rep.</t>
        </is>
      </c>
      <c r="C12230" s="161" t="inlineStr">
        <is>
          <t>Sub-Saharan Africa</t>
        </is>
      </c>
      <c r="D12230" s="161" t="inlineStr">
        <is>
          <t>Low income</t>
        </is>
      </c>
      <c r="E12230" s="161" t="b">
        <v>1</v>
      </c>
      <c r="F12230" s="161" t="inlineStr">
        <is>
          <t>nmim_incr_inv_2050_pct_gdp</t>
        </is>
      </c>
      <c r="G12230" s="161" t="n">
        <v>6.19581897417186</v>
      </c>
      <c r="H12230" s="161" t="inlineStr">
        <is>
          <t>2050</t>
        </is>
      </c>
      <c r="I12230" s="161" t="inlineStr">
        <is>
          <t>nmim_summary_v0_2.csv (InvestmentNeeds NMIM v0.2, model output)</t>
        </is>
      </c>
    </row>
    <row r="12231" ht="13" customHeight="1">
      <c r="A12231" s="161" t="inlineStr">
        <is>
          <t>SOM</t>
        </is>
      </c>
      <c r="B12231" s="161" t="inlineStr">
        <is>
          <t>Somalia, Fed. Rep.</t>
        </is>
      </c>
      <c r="C12231" s="161" t="inlineStr">
        <is>
          <t>Sub-Saharan Africa</t>
        </is>
      </c>
      <c r="D12231" s="161" t="inlineStr">
        <is>
          <t>Low income</t>
        </is>
      </c>
      <c r="E12231" s="161" t="b">
        <v>1</v>
      </c>
      <c r="F12231" s="161" t="inlineStr">
        <is>
          <t>nmim_pv_incr_cost_b_pct_gdp</t>
        </is>
      </c>
      <c r="G12231" s="161" t="n">
        <v>109.2431081610448</v>
      </c>
      <c r="H12231" s="161" t="inlineStr">
        <is>
          <t>2025-2050</t>
        </is>
      </c>
      <c r="I12231" s="161" t="inlineStr">
        <is>
          <t>nmim_summary_v0_2.csv (InvestmentNeeds NMIM v0.2, model output)</t>
        </is>
      </c>
    </row>
    <row r="12232" ht="13" customHeight="1">
      <c r="A12232" s="161" t="inlineStr">
        <is>
          <t>SOM</t>
        </is>
      </c>
      <c r="B12232" s="161" t="inlineStr">
        <is>
          <t>Somalia, Fed. Rep.</t>
        </is>
      </c>
      <c r="C12232" s="161" t="inlineStr">
        <is>
          <t>Sub-Saharan Africa</t>
        </is>
      </c>
      <c r="D12232" s="161" t="inlineStr">
        <is>
          <t>Low income</t>
        </is>
      </c>
      <c r="E12232" s="161" t="b">
        <v>1</v>
      </c>
      <c r="F12232" s="161" t="inlineStr">
        <is>
          <t>price_diesel_usd_litre</t>
        </is>
      </c>
      <c r="G12232" s="161" t="n">
        <v>0.57</v>
      </c>
      <c r="H12232" s="161" t="inlineStr">
        <is>
          <t>2024</t>
        </is>
      </c>
      <c r="I12232" s="161" t="inlineStr">
        <is>
          <t>imffossilfuelsubsidiesdata.xlsb</t>
        </is>
      </c>
    </row>
    <row r="12233" ht="13" customHeight="1">
      <c r="A12233" s="161" t="inlineStr">
        <is>
          <t>SOM</t>
        </is>
      </c>
      <c r="B12233" s="161" t="inlineStr">
        <is>
          <t>Somalia, Fed. Rep.</t>
        </is>
      </c>
      <c r="C12233" s="161" t="inlineStr">
        <is>
          <t>Sub-Saharan Africa</t>
        </is>
      </c>
      <c r="D12233" s="161" t="inlineStr">
        <is>
          <t>Low income</t>
        </is>
      </c>
      <c r="E12233" s="161" t="b">
        <v>1</v>
      </c>
      <c r="F12233" s="161" t="inlineStr">
        <is>
          <t>price_gasoline_usd_litre</t>
        </is>
      </c>
      <c r="G12233" s="161" t="n">
        <v>1.121</v>
      </c>
      <c r="H12233" s="161" t="inlineStr">
        <is>
          <t>2024</t>
        </is>
      </c>
      <c r="I12233" s="161" t="inlineStr">
        <is>
          <t>imffossilfuelsubsidiesdata.xlsb</t>
        </is>
      </c>
    </row>
    <row r="12234" ht="13" customHeight="1">
      <c r="A12234" s="161" t="inlineStr">
        <is>
          <t>SOM</t>
        </is>
      </c>
      <c r="B12234" s="161" t="inlineStr">
        <is>
          <t>Somalia, Fed. Rep.</t>
        </is>
      </c>
      <c r="C12234" s="161" t="inlineStr">
        <is>
          <t>Sub-Saharan Africa</t>
        </is>
      </c>
      <c r="D12234" s="161" t="inlineStr">
        <is>
          <t>Low income</t>
        </is>
      </c>
      <c r="E12234" s="161" t="b">
        <v>1</v>
      </c>
      <c r="F12234" s="161" t="inlineStr">
        <is>
          <t>price_electricity_residential_usd_kwh</t>
        </is>
      </c>
      <c r="G12234" s="161" t="n">
        <v>0.082</v>
      </c>
      <c r="H12234" s="161" t="inlineStr">
        <is>
          <t>2024</t>
        </is>
      </c>
      <c r="I12234" s="161" t="inlineStr">
        <is>
          <t>imffossilfuelsubsidiesdata.xlsb</t>
        </is>
      </c>
    </row>
    <row r="12235" ht="13" customHeight="1">
      <c r="A12235" s="161" t="inlineStr">
        <is>
          <t>SOM</t>
        </is>
      </c>
      <c r="B12235" s="161" t="inlineStr">
        <is>
          <t>Somalia, Fed. Rep.</t>
        </is>
      </c>
      <c r="C12235" s="161" t="inlineStr">
        <is>
          <t>Sub-Saharan Africa</t>
        </is>
      </c>
      <c r="D12235" s="161" t="inlineStr">
        <is>
          <t>Low income</t>
        </is>
      </c>
      <c r="E12235" s="161" t="b">
        <v>1</v>
      </c>
      <c r="F12235" s="161" t="inlineStr">
        <is>
          <t>price_electricity_industry_usd_kwh</t>
        </is>
      </c>
      <c r="G12235" s="161" t="n">
        <v>0.082</v>
      </c>
      <c r="H12235" s="161" t="inlineStr">
        <is>
          <t>2024</t>
        </is>
      </c>
      <c r="I12235" s="161" t="inlineStr">
        <is>
          <t>imffossilfuelsubsidiesdata.xlsb</t>
        </is>
      </c>
    </row>
    <row r="12236" ht="13" customHeight="1">
      <c r="A12236" s="161" t="inlineStr">
        <is>
          <t>SOM</t>
        </is>
      </c>
      <c r="B12236" s="161" t="inlineStr">
        <is>
          <t>Somalia, Fed. Rep.</t>
        </is>
      </c>
      <c r="C12236" s="161" t="inlineStr">
        <is>
          <t>Sub-Saharan Africa</t>
        </is>
      </c>
      <c r="D12236" s="161" t="inlineStr">
        <is>
          <t>Low income</t>
        </is>
      </c>
      <c r="E12236" s="161" t="b">
        <v>1</v>
      </c>
      <c r="F12236" s="161" t="inlineStr">
        <is>
          <t>price_gas_residential_usd_gj</t>
        </is>
      </c>
      <c r="G12236" s="161" t="n">
        <v>20.757</v>
      </c>
      <c r="H12236" s="161" t="inlineStr">
        <is>
          <t>2024</t>
        </is>
      </c>
      <c r="I12236" s="161" t="inlineStr">
        <is>
          <t>imffossilfuelsubsidiesdata.xlsb</t>
        </is>
      </c>
    </row>
    <row r="12237" ht="13" customHeight="1">
      <c r="A12237" s="161" t="inlineStr">
        <is>
          <t>SOM</t>
        </is>
      </c>
      <c r="B12237" s="161" t="inlineStr">
        <is>
          <t>Somalia, Fed. Rep.</t>
        </is>
      </c>
      <c r="C12237" s="161" t="inlineStr">
        <is>
          <t>Sub-Saharan Africa</t>
        </is>
      </c>
      <c r="D12237" s="161" t="inlineStr">
        <is>
          <t>Low income</t>
        </is>
      </c>
      <c r="E12237" s="161" t="b">
        <v>1</v>
      </c>
      <c r="F12237" s="161" t="inlineStr">
        <is>
          <t>price_gas_industry_usd_gj</t>
        </is>
      </c>
      <c r="G12237" s="161" t="n">
        <v>12.815</v>
      </c>
      <c r="H12237" s="161" t="inlineStr">
        <is>
          <t>2024</t>
        </is>
      </c>
      <c r="I12237" s="161" t="inlineStr">
        <is>
          <t>imffossilfuelsubsidiesdata.xlsb</t>
        </is>
      </c>
    </row>
    <row r="12238" ht="13" customHeight="1">
      <c r="A12238" s="161" t="inlineStr">
        <is>
          <t>SOM</t>
        </is>
      </c>
      <c r="B12238" s="161" t="inlineStr">
        <is>
          <t>Somalia, Fed. Rep.</t>
        </is>
      </c>
      <c r="C12238" s="161" t="inlineStr">
        <is>
          <t>Sub-Saharan Africa</t>
        </is>
      </c>
      <c r="D12238" s="161" t="inlineStr">
        <is>
          <t>Low income</t>
        </is>
      </c>
      <c r="E12238" s="161" t="b">
        <v>1</v>
      </c>
      <c r="F12238" s="161" t="inlineStr">
        <is>
          <t>price_gas_power_usd_gj</t>
        </is>
      </c>
      <c r="G12238" s="161" t="n">
        <v>11.492</v>
      </c>
      <c r="H12238" s="161" t="inlineStr">
        <is>
          <t>2024</t>
        </is>
      </c>
      <c r="I12238" s="161" t="inlineStr">
        <is>
          <t>imffossilfuelsubsidiesdata.xlsb</t>
        </is>
      </c>
    </row>
    <row r="12239" ht="13" customHeight="1">
      <c r="A12239" s="161" t="inlineStr">
        <is>
          <t>SOM</t>
        </is>
      </c>
      <c r="B12239" s="161" t="inlineStr">
        <is>
          <t>Somalia, Fed. Rep.</t>
        </is>
      </c>
      <c r="C12239" s="161" t="inlineStr">
        <is>
          <t>Sub-Saharan Africa</t>
        </is>
      </c>
      <c r="D12239" s="161" t="inlineStr">
        <is>
          <t>Low income</t>
        </is>
      </c>
      <c r="E12239" s="161" t="b">
        <v>1</v>
      </c>
      <c r="F12239" s="161" t="inlineStr">
        <is>
          <t>price_coal_residential_usd_gj</t>
        </is>
      </c>
      <c r="G12239" s="161" t="n">
        <v>12.193</v>
      </c>
      <c r="H12239" s="161" t="inlineStr">
        <is>
          <t>2024</t>
        </is>
      </c>
      <c r="I12239" s="161" t="inlineStr">
        <is>
          <t>imffossilfuelsubsidiesdata.xlsb</t>
        </is>
      </c>
    </row>
    <row r="12240" ht="13" customHeight="1">
      <c r="A12240" s="161" t="inlineStr">
        <is>
          <t>SOM</t>
        </is>
      </c>
      <c r="B12240" s="161" t="inlineStr">
        <is>
          <t>Somalia, Fed. Rep.</t>
        </is>
      </c>
      <c r="C12240" s="161" t="inlineStr">
        <is>
          <t>Sub-Saharan Africa</t>
        </is>
      </c>
      <c r="D12240" s="161" t="inlineStr">
        <is>
          <t>Low income</t>
        </is>
      </c>
      <c r="E12240" s="161" t="b">
        <v>1</v>
      </c>
      <c r="F12240" s="161" t="inlineStr">
        <is>
          <t>price_coal_industry_usd_gj</t>
        </is>
      </c>
      <c r="G12240" s="161" t="n">
        <v>7.124</v>
      </c>
      <c r="H12240" s="161" t="inlineStr">
        <is>
          <t>2024</t>
        </is>
      </c>
      <c r="I12240" s="161" t="inlineStr">
        <is>
          <t>imffossilfuelsubsidiesdata.xlsb</t>
        </is>
      </c>
    </row>
    <row r="12241" ht="13" customHeight="1">
      <c r="A12241" s="161" t="inlineStr">
        <is>
          <t>SOM</t>
        </is>
      </c>
      <c r="B12241" s="161" t="inlineStr">
        <is>
          <t>Somalia, Fed. Rep.</t>
        </is>
      </c>
      <c r="C12241" s="161" t="inlineStr">
        <is>
          <t>Sub-Saharan Africa</t>
        </is>
      </c>
      <c r="D12241" s="161" t="inlineStr">
        <is>
          <t>Low income</t>
        </is>
      </c>
      <c r="E12241" s="161" t="b">
        <v>1</v>
      </c>
      <c r="F12241" s="161" t="inlineStr">
        <is>
          <t>price_coal_power_usd_gj</t>
        </is>
      </c>
      <c r="G12241" s="161" t="n">
        <v>5.575</v>
      </c>
      <c r="H12241" s="161" t="inlineStr">
        <is>
          <t>2024</t>
        </is>
      </c>
      <c r="I12241" s="161" t="inlineStr">
        <is>
          <t>imffossilfuelsubsidiesdata.xlsb</t>
        </is>
      </c>
    </row>
    <row r="12242" ht="13" customHeight="1">
      <c r="A12242" s="161" t="inlineStr">
        <is>
          <t>SOM</t>
        </is>
      </c>
      <c r="B12242" s="161" t="inlineStr">
        <is>
          <t>Somalia, Fed. Rep.</t>
        </is>
      </c>
      <c r="C12242" s="161" t="inlineStr">
        <is>
          <t>Sub-Saharan Africa</t>
        </is>
      </c>
      <c r="D12242" s="161" t="inlineStr">
        <is>
          <t>Low income</t>
        </is>
      </c>
      <c r="E12242" s="161" t="b">
        <v>1</v>
      </c>
      <c r="F12242" s="161" t="inlineStr">
        <is>
          <t>rise_renewable_energy_score</t>
        </is>
      </c>
      <c r="G12242" s="161" t="n">
        <v>3.833</v>
      </c>
      <c r="H12242" s="161" t="inlineStr">
        <is>
          <t>2023</t>
        </is>
      </c>
      <c r="I12242" s="161" t="inlineStr">
        <is>
          <t>WB_RISE_WIDEF.csv</t>
        </is>
      </c>
    </row>
    <row r="12243" ht="13" customHeight="1">
      <c r="A12243" s="161" t="inlineStr">
        <is>
          <t>SOM</t>
        </is>
      </c>
      <c r="B12243" s="161" t="inlineStr">
        <is>
          <t>Somalia, Fed. Rep.</t>
        </is>
      </c>
      <c r="C12243" s="161" t="inlineStr">
        <is>
          <t>Sub-Saharan Africa</t>
        </is>
      </c>
      <c r="D12243" s="161" t="inlineStr">
        <is>
          <t>Low income</t>
        </is>
      </c>
      <c r="E12243" s="161" t="b">
        <v>1</v>
      </c>
      <c r="F12243" s="161" t="inlineStr">
        <is>
          <t>rise_level_playing_field_score</t>
        </is>
      </c>
      <c r="G12243" s="161" t="n">
        <v>0</v>
      </c>
      <c r="H12243" s="161" t="inlineStr">
        <is>
          <t>2023</t>
        </is>
      </c>
      <c r="I12243" s="161" t="inlineStr">
        <is>
          <t>WB_RISE_WIDEF.csv</t>
        </is>
      </c>
    </row>
    <row r="12244" ht="13" customHeight="1">
      <c r="A12244" s="161" t="inlineStr">
        <is>
          <t>SOM</t>
        </is>
      </c>
      <c r="B12244" s="161" t="inlineStr">
        <is>
          <t>Somalia, Fed. Rep.</t>
        </is>
      </c>
      <c r="C12244" s="161" t="inlineStr">
        <is>
          <t>Sub-Saharan Africa</t>
        </is>
      </c>
      <c r="D12244" s="161" t="inlineStr">
        <is>
          <t>Low income</t>
        </is>
      </c>
      <c r="E12244" s="161" t="b">
        <v>1</v>
      </c>
      <c r="F12244" s="161" t="inlineStr">
        <is>
          <t>rise_ee_financing_mechanisms_score</t>
        </is>
      </c>
      <c r="G12244" s="161" t="n">
        <v>0</v>
      </c>
      <c r="H12244" s="161" t="inlineStr">
        <is>
          <t>2023</t>
        </is>
      </c>
      <c r="I12244" s="161" t="inlineStr">
        <is>
          <t>WB_RISE_WIDEF.csv</t>
        </is>
      </c>
    </row>
    <row r="12245" ht="13" customHeight="1">
      <c r="A12245" s="161" t="inlineStr">
        <is>
          <t>SOM</t>
        </is>
      </c>
      <c r="B12245" s="161" t="inlineStr">
        <is>
          <t>Somalia, Fed. Rep.</t>
        </is>
      </c>
      <c r="C12245" s="161" t="inlineStr">
        <is>
          <t>Sub-Saharan Africa</t>
        </is>
      </c>
      <c r="D12245" s="161" t="inlineStr">
        <is>
          <t>Low income</t>
        </is>
      </c>
      <c r="E12245" s="161" t="b">
        <v>1</v>
      </c>
      <c r="F12245" s="161" t="inlineStr">
        <is>
          <t>revenue_pct_gdp</t>
        </is>
      </c>
      <c r="G12245" s="161" t="n">
        <v>7.526</v>
      </c>
      <c r="H12245" s="161" t="inlineStr">
        <is>
          <t>2024</t>
        </is>
      </c>
      <c r="I12245" s="161" t="inlineStr">
        <is>
          <t>dataset_2026-08-26T13_41_09_874550254Z_DEFAULT_INTEGRATION_IMF_RES_WEO_9_0_0.csv</t>
        </is>
      </c>
    </row>
    <row r="12246" ht="13" customHeight="1">
      <c r="A12246" s="161" t="inlineStr">
        <is>
          <t>SOM</t>
        </is>
      </c>
      <c r="B12246" s="161" t="inlineStr">
        <is>
          <t>Somalia, Fed. Rep.</t>
        </is>
      </c>
      <c r="C12246" s="161" t="inlineStr">
        <is>
          <t>Sub-Saharan Africa</t>
        </is>
      </c>
      <c r="D12246" s="161" t="inlineStr">
        <is>
          <t>Low income</t>
        </is>
      </c>
      <c r="E12246" s="161" t="b">
        <v>1</v>
      </c>
      <c r="F12246" s="161" t="inlineStr">
        <is>
          <t>primary_balance_pct_gdp</t>
        </is>
      </c>
      <c r="G12246" s="161" t="n">
        <v>0.215</v>
      </c>
      <c r="H12246" s="161" t="inlineStr">
        <is>
          <t>2024</t>
        </is>
      </c>
      <c r="I12246" s="161" t="inlineStr">
        <is>
          <t>dataset_2026-08-26T13_41_09_874550254Z_DEFAULT_INTEGRATION_IMF_RES_WEO_9_0_0.csv</t>
        </is>
      </c>
    </row>
    <row r="12247" ht="13" customHeight="1">
      <c r="A12247" s="161" t="inlineStr">
        <is>
          <t>SOM</t>
        </is>
      </c>
      <c r="B12247" s="161" t="inlineStr">
        <is>
          <t>Somalia, Fed. Rep.</t>
        </is>
      </c>
      <c r="C12247" s="161" t="inlineStr">
        <is>
          <t>Sub-Saharan Africa</t>
        </is>
      </c>
      <c r="D12247" s="161" t="inlineStr">
        <is>
          <t>Low income</t>
        </is>
      </c>
      <c r="E12247" s="161" t="b">
        <v>1</v>
      </c>
      <c r="F12247" s="161" t="inlineStr">
        <is>
          <t>current_account_pct_gdp</t>
        </is>
      </c>
      <c r="G12247" s="161" t="n">
        <v>-9.146000000000001</v>
      </c>
      <c r="H12247" s="161" t="inlineStr">
        <is>
          <t>2024</t>
        </is>
      </c>
      <c r="I12247" s="161" t="inlineStr">
        <is>
          <t>dataset_2026-08-26T13_41_09_874550254Z_DEFAULT_INTEGRATION_IMF_RES_WEO_9_0_0.csv</t>
        </is>
      </c>
    </row>
    <row r="12248" ht="13" customHeight="1">
      <c r="A12248" s="161" t="inlineStr">
        <is>
          <t>SOM</t>
        </is>
      </c>
      <c r="B12248" s="161" t="inlineStr">
        <is>
          <t>Somalia, Fed. Rep.</t>
        </is>
      </c>
      <c r="C12248" s="161" t="inlineStr">
        <is>
          <t>Sub-Saharan Africa</t>
        </is>
      </c>
      <c r="D12248" s="161" t="inlineStr">
        <is>
          <t>Low income</t>
        </is>
      </c>
      <c r="E12248" s="161" t="b">
        <v>1</v>
      </c>
      <c r="F12248" s="161" t="inlineStr">
        <is>
          <t>real_gdp_growth_5y_avg_pct</t>
        </is>
      </c>
      <c r="G12248" s="161" t="n">
        <v>2.35</v>
      </c>
      <c r="H12248" s="161" t="inlineStr">
        <is>
          <t>2020-2024 avg</t>
        </is>
      </c>
      <c r="I12248" s="161" t="inlineStr">
        <is>
          <t>dataset_2026-08-26T13_41_09_874550254Z_DEFAULT_INTEGRATION_IMF_RES_WEO_9_0_0.csv (derived)</t>
        </is>
      </c>
    </row>
    <row r="12249" ht="13" customHeight="1">
      <c r="A12249" s="161" t="inlineStr">
        <is>
          <t>SOM</t>
        </is>
      </c>
      <c r="B12249" s="161" t="inlineStr">
        <is>
          <t>Somalia, Fed. Rep.</t>
        </is>
      </c>
      <c r="C12249" s="161" t="inlineStr">
        <is>
          <t>Sub-Saharan Africa</t>
        </is>
      </c>
      <c r="D12249" s="161" t="inlineStr">
        <is>
          <t>Low income</t>
        </is>
      </c>
      <c r="E12249" s="161" t="b">
        <v>1</v>
      </c>
      <c r="F12249" s="161" t="inlineStr">
        <is>
          <t>int_budget_need_2030_pct_gdp</t>
        </is>
      </c>
      <c r="G12249" s="161" t="n">
        <v>6.811</v>
      </c>
      <c r="H12249" s="161" t="inlineStr">
        <is>
          <t>2030</t>
        </is>
      </c>
      <c r="I12249" s="161" t="inlineStr">
        <is>
          <t>integrated_results.csv (MacroFiscalModels v0.1, model output)</t>
        </is>
      </c>
    </row>
    <row r="12250" ht="13" customHeight="1">
      <c r="A12250" s="161" t="inlineStr">
        <is>
          <t>SOM</t>
        </is>
      </c>
      <c r="B12250" s="161" t="inlineStr">
        <is>
          <t>Somalia, Fed. Rep.</t>
        </is>
      </c>
      <c r="C12250" s="161" t="inlineStr">
        <is>
          <t>Sub-Saharan Africa</t>
        </is>
      </c>
      <c r="D12250" s="161" t="inlineStr">
        <is>
          <t>Low income</t>
        </is>
      </c>
      <c r="E12250" s="161" t="b">
        <v>1</v>
      </c>
      <c r="F12250" s="161" t="inlineStr">
        <is>
          <t>int_pricing_revenue_2030_pct_gdp</t>
        </is>
      </c>
      <c r="G12250" s="161" t="n">
        <v>0.001</v>
      </c>
      <c r="H12250" s="161" t="inlineStr">
        <is>
          <t>2030</t>
        </is>
      </c>
      <c r="I12250" s="161" t="inlineStr">
        <is>
          <t>integrated_results.csv (MacroFiscalModels v0.1, model output)</t>
        </is>
      </c>
    </row>
    <row r="12251" ht="13" customHeight="1">
      <c r="A12251" s="161" t="inlineStr">
        <is>
          <t>SOM</t>
        </is>
      </c>
      <c r="B12251" s="161" t="inlineStr">
        <is>
          <t>Somalia, Fed. Rep.</t>
        </is>
      </c>
      <c r="C12251" s="161" t="inlineStr">
        <is>
          <t>Sub-Saharan Africa</t>
        </is>
      </c>
      <c r="D12251" s="161" t="inlineStr">
        <is>
          <t>Low income</t>
        </is>
      </c>
      <c r="E12251" s="161" t="b">
        <v>1</v>
      </c>
      <c r="F12251" s="161" t="inlineStr">
        <is>
          <t>int_financing_gap_2030_pct_gdp</t>
        </is>
      </c>
      <c r="G12251" s="161" t="n">
        <v>6.81</v>
      </c>
      <c r="H12251" s="161" t="inlineStr">
        <is>
          <t>2030</t>
        </is>
      </c>
      <c r="I12251" s="161" t="inlineStr">
        <is>
          <t>integrated_results.csv (MacroFiscalModels v0.1, model output)</t>
        </is>
      </c>
    </row>
    <row r="12252" ht="13" customHeight="1">
      <c r="A12252" s="161" t="inlineStr">
        <is>
          <t>SOM</t>
        </is>
      </c>
      <c r="B12252" s="161" t="inlineStr">
        <is>
          <t>Somalia, Fed. Rep.</t>
        </is>
      </c>
      <c r="C12252" s="161" t="inlineStr">
        <is>
          <t>Sub-Saharan Africa</t>
        </is>
      </c>
      <c r="D12252" s="161" t="inlineStr">
        <is>
          <t>Low income</t>
        </is>
      </c>
      <c r="E12252" s="161" t="b">
        <v>1</v>
      </c>
      <c r="F12252" s="161" t="inlineStr">
        <is>
          <t>int_gdp_dev_2050_pct</t>
        </is>
      </c>
      <c r="G12252" s="161" t="n">
        <v>0.5649999999999999</v>
      </c>
      <c r="H12252" s="161" t="inlineStr">
        <is>
          <t>2050</t>
        </is>
      </c>
      <c r="I12252" s="161" t="inlineStr">
        <is>
          <t>integrated_results.csv (MacroFiscalModels v0.1, model output)</t>
        </is>
      </c>
    </row>
    <row r="12253" ht="13" customHeight="1">
      <c r="A12253" s="161" t="inlineStr">
        <is>
          <t>SOM</t>
        </is>
      </c>
      <c r="B12253" s="161" t="inlineStr">
        <is>
          <t>Somalia, Fed. Rep.</t>
        </is>
      </c>
      <c r="C12253" s="161" t="inlineStr">
        <is>
          <t>Sub-Saharan Africa</t>
        </is>
      </c>
      <c r="D12253" s="161" t="inlineStr">
        <is>
          <t>Low income</t>
        </is>
      </c>
      <c r="E12253" s="161" t="b">
        <v>1</v>
      </c>
      <c r="F12253" s="161" t="inlineStr">
        <is>
          <t>int_debt_2050_pct_gdp</t>
        </is>
      </c>
      <c r="G12253" s="161" t="n">
        <v>87.31</v>
      </c>
      <c r="H12253" s="161" t="inlineStr">
        <is>
          <t>2050</t>
        </is>
      </c>
      <c r="I12253" s="161" t="inlineStr">
        <is>
          <t>integrated_results.csv (MacroFiscalModels v0.1, model output)</t>
        </is>
      </c>
    </row>
    <row r="12254" ht="13" customHeight="1">
      <c r="A12254" s="161" t="inlineStr">
        <is>
          <t>SOM</t>
        </is>
      </c>
      <c r="B12254" s="161" t="inlineStr">
        <is>
          <t>Somalia, Fed. Rep.</t>
        </is>
      </c>
      <c r="C12254" s="161" t="inlineStr">
        <is>
          <t>Sub-Saharan Africa</t>
        </is>
      </c>
      <c r="D12254" s="161" t="inlineStr">
        <is>
          <t>Low income</t>
        </is>
      </c>
      <c r="E12254" s="161" t="b">
        <v>1</v>
      </c>
      <c r="F12254" s="161" t="inlineStr">
        <is>
          <t>int_dsf_risk_code</t>
        </is>
      </c>
      <c r="G12254" s="161" t="n">
        <v>3</v>
      </c>
      <c r="H12254" s="161" t="inlineStr">
        <is>
          <t>2034</t>
        </is>
      </c>
      <c r="I12254" s="161" t="inlineStr">
        <is>
          <t>integrated_results.csv (MacroFiscalModels v0.1, model output)</t>
        </is>
      </c>
    </row>
    <row r="12255" ht="13" customHeight="1">
      <c r="A12255" s="161" t="inlineStr">
        <is>
          <t>ZAF</t>
        </is>
      </c>
      <c r="B12255" s="161" t="inlineStr">
        <is>
          <t>South Africa</t>
        </is>
      </c>
      <c r="C12255" s="161" t="inlineStr">
        <is>
          <t>Sub-Saharan Africa</t>
        </is>
      </c>
      <c r="D12255" s="161" t="inlineStr">
        <is>
          <t>Upper middle income</t>
        </is>
      </c>
      <c r="E12255" s="161" t="b">
        <v>1</v>
      </c>
      <c r="F12255" s="161" t="inlineStr">
        <is>
          <t>interest_to_revenue_pct</t>
        </is>
      </c>
      <c r="G12255" s="161" t="n">
        <v>18.93</v>
      </c>
      <c r="H12255" s="161" t="inlineStr">
        <is>
          <t>2024</t>
        </is>
      </c>
      <c r="I12255" s="161" t="inlineStr">
        <is>
          <t>dataset_2026-08-26T13_41_09_874550254Z_DEFAULT_INTEGRATION_IMF_RES_WEO_9_0_0.csv (derived)</t>
        </is>
      </c>
    </row>
    <row r="12256" ht="13" customHeight="1">
      <c r="A12256" s="161" t="inlineStr">
        <is>
          <t>ZAF</t>
        </is>
      </c>
      <c r="B12256" s="161" t="inlineStr">
        <is>
          <t>South Africa</t>
        </is>
      </c>
      <c r="C12256" s="161" t="inlineStr">
        <is>
          <t>Sub-Saharan Africa</t>
        </is>
      </c>
      <c r="D12256" s="161" t="inlineStr">
        <is>
          <t>Upper middle income</t>
        </is>
      </c>
      <c r="E12256" s="161" t="b">
        <v>1</v>
      </c>
      <c r="F12256" s="161" t="inlineStr">
        <is>
          <t>interest_pct_gdp</t>
        </is>
      </c>
      <c r="G12256" s="161" t="n">
        <v>5.168</v>
      </c>
      <c r="H12256" s="161" t="inlineStr">
        <is>
          <t>2024</t>
        </is>
      </c>
      <c r="I12256" s="161" t="inlineStr">
        <is>
          <t>dataset_2026-08-26T13_41_09_874550254Z_DEFAULT_INTEGRATION_IMF_RES_WEO_9_0_0.csv (derived)</t>
        </is>
      </c>
    </row>
    <row r="12257" ht="13" customHeight="1">
      <c r="A12257" s="161" t="inlineStr">
        <is>
          <t>ZAF</t>
        </is>
      </c>
      <c r="B12257" s="161" t="inlineStr">
        <is>
          <t>South Africa</t>
        </is>
      </c>
      <c r="C12257" s="161" t="inlineStr">
        <is>
          <t>Sub-Saharan Africa</t>
        </is>
      </c>
      <c r="D12257" s="161" t="inlineStr">
        <is>
          <t>Upper middle income</t>
        </is>
      </c>
      <c r="E12257" s="161" t="b">
        <v>1</v>
      </c>
      <c r="F12257" s="161" t="inlineStr">
        <is>
          <t>gross_debt_pct_gdp</t>
        </is>
      </c>
      <c r="G12257" s="161" t="n">
        <v>75.96299999999999</v>
      </c>
      <c r="H12257" s="161" t="inlineStr">
        <is>
          <t>2024</t>
        </is>
      </c>
      <c r="I12257" s="161" t="inlineStr">
        <is>
          <t>dataset_2026-08-26T13_41_09_874550254Z_DEFAULT_INTEGRATION_IMF_RES_WEO_9_0_0.csv</t>
        </is>
      </c>
    </row>
    <row r="12258" ht="13" customHeight="1">
      <c r="A12258" s="161" t="inlineStr">
        <is>
          <t>ZAF</t>
        </is>
      </c>
      <c r="B12258" s="161" t="inlineStr">
        <is>
          <t>South Africa</t>
        </is>
      </c>
      <c r="C12258" s="161" t="inlineStr">
        <is>
          <t>Sub-Saharan Africa</t>
        </is>
      </c>
      <c r="D12258" s="161" t="inlineStr">
        <is>
          <t>Upper middle income</t>
        </is>
      </c>
      <c r="E12258" s="161" t="b">
        <v>1</v>
      </c>
      <c r="F12258" s="161" t="inlineStr">
        <is>
          <t>tax_revenue_pct_gdp</t>
        </is>
      </c>
      <c r="G12258" s="161" t="n">
        <v>25.233</v>
      </c>
      <c r="H12258" s="161" t="inlineStr">
        <is>
          <t>2024</t>
        </is>
      </c>
      <c r="I12258" s="161" t="inlineStr">
        <is>
          <t>world-imf2026.xlsx</t>
        </is>
      </c>
    </row>
    <row r="12259" ht="13" customHeight="1">
      <c r="A12259" s="161" t="inlineStr">
        <is>
          <t>ZAF</t>
        </is>
      </c>
      <c r="B12259" s="161" t="inlineStr">
        <is>
          <t>South Africa</t>
        </is>
      </c>
      <c r="C12259" s="161" t="inlineStr">
        <is>
          <t>Sub-Saharan Africa</t>
        </is>
      </c>
      <c r="D12259" s="161" t="inlineStr">
        <is>
          <t>Upper middle income</t>
        </is>
      </c>
      <c r="E12259" s="161" t="b">
        <v>1</v>
      </c>
      <c r="F12259" s="161" t="inlineStr">
        <is>
          <t>capex_execution_rate_pct</t>
        </is>
      </c>
      <c r="G12259" s="161" t="n">
        <v>98.55800000000001</v>
      </c>
      <c r="H12259" s="161" t="inlineStr">
        <is>
          <t>2022</t>
        </is>
      </c>
      <c r="I12259" s="161" t="inlineStr">
        <is>
          <t>WB_BOOST_WIDEF.csv</t>
        </is>
      </c>
    </row>
    <row r="12260" ht="13" customHeight="1">
      <c r="A12260" s="161" t="inlineStr">
        <is>
          <t>ZAF</t>
        </is>
      </c>
      <c r="B12260" s="161" t="inlineStr">
        <is>
          <t>South Africa</t>
        </is>
      </c>
      <c r="C12260" s="161" t="inlineStr">
        <is>
          <t>Sub-Saharan Africa</t>
        </is>
      </c>
      <c r="D12260" s="161" t="inlineStr">
        <is>
          <t>Upper middle income</t>
        </is>
      </c>
      <c r="E12260" s="161" t="b">
        <v>1</v>
      </c>
      <c r="F12260" s="161" t="inlineStr">
        <is>
          <t>climate_pfm_diagnostic_on_record</t>
        </is>
      </c>
      <c r="G12260" s="161" t="n">
        <v>0</v>
      </c>
      <c r="H12260" s="161" t="inlineStr">
        <is>
          <t>2022</t>
        </is>
      </c>
      <c r="I12260" s="161" t="inlineStr">
        <is>
          <t>UNDP-Global-Climate-Public-Finance-Review-2022.pdf (Table 4.2)</t>
        </is>
      </c>
    </row>
    <row r="12261" ht="13" customHeight="1">
      <c r="A12261" s="161" t="inlineStr">
        <is>
          <t>ZAF</t>
        </is>
      </c>
      <c r="B12261" s="161" t="inlineStr">
        <is>
          <t>South Africa</t>
        </is>
      </c>
      <c r="C12261" s="161" t="inlineStr">
        <is>
          <t>Sub-Saharan Africa</t>
        </is>
      </c>
      <c r="D12261" s="161" t="inlineStr">
        <is>
          <t>Upper middle income</t>
        </is>
      </c>
      <c r="E12261" s="161" t="b">
        <v>1</v>
      </c>
      <c r="F12261" s="161" t="inlineStr">
        <is>
          <t>wacc_solar_real_aftertax_pct</t>
        </is>
      </c>
      <c r="G12261" s="161" t="n">
        <v>5.2</v>
      </c>
      <c r="H12261" s="161" t="inlineStr">
        <is>
          <t>2021</t>
        </is>
      </c>
      <c r="I12261" s="161" t="inlineStr">
        <is>
          <t>IRENA_Cost_of_financing_renewable_power_Appendix_2023.pdf</t>
        </is>
      </c>
    </row>
    <row r="12262" ht="13" customHeight="1">
      <c r="A12262" s="161" t="inlineStr">
        <is>
          <t>ZAF</t>
        </is>
      </c>
      <c r="B12262" s="161" t="inlineStr">
        <is>
          <t>South Africa</t>
        </is>
      </c>
      <c r="C12262" s="161" t="inlineStr">
        <is>
          <t>Sub-Saharan Africa</t>
        </is>
      </c>
      <c r="D12262" s="161" t="inlineStr">
        <is>
          <t>Upper middle income</t>
        </is>
      </c>
      <c r="E12262" s="161" t="b">
        <v>1</v>
      </c>
      <c r="F12262" s="161" t="inlineStr">
        <is>
          <t>wacc_steffen_nominal_aftertax_pct</t>
        </is>
      </c>
      <c r="G12262" s="161" t="n">
        <v>11</v>
      </c>
      <c r="H12262" s="161" t="inlineStr">
        <is>
          <t>2022</t>
        </is>
      </c>
      <c r="I12262" s="161" t="inlineStr">
        <is>
          <t>SteffenEtAl2025_WACC_database.csv</t>
        </is>
      </c>
    </row>
    <row r="12263" ht="13" customHeight="1">
      <c r="A12263" s="161" t="inlineStr">
        <is>
          <t>ZAF</t>
        </is>
      </c>
      <c r="B12263" s="161" t="inlineStr">
        <is>
          <t>South Africa</t>
        </is>
      </c>
      <c r="C12263" s="161" t="inlineStr">
        <is>
          <t>Sub-Saharan Africa</t>
        </is>
      </c>
      <c r="D12263" s="161" t="inlineStr">
        <is>
          <t>Upper middle income</t>
        </is>
      </c>
      <c r="E12263" s="161" t="b">
        <v>1</v>
      </c>
      <c r="F12263" s="161" t="inlineStr">
        <is>
          <t>wacc_n_sources</t>
        </is>
      </c>
      <c r="G12263" s="161" t="n">
        <v>3</v>
      </c>
      <c r="H12263" s="161" t="inlineStr">
        <is>
          <t>2021-2024</t>
        </is>
      </c>
      <c r="I12263" s="161" t="inlineStr">
        <is>
          <t>IRENA / Steffen et al. / IEA</t>
        </is>
      </c>
    </row>
    <row r="12264" ht="13" customHeight="1">
      <c r="A12264" s="161" t="inlineStr">
        <is>
          <t>ZAF</t>
        </is>
      </c>
      <c r="B12264" s="161" t="inlineStr">
        <is>
          <t>South Africa</t>
        </is>
      </c>
      <c r="C12264" s="161" t="inlineStr">
        <is>
          <t>Sub-Saharan Africa</t>
        </is>
      </c>
      <c r="D12264" s="161" t="inlineStr">
        <is>
          <t>Upper middle income</t>
        </is>
      </c>
      <c r="E12264" s="161" t="b">
        <v>1</v>
      </c>
      <c r="F12264" s="161" t="inlineStr">
        <is>
          <t>wacc_iea_observatory_available</t>
        </is>
      </c>
      <c r="G12264" s="161" t="n">
        <v>1</v>
      </c>
      <c r="H12264" s="161" t="inlineStr">
        <is>
          <t>2024</t>
        </is>
      </c>
      <c r="I12264" s="161" t="inlineStr">
        <is>
          <t>CofCObservatoryData.xlsx</t>
        </is>
      </c>
    </row>
    <row r="12265" ht="13" customHeight="1">
      <c r="A12265" s="161" t="inlineStr">
        <is>
          <t>ZAF</t>
        </is>
      </c>
      <c r="B12265" s="161" t="inlineStr">
        <is>
          <t>South Africa</t>
        </is>
      </c>
      <c r="C12265" s="161" t="inlineStr">
        <is>
          <t>Sub-Saharan Africa</t>
        </is>
      </c>
      <c r="D12265" s="161" t="inlineStr">
        <is>
          <t>Upper middle income</t>
        </is>
      </c>
      <c r="E12265" s="161" t="b">
        <v>1</v>
      </c>
      <c r="F12265" s="161" t="inlineStr">
        <is>
          <t>ids_official_private_rate_spread_pp</t>
        </is>
      </c>
      <c r="G12265" s="161" t="n">
        <v>-0.137</v>
      </c>
      <c r="H12265" s="161" t="inlineStr">
        <is>
          <t>2024</t>
        </is>
      </c>
      <c r="I12265" s="161" t="inlineStr">
        <is>
          <t>P_Data_Extract_From_International_Debt_Statistics__2_.xlsx</t>
        </is>
      </c>
    </row>
    <row r="12266" ht="13" customHeight="1">
      <c r="A12266" s="161" t="inlineStr">
        <is>
          <t>ZAF</t>
        </is>
      </c>
      <c r="B12266" s="161" t="inlineStr">
        <is>
          <t>South Africa</t>
        </is>
      </c>
      <c r="C12266" s="161" t="inlineStr">
        <is>
          <t>Sub-Saharan Africa</t>
        </is>
      </c>
      <c r="D12266" s="161" t="inlineStr">
        <is>
          <t>Upper middle income</t>
        </is>
      </c>
      <c r="E12266" s="161" t="b">
        <v>1</v>
      </c>
      <c r="F12266" s="161" t="inlineStr">
        <is>
          <t>ids_private_creditor_rate_pct</t>
        </is>
      </c>
      <c r="G12266" s="161" t="n">
        <v>5.529</v>
      </c>
      <c r="H12266" s="161" t="inlineStr">
        <is>
          <t>2024</t>
        </is>
      </c>
      <c r="I12266" s="161" t="inlineStr">
        <is>
          <t>P_Data_Extract_From_International_Debt_Statistics__2_.xlsx</t>
        </is>
      </c>
    </row>
    <row r="12267" ht="13" customHeight="1">
      <c r="A12267" s="161" t="inlineStr">
        <is>
          <t>ZAF</t>
        </is>
      </c>
      <c r="B12267" s="161" t="inlineStr">
        <is>
          <t>South Africa</t>
        </is>
      </c>
      <c r="C12267" s="161" t="inlineStr">
        <is>
          <t>Sub-Saharan Africa</t>
        </is>
      </c>
      <c r="D12267" s="161" t="inlineStr">
        <is>
          <t>Upper middle income</t>
        </is>
      </c>
      <c r="E12267" s="161" t="b">
        <v>1</v>
      </c>
      <c r="F12267" s="161" t="inlineStr">
        <is>
          <t>ids_avg_maturity_years</t>
        </is>
      </c>
      <c r="G12267" s="161" t="n">
        <v>26.332</v>
      </c>
      <c r="H12267" s="161" t="inlineStr">
        <is>
          <t>2024</t>
        </is>
      </c>
      <c r="I12267" s="161" t="inlineStr">
        <is>
          <t>P_Data_Extract_From_International_Debt_Statistics__2_.xlsx</t>
        </is>
      </c>
    </row>
    <row r="12268" ht="13" customHeight="1">
      <c r="A12268" s="161" t="inlineStr">
        <is>
          <t>ZAF</t>
        </is>
      </c>
      <c r="B12268" s="161" t="inlineStr">
        <is>
          <t>South Africa</t>
        </is>
      </c>
      <c r="C12268" s="161" t="inlineStr">
        <is>
          <t>Sub-Saharan Africa</t>
        </is>
      </c>
      <c r="D12268" s="161" t="inlineStr">
        <is>
          <t>Upper middle income</t>
        </is>
      </c>
      <c r="E12268" s="161" t="b">
        <v>1</v>
      </c>
      <c r="F12268" s="161" t="inlineStr">
        <is>
          <t>mitigation_finance_received_pct_gdp</t>
        </is>
      </c>
      <c r="G12268" s="161" t="n">
        <v>0.622</v>
      </c>
      <c r="H12268" s="161" t="inlineStr">
        <is>
          <t>2024</t>
        </is>
      </c>
      <c r="I12268" s="161" t="inlineStr">
        <is>
          <t>CRDF-RP_2024.xlsx + WEO</t>
        </is>
      </c>
    </row>
    <row r="12269" ht="13" customHeight="1">
      <c r="A12269" s="161" t="inlineStr">
        <is>
          <t>ZAF</t>
        </is>
      </c>
      <c r="B12269" s="161" t="inlineStr">
        <is>
          <t>South Africa</t>
        </is>
      </c>
      <c r="C12269" s="161" t="inlineStr">
        <is>
          <t>Sub-Saharan Africa</t>
        </is>
      </c>
      <c r="D12269" s="161" t="inlineStr">
        <is>
          <t>Upper middle income</t>
        </is>
      </c>
      <c r="E12269" s="161" t="b">
        <v>1</v>
      </c>
      <c r="F12269" s="161" t="inlineStr">
        <is>
          <t>ids_multilateral_share_pct</t>
        </is>
      </c>
      <c r="G12269" s="161" t="n">
        <v>9.382</v>
      </c>
      <c r="H12269" s="161" t="inlineStr">
        <is>
          <t>2024</t>
        </is>
      </c>
      <c r="I12269" s="161" t="inlineStr">
        <is>
          <t>P_Data_Extract_From_International_Debt_Statistics__2_.xlsx</t>
        </is>
      </c>
    </row>
    <row r="12270" ht="13" customHeight="1">
      <c r="A12270" s="161" t="inlineStr">
        <is>
          <t>ZAF</t>
        </is>
      </c>
      <c r="B12270" s="161" t="inlineStr">
        <is>
          <t>South Africa</t>
        </is>
      </c>
      <c r="C12270" s="161" t="inlineStr">
        <is>
          <t>Sub-Saharan Africa</t>
        </is>
      </c>
      <c r="D12270" s="161" t="inlineStr">
        <is>
          <t>Upper middle income</t>
        </is>
      </c>
      <c r="E12270" s="161" t="b">
        <v>1</v>
      </c>
      <c r="F12270" s="161" t="inlineStr">
        <is>
          <t>ids_private_creditor_share_pct</t>
        </is>
      </c>
      <c r="G12270" s="161" t="n">
        <v>85.947</v>
      </c>
      <c r="H12270" s="161" t="inlineStr">
        <is>
          <t>2024</t>
        </is>
      </c>
      <c r="I12270" s="161" t="inlineStr">
        <is>
          <t>P_Data_Extract_From_International_Debt_Statistics__2_.xlsx</t>
        </is>
      </c>
    </row>
    <row r="12271" ht="13" customHeight="1">
      <c r="A12271" s="161" t="inlineStr">
        <is>
          <t>ZAF</t>
        </is>
      </c>
      <c r="B12271" s="161" t="inlineStr">
        <is>
          <t>South Africa</t>
        </is>
      </c>
      <c r="C12271" s="161" t="inlineStr">
        <is>
          <t>Sub-Saharan Africa</t>
        </is>
      </c>
      <c r="D12271" s="161" t="inlineStr">
        <is>
          <t>Upper middle income</t>
        </is>
      </c>
      <c r="E12271" s="161" t="b">
        <v>1</v>
      </c>
      <c r="F12271" s="161" t="inlineStr">
        <is>
          <t>ids_usd_share_ppg_debt_pct</t>
        </is>
      </c>
      <c r="G12271" s="161" t="n">
        <v>94.357</v>
      </c>
      <c r="H12271" s="161" t="inlineStr">
        <is>
          <t>2024</t>
        </is>
      </c>
      <c r="I12271" s="161" t="inlineStr">
        <is>
          <t>P_Data_Extract_From_International_Debt_Statistics__2_.xlsx</t>
        </is>
      </c>
    </row>
    <row r="12272" ht="13" customHeight="1">
      <c r="A12272" s="161" t="inlineStr">
        <is>
          <t>ZAF</t>
        </is>
      </c>
      <c r="B12272" s="161" t="inlineStr">
        <is>
          <t>South Africa</t>
        </is>
      </c>
      <c r="C12272" s="161" t="inlineStr">
        <is>
          <t>Sub-Saharan Africa</t>
        </is>
      </c>
      <c r="D12272" s="161" t="inlineStr">
        <is>
          <t>Upper middle income</t>
        </is>
      </c>
      <c r="E12272" s="161" t="b">
        <v>1</v>
      </c>
      <c r="F12272" s="161" t="inlineStr">
        <is>
          <t>ppi_commitments_pct_gdp</t>
        </is>
      </c>
      <c r="G12272" s="161" t="n">
        <v>0.283</v>
      </c>
      <c r="H12272" s="161" t="inlineStr">
        <is>
          <t>2020-2024 avg</t>
        </is>
      </c>
      <c r="I12272" s="161" t="inlineStr">
        <is>
          <t>2024-PPI-Full-DTA.dta + WEO</t>
        </is>
      </c>
    </row>
    <row r="12273" ht="13" customHeight="1">
      <c r="A12273" s="161" t="inlineStr">
        <is>
          <t>ZAF</t>
        </is>
      </c>
      <c r="B12273" s="161" t="inlineStr">
        <is>
          <t>South Africa</t>
        </is>
      </c>
      <c r="C12273" s="161" t="inlineStr">
        <is>
          <t>Sub-Saharan Africa</t>
        </is>
      </c>
      <c r="D12273" s="161" t="inlineStr">
        <is>
          <t>Upper middle income</t>
        </is>
      </c>
      <c r="E12273" s="161" t="b">
        <v>1</v>
      </c>
      <c r="F12273" s="161" t="inlineStr">
        <is>
          <t>excise_revenue_pct_of_revenue</t>
        </is>
      </c>
      <c r="G12273" s="161" t="n">
        <v>7.849</v>
      </c>
      <c r="H12273" s="161" t="inlineStr">
        <is>
          <t>2023</t>
        </is>
      </c>
      <c r="I12273" s="161" t="inlineStr">
        <is>
          <t>world-imf2026.xlsx</t>
        </is>
      </c>
    </row>
    <row r="12274" ht="13" customHeight="1">
      <c r="A12274" s="161" t="inlineStr">
        <is>
          <t>ZAF</t>
        </is>
      </c>
      <c r="B12274" s="161" t="inlineStr">
        <is>
          <t>South Africa</t>
        </is>
      </c>
      <c r="C12274" s="161" t="inlineStr">
        <is>
          <t>Sub-Saharan Africa</t>
        </is>
      </c>
      <c r="D12274" s="161" t="inlineStr">
        <is>
          <t>Upper middle income</t>
        </is>
      </c>
      <c r="E12274" s="161" t="b">
        <v>1</v>
      </c>
      <c r="F12274" s="161" t="inlineStr">
        <is>
          <t>ff_subsidy_total_pct_gdp</t>
        </is>
      </c>
      <c r="G12274" s="161" t="n">
        <v>12.913</v>
      </c>
      <c r="H12274" s="161" t="inlineStr">
        <is>
          <t>2024</t>
        </is>
      </c>
      <c r="I12274" s="161" t="inlineStr">
        <is>
          <t>imffossilfuelsubsidiesdata.xlsb + WEO</t>
        </is>
      </c>
    </row>
    <row r="12275" ht="13" customHeight="1">
      <c r="A12275" s="161" t="inlineStr">
        <is>
          <t>ZAF</t>
        </is>
      </c>
      <c r="B12275" s="161" t="inlineStr">
        <is>
          <t>South Africa</t>
        </is>
      </c>
      <c r="C12275" s="161" t="inlineStr">
        <is>
          <t>Sub-Saharan Africa</t>
        </is>
      </c>
      <c r="D12275" s="161" t="inlineStr">
        <is>
          <t>Upper middle income</t>
        </is>
      </c>
      <c r="E12275" s="161" t="b">
        <v>1</v>
      </c>
      <c r="F12275" s="161" t="inlineStr">
        <is>
          <t>ff_subsidy_explicit_pct_gdp</t>
        </is>
      </c>
      <c r="G12275" s="161" t="n">
        <v>0</v>
      </c>
      <c r="H12275" s="161" t="inlineStr">
        <is>
          <t>2024</t>
        </is>
      </c>
      <c r="I12275" s="161" t="inlineStr">
        <is>
          <t>imffossilfuelsubsidiesdata.xlsb</t>
        </is>
      </c>
    </row>
    <row r="12276" ht="13" customHeight="1">
      <c r="A12276" s="161" t="inlineStr">
        <is>
          <t>ZAF</t>
        </is>
      </c>
      <c r="B12276" s="161" t="inlineStr">
        <is>
          <t>South Africa</t>
        </is>
      </c>
      <c r="C12276" s="161" t="inlineStr">
        <is>
          <t>Sub-Saharan Africa</t>
        </is>
      </c>
      <c r="D12276" s="161" t="inlineStr">
        <is>
          <t>Upper middle income</t>
        </is>
      </c>
      <c r="E12276" s="161" t="b">
        <v>1</v>
      </c>
      <c r="F12276" s="161" t="inlineStr">
        <is>
          <t>ff_subsidy_implicit_pct_gdp</t>
        </is>
      </c>
      <c r="G12276" s="161" t="n">
        <v>12.913</v>
      </c>
      <c r="H12276" s="161" t="inlineStr">
        <is>
          <t>2024</t>
        </is>
      </c>
      <c r="I12276" s="161" t="inlineStr">
        <is>
          <t>imffossilfuelsubsidiesdata.xlsb</t>
        </is>
      </c>
    </row>
    <row r="12277" ht="13" customHeight="1">
      <c r="A12277" s="161" t="inlineStr">
        <is>
          <t>ZAF</t>
        </is>
      </c>
      <c r="B12277" s="161" t="inlineStr">
        <is>
          <t>South Africa</t>
        </is>
      </c>
      <c r="C12277" s="161" t="inlineStr">
        <is>
          <t>Sub-Saharan Africa</t>
        </is>
      </c>
      <c r="D12277" s="161" t="inlineStr">
        <is>
          <t>Upper middle income</t>
        </is>
      </c>
      <c r="E12277" s="161" t="b">
        <v>1</v>
      </c>
      <c r="F12277" s="161" t="inlineStr">
        <is>
          <t>env_protection_pct_of_expenditure</t>
        </is>
      </c>
      <c r="G12277" s="161" t="n">
        <v>0.616</v>
      </c>
      <c r="H12277" s="161" t="inlineStr">
        <is>
          <t>2022</t>
        </is>
      </c>
      <c r="I12277" s="161" t="inlineStr">
        <is>
          <t>WB_BOOST_WIDEF.csv</t>
        </is>
      </c>
    </row>
    <row r="12278" ht="13" customHeight="1">
      <c r="A12278" s="161" t="inlineStr">
        <is>
          <t>ZAF</t>
        </is>
      </c>
      <c r="B12278" s="161" t="inlineStr">
        <is>
          <t>South Africa</t>
        </is>
      </c>
      <c r="C12278" s="161" t="inlineStr">
        <is>
          <t>Sub-Saharan Africa</t>
        </is>
      </c>
      <c r="D12278" s="161" t="inlineStr">
        <is>
          <t>Upper middle income</t>
        </is>
      </c>
      <c r="E12278" s="161" t="b">
        <v>1</v>
      </c>
      <c r="F12278" s="161" t="inlineStr">
        <is>
          <t>net_fuel_trade_pct_merch</t>
        </is>
      </c>
      <c r="G12278" s="161" t="n">
        <v>-9.486000000000001</v>
      </c>
      <c r="H12278" s="161" t="inlineStr">
        <is>
          <t>2025</t>
        </is>
      </c>
      <c r="I12278" s="161" t="inlineStr">
        <is>
          <t>WDI TX.VAL.FUEL.ZS.UN less TM.VAL.FUEL.ZS.UN</t>
        </is>
      </c>
    </row>
    <row r="12279" ht="13" customHeight="1">
      <c r="A12279" s="161" t="inlineStr">
        <is>
          <t>ZAF</t>
        </is>
      </c>
      <c r="B12279" s="161" t="inlineStr">
        <is>
          <t>South Africa</t>
        </is>
      </c>
      <c r="C12279" s="161" t="inlineStr">
        <is>
          <t>Sub-Saharan Africa</t>
        </is>
      </c>
      <c r="D12279" s="161" t="inlineStr">
        <is>
          <t>Upper middle income</t>
        </is>
      </c>
      <c r="E12279" s="161" t="b">
        <v>1</v>
      </c>
      <c r="F12279" s="161" t="inlineStr">
        <is>
          <t>fuel_exports_pct_merch</t>
        </is>
      </c>
      <c r="G12279" s="161" t="n">
        <v>8.211</v>
      </c>
      <c r="H12279" s="161" t="inlineStr">
        <is>
          <t>2025</t>
        </is>
      </c>
      <c r="I12279" s="161" t="inlineStr">
        <is>
          <t>API_TX_VAL_FUEL_ZS_UN_DS2_en_csv_v2_33055.zip</t>
        </is>
      </c>
    </row>
    <row r="12280" ht="13" customHeight="1">
      <c r="A12280" s="161" t="inlineStr">
        <is>
          <t>ZAF</t>
        </is>
      </c>
      <c r="B12280" s="161" t="inlineStr">
        <is>
          <t>South Africa</t>
        </is>
      </c>
      <c r="C12280" s="161" t="inlineStr">
        <is>
          <t>Sub-Saharan Africa</t>
        </is>
      </c>
      <c r="D12280" s="161" t="inlineStr">
        <is>
          <t>Upper middle income</t>
        </is>
      </c>
      <c r="E12280" s="161" t="b">
        <v>1</v>
      </c>
      <c r="F12280" s="161" t="inlineStr">
        <is>
          <t>fuel_imports_pct_merch</t>
        </is>
      </c>
      <c r="G12280" s="161" t="n">
        <v>17.697</v>
      </c>
      <c r="H12280" s="161" t="inlineStr">
        <is>
          <t>2025</t>
        </is>
      </c>
      <c r="I12280" s="161" t="inlineStr">
        <is>
          <t>API_TM_VAL_FUEL_ZS_UN_DS2_en_csv_v2_36140.zip</t>
        </is>
      </c>
    </row>
    <row r="12281" ht="13" customHeight="1">
      <c r="A12281" s="161" t="inlineStr">
        <is>
          <t>ZAF</t>
        </is>
      </c>
      <c r="B12281" s="161" t="inlineStr">
        <is>
          <t>South Africa</t>
        </is>
      </c>
      <c r="C12281" s="161" t="inlineStr">
        <is>
          <t>Sub-Saharan Africa</t>
        </is>
      </c>
      <c r="D12281" s="161" t="inlineStr">
        <is>
          <t>Upper middle income</t>
        </is>
      </c>
      <c r="E12281" s="161" t="b">
        <v>1</v>
      </c>
      <c r="F12281" s="161" t="inlineStr">
        <is>
          <t>energy_import_dep_pct</t>
        </is>
      </c>
      <c r="G12281" s="161" t="n">
        <v>-12.507</v>
      </c>
      <c r="H12281" s="161" t="inlineStr">
        <is>
          <t>2023</t>
        </is>
      </c>
      <c r="I12281" s="161" t="inlineStr">
        <is>
          <t>API_EG_IMP_CONS_ZS_DS2_en_csv_v2_160768.zip</t>
        </is>
      </c>
    </row>
    <row r="12282" ht="13" customHeight="1">
      <c r="A12282" s="161" t="inlineStr">
        <is>
          <t>ZAF</t>
        </is>
      </c>
      <c r="B12282" s="161" t="inlineStr">
        <is>
          <t>South Africa</t>
        </is>
      </c>
      <c r="C12282" s="161" t="inlineStr">
        <is>
          <t>Sub-Saharan Africa</t>
        </is>
      </c>
      <c r="D12282" s="161" t="inlineStr">
        <is>
          <t>Upper middle income</t>
        </is>
      </c>
      <c r="E12282" s="161" t="b">
        <v>1</v>
      </c>
      <c r="F12282" s="161" t="inlineStr">
        <is>
          <t>fossil_rents_total_pct_gdp</t>
        </is>
      </c>
      <c r="G12282" s="161" t="n">
        <v>2.866</v>
      </c>
      <c r="H12282" s="161" t="inlineStr">
        <is>
          <t>2021</t>
        </is>
      </c>
      <c r="I12282" s="161" t="inlineStr">
        <is>
          <t>WDI NY.GDP.PETR+NGAS+COAL.RT.ZS</t>
        </is>
      </c>
    </row>
    <row r="12283" ht="13" customHeight="1">
      <c r="A12283" s="161" t="inlineStr">
        <is>
          <t>ZAF</t>
        </is>
      </c>
      <c r="B12283" s="161" t="inlineStr">
        <is>
          <t>South Africa</t>
        </is>
      </c>
      <c r="C12283" s="161" t="inlineStr">
        <is>
          <t>Sub-Saharan Africa</t>
        </is>
      </c>
      <c r="D12283" s="161" t="inlineStr">
        <is>
          <t>Upper middle income</t>
        </is>
      </c>
      <c r="E12283" s="161" t="b">
        <v>1</v>
      </c>
      <c r="F12283" s="161" t="inlineStr">
        <is>
          <t>oil_rents_pct_gdp</t>
        </is>
      </c>
      <c r="G12283" s="161" t="n">
        <v>0.396</v>
      </c>
      <c r="H12283" s="161" t="inlineStr">
        <is>
          <t>2021</t>
        </is>
      </c>
      <c r="I12283" s="161" t="inlineStr">
        <is>
          <t>API_NY_GDP_PETR_RT_ZS_DS2_en_csv_v2_40227.zip</t>
        </is>
      </c>
    </row>
    <row r="12284" ht="13" customHeight="1">
      <c r="A12284" s="161" t="inlineStr">
        <is>
          <t>ZAF</t>
        </is>
      </c>
      <c r="B12284" s="161" t="inlineStr">
        <is>
          <t>South Africa</t>
        </is>
      </c>
      <c r="C12284" s="161" t="inlineStr">
        <is>
          <t>Sub-Saharan Africa</t>
        </is>
      </c>
      <c r="D12284" s="161" t="inlineStr">
        <is>
          <t>Upper middle income</t>
        </is>
      </c>
      <c r="E12284" s="161" t="b">
        <v>1</v>
      </c>
      <c r="F12284" s="161" t="inlineStr">
        <is>
          <t>gas_rents_pct_gdp</t>
        </is>
      </c>
      <c r="G12284" s="161" t="n">
        <v>0.029</v>
      </c>
      <c r="H12284" s="161" t="inlineStr">
        <is>
          <t>2021</t>
        </is>
      </c>
      <c r="I12284" s="161" t="inlineStr">
        <is>
          <t>API_NY_GDP_NGAS_RT_ZS_DS2_en_csv_v2_35861.zip</t>
        </is>
      </c>
    </row>
    <row r="12285" ht="13" customHeight="1">
      <c r="A12285" s="161" t="inlineStr">
        <is>
          <t>ZAF</t>
        </is>
      </c>
      <c r="B12285" s="161" t="inlineStr">
        <is>
          <t>South Africa</t>
        </is>
      </c>
      <c r="C12285" s="161" t="inlineStr">
        <is>
          <t>Sub-Saharan Africa</t>
        </is>
      </c>
      <c r="D12285" s="161" t="inlineStr">
        <is>
          <t>Upper middle income</t>
        </is>
      </c>
      <c r="E12285" s="161" t="b">
        <v>1</v>
      </c>
      <c r="F12285" s="161" t="inlineStr">
        <is>
          <t>coal_rents_pct_gdp</t>
        </is>
      </c>
      <c r="G12285" s="161" t="n">
        <v>2.441</v>
      </c>
      <c r="H12285" s="161" t="inlineStr">
        <is>
          <t>2021</t>
        </is>
      </c>
      <c r="I12285" s="161" t="inlineStr">
        <is>
          <t>API_NY_GDP_COAL_RT_ZS_DS2_en_csv_v2_35370.zip</t>
        </is>
      </c>
    </row>
    <row r="12286" ht="13" customHeight="1">
      <c r="A12286" s="161" t="inlineStr">
        <is>
          <t>ZAF</t>
        </is>
      </c>
      <c r="B12286" s="161" t="inlineStr">
        <is>
          <t>South Africa</t>
        </is>
      </c>
      <c r="C12286" s="161" t="inlineStr">
        <is>
          <t>Sub-Saharan Africa</t>
        </is>
      </c>
      <c r="D12286" s="161" t="inlineStr">
        <is>
          <t>Upper middle income</t>
        </is>
      </c>
      <c r="E12286" s="161" t="b">
        <v>1</v>
      </c>
      <c r="F12286" s="161" t="inlineStr">
        <is>
          <t>other_fossil_gen_share_pct</t>
        </is>
      </c>
      <c r="G12286" s="161" t="n">
        <v>0.803</v>
      </c>
      <c r="H12286" s="161" t="inlineStr">
        <is>
          <t>2025</t>
        </is>
      </c>
      <c r="I12286" s="161" t="inlineStr">
        <is>
          <t>release_generation_yearly_global.csv</t>
        </is>
      </c>
    </row>
    <row r="12287" ht="13" customHeight="1">
      <c r="A12287" s="161" t="inlineStr">
        <is>
          <t>ZAF</t>
        </is>
      </c>
      <c r="B12287" s="161" t="inlineStr">
        <is>
          <t>South Africa</t>
        </is>
      </c>
      <c r="C12287" s="161" t="inlineStr">
        <is>
          <t>Sub-Saharan Africa</t>
        </is>
      </c>
      <c r="D12287" s="161" t="inlineStr">
        <is>
          <t>Upper middle income</t>
        </is>
      </c>
      <c r="E12287" s="161" t="b">
        <v>1</v>
      </c>
      <c r="F12287" s="161" t="inlineStr">
        <is>
          <t>renewable_share_electricity_pct</t>
        </is>
      </c>
      <c r="G12287" s="161" t="n">
        <v>6.987</v>
      </c>
      <c r="H12287" s="161" t="inlineStr">
        <is>
          <t>2024</t>
        </is>
      </c>
      <c r="I12287" s="161" t="inlineStr">
        <is>
          <t>imffossilfuelsubsidiesdata.xlsb</t>
        </is>
      </c>
    </row>
    <row r="12288" ht="13" customHeight="1">
      <c r="A12288" s="161" t="inlineStr">
        <is>
          <t>ZAF</t>
        </is>
      </c>
      <c r="B12288" s="161" t="inlineStr">
        <is>
          <t>South Africa</t>
        </is>
      </c>
      <c r="C12288" s="161" t="inlineStr">
        <is>
          <t>Sub-Saharan Africa</t>
        </is>
      </c>
      <c r="D12288" s="161" t="inlineStr">
        <is>
          <t>Upper middle income</t>
        </is>
      </c>
      <c r="E12288" s="161" t="b">
        <v>1</v>
      </c>
      <c r="F12288" s="161" t="inlineStr">
        <is>
          <t>re_share_change_pp</t>
        </is>
      </c>
      <c r="G12288" s="161" t="n">
        <v>1.123</v>
      </c>
      <c r="H12288" s="161" t="inlineStr">
        <is>
          <t>2025</t>
        </is>
      </c>
      <c r="I12288" s="161" t="inlineStr">
        <is>
          <t>release_generation_yearly_global.csv</t>
        </is>
      </c>
    </row>
    <row r="12289" ht="13" customHeight="1">
      <c r="A12289" s="161" t="inlineStr">
        <is>
          <t>ZAF</t>
        </is>
      </c>
      <c r="B12289" s="161" t="inlineStr">
        <is>
          <t>South Africa</t>
        </is>
      </c>
      <c r="C12289" s="161" t="inlineStr">
        <is>
          <t>Sub-Saharan Africa</t>
        </is>
      </c>
      <c r="D12289" s="161" t="inlineStr">
        <is>
          <t>Upper middle income</t>
        </is>
      </c>
      <c r="E12289" s="161" t="b">
        <v>1</v>
      </c>
      <c r="F12289" s="161" t="inlineStr">
        <is>
          <t>re_capacity_growth_pct</t>
        </is>
      </c>
      <c r="G12289" s="161" t="n">
        <v>22.872</v>
      </c>
      <c r="H12289" s="161" t="inlineStr">
        <is>
          <t>2025</t>
        </is>
      </c>
      <c r="I12289" s="161" t="inlineStr">
        <is>
          <t>release_generation_yearly_global.csv</t>
        </is>
      </c>
    </row>
    <row r="12290" ht="13" customHeight="1">
      <c r="A12290" s="161" t="inlineStr">
        <is>
          <t>ZAF</t>
        </is>
      </c>
      <c r="B12290" s="161" t="inlineStr">
        <is>
          <t>South Africa</t>
        </is>
      </c>
      <c r="C12290" s="161" t="inlineStr">
        <is>
          <t>Sub-Saharan Africa</t>
        </is>
      </c>
      <c r="D12290" s="161" t="inlineStr">
        <is>
          <t>Upper middle income</t>
        </is>
      </c>
      <c r="E12290" s="161" t="b">
        <v>1</v>
      </c>
      <c r="F12290" s="161" t="inlineStr">
        <is>
          <t>inn_total_inv_2030_pct_gdp</t>
        </is>
      </c>
      <c r="G12290" s="161" t="n">
        <v>7.679735980529701</v>
      </c>
      <c r="H12290" s="161" t="inlineStr">
        <is>
          <t>2030</t>
        </is>
      </c>
      <c r="I12290" s="161" t="inlineStr">
        <is>
          <t>Mitigation_Investment_Needs_v1.1.xlsx (InvestmentNeeds v1.1, model output)</t>
        </is>
      </c>
    </row>
    <row r="12291" ht="13" customHeight="1">
      <c r="A12291" s="161" t="inlineStr">
        <is>
          <t>ZAF</t>
        </is>
      </c>
      <c r="B12291" s="161" t="inlineStr">
        <is>
          <t>South Africa</t>
        </is>
      </c>
      <c r="C12291" s="161" t="inlineStr">
        <is>
          <t>Sub-Saharan Africa</t>
        </is>
      </c>
      <c r="D12291" s="161" t="inlineStr">
        <is>
          <t>Upper middle income</t>
        </is>
      </c>
      <c r="E12291" s="161" t="b">
        <v>1</v>
      </c>
      <c r="F12291" s="161" t="inlineStr">
        <is>
          <t>inn_incr_inv_2030_pct_gdp</t>
        </is>
      </c>
      <c r="G12291" s="161" t="n">
        <v>1.84313663532713</v>
      </c>
      <c r="H12291" s="161" t="inlineStr">
        <is>
          <t>2030</t>
        </is>
      </c>
      <c r="I12291" s="161" t="inlineStr">
        <is>
          <t>Mitigation_Investment_Needs_v1.1.xlsx (InvestmentNeeds v1.1, model output)</t>
        </is>
      </c>
    </row>
    <row r="12292" ht="13" customHeight="1">
      <c r="A12292" s="161" t="inlineStr">
        <is>
          <t>ZAF</t>
        </is>
      </c>
      <c r="B12292" s="161" t="inlineStr">
        <is>
          <t>South Africa</t>
        </is>
      </c>
      <c r="C12292" s="161" t="inlineStr">
        <is>
          <t>Sub-Saharan Africa</t>
        </is>
      </c>
      <c r="D12292" s="161" t="inlineStr">
        <is>
          <t>Upper middle income</t>
        </is>
      </c>
      <c r="E12292" s="161" t="b">
        <v>1</v>
      </c>
      <c r="F12292" s="161" t="inlineStr">
        <is>
          <t>inn_incr_inv_gen_2030_pct_gdp</t>
        </is>
      </c>
      <c r="G12292" s="161" t="n">
        <v>0.5719701786985607</v>
      </c>
      <c r="H12292" s="161" t="inlineStr">
        <is>
          <t>2030</t>
        </is>
      </c>
      <c r="I12292" s="161" t="inlineStr">
        <is>
          <t>Mitigation_Investment_Needs_v1.1.xlsx (InvestmentNeeds v1.1, model output)</t>
        </is>
      </c>
    </row>
    <row r="12293" ht="13" customHeight="1">
      <c r="A12293" s="161" t="inlineStr">
        <is>
          <t>ZAF</t>
        </is>
      </c>
      <c r="B12293" s="161" t="inlineStr">
        <is>
          <t>South Africa</t>
        </is>
      </c>
      <c r="C12293" s="161" t="inlineStr">
        <is>
          <t>Sub-Saharan Africa</t>
        </is>
      </c>
      <c r="D12293" s="161" t="inlineStr">
        <is>
          <t>Upper middle income</t>
        </is>
      </c>
      <c r="E12293" s="161" t="b">
        <v>1</v>
      </c>
      <c r="F12293" s="161" t="inlineStr">
        <is>
          <t>inn_incr_inv_grid_2030_pct_gdp</t>
        </is>
      </c>
      <c r="G12293" s="161" t="n">
        <v>0.3922081225361553</v>
      </c>
      <c r="H12293" s="161" t="inlineStr">
        <is>
          <t>2030</t>
        </is>
      </c>
      <c r="I12293" s="161" t="inlineStr">
        <is>
          <t>Mitigation_Investment_Needs_v1.1.xlsx (InvestmentNeeds v1.1, model output)</t>
        </is>
      </c>
    </row>
    <row r="12294" ht="13" customHeight="1">
      <c r="A12294" s="161" t="inlineStr">
        <is>
          <t>ZAF</t>
        </is>
      </c>
      <c r="B12294" s="161" t="inlineStr">
        <is>
          <t>South Africa</t>
        </is>
      </c>
      <c r="C12294" s="161" t="inlineStr">
        <is>
          <t>Sub-Saharan Africa</t>
        </is>
      </c>
      <c r="D12294" s="161" t="inlineStr">
        <is>
          <t>Upper middle income</t>
        </is>
      </c>
      <c r="E12294" s="161" t="b">
        <v>1</v>
      </c>
      <c r="F12294" s="161" t="inlineStr">
        <is>
          <t>inn_incr_inv_trn_2030_pct_gdp</t>
        </is>
      </c>
      <c r="G12294" s="161" t="n">
        <v>0.2248725036794074</v>
      </c>
      <c r="H12294" s="161" t="inlineStr">
        <is>
          <t>2030</t>
        </is>
      </c>
      <c r="I12294" s="161" t="inlineStr">
        <is>
          <t>Mitigation_Investment_Needs_v1.1.xlsx (InvestmentNeeds v1.1, model output)</t>
        </is>
      </c>
    </row>
    <row r="12295" ht="13" customHeight="1">
      <c r="A12295" s="161" t="inlineStr">
        <is>
          <t>ZAF</t>
        </is>
      </c>
      <c r="B12295" s="161" t="inlineStr">
        <is>
          <t>South Africa</t>
        </is>
      </c>
      <c r="C12295" s="161" t="inlineStr">
        <is>
          <t>Sub-Saharan Africa</t>
        </is>
      </c>
      <c r="D12295" s="161" t="inlineStr">
        <is>
          <t>Upper middle income</t>
        </is>
      </c>
      <c r="E12295" s="161" t="b">
        <v>1</v>
      </c>
      <c r="F12295" s="161" t="inlineStr">
        <is>
          <t>inn_incr_inv_bld_2030_pct_gdp</t>
        </is>
      </c>
      <c r="G12295" s="161" t="n">
        <v>0.1394358338946194</v>
      </c>
      <c r="H12295" s="161" t="inlineStr">
        <is>
          <t>2030</t>
        </is>
      </c>
      <c r="I12295" s="161" t="inlineStr">
        <is>
          <t>Mitigation_Investment_Needs_v1.1.xlsx (InvestmentNeeds v1.1, model output)</t>
        </is>
      </c>
    </row>
    <row r="12296" ht="13" customHeight="1">
      <c r="A12296" s="161" t="inlineStr">
        <is>
          <t>ZAF</t>
        </is>
      </c>
      <c r="B12296" s="161" t="inlineStr">
        <is>
          <t>South Africa</t>
        </is>
      </c>
      <c r="C12296" s="161" t="inlineStr">
        <is>
          <t>Sub-Saharan Africa</t>
        </is>
      </c>
      <c r="D12296" s="161" t="inlineStr">
        <is>
          <t>Upper middle income</t>
        </is>
      </c>
      <c r="E12296" s="161" t="b">
        <v>1</v>
      </c>
      <c r="F12296" s="161" t="inlineStr">
        <is>
          <t>inn_incr_inv_ind_2030_pct_gdp</t>
        </is>
      </c>
      <c r="G12296" s="161" t="n">
        <v>0.1117832195171538</v>
      </c>
      <c r="H12296" s="161" t="inlineStr">
        <is>
          <t>2030</t>
        </is>
      </c>
      <c r="I12296" s="161" t="inlineStr">
        <is>
          <t>Mitigation_Investment_Needs_v1.1.xlsx (InvestmentNeeds v1.1, model output)</t>
        </is>
      </c>
    </row>
    <row r="12297" ht="13" customHeight="1">
      <c r="A12297" s="161" t="inlineStr">
        <is>
          <t>ZAF</t>
        </is>
      </c>
      <c r="B12297" s="161" t="inlineStr">
        <is>
          <t>South Africa</t>
        </is>
      </c>
      <c r="C12297" s="161" t="inlineStr">
        <is>
          <t>Sub-Saharan Africa</t>
        </is>
      </c>
      <c r="D12297" s="161" t="inlineStr">
        <is>
          <t>Upper middle income</t>
        </is>
      </c>
      <c r="E12297" s="161" t="b">
        <v>1</v>
      </c>
      <c r="F12297" s="161" t="inlineStr">
        <is>
          <t>inn_incr_inv_fuel_2030_pct_gdp</t>
        </is>
      </c>
      <c r="G12297" s="161" t="n">
        <v>0.1474944107433727</v>
      </c>
      <c r="H12297" s="161" t="inlineStr">
        <is>
          <t>2030</t>
        </is>
      </c>
      <c r="I12297" s="161" t="inlineStr">
        <is>
          <t>Mitigation_Investment_Needs_v1.1.xlsx (InvestmentNeeds v1.1, model output)</t>
        </is>
      </c>
    </row>
    <row r="12298" ht="13" customHeight="1">
      <c r="A12298" s="161" t="inlineStr">
        <is>
          <t>ZAF</t>
        </is>
      </c>
      <c r="B12298" s="161" t="inlineStr">
        <is>
          <t>South Africa</t>
        </is>
      </c>
      <c r="C12298" s="161" t="inlineStr">
        <is>
          <t>Sub-Saharan Africa</t>
        </is>
      </c>
      <c r="D12298" s="161" t="inlineStr">
        <is>
          <t>Upper middle income</t>
        </is>
      </c>
      <c r="E12298" s="161" t="b">
        <v>1</v>
      </c>
      <c r="F12298" s="161" t="inlineStr">
        <is>
          <t>inn_incr_inv_afolu_2030_pct_gdp</t>
        </is>
      </c>
      <c r="G12298" s="161" t="n">
        <v>0.255372366257858</v>
      </c>
      <c r="H12298" s="161" t="inlineStr">
        <is>
          <t>2030</t>
        </is>
      </c>
      <c r="I12298" s="161" t="inlineStr">
        <is>
          <t>Mitigation_Investment_Needs_v1.1.xlsx (InvestmentNeeds v1.1, model output)</t>
        </is>
      </c>
    </row>
    <row r="12299" ht="13" customHeight="1">
      <c r="A12299" s="161" t="inlineStr">
        <is>
          <t>ZAF</t>
        </is>
      </c>
      <c r="B12299" s="161" t="inlineStr">
        <is>
          <t>South Africa</t>
        </is>
      </c>
      <c r="C12299" s="161" t="inlineStr">
        <is>
          <t>Sub-Saharan Africa</t>
        </is>
      </c>
      <c r="D12299" s="161" t="inlineStr">
        <is>
          <t>Upper middle income</t>
        </is>
      </c>
      <c r="E12299" s="161" t="b">
        <v>1</v>
      </c>
      <c r="F12299" s="161" t="inlineStr">
        <is>
          <t>inn_incr_cost_a_2030_pct_gdp</t>
        </is>
      </c>
      <c r="G12299" s="161" t="n">
        <v>0.13461573365056</v>
      </c>
      <c r="H12299" s="161" t="inlineStr">
        <is>
          <t>2030</t>
        </is>
      </c>
      <c r="I12299" s="161" t="inlineStr">
        <is>
          <t>Mitigation_Investment_Needs_v1.1.xlsx (InvestmentNeeds v1.1, model output)</t>
        </is>
      </c>
    </row>
    <row r="12300" ht="13" customHeight="1">
      <c r="A12300" s="161" t="inlineStr">
        <is>
          <t>ZAF</t>
        </is>
      </c>
      <c r="B12300" s="161" t="inlineStr">
        <is>
          <t>South Africa</t>
        </is>
      </c>
      <c r="C12300" s="161" t="inlineStr">
        <is>
          <t>Sub-Saharan Africa</t>
        </is>
      </c>
      <c r="D12300" s="161" t="inlineStr">
        <is>
          <t>Upper middle income</t>
        </is>
      </c>
      <c r="E12300" s="161" t="b">
        <v>1</v>
      </c>
      <c r="F12300" s="161" t="inlineStr">
        <is>
          <t>inn_incr_cost_b_2030_pct_gdp</t>
        </is>
      </c>
      <c r="G12300" s="161" t="n">
        <v>0.0882922446642843</v>
      </c>
      <c r="H12300" s="161" t="inlineStr">
        <is>
          <t>2030</t>
        </is>
      </c>
      <c r="I12300" s="161" t="inlineStr">
        <is>
          <t>Mitigation_Investment_Needs_v1.1.xlsx (InvestmentNeeds v1.1, model output)</t>
        </is>
      </c>
    </row>
    <row r="12301" ht="13" customHeight="1">
      <c r="A12301" s="161" t="inlineStr">
        <is>
          <t>ZAF</t>
        </is>
      </c>
      <c r="B12301" s="161" t="inlineStr">
        <is>
          <t>South Africa</t>
        </is>
      </c>
      <c r="C12301" s="161" t="inlineStr">
        <is>
          <t>Sub-Saharan Africa</t>
        </is>
      </c>
      <c r="D12301" s="161" t="inlineStr">
        <is>
          <t>Upper middle income</t>
        </is>
      </c>
      <c r="E12301" s="161" t="b">
        <v>1</v>
      </c>
      <c r="F12301" s="161" t="inlineStr">
        <is>
          <t>inn_incr_cost_c_2030_pct_gdp</t>
        </is>
      </c>
      <c r="G12301" s="161" t="n">
        <v>0.0090859494376442</v>
      </c>
      <c r="H12301" s="161" t="inlineStr">
        <is>
          <t>2030</t>
        </is>
      </c>
      <c r="I12301" s="161" t="inlineStr">
        <is>
          <t>Mitigation_Investment_Needs_v1.1.xlsx (InvestmentNeeds v1.1, model output)</t>
        </is>
      </c>
    </row>
    <row r="12302" ht="13" customHeight="1">
      <c r="A12302" s="161" t="inlineStr">
        <is>
          <t>ZAF</t>
        </is>
      </c>
      <c r="B12302" s="161" t="inlineStr">
        <is>
          <t>South Africa</t>
        </is>
      </c>
      <c r="C12302" s="161" t="inlineStr">
        <is>
          <t>Sub-Saharan Africa</t>
        </is>
      </c>
      <c r="D12302" s="161" t="inlineStr">
        <is>
          <t>Upper middle income</t>
        </is>
      </c>
      <c r="E12302" s="161" t="b">
        <v>1</v>
      </c>
      <c r="F12302" s="161" t="inlineStr">
        <is>
          <t>inn_cost_per_t_b_2030_usd</t>
        </is>
      </c>
      <c r="G12302" s="161" t="n">
        <v>54.0057795479404</v>
      </c>
      <c r="H12302" s="161" t="inlineStr">
        <is>
          <t>2030</t>
        </is>
      </c>
      <c r="I12302" s="161" t="inlineStr">
        <is>
          <t>Mitigation_Investment_Needs_v1.1.xlsx (InvestmentNeeds v1.1, model output)</t>
        </is>
      </c>
    </row>
    <row r="12303" ht="13" customHeight="1">
      <c r="A12303" s="161" t="inlineStr">
        <is>
          <t>ZAF</t>
        </is>
      </c>
      <c r="B12303" s="161" t="inlineStr">
        <is>
          <t>South Africa</t>
        </is>
      </c>
      <c r="C12303" s="161" t="inlineStr">
        <is>
          <t>Sub-Saharan Africa</t>
        </is>
      </c>
      <c r="D12303" s="161" t="inlineStr">
        <is>
          <t>Upper middle income</t>
        </is>
      </c>
      <c r="E12303" s="161" t="b">
        <v>1</v>
      </c>
      <c r="F12303" s="161" t="inlineStr">
        <is>
          <t>inn_coc_penalty_2030_pct_gdp</t>
        </is>
      </c>
      <c r="G12303" s="161" t="n">
        <v>0.1930145374428141</v>
      </c>
      <c r="H12303" s="161" t="inlineStr">
        <is>
          <t>2030</t>
        </is>
      </c>
      <c r="I12303" s="161" t="inlineStr">
        <is>
          <t>Mitigation_Investment_Needs_v1.1.xlsx (InvestmentNeeds v1.1, model output)</t>
        </is>
      </c>
    </row>
    <row r="12304" ht="13" customHeight="1">
      <c r="A12304" s="161" t="inlineStr">
        <is>
          <t>ZAF</t>
        </is>
      </c>
      <c r="B12304" s="161" t="inlineStr">
        <is>
          <t>South Africa</t>
        </is>
      </c>
      <c r="C12304" s="161" t="inlineStr">
        <is>
          <t>Sub-Saharan Africa</t>
        </is>
      </c>
      <c r="D12304" s="161" t="inlineStr">
        <is>
          <t>Upper middle income</t>
        </is>
      </c>
      <c r="E12304" s="161" t="b">
        <v>1</v>
      </c>
      <c r="F12304" s="161" t="inlineStr">
        <is>
          <t>inn_pima_adj_inv_2030_pct_gdp</t>
        </is>
      </c>
      <c r="G12304" s="161" t="n">
        <v>8.815916098197114</v>
      </c>
      <c r="H12304" s="161" t="inlineStr">
        <is>
          <t>2030</t>
        </is>
      </c>
      <c r="I12304" s="161" t="inlineStr">
        <is>
          <t>Mitigation_Investment_Needs_v1.1.xlsx (InvestmentNeeds v1.1, model output)</t>
        </is>
      </c>
    </row>
    <row r="12305" ht="13" customHeight="1">
      <c r="A12305" s="161" t="inlineStr">
        <is>
          <t>ZAF</t>
        </is>
      </c>
      <c r="B12305" s="161" t="inlineStr">
        <is>
          <t>South Africa</t>
        </is>
      </c>
      <c r="C12305" s="161" t="inlineStr">
        <is>
          <t>Sub-Saharan Africa</t>
        </is>
      </c>
      <c r="D12305" s="161" t="inlineStr">
        <is>
          <t>Upper middle income</t>
        </is>
      </c>
      <c r="E12305" s="161" t="b">
        <v>1</v>
      </c>
      <c r="F12305" s="161" t="inlineStr">
        <is>
          <t>nmim_nz_inv_2030_pct_gdp</t>
        </is>
      </c>
      <c r="G12305" s="161" t="n">
        <v>4.361715301300445</v>
      </c>
      <c r="H12305" s="161" t="inlineStr">
        <is>
          <t>2030</t>
        </is>
      </c>
      <c r="I12305" s="161" t="inlineStr">
        <is>
          <t>nmim_summary_v0_2.csv (InvestmentNeeds NMIM v0.2, model output)</t>
        </is>
      </c>
    </row>
    <row r="12306" ht="13" customHeight="1">
      <c r="A12306" s="161" t="inlineStr">
        <is>
          <t>ZAF</t>
        </is>
      </c>
      <c r="B12306" s="161" t="inlineStr">
        <is>
          <t>South Africa</t>
        </is>
      </c>
      <c r="C12306" s="161" t="inlineStr">
        <is>
          <t>Sub-Saharan Africa</t>
        </is>
      </c>
      <c r="D12306" s="161" t="inlineStr">
        <is>
          <t>Upper middle income</t>
        </is>
      </c>
      <c r="E12306" s="161" t="b">
        <v>1</v>
      </c>
      <c r="F12306" s="161" t="inlineStr">
        <is>
          <t>nmim_typ1_2030_pct_gdp</t>
        </is>
      </c>
      <c r="G12306" s="161" t="n">
        <v>0.2927854285686646</v>
      </c>
      <c r="H12306" s="161" t="inlineStr">
        <is>
          <t>2030</t>
        </is>
      </c>
      <c r="I12306" s="161" t="inlineStr">
        <is>
          <t>nmim_summary_v0_2.csv (InvestmentNeeds NMIM v0.2, model output)</t>
        </is>
      </c>
    </row>
    <row r="12307" ht="13" customHeight="1">
      <c r="A12307" s="161" t="inlineStr">
        <is>
          <t>ZAF</t>
        </is>
      </c>
      <c r="B12307" s="161" t="inlineStr">
        <is>
          <t>South Africa</t>
        </is>
      </c>
      <c r="C12307" s="161" t="inlineStr">
        <is>
          <t>Sub-Saharan Africa</t>
        </is>
      </c>
      <c r="D12307" s="161" t="inlineStr">
        <is>
          <t>Upper middle income</t>
        </is>
      </c>
      <c r="E12307" s="161" t="b">
        <v>1</v>
      </c>
      <c r="F12307" s="161" t="inlineStr">
        <is>
          <t>nmim_typ2_2030_pct_gdp</t>
        </is>
      </c>
      <c r="G12307" s="161" t="n">
        <v>1.319630010034785</v>
      </c>
      <c r="H12307" s="161" t="inlineStr">
        <is>
          <t>2030</t>
        </is>
      </c>
      <c r="I12307" s="161" t="inlineStr">
        <is>
          <t>nmim_summary_v0_2.csv (InvestmentNeeds NMIM v0.2, model output)</t>
        </is>
      </c>
    </row>
    <row r="12308" ht="13" customHeight="1">
      <c r="A12308" s="161" t="inlineStr">
        <is>
          <t>ZAF</t>
        </is>
      </c>
      <c r="B12308" s="161" t="inlineStr">
        <is>
          <t>South Africa</t>
        </is>
      </c>
      <c r="C12308" s="161" t="inlineStr">
        <is>
          <t>Sub-Saharan Africa</t>
        </is>
      </c>
      <c r="D12308" s="161" t="inlineStr">
        <is>
          <t>Upper middle income</t>
        </is>
      </c>
      <c r="E12308" s="161" t="b">
        <v>1</v>
      </c>
      <c r="F12308" s="161" t="inlineStr">
        <is>
          <t>nmim_typ3_2030_pct_gdp</t>
        </is>
      </c>
      <c r="G12308" s="161" t="n">
        <v>0.8275340030099437</v>
      </c>
      <c r="H12308" s="161" t="inlineStr">
        <is>
          <t>2030</t>
        </is>
      </c>
      <c r="I12308" s="161" t="inlineStr">
        <is>
          <t>nmim_summary_v0_2.csv (InvestmentNeeds NMIM v0.2, model output)</t>
        </is>
      </c>
    </row>
    <row r="12309" ht="13" customHeight="1">
      <c r="A12309" s="161" t="inlineStr">
        <is>
          <t>ZAF</t>
        </is>
      </c>
      <c r="B12309" s="161" t="inlineStr">
        <is>
          <t>South Africa</t>
        </is>
      </c>
      <c r="C12309" s="161" t="inlineStr">
        <is>
          <t>Sub-Saharan Africa</t>
        </is>
      </c>
      <c r="D12309" s="161" t="inlineStr">
        <is>
          <t>Upper middle income</t>
        </is>
      </c>
      <c r="E12309" s="161" t="b">
        <v>1</v>
      </c>
      <c r="F12309" s="161" t="inlineStr">
        <is>
          <t>nmim_typ4_2030_pct_gdp</t>
        </is>
      </c>
      <c r="G12309" s="161" t="n">
        <v>0.7383785269734787</v>
      </c>
      <c r="H12309" s="161" t="inlineStr">
        <is>
          <t>2030</t>
        </is>
      </c>
      <c r="I12309" s="161" t="inlineStr">
        <is>
          <t>nmim_summary_v0_2.csv (InvestmentNeeds NMIM v0.2, model output)</t>
        </is>
      </c>
    </row>
    <row r="12310" ht="13" customHeight="1">
      <c r="A12310" s="161" t="inlineStr">
        <is>
          <t>ZAF</t>
        </is>
      </c>
      <c r="B12310" s="161" t="inlineStr">
        <is>
          <t>South Africa</t>
        </is>
      </c>
      <c r="C12310" s="161" t="inlineStr">
        <is>
          <t>Sub-Saharan Africa</t>
        </is>
      </c>
      <c r="D12310" s="161" t="inlineStr">
        <is>
          <t>Upper middle income</t>
        </is>
      </c>
      <c r="E12310" s="161" t="b">
        <v>1</v>
      </c>
      <c r="F12310" s="161" t="inlineStr">
        <is>
          <t>nmim_typ5_2030_pct_gdp</t>
        </is>
      </c>
      <c r="G12310" s="161" t="n">
        <v>1.183387332251884</v>
      </c>
      <c r="H12310" s="161" t="inlineStr">
        <is>
          <t>2030</t>
        </is>
      </c>
      <c r="I12310" s="161" t="inlineStr">
        <is>
          <t>nmim_summary_v0_2.csv (InvestmentNeeds NMIM v0.2, model output)</t>
        </is>
      </c>
    </row>
    <row r="12311" ht="13" customHeight="1">
      <c r="A12311" s="161" t="inlineStr">
        <is>
          <t>ZAF</t>
        </is>
      </c>
      <c r="B12311" s="161" t="inlineStr">
        <is>
          <t>South Africa</t>
        </is>
      </c>
      <c r="C12311" s="161" t="inlineStr">
        <is>
          <t>Sub-Saharan Africa</t>
        </is>
      </c>
      <c r="D12311" s="161" t="inlineStr">
        <is>
          <t>Upper middle income</t>
        </is>
      </c>
      <c r="E12311" s="161" t="b">
        <v>1</v>
      </c>
      <c r="F12311" s="161" t="inlineStr">
        <is>
          <t>nmim_budget_need_2030_pct_gdp</t>
        </is>
      </c>
      <c r="G12311" s="161" t="n">
        <v>0.5142989867761307</v>
      </c>
      <c r="H12311" s="161" t="inlineStr">
        <is>
          <t>2030</t>
        </is>
      </c>
      <c r="I12311" s="161" t="inlineStr">
        <is>
          <t>nmim_summary_v0_2.csv (InvestmentNeeds NMIM v0.2, model output)</t>
        </is>
      </c>
    </row>
    <row r="12312" ht="13" customHeight="1">
      <c r="A12312" s="161" t="inlineStr">
        <is>
          <t>ZAF</t>
        </is>
      </c>
      <c r="B12312" s="161" t="inlineStr">
        <is>
          <t>South Africa</t>
        </is>
      </c>
      <c r="C12312" s="161" t="inlineStr">
        <is>
          <t>Sub-Saharan Africa</t>
        </is>
      </c>
      <c r="D12312" s="161" t="inlineStr">
        <is>
          <t>Upper middle income</t>
        </is>
      </c>
      <c r="E12312" s="161" t="b">
        <v>1</v>
      </c>
      <c r="F12312" s="161" t="inlineStr">
        <is>
          <t>nmim_private_share_2030_pct</t>
        </is>
      </c>
      <c r="G12312" s="161" t="n">
        <v>57.95394997038184</v>
      </c>
      <c r="H12312" s="161" t="inlineStr">
        <is>
          <t>2030</t>
        </is>
      </c>
      <c r="I12312" s="161" t="inlineStr">
        <is>
          <t>nmim_summary_v0_2.csv (InvestmentNeeds NMIM v0.2, model output)</t>
        </is>
      </c>
    </row>
    <row r="12313" ht="13" customHeight="1">
      <c r="A12313" s="161" t="inlineStr">
        <is>
          <t>ZAF</t>
        </is>
      </c>
      <c r="B12313" s="161" t="inlineStr">
        <is>
          <t>South Africa</t>
        </is>
      </c>
      <c r="C12313" s="161" t="inlineStr">
        <is>
          <t>Sub-Saharan Africa</t>
        </is>
      </c>
      <c r="D12313" s="161" t="inlineStr">
        <is>
          <t>Upper middle income</t>
        </is>
      </c>
      <c r="E12313" s="161" t="b">
        <v>1</v>
      </c>
      <c r="F12313" s="161" t="inlineStr">
        <is>
          <t>nmim_incr_inv_2030_pct_gdp</t>
        </is>
      </c>
      <c r="G12313" s="161" t="n">
        <v>3.02143431574117</v>
      </c>
      <c r="H12313" s="161" t="inlineStr">
        <is>
          <t>2030</t>
        </is>
      </c>
      <c r="I12313" s="161" t="inlineStr">
        <is>
          <t>nmim_summary_v0_2.csv (InvestmentNeeds NMIM v0.2, model output)</t>
        </is>
      </c>
    </row>
    <row r="12314" ht="13" customHeight="1">
      <c r="A12314" s="161" t="inlineStr">
        <is>
          <t>ZAF</t>
        </is>
      </c>
      <c r="B12314" s="161" t="inlineStr">
        <is>
          <t>South Africa</t>
        </is>
      </c>
      <c r="C12314" s="161" t="inlineStr">
        <is>
          <t>Sub-Saharan Africa</t>
        </is>
      </c>
      <c r="D12314" s="161" t="inlineStr">
        <is>
          <t>Upper middle income</t>
        </is>
      </c>
      <c r="E12314" s="161" t="b">
        <v>1</v>
      </c>
      <c r="F12314" s="161" t="inlineStr">
        <is>
          <t>nmim_incr_inv_2050_pct_gdp</t>
        </is>
      </c>
      <c r="G12314" s="161" t="n">
        <v>2.872340086327475</v>
      </c>
      <c r="H12314" s="161" t="inlineStr">
        <is>
          <t>2050</t>
        </is>
      </c>
      <c r="I12314" s="161" t="inlineStr">
        <is>
          <t>nmim_summary_v0_2.csv (InvestmentNeeds NMIM v0.2, model output)</t>
        </is>
      </c>
    </row>
    <row r="12315" ht="13" customHeight="1">
      <c r="A12315" s="161" t="inlineStr">
        <is>
          <t>ZAF</t>
        </is>
      </c>
      <c r="B12315" s="161" t="inlineStr">
        <is>
          <t>South Africa</t>
        </is>
      </c>
      <c r="C12315" s="161" t="inlineStr">
        <is>
          <t>Sub-Saharan Africa</t>
        </is>
      </c>
      <c r="D12315" s="161" t="inlineStr">
        <is>
          <t>Upper middle income</t>
        </is>
      </c>
      <c r="E12315" s="161" t="b">
        <v>1</v>
      </c>
      <c r="F12315" s="161" t="inlineStr">
        <is>
          <t>nmim_pv_incr_cost_b_pct_gdp</t>
        </is>
      </c>
      <c r="G12315" s="161" t="n">
        <v>13.57386275360944</v>
      </c>
      <c r="H12315" s="161" t="inlineStr">
        <is>
          <t>2025-2050</t>
        </is>
      </c>
      <c r="I12315" s="161" t="inlineStr">
        <is>
          <t>nmim_summary_v0_2.csv (InvestmentNeeds NMIM v0.2, model output)</t>
        </is>
      </c>
    </row>
    <row r="12316" ht="13" customHeight="1">
      <c r="A12316" s="161" t="inlineStr">
        <is>
          <t>ZAF</t>
        </is>
      </c>
      <c r="B12316" s="161" t="inlineStr">
        <is>
          <t>South Africa</t>
        </is>
      </c>
      <c r="C12316" s="161" t="inlineStr">
        <is>
          <t>Sub-Saharan Africa</t>
        </is>
      </c>
      <c r="D12316" s="161" t="inlineStr">
        <is>
          <t>Upper middle income</t>
        </is>
      </c>
      <c r="E12316" s="161" t="b">
        <v>1</v>
      </c>
      <c r="F12316" s="161" t="inlineStr">
        <is>
          <t>price_diesel_usd_litre</t>
        </is>
      </c>
      <c r="G12316" s="161" t="n">
        <v>1.063</v>
      </c>
      <c r="H12316" s="161" t="inlineStr">
        <is>
          <t>2024</t>
        </is>
      </c>
      <c r="I12316" s="161" t="inlineStr">
        <is>
          <t>imffossilfuelsubsidiesdata.xlsb</t>
        </is>
      </c>
    </row>
    <row r="12317" ht="13" customHeight="1">
      <c r="A12317" s="161" t="inlineStr">
        <is>
          <t>ZAF</t>
        </is>
      </c>
      <c r="B12317" s="161" t="inlineStr">
        <is>
          <t>South Africa</t>
        </is>
      </c>
      <c r="C12317" s="161" t="inlineStr">
        <is>
          <t>Sub-Saharan Africa</t>
        </is>
      </c>
      <c r="D12317" s="161" t="inlineStr">
        <is>
          <t>Upper middle income</t>
        </is>
      </c>
      <c r="E12317" s="161" t="b">
        <v>1</v>
      </c>
      <c r="F12317" s="161" t="inlineStr">
        <is>
          <t>price_gasoline_usd_litre</t>
        </is>
      </c>
      <c r="G12317" s="161" t="n">
        <v>1.126</v>
      </c>
      <c r="H12317" s="161" t="inlineStr">
        <is>
          <t>2024</t>
        </is>
      </c>
      <c r="I12317" s="161" t="inlineStr">
        <is>
          <t>imffossilfuelsubsidiesdata.xlsb</t>
        </is>
      </c>
    </row>
    <row r="12318" ht="13" customHeight="1">
      <c r="A12318" s="161" t="inlineStr">
        <is>
          <t>ZAF</t>
        </is>
      </c>
      <c r="B12318" s="161" t="inlineStr">
        <is>
          <t>South Africa</t>
        </is>
      </c>
      <c r="C12318" s="161" t="inlineStr">
        <is>
          <t>Sub-Saharan Africa</t>
        </is>
      </c>
      <c r="D12318" s="161" t="inlineStr">
        <is>
          <t>Upper middle income</t>
        </is>
      </c>
      <c r="E12318" s="161" t="b">
        <v>1</v>
      </c>
      <c r="F12318" s="161" t="inlineStr">
        <is>
          <t>price_electricity_residential_usd_kwh</t>
        </is>
      </c>
      <c r="G12318" s="161" t="n">
        <v>0.169</v>
      </c>
      <c r="H12318" s="161" t="inlineStr">
        <is>
          <t>2024</t>
        </is>
      </c>
      <c r="I12318" s="161" t="inlineStr">
        <is>
          <t>imffossilfuelsubsidiesdata.xlsb</t>
        </is>
      </c>
    </row>
    <row r="12319" ht="13" customHeight="1">
      <c r="A12319" s="161" t="inlineStr">
        <is>
          <t>ZAF</t>
        </is>
      </c>
      <c r="B12319" s="161" t="inlineStr">
        <is>
          <t>South Africa</t>
        </is>
      </c>
      <c r="C12319" s="161" t="inlineStr">
        <is>
          <t>Sub-Saharan Africa</t>
        </is>
      </c>
      <c r="D12319" s="161" t="inlineStr">
        <is>
          <t>Upper middle income</t>
        </is>
      </c>
      <c r="E12319" s="161" t="b">
        <v>1</v>
      </c>
      <c r="F12319" s="161" t="inlineStr">
        <is>
          <t>price_electricity_industry_usd_kwh</t>
        </is>
      </c>
      <c r="G12319" s="161" t="n">
        <v>0.07000000000000001</v>
      </c>
      <c r="H12319" s="161" t="inlineStr">
        <is>
          <t>2024</t>
        </is>
      </c>
      <c r="I12319" s="161" t="inlineStr">
        <is>
          <t>imffossilfuelsubsidiesdata.xlsb</t>
        </is>
      </c>
    </row>
    <row r="12320" ht="13" customHeight="1">
      <c r="A12320" s="161" t="inlineStr">
        <is>
          <t>ZAF</t>
        </is>
      </c>
      <c r="B12320" s="161" t="inlineStr">
        <is>
          <t>South Africa</t>
        </is>
      </c>
      <c r="C12320" s="161" t="inlineStr">
        <is>
          <t>Sub-Saharan Africa</t>
        </is>
      </c>
      <c r="D12320" s="161" t="inlineStr">
        <is>
          <t>Upper middle income</t>
        </is>
      </c>
      <c r="E12320" s="161" t="b">
        <v>1</v>
      </c>
      <c r="F12320" s="161" t="inlineStr">
        <is>
          <t>price_gas_residential_usd_gj</t>
        </is>
      </c>
      <c r="G12320" s="161" t="n">
        <v>18.462</v>
      </c>
      <c r="H12320" s="161" t="inlineStr">
        <is>
          <t>2024</t>
        </is>
      </c>
      <c r="I12320" s="161" t="inlineStr">
        <is>
          <t>imffossilfuelsubsidiesdata.xlsb</t>
        </is>
      </c>
    </row>
    <row r="12321" ht="13" customHeight="1">
      <c r="A12321" s="161" t="inlineStr">
        <is>
          <t>ZAF</t>
        </is>
      </c>
      <c r="B12321" s="161" t="inlineStr">
        <is>
          <t>South Africa</t>
        </is>
      </c>
      <c r="C12321" s="161" t="inlineStr">
        <is>
          <t>Sub-Saharan Africa</t>
        </is>
      </c>
      <c r="D12321" s="161" t="inlineStr">
        <is>
          <t>Upper middle income</t>
        </is>
      </c>
      <c r="E12321" s="161" t="b">
        <v>1</v>
      </c>
      <c r="F12321" s="161" t="inlineStr">
        <is>
          <t>price_gas_industry_usd_gj</t>
        </is>
      </c>
      <c r="G12321" s="161" t="n">
        <v>8.124000000000001</v>
      </c>
      <c r="H12321" s="161" t="inlineStr">
        <is>
          <t>2024</t>
        </is>
      </c>
      <c r="I12321" s="161" t="inlineStr">
        <is>
          <t>imffossilfuelsubsidiesdata.xlsb</t>
        </is>
      </c>
    </row>
    <row r="12322" ht="13" customHeight="1">
      <c r="A12322" s="161" t="inlineStr">
        <is>
          <t>ZAF</t>
        </is>
      </c>
      <c r="B12322" s="161" t="inlineStr">
        <is>
          <t>South Africa</t>
        </is>
      </c>
      <c r="C12322" s="161" t="inlineStr">
        <is>
          <t>Sub-Saharan Africa</t>
        </is>
      </c>
      <c r="D12322" s="161" t="inlineStr">
        <is>
          <t>Upper middle income</t>
        </is>
      </c>
      <c r="E12322" s="161" t="b">
        <v>1</v>
      </c>
      <c r="F12322" s="161" t="inlineStr">
        <is>
          <t>price_gas_power_usd_gj</t>
        </is>
      </c>
      <c r="G12322" s="161" t="n">
        <v>6.802</v>
      </c>
      <c r="H12322" s="161" t="inlineStr">
        <is>
          <t>2024</t>
        </is>
      </c>
      <c r="I12322" s="161" t="inlineStr">
        <is>
          <t>imffossilfuelsubsidiesdata.xlsb</t>
        </is>
      </c>
    </row>
    <row r="12323" ht="13" customHeight="1">
      <c r="A12323" s="161" t="inlineStr">
        <is>
          <t>ZAF</t>
        </is>
      </c>
      <c r="B12323" s="161" t="inlineStr">
        <is>
          <t>South Africa</t>
        </is>
      </c>
      <c r="C12323" s="161" t="inlineStr">
        <is>
          <t>Sub-Saharan Africa</t>
        </is>
      </c>
      <c r="D12323" s="161" t="inlineStr">
        <is>
          <t>Upper middle income</t>
        </is>
      </c>
      <c r="E12323" s="161" t="b">
        <v>1</v>
      </c>
      <c r="F12323" s="161" t="inlineStr">
        <is>
          <t>price_coal_residential_usd_gj</t>
        </is>
      </c>
      <c r="G12323" s="161" t="n">
        <v>6.529</v>
      </c>
      <c r="H12323" s="161" t="inlineStr">
        <is>
          <t>2024</t>
        </is>
      </c>
      <c r="I12323" s="161" t="inlineStr">
        <is>
          <t>imffossilfuelsubsidiesdata.xlsb</t>
        </is>
      </c>
    </row>
    <row r="12324" ht="13" customHeight="1">
      <c r="A12324" s="161" t="inlineStr">
        <is>
          <t>ZAF</t>
        </is>
      </c>
      <c r="B12324" s="161" t="inlineStr">
        <is>
          <t>South Africa</t>
        </is>
      </c>
      <c r="C12324" s="161" t="inlineStr">
        <is>
          <t>Sub-Saharan Africa</t>
        </is>
      </c>
      <c r="D12324" s="161" t="inlineStr">
        <is>
          <t>Upper middle income</t>
        </is>
      </c>
      <c r="E12324" s="161" t="b">
        <v>1</v>
      </c>
      <c r="F12324" s="161" t="inlineStr">
        <is>
          <t>price_coal_industry_usd_gj</t>
        </is>
      </c>
      <c r="G12324" s="161" t="n">
        <v>2.983</v>
      </c>
      <c r="H12324" s="161" t="inlineStr">
        <is>
          <t>2024</t>
        </is>
      </c>
      <c r="I12324" s="161" t="inlineStr">
        <is>
          <t>imffossilfuelsubsidiesdata.xlsb</t>
        </is>
      </c>
    </row>
    <row r="12325" ht="13" customHeight="1">
      <c r="A12325" s="161" t="inlineStr">
        <is>
          <t>ZAF</t>
        </is>
      </c>
      <c r="B12325" s="161" t="inlineStr">
        <is>
          <t>South Africa</t>
        </is>
      </c>
      <c r="C12325" s="161" t="inlineStr">
        <is>
          <t>Sub-Saharan Africa</t>
        </is>
      </c>
      <c r="D12325" s="161" t="inlineStr">
        <is>
          <t>Upper middle income</t>
        </is>
      </c>
      <c r="E12325" s="161" t="b">
        <v>1</v>
      </c>
      <c r="F12325" s="161" t="inlineStr">
        <is>
          <t>price_coal_power_usd_gj</t>
        </is>
      </c>
      <c r="G12325" s="161" t="n">
        <v>2.986</v>
      </c>
      <c r="H12325" s="161" t="inlineStr">
        <is>
          <t>2024</t>
        </is>
      </c>
      <c r="I12325" s="161" t="inlineStr">
        <is>
          <t>imffossilfuelsubsidiesdata.xlsb</t>
        </is>
      </c>
    </row>
    <row r="12326" ht="13" customHeight="1">
      <c r="A12326" s="161" t="inlineStr">
        <is>
          <t>ZAF</t>
        </is>
      </c>
      <c r="B12326" s="161" t="inlineStr">
        <is>
          <t>South Africa</t>
        </is>
      </c>
      <c r="C12326" s="161" t="inlineStr">
        <is>
          <t>Sub-Saharan Africa</t>
        </is>
      </c>
      <c r="D12326" s="161" t="inlineStr">
        <is>
          <t>Upper middle income</t>
        </is>
      </c>
      <c r="E12326" s="161" t="b">
        <v>1</v>
      </c>
      <c r="F12326" s="161" t="inlineStr">
        <is>
          <t>power_market_structure</t>
        </is>
      </c>
      <c r="G12326" s="161" t="n">
        <v>2</v>
      </c>
      <c r="H12326" s="161" t="inlineStr">
        <is>
          <t>2013</t>
        </is>
      </c>
      <c r="I12326" s="161" t="inlineStr">
        <is>
          <t>dataverse_files.zip</t>
        </is>
      </c>
    </row>
    <row r="12327" ht="13" customHeight="1">
      <c r="A12327" s="161" t="inlineStr">
        <is>
          <t>ZAF</t>
        </is>
      </c>
      <c r="B12327" s="161" t="inlineStr">
        <is>
          <t>South Africa</t>
        </is>
      </c>
      <c r="C12327" s="161" t="inlineStr">
        <is>
          <t>Sub-Saharan Africa</t>
        </is>
      </c>
      <c r="D12327" s="161" t="inlineStr">
        <is>
          <t>Upper middle income</t>
        </is>
      </c>
      <c r="E12327" s="161" t="b">
        <v>1</v>
      </c>
      <c r="F12327" s="161" t="inlineStr">
        <is>
          <t>independent_regulator</t>
        </is>
      </c>
      <c r="G12327" s="161" t="n">
        <v>1</v>
      </c>
      <c r="H12327" s="161" t="inlineStr">
        <is>
          <t>2013</t>
        </is>
      </c>
      <c r="I12327" s="161" t="inlineStr">
        <is>
          <t>dataverse_files.zip</t>
        </is>
      </c>
    </row>
    <row r="12328" ht="13" customHeight="1">
      <c r="A12328" s="161" t="inlineStr">
        <is>
          <t>ZAF</t>
        </is>
      </c>
      <c r="B12328" s="161" t="inlineStr">
        <is>
          <t>South Africa</t>
        </is>
      </c>
      <c r="C12328" s="161" t="inlineStr">
        <is>
          <t>Sub-Saharan Africa</t>
        </is>
      </c>
      <c r="D12328" s="161" t="inlineStr">
        <is>
          <t>Upper middle income</t>
        </is>
      </c>
      <c r="E12328" s="161" t="b">
        <v>1</v>
      </c>
      <c r="F12328" s="161" t="inlineStr">
        <is>
          <t>generation_unbundled</t>
        </is>
      </c>
      <c r="G12328" s="161" t="n">
        <v>1</v>
      </c>
      <c r="H12328" s="161" t="inlineStr">
        <is>
          <t>2013</t>
        </is>
      </c>
      <c r="I12328" s="161" t="inlineStr">
        <is>
          <t>dataverse_files.zip</t>
        </is>
      </c>
    </row>
    <row r="12329" ht="13" customHeight="1">
      <c r="A12329" s="161" t="inlineStr">
        <is>
          <t>ZAF</t>
        </is>
      </c>
      <c r="B12329" s="161" t="inlineStr">
        <is>
          <t>South Africa</t>
        </is>
      </c>
      <c r="C12329" s="161" t="inlineStr">
        <is>
          <t>Sub-Saharan Africa</t>
        </is>
      </c>
      <c r="D12329" s="161" t="inlineStr">
        <is>
          <t>Upper middle income</t>
        </is>
      </c>
      <c r="E12329" s="161" t="b">
        <v>1</v>
      </c>
      <c r="F12329" s="161" t="inlineStr">
        <is>
          <t>rise_renewable_energy_score</t>
        </is>
      </c>
      <c r="G12329" s="161" t="n">
        <v>54.019</v>
      </c>
      <c r="H12329" s="161" t="inlineStr">
        <is>
          <t>2023</t>
        </is>
      </c>
      <c r="I12329" s="161" t="inlineStr">
        <is>
          <t>WB_RISE_WIDEF.csv</t>
        </is>
      </c>
    </row>
    <row r="12330" ht="13" customHeight="1">
      <c r="A12330" s="161" t="inlineStr">
        <is>
          <t>ZAF</t>
        </is>
      </c>
      <c r="B12330" s="161" t="inlineStr">
        <is>
          <t>South Africa</t>
        </is>
      </c>
      <c r="C12330" s="161" t="inlineStr">
        <is>
          <t>Sub-Saharan Africa</t>
        </is>
      </c>
      <c r="D12330" s="161" t="inlineStr">
        <is>
          <t>Upper middle income</t>
        </is>
      </c>
      <c r="E12330" s="161" t="b">
        <v>1</v>
      </c>
      <c r="F12330" s="161" t="inlineStr">
        <is>
          <t>rise_level_playing_field_score</t>
        </is>
      </c>
      <c r="G12330" s="161" t="n">
        <v>40</v>
      </c>
      <c r="H12330" s="161" t="inlineStr">
        <is>
          <t>2023</t>
        </is>
      </c>
      <c r="I12330" s="161" t="inlineStr">
        <is>
          <t>WB_RISE_WIDEF.csv</t>
        </is>
      </c>
    </row>
    <row r="12331" ht="13" customHeight="1">
      <c r="A12331" s="161" t="inlineStr">
        <is>
          <t>ZAF</t>
        </is>
      </c>
      <c r="B12331" s="161" t="inlineStr">
        <is>
          <t>South Africa</t>
        </is>
      </c>
      <c r="C12331" s="161" t="inlineStr">
        <is>
          <t>Sub-Saharan Africa</t>
        </is>
      </c>
      <c r="D12331" s="161" t="inlineStr">
        <is>
          <t>Upper middle income</t>
        </is>
      </c>
      <c r="E12331" s="161" t="b">
        <v>1</v>
      </c>
      <c r="F12331" s="161" t="inlineStr">
        <is>
          <t>rise_ee_financing_mechanisms_score</t>
        </is>
      </c>
      <c r="G12331" s="161" t="n">
        <v>50</v>
      </c>
      <c r="H12331" s="161" t="inlineStr">
        <is>
          <t>2023</t>
        </is>
      </c>
      <c r="I12331" s="161" t="inlineStr">
        <is>
          <t>WB_RISE_WIDEF.csv</t>
        </is>
      </c>
    </row>
    <row r="12332" ht="13" customHeight="1">
      <c r="A12332" s="161" t="inlineStr">
        <is>
          <t>ZAF</t>
        </is>
      </c>
      <c r="B12332" s="161" t="inlineStr">
        <is>
          <t>South Africa</t>
        </is>
      </c>
      <c r="C12332" s="161" t="inlineStr">
        <is>
          <t>Sub-Saharan Africa</t>
        </is>
      </c>
      <c r="D12332" s="161" t="inlineStr">
        <is>
          <t>Upper middle income</t>
        </is>
      </c>
      <c r="E12332" s="161" t="b">
        <v>1</v>
      </c>
      <c r="F12332" s="161" t="inlineStr">
        <is>
          <t>revenue_pct_gdp</t>
        </is>
      </c>
      <c r="G12332" s="161" t="n">
        <v>27.301</v>
      </c>
      <c r="H12332" s="161" t="inlineStr">
        <is>
          <t>2024</t>
        </is>
      </c>
      <c r="I12332" s="161" t="inlineStr">
        <is>
          <t>dataset_2026-08-26T13_41_09_874550254Z_DEFAULT_INTEGRATION_IMF_RES_WEO_9_0_0.csv</t>
        </is>
      </c>
    </row>
    <row r="12333" ht="13" customHeight="1">
      <c r="A12333" s="161" t="inlineStr">
        <is>
          <t>ZAF</t>
        </is>
      </c>
      <c r="B12333" s="161" t="inlineStr">
        <is>
          <t>South Africa</t>
        </is>
      </c>
      <c r="C12333" s="161" t="inlineStr">
        <is>
          <t>Sub-Saharan Africa</t>
        </is>
      </c>
      <c r="D12333" s="161" t="inlineStr">
        <is>
          <t>Upper middle income</t>
        </is>
      </c>
      <c r="E12333" s="161" t="b">
        <v>1</v>
      </c>
      <c r="F12333" s="161" t="inlineStr">
        <is>
          <t>primary_balance_pct_gdp</t>
        </is>
      </c>
      <c r="G12333" s="161" t="n">
        <v>-0.503</v>
      </c>
      <c r="H12333" s="161" t="inlineStr">
        <is>
          <t>2024</t>
        </is>
      </c>
      <c r="I12333" s="161" t="inlineStr">
        <is>
          <t>dataset_2026-08-26T13_41_09_874550254Z_DEFAULT_INTEGRATION_IMF_RES_WEO_9_0_0.csv</t>
        </is>
      </c>
    </row>
    <row r="12334" ht="13" customHeight="1">
      <c r="A12334" s="161" t="inlineStr">
        <is>
          <t>ZAF</t>
        </is>
      </c>
      <c r="B12334" s="161" t="inlineStr">
        <is>
          <t>South Africa</t>
        </is>
      </c>
      <c r="C12334" s="161" t="inlineStr">
        <is>
          <t>Sub-Saharan Africa</t>
        </is>
      </c>
      <c r="D12334" s="161" t="inlineStr">
        <is>
          <t>Upper middle income</t>
        </is>
      </c>
      <c r="E12334" s="161" t="b">
        <v>1</v>
      </c>
      <c r="F12334" s="161" t="inlineStr">
        <is>
          <t>current_account_pct_gdp</t>
        </is>
      </c>
      <c r="G12334" s="161" t="n">
        <v>-0.653</v>
      </c>
      <c r="H12334" s="161" t="inlineStr">
        <is>
          <t>2024</t>
        </is>
      </c>
      <c r="I12334" s="161" t="inlineStr">
        <is>
          <t>dataset_2026-08-26T13_41_09_874550254Z_DEFAULT_INTEGRATION_IMF_RES_WEO_9_0_0.csv</t>
        </is>
      </c>
    </row>
    <row r="12335" ht="13" customHeight="1">
      <c r="A12335" s="161" t="inlineStr">
        <is>
          <t>ZAF</t>
        </is>
      </c>
      <c r="B12335" s="161" t="inlineStr">
        <is>
          <t>South Africa</t>
        </is>
      </c>
      <c r="C12335" s="161" t="inlineStr">
        <is>
          <t>Sub-Saharan Africa</t>
        </is>
      </c>
      <c r="D12335" s="161" t="inlineStr">
        <is>
          <t>Upper middle income</t>
        </is>
      </c>
      <c r="E12335" s="161" t="b">
        <v>1</v>
      </c>
      <c r="F12335" s="161" t="inlineStr">
        <is>
          <t>gross_capital_formation_pct_gdp</t>
        </is>
      </c>
      <c r="G12335" s="161" t="n">
        <v>14.07</v>
      </c>
      <c r="H12335" s="161" t="inlineStr">
        <is>
          <t>2024</t>
        </is>
      </c>
      <c r="I12335" s="161" t="inlineStr">
        <is>
          <t>dataset_2026-08-26T13_41_09_874550254Z_DEFAULT_INTEGRATION_IMF_RES_WEO_9_0_0.csv</t>
        </is>
      </c>
    </row>
    <row r="12336" ht="13" customHeight="1">
      <c r="A12336" s="161" t="inlineStr">
        <is>
          <t>ZAF</t>
        </is>
      </c>
      <c r="B12336" s="161" t="inlineStr">
        <is>
          <t>South Africa</t>
        </is>
      </c>
      <c r="C12336" s="161" t="inlineStr">
        <is>
          <t>Sub-Saharan Africa</t>
        </is>
      </c>
      <c r="D12336" s="161" t="inlineStr">
        <is>
          <t>Upper middle income</t>
        </is>
      </c>
      <c r="E12336" s="161" t="b">
        <v>1</v>
      </c>
      <c r="F12336" s="161" t="inlineStr">
        <is>
          <t>real_gdp_growth_5y_avg_pct</t>
        </is>
      </c>
      <c r="G12336" s="161" t="n">
        <v>0.418</v>
      </c>
      <c r="H12336" s="161" t="inlineStr">
        <is>
          <t>2020-2024 avg</t>
        </is>
      </c>
      <c r="I12336" s="161" t="inlineStr">
        <is>
          <t>dataset_2026-08-26T13_41_09_874550254Z_DEFAULT_INTEGRATION_IMF_RES_WEO_9_0_0.csv (derived)</t>
        </is>
      </c>
    </row>
    <row r="12337" ht="13" customHeight="1">
      <c r="A12337" s="161" t="inlineStr">
        <is>
          <t>ZAF</t>
        </is>
      </c>
      <c r="B12337" s="161" t="inlineStr">
        <is>
          <t>South Africa</t>
        </is>
      </c>
      <c r="C12337" s="161" t="inlineStr">
        <is>
          <t>Sub-Saharan Africa</t>
        </is>
      </c>
      <c r="D12337" s="161" t="inlineStr">
        <is>
          <t>Upper middle income</t>
        </is>
      </c>
      <c r="E12337" s="161" t="b">
        <v>1</v>
      </c>
      <c r="F12337" s="161" t="inlineStr">
        <is>
          <t>int_budget_need_2030_pct_gdp</t>
        </is>
      </c>
      <c r="G12337" s="161" t="n">
        <v>0.432</v>
      </c>
      <c r="H12337" s="161" t="inlineStr">
        <is>
          <t>2030</t>
        </is>
      </c>
      <c r="I12337" s="161" t="inlineStr">
        <is>
          <t>integrated_results.csv (MacroFiscalModels v0.1, model output)</t>
        </is>
      </c>
    </row>
    <row r="12338" ht="13" customHeight="1">
      <c r="A12338" s="161" t="inlineStr">
        <is>
          <t>ZAF</t>
        </is>
      </c>
      <c r="B12338" s="161" t="inlineStr">
        <is>
          <t>South Africa</t>
        </is>
      </c>
      <c r="C12338" s="161" t="inlineStr">
        <is>
          <t>Sub-Saharan Africa</t>
        </is>
      </c>
      <c r="D12338" s="161" t="inlineStr">
        <is>
          <t>Upper middle income</t>
        </is>
      </c>
      <c r="E12338" s="161" t="b">
        <v>1</v>
      </c>
      <c r="F12338" s="161" t="inlineStr">
        <is>
          <t>int_pricing_revenue_2030_pct_gdp</t>
        </is>
      </c>
      <c r="G12338" s="161" t="n">
        <v>0.028</v>
      </c>
      <c r="H12338" s="161" t="inlineStr">
        <is>
          <t>2030</t>
        </is>
      </c>
      <c r="I12338" s="161" t="inlineStr">
        <is>
          <t>integrated_results.csv (MacroFiscalModels v0.1, model output)</t>
        </is>
      </c>
    </row>
    <row r="12339" ht="13" customHeight="1">
      <c r="A12339" s="161" t="inlineStr">
        <is>
          <t>ZAF</t>
        </is>
      </c>
      <c r="B12339" s="161" t="inlineStr">
        <is>
          <t>South Africa</t>
        </is>
      </c>
      <c r="C12339" s="161" t="inlineStr">
        <is>
          <t>Sub-Saharan Africa</t>
        </is>
      </c>
      <c r="D12339" s="161" t="inlineStr">
        <is>
          <t>Upper middle income</t>
        </is>
      </c>
      <c r="E12339" s="161" t="b">
        <v>1</v>
      </c>
      <c r="F12339" s="161" t="inlineStr">
        <is>
          <t>int_financing_gap_2030_pct_gdp</t>
        </is>
      </c>
      <c r="G12339" s="161" t="n">
        <v>0.404</v>
      </c>
      <c r="H12339" s="161" t="inlineStr">
        <is>
          <t>2030</t>
        </is>
      </c>
      <c r="I12339" s="161" t="inlineStr">
        <is>
          <t>integrated_results.csv (MacroFiscalModels v0.1, model output)</t>
        </is>
      </c>
    </row>
    <row r="12340" ht="13" customHeight="1">
      <c r="A12340" s="161" t="inlineStr">
        <is>
          <t>ZAF</t>
        </is>
      </c>
      <c r="B12340" s="161" t="inlineStr">
        <is>
          <t>South Africa</t>
        </is>
      </c>
      <c r="C12340" s="161" t="inlineStr">
        <is>
          <t>Sub-Saharan Africa</t>
        </is>
      </c>
      <c r="D12340" s="161" t="inlineStr">
        <is>
          <t>Upper middle income</t>
        </is>
      </c>
      <c r="E12340" s="161" t="b">
        <v>1</v>
      </c>
      <c r="F12340" s="161" t="inlineStr">
        <is>
          <t>int_gdp_dev_2050_pct</t>
        </is>
      </c>
      <c r="G12340" s="161" t="n">
        <v>9.521000000000001</v>
      </c>
      <c r="H12340" s="161" t="inlineStr">
        <is>
          <t>2050</t>
        </is>
      </c>
      <c r="I12340" s="161" t="inlineStr">
        <is>
          <t>integrated_results.csv (MacroFiscalModels v0.1, model output)</t>
        </is>
      </c>
    </row>
    <row r="12341" ht="13" customHeight="1">
      <c r="A12341" s="161" t="inlineStr">
        <is>
          <t>ZAF</t>
        </is>
      </c>
      <c r="B12341" s="161" t="inlineStr">
        <is>
          <t>South Africa</t>
        </is>
      </c>
      <c r="C12341" s="161" t="inlineStr">
        <is>
          <t>Sub-Saharan Africa</t>
        </is>
      </c>
      <c r="D12341" s="161" t="inlineStr">
        <is>
          <t>Upper middle income</t>
        </is>
      </c>
      <c r="E12341" s="161" t="b">
        <v>1</v>
      </c>
      <c r="F12341" s="161" t="inlineStr">
        <is>
          <t>int_debt_2050_pct_gdp</t>
        </is>
      </c>
      <c r="G12341" s="161" t="n">
        <v>74.84999999999999</v>
      </c>
      <c r="H12341" s="161" t="inlineStr">
        <is>
          <t>2050</t>
        </is>
      </c>
      <c r="I12341" s="161" t="inlineStr">
        <is>
          <t>integrated_results.csv (MacroFiscalModels v0.1, model output)</t>
        </is>
      </c>
    </row>
    <row r="12342" ht="13" customHeight="1">
      <c r="A12342" s="161" t="inlineStr">
        <is>
          <t>SSD</t>
        </is>
      </c>
      <c r="B12342" s="161" t="inlineStr">
        <is>
          <t>South Sudan</t>
        </is>
      </c>
      <c r="C12342" s="161" t="inlineStr">
        <is>
          <t>Sub-Saharan Africa</t>
        </is>
      </c>
      <c r="D12342" s="161" t="inlineStr">
        <is>
          <t>Low income</t>
        </is>
      </c>
      <c r="E12342" s="161" t="b">
        <v>1</v>
      </c>
      <c r="F12342" s="161" t="inlineStr">
        <is>
          <t>interest_to_revenue_pct</t>
        </is>
      </c>
      <c r="G12342" s="161" t="n">
        <v>1.506</v>
      </c>
      <c r="H12342" s="161" t="inlineStr">
        <is>
          <t>2024</t>
        </is>
      </c>
      <c r="I12342" s="161" t="inlineStr">
        <is>
          <t>dataset_2026-08-26T13_41_09_874550254Z_DEFAULT_INTEGRATION_IMF_RES_WEO_9_0_0.csv (derived)</t>
        </is>
      </c>
    </row>
    <row r="12343" ht="13" customHeight="1">
      <c r="A12343" s="161" t="inlineStr">
        <is>
          <t>SSD</t>
        </is>
      </c>
      <c r="B12343" s="161" t="inlineStr">
        <is>
          <t>South Sudan</t>
        </is>
      </c>
      <c r="C12343" s="161" t="inlineStr">
        <is>
          <t>Sub-Saharan Africa</t>
        </is>
      </c>
      <c r="D12343" s="161" t="inlineStr">
        <is>
          <t>Low income</t>
        </is>
      </c>
      <c r="E12343" s="161" t="b">
        <v>1</v>
      </c>
      <c r="F12343" s="161" t="inlineStr">
        <is>
          <t>interest_pct_gdp</t>
        </is>
      </c>
      <c r="G12343" s="161" t="n">
        <v>0.459</v>
      </c>
      <c r="H12343" s="161" t="inlineStr">
        <is>
          <t>2024</t>
        </is>
      </c>
      <c r="I12343" s="161" t="inlineStr">
        <is>
          <t>dataset_2026-08-26T13_41_09_874550254Z_DEFAULT_INTEGRATION_IMF_RES_WEO_9_0_0.csv (derived)</t>
        </is>
      </c>
    </row>
    <row r="12344" ht="13" customHeight="1">
      <c r="A12344" s="161" t="inlineStr">
        <is>
          <t>SSD</t>
        </is>
      </c>
      <c r="B12344" s="161" t="inlineStr">
        <is>
          <t>South Sudan</t>
        </is>
      </c>
      <c r="C12344" s="161" t="inlineStr">
        <is>
          <t>Sub-Saharan Africa</t>
        </is>
      </c>
      <c r="D12344" s="161" t="inlineStr">
        <is>
          <t>Low income</t>
        </is>
      </c>
      <c r="E12344" s="161" t="b">
        <v>1</v>
      </c>
      <c r="F12344" s="161" t="inlineStr">
        <is>
          <t>gross_debt_pct_gdp</t>
        </is>
      </c>
      <c r="G12344" s="161" t="n">
        <v>53.415</v>
      </c>
      <c r="H12344" s="161" t="inlineStr">
        <is>
          <t>2024</t>
        </is>
      </c>
      <c r="I12344" s="161" t="inlineStr">
        <is>
          <t>dataset_2026-08-26T13_41_09_874550254Z_DEFAULT_INTEGRATION_IMF_RES_WEO_9_0_0.csv</t>
        </is>
      </c>
    </row>
    <row r="12345" ht="13" customHeight="1">
      <c r="A12345" s="161" t="inlineStr">
        <is>
          <t>SSD</t>
        </is>
      </c>
      <c r="B12345" s="161" t="inlineStr">
        <is>
          <t>South Sudan</t>
        </is>
      </c>
      <c r="C12345" s="161" t="inlineStr">
        <is>
          <t>Sub-Saharan Africa</t>
        </is>
      </c>
      <c r="D12345" s="161" t="inlineStr">
        <is>
          <t>Low income</t>
        </is>
      </c>
      <c r="E12345" s="161" t="b">
        <v>1</v>
      </c>
      <c r="F12345" s="161" t="inlineStr">
        <is>
          <t>tax_revenue_pct_gdp</t>
        </is>
      </c>
      <c r="G12345" s="161" t="n">
        <v>4.761</v>
      </c>
      <c r="H12345" s="161" t="inlineStr">
        <is>
          <t>2024</t>
        </is>
      </c>
      <c r="I12345" s="161" t="inlineStr">
        <is>
          <t>world-imf2026.xlsx</t>
        </is>
      </c>
    </row>
    <row r="12346" ht="13" customHeight="1">
      <c r="A12346" s="161" t="inlineStr">
        <is>
          <t>SSD</t>
        </is>
      </c>
      <c r="B12346" s="161" t="inlineStr">
        <is>
          <t>South Sudan</t>
        </is>
      </c>
      <c r="C12346" s="161" t="inlineStr">
        <is>
          <t>Sub-Saharan Africa</t>
        </is>
      </c>
      <c r="D12346" s="161" t="inlineStr">
        <is>
          <t>Low income</t>
        </is>
      </c>
      <c r="E12346" s="161" t="b">
        <v>1</v>
      </c>
      <c r="F12346" s="161" t="inlineStr">
        <is>
          <t>climate_pfm_diagnostic_on_record</t>
        </is>
      </c>
      <c r="G12346" s="161" t="n">
        <v>0</v>
      </c>
      <c r="H12346" s="161" t="inlineStr">
        <is>
          <t>2022</t>
        </is>
      </c>
      <c r="I12346" s="161" t="inlineStr">
        <is>
          <t>UNDP-Global-Climate-Public-Finance-Review-2022.pdf (Table 4.2)</t>
        </is>
      </c>
    </row>
    <row r="12347" ht="13" customHeight="1">
      <c r="A12347" s="161" t="inlineStr">
        <is>
          <t>SSD</t>
        </is>
      </c>
      <c r="B12347" s="161" t="inlineStr">
        <is>
          <t>South Sudan</t>
        </is>
      </c>
      <c r="C12347" s="161" t="inlineStr">
        <is>
          <t>Sub-Saharan Africa</t>
        </is>
      </c>
      <c r="D12347" s="161" t="inlineStr">
        <is>
          <t>Low income</t>
        </is>
      </c>
      <c r="E12347" s="161" t="b">
        <v>1</v>
      </c>
      <c r="F12347" s="161" t="inlineStr">
        <is>
          <t>mitigation_finance_received_pct_gdp</t>
        </is>
      </c>
      <c r="G12347" s="161" t="n">
        <v>0.719</v>
      </c>
      <c r="H12347" s="161" t="inlineStr">
        <is>
          <t>2024</t>
        </is>
      </c>
      <c r="I12347" s="161" t="inlineStr">
        <is>
          <t>CRDF-RP_2024.xlsx + WEO</t>
        </is>
      </c>
    </row>
    <row r="12348" ht="13" customHeight="1">
      <c r="A12348" s="161" t="inlineStr">
        <is>
          <t>SSD</t>
        </is>
      </c>
      <c r="B12348" s="161" t="inlineStr">
        <is>
          <t>South Sudan</t>
        </is>
      </c>
      <c r="C12348" s="161" t="inlineStr">
        <is>
          <t>Sub-Saharan Africa</t>
        </is>
      </c>
      <c r="D12348" s="161" t="inlineStr">
        <is>
          <t>Low income</t>
        </is>
      </c>
      <c r="E12348" s="161" t="b">
        <v>1</v>
      </c>
      <c r="F12348" s="161" t="inlineStr">
        <is>
          <t>ppi_commitments_pct_gdp</t>
        </is>
      </c>
      <c r="G12348" s="161" t="n">
        <v>0.08599999999999999</v>
      </c>
      <c r="H12348" s="161" t="inlineStr">
        <is>
          <t>2020-2024 avg</t>
        </is>
      </c>
      <c r="I12348" s="161" t="inlineStr">
        <is>
          <t>2024-PPI-Full-DTA.dta + WEO</t>
        </is>
      </c>
    </row>
    <row r="12349" ht="13" customHeight="1">
      <c r="A12349" s="161" t="inlineStr">
        <is>
          <t>SSD</t>
        </is>
      </c>
      <c r="B12349" s="161" t="inlineStr">
        <is>
          <t>South Sudan</t>
        </is>
      </c>
      <c r="C12349" s="161" t="inlineStr">
        <is>
          <t>Sub-Saharan Africa</t>
        </is>
      </c>
      <c r="D12349" s="161" t="inlineStr">
        <is>
          <t>Low income</t>
        </is>
      </c>
      <c r="E12349" s="161" t="b">
        <v>1</v>
      </c>
      <c r="F12349" s="161" t="inlineStr">
        <is>
          <t>excise_revenue_pct_of_revenue</t>
        </is>
      </c>
      <c r="G12349" s="161" t="n">
        <v>3.768</v>
      </c>
      <c r="H12349" s="161" t="inlineStr">
        <is>
          <t>2024</t>
        </is>
      </c>
      <c r="I12349" s="161" t="inlineStr">
        <is>
          <t>world-imf2026.xlsx</t>
        </is>
      </c>
    </row>
    <row r="12350" ht="13" customHeight="1">
      <c r="A12350" s="161" t="inlineStr">
        <is>
          <t>SSD</t>
        </is>
      </c>
      <c r="B12350" s="161" t="inlineStr">
        <is>
          <t>South Sudan</t>
        </is>
      </c>
      <c r="C12350" s="161" t="inlineStr">
        <is>
          <t>Sub-Saharan Africa</t>
        </is>
      </c>
      <c r="D12350" s="161" t="inlineStr">
        <is>
          <t>Low income</t>
        </is>
      </c>
      <c r="E12350" s="161" t="b">
        <v>1</v>
      </c>
      <c r="F12350" s="161" t="inlineStr">
        <is>
          <t>energy_import_dep_pct</t>
        </is>
      </c>
      <c r="G12350" s="161" t="n">
        <v>-859.503</v>
      </c>
      <c r="H12350" s="161" t="inlineStr">
        <is>
          <t>2022</t>
        </is>
      </c>
      <c r="I12350" s="161" t="inlineStr">
        <is>
          <t>API_EG_IMP_CONS_ZS_DS2_en_csv_v2_160768.zip</t>
        </is>
      </c>
    </row>
    <row r="12351" ht="13" customHeight="1">
      <c r="A12351" s="161" t="inlineStr">
        <is>
          <t>SSD</t>
        </is>
      </c>
      <c r="B12351" s="161" t="inlineStr">
        <is>
          <t>South Sudan</t>
        </is>
      </c>
      <c r="C12351" s="161" t="inlineStr">
        <is>
          <t>Sub-Saharan Africa</t>
        </is>
      </c>
      <c r="D12351" s="161" t="inlineStr">
        <is>
          <t>Low income</t>
        </is>
      </c>
      <c r="E12351" s="161" t="b">
        <v>1</v>
      </c>
      <c r="F12351" s="161" t="inlineStr">
        <is>
          <t>fossil_rents_total_pct_gdp</t>
        </is>
      </c>
      <c r="G12351" s="161" t="n">
        <v>10.391</v>
      </c>
      <c r="H12351" s="161" t="inlineStr">
        <is>
          <t>2015</t>
        </is>
      </c>
      <c r="I12351" s="161" t="inlineStr">
        <is>
          <t>WDI NY.GDP.PETR+NGAS+COAL.RT.ZS</t>
        </is>
      </c>
    </row>
    <row r="12352" ht="13" customHeight="1">
      <c r="A12352" s="161" t="inlineStr">
        <is>
          <t>SSD</t>
        </is>
      </c>
      <c r="B12352" s="161" t="inlineStr">
        <is>
          <t>South Sudan</t>
        </is>
      </c>
      <c r="C12352" s="161" t="inlineStr">
        <is>
          <t>Sub-Saharan Africa</t>
        </is>
      </c>
      <c r="D12352" s="161" t="inlineStr">
        <is>
          <t>Low income</t>
        </is>
      </c>
      <c r="E12352" s="161" t="b">
        <v>1</v>
      </c>
      <c r="F12352" s="161" t="inlineStr">
        <is>
          <t>oil_rents_pct_gdp</t>
        </is>
      </c>
      <c r="G12352" s="161" t="n">
        <v>10.391</v>
      </c>
      <c r="H12352" s="161" t="inlineStr">
        <is>
          <t>2015</t>
        </is>
      </c>
      <c r="I12352" s="161" t="inlineStr">
        <is>
          <t>API_NY_GDP_PETR_RT_ZS_DS2_en_csv_v2_40227.zip</t>
        </is>
      </c>
    </row>
    <row r="12353" ht="13" customHeight="1">
      <c r="A12353" s="161" t="inlineStr">
        <is>
          <t>SSD</t>
        </is>
      </c>
      <c r="B12353" s="161" t="inlineStr">
        <is>
          <t>South Sudan</t>
        </is>
      </c>
      <c r="C12353" s="161" t="inlineStr">
        <is>
          <t>Sub-Saharan Africa</t>
        </is>
      </c>
      <c r="D12353" s="161" t="inlineStr">
        <is>
          <t>Low income</t>
        </is>
      </c>
      <c r="E12353" s="161" t="b">
        <v>1</v>
      </c>
      <c r="F12353" s="161" t="inlineStr">
        <is>
          <t>gas_rents_pct_gdp</t>
        </is>
      </c>
      <c r="G12353" s="161" t="n">
        <v>0</v>
      </c>
      <c r="H12353" s="161" t="inlineStr">
        <is>
          <t>2015</t>
        </is>
      </c>
      <c r="I12353" s="161" t="inlineStr">
        <is>
          <t>API_NY_GDP_NGAS_RT_ZS_DS2_en_csv_v2_35861.zip</t>
        </is>
      </c>
    </row>
    <row r="12354" ht="13" customHeight="1">
      <c r="A12354" s="161" t="inlineStr">
        <is>
          <t>SSD</t>
        </is>
      </c>
      <c r="B12354" s="161" t="inlineStr">
        <is>
          <t>South Sudan</t>
        </is>
      </c>
      <c r="C12354" s="161" t="inlineStr">
        <is>
          <t>Sub-Saharan Africa</t>
        </is>
      </c>
      <c r="D12354" s="161" t="inlineStr">
        <is>
          <t>Low income</t>
        </is>
      </c>
      <c r="E12354" s="161" t="b">
        <v>1</v>
      </c>
      <c r="F12354" s="161" t="inlineStr">
        <is>
          <t>coal_rents_pct_gdp</t>
        </is>
      </c>
      <c r="G12354" s="161" t="n">
        <v>0</v>
      </c>
      <c r="H12354" s="161" t="inlineStr">
        <is>
          <t>2015</t>
        </is>
      </c>
      <c r="I12354" s="161" t="inlineStr">
        <is>
          <t>API_NY_GDP_COAL_RT_ZS_DS2_en_csv_v2_35370.zip</t>
        </is>
      </c>
    </row>
    <row r="12355" ht="13" customHeight="1">
      <c r="A12355" s="161" t="inlineStr">
        <is>
          <t>SSD</t>
        </is>
      </c>
      <c r="B12355" s="161" t="inlineStr">
        <is>
          <t>South Sudan</t>
        </is>
      </c>
      <c r="C12355" s="161" t="inlineStr">
        <is>
          <t>Sub-Saharan Africa</t>
        </is>
      </c>
      <c r="D12355" s="161" t="inlineStr">
        <is>
          <t>Low income</t>
        </is>
      </c>
      <c r="E12355" s="161" t="b">
        <v>1</v>
      </c>
      <c r="F12355" s="161" t="inlineStr">
        <is>
          <t>other_fossil_gen_share_pct</t>
        </is>
      </c>
      <c r="G12355" s="161" t="n">
        <v>98.214</v>
      </c>
      <c r="H12355" s="161" t="inlineStr">
        <is>
          <t>2024</t>
        </is>
      </c>
      <c r="I12355" s="161" t="inlineStr">
        <is>
          <t>release_generation_yearly_global.csv</t>
        </is>
      </c>
    </row>
    <row r="12356" ht="13" customHeight="1">
      <c r="A12356" s="161" t="inlineStr">
        <is>
          <t>SSD</t>
        </is>
      </c>
      <c r="B12356" s="161" t="inlineStr">
        <is>
          <t>South Sudan</t>
        </is>
      </c>
      <c r="C12356" s="161" t="inlineStr">
        <is>
          <t>Sub-Saharan Africa</t>
        </is>
      </c>
      <c r="D12356" s="161" t="inlineStr">
        <is>
          <t>Low income</t>
        </is>
      </c>
      <c r="E12356" s="161" t="b">
        <v>1</v>
      </c>
      <c r="F12356" s="161" t="inlineStr">
        <is>
          <t>re_share_change_pp</t>
        </is>
      </c>
      <c r="G12356" s="161" t="n">
        <v>0</v>
      </c>
      <c r="H12356" s="161" t="inlineStr">
        <is>
          <t>2024</t>
        </is>
      </c>
      <c r="I12356" s="161" t="inlineStr">
        <is>
          <t>release_generation_yearly_global.csv</t>
        </is>
      </c>
    </row>
    <row r="12357" ht="13" customHeight="1">
      <c r="A12357" s="161" t="inlineStr">
        <is>
          <t>SSD</t>
        </is>
      </c>
      <c r="B12357" s="161" t="inlineStr">
        <is>
          <t>South Sudan</t>
        </is>
      </c>
      <c r="C12357" s="161" t="inlineStr">
        <is>
          <t>Sub-Saharan Africa</t>
        </is>
      </c>
      <c r="D12357" s="161" t="inlineStr">
        <is>
          <t>Low income</t>
        </is>
      </c>
      <c r="E12357" s="161" t="b">
        <v>1</v>
      </c>
      <c r="F12357" s="161" t="inlineStr">
        <is>
          <t>re_capacity_growth_pct</t>
        </is>
      </c>
      <c r="G12357" s="161" t="n">
        <v>50</v>
      </c>
      <c r="H12357" s="161" t="inlineStr">
        <is>
          <t>2024</t>
        </is>
      </c>
      <c r="I12357" s="161" t="inlineStr">
        <is>
          <t>release_generation_yearly_global.csv</t>
        </is>
      </c>
    </row>
    <row r="12358" ht="13" customHeight="1">
      <c r="A12358" s="161" t="inlineStr">
        <is>
          <t>SSD</t>
        </is>
      </c>
      <c r="B12358" s="161" t="inlineStr">
        <is>
          <t>South Sudan</t>
        </is>
      </c>
      <c r="C12358" s="161" t="inlineStr">
        <is>
          <t>Sub-Saharan Africa</t>
        </is>
      </c>
      <c r="D12358" s="161" t="inlineStr">
        <is>
          <t>Low income</t>
        </is>
      </c>
      <c r="E12358" s="161" t="b">
        <v>1</v>
      </c>
      <c r="F12358" s="161" t="inlineStr">
        <is>
          <t>inn_total_inv_2030_pct_gdp</t>
        </is>
      </c>
      <c r="G12358" s="161" t="n">
        <v>3.73606583446321</v>
      </c>
      <c r="H12358" s="161" t="inlineStr">
        <is>
          <t>2030</t>
        </is>
      </c>
      <c r="I12358" s="161" t="inlineStr">
        <is>
          <t>Mitigation_Investment_Needs_v1.1.xlsx (InvestmentNeeds v1.1, model output)</t>
        </is>
      </c>
    </row>
    <row r="12359" ht="13" customHeight="1">
      <c r="A12359" s="161" t="inlineStr">
        <is>
          <t>SSD</t>
        </is>
      </c>
      <c r="B12359" s="161" t="inlineStr">
        <is>
          <t>South Sudan</t>
        </is>
      </c>
      <c r="C12359" s="161" t="inlineStr">
        <is>
          <t>Sub-Saharan Africa</t>
        </is>
      </c>
      <c r="D12359" s="161" t="inlineStr">
        <is>
          <t>Low income</t>
        </is>
      </c>
      <c r="E12359" s="161" t="b">
        <v>1</v>
      </c>
      <c r="F12359" s="161" t="inlineStr">
        <is>
          <t>inn_incr_inv_2030_pct_gdp</t>
        </is>
      </c>
      <c r="G12359" s="161" t="n">
        <v>0.8966558002711711</v>
      </c>
      <c r="H12359" s="161" t="inlineStr">
        <is>
          <t>2030</t>
        </is>
      </c>
      <c r="I12359" s="161" t="inlineStr">
        <is>
          <t>Mitigation_Investment_Needs_v1.1.xlsx (InvestmentNeeds v1.1, model output)</t>
        </is>
      </c>
    </row>
    <row r="12360" ht="13" customHeight="1">
      <c r="A12360" s="161" t="inlineStr">
        <is>
          <t>SSD</t>
        </is>
      </c>
      <c r="B12360" s="161" t="inlineStr">
        <is>
          <t>South Sudan</t>
        </is>
      </c>
      <c r="C12360" s="161" t="inlineStr">
        <is>
          <t>Sub-Saharan Africa</t>
        </is>
      </c>
      <c r="D12360" s="161" t="inlineStr">
        <is>
          <t>Low income</t>
        </is>
      </c>
      <c r="E12360" s="161" t="b">
        <v>1</v>
      </c>
      <c r="F12360" s="161" t="inlineStr">
        <is>
          <t>inn_incr_inv_gen_2030_pct_gdp</t>
        </is>
      </c>
      <c r="G12360" s="161" t="n">
        <v>0.2574319011743952</v>
      </c>
      <c r="H12360" s="161" t="inlineStr">
        <is>
          <t>2030</t>
        </is>
      </c>
      <c r="I12360" s="161" t="inlineStr">
        <is>
          <t>Mitigation_Investment_Needs_v1.1.xlsx (InvestmentNeeds v1.1, model output)</t>
        </is>
      </c>
    </row>
    <row r="12361" ht="13" customHeight="1">
      <c r="A12361" s="161" t="inlineStr">
        <is>
          <t>SSD</t>
        </is>
      </c>
      <c r="B12361" s="161" t="inlineStr">
        <is>
          <t>South Sudan</t>
        </is>
      </c>
      <c r="C12361" s="161" t="inlineStr">
        <is>
          <t>Sub-Saharan Africa</t>
        </is>
      </c>
      <c r="D12361" s="161" t="inlineStr">
        <is>
          <t>Low income</t>
        </is>
      </c>
      <c r="E12361" s="161" t="b">
        <v>1</v>
      </c>
      <c r="F12361" s="161" t="inlineStr">
        <is>
          <t>inn_incr_inv_grid_2030_pct_gdp</t>
        </is>
      </c>
      <c r="G12361" s="161" t="n">
        <v>0.1765247322338714</v>
      </c>
      <c r="H12361" s="161" t="inlineStr">
        <is>
          <t>2030</t>
        </is>
      </c>
      <c r="I12361" s="161" t="inlineStr">
        <is>
          <t>Mitigation_Investment_Needs_v1.1.xlsx (InvestmentNeeds v1.1, model output)</t>
        </is>
      </c>
    </row>
    <row r="12362" ht="13" customHeight="1">
      <c r="A12362" s="161" t="inlineStr">
        <is>
          <t>SSD</t>
        </is>
      </c>
      <c r="B12362" s="161" t="inlineStr">
        <is>
          <t>South Sudan</t>
        </is>
      </c>
      <c r="C12362" s="161" t="inlineStr">
        <is>
          <t>Sub-Saharan Africa</t>
        </is>
      </c>
      <c r="D12362" s="161" t="inlineStr">
        <is>
          <t>Low income</t>
        </is>
      </c>
      <c r="E12362" s="161" t="b">
        <v>1</v>
      </c>
      <c r="F12362" s="161" t="inlineStr">
        <is>
          <t>inn_incr_inv_trn_2030_pct_gdp</t>
        </is>
      </c>
      <c r="G12362" s="161" t="n">
        <v>0.1089841908520191</v>
      </c>
      <c r="H12362" s="161" t="inlineStr">
        <is>
          <t>2030</t>
        </is>
      </c>
      <c r="I12362" s="161" t="inlineStr">
        <is>
          <t>Mitigation_Investment_Needs_v1.1.xlsx (InvestmentNeeds v1.1, model output)</t>
        </is>
      </c>
    </row>
    <row r="12363" ht="13" customHeight="1">
      <c r="A12363" s="161" t="inlineStr">
        <is>
          <t>SSD</t>
        </is>
      </c>
      <c r="B12363" s="161" t="inlineStr">
        <is>
          <t>South Sudan</t>
        </is>
      </c>
      <c r="C12363" s="161" t="inlineStr">
        <is>
          <t>Sub-Saharan Africa</t>
        </is>
      </c>
      <c r="D12363" s="161" t="inlineStr">
        <is>
          <t>Low income</t>
        </is>
      </c>
      <c r="E12363" s="161" t="b">
        <v>1</v>
      </c>
      <c r="F12363" s="161" t="inlineStr">
        <is>
          <t>inn_incr_inv_bld_2030_pct_gdp</t>
        </is>
      </c>
      <c r="G12363" s="161" t="n">
        <v>0.0856653518781708</v>
      </c>
      <c r="H12363" s="161" t="inlineStr">
        <is>
          <t>2030</t>
        </is>
      </c>
      <c r="I12363" s="161" t="inlineStr">
        <is>
          <t>Mitigation_Investment_Needs_v1.1.xlsx (InvestmentNeeds v1.1, model output)</t>
        </is>
      </c>
    </row>
    <row r="12364" ht="13" customHeight="1">
      <c r="A12364" s="161" t="inlineStr">
        <is>
          <t>SSD</t>
        </is>
      </c>
      <c r="B12364" s="161" t="inlineStr">
        <is>
          <t>South Sudan</t>
        </is>
      </c>
      <c r="C12364" s="161" t="inlineStr">
        <is>
          <t>Sub-Saharan Africa</t>
        </is>
      </c>
      <c r="D12364" s="161" t="inlineStr">
        <is>
          <t>Low income</t>
        </is>
      </c>
      <c r="E12364" s="161" t="b">
        <v>1</v>
      </c>
      <c r="F12364" s="161" t="inlineStr">
        <is>
          <t>inn_incr_inv_ind_2030_pct_gdp</t>
        </is>
      </c>
      <c r="G12364" s="161" t="n">
        <v>0.0485786543344776</v>
      </c>
      <c r="H12364" s="161" t="inlineStr">
        <is>
          <t>2030</t>
        </is>
      </c>
      <c r="I12364" s="161" t="inlineStr">
        <is>
          <t>Mitigation_Investment_Needs_v1.1.xlsx (InvestmentNeeds v1.1, model output)</t>
        </is>
      </c>
    </row>
    <row r="12365" ht="13" customHeight="1">
      <c r="A12365" s="161" t="inlineStr">
        <is>
          <t>SSD</t>
        </is>
      </c>
      <c r="B12365" s="161" t="inlineStr">
        <is>
          <t>South Sudan</t>
        </is>
      </c>
      <c r="C12365" s="161" t="inlineStr">
        <is>
          <t>Sub-Saharan Africa</t>
        </is>
      </c>
      <c r="D12365" s="161" t="inlineStr">
        <is>
          <t>Low income</t>
        </is>
      </c>
      <c r="E12365" s="161" t="b">
        <v>1</v>
      </c>
      <c r="F12365" s="161" t="inlineStr">
        <is>
          <t>inn_incr_inv_fuel_2030_pct_gdp</t>
        </is>
      </c>
      <c r="G12365" s="161" t="n">
        <v>0.059030479821031</v>
      </c>
      <c r="H12365" s="161" t="inlineStr">
        <is>
          <t>2030</t>
        </is>
      </c>
      <c r="I12365" s="161" t="inlineStr">
        <is>
          <t>Mitigation_Investment_Needs_v1.1.xlsx (InvestmentNeeds v1.1, model output)</t>
        </is>
      </c>
    </row>
    <row r="12366" ht="13" customHeight="1">
      <c r="A12366" s="161" t="inlineStr">
        <is>
          <t>SSD</t>
        </is>
      </c>
      <c r="B12366" s="161" t="inlineStr">
        <is>
          <t>South Sudan</t>
        </is>
      </c>
      <c r="C12366" s="161" t="inlineStr">
        <is>
          <t>Sub-Saharan Africa</t>
        </is>
      </c>
      <c r="D12366" s="161" t="inlineStr">
        <is>
          <t>Low income</t>
        </is>
      </c>
      <c r="E12366" s="161" t="b">
        <v>1</v>
      </c>
      <c r="F12366" s="161" t="inlineStr">
        <is>
          <t>inn_incr_inv_afolu_2030_pct_gdp</t>
        </is>
      </c>
      <c r="G12366" s="161" t="n">
        <v>0.1604404899772064</v>
      </c>
      <c r="H12366" s="161" t="inlineStr">
        <is>
          <t>2030</t>
        </is>
      </c>
      <c r="I12366" s="161" t="inlineStr">
        <is>
          <t>Mitigation_Investment_Needs_v1.1.xlsx (InvestmentNeeds v1.1, model output)</t>
        </is>
      </c>
    </row>
    <row r="12367" ht="13" customHeight="1">
      <c r="A12367" s="161" t="inlineStr">
        <is>
          <t>SSD</t>
        </is>
      </c>
      <c r="B12367" s="161" t="inlineStr">
        <is>
          <t>South Sudan</t>
        </is>
      </c>
      <c r="C12367" s="161" t="inlineStr">
        <is>
          <t>Sub-Saharan Africa</t>
        </is>
      </c>
      <c r="D12367" s="161" t="inlineStr">
        <is>
          <t>Low income</t>
        </is>
      </c>
      <c r="E12367" s="161" t="b">
        <v>1</v>
      </c>
      <c r="F12367" s="161" t="inlineStr">
        <is>
          <t>inn_incr_cost_a_2030_pct_gdp</t>
        </is>
      </c>
      <c r="G12367" s="161" t="n">
        <v>0.0384082512429724</v>
      </c>
      <c r="H12367" s="161" t="inlineStr">
        <is>
          <t>2030</t>
        </is>
      </c>
      <c r="I12367" s="161" t="inlineStr">
        <is>
          <t>Mitigation_Investment_Needs_v1.1.xlsx (InvestmentNeeds v1.1, model output)</t>
        </is>
      </c>
    </row>
    <row r="12368" ht="13" customHeight="1">
      <c r="A12368" s="161" t="inlineStr">
        <is>
          <t>SSD</t>
        </is>
      </c>
      <c r="B12368" s="161" t="inlineStr">
        <is>
          <t>South Sudan</t>
        </is>
      </c>
      <c r="C12368" s="161" t="inlineStr">
        <is>
          <t>Sub-Saharan Africa</t>
        </is>
      </c>
      <c r="D12368" s="161" t="inlineStr">
        <is>
          <t>Low income</t>
        </is>
      </c>
      <c r="E12368" s="161" t="b">
        <v>1</v>
      </c>
      <c r="F12368" s="161" t="inlineStr">
        <is>
          <t>inn_incr_cost_b_2030_pct_gdp</t>
        </is>
      </c>
      <c r="G12368" s="161" t="n">
        <v>0.0055855163255422</v>
      </c>
      <c r="H12368" s="161" t="inlineStr">
        <is>
          <t>2030</t>
        </is>
      </c>
      <c r="I12368" s="161" t="inlineStr">
        <is>
          <t>Mitigation_Investment_Needs_v1.1.xlsx (InvestmentNeeds v1.1, model output)</t>
        </is>
      </c>
    </row>
    <row r="12369" ht="13" customHeight="1">
      <c r="A12369" s="161" t="inlineStr">
        <is>
          <t>SSD</t>
        </is>
      </c>
      <c r="B12369" s="161" t="inlineStr">
        <is>
          <t>South Sudan</t>
        </is>
      </c>
      <c r="C12369" s="161" t="inlineStr">
        <is>
          <t>Sub-Saharan Africa</t>
        </is>
      </c>
      <c r="D12369" s="161" t="inlineStr">
        <is>
          <t>Low income</t>
        </is>
      </c>
      <c r="E12369" s="161" t="b">
        <v>1</v>
      </c>
      <c r="F12369" s="161" t="inlineStr">
        <is>
          <t>inn_incr_cost_c_2030_pct_gdp</t>
        </is>
      </c>
      <c r="G12369" s="161" t="n">
        <v>-0.0796964595543565</v>
      </c>
      <c r="H12369" s="161" t="inlineStr">
        <is>
          <t>2030</t>
        </is>
      </c>
      <c r="I12369" s="161" t="inlineStr">
        <is>
          <t>Mitigation_Investment_Needs_v1.1.xlsx (InvestmentNeeds v1.1, model output)</t>
        </is>
      </c>
    </row>
    <row r="12370" ht="13" customHeight="1">
      <c r="A12370" s="161" t="inlineStr">
        <is>
          <t>SSD</t>
        </is>
      </c>
      <c r="B12370" s="161" t="inlineStr">
        <is>
          <t>South Sudan</t>
        </is>
      </c>
      <c r="C12370" s="161" t="inlineStr">
        <is>
          <t>Sub-Saharan Africa</t>
        </is>
      </c>
      <c r="D12370" s="161" t="inlineStr">
        <is>
          <t>Low income</t>
        </is>
      </c>
      <c r="E12370" s="161" t="b">
        <v>1</v>
      </c>
      <c r="F12370" s="161" t="inlineStr">
        <is>
          <t>inn_cost_per_t_b_2030_usd</t>
        </is>
      </c>
      <c r="G12370" s="161" t="n">
        <v>12.1473640164929</v>
      </c>
      <c r="H12370" s="161" t="inlineStr">
        <is>
          <t>2030</t>
        </is>
      </c>
      <c r="I12370" s="161" t="inlineStr">
        <is>
          <t>Mitigation_Investment_Needs_v1.1.xlsx (InvestmentNeeds v1.1, model output)</t>
        </is>
      </c>
    </row>
    <row r="12371" ht="13" customHeight="1">
      <c r="A12371" s="161" t="inlineStr">
        <is>
          <t>SSD</t>
        </is>
      </c>
      <c r="B12371" s="161" t="inlineStr">
        <is>
          <t>South Sudan</t>
        </is>
      </c>
      <c r="C12371" s="161" t="inlineStr">
        <is>
          <t>Sub-Saharan Africa</t>
        </is>
      </c>
      <c r="D12371" s="161" t="inlineStr">
        <is>
          <t>Low income</t>
        </is>
      </c>
      <c r="E12371" s="161" t="b">
        <v>1</v>
      </c>
      <c r="F12371" s="161" t="inlineStr">
        <is>
          <t>inn_coc_penalty_2030_pct_gdp</t>
        </is>
      </c>
      <c r="G12371" s="161" t="n">
        <v>0.1367613954892925</v>
      </c>
      <c r="H12371" s="161" t="inlineStr">
        <is>
          <t>2030</t>
        </is>
      </c>
      <c r="I12371" s="161" t="inlineStr">
        <is>
          <t>Mitigation_Investment_Needs_v1.1.xlsx (InvestmentNeeds v1.1, model output)</t>
        </is>
      </c>
    </row>
    <row r="12372" ht="13" customHeight="1">
      <c r="A12372" s="161" t="inlineStr">
        <is>
          <t>SSD</t>
        </is>
      </c>
      <c r="B12372" s="161" t="inlineStr">
        <is>
          <t>South Sudan</t>
        </is>
      </c>
      <c r="C12372" s="161" t="inlineStr">
        <is>
          <t>Sub-Saharan Africa</t>
        </is>
      </c>
      <c r="D12372" s="161" t="inlineStr">
        <is>
          <t>Low income</t>
        </is>
      </c>
      <c r="E12372" s="161" t="b">
        <v>1</v>
      </c>
      <c r="F12372" s="161" t="inlineStr">
        <is>
          <t>inn_pima_adj_inv_2030_pct_gdp</t>
        </is>
      </c>
      <c r="G12372" s="161" t="n">
        <v>4.732350056986743</v>
      </c>
      <c r="H12372" s="161" t="inlineStr">
        <is>
          <t>2030</t>
        </is>
      </c>
      <c r="I12372" s="161" t="inlineStr">
        <is>
          <t>Mitigation_Investment_Needs_v1.1.xlsx (InvestmentNeeds v1.1, model output)</t>
        </is>
      </c>
    </row>
    <row r="12373" ht="13" customHeight="1">
      <c r="A12373" s="161" t="inlineStr">
        <is>
          <t>SSD</t>
        </is>
      </c>
      <c r="B12373" s="161" t="inlineStr">
        <is>
          <t>South Sudan</t>
        </is>
      </c>
      <c r="C12373" s="161" t="inlineStr">
        <is>
          <t>Sub-Saharan Africa</t>
        </is>
      </c>
      <c r="D12373" s="161" t="inlineStr">
        <is>
          <t>Low income</t>
        </is>
      </c>
      <c r="E12373" s="161" t="b">
        <v>1</v>
      </c>
      <c r="F12373" s="161" t="inlineStr">
        <is>
          <t>rise_renewable_energy_score</t>
        </is>
      </c>
      <c r="G12373" s="161" t="n">
        <v>3.333</v>
      </c>
      <c r="H12373" s="161" t="inlineStr">
        <is>
          <t>2023</t>
        </is>
      </c>
      <c r="I12373" s="161" t="inlineStr">
        <is>
          <t>WB_RISE_WIDEF.csv</t>
        </is>
      </c>
    </row>
    <row r="12374" ht="13" customHeight="1">
      <c r="A12374" s="161" t="inlineStr">
        <is>
          <t>SSD</t>
        </is>
      </c>
      <c r="B12374" s="161" t="inlineStr">
        <is>
          <t>South Sudan</t>
        </is>
      </c>
      <c r="C12374" s="161" t="inlineStr">
        <is>
          <t>Sub-Saharan Africa</t>
        </is>
      </c>
      <c r="D12374" s="161" t="inlineStr">
        <is>
          <t>Low income</t>
        </is>
      </c>
      <c r="E12374" s="161" t="b">
        <v>1</v>
      </c>
      <c r="F12374" s="161" t="inlineStr">
        <is>
          <t>rise_level_playing_field_score</t>
        </is>
      </c>
      <c r="G12374" s="161" t="n">
        <v>0</v>
      </c>
      <c r="H12374" s="161" t="inlineStr">
        <is>
          <t>2023</t>
        </is>
      </c>
      <c r="I12374" s="161" t="inlineStr">
        <is>
          <t>WB_RISE_WIDEF.csv</t>
        </is>
      </c>
    </row>
    <row r="12375" ht="13" customHeight="1">
      <c r="A12375" s="161" t="inlineStr">
        <is>
          <t>SSD</t>
        </is>
      </c>
      <c r="B12375" s="161" t="inlineStr">
        <is>
          <t>South Sudan</t>
        </is>
      </c>
      <c r="C12375" s="161" t="inlineStr">
        <is>
          <t>Sub-Saharan Africa</t>
        </is>
      </c>
      <c r="D12375" s="161" t="inlineStr">
        <is>
          <t>Low income</t>
        </is>
      </c>
      <c r="E12375" s="161" t="b">
        <v>1</v>
      </c>
      <c r="F12375" s="161" t="inlineStr">
        <is>
          <t>rise_ee_financing_mechanisms_score</t>
        </is>
      </c>
      <c r="G12375" s="161" t="n">
        <v>0</v>
      </c>
      <c r="H12375" s="161" t="inlineStr">
        <is>
          <t>2023</t>
        </is>
      </c>
      <c r="I12375" s="161" t="inlineStr">
        <is>
          <t>WB_RISE_WIDEF.csv</t>
        </is>
      </c>
    </row>
    <row r="12376" ht="13" customHeight="1">
      <c r="A12376" s="161" t="inlineStr">
        <is>
          <t>SSD</t>
        </is>
      </c>
      <c r="B12376" s="161" t="inlineStr">
        <is>
          <t>South Sudan</t>
        </is>
      </c>
      <c r="C12376" s="161" t="inlineStr">
        <is>
          <t>Sub-Saharan Africa</t>
        </is>
      </c>
      <c r="D12376" s="161" t="inlineStr">
        <is>
          <t>Low income</t>
        </is>
      </c>
      <c r="E12376" s="161" t="b">
        <v>1</v>
      </c>
      <c r="F12376" s="161" t="inlineStr">
        <is>
          <t>revenue_pct_gdp</t>
        </is>
      </c>
      <c r="G12376" s="161" t="n">
        <v>30.472</v>
      </c>
      <c r="H12376" s="161" t="inlineStr">
        <is>
          <t>2024</t>
        </is>
      </c>
      <c r="I12376" s="161" t="inlineStr">
        <is>
          <t>dataset_2026-08-26T13_41_09_874550254Z_DEFAULT_INTEGRATION_IMF_RES_WEO_9_0_0.csv</t>
        </is>
      </c>
    </row>
    <row r="12377" ht="13" customHeight="1">
      <c r="A12377" s="161" t="inlineStr">
        <is>
          <t>SSD</t>
        </is>
      </c>
      <c r="B12377" s="161" t="inlineStr">
        <is>
          <t>South Sudan</t>
        </is>
      </c>
      <c r="C12377" s="161" t="inlineStr">
        <is>
          <t>Sub-Saharan Africa</t>
        </is>
      </c>
      <c r="D12377" s="161" t="inlineStr">
        <is>
          <t>Low income</t>
        </is>
      </c>
      <c r="E12377" s="161" t="b">
        <v>1</v>
      </c>
      <c r="F12377" s="161" t="inlineStr">
        <is>
          <t>primary_balance_pct_gdp</t>
        </is>
      </c>
      <c r="G12377" s="161" t="n">
        <v>11.983</v>
      </c>
      <c r="H12377" s="161" t="inlineStr">
        <is>
          <t>2024</t>
        </is>
      </c>
      <c r="I12377" s="161" t="inlineStr">
        <is>
          <t>dataset_2026-08-26T13_41_09_874550254Z_DEFAULT_INTEGRATION_IMF_RES_WEO_9_0_0.csv</t>
        </is>
      </c>
    </row>
    <row r="12378" ht="13" customHeight="1">
      <c r="A12378" s="161" t="inlineStr">
        <is>
          <t>SSD</t>
        </is>
      </c>
      <c r="B12378" s="161" t="inlineStr">
        <is>
          <t>South Sudan</t>
        </is>
      </c>
      <c r="C12378" s="161" t="inlineStr">
        <is>
          <t>Sub-Saharan Africa</t>
        </is>
      </c>
      <c r="D12378" s="161" t="inlineStr">
        <is>
          <t>Low income</t>
        </is>
      </c>
      <c r="E12378" s="161" t="b">
        <v>1</v>
      </c>
      <c r="F12378" s="161" t="inlineStr">
        <is>
          <t>current_account_pct_gdp</t>
        </is>
      </c>
      <c r="G12378" s="161" t="n">
        <v>53.692</v>
      </c>
      <c r="H12378" s="161" t="inlineStr">
        <is>
          <t>2024</t>
        </is>
      </c>
      <c r="I12378" s="161" t="inlineStr">
        <is>
          <t>dataset_2026-08-26T13_41_09_874550254Z_DEFAULT_INTEGRATION_IMF_RES_WEO_9_0_0.csv</t>
        </is>
      </c>
    </row>
    <row r="12379" ht="13" customHeight="1">
      <c r="A12379" s="161" t="inlineStr">
        <is>
          <t>SSD</t>
        </is>
      </c>
      <c r="B12379" s="161" t="inlineStr">
        <is>
          <t>South Sudan</t>
        </is>
      </c>
      <c r="C12379" s="161" t="inlineStr">
        <is>
          <t>Sub-Saharan Africa</t>
        </is>
      </c>
      <c r="D12379" s="161" t="inlineStr">
        <is>
          <t>Low income</t>
        </is>
      </c>
      <c r="E12379" s="161" t="b">
        <v>1</v>
      </c>
      <c r="F12379" s="161" t="inlineStr">
        <is>
          <t>gross_capital_formation_pct_gdp</t>
        </is>
      </c>
      <c r="G12379" s="161" t="n">
        <v>14.456</v>
      </c>
      <c r="H12379" s="161" t="inlineStr">
        <is>
          <t>2024</t>
        </is>
      </c>
      <c r="I12379" s="161" t="inlineStr">
        <is>
          <t>dataset_2026-08-26T13_41_09_874550254Z_DEFAULT_INTEGRATION_IMF_RES_WEO_9_0_0.csv</t>
        </is>
      </c>
    </row>
    <row r="12380" ht="13" customHeight="1">
      <c r="A12380" s="161" t="inlineStr">
        <is>
          <t>SSD</t>
        </is>
      </c>
      <c r="B12380" s="161" t="inlineStr">
        <is>
          <t>South Sudan</t>
        </is>
      </c>
      <c r="C12380" s="161" t="inlineStr">
        <is>
          <t>Sub-Saharan Africa</t>
        </is>
      </c>
      <c r="D12380" s="161" t="inlineStr">
        <is>
          <t>Low income</t>
        </is>
      </c>
      <c r="E12380" s="161" t="b">
        <v>1</v>
      </c>
      <c r="F12380" s="161" t="inlineStr">
        <is>
          <t>real_gdp_growth_5y_avg_pct</t>
        </is>
      </c>
      <c r="G12380" s="161" t="n">
        <v>-5.902</v>
      </c>
      <c r="H12380" s="161" t="inlineStr">
        <is>
          <t>2020-2024 avg</t>
        </is>
      </c>
      <c r="I12380" s="161" t="inlineStr">
        <is>
          <t>dataset_2026-08-26T13_41_09_874550254Z_DEFAULT_INTEGRATION_IMF_RES_WEO_9_0_0.csv (derived)</t>
        </is>
      </c>
    </row>
    <row r="12381" ht="13" customHeight="1">
      <c r="A12381" s="161" t="inlineStr">
        <is>
          <t>ESP</t>
        </is>
      </c>
      <c r="B12381" s="161" t="inlineStr">
        <is>
          <t>Spain</t>
        </is>
      </c>
      <c r="C12381" s="161" t="inlineStr">
        <is>
          <t>Europe &amp; Central Asia</t>
        </is>
      </c>
      <c r="D12381" s="161" t="inlineStr">
        <is>
          <t>High income</t>
        </is>
      </c>
      <c r="E12381" s="161" t="b">
        <v>0</v>
      </c>
      <c r="F12381" s="161" t="inlineStr">
        <is>
          <t>interest_to_revenue_pct</t>
        </is>
      </c>
      <c r="G12381" s="161" t="n">
        <v>4.288</v>
      </c>
      <c r="H12381" s="161" t="inlineStr">
        <is>
          <t>2024</t>
        </is>
      </c>
      <c r="I12381" s="161" t="inlineStr">
        <is>
          <t>dataset_2026-08-26T13_41_09_874550254Z_DEFAULT_INTEGRATION_IMF_RES_WEO_9_0_0.csv (derived)</t>
        </is>
      </c>
    </row>
    <row r="12382" ht="13" customHeight="1">
      <c r="A12382" s="161" t="inlineStr">
        <is>
          <t>ESP</t>
        </is>
      </c>
      <c r="B12382" s="161" t="inlineStr">
        <is>
          <t>Spain</t>
        </is>
      </c>
      <c r="C12382" s="161" t="inlineStr">
        <is>
          <t>Europe &amp; Central Asia</t>
        </is>
      </c>
      <c r="D12382" s="161" t="inlineStr">
        <is>
          <t>High income</t>
        </is>
      </c>
      <c r="E12382" s="161" t="b">
        <v>0</v>
      </c>
      <c r="F12382" s="161" t="inlineStr">
        <is>
          <t>interest_pct_gdp</t>
        </is>
      </c>
      <c r="G12382" s="161" t="n">
        <v>1.812</v>
      </c>
      <c r="H12382" s="161" t="inlineStr">
        <is>
          <t>2024</t>
        </is>
      </c>
      <c r="I12382" s="161" t="inlineStr">
        <is>
          <t>dataset_2026-08-26T13_41_09_874550254Z_DEFAULT_INTEGRATION_IMF_RES_WEO_9_0_0.csv (derived)</t>
        </is>
      </c>
    </row>
    <row r="12383" ht="13" customHeight="1">
      <c r="A12383" s="161" t="inlineStr">
        <is>
          <t>ESP</t>
        </is>
      </c>
      <c r="B12383" s="161" t="inlineStr">
        <is>
          <t>Spain</t>
        </is>
      </c>
      <c r="C12383" s="161" t="inlineStr">
        <is>
          <t>Europe &amp; Central Asia</t>
        </is>
      </c>
      <c r="D12383" s="161" t="inlineStr">
        <is>
          <t>High income</t>
        </is>
      </c>
      <c r="E12383" s="161" t="b">
        <v>0</v>
      </c>
      <c r="F12383" s="161" t="inlineStr">
        <is>
          <t>gross_debt_pct_gdp</t>
        </is>
      </c>
      <c r="G12383" s="161" t="n">
        <v>101.648</v>
      </c>
      <c r="H12383" s="161" t="inlineStr">
        <is>
          <t>2024</t>
        </is>
      </c>
      <c r="I12383" s="161" t="inlineStr">
        <is>
          <t>dataset_2026-08-26T13_41_09_874550254Z_DEFAULT_INTEGRATION_IMF_RES_WEO_9_0_0.csv</t>
        </is>
      </c>
    </row>
    <row r="12384" ht="13" customHeight="1">
      <c r="A12384" s="161" t="inlineStr">
        <is>
          <t>ESP</t>
        </is>
      </c>
      <c r="B12384" s="161" t="inlineStr">
        <is>
          <t>Spain</t>
        </is>
      </c>
      <c r="C12384" s="161" t="inlineStr">
        <is>
          <t>Europe &amp; Central Asia</t>
        </is>
      </c>
      <c r="D12384" s="161" t="inlineStr">
        <is>
          <t>High income</t>
        </is>
      </c>
      <c r="E12384" s="161" t="b">
        <v>0</v>
      </c>
      <c r="F12384" s="161" t="inlineStr">
        <is>
          <t>tax_revenue_pct_gdp</t>
        </is>
      </c>
      <c r="G12384" s="161" t="n">
        <v>23.881</v>
      </c>
      <c r="H12384" s="161" t="inlineStr">
        <is>
          <t>2024</t>
        </is>
      </c>
      <c r="I12384" s="161" t="inlineStr">
        <is>
          <t>world-imf2026.xlsx</t>
        </is>
      </c>
    </row>
    <row r="12385" ht="13" customHeight="1">
      <c r="A12385" s="161" t="inlineStr">
        <is>
          <t>ESP</t>
        </is>
      </c>
      <c r="B12385" s="161" t="inlineStr">
        <is>
          <t>Spain</t>
        </is>
      </c>
      <c r="C12385" s="161" t="inlineStr">
        <is>
          <t>Europe &amp; Central Asia</t>
        </is>
      </c>
      <c r="D12385" s="161" t="inlineStr">
        <is>
          <t>High income</t>
        </is>
      </c>
      <c r="E12385" s="161" t="b">
        <v>0</v>
      </c>
      <c r="F12385" s="161" t="inlineStr">
        <is>
          <t>climate_pfm_diagnostic_on_record</t>
        </is>
      </c>
      <c r="G12385" s="161" t="n">
        <v>0</v>
      </c>
      <c r="H12385" s="161" t="inlineStr">
        <is>
          <t>2022</t>
        </is>
      </c>
      <c r="I12385" s="161" t="inlineStr">
        <is>
          <t>UNDP-Global-Climate-Public-Finance-Review-2022.pdf (Table 4.2)</t>
        </is>
      </c>
    </row>
    <row r="12386" ht="13" customHeight="1">
      <c r="A12386" s="161" t="inlineStr">
        <is>
          <t>ESP</t>
        </is>
      </c>
      <c r="B12386" s="161" t="inlineStr">
        <is>
          <t>Spain</t>
        </is>
      </c>
      <c r="C12386" s="161" t="inlineStr">
        <is>
          <t>Europe &amp; Central Asia</t>
        </is>
      </c>
      <c r="D12386" s="161" t="inlineStr">
        <is>
          <t>High income</t>
        </is>
      </c>
      <c r="E12386" s="161" t="b">
        <v>0</v>
      </c>
      <c r="F12386" s="161" t="inlineStr">
        <is>
          <t>wacc_steffen_nominal_aftertax_pct</t>
        </is>
      </c>
      <c r="G12386" s="161" t="n">
        <v>5.125</v>
      </c>
      <c r="H12386" s="161" t="inlineStr">
        <is>
          <t>2020</t>
        </is>
      </c>
      <c r="I12386" s="161" t="inlineStr">
        <is>
          <t>SteffenEtAl2025_WACC_database.csv</t>
        </is>
      </c>
    </row>
    <row r="12387" ht="13" customHeight="1">
      <c r="A12387" s="161" t="inlineStr">
        <is>
          <t>ESP</t>
        </is>
      </c>
      <c r="B12387" s="161" t="inlineStr">
        <is>
          <t>Spain</t>
        </is>
      </c>
      <c r="C12387" s="161" t="inlineStr">
        <is>
          <t>Europe &amp; Central Asia</t>
        </is>
      </c>
      <c r="D12387" s="161" t="inlineStr">
        <is>
          <t>High income</t>
        </is>
      </c>
      <c r="E12387" s="161" t="b">
        <v>0</v>
      </c>
      <c r="F12387" s="161" t="inlineStr">
        <is>
          <t>wacc_n_sources</t>
        </is>
      </c>
      <c r="G12387" s="161" t="n">
        <v>1</v>
      </c>
      <c r="H12387" s="161" t="inlineStr">
        <is>
          <t>2021-2024</t>
        </is>
      </c>
      <c r="I12387" s="161" t="inlineStr">
        <is>
          <t>IRENA / Steffen et al. / IEA</t>
        </is>
      </c>
    </row>
    <row r="12388" ht="13" customHeight="1">
      <c r="A12388" s="161" t="inlineStr">
        <is>
          <t>ESP</t>
        </is>
      </c>
      <c r="B12388" s="161" t="inlineStr">
        <is>
          <t>Spain</t>
        </is>
      </c>
      <c r="C12388" s="161" t="inlineStr">
        <is>
          <t>Europe &amp; Central Asia</t>
        </is>
      </c>
      <c r="D12388" s="161" t="inlineStr">
        <is>
          <t>High income</t>
        </is>
      </c>
      <c r="E12388" s="161" t="b">
        <v>0</v>
      </c>
      <c r="F12388" s="161" t="inlineStr">
        <is>
          <t>excise_revenue_pct_of_revenue</t>
        </is>
      </c>
      <c r="G12388" s="161" t="n">
        <v>3.835</v>
      </c>
      <c r="H12388" s="161" t="inlineStr">
        <is>
          <t>2023</t>
        </is>
      </c>
      <c r="I12388" s="161" t="inlineStr">
        <is>
          <t>world-imf2026.xlsx</t>
        </is>
      </c>
    </row>
    <row r="12389" ht="13" customHeight="1">
      <c r="A12389" s="161" t="inlineStr">
        <is>
          <t>ESP</t>
        </is>
      </c>
      <c r="B12389" s="161" t="inlineStr">
        <is>
          <t>Spain</t>
        </is>
      </c>
      <c r="C12389" s="161" t="inlineStr">
        <is>
          <t>Europe &amp; Central Asia</t>
        </is>
      </c>
      <c r="D12389" s="161" t="inlineStr">
        <is>
          <t>High income</t>
        </is>
      </c>
      <c r="E12389" s="161" t="b">
        <v>0</v>
      </c>
      <c r="F12389" s="161" t="inlineStr">
        <is>
          <t>ff_subsidy_total_pct_gdp</t>
        </is>
      </c>
      <c r="G12389" s="161" t="n">
        <v>0.594</v>
      </c>
      <c r="H12389" s="161" t="inlineStr">
        <is>
          <t>2024</t>
        </is>
      </c>
      <c r="I12389" s="161" t="inlineStr">
        <is>
          <t>imffossilfuelsubsidiesdata.xlsb + WEO</t>
        </is>
      </c>
    </row>
    <row r="12390" ht="13" customHeight="1">
      <c r="A12390" s="161" t="inlineStr">
        <is>
          <t>ESP</t>
        </is>
      </c>
      <c r="B12390" s="161" t="inlineStr">
        <is>
          <t>Spain</t>
        </is>
      </c>
      <c r="C12390" s="161" t="inlineStr">
        <is>
          <t>Europe &amp; Central Asia</t>
        </is>
      </c>
      <c r="D12390" s="161" t="inlineStr">
        <is>
          <t>High income</t>
        </is>
      </c>
      <c r="E12390" s="161" t="b">
        <v>0</v>
      </c>
      <c r="F12390" s="161" t="inlineStr">
        <is>
          <t>ff_subsidy_explicit_pct_gdp</t>
        </is>
      </c>
      <c r="G12390" s="161" t="n">
        <v>0.014</v>
      </c>
      <c r="H12390" s="161" t="inlineStr">
        <is>
          <t>2024</t>
        </is>
      </c>
      <c r="I12390" s="161" t="inlineStr">
        <is>
          <t>imffossilfuelsubsidiesdata.xlsb</t>
        </is>
      </c>
    </row>
    <row r="12391" ht="13" customHeight="1">
      <c r="A12391" s="161" t="inlineStr">
        <is>
          <t>ESP</t>
        </is>
      </c>
      <c r="B12391" s="161" t="inlineStr">
        <is>
          <t>Spain</t>
        </is>
      </c>
      <c r="C12391" s="161" t="inlineStr">
        <is>
          <t>Europe &amp; Central Asia</t>
        </is>
      </c>
      <c r="D12391" s="161" t="inlineStr">
        <is>
          <t>High income</t>
        </is>
      </c>
      <c r="E12391" s="161" t="b">
        <v>0</v>
      </c>
      <c r="F12391" s="161" t="inlineStr">
        <is>
          <t>ff_subsidy_implicit_pct_gdp</t>
        </is>
      </c>
      <c r="G12391" s="161" t="n">
        <v>0.58</v>
      </c>
      <c r="H12391" s="161" t="inlineStr">
        <is>
          <t>2024</t>
        </is>
      </c>
      <c r="I12391" s="161" t="inlineStr">
        <is>
          <t>imffossilfuelsubsidiesdata.xlsb</t>
        </is>
      </c>
    </row>
    <row r="12392" ht="13" customHeight="1">
      <c r="A12392" s="161" t="inlineStr">
        <is>
          <t>ESP</t>
        </is>
      </c>
      <c r="B12392" s="161" t="inlineStr">
        <is>
          <t>Spain</t>
        </is>
      </c>
      <c r="C12392" s="161" t="inlineStr">
        <is>
          <t>Europe &amp; Central Asia</t>
        </is>
      </c>
      <c r="D12392" s="161" t="inlineStr">
        <is>
          <t>High income</t>
        </is>
      </c>
      <c r="E12392" s="161" t="b">
        <v>0</v>
      </c>
      <c r="F12392" s="161" t="inlineStr">
        <is>
          <t>env_protection_pct_of_expenditure</t>
        </is>
      </c>
      <c r="G12392" s="161" t="n">
        <v>1.94</v>
      </c>
      <c r="H12392" s="161" t="inlineStr">
        <is>
          <t>2021</t>
        </is>
      </c>
      <c r="I12392" s="161" t="inlineStr">
        <is>
          <t>WB_BOOST_WIDEF.csv</t>
        </is>
      </c>
    </row>
    <row r="12393" ht="13" customHeight="1">
      <c r="A12393" s="161" t="inlineStr">
        <is>
          <t>ESP</t>
        </is>
      </c>
      <c r="B12393" s="161" t="inlineStr">
        <is>
          <t>Spain</t>
        </is>
      </c>
      <c r="C12393" s="161" t="inlineStr">
        <is>
          <t>Europe &amp; Central Asia</t>
        </is>
      </c>
      <c r="D12393" s="161" t="inlineStr">
        <is>
          <t>High income</t>
        </is>
      </c>
      <c r="E12393" s="161" t="b">
        <v>0</v>
      </c>
      <c r="F12393" s="161" t="inlineStr">
        <is>
          <t>net_fuel_trade_pct_merch</t>
        </is>
      </c>
      <c r="G12393" s="161" t="n">
        <v>-7.592</v>
      </c>
      <c r="H12393" s="161" t="inlineStr">
        <is>
          <t>2024</t>
        </is>
      </c>
      <c r="I12393" s="161" t="inlineStr">
        <is>
          <t>WDI TX.VAL.FUEL.ZS.UN less TM.VAL.FUEL.ZS.UN</t>
        </is>
      </c>
    </row>
    <row r="12394" ht="13" customHeight="1">
      <c r="A12394" s="161" t="inlineStr">
        <is>
          <t>ESP</t>
        </is>
      </c>
      <c r="B12394" s="161" t="inlineStr">
        <is>
          <t>Spain</t>
        </is>
      </c>
      <c r="C12394" s="161" t="inlineStr">
        <is>
          <t>Europe &amp; Central Asia</t>
        </is>
      </c>
      <c r="D12394" s="161" t="inlineStr">
        <is>
          <t>High income</t>
        </is>
      </c>
      <c r="E12394" s="161" t="b">
        <v>0</v>
      </c>
      <c r="F12394" s="161" t="inlineStr">
        <is>
          <t>fuel_exports_pct_merch</t>
        </is>
      </c>
      <c r="G12394" s="161" t="n">
        <v>5.795</v>
      </c>
      <c r="H12394" s="161" t="inlineStr">
        <is>
          <t>2024</t>
        </is>
      </c>
      <c r="I12394" s="161" t="inlineStr">
        <is>
          <t>API_TX_VAL_FUEL_ZS_UN_DS2_en_csv_v2_33055.zip</t>
        </is>
      </c>
    </row>
    <row r="12395" ht="13" customHeight="1">
      <c r="A12395" s="161" t="inlineStr">
        <is>
          <t>ESP</t>
        </is>
      </c>
      <c r="B12395" s="161" t="inlineStr">
        <is>
          <t>Spain</t>
        </is>
      </c>
      <c r="C12395" s="161" t="inlineStr">
        <is>
          <t>Europe &amp; Central Asia</t>
        </is>
      </c>
      <c r="D12395" s="161" t="inlineStr">
        <is>
          <t>High income</t>
        </is>
      </c>
      <c r="E12395" s="161" t="b">
        <v>0</v>
      </c>
      <c r="F12395" s="161" t="inlineStr">
        <is>
          <t>fuel_imports_pct_merch</t>
        </is>
      </c>
      <c r="G12395" s="161" t="n">
        <v>13.387</v>
      </c>
      <c r="H12395" s="161" t="inlineStr">
        <is>
          <t>2024</t>
        </is>
      </c>
      <c r="I12395" s="161" t="inlineStr">
        <is>
          <t>API_TM_VAL_FUEL_ZS_UN_DS2_en_csv_v2_36140.zip</t>
        </is>
      </c>
    </row>
    <row r="12396" ht="13" customHeight="1">
      <c r="A12396" s="161" t="inlineStr">
        <is>
          <t>ESP</t>
        </is>
      </c>
      <c r="B12396" s="161" t="inlineStr">
        <is>
          <t>Spain</t>
        </is>
      </c>
      <c r="C12396" s="161" t="inlineStr">
        <is>
          <t>Europe &amp; Central Asia</t>
        </is>
      </c>
      <c r="D12396" s="161" t="inlineStr">
        <is>
          <t>High income</t>
        </is>
      </c>
      <c r="E12396" s="161" t="b">
        <v>0</v>
      </c>
      <c r="F12396" s="161" t="inlineStr">
        <is>
          <t>energy_import_dep_pct</t>
        </is>
      </c>
      <c r="G12396" s="161" t="n">
        <v>76.985</v>
      </c>
      <c r="H12396" s="161" t="inlineStr">
        <is>
          <t>2023</t>
        </is>
      </c>
      <c r="I12396" s="161" t="inlineStr">
        <is>
          <t>API_EG_IMP_CONS_ZS_DS2_en_csv_v2_160768.zip</t>
        </is>
      </c>
    </row>
    <row r="12397" ht="13" customHeight="1">
      <c r="A12397" s="161" t="inlineStr">
        <is>
          <t>ESP</t>
        </is>
      </c>
      <c r="B12397" s="161" t="inlineStr">
        <is>
          <t>Spain</t>
        </is>
      </c>
      <c r="C12397" s="161" t="inlineStr">
        <is>
          <t>Europe &amp; Central Asia</t>
        </is>
      </c>
      <c r="D12397" s="161" t="inlineStr">
        <is>
          <t>High income</t>
        </is>
      </c>
      <c r="E12397" s="161" t="b">
        <v>0</v>
      </c>
      <c r="F12397" s="161" t="inlineStr">
        <is>
          <t>fossil_rents_total_pct_gdp</t>
        </is>
      </c>
      <c r="G12397" s="161" t="n">
        <v>0.001</v>
      </c>
      <c r="H12397" s="161" t="inlineStr">
        <is>
          <t>2021</t>
        </is>
      </c>
      <c r="I12397" s="161" t="inlineStr">
        <is>
          <t>WDI NY.GDP.PETR+NGAS+COAL.RT.ZS</t>
        </is>
      </c>
    </row>
    <row r="12398" ht="13" customHeight="1">
      <c r="A12398" s="161" t="inlineStr">
        <is>
          <t>ESP</t>
        </is>
      </c>
      <c r="B12398" s="161" t="inlineStr">
        <is>
          <t>Spain</t>
        </is>
      </c>
      <c r="C12398" s="161" t="inlineStr">
        <is>
          <t>Europe &amp; Central Asia</t>
        </is>
      </c>
      <c r="D12398" s="161" t="inlineStr">
        <is>
          <t>High income</t>
        </is>
      </c>
      <c r="E12398" s="161" t="b">
        <v>0</v>
      </c>
      <c r="F12398" s="161" t="inlineStr">
        <is>
          <t>oil_rents_pct_gdp</t>
        </is>
      </c>
      <c r="G12398" s="161" t="n">
        <v>0</v>
      </c>
      <c r="H12398" s="161" t="inlineStr">
        <is>
          <t>2021</t>
        </is>
      </c>
      <c r="I12398" s="161" t="inlineStr">
        <is>
          <t>API_NY_GDP_PETR_RT_ZS_DS2_en_csv_v2_40227.zip</t>
        </is>
      </c>
    </row>
    <row r="12399" ht="13" customHeight="1">
      <c r="A12399" s="161" t="inlineStr">
        <is>
          <t>ESP</t>
        </is>
      </c>
      <c r="B12399" s="161" t="inlineStr">
        <is>
          <t>Spain</t>
        </is>
      </c>
      <c r="C12399" s="161" t="inlineStr">
        <is>
          <t>Europe &amp; Central Asia</t>
        </is>
      </c>
      <c r="D12399" s="161" t="inlineStr">
        <is>
          <t>High income</t>
        </is>
      </c>
      <c r="E12399" s="161" t="b">
        <v>0</v>
      </c>
      <c r="F12399" s="161" t="inlineStr">
        <is>
          <t>gas_rents_pct_gdp</t>
        </is>
      </c>
      <c r="G12399" s="161" t="n">
        <v>0.001</v>
      </c>
      <c r="H12399" s="161" t="inlineStr">
        <is>
          <t>2021</t>
        </is>
      </c>
      <c r="I12399" s="161" t="inlineStr">
        <is>
          <t>API_NY_GDP_NGAS_RT_ZS_DS2_en_csv_v2_35861.zip</t>
        </is>
      </c>
    </row>
    <row r="12400" ht="13" customHeight="1">
      <c r="A12400" s="161" t="inlineStr">
        <is>
          <t>ESP</t>
        </is>
      </c>
      <c r="B12400" s="161" t="inlineStr">
        <is>
          <t>Spain</t>
        </is>
      </c>
      <c r="C12400" s="161" t="inlineStr">
        <is>
          <t>Europe &amp; Central Asia</t>
        </is>
      </c>
      <c r="D12400" s="161" t="inlineStr">
        <is>
          <t>High income</t>
        </is>
      </c>
      <c r="E12400" s="161" t="b">
        <v>0</v>
      </c>
      <c r="F12400" s="161" t="inlineStr">
        <is>
          <t>coal_rents_pct_gdp</t>
        </is>
      </c>
      <c r="G12400" s="161" t="n">
        <v>0</v>
      </c>
      <c r="H12400" s="161" t="inlineStr">
        <is>
          <t>2021</t>
        </is>
      </c>
      <c r="I12400" s="161" t="inlineStr">
        <is>
          <t>API_NY_GDP_COAL_RT_ZS_DS2_en_csv_v2_35370.zip</t>
        </is>
      </c>
    </row>
    <row r="12401" ht="13" customHeight="1">
      <c r="A12401" s="161" t="inlineStr">
        <is>
          <t>ESP</t>
        </is>
      </c>
      <c r="B12401" s="161" t="inlineStr">
        <is>
          <t>Spain</t>
        </is>
      </c>
      <c r="C12401" s="161" t="inlineStr">
        <is>
          <t>Europe &amp; Central Asia</t>
        </is>
      </c>
      <c r="D12401" s="161" t="inlineStr">
        <is>
          <t>High income</t>
        </is>
      </c>
      <c r="E12401" s="161" t="b">
        <v>0</v>
      </c>
      <c r="F12401" s="161" t="inlineStr">
        <is>
          <t>other_fossil_gen_share_pct</t>
        </is>
      </c>
      <c r="G12401" s="161" t="n">
        <v>3.484</v>
      </c>
      <c r="H12401" s="161" t="inlineStr">
        <is>
          <t>2025</t>
        </is>
      </c>
      <c r="I12401" s="161" t="inlineStr">
        <is>
          <t>release_generation_yearly_global.csv</t>
        </is>
      </c>
    </row>
    <row r="12402" ht="13" customHeight="1">
      <c r="A12402" s="161" t="inlineStr">
        <is>
          <t>ESP</t>
        </is>
      </c>
      <c r="B12402" s="161" t="inlineStr">
        <is>
          <t>Spain</t>
        </is>
      </c>
      <c r="C12402" s="161" t="inlineStr">
        <is>
          <t>Europe &amp; Central Asia</t>
        </is>
      </c>
      <c r="D12402" s="161" t="inlineStr">
        <is>
          <t>High income</t>
        </is>
      </c>
      <c r="E12402" s="161" t="b">
        <v>0</v>
      </c>
      <c r="F12402" s="161" t="inlineStr">
        <is>
          <t>renewable_share_electricity_pct</t>
        </is>
      </c>
      <c r="G12402" s="161" t="n">
        <v>63.194</v>
      </c>
      <c r="H12402" s="161" t="inlineStr">
        <is>
          <t>2024</t>
        </is>
      </c>
      <c r="I12402" s="161" t="inlineStr">
        <is>
          <t>imffossilfuelsubsidiesdata.xlsb</t>
        </is>
      </c>
    </row>
    <row r="12403" ht="13" customHeight="1">
      <c r="A12403" s="161" t="inlineStr">
        <is>
          <t>ESP</t>
        </is>
      </c>
      <c r="B12403" s="161" t="inlineStr">
        <is>
          <t>Spain</t>
        </is>
      </c>
      <c r="C12403" s="161" t="inlineStr">
        <is>
          <t>Europe &amp; Central Asia</t>
        </is>
      </c>
      <c r="D12403" s="161" t="inlineStr">
        <is>
          <t>High income</t>
        </is>
      </c>
      <c r="E12403" s="161" t="b">
        <v>0</v>
      </c>
      <c r="F12403" s="161" t="inlineStr">
        <is>
          <t>re_share_change_pp</t>
        </is>
      </c>
      <c r="G12403" s="161" t="n">
        <v>-1.484</v>
      </c>
      <c r="H12403" s="161" t="inlineStr">
        <is>
          <t>2025</t>
        </is>
      </c>
      <c r="I12403" s="161" t="inlineStr">
        <is>
          <t>release_generation_yearly_global.csv</t>
        </is>
      </c>
    </row>
    <row r="12404" ht="13" customHeight="1">
      <c r="A12404" s="161" t="inlineStr">
        <is>
          <t>ESP</t>
        </is>
      </c>
      <c r="B12404" s="161" t="inlineStr">
        <is>
          <t>Spain</t>
        </is>
      </c>
      <c r="C12404" s="161" t="inlineStr">
        <is>
          <t>Europe &amp; Central Asia</t>
        </is>
      </c>
      <c r="D12404" s="161" t="inlineStr">
        <is>
          <t>High income</t>
        </is>
      </c>
      <c r="E12404" s="161" t="b">
        <v>0</v>
      </c>
      <c r="F12404" s="161" t="inlineStr">
        <is>
          <t>re_capacity_growth_pct</t>
        </is>
      </c>
      <c r="G12404" s="161" t="n">
        <v>11.499</v>
      </c>
      <c r="H12404" s="161" t="inlineStr">
        <is>
          <t>2025</t>
        </is>
      </c>
      <c r="I12404" s="161" t="inlineStr">
        <is>
          <t>release_generation_yearly_global.csv</t>
        </is>
      </c>
    </row>
    <row r="12405" ht="13" customHeight="1">
      <c r="A12405" s="161" t="inlineStr">
        <is>
          <t>ESP</t>
        </is>
      </c>
      <c r="B12405" s="161" t="inlineStr">
        <is>
          <t>Spain</t>
        </is>
      </c>
      <c r="C12405" s="161" t="inlineStr">
        <is>
          <t>Europe &amp; Central Asia</t>
        </is>
      </c>
      <c r="D12405" s="161" t="inlineStr">
        <is>
          <t>High income</t>
        </is>
      </c>
      <c r="E12405" s="161" t="b">
        <v>0</v>
      </c>
      <c r="F12405" s="161" t="inlineStr">
        <is>
          <t>inn_total_inv_2030_pct_gdp</t>
        </is>
      </c>
      <c r="G12405" s="161" t="n">
        <v>3.284912145828351</v>
      </c>
      <c r="H12405" s="161" t="inlineStr">
        <is>
          <t>2030</t>
        </is>
      </c>
      <c r="I12405" s="161" t="inlineStr">
        <is>
          <t>Mitigation_Investment_Needs_v1.1.xlsx (InvestmentNeeds v1.1, model output)</t>
        </is>
      </c>
    </row>
    <row r="12406" ht="13" customHeight="1">
      <c r="A12406" s="161" t="inlineStr">
        <is>
          <t>ESP</t>
        </is>
      </c>
      <c r="B12406" s="161" t="inlineStr">
        <is>
          <t>Spain</t>
        </is>
      </c>
      <c r="C12406" s="161" t="inlineStr">
        <is>
          <t>Europe &amp; Central Asia</t>
        </is>
      </c>
      <c r="D12406" s="161" t="inlineStr">
        <is>
          <t>High income</t>
        </is>
      </c>
      <c r="E12406" s="161" t="b">
        <v>0</v>
      </c>
      <c r="F12406" s="161" t="inlineStr">
        <is>
          <t>inn_incr_inv_2030_pct_gdp</t>
        </is>
      </c>
      <c r="G12406" s="161" t="n">
        <v>1.24826661541477</v>
      </c>
      <c r="H12406" s="161" t="inlineStr">
        <is>
          <t>2030</t>
        </is>
      </c>
      <c r="I12406" s="161" t="inlineStr">
        <is>
          <t>Mitigation_Investment_Needs_v1.1.xlsx (InvestmentNeeds v1.1, model output)</t>
        </is>
      </c>
    </row>
    <row r="12407" ht="13" customHeight="1">
      <c r="A12407" s="161" t="inlineStr">
        <is>
          <t>ESP</t>
        </is>
      </c>
      <c r="B12407" s="161" t="inlineStr">
        <is>
          <t>Spain</t>
        </is>
      </c>
      <c r="C12407" s="161" t="inlineStr">
        <is>
          <t>Europe &amp; Central Asia</t>
        </is>
      </c>
      <c r="D12407" s="161" t="inlineStr">
        <is>
          <t>High income</t>
        </is>
      </c>
      <c r="E12407" s="161" t="b">
        <v>0</v>
      </c>
      <c r="F12407" s="161" t="inlineStr">
        <is>
          <t>inn_incr_inv_gen_2030_pct_gdp</t>
        </is>
      </c>
      <c r="G12407" s="161" t="n">
        <v>0.4344411768649275</v>
      </c>
      <c r="H12407" s="161" t="inlineStr">
        <is>
          <t>2030</t>
        </is>
      </c>
      <c r="I12407" s="161" t="inlineStr">
        <is>
          <t>Mitigation_Investment_Needs_v1.1.xlsx (InvestmentNeeds v1.1, model output)</t>
        </is>
      </c>
    </row>
    <row r="12408" ht="13" customHeight="1">
      <c r="A12408" s="161" t="inlineStr">
        <is>
          <t>ESP</t>
        </is>
      </c>
      <c r="B12408" s="161" t="inlineStr">
        <is>
          <t>Spain</t>
        </is>
      </c>
      <c r="C12408" s="161" t="inlineStr">
        <is>
          <t>Europe &amp; Central Asia</t>
        </is>
      </c>
      <c r="D12408" s="161" t="inlineStr">
        <is>
          <t>High income</t>
        </is>
      </c>
      <c r="E12408" s="161" t="b">
        <v>0</v>
      </c>
      <c r="F12408" s="161" t="inlineStr">
        <is>
          <t>inn_incr_inv_grid_2030_pct_gdp</t>
        </is>
      </c>
      <c r="G12408" s="161" t="n">
        <v>0.2979025212788072</v>
      </c>
      <c r="H12408" s="161" t="inlineStr">
        <is>
          <t>2030</t>
        </is>
      </c>
      <c r="I12408" s="161" t="inlineStr">
        <is>
          <t>Mitigation_Investment_Needs_v1.1.xlsx (InvestmentNeeds v1.1, model output)</t>
        </is>
      </c>
    </row>
    <row r="12409" ht="13" customHeight="1">
      <c r="A12409" s="161" t="inlineStr">
        <is>
          <t>ESP</t>
        </is>
      </c>
      <c r="B12409" s="161" t="inlineStr">
        <is>
          <t>Spain</t>
        </is>
      </c>
      <c r="C12409" s="161" t="inlineStr">
        <is>
          <t>Europe &amp; Central Asia</t>
        </is>
      </c>
      <c r="D12409" s="161" t="inlineStr">
        <is>
          <t>High income</t>
        </is>
      </c>
      <c r="E12409" s="161" t="b">
        <v>0</v>
      </c>
      <c r="F12409" s="161" t="inlineStr">
        <is>
          <t>inn_incr_inv_trn_2030_pct_gdp</t>
        </is>
      </c>
      <c r="G12409" s="161" t="n">
        <v>0.1916804064942289</v>
      </c>
      <c r="H12409" s="161" t="inlineStr">
        <is>
          <t>2030</t>
        </is>
      </c>
      <c r="I12409" s="161" t="inlineStr">
        <is>
          <t>Mitigation_Investment_Needs_v1.1.xlsx (InvestmentNeeds v1.1, model output)</t>
        </is>
      </c>
    </row>
    <row r="12410" ht="13" customHeight="1">
      <c r="A12410" s="161" t="inlineStr">
        <is>
          <t>ESP</t>
        </is>
      </c>
      <c r="B12410" s="161" t="inlineStr">
        <is>
          <t>Spain</t>
        </is>
      </c>
      <c r="C12410" s="161" t="inlineStr">
        <is>
          <t>Europe &amp; Central Asia</t>
        </is>
      </c>
      <c r="D12410" s="161" t="inlineStr">
        <is>
          <t>High income</t>
        </is>
      </c>
      <c r="E12410" s="161" t="b">
        <v>0</v>
      </c>
      <c r="F12410" s="161" t="inlineStr">
        <is>
          <t>inn_incr_inv_bld_2030_pct_gdp</t>
        </is>
      </c>
      <c r="G12410" s="161" t="n">
        <v>0.1283447618248387</v>
      </c>
      <c r="H12410" s="161" t="inlineStr">
        <is>
          <t>2030</t>
        </is>
      </c>
      <c r="I12410" s="161" t="inlineStr">
        <is>
          <t>Mitigation_Investment_Needs_v1.1.xlsx (InvestmentNeeds v1.1, model output)</t>
        </is>
      </c>
    </row>
    <row r="12411" ht="13" customHeight="1">
      <c r="A12411" s="161" t="inlineStr">
        <is>
          <t>ESP</t>
        </is>
      </c>
      <c r="B12411" s="161" t="inlineStr">
        <is>
          <t>Spain</t>
        </is>
      </c>
      <c r="C12411" s="161" t="inlineStr">
        <is>
          <t>Europe &amp; Central Asia</t>
        </is>
      </c>
      <c r="D12411" s="161" t="inlineStr">
        <is>
          <t>High income</t>
        </is>
      </c>
      <c r="E12411" s="161" t="b">
        <v>0</v>
      </c>
      <c r="F12411" s="161" t="inlineStr">
        <is>
          <t>inn_incr_inv_ind_2030_pct_gdp</t>
        </is>
      </c>
      <c r="G12411" s="161" t="n">
        <v>0.0856025555490301</v>
      </c>
      <c r="H12411" s="161" t="inlineStr">
        <is>
          <t>2030</t>
        </is>
      </c>
      <c r="I12411" s="161" t="inlineStr">
        <is>
          <t>Mitigation_Investment_Needs_v1.1.xlsx (InvestmentNeeds v1.1, model output)</t>
        </is>
      </c>
    </row>
    <row r="12412" ht="13" customHeight="1">
      <c r="A12412" s="161" t="inlineStr">
        <is>
          <t>ESP</t>
        </is>
      </c>
      <c r="B12412" s="161" t="inlineStr">
        <is>
          <t>Spain</t>
        </is>
      </c>
      <c r="C12412" s="161" t="inlineStr">
        <is>
          <t>Europe &amp; Central Asia</t>
        </is>
      </c>
      <c r="D12412" s="161" t="inlineStr">
        <is>
          <t>High income</t>
        </is>
      </c>
      <c r="E12412" s="161" t="b">
        <v>0</v>
      </c>
      <c r="F12412" s="161" t="inlineStr">
        <is>
          <t>inn_incr_inv_fuel_2030_pct_gdp</t>
        </is>
      </c>
      <c r="G12412" s="161" t="n">
        <v>0.0932572770228409</v>
      </c>
      <c r="H12412" s="161" t="inlineStr">
        <is>
          <t>2030</t>
        </is>
      </c>
      <c r="I12412" s="161" t="inlineStr">
        <is>
          <t>Mitigation_Investment_Needs_v1.1.xlsx (InvestmentNeeds v1.1, model output)</t>
        </is>
      </c>
    </row>
    <row r="12413" ht="13" customHeight="1">
      <c r="A12413" s="161" t="inlineStr">
        <is>
          <t>ESP</t>
        </is>
      </c>
      <c r="B12413" s="161" t="inlineStr">
        <is>
          <t>Spain</t>
        </is>
      </c>
      <c r="C12413" s="161" t="inlineStr">
        <is>
          <t>Europe &amp; Central Asia</t>
        </is>
      </c>
      <c r="D12413" s="161" t="inlineStr">
        <is>
          <t>High income</t>
        </is>
      </c>
      <c r="E12413" s="161" t="b">
        <v>0</v>
      </c>
      <c r="F12413" s="161" t="inlineStr">
        <is>
          <t>inn_incr_inv_afolu_2030_pct_gdp</t>
        </is>
      </c>
      <c r="G12413" s="161" t="n">
        <v>0.017037916380097</v>
      </c>
      <c r="H12413" s="161" t="inlineStr">
        <is>
          <t>2030</t>
        </is>
      </c>
      <c r="I12413" s="161" t="inlineStr">
        <is>
          <t>Mitigation_Investment_Needs_v1.1.xlsx (InvestmentNeeds v1.1, model output)</t>
        </is>
      </c>
    </row>
    <row r="12414" ht="13" customHeight="1">
      <c r="A12414" s="161" t="inlineStr">
        <is>
          <t>ESP</t>
        </is>
      </c>
      <c r="B12414" s="161" t="inlineStr">
        <is>
          <t>Spain</t>
        </is>
      </c>
      <c r="C12414" s="161" t="inlineStr">
        <is>
          <t>Europe &amp; Central Asia</t>
        </is>
      </c>
      <c r="D12414" s="161" t="inlineStr">
        <is>
          <t>High income</t>
        </is>
      </c>
      <c r="E12414" s="161" t="b">
        <v>0</v>
      </c>
      <c r="F12414" s="161" t="inlineStr">
        <is>
          <t>inn_incr_cost_a_2030_pct_gdp</t>
        </is>
      </c>
      <c r="G12414" s="161" t="n">
        <v>0.0082229720636575</v>
      </c>
      <c r="H12414" s="161" t="inlineStr">
        <is>
          <t>2030</t>
        </is>
      </c>
      <c r="I12414" s="161" t="inlineStr">
        <is>
          <t>Mitigation_Investment_Needs_v1.1.xlsx (InvestmentNeeds v1.1, model output)</t>
        </is>
      </c>
    </row>
    <row r="12415" ht="13" customHeight="1">
      <c r="A12415" s="161" t="inlineStr">
        <is>
          <t>ESP</t>
        </is>
      </c>
      <c r="B12415" s="161" t="inlineStr">
        <is>
          <t>Spain</t>
        </is>
      </c>
      <c r="C12415" s="161" t="inlineStr">
        <is>
          <t>Europe &amp; Central Asia</t>
        </is>
      </c>
      <c r="D12415" s="161" t="inlineStr">
        <is>
          <t>High income</t>
        </is>
      </c>
      <c r="E12415" s="161" t="b">
        <v>0</v>
      </c>
      <c r="F12415" s="161" t="inlineStr">
        <is>
          <t>inn_incr_cost_b_2030_pct_gdp</t>
        </is>
      </c>
      <c r="G12415" s="161" t="n">
        <v>0.0162665659423159</v>
      </c>
      <c r="H12415" s="161" t="inlineStr">
        <is>
          <t>2030</t>
        </is>
      </c>
      <c r="I12415" s="161" t="inlineStr">
        <is>
          <t>Mitigation_Investment_Needs_v1.1.xlsx (InvestmentNeeds v1.1, model output)</t>
        </is>
      </c>
    </row>
    <row r="12416" ht="13" customHeight="1">
      <c r="A12416" s="161" t="inlineStr">
        <is>
          <t>ESP</t>
        </is>
      </c>
      <c r="B12416" s="161" t="inlineStr">
        <is>
          <t>Spain</t>
        </is>
      </c>
      <c r="C12416" s="161" t="inlineStr">
        <is>
          <t>Europe &amp; Central Asia</t>
        </is>
      </c>
      <c r="D12416" s="161" t="inlineStr">
        <is>
          <t>High income</t>
        </is>
      </c>
      <c r="E12416" s="161" t="b">
        <v>0</v>
      </c>
      <c r="F12416" s="161" t="inlineStr">
        <is>
          <t>inn_incr_cost_c_2030_pct_gdp</t>
        </is>
      </c>
      <c r="G12416" s="161" t="n">
        <v>0.0026765956592819</v>
      </c>
      <c r="H12416" s="161" t="inlineStr">
        <is>
          <t>2030</t>
        </is>
      </c>
      <c r="I12416" s="161" t="inlineStr">
        <is>
          <t>Mitigation_Investment_Needs_v1.1.xlsx (InvestmentNeeds v1.1, model output)</t>
        </is>
      </c>
    </row>
    <row r="12417" ht="13" customHeight="1">
      <c r="A12417" s="161" t="inlineStr">
        <is>
          <t>ESP</t>
        </is>
      </c>
      <c r="B12417" s="161" t="inlineStr">
        <is>
          <t>Spain</t>
        </is>
      </c>
      <c r="C12417" s="161" t="inlineStr">
        <is>
          <t>Europe &amp; Central Asia</t>
        </is>
      </c>
      <c r="D12417" s="161" t="inlineStr">
        <is>
          <t>High income</t>
        </is>
      </c>
      <c r="E12417" s="161" t="b">
        <v>0</v>
      </c>
      <c r="F12417" s="161" t="inlineStr">
        <is>
          <t>inn_cost_per_t_b_2030_usd</t>
        </is>
      </c>
      <c r="G12417" s="161" t="n">
        <v>41.4406919229884</v>
      </c>
      <c r="H12417" s="161" t="inlineStr">
        <is>
          <t>2030</t>
        </is>
      </c>
      <c r="I12417" s="161" t="inlineStr">
        <is>
          <t>Mitigation_Investment_Needs_v1.1.xlsx (InvestmentNeeds v1.1, model output)</t>
        </is>
      </c>
    </row>
    <row r="12418" ht="13" customHeight="1">
      <c r="A12418" s="161" t="inlineStr">
        <is>
          <t>ESP</t>
        </is>
      </c>
      <c r="B12418" s="161" t="inlineStr">
        <is>
          <t>Spain</t>
        </is>
      </c>
      <c r="C12418" s="161" t="inlineStr">
        <is>
          <t>Europe &amp; Central Asia</t>
        </is>
      </c>
      <c r="D12418" s="161" t="inlineStr">
        <is>
          <t>High income</t>
        </is>
      </c>
      <c r="E12418" s="161" t="b">
        <v>0</v>
      </c>
      <c r="F12418" s="161" t="inlineStr">
        <is>
          <t>inn_coc_penalty_2030_pct_gdp</t>
        </is>
      </c>
      <c r="G12418" s="161" t="n">
        <v>-0.0211673523122589</v>
      </c>
      <c r="H12418" s="161" t="inlineStr">
        <is>
          <t>2030</t>
        </is>
      </c>
      <c r="I12418" s="161" t="inlineStr">
        <is>
          <t>Mitigation_Investment_Needs_v1.1.xlsx (InvestmentNeeds v1.1, model output)</t>
        </is>
      </c>
    </row>
    <row r="12419" ht="13" customHeight="1">
      <c r="A12419" s="161" t="inlineStr">
        <is>
          <t>ESP</t>
        </is>
      </c>
      <c r="B12419" s="161" t="inlineStr">
        <is>
          <t>Spain</t>
        </is>
      </c>
      <c r="C12419" s="161" t="inlineStr">
        <is>
          <t>Europe &amp; Central Asia</t>
        </is>
      </c>
      <c r="D12419" s="161" t="inlineStr">
        <is>
          <t>High income</t>
        </is>
      </c>
      <c r="E12419" s="161" t="b">
        <v>0</v>
      </c>
      <c r="F12419" s="161" t="inlineStr">
        <is>
          <t>inn_pima_adj_inv_2030_pct_gdp</t>
        </is>
      </c>
      <c r="G12419" s="161" t="n">
        <v>3.432166828227543</v>
      </c>
      <c r="H12419" s="161" t="inlineStr">
        <is>
          <t>2030</t>
        </is>
      </c>
      <c r="I12419" s="161" t="inlineStr">
        <is>
          <t>Mitigation_Investment_Needs_v1.1.xlsx (InvestmentNeeds v1.1, model output)</t>
        </is>
      </c>
    </row>
    <row r="12420" ht="13" customHeight="1">
      <c r="A12420" s="161" t="inlineStr">
        <is>
          <t>ESP</t>
        </is>
      </c>
      <c r="B12420" s="161" t="inlineStr">
        <is>
          <t>Spain</t>
        </is>
      </c>
      <c r="C12420" s="161" t="inlineStr">
        <is>
          <t>Europe &amp; Central Asia</t>
        </is>
      </c>
      <c r="D12420" s="161" t="inlineStr">
        <is>
          <t>High income</t>
        </is>
      </c>
      <c r="E12420" s="161" t="b">
        <v>0</v>
      </c>
      <c r="F12420" s="161" t="inlineStr">
        <is>
          <t>nmim_nz_inv_2030_pct_gdp</t>
        </is>
      </c>
      <c r="G12420" s="161" t="n">
        <v>3.073883341886225</v>
      </c>
      <c r="H12420" s="161" t="inlineStr">
        <is>
          <t>2030</t>
        </is>
      </c>
      <c r="I12420" s="161" t="inlineStr">
        <is>
          <t>nmim_summary_v0_2.csv (InvestmentNeeds NMIM v0.2, model output)</t>
        </is>
      </c>
    </row>
    <row r="12421" ht="13" customHeight="1">
      <c r="A12421" s="161" t="inlineStr">
        <is>
          <t>ESP</t>
        </is>
      </c>
      <c r="B12421" s="161" t="inlineStr">
        <is>
          <t>Spain</t>
        </is>
      </c>
      <c r="C12421" s="161" t="inlineStr">
        <is>
          <t>Europe &amp; Central Asia</t>
        </is>
      </c>
      <c r="D12421" s="161" t="inlineStr">
        <is>
          <t>High income</t>
        </is>
      </c>
      <c r="E12421" s="161" t="b">
        <v>0</v>
      </c>
      <c r="F12421" s="161" t="inlineStr">
        <is>
          <t>nmim_typ1_2030_pct_gdp</t>
        </is>
      </c>
      <c r="G12421" s="161" t="n">
        <v>0.2011553407210241</v>
      </c>
      <c r="H12421" s="161" t="inlineStr">
        <is>
          <t>2030</t>
        </is>
      </c>
      <c r="I12421" s="161" t="inlineStr">
        <is>
          <t>nmim_summary_v0_2.csv (InvestmentNeeds NMIM v0.2, model output)</t>
        </is>
      </c>
    </row>
    <row r="12422" ht="13" customHeight="1">
      <c r="A12422" s="161" t="inlineStr">
        <is>
          <t>ESP</t>
        </is>
      </c>
      <c r="B12422" s="161" t="inlineStr">
        <is>
          <t>Spain</t>
        </is>
      </c>
      <c r="C12422" s="161" t="inlineStr">
        <is>
          <t>Europe &amp; Central Asia</t>
        </is>
      </c>
      <c r="D12422" s="161" t="inlineStr">
        <is>
          <t>High income</t>
        </is>
      </c>
      <c r="E12422" s="161" t="b">
        <v>0</v>
      </c>
      <c r="F12422" s="161" t="inlineStr">
        <is>
          <t>nmim_typ2_2030_pct_gdp</t>
        </is>
      </c>
      <c r="G12422" s="161" t="n">
        <v>0.6888655461805037</v>
      </c>
      <c r="H12422" s="161" t="inlineStr">
        <is>
          <t>2030</t>
        </is>
      </c>
      <c r="I12422" s="161" t="inlineStr">
        <is>
          <t>nmim_summary_v0_2.csv (InvestmentNeeds NMIM v0.2, model output)</t>
        </is>
      </c>
    </row>
    <row r="12423" ht="13" customHeight="1">
      <c r="A12423" s="161" t="inlineStr">
        <is>
          <t>ESP</t>
        </is>
      </c>
      <c r="B12423" s="161" t="inlineStr">
        <is>
          <t>Spain</t>
        </is>
      </c>
      <c r="C12423" s="161" t="inlineStr">
        <is>
          <t>Europe &amp; Central Asia</t>
        </is>
      </c>
      <c r="D12423" s="161" t="inlineStr">
        <is>
          <t>High income</t>
        </is>
      </c>
      <c r="E12423" s="161" t="b">
        <v>0</v>
      </c>
      <c r="F12423" s="161" t="inlineStr">
        <is>
          <t>nmim_typ3_2030_pct_gdp</t>
        </is>
      </c>
      <c r="G12423" s="161" t="n">
        <v>0.7389156323914524</v>
      </c>
      <c r="H12423" s="161" t="inlineStr">
        <is>
          <t>2030</t>
        </is>
      </c>
      <c r="I12423" s="161" t="inlineStr">
        <is>
          <t>nmim_summary_v0_2.csv (InvestmentNeeds NMIM v0.2, model output)</t>
        </is>
      </c>
    </row>
    <row r="12424" ht="13" customHeight="1">
      <c r="A12424" s="161" t="inlineStr">
        <is>
          <t>ESP</t>
        </is>
      </c>
      <c r="B12424" s="161" t="inlineStr">
        <is>
          <t>Spain</t>
        </is>
      </c>
      <c r="C12424" s="161" t="inlineStr">
        <is>
          <t>Europe &amp; Central Asia</t>
        </is>
      </c>
      <c r="D12424" s="161" t="inlineStr">
        <is>
          <t>High income</t>
        </is>
      </c>
      <c r="E12424" s="161" t="b">
        <v>0</v>
      </c>
      <c r="F12424" s="161" t="inlineStr">
        <is>
          <t>nmim_typ4_2030_pct_gdp</t>
        </is>
      </c>
      <c r="G12424" s="161" t="n">
        <v>0.1597832078230485</v>
      </c>
      <c r="H12424" s="161" t="inlineStr">
        <is>
          <t>2030</t>
        </is>
      </c>
      <c r="I12424" s="161" t="inlineStr">
        <is>
          <t>nmim_summary_v0_2.csv (InvestmentNeeds NMIM v0.2, model output)</t>
        </is>
      </c>
    </row>
    <row r="12425" ht="13" customHeight="1">
      <c r="A12425" s="161" t="inlineStr">
        <is>
          <t>ESP</t>
        </is>
      </c>
      <c r="B12425" s="161" t="inlineStr">
        <is>
          <t>Spain</t>
        </is>
      </c>
      <c r="C12425" s="161" t="inlineStr">
        <is>
          <t>Europe &amp; Central Asia</t>
        </is>
      </c>
      <c r="D12425" s="161" t="inlineStr">
        <is>
          <t>High income</t>
        </is>
      </c>
      <c r="E12425" s="161" t="b">
        <v>0</v>
      </c>
      <c r="F12425" s="161" t="inlineStr">
        <is>
          <t>nmim_typ5_2030_pct_gdp</t>
        </is>
      </c>
      <c r="G12425" s="161" t="n">
        <v>1.285163614719122</v>
      </c>
      <c r="H12425" s="161" t="inlineStr">
        <is>
          <t>2030</t>
        </is>
      </c>
      <c r="I12425" s="161" t="inlineStr">
        <is>
          <t>nmim_summary_v0_2.csv (InvestmentNeeds NMIM v0.2, model output)</t>
        </is>
      </c>
    </row>
    <row r="12426" ht="13" customHeight="1">
      <c r="A12426" s="161" t="inlineStr">
        <is>
          <t>ESP</t>
        </is>
      </c>
      <c r="B12426" s="161" t="inlineStr">
        <is>
          <t>Spain</t>
        </is>
      </c>
      <c r="C12426" s="161" t="inlineStr">
        <is>
          <t>Europe &amp; Central Asia</t>
        </is>
      </c>
      <c r="D12426" s="161" t="inlineStr">
        <is>
          <t>High income</t>
        </is>
      </c>
      <c r="E12426" s="161" t="b">
        <v>0</v>
      </c>
      <c r="F12426" s="161" t="inlineStr">
        <is>
          <t>nmim_budget_need_2030_pct_gdp</t>
        </is>
      </c>
      <c r="G12426" s="161" t="n">
        <v>0.2490903030526165</v>
      </c>
      <c r="H12426" s="161" t="inlineStr">
        <is>
          <t>2030</t>
        </is>
      </c>
      <c r="I12426" s="161" t="inlineStr">
        <is>
          <t>nmim_summary_v0_2.csv (InvestmentNeeds NMIM v0.2, model output)</t>
        </is>
      </c>
    </row>
    <row r="12427" ht="13" customHeight="1">
      <c r="A12427" s="161" t="inlineStr">
        <is>
          <t>ESP</t>
        </is>
      </c>
      <c r="B12427" s="161" t="inlineStr">
        <is>
          <t>Spain</t>
        </is>
      </c>
      <c r="C12427" s="161" t="inlineStr">
        <is>
          <t>Europe &amp; Central Asia</t>
        </is>
      </c>
      <c r="D12427" s="161" t="inlineStr">
        <is>
          <t>High income</t>
        </is>
      </c>
      <c r="E12427" s="161" t="b">
        <v>0</v>
      </c>
      <c r="F12427" s="161" t="inlineStr">
        <is>
          <t>nmim_private_share_2030_pct</t>
        </is>
      </c>
      <c r="G12427" s="161" t="n">
        <v>69.48628998537679</v>
      </c>
      <c r="H12427" s="161" t="inlineStr">
        <is>
          <t>2030</t>
        </is>
      </c>
      <c r="I12427" s="161" t="inlineStr">
        <is>
          <t>nmim_summary_v0_2.csv (InvestmentNeeds NMIM v0.2, model output)</t>
        </is>
      </c>
    </row>
    <row r="12428" ht="13" customHeight="1">
      <c r="A12428" s="161" t="inlineStr">
        <is>
          <t>ESP</t>
        </is>
      </c>
      <c r="B12428" s="161" t="inlineStr">
        <is>
          <t>Spain</t>
        </is>
      </c>
      <c r="C12428" s="161" t="inlineStr">
        <is>
          <t>Europe &amp; Central Asia</t>
        </is>
      </c>
      <c r="D12428" s="161" t="inlineStr">
        <is>
          <t>High income</t>
        </is>
      </c>
      <c r="E12428" s="161" t="b">
        <v>0</v>
      </c>
      <c r="F12428" s="161" t="inlineStr">
        <is>
          <t>nmim_incr_inv_2030_pct_gdp</t>
        </is>
      </c>
      <c r="G12428" s="161" t="n">
        <v>1.35657068882412</v>
      </c>
      <c r="H12428" s="161" t="inlineStr">
        <is>
          <t>2030</t>
        </is>
      </c>
      <c r="I12428" s="161" t="inlineStr">
        <is>
          <t>nmim_summary_v0_2.csv (InvestmentNeeds NMIM v0.2, model output)</t>
        </is>
      </c>
    </row>
    <row r="12429" ht="13" customHeight="1">
      <c r="A12429" s="161" t="inlineStr">
        <is>
          <t>ESP</t>
        </is>
      </c>
      <c r="B12429" s="161" t="inlineStr">
        <is>
          <t>Spain</t>
        </is>
      </c>
      <c r="C12429" s="161" t="inlineStr">
        <is>
          <t>Europe &amp; Central Asia</t>
        </is>
      </c>
      <c r="D12429" s="161" t="inlineStr">
        <is>
          <t>High income</t>
        </is>
      </c>
      <c r="E12429" s="161" t="b">
        <v>0</v>
      </c>
      <c r="F12429" s="161" t="inlineStr">
        <is>
          <t>nmim_incr_inv_2050_pct_gdp</t>
        </is>
      </c>
      <c r="G12429" s="161" t="n">
        <v>0.9833717389365816</v>
      </c>
      <c r="H12429" s="161" t="inlineStr">
        <is>
          <t>2050</t>
        </is>
      </c>
      <c r="I12429" s="161" t="inlineStr">
        <is>
          <t>nmim_summary_v0_2.csv (InvestmentNeeds NMIM v0.2, model output)</t>
        </is>
      </c>
    </row>
    <row r="12430" ht="13" customHeight="1">
      <c r="A12430" s="161" t="inlineStr">
        <is>
          <t>ESP</t>
        </is>
      </c>
      <c r="B12430" s="161" t="inlineStr">
        <is>
          <t>Spain</t>
        </is>
      </c>
      <c r="C12430" s="161" t="inlineStr">
        <is>
          <t>Europe &amp; Central Asia</t>
        </is>
      </c>
      <c r="D12430" s="161" t="inlineStr">
        <is>
          <t>High income</t>
        </is>
      </c>
      <c r="E12430" s="161" t="b">
        <v>0</v>
      </c>
      <c r="F12430" s="161" t="inlineStr">
        <is>
          <t>nmim_pv_incr_cost_b_pct_gdp</t>
        </is>
      </c>
      <c r="G12430" s="161" t="n">
        <v>1.547276453051233</v>
      </c>
      <c r="H12430" s="161" t="inlineStr">
        <is>
          <t>2025-2050</t>
        </is>
      </c>
      <c r="I12430" s="161" t="inlineStr">
        <is>
          <t>nmim_summary_v0_2.csv (InvestmentNeeds NMIM v0.2, model output)</t>
        </is>
      </c>
    </row>
    <row r="12431" ht="13" customHeight="1">
      <c r="A12431" s="161" t="inlineStr">
        <is>
          <t>ESP</t>
        </is>
      </c>
      <c r="B12431" s="161" t="inlineStr">
        <is>
          <t>Spain</t>
        </is>
      </c>
      <c r="C12431" s="161" t="inlineStr">
        <is>
          <t>Europe &amp; Central Asia</t>
        </is>
      </c>
      <c r="D12431" s="161" t="inlineStr">
        <is>
          <t>High income</t>
        </is>
      </c>
      <c r="E12431" s="161" t="b">
        <v>0</v>
      </c>
      <c r="F12431" s="161" t="inlineStr">
        <is>
          <t>price_diesel_usd_litre</t>
        </is>
      </c>
      <c r="G12431" s="161" t="n">
        <v>1.485</v>
      </c>
      <c r="H12431" s="161" t="inlineStr">
        <is>
          <t>2024</t>
        </is>
      </c>
      <c r="I12431" s="161" t="inlineStr">
        <is>
          <t>imffossilfuelsubsidiesdata.xlsb</t>
        </is>
      </c>
    </row>
    <row r="12432" ht="13" customHeight="1">
      <c r="A12432" s="161" t="inlineStr">
        <is>
          <t>ESP</t>
        </is>
      </c>
      <c r="B12432" s="161" t="inlineStr">
        <is>
          <t>Spain</t>
        </is>
      </c>
      <c r="C12432" s="161" t="inlineStr">
        <is>
          <t>Europe &amp; Central Asia</t>
        </is>
      </c>
      <c r="D12432" s="161" t="inlineStr">
        <is>
          <t>High income</t>
        </is>
      </c>
      <c r="E12432" s="161" t="b">
        <v>0</v>
      </c>
      <c r="F12432" s="161" t="inlineStr">
        <is>
          <t>price_gasoline_usd_litre</t>
        </is>
      </c>
      <c r="G12432" s="161" t="n">
        <v>1.703</v>
      </c>
      <c r="H12432" s="161" t="inlineStr">
        <is>
          <t>2024</t>
        </is>
      </c>
      <c r="I12432" s="161" t="inlineStr">
        <is>
          <t>imffossilfuelsubsidiesdata.xlsb</t>
        </is>
      </c>
    </row>
    <row r="12433" ht="13" customHeight="1">
      <c r="A12433" s="161" t="inlineStr">
        <is>
          <t>ESP</t>
        </is>
      </c>
      <c r="B12433" s="161" t="inlineStr">
        <is>
          <t>Spain</t>
        </is>
      </c>
      <c r="C12433" s="161" t="inlineStr">
        <is>
          <t>Europe &amp; Central Asia</t>
        </is>
      </c>
      <c r="D12433" s="161" t="inlineStr">
        <is>
          <t>High income</t>
        </is>
      </c>
      <c r="E12433" s="161" t="b">
        <v>0</v>
      </c>
      <c r="F12433" s="161" t="inlineStr">
        <is>
          <t>price_electricity_residential_usd_kwh</t>
        </is>
      </c>
      <c r="G12433" s="161" t="n">
        <v>0.261</v>
      </c>
      <c r="H12433" s="161" t="inlineStr">
        <is>
          <t>2024</t>
        </is>
      </c>
      <c r="I12433" s="161" t="inlineStr">
        <is>
          <t>imffossilfuelsubsidiesdata.xlsb</t>
        </is>
      </c>
    </row>
    <row r="12434" ht="13" customHeight="1">
      <c r="A12434" s="161" t="inlineStr">
        <is>
          <t>ESP</t>
        </is>
      </c>
      <c r="B12434" s="161" t="inlineStr">
        <is>
          <t>Spain</t>
        </is>
      </c>
      <c r="C12434" s="161" t="inlineStr">
        <is>
          <t>Europe &amp; Central Asia</t>
        </is>
      </c>
      <c r="D12434" s="161" t="inlineStr">
        <is>
          <t>High income</t>
        </is>
      </c>
      <c r="E12434" s="161" t="b">
        <v>0</v>
      </c>
      <c r="F12434" s="161" t="inlineStr">
        <is>
          <t>price_electricity_industry_usd_kwh</t>
        </is>
      </c>
      <c r="G12434" s="161" t="n">
        <v>0.115</v>
      </c>
      <c r="H12434" s="161" t="inlineStr">
        <is>
          <t>2024</t>
        </is>
      </c>
      <c r="I12434" s="161" t="inlineStr">
        <is>
          <t>imffossilfuelsubsidiesdata.xlsb</t>
        </is>
      </c>
    </row>
    <row r="12435" ht="13" customHeight="1">
      <c r="A12435" s="161" t="inlineStr">
        <is>
          <t>ESP</t>
        </is>
      </c>
      <c r="B12435" s="161" t="inlineStr">
        <is>
          <t>Spain</t>
        </is>
      </c>
      <c r="C12435" s="161" t="inlineStr">
        <is>
          <t>Europe &amp; Central Asia</t>
        </is>
      </c>
      <c r="D12435" s="161" t="inlineStr">
        <is>
          <t>High income</t>
        </is>
      </c>
      <c r="E12435" s="161" t="b">
        <v>0</v>
      </c>
      <c r="F12435" s="161" t="inlineStr">
        <is>
          <t>price_gas_residential_usd_gj</t>
        </is>
      </c>
      <c r="G12435" s="161" t="n">
        <v>26.434</v>
      </c>
      <c r="H12435" s="161" t="inlineStr">
        <is>
          <t>2024</t>
        </is>
      </c>
      <c r="I12435" s="161" t="inlineStr">
        <is>
          <t>imffossilfuelsubsidiesdata.xlsb</t>
        </is>
      </c>
    </row>
    <row r="12436" ht="13" customHeight="1">
      <c r="A12436" s="161" t="inlineStr">
        <is>
          <t>ESP</t>
        </is>
      </c>
      <c r="B12436" s="161" t="inlineStr">
        <is>
          <t>Spain</t>
        </is>
      </c>
      <c r="C12436" s="161" t="inlineStr">
        <is>
          <t>Europe &amp; Central Asia</t>
        </is>
      </c>
      <c r="D12436" s="161" t="inlineStr">
        <is>
          <t>High income</t>
        </is>
      </c>
      <c r="E12436" s="161" t="b">
        <v>0</v>
      </c>
      <c r="F12436" s="161" t="inlineStr">
        <is>
          <t>price_gas_industry_usd_gj</t>
        </is>
      </c>
      <c r="G12436" s="161" t="n">
        <v>17.958</v>
      </c>
      <c r="H12436" s="161" t="inlineStr">
        <is>
          <t>2024</t>
        </is>
      </c>
      <c r="I12436" s="161" t="inlineStr">
        <is>
          <t>imffossilfuelsubsidiesdata.xlsb</t>
        </is>
      </c>
    </row>
    <row r="12437" ht="13" customHeight="1">
      <c r="A12437" s="161" t="inlineStr">
        <is>
          <t>ESP</t>
        </is>
      </c>
      <c r="B12437" s="161" t="inlineStr">
        <is>
          <t>Spain</t>
        </is>
      </c>
      <c r="C12437" s="161" t="inlineStr">
        <is>
          <t>Europe &amp; Central Asia</t>
        </is>
      </c>
      <c r="D12437" s="161" t="inlineStr">
        <is>
          <t>High income</t>
        </is>
      </c>
      <c r="E12437" s="161" t="b">
        <v>0</v>
      </c>
      <c r="F12437" s="161" t="inlineStr">
        <is>
          <t>price_gas_power_usd_gj</t>
        </is>
      </c>
      <c r="G12437" s="161" t="n">
        <v>17.958</v>
      </c>
      <c r="H12437" s="161" t="inlineStr">
        <is>
          <t>2024</t>
        </is>
      </c>
      <c r="I12437" s="161" t="inlineStr">
        <is>
          <t>imffossilfuelsubsidiesdata.xlsb</t>
        </is>
      </c>
    </row>
    <row r="12438" ht="13" customHeight="1">
      <c r="A12438" s="161" t="inlineStr">
        <is>
          <t>ESP</t>
        </is>
      </c>
      <c r="B12438" s="161" t="inlineStr">
        <is>
          <t>Spain</t>
        </is>
      </c>
      <c r="C12438" s="161" t="inlineStr">
        <is>
          <t>Europe &amp; Central Asia</t>
        </is>
      </c>
      <c r="D12438" s="161" t="inlineStr">
        <is>
          <t>High income</t>
        </is>
      </c>
      <c r="E12438" s="161" t="b">
        <v>0</v>
      </c>
      <c r="F12438" s="161" t="inlineStr">
        <is>
          <t>price_coal_residential_usd_gj</t>
        </is>
      </c>
      <c r="G12438" s="161" t="n">
        <v>17.067</v>
      </c>
      <c r="H12438" s="161" t="inlineStr">
        <is>
          <t>2024</t>
        </is>
      </c>
      <c r="I12438" s="161" t="inlineStr">
        <is>
          <t>imffossilfuelsubsidiesdata.xlsb</t>
        </is>
      </c>
    </row>
    <row r="12439" ht="13" customHeight="1">
      <c r="A12439" s="161" t="inlineStr">
        <is>
          <t>ESP</t>
        </is>
      </c>
      <c r="B12439" s="161" t="inlineStr">
        <is>
          <t>Spain</t>
        </is>
      </c>
      <c r="C12439" s="161" t="inlineStr">
        <is>
          <t>Europe &amp; Central Asia</t>
        </is>
      </c>
      <c r="D12439" s="161" t="inlineStr">
        <is>
          <t>High income</t>
        </is>
      </c>
      <c r="E12439" s="161" t="b">
        <v>0</v>
      </c>
      <c r="F12439" s="161" t="inlineStr">
        <is>
          <t>price_coal_industry_usd_gj</t>
        </is>
      </c>
      <c r="G12439" s="161" t="n">
        <v>16.572</v>
      </c>
      <c r="H12439" s="161" t="inlineStr">
        <is>
          <t>2024</t>
        </is>
      </c>
      <c r="I12439" s="161" t="inlineStr">
        <is>
          <t>imffossilfuelsubsidiesdata.xlsb</t>
        </is>
      </c>
    </row>
    <row r="12440" ht="13" customHeight="1">
      <c r="A12440" s="161" t="inlineStr">
        <is>
          <t>ESP</t>
        </is>
      </c>
      <c r="B12440" s="161" t="inlineStr">
        <is>
          <t>Spain</t>
        </is>
      </c>
      <c r="C12440" s="161" t="inlineStr">
        <is>
          <t>Europe &amp; Central Asia</t>
        </is>
      </c>
      <c r="D12440" s="161" t="inlineStr">
        <is>
          <t>High income</t>
        </is>
      </c>
      <c r="E12440" s="161" t="b">
        <v>0</v>
      </c>
      <c r="F12440" s="161" t="inlineStr">
        <is>
          <t>price_coal_power_usd_gj</t>
        </is>
      </c>
      <c r="G12440" s="161" t="n">
        <v>13.341</v>
      </c>
      <c r="H12440" s="161" t="inlineStr">
        <is>
          <t>2024</t>
        </is>
      </c>
      <c r="I12440" s="161" t="inlineStr">
        <is>
          <t>imffossilfuelsubsidiesdata.xlsb</t>
        </is>
      </c>
    </row>
    <row r="12441" ht="13" customHeight="1">
      <c r="A12441" s="161" t="inlineStr">
        <is>
          <t>ESP</t>
        </is>
      </c>
      <c r="B12441" s="161" t="inlineStr">
        <is>
          <t>Spain</t>
        </is>
      </c>
      <c r="C12441" s="161" t="inlineStr">
        <is>
          <t>Europe &amp; Central Asia</t>
        </is>
      </c>
      <c r="D12441" s="161" t="inlineStr">
        <is>
          <t>High income</t>
        </is>
      </c>
      <c r="E12441" s="161" t="b">
        <v>0</v>
      </c>
      <c r="F12441" s="161" t="inlineStr">
        <is>
          <t>rise_renewable_energy_score</t>
        </is>
      </c>
      <c r="G12441" s="161" t="n">
        <v>83.333</v>
      </c>
      <c r="H12441" s="161" t="inlineStr">
        <is>
          <t>2023</t>
        </is>
      </c>
      <c r="I12441" s="161" t="inlineStr">
        <is>
          <t>WB_RISE_WIDEF.csv</t>
        </is>
      </c>
    </row>
    <row r="12442" ht="13" customHeight="1">
      <c r="A12442" s="161" t="inlineStr">
        <is>
          <t>ESP</t>
        </is>
      </c>
      <c r="B12442" s="161" t="inlineStr">
        <is>
          <t>Spain</t>
        </is>
      </c>
      <c r="C12442" s="161" t="inlineStr">
        <is>
          <t>Europe &amp; Central Asia</t>
        </is>
      </c>
      <c r="D12442" s="161" t="inlineStr">
        <is>
          <t>High income</t>
        </is>
      </c>
      <c r="E12442" s="161" t="b">
        <v>0</v>
      </c>
      <c r="F12442" s="161" t="inlineStr">
        <is>
          <t>rise_level_playing_field_score</t>
        </is>
      </c>
      <c r="G12442" s="161" t="n">
        <v>60</v>
      </c>
      <c r="H12442" s="161" t="inlineStr">
        <is>
          <t>2023</t>
        </is>
      </c>
      <c r="I12442" s="161" t="inlineStr">
        <is>
          <t>WB_RISE_WIDEF.csv</t>
        </is>
      </c>
    </row>
    <row r="12443" ht="13" customHeight="1">
      <c r="A12443" s="161" t="inlineStr">
        <is>
          <t>ESP</t>
        </is>
      </c>
      <c r="B12443" s="161" t="inlineStr">
        <is>
          <t>Spain</t>
        </is>
      </c>
      <c r="C12443" s="161" t="inlineStr">
        <is>
          <t>Europe &amp; Central Asia</t>
        </is>
      </c>
      <c r="D12443" s="161" t="inlineStr">
        <is>
          <t>High income</t>
        </is>
      </c>
      <c r="E12443" s="161" t="b">
        <v>0</v>
      </c>
      <c r="F12443" s="161" t="inlineStr">
        <is>
          <t>rise_ee_financing_mechanisms_score</t>
        </is>
      </c>
      <c r="G12443" s="161" t="n">
        <v>100</v>
      </c>
      <c r="H12443" s="161" t="inlineStr">
        <is>
          <t>2023</t>
        </is>
      </c>
      <c r="I12443" s="161" t="inlineStr">
        <is>
          <t>WB_RISE_WIDEF.csv</t>
        </is>
      </c>
    </row>
    <row r="12444" ht="13" customHeight="1">
      <c r="A12444" s="161" t="inlineStr">
        <is>
          <t>ESP</t>
        </is>
      </c>
      <c r="B12444" s="161" t="inlineStr">
        <is>
          <t>Spain</t>
        </is>
      </c>
      <c r="C12444" s="161" t="inlineStr">
        <is>
          <t>Europe &amp; Central Asia</t>
        </is>
      </c>
      <c r="D12444" s="161" t="inlineStr">
        <is>
          <t>High income</t>
        </is>
      </c>
      <c r="E12444" s="161" t="b">
        <v>0</v>
      </c>
      <c r="F12444" s="161" t="inlineStr">
        <is>
          <t>revenue_pct_gdp</t>
        </is>
      </c>
      <c r="G12444" s="161" t="n">
        <v>42.258</v>
      </c>
      <c r="H12444" s="161" t="inlineStr">
        <is>
          <t>2024</t>
        </is>
      </c>
      <c r="I12444" s="161" t="inlineStr">
        <is>
          <t>dataset_2026-08-26T13_41_09_874550254Z_DEFAULT_INTEGRATION_IMF_RES_WEO_9_0_0.csv</t>
        </is>
      </c>
    </row>
    <row r="12445" ht="13" customHeight="1">
      <c r="A12445" s="161" t="inlineStr">
        <is>
          <t>ESP</t>
        </is>
      </c>
      <c r="B12445" s="161" t="inlineStr">
        <is>
          <t>Spain</t>
        </is>
      </c>
      <c r="C12445" s="161" t="inlineStr">
        <is>
          <t>Europe &amp; Central Asia</t>
        </is>
      </c>
      <c r="D12445" s="161" t="inlineStr">
        <is>
          <t>High income</t>
        </is>
      </c>
      <c r="E12445" s="161" t="b">
        <v>0</v>
      </c>
      <c r="F12445" s="161" t="inlineStr">
        <is>
          <t>primary_balance_pct_gdp</t>
        </is>
      </c>
      <c r="G12445" s="161" t="n">
        <v>-1.404</v>
      </c>
      <c r="H12445" s="161" t="inlineStr">
        <is>
          <t>2024</t>
        </is>
      </c>
      <c r="I12445" s="161" t="inlineStr">
        <is>
          <t>dataset_2026-08-26T13_41_09_874550254Z_DEFAULT_INTEGRATION_IMF_RES_WEO_9_0_0.csv</t>
        </is>
      </c>
    </row>
    <row r="12446" ht="13" customHeight="1">
      <c r="A12446" s="161" t="inlineStr">
        <is>
          <t>ESP</t>
        </is>
      </c>
      <c r="B12446" s="161" t="inlineStr">
        <is>
          <t>Spain</t>
        </is>
      </c>
      <c r="C12446" s="161" t="inlineStr">
        <is>
          <t>Europe &amp; Central Asia</t>
        </is>
      </c>
      <c r="D12446" s="161" t="inlineStr">
        <is>
          <t>High income</t>
        </is>
      </c>
      <c r="E12446" s="161" t="b">
        <v>0</v>
      </c>
      <c r="F12446" s="161" t="inlineStr">
        <is>
          <t>current_account_pct_gdp</t>
        </is>
      </c>
      <c r="G12446" s="161" t="n">
        <v>3.179</v>
      </c>
      <c r="H12446" s="161" t="inlineStr">
        <is>
          <t>2024</t>
        </is>
      </c>
      <c r="I12446" s="161" t="inlineStr">
        <is>
          <t>dataset_2026-08-26T13_41_09_874550254Z_DEFAULT_INTEGRATION_IMF_RES_WEO_9_0_0.csv</t>
        </is>
      </c>
    </row>
    <row r="12447" ht="13" customHeight="1">
      <c r="A12447" s="161" t="inlineStr">
        <is>
          <t>ESP</t>
        </is>
      </c>
      <c r="B12447" s="161" t="inlineStr">
        <is>
          <t>Spain</t>
        </is>
      </c>
      <c r="C12447" s="161" t="inlineStr">
        <is>
          <t>Europe &amp; Central Asia</t>
        </is>
      </c>
      <c r="D12447" s="161" t="inlineStr">
        <is>
          <t>High income</t>
        </is>
      </c>
      <c r="E12447" s="161" t="b">
        <v>0</v>
      </c>
      <c r="F12447" s="161" t="inlineStr">
        <is>
          <t>gross_capital_formation_pct_gdp</t>
        </is>
      </c>
      <c r="G12447" s="161" t="n">
        <v>21.173</v>
      </c>
      <c r="H12447" s="161" t="inlineStr">
        <is>
          <t>2024</t>
        </is>
      </c>
      <c r="I12447" s="161" t="inlineStr">
        <is>
          <t>dataset_2026-08-26T13_41_09_874550254Z_DEFAULT_INTEGRATION_IMF_RES_WEO_9_0_0.csv</t>
        </is>
      </c>
    </row>
    <row r="12448" ht="13" customHeight="1">
      <c r="A12448" s="161" t="inlineStr">
        <is>
          <t>ESP</t>
        </is>
      </c>
      <c r="B12448" s="161" t="inlineStr">
        <is>
          <t>Spain</t>
        </is>
      </c>
      <c r="C12448" s="161" t="inlineStr">
        <is>
          <t>Europe &amp; Central Asia</t>
        </is>
      </c>
      <c r="D12448" s="161" t="inlineStr">
        <is>
          <t>High income</t>
        </is>
      </c>
      <c r="E12448" s="161" t="b">
        <v>0</v>
      </c>
      <c r="F12448" s="161" t="inlineStr">
        <is>
          <t>real_gdp_growth_5y_avg_pct</t>
        </is>
      </c>
      <c r="G12448" s="161" t="n">
        <v>1.606</v>
      </c>
      <c r="H12448" s="161" t="inlineStr">
        <is>
          <t>2020-2024 avg</t>
        </is>
      </c>
      <c r="I12448" s="161" t="inlineStr">
        <is>
          <t>dataset_2026-08-26T13_41_09_874550254Z_DEFAULT_INTEGRATION_IMF_RES_WEO_9_0_0.csv (derived)</t>
        </is>
      </c>
    </row>
    <row r="12449" ht="13" customHeight="1">
      <c r="A12449" s="161" t="inlineStr">
        <is>
          <t>ESP</t>
        </is>
      </c>
      <c r="B12449" s="161" t="inlineStr">
        <is>
          <t>Spain</t>
        </is>
      </c>
      <c r="C12449" s="161" t="inlineStr">
        <is>
          <t>Europe &amp; Central Asia</t>
        </is>
      </c>
      <c r="D12449" s="161" t="inlineStr">
        <is>
          <t>High income</t>
        </is>
      </c>
      <c r="E12449" s="161" t="b">
        <v>0</v>
      </c>
      <c r="F12449" s="161" t="inlineStr">
        <is>
          <t>int_budget_need_2030_pct_gdp</t>
        </is>
      </c>
      <c r="G12449" s="161" t="n">
        <v>0.115</v>
      </c>
      <c r="H12449" s="161" t="inlineStr">
        <is>
          <t>2030</t>
        </is>
      </c>
      <c r="I12449" s="161" t="inlineStr">
        <is>
          <t>integrated_results.csv (MacroFiscalModels v0.1, model output)</t>
        </is>
      </c>
    </row>
    <row r="12450" ht="13" customHeight="1">
      <c r="A12450" s="161" t="inlineStr">
        <is>
          <t>ESP</t>
        </is>
      </c>
      <c r="B12450" s="161" t="inlineStr">
        <is>
          <t>Spain</t>
        </is>
      </c>
      <c r="C12450" s="161" t="inlineStr">
        <is>
          <t>Europe &amp; Central Asia</t>
        </is>
      </c>
      <c r="D12450" s="161" t="inlineStr">
        <is>
          <t>High income</t>
        </is>
      </c>
      <c r="E12450" s="161" t="b">
        <v>0</v>
      </c>
      <c r="F12450" s="161" t="inlineStr">
        <is>
          <t>int_pricing_revenue_2030_pct_gdp</t>
        </is>
      </c>
      <c r="G12450" s="161" t="n">
        <v>0.177</v>
      </c>
      <c r="H12450" s="161" t="inlineStr">
        <is>
          <t>2030</t>
        </is>
      </c>
      <c r="I12450" s="161" t="inlineStr">
        <is>
          <t>integrated_results.csv (MacroFiscalModels v0.1, model output)</t>
        </is>
      </c>
    </row>
    <row r="12451" ht="13" customHeight="1">
      <c r="A12451" s="161" t="inlineStr">
        <is>
          <t>ESP</t>
        </is>
      </c>
      <c r="B12451" s="161" t="inlineStr">
        <is>
          <t>Spain</t>
        </is>
      </c>
      <c r="C12451" s="161" t="inlineStr">
        <is>
          <t>Europe &amp; Central Asia</t>
        </is>
      </c>
      <c r="D12451" s="161" t="inlineStr">
        <is>
          <t>High income</t>
        </is>
      </c>
      <c r="E12451" s="161" t="b">
        <v>0</v>
      </c>
      <c r="F12451" s="161" t="inlineStr">
        <is>
          <t>int_financing_gap_2030_pct_gdp</t>
        </is>
      </c>
      <c r="G12451" s="161" t="n">
        <v>-0.062</v>
      </c>
      <c r="H12451" s="161" t="inlineStr">
        <is>
          <t>2030</t>
        </is>
      </c>
      <c r="I12451" s="161" t="inlineStr">
        <is>
          <t>integrated_results.csv (MacroFiscalModels v0.1, model output)</t>
        </is>
      </c>
    </row>
    <row r="12452" ht="13" customHeight="1">
      <c r="A12452" s="161" t="inlineStr">
        <is>
          <t>ESP</t>
        </is>
      </c>
      <c r="B12452" s="161" t="inlineStr">
        <is>
          <t>Spain</t>
        </is>
      </c>
      <c r="C12452" s="161" t="inlineStr">
        <is>
          <t>Europe &amp; Central Asia</t>
        </is>
      </c>
      <c r="D12452" s="161" t="inlineStr">
        <is>
          <t>High income</t>
        </is>
      </c>
      <c r="E12452" s="161" t="b">
        <v>0</v>
      </c>
      <c r="F12452" s="161" t="inlineStr">
        <is>
          <t>int_gdp_dev_2050_pct</t>
        </is>
      </c>
      <c r="G12452" s="161" t="n">
        <v>4.545</v>
      </c>
      <c r="H12452" s="161" t="inlineStr">
        <is>
          <t>2050</t>
        </is>
      </c>
      <c r="I12452" s="161" t="inlineStr">
        <is>
          <t>integrated_results.csv (MacroFiscalModels v0.1, model output)</t>
        </is>
      </c>
    </row>
    <row r="12453" ht="13" customHeight="1">
      <c r="A12453" s="161" t="inlineStr">
        <is>
          <t>ESP</t>
        </is>
      </c>
      <c r="B12453" s="161" t="inlineStr">
        <is>
          <t>Spain</t>
        </is>
      </c>
      <c r="C12453" s="161" t="inlineStr">
        <is>
          <t>Europe &amp; Central Asia</t>
        </is>
      </c>
      <c r="D12453" s="161" t="inlineStr">
        <is>
          <t>High income</t>
        </is>
      </c>
      <c r="E12453" s="161" t="b">
        <v>0</v>
      </c>
      <c r="F12453" s="161" t="inlineStr">
        <is>
          <t>int_debt_2050_pct_gdp</t>
        </is>
      </c>
      <c r="G12453" s="161" t="n">
        <v>98.13</v>
      </c>
      <c r="H12453" s="161" t="inlineStr">
        <is>
          <t>2050</t>
        </is>
      </c>
      <c r="I12453" s="161" t="inlineStr">
        <is>
          <t>integrated_results.csv (MacroFiscalModels v0.1, model output)</t>
        </is>
      </c>
    </row>
    <row r="12454" ht="13" customHeight="1">
      <c r="A12454" s="161" t="inlineStr">
        <is>
          <t>LKA</t>
        </is>
      </c>
      <c r="B12454" s="161" t="inlineStr">
        <is>
          <t>Sri Lanka</t>
        </is>
      </c>
      <c r="C12454" s="161" t="inlineStr">
        <is>
          <t>South Asia</t>
        </is>
      </c>
      <c r="D12454" s="161" t="inlineStr">
        <is>
          <t>Upper middle income</t>
        </is>
      </c>
      <c r="E12454" s="161" t="b">
        <v>1</v>
      </c>
      <c r="F12454" s="161" t="inlineStr">
        <is>
          <t>interest_to_revenue_pct</t>
        </is>
      </c>
      <c r="G12454" s="161" t="n">
        <v>55.555</v>
      </c>
      <c r="H12454" s="161" t="inlineStr">
        <is>
          <t>2024</t>
        </is>
      </c>
      <c r="I12454" s="161" t="inlineStr">
        <is>
          <t>dataset_2026-08-26T13_41_09_874550254Z_DEFAULT_INTEGRATION_IMF_RES_WEO_9_0_0.csv (derived)</t>
        </is>
      </c>
    </row>
    <row r="12455" ht="13" customHeight="1">
      <c r="A12455" s="161" t="inlineStr">
        <is>
          <t>LKA</t>
        </is>
      </c>
      <c r="B12455" s="161" t="inlineStr">
        <is>
          <t>Sri Lanka</t>
        </is>
      </c>
      <c r="C12455" s="161" t="inlineStr">
        <is>
          <t>South Asia</t>
        </is>
      </c>
      <c r="D12455" s="161" t="inlineStr">
        <is>
          <t>Upper middle income</t>
        </is>
      </c>
      <c r="E12455" s="161" t="b">
        <v>1</v>
      </c>
      <c r="F12455" s="161" t="inlineStr">
        <is>
          <t>interest_pct_gdp</t>
        </is>
      </c>
      <c r="G12455" s="161" t="n">
        <v>7.601</v>
      </c>
      <c r="H12455" s="161" t="inlineStr">
        <is>
          <t>2024</t>
        </is>
      </c>
      <c r="I12455" s="161" t="inlineStr">
        <is>
          <t>dataset_2026-08-26T13_41_09_874550254Z_DEFAULT_INTEGRATION_IMF_RES_WEO_9_0_0.csv (derived)</t>
        </is>
      </c>
    </row>
    <row r="12456" ht="13" customHeight="1">
      <c r="A12456" s="161" t="inlineStr">
        <is>
          <t>LKA</t>
        </is>
      </c>
      <c r="B12456" s="161" t="inlineStr">
        <is>
          <t>Sri Lanka</t>
        </is>
      </c>
      <c r="C12456" s="161" t="inlineStr">
        <is>
          <t>South Asia</t>
        </is>
      </c>
      <c r="D12456" s="161" t="inlineStr">
        <is>
          <t>Upper middle income</t>
        </is>
      </c>
      <c r="E12456" s="161" t="b">
        <v>1</v>
      </c>
      <c r="F12456" s="161" t="inlineStr">
        <is>
          <t>gross_debt_pct_gdp</t>
        </is>
      </c>
      <c r="G12456" s="161" t="n">
        <v>100.84</v>
      </c>
      <c r="H12456" s="161" t="inlineStr">
        <is>
          <t>2024</t>
        </is>
      </c>
      <c r="I12456" s="161" t="inlineStr">
        <is>
          <t>dataset_2026-08-26T13_41_09_874550254Z_DEFAULT_INTEGRATION_IMF_RES_WEO_9_0_0.csv</t>
        </is>
      </c>
    </row>
    <row r="12457" ht="13" customHeight="1">
      <c r="A12457" s="161" t="inlineStr">
        <is>
          <t>LKA</t>
        </is>
      </c>
      <c r="B12457" s="161" t="inlineStr">
        <is>
          <t>Sri Lanka</t>
        </is>
      </c>
      <c r="C12457" s="161" t="inlineStr">
        <is>
          <t>South Asia</t>
        </is>
      </c>
      <c r="D12457" s="161" t="inlineStr">
        <is>
          <t>Upper middle income</t>
        </is>
      </c>
      <c r="E12457" s="161" t="b">
        <v>1</v>
      </c>
      <c r="F12457" s="161" t="inlineStr">
        <is>
          <t>tax_revenue_pct_gdp</t>
        </is>
      </c>
      <c r="G12457" s="161" t="n">
        <v>12.39</v>
      </c>
      <c r="H12457" s="161" t="inlineStr">
        <is>
          <t>2024</t>
        </is>
      </c>
      <c r="I12457" s="161" t="inlineStr">
        <is>
          <t>world-imf2026.xlsx</t>
        </is>
      </c>
    </row>
    <row r="12458" ht="13" customHeight="1">
      <c r="A12458" s="161" t="inlineStr">
        <is>
          <t>LKA</t>
        </is>
      </c>
      <c r="B12458" s="161" t="inlineStr">
        <is>
          <t>Sri Lanka</t>
        </is>
      </c>
      <c r="C12458" s="161" t="inlineStr">
        <is>
          <t>South Asia</t>
        </is>
      </c>
      <c r="D12458" s="161" t="inlineStr">
        <is>
          <t>Upper middle income</t>
        </is>
      </c>
      <c r="E12458" s="161" t="b">
        <v>1</v>
      </c>
      <c r="F12458" s="161" t="inlineStr">
        <is>
          <t>climate_pfm_diagnostic_on_record</t>
        </is>
      </c>
      <c r="G12458" s="161" t="n">
        <v>0</v>
      </c>
      <c r="H12458" s="161" t="inlineStr">
        <is>
          <t>2022</t>
        </is>
      </c>
      <c r="I12458" s="161" t="inlineStr">
        <is>
          <t>UNDP-Global-Climate-Public-Finance-Review-2022.pdf (Table 4.2)</t>
        </is>
      </c>
    </row>
    <row r="12459" ht="13" customHeight="1">
      <c r="A12459" s="161" t="inlineStr">
        <is>
          <t>LKA</t>
        </is>
      </c>
      <c r="B12459" s="161" t="inlineStr">
        <is>
          <t>Sri Lanka</t>
        </is>
      </c>
      <c r="C12459" s="161" t="inlineStr">
        <is>
          <t>South Asia</t>
        </is>
      </c>
      <c r="D12459" s="161" t="inlineStr">
        <is>
          <t>Upper middle income</t>
        </is>
      </c>
      <c r="E12459" s="161" t="b">
        <v>1</v>
      </c>
      <c r="F12459" s="161" t="inlineStr">
        <is>
          <t>wacc_solar_real_aftertax_pct</t>
        </is>
      </c>
      <c r="G12459" s="161" t="n">
        <v>10.3</v>
      </c>
      <c r="H12459" s="161" t="inlineStr">
        <is>
          <t>2021</t>
        </is>
      </c>
      <c r="I12459" s="161" t="inlineStr">
        <is>
          <t>IRENA_Cost_of_financing_renewable_power_Appendix_2023.pdf</t>
        </is>
      </c>
    </row>
    <row r="12460" ht="13" customHeight="1">
      <c r="A12460" s="161" t="inlineStr">
        <is>
          <t>LKA</t>
        </is>
      </c>
      <c r="B12460" s="161" t="inlineStr">
        <is>
          <t>Sri Lanka</t>
        </is>
      </c>
      <c r="C12460" s="161" t="inlineStr">
        <is>
          <t>South Asia</t>
        </is>
      </c>
      <c r="D12460" s="161" t="inlineStr">
        <is>
          <t>Upper middle income</t>
        </is>
      </c>
      <c r="E12460" s="161" t="b">
        <v>1</v>
      </c>
      <c r="F12460" s="161" t="inlineStr">
        <is>
          <t>wacc_n_sources</t>
        </is>
      </c>
      <c r="G12460" s="161" t="n">
        <v>1</v>
      </c>
      <c r="H12460" s="161" t="inlineStr">
        <is>
          <t>2021-2024</t>
        </is>
      </c>
      <c r="I12460" s="161" t="inlineStr">
        <is>
          <t>IRENA / Steffen et al. / IEA</t>
        </is>
      </c>
    </row>
    <row r="12461" ht="13" customHeight="1">
      <c r="A12461" s="161" t="inlineStr">
        <is>
          <t>LKA</t>
        </is>
      </c>
      <c r="B12461" s="161" t="inlineStr">
        <is>
          <t>Sri Lanka</t>
        </is>
      </c>
      <c r="C12461" s="161" t="inlineStr">
        <is>
          <t>South Asia</t>
        </is>
      </c>
      <c r="D12461" s="161" t="inlineStr">
        <is>
          <t>Upper middle income</t>
        </is>
      </c>
      <c r="E12461" s="161" t="b">
        <v>1</v>
      </c>
      <c r="F12461" s="161" t="inlineStr">
        <is>
          <t>ids_official_private_rate_spread_pp</t>
        </is>
      </c>
      <c r="G12461" s="161" t="n">
        <v>0.955</v>
      </c>
      <c r="H12461" s="161" t="inlineStr">
        <is>
          <t>2024</t>
        </is>
      </c>
      <c r="I12461" s="161" t="inlineStr">
        <is>
          <t>P_Data_Extract_From_International_Debt_Statistics__2_.xlsx</t>
        </is>
      </c>
    </row>
    <row r="12462" ht="13" customHeight="1">
      <c r="A12462" s="161" t="inlineStr">
        <is>
          <t>LKA</t>
        </is>
      </c>
      <c r="B12462" s="161" t="inlineStr">
        <is>
          <t>Sri Lanka</t>
        </is>
      </c>
      <c r="C12462" s="161" t="inlineStr">
        <is>
          <t>South Asia</t>
        </is>
      </c>
      <c r="D12462" s="161" t="inlineStr">
        <is>
          <t>Upper middle income</t>
        </is>
      </c>
      <c r="E12462" s="161" t="b">
        <v>1</v>
      </c>
      <c r="F12462" s="161" t="inlineStr">
        <is>
          <t>ids_private_creditor_rate_pct</t>
        </is>
      </c>
      <c r="G12462" s="161" t="n">
        <v>3.532</v>
      </c>
      <c r="H12462" s="161" t="inlineStr">
        <is>
          <t>2021</t>
        </is>
      </c>
      <c r="I12462" s="161" t="inlineStr">
        <is>
          <t>P_Data_Extract_From_International_Debt_Statistics__2_.xlsx</t>
        </is>
      </c>
    </row>
    <row r="12463" ht="13" customHeight="1">
      <c r="A12463" s="161" t="inlineStr">
        <is>
          <t>LKA</t>
        </is>
      </c>
      <c r="B12463" s="161" t="inlineStr">
        <is>
          <t>Sri Lanka</t>
        </is>
      </c>
      <c r="C12463" s="161" t="inlineStr">
        <is>
          <t>South Asia</t>
        </is>
      </c>
      <c r="D12463" s="161" t="inlineStr">
        <is>
          <t>Upper middle income</t>
        </is>
      </c>
      <c r="E12463" s="161" t="b">
        <v>1</v>
      </c>
      <c r="F12463" s="161" t="inlineStr">
        <is>
          <t>ids_avg_maturity_years</t>
        </is>
      </c>
      <c r="G12463" s="161" t="n">
        <v>25.458</v>
      </c>
      <c r="H12463" s="161" t="inlineStr">
        <is>
          <t>2024</t>
        </is>
      </c>
      <c r="I12463" s="161" t="inlineStr">
        <is>
          <t>P_Data_Extract_From_International_Debt_Statistics__2_.xlsx</t>
        </is>
      </c>
    </row>
    <row r="12464" ht="13" customHeight="1">
      <c r="A12464" s="161" t="inlineStr">
        <is>
          <t>LKA</t>
        </is>
      </c>
      <c r="B12464" s="161" t="inlineStr">
        <is>
          <t>Sri Lanka</t>
        </is>
      </c>
      <c r="C12464" s="161" t="inlineStr">
        <is>
          <t>South Asia</t>
        </is>
      </c>
      <c r="D12464" s="161" t="inlineStr">
        <is>
          <t>Upper middle income</t>
        </is>
      </c>
      <c r="E12464" s="161" t="b">
        <v>1</v>
      </c>
      <c r="F12464" s="161" t="inlineStr">
        <is>
          <t>mitigation_finance_received_pct_gdp</t>
        </is>
      </c>
      <c r="G12464" s="161" t="n">
        <v>0.103</v>
      </c>
      <c r="H12464" s="161" t="inlineStr">
        <is>
          <t>2024</t>
        </is>
      </c>
      <c r="I12464" s="161" t="inlineStr">
        <is>
          <t>CRDF-RP_2024.xlsx + WEO</t>
        </is>
      </c>
    </row>
    <row r="12465" ht="13" customHeight="1">
      <c r="A12465" s="161" t="inlineStr">
        <is>
          <t>LKA</t>
        </is>
      </c>
      <c r="B12465" s="161" t="inlineStr">
        <is>
          <t>Sri Lanka</t>
        </is>
      </c>
      <c r="C12465" s="161" t="inlineStr">
        <is>
          <t>South Asia</t>
        </is>
      </c>
      <c r="D12465" s="161" t="inlineStr">
        <is>
          <t>Upper middle income</t>
        </is>
      </c>
      <c r="E12465" s="161" t="b">
        <v>1</v>
      </c>
      <c r="F12465" s="161" t="inlineStr">
        <is>
          <t>ids_multilateral_share_pct</t>
        </is>
      </c>
      <c r="G12465" s="161" t="n">
        <v>31.032</v>
      </c>
      <c r="H12465" s="161" t="inlineStr">
        <is>
          <t>2024</t>
        </is>
      </c>
      <c r="I12465" s="161" t="inlineStr">
        <is>
          <t>P_Data_Extract_From_International_Debt_Statistics__2_.xlsx</t>
        </is>
      </c>
    </row>
    <row r="12466" ht="13" customHeight="1">
      <c r="A12466" s="161" t="inlineStr">
        <is>
          <t>LKA</t>
        </is>
      </c>
      <c r="B12466" s="161" t="inlineStr">
        <is>
          <t>Sri Lanka</t>
        </is>
      </c>
      <c r="C12466" s="161" t="inlineStr">
        <is>
          <t>South Asia</t>
        </is>
      </c>
      <c r="D12466" s="161" t="inlineStr">
        <is>
          <t>Upper middle income</t>
        </is>
      </c>
      <c r="E12466" s="161" t="b">
        <v>1</v>
      </c>
      <c r="F12466" s="161" t="inlineStr">
        <is>
          <t>ids_private_creditor_share_pct</t>
        </is>
      </c>
      <c r="G12466" s="161" t="n">
        <v>29.529</v>
      </c>
      <c r="H12466" s="161" t="inlineStr">
        <is>
          <t>2024</t>
        </is>
      </c>
      <c r="I12466" s="161" t="inlineStr">
        <is>
          <t>P_Data_Extract_From_International_Debt_Statistics__2_.xlsx</t>
        </is>
      </c>
    </row>
    <row r="12467" ht="13" customHeight="1">
      <c r="A12467" s="161" t="inlineStr">
        <is>
          <t>LKA</t>
        </is>
      </c>
      <c r="B12467" s="161" t="inlineStr">
        <is>
          <t>Sri Lanka</t>
        </is>
      </c>
      <c r="C12467" s="161" t="inlineStr">
        <is>
          <t>South Asia</t>
        </is>
      </c>
      <c r="D12467" s="161" t="inlineStr">
        <is>
          <t>Upper middle income</t>
        </is>
      </c>
      <c r="E12467" s="161" t="b">
        <v>1</v>
      </c>
      <c r="F12467" s="161" t="inlineStr">
        <is>
          <t>ids_usd_share_ppg_debt_pct</t>
        </is>
      </c>
      <c r="G12467" s="161" t="n">
        <v>79.875</v>
      </c>
      <c r="H12467" s="161" t="inlineStr">
        <is>
          <t>2024</t>
        </is>
      </c>
      <c r="I12467" s="161" t="inlineStr">
        <is>
          <t>P_Data_Extract_From_International_Debt_Statistics__2_.xlsx</t>
        </is>
      </c>
    </row>
    <row r="12468" ht="13" customHeight="1">
      <c r="A12468" s="161" t="inlineStr">
        <is>
          <t>LKA</t>
        </is>
      </c>
      <c r="B12468" s="161" t="inlineStr">
        <is>
          <t>Sri Lanka</t>
        </is>
      </c>
      <c r="C12468" s="161" t="inlineStr">
        <is>
          <t>South Asia</t>
        </is>
      </c>
      <c r="D12468" s="161" t="inlineStr">
        <is>
          <t>Upper middle income</t>
        </is>
      </c>
      <c r="E12468" s="161" t="b">
        <v>1</v>
      </c>
      <c r="F12468" s="161" t="inlineStr">
        <is>
          <t>ppi_commitments_pct_gdp</t>
        </is>
      </c>
      <c r="G12468" s="161" t="n">
        <v>0.157</v>
      </c>
      <c r="H12468" s="161" t="inlineStr">
        <is>
          <t>2020-2024 avg</t>
        </is>
      </c>
      <c r="I12468" s="161" t="inlineStr">
        <is>
          <t>2024-PPI-Full-DTA.dta + WEO</t>
        </is>
      </c>
    </row>
    <row r="12469" ht="13" customHeight="1">
      <c r="A12469" s="161" t="inlineStr">
        <is>
          <t>LKA</t>
        </is>
      </c>
      <c r="B12469" s="161" t="inlineStr">
        <is>
          <t>Sri Lanka</t>
        </is>
      </c>
      <c r="C12469" s="161" t="inlineStr">
        <is>
          <t>South Asia</t>
        </is>
      </c>
      <c r="D12469" s="161" t="inlineStr">
        <is>
          <t>Upper middle income</t>
        </is>
      </c>
      <c r="E12469" s="161" t="b">
        <v>1</v>
      </c>
      <c r="F12469" s="161" t="inlineStr">
        <is>
          <t>excise_revenue_pct_of_revenue</t>
        </is>
      </c>
      <c r="G12469" s="161" t="n">
        <v>15.18</v>
      </c>
      <c r="H12469" s="161" t="inlineStr">
        <is>
          <t>2024</t>
        </is>
      </c>
      <c r="I12469" s="161" t="inlineStr">
        <is>
          <t>world-imf2026.xlsx</t>
        </is>
      </c>
    </row>
    <row r="12470" ht="13" customHeight="1">
      <c r="A12470" s="161" t="inlineStr">
        <is>
          <t>LKA</t>
        </is>
      </c>
      <c r="B12470" s="161" t="inlineStr">
        <is>
          <t>Sri Lanka</t>
        </is>
      </c>
      <c r="C12470" s="161" t="inlineStr">
        <is>
          <t>South Asia</t>
        </is>
      </c>
      <c r="D12470" s="161" t="inlineStr">
        <is>
          <t>Upper middle income</t>
        </is>
      </c>
      <c r="E12470" s="161" t="b">
        <v>1</v>
      </c>
      <c r="F12470" s="161" t="inlineStr">
        <is>
          <t>ff_subsidy_total_pct_gdp</t>
        </is>
      </c>
      <c r="G12470" s="161" t="n">
        <v>3.654</v>
      </c>
      <c r="H12470" s="161" t="inlineStr">
        <is>
          <t>2024</t>
        </is>
      </c>
      <c r="I12470" s="161" t="inlineStr">
        <is>
          <t>imffossilfuelsubsidiesdata.xlsb + WEO</t>
        </is>
      </c>
    </row>
    <row r="12471" ht="13" customHeight="1">
      <c r="A12471" s="161" t="inlineStr">
        <is>
          <t>LKA</t>
        </is>
      </c>
      <c r="B12471" s="161" t="inlineStr">
        <is>
          <t>Sri Lanka</t>
        </is>
      </c>
      <c r="C12471" s="161" t="inlineStr">
        <is>
          <t>South Asia</t>
        </is>
      </c>
      <c r="D12471" s="161" t="inlineStr">
        <is>
          <t>Upper middle income</t>
        </is>
      </c>
      <c r="E12471" s="161" t="b">
        <v>1</v>
      </c>
      <c r="F12471" s="161" t="inlineStr">
        <is>
          <t>ff_subsidy_explicit_pct_gdp</t>
        </is>
      </c>
      <c r="G12471" s="161" t="n">
        <v>0.259</v>
      </c>
      <c r="H12471" s="161" t="inlineStr">
        <is>
          <t>2024</t>
        </is>
      </c>
      <c r="I12471" s="161" t="inlineStr">
        <is>
          <t>imffossilfuelsubsidiesdata.xlsb</t>
        </is>
      </c>
    </row>
    <row r="12472" ht="13" customHeight="1">
      <c r="A12472" s="161" t="inlineStr">
        <is>
          <t>LKA</t>
        </is>
      </c>
      <c r="B12472" s="161" t="inlineStr">
        <is>
          <t>Sri Lanka</t>
        </is>
      </c>
      <c r="C12472" s="161" t="inlineStr">
        <is>
          <t>South Asia</t>
        </is>
      </c>
      <c r="D12472" s="161" t="inlineStr">
        <is>
          <t>Upper middle income</t>
        </is>
      </c>
      <c r="E12472" s="161" t="b">
        <v>1</v>
      </c>
      <c r="F12472" s="161" t="inlineStr">
        <is>
          <t>ff_subsidy_implicit_pct_gdp</t>
        </is>
      </c>
      <c r="G12472" s="161" t="n">
        <v>3.395</v>
      </c>
      <c r="H12472" s="161" t="inlineStr">
        <is>
          <t>2024</t>
        </is>
      </c>
      <c r="I12472" s="161" t="inlineStr">
        <is>
          <t>imffossilfuelsubsidiesdata.xlsb</t>
        </is>
      </c>
    </row>
    <row r="12473" ht="13" customHeight="1">
      <c r="A12473" s="161" t="inlineStr">
        <is>
          <t>LKA</t>
        </is>
      </c>
      <c r="B12473" s="161" t="inlineStr">
        <is>
          <t>Sri Lanka</t>
        </is>
      </c>
      <c r="C12473" s="161" t="inlineStr">
        <is>
          <t>South Asia</t>
        </is>
      </c>
      <c r="D12473" s="161" t="inlineStr">
        <is>
          <t>Upper middle income</t>
        </is>
      </c>
      <c r="E12473" s="161" t="b">
        <v>1</v>
      </c>
      <c r="F12473" s="161" t="inlineStr">
        <is>
          <t>net_fuel_trade_pct_merch</t>
        </is>
      </c>
      <c r="G12473" s="161" t="n">
        <v>-18.083</v>
      </c>
      <c r="H12473" s="161" t="inlineStr">
        <is>
          <t>2024</t>
        </is>
      </c>
      <c r="I12473" s="161" t="inlineStr">
        <is>
          <t>WDI TX.VAL.FUEL.ZS.UN less TM.VAL.FUEL.ZS.UN</t>
        </is>
      </c>
    </row>
    <row r="12474" ht="13" customHeight="1">
      <c r="A12474" s="161" t="inlineStr">
        <is>
          <t>LKA</t>
        </is>
      </c>
      <c r="B12474" s="161" t="inlineStr">
        <is>
          <t>Sri Lanka</t>
        </is>
      </c>
      <c r="C12474" s="161" t="inlineStr">
        <is>
          <t>South Asia</t>
        </is>
      </c>
      <c r="D12474" s="161" t="inlineStr">
        <is>
          <t>Upper middle income</t>
        </is>
      </c>
      <c r="E12474" s="161" t="b">
        <v>1</v>
      </c>
      <c r="F12474" s="161" t="inlineStr">
        <is>
          <t>fuel_exports_pct_merch</t>
        </is>
      </c>
      <c r="G12474" s="161" t="n">
        <v>3.44</v>
      </c>
      <c r="H12474" s="161" t="inlineStr">
        <is>
          <t>2024</t>
        </is>
      </c>
      <c r="I12474" s="161" t="inlineStr">
        <is>
          <t>API_TX_VAL_FUEL_ZS_UN_DS2_en_csv_v2_33055.zip</t>
        </is>
      </c>
    </row>
    <row r="12475" ht="13" customHeight="1">
      <c r="A12475" s="161" t="inlineStr">
        <is>
          <t>LKA</t>
        </is>
      </c>
      <c r="B12475" s="161" t="inlineStr">
        <is>
          <t>Sri Lanka</t>
        </is>
      </c>
      <c r="C12475" s="161" t="inlineStr">
        <is>
          <t>South Asia</t>
        </is>
      </c>
      <c r="D12475" s="161" t="inlineStr">
        <is>
          <t>Upper middle income</t>
        </is>
      </c>
      <c r="E12475" s="161" t="b">
        <v>1</v>
      </c>
      <c r="F12475" s="161" t="inlineStr">
        <is>
          <t>fuel_imports_pct_merch</t>
        </is>
      </c>
      <c r="G12475" s="161" t="n">
        <v>21.523</v>
      </c>
      <c r="H12475" s="161" t="inlineStr">
        <is>
          <t>2024</t>
        </is>
      </c>
      <c r="I12475" s="161" t="inlineStr">
        <is>
          <t>API_TM_VAL_FUEL_ZS_UN_DS2_en_csv_v2_36140.zip</t>
        </is>
      </c>
    </row>
    <row r="12476" ht="13" customHeight="1">
      <c r="A12476" s="161" t="inlineStr">
        <is>
          <t>LKA</t>
        </is>
      </c>
      <c r="B12476" s="161" t="inlineStr">
        <is>
          <t>Sri Lanka</t>
        </is>
      </c>
      <c r="C12476" s="161" t="inlineStr">
        <is>
          <t>South Asia</t>
        </is>
      </c>
      <c r="D12476" s="161" t="inlineStr">
        <is>
          <t>Upper middle income</t>
        </is>
      </c>
      <c r="E12476" s="161" t="b">
        <v>1</v>
      </c>
      <c r="F12476" s="161" t="inlineStr">
        <is>
          <t>energy_import_dep_pct</t>
        </is>
      </c>
      <c r="G12476" s="161" t="n">
        <v>60.04</v>
      </c>
      <c r="H12476" s="161" t="inlineStr">
        <is>
          <t>2022</t>
        </is>
      </c>
      <c r="I12476" s="161" t="inlineStr">
        <is>
          <t>API_EG_IMP_CONS_ZS_DS2_en_csv_v2_160768.zip</t>
        </is>
      </c>
    </row>
    <row r="12477" ht="13" customHeight="1">
      <c r="A12477" s="161" t="inlineStr">
        <is>
          <t>LKA</t>
        </is>
      </c>
      <c r="B12477" s="161" t="inlineStr">
        <is>
          <t>Sri Lanka</t>
        </is>
      </c>
      <c r="C12477" s="161" t="inlineStr">
        <is>
          <t>South Asia</t>
        </is>
      </c>
      <c r="D12477" s="161" t="inlineStr">
        <is>
          <t>Upper middle income</t>
        </is>
      </c>
      <c r="E12477" s="161" t="b">
        <v>1</v>
      </c>
      <c r="F12477" s="161" t="inlineStr">
        <is>
          <t>fossil_rents_total_pct_gdp</t>
        </is>
      </c>
      <c r="G12477" s="161" t="n">
        <v>0</v>
      </c>
      <c r="H12477" s="161" t="inlineStr">
        <is>
          <t>2021</t>
        </is>
      </c>
      <c r="I12477" s="161" t="inlineStr">
        <is>
          <t>WDI NY.GDP.PETR+NGAS+COAL.RT.ZS</t>
        </is>
      </c>
    </row>
    <row r="12478" ht="13" customHeight="1">
      <c r="A12478" s="161" t="inlineStr">
        <is>
          <t>LKA</t>
        </is>
      </c>
      <c r="B12478" s="161" t="inlineStr">
        <is>
          <t>Sri Lanka</t>
        </is>
      </c>
      <c r="C12478" s="161" t="inlineStr">
        <is>
          <t>South Asia</t>
        </is>
      </c>
      <c r="D12478" s="161" t="inlineStr">
        <is>
          <t>Upper middle income</t>
        </is>
      </c>
      <c r="E12478" s="161" t="b">
        <v>1</v>
      </c>
      <c r="F12478" s="161" t="inlineStr">
        <is>
          <t>oil_rents_pct_gdp</t>
        </is>
      </c>
      <c r="G12478" s="161" t="n">
        <v>0</v>
      </c>
      <c r="H12478" s="161" t="inlineStr">
        <is>
          <t>2021</t>
        </is>
      </c>
      <c r="I12478" s="161" t="inlineStr">
        <is>
          <t>API_NY_GDP_PETR_RT_ZS_DS2_en_csv_v2_40227.zip</t>
        </is>
      </c>
    </row>
    <row r="12479" ht="13" customHeight="1">
      <c r="A12479" s="161" t="inlineStr">
        <is>
          <t>LKA</t>
        </is>
      </c>
      <c r="B12479" s="161" t="inlineStr">
        <is>
          <t>Sri Lanka</t>
        </is>
      </c>
      <c r="C12479" s="161" t="inlineStr">
        <is>
          <t>South Asia</t>
        </is>
      </c>
      <c r="D12479" s="161" t="inlineStr">
        <is>
          <t>Upper middle income</t>
        </is>
      </c>
      <c r="E12479" s="161" t="b">
        <v>1</v>
      </c>
      <c r="F12479" s="161" t="inlineStr">
        <is>
          <t>gas_rents_pct_gdp</t>
        </is>
      </c>
      <c r="G12479" s="161" t="n">
        <v>0</v>
      </c>
      <c r="H12479" s="161" t="inlineStr">
        <is>
          <t>2021</t>
        </is>
      </c>
      <c r="I12479" s="161" t="inlineStr">
        <is>
          <t>API_NY_GDP_NGAS_RT_ZS_DS2_en_csv_v2_35861.zip</t>
        </is>
      </c>
    </row>
    <row r="12480" ht="13" customHeight="1">
      <c r="A12480" s="161" t="inlineStr">
        <is>
          <t>LKA</t>
        </is>
      </c>
      <c r="B12480" s="161" t="inlineStr">
        <is>
          <t>Sri Lanka</t>
        </is>
      </c>
      <c r="C12480" s="161" t="inlineStr">
        <is>
          <t>South Asia</t>
        </is>
      </c>
      <c r="D12480" s="161" t="inlineStr">
        <is>
          <t>Upper middle income</t>
        </is>
      </c>
      <c r="E12480" s="161" t="b">
        <v>1</v>
      </c>
      <c r="F12480" s="161" t="inlineStr">
        <is>
          <t>coal_rents_pct_gdp</t>
        </is>
      </c>
      <c r="G12480" s="161" t="n">
        <v>0</v>
      </c>
      <c r="H12480" s="161" t="inlineStr">
        <is>
          <t>2021</t>
        </is>
      </c>
      <c r="I12480" s="161" t="inlineStr">
        <is>
          <t>API_NY_GDP_COAL_RT_ZS_DS2_en_csv_v2_35370.zip</t>
        </is>
      </c>
    </row>
    <row r="12481" ht="13" customHeight="1">
      <c r="A12481" s="161" t="inlineStr">
        <is>
          <t>LKA</t>
        </is>
      </c>
      <c r="B12481" s="161" t="inlineStr">
        <is>
          <t>Sri Lanka</t>
        </is>
      </c>
      <c r="C12481" s="161" t="inlineStr">
        <is>
          <t>South Asia</t>
        </is>
      </c>
      <c r="D12481" s="161" t="inlineStr">
        <is>
          <t>Upper middle income</t>
        </is>
      </c>
      <c r="E12481" s="161" t="b">
        <v>1</v>
      </c>
      <c r="F12481" s="161" t="inlineStr">
        <is>
          <t>other_fossil_gen_share_pct</t>
        </is>
      </c>
      <c r="G12481" s="161" t="n">
        <v>13.756</v>
      </c>
      <c r="H12481" s="161" t="inlineStr">
        <is>
          <t>2025</t>
        </is>
      </c>
      <c r="I12481" s="161" t="inlineStr">
        <is>
          <t>release_generation_yearly_global.csv</t>
        </is>
      </c>
    </row>
    <row r="12482" ht="13" customHeight="1">
      <c r="A12482" s="161" t="inlineStr">
        <is>
          <t>LKA</t>
        </is>
      </c>
      <c r="B12482" s="161" t="inlineStr">
        <is>
          <t>Sri Lanka</t>
        </is>
      </c>
      <c r="C12482" s="161" t="inlineStr">
        <is>
          <t>South Asia</t>
        </is>
      </c>
      <c r="D12482" s="161" t="inlineStr">
        <is>
          <t>Upper middle income</t>
        </is>
      </c>
      <c r="E12482" s="161" t="b">
        <v>1</v>
      </c>
      <c r="F12482" s="161" t="inlineStr">
        <is>
          <t>renewable_share_electricity_pct</t>
        </is>
      </c>
      <c r="G12482" s="161" t="n">
        <v>59.155</v>
      </c>
      <c r="H12482" s="161" t="inlineStr">
        <is>
          <t>2024</t>
        </is>
      </c>
      <c r="I12482" s="161" t="inlineStr">
        <is>
          <t>imffossilfuelsubsidiesdata.xlsb</t>
        </is>
      </c>
    </row>
    <row r="12483" ht="13" customHeight="1">
      <c r="A12483" s="161" t="inlineStr">
        <is>
          <t>LKA</t>
        </is>
      </c>
      <c r="B12483" s="161" t="inlineStr">
        <is>
          <t>Sri Lanka</t>
        </is>
      </c>
      <c r="C12483" s="161" t="inlineStr">
        <is>
          <t>South Asia</t>
        </is>
      </c>
      <c r="D12483" s="161" t="inlineStr">
        <is>
          <t>Upper middle income</t>
        </is>
      </c>
      <c r="E12483" s="161" t="b">
        <v>1</v>
      </c>
      <c r="F12483" s="161" t="inlineStr">
        <is>
          <t>re_share_change_pp</t>
        </is>
      </c>
      <c r="G12483" s="161" t="n">
        <v>2.188</v>
      </c>
      <c r="H12483" s="161" t="inlineStr">
        <is>
          <t>2025</t>
        </is>
      </c>
      <c r="I12483" s="161" t="inlineStr">
        <is>
          <t>release_generation_yearly_global.csv</t>
        </is>
      </c>
    </row>
    <row r="12484" ht="13" customHeight="1">
      <c r="A12484" s="161" t="inlineStr">
        <is>
          <t>LKA</t>
        </is>
      </c>
      <c r="B12484" s="161" t="inlineStr">
        <is>
          <t>Sri Lanka</t>
        </is>
      </c>
      <c r="C12484" s="161" t="inlineStr">
        <is>
          <t>South Asia</t>
        </is>
      </c>
      <c r="D12484" s="161" t="inlineStr">
        <is>
          <t>Upper middle income</t>
        </is>
      </c>
      <c r="E12484" s="161" t="b">
        <v>1</v>
      </c>
      <c r="F12484" s="161" t="inlineStr">
        <is>
          <t>re_capacity_growth_pct</t>
        </is>
      </c>
      <c r="G12484" s="161" t="n">
        <v>6.849</v>
      </c>
      <c r="H12484" s="161" t="inlineStr">
        <is>
          <t>2023</t>
        </is>
      </c>
      <c r="I12484" s="161" t="inlineStr">
        <is>
          <t>release_generation_yearly_global.csv</t>
        </is>
      </c>
    </row>
    <row r="12485" ht="13" customHeight="1">
      <c r="A12485" s="161" t="inlineStr">
        <is>
          <t>LKA</t>
        </is>
      </c>
      <c r="B12485" s="161" t="inlineStr">
        <is>
          <t>Sri Lanka</t>
        </is>
      </c>
      <c r="C12485" s="161" t="inlineStr">
        <is>
          <t>South Asia</t>
        </is>
      </c>
      <c r="D12485" s="161" t="inlineStr">
        <is>
          <t>Upper middle income</t>
        </is>
      </c>
      <c r="E12485" s="161" t="b">
        <v>1</v>
      </c>
      <c r="F12485" s="161" t="inlineStr">
        <is>
          <t>inn_total_inv_2030_pct_gdp</t>
        </is>
      </c>
      <c r="G12485" s="161" t="n">
        <v>5.38838789002505</v>
      </c>
      <c r="H12485" s="161" t="inlineStr">
        <is>
          <t>2030</t>
        </is>
      </c>
      <c r="I12485" s="161" t="inlineStr">
        <is>
          <t>Mitigation_Investment_Needs_v1.1.xlsx (InvestmentNeeds v1.1, model output)</t>
        </is>
      </c>
    </row>
    <row r="12486" ht="13" customHeight="1">
      <c r="A12486" s="161" t="inlineStr">
        <is>
          <t>LKA</t>
        </is>
      </c>
      <c r="B12486" s="161" t="inlineStr">
        <is>
          <t>Sri Lanka</t>
        </is>
      </c>
      <c r="C12486" s="161" t="inlineStr">
        <is>
          <t>South Asia</t>
        </is>
      </c>
      <c r="D12486" s="161" t="inlineStr">
        <is>
          <t>Upper middle income</t>
        </is>
      </c>
      <c r="E12486" s="161" t="b">
        <v>1</v>
      </c>
      <c r="F12486" s="161" t="inlineStr">
        <is>
          <t>inn_incr_inv_2030_pct_gdp</t>
        </is>
      </c>
      <c r="G12486" s="161" t="n">
        <v>1.29321309360601</v>
      </c>
      <c r="H12486" s="161" t="inlineStr">
        <is>
          <t>2030</t>
        </is>
      </c>
      <c r="I12486" s="161" t="inlineStr">
        <is>
          <t>Mitigation_Investment_Needs_v1.1.xlsx (InvestmentNeeds v1.1, model output)</t>
        </is>
      </c>
    </row>
    <row r="12487" ht="13" customHeight="1">
      <c r="A12487" s="161" t="inlineStr">
        <is>
          <t>LKA</t>
        </is>
      </c>
      <c r="B12487" s="161" t="inlineStr">
        <is>
          <t>Sri Lanka</t>
        </is>
      </c>
      <c r="C12487" s="161" t="inlineStr">
        <is>
          <t>South Asia</t>
        </is>
      </c>
      <c r="D12487" s="161" t="inlineStr">
        <is>
          <t>Upper middle income</t>
        </is>
      </c>
      <c r="E12487" s="161" t="b">
        <v>1</v>
      </c>
      <c r="F12487" s="161" t="inlineStr">
        <is>
          <t>inn_incr_inv_gen_2030_pct_gdp</t>
        </is>
      </c>
      <c r="G12487" s="161" t="n">
        <v>0.3591300510053888</v>
      </c>
      <c r="H12487" s="161" t="inlineStr">
        <is>
          <t>2030</t>
        </is>
      </c>
      <c r="I12487" s="161" t="inlineStr">
        <is>
          <t>Mitigation_Investment_Needs_v1.1.xlsx (InvestmentNeeds v1.1, model output)</t>
        </is>
      </c>
    </row>
    <row r="12488" ht="13" customHeight="1">
      <c r="A12488" s="161" t="inlineStr">
        <is>
          <t>LKA</t>
        </is>
      </c>
      <c r="B12488" s="161" t="inlineStr">
        <is>
          <t>Sri Lanka</t>
        </is>
      </c>
      <c r="C12488" s="161" t="inlineStr">
        <is>
          <t>South Asia</t>
        </is>
      </c>
      <c r="D12488" s="161" t="inlineStr">
        <is>
          <t>Upper middle income</t>
        </is>
      </c>
      <c r="E12488" s="161" t="b">
        <v>1</v>
      </c>
      <c r="F12488" s="161" t="inlineStr">
        <is>
          <t>inn_incr_inv_grid_2030_pct_gdp</t>
        </is>
      </c>
      <c r="G12488" s="161" t="n">
        <v>0.2462606064036953</v>
      </c>
      <c r="H12488" s="161" t="inlineStr">
        <is>
          <t>2030</t>
        </is>
      </c>
      <c r="I12488" s="161" t="inlineStr">
        <is>
          <t>Mitigation_Investment_Needs_v1.1.xlsx (InvestmentNeeds v1.1, model output)</t>
        </is>
      </c>
    </row>
    <row r="12489" ht="13" customHeight="1">
      <c r="A12489" s="161" t="inlineStr">
        <is>
          <t>LKA</t>
        </is>
      </c>
      <c r="B12489" s="161" t="inlineStr">
        <is>
          <t>Sri Lanka</t>
        </is>
      </c>
      <c r="C12489" s="161" t="inlineStr">
        <is>
          <t>South Asia</t>
        </is>
      </c>
      <c r="D12489" s="161" t="inlineStr">
        <is>
          <t>Upper middle income</t>
        </is>
      </c>
      <c r="E12489" s="161" t="b">
        <v>1</v>
      </c>
      <c r="F12489" s="161" t="inlineStr">
        <is>
          <t>inn_incr_inv_trn_2030_pct_gdp</t>
        </is>
      </c>
      <c r="G12489" s="161" t="n">
        <v>0.195380724006569</v>
      </c>
      <c r="H12489" s="161" t="inlineStr">
        <is>
          <t>2030</t>
        </is>
      </c>
      <c r="I12489" s="161" t="inlineStr">
        <is>
          <t>Mitigation_Investment_Needs_v1.1.xlsx (InvestmentNeeds v1.1, model output)</t>
        </is>
      </c>
    </row>
    <row r="12490" ht="13" customHeight="1">
      <c r="A12490" s="161" t="inlineStr">
        <is>
          <t>LKA</t>
        </is>
      </c>
      <c r="B12490" s="161" t="inlineStr">
        <is>
          <t>Sri Lanka</t>
        </is>
      </c>
      <c r="C12490" s="161" t="inlineStr">
        <is>
          <t>South Asia</t>
        </is>
      </c>
      <c r="D12490" s="161" t="inlineStr">
        <is>
          <t>Upper middle income</t>
        </is>
      </c>
      <c r="E12490" s="161" t="b">
        <v>1</v>
      </c>
      <c r="F12490" s="161" t="inlineStr">
        <is>
          <t>inn_incr_inv_bld_2030_pct_gdp</t>
        </is>
      </c>
      <c r="G12490" s="161" t="n">
        <v>0.1183472447169051</v>
      </c>
      <c r="H12490" s="161" t="inlineStr">
        <is>
          <t>2030</t>
        </is>
      </c>
      <c r="I12490" s="161" t="inlineStr">
        <is>
          <t>Mitigation_Investment_Needs_v1.1.xlsx (InvestmentNeeds v1.1, model output)</t>
        </is>
      </c>
    </row>
    <row r="12491" ht="13" customHeight="1">
      <c r="A12491" s="161" t="inlineStr">
        <is>
          <t>LKA</t>
        </is>
      </c>
      <c r="B12491" s="161" t="inlineStr">
        <is>
          <t>Sri Lanka</t>
        </is>
      </c>
      <c r="C12491" s="161" t="inlineStr">
        <is>
          <t>South Asia</t>
        </is>
      </c>
      <c r="D12491" s="161" t="inlineStr">
        <is>
          <t>Upper middle income</t>
        </is>
      </c>
      <c r="E12491" s="161" t="b">
        <v>1</v>
      </c>
      <c r="F12491" s="161" t="inlineStr">
        <is>
          <t>inn_incr_inv_ind_2030_pct_gdp</t>
        </is>
      </c>
      <c r="G12491" s="161" t="n">
        <v>0.0569476364701259</v>
      </c>
      <c r="H12491" s="161" t="inlineStr">
        <is>
          <t>2030</t>
        </is>
      </c>
      <c r="I12491" s="161" t="inlineStr">
        <is>
          <t>Mitigation_Investment_Needs_v1.1.xlsx (InvestmentNeeds v1.1, model output)</t>
        </is>
      </c>
    </row>
    <row r="12492" ht="13" customHeight="1">
      <c r="A12492" s="161" t="inlineStr">
        <is>
          <t>LKA</t>
        </is>
      </c>
      <c r="B12492" s="161" t="inlineStr">
        <is>
          <t>Sri Lanka</t>
        </is>
      </c>
      <c r="C12492" s="161" t="inlineStr">
        <is>
          <t>South Asia</t>
        </is>
      </c>
      <c r="D12492" s="161" t="inlineStr">
        <is>
          <t>Upper middle income</t>
        </is>
      </c>
      <c r="E12492" s="161" t="b">
        <v>1</v>
      </c>
      <c r="F12492" s="161" t="inlineStr">
        <is>
          <t>inn_incr_inv_fuel_2030_pct_gdp</t>
        </is>
      </c>
      <c r="G12492" s="161" t="n">
        <v>0.0801305620081568</v>
      </c>
      <c r="H12492" s="161" t="inlineStr">
        <is>
          <t>2030</t>
        </is>
      </c>
      <c r="I12492" s="161" t="inlineStr">
        <is>
          <t>Mitigation_Investment_Needs_v1.1.xlsx (InvestmentNeeds v1.1, model output)</t>
        </is>
      </c>
    </row>
    <row r="12493" ht="13" customHeight="1">
      <c r="A12493" s="161" t="inlineStr">
        <is>
          <t>LKA</t>
        </is>
      </c>
      <c r="B12493" s="161" t="inlineStr">
        <is>
          <t>Sri Lanka</t>
        </is>
      </c>
      <c r="C12493" s="161" t="inlineStr">
        <is>
          <t>South Asia</t>
        </is>
      </c>
      <c r="D12493" s="161" t="inlineStr">
        <is>
          <t>Upper middle income</t>
        </is>
      </c>
      <c r="E12493" s="161" t="b">
        <v>1</v>
      </c>
      <c r="F12493" s="161" t="inlineStr">
        <is>
          <t>inn_incr_inv_afolu_2030_pct_gdp</t>
        </is>
      </c>
      <c r="G12493" s="161" t="n">
        <v>0.2370162689951709</v>
      </c>
      <c r="H12493" s="161" t="inlineStr">
        <is>
          <t>2030</t>
        </is>
      </c>
      <c r="I12493" s="161" t="inlineStr">
        <is>
          <t>Mitigation_Investment_Needs_v1.1.xlsx (InvestmentNeeds v1.1, model output)</t>
        </is>
      </c>
    </row>
    <row r="12494" ht="13" customHeight="1">
      <c r="A12494" s="161" t="inlineStr">
        <is>
          <t>LKA</t>
        </is>
      </c>
      <c r="B12494" s="161" t="inlineStr">
        <is>
          <t>Sri Lanka</t>
        </is>
      </c>
      <c r="C12494" s="161" t="inlineStr">
        <is>
          <t>South Asia</t>
        </is>
      </c>
      <c r="D12494" s="161" t="inlineStr">
        <is>
          <t>Upper middle income</t>
        </is>
      </c>
      <c r="E12494" s="161" t="b">
        <v>1</v>
      </c>
      <c r="F12494" s="161" t="inlineStr">
        <is>
          <t>inn_incr_cost_a_2030_pct_gdp</t>
        </is>
      </c>
      <c r="G12494" s="161" t="n">
        <v>0.0976016505559462</v>
      </c>
      <c r="H12494" s="161" t="inlineStr">
        <is>
          <t>2030</t>
        </is>
      </c>
      <c r="I12494" s="161" t="inlineStr">
        <is>
          <t>Mitigation_Investment_Needs_v1.1.xlsx (InvestmentNeeds v1.1, model output)</t>
        </is>
      </c>
    </row>
    <row r="12495" ht="13" customHeight="1">
      <c r="A12495" s="161" t="inlineStr">
        <is>
          <t>LKA</t>
        </is>
      </c>
      <c r="B12495" s="161" t="inlineStr">
        <is>
          <t>Sri Lanka</t>
        </is>
      </c>
      <c r="C12495" s="161" t="inlineStr">
        <is>
          <t>South Asia</t>
        </is>
      </c>
      <c r="D12495" s="161" t="inlineStr">
        <is>
          <t>Upper middle income</t>
        </is>
      </c>
      <c r="E12495" s="161" t="b">
        <v>1</v>
      </c>
      <c r="F12495" s="161" t="inlineStr">
        <is>
          <t>inn_incr_cost_b_2030_pct_gdp</t>
        </is>
      </c>
      <c r="G12495" s="161" t="n">
        <v>0.0277798239138111</v>
      </c>
      <c r="H12495" s="161" t="inlineStr">
        <is>
          <t>2030</t>
        </is>
      </c>
      <c r="I12495" s="161" t="inlineStr">
        <is>
          <t>Mitigation_Investment_Needs_v1.1.xlsx (InvestmentNeeds v1.1, model output)</t>
        </is>
      </c>
    </row>
    <row r="12496" ht="13" customHeight="1">
      <c r="A12496" s="161" t="inlineStr">
        <is>
          <t>LKA</t>
        </is>
      </c>
      <c r="B12496" s="161" t="inlineStr">
        <is>
          <t>Sri Lanka</t>
        </is>
      </c>
      <c r="C12496" s="161" t="inlineStr">
        <is>
          <t>South Asia</t>
        </is>
      </c>
      <c r="D12496" s="161" t="inlineStr">
        <is>
          <t>Upper middle income</t>
        </is>
      </c>
      <c r="E12496" s="161" t="b">
        <v>1</v>
      </c>
      <c r="F12496" s="161" t="inlineStr">
        <is>
          <t>inn_incr_cost_c_2030_pct_gdp</t>
        </is>
      </c>
      <c r="G12496" s="161" t="n">
        <v>-0.0632848008296346</v>
      </c>
      <c r="H12496" s="161" t="inlineStr">
        <is>
          <t>2030</t>
        </is>
      </c>
      <c r="I12496" s="161" t="inlineStr">
        <is>
          <t>Mitigation_Investment_Needs_v1.1.xlsx (InvestmentNeeds v1.1, model output)</t>
        </is>
      </c>
    </row>
    <row r="12497" ht="13" customHeight="1">
      <c r="A12497" s="161" t="inlineStr">
        <is>
          <t>LKA</t>
        </is>
      </c>
      <c r="B12497" s="161" t="inlineStr">
        <is>
          <t>Sri Lanka</t>
        </is>
      </c>
      <c r="C12497" s="161" t="inlineStr">
        <is>
          <t>South Asia</t>
        </is>
      </c>
      <c r="D12497" s="161" t="inlineStr">
        <is>
          <t>Upper middle income</t>
        </is>
      </c>
      <c r="E12497" s="161" t="b">
        <v>1</v>
      </c>
      <c r="F12497" s="161" t="inlineStr">
        <is>
          <t>inn_cost_per_t_b_2030_usd</t>
        </is>
      </c>
      <c r="G12497" s="161" t="n">
        <v>32.1251117959135</v>
      </c>
      <c r="H12497" s="161" t="inlineStr">
        <is>
          <t>2030</t>
        </is>
      </c>
      <c r="I12497" s="161" t="inlineStr">
        <is>
          <t>Mitigation_Investment_Needs_v1.1.xlsx (InvestmentNeeds v1.1, model output)</t>
        </is>
      </c>
    </row>
    <row r="12498" ht="13" customHeight="1">
      <c r="A12498" s="161" t="inlineStr">
        <is>
          <t>LKA</t>
        </is>
      </c>
      <c r="B12498" s="161" t="inlineStr">
        <is>
          <t>Sri Lanka</t>
        </is>
      </c>
      <c r="C12498" s="161" t="inlineStr">
        <is>
          <t>South Asia</t>
        </is>
      </c>
      <c r="D12498" s="161" t="inlineStr">
        <is>
          <t>Upper middle income</t>
        </is>
      </c>
      <c r="E12498" s="161" t="b">
        <v>1</v>
      </c>
      <c r="F12498" s="161" t="inlineStr">
        <is>
          <t>inn_coc_penalty_2030_pct_gdp</t>
        </is>
      </c>
      <c r="G12498" s="161" t="n">
        <v>0.2909242776755628</v>
      </c>
      <c r="H12498" s="161" t="inlineStr">
        <is>
          <t>2030</t>
        </is>
      </c>
      <c r="I12498" s="161" t="inlineStr">
        <is>
          <t>Mitigation_Investment_Needs_v1.1.xlsx (InvestmentNeeds v1.1, model output)</t>
        </is>
      </c>
    </row>
    <row r="12499" ht="13" customHeight="1">
      <c r="A12499" s="161" t="inlineStr">
        <is>
          <t>LKA</t>
        </is>
      </c>
      <c r="B12499" s="161" t="inlineStr">
        <is>
          <t>Sri Lanka</t>
        </is>
      </c>
      <c r="C12499" s="161" t="inlineStr">
        <is>
          <t>South Asia</t>
        </is>
      </c>
      <c r="D12499" s="161" t="inlineStr">
        <is>
          <t>Upper middle income</t>
        </is>
      </c>
      <c r="E12499" s="161" t="b">
        <v>1</v>
      </c>
      <c r="F12499" s="161" t="inlineStr">
        <is>
          <t>inn_pima_adj_inv_2030_pct_gdp</t>
        </is>
      </c>
      <c r="G12499" s="161" t="n">
        <v>6.1855740436178</v>
      </c>
      <c r="H12499" s="161" t="inlineStr">
        <is>
          <t>2030</t>
        </is>
      </c>
      <c r="I12499" s="161" t="inlineStr">
        <is>
          <t>Mitigation_Investment_Needs_v1.1.xlsx (InvestmentNeeds v1.1, model output)</t>
        </is>
      </c>
    </row>
    <row r="12500" ht="13" customHeight="1">
      <c r="A12500" s="161" t="inlineStr">
        <is>
          <t>LKA</t>
        </is>
      </c>
      <c r="B12500" s="161" t="inlineStr">
        <is>
          <t>Sri Lanka</t>
        </is>
      </c>
      <c r="C12500" s="161" t="inlineStr">
        <is>
          <t>South Asia</t>
        </is>
      </c>
      <c r="D12500" s="161" t="inlineStr">
        <is>
          <t>Upper middle income</t>
        </is>
      </c>
      <c r="E12500" s="161" t="b">
        <v>1</v>
      </c>
      <c r="F12500" s="161" t="inlineStr">
        <is>
          <t>nmim_nz_inv_2030_pct_gdp</t>
        </is>
      </c>
      <c r="G12500" s="161" t="n">
        <v>1.51081291000985</v>
      </c>
      <c r="H12500" s="161" t="inlineStr">
        <is>
          <t>2030</t>
        </is>
      </c>
      <c r="I12500" s="161" t="inlineStr">
        <is>
          <t>nmim_summary_v0_2.csv (InvestmentNeeds NMIM v0.2, model output)</t>
        </is>
      </c>
    </row>
    <row r="12501" ht="13" customHeight="1">
      <c r="A12501" s="161" t="inlineStr">
        <is>
          <t>LKA</t>
        </is>
      </c>
      <c r="B12501" s="161" t="inlineStr">
        <is>
          <t>Sri Lanka</t>
        </is>
      </c>
      <c r="C12501" s="161" t="inlineStr">
        <is>
          <t>South Asia</t>
        </is>
      </c>
      <c r="D12501" s="161" t="inlineStr">
        <is>
          <t>Upper middle income</t>
        </is>
      </c>
      <c r="E12501" s="161" t="b">
        <v>1</v>
      </c>
      <c r="F12501" s="161" t="inlineStr">
        <is>
          <t>nmim_typ1_2030_pct_gdp</t>
        </is>
      </c>
      <c r="G12501" s="161" t="n">
        <v>0.3848712962124211</v>
      </c>
      <c r="H12501" s="161" t="inlineStr">
        <is>
          <t>2030</t>
        </is>
      </c>
      <c r="I12501" s="161" t="inlineStr">
        <is>
          <t>nmim_summary_v0_2.csv (InvestmentNeeds NMIM v0.2, model output)</t>
        </is>
      </c>
    </row>
    <row r="12502" ht="13" customHeight="1">
      <c r="A12502" s="161" t="inlineStr">
        <is>
          <t>LKA</t>
        </is>
      </c>
      <c r="B12502" s="161" t="inlineStr">
        <is>
          <t>Sri Lanka</t>
        </is>
      </c>
      <c r="C12502" s="161" t="inlineStr">
        <is>
          <t>South Asia</t>
        </is>
      </c>
      <c r="D12502" s="161" t="inlineStr">
        <is>
          <t>Upper middle income</t>
        </is>
      </c>
      <c r="E12502" s="161" t="b">
        <v>1</v>
      </c>
      <c r="F12502" s="161" t="inlineStr">
        <is>
          <t>nmim_typ2_2030_pct_gdp</t>
        </is>
      </c>
      <c r="G12502" s="161" t="n">
        <v>0.2013115120618714</v>
      </c>
      <c r="H12502" s="161" t="inlineStr">
        <is>
          <t>2030</t>
        </is>
      </c>
      <c r="I12502" s="161" t="inlineStr">
        <is>
          <t>nmim_summary_v0_2.csv (InvestmentNeeds NMIM v0.2, model output)</t>
        </is>
      </c>
    </row>
    <row r="12503" ht="13" customHeight="1">
      <c r="A12503" s="161" t="inlineStr">
        <is>
          <t>LKA</t>
        </is>
      </c>
      <c r="B12503" s="161" t="inlineStr">
        <is>
          <t>Sri Lanka</t>
        </is>
      </c>
      <c r="C12503" s="161" t="inlineStr">
        <is>
          <t>South Asia</t>
        </is>
      </c>
      <c r="D12503" s="161" t="inlineStr">
        <is>
          <t>Upper middle income</t>
        </is>
      </c>
      <c r="E12503" s="161" t="b">
        <v>1</v>
      </c>
      <c r="F12503" s="161" t="inlineStr">
        <is>
          <t>nmim_typ3_2030_pct_gdp</t>
        </is>
      </c>
      <c r="G12503" s="161" t="n">
        <v>0.2145699921159618</v>
      </c>
      <c r="H12503" s="161" t="inlineStr">
        <is>
          <t>2030</t>
        </is>
      </c>
      <c r="I12503" s="161" t="inlineStr">
        <is>
          <t>nmim_summary_v0_2.csv (InvestmentNeeds NMIM v0.2, model output)</t>
        </is>
      </c>
    </row>
    <row r="12504" ht="13" customHeight="1">
      <c r="A12504" s="161" t="inlineStr">
        <is>
          <t>LKA</t>
        </is>
      </c>
      <c r="B12504" s="161" t="inlineStr">
        <is>
          <t>Sri Lanka</t>
        </is>
      </c>
      <c r="C12504" s="161" t="inlineStr">
        <is>
          <t>South Asia</t>
        </is>
      </c>
      <c r="D12504" s="161" t="inlineStr">
        <is>
          <t>Upper middle income</t>
        </is>
      </c>
      <c r="E12504" s="161" t="b">
        <v>1</v>
      </c>
      <c r="F12504" s="161" t="inlineStr">
        <is>
          <t>nmim_typ4_2030_pct_gdp</t>
        </is>
      </c>
      <c r="G12504" s="161" t="n">
        <v>0.4537712536319975</v>
      </c>
      <c r="H12504" s="161" t="inlineStr">
        <is>
          <t>2030</t>
        </is>
      </c>
      <c r="I12504" s="161" t="inlineStr">
        <is>
          <t>nmim_summary_v0_2.csv (InvestmentNeeds NMIM v0.2, model output)</t>
        </is>
      </c>
    </row>
    <row r="12505" ht="13" customHeight="1">
      <c r="A12505" s="161" t="inlineStr">
        <is>
          <t>LKA</t>
        </is>
      </c>
      <c r="B12505" s="161" t="inlineStr">
        <is>
          <t>Sri Lanka</t>
        </is>
      </c>
      <c r="C12505" s="161" t="inlineStr">
        <is>
          <t>South Asia</t>
        </is>
      </c>
      <c r="D12505" s="161" t="inlineStr">
        <is>
          <t>Upper middle income</t>
        </is>
      </c>
      <c r="E12505" s="161" t="b">
        <v>1</v>
      </c>
      <c r="F12505" s="161" t="inlineStr">
        <is>
          <t>nmim_typ5_2030_pct_gdp</t>
        </is>
      </c>
      <c r="G12505" s="161" t="n">
        <v>0.2562888560716387</v>
      </c>
      <c r="H12505" s="161" t="inlineStr">
        <is>
          <t>2030</t>
        </is>
      </c>
      <c r="I12505" s="161" t="inlineStr">
        <is>
          <t>nmim_summary_v0_2.csv (InvestmentNeeds NMIM v0.2, model output)</t>
        </is>
      </c>
    </row>
    <row r="12506" ht="13" customHeight="1">
      <c r="A12506" s="161" t="inlineStr">
        <is>
          <t>LKA</t>
        </is>
      </c>
      <c r="B12506" s="161" t="inlineStr">
        <is>
          <t>Sri Lanka</t>
        </is>
      </c>
      <c r="C12506" s="161" t="inlineStr">
        <is>
          <t>South Asia</t>
        </is>
      </c>
      <c r="D12506" s="161" t="inlineStr">
        <is>
          <t>Upper middle income</t>
        </is>
      </c>
      <c r="E12506" s="161" t="b">
        <v>1</v>
      </c>
      <c r="F12506" s="161" t="inlineStr">
        <is>
          <t>nmim_budget_need_2030_pct_gdp</t>
        </is>
      </c>
      <c r="G12506" s="161" t="n">
        <v>0.5210026723272326</v>
      </c>
      <c r="H12506" s="161" t="inlineStr">
        <is>
          <t>2030</t>
        </is>
      </c>
      <c r="I12506" s="161" t="inlineStr">
        <is>
          <t>nmim_summary_v0_2.csv (InvestmentNeeds NMIM v0.2, model output)</t>
        </is>
      </c>
    </row>
    <row r="12507" ht="13" customHeight="1">
      <c r="A12507" s="161" t="inlineStr">
        <is>
          <t>LKA</t>
        </is>
      </c>
      <c r="B12507" s="161" t="inlineStr">
        <is>
          <t>Sri Lanka</t>
        </is>
      </c>
      <c r="C12507" s="161" t="inlineStr">
        <is>
          <t>South Asia</t>
        </is>
      </c>
      <c r="D12507" s="161" t="inlineStr">
        <is>
          <t>Upper middle income</t>
        </is>
      </c>
      <c r="E12507" s="161" t="b">
        <v>1</v>
      </c>
      <c r="F12507" s="161" t="inlineStr">
        <is>
          <t>nmim_private_share_2030_pct</t>
        </is>
      </c>
      <c r="G12507" s="161" t="n">
        <v>52.19036192242002</v>
      </c>
      <c r="H12507" s="161" t="inlineStr">
        <is>
          <t>2030</t>
        </is>
      </c>
      <c r="I12507" s="161" t="inlineStr">
        <is>
          <t>nmim_summary_v0_2.csv (InvestmentNeeds NMIM v0.2, model output)</t>
        </is>
      </c>
    </row>
    <row r="12508" ht="13" customHeight="1">
      <c r="A12508" s="161" t="inlineStr">
        <is>
          <t>LKA</t>
        </is>
      </c>
      <c r="B12508" s="161" t="inlineStr">
        <is>
          <t>Sri Lanka</t>
        </is>
      </c>
      <c r="C12508" s="161" t="inlineStr">
        <is>
          <t>South Asia</t>
        </is>
      </c>
      <c r="D12508" s="161" t="inlineStr">
        <is>
          <t>Upper middle income</t>
        </is>
      </c>
      <c r="E12508" s="161" t="b">
        <v>1</v>
      </c>
      <c r="F12508" s="161" t="inlineStr">
        <is>
          <t>nmim_incr_inv_2030_pct_gdp</t>
        </is>
      </c>
      <c r="G12508" s="161" t="n">
        <v>0.7886316553260549</v>
      </c>
      <c r="H12508" s="161" t="inlineStr">
        <is>
          <t>2030</t>
        </is>
      </c>
      <c r="I12508" s="161" t="inlineStr">
        <is>
          <t>nmim_summary_v0_2.csv (InvestmentNeeds NMIM v0.2, model output)</t>
        </is>
      </c>
    </row>
    <row r="12509" ht="13" customHeight="1">
      <c r="A12509" s="161" t="inlineStr">
        <is>
          <t>LKA</t>
        </is>
      </c>
      <c r="B12509" s="161" t="inlineStr">
        <is>
          <t>Sri Lanka</t>
        </is>
      </c>
      <c r="C12509" s="161" t="inlineStr">
        <is>
          <t>South Asia</t>
        </is>
      </c>
      <c r="D12509" s="161" t="inlineStr">
        <is>
          <t>Upper middle income</t>
        </is>
      </c>
      <c r="E12509" s="161" t="b">
        <v>1</v>
      </c>
      <c r="F12509" s="161" t="inlineStr">
        <is>
          <t>nmim_incr_inv_2050_pct_gdp</t>
        </is>
      </c>
      <c r="G12509" s="161" t="n">
        <v>0.6791385941020344</v>
      </c>
      <c r="H12509" s="161" t="inlineStr">
        <is>
          <t>2050</t>
        </is>
      </c>
      <c r="I12509" s="161" t="inlineStr">
        <is>
          <t>nmim_summary_v0_2.csv (InvestmentNeeds NMIM v0.2, model output)</t>
        </is>
      </c>
    </row>
    <row r="12510" ht="13" customHeight="1">
      <c r="A12510" s="161" t="inlineStr">
        <is>
          <t>LKA</t>
        </is>
      </c>
      <c r="B12510" s="161" t="inlineStr">
        <is>
          <t>Sri Lanka</t>
        </is>
      </c>
      <c r="C12510" s="161" t="inlineStr">
        <is>
          <t>South Asia</t>
        </is>
      </c>
      <c r="D12510" s="161" t="inlineStr">
        <is>
          <t>Upper middle income</t>
        </is>
      </c>
      <c r="E12510" s="161" t="b">
        <v>1</v>
      </c>
      <c r="F12510" s="161" t="inlineStr">
        <is>
          <t>nmim_pv_incr_cost_b_pct_gdp</t>
        </is>
      </c>
      <c r="G12510" s="161" t="n">
        <v>-2.642030004276834</v>
      </c>
      <c r="H12510" s="161" t="inlineStr">
        <is>
          <t>2025-2050</t>
        </is>
      </c>
      <c r="I12510" s="161" t="inlineStr">
        <is>
          <t>nmim_summary_v0_2.csv (InvestmentNeeds NMIM v0.2, model output)</t>
        </is>
      </c>
    </row>
    <row r="12511" ht="13" customHeight="1">
      <c r="A12511" s="161" t="inlineStr">
        <is>
          <t>LKA</t>
        </is>
      </c>
      <c r="B12511" s="161" t="inlineStr">
        <is>
          <t>Sri Lanka</t>
        </is>
      </c>
      <c r="C12511" s="161" t="inlineStr">
        <is>
          <t>South Asia</t>
        </is>
      </c>
      <c r="D12511" s="161" t="inlineStr">
        <is>
          <t>Upper middle income</t>
        </is>
      </c>
      <c r="E12511" s="161" t="b">
        <v>1</v>
      </c>
      <c r="F12511" s="161" t="inlineStr">
        <is>
          <t>price_diesel_usd_litre</t>
        </is>
      </c>
      <c r="G12511" s="161" t="n">
        <v>1.127</v>
      </c>
      <c r="H12511" s="161" t="inlineStr">
        <is>
          <t>2024</t>
        </is>
      </c>
      <c r="I12511" s="161" t="inlineStr">
        <is>
          <t>imffossilfuelsubsidiesdata.xlsb</t>
        </is>
      </c>
    </row>
    <row r="12512" ht="13" customHeight="1">
      <c r="A12512" s="161" t="inlineStr">
        <is>
          <t>LKA</t>
        </is>
      </c>
      <c r="B12512" s="161" t="inlineStr">
        <is>
          <t>Sri Lanka</t>
        </is>
      </c>
      <c r="C12512" s="161" t="inlineStr">
        <is>
          <t>South Asia</t>
        </is>
      </c>
      <c r="D12512" s="161" t="inlineStr">
        <is>
          <t>Upper middle income</t>
        </is>
      </c>
      <c r="E12512" s="161" t="b">
        <v>1</v>
      </c>
      <c r="F12512" s="161" t="inlineStr">
        <is>
          <t>price_gasoline_usd_litre</t>
        </is>
      </c>
      <c r="G12512" s="161" t="n">
        <v>1.183</v>
      </c>
      <c r="H12512" s="161" t="inlineStr">
        <is>
          <t>2024</t>
        </is>
      </c>
      <c r="I12512" s="161" t="inlineStr">
        <is>
          <t>imffossilfuelsubsidiesdata.xlsb</t>
        </is>
      </c>
    </row>
    <row r="12513" ht="13" customHeight="1">
      <c r="A12513" s="161" t="inlineStr">
        <is>
          <t>LKA</t>
        </is>
      </c>
      <c r="B12513" s="161" t="inlineStr">
        <is>
          <t>Sri Lanka</t>
        </is>
      </c>
      <c r="C12513" s="161" t="inlineStr">
        <is>
          <t>South Asia</t>
        </is>
      </c>
      <c r="D12513" s="161" t="inlineStr">
        <is>
          <t>Upper middle income</t>
        </is>
      </c>
      <c r="E12513" s="161" t="b">
        <v>1</v>
      </c>
      <c r="F12513" s="161" t="inlineStr">
        <is>
          <t>price_electricity_residential_usd_kwh</t>
        </is>
      </c>
      <c r="G12513" s="161" t="n">
        <v>0.094</v>
      </c>
      <c r="H12513" s="161" t="inlineStr">
        <is>
          <t>2024</t>
        </is>
      </c>
      <c r="I12513" s="161" t="inlineStr">
        <is>
          <t>imffossilfuelsubsidiesdata.xlsb</t>
        </is>
      </c>
    </row>
    <row r="12514" ht="13" customHeight="1">
      <c r="A12514" s="161" t="inlineStr">
        <is>
          <t>LKA</t>
        </is>
      </c>
      <c r="B12514" s="161" t="inlineStr">
        <is>
          <t>Sri Lanka</t>
        </is>
      </c>
      <c r="C12514" s="161" t="inlineStr">
        <is>
          <t>South Asia</t>
        </is>
      </c>
      <c r="D12514" s="161" t="inlineStr">
        <is>
          <t>Upper middle income</t>
        </is>
      </c>
      <c r="E12514" s="161" t="b">
        <v>1</v>
      </c>
      <c r="F12514" s="161" t="inlineStr">
        <is>
          <t>price_electricity_industry_usd_kwh</t>
        </is>
      </c>
      <c r="G12514" s="161" t="n">
        <v>0.095</v>
      </c>
      <c r="H12514" s="161" t="inlineStr">
        <is>
          <t>2024</t>
        </is>
      </c>
      <c r="I12514" s="161" t="inlineStr">
        <is>
          <t>imffossilfuelsubsidiesdata.xlsb</t>
        </is>
      </c>
    </row>
    <row r="12515" ht="13" customHeight="1">
      <c r="A12515" s="161" t="inlineStr">
        <is>
          <t>LKA</t>
        </is>
      </c>
      <c r="B12515" s="161" t="inlineStr">
        <is>
          <t>Sri Lanka</t>
        </is>
      </c>
      <c r="C12515" s="161" t="inlineStr">
        <is>
          <t>South Asia</t>
        </is>
      </c>
      <c r="D12515" s="161" t="inlineStr">
        <is>
          <t>Upper middle income</t>
        </is>
      </c>
      <c r="E12515" s="161" t="b">
        <v>1</v>
      </c>
      <c r="F12515" s="161" t="inlineStr">
        <is>
          <t>price_gas_residential_usd_gj</t>
        </is>
      </c>
      <c r="G12515" s="161" t="n">
        <v>15.986</v>
      </c>
      <c r="H12515" s="161" t="inlineStr">
        <is>
          <t>2024</t>
        </is>
      </c>
      <c r="I12515" s="161" t="inlineStr">
        <is>
          <t>imffossilfuelsubsidiesdata.xlsb</t>
        </is>
      </c>
    </row>
    <row r="12516" ht="13" customHeight="1">
      <c r="A12516" s="161" t="inlineStr">
        <is>
          <t>LKA</t>
        </is>
      </c>
      <c r="B12516" s="161" t="inlineStr">
        <is>
          <t>Sri Lanka</t>
        </is>
      </c>
      <c r="C12516" s="161" t="inlineStr">
        <is>
          <t>South Asia</t>
        </is>
      </c>
      <c r="D12516" s="161" t="inlineStr">
        <is>
          <t>Upper middle income</t>
        </is>
      </c>
      <c r="E12516" s="161" t="b">
        <v>1</v>
      </c>
      <c r="F12516" s="161" t="inlineStr">
        <is>
          <t>price_gas_industry_usd_gj</t>
        </is>
      </c>
      <c r="G12516" s="161" t="n">
        <v>6.861</v>
      </c>
      <c r="H12516" s="161" t="inlineStr">
        <is>
          <t>2024</t>
        </is>
      </c>
      <c r="I12516" s="161" t="inlineStr">
        <is>
          <t>imffossilfuelsubsidiesdata.xlsb</t>
        </is>
      </c>
    </row>
    <row r="12517" ht="13" customHeight="1">
      <c r="A12517" s="161" t="inlineStr">
        <is>
          <t>LKA</t>
        </is>
      </c>
      <c r="B12517" s="161" t="inlineStr">
        <is>
          <t>Sri Lanka</t>
        </is>
      </c>
      <c r="C12517" s="161" t="inlineStr">
        <is>
          <t>South Asia</t>
        </is>
      </c>
      <c r="D12517" s="161" t="inlineStr">
        <is>
          <t>Upper middle income</t>
        </is>
      </c>
      <c r="E12517" s="161" t="b">
        <v>1</v>
      </c>
      <c r="F12517" s="161" t="inlineStr">
        <is>
          <t>price_gas_power_usd_gj</t>
        </is>
      </c>
      <c r="G12517" s="161" t="n">
        <v>5.537</v>
      </c>
      <c r="H12517" s="161" t="inlineStr">
        <is>
          <t>2024</t>
        </is>
      </c>
      <c r="I12517" s="161" t="inlineStr">
        <is>
          <t>imffossilfuelsubsidiesdata.xlsb</t>
        </is>
      </c>
    </row>
    <row r="12518" ht="13" customHeight="1">
      <c r="A12518" s="161" t="inlineStr">
        <is>
          <t>LKA</t>
        </is>
      </c>
      <c r="B12518" s="161" t="inlineStr">
        <is>
          <t>Sri Lanka</t>
        </is>
      </c>
      <c r="C12518" s="161" t="inlineStr">
        <is>
          <t>South Asia</t>
        </is>
      </c>
      <c r="D12518" s="161" t="inlineStr">
        <is>
          <t>Upper middle income</t>
        </is>
      </c>
      <c r="E12518" s="161" t="b">
        <v>1</v>
      </c>
      <c r="F12518" s="161" t="inlineStr">
        <is>
          <t>price_coal_residential_usd_gj</t>
        </is>
      </c>
      <c r="G12518" s="161" t="n">
        <v>12.142</v>
      </c>
      <c r="H12518" s="161" t="inlineStr">
        <is>
          <t>2024</t>
        </is>
      </c>
      <c r="I12518" s="161" t="inlineStr">
        <is>
          <t>imffossilfuelsubsidiesdata.xlsb</t>
        </is>
      </c>
    </row>
    <row r="12519" ht="13" customHeight="1">
      <c r="A12519" s="161" t="inlineStr">
        <is>
          <t>LKA</t>
        </is>
      </c>
      <c r="B12519" s="161" t="inlineStr">
        <is>
          <t>Sri Lanka</t>
        </is>
      </c>
      <c r="C12519" s="161" t="inlineStr">
        <is>
          <t>South Asia</t>
        </is>
      </c>
      <c r="D12519" s="161" t="inlineStr">
        <is>
          <t>Upper middle income</t>
        </is>
      </c>
      <c r="E12519" s="161" t="b">
        <v>1</v>
      </c>
      <c r="F12519" s="161" t="inlineStr">
        <is>
          <t>price_coal_industry_usd_gj</t>
        </is>
      </c>
      <c r="G12519" s="161" t="n">
        <v>6.996</v>
      </c>
      <c r="H12519" s="161" t="inlineStr">
        <is>
          <t>2024</t>
        </is>
      </c>
      <c r="I12519" s="161" t="inlineStr">
        <is>
          <t>imffossilfuelsubsidiesdata.xlsb</t>
        </is>
      </c>
    </row>
    <row r="12520" ht="13" customHeight="1">
      <c r="A12520" s="161" t="inlineStr">
        <is>
          <t>LKA</t>
        </is>
      </c>
      <c r="B12520" s="161" t="inlineStr">
        <is>
          <t>Sri Lanka</t>
        </is>
      </c>
      <c r="C12520" s="161" t="inlineStr">
        <is>
          <t>South Asia</t>
        </is>
      </c>
      <c r="D12520" s="161" t="inlineStr">
        <is>
          <t>Upper middle income</t>
        </is>
      </c>
      <c r="E12520" s="161" t="b">
        <v>1</v>
      </c>
      <c r="F12520" s="161" t="inlineStr">
        <is>
          <t>price_coal_power_usd_gj</t>
        </is>
      </c>
      <c r="G12520" s="161" t="n">
        <v>4.738</v>
      </c>
      <c r="H12520" s="161" t="inlineStr">
        <is>
          <t>2024</t>
        </is>
      </c>
      <c r="I12520" s="161" t="inlineStr">
        <is>
          <t>imffossilfuelsubsidiesdata.xlsb</t>
        </is>
      </c>
    </row>
    <row r="12521" ht="13" customHeight="1">
      <c r="A12521" s="161" t="inlineStr">
        <is>
          <t>LKA</t>
        </is>
      </c>
      <c r="B12521" s="161" t="inlineStr">
        <is>
          <t>Sri Lanka</t>
        </is>
      </c>
      <c r="C12521" s="161" t="inlineStr">
        <is>
          <t>South Asia</t>
        </is>
      </c>
      <c r="D12521" s="161" t="inlineStr">
        <is>
          <t>Upper middle income</t>
        </is>
      </c>
      <c r="E12521" s="161" t="b">
        <v>1</v>
      </c>
      <c r="F12521" s="161" t="inlineStr">
        <is>
          <t>power_market_structure</t>
        </is>
      </c>
      <c r="G12521" s="161" t="n">
        <v>2</v>
      </c>
      <c r="H12521" s="161" t="inlineStr">
        <is>
          <t>2013</t>
        </is>
      </c>
      <c r="I12521" s="161" t="inlineStr">
        <is>
          <t>dataverse_files.zip</t>
        </is>
      </c>
    </row>
    <row r="12522" ht="13" customHeight="1">
      <c r="A12522" s="161" t="inlineStr">
        <is>
          <t>LKA</t>
        </is>
      </c>
      <c r="B12522" s="161" t="inlineStr">
        <is>
          <t>Sri Lanka</t>
        </is>
      </c>
      <c r="C12522" s="161" t="inlineStr">
        <is>
          <t>South Asia</t>
        </is>
      </c>
      <c r="D12522" s="161" t="inlineStr">
        <is>
          <t>Upper middle income</t>
        </is>
      </c>
      <c r="E12522" s="161" t="b">
        <v>1</v>
      </c>
      <c r="F12522" s="161" t="inlineStr">
        <is>
          <t>independent_regulator</t>
        </is>
      </c>
      <c r="G12522" s="161" t="n">
        <v>1</v>
      </c>
      <c r="H12522" s="161" t="inlineStr">
        <is>
          <t>2013</t>
        </is>
      </c>
      <c r="I12522" s="161" t="inlineStr">
        <is>
          <t>dataverse_files.zip</t>
        </is>
      </c>
    </row>
    <row r="12523" ht="13" customHeight="1">
      <c r="A12523" s="161" t="inlineStr">
        <is>
          <t>LKA</t>
        </is>
      </c>
      <c r="B12523" s="161" t="inlineStr">
        <is>
          <t>Sri Lanka</t>
        </is>
      </c>
      <c r="C12523" s="161" t="inlineStr">
        <is>
          <t>South Asia</t>
        </is>
      </c>
      <c r="D12523" s="161" t="inlineStr">
        <is>
          <t>Upper middle income</t>
        </is>
      </c>
      <c r="E12523" s="161" t="b">
        <v>1</v>
      </c>
      <c r="F12523" s="161" t="inlineStr">
        <is>
          <t>generation_unbundled</t>
        </is>
      </c>
      <c r="G12523" s="161" t="n">
        <v>0</v>
      </c>
      <c r="H12523" s="161" t="inlineStr">
        <is>
          <t>2013</t>
        </is>
      </c>
      <c r="I12523" s="161" t="inlineStr">
        <is>
          <t>dataverse_files.zip</t>
        </is>
      </c>
    </row>
    <row r="12524" ht="13" customHeight="1">
      <c r="A12524" s="161" t="inlineStr">
        <is>
          <t>LKA</t>
        </is>
      </c>
      <c r="B12524" s="161" t="inlineStr">
        <is>
          <t>Sri Lanka</t>
        </is>
      </c>
      <c r="C12524" s="161" t="inlineStr">
        <is>
          <t>South Asia</t>
        </is>
      </c>
      <c r="D12524" s="161" t="inlineStr">
        <is>
          <t>Upper middle income</t>
        </is>
      </c>
      <c r="E12524" s="161" t="b">
        <v>1</v>
      </c>
      <c r="F12524" s="161" t="inlineStr">
        <is>
          <t>rise_renewable_energy_score</t>
        </is>
      </c>
      <c r="G12524" s="161" t="n">
        <v>41.09</v>
      </c>
      <c r="H12524" s="161" t="inlineStr">
        <is>
          <t>2023</t>
        </is>
      </c>
      <c r="I12524" s="161" t="inlineStr">
        <is>
          <t>WB_RISE_WIDEF.csv</t>
        </is>
      </c>
    </row>
    <row r="12525" ht="13" customHeight="1">
      <c r="A12525" s="161" t="inlineStr">
        <is>
          <t>LKA</t>
        </is>
      </c>
      <c r="B12525" s="161" t="inlineStr">
        <is>
          <t>Sri Lanka</t>
        </is>
      </c>
      <c r="C12525" s="161" t="inlineStr">
        <is>
          <t>South Asia</t>
        </is>
      </c>
      <c r="D12525" s="161" t="inlineStr">
        <is>
          <t>Upper middle income</t>
        </is>
      </c>
      <c r="E12525" s="161" t="b">
        <v>1</v>
      </c>
      <c r="F12525" s="161" t="inlineStr">
        <is>
          <t>rise_level_playing_field_score</t>
        </is>
      </c>
      <c r="G12525" s="161" t="n">
        <v>0</v>
      </c>
      <c r="H12525" s="161" t="inlineStr">
        <is>
          <t>2023</t>
        </is>
      </c>
      <c r="I12525" s="161" t="inlineStr">
        <is>
          <t>WB_RISE_WIDEF.csv</t>
        </is>
      </c>
    </row>
    <row r="12526" ht="13" customHeight="1">
      <c r="A12526" s="161" t="inlineStr">
        <is>
          <t>LKA</t>
        </is>
      </c>
      <c r="B12526" s="161" t="inlineStr">
        <is>
          <t>Sri Lanka</t>
        </is>
      </c>
      <c r="C12526" s="161" t="inlineStr">
        <is>
          <t>South Asia</t>
        </is>
      </c>
      <c r="D12526" s="161" t="inlineStr">
        <is>
          <t>Upper middle income</t>
        </is>
      </c>
      <c r="E12526" s="161" t="b">
        <v>1</v>
      </c>
      <c r="F12526" s="161" t="inlineStr">
        <is>
          <t>rise_ee_financing_mechanisms_score</t>
        </is>
      </c>
      <c r="G12526" s="161" t="n">
        <v>50</v>
      </c>
      <c r="H12526" s="161" t="inlineStr">
        <is>
          <t>2023</t>
        </is>
      </c>
      <c r="I12526" s="161" t="inlineStr">
        <is>
          <t>WB_RISE_WIDEF.csv</t>
        </is>
      </c>
    </row>
    <row r="12527" ht="13" customHeight="1">
      <c r="A12527" s="161" t="inlineStr">
        <is>
          <t>LKA</t>
        </is>
      </c>
      <c r="B12527" s="161" t="inlineStr">
        <is>
          <t>Sri Lanka</t>
        </is>
      </c>
      <c r="C12527" s="161" t="inlineStr">
        <is>
          <t>South Asia</t>
        </is>
      </c>
      <c r="D12527" s="161" t="inlineStr">
        <is>
          <t>Upper middle income</t>
        </is>
      </c>
      <c r="E12527" s="161" t="b">
        <v>1</v>
      </c>
      <c r="F12527" s="161" t="inlineStr">
        <is>
          <t>revenue_pct_gdp</t>
        </is>
      </c>
      <c r="G12527" s="161" t="n">
        <v>13.682</v>
      </c>
      <c r="H12527" s="161" t="inlineStr">
        <is>
          <t>2024</t>
        </is>
      </c>
      <c r="I12527" s="161" t="inlineStr">
        <is>
          <t>dataset_2026-08-26T13_41_09_874550254Z_DEFAULT_INTEGRATION_IMF_RES_WEO_9_0_0.csv</t>
        </is>
      </c>
    </row>
    <row r="12528" ht="13" customHeight="1">
      <c r="A12528" s="161" t="inlineStr">
        <is>
          <t>LKA</t>
        </is>
      </c>
      <c r="B12528" s="161" t="inlineStr">
        <is>
          <t>Sri Lanka</t>
        </is>
      </c>
      <c r="C12528" s="161" t="inlineStr">
        <is>
          <t>South Asia</t>
        </is>
      </c>
      <c r="D12528" s="161" t="inlineStr">
        <is>
          <t>Upper middle income</t>
        </is>
      </c>
      <c r="E12528" s="161" t="b">
        <v>1</v>
      </c>
      <c r="F12528" s="161" t="inlineStr">
        <is>
          <t>primary_balance_pct_gdp</t>
        </is>
      </c>
      <c r="G12528" s="161" t="n">
        <v>2.175</v>
      </c>
      <c r="H12528" s="161" t="inlineStr">
        <is>
          <t>2024</t>
        </is>
      </c>
      <c r="I12528" s="161" t="inlineStr">
        <is>
          <t>dataset_2026-08-26T13_41_09_874550254Z_DEFAULT_INTEGRATION_IMF_RES_WEO_9_0_0.csv</t>
        </is>
      </c>
    </row>
    <row r="12529" ht="13" customHeight="1">
      <c r="A12529" s="161" t="inlineStr">
        <is>
          <t>LKA</t>
        </is>
      </c>
      <c r="B12529" s="161" t="inlineStr">
        <is>
          <t>Sri Lanka</t>
        </is>
      </c>
      <c r="C12529" s="161" t="inlineStr">
        <is>
          <t>South Asia</t>
        </is>
      </c>
      <c r="D12529" s="161" t="inlineStr">
        <is>
          <t>Upper middle income</t>
        </is>
      </c>
      <c r="E12529" s="161" t="b">
        <v>1</v>
      </c>
      <c r="F12529" s="161" t="inlineStr">
        <is>
          <t>current_account_pct_gdp</t>
        </is>
      </c>
      <c r="G12529" s="161" t="n">
        <v>1.219</v>
      </c>
      <c r="H12529" s="161" t="inlineStr">
        <is>
          <t>2024</t>
        </is>
      </c>
      <c r="I12529" s="161" t="inlineStr">
        <is>
          <t>dataset_2026-08-26T13_41_09_874550254Z_DEFAULT_INTEGRATION_IMF_RES_WEO_9_0_0.csv</t>
        </is>
      </c>
    </row>
    <row r="12530" ht="13" customHeight="1">
      <c r="A12530" s="161" t="inlineStr">
        <is>
          <t>LKA</t>
        </is>
      </c>
      <c r="B12530" s="161" t="inlineStr">
        <is>
          <t>Sri Lanka</t>
        </is>
      </c>
      <c r="C12530" s="161" t="inlineStr">
        <is>
          <t>South Asia</t>
        </is>
      </c>
      <c r="D12530" s="161" t="inlineStr">
        <is>
          <t>Upper middle income</t>
        </is>
      </c>
      <c r="E12530" s="161" t="b">
        <v>1</v>
      </c>
      <c r="F12530" s="161" t="inlineStr">
        <is>
          <t>gross_capital_formation_pct_gdp</t>
        </is>
      </c>
      <c r="G12530" s="161" t="n">
        <v>26.959</v>
      </c>
      <c r="H12530" s="161" t="inlineStr">
        <is>
          <t>2024</t>
        </is>
      </c>
      <c r="I12530" s="161" t="inlineStr">
        <is>
          <t>dataset_2026-08-26T13_41_09_874550254Z_DEFAULT_INTEGRATION_IMF_RES_WEO_9_0_0.csv</t>
        </is>
      </c>
    </row>
    <row r="12531" ht="13" customHeight="1">
      <c r="A12531" s="161" t="inlineStr">
        <is>
          <t>LKA</t>
        </is>
      </c>
      <c r="B12531" s="161" t="inlineStr">
        <is>
          <t>Sri Lanka</t>
        </is>
      </c>
      <c r="C12531" s="161" t="inlineStr">
        <is>
          <t>South Asia</t>
        </is>
      </c>
      <c r="D12531" s="161" t="inlineStr">
        <is>
          <t>Upper middle income</t>
        </is>
      </c>
      <c r="E12531" s="161" t="b">
        <v>1</v>
      </c>
      <c r="F12531" s="161" t="inlineStr">
        <is>
          <t>real_gdp_growth_5y_avg_pct</t>
        </is>
      </c>
      <c r="G12531" s="161" t="n">
        <v>-1.018</v>
      </c>
      <c r="H12531" s="161" t="inlineStr">
        <is>
          <t>2020-2024 avg</t>
        </is>
      </c>
      <c r="I12531" s="161" t="inlineStr">
        <is>
          <t>dataset_2026-08-26T13_41_09_874550254Z_DEFAULT_INTEGRATION_IMF_RES_WEO_9_0_0.csv (derived)</t>
        </is>
      </c>
    </row>
    <row r="12532" ht="13" customHeight="1">
      <c r="A12532" s="161" t="inlineStr">
        <is>
          <t>LKA</t>
        </is>
      </c>
      <c r="B12532" s="161" t="inlineStr">
        <is>
          <t>Sri Lanka</t>
        </is>
      </c>
      <c r="C12532" s="161" t="inlineStr">
        <is>
          <t>South Asia</t>
        </is>
      </c>
      <c r="D12532" s="161" t="inlineStr">
        <is>
          <t>Upper middle income</t>
        </is>
      </c>
      <c r="E12532" s="161" t="b">
        <v>1</v>
      </c>
      <c r="F12532" s="161" t="inlineStr">
        <is>
          <t>int_budget_need_2030_pct_gdp</t>
        </is>
      </c>
      <c r="G12532" s="161" t="n">
        <v>0.295</v>
      </c>
      <c r="H12532" s="161" t="inlineStr">
        <is>
          <t>2030</t>
        </is>
      </c>
      <c r="I12532" s="161" t="inlineStr">
        <is>
          <t>integrated_results.csv (MacroFiscalModels v0.1, model output)</t>
        </is>
      </c>
    </row>
    <row r="12533" ht="13" customHeight="1">
      <c r="A12533" s="161" t="inlineStr">
        <is>
          <t>LKA</t>
        </is>
      </c>
      <c r="B12533" s="161" t="inlineStr">
        <is>
          <t>Sri Lanka</t>
        </is>
      </c>
      <c r="C12533" s="161" t="inlineStr">
        <is>
          <t>South Asia</t>
        </is>
      </c>
      <c r="D12533" s="161" t="inlineStr">
        <is>
          <t>Upper middle income</t>
        </is>
      </c>
      <c r="E12533" s="161" t="b">
        <v>1</v>
      </c>
      <c r="F12533" s="161" t="inlineStr">
        <is>
          <t>int_pricing_revenue_2030_pct_gdp</t>
        </is>
      </c>
      <c r="G12533" s="161" t="n">
        <v>0.159</v>
      </c>
      <c r="H12533" s="161" t="inlineStr">
        <is>
          <t>2030</t>
        </is>
      </c>
      <c r="I12533" s="161" t="inlineStr">
        <is>
          <t>integrated_results.csv (MacroFiscalModels v0.1, model output)</t>
        </is>
      </c>
    </row>
    <row r="12534" ht="13" customHeight="1">
      <c r="A12534" s="161" t="inlineStr">
        <is>
          <t>LKA</t>
        </is>
      </c>
      <c r="B12534" s="161" t="inlineStr">
        <is>
          <t>Sri Lanka</t>
        </is>
      </c>
      <c r="C12534" s="161" t="inlineStr">
        <is>
          <t>South Asia</t>
        </is>
      </c>
      <c r="D12534" s="161" t="inlineStr">
        <is>
          <t>Upper middle income</t>
        </is>
      </c>
      <c r="E12534" s="161" t="b">
        <v>1</v>
      </c>
      <c r="F12534" s="161" t="inlineStr">
        <is>
          <t>int_financing_gap_2030_pct_gdp</t>
        </is>
      </c>
      <c r="G12534" s="161" t="n">
        <v>0.137</v>
      </c>
      <c r="H12534" s="161" t="inlineStr">
        <is>
          <t>2030</t>
        </is>
      </c>
      <c r="I12534" s="161" t="inlineStr">
        <is>
          <t>integrated_results.csv (MacroFiscalModels v0.1, model output)</t>
        </is>
      </c>
    </row>
    <row r="12535" ht="13" customHeight="1">
      <c r="A12535" s="161" t="inlineStr">
        <is>
          <t>LKA</t>
        </is>
      </c>
      <c r="B12535" s="161" t="inlineStr">
        <is>
          <t>Sri Lanka</t>
        </is>
      </c>
      <c r="C12535" s="161" t="inlineStr">
        <is>
          <t>South Asia</t>
        </is>
      </c>
      <c r="D12535" s="161" t="inlineStr">
        <is>
          <t>Upper middle income</t>
        </is>
      </c>
      <c r="E12535" s="161" t="b">
        <v>1</v>
      </c>
      <c r="F12535" s="161" t="inlineStr">
        <is>
          <t>int_gdp_dev_2050_pct</t>
        </is>
      </c>
      <c r="G12535" s="161" t="n">
        <v>4.242</v>
      </c>
      <c r="H12535" s="161" t="inlineStr">
        <is>
          <t>2050</t>
        </is>
      </c>
      <c r="I12535" s="161" t="inlineStr">
        <is>
          <t>integrated_results.csv (MacroFiscalModels v0.1, model output)</t>
        </is>
      </c>
    </row>
    <row r="12536" ht="13" customHeight="1">
      <c r="A12536" s="161" t="inlineStr">
        <is>
          <t>LKA</t>
        </is>
      </c>
      <c r="B12536" s="161" t="inlineStr">
        <is>
          <t>Sri Lanka</t>
        </is>
      </c>
      <c r="C12536" s="161" t="inlineStr">
        <is>
          <t>South Asia</t>
        </is>
      </c>
      <c r="D12536" s="161" t="inlineStr">
        <is>
          <t>Upper middle income</t>
        </is>
      </c>
      <c r="E12536" s="161" t="b">
        <v>1</v>
      </c>
      <c r="F12536" s="161" t="inlineStr">
        <is>
          <t>int_debt_2050_pct_gdp</t>
        </is>
      </c>
      <c r="G12536" s="161" t="n">
        <v>99.81999999999999</v>
      </c>
      <c r="H12536" s="161" t="inlineStr">
        <is>
          <t>2050</t>
        </is>
      </c>
      <c r="I12536" s="161" t="inlineStr">
        <is>
          <t>integrated_results.csv (MacroFiscalModels v0.1, model output)</t>
        </is>
      </c>
    </row>
    <row r="12537" ht="13" customHeight="1">
      <c r="A12537" s="161" t="inlineStr">
        <is>
          <t>KNA</t>
        </is>
      </c>
      <c r="B12537" s="161" t="inlineStr">
        <is>
          <t>St. Kitts and Nevis</t>
        </is>
      </c>
      <c r="C12537" s="161" t="inlineStr">
        <is>
          <t>Latin America &amp; Caribbean</t>
        </is>
      </c>
      <c r="D12537" s="161" t="inlineStr">
        <is>
          <t>High income</t>
        </is>
      </c>
      <c r="E12537" s="161" t="b">
        <v>0</v>
      </c>
      <c r="F12537" s="161" t="inlineStr">
        <is>
          <t>interest_to_revenue_pct</t>
        </is>
      </c>
      <c r="G12537" s="161" t="n">
        <v>3.79</v>
      </c>
      <c r="H12537" s="161" t="inlineStr">
        <is>
          <t>2024</t>
        </is>
      </c>
      <c r="I12537" s="161" t="inlineStr">
        <is>
          <t>dataset_2026-08-26T13_41_09_874550254Z_DEFAULT_INTEGRATION_IMF_RES_WEO_9_0_0.csv (derived)</t>
        </is>
      </c>
    </row>
    <row r="12538" ht="13" customHeight="1">
      <c r="A12538" s="161" t="inlineStr">
        <is>
          <t>KNA</t>
        </is>
      </c>
      <c r="B12538" s="161" t="inlineStr">
        <is>
          <t>St. Kitts and Nevis</t>
        </is>
      </c>
      <c r="C12538" s="161" t="inlineStr">
        <is>
          <t>Latin America &amp; Caribbean</t>
        </is>
      </c>
      <c r="D12538" s="161" t="inlineStr">
        <is>
          <t>High income</t>
        </is>
      </c>
      <c r="E12538" s="161" t="b">
        <v>0</v>
      </c>
      <c r="F12538" s="161" t="inlineStr">
        <is>
          <t>interest_pct_gdp</t>
        </is>
      </c>
      <c r="G12538" s="161" t="n">
        <v>1.253</v>
      </c>
      <c r="H12538" s="161" t="inlineStr">
        <is>
          <t>2024</t>
        </is>
      </c>
      <c r="I12538" s="161" t="inlineStr">
        <is>
          <t>dataset_2026-08-26T13_41_09_874550254Z_DEFAULT_INTEGRATION_IMF_RES_WEO_9_0_0.csv (derived)</t>
        </is>
      </c>
    </row>
    <row r="12539" ht="13" customHeight="1">
      <c r="A12539" s="161" t="inlineStr">
        <is>
          <t>KNA</t>
        </is>
      </c>
      <c r="B12539" s="161" t="inlineStr">
        <is>
          <t>St. Kitts and Nevis</t>
        </is>
      </c>
      <c r="C12539" s="161" t="inlineStr">
        <is>
          <t>Latin America &amp; Caribbean</t>
        </is>
      </c>
      <c r="D12539" s="161" t="inlineStr">
        <is>
          <t>High income</t>
        </is>
      </c>
      <c r="E12539" s="161" t="b">
        <v>0</v>
      </c>
      <c r="F12539" s="161" t="inlineStr">
        <is>
          <t>gross_debt_pct_gdp</t>
        </is>
      </c>
      <c r="G12539" s="161" t="n">
        <v>58.125</v>
      </c>
      <c r="H12539" s="161" t="inlineStr">
        <is>
          <t>2024</t>
        </is>
      </c>
      <c r="I12539" s="161" t="inlineStr">
        <is>
          <t>dataset_2026-08-26T13_41_09_874550254Z_DEFAULT_INTEGRATION_IMF_RES_WEO_9_0_0.csv</t>
        </is>
      </c>
    </row>
    <row r="12540" ht="13" customHeight="1">
      <c r="A12540" s="161" t="inlineStr">
        <is>
          <t>KNA</t>
        </is>
      </c>
      <c r="B12540" s="161" t="inlineStr">
        <is>
          <t>St. Kitts and Nevis</t>
        </is>
      </c>
      <c r="C12540" s="161" t="inlineStr">
        <is>
          <t>Latin America &amp; Caribbean</t>
        </is>
      </c>
      <c r="D12540" s="161" t="inlineStr">
        <is>
          <t>High income</t>
        </is>
      </c>
      <c r="E12540" s="161" t="b">
        <v>0</v>
      </c>
      <c r="F12540" s="161" t="inlineStr">
        <is>
          <t>tax_revenue_pct_gdp</t>
        </is>
      </c>
      <c r="G12540" s="161" t="n">
        <v>15.237</v>
      </c>
      <c r="H12540" s="161" t="inlineStr">
        <is>
          <t>2024</t>
        </is>
      </c>
      <c r="I12540" s="161" t="inlineStr">
        <is>
          <t>world-imf2026.xlsx</t>
        </is>
      </c>
    </row>
    <row r="12541" ht="13" customHeight="1">
      <c r="A12541" s="161" t="inlineStr">
        <is>
          <t>KNA</t>
        </is>
      </c>
      <c r="B12541" s="161" t="inlineStr">
        <is>
          <t>St. Kitts and Nevis</t>
        </is>
      </c>
      <c r="C12541" s="161" t="inlineStr">
        <is>
          <t>Latin America &amp; Caribbean</t>
        </is>
      </c>
      <c r="D12541" s="161" t="inlineStr">
        <is>
          <t>High income</t>
        </is>
      </c>
      <c r="E12541" s="161" t="b">
        <v>0</v>
      </c>
      <c r="F12541" s="161" t="inlineStr">
        <is>
          <t>climate_pfm_diagnostic_on_record</t>
        </is>
      </c>
      <c r="G12541" s="161" t="n">
        <v>0</v>
      </c>
      <c r="H12541" s="161" t="inlineStr">
        <is>
          <t>2022</t>
        </is>
      </c>
      <c r="I12541" s="161" t="inlineStr">
        <is>
          <t>UNDP-Global-Climate-Public-Finance-Review-2022.pdf (Table 4.2)</t>
        </is>
      </c>
    </row>
    <row r="12542" ht="13" customHeight="1">
      <c r="A12542" s="161" t="inlineStr">
        <is>
          <t>KNA</t>
        </is>
      </c>
      <c r="B12542" s="161" t="inlineStr">
        <is>
          <t>St. Kitts and Nevis</t>
        </is>
      </c>
      <c r="C12542" s="161" t="inlineStr">
        <is>
          <t>Latin America &amp; Caribbean</t>
        </is>
      </c>
      <c r="D12542" s="161" t="inlineStr">
        <is>
          <t>High income</t>
        </is>
      </c>
      <c r="E12542" s="161" t="b">
        <v>0</v>
      </c>
      <c r="F12542" s="161" t="inlineStr">
        <is>
          <t>ppi_commitments_pct_gdp</t>
        </is>
      </c>
      <c r="G12542" s="161" t="n">
        <v>0.911</v>
      </c>
      <c r="H12542" s="161" t="inlineStr">
        <is>
          <t>2020-2024 avg</t>
        </is>
      </c>
      <c r="I12542" s="161" t="inlineStr">
        <is>
          <t>2024-PPI-Full-DTA.dta + WEO</t>
        </is>
      </c>
    </row>
    <row r="12543" ht="13" customHeight="1">
      <c r="A12543" s="161" t="inlineStr">
        <is>
          <t>KNA</t>
        </is>
      </c>
      <c r="B12543" s="161" t="inlineStr">
        <is>
          <t>St. Kitts and Nevis</t>
        </is>
      </c>
      <c r="C12543" s="161" t="inlineStr">
        <is>
          <t>Latin America &amp; Caribbean</t>
        </is>
      </c>
      <c r="D12543" s="161" t="inlineStr">
        <is>
          <t>High income</t>
        </is>
      </c>
      <c r="E12543" s="161" t="b">
        <v>0</v>
      </c>
      <c r="F12543" s="161" t="inlineStr">
        <is>
          <t>excise_revenue_pct_of_revenue</t>
        </is>
      </c>
      <c r="G12543" s="161" t="n">
        <v>1.105</v>
      </c>
      <c r="H12543" s="161" t="inlineStr">
        <is>
          <t>2024</t>
        </is>
      </c>
      <c r="I12543" s="161" t="inlineStr">
        <is>
          <t>world-imf2026.xlsx</t>
        </is>
      </c>
    </row>
    <row r="12544" ht="13" customHeight="1">
      <c r="A12544" s="161" t="inlineStr">
        <is>
          <t>KNA</t>
        </is>
      </c>
      <c r="B12544" s="161" t="inlineStr">
        <is>
          <t>St. Kitts and Nevis</t>
        </is>
      </c>
      <c r="C12544" s="161" t="inlineStr">
        <is>
          <t>Latin America &amp; Caribbean</t>
        </is>
      </c>
      <c r="D12544" s="161" t="inlineStr">
        <is>
          <t>High income</t>
        </is>
      </c>
      <c r="E12544" s="161" t="b">
        <v>0</v>
      </c>
      <c r="F12544" s="161" t="inlineStr">
        <is>
          <t>ff_subsidy_total_pct_gdp</t>
        </is>
      </c>
      <c r="G12544" s="161" t="n">
        <v>0</v>
      </c>
      <c r="H12544" s="161" t="inlineStr">
        <is>
          <t>2024</t>
        </is>
      </c>
      <c r="I12544" s="161" t="inlineStr">
        <is>
          <t>imffossilfuelsubsidiesdata.xlsb + WEO</t>
        </is>
      </c>
    </row>
    <row r="12545" ht="13" customHeight="1">
      <c r="A12545" s="161" t="inlineStr">
        <is>
          <t>KNA</t>
        </is>
      </c>
      <c r="B12545" s="161" t="inlineStr">
        <is>
          <t>St. Kitts and Nevis</t>
        </is>
      </c>
      <c r="C12545" s="161" t="inlineStr">
        <is>
          <t>Latin America &amp; Caribbean</t>
        </is>
      </c>
      <c r="D12545" s="161" t="inlineStr">
        <is>
          <t>High income</t>
        </is>
      </c>
      <c r="E12545" s="161" t="b">
        <v>0</v>
      </c>
      <c r="F12545" s="161" t="inlineStr">
        <is>
          <t>ff_subsidy_explicit_pct_gdp</t>
        </is>
      </c>
      <c r="G12545" s="161" t="n">
        <v>0</v>
      </c>
      <c r="H12545" s="161" t="inlineStr">
        <is>
          <t>2024</t>
        </is>
      </c>
      <c r="I12545" s="161" t="inlineStr">
        <is>
          <t>imffossilfuelsubsidiesdata.xlsb</t>
        </is>
      </c>
    </row>
    <row r="12546" ht="13" customHeight="1">
      <c r="A12546" s="161" t="inlineStr">
        <is>
          <t>KNA</t>
        </is>
      </c>
      <c r="B12546" s="161" t="inlineStr">
        <is>
          <t>St. Kitts and Nevis</t>
        </is>
      </c>
      <c r="C12546" s="161" t="inlineStr">
        <is>
          <t>Latin America &amp; Caribbean</t>
        </is>
      </c>
      <c r="D12546" s="161" t="inlineStr">
        <is>
          <t>High income</t>
        </is>
      </c>
      <c r="E12546" s="161" t="b">
        <v>0</v>
      </c>
      <c r="F12546" s="161" t="inlineStr">
        <is>
          <t>ff_subsidy_implicit_pct_gdp</t>
        </is>
      </c>
      <c r="G12546" s="161" t="n">
        <v>0</v>
      </c>
      <c r="H12546" s="161" t="inlineStr">
        <is>
          <t>2024</t>
        </is>
      </c>
      <c r="I12546" s="161" t="inlineStr">
        <is>
          <t>imffossilfuelsubsidiesdata.xlsb</t>
        </is>
      </c>
    </row>
    <row r="12547" ht="13" customHeight="1">
      <c r="A12547" s="161" t="inlineStr">
        <is>
          <t>KNA</t>
        </is>
      </c>
      <c r="B12547" s="161" t="inlineStr">
        <is>
          <t>St. Kitts and Nevis</t>
        </is>
      </c>
      <c r="C12547" s="161" t="inlineStr">
        <is>
          <t>Latin America &amp; Caribbean</t>
        </is>
      </c>
      <c r="D12547" s="161" t="inlineStr">
        <is>
          <t>High income</t>
        </is>
      </c>
      <c r="E12547" s="161" t="b">
        <v>0</v>
      </c>
      <c r="F12547" s="161" t="inlineStr">
        <is>
          <t>net_fuel_trade_pct_merch</t>
        </is>
      </c>
      <c r="G12547" s="161" t="n">
        <v>-0.6659999999999999</v>
      </c>
      <c r="H12547" s="161" t="inlineStr">
        <is>
          <t>2017</t>
        </is>
      </c>
      <c r="I12547" s="161" t="inlineStr">
        <is>
          <t>WDI TX.VAL.FUEL.ZS.UN less TM.VAL.FUEL.ZS.UN</t>
        </is>
      </c>
    </row>
    <row r="12548" ht="13" customHeight="1">
      <c r="A12548" s="161" t="inlineStr">
        <is>
          <t>KNA</t>
        </is>
      </c>
      <c r="B12548" s="161" t="inlineStr">
        <is>
          <t>St. Kitts and Nevis</t>
        </is>
      </c>
      <c r="C12548" s="161" t="inlineStr">
        <is>
          <t>Latin America &amp; Caribbean</t>
        </is>
      </c>
      <c r="D12548" s="161" t="inlineStr">
        <is>
          <t>High income</t>
        </is>
      </c>
      <c r="E12548" s="161" t="b">
        <v>0</v>
      </c>
      <c r="F12548" s="161" t="inlineStr">
        <is>
          <t>fuel_exports_pct_merch</t>
        </is>
      </c>
      <c r="G12548" s="161" t="n">
        <v>0.027</v>
      </c>
      <c r="H12548" s="161" t="inlineStr">
        <is>
          <t>2017</t>
        </is>
      </c>
      <c r="I12548" s="161" t="inlineStr">
        <is>
          <t>API_TX_VAL_FUEL_ZS_UN_DS2_en_csv_v2_33055.zip</t>
        </is>
      </c>
    </row>
    <row r="12549" ht="13" customHeight="1">
      <c r="A12549" s="161" t="inlineStr">
        <is>
          <t>KNA</t>
        </is>
      </c>
      <c r="B12549" s="161" t="inlineStr">
        <is>
          <t>St. Kitts and Nevis</t>
        </is>
      </c>
      <c r="C12549" s="161" t="inlineStr">
        <is>
          <t>Latin America &amp; Caribbean</t>
        </is>
      </c>
      <c r="D12549" s="161" t="inlineStr">
        <is>
          <t>High income</t>
        </is>
      </c>
      <c r="E12549" s="161" t="b">
        <v>0</v>
      </c>
      <c r="F12549" s="161" t="inlineStr">
        <is>
          <t>fuel_imports_pct_merch</t>
        </is>
      </c>
      <c r="G12549" s="161" t="n">
        <v>0.6929999999999999</v>
      </c>
      <c r="H12549" s="161" t="inlineStr">
        <is>
          <t>2017</t>
        </is>
      </c>
      <c r="I12549" s="161" t="inlineStr">
        <is>
          <t>API_TM_VAL_FUEL_ZS_UN_DS2_en_csv_v2_36140.zip</t>
        </is>
      </c>
    </row>
    <row r="12550" ht="13" customHeight="1">
      <c r="A12550" s="161" t="inlineStr">
        <is>
          <t>KNA</t>
        </is>
      </c>
      <c r="B12550" s="161" t="inlineStr">
        <is>
          <t>St. Kitts and Nevis</t>
        </is>
      </c>
      <c r="C12550" s="161" t="inlineStr">
        <is>
          <t>Latin America &amp; Caribbean</t>
        </is>
      </c>
      <c r="D12550" s="161" t="inlineStr">
        <is>
          <t>High income</t>
        </is>
      </c>
      <c r="E12550" s="161" t="b">
        <v>0</v>
      </c>
      <c r="F12550" s="161" t="inlineStr">
        <is>
          <t>fossil_rents_total_pct_gdp</t>
        </is>
      </c>
      <c r="G12550" s="161" t="n">
        <v>0</v>
      </c>
      <c r="H12550" s="161" t="inlineStr">
        <is>
          <t>2021</t>
        </is>
      </c>
      <c r="I12550" s="161" t="inlineStr">
        <is>
          <t>WDI NY.GDP.PETR+NGAS+COAL.RT.ZS</t>
        </is>
      </c>
    </row>
    <row r="12551" ht="13" customHeight="1">
      <c r="A12551" s="161" t="inlineStr">
        <is>
          <t>KNA</t>
        </is>
      </c>
      <c r="B12551" s="161" t="inlineStr">
        <is>
          <t>St. Kitts and Nevis</t>
        </is>
      </c>
      <c r="C12551" s="161" t="inlineStr">
        <is>
          <t>Latin America &amp; Caribbean</t>
        </is>
      </c>
      <c r="D12551" s="161" t="inlineStr">
        <is>
          <t>High income</t>
        </is>
      </c>
      <c r="E12551" s="161" t="b">
        <v>0</v>
      </c>
      <c r="F12551" s="161" t="inlineStr">
        <is>
          <t>oil_rents_pct_gdp</t>
        </is>
      </c>
      <c r="G12551" s="161" t="n">
        <v>0</v>
      </c>
      <c r="H12551" s="161" t="inlineStr">
        <is>
          <t>2021</t>
        </is>
      </c>
      <c r="I12551" s="161" t="inlineStr">
        <is>
          <t>API_NY_GDP_PETR_RT_ZS_DS2_en_csv_v2_40227.zip</t>
        </is>
      </c>
    </row>
    <row r="12552" ht="13" customHeight="1">
      <c r="A12552" s="161" t="inlineStr">
        <is>
          <t>KNA</t>
        </is>
      </c>
      <c r="B12552" s="161" t="inlineStr">
        <is>
          <t>St. Kitts and Nevis</t>
        </is>
      </c>
      <c r="C12552" s="161" t="inlineStr">
        <is>
          <t>Latin America &amp; Caribbean</t>
        </is>
      </c>
      <c r="D12552" s="161" t="inlineStr">
        <is>
          <t>High income</t>
        </is>
      </c>
      <c r="E12552" s="161" t="b">
        <v>0</v>
      </c>
      <c r="F12552" s="161" t="inlineStr">
        <is>
          <t>gas_rents_pct_gdp</t>
        </is>
      </c>
      <c r="G12552" s="161" t="n">
        <v>0</v>
      </c>
      <c r="H12552" s="161" t="inlineStr">
        <is>
          <t>2021</t>
        </is>
      </c>
      <c r="I12552" s="161" t="inlineStr">
        <is>
          <t>API_NY_GDP_NGAS_RT_ZS_DS2_en_csv_v2_35861.zip</t>
        </is>
      </c>
    </row>
    <row r="12553" ht="13" customHeight="1">
      <c r="A12553" s="161" t="inlineStr">
        <is>
          <t>KNA</t>
        </is>
      </c>
      <c r="B12553" s="161" t="inlineStr">
        <is>
          <t>St. Kitts and Nevis</t>
        </is>
      </c>
      <c r="C12553" s="161" t="inlineStr">
        <is>
          <t>Latin America &amp; Caribbean</t>
        </is>
      </c>
      <c r="D12553" s="161" t="inlineStr">
        <is>
          <t>High income</t>
        </is>
      </c>
      <c r="E12553" s="161" t="b">
        <v>0</v>
      </c>
      <c r="F12553" s="161" t="inlineStr">
        <is>
          <t>coal_rents_pct_gdp</t>
        </is>
      </c>
      <c r="G12553" s="161" t="n">
        <v>0</v>
      </c>
      <c r="H12553" s="161" t="inlineStr">
        <is>
          <t>2021</t>
        </is>
      </c>
      <c r="I12553" s="161" t="inlineStr">
        <is>
          <t>API_NY_GDP_COAL_RT_ZS_DS2_en_csv_v2_35370.zip</t>
        </is>
      </c>
    </row>
    <row r="12554" ht="13" customHeight="1">
      <c r="A12554" s="161" t="inlineStr">
        <is>
          <t>KNA</t>
        </is>
      </c>
      <c r="B12554" s="161" t="inlineStr">
        <is>
          <t>St. Kitts and Nevis</t>
        </is>
      </c>
      <c r="C12554" s="161" t="inlineStr">
        <is>
          <t>Latin America &amp; Caribbean</t>
        </is>
      </c>
      <c r="D12554" s="161" t="inlineStr">
        <is>
          <t>High income</t>
        </is>
      </c>
      <c r="E12554" s="161" t="b">
        <v>0</v>
      </c>
      <c r="F12554" s="161" t="inlineStr">
        <is>
          <t>other_fossil_gen_share_pct</t>
        </is>
      </c>
      <c r="G12554" s="161" t="n">
        <v>91.304</v>
      </c>
      <c r="H12554" s="161" t="inlineStr">
        <is>
          <t>2024</t>
        </is>
      </c>
      <c r="I12554" s="161" t="inlineStr">
        <is>
          <t>release_generation_yearly_global.csv</t>
        </is>
      </c>
    </row>
    <row r="12555" ht="13" customHeight="1">
      <c r="A12555" s="161" t="inlineStr">
        <is>
          <t>KNA</t>
        </is>
      </c>
      <c r="B12555" s="161" t="inlineStr">
        <is>
          <t>St. Kitts and Nevis</t>
        </is>
      </c>
      <c r="C12555" s="161" t="inlineStr">
        <is>
          <t>Latin America &amp; Caribbean</t>
        </is>
      </c>
      <c r="D12555" s="161" t="inlineStr">
        <is>
          <t>High income</t>
        </is>
      </c>
      <c r="E12555" s="161" t="b">
        <v>0</v>
      </c>
      <c r="F12555" s="161" t="inlineStr">
        <is>
          <t>renewable_share_electricity_pct</t>
        </is>
      </c>
      <c r="G12555" s="161" t="n">
        <v>13.122</v>
      </c>
      <c r="H12555" s="161" t="inlineStr">
        <is>
          <t>2024</t>
        </is>
      </c>
      <c r="I12555" s="161" t="inlineStr">
        <is>
          <t>imffossilfuelsubsidiesdata.xlsb</t>
        </is>
      </c>
    </row>
    <row r="12556" ht="13" customHeight="1">
      <c r="A12556" s="161" t="inlineStr">
        <is>
          <t>KNA</t>
        </is>
      </c>
      <c r="B12556" s="161" t="inlineStr">
        <is>
          <t>St. Kitts and Nevis</t>
        </is>
      </c>
      <c r="C12556" s="161" t="inlineStr">
        <is>
          <t>Latin America &amp; Caribbean</t>
        </is>
      </c>
      <c r="D12556" s="161" t="inlineStr">
        <is>
          <t>High income</t>
        </is>
      </c>
      <c r="E12556" s="161" t="b">
        <v>0</v>
      </c>
      <c r="F12556" s="161" t="inlineStr">
        <is>
          <t>re_share_change_pp</t>
        </is>
      </c>
      <c r="G12556" s="161" t="n">
        <v>4.151</v>
      </c>
      <c r="H12556" s="161" t="inlineStr">
        <is>
          <t>2024</t>
        </is>
      </c>
      <c r="I12556" s="161" t="inlineStr">
        <is>
          <t>release_generation_yearly_global.csv</t>
        </is>
      </c>
    </row>
    <row r="12557" ht="13" customHeight="1">
      <c r="A12557" s="161" t="inlineStr">
        <is>
          <t>KNA</t>
        </is>
      </c>
      <c r="B12557" s="161" t="inlineStr">
        <is>
          <t>St. Kitts and Nevis</t>
        </is>
      </c>
      <c r="C12557" s="161" t="inlineStr">
        <is>
          <t>Latin America &amp; Caribbean</t>
        </is>
      </c>
      <c r="D12557" s="161" t="inlineStr">
        <is>
          <t>High income</t>
        </is>
      </c>
      <c r="E12557" s="161" t="b">
        <v>0</v>
      </c>
      <c r="F12557" s="161" t="inlineStr">
        <is>
          <t>inn_total_inv_2030_pct_gdp</t>
        </is>
      </c>
      <c r="G12557" s="161" t="n">
        <v>5.32505596210807</v>
      </c>
      <c r="H12557" s="161" t="inlineStr">
        <is>
          <t>2030</t>
        </is>
      </c>
      <c r="I12557" s="161" t="inlineStr">
        <is>
          <t>Mitigation_Investment_Needs_v1.1.xlsx (InvestmentNeeds v1.1, model output)</t>
        </is>
      </c>
    </row>
    <row r="12558" ht="13" customHeight="1">
      <c r="A12558" s="161" t="inlineStr">
        <is>
          <t>KNA</t>
        </is>
      </c>
      <c r="B12558" s="161" t="inlineStr">
        <is>
          <t>St. Kitts and Nevis</t>
        </is>
      </c>
      <c r="C12558" s="161" t="inlineStr">
        <is>
          <t>Latin America &amp; Caribbean</t>
        </is>
      </c>
      <c r="D12558" s="161" t="inlineStr">
        <is>
          <t>High income</t>
        </is>
      </c>
      <c r="E12558" s="161" t="b">
        <v>0</v>
      </c>
      <c r="F12558" s="161" t="inlineStr">
        <is>
          <t>inn_incr_inv_2030_pct_gdp</t>
        </is>
      </c>
      <c r="G12558" s="161" t="n">
        <v>1.27801343090594</v>
      </c>
      <c r="H12558" s="161" t="inlineStr">
        <is>
          <t>2030</t>
        </is>
      </c>
      <c r="I12558" s="161" t="inlineStr">
        <is>
          <t>Mitigation_Investment_Needs_v1.1.xlsx (InvestmentNeeds v1.1, model output)</t>
        </is>
      </c>
    </row>
    <row r="12559" ht="13" customHeight="1">
      <c r="A12559" s="161" t="inlineStr">
        <is>
          <t>KNA</t>
        </is>
      </c>
      <c r="B12559" s="161" t="inlineStr">
        <is>
          <t>St. Kitts and Nevis</t>
        </is>
      </c>
      <c r="C12559" s="161" t="inlineStr">
        <is>
          <t>Latin America &amp; Caribbean</t>
        </is>
      </c>
      <c r="D12559" s="161" t="inlineStr">
        <is>
          <t>High income</t>
        </is>
      </c>
      <c r="E12559" s="161" t="b">
        <v>0</v>
      </c>
      <c r="F12559" s="161" t="inlineStr">
        <is>
          <t>inn_incr_inv_gen_2030_pct_gdp</t>
        </is>
      </c>
      <c r="G12559" s="161" t="n">
        <v>0.3264444611160761</v>
      </c>
      <c r="H12559" s="161" t="inlineStr">
        <is>
          <t>2030</t>
        </is>
      </c>
      <c r="I12559" s="161" t="inlineStr">
        <is>
          <t>Mitigation_Investment_Needs_v1.1.xlsx (InvestmentNeeds v1.1, model output)</t>
        </is>
      </c>
    </row>
    <row r="12560" ht="13" customHeight="1">
      <c r="A12560" s="161" t="inlineStr">
        <is>
          <t>KNA</t>
        </is>
      </c>
      <c r="B12560" s="161" t="inlineStr">
        <is>
          <t>St. Kitts and Nevis</t>
        </is>
      </c>
      <c r="C12560" s="161" t="inlineStr">
        <is>
          <t>Latin America &amp; Caribbean</t>
        </is>
      </c>
      <c r="D12560" s="161" t="inlineStr">
        <is>
          <t>High income</t>
        </is>
      </c>
      <c r="E12560" s="161" t="b">
        <v>0</v>
      </c>
      <c r="F12560" s="161" t="inlineStr">
        <is>
          <t>inn_incr_inv_grid_2030_pct_gdp</t>
        </is>
      </c>
      <c r="G12560" s="161" t="n">
        <v>0.2238476304795947</v>
      </c>
      <c r="H12560" s="161" t="inlineStr">
        <is>
          <t>2030</t>
        </is>
      </c>
      <c r="I12560" s="161" t="inlineStr">
        <is>
          <t>Mitigation_Investment_Needs_v1.1.xlsx (InvestmentNeeds v1.1, model output)</t>
        </is>
      </c>
    </row>
    <row r="12561" ht="13" customHeight="1">
      <c r="A12561" s="161" t="inlineStr">
        <is>
          <t>KNA</t>
        </is>
      </c>
      <c r="B12561" s="161" t="inlineStr">
        <is>
          <t>St. Kitts and Nevis</t>
        </is>
      </c>
      <c r="C12561" s="161" t="inlineStr">
        <is>
          <t>Latin America &amp; Caribbean</t>
        </is>
      </c>
      <c r="D12561" s="161" t="inlineStr">
        <is>
          <t>High income</t>
        </is>
      </c>
      <c r="E12561" s="161" t="b">
        <v>0</v>
      </c>
      <c r="F12561" s="161" t="inlineStr">
        <is>
          <t>inn_incr_inv_trn_2030_pct_gdp</t>
        </is>
      </c>
      <c r="G12561" s="161" t="n">
        <v>0.3231196434622783</v>
      </c>
      <c r="H12561" s="161" t="inlineStr">
        <is>
          <t>2030</t>
        </is>
      </c>
      <c r="I12561" s="161" t="inlineStr">
        <is>
          <t>Mitigation_Investment_Needs_v1.1.xlsx (InvestmentNeeds v1.1, model output)</t>
        </is>
      </c>
    </row>
    <row r="12562" ht="13" customHeight="1">
      <c r="A12562" s="161" t="inlineStr">
        <is>
          <t>KNA</t>
        </is>
      </c>
      <c r="B12562" s="161" t="inlineStr">
        <is>
          <t>St. Kitts and Nevis</t>
        </is>
      </c>
      <c r="C12562" s="161" t="inlineStr">
        <is>
          <t>Latin America &amp; Caribbean</t>
        </is>
      </c>
      <c r="D12562" s="161" t="inlineStr">
        <is>
          <t>High income</t>
        </is>
      </c>
      <c r="E12562" s="161" t="b">
        <v>0</v>
      </c>
      <c r="F12562" s="161" t="inlineStr">
        <is>
          <t>inn_incr_inv_bld_2030_pct_gdp</t>
        </is>
      </c>
      <c r="G12562" s="161" t="n">
        <v>0.07918897507300821</v>
      </c>
      <c r="H12562" s="161" t="inlineStr">
        <is>
          <t>2030</t>
        </is>
      </c>
      <c r="I12562" s="161" t="inlineStr">
        <is>
          <t>Mitigation_Investment_Needs_v1.1.xlsx (InvestmentNeeds v1.1, model output)</t>
        </is>
      </c>
    </row>
    <row r="12563" ht="13" customHeight="1">
      <c r="A12563" s="161" t="inlineStr">
        <is>
          <t>KNA</t>
        </is>
      </c>
      <c r="B12563" s="161" t="inlineStr">
        <is>
          <t>St. Kitts and Nevis</t>
        </is>
      </c>
      <c r="C12563" s="161" t="inlineStr">
        <is>
          <t>Latin America &amp; Caribbean</t>
        </is>
      </c>
      <c r="D12563" s="161" t="inlineStr">
        <is>
          <t>High income</t>
        </is>
      </c>
      <c r="E12563" s="161" t="b">
        <v>0</v>
      </c>
      <c r="F12563" s="161" t="inlineStr">
        <is>
          <t>inn_incr_inv_ind_2030_pct_gdp</t>
        </is>
      </c>
      <c r="G12563" s="161" t="n">
        <v>0.1037207068383713</v>
      </c>
      <c r="H12563" s="161" t="inlineStr">
        <is>
          <t>2030</t>
        </is>
      </c>
      <c r="I12563" s="161" t="inlineStr">
        <is>
          <t>Mitigation_Investment_Needs_v1.1.xlsx (InvestmentNeeds v1.1, model output)</t>
        </is>
      </c>
    </row>
    <row r="12564" ht="13" customHeight="1">
      <c r="A12564" s="161" t="inlineStr">
        <is>
          <t>KNA</t>
        </is>
      </c>
      <c r="B12564" s="161" t="inlineStr">
        <is>
          <t>St. Kitts and Nevis</t>
        </is>
      </c>
      <c r="C12564" s="161" t="inlineStr">
        <is>
          <t>Latin America &amp; Caribbean</t>
        </is>
      </c>
      <c r="D12564" s="161" t="inlineStr">
        <is>
          <t>High income</t>
        </is>
      </c>
      <c r="E12564" s="161" t="b">
        <v>0</v>
      </c>
      <c r="F12564" s="161" t="inlineStr">
        <is>
          <t>inn_incr_inv_fuel_2030_pct_gdp</t>
        </is>
      </c>
      <c r="G12564" s="161" t="n">
        <v>0.1015546710001013</v>
      </c>
      <c r="H12564" s="161" t="inlineStr">
        <is>
          <t>2030</t>
        </is>
      </c>
      <c r="I12564" s="161" t="inlineStr">
        <is>
          <t>Mitigation_Investment_Needs_v1.1.xlsx (InvestmentNeeds v1.1, model output)</t>
        </is>
      </c>
    </row>
    <row r="12565" ht="13" customHeight="1">
      <c r="A12565" s="161" t="inlineStr">
        <is>
          <t>KNA</t>
        </is>
      </c>
      <c r="B12565" s="161" t="inlineStr">
        <is>
          <t>St. Kitts and Nevis</t>
        </is>
      </c>
      <c r="C12565" s="161" t="inlineStr">
        <is>
          <t>Latin America &amp; Caribbean</t>
        </is>
      </c>
      <c r="D12565" s="161" t="inlineStr">
        <is>
          <t>High income</t>
        </is>
      </c>
      <c r="E12565" s="161" t="b">
        <v>0</v>
      </c>
      <c r="F12565" s="161" t="inlineStr">
        <is>
          <t>inn_incr_inv_afolu_2030_pct_gdp</t>
        </is>
      </c>
      <c r="G12565" s="161" t="n">
        <v>0.1201373429365035</v>
      </c>
      <c r="H12565" s="161" t="inlineStr">
        <is>
          <t>2030</t>
        </is>
      </c>
      <c r="I12565" s="161" t="inlineStr">
        <is>
          <t>Mitigation_Investment_Needs_v1.1.xlsx (InvestmentNeeds v1.1, model output)</t>
        </is>
      </c>
    </row>
    <row r="12566" ht="13" customHeight="1">
      <c r="A12566" s="161" t="inlineStr">
        <is>
          <t>KNA</t>
        </is>
      </c>
      <c r="B12566" s="161" t="inlineStr">
        <is>
          <t>St. Kitts and Nevis</t>
        </is>
      </c>
      <c r="C12566" s="161" t="inlineStr">
        <is>
          <t>Latin America &amp; Caribbean</t>
        </is>
      </c>
      <c r="D12566" s="161" t="inlineStr">
        <is>
          <t>High income</t>
        </is>
      </c>
      <c r="E12566" s="161" t="b">
        <v>0</v>
      </c>
      <c r="F12566" s="161" t="inlineStr">
        <is>
          <t>inn_incr_cost_a_2030_pct_gdp</t>
        </is>
      </c>
      <c r="G12566" s="161" t="n">
        <v>-0.0523874110999832</v>
      </c>
      <c r="H12566" s="161" t="inlineStr">
        <is>
          <t>2030</t>
        </is>
      </c>
      <c r="I12566" s="161" t="inlineStr">
        <is>
          <t>Mitigation_Investment_Needs_v1.1.xlsx (InvestmentNeeds v1.1, model output)</t>
        </is>
      </c>
    </row>
    <row r="12567" ht="13" customHeight="1">
      <c r="A12567" s="161" t="inlineStr">
        <is>
          <t>KNA</t>
        </is>
      </c>
      <c r="B12567" s="161" t="inlineStr">
        <is>
          <t>St. Kitts and Nevis</t>
        </is>
      </c>
      <c r="C12567" s="161" t="inlineStr">
        <is>
          <t>Latin America &amp; Caribbean</t>
        </is>
      </c>
      <c r="D12567" s="161" t="inlineStr">
        <is>
          <t>High income</t>
        </is>
      </c>
      <c r="E12567" s="161" t="b">
        <v>0</v>
      </c>
      <c r="F12567" s="161" t="inlineStr">
        <is>
          <t>inn_incr_cost_b_2030_pct_gdp</t>
        </is>
      </c>
      <c r="G12567" s="161" t="n">
        <v>-0.09797928487596511</v>
      </c>
      <c r="H12567" s="161" t="inlineStr">
        <is>
          <t>2030</t>
        </is>
      </c>
      <c r="I12567" s="161" t="inlineStr">
        <is>
          <t>Mitigation_Investment_Needs_v1.1.xlsx (InvestmentNeeds v1.1, model output)</t>
        </is>
      </c>
    </row>
    <row r="12568" ht="13" customHeight="1">
      <c r="A12568" s="161" t="inlineStr">
        <is>
          <t>KNA</t>
        </is>
      </c>
      <c r="B12568" s="161" t="inlineStr">
        <is>
          <t>St. Kitts and Nevis</t>
        </is>
      </c>
      <c r="C12568" s="161" t="inlineStr">
        <is>
          <t>Latin America &amp; Caribbean</t>
        </is>
      </c>
      <c r="D12568" s="161" t="inlineStr">
        <is>
          <t>High income</t>
        </is>
      </c>
      <c r="E12568" s="161" t="b">
        <v>0</v>
      </c>
      <c r="F12568" s="161" t="inlineStr">
        <is>
          <t>inn_incr_cost_c_2030_pct_gdp</t>
        </is>
      </c>
      <c r="G12568" s="161" t="n">
        <v>-0.119375839356416</v>
      </c>
      <c r="H12568" s="161" t="inlineStr">
        <is>
          <t>2030</t>
        </is>
      </c>
      <c r="I12568" s="161" t="inlineStr">
        <is>
          <t>Mitigation_Investment_Needs_v1.1.xlsx (InvestmentNeeds v1.1, model output)</t>
        </is>
      </c>
    </row>
    <row r="12569" ht="13" customHeight="1">
      <c r="A12569" s="161" t="inlineStr">
        <is>
          <t>KNA</t>
        </is>
      </c>
      <c r="B12569" s="161" t="inlineStr">
        <is>
          <t>St. Kitts and Nevis</t>
        </is>
      </c>
      <c r="C12569" s="161" t="inlineStr">
        <is>
          <t>Latin America &amp; Caribbean</t>
        </is>
      </c>
      <c r="D12569" s="161" t="inlineStr">
        <is>
          <t>High income</t>
        </is>
      </c>
      <c r="E12569" s="161" t="b">
        <v>0</v>
      </c>
      <c r="F12569" s="161" t="inlineStr">
        <is>
          <t>inn_cost_per_t_b_2030_usd</t>
        </is>
      </c>
      <c r="G12569" s="161" t="n">
        <v>-105.649952622462</v>
      </c>
      <c r="H12569" s="161" t="inlineStr">
        <is>
          <t>2030</t>
        </is>
      </c>
      <c r="I12569" s="161" t="inlineStr">
        <is>
          <t>Mitigation_Investment_Needs_v1.1.xlsx (InvestmentNeeds v1.1, model output)</t>
        </is>
      </c>
    </row>
    <row r="12570" ht="13" customHeight="1">
      <c r="A12570" s="161" t="inlineStr">
        <is>
          <t>KNA</t>
        </is>
      </c>
      <c r="B12570" s="161" t="inlineStr">
        <is>
          <t>St. Kitts and Nevis</t>
        </is>
      </c>
      <c r="C12570" s="161" t="inlineStr">
        <is>
          <t>Latin America &amp; Caribbean</t>
        </is>
      </c>
      <c r="D12570" s="161" t="inlineStr">
        <is>
          <t>High income</t>
        </is>
      </c>
      <c r="E12570" s="161" t="b">
        <v>0</v>
      </c>
      <c r="F12570" s="161" t="inlineStr">
        <is>
          <t>inn_coc_penalty_2030_pct_gdp</t>
        </is>
      </c>
      <c r="G12570" s="161" t="n">
        <v>0.1899661407332571</v>
      </c>
      <c r="H12570" s="161" t="inlineStr">
        <is>
          <t>2030</t>
        </is>
      </c>
      <c r="I12570" s="161" t="inlineStr">
        <is>
          <t>Mitigation_Investment_Needs_v1.1.xlsx (InvestmentNeeds v1.1, model output)</t>
        </is>
      </c>
    </row>
    <row r="12571" ht="13" customHeight="1">
      <c r="A12571" s="161" t="inlineStr">
        <is>
          <t>KNA</t>
        </is>
      </c>
      <c r="B12571" s="161" t="inlineStr">
        <is>
          <t>St. Kitts and Nevis</t>
        </is>
      </c>
      <c r="C12571" s="161" t="inlineStr">
        <is>
          <t>Latin America &amp; Caribbean</t>
        </is>
      </c>
      <c r="D12571" s="161" t="inlineStr">
        <is>
          <t>High income</t>
        </is>
      </c>
      <c r="E12571" s="161" t="b">
        <v>0</v>
      </c>
      <c r="F12571" s="161" t="inlineStr">
        <is>
          <t>inn_pima_adj_inv_2030_pct_gdp</t>
        </is>
      </c>
      <c r="G12571" s="161" t="n">
        <v>6.11287246061172</v>
      </c>
      <c r="H12571" s="161" t="inlineStr">
        <is>
          <t>2030</t>
        </is>
      </c>
      <c r="I12571" s="161" t="inlineStr">
        <is>
          <t>Mitigation_Investment_Needs_v1.1.xlsx (InvestmentNeeds v1.1, model output)</t>
        </is>
      </c>
    </row>
    <row r="12572" ht="13" customHeight="1">
      <c r="A12572" s="161" t="inlineStr">
        <is>
          <t>KNA</t>
        </is>
      </c>
      <c r="B12572" s="161" t="inlineStr">
        <is>
          <t>St. Kitts and Nevis</t>
        </is>
      </c>
      <c r="C12572" s="161" t="inlineStr">
        <is>
          <t>Latin America &amp; Caribbean</t>
        </is>
      </c>
      <c r="D12572" s="161" t="inlineStr">
        <is>
          <t>High income</t>
        </is>
      </c>
      <c r="E12572" s="161" t="b">
        <v>0</v>
      </c>
      <c r="F12572" s="161" t="inlineStr">
        <is>
          <t>nmim_nz_inv_2030_pct_gdp</t>
        </is>
      </c>
      <c r="G12572" s="161" t="n">
        <v>4.475013243467559</v>
      </c>
      <c r="H12572" s="161" t="inlineStr">
        <is>
          <t>2030</t>
        </is>
      </c>
      <c r="I12572" s="161" t="inlineStr">
        <is>
          <t>nmim_summary_v0_2.csv (InvestmentNeeds NMIM v0.2, model output)</t>
        </is>
      </c>
    </row>
    <row r="12573" ht="13" customHeight="1">
      <c r="A12573" s="161" t="inlineStr">
        <is>
          <t>KNA</t>
        </is>
      </c>
      <c r="B12573" s="161" t="inlineStr">
        <is>
          <t>St. Kitts and Nevis</t>
        </is>
      </c>
      <c r="C12573" s="161" t="inlineStr">
        <is>
          <t>Latin America &amp; Caribbean</t>
        </is>
      </c>
      <c r="D12573" s="161" t="inlineStr">
        <is>
          <t>High income</t>
        </is>
      </c>
      <c r="E12573" s="161" t="b">
        <v>0</v>
      </c>
      <c r="F12573" s="161" t="inlineStr">
        <is>
          <t>nmim_typ1_2030_pct_gdp</t>
        </is>
      </c>
      <c r="G12573" s="161" t="n">
        <v>0.1117086500239887</v>
      </c>
      <c r="H12573" s="161" t="inlineStr">
        <is>
          <t>2030</t>
        </is>
      </c>
      <c r="I12573" s="161" t="inlineStr">
        <is>
          <t>nmim_summary_v0_2.csv (InvestmentNeeds NMIM v0.2, model output)</t>
        </is>
      </c>
    </row>
    <row r="12574" ht="13" customHeight="1">
      <c r="A12574" s="161" t="inlineStr">
        <is>
          <t>KNA</t>
        </is>
      </c>
      <c r="B12574" s="161" t="inlineStr">
        <is>
          <t>St. Kitts and Nevis</t>
        </is>
      </c>
      <c r="C12574" s="161" t="inlineStr">
        <is>
          <t>Latin America &amp; Caribbean</t>
        </is>
      </c>
      <c r="D12574" s="161" t="inlineStr">
        <is>
          <t>High income</t>
        </is>
      </c>
      <c r="E12574" s="161" t="b">
        <v>0</v>
      </c>
      <c r="F12574" s="161" t="inlineStr">
        <is>
          <t>nmim_typ2_2030_pct_gdp</t>
        </is>
      </c>
      <c r="G12574" s="161" t="n">
        <v>1.866157739157009</v>
      </c>
      <c r="H12574" s="161" t="inlineStr">
        <is>
          <t>2030</t>
        </is>
      </c>
      <c r="I12574" s="161" t="inlineStr">
        <is>
          <t>nmim_summary_v0_2.csv (InvestmentNeeds NMIM v0.2, model output)</t>
        </is>
      </c>
    </row>
    <row r="12575" ht="13" customHeight="1">
      <c r="A12575" s="161" t="inlineStr">
        <is>
          <t>KNA</t>
        </is>
      </c>
      <c r="B12575" s="161" t="inlineStr">
        <is>
          <t>St. Kitts and Nevis</t>
        </is>
      </c>
      <c r="C12575" s="161" t="inlineStr">
        <is>
          <t>Latin America &amp; Caribbean</t>
        </is>
      </c>
      <c r="D12575" s="161" t="inlineStr">
        <is>
          <t>High income</t>
        </is>
      </c>
      <c r="E12575" s="161" t="b">
        <v>0</v>
      </c>
      <c r="F12575" s="161" t="inlineStr">
        <is>
          <t>nmim_typ3_2030_pct_gdp</t>
        </is>
      </c>
      <c r="G12575" s="161" t="n">
        <v>0.4105600844816225</v>
      </c>
      <c r="H12575" s="161" t="inlineStr">
        <is>
          <t>2030</t>
        </is>
      </c>
      <c r="I12575" s="161" t="inlineStr">
        <is>
          <t>nmim_summary_v0_2.csv (InvestmentNeeds NMIM v0.2, model output)</t>
        </is>
      </c>
    </row>
    <row r="12576" ht="13" customHeight="1">
      <c r="A12576" s="161" t="inlineStr">
        <is>
          <t>KNA</t>
        </is>
      </c>
      <c r="B12576" s="161" t="inlineStr">
        <is>
          <t>St. Kitts and Nevis</t>
        </is>
      </c>
      <c r="C12576" s="161" t="inlineStr">
        <is>
          <t>Latin America &amp; Caribbean</t>
        </is>
      </c>
      <c r="D12576" s="161" t="inlineStr">
        <is>
          <t>High income</t>
        </is>
      </c>
      <c r="E12576" s="161" t="b">
        <v>0</v>
      </c>
      <c r="F12576" s="161" t="inlineStr">
        <is>
          <t>nmim_typ4_2030_pct_gdp</t>
        </is>
      </c>
      <c r="G12576" s="161" t="n">
        <v>0.8065727565276388</v>
      </c>
      <c r="H12576" s="161" t="inlineStr">
        <is>
          <t>2030</t>
        </is>
      </c>
      <c r="I12576" s="161" t="inlineStr">
        <is>
          <t>nmim_summary_v0_2.csv (InvestmentNeeds NMIM v0.2, model output)</t>
        </is>
      </c>
    </row>
    <row r="12577" ht="13" customHeight="1">
      <c r="A12577" s="161" t="inlineStr">
        <is>
          <t>KNA</t>
        </is>
      </c>
      <c r="B12577" s="161" t="inlineStr">
        <is>
          <t>St. Kitts and Nevis</t>
        </is>
      </c>
      <c r="C12577" s="161" t="inlineStr">
        <is>
          <t>Latin America &amp; Caribbean</t>
        </is>
      </c>
      <c r="D12577" s="161" t="inlineStr">
        <is>
          <t>High income</t>
        </is>
      </c>
      <c r="E12577" s="161" t="b">
        <v>0</v>
      </c>
      <c r="F12577" s="161" t="inlineStr">
        <is>
          <t>nmim_typ5_2030_pct_gdp</t>
        </is>
      </c>
      <c r="G12577" s="161" t="n">
        <v>1.280014013872769</v>
      </c>
      <c r="H12577" s="161" t="inlineStr">
        <is>
          <t>2030</t>
        </is>
      </c>
      <c r="I12577" s="161" t="inlineStr">
        <is>
          <t>nmim_summary_v0_2.csv (InvestmentNeeds NMIM v0.2, model output)</t>
        </is>
      </c>
    </row>
    <row r="12578" ht="13" customHeight="1">
      <c r="A12578" s="161" t="inlineStr">
        <is>
          <t>KNA</t>
        </is>
      </c>
      <c r="B12578" s="161" t="inlineStr">
        <is>
          <t>St. Kitts and Nevis</t>
        </is>
      </c>
      <c r="C12578" s="161" t="inlineStr">
        <is>
          <t>Latin America &amp; Caribbean</t>
        </is>
      </c>
      <c r="D12578" s="161" t="inlineStr">
        <is>
          <t>High income</t>
        </is>
      </c>
      <c r="E12578" s="161" t="b">
        <v>0</v>
      </c>
      <c r="F12578" s="161" t="inlineStr">
        <is>
          <t>nmim_budget_need_2030_pct_gdp</t>
        </is>
      </c>
      <c r="G12578" s="161" t="n">
        <v>0.353680476965267</v>
      </c>
      <c r="H12578" s="161" t="inlineStr">
        <is>
          <t>2030</t>
        </is>
      </c>
      <c r="I12578" s="161" t="inlineStr">
        <is>
          <t>nmim_summary_v0_2.csv (InvestmentNeeds NMIM v0.2, model output)</t>
        </is>
      </c>
    </row>
    <row r="12579" ht="13" customHeight="1">
      <c r="A12579" s="161" t="inlineStr">
        <is>
          <t>KNA</t>
        </is>
      </c>
      <c r="B12579" s="161" t="inlineStr">
        <is>
          <t>St. Kitts and Nevis</t>
        </is>
      </c>
      <c r="C12579" s="161" t="inlineStr">
        <is>
          <t>Latin America &amp; Caribbean</t>
        </is>
      </c>
      <c r="D12579" s="161" t="inlineStr">
        <is>
          <t>High income</t>
        </is>
      </c>
      <c r="E12579" s="161" t="b">
        <v>0</v>
      </c>
      <c r="F12579" s="161" t="inlineStr">
        <is>
          <t>nmim_private_share_2030_pct</t>
        </is>
      </c>
      <c r="G12579" s="161" t="n">
        <v>50.3948235455518</v>
      </c>
      <c r="H12579" s="161" t="inlineStr">
        <is>
          <t>2030</t>
        </is>
      </c>
      <c r="I12579" s="161" t="inlineStr">
        <is>
          <t>nmim_summary_v0_2.csv (InvestmentNeeds NMIM v0.2, model output)</t>
        </is>
      </c>
    </row>
    <row r="12580" ht="13" customHeight="1">
      <c r="A12580" s="161" t="inlineStr">
        <is>
          <t>KNA</t>
        </is>
      </c>
      <c r="B12580" s="161" t="inlineStr">
        <is>
          <t>St. Kitts and Nevis</t>
        </is>
      </c>
      <c r="C12580" s="161" t="inlineStr">
        <is>
          <t>Latin America &amp; Caribbean</t>
        </is>
      </c>
      <c r="D12580" s="161" t="inlineStr">
        <is>
          <t>High income</t>
        </is>
      </c>
      <c r="E12580" s="161" t="b">
        <v>0</v>
      </c>
      <c r="F12580" s="161" t="inlineStr">
        <is>
          <t>nmim_incr_inv_2030_pct_gdp</t>
        </is>
      </c>
      <c r="G12580" s="161" t="n">
        <v>3.37728998152073</v>
      </c>
      <c r="H12580" s="161" t="inlineStr">
        <is>
          <t>2030</t>
        </is>
      </c>
      <c r="I12580" s="161" t="inlineStr">
        <is>
          <t>nmim_summary_v0_2.csv (InvestmentNeeds NMIM v0.2, model output)</t>
        </is>
      </c>
    </row>
    <row r="12581" ht="13" customHeight="1">
      <c r="A12581" s="161" t="inlineStr">
        <is>
          <t>KNA</t>
        </is>
      </c>
      <c r="B12581" s="161" t="inlineStr">
        <is>
          <t>St. Kitts and Nevis</t>
        </is>
      </c>
      <c r="C12581" s="161" t="inlineStr">
        <is>
          <t>Latin America &amp; Caribbean</t>
        </is>
      </c>
      <c r="D12581" s="161" t="inlineStr">
        <is>
          <t>High income</t>
        </is>
      </c>
      <c r="E12581" s="161" t="b">
        <v>0</v>
      </c>
      <c r="F12581" s="161" t="inlineStr">
        <is>
          <t>nmim_incr_inv_2050_pct_gdp</t>
        </is>
      </c>
      <c r="G12581" s="161" t="n">
        <v>3.255156856255074</v>
      </c>
      <c r="H12581" s="161" t="inlineStr">
        <is>
          <t>2050</t>
        </is>
      </c>
      <c r="I12581" s="161" t="inlineStr">
        <is>
          <t>nmim_summary_v0_2.csv (InvestmentNeeds NMIM v0.2, model output)</t>
        </is>
      </c>
    </row>
    <row r="12582" ht="13" customHeight="1">
      <c r="A12582" s="161" t="inlineStr">
        <is>
          <t>KNA</t>
        </is>
      </c>
      <c r="B12582" s="161" t="inlineStr">
        <is>
          <t>St. Kitts and Nevis</t>
        </is>
      </c>
      <c r="C12582" s="161" t="inlineStr">
        <is>
          <t>Latin America &amp; Caribbean</t>
        </is>
      </c>
      <c r="D12582" s="161" t="inlineStr">
        <is>
          <t>High income</t>
        </is>
      </c>
      <c r="E12582" s="161" t="b">
        <v>0</v>
      </c>
      <c r="F12582" s="161" t="inlineStr">
        <is>
          <t>nmim_pv_incr_cost_b_pct_gdp</t>
        </is>
      </c>
      <c r="G12582" s="161" t="n">
        <v>-0.0162999005997829</v>
      </c>
      <c r="H12582" s="161" t="inlineStr">
        <is>
          <t>2025-2050</t>
        </is>
      </c>
      <c r="I12582" s="161" t="inlineStr">
        <is>
          <t>nmim_summary_v0_2.csv (InvestmentNeeds NMIM v0.2, model output)</t>
        </is>
      </c>
    </row>
    <row r="12583" ht="13" customHeight="1">
      <c r="A12583" s="161" t="inlineStr">
        <is>
          <t>KNA</t>
        </is>
      </c>
      <c r="B12583" s="161" t="inlineStr">
        <is>
          <t>St. Kitts and Nevis</t>
        </is>
      </c>
      <c r="C12583" s="161" t="inlineStr">
        <is>
          <t>Latin America &amp; Caribbean</t>
        </is>
      </c>
      <c r="D12583" s="161" t="inlineStr">
        <is>
          <t>High income</t>
        </is>
      </c>
      <c r="E12583" s="161" t="b">
        <v>0</v>
      </c>
      <c r="F12583" s="161" t="inlineStr">
        <is>
          <t>price_diesel_usd_litre</t>
        </is>
      </c>
      <c r="G12583" s="161" t="n">
        <v>0.704</v>
      </c>
      <c r="H12583" s="161" t="inlineStr">
        <is>
          <t>2024</t>
        </is>
      </c>
      <c r="I12583" s="161" t="inlineStr">
        <is>
          <t>imffossilfuelsubsidiesdata.xlsb</t>
        </is>
      </c>
    </row>
    <row r="12584" ht="13" customHeight="1">
      <c r="A12584" s="161" t="inlineStr">
        <is>
          <t>KNA</t>
        </is>
      </c>
      <c r="B12584" s="161" t="inlineStr">
        <is>
          <t>St. Kitts and Nevis</t>
        </is>
      </c>
      <c r="C12584" s="161" t="inlineStr">
        <is>
          <t>Latin America &amp; Caribbean</t>
        </is>
      </c>
      <c r="D12584" s="161" t="inlineStr">
        <is>
          <t>High income</t>
        </is>
      </c>
      <c r="E12584" s="161" t="b">
        <v>0</v>
      </c>
      <c r="F12584" s="161" t="inlineStr">
        <is>
          <t>price_gasoline_usd_litre</t>
        </is>
      </c>
      <c r="G12584" s="161" t="n">
        <v>0.898</v>
      </c>
      <c r="H12584" s="161" t="inlineStr">
        <is>
          <t>2024</t>
        </is>
      </c>
      <c r="I12584" s="161" t="inlineStr">
        <is>
          <t>imffossilfuelsubsidiesdata.xlsb</t>
        </is>
      </c>
    </row>
    <row r="12585" ht="13" customHeight="1">
      <c r="A12585" s="161" t="inlineStr">
        <is>
          <t>KNA</t>
        </is>
      </c>
      <c r="B12585" s="161" t="inlineStr">
        <is>
          <t>St. Kitts and Nevis</t>
        </is>
      </c>
      <c r="C12585" s="161" t="inlineStr">
        <is>
          <t>Latin America &amp; Caribbean</t>
        </is>
      </c>
      <c r="D12585" s="161" t="inlineStr">
        <is>
          <t>High income</t>
        </is>
      </c>
      <c r="E12585" s="161" t="b">
        <v>0</v>
      </c>
      <c r="F12585" s="161" t="inlineStr">
        <is>
          <t>price_electricity_residential_usd_kwh</t>
        </is>
      </c>
      <c r="G12585" s="161" t="n">
        <v>0.323</v>
      </c>
      <c r="H12585" s="161" t="inlineStr">
        <is>
          <t>2024</t>
        </is>
      </c>
      <c r="I12585" s="161" t="inlineStr">
        <is>
          <t>imffossilfuelsubsidiesdata.xlsb</t>
        </is>
      </c>
    </row>
    <row r="12586" ht="13" customHeight="1">
      <c r="A12586" s="161" t="inlineStr">
        <is>
          <t>KNA</t>
        </is>
      </c>
      <c r="B12586" s="161" t="inlineStr">
        <is>
          <t>St. Kitts and Nevis</t>
        </is>
      </c>
      <c r="C12586" s="161" t="inlineStr">
        <is>
          <t>Latin America &amp; Caribbean</t>
        </is>
      </c>
      <c r="D12586" s="161" t="inlineStr">
        <is>
          <t>High income</t>
        </is>
      </c>
      <c r="E12586" s="161" t="b">
        <v>0</v>
      </c>
      <c r="F12586" s="161" t="inlineStr">
        <is>
          <t>price_electricity_industry_usd_kwh</t>
        </is>
      </c>
      <c r="G12586" s="161" t="n">
        <v>0.251</v>
      </c>
      <c r="H12586" s="161" t="inlineStr">
        <is>
          <t>2024</t>
        </is>
      </c>
      <c r="I12586" s="161" t="inlineStr">
        <is>
          <t>imffossilfuelsubsidiesdata.xlsb</t>
        </is>
      </c>
    </row>
    <row r="12587" ht="13" customHeight="1">
      <c r="A12587" s="161" t="inlineStr">
        <is>
          <t>KNA</t>
        </is>
      </c>
      <c r="B12587" s="161" t="inlineStr">
        <is>
          <t>St. Kitts and Nevis</t>
        </is>
      </c>
      <c r="C12587" s="161" t="inlineStr">
        <is>
          <t>Latin America &amp; Caribbean</t>
        </is>
      </c>
      <c r="D12587" s="161" t="inlineStr">
        <is>
          <t>High income</t>
        </is>
      </c>
      <c r="E12587" s="161" t="b">
        <v>0</v>
      </c>
      <c r="F12587" s="161" t="inlineStr">
        <is>
          <t>price_gas_residential_usd_gj</t>
        </is>
      </c>
      <c r="G12587" s="161" t="n">
        <v>24.233</v>
      </c>
      <c r="H12587" s="161" t="inlineStr">
        <is>
          <t>2024</t>
        </is>
      </c>
      <c r="I12587" s="161" t="inlineStr">
        <is>
          <t>imffossilfuelsubsidiesdata.xlsb</t>
        </is>
      </c>
    </row>
    <row r="12588" ht="13" customHeight="1">
      <c r="A12588" s="161" t="inlineStr">
        <is>
          <t>KNA</t>
        </is>
      </c>
      <c r="B12588" s="161" t="inlineStr">
        <is>
          <t>St. Kitts and Nevis</t>
        </is>
      </c>
      <c r="C12588" s="161" t="inlineStr">
        <is>
          <t>Latin America &amp; Caribbean</t>
        </is>
      </c>
      <c r="D12588" s="161" t="inlineStr">
        <is>
          <t>High income</t>
        </is>
      </c>
      <c r="E12588" s="161" t="b">
        <v>0</v>
      </c>
      <c r="F12588" s="161" t="inlineStr">
        <is>
          <t>price_gas_industry_usd_gj</t>
        </is>
      </c>
      <c r="G12588" s="161" t="n">
        <v>12.771</v>
      </c>
      <c r="H12588" s="161" t="inlineStr">
        <is>
          <t>2024</t>
        </is>
      </c>
      <c r="I12588" s="161" t="inlineStr">
        <is>
          <t>imffossilfuelsubsidiesdata.xlsb</t>
        </is>
      </c>
    </row>
    <row r="12589" ht="13" customHeight="1">
      <c r="A12589" s="161" t="inlineStr">
        <is>
          <t>KNA</t>
        </is>
      </c>
      <c r="B12589" s="161" t="inlineStr">
        <is>
          <t>St. Kitts and Nevis</t>
        </is>
      </c>
      <c r="C12589" s="161" t="inlineStr">
        <is>
          <t>Latin America &amp; Caribbean</t>
        </is>
      </c>
      <c r="D12589" s="161" t="inlineStr">
        <is>
          <t>High income</t>
        </is>
      </c>
      <c r="E12589" s="161" t="b">
        <v>0</v>
      </c>
      <c r="F12589" s="161" t="inlineStr">
        <is>
          <t>price_gas_power_usd_gj</t>
        </is>
      </c>
      <c r="G12589" s="161" t="n">
        <v>11.447</v>
      </c>
      <c r="H12589" s="161" t="inlineStr">
        <is>
          <t>2024</t>
        </is>
      </c>
      <c r="I12589" s="161" t="inlineStr">
        <is>
          <t>imffossilfuelsubsidiesdata.xlsb</t>
        </is>
      </c>
    </row>
    <row r="12590" ht="13" customHeight="1">
      <c r="A12590" s="161" t="inlineStr">
        <is>
          <t>KNA</t>
        </is>
      </c>
      <c r="B12590" s="161" t="inlineStr">
        <is>
          <t>St. Kitts and Nevis</t>
        </is>
      </c>
      <c r="C12590" s="161" t="inlineStr">
        <is>
          <t>Latin America &amp; Caribbean</t>
        </is>
      </c>
      <c r="D12590" s="161" t="inlineStr">
        <is>
          <t>High income</t>
        </is>
      </c>
      <c r="E12590" s="161" t="b">
        <v>0</v>
      </c>
      <c r="F12590" s="161" t="inlineStr">
        <is>
          <t>price_coal_residential_usd_gj</t>
        </is>
      </c>
      <c r="G12590" s="161" t="n">
        <v>14.266</v>
      </c>
      <c r="H12590" s="161" t="inlineStr">
        <is>
          <t>2024</t>
        </is>
      </c>
      <c r="I12590" s="161" t="inlineStr">
        <is>
          <t>imffossilfuelsubsidiesdata.xlsb</t>
        </is>
      </c>
    </row>
    <row r="12591" ht="13" customHeight="1">
      <c r="A12591" s="161" t="inlineStr">
        <is>
          <t>KNA</t>
        </is>
      </c>
      <c r="B12591" s="161" t="inlineStr">
        <is>
          <t>St. Kitts and Nevis</t>
        </is>
      </c>
      <c r="C12591" s="161" t="inlineStr">
        <is>
          <t>Latin America &amp; Caribbean</t>
        </is>
      </c>
      <c r="D12591" s="161" t="inlineStr">
        <is>
          <t>High income</t>
        </is>
      </c>
      <c r="E12591" s="161" t="b">
        <v>0</v>
      </c>
      <c r="F12591" s="161" t="inlineStr">
        <is>
          <t>price_coal_industry_usd_gj</t>
        </is>
      </c>
      <c r="G12591" s="161" t="n">
        <v>7.124</v>
      </c>
      <c r="H12591" s="161" t="inlineStr">
        <is>
          <t>2024</t>
        </is>
      </c>
      <c r="I12591" s="161" t="inlineStr">
        <is>
          <t>imffossilfuelsubsidiesdata.xlsb</t>
        </is>
      </c>
    </row>
    <row r="12592" ht="13" customHeight="1">
      <c r="A12592" s="161" t="inlineStr">
        <is>
          <t>KNA</t>
        </is>
      </c>
      <c r="B12592" s="161" t="inlineStr">
        <is>
          <t>St. Kitts and Nevis</t>
        </is>
      </c>
      <c r="C12592" s="161" t="inlineStr">
        <is>
          <t>Latin America &amp; Caribbean</t>
        </is>
      </c>
      <c r="D12592" s="161" t="inlineStr">
        <is>
          <t>High income</t>
        </is>
      </c>
      <c r="E12592" s="161" t="b">
        <v>0</v>
      </c>
      <c r="F12592" s="161" t="inlineStr">
        <is>
          <t>price_coal_power_usd_gj</t>
        </is>
      </c>
      <c r="G12592" s="161" t="n">
        <v>5.575</v>
      </c>
      <c r="H12592" s="161" t="inlineStr">
        <is>
          <t>2024</t>
        </is>
      </c>
      <c r="I12592" s="161" t="inlineStr">
        <is>
          <t>imffossilfuelsubsidiesdata.xlsb</t>
        </is>
      </c>
    </row>
    <row r="12593" ht="13" customHeight="1">
      <c r="A12593" s="161" t="inlineStr">
        <is>
          <t>KNA</t>
        </is>
      </c>
      <c r="B12593" s="161" t="inlineStr">
        <is>
          <t>St. Kitts and Nevis</t>
        </is>
      </c>
      <c r="C12593" s="161" t="inlineStr">
        <is>
          <t>Latin America &amp; Caribbean</t>
        </is>
      </c>
      <c r="D12593" s="161" t="inlineStr">
        <is>
          <t>High income</t>
        </is>
      </c>
      <c r="E12593" s="161" t="b">
        <v>0</v>
      </c>
      <c r="F12593" s="161" t="inlineStr">
        <is>
          <t>revenue_pct_gdp</t>
        </is>
      </c>
      <c r="G12593" s="161" t="n">
        <v>33.057</v>
      </c>
      <c r="H12593" s="161" t="inlineStr">
        <is>
          <t>2024</t>
        </is>
      </c>
      <c r="I12593" s="161" t="inlineStr">
        <is>
          <t>dataset_2026-08-26T13_41_09_874550254Z_DEFAULT_INTEGRATION_IMF_RES_WEO_9_0_0.csv</t>
        </is>
      </c>
    </row>
    <row r="12594" ht="13" customHeight="1">
      <c r="A12594" s="161" t="inlineStr">
        <is>
          <t>KNA</t>
        </is>
      </c>
      <c r="B12594" s="161" t="inlineStr">
        <is>
          <t>St. Kitts and Nevis</t>
        </is>
      </c>
      <c r="C12594" s="161" t="inlineStr">
        <is>
          <t>Latin America &amp; Caribbean</t>
        </is>
      </c>
      <c r="D12594" s="161" t="inlineStr">
        <is>
          <t>High income</t>
        </is>
      </c>
      <c r="E12594" s="161" t="b">
        <v>0</v>
      </c>
      <c r="F12594" s="161" t="inlineStr">
        <is>
          <t>primary_balance_pct_gdp</t>
        </is>
      </c>
      <c r="G12594" s="161" t="n">
        <v>-10.043</v>
      </c>
      <c r="H12594" s="161" t="inlineStr">
        <is>
          <t>2024</t>
        </is>
      </c>
      <c r="I12594" s="161" t="inlineStr">
        <is>
          <t>dataset_2026-08-26T13_41_09_874550254Z_DEFAULT_INTEGRATION_IMF_RES_WEO_9_0_0.csv</t>
        </is>
      </c>
    </row>
    <row r="12595" ht="13" customHeight="1">
      <c r="A12595" s="161" t="inlineStr">
        <is>
          <t>KNA</t>
        </is>
      </c>
      <c r="B12595" s="161" t="inlineStr">
        <is>
          <t>St. Kitts and Nevis</t>
        </is>
      </c>
      <c r="C12595" s="161" t="inlineStr">
        <is>
          <t>Latin America &amp; Caribbean</t>
        </is>
      </c>
      <c r="D12595" s="161" t="inlineStr">
        <is>
          <t>High income</t>
        </is>
      </c>
      <c r="E12595" s="161" t="b">
        <v>0</v>
      </c>
      <c r="F12595" s="161" t="inlineStr">
        <is>
          <t>current_account_pct_gdp</t>
        </is>
      </c>
      <c r="G12595" s="161" t="n">
        <v>-13.023</v>
      </c>
      <c r="H12595" s="161" t="inlineStr">
        <is>
          <t>2024</t>
        </is>
      </c>
      <c r="I12595" s="161" t="inlineStr">
        <is>
          <t>dataset_2026-08-26T13_41_09_874550254Z_DEFAULT_INTEGRATION_IMF_RES_WEO_9_0_0.csv</t>
        </is>
      </c>
    </row>
    <row r="12596" ht="13" customHeight="1">
      <c r="A12596" s="161" t="inlineStr">
        <is>
          <t>KNA</t>
        </is>
      </c>
      <c r="B12596" s="161" t="inlineStr">
        <is>
          <t>St. Kitts and Nevis</t>
        </is>
      </c>
      <c r="C12596" s="161" t="inlineStr">
        <is>
          <t>Latin America &amp; Caribbean</t>
        </is>
      </c>
      <c r="D12596" s="161" t="inlineStr">
        <is>
          <t>High income</t>
        </is>
      </c>
      <c r="E12596" s="161" t="b">
        <v>0</v>
      </c>
      <c r="F12596" s="161" t="inlineStr">
        <is>
          <t>gross_capital_formation_pct_gdp</t>
        </is>
      </c>
      <c r="G12596" s="161" t="n">
        <v>27</v>
      </c>
      <c r="H12596" s="161" t="inlineStr">
        <is>
          <t>2024</t>
        </is>
      </c>
      <c r="I12596" s="161" t="inlineStr">
        <is>
          <t>dataset_2026-08-26T13_41_09_874550254Z_DEFAULT_INTEGRATION_IMF_RES_WEO_9_0_0.csv</t>
        </is>
      </c>
    </row>
    <row r="12597" ht="13" customHeight="1">
      <c r="A12597" s="161" t="inlineStr">
        <is>
          <t>KNA</t>
        </is>
      </c>
      <c r="B12597" s="161" t="inlineStr">
        <is>
          <t>St. Kitts and Nevis</t>
        </is>
      </c>
      <c r="C12597" s="161" t="inlineStr">
        <is>
          <t>Latin America &amp; Caribbean</t>
        </is>
      </c>
      <c r="D12597" s="161" t="inlineStr">
        <is>
          <t>High income</t>
        </is>
      </c>
      <c r="E12597" s="161" t="b">
        <v>0</v>
      </c>
      <c r="F12597" s="161" t="inlineStr">
        <is>
          <t>real_gdp_growth_5y_avg_pct</t>
        </is>
      </c>
      <c r="G12597" s="161" t="n">
        <v>0.446</v>
      </c>
      <c r="H12597" s="161" t="inlineStr">
        <is>
          <t>2020-2024 avg</t>
        </is>
      </c>
      <c r="I12597" s="161" t="inlineStr">
        <is>
          <t>dataset_2026-08-26T13_41_09_874550254Z_DEFAULT_INTEGRATION_IMF_RES_WEO_9_0_0.csv (derived)</t>
        </is>
      </c>
    </row>
    <row r="12598" ht="13" customHeight="1">
      <c r="A12598" s="161" t="inlineStr">
        <is>
          <t>KNA</t>
        </is>
      </c>
      <c r="B12598" s="161" t="inlineStr">
        <is>
          <t>St. Kitts and Nevis</t>
        </is>
      </c>
      <c r="C12598" s="161" t="inlineStr">
        <is>
          <t>Latin America &amp; Caribbean</t>
        </is>
      </c>
      <c r="D12598" s="161" t="inlineStr">
        <is>
          <t>High income</t>
        </is>
      </c>
      <c r="E12598" s="161" t="b">
        <v>0</v>
      </c>
      <c r="F12598" s="161" t="inlineStr">
        <is>
          <t>int_budget_need_2030_pct_gdp</t>
        </is>
      </c>
      <c r="G12598" s="161" t="n">
        <v>0.272</v>
      </c>
      <c r="H12598" s="161" t="inlineStr">
        <is>
          <t>2030</t>
        </is>
      </c>
      <c r="I12598" s="161" t="inlineStr">
        <is>
          <t>integrated_results.csv (MacroFiscalModels v0.1, model output)</t>
        </is>
      </c>
    </row>
    <row r="12599" ht="13" customHeight="1">
      <c r="A12599" s="161" t="inlineStr">
        <is>
          <t>KNA</t>
        </is>
      </c>
      <c r="B12599" s="161" t="inlineStr">
        <is>
          <t>St. Kitts and Nevis</t>
        </is>
      </c>
      <c r="C12599" s="161" t="inlineStr">
        <is>
          <t>Latin America &amp; Caribbean</t>
        </is>
      </c>
      <c r="D12599" s="161" t="inlineStr">
        <is>
          <t>High income</t>
        </is>
      </c>
      <c r="E12599" s="161" t="b">
        <v>0</v>
      </c>
      <c r="F12599" s="161" t="inlineStr">
        <is>
          <t>int_pricing_revenue_2030_pct_gdp</t>
        </is>
      </c>
      <c r="G12599" s="161" t="n">
        <v>1.055</v>
      </c>
      <c r="H12599" s="161" t="inlineStr">
        <is>
          <t>2030</t>
        </is>
      </c>
      <c r="I12599" s="161" t="inlineStr">
        <is>
          <t>integrated_results.csv (MacroFiscalModels v0.1, model output)</t>
        </is>
      </c>
    </row>
    <row r="12600" ht="13" customHeight="1">
      <c r="A12600" s="161" t="inlineStr">
        <is>
          <t>KNA</t>
        </is>
      </c>
      <c r="B12600" s="161" t="inlineStr">
        <is>
          <t>St. Kitts and Nevis</t>
        </is>
      </c>
      <c r="C12600" s="161" t="inlineStr">
        <is>
          <t>Latin America &amp; Caribbean</t>
        </is>
      </c>
      <c r="D12600" s="161" t="inlineStr">
        <is>
          <t>High income</t>
        </is>
      </c>
      <c r="E12600" s="161" t="b">
        <v>0</v>
      </c>
      <c r="F12600" s="161" t="inlineStr">
        <is>
          <t>int_financing_gap_2030_pct_gdp</t>
        </is>
      </c>
      <c r="G12600" s="161" t="n">
        <v>-0.783</v>
      </c>
      <c r="H12600" s="161" t="inlineStr">
        <is>
          <t>2030</t>
        </is>
      </c>
      <c r="I12600" s="161" t="inlineStr">
        <is>
          <t>integrated_results.csv (MacroFiscalModels v0.1, model output)</t>
        </is>
      </c>
    </row>
    <row r="12601" ht="13" customHeight="1">
      <c r="A12601" s="161" t="inlineStr">
        <is>
          <t>KNA</t>
        </is>
      </c>
      <c r="B12601" s="161" t="inlineStr">
        <is>
          <t>St. Kitts and Nevis</t>
        </is>
      </c>
      <c r="C12601" s="161" t="inlineStr">
        <is>
          <t>Latin America &amp; Caribbean</t>
        </is>
      </c>
      <c r="D12601" s="161" t="inlineStr">
        <is>
          <t>High income</t>
        </is>
      </c>
      <c r="E12601" s="161" t="b">
        <v>0</v>
      </c>
      <c r="F12601" s="161" t="inlineStr">
        <is>
          <t>int_gdp_dev_2050_pct</t>
        </is>
      </c>
      <c r="G12601" s="161" t="n">
        <v>18.84</v>
      </c>
      <c r="H12601" s="161" t="inlineStr">
        <is>
          <t>2050</t>
        </is>
      </c>
      <c r="I12601" s="161" t="inlineStr">
        <is>
          <t>integrated_results.csv (MacroFiscalModels v0.1, model output)</t>
        </is>
      </c>
    </row>
    <row r="12602" ht="13" customHeight="1">
      <c r="A12602" s="161" t="inlineStr">
        <is>
          <t>KNA</t>
        </is>
      </c>
      <c r="B12602" s="161" t="inlineStr">
        <is>
          <t>St. Kitts and Nevis</t>
        </is>
      </c>
      <c r="C12602" s="161" t="inlineStr">
        <is>
          <t>Latin America &amp; Caribbean</t>
        </is>
      </c>
      <c r="D12602" s="161" t="inlineStr">
        <is>
          <t>High income</t>
        </is>
      </c>
      <c r="E12602" s="161" t="b">
        <v>0</v>
      </c>
      <c r="F12602" s="161" t="inlineStr">
        <is>
          <t>int_debt_2050_pct_gdp</t>
        </is>
      </c>
      <c r="G12602" s="161" t="n">
        <v>46.39</v>
      </c>
      <c r="H12602" s="161" t="inlineStr">
        <is>
          <t>2050</t>
        </is>
      </c>
      <c r="I12602" s="161" t="inlineStr">
        <is>
          <t>integrated_results.csv (MacroFiscalModels v0.1, model output)</t>
        </is>
      </c>
    </row>
    <row r="12603" ht="13" customHeight="1">
      <c r="A12603" s="161" t="inlineStr">
        <is>
          <t>LCA</t>
        </is>
      </c>
      <c r="B12603" s="161" t="inlineStr">
        <is>
          <t>St. Lucia</t>
        </is>
      </c>
      <c r="C12603" s="161" t="inlineStr">
        <is>
          <t>Latin America &amp; Caribbean</t>
        </is>
      </c>
      <c r="D12603" s="161" t="inlineStr">
        <is>
          <t>Upper middle income</t>
        </is>
      </c>
      <c r="E12603" s="161" t="b">
        <v>1</v>
      </c>
      <c r="F12603" s="161" t="inlineStr">
        <is>
          <t>interest_to_revenue_pct</t>
        </is>
      </c>
      <c r="G12603" s="161" t="n">
        <v>14.479</v>
      </c>
      <c r="H12603" s="161" t="inlineStr">
        <is>
          <t>2024</t>
        </is>
      </c>
      <c r="I12603" s="161" t="inlineStr">
        <is>
          <t>dataset_2026-08-26T13_41_09_874550254Z_DEFAULT_INTEGRATION_IMF_RES_WEO_9_0_0.csv (derived)</t>
        </is>
      </c>
    </row>
    <row r="12604" ht="13" customHeight="1">
      <c r="A12604" s="161" t="inlineStr">
        <is>
          <t>LCA</t>
        </is>
      </c>
      <c r="B12604" s="161" t="inlineStr">
        <is>
          <t>St. Lucia</t>
        </is>
      </c>
      <c r="C12604" s="161" t="inlineStr">
        <is>
          <t>Latin America &amp; Caribbean</t>
        </is>
      </c>
      <c r="D12604" s="161" t="inlineStr">
        <is>
          <t>Upper middle income</t>
        </is>
      </c>
      <c r="E12604" s="161" t="b">
        <v>1</v>
      </c>
      <c r="F12604" s="161" t="inlineStr">
        <is>
          <t>interest_pct_gdp</t>
        </is>
      </c>
      <c r="G12604" s="161" t="n">
        <v>3.268</v>
      </c>
      <c r="H12604" s="161" t="inlineStr">
        <is>
          <t>2024</t>
        </is>
      </c>
      <c r="I12604" s="161" t="inlineStr">
        <is>
          <t>dataset_2026-08-26T13_41_09_874550254Z_DEFAULT_INTEGRATION_IMF_RES_WEO_9_0_0.csv (derived)</t>
        </is>
      </c>
    </row>
    <row r="12605" ht="13" customHeight="1">
      <c r="A12605" s="161" t="inlineStr">
        <is>
          <t>LCA</t>
        </is>
      </c>
      <c r="B12605" s="161" t="inlineStr">
        <is>
          <t>St. Lucia</t>
        </is>
      </c>
      <c r="C12605" s="161" t="inlineStr">
        <is>
          <t>Latin America &amp; Caribbean</t>
        </is>
      </c>
      <c r="D12605" s="161" t="inlineStr">
        <is>
          <t>Upper middle income</t>
        </is>
      </c>
      <c r="E12605" s="161" t="b">
        <v>1</v>
      </c>
      <c r="F12605" s="161" t="inlineStr">
        <is>
          <t>gross_debt_pct_gdp</t>
        </is>
      </c>
      <c r="G12605" s="161" t="n">
        <v>76.65600000000001</v>
      </c>
      <c r="H12605" s="161" t="inlineStr">
        <is>
          <t>2024</t>
        </is>
      </c>
      <c r="I12605" s="161" t="inlineStr">
        <is>
          <t>dataset_2026-08-26T13_41_09_874550254Z_DEFAULT_INTEGRATION_IMF_RES_WEO_9_0_0.csv</t>
        </is>
      </c>
    </row>
    <row r="12606" ht="13" customHeight="1">
      <c r="A12606" s="161" t="inlineStr">
        <is>
          <t>LCA</t>
        </is>
      </c>
      <c r="B12606" s="161" t="inlineStr">
        <is>
          <t>St. Lucia</t>
        </is>
      </c>
      <c r="C12606" s="161" t="inlineStr">
        <is>
          <t>Latin America &amp; Caribbean</t>
        </is>
      </c>
      <c r="D12606" s="161" t="inlineStr">
        <is>
          <t>Upper middle income</t>
        </is>
      </c>
      <c r="E12606" s="161" t="b">
        <v>1</v>
      </c>
      <c r="F12606" s="161" t="inlineStr">
        <is>
          <t>tax_revenue_pct_gdp</t>
        </is>
      </c>
      <c r="G12606" s="161" t="n">
        <v>19.727</v>
      </c>
      <c r="H12606" s="161" t="inlineStr">
        <is>
          <t>2024</t>
        </is>
      </c>
      <c r="I12606" s="161" t="inlineStr">
        <is>
          <t>world-imf2026.xlsx</t>
        </is>
      </c>
    </row>
    <row r="12607" ht="13" customHeight="1">
      <c r="A12607" s="161" t="inlineStr">
        <is>
          <t>LCA</t>
        </is>
      </c>
      <c r="B12607" s="161" t="inlineStr">
        <is>
          <t>St. Lucia</t>
        </is>
      </c>
      <c r="C12607" s="161" t="inlineStr">
        <is>
          <t>Latin America &amp; Caribbean</t>
        </is>
      </c>
      <c r="D12607" s="161" t="inlineStr">
        <is>
          <t>Upper middle income</t>
        </is>
      </c>
      <c r="E12607" s="161" t="b">
        <v>1</v>
      </c>
      <c r="F12607" s="161" t="inlineStr">
        <is>
          <t>capex_execution_rate_pct</t>
        </is>
      </c>
      <c r="G12607" s="161" t="n">
        <v>81.934</v>
      </c>
      <c r="H12607" s="161" t="inlineStr">
        <is>
          <t>2022</t>
        </is>
      </c>
      <c r="I12607" s="161" t="inlineStr">
        <is>
          <t>WB_BOOST_WIDEF.csv</t>
        </is>
      </c>
    </row>
    <row r="12608" ht="13" customHeight="1">
      <c r="A12608" s="161" t="inlineStr">
        <is>
          <t>LCA</t>
        </is>
      </c>
      <c r="B12608" s="161" t="inlineStr">
        <is>
          <t>St. Lucia</t>
        </is>
      </c>
      <c r="C12608" s="161" t="inlineStr">
        <is>
          <t>Latin America &amp; Caribbean</t>
        </is>
      </c>
      <c r="D12608" s="161" t="inlineStr">
        <is>
          <t>Upper middle income</t>
        </is>
      </c>
      <c r="E12608" s="161" t="b">
        <v>1</v>
      </c>
      <c r="F12608" s="161" t="inlineStr">
        <is>
          <t>climate_pfm_diagnostic_on_record</t>
        </is>
      </c>
      <c r="G12608" s="161" t="n">
        <v>0</v>
      </c>
      <c r="H12608" s="161" t="inlineStr">
        <is>
          <t>2022</t>
        </is>
      </c>
      <c r="I12608" s="161" t="inlineStr">
        <is>
          <t>UNDP-Global-Climate-Public-Finance-Review-2022.pdf (Table 4.2)</t>
        </is>
      </c>
    </row>
    <row r="12609" ht="13" customHeight="1">
      <c r="A12609" s="161" t="inlineStr">
        <is>
          <t>LCA</t>
        </is>
      </c>
      <c r="B12609" s="161" t="inlineStr">
        <is>
          <t>St. Lucia</t>
        </is>
      </c>
      <c r="C12609" s="161" t="inlineStr">
        <is>
          <t>Latin America &amp; Caribbean</t>
        </is>
      </c>
      <c r="D12609" s="161" t="inlineStr">
        <is>
          <t>Upper middle income</t>
        </is>
      </c>
      <c r="E12609" s="161" t="b">
        <v>1</v>
      </c>
      <c r="F12609" s="161" t="inlineStr">
        <is>
          <t>ids_official_private_rate_spread_pp</t>
        </is>
      </c>
      <c r="G12609" s="161" t="n">
        <v>4.946</v>
      </c>
      <c r="H12609" s="161" t="inlineStr">
        <is>
          <t>2024</t>
        </is>
      </c>
      <c r="I12609" s="161" t="inlineStr">
        <is>
          <t>P_Data_Extract_From_International_Debt_Statistics__2_.xlsx</t>
        </is>
      </c>
    </row>
    <row r="12610" ht="13" customHeight="1">
      <c r="A12610" s="161" t="inlineStr">
        <is>
          <t>LCA</t>
        </is>
      </c>
      <c r="B12610" s="161" t="inlineStr">
        <is>
          <t>St. Lucia</t>
        </is>
      </c>
      <c r="C12610" s="161" t="inlineStr">
        <is>
          <t>Latin America &amp; Caribbean</t>
        </is>
      </c>
      <c r="D12610" s="161" t="inlineStr">
        <is>
          <t>Upper middle income</t>
        </is>
      </c>
      <c r="E12610" s="161" t="b">
        <v>1</v>
      </c>
      <c r="F12610" s="161" t="inlineStr">
        <is>
          <t>ids_private_creditor_rate_pct</t>
        </is>
      </c>
      <c r="G12610" s="161" t="n">
        <v>7.5</v>
      </c>
      <c r="H12610" s="161" t="inlineStr">
        <is>
          <t>2015</t>
        </is>
      </c>
      <c r="I12610" s="161" t="inlineStr">
        <is>
          <t>P_Data_Extract_From_International_Debt_Statistics__2_.xlsx</t>
        </is>
      </c>
    </row>
    <row r="12611" ht="13" customHeight="1">
      <c r="A12611" s="161" t="inlineStr">
        <is>
          <t>LCA</t>
        </is>
      </c>
      <c r="B12611" s="161" t="inlineStr">
        <is>
          <t>St. Lucia</t>
        </is>
      </c>
      <c r="C12611" s="161" t="inlineStr">
        <is>
          <t>Latin America &amp; Caribbean</t>
        </is>
      </c>
      <c r="D12611" s="161" t="inlineStr">
        <is>
          <t>Upper middle income</t>
        </is>
      </c>
      <c r="E12611" s="161" t="b">
        <v>1</v>
      </c>
      <c r="F12611" s="161" t="inlineStr">
        <is>
          <t>ids_avg_maturity_years</t>
        </is>
      </c>
      <c r="G12611" s="161" t="n">
        <v>29.001</v>
      </c>
      <c r="H12611" s="161" t="inlineStr">
        <is>
          <t>2024</t>
        </is>
      </c>
      <c r="I12611" s="161" t="inlineStr">
        <is>
          <t>P_Data_Extract_From_International_Debt_Statistics__2_.xlsx</t>
        </is>
      </c>
    </row>
    <row r="12612" ht="13" customHeight="1">
      <c r="A12612" s="161" t="inlineStr">
        <is>
          <t>LCA</t>
        </is>
      </c>
      <c r="B12612" s="161" t="inlineStr">
        <is>
          <t>St. Lucia</t>
        </is>
      </c>
      <c r="C12612" s="161" t="inlineStr">
        <is>
          <t>Latin America &amp; Caribbean</t>
        </is>
      </c>
      <c r="D12612" s="161" t="inlineStr">
        <is>
          <t>Upper middle income</t>
        </is>
      </c>
      <c r="E12612" s="161" t="b">
        <v>1</v>
      </c>
      <c r="F12612" s="161" t="inlineStr">
        <is>
          <t>mitigation_finance_received_pct_gdp</t>
        </is>
      </c>
      <c r="G12612" s="161" t="n">
        <v>0.556</v>
      </c>
      <c r="H12612" s="161" t="inlineStr">
        <is>
          <t>2024</t>
        </is>
      </c>
      <c r="I12612" s="161" t="inlineStr">
        <is>
          <t>CRDF-RP_2024.xlsx + WEO</t>
        </is>
      </c>
    </row>
    <row r="12613" ht="13" customHeight="1">
      <c r="A12613" s="161" t="inlineStr">
        <is>
          <t>LCA</t>
        </is>
      </c>
      <c r="B12613" s="161" t="inlineStr">
        <is>
          <t>St. Lucia</t>
        </is>
      </c>
      <c r="C12613" s="161" t="inlineStr">
        <is>
          <t>Latin America &amp; Caribbean</t>
        </is>
      </c>
      <c r="D12613" s="161" t="inlineStr">
        <is>
          <t>Upper middle income</t>
        </is>
      </c>
      <c r="E12613" s="161" t="b">
        <v>1</v>
      </c>
      <c r="F12613" s="161" t="inlineStr">
        <is>
          <t>ids_multilateral_share_pct</t>
        </is>
      </c>
      <c r="G12613" s="161" t="n">
        <v>44.08</v>
      </c>
      <c r="H12613" s="161" t="inlineStr">
        <is>
          <t>2024</t>
        </is>
      </c>
      <c r="I12613" s="161" t="inlineStr">
        <is>
          <t>P_Data_Extract_From_International_Debt_Statistics__2_.xlsx</t>
        </is>
      </c>
    </row>
    <row r="12614" ht="13" customHeight="1">
      <c r="A12614" s="161" t="inlineStr">
        <is>
          <t>LCA</t>
        </is>
      </c>
      <c r="B12614" s="161" t="inlineStr">
        <is>
          <t>St. Lucia</t>
        </is>
      </c>
      <c r="C12614" s="161" t="inlineStr">
        <is>
          <t>Latin America &amp; Caribbean</t>
        </is>
      </c>
      <c r="D12614" s="161" t="inlineStr">
        <is>
          <t>Upper middle income</t>
        </is>
      </c>
      <c r="E12614" s="161" t="b">
        <v>1</v>
      </c>
      <c r="F12614" s="161" t="inlineStr">
        <is>
          <t>ids_private_creditor_share_pct</t>
        </is>
      </c>
      <c r="G12614" s="161" t="n">
        <v>32.046</v>
      </c>
      <c r="H12614" s="161" t="inlineStr">
        <is>
          <t>2024</t>
        </is>
      </c>
      <c r="I12614" s="161" t="inlineStr">
        <is>
          <t>P_Data_Extract_From_International_Debt_Statistics__2_.xlsx</t>
        </is>
      </c>
    </row>
    <row r="12615" ht="13" customHeight="1">
      <c r="A12615" s="161" t="inlineStr">
        <is>
          <t>LCA</t>
        </is>
      </c>
      <c r="B12615" s="161" t="inlineStr">
        <is>
          <t>St. Lucia</t>
        </is>
      </c>
      <c r="C12615" s="161" t="inlineStr">
        <is>
          <t>Latin America &amp; Caribbean</t>
        </is>
      </c>
      <c r="D12615" s="161" t="inlineStr">
        <is>
          <t>Upper middle income</t>
        </is>
      </c>
      <c r="E12615" s="161" t="b">
        <v>1</v>
      </c>
      <c r="F12615" s="161" t="inlineStr">
        <is>
          <t>ids_usd_share_ppg_debt_pct</t>
        </is>
      </c>
      <c r="G12615" s="161" t="n">
        <v>99.321</v>
      </c>
      <c r="H12615" s="161" t="inlineStr">
        <is>
          <t>2024</t>
        </is>
      </c>
      <c r="I12615" s="161" t="inlineStr">
        <is>
          <t>P_Data_Extract_From_International_Debt_Statistics__2_.xlsx</t>
        </is>
      </c>
    </row>
    <row r="12616" ht="13" customHeight="1">
      <c r="A12616" s="161" t="inlineStr">
        <is>
          <t>LCA</t>
        </is>
      </c>
      <c r="B12616" s="161" t="inlineStr">
        <is>
          <t>St. Lucia</t>
        </is>
      </c>
      <c r="C12616" s="161" t="inlineStr">
        <is>
          <t>Latin America &amp; Caribbean</t>
        </is>
      </c>
      <c r="D12616" s="161" t="inlineStr">
        <is>
          <t>Upper middle income</t>
        </is>
      </c>
      <c r="E12616" s="161" t="b">
        <v>1</v>
      </c>
      <c r="F12616" s="161" t="inlineStr">
        <is>
          <t>excise_revenue_pct_of_revenue</t>
        </is>
      </c>
      <c r="G12616" s="161" t="n">
        <v>9.315</v>
      </c>
      <c r="H12616" s="161" t="inlineStr">
        <is>
          <t>2024</t>
        </is>
      </c>
      <c r="I12616" s="161" t="inlineStr">
        <is>
          <t>world-imf2026.xlsx</t>
        </is>
      </c>
    </row>
    <row r="12617" ht="13" customHeight="1">
      <c r="A12617" s="161" t="inlineStr">
        <is>
          <t>LCA</t>
        </is>
      </c>
      <c r="B12617" s="161" t="inlineStr">
        <is>
          <t>St. Lucia</t>
        </is>
      </c>
      <c r="C12617" s="161" t="inlineStr">
        <is>
          <t>Latin America &amp; Caribbean</t>
        </is>
      </c>
      <c r="D12617" s="161" t="inlineStr">
        <is>
          <t>Upper middle income</t>
        </is>
      </c>
      <c r="E12617" s="161" t="b">
        <v>1</v>
      </c>
      <c r="F12617" s="161" t="inlineStr">
        <is>
          <t>ff_subsidy_total_pct_gdp</t>
        </is>
      </c>
      <c r="G12617" s="161" t="n">
        <v>1.234</v>
      </c>
      <c r="H12617" s="161" t="inlineStr">
        <is>
          <t>2024</t>
        </is>
      </c>
      <c r="I12617" s="161" t="inlineStr">
        <is>
          <t>imffossilfuelsubsidiesdata.xlsb + WEO</t>
        </is>
      </c>
    </row>
    <row r="12618" ht="13" customHeight="1">
      <c r="A12618" s="161" t="inlineStr">
        <is>
          <t>LCA</t>
        </is>
      </c>
      <c r="B12618" s="161" t="inlineStr">
        <is>
          <t>St. Lucia</t>
        </is>
      </c>
      <c r="C12618" s="161" t="inlineStr">
        <is>
          <t>Latin America &amp; Caribbean</t>
        </is>
      </c>
      <c r="D12618" s="161" t="inlineStr">
        <is>
          <t>Upper middle income</t>
        </is>
      </c>
      <c r="E12618" s="161" t="b">
        <v>1</v>
      </c>
      <c r="F12618" s="161" t="inlineStr">
        <is>
          <t>ff_subsidy_explicit_pct_gdp</t>
        </is>
      </c>
      <c r="G12618" s="161" t="n">
        <v>0.19</v>
      </c>
      <c r="H12618" s="161" t="inlineStr">
        <is>
          <t>2024</t>
        </is>
      </c>
      <c r="I12618" s="161" t="inlineStr">
        <is>
          <t>imffossilfuelsubsidiesdata.xlsb</t>
        </is>
      </c>
    </row>
    <row r="12619" ht="13" customHeight="1">
      <c r="A12619" s="161" t="inlineStr">
        <is>
          <t>LCA</t>
        </is>
      </c>
      <c r="B12619" s="161" t="inlineStr">
        <is>
          <t>St. Lucia</t>
        </is>
      </c>
      <c r="C12619" s="161" t="inlineStr">
        <is>
          <t>Latin America &amp; Caribbean</t>
        </is>
      </c>
      <c r="D12619" s="161" t="inlineStr">
        <is>
          <t>Upper middle income</t>
        </is>
      </c>
      <c r="E12619" s="161" t="b">
        <v>1</v>
      </c>
      <c r="F12619" s="161" t="inlineStr">
        <is>
          <t>ff_subsidy_implicit_pct_gdp</t>
        </is>
      </c>
      <c r="G12619" s="161" t="n">
        <v>1.044</v>
      </c>
      <c r="H12619" s="161" t="inlineStr">
        <is>
          <t>2024</t>
        </is>
      </c>
      <c r="I12619" s="161" t="inlineStr">
        <is>
          <t>imffossilfuelsubsidiesdata.xlsb</t>
        </is>
      </c>
    </row>
    <row r="12620" ht="13" customHeight="1">
      <c r="A12620" s="161" t="inlineStr">
        <is>
          <t>LCA</t>
        </is>
      </c>
      <c r="B12620" s="161" t="inlineStr">
        <is>
          <t>St. Lucia</t>
        </is>
      </c>
      <c r="C12620" s="161" t="inlineStr">
        <is>
          <t>Latin America &amp; Caribbean</t>
        </is>
      </c>
      <c r="D12620" s="161" t="inlineStr">
        <is>
          <t>Upper middle income</t>
        </is>
      </c>
      <c r="E12620" s="161" t="b">
        <v>1</v>
      </c>
      <c r="F12620" s="161" t="inlineStr">
        <is>
          <t>env_protection_pct_of_expenditure</t>
        </is>
      </c>
      <c r="G12620" s="161" t="n">
        <v>1.432</v>
      </c>
      <c r="H12620" s="161" t="inlineStr">
        <is>
          <t>2022</t>
        </is>
      </c>
      <c r="I12620" s="161" t="inlineStr">
        <is>
          <t>WB_BOOST_WIDEF.csv</t>
        </is>
      </c>
    </row>
    <row r="12621" ht="13" customHeight="1">
      <c r="A12621" s="161" t="inlineStr">
        <is>
          <t>LCA</t>
        </is>
      </c>
      <c r="B12621" s="161" t="inlineStr">
        <is>
          <t>St. Lucia</t>
        </is>
      </c>
      <c r="C12621" s="161" t="inlineStr">
        <is>
          <t>Latin America &amp; Caribbean</t>
        </is>
      </c>
      <c r="D12621" s="161" t="inlineStr">
        <is>
          <t>Upper middle income</t>
        </is>
      </c>
      <c r="E12621" s="161" t="b">
        <v>1</v>
      </c>
      <c r="F12621" s="161" t="inlineStr">
        <is>
          <t>net_fuel_trade_pct_merch</t>
        </is>
      </c>
      <c r="G12621" s="161" t="n">
        <v>-8.024000000000001</v>
      </c>
      <c r="H12621" s="161" t="inlineStr">
        <is>
          <t>2020</t>
        </is>
      </c>
      <c r="I12621" s="161" t="inlineStr">
        <is>
          <t>WDI TX.VAL.FUEL.ZS.UN less TM.VAL.FUEL.ZS.UN</t>
        </is>
      </c>
    </row>
    <row r="12622" ht="13" customHeight="1">
      <c r="A12622" s="161" t="inlineStr">
        <is>
          <t>LCA</t>
        </is>
      </c>
      <c r="B12622" s="161" t="inlineStr">
        <is>
          <t>St. Lucia</t>
        </is>
      </c>
      <c r="C12622" s="161" t="inlineStr">
        <is>
          <t>Latin America &amp; Caribbean</t>
        </is>
      </c>
      <c r="D12622" s="161" t="inlineStr">
        <is>
          <t>Upper middle income</t>
        </is>
      </c>
      <c r="E12622" s="161" t="b">
        <v>1</v>
      </c>
      <c r="F12622" s="161" t="inlineStr">
        <is>
          <t>fuel_exports_pct_merch</t>
        </is>
      </c>
      <c r="G12622" s="161" t="n">
        <v>3.401</v>
      </c>
      <c r="H12622" s="161" t="inlineStr">
        <is>
          <t>2020</t>
        </is>
      </c>
      <c r="I12622" s="161" t="inlineStr">
        <is>
          <t>API_TX_VAL_FUEL_ZS_UN_DS2_en_csv_v2_33055.zip</t>
        </is>
      </c>
    </row>
    <row r="12623" ht="13" customHeight="1">
      <c r="A12623" s="161" t="inlineStr">
        <is>
          <t>LCA</t>
        </is>
      </c>
      <c r="B12623" s="161" t="inlineStr">
        <is>
          <t>St. Lucia</t>
        </is>
      </c>
      <c r="C12623" s="161" t="inlineStr">
        <is>
          <t>Latin America &amp; Caribbean</t>
        </is>
      </c>
      <c r="D12623" s="161" t="inlineStr">
        <is>
          <t>Upper middle income</t>
        </is>
      </c>
      <c r="E12623" s="161" t="b">
        <v>1</v>
      </c>
      <c r="F12623" s="161" t="inlineStr">
        <is>
          <t>fuel_imports_pct_merch</t>
        </is>
      </c>
      <c r="G12623" s="161" t="n">
        <v>11.425</v>
      </c>
      <c r="H12623" s="161" t="inlineStr">
        <is>
          <t>2020</t>
        </is>
      </c>
      <c r="I12623" s="161" t="inlineStr">
        <is>
          <t>API_TM_VAL_FUEL_ZS_UN_DS2_en_csv_v2_36140.zip</t>
        </is>
      </c>
    </row>
    <row r="12624" ht="13" customHeight="1">
      <c r="A12624" s="161" t="inlineStr">
        <is>
          <t>LCA</t>
        </is>
      </c>
      <c r="B12624" s="161" t="inlineStr">
        <is>
          <t>St. Lucia</t>
        </is>
      </c>
      <c r="C12624" s="161" t="inlineStr">
        <is>
          <t>Latin America &amp; Caribbean</t>
        </is>
      </c>
      <c r="D12624" s="161" t="inlineStr">
        <is>
          <t>Upper middle income</t>
        </is>
      </c>
      <c r="E12624" s="161" t="b">
        <v>1</v>
      </c>
      <c r="F12624" s="161" t="inlineStr">
        <is>
          <t>fossil_rents_total_pct_gdp</t>
        </is>
      </c>
      <c r="G12624" s="161" t="n">
        <v>0</v>
      </c>
      <c r="H12624" s="161" t="inlineStr">
        <is>
          <t>2021</t>
        </is>
      </c>
      <c r="I12624" s="161" t="inlineStr">
        <is>
          <t>WDI NY.GDP.PETR+NGAS+COAL.RT.ZS</t>
        </is>
      </c>
    </row>
    <row r="12625" ht="13" customHeight="1">
      <c r="A12625" s="161" t="inlineStr">
        <is>
          <t>LCA</t>
        </is>
      </c>
      <c r="B12625" s="161" t="inlineStr">
        <is>
          <t>St. Lucia</t>
        </is>
      </c>
      <c r="C12625" s="161" t="inlineStr">
        <is>
          <t>Latin America &amp; Caribbean</t>
        </is>
      </c>
      <c r="D12625" s="161" t="inlineStr">
        <is>
          <t>Upper middle income</t>
        </is>
      </c>
      <c r="E12625" s="161" t="b">
        <v>1</v>
      </c>
      <c r="F12625" s="161" t="inlineStr">
        <is>
          <t>oil_rents_pct_gdp</t>
        </is>
      </c>
      <c r="G12625" s="161" t="n">
        <v>0</v>
      </c>
      <c r="H12625" s="161" t="inlineStr">
        <is>
          <t>2021</t>
        </is>
      </c>
      <c r="I12625" s="161" t="inlineStr">
        <is>
          <t>API_NY_GDP_PETR_RT_ZS_DS2_en_csv_v2_40227.zip</t>
        </is>
      </c>
    </row>
    <row r="12626" ht="13" customHeight="1">
      <c r="A12626" s="161" t="inlineStr">
        <is>
          <t>LCA</t>
        </is>
      </c>
      <c r="B12626" s="161" t="inlineStr">
        <is>
          <t>St. Lucia</t>
        </is>
      </c>
      <c r="C12626" s="161" t="inlineStr">
        <is>
          <t>Latin America &amp; Caribbean</t>
        </is>
      </c>
      <c r="D12626" s="161" t="inlineStr">
        <is>
          <t>Upper middle income</t>
        </is>
      </c>
      <c r="E12626" s="161" t="b">
        <v>1</v>
      </c>
      <c r="F12626" s="161" t="inlineStr">
        <is>
          <t>gas_rents_pct_gdp</t>
        </is>
      </c>
      <c r="G12626" s="161" t="n">
        <v>0</v>
      </c>
      <c r="H12626" s="161" t="inlineStr">
        <is>
          <t>2021</t>
        </is>
      </c>
      <c r="I12626" s="161" t="inlineStr">
        <is>
          <t>API_NY_GDP_NGAS_RT_ZS_DS2_en_csv_v2_35861.zip</t>
        </is>
      </c>
    </row>
    <row r="12627" ht="13" customHeight="1">
      <c r="A12627" s="161" t="inlineStr">
        <is>
          <t>LCA</t>
        </is>
      </c>
      <c r="B12627" s="161" t="inlineStr">
        <is>
          <t>St. Lucia</t>
        </is>
      </c>
      <c r="C12627" s="161" t="inlineStr">
        <is>
          <t>Latin America &amp; Caribbean</t>
        </is>
      </c>
      <c r="D12627" s="161" t="inlineStr">
        <is>
          <t>Upper middle income</t>
        </is>
      </c>
      <c r="E12627" s="161" t="b">
        <v>1</v>
      </c>
      <c r="F12627" s="161" t="inlineStr">
        <is>
          <t>coal_rents_pct_gdp</t>
        </is>
      </c>
      <c r="G12627" s="161" t="n">
        <v>0</v>
      </c>
      <c r="H12627" s="161" t="inlineStr">
        <is>
          <t>2021</t>
        </is>
      </c>
      <c r="I12627" s="161" t="inlineStr">
        <is>
          <t>API_NY_GDP_COAL_RT_ZS_DS2_en_csv_v2_35370.zip</t>
        </is>
      </c>
    </row>
    <row r="12628" ht="13" customHeight="1">
      <c r="A12628" s="161" t="inlineStr">
        <is>
          <t>LCA</t>
        </is>
      </c>
      <c r="B12628" s="161" t="inlineStr">
        <is>
          <t>St. Lucia</t>
        </is>
      </c>
      <c r="C12628" s="161" t="inlineStr">
        <is>
          <t>Latin America &amp; Caribbean</t>
        </is>
      </c>
      <c r="D12628" s="161" t="inlineStr">
        <is>
          <t>Upper middle income</t>
        </is>
      </c>
      <c r="E12628" s="161" t="b">
        <v>1</v>
      </c>
      <c r="F12628" s="161" t="inlineStr">
        <is>
          <t>other_fossil_gen_share_pct</t>
        </is>
      </c>
      <c r="G12628" s="161" t="n">
        <v>97.5</v>
      </c>
      <c r="H12628" s="161" t="inlineStr">
        <is>
          <t>2024</t>
        </is>
      </c>
      <c r="I12628" s="161" t="inlineStr">
        <is>
          <t>release_generation_yearly_global.csv</t>
        </is>
      </c>
    </row>
    <row r="12629" ht="13" customHeight="1">
      <c r="A12629" s="161" t="inlineStr">
        <is>
          <t>LCA</t>
        </is>
      </c>
      <c r="B12629" s="161" t="inlineStr">
        <is>
          <t>St. Lucia</t>
        </is>
      </c>
      <c r="C12629" s="161" t="inlineStr">
        <is>
          <t>Latin America &amp; Caribbean</t>
        </is>
      </c>
      <c r="D12629" s="161" t="inlineStr">
        <is>
          <t>Upper middle income</t>
        </is>
      </c>
      <c r="E12629" s="161" t="b">
        <v>1</v>
      </c>
      <c r="F12629" s="161" t="inlineStr">
        <is>
          <t>renewable_share_electricity_pct</t>
        </is>
      </c>
      <c r="G12629" s="161" t="n">
        <v>15.146</v>
      </c>
      <c r="H12629" s="161" t="inlineStr">
        <is>
          <t>2024</t>
        </is>
      </c>
      <c r="I12629" s="161" t="inlineStr">
        <is>
          <t>imffossilfuelsubsidiesdata.xlsb</t>
        </is>
      </c>
    </row>
    <row r="12630" ht="13" customHeight="1">
      <c r="A12630" s="161" t="inlineStr">
        <is>
          <t>LCA</t>
        </is>
      </c>
      <c r="B12630" s="161" t="inlineStr">
        <is>
          <t>St. Lucia</t>
        </is>
      </c>
      <c r="C12630" s="161" t="inlineStr">
        <is>
          <t>Latin America &amp; Caribbean</t>
        </is>
      </c>
      <c r="D12630" s="161" t="inlineStr">
        <is>
          <t>Upper middle income</t>
        </is>
      </c>
      <c r="E12630" s="161" t="b">
        <v>1</v>
      </c>
      <c r="F12630" s="161" t="inlineStr">
        <is>
          <t>re_share_change_pp</t>
        </is>
      </c>
      <c r="G12630" s="161" t="n">
        <v>0</v>
      </c>
      <c r="H12630" s="161" t="inlineStr">
        <is>
          <t>2024</t>
        </is>
      </c>
      <c r="I12630" s="161" t="inlineStr">
        <is>
          <t>release_generation_yearly_global.csv</t>
        </is>
      </c>
    </row>
    <row r="12631" ht="13" customHeight="1">
      <c r="A12631" s="161" t="inlineStr">
        <is>
          <t>LCA</t>
        </is>
      </c>
      <c r="B12631" s="161" t="inlineStr">
        <is>
          <t>St. Lucia</t>
        </is>
      </c>
      <c r="C12631" s="161" t="inlineStr">
        <is>
          <t>Latin America &amp; Caribbean</t>
        </is>
      </c>
      <c r="D12631" s="161" t="inlineStr">
        <is>
          <t>Upper middle income</t>
        </is>
      </c>
      <c r="E12631" s="161" t="b">
        <v>1</v>
      </c>
      <c r="F12631" s="161" t="inlineStr">
        <is>
          <t>inn_total_inv_2030_pct_gdp</t>
        </is>
      </c>
      <c r="G12631" s="161" t="n">
        <v>4.38374562088353</v>
      </c>
      <c r="H12631" s="161" t="inlineStr">
        <is>
          <t>2030</t>
        </is>
      </c>
      <c r="I12631" s="161" t="inlineStr">
        <is>
          <t>Mitigation_Investment_Needs_v1.1.xlsx (InvestmentNeeds v1.1, model output)</t>
        </is>
      </c>
    </row>
    <row r="12632" ht="13" customHeight="1">
      <c r="A12632" s="161" t="inlineStr">
        <is>
          <t>LCA</t>
        </is>
      </c>
      <c r="B12632" s="161" t="inlineStr">
        <is>
          <t>St. Lucia</t>
        </is>
      </c>
      <c r="C12632" s="161" t="inlineStr">
        <is>
          <t>Latin America &amp; Caribbean</t>
        </is>
      </c>
      <c r="D12632" s="161" t="inlineStr">
        <is>
          <t>Upper middle income</t>
        </is>
      </c>
      <c r="E12632" s="161" t="b">
        <v>1</v>
      </c>
      <c r="F12632" s="161" t="inlineStr">
        <is>
          <t>inn_incr_inv_2030_pct_gdp</t>
        </is>
      </c>
      <c r="G12632" s="161" t="n">
        <v>1.05209894901205</v>
      </c>
      <c r="H12632" s="161" t="inlineStr">
        <is>
          <t>2030</t>
        </is>
      </c>
      <c r="I12632" s="161" t="inlineStr">
        <is>
          <t>Mitigation_Investment_Needs_v1.1.xlsx (InvestmentNeeds v1.1, model output)</t>
        </is>
      </c>
    </row>
    <row r="12633" ht="13" customHeight="1">
      <c r="A12633" s="161" t="inlineStr">
        <is>
          <t>LCA</t>
        </is>
      </c>
      <c r="B12633" s="161" t="inlineStr">
        <is>
          <t>St. Lucia</t>
        </is>
      </c>
      <c r="C12633" s="161" t="inlineStr">
        <is>
          <t>Latin America &amp; Caribbean</t>
        </is>
      </c>
      <c r="D12633" s="161" t="inlineStr">
        <is>
          <t>Upper middle income</t>
        </is>
      </c>
      <c r="E12633" s="161" t="b">
        <v>1</v>
      </c>
      <c r="F12633" s="161" t="inlineStr">
        <is>
          <t>inn_incr_inv_gen_2030_pct_gdp</t>
        </is>
      </c>
      <c r="G12633" s="161" t="n">
        <v>0.3094284649575791</v>
      </c>
      <c r="H12633" s="161" t="inlineStr">
        <is>
          <t>2030</t>
        </is>
      </c>
      <c r="I12633" s="161" t="inlineStr">
        <is>
          <t>Mitigation_Investment_Needs_v1.1.xlsx (InvestmentNeeds v1.1, model output)</t>
        </is>
      </c>
    </row>
    <row r="12634" ht="13" customHeight="1">
      <c r="A12634" s="161" t="inlineStr">
        <is>
          <t>LCA</t>
        </is>
      </c>
      <c r="B12634" s="161" t="inlineStr">
        <is>
          <t>St. Lucia</t>
        </is>
      </c>
      <c r="C12634" s="161" t="inlineStr">
        <is>
          <t>Latin America &amp; Caribbean</t>
        </is>
      </c>
      <c r="D12634" s="161" t="inlineStr">
        <is>
          <t>Upper middle income</t>
        </is>
      </c>
      <c r="E12634" s="161" t="b">
        <v>1</v>
      </c>
      <c r="F12634" s="161" t="inlineStr">
        <is>
          <t>inn_incr_inv_grid_2030_pct_gdp</t>
        </is>
      </c>
      <c r="G12634" s="161" t="n">
        <v>0.2121795188280544</v>
      </c>
      <c r="H12634" s="161" t="inlineStr">
        <is>
          <t>2030</t>
        </is>
      </c>
      <c r="I12634" s="161" t="inlineStr">
        <is>
          <t>Mitigation_Investment_Needs_v1.1.xlsx (InvestmentNeeds v1.1, model output)</t>
        </is>
      </c>
    </row>
    <row r="12635" ht="13" customHeight="1">
      <c r="A12635" s="161" t="inlineStr">
        <is>
          <t>LCA</t>
        </is>
      </c>
      <c r="B12635" s="161" t="inlineStr">
        <is>
          <t>St. Lucia</t>
        </is>
      </c>
      <c r="C12635" s="161" t="inlineStr">
        <is>
          <t>Latin America &amp; Caribbean</t>
        </is>
      </c>
      <c r="D12635" s="161" t="inlineStr">
        <is>
          <t>Upper middle income</t>
        </is>
      </c>
      <c r="E12635" s="161" t="b">
        <v>1</v>
      </c>
      <c r="F12635" s="161" t="inlineStr">
        <is>
          <t>inn_incr_inv_trn_2030_pct_gdp</t>
        </is>
      </c>
      <c r="G12635" s="161" t="n">
        <v>0.1702827640067387</v>
      </c>
      <c r="H12635" s="161" t="inlineStr">
        <is>
          <t>2030</t>
        </is>
      </c>
      <c r="I12635" s="161" t="inlineStr">
        <is>
          <t>Mitigation_Investment_Needs_v1.1.xlsx (InvestmentNeeds v1.1, model output)</t>
        </is>
      </c>
    </row>
    <row r="12636" ht="13" customHeight="1">
      <c r="A12636" s="161" t="inlineStr">
        <is>
          <t>LCA</t>
        </is>
      </c>
      <c r="B12636" s="161" t="inlineStr">
        <is>
          <t>St. Lucia</t>
        </is>
      </c>
      <c r="C12636" s="161" t="inlineStr">
        <is>
          <t>Latin America &amp; Caribbean</t>
        </is>
      </c>
      <c r="D12636" s="161" t="inlineStr">
        <is>
          <t>Upper middle income</t>
        </is>
      </c>
      <c r="E12636" s="161" t="b">
        <v>1</v>
      </c>
      <c r="F12636" s="161" t="inlineStr">
        <is>
          <t>inn_incr_inv_bld_2030_pct_gdp</t>
        </is>
      </c>
      <c r="G12636" s="161" t="n">
        <v>0.0910802332340329</v>
      </c>
      <c r="H12636" s="161" t="inlineStr">
        <is>
          <t>2030</t>
        </is>
      </c>
      <c r="I12636" s="161" t="inlineStr">
        <is>
          <t>Mitigation_Investment_Needs_v1.1.xlsx (InvestmentNeeds v1.1, model output)</t>
        </is>
      </c>
    </row>
    <row r="12637" ht="13" customHeight="1">
      <c r="A12637" s="161" t="inlineStr">
        <is>
          <t>LCA</t>
        </is>
      </c>
      <c r="B12637" s="161" t="inlineStr">
        <is>
          <t>St. Lucia</t>
        </is>
      </c>
      <c r="C12637" s="161" t="inlineStr">
        <is>
          <t>Latin America &amp; Caribbean</t>
        </is>
      </c>
      <c r="D12637" s="161" t="inlineStr">
        <is>
          <t>Upper middle income</t>
        </is>
      </c>
      <c r="E12637" s="161" t="b">
        <v>1</v>
      </c>
      <c r="F12637" s="161" t="inlineStr">
        <is>
          <t>inn_incr_inv_ind_2030_pct_gdp</t>
        </is>
      </c>
      <c r="G12637" s="161" t="n">
        <v>0.06408142945922909</v>
      </c>
      <c r="H12637" s="161" t="inlineStr">
        <is>
          <t>2030</t>
        </is>
      </c>
      <c r="I12637" s="161" t="inlineStr">
        <is>
          <t>Mitigation_Investment_Needs_v1.1.xlsx (InvestmentNeeds v1.1, model output)</t>
        </is>
      </c>
    </row>
    <row r="12638" ht="13" customHeight="1">
      <c r="A12638" s="161" t="inlineStr">
        <is>
          <t>LCA</t>
        </is>
      </c>
      <c r="B12638" s="161" t="inlineStr">
        <is>
          <t>St. Lucia</t>
        </is>
      </c>
      <c r="C12638" s="161" t="inlineStr">
        <is>
          <t>Latin America &amp; Caribbean</t>
        </is>
      </c>
      <c r="D12638" s="161" t="inlineStr">
        <is>
          <t>Upper middle income</t>
        </is>
      </c>
      <c r="E12638" s="161" t="b">
        <v>1</v>
      </c>
      <c r="F12638" s="161" t="inlineStr">
        <is>
          <t>inn_incr_inv_fuel_2030_pct_gdp</t>
        </is>
      </c>
      <c r="G12638" s="161" t="n">
        <v>0.0664789764209251</v>
      </c>
      <c r="H12638" s="161" t="inlineStr">
        <is>
          <t>2030</t>
        </is>
      </c>
      <c r="I12638" s="161" t="inlineStr">
        <is>
          <t>Mitigation_Investment_Needs_v1.1.xlsx (InvestmentNeeds v1.1, model output)</t>
        </is>
      </c>
    </row>
    <row r="12639" ht="13" customHeight="1">
      <c r="A12639" s="161" t="inlineStr">
        <is>
          <t>LCA</t>
        </is>
      </c>
      <c r="B12639" s="161" t="inlineStr">
        <is>
          <t>St. Lucia</t>
        </is>
      </c>
      <c r="C12639" s="161" t="inlineStr">
        <is>
          <t>Latin America &amp; Caribbean</t>
        </is>
      </c>
      <c r="D12639" s="161" t="inlineStr">
        <is>
          <t>Upper middle income</t>
        </is>
      </c>
      <c r="E12639" s="161" t="b">
        <v>1</v>
      </c>
      <c r="F12639" s="161" t="inlineStr">
        <is>
          <t>inn_incr_inv_afolu_2030_pct_gdp</t>
        </is>
      </c>
      <c r="G12639" s="161" t="n">
        <v>0.1385675621054874</v>
      </c>
      <c r="H12639" s="161" t="inlineStr">
        <is>
          <t>2030</t>
        </is>
      </c>
      <c r="I12639" s="161" t="inlineStr">
        <is>
          <t>Mitigation_Investment_Needs_v1.1.xlsx (InvestmentNeeds v1.1, model output)</t>
        </is>
      </c>
    </row>
    <row r="12640" ht="13" customHeight="1">
      <c r="A12640" s="161" t="inlineStr">
        <is>
          <t>LCA</t>
        </is>
      </c>
      <c r="B12640" s="161" t="inlineStr">
        <is>
          <t>St. Lucia</t>
        </is>
      </c>
      <c r="C12640" s="161" t="inlineStr">
        <is>
          <t>Latin America &amp; Caribbean</t>
        </is>
      </c>
      <c r="D12640" s="161" t="inlineStr">
        <is>
          <t>Upper middle income</t>
        </is>
      </c>
      <c r="E12640" s="161" t="b">
        <v>1</v>
      </c>
      <c r="F12640" s="161" t="inlineStr">
        <is>
          <t>inn_incr_cost_a_2030_pct_gdp</t>
        </is>
      </c>
      <c r="G12640" s="161" t="n">
        <v>-0.0400332151184697</v>
      </c>
      <c r="H12640" s="161" t="inlineStr">
        <is>
          <t>2030</t>
        </is>
      </c>
      <c r="I12640" s="161" t="inlineStr">
        <is>
          <t>Mitigation_Investment_Needs_v1.1.xlsx (InvestmentNeeds v1.1, model output)</t>
        </is>
      </c>
    </row>
    <row r="12641" ht="13" customHeight="1">
      <c r="A12641" s="161" t="inlineStr">
        <is>
          <t>LCA</t>
        </is>
      </c>
      <c r="B12641" s="161" t="inlineStr">
        <is>
          <t>St. Lucia</t>
        </is>
      </c>
      <c r="C12641" s="161" t="inlineStr">
        <is>
          <t>Latin America &amp; Caribbean</t>
        </is>
      </c>
      <c r="D12641" s="161" t="inlineStr">
        <is>
          <t>Upper middle income</t>
        </is>
      </c>
      <c r="E12641" s="161" t="b">
        <v>1</v>
      </c>
      <c r="F12641" s="161" t="inlineStr">
        <is>
          <t>inn_incr_cost_b_2030_pct_gdp</t>
        </is>
      </c>
      <c r="G12641" s="161" t="n">
        <v>-0.0782733847853998</v>
      </c>
      <c r="H12641" s="161" t="inlineStr">
        <is>
          <t>2030</t>
        </is>
      </c>
      <c r="I12641" s="161" t="inlineStr">
        <is>
          <t>Mitigation_Investment_Needs_v1.1.xlsx (InvestmentNeeds v1.1, model output)</t>
        </is>
      </c>
    </row>
    <row r="12642" ht="13" customHeight="1">
      <c r="A12642" s="161" t="inlineStr">
        <is>
          <t>LCA</t>
        </is>
      </c>
      <c r="B12642" s="161" t="inlineStr">
        <is>
          <t>St. Lucia</t>
        </is>
      </c>
      <c r="C12642" s="161" t="inlineStr">
        <is>
          <t>Latin America &amp; Caribbean</t>
        </is>
      </c>
      <c r="D12642" s="161" t="inlineStr">
        <is>
          <t>Upper middle income</t>
        </is>
      </c>
      <c r="E12642" s="161" t="b">
        <v>1</v>
      </c>
      <c r="F12642" s="161" t="inlineStr">
        <is>
          <t>inn_incr_cost_c_2030_pct_gdp</t>
        </is>
      </c>
      <c r="G12642" s="161" t="n">
        <v>-0.103965588701003</v>
      </c>
      <c r="H12642" s="161" t="inlineStr">
        <is>
          <t>2030</t>
        </is>
      </c>
      <c r="I12642" s="161" t="inlineStr">
        <is>
          <t>Mitigation_Investment_Needs_v1.1.xlsx (InvestmentNeeds v1.1, model output)</t>
        </is>
      </c>
    </row>
    <row r="12643" ht="13" customHeight="1">
      <c r="A12643" s="161" t="inlineStr">
        <is>
          <t>LCA</t>
        </is>
      </c>
      <c r="B12643" s="161" t="inlineStr">
        <is>
          <t>St. Lucia</t>
        </is>
      </c>
      <c r="C12643" s="161" t="inlineStr">
        <is>
          <t>Latin America &amp; Caribbean</t>
        </is>
      </c>
      <c r="D12643" s="161" t="inlineStr">
        <is>
          <t>Upper middle income</t>
        </is>
      </c>
      <c r="E12643" s="161" t="b">
        <v>1</v>
      </c>
      <c r="F12643" s="161" t="inlineStr">
        <is>
          <t>inn_cost_per_t_b_2030_usd</t>
        </is>
      </c>
      <c r="G12643" s="161" t="n">
        <v>-87.3793081478096</v>
      </c>
      <c r="H12643" s="161" t="inlineStr">
        <is>
          <t>2030</t>
        </is>
      </c>
      <c r="I12643" s="161" t="inlineStr">
        <is>
          <t>Mitigation_Investment_Needs_v1.1.xlsx (InvestmentNeeds v1.1, model output)</t>
        </is>
      </c>
    </row>
    <row r="12644" ht="13" customHeight="1">
      <c r="A12644" s="161" t="inlineStr">
        <is>
          <t>LCA</t>
        </is>
      </c>
      <c r="B12644" s="161" t="inlineStr">
        <is>
          <t>St. Lucia</t>
        </is>
      </c>
      <c r="C12644" s="161" t="inlineStr">
        <is>
          <t>Latin America &amp; Caribbean</t>
        </is>
      </c>
      <c r="D12644" s="161" t="inlineStr">
        <is>
          <t>Upper middle income</t>
        </is>
      </c>
      <c r="E12644" s="161" t="b">
        <v>1</v>
      </c>
      <c r="F12644" s="161" t="inlineStr">
        <is>
          <t>inn_coc_penalty_2030_pct_gdp</t>
        </is>
      </c>
      <c r="G12644" s="161" t="n">
        <v>0.1593340402788754</v>
      </c>
      <c r="H12644" s="161" t="inlineStr">
        <is>
          <t>2030</t>
        </is>
      </c>
      <c r="I12644" s="161" t="inlineStr">
        <is>
          <t>Mitigation_Investment_Needs_v1.1.xlsx (InvestmentNeeds v1.1, model output)</t>
        </is>
      </c>
    </row>
    <row r="12645" ht="13" customHeight="1">
      <c r="A12645" s="161" t="inlineStr">
        <is>
          <t>LCA</t>
        </is>
      </c>
      <c r="B12645" s="161" t="inlineStr">
        <is>
          <t>St. Lucia</t>
        </is>
      </c>
      <c r="C12645" s="161" t="inlineStr">
        <is>
          <t>Latin America &amp; Caribbean</t>
        </is>
      </c>
      <c r="D12645" s="161" t="inlineStr">
        <is>
          <t>Upper middle income</t>
        </is>
      </c>
      <c r="E12645" s="161" t="b">
        <v>1</v>
      </c>
      <c r="F12645" s="161" t="inlineStr">
        <is>
          <t>inn_pima_adj_inv_2030_pct_gdp</t>
        </is>
      </c>
      <c r="G12645" s="161" t="n">
        <v>5.032299767534798</v>
      </c>
      <c r="H12645" s="161" t="inlineStr">
        <is>
          <t>2030</t>
        </is>
      </c>
      <c r="I12645" s="161" t="inlineStr">
        <is>
          <t>Mitigation_Investment_Needs_v1.1.xlsx (InvestmentNeeds v1.1, model output)</t>
        </is>
      </c>
    </row>
    <row r="12646" ht="13" customHeight="1">
      <c r="A12646" s="161" t="inlineStr">
        <is>
          <t>LCA</t>
        </is>
      </c>
      <c r="B12646" s="161" t="inlineStr">
        <is>
          <t>St. Lucia</t>
        </is>
      </c>
      <c r="C12646" s="161" t="inlineStr">
        <is>
          <t>Latin America &amp; Caribbean</t>
        </is>
      </c>
      <c r="D12646" s="161" t="inlineStr">
        <is>
          <t>Upper middle income</t>
        </is>
      </c>
      <c r="E12646" s="161" t="b">
        <v>1</v>
      </c>
      <c r="F12646" s="161" t="inlineStr">
        <is>
          <t>nmim_nz_inv_2030_pct_gdp</t>
        </is>
      </c>
      <c r="G12646" s="161" t="n">
        <v>1.973287350854458</v>
      </c>
      <c r="H12646" s="161" t="inlineStr">
        <is>
          <t>2030</t>
        </is>
      </c>
      <c r="I12646" s="161" t="inlineStr">
        <is>
          <t>nmim_summary_v0_2.csv (InvestmentNeeds NMIM v0.2, model output)</t>
        </is>
      </c>
    </row>
    <row r="12647" ht="13" customHeight="1">
      <c r="A12647" s="161" t="inlineStr">
        <is>
          <t>LCA</t>
        </is>
      </c>
      <c r="B12647" s="161" t="inlineStr">
        <is>
          <t>St. Lucia</t>
        </is>
      </c>
      <c r="C12647" s="161" t="inlineStr">
        <is>
          <t>Latin America &amp; Caribbean</t>
        </is>
      </c>
      <c r="D12647" s="161" t="inlineStr">
        <is>
          <t>Upper middle income</t>
        </is>
      </c>
      <c r="E12647" s="161" t="b">
        <v>1</v>
      </c>
      <c r="F12647" s="161" t="inlineStr">
        <is>
          <t>nmim_typ1_2030_pct_gdp</t>
        </is>
      </c>
      <c r="G12647" s="161" t="n">
        <v>0.1599083329688605</v>
      </c>
      <c r="H12647" s="161" t="inlineStr">
        <is>
          <t>2030</t>
        </is>
      </c>
      <c r="I12647" s="161" t="inlineStr">
        <is>
          <t>nmim_summary_v0_2.csv (InvestmentNeeds NMIM v0.2, model output)</t>
        </is>
      </c>
    </row>
    <row r="12648" ht="13" customHeight="1">
      <c r="A12648" s="161" t="inlineStr">
        <is>
          <t>LCA</t>
        </is>
      </c>
      <c r="B12648" s="161" t="inlineStr">
        <is>
          <t>St. Lucia</t>
        </is>
      </c>
      <c r="C12648" s="161" t="inlineStr">
        <is>
          <t>Latin America &amp; Caribbean</t>
        </is>
      </c>
      <c r="D12648" s="161" t="inlineStr">
        <is>
          <t>Upper middle income</t>
        </is>
      </c>
      <c r="E12648" s="161" t="b">
        <v>1</v>
      </c>
      <c r="F12648" s="161" t="inlineStr">
        <is>
          <t>nmim_typ2_2030_pct_gdp</t>
        </is>
      </c>
      <c r="G12648" s="161" t="n">
        <v>0.7035347174661897</v>
      </c>
      <c r="H12648" s="161" t="inlineStr">
        <is>
          <t>2030</t>
        </is>
      </c>
      <c r="I12648" s="161" t="inlineStr">
        <is>
          <t>nmim_summary_v0_2.csv (InvestmentNeeds NMIM v0.2, model output)</t>
        </is>
      </c>
    </row>
    <row r="12649" ht="13" customHeight="1">
      <c r="A12649" s="161" t="inlineStr">
        <is>
          <t>LCA</t>
        </is>
      </c>
      <c r="B12649" s="161" t="inlineStr">
        <is>
          <t>St. Lucia</t>
        </is>
      </c>
      <c r="C12649" s="161" t="inlineStr">
        <is>
          <t>Latin America &amp; Caribbean</t>
        </is>
      </c>
      <c r="D12649" s="161" t="inlineStr">
        <is>
          <t>Upper middle income</t>
        </is>
      </c>
      <c r="E12649" s="161" t="b">
        <v>1</v>
      </c>
      <c r="F12649" s="161" t="inlineStr">
        <is>
          <t>nmim_typ3_2030_pct_gdp</t>
        </is>
      </c>
      <c r="G12649" s="161" t="n">
        <v>0.1765214566242417</v>
      </c>
      <c r="H12649" s="161" t="inlineStr">
        <is>
          <t>2030</t>
        </is>
      </c>
      <c r="I12649" s="161" t="inlineStr">
        <is>
          <t>nmim_summary_v0_2.csv (InvestmentNeeds NMIM v0.2, model output)</t>
        </is>
      </c>
    </row>
    <row r="12650" ht="13" customHeight="1">
      <c r="A12650" s="161" t="inlineStr">
        <is>
          <t>LCA</t>
        </is>
      </c>
      <c r="B12650" s="161" t="inlineStr">
        <is>
          <t>St. Lucia</t>
        </is>
      </c>
      <c r="C12650" s="161" t="inlineStr">
        <is>
          <t>Latin America &amp; Caribbean</t>
        </is>
      </c>
      <c r="D12650" s="161" t="inlineStr">
        <is>
          <t>Upper middle income</t>
        </is>
      </c>
      <c r="E12650" s="161" t="b">
        <v>1</v>
      </c>
      <c r="F12650" s="161" t="inlineStr">
        <is>
          <t>nmim_typ4_2030_pct_gdp</t>
        </is>
      </c>
      <c r="G12650" s="161" t="n">
        <v>0.3601335471785261</v>
      </c>
      <c r="H12650" s="161" t="inlineStr">
        <is>
          <t>2030</t>
        </is>
      </c>
      <c r="I12650" s="161" t="inlineStr">
        <is>
          <t>nmim_summary_v0_2.csv (InvestmentNeeds NMIM v0.2, model output)</t>
        </is>
      </c>
    </row>
    <row r="12651" ht="13" customHeight="1">
      <c r="A12651" s="161" t="inlineStr">
        <is>
          <t>LCA</t>
        </is>
      </c>
      <c r="B12651" s="161" t="inlineStr">
        <is>
          <t>St. Lucia</t>
        </is>
      </c>
      <c r="C12651" s="161" t="inlineStr">
        <is>
          <t>Latin America &amp; Caribbean</t>
        </is>
      </c>
      <c r="D12651" s="161" t="inlineStr">
        <is>
          <t>Upper middle income</t>
        </is>
      </c>
      <c r="E12651" s="161" t="b">
        <v>1</v>
      </c>
      <c r="F12651" s="161" t="inlineStr">
        <is>
          <t>nmim_typ5_2030_pct_gdp</t>
        </is>
      </c>
      <c r="G12651" s="161" t="n">
        <v>0.5731892967199217</v>
      </c>
      <c r="H12651" s="161" t="inlineStr">
        <is>
          <t>2030</t>
        </is>
      </c>
      <c r="I12651" s="161" t="inlineStr">
        <is>
          <t>nmim_summary_v0_2.csv (InvestmentNeeds NMIM v0.2, model output)</t>
        </is>
      </c>
    </row>
    <row r="12652" ht="13" customHeight="1">
      <c r="A12652" s="161" t="inlineStr">
        <is>
          <t>LCA</t>
        </is>
      </c>
      <c r="B12652" s="161" t="inlineStr">
        <is>
          <t>St. Lucia</t>
        </is>
      </c>
      <c r="C12652" s="161" t="inlineStr">
        <is>
          <t>Latin America &amp; Caribbean</t>
        </is>
      </c>
      <c r="D12652" s="161" t="inlineStr">
        <is>
          <t>Upper middle income</t>
        </is>
      </c>
      <c r="E12652" s="161" t="b">
        <v>1</v>
      </c>
      <c r="F12652" s="161" t="inlineStr">
        <is>
          <t>nmim_budget_need_2030_pct_gdp</t>
        </is>
      </c>
      <c r="G12652" s="161" t="n">
        <v>0.2679483971224183</v>
      </c>
      <c r="H12652" s="161" t="inlineStr">
        <is>
          <t>2030</t>
        </is>
      </c>
      <c r="I12652" s="161" t="inlineStr">
        <is>
          <t>nmim_summary_v0_2.csv (InvestmentNeeds NMIM v0.2, model output)</t>
        </is>
      </c>
    </row>
    <row r="12653" ht="13" customHeight="1">
      <c r="A12653" s="161" t="inlineStr">
        <is>
          <t>LCA</t>
        </is>
      </c>
      <c r="B12653" s="161" t="inlineStr">
        <is>
          <t>St. Lucia</t>
        </is>
      </c>
      <c r="C12653" s="161" t="inlineStr">
        <is>
          <t>Latin America &amp; Caribbean</t>
        </is>
      </c>
      <c r="D12653" s="161" t="inlineStr">
        <is>
          <t>Upper middle income</t>
        </is>
      </c>
      <c r="E12653" s="161" t="b">
        <v>1</v>
      </c>
      <c r="F12653" s="161" t="inlineStr">
        <is>
          <t>nmim_private_share_2030_pct</t>
        </is>
      </c>
      <c r="G12653" s="161" t="n">
        <v>50.76828958245242</v>
      </c>
      <c r="H12653" s="161" t="inlineStr">
        <is>
          <t>2030</t>
        </is>
      </c>
      <c r="I12653" s="161" t="inlineStr">
        <is>
          <t>nmim_summary_v0_2.csv (InvestmentNeeds NMIM v0.2, model output)</t>
        </is>
      </c>
    </row>
    <row r="12654" ht="13" customHeight="1">
      <c r="A12654" s="161" t="inlineStr">
        <is>
          <t>LCA</t>
        </is>
      </c>
      <c r="B12654" s="161" t="inlineStr">
        <is>
          <t>St. Lucia</t>
        </is>
      </c>
      <c r="C12654" s="161" t="inlineStr">
        <is>
          <t>Latin America &amp; Caribbean</t>
        </is>
      </c>
      <c r="D12654" s="161" t="inlineStr">
        <is>
          <t>Upper middle income</t>
        </is>
      </c>
      <c r="E12654" s="161" t="b">
        <v>1</v>
      </c>
      <c r="F12654" s="161" t="inlineStr">
        <is>
          <t>nmim_incr_inv_2030_pct_gdp</t>
        </is>
      </c>
      <c r="G12654" s="161" t="n">
        <v>1.278449019524394</v>
      </c>
      <c r="H12654" s="161" t="inlineStr">
        <is>
          <t>2030</t>
        </is>
      </c>
      <c r="I12654" s="161" t="inlineStr">
        <is>
          <t>nmim_summary_v0_2.csv (InvestmentNeeds NMIM v0.2, model output)</t>
        </is>
      </c>
    </row>
    <row r="12655" ht="13" customHeight="1">
      <c r="A12655" s="161" t="inlineStr">
        <is>
          <t>LCA</t>
        </is>
      </c>
      <c r="B12655" s="161" t="inlineStr">
        <is>
          <t>St. Lucia</t>
        </is>
      </c>
      <c r="C12655" s="161" t="inlineStr">
        <is>
          <t>Latin America &amp; Caribbean</t>
        </is>
      </c>
      <c r="D12655" s="161" t="inlineStr">
        <is>
          <t>Upper middle income</t>
        </is>
      </c>
      <c r="E12655" s="161" t="b">
        <v>1</v>
      </c>
      <c r="F12655" s="161" t="inlineStr">
        <is>
          <t>nmim_incr_inv_2050_pct_gdp</t>
        </is>
      </c>
      <c r="G12655" s="161" t="n">
        <v>1.295417944540511</v>
      </c>
      <c r="H12655" s="161" t="inlineStr">
        <is>
          <t>2050</t>
        </is>
      </c>
      <c r="I12655" s="161" t="inlineStr">
        <is>
          <t>nmim_summary_v0_2.csv (InvestmentNeeds NMIM v0.2, model output)</t>
        </is>
      </c>
    </row>
    <row r="12656" ht="13" customHeight="1">
      <c r="A12656" s="161" t="inlineStr">
        <is>
          <t>LCA</t>
        </is>
      </c>
      <c r="B12656" s="161" t="inlineStr">
        <is>
          <t>St. Lucia</t>
        </is>
      </c>
      <c r="C12656" s="161" t="inlineStr">
        <is>
          <t>Latin America &amp; Caribbean</t>
        </is>
      </c>
      <c r="D12656" s="161" t="inlineStr">
        <is>
          <t>Upper middle income</t>
        </is>
      </c>
      <c r="E12656" s="161" t="b">
        <v>1</v>
      </c>
      <c r="F12656" s="161" t="inlineStr">
        <is>
          <t>nmim_pv_incr_cost_b_pct_gdp</t>
        </is>
      </c>
      <c r="G12656" s="161" t="n">
        <v>-14.49606980463259</v>
      </c>
      <c r="H12656" s="161" t="inlineStr">
        <is>
          <t>2025-2050</t>
        </is>
      </c>
      <c r="I12656" s="161" t="inlineStr">
        <is>
          <t>nmim_summary_v0_2.csv (InvestmentNeeds NMIM v0.2, model output)</t>
        </is>
      </c>
    </row>
    <row r="12657" ht="13" customHeight="1">
      <c r="A12657" s="161" t="inlineStr">
        <is>
          <t>LCA</t>
        </is>
      </c>
      <c r="B12657" s="161" t="inlineStr">
        <is>
          <t>St. Lucia</t>
        </is>
      </c>
      <c r="C12657" s="161" t="inlineStr">
        <is>
          <t>Latin America &amp; Caribbean</t>
        </is>
      </c>
      <c r="D12657" s="161" t="inlineStr">
        <is>
          <t>Upper middle income</t>
        </is>
      </c>
      <c r="E12657" s="161" t="b">
        <v>1</v>
      </c>
      <c r="F12657" s="161" t="inlineStr">
        <is>
          <t>price_diesel_usd_litre</t>
        </is>
      </c>
      <c r="G12657" s="161" t="n">
        <v>1.298</v>
      </c>
      <c r="H12657" s="161" t="inlineStr">
        <is>
          <t>2024</t>
        </is>
      </c>
      <c r="I12657" s="161" t="inlineStr">
        <is>
          <t>imffossilfuelsubsidiesdata.xlsb</t>
        </is>
      </c>
    </row>
    <row r="12658" ht="13" customHeight="1">
      <c r="A12658" s="161" t="inlineStr">
        <is>
          <t>LCA</t>
        </is>
      </c>
      <c r="B12658" s="161" t="inlineStr">
        <is>
          <t>St. Lucia</t>
        </is>
      </c>
      <c r="C12658" s="161" t="inlineStr">
        <is>
          <t>Latin America &amp; Caribbean</t>
        </is>
      </c>
      <c r="D12658" s="161" t="inlineStr">
        <is>
          <t>Upper middle income</t>
        </is>
      </c>
      <c r="E12658" s="161" t="b">
        <v>1</v>
      </c>
      <c r="F12658" s="161" t="inlineStr">
        <is>
          <t>price_gasoline_usd_litre</t>
        </is>
      </c>
      <c r="G12658" s="161" t="n">
        <v>1.342</v>
      </c>
      <c r="H12658" s="161" t="inlineStr">
        <is>
          <t>2024</t>
        </is>
      </c>
      <c r="I12658" s="161" t="inlineStr">
        <is>
          <t>imffossilfuelsubsidiesdata.xlsb</t>
        </is>
      </c>
    </row>
    <row r="12659" ht="13" customHeight="1">
      <c r="A12659" s="161" t="inlineStr">
        <is>
          <t>LCA</t>
        </is>
      </c>
      <c r="B12659" s="161" t="inlineStr">
        <is>
          <t>St. Lucia</t>
        </is>
      </c>
      <c r="C12659" s="161" t="inlineStr">
        <is>
          <t>Latin America &amp; Caribbean</t>
        </is>
      </c>
      <c r="D12659" s="161" t="inlineStr">
        <is>
          <t>Upper middle income</t>
        </is>
      </c>
      <c r="E12659" s="161" t="b">
        <v>1</v>
      </c>
      <c r="F12659" s="161" t="inlineStr">
        <is>
          <t>price_electricity_residential_usd_kwh</t>
        </is>
      </c>
      <c r="G12659" s="161" t="n">
        <v>0.305</v>
      </c>
      <c r="H12659" s="161" t="inlineStr">
        <is>
          <t>2024</t>
        </is>
      </c>
      <c r="I12659" s="161" t="inlineStr">
        <is>
          <t>imffossilfuelsubsidiesdata.xlsb</t>
        </is>
      </c>
    </row>
    <row r="12660" ht="13" customHeight="1">
      <c r="A12660" s="161" t="inlineStr">
        <is>
          <t>LCA</t>
        </is>
      </c>
      <c r="B12660" s="161" t="inlineStr">
        <is>
          <t>St. Lucia</t>
        </is>
      </c>
      <c r="C12660" s="161" t="inlineStr">
        <is>
          <t>Latin America &amp; Caribbean</t>
        </is>
      </c>
      <c r="D12660" s="161" t="inlineStr">
        <is>
          <t>Upper middle income</t>
        </is>
      </c>
      <c r="E12660" s="161" t="b">
        <v>1</v>
      </c>
      <c r="F12660" s="161" t="inlineStr">
        <is>
          <t>price_electricity_industry_usd_kwh</t>
        </is>
      </c>
      <c r="G12660" s="161" t="n">
        <v>0.373</v>
      </c>
      <c r="H12660" s="161" t="inlineStr">
        <is>
          <t>2024</t>
        </is>
      </c>
      <c r="I12660" s="161" t="inlineStr">
        <is>
          <t>imffossilfuelsubsidiesdata.xlsb</t>
        </is>
      </c>
    </row>
    <row r="12661" ht="13" customHeight="1">
      <c r="A12661" s="161" t="inlineStr">
        <is>
          <t>LCA</t>
        </is>
      </c>
      <c r="B12661" s="161" t="inlineStr">
        <is>
          <t>St. Lucia</t>
        </is>
      </c>
      <c r="C12661" s="161" t="inlineStr">
        <is>
          <t>Latin America &amp; Caribbean</t>
        </is>
      </c>
      <c r="D12661" s="161" t="inlineStr">
        <is>
          <t>Upper middle income</t>
        </is>
      </c>
      <c r="E12661" s="161" t="b">
        <v>1</v>
      </c>
      <c r="F12661" s="161" t="inlineStr">
        <is>
          <t>price_gas_residential_usd_gj</t>
        </is>
      </c>
      <c r="G12661" s="161" t="n">
        <v>23.301</v>
      </c>
      <c r="H12661" s="161" t="inlineStr">
        <is>
          <t>2024</t>
        </is>
      </c>
      <c r="I12661" s="161" t="inlineStr">
        <is>
          <t>imffossilfuelsubsidiesdata.xlsb</t>
        </is>
      </c>
    </row>
    <row r="12662" ht="13" customHeight="1">
      <c r="A12662" s="161" t="inlineStr">
        <is>
          <t>LCA</t>
        </is>
      </c>
      <c r="B12662" s="161" t="inlineStr">
        <is>
          <t>St. Lucia</t>
        </is>
      </c>
      <c r="C12662" s="161" t="inlineStr">
        <is>
          <t>Latin America &amp; Caribbean</t>
        </is>
      </c>
      <c r="D12662" s="161" t="inlineStr">
        <is>
          <t>Upper middle income</t>
        </is>
      </c>
      <c r="E12662" s="161" t="b">
        <v>1</v>
      </c>
      <c r="F12662" s="161" t="inlineStr">
        <is>
          <t>price_gas_industry_usd_gj</t>
        </is>
      </c>
      <c r="G12662" s="161" t="n">
        <v>12.771</v>
      </c>
      <c r="H12662" s="161" t="inlineStr">
        <is>
          <t>2024</t>
        </is>
      </c>
      <c r="I12662" s="161" t="inlineStr">
        <is>
          <t>imffossilfuelsubsidiesdata.xlsb</t>
        </is>
      </c>
    </row>
    <row r="12663" ht="13" customHeight="1">
      <c r="A12663" s="161" t="inlineStr">
        <is>
          <t>LCA</t>
        </is>
      </c>
      <c r="B12663" s="161" t="inlineStr">
        <is>
          <t>St. Lucia</t>
        </is>
      </c>
      <c r="C12663" s="161" t="inlineStr">
        <is>
          <t>Latin America &amp; Caribbean</t>
        </is>
      </c>
      <c r="D12663" s="161" t="inlineStr">
        <is>
          <t>Upper middle income</t>
        </is>
      </c>
      <c r="E12663" s="161" t="b">
        <v>1</v>
      </c>
      <c r="F12663" s="161" t="inlineStr">
        <is>
          <t>price_gas_power_usd_gj</t>
        </is>
      </c>
      <c r="G12663" s="161" t="n">
        <v>11.447</v>
      </c>
      <c r="H12663" s="161" t="inlineStr">
        <is>
          <t>2024</t>
        </is>
      </c>
      <c r="I12663" s="161" t="inlineStr">
        <is>
          <t>imffossilfuelsubsidiesdata.xlsb</t>
        </is>
      </c>
    </row>
    <row r="12664" ht="13" customHeight="1">
      <c r="A12664" s="161" t="inlineStr">
        <is>
          <t>LCA</t>
        </is>
      </c>
      <c r="B12664" s="161" t="inlineStr">
        <is>
          <t>St. Lucia</t>
        </is>
      </c>
      <c r="C12664" s="161" t="inlineStr">
        <is>
          <t>Latin America &amp; Caribbean</t>
        </is>
      </c>
      <c r="D12664" s="161" t="inlineStr">
        <is>
          <t>Upper middle income</t>
        </is>
      </c>
      <c r="E12664" s="161" t="b">
        <v>1</v>
      </c>
      <c r="F12664" s="161" t="inlineStr">
        <is>
          <t>price_coal_residential_usd_gj</t>
        </is>
      </c>
      <c r="G12664" s="161" t="n">
        <v>13.717</v>
      </c>
      <c r="H12664" s="161" t="inlineStr">
        <is>
          <t>2024</t>
        </is>
      </c>
      <c r="I12664" s="161" t="inlineStr">
        <is>
          <t>imffossilfuelsubsidiesdata.xlsb</t>
        </is>
      </c>
    </row>
    <row r="12665" ht="13" customHeight="1">
      <c r="A12665" s="161" t="inlineStr">
        <is>
          <t>LCA</t>
        </is>
      </c>
      <c r="B12665" s="161" t="inlineStr">
        <is>
          <t>St. Lucia</t>
        </is>
      </c>
      <c r="C12665" s="161" t="inlineStr">
        <is>
          <t>Latin America &amp; Caribbean</t>
        </is>
      </c>
      <c r="D12665" s="161" t="inlineStr">
        <is>
          <t>Upper middle income</t>
        </is>
      </c>
      <c r="E12665" s="161" t="b">
        <v>1</v>
      </c>
      <c r="F12665" s="161" t="inlineStr">
        <is>
          <t>price_coal_industry_usd_gj</t>
        </is>
      </c>
      <c r="G12665" s="161" t="n">
        <v>7.124</v>
      </c>
      <c r="H12665" s="161" t="inlineStr">
        <is>
          <t>2024</t>
        </is>
      </c>
      <c r="I12665" s="161" t="inlineStr">
        <is>
          <t>imffossilfuelsubsidiesdata.xlsb</t>
        </is>
      </c>
    </row>
    <row r="12666" ht="13" customHeight="1">
      <c r="A12666" s="161" t="inlineStr">
        <is>
          <t>LCA</t>
        </is>
      </c>
      <c r="B12666" s="161" t="inlineStr">
        <is>
          <t>St. Lucia</t>
        </is>
      </c>
      <c r="C12666" s="161" t="inlineStr">
        <is>
          <t>Latin America &amp; Caribbean</t>
        </is>
      </c>
      <c r="D12666" s="161" t="inlineStr">
        <is>
          <t>Upper middle income</t>
        </is>
      </c>
      <c r="E12666" s="161" t="b">
        <v>1</v>
      </c>
      <c r="F12666" s="161" t="inlineStr">
        <is>
          <t>price_coal_power_usd_gj</t>
        </is>
      </c>
      <c r="G12666" s="161" t="n">
        <v>5.575</v>
      </c>
      <c r="H12666" s="161" t="inlineStr">
        <is>
          <t>2024</t>
        </is>
      </c>
      <c r="I12666" s="161" t="inlineStr">
        <is>
          <t>imffossilfuelsubsidiesdata.xlsb</t>
        </is>
      </c>
    </row>
    <row r="12667" ht="13" customHeight="1">
      <c r="A12667" s="161" t="inlineStr">
        <is>
          <t>LCA</t>
        </is>
      </c>
      <c r="B12667" s="161" t="inlineStr">
        <is>
          <t>St. Lucia</t>
        </is>
      </c>
      <c r="C12667" s="161" t="inlineStr">
        <is>
          <t>Latin America &amp; Caribbean</t>
        </is>
      </c>
      <c r="D12667" s="161" t="inlineStr">
        <is>
          <t>Upper middle income</t>
        </is>
      </c>
      <c r="E12667" s="161" t="b">
        <v>1</v>
      </c>
      <c r="F12667" s="161" t="inlineStr">
        <is>
          <t>power_market_structure</t>
        </is>
      </c>
      <c r="G12667" s="161" t="n">
        <v>1</v>
      </c>
      <c r="H12667" s="161" t="inlineStr">
        <is>
          <t>2013</t>
        </is>
      </c>
      <c r="I12667" s="161" t="inlineStr">
        <is>
          <t>dataverse_files.zip</t>
        </is>
      </c>
    </row>
    <row r="12668" ht="13" customHeight="1">
      <c r="A12668" s="161" t="inlineStr">
        <is>
          <t>LCA</t>
        </is>
      </c>
      <c r="B12668" s="161" t="inlineStr">
        <is>
          <t>St. Lucia</t>
        </is>
      </c>
      <c r="C12668" s="161" t="inlineStr">
        <is>
          <t>Latin America &amp; Caribbean</t>
        </is>
      </c>
      <c r="D12668" s="161" t="inlineStr">
        <is>
          <t>Upper middle income</t>
        </is>
      </c>
      <c r="E12668" s="161" t="b">
        <v>1</v>
      </c>
      <c r="F12668" s="161" t="inlineStr">
        <is>
          <t>independent_regulator</t>
        </is>
      </c>
      <c r="G12668" s="161" t="n">
        <v>0</v>
      </c>
      <c r="H12668" s="161" t="inlineStr">
        <is>
          <t>2013</t>
        </is>
      </c>
      <c r="I12668" s="161" t="inlineStr">
        <is>
          <t>dataverse_files.zip</t>
        </is>
      </c>
    </row>
    <row r="12669" ht="13" customHeight="1">
      <c r="A12669" s="161" t="inlineStr">
        <is>
          <t>LCA</t>
        </is>
      </c>
      <c r="B12669" s="161" t="inlineStr">
        <is>
          <t>St. Lucia</t>
        </is>
      </c>
      <c r="C12669" s="161" t="inlineStr">
        <is>
          <t>Latin America &amp; Caribbean</t>
        </is>
      </c>
      <c r="D12669" s="161" t="inlineStr">
        <is>
          <t>Upper middle income</t>
        </is>
      </c>
      <c r="E12669" s="161" t="b">
        <v>1</v>
      </c>
      <c r="F12669" s="161" t="inlineStr">
        <is>
          <t>generation_unbundled</t>
        </is>
      </c>
      <c r="G12669" s="161" t="n">
        <v>0</v>
      </c>
      <c r="H12669" s="161" t="inlineStr">
        <is>
          <t>2013</t>
        </is>
      </c>
      <c r="I12669" s="161" t="inlineStr">
        <is>
          <t>dataverse_files.zip</t>
        </is>
      </c>
    </row>
    <row r="12670" ht="13" customHeight="1">
      <c r="A12670" s="161" t="inlineStr">
        <is>
          <t>LCA</t>
        </is>
      </c>
      <c r="B12670" s="161" t="inlineStr">
        <is>
          <t>St. Lucia</t>
        </is>
      </c>
      <c r="C12670" s="161" t="inlineStr">
        <is>
          <t>Latin America &amp; Caribbean</t>
        </is>
      </c>
      <c r="D12670" s="161" t="inlineStr">
        <is>
          <t>Upper middle income</t>
        </is>
      </c>
      <c r="E12670" s="161" t="b">
        <v>1</v>
      </c>
      <c r="F12670" s="161" t="inlineStr">
        <is>
          <t>revenue_pct_gdp</t>
        </is>
      </c>
      <c r="G12670" s="161" t="n">
        <v>22.571</v>
      </c>
      <c r="H12670" s="161" t="inlineStr">
        <is>
          <t>2024</t>
        </is>
      </c>
      <c r="I12670" s="161" t="inlineStr">
        <is>
          <t>dataset_2026-08-26T13_41_09_874550254Z_DEFAULT_INTEGRATION_IMF_RES_WEO_9_0_0.csv</t>
        </is>
      </c>
    </row>
    <row r="12671" ht="13" customHeight="1">
      <c r="A12671" s="161" t="inlineStr">
        <is>
          <t>LCA</t>
        </is>
      </c>
      <c r="B12671" s="161" t="inlineStr">
        <is>
          <t>St. Lucia</t>
        </is>
      </c>
      <c r="C12671" s="161" t="inlineStr">
        <is>
          <t>Latin America &amp; Caribbean</t>
        </is>
      </c>
      <c r="D12671" s="161" t="inlineStr">
        <is>
          <t>Upper middle income</t>
        </is>
      </c>
      <c r="E12671" s="161" t="b">
        <v>1</v>
      </c>
      <c r="F12671" s="161" t="inlineStr">
        <is>
          <t>primary_balance_pct_gdp</t>
        </is>
      </c>
      <c r="G12671" s="161" t="n">
        <v>1.454</v>
      </c>
      <c r="H12671" s="161" t="inlineStr">
        <is>
          <t>2024</t>
        </is>
      </c>
      <c r="I12671" s="161" t="inlineStr">
        <is>
          <t>dataset_2026-08-26T13_41_09_874550254Z_DEFAULT_INTEGRATION_IMF_RES_WEO_9_0_0.csv</t>
        </is>
      </c>
    </row>
    <row r="12672" ht="13" customHeight="1">
      <c r="A12672" s="161" t="inlineStr">
        <is>
          <t>LCA</t>
        </is>
      </c>
      <c r="B12672" s="161" t="inlineStr">
        <is>
          <t>St. Lucia</t>
        </is>
      </c>
      <c r="C12672" s="161" t="inlineStr">
        <is>
          <t>Latin America &amp; Caribbean</t>
        </is>
      </c>
      <c r="D12672" s="161" t="inlineStr">
        <is>
          <t>Upper middle income</t>
        </is>
      </c>
      <c r="E12672" s="161" t="b">
        <v>1</v>
      </c>
      <c r="F12672" s="161" t="inlineStr">
        <is>
          <t>current_account_pct_gdp</t>
        </is>
      </c>
      <c r="G12672" s="161" t="n">
        <v>-1.555</v>
      </c>
      <c r="H12672" s="161" t="inlineStr">
        <is>
          <t>2024</t>
        </is>
      </c>
      <c r="I12672" s="161" t="inlineStr">
        <is>
          <t>dataset_2026-08-26T13_41_09_874550254Z_DEFAULT_INTEGRATION_IMF_RES_WEO_9_0_0.csv</t>
        </is>
      </c>
    </row>
    <row r="12673" ht="13" customHeight="1">
      <c r="A12673" s="161" t="inlineStr">
        <is>
          <t>LCA</t>
        </is>
      </c>
      <c r="B12673" s="161" t="inlineStr">
        <is>
          <t>St. Lucia</t>
        </is>
      </c>
      <c r="C12673" s="161" t="inlineStr">
        <is>
          <t>Latin America &amp; Caribbean</t>
        </is>
      </c>
      <c r="D12673" s="161" t="inlineStr">
        <is>
          <t>Upper middle income</t>
        </is>
      </c>
      <c r="E12673" s="161" t="b">
        <v>1</v>
      </c>
      <c r="F12673" s="161" t="inlineStr">
        <is>
          <t>gross_capital_formation_pct_gdp</t>
        </is>
      </c>
      <c r="G12673" s="161" t="n">
        <v>20.701</v>
      </c>
      <c r="H12673" s="161" t="inlineStr">
        <is>
          <t>2024</t>
        </is>
      </c>
      <c r="I12673" s="161" t="inlineStr">
        <is>
          <t>dataset_2026-08-26T13_41_09_874550254Z_DEFAULT_INTEGRATION_IMF_RES_WEO_9_0_0.csv</t>
        </is>
      </c>
    </row>
    <row r="12674" ht="13" customHeight="1">
      <c r="A12674" s="161" t="inlineStr">
        <is>
          <t>LCA</t>
        </is>
      </c>
      <c r="B12674" s="161" t="inlineStr">
        <is>
          <t>St. Lucia</t>
        </is>
      </c>
      <c r="C12674" s="161" t="inlineStr">
        <is>
          <t>Latin America &amp; Caribbean</t>
        </is>
      </c>
      <c r="D12674" s="161" t="inlineStr">
        <is>
          <t>Upper middle income</t>
        </is>
      </c>
      <c r="E12674" s="161" t="b">
        <v>1</v>
      </c>
      <c r="F12674" s="161" t="inlineStr">
        <is>
          <t>real_gdp_growth_5y_avg_pct</t>
        </is>
      </c>
      <c r="G12674" s="161" t="n">
        <v>3.21</v>
      </c>
      <c r="H12674" s="161" t="inlineStr">
        <is>
          <t>2020-2024 avg</t>
        </is>
      </c>
      <c r="I12674" s="161" t="inlineStr">
        <is>
          <t>dataset_2026-08-26T13_41_09_874550254Z_DEFAULT_INTEGRATION_IMF_RES_WEO_9_0_0.csv (derived)</t>
        </is>
      </c>
    </row>
    <row r="12675" ht="13" customHeight="1">
      <c r="A12675" s="161" t="inlineStr">
        <is>
          <t>LCA</t>
        </is>
      </c>
      <c r="B12675" s="161" t="inlineStr">
        <is>
          <t>St. Lucia</t>
        </is>
      </c>
      <c r="C12675" s="161" t="inlineStr">
        <is>
          <t>Latin America &amp; Caribbean</t>
        </is>
      </c>
      <c r="D12675" s="161" t="inlineStr">
        <is>
          <t>Upper middle income</t>
        </is>
      </c>
      <c r="E12675" s="161" t="b">
        <v>1</v>
      </c>
      <c r="F12675" s="161" t="inlineStr">
        <is>
          <t>int_budget_need_2030_pct_gdp</t>
        </is>
      </c>
      <c r="G12675" s="161" t="n">
        <v>0.169</v>
      </c>
      <c r="H12675" s="161" t="inlineStr">
        <is>
          <t>2030</t>
        </is>
      </c>
      <c r="I12675" s="161" t="inlineStr">
        <is>
          <t>integrated_results.csv (MacroFiscalModels v0.1, model output)</t>
        </is>
      </c>
    </row>
    <row r="12676" ht="13" customHeight="1">
      <c r="A12676" s="161" t="inlineStr">
        <is>
          <t>LCA</t>
        </is>
      </c>
      <c r="B12676" s="161" t="inlineStr">
        <is>
          <t>St. Lucia</t>
        </is>
      </c>
      <c r="C12676" s="161" t="inlineStr">
        <is>
          <t>Latin America &amp; Caribbean</t>
        </is>
      </c>
      <c r="D12676" s="161" t="inlineStr">
        <is>
          <t>Upper middle income</t>
        </is>
      </c>
      <c r="E12676" s="161" t="b">
        <v>1</v>
      </c>
      <c r="F12676" s="161" t="inlineStr">
        <is>
          <t>int_pricing_revenue_2030_pct_gdp</t>
        </is>
      </c>
      <c r="G12676" s="161" t="n">
        <v>0.655</v>
      </c>
      <c r="H12676" s="161" t="inlineStr">
        <is>
          <t>2030</t>
        </is>
      </c>
      <c r="I12676" s="161" t="inlineStr">
        <is>
          <t>integrated_results.csv (MacroFiscalModels v0.1, model output)</t>
        </is>
      </c>
    </row>
    <row r="12677" ht="13" customHeight="1">
      <c r="A12677" s="161" t="inlineStr">
        <is>
          <t>LCA</t>
        </is>
      </c>
      <c r="B12677" s="161" t="inlineStr">
        <is>
          <t>St. Lucia</t>
        </is>
      </c>
      <c r="C12677" s="161" t="inlineStr">
        <is>
          <t>Latin America &amp; Caribbean</t>
        </is>
      </c>
      <c r="D12677" s="161" t="inlineStr">
        <is>
          <t>Upper middle income</t>
        </is>
      </c>
      <c r="E12677" s="161" t="b">
        <v>1</v>
      </c>
      <c r="F12677" s="161" t="inlineStr">
        <is>
          <t>int_financing_gap_2030_pct_gdp</t>
        </is>
      </c>
      <c r="G12677" s="161" t="n">
        <v>-0.486</v>
      </c>
      <c r="H12677" s="161" t="inlineStr">
        <is>
          <t>2030</t>
        </is>
      </c>
      <c r="I12677" s="161" t="inlineStr">
        <is>
          <t>integrated_results.csv (MacroFiscalModels v0.1, model output)</t>
        </is>
      </c>
    </row>
    <row r="12678" ht="13" customHeight="1">
      <c r="A12678" s="161" t="inlineStr">
        <is>
          <t>LCA</t>
        </is>
      </c>
      <c r="B12678" s="161" t="inlineStr">
        <is>
          <t>St. Lucia</t>
        </is>
      </c>
      <c r="C12678" s="161" t="inlineStr">
        <is>
          <t>Latin America &amp; Caribbean</t>
        </is>
      </c>
      <c r="D12678" s="161" t="inlineStr">
        <is>
          <t>Upper middle income</t>
        </is>
      </c>
      <c r="E12678" s="161" t="b">
        <v>1</v>
      </c>
      <c r="F12678" s="161" t="inlineStr">
        <is>
          <t>int_gdp_dev_2050_pct</t>
        </is>
      </c>
      <c r="G12678" s="161" t="n">
        <v>11.42</v>
      </c>
      <c r="H12678" s="161" t="inlineStr">
        <is>
          <t>2050</t>
        </is>
      </c>
      <c r="I12678" s="161" t="inlineStr">
        <is>
          <t>integrated_results.csv (MacroFiscalModels v0.1, model output)</t>
        </is>
      </c>
    </row>
    <row r="12679" ht="13" customHeight="1">
      <c r="A12679" s="161" t="inlineStr">
        <is>
          <t>LCA</t>
        </is>
      </c>
      <c r="B12679" s="161" t="inlineStr">
        <is>
          <t>St. Lucia</t>
        </is>
      </c>
      <c r="C12679" s="161" t="inlineStr">
        <is>
          <t>Latin America &amp; Caribbean</t>
        </is>
      </c>
      <c r="D12679" s="161" t="inlineStr">
        <is>
          <t>Upper middle income</t>
        </is>
      </c>
      <c r="E12679" s="161" t="b">
        <v>1</v>
      </c>
      <c r="F12679" s="161" t="inlineStr">
        <is>
          <t>int_debt_2050_pct_gdp</t>
        </is>
      </c>
      <c r="G12679" s="161" t="n">
        <v>67.62</v>
      </c>
      <c r="H12679" s="161" t="inlineStr">
        <is>
          <t>2050</t>
        </is>
      </c>
      <c r="I12679" s="161" t="inlineStr">
        <is>
          <t>integrated_results.csv (MacroFiscalModels v0.1, model output)</t>
        </is>
      </c>
    </row>
    <row r="12680" ht="13" customHeight="1">
      <c r="A12680" s="161" t="inlineStr">
        <is>
          <t>MAF</t>
        </is>
      </c>
      <c r="B12680" s="161" t="inlineStr">
        <is>
          <t>St. Martin (French part)</t>
        </is>
      </c>
      <c r="C12680" s="161" t="inlineStr">
        <is>
          <t>Latin America &amp; Caribbean</t>
        </is>
      </c>
      <c r="D12680" s="161" t="inlineStr">
        <is>
          <t>High income</t>
        </is>
      </c>
      <c r="E12680" s="161" t="b">
        <v>0</v>
      </c>
      <c r="F12680" s="161" t="inlineStr">
        <is>
          <t>climate_pfm_diagnostic_on_record</t>
        </is>
      </c>
      <c r="G12680" s="161" t="n">
        <v>0</v>
      </c>
      <c r="H12680" s="161" t="inlineStr">
        <is>
          <t>2022</t>
        </is>
      </c>
      <c r="I12680" s="161" t="inlineStr">
        <is>
          <t>UNDP-Global-Climate-Public-Finance-Review-2022.pdf (Table 4.2)</t>
        </is>
      </c>
    </row>
    <row r="12681" ht="13" customHeight="1">
      <c r="A12681" s="161" t="inlineStr">
        <is>
          <t>VCT</t>
        </is>
      </c>
      <c r="B12681" s="161" t="inlineStr">
        <is>
          <t>St. Vincent and the Grenadines</t>
        </is>
      </c>
      <c r="C12681" s="161" t="inlineStr">
        <is>
          <t>Latin America &amp; Caribbean</t>
        </is>
      </c>
      <c r="D12681" s="161" t="inlineStr">
        <is>
          <t>Upper middle income</t>
        </is>
      </c>
      <c r="E12681" s="161" t="b">
        <v>1</v>
      </c>
      <c r="F12681" s="161" t="inlineStr">
        <is>
          <t>interest_to_revenue_pct</t>
        </is>
      </c>
      <c r="G12681" s="161" t="n">
        <v>10.388</v>
      </c>
      <c r="H12681" s="161" t="inlineStr">
        <is>
          <t>2024</t>
        </is>
      </c>
      <c r="I12681" s="161" t="inlineStr">
        <is>
          <t>dataset_2026-08-26T13_41_09_874550254Z_DEFAULT_INTEGRATION_IMF_RES_WEO_9_0_0.csv (derived)</t>
        </is>
      </c>
    </row>
    <row r="12682" ht="13" customHeight="1">
      <c r="A12682" s="161" t="inlineStr">
        <is>
          <t>VCT</t>
        </is>
      </c>
      <c r="B12682" s="161" t="inlineStr">
        <is>
          <t>St. Vincent and the Grenadines</t>
        </is>
      </c>
      <c r="C12682" s="161" t="inlineStr">
        <is>
          <t>Latin America &amp; Caribbean</t>
        </is>
      </c>
      <c r="D12682" s="161" t="inlineStr">
        <is>
          <t>Upper middle income</t>
        </is>
      </c>
      <c r="E12682" s="161" t="b">
        <v>1</v>
      </c>
      <c r="F12682" s="161" t="inlineStr">
        <is>
          <t>interest_pct_gdp</t>
        </is>
      </c>
      <c r="G12682" s="161" t="n">
        <v>2.896</v>
      </c>
      <c r="H12682" s="161" t="inlineStr">
        <is>
          <t>2024</t>
        </is>
      </c>
      <c r="I12682" s="161" t="inlineStr">
        <is>
          <t>dataset_2026-08-26T13_41_09_874550254Z_DEFAULT_INTEGRATION_IMF_RES_WEO_9_0_0.csv (derived)</t>
        </is>
      </c>
    </row>
    <row r="12683" ht="13" customHeight="1">
      <c r="A12683" s="161" t="inlineStr">
        <is>
          <t>VCT</t>
        </is>
      </c>
      <c r="B12683" s="161" t="inlineStr">
        <is>
          <t>St. Vincent and the Grenadines</t>
        </is>
      </c>
      <c r="C12683" s="161" t="inlineStr">
        <is>
          <t>Latin America &amp; Caribbean</t>
        </is>
      </c>
      <c r="D12683" s="161" t="inlineStr">
        <is>
          <t>Upper middle income</t>
        </is>
      </c>
      <c r="E12683" s="161" t="b">
        <v>1</v>
      </c>
      <c r="F12683" s="161" t="inlineStr">
        <is>
          <t>gross_debt_pct_gdp</t>
        </is>
      </c>
      <c r="G12683" s="161" t="n">
        <v>102.838</v>
      </c>
      <c r="H12683" s="161" t="inlineStr">
        <is>
          <t>2024</t>
        </is>
      </c>
      <c r="I12683" s="161" t="inlineStr">
        <is>
          <t>dataset_2026-08-26T13_41_09_874550254Z_DEFAULT_INTEGRATION_IMF_RES_WEO_9_0_0.csv</t>
        </is>
      </c>
    </row>
    <row r="12684" ht="13" customHeight="1">
      <c r="A12684" s="161" t="inlineStr">
        <is>
          <t>VCT</t>
        </is>
      </c>
      <c r="B12684" s="161" t="inlineStr">
        <is>
          <t>St. Vincent and the Grenadines</t>
        </is>
      </c>
      <c r="C12684" s="161" t="inlineStr">
        <is>
          <t>Latin America &amp; Caribbean</t>
        </is>
      </c>
      <c r="D12684" s="161" t="inlineStr">
        <is>
          <t>Upper middle income</t>
        </is>
      </c>
      <c r="E12684" s="161" t="b">
        <v>1</v>
      </c>
      <c r="F12684" s="161" t="inlineStr">
        <is>
          <t>tax_revenue_pct_gdp</t>
        </is>
      </c>
      <c r="G12684" s="161" t="n">
        <v>23.566</v>
      </c>
      <c r="H12684" s="161" t="inlineStr">
        <is>
          <t>2024</t>
        </is>
      </c>
      <c r="I12684" s="161" t="inlineStr">
        <is>
          <t>world-imf2026.xlsx</t>
        </is>
      </c>
    </row>
    <row r="12685" ht="13" customHeight="1">
      <c r="A12685" s="161" t="inlineStr">
        <is>
          <t>VCT</t>
        </is>
      </c>
      <c r="B12685" s="161" t="inlineStr">
        <is>
          <t>St. Vincent and the Grenadines</t>
        </is>
      </c>
      <c r="C12685" s="161" t="inlineStr">
        <is>
          <t>Latin America &amp; Caribbean</t>
        </is>
      </c>
      <c r="D12685" s="161" t="inlineStr">
        <is>
          <t>Upper middle income</t>
        </is>
      </c>
      <c r="E12685" s="161" t="b">
        <v>1</v>
      </c>
      <c r="F12685" s="161" t="inlineStr">
        <is>
          <t>climate_pfm_diagnostic_on_record</t>
        </is>
      </c>
      <c r="G12685" s="161" t="n">
        <v>0</v>
      </c>
      <c r="H12685" s="161" t="inlineStr">
        <is>
          <t>2022</t>
        </is>
      </c>
      <c r="I12685" s="161" t="inlineStr">
        <is>
          <t>UNDP-Global-Climate-Public-Finance-Review-2022.pdf (Table 4.2)</t>
        </is>
      </c>
    </row>
    <row r="12686" ht="13" customHeight="1">
      <c r="A12686" s="161" t="inlineStr">
        <is>
          <t>VCT</t>
        </is>
      </c>
      <c r="B12686" s="161" t="inlineStr">
        <is>
          <t>St. Vincent and the Grenadines</t>
        </is>
      </c>
      <c r="C12686" s="161" t="inlineStr">
        <is>
          <t>Latin America &amp; Caribbean</t>
        </is>
      </c>
      <c r="D12686" s="161" t="inlineStr">
        <is>
          <t>Upper middle income</t>
        </is>
      </c>
      <c r="E12686" s="161" t="b">
        <v>1</v>
      </c>
      <c r="F12686" s="161" t="inlineStr">
        <is>
          <t>ids_official_private_rate_spread_pp</t>
        </is>
      </c>
      <c r="G12686" s="161" t="n">
        <v>1.015</v>
      </c>
      <c r="H12686" s="161" t="inlineStr">
        <is>
          <t>2024</t>
        </is>
      </c>
      <c r="I12686" s="161" t="inlineStr">
        <is>
          <t>P_Data_Extract_From_International_Debt_Statistics__2_.xlsx</t>
        </is>
      </c>
    </row>
    <row r="12687" ht="13" customHeight="1">
      <c r="A12687" s="161" t="inlineStr">
        <is>
          <t>VCT</t>
        </is>
      </c>
      <c r="B12687" s="161" t="inlineStr">
        <is>
          <t>St. Vincent and the Grenadines</t>
        </is>
      </c>
      <c r="C12687" s="161" t="inlineStr">
        <is>
          <t>Latin America &amp; Caribbean</t>
        </is>
      </c>
      <c r="D12687" s="161" t="inlineStr">
        <is>
          <t>Upper middle income</t>
        </is>
      </c>
      <c r="E12687" s="161" t="b">
        <v>1</v>
      </c>
      <c r="F12687" s="161" t="inlineStr">
        <is>
          <t>ids_private_creditor_rate_pct</t>
        </is>
      </c>
      <c r="G12687" s="161" t="n">
        <v>4.9</v>
      </c>
      <c r="H12687" s="161" t="inlineStr">
        <is>
          <t>2020</t>
        </is>
      </c>
      <c r="I12687" s="161" t="inlineStr">
        <is>
          <t>P_Data_Extract_From_International_Debt_Statistics__2_.xlsx</t>
        </is>
      </c>
    </row>
    <row r="12688" ht="13" customHeight="1">
      <c r="A12688" s="161" t="inlineStr">
        <is>
          <t>VCT</t>
        </is>
      </c>
      <c r="B12688" s="161" t="inlineStr">
        <is>
          <t>St. Vincent and the Grenadines</t>
        </is>
      </c>
      <c r="C12688" s="161" t="inlineStr">
        <is>
          <t>Latin America &amp; Caribbean</t>
        </is>
      </c>
      <c r="D12688" s="161" t="inlineStr">
        <is>
          <t>Upper middle income</t>
        </is>
      </c>
      <c r="E12688" s="161" t="b">
        <v>1</v>
      </c>
      <c r="F12688" s="161" t="inlineStr">
        <is>
          <t>ids_avg_maturity_years</t>
        </is>
      </c>
      <c r="G12688" s="161" t="n">
        <v>35.406</v>
      </c>
      <c r="H12688" s="161" t="inlineStr">
        <is>
          <t>2024</t>
        </is>
      </c>
      <c r="I12688" s="161" t="inlineStr">
        <is>
          <t>P_Data_Extract_From_International_Debt_Statistics__2_.xlsx</t>
        </is>
      </c>
    </row>
    <row r="12689" ht="13" customHeight="1">
      <c r="A12689" s="161" t="inlineStr">
        <is>
          <t>VCT</t>
        </is>
      </c>
      <c r="B12689" s="161" t="inlineStr">
        <is>
          <t>St. Vincent and the Grenadines</t>
        </is>
      </c>
      <c r="C12689" s="161" t="inlineStr">
        <is>
          <t>Latin America &amp; Caribbean</t>
        </is>
      </c>
      <c r="D12689" s="161" t="inlineStr">
        <is>
          <t>Upper middle income</t>
        </is>
      </c>
      <c r="E12689" s="161" t="b">
        <v>1</v>
      </c>
      <c r="F12689" s="161" t="inlineStr">
        <is>
          <t>mitigation_finance_received_pct_gdp</t>
        </is>
      </c>
      <c r="G12689" s="161" t="n">
        <v>0.391</v>
      </c>
      <c r="H12689" s="161" t="inlineStr">
        <is>
          <t>2024</t>
        </is>
      </c>
      <c r="I12689" s="161" t="inlineStr">
        <is>
          <t>CRDF-RP_2024.xlsx + WEO</t>
        </is>
      </c>
    </row>
    <row r="12690" ht="13" customHeight="1">
      <c r="A12690" s="161" t="inlineStr">
        <is>
          <t>VCT</t>
        </is>
      </c>
      <c r="B12690" s="161" t="inlineStr">
        <is>
          <t>St. Vincent and the Grenadines</t>
        </is>
      </c>
      <c r="C12690" s="161" t="inlineStr">
        <is>
          <t>Latin America &amp; Caribbean</t>
        </is>
      </c>
      <c r="D12690" s="161" t="inlineStr">
        <is>
          <t>Upper middle income</t>
        </is>
      </c>
      <c r="E12690" s="161" t="b">
        <v>1</v>
      </c>
      <c r="F12690" s="161" t="inlineStr">
        <is>
          <t>ids_multilateral_share_pct</t>
        </is>
      </c>
      <c r="G12690" s="161" t="n">
        <v>78.43899999999999</v>
      </c>
      <c r="H12690" s="161" t="inlineStr">
        <is>
          <t>2024</t>
        </is>
      </c>
      <c r="I12690" s="161" t="inlineStr">
        <is>
          <t>P_Data_Extract_From_International_Debt_Statistics__2_.xlsx</t>
        </is>
      </c>
    </row>
    <row r="12691" ht="13" customHeight="1">
      <c r="A12691" s="161" t="inlineStr">
        <is>
          <t>VCT</t>
        </is>
      </c>
      <c r="B12691" s="161" t="inlineStr">
        <is>
          <t>St. Vincent and the Grenadines</t>
        </is>
      </c>
      <c r="C12691" s="161" t="inlineStr">
        <is>
          <t>Latin America &amp; Caribbean</t>
        </is>
      </c>
      <c r="D12691" s="161" t="inlineStr">
        <is>
          <t>Upper middle income</t>
        </is>
      </c>
      <c r="E12691" s="161" t="b">
        <v>1</v>
      </c>
      <c r="F12691" s="161" t="inlineStr">
        <is>
          <t>ids_private_creditor_share_pct</t>
        </is>
      </c>
      <c r="G12691" s="161" t="n">
        <v>1.033</v>
      </c>
      <c r="H12691" s="161" t="inlineStr">
        <is>
          <t>2024</t>
        </is>
      </c>
      <c r="I12691" s="161" t="inlineStr">
        <is>
          <t>P_Data_Extract_From_International_Debt_Statistics__2_.xlsx</t>
        </is>
      </c>
    </row>
    <row r="12692" ht="13" customHeight="1">
      <c r="A12692" s="161" t="inlineStr">
        <is>
          <t>VCT</t>
        </is>
      </c>
      <c r="B12692" s="161" t="inlineStr">
        <is>
          <t>St. Vincent and the Grenadines</t>
        </is>
      </c>
      <c r="C12692" s="161" t="inlineStr">
        <is>
          <t>Latin America &amp; Caribbean</t>
        </is>
      </c>
      <c r="D12692" s="161" t="inlineStr">
        <is>
          <t>Upper middle income</t>
        </is>
      </c>
      <c r="E12692" s="161" t="b">
        <v>1</v>
      </c>
      <c r="F12692" s="161" t="inlineStr">
        <is>
          <t>ids_usd_share_ppg_debt_pct</t>
        </is>
      </c>
      <c r="G12692" s="161" t="n">
        <v>83.94499999999999</v>
      </c>
      <c r="H12692" s="161" t="inlineStr">
        <is>
          <t>2024</t>
        </is>
      </c>
      <c r="I12692" s="161" t="inlineStr">
        <is>
          <t>P_Data_Extract_From_International_Debt_Statistics__2_.xlsx</t>
        </is>
      </c>
    </row>
    <row r="12693" ht="13" customHeight="1">
      <c r="A12693" s="161" t="inlineStr">
        <is>
          <t>VCT</t>
        </is>
      </c>
      <c r="B12693" s="161" t="inlineStr">
        <is>
          <t>St. Vincent and the Grenadines</t>
        </is>
      </c>
      <c r="C12693" s="161" t="inlineStr">
        <is>
          <t>Latin America &amp; Caribbean</t>
        </is>
      </c>
      <c r="D12693" s="161" t="inlineStr">
        <is>
          <t>Upper middle income</t>
        </is>
      </c>
      <c r="E12693" s="161" t="b">
        <v>1</v>
      </c>
      <c r="F12693" s="161" t="inlineStr">
        <is>
          <t>excise_revenue_pct_of_revenue</t>
        </is>
      </c>
      <c r="G12693" s="161" t="n">
        <v>6.052</v>
      </c>
      <c r="H12693" s="161" t="inlineStr">
        <is>
          <t>2024</t>
        </is>
      </c>
      <c r="I12693" s="161" t="inlineStr">
        <is>
          <t>world-imf2026.xlsx</t>
        </is>
      </c>
    </row>
    <row r="12694" ht="13" customHeight="1">
      <c r="A12694" s="161" t="inlineStr">
        <is>
          <t>VCT</t>
        </is>
      </c>
      <c r="B12694" s="161" t="inlineStr">
        <is>
          <t>St. Vincent and the Grenadines</t>
        </is>
      </c>
      <c r="C12694" s="161" t="inlineStr">
        <is>
          <t>Latin America &amp; Caribbean</t>
        </is>
      </c>
      <c r="D12694" s="161" t="inlineStr">
        <is>
          <t>Upper middle income</t>
        </is>
      </c>
      <c r="E12694" s="161" t="b">
        <v>1</v>
      </c>
      <c r="F12694" s="161" t="inlineStr">
        <is>
          <t>ff_subsidy_total_pct_gdp</t>
        </is>
      </c>
      <c r="G12694" s="161" t="n">
        <v>3.98</v>
      </c>
      <c r="H12694" s="161" t="inlineStr">
        <is>
          <t>2024</t>
        </is>
      </c>
      <c r="I12694" s="161" t="inlineStr">
        <is>
          <t>imffossilfuelsubsidiesdata.xlsb + WEO</t>
        </is>
      </c>
    </row>
    <row r="12695" ht="13" customHeight="1">
      <c r="A12695" s="161" t="inlineStr">
        <is>
          <t>VCT</t>
        </is>
      </c>
      <c r="B12695" s="161" t="inlineStr">
        <is>
          <t>St. Vincent and the Grenadines</t>
        </is>
      </c>
      <c r="C12695" s="161" t="inlineStr">
        <is>
          <t>Latin America &amp; Caribbean</t>
        </is>
      </c>
      <c r="D12695" s="161" t="inlineStr">
        <is>
          <t>Upper middle income</t>
        </is>
      </c>
      <c r="E12695" s="161" t="b">
        <v>1</v>
      </c>
      <c r="F12695" s="161" t="inlineStr">
        <is>
          <t>ff_subsidy_explicit_pct_gdp</t>
        </is>
      </c>
      <c r="G12695" s="161" t="n">
        <v>0</v>
      </c>
      <c r="H12695" s="161" t="inlineStr">
        <is>
          <t>2024</t>
        </is>
      </c>
      <c r="I12695" s="161" t="inlineStr">
        <is>
          <t>imffossilfuelsubsidiesdata.xlsb</t>
        </is>
      </c>
    </row>
    <row r="12696" ht="13" customHeight="1">
      <c r="A12696" s="161" t="inlineStr">
        <is>
          <t>VCT</t>
        </is>
      </c>
      <c r="B12696" s="161" t="inlineStr">
        <is>
          <t>St. Vincent and the Grenadines</t>
        </is>
      </c>
      <c r="C12696" s="161" t="inlineStr">
        <is>
          <t>Latin America &amp; Caribbean</t>
        </is>
      </c>
      <c r="D12696" s="161" t="inlineStr">
        <is>
          <t>Upper middle income</t>
        </is>
      </c>
      <c r="E12696" s="161" t="b">
        <v>1</v>
      </c>
      <c r="F12696" s="161" t="inlineStr">
        <is>
          <t>ff_subsidy_implicit_pct_gdp</t>
        </is>
      </c>
      <c r="G12696" s="161" t="n">
        <v>3.98</v>
      </c>
      <c r="H12696" s="161" t="inlineStr">
        <is>
          <t>2024</t>
        </is>
      </c>
      <c r="I12696" s="161" t="inlineStr">
        <is>
          <t>imffossilfuelsubsidiesdata.xlsb</t>
        </is>
      </c>
    </row>
    <row r="12697" ht="13" customHeight="1">
      <c r="A12697" s="161" t="inlineStr">
        <is>
          <t>VCT</t>
        </is>
      </c>
      <c r="B12697" s="161" t="inlineStr">
        <is>
          <t>St. Vincent and the Grenadines</t>
        </is>
      </c>
      <c r="C12697" s="161" t="inlineStr">
        <is>
          <t>Latin America &amp; Caribbean</t>
        </is>
      </c>
      <c r="D12697" s="161" t="inlineStr">
        <is>
          <t>Upper middle income</t>
        </is>
      </c>
      <c r="E12697" s="161" t="b">
        <v>1</v>
      </c>
      <c r="F12697" s="161" t="inlineStr">
        <is>
          <t>net_fuel_trade_pct_merch</t>
        </is>
      </c>
      <c r="G12697" s="161" t="n">
        <v>-10.111</v>
      </c>
      <c r="H12697" s="161" t="inlineStr">
        <is>
          <t>2023</t>
        </is>
      </c>
      <c r="I12697" s="161" t="inlineStr">
        <is>
          <t>WDI TX.VAL.FUEL.ZS.UN less TM.VAL.FUEL.ZS.UN</t>
        </is>
      </c>
    </row>
    <row r="12698" ht="13" customHeight="1">
      <c r="A12698" s="161" t="inlineStr">
        <is>
          <t>VCT</t>
        </is>
      </c>
      <c r="B12698" s="161" t="inlineStr">
        <is>
          <t>St. Vincent and the Grenadines</t>
        </is>
      </c>
      <c r="C12698" s="161" t="inlineStr">
        <is>
          <t>Latin America &amp; Caribbean</t>
        </is>
      </c>
      <c r="D12698" s="161" t="inlineStr">
        <is>
          <t>Upper middle income</t>
        </is>
      </c>
      <c r="E12698" s="161" t="b">
        <v>1</v>
      </c>
      <c r="F12698" s="161" t="inlineStr">
        <is>
          <t>fuel_exports_pct_merch</t>
        </is>
      </c>
      <c r="G12698" s="161" t="n">
        <v>0.03</v>
      </c>
      <c r="H12698" s="161" t="inlineStr">
        <is>
          <t>2023</t>
        </is>
      </c>
      <c r="I12698" s="161" t="inlineStr">
        <is>
          <t>API_TX_VAL_FUEL_ZS_UN_DS2_en_csv_v2_33055.zip</t>
        </is>
      </c>
    </row>
    <row r="12699" ht="13" customHeight="1">
      <c r="A12699" s="161" t="inlineStr">
        <is>
          <t>VCT</t>
        </is>
      </c>
      <c r="B12699" s="161" t="inlineStr">
        <is>
          <t>St. Vincent and the Grenadines</t>
        </is>
      </c>
      <c r="C12699" s="161" t="inlineStr">
        <is>
          <t>Latin America &amp; Caribbean</t>
        </is>
      </c>
      <c r="D12699" s="161" t="inlineStr">
        <is>
          <t>Upper middle income</t>
        </is>
      </c>
      <c r="E12699" s="161" t="b">
        <v>1</v>
      </c>
      <c r="F12699" s="161" t="inlineStr">
        <is>
          <t>fuel_imports_pct_merch</t>
        </is>
      </c>
      <c r="G12699" s="161" t="n">
        <v>10.141</v>
      </c>
      <c r="H12699" s="161" t="inlineStr">
        <is>
          <t>2023</t>
        </is>
      </c>
      <c r="I12699" s="161" t="inlineStr">
        <is>
          <t>API_TM_VAL_FUEL_ZS_UN_DS2_en_csv_v2_36140.zip</t>
        </is>
      </c>
    </row>
    <row r="12700" ht="13" customHeight="1">
      <c r="A12700" s="161" t="inlineStr">
        <is>
          <t>VCT</t>
        </is>
      </c>
      <c r="B12700" s="161" t="inlineStr">
        <is>
          <t>St. Vincent and the Grenadines</t>
        </is>
      </c>
      <c r="C12700" s="161" t="inlineStr">
        <is>
          <t>Latin America &amp; Caribbean</t>
        </is>
      </c>
      <c r="D12700" s="161" t="inlineStr">
        <is>
          <t>Upper middle income</t>
        </is>
      </c>
      <c r="E12700" s="161" t="b">
        <v>1</v>
      </c>
      <c r="F12700" s="161" t="inlineStr">
        <is>
          <t>fossil_rents_total_pct_gdp</t>
        </is>
      </c>
      <c r="G12700" s="161" t="n">
        <v>0</v>
      </c>
      <c r="H12700" s="161" t="inlineStr">
        <is>
          <t>2021</t>
        </is>
      </c>
      <c r="I12700" s="161" t="inlineStr">
        <is>
          <t>WDI NY.GDP.PETR+NGAS+COAL.RT.ZS</t>
        </is>
      </c>
    </row>
    <row r="12701" ht="13" customHeight="1">
      <c r="A12701" s="161" t="inlineStr">
        <is>
          <t>VCT</t>
        </is>
      </c>
      <c r="B12701" s="161" t="inlineStr">
        <is>
          <t>St. Vincent and the Grenadines</t>
        </is>
      </c>
      <c r="C12701" s="161" t="inlineStr">
        <is>
          <t>Latin America &amp; Caribbean</t>
        </is>
      </c>
      <c r="D12701" s="161" t="inlineStr">
        <is>
          <t>Upper middle income</t>
        </is>
      </c>
      <c r="E12701" s="161" t="b">
        <v>1</v>
      </c>
      <c r="F12701" s="161" t="inlineStr">
        <is>
          <t>oil_rents_pct_gdp</t>
        </is>
      </c>
      <c r="G12701" s="161" t="n">
        <v>0</v>
      </c>
      <c r="H12701" s="161" t="inlineStr">
        <is>
          <t>2021</t>
        </is>
      </c>
      <c r="I12701" s="161" t="inlineStr">
        <is>
          <t>API_NY_GDP_PETR_RT_ZS_DS2_en_csv_v2_40227.zip</t>
        </is>
      </c>
    </row>
    <row r="12702" ht="13" customHeight="1">
      <c r="A12702" s="161" t="inlineStr">
        <is>
          <t>VCT</t>
        </is>
      </c>
      <c r="B12702" s="161" t="inlineStr">
        <is>
          <t>St. Vincent and the Grenadines</t>
        </is>
      </c>
      <c r="C12702" s="161" t="inlineStr">
        <is>
          <t>Latin America &amp; Caribbean</t>
        </is>
      </c>
      <c r="D12702" s="161" t="inlineStr">
        <is>
          <t>Upper middle income</t>
        </is>
      </c>
      <c r="E12702" s="161" t="b">
        <v>1</v>
      </c>
      <c r="F12702" s="161" t="inlineStr">
        <is>
          <t>gas_rents_pct_gdp</t>
        </is>
      </c>
      <c r="G12702" s="161" t="n">
        <v>0</v>
      </c>
      <c r="H12702" s="161" t="inlineStr">
        <is>
          <t>2021</t>
        </is>
      </c>
      <c r="I12702" s="161" t="inlineStr">
        <is>
          <t>API_NY_GDP_NGAS_RT_ZS_DS2_en_csv_v2_35861.zip</t>
        </is>
      </c>
    </row>
    <row r="12703" ht="13" customHeight="1">
      <c r="A12703" s="161" t="inlineStr">
        <is>
          <t>VCT</t>
        </is>
      </c>
      <c r="B12703" s="161" t="inlineStr">
        <is>
          <t>St. Vincent and the Grenadines</t>
        </is>
      </c>
      <c r="C12703" s="161" t="inlineStr">
        <is>
          <t>Latin America &amp; Caribbean</t>
        </is>
      </c>
      <c r="D12703" s="161" t="inlineStr">
        <is>
          <t>Upper middle income</t>
        </is>
      </c>
      <c r="E12703" s="161" t="b">
        <v>1</v>
      </c>
      <c r="F12703" s="161" t="inlineStr">
        <is>
          <t>coal_rents_pct_gdp</t>
        </is>
      </c>
      <c r="G12703" s="161" t="n">
        <v>0</v>
      </c>
      <c r="H12703" s="161" t="inlineStr">
        <is>
          <t>2021</t>
        </is>
      </c>
      <c r="I12703" s="161" t="inlineStr">
        <is>
          <t>API_NY_GDP_COAL_RT_ZS_DS2_en_csv_v2_35370.zip</t>
        </is>
      </c>
    </row>
    <row r="12704" ht="13" customHeight="1">
      <c r="A12704" s="161" t="inlineStr">
        <is>
          <t>VCT</t>
        </is>
      </c>
      <c r="B12704" s="161" t="inlineStr">
        <is>
          <t>St. Vincent and the Grenadines</t>
        </is>
      </c>
      <c r="C12704" s="161" t="inlineStr">
        <is>
          <t>Latin America &amp; Caribbean</t>
        </is>
      </c>
      <c r="D12704" s="161" t="inlineStr">
        <is>
          <t>Upper middle income</t>
        </is>
      </c>
      <c r="E12704" s="161" t="b">
        <v>1</v>
      </c>
      <c r="F12704" s="161" t="inlineStr">
        <is>
          <t>other_fossil_gen_share_pct</t>
        </is>
      </c>
      <c r="G12704" s="161" t="n">
        <v>86.667</v>
      </c>
      <c r="H12704" s="161" t="inlineStr">
        <is>
          <t>2024</t>
        </is>
      </c>
      <c r="I12704" s="161" t="inlineStr">
        <is>
          <t>release_generation_yearly_global.csv</t>
        </is>
      </c>
    </row>
    <row r="12705" ht="13" customHeight="1">
      <c r="A12705" s="161" t="inlineStr">
        <is>
          <t>VCT</t>
        </is>
      </c>
      <c r="B12705" s="161" t="inlineStr">
        <is>
          <t>St. Vincent and the Grenadines</t>
        </is>
      </c>
      <c r="C12705" s="161" t="inlineStr">
        <is>
          <t>Latin America &amp; Caribbean</t>
        </is>
      </c>
      <c r="D12705" s="161" t="inlineStr">
        <is>
          <t>Upper middle income</t>
        </is>
      </c>
      <c r="E12705" s="161" t="b">
        <v>1</v>
      </c>
      <c r="F12705" s="161" t="inlineStr">
        <is>
          <t>renewable_share_electricity_pct</t>
        </is>
      </c>
      <c r="G12705" s="161" t="n">
        <v>27.705</v>
      </c>
      <c r="H12705" s="161" t="inlineStr">
        <is>
          <t>2024</t>
        </is>
      </c>
      <c r="I12705" s="161" t="inlineStr">
        <is>
          <t>imffossilfuelsubsidiesdata.xlsb</t>
        </is>
      </c>
    </row>
    <row r="12706" ht="13" customHeight="1">
      <c r="A12706" s="161" t="inlineStr">
        <is>
          <t>VCT</t>
        </is>
      </c>
      <c r="B12706" s="161" t="inlineStr">
        <is>
          <t>St. Vincent and the Grenadines</t>
        </is>
      </c>
      <c r="C12706" s="161" t="inlineStr">
        <is>
          <t>Latin America &amp; Caribbean</t>
        </is>
      </c>
      <c r="D12706" s="161" t="inlineStr">
        <is>
          <t>Upper middle income</t>
        </is>
      </c>
      <c r="E12706" s="161" t="b">
        <v>1</v>
      </c>
      <c r="F12706" s="161" t="inlineStr">
        <is>
          <t>re_share_change_pp</t>
        </is>
      </c>
      <c r="G12706" s="161" t="n">
        <v>0</v>
      </c>
      <c r="H12706" s="161" t="inlineStr">
        <is>
          <t>2024</t>
        </is>
      </c>
      <c r="I12706" s="161" t="inlineStr">
        <is>
          <t>release_generation_yearly_global.csv</t>
        </is>
      </c>
    </row>
    <row r="12707" ht="13" customHeight="1">
      <c r="A12707" s="161" t="inlineStr">
        <is>
          <t>VCT</t>
        </is>
      </c>
      <c r="B12707" s="161" t="inlineStr">
        <is>
          <t>St. Vincent and the Grenadines</t>
        </is>
      </c>
      <c r="C12707" s="161" t="inlineStr">
        <is>
          <t>Latin America &amp; Caribbean</t>
        </is>
      </c>
      <c r="D12707" s="161" t="inlineStr">
        <is>
          <t>Upper middle income</t>
        </is>
      </c>
      <c r="E12707" s="161" t="b">
        <v>1</v>
      </c>
      <c r="F12707" s="161" t="inlineStr">
        <is>
          <t>re_capacity_growth_pct</t>
        </is>
      </c>
      <c r="G12707" s="161" t="n">
        <v>0</v>
      </c>
      <c r="H12707" s="161" t="inlineStr">
        <is>
          <t>2024</t>
        </is>
      </c>
      <c r="I12707" s="161" t="inlineStr">
        <is>
          <t>release_generation_yearly_global.csv</t>
        </is>
      </c>
    </row>
    <row r="12708" ht="13" customHeight="1">
      <c r="A12708" s="161" t="inlineStr">
        <is>
          <t>VCT</t>
        </is>
      </c>
      <c r="B12708" s="161" t="inlineStr">
        <is>
          <t>St. Vincent and the Grenadines</t>
        </is>
      </c>
      <c r="C12708" s="161" t="inlineStr">
        <is>
          <t>Latin America &amp; Caribbean</t>
        </is>
      </c>
      <c r="D12708" s="161" t="inlineStr">
        <is>
          <t>Upper middle income</t>
        </is>
      </c>
      <c r="E12708" s="161" t="b">
        <v>1</v>
      </c>
      <c r="F12708" s="161" t="inlineStr">
        <is>
          <t>inn_total_inv_2030_pct_gdp</t>
        </is>
      </c>
      <c r="G12708" s="161" t="n">
        <v>4.09877746878489</v>
      </c>
      <c r="H12708" s="161" t="inlineStr">
        <is>
          <t>2030</t>
        </is>
      </c>
      <c r="I12708" s="161" t="inlineStr">
        <is>
          <t>Mitigation_Investment_Needs_v1.1.xlsx (InvestmentNeeds v1.1, model output)</t>
        </is>
      </c>
    </row>
    <row r="12709" ht="13" customHeight="1">
      <c r="A12709" s="161" t="inlineStr">
        <is>
          <t>VCT</t>
        </is>
      </c>
      <c r="B12709" s="161" t="inlineStr">
        <is>
          <t>St. Vincent and the Grenadines</t>
        </is>
      </c>
      <c r="C12709" s="161" t="inlineStr">
        <is>
          <t>Latin America &amp; Caribbean</t>
        </is>
      </c>
      <c r="D12709" s="161" t="inlineStr">
        <is>
          <t>Upper middle income</t>
        </is>
      </c>
      <c r="E12709" s="161" t="b">
        <v>1</v>
      </c>
      <c r="F12709" s="161" t="inlineStr">
        <is>
          <t>inn_incr_inv_2030_pct_gdp</t>
        </is>
      </c>
      <c r="G12709" s="161" t="n">
        <v>0.9837065925083732</v>
      </c>
      <c r="H12709" s="161" t="inlineStr">
        <is>
          <t>2030</t>
        </is>
      </c>
      <c r="I12709" s="161" t="inlineStr">
        <is>
          <t>Mitigation_Investment_Needs_v1.1.xlsx (InvestmentNeeds v1.1, model output)</t>
        </is>
      </c>
    </row>
    <row r="12710" ht="13" customHeight="1">
      <c r="A12710" s="161" t="inlineStr">
        <is>
          <t>VCT</t>
        </is>
      </c>
      <c r="B12710" s="161" t="inlineStr">
        <is>
          <t>St. Vincent and the Grenadines</t>
        </is>
      </c>
      <c r="C12710" s="161" t="inlineStr">
        <is>
          <t>Latin America &amp; Caribbean</t>
        </is>
      </c>
      <c r="D12710" s="161" t="inlineStr">
        <is>
          <t>Upper middle income</t>
        </is>
      </c>
      <c r="E12710" s="161" t="b">
        <v>1</v>
      </c>
      <c r="F12710" s="161" t="inlineStr">
        <is>
          <t>inn_incr_inv_gen_2030_pct_gdp</t>
        </is>
      </c>
      <c r="G12710" s="161" t="n">
        <v>0.2716773585659268</v>
      </c>
      <c r="H12710" s="161" t="inlineStr">
        <is>
          <t>2030</t>
        </is>
      </c>
      <c r="I12710" s="161" t="inlineStr">
        <is>
          <t>Mitigation_Investment_Needs_v1.1.xlsx (InvestmentNeeds v1.1, model output)</t>
        </is>
      </c>
    </row>
    <row r="12711" ht="13" customHeight="1">
      <c r="A12711" s="161" t="inlineStr">
        <is>
          <t>VCT</t>
        </is>
      </c>
      <c r="B12711" s="161" t="inlineStr">
        <is>
          <t>St. Vincent and the Grenadines</t>
        </is>
      </c>
      <c r="C12711" s="161" t="inlineStr">
        <is>
          <t>Latin America &amp; Caribbean</t>
        </is>
      </c>
      <c r="D12711" s="161" t="inlineStr">
        <is>
          <t>Upper middle income</t>
        </is>
      </c>
      <c r="E12711" s="161" t="b">
        <v>1</v>
      </c>
      <c r="F12711" s="161" t="inlineStr">
        <is>
          <t>inn_incr_inv_grid_2030_pct_gdp</t>
        </is>
      </c>
      <c r="G12711" s="161" t="n">
        <v>0.1862930458737784</v>
      </c>
      <c r="H12711" s="161" t="inlineStr">
        <is>
          <t>2030</t>
        </is>
      </c>
      <c r="I12711" s="161" t="inlineStr">
        <is>
          <t>Mitigation_Investment_Needs_v1.1.xlsx (InvestmentNeeds v1.1, model output)</t>
        </is>
      </c>
    </row>
    <row r="12712" ht="13" customHeight="1">
      <c r="A12712" s="161" t="inlineStr">
        <is>
          <t>VCT</t>
        </is>
      </c>
      <c r="B12712" s="161" t="inlineStr">
        <is>
          <t>St. Vincent and the Grenadines</t>
        </is>
      </c>
      <c r="C12712" s="161" t="inlineStr">
        <is>
          <t>Latin America &amp; Caribbean</t>
        </is>
      </c>
      <c r="D12712" s="161" t="inlineStr">
        <is>
          <t>Upper middle income</t>
        </is>
      </c>
      <c r="E12712" s="161" t="b">
        <v>1</v>
      </c>
      <c r="F12712" s="161" t="inlineStr">
        <is>
          <t>inn_incr_inv_trn_2030_pct_gdp</t>
        </is>
      </c>
      <c r="G12712" s="161" t="n">
        <v>0.1953220883513467</v>
      </c>
      <c r="H12712" s="161" t="inlineStr">
        <is>
          <t>2030</t>
        </is>
      </c>
      <c r="I12712" s="161" t="inlineStr">
        <is>
          <t>Mitigation_Investment_Needs_v1.1.xlsx (InvestmentNeeds v1.1, model output)</t>
        </is>
      </c>
    </row>
    <row r="12713" ht="13" customHeight="1">
      <c r="A12713" s="161" t="inlineStr">
        <is>
          <t>VCT</t>
        </is>
      </c>
      <c r="B12713" s="161" t="inlineStr">
        <is>
          <t>St. Vincent and the Grenadines</t>
        </is>
      </c>
      <c r="C12713" s="161" t="inlineStr">
        <is>
          <t>Latin America &amp; Caribbean</t>
        </is>
      </c>
      <c r="D12713" s="161" t="inlineStr">
        <is>
          <t>Upper middle income</t>
        </is>
      </c>
      <c r="E12713" s="161" t="b">
        <v>1</v>
      </c>
      <c r="F12713" s="161" t="inlineStr">
        <is>
          <t>inn_incr_inv_bld_2030_pct_gdp</t>
        </is>
      </c>
      <c r="G12713" s="161" t="n">
        <v>0.0867427182206429</v>
      </c>
      <c r="H12713" s="161" t="inlineStr">
        <is>
          <t>2030</t>
        </is>
      </c>
      <c r="I12713" s="161" t="inlineStr">
        <is>
          <t>Mitigation_Investment_Needs_v1.1.xlsx (InvestmentNeeds v1.1, model output)</t>
        </is>
      </c>
    </row>
    <row r="12714" ht="13" customHeight="1">
      <c r="A12714" s="161" t="inlineStr">
        <is>
          <t>VCT</t>
        </is>
      </c>
      <c r="B12714" s="161" t="inlineStr">
        <is>
          <t>St. Vincent and the Grenadines</t>
        </is>
      </c>
      <c r="C12714" s="161" t="inlineStr">
        <is>
          <t>Latin America &amp; Caribbean</t>
        </is>
      </c>
      <c r="D12714" s="161" t="inlineStr">
        <is>
          <t>Upper middle income</t>
        </is>
      </c>
      <c r="E12714" s="161" t="b">
        <v>1</v>
      </c>
      <c r="F12714" s="161" t="inlineStr">
        <is>
          <t>inn_incr_inv_ind_2030_pct_gdp</t>
        </is>
      </c>
      <c r="G12714" s="161" t="n">
        <v>0.0534203850857706</v>
      </c>
      <c r="H12714" s="161" t="inlineStr">
        <is>
          <t>2030</t>
        </is>
      </c>
      <c r="I12714" s="161" t="inlineStr">
        <is>
          <t>Mitigation_Investment_Needs_v1.1.xlsx (InvestmentNeeds v1.1, model output)</t>
        </is>
      </c>
    </row>
    <row r="12715" ht="13" customHeight="1">
      <c r="A12715" s="161" t="inlineStr">
        <is>
          <t>VCT</t>
        </is>
      </c>
      <c r="B12715" s="161" t="inlineStr">
        <is>
          <t>St. Vincent and the Grenadines</t>
        </is>
      </c>
      <c r="C12715" s="161" t="inlineStr">
        <is>
          <t>Latin America &amp; Caribbean</t>
        </is>
      </c>
      <c r="D12715" s="161" t="inlineStr">
        <is>
          <t>Upper middle income</t>
        </is>
      </c>
      <c r="E12715" s="161" t="b">
        <v>1</v>
      </c>
      <c r="F12715" s="161" t="inlineStr">
        <is>
          <t>inn_incr_inv_fuel_2030_pct_gdp</t>
        </is>
      </c>
      <c r="G12715" s="161" t="n">
        <v>0.0645667189257887</v>
      </c>
      <c r="H12715" s="161" t="inlineStr">
        <is>
          <t>2030</t>
        </is>
      </c>
      <c r="I12715" s="161" t="inlineStr">
        <is>
          <t>Mitigation_Investment_Needs_v1.1.xlsx (InvestmentNeeds v1.1, model output)</t>
        </is>
      </c>
    </row>
    <row r="12716" ht="13" customHeight="1">
      <c r="A12716" s="161" t="inlineStr">
        <is>
          <t>VCT</t>
        </is>
      </c>
      <c r="B12716" s="161" t="inlineStr">
        <is>
          <t>St. Vincent and the Grenadines</t>
        </is>
      </c>
      <c r="C12716" s="161" t="inlineStr">
        <is>
          <t>Latin America &amp; Caribbean</t>
        </is>
      </c>
      <c r="D12716" s="161" t="inlineStr">
        <is>
          <t>Upper middle income</t>
        </is>
      </c>
      <c r="E12716" s="161" t="b">
        <v>1</v>
      </c>
      <c r="F12716" s="161" t="inlineStr">
        <is>
          <t>inn_incr_inv_afolu_2030_pct_gdp</t>
        </is>
      </c>
      <c r="G12716" s="161" t="n">
        <v>0.1256842774851227</v>
      </c>
      <c r="H12716" s="161" t="inlineStr">
        <is>
          <t>2030</t>
        </is>
      </c>
      <c r="I12716" s="161" t="inlineStr">
        <is>
          <t>Mitigation_Investment_Needs_v1.1.xlsx (InvestmentNeeds v1.1, model output)</t>
        </is>
      </c>
    </row>
    <row r="12717" ht="13" customHeight="1">
      <c r="A12717" s="161" t="inlineStr">
        <is>
          <t>VCT</t>
        </is>
      </c>
      <c r="B12717" s="161" t="inlineStr">
        <is>
          <t>St. Vincent and the Grenadines</t>
        </is>
      </c>
      <c r="C12717" s="161" t="inlineStr">
        <is>
          <t>Latin America &amp; Caribbean</t>
        </is>
      </c>
      <c r="D12717" s="161" t="inlineStr">
        <is>
          <t>Upper middle income</t>
        </is>
      </c>
      <c r="E12717" s="161" t="b">
        <v>1</v>
      </c>
      <c r="F12717" s="161" t="inlineStr">
        <is>
          <t>inn_incr_cost_a_2030_pct_gdp</t>
        </is>
      </c>
      <c r="G12717" s="161" t="n">
        <v>-0.0424638226503424</v>
      </c>
      <c r="H12717" s="161" t="inlineStr">
        <is>
          <t>2030</t>
        </is>
      </c>
      <c r="I12717" s="161" t="inlineStr">
        <is>
          <t>Mitigation_Investment_Needs_v1.1.xlsx (InvestmentNeeds v1.1, model output)</t>
        </is>
      </c>
    </row>
    <row r="12718" ht="13" customHeight="1">
      <c r="A12718" s="161" t="inlineStr">
        <is>
          <t>VCT</t>
        </is>
      </c>
      <c r="B12718" s="161" t="inlineStr">
        <is>
          <t>St. Vincent and the Grenadines</t>
        </is>
      </c>
      <c r="C12718" s="161" t="inlineStr">
        <is>
          <t>Latin America &amp; Caribbean</t>
        </is>
      </c>
      <c r="D12718" s="161" t="inlineStr">
        <is>
          <t>Upper middle income</t>
        </is>
      </c>
      <c r="E12718" s="161" t="b">
        <v>1</v>
      </c>
      <c r="F12718" s="161" t="inlineStr">
        <is>
          <t>inn_incr_cost_b_2030_pct_gdp</t>
        </is>
      </c>
      <c r="G12718" s="161" t="n">
        <v>-0.0779707549809836</v>
      </c>
      <c r="H12718" s="161" t="inlineStr">
        <is>
          <t>2030</t>
        </is>
      </c>
      <c r="I12718" s="161" t="inlineStr">
        <is>
          <t>Mitigation_Investment_Needs_v1.1.xlsx (InvestmentNeeds v1.1, model output)</t>
        </is>
      </c>
    </row>
    <row r="12719" ht="13" customHeight="1">
      <c r="A12719" s="161" t="inlineStr">
        <is>
          <t>VCT</t>
        </is>
      </c>
      <c r="B12719" s="161" t="inlineStr">
        <is>
          <t>St. Vincent and the Grenadines</t>
        </is>
      </c>
      <c r="C12719" s="161" t="inlineStr">
        <is>
          <t>Latin America &amp; Caribbean</t>
        </is>
      </c>
      <c r="D12719" s="161" t="inlineStr">
        <is>
          <t>Upper middle income</t>
        </is>
      </c>
      <c r="E12719" s="161" t="b">
        <v>1</v>
      </c>
      <c r="F12719" s="161" t="inlineStr">
        <is>
          <t>inn_incr_cost_c_2030_pct_gdp</t>
        </is>
      </c>
      <c r="G12719" s="161" t="n">
        <v>-0.100808939964047</v>
      </c>
      <c r="H12719" s="161" t="inlineStr">
        <is>
          <t>2030</t>
        </is>
      </c>
      <c r="I12719" s="161" t="inlineStr">
        <is>
          <t>Mitigation_Investment_Needs_v1.1.xlsx (InvestmentNeeds v1.1, model output)</t>
        </is>
      </c>
    </row>
    <row r="12720" ht="13" customHeight="1">
      <c r="A12720" s="161" t="inlineStr">
        <is>
          <t>VCT</t>
        </is>
      </c>
      <c r="B12720" s="161" t="inlineStr">
        <is>
          <t>St. Vincent and the Grenadines</t>
        </is>
      </c>
      <c r="C12720" s="161" t="inlineStr">
        <is>
          <t>Latin America &amp; Caribbean</t>
        </is>
      </c>
      <c r="D12720" s="161" t="inlineStr">
        <is>
          <t>Upper middle income</t>
        </is>
      </c>
      <c r="E12720" s="161" t="b">
        <v>1</v>
      </c>
      <c r="F12720" s="161" t="inlineStr">
        <is>
          <t>inn_cost_per_t_b_2030_usd</t>
        </is>
      </c>
      <c r="G12720" s="161" t="n">
        <v>-102.837547672519</v>
      </c>
      <c r="H12720" s="161" t="inlineStr">
        <is>
          <t>2030</t>
        </is>
      </c>
      <c r="I12720" s="161" t="inlineStr">
        <is>
          <t>Mitigation_Investment_Needs_v1.1.xlsx (InvestmentNeeds v1.1, model output)</t>
        </is>
      </c>
    </row>
    <row r="12721" ht="13" customHeight="1">
      <c r="A12721" s="161" t="inlineStr">
        <is>
          <t>VCT</t>
        </is>
      </c>
      <c r="B12721" s="161" t="inlineStr">
        <is>
          <t>St. Vincent and the Grenadines</t>
        </is>
      </c>
      <c r="C12721" s="161" t="inlineStr">
        <is>
          <t>Latin America &amp; Caribbean</t>
        </is>
      </c>
      <c r="D12721" s="161" t="inlineStr">
        <is>
          <t>Upper middle income</t>
        </is>
      </c>
      <c r="E12721" s="161" t="b">
        <v>1</v>
      </c>
      <c r="F12721" s="161" t="inlineStr">
        <is>
          <t>inn_coc_penalty_2030_pct_gdp</t>
        </is>
      </c>
      <c r="G12721" s="161" t="n">
        <v>0.1479455513776722</v>
      </c>
      <c r="H12721" s="161" t="inlineStr">
        <is>
          <t>2030</t>
        </is>
      </c>
      <c r="I12721" s="161" t="inlineStr">
        <is>
          <t>Mitigation_Investment_Needs_v1.1.xlsx (InvestmentNeeds v1.1, model output)</t>
        </is>
      </c>
    </row>
    <row r="12722" ht="13" customHeight="1">
      <c r="A12722" s="161" t="inlineStr">
        <is>
          <t>VCT</t>
        </is>
      </c>
      <c r="B12722" s="161" t="inlineStr">
        <is>
          <t>St. Vincent and the Grenadines</t>
        </is>
      </c>
      <c r="C12722" s="161" t="inlineStr">
        <is>
          <t>Latin America &amp; Caribbean</t>
        </is>
      </c>
      <c r="D12722" s="161" t="inlineStr">
        <is>
          <t>Upper middle income</t>
        </is>
      </c>
      <c r="E12722" s="161" t="b">
        <v>1</v>
      </c>
      <c r="F12722" s="161" t="inlineStr">
        <is>
          <t>inn_pima_adj_inv_2030_pct_gdp</t>
        </is>
      </c>
      <c r="G12722" s="161" t="n">
        <v>4.70517194361883</v>
      </c>
      <c r="H12722" s="161" t="inlineStr">
        <is>
          <t>2030</t>
        </is>
      </c>
      <c r="I12722" s="161" t="inlineStr">
        <is>
          <t>Mitigation_Investment_Needs_v1.1.xlsx (InvestmentNeeds v1.1, model output)</t>
        </is>
      </c>
    </row>
    <row r="12723" ht="13" customHeight="1">
      <c r="A12723" s="161" t="inlineStr">
        <is>
          <t>VCT</t>
        </is>
      </c>
      <c r="B12723" s="161" t="inlineStr">
        <is>
          <t>St. Vincent and the Grenadines</t>
        </is>
      </c>
      <c r="C12723" s="161" t="inlineStr">
        <is>
          <t>Latin America &amp; Caribbean</t>
        </is>
      </c>
      <c r="D12723" s="161" t="inlineStr">
        <is>
          <t>Upper middle income</t>
        </is>
      </c>
      <c r="E12723" s="161" t="b">
        <v>1</v>
      </c>
      <c r="F12723" s="161" t="inlineStr">
        <is>
          <t>nmim_nz_inv_2030_pct_gdp</t>
        </is>
      </c>
      <c r="G12723" s="161" t="n">
        <v>2.034792567744324</v>
      </c>
      <c r="H12723" s="161" t="inlineStr">
        <is>
          <t>2030</t>
        </is>
      </c>
      <c r="I12723" s="161" t="inlineStr">
        <is>
          <t>nmim_summary_v0_2.csv (InvestmentNeeds NMIM v0.2, model output)</t>
        </is>
      </c>
    </row>
    <row r="12724" ht="13" customHeight="1">
      <c r="A12724" s="161" t="inlineStr">
        <is>
          <t>VCT</t>
        </is>
      </c>
      <c r="B12724" s="161" t="inlineStr">
        <is>
          <t>St. Vincent and the Grenadines</t>
        </is>
      </c>
      <c r="C12724" s="161" t="inlineStr">
        <is>
          <t>Latin America &amp; Caribbean</t>
        </is>
      </c>
      <c r="D12724" s="161" t="inlineStr">
        <is>
          <t>Upper middle income</t>
        </is>
      </c>
      <c r="E12724" s="161" t="b">
        <v>1</v>
      </c>
      <c r="F12724" s="161" t="inlineStr">
        <is>
          <t>nmim_typ1_2030_pct_gdp</t>
        </is>
      </c>
      <c r="G12724" s="161" t="n">
        <v>0.1301866556104207</v>
      </c>
      <c r="H12724" s="161" t="inlineStr">
        <is>
          <t>2030</t>
        </is>
      </c>
      <c r="I12724" s="161" t="inlineStr">
        <is>
          <t>nmim_summary_v0_2.csv (InvestmentNeeds NMIM v0.2, model output)</t>
        </is>
      </c>
    </row>
    <row r="12725" ht="13" customHeight="1">
      <c r="A12725" s="161" t="inlineStr">
        <is>
          <t>VCT</t>
        </is>
      </c>
      <c r="B12725" s="161" t="inlineStr">
        <is>
          <t>St. Vincent and the Grenadines</t>
        </is>
      </c>
      <c r="C12725" s="161" t="inlineStr">
        <is>
          <t>Latin America &amp; Caribbean</t>
        </is>
      </c>
      <c r="D12725" s="161" t="inlineStr">
        <is>
          <t>Upper middle income</t>
        </is>
      </c>
      <c r="E12725" s="161" t="b">
        <v>1</v>
      </c>
      <c r="F12725" s="161" t="inlineStr">
        <is>
          <t>nmim_typ2_2030_pct_gdp</t>
        </is>
      </c>
      <c r="G12725" s="161" t="n">
        <v>0.7186247763236112</v>
      </c>
      <c r="H12725" s="161" t="inlineStr">
        <is>
          <t>2030</t>
        </is>
      </c>
      <c r="I12725" s="161" t="inlineStr">
        <is>
          <t>nmim_summary_v0_2.csv (InvestmentNeeds NMIM v0.2, model output)</t>
        </is>
      </c>
    </row>
    <row r="12726" ht="13" customHeight="1">
      <c r="A12726" s="161" t="inlineStr">
        <is>
          <t>VCT</t>
        </is>
      </c>
      <c r="B12726" s="161" t="inlineStr">
        <is>
          <t>St. Vincent and the Grenadines</t>
        </is>
      </c>
      <c r="C12726" s="161" t="inlineStr">
        <is>
          <t>Latin America &amp; Caribbean</t>
        </is>
      </c>
      <c r="D12726" s="161" t="inlineStr">
        <is>
          <t>Upper middle income</t>
        </is>
      </c>
      <c r="E12726" s="161" t="b">
        <v>1</v>
      </c>
      <c r="F12726" s="161" t="inlineStr">
        <is>
          <t>nmim_typ3_2030_pct_gdp</t>
        </is>
      </c>
      <c r="G12726" s="161" t="n">
        <v>0.187267576293601</v>
      </c>
      <c r="H12726" s="161" t="inlineStr">
        <is>
          <t>2030</t>
        </is>
      </c>
      <c r="I12726" s="161" t="inlineStr">
        <is>
          <t>nmim_summary_v0_2.csv (InvestmentNeeds NMIM v0.2, model output)</t>
        </is>
      </c>
    </row>
    <row r="12727" ht="13" customHeight="1">
      <c r="A12727" s="161" t="inlineStr">
        <is>
          <t>VCT</t>
        </is>
      </c>
      <c r="B12727" s="161" t="inlineStr">
        <is>
          <t>St. Vincent and the Grenadines</t>
        </is>
      </c>
      <c r="C12727" s="161" t="inlineStr">
        <is>
          <t>Latin America &amp; Caribbean</t>
        </is>
      </c>
      <c r="D12727" s="161" t="inlineStr">
        <is>
          <t>Upper middle income</t>
        </is>
      </c>
      <c r="E12727" s="161" t="b">
        <v>1</v>
      </c>
      <c r="F12727" s="161" t="inlineStr">
        <is>
          <t>nmim_typ4_2030_pct_gdp</t>
        </is>
      </c>
      <c r="G12727" s="161" t="n">
        <v>0.3548040033043366</v>
      </c>
      <c r="H12727" s="161" t="inlineStr">
        <is>
          <t>2030</t>
        </is>
      </c>
      <c r="I12727" s="161" t="inlineStr">
        <is>
          <t>nmim_summary_v0_2.csv (InvestmentNeeds NMIM v0.2, model output)</t>
        </is>
      </c>
    </row>
    <row r="12728" ht="13" customHeight="1">
      <c r="A12728" s="161" t="inlineStr">
        <is>
          <t>VCT</t>
        </is>
      </c>
      <c r="B12728" s="161" t="inlineStr">
        <is>
          <t>St. Vincent and the Grenadines</t>
        </is>
      </c>
      <c r="C12728" s="161" t="inlineStr">
        <is>
          <t>Latin America &amp; Caribbean</t>
        </is>
      </c>
      <c r="D12728" s="161" t="inlineStr">
        <is>
          <t>Upper middle income</t>
        </is>
      </c>
      <c r="E12728" s="161" t="b">
        <v>1</v>
      </c>
      <c r="F12728" s="161" t="inlineStr">
        <is>
          <t>nmim_typ5_2030_pct_gdp</t>
        </is>
      </c>
      <c r="G12728" s="161" t="n">
        <v>0.6439095564346438</v>
      </c>
      <c r="H12728" s="161" t="inlineStr">
        <is>
          <t>2030</t>
        </is>
      </c>
      <c r="I12728" s="161" t="inlineStr">
        <is>
          <t>nmim_summary_v0_2.csv (InvestmentNeeds NMIM v0.2, model output)</t>
        </is>
      </c>
    </row>
    <row r="12729" ht="13" customHeight="1">
      <c r="A12729" s="161" t="inlineStr">
        <is>
          <t>VCT</t>
        </is>
      </c>
      <c r="B12729" s="161" t="inlineStr">
        <is>
          <t>St. Vincent and the Grenadines</t>
        </is>
      </c>
      <c r="C12729" s="161" t="inlineStr">
        <is>
          <t>Latin America &amp; Caribbean</t>
        </is>
      </c>
      <c r="D12729" s="161" t="inlineStr">
        <is>
          <t>Upper middle income</t>
        </is>
      </c>
      <c r="E12729" s="161" t="b">
        <v>1</v>
      </c>
      <c r="F12729" s="161" t="inlineStr">
        <is>
          <t>nmim_budget_need_2030_pct_gdp</t>
        </is>
      </c>
      <c r="G12729" s="161" t="n">
        <v>0.2366278565869025</v>
      </c>
      <c r="H12729" s="161" t="inlineStr">
        <is>
          <t>2030</t>
        </is>
      </c>
      <c r="I12729" s="161" t="inlineStr">
        <is>
          <t>nmim_summary_v0_2.csv (InvestmentNeeds NMIM v0.2, model output)</t>
        </is>
      </c>
    </row>
    <row r="12730" ht="13" customHeight="1">
      <c r="A12730" s="161" t="inlineStr">
        <is>
          <t>VCT</t>
        </is>
      </c>
      <c r="B12730" s="161" t="inlineStr">
        <is>
          <t>St. Vincent and the Grenadines</t>
        </is>
      </c>
      <c r="C12730" s="161" t="inlineStr">
        <is>
          <t>Latin America &amp; Caribbean</t>
        </is>
      </c>
      <c r="D12730" s="161" t="inlineStr">
        <is>
          <t>Upper middle income</t>
        </is>
      </c>
      <c r="E12730" s="161" t="b">
        <v>1</v>
      </c>
      <c r="F12730" s="161" t="inlineStr">
        <is>
          <t>nmim_private_share_2030_pct</t>
        </is>
      </c>
      <c r="G12730" s="161" t="n">
        <v>53.05405337964385</v>
      </c>
      <c r="H12730" s="161" t="inlineStr">
        <is>
          <t>2030</t>
        </is>
      </c>
      <c r="I12730" s="161" t="inlineStr">
        <is>
          <t>nmim_summary_v0_2.csv (InvestmentNeeds NMIM v0.2, model output)</t>
        </is>
      </c>
    </row>
    <row r="12731" ht="13" customHeight="1">
      <c r="A12731" s="161" t="inlineStr">
        <is>
          <t>VCT</t>
        </is>
      </c>
      <c r="B12731" s="161" t="inlineStr">
        <is>
          <t>St. Vincent and the Grenadines</t>
        </is>
      </c>
      <c r="C12731" s="161" t="inlineStr">
        <is>
          <t>Latin America &amp; Caribbean</t>
        </is>
      </c>
      <c r="D12731" s="161" t="inlineStr">
        <is>
          <t>Upper middle income</t>
        </is>
      </c>
      <c r="E12731" s="161" t="b">
        <v>1</v>
      </c>
      <c r="F12731" s="161" t="inlineStr">
        <is>
          <t>nmim_incr_inv_2030_pct_gdp</t>
        </is>
      </c>
      <c r="G12731" s="161" t="n">
        <v>1.34396076125197</v>
      </c>
      <c r="H12731" s="161" t="inlineStr">
        <is>
          <t>2030</t>
        </is>
      </c>
      <c r="I12731" s="161" t="inlineStr">
        <is>
          <t>nmim_summary_v0_2.csv (InvestmentNeeds NMIM v0.2, model output)</t>
        </is>
      </c>
    </row>
    <row r="12732" ht="13" customHeight="1">
      <c r="A12732" s="161" t="inlineStr">
        <is>
          <t>VCT</t>
        </is>
      </c>
      <c r="B12732" s="161" t="inlineStr">
        <is>
          <t>St. Vincent and the Grenadines</t>
        </is>
      </c>
      <c r="C12732" s="161" t="inlineStr">
        <is>
          <t>Latin America &amp; Caribbean</t>
        </is>
      </c>
      <c r="D12732" s="161" t="inlineStr">
        <is>
          <t>Upper middle income</t>
        </is>
      </c>
      <c r="E12732" s="161" t="b">
        <v>1</v>
      </c>
      <c r="F12732" s="161" t="inlineStr">
        <is>
          <t>nmim_incr_inv_2050_pct_gdp</t>
        </is>
      </c>
      <c r="G12732" s="161" t="n">
        <v>1.323074391691966</v>
      </c>
      <c r="H12732" s="161" t="inlineStr">
        <is>
          <t>2050</t>
        </is>
      </c>
      <c r="I12732" s="161" t="inlineStr">
        <is>
          <t>nmim_summary_v0_2.csv (InvestmentNeeds NMIM v0.2, model output)</t>
        </is>
      </c>
    </row>
    <row r="12733" ht="13" customHeight="1">
      <c r="A12733" s="161" t="inlineStr">
        <is>
          <t>VCT</t>
        </is>
      </c>
      <c r="B12733" s="161" t="inlineStr">
        <is>
          <t>St. Vincent and the Grenadines</t>
        </is>
      </c>
      <c r="C12733" s="161" t="inlineStr">
        <is>
          <t>Latin America &amp; Caribbean</t>
        </is>
      </c>
      <c r="D12733" s="161" t="inlineStr">
        <is>
          <t>Upper middle income</t>
        </is>
      </c>
      <c r="E12733" s="161" t="b">
        <v>1</v>
      </c>
      <c r="F12733" s="161" t="inlineStr">
        <is>
          <t>nmim_pv_incr_cost_b_pct_gdp</t>
        </is>
      </c>
      <c r="G12733" s="161" t="n">
        <v>-15.15284389415676</v>
      </c>
      <c r="H12733" s="161" t="inlineStr">
        <is>
          <t>2025-2050</t>
        </is>
      </c>
      <c r="I12733" s="161" t="inlineStr">
        <is>
          <t>nmim_summary_v0_2.csv (InvestmentNeeds NMIM v0.2, model output)</t>
        </is>
      </c>
    </row>
    <row r="12734" ht="13" customHeight="1">
      <c r="A12734" s="161" t="inlineStr">
        <is>
          <t>VCT</t>
        </is>
      </c>
      <c r="B12734" s="161" t="inlineStr">
        <is>
          <t>St. Vincent and the Grenadines</t>
        </is>
      </c>
      <c r="C12734" s="161" t="inlineStr">
        <is>
          <t>Latin America &amp; Caribbean</t>
        </is>
      </c>
      <c r="D12734" s="161" t="inlineStr">
        <is>
          <t>Upper middle income</t>
        </is>
      </c>
      <c r="E12734" s="161" t="b">
        <v>1</v>
      </c>
      <c r="F12734" s="161" t="inlineStr">
        <is>
          <t>price_diesel_usd_litre</t>
        </is>
      </c>
      <c r="G12734" s="161" t="n">
        <v>0.669</v>
      </c>
      <c r="H12734" s="161" t="inlineStr">
        <is>
          <t>2024</t>
        </is>
      </c>
      <c r="I12734" s="161" t="inlineStr">
        <is>
          <t>imffossilfuelsubsidiesdata.xlsb</t>
        </is>
      </c>
    </row>
    <row r="12735" ht="13" customHeight="1">
      <c r="A12735" s="161" t="inlineStr">
        <is>
          <t>VCT</t>
        </is>
      </c>
      <c r="B12735" s="161" t="inlineStr">
        <is>
          <t>St. Vincent and the Grenadines</t>
        </is>
      </c>
      <c r="C12735" s="161" t="inlineStr">
        <is>
          <t>Latin America &amp; Caribbean</t>
        </is>
      </c>
      <c r="D12735" s="161" t="inlineStr">
        <is>
          <t>Upper middle income</t>
        </is>
      </c>
      <c r="E12735" s="161" t="b">
        <v>1</v>
      </c>
      <c r="F12735" s="161" t="inlineStr">
        <is>
          <t>price_gasoline_usd_litre</t>
        </is>
      </c>
      <c r="G12735" s="161" t="n">
        <v>0.896</v>
      </c>
      <c r="H12735" s="161" t="inlineStr">
        <is>
          <t>2024</t>
        </is>
      </c>
      <c r="I12735" s="161" t="inlineStr">
        <is>
          <t>imffossilfuelsubsidiesdata.xlsb</t>
        </is>
      </c>
    </row>
    <row r="12736" ht="13" customHeight="1">
      <c r="A12736" s="161" t="inlineStr">
        <is>
          <t>VCT</t>
        </is>
      </c>
      <c r="B12736" s="161" t="inlineStr">
        <is>
          <t>St. Vincent and the Grenadines</t>
        </is>
      </c>
      <c r="C12736" s="161" t="inlineStr">
        <is>
          <t>Latin America &amp; Caribbean</t>
        </is>
      </c>
      <c r="D12736" s="161" t="inlineStr">
        <is>
          <t>Upper middle income</t>
        </is>
      </c>
      <c r="E12736" s="161" t="b">
        <v>1</v>
      </c>
      <c r="F12736" s="161" t="inlineStr">
        <is>
          <t>price_electricity_residential_usd_kwh</t>
        </is>
      </c>
      <c r="G12736" s="161" t="n">
        <v>0.306</v>
      </c>
      <c r="H12736" s="161" t="inlineStr">
        <is>
          <t>2024</t>
        </is>
      </c>
      <c r="I12736" s="161" t="inlineStr">
        <is>
          <t>imffossilfuelsubsidiesdata.xlsb</t>
        </is>
      </c>
    </row>
    <row r="12737" ht="13" customHeight="1">
      <c r="A12737" s="161" t="inlineStr">
        <is>
          <t>VCT</t>
        </is>
      </c>
      <c r="B12737" s="161" t="inlineStr">
        <is>
          <t>St. Vincent and the Grenadines</t>
        </is>
      </c>
      <c r="C12737" s="161" t="inlineStr">
        <is>
          <t>Latin America &amp; Caribbean</t>
        </is>
      </c>
      <c r="D12737" s="161" t="inlineStr">
        <is>
          <t>Upper middle income</t>
        </is>
      </c>
      <c r="E12737" s="161" t="b">
        <v>1</v>
      </c>
      <c r="F12737" s="161" t="inlineStr">
        <is>
          <t>price_electricity_industry_usd_kwh</t>
        </is>
      </c>
      <c r="G12737" s="161" t="n">
        <v>0.239</v>
      </c>
      <c r="H12737" s="161" t="inlineStr">
        <is>
          <t>2024</t>
        </is>
      </c>
      <c r="I12737" s="161" t="inlineStr">
        <is>
          <t>imffossilfuelsubsidiesdata.xlsb</t>
        </is>
      </c>
    </row>
    <row r="12738" ht="13" customHeight="1">
      <c r="A12738" s="161" t="inlineStr">
        <is>
          <t>VCT</t>
        </is>
      </c>
      <c r="B12738" s="161" t="inlineStr">
        <is>
          <t>St. Vincent and the Grenadines</t>
        </is>
      </c>
      <c r="C12738" s="161" t="inlineStr">
        <is>
          <t>Latin America &amp; Caribbean</t>
        </is>
      </c>
      <c r="D12738" s="161" t="inlineStr">
        <is>
          <t>Upper middle income</t>
        </is>
      </c>
      <c r="E12738" s="161" t="b">
        <v>1</v>
      </c>
      <c r="F12738" s="161" t="inlineStr">
        <is>
          <t>price_gas_residential_usd_gj</t>
        </is>
      </c>
      <c r="G12738" s="161" t="n">
        <v>18.602</v>
      </c>
      <c r="H12738" s="161" t="inlineStr">
        <is>
          <t>2024</t>
        </is>
      </c>
      <c r="I12738" s="161" t="inlineStr">
        <is>
          <t>imffossilfuelsubsidiesdata.xlsb</t>
        </is>
      </c>
    </row>
    <row r="12739" ht="13" customHeight="1">
      <c r="A12739" s="161" t="inlineStr">
        <is>
          <t>VCT</t>
        </is>
      </c>
      <c r="B12739" s="161" t="inlineStr">
        <is>
          <t>St. Vincent and the Grenadines</t>
        </is>
      </c>
      <c r="C12739" s="161" t="inlineStr">
        <is>
          <t>Latin America &amp; Caribbean</t>
        </is>
      </c>
      <c r="D12739" s="161" t="inlineStr">
        <is>
          <t>Upper middle income</t>
        </is>
      </c>
      <c r="E12739" s="161" t="b">
        <v>1</v>
      </c>
      <c r="F12739" s="161" t="inlineStr">
        <is>
          <t>price_gas_industry_usd_gj</t>
        </is>
      </c>
      <c r="G12739" s="161" t="n">
        <v>8.095000000000001</v>
      </c>
      <c r="H12739" s="161" t="inlineStr">
        <is>
          <t>2024</t>
        </is>
      </c>
      <c r="I12739" s="161" t="inlineStr">
        <is>
          <t>imffossilfuelsubsidiesdata.xlsb</t>
        </is>
      </c>
    </row>
    <row r="12740" ht="13" customHeight="1">
      <c r="A12740" s="161" t="inlineStr">
        <is>
          <t>VCT</t>
        </is>
      </c>
      <c r="B12740" s="161" t="inlineStr">
        <is>
          <t>St. Vincent and the Grenadines</t>
        </is>
      </c>
      <c r="C12740" s="161" t="inlineStr">
        <is>
          <t>Latin America &amp; Caribbean</t>
        </is>
      </c>
      <c r="D12740" s="161" t="inlineStr">
        <is>
          <t>Upper middle income</t>
        </is>
      </c>
      <c r="E12740" s="161" t="b">
        <v>1</v>
      </c>
      <c r="F12740" s="161" t="inlineStr">
        <is>
          <t>price_gas_power_usd_gj</t>
        </is>
      </c>
      <c r="G12740" s="161" t="n">
        <v>6.771</v>
      </c>
      <c r="H12740" s="161" t="inlineStr">
        <is>
          <t>2024</t>
        </is>
      </c>
      <c r="I12740" s="161" t="inlineStr">
        <is>
          <t>imffossilfuelsubsidiesdata.xlsb</t>
        </is>
      </c>
    </row>
    <row r="12741" ht="13" customHeight="1">
      <c r="A12741" s="161" t="inlineStr">
        <is>
          <t>VCT</t>
        </is>
      </c>
      <c r="B12741" s="161" t="inlineStr">
        <is>
          <t>St. Vincent and the Grenadines</t>
        </is>
      </c>
      <c r="C12741" s="161" t="inlineStr">
        <is>
          <t>Latin America &amp; Caribbean</t>
        </is>
      </c>
      <c r="D12741" s="161" t="inlineStr">
        <is>
          <t>Upper middle income</t>
        </is>
      </c>
      <c r="E12741" s="161" t="b">
        <v>1</v>
      </c>
      <c r="F12741" s="161" t="inlineStr">
        <is>
          <t>price_coal_residential_usd_gj</t>
        </is>
      </c>
      <c r="G12741" s="161" t="n">
        <v>14.144</v>
      </c>
      <c r="H12741" s="161" t="inlineStr">
        <is>
          <t>2024</t>
        </is>
      </c>
      <c r="I12741" s="161" t="inlineStr">
        <is>
          <t>imffossilfuelsubsidiesdata.xlsb</t>
        </is>
      </c>
    </row>
    <row r="12742" ht="13" customHeight="1">
      <c r="A12742" s="161" t="inlineStr">
        <is>
          <t>VCT</t>
        </is>
      </c>
      <c r="B12742" s="161" t="inlineStr">
        <is>
          <t>St. Vincent and the Grenadines</t>
        </is>
      </c>
      <c r="C12742" s="161" t="inlineStr">
        <is>
          <t>Latin America &amp; Caribbean</t>
        </is>
      </c>
      <c r="D12742" s="161" t="inlineStr">
        <is>
          <t>Upper middle income</t>
        </is>
      </c>
      <c r="E12742" s="161" t="b">
        <v>1</v>
      </c>
      <c r="F12742" s="161" t="inlineStr">
        <is>
          <t>price_coal_industry_usd_gj</t>
        </is>
      </c>
      <c r="G12742" s="161" t="n">
        <v>7.124</v>
      </c>
      <c r="H12742" s="161" t="inlineStr">
        <is>
          <t>2024</t>
        </is>
      </c>
      <c r="I12742" s="161" t="inlineStr">
        <is>
          <t>imffossilfuelsubsidiesdata.xlsb</t>
        </is>
      </c>
    </row>
    <row r="12743" ht="13" customHeight="1">
      <c r="A12743" s="161" t="inlineStr">
        <is>
          <t>VCT</t>
        </is>
      </c>
      <c r="B12743" s="161" t="inlineStr">
        <is>
          <t>St. Vincent and the Grenadines</t>
        </is>
      </c>
      <c r="C12743" s="161" t="inlineStr">
        <is>
          <t>Latin America &amp; Caribbean</t>
        </is>
      </c>
      <c r="D12743" s="161" t="inlineStr">
        <is>
          <t>Upper middle income</t>
        </is>
      </c>
      <c r="E12743" s="161" t="b">
        <v>1</v>
      </c>
      <c r="F12743" s="161" t="inlineStr">
        <is>
          <t>price_coal_power_usd_gj</t>
        </is>
      </c>
      <c r="G12743" s="161" t="n">
        <v>5.575</v>
      </c>
      <c r="H12743" s="161" t="inlineStr">
        <is>
          <t>2024</t>
        </is>
      </c>
      <c r="I12743" s="161" t="inlineStr">
        <is>
          <t>imffossilfuelsubsidiesdata.xlsb</t>
        </is>
      </c>
    </row>
    <row r="12744" ht="13" customHeight="1">
      <c r="A12744" s="161" t="inlineStr">
        <is>
          <t>VCT</t>
        </is>
      </c>
      <c r="B12744" s="161" t="inlineStr">
        <is>
          <t>St. Vincent and the Grenadines</t>
        </is>
      </c>
      <c r="C12744" s="161" t="inlineStr">
        <is>
          <t>Latin America &amp; Caribbean</t>
        </is>
      </c>
      <c r="D12744" s="161" t="inlineStr">
        <is>
          <t>Upper middle income</t>
        </is>
      </c>
      <c r="E12744" s="161" t="b">
        <v>1</v>
      </c>
      <c r="F12744" s="161" t="inlineStr">
        <is>
          <t>revenue_pct_gdp</t>
        </is>
      </c>
      <c r="G12744" s="161" t="n">
        <v>27.878</v>
      </c>
      <c r="H12744" s="161" t="inlineStr">
        <is>
          <t>2024</t>
        </is>
      </c>
      <c r="I12744" s="161" t="inlineStr">
        <is>
          <t>dataset_2026-08-26T13_41_09_874550254Z_DEFAULT_INTEGRATION_IMF_RES_WEO_9_0_0.csv</t>
        </is>
      </c>
    </row>
    <row r="12745" ht="13" customHeight="1">
      <c r="A12745" s="161" t="inlineStr">
        <is>
          <t>VCT</t>
        </is>
      </c>
      <c r="B12745" s="161" t="inlineStr">
        <is>
          <t>St. Vincent and the Grenadines</t>
        </is>
      </c>
      <c r="C12745" s="161" t="inlineStr">
        <is>
          <t>Latin America &amp; Caribbean</t>
        </is>
      </c>
      <c r="D12745" s="161" t="inlineStr">
        <is>
          <t>Upper middle income</t>
        </is>
      </c>
      <c r="E12745" s="161" t="b">
        <v>1</v>
      </c>
      <c r="F12745" s="161" t="inlineStr">
        <is>
          <t>primary_balance_pct_gdp</t>
        </is>
      </c>
      <c r="G12745" s="161" t="n">
        <v>-13.124</v>
      </c>
      <c r="H12745" s="161" t="inlineStr">
        <is>
          <t>2024</t>
        </is>
      </c>
      <c r="I12745" s="161" t="inlineStr">
        <is>
          <t>dataset_2026-08-26T13_41_09_874550254Z_DEFAULT_INTEGRATION_IMF_RES_WEO_9_0_0.csv</t>
        </is>
      </c>
    </row>
    <row r="12746" ht="13" customHeight="1">
      <c r="A12746" s="161" t="inlineStr">
        <is>
          <t>VCT</t>
        </is>
      </c>
      <c r="B12746" s="161" t="inlineStr">
        <is>
          <t>St. Vincent and the Grenadines</t>
        </is>
      </c>
      <c r="C12746" s="161" t="inlineStr">
        <is>
          <t>Latin America &amp; Caribbean</t>
        </is>
      </c>
      <c r="D12746" s="161" t="inlineStr">
        <is>
          <t>Upper middle income</t>
        </is>
      </c>
      <c r="E12746" s="161" t="b">
        <v>1</v>
      </c>
      <c r="F12746" s="161" t="inlineStr">
        <is>
          <t>current_account_pct_gdp</t>
        </is>
      </c>
      <c r="G12746" s="161" t="n">
        <v>-17.141</v>
      </c>
      <c r="H12746" s="161" t="inlineStr">
        <is>
          <t>2024</t>
        </is>
      </c>
      <c r="I12746" s="161" t="inlineStr">
        <is>
          <t>dataset_2026-08-26T13_41_09_874550254Z_DEFAULT_INTEGRATION_IMF_RES_WEO_9_0_0.csv</t>
        </is>
      </c>
    </row>
    <row r="12747" ht="13" customHeight="1">
      <c r="A12747" s="161" t="inlineStr">
        <is>
          <t>VCT</t>
        </is>
      </c>
      <c r="B12747" s="161" t="inlineStr">
        <is>
          <t>St. Vincent and the Grenadines</t>
        </is>
      </c>
      <c r="C12747" s="161" t="inlineStr">
        <is>
          <t>Latin America &amp; Caribbean</t>
        </is>
      </c>
      <c r="D12747" s="161" t="inlineStr">
        <is>
          <t>Upper middle income</t>
        </is>
      </c>
      <c r="E12747" s="161" t="b">
        <v>1</v>
      </c>
      <c r="F12747" s="161" t="inlineStr">
        <is>
          <t>gross_capital_formation_pct_gdp</t>
        </is>
      </c>
      <c r="G12747" s="161" t="n">
        <v>43.047</v>
      </c>
      <c r="H12747" s="161" t="inlineStr">
        <is>
          <t>2024</t>
        </is>
      </c>
      <c r="I12747" s="161" t="inlineStr">
        <is>
          <t>dataset_2026-08-26T13_41_09_874550254Z_DEFAULT_INTEGRATION_IMF_RES_WEO_9_0_0.csv</t>
        </is>
      </c>
    </row>
    <row r="12748" ht="13" customHeight="1">
      <c r="A12748" s="161" t="inlineStr">
        <is>
          <t>VCT</t>
        </is>
      </c>
      <c r="B12748" s="161" t="inlineStr">
        <is>
          <t>St. Vincent and the Grenadines</t>
        </is>
      </c>
      <c r="C12748" s="161" t="inlineStr">
        <is>
          <t>Latin America &amp; Caribbean</t>
        </is>
      </c>
      <c r="D12748" s="161" t="inlineStr">
        <is>
          <t>Upper middle income</t>
        </is>
      </c>
      <c r="E12748" s="161" t="b">
        <v>1</v>
      </c>
      <c r="F12748" s="161" t="inlineStr">
        <is>
          <t>real_gdp_growth_5y_avg_pct</t>
        </is>
      </c>
      <c r="G12748" s="161" t="n">
        <v>2.266</v>
      </c>
      <c r="H12748" s="161" t="inlineStr">
        <is>
          <t>2020-2024 avg</t>
        </is>
      </c>
      <c r="I12748" s="161" t="inlineStr">
        <is>
          <t>dataset_2026-08-26T13_41_09_874550254Z_DEFAULT_INTEGRATION_IMF_RES_WEO_9_0_0.csv (derived)</t>
        </is>
      </c>
    </row>
    <row r="12749" ht="13" customHeight="1">
      <c r="A12749" s="161" t="inlineStr">
        <is>
          <t>VCT</t>
        </is>
      </c>
      <c r="B12749" s="161" t="inlineStr">
        <is>
          <t>St. Vincent and the Grenadines</t>
        </is>
      </c>
      <c r="C12749" s="161" t="inlineStr">
        <is>
          <t>Latin America &amp; Caribbean</t>
        </is>
      </c>
      <c r="D12749" s="161" t="inlineStr">
        <is>
          <t>Upper middle income</t>
        </is>
      </c>
      <c r="E12749" s="161" t="b">
        <v>1</v>
      </c>
      <c r="F12749" s="161" t="inlineStr">
        <is>
          <t>int_budget_need_2030_pct_gdp</t>
        </is>
      </c>
      <c r="G12749" s="161" t="n">
        <v>0.152</v>
      </c>
      <c r="H12749" s="161" t="inlineStr">
        <is>
          <t>2030</t>
        </is>
      </c>
      <c r="I12749" s="161" t="inlineStr">
        <is>
          <t>integrated_results.csv (MacroFiscalModels v0.1, model output)</t>
        </is>
      </c>
    </row>
    <row r="12750" ht="13" customHeight="1">
      <c r="A12750" s="161" t="inlineStr">
        <is>
          <t>VCT</t>
        </is>
      </c>
      <c r="B12750" s="161" t="inlineStr">
        <is>
          <t>St. Vincent and the Grenadines</t>
        </is>
      </c>
      <c r="C12750" s="161" t="inlineStr">
        <is>
          <t>Latin America &amp; Caribbean</t>
        </is>
      </c>
      <c r="D12750" s="161" t="inlineStr">
        <is>
          <t>Upper middle income</t>
        </is>
      </c>
      <c r="E12750" s="161" t="b">
        <v>1</v>
      </c>
      <c r="F12750" s="161" t="inlineStr">
        <is>
          <t>int_pricing_revenue_2030_pct_gdp</t>
        </is>
      </c>
      <c r="G12750" s="161" t="n">
        <v>0.748</v>
      </c>
      <c r="H12750" s="161" t="inlineStr">
        <is>
          <t>2030</t>
        </is>
      </c>
      <c r="I12750" s="161" t="inlineStr">
        <is>
          <t>integrated_results.csv (MacroFiscalModels v0.1, model output)</t>
        </is>
      </c>
    </row>
    <row r="12751" ht="13" customHeight="1">
      <c r="A12751" s="161" t="inlineStr">
        <is>
          <t>VCT</t>
        </is>
      </c>
      <c r="B12751" s="161" t="inlineStr">
        <is>
          <t>St. Vincent and the Grenadines</t>
        </is>
      </c>
      <c r="C12751" s="161" t="inlineStr">
        <is>
          <t>Latin America &amp; Caribbean</t>
        </is>
      </c>
      <c r="D12751" s="161" t="inlineStr">
        <is>
          <t>Upper middle income</t>
        </is>
      </c>
      <c r="E12751" s="161" t="b">
        <v>1</v>
      </c>
      <c r="F12751" s="161" t="inlineStr">
        <is>
          <t>int_financing_gap_2030_pct_gdp</t>
        </is>
      </c>
      <c r="G12751" s="161" t="n">
        <v>-0.596</v>
      </c>
      <c r="H12751" s="161" t="inlineStr">
        <is>
          <t>2030</t>
        </is>
      </c>
      <c r="I12751" s="161" t="inlineStr">
        <is>
          <t>integrated_results.csv (MacroFiscalModels v0.1, model output)</t>
        </is>
      </c>
    </row>
    <row r="12752" ht="13" customHeight="1">
      <c r="A12752" s="161" t="inlineStr">
        <is>
          <t>VCT</t>
        </is>
      </c>
      <c r="B12752" s="161" t="inlineStr">
        <is>
          <t>St. Vincent and the Grenadines</t>
        </is>
      </c>
      <c r="C12752" s="161" t="inlineStr">
        <is>
          <t>Latin America &amp; Caribbean</t>
        </is>
      </c>
      <c r="D12752" s="161" t="inlineStr">
        <is>
          <t>Upper middle income</t>
        </is>
      </c>
      <c r="E12752" s="161" t="b">
        <v>1</v>
      </c>
      <c r="F12752" s="161" t="inlineStr">
        <is>
          <t>int_gdp_dev_2050_pct</t>
        </is>
      </c>
      <c r="G12752" s="161" t="n">
        <v>11.38</v>
      </c>
      <c r="H12752" s="161" t="inlineStr">
        <is>
          <t>2050</t>
        </is>
      </c>
      <c r="I12752" s="161" t="inlineStr">
        <is>
          <t>integrated_results.csv (MacroFiscalModels v0.1, model output)</t>
        </is>
      </c>
    </row>
    <row r="12753" ht="13" customHeight="1">
      <c r="A12753" s="161" t="inlineStr">
        <is>
          <t>VCT</t>
        </is>
      </c>
      <c r="B12753" s="161" t="inlineStr">
        <is>
          <t>St. Vincent and the Grenadines</t>
        </is>
      </c>
      <c r="C12753" s="161" t="inlineStr">
        <is>
          <t>Latin America &amp; Caribbean</t>
        </is>
      </c>
      <c r="D12753" s="161" t="inlineStr">
        <is>
          <t>Upper middle income</t>
        </is>
      </c>
      <c r="E12753" s="161" t="b">
        <v>1</v>
      </c>
      <c r="F12753" s="161" t="inlineStr">
        <is>
          <t>int_debt_2050_pct_gdp</t>
        </is>
      </c>
      <c r="G12753" s="161" t="n">
        <v>90.13</v>
      </c>
      <c r="H12753" s="161" t="inlineStr">
        <is>
          <t>2050</t>
        </is>
      </c>
      <c r="I12753" s="161" t="inlineStr">
        <is>
          <t>integrated_results.csv (MacroFiscalModels v0.1, model output)</t>
        </is>
      </c>
    </row>
    <row r="12754" ht="13" customHeight="1">
      <c r="A12754" s="161" t="inlineStr">
        <is>
          <t>SDN</t>
        </is>
      </c>
      <c r="B12754" s="161" t="inlineStr">
        <is>
          <t>Sudan</t>
        </is>
      </c>
      <c r="C12754" s="161" t="inlineStr">
        <is>
          <t>Sub-Saharan Africa</t>
        </is>
      </c>
      <c r="D12754" s="161" t="inlineStr">
        <is>
          <t>Low income</t>
        </is>
      </c>
      <c r="E12754" s="161" t="b">
        <v>0</v>
      </c>
      <c r="F12754" s="161" t="inlineStr">
        <is>
          <t>interest_to_revenue_pct</t>
        </is>
      </c>
      <c r="G12754" s="161" t="n">
        <v>4.841</v>
      </c>
      <c r="H12754" s="161" t="inlineStr">
        <is>
          <t>2024</t>
        </is>
      </c>
      <c r="I12754" s="161" t="inlineStr">
        <is>
          <t>dataset_2026-08-26T13_41_09_874550254Z_DEFAULT_INTEGRATION_IMF_RES_WEO_9_0_0.csv (derived)</t>
        </is>
      </c>
    </row>
    <row r="12755" ht="13" customHeight="1">
      <c r="A12755" s="161" t="inlineStr">
        <is>
          <t>SDN</t>
        </is>
      </c>
      <c r="B12755" s="161" t="inlineStr">
        <is>
          <t>Sudan</t>
        </is>
      </c>
      <c r="C12755" s="161" t="inlineStr">
        <is>
          <t>Sub-Saharan Africa</t>
        </is>
      </c>
      <c r="D12755" s="161" t="inlineStr">
        <is>
          <t>Low income</t>
        </is>
      </c>
      <c r="E12755" s="161" t="b">
        <v>0</v>
      </c>
      <c r="F12755" s="161" t="inlineStr">
        <is>
          <t>interest_pct_gdp</t>
        </is>
      </c>
      <c r="G12755" s="161" t="n">
        <v>0.142</v>
      </c>
      <c r="H12755" s="161" t="inlineStr">
        <is>
          <t>2024</t>
        </is>
      </c>
      <c r="I12755" s="161" t="inlineStr">
        <is>
          <t>dataset_2026-08-26T13_41_09_874550254Z_DEFAULT_INTEGRATION_IMF_RES_WEO_9_0_0.csv (derived)</t>
        </is>
      </c>
    </row>
    <row r="12756" ht="13" customHeight="1">
      <c r="A12756" s="161" t="inlineStr">
        <is>
          <t>SDN</t>
        </is>
      </c>
      <c r="B12756" s="161" t="inlineStr">
        <is>
          <t>Sudan</t>
        </is>
      </c>
      <c r="C12756" s="161" t="inlineStr">
        <is>
          <t>Sub-Saharan Africa</t>
        </is>
      </c>
      <c r="D12756" s="161" t="inlineStr">
        <is>
          <t>Low income</t>
        </is>
      </c>
      <c r="E12756" s="161" t="b">
        <v>0</v>
      </c>
      <c r="F12756" s="161" t="inlineStr">
        <is>
          <t>gross_debt_pct_gdp</t>
        </is>
      </c>
      <c r="G12756" s="161" t="n">
        <v>262.573</v>
      </c>
      <c r="H12756" s="161" t="inlineStr">
        <is>
          <t>2024</t>
        </is>
      </c>
      <c r="I12756" s="161" t="inlineStr">
        <is>
          <t>dataset_2026-08-26T13_41_09_874550254Z_DEFAULT_INTEGRATION_IMF_RES_WEO_9_0_0.csv</t>
        </is>
      </c>
    </row>
    <row r="12757" ht="13" customHeight="1">
      <c r="A12757" s="161" t="inlineStr">
        <is>
          <t>SDN</t>
        </is>
      </c>
      <c r="B12757" s="161" t="inlineStr">
        <is>
          <t>Sudan</t>
        </is>
      </c>
      <c r="C12757" s="161" t="inlineStr">
        <is>
          <t>Sub-Saharan Africa</t>
        </is>
      </c>
      <c r="D12757" s="161" t="inlineStr">
        <is>
          <t>Low income</t>
        </is>
      </c>
      <c r="E12757" s="161" t="b">
        <v>0</v>
      </c>
      <c r="F12757" s="161" t="inlineStr">
        <is>
          <t>tax_revenue_pct_gdp</t>
        </is>
      </c>
      <c r="G12757" s="161" t="n">
        <v>1.95</v>
      </c>
      <c r="H12757" s="161" t="inlineStr">
        <is>
          <t>2024</t>
        </is>
      </c>
      <c r="I12757" s="161" t="inlineStr">
        <is>
          <t>world-imf2026.xlsx</t>
        </is>
      </c>
    </row>
    <row r="12758" ht="13" customHeight="1">
      <c r="A12758" s="161" t="inlineStr">
        <is>
          <t>SDN</t>
        </is>
      </c>
      <c r="B12758" s="161" t="inlineStr">
        <is>
          <t>Sudan</t>
        </is>
      </c>
      <c r="C12758" s="161" t="inlineStr">
        <is>
          <t>Sub-Saharan Africa</t>
        </is>
      </c>
      <c r="D12758" s="161" t="inlineStr">
        <is>
          <t>Low income</t>
        </is>
      </c>
      <c r="E12758" s="161" t="b">
        <v>0</v>
      </c>
      <c r="F12758" s="161" t="inlineStr">
        <is>
          <t>climate_pfm_diagnostic_on_record</t>
        </is>
      </c>
      <c r="G12758" s="161" t="n">
        <v>0</v>
      </c>
      <c r="H12758" s="161" t="inlineStr">
        <is>
          <t>2022</t>
        </is>
      </c>
      <c r="I12758" s="161" t="inlineStr">
        <is>
          <t>UNDP-Global-Climate-Public-Finance-Review-2022.pdf (Table 4.2)</t>
        </is>
      </c>
    </row>
    <row r="12759" ht="13" customHeight="1">
      <c r="A12759" s="161" t="inlineStr">
        <is>
          <t>SDN</t>
        </is>
      </c>
      <c r="B12759" s="161" t="inlineStr">
        <is>
          <t>Sudan</t>
        </is>
      </c>
      <c r="C12759" s="161" t="inlineStr">
        <is>
          <t>Sub-Saharan Africa</t>
        </is>
      </c>
      <c r="D12759" s="161" t="inlineStr">
        <is>
          <t>Low income</t>
        </is>
      </c>
      <c r="E12759" s="161" t="b">
        <v>0</v>
      </c>
      <c r="F12759" s="161" t="inlineStr">
        <is>
          <t>ids_avg_maturity_years</t>
        </is>
      </c>
      <c r="G12759" s="161" t="n">
        <v>24.372</v>
      </c>
      <c r="H12759" s="161" t="inlineStr">
        <is>
          <t>2019</t>
        </is>
      </c>
      <c r="I12759" s="161" t="inlineStr">
        <is>
          <t>P_Data_Extract_From_International_Debt_Statistics__2_.xlsx</t>
        </is>
      </c>
    </row>
    <row r="12760" ht="13" customHeight="1">
      <c r="A12760" s="161" t="inlineStr">
        <is>
          <t>SDN</t>
        </is>
      </c>
      <c r="B12760" s="161" t="inlineStr">
        <is>
          <t>Sudan</t>
        </is>
      </c>
      <c r="C12760" s="161" t="inlineStr">
        <is>
          <t>Sub-Saharan Africa</t>
        </is>
      </c>
      <c r="D12760" s="161" t="inlineStr">
        <is>
          <t>Low income</t>
        </is>
      </c>
      <c r="E12760" s="161" t="b">
        <v>0</v>
      </c>
      <c r="F12760" s="161" t="inlineStr">
        <is>
          <t>mitigation_finance_received_pct_gdp</t>
        </is>
      </c>
      <c r="G12760" s="161" t="n">
        <v>0.13</v>
      </c>
      <c r="H12760" s="161" t="inlineStr">
        <is>
          <t>2024</t>
        </is>
      </c>
      <c r="I12760" s="161" t="inlineStr">
        <is>
          <t>CRDF-RP_2024.xlsx + WEO</t>
        </is>
      </c>
    </row>
    <row r="12761" ht="13" customHeight="1">
      <c r="A12761" s="161" t="inlineStr">
        <is>
          <t>SDN</t>
        </is>
      </c>
      <c r="B12761" s="161" t="inlineStr">
        <is>
          <t>Sudan</t>
        </is>
      </c>
      <c r="C12761" s="161" t="inlineStr">
        <is>
          <t>Sub-Saharan Africa</t>
        </is>
      </c>
      <c r="D12761" s="161" t="inlineStr">
        <is>
          <t>Low income</t>
        </is>
      </c>
      <c r="E12761" s="161" t="b">
        <v>0</v>
      </c>
      <c r="F12761" s="161" t="inlineStr">
        <is>
          <t>ids_multilateral_share_pct</t>
        </is>
      </c>
      <c r="G12761" s="161" t="n">
        <v>14.735</v>
      </c>
      <c r="H12761" s="161" t="inlineStr">
        <is>
          <t>2024</t>
        </is>
      </c>
      <c r="I12761" s="161" t="inlineStr">
        <is>
          <t>P_Data_Extract_From_International_Debt_Statistics__2_.xlsx</t>
        </is>
      </c>
    </row>
    <row r="12762" ht="13" customHeight="1">
      <c r="A12762" s="161" t="inlineStr">
        <is>
          <t>SDN</t>
        </is>
      </c>
      <c r="B12762" s="161" t="inlineStr">
        <is>
          <t>Sudan</t>
        </is>
      </c>
      <c r="C12762" s="161" t="inlineStr">
        <is>
          <t>Sub-Saharan Africa</t>
        </is>
      </c>
      <c r="D12762" s="161" t="inlineStr">
        <is>
          <t>Low income</t>
        </is>
      </c>
      <c r="E12762" s="161" t="b">
        <v>0</v>
      </c>
      <c r="F12762" s="161" t="inlineStr">
        <is>
          <t>ids_private_creditor_share_pct</t>
        </is>
      </c>
      <c r="G12762" s="161" t="n">
        <v>31.915</v>
      </c>
      <c r="H12762" s="161" t="inlineStr">
        <is>
          <t>2024</t>
        </is>
      </c>
      <c r="I12762" s="161" t="inlineStr">
        <is>
          <t>P_Data_Extract_From_International_Debt_Statistics__2_.xlsx</t>
        </is>
      </c>
    </row>
    <row r="12763" ht="13" customHeight="1">
      <c r="A12763" s="161" t="inlineStr">
        <is>
          <t>SDN</t>
        </is>
      </c>
      <c r="B12763" s="161" t="inlineStr">
        <is>
          <t>Sudan</t>
        </is>
      </c>
      <c r="C12763" s="161" t="inlineStr">
        <is>
          <t>Sub-Saharan Africa</t>
        </is>
      </c>
      <c r="D12763" s="161" t="inlineStr">
        <is>
          <t>Low income</t>
        </is>
      </c>
      <c r="E12763" s="161" t="b">
        <v>0</v>
      </c>
      <c r="F12763" s="161" t="inlineStr">
        <is>
          <t>ids_usd_share_ppg_debt_pct</t>
        </is>
      </c>
      <c r="G12763" s="161" t="n">
        <v>48.34</v>
      </c>
      <c r="H12763" s="161" t="inlineStr">
        <is>
          <t>2024</t>
        </is>
      </c>
      <c r="I12763" s="161" t="inlineStr">
        <is>
          <t>P_Data_Extract_From_International_Debt_Statistics__2_.xlsx</t>
        </is>
      </c>
    </row>
    <row r="12764" ht="13" customHeight="1">
      <c r="A12764" s="161" t="inlineStr">
        <is>
          <t>SDN</t>
        </is>
      </c>
      <c r="B12764" s="161" t="inlineStr">
        <is>
          <t>Sudan</t>
        </is>
      </c>
      <c r="C12764" s="161" t="inlineStr">
        <is>
          <t>Sub-Saharan Africa</t>
        </is>
      </c>
      <c r="D12764" s="161" t="inlineStr">
        <is>
          <t>Low income</t>
        </is>
      </c>
      <c r="E12764" s="161" t="b">
        <v>0</v>
      </c>
      <c r="F12764" s="161" t="inlineStr">
        <is>
          <t>ff_subsidy_total_pct_gdp</t>
        </is>
      </c>
      <c r="G12764" s="161" t="n">
        <v>10.167</v>
      </c>
      <c r="H12764" s="161" t="inlineStr">
        <is>
          <t>2024</t>
        </is>
      </c>
      <c r="I12764" s="161" t="inlineStr">
        <is>
          <t>imffossilfuelsubsidiesdata.xlsb + WEO</t>
        </is>
      </c>
    </row>
    <row r="12765" ht="13" customHeight="1">
      <c r="A12765" s="161" t="inlineStr">
        <is>
          <t>SDN</t>
        </is>
      </c>
      <c r="B12765" s="161" t="inlineStr">
        <is>
          <t>Sudan</t>
        </is>
      </c>
      <c r="C12765" s="161" t="inlineStr">
        <is>
          <t>Sub-Saharan Africa</t>
        </is>
      </c>
      <c r="D12765" s="161" t="inlineStr">
        <is>
          <t>Low income</t>
        </is>
      </c>
      <c r="E12765" s="161" t="b">
        <v>0</v>
      </c>
      <c r="F12765" s="161" t="inlineStr">
        <is>
          <t>ff_subsidy_explicit_pct_gdp</t>
        </is>
      </c>
      <c r="G12765" s="161" t="n">
        <v>0</v>
      </c>
      <c r="H12765" s="161" t="inlineStr">
        <is>
          <t>2024</t>
        </is>
      </c>
      <c r="I12765" s="161" t="inlineStr">
        <is>
          <t>imffossilfuelsubsidiesdata.xlsb</t>
        </is>
      </c>
    </row>
    <row r="12766" ht="13" customHeight="1">
      <c r="A12766" s="161" t="inlineStr">
        <is>
          <t>SDN</t>
        </is>
      </c>
      <c r="B12766" s="161" t="inlineStr">
        <is>
          <t>Sudan</t>
        </is>
      </c>
      <c r="C12766" s="161" t="inlineStr">
        <is>
          <t>Sub-Saharan Africa</t>
        </is>
      </c>
      <c r="D12766" s="161" t="inlineStr">
        <is>
          <t>Low income</t>
        </is>
      </c>
      <c r="E12766" s="161" t="b">
        <v>0</v>
      </c>
      <c r="F12766" s="161" t="inlineStr">
        <is>
          <t>ff_subsidy_implicit_pct_gdp</t>
        </is>
      </c>
      <c r="G12766" s="161" t="n">
        <v>10.167</v>
      </c>
      <c r="H12766" s="161" t="inlineStr">
        <is>
          <t>2024</t>
        </is>
      </c>
      <c r="I12766" s="161" t="inlineStr">
        <is>
          <t>imffossilfuelsubsidiesdata.xlsb</t>
        </is>
      </c>
    </row>
    <row r="12767" ht="13" customHeight="1">
      <c r="A12767" s="161" t="inlineStr">
        <is>
          <t>SDN</t>
        </is>
      </c>
      <c r="B12767" s="161" t="inlineStr">
        <is>
          <t>Sudan</t>
        </is>
      </c>
      <c r="C12767" s="161" t="inlineStr">
        <is>
          <t>Sub-Saharan Africa</t>
        </is>
      </c>
      <c r="D12767" s="161" t="inlineStr">
        <is>
          <t>Low income</t>
        </is>
      </c>
      <c r="E12767" s="161" t="b">
        <v>0</v>
      </c>
      <c r="F12767" s="161" t="inlineStr">
        <is>
          <t>net_fuel_trade_pct_merch</t>
        </is>
      </c>
      <c r="G12767" s="161" t="n">
        <v>1.445000000000001</v>
      </c>
      <c r="H12767" s="161" t="inlineStr">
        <is>
          <t>2018</t>
        </is>
      </c>
      <c r="I12767" s="161" t="inlineStr">
        <is>
          <t>WDI TX.VAL.FUEL.ZS.UN less TM.VAL.FUEL.ZS.UN</t>
        </is>
      </c>
    </row>
    <row r="12768" ht="13" customHeight="1">
      <c r="A12768" s="161" t="inlineStr">
        <is>
          <t>SDN</t>
        </is>
      </c>
      <c r="B12768" s="161" t="inlineStr">
        <is>
          <t>Sudan</t>
        </is>
      </c>
      <c r="C12768" s="161" t="inlineStr">
        <is>
          <t>Sub-Saharan Africa</t>
        </is>
      </c>
      <c r="D12768" s="161" t="inlineStr">
        <is>
          <t>Low income</t>
        </is>
      </c>
      <c r="E12768" s="161" t="b">
        <v>0</v>
      </c>
      <c r="F12768" s="161" t="inlineStr">
        <is>
          <t>fuel_exports_pct_merch</t>
        </is>
      </c>
      <c r="G12768" s="161" t="n">
        <v>14.305</v>
      </c>
      <c r="H12768" s="161" t="inlineStr">
        <is>
          <t>2018</t>
        </is>
      </c>
      <c r="I12768" s="161" t="inlineStr">
        <is>
          <t>API_TX_VAL_FUEL_ZS_UN_DS2_en_csv_v2_33055.zip</t>
        </is>
      </c>
    </row>
    <row r="12769" ht="13" customHeight="1">
      <c r="A12769" s="161" t="inlineStr">
        <is>
          <t>SDN</t>
        </is>
      </c>
      <c r="B12769" s="161" t="inlineStr">
        <is>
          <t>Sudan</t>
        </is>
      </c>
      <c r="C12769" s="161" t="inlineStr">
        <is>
          <t>Sub-Saharan Africa</t>
        </is>
      </c>
      <c r="D12769" s="161" t="inlineStr">
        <is>
          <t>Low income</t>
        </is>
      </c>
      <c r="E12769" s="161" t="b">
        <v>0</v>
      </c>
      <c r="F12769" s="161" t="inlineStr">
        <is>
          <t>fuel_imports_pct_merch</t>
        </is>
      </c>
      <c r="G12769" s="161" t="n">
        <v>12.86</v>
      </c>
      <c r="H12769" s="161" t="inlineStr">
        <is>
          <t>2018</t>
        </is>
      </c>
      <c r="I12769" s="161" t="inlineStr">
        <is>
          <t>API_TM_VAL_FUEL_ZS_UN_DS2_en_csv_v2_36140.zip</t>
        </is>
      </c>
    </row>
    <row r="12770" ht="13" customHeight="1">
      <c r="A12770" s="161" t="inlineStr">
        <is>
          <t>SDN</t>
        </is>
      </c>
      <c r="B12770" s="161" t="inlineStr">
        <is>
          <t>Sudan</t>
        </is>
      </c>
      <c r="C12770" s="161" t="inlineStr">
        <is>
          <t>Sub-Saharan Africa</t>
        </is>
      </c>
      <c r="D12770" s="161" t="inlineStr">
        <is>
          <t>Low income</t>
        </is>
      </c>
      <c r="E12770" s="161" t="b">
        <v>0</v>
      </c>
      <c r="F12770" s="161" t="inlineStr">
        <is>
          <t>energy_import_dep_pct</t>
        </is>
      </c>
      <c r="G12770" s="161" t="n">
        <v>18.857</v>
      </c>
      <c r="H12770" s="161" t="inlineStr">
        <is>
          <t>2022</t>
        </is>
      </c>
      <c r="I12770" s="161" t="inlineStr">
        <is>
          <t>API_EG_IMP_CONS_ZS_DS2_en_csv_v2_160768.zip</t>
        </is>
      </c>
    </row>
    <row r="12771" ht="13" customHeight="1">
      <c r="A12771" s="161" t="inlineStr">
        <is>
          <t>SDN</t>
        </is>
      </c>
      <c r="B12771" s="161" t="inlineStr">
        <is>
          <t>Sudan</t>
        </is>
      </c>
      <c r="C12771" s="161" t="inlineStr">
        <is>
          <t>Sub-Saharan Africa</t>
        </is>
      </c>
      <c r="D12771" s="161" t="inlineStr">
        <is>
          <t>Low income</t>
        </is>
      </c>
      <c r="E12771" s="161" t="b">
        <v>0</v>
      </c>
      <c r="F12771" s="161" t="inlineStr">
        <is>
          <t>fossil_rents_total_pct_gdp</t>
        </is>
      </c>
      <c r="G12771" s="161" t="n">
        <v>3.302</v>
      </c>
      <c r="H12771" s="161" t="inlineStr">
        <is>
          <t>2021</t>
        </is>
      </c>
      <c r="I12771" s="161" t="inlineStr">
        <is>
          <t>WDI NY.GDP.PETR+NGAS+COAL.RT.ZS</t>
        </is>
      </c>
    </row>
    <row r="12772" ht="13" customHeight="1">
      <c r="A12772" s="161" t="inlineStr">
        <is>
          <t>SDN</t>
        </is>
      </c>
      <c r="B12772" s="161" t="inlineStr">
        <is>
          <t>Sudan</t>
        </is>
      </c>
      <c r="C12772" s="161" t="inlineStr">
        <is>
          <t>Sub-Saharan Africa</t>
        </is>
      </c>
      <c r="D12772" s="161" t="inlineStr">
        <is>
          <t>Low income</t>
        </is>
      </c>
      <c r="E12772" s="161" t="b">
        <v>0</v>
      </c>
      <c r="F12772" s="161" t="inlineStr">
        <is>
          <t>oil_rents_pct_gdp</t>
        </is>
      </c>
      <c r="G12772" s="161" t="n">
        <v>3.302</v>
      </c>
      <c r="H12772" s="161" t="inlineStr">
        <is>
          <t>2021</t>
        </is>
      </c>
      <c r="I12772" s="161" t="inlineStr">
        <is>
          <t>API_NY_GDP_PETR_RT_ZS_DS2_en_csv_v2_40227.zip</t>
        </is>
      </c>
    </row>
    <row r="12773" ht="13" customHeight="1">
      <c r="A12773" s="161" t="inlineStr">
        <is>
          <t>SDN</t>
        </is>
      </c>
      <c r="B12773" s="161" t="inlineStr">
        <is>
          <t>Sudan</t>
        </is>
      </c>
      <c r="C12773" s="161" t="inlineStr">
        <is>
          <t>Sub-Saharan Africa</t>
        </is>
      </c>
      <c r="D12773" s="161" t="inlineStr">
        <is>
          <t>Low income</t>
        </is>
      </c>
      <c r="E12773" s="161" t="b">
        <v>0</v>
      </c>
      <c r="F12773" s="161" t="inlineStr">
        <is>
          <t>gas_rents_pct_gdp</t>
        </is>
      </c>
      <c r="G12773" s="161" t="n">
        <v>0</v>
      </c>
      <c r="H12773" s="161" t="inlineStr">
        <is>
          <t>2021</t>
        </is>
      </c>
      <c r="I12773" s="161" t="inlineStr">
        <is>
          <t>API_NY_GDP_NGAS_RT_ZS_DS2_en_csv_v2_35861.zip</t>
        </is>
      </c>
    </row>
    <row r="12774" ht="13" customHeight="1">
      <c r="A12774" s="161" t="inlineStr">
        <is>
          <t>SDN</t>
        </is>
      </c>
      <c r="B12774" s="161" t="inlineStr">
        <is>
          <t>Sudan</t>
        </is>
      </c>
      <c r="C12774" s="161" t="inlineStr">
        <is>
          <t>Sub-Saharan Africa</t>
        </is>
      </c>
      <c r="D12774" s="161" t="inlineStr">
        <is>
          <t>Low income</t>
        </is>
      </c>
      <c r="E12774" s="161" t="b">
        <v>0</v>
      </c>
      <c r="F12774" s="161" t="inlineStr">
        <is>
          <t>coal_rents_pct_gdp</t>
        </is>
      </c>
      <c r="G12774" s="161" t="n">
        <v>0</v>
      </c>
      <c r="H12774" s="161" t="inlineStr">
        <is>
          <t>2021</t>
        </is>
      </c>
      <c r="I12774" s="161" t="inlineStr">
        <is>
          <t>API_NY_GDP_COAL_RT_ZS_DS2_en_csv_v2_35370.zip</t>
        </is>
      </c>
    </row>
    <row r="12775" ht="13" customHeight="1">
      <c r="A12775" s="161" t="inlineStr">
        <is>
          <t>SDN</t>
        </is>
      </c>
      <c r="B12775" s="161" t="inlineStr">
        <is>
          <t>Sudan</t>
        </is>
      </c>
      <c r="C12775" s="161" t="inlineStr">
        <is>
          <t>Sub-Saharan Africa</t>
        </is>
      </c>
      <c r="D12775" s="161" t="inlineStr">
        <is>
          <t>Low income</t>
        </is>
      </c>
      <c r="E12775" s="161" t="b">
        <v>0</v>
      </c>
      <c r="F12775" s="161" t="inlineStr">
        <is>
          <t>other_fossil_gen_share_pct</t>
        </is>
      </c>
      <c r="G12775" s="161" t="n">
        <v>20.311</v>
      </c>
      <c r="H12775" s="161" t="inlineStr">
        <is>
          <t>2024</t>
        </is>
      </c>
      <c r="I12775" s="161" t="inlineStr">
        <is>
          <t>release_generation_yearly_global.csv</t>
        </is>
      </c>
    </row>
    <row r="12776" ht="13" customHeight="1">
      <c r="A12776" s="161" t="inlineStr">
        <is>
          <t>SDN</t>
        </is>
      </c>
      <c r="B12776" s="161" t="inlineStr">
        <is>
          <t>Sudan</t>
        </is>
      </c>
      <c r="C12776" s="161" t="inlineStr">
        <is>
          <t>Sub-Saharan Africa</t>
        </is>
      </c>
      <c r="D12776" s="161" t="inlineStr">
        <is>
          <t>Low income</t>
        </is>
      </c>
      <c r="E12776" s="161" t="b">
        <v>0</v>
      </c>
      <c r="F12776" s="161" t="inlineStr">
        <is>
          <t>renewable_share_electricity_pct</t>
        </is>
      </c>
      <c r="G12776" s="161" t="n">
        <v>77.839</v>
      </c>
      <c r="H12776" s="161" t="inlineStr">
        <is>
          <t>2024</t>
        </is>
      </c>
      <c r="I12776" s="161" t="inlineStr">
        <is>
          <t>imffossilfuelsubsidiesdata.xlsb</t>
        </is>
      </c>
    </row>
    <row r="12777" ht="13" customHeight="1">
      <c r="A12777" s="161" t="inlineStr">
        <is>
          <t>SDN</t>
        </is>
      </c>
      <c r="B12777" s="161" t="inlineStr">
        <is>
          <t>Sudan</t>
        </is>
      </c>
      <c r="C12777" s="161" t="inlineStr">
        <is>
          <t>Sub-Saharan Africa</t>
        </is>
      </c>
      <c r="D12777" s="161" t="inlineStr">
        <is>
          <t>Low income</t>
        </is>
      </c>
      <c r="E12777" s="161" t="b">
        <v>0</v>
      </c>
      <c r="F12777" s="161" t="inlineStr">
        <is>
          <t>re_share_change_pp</t>
        </is>
      </c>
      <c r="G12777" s="161" t="n">
        <v>-1.29</v>
      </c>
      <c r="H12777" s="161" t="inlineStr">
        <is>
          <t>2024</t>
        </is>
      </c>
      <c r="I12777" s="161" t="inlineStr">
        <is>
          <t>release_generation_yearly_global.csv</t>
        </is>
      </c>
    </row>
    <row r="12778" ht="13" customHeight="1">
      <c r="A12778" s="161" t="inlineStr">
        <is>
          <t>SDN</t>
        </is>
      </c>
      <c r="B12778" s="161" t="inlineStr">
        <is>
          <t>Sudan</t>
        </is>
      </c>
      <c r="C12778" s="161" t="inlineStr">
        <is>
          <t>Sub-Saharan Africa</t>
        </is>
      </c>
      <c r="D12778" s="161" t="inlineStr">
        <is>
          <t>Low income</t>
        </is>
      </c>
      <c r="E12778" s="161" t="b">
        <v>0</v>
      </c>
      <c r="F12778" s="161" t="inlineStr">
        <is>
          <t>re_capacity_growth_pct</t>
        </is>
      </c>
      <c r="G12778" s="161" t="n">
        <v>0</v>
      </c>
      <c r="H12778" s="161" t="inlineStr">
        <is>
          <t>2024</t>
        </is>
      </c>
      <c r="I12778" s="161" t="inlineStr">
        <is>
          <t>release_generation_yearly_global.csv</t>
        </is>
      </c>
    </row>
    <row r="12779" ht="13" customHeight="1">
      <c r="A12779" s="161" t="inlineStr">
        <is>
          <t>SDN</t>
        </is>
      </c>
      <c r="B12779" s="161" t="inlineStr">
        <is>
          <t>Sudan</t>
        </is>
      </c>
      <c r="C12779" s="161" t="inlineStr">
        <is>
          <t>Sub-Saharan Africa</t>
        </is>
      </c>
      <c r="D12779" s="161" t="inlineStr">
        <is>
          <t>Low income</t>
        </is>
      </c>
      <c r="E12779" s="161" t="b">
        <v>0</v>
      </c>
      <c r="F12779" s="161" t="inlineStr">
        <is>
          <t>inn_total_inv_2030_pct_gdp</t>
        </is>
      </c>
      <c r="G12779" s="161" t="n">
        <v>13.3263361523536</v>
      </c>
      <c r="H12779" s="161" t="inlineStr">
        <is>
          <t>2030</t>
        </is>
      </c>
      <c r="I12779" s="161" t="inlineStr">
        <is>
          <t>Mitigation_Investment_Needs_v1.1.xlsx (InvestmentNeeds v1.1, model output)</t>
        </is>
      </c>
    </row>
    <row r="12780" ht="13" customHeight="1">
      <c r="A12780" s="161" t="inlineStr">
        <is>
          <t>SDN</t>
        </is>
      </c>
      <c r="B12780" s="161" t="inlineStr">
        <is>
          <t>Sudan</t>
        </is>
      </c>
      <c r="C12780" s="161" t="inlineStr">
        <is>
          <t>Sub-Saharan Africa</t>
        </is>
      </c>
      <c r="D12780" s="161" t="inlineStr">
        <is>
          <t>Low income</t>
        </is>
      </c>
      <c r="E12780" s="161" t="b">
        <v>0</v>
      </c>
      <c r="F12780" s="161" t="inlineStr">
        <is>
          <t>inn_incr_inv_2030_pct_gdp</t>
        </is>
      </c>
      <c r="G12780" s="161" t="n">
        <v>3.19832067656487</v>
      </c>
      <c r="H12780" s="161" t="inlineStr">
        <is>
          <t>2030</t>
        </is>
      </c>
      <c r="I12780" s="161" t="inlineStr">
        <is>
          <t>Mitigation_Investment_Needs_v1.1.xlsx (InvestmentNeeds v1.1, model output)</t>
        </is>
      </c>
    </row>
    <row r="12781" ht="13" customHeight="1">
      <c r="A12781" s="161" t="inlineStr">
        <is>
          <t>SDN</t>
        </is>
      </c>
      <c r="B12781" s="161" t="inlineStr">
        <is>
          <t>Sudan</t>
        </is>
      </c>
      <c r="C12781" s="161" t="inlineStr">
        <is>
          <t>Sub-Saharan Africa</t>
        </is>
      </c>
      <c r="D12781" s="161" t="inlineStr">
        <is>
          <t>Low income</t>
        </is>
      </c>
      <c r="E12781" s="161" t="b">
        <v>0</v>
      </c>
      <c r="F12781" s="161" t="inlineStr">
        <is>
          <t>inn_incr_inv_gen_2030_pct_gdp</t>
        </is>
      </c>
      <c r="G12781" s="161" t="n">
        <v>0.5017341520177057</v>
      </c>
      <c r="H12781" s="161" t="inlineStr">
        <is>
          <t>2030</t>
        </is>
      </c>
      <c r="I12781" s="161" t="inlineStr">
        <is>
          <t>Mitigation_Investment_Needs_v1.1.xlsx (InvestmentNeeds v1.1, model output)</t>
        </is>
      </c>
    </row>
    <row r="12782" ht="13" customHeight="1">
      <c r="A12782" s="161" t="inlineStr">
        <is>
          <t>SDN</t>
        </is>
      </c>
      <c r="B12782" s="161" t="inlineStr">
        <is>
          <t>Sudan</t>
        </is>
      </c>
      <c r="C12782" s="161" t="inlineStr">
        <is>
          <t>Sub-Saharan Africa</t>
        </is>
      </c>
      <c r="D12782" s="161" t="inlineStr">
        <is>
          <t>Low income</t>
        </is>
      </c>
      <c r="E12782" s="161" t="b">
        <v>0</v>
      </c>
      <c r="F12782" s="161" t="inlineStr">
        <is>
          <t>inn_incr_inv_grid_2030_pct_gdp</t>
        </is>
      </c>
      <c r="G12782" s="161" t="n">
        <v>0.344046275669284</v>
      </c>
      <c r="H12782" s="161" t="inlineStr">
        <is>
          <t>2030</t>
        </is>
      </c>
      <c r="I12782" s="161" t="inlineStr">
        <is>
          <t>Mitigation_Investment_Needs_v1.1.xlsx (InvestmentNeeds v1.1, model output)</t>
        </is>
      </c>
    </row>
    <row r="12783" ht="13" customHeight="1">
      <c r="A12783" s="161" t="inlineStr">
        <is>
          <t>SDN</t>
        </is>
      </c>
      <c r="B12783" s="161" t="inlineStr">
        <is>
          <t>Sudan</t>
        </is>
      </c>
      <c r="C12783" s="161" t="inlineStr">
        <is>
          <t>Sub-Saharan Africa</t>
        </is>
      </c>
      <c r="D12783" s="161" t="inlineStr">
        <is>
          <t>Low income</t>
        </is>
      </c>
      <c r="E12783" s="161" t="b">
        <v>0</v>
      </c>
      <c r="F12783" s="161" t="inlineStr">
        <is>
          <t>inn_incr_inv_trn_2030_pct_gdp</t>
        </is>
      </c>
      <c r="G12783" s="161" t="n">
        <v>0.4550200176689616</v>
      </c>
      <c r="H12783" s="161" t="inlineStr">
        <is>
          <t>2030</t>
        </is>
      </c>
      <c r="I12783" s="161" t="inlineStr">
        <is>
          <t>Mitigation_Investment_Needs_v1.1.xlsx (InvestmentNeeds v1.1, model output)</t>
        </is>
      </c>
    </row>
    <row r="12784" ht="13" customHeight="1">
      <c r="A12784" s="161" t="inlineStr">
        <is>
          <t>SDN</t>
        </is>
      </c>
      <c r="B12784" s="161" t="inlineStr">
        <is>
          <t>Sudan</t>
        </is>
      </c>
      <c r="C12784" s="161" t="inlineStr">
        <is>
          <t>Sub-Saharan Africa</t>
        </is>
      </c>
      <c r="D12784" s="161" t="inlineStr">
        <is>
          <t>Low income</t>
        </is>
      </c>
      <c r="E12784" s="161" t="b">
        <v>0</v>
      </c>
      <c r="F12784" s="161" t="inlineStr">
        <is>
          <t>inn_incr_inv_bld_2030_pct_gdp</t>
        </is>
      </c>
      <c r="G12784" s="161" t="n">
        <v>0.1705070963692856</v>
      </c>
      <c r="H12784" s="161" t="inlineStr">
        <is>
          <t>2030</t>
        </is>
      </c>
      <c r="I12784" s="161" t="inlineStr">
        <is>
          <t>Mitigation_Investment_Needs_v1.1.xlsx (InvestmentNeeds v1.1, model output)</t>
        </is>
      </c>
    </row>
    <row r="12785" ht="13" customHeight="1">
      <c r="A12785" s="161" t="inlineStr">
        <is>
          <t>SDN</t>
        </is>
      </c>
      <c r="B12785" s="161" t="inlineStr">
        <is>
          <t>Sudan</t>
        </is>
      </c>
      <c r="C12785" s="161" t="inlineStr">
        <is>
          <t>Sub-Saharan Africa</t>
        </is>
      </c>
      <c r="D12785" s="161" t="inlineStr">
        <is>
          <t>Low income</t>
        </is>
      </c>
      <c r="E12785" s="161" t="b">
        <v>0</v>
      </c>
      <c r="F12785" s="161" t="inlineStr">
        <is>
          <t>inn_incr_inv_ind_2030_pct_gdp</t>
        </is>
      </c>
      <c r="G12785" s="161" t="n">
        <v>0.078823279244227</v>
      </c>
      <c r="H12785" s="161" t="inlineStr">
        <is>
          <t>2030</t>
        </is>
      </c>
      <c r="I12785" s="161" t="inlineStr">
        <is>
          <t>Mitigation_Investment_Needs_v1.1.xlsx (InvestmentNeeds v1.1, model output)</t>
        </is>
      </c>
    </row>
    <row r="12786" ht="13" customHeight="1">
      <c r="A12786" s="161" t="inlineStr">
        <is>
          <t>SDN</t>
        </is>
      </c>
      <c r="B12786" s="161" t="inlineStr">
        <is>
          <t>Sudan</t>
        </is>
      </c>
      <c r="C12786" s="161" t="inlineStr">
        <is>
          <t>Sub-Saharan Africa</t>
        </is>
      </c>
      <c r="D12786" s="161" t="inlineStr">
        <is>
          <t>Low income</t>
        </is>
      </c>
      <c r="E12786" s="161" t="b">
        <v>0</v>
      </c>
      <c r="F12786" s="161" t="inlineStr">
        <is>
          <t>inn_incr_inv_fuel_2030_pct_gdp</t>
        </is>
      </c>
      <c r="G12786" s="161" t="n">
        <v>0.1205188701279743</v>
      </c>
      <c r="H12786" s="161" t="inlineStr">
        <is>
          <t>2030</t>
        </is>
      </c>
      <c r="I12786" s="161" t="inlineStr">
        <is>
          <t>Mitigation_Investment_Needs_v1.1.xlsx (InvestmentNeeds v1.1, model output)</t>
        </is>
      </c>
    </row>
    <row r="12787" ht="13" customHeight="1">
      <c r="A12787" s="161" t="inlineStr">
        <is>
          <t>SDN</t>
        </is>
      </c>
      <c r="B12787" s="161" t="inlineStr">
        <is>
          <t>Sudan</t>
        </is>
      </c>
      <c r="C12787" s="161" t="inlineStr">
        <is>
          <t>Sub-Saharan Africa</t>
        </is>
      </c>
      <c r="D12787" s="161" t="inlineStr">
        <is>
          <t>Low income</t>
        </is>
      </c>
      <c r="E12787" s="161" t="b">
        <v>0</v>
      </c>
      <c r="F12787" s="161" t="inlineStr">
        <is>
          <t>inn_incr_inv_afolu_2030_pct_gdp</t>
        </is>
      </c>
      <c r="G12787" s="161" t="n">
        <v>1.527670985467432</v>
      </c>
      <c r="H12787" s="161" t="inlineStr">
        <is>
          <t>2030</t>
        </is>
      </c>
      <c r="I12787" s="161" t="inlineStr">
        <is>
          <t>Mitigation_Investment_Needs_v1.1.xlsx (InvestmentNeeds v1.1, model output)</t>
        </is>
      </c>
    </row>
    <row r="12788" ht="13" customHeight="1">
      <c r="A12788" s="161" t="inlineStr">
        <is>
          <t>SDN</t>
        </is>
      </c>
      <c r="B12788" s="161" t="inlineStr">
        <is>
          <t>Sudan</t>
        </is>
      </c>
      <c r="C12788" s="161" t="inlineStr">
        <is>
          <t>Sub-Saharan Africa</t>
        </is>
      </c>
      <c r="D12788" s="161" t="inlineStr">
        <is>
          <t>Low income</t>
        </is>
      </c>
      <c r="E12788" s="161" t="b">
        <v>0</v>
      </c>
      <c r="F12788" s="161" t="inlineStr">
        <is>
          <t>inn_incr_cost_a_2030_pct_gdp</t>
        </is>
      </c>
      <c r="G12788" s="161" t="n">
        <v>0.235379062073879</v>
      </c>
      <c r="H12788" s="161" t="inlineStr">
        <is>
          <t>2030</t>
        </is>
      </c>
      <c r="I12788" s="161" t="inlineStr">
        <is>
          <t>Mitigation_Investment_Needs_v1.1.xlsx (InvestmentNeeds v1.1, model output)</t>
        </is>
      </c>
    </row>
    <row r="12789" ht="13" customHeight="1">
      <c r="A12789" s="161" t="inlineStr">
        <is>
          <t>SDN</t>
        </is>
      </c>
      <c r="B12789" s="161" t="inlineStr">
        <is>
          <t>Sudan</t>
        </is>
      </c>
      <c r="C12789" s="161" t="inlineStr">
        <is>
          <t>Sub-Saharan Africa</t>
        </is>
      </c>
      <c r="D12789" s="161" t="inlineStr">
        <is>
          <t>Low income</t>
        </is>
      </c>
      <c r="E12789" s="161" t="b">
        <v>0</v>
      </c>
      <c r="F12789" s="161" t="inlineStr">
        <is>
          <t>inn_incr_cost_b_2030_pct_gdp</t>
        </is>
      </c>
      <c r="G12789" s="161" t="n">
        <v>0.118097941175138</v>
      </c>
      <c r="H12789" s="161" t="inlineStr">
        <is>
          <t>2030</t>
        </is>
      </c>
      <c r="I12789" s="161" t="inlineStr">
        <is>
          <t>Mitigation_Investment_Needs_v1.1.xlsx (InvestmentNeeds v1.1, model output)</t>
        </is>
      </c>
    </row>
    <row r="12790" ht="13" customHeight="1">
      <c r="A12790" s="161" t="inlineStr">
        <is>
          <t>SDN</t>
        </is>
      </c>
      <c r="B12790" s="161" t="inlineStr">
        <is>
          <t>Sudan</t>
        </is>
      </c>
      <c r="C12790" s="161" t="inlineStr">
        <is>
          <t>Sub-Saharan Africa</t>
        </is>
      </c>
      <c r="D12790" s="161" t="inlineStr">
        <is>
          <t>Low income</t>
        </is>
      </c>
      <c r="E12790" s="161" t="b">
        <v>0</v>
      </c>
      <c r="F12790" s="161" t="inlineStr">
        <is>
          <t>inn_incr_cost_c_2030_pct_gdp</t>
        </is>
      </c>
      <c r="G12790" s="161" t="n">
        <v>-0.09270037492701989</v>
      </c>
      <c r="H12790" s="161" t="inlineStr">
        <is>
          <t>2030</t>
        </is>
      </c>
      <c r="I12790" s="161" t="inlineStr">
        <is>
          <t>Mitigation_Investment_Needs_v1.1.xlsx (InvestmentNeeds v1.1, model output)</t>
        </is>
      </c>
    </row>
    <row r="12791" ht="13" customHeight="1">
      <c r="A12791" s="161" t="inlineStr">
        <is>
          <t>SDN</t>
        </is>
      </c>
      <c r="B12791" s="161" t="inlineStr">
        <is>
          <t>Sudan</t>
        </is>
      </c>
      <c r="C12791" s="161" t="inlineStr">
        <is>
          <t>Sub-Saharan Africa</t>
        </is>
      </c>
      <c r="D12791" s="161" t="inlineStr">
        <is>
          <t>Low income</t>
        </is>
      </c>
      <c r="E12791" s="161" t="b">
        <v>0</v>
      </c>
      <c r="F12791" s="161" t="inlineStr">
        <is>
          <t>inn_cost_per_t_b_2030_usd</t>
        </is>
      </c>
      <c r="G12791" s="161" t="n">
        <v>42.1072336744904</v>
      </c>
      <c r="H12791" s="161" t="inlineStr">
        <is>
          <t>2030</t>
        </is>
      </c>
      <c r="I12791" s="161" t="inlineStr">
        <is>
          <t>Mitigation_Investment_Needs_v1.1.xlsx (InvestmentNeeds v1.1, model output)</t>
        </is>
      </c>
    </row>
    <row r="12792" ht="13" customHeight="1">
      <c r="A12792" s="161" t="inlineStr">
        <is>
          <t>SDN</t>
        </is>
      </c>
      <c r="B12792" s="161" t="inlineStr">
        <is>
          <t>Sudan</t>
        </is>
      </c>
      <c r="C12792" s="161" t="inlineStr">
        <is>
          <t>Sub-Saharan Africa</t>
        </is>
      </c>
      <c r="D12792" s="161" t="inlineStr">
        <is>
          <t>Low income</t>
        </is>
      </c>
      <c r="E12792" s="161" t="b">
        <v>0</v>
      </c>
      <c r="F12792" s="161" t="inlineStr">
        <is>
          <t>inn_coc_penalty_2030_pct_gdp</t>
        </is>
      </c>
      <c r="G12792" s="161" t="n">
        <v>0.4886713370780891</v>
      </c>
      <c r="H12792" s="161" t="inlineStr">
        <is>
          <t>2030</t>
        </is>
      </c>
      <c r="I12792" s="161" t="inlineStr">
        <is>
          <t>Mitigation_Investment_Needs_v1.1.xlsx (InvestmentNeeds v1.1, model output)</t>
        </is>
      </c>
    </row>
    <row r="12793" ht="13" customHeight="1">
      <c r="A12793" s="161" t="inlineStr">
        <is>
          <t>SDN</t>
        </is>
      </c>
      <c r="B12793" s="161" t="inlineStr">
        <is>
          <t>Sudan</t>
        </is>
      </c>
      <c r="C12793" s="161" t="inlineStr">
        <is>
          <t>Sub-Saharan Africa</t>
        </is>
      </c>
      <c r="D12793" s="161" t="inlineStr">
        <is>
          <t>Low income</t>
        </is>
      </c>
      <c r="E12793" s="161" t="b">
        <v>0</v>
      </c>
      <c r="F12793" s="161" t="inlineStr">
        <is>
          <t>inn_pima_adj_inv_2030_pct_gdp</t>
        </is>
      </c>
      <c r="G12793" s="161" t="n">
        <v>16.88002579298124</v>
      </c>
      <c r="H12793" s="161" t="inlineStr">
        <is>
          <t>2030</t>
        </is>
      </c>
      <c r="I12793" s="161" t="inlineStr">
        <is>
          <t>Mitigation_Investment_Needs_v1.1.xlsx (InvestmentNeeds v1.1, model output)</t>
        </is>
      </c>
    </row>
    <row r="12794" ht="13" customHeight="1">
      <c r="A12794" s="161" t="inlineStr">
        <is>
          <t>SDN</t>
        </is>
      </c>
      <c r="B12794" s="161" t="inlineStr">
        <is>
          <t>Sudan</t>
        </is>
      </c>
      <c r="C12794" s="161" t="inlineStr">
        <is>
          <t>Sub-Saharan Africa</t>
        </is>
      </c>
      <c r="D12794" s="161" t="inlineStr">
        <is>
          <t>Low income</t>
        </is>
      </c>
      <c r="E12794" s="161" t="b">
        <v>0</v>
      </c>
      <c r="F12794" s="161" t="inlineStr">
        <is>
          <t>nmim_nz_inv_2030_pct_gdp</t>
        </is>
      </c>
      <c r="G12794" s="161" t="n">
        <v>13.01842427191772</v>
      </c>
      <c r="H12794" s="161" t="inlineStr">
        <is>
          <t>2030</t>
        </is>
      </c>
      <c r="I12794" s="161" t="inlineStr">
        <is>
          <t>nmim_summary_v0_2.csv (InvestmentNeeds NMIM v0.2, model output)</t>
        </is>
      </c>
    </row>
    <row r="12795" ht="13" customHeight="1">
      <c r="A12795" s="161" t="inlineStr">
        <is>
          <t>SDN</t>
        </is>
      </c>
      <c r="B12795" s="161" t="inlineStr">
        <is>
          <t>Sudan</t>
        </is>
      </c>
      <c r="C12795" s="161" t="inlineStr">
        <is>
          <t>Sub-Saharan Africa</t>
        </is>
      </c>
      <c r="D12795" s="161" t="inlineStr">
        <is>
          <t>Low income</t>
        </is>
      </c>
      <c r="E12795" s="161" t="b">
        <v>0</v>
      </c>
      <c r="F12795" s="161" t="inlineStr">
        <is>
          <t>nmim_typ1_2030_pct_gdp</t>
        </is>
      </c>
      <c r="G12795" s="161" t="n">
        <v>3.93023022239106</v>
      </c>
      <c r="H12795" s="161" t="inlineStr">
        <is>
          <t>2030</t>
        </is>
      </c>
      <c r="I12795" s="161" t="inlineStr">
        <is>
          <t>nmim_summary_v0_2.csv (InvestmentNeeds NMIM v0.2, model output)</t>
        </is>
      </c>
    </row>
    <row r="12796" ht="13" customHeight="1">
      <c r="A12796" s="161" t="inlineStr">
        <is>
          <t>SDN</t>
        </is>
      </c>
      <c r="B12796" s="161" t="inlineStr">
        <is>
          <t>Sudan</t>
        </is>
      </c>
      <c r="C12796" s="161" t="inlineStr">
        <is>
          <t>Sub-Saharan Africa</t>
        </is>
      </c>
      <c r="D12796" s="161" t="inlineStr">
        <is>
          <t>Low income</t>
        </is>
      </c>
      <c r="E12796" s="161" t="b">
        <v>0</v>
      </c>
      <c r="F12796" s="161" t="inlineStr">
        <is>
          <t>nmim_typ2_2030_pct_gdp</t>
        </is>
      </c>
      <c r="G12796" s="161" t="n">
        <v>1.915470100079598</v>
      </c>
      <c r="H12796" s="161" t="inlineStr">
        <is>
          <t>2030</t>
        </is>
      </c>
      <c r="I12796" s="161" t="inlineStr">
        <is>
          <t>nmim_summary_v0_2.csv (InvestmentNeeds NMIM v0.2, model output)</t>
        </is>
      </c>
    </row>
    <row r="12797" ht="13" customHeight="1">
      <c r="A12797" s="161" t="inlineStr">
        <is>
          <t>SDN</t>
        </is>
      </c>
      <c r="B12797" s="161" t="inlineStr">
        <is>
          <t>Sudan</t>
        </is>
      </c>
      <c r="C12797" s="161" t="inlineStr">
        <is>
          <t>Sub-Saharan Africa</t>
        </is>
      </c>
      <c r="D12797" s="161" t="inlineStr">
        <is>
          <t>Low income</t>
        </is>
      </c>
      <c r="E12797" s="161" t="b">
        <v>0</v>
      </c>
      <c r="F12797" s="161" t="inlineStr">
        <is>
          <t>nmim_typ3_2030_pct_gdp</t>
        </is>
      </c>
      <c r="G12797" s="161" t="n">
        <v>0.4599691436514223</v>
      </c>
      <c r="H12797" s="161" t="inlineStr">
        <is>
          <t>2030</t>
        </is>
      </c>
      <c r="I12797" s="161" t="inlineStr">
        <is>
          <t>nmim_summary_v0_2.csv (InvestmentNeeds NMIM v0.2, model output)</t>
        </is>
      </c>
    </row>
    <row r="12798" ht="13" customHeight="1">
      <c r="A12798" s="161" t="inlineStr">
        <is>
          <t>SDN</t>
        </is>
      </c>
      <c r="B12798" s="161" t="inlineStr">
        <is>
          <t>Sudan</t>
        </is>
      </c>
      <c r="C12798" s="161" t="inlineStr">
        <is>
          <t>Sub-Saharan Africa</t>
        </is>
      </c>
      <c r="D12798" s="161" t="inlineStr">
        <is>
          <t>Low income</t>
        </is>
      </c>
      <c r="E12798" s="161" t="b">
        <v>0</v>
      </c>
      <c r="F12798" s="161" t="inlineStr">
        <is>
          <t>nmim_typ4_2030_pct_gdp</t>
        </is>
      </c>
      <c r="G12798" s="161" t="n">
        <v>4.650998598737246</v>
      </c>
      <c r="H12798" s="161" t="inlineStr">
        <is>
          <t>2030</t>
        </is>
      </c>
      <c r="I12798" s="161" t="inlineStr">
        <is>
          <t>nmim_summary_v0_2.csv (InvestmentNeeds NMIM v0.2, model output)</t>
        </is>
      </c>
    </row>
    <row r="12799" ht="13" customHeight="1">
      <c r="A12799" s="161" t="inlineStr">
        <is>
          <t>SDN</t>
        </is>
      </c>
      <c r="B12799" s="161" t="inlineStr">
        <is>
          <t>Sudan</t>
        </is>
      </c>
      <c r="C12799" s="161" t="inlineStr">
        <is>
          <t>Sub-Saharan Africa</t>
        </is>
      </c>
      <c r="D12799" s="161" t="inlineStr">
        <is>
          <t>Low income</t>
        </is>
      </c>
      <c r="E12799" s="161" t="b">
        <v>0</v>
      </c>
      <c r="F12799" s="161" t="inlineStr">
        <is>
          <t>nmim_typ5_2030_pct_gdp</t>
        </is>
      </c>
      <c r="G12799" s="161" t="n">
        <v>2.061756207371706</v>
      </c>
      <c r="H12799" s="161" t="inlineStr">
        <is>
          <t>2030</t>
        </is>
      </c>
      <c r="I12799" s="161" t="inlineStr">
        <is>
          <t>nmim_summary_v0_2.csv (InvestmentNeeds NMIM v0.2, model output)</t>
        </is>
      </c>
    </row>
    <row r="12800" ht="13" customHeight="1">
      <c r="A12800" s="161" t="inlineStr">
        <is>
          <t>SDN</t>
        </is>
      </c>
      <c r="B12800" s="161" t="inlineStr">
        <is>
          <t>Sudan</t>
        </is>
      </c>
      <c r="C12800" s="161" t="inlineStr">
        <is>
          <t>Sub-Saharan Africa</t>
        </is>
      </c>
      <c r="D12800" s="161" t="inlineStr">
        <is>
          <t>Low income</t>
        </is>
      </c>
      <c r="E12800" s="161" t="b">
        <v>0</v>
      </c>
      <c r="F12800" s="161" t="inlineStr">
        <is>
          <t>nmim_budget_need_2030_pct_gdp</t>
        </is>
      </c>
      <c r="G12800" s="161" t="n">
        <v>5.32552979919247</v>
      </c>
      <c r="H12800" s="161" t="inlineStr">
        <is>
          <t>2030</t>
        </is>
      </c>
      <c r="I12800" s="161" t="inlineStr">
        <is>
          <t>nmim_summary_v0_2.csv (InvestmentNeeds NMIM v0.2, model output)</t>
        </is>
      </c>
    </row>
    <row r="12801" ht="13" customHeight="1">
      <c r="A12801" s="161" t="inlineStr">
        <is>
          <t>SDN</t>
        </is>
      </c>
      <c r="B12801" s="161" t="inlineStr">
        <is>
          <t>Sudan</t>
        </is>
      </c>
      <c r="C12801" s="161" t="inlineStr">
        <is>
          <t>Sub-Saharan Africa</t>
        </is>
      </c>
      <c r="D12801" s="161" t="inlineStr">
        <is>
          <t>Low income</t>
        </is>
      </c>
      <c r="E12801" s="161" t="b">
        <v>0</v>
      </c>
      <c r="F12801" s="161" t="inlineStr">
        <is>
          <t>nmim_private_share_2030_pct</t>
        </is>
      </c>
      <c r="G12801" s="161" t="n">
        <v>44.378829950169</v>
      </c>
      <c r="H12801" s="161" t="inlineStr">
        <is>
          <t>2030</t>
        </is>
      </c>
      <c r="I12801" s="161" t="inlineStr">
        <is>
          <t>nmim_summary_v0_2.csv (InvestmentNeeds NMIM v0.2, model output)</t>
        </is>
      </c>
    </row>
    <row r="12802" ht="13" customHeight="1">
      <c r="A12802" s="161" t="inlineStr">
        <is>
          <t>SDN</t>
        </is>
      </c>
      <c r="B12802" s="161" t="inlineStr">
        <is>
          <t>Sudan</t>
        </is>
      </c>
      <c r="C12802" s="161" t="inlineStr">
        <is>
          <t>Sub-Saharan Africa</t>
        </is>
      </c>
      <c r="D12802" s="161" t="inlineStr">
        <is>
          <t>Low income</t>
        </is>
      </c>
      <c r="E12802" s="161" t="b">
        <v>0</v>
      </c>
      <c r="F12802" s="161" t="inlineStr">
        <is>
          <t>nmim_incr_inv_2030_pct_gdp</t>
        </is>
      </c>
      <c r="G12802" s="161" t="n">
        <v>11.56089161046022</v>
      </c>
      <c r="H12802" s="161" t="inlineStr">
        <is>
          <t>2030</t>
        </is>
      </c>
      <c r="I12802" s="161" t="inlineStr">
        <is>
          <t>nmim_summary_v0_2.csv (InvestmentNeeds NMIM v0.2, model output)</t>
        </is>
      </c>
    </row>
    <row r="12803" ht="13" customHeight="1">
      <c r="A12803" s="161" t="inlineStr">
        <is>
          <t>SDN</t>
        </is>
      </c>
      <c r="B12803" s="161" t="inlineStr">
        <is>
          <t>Sudan</t>
        </is>
      </c>
      <c r="C12803" s="161" t="inlineStr">
        <is>
          <t>Sub-Saharan Africa</t>
        </is>
      </c>
      <c r="D12803" s="161" t="inlineStr">
        <is>
          <t>Low income</t>
        </is>
      </c>
      <c r="E12803" s="161" t="b">
        <v>0</v>
      </c>
      <c r="F12803" s="161" t="inlineStr">
        <is>
          <t>nmim_incr_inv_2050_pct_gdp</t>
        </is>
      </c>
      <c r="G12803" s="161" t="n">
        <v>10.23360313270178</v>
      </c>
      <c r="H12803" s="161" t="inlineStr">
        <is>
          <t>2050</t>
        </is>
      </c>
      <c r="I12803" s="161" t="inlineStr">
        <is>
          <t>nmim_summary_v0_2.csv (InvestmentNeeds NMIM v0.2, model output)</t>
        </is>
      </c>
    </row>
    <row r="12804" ht="13" customHeight="1">
      <c r="A12804" s="161" t="inlineStr">
        <is>
          <t>SDN</t>
        </is>
      </c>
      <c r="B12804" s="161" t="inlineStr">
        <is>
          <t>Sudan</t>
        </is>
      </c>
      <c r="C12804" s="161" t="inlineStr">
        <is>
          <t>Sub-Saharan Africa</t>
        </is>
      </c>
      <c r="D12804" s="161" t="inlineStr">
        <is>
          <t>Low income</t>
        </is>
      </c>
      <c r="E12804" s="161" t="b">
        <v>0</v>
      </c>
      <c r="F12804" s="161" t="inlineStr">
        <is>
          <t>nmim_pv_incr_cost_b_pct_gdp</t>
        </is>
      </c>
      <c r="G12804" s="161" t="n">
        <v>86.41773647106315</v>
      </c>
      <c r="H12804" s="161" t="inlineStr">
        <is>
          <t>2025-2050</t>
        </is>
      </c>
      <c r="I12804" s="161" t="inlineStr">
        <is>
          <t>nmim_summary_v0_2.csv (InvestmentNeeds NMIM v0.2, model output)</t>
        </is>
      </c>
    </row>
    <row r="12805" ht="13" customHeight="1">
      <c r="A12805" s="161" t="inlineStr">
        <is>
          <t>SDN</t>
        </is>
      </c>
      <c r="B12805" s="161" t="inlineStr">
        <is>
          <t>Sudan</t>
        </is>
      </c>
      <c r="C12805" s="161" t="inlineStr">
        <is>
          <t>Sub-Saharan Africa</t>
        </is>
      </c>
      <c r="D12805" s="161" t="inlineStr">
        <is>
          <t>Low income</t>
        </is>
      </c>
      <c r="E12805" s="161" t="b">
        <v>0</v>
      </c>
      <c r="F12805" s="161" t="inlineStr">
        <is>
          <t>price_diesel_usd_litre</t>
        </is>
      </c>
      <c r="G12805" s="161" t="n">
        <v>0.878</v>
      </c>
      <c r="H12805" s="161" t="inlineStr">
        <is>
          <t>2024</t>
        </is>
      </c>
      <c r="I12805" s="161" t="inlineStr">
        <is>
          <t>imffossilfuelsubsidiesdata.xlsb</t>
        </is>
      </c>
    </row>
    <row r="12806" ht="13" customHeight="1">
      <c r="A12806" s="161" t="inlineStr">
        <is>
          <t>SDN</t>
        </is>
      </c>
      <c r="B12806" s="161" t="inlineStr">
        <is>
          <t>Sudan</t>
        </is>
      </c>
      <c r="C12806" s="161" t="inlineStr">
        <is>
          <t>Sub-Saharan Africa</t>
        </is>
      </c>
      <c r="D12806" s="161" t="inlineStr">
        <is>
          <t>Low income</t>
        </is>
      </c>
      <c r="E12806" s="161" t="b">
        <v>0</v>
      </c>
      <c r="F12806" s="161" t="inlineStr">
        <is>
          <t>price_gasoline_usd_litre</t>
        </is>
      </c>
      <c r="G12806" s="161" t="n">
        <v>0.847</v>
      </c>
      <c r="H12806" s="161" t="inlineStr">
        <is>
          <t>2024</t>
        </is>
      </c>
      <c r="I12806" s="161" t="inlineStr">
        <is>
          <t>imffossilfuelsubsidiesdata.xlsb</t>
        </is>
      </c>
    </row>
    <row r="12807" ht="13" customHeight="1">
      <c r="A12807" s="161" t="inlineStr">
        <is>
          <t>SDN</t>
        </is>
      </c>
      <c r="B12807" s="161" t="inlineStr">
        <is>
          <t>Sudan</t>
        </is>
      </c>
      <c r="C12807" s="161" t="inlineStr">
        <is>
          <t>Sub-Saharan Africa</t>
        </is>
      </c>
      <c r="D12807" s="161" t="inlineStr">
        <is>
          <t>Low income</t>
        </is>
      </c>
      <c r="E12807" s="161" t="b">
        <v>0</v>
      </c>
      <c r="F12807" s="161" t="inlineStr">
        <is>
          <t>price_electricity_residential_usd_kwh</t>
        </is>
      </c>
      <c r="G12807" s="161" t="n">
        <v>0.159</v>
      </c>
      <c r="H12807" s="161" t="inlineStr">
        <is>
          <t>2024</t>
        </is>
      </c>
      <c r="I12807" s="161" t="inlineStr">
        <is>
          <t>imffossilfuelsubsidiesdata.xlsb</t>
        </is>
      </c>
    </row>
    <row r="12808" ht="13" customHeight="1">
      <c r="A12808" s="161" t="inlineStr">
        <is>
          <t>SDN</t>
        </is>
      </c>
      <c r="B12808" s="161" t="inlineStr">
        <is>
          <t>Sudan</t>
        </is>
      </c>
      <c r="C12808" s="161" t="inlineStr">
        <is>
          <t>Sub-Saharan Africa</t>
        </is>
      </c>
      <c r="D12808" s="161" t="inlineStr">
        <is>
          <t>Low income</t>
        </is>
      </c>
      <c r="E12808" s="161" t="b">
        <v>0</v>
      </c>
      <c r="F12808" s="161" t="inlineStr">
        <is>
          <t>price_electricity_industry_usd_kwh</t>
        </is>
      </c>
      <c r="G12808" s="161" t="n">
        <v>0.111</v>
      </c>
      <c r="H12808" s="161" t="inlineStr">
        <is>
          <t>2024</t>
        </is>
      </c>
      <c r="I12808" s="161" t="inlineStr">
        <is>
          <t>imffossilfuelsubsidiesdata.xlsb</t>
        </is>
      </c>
    </row>
    <row r="12809" ht="13" customHeight="1">
      <c r="A12809" s="161" t="inlineStr">
        <is>
          <t>SDN</t>
        </is>
      </c>
      <c r="B12809" s="161" t="inlineStr">
        <is>
          <t>Sudan</t>
        </is>
      </c>
      <c r="C12809" s="161" t="inlineStr">
        <is>
          <t>Sub-Saharan Africa</t>
        </is>
      </c>
      <c r="D12809" s="161" t="inlineStr">
        <is>
          <t>Low income</t>
        </is>
      </c>
      <c r="E12809" s="161" t="b">
        <v>0</v>
      </c>
      <c r="F12809" s="161" t="inlineStr">
        <is>
          <t>price_gas_residential_usd_gj</t>
        </is>
      </c>
      <c r="G12809" s="161" t="n">
        <v>23.849</v>
      </c>
      <c r="H12809" s="161" t="inlineStr">
        <is>
          <t>2024</t>
        </is>
      </c>
      <c r="I12809" s="161" t="inlineStr">
        <is>
          <t>imffossilfuelsubsidiesdata.xlsb</t>
        </is>
      </c>
    </row>
    <row r="12810" ht="13" customHeight="1">
      <c r="A12810" s="161" t="inlineStr">
        <is>
          <t>SDN</t>
        </is>
      </c>
      <c r="B12810" s="161" t="inlineStr">
        <is>
          <t>Sudan</t>
        </is>
      </c>
      <c r="C12810" s="161" t="inlineStr">
        <is>
          <t>Sub-Saharan Africa</t>
        </is>
      </c>
      <c r="D12810" s="161" t="inlineStr">
        <is>
          <t>Low income</t>
        </is>
      </c>
      <c r="E12810" s="161" t="b">
        <v>0</v>
      </c>
      <c r="F12810" s="161" t="inlineStr">
        <is>
          <t>price_gas_industry_usd_gj</t>
        </is>
      </c>
      <c r="G12810" s="161" t="n">
        <v>12.442</v>
      </c>
      <c r="H12810" s="161" t="inlineStr">
        <is>
          <t>2024</t>
        </is>
      </c>
      <c r="I12810" s="161" t="inlineStr">
        <is>
          <t>imffossilfuelsubsidiesdata.xlsb</t>
        </is>
      </c>
    </row>
    <row r="12811" ht="13" customHeight="1">
      <c r="A12811" s="161" t="inlineStr">
        <is>
          <t>SDN</t>
        </is>
      </c>
      <c r="B12811" s="161" t="inlineStr">
        <is>
          <t>Sudan</t>
        </is>
      </c>
      <c r="C12811" s="161" t="inlineStr">
        <is>
          <t>Sub-Saharan Africa</t>
        </is>
      </c>
      <c r="D12811" s="161" t="inlineStr">
        <is>
          <t>Low income</t>
        </is>
      </c>
      <c r="E12811" s="161" t="b">
        <v>0</v>
      </c>
      <c r="F12811" s="161" t="inlineStr">
        <is>
          <t>price_gas_power_usd_gj</t>
        </is>
      </c>
      <c r="G12811" s="161" t="n">
        <v>11.119</v>
      </c>
      <c r="H12811" s="161" t="inlineStr">
        <is>
          <t>2024</t>
        </is>
      </c>
      <c r="I12811" s="161" t="inlineStr">
        <is>
          <t>imffossilfuelsubsidiesdata.xlsb</t>
        </is>
      </c>
    </row>
    <row r="12812" ht="13" customHeight="1">
      <c r="A12812" s="161" t="inlineStr">
        <is>
          <t>SDN</t>
        </is>
      </c>
      <c r="B12812" s="161" t="inlineStr">
        <is>
          <t>Sudan</t>
        </is>
      </c>
      <c r="C12812" s="161" t="inlineStr">
        <is>
          <t>Sub-Saharan Africa</t>
        </is>
      </c>
      <c r="D12812" s="161" t="inlineStr">
        <is>
          <t>Low income</t>
        </is>
      </c>
      <c r="E12812" s="161" t="b">
        <v>0</v>
      </c>
      <c r="F12812" s="161" t="inlineStr">
        <is>
          <t>price_coal_residential_usd_gj</t>
        </is>
      </c>
      <c r="G12812" s="161" t="n">
        <v>14.266</v>
      </c>
      <c r="H12812" s="161" t="inlineStr">
        <is>
          <t>2024</t>
        </is>
      </c>
      <c r="I12812" s="161" t="inlineStr">
        <is>
          <t>imffossilfuelsubsidiesdata.xlsb</t>
        </is>
      </c>
    </row>
    <row r="12813" ht="13" customHeight="1">
      <c r="A12813" s="161" t="inlineStr">
        <is>
          <t>SDN</t>
        </is>
      </c>
      <c r="B12813" s="161" t="inlineStr">
        <is>
          <t>Sudan</t>
        </is>
      </c>
      <c r="C12813" s="161" t="inlineStr">
        <is>
          <t>Sub-Saharan Africa</t>
        </is>
      </c>
      <c r="D12813" s="161" t="inlineStr">
        <is>
          <t>Low income</t>
        </is>
      </c>
      <c r="E12813" s="161" t="b">
        <v>0</v>
      </c>
      <c r="F12813" s="161" t="inlineStr">
        <is>
          <t>price_coal_industry_usd_gj</t>
        </is>
      </c>
      <c r="G12813" s="161" t="n">
        <v>7.124</v>
      </c>
      <c r="H12813" s="161" t="inlineStr">
        <is>
          <t>2024</t>
        </is>
      </c>
      <c r="I12813" s="161" t="inlineStr">
        <is>
          <t>imffossilfuelsubsidiesdata.xlsb</t>
        </is>
      </c>
    </row>
    <row r="12814" ht="13" customHeight="1">
      <c r="A12814" s="161" t="inlineStr">
        <is>
          <t>SDN</t>
        </is>
      </c>
      <c r="B12814" s="161" t="inlineStr">
        <is>
          <t>Sudan</t>
        </is>
      </c>
      <c r="C12814" s="161" t="inlineStr">
        <is>
          <t>Sub-Saharan Africa</t>
        </is>
      </c>
      <c r="D12814" s="161" t="inlineStr">
        <is>
          <t>Low income</t>
        </is>
      </c>
      <c r="E12814" s="161" t="b">
        <v>0</v>
      </c>
      <c r="F12814" s="161" t="inlineStr">
        <is>
          <t>price_coal_power_usd_gj</t>
        </is>
      </c>
      <c r="G12814" s="161" t="n">
        <v>5.575</v>
      </c>
      <c r="H12814" s="161" t="inlineStr">
        <is>
          <t>2024</t>
        </is>
      </c>
      <c r="I12814" s="161" t="inlineStr">
        <is>
          <t>imffossilfuelsubsidiesdata.xlsb</t>
        </is>
      </c>
    </row>
    <row r="12815" ht="13" customHeight="1">
      <c r="A12815" s="161" t="inlineStr">
        <is>
          <t>SDN</t>
        </is>
      </c>
      <c r="B12815" s="161" t="inlineStr">
        <is>
          <t>Sudan</t>
        </is>
      </c>
      <c r="C12815" s="161" t="inlineStr">
        <is>
          <t>Sub-Saharan Africa</t>
        </is>
      </c>
      <c r="D12815" s="161" t="inlineStr">
        <is>
          <t>Low income</t>
        </is>
      </c>
      <c r="E12815" s="161" t="b">
        <v>0</v>
      </c>
      <c r="F12815" s="161" t="inlineStr">
        <is>
          <t>power_market_structure</t>
        </is>
      </c>
      <c r="G12815" s="161" t="n">
        <v>1</v>
      </c>
      <c r="H12815" s="161" t="inlineStr">
        <is>
          <t>2013</t>
        </is>
      </c>
      <c r="I12815" s="161" t="inlineStr">
        <is>
          <t>dataverse_files.zip</t>
        </is>
      </c>
    </row>
    <row r="12816" ht="13" customHeight="1">
      <c r="A12816" s="161" t="inlineStr">
        <is>
          <t>SDN</t>
        </is>
      </c>
      <c r="B12816" s="161" t="inlineStr">
        <is>
          <t>Sudan</t>
        </is>
      </c>
      <c r="C12816" s="161" t="inlineStr">
        <is>
          <t>Sub-Saharan Africa</t>
        </is>
      </c>
      <c r="D12816" s="161" t="inlineStr">
        <is>
          <t>Low income</t>
        </is>
      </c>
      <c r="E12816" s="161" t="b">
        <v>0</v>
      </c>
      <c r="F12816" s="161" t="inlineStr">
        <is>
          <t>independent_regulator</t>
        </is>
      </c>
      <c r="G12816" s="161" t="n">
        <v>1</v>
      </c>
      <c r="H12816" s="161" t="inlineStr">
        <is>
          <t>2013</t>
        </is>
      </c>
      <c r="I12816" s="161" t="inlineStr">
        <is>
          <t>dataverse_files.zip</t>
        </is>
      </c>
    </row>
    <row r="12817" ht="13" customHeight="1">
      <c r="A12817" s="161" t="inlineStr">
        <is>
          <t>SDN</t>
        </is>
      </c>
      <c r="B12817" s="161" t="inlineStr">
        <is>
          <t>Sudan</t>
        </is>
      </c>
      <c r="C12817" s="161" t="inlineStr">
        <is>
          <t>Sub-Saharan Africa</t>
        </is>
      </c>
      <c r="D12817" s="161" t="inlineStr">
        <is>
          <t>Low income</t>
        </is>
      </c>
      <c r="E12817" s="161" t="b">
        <v>0</v>
      </c>
      <c r="F12817" s="161" t="inlineStr">
        <is>
          <t>generation_unbundled</t>
        </is>
      </c>
      <c r="G12817" s="161" t="n">
        <v>1</v>
      </c>
      <c r="H12817" s="161" t="inlineStr">
        <is>
          <t>2013</t>
        </is>
      </c>
      <c r="I12817" s="161" t="inlineStr">
        <is>
          <t>dataverse_files.zip</t>
        </is>
      </c>
    </row>
    <row r="12818" ht="13" customHeight="1">
      <c r="A12818" s="161" t="inlineStr">
        <is>
          <t>SDN</t>
        </is>
      </c>
      <c r="B12818" s="161" t="inlineStr">
        <is>
          <t>Sudan</t>
        </is>
      </c>
      <c r="C12818" s="161" t="inlineStr">
        <is>
          <t>Sub-Saharan Africa</t>
        </is>
      </c>
      <c r="D12818" s="161" t="inlineStr">
        <is>
          <t>Low income</t>
        </is>
      </c>
      <c r="E12818" s="161" t="b">
        <v>0</v>
      </c>
      <c r="F12818" s="161" t="inlineStr">
        <is>
          <t>rise_renewable_energy_score</t>
        </is>
      </c>
      <c r="G12818" s="161" t="n">
        <v>10.913</v>
      </c>
      <c r="H12818" s="161" t="inlineStr">
        <is>
          <t>2023</t>
        </is>
      </c>
      <c r="I12818" s="161" t="inlineStr">
        <is>
          <t>WB_RISE_WIDEF.csv</t>
        </is>
      </c>
    </row>
    <row r="12819" ht="13" customHeight="1">
      <c r="A12819" s="161" t="inlineStr">
        <is>
          <t>SDN</t>
        </is>
      </c>
      <c r="B12819" s="161" t="inlineStr">
        <is>
          <t>Sudan</t>
        </is>
      </c>
      <c r="C12819" s="161" t="inlineStr">
        <is>
          <t>Sub-Saharan Africa</t>
        </is>
      </c>
      <c r="D12819" s="161" t="inlineStr">
        <is>
          <t>Low income</t>
        </is>
      </c>
      <c r="E12819" s="161" t="b">
        <v>0</v>
      </c>
      <c r="F12819" s="161" t="inlineStr">
        <is>
          <t>rise_level_playing_field_score</t>
        </is>
      </c>
      <c r="G12819" s="161" t="n">
        <v>0</v>
      </c>
      <c r="H12819" s="161" t="inlineStr">
        <is>
          <t>2023</t>
        </is>
      </c>
      <c r="I12819" s="161" t="inlineStr">
        <is>
          <t>WB_RISE_WIDEF.csv</t>
        </is>
      </c>
    </row>
    <row r="12820" ht="13" customHeight="1">
      <c r="A12820" s="161" t="inlineStr">
        <is>
          <t>SDN</t>
        </is>
      </c>
      <c r="B12820" s="161" t="inlineStr">
        <is>
          <t>Sudan</t>
        </is>
      </c>
      <c r="C12820" s="161" t="inlineStr">
        <is>
          <t>Sub-Saharan Africa</t>
        </is>
      </c>
      <c r="D12820" s="161" t="inlineStr">
        <is>
          <t>Low income</t>
        </is>
      </c>
      <c r="E12820" s="161" t="b">
        <v>0</v>
      </c>
      <c r="F12820" s="161" t="inlineStr">
        <is>
          <t>rise_ee_financing_mechanisms_score</t>
        </is>
      </c>
      <c r="G12820" s="161" t="n">
        <v>0</v>
      </c>
      <c r="H12820" s="161" t="inlineStr">
        <is>
          <t>2023</t>
        </is>
      </c>
      <c r="I12820" s="161" t="inlineStr">
        <is>
          <t>WB_RISE_WIDEF.csv</t>
        </is>
      </c>
    </row>
    <row r="12821" ht="13" customHeight="1">
      <c r="A12821" s="161" t="inlineStr">
        <is>
          <t>SDN</t>
        </is>
      </c>
      <c r="B12821" s="161" t="inlineStr">
        <is>
          <t>Sudan</t>
        </is>
      </c>
      <c r="C12821" s="161" t="inlineStr">
        <is>
          <t>Sub-Saharan Africa</t>
        </is>
      </c>
      <c r="D12821" s="161" t="inlineStr">
        <is>
          <t>Low income</t>
        </is>
      </c>
      <c r="E12821" s="161" t="b">
        <v>0</v>
      </c>
      <c r="F12821" s="161" t="inlineStr">
        <is>
          <t>revenue_pct_gdp</t>
        </is>
      </c>
      <c r="G12821" s="161" t="n">
        <v>2.933</v>
      </c>
      <c r="H12821" s="161" t="inlineStr">
        <is>
          <t>2024</t>
        </is>
      </c>
      <c r="I12821" s="161" t="inlineStr">
        <is>
          <t>dataset_2026-08-26T13_41_09_874550254Z_DEFAULT_INTEGRATION_IMF_RES_WEO_9_0_0.csv</t>
        </is>
      </c>
    </row>
    <row r="12822" ht="13" customHeight="1">
      <c r="A12822" s="161" t="inlineStr">
        <is>
          <t>SDN</t>
        </is>
      </c>
      <c r="B12822" s="161" t="inlineStr">
        <is>
          <t>Sudan</t>
        </is>
      </c>
      <c r="C12822" s="161" t="inlineStr">
        <is>
          <t>Sub-Saharan Africa</t>
        </is>
      </c>
      <c r="D12822" s="161" t="inlineStr">
        <is>
          <t>Low income</t>
        </is>
      </c>
      <c r="E12822" s="161" t="b">
        <v>0</v>
      </c>
      <c r="F12822" s="161" t="inlineStr">
        <is>
          <t>primary_balance_pct_gdp</t>
        </is>
      </c>
      <c r="G12822" s="161" t="n">
        <v>-3.315</v>
      </c>
      <c r="H12822" s="161" t="inlineStr">
        <is>
          <t>2024</t>
        </is>
      </c>
      <c r="I12822" s="161" t="inlineStr">
        <is>
          <t>dataset_2026-08-26T13_41_09_874550254Z_DEFAULT_INTEGRATION_IMF_RES_WEO_9_0_0.csv</t>
        </is>
      </c>
    </row>
    <row r="12823" ht="13" customHeight="1">
      <c r="A12823" s="161" t="inlineStr">
        <is>
          <t>SDN</t>
        </is>
      </c>
      <c r="B12823" s="161" t="inlineStr">
        <is>
          <t>Sudan</t>
        </is>
      </c>
      <c r="C12823" s="161" t="inlineStr">
        <is>
          <t>Sub-Saharan Africa</t>
        </is>
      </c>
      <c r="D12823" s="161" t="inlineStr">
        <is>
          <t>Low income</t>
        </is>
      </c>
      <c r="E12823" s="161" t="b">
        <v>0</v>
      </c>
      <c r="F12823" s="161" t="inlineStr">
        <is>
          <t>current_account_pct_gdp</t>
        </is>
      </c>
      <c r="G12823" s="161" t="n">
        <v>-3.277</v>
      </c>
      <c r="H12823" s="161" t="inlineStr">
        <is>
          <t>2024</t>
        </is>
      </c>
      <c r="I12823" s="161" t="inlineStr">
        <is>
          <t>dataset_2026-08-26T13_41_09_874550254Z_DEFAULT_INTEGRATION_IMF_RES_WEO_9_0_0.csv</t>
        </is>
      </c>
    </row>
    <row r="12824" ht="13" customHeight="1">
      <c r="A12824" s="161" t="inlineStr">
        <is>
          <t>SDN</t>
        </is>
      </c>
      <c r="B12824" s="161" t="inlineStr">
        <is>
          <t>Sudan</t>
        </is>
      </c>
      <c r="C12824" s="161" t="inlineStr">
        <is>
          <t>Sub-Saharan Africa</t>
        </is>
      </c>
      <c r="D12824" s="161" t="inlineStr">
        <is>
          <t>Low income</t>
        </is>
      </c>
      <c r="E12824" s="161" t="b">
        <v>0</v>
      </c>
      <c r="F12824" s="161" t="inlineStr">
        <is>
          <t>real_gdp_growth_5y_avg_pct</t>
        </is>
      </c>
      <c r="G12824" s="161" t="n">
        <v>-9.949999999999999</v>
      </c>
      <c r="H12824" s="161" t="inlineStr">
        <is>
          <t>2020-2024 avg</t>
        </is>
      </c>
      <c r="I12824" s="161" t="inlineStr">
        <is>
          <t>dataset_2026-08-26T13_41_09_874550254Z_DEFAULT_INTEGRATION_IMF_RES_WEO_9_0_0.csv (derived)</t>
        </is>
      </c>
    </row>
    <row r="12825" ht="13" customHeight="1">
      <c r="A12825" s="161" t="inlineStr">
        <is>
          <t>SDN</t>
        </is>
      </c>
      <c r="B12825" s="161" t="inlineStr">
        <is>
          <t>Sudan</t>
        </is>
      </c>
      <c r="C12825" s="161" t="inlineStr">
        <is>
          <t>Sub-Saharan Africa</t>
        </is>
      </c>
      <c r="D12825" s="161" t="inlineStr">
        <is>
          <t>Low income</t>
        </is>
      </c>
      <c r="E12825" s="161" t="b">
        <v>0</v>
      </c>
      <c r="F12825" s="161" t="inlineStr">
        <is>
          <t>int_budget_need_2030_pct_gdp</t>
        </is>
      </c>
      <c r="G12825" s="161" t="n">
        <v>5.163</v>
      </c>
      <c r="H12825" s="161" t="inlineStr">
        <is>
          <t>2030</t>
        </is>
      </c>
      <c r="I12825" s="161" t="inlineStr">
        <is>
          <t>integrated_results.csv (MacroFiscalModels v0.1, model output)</t>
        </is>
      </c>
    </row>
    <row r="12826" ht="13" customHeight="1">
      <c r="A12826" s="161" t="inlineStr">
        <is>
          <t>SDN</t>
        </is>
      </c>
      <c r="B12826" s="161" t="inlineStr">
        <is>
          <t>Sudan</t>
        </is>
      </c>
      <c r="C12826" s="161" t="inlineStr">
        <is>
          <t>Sub-Saharan Africa</t>
        </is>
      </c>
      <c r="D12826" s="161" t="inlineStr">
        <is>
          <t>Low income</t>
        </is>
      </c>
      <c r="E12826" s="161" t="b">
        <v>0</v>
      </c>
      <c r="F12826" s="161" t="inlineStr">
        <is>
          <t>int_pricing_revenue_2030_pct_gdp</t>
        </is>
      </c>
      <c r="G12826" s="161" t="n">
        <v>0.15</v>
      </c>
      <c r="H12826" s="161" t="inlineStr">
        <is>
          <t>2030</t>
        </is>
      </c>
      <c r="I12826" s="161" t="inlineStr">
        <is>
          <t>integrated_results.csv (MacroFiscalModels v0.1, model output)</t>
        </is>
      </c>
    </row>
    <row r="12827" ht="13" customHeight="1">
      <c r="A12827" s="161" t="inlineStr">
        <is>
          <t>SDN</t>
        </is>
      </c>
      <c r="B12827" s="161" t="inlineStr">
        <is>
          <t>Sudan</t>
        </is>
      </c>
      <c r="C12827" s="161" t="inlineStr">
        <is>
          <t>Sub-Saharan Africa</t>
        </is>
      </c>
      <c r="D12827" s="161" t="inlineStr">
        <is>
          <t>Low income</t>
        </is>
      </c>
      <c r="E12827" s="161" t="b">
        <v>0</v>
      </c>
      <c r="F12827" s="161" t="inlineStr">
        <is>
          <t>int_financing_gap_2030_pct_gdp</t>
        </is>
      </c>
      <c r="G12827" s="161" t="n">
        <v>5.013</v>
      </c>
      <c r="H12827" s="161" t="inlineStr">
        <is>
          <t>2030</t>
        </is>
      </c>
      <c r="I12827" s="161" t="inlineStr">
        <is>
          <t>integrated_results.csv (MacroFiscalModels v0.1, model output)</t>
        </is>
      </c>
    </row>
    <row r="12828" ht="13" customHeight="1">
      <c r="A12828" s="161" t="inlineStr">
        <is>
          <t>SDN</t>
        </is>
      </c>
      <c r="B12828" s="161" t="inlineStr">
        <is>
          <t>Sudan</t>
        </is>
      </c>
      <c r="C12828" s="161" t="inlineStr">
        <is>
          <t>Sub-Saharan Africa</t>
        </is>
      </c>
      <c r="D12828" s="161" t="inlineStr">
        <is>
          <t>Low income</t>
        </is>
      </c>
      <c r="E12828" s="161" t="b">
        <v>0</v>
      </c>
      <c r="F12828" s="161" t="inlineStr">
        <is>
          <t>int_gdp_dev_2050_pct</t>
        </is>
      </c>
      <c r="G12828" s="161" t="n">
        <v>0.786</v>
      </c>
      <c r="H12828" s="161" t="inlineStr">
        <is>
          <t>2050</t>
        </is>
      </c>
      <c r="I12828" s="161" t="inlineStr">
        <is>
          <t>integrated_results.csv (MacroFiscalModels v0.1, model output)</t>
        </is>
      </c>
    </row>
    <row r="12829" ht="13" customHeight="1">
      <c r="A12829" s="161" t="inlineStr">
        <is>
          <t>SDN</t>
        </is>
      </c>
      <c r="B12829" s="161" t="inlineStr">
        <is>
          <t>Sudan</t>
        </is>
      </c>
      <c r="C12829" s="161" t="inlineStr">
        <is>
          <t>Sub-Saharan Africa</t>
        </is>
      </c>
      <c r="D12829" s="161" t="inlineStr">
        <is>
          <t>Low income</t>
        </is>
      </c>
      <c r="E12829" s="161" t="b">
        <v>0</v>
      </c>
      <c r="F12829" s="161" t="inlineStr">
        <is>
          <t>int_debt_2050_pct_gdp</t>
        </is>
      </c>
      <c r="G12829" s="161" t="n">
        <v>185.4</v>
      </c>
      <c r="H12829" s="161" t="inlineStr">
        <is>
          <t>2050</t>
        </is>
      </c>
      <c r="I12829" s="161" t="inlineStr">
        <is>
          <t>integrated_results.csv (MacroFiscalModels v0.1, model output)</t>
        </is>
      </c>
    </row>
    <row r="12830" ht="13" customHeight="1">
      <c r="A12830" s="161" t="inlineStr">
        <is>
          <t>SDN</t>
        </is>
      </c>
      <c r="B12830" s="161" t="inlineStr">
        <is>
          <t>Sudan</t>
        </is>
      </c>
      <c r="C12830" s="161" t="inlineStr">
        <is>
          <t>Sub-Saharan Africa</t>
        </is>
      </c>
      <c r="D12830" s="161" t="inlineStr">
        <is>
          <t>Low income</t>
        </is>
      </c>
      <c r="E12830" s="161" t="b">
        <v>0</v>
      </c>
      <c r="F12830" s="161" t="inlineStr">
        <is>
          <t>int_dsf_risk_code</t>
        </is>
      </c>
      <c r="G12830" s="161" t="n">
        <v>3</v>
      </c>
      <c r="H12830" s="161" t="inlineStr">
        <is>
          <t>2034</t>
        </is>
      </c>
      <c r="I12830" s="161" t="inlineStr">
        <is>
          <t>integrated_results.csv (MacroFiscalModels v0.1, model output)</t>
        </is>
      </c>
    </row>
    <row r="12831" ht="13" customHeight="1">
      <c r="A12831" s="161" t="inlineStr">
        <is>
          <t>SUR</t>
        </is>
      </c>
      <c r="B12831" s="161" t="inlineStr">
        <is>
          <t>Suriname</t>
        </is>
      </c>
      <c r="C12831" s="161" t="inlineStr">
        <is>
          <t>Latin America &amp; Caribbean</t>
        </is>
      </c>
      <c r="D12831" s="161" t="inlineStr">
        <is>
          <t>Upper middle income</t>
        </is>
      </c>
      <c r="E12831" s="161" t="b">
        <v>0</v>
      </c>
      <c r="F12831" s="161" t="inlineStr">
        <is>
          <t>interest_to_revenue_pct</t>
        </is>
      </c>
      <c r="G12831" s="161" t="n">
        <v>10.696</v>
      </c>
      <c r="H12831" s="161" t="inlineStr">
        <is>
          <t>2024</t>
        </is>
      </c>
      <c r="I12831" s="161" t="inlineStr">
        <is>
          <t>dataset_2026-08-26T13_41_09_874550254Z_DEFAULT_INTEGRATION_IMF_RES_WEO_9_0_0.csv (derived)</t>
        </is>
      </c>
    </row>
    <row r="12832" ht="13" customHeight="1">
      <c r="A12832" s="161" t="inlineStr">
        <is>
          <t>SUR</t>
        </is>
      </c>
      <c r="B12832" s="161" t="inlineStr">
        <is>
          <t>Suriname</t>
        </is>
      </c>
      <c r="C12832" s="161" t="inlineStr">
        <is>
          <t>Latin America &amp; Caribbean</t>
        </is>
      </c>
      <c r="D12832" s="161" t="inlineStr">
        <is>
          <t>Upper middle income</t>
        </is>
      </c>
      <c r="E12832" s="161" t="b">
        <v>0</v>
      </c>
      <c r="F12832" s="161" t="inlineStr">
        <is>
          <t>interest_pct_gdp</t>
        </is>
      </c>
      <c r="G12832" s="161" t="n">
        <v>2.771</v>
      </c>
      <c r="H12832" s="161" t="inlineStr">
        <is>
          <t>2024</t>
        </is>
      </c>
      <c r="I12832" s="161" t="inlineStr">
        <is>
          <t>dataset_2026-08-26T13_41_09_874550254Z_DEFAULT_INTEGRATION_IMF_RES_WEO_9_0_0.csv (derived)</t>
        </is>
      </c>
    </row>
    <row r="12833" ht="13" customHeight="1">
      <c r="A12833" s="161" t="inlineStr">
        <is>
          <t>SUR</t>
        </is>
      </c>
      <c r="B12833" s="161" t="inlineStr">
        <is>
          <t>Suriname</t>
        </is>
      </c>
      <c r="C12833" s="161" t="inlineStr">
        <is>
          <t>Latin America &amp; Caribbean</t>
        </is>
      </c>
      <c r="D12833" s="161" t="inlineStr">
        <is>
          <t>Upper middle income</t>
        </is>
      </c>
      <c r="E12833" s="161" t="b">
        <v>0</v>
      </c>
      <c r="F12833" s="161" t="inlineStr">
        <is>
          <t>gross_debt_pct_gdp</t>
        </is>
      </c>
      <c r="G12833" s="161" t="n">
        <v>88.038</v>
      </c>
      <c r="H12833" s="161" t="inlineStr">
        <is>
          <t>2024</t>
        </is>
      </c>
      <c r="I12833" s="161" t="inlineStr">
        <is>
          <t>dataset_2026-08-26T13_41_09_874550254Z_DEFAULT_INTEGRATION_IMF_RES_WEO_9_0_0.csv</t>
        </is>
      </c>
    </row>
    <row r="12834" ht="13" customHeight="1">
      <c r="A12834" s="161" t="inlineStr">
        <is>
          <t>SUR</t>
        </is>
      </c>
      <c r="B12834" s="161" t="inlineStr">
        <is>
          <t>Suriname</t>
        </is>
      </c>
      <c r="C12834" s="161" t="inlineStr">
        <is>
          <t>Latin America &amp; Caribbean</t>
        </is>
      </c>
      <c r="D12834" s="161" t="inlineStr">
        <is>
          <t>Upper middle income</t>
        </is>
      </c>
      <c r="E12834" s="161" t="b">
        <v>0</v>
      </c>
      <c r="F12834" s="161" t="inlineStr">
        <is>
          <t>tax_revenue_pct_gdp</t>
        </is>
      </c>
      <c r="G12834" s="161" t="n">
        <v>18.939</v>
      </c>
      <c r="H12834" s="161" t="inlineStr">
        <is>
          <t>2024</t>
        </is>
      </c>
      <c r="I12834" s="161" t="inlineStr">
        <is>
          <t>world-imf2026.xlsx</t>
        </is>
      </c>
    </row>
    <row r="12835" ht="13" customHeight="1">
      <c r="A12835" s="161" t="inlineStr">
        <is>
          <t>SUR</t>
        </is>
      </c>
      <c r="B12835" s="161" t="inlineStr">
        <is>
          <t>Suriname</t>
        </is>
      </c>
      <c r="C12835" s="161" t="inlineStr">
        <is>
          <t>Latin America &amp; Caribbean</t>
        </is>
      </c>
      <c r="D12835" s="161" t="inlineStr">
        <is>
          <t>Upper middle income</t>
        </is>
      </c>
      <c r="E12835" s="161" t="b">
        <v>0</v>
      </c>
      <c r="F12835" s="161" t="inlineStr">
        <is>
          <t>climate_pfm_diagnostic_on_record</t>
        </is>
      </c>
      <c r="G12835" s="161" t="n">
        <v>0</v>
      </c>
      <c r="H12835" s="161" t="inlineStr">
        <is>
          <t>2022</t>
        </is>
      </c>
      <c r="I12835" s="161" t="inlineStr">
        <is>
          <t>UNDP-Global-Climate-Public-Finance-Review-2022.pdf (Table 4.2)</t>
        </is>
      </c>
    </row>
    <row r="12836" ht="13" customHeight="1">
      <c r="A12836" s="161" t="inlineStr">
        <is>
          <t>SUR</t>
        </is>
      </c>
      <c r="B12836" s="161" t="inlineStr">
        <is>
          <t>Suriname</t>
        </is>
      </c>
      <c r="C12836" s="161" t="inlineStr">
        <is>
          <t>Latin America &amp; Caribbean</t>
        </is>
      </c>
      <c r="D12836" s="161" t="inlineStr">
        <is>
          <t>Upper middle income</t>
        </is>
      </c>
      <c r="E12836" s="161" t="b">
        <v>0</v>
      </c>
      <c r="F12836" s="161" t="inlineStr">
        <is>
          <t>ids_official_private_rate_spread_pp</t>
        </is>
      </c>
      <c r="G12836" s="161" t="n">
        <v>-1.075</v>
      </c>
      <c r="H12836" s="161" t="inlineStr">
        <is>
          <t>2024</t>
        </is>
      </c>
      <c r="I12836" s="161" t="inlineStr">
        <is>
          <t>P_Data_Extract_From_International_Debt_Statistics__2_.xlsx</t>
        </is>
      </c>
    </row>
    <row r="12837" ht="13" customHeight="1">
      <c r="A12837" s="161" t="inlineStr">
        <is>
          <t>SUR</t>
        </is>
      </c>
      <c r="B12837" s="161" t="inlineStr">
        <is>
          <t>Suriname</t>
        </is>
      </c>
      <c r="C12837" s="161" t="inlineStr">
        <is>
          <t>Latin America &amp; Caribbean</t>
        </is>
      </c>
      <c r="D12837" s="161" t="inlineStr">
        <is>
          <t>Upper middle income</t>
        </is>
      </c>
      <c r="E12837" s="161" t="b">
        <v>0</v>
      </c>
      <c r="F12837" s="161" t="inlineStr">
        <is>
          <t>ids_private_creditor_rate_pct</t>
        </is>
      </c>
      <c r="G12837" s="161" t="n">
        <v>4.793</v>
      </c>
      <c r="H12837" s="161" t="inlineStr">
        <is>
          <t>2022</t>
        </is>
      </c>
      <c r="I12837" s="161" t="inlineStr">
        <is>
          <t>P_Data_Extract_From_International_Debt_Statistics__2_.xlsx</t>
        </is>
      </c>
    </row>
    <row r="12838" ht="13" customHeight="1">
      <c r="A12838" s="161" t="inlineStr">
        <is>
          <t>SUR</t>
        </is>
      </c>
      <c r="B12838" s="161" t="inlineStr">
        <is>
          <t>Suriname</t>
        </is>
      </c>
      <c r="C12838" s="161" t="inlineStr">
        <is>
          <t>Latin America &amp; Caribbean</t>
        </is>
      </c>
      <c r="D12838" s="161" t="inlineStr">
        <is>
          <t>Upper middle income</t>
        </is>
      </c>
      <c r="E12838" s="161" t="b">
        <v>0</v>
      </c>
      <c r="F12838" s="161" t="inlineStr">
        <is>
          <t>ids_avg_maturity_years</t>
        </is>
      </c>
      <c r="G12838" s="161" t="n">
        <v>21.015</v>
      </c>
      <c r="H12838" s="161" t="inlineStr">
        <is>
          <t>2024</t>
        </is>
      </c>
      <c r="I12838" s="161" t="inlineStr">
        <is>
          <t>P_Data_Extract_From_International_Debt_Statistics__2_.xlsx</t>
        </is>
      </c>
    </row>
    <row r="12839" ht="13" customHeight="1">
      <c r="A12839" s="161" t="inlineStr">
        <is>
          <t>SUR</t>
        </is>
      </c>
      <c r="B12839" s="161" t="inlineStr">
        <is>
          <t>Suriname</t>
        </is>
      </c>
      <c r="C12839" s="161" t="inlineStr">
        <is>
          <t>Latin America &amp; Caribbean</t>
        </is>
      </c>
      <c r="D12839" s="161" t="inlineStr">
        <is>
          <t>Upper middle income</t>
        </is>
      </c>
      <c r="E12839" s="161" t="b">
        <v>0</v>
      </c>
      <c r="F12839" s="161" t="inlineStr">
        <is>
          <t>mitigation_finance_received_pct_gdp</t>
        </is>
      </c>
      <c r="G12839" s="161" t="n">
        <v>2.503</v>
      </c>
      <c r="H12839" s="161" t="inlineStr">
        <is>
          <t>2024</t>
        </is>
      </c>
      <c r="I12839" s="161" t="inlineStr">
        <is>
          <t>CRDF-RP_2024.xlsx + WEO</t>
        </is>
      </c>
    </row>
    <row r="12840" ht="13" customHeight="1">
      <c r="A12840" s="161" t="inlineStr">
        <is>
          <t>SUR</t>
        </is>
      </c>
      <c r="B12840" s="161" t="inlineStr">
        <is>
          <t>Suriname</t>
        </is>
      </c>
      <c r="C12840" s="161" t="inlineStr">
        <is>
          <t>Latin America &amp; Caribbean</t>
        </is>
      </c>
      <c r="D12840" s="161" t="inlineStr">
        <is>
          <t>Upper middle income</t>
        </is>
      </c>
      <c r="E12840" s="161" t="b">
        <v>0</v>
      </c>
      <c r="F12840" s="161" t="inlineStr">
        <is>
          <t>ids_multilateral_share_pct</t>
        </is>
      </c>
      <c r="G12840" s="161" t="n">
        <v>47.826</v>
      </c>
      <c r="H12840" s="161" t="inlineStr">
        <is>
          <t>2024</t>
        </is>
      </c>
      <c r="I12840" s="161" t="inlineStr">
        <is>
          <t>P_Data_Extract_From_International_Debt_Statistics__2_.xlsx</t>
        </is>
      </c>
    </row>
    <row r="12841" ht="13" customHeight="1">
      <c r="A12841" s="161" t="inlineStr">
        <is>
          <t>SUR</t>
        </is>
      </c>
      <c r="B12841" s="161" t="inlineStr">
        <is>
          <t>Suriname</t>
        </is>
      </c>
      <c r="C12841" s="161" t="inlineStr">
        <is>
          <t>Latin America &amp; Caribbean</t>
        </is>
      </c>
      <c r="D12841" s="161" t="inlineStr">
        <is>
          <t>Upper middle income</t>
        </is>
      </c>
      <c r="E12841" s="161" t="b">
        <v>0</v>
      </c>
      <c r="F12841" s="161" t="inlineStr">
        <is>
          <t>ids_private_creditor_share_pct</t>
        </is>
      </c>
      <c r="G12841" s="161" t="n">
        <v>30.934</v>
      </c>
      <c r="H12841" s="161" t="inlineStr">
        <is>
          <t>2024</t>
        </is>
      </c>
      <c r="I12841" s="161" t="inlineStr">
        <is>
          <t>P_Data_Extract_From_International_Debt_Statistics__2_.xlsx</t>
        </is>
      </c>
    </row>
    <row r="12842" ht="13" customHeight="1">
      <c r="A12842" s="161" t="inlineStr">
        <is>
          <t>SUR</t>
        </is>
      </c>
      <c r="B12842" s="161" t="inlineStr">
        <is>
          <t>Suriname</t>
        </is>
      </c>
      <c r="C12842" s="161" t="inlineStr">
        <is>
          <t>Latin America &amp; Caribbean</t>
        </is>
      </c>
      <c r="D12842" s="161" t="inlineStr">
        <is>
          <t>Upper middle income</t>
        </is>
      </c>
      <c r="E12842" s="161" t="b">
        <v>0</v>
      </c>
      <c r="F12842" s="161" t="inlineStr">
        <is>
          <t>ids_usd_share_ppg_debt_pct</t>
        </is>
      </c>
      <c r="G12842" s="161" t="n">
        <v>84.19499999999999</v>
      </c>
      <c r="H12842" s="161" t="inlineStr">
        <is>
          <t>2024</t>
        </is>
      </c>
      <c r="I12842" s="161" t="inlineStr">
        <is>
          <t>P_Data_Extract_From_International_Debt_Statistics__2_.xlsx</t>
        </is>
      </c>
    </row>
    <row r="12843" ht="13" customHeight="1">
      <c r="A12843" s="161" t="inlineStr">
        <is>
          <t>SUR</t>
        </is>
      </c>
      <c r="B12843" s="161" t="inlineStr">
        <is>
          <t>Suriname</t>
        </is>
      </c>
      <c r="C12843" s="161" t="inlineStr">
        <is>
          <t>Latin America &amp; Caribbean</t>
        </is>
      </c>
      <c r="D12843" s="161" t="inlineStr">
        <is>
          <t>Upper middle income</t>
        </is>
      </c>
      <c r="E12843" s="161" t="b">
        <v>0</v>
      </c>
      <c r="F12843" s="161" t="inlineStr">
        <is>
          <t>ppi_commitments_pct_gdp</t>
        </is>
      </c>
      <c r="G12843" s="161" t="n">
        <v>0.065</v>
      </c>
      <c r="H12843" s="161" t="inlineStr">
        <is>
          <t>2020-2024 avg</t>
        </is>
      </c>
      <c r="I12843" s="161" t="inlineStr">
        <is>
          <t>2024-PPI-Full-DTA.dta + WEO</t>
        </is>
      </c>
    </row>
    <row r="12844" ht="13" customHeight="1">
      <c r="A12844" s="161" t="inlineStr">
        <is>
          <t>SUR</t>
        </is>
      </c>
      <c r="B12844" s="161" t="inlineStr">
        <is>
          <t>Suriname</t>
        </is>
      </c>
      <c r="C12844" s="161" t="inlineStr">
        <is>
          <t>Latin America &amp; Caribbean</t>
        </is>
      </c>
      <c r="D12844" s="161" t="inlineStr">
        <is>
          <t>Upper middle income</t>
        </is>
      </c>
      <c r="E12844" s="161" t="b">
        <v>0</v>
      </c>
      <c r="F12844" s="161" t="inlineStr">
        <is>
          <t>excise_revenue_pct_of_revenue</t>
        </is>
      </c>
      <c r="G12844" s="161" t="n">
        <v>4.555</v>
      </c>
      <c r="H12844" s="161" t="inlineStr">
        <is>
          <t>2024</t>
        </is>
      </c>
      <c r="I12844" s="161" t="inlineStr">
        <is>
          <t>world-imf2026.xlsx</t>
        </is>
      </c>
    </row>
    <row r="12845" ht="13" customHeight="1">
      <c r="A12845" s="161" t="inlineStr">
        <is>
          <t>SUR</t>
        </is>
      </c>
      <c r="B12845" s="161" t="inlineStr">
        <is>
          <t>Suriname</t>
        </is>
      </c>
      <c r="C12845" s="161" t="inlineStr">
        <is>
          <t>Latin America &amp; Caribbean</t>
        </is>
      </c>
      <c r="D12845" s="161" t="inlineStr">
        <is>
          <t>Upper middle income</t>
        </is>
      </c>
      <c r="E12845" s="161" t="b">
        <v>0</v>
      </c>
      <c r="F12845" s="161" t="inlineStr">
        <is>
          <t>ff_subsidy_total_pct_gdp</t>
        </is>
      </c>
      <c r="G12845" s="161" t="n">
        <v>4.361</v>
      </c>
      <c r="H12845" s="161" t="inlineStr">
        <is>
          <t>2024</t>
        </is>
      </c>
      <c r="I12845" s="161" t="inlineStr">
        <is>
          <t>imffossilfuelsubsidiesdata.xlsb + WEO</t>
        </is>
      </c>
    </row>
    <row r="12846" ht="13" customHeight="1">
      <c r="A12846" s="161" t="inlineStr">
        <is>
          <t>SUR</t>
        </is>
      </c>
      <c r="B12846" s="161" t="inlineStr">
        <is>
          <t>Suriname</t>
        </is>
      </c>
      <c r="C12846" s="161" t="inlineStr">
        <is>
          <t>Latin America &amp; Caribbean</t>
        </is>
      </c>
      <c r="D12846" s="161" t="inlineStr">
        <is>
          <t>Upper middle income</t>
        </is>
      </c>
      <c r="E12846" s="161" t="b">
        <v>0</v>
      </c>
      <c r="F12846" s="161" t="inlineStr">
        <is>
          <t>ff_subsidy_explicit_pct_gdp</t>
        </is>
      </c>
      <c r="G12846" s="161" t="n">
        <v>4.361</v>
      </c>
      <c r="H12846" s="161" t="inlineStr">
        <is>
          <t>2024</t>
        </is>
      </c>
      <c r="I12846" s="161" t="inlineStr">
        <is>
          <t>imffossilfuelsubsidiesdata.xlsb</t>
        </is>
      </c>
    </row>
    <row r="12847" ht="13" customHeight="1">
      <c r="A12847" s="161" t="inlineStr">
        <is>
          <t>SUR</t>
        </is>
      </c>
      <c r="B12847" s="161" t="inlineStr">
        <is>
          <t>Suriname</t>
        </is>
      </c>
      <c r="C12847" s="161" t="inlineStr">
        <is>
          <t>Latin America &amp; Caribbean</t>
        </is>
      </c>
      <c r="D12847" s="161" t="inlineStr">
        <is>
          <t>Upper middle income</t>
        </is>
      </c>
      <c r="E12847" s="161" t="b">
        <v>0</v>
      </c>
      <c r="F12847" s="161" t="inlineStr">
        <is>
          <t>ff_subsidy_implicit_pct_gdp</t>
        </is>
      </c>
      <c r="G12847" s="161" t="n">
        <v>0</v>
      </c>
      <c r="H12847" s="161" t="inlineStr">
        <is>
          <t>2024</t>
        </is>
      </c>
      <c r="I12847" s="161" t="inlineStr">
        <is>
          <t>imffossilfuelsubsidiesdata.xlsb</t>
        </is>
      </c>
    </row>
    <row r="12848" ht="13" customHeight="1">
      <c r="A12848" s="161" t="inlineStr">
        <is>
          <t>SUR</t>
        </is>
      </c>
      <c r="B12848" s="161" t="inlineStr">
        <is>
          <t>Suriname</t>
        </is>
      </c>
      <c r="C12848" s="161" t="inlineStr">
        <is>
          <t>Latin America &amp; Caribbean</t>
        </is>
      </c>
      <c r="D12848" s="161" t="inlineStr">
        <is>
          <t>Upper middle income</t>
        </is>
      </c>
      <c r="E12848" s="161" t="b">
        <v>0</v>
      </c>
      <c r="F12848" s="161" t="inlineStr">
        <is>
          <t>net_fuel_trade_pct_merch</t>
        </is>
      </c>
      <c r="G12848" s="161" t="n">
        <v>-9.733000000000001</v>
      </c>
      <c r="H12848" s="161" t="inlineStr">
        <is>
          <t>2024</t>
        </is>
      </c>
      <c r="I12848" s="161" t="inlineStr">
        <is>
          <t>WDI TX.VAL.FUEL.ZS.UN less TM.VAL.FUEL.ZS.UN</t>
        </is>
      </c>
    </row>
    <row r="12849" ht="13" customHeight="1">
      <c r="A12849" s="161" t="inlineStr">
        <is>
          <t>SUR</t>
        </is>
      </c>
      <c r="B12849" s="161" t="inlineStr">
        <is>
          <t>Suriname</t>
        </is>
      </c>
      <c r="C12849" s="161" t="inlineStr">
        <is>
          <t>Latin America &amp; Caribbean</t>
        </is>
      </c>
      <c r="D12849" s="161" t="inlineStr">
        <is>
          <t>Upper middle income</t>
        </is>
      </c>
      <c r="E12849" s="161" t="b">
        <v>0</v>
      </c>
      <c r="F12849" s="161" t="inlineStr">
        <is>
          <t>fuel_exports_pct_merch</t>
        </is>
      </c>
      <c r="G12849" s="161" t="n">
        <v>3.14</v>
      </c>
      <c r="H12849" s="161" t="inlineStr">
        <is>
          <t>2024</t>
        </is>
      </c>
      <c r="I12849" s="161" t="inlineStr">
        <is>
          <t>API_TX_VAL_FUEL_ZS_UN_DS2_en_csv_v2_33055.zip</t>
        </is>
      </c>
    </row>
    <row r="12850" ht="13" customHeight="1">
      <c r="A12850" s="161" t="inlineStr">
        <is>
          <t>SUR</t>
        </is>
      </c>
      <c r="B12850" s="161" t="inlineStr">
        <is>
          <t>Suriname</t>
        </is>
      </c>
      <c r="C12850" s="161" t="inlineStr">
        <is>
          <t>Latin America &amp; Caribbean</t>
        </is>
      </c>
      <c r="D12850" s="161" t="inlineStr">
        <is>
          <t>Upper middle income</t>
        </is>
      </c>
      <c r="E12850" s="161" t="b">
        <v>0</v>
      </c>
      <c r="F12850" s="161" t="inlineStr">
        <is>
          <t>fuel_imports_pct_merch</t>
        </is>
      </c>
      <c r="G12850" s="161" t="n">
        <v>12.873</v>
      </c>
      <c r="H12850" s="161" t="inlineStr">
        <is>
          <t>2024</t>
        </is>
      </c>
      <c r="I12850" s="161" t="inlineStr">
        <is>
          <t>API_TM_VAL_FUEL_ZS_UN_DS2_en_csv_v2_36140.zip</t>
        </is>
      </c>
    </row>
    <row r="12851" ht="13" customHeight="1">
      <c r="A12851" s="161" t="inlineStr">
        <is>
          <t>SUR</t>
        </is>
      </c>
      <c r="B12851" s="161" t="inlineStr">
        <is>
          <t>Suriname</t>
        </is>
      </c>
      <c r="C12851" s="161" t="inlineStr">
        <is>
          <t>Latin America &amp; Caribbean</t>
        </is>
      </c>
      <c r="D12851" s="161" t="inlineStr">
        <is>
          <t>Upper middle income</t>
        </is>
      </c>
      <c r="E12851" s="161" t="b">
        <v>0</v>
      </c>
      <c r="F12851" s="161" t="inlineStr">
        <is>
          <t>energy_import_dep_pct</t>
        </is>
      </c>
      <c r="G12851" s="161" t="n">
        <v>12.305</v>
      </c>
      <c r="H12851" s="161" t="inlineStr">
        <is>
          <t>2023</t>
        </is>
      </c>
      <c r="I12851" s="161" t="inlineStr">
        <is>
          <t>API_EG_IMP_CONS_ZS_DS2_en_csv_v2_160768.zip</t>
        </is>
      </c>
    </row>
    <row r="12852" ht="13" customHeight="1">
      <c r="A12852" s="161" t="inlineStr">
        <is>
          <t>SUR</t>
        </is>
      </c>
      <c r="B12852" s="161" t="inlineStr">
        <is>
          <t>Suriname</t>
        </is>
      </c>
      <c r="C12852" s="161" t="inlineStr">
        <is>
          <t>Latin America &amp; Caribbean</t>
        </is>
      </c>
      <c r="D12852" s="161" t="inlineStr">
        <is>
          <t>Upper middle income</t>
        </is>
      </c>
      <c r="E12852" s="161" t="b">
        <v>0</v>
      </c>
      <c r="F12852" s="161" t="inlineStr">
        <is>
          <t>fossil_rents_total_pct_gdp</t>
        </is>
      </c>
      <c r="G12852" s="161" t="n">
        <v>7.944</v>
      </c>
      <c r="H12852" s="161" t="inlineStr">
        <is>
          <t>2021</t>
        </is>
      </c>
      <c r="I12852" s="161" t="inlineStr">
        <is>
          <t>WDI NY.GDP.PETR+NGAS+COAL.RT.ZS</t>
        </is>
      </c>
    </row>
    <row r="12853" ht="13" customHeight="1">
      <c r="A12853" s="161" t="inlineStr">
        <is>
          <t>SUR</t>
        </is>
      </c>
      <c r="B12853" s="161" t="inlineStr">
        <is>
          <t>Suriname</t>
        </is>
      </c>
      <c r="C12853" s="161" t="inlineStr">
        <is>
          <t>Latin America &amp; Caribbean</t>
        </is>
      </c>
      <c r="D12853" s="161" t="inlineStr">
        <is>
          <t>Upper middle income</t>
        </is>
      </c>
      <c r="E12853" s="161" t="b">
        <v>0</v>
      </c>
      <c r="F12853" s="161" t="inlineStr">
        <is>
          <t>oil_rents_pct_gdp</t>
        </is>
      </c>
      <c r="G12853" s="161" t="n">
        <v>7.933</v>
      </c>
      <c r="H12853" s="161" t="inlineStr">
        <is>
          <t>2021</t>
        </is>
      </c>
      <c r="I12853" s="161" t="inlineStr">
        <is>
          <t>API_NY_GDP_PETR_RT_ZS_DS2_en_csv_v2_40227.zip</t>
        </is>
      </c>
    </row>
    <row r="12854" ht="13" customHeight="1">
      <c r="A12854" s="161" t="inlineStr">
        <is>
          <t>SUR</t>
        </is>
      </c>
      <c r="B12854" s="161" t="inlineStr">
        <is>
          <t>Suriname</t>
        </is>
      </c>
      <c r="C12854" s="161" t="inlineStr">
        <is>
          <t>Latin America &amp; Caribbean</t>
        </is>
      </c>
      <c r="D12854" s="161" t="inlineStr">
        <is>
          <t>Upper middle income</t>
        </is>
      </c>
      <c r="E12854" s="161" t="b">
        <v>0</v>
      </c>
      <c r="F12854" s="161" t="inlineStr">
        <is>
          <t>gas_rents_pct_gdp</t>
        </is>
      </c>
      <c r="G12854" s="161" t="n">
        <v>0.011</v>
      </c>
      <c r="H12854" s="161" t="inlineStr">
        <is>
          <t>2021</t>
        </is>
      </c>
      <c r="I12854" s="161" t="inlineStr">
        <is>
          <t>API_NY_GDP_NGAS_RT_ZS_DS2_en_csv_v2_35861.zip</t>
        </is>
      </c>
    </row>
    <row r="12855" ht="13" customHeight="1">
      <c r="A12855" s="161" t="inlineStr">
        <is>
          <t>SUR</t>
        </is>
      </c>
      <c r="B12855" s="161" t="inlineStr">
        <is>
          <t>Suriname</t>
        </is>
      </c>
      <c r="C12855" s="161" t="inlineStr">
        <is>
          <t>Latin America &amp; Caribbean</t>
        </is>
      </c>
      <c r="D12855" s="161" t="inlineStr">
        <is>
          <t>Upper middle income</t>
        </is>
      </c>
      <c r="E12855" s="161" t="b">
        <v>0</v>
      </c>
      <c r="F12855" s="161" t="inlineStr">
        <is>
          <t>coal_rents_pct_gdp</t>
        </is>
      </c>
      <c r="G12855" s="161" t="n">
        <v>0</v>
      </c>
      <c r="H12855" s="161" t="inlineStr">
        <is>
          <t>2021</t>
        </is>
      </c>
      <c r="I12855" s="161" t="inlineStr">
        <is>
          <t>API_NY_GDP_COAL_RT_ZS_DS2_en_csv_v2_35370.zip</t>
        </is>
      </c>
    </row>
    <row r="12856" ht="13" customHeight="1">
      <c r="A12856" s="161" t="inlineStr">
        <is>
          <t>SUR</t>
        </is>
      </c>
      <c r="B12856" s="161" t="inlineStr">
        <is>
          <t>Suriname</t>
        </is>
      </c>
      <c r="C12856" s="161" t="inlineStr">
        <is>
          <t>Latin America &amp; Caribbean</t>
        </is>
      </c>
      <c r="D12856" s="161" t="inlineStr">
        <is>
          <t>Upper middle income</t>
        </is>
      </c>
      <c r="E12856" s="161" t="b">
        <v>0</v>
      </c>
      <c r="F12856" s="161" t="inlineStr">
        <is>
          <t>other_fossil_gen_share_pct</t>
        </is>
      </c>
      <c r="G12856" s="161" t="n">
        <v>45.977</v>
      </c>
      <c r="H12856" s="161" t="inlineStr">
        <is>
          <t>2024</t>
        </is>
      </c>
      <c r="I12856" s="161" t="inlineStr">
        <is>
          <t>release_generation_yearly_global.csv</t>
        </is>
      </c>
    </row>
    <row r="12857" ht="13" customHeight="1">
      <c r="A12857" s="161" t="inlineStr">
        <is>
          <t>SUR</t>
        </is>
      </c>
      <c r="B12857" s="161" t="inlineStr">
        <is>
          <t>Suriname</t>
        </is>
      </c>
      <c r="C12857" s="161" t="inlineStr">
        <is>
          <t>Latin America &amp; Caribbean</t>
        </is>
      </c>
      <c r="D12857" s="161" t="inlineStr">
        <is>
          <t>Upper middle income</t>
        </is>
      </c>
      <c r="E12857" s="161" t="b">
        <v>0</v>
      </c>
      <c r="F12857" s="161" t="inlineStr">
        <is>
          <t>renewable_share_electricity_pct</t>
        </is>
      </c>
      <c r="G12857" s="161" t="n">
        <v>46.437</v>
      </c>
      <c r="H12857" s="161" t="inlineStr">
        <is>
          <t>2024</t>
        </is>
      </c>
      <c r="I12857" s="161" t="inlineStr">
        <is>
          <t>imffossilfuelsubsidiesdata.xlsb</t>
        </is>
      </c>
    </row>
    <row r="12858" ht="13" customHeight="1">
      <c r="A12858" s="161" t="inlineStr">
        <is>
          <t>SUR</t>
        </is>
      </c>
      <c r="B12858" s="161" t="inlineStr">
        <is>
          <t>Suriname</t>
        </is>
      </c>
      <c r="C12858" s="161" t="inlineStr">
        <is>
          <t>Latin America &amp; Caribbean</t>
        </is>
      </c>
      <c r="D12858" s="161" t="inlineStr">
        <is>
          <t>Upper middle income</t>
        </is>
      </c>
      <c r="E12858" s="161" t="b">
        <v>0</v>
      </c>
      <c r="F12858" s="161" t="inlineStr">
        <is>
          <t>re_share_change_pp</t>
        </is>
      </c>
      <c r="G12858" s="161" t="n">
        <v>-0.305</v>
      </c>
      <c r="H12858" s="161" t="inlineStr">
        <is>
          <t>2024</t>
        </is>
      </c>
      <c r="I12858" s="161" t="inlineStr">
        <is>
          <t>release_generation_yearly_global.csv</t>
        </is>
      </c>
    </row>
    <row r="12859" ht="13" customHeight="1">
      <c r="A12859" s="161" t="inlineStr">
        <is>
          <t>SUR</t>
        </is>
      </c>
      <c r="B12859" s="161" t="inlineStr">
        <is>
          <t>Suriname</t>
        </is>
      </c>
      <c r="C12859" s="161" t="inlineStr">
        <is>
          <t>Latin America &amp; Caribbean</t>
        </is>
      </c>
      <c r="D12859" s="161" t="inlineStr">
        <is>
          <t>Upper middle income</t>
        </is>
      </c>
      <c r="E12859" s="161" t="b">
        <v>0</v>
      </c>
      <c r="F12859" s="161" t="inlineStr">
        <is>
          <t>re_capacity_growth_pct</t>
        </is>
      </c>
      <c r="G12859" s="161" t="n">
        <v>0</v>
      </c>
      <c r="H12859" s="161" t="inlineStr">
        <is>
          <t>2024</t>
        </is>
      </c>
      <c r="I12859" s="161" t="inlineStr">
        <is>
          <t>release_generation_yearly_global.csv</t>
        </is>
      </c>
    </row>
    <row r="12860" ht="13" customHeight="1">
      <c r="A12860" s="161" t="inlineStr">
        <is>
          <t>SUR</t>
        </is>
      </c>
      <c r="B12860" s="161" t="inlineStr">
        <is>
          <t>Suriname</t>
        </is>
      </c>
      <c r="C12860" s="161" t="inlineStr">
        <is>
          <t>Latin America &amp; Caribbean</t>
        </is>
      </c>
      <c r="D12860" s="161" t="inlineStr">
        <is>
          <t>Upper middle income</t>
        </is>
      </c>
      <c r="E12860" s="161" t="b">
        <v>0</v>
      </c>
      <c r="F12860" s="161" t="inlineStr">
        <is>
          <t>inn_total_inv_2030_pct_gdp</t>
        </is>
      </c>
      <c r="G12860" s="161" t="n">
        <v>9.58294603761769</v>
      </c>
      <c r="H12860" s="161" t="inlineStr">
        <is>
          <t>2030</t>
        </is>
      </c>
      <c r="I12860" s="161" t="inlineStr">
        <is>
          <t>Mitigation_Investment_Needs_v1.1.xlsx (InvestmentNeeds v1.1, model output)</t>
        </is>
      </c>
    </row>
    <row r="12861" ht="13" customHeight="1">
      <c r="A12861" s="161" t="inlineStr">
        <is>
          <t>SUR</t>
        </is>
      </c>
      <c r="B12861" s="161" t="inlineStr">
        <is>
          <t>Suriname</t>
        </is>
      </c>
      <c r="C12861" s="161" t="inlineStr">
        <is>
          <t>Latin America &amp; Caribbean</t>
        </is>
      </c>
      <c r="D12861" s="161" t="inlineStr">
        <is>
          <t>Upper middle income</t>
        </is>
      </c>
      <c r="E12861" s="161" t="b">
        <v>0</v>
      </c>
      <c r="F12861" s="161" t="inlineStr">
        <is>
          <t>inn_incr_inv_2030_pct_gdp</t>
        </is>
      </c>
      <c r="G12861" s="161" t="n">
        <v>2.29990704902825</v>
      </c>
      <c r="H12861" s="161" t="inlineStr">
        <is>
          <t>2030</t>
        </is>
      </c>
      <c r="I12861" s="161" t="inlineStr">
        <is>
          <t>Mitigation_Investment_Needs_v1.1.xlsx (InvestmentNeeds v1.1, model output)</t>
        </is>
      </c>
    </row>
    <row r="12862" ht="13" customHeight="1">
      <c r="A12862" s="161" t="inlineStr">
        <is>
          <t>SUR</t>
        </is>
      </c>
      <c r="B12862" s="161" t="inlineStr">
        <is>
          <t>Suriname</t>
        </is>
      </c>
      <c r="C12862" s="161" t="inlineStr">
        <is>
          <t>Latin America &amp; Caribbean</t>
        </is>
      </c>
      <c r="D12862" s="161" t="inlineStr">
        <is>
          <t>Upper middle income</t>
        </is>
      </c>
      <c r="E12862" s="161" t="b">
        <v>0</v>
      </c>
      <c r="F12862" s="161" t="inlineStr">
        <is>
          <t>inn_incr_inv_gen_2030_pct_gdp</t>
        </is>
      </c>
      <c r="G12862" s="161" t="n">
        <v>0.5283113034541914</v>
      </c>
      <c r="H12862" s="161" t="inlineStr">
        <is>
          <t>2030</t>
        </is>
      </c>
      <c r="I12862" s="161" t="inlineStr">
        <is>
          <t>Mitigation_Investment_Needs_v1.1.xlsx (InvestmentNeeds v1.1, model output)</t>
        </is>
      </c>
    </row>
    <row r="12863" ht="13" customHeight="1">
      <c r="A12863" s="161" t="inlineStr">
        <is>
          <t>SUR</t>
        </is>
      </c>
      <c r="B12863" s="161" t="inlineStr">
        <is>
          <t>Suriname</t>
        </is>
      </c>
      <c r="C12863" s="161" t="inlineStr">
        <is>
          <t>Latin America &amp; Caribbean</t>
        </is>
      </c>
      <c r="D12863" s="161" t="inlineStr">
        <is>
          <t>Upper middle income</t>
        </is>
      </c>
      <c r="E12863" s="161" t="b">
        <v>0</v>
      </c>
      <c r="F12863" s="161" t="inlineStr">
        <is>
          <t>inn_incr_inv_grid_2030_pct_gdp</t>
        </is>
      </c>
      <c r="G12863" s="161" t="n">
        <v>0.3622706080828741</v>
      </c>
      <c r="H12863" s="161" t="inlineStr">
        <is>
          <t>2030</t>
        </is>
      </c>
      <c r="I12863" s="161" t="inlineStr">
        <is>
          <t>Mitigation_Investment_Needs_v1.1.xlsx (InvestmentNeeds v1.1, model output)</t>
        </is>
      </c>
    </row>
    <row r="12864" ht="13" customHeight="1">
      <c r="A12864" s="161" t="inlineStr">
        <is>
          <t>SUR</t>
        </is>
      </c>
      <c r="B12864" s="161" t="inlineStr">
        <is>
          <t>Suriname</t>
        </is>
      </c>
      <c r="C12864" s="161" t="inlineStr">
        <is>
          <t>Latin America &amp; Caribbean</t>
        </is>
      </c>
      <c r="D12864" s="161" t="inlineStr">
        <is>
          <t>Upper middle income</t>
        </is>
      </c>
      <c r="E12864" s="161" t="b">
        <v>0</v>
      </c>
      <c r="F12864" s="161" t="inlineStr">
        <is>
          <t>inn_incr_inv_trn_2030_pct_gdp</t>
        </is>
      </c>
      <c r="G12864" s="161" t="n">
        <v>0.3153632133985079</v>
      </c>
      <c r="H12864" s="161" t="inlineStr">
        <is>
          <t>2030</t>
        </is>
      </c>
      <c r="I12864" s="161" t="inlineStr">
        <is>
          <t>Mitigation_Investment_Needs_v1.1.xlsx (InvestmentNeeds v1.1, model output)</t>
        </is>
      </c>
    </row>
    <row r="12865" ht="13" customHeight="1">
      <c r="A12865" s="161" t="inlineStr">
        <is>
          <t>SUR</t>
        </is>
      </c>
      <c r="B12865" s="161" t="inlineStr">
        <is>
          <t>Suriname</t>
        </is>
      </c>
      <c r="C12865" s="161" t="inlineStr">
        <is>
          <t>Latin America &amp; Caribbean</t>
        </is>
      </c>
      <c r="D12865" s="161" t="inlineStr">
        <is>
          <t>Upper middle income</t>
        </is>
      </c>
      <c r="E12865" s="161" t="b">
        <v>0</v>
      </c>
      <c r="F12865" s="161" t="inlineStr">
        <is>
          <t>inn_incr_inv_bld_2030_pct_gdp</t>
        </is>
      </c>
      <c r="G12865" s="161" t="n">
        <v>0.1224701274900696</v>
      </c>
      <c r="H12865" s="161" t="inlineStr">
        <is>
          <t>2030</t>
        </is>
      </c>
      <c r="I12865" s="161" t="inlineStr">
        <is>
          <t>Mitigation_Investment_Needs_v1.1.xlsx (InvestmentNeeds v1.1, model output)</t>
        </is>
      </c>
    </row>
    <row r="12866" ht="13" customHeight="1">
      <c r="A12866" s="161" t="inlineStr">
        <is>
          <t>SUR</t>
        </is>
      </c>
      <c r="B12866" s="161" t="inlineStr">
        <is>
          <t>Suriname</t>
        </is>
      </c>
      <c r="C12866" s="161" t="inlineStr">
        <is>
          <t>Latin America &amp; Caribbean</t>
        </is>
      </c>
      <c r="D12866" s="161" t="inlineStr">
        <is>
          <t>Upper middle income</t>
        </is>
      </c>
      <c r="E12866" s="161" t="b">
        <v>0</v>
      </c>
      <c r="F12866" s="161" t="inlineStr">
        <is>
          <t>inn_incr_inv_ind_2030_pct_gdp</t>
        </is>
      </c>
      <c r="G12866" s="161" t="n">
        <v>0.1172908525478021</v>
      </c>
      <c r="H12866" s="161" t="inlineStr">
        <is>
          <t>2030</t>
        </is>
      </c>
      <c r="I12866" s="161" t="inlineStr">
        <is>
          <t>Mitigation_Investment_Needs_v1.1.xlsx (InvestmentNeeds v1.1, model output)</t>
        </is>
      </c>
    </row>
    <row r="12867" ht="13" customHeight="1">
      <c r="A12867" s="161" t="inlineStr">
        <is>
          <t>SUR</t>
        </is>
      </c>
      <c r="B12867" s="161" t="inlineStr">
        <is>
          <t>Suriname</t>
        </is>
      </c>
      <c r="C12867" s="161" t="inlineStr">
        <is>
          <t>Latin America &amp; Caribbean</t>
        </is>
      </c>
      <c r="D12867" s="161" t="inlineStr">
        <is>
          <t>Upper middle income</t>
        </is>
      </c>
      <c r="E12867" s="161" t="b">
        <v>0</v>
      </c>
      <c r="F12867" s="161" t="inlineStr">
        <is>
          <t>inn_incr_inv_fuel_2030_pct_gdp</t>
        </is>
      </c>
      <c r="G12867" s="161" t="n">
        <v>0.1080817447772668</v>
      </c>
      <c r="H12867" s="161" t="inlineStr">
        <is>
          <t>2030</t>
        </is>
      </c>
      <c r="I12867" s="161" t="inlineStr">
        <is>
          <t>Mitigation_Investment_Needs_v1.1.xlsx (InvestmentNeeds v1.1, model output)</t>
        </is>
      </c>
    </row>
    <row r="12868" ht="13" customHeight="1">
      <c r="A12868" s="161" t="inlineStr">
        <is>
          <t>SUR</t>
        </is>
      </c>
      <c r="B12868" s="161" t="inlineStr">
        <is>
          <t>Suriname</t>
        </is>
      </c>
      <c r="C12868" s="161" t="inlineStr">
        <is>
          <t>Latin America &amp; Caribbean</t>
        </is>
      </c>
      <c r="D12868" s="161" t="inlineStr">
        <is>
          <t>Upper middle income</t>
        </is>
      </c>
      <c r="E12868" s="161" t="b">
        <v>0</v>
      </c>
      <c r="F12868" s="161" t="inlineStr">
        <is>
          <t>inn_incr_inv_afolu_2030_pct_gdp</t>
        </is>
      </c>
      <c r="G12868" s="161" t="n">
        <v>0.7461191992775378</v>
      </c>
      <c r="H12868" s="161" t="inlineStr">
        <is>
          <t>2030</t>
        </is>
      </c>
      <c r="I12868" s="161" t="inlineStr">
        <is>
          <t>Mitigation_Investment_Needs_v1.1.xlsx (InvestmentNeeds v1.1, model output)</t>
        </is>
      </c>
    </row>
    <row r="12869" ht="13" customHeight="1">
      <c r="A12869" s="161" t="inlineStr">
        <is>
          <t>SUR</t>
        </is>
      </c>
      <c r="B12869" s="161" t="inlineStr">
        <is>
          <t>Suriname</t>
        </is>
      </c>
      <c r="C12869" s="161" t="inlineStr">
        <is>
          <t>Latin America &amp; Caribbean</t>
        </is>
      </c>
      <c r="D12869" s="161" t="inlineStr">
        <is>
          <t>Upper middle income</t>
        </is>
      </c>
      <c r="E12869" s="161" t="b">
        <v>0</v>
      </c>
      <c r="F12869" s="161" t="inlineStr">
        <is>
          <t>inn_incr_cost_a_2030_pct_gdp</t>
        </is>
      </c>
      <c r="G12869" s="161" t="n">
        <v>0.134360523193085</v>
      </c>
      <c r="H12869" s="161" t="inlineStr">
        <is>
          <t>2030</t>
        </is>
      </c>
      <c r="I12869" s="161" t="inlineStr">
        <is>
          <t>Mitigation_Investment_Needs_v1.1.xlsx (InvestmentNeeds v1.1, model output)</t>
        </is>
      </c>
    </row>
    <row r="12870" ht="13" customHeight="1">
      <c r="A12870" s="161" t="inlineStr">
        <is>
          <t>SUR</t>
        </is>
      </c>
      <c r="B12870" s="161" t="inlineStr">
        <is>
          <t>Suriname</t>
        </is>
      </c>
      <c r="C12870" s="161" t="inlineStr">
        <is>
          <t>Latin America &amp; Caribbean</t>
        </is>
      </c>
      <c r="D12870" s="161" t="inlineStr">
        <is>
          <t>Upper middle income</t>
        </is>
      </c>
      <c r="E12870" s="161" t="b">
        <v>0</v>
      </c>
      <c r="F12870" s="161" t="inlineStr">
        <is>
          <t>inn_incr_cost_b_2030_pct_gdp</t>
        </is>
      </c>
      <c r="G12870" s="161" t="n">
        <v>0.0501002462194275</v>
      </c>
      <c r="H12870" s="161" t="inlineStr">
        <is>
          <t>2030</t>
        </is>
      </c>
      <c r="I12870" s="161" t="inlineStr">
        <is>
          <t>Mitigation_Investment_Needs_v1.1.xlsx (InvestmentNeeds v1.1, model output)</t>
        </is>
      </c>
    </row>
    <row r="12871" ht="13" customHeight="1">
      <c r="A12871" s="161" t="inlineStr">
        <is>
          <t>SUR</t>
        </is>
      </c>
      <c r="B12871" s="161" t="inlineStr">
        <is>
          <t>Suriname</t>
        </is>
      </c>
      <c r="C12871" s="161" t="inlineStr">
        <is>
          <t>Latin America &amp; Caribbean</t>
        </is>
      </c>
      <c r="D12871" s="161" t="inlineStr">
        <is>
          <t>Upper middle income</t>
        </is>
      </c>
      <c r="E12871" s="161" t="b">
        <v>0</v>
      </c>
      <c r="F12871" s="161" t="inlineStr">
        <is>
          <t>inn_incr_cost_c_2030_pct_gdp</t>
        </is>
      </c>
      <c r="G12871" s="161" t="n">
        <v>-0.0538814220935961</v>
      </c>
      <c r="H12871" s="161" t="inlineStr">
        <is>
          <t>2030</t>
        </is>
      </c>
      <c r="I12871" s="161" t="inlineStr">
        <is>
          <t>Mitigation_Investment_Needs_v1.1.xlsx (InvestmentNeeds v1.1, model output)</t>
        </is>
      </c>
    </row>
    <row r="12872" ht="13" customHeight="1">
      <c r="A12872" s="161" t="inlineStr">
        <is>
          <t>SUR</t>
        </is>
      </c>
      <c r="B12872" s="161" t="inlineStr">
        <is>
          <t>Suriname</t>
        </is>
      </c>
      <c r="C12872" s="161" t="inlineStr">
        <is>
          <t>Latin America &amp; Caribbean</t>
        </is>
      </c>
      <c r="D12872" s="161" t="inlineStr">
        <is>
          <t>Upper middle income</t>
        </is>
      </c>
      <c r="E12872" s="161" t="b">
        <v>0</v>
      </c>
      <c r="F12872" s="161" t="inlineStr">
        <is>
          <t>inn_cost_per_t_b_2030_usd</t>
        </is>
      </c>
      <c r="G12872" s="161" t="n">
        <v>27.4352542347068</v>
      </c>
      <c r="H12872" s="161" t="inlineStr">
        <is>
          <t>2030</t>
        </is>
      </c>
      <c r="I12872" s="161" t="inlineStr">
        <is>
          <t>Mitigation_Investment_Needs_v1.1.xlsx (InvestmentNeeds v1.1, model output)</t>
        </is>
      </c>
    </row>
    <row r="12873" ht="13" customHeight="1">
      <c r="A12873" s="161" t="inlineStr">
        <is>
          <t>SUR</t>
        </is>
      </c>
      <c r="B12873" s="161" t="inlineStr">
        <is>
          <t>Suriname</t>
        </is>
      </c>
      <c r="C12873" s="161" t="inlineStr">
        <is>
          <t>Latin America &amp; Caribbean</t>
        </is>
      </c>
      <c r="D12873" s="161" t="inlineStr">
        <is>
          <t>Upper middle income</t>
        </is>
      </c>
      <c r="E12873" s="161" t="b">
        <v>0</v>
      </c>
      <c r="F12873" s="161" t="inlineStr">
        <is>
          <t>inn_coc_penalty_2030_pct_gdp</t>
        </is>
      </c>
      <c r="G12873" s="161" t="n">
        <v>0.3510844873902381</v>
      </c>
      <c r="H12873" s="161" t="inlineStr">
        <is>
          <t>2030</t>
        </is>
      </c>
      <c r="I12873" s="161" t="inlineStr">
        <is>
          <t>Mitigation_Investment_Needs_v1.1.xlsx (InvestmentNeeds v1.1, model output)</t>
        </is>
      </c>
    </row>
    <row r="12874" ht="13" customHeight="1">
      <c r="A12874" s="161" t="inlineStr">
        <is>
          <t>SUR</t>
        </is>
      </c>
      <c r="B12874" s="161" t="inlineStr">
        <is>
          <t>Suriname</t>
        </is>
      </c>
      <c r="C12874" s="161" t="inlineStr">
        <is>
          <t>Latin America &amp; Caribbean</t>
        </is>
      </c>
      <c r="D12874" s="161" t="inlineStr">
        <is>
          <t>Upper middle income</t>
        </is>
      </c>
      <c r="E12874" s="161" t="b">
        <v>0</v>
      </c>
      <c r="F12874" s="161" t="inlineStr">
        <is>
          <t>inn_pima_adj_inv_2030_pct_gdp</t>
        </is>
      </c>
      <c r="G12874" s="161" t="n">
        <v>11.00069695825156</v>
      </c>
      <c r="H12874" s="161" t="inlineStr">
        <is>
          <t>2030</t>
        </is>
      </c>
      <c r="I12874" s="161" t="inlineStr">
        <is>
          <t>Mitigation_Investment_Needs_v1.1.xlsx (InvestmentNeeds v1.1, model output)</t>
        </is>
      </c>
    </row>
    <row r="12875" ht="13" customHeight="1">
      <c r="A12875" s="161" t="inlineStr">
        <is>
          <t>SUR</t>
        </is>
      </c>
      <c r="B12875" s="161" t="inlineStr">
        <is>
          <t>Suriname</t>
        </is>
      </c>
      <c r="C12875" s="161" t="inlineStr">
        <is>
          <t>Latin America &amp; Caribbean</t>
        </is>
      </c>
      <c r="D12875" s="161" t="inlineStr">
        <is>
          <t>Upper middle income</t>
        </is>
      </c>
      <c r="E12875" s="161" t="b">
        <v>0</v>
      </c>
      <c r="F12875" s="161" t="inlineStr">
        <is>
          <t>nmim_nz_inv_2030_pct_gdp</t>
        </is>
      </c>
      <c r="G12875" s="161" t="n">
        <v>13.40292394717035</v>
      </c>
      <c r="H12875" s="161" t="inlineStr">
        <is>
          <t>2030</t>
        </is>
      </c>
      <c r="I12875" s="161" t="inlineStr">
        <is>
          <t>nmim_summary_v0_2.csv (InvestmentNeeds NMIM v0.2, model output)</t>
        </is>
      </c>
    </row>
    <row r="12876" ht="13" customHeight="1">
      <c r="A12876" s="161" t="inlineStr">
        <is>
          <t>SUR</t>
        </is>
      </c>
      <c r="B12876" s="161" t="inlineStr">
        <is>
          <t>Suriname</t>
        </is>
      </c>
      <c r="C12876" s="161" t="inlineStr">
        <is>
          <t>Latin America &amp; Caribbean</t>
        </is>
      </c>
      <c r="D12876" s="161" t="inlineStr">
        <is>
          <t>Upper middle income</t>
        </is>
      </c>
      <c r="E12876" s="161" t="b">
        <v>0</v>
      </c>
      <c r="F12876" s="161" t="inlineStr">
        <is>
          <t>nmim_typ1_2030_pct_gdp</t>
        </is>
      </c>
      <c r="G12876" s="161" t="n">
        <v>5.835132415445257</v>
      </c>
      <c r="H12876" s="161" t="inlineStr">
        <is>
          <t>2030</t>
        </is>
      </c>
      <c r="I12876" s="161" t="inlineStr">
        <is>
          <t>nmim_summary_v0_2.csv (InvestmentNeeds NMIM v0.2, model output)</t>
        </is>
      </c>
    </row>
    <row r="12877" ht="13" customHeight="1">
      <c r="A12877" s="161" t="inlineStr">
        <is>
          <t>SUR</t>
        </is>
      </c>
      <c r="B12877" s="161" t="inlineStr">
        <is>
          <t>Suriname</t>
        </is>
      </c>
      <c r="C12877" s="161" t="inlineStr">
        <is>
          <t>Latin America &amp; Caribbean</t>
        </is>
      </c>
      <c r="D12877" s="161" t="inlineStr">
        <is>
          <t>Upper middle income</t>
        </is>
      </c>
      <c r="E12877" s="161" t="b">
        <v>0</v>
      </c>
      <c r="F12877" s="161" t="inlineStr">
        <is>
          <t>nmim_typ2_2030_pct_gdp</t>
        </is>
      </c>
      <c r="G12877" s="161" t="n">
        <v>0.6239311715159721</v>
      </c>
      <c r="H12877" s="161" t="inlineStr">
        <is>
          <t>2030</t>
        </is>
      </c>
      <c r="I12877" s="161" t="inlineStr">
        <is>
          <t>nmim_summary_v0_2.csv (InvestmentNeeds NMIM v0.2, model output)</t>
        </is>
      </c>
    </row>
    <row r="12878" ht="13" customHeight="1">
      <c r="A12878" s="161" t="inlineStr">
        <is>
          <t>SUR</t>
        </is>
      </c>
      <c r="B12878" s="161" t="inlineStr">
        <is>
          <t>Suriname</t>
        </is>
      </c>
      <c r="C12878" s="161" t="inlineStr">
        <is>
          <t>Latin America &amp; Caribbean</t>
        </is>
      </c>
      <c r="D12878" s="161" t="inlineStr">
        <is>
          <t>Upper middle income</t>
        </is>
      </c>
      <c r="E12878" s="161" t="b">
        <v>0</v>
      </c>
      <c r="F12878" s="161" t="inlineStr">
        <is>
          <t>nmim_typ3_2030_pct_gdp</t>
        </is>
      </c>
      <c r="G12878" s="161" t="n">
        <v>0.5850123084527897</v>
      </c>
      <c r="H12878" s="161" t="inlineStr">
        <is>
          <t>2030</t>
        </is>
      </c>
      <c r="I12878" s="161" t="inlineStr">
        <is>
          <t>nmim_summary_v0_2.csv (InvestmentNeeds NMIM v0.2, model output)</t>
        </is>
      </c>
    </row>
    <row r="12879" ht="13" customHeight="1">
      <c r="A12879" s="161" t="inlineStr">
        <is>
          <t>SUR</t>
        </is>
      </c>
      <c r="B12879" s="161" t="inlineStr">
        <is>
          <t>Suriname</t>
        </is>
      </c>
      <c r="C12879" s="161" t="inlineStr">
        <is>
          <t>Latin America &amp; Caribbean</t>
        </is>
      </c>
      <c r="D12879" s="161" t="inlineStr">
        <is>
          <t>Upper middle income</t>
        </is>
      </c>
      <c r="E12879" s="161" t="b">
        <v>0</v>
      </c>
      <c r="F12879" s="161" t="inlineStr">
        <is>
          <t>nmim_typ4_2030_pct_gdp</t>
        </is>
      </c>
      <c r="G12879" s="161" t="n">
        <v>5.146923676139935</v>
      </c>
      <c r="H12879" s="161" t="inlineStr">
        <is>
          <t>2030</t>
        </is>
      </c>
      <c r="I12879" s="161" t="inlineStr">
        <is>
          <t>nmim_summary_v0_2.csv (InvestmentNeeds NMIM v0.2, model output)</t>
        </is>
      </c>
    </row>
    <row r="12880" ht="13" customHeight="1">
      <c r="A12880" s="161" t="inlineStr">
        <is>
          <t>SUR</t>
        </is>
      </c>
      <c r="B12880" s="161" t="inlineStr">
        <is>
          <t>Suriname</t>
        </is>
      </c>
      <c r="C12880" s="161" t="inlineStr">
        <is>
          <t>Latin America &amp; Caribbean</t>
        </is>
      </c>
      <c r="D12880" s="161" t="inlineStr">
        <is>
          <t>Upper middle income</t>
        </is>
      </c>
      <c r="E12880" s="161" t="b">
        <v>0</v>
      </c>
      <c r="F12880" s="161" t="inlineStr">
        <is>
          <t>nmim_typ5_2030_pct_gdp</t>
        </is>
      </c>
      <c r="G12880" s="161" t="n">
        <v>1.211924376354097</v>
      </c>
      <c r="H12880" s="161" t="inlineStr">
        <is>
          <t>2030</t>
        </is>
      </c>
      <c r="I12880" s="161" t="inlineStr">
        <is>
          <t>nmim_summary_v0_2.csv (InvestmentNeeds NMIM v0.2, model output)</t>
        </is>
      </c>
    </row>
    <row r="12881" ht="13" customHeight="1">
      <c r="A12881" s="161" t="inlineStr">
        <is>
          <t>SUR</t>
        </is>
      </c>
      <c r="B12881" s="161" t="inlineStr">
        <is>
          <t>Suriname</t>
        </is>
      </c>
      <c r="C12881" s="161" t="inlineStr">
        <is>
          <t>Latin America &amp; Caribbean</t>
        </is>
      </c>
      <c r="D12881" s="161" t="inlineStr">
        <is>
          <t>Upper middle income</t>
        </is>
      </c>
      <c r="E12881" s="161" t="b">
        <v>0</v>
      </c>
      <c r="F12881" s="161" t="inlineStr">
        <is>
          <t>nmim_budget_need_2030_pct_gdp</t>
        </is>
      </c>
      <c r="G12881" s="161" t="n">
        <v>7.379209517918387</v>
      </c>
      <c r="H12881" s="161" t="inlineStr">
        <is>
          <t>2030</t>
        </is>
      </c>
      <c r="I12881" s="161" t="inlineStr">
        <is>
          <t>nmim_summary_v0_2.csv (InvestmentNeeds NMIM v0.2, model output)</t>
        </is>
      </c>
    </row>
    <row r="12882" ht="13" customHeight="1">
      <c r="A12882" s="161" t="inlineStr">
        <is>
          <t>SUR</t>
        </is>
      </c>
      <c r="B12882" s="161" t="inlineStr">
        <is>
          <t>Suriname</t>
        </is>
      </c>
      <c r="C12882" s="161" t="inlineStr">
        <is>
          <t>Latin America &amp; Caribbean</t>
        </is>
      </c>
      <c r="D12882" s="161" t="inlineStr">
        <is>
          <t>Upper middle income</t>
        </is>
      </c>
      <c r="E12882" s="161" t="b">
        <v>0</v>
      </c>
      <c r="F12882" s="161" t="inlineStr">
        <is>
          <t>nmim_private_share_2030_pct</t>
        </is>
      </c>
      <c r="G12882" s="161" t="n">
        <v>40.28809892484787</v>
      </c>
      <c r="H12882" s="161" t="inlineStr">
        <is>
          <t>2030</t>
        </is>
      </c>
      <c r="I12882" s="161" t="inlineStr">
        <is>
          <t>nmim_summary_v0_2.csv (InvestmentNeeds NMIM v0.2, model output)</t>
        </is>
      </c>
    </row>
    <row r="12883" ht="13" customHeight="1">
      <c r="A12883" s="161" t="inlineStr">
        <is>
          <t>SUR</t>
        </is>
      </c>
      <c r="B12883" s="161" t="inlineStr">
        <is>
          <t>Suriname</t>
        </is>
      </c>
      <c r="C12883" s="161" t="inlineStr">
        <is>
          <t>Latin America &amp; Caribbean</t>
        </is>
      </c>
      <c r="D12883" s="161" t="inlineStr">
        <is>
          <t>Upper middle income</t>
        </is>
      </c>
      <c r="E12883" s="161" t="b">
        <v>0</v>
      </c>
      <c r="F12883" s="161" t="inlineStr">
        <is>
          <t>nmim_incr_inv_2030_pct_gdp</t>
        </is>
      </c>
      <c r="G12883" s="161" t="n">
        <v>12.16395160650116</v>
      </c>
      <c r="H12883" s="161" t="inlineStr">
        <is>
          <t>2030</t>
        </is>
      </c>
      <c r="I12883" s="161" t="inlineStr">
        <is>
          <t>nmim_summary_v0_2.csv (InvestmentNeeds NMIM v0.2, model output)</t>
        </is>
      </c>
    </row>
    <row r="12884" ht="13" customHeight="1">
      <c r="A12884" s="161" t="inlineStr">
        <is>
          <t>SUR</t>
        </is>
      </c>
      <c r="B12884" s="161" t="inlineStr">
        <is>
          <t>Suriname</t>
        </is>
      </c>
      <c r="C12884" s="161" t="inlineStr">
        <is>
          <t>Latin America &amp; Caribbean</t>
        </is>
      </c>
      <c r="D12884" s="161" t="inlineStr">
        <is>
          <t>Upper middle income</t>
        </is>
      </c>
      <c r="E12884" s="161" t="b">
        <v>0</v>
      </c>
      <c r="F12884" s="161" t="inlineStr">
        <is>
          <t>nmim_incr_inv_2050_pct_gdp</t>
        </is>
      </c>
      <c r="G12884" s="161" t="n">
        <v>8.33642164202003</v>
      </c>
      <c r="H12884" s="161" t="inlineStr">
        <is>
          <t>2050</t>
        </is>
      </c>
      <c r="I12884" s="161" t="inlineStr">
        <is>
          <t>nmim_summary_v0_2.csv (InvestmentNeeds NMIM v0.2, model output)</t>
        </is>
      </c>
    </row>
    <row r="12885" ht="13" customHeight="1">
      <c r="A12885" s="161" t="inlineStr">
        <is>
          <t>SUR</t>
        </is>
      </c>
      <c r="B12885" s="161" t="inlineStr">
        <is>
          <t>Suriname</t>
        </is>
      </c>
      <c r="C12885" s="161" t="inlineStr">
        <is>
          <t>Latin America &amp; Caribbean</t>
        </is>
      </c>
      <c r="D12885" s="161" t="inlineStr">
        <is>
          <t>Upper middle income</t>
        </is>
      </c>
      <c r="E12885" s="161" t="b">
        <v>0</v>
      </c>
      <c r="F12885" s="161" t="inlineStr">
        <is>
          <t>nmim_pv_incr_cost_b_pct_gdp</t>
        </is>
      </c>
      <c r="G12885" s="161" t="n">
        <v>77.84773824370761</v>
      </c>
      <c r="H12885" s="161" t="inlineStr">
        <is>
          <t>2025-2050</t>
        </is>
      </c>
      <c r="I12885" s="161" t="inlineStr">
        <is>
          <t>nmim_summary_v0_2.csv (InvestmentNeeds NMIM v0.2, model output)</t>
        </is>
      </c>
    </row>
    <row r="12886" ht="13" customHeight="1">
      <c r="A12886" s="161" t="inlineStr">
        <is>
          <t>SUR</t>
        </is>
      </c>
      <c r="B12886" s="161" t="inlineStr">
        <is>
          <t>Suriname</t>
        </is>
      </c>
      <c r="C12886" s="161" t="inlineStr">
        <is>
          <t>Latin America &amp; Caribbean</t>
        </is>
      </c>
      <c r="D12886" s="161" t="inlineStr">
        <is>
          <t>Upper middle income</t>
        </is>
      </c>
      <c r="E12886" s="161" t="b">
        <v>0</v>
      </c>
      <c r="F12886" s="161" t="inlineStr">
        <is>
          <t>price_diesel_usd_litre</t>
        </is>
      </c>
      <c r="G12886" s="161" t="n">
        <v>1.081</v>
      </c>
      <c r="H12886" s="161" t="inlineStr">
        <is>
          <t>2024</t>
        </is>
      </c>
      <c r="I12886" s="161" t="inlineStr">
        <is>
          <t>imffossilfuelsubsidiesdata.xlsb</t>
        </is>
      </c>
    </row>
    <row r="12887" ht="13" customHeight="1">
      <c r="A12887" s="161" t="inlineStr">
        <is>
          <t>SUR</t>
        </is>
      </c>
      <c r="B12887" s="161" t="inlineStr">
        <is>
          <t>Suriname</t>
        </is>
      </c>
      <c r="C12887" s="161" t="inlineStr">
        <is>
          <t>Latin America &amp; Caribbean</t>
        </is>
      </c>
      <c r="D12887" s="161" t="inlineStr">
        <is>
          <t>Upper middle income</t>
        </is>
      </c>
      <c r="E12887" s="161" t="b">
        <v>0</v>
      </c>
      <c r="F12887" s="161" t="inlineStr">
        <is>
          <t>price_gasoline_usd_litre</t>
        </is>
      </c>
      <c r="G12887" s="161" t="n">
        <v>1.308</v>
      </c>
      <c r="H12887" s="161" t="inlineStr">
        <is>
          <t>2024</t>
        </is>
      </c>
      <c r="I12887" s="161" t="inlineStr">
        <is>
          <t>imffossilfuelsubsidiesdata.xlsb</t>
        </is>
      </c>
    </row>
    <row r="12888" ht="13" customHeight="1">
      <c r="A12888" s="161" t="inlineStr">
        <is>
          <t>SUR</t>
        </is>
      </c>
      <c r="B12888" s="161" t="inlineStr">
        <is>
          <t>Suriname</t>
        </is>
      </c>
      <c r="C12888" s="161" t="inlineStr">
        <is>
          <t>Latin America &amp; Caribbean</t>
        </is>
      </c>
      <c r="D12888" s="161" t="inlineStr">
        <is>
          <t>Upper middle income</t>
        </is>
      </c>
      <c r="E12888" s="161" t="b">
        <v>0</v>
      </c>
      <c r="F12888" s="161" t="inlineStr">
        <is>
          <t>price_electricity_residential_usd_kwh</t>
        </is>
      </c>
      <c r="G12888" s="161" t="n">
        <v>0.073</v>
      </c>
      <c r="H12888" s="161" t="inlineStr">
        <is>
          <t>2024</t>
        </is>
      </c>
      <c r="I12888" s="161" t="inlineStr">
        <is>
          <t>imffossilfuelsubsidiesdata.xlsb</t>
        </is>
      </c>
    </row>
    <row r="12889" ht="13" customHeight="1">
      <c r="A12889" s="161" t="inlineStr">
        <is>
          <t>SUR</t>
        </is>
      </c>
      <c r="B12889" s="161" t="inlineStr">
        <is>
          <t>Suriname</t>
        </is>
      </c>
      <c r="C12889" s="161" t="inlineStr">
        <is>
          <t>Latin America &amp; Caribbean</t>
        </is>
      </c>
      <c r="D12889" s="161" t="inlineStr">
        <is>
          <t>Upper middle income</t>
        </is>
      </c>
      <c r="E12889" s="161" t="b">
        <v>0</v>
      </c>
      <c r="F12889" s="161" t="inlineStr">
        <is>
          <t>price_electricity_industry_usd_kwh</t>
        </is>
      </c>
      <c r="G12889" s="161" t="n">
        <v>0.079</v>
      </c>
      <c r="H12889" s="161" t="inlineStr">
        <is>
          <t>2024</t>
        </is>
      </c>
      <c r="I12889" s="161" t="inlineStr">
        <is>
          <t>imffossilfuelsubsidiesdata.xlsb</t>
        </is>
      </c>
    </row>
    <row r="12890" ht="13" customHeight="1">
      <c r="A12890" s="161" t="inlineStr">
        <is>
          <t>SUR</t>
        </is>
      </c>
      <c r="B12890" s="161" t="inlineStr">
        <is>
          <t>Suriname</t>
        </is>
      </c>
      <c r="C12890" s="161" t="inlineStr">
        <is>
          <t>Latin America &amp; Caribbean</t>
        </is>
      </c>
      <c r="D12890" s="161" t="inlineStr">
        <is>
          <t>Upper middle income</t>
        </is>
      </c>
      <c r="E12890" s="161" t="b">
        <v>0</v>
      </c>
      <c r="F12890" s="161" t="inlineStr">
        <is>
          <t>price_gas_residential_usd_gj</t>
        </is>
      </c>
      <c r="G12890" s="161" t="n">
        <v>11.906</v>
      </c>
      <c r="H12890" s="161" t="inlineStr">
        <is>
          <t>2024</t>
        </is>
      </c>
      <c r="I12890" s="161" t="inlineStr">
        <is>
          <t>imffossilfuelsubsidiesdata.xlsb</t>
        </is>
      </c>
    </row>
    <row r="12891" ht="13" customHeight="1">
      <c r="A12891" s="161" t="inlineStr">
        <is>
          <t>SUR</t>
        </is>
      </c>
      <c r="B12891" s="161" t="inlineStr">
        <is>
          <t>Suriname</t>
        </is>
      </c>
      <c r="C12891" s="161" t="inlineStr">
        <is>
          <t>Latin America &amp; Caribbean</t>
        </is>
      </c>
      <c r="D12891" s="161" t="inlineStr">
        <is>
          <t>Upper middle income</t>
        </is>
      </c>
      <c r="E12891" s="161" t="b">
        <v>0</v>
      </c>
      <c r="F12891" s="161" t="inlineStr">
        <is>
          <t>price_gas_industry_usd_gj</t>
        </is>
      </c>
      <c r="G12891" s="161" t="n">
        <v>6.853</v>
      </c>
      <c r="H12891" s="161" t="inlineStr">
        <is>
          <t>2024</t>
        </is>
      </c>
      <c r="I12891" s="161" t="inlineStr">
        <is>
          <t>imffossilfuelsubsidiesdata.xlsb</t>
        </is>
      </c>
    </row>
    <row r="12892" ht="13" customHeight="1">
      <c r="A12892" s="161" t="inlineStr">
        <is>
          <t>SUR</t>
        </is>
      </c>
      <c r="B12892" s="161" t="inlineStr">
        <is>
          <t>Suriname</t>
        </is>
      </c>
      <c r="C12892" s="161" t="inlineStr">
        <is>
          <t>Latin America &amp; Caribbean</t>
        </is>
      </c>
      <c r="D12892" s="161" t="inlineStr">
        <is>
          <t>Upper middle income</t>
        </is>
      </c>
      <c r="E12892" s="161" t="b">
        <v>0</v>
      </c>
      <c r="F12892" s="161" t="inlineStr">
        <is>
          <t>price_gas_power_usd_gj</t>
        </is>
      </c>
      <c r="G12892" s="161" t="n">
        <v>6.191</v>
      </c>
      <c r="H12892" s="161" t="inlineStr">
        <is>
          <t>2024</t>
        </is>
      </c>
      <c r="I12892" s="161" t="inlineStr">
        <is>
          <t>imffossilfuelsubsidiesdata.xlsb</t>
        </is>
      </c>
    </row>
    <row r="12893" ht="13" customHeight="1">
      <c r="A12893" s="161" t="inlineStr">
        <is>
          <t>SUR</t>
        </is>
      </c>
      <c r="B12893" s="161" t="inlineStr">
        <is>
          <t>Suriname</t>
        </is>
      </c>
      <c r="C12893" s="161" t="inlineStr">
        <is>
          <t>Latin America &amp; Caribbean</t>
        </is>
      </c>
      <c r="D12893" s="161" t="inlineStr">
        <is>
          <t>Upper middle income</t>
        </is>
      </c>
      <c r="E12893" s="161" t="b">
        <v>0</v>
      </c>
      <c r="F12893" s="161" t="inlineStr">
        <is>
          <t>price_coal_residential_usd_gj</t>
        </is>
      </c>
      <c r="G12893" s="161" t="n">
        <v>13.412</v>
      </c>
      <c r="H12893" s="161" t="inlineStr">
        <is>
          <t>2024</t>
        </is>
      </c>
      <c r="I12893" s="161" t="inlineStr">
        <is>
          <t>imffossilfuelsubsidiesdata.xlsb</t>
        </is>
      </c>
    </row>
    <row r="12894" ht="13" customHeight="1">
      <c r="A12894" s="161" t="inlineStr">
        <is>
          <t>SUR</t>
        </is>
      </c>
      <c r="B12894" s="161" t="inlineStr">
        <is>
          <t>Suriname</t>
        </is>
      </c>
      <c r="C12894" s="161" t="inlineStr">
        <is>
          <t>Latin America &amp; Caribbean</t>
        </is>
      </c>
      <c r="D12894" s="161" t="inlineStr">
        <is>
          <t>Upper middle income</t>
        </is>
      </c>
      <c r="E12894" s="161" t="b">
        <v>0</v>
      </c>
      <c r="F12894" s="161" t="inlineStr">
        <is>
          <t>price_coal_industry_usd_gj</t>
        </is>
      </c>
      <c r="G12894" s="161" t="n">
        <v>7.124</v>
      </c>
      <c r="H12894" s="161" t="inlineStr">
        <is>
          <t>2024</t>
        </is>
      </c>
      <c r="I12894" s="161" t="inlineStr">
        <is>
          <t>imffossilfuelsubsidiesdata.xlsb</t>
        </is>
      </c>
    </row>
    <row r="12895" ht="13" customHeight="1">
      <c r="A12895" s="161" t="inlineStr">
        <is>
          <t>SUR</t>
        </is>
      </c>
      <c r="B12895" s="161" t="inlineStr">
        <is>
          <t>Suriname</t>
        </is>
      </c>
      <c r="C12895" s="161" t="inlineStr">
        <is>
          <t>Latin America &amp; Caribbean</t>
        </is>
      </c>
      <c r="D12895" s="161" t="inlineStr">
        <is>
          <t>Upper middle income</t>
        </is>
      </c>
      <c r="E12895" s="161" t="b">
        <v>0</v>
      </c>
      <c r="F12895" s="161" t="inlineStr">
        <is>
          <t>price_coal_power_usd_gj</t>
        </is>
      </c>
      <c r="G12895" s="161" t="n">
        <v>5.575</v>
      </c>
      <c r="H12895" s="161" t="inlineStr">
        <is>
          <t>2024</t>
        </is>
      </c>
      <c r="I12895" s="161" t="inlineStr">
        <is>
          <t>imffossilfuelsubsidiesdata.xlsb</t>
        </is>
      </c>
    </row>
    <row r="12896" ht="13" customHeight="1">
      <c r="A12896" s="161" t="inlineStr">
        <is>
          <t>SUR</t>
        </is>
      </c>
      <c r="B12896" s="161" t="inlineStr">
        <is>
          <t>Suriname</t>
        </is>
      </c>
      <c r="C12896" s="161" t="inlineStr">
        <is>
          <t>Latin America &amp; Caribbean</t>
        </is>
      </c>
      <c r="D12896" s="161" t="inlineStr">
        <is>
          <t>Upper middle income</t>
        </is>
      </c>
      <c r="E12896" s="161" t="b">
        <v>0</v>
      </c>
      <c r="F12896" s="161" t="inlineStr">
        <is>
          <t>power_market_structure</t>
        </is>
      </c>
      <c r="G12896" s="161" t="n">
        <v>2</v>
      </c>
      <c r="H12896" s="161" t="inlineStr">
        <is>
          <t>2013</t>
        </is>
      </c>
      <c r="I12896" s="161" t="inlineStr">
        <is>
          <t>dataverse_files.zip</t>
        </is>
      </c>
    </row>
    <row r="12897" ht="13" customHeight="1">
      <c r="A12897" s="161" t="inlineStr">
        <is>
          <t>SUR</t>
        </is>
      </c>
      <c r="B12897" s="161" t="inlineStr">
        <is>
          <t>Suriname</t>
        </is>
      </c>
      <c r="C12897" s="161" t="inlineStr">
        <is>
          <t>Latin America &amp; Caribbean</t>
        </is>
      </c>
      <c r="D12897" s="161" t="inlineStr">
        <is>
          <t>Upper middle income</t>
        </is>
      </c>
      <c r="E12897" s="161" t="b">
        <v>0</v>
      </c>
      <c r="F12897" s="161" t="inlineStr">
        <is>
          <t>independent_regulator</t>
        </is>
      </c>
      <c r="G12897" s="161" t="n">
        <v>0</v>
      </c>
      <c r="H12897" s="161" t="inlineStr">
        <is>
          <t>2013</t>
        </is>
      </c>
      <c r="I12897" s="161" t="inlineStr">
        <is>
          <t>dataverse_files.zip</t>
        </is>
      </c>
    </row>
    <row r="12898" ht="13" customHeight="1">
      <c r="A12898" s="161" t="inlineStr">
        <is>
          <t>SUR</t>
        </is>
      </c>
      <c r="B12898" s="161" t="inlineStr">
        <is>
          <t>Suriname</t>
        </is>
      </c>
      <c r="C12898" s="161" t="inlineStr">
        <is>
          <t>Latin America &amp; Caribbean</t>
        </is>
      </c>
      <c r="D12898" s="161" t="inlineStr">
        <is>
          <t>Upper middle income</t>
        </is>
      </c>
      <c r="E12898" s="161" t="b">
        <v>0</v>
      </c>
      <c r="F12898" s="161" t="inlineStr">
        <is>
          <t>generation_unbundled</t>
        </is>
      </c>
      <c r="G12898" s="161" t="n">
        <v>0</v>
      </c>
      <c r="H12898" s="161" t="inlineStr">
        <is>
          <t>2013</t>
        </is>
      </c>
      <c r="I12898" s="161" t="inlineStr">
        <is>
          <t>dataverse_files.zip</t>
        </is>
      </c>
    </row>
    <row r="12899" ht="13" customHeight="1">
      <c r="A12899" s="161" t="inlineStr">
        <is>
          <t>SUR</t>
        </is>
      </c>
      <c r="B12899" s="161" t="inlineStr">
        <is>
          <t>Suriname</t>
        </is>
      </c>
      <c r="C12899" s="161" t="inlineStr">
        <is>
          <t>Latin America &amp; Caribbean</t>
        </is>
      </c>
      <c r="D12899" s="161" t="inlineStr">
        <is>
          <t>Upper middle income</t>
        </is>
      </c>
      <c r="E12899" s="161" t="b">
        <v>0</v>
      </c>
      <c r="F12899" s="161" t="inlineStr">
        <is>
          <t>revenue_pct_gdp</t>
        </is>
      </c>
      <c r="G12899" s="161" t="n">
        <v>25.907</v>
      </c>
      <c r="H12899" s="161" t="inlineStr">
        <is>
          <t>2024</t>
        </is>
      </c>
      <c r="I12899" s="161" t="inlineStr">
        <is>
          <t>dataset_2026-08-26T13_41_09_874550254Z_DEFAULT_INTEGRATION_IMF_RES_WEO_9_0_0.csv</t>
        </is>
      </c>
    </row>
    <row r="12900" ht="13" customHeight="1">
      <c r="A12900" s="161" t="inlineStr">
        <is>
          <t>SUR</t>
        </is>
      </c>
      <c r="B12900" s="161" t="inlineStr">
        <is>
          <t>Suriname</t>
        </is>
      </c>
      <c r="C12900" s="161" t="inlineStr">
        <is>
          <t>Latin America &amp; Caribbean</t>
        </is>
      </c>
      <c r="D12900" s="161" t="inlineStr">
        <is>
          <t>Upper middle income</t>
        </is>
      </c>
      <c r="E12900" s="161" t="b">
        <v>0</v>
      </c>
      <c r="F12900" s="161" t="inlineStr">
        <is>
          <t>primary_balance_pct_gdp</t>
        </is>
      </c>
      <c r="G12900" s="161" t="n">
        <v>-0.587</v>
      </c>
      <c r="H12900" s="161" t="inlineStr">
        <is>
          <t>2024</t>
        </is>
      </c>
      <c r="I12900" s="161" t="inlineStr">
        <is>
          <t>dataset_2026-08-26T13_41_09_874550254Z_DEFAULT_INTEGRATION_IMF_RES_WEO_9_0_0.csv</t>
        </is>
      </c>
    </row>
    <row r="12901" ht="13" customHeight="1">
      <c r="A12901" s="161" t="inlineStr">
        <is>
          <t>SUR</t>
        </is>
      </c>
      <c r="B12901" s="161" t="inlineStr">
        <is>
          <t>Suriname</t>
        </is>
      </c>
      <c r="C12901" s="161" t="inlineStr">
        <is>
          <t>Latin America &amp; Caribbean</t>
        </is>
      </c>
      <c r="D12901" s="161" t="inlineStr">
        <is>
          <t>Upper middle income</t>
        </is>
      </c>
      <c r="E12901" s="161" t="b">
        <v>0</v>
      </c>
      <c r="F12901" s="161" t="inlineStr">
        <is>
          <t>current_account_pct_gdp</t>
        </is>
      </c>
      <c r="G12901" s="161" t="n">
        <v>-12.864</v>
      </c>
      <c r="H12901" s="161" t="inlineStr">
        <is>
          <t>2024</t>
        </is>
      </c>
      <c r="I12901" s="161" t="inlineStr">
        <is>
          <t>dataset_2026-08-26T13_41_09_874550254Z_DEFAULT_INTEGRATION_IMF_RES_WEO_9_0_0.csv</t>
        </is>
      </c>
    </row>
    <row r="12902" ht="13" customHeight="1">
      <c r="A12902" s="161" t="inlineStr">
        <is>
          <t>SUR</t>
        </is>
      </c>
      <c r="B12902" s="161" t="inlineStr">
        <is>
          <t>Suriname</t>
        </is>
      </c>
      <c r="C12902" s="161" t="inlineStr">
        <is>
          <t>Latin America &amp; Caribbean</t>
        </is>
      </c>
      <c r="D12902" s="161" t="inlineStr">
        <is>
          <t>Upper middle income</t>
        </is>
      </c>
      <c r="E12902" s="161" t="b">
        <v>0</v>
      </c>
      <c r="F12902" s="161" t="inlineStr">
        <is>
          <t>gross_capital_formation_pct_gdp</t>
        </is>
      </c>
      <c r="G12902" s="161" t="n">
        <v>29.702</v>
      </c>
      <c r="H12902" s="161" t="inlineStr">
        <is>
          <t>2024</t>
        </is>
      </c>
      <c r="I12902" s="161" t="inlineStr">
        <is>
          <t>dataset_2026-08-26T13_41_09_874550254Z_DEFAULT_INTEGRATION_IMF_RES_WEO_9_0_0.csv</t>
        </is>
      </c>
    </row>
    <row r="12903" ht="13" customHeight="1">
      <c r="A12903" s="161" t="inlineStr">
        <is>
          <t>SUR</t>
        </is>
      </c>
      <c r="B12903" s="161" t="inlineStr">
        <is>
          <t>Suriname</t>
        </is>
      </c>
      <c r="C12903" s="161" t="inlineStr">
        <is>
          <t>Latin America &amp; Caribbean</t>
        </is>
      </c>
      <c r="D12903" s="161" t="inlineStr">
        <is>
          <t>Upper middle income</t>
        </is>
      </c>
      <c r="E12903" s="161" t="b">
        <v>0</v>
      </c>
      <c r="F12903" s="161" t="inlineStr">
        <is>
          <t>real_gdp_growth_5y_avg_pct</t>
        </is>
      </c>
      <c r="G12903" s="161" t="n">
        <v>-2.373</v>
      </c>
      <c r="H12903" s="161" t="inlineStr">
        <is>
          <t>2020-2024 avg</t>
        </is>
      </c>
      <c r="I12903" s="161" t="inlineStr">
        <is>
          <t>dataset_2026-08-26T13_41_09_874550254Z_DEFAULT_INTEGRATION_IMF_RES_WEO_9_0_0.csv (derived)</t>
        </is>
      </c>
    </row>
    <row r="12904" ht="13" customHeight="1">
      <c r="A12904" s="161" t="inlineStr">
        <is>
          <t>SUR</t>
        </is>
      </c>
      <c r="B12904" s="161" t="inlineStr">
        <is>
          <t>Suriname</t>
        </is>
      </c>
      <c r="C12904" s="161" t="inlineStr">
        <is>
          <t>Latin America &amp; Caribbean</t>
        </is>
      </c>
      <c r="D12904" s="161" t="inlineStr">
        <is>
          <t>Upper middle income</t>
        </is>
      </c>
      <c r="E12904" s="161" t="b">
        <v>0</v>
      </c>
      <c r="F12904" s="161" t="inlineStr">
        <is>
          <t>int_budget_need_2030_pct_gdp</t>
        </is>
      </c>
      <c r="G12904" s="161" t="n">
        <v>6.948</v>
      </c>
      <c r="H12904" s="161" t="inlineStr">
        <is>
          <t>2030</t>
        </is>
      </c>
      <c r="I12904" s="161" t="inlineStr">
        <is>
          <t>integrated_results.csv (MacroFiscalModels v0.1, model output)</t>
        </is>
      </c>
    </row>
    <row r="12905" ht="13" customHeight="1">
      <c r="A12905" s="161" t="inlineStr">
        <is>
          <t>SUR</t>
        </is>
      </c>
      <c r="B12905" s="161" t="inlineStr">
        <is>
          <t>Suriname</t>
        </is>
      </c>
      <c r="C12905" s="161" t="inlineStr">
        <is>
          <t>Latin America &amp; Caribbean</t>
        </is>
      </c>
      <c r="D12905" s="161" t="inlineStr">
        <is>
          <t>Upper middle income</t>
        </is>
      </c>
      <c r="E12905" s="161" t="b">
        <v>0</v>
      </c>
      <c r="F12905" s="161" t="inlineStr">
        <is>
          <t>int_pricing_revenue_2030_pct_gdp</t>
        </is>
      </c>
      <c r="G12905" s="161" t="n">
        <v>0.391</v>
      </c>
      <c r="H12905" s="161" t="inlineStr">
        <is>
          <t>2030</t>
        </is>
      </c>
      <c r="I12905" s="161" t="inlineStr">
        <is>
          <t>integrated_results.csv (MacroFiscalModels v0.1, model output)</t>
        </is>
      </c>
    </row>
    <row r="12906" ht="13" customHeight="1">
      <c r="A12906" s="161" t="inlineStr">
        <is>
          <t>SUR</t>
        </is>
      </c>
      <c r="B12906" s="161" t="inlineStr">
        <is>
          <t>Suriname</t>
        </is>
      </c>
      <c r="C12906" s="161" t="inlineStr">
        <is>
          <t>Latin America &amp; Caribbean</t>
        </is>
      </c>
      <c r="D12906" s="161" t="inlineStr">
        <is>
          <t>Upper middle income</t>
        </is>
      </c>
      <c r="E12906" s="161" t="b">
        <v>0</v>
      </c>
      <c r="F12906" s="161" t="inlineStr">
        <is>
          <t>int_financing_gap_2030_pct_gdp</t>
        </is>
      </c>
      <c r="G12906" s="161" t="n">
        <v>6.558</v>
      </c>
      <c r="H12906" s="161" t="inlineStr">
        <is>
          <t>2030</t>
        </is>
      </c>
      <c r="I12906" s="161" t="inlineStr">
        <is>
          <t>integrated_results.csv (MacroFiscalModels v0.1, model output)</t>
        </is>
      </c>
    </row>
    <row r="12907" ht="13" customHeight="1">
      <c r="A12907" s="161" t="inlineStr">
        <is>
          <t>SUR</t>
        </is>
      </c>
      <c r="B12907" s="161" t="inlineStr">
        <is>
          <t>Suriname</t>
        </is>
      </c>
      <c r="C12907" s="161" t="inlineStr">
        <is>
          <t>Latin America &amp; Caribbean</t>
        </is>
      </c>
      <c r="D12907" s="161" t="inlineStr">
        <is>
          <t>Upper middle income</t>
        </is>
      </c>
      <c r="E12907" s="161" t="b">
        <v>0</v>
      </c>
      <c r="F12907" s="161" t="inlineStr">
        <is>
          <t>int_gdp_dev_2050_pct</t>
        </is>
      </c>
      <c r="G12907" s="161" t="n">
        <v>21.79</v>
      </c>
      <c r="H12907" s="161" t="inlineStr">
        <is>
          <t>2050</t>
        </is>
      </c>
      <c r="I12907" s="161" t="inlineStr">
        <is>
          <t>integrated_results.csv (MacroFiscalModels v0.1, model output)</t>
        </is>
      </c>
    </row>
    <row r="12908" ht="13" customHeight="1">
      <c r="A12908" s="161" t="inlineStr">
        <is>
          <t>SUR</t>
        </is>
      </c>
      <c r="B12908" s="161" t="inlineStr">
        <is>
          <t>Suriname</t>
        </is>
      </c>
      <c r="C12908" s="161" t="inlineStr">
        <is>
          <t>Latin America &amp; Caribbean</t>
        </is>
      </c>
      <c r="D12908" s="161" t="inlineStr">
        <is>
          <t>Upper middle income</t>
        </is>
      </c>
      <c r="E12908" s="161" t="b">
        <v>0</v>
      </c>
      <c r="F12908" s="161" t="inlineStr">
        <is>
          <t>int_debt_2050_pct_gdp</t>
        </is>
      </c>
      <c r="G12908" s="161" t="n">
        <v>133.6</v>
      </c>
      <c r="H12908" s="161" t="inlineStr">
        <is>
          <t>2050</t>
        </is>
      </c>
      <c r="I12908" s="161" t="inlineStr">
        <is>
          <t>integrated_results.csv (MacroFiscalModels v0.1, model output)</t>
        </is>
      </c>
    </row>
    <row r="12909" ht="13" customHeight="1">
      <c r="A12909" s="161" t="inlineStr">
        <is>
          <t>SWE</t>
        </is>
      </c>
      <c r="B12909" s="161" t="inlineStr">
        <is>
          <t>Sweden</t>
        </is>
      </c>
      <c r="C12909" s="161" t="inlineStr">
        <is>
          <t>Europe &amp; Central Asia</t>
        </is>
      </c>
      <c r="D12909" s="161" t="inlineStr">
        <is>
          <t>High income</t>
        </is>
      </c>
      <c r="E12909" s="161" t="b">
        <v>0</v>
      </c>
      <c r="F12909" s="161" t="inlineStr">
        <is>
          <t>interest_to_revenue_pct</t>
        </is>
      </c>
      <c r="G12909" s="161" t="n">
        <v>0.188</v>
      </c>
      <c r="H12909" s="161" t="inlineStr">
        <is>
          <t>2024</t>
        </is>
      </c>
      <c r="I12909" s="161" t="inlineStr">
        <is>
          <t>dataset_2026-08-26T13_41_09_874550254Z_DEFAULT_INTEGRATION_IMF_RES_WEO_9_0_0.csv (derived)</t>
        </is>
      </c>
    </row>
    <row r="12910" ht="13" customHeight="1">
      <c r="A12910" s="161" t="inlineStr">
        <is>
          <t>SWE</t>
        </is>
      </c>
      <c r="B12910" s="161" t="inlineStr">
        <is>
          <t>Sweden</t>
        </is>
      </c>
      <c r="C12910" s="161" t="inlineStr">
        <is>
          <t>Europe &amp; Central Asia</t>
        </is>
      </c>
      <c r="D12910" s="161" t="inlineStr">
        <is>
          <t>High income</t>
        </is>
      </c>
      <c r="E12910" s="161" t="b">
        <v>0</v>
      </c>
      <c r="F12910" s="161" t="inlineStr">
        <is>
          <t>interest_pct_gdp</t>
        </is>
      </c>
      <c r="G12910" s="161" t="n">
        <v>0.09</v>
      </c>
      <c r="H12910" s="161" t="inlineStr">
        <is>
          <t>2024</t>
        </is>
      </c>
      <c r="I12910" s="161" t="inlineStr">
        <is>
          <t>dataset_2026-08-26T13_41_09_874550254Z_DEFAULT_INTEGRATION_IMF_RES_WEO_9_0_0.csv (derived)</t>
        </is>
      </c>
    </row>
    <row r="12911" ht="13" customHeight="1">
      <c r="A12911" s="161" t="inlineStr">
        <is>
          <t>SWE</t>
        </is>
      </c>
      <c r="B12911" s="161" t="inlineStr">
        <is>
          <t>Sweden</t>
        </is>
      </c>
      <c r="C12911" s="161" t="inlineStr">
        <is>
          <t>Europe &amp; Central Asia</t>
        </is>
      </c>
      <c r="D12911" s="161" t="inlineStr">
        <is>
          <t>High income</t>
        </is>
      </c>
      <c r="E12911" s="161" t="b">
        <v>0</v>
      </c>
      <c r="F12911" s="161" t="inlineStr">
        <is>
          <t>gross_debt_pct_gdp</t>
        </is>
      </c>
      <c r="G12911" s="161" t="n">
        <v>33.92</v>
      </c>
      <c r="H12911" s="161" t="inlineStr">
        <is>
          <t>2024</t>
        </is>
      </c>
      <c r="I12911" s="161" t="inlineStr">
        <is>
          <t>dataset_2026-08-26T13_41_09_874550254Z_DEFAULT_INTEGRATION_IMF_RES_WEO_9_0_0.csv</t>
        </is>
      </c>
    </row>
    <row r="12912" ht="13" customHeight="1">
      <c r="A12912" s="161" t="inlineStr">
        <is>
          <t>SWE</t>
        </is>
      </c>
      <c r="B12912" s="161" t="inlineStr">
        <is>
          <t>Sweden</t>
        </is>
      </c>
      <c r="C12912" s="161" t="inlineStr">
        <is>
          <t>Europe &amp; Central Asia</t>
        </is>
      </c>
      <c r="D12912" s="161" t="inlineStr">
        <is>
          <t>High income</t>
        </is>
      </c>
      <c r="E12912" s="161" t="b">
        <v>0</v>
      </c>
      <c r="F12912" s="161" t="inlineStr">
        <is>
          <t>tax_revenue_pct_gdp</t>
        </is>
      </c>
      <c r="G12912" s="161" t="n">
        <v>38.724</v>
      </c>
      <c r="H12912" s="161" t="inlineStr">
        <is>
          <t>2024</t>
        </is>
      </c>
      <c r="I12912" s="161" t="inlineStr">
        <is>
          <t>world-imf2026.xlsx</t>
        </is>
      </c>
    </row>
    <row r="12913" ht="13" customHeight="1">
      <c r="A12913" s="161" t="inlineStr">
        <is>
          <t>SWE</t>
        </is>
      </c>
      <c r="B12913" s="161" t="inlineStr">
        <is>
          <t>Sweden</t>
        </is>
      </c>
      <c r="C12913" s="161" t="inlineStr">
        <is>
          <t>Europe &amp; Central Asia</t>
        </is>
      </c>
      <c r="D12913" s="161" t="inlineStr">
        <is>
          <t>High income</t>
        </is>
      </c>
      <c r="E12913" s="161" t="b">
        <v>0</v>
      </c>
      <c r="F12913" s="161" t="inlineStr">
        <is>
          <t>climate_pfm_diagnostic_on_record</t>
        </is>
      </c>
      <c r="G12913" s="161" t="n">
        <v>0</v>
      </c>
      <c r="H12913" s="161" t="inlineStr">
        <is>
          <t>2022</t>
        </is>
      </c>
      <c r="I12913" s="161" t="inlineStr">
        <is>
          <t>UNDP-Global-Climate-Public-Finance-Review-2022.pdf (Table 4.2)</t>
        </is>
      </c>
    </row>
    <row r="12914" ht="13" customHeight="1">
      <c r="A12914" s="161" t="inlineStr">
        <is>
          <t>SWE</t>
        </is>
      </c>
      <c r="B12914" s="161" t="inlineStr">
        <is>
          <t>Sweden</t>
        </is>
      </c>
      <c r="C12914" s="161" t="inlineStr">
        <is>
          <t>Europe &amp; Central Asia</t>
        </is>
      </c>
      <c r="D12914" s="161" t="inlineStr">
        <is>
          <t>High income</t>
        </is>
      </c>
      <c r="E12914" s="161" t="b">
        <v>0</v>
      </c>
      <c r="F12914" s="161" t="inlineStr">
        <is>
          <t>wacc_steffen_nominal_aftertax_pct</t>
        </is>
      </c>
      <c r="G12914" s="161" t="n">
        <v>3.503</v>
      </c>
      <c r="H12914" s="161" t="inlineStr">
        <is>
          <t>2020</t>
        </is>
      </c>
      <c r="I12914" s="161" t="inlineStr">
        <is>
          <t>SteffenEtAl2025_WACC_database.csv</t>
        </is>
      </c>
    </row>
    <row r="12915" ht="13" customHeight="1">
      <c r="A12915" s="161" t="inlineStr">
        <is>
          <t>SWE</t>
        </is>
      </c>
      <c r="B12915" s="161" t="inlineStr">
        <is>
          <t>Sweden</t>
        </is>
      </c>
      <c r="C12915" s="161" t="inlineStr">
        <is>
          <t>Europe &amp; Central Asia</t>
        </is>
      </c>
      <c r="D12915" s="161" t="inlineStr">
        <is>
          <t>High income</t>
        </is>
      </c>
      <c r="E12915" s="161" t="b">
        <v>0</v>
      </c>
      <c r="F12915" s="161" t="inlineStr">
        <is>
          <t>wacc_n_sources</t>
        </is>
      </c>
      <c r="G12915" s="161" t="n">
        <v>1</v>
      </c>
      <c r="H12915" s="161" t="inlineStr">
        <is>
          <t>2021-2024</t>
        </is>
      </c>
      <c r="I12915" s="161" t="inlineStr">
        <is>
          <t>IRENA / Steffen et al. / IEA</t>
        </is>
      </c>
    </row>
    <row r="12916" ht="13" customHeight="1">
      <c r="A12916" s="161" t="inlineStr">
        <is>
          <t>SWE</t>
        </is>
      </c>
      <c r="B12916" s="161" t="inlineStr">
        <is>
          <t>Sweden</t>
        </is>
      </c>
      <c r="C12916" s="161" t="inlineStr">
        <is>
          <t>Europe &amp; Central Asia</t>
        </is>
      </c>
      <c r="D12916" s="161" t="inlineStr">
        <is>
          <t>High income</t>
        </is>
      </c>
      <c r="E12916" s="161" t="b">
        <v>0</v>
      </c>
      <c r="F12916" s="161" t="inlineStr">
        <is>
          <t>excise_revenue_pct_of_revenue</t>
        </is>
      </c>
      <c r="G12916" s="161" t="n">
        <v>3.315</v>
      </c>
      <c r="H12916" s="161" t="inlineStr">
        <is>
          <t>2023</t>
        </is>
      </c>
      <c r="I12916" s="161" t="inlineStr">
        <is>
          <t>world-imf2026.xlsx</t>
        </is>
      </c>
    </row>
    <row r="12917" ht="13" customHeight="1">
      <c r="A12917" s="161" t="inlineStr">
        <is>
          <t>SWE</t>
        </is>
      </c>
      <c r="B12917" s="161" t="inlineStr">
        <is>
          <t>Sweden</t>
        </is>
      </c>
      <c r="C12917" s="161" t="inlineStr">
        <is>
          <t>Europe &amp; Central Asia</t>
        </is>
      </c>
      <c r="D12917" s="161" t="inlineStr">
        <is>
          <t>High income</t>
        </is>
      </c>
      <c r="E12917" s="161" t="b">
        <v>0</v>
      </c>
      <c r="F12917" s="161" t="inlineStr">
        <is>
          <t>ff_subsidy_total_pct_gdp</t>
        </is>
      </c>
      <c r="G12917" s="161" t="n">
        <v>0.114</v>
      </c>
      <c r="H12917" s="161" t="inlineStr">
        <is>
          <t>2024</t>
        </is>
      </c>
      <c r="I12917" s="161" t="inlineStr">
        <is>
          <t>imffossilfuelsubsidiesdata.xlsb + WEO</t>
        </is>
      </c>
    </row>
    <row r="12918" ht="13" customHeight="1">
      <c r="A12918" s="161" t="inlineStr">
        <is>
          <t>SWE</t>
        </is>
      </c>
      <c r="B12918" s="161" t="inlineStr">
        <is>
          <t>Sweden</t>
        </is>
      </c>
      <c r="C12918" s="161" t="inlineStr">
        <is>
          <t>Europe &amp; Central Asia</t>
        </is>
      </c>
      <c r="D12918" s="161" t="inlineStr">
        <is>
          <t>High income</t>
        </is>
      </c>
      <c r="E12918" s="161" t="b">
        <v>0</v>
      </c>
      <c r="F12918" s="161" t="inlineStr">
        <is>
          <t>ff_subsidy_explicit_pct_gdp</t>
        </is>
      </c>
      <c r="G12918" s="161" t="n">
        <v>0</v>
      </c>
      <c r="H12918" s="161" t="inlineStr">
        <is>
          <t>2024</t>
        </is>
      </c>
      <c r="I12918" s="161" t="inlineStr">
        <is>
          <t>imffossilfuelsubsidiesdata.xlsb</t>
        </is>
      </c>
    </row>
    <row r="12919" ht="13" customHeight="1">
      <c r="A12919" s="161" t="inlineStr">
        <is>
          <t>SWE</t>
        </is>
      </c>
      <c r="B12919" s="161" t="inlineStr">
        <is>
          <t>Sweden</t>
        </is>
      </c>
      <c r="C12919" s="161" t="inlineStr">
        <is>
          <t>Europe &amp; Central Asia</t>
        </is>
      </c>
      <c r="D12919" s="161" t="inlineStr">
        <is>
          <t>High income</t>
        </is>
      </c>
      <c r="E12919" s="161" t="b">
        <v>0</v>
      </c>
      <c r="F12919" s="161" t="inlineStr">
        <is>
          <t>ff_subsidy_implicit_pct_gdp</t>
        </is>
      </c>
      <c r="G12919" s="161" t="n">
        <v>0.114</v>
      </c>
      <c r="H12919" s="161" t="inlineStr">
        <is>
          <t>2024</t>
        </is>
      </c>
      <c r="I12919" s="161" t="inlineStr">
        <is>
          <t>imffossilfuelsubsidiesdata.xlsb</t>
        </is>
      </c>
    </row>
    <row r="12920" ht="13" customHeight="1">
      <c r="A12920" s="161" t="inlineStr">
        <is>
          <t>SWE</t>
        </is>
      </c>
      <c r="B12920" s="161" t="inlineStr">
        <is>
          <t>Sweden</t>
        </is>
      </c>
      <c r="C12920" s="161" t="inlineStr">
        <is>
          <t>Europe &amp; Central Asia</t>
        </is>
      </c>
      <c r="D12920" s="161" t="inlineStr">
        <is>
          <t>High income</t>
        </is>
      </c>
      <c r="E12920" s="161" t="b">
        <v>0</v>
      </c>
      <c r="F12920" s="161" t="inlineStr">
        <is>
          <t>env_protection_pct_of_expenditure</t>
        </is>
      </c>
      <c r="G12920" s="161" t="n">
        <v>1.105</v>
      </c>
      <c r="H12920" s="161" t="inlineStr">
        <is>
          <t>2021</t>
        </is>
      </c>
      <c r="I12920" s="161" t="inlineStr">
        <is>
          <t>WB_BOOST_WIDEF.csv</t>
        </is>
      </c>
    </row>
    <row r="12921" ht="13" customHeight="1">
      <c r="A12921" s="161" t="inlineStr">
        <is>
          <t>SWE</t>
        </is>
      </c>
      <c r="B12921" s="161" t="inlineStr">
        <is>
          <t>Sweden</t>
        </is>
      </c>
      <c r="C12921" s="161" t="inlineStr">
        <is>
          <t>Europe &amp; Central Asia</t>
        </is>
      </c>
      <c r="D12921" s="161" t="inlineStr">
        <is>
          <t>High income</t>
        </is>
      </c>
      <c r="E12921" s="161" t="b">
        <v>0</v>
      </c>
      <c r="F12921" s="161" t="inlineStr">
        <is>
          <t>net_fuel_trade_pct_merch</t>
        </is>
      </c>
      <c r="G12921" s="161" t="n">
        <v>-3.217000000000001</v>
      </c>
      <c r="H12921" s="161" t="inlineStr">
        <is>
          <t>2024</t>
        </is>
      </c>
      <c r="I12921" s="161" t="inlineStr">
        <is>
          <t>WDI TX.VAL.FUEL.ZS.UN less TM.VAL.FUEL.ZS.UN</t>
        </is>
      </c>
    </row>
    <row r="12922" ht="13" customHeight="1">
      <c r="A12922" s="161" t="inlineStr">
        <is>
          <t>SWE</t>
        </is>
      </c>
      <c r="B12922" s="161" t="inlineStr">
        <is>
          <t>Sweden</t>
        </is>
      </c>
      <c r="C12922" s="161" t="inlineStr">
        <is>
          <t>Europe &amp; Central Asia</t>
        </is>
      </c>
      <c r="D12922" s="161" t="inlineStr">
        <is>
          <t>High income</t>
        </is>
      </c>
      <c r="E12922" s="161" t="b">
        <v>0</v>
      </c>
      <c r="F12922" s="161" t="inlineStr">
        <is>
          <t>fuel_exports_pct_merch</t>
        </is>
      </c>
      <c r="G12922" s="161" t="n">
        <v>7.122</v>
      </c>
      <c r="H12922" s="161" t="inlineStr">
        <is>
          <t>2024</t>
        </is>
      </c>
      <c r="I12922" s="161" t="inlineStr">
        <is>
          <t>API_TX_VAL_FUEL_ZS_UN_DS2_en_csv_v2_33055.zip</t>
        </is>
      </c>
    </row>
    <row r="12923" ht="13" customHeight="1">
      <c r="A12923" s="161" t="inlineStr">
        <is>
          <t>SWE</t>
        </is>
      </c>
      <c r="B12923" s="161" t="inlineStr">
        <is>
          <t>Sweden</t>
        </is>
      </c>
      <c r="C12923" s="161" t="inlineStr">
        <is>
          <t>Europe &amp; Central Asia</t>
        </is>
      </c>
      <c r="D12923" s="161" t="inlineStr">
        <is>
          <t>High income</t>
        </is>
      </c>
      <c r="E12923" s="161" t="b">
        <v>0</v>
      </c>
      <c r="F12923" s="161" t="inlineStr">
        <is>
          <t>fuel_imports_pct_merch</t>
        </is>
      </c>
      <c r="G12923" s="161" t="n">
        <v>10.339</v>
      </c>
      <c r="H12923" s="161" t="inlineStr">
        <is>
          <t>2024</t>
        </is>
      </c>
      <c r="I12923" s="161" t="inlineStr">
        <is>
          <t>API_TM_VAL_FUEL_ZS_UN_DS2_en_csv_v2_36140.zip</t>
        </is>
      </c>
    </row>
    <row r="12924" ht="13" customHeight="1">
      <c r="A12924" s="161" t="inlineStr">
        <is>
          <t>SWE</t>
        </is>
      </c>
      <c r="B12924" s="161" t="inlineStr">
        <is>
          <t>Sweden</t>
        </is>
      </c>
      <c r="C12924" s="161" t="inlineStr">
        <is>
          <t>Europe &amp; Central Asia</t>
        </is>
      </c>
      <c r="D12924" s="161" t="inlineStr">
        <is>
          <t>High income</t>
        </is>
      </c>
      <c r="E12924" s="161" t="b">
        <v>0</v>
      </c>
      <c r="F12924" s="161" t="inlineStr">
        <is>
          <t>energy_import_dep_pct</t>
        </is>
      </c>
      <c r="G12924" s="161" t="n">
        <v>27.752</v>
      </c>
      <c r="H12924" s="161" t="inlineStr">
        <is>
          <t>2023</t>
        </is>
      </c>
      <c r="I12924" s="161" t="inlineStr">
        <is>
          <t>API_EG_IMP_CONS_ZS_DS2_en_csv_v2_160768.zip</t>
        </is>
      </c>
    </row>
    <row r="12925" ht="13" customHeight="1">
      <c r="A12925" s="161" t="inlineStr">
        <is>
          <t>SWE</t>
        </is>
      </c>
      <c r="B12925" s="161" t="inlineStr">
        <is>
          <t>Sweden</t>
        </is>
      </c>
      <c r="C12925" s="161" t="inlineStr">
        <is>
          <t>Europe &amp; Central Asia</t>
        </is>
      </c>
      <c r="D12925" s="161" t="inlineStr">
        <is>
          <t>High income</t>
        </is>
      </c>
      <c r="E12925" s="161" t="b">
        <v>0</v>
      </c>
      <c r="F12925" s="161" t="inlineStr">
        <is>
          <t>fossil_rents_total_pct_gdp</t>
        </is>
      </c>
      <c r="G12925" s="161" t="n">
        <v>0.027</v>
      </c>
      <c r="H12925" s="161" t="inlineStr">
        <is>
          <t>2021</t>
        </is>
      </c>
      <c r="I12925" s="161" t="inlineStr">
        <is>
          <t>WDI NY.GDP.PETR+NGAS+COAL.RT.ZS</t>
        </is>
      </c>
    </row>
    <row r="12926" ht="13" customHeight="1">
      <c r="A12926" s="161" t="inlineStr">
        <is>
          <t>SWE</t>
        </is>
      </c>
      <c r="B12926" s="161" t="inlineStr">
        <is>
          <t>Sweden</t>
        </is>
      </c>
      <c r="C12926" s="161" t="inlineStr">
        <is>
          <t>Europe &amp; Central Asia</t>
        </is>
      </c>
      <c r="D12926" s="161" t="inlineStr">
        <is>
          <t>High income</t>
        </is>
      </c>
      <c r="E12926" s="161" t="b">
        <v>0</v>
      </c>
      <c r="F12926" s="161" t="inlineStr">
        <is>
          <t>oil_rents_pct_gdp</t>
        </is>
      </c>
      <c r="G12926" s="161" t="n">
        <v>0.027</v>
      </c>
      <c r="H12926" s="161" t="inlineStr">
        <is>
          <t>2021</t>
        </is>
      </c>
      <c r="I12926" s="161" t="inlineStr">
        <is>
          <t>API_NY_GDP_PETR_RT_ZS_DS2_en_csv_v2_40227.zip</t>
        </is>
      </c>
    </row>
    <row r="12927" ht="13" customHeight="1">
      <c r="A12927" s="161" t="inlineStr">
        <is>
          <t>SWE</t>
        </is>
      </c>
      <c r="B12927" s="161" t="inlineStr">
        <is>
          <t>Sweden</t>
        </is>
      </c>
      <c r="C12927" s="161" t="inlineStr">
        <is>
          <t>Europe &amp; Central Asia</t>
        </is>
      </c>
      <c r="D12927" s="161" t="inlineStr">
        <is>
          <t>High income</t>
        </is>
      </c>
      <c r="E12927" s="161" t="b">
        <v>0</v>
      </c>
      <c r="F12927" s="161" t="inlineStr">
        <is>
          <t>gas_rents_pct_gdp</t>
        </is>
      </c>
      <c r="G12927" s="161" t="n">
        <v>0</v>
      </c>
      <c r="H12927" s="161" t="inlineStr">
        <is>
          <t>2021</t>
        </is>
      </c>
      <c r="I12927" s="161" t="inlineStr">
        <is>
          <t>API_NY_GDP_NGAS_RT_ZS_DS2_en_csv_v2_35861.zip</t>
        </is>
      </c>
    </row>
    <row r="12928" ht="13" customHeight="1">
      <c r="A12928" s="161" t="inlineStr">
        <is>
          <t>SWE</t>
        </is>
      </c>
      <c r="B12928" s="161" t="inlineStr">
        <is>
          <t>Sweden</t>
        </is>
      </c>
      <c r="C12928" s="161" t="inlineStr">
        <is>
          <t>Europe &amp; Central Asia</t>
        </is>
      </c>
      <c r="D12928" s="161" t="inlineStr">
        <is>
          <t>High income</t>
        </is>
      </c>
      <c r="E12928" s="161" t="b">
        <v>0</v>
      </c>
      <c r="F12928" s="161" t="inlineStr">
        <is>
          <t>coal_rents_pct_gdp</t>
        </is>
      </c>
      <c r="G12928" s="161" t="n">
        <v>0</v>
      </c>
      <c r="H12928" s="161" t="inlineStr">
        <is>
          <t>2021</t>
        </is>
      </c>
      <c r="I12928" s="161" t="inlineStr">
        <is>
          <t>API_NY_GDP_COAL_RT_ZS_DS2_en_csv_v2_35370.zip</t>
        </is>
      </c>
    </row>
    <row r="12929" ht="13" customHeight="1">
      <c r="A12929" s="161" t="inlineStr">
        <is>
          <t>SWE</t>
        </is>
      </c>
      <c r="B12929" s="161" t="inlineStr">
        <is>
          <t>Sweden</t>
        </is>
      </c>
      <c r="C12929" s="161" t="inlineStr">
        <is>
          <t>Europe &amp; Central Asia</t>
        </is>
      </c>
      <c r="D12929" s="161" t="inlineStr">
        <is>
          <t>High income</t>
        </is>
      </c>
      <c r="E12929" s="161" t="b">
        <v>0</v>
      </c>
      <c r="F12929" s="161" t="inlineStr">
        <is>
          <t>other_fossil_gen_share_pct</t>
        </is>
      </c>
      <c r="G12929" s="161" t="n">
        <v>1.157</v>
      </c>
      <c r="H12929" s="161" t="inlineStr">
        <is>
          <t>2025</t>
        </is>
      </c>
      <c r="I12929" s="161" t="inlineStr">
        <is>
          <t>release_generation_yearly_global.csv</t>
        </is>
      </c>
    </row>
    <row r="12930" ht="13" customHeight="1">
      <c r="A12930" s="161" t="inlineStr">
        <is>
          <t>SWE</t>
        </is>
      </c>
      <c r="B12930" s="161" t="inlineStr">
        <is>
          <t>Sweden</t>
        </is>
      </c>
      <c r="C12930" s="161" t="inlineStr">
        <is>
          <t>Europe &amp; Central Asia</t>
        </is>
      </c>
      <c r="D12930" s="161" t="inlineStr">
        <is>
          <t>High income</t>
        </is>
      </c>
      <c r="E12930" s="161" t="b">
        <v>0</v>
      </c>
      <c r="F12930" s="161" t="inlineStr">
        <is>
          <t>renewable_share_electricity_pct</t>
        </is>
      </c>
      <c r="G12930" s="161" t="n">
        <v>72.367</v>
      </c>
      <c r="H12930" s="161" t="inlineStr">
        <is>
          <t>2024</t>
        </is>
      </c>
      <c r="I12930" s="161" t="inlineStr">
        <is>
          <t>imffossilfuelsubsidiesdata.xlsb</t>
        </is>
      </c>
    </row>
    <row r="12931" ht="13" customHeight="1">
      <c r="A12931" s="161" t="inlineStr">
        <is>
          <t>SWE</t>
        </is>
      </c>
      <c r="B12931" s="161" t="inlineStr">
        <is>
          <t>Sweden</t>
        </is>
      </c>
      <c r="C12931" s="161" t="inlineStr">
        <is>
          <t>Europe &amp; Central Asia</t>
        </is>
      </c>
      <c r="D12931" s="161" t="inlineStr">
        <is>
          <t>High income</t>
        </is>
      </c>
      <c r="E12931" s="161" t="b">
        <v>0</v>
      </c>
      <c r="F12931" s="161" t="inlineStr">
        <is>
          <t>re_share_change_pp</t>
        </is>
      </c>
      <c r="G12931" s="161" t="n">
        <v>2.007</v>
      </c>
      <c r="H12931" s="161" t="inlineStr">
        <is>
          <t>2025</t>
        </is>
      </c>
      <c r="I12931" s="161" t="inlineStr">
        <is>
          <t>release_generation_yearly_global.csv</t>
        </is>
      </c>
    </row>
    <row r="12932" ht="13" customHeight="1">
      <c r="A12932" s="161" t="inlineStr">
        <is>
          <t>SWE</t>
        </is>
      </c>
      <c r="B12932" s="161" t="inlineStr">
        <is>
          <t>Sweden</t>
        </is>
      </c>
      <c r="C12932" s="161" t="inlineStr">
        <is>
          <t>Europe &amp; Central Asia</t>
        </is>
      </c>
      <c r="D12932" s="161" t="inlineStr">
        <is>
          <t>High income</t>
        </is>
      </c>
      <c r="E12932" s="161" t="b">
        <v>0</v>
      </c>
      <c r="F12932" s="161" t="inlineStr">
        <is>
          <t>re_capacity_growth_pct</t>
        </is>
      </c>
      <c r="G12932" s="161" t="n">
        <v>3.004</v>
      </c>
      <c r="H12932" s="161" t="inlineStr">
        <is>
          <t>2025</t>
        </is>
      </c>
      <c r="I12932" s="161" t="inlineStr">
        <is>
          <t>release_generation_yearly_global.csv</t>
        </is>
      </c>
    </row>
    <row r="12933" ht="13" customHeight="1">
      <c r="A12933" s="161" t="inlineStr">
        <is>
          <t>SWE</t>
        </is>
      </c>
      <c r="B12933" s="161" t="inlineStr">
        <is>
          <t>Sweden</t>
        </is>
      </c>
      <c r="C12933" s="161" t="inlineStr">
        <is>
          <t>Europe &amp; Central Asia</t>
        </is>
      </c>
      <c r="D12933" s="161" t="inlineStr">
        <is>
          <t>High income</t>
        </is>
      </c>
      <c r="E12933" s="161" t="b">
        <v>0</v>
      </c>
      <c r="F12933" s="161" t="inlineStr">
        <is>
          <t>inn_total_inv_2030_pct_gdp</t>
        </is>
      </c>
      <c r="G12933" s="161" t="n">
        <v>3.34776520708191</v>
      </c>
      <c r="H12933" s="161" t="inlineStr">
        <is>
          <t>2030</t>
        </is>
      </c>
      <c r="I12933" s="161" t="inlineStr">
        <is>
          <t>Mitigation_Investment_Needs_v1.1.xlsx (InvestmentNeeds v1.1, model output)</t>
        </is>
      </c>
    </row>
    <row r="12934" ht="13" customHeight="1">
      <c r="A12934" s="161" t="inlineStr">
        <is>
          <t>SWE</t>
        </is>
      </c>
      <c r="B12934" s="161" t="inlineStr">
        <is>
          <t>Sweden</t>
        </is>
      </c>
      <c r="C12934" s="161" t="inlineStr">
        <is>
          <t>Europe &amp; Central Asia</t>
        </is>
      </c>
      <c r="D12934" s="161" t="inlineStr">
        <is>
          <t>High income</t>
        </is>
      </c>
      <c r="E12934" s="161" t="b">
        <v>0</v>
      </c>
      <c r="F12934" s="161" t="inlineStr">
        <is>
          <t>inn_incr_inv_2030_pct_gdp</t>
        </is>
      </c>
      <c r="G12934" s="161" t="n">
        <v>1.27215077869113</v>
      </c>
      <c r="H12934" s="161" t="inlineStr">
        <is>
          <t>2030</t>
        </is>
      </c>
      <c r="I12934" s="161" t="inlineStr">
        <is>
          <t>Mitigation_Investment_Needs_v1.1.xlsx (InvestmentNeeds v1.1, model output)</t>
        </is>
      </c>
    </row>
    <row r="12935" ht="13" customHeight="1">
      <c r="A12935" s="161" t="inlineStr">
        <is>
          <t>SWE</t>
        </is>
      </c>
      <c r="B12935" s="161" t="inlineStr">
        <is>
          <t>Sweden</t>
        </is>
      </c>
      <c r="C12935" s="161" t="inlineStr">
        <is>
          <t>Europe &amp; Central Asia</t>
        </is>
      </c>
      <c r="D12935" s="161" t="inlineStr">
        <is>
          <t>High income</t>
        </is>
      </c>
      <c r="E12935" s="161" t="b">
        <v>0</v>
      </c>
      <c r="F12935" s="161" t="inlineStr">
        <is>
          <t>inn_incr_inv_gen_2030_pct_gdp</t>
        </is>
      </c>
      <c r="G12935" s="161" t="n">
        <v>0.5146696177785407</v>
      </c>
      <c r="H12935" s="161" t="inlineStr">
        <is>
          <t>2030</t>
        </is>
      </c>
      <c r="I12935" s="161" t="inlineStr">
        <is>
          <t>Mitigation_Investment_Needs_v1.1.xlsx (InvestmentNeeds v1.1, model output)</t>
        </is>
      </c>
    </row>
    <row r="12936" ht="13" customHeight="1">
      <c r="A12936" s="161" t="inlineStr">
        <is>
          <t>SWE</t>
        </is>
      </c>
      <c r="B12936" s="161" t="inlineStr">
        <is>
          <t>Sweden</t>
        </is>
      </c>
      <c r="C12936" s="161" t="inlineStr">
        <is>
          <t>Europe &amp; Central Asia</t>
        </is>
      </c>
      <c r="D12936" s="161" t="inlineStr">
        <is>
          <t>High income</t>
        </is>
      </c>
      <c r="E12936" s="161" t="b">
        <v>0</v>
      </c>
      <c r="F12936" s="161" t="inlineStr">
        <is>
          <t>inn_incr_inv_grid_2030_pct_gdp</t>
        </is>
      </c>
      <c r="G12936" s="161" t="n">
        <v>0.3529163093338568</v>
      </c>
      <c r="H12936" s="161" t="inlineStr">
        <is>
          <t>2030</t>
        </is>
      </c>
      <c r="I12936" s="161" t="inlineStr">
        <is>
          <t>Mitigation_Investment_Needs_v1.1.xlsx (InvestmentNeeds v1.1, model output)</t>
        </is>
      </c>
    </row>
    <row r="12937" ht="13" customHeight="1">
      <c r="A12937" s="161" t="inlineStr">
        <is>
          <t>SWE</t>
        </is>
      </c>
      <c r="B12937" s="161" t="inlineStr">
        <is>
          <t>Sweden</t>
        </is>
      </c>
      <c r="C12937" s="161" t="inlineStr">
        <is>
          <t>Europe &amp; Central Asia</t>
        </is>
      </c>
      <c r="D12937" s="161" t="inlineStr">
        <is>
          <t>High income</t>
        </is>
      </c>
      <c r="E12937" s="161" t="b">
        <v>0</v>
      </c>
      <c r="F12937" s="161" t="inlineStr">
        <is>
          <t>inn_incr_inv_trn_2030_pct_gdp</t>
        </is>
      </c>
      <c r="G12937" s="161" t="n">
        <v>0.1456482089367614</v>
      </c>
      <c r="H12937" s="161" t="inlineStr">
        <is>
          <t>2030</t>
        </is>
      </c>
      <c r="I12937" s="161" t="inlineStr">
        <is>
          <t>Mitigation_Investment_Needs_v1.1.xlsx (InvestmentNeeds v1.1, model output)</t>
        </is>
      </c>
    </row>
    <row r="12938" ht="13" customHeight="1">
      <c r="A12938" s="161" t="inlineStr">
        <is>
          <t>SWE</t>
        </is>
      </c>
      <c r="B12938" s="161" t="inlineStr">
        <is>
          <t>Sweden</t>
        </is>
      </c>
      <c r="C12938" s="161" t="inlineStr">
        <is>
          <t>Europe &amp; Central Asia</t>
        </is>
      </c>
      <c r="D12938" s="161" t="inlineStr">
        <is>
          <t>High income</t>
        </is>
      </c>
      <c r="E12938" s="161" t="b">
        <v>0</v>
      </c>
      <c r="F12938" s="161" t="inlineStr">
        <is>
          <t>inn_incr_inv_bld_2030_pct_gdp</t>
        </is>
      </c>
      <c r="G12938" s="161" t="n">
        <v>0.1087373170320696</v>
      </c>
      <c r="H12938" s="161" t="inlineStr">
        <is>
          <t>2030</t>
        </is>
      </c>
      <c r="I12938" s="161" t="inlineStr">
        <is>
          <t>Mitigation_Investment_Needs_v1.1.xlsx (InvestmentNeeds v1.1, model output)</t>
        </is>
      </c>
    </row>
    <row r="12939" ht="13" customHeight="1">
      <c r="A12939" s="161" t="inlineStr">
        <is>
          <t>SWE</t>
        </is>
      </c>
      <c r="B12939" s="161" t="inlineStr">
        <is>
          <t>Sweden</t>
        </is>
      </c>
      <c r="C12939" s="161" t="inlineStr">
        <is>
          <t>Europe &amp; Central Asia</t>
        </is>
      </c>
      <c r="D12939" s="161" t="inlineStr">
        <is>
          <t>High income</t>
        </is>
      </c>
      <c r="E12939" s="161" t="b">
        <v>0</v>
      </c>
      <c r="F12939" s="161" t="inlineStr">
        <is>
          <t>inn_incr_inv_ind_2030_pct_gdp</t>
        </is>
      </c>
      <c r="G12939" s="161" t="n">
        <v>0.07264403913087671</v>
      </c>
      <c r="H12939" s="161" t="inlineStr">
        <is>
          <t>2030</t>
        </is>
      </c>
      <c r="I12939" s="161" t="inlineStr">
        <is>
          <t>Mitigation_Investment_Needs_v1.1.xlsx (InvestmentNeeds v1.1, model output)</t>
        </is>
      </c>
    </row>
    <row r="12940" ht="13" customHeight="1">
      <c r="A12940" s="161" t="inlineStr">
        <is>
          <t>SWE</t>
        </is>
      </c>
      <c r="B12940" s="161" t="inlineStr">
        <is>
          <t>Sweden</t>
        </is>
      </c>
      <c r="C12940" s="161" t="inlineStr">
        <is>
          <t>Europe &amp; Central Asia</t>
        </is>
      </c>
      <c r="D12940" s="161" t="inlineStr">
        <is>
          <t>High income</t>
        </is>
      </c>
      <c r="E12940" s="161" t="b">
        <v>0</v>
      </c>
      <c r="F12940" s="161" t="inlineStr">
        <is>
          <t>inn_incr_inv_fuel_2030_pct_gdp</t>
        </is>
      </c>
      <c r="G12940" s="161" t="n">
        <v>0.0647854285972108</v>
      </c>
      <c r="H12940" s="161" t="inlineStr">
        <is>
          <t>2030</t>
        </is>
      </c>
      <c r="I12940" s="161" t="inlineStr">
        <is>
          <t>Mitigation_Investment_Needs_v1.1.xlsx (InvestmentNeeds v1.1, model output)</t>
        </is>
      </c>
    </row>
    <row r="12941" ht="13" customHeight="1">
      <c r="A12941" s="161" t="inlineStr">
        <is>
          <t>SWE</t>
        </is>
      </c>
      <c r="B12941" s="161" t="inlineStr">
        <is>
          <t>Sweden</t>
        </is>
      </c>
      <c r="C12941" s="161" t="inlineStr">
        <is>
          <t>Europe &amp; Central Asia</t>
        </is>
      </c>
      <c r="D12941" s="161" t="inlineStr">
        <is>
          <t>High income</t>
        </is>
      </c>
      <c r="E12941" s="161" t="b">
        <v>0</v>
      </c>
      <c r="F12941" s="161" t="inlineStr">
        <is>
          <t>inn_incr_inv_afolu_2030_pct_gdp</t>
        </is>
      </c>
      <c r="G12941" s="161" t="n">
        <v>0.0127498578818109</v>
      </c>
      <c r="H12941" s="161" t="inlineStr">
        <is>
          <t>2030</t>
        </is>
      </c>
      <c r="I12941" s="161" t="inlineStr">
        <is>
          <t>Mitigation_Investment_Needs_v1.1.xlsx (InvestmentNeeds v1.1, model output)</t>
        </is>
      </c>
    </row>
    <row r="12942" ht="13" customHeight="1">
      <c r="A12942" s="161" t="inlineStr">
        <is>
          <t>SWE</t>
        </is>
      </c>
      <c r="B12942" s="161" t="inlineStr">
        <is>
          <t>Sweden</t>
        </is>
      </c>
      <c r="C12942" s="161" t="inlineStr">
        <is>
          <t>Europe &amp; Central Asia</t>
        </is>
      </c>
      <c r="D12942" s="161" t="inlineStr">
        <is>
          <t>High income</t>
        </is>
      </c>
      <c r="E12942" s="161" t="b">
        <v>0</v>
      </c>
      <c r="F12942" s="161" t="inlineStr">
        <is>
          <t>inn_incr_cost_a_2030_pct_gdp</t>
        </is>
      </c>
      <c r="G12942" s="161" t="n">
        <v>0.0248512806672938</v>
      </c>
      <c r="H12942" s="161" t="inlineStr">
        <is>
          <t>2030</t>
        </is>
      </c>
      <c r="I12942" s="161" t="inlineStr">
        <is>
          <t>Mitigation_Investment_Needs_v1.1.xlsx (InvestmentNeeds v1.1, model output)</t>
        </is>
      </c>
    </row>
    <row r="12943" ht="13" customHeight="1">
      <c r="A12943" s="161" t="inlineStr">
        <is>
          <t>SWE</t>
        </is>
      </c>
      <c r="B12943" s="161" t="inlineStr">
        <is>
          <t>Sweden</t>
        </is>
      </c>
      <c r="C12943" s="161" t="inlineStr">
        <is>
          <t>Europe &amp; Central Asia</t>
        </is>
      </c>
      <c r="D12943" s="161" t="inlineStr">
        <is>
          <t>High income</t>
        </is>
      </c>
      <c r="E12943" s="161" t="b">
        <v>0</v>
      </c>
      <c r="F12943" s="161" t="inlineStr">
        <is>
          <t>inn_incr_cost_b_2030_pct_gdp</t>
        </is>
      </c>
      <c r="G12943" s="161" t="n">
        <v>0.0475956756800058</v>
      </c>
      <c r="H12943" s="161" t="inlineStr">
        <is>
          <t>2030</t>
        </is>
      </c>
      <c r="I12943" s="161" t="inlineStr">
        <is>
          <t>Mitigation_Investment_Needs_v1.1.xlsx (InvestmentNeeds v1.1, model output)</t>
        </is>
      </c>
    </row>
    <row r="12944" ht="13" customHeight="1">
      <c r="A12944" s="161" t="inlineStr">
        <is>
          <t>SWE</t>
        </is>
      </c>
      <c r="B12944" s="161" t="inlineStr">
        <is>
          <t>Sweden</t>
        </is>
      </c>
      <c r="C12944" s="161" t="inlineStr">
        <is>
          <t>Europe &amp; Central Asia</t>
        </is>
      </c>
      <c r="D12944" s="161" t="inlineStr">
        <is>
          <t>High income</t>
        </is>
      </c>
      <c r="E12944" s="161" t="b">
        <v>0</v>
      </c>
      <c r="F12944" s="161" t="inlineStr">
        <is>
          <t>inn_incr_cost_c_2030_pct_gdp</t>
        </is>
      </c>
      <c r="G12944" s="161" t="n">
        <v>0.0394905476018505</v>
      </c>
      <c r="H12944" s="161" t="inlineStr">
        <is>
          <t>2030</t>
        </is>
      </c>
      <c r="I12944" s="161" t="inlineStr">
        <is>
          <t>Mitigation_Investment_Needs_v1.1.xlsx (InvestmentNeeds v1.1, model output)</t>
        </is>
      </c>
    </row>
    <row r="12945" ht="13" customHeight="1">
      <c r="A12945" s="161" t="inlineStr">
        <is>
          <t>SWE</t>
        </is>
      </c>
      <c r="B12945" s="161" t="inlineStr">
        <is>
          <t>Sweden</t>
        </is>
      </c>
      <c r="C12945" s="161" t="inlineStr">
        <is>
          <t>Europe &amp; Central Asia</t>
        </is>
      </c>
      <c r="D12945" s="161" t="inlineStr">
        <is>
          <t>High income</t>
        </is>
      </c>
      <c r="E12945" s="161" t="b">
        <v>0</v>
      </c>
      <c r="F12945" s="161" t="inlineStr">
        <is>
          <t>inn_cost_per_t_b_2030_usd</t>
        </is>
      </c>
      <c r="G12945" s="161" t="n">
        <v>209.804152866852</v>
      </c>
      <c r="H12945" s="161" t="inlineStr">
        <is>
          <t>2030</t>
        </is>
      </c>
      <c r="I12945" s="161" t="inlineStr">
        <is>
          <t>Mitigation_Investment_Needs_v1.1.xlsx (InvestmentNeeds v1.1, model output)</t>
        </is>
      </c>
    </row>
    <row r="12946" ht="13" customHeight="1">
      <c r="A12946" s="161" t="inlineStr">
        <is>
          <t>SWE</t>
        </is>
      </c>
      <c r="B12946" s="161" t="inlineStr">
        <is>
          <t>Sweden</t>
        </is>
      </c>
      <c r="C12946" s="161" t="inlineStr">
        <is>
          <t>Europe &amp; Central Asia</t>
        </is>
      </c>
      <c r="D12946" s="161" t="inlineStr">
        <is>
          <t>High income</t>
        </is>
      </c>
      <c r="E12946" s="161" t="b">
        <v>0</v>
      </c>
      <c r="F12946" s="161" t="inlineStr">
        <is>
          <t>inn_coc_penalty_2030_pct_gdp</t>
        </is>
      </c>
      <c r="G12946" s="161" t="n">
        <v>-0.0598536710860843</v>
      </c>
      <c r="H12946" s="161" t="inlineStr">
        <is>
          <t>2030</t>
        </is>
      </c>
      <c r="I12946" s="161" t="inlineStr">
        <is>
          <t>Mitigation_Investment_Needs_v1.1.xlsx (InvestmentNeeds v1.1, model output)</t>
        </is>
      </c>
    </row>
    <row r="12947" ht="13" customHeight="1">
      <c r="A12947" s="161" t="inlineStr">
        <is>
          <t>SWE</t>
        </is>
      </c>
      <c r="B12947" s="161" t="inlineStr">
        <is>
          <t>Sweden</t>
        </is>
      </c>
      <c r="C12947" s="161" t="inlineStr">
        <is>
          <t>Europe &amp; Central Asia</t>
        </is>
      </c>
      <c r="D12947" s="161" t="inlineStr">
        <is>
          <t>High income</t>
        </is>
      </c>
      <c r="E12947" s="161" t="b">
        <v>0</v>
      </c>
      <c r="F12947" s="161" t="inlineStr">
        <is>
          <t>inn_pima_adj_inv_2030_pct_gdp</t>
        </is>
      </c>
      <c r="G12947" s="161" t="n">
        <v>3.497837440502822</v>
      </c>
      <c r="H12947" s="161" t="inlineStr">
        <is>
          <t>2030</t>
        </is>
      </c>
      <c r="I12947" s="161" t="inlineStr">
        <is>
          <t>Mitigation_Investment_Needs_v1.1.xlsx (InvestmentNeeds v1.1, model output)</t>
        </is>
      </c>
    </row>
    <row r="12948" ht="13" customHeight="1">
      <c r="A12948" s="161" t="inlineStr">
        <is>
          <t>SWE</t>
        </is>
      </c>
      <c r="B12948" s="161" t="inlineStr">
        <is>
          <t>Sweden</t>
        </is>
      </c>
      <c r="C12948" s="161" t="inlineStr">
        <is>
          <t>Europe &amp; Central Asia</t>
        </is>
      </c>
      <c r="D12948" s="161" t="inlineStr">
        <is>
          <t>High income</t>
        </is>
      </c>
      <c r="E12948" s="161" t="b">
        <v>0</v>
      </c>
      <c r="F12948" s="161" t="inlineStr">
        <is>
          <t>nmim_nz_inv_2030_pct_gdp</t>
        </is>
      </c>
      <c r="G12948" s="161" t="n">
        <v>2.091170636560453</v>
      </c>
      <c r="H12948" s="161" t="inlineStr">
        <is>
          <t>2030</t>
        </is>
      </c>
      <c r="I12948" s="161" t="inlineStr">
        <is>
          <t>nmim_summary_v0_2.csv (InvestmentNeeds NMIM v0.2, model output)</t>
        </is>
      </c>
    </row>
    <row r="12949" ht="13" customHeight="1">
      <c r="A12949" s="161" t="inlineStr">
        <is>
          <t>SWE</t>
        </is>
      </c>
      <c r="B12949" s="161" t="inlineStr">
        <is>
          <t>Sweden</t>
        </is>
      </c>
      <c r="C12949" s="161" t="inlineStr">
        <is>
          <t>Europe &amp; Central Asia</t>
        </is>
      </c>
      <c r="D12949" s="161" t="inlineStr">
        <is>
          <t>High income</t>
        </is>
      </c>
      <c r="E12949" s="161" t="b">
        <v>0</v>
      </c>
      <c r="F12949" s="161" t="inlineStr">
        <is>
          <t>nmim_typ1_2030_pct_gdp</t>
        </is>
      </c>
      <c r="G12949" s="161" t="n">
        <v>0.1416862146045211</v>
      </c>
      <c r="H12949" s="161" t="inlineStr">
        <is>
          <t>2030</t>
        </is>
      </c>
      <c r="I12949" s="161" t="inlineStr">
        <is>
          <t>nmim_summary_v0_2.csv (InvestmentNeeds NMIM v0.2, model output)</t>
        </is>
      </c>
    </row>
    <row r="12950" ht="13" customHeight="1">
      <c r="A12950" s="161" t="inlineStr">
        <is>
          <t>SWE</t>
        </is>
      </c>
      <c r="B12950" s="161" t="inlineStr">
        <is>
          <t>Sweden</t>
        </is>
      </c>
      <c r="C12950" s="161" t="inlineStr">
        <is>
          <t>Europe &amp; Central Asia</t>
        </is>
      </c>
      <c r="D12950" s="161" t="inlineStr">
        <is>
          <t>High income</t>
        </is>
      </c>
      <c r="E12950" s="161" t="b">
        <v>0</v>
      </c>
      <c r="F12950" s="161" t="inlineStr">
        <is>
          <t>nmim_typ2_2030_pct_gdp</t>
        </is>
      </c>
      <c r="G12950" s="161" t="n">
        <v>0.4206115749368739</v>
      </c>
      <c r="H12950" s="161" t="inlineStr">
        <is>
          <t>2030</t>
        </is>
      </c>
      <c r="I12950" s="161" t="inlineStr">
        <is>
          <t>nmim_summary_v0_2.csv (InvestmentNeeds NMIM v0.2, model output)</t>
        </is>
      </c>
    </row>
    <row r="12951" ht="13" customHeight="1">
      <c r="A12951" s="161" t="inlineStr">
        <is>
          <t>SWE</t>
        </is>
      </c>
      <c r="B12951" s="161" t="inlineStr">
        <is>
          <t>Sweden</t>
        </is>
      </c>
      <c r="C12951" s="161" t="inlineStr">
        <is>
          <t>Europe &amp; Central Asia</t>
        </is>
      </c>
      <c r="D12951" s="161" t="inlineStr">
        <is>
          <t>High income</t>
        </is>
      </c>
      <c r="E12951" s="161" t="b">
        <v>0</v>
      </c>
      <c r="F12951" s="161" t="inlineStr">
        <is>
          <t>nmim_typ3_2030_pct_gdp</t>
        </is>
      </c>
      <c r="G12951" s="161" t="n">
        <v>0.5930657472839629</v>
      </c>
      <c r="H12951" s="161" t="inlineStr">
        <is>
          <t>2030</t>
        </is>
      </c>
      <c r="I12951" s="161" t="inlineStr">
        <is>
          <t>nmim_summary_v0_2.csv (InvestmentNeeds NMIM v0.2, model output)</t>
        </is>
      </c>
    </row>
    <row r="12952" ht="13" customHeight="1">
      <c r="A12952" s="161" t="inlineStr">
        <is>
          <t>SWE</t>
        </is>
      </c>
      <c r="B12952" s="161" t="inlineStr">
        <is>
          <t>Sweden</t>
        </is>
      </c>
      <c r="C12952" s="161" t="inlineStr">
        <is>
          <t>Europe &amp; Central Asia</t>
        </is>
      </c>
      <c r="D12952" s="161" t="inlineStr">
        <is>
          <t>High income</t>
        </is>
      </c>
      <c r="E12952" s="161" t="b">
        <v>0</v>
      </c>
      <c r="F12952" s="161" t="inlineStr">
        <is>
          <t>nmim_typ4_2030_pct_gdp</t>
        </is>
      </c>
      <c r="G12952" s="161" t="n">
        <v>0.0553353929992477</v>
      </c>
      <c r="H12952" s="161" t="inlineStr">
        <is>
          <t>2030</t>
        </is>
      </c>
      <c r="I12952" s="161" t="inlineStr">
        <is>
          <t>nmim_summary_v0_2.csv (InvestmentNeeds NMIM v0.2, model output)</t>
        </is>
      </c>
    </row>
    <row r="12953" ht="13" customHeight="1">
      <c r="A12953" s="161" t="inlineStr">
        <is>
          <t>SWE</t>
        </is>
      </c>
      <c r="B12953" s="161" t="inlineStr">
        <is>
          <t>Sweden</t>
        </is>
      </c>
      <c r="C12953" s="161" t="inlineStr">
        <is>
          <t>Europe &amp; Central Asia</t>
        </is>
      </c>
      <c r="D12953" s="161" t="inlineStr">
        <is>
          <t>High income</t>
        </is>
      </c>
      <c r="E12953" s="161" t="b">
        <v>0</v>
      </c>
      <c r="F12953" s="161" t="inlineStr">
        <is>
          <t>nmim_typ5_2030_pct_gdp</t>
        </is>
      </c>
      <c r="G12953" s="161" t="n">
        <v>0.880471705876155</v>
      </c>
      <c r="H12953" s="161" t="inlineStr">
        <is>
          <t>2030</t>
        </is>
      </c>
      <c r="I12953" s="161" t="inlineStr">
        <is>
          <t>nmim_summary_v0_2.csv (InvestmentNeeds NMIM v0.2, model output)</t>
        </is>
      </c>
    </row>
    <row r="12954" ht="13" customHeight="1">
      <c r="A12954" s="161" t="inlineStr">
        <is>
          <t>SWE</t>
        </is>
      </c>
      <c r="B12954" s="161" t="inlineStr">
        <is>
          <t>Sweden</t>
        </is>
      </c>
      <c r="C12954" s="161" t="inlineStr">
        <is>
          <t>Europe &amp; Central Asia</t>
        </is>
      </c>
      <c r="D12954" s="161" t="inlineStr">
        <is>
          <t>High income</t>
        </is>
      </c>
      <c r="E12954" s="161" t="b">
        <v>0</v>
      </c>
      <c r="F12954" s="161" t="inlineStr">
        <is>
          <t>nmim_budget_need_2030_pct_gdp</t>
        </is>
      </c>
      <c r="G12954" s="161" t="n">
        <v>0.1582868325398689</v>
      </c>
      <c r="H12954" s="161" t="inlineStr">
        <is>
          <t>2030</t>
        </is>
      </c>
      <c r="I12954" s="161" t="inlineStr">
        <is>
          <t>nmim_summary_v0_2.csv (InvestmentNeeds NMIM v0.2, model output)</t>
        </is>
      </c>
    </row>
    <row r="12955" ht="13" customHeight="1">
      <c r="A12955" s="161" t="inlineStr">
        <is>
          <t>SWE</t>
        </is>
      </c>
      <c r="B12955" s="161" t="inlineStr">
        <is>
          <t>Sweden</t>
        </is>
      </c>
      <c r="C12955" s="161" t="inlineStr">
        <is>
          <t>Europe &amp; Central Asia</t>
        </is>
      </c>
      <c r="D12955" s="161" t="inlineStr">
        <is>
          <t>High income</t>
        </is>
      </c>
      <c r="E12955" s="161" t="b">
        <v>0</v>
      </c>
      <c r="F12955" s="161" t="inlineStr">
        <is>
          <t>nmim_private_share_2030_pct</t>
        </is>
      </c>
      <c r="G12955" s="161" t="n">
        <v>72.31701720769607</v>
      </c>
      <c r="H12955" s="161" t="inlineStr">
        <is>
          <t>2030</t>
        </is>
      </c>
      <c r="I12955" s="161" t="inlineStr">
        <is>
          <t>nmim_summary_v0_2.csv (InvestmentNeeds NMIM v0.2, model output)</t>
        </is>
      </c>
    </row>
    <row r="12956" ht="13" customHeight="1">
      <c r="A12956" s="161" t="inlineStr">
        <is>
          <t>SWE</t>
        </is>
      </c>
      <c r="B12956" s="161" t="inlineStr">
        <is>
          <t>Sweden</t>
        </is>
      </c>
      <c r="C12956" s="161" t="inlineStr">
        <is>
          <t>Europe &amp; Central Asia</t>
        </is>
      </c>
      <c r="D12956" s="161" t="inlineStr">
        <is>
          <t>High income</t>
        </is>
      </c>
      <c r="E12956" s="161" t="b">
        <v>0</v>
      </c>
      <c r="F12956" s="161" t="inlineStr">
        <is>
          <t>nmim_incr_inv_2030_pct_gdp</t>
        </is>
      </c>
      <c r="G12956" s="161" t="n">
        <v>0.5705726095911366</v>
      </c>
      <c r="H12956" s="161" t="inlineStr">
        <is>
          <t>2030</t>
        </is>
      </c>
      <c r="I12956" s="161" t="inlineStr">
        <is>
          <t>nmim_summary_v0_2.csv (InvestmentNeeds NMIM v0.2, model output)</t>
        </is>
      </c>
    </row>
    <row r="12957" ht="13" customHeight="1">
      <c r="A12957" s="161" t="inlineStr">
        <is>
          <t>SWE</t>
        </is>
      </c>
      <c r="B12957" s="161" t="inlineStr">
        <is>
          <t>Sweden</t>
        </is>
      </c>
      <c r="C12957" s="161" t="inlineStr">
        <is>
          <t>Europe &amp; Central Asia</t>
        </is>
      </c>
      <c r="D12957" s="161" t="inlineStr">
        <is>
          <t>High income</t>
        </is>
      </c>
      <c r="E12957" s="161" t="b">
        <v>0</v>
      </c>
      <c r="F12957" s="161" t="inlineStr">
        <is>
          <t>nmim_incr_inv_2050_pct_gdp</t>
        </is>
      </c>
      <c r="G12957" s="161" t="n">
        <v>0.4679397702719756</v>
      </c>
      <c r="H12957" s="161" t="inlineStr">
        <is>
          <t>2050</t>
        </is>
      </c>
      <c r="I12957" s="161" t="inlineStr">
        <is>
          <t>nmim_summary_v0_2.csv (InvestmentNeeds NMIM v0.2, model output)</t>
        </is>
      </c>
    </row>
    <row r="12958" ht="13" customHeight="1">
      <c r="A12958" s="161" t="inlineStr">
        <is>
          <t>SWE</t>
        </is>
      </c>
      <c r="B12958" s="161" t="inlineStr">
        <is>
          <t>Sweden</t>
        </is>
      </c>
      <c r="C12958" s="161" t="inlineStr">
        <is>
          <t>Europe &amp; Central Asia</t>
        </is>
      </c>
      <c r="D12958" s="161" t="inlineStr">
        <is>
          <t>High income</t>
        </is>
      </c>
      <c r="E12958" s="161" t="b">
        <v>0</v>
      </c>
      <c r="F12958" s="161" t="inlineStr">
        <is>
          <t>nmim_pv_incr_cost_b_pct_gdp</t>
        </is>
      </c>
      <c r="G12958" s="161" t="n">
        <v>1.312016349094007</v>
      </c>
      <c r="H12958" s="161" t="inlineStr">
        <is>
          <t>2025-2050</t>
        </is>
      </c>
      <c r="I12958" s="161" t="inlineStr">
        <is>
          <t>nmim_summary_v0_2.csv (InvestmentNeeds NMIM v0.2, model output)</t>
        </is>
      </c>
    </row>
    <row r="12959" ht="13" customHeight="1">
      <c r="A12959" s="161" t="inlineStr">
        <is>
          <t>SWE</t>
        </is>
      </c>
      <c r="B12959" s="161" t="inlineStr">
        <is>
          <t>Sweden</t>
        </is>
      </c>
      <c r="C12959" s="161" t="inlineStr">
        <is>
          <t>Europe &amp; Central Asia</t>
        </is>
      </c>
      <c r="D12959" s="161" t="inlineStr">
        <is>
          <t>High income</t>
        </is>
      </c>
      <c r="E12959" s="161" t="b">
        <v>0</v>
      </c>
      <c r="F12959" s="161" t="inlineStr">
        <is>
          <t>price_diesel_usd_litre</t>
        </is>
      </c>
      <c r="G12959" s="161" t="n">
        <v>1.549</v>
      </c>
      <c r="H12959" s="161" t="inlineStr">
        <is>
          <t>2024</t>
        </is>
      </c>
      <c r="I12959" s="161" t="inlineStr">
        <is>
          <t>imffossilfuelsubsidiesdata.xlsb</t>
        </is>
      </c>
    </row>
    <row r="12960" ht="13" customHeight="1">
      <c r="A12960" s="161" t="inlineStr">
        <is>
          <t>SWE</t>
        </is>
      </c>
      <c r="B12960" s="161" t="inlineStr">
        <is>
          <t>Sweden</t>
        </is>
      </c>
      <c r="C12960" s="161" t="inlineStr">
        <is>
          <t>Europe &amp; Central Asia</t>
        </is>
      </c>
      <c r="D12960" s="161" t="inlineStr">
        <is>
          <t>High income</t>
        </is>
      </c>
      <c r="E12960" s="161" t="b">
        <v>0</v>
      </c>
      <c r="F12960" s="161" t="inlineStr">
        <is>
          <t>price_gasoline_usd_litre</t>
        </is>
      </c>
      <c r="G12960" s="161" t="n">
        <v>1.683</v>
      </c>
      <c r="H12960" s="161" t="inlineStr">
        <is>
          <t>2024</t>
        </is>
      </c>
      <c r="I12960" s="161" t="inlineStr">
        <is>
          <t>imffossilfuelsubsidiesdata.xlsb</t>
        </is>
      </c>
    </row>
    <row r="12961" ht="13" customHeight="1">
      <c r="A12961" s="161" t="inlineStr">
        <is>
          <t>SWE</t>
        </is>
      </c>
      <c r="B12961" s="161" t="inlineStr">
        <is>
          <t>Sweden</t>
        </is>
      </c>
      <c r="C12961" s="161" t="inlineStr">
        <is>
          <t>Europe &amp; Central Asia</t>
        </is>
      </c>
      <c r="D12961" s="161" t="inlineStr">
        <is>
          <t>High income</t>
        </is>
      </c>
      <c r="E12961" s="161" t="b">
        <v>0</v>
      </c>
      <c r="F12961" s="161" t="inlineStr">
        <is>
          <t>price_electricity_residential_usd_kwh</t>
        </is>
      </c>
      <c r="G12961" s="161" t="n">
        <v>0.259</v>
      </c>
      <c r="H12961" s="161" t="inlineStr">
        <is>
          <t>2024</t>
        </is>
      </c>
      <c r="I12961" s="161" t="inlineStr">
        <is>
          <t>imffossilfuelsubsidiesdata.xlsb</t>
        </is>
      </c>
    </row>
    <row r="12962" ht="13" customHeight="1">
      <c r="A12962" s="161" t="inlineStr">
        <is>
          <t>SWE</t>
        </is>
      </c>
      <c r="B12962" s="161" t="inlineStr">
        <is>
          <t>Sweden</t>
        </is>
      </c>
      <c r="C12962" s="161" t="inlineStr">
        <is>
          <t>Europe &amp; Central Asia</t>
        </is>
      </c>
      <c r="D12962" s="161" t="inlineStr">
        <is>
          <t>High income</t>
        </is>
      </c>
      <c r="E12962" s="161" t="b">
        <v>0</v>
      </c>
      <c r="F12962" s="161" t="inlineStr">
        <is>
          <t>price_electricity_industry_usd_kwh</t>
        </is>
      </c>
      <c r="G12962" s="161" t="n">
        <v>0.07199999999999999</v>
      </c>
      <c r="H12962" s="161" t="inlineStr">
        <is>
          <t>2024</t>
        </is>
      </c>
      <c r="I12962" s="161" t="inlineStr">
        <is>
          <t>imffossilfuelsubsidiesdata.xlsb</t>
        </is>
      </c>
    </row>
    <row r="12963" ht="13" customHeight="1">
      <c r="A12963" s="161" t="inlineStr">
        <is>
          <t>SWE</t>
        </is>
      </c>
      <c r="B12963" s="161" t="inlineStr">
        <is>
          <t>Sweden</t>
        </is>
      </c>
      <c r="C12963" s="161" t="inlineStr">
        <is>
          <t>Europe &amp; Central Asia</t>
        </is>
      </c>
      <c r="D12963" s="161" t="inlineStr">
        <is>
          <t>High income</t>
        </is>
      </c>
      <c r="E12963" s="161" t="b">
        <v>0</v>
      </c>
      <c r="F12963" s="161" t="inlineStr">
        <is>
          <t>price_gas_residential_usd_gj</t>
        </is>
      </c>
      <c r="G12963" s="161" t="n">
        <v>54.913</v>
      </c>
      <c r="H12963" s="161" t="inlineStr">
        <is>
          <t>2024</t>
        </is>
      </c>
      <c r="I12963" s="161" t="inlineStr">
        <is>
          <t>imffossilfuelsubsidiesdata.xlsb</t>
        </is>
      </c>
    </row>
    <row r="12964" ht="13" customHeight="1">
      <c r="A12964" s="161" t="inlineStr">
        <is>
          <t>SWE</t>
        </is>
      </c>
      <c r="B12964" s="161" t="inlineStr">
        <is>
          <t>Sweden</t>
        </is>
      </c>
      <c r="C12964" s="161" t="inlineStr">
        <is>
          <t>Europe &amp; Central Asia</t>
        </is>
      </c>
      <c r="D12964" s="161" t="inlineStr">
        <is>
          <t>High income</t>
        </is>
      </c>
      <c r="E12964" s="161" t="b">
        <v>0</v>
      </c>
      <c r="F12964" s="161" t="inlineStr">
        <is>
          <t>price_gas_industry_usd_gj</t>
        </is>
      </c>
      <c r="G12964" s="161" t="n">
        <v>34.989</v>
      </c>
      <c r="H12964" s="161" t="inlineStr">
        <is>
          <t>2024</t>
        </is>
      </c>
      <c r="I12964" s="161" t="inlineStr">
        <is>
          <t>imffossilfuelsubsidiesdata.xlsb</t>
        </is>
      </c>
    </row>
    <row r="12965" ht="13" customHeight="1">
      <c r="A12965" s="161" t="inlineStr">
        <is>
          <t>SWE</t>
        </is>
      </c>
      <c r="B12965" s="161" t="inlineStr">
        <is>
          <t>Sweden</t>
        </is>
      </c>
      <c r="C12965" s="161" t="inlineStr">
        <is>
          <t>Europe &amp; Central Asia</t>
        </is>
      </c>
      <c r="D12965" s="161" t="inlineStr">
        <is>
          <t>High income</t>
        </is>
      </c>
      <c r="E12965" s="161" t="b">
        <v>0</v>
      </c>
      <c r="F12965" s="161" t="inlineStr">
        <is>
          <t>price_gas_power_usd_gj</t>
        </is>
      </c>
      <c r="G12965" s="161" t="n">
        <v>34.989</v>
      </c>
      <c r="H12965" s="161" t="inlineStr">
        <is>
          <t>2024</t>
        </is>
      </c>
      <c r="I12965" s="161" t="inlineStr">
        <is>
          <t>imffossilfuelsubsidiesdata.xlsb</t>
        </is>
      </c>
    </row>
    <row r="12966" ht="13" customHeight="1">
      <c r="A12966" s="161" t="inlineStr">
        <is>
          <t>SWE</t>
        </is>
      </c>
      <c r="B12966" s="161" t="inlineStr">
        <is>
          <t>Sweden</t>
        </is>
      </c>
      <c r="C12966" s="161" t="inlineStr">
        <is>
          <t>Europe &amp; Central Asia</t>
        </is>
      </c>
      <c r="D12966" s="161" t="inlineStr">
        <is>
          <t>High income</t>
        </is>
      </c>
      <c r="E12966" s="161" t="b">
        <v>0</v>
      </c>
      <c r="F12966" s="161" t="inlineStr">
        <is>
          <t>price_coal_residential_usd_gj</t>
        </is>
      </c>
      <c r="G12966" s="161" t="n">
        <v>37.215</v>
      </c>
      <c r="H12966" s="161" t="inlineStr">
        <is>
          <t>2024</t>
        </is>
      </c>
      <c r="I12966" s="161" t="inlineStr">
        <is>
          <t>imffossilfuelsubsidiesdata.xlsb</t>
        </is>
      </c>
    </row>
    <row r="12967" ht="13" customHeight="1">
      <c r="A12967" s="161" t="inlineStr">
        <is>
          <t>SWE</t>
        </is>
      </c>
      <c r="B12967" s="161" t="inlineStr">
        <is>
          <t>Sweden</t>
        </is>
      </c>
      <c r="C12967" s="161" t="inlineStr">
        <is>
          <t>Europe &amp; Central Asia</t>
        </is>
      </c>
      <c r="D12967" s="161" t="inlineStr">
        <is>
          <t>High income</t>
        </is>
      </c>
      <c r="E12967" s="161" t="b">
        <v>0</v>
      </c>
      <c r="F12967" s="161" t="inlineStr">
        <is>
          <t>price_coal_industry_usd_gj</t>
        </is>
      </c>
      <c r="G12967" s="161" t="n">
        <v>17.538</v>
      </c>
      <c r="H12967" s="161" t="inlineStr">
        <is>
          <t>2024</t>
        </is>
      </c>
      <c r="I12967" s="161" t="inlineStr">
        <is>
          <t>imffossilfuelsubsidiesdata.xlsb</t>
        </is>
      </c>
    </row>
    <row r="12968" ht="13" customHeight="1">
      <c r="A12968" s="161" t="inlineStr">
        <is>
          <t>SWE</t>
        </is>
      </c>
      <c r="B12968" s="161" t="inlineStr">
        <is>
          <t>Sweden</t>
        </is>
      </c>
      <c r="C12968" s="161" t="inlineStr">
        <is>
          <t>Europe &amp; Central Asia</t>
        </is>
      </c>
      <c r="D12968" s="161" t="inlineStr">
        <is>
          <t>High income</t>
        </is>
      </c>
      <c r="E12968" s="161" t="b">
        <v>0</v>
      </c>
      <c r="F12968" s="161" t="inlineStr">
        <is>
          <t>price_coal_power_usd_gj</t>
        </is>
      </c>
      <c r="G12968" s="161" t="n">
        <v>19.823</v>
      </c>
      <c r="H12968" s="161" t="inlineStr">
        <is>
          <t>2024</t>
        </is>
      </c>
      <c r="I12968" s="161" t="inlineStr">
        <is>
          <t>imffossilfuelsubsidiesdata.xlsb</t>
        </is>
      </c>
    </row>
    <row r="12969" ht="13" customHeight="1">
      <c r="A12969" s="161" t="inlineStr">
        <is>
          <t>SWE</t>
        </is>
      </c>
      <c r="B12969" s="161" t="inlineStr">
        <is>
          <t>Sweden</t>
        </is>
      </c>
      <c r="C12969" s="161" t="inlineStr">
        <is>
          <t>Europe &amp; Central Asia</t>
        </is>
      </c>
      <c r="D12969" s="161" t="inlineStr">
        <is>
          <t>High income</t>
        </is>
      </c>
      <c r="E12969" s="161" t="b">
        <v>0</v>
      </c>
      <c r="F12969" s="161" t="inlineStr">
        <is>
          <t>rise_renewable_energy_score</t>
        </is>
      </c>
      <c r="G12969" s="161" t="n">
        <v>83.15900000000001</v>
      </c>
      <c r="H12969" s="161" t="inlineStr">
        <is>
          <t>2023</t>
        </is>
      </c>
      <c r="I12969" s="161" t="inlineStr">
        <is>
          <t>WB_RISE_WIDEF.csv</t>
        </is>
      </c>
    </row>
    <row r="12970" ht="13" customHeight="1">
      <c r="A12970" s="161" t="inlineStr">
        <is>
          <t>SWE</t>
        </is>
      </c>
      <c r="B12970" s="161" t="inlineStr">
        <is>
          <t>Sweden</t>
        </is>
      </c>
      <c r="C12970" s="161" t="inlineStr">
        <is>
          <t>Europe &amp; Central Asia</t>
        </is>
      </c>
      <c r="D12970" s="161" t="inlineStr">
        <is>
          <t>High income</t>
        </is>
      </c>
      <c r="E12970" s="161" t="b">
        <v>0</v>
      </c>
      <c r="F12970" s="161" t="inlineStr">
        <is>
          <t>rise_level_playing_field_score</t>
        </is>
      </c>
      <c r="G12970" s="161" t="n">
        <v>80</v>
      </c>
      <c r="H12970" s="161" t="inlineStr">
        <is>
          <t>2023</t>
        </is>
      </c>
      <c r="I12970" s="161" t="inlineStr">
        <is>
          <t>WB_RISE_WIDEF.csv</t>
        </is>
      </c>
    </row>
    <row r="12971" ht="13" customHeight="1">
      <c r="A12971" s="161" t="inlineStr">
        <is>
          <t>SWE</t>
        </is>
      </c>
      <c r="B12971" s="161" t="inlineStr">
        <is>
          <t>Sweden</t>
        </is>
      </c>
      <c r="C12971" s="161" t="inlineStr">
        <is>
          <t>Europe &amp; Central Asia</t>
        </is>
      </c>
      <c r="D12971" s="161" t="inlineStr">
        <is>
          <t>High income</t>
        </is>
      </c>
      <c r="E12971" s="161" t="b">
        <v>0</v>
      </c>
      <c r="F12971" s="161" t="inlineStr">
        <is>
          <t>rise_ee_financing_mechanisms_score</t>
        </is>
      </c>
      <c r="G12971" s="161" t="n">
        <v>100</v>
      </c>
      <c r="H12971" s="161" t="inlineStr">
        <is>
          <t>2023</t>
        </is>
      </c>
      <c r="I12971" s="161" t="inlineStr">
        <is>
          <t>WB_RISE_WIDEF.csv</t>
        </is>
      </c>
    </row>
    <row r="12972" ht="13" customHeight="1">
      <c r="A12972" s="161" t="inlineStr">
        <is>
          <t>SWE</t>
        </is>
      </c>
      <c r="B12972" s="161" t="inlineStr">
        <is>
          <t>Sweden</t>
        </is>
      </c>
      <c r="C12972" s="161" t="inlineStr">
        <is>
          <t>Europe &amp; Central Asia</t>
        </is>
      </c>
      <c r="D12972" s="161" t="inlineStr">
        <is>
          <t>High income</t>
        </is>
      </c>
      <c r="E12972" s="161" t="b">
        <v>0</v>
      </c>
      <c r="F12972" s="161" t="inlineStr">
        <is>
          <t>revenue_pct_gdp</t>
        </is>
      </c>
      <c r="G12972" s="161" t="n">
        <v>47.8</v>
      </c>
      <c r="H12972" s="161" t="inlineStr">
        <is>
          <t>2024</t>
        </is>
      </c>
      <c r="I12972" s="161" t="inlineStr">
        <is>
          <t>dataset_2026-08-26T13_41_09_874550254Z_DEFAULT_INTEGRATION_IMF_RES_WEO_9_0_0.csv</t>
        </is>
      </c>
    </row>
    <row r="12973" ht="13" customHeight="1">
      <c r="A12973" s="161" t="inlineStr">
        <is>
          <t>SWE</t>
        </is>
      </c>
      <c r="B12973" s="161" t="inlineStr">
        <is>
          <t>Sweden</t>
        </is>
      </c>
      <c r="C12973" s="161" t="inlineStr">
        <is>
          <t>Europe &amp; Central Asia</t>
        </is>
      </c>
      <c r="D12973" s="161" t="inlineStr">
        <is>
          <t>High income</t>
        </is>
      </c>
      <c r="E12973" s="161" t="b">
        <v>0</v>
      </c>
      <c r="F12973" s="161" t="inlineStr">
        <is>
          <t>primary_balance_pct_gdp</t>
        </is>
      </c>
      <c r="G12973" s="161" t="n">
        <v>-1.413</v>
      </c>
      <c r="H12973" s="161" t="inlineStr">
        <is>
          <t>2024</t>
        </is>
      </c>
      <c r="I12973" s="161" t="inlineStr">
        <is>
          <t>dataset_2026-08-26T13_41_09_874550254Z_DEFAULT_INTEGRATION_IMF_RES_WEO_9_0_0.csv</t>
        </is>
      </c>
    </row>
    <row r="12974" ht="13" customHeight="1">
      <c r="A12974" s="161" t="inlineStr">
        <is>
          <t>SWE</t>
        </is>
      </c>
      <c r="B12974" s="161" t="inlineStr">
        <is>
          <t>Sweden</t>
        </is>
      </c>
      <c r="C12974" s="161" t="inlineStr">
        <is>
          <t>Europe &amp; Central Asia</t>
        </is>
      </c>
      <c r="D12974" s="161" t="inlineStr">
        <is>
          <t>High income</t>
        </is>
      </c>
      <c r="E12974" s="161" t="b">
        <v>0</v>
      </c>
      <c r="F12974" s="161" t="inlineStr">
        <is>
          <t>current_account_pct_gdp</t>
        </is>
      </c>
      <c r="G12974" s="161" t="n">
        <v>6.865</v>
      </c>
      <c r="H12974" s="161" t="inlineStr">
        <is>
          <t>2024</t>
        </is>
      </c>
      <c r="I12974" s="161" t="inlineStr">
        <is>
          <t>dataset_2026-08-26T13_41_09_874550254Z_DEFAULT_INTEGRATION_IMF_RES_WEO_9_0_0.csv</t>
        </is>
      </c>
    </row>
    <row r="12975" ht="13" customHeight="1">
      <c r="A12975" s="161" t="inlineStr">
        <is>
          <t>SWE</t>
        </is>
      </c>
      <c r="B12975" s="161" t="inlineStr">
        <is>
          <t>Sweden</t>
        </is>
      </c>
      <c r="C12975" s="161" t="inlineStr">
        <is>
          <t>Europe &amp; Central Asia</t>
        </is>
      </c>
      <c r="D12975" s="161" t="inlineStr">
        <is>
          <t>High income</t>
        </is>
      </c>
      <c r="E12975" s="161" t="b">
        <v>0</v>
      </c>
      <c r="F12975" s="161" t="inlineStr">
        <is>
          <t>gross_capital_formation_pct_gdp</t>
        </is>
      </c>
      <c r="G12975" s="161" t="n">
        <v>25.119</v>
      </c>
      <c r="H12975" s="161" t="inlineStr">
        <is>
          <t>2024</t>
        </is>
      </c>
      <c r="I12975" s="161" t="inlineStr">
        <is>
          <t>dataset_2026-08-26T13_41_09_874550254Z_DEFAULT_INTEGRATION_IMF_RES_WEO_9_0_0.csv</t>
        </is>
      </c>
    </row>
    <row r="12976" ht="13" customHeight="1">
      <c r="A12976" s="161" t="inlineStr">
        <is>
          <t>SWE</t>
        </is>
      </c>
      <c r="B12976" s="161" t="inlineStr">
        <is>
          <t>Sweden</t>
        </is>
      </c>
      <c r="C12976" s="161" t="inlineStr">
        <is>
          <t>Europe &amp; Central Asia</t>
        </is>
      </c>
      <c r="D12976" s="161" t="inlineStr">
        <is>
          <t>High income</t>
        </is>
      </c>
      <c r="E12976" s="161" t="b">
        <v>0</v>
      </c>
      <c r="F12976" s="161" t="inlineStr">
        <is>
          <t>real_gdp_growth_5y_avg_pct</t>
        </is>
      </c>
      <c r="G12976" s="161" t="n">
        <v>1.072</v>
      </c>
      <c r="H12976" s="161" t="inlineStr">
        <is>
          <t>2020-2024 avg</t>
        </is>
      </c>
      <c r="I12976" s="161" t="inlineStr">
        <is>
          <t>dataset_2026-08-26T13_41_09_874550254Z_DEFAULT_INTEGRATION_IMF_RES_WEO_9_0_0.csv (derived)</t>
        </is>
      </c>
    </row>
    <row r="12977" ht="13" customHeight="1">
      <c r="A12977" s="161" t="inlineStr">
        <is>
          <t>SWE</t>
        </is>
      </c>
      <c r="B12977" s="161" t="inlineStr">
        <is>
          <t>Sweden</t>
        </is>
      </c>
      <c r="C12977" s="161" t="inlineStr">
        <is>
          <t>Europe &amp; Central Asia</t>
        </is>
      </c>
      <c r="D12977" s="161" t="inlineStr">
        <is>
          <t>High income</t>
        </is>
      </c>
      <c r="E12977" s="161" t="b">
        <v>0</v>
      </c>
      <c r="F12977" s="161" t="inlineStr">
        <is>
          <t>int_budget_need_2030_pct_gdp</t>
        </is>
      </c>
      <c r="G12977" s="161" t="n">
        <v>0.028</v>
      </c>
      <c r="H12977" s="161" t="inlineStr">
        <is>
          <t>2030</t>
        </is>
      </c>
      <c r="I12977" s="161" t="inlineStr">
        <is>
          <t>integrated_results.csv (MacroFiscalModels v0.1, model output)</t>
        </is>
      </c>
    </row>
    <row r="12978" ht="13" customHeight="1">
      <c r="A12978" s="161" t="inlineStr">
        <is>
          <t>SWE</t>
        </is>
      </c>
      <c r="B12978" s="161" t="inlineStr">
        <is>
          <t>Sweden</t>
        </is>
      </c>
      <c r="C12978" s="161" t="inlineStr">
        <is>
          <t>Europe &amp; Central Asia</t>
        </is>
      </c>
      <c r="D12978" s="161" t="inlineStr">
        <is>
          <t>High income</t>
        </is>
      </c>
      <c r="E12978" s="161" t="b">
        <v>0</v>
      </c>
      <c r="F12978" s="161" t="inlineStr">
        <is>
          <t>int_pricing_revenue_2030_pct_gdp</t>
        </is>
      </c>
      <c r="G12978" s="161" t="n">
        <v>0.015</v>
      </c>
      <c r="H12978" s="161" t="inlineStr">
        <is>
          <t>2030</t>
        </is>
      </c>
      <c r="I12978" s="161" t="inlineStr">
        <is>
          <t>integrated_results.csv (MacroFiscalModels v0.1, model output)</t>
        </is>
      </c>
    </row>
    <row r="12979" ht="13" customHeight="1">
      <c r="A12979" s="161" t="inlineStr">
        <is>
          <t>SWE</t>
        </is>
      </c>
      <c r="B12979" s="161" t="inlineStr">
        <is>
          <t>Sweden</t>
        </is>
      </c>
      <c r="C12979" s="161" t="inlineStr">
        <is>
          <t>Europe &amp; Central Asia</t>
        </is>
      </c>
      <c r="D12979" s="161" t="inlineStr">
        <is>
          <t>High income</t>
        </is>
      </c>
      <c r="E12979" s="161" t="b">
        <v>0</v>
      </c>
      <c r="F12979" s="161" t="inlineStr">
        <is>
          <t>int_financing_gap_2030_pct_gdp</t>
        </is>
      </c>
      <c r="G12979" s="161" t="n">
        <v>0.013</v>
      </c>
      <c r="H12979" s="161" t="inlineStr">
        <is>
          <t>2030</t>
        </is>
      </c>
      <c r="I12979" s="161" t="inlineStr">
        <is>
          <t>integrated_results.csv (MacroFiscalModels v0.1, model output)</t>
        </is>
      </c>
    </row>
    <row r="12980" ht="13" customHeight="1">
      <c r="A12980" s="161" t="inlineStr">
        <is>
          <t>SWE</t>
        </is>
      </c>
      <c r="B12980" s="161" t="inlineStr">
        <is>
          <t>Sweden</t>
        </is>
      </c>
      <c r="C12980" s="161" t="inlineStr">
        <is>
          <t>Europe &amp; Central Asia</t>
        </is>
      </c>
      <c r="D12980" s="161" t="inlineStr">
        <is>
          <t>High income</t>
        </is>
      </c>
      <c r="E12980" s="161" t="b">
        <v>0</v>
      </c>
      <c r="F12980" s="161" t="inlineStr">
        <is>
          <t>int_gdp_dev_2050_pct</t>
        </is>
      </c>
      <c r="G12980" s="161" t="n">
        <v>1.71</v>
      </c>
      <c r="H12980" s="161" t="inlineStr">
        <is>
          <t>2050</t>
        </is>
      </c>
      <c r="I12980" s="161" t="inlineStr">
        <is>
          <t>integrated_results.csv (MacroFiscalModels v0.1, model output)</t>
        </is>
      </c>
    </row>
    <row r="12981" ht="13" customHeight="1">
      <c r="A12981" s="161" t="inlineStr">
        <is>
          <t>SWE</t>
        </is>
      </c>
      <c r="B12981" s="161" t="inlineStr">
        <is>
          <t>Sweden</t>
        </is>
      </c>
      <c r="C12981" s="161" t="inlineStr">
        <is>
          <t>Europe &amp; Central Asia</t>
        </is>
      </c>
      <c r="D12981" s="161" t="inlineStr">
        <is>
          <t>High income</t>
        </is>
      </c>
      <c r="E12981" s="161" t="b">
        <v>0</v>
      </c>
      <c r="F12981" s="161" t="inlineStr">
        <is>
          <t>int_debt_2050_pct_gdp</t>
        </is>
      </c>
      <c r="G12981" s="161" t="n">
        <v>33.66</v>
      </c>
      <c r="H12981" s="161" t="inlineStr">
        <is>
          <t>2050</t>
        </is>
      </c>
      <c r="I12981" s="161" t="inlineStr">
        <is>
          <t>integrated_results.csv (MacroFiscalModels v0.1, model output)</t>
        </is>
      </c>
    </row>
    <row r="12982" ht="13" customHeight="1">
      <c r="A12982" s="161" t="inlineStr">
        <is>
          <t>CHE</t>
        </is>
      </c>
      <c r="B12982" s="161" t="inlineStr">
        <is>
          <t>Switzerland</t>
        </is>
      </c>
      <c r="C12982" s="161" t="inlineStr">
        <is>
          <t>Europe &amp; Central Asia</t>
        </is>
      </c>
      <c r="D12982" s="161" t="inlineStr">
        <is>
          <t>High income</t>
        </is>
      </c>
      <c r="E12982" s="161" t="b">
        <v>0</v>
      </c>
      <c r="F12982" s="161" t="inlineStr">
        <is>
          <t>interest_to_revenue_pct</t>
        </is>
      </c>
      <c r="G12982" s="161" t="n">
        <v>0.43</v>
      </c>
      <c r="H12982" s="161" t="inlineStr">
        <is>
          <t>2024</t>
        </is>
      </c>
      <c r="I12982" s="161" t="inlineStr">
        <is>
          <t>dataset_2026-08-26T13_41_09_874550254Z_DEFAULT_INTEGRATION_IMF_RES_WEO_9_0_0.csv (derived)</t>
        </is>
      </c>
    </row>
    <row r="12983" ht="13" customHeight="1">
      <c r="A12983" s="161" t="inlineStr">
        <is>
          <t>CHE</t>
        </is>
      </c>
      <c r="B12983" s="161" t="inlineStr">
        <is>
          <t>Switzerland</t>
        </is>
      </c>
      <c r="C12983" s="161" t="inlineStr">
        <is>
          <t>Europe &amp; Central Asia</t>
        </is>
      </c>
      <c r="D12983" s="161" t="inlineStr">
        <is>
          <t>High income</t>
        </is>
      </c>
      <c r="E12983" s="161" t="b">
        <v>0</v>
      </c>
      <c r="F12983" s="161" t="inlineStr">
        <is>
          <t>interest_pct_gdp</t>
        </is>
      </c>
      <c r="G12983" s="161" t="n">
        <v>0.137</v>
      </c>
      <c r="H12983" s="161" t="inlineStr">
        <is>
          <t>2024</t>
        </is>
      </c>
      <c r="I12983" s="161" t="inlineStr">
        <is>
          <t>dataset_2026-08-26T13_41_09_874550254Z_DEFAULT_INTEGRATION_IMF_RES_WEO_9_0_0.csv (derived)</t>
        </is>
      </c>
    </row>
    <row r="12984" ht="13" customHeight="1">
      <c r="A12984" s="161" t="inlineStr">
        <is>
          <t>CHE</t>
        </is>
      </c>
      <c r="B12984" s="161" t="inlineStr">
        <is>
          <t>Switzerland</t>
        </is>
      </c>
      <c r="C12984" s="161" t="inlineStr">
        <is>
          <t>Europe &amp; Central Asia</t>
        </is>
      </c>
      <c r="D12984" s="161" t="inlineStr">
        <is>
          <t>High income</t>
        </is>
      </c>
      <c r="E12984" s="161" t="b">
        <v>0</v>
      </c>
      <c r="F12984" s="161" t="inlineStr">
        <is>
          <t>gross_debt_pct_gdp</t>
        </is>
      </c>
      <c r="G12984" s="161" t="n">
        <v>40.493</v>
      </c>
      <c r="H12984" s="161" t="inlineStr">
        <is>
          <t>2024</t>
        </is>
      </c>
      <c r="I12984" s="161" t="inlineStr">
        <is>
          <t>dataset_2026-08-26T13_41_09_874550254Z_DEFAULT_INTEGRATION_IMF_RES_WEO_9_0_0.csv</t>
        </is>
      </c>
    </row>
    <row r="12985" ht="13" customHeight="1">
      <c r="A12985" s="161" t="inlineStr">
        <is>
          <t>CHE</t>
        </is>
      </c>
      <c r="B12985" s="161" t="inlineStr">
        <is>
          <t>Switzerland</t>
        </is>
      </c>
      <c r="C12985" s="161" t="inlineStr">
        <is>
          <t>Europe &amp; Central Asia</t>
        </is>
      </c>
      <c r="D12985" s="161" t="inlineStr">
        <is>
          <t>High income</t>
        </is>
      </c>
      <c r="E12985" s="161" t="b">
        <v>0</v>
      </c>
      <c r="F12985" s="161" t="inlineStr">
        <is>
          <t>tax_revenue_pct_gdp</t>
        </is>
      </c>
      <c r="G12985" s="161" t="n">
        <v>19.952</v>
      </c>
      <c r="H12985" s="161" t="inlineStr">
        <is>
          <t>2024</t>
        </is>
      </c>
      <c r="I12985" s="161" t="inlineStr">
        <is>
          <t>world-imf2026.xlsx</t>
        </is>
      </c>
    </row>
    <row r="12986" ht="13" customHeight="1">
      <c r="A12986" s="161" t="inlineStr">
        <is>
          <t>CHE</t>
        </is>
      </c>
      <c r="B12986" s="161" t="inlineStr">
        <is>
          <t>Switzerland</t>
        </is>
      </c>
      <c r="C12986" s="161" t="inlineStr">
        <is>
          <t>Europe &amp; Central Asia</t>
        </is>
      </c>
      <c r="D12986" s="161" t="inlineStr">
        <is>
          <t>High income</t>
        </is>
      </c>
      <c r="E12986" s="161" t="b">
        <v>0</v>
      </c>
      <c r="F12986" s="161" t="inlineStr">
        <is>
          <t>climate_pfm_diagnostic_on_record</t>
        </is>
      </c>
      <c r="G12986" s="161" t="n">
        <v>0</v>
      </c>
      <c r="H12986" s="161" t="inlineStr">
        <is>
          <t>2022</t>
        </is>
      </c>
      <c r="I12986" s="161" t="inlineStr">
        <is>
          <t>UNDP-Global-Climate-Public-Finance-Review-2022.pdf (Table 4.2)</t>
        </is>
      </c>
    </row>
    <row r="12987" ht="13" customHeight="1">
      <c r="A12987" s="161" t="inlineStr">
        <is>
          <t>CHE</t>
        </is>
      </c>
      <c r="B12987" s="161" t="inlineStr">
        <is>
          <t>Switzerland</t>
        </is>
      </c>
      <c r="C12987" s="161" t="inlineStr">
        <is>
          <t>Europe &amp; Central Asia</t>
        </is>
      </c>
      <c r="D12987" s="161" t="inlineStr">
        <is>
          <t>High income</t>
        </is>
      </c>
      <c r="E12987" s="161" t="b">
        <v>0</v>
      </c>
      <c r="F12987" s="161" t="inlineStr">
        <is>
          <t>wacc_steffen_nominal_aftertax_pct</t>
        </is>
      </c>
      <c r="G12987" s="161" t="n">
        <v>3.97</v>
      </c>
      <c r="H12987" s="161" t="inlineStr">
        <is>
          <t>2017</t>
        </is>
      </c>
      <c r="I12987" s="161" t="inlineStr">
        <is>
          <t>SteffenEtAl2025_WACC_database.csv</t>
        </is>
      </c>
    </row>
    <row r="12988" ht="13" customHeight="1">
      <c r="A12988" s="161" t="inlineStr">
        <is>
          <t>CHE</t>
        </is>
      </c>
      <c r="B12988" s="161" t="inlineStr">
        <is>
          <t>Switzerland</t>
        </is>
      </c>
      <c r="C12988" s="161" t="inlineStr">
        <is>
          <t>Europe &amp; Central Asia</t>
        </is>
      </c>
      <c r="D12988" s="161" t="inlineStr">
        <is>
          <t>High income</t>
        </is>
      </c>
      <c r="E12988" s="161" t="b">
        <v>0</v>
      </c>
      <c r="F12988" s="161" t="inlineStr">
        <is>
          <t>wacc_n_sources</t>
        </is>
      </c>
      <c r="G12988" s="161" t="n">
        <v>1</v>
      </c>
      <c r="H12988" s="161" t="inlineStr">
        <is>
          <t>2021-2024</t>
        </is>
      </c>
      <c r="I12988" s="161" t="inlineStr">
        <is>
          <t>IRENA / Steffen et al. / IEA</t>
        </is>
      </c>
    </row>
    <row r="12989" ht="13" customHeight="1">
      <c r="A12989" s="161" t="inlineStr">
        <is>
          <t>CHE</t>
        </is>
      </c>
      <c r="B12989" s="161" t="inlineStr">
        <is>
          <t>Switzerland</t>
        </is>
      </c>
      <c r="C12989" s="161" t="inlineStr">
        <is>
          <t>Europe &amp; Central Asia</t>
        </is>
      </c>
      <c r="D12989" s="161" t="inlineStr">
        <is>
          <t>High income</t>
        </is>
      </c>
      <c r="E12989" s="161" t="b">
        <v>0</v>
      </c>
      <c r="F12989" s="161" t="inlineStr">
        <is>
          <t>excise_revenue_pct_of_revenue</t>
        </is>
      </c>
      <c r="G12989" s="161" t="n">
        <v>3.093</v>
      </c>
      <c r="H12989" s="161" t="inlineStr">
        <is>
          <t>2023</t>
        </is>
      </c>
      <c r="I12989" s="161" t="inlineStr">
        <is>
          <t>world-imf2026.xlsx</t>
        </is>
      </c>
    </row>
    <row r="12990" ht="13" customHeight="1">
      <c r="A12990" s="161" t="inlineStr">
        <is>
          <t>CHE</t>
        </is>
      </c>
      <c r="B12990" s="161" t="inlineStr">
        <is>
          <t>Switzerland</t>
        </is>
      </c>
      <c r="C12990" s="161" t="inlineStr">
        <is>
          <t>Europe &amp; Central Asia</t>
        </is>
      </c>
      <c r="D12990" s="161" t="inlineStr">
        <is>
          <t>High income</t>
        </is>
      </c>
      <c r="E12990" s="161" t="b">
        <v>0</v>
      </c>
      <c r="F12990" s="161" t="inlineStr">
        <is>
          <t>ff_subsidy_total_pct_gdp</t>
        </is>
      </c>
      <c r="G12990" s="161" t="n">
        <v>0.423</v>
      </c>
      <c r="H12990" s="161" t="inlineStr">
        <is>
          <t>2024</t>
        </is>
      </c>
      <c r="I12990" s="161" t="inlineStr">
        <is>
          <t>imffossilfuelsubsidiesdata.xlsb + WEO</t>
        </is>
      </c>
    </row>
    <row r="12991" ht="13" customHeight="1">
      <c r="A12991" s="161" t="inlineStr">
        <is>
          <t>CHE</t>
        </is>
      </c>
      <c r="B12991" s="161" t="inlineStr">
        <is>
          <t>Switzerland</t>
        </is>
      </c>
      <c r="C12991" s="161" t="inlineStr">
        <is>
          <t>Europe &amp; Central Asia</t>
        </is>
      </c>
      <c r="D12991" s="161" t="inlineStr">
        <is>
          <t>High income</t>
        </is>
      </c>
      <c r="E12991" s="161" t="b">
        <v>0</v>
      </c>
      <c r="F12991" s="161" t="inlineStr">
        <is>
          <t>ff_subsidy_explicit_pct_gdp</t>
        </is>
      </c>
      <c r="G12991" s="161" t="n">
        <v>0.002</v>
      </c>
      <c r="H12991" s="161" t="inlineStr">
        <is>
          <t>2024</t>
        </is>
      </c>
      <c r="I12991" s="161" t="inlineStr">
        <is>
          <t>imffossilfuelsubsidiesdata.xlsb</t>
        </is>
      </c>
    </row>
    <row r="12992" ht="13" customHeight="1">
      <c r="A12992" s="161" t="inlineStr">
        <is>
          <t>CHE</t>
        </is>
      </c>
      <c r="B12992" s="161" t="inlineStr">
        <is>
          <t>Switzerland</t>
        </is>
      </c>
      <c r="C12992" s="161" t="inlineStr">
        <is>
          <t>Europe &amp; Central Asia</t>
        </is>
      </c>
      <c r="D12992" s="161" t="inlineStr">
        <is>
          <t>High income</t>
        </is>
      </c>
      <c r="E12992" s="161" t="b">
        <v>0</v>
      </c>
      <c r="F12992" s="161" t="inlineStr">
        <is>
          <t>ff_subsidy_implicit_pct_gdp</t>
        </is>
      </c>
      <c r="G12992" s="161" t="n">
        <v>0.421</v>
      </c>
      <c r="H12992" s="161" t="inlineStr">
        <is>
          <t>2024</t>
        </is>
      </c>
      <c r="I12992" s="161" t="inlineStr">
        <is>
          <t>imffossilfuelsubsidiesdata.xlsb</t>
        </is>
      </c>
    </row>
    <row r="12993" ht="13" customHeight="1">
      <c r="A12993" s="161" t="inlineStr">
        <is>
          <t>CHE</t>
        </is>
      </c>
      <c r="B12993" s="161" t="inlineStr">
        <is>
          <t>Switzerland</t>
        </is>
      </c>
      <c r="C12993" s="161" t="inlineStr">
        <is>
          <t>Europe &amp; Central Asia</t>
        </is>
      </c>
      <c r="D12993" s="161" t="inlineStr">
        <is>
          <t>High income</t>
        </is>
      </c>
      <c r="E12993" s="161" t="b">
        <v>0</v>
      </c>
      <c r="F12993" s="161" t="inlineStr">
        <is>
          <t>env_protection_pct_of_expenditure</t>
        </is>
      </c>
      <c r="G12993" s="161" t="n">
        <v>1.597</v>
      </c>
      <c r="H12993" s="161" t="inlineStr">
        <is>
          <t>2021</t>
        </is>
      </c>
      <c r="I12993" s="161" t="inlineStr">
        <is>
          <t>WB_BOOST_WIDEF.csv</t>
        </is>
      </c>
    </row>
    <row r="12994" ht="13" customHeight="1">
      <c r="A12994" s="161" t="inlineStr">
        <is>
          <t>CHE</t>
        </is>
      </c>
      <c r="B12994" s="161" t="inlineStr">
        <is>
          <t>Switzerland</t>
        </is>
      </c>
      <c r="C12994" s="161" t="inlineStr">
        <is>
          <t>Europe &amp; Central Asia</t>
        </is>
      </c>
      <c r="D12994" s="161" t="inlineStr">
        <is>
          <t>High income</t>
        </is>
      </c>
      <c r="E12994" s="161" t="b">
        <v>0</v>
      </c>
      <c r="F12994" s="161" t="inlineStr">
        <is>
          <t>net_fuel_trade_pct_merch</t>
        </is>
      </c>
      <c r="G12994" s="161" t="n">
        <v>-1.98</v>
      </c>
      <c r="H12994" s="161" t="inlineStr">
        <is>
          <t>2024</t>
        </is>
      </c>
      <c r="I12994" s="161" t="inlineStr">
        <is>
          <t>WDI TX.VAL.FUEL.ZS.UN less TM.VAL.FUEL.ZS.UN</t>
        </is>
      </c>
    </row>
    <row r="12995" ht="13" customHeight="1">
      <c r="A12995" s="161" t="inlineStr">
        <is>
          <t>CHE</t>
        </is>
      </c>
      <c r="B12995" s="161" t="inlineStr">
        <is>
          <t>Switzerland</t>
        </is>
      </c>
      <c r="C12995" s="161" t="inlineStr">
        <is>
          <t>Europe &amp; Central Asia</t>
        </is>
      </c>
      <c r="D12995" s="161" t="inlineStr">
        <is>
          <t>High income</t>
        </is>
      </c>
      <c r="E12995" s="161" t="b">
        <v>0</v>
      </c>
      <c r="F12995" s="161" t="inlineStr">
        <is>
          <t>fuel_exports_pct_merch</t>
        </is>
      </c>
      <c r="G12995" s="161" t="n">
        <v>1.208</v>
      </c>
      <c r="H12995" s="161" t="inlineStr">
        <is>
          <t>2024</t>
        </is>
      </c>
      <c r="I12995" s="161" t="inlineStr">
        <is>
          <t>API_TX_VAL_FUEL_ZS_UN_DS2_en_csv_v2_33055.zip</t>
        </is>
      </c>
    </row>
    <row r="12996" ht="13" customHeight="1">
      <c r="A12996" s="161" t="inlineStr">
        <is>
          <t>CHE</t>
        </is>
      </c>
      <c r="B12996" s="161" t="inlineStr">
        <is>
          <t>Switzerland</t>
        </is>
      </c>
      <c r="C12996" s="161" t="inlineStr">
        <is>
          <t>Europe &amp; Central Asia</t>
        </is>
      </c>
      <c r="D12996" s="161" t="inlineStr">
        <is>
          <t>High income</t>
        </is>
      </c>
      <c r="E12996" s="161" t="b">
        <v>0</v>
      </c>
      <c r="F12996" s="161" t="inlineStr">
        <is>
          <t>fuel_imports_pct_merch</t>
        </is>
      </c>
      <c r="G12996" s="161" t="n">
        <v>3.188</v>
      </c>
      <c r="H12996" s="161" t="inlineStr">
        <is>
          <t>2024</t>
        </is>
      </c>
      <c r="I12996" s="161" t="inlineStr">
        <is>
          <t>API_TM_VAL_FUEL_ZS_UN_DS2_en_csv_v2_36140.zip</t>
        </is>
      </c>
    </row>
    <row r="12997" ht="13" customHeight="1">
      <c r="A12997" s="161" t="inlineStr">
        <is>
          <t>CHE</t>
        </is>
      </c>
      <c r="B12997" s="161" t="inlineStr">
        <is>
          <t>Switzerland</t>
        </is>
      </c>
      <c r="C12997" s="161" t="inlineStr">
        <is>
          <t>Europe &amp; Central Asia</t>
        </is>
      </c>
      <c r="D12997" s="161" t="inlineStr">
        <is>
          <t>High income</t>
        </is>
      </c>
      <c r="E12997" s="161" t="b">
        <v>0</v>
      </c>
      <c r="F12997" s="161" t="inlineStr">
        <is>
          <t>energy_import_dep_pct</t>
        </is>
      </c>
      <c r="G12997" s="161" t="n">
        <v>51.739</v>
      </c>
      <c r="H12997" s="161" t="inlineStr">
        <is>
          <t>2023</t>
        </is>
      </c>
      <c r="I12997" s="161" t="inlineStr">
        <is>
          <t>API_EG_IMP_CONS_ZS_DS2_en_csv_v2_160768.zip</t>
        </is>
      </c>
    </row>
    <row r="12998" ht="13" customHeight="1">
      <c r="A12998" s="161" t="inlineStr">
        <is>
          <t>CHE</t>
        </is>
      </c>
      <c r="B12998" s="161" t="inlineStr">
        <is>
          <t>Switzerland</t>
        </is>
      </c>
      <c r="C12998" s="161" t="inlineStr">
        <is>
          <t>Europe &amp; Central Asia</t>
        </is>
      </c>
      <c r="D12998" s="161" t="inlineStr">
        <is>
          <t>High income</t>
        </is>
      </c>
      <c r="E12998" s="161" t="b">
        <v>0</v>
      </c>
      <c r="F12998" s="161" t="inlineStr">
        <is>
          <t>fossil_rents_total_pct_gdp</t>
        </is>
      </c>
      <c r="G12998" s="161" t="n">
        <v>0.001</v>
      </c>
      <c r="H12998" s="161" t="inlineStr">
        <is>
          <t>2021</t>
        </is>
      </c>
      <c r="I12998" s="161" t="inlineStr">
        <is>
          <t>WDI NY.GDP.PETR+NGAS+COAL.RT.ZS</t>
        </is>
      </c>
    </row>
    <row r="12999" ht="13" customHeight="1">
      <c r="A12999" s="161" t="inlineStr">
        <is>
          <t>CHE</t>
        </is>
      </c>
      <c r="B12999" s="161" t="inlineStr">
        <is>
          <t>Switzerland</t>
        </is>
      </c>
      <c r="C12999" s="161" t="inlineStr">
        <is>
          <t>Europe &amp; Central Asia</t>
        </is>
      </c>
      <c r="D12999" s="161" t="inlineStr">
        <is>
          <t>High income</t>
        </is>
      </c>
      <c r="E12999" s="161" t="b">
        <v>0</v>
      </c>
      <c r="F12999" s="161" t="inlineStr">
        <is>
          <t>oil_rents_pct_gdp</t>
        </is>
      </c>
      <c r="G12999" s="161" t="n">
        <v>0.001</v>
      </c>
      <c r="H12999" s="161" t="inlineStr">
        <is>
          <t>2021</t>
        </is>
      </c>
      <c r="I12999" s="161" t="inlineStr">
        <is>
          <t>API_NY_GDP_PETR_RT_ZS_DS2_en_csv_v2_40227.zip</t>
        </is>
      </c>
    </row>
    <row r="13000" ht="13" customHeight="1">
      <c r="A13000" s="161" t="inlineStr">
        <is>
          <t>CHE</t>
        </is>
      </c>
      <c r="B13000" s="161" t="inlineStr">
        <is>
          <t>Switzerland</t>
        </is>
      </c>
      <c r="C13000" s="161" t="inlineStr">
        <is>
          <t>Europe &amp; Central Asia</t>
        </is>
      </c>
      <c r="D13000" s="161" t="inlineStr">
        <is>
          <t>High income</t>
        </is>
      </c>
      <c r="E13000" s="161" t="b">
        <v>0</v>
      </c>
      <c r="F13000" s="161" t="inlineStr">
        <is>
          <t>gas_rents_pct_gdp</t>
        </is>
      </c>
      <c r="G13000" s="161" t="n">
        <v>0</v>
      </c>
      <c r="H13000" s="161" t="inlineStr">
        <is>
          <t>2021</t>
        </is>
      </c>
      <c r="I13000" s="161" t="inlineStr">
        <is>
          <t>API_NY_GDP_NGAS_RT_ZS_DS2_en_csv_v2_35861.zip</t>
        </is>
      </c>
    </row>
    <row r="13001" ht="13" customHeight="1">
      <c r="A13001" s="161" t="inlineStr">
        <is>
          <t>CHE</t>
        </is>
      </c>
      <c r="B13001" s="161" t="inlineStr">
        <is>
          <t>Switzerland</t>
        </is>
      </c>
      <c r="C13001" s="161" t="inlineStr">
        <is>
          <t>Europe &amp; Central Asia</t>
        </is>
      </c>
      <c r="D13001" s="161" t="inlineStr">
        <is>
          <t>High income</t>
        </is>
      </c>
      <c r="E13001" s="161" t="b">
        <v>0</v>
      </c>
      <c r="F13001" s="161" t="inlineStr">
        <is>
          <t>coal_rents_pct_gdp</t>
        </is>
      </c>
      <c r="G13001" s="161" t="n">
        <v>0</v>
      </c>
      <c r="H13001" s="161" t="inlineStr">
        <is>
          <t>2021</t>
        </is>
      </c>
      <c r="I13001" s="161" t="inlineStr">
        <is>
          <t>API_NY_GDP_COAL_RT_ZS_DS2_en_csv_v2_35370.zip</t>
        </is>
      </c>
    </row>
    <row r="13002" ht="13" customHeight="1">
      <c r="A13002" s="161" t="inlineStr">
        <is>
          <t>CHE</t>
        </is>
      </c>
      <c r="B13002" s="161" t="inlineStr">
        <is>
          <t>Switzerland</t>
        </is>
      </c>
      <c r="C13002" s="161" t="inlineStr">
        <is>
          <t>Europe &amp; Central Asia</t>
        </is>
      </c>
      <c r="D13002" s="161" t="inlineStr">
        <is>
          <t>High income</t>
        </is>
      </c>
      <c r="E13002" s="161" t="b">
        <v>0</v>
      </c>
      <c r="F13002" s="161" t="inlineStr">
        <is>
          <t>other_fossil_gen_share_pct</t>
        </is>
      </c>
      <c r="G13002" s="161" t="n">
        <v>1.892</v>
      </c>
      <c r="H13002" s="161" t="inlineStr">
        <is>
          <t>2025</t>
        </is>
      </c>
      <c r="I13002" s="161" t="inlineStr">
        <is>
          <t>release_generation_yearly_global.csv</t>
        </is>
      </c>
    </row>
    <row r="13003" ht="13" customHeight="1">
      <c r="A13003" s="161" t="inlineStr">
        <is>
          <t>CHE</t>
        </is>
      </c>
      <c r="B13003" s="161" t="inlineStr">
        <is>
          <t>Switzerland</t>
        </is>
      </c>
      <c r="C13003" s="161" t="inlineStr">
        <is>
          <t>Europe &amp; Central Asia</t>
        </is>
      </c>
      <c r="D13003" s="161" t="inlineStr">
        <is>
          <t>High income</t>
        </is>
      </c>
      <c r="E13003" s="161" t="b">
        <v>0</v>
      </c>
      <c r="F13003" s="161" t="inlineStr">
        <is>
          <t>renewable_share_electricity_pct</t>
        </is>
      </c>
      <c r="G13003" s="161" t="n">
        <v>72.878</v>
      </c>
      <c r="H13003" s="161" t="inlineStr">
        <is>
          <t>2024</t>
        </is>
      </c>
      <c r="I13003" s="161" t="inlineStr">
        <is>
          <t>imffossilfuelsubsidiesdata.xlsb</t>
        </is>
      </c>
    </row>
    <row r="13004" ht="13" customHeight="1">
      <c r="A13004" s="161" t="inlineStr">
        <is>
          <t>CHE</t>
        </is>
      </c>
      <c r="B13004" s="161" t="inlineStr">
        <is>
          <t>Switzerland</t>
        </is>
      </c>
      <c r="C13004" s="161" t="inlineStr">
        <is>
          <t>Europe &amp; Central Asia</t>
        </is>
      </c>
      <c r="D13004" s="161" t="inlineStr">
        <is>
          <t>High income</t>
        </is>
      </c>
      <c r="E13004" s="161" t="b">
        <v>0</v>
      </c>
      <c r="F13004" s="161" t="inlineStr">
        <is>
          <t>re_share_change_pp</t>
        </is>
      </c>
      <c r="G13004" s="161" t="n">
        <v>0.376</v>
      </c>
      <c r="H13004" s="161" t="inlineStr">
        <is>
          <t>2025</t>
        </is>
      </c>
      <c r="I13004" s="161" t="inlineStr">
        <is>
          <t>release_generation_yearly_global.csv</t>
        </is>
      </c>
    </row>
    <row r="13005" ht="13" customHeight="1">
      <c r="A13005" s="161" t="inlineStr">
        <is>
          <t>CHE</t>
        </is>
      </c>
      <c r="B13005" s="161" t="inlineStr">
        <is>
          <t>Switzerland</t>
        </is>
      </c>
      <c r="C13005" s="161" t="inlineStr">
        <is>
          <t>Europe &amp; Central Asia</t>
        </is>
      </c>
      <c r="D13005" s="161" t="inlineStr">
        <is>
          <t>High income</t>
        </is>
      </c>
      <c r="E13005" s="161" t="b">
        <v>0</v>
      </c>
      <c r="F13005" s="161" t="inlineStr">
        <is>
          <t>re_capacity_growth_pct</t>
        </is>
      </c>
      <c r="G13005" s="161" t="n">
        <v>5.71</v>
      </c>
      <c r="H13005" s="161" t="inlineStr">
        <is>
          <t>2025</t>
        </is>
      </c>
      <c r="I13005" s="161" t="inlineStr">
        <is>
          <t>release_generation_yearly_global.csv</t>
        </is>
      </c>
    </row>
    <row r="13006" ht="13" customHeight="1">
      <c r="A13006" s="161" t="inlineStr">
        <is>
          <t>CHE</t>
        </is>
      </c>
      <c r="B13006" s="161" t="inlineStr">
        <is>
          <t>Switzerland</t>
        </is>
      </c>
      <c r="C13006" s="161" t="inlineStr">
        <is>
          <t>Europe &amp; Central Asia</t>
        </is>
      </c>
      <c r="D13006" s="161" t="inlineStr">
        <is>
          <t>High income</t>
        </is>
      </c>
      <c r="E13006" s="161" t="b">
        <v>0</v>
      </c>
      <c r="F13006" s="161" t="inlineStr">
        <is>
          <t>inn_total_inv_2030_pct_gdp</t>
        </is>
      </c>
      <c r="G13006" s="161" t="n">
        <v>2.08744248263218</v>
      </c>
      <c r="H13006" s="161" t="inlineStr">
        <is>
          <t>2030</t>
        </is>
      </c>
      <c r="I13006" s="161" t="inlineStr">
        <is>
          <t>Mitigation_Investment_Needs_v1.1.xlsx (InvestmentNeeds v1.1, model output)</t>
        </is>
      </c>
    </row>
    <row r="13007" ht="13" customHeight="1">
      <c r="A13007" s="161" t="inlineStr">
        <is>
          <t>CHE</t>
        </is>
      </c>
      <c r="B13007" s="161" t="inlineStr">
        <is>
          <t>Switzerland</t>
        </is>
      </c>
      <c r="C13007" s="161" t="inlineStr">
        <is>
          <t>Europe &amp; Central Asia</t>
        </is>
      </c>
      <c r="D13007" s="161" t="inlineStr">
        <is>
          <t>High income</t>
        </is>
      </c>
      <c r="E13007" s="161" t="b">
        <v>0</v>
      </c>
      <c r="F13007" s="161" t="inlineStr">
        <is>
          <t>inn_incr_inv_2030_pct_gdp</t>
        </is>
      </c>
      <c r="G13007" s="161" t="n">
        <v>0.793228143400228</v>
      </c>
      <c r="H13007" s="161" t="inlineStr">
        <is>
          <t>2030</t>
        </is>
      </c>
      <c r="I13007" s="161" t="inlineStr">
        <is>
          <t>Mitigation_Investment_Needs_v1.1.xlsx (InvestmentNeeds v1.1, model output)</t>
        </is>
      </c>
    </row>
    <row r="13008" ht="13" customHeight="1">
      <c r="A13008" s="161" t="inlineStr">
        <is>
          <t>CHE</t>
        </is>
      </c>
      <c r="B13008" s="161" t="inlineStr">
        <is>
          <t>Switzerland</t>
        </is>
      </c>
      <c r="C13008" s="161" t="inlineStr">
        <is>
          <t>Europe &amp; Central Asia</t>
        </is>
      </c>
      <c r="D13008" s="161" t="inlineStr">
        <is>
          <t>High income</t>
        </is>
      </c>
      <c r="E13008" s="161" t="b">
        <v>0</v>
      </c>
      <c r="F13008" s="161" t="inlineStr">
        <is>
          <t>inn_incr_inv_gen_2030_pct_gdp</t>
        </is>
      </c>
      <c r="G13008" s="161" t="n">
        <v>0.2793124264929107</v>
      </c>
      <c r="H13008" s="161" t="inlineStr">
        <is>
          <t>2030</t>
        </is>
      </c>
      <c r="I13008" s="161" t="inlineStr">
        <is>
          <t>Mitigation_Investment_Needs_v1.1.xlsx (InvestmentNeeds v1.1, model output)</t>
        </is>
      </c>
    </row>
    <row r="13009" ht="13" customHeight="1">
      <c r="A13009" s="161" t="inlineStr">
        <is>
          <t>CHE</t>
        </is>
      </c>
      <c r="B13009" s="161" t="inlineStr">
        <is>
          <t>Switzerland</t>
        </is>
      </c>
      <c r="C13009" s="161" t="inlineStr">
        <is>
          <t>Europe &amp; Central Asia</t>
        </is>
      </c>
      <c r="D13009" s="161" t="inlineStr">
        <is>
          <t>High income</t>
        </is>
      </c>
      <c r="E13009" s="161" t="b">
        <v>0</v>
      </c>
      <c r="F13009" s="161" t="inlineStr">
        <is>
          <t>inn_incr_inv_grid_2030_pct_gdp</t>
        </is>
      </c>
      <c r="G13009" s="161" t="n">
        <v>0.1915285210237103</v>
      </c>
      <c r="H13009" s="161" t="inlineStr">
        <is>
          <t>2030</t>
        </is>
      </c>
      <c r="I13009" s="161" t="inlineStr">
        <is>
          <t>Mitigation_Investment_Needs_v1.1.xlsx (InvestmentNeeds v1.1, model output)</t>
        </is>
      </c>
    </row>
    <row r="13010" ht="13" customHeight="1">
      <c r="A13010" s="161" t="inlineStr">
        <is>
          <t>CHE</t>
        </is>
      </c>
      <c r="B13010" s="161" t="inlineStr">
        <is>
          <t>Switzerland</t>
        </is>
      </c>
      <c r="C13010" s="161" t="inlineStr">
        <is>
          <t>Europe &amp; Central Asia</t>
        </is>
      </c>
      <c r="D13010" s="161" t="inlineStr">
        <is>
          <t>High income</t>
        </is>
      </c>
      <c r="E13010" s="161" t="b">
        <v>0</v>
      </c>
      <c r="F13010" s="161" t="inlineStr">
        <is>
          <t>inn_incr_inv_trn_2030_pct_gdp</t>
        </is>
      </c>
      <c r="G13010" s="161" t="n">
        <v>0.1241346075072556</v>
      </c>
      <c r="H13010" s="161" t="inlineStr">
        <is>
          <t>2030</t>
        </is>
      </c>
      <c r="I13010" s="161" t="inlineStr">
        <is>
          <t>Mitigation_Investment_Needs_v1.1.xlsx (InvestmentNeeds v1.1, model output)</t>
        </is>
      </c>
    </row>
    <row r="13011" ht="13" customHeight="1">
      <c r="A13011" s="161" t="inlineStr">
        <is>
          <t>CHE</t>
        </is>
      </c>
      <c r="B13011" s="161" t="inlineStr">
        <is>
          <t>Switzerland</t>
        </is>
      </c>
      <c r="C13011" s="161" t="inlineStr">
        <is>
          <t>Europe &amp; Central Asia</t>
        </is>
      </c>
      <c r="D13011" s="161" t="inlineStr">
        <is>
          <t>High income</t>
        </is>
      </c>
      <c r="E13011" s="161" t="b">
        <v>0</v>
      </c>
      <c r="F13011" s="161" t="inlineStr">
        <is>
          <t>inn_incr_inv_bld_2030_pct_gdp</t>
        </is>
      </c>
      <c r="G13011" s="161" t="n">
        <v>0.0862106802374923</v>
      </c>
      <c r="H13011" s="161" t="inlineStr">
        <is>
          <t>2030</t>
        </is>
      </c>
      <c r="I13011" s="161" t="inlineStr">
        <is>
          <t>Mitigation_Investment_Needs_v1.1.xlsx (InvestmentNeeds v1.1, model output)</t>
        </is>
      </c>
    </row>
    <row r="13012" ht="13" customHeight="1">
      <c r="A13012" s="161" t="inlineStr">
        <is>
          <t>CHE</t>
        </is>
      </c>
      <c r="B13012" s="161" t="inlineStr">
        <is>
          <t>Switzerland</t>
        </is>
      </c>
      <c r="C13012" s="161" t="inlineStr">
        <is>
          <t>Europe &amp; Central Asia</t>
        </is>
      </c>
      <c r="D13012" s="161" t="inlineStr">
        <is>
          <t>High income</t>
        </is>
      </c>
      <c r="E13012" s="161" t="b">
        <v>0</v>
      </c>
      <c r="F13012" s="161" t="inlineStr">
        <is>
          <t>inn_incr_inv_ind_2030_pct_gdp</t>
        </is>
      </c>
      <c r="G13012" s="161" t="n">
        <v>0.0455536258261194</v>
      </c>
      <c r="H13012" s="161" t="inlineStr">
        <is>
          <t>2030</t>
        </is>
      </c>
      <c r="I13012" s="161" t="inlineStr">
        <is>
          <t>Mitigation_Investment_Needs_v1.1.xlsx (InvestmentNeeds v1.1, model output)</t>
        </is>
      </c>
    </row>
    <row r="13013" ht="13" customHeight="1">
      <c r="A13013" s="161" t="inlineStr">
        <is>
          <t>CHE</t>
        </is>
      </c>
      <c r="B13013" s="161" t="inlineStr">
        <is>
          <t>Switzerland</t>
        </is>
      </c>
      <c r="C13013" s="161" t="inlineStr">
        <is>
          <t>Europe &amp; Central Asia</t>
        </is>
      </c>
      <c r="D13013" s="161" t="inlineStr">
        <is>
          <t>High income</t>
        </is>
      </c>
      <c r="E13013" s="161" t="b">
        <v>0</v>
      </c>
      <c r="F13013" s="161" t="inlineStr">
        <is>
          <t>inn_incr_inv_fuel_2030_pct_gdp</t>
        </is>
      </c>
      <c r="G13013" s="161" t="n">
        <v>0.0555605816947849</v>
      </c>
      <c r="H13013" s="161" t="inlineStr">
        <is>
          <t>2030</t>
        </is>
      </c>
      <c r="I13013" s="161" t="inlineStr">
        <is>
          <t>Mitigation_Investment_Needs_v1.1.xlsx (InvestmentNeeds v1.1, model output)</t>
        </is>
      </c>
    </row>
    <row r="13014" ht="13" customHeight="1">
      <c r="A13014" s="161" t="inlineStr">
        <is>
          <t>CHE</t>
        </is>
      </c>
      <c r="B13014" s="161" t="inlineStr">
        <is>
          <t>Switzerland</t>
        </is>
      </c>
      <c r="C13014" s="161" t="inlineStr">
        <is>
          <t>Europe &amp; Central Asia</t>
        </is>
      </c>
      <c r="D13014" s="161" t="inlineStr">
        <is>
          <t>High income</t>
        </is>
      </c>
      <c r="E13014" s="161" t="b">
        <v>0</v>
      </c>
      <c r="F13014" s="161" t="inlineStr">
        <is>
          <t>inn_incr_inv_afolu_2030_pct_gdp</t>
        </is>
      </c>
      <c r="G13014" s="161" t="n">
        <v>0.0109277006179531</v>
      </c>
      <c r="H13014" s="161" t="inlineStr">
        <is>
          <t>2030</t>
        </is>
      </c>
      <c r="I13014" s="161" t="inlineStr">
        <is>
          <t>Mitigation_Investment_Needs_v1.1.xlsx (InvestmentNeeds v1.1, model output)</t>
        </is>
      </c>
    </row>
    <row r="13015" ht="13" customHeight="1">
      <c r="A13015" s="161" t="inlineStr">
        <is>
          <t>CHE</t>
        </is>
      </c>
      <c r="B13015" s="161" t="inlineStr">
        <is>
          <t>Switzerland</t>
        </is>
      </c>
      <c r="C13015" s="161" t="inlineStr">
        <is>
          <t>Europe &amp; Central Asia</t>
        </is>
      </c>
      <c r="D13015" s="161" t="inlineStr">
        <is>
          <t>High income</t>
        </is>
      </c>
      <c r="E13015" s="161" t="b">
        <v>0</v>
      </c>
      <c r="F13015" s="161" t="inlineStr">
        <is>
          <t>inn_incr_cost_a_2030_pct_gdp</t>
        </is>
      </c>
      <c r="G13015" s="161" t="n">
        <v>0.0128819485786579</v>
      </c>
      <c r="H13015" s="161" t="inlineStr">
        <is>
          <t>2030</t>
        </is>
      </c>
      <c r="I13015" s="161" t="inlineStr">
        <is>
          <t>Mitigation_Investment_Needs_v1.1.xlsx (InvestmentNeeds v1.1, model output)</t>
        </is>
      </c>
    </row>
    <row r="13016" ht="13" customHeight="1">
      <c r="A13016" s="161" t="inlineStr">
        <is>
          <t>CHE</t>
        </is>
      </c>
      <c r="B13016" s="161" t="inlineStr">
        <is>
          <t>Switzerland</t>
        </is>
      </c>
      <c r="C13016" s="161" t="inlineStr">
        <is>
          <t>Europe &amp; Central Asia</t>
        </is>
      </c>
      <c r="D13016" s="161" t="inlineStr">
        <is>
          <t>High income</t>
        </is>
      </c>
      <c r="E13016" s="161" t="b">
        <v>0</v>
      </c>
      <c r="F13016" s="161" t="inlineStr">
        <is>
          <t>inn_incr_cost_b_2030_pct_gdp</t>
        </is>
      </c>
      <c r="G13016" s="161" t="n">
        <v>0.0244379018012177</v>
      </c>
      <c r="H13016" s="161" t="inlineStr">
        <is>
          <t>2030</t>
        </is>
      </c>
      <c r="I13016" s="161" t="inlineStr">
        <is>
          <t>Mitigation_Investment_Needs_v1.1.xlsx (InvestmentNeeds v1.1, model output)</t>
        </is>
      </c>
    </row>
    <row r="13017" ht="13" customHeight="1">
      <c r="A13017" s="161" t="inlineStr">
        <is>
          <t>CHE</t>
        </is>
      </c>
      <c r="B13017" s="161" t="inlineStr">
        <is>
          <t>Switzerland</t>
        </is>
      </c>
      <c r="C13017" s="161" t="inlineStr">
        <is>
          <t>Europe &amp; Central Asia</t>
        </is>
      </c>
      <c r="D13017" s="161" t="inlineStr">
        <is>
          <t>High income</t>
        </is>
      </c>
      <c r="E13017" s="161" t="b">
        <v>0</v>
      </c>
      <c r="F13017" s="161" t="inlineStr">
        <is>
          <t>inn_incr_cost_c_2030_pct_gdp</t>
        </is>
      </c>
      <c r="G13017" s="161" t="n">
        <v>0.0170051442019522</v>
      </c>
      <c r="H13017" s="161" t="inlineStr">
        <is>
          <t>2030</t>
        </is>
      </c>
      <c r="I13017" s="161" t="inlineStr">
        <is>
          <t>Mitigation_Investment_Needs_v1.1.xlsx (InvestmentNeeds v1.1, model output)</t>
        </is>
      </c>
    </row>
    <row r="13018" ht="13" customHeight="1">
      <c r="A13018" s="161" t="inlineStr">
        <is>
          <t>CHE</t>
        </is>
      </c>
      <c r="B13018" s="161" t="inlineStr">
        <is>
          <t>Switzerland</t>
        </is>
      </c>
      <c r="C13018" s="161" t="inlineStr">
        <is>
          <t>Europe &amp; Central Asia</t>
        </is>
      </c>
      <c r="D13018" s="161" t="inlineStr">
        <is>
          <t>High income</t>
        </is>
      </c>
      <c r="E13018" s="161" t="b">
        <v>0</v>
      </c>
      <c r="F13018" s="161" t="inlineStr">
        <is>
          <t>inn_cost_per_t_b_2030_usd</t>
        </is>
      </c>
      <c r="G13018" s="161" t="n">
        <v>131.041769171321</v>
      </c>
      <c r="H13018" s="161" t="inlineStr">
        <is>
          <t>2030</t>
        </is>
      </c>
      <c r="I13018" s="161" t="inlineStr">
        <is>
          <t>Mitigation_Investment_Needs_v1.1.xlsx (InvestmentNeeds v1.1, model output)</t>
        </is>
      </c>
    </row>
    <row r="13019" ht="13" customHeight="1">
      <c r="A13019" s="161" t="inlineStr">
        <is>
          <t>CHE</t>
        </is>
      </c>
      <c r="B13019" s="161" t="inlineStr">
        <is>
          <t>Switzerland</t>
        </is>
      </c>
      <c r="C13019" s="161" t="inlineStr">
        <is>
          <t>Europe &amp; Central Asia</t>
        </is>
      </c>
      <c r="D13019" s="161" t="inlineStr">
        <is>
          <t>High income</t>
        </is>
      </c>
      <c r="E13019" s="161" t="b">
        <v>0</v>
      </c>
      <c r="F13019" s="161" t="inlineStr">
        <is>
          <t>inn_coc_penalty_2030_pct_gdp</t>
        </is>
      </c>
      <c r="G13019" s="161" t="n">
        <v>-0.0304104032172624</v>
      </c>
      <c r="H13019" s="161" t="inlineStr">
        <is>
          <t>2030</t>
        </is>
      </c>
      <c r="I13019" s="161" t="inlineStr">
        <is>
          <t>Mitigation_Investment_Needs_v1.1.xlsx (InvestmentNeeds v1.1, model output)</t>
        </is>
      </c>
    </row>
    <row r="13020" ht="13" customHeight="1">
      <c r="A13020" s="161" t="inlineStr">
        <is>
          <t>CHE</t>
        </is>
      </c>
      <c r="B13020" s="161" t="inlineStr">
        <is>
          <t>Switzerland</t>
        </is>
      </c>
      <c r="C13020" s="161" t="inlineStr">
        <is>
          <t>Europe &amp; Central Asia</t>
        </is>
      </c>
      <c r="D13020" s="161" t="inlineStr">
        <is>
          <t>High income</t>
        </is>
      </c>
      <c r="E13020" s="161" t="b">
        <v>0</v>
      </c>
      <c r="F13020" s="161" t="inlineStr">
        <is>
          <t>inn_pima_adj_inv_2030_pct_gdp</t>
        </is>
      </c>
      <c r="G13020" s="161" t="n">
        <v>2.18101749047431</v>
      </c>
      <c r="H13020" s="161" t="inlineStr">
        <is>
          <t>2030</t>
        </is>
      </c>
      <c r="I13020" s="161" t="inlineStr">
        <is>
          <t>Mitigation_Investment_Needs_v1.1.xlsx (InvestmentNeeds v1.1, model output)</t>
        </is>
      </c>
    </row>
    <row r="13021" ht="13" customHeight="1">
      <c r="A13021" s="161" t="inlineStr">
        <is>
          <t>CHE</t>
        </is>
      </c>
      <c r="B13021" s="161" t="inlineStr">
        <is>
          <t>Switzerland</t>
        </is>
      </c>
      <c r="C13021" s="161" t="inlineStr">
        <is>
          <t>Europe &amp; Central Asia</t>
        </is>
      </c>
      <c r="D13021" s="161" t="inlineStr">
        <is>
          <t>High income</t>
        </is>
      </c>
      <c r="E13021" s="161" t="b">
        <v>0</v>
      </c>
      <c r="F13021" s="161" t="inlineStr">
        <is>
          <t>nmim_nz_inv_2030_pct_gdp</t>
        </is>
      </c>
      <c r="G13021" s="161" t="n">
        <v>1.583881956643848</v>
      </c>
      <c r="H13021" s="161" t="inlineStr">
        <is>
          <t>2030</t>
        </is>
      </c>
      <c r="I13021" s="161" t="inlineStr">
        <is>
          <t>nmim_summary_v0_2.csv (InvestmentNeeds NMIM v0.2, model output)</t>
        </is>
      </c>
    </row>
    <row r="13022" ht="13" customHeight="1">
      <c r="A13022" s="161" t="inlineStr">
        <is>
          <t>CHE</t>
        </is>
      </c>
      <c r="B13022" s="161" t="inlineStr">
        <is>
          <t>Switzerland</t>
        </is>
      </c>
      <c r="C13022" s="161" t="inlineStr">
        <is>
          <t>Europe &amp; Central Asia</t>
        </is>
      </c>
      <c r="D13022" s="161" t="inlineStr">
        <is>
          <t>High income</t>
        </is>
      </c>
      <c r="E13022" s="161" t="b">
        <v>0</v>
      </c>
      <c r="F13022" s="161" t="inlineStr">
        <is>
          <t>nmim_typ1_2030_pct_gdp</t>
        </is>
      </c>
      <c r="G13022" s="161" t="n">
        <v>0.15937524873455</v>
      </c>
      <c r="H13022" s="161" t="inlineStr">
        <is>
          <t>2030</t>
        </is>
      </c>
      <c r="I13022" s="161" t="inlineStr">
        <is>
          <t>nmim_summary_v0_2.csv (InvestmentNeeds NMIM v0.2, model output)</t>
        </is>
      </c>
    </row>
    <row r="13023" ht="13" customHeight="1">
      <c r="A13023" s="161" t="inlineStr">
        <is>
          <t>CHE</t>
        </is>
      </c>
      <c r="B13023" s="161" t="inlineStr">
        <is>
          <t>Switzerland</t>
        </is>
      </c>
      <c r="C13023" s="161" t="inlineStr">
        <is>
          <t>Europe &amp; Central Asia</t>
        </is>
      </c>
      <c r="D13023" s="161" t="inlineStr">
        <is>
          <t>High income</t>
        </is>
      </c>
      <c r="E13023" s="161" t="b">
        <v>0</v>
      </c>
      <c r="F13023" s="161" t="inlineStr">
        <is>
          <t>nmim_typ2_2030_pct_gdp</t>
        </is>
      </c>
      <c r="G13023" s="161" t="n">
        <v>0.2238192233983199</v>
      </c>
      <c r="H13023" s="161" t="inlineStr">
        <is>
          <t>2030</t>
        </is>
      </c>
      <c r="I13023" s="161" t="inlineStr">
        <is>
          <t>nmim_summary_v0_2.csv (InvestmentNeeds NMIM v0.2, model output)</t>
        </is>
      </c>
    </row>
    <row r="13024" ht="13" customHeight="1">
      <c r="A13024" s="161" t="inlineStr">
        <is>
          <t>CHE</t>
        </is>
      </c>
      <c r="B13024" s="161" t="inlineStr">
        <is>
          <t>Switzerland</t>
        </is>
      </c>
      <c r="C13024" s="161" t="inlineStr">
        <is>
          <t>Europe &amp; Central Asia</t>
        </is>
      </c>
      <c r="D13024" s="161" t="inlineStr">
        <is>
          <t>High income</t>
        </is>
      </c>
      <c r="E13024" s="161" t="b">
        <v>0</v>
      </c>
      <c r="F13024" s="161" t="inlineStr">
        <is>
          <t>nmim_typ3_2030_pct_gdp</t>
        </is>
      </c>
      <c r="G13024" s="161" t="n">
        <v>0.4157069739056119</v>
      </c>
      <c r="H13024" s="161" t="inlineStr">
        <is>
          <t>2030</t>
        </is>
      </c>
      <c r="I13024" s="161" t="inlineStr">
        <is>
          <t>nmim_summary_v0_2.csv (InvestmentNeeds NMIM v0.2, model output)</t>
        </is>
      </c>
    </row>
    <row r="13025" ht="13" customHeight="1">
      <c r="A13025" s="161" t="inlineStr">
        <is>
          <t>CHE</t>
        </is>
      </c>
      <c r="B13025" s="161" t="inlineStr">
        <is>
          <t>Switzerland</t>
        </is>
      </c>
      <c r="C13025" s="161" t="inlineStr">
        <is>
          <t>Europe &amp; Central Asia</t>
        </is>
      </c>
      <c r="D13025" s="161" t="inlineStr">
        <is>
          <t>High income</t>
        </is>
      </c>
      <c r="E13025" s="161" t="b">
        <v>0</v>
      </c>
      <c r="F13025" s="161" t="inlineStr">
        <is>
          <t>nmim_typ4_2030_pct_gdp</t>
        </is>
      </c>
      <c r="G13025" s="161" t="n">
        <v>0.0385244103222606</v>
      </c>
      <c r="H13025" s="161" t="inlineStr">
        <is>
          <t>2030</t>
        </is>
      </c>
      <c r="I13025" s="161" t="inlineStr">
        <is>
          <t>nmim_summary_v0_2.csv (InvestmentNeeds NMIM v0.2, model output)</t>
        </is>
      </c>
    </row>
    <row r="13026" ht="13" customHeight="1">
      <c r="A13026" s="161" t="inlineStr">
        <is>
          <t>CHE</t>
        </is>
      </c>
      <c r="B13026" s="161" t="inlineStr">
        <is>
          <t>Switzerland</t>
        </is>
      </c>
      <c r="C13026" s="161" t="inlineStr">
        <is>
          <t>Europe &amp; Central Asia</t>
        </is>
      </c>
      <c r="D13026" s="161" t="inlineStr">
        <is>
          <t>High income</t>
        </is>
      </c>
      <c r="E13026" s="161" t="b">
        <v>0</v>
      </c>
      <c r="F13026" s="161" t="inlineStr">
        <is>
          <t>nmim_typ5_2030_pct_gdp</t>
        </is>
      </c>
      <c r="G13026" s="161" t="n">
        <v>0.7464560999407119</v>
      </c>
      <c r="H13026" s="161" t="inlineStr">
        <is>
          <t>2030</t>
        </is>
      </c>
      <c r="I13026" s="161" t="inlineStr">
        <is>
          <t>nmim_summary_v0_2.csv (InvestmentNeeds NMIM v0.2, model output)</t>
        </is>
      </c>
    </row>
    <row r="13027" ht="13" customHeight="1">
      <c r="A13027" s="161" t="inlineStr">
        <is>
          <t>CHE</t>
        </is>
      </c>
      <c r="B13027" s="161" t="inlineStr">
        <is>
          <t>Switzerland</t>
        </is>
      </c>
      <c r="C13027" s="161" t="inlineStr">
        <is>
          <t>Europe &amp; Central Asia</t>
        </is>
      </c>
      <c r="D13027" s="161" t="inlineStr">
        <is>
          <t>High income</t>
        </is>
      </c>
      <c r="E13027" s="161" t="b">
        <v>0</v>
      </c>
      <c r="F13027" s="161" t="inlineStr">
        <is>
          <t>nmim_budget_need_2030_pct_gdp</t>
        </is>
      </c>
      <c r="G13027" s="161" t="n">
        <v>0.1709325718483479</v>
      </c>
      <c r="H13027" s="161" t="inlineStr">
        <is>
          <t>2030</t>
        </is>
      </c>
      <c r="I13027" s="161" t="inlineStr">
        <is>
          <t>nmim_summary_v0_2.csv (InvestmentNeeds NMIM v0.2, model output)</t>
        </is>
      </c>
    </row>
    <row r="13028" ht="13" customHeight="1">
      <c r="A13028" s="161" t="inlineStr">
        <is>
          <t>CHE</t>
        </is>
      </c>
      <c r="B13028" s="161" t="inlineStr">
        <is>
          <t>Switzerland</t>
        </is>
      </c>
      <c r="C13028" s="161" t="inlineStr">
        <is>
          <t>Europe &amp; Central Asia</t>
        </is>
      </c>
      <c r="D13028" s="161" t="inlineStr">
        <is>
          <t>High income</t>
        </is>
      </c>
      <c r="E13028" s="161" t="b">
        <v>0</v>
      </c>
      <c r="F13028" s="161" t="inlineStr">
        <is>
          <t>nmim_private_share_2030_pct</t>
        </is>
      </c>
      <c r="G13028" s="161" t="n">
        <v>75.07694346911167</v>
      </c>
      <c r="H13028" s="161" t="inlineStr">
        <is>
          <t>2030</t>
        </is>
      </c>
      <c r="I13028" s="161" t="inlineStr">
        <is>
          <t>nmim_summary_v0_2.csv (InvestmentNeeds NMIM v0.2, model output)</t>
        </is>
      </c>
    </row>
    <row r="13029" ht="13" customHeight="1">
      <c r="A13029" s="161" t="inlineStr">
        <is>
          <t>CHE</t>
        </is>
      </c>
      <c r="B13029" s="161" t="inlineStr">
        <is>
          <t>Switzerland</t>
        </is>
      </c>
      <c r="C13029" s="161" t="inlineStr">
        <is>
          <t>Europe &amp; Central Asia</t>
        </is>
      </c>
      <c r="D13029" s="161" t="inlineStr">
        <is>
          <t>High income</t>
        </is>
      </c>
      <c r="E13029" s="161" t="b">
        <v>0</v>
      </c>
      <c r="F13029" s="161" t="inlineStr">
        <is>
          <t>nmim_incr_inv_2030_pct_gdp</t>
        </is>
      </c>
      <c r="G13029" s="161" t="n">
        <v>0.5401689247182716</v>
      </c>
      <c r="H13029" s="161" t="inlineStr">
        <is>
          <t>2030</t>
        </is>
      </c>
      <c r="I13029" s="161" t="inlineStr">
        <is>
          <t>nmim_summary_v0_2.csv (InvestmentNeeds NMIM v0.2, model output)</t>
        </is>
      </c>
    </row>
    <row r="13030" ht="13" customHeight="1">
      <c r="A13030" s="161" t="inlineStr">
        <is>
          <t>CHE</t>
        </is>
      </c>
      <c r="B13030" s="161" t="inlineStr">
        <is>
          <t>Switzerland</t>
        </is>
      </c>
      <c r="C13030" s="161" t="inlineStr">
        <is>
          <t>Europe &amp; Central Asia</t>
        </is>
      </c>
      <c r="D13030" s="161" t="inlineStr">
        <is>
          <t>High income</t>
        </is>
      </c>
      <c r="E13030" s="161" t="b">
        <v>0</v>
      </c>
      <c r="F13030" s="161" t="inlineStr">
        <is>
          <t>nmim_incr_inv_2050_pct_gdp</t>
        </is>
      </c>
      <c r="G13030" s="161" t="n">
        <v>0.3634345774520876</v>
      </c>
      <c r="H13030" s="161" t="inlineStr">
        <is>
          <t>2050</t>
        </is>
      </c>
      <c r="I13030" s="161" t="inlineStr">
        <is>
          <t>nmim_summary_v0_2.csv (InvestmentNeeds NMIM v0.2, model output)</t>
        </is>
      </c>
    </row>
    <row r="13031" ht="13" customHeight="1">
      <c r="A13031" s="161" t="inlineStr">
        <is>
          <t>CHE</t>
        </is>
      </c>
      <c r="B13031" s="161" t="inlineStr">
        <is>
          <t>Switzerland</t>
        </is>
      </c>
      <c r="C13031" s="161" t="inlineStr">
        <is>
          <t>Europe &amp; Central Asia</t>
        </is>
      </c>
      <c r="D13031" s="161" t="inlineStr">
        <is>
          <t>High income</t>
        </is>
      </c>
      <c r="E13031" s="161" t="b">
        <v>0</v>
      </c>
      <c r="F13031" s="161" t="inlineStr">
        <is>
          <t>nmim_pv_incr_cost_b_pct_gdp</t>
        </is>
      </c>
      <c r="G13031" s="161" t="n">
        <v>0.5425726174206071</v>
      </c>
      <c r="H13031" s="161" t="inlineStr">
        <is>
          <t>2025-2050</t>
        </is>
      </c>
      <c r="I13031" s="161" t="inlineStr">
        <is>
          <t>nmim_summary_v0_2.csv (InvestmentNeeds NMIM v0.2, model output)</t>
        </is>
      </c>
    </row>
    <row r="13032" ht="13" customHeight="1">
      <c r="A13032" s="161" t="inlineStr">
        <is>
          <t>CHE</t>
        </is>
      </c>
      <c r="B13032" s="161" t="inlineStr">
        <is>
          <t>Switzerland</t>
        </is>
      </c>
      <c r="C13032" s="161" t="inlineStr">
        <is>
          <t>Europe &amp; Central Asia</t>
        </is>
      </c>
      <c r="D13032" s="161" t="inlineStr">
        <is>
          <t>High income</t>
        </is>
      </c>
      <c r="E13032" s="161" t="b">
        <v>0</v>
      </c>
      <c r="F13032" s="161" t="inlineStr">
        <is>
          <t>price_diesel_usd_litre</t>
        </is>
      </c>
      <c r="G13032" s="161" t="n">
        <v>2.121</v>
      </c>
      <c r="H13032" s="161" t="inlineStr">
        <is>
          <t>2024</t>
        </is>
      </c>
      <c r="I13032" s="161" t="inlineStr">
        <is>
          <t>imffossilfuelsubsidiesdata.xlsb</t>
        </is>
      </c>
    </row>
    <row r="13033" ht="13" customHeight="1">
      <c r="A13033" s="161" t="inlineStr">
        <is>
          <t>CHE</t>
        </is>
      </c>
      <c r="B13033" s="161" t="inlineStr">
        <is>
          <t>Switzerland</t>
        </is>
      </c>
      <c r="C13033" s="161" t="inlineStr">
        <is>
          <t>Europe &amp; Central Asia</t>
        </is>
      </c>
      <c r="D13033" s="161" t="inlineStr">
        <is>
          <t>High income</t>
        </is>
      </c>
      <c r="E13033" s="161" t="b">
        <v>0</v>
      </c>
      <c r="F13033" s="161" t="inlineStr">
        <is>
          <t>price_gasoline_usd_litre</t>
        </is>
      </c>
      <c r="G13033" s="161" t="n">
        <v>2.056</v>
      </c>
      <c r="H13033" s="161" t="inlineStr">
        <is>
          <t>2024</t>
        </is>
      </c>
      <c r="I13033" s="161" t="inlineStr">
        <is>
          <t>imffossilfuelsubsidiesdata.xlsb</t>
        </is>
      </c>
    </row>
    <row r="13034" ht="13" customHeight="1">
      <c r="A13034" s="161" t="inlineStr">
        <is>
          <t>CHE</t>
        </is>
      </c>
      <c r="B13034" s="161" t="inlineStr">
        <is>
          <t>Switzerland</t>
        </is>
      </c>
      <c r="C13034" s="161" t="inlineStr">
        <is>
          <t>Europe &amp; Central Asia</t>
        </is>
      </c>
      <c r="D13034" s="161" t="inlineStr">
        <is>
          <t>High income</t>
        </is>
      </c>
      <c r="E13034" s="161" t="b">
        <v>0</v>
      </c>
      <c r="F13034" s="161" t="inlineStr">
        <is>
          <t>price_electricity_residential_usd_kwh</t>
        </is>
      </c>
      <c r="G13034" s="161" t="n">
        <v>0.382</v>
      </c>
      <c r="H13034" s="161" t="inlineStr">
        <is>
          <t>2024</t>
        </is>
      </c>
      <c r="I13034" s="161" t="inlineStr">
        <is>
          <t>imffossilfuelsubsidiesdata.xlsb</t>
        </is>
      </c>
    </row>
    <row r="13035" ht="13" customHeight="1">
      <c r="A13035" s="161" t="inlineStr">
        <is>
          <t>CHE</t>
        </is>
      </c>
      <c r="B13035" s="161" t="inlineStr">
        <is>
          <t>Switzerland</t>
        </is>
      </c>
      <c r="C13035" s="161" t="inlineStr">
        <is>
          <t>Europe &amp; Central Asia</t>
        </is>
      </c>
      <c r="D13035" s="161" t="inlineStr">
        <is>
          <t>High income</t>
        </is>
      </c>
      <c r="E13035" s="161" t="b">
        <v>0</v>
      </c>
      <c r="F13035" s="161" t="inlineStr">
        <is>
          <t>price_electricity_industry_usd_kwh</t>
        </is>
      </c>
      <c r="G13035" s="161" t="n">
        <v>0.315</v>
      </c>
      <c r="H13035" s="161" t="inlineStr">
        <is>
          <t>2024</t>
        </is>
      </c>
      <c r="I13035" s="161" t="inlineStr">
        <is>
          <t>imffossilfuelsubsidiesdata.xlsb</t>
        </is>
      </c>
    </row>
    <row r="13036" ht="13" customHeight="1">
      <c r="A13036" s="161" t="inlineStr">
        <is>
          <t>CHE</t>
        </is>
      </c>
      <c r="B13036" s="161" t="inlineStr">
        <is>
          <t>Switzerland</t>
        </is>
      </c>
      <c r="C13036" s="161" t="inlineStr">
        <is>
          <t>Europe &amp; Central Asia</t>
        </is>
      </c>
      <c r="D13036" s="161" t="inlineStr">
        <is>
          <t>High income</t>
        </is>
      </c>
      <c r="E13036" s="161" t="b">
        <v>0</v>
      </c>
      <c r="F13036" s="161" t="inlineStr">
        <is>
          <t>price_gas_residential_usd_gj</t>
        </is>
      </c>
      <c r="G13036" s="161" t="n">
        <v>53.068</v>
      </c>
      <c r="H13036" s="161" t="inlineStr">
        <is>
          <t>2024</t>
        </is>
      </c>
      <c r="I13036" s="161" t="inlineStr">
        <is>
          <t>imffossilfuelsubsidiesdata.xlsb</t>
        </is>
      </c>
    </row>
    <row r="13037" ht="13" customHeight="1">
      <c r="A13037" s="161" t="inlineStr">
        <is>
          <t>CHE</t>
        </is>
      </c>
      <c r="B13037" s="161" t="inlineStr">
        <is>
          <t>Switzerland</t>
        </is>
      </c>
      <c r="C13037" s="161" t="inlineStr">
        <is>
          <t>Europe &amp; Central Asia</t>
        </is>
      </c>
      <c r="D13037" s="161" t="inlineStr">
        <is>
          <t>High income</t>
        </is>
      </c>
      <c r="E13037" s="161" t="b">
        <v>0</v>
      </c>
      <c r="F13037" s="161" t="inlineStr">
        <is>
          <t>price_gas_industry_usd_gj</t>
        </is>
      </c>
      <c r="G13037" s="161" t="n">
        <v>43.845</v>
      </c>
      <c r="H13037" s="161" t="inlineStr">
        <is>
          <t>2024</t>
        </is>
      </c>
      <c r="I13037" s="161" t="inlineStr">
        <is>
          <t>imffossilfuelsubsidiesdata.xlsb</t>
        </is>
      </c>
    </row>
    <row r="13038" ht="13" customHeight="1">
      <c r="A13038" s="161" t="inlineStr">
        <is>
          <t>CHE</t>
        </is>
      </c>
      <c r="B13038" s="161" t="inlineStr">
        <is>
          <t>Switzerland</t>
        </is>
      </c>
      <c r="C13038" s="161" t="inlineStr">
        <is>
          <t>Europe &amp; Central Asia</t>
        </is>
      </c>
      <c r="D13038" s="161" t="inlineStr">
        <is>
          <t>High income</t>
        </is>
      </c>
      <c r="E13038" s="161" t="b">
        <v>0</v>
      </c>
      <c r="F13038" s="161" t="inlineStr">
        <is>
          <t>price_gas_power_usd_gj</t>
        </is>
      </c>
      <c r="G13038" s="161" t="n">
        <v>43.845</v>
      </c>
      <c r="H13038" s="161" t="inlineStr">
        <is>
          <t>2024</t>
        </is>
      </c>
      <c r="I13038" s="161" t="inlineStr">
        <is>
          <t>imffossilfuelsubsidiesdata.xlsb</t>
        </is>
      </c>
    </row>
    <row r="13039" ht="13" customHeight="1">
      <c r="A13039" s="161" t="inlineStr">
        <is>
          <t>CHE</t>
        </is>
      </c>
      <c r="B13039" s="161" t="inlineStr">
        <is>
          <t>Switzerland</t>
        </is>
      </c>
      <c r="C13039" s="161" t="inlineStr">
        <is>
          <t>Europe &amp; Central Asia</t>
        </is>
      </c>
      <c r="D13039" s="161" t="inlineStr">
        <is>
          <t>High income</t>
        </is>
      </c>
      <c r="E13039" s="161" t="b">
        <v>0</v>
      </c>
      <c r="F13039" s="161" t="inlineStr">
        <is>
          <t>price_coal_residential_usd_gj</t>
        </is>
      </c>
      <c r="G13039" s="161" t="n">
        <v>27.778</v>
      </c>
      <c r="H13039" s="161" t="inlineStr">
        <is>
          <t>2024</t>
        </is>
      </c>
      <c r="I13039" s="161" t="inlineStr">
        <is>
          <t>imffossilfuelsubsidiesdata.xlsb</t>
        </is>
      </c>
    </row>
    <row r="13040" ht="13" customHeight="1">
      <c r="A13040" s="161" t="inlineStr">
        <is>
          <t>CHE</t>
        </is>
      </c>
      <c r="B13040" s="161" t="inlineStr">
        <is>
          <t>Switzerland</t>
        </is>
      </c>
      <c r="C13040" s="161" t="inlineStr">
        <is>
          <t>Europe &amp; Central Asia</t>
        </is>
      </c>
      <c r="D13040" s="161" t="inlineStr">
        <is>
          <t>High income</t>
        </is>
      </c>
      <c r="E13040" s="161" t="b">
        <v>0</v>
      </c>
      <c r="F13040" s="161" t="inlineStr">
        <is>
          <t>price_coal_industry_usd_gj</t>
        </is>
      </c>
      <c r="G13040" s="161" t="n">
        <v>11.669</v>
      </c>
      <c r="H13040" s="161" t="inlineStr">
        <is>
          <t>2024</t>
        </is>
      </c>
      <c r="I13040" s="161" t="inlineStr">
        <is>
          <t>imffossilfuelsubsidiesdata.xlsb</t>
        </is>
      </c>
    </row>
    <row r="13041" ht="13" customHeight="1">
      <c r="A13041" s="161" t="inlineStr">
        <is>
          <t>CHE</t>
        </is>
      </c>
      <c r="B13041" s="161" t="inlineStr">
        <is>
          <t>Switzerland</t>
        </is>
      </c>
      <c r="C13041" s="161" t="inlineStr">
        <is>
          <t>Europe &amp; Central Asia</t>
        </is>
      </c>
      <c r="D13041" s="161" t="inlineStr">
        <is>
          <t>High income</t>
        </is>
      </c>
      <c r="E13041" s="161" t="b">
        <v>0</v>
      </c>
      <c r="F13041" s="161" t="inlineStr">
        <is>
          <t>price_coal_power_usd_gj</t>
        </is>
      </c>
      <c r="G13041" s="161" t="n">
        <v>11.669</v>
      </c>
      <c r="H13041" s="161" t="inlineStr">
        <is>
          <t>2024</t>
        </is>
      </c>
      <c r="I13041" s="161" t="inlineStr">
        <is>
          <t>imffossilfuelsubsidiesdata.xlsb</t>
        </is>
      </c>
    </row>
    <row r="13042" ht="13" customHeight="1">
      <c r="A13042" s="161" t="inlineStr">
        <is>
          <t>CHE</t>
        </is>
      </c>
      <c r="B13042" s="161" t="inlineStr">
        <is>
          <t>Switzerland</t>
        </is>
      </c>
      <c r="C13042" s="161" t="inlineStr">
        <is>
          <t>Europe &amp; Central Asia</t>
        </is>
      </c>
      <c r="D13042" s="161" t="inlineStr">
        <is>
          <t>High income</t>
        </is>
      </c>
      <c r="E13042" s="161" t="b">
        <v>0</v>
      </c>
      <c r="F13042" s="161" t="inlineStr">
        <is>
          <t>rise_renewable_energy_score</t>
        </is>
      </c>
      <c r="G13042" s="161" t="n">
        <v>76.307</v>
      </c>
      <c r="H13042" s="161" t="inlineStr">
        <is>
          <t>2023</t>
        </is>
      </c>
      <c r="I13042" s="161" t="inlineStr">
        <is>
          <t>WB_RISE_WIDEF.csv</t>
        </is>
      </c>
    </row>
    <row r="13043" ht="13" customHeight="1">
      <c r="A13043" s="161" t="inlineStr">
        <is>
          <t>CHE</t>
        </is>
      </c>
      <c r="B13043" s="161" t="inlineStr">
        <is>
          <t>Switzerland</t>
        </is>
      </c>
      <c r="C13043" s="161" t="inlineStr">
        <is>
          <t>Europe &amp; Central Asia</t>
        </is>
      </c>
      <c r="D13043" s="161" t="inlineStr">
        <is>
          <t>High income</t>
        </is>
      </c>
      <c r="E13043" s="161" t="b">
        <v>0</v>
      </c>
      <c r="F13043" s="161" t="inlineStr">
        <is>
          <t>rise_level_playing_field_score</t>
        </is>
      </c>
      <c r="G13043" s="161" t="n">
        <v>60</v>
      </c>
      <c r="H13043" s="161" t="inlineStr">
        <is>
          <t>2023</t>
        </is>
      </c>
      <c r="I13043" s="161" t="inlineStr">
        <is>
          <t>WB_RISE_WIDEF.csv</t>
        </is>
      </c>
    </row>
    <row r="13044" ht="13" customHeight="1">
      <c r="A13044" s="161" t="inlineStr">
        <is>
          <t>CHE</t>
        </is>
      </c>
      <c r="B13044" s="161" t="inlineStr">
        <is>
          <t>Switzerland</t>
        </is>
      </c>
      <c r="C13044" s="161" t="inlineStr">
        <is>
          <t>Europe &amp; Central Asia</t>
        </is>
      </c>
      <c r="D13044" s="161" t="inlineStr">
        <is>
          <t>High income</t>
        </is>
      </c>
      <c r="E13044" s="161" t="b">
        <v>0</v>
      </c>
      <c r="F13044" s="161" t="inlineStr">
        <is>
          <t>rise_ee_financing_mechanisms_score</t>
        </is>
      </c>
      <c r="G13044" s="161" t="n">
        <v>100</v>
      </c>
      <c r="H13044" s="161" t="inlineStr">
        <is>
          <t>2023</t>
        </is>
      </c>
      <c r="I13044" s="161" t="inlineStr">
        <is>
          <t>WB_RISE_WIDEF.csv</t>
        </is>
      </c>
    </row>
    <row r="13045" ht="13" customHeight="1">
      <c r="A13045" s="161" t="inlineStr">
        <is>
          <t>CHE</t>
        </is>
      </c>
      <c r="B13045" s="161" t="inlineStr">
        <is>
          <t>Switzerland</t>
        </is>
      </c>
      <c r="C13045" s="161" t="inlineStr">
        <is>
          <t>Europe &amp; Central Asia</t>
        </is>
      </c>
      <c r="D13045" s="161" t="inlineStr">
        <is>
          <t>High income</t>
        </is>
      </c>
      <c r="E13045" s="161" t="b">
        <v>0</v>
      </c>
      <c r="F13045" s="161" t="inlineStr">
        <is>
          <t>revenue_pct_gdp</t>
        </is>
      </c>
      <c r="G13045" s="161" t="n">
        <v>31.832</v>
      </c>
      <c r="H13045" s="161" t="inlineStr">
        <is>
          <t>2024</t>
        </is>
      </c>
      <c r="I13045" s="161" t="inlineStr">
        <is>
          <t>dataset_2026-08-26T13_41_09_874550254Z_DEFAULT_INTEGRATION_IMF_RES_WEO_9_0_0.csv</t>
        </is>
      </c>
    </row>
    <row r="13046" ht="13" customHeight="1">
      <c r="A13046" s="161" t="inlineStr">
        <is>
          <t>CHE</t>
        </is>
      </c>
      <c r="B13046" s="161" t="inlineStr">
        <is>
          <t>Switzerland</t>
        </is>
      </c>
      <c r="C13046" s="161" t="inlineStr">
        <is>
          <t>Europe &amp; Central Asia</t>
        </is>
      </c>
      <c r="D13046" s="161" t="inlineStr">
        <is>
          <t>High income</t>
        </is>
      </c>
      <c r="E13046" s="161" t="b">
        <v>0</v>
      </c>
      <c r="F13046" s="161" t="inlineStr">
        <is>
          <t>primary_balance_pct_gdp</t>
        </is>
      </c>
      <c r="G13046" s="161" t="n">
        <v>0.666</v>
      </c>
      <c r="H13046" s="161" t="inlineStr">
        <is>
          <t>2024</t>
        </is>
      </c>
      <c r="I13046" s="161" t="inlineStr">
        <is>
          <t>dataset_2026-08-26T13_41_09_874550254Z_DEFAULT_INTEGRATION_IMF_RES_WEO_9_0_0.csv</t>
        </is>
      </c>
    </row>
    <row r="13047" ht="13" customHeight="1">
      <c r="A13047" s="161" t="inlineStr">
        <is>
          <t>CHE</t>
        </is>
      </c>
      <c r="B13047" s="161" t="inlineStr">
        <is>
          <t>Switzerland</t>
        </is>
      </c>
      <c r="C13047" s="161" t="inlineStr">
        <is>
          <t>Europe &amp; Central Asia</t>
        </is>
      </c>
      <c r="D13047" s="161" t="inlineStr">
        <is>
          <t>High income</t>
        </is>
      </c>
      <c r="E13047" s="161" t="b">
        <v>0</v>
      </c>
      <c r="F13047" s="161" t="inlineStr">
        <is>
          <t>current_account_pct_gdp</t>
        </is>
      </c>
      <c r="G13047" s="161" t="n">
        <v>8.923999999999999</v>
      </c>
      <c r="H13047" s="161" t="inlineStr">
        <is>
          <t>2024</t>
        </is>
      </c>
      <c r="I13047" s="161" t="inlineStr">
        <is>
          <t>dataset_2026-08-26T13_41_09_874550254Z_DEFAULT_INTEGRATION_IMF_RES_WEO_9_0_0.csv</t>
        </is>
      </c>
    </row>
    <row r="13048" ht="13" customHeight="1">
      <c r="A13048" s="161" t="inlineStr">
        <is>
          <t>CHE</t>
        </is>
      </c>
      <c r="B13048" s="161" t="inlineStr">
        <is>
          <t>Switzerland</t>
        </is>
      </c>
      <c r="C13048" s="161" t="inlineStr">
        <is>
          <t>Europe &amp; Central Asia</t>
        </is>
      </c>
      <c r="D13048" s="161" t="inlineStr">
        <is>
          <t>High income</t>
        </is>
      </c>
      <c r="E13048" s="161" t="b">
        <v>0</v>
      </c>
      <c r="F13048" s="161" t="inlineStr">
        <is>
          <t>gross_capital_formation_pct_gdp</t>
        </is>
      </c>
      <c r="G13048" s="161" t="n">
        <v>26.788</v>
      </c>
      <c r="H13048" s="161" t="inlineStr">
        <is>
          <t>2024</t>
        </is>
      </c>
      <c r="I13048" s="161" t="inlineStr">
        <is>
          <t>dataset_2026-08-26T13_41_09_874550254Z_DEFAULT_INTEGRATION_IMF_RES_WEO_9_0_0.csv</t>
        </is>
      </c>
    </row>
    <row r="13049" ht="13" customHeight="1">
      <c r="A13049" s="161" t="inlineStr">
        <is>
          <t>CHE</t>
        </is>
      </c>
      <c r="B13049" s="161" t="inlineStr">
        <is>
          <t>Switzerland</t>
        </is>
      </c>
      <c r="C13049" s="161" t="inlineStr">
        <is>
          <t>Europe &amp; Central Asia</t>
        </is>
      </c>
      <c r="D13049" s="161" t="inlineStr">
        <is>
          <t>High income</t>
        </is>
      </c>
      <c r="E13049" s="161" t="b">
        <v>0</v>
      </c>
      <c r="F13049" s="161" t="inlineStr">
        <is>
          <t>real_gdp_growth_5y_avg_pct</t>
        </is>
      </c>
      <c r="G13049" s="161" t="n">
        <v>1.932</v>
      </c>
      <c r="H13049" s="161" t="inlineStr">
        <is>
          <t>2020-2024 avg</t>
        </is>
      </c>
      <c r="I13049" s="161" t="inlineStr">
        <is>
          <t>dataset_2026-08-26T13_41_09_874550254Z_DEFAULT_INTEGRATION_IMF_RES_WEO_9_0_0.csv (derived)</t>
        </is>
      </c>
    </row>
    <row r="13050" ht="13" customHeight="1">
      <c r="A13050" s="161" t="inlineStr">
        <is>
          <t>CHE</t>
        </is>
      </c>
      <c r="B13050" s="161" t="inlineStr">
        <is>
          <t>Switzerland</t>
        </is>
      </c>
      <c r="C13050" s="161" t="inlineStr">
        <is>
          <t>Europe &amp; Central Asia</t>
        </is>
      </c>
      <c r="D13050" s="161" t="inlineStr">
        <is>
          <t>High income</t>
        </is>
      </c>
      <c r="E13050" s="161" t="b">
        <v>0</v>
      </c>
      <c r="F13050" s="161" t="inlineStr">
        <is>
          <t>int_budget_need_2030_pct_gdp</t>
        </is>
      </c>
      <c r="G13050" s="161" t="n">
        <v>0.042</v>
      </c>
      <c r="H13050" s="161" t="inlineStr">
        <is>
          <t>2030</t>
        </is>
      </c>
      <c r="I13050" s="161" t="inlineStr">
        <is>
          <t>integrated_results.csv (MacroFiscalModels v0.1, model output)</t>
        </is>
      </c>
    </row>
    <row r="13051" ht="13" customHeight="1">
      <c r="A13051" s="161" t="inlineStr">
        <is>
          <t>CHE</t>
        </is>
      </c>
      <c r="B13051" s="161" t="inlineStr">
        <is>
          <t>Switzerland</t>
        </is>
      </c>
      <c r="C13051" s="161" t="inlineStr">
        <is>
          <t>Europe &amp; Central Asia</t>
        </is>
      </c>
      <c r="D13051" s="161" t="inlineStr">
        <is>
          <t>High income</t>
        </is>
      </c>
      <c r="E13051" s="161" t="b">
        <v>0</v>
      </c>
      <c r="F13051" s="161" t="inlineStr">
        <is>
          <t>int_pricing_revenue_2030_pct_gdp</t>
        </is>
      </c>
      <c r="G13051" s="161" t="n">
        <v>0.012</v>
      </c>
      <c r="H13051" s="161" t="inlineStr">
        <is>
          <t>2030</t>
        </is>
      </c>
      <c r="I13051" s="161" t="inlineStr">
        <is>
          <t>integrated_results.csv (MacroFiscalModels v0.1, model output)</t>
        </is>
      </c>
    </row>
    <row r="13052" ht="13" customHeight="1">
      <c r="A13052" s="161" t="inlineStr">
        <is>
          <t>CHE</t>
        </is>
      </c>
      <c r="B13052" s="161" t="inlineStr">
        <is>
          <t>Switzerland</t>
        </is>
      </c>
      <c r="C13052" s="161" t="inlineStr">
        <is>
          <t>Europe &amp; Central Asia</t>
        </is>
      </c>
      <c r="D13052" s="161" t="inlineStr">
        <is>
          <t>High income</t>
        </is>
      </c>
      <c r="E13052" s="161" t="b">
        <v>0</v>
      </c>
      <c r="F13052" s="161" t="inlineStr">
        <is>
          <t>int_financing_gap_2030_pct_gdp</t>
        </is>
      </c>
      <c r="G13052" s="161" t="n">
        <v>0.03</v>
      </c>
      <c r="H13052" s="161" t="inlineStr">
        <is>
          <t>2030</t>
        </is>
      </c>
      <c r="I13052" s="161" t="inlineStr">
        <is>
          <t>integrated_results.csv (MacroFiscalModels v0.1, model output)</t>
        </is>
      </c>
    </row>
    <row r="13053" ht="13" customHeight="1">
      <c r="A13053" s="161" t="inlineStr">
        <is>
          <t>CHE</t>
        </is>
      </c>
      <c r="B13053" s="161" t="inlineStr">
        <is>
          <t>Switzerland</t>
        </is>
      </c>
      <c r="C13053" s="161" t="inlineStr">
        <is>
          <t>Europe &amp; Central Asia</t>
        </is>
      </c>
      <c r="D13053" s="161" t="inlineStr">
        <is>
          <t>High income</t>
        </is>
      </c>
      <c r="E13053" s="161" t="b">
        <v>0</v>
      </c>
      <c r="F13053" s="161" t="inlineStr">
        <is>
          <t>int_gdp_dev_2050_pct</t>
        </is>
      </c>
      <c r="G13053" s="161" t="n">
        <v>1.75</v>
      </c>
      <c r="H13053" s="161" t="inlineStr">
        <is>
          <t>2050</t>
        </is>
      </c>
      <c r="I13053" s="161" t="inlineStr">
        <is>
          <t>integrated_results.csv (MacroFiscalModels v0.1, model output)</t>
        </is>
      </c>
    </row>
    <row r="13054" ht="13" customHeight="1">
      <c r="A13054" s="161" t="inlineStr">
        <is>
          <t>CHE</t>
        </is>
      </c>
      <c r="B13054" s="161" t="inlineStr">
        <is>
          <t>Switzerland</t>
        </is>
      </c>
      <c r="C13054" s="161" t="inlineStr">
        <is>
          <t>Europe &amp; Central Asia</t>
        </is>
      </c>
      <c r="D13054" s="161" t="inlineStr">
        <is>
          <t>High income</t>
        </is>
      </c>
      <c r="E13054" s="161" t="b">
        <v>0</v>
      </c>
      <c r="F13054" s="161" t="inlineStr">
        <is>
          <t>int_debt_2050_pct_gdp</t>
        </is>
      </c>
      <c r="G13054" s="161" t="n">
        <v>40.24</v>
      </c>
      <c r="H13054" s="161" t="inlineStr">
        <is>
          <t>2050</t>
        </is>
      </c>
      <c r="I13054" s="161" t="inlineStr">
        <is>
          <t>integrated_results.csv (MacroFiscalModels v0.1, model output)</t>
        </is>
      </c>
    </row>
    <row r="13055" ht="13" customHeight="1">
      <c r="A13055" s="161" t="inlineStr">
        <is>
          <t>SYR</t>
        </is>
      </c>
      <c r="B13055" s="161" t="inlineStr">
        <is>
          <t>Syrian Arab Republic</t>
        </is>
      </c>
      <c r="C13055" s="161" t="inlineStr">
        <is>
          <t>Middle East &amp; North Africa</t>
        </is>
      </c>
      <c r="D13055" s="161" t="inlineStr">
        <is>
          <t>Low income</t>
        </is>
      </c>
      <c r="E13055" s="161" t="b">
        <v>0</v>
      </c>
      <c r="F13055" s="161" t="inlineStr">
        <is>
          <t>tax_revenue_pct_gdp</t>
        </is>
      </c>
      <c r="G13055" s="161" t="n">
        <v>12.709</v>
      </c>
      <c r="H13055" s="161" t="inlineStr">
        <is>
          <t>2010</t>
        </is>
      </c>
      <c r="I13055" s="161" t="inlineStr">
        <is>
          <t>world-imf2026.xlsx</t>
        </is>
      </c>
    </row>
    <row r="13056" ht="13" customHeight="1">
      <c r="A13056" s="161" t="inlineStr">
        <is>
          <t>SYR</t>
        </is>
      </c>
      <c r="B13056" s="161" t="inlineStr">
        <is>
          <t>Syrian Arab Republic</t>
        </is>
      </c>
      <c r="C13056" s="161" t="inlineStr">
        <is>
          <t>Middle East &amp; North Africa</t>
        </is>
      </c>
      <c r="D13056" s="161" t="inlineStr">
        <is>
          <t>Low income</t>
        </is>
      </c>
      <c r="E13056" s="161" t="b">
        <v>0</v>
      </c>
      <c r="F13056" s="161" t="inlineStr">
        <is>
          <t>climate_pfm_diagnostic_on_record</t>
        </is>
      </c>
      <c r="G13056" s="161" t="n">
        <v>0</v>
      </c>
      <c r="H13056" s="161" t="inlineStr">
        <is>
          <t>2022</t>
        </is>
      </c>
      <c r="I13056" s="161" t="inlineStr">
        <is>
          <t>UNDP-Global-Climate-Public-Finance-Review-2022.pdf (Table 4.2)</t>
        </is>
      </c>
    </row>
    <row r="13057" ht="13" customHeight="1">
      <c r="A13057" s="161" t="inlineStr">
        <is>
          <t>SYR</t>
        </is>
      </c>
      <c r="B13057" s="161" t="inlineStr">
        <is>
          <t>Syrian Arab Republic</t>
        </is>
      </c>
      <c r="C13057" s="161" t="inlineStr">
        <is>
          <t>Middle East &amp; North Africa</t>
        </is>
      </c>
      <c r="D13057" s="161" t="inlineStr">
        <is>
          <t>Low income</t>
        </is>
      </c>
      <c r="E13057" s="161" t="b">
        <v>0</v>
      </c>
      <c r="F13057" s="161" t="inlineStr">
        <is>
          <t>ids_multilateral_share_pct</t>
        </is>
      </c>
      <c r="G13057" s="161" t="n">
        <v>40.723</v>
      </c>
      <c r="H13057" s="161" t="inlineStr">
        <is>
          <t>2024</t>
        </is>
      </c>
      <c r="I13057" s="161" t="inlineStr">
        <is>
          <t>P_Data_Extract_From_International_Debt_Statistics__2_.xlsx</t>
        </is>
      </c>
    </row>
    <row r="13058" ht="13" customHeight="1">
      <c r="A13058" s="161" t="inlineStr">
        <is>
          <t>SYR</t>
        </is>
      </c>
      <c r="B13058" s="161" t="inlineStr">
        <is>
          <t>Syrian Arab Republic</t>
        </is>
      </c>
      <c r="C13058" s="161" t="inlineStr">
        <is>
          <t>Middle East &amp; North Africa</t>
        </is>
      </c>
      <c r="D13058" s="161" t="inlineStr">
        <is>
          <t>Low income</t>
        </is>
      </c>
      <c r="E13058" s="161" t="b">
        <v>0</v>
      </c>
      <c r="F13058" s="161" t="inlineStr">
        <is>
          <t>ids_private_creditor_share_pct</t>
        </is>
      </c>
      <c r="G13058" s="161" t="n">
        <v>0.455</v>
      </c>
      <c r="H13058" s="161" t="inlineStr">
        <is>
          <t>2024</t>
        </is>
      </c>
      <c r="I13058" s="161" t="inlineStr">
        <is>
          <t>P_Data_Extract_From_International_Debt_Statistics__2_.xlsx</t>
        </is>
      </c>
    </row>
    <row r="13059" ht="13" customHeight="1">
      <c r="A13059" s="161" t="inlineStr">
        <is>
          <t>SYR</t>
        </is>
      </c>
      <c r="B13059" s="161" t="inlineStr">
        <is>
          <t>Syrian Arab Republic</t>
        </is>
      </c>
      <c r="C13059" s="161" t="inlineStr">
        <is>
          <t>Middle East &amp; North Africa</t>
        </is>
      </c>
      <c r="D13059" s="161" t="inlineStr">
        <is>
          <t>Low income</t>
        </is>
      </c>
      <c r="E13059" s="161" t="b">
        <v>0</v>
      </c>
      <c r="F13059" s="161" t="inlineStr">
        <is>
          <t>ids_usd_share_ppg_debt_pct</t>
        </is>
      </c>
      <c r="G13059" s="161" t="n">
        <v>31.579</v>
      </c>
      <c r="H13059" s="161" t="inlineStr">
        <is>
          <t>2024</t>
        </is>
      </c>
      <c r="I13059" s="161" t="inlineStr">
        <is>
          <t>P_Data_Extract_From_International_Debt_Statistics__2_.xlsx</t>
        </is>
      </c>
    </row>
    <row r="13060" ht="13" customHeight="1">
      <c r="A13060" s="161" t="inlineStr">
        <is>
          <t>SYR</t>
        </is>
      </c>
      <c r="B13060" s="161" t="inlineStr">
        <is>
          <t>Syrian Arab Republic</t>
        </is>
      </c>
      <c r="C13060" s="161" t="inlineStr">
        <is>
          <t>Middle East &amp; North Africa</t>
        </is>
      </c>
      <c r="D13060" s="161" t="inlineStr">
        <is>
          <t>Low income</t>
        </is>
      </c>
      <c r="E13060" s="161" t="b">
        <v>0</v>
      </c>
      <c r="F13060" s="161" t="inlineStr">
        <is>
          <t>net_fuel_trade_pct_merch</t>
        </is>
      </c>
      <c r="G13060" s="161" t="n">
        <v>30.235</v>
      </c>
      <c r="H13060" s="161" t="inlineStr">
        <is>
          <t>2010</t>
        </is>
      </c>
      <c r="I13060" s="161" t="inlineStr">
        <is>
          <t>WDI TX.VAL.FUEL.ZS.UN less TM.VAL.FUEL.ZS.UN</t>
        </is>
      </c>
    </row>
    <row r="13061" ht="13" customHeight="1">
      <c r="A13061" s="161" t="inlineStr">
        <is>
          <t>SYR</t>
        </is>
      </c>
      <c r="B13061" s="161" t="inlineStr">
        <is>
          <t>Syrian Arab Republic</t>
        </is>
      </c>
      <c r="C13061" s="161" t="inlineStr">
        <is>
          <t>Middle East &amp; North Africa</t>
        </is>
      </c>
      <c r="D13061" s="161" t="inlineStr">
        <is>
          <t>Low income</t>
        </is>
      </c>
      <c r="E13061" s="161" t="b">
        <v>0</v>
      </c>
      <c r="F13061" s="161" t="inlineStr">
        <is>
          <t>fuel_exports_pct_merch</t>
        </is>
      </c>
      <c r="G13061" s="161" t="n">
        <v>49.886</v>
      </c>
      <c r="H13061" s="161" t="inlineStr">
        <is>
          <t>2010</t>
        </is>
      </c>
      <c r="I13061" s="161" t="inlineStr">
        <is>
          <t>API_TX_VAL_FUEL_ZS_UN_DS2_en_csv_v2_33055.zip</t>
        </is>
      </c>
    </row>
    <row r="13062" ht="13" customHeight="1">
      <c r="A13062" s="161" t="inlineStr">
        <is>
          <t>SYR</t>
        </is>
      </c>
      <c r="B13062" s="161" t="inlineStr">
        <is>
          <t>Syrian Arab Republic</t>
        </is>
      </c>
      <c r="C13062" s="161" t="inlineStr">
        <is>
          <t>Middle East &amp; North Africa</t>
        </is>
      </c>
      <c r="D13062" s="161" t="inlineStr">
        <is>
          <t>Low income</t>
        </is>
      </c>
      <c r="E13062" s="161" t="b">
        <v>0</v>
      </c>
      <c r="F13062" s="161" t="inlineStr">
        <is>
          <t>fuel_imports_pct_merch</t>
        </is>
      </c>
      <c r="G13062" s="161" t="n">
        <v>19.651</v>
      </c>
      <c r="H13062" s="161" t="inlineStr">
        <is>
          <t>2010</t>
        </is>
      </c>
      <c r="I13062" s="161" t="inlineStr">
        <is>
          <t>API_TM_VAL_FUEL_ZS_UN_DS2_en_csv_v2_36140.zip</t>
        </is>
      </c>
    </row>
    <row r="13063" ht="13" customHeight="1">
      <c r="A13063" s="161" t="inlineStr">
        <is>
          <t>SYR</t>
        </is>
      </c>
      <c r="B13063" s="161" t="inlineStr">
        <is>
          <t>Syrian Arab Republic</t>
        </is>
      </c>
      <c r="C13063" s="161" t="inlineStr">
        <is>
          <t>Middle East &amp; North Africa</t>
        </is>
      </c>
      <c r="D13063" s="161" t="inlineStr">
        <is>
          <t>Low income</t>
        </is>
      </c>
      <c r="E13063" s="161" t="b">
        <v>0</v>
      </c>
      <c r="F13063" s="161" t="inlineStr">
        <is>
          <t>energy_import_dep_pct</t>
        </is>
      </c>
      <c r="G13063" s="161" t="n">
        <v>61.272</v>
      </c>
      <c r="H13063" s="161" t="inlineStr">
        <is>
          <t>2022</t>
        </is>
      </c>
      <c r="I13063" s="161" t="inlineStr">
        <is>
          <t>API_EG_IMP_CONS_ZS_DS2_en_csv_v2_160768.zip</t>
        </is>
      </c>
    </row>
    <row r="13064" ht="13" customHeight="1">
      <c r="A13064" s="161" t="inlineStr">
        <is>
          <t>SYR</t>
        </is>
      </c>
      <c r="B13064" s="161" t="inlineStr">
        <is>
          <t>Syrian Arab Republic</t>
        </is>
      </c>
      <c r="C13064" s="161" t="inlineStr">
        <is>
          <t>Middle East &amp; North Africa</t>
        </is>
      </c>
      <c r="D13064" s="161" t="inlineStr">
        <is>
          <t>Low income</t>
        </is>
      </c>
      <c r="E13064" s="161" t="b">
        <v>0</v>
      </c>
      <c r="F13064" s="161" t="inlineStr">
        <is>
          <t>fossil_rents_total_pct_gdp</t>
        </is>
      </c>
      <c r="G13064" s="161" t="n">
        <v>6.345</v>
      </c>
      <c r="H13064" s="161" t="inlineStr">
        <is>
          <t>2020</t>
        </is>
      </c>
      <c r="I13064" s="161" t="inlineStr">
        <is>
          <t>WDI NY.GDP.PETR+NGAS+COAL.RT.ZS</t>
        </is>
      </c>
    </row>
    <row r="13065" ht="13" customHeight="1">
      <c r="A13065" s="161" t="inlineStr">
        <is>
          <t>SYR</t>
        </is>
      </c>
      <c r="B13065" s="161" t="inlineStr">
        <is>
          <t>Syrian Arab Republic</t>
        </is>
      </c>
      <c r="C13065" s="161" t="inlineStr">
        <is>
          <t>Middle East &amp; North Africa</t>
        </is>
      </c>
      <c r="D13065" s="161" t="inlineStr">
        <is>
          <t>Low income</t>
        </is>
      </c>
      <c r="E13065" s="161" t="b">
        <v>0</v>
      </c>
      <c r="F13065" s="161" t="inlineStr">
        <is>
          <t>oil_rents_pct_gdp</t>
        </is>
      </c>
      <c r="G13065" s="161" t="n">
        <v>4.015</v>
      </c>
      <c r="H13065" s="161" t="inlineStr">
        <is>
          <t>2020</t>
        </is>
      </c>
      <c r="I13065" s="161" t="inlineStr">
        <is>
          <t>API_NY_GDP_PETR_RT_ZS_DS2_en_csv_v2_40227.zip</t>
        </is>
      </c>
    </row>
    <row r="13066" ht="13" customHeight="1">
      <c r="A13066" s="161" t="inlineStr">
        <is>
          <t>SYR</t>
        </is>
      </c>
      <c r="B13066" s="161" t="inlineStr">
        <is>
          <t>Syrian Arab Republic</t>
        </is>
      </c>
      <c r="C13066" s="161" t="inlineStr">
        <is>
          <t>Middle East &amp; North Africa</t>
        </is>
      </c>
      <c r="D13066" s="161" t="inlineStr">
        <is>
          <t>Low income</t>
        </is>
      </c>
      <c r="E13066" s="161" t="b">
        <v>0</v>
      </c>
      <c r="F13066" s="161" t="inlineStr">
        <is>
          <t>gas_rents_pct_gdp</t>
        </is>
      </c>
      <c r="G13066" s="161" t="n">
        <v>2.33</v>
      </c>
      <c r="H13066" s="161" t="inlineStr">
        <is>
          <t>2020</t>
        </is>
      </c>
      <c r="I13066" s="161" t="inlineStr">
        <is>
          <t>API_NY_GDP_NGAS_RT_ZS_DS2_en_csv_v2_35861.zip</t>
        </is>
      </c>
    </row>
    <row r="13067" ht="13" customHeight="1">
      <c r="A13067" s="161" t="inlineStr">
        <is>
          <t>SYR</t>
        </is>
      </c>
      <c r="B13067" s="161" t="inlineStr">
        <is>
          <t>Syrian Arab Republic</t>
        </is>
      </c>
      <c r="C13067" s="161" t="inlineStr">
        <is>
          <t>Middle East &amp; North Africa</t>
        </is>
      </c>
      <c r="D13067" s="161" t="inlineStr">
        <is>
          <t>Low income</t>
        </is>
      </c>
      <c r="E13067" s="161" t="b">
        <v>0</v>
      </c>
      <c r="F13067" s="161" t="inlineStr">
        <is>
          <t>coal_rents_pct_gdp</t>
        </is>
      </c>
      <c r="G13067" s="161" t="n">
        <v>0</v>
      </c>
      <c r="H13067" s="161" t="inlineStr">
        <is>
          <t>2020</t>
        </is>
      </c>
      <c r="I13067" s="161" t="inlineStr">
        <is>
          <t>API_NY_GDP_COAL_RT_ZS_DS2_en_csv_v2_35370.zip</t>
        </is>
      </c>
    </row>
    <row r="13068" ht="13" customHeight="1">
      <c r="A13068" s="161" t="inlineStr">
        <is>
          <t>SYR</t>
        </is>
      </c>
      <c r="B13068" s="161" t="inlineStr">
        <is>
          <t>Syrian Arab Republic</t>
        </is>
      </c>
      <c r="C13068" s="161" t="inlineStr">
        <is>
          <t>Middle East &amp; North Africa</t>
        </is>
      </c>
      <c r="D13068" s="161" t="inlineStr">
        <is>
          <t>Low income</t>
        </is>
      </c>
      <c r="E13068" s="161" t="b">
        <v>0</v>
      </c>
      <c r="F13068" s="161" t="inlineStr">
        <is>
          <t>other_fossil_gen_share_pct</t>
        </is>
      </c>
      <c r="G13068" s="161" t="n">
        <v>44.212</v>
      </c>
      <c r="H13068" s="161" t="inlineStr">
        <is>
          <t>2024</t>
        </is>
      </c>
      <c r="I13068" s="161" t="inlineStr">
        <is>
          <t>release_generation_yearly_global.csv</t>
        </is>
      </c>
    </row>
    <row r="13069" ht="13" customHeight="1">
      <c r="A13069" s="161" t="inlineStr">
        <is>
          <t>SYR</t>
        </is>
      </c>
      <c r="B13069" s="161" t="inlineStr">
        <is>
          <t>Syrian Arab Republic</t>
        </is>
      </c>
      <c r="C13069" s="161" t="inlineStr">
        <is>
          <t>Middle East &amp; North Africa</t>
        </is>
      </c>
      <c r="D13069" s="161" t="inlineStr">
        <is>
          <t>Low income</t>
        </is>
      </c>
      <c r="E13069" s="161" t="b">
        <v>0</v>
      </c>
      <c r="F13069" s="161" t="inlineStr">
        <is>
          <t>renewable_share_electricity_pct</t>
        </is>
      </c>
      <c r="G13069" s="161" t="n">
        <v>15.747</v>
      </c>
      <c r="H13069" s="161" t="inlineStr">
        <is>
          <t>2024</t>
        </is>
      </c>
      <c r="I13069" s="161" t="inlineStr">
        <is>
          <t>imffossilfuelsubsidiesdata.xlsb</t>
        </is>
      </c>
    </row>
    <row r="13070" ht="13" customHeight="1">
      <c r="A13070" s="161" t="inlineStr">
        <is>
          <t>SYR</t>
        </is>
      </c>
      <c r="B13070" s="161" t="inlineStr">
        <is>
          <t>Syrian Arab Republic</t>
        </is>
      </c>
      <c r="C13070" s="161" t="inlineStr">
        <is>
          <t>Middle East &amp; North Africa</t>
        </is>
      </c>
      <c r="D13070" s="161" t="inlineStr">
        <is>
          <t>Low income</t>
        </is>
      </c>
      <c r="E13070" s="161" t="b">
        <v>0</v>
      </c>
      <c r="F13070" s="161" t="inlineStr">
        <is>
          <t>re_share_change_pp</t>
        </is>
      </c>
      <c r="G13070" s="161" t="n">
        <v>0.02</v>
      </c>
      <c r="H13070" s="161" t="inlineStr">
        <is>
          <t>2024</t>
        </is>
      </c>
      <c r="I13070" s="161" t="inlineStr">
        <is>
          <t>release_generation_yearly_global.csv</t>
        </is>
      </c>
    </row>
    <row r="13071" ht="13" customHeight="1">
      <c r="A13071" s="161" t="inlineStr">
        <is>
          <t>SYR</t>
        </is>
      </c>
      <c r="B13071" s="161" t="inlineStr">
        <is>
          <t>Syrian Arab Republic</t>
        </is>
      </c>
      <c r="C13071" s="161" t="inlineStr">
        <is>
          <t>Middle East &amp; North Africa</t>
        </is>
      </c>
      <c r="D13071" s="161" t="inlineStr">
        <is>
          <t>Low income</t>
        </is>
      </c>
      <c r="E13071" s="161" t="b">
        <v>0</v>
      </c>
      <c r="F13071" s="161" t="inlineStr">
        <is>
          <t>re_capacity_growth_pct</t>
        </is>
      </c>
      <c r="G13071" s="161" t="n">
        <v>23.413</v>
      </c>
      <c r="H13071" s="161" t="inlineStr">
        <is>
          <t>2024</t>
        </is>
      </c>
      <c r="I13071" s="161" t="inlineStr">
        <is>
          <t>release_generation_yearly_global.csv</t>
        </is>
      </c>
    </row>
    <row r="13072" ht="13" customHeight="1">
      <c r="A13072" s="161" t="inlineStr">
        <is>
          <t>SYR</t>
        </is>
      </c>
      <c r="B13072" s="161" t="inlineStr">
        <is>
          <t>Syrian Arab Republic</t>
        </is>
      </c>
      <c r="C13072" s="161" t="inlineStr">
        <is>
          <t>Middle East &amp; North Africa</t>
        </is>
      </c>
      <c r="D13072" s="161" t="inlineStr">
        <is>
          <t>Low income</t>
        </is>
      </c>
      <c r="E13072" s="161" t="b">
        <v>0</v>
      </c>
      <c r="F13072" s="161" t="inlineStr">
        <is>
          <t>nmim_nz_inv_2030_pct_gdp</t>
        </is>
      </c>
      <c r="G13072" s="161" t="n">
        <v>4.064579682376289</v>
      </c>
      <c r="H13072" s="161" t="inlineStr">
        <is>
          <t>2030</t>
        </is>
      </c>
      <c r="I13072" s="161" t="inlineStr">
        <is>
          <t>nmim_summary_v0_2.csv (InvestmentNeeds NMIM v0.2, model output)</t>
        </is>
      </c>
    </row>
    <row r="13073" ht="13" customHeight="1">
      <c r="A13073" s="161" t="inlineStr">
        <is>
          <t>SYR</t>
        </is>
      </c>
      <c r="B13073" s="161" t="inlineStr">
        <is>
          <t>Syrian Arab Republic</t>
        </is>
      </c>
      <c r="C13073" s="161" t="inlineStr">
        <is>
          <t>Middle East &amp; North Africa</t>
        </is>
      </c>
      <c r="D13073" s="161" t="inlineStr">
        <is>
          <t>Low income</t>
        </is>
      </c>
      <c r="E13073" s="161" t="b">
        <v>0</v>
      </c>
      <c r="F13073" s="161" t="inlineStr">
        <is>
          <t>nmim_typ1_2030_pct_gdp</t>
        </is>
      </c>
      <c r="G13073" s="161" t="n">
        <v>1.308146371985082</v>
      </c>
      <c r="H13073" s="161" t="inlineStr">
        <is>
          <t>2030</t>
        </is>
      </c>
      <c r="I13073" s="161" t="inlineStr">
        <is>
          <t>nmim_summary_v0_2.csv (InvestmentNeeds NMIM v0.2, model output)</t>
        </is>
      </c>
    </row>
    <row r="13074" ht="13" customHeight="1">
      <c r="A13074" s="161" t="inlineStr">
        <is>
          <t>SYR</t>
        </is>
      </c>
      <c r="B13074" s="161" t="inlineStr">
        <is>
          <t>Syrian Arab Republic</t>
        </is>
      </c>
      <c r="C13074" s="161" t="inlineStr">
        <is>
          <t>Middle East &amp; North Africa</t>
        </is>
      </c>
      <c r="D13074" s="161" t="inlineStr">
        <is>
          <t>Low income</t>
        </is>
      </c>
      <c r="E13074" s="161" t="b">
        <v>0</v>
      </c>
      <c r="F13074" s="161" t="inlineStr">
        <is>
          <t>nmim_typ2_2030_pct_gdp</t>
        </is>
      </c>
      <c r="G13074" s="161" t="n">
        <v>0.3978473652701418</v>
      </c>
      <c r="H13074" s="161" t="inlineStr">
        <is>
          <t>2030</t>
        </is>
      </c>
      <c r="I13074" s="161" t="inlineStr">
        <is>
          <t>nmim_summary_v0_2.csv (InvestmentNeeds NMIM v0.2, model output)</t>
        </is>
      </c>
    </row>
    <row r="13075" ht="13" customHeight="1">
      <c r="A13075" s="161" t="inlineStr">
        <is>
          <t>SYR</t>
        </is>
      </c>
      <c r="B13075" s="161" t="inlineStr">
        <is>
          <t>Syrian Arab Republic</t>
        </is>
      </c>
      <c r="C13075" s="161" t="inlineStr">
        <is>
          <t>Middle East &amp; North Africa</t>
        </is>
      </c>
      <c r="D13075" s="161" t="inlineStr">
        <is>
          <t>Low income</t>
        </is>
      </c>
      <c r="E13075" s="161" t="b">
        <v>0</v>
      </c>
      <c r="F13075" s="161" t="inlineStr">
        <is>
          <t>nmim_typ3_2030_pct_gdp</t>
        </is>
      </c>
      <c r="G13075" s="161" t="n">
        <v>0.5804813307129653</v>
      </c>
      <c r="H13075" s="161" t="inlineStr">
        <is>
          <t>2030</t>
        </is>
      </c>
      <c r="I13075" s="161" t="inlineStr">
        <is>
          <t>nmim_summary_v0_2.csv (InvestmentNeeds NMIM v0.2, model output)</t>
        </is>
      </c>
    </row>
    <row r="13076" ht="13" customHeight="1">
      <c r="A13076" s="161" t="inlineStr">
        <is>
          <t>SYR</t>
        </is>
      </c>
      <c r="B13076" s="161" t="inlineStr">
        <is>
          <t>Syrian Arab Republic</t>
        </is>
      </c>
      <c r="C13076" s="161" t="inlineStr">
        <is>
          <t>Middle East &amp; North Africa</t>
        </is>
      </c>
      <c r="D13076" s="161" t="inlineStr">
        <is>
          <t>Low income</t>
        </is>
      </c>
      <c r="E13076" s="161" t="b">
        <v>0</v>
      </c>
      <c r="F13076" s="161" t="inlineStr">
        <is>
          <t>nmim_typ4_2030_pct_gdp</t>
        </is>
      </c>
      <c r="G13076" s="161" t="n">
        <v>1.186528485618267</v>
      </c>
      <c r="H13076" s="161" t="inlineStr">
        <is>
          <t>2030</t>
        </is>
      </c>
      <c r="I13076" s="161" t="inlineStr">
        <is>
          <t>nmim_summary_v0_2.csv (InvestmentNeeds NMIM v0.2, model output)</t>
        </is>
      </c>
    </row>
    <row r="13077" ht="13" customHeight="1">
      <c r="A13077" s="161" t="inlineStr">
        <is>
          <t>SYR</t>
        </is>
      </c>
      <c r="B13077" s="161" t="inlineStr">
        <is>
          <t>Syrian Arab Republic</t>
        </is>
      </c>
      <c r="C13077" s="161" t="inlineStr">
        <is>
          <t>Middle East &amp; North Africa</t>
        </is>
      </c>
      <c r="D13077" s="161" t="inlineStr">
        <is>
          <t>Low income</t>
        </is>
      </c>
      <c r="E13077" s="161" t="b">
        <v>0</v>
      </c>
      <c r="F13077" s="161" t="inlineStr">
        <is>
          <t>nmim_typ5_2030_pct_gdp</t>
        </is>
      </c>
      <c r="G13077" s="161" t="n">
        <v>0.591576128485421</v>
      </c>
      <c r="H13077" s="161" t="inlineStr">
        <is>
          <t>2030</t>
        </is>
      </c>
      <c r="I13077" s="161" t="inlineStr">
        <is>
          <t>nmim_summary_v0_2.csv (InvestmentNeeds NMIM v0.2, model output)</t>
        </is>
      </c>
    </row>
    <row r="13078" ht="13" customHeight="1">
      <c r="A13078" s="161" t="inlineStr">
        <is>
          <t>SYR</t>
        </is>
      </c>
      <c r="B13078" s="161" t="inlineStr">
        <is>
          <t>Syrian Arab Republic</t>
        </is>
      </c>
      <c r="C13078" s="161" t="inlineStr">
        <is>
          <t>Middle East &amp; North Africa</t>
        </is>
      </c>
      <c r="D13078" s="161" t="inlineStr">
        <is>
          <t>Low income</t>
        </is>
      </c>
      <c r="E13078" s="161" t="b">
        <v>0</v>
      </c>
      <c r="F13078" s="161" t="inlineStr">
        <is>
          <t>nmim_budget_need_2030_pct_gdp</t>
        </is>
      </c>
      <c r="G13078" s="161" t="n">
        <v>1.664104917163211</v>
      </c>
      <c r="H13078" s="161" t="inlineStr">
        <is>
          <t>2030</t>
        </is>
      </c>
      <c r="I13078" s="161" t="inlineStr">
        <is>
          <t>nmim_summary_v0_2.csv (InvestmentNeeds NMIM v0.2, model output)</t>
        </is>
      </c>
    </row>
    <row r="13079" ht="13" customHeight="1">
      <c r="A13079" s="161" t="inlineStr">
        <is>
          <t>SYR</t>
        </is>
      </c>
      <c r="B13079" s="161" t="inlineStr">
        <is>
          <t>Syrian Arab Republic</t>
        </is>
      </c>
      <c r="C13079" s="161" t="inlineStr">
        <is>
          <t>Middle East &amp; North Africa</t>
        </is>
      </c>
      <c r="D13079" s="161" t="inlineStr">
        <is>
          <t>Low income</t>
        </is>
      </c>
      <c r="E13079" s="161" t="b">
        <v>0</v>
      </c>
      <c r="F13079" s="161" t="inlineStr">
        <is>
          <t>nmim_private_share_2030_pct</t>
        </is>
      </c>
      <c r="G13079" s="161" t="n">
        <v>49.2702211748328</v>
      </c>
      <c r="H13079" s="161" t="inlineStr">
        <is>
          <t>2030</t>
        </is>
      </c>
      <c r="I13079" s="161" t="inlineStr">
        <is>
          <t>nmim_summary_v0_2.csv (InvestmentNeeds NMIM v0.2, model output)</t>
        </is>
      </c>
    </row>
    <row r="13080" ht="13" customHeight="1">
      <c r="A13080" s="161" t="inlineStr">
        <is>
          <t>SYR</t>
        </is>
      </c>
      <c r="B13080" s="161" t="inlineStr">
        <is>
          <t>Syrian Arab Republic</t>
        </is>
      </c>
      <c r="C13080" s="161" t="inlineStr">
        <is>
          <t>Middle East &amp; North Africa</t>
        </is>
      </c>
      <c r="D13080" s="161" t="inlineStr">
        <is>
          <t>Low income</t>
        </is>
      </c>
      <c r="E13080" s="161" t="b">
        <v>0</v>
      </c>
      <c r="F13080" s="161" t="inlineStr">
        <is>
          <t>nmim_incr_inv_2030_pct_gdp</t>
        </is>
      </c>
      <c r="G13080" s="161" t="n">
        <v>2.434550357478436</v>
      </c>
      <c r="H13080" s="161" t="inlineStr">
        <is>
          <t>2030</t>
        </is>
      </c>
      <c r="I13080" s="161" t="inlineStr">
        <is>
          <t>nmim_summary_v0_2.csv (InvestmentNeeds NMIM v0.2, model output)</t>
        </is>
      </c>
    </row>
    <row r="13081" ht="13" customHeight="1">
      <c r="A13081" s="161" t="inlineStr">
        <is>
          <t>SYR</t>
        </is>
      </c>
      <c r="B13081" s="161" t="inlineStr">
        <is>
          <t>Syrian Arab Republic</t>
        </is>
      </c>
      <c r="C13081" s="161" t="inlineStr">
        <is>
          <t>Middle East &amp; North Africa</t>
        </is>
      </c>
      <c r="D13081" s="161" t="inlineStr">
        <is>
          <t>Low income</t>
        </is>
      </c>
      <c r="E13081" s="161" t="b">
        <v>0</v>
      </c>
      <c r="F13081" s="161" t="inlineStr">
        <is>
          <t>nmim_incr_inv_2050_pct_gdp</t>
        </is>
      </c>
      <c r="G13081" s="161" t="n">
        <v>2.257504394898134</v>
      </c>
      <c r="H13081" s="161" t="inlineStr">
        <is>
          <t>2050</t>
        </is>
      </c>
      <c r="I13081" s="161" t="inlineStr">
        <is>
          <t>nmim_summary_v0_2.csv (InvestmentNeeds NMIM v0.2, model output)</t>
        </is>
      </c>
    </row>
    <row r="13082" ht="13" customHeight="1">
      <c r="A13082" s="161" t="inlineStr">
        <is>
          <t>SYR</t>
        </is>
      </c>
      <c r="B13082" s="161" t="inlineStr">
        <is>
          <t>Syrian Arab Republic</t>
        </is>
      </c>
      <c r="C13082" s="161" t="inlineStr">
        <is>
          <t>Middle East &amp; North Africa</t>
        </is>
      </c>
      <c r="D13082" s="161" t="inlineStr">
        <is>
          <t>Low income</t>
        </is>
      </c>
      <c r="E13082" s="161" t="b">
        <v>0</v>
      </c>
      <c r="F13082" s="161" t="inlineStr">
        <is>
          <t>nmim_pv_incr_cost_b_pct_gdp</t>
        </is>
      </c>
      <c r="G13082" s="161" t="n">
        <v>-7.550926504709237</v>
      </c>
      <c r="H13082" s="161" t="inlineStr">
        <is>
          <t>2025-2050</t>
        </is>
      </c>
      <c r="I13082" s="161" t="inlineStr">
        <is>
          <t>nmim_summary_v0_2.csv (InvestmentNeeds NMIM v0.2, model output)</t>
        </is>
      </c>
    </row>
    <row r="13083" ht="13" customHeight="1">
      <c r="A13083" s="161" t="inlineStr">
        <is>
          <t>SYR</t>
        </is>
      </c>
      <c r="B13083" s="161" t="inlineStr">
        <is>
          <t>Syrian Arab Republic</t>
        </is>
      </c>
      <c r="C13083" s="161" t="inlineStr">
        <is>
          <t>Middle East &amp; North Africa</t>
        </is>
      </c>
      <c r="D13083" s="161" t="inlineStr">
        <is>
          <t>Low income</t>
        </is>
      </c>
      <c r="E13083" s="161" t="b">
        <v>0</v>
      </c>
      <c r="F13083" s="161" t="inlineStr">
        <is>
          <t>price_diesel_usd_litre</t>
        </is>
      </c>
      <c r="G13083" s="161" t="n">
        <v>0.704</v>
      </c>
      <c r="H13083" s="161" t="inlineStr">
        <is>
          <t>2024</t>
        </is>
      </c>
      <c r="I13083" s="161" t="inlineStr">
        <is>
          <t>imffossilfuelsubsidiesdata.xlsb</t>
        </is>
      </c>
    </row>
    <row r="13084" ht="13" customHeight="1">
      <c r="A13084" s="161" t="inlineStr">
        <is>
          <t>SYR</t>
        </is>
      </c>
      <c r="B13084" s="161" t="inlineStr">
        <is>
          <t>Syrian Arab Republic</t>
        </is>
      </c>
      <c r="C13084" s="161" t="inlineStr">
        <is>
          <t>Middle East &amp; North Africa</t>
        </is>
      </c>
      <c r="D13084" s="161" t="inlineStr">
        <is>
          <t>Low income</t>
        </is>
      </c>
      <c r="E13084" s="161" t="b">
        <v>0</v>
      </c>
      <c r="F13084" s="161" t="inlineStr">
        <is>
          <t>price_gasoline_usd_litre</t>
        </is>
      </c>
      <c r="G13084" s="161" t="n">
        <v>1.403</v>
      </c>
      <c r="H13084" s="161" t="inlineStr">
        <is>
          <t>2024</t>
        </is>
      </c>
      <c r="I13084" s="161" t="inlineStr">
        <is>
          <t>imffossilfuelsubsidiesdata.xlsb</t>
        </is>
      </c>
    </row>
    <row r="13085" ht="13" customHeight="1">
      <c r="A13085" s="161" t="inlineStr">
        <is>
          <t>SYR</t>
        </is>
      </c>
      <c r="B13085" s="161" t="inlineStr">
        <is>
          <t>Syrian Arab Republic</t>
        </is>
      </c>
      <c r="C13085" s="161" t="inlineStr">
        <is>
          <t>Middle East &amp; North Africa</t>
        </is>
      </c>
      <c r="D13085" s="161" t="inlineStr">
        <is>
          <t>Low income</t>
        </is>
      </c>
      <c r="E13085" s="161" t="b">
        <v>0</v>
      </c>
      <c r="F13085" s="161" t="inlineStr">
        <is>
          <t>price_electricity_residential_usd_kwh</t>
        </is>
      </c>
      <c r="G13085" s="161" t="n">
        <v>0.017</v>
      </c>
      <c r="H13085" s="161" t="inlineStr">
        <is>
          <t>2024</t>
        </is>
      </c>
      <c r="I13085" s="161" t="inlineStr">
        <is>
          <t>imffossilfuelsubsidiesdata.xlsb</t>
        </is>
      </c>
    </row>
    <row r="13086" ht="13" customHeight="1">
      <c r="A13086" s="161" t="inlineStr">
        <is>
          <t>SYR</t>
        </is>
      </c>
      <c r="B13086" s="161" t="inlineStr">
        <is>
          <t>Syrian Arab Republic</t>
        </is>
      </c>
      <c r="C13086" s="161" t="inlineStr">
        <is>
          <t>Middle East &amp; North Africa</t>
        </is>
      </c>
      <c r="D13086" s="161" t="inlineStr">
        <is>
          <t>Low income</t>
        </is>
      </c>
      <c r="E13086" s="161" t="b">
        <v>0</v>
      </c>
      <c r="F13086" s="161" t="inlineStr">
        <is>
          <t>price_electricity_industry_usd_kwh</t>
        </is>
      </c>
      <c r="G13086" s="161" t="n">
        <v>0.047</v>
      </c>
      <c r="H13086" s="161" t="inlineStr">
        <is>
          <t>2024</t>
        </is>
      </c>
      <c r="I13086" s="161" t="inlineStr">
        <is>
          <t>imffossilfuelsubsidiesdata.xlsb</t>
        </is>
      </c>
    </row>
    <row r="13087" ht="13" customHeight="1">
      <c r="A13087" s="161" t="inlineStr">
        <is>
          <t>SYR</t>
        </is>
      </c>
      <c r="B13087" s="161" t="inlineStr">
        <is>
          <t>Syrian Arab Republic</t>
        </is>
      </c>
      <c r="C13087" s="161" t="inlineStr">
        <is>
          <t>Middle East &amp; North Africa</t>
        </is>
      </c>
      <c r="D13087" s="161" t="inlineStr">
        <is>
          <t>Low income</t>
        </is>
      </c>
      <c r="E13087" s="161" t="b">
        <v>0</v>
      </c>
      <c r="F13087" s="161" t="inlineStr">
        <is>
          <t>price_gas_residential_usd_gj</t>
        </is>
      </c>
      <c r="G13087" s="161" t="n">
        <v>10.823</v>
      </c>
      <c r="H13087" s="161" t="inlineStr">
        <is>
          <t>2024</t>
        </is>
      </c>
      <c r="I13087" s="161" t="inlineStr">
        <is>
          <t>imffossilfuelsubsidiesdata.xlsb</t>
        </is>
      </c>
    </row>
    <row r="13088" ht="13" customHeight="1">
      <c r="A13088" s="161" t="inlineStr">
        <is>
          <t>SYR</t>
        </is>
      </c>
      <c r="B13088" s="161" t="inlineStr">
        <is>
          <t>Syrian Arab Republic</t>
        </is>
      </c>
      <c r="C13088" s="161" t="inlineStr">
        <is>
          <t>Middle East &amp; North Africa</t>
        </is>
      </c>
      <c r="D13088" s="161" t="inlineStr">
        <is>
          <t>Low income</t>
        </is>
      </c>
      <c r="E13088" s="161" t="b">
        <v>0</v>
      </c>
      <c r="F13088" s="161" t="inlineStr">
        <is>
          <t>price_gas_industry_usd_gj</t>
        </is>
      </c>
      <c r="G13088" s="161" t="n">
        <v>6.853</v>
      </c>
      <c r="H13088" s="161" t="inlineStr">
        <is>
          <t>2024</t>
        </is>
      </c>
      <c r="I13088" s="161" t="inlineStr">
        <is>
          <t>imffossilfuelsubsidiesdata.xlsb</t>
        </is>
      </c>
    </row>
    <row r="13089" ht="13" customHeight="1">
      <c r="A13089" s="161" t="inlineStr">
        <is>
          <t>SYR</t>
        </is>
      </c>
      <c r="B13089" s="161" t="inlineStr">
        <is>
          <t>Syrian Arab Republic</t>
        </is>
      </c>
      <c r="C13089" s="161" t="inlineStr">
        <is>
          <t>Middle East &amp; North Africa</t>
        </is>
      </c>
      <c r="D13089" s="161" t="inlineStr">
        <is>
          <t>Low income</t>
        </is>
      </c>
      <c r="E13089" s="161" t="b">
        <v>0</v>
      </c>
      <c r="F13089" s="161" t="inlineStr">
        <is>
          <t>price_gas_power_usd_gj</t>
        </is>
      </c>
      <c r="G13089" s="161" t="n">
        <v>6.191</v>
      </c>
      <c r="H13089" s="161" t="inlineStr">
        <is>
          <t>2024</t>
        </is>
      </c>
      <c r="I13089" s="161" t="inlineStr">
        <is>
          <t>imffossilfuelsubsidiesdata.xlsb</t>
        </is>
      </c>
    </row>
    <row r="13090" ht="13" customHeight="1">
      <c r="A13090" s="161" t="inlineStr">
        <is>
          <t>SYR</t>
        </is>
      </c>
      <c r="B13090" s="161" t="inlineStr">
        <is>
          <t>Syrian Arab Republic</t>
        </is>
      </c>
      <c r="C13090" s="161" t="inlineStr">
        <is>
          <t>Middle East &amp; North Africa</t>
        </is>
      </c>
      <c r="D13090" s="161" t="inlineStr">
        <is>
          <t>Low income</t>
        </is>
      </c>
      <c r="E13090" s="161" t="b">
        <v>0</v>
      </c>
      <c r="F13090" s="161" t="inlineStr">
        <is>
          <t>price_coal_residential_usd_gj</t>
        </is>
      </c>
      <c r="G13090" s="161" t="n">
        <v>12.193</v>
      </c>
      <c r="H13090" s="161" t="inlineStr">
        <is>
          <t>2024</t>
        </is>
      </c>
      <c r="I13090" s="161" t="inlineStr">
        <is>
          <t>imffossilfuelsubsidiesdata.xlsb</t>
        </is>
      </c>
    </row>
    <row r="13091" ht="13" customHeight="1">
      <c r="A13091" s="161" t="inlineStr">
        <is>
          <t>SYR</t>
        </is>
      </c>
      <c r="B13091" s="161" t="inlineStr">
        <is>
          <t>Syrian Arab Republic</t>
        </is>
      </c>
      <c r="C13091" s="161" t="inlineStr">
        <is>
          <t>Middle East &amp; North Africa</t>
        </is>
      </c>
      <c r="D13091" s="161" t="inlineStr">
        <is>
          <t>Low income</t>
        </is>
      </c>
      <c r="E13091" s="161" t="b">
        <v>0</v>
      </c>
      <c r="F13091" s="161" t="inlineStr">
        <is>
          <t>price_coal_industry_usd_gj</t>
        </is>
      </c>
      <c r="G13091" s="161" t="n">
        <v>7.124</v>
      </c>
      <c r="H13091" s="161" t="inlineStr">
        <is>
          <t>2024</t>
        </is>
      </c>
      <c r="I13091" s="161" t="inlineStr">
        <is>
          <t>imffossilfuelsubsidiesdata.xlsb</t>
        </is>
      </c>
    </row>
    <row r="13092" ht="13" customHeight="1">
      <c r="A13092" s="161" t="inlineStr">
        <is>
          <t>SYR</t>
        </is>
      </c>
      <c r="B13092" s="161" t="inlineStr">
        <is>
          <t>Syrian Arab Republic</t>
        </is>
      </c>
      <c r="C13092" s="161" t="inlineStr">
        <is>
          <t>Middle East &amp; North Africa</t>
        </is>
      </c>
      <c r="D13092" s="161" t="inlineStr">
        <is>
          <t>Low income</t>
        </is>
      </c>
      <c r="E13092" s="161" t="b">
        <v>0</v>
      </c>
      <c r="F13092" s="161" t="inlineStr">
        <is>
          <t>price_coal_power_usd_gj</t>
        </is>
      </c>
      <c r="G13092" s="161" t="n">
        <v>5.575</v>
      </c>
      <c r="H13092" s="161" t="inlineStr">
        <is>
          <t>2024</t>
        </is>
      </c>
      <c r="I13092" s="161" t="inlineStr">
        <is>
          <t>imffossilfuelsubsidiesdata.xlsb</t>
        </is>
      </c>
    </row>
    <row r="13093" ht="13" customHeight="1">
      <c r="A13093" s="161" t="inlineStr">
        <is>
          <t>SYR</t>
        </is>
      </c>
      <c r="B13093" s="161" t="inlineStr">
        <is>
          <t>Syrian Arab Republic</t>
        </is>
      </c>
      <c r="C13093" s="161" t="inlineStr">
        <is>
          <t>Middle East &amp; North Africa</t>
        </is>
      </c>
      <c r="D13093" s="161" t="inlineStr">
        <is>
          <t>Low income</t>
        </is>
      </c>
      <c r="E13093" s="161" t="b">
        <v>0</v>
      </c>
      <c r="F13093" s="161" t="inlineStr">
        <is>
          <t>power_market_structure</t>
        </is>
      </c>
      <c r="G13093" s="161" t="n">
        <v>2</v>
      </c>
      <c r="H13093" s="161" t="inlineStr">
        <is>
          <t>2013</t>
        </is>
      </c>
      <c r="I13093" s="161" t="inlineStr">
        <is>
          <t>dataverse_files.zip</t>
        </is>
      </c>
    </row>
    <row r="13094" ht="13" customHeight="1">
      <c r="A13094" s="161" t="inlineStr">
        <is>
          <t>SYR</t>
        </is>
      </c>
      <c r="B13094" s="161" t="inlineStr">
        <is>
          <t>Syrian Arab Republic</t>
        </is>
      </c>
      <c r="C13094" s="161" t="inlineStr">
        <is>
          <t>Middle East &amp; North Africa</t>
        </is>
      </c>
      <c r="D13094" s="161" t="inlineStr">
        <is>
          <t>Low income</t>
        </is>
      </c>
      <c r="E13094" s="161" t="b">
        <v>0</v>
      </c>
      <c r="F13094" s="161" t="inlineStr">
        <is>
          <t>independent_regulator</t>
        </is>
      </c>
      <c r="G13094" s="161" t="n">
        <v>0</v>
      </c>
      <c r="H13094" s="161" t="inlineStr">
        <is>
          <t>2013</t>
        </is>
      </c>
      <c r="I13094" s="161" t="inlineStr">
        <is>
          <t>dataverse_files.zip</t>
        </is>
      </c>
    </row>
    <row r="13095" ht="13" customHeight="1">
      <c r="A13095" s="161" t="inlineStr">
        <is>
          <t>SYR</t>
        </is>
      </c>
      <c r="B13095" s="161" t="inlineStr">
        <is>
          <t>Syrian Arab Republic</t>
        </is>
      </c>
      <c r="C13095" s="161" t="inlineStr">
        <is>
          <t>Middle East &amp; North Africa</t>
        </is>
      </c>
      <c r="D13095" s="161" t="inlineStr">
        <is>
          <t>Low income</t>
        </is>
      </c>
      <c r="E13095" s="161" t="b">
        <v>0</v>
      </c>
      <c r="F13095" s="161" t="inlineStr">
        <is>
          <t>generation_unbundled</t>
        </is>
      </c>
      <c r="G13095" s="161" t="n">
        <v>0</v>
      </c>
      <c r="H13095" s="161" t="inlineStr">
        <is>
          <t>2013</t>
        </is>
      </c>
      <c r="I13095" s="161" t="inlineStr">
        <is>
          <t>dataverse_files.zip</t>
        </is>
      </c>
    </row>
    <row r="13096" ht="13" customHeight="1">
      <c r="A13096" s="161" t="inlineStr">
        <is>
          <t>SYR</t>
        </is>
      </c>
      <c r="B13096" s="161" t="inlineStr">
        <is>
          <t>Syrian Arab Republic</t>
        </is>
      </c>
      <c r="C13096" s="161" t="inlineStr">
        <is>
          <t>Middle East &amp; North Africa</t>
        </is>
      </c>
      <c r="D13096" s="161" t="inlineStr">
        <is>
          <t>Low income</t>
        </is>
      </c>
      <c r="E13096" s="161" t="b">
        <v>0</v>
      </c>
      <c r="F13096" s="161" t="inlineStr">
        <is>
          <t>int_budget_need_2030_pct_gdp</t>
        </is>
      </c>
      <c r="G13096" s="161" t="n">
        <v>0.965</v>
      </c>
      <c r="H13096" s="161" t="inlineStr">
        <is>
          <t>2030</t>
        </is>
      </c>
      <c r="I13096" s="161" t="inlineStr">
        <is>
          <t>integrated_results.csv (MacroFiscalModels v0.1, model output)</t>
        </is>
      </c>
    </row>
    <row r="13097" ht="13" customHeight="1">
      <c r="A13097" s="161" t="inlineStr">
        <is>
          <t>SYR</t>
        </is>
      </c>
      <c r="B13097" s="161" t="inlineStr">
        <is>
          <t>Syrian Arab Republic</t>
        </is>
      </c>
      <c r="C13097" s="161" t="inlineStr">
        <is>
          <t>Middle East &amp; North Africa</t>
        </is>
      </c>
      <c r="D13097" s="161" t="inlineStr">
        <is>
          <t>Low income</t>
        </is>
      </c>
      <c r="E13097" s="161" t="b">
        <v>0</v>
      </c>
      <c r="F13097" s="161" t="inlineStr">
        <is>
          <t>int_pricing_revenue_2030_pct_gdp</t>
        </is>
      </c>
      <c r="G13097" s="161" t="n">
        <v>0.066</v>
      </c>
      <c r="H13097" s="161" t="inlineStr">
        <is>
          <t>2030</t>
        </is>
      </c>
      <c r="I13097" s="161" t="inlineStr">
        <is>
          <t>integrated_results.csv (MacroFiscalModels v0.1, model output)</t>
        </is>
      </c>
    </row>
    <row r="13098" ht="13" customHeight="1">
      <c r="A13098" s="161" t="inlineStr">
        <is>
          <t>SYR</t>
        </is>
      </c>
      <c r="B13098" s="161" t="inlineStr">
        <is>
          <t>Syrian Arab Republic</t>
        </is>
      </c>
      <c r="C13098" s="161" t="inlineStr">
        <is>
          <t>Middle East &amp; North Africa</t>
        </is>
      </c>
      <c r="D13098" s="161" t="inlineStr">
        <is>
          <t>Low income</t>
        </is>
      </c>
      <c r="E13098" s="161" t="b">
        <v>0</v>
      </c>
      <c r="F13098" s="161" t="inlineStr">
        <is>
          <t>int_financing_gap_2030_pct_gdp</t>
        </is>
      </c>
      <c r="G13098" s="161" t="n">
        <v>0.899</v>
      </c>
      <c r="H13098" s="161" t="inlineStr">
        <is>
          <t>2030</t>
        </is>
      </c>
      <c r="I13098" s="161" t="inlineStr">
        <is>
          <t>integrated_results.csv (MacroFiscalModels v0.1, model output)</t>
        </is>
      </c>
    </row>
    <row r="13099" ht="13" customHeight="1">
      <c r="A13099" s="161" t="inlineStr">
        <is>
          <t>SYR</t>
        </is>
      </c>
      <c r="B13099" s="161" t="inlineStr">
        <is>
          <t>Syrian Arab Republic</t>
        </is>
      </c>
      <c r="C13099" s="161" t="inlineStr">
        <is>
          <t>Middle East &amp; North Africa</t>
        </is>
      </c>
      <c r="D13099" s="161" t="inlineStr">
        <is>
          <t>Low income</t>
        </is>
      </c>
      <c r="E13099" s="161" t="b">
        <v>0</v>
      </c>
      <c r="F13099" s="161" t="inlineStr">
        <is>
          <t>int_gdp_dev_2050_pct</t>
        </is>
      </c>
      <c r="G13099" s="161" t="n">
        <v>2.822</v>
      </c>
      <c r="H13099" s="161" t="inlineStr">
        <is>
          <t>2050</t>
        </is>
      </c>
      <c r="I13099" s="161" t="inlineStr">
        <is>
          <t>integrated_results.csv (MacroFiscalModels v0.1, model output)</t>
        </is>
      </c>
    </row>
    <row r="13100" ht="13" customHeight="1">
      <c r="A13100" s="161" t="inlineStr">
        <is>
          <t>SYR</t>
        </is>
      </c>
      <c r="B13100" s="161" t="inlineStr">
        <is>
          <t>Syrian Arab Republic</t>
        </is>
      </c>
      <c r="C13100" s="161" t="inlineStr">
        <is>
          <t>Middle East &amp; North Africa</t>
        </is>
      </c>
      <c r="D13100" s="161" t="inlineStr">
        <is>
          <t>Low income</t>
        </is>
      </c>
      <c r="E13100" s="161" t="b">
        <v>0</v>
      </c>
      <c r="F13100" s="161" t="inlineStr">
        <is>
          <t>int_debt_2050_pct_gdp</t>
        </is>
      </c>
      <c r="G13100" s="161" t="n">
        <v>64.58</v>
      </c>
      <c r="H13100" s="161" t="inlineStr">
        <is>
          <t>2050</t>
        </is>
      </c>
      <c r="I13100" s="161" t="inlineStr">
        <is>
          <t>integrated_results.csv (MacroFiscalModels v0.1, model output)</t>
        </is>
      </c>
    </row>
    <row r="13101" ht="13" customHeight="1">
      <c r="A13101" s="161" t="inlineStr">
        <is>
          <t>SYR</t>
        </is>
      </c>
      <c r="B13101" s="161" t="inlineStr">
        <is>
          <t>Syrian Arab Republic</t>
        </is>
      </c>
      <c r="C13101" s="161" t="inlineStr">
        <is>
          <t>Middle East &amp; North Africa</t>
        </is>
      </c>
      <c r="D13101" s="161" t="inlineStr">
        <is>
          <t>Low income</t>
        </is>
      </c>
      <c r="E13101" s="161" t="b">
        <v>0</v>
      </c>
      <c r="F13101" s="161" t="inlineStr">
        <is>
          <t>int_dsf_risk_code</t>
        </is>
      </c>
      <c r="G13101" s="161" t="n">
        <v>3</v>
      </c>
      <c r="H13101" s="161" t="inlineStr">
        <is>
          <t>2034</t>
        </is>
      </c>
      <c r="I13101" s="161" t="inlineStr">
        <is>
          <t>integrated_results.csv (MacroFiscalModels v0.1, model output)</t>
        </is>
      </c>
    </row>
    <row r="13102" ht="13" customHeight="1">
      <c r="A13102" s="161" t="inlineStr">
        <is>
          <t>STP</t>
        </is>
      </c>
      <c r="B13102" s="161" t="inlineStr">
        <is>
          <t>São Tomé and Principe</t>
        </is>
      </c>
      <c r="C13102" s="161" t="inlineStr">
        <is>
          <t>Sub-Saharan Africa</t>
        </is>
      </c>
      <c r="D13102" s="161" t="inlineStr">
        <is>
          <t>Lower middle income</t>
        </is>
      </c>
      <c r="E13102" s="161" t="b">
        <v>0</v>
      </c>
      <c r="F13102" s="161" t="inlineStr">
        <is>
          <t>interest_to_revenue_pct</t>
        </is>
      </c>
      <c r="G13102" s="161" t="n">
        <v>2.86</v>
      </c>
      <c r="H13102" s="161" t="inlineStr">
        <is>
          <t>2024</t>
        </is>
      </c>
      <c r="I13102" s="161" t="inlineStr">
        <is>
          <t>dataset_2026-08-26T13_41_09_874550254Z_DEFAULT_INTEGRATION_IMF_RES_WEO_9_0_0.csv (derived)</t>
        </is>
      </c>
    </row>
    <row r="13103" ht="13" customHeight="1">
      <c r="A13103" s="161" t="inlineStr">
        <is>
          <t>STP</t>
        </is>
      </c>
      <c r="B13103" s="161" t="inlineStr">
        <is>
          <t>São Tomé and Principe</t>
        </is>
      </c>
      <c r="C13103" s="161" t="inlineStr">
        <is>
          <t>Sub-Saharan Africa</t>
        </is>
      </c>
      <c r="D13103" s="161" t="inlineStr">
        <is>
          <t>Lower middle income</t>
        </is>
      </c>
      <c r="E13103" s="161" t="b">
        <v>0</v>
      </c>
      <c r="F13103" s="161" t="inlineStr">
        <is>
          <t>interest_pct_gdp</t>
        </is>
      </c>
      <c r="G13103" s="161" t="n">
        <v>0.707</v>
      </c>
      <c r="H13103" s="161" t="inlineStr">
        <is>
          <t>2024</t>
        </is>
      </c>
      <c r="I13103" s="161" t="inlineStr">
        <is>
          <t>dataset_2026-08-26T13_41_09_874550254Z_DEFAULT_INTEGRATION_IMF_RES_WEO_9_0_0.csv (derived)</t>
        </is>
      </c>
    </row>
    <row r="13104" ht="13" customHeight="1">
      <c r="A13104" s="161" t="inlineStr">
        <is>
          <t>STP</t>
        </is>
      </c>
      <c r="B13104" s="161" t="inlineStr">
        <is>
          <t>São Tomé and Principe</t>
        </is>
      </c>
      <c r="C13104" s="161" t="inlineStr">
        <is>
          <t>Sub-Saharan Africa</t>
        </is>
      </c>
      <c r="D13104" s="161" t="inlineStr">
        <is>
          <t>Lower middle income</t>
        </is>
      </c>
      <c r="E13104" s="161" t="b">
        <v>0</v>
      </c>
      <c r="F13104" s="161" t="inlineStr">
        <is>
          <t>gross_debt_pct_gdp</t>
        </is>
      </c>
      <c r="G13104" s="161" t="n">
        <v>65.223</v>
      </c>
      <c r="H13104" s="161" t="inlineStr">
        <is>
          <t>2024</t>
        </is>
      </c>
      <c r="I13104" s="161" t="inlineStr">
        <is>
          <t>dataset_2026-08-26T13_41_09_874550254Z_DEFAULT_INTEGRATION_IMF_RES_WEO_9_0_0.csv</t>
        </is>
      </c>
    </row>
    <row r="13105" ht="13" customHeight="1">
      <c r="A13105" s="161" t="inlineStr">
        <is>
          <t>STP</t>
        </is>
      </c>
      <c r="B13105" s="161" t="inlineStr">
        <is>
          <t>São Tomé and Principe</t>
        </is>
      </c>
      <c r="C13105" s="161" t="inlineStr">
        <is>
          <t>Sub-Saharan Africa</t>
        </is>
      </c>
      <c r="D13105" s="161" t="inlineStr">
        <is>
          <t>Lower middle income</t>
        </is>
      </c>
      <c r="E13105" s="161" t="b">
        <v>0</v>
      </c>
      <c r="F13105" s="161" t="inlineStr">
        <is>
          <t>tax_revenue_pct_gdp</t>
        </is>
      </c>
      <c r="G13105" s="161" t="n">
        <v>10.752</v>
      </c>
      <c r="H13105" s="161" t="inlineStr">
        <is>
          <t>2024</t>
        </is>
      </c>
      <c r="I13105" s="161" t="inlineStr">
        <is>
          <t>world-imf2026.xlsx</t>
        </is>
      </c>
    </row>
    <row r="13106" ht="13" customHeight="1">
      <c r="A13106" s="161" t="inlineStr">
        <is>
          <t>STP</t>
        </is>
      </c>
      <c r="B13106" s="161" t="inlineStr">
        <is>
          <t>São Tomé and Principe</t>
        </is>
      </c>
      <c r="C13106" s="161" t="inlineStr">
        <is>
          <t>Sub-Saharan Africa</t>
        </is>
      </c>
      <c r="D13106" s="161" t="inlineStr">
        <is>
          <t>Lower middle income</t>
        </is>
      </c>
      <c r="E13106" s="161" t="b">
        <v>0</v>
      </c>
      <c r="F13106" s="161" t="inlineStr">
        <is>
          <t>capex_execution_rate_pct</t>
        </is>
      </c>
      <c r="G13106" s="161" t="n">
        <v>57.04</v>
      </c>
      <c r="H13106" s="161" t="inlineStr">
        <is>
          <t>2020</t>
        </is>
      </c>
      <c r="I13106" s="161" t="inlineStr">
        <is>
          <t>WB_BOOST_WIDEF.csv</t>
        </is>
      </c>
    </row>
    <row r="13107" ht="13" customHeight="1">
      <c r="A13107" s="161" t="inlineStr">
        <is>
          <t>STP</t>
        </is>
      </c>
      <c r="B13107" s="161" t="inlineStr">
        <is>
          <t>São Tomé and Principe</t>
        </is>
      </c>
      <c r="C13107" s="161" t="inlineStr">
        <is>
          <t>Sub-Saharan Africa</t>
        </is>
      </c>
      <c r="D13107" s="161" t="inlineStr">
        <is>
          <t>Lower middle income</t>
        </is>
      </c>
      <c r="E13107" s="161" t="b">
        <v>0</v>
      </c>
      <c r="F13107" s="161" t="inlineStr">
        <is>
          <t>pefa_pi11_pim_score</t>
        </is>
      </c>
      <c r="G13107" s="161" t="n">
        <v>1</v>
      </c>
      <c r="H13107" s="161" t="inlineStr">
        <is>
          <t>2019</t>
        </is>
      </c>
      <c r="I13107" s="161" t="inlineStr">
        <is>
          <t>assessments_1787749571.csv</t>
        </is>
      </c>
    </row>
    <row r="13108" ht="13" customHeight="1">
      <c r="A13108" s="161" t="inlineStr">
        <is>
          <t>STP</t>
        </is>
      </c>
      <c r="B13108" s="161" t="inlineStr">
        <is>
          <t>São Tomé and Principe</t>
        </is>
      </c>
      <c r="C13108" s="161" t="inlineStr">
        <is>
          <t>Sub-Saharan Africa</t>
        </is>
      </c>
      <c r="D13108" s="161" t="inlineStr">
        <is>
          <t>Lower middle income</t>
        </is>
      </c>
      <c r="E13108" s="161" t="b">
        <v>0</v>
      </c>
      <c r="F13108" s="161" t="inlineStr">
        <is>
          <t>pefa_pi122_asset_monitoring</t>
        </is>
      </c>
      <c r="G13108" s="161" t="n">
        <v>1</v>
      </c>
      <c r="H13108" s="161" t="inlineStr">
        <is>
          <t>2019</t>
        </is>
      </c>
      <c r="I13108" s="161" t="inlineStr">
        <is>
          <t>assessments_1787749571.csv</t>
        </is>
      </c>
    </row>
    <row r="13109" ht="13" customHeight="1">
      <c r="A13109" s="161" t="inlineStr">
        <is>
          <t>STP</t>
        </is>
      </c>
      <c r="B13109" s="161" t="inlineStr">
        <is>
          <t>São Tomé and Principe</t>
        </is>
      </c>
      <c r="C13109" s="161" t="inlineStr">
        <is>
          <t>Sub-Saharan Africa</t>
        </is>
      </c>
      <c r="D13109" s="161" t="inlineStr">
        <is>
          <t>Lower middle income</t>
        </is>
      </c>
      <c r="E13109" s="161" t="b">
        <v>0</v>
      </c>
      <c r="F13109" s="161" t="inlineStr">
        <is>
          <t>climate_pfm_diagnostic_on_record</t>
        </is>
      </c>
      <c r="G13109" s="161" t="n">
        <v>0</v>
      </c>
      <c r="H13109" s="161" t="inlineStr">
        <is>
          <t>2022</t>
        </is>
      </c>
      <c r="I13109" s="161" t="inlineStr">
        <is>
          <t>UNDP-Global-Climate-Public-Finance-Review-2022.pdf (Table 4.2)</t>
        </is>
      </c>
    </row>
    <row r="13110" ht="13" customHeight="1">
      <c r="A13110" s="161" t="inlineStr">
        <is>
          <t>STP</t>
        </is>
      </c>
      <c r="B13110" s="161" t="inlineStr">
        <is>
          <t>São Tomé and Principe</t>
        </is>
      </c>
      <c r="C13110" s="161" t="inlineStr">
        <is>
          <t>Sub-Saharan Africa</t>
        </is>
      </c>
      <c r="D13110" s="161" t="inlineStr">
        <is>
          <t>Lower middle income</t>
        </is>
      </c>
      <c r="E13110" s="161" t="b">
        <v>0</v>
      </c>
      <c r="F13110" s="161" t="inlineStr">
        <is>
          <t>ids_official_private_rate_spread_pp</t>
        </is>
      </c>
      <c r="G13110" s="161" t="n">
        <v>1.35</v>
      </c>
      <c r="H13110" s="161" t="inlineStr">
        <is>
          <t>2024</t>
        </is>
      </c>
      <c r="I13110" s="161" t="inlineStr">
        <is>
          <t>P_Data_Extract_From_International_Debt_Statistics__2_.xlsx</t>
        </is>
      </c>
    </row>
    <row r="13111" ht="13" customHeight="1">
      <c r="A13111" s="161" t="inlineStr">
        <is>
          <t>STP</t>
        </is>
      </c>
      <c r="B13111" s="161" t="inlineStr">
        <is>
          <t>São Tomé and Principe</t>
        </is>
      </c>
      <c r="C13111" s="161" t="inlineStr">
        <is>
          <t>Sub-Saharan Africa</t>
        </is>
      </c>
      <c r="D13111" s="161" t="inlineStr">
        <is>
          <t>Lower middle income</t>
        </is>
      </c>
      <c r="E13111" s="161" t="b">
        <v>0</v>
      </c>
      <c r="F13111" s="161" t="inlineStr">
        <is>
          <t>ids_private_creditor_rate_pct</t>
        </is>
      </c>
      <c r="G13111" s="161" t="n">
        <v>1.5</v>
      </c>
      <c r="H13111" s="161" t="inlineStr">
        <is>
          <t>2015</t>
        </is>
      </c>
      <c r="I13111" s="161" t="inlineStr">
        <is>
          <t>P_Data_Extract_From_International_Debt_Statistics__2_.xlsx</t>
        </is>
      </c>
    </row>
    <row r="13112" ht="13" customHeight="1">
      <c r="A13112" s="161" t="inlineStr">
        <is>
          <t>STP</t>
        </is>
      </c>
      <c r="B13112" s="161" t="inlineStr">
        <is>
          <t>São Tomé and Principe</t>
        </is>
      </c>
      <c r="C13112" s="161" t="inlineStr">
        <is>
          <t>Sub-Saharan Africa</t>
        </is>
      </c>
      <c r="D13112" s="161" t="inlineStr">
        <is>
          <t>Lower middle income</t>
        </is>
      </c>
      <c r="E13112" s="161" t="b">
        <v>0</v>
      </c>
      <c r="F13112" s="161" t="inlineStr">
        <is>
          <t>ids_avg_maturity_years</t>
        </is>
      </c>
      <c r="G13112" s="161" t="n">
        <v>18.517</v>
      </c>
      <c r="H13112" s="161" t="inlineStr">
        <is>
          <t>2024</t>
        </is>
      </c>
      <c r="I13112" s="161" t="inlineStr">
        <is>
          <t>P_Data_Extract_From_International_Debt_Statistics__2_.xlsx</t>
        </is>
      </c>
    </row>
    <row r="13113" ht="13" customHeight="1">
      <c r="A13113" s="161" t="inlineStr">
        <is>
          <t>STP</t>
        </is>
      </c>
      <c r="B13113" s="161" t="inlineStr">
        <is>
          <t>São Tomé and Principe</t>
        </is>
      </c>
      <c r="C13113" s="161" t="inlineStr">
        <is>
          <t>Sub-Saharan Africa</t>
        </is>
      </c>
      <c r="D13113" s="161" t="inlineStr">
        <is>
          <t>Lower middle income</t>
        </is>
      </c>
      <c r="E13113" s="161" t="b">
        <v>0</v>
      </c>
      <c r="F13113" s="161" t="inlineStr">
        <is>
          <t>mitigation_finance_received_pct_gdp</t>
        </is>
      </c>
      <c r="G13113" s="161" t="n">
        <v>0.199</v>
      </c>
      <c r="H13113" s="161" t="inlineStr">
        <is>
          <t>2024</t>
        </is>
      </c>
      <c r="I13113" s="161" t="inlineStr">
        <is>
          <t>CRDF-RP_2024.xlsx + WEO</t>
        </is>
      </c>
    </row>
    <row r="13114" ht="13" customHeight="1">
      <c r="A13114" s="161" t="inlineStr">
        <is>
          <t>STP</t>
        </is>
      </c>
      <c r="B13114" s="161" t="inlineStr">
        <is>
          <t>São Tomé and Principe</t>
        </is>
      </c>
      <c r="C13114" s="161" t="inlineStr">
        <is>
          <t>Sub-Saharan Africa</t>
        </is>
      </c>
      <c r="D13114" s="161" t="inlineStr">
        <is>
          <t>Lower middle income</t>
        </is>
      </c>
      <c r="E13114" s="161" t="b">
        <v>0</v>
      </c>
      <c r="F13114" s="161" t="inlineStr">
        <is>
          <t>ids_multilateral_share_pct</t>
        </is>
      </c>
      <c r="G13114" s="161" t="n">
        <v>29</v>
      </c>
      <c r="H13114" s="161" t="inlineStr">
        <is>
          <t>2024</t>
        </is>
      </c>
      <c r="I13114" s="161" t="inlineStr">
        <is>
          <t>P_Data_Extract_From_International_Debt_Statistics__2_.xlsx</t>
        </is>
      </c>
    </row>
    <row r="13115" ht="13" customHeight="1">
      <c r="A13115" s="161" t="inlineStr">
        <is>
          <t>STP</t>
        </is>
      </c>
      <c r="B13115" s="161" t="inlineStr">
        <is>
          <t>São Tomé and Principe</t>
        </is>
      </c>
      <c r="C13115" s="161" t="inlineStr">
        <is>
          <t>Sub-Saharan Africa</t>
        </is>
      </c>
      <c r="D13115" s="161" t="inlineStr">
        <is>
          <t>Lower middle income</t>
        </is>
      </c>
      <c r="E13115" s="161" t="b">
        <v>0</v>
      </c>
      <c r="F13115" s="161" t="inlineStr">
        <is>
          <t>ids_private_creditor_share_pct</t>
        </is>
      </c>
      <c r="G13115" s="161" t="n">
        <v>3.929</v>
      </c>
      <c r="H13115" s="161" t="inlineStr">
        <is>
          <t>2024</t>
        </is>
      </c>
      <c r="I13115" s="161" t="inlineStr">
        <is>
          <t>P_Data_Extract_From_International_Debt_Statistics__2_.xlsx</t>
        </is>
      </c>
    </row>
    <row r="13116" ht="13" customHeight="1">
      <c r="A13116" s="161" t="inlineStr">
        <is>
          <t>STP</t>
        </is>
      </c>
      <c r="B13116" s="161" t="inlineStr">
        <is>
          <t>São Tomé and Principe</t>
        </is>
      </c>
      <c r="C13116" s="161" t="inlineStr">
        <is>
          <t>Sub-Saharan Africa</t>
        </is>
      </c>
      <c r="D13116" s="161" t="inlineStr">
        <is>
          <t>Lower middle income</t>
        </is>
      </c>
      <c r="E13116" s="161" t="b">
        <v>0</v>
      </c>
      <c r="F13116" s="161" t="inlineStr">
        <is>
          <t>ids_usd_share_ppg_debt_pct</t>
        </is>
      </c>
      <c r="G13116" s="161" t="n">
        <v>44.858</v>
      </c>
      <c r="H13116" s="161" t="inlineStr">
        <is>
          <t>2024</t>
        </is>
      </c>
      <c r="I13116" s="161" t="inlineStr">
        <is>
          <t>P_Data_Extract_From_International_Debt_Statistics__2_.xlsx</t>
        </is>
      </c>
    </row>
    <row r="13117" ht="13" customHeight="1">
      <c r="A13117" s="161" t="inlineStr">
        <is>
          <t>STP</t>
        </is>
      </c>
      <c r="B13117" s="161" t="inlineStr">
        <is>
          <t>São Tomé and Principe</t>
        </is>
      </c>
      <c r="C13117" s="161" t="inlineStr">
        <is>
          <t>Sub-Saharan Africa</t>
        </is>
      </c>
      <c r="D13117" s="161" t="inlineStr">
        <is>
          <t>Lower middle income</t>
        </is>
      </c>
      <c r="E13117" s="161" t="b">
        <v>0</v>
      </c>
      <c r="F13117" s="161" t="inlineStr">
        <is>
          <t>pefa_pi103_contingent_liabilities</t>
        </is>
      </c>
      <c r="G13117" s="161" t="n">
        <v>1</v>
      </c>
      <c r="H13117" s="161" t="inlineStr">
        <is>
          <t>2019</t>
        </is>
      </c>
      <c r="I13117" s="161" t="inlineStr">
        <is>
          <t>assessments_1787749571.csv</t>
        </is>
      </c>
    </row>
    <row r="13118" ht="13" customHeight="1">
      <c r="A13118" s="161" t="inlineStr">
        <is>
          <t>STP</t>
        </is>
      </c>
      <c r="B13118" s="161" t="inlineStr">
        <is>
          <t>São Tomé and Principe</t>
        </is>
      </c>
      <c r="C13118" s="161" t="inlineStr">
        <is>
          <t>Sub-Saharan Africa</t>
        </is>
      </c>
      <c r="D13118" s="161" t="inlineStr">
        <is>
          <t>Lower middle income</t>
        </is>
      </c>
      <c r="E13118" s="161" t="b">
        <v>0</v>
      </c>
      <c r="F13118" s="161" t="inlineStr">
        <is>
          <t>ppi_commitments_pct_gdp</t>
        </is>
      </c>
      <c r="G13118" s="161" t="n">
        <v>0.091</v>
      </c>
      <c r="H13118" s="161" t="inlineStr">
        <is>
          <t>2020-2024 avg</t>
        </is>
      </c>
      <c r="I13118" s="161" t="inlineStr">
        <is>
          <t>2024-PPI-Full-DTA.dta + WEO</t>
        </is>
      </c>
    </row>
    <row r="13119" ht="13" customHeight="1">
      <c r="A13119" s="161" t="inlineStr">
        <is>
          <t>STP</t>
        </is>
      </c>
      <c r="B13119" s="161" t="inlineStr">
        <is>
          <t>São Tomé and Principe</t>
        </is>
      </c>
      <c r="C13119" s="161" t="inlineStr">
        <is>
          <t>Sub-Saharan Africa</t>
        </is>
      </c>
      <c r="D13119" s="161" t="inlineStr">
        <is>
          <t>Lower middle income</t>
        </is>
      </c>
      <c r="E13119" s="161" t="b">
        <v>0</v>
      </c>
      <c r="F13119" s="161" t="inlineStr">
        <is>
          <t>excise_revenue_pct_of_revenue</t>
        </is>
      </c>
      <c r="G13119" s="161" t="n">
        <v>2.1</v>
      </c>
      <c r="H13119" s="161" t="inlineStr">
        <is>
          <t>2024</t>
        </is>
      </c>
      <c r="I13119" s="161" t="inlineStr">
        <is>
          <t>world-imf2026.xlsx</t>
        </is>
      </c>
    </row>
    <row r="13120" ht="13" customHeight="1">
      <c r="A13120" s="161" t="inlineStr">
        <is>
          <t>STP</t>
        </is>
      </c>
      <c r="B13120" s="161" t="inlineStr">
        <is>
          <t>São Tomé and Principe</t>
        </is>
      </c>
      <c r="C13120" s="161" t="inlineStr">
        <is>
          <t>Sub-Saharan Africa</t>
        </is>
      </c>
      <c r="D13120" s="161" t="inlineStr">
        <is>
          <t>Lower middle income</t>
        </is>
      </c>
      <c r="E13120" s="161" t="b">
        <v>0</v>
      </c>
      <c r="F13120" s="161" t="inlineStr">
        <is>
          <t>ff_subsidy_total_pct_gdp</t>
        </is>
      </c>
      <c r="G13120" s="161" t="n">
        <v>1.098</v>
      </c>
      <c r="H13120" s="161" t="inlineStr">
        <is>
          <t>2024</t>
        </is>
      </c>
      <c r="I13120" s="161" t="inlineStr">
        <is>
          <t>imffossilfuelsubsidiesdata.xlsb + WEO</t>
        </is>
      </c>
    </row>
    <row r="13121" ht="13" customHeight="1">
      <c r="A13121" s="161" t="inlineStr">
        <is>
          <t>STP</t>
        </is>
      </c>
      <c r="B13121" s="161" t="inlineStr">
        <is>
          <t>São Tomé and Principe</t>
        </is>
      </c>
      <c r="C13121" s="161" t="inlineStr">
        <is>
          <t>Sub-Saharan Africa</t>
        </is>
      </c>
      <c r="D13121" s="161" t="inlineStr">
        <is>
          <t>Lower middle income</t>
        </is>
      </c>
      <c r="E13121" s="161" t="b">
        <v>0</v>
      </c>
      <c r="F13121" s="161" t="inlineStr">
        <is>
          <t>ff_subsidy_explicit_pct_gdp</t>
        </is>
      </c>
      <c r="G13121" s="161" t="n">
        <v>1.098</v>
      </c>
      <c r="H13121" s="161" t="inlineStr">
        <is>
          <t>2024</t>
        </is>
      </c>
      <c r="I13121" s="161" t="inlineStr">
        <is>
          <t>imffossilfuelsubsidiesdata.xlsb</t>
        </is>
      </c>
    </row>
    <row r="13122" ht="13" customHeight="1">
      <c r="A13122" s="161" t="inlineStr">
        <is>
          <t>STP</t>
        </is>
      </c>
      <c r="B13122" s="161" t="inlineStr">
        <is>
          <t>São Tomé and Principe</t>
        </is>
      </c>
      <c r="C13122" s="161" t="inlineStr">
        <is>
          <t>Sub-Saharan Africa</t>
        </is>
      </c>
      <c r="D13122" s="161" t="inlineStr">
        <is>
          <t>Lower middle income</t>
        </is>
      </c>
      <c r="E13122" s="161" t="b">
        <v>0</v>
      </c>
      <c r="F13122" s="161" t="inlineStr">
        <is>
          <t>ff_subsidy_implicit_pct_gdp</t>
        </is>
      </c>
      <c r="G13122" s="161" t="n">
        <v>0</v>
      </c>
      <c r="H13122" s="161" t="inlineStr">
        <is>
          <t>2024</t>
        </is>
      </c>
      <c r="I13122" s="161" t="inlineStr">
        <is>
          <t>imffossilfuelsubsidiesdata.xlsb</t>
        </is>
      </c>
    </row>
    <row r="13123" ht="13" customHeight="1">
      <c r="A13123" s="161" t="inlineStr">
        <is>
          <t>STP</t>
        </is>
      </c>
      <c r="B13123" s="161" t="inlineStr">
        <is>
          <t>São Tomé and Principe</t>
        </is>
      </c>
      <c r="C13123" s="161" t="inlineStr">
        <is>
          <t>Sub-Saharan Africa</t>
        </is>
      </c>
      <c r="D13123" s="161" t="inlineStr">
        <is>
          <t>Lower middle income</t>
        </is>
      </c>
      <c r="E13123" s="161" t="b">
        <v>0</v>
      </c>
      <c r="F13123" s="161" t="inlineStr">
        <is>
          <t>env_protection_pct_of_expenditure</t>
        </is>
      </c>
      <c r="G13123" s="161" t="n">
        <v>0.018</v>
      </c>
      <c r="H13123" s="161" t="inlineStr">
        <is>
          <t>2020</t>
        </is>
      </c>
      <c r="I13123" s="161" t="inlineStr">
        <is>
          <t>WB_BOOST_WIDEF.csv</t>
        </is>
      </c>
    </row>
    <row r="13124" ht="13" customHeight="1">
      <c r="A13124" s="161" t="inlineStr">
        <is>
          <t>STP</t>
        </is>
      </c>
      <c r="B13124" s="161" t="inlineStr">
        <is>
          <t>São Tomé and Principe</t>
        </is>
      </c>
      <c r="C13124" s="161" t="inlineStr">
        <is>
          <t>Sub-Saharan Africa</t>
        </is>
      </c>
      <c r="D13124" s="161" t="inlineStr">
        <is>
          <t>Lower middle income</t>
        </is>
      </c>
      <c r="E13124" s="161" t="b">
        <v>0</v>
      </c>
      <c r="F13124" s="161" t="inlineStr">
        <is>
          <t>net_fuel_trade_pct_merch</t>
        </is>
      </c>
      <c r="G13124" s="161" t="n">
        <v>-29.269</v>
      </c>
      <c r="H13124" s="161" t="inlineStr">
        <is>
          <t>2022</t>
        </is>
      </c>
      <c r="I13124" s="161" t="inlineStr">
        <is>
          <t>WDI TX.VAL.FUEL.ZS.UN less TM.VAL.FUEL.ZS.UN</t>
        </is>
      </c>
    </row>
    <row r="13125" ht="13" customHeight="1">
      <c r="A13125" s="161" t="inlineStr">
        <is>
          <t>STP</t>
        </is>
      </c>
      <c r="B13125" s="161" t="inlineStr">
        <is>
          <t>São Tomé and Principe</t>
        </is>
      </c>
      <c r="C13125" s="161" t="inlineStr">
        <is>
          <t>Sub-Saharan Africa</t>
        </is>
      </c>
      <c r="D13125" s="161" t="inlineStr">
        <is>
          <t>Lower middle income</t>
        </is>
      </c>
      <c r="E13125" s="161" t="b">
        <v>0</v>
      </c>
      <c r="F13125" s="161" t="inlineStr">
        <is>
          <t>fuel_exports_pct_merch</t>
        </is>
      </c>
      <c r="G13125" s="161" t="n">
        <v>0.008999999999999999</v>
      </c>
      <c r="H13125" s="161" t="inlineStr">
        <is>
          <t>2022</t>
        </is>
      </c>
      <c r="I13125" s="161" t="inlineStr">
        <is>
          <t>API_TX_VAL_FUEL_ZS_UN_DS2_en_csv_v2_33055.zip</t>
        </is>
      </c>
    </row>
    <row r="13126" ht="13" customHeight="1">
      <c r="A13126" s="161" t="inlineStr">
        <is>
          <t>STP</t>
        </is>
      </c>
      <c r="B13126" s="161" t="inlineStr">
        <is>
          <t>São Tomé and Principe</t>
        </is>
      </c>
      <c r="C13126" s="161" t="inlineStr">
        <is>
          <t>Sub-Saharan Africa</t>
        </is>
      </c>
      <c r="D13126" s="161" t="inlineStr">
        <is>
          <t>Lower middle income</t>
        </is>
      </c>
      <c r="E13126" s="161" t="b">
        <v>0</v>
      </c>
      <c r="F13126" s="161" t="inlineStr">
        <is>
          <t>fuel_imports_pct_merch</t>
        </is>
      </c>
      <c r="G13126" s="161" t="n">
        <v>29.278</v>
      </c>
      <c r="H13126" s="161" t="inlineStr">
        <is>
          <t>2023</t>
        </is>
      </c>
      <c r="I13126" s="161" t="inlineStr">
        <is>
          <t>API_TM_VAL_FUEL_ZS_UN_DS2_en_csv_v2_36140.zip</t>
        </is>
      </c>
    </row>
    <row r="13127" ht="13" customHeight="1">
      <c r="A13127" s="161" t="inlineStr">
        <is>
          <t>STP</t>
        </is>
      </c>
      <c r="B13127" s="161" t="inlineStr">
        <is>
          <t>São Tomé and Principe</t>
        </is>
      </c>
      <c r="C13127" s="161" t="inlineStr">
        <is>
          <t>Sub-Saharan Africa</t>
        </is>
      </c>
      <c r="D13127" s="161" t="inlineStr">
        <is>
          <t>Lower middle income</t>
        </is>
      </c>
      <c r="E13127" s="161" t="b">
        <v>0</v>
      </c>
      <c r="F13127" s="161" t="inlineStr">
        <is>
          <t>fossil_rents_total_pct_gdp</t>
        </is>
      </c>
      <c r="G13127" s="161" t="n">
        <v>0</v>
      </c>
      <c r="H13127" s="161" t="inlineStr">
        <is>
          <t>2021</t>
        </is>
      </c>
      <c r="I13127" s="161" t="inlineStr">
        <is>
          <t>WDI NY.GDP.PETR+NGAS+COAL.RT.ZS</t>
        </is>
      </c>
    </row>
    <row r="13128" ht="13" customHeight="1">
      <c r="A13128" s="161" t="inlineStr">
        <is>
          <t>STP</t>
        </is>
      </c>
      <c r="B13128" s="161" t="inlineStr">
        <is>
          <t>São Tomé and Principe</t>
        </is>
      </c>
      <c r="C13128" s="161" t="inlineStr">
        <is>
          <t>Sub-Saharan Africa</t>
        </is>
      </c>
      <c r="D13128" s="161" t="inlineStr">
        <is>
          <t>Lower middle income</t>
        </is>
      </c>
      <c r="E13128" s="161" t="b">
        <v>0</v>
      </c>
      <c r="F13128" s="161" t="inlineStr">
        <is>
          <t>oil_rents_pct_gdp</t>
        </is>
      </c>
      <c r="G13128" s="161" t="n">
        <v>0</v>
      </c>
      <c r="H13128" s="161" t="inlineStr">
        <is>
          <t>2021</t>
        </is>
      </c>
      <c r="I13128" s="161" t="inlineStr">
        <is>
          <t>API_NY_GDP_PETR_RT_ZS_DS2_en_csv_v2_40227.zip</t>
        </is>
      </c>
    </row>
    <row r="13129" ht="13" customHeight="1">
      <c r="A13129" s="161" t="inlineStr">
        <is>
          <t>STP</t>
        </is>
      </c>
      <c r="B13129" s="161" t="inlineStr">
        <is>
          <t>São Tomé and Principe</t>
        </is>
      </c>
      <c r="C13129" s="161" t="inlineStr">
        <is>
          <t>Sub-Saharan Africa</t>
        </is>
      </c>
      <c r="D13129" s="161" t="inlineStr">
        <is>
          <t>Lower middle income</t>
        </is>
      </c>
      <c r="E13129" s="161" t="b">
        <v>0</v>
      </c>
      <c r="F13129" s="161" t="inlineStr">
        <is>
          <t>gas_rents_pct_gdp</t>
        </is>
      </c>
      <c r="G13129" s="161" t="n">
        <v>0</v>
      </c>
      <c r="H13129" s="161" t="inlineStr">
        <is>
          <t>2021</t>
        </is>
      </c>
      <c r="I13129" s="161" t="inlineStr">
        <is>
          <t>API_NY_GDP_NGAS_RT_ZS_DS2_en_csv_v2_35861.zip</t>
        </is>
      </c>
    </row>
    <row r="13130" ht="13" customHeight="1">
      <c r="A13130" s="161" t="inlineStr">
        <is>
          <t>STP</t>
        </is>
      </c>
      <c r="B13130" s="161" t="inlineStr">
        <is>
          <t>São Tomé and Principe</t>
        </is>
      </c>
      <c r="C13130" s="161" t="inlineStr">
        <is>
          <t>Sub-Saharan Africa</t>
        </is>
      </c>
      <c r="D13130" s="161" t="inlineStr">
        <is>
          <t>Lower middle income</t>
        </is>
      </c>
      <c r="E13130" s="161" t="b">
        <v>0</v>
      </c>
      <c r="F13130" s="161" t="inlineStr">
        <is>
          <t>coal_rents_pct_gdp</t>
        </is>
      </c>
      <c r="G13130" s="161" t="n">
        <v>0</v>
      </c>
      <c r="H13130" s="161" t="inlineStr">
        <is>
          <t>2021</t>
        </is>
      </c>
      <c r="I13130" s="161" t="inlineStr">
        <is>
          <t>API_NY_GDP_COAL_RT_ZS_DS2_en_csv_v2_35370.zip</t>
        </is>
      </c>
    </row>
    <row r="13131" ht="13" customHeight="1">
      <c r="A13131" s="161" t="inlineStr">
        <is>
          <t>STP</t>
        </is>
      </c>
      <c r="B13131" s="161" t="inlineStr">
        <is>
          <t>São Tomé and Principe</t>
        </is>
      </c>
      <c r="C13131" s="161" t="inlineStr">
        <is>
          <t>Sub-Saharan Africa</t>
        </is>
      </c>
      <c r="D13131" s="161" t="inlineStr">
        <is>
          <t>Lower middle income</t>
        </is>
      </c>
      <c r="E13131" s="161" t="b">
        <v>0</v>
      </c>
      <c r="F13131" s="161" t="inlineStr">
        <is>
          <t>other_fossil_gen_share_pct</t>
        </is>
      </c>
      <c r="G13131" s="161" t="n">
        <v>88.889</v>
      </c>
      <c r="H13131" s="161" t="inlineStr">
        <is>
          <t>2023</t>
        </is>
      </c>
      <c r="I13131" s="161" t="inlineStr">
        <is>
          <t>release_generation_yearly_global.csv</t>
        </is>
      </c>
    </row>
    <row r="13132" ht="13" customHeight="1">
      <c r="A13132" s="161" t="inlineStr">
        <is>
          <t>STP</t>
        </is>
      </c>
      <c r="B13132" s="161" t="inlineStr">
        <is>
          <t>São Tomé and Principe</t>
        </is>
      </c>
      <c r="C13132" s="161" t="inlineStr">
        <is>
          <t>Sub-Saharan Africa</t>
        </is>
      </c>
      <c r="D13132" s="161" t="inlineStr">
        <is>
          <t>Lower middle income</t>
        </is>
      </c>
      <c r="E13132" s="161" t="b">
        <v>0</v>
      </c>
      <c r="F13132" s="161" t="inlineStr">
        <is>
          <t>renewable_share_electricity_pct</t>
        </is>
      </c>
      <c r="G13132" s="161" t="n">
        <v>5.426</v>
      </c>
      <c r="H13132" s="161" t="inlineStr">
        <is>
          <t>2024</t>
        </is>
      </c>
      <c r="I13132" s="161" t="inlineStr">
        <is>
          <t>imffossilfuelsubsidiesdata.xlsb</t>
        </is>
      </c>
    </row>
    <row r="13133" ht="13" customHeight="1">
      <c r="A13133" s="161" t="inlineStr">
        <is>
          <t>STP</t>
        </is>
      </c>
      <c r="B13133" s="161" t="inlineStr">
        <is>
          <t>São Tomé and Principe</t>
        </is>
      </c>
      <c r="C13133" s="161" t="inlineStr">
        <is>
          <t>Sub-Saharan Africa</t>
        </is>
      </c>
      <c r="D13133" s="161" t="inlineStr">
        <is>
          <t>Lower middle income</t>
        </is>
      </c>
      <c r="E13133" s="161" t="b">
        <v>0</v>
      </c>
      <c r="F13133" s="161" t="inlineStr">
        <is>
          <t>re_share_change_pp</t>
        </is>
      </c>
      <c r="G13133" s="161" t="n">
        <v>0</v>
      </c>
      <c r="H13133" s="161" t="inlineStr">
        <is>
          <t>2023</t>
        </is>
      </c>
      <c r="I13133" s="161" t="inlineStr">
        <is>
          <t>release_generation_yearly_global.csv</t>
        </is>
      </c>
    </row>
    <row r="13134" ht="13" customHeight="1">
      <c r="A13134" s="161" t="inlineStr">
        <is>
          <t>STP</t>
        </is>
      </c>
      <c r="B13134" s="161" t="inlineStr">
        <is>
          <t>São Tomé and Principe</t>
        </is>
      </c>
      <c r="C13134" s="161" t="inlineStr">
        <is>
          <t>Sub-Saharan Africa</t>
        </is>
      </c>
      <c r="D13134" s="161" t="inlineStr">
        <is>
          <t>Lower middle income</t>
        </is>
      </c>
      <c r="E13134" s="161" t="b">
        <v>0</v>
      </c>
      <c r="F13134" s="161" t="inlineStr">
        <is>
          <t>inn_total_inv_2030_pct_gdp</t>
        </is>
      </c>
      <c r="G13134" s="161" t="n">
        <v>3.79946851382655</v>
      </c>
      <c r="H13134" s="161" t="inlineStr">
        <is>
          <t>2030</t>
        </is>
      </c>
      <c r="I13134" s="161" t="inlineStr">
        <is>
          <t>Mitigation_Investment_Needs_v1.1.xlsx (InvestmentNeeds v1.1, model output)</t>
        </is>
      </c>
    </row>
    <row r="13135" ht="13" customHeight="1">
      <c r="A13135" s="161" t="inlineStr">
        <is>
          <t>STP</t>
        </is>
      </c>
      <c r="B13135" s="161" t="inlineStr">
        <is>
          <t>São Tomé and Principe</t>
        </is>
      </c>
      <c r="C13135" s="161" t="inlineStr">
        <is>
          <t>Sub-Saharan Africa</t>
        </is>
      </c>
      <c r="D13135" s="161" t="inlineStr">
        <is>
          <t>Lower middle income</t>
        </is>
      </c>
      <c r="E13135" s="161" t="b">
        <v>0</v>
      </c>
      <c r="F13135" s="161" t="inlineStr">
        <is>
          <t>inn_incr_inv_2030_pct_gdp</t>
        </is>
      </c>
      <c r="G13135" s="161" t="n">
        <v>0.911872443318372</v>
      </c>
      <c r="H13135" s="161" t="inlineStr">
        <is>
          <t>2030</t>
        </is>
      </c>
      <c r="I13135" s="161" t="inlineStr">
        <is>
          <t>Mitigation_Investment_Needs_v1.1.xlsx (InvestmentNeeds v1.1, model output)</t>
        </is>
      </c>
    </row>
    <row r="13136" ht="13" customHeight="1">
      <c r="A13136" s="161" t="inlineStr">
        <is>
          <t>STP</t>
        </is>
      </c>
      <c r="B13136" s="161" t="inlineStr">
        <is>
          <t>São Tomé and Principe</t>
        </is>
      </c>
      <c r="C13136" s="161" t="inlineStr">
        <is>
          <t>Sub-Saharan Africa</t>
        </is>
      </c>
      <c r="D13136" s="161" t="inlineStr">
        <is>
          <t>Lower middle income</t>
        </is>
      </c>
      <c r="E13136" s="161" t="b">
        <v>0</v>
      </c>
      <c r="F13136" s="161" t="inlineStr">
        <is>
          <t>inn_incr_inv_gen_2030_pct_gdp</t>
        </is>
      </c>
      <c r="G13136" s="161" t="n">
        <v>0.2179850419491107</v>
      </c>
      <c r="H13136" s="161" t="inlineStr">
        <is>
          <t>2030</t>
        </is>
      </c>
      <c r="I13136" s="161" t="inlineStr">
        <is>
          <t>Mitigation_Investment_Needs_v1.1.xlsx (InvestmentNeeds v1.1, model output)</t>
        </is>
      </c>
    </row>
    <row r="13137" ht="13" customHeight="1">
      <c r="A13137" s="161" t="inlineStr">
        <is>
          <t>STP</t>
        </is>
      </c>
      <c r="B13137" s="161" t="inlineStr">
        <is>
          <t>São Tomé and Principe</t>
        </is>
      </c>
      <c r="C13137" s="161" t="inlineStr">
        <is>
          <t>Sub-Saharan Africa</t>
        </is>
      </c>
      <c r="D13137" s="161" t="inlineStr">
        <is>
          <t>Lower middle income</t>
        </is>
      </c>
      <c r="E13137" s="161" t="b">
        <v>0</v>
      </c>
      <c r="F13137" s="161" t="inlineStr">
        <is>
          <t>inn_incr_inv_grid_2030_pct_gdp</t>
        </is>
      </c>
      <c r="G13137" s="161" t="n">
        <v>0.1494754573365335</v>
      </c>
      <c r="H13137" s="161" t="inlineStr">
        <is>
          <t>2030</t>
        </is>
      </c>
      <c r="I13137" s="161" t="inlineStr">
        <is>
          <t>Mitigation_Investment_Needs_v1.1.xlsx (InvestmentNeeds v1.1, model output)</t>
        </is>
      </c>
    </row>
    <row r="13138" ht="13" customHeight="1">
      <c r="A13138" s="161" t="inlineStr">
        <is>
          <t>STP</t>
        </is>
      </c>
      <c r="B13138" s="161" t="inlineStr">
        <is>
          <t>São Tomé and Principe</t>
        </is>
      </c>
      <c r="C13138" s="161" t="inlineStr">
        <is>
          <t>Sub-Saharan Africa</t>
        </is>
      </c>
      <c r="D13138" s="161" t="inlineStr">
        <is>
          <t>Lower middle income</t>
        </is>
      </c>
      <c r="E13138" s="161" t="b">
        <v>0</v>
      </c>
      <c r="F13138" s="161" t="inlineStr">
        <is>
          <t>inn_incr_inv_trn_2030_pct_gdp</t>
        </is>
      </c>
      <c r="G13138" s="161" t="n">
        <v>0.1134900512538618</v>
      </c>
      <c r="H13138" s="161" t="inlineStr">
        <is>
          <t>2030</t>
        </is>
      </c>
      <c r="I13138" s="161" t="inlineStr">
        <is>
          <t>Mitigation_Investment_Needs_v1.1.xlsx (InvestmentNeeds v1.1, model output)</t>
        </is>
      </c>
    </row>
    <row r="13139" ht="13" customHeight="1">
      <c r="A13139" s="161" t="inlineStr">
        <is>
          <t>STP</t>
        </is>
      </c>
      <c r="B13139" s="161" t="inlineStr">
        <is>
          <t>São Tomé and Principe</t>
        </is>
      </c>
      <c r="C13139" s="161" t="inlineStr">
        <is>
          <t>Sub-Saharan Africa</t>
        </is>
      </c>
      <c r="D13139" s="161" t="inlineStr">
        <is>
          <t>Lower middle income</t>
        </is>
      </c>
      <c r="E13139" s="161" t="b">
        <v>0</v>
      </c>
      <c r="F13139" s="161" t="inlineStr">
        <is>
          <t>inn_incr_inv_bld_2030_pct_gdp</t>
        </is>
      </c>
      <c r="G13139" s="161" t="n">
        <v>0.0801500931957301</v>
      </c>
      <c r="H13139" s="161" t="inlineStr">
        <is>
          <t>2030</t>
        </is>
      </c>
      <c r="I13139" s="161" t="inlineStr">
        <is>
          <t>Mitigation_Investment_Needs_v1.1.xlsx (InvestmentNeeds v1.1, model output)</t>
        </is>
      </c>
    </row>
    <row r="13140" ht="13" customHeight="1">
      <c r="A13140" s="161" t="inlineStr">
        <is>
          <t>STP</t>
        </is>
      </c>
      <c r="B13140" s="161" t="inlineStr">
        <is>
          <t>São Tomé and Principe</t>
        </is>
      </c>
      <c r="C13140" s="161" t="inlineStr">
        <is>
          <t>Sub-Saharan Africa</t>
        </is>
      </c>
      <c r="D13140" s="161" t="inlineStr">
        <is>
          <t>Lower middle income</t>
        </is>
      </c>
      <c r="E13140" s="161" t="b">
        <v>0</v>
      </c>
      <c r="F13140" s="161" t="inlineStr">
        <is>
          <t>inn_incr_inv_ind_2030_pct_gdp</t>
        </is>
      </c>
      <c r="G13140" s="161" t="n">
        <v>0.0580081632738505</v>
      </c>
      <c r="H13140" s="161" t="inlineStr">
        <is>
          <t>2030</t>
        </is>
      </c>
      <c r="I13140" s="161" t="inlineStr">
        <is>
          <t>Mitigation_Investment_Needs_v1.1.xlsx (InvestmentNeeds v1.1, model output)</t>
        </is>
      </c>
    </row>
    <row r="13141" ht="13" customHeight="1">
      <c r="A13141" s="161" t="inlineStr">
        <is>
          <t>STP</t>
        </is>
      </c>
      <c r="B13141" s="161" t="inlineStr">
        <is>
          <t>São Tomé and Principe</t>
        </is>
      </c>
      <c r="C13141" s="161" t="inlineStr">
        <is>
          <t>Sub-Saharan Africa</t>
        </is>
      </c>
      <c r="D13141" s="161" t="inlineStr">
        <is>
          <t>Lower middle income</t>
        </is>
      </c>
      <c r="E13141" s="161" t="b">
        <v>0</v>
      </c>
      <c r="F13141" s="161" t="inlineStr">
        <is>
          <t>inn_incr_inv_fuel_2030_pct_gdp</t>
        </is>
      </c>
      <c r="G13141" s="161" t="n">
        <v>0.0567383313591991</v>
      </c>
      <c r="H13141" s="161" t="inlineStr">
        <is>
          <t>2030</t>
        </is>
      </c>
      <c r="I13141" s="161" t="inlineStr">
        <is>
          <t>Mitigation_Investment_Needs_v1.1.xlsx (InvestmentNeeds v1.1, model output)</t>
        </is>
      </c>
    </row>
    <row r="13142" ht="13" customHeight="1">
      <c r="A13142" s="161" t="inlineStr">
        <is>
          <t>STP</t>
        </is>
      </c>
      <c r="B13142" s="161" t="inlineStr">
        <is>
          <t>São Tomé and Principe</t>
        </is>
      </c>
      <c r="C13142" s="161" t="inlineStr">
        <is>
          <t>Sub-Saharan Africa</t>
        </is>
      </c>
      <c r="D13142" s="161" t="inlineStr">
        <is>
          <t>Lower middle income</t>
        </is>
      </c>
      <c r="E13142" s="161" t="b">
        <v>0</v>
      </c>
      <c r="F13142" s="161" t="inlineStr">
        <is>
          <t>inn_incr_inv_afolu_2030_pct_gdp</t>
        </is>
      </c>
      <c r="G13142" s="161" t="n">
        <v>0.2360253049500855</v>
      </c>
      <c r="H13142" s="161" t="inlineStr">
        <is>
          <t>2030</t>
        </is>
      </c>
      <c r="I13142" s="161" t="inlineStr">
        <is>
          <t>Mitigation_Investment_Needs_v1.1.xlsx (InvestmentNeeds v1.1, model output)</t>
        </is>
      </c>
    </row>
    <row r="13143" ht="13" customHeight="1">
      <c r="A13143" s="161" t="inlineStr">
        <is>
          <t>STP</t>
        </is>
      </c>
      <c r="B13143" s="161" t="inlineStr">
        <is>
          <t>São Tomé and Principe</t>
        </is>
      </c>
      <c r="C13143" s="161" t="inlineStr">
        <is>
          <t>Sub-Saharan Africa</t>
        </is>
      </c>
      <c r="D13143" s="161" t="inlineStr">
        <is>
          <t>Lower middle income</t>
        </is>
      </c>
      <c r="E13143" s="161" t="b">
        <v>0</v>
      </c>
      <c r="F13143" s="161" t="inlineStr">
        <is>
          <t>inn_incr_cost_a_2030_pct_gdp</t>
        </is>
      </c>
      <c r="G13143" s="161" t="n">
        <v>0.0216128433843109</v>
      </c>
      <c r="H13143" s="161" t="inlineStr">
        <is>
          <t>2030</t>
        </is>
      </c>
      <c r="I13143" s="161" t="inlineStr">
        <is>
          <t>Mitigation_Investment_Needs_v1.1.xlsx (InvestmentNeeds v1.1, model output)</t>
        </is>
      </c>
    </row>
    <row r="13144" ht="13" customHeight="1">
      <c r="A13144" s="161" t="inlineStr">
        <is>
          <t>STP</t>
        </is>
      </c>
      <c r="B13144" s="161" t="inlineStr">
        <is>
          <t>São Tomé and Principe</t>
        </is>
      </c>
      <c r="C13144" s="161" t="inlineStr">
        <is>
          <t>Sub-Saharan Africa</t>
        </is>
      </c>
      <c r="D13144" s="161" t="inlineStr">
        <is>
          <t>Lower middle income</t>
        </is>
      </c>
      <c r="E13144" s="161" t="b">
        <v>0</v>
      </c>
      <c r="F13144" s="161" t="inlineStr">
        <is>
          <t>inn_incr_cost_b_2030_pct_gdp</t>
        </is>
      </c>
      <c r="G13144" s="161" t="n">
        <v>-0.011752366591004</v>
      </c>
      <c r="H13144" s="161" t="inlineStr">
        <is>
          <t>2030</t>
        </is>
      </c>
      <c r="I13144" s="161" t="inlineStr">
        <is>
          <t>Mitigation_Investment_Needs_v1.1.xlsx (InvestmentNeeds v1.1, model output)</t>
        </is>
      </c>
    </row>
    <row r="13145" ht="13" customHeight="1">
      <c r="A13145" s="161" t="inlineStr">
        <is>
          <t>STP</t>
        </is>
      </c>
      <c r="B13145" s="161" t="inlineStr">
        <is>
          <t>São Tomé and Principe</t>
        </is>
      </c>
      <c r="C13145" s="161" t="inlineStr">
        <is>
          <t>Sub-Saharan Africa</t>
        </is>
      </c>
      <c r="D13145" s="161" t="inlineStr">
        <is>
          <t>Lower middle income</t>
        </is>
      </c>
      <c r="E13145" s="161" t="b">
        <v>0</v>
      </c>
      <c r="F13145" s="161" t="inlineStr">
        <is>
          <t>inn_incr_cost_c_2030_pct_gdp</t>
        </is>
      </c>
      <c r="G13145" s="161" t="n">
        <v>-0.046655234700709</v>
      </c>
      <c r="H13145" s="161" t="inlineStr">
        <is>
          <t>2030</t>
        </is>
      </c>
      <c r="I13145" s="161" t="inlineStr">
        <is>
          <t>Mitigation_Investment_Needs_v1.1.xlsx (InvestmentNeeds v1.1, model output)</t>
        </is>
      </c>
    </row>
    <row r="13146" ht="13" customHeight="1">
      <c r="A13146" s="161" t="inlineStr">
        <is>
          <t>STP</t>
        </is>
      </c>
      <c r="B13146" s="161" t="inlineStr">
        <is>
          <t>São Tomé and Principe</t>
        </is>
      </c>
      <c r="C13146" s="161" t="inlineStr">
        <is>
          <t>Sub-Saharan Africa</t>
        </is>
      </c>
      <c r="D13146" s="161" t="inlineStr">
        <is>
          <t>Lower middle income</t>
        </is>
      </c>
      <c r="E13146" s="161" t="b">
        <v>0</v>
      </c>
      <c r="F13146" s="161" t="inlineStr">
        <is>
          <t>inn_cost_per_t_b_2030_usd</t>
        </is>
      </c>
      <c r="G13146" s="161" t="n">
        <v>-14.3426561806738</v>
      </c>
      <c r="H13146" s="161" t="inlineStr">
        <is>
          <t>2030</t>
        </is>
      </c>
      <c r="I13146" s="161" t="inlineStr">
        <is>
          <t>Mitigation_Investment_Needs_v1.1.xlsx (InvestmentNeeds v1.1, model output)</t>
        </is>
      </c>
    </row>
    <row r="13147" ht="13" customHeight="1">
      <c r="A13147" s="161" t="inlineStr">
        <is>
          <t>STP</t>
        </is>
      </c>
      <c r="B13147" s="161" t="inlineStr">
        <is>
          <t>São Tomé and Principe</t>
        </is>
      </c>
      <c r="C13147" s="161" t="inlineStr">
        <is>
          <t>Sub-Saharan Africa</t>
        </is>
      </c>
      <c r="D13147" s="161" t="inlineStr">
        <is>
          <t>Lower middle income</t>
        </is>
      </c>
      <c r="E13147" s="161" t="b">
        <v>0</v>
      </c>
      <c r="F13147" s="161" t="inlineStr">
        <is>
          <t>inn_coc_penalty_2030_pct_gdp</t>
        </is>
      </c>
      <c r="G13147" s="161" t="n">
        <v>0.1390217082304788</v>
      </c>
      <c r="H13147" s="161" t="inlineStr">
        <is>
          <t>2030</t>
        </is>
      </c>
      <c r="I13147" s="161" t="inlineStr">
        <is>
          <t>Mitigation_Investment_Needs_v1.1.xlsx (InvestmentNeeds v1.1, model output)</t>
        </is>
      </c>
    </row>
    <row r="13148" ht="13" customHeight="1">
      <c r="A13148" s="161" t="inlineStr">
        <is>
          <t>STP</t>
        </is>
      </c>
      <c r="B13148" s="161" t="inlineStr">
        <is>
          <t>São Tomé and Principe</t>
        </is>
      </c>
      <c r="C13148" s="161" t="inlineStr">
        <is>
          <t>Sub-Saharan Africa</t>
        </is>
      </c>
      <c r="D13148" s="161" t="inlineStr">
        <is>
          <t>Lower middle income</t>
        </is>
      </c>
      <c r="E13148" s="161" t="b">
        <v>0</v>
      </c>
      <c r="F13148" s="161" t="inlineStr">
        <is>
          <t>inn_pima_adj_inv_2030_pct_gdp</t>
        </is>
      </c>
      <c r="G13148" s="161" t="n">
        <v>4.812660117513627</v>
      </c>
      <c r="H13148" s="161" t="inlineStr">
        <is>
          <t>2030</t>
        </is>
      </c>
      <c r="I13148" s="161" t="inlineStr">
        <is>
          <t>Mitigation_Investment_Needs_v1.1.xlsx (InvestmentNeeds v1.1, model output)</t>
        </is>
      </c>
    </row>
    <row r="13149" ht="13" customHeight="1">
      <c r="A13149" s="161" t="inlineStr">
        <is>
          <t>STP</t>
        </is>
      </c>
      <c r="B13149" s="161" t="inlineStr">
        <is>
          <t>São Tomé and Principe</t>
        </is>
      </c>
      <c r="C13149" s="161" t="inlineStr">
        <is>
          <t>Sub-Saharan Africa</t>
        </is>
      </c>
      <c r="D13149" s="161" t="inlineStr">
        <is>
          <t>Lower middle income</t>
        </is>
      </c>
      <c r="E13149" s="161" t="b">
        <v>0</v>
      </c>
      <c r="F13149" s="161" t="inlineStr">
        <is>
          <t>nmim_nz_inv_2030_pct_gdp</t>
        </is>
      </c>
      <c r="G13149" s="161" t="n">
        <v>3.112467967709896</v>
      </c>
      <c r="H13149" s="161" t="inlineStr">
        <is>
          <t>2030</t>
        </is>
      </c>
      <c r="I13149" s="161" t="inlineStr">
        <is>
          <t>nmim_summary_v0_2.csv (InvestmentNeeds NMIM v0.2, model output)</t>
        </is>
      </c>
    </row>
    <row r="13150" ht="13" customHeight="1">
      <c r="A13150" s="161" t="inlineStr">
        <is>
          <t>STP</t>
        </is>
      </c>
      <c r="B13150" s="161" t="inlineStr">
        <is>
          <t>São Tomé and Principe</t>
        </is>
      </c>
      <c r="C13150" s="161" t="inlineStr">
        <is>
          <t>Sub-Saharan Africa</t>
        </is>
      </c>
      <c r="D13150" s="161" t="inlineStr">
        <is>
          <t>Lower middle income</t>
        </is>
      </c>
      <c r="E13150" s="161" t="b">
        <v>0</v>
      </c>
      <c r="F13150" s="161" t="inlineStr">
        <is>
          <t>nmim_typ1_2030_pct_gdp</t>
        </is>
      </c>
      <c r="G13150" s="161" t="n">
        <v>1.347562029973363</v>
      </c>
      <c r="H13150" s="161" t="inlineStr">
        <is>
          <t>2030</t>
        </is>
      </c>
      <c r="I13150" s="161" t="inlineStr">
        <is>
          <t>nmim_summary_v0_2.csv (InvestmentNeeds NMIM v0.2, model output)</t>
        </is>
      </c>
    </row>
    <row r="13151" ht="13" customHeight="1">
      <c r="A13151" s="161" t="inlineStr">
        <is>
          <t>STP</t>
        </is>
      </c>
      <c r="B13151" s="161" t="inlineStr">
        <is>
          <t>São Tomé and Principe</t>
        </is>
      </c>
      <c r="C13151" s="161" t="inlineStr">
        <is>
          <t>Sub-Saharan Africa</t>
        </is>
      </c>
      <c r="D13151" s="161" t="inlineStr">
        <is>
          <t>Lower middle income</t>
        </is>
      </c>
      <c r="E13151" s="161" t="b">
        <v>0</v>
      </c>
      <c r="F13151" s="161" t="inlineStr">
        <is>
          <t>nmim_typ2_2030_pct_gdp</t>
        </is>
      </c>
      <c r="G13151" s="161" t="n">
        <v>0.3281658626168369</v>
      </c>
      <c r="H13151" s="161" t="inlineStr">
        <is>
          <t>2030</t>
        </is>
      </c>
      <c r="I13151" s="161" t="inlineStr">
        <is>
          <t>nmim_summary_v0_2.csv (InvestmentNeeds NMIM v0.2, model output)</t>
        </is>
      </c>
    </row>
    <row r="13152" ht="13" customHeight="1">
      <c r="A13152" s="161" t="inlineStr">
        <is>
          <t>STP</t>
        </is>
      </c>
      <c r="B13152" s="161" t="inlineStr">
        <is>
          <t>São Tomé and Principe</t>
        </is>
      </c>
      <c r="C13152" s="161" t="inlineStr">
        <is>
          <t>Sub-Saharan Africa</t>
        </is>
      </c>
      <c r="D13152" s="161" t="inlineStr">
        <is>
          <t>Lower middle income</t>
        </is>
      </c>
      <c r="E13152" s="161" t="b">
        <v>0</v>
      </c>
      <c r="F13152" s="161" t="inlineStr">
        <is>
          <t>nmim_typ3_2030_pct_gdp</t>
        </is>
      </c>
      <c r="G13152" s="161" t="n">
        <v>0.113309612373449</v>
      </c>
      <c r="H13152" s="161" t="inlineStr">
        <is>
          <t>2030</t>
        </is>
      </c>
      <c r="I13152" s="161" t="inlineStr">
        <is>
          <t>nmim_summary_v0_2.csv (InvestmentNeeds NMIM v0.2, model output)</t>
        </is>
      </c>
    </row>
    <row r="13153" ht="13" customHeight="1">
      <c r="A13153" s="161" t="inlineStr">
        <is>
          <t>STP</t>
        </is>
      </c>
      <c r="B13153" s="161" t="inlineStr">
        <is>
          <t>São Tomé and Principe</t>
        </is>
      </c>
      <c r="C13153" s="161" t="inlineStr">
        <is>
          <t>Sub-Saharan Africa</t>
        </is>
      </c>
      <c r="D13153" s="161" t="inlineStr">
        <is>
          <t>Lower middle income</t>
        </is>
      </c>
      <c r="E13153" s="161" t="b">
        <v>0</v>
      </c>
      <c r="F13153" s="161" t="inlineStr">
        <is>
          <t>nmim_typ4_2030_pct_gdp</t>
        </is>
      </c>
      <c r="G13153" s="161" t="n">
        <v>0.9339118829288988</v>
      </c>
      <c r="H13153" s="161" t="inlineStr">
        <is>
          <t>2030</t>
        </is>
      </c>
      <c r="I13153" s="161" t="inlineStr">
        <is>
          <t>nmim_summary_v0_2.csv (InvestmentNeeds NMIM v0.2, model output)</t>
        </is>
      </c>
    </row>
    <row r="13154" ht="13" customHeight="1">
      <c r="A13154" s="161" t="inlineStr">
        <is>
          <t>STP</t>
        </is>
      </c>
      <c r="B13154" s="161" t="inlineStr">
        <is>
          <t>São Tomé and Principe</t>
        </is>
      </c>
      <c r="C13154" s="161" t="inlineStr">
        <is>
          <t>Sub-Saharan Africa</t>
        </is>
      </c>
      <c r="D13154" s="161" t="inlineStr">
        <is>
          <t>Lower middle income</t>
        </is>
      </c>
      <c r="E13154" s="161" t="b">
        <v>0</v>
      </c>
      <c r="F13154" s="161" t="inlineStr">
        <is>
          <t>nmim_typ5_2030_pct_gdp</t>
        </is>
      </c>
      <c r="G13154" s="161" t="n">
        <v>0.389518579319024</v>
      </c>
      <c r="H13154" s="161" t="inlineStr">
        <is>
          <t>2030</t>
        </is>
      </c>
      <c r="I13154" s="161" t="inlineStr">
        <is>
          <t>nmim_summary_v0_2.csv (InvestmentNeeds NMIM v0.2, model output)</t>
        </is>
      </c>
    </row>
    <row r="13155" ht="13" customHeight="1">
      <c r="A13155" s="161" t="inlineStr">
        <is>
          <t>STP</t>
        </is>
      </c>
      <c r="B13155" s="161" t="inlineStr">
        <is>
          <t>São Tomé and Principe</t>
        </is>
      </c>
      <c r="C13155" s="161" t="inlineStr">
        <is>
          <t>Sub-Saharan Africa</t>
        </is>
      </c>
      <c r="D13155" s="161" t="inlineStr">
        <is>
          <t>Lower middle income</t>
        </is>
      </c>
      <c r="E13155" s="161" t="b">
        <v>0</v>
      </c>
      <c r="F13155" s="161" t="inlineStr">
        <is>
          <t>nmim_budget_need_2030_pct_gdp</t>
        </is>
      </c>
      <c r="G13155" s="161" t="n">
        <v>1.627735595141061</v>
      </c>
      <c r="H13155" s="161" t="inlineStr">
        <is>
          <t>2030</t>
        </is>
      </c>
      <c r="I13155" s="161" t="inlineStr">
        <is>
          <t>nmim_summary_v0_2.csv (InvestmentNeeds NMIM v0.2, model output)</t>
        </is>
      </c>
    </row>
    <row r="13156" ht="13" customHeight="1">
      <c r="A13156" s="161" t="inlineStr">
        <is>
          <t>STP</t>
        </is>
      </c>
      <c r="B13156" s="161" t="inlineStr">
        <is>
          <t>São Tomé and Principe</t>
        </is>
      </c>
      <c r="C13156" s="161" t="inlineStr">
        <is>
          <t>Sub-Saharan Africa</t>
        </is>
      </c>
      <c r="D13156" s="161" t="inlineStr">
        <is>
          <t>Lower middle income</t>
        </is>
      </c>
      <c r="E13156" s="161" t="b">
        <v>0</v>
      </c>
      <c r="F13156" s="161" t="inlineStr">
        <is>
          <t>nmim_private_share_2030_pct</t>
        </is>
      </c>
      <c r="G13156" s="161" t="n">
        <v>37.15914578885295</v>
      </c>
      <c r="H13156" s="161" t="inlineStr">
        <is>
          <t>2030</t>
        </is>
      </c>
      <c r="I13156" s="161" t="inlineStr">
        <is>
          <t>nmim_summary_v0_2.csv (InvestmentNeeds NMIM v0.2, model output)</t>
        </is>
      </c>
    </row>
    <row r="13157" ht="13" customHeight="1">
      <c r="A13157" s="161" t="inlineStr">
        <is>
          <t>STP</t>
        </is>
      </c>
      <c r="B13157" s="161" t="inlineStr">
        <is>
          <t>São Tomé and Principe</t>
        </is>
      </c>
      <c r="C13157" s="161" t="inlineStr">
        <is>
          <t>Sub-Saharan Africa</t>
        </is>
      </c>
      <c r="D13157" s="161" t="inlineStr">
        <is>
          <t>Lower middle income</t>
        </is>
      </c>
      <c r="E13157" s="161" t="b">
        <v>0</v>
      </c>
      <c r="F13157" s="161" t="inlineStr">
        <is>
          <t>nmim_incr_inv_2030_pct_gdp</t>
        </is>
      </c>
      <c r="G13157" s="161" t="n">
        <v>2.497597967495986</v>
      </c>
      <c r="H13157" s="161" t="inlineStr">
        <is>
          <t>2030</t>
        </is>
      </c>
      <c r="I13157" s="161" t="inlineStr">
        <is>
          <t>nmim_summary_v0_2.csv (InvestmentNeeds NMIM v0.2, model output)</t>
        </is>
      </c>
    </row>
    <row r="13158" ht="13" customHeight="1">
      <c r="A13158" s="161" t="inlineStr">
        <is>
          <t>STP</t>
        </is>
      </c>
      <c r="B13158" s="161" t="inlineStr">
        <is>
          <t>São Tomé and Principe</t>
        </is>
      </c>
      <c r="C13158" s="161" t="inlineStr">
        <is>
          <t>Sub-Saharan Africa</t>
        </is>
      </c>
      <c r="D13158" s="161" t="inlineStr">
        <is>
          <t>Lower middle income</t>
        </is>
      </c>
      <c r="E13158" s="161" t="b">
        <v>0</v>
      </c>
      <c r="F13158" s="161" t="inlineStr">
        <is>
          <t>nmim_incr_inv_2050_pct_gdp</t>
        </is>
      </c>
      <c r="G13158" s="161" t="n">
        <v>2.085991399703566</v>
      </c>
      <c r="H13158" s="161" t="inlineStr">
        <is>
          <t>2050</t>
        </is>
      </c>
      <c r="I13158" s="161" t="inlineStr">
        <is>
          <t>nmim_summary_v0_2.csv (InvestmentNeeds NMIM v0.2, model output)</t>
        </is>
      </c>
    </row>
    <row r="13159" ht="13" customHeight="1">
      <c r="A13159" s="161" t="inlineStr">
        <is>
          <t>STP</t>
        </is>
      </c>
      <c r="B13159" s="161" t="inlineStr">
        <is>
          <t>São Tomé and Principe</t>
        </is>
      </c>
      <c r="C13159" s="161" t="inlineStr">
        <is>
          <t>Sub-Saharan Africa</t>
        </is>
      </c>
      <c r="D13159" s="161" t="inlineStr">
        <is>
          <t>Lower middle income</t>
        </is>
      </c>
      <c r="E13159" s="161" t="b">
        <v>0</v>
      </c>
      <c r="F13159" s="161" t="inlineStr">
        <is>
          <t>nmim_pv_incr_cost_b_pct_gdp</t>
        </is>
      </c>
      <c r="G13159" s="161" t="n">
        <v>12.02289400489854</v>
      </c>
      <c r="H13159" s="161" t="inlineStr">
        <is>
          <t>2025-2050</t>
        </is>
      </c>
      <c r="I13159" s="161" t="inlineStr">
        <is>
          <t>nmim_summary_v0_2.csv (InvestmentNeeds NMIM v0.2, model output)</t>
        </is>
      </c>
    </row>
    <row r="13160" ht="13" customHeight="1">
      <c r="A13160" s="161" t="inlineStr">
        <is>
          <t>STP</t>
        </is>
      </c>
      <c r="B13160" s="161" t="inlineStr">
        <is>
          <t>São Tomé and Principe</t>
        </is>
      </c>
      <c r="C13160" s="161" t="inlineStr">
        <is>
          <t>Sub-Saharan Africa</t>
        </is>
      </c>
      <c r="D13160" s="161" t="inlineStr">
        <is>
          <t>Lower middle income</t>
        </is>
      </c>
      <c r="E13160" s="161" t="b">
        <v>0</v>
      </c>
      <c r="F13160" s="161" t="inlineStr">
        <is>
          <t>price_diesel_usd_litre</t>
        </is>
      </c>
      <c r="G13160" s="161" t="n">
        <v>1.358</v>
      </c>
      <c r="H13160" s="161" t="inlineStr">
        <is>
          <t>2024</t>
        </is>
      </c>
      <c r="I13160" s="161" t="inlineStr">
        <is>
          <t>imffossilfuelsubsidiesdata.xlsb</t>
        </is>
      </c>
    </row>
    <row r="13161" ht="13" customHeight="1">
      <c r="A13161" s="161" t="inlineStr">
        <is>
          <t>STP</t>
        </is>
      </c>
      <c r="B13161" s="161" t="inlineStr">
        <is>
          <t>São Tomé and Principe</t>
        </is>
      </c>
      <c r="C13161" s="161" t="inlineStr">
        <is>
          <t>Sub-Saharan Africa</t>
        </is>
      </c>
      <c r="D13161" s="161" t="inlineStr">
        <is>
          <t>Lower middle income</t>
        </is>
      </c>
      <c r="E13161" s="161" t="b">
        <v>0</v>
      </c>
      <c r="F13161" s="161" t="inlineStr">
        <is>
          <t>price_gasoline_usd_litre</t>
        </is>
      </c>
      <c r="G13161" s="161" t="n">
        <v>1.667</v>
      </c>
      <c r="H13161" s="161" t="inlineStr">
        <is>
          <t>2024</t>
        </is>
      </c>
      <c r="I13161" s="161" t="inlineStr">
        <is>
          <t>imffossilfuelsubsidiesdata.xlsb</t>
        </is>
      </c>
    </row>
    <row r="13162" ht="13" customHeight="1">
      <c r="A13162" s="161" t="inlineStr">
        <is>
          <t>STP</t>
        </is>
      </c>
      <c r="B13162" s="161" t="inlineStr">
        <is>
          <t>São Tomé and Principe</t>
        </is>
      </c>
      <c r="C13162" s="161" t="inlineStr">
        <is>
          <t>Sub-Saharan Africa</t>
        </is>
      </c>
      <c r="D13162" s="161" t="inlineStr">
        <is>
          <t>Lower middle income</t>
        </is>
      </c>
      <c r="E13162" s="161" t="b">
        <v>0</v>
      </c>
      <c r="F13162" s="161" t="inlineStr">
        <is>
          <t>price_electricity_residential_usd_kwh</t>
        </is>
      </c>
      <c r="G13162" s="161" t="n">
        <v>0.108</v>
      </c>
      <c r="H13162" s="161" t="inlineStr">
        <is>
          <t>2024</t>
        </is>
      </c>
      <c r="I13162" s="161" t="inlineStr">
        <is>
          <t>imffossilfuelsubsidiesdata.xlsb</t>
        </is>
      </c>
    </row>
    <row r="13163" ht="13" customHeight="1">
      <c r="A13163" s="161" t="inlineStr">
        <is>
          <t>STP</t>
        </is>
      </c>
      <c r="B13163" s="161" t="inlineStr">
        <is>
          <t>São Tomé and Principe</t>
        </is>
      </c>
      <c r="C13163" s="161" t="inlineStr">
        <is>
          <t>Sub-Saharan Africa</t>
        </is>
      </c>
      <c r="D13163" s="161" t="inlineStr">
        <is>
          <t>Lower middle income</t>
        </is>
      </c>
      <c r="E13163" s="161" t="b">
        <v>0</v>
      </c>
      <c r="F13163" s="161" t="inlineStr">
        <is>
          <t>price_electricity_industry_usd_kwh</t>
        </is>
      </c>
      <c r="G13163" s="161" t="n">
        <v>0.151</v>
      </c>
      <c r="H13163" s="161" t="inlineStr">
        <is>
          <t>2024</t>
        </is>
      </c>
      <c r="I13163" s="161" t="inlineStr">
        <is>
          <t>imffossilfuelsubsidiesdata.xlsb</t>
        </is>
      </c>
    </row>
    <row r="13164" ht="13" customHeight="1">
      <c r="A13164" s="161" t="inlineStr">
        <is>
          <t>STP</t>
        </is>
      </c>
      <c r="B13164" s="161" t="inlineStr">
        <is>
          <t>São Tomé and Principe</t>
        </is>
      </c>
      <c r="C13164" s="161" t="inlineStr">
        <is>
          <t>Sub-Saharan Africa</t>
        </is>
      </c>
      <c r="D13164" s="161" t="inlineStr">
        <is>
          <t>Lower middle income</t>
        </is>
      </c>
      <c r="E13164" s="161" t="b">
        <v>0</v>
      </c>
      <c r="F13164" s="161" t="inlineStr">
        <is>
          <t>price_gas_residential_usd_gj</t>
        </is>
      </c>
      <c r="G13164" s="161" t="n">
        <v>20.286</v>
      </c>
      <c r="H13164" s="161" t="inlineStr">
        <is>
          <t>2024</t>
        </is>
      </c>
      <c r="I13164" s="161" t="inlineStr">
        <is>
          <t>imffossilfuelsubsidiesdata.xlsb</t>
        </is>
      </c>
    </row>
    <row r="13165" ht="13" customHeight="1">
      <c r="A13165" s="161" t="inlineStr">
        <is>
          <t>STP</t>
        </is>
      </c>
      <c r="B13165" s="161" t="inlineStr">
        <is>
          <t>São Tomé and Principe</t>
        </is>
      </c>
      <c r="C13165" s="161" t="inlineStr">
        <is>
          <t>Sub-Saharan Africa</t>
        </is>
      </c>
      <c r="D13165" s="161" t="inlineStr">
        <is>
          <t>Lower middle income</t>
        </is>
      </c>
      <c r="E13165" s="161" t="b">
        <v>0</v>
      </c>
      <c r="F13165" s="161" t="inlineStr">
        <is>
          <t>price_gas_industry_usd_gj</t>
        </is>
      </c>
      <c r="G13165" s="161" t="n">
        <v>12.345</v>
      </c>
      <c r="H13165" s="161" t="inlineStr">
        <is>
          <t>2024</t>
        </is>
      </c>
      <c r="I13165" s="161" t="inlineStr">
        <is>
          <t>imffossilfuelsubsidiesdata.xlsb</t>
        </is>
      </c>
    </row>
    <row r="13166" ht="13" customHeight="1">
      <c r="A13166" s="161" t="inlineStr">
        <is>
          <t>STP</t>
        </is>
      </c>
      <c r="B13166" s="161" t="inlineStr">
        <is>
          <t>São Tomé and Principe</t>
        </is>
      </c>
      <c r="C13166" s="161" t="inlineStr">
        <is>
          <t>Sub-Saharan Africa</t>
        </is>
      </c>
      <c r="D13166" s="161" t="inlineStr">
        <is>
          <t>Lower middle income</t>
        </is>
      </c>
      <c r="E13166" s="161" t="b">
        <v>0</v>
      </c>
      <c r="F13166" s="161" t="inlineStr">
        <is>
          <t>price_gas_power_usd_gj</t>
        </is>
      </c>
      <c r="G13166" s="161" t="n">
        <v>11.021</v>
      </c>
      <c r="H13166" s="161" t="inlineStr">
        <is>
          <t>2024</t>
        </is>
      </c>
      <c r="I13166" s="161" t="inlineStr">
        <is>
          <t>imffossilfuelsubsidiesdata.xlsb</t>
        </is>
      </c>
    </row>
    <row r="13167" ht="13" customHeight="1">
      <c r="A13167" s="161" t="inlineStr">
        <is>
          <t>STP</t>
        </is>
      </c>
      <c r="B13167" s="161" t="inlineStr">
        <is>
          <t>São Tomé and Principe</t>
        </is>
      </c>
      <c r="C13167" s="161" t="inlineStr">
        <is>
          <t>Sub-Saharan Africa</t>
        </is>
      </c>
      <c r="D13167" s="161" t="inlineStr">
        <is>
          <t>Lower middle income</t>
        </is>
      </c>
      <c r="E13167" s="161" t="b">
        <v>0</v>
      </c>
      <c r="F13167" s="161" t="inlineStr">
        <is>
          <t>price_coal_residential_usd_gj</t>
        </is>
      </c>
      <c r="G13167" s="161" t="n">
        <v>12.193</v>
      </c>
      <c r="H13167" s="161" t="inlineStr">
        <is>
          <t>2024</t>
        </is>
      </c>
      <c r="I13167" s="161" t="inlineStr">
        <is>
          <t>imffossilfuelsubsidiesdata.xlsb</t>
        </is>
      </c>
    </row>
    <row r="13168" ht="13" customHeight="1">
      <c r="A13168" s="161" t="inlineStr">
        <is>
          <t>STP</t>
        </is>
      </c>
      <c r="B13168" s="161" t="inlineStr">
        <is>
          <t>São Tomé and Principe</t>
        </is>
      </c>
      <c r="C13168" s="161" t="inlineStr">
        <is>
          <t>Sub-Saharan Africa</t>
        </is>
      </c>
      <c r="D13168" s="161" t="inlineStr">
        <is>
          <t>Lower middle income</t>
        </is>
      </c>
      <c r="E13168" s="161" t="b">
        <v>0</v>
      </c>
      <c r="F13168" s="161" t="inlineStr">
        <is>
          <t>price_coal_industry_usd_gj</t>
        </is>
      </c>
      <c r="G13168" s="161" t="n">
        <v>7.124</v>
      </c>
      <c r="H13168" s="161" t="inlineStr">
        <is>
          <t>2024</t>
        </is>
      </c>
      <c r="I13168" s="161" t="inlineStr">
        <is>
          <t>imffossilfuelsubsidiesdata.xlsb</t>
        </is>
      </c>
    </row>
    <row r="13169" ht="13" customHeight="1">
      <c r="A13169" s="161" t="inlineStr">
        <is>
          <t>STP</t>
        </is>
      </c>
      <c r="B13169" s="161" t="inlineStr">
        <is>
          <t>São Tomé and Principe</t>
        </is>
      </c>
      <c r="C13169" s="161" t="inlineStr">
        <is>
          <t>Sub-Saharan Africa</t>
        </is>
      </c>
      <c r="D13169" s="161" t="inlineStr">
        <is>
          <t>Lower middle income</t>
        </is>
      </c>
      <c r="E13169" s="161" t="b">
        <v>0</v>
      </c>
      <c r="F13169" s="161" t="inlineStr">
        <is>
          <t>price_coal_power_usd_gj</t>
        </is>
      </c>
      <c r="G13169" s="161" t="n">
        <v>5.575</v>
      </c>
      <c r="H13169" s="161" t="inlineStr">
        <is>
          <t>2024</t>
        </is>
      </c>
      <c r="I13169" s="161" t="inlineStr">
        <is>
          <t>imffossilfuelsubsidiesdata.xlsb</t>
        </is>
      </c>
    </row>
    <row r="13170" ht="13" customHeight="1">
      <c r="A13170" s="161" t="inlineStr">
        <is>
          <t>STP</t>
        </is>
      </c>
      <c r="B13170" s="161" t="inlineStr">
        <is>
          <t>São Tomé and Principe</t>
        </is>
      </c>
      <c r="C13170" s="161" t="inlineStr">
        <is>
          <t>Sub-Saharan Africa</t>
        </is>
      </c>
      <c r="D13170" s="161" t="inlineStr">
        <is>
          <t>Lower middle income</t>
        </is>
      </c>
      <c r="E13170" s="161" t="b">
        <v>0</v>
      </c>
      <c r="F13170" s="161" t="inlineStr">
        <is>
          <t>revenue_pct_gdp</t>
        </is>
      </c>
      <c r="G13170" s="161" t="n">
        <v>24.719</v>
      </c>
      <c r="H13170" s="161" t="inlineStr">
        <is>
          <t>2024</t>
        </is>
      </c>
      <c r="I13170" s="161" t="inlineStr">
        <is>
          <t>dataset_2026-08-26T13_41_09_874550254Z_DEFAULT_INTEGRATION_IMF_RES_WEO_9_0_0.csv</t>
        </is>
      </c>
    </row>
    <row r="13171" ht="13" customHeight="1">
      <c r="A13171" s="161" t="inlineStr">
        <is>
          <t>STP</t>
        </is>
      </c>
      <c r="B13171" s="161" t="inlineStr">
        <is>
          <t>São Tomé and Principe</t>
        </is>
      </c>
      <c r="C13171" s="161" t="inlineStr">
        <is>
          <t>Sub-Saharan Africa</t>
        </is>
      </c>
      <c r="D13171" s="161" t="inlineStr">
        <is>
          <t>Lower middle income</t>
        </is>
      </c>
      <c r="E13171" s="161" t="b">
        <v>0</v>
      </c>
      <c r="F13171" s="161" t="inlineStr">
        <is>
          <t>primary_balance_pct_gdp</t>
        </is>
      </c>
      <c r="G13171" s="161" t="n">
        <v>1.628</v>
      </c>
      <c r="H13171" s="161" t="inlineStr">
        <is>
          <t>2024</t>
        </is>
      </c>
      <c r="I13171" s="161" t="inlineStr">
        <is>
          <t>dataset_2026-08-26T13_41_09_874550254Z_DEFAULT_INTEGRATION_IMF_RES_WEO_9_0_0.csv</t>
        </is>
      </c>
    </row>
    <row r="13172" ht="13" customHeight="1">
      <c r="A13172" s="161" t="inlineStr">
        <is>
          <t>STP</t>
        </is>
      </c>
      <c r="B13172" s="161" t="inlineStr">
        <is>
          <t>São Tomé and Principe</t>
        </is>
      </c>
      <c r="C13172" s="161" t="inlineStr">
        <is>
          <t>Sub-Saharan Africa</t>
        </is>
      </c>
      <c r="D13172" s="161" t="inlineStr">
        <is>
          <t>Lower middle income</t>
        </is>
      </c>
      <c r="E13172" s="161" t="b">
        <v>0</v>
      </c>
      <c r="F13172" s="161" t="inlineStr">
        <is>
          <t>current_account_pct_gdp</t>
        </is>
      </c>
      <c r="G13172" s="161" t="n">
        <v>-2.226</v>
      </c>
      <c r="H13172" s="161" t="inlineStr">
        <is>
          <t>2024</t>
        </is>
      </c>
      <c r="I13172" s="161" t="inlineStr">
        <is>
          <t>dataset_2026-08-26T13_41_09_874550254Z_DEFAULT_INTEGRATION_IMF_RES_WEO_9_0_0.csv</t>
        </is>
      </c>
    </row>
    <row r="13173" ht="13" customHeight="1">
      <c r="A13173" s="161" t="inlineStr">
        <is>
          <t>STP</t>
        </is>
      </c>
      <c r="B13173" s="161" t="inlineStr">
        <is>
          <t>São Tomé and Principe</t>
        </is>
      </c>
      <c r="C13173" s="161" t="inlineStr">
        <is>
          <t>Sub-Saharan Africa</t>
        </is>
      </c>
      <c r="D13173" s="161" t="inlineStr">
        <is>
          <t>Lower middle income</t>
        </is>
      </c>
      <c r="E13173" s="161" t="b">
        <v>0</v>
      </c>
      <c r="F13173" s="161" t="inlineStr">
        <is>
          <t>gross_capital_formation_pct_gdp</t>
        </is>
      </c>
      <c r="G13173" s="161" t="n">
        <v>24.798</v>
      </c>
      <c r="H13173" s="161" t="inlineStr">
        <is>
          <t>2024</t>
        </is>
      </c>
      <c r="I13173" s="161" t="inlineStr">
        <is>
          <t>dataset_2026-08-26T13_41_09_874550254Z_DEFAULT_INTEGRATION_IMF_RES_WEO_9_0_0.csv</t>
        </is>
      </c>
    </row>
    <row r="13174" ht="13" customHeight="1">
      <c r="A13174" s="161" t="inlineStr">
        <is>
          <t>STP</t>
        </is>
      </c>
      <c r="B13174" s="161" t="inlineStr">
        <is>
          <t>São Tomé and Principe</t>
        </is>
      </c>
      <c r="C13174" s="161" t="inlineStr">
        <is>
          <t>Sub-Saharan Africa</t>
        </is>
      </c>
      <c r="D13174" s="161" t="inlineStr">
        <is>
          <t>Lower middle income</t>
        </is>
      </c>
      <c r="E13174" s="161" t="b">
        <v>0</v>
      </c>
      <c r="F13174" s="161" t="inlineStr">
        <is>
          <t>real_gdp_growth_5y_avg_pct</t>
        </is>
      </c>
      <c r="G13174" s="161" t="n">
        <v>1.235</v>
      </c>
      <c r="H13174" s="161" t="inlineStr">
        <is>
          <t>2020-2024 avg</t>
        </is>
      </c>
      <c r="I13174" s="161" t="inlineStr">
        <is>
          <t>dataset_2026-08-26T13_41_09_874550254Z_DEFAULT_INTEGRATION_IMF_RES_WEO_9_0_0.csv (derived)</t>
        </is>
      </c>
    </row>
    <row r="13175" ht="13" customHeight="1">
      <c r="A13175" s="161" t="inlineStr">
        <is>
          <t>STP</t>
        </is>
      </c>
      <c r="B13175" s="161" t="inlineStr">
        <is>
          <t>São Tomé and Principe</t>
        </is>
      </c>
      <c r="C13175" s="161" t="inlineStr">
        <is>
          <t>Sub-Saharan Africa</t>
        </is>
      </c>
      <c r="D13175" s="161" t="inlineStr">
        <is>
          <t>Lower middle income</t>
        </is>
      </c>
      <c r="E13175" s="161" t="b">
        <v>0</v>
      </c>
      <c r="F13175" s="161" t="inlineStr">
        <is>
          <t>int_budget_need_2030_pct_gdp</t>
        </is>
      </c>
      <c r="G13175" s="161" t="n">
        <v>1.354</v>
      </c>
      <c r="H13175" s="161" t="inlineStr">
        <is>
          <t>2030</t>
        </is>
      </c>
      <c r="I13175" s="161" t="inlineStr">
        <is>
          <t>integrated_results.csv (MacroFiscalModels v0.1, model output)</t>
        </is>
      </c>
    </row>
    <row r="13176" ht="13" customHeight="1">
      <c r="A13176" s="161" t="inlineStr">
        <is>
          <t>STP</t>
        </is>
      </c>
      <c r="B13176" s="161" t="inlineStr">
        <is>
          <t>São Tomé and Principe</t>
        </is>
      </c>
      <c r="C13176" s="161" t="inlineStr">
        <is>
          <t>Sub-Saharan Africa</t>
        </is>
      </c>
      <c r="D13176" s="161" t="inlineStr">
        <is>
          <t>Lower middle income</t>
        </is>
      </c>
      <c r="E13176" s="161" t="b">
        <v>0</v>
      </c>
      <c r="F13176" s="161" t="inlineStr">
        <is>
          <t>int_pricing_revenue_2030_pct_gdp</t>
        </is>
      </c>
      <c r="G13176" s="161" t="n">
        <v>0</v>
      </c>
      <c r="H13176" s="161" t="inlineStr">
        <is>
          <t>2030</t>
        </is>
      </c>
      <c r="I13176" s="161" t="inlineStr">
        <is>
          <t>integrated_results.csv (MacroFiscalModels v0.1, model output)</t>
        </is>
      </c>
    </row>
    <row r="13177" ht="13" customHeight="1">
      <c r="A13177" s="161" t="inlineStr">
        <is>
          <t>STP</t>
        </is>
      </c>
      <c r="B13177" s="161" t="inlineStr">
        <is>
          <t>São Tomé and Principe</t>
        </is>
      </c>
      <c r="C13177" s="161" t="inlineStr">
        <is>
          <t>Sub-Saharan Africa</t>
        </is>
      </c>
      <c r="D13177" s="161" t="inlineStr">
        <is>
          <t>Lower middle income</t>
        </is>
      </c>
      <c r="E13177" s="161" t="b">
        <v>0</v>
      </c>
      <c r="F13177" s="161" t="inlineStr">
        <is>
          <t>int_financing_gap_2030_pct_gdp</t>
        </is>
      </c>
      <c r="G13177" s="161" t="n">
        <v>1.354</v>
      </c>
      <c r="H13177" s="161" t="inlineStr">
        <is>
          <t>2030</t>
        </is>
      </c>
      <c r="I13177" s="161" t="inlineStr">
        <is>
          <t>integrated_results.csv (MacroFiscalModels v0.1, model output)</t>
        </is>
      </c>
    </row>
    <row r="13178" ht="13" customHeight="1">
      <c r="A13178" s="161" t="inlineStr">
        <is>
          <t>STP</t>
        </is>
      </c>
      <c r="B13178" s="161" t="inlineStr">
        <is>
          <t>São Tomé and Principe</t>
        </is>
      </c>
      <c r="C13178" s="161" t="inlineStr">
        <is>
          <t>Sub-Saharan Africa</t>
        </is>
      </c>
      <c r="D13178" s="161" t="inlineStr">
        <is>
          <t>Lower middle income</t>
        </is>
      </c>
      <c r="E13178" s="161" t="b">
        <v>0</v>
      </c>
      <c r="F13178" s="161" t="inlineStr">
        <is>
          <t>int_gdp_dev_2050_pct</t>
        </is>
      </c>
      <c r="G13178" s="161" t="n">
        <v>7.829</v>
      </c>
      <c r="H13178" s="161" t="inlineStr">
        <is>
          <t>2050</t>
        </is>
      </c>
      <c r="I13178" s="161" t="inlineStr">
        <is>
          <t>integrated_results.csv (MacroFiscalModels v0.1, model output)</t>
        </is>
      </c>
    </row>
    <row r="13179" ht="13" customHeight="1">
      <c r="A13179" s="161" t="inlineStr">
        <is>
          <t>STP</t>
        </is>
      </c>
      <c r="B13179" s="161" t="inlineStr">
        <is>
          <t>São Tomé and Principe</t>
        </is>
      </c>
      <c r="C13179" s="161" t="inlineStr">
        <is>
          <t>Sub-Saharan Africa</t>
        </is>
      </c>
      <c r="D13179" s="161" t="inlineStr">
        <is>
          <t>Lower middle income</t>
        </is>
      </c>
      <c r="E13179" s="161" t="b">
        <v>0</v>
      </c>
      <c r="F13179" s="161" t="inlineStr">
        <is>
          <t>int_debt_2050_pct_gdp</t>
        </is>
      </c>
      <c r="G13179" s="161" t="n">
        <v>77.27</v>
      </c>
      <c r="H13179" s="161" t="inlineStr">
        <is>
          <t>2050</t>
        </is>
      </c>
      <c r="I13179" s="161" t="inlineStr">
        <is>
          <t>integrated_results.csv (MacroFiscalModels v0.1, model output)</t>
        </is>
      </c>
    </row>
    <row r="13180" ht="13" customHeight="1">
      <c r="A13180" s="161" t="inlineStr">
        <is>
          <t>STP</t>
        </is>
      </c>
      <c r="B13180" s="161" t="inlineStr">
        <is>
          <t>São Tomé and Principe</t>
        </is>
      </c>
      <c r="C13180" s="161" t="inlineStr">
        <is>
          <t>Sub-Saharan Africa</t>
        </is>
      </c>
      <c r="D13180" s="161" t="inlineStr">
        <is>
          <t>Lower middle income</t>
        </is>
      </c>
      <c r="E13180" s="161" t="b">
        <v>0</v>
      </c>
      <c r="F13180" s="161" t="inlineStr">
        <is>
          <t>int_dsf_risk_code</t>
        </is>
      </c>
      <c r="G13180" s="161" t="n">
        <v>3</v>
      </c>
      <c r="H13180" s="161" t="inlineStr">
        <is>
          <t>2034</t>
        </is>
      </c>
      <c r="I13180" s="161" t="inlineStr">
        <is>
          <t>integrated_results.csv (MacroFiscalModels v0.1, model output)</t>
        </is>
      </c>
    </row>
    <row r="13181" ht="13" customHeight="1">
      <c r="A13181" s="161" t="inlineStr">
        <is>
          <t>TJK</t>
        </is>
      </c>
      <c r="B13181" s="161" t="inlineStr">
        <is>
          <t>Tajikistan</t>
        </is>
      </c>
      <c r="C13181" s="161" t="inlineStr">
        <is>
          <t>Europe &amp; Central Asia</t>
        </is>
      </c>
      <c r="D13181" s="161" t="inlineStr">
        <is>
          <t>Lower middle income</t>
        </is>
      </c>
      <c r="E13181" s="161" t="b">
        <v>1</v>
      </c>
      <c r="F13181" s="161" t="inlineStr">
        <is>
          <t>interest_to_revenue_pct</t>
        </is>
      </c>
      <c r="G13181" s="161" t="n">
        <v>2.377</v>
      </c>
      <c r="H13181" s="161" t="inlineStr">
        <is>
          <t>2024</t>
        </is>
      </c>
      <c r="I13181" s="161" t="inlineStr">
        <is>
          <t>dataset_2026-08-26T13_41_09_874550254Z_DEFAULT_INTEGRATION_IMF_RES_WEO_9_0_0.csv (derived)</t>
        </is>
      </c>
    </row>
    <row r="13182" ht="13" customHeight="1">
      <c r="A13182" s="161" t="inlineStr">
        <is>
          <t>TJK</t>
        </is>
      </c>
      <c r="B13182" s="161" t="inlineStr">
        <is>
          <t>Tajikistan</t>
        </is>
      </c>
      <c r="C13182" s="161" t="inlineStr">
        <is>
          <t>Europe &amp; Central Asia</t>
        </is>
      </c>
      <c r="D13182" s="161" t="inlineStr">
        <is>
          <t>Lower middle income</t>
        </is>
      </c>
      <c r="E13182" s="161" t="b">
        <v>1</v>
      </c>
      <c r="F13182" s="161" t="inlineStr">
        <is>
          <t>interest_pct_gdp</t>
        </is>
      </c>
      <c r="G13182" s="161" t="n">
        <v>0.654</v>
      </c>
      <c r="H13182" s="161" t="inlineStr">
        <is>
          <t>2024</t>
        </is>
      </c>
      <c r="I13182" s="161" t="inlineStr">
        <is>
          <t>dataset_2026-08-26T13_41_09_874550254Z_DEFAULT_INTEGRATION_IMF_RES_WEO_9_0_0.csv (derived)</t>
        </is>
      </c>
    </row>
    <row r="13183" ht="13" customHeight="1">
      <c r="A13183" s="161" t="inlineStr">
        <is>
          <t>TJK</t>
        </is>
      </c>
      <c r="B13183" s="161" t="inlineStr">
        <is>
          <t>Tajikistan</t>
        </is>
      </c>
      <c r="C13183" s="161" t="inlineStr">
        <is>
          <t>Europe &amp; Central Asia</t>
        </is>
      </c>
      <c r="D13183" s="161" t="inlineStr">
        <is>
          <t>Lower middle income</t>
        </is>
      </c>
      <c r="E13183" s="161" t="b">
        <v>1</v>
      </c>
      <c r="F13183" s="161" t="inlineStr">
        <is>
          <t>gross_debt_pct_gdp</t>
        </is>
      </c>
      <c r="G13183" s="161" t="n">
        <v>24.906</v>
      </c>
      <c r="H13183" s="161" t="inlineStr">
        <is>
          <t>2024</t>
        </is>
      </c>
      <c r="I13183" s="161" t="inlineStr">
        <is>
          <t>dataset_2026-08-26T13_41_09_874550254Z_DEFAULT_INTEGRATION_IMF_RES_WEO_9_0_0.csv</t>
        </is>
      </c>
    </row>
    <row r="13184" ht="13" customHeight="1">
      <c r="A13184" s="161" t="inlineStr">
        <is>
          <t>TJK</t>
        </is>
      </c>
      <c r="B13184" s="161" t="inlineStr">
        <is>
          <t>Tajikistan</t>
        </is>
      </c>
      <c r="C13184" s="161" t="inlineStr">
        <is>
          <t>Europe &amp; Central Asia</t>
        </is>
      </c>
      <c r="D13184" s="161" t="inlineStr">
        <is>
          <t>Lower middle income</t>
        </is>
      </c>
      <c r="E13184" s="161" t="b">
        <v>1</v>
      </c>
      <c r="F13184" s="161" t="inlineStr">
        <is>
          <t>tax_revenue_pct_gdp</t>
        </is>
      </c>
      <c r="G13184" s="161" t="n">
        <v>17.092</v>
      </c>
      <c r="H13184" s="161" t="inlineStr">
        <is>
          <t>2024</t>
        </is>
      </c>
      <c r="I13184" s="161" t="inlineStr">
        <is>
          <t>world-imf2026.xlsx</t>
        </is>
      </c>
    </row>
    <row r="13185" ht="13" customHeight="1">
      <c r="A13185" s="161" t="inlineStr">
        <is>
          <t>TJK</t>
        </is>
      </c>
      <c r="B13185" s="161" t="inlineStr">
        <is>
          <t>Tajikistan</t>
        </is>
      </c>
      <c r="C13185" s="161" t="inlineStr">
        <is>
          <t>Europe &amp; Central Asia</t>
        </is>
      </c>
      <c r="D13185" s="161" t="inlineStr">
        <is>
          <t>Lower middle income</t>
        </is>
      </c>
      <c r="E13185" s="161" t="b">
        <v>1</v>
      </c>
      <c r="F13185" s="161" t="inlineStr">
        <is>
          <t>capex_execution_rate_pct</t>
        </is>
      </c>
      <c r="G13185" s="161" t="n">
        <v>117.149</v>
      </c>
      <c r="H13185" s="161" t="inlineStr">
        <is>
          <t>2011</t>
        </is>
      </c>
      <c r="I13185" s="161" t="inlineStr">
        <is>
          <t>WB_BOOST_WIDEF.csv</t>
        </is>
      </c>
    </row>
    <row r="13186" ht="13" customHeight="1">
      <c r="A13186" s="161" t="inlineStr">
        <is>
          <t>TJK</t>
        </is>
      </c>
      <c r="B13186" s="161" t="inlineStr">
        <is>
          <t>Tajikistan</t>
        </is>
      </c>
      <c r="C13186" s="161" t="inlineStr">
        <is>
          <t>Europe &amp; Central Asia</t>
        </is>
      </c>
      <c r="D13186" s="161" t="inlineStr">
        <is>
          <t>Lower middle income</t>
        </is>
      </c>
      <c r="E13186" s="161" t="b">
        <v>1</v>
      </c>
      <c r="F13186" s="161" t="inlineStr">
        <is>
          <t>pefa_pi11_pim_score</t>
        </is>
      </c>
      <c r="G13186" s="161" t="n">
        <v>2.5</v>
      </c>
      <c r="H13186" s="161" t="inlineStr">
        <is>
          <t>2022</t>
        </is>
      </c>
      <c r="I13186" s="161" t="inlineStr">
        <is>
          <t>assessments_1787749571.csv</t>
        </is>
      </c>
    </row>
    <row r="13187" ht="13" customHeight="1">
      <c r="A13187" s="161" t="inlineStr">
        <is>
          <t>TJK</t>
        </is>
      </c>
      <c r="B13187" s="161" t="inlineStr">
        <is>
          <t>Tajikistan</t>
        </is>
      </c>
      <c r="C13187" s="161" t="inlineStr">
        <is>
          <t>Europe &amp; Central Asia</t>
        </is>
      </c>
      <c r="D13187" s="161" t="inlineStr">
        <is>
          <t>Lower middle income</t>
        </is>
      </c>
      <c r="E13187" s="161" t="b">
        <v>1</v>
      </c>
      <c r="F13187" s="161" t="inlineStr">
        <is>
          <t>pefa_pi122_asset_monitoring</t>
        </is>
      </c>
      <c r="G13187" s="161" t="n">
        <v>2</v>
      </c>
      <c r="H13187" s="161" t="inlineStr">
        <is>
          <t>2022</t>
        </is>
      </c>
      <c r="I13187" s="161" t="inlineStr">
        <is>
          <t>assessments_1787749571.csv</t>
        </is>
      </c>
    </row>
    <row r="13188" ht="13" customHeight="1">
      <c r="A13188" s="161" t="inlineStr">
        <is>
          <t>TJK</t>
        </is>
      </c>
      <c r="B13188" s="161" t="inlineStr">
        <is>
          <t>Tajikistan</t>
        </is>
      </c>
      <c r="C13188" s="161" t="inlineStr">
        <is>
          <t>Europe &amp; Central Asia</t>
        </is>
      </c>
      <c r="D13188" s="161" t="inlineStr">
        <is>
          <t>Lower middle income</t>
        </is>
      </c>
      <c r="E13188" s="161" t="b">
        <v>1</v>
      </c>
      <c r="F13188" s="161" t="inlineStr">
        <is>
          <t>climate_pfm_diagnostic_on_record</t>
        </is>
      </c>
      <c r="G13188" s="161" t="n">
        <v>0</v>
      </c>
      <c r="H13188" s="161" t="inlineStr">
        <is>
          <t>2022</t>
        </is>
      </c>
      <c r="I13188" s="161" t="inlineStr">
        <is>
          <t>UNDP-Global-Climate-Public-Finance-Review-2022.pdf (Table 4.2)</t>
        </is>
      </c>
    </row>
    <row r="13189" ht="13" customHeight="1">
      <c r="A13189" s="161" t="inlineStr">
        <is>
          <t>TJK</t>
        </is>
      </c>
      <c r="B13189" s="161" t="inlineStr">
        <is>
          <t>Tajikistan</t>
        </is>
      </c>
      <c r="C13189" s="161" t="inlineStr">
        <is>
          <t>Europe &amp; Central Asia</t>
        </is>
      </c>
      <c r="D13189" s="161" t="inlineStr">
        <is>
          <t>Lower middle income</t>
        </is>
      </c>
      <c r="E13189" s="161" t="b">
        <v>1</v>
      </c>
      <c r="F13189" s="161" t="inlineStr">
        <is>
          <t>ids_official_private_rate_spread_pp</t>
        </is>
      </c>
      <c r="G13189" s="161" t="n">
        <v>1.152</v>
      </c>
      <c r="H13189" s="161" t="inlineStr">
        <is>
          <t>2024</t>
        </is>
      </c>
      <c r="I13189" s="161" t="inlineStr">
        <is>
          <t>P_Data_Extract_From_International_Debt_Statistics__2_.xlsx</t>
        </is>
      </c>
    </row>
    <row r="13190" ht="13" customHeight="1">
      <c r="A13190" s="161" t="inlineStr">
        <is>
          <t>TJK</t>
        </is>
      </c>
      <c r="B13190" s="161" t="inlineStr">
        <is>
          <t>Tajikistan</t>
        </is>
      </c>
      <c r="C13190" s="161" t="inlineStr">
        <is>
          <t>Europe &amp; Central Asia</t>
        </is>
      </c>
      <c r="D13190" s="161" t="inlineStr">
        <is>
          <t>Lower middle income</t>
        </is>
      </c>
      <c r="E13190" s="161" t="b">
        <v>1</v>
      </c>
      <c r="F13190" s="161" t="inlineStr">
        <is>
          <t>ids_private_creditor_rate_pct</t>
        </is>
      </c>
      <c r="G13190" s="161" t="n">
        <v>7.125</v>
      </c>
      <c r="H13190" s="161" t="inlineStr">
        <is>
          <t>2017</t>
        </is>
      </c>
      <c r="I13190" s="161" t="inlineStr">
        <is>
          <t>P_Data_Extract_From_International_Debt_Statistics__2_.xlsx</t>
        </is>
      </c>
    </row>
    <row r="13191" ht="13" customHeight="1">
      <c r="A13191" s="161" t="inlineStr">
        <is>
          <t>TJK</t>
        </is>
      </c>
      <c r="B13191" s="161" t="inlineStr">
        <is>
          <t>Tajikistan</t>
        </is>
      </c>
      <c r="C13191" s="161" t="inlineStr">
        <is>
          <t>Europe &amp; Central Asia</t>
        </is>
      </c>
      <c r="D13191" s="161" t="inlineStr">
        <is>
          <t>Lower middle income</t>
        </is>
      </c>
      <c r="E13191" s="161" t="b">
        <v>1</v>
      </c>
      <c r="F13191" s="161" t="inlineStr">
        <is>
          <t>ids_avg_maturity_years</t>
        </is>
      </c>
      <c r="G13191" s="161" t="n">
        <v>24.489</v>
      </c>
      <c r="H13191" s="161" t="inlineStr">
        <is>
          <t>2024</t>
        </is>
      </c>
      <c r="I13191" s="161" t="inlineStr">
        <is>
          <t>P_Data_Extract_From_International_Debt_Statistics__2_.xlsx</t>
        </is>
      </c>
    </row>
    <row r="13192" ht="13" customHeight="1">
      <c r="A13192" s="161" t="inlineStr">
        <is>
          <t>TJK</t>
        </is>
      </c>
      <c r="B13192" s="161" t="inlineStr">
        <is>
          <t>Tajikistan</t>
        </is>
      </c>
      <c r="C13192" s="161" t="inlineStr">
        <is>
          <t>Europe &amp; Central Asia</t>
        </is>
      </c>
      <c r="D13192" s="161" t="inlineStr">
        <is>
          <t>Lower middle income</t>
        </is>
      </c>
      <c r="E13192" s="161" t="b">
        <v>1</v>
      </c>
      <c r="F13192" s="161" t="inlineStr">
        <is>
          <t>mitigation_finance_received_pct_gdp</t>
        </is>
      </c>
      <c r="G13192" s="161" t="n">
        <v>4.71</v>
      </c>
      <c r="H13192" s="161" t="inlineStr">
        <is>
          <t>2024</t>
        </is>
      </c>
      <c r="I13192" s="161" t="inlineStr">
        <is>
          <t>CRDF-RP_2024.xlsx + WEO</t>
        </is>
      </c>
    </row>
    <row r="13193" ht="13" customHeight="1">
      <c r="A13193" s="161" t="inlineStr">
        <is>
          <t>TJK</t>
        </is>
      </c>
      <c r="B13193" s="161" t="inlineStr">
        <is>
          <t>Tajikistan</t>
        </is>
      </c>
      <c r="C13193" s="161" t="inlineStr">
        <is>
          <t>Europe &amp; Central Asia</t>
        </is>
      </c>
      <c r="D13193" s="161" t="inlineStr">
        <is>
          <t>Lower middle income</t>
        </is>
      </c>
      <c r="E13193" s="161" t="b">
        <v>1</v>
      </c>
      <c r="F13193" s="161" t="inlineStr">
        <is>
          <t>ids_multilateral_share_pct</t>
        </is>
      </c>
      <c r="G13193" s="161" t="n">
        <v>49.818</v>
      </c>
      <c r="H13193" s="161" t="inlineStr">
        <is>
          <t>2024</t>
        </is>
      </c>
      <c r="I13193" s="161" t="inlineStr">
        <is>
          <t>P_Data_Extract_From_International_Debt_Statistics__2_.xlsx</t>
        </is>
      </c>
    </row>
    <row r="13194" ht="13" customHeight="1">
      <c r="A13194" s="161" t="inlineStr">
        <is>
          <t>TJK</t>
        </is>
      </c>
      <c r="B13194" s="161" t="inlineStr">
        <is>
          <t>Tajikistan</t>
        </is>
      </c>
      <c r="C13194" s="161" t="inlineStr">
        <is>
          <t>Europe &amp; Central Asia</t>
        </is>
      </c>
      <c r="D13194" s="161" t="inlineStr">
        <is>
          <t>Lower middle income</t>
        </is>
      </c>
      <c r="E13194" s="161" t="b">
        <v>1</v>
      </c>
      <c r="F13194" s="161" t="inlineStr">
        <is>
          <t>ids_private_creditor_share_pct</t>
        </is>
      </c>
      <c r="G13194" s="161" t="n">
        <v>17.385</v>
      </c>
      <c r="H13194" s="161" t="inlineStr">
        <is>
          <t>2024</t>
        </is>
      </c>
      <c r="I13194" s="161" t="inlineStr">
        <is>
          <t>P_Data_Extract_From_International_Debt_Statistics__2_.xlsx</t>
        </is>
      </c>
    </row>
    <row r="13195" ht="13" customHeight="1">
      <c r="A13195" s="161" t="inlineStr">
        <is>
          <t>TJK</t>
        </is>
      </c>
      <c r="B13195" s="161" t="inlineStr">
        <is>
          <t>Tajikistan</t>
        </is>
      </c>
      <c r="C13195" s="161" t="inlineStr">
        <is>
          <t>Europe &amp; Central Asia</t>
        </is>
      </c>
      <c r="D13195" s="161" t="inlineStr">
        <is>
          <t>Lower middle income</t>
        </is>
      </c>
      <c r="E13195" s="161" t="b">
        <v>1</v>
      </c>
      <c r="F13195" s="161" t="inlineStr">
        <is>
          <t>ids_usd_share_ppg_debt_pct</t>
        </is>
      </c>
      <c r="G13195" s="161" t="n">
        <v>70.10599999999999</v>
      </c>
      <c r="H13195" s="161" t="inlineStr">
        <is>
          <t>2024</t>
        </is>
      </c>
      <c r="I13195" s="161" t="inlineStr">
        <is>
          <t>P_Data_Extract_From_International_Debt_Statistics__2_.xlsx</t>
        </is>
      </c>
    </row>
    <row r="13196" ht="13" customHeight="1">
      <c r="A13196" s="161" t="inlineStr">
        <is>
          <t>TJK</t>
        </is>
      </c>
      <c r="B13196" s="161" t="inlineStr">
        <is>
          <t>Tajikistan</t>
        </is>
      </c>
      <c r="C13196" s="161" t="inlineStr">
        <is>
          <t>Europe &amp; Central Asia</t>
        </is>
      </c>
      <c r="D13196" s="161" t="inlineStr">
        <is>
          <t>Lower middle income</t>
        </is>
      </c>
      <c r="E13196" s="161" t="b">
        <v>1</v>
      </c>
      <c r="F13196" s="161" t="inlineStr">
        <is>
          <t>pefa_pi103_contingent_liabilities</t>
        </is>
      </c>
      <c r="G13196" s="161" t="n">
        <v>2</v>
      </c>
      <c r="H13196" s="161" t="inlineStr">
        <is>
          <t>2022</t>
        </is>
      </c>
      <c r="I13196" s="161" t="inlineStr">
        <is>
          <t>assessments_1787749571.csv</t>
        </is>
      </c>
    </row>
    <row r="13197" ht="13" customHeight="1">
      <c r="A13197" s="161" t="inlineStr">
        <is>
          <t>TJK</t>
        </is>
      </c>
      <c r="B13197" s="161" t="inlineStr">
        <is>
          <t>Tajikistan</t>
        </is>
      </c>
      <c r="C13197" s="161" t="inlineStr">
        <is>
          <t>Europe &amp; Central Asia</t>
        </is>
      </c>
      <c r="D13197" s="161" t="inlineStr">
        <is>
          <t>Lower middle income</t>
        </is>
      </c>
      <c r="E13197" s="161" t="b">
        <v>1</v>
      </c>
      <c r="F13197" s="161" t="inlineStr">
        <is>
          <t>ppi_commitments_pct_gdp</t>
        </is>
      </c>
      <c r="G13197" s="161" t="n">
        <v>0.006</v>
      </c>
      <c r="H13197" s="161" t="inlineStr">
        <is>
          <t>2020-2024 avg</t>
        </is>
      </c>
      <c r="I13197" s="161" t="inlineStr">
        <is>
          <t>2024-PPI-Full-DTA.dta + WEO</t>
        </is>
      </c>
    </row>
    <row r="13198" ht="13" customHeight="1">
      <c r="A13198" s="161" t="inlineStr">
        <is>
          <t>TJK</t>
        </is>
      </c>
      <c r="B13198" s="161" t="inlineStr">
        <is>
          <t>Tajikistan</t>
        </is>
      </c>
      <c r="C13198" s="161" t="inlineStr">
        <is>
          <t>Europe &amp; Central Asia</t>
        </is>
      </c>
      <c r="D13198" s="161" t="inlineStr">
        <is>
          <t>Lower middle income</t>
        </is>
      </c>
      <c r="E13198" s="161" t="b">
        <v>1</v>
      </c>
      <c r="F13198" s="161" t="inlineStr">
        <is>
          <t>excise_revenue_pct_of_revenue</t>
        </is>
      </c>
      <c r="G13198" s="161" t="n">
        <v>3.28</v>
      </c>
      <c r="H13198" s="161" t="inlineStr">
        <is>
          <t>2024</t>
        </is>
      </c>
      <c r="I13198" s="161" t="inlineStr">
        <is>
          <t>world-imf2026.xlsx</t>
        </is>
      </c>
    </row>
    <row r="13199" ht="13" customHeight="1">
      <c r="A13199" s="161" t="inlineStr">
        <is>
          <t>TJK</t>
        </is>
      </c>
      <c r="B13199" s="161" t="inlineStr">
        <is>
          <t>Tajikistan</t>
        </is>
      </c>
      <c r="C13199" s="161" t="inlineStr">
        <is>
          <t>Europe &amp; Central Asia</t>
        </is>
      </c>
      <c r="D13199" s="161" t="inlineStr">
        <is>
          <t>Lower middle income</t>
        </is>
      </c>
      <c r="E13199" s="161" t="b">
        <v>1</v>
      </c>
      <c r="F13199" s="161" t="inlineStr">
        <is>
          <t>ff_subsidy_total_pct_gdp</t>
        </is>
      </c>
      <c r="G13199" s="161" t="n">
        <v>7.507</v>
      </c>
      <c r="H13199" s="161" t="inlineStr">
        <is>
          <t>2024</t>
        </is>
      </c>
      <c r="I13199" s="161" t="inlineStr">
        <is>
          <t>imffossilfuelsubsidiesdata.xlsb + WEO</t>
        </is>
      </c>
    </row>
    <row r="13200" ht="13" customHeight="1">
      <c r="A13200" s="161" t="inlineStr">
        <is>
          <t>TJK</t>
        </is>
      </c>
      <c r="B13200" s="161" t="inlineStr">
        <is>
          <t>Tajikistan</t>
        </is>
      </c>
      <c r="C13200" s="161" t="inlineStr">
        <is>
          <t>Europe &amp; Central Asia</t>
        </is>
      </c>
      <c r="D13200" s="161" t="inlineStr">
        <is>
          <t>Lower middle income</t>
        </is>
      </c>
      <c r="E13200" s="161" t="b">
        <v>1</v>
      </c>
      <c r="F13200" s="161" t="inlineStr">
        <is>
          <t>ff_subsidy_explicit_pct_gdp</t>
        </is>
      </c>
      <c r="G13200" s="161" t="n">
        <v>1.123</v>
      </c>
      <c r="H13200" s="161" t="inlineStr">
        <is>
          <t>2024</t>
        </is>
      </c>
      <c r="I13200" s="161" t="inlineStr">
        <is>
          <t>imffossilfuelsubsidiesdata.xlsb</t>
        </is>
      </c>
    </row>
    <row r="13201" ht="13" customHeight="1">
      <c r="A13201" s="161" t="inlineStr">
        <is>
          <t>TJK</t>
        </is>
      </c>
      <c r="B13201" s="161" t="inlineStr">
        <is>
          <t>Tajikistan</t>
        </is>
      </c>
      <c r="C13201" s="161" t="inlineStr">
        <is>
          <t>Europe &amp; Central Asia</t>
        </is>
      </c>
      <c r="D13201" s="161" t="inlineStr">
        <is>
          <t>Lower middle income</t>
        </is>
      </c>
      <c r="E13201" s="161" t="b">
        <v>1</v>
      </c>
      <c r="F13201" s="161" t="inlineStr">
        <is>
          <t>ff_subsidy_implicit_pct_gdp</t>
        </is>
      </c>
      <c r="G13201" s="161" t="n">
        <v>6.383</v>
      </c>
      <c r="H13201" s="161" t="inlineStr">
        <is>
          <t>2024</t>
        </is>
      </c>
      <c r="I13201" s="161" t="inlineStr">
        <is>
          <t>imffossilfuelsubsidiesdata.xlsb</t>
        </is>
      </c>
    </row>
    <row r="13202" ht="13" customHeight="1">
      <c r="A13202" s="161" t="inlineStr">
        <is>
          <t>TJK</t>
        </is>
      </c>
      <c r="B13202" s="161" t="inlineStr">
        <is>
          <t>Tajikistan</t>
        </is>
      </c>
      <c r="C13202" s="161" t="inlineStr">
        <is>
          <t>Europe &amp; Central Asia</t>
        </is>
      </c>
      <c r="D13202" s="161" t="inlineStr">
        <is>
          <t>Lower middle income</t>
        </is>
      </c>
      <c r="E13202" s="161" t="b">
        <v>1</v>
      </c>
      <c r="F13202" s="161" t="inlineStr">
        <is>
          <t>env_protection_pct_of_expenditure</t>
        </is>
      </c>
      <c r="G13202" s="161" t="n">
        <v>0.09</v>
      </c>
      <c r="H13202" s="161" t="inlineStr">
        <is>
          <t>2011</t>
        </is>
      </c>
      <c r="I13202" s="161" t="inlineStr">
        <is>
          <t>WB_BOOST_WIDEF.csv</t>
        </is>
      </c>
    </row>
    <row r="13203" ht="13" customHeight="1">
      <c r="A13203" s="161" t="inlineStr">
        <is>
          <t>TJK</t>
        </is>
      </c>
      <c r="B13203" s="161" t="inlineStr">
        <is>
          <t>Tajikistan</t>
        </is>
      </c>
      <c r="C13203" s="161" t="inlineStr">
        <is>
          <t>Europe &amp; Central Asia</t>
        </is>
      </c>
      <c r="D13203" s="161" t="inlineStr">
        <is>
          <t>Lower middle income</t>
        </is>
      </c>
      <c r="E13203" s="161" t="b">
        <v>1</v>
      </c>
      <c r="F13203" s="161" t="inlineStr">
        <is>
          <t>net_fuel_trade_pct_merch</t>
        </is>
      </c>
      <c r="G13203" s="161" t="n">
        <v>2.922999999999999</v>
      </c>
      <c r="H13203" s="161" t="inlineStr">
        <is>
          <t>2023</t>
        </is>
      </c>
      <c r="I13203" s="161" t="inlineStr">
        <is>
          <t>WDI TX.VAL.FUEL.ZS.UN less TM.VAL.FUEL.ZS.UN</t>
        </is>
      </c>
    </row>
    <row r="13204" ht="13" customHeight="1">
      <c r="A13204" s="161" t="inlineStr">
        <is>
          <t>TJK</t>
        </is>
      </c>
      <c r="B13204" s="161" t="inlineStr">
        <is>
          <t>Tajikistan</t>
        </is>
      </c>
      <c r="C13204" s="161" t="inlineStr">
        <is>
          <t>Europe &amp; Central Asia</t>
        </is>
      </c>
      <c r="D13204" s="161" t="inlineStr">
        <is>
          <t>Lower middle income</t>
        </is>
      </c>
      <c r="E13204" s="161" t="b">
        <v>1</v>
      </c>
      <c r="F13204" s="161" t="inlineStr">
        <is>
          <t>fuel_exports_pct_merch</t>
        </is>
      </c>
      <c r="G13204" s="161" t="n">
        <v>8.016999999999999</v>
      </c>
      <c r="H13204" s="161" t="inlineStr">
        <is>
          <t>2023</t>
        </is>
      </c>
      <c r="I13204" s="161" t="inlineStr">
        <is>
          <t>API_TX_VAL_FUEL_ZS_UN_DS2_en_csv_v2_33055.zip</t>
        </is>
      </c>
    </row>
    <row r="13205" ht="13" customHeight="1">
      <c r="A13205" s="161" t="inlineStr">
        <is>
          <t>TJK</t>
        </is>
      </c>
      <c r="B13205" s="161" t="inlineStr">
        <is>
          <t>Tajikistan</t>
        </is>
      </c>
      <c r="C13205" s="161" t="inlineStr">
        <is>
          <t>Europe &amp; Central Asia</t>
        </is>
      </c>
      <c r="D13205" s="161" t="inlineStr">
        <is>
          <t>Lower middle income</t>
        </is>
      </c>
      <c r="E13205" s="161" t="b">
        <v>1</v>
      </c>
      <c r="F13205" s="161" t="inlineStr">
        <is>
          <t>fuel_imports_pct_merch</t>
        </is>
      </c>
      <c r="G13205" s="161" t="n">
        <v>5.094</v>
      </c>
      <c r="H13205" s="161" t="inlineStr">
        <is>
          <t>2023</t>
        </is>
      </c>
      <c r="I13205" s="161" t="inlineStr">
        <is>
          <t>API_TM_VAL_FUEL_ZS_UN_DS2_en_csv_v2_36140.zip</t>
        </is>
      </c>
    </row>
    <row r="13206" ht="13" customHeight="1">
      <c r="A13206" s="161" t="inlineStr">
        <is>
          <t>TJK</t>
        </is>
      </c>
      <c r="B13206" s="161" t="inlineStr">
        <is>
          <t>Tajikistan</t>
        </is>
      </c>
      <c r="C13206" s="161" t="inlineStr">
        <is>
          <t>Europe &amp; Central Asia</t>
        </is>
      </c>
      <c r="D13206" s="161" t="inlineStr">
        <is>
          <t>Lower middle income</t>
        </is>
      </c>
      <c r="E13206" s="161" t="b">
        <v>1</v>
      </c>
      <c r="F13206" s="161" t="inlineStr">
        <is>
          <t>energy_import_dep_pct</t>
        </is>
      </c>
      <c r="G13206" s="161" t="n">
        <v>28.045</v>
      </c>
      <c r="H13206" s="161" t="inlineStr">
        <is>
          <t>2022</t>
        </is>
      </c>
      <c r="I13206" s="161" t="inlineStr">
        <is>
          <t>API_EG_IMP_CONS_ZS_DS2_en_csv_v2_160768.zip</t>
        </is>
      </c>
    </row>
    <row r="13207" ht="13" customHeight="1">
      <c r="A13207" s="161" t="inlineStr">
        <is>
          <t>TJK</t>
        </is>
      </c>
      <c r="B13207" s="161" t="inlineStr">
        <is>
          <t>Tajikistan</t>
        </is>
      </c>
      <c r="C13207" s="161" t="inlineStr">
        <is>
          <t>Europe &amp; Central Asia</t>
        </is>
      </c>
      <c r="D13207" s="161" t="inlineStr">
        <is>
          <t>Lower middle income</t>
        </is>
      </c>
      <c r="E13207" s="161" t="b">
        <v>1</v>
      </c>
      <c r="F13207" s="161" t="inlineStr">
        <is>
          <t>fossil_rents_total_pct_gdp</t>
        </is>
      </c>
      <c r="G13207" s="161" t="n">
        <v>0.944</v>
      </c>
      <c r="H13207" s="161" t="inlineStr">
        <is>
          <t>2021</t>
        </is>
      </c>
      <c r="I13207" s="161" t="inlineStr">
        <is>
          <t>WDI NY.GDP.PETR+NGAS+COAL.RT.ZS</t>
        </is>
      </c>
    </row>
    <row r="13208" ht="13" customHeight="1">
      <c r="A13208" s="161" t="inlineStr">
        <is>
          <t>TJK</t>
        </is>
      </c>
      <c r="B13208" s="161" t="inlineStr">
        <is>
          <t>Tajikistan</t>
        </is>
      </c>
      <c r="C13208" s="161" t="inlineStr">
        <is>
          <t>Europe &amp; Central Asia</t>
        </is>
      </c>
      <c r="D13208" s="161" t="inlineStr">
        <is>
          <t>Lower middle income</t>
        </is>
      </c>
      <c r="E13208" s="161" t="b">
        <v>1</v>
      </c>
      <c r="F13208" s="161" t="inlineStr">
        <is>
          <t>oil_rents_pct_gdp</t>
        </is>
      </c>
      <c r="G13208" s="161" t="n">
        <v>0.287</v>
      </c>
      <c r="H13208" s="161" t="inlineStr">
        <is>
          <t>2021</t>
        </is>
      </c>
      <c r="I13208" s="161" t="inlineStr">
        <is>
          <t>API_NY_GDP_PETR_RT_ZS_DS2_en_csv_v2_40227.zip</t>
        </is>
      </c>
    </row>
    <row r="13209" ht="13" customHeight="1">
      <c r="A13209" s="161" t="inlineStr">
        <is>
          <t>TJK</t>
        </is>
      </c>
      <c r="B13209" s="161" t="inlineStr">
        <is>
          <t>Tajikistan</t>
        </is>
      </c>
      <c r="C13209" s="161" t="inlineStr">
        <is>
          <t>Europe &amp; Central Asia</t>
        </is>
      </c>
      <c r="D13209" s="161" t="inlineStr">
        <is>
          <t>Lower middle income</t>
        </is>
      </c>
      <c r="E13209" s="161" t="b">
        <v>1</v>
      </c>
      <c r="F13209" s="161" t="inlineStr">
        <is>
          <t>gas_rents_pct_gdp</t>
        </is>
      </c>
      <c r="G13209" s="161" t="n">
        <v>0.171</v>
      </c>
      <c r="H13209" s="161" t="inlineStr">
        <is>
          <t>2021</t>
        </is>
      </c>
      <c r="I13209" s="161" t="inlineStr">
        <is>
          <t>API_NY_GDP_NGAS_RT_ZS_DS2_en_csv_v2_35861.zip</t>
        </is>
      </c>
    </row>
    <row r="13210" ht="13" customHeight="1">
      <c r="A13210" s="161" t="inlineStr">
        <is>
          <t>TJK</t>
        </is>
      </c>
      <c r="B13210" s="161" t="inlineStr">
        <is>
          <t>Tajikistan</t>
        </is>
      </c>
      <c r="C13210" s="161" t="inlineStr">
        <is>
          <t>Europe &amp; Central Asia</t>
        </is>
      </c>
      <c r="D13210" s="161" t="inlineStr">
        <is>
          <t>Lower middle income</t>
        </is>
      </c>
      <c r="E13210" s="161" t="b">
        <v>1</v>
      </c>
      <c r="F13210" s="161" t="inlineStr">
        <is>
          <t>coal_rents_pct_gdp</t>
        </is>
      </c>
      <c r="G13210" s="161" t="n">
        <v>0.486</v>
      </c>
      <c r="H13210" s="161" t="inlineStr">
        <is>
          <t>2021</t>
        </is>
      </c>
      <c r="I13210" s="161" t="inlineStr">
        <is>
          <t>API_NY_GDP_COAL_RT_ZS_DS2_en_csv_v2_35370.zip</t>
        </is>
      </c>
    </row>
    <row r="13211" ht="13" customHeight="1">
      <c r="A13211" s="161" t="inlineStr">
        <is>
          <t>TJK</t>
        </is>
      </c>
      <c r="B13211" s="161" t="inlineStr">
        <is>
          <t>Tajikistan</t>
        </is>
      </c>
      <c r="C13211" s="161" t="inlineStr">
        <is>
          <t>Europe &amp; Central Asia</t>
        </is>
      </c>
      <c r="D13211" s="161" t="inlineStr">
        <is>
          <t>Lower middle income</t>
        </is>
      </c>
      <c r="E13211" s="161" t="b">
        <v>1</v>
      </c>
      <c r="F13211" s="161" t="inlineStr">
        <is>
          <t>other_fossil_gen_share_pct</t>
        </is>
      </c>
      <c r="G13211" s="161" t="n">
        <v>0</v>
      </c>
      <c r="H13211" s="161" t="inlineStr">
        <is>
          <t>2025</t>
        </is>
      </c>
      <c r="I13211" s="161" t="inlineStr">
        <is>
          <t>release_generation_yearly_global.csv</t>
        </is>
      </c>
    </row>
    <row r="13212" ht="13" customHeight="1">
      <c r="A13212" s="161" t="inlineStr">
        <is>
          <t>TJK</t>
        </is>
      </c>
      <c r="B13212" s="161" t="inlineStr">
        <is>
          <t>Tajikistan</t>
        </is>
      </c>
      <c r="C13212" s="161" t="inlineStr">
        <is>
          <t>Europe &amp; Central Asia</t>
        </is>
      </c>
      <c r="D13212" s="161" t="inlineStr">
        <is>
          <t>Lower middle income</t>
        </is>
      </c>
      <c r="E13212" s="161" t="b">
        <v>1</v>
      </c>
      <c r="F13212" s="161" t="inlineStr">
        <is>
          <t>renewable_share_electricity_pct</t>
        </is>
      </c>
      <c r="G13212" s="161" t="n">
        <v>91.535</v>
      </c>
      <c r="H13212" s="161" t="inlineStr">
        <is>
          <t>2024</t>
        </is>
      </c>
      <c r="I13212" s="161" t="inlineStr">
        <is>
          <t>imffossilfuelsubsidiesdata.xlsb</t>
        </is>
      </c>
    </row>
    <row r="13213" ht="13" customHeight="1">
      <c r="A13213" s="161" t="inlineStr">
        <is>
          <t>TJK</t>
        </is>
      </c>
      <c r="B13213" s="161" t="inlineStr">
        <is>
          <t>Tajikistan</t>
        </is>
      </c>
      <c r="C13213" s="161" t="inlineStr">
        <is>
          <t>Europe &amp; Central Asia</t>
        </is>
      </c>
      <c r="D13213" s="161" t="inlineStr">
        <is>
          <t>Lower middle income</t>
        </is>
      </c>
      <c r="E13213" s="161" t="b">
        <v>1</v>
      </c>
      <c r="F13213" s="161" t="inlineStr">
        <is>
          <t>re_share_change_pp</t>
        </is>
      </c>
      <c r="G13213" s="161" t="n">
        <v>-0.401</v>
      </c>
      <c r="H13213" s="161" t="inlineStr">
        <is>
          <t>2025</t>
        </is>
      </c>
      <c r="I13213" s="161" t="inlineStr">
        <is>
          <t>release_generation_yearly_global.csv</t>
        </is>
      </c>
    </row>
    <row r="13214" ht="13" customHeight="1">
      <c r="A13214" s="161" t="inlineStr">
        <is>
          <t>TJK</t>
        </is>
      </c>
      <c r="B13214" s="161" t="inlineStr">
        <is>
          <t>Tajikistan</t>
        </is>
      </c>
      <c r="C13214" s="161" t="inlineStr">
        <is>
          <t>Europe &amp; Central Asia</t>
        </is>
      </c>
      <c r="D13214" s="161" t="inlineStr">
        <is>
          <t>Lower middle income</t>
        </is>
      </c>
      <c r="E13214" s="161" t="b">
        <v>1</v>
      </c>
      <c r="F13214" s="161" t="inlineStr">
        <is>
          <t>re_capacity_growth_pct</t>
        </is>
      </c>
      <c r="G13214" s="161" t="n">
        <v>1.742</v>
      </c>
      <c r="H13214" s="161" t="inlineStr">
        <is>
          <t>2025</t>
        </is>
      </c>
      <c r="I13214" s="161" t="inlineStr">
        <is>
          <t>release_generation_yearly_global.csv</t>
        </is>
      </c>
    </row>
    <row r="13215" ht="13" customHeight="1">
      <c r="A13215" s="161" t="inlineStr">
        <is>
          <t>TJK</t>
        </is>
      </c>
      <c r="B13215" s="161" t="inlineStr">
        <is>
          <t>Tajikistan</t>
        </is>
      </c>
      <c r="C13215" s="161" t="inlineStr">
        <is>
          <t>Europe &amp; Central Asia</t>
        </is>
      </c>
      <c r="D13215" s="161" t="inlineStr">
        <is>
          <t>Lower middle income</t>
        </is>
      </c>
      <c r="E13215" s="161" t="b">
        <v>1</v>
      </c>
      <c r="F13215" s="161" t="inlineStr">
        <is>
          <t>inn_total_inv_2030_pct_gdp</t>
        </is>
      </c>
      <c r="G13215" s="161" t="n">
        <v>8.29795344759038</v>
      </c>
      <c r="H13215" s="161" t="inlineStr">
        <is>
          <t>2030</t>
        </is>
      </c>
      <c r="I13215" s="161" t="inlineStr">
        <is>
          <t>Mitigation_Investment_Needs_v1.1.xlsx (InvestmentNeeds v1.1, model output)</t>
        </is>
      </c>
    </row>
    <row r="13216" ht="13" customHeight="1">
      <c r="A13216" s="161" t="inlineStr">
        <is>
          <t>TJK</t>
        </is>
      </c>
      <c r="B13216" s="161" t="inlineStr">
        <is>
          <t>Tajikistan</t>
        </is>
      </c>
      <c r="C13216" s="161" t="inlineStr">
        <is>
          <t>Europe &amp; Central Asia</t>
        </is>
      </c>
      <c r="D13216" s="161" t="inlineStr">
        <is>
          <t>Lower middle income</t>
        </is>
      </c>
      <c r="E13216" s="161" t="b">
        <v>1</v>
      </c>
      <c r="F13216" s="161" t="inlineStr">
        <is>
          <t>inn_incr_inv_2030_pct_gdp</t>
        </is>
      </c>
      <c r="G13216" s="161" t="n">
        <v>1.99150882742169</v>
      </c>
      <c r="H13216" s="161" t="inlineStr">
        <is>
          <t>2030</t>
        </is>
      </c>
      <c r="I13216" s="161" t="inlineStr">
        <is>
          <t>Mitigation_Investment_Needs_v1.1.xlsx (InvestmentNeeds v1.1, model output)</t>
        </is>
      </c>
    </row>
    <row r="13217" ht="13" customHeight="1">
      <c r="A13217" s="161" t="inlineStr">
        <is>
          <t>TJK</t>
        </is>
      </c>
      <c r="B13217" s="161" t="inlineStr">
        <is>
          <t>Tajikistan</t>
        </is>
      </c>
      <c r="C13217" s="161" t="inlineStr">
        <is>
          <t>Europe &amp; Central Asia</t>
        </is>
      </c>
      <c r="D13217" s="161" t="inlineStr">
        <is>
          <t>Lower middle income</t>
        </is>
      </c>
      <c r="E13217" s="161" t="b">
        <v>1</v>
      </c>
      <c r="F13217" s="161" t="inlineStr">
        <is>
          <t>inn_incr_inv_gen_2030_pct_gdp</t>
        </is>
      </c>
      <c r="G13217" s="161" t="n">
        <v>0.6919044862966012</v>
      </c>
      <c r="H13217" s="161" t="inlineStr">
        <is>
          <t>2030</t>
        </is>
      </c>
      <c r="I13217" s="161" t="inlineStr">
        <is>
          <t>Mitigation_Investment_Needs_v1.1.xlsx (InvestmentNeeds v1.1, model output)</t>
        </is>
      </c>
    </row>
    <row r="13218" ht="13" customHeight="1">
      <c r="A13218" s="161" t="inlineStr">
        <is>
          <t>TJK</t>
        </is>
      </c>
      <c r="B13218" s="161" t="inlineStr">
        <is>
          <t>Tajikistan</t>
        </is>
      </c>
      <c r="C13218" s="161" t="inlineStr">
        <is>
          <t>Europe &amp; Central Asia</t>
        </is>
      </c>
      <c r="D13218" s="161" t="inlineStr">
        <is>
          <t>Lower middle income</t>
        </is>
      </c>
      <c r="E13218" s="161" t="b">
        <v>1</v>
      </c>
      <c r="F13218" s="161" t="inlineStr">
        <is>
          <t>inn_incr_inv_grid_2030_pct_gdp</t>
        </is>
      </c>
      <c r="G13218" s="161" t="n">
        <v>0.4744487906033841</v>
      </c>
      <c r="H13218" s="161" t="inlineStr">
        <is>
          <t>2030</t>
        </is>
      </c>
      <c r="I13218" s="161" t="inlineStr">
        <is>
          <t>Mitigation_Investment_Needs_v1.1.xlsx (InvestmentNeeds v1.1, model output)</t>
        </is>
      </c>
    </row>
    <row r="13219" ht="13" customHeight="1">
      <c r="A13219" s="161" t="inlineStr">
        <is>
          <t>TJK</t>
        </is>
      </c>
      <c r="B13219" s="161" t="inlineStr">
        <is>
          <t>Tajikistan</t>
        </is>
      </c>
      <c r="C13219" s="161" t="inlineStr">
        <is>
          <t>Europe &amp; Central Asia</t>
        </is>
      </c>
      <c r="D13219" s="161" t="inlineStr">
        <is>
          <t>Lower middle income</t>
        </is>
      </c>
      <c r="E13219" s="161" t="b">
        <v>1</v>
      </c>
      <c r="F13219" s="161" t="inlineStr">
        <is>
          <t>inn_incr_inv_trn_2030_pct_gdp</t>
        </is>
      </c>
      <c r="G13219" s="161" t="n">
        <v>0.1540031190239021</v>
      </c>
      <c r="H13219" s="161" t="inlineStr">
        <is>
          <t>2030</t>
        </is>
      </c>
      <c r="I13219" s="161" t="inlineStr">
        <is>
          <t>Mitigation_Investment_Needs_v1.1.xlsx (InvestmentNeeds v1.1, model output)</t>
        </is>
      </c>
    </row>
    <row r="13220" ht="13" customHeight="1">
      <c r="A13220" s="161" t="inlineStr">
        <is>
          <t>TJK</t>
        </is>
      </c>
      <c r="B13220" s="161" t="inlineStr">
        <is>
          <t>Tajikistan</t>
        </is>
      </c>
      <c r="C13220" s="161" t="inlineStr">
        <is>
          <t>Europe &amp; Central Asia</t>
        </is>
      </c>
      <c r="D13220" s="161" t="inlineStr">
        <is>
          <t>Lower middle income</t>
        </is>
      </c>
      <c r="E13220" s="161" t="b">
        <v>1</v>
      </c>
      <c r="F13220" s="161" t="inlineStr">
        <is>
          <t>inn_incr_inv_bld_2030_pct_gdp</t>
        </is>
      </c>
      <c r="G13220" s="161" t="n">
        <v>0.2123187968797374</v>
      </c>
      <c r="H13220" s="161" t="inlineStr">
        <is>
          <t>2030</t>
        </is>
      </c>
      <c r="I13220" s="161" t="inlineStr">
        <is>
          <t>Mitigation_Investment_Needs_v1.1.xlsx (InvestmentNeeds v1.1, model output)</t>
        </is>
      </c>
    </row>
    <row r="13221" ht="13" customHeight="1">
      <c r="A13221" s="161" t="inlineStr">
        <is>
          <t>TJK</t>
        </is>
      </c>
      <c r="B13221" s="161" t="inlineStr">
        <is>
          <t>Tajikistan</t>
        </is>
      </c>
      <c r="C13221" s="161" t="inlineStr">
        <is>
          <t>Europe &amp; Central Asia</t>
        </is>
      </c>
      <c r="D13221" s="161" t="inlineStr">
        <is>
          <t>Lower middle income</t>
        </is>
      </c>
      <c r="E13221" s="161" t="b">
        <v>1</v>
      </c>
      <c r="F13221" s="161" t="inlineStr">
        <is>
          <t>inn_incr_inv_ind_2030_pct_gdp</t>
        </is>
      </c>
      <c r="G13221" s="161" t="n">
        <v>0.0756664552485682</v>
      </c>
      <c r="H13221" s="161" t="inlineStr">
        <is>
          <t>2030</t>
        </is>
      </c>
      <c r="I13221" s="161" t="inlineStr">
        <is>
          <t>Mitigation_Investment_Needs_v1.1.xlsx (InvestmentNeeds v1.1, model output)</t>
        </is>
      </c>
    </row>
    <row r="13222" ht="13" customHeight="1">
      <c r="A13222" s="161" t="inlineStr">
        <is>
          <t>TJK</t>
        </is>
      </c>
      <c r="B13222" s="161" t="inlineStr">
        <is>
          <t>Tajikistan</t>
        </is>
      </c>
      <c r="C13222" s="161" t="inlineStr">
        <is>
          <t>Europe &amp; Central Asia</t>
        </is>
      </c>
      <c r="D13222" s="161" t="inlineStr">
        <is>
          <t>Lower middle income</t>
        </is>
      </c>
      <c r="E13222" s="161" t="b">
        <v>1</v>
      </c>
      <c r="F13222" s="161" t="inlineStr">
        <is>
          <t>inn_incr_inv_fuel_2030_pct_gdp</t>
        </is>
      </c>
      <c r="G13222" s="161" t="n">
        <v>0.0775418002430974</v>
      </c>
      <c r="H13222" s="161" t="inlineStr">
        <is>
          <t>2030</t>
        </is>
      </c>
      <c r="I13222" s="161" t="inlineStr">
        <is>
          <t>Mitigation_Investment_Needs_v1.1.xlsx (InvestmentNeeds v1.1, model output)</t>
        </is>
      </c>
    </row>
    <row r="13223" ht="13" customHeight="1">
      <c r="A13223" s="161" t="inlineStr">
        <is>
          <t>TJK</t>
        </is>
      </c>
      <c r="B13223" s="161" t="inlineStr">
        <is>
          <t>Tajikistan</t>
        </is>
      </c>
      <c r="C13223" s="161" t="inlineStr">
        <is>
          <t>Europe &amp; Central Asia</t>
        </is>
      </c>
      <c r="D13223" s="161" t="inlineStr">
        <is>
          <t>Lower middle income</t>
        </is>
      </c>
      <c r="E13223" s="161" t="b">
        <v>1</v>
      </c>
      <c r="F13223" s="161" t="inlineStr">
        <is>
          <t>inn_incr_inv_afolu_2030_pct_gdp</t>
        </is>
      </c>
      <c r="G13223" s="161" t="n">
        <v>0.3056253791264042</v>
      </c>
      <c r="H13223" s="161" t="inlineStr">
        <is>
          <t>2030</t>
        </is>
      </c>
      <c r="I13223" s="161" t="inlineStr">
        <is>
          <t>Mitigation_Investment_Needs_v1.1.xlsx (InvestmentNeeds v1.1, model output)</t>
        </is>
      </c>
    </row>
    <row r="13224" ht="13" customHeight="1">
      <c r="A13224" s="161" t="inlineStr">
        <is>
          <t>TJK</t>
        </is>
      </c>
      <c r="B13224" s="161" t="inlineStr">
        <is>
          <t>Tajikistan</t>
        </is>
      </c>
      <c r="C13224" s="161" t="inlineStr">
        <is>
          <t>Europe &amp; Central Asia</t>
        </is>
      </c>
      <c r="D13224" s="161" t="inlineStr">
        <is>
          <t>Lower middle income</t>
        </is>
      </c>
      <c r="E13224" s="161" t="b">
        <v>1</v>
      </c>
      <c r="F13224" s="161" t="inlineStr">
        <is>
          <t>inn_incr_cost_a_2030_pct_gdp</t>
        </is>
      </c>
      <c r="G13224" s="161" t="n">
        <v>0.189501590690471</v>
      </c>
      <c r="H13224" s="161" t="inlineStr">
        <is>
          <t>2030</t>
        </is>
      </c>
      <c r="I13224" s="161" t="inlineStr">
        <is>
          <t>Mitigation_Investment_Needs_v1.1.xlsx (InvestmentNeeds v1.1, model output)</t>
        </is>
      </c>
    </row>
    <row r="13225" ht="13" customHeight="1">
      <c r="A13225" s="161" t="inlineStr">
        <is>
          <t>TJK</t>
        </is>
      </c>
      <c r="B13225" s="161" t="inlineStr">
        <is>
          <t>Tajikistan</t>
        </is>
      </c>
      <c r="C13225" s="161" t="inlineStr">
        <is>
          <t>Europe &amp; Central Asia</t>
        </is>
      </c>
      <c r="D13225" s="161" t="inlineStr">
        <is>
          <t>Lower middle income</t>
        </is>
      </c>
      <c r="E13225" s="161" t="b">
        <v>1</v>
      </c>
      <c r="F13225" s="161" t="inlineStr">
        <is>
          <t>inn_incr_cost_b_2030_pct_gdp</t>
        </is>
      </c>
      <c r="G13225" s="161" t="n">
        <v>0.115780402630375</v>
      </c>
      <c r="H13225" s="161" t="inlineStr">
        <is>
          <t>2030</t>
        </is>
      </c>
      <c r="I13225" s="161" t="inlineStr">
        <is>
          <t>Mitigation_Investment_Needs_v1.1.xlsx (InvestmentNeeds v1.1, model output)</t>
        </is>
      </c>
    </row>
    <row r="13226" ht="13" customHeight="1">
      <c r="A13226" s="161" t="inlineStr">
        <is>
          <t>TJK</t>
        </is>
      </c>
      <c r="B13226" s="161" t="inlineStr">
        <is>
          <t>Tajikistan</t>
        </is>
      </c>
      <c r="C13226" s="161" t="inlineStr">
        <is>
          <t>Europe &amp; Central Asia</t>
        </is>
      </c>
      <c r="D13226" s="161" t="inlineStr">
        <is>
          <t>Lower middle income</t>
        </is>
      </c>
      <c r="E13226" s="161" t="b">
        <v>1</v>
      </c>
      <c r="F13226" s="161" t="inlineStr">
        <is>
          <t>inn_incr_cost_c_2030_pct_gdp</t>
        </is>
      </c>
      <c r="G13226" s="161" t="n">
        <v>0.06664100869147351</v>
      </c>
      <c r="H13226" s="161" t="inlineStr">
        <is>
          <t>2030</t>
        </is>
      </c>
      <c r="I13226" s="161" t="inlineStr">
        <is>
          <t>Mitigation_Investment_Needs_v1.1.xlsx (InvestmentNeeds v1.1, model output)</t>
        </is>
      </c>
    </row>
    <row r="13227" ht="13" customHeight="1">
      <c r="A13227" s="161" t="inlineStr">
        <is>
          <t>TJK</t>
        </is>
      </c>
      <c r="B13227" s="161" t="inlineStr">
        <is>
          <t>Tajikistan</t>
        </is>
      </c>
      <c r="C13227" s="161" t="inlineStr">
        <is>
          <t>Europe &amp; Central Asia</t>
        </is>
      </c>
      <c r="D13227" s="161" t="inlineStr">
        <is>
          <t>Lower middle income</t>
        </is>
      </c>
      <c r="E13227" s="161" t="b">
        <v>1</v>
      </c>
      <c r="F13227" s="161" t="inlineStr">
        <is>
          <t>inn_cost_per_t_b_2030_usd</t>
        </is>
      </c>
      <c r="G13227" s="161" t="n">
        <v>150.649627109156</v>
      </c>
      <c r="H13227" s="161" t="inlineStr">
        <is>
          <t>2030</t>
        </is>
      </c>
      <c r="I13227" s="161" t="inlineStr">
        <is>
          <t>Mitigation_Investment_Needs_v1.1.xlsx (InvestmentNeeds v1.1, model output)</t>
        </is>
      </c>
    </row>
    <row r="13228" ht="13" customHeight="1">
      <c r="A13228" s="161" t="inlineStr">
        <is>
          <t>TJK</t>
        </is>
      </c>
      <c r="B13228" s="161" t="inlineStr">
        <is>
          <t>Tajikistan</t>
        </is>
      </c>
      <c r="C13228" s="161" t="inlineStr">
        <is>
          <t>Europe &amp; Central Asia</t>
        </is>
      </c>
      <c r="D13228" s="161" t="inlineStr">
        <is>
          <t>Lower middle income</t>
        </is>
      </c>
      <c r="E13228" s="161" t="b">
        <v>1</v>
      </c>
      <c r="F13228" s="161" t="inlineStr">
        <is>
          <t>inn_coc_penalty_2030_pct_gdp</t>
        </is>
      </c>
      <c r="G13228" s="161" t="n">
        <v>0.3071716169170677</v>
      </c>
      <c r="H13228" s="161" t="inlineStr">
        <is>
          <t>2030</t>
        </is>
      </c>
      <c r="I13228" s="161" t="inlineStr">
        <is>
          <t>Mitigation_Investment_Needs_v1.1.xlsx (InvestmentNeeds v1.1, model output)</t>
        </is>
      </c>
    </row>
    <row r="13229" ht="13" customHeight="1">
      <c r="A13229" s="161" t="inlineStr">
        <is>
          <t>TJK</t>
        </is>
      </c>
      <c r="B13229" s="161" t="inlineStr">
        <is>
          <t>Tajikistan</t>
        </is>
      </c>
      <c r="C13229" s="161" t="inlineStr">
        <is>
          <t>Europe &amp; Central Asia</t>
        </is>
      </c>
      <c r="D13229" s="161" t="inlineStr">
        <is>
          <t>Lower middle income</t>
        </is>
      </c>
      <c r="E13229" s="161" t="b">
        <v>1</v>
      </c>
      <c r="F13229" s="161" t="inlineStr">
        <is>
          <t>inn_pima_adj_inv_2030_pct_gdp</t>
        </is>
      </c>
      <c r="G13229" s="161" t="n">
        <v>9.49466510125651</v>
      </c>
      <c r="H13229" s="161" t="inlineStr">
        <is>
          <t>2030</t>
        </is>
      </c>
      <c r="I13229" s="161" t="inlineStr">
        <is>
          <t>Mitigation_Investment_Needs_v1.1.xlsx (InvestmentNeeds v1.1, model output)</t>
        </is>
      </c>
    </row>
    <row r="13230" ht="13" customHeight="1">
      <c r="A13230" s="161" t="inlineStr">
        <is>
          <t>TJK</t>
        </is>
      </c>
      <c r="B13230" s="161" t="inlineStr">
        <is>
          <t>Tajikistan</t>
        </is>
      </c>
      <c r="C13230" s="161" t="inlineStr">
        <is>
          <t>Europe &amp; Central Asia</t>
        </is>
      </c>
      <c r="D13230" s="161" t="inlineStr">
        <is>
          <t>Lower middle income</t>
        </is>
      </c>
      <c r="E13230" s="161" t="b">
        <v>1</v>
      </c>
      <c r="F13230" s="161" t="inlineStr">
        <is>
          <t>nmim_nz_inv_2030_pct_gdp</t>
        </is>
      </c>
      <c r="G13230" s="161" t="n">
        <v>5.634042869508248</v>
      </c>
      <c r="H13230" s="161" t="inlineStr">
        <is>
          <t>2030</t>
        </is>
      </c>
      <c r="I13230" s="161" t="inlineStr">
        <is>
          <t>nmim_summary_v0_2.csv (InvestmentNeeds NMIM v0.2, model output)</t>
        </is>
      </c>
    </row>
    <row r="13231" ht="13" customHeight="1">
      <c r="A13231" s="161" t="inlineStr">
        <is>
          <t>TJK</t>
        </is>
      </c>
      <c r="B13231" s="161" t="inlineStr">
        <is>
          <t>Tajikistan</t>
        </is>
      </c>
      <c r="C13231" s="161" t="inlineStr">
        <is>
          <t>Europe &amp; Central Asia</t>
        </is>
      </c>
      <c r="D13231" s="161" t="inlineStr">
        <is>
          <t>Lower middle income</t>
        </is>
      </c>
      <c r="E13231" s="161" t="b">
        <v>1</v>
      </c>
      <c r="F13231" s="161" t="inlineStr">
        <is>
          <t>nmim_typ1_2030_pct_gdp</t>
        </is>
      </c>
      <c r="G13231" s="161" t="n">
        <v>1.706834803321159</v>
      </c>
      <c r="H13231" s="161" t="inlineStr">
        <is>
          <t>2030</t>
        </is>
      </c>
      <c r="I13231" s="161" t="inlineStr">
        <is>
          <t>nmim_summary_v0_2.csv (InvestmentNeeds NMIM v0.2, model output)</t>
        </is>
      </c>
    </row>
    <row r="13232" ht="13" customHeight="1">
      <c r="A13232" s="161" t="inlineStr">
        <is>
          <t>TJK</t>
        </is>
      </c>
      <c r="B13232" s="161" t="inlineStr">
        <is>
          <t>Tajikistan</t>
        </is>
      </c>
      <c r="C13232" s="161" t="inlineStr">
        <is>
          <t>Europe &amp; Central Asia</t>
        </is>
      </c>
      <c r="D13232" s="161" t="inlineStr">
        <is>
          <t>Lower middle income</t>
        </is>
      </c>
      <c r="E13232" s="161" t="b">
        <v>1</v>
      </c>
      <c r="F13232" s="161" t="inlineStr">
        <is>
          <t>nmim_typ2_2030_pct_gdp</t>
        </is>
      </c>
      <c r="G13232" s="161" t="n">
        <v>0.4929849512099419</v>
      </c>
      <c r="H13232" s="161" t="inlineStr">
        <is>
          <t>2030</t>
        </is>
      </c>
      <c r="I13232" s="161" t="inlineStr">
        <is>
          <t>nmim_summary_v0_2.csv (InvestmentNeeds NMIM v0.2, model output)</t>
        </is>
      </c>
    </row>
    <row r="13233" ht="13" customHeight="1">
      <c r="A13233" s="161" t="inlineStr">
        <is>
          <t>TJK</t>
        </is>
      </c>
      <c r="B13233" s="161" t="inlineStr">
        <is>
          <t>Tajikistan</t>
        </is>
      </c>
      <c r="C13233" s="161" t="inlineStr">
        <is>
          <t>Europe &amp; Central Asia</t>
        </is>
      </c>
      <c r="D13233" s="161" t="inlineStr">
        <is>
          <t>Lower middle income</t>
        </is>
      </c>
      <c r="E13233" s="161" t="b">
        <v>1</v>
      </c>
      <c r="F13233" s="161" t="inlineStr">
        <is>
          <t>nmim_typ3_2030_pct_gdp</t>
        </is>
      </c>
      <c r="G13233" s="161" t="n">
        <v>0.7193479361774242</v>
      </c>
      <c r="H13233" s="161" t="inlineStr">
        <is>
          <t>2030</t>
        </is>
      </c>
      <c r="I13233" s="161" t="inlineStr">
        <is>
          <t>nmim_summary_v0_2.csv (InvestmentNeeds NMIM v0.2, model output)</t>
        </is>
      </c>
    </row>
    <row r="13234" ht="13" customHeight="1">
      <c r="A13234" s="161" t="inlineStr">
        <is>
          <t>TJK</t>
        </is>
      </c>
      <c r="B13234" s="161" t="inlineStr">
        <is>
          <t>Tajikistan</t>
        </is>
      </c>
      <c r="C13234" s="161" t="inlineStr">
        <is>
          <t>Europe &amp; Central Asia</t>
        </is>
      </c>
      <c r="D13234" s="161" t="inlineStr">
        <is>
          <t>Lower middle income</t>
        </is>
      </c>
      <c r="E13234" s="161" t="b">
        <v>1</v>
      </c>
      <c r="F13234" s="161" t="inlineStr">
        <is>
          <t>nmim_typ4_2030_pct_gdp</t>
        </is>
      </c>
      <c r="G13234" s="161" t="n">
        <v>2.132308200487577</v>
      </c>
      <c r="H13234" s="161" t="inlineStr">
        <is>
          <t>2030</t>
        </is>
      </c>
      <c r="I13234" s="161" t="inlineStr">
        <is>
          <t>nmim_summary_v0_2.csv (InvestmentNeeds NMIM v0.2, model output)</t>
        </is>
      </c>
    </row>
    <row r="13235" ht="13" customHeight="1">
      <c r="A13235" s="161" t="inlineStr">
        <is>
          <t>TJK</t>
        </is>
      </c>
      <c r="B13235" s="161" t="inlineStr">
        <is>
          <t>Tajikistan</t>
        </is>
      </c>
      <c r="C13235" s="161" t="inlineStr">
        <is>
          <t>Europe &amp; Central Asia</t>
        </is>
      </c>
      <c r="D13235" s="161" t="inlineStr">
        <is>
          <t>Lower middle income</t>
        </is>
      </c>
      <c r="E13235" s="161" t="b">
        <v>1</v>
      </c>
      <c r="F13235" s="161" t="inlineStr">
        <is>
          <t>nmim_typ5_2030_pct_gdp</t>
        </is>
      </c>
      <c r="G13235" s="161" t="n">
        <v>0.582566977829428</v>
      </c>
      <c r="H13235" s="161" t="inlineStr">
        <is>
          <t>2030</t>
        </is>
      </c>
      <c r="I13235" s="161" t="inlineStr">
        <is>
          <t>nmim_summary_v0_2.csv (InvestmentNeeds NMIM v0.2, model output)</t>
        </is>
      </c>
    </row>
    <row r="13236" ht="13" customHeight="1">
      <c r="A13236" s="161" t="inlineStr">
        <is>
          <t>TJK</t>
        </is>
      </c>
      <c r="B13236" s="161" t="inlineStr">
        <is>
          <t>Tajikistan</t>
        </is>
      </c>
      <c r="C13236" s="161" t="inlineStr">
        <is>
          <t>Europe &amp; Central Asia</t>
        </is>
      </c>
      <c r="D13236" s="161" t="inlineStr">
        <is>
          <t>Lower middle income</t>
        </is>
      </c>
      <c r="E13236" s="161" t="b">
        <v>1</v>
      </c>
      <c r="F13236" s="161" t="inlineStr">
        <is>
          <t>nmim_budget_need_2030_pct_gdp</t>
        </is>
      </c>
      <c r="G13236" s="161" t="n">
        <v>2.346527263419161</v>
      </c>
      <c r="H13236" s="161" t="inlineStr">
        <is>
          <t>2030</t>
        </is>
      </c>
      <c r="I13236" s="161" t="inlineStr">
        <is>
          <t>nmim_summary_v0_2.csv (InvestmentNeeds NMIM v0.2, model output)</t>
        </is>
      </c>
    </row>
    <row r="13237" ht="13" customHeight="1">
      <c r="A13237" s="161" t="inlineStr">
        <is>
          <t>TJK</t>
        </is>
      </c>
      <c r="B13237" s="161" t="inlineStr">
        <is>
          <t>Tajikistan</t>
        </is>
      </c>
      <c r="C13237" s="161" t="inlineStr">
        <is>
          <t>Europe &amp; Central Asia</t>
        </is>
      </c>
      <c r="D13237" s="161" t="inlineStr">
        <is>
          <t>Lower middle income</t>
        </is>
      </c>
      <c r="E13237" s="161" t="b">
        <v>1</v>
      </c>
      <c r="F13237" s="161" t="inlineStr">
        <is>
          <t>nmim_private_share_2030_pct</t>
        </is>
      </c>
      <c r="G13237" s="161" t="n">
        <v>49.60080565805743</v>
      </c>
      <c r="H13237" s="161" t="inlineStr">
        <is>
          <t>2030</t>
        </is>
      </c>
      <c r="I13237" s="161" t="inlineStr">
        <is>
          <t>nmim_summary_v0_2.csv (InvestmentNeeds NMIM v0.2, model output)</t>
        </is>
      </c>
    </row>
    <row r="13238" ht="13" customHeight="1">
      <c r="A13238" s="161" t="inlineStr">
        <is>
          <t>TJK</t>
        </is>
      </c>
      <c r="B13238" s="161" t="inlineStr">
        <is>
          <t>Tajikistan</t>
        </is>
      </c>
      <c r="C13238" s="161" t="inlineStr">
        <is>
          <t>Europe &amp; Central Asia</t>
        </is>
      </c>
      <c r="D13238" s="161" t="inlineStr">
        <is>
          <t>Lower middle income</t>
        </is>
      </c>
      <c r="E13238" s="161" t="b">
        <v>1</v>
      </c>
      <c r="F13238" s="161" t="inlineStr">
        <is>
          <t>nmim_incr_inv_2030_pct_gdp</t>
        </is>
      </c>
      <c r="G13238" s="161" t="n">
        <v>3.139359681561215</v>
      </c>
      <c r="H13238" s="161" t="inlineStr">
        <is>
          <t>2030</t>
        </is>
      </c>
      <c r="I13238" s="161" t="inlineStr">
        <is>
          <t>nmim_summary_v0_2.csv (InvestmentNeeds NMIM v0.2, model output)</t>
        </is>
      </c>
    </row>
    <row r="13239" ht="13" customHeight="1">
      <c r="A13239" s="161" t="inlineStr">
        <is>
          <t>TJK</t>
        </is>
      </c>
      <c r="B13239" s="161" t="inlineStr">
        <is>
          <t>Tajikistan</t>
        </is>
      </c>
      <c r="C13239" s="161" t="inlineStr">
        <is>
          <t>Europe &amp; Central Asia</t>
        </is>
      </c>
      <c r="D13239" s="161" t="inlineStr">
        <is>
          <t>Lower middle income</t>
        </is>
      </c>
      <c r="E13239" s="161" t="b">
        <v>1</v>
      </c>
      <c r="F13239" s="161" t="inlineStr">
        <is>
          <t>nmim_incr_inv_2050_pct_gdp</t>
        </is>
      </c>
      <c r="G13239" s="161" t="n">
        <v>3.022188569240838</v>
      </c>
      <c r="H13239" s="161" t="inlineStr">
        <is>
          <t>2050</t>
        </is>
      </c>
      <c r="I13239" s="161" t="inlineStr">
        <is>
          <t>nmim_summary_v0_2.csv (InvestmentNeeds NMIM v0.2, model output)</t>
        </is>
      </c>
    </row>
    <row r="13240" ht="13" customHeight="1">
      <c r="A13240" s="161" t="inlineStr">
        <is>
          <t>TJK</t>
        </is>
      </c>
      <c r="B13240" s="161" t="inlineStr">
        <is>
          <t>Tajikistan</t>
        </is>
      </c>
      <c r="C13240" s="161" t="inlineStr">
        <is>
          <t>Europe &amp; Central Asia</t>
        </is>
      </c>
      <c r="D13240" s="161" t="inlineStr">
        <is>
          <t>Lower middle income</t>
        </is>
      </c>
      <c r="E13240" s="161" t="b">
        <v>1</v>
      </c>
      <c r="F13240" s="161" t="inlineStr">
        <is>
          <t>nmim_pv_incr_cost_b_pct_gdp</t>
        </is>
      </c>
      <c r="G13240" s="161" t="n">
        <v>17.00001519638972</v>
      </c>
      <c r="H13240" s="161" t="inlineStr">
        <is>
          <t>2025-2050</t>
        </is>
      </c>
      <c r="I13240" s="161" t="inlineStr">
        <is>
          <t>nmim_summary_v0_2.csv (InvestmentNeeds NMIM v0.2, model output)</t>
        </is>
      </c>
    </row>
    <row r="13241" ht="13" customHeight="1">
      <c r="A13241" s="161" t="inlineStr">
        <is>
          <t>TJK</t>
        </is>
      </c>
      <c r="B13241" s="161" t="inlineStr">
        <is>
          <t>Tajikistan</t>
        </is>
      </c>
      <c r="C13241" s="161" t="inlineStr">
        <is>
          <t>Europe &amp; Central Asia</t>
        </is>
      </c>
      <c r="D13241" s="161" t="inlineStr">
        <is>
          <t>Lower middle income</t>
        </is>
      </c>
      <c r="E13241" s="161" t="b">
        <v>1</v>
      </c>
      <c r="F13241" s="161" t="inlineStr">
        <is>
          <t>price_diesel_usd_litre</t>
        </is>
      </c>
      <c r="G13241" s="161" t="n">
        <v>0.95</v>
      </c>
      <c r="H13241" s="161" t="inlineStr">
        <is>
          <t>2024</t>
        </is>
      </c>
      <c r="I13241" s="161" t="inlineStr">
        <is>
          <t>imffossilfuelsubsidiesdata.xlsb</t>
        </is>
      </c>
    </row>
    <row r="13242" ht="13" customHeight="1">
      <c r="A13242" s="161" t="inlineStr">
        <is>
          <t>TJK</t>
        </is>
      </c>
      <c r="B13242" s="161" t="inlineStr">
        <is>
          <t>Tajikistan</t>
        </is>
      </c>
      <c r="C13242" s="161" t="inlineStr">
        <is>
          <t>Europe &amp; Central Asia</t>
        </is>
      </c>
      <c r="D13242" s="161" t="inlineStr">
        <is>
          <t>Lower middle income</t>
        </is>
      </c>
      <c r="E13242" s="161" t="b">
        <v>1</v>
      </c>
      <c r="F13242" s="161" t="inlineStr">
        <is>
          <t>price_gasoline_usd_litre</t>
        </is>
      </c>
      <c r="G13242" s="161" t="n">
        <v>0.9360000000000001</v>
      </c>
      <c r="H13242" s="161" t="inlineStr">
        <is>
          <t>2024</t>
        </is>
      </c>
      <c r="I13242" s="161" t="inlineStr">
        <is>
          <t>imffossilfuelsubsidiesdata.xlsb</t>
        </is>
      </c>
    </row>
    <row r="13243" ht="13" customHeight="1">
      <c r="A13243" s="161" t="inlineStr">
        <is>
          <t>TJK</t>
        </is>
      </c>
      <c r="B13243" s="161" t="inlineStr">
        <is>
          <t>Tajikistan</t>
        </is>
      </c>
      <c r="C13243" s="161" t="inlineStr">
        <is>
          <t>Europe &amp; Central Asia</t>
        </is>
      </c>
      <c r="D13243" s="161" t="inlineStr">
        <is>
          <t>Lower middle income</t>
        </is>
      </c>
      <c r="E13243" s="161" t="b">
        <v>1</v>
      </c>
      <c r="F13243" s="161" t="inlineStr">
        <is>
          <t>price_electricity_residential_usd_kwh</t>
        </is>
      </c>
      <c r="G13243" s="161" t="n">
        <v>0.025</v>
      </c>
      <c r="H13243" s="161" t="inlineStr">
        <is>
          <t>2024</t>
        </is>
      </c>
      <c r="I13243" s="161" t="inlineStr">
        <is>
          <t>imffossilfuelsubsidiesdata.xlsb</t>
        </is>
      </c>
    </row>
    <row r="13244" ht="13" customHeight="1">
      <c r="A13244" s="161" t="inlineStr">
        <is>
          <t>TJK</t>
        </is>
      </c>
      <c r="B13244" s="161" t="inlineStr">
        <is>
          <t>Tajikistan</t>
        </is>
      </c>
      <c r="C13244" s="161" t="inlineStr">
        <is>
          <t>Europe &amp; Central Asia</t>
        </is>
      </c>
      <c r="D13244" s="161" t="inlineStr">
        <is>
          <t>Lower middle income</t>
        </is>
      </c>
      <c r="E13244" s="161" t="b">
        <v>1</v>
      </c>
      <c r="F13244" s="161" t="inlineStr">
        <is>
          <t>price_electricity_industry_usd_kwh</t>
        </is>
      </c>
      <c r="G13244" s="161" t="n">
        <v>0.061</v>
      </c>
      <c r="H13244" s="161" t="inlineStr">
        <is>
          <t>2024</t>
        </is>
      </c>
      <c r="I13244" s="161" t="inlineStr">
        <is>
          <t>imffossilfuelsubsidiesdata.xlsb</t>
        </is>
      </c>
    </row>
    <row r="13245" ht="13" customHeight="1">
      <c r="A13245" s="161" t="inlineStr">
        <is>
          <t>TJK</t>
        </is>
      </c>
      <c r="B13245" s="161" t="inlineStr">
        <is>
          <t>Tajikistan</t>
        </is>
      </c>
      <c r="C13245" s="161" t="inlineStr">
        <is>
          <t>Europe &amp; Central Asia</t>
        </is>
      </c>
      <c r="D13245" s="161" t="inlineStr">
        <is>
          <t>Lower middle income</t>
        </is>
      </c>
      <c r="E13245" s="161" t="b">
        <v>1</v>
      </c>
      <c r="F13245" s="161" t="inlineStr">
        <is>
          <t>price_gas_residential_usd_gj</t>
        </is>
      </c>
      <c r="G13245" s="161" t="n">
        <v>18.913</v>
      </c>
      <c r="H13245" s="161" t="inlineStr">
        <is>
          <t>2024</t>
        </is>
      </c>
      <c r="I13245" s="161" t="inlineStr">
        <is>
          <t>imffossilfuelsubsidiesdata.xlsb</t>
        </is>
      </c>
    </row>
    <row r="13246" ht="13" customHeight="1">
      <c r="A13246" s="161" t="inlineStr">
        <is>
          <t>TJK</t>
        </is>
      </c>
      <c r="B13246" s="161" t="inlineStr">
        <is>
          <t>Tajikistan</t>
        </is>
      </c>
      <c r="C13246" s="161" t="inlineStr">
        <is>
          <t>Europe &amp; Central Asia</t>
        </is>
      </c>
      <c r="D13246" s="161" t="inlineStr">
        <is>
          <t>Lower middle income</t>
        </is>
      </c>
      <c r="E13246" s="161" t="b">
        <v>1</v>
      </c>
      <c r="F13246" s="161" t="inlineStr">
        <is>
          <t>price_gas_industry_usd_gj</t>
        </is>
      </c>
      <c r="G13246" s="161" t="n">
        <v>8.101000000000001</v>
      </c>
      <c r="H13246" s="161" t="inlineStr">
        <is>
          <t>2024</t>
        </is>
      </c>
      <c r="I13246" s="161" t="inlineStr">
        <is>
          <t>imffossilfuelsubsidiesdata.xlsb</t>
        </is>
      </c>
    </row>
    <row r="13247" ht="13" customHeight="1">
      <c r="A13247" s="161" t="inlineStr">
        <is>
          <t>TJK</t>
        </is>
      </c>
      <c r="B13247" s="161" t="inlineStr">
        <is>
          <t>Tajikistan</t>
        </is>
      </c>
      <c r="C13247" s="161" t="inlineStr">
        <is>
          <t>Europe &amp; Central Asia</t>
        </is>
      </c>
      <c r="D13247" s="161" t="inlineStr">
        <is>
          <t>Lower middle income</t>
        </is>
      </c>
      <c r="E13247" s="161" t="b">
        <v>1</v>
      </c>
      <c r="F13247" s="161" t="inlineStr">
        <is>
          <t>price_gas_power_usd_gj</t>
        </is>
      </c>
      <c r="G13247" s="161" t="n">
        <v>6.78</v>
      </c>
      <c r="H13247" s="161" t="inlineStr">
        <is>
          <t>2024</t>
        </is>
      </c>
      <c r="I13247" s="161" t="inlineStr">
        <is>
          <t>imffossilfuelsubsidiesdata.xlsb</t>
        </is>
      </c>
    </row>
    <row r="13248" ht="13" customHeight="1">
      <c r="A13248" s="161" t="inlineStr">
        <is>
          <t>TJK</t>
        </is>
      </c>
      <c r="B13248" s="161" t="inlineStr">
        <is>
          <t>Tajikistan</t>
        </is>
      </c>
      <c r="C13248" s="161" t="inlineStr">
        <is>
          <t>Europe &amp; Central Asia</t>
        </is>
      </c>
      <c r="D13248" s="161" t="inlineStr">
        <is>
          <t>Lower middle income</t>
        </is>
      </c>
      <c r="E13248" s="161" t="b">
        <v>1</v>
      </c>
      <c r="F13248" s="161" t="inlineStr">
        <is>
          <t>price_coal_residential_usd_gj</t>
        </is>
      </c>
      <c r="G13248" s="161" t="n">
        <v>5.128</v>
      </c>
      <c r="H13248" s="161" t="inlineStr">
        <is>
          <t>2024</t>
        </is>
      </c>
      <c r="I13248" s="161" t="inlineStr">
        <is>
          <t>imffossilfuelsubsidiesdata.xlsb</t>
        </is>
      </c>
    </row>
    <row r="13249" ht="13" customHeight="1">
      <c r="A13249" s="161" t="inlineStr">
        <is>
          <t>TJK</t>
        </is>
      </c>
      <c r="B13249" s="161" t="inlineStr">
        <is>
          <t>Tajikistan</t>
        </is>
      </c>
      <c r="C13249" s="161" t="inlineStr">
        <is>
          <t>Europe &amp; Central Asia</t>
        </is>
      </c>
      <c r="D13249" s="161" t="inlineStr">
        <is>
          <t>Lower middle income</t>
        </is>
      </c>
      <c r="E13249" s="161" t="b">
        <v>1</v>
      </c>
      <c r="F13249" s="161" t="inlineStr">
        <is>
          <t>price_coal_industry_usd_gj</t>
        </is>
      </c>
      <c r="G13249" s="161" t="n">
        <v>3.554</v>
      </c>
      <c r="H13249" s="161" t="inlineStr">
        <is>
          <t>2024</t>
        </is>
      </c>
      <c r="I13249" s="161" t="inlineStr">
        <is>
          <t>imffossilfuelsubsidiesdata.xlsb</t>
        </is>
      </c>
    </row>
    <row r="13250" ht="13" customHeight="1">
      <c r="A13250" s="161" t="inlineStr">
        <is>
          <t>TJK</t>
        </is>
      </c>
      <c r="B13250" s="161" t="inlineStr">
        <is>
          <t>Tajikistan</t>
        </is>
      </c>
      <c r="C13250" s="161" t="inlineStr">
        <is>
          <t>Europe &amp; Central Asia</t>
        </is>
      </c>
      <c r="D13250" s="161" t="inlineStr">
        <is>
          <t>Lower middle income</t>
        </is>
      </c>
      <c r="E13250" s="161" t="b">
        <v>1</v>
      </c>
      <c r="F13250" s="161" t="inlineStr">
        <is>
          <t>price_coal_power_usd_gj</t>
        </is>
      </c>
      <c r="G13250" s="161" t="n">
        <v>2.161</v>
      </c>
      <c r="H13250" s="161" t="inlineStr">
        <is>
          <t>2024</t>
        </is>
      </c>
      <c r="I13250" s="161" t="inlineStr">
        <is>
          <t>imffossilfuelsubsidiesdata.xlsb</t>
        </is>
      </c>
    </row>
    <row r="13251" ht="13" customHeight="1">
      <c r="A13251" s="161" t="inlineStr">
        <is>
          <t>TJK</t>
        </is>
      </c>
      <c r="B13251" s="161" t="inlineStr">
        <is>
          <t>Tajikistan</t>
        </is>
      </c>
      <c r="C13251" s="161" t="inlineStr">
        <is>
          <t>Europe &amp; Central Asia</t>
        </is>
      </c>
      <c r="D13251" s="161" t="inlineStr">
        <is>
          <t>Lower middle income</t>
        </is>
      </c>
      <c r="E13251" s="161" t="b">
        <v>1</v>
      </c>
      <c r="F13251" s="161" t="inlineStr">
        <is>
          <t>power_market_structure</t>
        </is>
      </c>
      <c r="G13251" s="161" t="n">
        <v>2</v>
      </c>
      <c r="H13251" s="161" t="inlineStr">
        <is>
          <t>2013</t>
        </is>
      </c>
      <c r="I13251" s="161" t="inlineStr">
        <is>
          <t>dataverse_files.zip</t>
        </is>
      </c>
    </row>
    <row r="13252" ht="13" customHeight="1">
      <c r="A13252" s="161" t="inlineStr">
        <is>
          <t>TJK</t>
        </is>
      </c>
      <c r="B13252" s="161" t="inlineStr">
        <is>
          <t>Tajikistan</t>
        </is>
      </c>
      <c r="C13252" s="161" t="inlineStr">
        <is>
          <t>Europe &amp; Central Asia</t>
        </is>
      </c>
      <c r="D13252" s="161" t="inlineStr">
        <is>
          <t>Lower middle income</t>
        </is>
      </c>
      <c r="E13252" s="161" t="b">
        <v>1</v>
      </c>
      <c r="F13252" s="161" t="inlineStr">
        <is>
          <t>independent_regulator</t>
        </is>
      </c>
      <c r="G13252" s="161" t="n">
        <v>1</v>
      </c>
      <c r="H13252" s="161" t="inlineStr">
        <is>
          <t>2013</t>
        </is>
      </c>
      <c r="I13252" s="161" t="inlineStr">
        <is>
          <t>dataverse_files.zip</t>
        </is>
      </c>
    </row>
    <row r="13253" ht="13" customHeight="1">
      <c r="A13253" s="161" t="inlineStr">
        <is>
          <t>TJK</t>
        </is>
      </c>
      <c r="B13253" s="161" t="inlineStr">
        <is>
          <t>Tajikistan</t>
        </is>
      </c>
      <c r="C13253" s="161" t="inlineStr">
        <is>
          <t>Europe &amp; Central Asia</t>
        </is>
      </c>
      <c r="D13253" s="161" t="inlineStr">
        <is>
          <t>Lower middle income</t>
        </is>
      </c>
      <c r="E13253" s="161" t="b">
        <v>1</v>
      </c>
      <c r="F13253" s="161" t="inlineStr">
        <is>
          <t>generation_unbundled</t>
        </is>
      </c>
      <c r="G13253" s="161" t="n">
        <v>0</v>
      </c>
      <c r="H13253" s="161" t="inlineStr">
        <is>
          <t>2013</t>
        </is>
      </c>
      <c r="I13253" s="161" t="inlineStr">
        <is>
          <t>dataverse_files.zip</t>
        </is>
      </c>
    </row>
    <row r="13254" ht="13" customHeight="1">
      <c r="A13254" s="161" t="inlineStr">
        <is>
          <t>TJK</t>
        </is>
      </c>
      <c r="B13254" s="161" t="inlineStr">
        <is>
          <t>Tajikistan</t>
        </is>
      </c>
      <c r="C13254" s="161" t="inlineStr">
        <is>
          <t>Europe &amp; Central Asia</t>
        </is>
      </c>
      <c r="D13254" s="161" t="inlineStr">
        <is>
          <t>Lower middle income</t>
        </is>
      </c>
      <c r="E13254" s="161" t="b">
        <v>1</v>
      </c>
      <c r="F13254" s="161" t="inlineStr">
        <is>
          <t>rise_renewable_energy_score</t>
        </is>
      </c>
      <c r="G13254" s="161" t="n">
        <v>16.466</v>
      </c>
      <c r="H13254" s="161" t="inlineStr">
        <is>
          <t>2023</t>
        </is>
      </c>
      <c r="I13254" s="161" t="inlineStr">
        <is>
          <t>WB_RISE_WIDEF.csv</t>
        </is>
      </c>
    </row>
    <row r="13255" ht="13" customHeight="1">
      <c r="A13255" s="161" t="inlineStr">
        <is>
          <t>TJK</t>
        </is>
      </c>
      <c r="B13255" s="161" t="inlineStr">
        <is>
          <t>Tajikistan</t>
        </is>
      </c>
      <c r="C13255" s="161" t="inlineStr">
        <is>
          <t>Europe &amp; Central Asia</t>
        </is>
      </c>
      <c r="D13255" s="161" t="inlineStr">
        <is>
          <t>Lower middle income</t>
        </is>
      </c>
      <c r="E13255" s="161" t="b">
        <v>1</v>
      </c>
      <c r="F13255" s="161" t="inlineStr">
        <is>
          <t>rise_level_playing_field_score</t>
        </is>
      </c>
      <c r="G13255" s="161" t="n">
        <v>0</v>
      </c>
      <c r="H13255" s="161" t="inlineStr">
        <is>
          <t>2023</t>
        </is>
      </c>
      <c r="I13255" s="161" t="inlineStr">
        <is>
          <t>WB_RISE_WIDEF.csv</t>
        </is>
      </c>
    </row>
    <row r="13256" ht="13" customHeight="1">
      <c r="A13256" s="161" t="inlineStr">
        <is>
          <t>TJK</t>
        </is>
      </c>
      <c r="B13256" s="161" t="inlineStr">
        <is>
          <t>Tajikistan</t>
        </is>
      </c>
      <c r="C13256" s="161" t="inlineStr">
        <is>
          <t>Europe &amp; Central Asia</t>
        </is>
      </c>
      <c r="D13256" s="161" t="inlineStr">
        <is>
          <t>Lower middle income</t>
        </is>
      </c>
      <c r="E13256" s="161" t="b">
        <v>1</v>
      </c>
      <c r="F13256" s="161" t="inlineStr">
        <is>
          <t>rise_ee_financing_mechanisms_score</t>
        </is>
      </c>
      <c r="G13256" s="161" t="n">
        <v>50</v>
      </c>
      <c r="H13256" s="161" t="inlineStr">
        <is>
          <t>2023</t>
        </is>
      </c>
      <c r="I13256" s="161" t="inlineStr">
        <is>
          <t>WB_RISE_WIDEF.csv</t>
        </is>
      </c>
    </row>
    <row r="13257" ht="13" customHeight="1">
      <c r="A13257" s="161" t="inlineStr">
        <is>
          <t>TJK</t>
        </is>
      </c>
      <c r="B13257" s="161" t="inlineStr">
        <is>
          <t>Tajikistan</t>
        </is>
      </c>
      <c r="C13257" s="161" t="inlineStr">
        <is>
          <t>Europe &amp; Central Asia</t>
        </is>
      </c>
      <c r="D13257" s="161" t="inlineStr">
        <is>
          <t>Lower middle income</t>
        </is>
      </c>
      <c r="E13257" s="161" t="b">
        <v>1</v>
      </c>
      <c r="F13257" s="161" t="inlineStr">
        <is>
          <t>revenue_pct_gdp</t>
        </is>
      </c>
      <c r="G13257" s="161" t="n">
        <v>27.508</v>
      </c>
      <c r="H13257" s="161" t="inlineStr">
        <is>
          <t>2024</t>
        </is>
      </c>
      <c r="I13257" s="161" t="inlineStr">
        <is>
          <t>dataset_2026-08-26T13_41_09_874550254Z_DEFAULT_INTEGRATION_IMF_RES_WEO_9_0_0.csv</t>
        </is>
      </c>
    </row>
    <row r="13258" ht="13" customHeight="1">
      <c r="A13258" s="161" t="inlineStr">
        <is>
          <t>TJK</t>
        </is>
      </c>
      <c r="B13258" s="161" t="inlineStr">
        <is>
          <t>Tajikistan</t>
        </is>
      </c>
      <c r="C13258" s="161" t="inlineStr">
        <is>
          <t>Europe &amp; Central Asia</t>
        </is>
      </c>
      <c r="D13258" s="161" t="inlineStr">
        <is>
          <t>Lower middle income</t>
        </is>
      </c>
      <c r="E13258" s="161" t="b">
        <v>1</v>
      </c>
      <c r="F13258" s="161" t="inlineStr">
        <is>
          <t>primary_balance_pct_gdp</t>
        </is>
      </c>
      <c r="G13258" s="161" t="n">
        <v>0.973</v>
      </c>
      <c r="H13258" s="161" t="inlineStr">
        <is>
          <t>2024</t>
        </is>
      </c>
      <c r="I13258" s="161" t="inlineStr">
        <is>
          <t>dataset_2026-08-26T13_41_09_874550254Z_DEFAULT_INTEGRATION_IMF_RES_WEO_9_0_0.csv</t>
        </is>
      </c>
    </row>
    <row r="13259" ht="13" customHeight="1">
      <c r="A13259" s="161" t="inlineStr">
        <is>
          <t>TJK</t>
        </is>
      </c>
      <c r="B13259" s="161" t="inlineStr">
        <is>
          <t>Tajikistan</t>
        </is>
      </c>
      <c r="C13259" s="161" t="inlineStr">
        <is>
          <t>Europe &amp; Central Asia</t>
        </is>
      </c>
      <c r="D13259" s="161" t="inlineStr">
        <is>
          <t>Lower middle income</t>
        </is>
      </c>
      <c r="E13259" s="161" t="b">
        <v>1</v>
      </c>
      <c r="F13259" s="161" t="inlineStr">
        <is>
          <t>current_account_pct_gdp</t>
        </is>
      </c>
      <c r="G13259" s="161" t="n">
        <v>6.149</v>
      </c>
      <c r="H13259" s="161" t="inlineStr">
        <is>
          <t>2024</t>
        </is>
      </c>
      <c r="I13259" s="161" t="inlineStr">
        <is>
          <t>dataset_2026-08-26T13_41_09_874550254Z_DEFAULT_INTEGRATION_IMF_RES_WEO_9_0_0.csv</t>
        </is>
      </c>
    </row>
    <row r="13260" ht="13" customHeight="1">
      <c r="A13260" s="161" t="inlineStr">
        <is>
          <t>TJK</t>
        </is>
      </c>
      <c r="B13260" s="161" t="inlineStr">
        <is>
          <t>Tajikistan</t>
        </is>
      </c>
      <c r="C13260" s="161" t="inlineStr">
        <is>
          <t>Europe &amp; Central Asia</t>
        </is>
      </c>
      <c r="D13260" s="161" t="inlineStr">
        <is>
          <t>Lower middle income</t>
        </is>
      </c>
      <c r="E13260" s="161" t="b">
        <v>1</v>
      </c>
      <c r="F13260" s="161" t="inlineStr">
        <is>
          <t>gross_capital_formation_pct_gdp</t>
        </is>
      </c>
      <c r="G13260" s="161" t="n">
        <v>20.948</v>
      </c>
      <c r="H13260" s="161" t="inlineStr">
        <is>
          <t>2024</t>
        </is>
      </c>
      <c r="I13260" s="161" t="inlineStr">
        <is>
          <t>dataset_2026-08-26T13_41_09_874550254Z_DEFAULT_INTEGRATION_IMF_RES_WEO_9_0_0.csv</t>
        </is>
      </c>
    </row>
    <row r="13261" ht="13" customHeight="1">
      <c r="A13261" s="161" t="inlineStr">
        <is>
          <t>TJK</t>
        </is>
      </c>
      <c r="B13261" s="161" t="inlineStr">
        <is>
          <t>Tajikistan</t>
        </is>
      </c>
      <c r="C13261" s="161" t="inlineStr">
        <is>
          <t>Europe &amp; Central Asia</t>
        </is>
      </c>
      <c r="D13261" s="161" t="inlineStr">
        <is>
          <t>Lower middle income</t>
        </is>
      </c>
      <c r="E13261" s="161" t="b">
        <v>1</v>
      </c>
      <c r="F13261" s="161" t="inlineStr">
        <is>
          <t>real_gdp_growth_5y_avg_pct</t>
        </is>
      </c>
      <c r="G13261" s="161" t="n">
        <v>7.691</v>
      </c>
      <c r="H13261" s="161" t="inlineStr">
        <is>
          <t>2020-2024 avg</t>
        </is>
      </c>
      <c r="I13261" s="161" t="inlineStr">
        <is>
          <t>dataset_2026-08-26T13_41_09_874550254Z_DEFAULT_INTEGRATION_IMF_RES_WEO_9_0_0.csv (derived)</t>
        </is>
      </c>
    </row>
    <row r="13262" ht="13" customHeight="1">
      <c r="A13262" s="161" t="inlineStr">
        <is>
          <t>TJK</t>
        </is>
      </c>
      <c r="B13262" s="161" t="inlineStr">
        <is>
          <t>Tajikistan</t>
        </is>
      </c>
      <c r="C13262" s="161" t="inlineStr">
        <is>
          <t>Europe &amp; Central Asia</t>
        </is>
      </c>
      <c r="D13262" s="161" t="inlineStr">
        <is>
          <t>Lower middle income</t>
        </is>
      </c>
      <c r="E13262" s="161" t="b">
        <v>1</v>
      </c>
      <c r="F13262" s="161" t="inlineStr">
        <is>
          <t>int_budget_need_2030_pct_gdp</t>
        </is>
      </c>
      <c r="G13262" s="161" t="n">
        <v>1.245</v>
      </c>
      <c r="H13262" s="161" t="inlineStr">
        <is>
          <t>2030</t>
        </is>
      </c>
      <c r="I13262" s="161" t="inlineStr">
        <is>
          <t>integrated_results.csv (MacroFiscalModels v0.1, model output)</t>
        </is>
      </c>
    </row>
    <row r="13263" ht="13" customHeight="1">
      <c r="A13263" s="161" t="inlineStr">
        <is>
          <t>TJK</t>
        </is>
      </c>
      <c r="B13263" s="161" t="inlineStr">
        <is>
          <t>Tajikistan</t>
        </is>
      </c>
      <c r="C13263" s="161" t="inlineStr">
        <is>
          <t>Europe &amp; Central Asia</t>
        </is>
      </c>
      <c r="D13263" s="161" t="inlineStr">
        <is>
          <t>Lower middle income</t>
        </is>
      </c>
      <c r="E13263" s="161" t="b">
        <v>1</v>
      </c>
      <c r="F13263" s="161" t="inlineStr">
        <is>
          <t>int_pricing_revenue_2030_pct_gdp</t>
        </is>
      </c>
      <c r="G13263" s="161" t="n">
        <v>0.027</v>
      </c>
      <c r="H13263" s="161" t="inlineStr">
        <is>
          <t>2030</t>
        </is>
      </c>
      <c r="I13263" s="161" t="inlineStr">
        <is>
          <t>integrated_results.csv (MacroFiscalModels v0.1, model output)</t>
        </is>
      </c>
    </row>
    <row r="13264" ht="13" customHeight="1">
      <c r="A13264" s="161" t="inlineStr">
        <is>
          <t>TJK</t>
        </is>
      </c>
      <c r="B13264" s="161" t="inlineStr">
        <is>
          <t>Tajikistan</t>
        </is>
      </c>
      <c r="C13264" s="161" t="inlineStr">
        <is>
          <t>Europe &amp; Central Asia</t>
        </is>
      </c>
      <c r="D13264" s="161" t="inlineStr">
        <is>
          <t>Lower middle income</t>
        </is>
      </c>
      <c r="E13264" s="161" t="b">
        <v>1</v>
      </c>
      <c r="F13264" s="161" t="inlineStr">
        <is>
          <t>int_financing_gap_2030_pct_gdp</t>
        </is>
      </c>
      <c r="G13264" s="161" t="n">
        <v>1.218</v>
      </c>
      <c r="H13264" s="161" t="inlineStr">
        <is>
          <t>2030</t>
        </is>
      </c>
      <c r="I13264" s="161" t="inlineStr">
        <is>
          <t>integrated_results.csv (MacroFiscalModels v0.1, model output)</t>
        </is>
      </c>
    </row>
    <row r="13265" ht="13" customHeight="1">
      <c r="A13265" s="161" t="inlineStr">
        <is>
          <t>TJK</t>
        </is>
      </c>
      <c r="B13265" s="161" t="inlineStr">
        <is>
          <t>Tajikistan</t>
        </is>
      </c>
      <c r="C13265" s="161" t="inlineStr">
        <is>
          <t>Europe &amp; Central Asia</t>
        </is>
      </c>
      <c r="D13265" s="161" t="inlineStr">
        <is>
          <t>Lower middle income</t>
        </is>
      </c>
      <c r="E13265" s="161" t="b">
        <v>1</v>
      </c>
      <c r="F13265" s="161" t="inlineStr">
        <is>
          <t>int_gdp_dev_2050_pct</t>
        </is>
      </c>
      <c r="G13265" s="161" t="n">
        <v>9.986000000000001</v>
      </c>
      <c r="H13265" s="161" t="inlineStr">
        <is>
          <t>2050</t>
        </is>
      </c>
      <c r="I13265" s="161" t="inlineStr">
        <is>
          <t>integrated_results.csv (MacroFiscalModels v0.1, model output)</t>
        </is>
      </c>
    </row>
    <row r="13266" ht="13" customHeight="1">
      <c r="A13266" s="161" t="inlineStr">
        <is>
          <t>TJK</t>
        </is>
      </c>
      <c r="B13266" s="161" t="inlineStr">
        <is>
          <t>Tajikistan</t>
        </is>
      </c>
      <c r="C13266" s="161" t="inlineStr">
        <is>
          <t>Europe &amp; Central Asia</t>
        </is>
      </c>
      <c r="D13266" s="161" t="inlineStr">
        <is>
          <t>Lower middle income</t>
        </is>
      </c>
      <c r="E13266" s="161" t="b">
        <v>1</v>
      </c>
      <c r="F13266" s="161" t="inlineStr">
        <is>
          <t>int_debt_2050_pct_gdp</t>
        </is>
      </c>
      <c r="G13266" s="161" t="n">
        <v>39.49</v>
      </c>
      <c r="H13266" s="161" t="inlineStr">
        <is>
          <t>2050</t>
        </is>
      </c>
      <c r="I13266" s="161" t="inlineStr">
        <is>
          <t>integrated_results.csv (MacroFiscalModels v0.1, model output)</t>
        </is>
      </c>
    </row>
    <row r="13267" ht="13" customHeight="1">
      <c r="A13267" s="161" t="inlineStr">
        <is>
          <t>TJK</t>
        </is>
      </c>
      <c r="B13267" s="161" t="inlineStr">
        <is>
          <t>Tajikistan</t>
        </is>
      </c>
      <c r="C13267" s="161" t="inlineStr">
        <is>
          <t>Europe &amp; Central Asia</t>
        </is>
      </c>
      <c r="D13267" s="161" t="inlineStr">
        <is>
          <t>Lower middle income</t>
        </is>
      </c>
      <c r="E13267" s="161" t="b">
        <v>1</v>
      </c>
      <c r="F13267" s="161" t="inlineStr">
        <is>
          <t>int_dsf_risk_code</t>
        </is>
      </c>
      <c r="G13267" s="161" t="n">
        <v>1</v>
      </c>
      <c r="H13267" s="161" t="inlineStr">
        <is>
          <t>2034</t>
        </is>
      </c>
      <c r="I13267" s="161" t="inlineStr">
        <is>
          <t>integrated_results.csv (MacroFiscalModels v0.1, model output)</t>
        </is>
      </c>
    </row>
    <row r="13268" ht="13" customHeight="1">
      <c r="A13268" s="161" t="inlineStr">
        <is>
          <t>TZA</t>
        </is>
      </c>
      <c r="B13268" s="161" t="inlineStr">
        <is>
          <t>Tanzania</t>
        </is>
      </c>
      <c r="C13268" s="161" t="inlineStr">
        <is>
          <t>Sub-Saharan Africa</t>
        </is>
      </c>
      <c r="D13268" s="161" t="inlineStr">
        <is>
          <t>Lower middle income</t>
        </is>
      </c>
      <c r="E13268" s="161" t="b">
        <v>1</v>
      </c>
      <c r="F13268" s="161" t="inlineStr">
        <is>
          <t>interest_to_revenue_pct</t>
        </is>
      </c>
      <c r="G13268" s="161" t="n">
        <v>14.591</v>
      </c>
      <c r="H13268" s="161" t="inlineStr">
        <is>
          <t>2024</t>
        </is>
      </c>
      <c r="I13268" s="161" t="inlineStr">
        <is>
          <t>dataset_2026-08-26T13_41_09_874550254Z_DEFAULT_INTEGRATION_IMF_RES_WEO_9_0_0.csv (derived)</t>
        </is>
      </c>
    </row>
    <row r="13269" ht="13" customHeight="1">
      <c r="A13269" s="161" t="inlineStr">
        <is>
          <t>TZA</t>
        </is>
      </c>
      <c r="B13269" s="161" t="inlineStr">
        <is>
          <t>Tanzania</t>
        </is>
      </c>
      <c r="C13269" s="161" t="inlineStr">
        <is>
          <t>Sub-Saharan Africa</t>
        </is>
      </c>
      <c r="D13269" s="161" t="inlineStr">
        <is>
          <t>Lower middle income</t>
        </is>
      </c>
      <c r="E13269" s="161" t="b">
        <v>1</v>
      </c>
      <c r="F13269" s="161" t="inlineStr">
        <is>
          <t>interest_pct_gdp</t>
        </is>
      </c>
      <c r="G13269" s="161" t="n">
        <v>2.346</v>
      </c>
      <c r="H13269" s="161" t="inlineStr">
        <is>
          <t>2024</t>
        </is>
      </c>
      <c r="I13269" s="161" t="inlineStr">
        <is>
          <t>dataset_2026-08-26T13_41_09_874550254Z_DEFAULT_INTEGRATION_IMF_RES_WEO_9_0_0.csv (derived)</t>
        </is>
      </c>
    </row>
    <row r="13270" ht="13" customHeight="1">
      <c r="A13270" s="161" t="inlineStr">
        <is>
          <t>TZA</t>
        </is>
      </c>
      <c r="B13270" s="161" t="inlineStr">
        <is>
          <t>Tanzania</t>
        </is>
      </c>
      <c r="C13270" s="161" t="inlineStr">
        <is>
          <t>Sub-Saharan Africa</t>
        </is>
      </c>
      <c r="D13270" s="161" t="inlineStr">
        <is>
          <t>Lower middle income</t>
        </is>
      </c>
      <c r="E13270" s="161" t="b">
        <v>1</v>
      </c>
      <c r="F13270" s="161" t="inlineStr">
        <is>
          <t>gross_debt_pct_gdp</t>
        </is>
      </c>
      <c r="G13270" s="161" t="n">
        <v>49.86</v>
      </c>
      <c r="H13270" s="161" t="inlineStr">
        <is>
          <t>2024</t>
        </is>
      </c>
      <c r="I13270" s="161" t="inlineStr">
        <is>
          <t>dataset_2026-08-26T13_41_09_874550254Z_DEFAULT_INTEGRATION_IMF_RES_WEO_9_0_0.csv</t>
        </is>
      </c>
    </row>
    <row r="13271" ht="13" customHeight="1">
      <c r="A13271" s="161" t="inlineStr">
        <is>
          <t>TZA</t>
        </is>
      </c>
      <c r="B13271" s="161" t="inlineStr">
        <is>
          <t>Tanzania</t>
        </is>
      </c>
      <c r="C13271" s="161" t="inlineStr">
        <is>
          <t>Sub-Saharan Africa</t>
        </is>
      </c>
      <c r="D13271" s="161" t="inlineStr">
        <is>
          <t>Lower middle income</t>
        </is>
      </c>
      <c r="E13271" s="161" t="b">
        <v>1</v>
      </c>
      <c r="F13271" s="161" t="inlineStr">
        <is>
          <t>tax_revenue_pct_gdp</t>
        </is>
      </c>
      <c r="G13271" s="161" t="n">
        <v>11.874</v>
      </c>
      <c r="H13271" s="161" t="inlineStr">
        <is>
          <t>2024</t>
        </is>
      </c>
      <c r="I13271" s="161" t="inlineStr">
        <is>
          <t>world-imf2026.xlsx</t>
        </is>
      </c>
    </row>
    <row r="13272" ht="13" customHeight="1">
      <c r="A13272" s="161" t="inlineStr">
        <is>
          <t>TZA</t>
        </is>
      </c>
      <c r="B13272" s="161" t="inlineStr">
        <is>
          <t>Tanzania</t>
        </is>
      </c>
      <c r="C13272" s="161" t="inlineStr">
        <is>
          <t>Sub-Saharan Africa</t>
        </is>
      </c>
      <c r="D13272" s="161" t="inlineStr">
        <is>
          <t>Lower middle income</t>
        </is>
      </c>
      <c r="E13272" s="161" t="b">
        <v>1</v>
      </c>
      <c r="F13272" s="161" t="inlineStr">
        <is>
          <t>capex_execution_rate_pct</t>
        </is>
      </c>
      <c r="G13272" s="161" t="n">
        <v>87.952</v>
      </c>
      <c r="H13272" s="161" t="inlineStr">
        <is>
          <t>2022</t>
        </is>
      </c>
      <c r="I13272" s="161" t="inlineStr">
        <is>
          <t>WB_BOOST_WIDEF.csv</t>
        </is>
      </c>
    </row>
    <row r="13273" ht="13" customHeight="1">
      <c r="A13273" s="161" t="inlineStr">
        <is>
          <t>TZA</t>
        </is>
      </c>
      <c r="B13273" s="161" t="inlineStr">
        <is>
          <t>Tanzania</t>
        </is>
      </c>
      <c r="C13273" s="161" t="inlineStr">
        <is>
          <t>Sub-Saharan Africa</t>
        </is>
      </c>
      <c r="D13273" s="161" t="inlineStr">
        <is>
          <t>Lower middle income</t>
        </is>
      </c>
      <c r="E13273" s="161" t="b">
        <v>1</v>
      </c>
      <c r="F13273" s="161" t="inlineStr">
        <is>
          <t>pefa_pi11_pim_score</t>
        </is>
      </c>
      <c r="G13273" s="161" t="n">
        <v>1.5</v>
      </c>
      <c r="H13273" s="161" t="inlineStr">
        <is>
          <t>2022</t>
        </is>
      </c>
      <c r="I13273" s="161" t="inlineStr">
        <is>
          <t>assessments_1787749571.csv</t>
        </is>
      </c>
    </row>
    <row r="13274" ht="13" customHeight="1">
      <c r="A13274" s="161" t="inlineStr">
        <is>
          <t>TZA</t>
        </is>
      </c>
      <c r="B13274" s="161" t="inlineStr">
        <is>
          <t>Tanzania</t>
        </is>
      </c>
      <c r="C13274" s="161" t="inlineStr">
        <is>
          <t>Sub-Saharan Africa</t>
        </is>
      </c>
      <c r="D13274" s="161" t="inlineStr">
        <is>
          <t>Lower middle income</t>
        </is>
      </c>
      <c r="E13274" s="161" t="b">
        <v>1</v>
      </c>
      <c r="F13274" s="161" t="inlineStr">
        <is>
          <t>pefa_pi122_asset_monitoring</t>
        </is>
      </c>
      <c r="G13274" s="161" t="n">
        <v>2</v>
      </c>
      <c r="H13274" s="161" t="inlineStr">
        <is>
          <t>2022</t>
        </is>
      </c>
      <c r="I13274" s="161" t="inlineStr">
        <is>
          <t>assessments_1787749571.csv</t>
        </is>
      </c>
    </row>
    <row r="13275" ht="13" customHeight="1">
      <c r="A13275" s="161" t="inlineStr">
        <is>
          <t>TZA</t>
        </is>
      </c>
      <c r="B13275" s="161" t="inlineStr">
        <is>
          <t>Tanzania</t>
        </is>
      </c>
      <c r="C13275" s="161" t="inlineStr">
        <is>
          <t>Sub-Saharan Africa</t>
        </is>
      </c>
      <c r="D13275" s="161" t="inlineStr">
        <is>
          <t>Lower middle income</t>
        </is>
      </c>
      <c r="E13275" s="161" t="b">
        <v>1</v>
      </c>
      <c r="F13275" s="161" t="inlineStr">
        <is>
          <t>climate_pfm_diagnostic_on_record</t>
        </is>
      </c>
      <c r="G13275" s="161" t="n">
        <v>1</v>
      </c>
      <c r="H13275" s="161" t="inlineStr">
        <is>
          <t>2022</t>
        </is>
      </c>
      <c r="I13275" s="161" t="inlineStr">
        <is>
          <t>UNDP-Global-Climate-Public-Finance-Review-2022.pdf (Table 4.2)</t>
        </is>
      </c>
    </row>
    <row r="13276" ht="13" customHeight="1">
      <c r="A13276" s="161" t="inlineStr">
        <is>
          <t>TZA</t>
        </is>
      </c>
      <c r="B13276" s="161" t="inlineStr">
        <is>
          <t>Tanzania</t>
        </is>
      </c>
      <c r="C13276" s="161" t="inlineStr">
        <is>
          <t>Sub-Saharan Africa</t>
        </is>
      </c>
      <c r="D13276" s="161" t="inlineStr">
        <is>
          <t>Lower middle income</t>
        </is>
      </c>
      <c r="E13276" s="161" t="b">
        <v>1</v>
      </c>
      <c r="F13276" s="161" t="inlineStr">
        <is>
          <t>ids_official_private_rate_spread_pp</t>
        </is>
      </c>
      <c r="G13276" s="161" t="n">
        <v>3.017</v>
      </c>
      <c r="H13276" s="161" t="inlineStr">
        <is>
          <t>2024</t>
        </is>
      </c>
      <c r="I13276" s="161" t="inlineStr">
        <is>
          <t>P_Data_Extract_From_International_Debt_Statistics__2_.xlsx</t>
        </is>
      </c>
    </row>
    <row r="13277" ht="13" customHeight="1">
      <c r="A13277" s="161" t="inlineStr">
        <is>
          <t>TZA</t>
        </is>
      </c>
      <c r="B13277" s="161" t="inlineStr">
        <is>
          <t>Tanzania</t>
        </is>
      </c>
      <c r="C13277" s="161" t="inlineStr">
        <is>
          <t>Sub-Saharan Africa</t>
        </is>
      </c>
      <c r="D13277" s="161" t="inlineStr">
        <is>
          <t>Lower middle income</t>
        </is>
      </c>
      <c r="E13277" s="161" t="b">
        <v>1</v>
      </c>
      <c r="F13277" s="161" t="inlineStr">
        <is>
          <t>ids_private_creditor_rate_pct</t>
        </is>
      </c>
      <c r="G13277" s="161" t="n">
        <v>7.03</v>
      </c>
      <c r="H13277" s="161" t="inlineStr">
        <is>
          <t>2024</t>
        </is>
      </c>
      <c r="I13277" s="161" t="inlineStr">
        <is>
          <t>P_Data_Extract_From_International_Debt_Statistics__2_.xlsx</t>
        </is>
      </c>
    </row>
    <row r="13278" ht="13" customHeight="1">
      <c r="A13278" s="161" t="inlineStr">
        <is>
          <t>TZA</t>
        </is>
      </c>
      <c r="B13278" s="161" t="inlineStr">
        <is>
          <t>Tanzania</t>
        </is>
      </c>
      <c r="C13278" s="161" t="inlineStr">
        <is>
          <t>Sub-Saharan Africa</t>
        </is>
      </c>
      <c r="D13278" s="161" t="inlineStr">
        <is>
          <t>Lower middle income</t>
        </is>
      </c>
      <c r="E13278" s="161" t="b">
        <v>1</v>
      </c>
      <c r="F13278" s="161" t="inlineStr">
        <is>
          <t>ids_avg_maturity_years</t>
        </is>
      </c>
      <c r="G13278" s="161" t="n">
        <v>22.479</v>
      </c>
      <c r="H13278" s="161" t="inlineStr">
        <is>
          <t>2024</t>
        </is>
      </c>
      <c r="I13278" s="161" t="inlineStr">
        <is>
          <t>P_Data_Extract_From_International_Debt_Statistics__2_.xlsx</t>
        </is>
      </c>
    </row>
    <row r="13279" ht="13" customHeight="1">
      <c r="A13279" s="161" t="inlineStr">
        <is>
          <t>TZA</t>
        </is>
      </c>
      <c r="B13279" s="161" t="inlineStr">
        <is>
          <t>Tanzania</t>
        </is>
      </c>
      <c r="C13279" s="161" t="inlineStr">
        <is>
          <t>Sub-Saharan Africa</t>
        </is>
      </c>
      <c r="D13279" s="161" t="inlineStr">
        <is>
          <t>Lower middle income</t>
        </is>
      </c>
      <c r="E13279" s="161" t="b">
        <v>1</v>
      </c>
      <c r="F13279" s="161" t="inlineStr">
        <is>
          <t>mitigation_finance_received_pct_gdp</t>
        </is>
      </c>
      <c r="G13279" s="161" t="n">
        <v>1.428</v>
      </c>
      <c r="H13279" s="161" t="inlineStr">
        <is>
          <t>2024</t>
        </is>
      </c>
      <c r="I13279" s="161" t="inlineStr">
        <is>
          <t>CRDF-RP_2024.xlsx + WEO</t>
        </is>
      </c>
    </row>
    <row r="13280" ht="13" customHeight="1">
      <c r="A13280" s="161" t="inlineStr">
        <is>
          <t>TZA</t>
        </is>
      </c>
      <c r="B13280" s="161" t="inlineStr">
        <is>
          <t>Tanzania</t>
        </is>
      </c>
      <c r="C13280" s="161" t="inlineStr">
        <is>
          <t>Sub-Saharan Africa</t>
        </is>
      </c>
      <c r="D13280" s="161" t="inlineStr">
        <is>
          <t>Lower middle income</t>
        </is>
      </c>
      <c r="E13280" s="161" t="b">
        <v>1</v>
      </c>
      <c r="F13280" s="161" t="inlineStr">
        <is>
          <t>ids_multilateral_share_pct</t>
        </is>
      </c>
      <c r="G13280" s="161" t="n">
        <v>67.69499999999999</v>
      </c>
      <c r="H13280" s="161" t="inlineStr">
        <is>
          <t>2024</t>
        </is>
      </c>
      <c r="I13280" s="161" t="inlineStr">
        <is>
          <t>P_Data_Extract_From_International_Debt_Statistics__2_.xlsx</t>
        </is>
      </c>
    </row>
    <row r="13281" ht="13" customHeight="1">
      <c r="A13281" s="161" t="inlineStr">
        <is>
          <t>TZA</t>
        </is>
      </c>
      <c r="B13281" s="161" t="inlineStr">
        <is>
          <t>Tanzania</t>
        </is>
      </c>
      <c r="C13281" s="161" t="inlineStr">
        <is>
          <t>Sub-Saharan Africa</t>
        </is>
      </c>
      <c r="D13281" s="161" t="inlineStr">
        <is>
          <t>Lower middle income</t>
        </is>
      </c>
      <c r="E13281" s="161" t="b">
        <v>1</v>
      </c>
      <c r="F13281" s="161" t="inlineStr">
        <is>
          <t>ids_private_creditor_share_pct</t>
        </is>
      </c>
      <c r="G13281" s="161" t="n">
        <v>17.597</v>
      </c>
      <c r="H13281" s="161" t="inlineStr">
        <is>
          <t>2024</t>
        </is>
      </c>
      <c r="I13281" s="161" t="inlineStr">
        <is>
          <t>P_Data_Extract_From_International_Debt_Statistics__2_.xlsx</t>
        </is>
      </c>
    </row>
    <row r="13282" ht="13" customHeight="1">
      <c r="A13282" s="161" t="inlineStr">
        <is>
          <t>TZA</t>
        </is>
      </c>
      <c r="B13282" s="161" t="inlineStr">
        <is>
          <t>Tanzania</t>
        </is>
      </c>
      <c r="C13282" s="161" t="inlineStr">
        <is>
          <t>Sub-Saharan Africa</t>
        </is>
      </c>
      <c r="D13282" s="161" t="inlineStr">
        <is>
          <t>Lower middle income</t>
        </is>
      </c>
      <c r="E13282" s="161" t="b">
        <v>1</v>
      </c>
      <c r="F13282" s="161" t="inlineStr">
        <is>
          <t>ids_usd_share_ppg_debt_pct</t>
        </is>
      </c>
      <c r="G13282" s="161" t="n">
        <v>71.38800000000001</v>
      </c>
      <c r="H13282" s="161" t="inlineStr">
        <is>
          <t>2024</t>
        </is>
      </c>
      <c r="I13282" s="161" t="inlineStr">
        <is>
          <t>P_Data_Extract_From_International_Debt_Statistics__2_.xlsx</t>
        </is>
      </c>
    </row>
    <row r="13283" ht="13" customHeight="1">
      <c r="A13283" s="161" t="inlineStr">
        <is>
          <t>TZA</t>
        </is>
      </c>
      <c r="B13283" s="161" t="inlineStr">
        <is>
          <t>Tanzania</t>
        </is>
      </c>
      <c r="C13283" s="161" t="inlineStr">
        <is>
          <t>Sub-Saharan Africa</t>
        </is>
      </c>
      <c r="D13283" s="161" t="inlineStr">
        <is>
          <t>Lower middle income</t>
        </is>
      </c>
      <c r="E13283" s="161" t="b">
        <v>1</v>
      </c>
      <c r="F13283" s="161" t="inlineStr">
        <is>
          <t>pefa_pi103_contingent_liabilities</t>
        </is>
      </c>
      <c r="G13283" s="161" t="n">
        <v>3</v>
      </c>
      <c r="H13283" s="161" t="inlineStr">
        <is>
          <t>2022</t>
        </is>
      </c>
      <c r="I13283" s="161" t="inlineStr">
        <is>
          <t>assessments_1787749571.csv</t>
        </is>
      </c>
    </row>
    <row r="13284" ht="13" customHeight="1">
      <c r="A13284" s="161" t="inlineStr">
        <is>
          <t>TZA</t>
        </is>
      </c>
      <c r="B13284" s="161" t="inlineStr">
        <is>
          <t>Tanzania</t>
        </is>
      </c>
      <c r="C13284" s="161" t="inlineStr">
        <is>
          <t>Sub-Saharan Africa</t>
        </is>
      </c>
      <c r="D13284" s="161" t="inlineStr">
        <is>
          <t>Lower middle income</t>
        </is>
      </c>
      <c r="E13284" s="161" t="b">
        <v>1</v>
      </c>
      <c r="F13284" s="161" t="inlineStr">
        <is>
          <t>ppi_commitments_pct_gdp</t>
        </is>
      </c>
      <c r="G13284" s="161" t="n">
        <v>0.125</v>
      </c>
      <c r="H13284" s="161" t="inlineStr">
        <is>
          <t>2020-2024 avg</t>
        </is>
      </c>
      <c r="I13284" s="161" t="inlineStr">
        <is>
          <t>2024-PPI-Full-DTA.dta + WEO</t>
        </is>
      </c>
    </row>
    <row r="13285" ht="13" customHeight="1">
      <c r="A13285" s="161" t="inlineStr">
        <is>
          <t>TZA</t>
        </is>
      </c>
      <c r="B13285" s="161" t="inlineStr">
        <is>
          <t>Tanzania</t>
        </is>
      </c>
      <c r="C13285" s="161" t="inlineStr">
        <is>
          <t>Sub-Saharan Africa</t>
        </is>
      </c>
      <c r="D13285" s="161" t="inlineStr">
        <is>
          <t>Lower middle income</t>
        </is>
      </c>
      <c r="E13285" s="161" t="b">
        <v>1</v>
      </c>
      <c r="F13285" s="161" t="inlineStr">
        <is>
          <t>excise_revenue_pct_of_revenue</t>
        </is>
      </c>
      <c r="G13285" s="161" t="n">
        <v>20.205</v>
      </c>
      <c r="H13285" s="161" t="inlineStr">
        <is>
          <t>2024</t>
        </is>
      </c>
      <c r="I13285" s="161" t="inlineStr">
        <is>
          <t>world-imf2026.xlsx</t>
        </is>
      </c>
    </row>
    <row r="13286" ht="13" customHeight="1">
      <c r="A13286" s="161" t="inlineStr">
        <is>
          <t>TZA</t>
        </is>
      </c>
      <c r="B13286" s="161" t="inlineStr">
        <is>
          <t>Tanzania</t>
        </is>
      </c>
      <c r="C13286" s="161" t="inlineStr">
        <is>
          <t>Sub-Saharan Africa</t>
        </is>
      </c>
      <c r="D13286" s="161" t="inlineStr">
        <is>
          <t>Lower middle income</t>
        </is>
      </c>
      <c r="E13286" s="161" t="b">
        <v>1</v>
      </c>
      <c r="F13286" s="161" t="inlineStr">
        <is>
          <t>ff_subsidy_total_pct_gdp</t>
        </is>
      </c>
      <c r="G13286" s="161" t="n">
        <v>0.851</v>
      </c>
      <c r="H13286" s="161" t="inlineStr">
        <is>
          <t>2024</t>
        </is>
      </c>
      <c r="I13286" s="161" t="inlineStr">
        <is>
          <t>imffossilfuelsubsidiesdata.xlsb + WEO</t>
        </is>
      </c>
    </row>
    <row r="13287" ht="13" customHeight="1">
      <c r="A13287" s="161" t="inlineStr">
        <is>
          <t>TZA</t>
        </is>
      </c>
      <c r="B13287" s="161" t="inlineStr">
        <is>
          <t>Tanzania</t>
        </is>
      </c>
      <c r="C13287" s="161" t="inlineStr">
        <is>
          <t>Sub-Saharan Africa</t>
        </is>
      </c>
      <c r="D13287" s="161" t="inlineStr">
        <is>
          <t>Lower middle income</t>
        </is>
      </c>
      <c r="E13287" s="161" t="b">
        <v>1</v>
      </c>
      <c r="F13287" s="161" t="inlineStr">
        <is>
          <t>ff_subsidy_explicit_pct_gdp</t>
        </is>
      </c>
      <c r="G13287" s="161" t="n">
        <v>0</v>
      </c>
      <c r="H13287" s="161" t="inlineStr">
        <is>
          <t>2024</t>
        </is>
      </c>
      <c r="I13287" s="161" t="inlineStr">
        <is>
          <t>imffossilfuelsubsidiesdata.xlsb</t>
        </is>
      </c>
    </row>
    <row r="13288" ht="13" customHeight="1">
      <c r="A13288" s="161" t="inlineStr">
        <is>
          <t>TZA</t>
        </is>
      </c>
      <c r="B13288" s="161" t="inlineStr">
        <is>
          <t>Tanzania</t>
        </is>
      </c>
      <c r="C13288" s="161" t="inlineStr">
        <is>
          <t>Sub-Saharan Africa</t>
        </is>
      </c>
      <c r="D13288" s="161" t="inlineStr">
        <is>
          <t>Lower middle income</t>
        </is>
      </c>
      <c r="E13288" s="161" t="b">
        <v>1</v>
      </c>
      <c r="F13288" s="161" t="inlineStr">
        <is>
          <t>ff_subsidy_implicit_pct_gdp</t>
        </is>
      </c>
      <c r="G13288" s="161" t="n">
        <v>0.851</v>
      </c>
      <c r="H13288" s="161" t="inlineStr">
        <is>
          <t>2024</t>
        </is>
      </c>
      <c r="I13288" s="161" t="inlineStr">
        <is>
          <t>imffossilfuelsubsidiesdata.xlsb</t>
        </is>
      </c>
    </row>
    <row r="13289" ht="13" customHeight="1">
      <c r="A13289" s="161" t="inlineStr">
        <is>
          <t>TZA</t>
        </is>
      </c>
      <c r="B13289" s="161" t="inlineStr">
        <is>
          <t>Tanzania</t>
        </is>
      </c>
      <c r="C13289" s="161" t="inlineStr">
        <is>
          <t>Sub-Saharan Africa</t>
        </is>
      </c>
      <c r="D13289" s="161" t="inlineStr">
        <is>
          <t>Lower middle income</t>
        </is>
      </c>
      <c r="E13289" s="161" t="b">
        <v>1</v>
      </c>
      <c r="F13289" s="161" t="inlineStr">
        <is>
          <t>env_protection_pct_of_expenditure</t>
        </is>
      </c>
      <c r="G13289" s="161" t="n">
        <v>0.01</v>
      </c>
      <c r="H13289" s="161" t="inlineStr">
        <is>
          <t>2022</t>
        </is>
      </c>
      <c r="I13289" s="161" t="inlineStr">
        <is>
          <t>WB_BOOST_WIDEF.csv</t>
        </is>
      </c>
    </row>
    <row r="13290" ht="13" customHeight="1">
      <c r="A13290" s="161" t="inlineStr">
        <is>
          <t>TZA</t>
        </is>
      </c>
      <c r="B13290" s="161" t="inlineStr">
        <is>
          <t>Tanzania</t>
        </is>
      </c>
      <c r="C13290" s="161" t="inlineStr">
        <is>
          <t>Sub-Saharan Africa</t>
        </is>
      </c>
      <c r="D13290" s="161" t="inlineStr">
        <is>
          <t>Lower middle income</t>
        </is>
      </c>
      <c r="E13290" s="161" t="b">
        <v>1</v>
      </c>
      <c r="F13290" s="161" t="inlineStr">
        <is>
          <t>net_fuel_trade_pct_merch</t>
        </is>
      </c>
      <c r="G13290" s="161" t="n">
        <v>-17.607</v>
      </c>
      <c r="H13290" s="161" t="inlineStr">
        <is>
          <t>2024</t>
        </is>
      </c>
      <c r="I13290" s="161" t="inlineStr">
        <is>
          <t>WDI TX.VAL.FUEL.ZS.UN less TM.VAL.FUEL.ZS.UN</t>
        </is>
      </c>
    </row>
    <row r="13291" ht="13" customHeight="1">
      <c r="A13291" s="161" t="inlineStr">
        <is>
          <t>TZA</t>
        </is>
      </c>
      <c r="B13291" s="161" t="inlineStr">
        <is>
          <t>Tanzania</t>
        </is>
      </c>
      <c r="C13291" s="161" t="inlineStr">
        <is>
          <t>Sub-Saharan Africa</t>
        </is>
      </c>
      <c r="D13291" s="161" t="inlineStr">
        <is>
          <t>Lower middle income</t>
        </is>
      </c>
      <c r="E13291" s="161" t="b">
        <v>1</v>
      </c>
      <c r="F13291" s="161" t="inlineStr">
        <is>
          <t>fuel_exports_pct_merch</t>
        </is>
      </c>
      <c r="G13291" s="161" t="n">
        <v>2.249</v>
      </c>
      <c r="H13291" s="161" t="inlineStr">
        <is>
          <t>2024</t>
        </is>
      </c>
      <c r="I13291" s="161" t="inlineStr">
        <is>
          <t>API_TX_VAL_FUEL_ZS_UN_DS2_en_csv_v2_33055.zip</t>
        </is>
      </c>
    </row>
    <row r="13292" ht="13" customHeight="1">
      <c r="A13292" s="161" t="inlineStr">
        <is>
          <t>TZA</t>
        </is>
      </c>
      <c r="B13292" s="161" t="inlineStr">
        <is>
          <t>Tanzania</t>
        </is>
      </c>
      <c r="C13292" s="161" t="inlineStr">
        <is>
          <t>Sub-Saharan Africa</t>
        </is>
      </c>
      <c r="D13292" s="161" t="inlineStr">
        <is>
          <t>Lower middle income</t>
        </is>
      </c>
      <c r="E13292" s="161" t="b">
        <v>1</v>
      </c>
      <c r="F13292" s="161" t="inlineStr">
        <is>
          <t>fuel_imports_pct_merch</t>
        </is>
      </c>
      <c r="G13292" s="161" t="n">
        <v>19.856</v>
      </c>
      <c r="H13292" s="161" t="inlineStr">
        <is>
          <t>2024</t>
        </is>
      </c>
      <c r="I13292" s="161" t="inlineStr">
        <is>
          <t>API_TM_VAL_FUEL_ZS_UN_DS2_en_csv_v2_36140.zip</t>
        </is>
      </c>
    </row>
    <row r="13293" ht="13" customHeight="1">
      <c r="A13293" s="161" t="inlineStr">
        <is>
          <t>TZA</t>
        </is>
      </c>
      <c r="B13293" s="161" t="inlineStr">
        <is>
          <t>Tanzania</t>
        </is>
      </c>
      <c r="C13293" s="161" t="inlineStr">
        <is>
          <t>Sub-Saharan Africa</t>
        </is>
      </c>
      <c r="D13293" s="161" t="inlineStr">
        <is>
          <t>Lower middle income</t>
        </is>
      </c>
      <c r="E13293" s="161" t="b">
        <v>1</v>
      </c>
      <c r="F13293" s="161" t="inlineStr">
        <is>
          <t>energy_import_dep_pct</t>
        </is>
      </c>
      <c r="G13293" s="161" t="n">
        <v>12.934</v>
      </c>
      <c r="H13293" s="161" t="inlineStr">
        <is>
          <t>2022</t>
        </is>
      </c>
      <c r="I13293" s="161" t="inlineStr">
        <is>
          <t>API_EG_IMP_CONS_ZS_DS2_en_csv_v2_160768.zip</t>
        </is>
      </c>
    </row>
    <row r="13294" ht="13" customHeight="1">
      <c r="A13294" s="161" t="inlineStr">
        <is>
          <t>TZA</t>
        </is>
      </c>
      <c r="B13294" s="161" t="inlineStr">
        <is>
          <t>Tanzania</t>
        </is>
      </c>
      <c r="C13294" s="161" t="inlineStr">
        <is>
          <t>Sub-Saharan Africa</t>
        </is>
      </c>
      <c r="D13294" s="161" t="inlineStr">
        <is>
          <t>Lower middle income</t>
        </is>
      </c>
      <c r="E13294" s="161" t="b">
        <v>1</v>
      </c>
      <c r="F13294" s="161" t="inlineStr">
        <is>
          <t>fossil_rents_total_pct_gdp</t>
        </is>
      </c>
      <c r="G13294" s="161" t="n">
        <v>0.272</v>
      </c>
      <c r="H13294" s="161" t="inlineStr">
        <is>
          <t>2021</t>
        </is>
      </c>
      <c r="I13294" s="161" t="inlineStr">
        <is>
          <t>WDI NY.GDP.PETR+NGAS+COAL.RT.ZS</t>
        </is>
      </c>
    </row>
    <row r="13295" ht="13" customHeight="1">
      <c r="A13295" s="161" t="inlineStr">
        <is>
          <t>TZA</t>
        </is>
      </c>
      <c r="B13295" s="161" t="inlineStr">
        <is>
          <t>Tanzania</t>
        </is>
      </c>
      <c r="C13295" s="161" t="inlineStr">
        <is>
          <t>Sub-Saharan Africa</t>
        </is>
      </c>
      <c r="D13295" s="161" t="inlineStr">
        <is>
          <t>Lower middle income</t>
        </is>
      </c>
      <c r="E13295" s="161" t="b">
        <v>1</v>
      </c>
      <c r="F13295" s="161" t="inlineStr">
        <is>
          <t>oil_rents_pct_gdp</t>
        </is>
      </c>
      <c r="G13295" s="161" t="n">
        <v>0</v>
      </c>
      <c r="H13295" s="161" t="inlineStr">
        <is>
          <t>2021</t>
        </is>
      </c>
      <c r="I13295" s="161" t="inlineStr">
        <is>
          <t>API_NY_GDP_PETR_RT_ZS_DS2_en_csv_v2_40227.zip</t>
        </is>
      </c>
    </row>
    <row r="13296" ht="13" customHeight="1">
      <c r="A13296" s="161" t="inlineStr">
        <is>
          <t>TZA</t>
        </is>
      </c>
      <c r="B13296" s="161" t="inlineStr">
        <is>
          <t>Tanzania</t>
        </is>
      </c>
      <c r="C13296" s="161" t="inlineStr">
        <is>
          <t>Sub-Saharan Africa</t>
        </is>
      </c>
      <c r="D13296" s="161" t="inlineStr">
        <is>
          <t>Lower middle income</t>
        </is>
      </c>
      <c r="E13296" s="161" t="b">
        <v>1</v>
      </c>
      <c r="F13296" s="161" t="inlineStr">
        <is>
          <t>gas_rents_pct_gdp</t>
        </is>
      </c>
      <c r="G13296" s="161" t="n">
        <v>0.223</v>
      </c>
      <c r="H13296" s="161" t="inlineStr">
        <is>
          <t>2021</t>
        </is>
      </c>
      <c r="I13296" s="161" t="inlineStr">
        <is>
          <t>API_NY_GDP_NGAS_RT_ZS_DS2_en_csv_v2_35861.zip</t>
        </is>
      </c>
    </row>
    <row r="13297" ht="13" customHeight="1">
      <c r="A13297" s="161" t="inlineStr">
        <is>
          <t>TZA</t>
        </is>
      </c>
      <c r="B13297" s="161" t="inlineStr">
        <is>
          <t>Tanzania</t>
        </is>
      </c>
      <c r="C13297" s="161" t="inlineStr">
        <is>
          <t>Sub-Saharan Africa</t>
        </is>
      </c>
      <c r="D13297" s="161" t="inlineStr">
        <is>
          <t>Lower middle income</t>
        </is>
      </c>
      <c r="E13297" s="161" t="b">
        <v>1</v>
      </c>
      <c r="F13297" s="161" t="inlineStr">
        <is>
          <t>coal_rents_pct_gdp</t>
        </is>
      </c>
      <c r="G13297" s="161" t="n">
        <v>0.049</v>
      </c>
      <c r="H13297" s="161" t="inlineStr">
        <is>
          <t>2021</t>
        </is>
      </c>
      <c r="I13297" s="161" t="inlineStr">
        <is>
          <t>API_NY_GDP_COAL_RT_ZS_DS2_en_csv_v2_35370.zip</t>
        </is>
      </c>
    </row>
    <row r="13298" ht="13" customHeight="1">
      <c r="A13298" s="161" t="inlineStr">
        <is>
          <t>TZA</t>
        </is>
      </c>
      <c r="B13298" s="161" t="inlineStr">
        <is>
          <t>Tanzania</t>
        </is>
      </c>
      <c r="C13298" s="161" t="inlineStr">
        <is>
          <t>Sub-Saharan Africa</t>
        </is>
      </c>
      <c r="D13298" s="161" t="inlineStr">
        <is>
          <t>Lower middle income</t>
        </is>
      </c>
      <c r="E13298" s="161" t="b">
        <v>1</v>
      </c>
      <c r="F13298" s="161" t="inlineStr">
        <is>
          <t>other_fossil_gen_share_pct</t>
        </is>
      </c>
      <c r="G13298" s="161" t="n">
        <v>4.299</v>
      </c>
      <c r="H13298" s="161" t="inlineStr">
        <is>
          <t>2024</t>
        </is>
      </c>
      <c r="I13298" s="161" t="inlineStr">
        <is>
          <t>release_generation_yearly_global.csv</t>
        </is>
      </c>
    </row>
    <row r="13299" ht="13" customHeight="1">
      <c r="A13299" s="161" t="inlineStr">
        <is>
          <t>TZA</t>
        </is>
      </c>
      <c r="B13299" s="161" t="inlineStr">
        <is>
          <t>Tanzania</t>
        </is>
      </c>
      <c r="C13299" s="161" t="inlineStr">
        <is>
          <t>Sub-Saharan Africa</t>
        </is>
      </c>
      <c r="D13299" s="161" t="inlineStr">
        <is>
          <t>Lower middle income</t>
        </is>
      </c>
      <c r="E13299" s="161" t="b">
        <v>1</v>
      </c>
      <c r="F13299" s="161" t="inlineStr">
        <is>
          <t>renewable_share_electricity_pct</t>
        </is>
      </c>
      <c r="G13299" s="161" t="n">
        <v>45.41</v>
      </c>
      <c r="H13299" s="161" t="inlineStr">
        <is>
          <t>2024</t>
        </is>
      </c>
      <c r="I13299" s="161" t="inlineStr">
        <is>
          <t>imffossilfuelsubsidiesdata.xlsb</t>
        </is>
      </c>
    </row>
    <row r="13300" ht="13" customHeight="1">
      <c r="A13300" s="161" t="inlineStr">
        <is>
          <t>TZA</t>
        </is>
      </c>
      <c r="B13300" s="161" t="inlineStr">
        <is>
          <t>Tanzania</t>
        </is>
      </c>
      <c r="C13300" s="161" t="inlineStr">
        <is>
          <t>Sub-Saharan Africa</t>
        </is>
      </c>
      <c r="D13300" s="161" t="inlineStr">
        <is>
          <t>Lower middle income</t>
        </is>
      </c>
      <c r="E13300" s="161" t="b">
        <v>1</v>
      </c>
      <c r="F13300" s="161" t="inlineStr">
        <is>
          <t>re_share_change_pp</t>
        </is>
      </c>
      <c r="G13300" s="161" t="n">
        <v>6.429</v>
      </c>
      <c r="H13300" s="161" t="inlineStr">
        <is>
          <t>2024</t>
        </is>
      </c>
      <c r="I13300" s="161" t="inlineStr">
        <is>
          <t>release_generation_yearly_global.csv</t>
        </is>
      </c>
    </row>
    <row r="13301" ht="13" customHeight="1">
      <c r="A13301" s="161" t="inlineStr">
        <is>
          <t>TZA</t>
        </is>
      </c>
      <c r="B13301" s="161" t="inlineStr">
        <is>
          <t>Tanzania</t>
        </is>
      </c>
      <c r="C13301" s="161" t="inlineStr">
        <is>
          <t>Sub-Saharan Africa</t>
        </is>
      </c>
      <c r="D13301" s="161" t="inlineStr">
        <is>
          <t>Lower middle income</t>
        </is>
      </c>
      <c r="E13301" s="161" t="b">
        <v>1</v>
      </c>
      <c r="F13301" s="161" t="inlineStr">
        <is>
          <t>re_capacity_growth_pct</t>
        </is>
      </c>
      <c r="G13301" s="161" t="n">
        <v>93.42100000000001</v>
      </c>
      <c r="H13301" s="161" t="inlineStr">
        <is>
          <t>2024</t>
        </is>
      </c>
      <c r="I13301" s="161" t="inlineStr">
        <is>
          <t>release_generation_yearly_global.csv</t>
        </is>
      </c>
    </row>
    <row r="13302" ht="13" customHeight="1">
      <c r="A13302" s="161" t="inlineStr">
        <is>
          <t>TZA</t>
        </is>
      </c>
      <c r="B13302" s="161" t="inlineStr">
        <is>
          <t>Tanzania</t>
        </is>
      </c>
      <c r="C13302" s="161" t="inlineStr">
        <is>
          <t>Sub-Saharan Africa</t>
        </is>
      </c>
      <c r="D13302" s="161" t="inlineStr">
        <is>
          <t>Lower middle income</t>
        </is>
      </c>
      <c r="E13302" s="161" t="b">
        <v>1</v>
      </c>
      <c r="F13302" s="161" t="inlineStr">
        <is>
          <t>inn_total_inv_2030_pct_gdp</t>
        </is>
      </c>
      <c r="G13302" s="161" t="n">
        <v>5.34861599757838</v>
      </c>
      <c r="H13302" s="161" t="inlineStr">
        <is>
          <t>2030</t>
        </is>
      </c>
      <c r="I13302" s="161" t="inlineStr">
        <is>
          <t>Mitigation_Investment_Needs_v1.1.xlsx (InvestmentNeeds v1.1, model output)</t>
        </is>
      </c>
    </row>
    <row r="13303" ht="13" customHeight="1">
      <c r="A13303" s="161" t="inlineStr">
        <is>
          <t>TZA</t>
        </is>
      </c>
      <c r="B13303" s="161" t="inlineStr">
        <is>
          <t>Tanzania</t>
        </is>
      </c>
      <c r="C13303" s="161" t="inlineStr">
        <is>
          <t>Sub-Saharan Africa</t>
        </is>
      </c>
      <c r="D13303" s="161" t="inlineStr">
        <is>
          <t>Lower middle income</t>
        </is>
      </c>
      <c r="E13303" s="161" t="b">
        <v>1</v>
      </c>
      <c r="F13303" s="161" t="inlineStr">
        <is>
          <t>inn_incr_inv_2030_pct_gdp</t>
        </is>
      </c>
      <c r="G13303" s="161" t="n">
        <v>1.28366783941881</v>
      </c>
      <c r="H13303" s="161" t="inlineStr">
        <is>
          <t>2030</t>
        </is>
      </c>
      <c r="I13303" s="161" t="inlineStr">
        <is>
          <t>Mitigation_Investment_Needs_v1.1.xlsx (InvestmentNeeds v1.1, model output)</t>
        </is>
      </c>
    </row>
    <row r="13304" ht="13" customHeight="1">
      <c r="A13304" s="161" t="inlineStr">
        <is>
          <t>TZA</t>
        </is>
      </c>
      <c r="B13304" s="161" t="inlineStr">
        <is>
          <t>Tanzania</t>
        </is>
      </c>
      <c r="C13304" s="161" t="inlineStr">
        <is>
          <t>Sub-Saharan Africa</t>
        </is>
      </c>
      <c r="D13304" s="161" t="inlineStr">
        <is>
          <t>Lower middle income</t>
        </is>
      </c>
      <c r="E13304" s="161" t="b">
        <v>1</v>
      </c>
      <c r="F13304" s="161" t="inlineStr">
        <is>
          <t>inn_incr_inv_gen_2030_pct_gdp</t>
        </is>
      </c>
      <c r="G13304" s="161" t="n">
        <v>0.2448120299499512</v>
      </c>
      <c r="H13304" s="161" t="inlineStr">
        <is>
          <t>2030</t>
        </is>
      </c>
      <c r="I13304" s="161" t="inlineStr">
        <is>
          <t>Mitigation_Investment_Needs_v1.1.xlsx (InvestmentNeeds v1.1, model output)</t>
        </is>
      </c>
    </row>
    <row r="13305" ht="13" customHeight="1">
      <c r="A13305" s="161" t="inlineStr">
        <is>
          <t>TZA</t>
        </is>
      </c>
      <c r="B13305" s="161" t="inlineStr">
        <is>
          <t>Tanzania</t>
        </is>
      </c>
      <c r="C13305" s="161" t="inlineStr">
        <is>
          <t>Sub-Saharan Africa</t>
        </is>
      </c>
      <c r="D13305" s="161" t="inlineStr">
        <is>
          <t>Lower middle income</t>
        </is>
      </c>
      <c r="E13305" s="161" t="b">
        <v>1</v>
      </c>
      <c r="F13305" s="161" t="inlineStr">
        <is>
          <t>inn_incr_inv_grid_2030_pct_gdp</t>
        </is>
      </c>
      <c r="G13305" s="161" t="n">
        <v>0.167871106251395</v>
      </c>
      <c r="H13305" s="161" t="inlineStr">
        <is>
          <t>2030</t>
        </is>
      </c>
      <c r="I13305" s="161" t="inlineStr">
        <is>
          <t>Mitigation_Investment_Needs_v1.1.xlsx (InvestmentNeeds v1.1, model output)</t>
        </is>
      </c>
    </row>
    <row r="13306" ht="13" customHeight="1">
      <c r="A13306" s="161" t="inlineStr">
        <is>
          <t>TZA</t>
        </is>
      </c>
      <c r="B13306" s="161" t="inlineStr">
        <is>
          <t>Tanzania</t>
        </is>
      </c>
      <c r="C13306" s="161" t="inlineStr">
        <is>
          <t>Sub-Saharan Africa</t>
        </is>
      </c>
      <c r="D13306" s="161" t="inlineStr">
        <is>
          <t>Lower middle income</t>
        </is>
      </c>
      <c r="E13306" s="161" t="b">
        <v>1</v>
      </c>
      <c r="F13306" s="161" t="inlineStr">
        <is>
          <t>inn_incr_inv_trn_2030_pct_gdp</t>
        </is>
      </c>
      <c r="G13306" s="161" t="n">
        <v>0.1628040230567156</v>
      </c>
      <c r="H13306" s="161" t="inlineStr">
        <is>
          <t>2030</t>
        </is>
      </c>
      <c r="I13306" s="161" t="inlineStr">
        <is>
          <t>Mitigation_Investment_Needs_v1.1.xlsx (InvestmentNeeds v1.1, model output)</t>
        </is>
      </c>
    </row>
    <row r="13307" ht="13" customHeight="1">
      <c r="A13307" s="161" t="inlineStr">
        <is>
          <t>TZA</t>
        </is>
      </c>
      <c r="B13307" s="161" t="inlineStr">
        <is>
          <t>Tanzania</t>
        </is>
      </c>
      <c r="C13307" s="161" t="inlineStr">
        <is>
          <t>Sub-Saharan Africa</t>
        </is>
      </c>
      <c r="D13307" s="161" t="inlineStr">
        <is>
          <t>Lower middle income</t>
        </is>
      </c>
      <c r="E13307" s="161" t="b">
        <v>1</v>
      </c>
      <c r="F13307" s="161" t="inlineStr">
        <is>
          <t>inn_incr_inv_bld_2030_pct_gdp</t>
        </is>
      </c>
      <c r="G13307" s="161" t="n">
        <v>0.08042649516000309</v>
      </c>
      <c r="H13307" s="161" t="inlineStr">
        <is>
          <t>2030</t>
        </is>
      </c>
      <c r="I13307" s="161" t="inlineStr">
        <is>
          <t>Mitigation_Investment_Needs_v1.1.xlsx (InvestmentNeeds v1.1, model output)</t>
        </is>
      </c>
    </row>
    <row r="13308" ht="13" customHeight="1">
      <c r="A13308" s="161" t="inlineStr">
        <is>
          <t>TZA</t>
        </is>
      </c>
      <c r="B13308" s="161" t="inlineStr">
        <is>
          <t>Tanzania</t>
        </is>
      </c>
      <c r="C13308" s="161" t="inlineStr">
        <is>
          <t>Sub-Saharan Africa</t>
        </is>
      </c>
      <c r="D13308" s="161" t="inlineStr">
        <is>
          <t>Lower middle income</t>
        </is>
      </c>
      <c r="E13308" s="161" t="b">
        <v>1</v>
      </c>
      <c r="F13308" s="161" t="inlineStr">
        <is>
          <t>inn_incr_inv_ind_2030_pct_gdp</t>
        </is>
      </c>
      <c r="G13308" s="161" t="n">
        <v>0.0429787809844325</v>
      </c>
      <c r="H13308" s="161" t="inlineStr">
        <is>
          <t>2030</t>
        </is>
      </c>
      <c r="I13308" s="161" t="inlineStr">
        <is>
          <t>Mitigation_Investment_Needs_v1.1.xlsx (InvestmentNeeds v1.1, model output)</t>
        </is>
      </c>
    </row>
    <row r="13309" ht="13" customHeight="1">
      <c r="A13309" s="161" t="inlineStr">
        <is>
          <t>TZA</t>
        </is>
      </c>
      <c r="B13309" s="161" t="inlineStr">
        <is>
          <t>Tanzania</t>
        </is>
      </c>
      <c r="C13309" s="161" t="inlineStr">
        <is>
          <t>Sub-Saharan Africa</t>
        </is>
      </c>
      <c r="D13309" s="161" t="inlineStr">
        <is>
          <t>Lower middle income</t>
        </is>
      </c>
      <c r="E13309" s="161" t="b">
        <v>1</v>
      </c>
      <c r="F13309" s="161" t="inlineStr">
        <is>
          <t>inn_incr_inv_fuel_2030_pct_gdp</t>
        </is>
      </c>
      <c r="G13309" s="161" t="n">
        <v>0.0612446420176571</v>
      </c>
      <c r="H13309" s="161" t="inlineStr">
        <is>
          <t>2030</t>
        </is>
      </c>
      <c r="I13309" s="161" t="inlineStr">
        <is>
          <t>Mitigation_Investment_Needs_v1.1.xlsx (InvestmentNeeds v1.1, model output)</t>
        </is>
      </c>
    </row>
    <row r="13310" ht="13" customHeight="1">
      <c r="A13310" s="161" t="inlineStr">
        <is>
          <t>TZA</t>
        </is>
      </c>
      <c r="B13310" s="161" t="inlineStr">
        <is>
          <t>Tanzania</t>
        </is>
      </c>
      <c r="C13310" s="161" t="inlineStr">
        <is>
          <t>Sub-Saharan Africa</t>
        </is>
      </c>
      <c r="D13310" s="161" t="inlineStr">
        <is>
          <t>Lower middle income</t>
        </is>
      </c>
      <c r="E13310" s="161" t="b">
        <v>1</v>
      </c>
      <c r="F13310" s="161" t="inlineStr">
        <is>
          <t>inn_incr_inv_afolu_2030_pct_gdp</t>
        </is>
      </c>
      <c r="G13310" s="161" t="n">
        <v>0.523530761998661</v>
      </c>
      <c r="H13310" s="161" t="inlineStr">
        <is>
          <t>2030</t>
        </is>
      </c>
      <c r="I13310" s="161" t="inlineStr">
        <is>
          <t>Mitigation_Investment_Needs_v1.1.xlsx (InvestmentNeeds v1.1, model output)</t>
        </is>
      </c>
    </row>
    <row r="13311" ht="13" customHeight="1">
      <c r="A13311" s="161" t="inlineStr">
        <is>
          <t>TZA</t>
        </is>
      </c>
      <c r="B13311" s="161" t="inlineStr">
        <is>
          <t>Tanzania</t>
        </is>
      </c>
      <c r="C13311" s="161" t="inlineStr">
        <is>
          <t>Sub-Saharan Africa</t>
        </is>
      </c>
      <c r="D13311" s="161" t="inlineStr">
        <is>
          <t>Lower middle income</t>
        </is>
      </c>
      <c r="E13311" s="161" t="b">
        <v>1</v>
      </c>
      <c r="F13311" s="161" t="inlineStr">
        <is>
          <t>inn_incr_cost_a_2030_pct_gdp</t>
        </is>
      </c>
      <c r="G13311" s="161" t="n">
        <v>0.0889745342602207</v>
      </c>
      <c r="H13311" s="161" t="inlineStr">
        <is>
          <t>2030</t>
        </is>
      </c>
      <c r="I13311" s="161" t="inlineStr">
        <is>
          <t>Mitigation_Investment_Needs_v1.1.xlsx (InvestmentNeeds v1.1, model output)</t>
        </is>
      </c>
    </row>
    <row r="13312" ht="13" customHeight="1">
      <c r="A13312" s="161" t="inlineStr">
        <is>
          <t>TZA</t>
        </is>
      </c>
      <c r="B13312" s="161" t="inlineStr">
        <is>
          <t>Tanzania</t>
        </is>
      </c>
      <c r="C13312" s="161" t="inlineStr">
        <is>
          <t>Sub-Saharan Africa</t>
        </is>
      </c>
      <c r="D13312" s="161" t="inlineStr">
        <is>
          <t>Lower middle income</t>
        </is>
      </c>
      <c r="E13312" s="161" t="b">
        <v>1</v>
      </c>
      <c r="F13312" s="161" t="inlineStr">
        <is>
          <t>inn_incr_cost_b_2030_pct_gdp</t>
        </is>
      </c>
      <c r="G13312" s="161" t="n">
        <v>0.0418481690791062</v>
      </c>
      <c r="H13312" s="161" t="inlineStr">
        <is>
          <t>2030</t>
        </is>
      </c>
      <c r="I13312" s="161" t="inlineStr">
        <is>
          <t>Mitigation_Investment_Needs_v1.1.xlsx (InvestmentNeeds v1.1, model output)</t>
        </is>
      </c>
    </row>
    <row r="13313" ht="13" customHeight="1">
      <c r="A13313" s="161" t="inlineStr">
        <is>
          <t>TZA</t>
        </is>
      </c>
      <c r="B13313" s="161" t="inlineStr">
        <is>
          <t>Tanzania</t>
        </is>
      </c>
      <c r="C13313" s="161" t="inlineStr">
        <is>
          <t>Sub-Saharan Africa</t>
        </is>
      </c>
      <c r="D13313" s="161" t="inlineStr">
        <is>
          <t>Lower middle income</t>
        </is>
      </c>
      <c r="E13313" s="161" t="b">
        <v>1</v>
      </c>
      <c r="F13313" s="161" t="inlineStr">
        <is>
          <t>inn_incr_cost_c_2030_pct_gdp</t>
        </is>
      </c>
      <c r="G13313" s="161" t="n">
        <v>-0.0299644617326186</v>
      </c>
      <c r="H13313" s="161" t="inlineStr">
        <is>
          <t>2030</t>
        </is>
      </c>
      <c r="I13313" s="161" t="inlineStr">
        <is>
          <t>Mitigation_Investment_Needs_v1.1.xlsx (InvestmentNeeds v1.1, model output)</t>
        </is>
      </c>
    </row>
    <row r="13314" ht="13" customHeight="1">
      <c r="A13314" s="161" t="inlineStr">
        <is>
          <t>TZA</t>
        </is>
      </c>
      <c r="B13314" s="161" t="inlineStr">
        <is>
          <t>Tanzania</t>
        </is>
      </c>
      <c r="C13314" s="161" t="inlineStr">
        <is>
          <t>Sub-Saharan Africa</t>
        </is>
      </c>
      <c r="D13314" s="161" t="inlineStr">
        <is>
          <t>Lower middle income</t>
        </is>
      </c>
      <c r="E13314" s="161" t="b">
        <v>1</v>
      </c>
      <c r="F13314" s="161" t="inlineStr">
        <is>
          <t>inn_cost_per_t_b_2030_usd</t>
        </is>
      </c>
      <c r="G13314" s="161" t="n">
        <v>38.5238058640767</v>
      </c>
      <c r="H13314" s="161" t="inlineStr">
        <is>
          <t>2030</t>
        </is>
      </c>
      <c r="I13314" s="161" t="inlineStr">
        <is>
          <t>Mitigation_Investment_Needs_v1.1.xlsx (InvestmentNeeds v1.1, model output)</t>
        </is>
      </c>
    </row>
    <row r="13315" ht="13" customHeight="1">
      <c r="A13315" s="161" t="inlineStr">
        <is>
          <t>TZA</t>
        </is>
      </c>
      <c r="B13315" s="161" t="inlineStr">
        <is>
          <t>Tanzania</t>
        </is>
      </c>
      <c r="C13315" s="161" t="inlineStr">
        <is>
          <t>Sub-Saharan Africa</t>
        </is>
      </c>
      <c r="D13315" s="161" t="inlineStr">
        <is>
          <t>Lower middle income</t>
        </is>
      </c>
      <c r="E13315" s="161" t="b">
        <v>1</v>
      </c>
      <c r="F13315" s="161" t="inlineStr">
        <is>
          <t>inn_coc_penalty_2030_pct_gdp</t>
        </is>
      </c>
      <c r="G13315" s="161" t="n">
        <v>0.1963598549213106</v>
      </c>
      <c r="H13315" s="161" t="inlineStr">
        <is>
          <t>2030</t>
        </is>
      </c>
      <c r="I13315" s="161" t="inlineStr">
        <is>
          <t>Mitigation_Investment_Needs_v1.1.xlsx (InvestmentNeeds v1.1, model output)</t>
        </is>
      </c>
    </row>
    <row r="13316" ht="13" customHeight="1">
      <c r="A13316" s="161" t="inlineStr">
        <is>
          <t>TZA</t>
        </is>
      </c>
      <c r="B13316" s="161" t="inlineStr">
        <is>
          <t>Tanzania</t>
        </is>
      </c>
      <c r="C13316" s="161" t="inlineStr">
        <is>
          <t>Sub-Saharan Africa</t>
        </is>
      </c>
      <c r="D13316" s="161" t="inlineStr">
        <is>
          <t>Lower middle income</t>
        </is>
      </c>
      <c r="E13316" s="161" t="b">
        <v>1</v>
      </c>
      <c r="F13316" s="161" t="inlineStr">
        <is>
          <t>inn_pima_adj_inv_2030_pct_gdp</t>
        </is>
      </c>
      <c r="G13316" s="161" t="n">
        <v>6.526140759835969</v>
      </c>
      <c r="H13316" s="161" t="inlineStr">
        <is>
          <t>2030</t>
        </is>
      </c>
      <c r="I13316" s="161" t="inlineStr">
        <is>
          <t>Mitigation_Investment_Needs_v1.1.xlsx (InvestmentNeeds v1.1, model output)</t>
        </is>
      </c>
    </row>
    <row r="13317" ht="13" customHeight="1">
      <c r="A13317" s="161" t="inlineStr">
        <is>
          <t>TZA</t>
        </is>
      </c>
      <c r="B13317" s="161" t="inlineStr">
        <is>
          <t>Tanzania</t>
        </is>
      </c>
      <c r="C13317" s="161" t="inlineStr">
        <is>
          <t>Sub-Saharan Africa</t>
        </is>
      </c>
      <c r="D13317" s="161" t="inlineStr">
        <is>
          <t>Lower middle income</t>
        </is>
      </c>
      <c r="E13317" s="161" t="b">
        <v>1</v>
      </c>
      <c r="F13317" s="161" t="inlineStr">
        <is>
          <t>nmim_nz_inv_2030_pct_gdp</t>
        </is>
      </c>
      <c r="G13317" s="161" t="n">
        <v>5.293835542667746</v>
      </c>
      <c r="H13317" s="161" t="inlineStr">
        <is>
          <t>2030</t>
        </is>
      </c>
      <c r="I13317" s="161" t="inlineStr">
        <is>
          <t>nmim_summary_v0_2.csv (InvestmentNeeds NMIM v0.2, model output)</t>
        </is>
      </c>
    </row>
    <row r="13318" ht="13" customHeight="1">
      <c r="A13318" s="161" t="inlineStr">
        <is>
          <t>TZA</t>
        </is>
      </c>
      <c r="B13318" s="161" t="inlineStr">
        <is>
          <t>Tanzania</t>
        </is>
      </c>
      <c r="C13318" s="161" t="inlineStr">
        <is>
          <t>Sub-Saharan Africa</t>
        </is>
      </c>
      <c r="D13318" s="161" t="inlineStr">
        <is>
          <t>Lower middle income</t>
        </is>
      </c>
      <c r="E13318" s="161" t="b">
        <v>1</v>
      </c>
      <c r="F13318" s="161" t="inlineStr">
        <is>
          <t>nmim_typ1_2030_pct_gdp</t>
        </is>
      </c>
      <c r="G13318" s="161" t="n">
        <v>2.838476708736199</v>
      </c>
      <c r="H13318" s="161" t="inlineStr">
        <is>
          <t>2030</t>
        </is>
      </c>
      <c r="I13318" s="161" t="inlineStr">
        <is>
          <t>nmim_summary_v0_2.csv (InvestmentNeeds NMIM v0.2, model output)</t>
        </is>
      </c>
    </row>
    <row r="13319" ht="13" customHeight="1">
      <c r="A13319" s="161" t="inlineStr">
        <is>
          <t>TZA</t>
        </is>
      </c>
      <c r="B13319" s="161" t="inlineStr">
        <is>
          <t>Tanzania</t>
        </is>
      </c>
      <c r="C13319" s="161" t="inlineStr">
        <is>
          <t>Sub-Saharan Africa</t>
        </is>
      </c>
      <c r="D13319" s="161" t="inlineStr">
        <is>
          <t>Lower middle income</t>
        </is>
      </c>
      <c r="E13319" s="161" t="b">
        <v>1</v>
      </c>
      <c r="F13319" s="161" t="inlineStr">
        <is>
          <t>nmim_typ2_2030_pct_gdp</t>
        </is>
      </c>
      <c r="G13319" s="161" t="n">
        <v>0.2818315268755645</v>
      </c>
      <c r="H13319" s="161" t="inlineStr">
        <is>
          <t>2030</t>
        </is>
      </c>
      <c r="I13319" s="161" t="inlineStr">
        <is>
          <t>nmim_summary_v0_2.csv (InvestmentNeeds NMIM v0.2, model output)</t>
        </is>
      </c>
    </row>
    <row r="13320" ht="13" customHeight="1">
      <c r="A13320" s="161" t="inlineStr">
        <is>
          <t>TZA</t>
        </is>
      </c>
      <c r="B13320" s="161" t="inlineStr">
        <is>
          <t>Tanzania</t>
        </is>
      </c>
      <c r="C13320" s="161" t="inlineStr">
        <is>
          <t>Sub-Saharan Africa</t>
        </is>
      </c>
      <c r="D13320" s="161" t="inlineStr">
        <is>
          <t>Lower middle income</t>
        </is>
      </c>
      <c r="E13320" s="161" t="b">
        <v>1</v>
      </c>
      <c r="F13320" s="161" t="inlineStr">
        <is>
          <t>nmim_typ3_2030_pct_gdp</t>
        </is>
      </c>
      <c r="G13320" s="161" t="n">
        <v>0.285469519872374</v>
      </c>
      <c r="H13320" s="161" t="inlineStr">
        <is>
          <t>2030</t>
        </is>
      </c>
      <c r="I13320" s="161" t="inlineStr">
        <is>
          <t>nmim_summary_v0_2.csv (InvestmentNeeds NMIM v0.2, model output)</t>
        </is>
      </c>
    </row>
    <row r="13321" ht="13" customHeight="1">
      <c r="A13321" s="161" t="inlineStr">
        <is>
          <t>TZA</t>
        </is>
      </c>
      <c r="B13321" s="161" t="inlineStr">
        <is>
          <t>Tanzania</t>
        </is>
      </c>
      <c r="C13321" s="161" t="inlineStr">
        <is>
          <t>Sub-Saharan Africa</t>
        </is>
      </c>
      <c r="D13321" s="161" t="inlineStr">
        <is>
          <t>Lower middle income</t>
        </is>
      </c>
      <c r="E13321" s="161" t="b">
        <v>1</v>
      </c>
      <c r="F13321" s="161" t="inlineStr">
        <is>
          <t>nmim_typ4_2030_pct_gdp</t>
        </is>
      </c>
      <c r="G13321" s="161" t="n">
        <v>1.447160745406831</v>
      </c>
      <c r="H13321" s="161" t="inlineStr">
        <is>
          <t>2030</t>
        </is>
      </c>
      <c r="I13321" s="161" t="inlineStr">
        <is>
          <t>nmim_summary_v0_2.csv (InvestmentNeeds NMIM v0.2, model output)</t>
        </is>
      </c>
    </row>
    <row r="13322" ht="13" customHeight="1">
      <c r="A13322" s="161" t="inlineStr">
        <is>
          <t>TZA</t>
        </is>
      </c>
      <c r="B13322" s="161" t="inlineStr">
        <is>
          <t>Tanzania</t>
        </is>
      </c>
      <c r="C13322" s="161" t="inlineStr">
        <is>
          <t>Sub-Saharan Africa</t>
        </is>
      </c>
      <c r="D13322" s="161" t="inlineStr">
        <is>
          <t>Lower middle income</t>
        </is>
      </c>
      <c r="E13322" s="161" t="b">
        <v>1</v>
      </c>
      <c r="F13322" s="161" t="inlineStr">
        <is>
          <t>nmim_typ5_2030_pct_gdp</t>
        </is>
      </c>
      <c r="G13322" s="161" t="n">
        <v>0.4408970424983716</v>
      </c>
      <c r="H13322" s="161" t="inlineStr">
        <is>
          <t>2030</t>
        </is>
      </c>
      <c r="I13322" s="161" t="inlineStr">
        <is>
          <t>nmim_summary_v0_2.csv (InvestmentNeeds NMIM v0.2, model output)</t>
        </is>
      </c>
    </row>
    <row r="13323" ht="13" customHeight="1">
      <c r="A13323" s="161" t="inlineStr">
        <is>
          <t>TZA</t>
        </is>
      </c>
      <c r="B13323" s="161" t="inlineStr">
        <is>
          <t>Tanzania</t>
        </is>
      </c>
      <c r="C13323" s="161" t="inlineStr">
        <is>
          <t>Sub-Saharan Africa</t>
        </is>
      </c>
      <c r="D13323" s="161" t="inlineStr">
        <is>
          <t>Lower middle income</t>
        </is>
      </c>
      <c r="E13323" s="161" t="b">
        <v>1</v>
      </c>
      <c r="F13323" s="161" t="inlineStr">
        <is>
          <t>nmim_budget_need_2030_pct_gdp</t>
        </is>
      </c>
      <c r="G13323" s="161" t="n">
        <v>3.272624932358248</v>
      </c>
      <c r="H13323" s="161" t="inlineStr">
        <is>
          <t>2030</t>
        </is>
      </c>
      <c r="I13323" s="161" t="inlineStr">
        <is>
          <t>nmim_summary_v0_2.csv (InvestmentNeeds NMIM v0.2, model output)</t>
        </is>
      </c>
    </row>
    <row r="13324" ht="13" customHeight="1">
      <c r="A13324" s="161" t="inlineStr">
        <is>
          <t>TZA</t>
        </is>
      </c>
      <c r="B13324" s="161" t="inlineStr">
        <is>
          <t>Tanzania</t>
        </is>
      </c>
      <c r="C13324" s="161" t="inlineStr">
        <is>
          <t>Sub-Saharan Africa</t>
        </is>
      </c>
      <c r="D13324" s="161" t="inlineStr">
        <is>
          <t>Lower middle income</t>
        </is>
      </c>
      <c r="E13324" s="161" t="b">
        <v>1</v>
      </c>
      <c r="F13324" s="161" t="inlineStr">
        <is>
          <t>nmim_private_share_2030_pct</t>
        </is>
      </c>
      <c r="G13324" s="161" t="n">
        <v>32.85668907726951</v>
      </c>
      <c r="H13324" s="161" t="inlineStr">
        <is>
          <t>2030</t>
        </is>
      </c>
      <c r="I13324" s="161" t="inlineStr">
        <is>
          <t>nmim_summary_v0_2.csv (InvestmentNeeds NMIM v0.2, model output)</t>
        </is>
      </c>
    </row>
    <row r="13325" ht="13" customHeight="1">
      <c r="A13325" s="161" t="inlineStr">
        <is>
          <t>TZA</t>
        </is>
      </c>
      <c r="B13325" s="161" t="inlineStr">
        <is>
          <t>Tanzania</t>
        </is>
      </c>
      <c r="C13325" s="161" t="inlineStr">
        <is>
          <t>Sub-Saharan Africa</t>
        </is>
      </c>
      <c r="D13325" s="161" t="inlineStr">
        <is>
          <t>Lower middle income</t>
        </is>
      </c>
      <c r="E13325" s="161" t="b">
        <v>1</v>
      </c>
      <c r="F13325" s="161" t="inlineStr">
        <is>
          <t>nmim_incr_inv_2030_pct_gdp</t>
        </is>
      </c>
      <c r="G13325" s="161" t="n">
        <v>4.650109436194481</v>
      </c>
      <c r="H13325" s="161" t="inlineStr">
        <is>
          <t>2030</t>
        </is>
      </c>
      <c r="I13325" s="161" t="inlineStr">
        <is>
          <t>nmim_summary_v0_2.csv (InvestmentNeeds NMIM v0.2, model output)</t>
        </is>
      </c>
    </row>
    <row r="13326" ht="13" customHeight="1">
      <c r="A13326" s="161" t="inlineStr">
        <is>
          <t>TZA</t>
        </is>
      </c>
      <c r="B13326" s="161" t="inlineStr">
        <is>
          <t>Tanzania</t>
        </is>
      </c>
      <c r="C13326" s="161" t="inlineStr">
        <is>
          <t>Sub-Saharan Africa</t>
        </is>
      </c>
      <c r="D13326" s="161" t="inlineStr">
        <is>
          <t>Lower middle income</t>
        </is>
      </c>
      <c r="E13326" s="161" t="b">
        <v>1</v>
      </c>
      <c r="F13326" s="161" t="inlineStr">
        <is>
          <t>nmim_incr_inv_2050_pct_gdp</t>
        </is>
      </c>
      <c r="G13326" s="161" t="n">
        <v>2.524701634253382</v>
      </c>
      <c r="H13326" s="161" t="inlineStr">
        <is>
          <t>2050</t>
        </is>
      </c>
      <c r="I13326" s="161" t="inlineStr">
        <is>
          <t>nmim_summary_v0_2.csv (InvestmentNeeds NMIM v0.2, model output)</t>
        </is>
      </c>
    </row>
    <row r="13327" ht="13" customHeight="1">
      <c r="A13327" s="161" t="inlineStr">
        <is>
          <t>TZA</t>
        </is>
      </c>
      <c r="B13327" s="161" t="inlineStr">
        <is>
          <t>Tanzania</t>
        </is>
      </c>
      <c r="C13327" s="161" t="inlineStr">
        <is>
          <t>Sub-Saharan Africa</t>
        </is>
      </c>
      <c r="D13327" s="161" t="inlineStr">
        <is>
          <t>Lower middle income</t>
        </is>
      </c>
      <c r="E13327" s="161" t="b">
        <v>1</v>
      </c>
      <c r="F13327" s="161" t="inlineStr">
        <is>
          <t>nmim_pv_incr_cost_b_pct_gdp</t>
        </is>
      </c>
      <c r="G13327" s="161" t="n">
        <v>34.70090925473384</v>
      </c>
      <c r="H13327" s="161" t="inlineStr">
        <is>
          <t>2025-2050</t>
        </is>
      </c>
      <c r="I13327" s="161" t="inlineStr">
        <is>
          <t>nmim_summary_v0_2.csv (InvestmentNeeds NMIM v0.2, model output)</t>
        </is>
      </c>
    </row>
    <row r="13328" ht="13" customHeight="1">
      <c r="A13328" s="161" t="inlineStr">
        <is>
          <t>TZA</t>
        </is>
      </c>
      <c r="B13328" s="161" t="inlineStr">
        <is>
          <t>Tanzania</t>
        </is>
      </c>
      <c r="C13328" s="161" t="inlineStr">
        <is>
          <t>Sub-Saharan Africa</t>
        </is>
      </c>
      <c r="D13328" s="161" t="inlineStr">
        <is>
          <t>Lower middle income</t>
        </is>
      </c>
      <c r="E13328" s="161" t="b">
        <v>1</v>
      </c>
      <c r="F13328" s="161" t="inlineStr">
        <is>
          <t>price_diesel_usd_litre</t>
        </is>
      </c>
      <c r="G13328" s="161" t="n">
        <v>1.204</v>
      </c>
      <c r="H13328" s="161" t="inlineStr">
        <is>
          <t>2024</t>
        </is>
      </c>
      <c r="I13328" s="161" t="inlineStr">
        <is>
          <t>imffossilfuelsubsidiesdata.xlsb</t>
        </is>
      </c>
    </row>
    <row r="13329" ht="13" customHeight="1">
      <c r="A13329" s="161" t="inlineStr">
        <is>
          <t>TZA</t>
        </is>
      </c>
      <c r="B13329" s="161" t="inlineStr">
        <is>
          <t>Tanzania</t>
        </is>
      </c>
      <c r="C13329" s="161" t="inlineStr">
        <is>
          <t>Sub-Saharan Africa</t>
        </is>
      </c>
      <c r="D13329" s="161" t="inlineStr">
        <is>
          <t>Lower middle income</t>
        </is>
      </c>
      <c r="E13329" s="161" t="b">
        <v>1</v>
      </c>
      <c r="F13329" s="161" t="inlineStr">
        <is>
          <t>price_gasoline_usd_litre</t>
        </is>
      </c>
      <c r="G13329" s="161" t="n">
        <v>1.218</v>
      </c>
      <c r="H13329" s="161" t="inlineStr">
        <is>
          <t>2024</t>
        </is>
      </c>
      <c r="I13329" s="161" t="inlineStr">
        <is>
          <t>imffossilfuelsubsidiesdata.xlsb</t>
        </is>
      </c>
    </row>
    <row r="13330" ht="13" customHeight="1">
      <c r="A13330" s="161" t="inlineStr">
        <is>
          <t>TZA</t>
        </is>
      </c>
      <c r="B13330" s="161" t="inlineStr">
        <is>
          <t>Tanzania</t>
        </is>
      </c>
      <c r="C13330" s="161" t="inlineStr">
        <is>
          <t>Sub-Saharan Africa</t>
        </is>
      </c>
      <c r="D13330" s="161" t="inlineStr">
        <is>
          <t>Lower middle income</t>
        </is>
      </c>
      <c r="E13330" s="161" t="b">
        <v>1</v>
      </c>
      <c r="F13330" s="161" t="inlineStr">
        <is>
          <t>price_electricity_residential_usd_kwh</t>
        </is>
      </c>
      <c r="G13330" s="161" t="n">
        <v>0.09</v>
      </c>
      <c r="H13330" s="161" t="inlineStr">
        <is>
          <t>2024</t>
        </is>
      </c>
      <c r="I13330" s="161" t="inlineStr">
        <is>
          <t>imffossilfuelsubsidiesdata.xlsb</t>
        </is>
      </c>
    </row>
    <row r="13331" ht="13" customHeight="1">
      <c r="A13331" s="161" t="inlineStr">
        <is>
          <t>TZA</t>
        </is>
      </c>
      <c r="B13331" s="161" t="inlineStr">
        <is>
          <t>Tanzania</t>
        </is>
      </c>
      <c r="C13331" s="161" t="inlineStr">
        <is>
          <t>Sub-Saharan Africa</t>
        </is>
      </c>
      <c r="D13331" s="161" t="inlineStr">
        <is>
          <t>Lower middle income</t>
        </is>
      </c>
      <c r="E13331" s="161" t="b">
        <v>1</v>
      </c>
      <c r="F13331" s="161" t="inlineStr">
        <is>
          <t>price_electricity_industry_usd_kwh</t>
        </is>
      </c>
      <c r="G13331" s="161" t="n">
        <v>0.06</v>
      </c>
      <c r="H13331" s="161" t="inlineStr">
        <is>
          <t>2024</t>
        </is>
      </c>
      <c r="I13331" s="161" t="inlineStr">
        <is>
          <t>imffossilfuelsubsidiesdata.xlsb</t>
        </is>
      </c>
    </row>
    <row r="13332" ht="13" customHeight="1">
      <c r="A13332" s="161" t="inlineStr">
        <is>
          <t>TZA</t>
        </is>
      </c>
      <c r="B13332" s="161" t="inlineStr">
        <is>
          <t>Tanzania</t>
        </is>
      </c>
      <c r="C13332" s="161" t="inlineStr">
        <is>
          <t>Sub-Saharan Africa</t>
        </is>
      </c>
      <c r="D13332" s="161" t="inlineStr">
        <is>
          <t>Lower middle income</t>
        </is>
      </c>
      <c r="E13332" s="161" t="b">
        <v>1</v>
      </c>
      <c r="F13332" s="161" t="inlineStr">
        <is>
          <t>price_gas_residential_usd_gj</t>
        </is>
      </c>
      <c r="G13332" s="161" t="n">
        <v>13.494</v>
      </c>
      <c r="H13332" s="161" t="inlineStr">
        <is>
          <t>2024</t>
        </is>
      </c>
      <c r="I13332" s="161" t="inlineStr">
        <is>
          <t>imffossilfuelsubsidiesdata.xlsb</t>
        </is>
      </c>
    </row>
    <row r="13333" ht="13" customHeight="1">
      <c r="A13333" s="161" t="inlineStr">
        <is>
          <t>TZA</t>
        </is>
      </c>
      <c r="B13333" s="161" t="inlineStr">
        <is>
          <t>Tanzania</t>
        </is>
      </c>
      <c r="C13333" s="161" t="inlineStr">
        <is>
          <t>Sub-Saharan Africa</t>
        </is>
      </c>
      <c r="D13333" s="161" t="inlineStr">
        <is>
          <t>Lower middle income</t>
        </is>
      </c>
      <c r="E13333" s="161" t="b">
        <v>1</v>
      </c>
      <c r="F13333" s="161" t="inlineStr">
        <is>
          <t>price_gas_industry_usd_gj</t>
        </is>
      </c>
      <c r="G13333" s="161" t="n">
        <v>8.041</v>
      </c>
      <c r="H13333" s="161" t="inlineStr">
        <is>
          <t>2024</t>
        </is>
      </c>
      <c r="I13333" s="161" t="inlineStr">
        <is>
          <t>imffossilfuelsubsidiesdata.xlsb</t>
        </is>
      </c>
    </row>
    <row r="13334" ht="13" customHeight="1">
      <c r="A13334" s="161" t="inlineStr">
        <is>
          <t>TZA</t>
        </is>
      </c>
      <c r="B13334" s="161" t="inlineStr">
        <is>
          <t>Tanzania</t>
        </is>
      </c>
      <c r="C13334" s="161" t="inlineStr">
        <is>
          <t>Sub-Saharan Africa</t>
        </is>
      </c>
      <c r="D13334" s="161" t="inlineStr">
        <is>
          <t>Lower middle income</t>
        </is>
      </c>
      <c r="E13334" s="161" t="b">
        <v>1</v>
      </c>
      <c r="F13334" s="161" t="inlineStr">
        <is>
          <t>price_gas_power_usd_gj</t>
        </is>
      </c>
      <c r="G13334" s="161" t="n">
        <v>4.606</v>
      </c>
      <c r="H13334" s="161" t="inlineStr">
        <is>
          <t>2024</t>
        </is>
      </c>
      <c r="I13334" s="161" t="inlineStr">
        <is>
          <t>imffossilfuelsubsidiesdata.xlsb</t>
        </is>
      </c>
    </row>
    <row r="13335" ht="13" customHeight="1">
      <c r="A13335" s="161" t="inlineStr">
        <is>
          <t>TZA</t>
        </is>
      </c>
      <c r="B13335" s="161" t="inlineStr">
        <is>
          <t>Tanzania</t>
        </is>
      </c>
      <c r="C13335" s="161" t="inlineStr">
        <is>
          <t>Sub-Saharan Africa</t>
        </is>
      </c>
      <c r="D13335" s="161" t="inlineStr">
        <is>
          <t>Lower middle income</t>
        </is>
      </c>
      <c r="E13335" s="161" t="b">
        <v>1</v>
      </c>
      <c r="F13335" s="161" t="inlineStr">
        <is>
          <t>price_coal_residential_usd_gj</t>
        </is>
      </c>
      <c r="G13335" s="161" t="n">
        <v>6.323</v>
      </c>
      <c r="H13335" s="161" t="inlineStr">
        <is>
          <t>2024</t>
        </is>
      </c>
      <c r="I13335" s="161" t="inlineStr">
        <is>
          <t>imffossilfuelsubsidiesdata.xlsb</t>
        </is>
      </c>
    </row>
    <row r="13336" ht="13" customHeight="1">
      <c r="A13336" s="161" t="inlineStr">
        <is>
          <t>TZA</t>
        </is>
      </c>
      <c r="B13336" s="161" t="inlineStr">
        <is>
          <t>Tanzania</t>
        </is>
      </c>
      <c r="C13336" s="161" t="inlineStr">
        <is>
          <t>Sub-Saharan Africa</t>
        </is>
      </c>
      <c r="D13336" s="161" t="inlineStr">
        <is>
          <t>Lower middle income</t>
        </is>
      </c>
      <c r="E13336" s="161" t="b">
        <v>1</v>
      </c>
      <c r="F13336" s="161" t="inlineStr">
        <is>
          <t>price_coal_industry_usd_gj</t>
        </is>
      </c>
      <c r="G13336" s="161" t="n">
        <v>3.373</v>
      </c>
      <c r="H13336" s="161" t="inlineStr">
        <is>
          <t>2024</t>
        </is>
      </c>
      <c r="I13336" s="161" t="inlineStr">
        <is>
          <t>imffossilfuelsubsidiesdata.xlsb</t>
        </is>
      </c>
    </row>
    <row r="13337" ht="13" customHeight="1">
      <c r="A13337" s="161" t="inlineStr">
        <is>
          <t>TZA</t>
        </is>
      </c>
      <c r="B13337" s="161" t="inlineStr">
        <is>
          <t>Tanzania</t>
        </is>
      </c>
      <c r="C13337" s="161" t="inlineStr">
        <is>
          <t>Sub-Saharan Africa</t>
        </is>
      </c>
      <c r="D13337" s="161" t="inlineStr">
        <is>
          <t>Lower middle income</t>
        </is>
      </c>
      <c r="E13337" s="161" t="b">
        <v>1</v>
      </c>
      <c r="F13337" s="161" t="inlineStr">
        <is>
          <t>price_coal_power_usd_gj</t>
        </is>
      </c>
      <c r="G13337" s="161" t="n">
        <v>2.049</v>
      </c>
      <c r="H13337" s="161" t="inlineStr">
        <is>
          <t>2024</t>
        </is>
      </c>
      <c r="I13337" s="161" t="inlineStr">
        <is>
          <t>imffossilfuelsubsidiesdata.xlsb</t>
        </is>
      </c>
    </row>
    <row r="13338" ht="13" customHeight="1">
      <c r="A13338" s="161" t="inlineStr">
        <is>
          <t>TZA</t>
        </is>
      </c>
      <c r="B13338" s="161" t="inlineStr">
        <is>
          <t>Tanzania</t>
        </is>
      </c>
      <c r="C13338" s="161" t="inlineStr">
        <is>
          <t>Sub-Saharan Africa</t>
        </is>
      </c>
      <c r="D13338" s="161" t="inlineStr">
        <is>
          <t>Lower middle income</t>
        </is>
      </c>
      <c r="E13338" s="161" t="b">
        <v>1</v>
      </c>
      <c r="F13338" s="161" t="inlineStr">
        <is>
          <t>power_market_structure</t>
        </is>
      </c>
      <c r="G13338" s="161" t="n">
        <v>2</v>
      </c>
      <c r="H13338" s="161" t="inlineStr">
        <is>
          <t>2013</t>
        </is>
      </c>
      <c r="I13338" s="161" t="inlineStr">
        <is>
          <t>dataverse_files.zip</t>
        </is>
      </c>
    </row>
    <row r="13339" ht="13" customHeight="1">
      <c r="A13339" s="161" t="inlineStr">
        <is>
          <t>TZA</t>
        </is>
      </c>
      <c r="B13339" s="161" t="inlineStr">
        <is>
          <t>Tanzania</t>
        </is>
      </c>
      <c r="C13339" s="161" t="inlineStr">
        <is>
          <t>Sub-Saharan Africa</t>
        </is>
      </c>
      <c r="D13339" s="161" t="inlineStr">
        <is>
          <t>Lower middle income</t>
        </is>
      </c>
      <c r="E13339" s="161" t="b">
        <v>1</v>
      </c>
      <c r="F13339" s="161" t="inlineStr">
        <is>
          <t>independent_regulator</t>
        </is>
      </c>
      <c r="G13339" s="161" t="n">
        <v>1</v>
      </c>
      <c r="H13339" s="161" t="inlineStr">
        <is>
          <t>2013</t>
        </is>
      </c>
      <c r="I13339" s="161" t="inlineStr">
        <is>
          <t>dataverse_files.zip</t>
        </is>
      </c>
    </row>
    <row r="13340" ht="13" customHeight="1">
      <c r="A13340" s="161" t="inlineStr">
        <is>
          <t>TZA</t>
        </is>
      </c>
      <c r="B13340" s="161" t="inlineStr">
        <is>
          <t>Tanzania</t>
        </is>
      </c>
      <c r="C13340" s="161" t="inlineStr">
        <is>
          <t>Sub-Saharan Africa</t>
        </is>
      </c>
      <c r="D13340" s="161" t="inlineStr">
        <is>
          <t>Lower middle income</t>
        </is>
      </c>
      <c r="E13340" s="161" t="b">
        <v>1</v>
      </c>
      <c r="F13340" s="161" t="inlineStr">
        <is>
          <t>generation_unbundled</t>
        </is>
      </c>
      <c r="G13340" s="161" t="n">
        <v>0</v>
      </c>
      <c r="H13340" s="161" t="inlineStr">
        <is>
          <t>2013</t>
        </is>
      </c>
      <c r="I13340" s="161" t="inlineStr">
        <is>
          <t>dataverse_files.zip</t>
        </is>
      </c>
    </row>
    <row r="13341" ht="13" customHeight="1">
      <c r="A13341" s="161" t="inlineStr">
        <is>
          <t>TZA</t>
        </is>
      </c>
      <c r="B13341" s="161" t="inlineStr">
        <is>
          <t>Tanzania</t>
        </is>
      </c>
      <c r="C13341" s="161" t="inlineStr">
        <is>
          <t>Sub-Saharan Africa</t>
        </is>
      </c>
      <c r="D13341" s="161" t="inlineStr">
        <is>
          <t>Lower middle income</t>
        </is>
      </c>
      <c r="E13341" s="161" t="b">
        <v>1</v>
      </c>
      <c r="F13341" s="161" t="inlineStr">
        <is>
          <t>rise_renewable_energy_score</t>
        </is>
      </c>
      <c r="G13341" s="161" t="n">
        <v>22.497</v>
      </c>
      <c r="H13341" s="161" t="inlineStr">
        <is>
          <t>2023</t>
        </is>
      </c>
      <c r="I13341" s="161" t="inlineStr">
        <is>
          <t>WB_RISE_WIDEF.csv</t>
        </is>
      </c>
    </row>
    <row r="13342" ht="13" customHeight="1">
      <c r="A13342" s="161" t="inlineStr">
        <is>
          <t>TZA</t>
        </is>
      </c>
      <c r="B13342" s="161" t="inlineStr">
        <is>
          <t>Tanzania</t>
        </is>
      </c>
      <c r="C13342" s="161" t="inlineStr">
        <is>
          <t>Sub-Saharan Africa</t>
        </is>
      </c>
      <c r="D13342" s="161" t="inlineStr">
        <is>
          <t>Lower middle income</t>
        </is>
      </c>
      <c r="E13342" s="161" t="b">
        <v>1</v>
      </c>
      <c r="F13342" s="161" t="inlineStr">
        <is>
          <t>rise_level_playing_field_score</t>
        </is>
      </c>
      <c r="G13342" s="161" t="n">
        <v>0</v>
      </c>
      <c r="H13342" s="161" t="inlineStr">
        <is>
          <t>2023</t>
        </is>
      </c>
      <c r="I13342" s="161" t="inlineStr">
        <is>
          <t>WB_RISE_WIDEF.csv</t>
        </is>
      </c>
    </row>
    <row r="13343" ht="13" customHeight="1">
      <c r="A13343" s="161" t="inlineStr">
        <is>
          <t>TZA</t>
        </is>
      </c>
      <c r="B13343" s="161" t="inlineStr">
        <is>
          <t>Tanzania</t>
        </is>
      </c>
      <c r="C13343" s="161" t="inlineStr">
        <is>
          <t>Sub-Saharan Africa</t>
        </is>
      </c>
      <c r="D13343" s="161" t="inlineStr">
        <is>
          <t>Lower middle income</t>
        </is>
      </c>
      <c r="E13343" s="161" t="b">
        <v>1</v>
      </c>
      <c r="F13343" s="161" t="inlineStr">
        <is>
          <t>rise_ee_financing_mechanisms_score</t>
        </is>
      </c>
      <c r="G13343" s="161" t="n">
        <v>0</v>
      </c>
      <c r="H13343" s="161" t="inlineStr">
        <is>
          <t>2023</t>
        </is>
      </c>
      <c r="I13343" s="161" t="inlineStr">
        <is>
          <t>WB_RISE_WIDEF.csv</t>
        </is>
      </c>
    </row>
    <row r="13344" ht="13" customHeight="1">
      <c r="A13344" s="161" t="inlineStr">
        <is>
          <t>TZA</t>
        </is>
      </c>
      <c r="B13344" s="161" t="inlineStr">
        <is>
          <t>Tanzania</t>
        </is>
      </c>
      <c r="C13344" s="161" t="inlineStr">
        <is>
          <t>Sub-Saharan Africa</t>
        </is>
      </c>
      <c r="D13344" s="161" t="inlineStr">
        <is>
          <t>Lower middle income</t>
        </is>
      </c>
      <c r="E13344" s="161" t="b">
        <v>1</v>
      </c>
      <c r="F13344" s="161" t="inlineStr">
        <is>
          <t>revenue_pct_gdp</t>
        </is>
      </c>
      <c r="G13344" s="161" t="n">
        <v>16.078</v>
      </c>
      <c r="H13344" s="161" t="inlineStr">
        <is>
          <t>2024</t>
        </is>
      </c>
      <c r="I13344" s="161" t="inlineStr">
        <is>
          <t>dataset_2026-08-26T13_41_09_874550254Z_DEFAULT_INTEGRATION_IMF_RES_WEO_9_0_0.csv</t>
        </is>
      </c>
    </row>
    <row r="13345" ht="13" customHeight="1">
      <c r="A13345" s="161" t="inlineStr">
        <is>
          <t>TZA</t>
        </is>
      </c>
      <c r="B13345" s="161" t="inlineStr">
        <is>
          <t>Tanzania</t>
        </is>
      </c>
      <c r="C13345" s="161" t="inlineStr">
        <is>
          <t>Sub-Saharan Africa</t>
        </is>
      </c>
      <c r="D13345" s="161" t="inlineStr">
        <is>
          <t>Lower middle income</t>
        </is>
      </c>
      <c r="E13345" s="161" t="b">
        <v>1</v>
      </c>
      <c r="F13345" s="161" t="inlineStr">
        <is>
          <t>primary_balance_pct_gdp</t>
        </is>
      </c>
      <c r="G13345" s="161" t="n">
        <v>-0.679</v>
      </c>
      <c r="H13345" s="161" t="inlineStr">
        <is>
          <t>2024</t>
        </is>
      </c>
      <c r="I13345" s="161" t="inlineStr">
        <is>
          <t>dataset_2026-08-26T13_41_09_874550254Z_DEFAULT_INTEGRATION_IMF_RES_WEO_9_0_0.csv</t>
        </is>
      </c>
    </row>
    <row r="13346" ht="13" customHeight="1">
      <c r="A13346" s="161" t="inlineStr">
        <is>
          <t>TZA</t>
        </is>
      </c>
      <c r="B13346" s="161" t="inlineStr">
        <is>
          <t>Tanzania</t>
        </is>
      </c>
      <c r="C13346" s="161" t="inlineStr">
        <is>
          <t>Sub-Saharan Africa</t>
        </is>
      </c>
      <c r="D13346" s="161" t="inlineStr">
        <is>
          <t>Lower middle income</t>
        </is>
      </c>
      <c r="E13346" s="161" t="b">
        <v>1</v>
      </c>
      <c r="F13346" s="161" t="inlineStr">
        <is>
          <t>current_account_pct_gdp</t>
        </is>
      </c>
      <c r="G13346" s="161" t="n">
        <v>-2.807</v>
      </c>
      <c r="H13346" s="161" t="inlineStr">
        <is>
          <t>2024</t>
        </is>
      </c>
      <c r="I13346" s="161" t="inlineStr">
        <is>
          <t>dataset_2026-08-26T13_41_09_874550254Z_DEFAULT_INTEGRATION_IMF_RES_WEO_9_0_0.csv</t>
        </is>
      </c>
    </row>
    <row r="13347" ht="13" customHeight="1">
      <c r="A13347" s="161" t="inlineStr">
        <is>
          <t>TZA</t>
        </is>
      </c>
      <c r="B13347" s="161" t="inlineStr">
        <is>
          <t>Tanzania</t>
        </is>
      </c>
      <c r="C13347" s="161" t="inlineStr">
        <is>
          <t>Sub-Saharan Africa</t>
        </is>
      </c>
      <c r="D13347" s="161" t="inlineStr">
        <is>
          <t>Lower middle income</t>
        </is>
      </c>
      <c r="E13347" s="161" t="b">
        <v>1</v>
      </c>
      <c r="F13347" s="161" t="inlineStr">
        <is>
          <t>gross_capital_formation_pct_gdp</t>
        </is>
      </c>
      <c r="G13347" s="161" t="n">
        <v>37.067</v>
      </c>
      <c r="H13347" s="161" t="inlineStr">
        <is>
          <t>2024</t>
        </is>
      </c>
      <c r="I13347" s="161" t="inlineStr">
        <is>
          <t>dataset_2026-08-26T13_41_09_874550254Z_DEFAULT_INTEGRATION_IMF_RES_WEO_9_0_0.csv</t>
        </is>
      </c>
    </row>
    <row r="13348" ht="13" customHeight="1">
      <c r="A13348" s="161" t="inlineStr">
        <is>
          <t>TZA</t>
        </is>
      </c>
      <c r="B13348" s="161" t="inlineStr">
        <is>
          <t>Tanzania</t>
        </is>
      </c>
      <c r="C13348" s="161" t="inlineStr">
        <is>
          <t>Sub-Saharan Africa</t>
        </is>
      </c>
      <c r="D13348" s="161" t="inlineStr">
        <is>
          <t>Lower middle income</t>
        </is>
      </c>
      <c r="E13348" s="161" t="b">
        <v>1</v>
      </c>
      <c r="F13348" s="161" t="inlineStr">
        <is>
          <t>real_gdp_growth_5y_avg_pct</t>
        </is>
      </c>
      <c r="G13348" s="161" t="n">
        <v>4.93</v>
      </c>
      <c r="H13348" s="161" t="inlineStr">
        <is>
          <t>2020-2024 avg</t>
        </is>
      </c>
      <c r="I13348" s="161" t="inlineStr">
        <is>
          <t>dataset_2026-08-26T13_41_09_874550254Z_DEFAULT_INTEGRATION_IMF_RES_WEO_9_0_0.csv (derived)</t>
        </is>
      </c>
    </row>
    <row r="13349" ht="13" customHeight="1">
      <c r="A13349" s="161" t="inlineStr">
        <is>
          <t>TZA</t>
        </is>
      </c>
      <c r="B13349" s="161" t="inlineStr">
        <is>
          <t>Tanzania</t>
        </is>
      </c>
      <c r="C13349" s="161" t="inlineStr">
        <is>
          <t>Sub-Saharan Africa</t>
        </is>
      </c>
      <c r="D13349" s="161" t="inlineStr">
        <is>
          <t>Lower middle income</t>
        </is>
      </c>
      <c r="E13349" s="161" t="b">
        <v>1</v>
      </c>
      <c r="F13349" s="161" t="inlineStr">
        <is>
          <t>int_budget_need_2030_pct_gdp</t>
        </is>
      </c>
      <c r="G13349" s="161" t="n">
        <v>3.139</v>
      </c>
      <c r="H13349" s="161" t="inlineStr">
        <is>
          <t>2030</t>
        </is>
      </c>
      <c r="I13349" s="161" t="inlineStr">
        <is>
          <t>integrated_results.csv (MacroFiscalModels v0.1, model output)</t>
        </is>
      </c>
    </row>
    <row r="13350" ht="13" customHeight="1">
      <c r="A13350" s="161" t="inlineStr">
        <is>
          <t>TZA</t>
        </is>
      </c>
      <c r="B13350" s="161" t="inlineStr">
        <is>
          <t>Tanzania</t>
        </is>
      </c>
      <c r="C13350" s="161" t="inlineStr">
        <is>
          <t>Sub-Saharan Africa</t>
        </is>
      </c>
      <c r="D13350" s="161" t="inlineStr">
        <is>
          <t>Lower middle income</t>
        </is>
      </c>
      <c r="E13350" s="161" t="b">
        <v>1</v>
      </c>
      <c r="F13350" s="161" t="inlineStr">
        <is>
          <t>int_pricing_revenue_2030_pct_gdp</t>
        </is>
      </c>
      <c r="G13350" s="161" t="n">
        <v>0.1</v>
      </c>
      <c r="H13350" s="161" t="inlineStr">
        <is>
          <t>2030</t>
        </is>
      </c>
      <c r="I13350" s="161" t="inlineStr">
        <is>
          <t>integrated_results.csv (MacroFiscalModels v0.1, model output)</t>
        </is>
      </c>
    </row>
    <row r="13351" ht="13" customHeight="1">
      <c r="A13351" s="161" t="inlineStr">
        <is>
          <t>TZA</t>
        </is>
      </c>
      <c r="B13351" s="161" t="inlineStr">
        <is>
          <t>Tanzania</t>
        </is>
      </c>
      <c r="C13351" s="161" t="inlineStr">
        <is>
          <t>Sub-Saharan Africa</t>
        </is>
      </c>
      <c r="D13351" s="161" t="inlineStr">
        <is>
          <t>Lower middle income</t>
        </is>
      </c>
      <c r="E13351" s="161" t="b">
        <v>1</v>
      </c>
      <c r="F13351" s="161" t="inlineStr">
        <is>
          <t>int_financing_gap_2030_pct_gdp</t>
        </is>
      </c>
      <c r="G13351" s="161" t="n">
        <v>3.039</v>
      </c>
      <c r="H13351" s="161" t="inlineStr">
        <is>
          <t>2030</t>
        </is>
      </c>
      <c r="I13351" s="161" t="inlineStr">
        <is>
          <t>integrated_results.csv (MacroFiscalModels v0.1, model output)</t>
        </is>
      </c>
    </row>
    <row r="13352" ht="13" customHeight="1">
      <c r="A13352" s="161" t="inlineStr">
        <is>
          <t>TZA</t>
        </is>
      </c>
      <c r="B13352" s="161" t="inlineStr">
        <is>
          <t>Tanzania</t>
        </is>
      </c>
      <c r="C13352" s="161" t="inlineStr">
        <is>
          <t>Sub-Saharan Africa</t>
        </is>
      </c>
      <c r="D13352" s="161" t="inlineStr">
        <is>
          <t>Lower middle income</t>
        </is>
      </c>
      <c r="E13352" s="161" t="b">
        <v>1</v>
      </c>
      <c r="F13352" s="161" t="inlineStr">
        <is>
          <t>int_gdp_dev_2050_pct</t>
        </is>
      </c>
      <c r="G13352" s="161" t="n">
        <v>0.423</v>
      </c>
      <c r="H13352" s="161" t="inlineStr">
        <is>
          <t>2050</t>
        </is>
      </c>
      <c r="I13352" s="161" t="inlineStr">
        <is>
          <t>integrated_results.csv (MacroFiscalModels v0.1, model output)</t>
        </is>
      </c>
    </row>
    <row r="13353" ht="13" customHeight="1">
      <c r="A13353" s="161" t="inlineStr">
        <is>
          <t>TZA</t>
        </is>
      </c>
      <c r="B13353" s="161" t="inlineStr">
        <is>
          <t>Tanzania</t>
        </is>
      </c>
      <c r="C13353" s="161" t="inlineStr">
        <is>
          <t>Sub-Saharan Africa</t>
        </is>
      </c>
      <c r="D13353" s="161" t="inlineStr">
        <is>
          <t>Lower middle income</t>
        </is>
      </c>
      <c r="E13353" s="161" t="b">
        <v>1</v>
      </c>
      <c r="F13353" s="161" t="inlineStr">
        <is>
          <t>int_debt_2050_pct_gdp</t>
        </is>
      </c>
      <c r="G13353" s="161" t="n">
        <v>81.97</v>
      </c>
      <c r="H13353" s="161" t="inlineStr">
        <is>
          <t>2050</t>
        </is>
      </c>
      <c r="I13353" s="161" t="inlineStr">
        <is>
          <t>integrated_results.csv (MacroFiscalModels v0.1, model output)</t>
        </is>
      </c>
    </row>
    <row r="13354" ht="13" customHeight="1">
      <c r="A13354" s="161" t="inlineStr">
        <is>
          <t>TZA</t>
        </is>
      </c>
      <c r="B13354" s="161" t="inlineStr">
        <is>
          <t>Tanzania</t>
        </is>
      </c>
      <c r="C13354" s="161" t="inlineStr">
        <is>
          <t>Sub-Saharan Africa</t>
        </is>
      </c>
      <c r="D13354" s="161" t="inlineStr">
        <is>
          <t>Lower middle income</t>
        </is>
      </c>
      <c r="E13354" s="161" t="b">
        <v>1</v>
      </c>
      <c r="F13354" s="161" t="inlineStr">
        <is>
          <t>int_dsf_risk_code</t>
        </is>
      </c>
      <c r="G13354" s="161" t="n">
        <v>1</v>
      </c>
      <c r="H13354" s="161" t="inlineStr">
        <is>
          <t>2034</t>
        </is>
      </c>
      <c r="I13354" s="161" t="inlineStr">
        <is>
          <t>integrated_results.csv (MacroFiscalModels v0.1, model output)</t>
        </is>
      </c>
    </row>
    <row r="13355" ht="13" customHeight="1">
      <c r="A13355" s="161" t="inlineStr">
        <is>
          <t>THA</t>
        </is>
      </c>
      <c r="B13355" s="161" t="inlineStr">
        <is>
          <t>Thailand</t>
        </is>
      </c>
      <c r="C13355" s="161" t="inlineStr">
        <is>
          <t>East Asia &amp; Pacific</t>
        </is>
      </c>
      <c r="D13355" s="161" t="inlineStr">
        <is>
          <t>Upper middle income</t>
        </is>
      </c>
      <c r="E13355" s="161" t="b">
        <v>1</v>
      </c>
      <c r="F13355" s="161" t="inlineStr">
        <is>
          <t>interest_to_revenue_pct</t>
        </is>
      </c>
      <c r="G13355" s="161" t="n">
        <v>5.601</v>
      </c>
      <c r="H13355" s="161" t="inlineStr">
        <is>
          <t>2024</t>
        </is>
      </c>
      <c r="I13355" s="161" t="inlineStr">
        <is>
          <t>dataset_2026-08-26T13_41_09_874550254Z_DEFAULT_INTEGRATION_IMF_RES_WEO_9_0_0.csv (derived)</t>
        </is>
      </c>
    </row>
    <row r="13356" ht="13" customHeight="1">
      <c r="A13356" s="161" t="inlineStr">
        <is>
          <t>THA</t>
        </is>
      </c>
      <c r="B13356" s="161" t="inlineStr">
        <is>
          <t>Thailand</t>
        </is>
      </c>
      <c r="C13356" s="161" t="inlineStr">
        <is>
          <t>East Asia &amp; Pacific</t>
        </is>
      </c>
      <c r="D13356" s="161" t="inlineStr">
        <is>
          <t>Upper middle income</t>
        </is>
      </c>
      <c r="E13356" s="161" t="b">
        <v>1</v>
      </c>
      <c r="F13356" s="161" t="inlineStr">
        <is>
          <t>interest_pct_gdp</t>
        </is>
      </c>
      <c r="G13356" s="161" t="n">
        <v>1.194</v>
      </c>
      <c r="H13356" s="161" t="inlineStr">
        <is>
          <t>2024</t>
        </is>
      </c>
      <c r="I13356" s="161" t="inlineStr">
        <is>
          <t>dataset_2026-08-26T13_41_09_874550254Z_DEFAULT_INTEGRATION_IMF_RES_WEO_9_0_0.csv (derived)</t>
        </is>
      </c>
    </row>
    <row r="13357" ht="13" customHeight="1">
      <c r="A13357" s="161" t="inlineStr">
        <is>
          <t>THA</t>
        </is>
      </c>
      <c r="B13357" s="161" t="inlineStr">
        <is>
          <t>Thailand</t>
        </is>
      </c>
      <c r="C13357" s="161" t="inlineStr">
        <is>
          <t>East Asia &amp; Pacific</t>
        </is>
      </c>
      <c r="D13357" s="161" t="inlineStr">
        <is>
          <t>Upper middle income</t>
        </is>
      </c>
      <c r="E13357" s="161" t="b">
        <v>1</v>
      </c>
      <c r="F13357" s="161" t="inlineStr">
        <is>
          <t>gross_debt_pct_gdp</t>
        </is>
      </c>
      <c r="G13357" s="161" t="n">
        <v>62.913</v>
      </c>
      <c r="H13357" s="161" t="inlineStr">
        <is>
          <t>2024</t>
        </is>
      </c>
      <c r="I13357" s="161" t="inlineStr">
        <is>
          <t>dataset_2026-08-26T13_41_09_874550254Z_DEFAULT_INTEGRATION_IMF_RES_WEO_9_0_0.csv</t>
        </is>
      </c>
    </row>
    <row r="13358" ht="13" customHeight="1">
      <c r="A13358" s="161" t="inlineStr">
        <is>
          <t>THA</t>
        </is>
      </c>
      <c r="B13358" s="161" t="inlineStr">
        <is>
          <t>Thailand</t>
        </is>
      </c>
      <c r="C13358" s="161" t="inlineStr">
        <is>
          <t>East Asia &amp; Pacific</t>
        </is>
      </c>
      <c r="D13358" s="161" t="inlineStr">
        <is>
          <t>Upper middle income</t>
        </is>
      </c>
      <c r="E13358" s="161" t="b">
        <v>1</v>
      </c>
      <c r="F13358" s="161" t="inlineStr">
        <is>
          <t>tax_revenue_pct_gdp</t>
        </is>
      </c>
      <c r="G13358" s="161" t="n">
        <v>15.947</v>
      </c>
      <c r="H13358" s="161" t="inlineStr">
        <is>
          <t>2024</t>
        </is>
      </c>
      <c r="I13358" s="161" t="inlineStr">
        <is>
          <t>world-imf2026.xlsx</t>
        </is>
      </c>
    </row>
    <row r="13359" ht="13" customHeight="1">
      <c r="A13359" s="161" t="inlineStr">
        <is>
          <t>THA</t>
        </is>
      </c>
      <c r="B13359" s="161" t="inlineStr">
        <is>
          <t>Thailand</t>
        </is>
      </c>
      <c r="C13359" s="161" t="inlineStr">
        <is>
          <t>East Asia &amp; Pacific</t>
        </is>
      </c>
      <c r="D13359" s="161" t="inlineStr">
        <is>
          <t>Upper middle income</t>
        </is>
      </c>
      <c r="E13359" s="161" t="b">
        <v>1</v>
      </c>
      <c r="F13359" s="161" t="inlineStr">
        <is>
          <t>climate_pfm_diagnostic_on_record</t>
        </is>
      </c>
      <c r="G13359" s="161" t="n">
        <v>1</v>
      </c>
      <c r="H13359" s="161" t="inlineStr">
        <is>
          <t>2022</t>
        </is>
      </c>
      <c r="I13359" s="161" t="inlineStr">
        <is>
          <t>UNDP-Global-Climate-Public-Finance-Review-2022.pdf (Table 4.2)</t>
        </is>
      </c>
    </row>
    <row r="13360" ht="13" customHeight="1">
      <c r="A13360" s="161" t="inlineStr">
        <is>
          <t>THA</t>
        </is>
      </c>
      <c r="B13360" s="161" t="inlineStr">
        <is>
          <t>Thailand</t>
        </is>
      </c>
      <c r="C13360" s="161" t="inlineStr">
        <is>
          <t>East Asia &amp; Pacific</t>
        </is>
      </c>
      <c r="D13360" s="161" t="inlineStr">
        <is>
          <t>Upper middle income</t>
        </is>
      </c>
      <c r="E13360" s="161" t="b">
        <v>1</v>
      </c>
      <c r="F13360" s="161" t="inlineStr">
        <is>
          <t>wacc_solar_real_aftertax_pct</t>
        </is>
      </c>
      <c r="G13360" s="161" t="n">
        <v>4.5</v>
      </c>
      <c r="H13360" s="161" t="inlineStr">
        <is>
          <t>2021</t>
        </is>
      </c>
      <c r="I13360" s="161" t="inlineStr">
        <is>
          <t>IRENA_Cost_of_financing_renewable_power_Appendix_2023.pdf</t>
        </is>
      </c>
    </row>
    <row r="13361" ht="13" customHeight="1">
      <c r="A13361" s="161" t="inlineStr">
        <is>
          <t>THA</t>
        </is>
      </c>
      <c r="B13361" s="161" t="inlineStr">
        <is>
          <t>Thailand</t>
        </is>
      </c>
      <c r="C13361" s="161" t="inlineStr">
        <is>
          <t>East Asia &amp; Pacific</t>
        </is>
      </c>
      <c r="D13361" s="161" t="inlineStr">
        <is>
          <t>Upper middle income</t>
        </is>
      </c>
      <c r="E13361" s="161" t="b">
        <v>1</v>
      </c>
      <c r="F13361" s="161" t="inlineStr">
        <is>
          <t>wacc_steffen_nominal_aftertax_pct</t>
        </is>
      </c>
      <c r="G13361" s="161" t="n">
        <v>11.5</v>
      </c>
      <c r="H13361" s="161" t="inlineStr">
        <is>
          <t>2016</t>
        </is>
      </c>
      <c r="I13361" s="161" t="inlineStr">
        <is>
          <t>SteffenEtAl2025_WACC_database.csv</t>
        </is>
      </c>
    </row>
    <row r="13362" ht="13" customHeight="1">
      <c r="A13362" s="161" t="inlineStr">
        <is>
          <t>THA</t>
        </is>
      </c>
      <c r="B13362" s="161" t="inlineStr">
        <is>
          <t>Thailand</t>
        </is>
      </c>
      <c r="C13362" s="161" t="inlineStr">
        <is>
          <t>East Asia &amp; Pacific</t>
        </is>
      </c>
      <c r="D13362" s="161" t="inlineStr">
        <is>
          <t>Upper middle income</t>
        </is>
      </c>
      <c r="E13362" s="161" t="b">
        <v>1</v>
      </c>
      <c r="F13362" s="161" t="inlineStr">
        <is>
          <t>wacc_n_sources</t>
        </is>
      </c>
      <c r="G13362" s="161" t="n">
        <v>3</v>
      </c>
      <c r="H13362" s="161" t="inlineStr">
        <is>
          <t>2021-2024</t>
        </is>
      </c>
      <c r="I13362" s="161" t="inlineStr">
        <is>
          <t>IRENA / Steffen et al. / IEA</t>
        </is>
      </c>
    </row>
    <row r="13363" ht="13" customHeight="1">
      <c r="A13363" s="161" t="inlineStr">
        <is>
          <t>THA</t>
        </is>
      </c>
      <c r="B13363" s="161" t="inlineStr">
        <is>
          <t>Thailand</t>
        </is>
      </c>
      <c r="C13363" s="161" t="inlineStr">
        <is>
          <t>East Asia &amp; Pacific</t>
        </is>
      </c>
      <c r="D13363" s="161" t="inlineStr">
        <is>
          <t>Upper middle income</t>
        </is>
      </c>
      <c r="E13363" s="161" t="b">
        <v>1</v>
      </c>
      <c r="F13363" s="161" t="inlineStr">
        <is>
          <t>wacc_iea_observatory_available</t>
        </is>
      </c>
      <c r="G13363" s="161" t="n">
        <v>1</v>
      </c>
      <c r="H13363" s="161" t="inlineStr">
        <is>
          <t>2024</t>
        </is>
      </c>
      <c r="I13363" s="161" t="inlineStr">
        <is>
          <t>CofCObservatoryData.xlsx</t>
        </is>
      </c>
    </row>
    <row r="13364" ht="13" customHeight="1">
      <c r="A13364" s="161" t="inlineStr">
        <is>
          <t>THA</t>
        </is>
      </c>
      <c r="B13364" s="161" t="inlineStr">
        <is>
          <t>Thailand</t>
        </is>
      </c>
      <c r="C13364" s="161" t="inlineStr">
        <is>
          <t>East Asia &amp; Pacific</t>
        </is>
      </c>
      <c r="D13364" s="161" t="inlineStr">
        <is>
          <t>Upper middle income</t>
        </is>
      </c>
      <c r="E13364" s="161" t="b">
        <v>1</v>
      </c>
      <c r="F13364" s="161" t="inlineStr">
        <is>
          <t>ids_official_private_rate_spread_pp</t>
        </is>
      </c>
      <c r="G13364" s="161" t="n">
        <v>5.826</v>
      </c>
      <c r="H13364" s="161" t="inlineStr">
        <is>
          <t>2024</t>
        </is>
      </c>
      <c r="I13364" s="161" t="inlineStr">
        <is>
          <t>P_Data_Extract_From_International_Debt_Statistics__2_.xlsx</t>
        </is>
      </c>
    </row>
    <row r="13365" ht="13" customHeight="1">
      <c r="A13365" s="161" t="inlineStr">
        <is>
          <t>THA</t>
        </is>
      </c>
      <c r="B13365" s="161" t="inlineStr">
        <is>
          <t>Thailand</t>
        </is>
      </c>
      <c r="C13365" s="161" t="inlineStr">
        <is>
          <t>East Asia &amp; Pacific</t>
        </is>
      </c>
      <c r="D13365" s="161" t="inlineStr">
        <is>
          <t>Upper middle income</t>
        </is>
      </c>
      <c r="E13365" s="161" t="b">
        <v>1</v>
      </c>
      <c r="F13365" s="161" t="inlineStr">
        <is>
          <t>ids_private_creditor_rate_pct</t>
        </is>
      </c>
      <c r="G13365" s="161" t="n">
        <v>5.836</v>
      </c>
      <c r="H13365" s="161" t="inlineStr">
        <is>
          <t>2024</t>
        </is>
      </c>
      <c r="I13365" s="161" t="inlineStr">
        <is>
          <t>P_Data_Extract_From_International_Debt_Statistics__2_.xlsx</t>
        </is>
      </c>
    </row>
    <row r="13366" ht="13" customHeight="1">
      <c r="A13366" s="161" t="inlineStr">
        <is>
          <t>THA</t>
        </is>
      </c>
      <c r="B13366" s="161" t="inlineStr">
        <is>
          <t>Thailand</t>
        </is>
      </c>
      <c r="C13366" s="161" t="inlineStr">
        <is>
          <t>East Asia &amp; Pacific</t>
        </is>
      </c>
      <c r="D13366" s="161" t="inlineStr">
        <is>
          <t>Upper middle income</t>
        </is>
      </c>
      <c r="E13366" s="161" t="b">
        <v>1</v>
      </c>
      <c r="F13366" s="161" t="inlineStr">
        <is>
          <t>ids_avg_maturity_years</t>
        </is>
      </c>
      <c r="G13366" s="161" t="n">
        <v>16.615</v>
      </c>
      <c r="H13366" s="161" t="inlineStr">
        <is>
          <t>2024</t>
        </is>
      </c>
      <c r="I13366" s="161" t="inlineStr">
        <is>
          <t>P_Data_Extract_From_International_Debt_Statistics__2_.xlsx</t>
        </is>
      </c>
    </row>
    <row r="13367" ht="13" customHeight="1">
      <c r="A13367" s="161" t="inlineStr">
        <is>
          <t>THA</t>
        </is>
      </c>
      <c r="B13367" s="161" t="inlineStr">
        <is>
          <t>Thailand</t>
        </is>
      </c>
      <c r="C13367" s="161" t="inlineStr">
        <is>
          <t>East Asia &amp; Pacific</t>
        </is>
      </c>
      <c r="D13367" s="161" t="inlineStr">
        <is>
          <t>Upper middle income</t>
        </is>
      </c>
      <c r="E13367" s="161" t="b">
        <v>1</v>
      </c>
      <c r="F13367" s="161" t="inlineStr">
        <is>
          <t>mitigation_finance_received_pct_gdp</t>
        </is>
      </c>
      <c r="G13367" s="161" t="n">
        <v>0.109</v>
      </c>
      <c r="H13367" s="161" t="inlineStr">
        <is>
          <t>2024</t>
        </is>
      </c>
      <c r="I13367" s="161" t="inlineStr">
        <is>
          <t>CRDF-RP_2024.xlsx + WEO</t>
        </is>
      </c>
    </row>
    <row r="13368" ht="13" customHeight="1">
      <c r="A13368" s="161" t="inlineStr">
        <is>
          <t>THA</t>
        </is>
      </c>
      <c r="B13368" s="161" t="inlineStr">
        <is>
          <t>Thailand</t>
        </is>
      </c>
      <c r="C13368" s="161" t="inlineStr">
        <is>
          <t>East Asia &amp; Pacific</t>
        </is>
      </c>
      <c r="D13368" s="161" t="inlineStr">
        <is>
          <t>Upper middle income</t>
        </is>
      </c>
      <c r="E13368" s="161" t="b">
        <v>1</v>
      </c>
      <c r="F13368" s="161" t="inlineStr">
        <is>
          <t>ids_multilateral_share_pct</t>
        </is>
      </c>
      <c r="G13368" s="161" t="n">
        <v>3.888</v>
      </c>
      <c r="H13368" s="161" t="inlineStr">
        <is>
          <t>2024</t>
        </is>
      </c>
      <c r="I13368" s="161" t="inlineStr">
        <is>
          <t>P_Data_Extract_From_International_Debt_Statistics__2_.xlsx</t>
        </is>
      </c>
    </row>
    <row r="13369" ht="13" customHeight="1">
      <c r="A13369" s="161" t="inlineStr">
        <is>
          <t>THA</t>
        </is>
      </c>
      <c r="B13369" s="161" t="inlineStr">
        <is>
          <t>Thailand</t>
        </is>
      </c>
      <c r="C13369" s="161" t="inlineStr">
        <is>
          <t>East Asia &amp; Pacific</t>
        </is>
      </c>
      <c r="D13369" s="161" t="inlineStr">
        <is>
          <t>Upper middle income</t>
        </is>
      </c>
      <c r="E13369" s="161" t="b">
        <v>1</v>
      </c>
      <c r="F13369" s="161" t="inlineStr">
        <is>
          <t>ids_private_creditor_share_pct</t>
        </is>
      </c>
      <c r="G13369" s="161" t="n">
        <v>89.991</v>
      </c>
      <c r="H13369" s="161" t="inlineStr">
        <is>
          <t>2024</t>
        </is>
      </c>
      <c r="I13369" s="161" t="inlineStr">
        <is>
          <t>P_Data_Extract_From_International_Debt_Statistics__2_.xlsx</t>
        </is>
      </c>
    </row>
    <row r="13370" ht="13" customHeight="1">
      <c r="A13370" s="161" t="inlineStr">
        <is>
          <t>THA</t>
        </is>
      </c>
      <c r="B13370" s="161" t="inlineStr">
        <is>
          <t>Thailand</t>
        </is>
      </c>
      <c r="C13370" s="161" t="inlineStr">
        <is>
          <t>East Asia &amp; Pacific</t>
        </is>
      </c>
      <c r="D13370" s="161" t="inlineStr">
        <is>
          <t>Upper middle income</t>
        </is>
      </c>
      <c r="E13370" s="161" t="b">
        <v>1</v>
      </c>
      <c r="F13370" s="161" t="inlineStr">
        <is>
          <t>ids_usd_share_ppg_debt_pct</t>
        </is>
      </c>
      <c r="G13370" s="161" t="n">
        <v>93.879</v>
      </c>
      <c r="H13370" s="161" t="inlineStr">
        <is>
          <t>2024</t>
        </is>
      </c>
      <c r="I13370" s="161" t="inlineStr">
        <is>
          <t>P_Data_Extract_From_International_Debt_Statistics__2_.xlsx</t>
        </is>
      </c>
    </row>
    <row r="13371" ht="13" customHeight="1">
      <c r="A13371" s="161" t="inlineStr">
        <is>
          <t>THA</t>
        </is>
      </c>
      <c r="B13371" s="161" t="inlineStr">
        <is>
          <t>Thailand</t>
        </is>
      </c>
      <c r="C13371" s="161" t="inlineStr">
        <is>
          <t>East Asia &amp; Pacific</t>
        </is>
      </c>
      <c r="D13371" s="161" t="inlineStr">
        <is>
          <t>Upper middle income</t>
        </is>
      </c>
      <c r="E13371" s="161" t="b">
        <v>1</v>
      </c>
      <c r="F13371" s="161" t="inlineStr">
        <is>
          <t>ppi_commitments_pct_gdp</t>
        </is>
      </c>
      <c r="G13371" s="161" t="n">
        <v>0.113</v>
      </c>
      <c r="H13371" s="161" t="inlineStr">
        <is>
          <t>2020-2024 avg</t>
        </is>
      </c>
      <c r="I13371" s="161" t="inlineStr">
        <is>
          <t>2024-PPI-Full-DTA.dta + WEO</t>
        </is>
      </c>
    </row>
    <row r="13372" ht="13" customHeight="1">
      <c r="A13372" s="161" t="inlineStr">
        <is>
          <t>THA</t>
        </is>
      </c>
      <c r="B13372" s="161" t="inlineStr">
        <is>
          <t>Thailand</t>
        </is>
      </c>
      <c r="C13372" s="161" t="inlineStr">
        <is>
          <t>East Asia &amp; Pacific</t>
        </is>
      </c>
      <c r="D13372" s="161" t="inlineStr">
        <is>
          <t>Upper middle income</t>
        </is>
      </c>
      <c r="E13372" s="161" t="b">
        <v>1</v>
      </c>
      <c r="F13372" s="161" t="inlineStr">
        <is>
          <t>excise_revenue_pct_of_revenue</t>
        </is>
      </c>
      <c r="G13372" s="161" t="n">
        <v>16.102</v>
      </c>
      <c r="H13372" s="161" t="inlineStr">
        <is>
          <t>2024</t>
        </is>
      </c>
      <c r="I13372" s="161" t="inlineStr">
        <is>
          <t>world-imf2026.xlsx</t>
        </is>
      </c>
    </row>
    <row r="13373" ht="13" customHeight="1">
      <c r="A13373" s="161" t="inlineStr">
        <is>
          <t>THA</t>
        </is>
      </c>
      <c r="B13373" s="161" t="inlineStr">
        <is>
          <t>Thailand</t>
        </is>
      </c>
      <c r="C13373" s="161" t="inlineStr">
        <is>
          <t>East Asia &amp; Pacific</t>
        </is>
      </c>
      <c r="D13373" s="161" t="inlineStr">
        <is>
          <t>Upper middle income</t>
        </is>
      </c>
      <c r="E13373" s="161" t="b">
        <v>1</v>
      </c>
      <c r="F13373" s="161" t="inlineStr">
        <is>
          <t>ff_subsidy_total_pct_gdp</t>
        </is>
      </c>
      <c r="G13373" s="161" t="n">
        <v>8.587999999999999</v>
      </c>
      <c r="H13373" s="161" t="inlineStr">
        <is>
          <t>2024</t>
        </is>
      </c>
      <c r="I13373" s="161" t="inlineStr">
        <is>
          <t>imffossilfuelsubsidiesdata.xlsb + WEO</t>
        </is>
      </c>
    </row>
    <row r="13374" ht="13" customHeight="1">
      <c r="A13374" s="161" t="inlineStr">
        <is>
          <t>THA</t>
        </is>
      </c>
      <c r="B13374" s="161" t="inlineStr">
        <is>
          <t>Thailand</t>
        </is>
      </c>
      <c r="C13374" s="161" t="inlineStr">
        <is>
          <t>East Asia &amp; Pacific</t>
        </is>
      </c>
      <c r="D13374" s="161" t="inlineStr">
        <is>
          <t>Upper middle income</t>
        </is>
      </c>
      <c r="E13374" s="161" t="b">
        <v>1</v>
      </c>
      <c r="F13374" s="161" t="inlineStr">
        <is>
          <t>ff_subsidy_explicit_pct_gdp</t>
        </is>
      </c>
      <c r="G13374" s="161" t="n">
        <v>0.311</v>
      </c>
      <c r="H13374" s="161" t="inlineStr">
        <is>
          <t>2024</t>
        </is>
      </c>
      <c r="I13374" s="161" t="inlineStr">
        <is>
          <t>imffossilfuelsubsidiesdata.xlsb</t>
        </is>
      </c>
    </row>
    <row r="13375" ht="13" customHeight="1">
      <c r="A13375" s="161" t="inlineStr">
        <is>
          <t>THA</t>
        </is>
      </c>
      <c r="B13375" s="161" t="inlineStr">
        <is>
          <t>Thailand</t>
        </is>
      </c>
      <c r="C13375" s="161" t="inlineStr">
        <is>
          <t>East Asia &amp; Pacific</t>
        </is>
      </c>
      <c r="D13375" s="161" t="inlineStr">
        <is>
          <t>Upper middle income</t>
        </is>
      </c>
      <c r="E13375" s="161" t="b">
        <v>1</v>
      </c>
      <c r="F13375" s="161" t="inlineStr">
        <is>
          <t>ff_subsidy_implicit_pct_gdp</t>
        </is>
      </c>
      <c r="G13375" s="161" t="n">
        <v>8.276999999999999</v>
      </c>
      <c r="H13375" s="161" t="inlineStr">
        <is>
          <t>2024</t>
        </is>
      </c>
      <c r="I13375" s="161" t="inlineStr">
        <is>
          <t>imffossilfuelsubsidiesdata.xlsb</t>
        </is>
      </c>
    </row>
    <row r="13376" ht="13" customHeight="1">
      <c r="A13376" s="161" t="inlineStr">
        <is>
          <t>THA</t>
        </is>
      </c>
      <c r="B13376" s="161" t="inlineStr">
        <is>
          <t>Thailand</t>
        </is>
      </c>
      <c r="C13376" s="161" t="inlineStr">
        <is>
          <t>East Asia &amp; Pacific</t>
        </is>
      </c>
      <c r="D13376" s="161" t="inlineStr">
        <is>
          <t>Upper middle income</t>
        </is>
      </c>
      <c r="E13376" s="161" t="b">
        <v>1</v>
      </c>
      <c r="F13376" s="161" t="inlineStr">
        <is>
          <t>env_protection_pct_of_expenditure</t>
        </is>
      </c>
      <c r="G13376" s="161" t="n">
        <v>0.251</v>
      </c>
      <c r="H13376" s="161" t="inlineStr">
        <is>
          <t>2022</t>
        </is>
      </c>
      <c r="I13376" s="161" t="inlineStr">
        <is>
          <t>WB_BOOST_WIDEF.csv</t>
        </is>
      </c>
    </row>
    <row r="13377" ht="13" customHeight="1">
      <c r="A13377" s="161" t="inlineStr">
        <is>
          <t>THA</t>
        </is>
      </c>
      <c r="B13377" s="161" t="inlineStr">
        <is>
          <t>Thailand</t>
        </is>
      </c>
      <c r="C13377" s="161" t="inlineStr">
        <is>
          <t>East Asia &amp; Pacific</t>
        </is>
      </c>
      <c r="D13377" s="161" t="inlineStr">
        <is>
          <t>Upper middle income</t>
        </is>
      </c>
      <c r="E13377" s="161" t="b">
        <v>1</v>
      </c>
      <c r="F13377" s="161" t="inlineStr">
        <is>
          <t>net_fuel_trade_pct_merch</t>
        </is>
      </c>
      <c r="G13377" s="161" t="n">
        <v>-13.48</v>
      </c>
      <c r="H13377" s="161" t="inlineStr">
        <is>
          <t>2024</t>
        </is>
      </c>
      <c r="I13377" s="161" t="inlineStr">
        <is>
          <t>WDI TX.VAL.FUEL.ZS.UN less TM.VAL.FUEL.ZS.UN</t>
        </is>
      </c>
    </row>
    <row r="13378" ht="13" customHeight="1">
      <c r="A13378" s="161" t="inlineStr">
        <is>
          <t>THA</t>
        </is>
      </c>
      <c r="B13378" s="161" t="inlineStr">
        <is>
          <t>Thailand</t>
        </is>
      </c>
      <c r="C13378" s="161" t="inlineStr">
        <is>
          <t>East Asia &amp; Pacific</t>
        </is>
      </c>
      <c r="D13378" s="161" t="inlineStr">
        <is>
          <t>Upper middle income</t>
        </is>
      </c>
      <c r="E13378" s="161" t="b">
        <v>1</v>
      </c>
      <c r="F13378" s="161" t="inlineStr">
        <is>
          <t>fuel_exports_pct_merch</t>
        </is>
      </c>
      <c r="G13378" s="161" t="n">
        <v>3.422</v>
      </c>
      <c r="H13378" s="161" t="inlineStr">
        <is>
          <t>2024</t>
        </is>
      </c>
      <c r="I13378" s="161" t="inlineStr">
        <is>
          <t>API_TX_VAL_FUEL_ZS_UN_DS2_en_csv_v2_33055.zip</t>
        </is>
      </c>
    </row>
    <row r="13379" ht="13" customHeight="1">
      <c r="A13379" s="161" t="inlineStr">
        <is>
          <t>THA</t>
        </is>
      </c>
      <c r="B13379" s="161" t="inlineStr">
        <is>
          <t>Thailand</t>
        </is>
      </c>
      <c r="C13379" s="161" t="inlineStr">
        <is>
          <t>East Asia &amp; Pacific</t>
        </is>
      </c>
      <c r="D13379" s="161" t="inlineStr">
        <is>
          <t>Upper middle income</t>
        </is>
      </c>
      <c r="E13379" s="161" t="b">
        <v>1</v>
      </c>
      <c r="F13379" s="161" t="inlineStr">
        <is>
          <t>fuel_imports_pct_merch</t>
        </is>
      </c>
      <c r="G13379" s="161" t="n">
        <v>16.902</v>
      </c>
      <c r="H13379" s="161" t="inlineStr">
        <is>
          <t>2024</t>
        </is>
      </c>
      <c r="I13379" s="161" t="inlineStr">
        <is>
          <t>API_TM_VAL_FUEL_ZS_UN_DS2_en_csv_v2_36140.zip</t>
        </is>
      </c>
    </row>
    <row r="13380" ht="13" customHeight="1">
      <c r="A13380" s="161" t="inlineStr">
        <is>
          <t>THA</t>
        </is>
      </c>
      <c r="B13380" s="161" t="inlineStr">
        <is>
          <t>Thailand</t>
        </is>
      </c>
      <c r="C13380" s="161" t="inlineStr">
        <is>
          <t>East Asia &amp; Pacific</t>
        </is>
      </c>
      <c r="D13380" s="161" t="inlineStr">
        <is>
          <t>Upper middle income</t>
        </is>
      </c>
      <c r="E13380" s="161" t="b">
        <v>1</v>
      </c>
      <c r="F13380" s="161" t="inlineStr">
        <is>
          <t>energy_import_dep_pct</t>
        </is>
      </c>
      <c r="G13380" s="161" t="n">
        <v>57.514</v>
      </c>
      <c r="H13380" s="161" t="inlineStr">
        <is>
          <t>2023</t>
        </is>
      </c>
      <c r="I13380" s="161" t="inlineStr">
        <is>
          <t>API_EG_IMP_CONS_ZS_DS2_en_csv_v2_160768.zip</t>
        </is>
      </c>
    </row>
    <row r="13381" ht="13" customHeight="1">
      <c r="A13381" s="161" t="inlineStr">
        <is>
          <t>THA</t>
        </is>
      </c>
      <c r="B13381" s="161" t="inlineStr">
        <is>
          <t>Thailand</t>
        </is>
      </c>
      <c r="C13381" s="161" t="inlineStr">
        <is>
          <t>East Asia &amp; Pacific</t>
        </is>
      </c>
      <c r="D13381" s="161" t="inlineStr">
        <is>
          <t>Upper middle income</t>
        </is>
      </c>
      <c r="E13381" s="161" t="b">
        <v>1</v>
      </c>
      <c r="F13381" s="161" t="inlineStr">
        <is>
          <t>fossil_rents_total_pct_gdp</t>
        </is>
      </c>
      <c r="G13381" s="161" t="n">
        <v>1.456</v>
      </c>
      <c r="H13381" s="161" t="inlineStr">
        <is>
          <t>2021</t>
        </is>
      </c>
      <c r="I13381" s="161" t="inlineStr">
        <is>
          <t>WDI NY.GDP.PETR+NGAS+COAL.RT.ZS</t>
        </is>
      </c>
    </row>
    <row r="13382" ht="13" customHeight="1">
      <c r="A13382" s="161" t="inlineStr">
        <is>
          <t>THA</t>
        </is>
      </c>
      <c r="B13382" s="161" t="inlineStr">
        <is>
          <t>Thailand</t>
        </is>
      </c>
      <c r="C13382" s="161" t="inlineStr">
        <is>
          <t>East Asia &amp; Pacific</t>
        </is>
      </c>
      <c r="D13382" s="161" t="inlineStr">
        <is>
          <t>Upper middle income</t>
        </is>
      </c>
      <c r="E13382" s="161" t="b">
        <v>1</v>
      </c>
      <c r="F13382" s="161" t="inlineStr">
        <is>
          <t>oil_rents_pct_gdp</t>
        </is>
      </c>
      <c r="G13382" s="161" t="n">
        <v>0.482</v>
      </c>
      <c r="H13382" s="161" t="inlineStr">
        <is>
          <t>2021</t>
        </is>
      </c>
      <c r="I13382" s="161" t="inlineStr">
        <is>
          <t>API_NY_GDP_PETR_RT_ZS_DS2_en_csv_v2_40227.zip</t>
        </is>
      </c>
    </row>
    <row r="13383" ht="13" customHeight="1">
      <c r="A13383" s="161" t="inlineStr">
        <is>
          <t>THA</t>
        </is>
      </c>
      <c r="B13383" s="161" t="inlineStr">
        <is>
          <t>Thailand</t>
        </is>
      </c>
      <c r="C13383" s="161" t="inlineStr">
        <is>
          <t>East Asia &amp; Pacific</t>
        </is>
      </c>
      <c r="D13383" s="161" t="inlineStr">
        <is>
          <t>Upper middle income</t>
        </is>
      </c>
      <c r="E13383" s="161" t="b">
        <v>1</v>
      </c>
      <c r="F13383" s="161" t="inlineStr">
        <is>
          <t>gas_rents_pct_gdp</t>
        </is>
      </c>
      <c r="G13383" s="161" t="n">
        <v>0.9399999999999999</v>
      </c>
      <c r="H13383" s="161" t="inlineStr">
        <is>
          <t>2021</t>
        </is>
      </c>
      <c r="I13383" s="161" t="inlineStr">
        <is>
          <t>API_NY_GDP_NGAS_RT_ZS_DS2_en_csv_v2_35861.zip</t>
        </is>
      </c>
    </row>
    <row r="13384" ht="13" customHeight="1">
      <c r="A13384" s="161" t="inlineStr">
        <is>
          <t>THA</t>
        </is>
      </c>
      <c r="B13384" s="161" t="inlineStr">
        <is>
          <t>Thailand</t>
        </is>
      </c>
      <c r="C13384" s="161" t="inlineStr">
        <is>
          <t>East Asia &amp; Pacific</t>
        </is>
      </c>
      <c r="D13384" s="161" t="inlineStr">
        <is>
          <t>Upper middle income</t>
        </is>
      </c>
      <c r="E13384" s="161" t="b">
        <v>1</v>
      </c>
      <c r="F13384" s="161" t="inlineStr">
        <is>
          <t>coal_rents_pct_gdp</t>
        </is>
      </c>
      <c r="G13384" s="161" t="n">
        <v>0.034</v>
      </c>
      <c r="H13384" s="161" t="inlineStr">
        <is>
          <t>2021</t>
        </is>
      </c>
      <c r="I13384" s="161" t="inlineStr">
        <is>
          <t>API_NY_GDP_COAL_RT_ZS_DS2_en_csv_v2_35370.zip</t>
        </is>
      </c>
    </row>
    <row r="13385" ht="13" customHeight="1">
      <c r="A13385" s="161" t="inlineStr">
        <is>
          <t>THA</t>
        </is>
      </c>
      <c r="B13385" s="161" t="inlineStr">
        <is>
          <t>Thailand</t>
        </is>
      </c>
      <c r="C13385" s="161" t="inlineStr">
        <is>
          <t>East Asia &amp; Pacific</t>
        </is>
      </c>
      <c r="D13385" s="161" t="inlineStr">
        <is>
          <t>Upper middle income</t>
        </is>
      </c>
      <c r="E13385" s="161" t="b">
        <v>1</v>
      </c>
      <c r="F13385" s="161" t="inlineStr">
        <is>
          <t>other_fossil_gen_share_pct</t>
        </is>
      </c>
      <c r="G13385" s="161" t="n">
        <v>0.074</v>
      </c>
      <c r="H13385" s="161" t="inlineStr">
        <is>
          <t>2025</t>
        </is>
      </c>
      <c r="I13385" s="161" t="inlineStr">
        <is>
          <t>release_generation_yearly_global.csv</t>
        </is>
      </c>
    </row>
    <row r="13386" ht="13" customHeight="1">
      <c r="A13386" s="161" t="inlineStr">
        <is>
          <t>THA</t>
        </is>
      </c>
      <c r="B13386" s="161" t="inlineStr">
        <is>
          <t>Thailand</t>
        </is>
      </c>
      <c r="C13386" s="161" t="inlineStr">
        <is>
          <t>East Asia &amp; Pacific</t>
        </is>
      </c>
      <c r="D13386" s="161" t="inlineStr">
        <is>
          <t>Upper middle income</t>
        </is>
      </c>
      <c r="E13386" s="161" t="b">
        <v>1</v>
      </c>
      <c r="F13386" s="161" t="inlineStr">
        <is>
          <t>renewable_share_electricity_pct</t>
        </is>
      </c>
      <c r="G13386" s="161" t="n">
        <v>32.13</v>
      </c>
      <c r="H13386" s="161" t="inlineStr">
        <is>
          <t>2024</t>
        </is>
      </c>
      <c r="I13386" s="161" t="inlineStr">
        <is>
          <t>imffossilfuelsubsidiesdata.xlsb</t>
        </is>
      </c>
    </row>
    <row r="13387" ht="13" customHeight="1">
      <c r="A13387" s="161" t="inlineStr">
        <is>
          <t>THA</t>
        </is>
      </c>
      <c r="B13387" s="161" t="inlineStr">
        <is>
          <t>Thailand</t>
        </is>
      </c>
      <c r="C13387" s="161" t="inlineStr">
        <is>
          <t>East Asia &amp; Pacific</t>
        </is>
      </c>
      <c r="D13387" s="161" t="inlineStr">
        <is>
          <t>Upper middle income</t>
        </is>
      </c>
      <c r="E13387" s="161" t="b">
        <v>1</v>
      </c>
      <c r="F13387" s="161" t="inlineStr">
        <is>
          <t>re_share_change_pp</t>
        </is>
      </c>
      <c r="G13387" s="161" t="n">
        <v>1.734</v>
      </c>
      <c r="H13387" s="161" t="inlineStr">
        <is>
          <t>2025</t>
        </is>
      </c>
      <c r="I13387" s="161" t="inlineStr">
        <is>
          <t>release_generation_yearly_global.csv</t>
        </is>
      </c>
    </row>
    <row r="13388" ht="13" customHeight="1">
      <c r="A13388" s="161" t="inlineStr">
        <is>
          <t>THA</t>
        </is>
      </c>
      <c r="B13388" s="161" t="inlineStr">
        <is>
          <t>Thailand</t>
        </is>
      </c>
      <c r="C13388" s="161" t="inlineStr">
        <is>
          <t>East Asia &amp; Pacific</t>
        </is>
      </c>
      <c r="D13388" s="161" t="inlineStr">
        <is>
          <t>Upper middle income</t>
        </is>
      </c>
      <c r="E13388" s="161" t="b">
        <v>1</v>
      </c>
      <c r="F13388" s="161" t="inlineStr">
        <is>
          <t>re_capacity_growth_pct</t>
        </is>
      </c>
      <c r="G13388" s="161" t="n">
        <v>27.478</v>
      </c>
      <c r="H13388" s="161" t="inlineStr">
        <is>
          <t>2025</t>
        </is>
      </c>
      <c r="I13388" s="161" t="inlineStr">
        <is>
          <t>release_generation_yearly_global.csv</t>
        </is>
      </c>
    </row>
    <row r="13389" ht="13" customHeight="1">
      <c r="A13389" s="161" t="inlineStr">
        <is>
          <t>THA</t>
        </is>
      </c>
      <c r="B13389" s="161" t="inlineStr">
        <is>
          <t>Thailand</t>
        </is>
      </c>
      <c r="C13389" s="161" t="inlineStr">
        <is>
          <t>East Asia &amp; Pacific</t>
        </is>
      </c>
      <c r="D13389" s="161" t="inlineStr">
        <is>
          <t>Upper middle income</t>
        </is>
      </c>
      <c r="E13389" s="161" t="b">
        <v>1</v>
      </c>
      <c r="F13389" s="161" t="inlineStr">
        <is>
          <t>inn_total_inv_2030_pct_gdp</t>
        </is>
      </c>
      <c r="G13389" s="161" t="n">
        <v>6.94142029042909</v>
      </c>
      <c r="H13389" s="161" t="inlineStr">
        <is>
          <t>2030</t>
        </is>
      </c>
      <c r="I13389" s="161" t="inlineStr">
        <is>
          <t>Mitigation_Investment_Needs_v1.1.xlsx (InvestmentNeeds v1.1, model output)</t>
        </is>
      </c>
    </row>
    <row r="13390" ht="13" customHeight="1">
      <c r="A13390" s="161" t="inlineStr">
        <is>
          <t>THA</t>
        </is>
      </c>
      <c r="B13390" s="161" t="inlineStr">
        <is>
          <t>Thailand</t>
        </is>
      </c>
      <c r="C13390" s="161" t="inlineStr">
        <is>
          <t>East Asia &amp; Pacific</t>
        </is>
      </c>
      <c r="D13390" s="161" t="inlineStr">
        <is>
          <t>Upper middle income</t>
        </is>
      </c>
      <c r="E13390" s="161" t="b">
        <v>1</v>
      </c>
      <c r="F13390" s="161" t="inlineStr">
        <is>
          <t>inn_incr_inv_2030_pct_gdp</t>
        </is>
      </c>
      <c r="G13390" s="161" t="n">
        <v>1.66594086970298</v>
      </c>
      <c r="H13390" s="161" t="inlineStr">
        <is>
          <t>2030</t>
        </is>
      </c>
      <c r="I13390" s="161" t="inlineStr">
        <is>
          <t>Mitigation_Investment_Needs_v1.1.xlsx (InvestmentNeeds v1.1, model output)</t>
        </is>
      </c>
    </row>
    <row r="13391" ht="13" customHeight="1">
      <c r="A13391" s="161" t="inlineStr">
        <is>
          <t>THA</t>
        </is>
      </c>
      <c r="B13391" s="161" t="inlineStr">
        <is>
          <t>Thailand</t>
        </is>
      </c>
      <c r="C13391" s="161" t="inlineStr">
        <is>
          <t>East Asia &amp; Pacific</t>
        </is>
      </c>
      <c r="D13391" s="161" t="inlineStr">
        <is>
          <t>Upper middle income</t>
        </is>
      </c>
      <c r="E13391" s="161" t="b">
        <v>1</v>
      </c>
      <c r="F13391" s="161" t="inlineStr">
        <is>
          <t>inn_incr_inv_gen_2030_pct_gdp</t>
        </is>
      </c>
      <c r="G13391" s="161" t="n">
        <v>0.5095453274499328</v>
      </c>
      <c r="H13391" s="161" t="inlineStr">
        <is>
          <t>2030</t>
        </is>
      </c>
      <c r="I13391" s="161" t="inlineStr">
        <is>
          <t>Mitigation_Investment_Needs_v1.1.xlsx (InvestmentNeeds v1.1, model output)</t>
        </is>
      </c>
    </row>
    <row r="13392" ht="13" customHeight="1">
      <c r="A13392" s="161" t="inlineStr">
        <is>
          <t>THA</t>
        </is>
      </c>
      <c r="B13392" s="161" t="inlineStr">
        <is>
          <t>Thailand</t>
        </is>
      </c>
      <c r="C13392" s="161" t="inlineStr">
        <is>
          <t>East Asia &amp; Pacific</t>
        </is>
      </c>
      <c r="D13392" s="161" t="inlineStr">
        <is>
          <t>Upper middle income</t>
        </is>
      </c>
      <c r="E13392" s="161" t="b">
        <v>1</v>
      </c>
      <c r="F13392" s="161" t="inlineStr">
        <is>
          <t>inn_incr_inv_grid_2030_pct_gdp</t>
        </is>
      </c>
      <c r="G13392" s="161" t="n">
        <v>0.3494025102513826</v>
      </c>
      <c r="H13392" s="161" t="inlineStr">
        <is>
          <t>2030</t>
        </is>
      </c>
      <c r="I13392" s="161" t="inlineStr">
        <is>
          <t>Mitigation_Investment_Needs_v1.1.xlsx (InvestmentNeeds v1.1, model output)</t>
        </is>
      </c>
    </row>
    <row r="13393" ht="13" customHeight="1">
      <c r="A13393" s="161" t="inlineStr">
        <is>
          <t>THA</t>
        </is>
      </c>
      <c r="B13393" s="161" t="inlineStr">
        <is>
          <t>Thailand</t>
        </is>
      </c>
      <c r="C13393" s="161" t="inlineStr">
        <is>
          <t>East Asia &amp; Pacific</t>
        </is>
      </c>
      <c r="D13393" s="161" t="inlineStr">
        <is>
          <t>Upper middle income</t>
        </is>
      </c>
      <c r="E13393" s="161" t="b">
        <v>1</v>
      </c>
      <c r="F13393" s="161" t="inlineStr">
        <is>
          <t>inn_incr_inv_trn_2030_pct_gdp</t>
        </is>
      </c>
      <c r="G13393" s="161" t="n">
        <v>0.2255794016296402</v>
      </c>
      <c r="H13393" s="161" t="inlineStr">
        <is>
          <t>2030</t>
        </is>
      </c>
      <c r="I13393" s="161" t="inlineStr">
        <is>
          <t>Mitigation_Investment_Needs_v1.1.xlsx (InvestmentNeeds v1.1, model output)</t>
        </is>
      </c>
    </row>
    <row r="13394" ht="13" customHeight="1">
      <c r="A13394" s="161" t="inlineStr">
        <is>
          <t>THA</t>
        </is>
      </c>
      <c r="B13394" s="161" t="inlineStr">
        <is>
          <t>Thailand</t>
        </is>
      </c>
      <c r="C13394" s="161" t="inlineStr">
        <is>
          <t>East Asia &amp; Pacific</t>
        </is>
      </c>
      <c r="D13394" s="161" t="inlineStr">
        <is>
          <t>Upper middle income</t>
        </is>
      </c>
      <c r="E13394" s="161" t="b">
        <v>1</v>
      </c>
      <c r="F13394" s="161" t="inlineStr">
        <is>
          <t>inn_incr_inv_bld_2030_pct_gdp</t>
        </is>
      </c>
      <c r="G13394" s="161" t="n">
        <v>0.1307495459919031</v>
      </c>
      <c r="H13394" s="161" t="inlineStr">
        <is>
          <t>2030</t>
        </is>
      </c>
      <c r="I13394" s="161" t="inlineStr">
        <is>
          <t>Mitigation_Investment_Needs_v1.1.xlsx (InvestmentNeeds v1.1, model output)</t>
        </is>
      </c>
    </row>
    <row r="13395" ht="13" customHeight="1">
      <c r="A13395" s="161" t="inlineStr">
        <is>
          <t>THA</t>
        </is>
      </c>
      <c r="B13395" s="161" t="inlineStr">
        <is>
          <t>Thailand</t>
        </is>
      </c>
      <c r="C13395" s="161" t="inlineStr">
        <is>
          <t>East Asia &amp; Pacific</t>
        </is>
      </c>
      <c r="D13395" s="161" t="inlineStr">
        <is>
          <t>Upper middle income</t>
        </is>
      </c>
      <c r="E13395" s="161" t="b">
        <v>1</v>
      </c>
      <c r="F13395" s="161" t="inlineStr">
        <is>
          <t>inn_incr_inv_ind_2030_pct_gdp</t>
        </is>
      </c>
      <c r="G13395" s="161" t="n">
        <v>0.08758529377501389</v>
      </c>
      <c r="H13395" s="161" t="inlineStr">
        <is>
          <t>2030</t>
        </is>
      </c>
      <c r="I13395" s="161" t="inlineStr">
        <is>
          <t>Mitigation_Investment_Needs_v1.1.xlsx (InvestmentNeeds v1.1, model output)</t>
        </is>
      </c>
    </row>
    <row r="13396" ht="13" customHeight="1">
      <c r="A13396" s="161" t="inlineStr">
        <is>
          <t>THA</t>
        </is>
      </c>
      <c r="B13396" s="161" t="inlineStr">
        <is>
          <t>Thailand</t>
        </is>
      </c>
      <c r="C13396" s="161" t="inlineStr">
        <is>
          <t>East Asia &amp; Pacific</t>
        </is>
      </c>
      <c r="D13396" s="161" t="inlineStr">
        <is>
          <t>Upper middle income</t>
        </is>
      </c>
      <c r="E13396" s="161" t="b">
        <v>1</v>
      </c>
      <c r="F13396" s="161" t="inlineStr">
        <is>
          <t>inn_incr_inv_fuel_2030_pct_gdp</t>
        </is>
      </c>
      <c r="G13396" s="161" t="n">
        <v>0.1035693708025233</v>
      </c>
      <c r="H13396" s="161" t="inlineStr">
        <is>
          <t>2030</t>
        </is>
      </c>
      <c r="I13396" s="161" t="inlineStr">
        <is>
          <t>Mitigation_Investment_Needs_v1.1.xlsx (InvestmentNeeds v1.1, model output)</t>
        </is>
      </c>
    </row>
    <row r="13397" ht="13" customHeight="1">
      <c r="A13397" s="161" t="inlineStr">
        <is>
          <t>THA</t>
        </is>
      </c>
      <c r="B13397" s="161" t="inlineStr">
        <is>
          <t>Thailand</t>
        </is>
      </c>
      <c r="C13397" s="161" t="inlineStr">
        <is>
          <t>East Asia &amp; Pacific</t>
        </is>
      </c>
      <c r="D13397" s="161" t="inlineStr">
        <is>
          <t>Upper middle income</t>
        </is>
      </c>
      <c r="E13397" s="161" t="b">
        <v>1</v>
      </c>
      <c r="F13397" s="161" t="inlineStr">
        <is>
          <t>inn_incr_inv_afolu_2030_pct_gdp</t>
        </is>
      </c>
      <c r="G13397" s="161" t="n">
        <v>0.259509419802586</v>
      </c>
      <c r="H13397" s="161" t="inlineStr">
        <is>
          <t>2030</t>
        </is>
      </c>
      <c r="I13397" s="161" t="inlineStr">
        <is>
          <t>Mitigation_Investment_Needs_v1.1.xlsx (InvestmentNeeds v1.1, model output)</t>
        </is>
      </c>
    </row>
    <row r="13398" ht="13" customHeight="1">
      <c r="A13398" s="161" t="inlineStr">
        <is>
          <t>THA</t>
        </is>
      </c>
      <c r="B13398" s="161" t="inlineStr">
        <is>
          <t>Thailand</t>
        </is>
      </c>
      <c r="C13398" s="161" t="inlineStr">
        <is>
          <t>East Asia &amp; Pacific</t>
        </is>
      </c>
      <c r="D13398" s="161" t="inlineStr">
        <is>
          <t>Upper middle income</t>
        </is>
      </c>
      <c r="E13398" s="161" t="b">
        <v>1</v>
      </c>
      <c r="F13398" s="161" t="inlineStr">
        <is>
          <t>inn_incr_cost_a_2030_pct_gdp</t>
        </is>
      </c>
      <c r="G13398" s="161" t="n">
        <v>0.0455476878752926</v>
      </c>
      <c r="H13398" s="161" t="inlineStr">
        <is>
          <t>2030</t>
        </is>
      </c>
      <c r="I13398" s="161" t="inlineStr">
        <is>
          <t>Mitigation_Investment_Needs_v1.1.xlsx (InvestmentNeeds v1.1, model output)</t>
        </is>
      </c>
    </row>
    <row r="13399" ht="13" customHeight="1">
      <c r="A13399" s="161" t="inlineStr">
        <is>
          <t>THA</t>
        </is>
      </c>
      <c r="B13399" s="161" t="inlineStr">
        <is>
          <t>Thailand</t>
        </is>
      </c>
      <c r="C13399" s="161" t="inlineStr">
        <is>
          <t>East Asia &amp; Pacific</t>
        </is>
      </c>
      <c r="D13399" s="161" t="inlineStr">
        <is>
          <t>Upper middle income</t>
        </is>
      </c>
      <c r="E13399" s="161" t="b">
        <v>1</v>
      </c>
      <c r="F13399" s="161" t="inlineStr">
        <is>
          <t>inn_incr_cost_b_2030_pct_gdp</t>
        </is>
      </c>
      <c r="G13399" s="161" t="n">
        <v>0.0051837135344221</v>
      </c>
      <c r="H13399" s="161" t="inlineStr">
        <is>
          <t>2030</t>
        </is>
      </c>
      <c r="I13399" s="161" t="inlineStr">
        <is>
          <t>Mitigation_Investment_Needs_v1.1.xlsx (InvestmentNeeds v1.1, model output)</t>
        </is>
      </c>
    </row>
    <row r="13400" ht="13" customHeight="1">
      <c r="A13400" s="161" t="inlineStr">
        <is>
          <t>THA</t>
        </is>
      </c>
      <c r="B13400" s="161" t="inlineStr">
        <is>
          <t>Thailand</t>
        </is>
      </c>
      <c r="C13400" s="161" t="inlineStr">
        <is>
          <t>East Asia &amp; Pacific</t>
        </is>
      </c>
      <c r="D13400" s="161" t="inlineStr">
        <is>
          <t>Upper middle income</t>
        </is>
      </c>
      <c r="E13400" s="161" t="b">
        <v>1</v>
      </c>
      <c r="F13400" s="161" t="inlineStr">
        <is>
          <t>inn_incr_cost_c_2030_pct_gdp</t>
        </is>
      </c>
      <c r="G13400" s="161" t="n">
        <v>-0.073431858681275</v>
      </c>
      <c r="H13400" s="161" t="inlineStr">
        <is>
          <t>2030</t>
        </is>
      </c>
      <c r="I13400" s="161" t="inlineStr">
        <is>
          <t>Mitigation_Investment_Needs_v1.1.xlsx (InvestmentNeeds v1.1, model output)</t>
        </is>
      </c>
    </row>
    <row r="13401" ht="13" customHeight="1">
      <c r="A13401" s="161" t="inlineStr">
        <is>
          <t>THA</t>
        </is>
      </c>
      <c r="B13401" s="161" t="inlineStr">
        <is>
          <t>Thailand</t>
        </is>
      </c>
      <c r="C13401" s="161" t="inlineStr">
        <is>
          <t>East Asia &amp; Pacific</t>
        </is>
      </c>
      <c r="D13401" s="161" t="inlineStr">
        <is>
          <t>Upper middle income</t>
        </is>
      </c>
      <c r="E13401" s="161" t="b">
        <v>1</v>
      </c>
      <c r="F13401" s="161" t="inlineStr">
        <is>
          <t>inn_cost_per_t_b_2030_usd</t>
        </is>
      </c>
      <c r="G13401" s="161" t="n">
        <v>4.58079805883168</v>
      </c>
      <c r="H13401" s="161" t="inlineStr">
        <is>
          <t>2030</t>
        </is>
      </c>
      <c r="I13401" s="161" t="inlineStr">
        <is>
          <t>Mitigation_Investment_Needs_v1.1.xlsx (InvestmentNeeds v1.1, model output)</t>
        </is>
      </c>
    </row>
    <row r="13402" ht="13" customHeight="1">
      <c r="A13402" s="161" t="inlineStr">
        <is>
          <t>THA</t>
        </is>
      </c>
      <c r="B13402" s="161" t="inlineStr">
        <is>
          <t>Thailand</t>
        </is>
      </c>
      <c r="C13402" s="161" t="inlineStr">
        <is>
          <t>East Asia &amp; Pacific</t>
        </is>
      </c>
      <c r="D13402" s="161" t="inlineStr">
        <is>
          <t>Upper middle income</t>
        </is>
      </c>
      <c r="E13402" s="161" t="b">
        <v>1</v>
      </c>
      <c r="F13402" s="161" t="inlineStr">
        <is>
          <t>inn_coc_penalty_2030_pct_gdp</t>
        </is>
      </c>
      <c r="G13402" s="161" t="n">
        <v>0.1681832264202934</v>
      </c>
      <c r="H13402" s="161" t="inlineStr">
        <is>
          <t>2030</t>
        </is>
      </c>
      <c r="I13402" s="161" t="inlineStr">
        <is>
          <t>Mitigation_Investment_Needs_v1.1.xlsx (InvestmentNeeds v1.1, model output)</t>
        </is>
      </c>
    </row>
    <row r="13403" ht="13" customHeight="1">
      <c r="A13403" s="161" t="inlineStr">
        <is>
          <t>THA</t>
        </is>
      </c>
      <c r="B13403" s="161" t="inlineStr">
        <is>
          <t>Thailand</t>
        </is>
      </c>
      <c r="C13403" s="161" t="inlineStr">
        <is>
          <t>East Asia &amp; Pacific</t>
        </is>
      </c>
      <c r="D13403" s="161" t="inlineStr">
        <is>
          <t>Upper middle income</t>
        </is>
      </c>
      <c r="E13403" s="161" t="b">
        <v>1</v>
      </c>
      <c r="F13403" s="161" t="inlineStr">
        <is>
          <t>inn_pima_adj_inv_2030_pct_gdp</t>
        </is>
      </c>
      <c r="G13403" s="161" t="n">
        <v>7.96837014161587</v>
      </c>
      <c r="H13403" s="161" t="inlineStr">
        <is>
          <t>2030</t>
        </is>
      </c>
      <c r="I13403" s="161" t="inlineStr">
        <is>
          <t>Mitigation_Investment_Needs_v1.1.xlsx (InvestmentNeeds v1.1, model output)</t>
        </is>
      </c>
    </row>
    <row r="13404" ht="13" customHeight="1">
      <c r="A13404" s="161" t="inlineStr">
        <is>
          <t>THA</t>
        </is>
      </c>
      <c r="B13404" s="161" t="inlineStr">
        <is>
          <t>Thailand</t>
        </is>
      </c>
      <c r="C13404" s="161" t="inlineStr">
        <is>
          <t>East Asia &amp; Pacific</t>
        </is>
      </c>
      <c r="D13404" s="161" t="inlineStr">
        <is>
          <t>Upper middle income</t>
        </is>
      </c>
      <c r="E13404" s="161" t="b">
        <v>1</v>
      </c>
      <c r="F13404" s="161" t="inlineStr">
        <is>
          <t>nmim_nz_inv_2030_pct_gdp</t>
        </is>
      </c>
      <c r="G13404" s="161" t="n">
        <v>3.230820005341174</v>
      </c>
      <c r="H13404" s="161" t="inlineStr">
        <is>
          <t>2030</t>
        </is>
      </c>
      <c r="I13404" s="161" t="inlineStr">
        <is>
          <t>nmim_summary_v0_2.csv (InvestmentNeeds NMIM v0.2, model output)</t>
        </is>
      </c>
    </row>
    <row r="13405" ht="13" customHeight="1">
      <c r="A13405" s="161" t="inlineStr">
        <is>
          <t>THA</t>
        </is>
      </c>
      <c r="B13405" s="161" t="inlineStr">
        <is>
          <t>Thailand</t>
        </is>
      </c>
      <c r="C13405" s="161" t="inlineStr">
        <is>
          <t>East Asia &amp; Pacific</t>
        </is>
      </c>
      <c r="D13405" s="161" t="inlineStr">
        <is>
          <t>Upper middle income</t>
        </is>
      </c>
      <c r="E13405" s="161" t="b">
        <v>1</v>
      </c>
      <c r="F13405" s="161" t="inlineStr">
        <is>
          <t>nmim_typ1_2030_pct_gdp</t>
        </is>
      </c>
      <c r="G13405" s="161" t="n">
        <v>0.2879607192705335</v>
      </c>
      <c r="H13405" s="161" t="inlineStr">
        <is>
          <t>2030</t>
        </is>
      </c>
      <c r="I13405" s="161" t="inlineStr">
        <is>
          <t>nmim_summary_v0_2.csv (InvestmentNeeds NMIM v0.2, model output)</t>
        </is>
      </c>
    </row>
    <row r="13406" ht="13" customHeight="1">
      <c r="A13406" s="161" t="inlineStr">
        <is>
          <t>THA</t>
        </is>
      </c>
      <c r="B13406" s="161" t="inlineStr">
        <is>
          <t>Thailand</t>
        </is>
      </c>
      <c r="C13406" s="161" t="inlineStr">
        <is>
          <t>East Asia &amp; Pacific</t>
        </is>
      </c>
      <c r="D13406" s="161" t="inlineStr">
        <is>
          <t>Upper middle income</t>
        </is>
      </c>
      <c r="E13406" s="161" t="b">
        <v>1</v>
      </c>
      <c r="F13406" s="161" t="inlineStr">
        <is>
          <t>nmim_typ2_2030_pct_gdp</t>
        </is>
      </c>
      <c r="G13406" s="161" t="n">
        <v>0.775995157829361</v>
      </c>
      <c r="H13406" s="161" t="inlineStr">
        <is>
          <t>2030</t>
        </is>
      </c>
      <c r="I13406" s="161" t="inlineStr">
        <is>
          <t>nmim_summary_v0_2.csv (InvestmentNeeds NMIM v0.2, model output)</t>
        </is>
      </c>
    </row>
    <row r="13407" ht="13" customHeight="1">
      <c r="A13407" s="161" t="inlineStr">
        <is>
          <t>THA</t>
        </is>
      </c>
      <c r="B13407" s="161" t="inlineStr">
        <is>
          <t>Thailand</t>
        </is>
      </c>
      <c r="C13407" s="161" t="inlineStr">
        <is>
          <t>East Asia &amp; Pacific</t>
        </is>
      </c>
      <c r="D13407" s="161" t="inlineStr">
        <is>
          <t>Upper middle income</t>
        </is>
      </c>
      <c r="E13407" s="161" t="b">
        <v>1</v>
      </c>
      <c r="F13407" s="161" t="inlineStr">
        <is>
          <t>nmim_typ3_2030_pct_gdp</t>
        </is>
      </c>
      <c r="G13407" s="161" t="n">
        <v>0.5377071958008115</v>
      </c>
      <c r="H13407" s="161" t="inlineStr">
        <is>
          <t>2030</t>
        </is>
      </c>
      <c r="I13407" s="161" t="inlineStr">
        <is>
          <t>nmim_summary_v0_2.csv (InvestmentNeeds NMIM v0.2, model output)</t>
        </is>
      </c>
    </row>
    <row r="13408" ht="13" customHeight="1">
      <c r="A13408" s="161" t="inlineStr">
        <is>
          <t>THA</t>
        </is>
      </c>
      <c r="B13408" s="161" t="inlineStr">
        <is>
          <t>Thailand</t>
        </is>
      </c>
      <c r="C13408" s="161" t="inlineStr">
        <is>
          <t>East Asia &amp; Pacific</t>
        </is>
      </c>
      <c r="D13408" s="161" t="inlineStr">
        <is>
          <t>Upper middle income</t>
        </is>
      </c>
      <c r="E13408" s="161" t="b">
        <v>1</v>
      </c>
      <c r="F13408" s="161" t="inlineStr">
        <is>
          <t>nmim_typ4_2030_pct_gdp</t>
        </is>
      </c>
      <c r="G13408" s="161" t="n">
        <v>0.757826322268609</v>
      </c>
      <c r="H13408" s="161" t="inlineStr">
        <is>
          <t>2030</t>
        </is>
      </c>
      <c r="I13408" s="161" t="inlineStr">
        <is>
          <t>nmim_summary_v0_2.csv (InvestmentNeeds NMIM v0.2, model output)</t>
        </is>
      </c>
    </row>
    <row r="13409" ht="13" customHeight="1">
      <c r="A13409" s="161" t="inlineStr">
        <is>
          <t>THA</t>
        </is>
      </c>
      <c r="B13409" s="161" t="inlineStr">
        <is>
          <t>Thailand</t>
        </is>
      </c>
      <c r="C13409" s="161" t="inlineStr">
        <is>
          <t>East Asia &amp; Pacific</t>
        </is>
      </c>
      <c r="D13409" s="161" t="inlineStr">
        <is>
          <t>Upper middle income</t>
        </is>
      </c>
      <c r="E13409" s="161" t="b">
        <v>1</v>
      </c>
      <c r="F13409" s="161" t="inlineStr">
        <is>
          <t>nmim_typ5_2030_pct_gdp</t>
        </is>
      </c>
      <c r="G13409" s="161" t="n">
        <v>0.8713306105106993</v>
      </c>
      <c r="H13409" s="161" t="inlineStr">
        <is>
          <t>2030</t>
        </is>
      </c>
      <c r="I13409" s="161" t="inlineStr">
        <is>
          <t>nmim_summary_v0_2.csv (InvestmentNeeds NMIM v0.2, model output)</t>
        </is>
      </c>
    </row>
    <row r="13410" ht="13" customHeight="1">
      <c r="A13410" s="161" t="inlineStr">
        <is>
          <t>THA</t>
        </is>
      </c>
      <c r="B13410" s="161" t="inlineStr">
        <is>
          <t>Thailand</t>
        </is>
      </c>
      <c r="C13410" s="161" t="inlineStr">
        <is>
          <t>East Asia &amp; Pacific</t>
        </is>
      </c>
      <c r="D13410" s="161" t="inlineStr">
        <is>
          <t>Upper middle income</t>
        </is>
      </c>
      <c r="E13410" s="161" t="b">
        <v>1</v>
      </c>
      <c r="F13410" s="161" t="inlineStr">
        <is>
          <t>nmim_budget_need_2030_pct_gdp</t>
        </is>
      </c>
      <c r="G13410" s="161" t="n">
        <v>0.5153086160527683</v>
      </c>
      <c r="H13410" s="161" t="inlineStr">
        <is>
          <t>2030</t>
        </is>
      </c>
      <c r="I13410" s="161" t="inlineStr">
        <is>
          <t>nmim_summary_v0_2.csv (InvestmentNeeds NMIM v0.2, model output)</t>
        </is>
      </c>
    </row>
    <row r="13411" ht="13" customHeight="1">
      <c r="A13411" s="161" t="inlineStr">
        <is>
          <t>THA</t>
        </is>
      </c>
      <c r="B13411" s="161" t="inlineStr">
        <is>
          <t>Thailand</t>
        </is>
      </c>
      <c r="C13411" s="161" t="inlineStr">
        <is>
          <t>East Asia &amp; Pacific</t>
        </is>
      </c>
      <c r="D13411" s="161" t="inlineStr">
        <is>
          <t>Upper middle income</t>
        </is>
      </c>
      <c r="E13411" s="161" t="b">
        <v>1</v>
      </c>
      <c r="F13411" s="161" t="inlineStr">
        <is>
          <t>nmim_private_share_2030_pct</t>
        </is>
      </c>
      <c r="G13411" s="161" t="n">
        <v>60.03170181537466</v>
      </c>
      <c r="H13411" s="161" t="inlineStr">
        <is>
          <t>2030</t>
        </is>
      </c>
      <c r="I13411" s="161" t="inlineStr">
        <is>
          <t>nmim_summary_v0_2.csv (InvestmentNeeds NMIM v0.2, model output)</t>
        </is>
      </c>
    </row>
    <row r="13412" ht="13" customHeight="1">
      <c r="A13412" s="161" t="inlineStr">
        <is>
          <t>THA</t>
        </is>
      </c>
      <c r="B13412" s="161" t="inlineStr">
        <is>
          <t>Thailand</t>
        </is>
      </c>
      <c r="C13412" s="161" t="inlineStr">
        <is>
          <t>East Asia &amp; Pacific</t>
        </is>
      </c>
      <c r="D13412" s="161" t="inlineStr">
        <is>
          <t>Upper middle income</t>
        </is>
      </c>
      <c r="E13412" s="161" t="b">
        <v>1</v>
      </c>
      <c r="F13412" s="161" t="inlineStr">
        <is>
          <t>nmim_incr_inv_2030_pct_gdp</t>
        </is>
      </c>
      <c r="G13412" s="161" t="n">
        <v>2.277720565999769</v>
      </c>
      <c r="H13412" s="161" t="inlineStr">
        <is>
          <t>2030</t>
        </is>
      </c>
      <c r="I13412" s="161" t="inlineStr">
        <is>
          <t>nmim_summary_v0_2.csv (InvestmentNeeds NMIM v0.2, model output)</t>
        </is>
      </c>
    </row>
    <row r="13413" ht="13" customHeight="1">
      <c r="A13413" s="161" t="inlineStr">
        <is>
          <t>THA</t>
        </is>
      </c>
      <c r="B13413" s="161" t="inlineStr">
        <is>
          <t>Thailand</t>
        </is>
      </c>
      <c r="C13413" s="161" t="inlineStr">
        <is>
          <t>East Asia &amp; Pacific</t>
        </is>
      </c>
      <c r="D13413" s="161" t="inlineStr">
        <is>
          <t>Upper middle income</t>
        </is>
      </c>
      <c r="E13413" s="161" t="b">
        <v>1</v>
      </c>
      <c r="F13413" s="161" t="inlineStr">
        <is>
          <t>nmim_incr_inv_2050_pct_gdp</t>
        </is>
      </c>
      <c r="G13413" s="161" t="n">
        <v>2.437756168606812</v>
      </c>
      <c r="H13413" s="161" t="inlineStr">
        <is>
          <t>2050</t>
        </is>
      </c>
      <c r="I13413" s="161" t="inlineStr">
        <is>
          <t>nmim_summary_v0_2.csv (InvestmentNeeds NMIM v0.2, model output)</t>
        </is>
      </c>
    </row>
    <row r="13414" ht="13" customHeight="1">
      <c r="A13414" s="161" t="inlineStr">
        <is>
          <t>THA</t>
        </is>
      </c>
      <c r="B13414" s="161" t="inlineStr">
        <is>
          <t>Thailand</t>
        </is>
      </c>
      <c r="C13414" s="161" t="inlineStr">
        <is>
          <t>East Asia &amp; Pacific</t>
        </is>
      </c>
      <c r="D13414" s="161" t="inlineStr">
        <is>
          <t>Upper middle income</t>
        </is>
      </c>
      <c r="E13414" s="161" t="b">
        <v>1</v>
      </c>
      <c r="F13414" s="161" t="inlineStr">
        <is>
          <t>nmim_pv_incr_cost_b_pct_gdp</t>
        </is>
      </c>
      <c r="G13414" s="161" t="n">
        <v>-7.619763435946266</v>
      </c>
      <c r="H13414" s="161" t="inlineStr">
        <is>
          <t>2025-2050</t>
        </is>
      </c>
      <c r="I13414" s="161" t="inlineStr">
        <is>
          <t>nmim_summary_v0_2.csv (InvestmentNeeds NMIM v0.2, model output)</t>
        </is>
      </c>
    </row>
    <row r="13415" ht="13" customHeight="1">
      <c r="A13415" s="161" t="inlineStr">
        <is>
          <t>THA</t>
        </is>
      </c>
      <c r="B13415" s="161" t="inlineStr">
        <is>
          <t>Thailand</t>
        </is>
      </c>
      <c r="C13415" s="161" t="inlineStr">
        <is>
          <t>East Asia &amp; Pacific</t>
        </is>
      </c>
      <c r="D13415" s="161" t="inlineStr">
        <is>
          <t>Upper middle income</t>
        </is>
      </c>
      <c r="E13415" s="161" t="b">
        <v>1</v>
      </c>
      <c r="F13415" s="161" t="inlineStr">
        <is>
          <t>price_diesel_usd_litre</t>
        </is>
      </c>
      <c r="G13415" s="161" t="n">
        <v>0.914</v>
      </c>
      <c r="H13415" s="161" t="inlineStr">
        <is>
          <t>2024</t>
        </is>
      </c>
      <c r="I13415" s="161" t="inlineStr">
        <is>
          <t>imffossilfuelsubsidiesdata.xlsb</t>
        </is>
      </c>
    </row>
    <row r="13416" ht="13" customHeight="1">
      <c r="A13416" s="161" t="inlineStr">
        <is>
          <t>THA</t>
        </is>
      </c>
      <c r="B13416" s="161" t="inlineStr">
        <is>
          <t>Thailand</t>
        </is>
      </c>
      <c r="C13416" s="161" t="inlineStr">
        <is>
          <t>East Asia &amp; Pacific</t>
        </is>
      </c>
      <c r="D13416" s="161" t="inlineStr">
        <is>
          <t>Upper middle income</t>
        </is>
      </c>
      <c r="E13416" s="161" t="b">
        <v>1</v>
      </c>
      <c r="F13416" s="161" t="inlineStr">
        <is>
          <t>price_gasoline_usd_litre</t>
        </is>
      </c>
      <c r="G13416" s="161" t="n">
        <v>1.046</v>
      </c>
      <c r="H13416" s="161" t="inlineStr">
        <is>
          <t>2024</t>
        </is>
      </c>
      <c r="I13416" s="161" t="inlineStr">
        <is>
          <t>imffossilfuelsubsidiesdata.xlsb</t>
        </is>
      </c>
    </row>
    <row r="13417" ht="13" customHeight="1">
      <c r="A13417" s="161" t="inlineStr">
        <is>
          <t>THA</t>
        </is>
      </c>
      <c r="B13417" s="161" t="inlineStr">
        <is>
          <t>Thailand</t>
        </is>
      </c>
      <c r="C13417" s="161" t="inlineStr">
        <is>
          <t>East Asia &amp; Pacific</t>
        </is>
      </c>
      <c r="D13417" s="161" t="inlineStr">
        <is>
          <t>Upper middle income</t>
        </is>
      </c>
      <c r="E13417" s="161" t="b">
        <v>1</v>
      </c>
      <c r="F13417" s="161" t="inlineStr">
        <is>
          <t>price_electricity_residential_usd_kwh</t>
        </is>
      </c>
      <c r="G13417" s="161" t="n">
        <v>0.122</v>
      </c>
      <c r="H13417" s="161" t="inlineStr">
        <is>
          <t>2024</t>
        </is>
      </c>
      <c r="I13417" s="161" t="inlineStr">
        <is>
          <t>imffossilfuelsubsidiesdata.xlsb</t>
        </is>
      </c>
    </row>
    <row r="13418" ht="13" customHeight="1">
      <c r="A13418" s="161" t="inlineStr">
        <is>
          <t>THA</t>
        </is>
      </c>
      <c r="B13418" s="161" t="inlineStr">
        <is>
          <t>Thailand</t>
        </is>
      </c>
      <c r="C13418" s="161" t="inlineStr">
        <is>
          <t>East Asia &amp; Pacific</t>
        </is>
      </c>
      <c r="D13418" s="161" t="inlineStr">
        <is>
          <t>Upper middle income</t>
        </is>
      </c>
      <c r="E13418" s="161" t="b">
        <v>1</v>
      </c>
      <c r="F13418" s="161" t="inlineStr">
        <is>
          <t>price_electricity_industry_usd_kwh</t>
        </is>
      </c>
      <c r="G13418" s="161" t="n">
        <v>0.1</v>
      </c>
      <c r="H13418" s="161" t="inlineStr">
        <is>
          <t>2024</t>
        </is>
      </c>
      <c r="I13418" s="161" t="inlineStr">
        <is>
          <t>imffossilfuelsubsidiesdata.xlsb</t>
        </is>
      </c>
    </row>
    <row r="13419" ht="13" customHeight="1">
      <c r="A13419" s="161" t="inlineStr">
        <is>
          <t>THA</t>
        </is>
      </c>
      <c r="B13419" s="161" t="inlineStr">
        <is>
          <t>Thailand</t>
        </is>
      </c>
      <c r="C13419" s="161" t="inlineStr">
        <is>
          <t>East Asia &amp; Pacific</t>
        </is>
      </c>
      <c r="D13419" s="161" t="inlineStr">
        <is>
          <t>Upper middle income</t>
        </is>
      </c>
      <c r="E13419" s="161" t="b">
        <v>1</v>
      </c>
      <c r="F13419" s="161" t="inlineStr">
        <is>
          <t>price_gas_industry_usd_gj</t>
        </is>
      </c>
      <c r="G13419" s="161" t="n">
        <v>10.875</v>
      </c>
      <c r="H13419" s="161" t="inlineStr">
        <is>
          <t>2024</t>
        </is>
      </c>
      <c r="I13419" s="161" t="inlineStr">
        <is>
          <t>imffossilfuelsubsidiesdata.xlsb</t>
        </is>
      </c>
    </row>
    <row r="13420" ht="13" customHeight="1">
      <c r="A13420" s="161" t="inlineStr">
        <is>
          <t>THA</t>
        </is>
      </c>
      <c r="B13420" s="161" t="inlineStr">
        <is>
          <t>Thailand</t>
        </is>
      </c>
      <c r="C13420" s="161" t="inlineStr">
        <is>
          <t>East Asia &amp; Pacific</t>
        </is>
      </c>
      <c r="D13420" s="161" t="inlineStr">
        <is>
          <t>Upper middle income</t>
        </is>
      </c>
      <c r="E13420" s="161" t="b">
        <v>1</v>
      </c>
      <c r="F13420" s="161" t="inlineStr">
        <is>
          <t>price_gas_power_usd_gj</t>
        </is>
      </c>
      <c r="G13420" s="161" t="n">
        <v>9.911</v>
      </c>
      <c r="H13420" s="161" t="inlineStr">
        <is>
          <t>2024</t>
        </is>
      </c>
      <c r="I13420" s="161" t="inlineStr">
        <is>
          <t>imffossilfuelsubsidiesdata.xlsb</t>
        </is>
      </c>
    </row>
    <row r="13421" ht="13" customHeight="1">
      <c r="A13421" s="161" t="inlineStr">
        <is>
          <t>THA</t>
        </is>
      </c>
      <c r="B13421" s="161" t="inlineStr">
        <is>
          <t>Thailand</t>
        </is>
      </c>
      <c r="C13421" s="161" t="inlineStr">
        <is>
          <t>East Asia &amp; Pacific</t>
        </is>
      </c>
      <c r="D13421" s="161" t="inlineStr">
        <is>
          <t>Upper middle income</t>
        </is>
      </c>
      <c r="E13421" s="161" t="b">
        <v>1</v>
      </c>
      <c r="F13421" s="161" t="inlineStr">
        <is>
          <t>price_coal_residential_usd_gj</t>
        </is>
      </c>
      <c r="G13421" s="161" t="n">
        <v>10.342</v>
      </c>
      <c r="H13421" s="161" t="inlineStr">
        <is>
          <t>2024</t>
        </is>
      </c>
      <c r="I13421" s="161" t="inlineStr">
        <is>
          <t>imffossilfuelsubsidiesdata.xlsb</t>
        </is>
      </c>
    </row>
    <row r="13422" ht="13" customHeight="1">
      <c r="A13422" s="161" t="inlineStr">
        <is>
          <t>THA</t>
        </is>
      </c>
      <c r="B13422" s="161" t="inlineStr">
        <is>
          <t>Thailand</t>
        </is>
      </c>
      <c r="C13422" s="161" t="inlineStr">
        <is>
          <t>East Asia &amp; Pacific</t>
        </is>
      </c>
      <c r="D13422" s="161" t="inlineStr">
        <is>
          <t>Upper middle income</t>
        </is>
      </c>
      <c r="E13422" s="161" t="b">
        <v>1</v>
      </c>
      <c r="F13422" s="161" t="inlineStr">
        <is>
          <t>price_coal_industry_usd_gj</t>
        </is>
      </c>
      <c r="G13422" s="161" t="n">
        <v>5.826</v>
      </c>
      <c r="H13422" s="161" t="inlineStr">
        <is>
          <t>2024</t>
        </is>
      </c>
      <c r="I13422" s="161" t="inlineStr">
        <is>
          <t>imffossilfuelsubsidiesdata.xlsb</t>
        </is>
      </c>
    </row>
    <row r="13423" ht="13" customHeight="1">
      <c r="A13423" s="161" t="inlineStr">
        <is>
          <t>THA</t>
        </is>
      </c>
      <c r="B13423" s="161" t="inlineStr">
        <is>
          <t>Thailand</t>
        </is>
      </c>
      <c r="C13423" s="161" t="inlineStr">
        <is>
          <t>East Asia &amp; Pacific</t>
        </is>
      </c>
      <c r="D13423" s="161" t="inlineStr">
        <is>
          <t>Upper middle income</t>
        </is>
      </c>
      <c r="E13423" s="161" t="b">
        <v>1</v>
      </c>
      <c r="F13423" s="161" t="inlineStr">
        <is>
          <t>price_coal_power_usd_gj</t>
        </is>
      </c>
      <c r="G13423" s="161" t="n">
        <v>7.119</v>
      </c>
      <c r="H13423" s="161" t="inlineStr">
        <is>
          <t>2024</t>
        </is>
      </c>
      <c r="I13423" s="161" t="inlineStr">
        <is>
          <t>imffossilfuelsubsidiesdata.xlsb</t>
        </is>
      </c>
    </row>
    <row r="13424" ht="13" customHeight="1">
      <c r="A13424" s="161" t="inlineStr">
        <is>
          <t>THA</t>
        </is>
      </c>
      <c r="B13424" s="161" t="inlineStr">
        <is>
          <t>Thailand</t>
        </is>
      </c>
      <c r="C13424" s="161" t="inlineStr">
        <is>
          <t>East Asia &amp; Pacific</t>
        </is>
      </c>
      <c r="D13424" s="161" t="inlineStr">
        <is>
          <t>Upper middle income</t>
        </is>
      </c>
      <c r="E13424" s="161" t="b">
        <v>1</v>
      </c>
      <c r="F13424" s="161" t="inlineStr">
        <is>
          <t>power_market_structure</t>
        </is>
      </c>
      <c r="G13424" s="161" t="n">
        <v>2</v>
      </c>
      <c r="H13424" s="161" t="inlineStr">
        <is>
          <t>2013</t>
        </is>
      </c>
      <c r="I13424" s="161" t="inlineStr">
        <is>
          <t>dataverse_files.zip</t>
        </is>
      </c>
    </row>
    <row r="13425" ht="13" customHeight="1">
      <c r="A13425" s="161" t="inlineStr">
        <is>
          <t>THA</t>
        </is>
      </c>
      <c r="B13425" s="161" t="inlineStr">
        <is>
          <t>Thailand</t>
        </is>
      </c>
      <c r="C13425" s="161" t="inlineStr">
        <is>
          <t>East Asia &amp; Pacific</t>
        </is>
      </c>
      <c r="D13425" s="161" t="inlineStr">
        <is>
          <t>Upper middle income</t>
        </is>
      </c>
      <c r="E13425" s="161" t="b">
        <v>1</v>
      </c>
      <c r="F13425" s="161" t="inlineStr">
        <is>
          <t>independent_regulator</t>
        </is>
      </c>
      <c r="G13425" s="161" t="n">
        <v>1</v>
      </c>
      <c r="H13425" s="161" t="inlineStr">
        <is>
          <t>2013</t>
        </is>
      </c>
      <c r="I13425" s="161" t="inlineStr">
        <is>
          <t>dataverse_files.zip</t>
        </is>
      </c>
    </row>
    <row r="13426" ht="13" customHeight="1">
      <c r="A13426" s="161" t="inlineStr">
        <is>
          <t>THA</t>
        </is>
      </c>
      <c r="B13426" s="161" t="inlineStr">
        <is>
          <t>Thailand</t>
        </is>
      </c>
      <c r="C13426" s="161" t="inlineStr">
        <is>
          <t>East Asia &amp; Pacific</t>
        </is>
      </c>
      <c r="D13426" s="161" t="inlineStr">
        <is>
          <t>Upper middle income</t>
        </is>
      </c>
      <c r="E13426" s="161" t="b">
        <v>1</v>
      </c>
      <c r="F13426" s="161" t="inlineStr">
        <is>
          <t>generation_unbundled</t>
        </is>
      </c>
      <c r="G13426" s="161" t="n">
        <v>0</v>
      </c>
      <c r="H13426" s="161" t="inlineStr">
        <is>
          <t>2013</t>
        </is>
      </c>
      <c r="I13426" s="161" t="inlineStr">
        <is>
          <t>dataverse_files.zip</t>
        </is>
      </c>
    </row>
    <row r="13427" ht="13" customHeight="1">
      <c r="A13427" s="161" t="inlineStr">
        <is>
          <t>THA</t>
        </is>
      </c>
      <c r="B13427" s="161" t="inlineStr">
        <is>
          <t>Thailand</t>
        </is>
      </c>
      <c r="C13427" s="161" t="inlineStr">
        <is>
          <t>East Asia &amp; Pacific</t>
        </is>
      </c>
      <c r="D13427" s="161" t="inlineStr">
        <is>
          <t>Upper middle income</t>
        </is>
      </c>
      <c r="E13427" s="161" t="b">
        <v>1</v>
      </c>
      <c r="F13427" s="161" t="inlineStr">
        <is>
          <t>rise_renewable_energy_score</t>
        </is>
      </c>
      <c r="G13427" s="161" t="n">
        <v>49.593</v>
      </c>
      <c r="H13427" s="161" t="inlineStr">
        <is>
          <t>2023</t>
        </is>
      </c>
      <c r="I13427" s="161" t="inlineStr">
        <is>
          <t>WB_RISE_WIDEF.csv</t>
        </is>
      </c>
    </row>
    <row r="13428" ht="13" customHeight="1">
      <c r="A13428" s="161" t="inlineStr">
        <is>
          <t>THA</t>
        </is>
      </c>
      <c r="B13428" s="161" t="inlineStr">
        <is>
          <t>Thailand</t>
        </is>
      </c>
      <c r="C13428" s="161" t="inlineStr">
        <is>
          <t>East Asia &amp; Pacific</t>
        </is>
      </c>
      <c r="D13428" s="161" t="inlineStr">
        <is>
          <t>Upper middle income</t>
        </is>
      </c>
      <c r="E13428" s="161" t="b">
        <v>1</v>
      </c>
      <c r="F13428" s="161" t="inlineStr">
        <is>
          <t>rise_level_playing_field_score</t>
        </is>
      </c>
      <c r="G13428" s="161" t="n">
        <v>20</v>
      </c>
      <c r="H13428" s="161" t="inlineStr">
        <is>
          <t>2023</t>
        </is>
      </c>
      <c r="I13428" s="161" t="inlineStr">
        <is>
          <t>WB_RISE_WIDEF.csv</t>
        </is>
      </c>
    </row>
    <row r="13429" ht="13" customHeight="1">
      <c r="A13429" s="161" t="inlineStr">
        <is>
          <t>THA</t>
        </is>
      </c>
      <c r="B13429" s="161" t="inlineStr">
        <is>
          <t>Thailand</t>
        </is>
      </c>
      <c r="C13429" s="161" t="inlineStr">
        <is>
          <t>East Asia &amp; Pacific</t>
        </is>
      </c>
      <c r="D13429" s="161" t="inlineStr">
        <is>
          <t>Upper middle income</t>
        </is>
      </c>
      <c r="E13429" s="161" t="b">
        <v>1</v>
      </c>
      <c r="F13429" s="161" t="inlineStr">
        <is>
          <t>rise_ee_financing_mechanisms_score</t>
        </is>
      </c>
      <c r="G13429" s="161" t="n">
        <v>50</v>
      </c>
      <c r="H13429" s="161" t="inlineStr">
        <is>
          <t>2023</t>
        </is>
      </c>
      <c r="I13429" s="161" t="inlineStr">
        <is>
          <t>WB_RISE_WIDEF.csv</t>
        </is>
      </c>
    </row>
    <row r="13430" ht="13" customHeight="1">
      <c r="A13430" s="161" t="inlineStr">
        <is>
          <t>THA</t>
        </is>
      </c>
      <c r="B13430" s="161" t="inlineStr">
        <is>
          <t>Thailand</t>
        </is>
      </c>
      <c r="C13430" s="161" t="inlineStr">
        <is>
          <t>East Asia &amp; Pacific</t>
        </is>
      </c>
      <c r="D13430" s="161" t="inlineStr">
        <is>
          <t>Upper middle income</t>
        </is>
      </c>
      <c r="E13430" s="161" t="b">
        <v>1</v>
      </c>
      <c r="F13430" s="161" t="inlineStr">
        <is>
          <t>revenue_pct_gdp</t>
        </is>
      </c>
      <c r="G13430" s="161" t="n">
        <v>21.319</v>
      </c>
      <c r="H13430" s="161" t="inlineStr">
        <is>
          <t>2024</t>
        </is>
      </c>
      <c r="I13430" s="161" t="inlineStr">
        <is>
          <t>dataset_2026-08-26T13_41_09_874550254Z_DEFAULT_INTEGRATION_IMF_RES_WEO_9_0_0.csv</t>
        </is>
      </c>
    </row>
    <row r="13431" ht="13" customHeight="1">
      <c r="A13431" s="161" t="inlineStr">
        <is>
          <t>THA</t>
        </is>
      </c>
      <c r="B13431" s="161" t="inlineStr">
        <is>
          <t>Thailand</t>
        </is>
      </c>
      <c r="C13431" s="161" t="inlineStr">
        <is>
          <t>East Asia &amp; Pacific</t>
        </is>
      </c>
      <c r="D13431" s="161" t="inlineStr">
        <is>
          <t>Upper middle income</t>
        </is>
      </c>
      <c r="E13431" s="161" t="b">
        <v>1</v>
      </c>
      <c r="F13431" s="161" t="inlineStr">
        <is>
          <t>primary_balance_pct_gdp</t>
        </is>
      </c>
      <c r="G13431" s="161" t="n">
        <v>-0.093</v>
      </c>
      <c r="H13431" s="161" t="inlineStr">
        <is>
          <t>2024</t>
        </is>
      </c>
      <c r="I13431" s="161" t="inlineStr">
        <is>
          <t>dataset_2026-08-26T13_41_09_874550254Z_DEFAULT_INTEGRATION_IMF_RES_WEO_9_0_0.csv</t>
        </is>
      </c>
    </row>
    <row r="13432" ht="13" customHeight="1">
      <c r="A13432" s="161" t="inlineStr">
        <is>
          <t>THA</t>
        </is>
      </c>
      <c r="B13432" s="161" t="inlineStr">
        <is>
          <t>Thailand</t>
        </is>
      </c>
      <c r="C13432" s="161" t="inlineStr">
        <is>
          <t>East Asia &amp; Pacific</t>
        </is>
      </c>
      <c r="D13432" s="161" t="inlineStr">
        <is>
          <t>Upper middle income</t>
        </is>
      </c>
      <c r="E13432" s="161" t="b">
        <v>1</v>
      </c>
      <c r="F13432" s="161" t="inlineStr">
        <is>
          <t>current_account_pct_gdp</t>
        </is>
      </c>
      <c r="G13432" s="161" t="n">
        <v>2.195</v>
      </c>
      <c r="H13432" s="161" t="inlineStr">
        <is>
          <t>2024</t>
        </is>
      </c>
      <c r="I13432" s="161" t="inlineStr">
        <is>
          <t>dataset_2026-08-26T13_41_09_874550254Z_DEFAULT_INTEGRATION_IMF_RES_WEO_9_0_0.csv</t>
        </is>
      </c>
    </row>
    <row r="13433" ht="13" customHeight="1">
      <c r="A13433" s="161" t="inlineStr">
        <is>
          <t>THA</t>
        </is>
      </c>
      <c r="B13433" s="161" t="inlineStr">
        <is>
          <t>Thailand</t>
        </is>
      </c>
      <c r="C13433" s="161" t="inlineStr">
        <is>
          <t>East Asia &amp; Pacific</t>
        </is>
      </c>
      <c r="D13433" s="161" t="inlineStr">
        <is>
          <t>Upper middle income</t>
        </is>
      </c>
      <c r="E13433" s="161" t="b">
        <v>1</v>
      </c>
      <c r="F13433" s="161" t="inlineStr">
        <is>
          <t>gross_capital_formation_pct_gdp</t>
        </is>
      </c>
      <c r="G13433" s="161" t="n">
        <v>21.453</v>
      </c>
      <c r="H13433" s="161" t="inlineStr">
        <is>
          <t>2024</t>
        </is>
      </c>
      <c r="I13433" s="161" t="inlineStr">
        <is>
          <t>dataset_2026-08-26T13_41_09_874550254Z_DEFAULT_INTEGRATION_IMF_RES_WEO_9_0_0.csv</t>
        </is>
      </c>
    </row>
    <row r="13434" ht="13" customHeight="1">
      <c r="A13434" s="161" t="inlineStr">
        <is>
          <t>THA</t>
        </is>
      </c>
      <c r="B13434" s="161" t="inlineStr">
        <is>
          <t>Thailand</t>
        </is>
      </c>
      <c r="C13434" s="161" t="inlineStr">
        <is>
          <t>East Asia &amp; Pacific</t>
        </is>
      </c>
      <c r="D13434" s="161" t="inlineStr">
        <is>
          <t>Upper middle income</t>
        </is>
      </c>
      <c r="E13434" s="161" t="b">
        <v>1</v>
      </c>
      <c r="F13434" s="161" t="inlineStr">
        <is>
          <t>real_gdp_growth_5y_avg_pct</t>
        </is>
      </c>
      <c r="G13434" s="161" t="n">
        <v>0.666</v>
      </c>
      <c r="H13434" s="161" t="inlineStr">
        <is>
          <t>2020-2024 avg</t>
        </is>
      </c>
      <c r="I13434" s="161" t="inlineStr">
        <is>
          <t>dataset_2026-08-26T13_41_09_874550254Z_DEFAULT_INTEGRATION_IMF_RES_WEO_9_0_0.csv (derived)</t>
        </is>
      </c>
    </row>
    <row r="13435" ht="13" customHeight="1">
      <c r="A13435" s="161" t="inlineStr">
        <is>
          <t>THA</t>
        </is>
      </c>
      <c r="B13435" s="161" t="inlineStr">
        <is>
          <t>Thailand</t>
        </is>
      </c>
      <c r="C13435" s="161" t="inlineStr">
        <is>
          <t>East Asia &amp; Pacific</t>
        </is>
      </c>
      <c r="D13435" s="161" t="inlineStr">
        <is>
          <t>Upper middle income</t>
        </is>
      </c>
      <c r="E13435" s="161" t="b">
        <v>1</v>
      </c>
      <c r="F13435" s="161" t="inlineStr">
        <is>
          <t>int_budget_need_2030_pct_gdp</t>
        </is>
      </c>
      <c r="G13435" s="161" t="n">
        <v>0.433</v>
      </c>
      <c r="H13435" s="161" t="inlineStr">
        <is>
          <t>2030</t>
        </is>
      </c>
      <c r="I13435" s="161" t="inlineStr">
        <is>
          <t>integrated_results.csv (MacroFiscalModels v0.1, model output)</t>
        </is>
      </c>
    </row>
    <row r="13436" ht="13" customHeight="1">
      <c r="A13436" s="161" t="inlineStr">
        <is>
          <t>THA</t>
        </is>
      </c>
      <c r="B13436" s="161" t="inlineStr">
        <is>
          <t>Thailand</t>
        </is>
      </c>
      <c r="C13436" s="161" t="inlineStr">
        <is>
          <t>East Asia &amp; Pacific</t>
        </is>
      </c>
      <c r="D13436" s="161" t="inlineStr">
        <is>
          <t>Upper middle income</t>
        </is>
      </c>
      <c r="E13436" s="161" t="b">
        <v>1</v>
      </c>
      <c r="F13436" s="161" t="inlineStr">
        <is>
          <t>int_pricing_revenue_2030_pct_gdp</t>
        </is>
      </c>
      <c r="G13436" s="161" t="n">
        <v>0.394</v>
      </c>
      <c r="H13436" s="161" t="inlineStr">
        <is>
          <t>2030</t>
        </is>
      </c>
      <c r="I13436" s="161" t="inlineStr">
        <is>
          <t>integrated_results.csv (MacroFiscalModels v0.1, model output)</t>
        </is>
      </c>
    </row>
    <row r="13437" ht="13" customHeight="1">
      <c r="A13437" s="161" t="inlineStr">
        <is>
          <t>THA</t>
        </is>
      </c>
      <c r="B13437" s="161" t="inlineStr">
        <is>
          <t>Thailand</t>
        </is>
      </c>
      <c r="C13437" s="161" t="inlineStr">
        <is>
          <t>East Asia &amp; Pacific</t>
        </is>
      </c>
      <c r="D13437" s="161" t="inlineStr">
        <is>
          <t>Upper middle income</t>
        </is>
      </c>
      <c r="E13437" s="161" t="b">
        <v>1</v>
      </c>
      <c r="F13437" s="161" t="inlineStr">
        <is>
          <t>int_financing_gap_2030_pct_gdp</t>
        </is>
      </c>
      <c r="G13437" s="161" t="n">
        <v>0.04</v>
      </c>
      <c r="H13437" s="161" t="inlineStr">
        <is>
          <t>2030</t>
        </is>
      </c>
      <c r="I13437" s="161" t="inlineStr">
        <is>
          <t>integrated_results.csv (MacroFiscalModels v0.1, model output)</t>
        </is>
      </c>
    </row>
    <row r="13438" ht="13" customHeight="1">
      <c r="A13438" s="161" t="inlineStr">
        <is>
          <t>THA</t>
        </is>
      </c>
      <c r="B13438" s="161" t="inlineStr">
        <is>
          <t>Thailand</t>
        </is>
      </c>
      <c r="C13438" s="161" t="inlineStr">
        <is>
          <t>East Asia &amp; Pacific</t>
        </is>
      </c>
      <c r="D13438" s="161" t="inlineStr">
        <is>
          <t>Upper middle income</t>
        </is>
      </c>
      <c r="E13438" s="161" t="b">
        <v>1</v>
      </c>
      <c r="F13438" s="161" t="inlineStr">
        <is>
          <t>int_gdp_dev_2050_pct</t>
        </is>
      </c>
      <c r="G13438" s="161" t="n">
        <v>13.53</v>
      </c>
      <c r="H13438" s="161" t="inlineStr">
        <is>
          <t>2050</t>
        </is>
      </c>
      <c r="I13438" s="161" t="inlineStr">
        <is>
          <t>integrated_results.csv (MacroFiscalModels v0.1, model output)</t>
        </is>
      </c>
    </row>
    <row r="13439" ht="13" customHeight="1">
      <c r="A13439" s="161" t="inlineStr">
        <is>
          <t>THA</t>
        </is>
      </c>
      <c r="B13439" s="161" t="inlineStr">
        <is>
          <t>Thailand</t>
        </is>
      </c>
      <c r="C13439" s="161" t="inlineStr">
        <is>
          <t>East Asia &amp; Pacific</t>
        </is>
      </c>
      <c r="D13439" s="161" t="inlineStr">
        <is>
          <t>Upper middle income</t>
        </is>
      </c>
      <c r="E13439" s="161" t="b">
        <v>1</v>
      </c>
      <c r="F13439" s="161" t="inlineStr">
        <is>
          <t>int_debt_2050_pct_gdp</t>
        </is>
      </c>
      <c r="G13439" s="161" t="n">
        <v>59.19</v>
      </c>
      <c r="H13439" s="161" t="inlineStr">
        <is>
          <t>2050</t>
        </is>
      </c>
      <c r="I13439" s="161" t="inlineStr">
        <is>
          <t>integrated_results.csv (MacroFiscalModels v0.1, model output)</t>
        </is>
      </c>
    </row>
    <row r="13440" ht="13" customHeight="1">
      <c r="A13440" s="161" t="inlineStr">
        <is>
          <t>TLS</t>
        </is>
      </c>
      <c r="B13440" s="161" t="inlineStr">
        <is>
          <t>Timor-Leste</t>
        </is>
      </c>
      <c r="C13440" s="161" t="inlineStr">
        <is>
          <t>East Asia &amp; Pacific</t>
        </is>
      </c>
      <c r="D13440" s="161" t="inlineStr">
        <is>
          <t>Lower middle income</t>
        </is>
      </c>
      <c r="E13440" s="161" t="b">
        <v>0</v>
      </c>
      <c r="F13440" s="161" t="inlineStr">
        <is>
          <t>interest_to_revenue_pct</t>
        </is>
      </c>
      <c r="G13440" s="161" t="n">
        <v>0.793</v>
      </c>
      <c r="H13440" s="161" t="inlineStr">
        <is>
          <t>2024</t>
        </is>
      </c>
      <c r="I13440" s="161" t="inlineStr">
        <is>
          <t>dataset_2026-08-26T13_41_09_874550254Z_DEFAULT_INTEGRATION_IMF_RES_WEO_9_0_0.csv (derived)</t>
        </is>
      </c>
    </row>
    <row r="13441" ht="13" customHeight="1">
      <c r="A13441" s="161" t="inlineStr">
        <is>
          <t>TLS</t>
        </is>
      </c>
      <c r="B13441" s="161" t="inlineStr">
        <is>
          <t>Timor-Leste</t>
        </is>
      </c>
      <c r="C13441" s="161" t="inlineStr">
        <is>
          <t>East Asia &amp; Pacific</t>
        </is>
      </c>
      <c r="D13441" s="161" t="inlineStr">
        <is>
          <t>Lower middle income</t>
        </is>
      </c>
      <c r="E13441" s="161" t="b">
        <v>0</v>
      </c>
      <c r="F13441" s="161" t="inlineStr">
        <is>
          <t>interest_pct_gdp</t>
        </is>
      </c>
      <c r="G13441" s="161" t="n">
        <v>0.405</v>
      </c>
      <c r="H13441" s="161" t="inlineStr">
        <is>
          <t>2024</t>
        </is>
      </c>
      <c r="I13441" s="161" t="inlineStr">
        <is>
          <t>dataset_2026-08-26T13_41_09_874550254Z_DEFAULT_INTEGRATION_IMF_RES_WEO_9_0_0.csv (derived)</t>
        </is>
      </c>
    </row>
    <row r="13442" ht="13" customHeight="1">
      <c r="A13442" s="161" t="inlineStr">
        <is>
          <t>TLS</t>
        </is>
      </c>
      <c r="B13442" s="161" t="inlineStr">
        <is>
          <t>Timor-Leste</t>
        </is>
      </c>
      <c r="C13442" s="161" t="inlineStr">
        <is>
          <t>East Asia &amp; Pacific</t>
        </is>
      </c>
      <c r="D13442" s="161" t="inlineStr">
        <is>
          <t>Lower middle income</t>
        </is>
      </c>
      <c r="E13442" s="161" t="b">
        <v>0</v>
      </c>
      <c r="F13442" s="161" t="inlineStr">
        <is>
          <t>gross_debt_pct_gdp</t>
        </is>
      </c>
      <c r="G13442" s="161" t="n">
        <v>14.392</v>
      </c>
      <c r="H13442" s="161" t="inlineStr">
        <is>
          <t>2024</t>
        </is>
      </c>
      <c r="I13442" s="161" t="inlineStr">
        <is>
          <t>dataset_2026-08-26T13_41_09_874550254Z_DEFAULT_INTEGRATION_IMF_RES_WEO_9_0_0.csv</t>
        </is>
      </c>
    </row>
    <row r="13443" ht="13" customHeight="1">
      <c r="A13443" s="161" t="inlineStr">
        <is>
          <t>TLS</t>
        </is>
      </c>
      <c r="B13443" s="161" t="inlineStr">
        <is>
          <t>Timor-Leste</t>
        </is>
      </c>
      <c r="C13443" s="161" t="inlineStr">
        <is>
          <t>East Asia &amp; Pacific</t>
        </is>
      </c>
      <c r="D13443" s="161" t="inlineStr">
        <is>
          <t>Lower middle income</t>
        </is>
      </c>
      <c r="E13443" s="161" t="b">
        <v>0</v>
      </c>
      <c r="F13443" s="161" t="inlineStr">
        <is>
          <t>tax_revenue_pct_gdp</t>
        </is>
      </c>
      <c r="G13443" s="161" t="n">
        <v>9.092000000000001</v>
      </c>
      <c r="H13443" s="161" t="inlineStr">
        <is>
          <t>2024</t>
        </is>
      </c>
      <c r="I13443" s="161" t="inlineStr">
        <is>
          <t>world-imf2026.xlsx</t>
        </is>
      </c>
    </row>
    <row r="13444" ht="13" customHeight="1">
      <c r="A13444" s="161" t="inlineStr">
        <is>
          <t>TLS</t>
        </is>
      </c>
      <c r="B13444" s="161" t="inlineStr">
        <is>
          <t>Timor-Leste</t>
        </is>
      </c>
      <c r="C13444" s="161" t="inlineStr">
        <is>
          <t>East Asia &amp; Pacific</t>
        </is>
      </c>
      <c r="D13444" s="161" t="inlineStr">
        <is>
          <t>Lower middle income</t>
        </is>
      </c>
      <c r="E13444" s="161" t="b">
        <v>0</v>
      </c>
      <c r="F13444" s="161" t="inlineStr">
        <is>
          <t>capex_execution_rate_pct</t>
        </is>
      </c>
      <c r="G13444" s="161" t="n">
        <v>41.876</v>
      </c>
      <c r="H13444" s="161" t="inlineStr">
        <is>
          <t>2022</t>
        </is>
      </c>
      <c r="I13444" s="161" t="inlineStr">
        <is>
          <t>WB_BOOST_WIDEF.csv</t>
        </is>
      </c>
    </row>
    <row r="13445" ht="13" customHeight="1">
      <c r="A13445" s="161" t="inlineStr">
        <is>
          <t>TLS</t>
        </is>
      </c>
      <c r="B13445" s="161" t="inlineStr">
        <is>
          <t>Timor-Leste</t>
        </is>
      </c>
      <c r="C13445" s="161" t="inlineStr">
        <is>
          <t>East Asia &amp; Pacific</t>
        </is>
      </c>
      <c r="D13445" s="161" t="inlineStr">
        <is>
          <t>Lower middle income</t>
        </is>
      </c>
      <c r="E13445" s="161" t="b">
        <v>0</v>
      </c>
      <c r="F13445" s="161" t="inlineStr">
        <is>
          <t>pefa_pi11_pim_score</t>
        </is>
      </c>
      <c r="G13445" s="161" t="n">
        <v>1.5</v>
      </c>
      <c r="H13445" s="161" t="inlineStr">
        <is>
          <t>2020</t>
        </is>
      </c>
      <c r="I13445" s="161" t="inlineStr">
        <is>
          <t>assessments_1787749571.csv</t>
        </is>
      </c>
    </row>
    <row r="13446" ht="13" customHeight="1">
      <c r="A13446" s="161" t="inlineStr">
        <is>
          <t>TLS</t>
        </is>
      </c>
      <c r="B13446" s="161" t="inlineStr">
        <is>
          <t>Timor-Leste</t>
        </is>
      </c>
      <c r="C13446" s="161" t="inlineStr">
        <is>
          <t>East Asia &amp; Pacific</t>
        </is>
      </c>
      <c r="D13446" s="161" t="inlineStr">
        <is>
          <t>Lower middle income</t>
        </is>
      </c>
      <c r="E13446" s="161" t="b">
        <v>0</v>
      </c>
      <c r="F13446" s="161" t="inlineStr">
        <is>
          <t>pefa_pi122_asset_monitoring</t>
        </is>
      </c>
      <c r="G13446" s="161" t="n">
        <v>1</v>
      </c>
      <c r="H13446" s="161" t="inlineStr">
        <is>
          <t>2020</t>
        </is>
      </c>
      <c r="I13446" s="161" t="inlineStr">
        <is>
          <t>assessments_1787749571.csv</t>
        </is>
      </c>
    </row>
    <row r="13447" ht="13" customHeight="1">
      <c r="A13447" s="161" t="inlineStr">
        <is>
          <t>TLS</t>
        </is>
      </c>
      <c r="B13447" s="161" t="inlineStr">
        <is>
          <t>Timor-Leste</t>
        </is>
      </c>
      <c r="C13447" s="161" t="inlineStr">
        <is>
          <t>East Asia &amp; Pacific</t>
        </is>
      </c>
      <c r="D13447" s="161" t="inlineStr">
        <is>
          <t>Lower middle income</t>
        </is>
      </c>
      <c r="E13447" s="161" t="b">
        <v>0</v>
      </c>
      <c r="F13447" s="161" t="inlineStr">
        <is>
          <t>climate_pfm_diagnostic_on_record</t>
        </is>
      </c>
      <c r="G13447" s="161" t="n">
        <v>0</v>
      </c>
      <c r="H13447" s="161" t="inlineStr">
        <is>
          <t>2022</t>
        </is>
      </c>
      <c r="I13447" s="161" t="inlineStr">
        <is>
          <t>UNDP-Global-Climate-Public-Finance-Review-2022.pdf (Table 4.2)</t>
        </is>
      </c>
    </row>
    <row r="13448" ht="13" customHeight="1">
      <c r="A13448" s="161" t="inlineStr">
        <is>
          <t>TLS</t>
        </is>
      </c>
      <c r="B13448" s="161" t="inlineStr">
        <is>
          <t>Timor-Leste</t>
        </is>
      </c>
      <c r="C13448" s="161" t="inlineStr">
        <is>
          <t>East Asia &amp; Pacific</t>
        </is>
      </c>
      <c r="D13448" s="161" t="inlineStr">
        <is>
          <t>Lower middle income</t>
        </is>
      </c>
      <c r="E13448" s="161" t="b">
        <v>0</v>
      </c>
      <c r="F13448" s="161" t="inlineStr">
        <is>
          <t>ids_avg_maturity_years</t>
        </is>
      </c>
      <c r="G13448" s="161" t="n">
        <v>30.965</v>
      </c>
      <c r="H13448" s="161" t="inlineStr">
        <is>
          <t>2022</t>
        </is>
      </c>
      <c r="I13448" s="161" t="inlineStr">
        <is>
          <t>P_Data_Extract_From_International_Debt_Statistics__2_.xlsx</t>
        </is>
      </c>
    </row>
    <row r="13449" ht="13" customHeight="1">
      <c r="A13449" s="161" t="inlineStr">
        <is>
          <t>TLS</t>
        </is>
      </c>
      <c r="B13449" s="161" t="inlineStr">
        <is>
          <t>Timor-Leste</t>
        </is>
      </c>
      <c r="C13449" s="161" t="inlineStr">
        <is>
          <t>East Asia &amp; Pacific</t>
        </is>
      </c>
      <c r="D13449" s="161" t="inlineStr">
        <is>
          <t>Lower middle income</t>
        </is>
      </c>
      <c r="E13449" s="161" t="b">
        <v>0</v>
      </c>
      <c r="F13449" s="161" t="inlineStr">
        <is>
          <t>mitigation_finance_received_pct_gdp</t>
        </is>
      </c>
      <c r="G13449" s="161" t="n">
        <v>1.301</v>
      </c>
      <c r="H13449" s="161" t="inlineStr">
        <is>
          <t>2024</t>
        </is>
      </c>
      <c r="I13449" s="161" t="inlineStr">
        <is>
          <t>CRDF-RP_2024.xlsx + WEO</t>
        </is>
      </c>
    </row>
    <row r="13450" ht="13" customHeight="1">
      <c r="A13450" s="161" t="inlineStr">
        <is>
          <t>TLS</t>
        </is>
      </c>
      <c r="B13450" s="161" t="inlineStr">
        <is>
          <t>Timor-Leste</t>
        </is>
      </c>
      <c r="C13450" s="161" t="inlineStr">
        <is>
          <t>East Asia &amp; Pacific</t>
        </is>
      </c>
      <c r="D13450" s="161" t="inlineStr">
        <is>
          <t>Lower middle income</t>
        </is>
      </c>
      <c r="E13450" s="161" t="b">
        <v>0</v>
      </c>
      <c r="F13450" s="161" t="inlineStr">
        <is>
          <t>ids_multilateral_share_pct</t>
        </is>
      </c>
      <c r="G13450" s="161" t="n">
        <v>90.79000000000001</v>
      </c>
      <c r="H13450" s="161" t="inlineStr">
        <is>
          <t>2024</t>
        </is>
      </c>
      <c r="I13450" s="161" t="inlineStr">
        <is>
          <t>P_Data_Extract_From_International_Debt_Statistics__2_.xlsx</t>
        </is>
      </c>
    </row>
    <row r="13451" ht="13" customHeight="1">
      <c r="A13451" s="161" t="inlineStr">
        <is>
          <t>TLS</t>
        </is>
      </c>
      <c r="B13451" s="161" t="inlineStr">
        <is>
          <t>Timor-Leste</t>
        </is>
      </c>
      <c r="C13451" s="161" t="inlineStr">
        <is>
          <t>East Asia &amp; Pacific</t>
        </is>
      </c>
      <c r="D13451" s="161" t="inlineStr">
        <is>
          <t>Lower middle income</t>
        </is>
      </c>
      <c r="E13451" s="161" t="b">
        <v>0</v>
      </c>
      <c r="F13451" s="161" t="inlineStr">
        <is>
          <t>ids_usd_share_ppg_debt_pct</t>
        </is>
      </c>
      <c r="G13451" s="161" t="n">
        <v>90.79000000000001</v>
      </c>
      <c r="H13451" s="161" t="inlineStr">
        <is>
          <t>2024</t>
        </is>
      </c>
      <c r="I13451" s="161" t="inlineStr">
        <is>
          <t>P_Data_Extract_From_International_Debt_Statistics__2_.xlsx</t>
        </is>
      </c>
    </row>
    <row r="13452" ht="13" customHeight="1">
      <c r="A13452" s="161" t="inlineStr">
        <is>
          <t>TLS</t>
        </is>
      </c>
      <c r="B13452" s="161" t="inlineStr">
        <is>
          <t>Timor-Leste</t>
        </is>
      </c>
      <c r="C13452" s="161" t="inlineStr">
        <is>
          <t>East Asia &amp; Pacific</t>
        </is>
      </c>
      <c r="D13452" s="161" t="inlineStr">
        <is>
          <t>Lower middle income</t>
        </is>
      </c>
      <c r="E13452" s="161" t="b">
        <v>0</v>
      </c>
      <c r="F13452" s="161" t="inlineStr">
        <is>
          <t>pefa_pi103_contingent_liabilities</t>
        </is>
      </c>
      <c r="G13452" s="161" t="n">
        <v>1</v>
      </c>
      <c r="H13452" s="161" t="inlineStr">
        <is>
          <t>2020</t>
        </is>
      </c>
      <c r="I13452" s="161" t="inlineStr">
        <is>
          <t>assessments_1787749571.csv</t>
        </is>
      </c>
    </row>
    <row r="13453" ht="13" customHeight="1">
      <c r="A13453" s="161" t="inlineStr">
        <is>
          <t>TLS</t>
        </is>
      </c>
      <c r="B13453" s="161" t="inlineStr">
        <is>
          <t>Timor-Leste</t>
        </is>
      </c>
      <c r="C13453" s="161" t="inlineStr">
        <is>
          <t>East Asia &amp; Pacific</t>
        </is>
      </c>
      <c r="D13453" s="161" t="inlineStr">
        <is>
          <t>Lower middle income</t>
        </is>
      </c>
      <c r="E13453" s="161" t="b">
        <v>0</v>
      </c>
      <c r="F13453" s="161" t="inlineStr">
        <is>
          <t>excise_revenue_pct_of_revenue</t>
        </is>
      </c>
      <c r="G13453" s="161" t="n">
        <v>4.829</v>
      </c>
      <c r="H13453" s="161" t="inlineStr">
        <is>
          <t>2024</t>
        </is>
      </c>
      <c r="I13453" s="161" t="inlineStr">
        <is>
          <t>world-imf2026.xlsx</t>
        </is>
      </c>
    </row>
    <row r="13454" ht="13" customHeight="1">
      <c r="A13454" s="161" t="inlineStr">
        <is>
          <t>TLS</t>
        </is>
      </c>
      <c r="B13454" s="161" t="inlineStr">
        <is>
          <t>Timor-Leste</t>
        </is>
      </c>
      <c r="C13454" s="161" t="inlineStr">
        <is>
          <t>East Asia &amp; Pacific</t>
        </is>
      </c>
      <c r="D13454" s="161" t="inlineStr">
        <is>
          <t>Lower middle income</t>
        </is>
      </c>
      <c r="E13454" s="161" t="b">
        <v>0</v>
      </c>
      <c r="F13454" s="161" t="inlineStr">
        <is>
          <t>ff_subsidy_total_pct_gdp</t>
        </is>
      </c>
      <c r="G13454" s="161" t="n">
        <v>8.406000000000001</v>
      </c>
      <c r="H13454" s="161" t="inlineStr">
        <is>
          <t>2024</t>
        </is>
      </c>
      <c r="I13454" s="161" t="inlineStr">
        <is>
          <t>imffossilfuelsubsidiesdata.xlsb + WEO</t>
        </is>
      </c>
    </row>
    <row r="13455" ht="13" customHeight="1">
      <c r="A13455" s="161" t="inlineStr">
        <is>
          <t>TLS</t>
        </is>
      </c>
      <c r="B13455" s="161" t="inlineStr">
        <is>
          <t>Timor-Leste</t>
        </is>
      </c>
      <c r="C13455" s="161" t="inlineStr">
        <is>
          <t>East Asia &amp; Pacific</t>
        </is>
      </c>
      <c r="D13455" s="161" t="inlineStr">
        <is>
          <t>Lower middle income</t>
        </is>
      </c>
      <c r="E13455" s="161" t="b">
        <v>0</v>
      </c>
      <c r="F13455" s="161" t="inlineStr">
        <is>
          <t>ff_subsidy_explicit_pct_gdp</t>
        </is>
      </c>
      <c r="G13455" s="161" t="n">
        <v>0</v>
      </c>
      <c r="H13455" s="161" t="inlineStr">
        <is>
          <t>2024</t>
        </is>
      </c>
      <c r="I13455" s="161" t="inlineStr">
        <is>
          <t>imffossilfuelsubsidiesdata.xlsb</t>
        </is>
      </c>
    </row>
    <row r="13456" ht="13" customHeight="1">
      <c r="A13456" s="161" t="inlineStr">
        <is>
          <t>TLS</t>
        </is>
      </c>
      <c r="B13456" s="161" t="inlineStr">
        <is>
          <t>Timor-Leste</t>
        </is>
      </c>
      <c r="C13456" s="161" t="inlineStr">
        <is>
          <t>East Asia &amp; Pacific</t>
        </is>
      </c>
      <c r="D13456" s="161" t="inlineStr">
        <is>
          <t>Lower middle income</t>
        </is>
      </c>
      <c r="E13456" s="161" t="b">
        <v>0</v>
      </c>
      <c r="F13456" s="161" t="inlineStr">
        <is>
          <t>ff_subsidy_implicit_pct_gdp</t>
        </is>
      </c>
      <c r="G13456" s="161" t="n">
        <v>8.406000000000001</v>
      </c>
      <c r="H13456" s="161" t="inlineStr">
        <is>
          <t>2024</t>
        </is>
      </c>
      <c r="I13456" s="161" t="inlineStr">
        <is>
          <t>imffossilfuelsubsidiesdata.xlsb</t>
        </is>
      </c>
    </row>
    <row r="13457" ht="13" customHeight="1">
      <c r="A13457" s="161" t="inlineStr">
        <is>
          <t>TLS</t>
        </is>
      </c>
      <c r="B13457" s="161" t="inlineStr">
        <is>
          <t>Timor-Leste</t>
        </is>
      </c>
      <c r="C13457" s="161" t="inlineStr">
        <is>
          <t>East Asia &amp; Pacific</t>
        </is>
      </c>
      <c r="D13457" s="161" t="inlineStr">
        <is>
          <t>Lower middle income</t>
        </is>
      </c>
      <c r="E13457" s="161" t="b">
        <v>0</v>
      </c>
      <c r="F13457" s="161" t="inlineStr">
        <is>
          <t>env_protection_pct_of_expenditure</t>
        </is>
      </c>
      <c r="G13457" s="161" t="n">
        <v>0.315</v>
      </c>
      <c r="H13457" s="161" t="inlineStr">
        <is>
          <t>2022</t>
        </is>
      </c>
      <c r="I13457" s="161" t="inlineStr">
        <is>
          <t>WB_BOOST_WIDEF.csv</t>
        </is>
      </c>
    </row>
    <row r="13458" ht="13" customHeight="1">
      <c r="A13458" s="161" t="inlineStr">
        <is>
          <t>TLS</t>
        </is>
      </c>
      <c r="B13458" s="161" t="inlineStr">
        <is>
          <t>Timor-Leste</t>
        </is>
      </c>
      <c r="C13458" s="161" t="inlineStr">
        <is>
          <t>East Asia &amp; Pacific</t>
        </is>
      </c>
      <c r="D13458" s="161" t="inlineStr">
        <is>
          <t>Lower middle income</t>
        </is>
      </c>
      <c r="E13458" s="161" t="b">
        <v>0</v>
      </c>
      <c r="F13458" s="161" t="inlineStr">
        <is>
          <t>net_fuel_trade_pct_merch</t>
        </is>
      </c>
      <c r="G13458" s="161" t="n">
        <v>46.173</v>
      </c>
      <c r="H13458" s="161" t="inlineStr">
        <is>
          <t>2023</t>
        </is>
      </c>
      <c r="I13458" s="161" t="inlineStr">
        <is>
          <t>WDI TX.VAL.FUEL.ZS.UN less TM.VAL.FUEL.ZS.UN</t>
        </is>
      </c>
    </row>
    <row r="13459" ht="13" customHeight="1">
      <c r="A13459" s="161" t="inlineStr">
        <is>
          <t>TLS</t>
        </is>
      </c>
      <c r="B13459" s="161" t="inlineStr">
        <is>
          <t>Timor-Leste</t>
        </is>
      </c>
      <c r="C13459" s="161" t="inlineStr">
        <is>
          <t>East Asia &amp; Pacific</t>
        </is>
      </c>
      <c r="D13459" s="161" t="inlineStr">
        <is>
          <t>Lower middle income</t>
        </is>
      </c>
      <c r="E13459" s="161" t="b">
        <v>0</v>
      </c>
      <c r="F13459" s="161" t="inlineStr">
        <is>
          <t>fuel_exports_pct_merch</t>
        </is>
      </c>
      <c r="G13459" s="161" t="n">
        <v>67.371</v>
      </c>
      <c r="H13459" s="161" t="inlineStr">
        <is>
          <t>2023</t>
        </is>
      </c>
      <c r="I13459" s="161" t="inlineStr">
        <is>
          <t>API_TX_VAL_FUEL_ZS_UN_DS2_en_csv_v2_33055.zip</t>
        </is>
      </c>
    </row>
    <row r="13460" ht="13" customHeight="1">
      <c r="A13460" s="161" t="inlineStr">
        <is>
          <t>TLS</t>
        </is>
      </c>
      <c r="B13460" s="161" t="inlineStr">
        <is>
          <t>Timor-Leste</t>
        </is>
      </c>
      <c r="C13460" s="161" t="inlineStr">
        <is>
          <t>East Asia &amp; Pacific</t>
        </is>
      </c>
      <c r="D13460" s="161" t="inlineStr">
        <is>
          <t>Lower middle income</t>
        </is>
      </c>
      <c r="E13460" s="161" t="b">
        <v>0</v>
      </c>
      <c r="F13460" s="161" t="inlineStr">
        <is>
          <t>fuel_imports_pct_merch</t>
        </is>
      </c>
      <c r="G13460" s="161" t="n">
        <v>21.198</v>
      </c>
      <c r="H13460" s="161" t="inlineStr">
        <is>
          <t>2023</t>
        </is>
      </c>
      <c r="I13460" s="161" t="inlineStr">
        <is>
          <t>API_TM_VAL_FUEL_ZS_UN_DS2_en_csv_v2_36140.zip</t>
        </is>
      </c>
    </row>
    <row r="13461" ht="13" customHeight="1">
      <c r="A13461" s="161" t="inlineStr">
        <is>
          <t>TLS</t>
        </is>
      </c>
      <c r="B13461" s="161" t="inlineStr">
        <is>
          <t>Timor-Leste</t>
        </is>
      </c>
      <c r="C13461" s="161" t="inlineStr">
        <is>
          <t>East Asia &amp; Pacific</t>
        </is>
      </c>
      <c r="D13461" s="161" t="inlineStr">
        <is>
          <t>Lower middle income</t>
        </is>
      </c>
      <c r="E13461" s="161" t="b">
        <v>0</v>
      </c>
      <c r="F13461" s="161" t="inlineStr">
        <is>
          <t>fossil_rents_total_pct_gdp</t>
        </is>
      </c>
      <c r="G13461" s="161" t="n">
        <v>34.676</v>
      </c>
      <c r="H13461" s="161" t="inlineStr">
        <is>
          <t>2021</t>
        </is>
      </c>
      <c r="I13461" s="161" t="inlineStr">
        <is>
          <t>WDI NY.GDP.PETR+NGAS+COAL.RT.ZS</t>
        </is>
      </c>
    </row>
    <row r="13462" ht="13" customHeight="1">
      <c r="A13462" s="161" t="inlineStr">
        <is>
          <t>TLS</t>
        </is>
      </c>
      <c r="B13462" s="161" t="inlineStr">
        <is>
          <t>Timor-Leste</t>
        </is>
      </c>
      <c r="C13462" s="161" t="inlineStr">
        <is>
          <t>East Asia &amp; Pacific</t>
        </is>
      </c>
      <c r="D13462" s="161" t="inlineStr">
        <is>
          <t>Lower middle income</t>
        </is>
      </c>
      <c r="E13462" s="161" t="b">
        <v>0</v>
      </c>
      <c r="F13462" s="161" t="inlineStr">
        <is>
          <t>oil_rents_pct_gdp</t>
        </is>
      </c>
      <c r="G13462" s="161" t="n">
        <v>5.297</v>
      </c>
      <c r="H13462" s="161" t="inlineStr">
        <is>
          <t>2021</t>
        </is>
      </c>
      <c r="I13462" s="161" t="inlineStr">
        <is>
          <t>API_NY_GDP_PETR_RT_ZS_DS2_en_csv_v2_40227.zip</t>
        </is>
      </c>
    </row>
    <row r="13463" ht="13" customHeight="1">
      <c r="A13463" s="161" t="inlineStr">
        <is>
          <t>TLS</t>
        </is>
      </c>
      <c r="B13463" s="161" t="inlineStr">
        <is>
          <t>Timor-Leste</t>
        </is>
      </c>
      <c r="C13463" s="161" t="inlineStr">
        <is>
          <t>East Asia &amp; Pacific</t>
        </is>
      </c>
      <c r="D13463" s="161" t="inlineStr">
        <is>
          <t>Lower middle income</t>
        </is>
      </c>
      <c r="E13463" s="161" t="b">
        <v>0</v>
      </c>
      <c r="F13463" s="161" t="inlineStr">
        <is>
          <t>gas_rents_pct_gdp</t>
        </is>
      </c>
      <c r="G13463" s="161" t="n">
        <v>29.379</v>
      </c>
      <c r="H13463" s="161" t="inlineStr">
        <is>
          <t>2021</t>
        </is>
      </c>
      <c r="I13463" s="161" t="inlineStr">
        <is>
          <t>API_NY_GDP_NGAS_RT_ZS_DS2_en_csv_v2_35861.zip</t>
        </is>
      </c>
    </row>
    <row r="13464" ht="13" customHeight="1">
      <c r="A13464" s="161" t="inlineStr">
        <is>
          <t>TLS</t>
        </is>
      </c>
      <c r="B13464" s="161" t="inlineStr">
        <is>
          <t>Timor-Leste</t>
        </is>
      </c>
      <c r="C13464" s="161" t="inlineStr">
        <is>
          <t>East Asia &amp; Pacific</t>
        </is>
      </c>
      <c r="D13464" s="161" t="inlineStr">
        <is>
          <t>Lower middle income</t>
        </is>
      </c>
      <c r="E13464" s="161" t="b">
        <v>0</v>
      </c>
      <c r="F13464" s="161" t="inlineStr">
        <is>
          <t>coal_rents_pct_gdp</t>
        </is>
      </c>
      <c r="G13464" s="161" t="n">
        <v>0</v>
      </c>
      <c r="H13464" s="161" t="inlineStr">
        <is>
          <t>2021</t>
        </is>
      </c>
      <c r="I13464" s="161" t="inlineStr">
        <is>
          <t>API_NY_GDP_COAL_RT_ZS_DS2_en_csv_v2_35370.zip</t>
        </is>
      </c>
    </row>
    <row r="13465" ht="13" customHeight="1">
      <c r="A13465" s="161" t="inlineStr">
        <is>
          <t>TLS</t>
        </is>
      </c>
      <c r="B13465" s="161" t="inlineStr">
        <is>
          <t>Timor-Leste</t>
        </is>
      </c>
      <c r="C13465" s="161" t="inlineStr">
        <is>
          <t>East Asia &amp; Pacific</t>
        </is>
      </c>
      <c r="D13465" s="161" t="inlineStr">
        <is>
          <t>Lower middle income</t>
        </is>
      </c>
      <c r="E13465" s="161" t="b">
        <v>0</v>
      </c>
      <c r="F13465" s="161" t="inlineStr">
        <is>
          <t>renewable_share_electricity_pct</t>
        </is>
      </c>
      <c r="G13465" s="161" t="n">
        <v>15.518</v>
      </c>
      <c r="H13465" s="161" t="inlineStr">
        <is>
          <t>2024</t>
        </is>
      </c>
      <c r="I13465" s="161" t="inlineStr">
        <is>
          <t>imffossilfuelsubsidiesdata.xlsb</t>
        </is>
      </c>
    </row>
    <row r="13466" ht="13" customHeight="1">
      <c r="A13466" s="161" t="inlineStr">
        <is>
          <t>TLS</t>
        </is>
      </c>
      <c r="B13466" s="161" t="inlineStr">
        <is>
          <t>Timor-Leste</t>
        </is>
      </c>
      <c r="C13466" s="161" t="inlineStr">
        <is>
          <t>East Asia &amp; Pacific</t>
        </is>
      </c>
      <c r="D13466" s="161" t="inlineStr">
        <is>
          <t>Lower middle income</t>
        </is>
      </c>
      <c r="E13466" s="161" t="b">
        <v>0</v>
      </c>
      <c r="F13466" s="161" t="inlineStr">
        <is>
          <t>inn_total_inv_2030_pct_gdp</t>
        </is>
      </c>
      <c r="G13466" s="161" t="n">
        <v>6.74008516125825</v>
      </c>
      <c r="H13466" s="161" t="inlineStr">
        <is>
          <t>2030</t>
        </is>
      </c>
      <c r="I13466" s="161" t="inlineStr">
        <is>
          <t>Mitigation_Investment_Needs_v1.1.xlsx (InvestmentNeeds v1.1, model output)</t>
        </is>
      </c>
    </row>
    <row r="13467" ht="13" customHeight="1">
      <c r="A13467" s="161" t="inlineStr">
        <is>
          <t>TLS</t>
        </is>
      </c>
      <c r="B13467" s="161" t="inlineStr">
        <is>
          <t>Timor-Leste</t>
        </is>
      </c>
      <c r="C13467" s="161" t="inlineStr">
        <is>
          <t>East Asia &amp; Pacific</t>
        </is>
      </c>
      <c r="D13467" s="161" t="inlineStr">
        <is>
          <t>Lower middle income</t>
        </is>
      </c>
      <c r="E13467" s="161" t="b">
        <v>0</v>
      </c>
      <c r="F13467" s="161" t="inlineStr">
        <is>
          <t>inn_incr_inv_2030_pct_gdp</t>
        </is>
      </c>
      <c r="G13467" s="161" t="n">
        <v>1.61762043870198</v>
      </c>
      <c r="H13467" s="161" t="inlineStr">
        <is>
          <t>2030</t>
        </is>
      </c>
      <c r="I13467" s="161" t="inlineStr">
        <is>
          <t>Mitigation_Investment_Needs_v1.1.xlsx (InvestmentNeeds v1.1, model output)</t>
        </is>
      </c>
    </row>
    <row r="13468" ht="13" customHeight="1">
      <c r="A13468" s="161" t="inlineStr">
        <is>
          <t>TLS</t>
        </is>
      </c>
      <c r="B13468" s="161" t="inlineStr">
        <is>
          <t>Timor-Leste</t>
        </is>
      </c>
      <c r="C13468" s="161" t="inlineStr">
        <is>
          <t>East Asia &amp; Pacific</t>
        </is>
      </c>
      <c r="D13468" s="161" t="inlineStr">
        <is>
          <t>Lower middle income</t>
        </is>
      </c>
      <c r="E13468" s="161" t="b">
        <v>0</v>
      </c>
      <c r="F13468" s="161" t="inlineStr">
        <is>
          <t>inn_incr_inv_gen_2030_pct_gdp</t>
        </is>
      </c>
      <c r="G13468" s="161" t="n">
        <v>0.3306983271470238</v>
      </c>
      <c r="H13468" s="161" t="inlineStr">
        <is>
          <t>2030</t>
        </is>
      </c>
      <c r="I13468" s="161" t="inlineStr">
        <is>
          <t>Mitigation_Investment_Needs_v1.1.xlsx (InvestmentNeeds v1.1, model output)</t>
        </is>
      </c>
    </row>
    <row r="13469" ht="13" customHeight="1">
      <c r="A13469" s="161" t="inlineStr">
        <is>
          <t>TLS</t>
        </is>
      </c>
      <c r="B13469" s="161" t="inlineStr">
        <is>
          <t>Timor-Leste</t>
        </is>
      </c>
      <c r="C13469" s="161" t="inlineStr">
        <is>
          <t>East Asia &amp; Pacific</t>
        </is>
      </c>
      <c r="D13469" s="161" t="inlineStr">
        <is>
          <t>Lower middle income</t>
        </is>
      </c>
      <c r="E13469" s="161" t="b">
        <v>0</v>
      </c>
      <c r="F13469" s="161" t="inlineStr">
        <is>
          <t>inn_incr_inv_grid_2030_pct_gdp</t>
        </is>
      </c>
      <c r="G13469" s="161" t="n">
        <v>0.2267645671865306</v>
      </c>
      <c r="H13469" s="161" t="inlineStr">
        <is>
          <t>2030</t>
        </is>
      </c>
      <c r="I13469" s="161" t="inlineStr">
        <is>
          <t>Mitigation_Investment_Needs_v1.1.xlsx (InvestmentNeeds v1.1, model output)</t>
        </is>
      </c>
    </row>
    <row r="13470" ht="13" customHeight="1">
      <c r="A13470" s="161" t="inlineStr">
        <is>
          <t>TLS</t>
        </is>
      </c>
      <c r="B13470" s="161" t="inlineStr">
        <is>
          <t>Timor-Leste</t>
        </is>
      </c>
      <c r="C13470" s="161" t="inlineStr">
        <is>
          <t>East Asia &amp; Pacific</t>
        </is>
      </c>
      <c r="D13470" s="161" t="inlineStr">
        <is>
          <t>Lower middle income</t>
        </is>
      </c>
      <c r="E13470" s="161" t="b">
        <v>0</v>
      </c>
      <c r="F13470" s="161" t="inlineStr">
        <is>
          <t>inn_incr_inv_trn_2030_pct_gdp</t>
        </is>
      </c>
      <c r="G13470" s="161" t="n">
        <v>0.3252571543385877</v>
      </c>
      <c r="H13470" s="161" t="inlineStr">
        <is>
          <t>2030</t>
        </is>
      </c>
      <c r="I13470" s="161" t="inlineStr">
        <is>
          <t>Mitigation_Investment_Needs_v1.1.xlsx (InvestmentNeeds v1.1, model output)</t>
        </is>
      </c>
    </row>
    <row r="13471" ht="13" customHeight="1">
      <c r="A13471" s="161" t="inlineStr">
        <is>
          <t>TLS</t>
        </is>
      </c>
      <c r="B13471" s="161" t="inlineStr">
        <is>
          <t>Timor-Leste</t>
        </is>
      </c>
      <c r="C13471" s="161" t="inlineStr">
        <is>
          <t>East Asia &amp; Pacific</t>
        </is>
      </c>
      <c r="D13471" s="161" t="inlineStr">
        <is>
          <t>Lower middle income</t>
        </is>
      </c>
      <c r="E13471" s="161" t="b">
        <v>0</v>
      </c>
      <c r="F13471" s="161" t="inlineStr">
        <is>
          <t>inn_incr_inv_bld_2030_pct_gdp</t>
        </is>
      </c>
      <c r="G13471" s="161" t="n">
        <v>0.08503132964279909</v>
      </c>
      <c r="H13471" s="161" t="inlineStr">
        <is>
          <t>2030</t>
        </is>
      </c>
      <c r="I13471" s="161" t="inlineStr">
        <is>
          <t>Mitigation_Investment_Needs_v1.1.xlsx (InvestmentNeeds v1.1, model output)</t>
        </is>
      </c>
    </row>
    <row r="13472" ht="13" customHeight="1">
      <c r="A13472" s="161" t="inlineStr">
        <is>
          <t>TLS</t>
        </is>
      </c>
      <c r="B13472" s="161" t="inlineStr">
        <is>
          <t>Timor-Leste</t>
        </is>
      </c>
      <c r="C13472" s="161" t="inlineStr">
        <is>
          <t>East Asia &amp; Pacific</t>
        </is>
      </c>
      <c r="D13472" s="161" t="inlineStr">
        <is>
          <t>Lower middle income</t>
        </is>
      </c>
      <c r="E13472" s="161" t="b">
        <v>0</v>
      </c>
      <c r="F13472" s="161" t="inlineStr">
        <is>
          <t>inn_incr_inv_ind_2030_pct_gdp</t>
        </is>
      </c>
      <c r="G13472" s="161" t="n">
        <v>0.09357538860958931</v>
      </c>
      <c r="H13472" s="161" t="inlineStr">
        <is>
          <t>2030</t>
        </is>
      </c>
      <c r="I13472" s="161" t="inlineStr">
        <is>
          <t>Mitigation_Investment_Needs_v1.1.xlsx (InvestmentNeeds v1.1, model output)</t>
        </is>
      </c>
    </row>
    <row r="13473" ht="13" customHeight="1">
      <c r="A13473" s="161" t="inlineStr">
        <is>
          <t>TLS</t>
        </is>
      </c>
      <c r="B13473" s="161" t="inlineStr">
        <is>
          <t>Timor-Leste</t>
        </is>
      </c>
      <c r="C13473" s="161" t="inlineStr">
        <is>
          <t>East Asia &amp; Pacific</t>
        </is>
      </c>
      <c r="D13473" s="161" t="inlineStr">
        <is>
          <t>Lower middle income</t>
        </is>
      </c>
      <c r="E13473" s="161" t="b">
        <v>0</v>
      </c>
      <c r="F13473" s="161" t="inlineStr">
        <is>
          <t>inn_incr_inv_fuel_2030_pct_gdp</t>
        </is>
      </c>
      <c r="G13473" s="161" t="n">
        <v>0.1030476357199787</v>
      </c>
      <c r="H13473" s="161" t="inlineStr">
        <is>
          <t>2030</t>
        </is>
      </c>
      <c r="I13473" s="161" t="inlineStr">
        <is>
          <t>Mitigation_Investment_Needs_v1.1.xlsx (InvestmentNeeds v1.1, model output)</t>
        </is>
      </c>
    </row>
    <row r="13474" ht="13" customHeight="1">
      <c r="A13474" s="161" t="inlineStr">
        <is>
          <t>TLS</t>
        </is>
      </c>
      <c r="B13474" s="161" t="inlineStr">
        <is>
          <t>Timor-Leste</t>
        </is>
      </c>
      <c r="C13474" s="161" t="inlineStr">
        <is>
          <t>East Asia &amp; Pacific</t>
        </is>
      </c>
      <c r="D13474" s="161" t="inlineStr">
        <is>
          <t>Lower middle income</t>
        </is>
      </c>
      <c r="E13474" s="161" t="b">
        <v>0</v>
      </c>
      <c r="F13474" s="161" t="inlineStr">
        <is>
          <t>inn_incr_inv_afolu_2030_pct_gdp</t>
        </is>
      </c>
      <c r="G13474" s="161" t="n">
        <v>0.4532460360574747</v>
      </c>
      <c r="H13474" s="161" t="inlineStr">
        <is>
          <t>2030</t>
        </is>
      </c>
      <c r="I13474" s="161" t="inlineStr">
        <is>
          <t>Mitigation_Investment_Needs_v1.1.xlsx (InvestmentNeeds v1.1, model output)</t>
        </is>
      </c>
    </row>
    <row r="13475" ht="13" customHeight="1">
      <c r="A13475" s="161" t="inlineStr">
        <is>
          <t>TLS</t>
        </is>
      </c>
      <c r="B13475" s="161" t="inlineStr">
        <is>
          <t>Timor-Leste</t>
        </is>
      </c>
      <c r="C13475" s="161" t="inlineStr">
        <is>
          <t>East Asia &amp; Pacific</t>
        </is>
      </c>
      <c r="D13475" s="161" t="inlineStr">
        <is>
          <t>Lower middle income</t>
        </is>
      </c>
      <c r="E13475" s="161" t="b">
        <v>0</v>
      </c>
      <c r="F13475" s="161" t="inlineStr">
        <is>
          <t>inn_incr_cost_a_2030_pct_gdp</t>
        </is>
      </c>
      <c r="G13475" s="161" t="n">
        <v>-0.1530640905371439</v>
      </c>
      <c r="H13475" s="161" t="inlineStr">
        <is>
          <t>2030</t>
        </is>
      </c>
      <c r="I13475" s="161" t="inlineStr">
        <is>
          <t>Mitigation_Investment_Needs_v1.1.xlsx (InvestmentNeeds v1.1, model output)</t>
        </is>
      </c>
    </row>
    <row r="13476" ht="13" customHeight="1">
      <c r="A13476" s="161" t="inlineStr">
        <is>
          <t>TLS</t>
        </is>
      </c>
      <c r="B13476" s="161" t="inlineStr">
        <is>
          <t>Timor-Leste</t>
        </is>
      </c>
      <c r="C13476" s="161" t="inlineStr">
        <is>
          <t>East Asia &amp; Pacific</t>
        </is>
      </c>
      <c r="D13476" s="161" t="inlineStr">
        <is>
          <t>Lower middle income</t>
        </is>
      </c>
      <c r="E13476" s="161" t="b">
        <v>0</v>
      </c>
      <c r="F13476" s="161" t="inlineStr">
        <is>
          <t>inn_incr_cost_b_2030_pct_gdp</t>
        </is>
      </c>
      <c r="G13476" s="161" t="n">
        <v>-0.211508063329821</v>
      </c>
      <c r="H13476" s="161" t="inlineStr">
        <is>
          <t>2030</t>
        </is>
      </c>
      <c r="I13476" s="161" t="inlineStr">
        <is>
          <t>Mitigation_Investment_Needs_v1.1.xlsx (InvestmentNeeds v1.1, model output)</t>
        </is>
      </c>
    </row>
    <row r="13477" ht="13" customHeight="1">
      <c r="A13477" s="161" t="inlineStr">
        <is>
          <t>TLS</t>
        </is>
      </c>
      <c r="B13477" s="161" t="inlineStr">
        <is>
          <t>Timor-Leste</t>
        </is>
      </c>
      <c r="C13477" s="161" t="inlineStr">
        <is>
          <t>East Asia &amp; Pacific</t>
        </is>
      </c>
      <c r="D13477" s="161" t="inlineStr">
        <is>
          <t>Lower middle income</t>
        </is>
      </c>
      <c r="E13477" s="161" t="b">
        <v>0</v>
      </c>
      <c r="F13477" s="161" t="inlineStr">
        <is>
          <t>inn_incr_cost_c_2030_pct_gdp</t>
        </is>
      </c>
      <c r="G13477" s="161" t="n">
        <v>-0.2968914329227849</v>
      </c>
      <c r="H13477" s="161" t="inlineStr">
        <is>
          <t>2030</t>
        </is>
      </c>
      <c r="I13477" s="161" t="inlineStr">
        <is>
          <t>Mitigation_Investment_Needs_v1.1.xlsx (InvestmentNeeds v1.1, model output)</t>
        </is>
      </c>
    </row>
    <row r="13478" ht="13" customHeight="1">
      <c r="A13478" s="161" t="inlineStr">
        <is>
          <t>TLS</t>
        </is>
      </c>
      <c r="B13478" s="161" t="inlineStr">
        <is>
          <t>Timor-Leste</t>
        </is>
      </c>
      <c r="C13478" s="161" t="inlineStr">
        <is>
          <t>East Asia &amp; Pacific</t>
        </is>
      </c>
      <c r="D13478" s="161" t="inlineStr">
        <is>
          <t>Lower middle income</t>
        </is>
      </c>
      <c r="E13478" s="161" t="b">
        <v>0</v>
      </c>
      <c r="F13478" s="161" t="inlineStr">
        <is>
          <t>inn_cost_per_t_b_2030_usd</t>
        </is>
      </c>
      <c r="G13478" s="161" t="n">
        <v>-203.276382613629</v>
      </c>
      <c r="H13478" s="161" t="inlineStr">
        <is>
          <t>2030</t>
        </is>
      </c>
      <c r="I13478" s="161" t="inlineStr">
        <is>
          <t>Mitigation_Investment_Needs_v1.1.xlsx (InvestmentNeeds v1.1, model output)</t>
        </is>
      </c>
    </row>
    <row r="13479" ht="13" customHeight="1">
      <c r="A13479" s="161" t="inlineStr">
        <is>
          <t>TLS</t>
        </is>
      </c>
      <c r="B13479" s="161" t="inlineStr">
        <is>
          <t>Timor-Leste</t>
        </is>
      </c>
      <c r="C13479" s="161" t="inlineStr">
        <is>
          <t>East Asia &amp; Pacific</t>
        </is>
      </c>
      <c r="D13479" s="161" t="inlineStr">
        <is>
          <t>Lower middle income</t>
        </is>
      </c>
      <c r="E13479" s="161" t="b">
        <v>0</v>
      </c>
      <c r="F13479" s="161" t="inlineStr">
        <is>
          <t>inn_coc_penalty_2030_pct_gdp</t>
        </is>
      </c>
      <c r="G13479" s="161" t="n">
        <v>0.2435165533028224</v>
      </c>
      <c r="H13479" s="161" t="inlineStr">
        <is>
          <t>2030</t>
        </is>
      </c>
      <c r="I13479" s="161" t="inlineStr">
        <is>
          <t>Mitigation_Investment_Needs_v1.1.xlsx (InvestmentNeeds v1.1, model output)</t>
        </is>
      </c>
    </row>
    <row r="13480" ht="13" customHeight="1">
      <c r="A13480" s="161" t="inlineStr">
        <is>
          <t>TLS</t>
        </is>
      </c>
      <c r="B13480" s="161" t="inlineStr">
        <is>
          <t>Timor-Leste</t>
        </is>
      </c>
      <c r="C13480" s="161" t="inlineStr">
        <is>
          <t>East Asia &amp; Pacific</t>
        </is>
      </c>
      <c r="D13480" s="161" t="inlineStr">
        <is>
          <t>Lower middle income</t>
        </is>
      </c>
      <c r="E13480" s="161" t="b">
        <v>0</v>
      </c>
      <c r="F13480" s="161" t="inlineStr">
        <is>
          <t>inn_pima_adj_inv_2030_pct_gdp</t>
        </is>
      </c>
      <c r="G13480" s="161" t="n">
        <v>8.223948871178681</v>
      </c>
      <c r="H13480" s="161" t="inlineStr">
        <is>
          <t>2030</t>
        </is>
      </c>
      <c r="I13480" s="161" t="inlineStr">
        <is>
          <t>Mitigation_Investment_Needs_v1.1.xlsx (InvestmentNeeds v1.1, model output)</t>
        </is>
      </c>
    </row>
    <row r="13481" ht="13" customHeight="1">
      <c r="A13481" s="161" t="inlineStr">
        <is>
          <t>TLS</t>
        </is>
      </c>
      <c r="B13481" s="161" t="inlineStr">
        <is>
          <t>Timor-Leste</t>
        </is>
      </c>
      <c r="C13481" s="161" t="inlineStr">
        <is>
          <t>East Asia &amp; Pacific</t>
        </is>
      </c>
      <c r="D13481" s="161" t="inlineStr">
        <is>
          <t>Lower middle income</t>
        </is>
      </c>
      <c r="E13481" s="161" t="b">
        <v>0</v>
      </c>
      <c r="F13481" s="161" t="inlineStr">
        <is>
          <t>nmim_nz_inv_2030_pct_gdp</t>
        </is>
      </c>
      <c r="G13481" s="161" t="n">
        <v>6.13468061357119</v>
      </c>
      <c r="H13481" s="161" t="inlineStr">
        <is>
          <t>2030</t>
        </is>
      </c>
      <c r="I13481" s="161" t="inlineStr">
        <is>
          <t>nmim_summary_v0_2.csv (InvestmentNeeds NMIM v0.2, model output)</t>
        </is>
      </c>
    </row>
    <row r="13482" ht="13" customHeight="1">
      <c r="A13482" s="161" t="inlineStr">
        <is>
          <t>TLS</t>
        </is>
      </c>
      <c r="B13482" s="161" t="inlineStr">
        <is>
          <t>Timor-Leste</t>
        </is>
      </c>
      <c r="C13482" s="161" t="inlineStr">
        <is>
          <t>East Asia &amp; Pacific</t>
        </is>
      </c>
      <c r="D13482" s="161" t="inlineStr">
        <is>
          <t>Lower middle income</t>
        </is>
      </c>
      <c r="E13482" s="161" t="b">
        <v>0</v>
      </c>
      <c r="F13482" s="161" t="inlineStr">
        <is>
          <t>nmim_typ1_2030_pct_gdp</t>
        </is>
      </c>
      <c r="G13482" s="161" t="n">
        <v>1.167192343822348</v>
      </c>
      <c r="H13482" s="161" t="inlineStr">
        <is>
          <t>2030</t>
        </is>
      </c>
      <c r="I13482" s="161" t="inlineStr">
        <is>
          <t>nmim_summary_v0_2.csv (InvestmentNeeds NMIM v0.2, model output)</t>
        </is>
      </c>
    </row>
    <row r="13483" ht="13" customHeight="1">
      <c r="A13483" s="161" t="inlineStr">
        <is>
          <t>TLS</t>
        </is>
      </c>
      <c r="B13483" s="161" t="inlineStr">
        <is>
          <t>Timor-Leste</t>
        </is>
      </c>
      <c r="C13483" s="161" t="inlineStr">
        <is>
          <t>East Asia &amp; Pacific</t>
        </is>
      </c>
      <c r="D13483" s="161" t="inlineStr">
        <is>
          <t>Lower middle income</t>
        </is>
      </c>
      <c r="E13483" s="161" t="b">
        <v>0</v>
      </c>
      <c r="F13483" s="161" t="inlineStr">
        <is>
          <t>nmim_typ2_2030_pct_gdp</t>
        </is>
      </c>
      <c r="G13483" s="161" t="n">
        <v>1.39372741361643</v>
      </c>
      <c r="H13483" s="161" t="inlineStr">
        <is>
          <t>2030</t>
        </is>
      </c>
      <c r="I13483" s="161" t="inlineStr">
        <is>
          <t>nmim_summary_v0_2.csv (InvestmentNeeds NMIM v0.2, model output)</t>
        </is>
      </c>
    </row>
    <row r="13484" ht="13" customHeight="1">
      <c r="A13484" s="161" t="inlineStr">
        <is>
          <t>TLS</t>
        </is>
      </c>
      <c r="B13484" s="161" t="inlineStr">
        <is>
          <t>Timor-Leste</t>
        </is>
      </c>
      <c r="C13484" s="161" t="inlineStr">
        <is>
          <t>East Asia &amp; Pacific</t>
        </is>
      </c>
      <c r="D13484" s="161" t="inlineStr">
        <is>
          <t>Lower middle income</t>
        </is>
      </c>
      <c r="E13484" s="161" t="b">
        <v>0</v>
      </c>
      <c r="F13484" s="161" t="inlineStr">
        <is>
          <t>nmim_typ3_2030_pct_gdp</t>
        </is>
      </c>
      <c r="G13484" s="161" t="n">
        <v>0.344001783620106</v>
      </c>
      <c r="H13484" s="161" t="inlineStr">
        <is>
          <t>2030</t>
        </is>
      </c>
      <c r="I13484" s="161" t="inlineStr">
        <is>
          <t>nmim_summary_v0_2.csv (InvestmentNeeds NMIM v0.2, model output)</t>
        </is>
      </c>
    </row>
    <row r="13485" ht="13" customHeight="1">
      <c r="A13485" s="161" t="inlineStr">
        <is>
          <t>TLS</t>
        </is>
      </c>
      <c r="B13485" s="161" t="inlineStr">
        <is>
          <t>Timor-Leste</t>
        </is>
      </c>
      <c r="C13485" s="161" t="inlineStr">
        <is>
          <t>East Asia &amp; Pacific</t>
        </is>
      </c>
      <c r="D13485" s="161" t="inlineStr">
        <is>
          <t>Lower middle income</t>
        </is>
      </c>
      <c r="E13485" s="161" t="b">
        <v>0</v>
      </c>
      <c r="F13485" s="161" t="inlineStr">
        <is>
          <t>nmim_typ4_2030_pct_gdp</t>
        </is>
      </c>
      <c r="G13485" s="161" t="n">
        <v>1.945707685933268</v>
      </c>
      <c r="H13485" s="161" t="inlineStr">
        <is>
          <t>2030</t>
        </is>
      </c>
      <c r="I13485" s="161" t="inlineStr">
        <is>
          <t>nmim_summary_v0_2.csv (InvestmentNeeds NMIM v0.2, model output)</t>
        </is>
      </c>
    </row>
    <row r="13486" ht="13" customHeight="1">
      <c r="A13486" s="161" t="inlineStr">
        <is>
          <t>TLS</t>
        </is>
      </c>
      <c r="B13486" s="161" t="inlineStr">
        <is>
          <t>Timor-Leste</t>
        </is>
      </c>
      <c r="C13486" s="161" t="inlineStr">
        <is>
          <t>East Asia &amp; Pacific</t>
        </is>
      </c>
      <c r="D13486" s="161" t="inlineStr">
        <is>
          <t>Lower middle income</t>
        </is>
      </c>
      <c r="E13486" s="161" t="b">
        <v>0</v>
      </c>
      <c r="F13486" s="161" t="inlineStr">
        <is>
          <t>nmim_typ5_2030_pct_gdp</t>
        </is>
      </c>
      <c r="G13486" s="161" t="n">
        <v>1.284051384648073</v>
      </c>
      <c r="H13486" s="161" t="inlineStr">
        <is>
          <t>2030</t>
        </is>
      </c>
      <c r="I13486" s="161" t="inlineStr">
        <is>
          <t>nmim_summary_v0_2.csv (InvestmentNeeds NMIM v0.2, model output)</t>
        </is>
      </c>
    </row>
    <row r="13487" ht="13" customHeight="1">
      <c r="A13487" s="161" t="inlineStr">
        <is>
          <t>TLS</t>
        </is>
      </c>
      <c r="B13487" s="161" t="inlineStr">
        <is>
          <t>Timor-Leste</t>
        </is>
      </c>
      <c r="C13487" s="161" t="inlineStr">
        <is>
          <t>East Asia &amp; Pacific</t>
        </is>
      </c>
      <c r="D13487" s="161" t="inlineStr">
        <is>
          <t>Lower middle income</t>
        </is>
      </c>
      <c r="E13487" s="161" t="b">
        <v>0</v>
      </c>
      <c r="F13487" s="161" t="inlineStr">
        <is>
          <t>nmim_budget_need_2030_pct_gdp</t>
        </is>
      </c>
      <c r="G13487" s="161" t="n">
        <v>1.750904649812215</v>
      </c>
      <c r="H13487" s="161" t="inlineStr">
        <is>
          <t>2030</t>
        </is>
      </c>
      <c r="I13487" s="161" t="inlineStr">
        <is>
          <t>nmim_summary_v0_2.csv (InvestmentNeeds NMIM v0.2, model output)</t>
        </is>
      </c>
    </row>
    <row r="13488" ht="13" customHeight="1">
      <c r="A13488" s="161" t="inlineStr">
        <is>
          <t>TLS</t>
        </is>
      </c>
      <c r="B13488" s="161" t="inlineStr">
        <is>
          <t>Timor-Leste</t>
        </is>
      </c>
      <c r="C13488" s="161" t="inlineStr">
        <is>
          <t>East Asia &amp; Pacific</t>
        </is>
      </c>
      <c r="D13488" s="161" t="inlineStr">
        <is>
          <t>Lower middle income</t>
        </is>
      </c>
      <c r="E13488" s="161" t="b">
        <v>0</v>
      </c>
      <c r="F13488" s="161" t="inlineStr">
        <is>
          <t>nmim_private_share_2030_pct</t>
        </is>
      </c>
      <c r="G13488" s="161" t="n">
        <v>48.74008504776655</v>
      </c>
      <c r="H13488" s="161" t="inlineStr">
        <is>
          <t>2030</t>
        </is>
      </c>
      <c r="I13488" s="161" t="inlineStr">
        <is>
          <t>nmim_summary_v0_2.csv (InvestmentNeeds NMIM v0.2, model output)</t>
        </is>
      </c>
    </row>
    <row r="13489" ht="13" customHeight="1">
      <c r="A13489" s="161" t="inlineStr">
        <is>
          <t>TLS</t>
        </is>
      </c>
      <c r="B13489" s="161" t="inlineStr">
        <is>
          <t>Timor-Leste</t>
        </is>
      </c>
      <c r="C13489" s="161" t="inlineStr">
        <is>
          <t>East Asia &amp; Pacific</t>
        </is>
      </c>
      <c r="D13489" s="161" t="inlineStr">
        <is>
          <t>Lower middle income</t>
        </is>
      </c>
      <c r="E13489" s="161" t="b">
        <v>0</v>
      </c>
      <c r="F13489" s="161" t="inlineStr">
        <is>
          <t>nmim_incr_inv_2030_pct_gdp</t>
        </is>
      </c>
      <c r="G13489" s="161" t="n">
        <v>5.243637451473043</v>
      </c>
      <c r="H13489" s="161" t="inlineStr">
        <is>
          <t>2030</t>
        </is>
      </c>
      <c r="I13489" s="161" t="inlineStr">
        <is>
          <t>nmim_summary_v0_2.csv (InvestmentNeeds NMIM v0.2, model output)</t>
        </is>
      </c>
    </row>
    <row r="13490" ht="13" customHeight="1">
      <c r="A13490" s="161" t="inlineStr">
        <is>
          <t>TLS</t>
        </is>
      </c>
      <c r="B13490" s="161" t="inlineStr">
        <is>
          <t>Timor-Leste</t>
        </is>
      </c>
      <c r="C13490" s="161" t="inlineStr">
        <is>
          <t>East Asia &amp; Pacific</t>
        </is>
      </c>
      <c r="D13490" s="161" t="inlineStr">
        <is>
          <t>Lower middle income</t>
        </is>
      </c>
      <c r="E13490" s="161" t="b">
        <v>0</v>
      </c>
      <c r="F13490" s="161" t="inlineStr">
        <is>
          <t>nmim_incr_inv_2050_pct_gdp</t>
        </is>
      </c>
      <c r="G13490" s="161" t="n">
        <v>4.828142230813417</v>
      </c>
      <c r="H13490" s="161" t="inlineStr">
        <is>
          <t>2050</t>
        </is>
      </c>
      <c r="I13490" s="161" t="inlineStr">
        <is>
          <t>nmim_summary_v0_2.csv (InvestmentNeeds NMIM v0.2, model output)</t>
        </is>
      </c>
    </row>
    <row r="13491" ht="13" customHeight="1">
      <c r="A13491" s="161" t="inlineStr">
        <is>
          <t>TLS</t>
        </is>
      </c>
      <c r="B13491" s="161" t="inlineStr">
        <is>
          <t>Timor-Leste</t>
        </is>
      </c>
      <c r="C13491" s="161" t="inlineStr">
        <is>
          <t>East Asia &amp; Pacific</t>
        </is>
      </c>
      <c r="D13491" s="161" t="inlineStr">
        <is>
          <t>Lower middle income</t>
        </is>
      </c>
      <c r="E13491" s="161" t="b">
        <v>0</v>
      </c>
      <c r="F13491" s="161" t="inlineStr">
        <is>
          <t>nmim_pv_incr_cost_b_pct_gdp</t>
        </is>
      </c>
      <c r="G13491" s="161" t="n">
        <v>-3.557762291809516</v>
      </c>
      <c r="H13491" s="161" t="inlineStr">
        <is>
          <t>2025-2050</t>
        </is>
      </c>
      <c r="I13491" s="161" t="inlineStr">
        <is>
          <t>nmim_summary_v0_2.csv (InvestmentNeeds NMIM v0.2, model output)</t>
        </is>
      </c>
    </row>
    <row r="13492" ht="13" customHeight="1">
      <c r="A13492" s="161" t="inlineStr">
        <is>
          <t>TLS</t>
        </is>
      </c>
      <c r="B13492" s="161" t="inlineStr">
        <is>
          <t>Timor-Leste</t>
        </is>
      </c>
      <c r="C13492" s="161" t="inlineStr">
        <is>
          <t>East Asia &amp; Pacific</t>
        </is>
      </c>
      <c r="D13492" s="161" t="inlineStr">
        <is>
          <t>Lower middle income</t>
        </is>
      </c>
      <c r="E13492" s="161" t="b">
        <v>0</v>
      </c>
      <c r="F13492" s="161" t="inlineStr">
        <is>
          <t>price_diesel_usd_litre</t>
        </is>
      </c>
      <c r="G13492" s="161" t="n">
        <v>0.738</v>
      </c>
      <c r="H13492" s="161" t="inlineStr">
        <is>
          <t>2024</t>
        </is>
      </c>
      <c r="I13492" s="161" t="inlineStr">
        <is>
          <t>imffossilfuelsubsidiesdata.xlsb</t>
        </is>
      </c>
    </row>
    <row r="13493" ht="13" customHeight="1">
      <c r="A13493" s="161" t="inlineStr">
        <is>
          <t>TLS</t>
        </is>
      </c>
      <c r="B13493" s="161" t="inlineStr">
        <is>
          <t>Timor-Leste</t>
        </is>
      </c>
      <c r="C13493" s="161" t="inlineStr">
        <is>
          <t>East Asia &amp; Pacific</t>
        </is>
      </c>
      <c r="D13493" s="161" t="inlineStr">
        <is>
          <t>Lower middle income</t>
        </is>
      </c>
      <c r="E13493" s="161" t="b">
        <v>0</v>
      </c>
      <c r="F13493" s="161" t="inlineStr">
        <is>
          <t>price_gasoline_usd_litre</t>
        </is>
      </c>
      <c r="G13493" s="161" t="n">
        <v>0.739</v>
      </c>
      <c r="H13493" s="161" t="inlineStr">
        <is>
          <t>2024</t>
        </is>
      </c>
      <c r="I13493" s="161" t="inlineStr">
        <is>
          <t>imffossilfuelsubsidiesdata.xlsb</t>
        </is>
      </c>
    </row>
    <row r="13494" ht="13" customHeight="1">
      <c r="A13494" s="161" t="inlineStr">
        <is>
          <t>TLS</t>
        </is>
      </c>
      <c r="B13494" s="161" t="inlineStr">
        <is>
          <t>Timor-Leste</t>
        </is>
      </c>
      <c r="C13494" s="161" t="inlineStr">
        <is>
          <t>East Asia &amp; Pacific</t>
        </is>
      </c>
      <c r="D13494" s="161" t="inlineStr">
        <is>
          <t>Lower middle income</t>
        </is>
      </c>
      <c r="E13494" s="161" t="b">
        <v>0</v>
      </c>
      <c r="F13494" s="161" t="inlineStr">
        <is>
          <t>price_electricity_residential_usd_kwh</t>
        </is>
      </c>
      <c r="G13494" s="161" t="n">
        <v>0.291</v>
      </c>
      <c r="H13494" s="161" t="inlineStr">
        <is>
          <t>2024</t>
        </is>
      </c>
      <c r="I13494" s="161" t="inlineStr">
        <is>
          <t>imffossilfuelsubsidiesdata.xlsb</t>
        </is>
      </c>
    </row>
    <row r="13495" ht="13" customHeight="1">
      <c r="A13495" s="161" t="inlineStr">
        <is>
          <t>TLS</t>
        </is>
      </c>
      <c r="B13495" s="161" t="inlineStr">
        <is>
          <t>Timor-Leste</t>
        </is>
      </c>
      <c r="C13495" s="161" t="inlineStr">
        <is>
          <t>East Asia &amp; Pacific</t>
        </is>
      </c>
      <c r="D13495" s="161" t="inlineStr">
        <is>
          <t>Lower middle income</t>
        </is>
      </c>
      <c r="E13495" s="161" t="b">
        <v>0</v>
      </c>
      <c r="F13495" s="161" t="inlineStr">
        <is>
          <t>price_electricity_industry_usd_kwh</t>
        </is>
      </c>
      <c r="G13495" s="161" t="n">
        <v>0.259</v>
      </c>
      <c r="H13495" s="161" t="inlineStr">
        <is>
          <t>2024</t>
        </is>
      </c>
      <c r="I13495" s="161" t="inlineStr">
        <is>
          <t>imffossilfuelsubsidiesdata.xlsb</t>
        </is>
      </c>
    </row>
    <row r="13496" ht="13" customHeight="1">
      <c r="A13496" s="161" t="inlineStr">
        <is>
          <t>TLS</t>
        </is>
      </c>
      <c r="B13496" s="161" t="inlineStr">
        <is>
          <t>Timor-Leste</t>
        </is>
      </c>
      <c r="C13496" s="161" t="inlineStr">
        <is>
          <t>East Asia &amp; Pacific</t>
        </is>
      </c>
      <c r="D13496" s="161" t="inlineStr">
        <is>
          <t>Lower middle income</t>
        </is>
      </c>
      <c r="E13496" s="161" t="b">
        <v>0</v>
      </c>
      <c r="F13496" s="161" t="inlineStr">
        <is>
          <t>price_gas_residential_usd_gj</t>
        </is>
      </c>
      <c r="G13496" s="161" t="n">
        <v>17.442</v>
      </c>
      <c r="H13496" s="161" t="inlineStr">
        <is>
          <t>2024</t>
        </is>
      </c>
      <c r="I13496" s="161" t="inlineStr">
        <is>
          <t>imffossilfuelsubsidiesdata.xlsb</t>
        </is>
      </c>
    </row>
    <row r="13497" ht="13" customHeight="1">
      <c r="A13497" s="161" t="inlineStr">
        <is>
          <t>TLS</t>
        </is>
      </c>
      <c r="B13497" s="161" t="inlineStr">
        <is>
          <t>Timor-Leste</t>
        </is>
      </c>
      <c r="C13497" s="161" t="inlineStr">
        <is>
          <t>East Asia &amp; Pacific</t>
        </is>
      </c>
      <c r="D13497" s="161" t="inlineStr">
        <is>
          <t>Lower middle income</t>
        </is>
      </c>
      <c r="E13497" s="161" t="b">
        <v>0</v>
      </c>
      <c r="F13497" s="161" t="inlineStr">
        <is>
          <t>price_gas_industry_usd_gj</t>
        </is>
      </c>
      <c r="G13497" s="161" t="n">
        <v>9.074999999999999</v>
      </c>
      <c r="H13497" s="161" t="inlineStr">
        <is>
          <t>2024</t>
        </is>
      </c>
      <c r="I13497" s="161" t="inlineStr">
        <is>
          <t>imffossilfuelsubsidiesdata.xlsb</t>
        </is>
      </c>
    </row>
    <row r="13498" ht="13" customHeight="1">
      <c r="A13498" s="161" t="inlineStr">
        <is>
          <t>TLS</t>
        </is>
      </c>
      <c r="B13498" s="161" t="inlineStr">
        <is>
          <t>Timor-Leste</t>
        </is>
      </c>
      <c r="C13498" s="161" t="inlineStr">
        <is>
          <t>East Asia &amp; Pacific</t>
        </is>
      </c>
      <c r="D13498" s="161" t="inlineStr">
        <is>
          <t>Lower middle income</t>
        </is>
      </c>
      <c r="E13498" s="161" t="b">
        <v>0</v>
      </c>
      <c r="F13498" s="161" t="inlineStr">
        <is>
          <t>price_gas_power_usd_gj</t>
        </is>
      </c>
      <c r="G13498" s="161" t="n">
        <v>7.751</v>
      </c>
      <c r="H13498" s="161" t="inlineStr">
        <is>
          <t>2024</t>
        </is>
      </c>
      <c r="I13498" s="161" t="inlineStr">
        <is>
          <t>imffossilfuelsubsidiesdata.xlsb</t>
        </is>
      </c>
    </row>
    <row r="13499" ht="13" customHeight="1">
      <c r="A13499" s="161" t="inlineStr">
        <is>
          <t>TLS</t>
        </is>
      </c>
      <c r="B13499" s="161" t="inlineStr">
        <is>
          <t>Timor-Leste</t>
        </is>
      </c>
      <c r="C13499" s="161" t="inlineStr">
        <is>
          <t>East Asia &amp; Pacific</t>
        </is>
      </c>
      <c r="D13499" s="161" t="inlineStr">
        <is>
          <t>Lower middle income</t>
        </is>
      </c>
      <c r="E13499" s="161" t="b">
        <v>0</v>
      </c>
      <c r="F13499" s="161" t="inlineStr">
        <is>
          <t>price_coal_residential_usd_gj</t>
        </is>
      </c>
      <c r="G13499" s="161" t="n">
        <v>11.737</v>
      </c>
      <c r="H13499" s="161" t="inlineStr">
        <is>
          <t>2024</t>
        </is>
      </c>
      <c r="I13499" s="161" t="inlineStr">
        <is>
          <t>imffossilfuelsubsidiesdata.xlsb</t>
        </is>
      </c>
    </row>
    <row r="13500" ht="13" customHeight="1">
      <c r="A13500" s="161" t="inlineStr">
        <is>
          <t>TLS</t>
        </is>
      </c>
      <c r="B13500" s="161" t="inlineStr">
        <is>
          <t>Timor-Leste</t>
        </is>
      </c>
      <c r="C13500" s="161" t="inlineStr">
        <is>
          <t>East Asia &amp; Pacific</t>
        </is>
      </c>
      <c r="D13500" s="161" t="inlineStr">
        <is>
          <t>Lower middle income</t>
        </is>
      </c>
      <c r="E13500" s="161" t="b">
        <v>0</v>
      </c>
      <c r="F13500" s="161" t="inlineStr">
        <is>
          <t>price_coal_industry_usd_gj</t>
        </is>
      </c>
      <c r="G13500" s="161" t="n">
        <v>7.124</v>
      </c>
      <c r="H13500" s="161" t="inlineStr">
        <is>
          <t>2024</t>
        </is>
      </c>
      <c r="I13500" s="161" t="inlineStr">
        <is>
          <t>imffossilfuelsubsidiesdata.xlsb</t>
        </is>
      </c>
    </row>
    <row r="13501" ht="13" customHeight="1">
      <c r="A13501" s="161" t="inlineStr">
        <is>
          <t>TLS</t>
        </is>
      </c>
      <c r="B13501" s="161" t="inlineStr">
        <is>
          <t>Timor-Leste</t>
        </is>
      </c>
      <c r="C13501" s="161" t="inlineStr">
        <is>
          <t>East Asia &amp; Pacific</t>
        </is>
      </c>
      <c r="D13501" s="161" t="inlineStr">
        <is>
          <t>Lower middle income</t>
        </is>
      </c>
      <c r="E13501" s="161" t="b">
        <v>0</v>
      </c>
      <c r="F13501" s="161" t="inlineStr">
        <is>
          <t>price_coal_power_usd_gj</t>
        </is>
      </c>
      <c r="G13501" s="161" t="n">
        <v>4.833</v>
      </c>
      <c r="H13501" s="161" t="inlineStr">
        <is>
          <t>2024</t>
        </is>
      </c>
      <c r="I13501" s="161" t="inlineStr">
        <is>
          <t>imffossilfuelsubsidiesdata.xlsb</t>
        </is>
      </c>
    </row>
    <row r="13502" ht="13" customHeight="1">
      <c r="A13502" s="161" t="inlineStr">
        <is>
          <t>TLS</t>
        </is>
      </c>
      <c r="B13502" s="161" t="inlineStr">
        <is>
          <t>Timor-Leste</t>
        </is>
      </c>
      <c r="C13502" s="161" t="inlineStr">
        <is>
          <t>East Asia &amp; Pacific</t>
        </is>
      </c>
      <c r="D13502" s="161" t="inlineStr">
        <is>
          <t>Lower middle income</t>
        </is>
      </c>
      <c r="E13502" s="161" t="b">
        <v>0</v>
      </c>
      <c r="F13502" s="161" t="inlineStr">
        <is>
          <t>power_market_structure</t>
        </is>
      </c>
      <c r="G13502" s="161" t="n">
        <v>1</v>
      </c>
      <c r="H13502" s="161" t="inlineStr">
        <is>
          <t>2013</t>
        </is>
      </c>
      <c r="I13502" s="161" t="inlineStr">
        <is>
          <t>dataverse_files.zip</t>
        </is>
      </c>
    </row>
    <row r="13503" ht="13" customHeight="1">
      <c r="A13503" s="161" t="inlineStr">
        <is>
          <t>TLS</t>
        </is>
      </c>
      <c r="B13503" s="161" t="inlineStr">
        <is>
          <t>Timor-Leste</t>
        </is>
      </c>
      <c r="C13503" s="161" t="inlineStr">
        <is>
          <t>East Asia &amp; Pacific</t>
        </is>
      </c>
      <c r="D13503" s="161" t="inlineStr">
        <is>
          <t>Lower middle income</t>
        </is>
      </c>
      <c r="E13503" s="161" t="b">
        <v>0</v>
      </c>
      <c r="F13503" s="161" t="inlineStr">
        <is>
          <t>independent_regulator</t>
        </is>
      </c>
      <c r="G13503" s="161" t="n">
        <v>0</v>
      </c>
      <c r="H13503" s="161" t="inlineStr">
        <is>
          <t>2013</t>
        </is>
      </c>
      <c r="I13503" s="161" t="inlineStr">
        <is>
          <t>dataverse_files.zip</t>
        </is>
      </c>
    </row>
    <row r="13504" ht="13" customHeight="1">
      <c r="A13504" s="161" t="inlineStr">
        <is>
          <t>TLS</t>
        </is>
      </c>
      <c r="B13504" s="161" t="inlineStr">
        <is>
          <t>Timor-Leste</t>
        </is>
      </c>
      <c r="C13504" s="161" t="inlineStr">
        <is>
          <t>East Asia &amp; Pacific</t>
        </is>
      </c>
      <c r="D13504" s="161" t="inlineStr">
        <is>
          <t>Lower middle income</t>
        </is>
      </c>
      <c r="E13504" s="161" t="b">
        <v>0</v>
      </c>
      <c r="F13504" s="161" t="inlineStr">
        <is>
          <t>generation_unbundled</t>
        </is>
      </c>
      <c r="G13504" s="161" t="n">
        <v>0</v>
      </c>
      <c r="H13504" s="161" t="inlineStr">
        <is>
          <t>2013</t>
        </is>
      </c>
      <c r="I13504" s="161" t="inlineStr">
        <is>
          <t>dataverse_files.zip</t>
        </is>
      </c>
    </row>
    <row r="13505" ht="13" customHeight="1">
      <c r="A13505" s="161" t="inlineStr">
        <is>
          <t>TLS</t>
        </is>
      </c>
      <c r="B13505" s="161" t="inlineStr">
        <is>
          <t>Timor-Leste</t>
        </is>
      </c>
      <c r="C13505" s="161" t="inlineStr">
        <is>
          <t>East Asia &amp; Pacific</t>
        </is>
      </c>
      <c r="D13505" s="161" t="inlineStr">
        <is>
          <t>Lower middle income</t>
        </is>
      </c>
      <c r="E13505" s="161" t="b">
        <v>0</v>
      </c>
      <c r="F13505" s="161" t="inlineStr">
        <is>
          <t>revenue_pct_gdp</t>
        </is>
      </c>
      <c r="G13505" s="161" t="n">
        <v>51.056</v>
      </c>
      <c r="H13505" s="161" t="inlineStr">
        <is>
          <t>2024</t>
        </is>
      </c>
      <c r="I13505" s="161" t="inlineStr">
        <is>
          <t>dataset_2026-08-26T13_41_09_874550254Z_DEFAULT_INTEGRATION_IMF_RES_WEO_9_0_0.csv</t>
        </is>
      </c>
    </row>
    <row r="13506" ht="13" customHeight="1">
      <c r="A13506" s="161" t="inlineStr">
        <is>
          <t>TLS</t>
        </is>
      </c>
      <c r="B13506" s="161" t="inlineStr">
        <is>
          <t>Timor-Leste</t>
        </is>
      </c>
      <c r="C13506" s="161" t="inlineStr">
        <is>
          <t>East Asia &amp; Pacific</t>
        </is>
      </c>
      <c r="D13506" s="161" t="inlineStr">
        <is>
          <t>Lower middle income</t>
        </is>
      </c>
      <c r="E13506" s="161" t="b">
        <v>0</v>
      </c>
      <c r="F13506" s="161" t="inlineStr">
        <is>
          <t>primary_balance_pct_gdp</t>
        </is>
      </c>
      <c r="G13506" s="161" t="n">
        <v>-46.583</v>
      </c>
      <c r="H13506" s="161" t="inlineStr">
        <is>
          <t>2024</t>
        </is>
      </c>
      <c r="I13506" s="161" t="inlineStr">
        <is>
          <t>dataset_2026-08-26T13_41_09_874550254Z_DEFAULT_INTEGRATION_IMF_RES_WEO_9_0_0.csv</t>
        </is>
      </c>
    </row>
    <row r="13507" ht="13" customHeight="1">
      <c r="A13507" s="161" t="inlineStr">
        <is>
          <t>TLS</t>
        </is>
      </c>
      <c r="B13507" s="161" t="inlineStr">
        <is>
          <t>Timor-Leste</t>
        </is>
      </c>
      <c r="C13507" s="161" t="inlineStr">
        <is>
          <t>East Asia &amp; Pacific</t>
        </is>
      </c>
      <c r="D13507" s="161" t="inlineStr">
        <is>
          <t>Lower middle income</t>
        </is>
      </c>
      <c r="E13507" s="161" t="b">
        <v>0</v>
      </c>
      <c r="F13507" s="161" t="inlineStr">
        <is>
          <t>current_account_pct_gdp</t>
        </is>
      </c>
      <c r="G13507" s="161" t="n">
        <v>-32.416</v>
      </c>
      <c r="H13507" s="161" t="inlineStr">
        <is>
          <t>2024</t>
        </is>
      </c>
      <c r="I13507" s="161" t="inlineStr">
        <is>
          <t>dataset_2026-08-26T13_41_09_874550254Z_DEFAULT_INTEGRATION_IMF_RES_WEO_9_0_0.csv</t>
        </is>
      </c>
    </row>
    <row r="13508" ht="13" customHeight="1">
      <c r="A13508" s="161" t="inlineStr">
        <is>
          <t>TLS</t>
        </is>
      </c>
      <c r="B13508" s="161" t="inlineStr">
        <is>
          <t>Timor-Leste</t>
        </is>
      </c>
      <c r="C13508" s="161" t="inlineStr">
        <is>
          <t>East Asia &amp; Pacific</t>
        </is>
      </c>
      <c r="D13508" s="161" t="inlineStr">
        <is>
          <t>Lower middle income</t>
        </is>
      </c>
      <c r="E13508" s="161" t="b">
        <v>0</v>
      </c>
      <c r="F13508" s="161" t="inlineStr">
        <is>
          <t>gross_capital_formation_pct_gdp</t>
        </is>
      </c>
      <c r="G13508" s="161" t="n">
        <v>30.108</v>
      </c>
      <c r="H13508" s="161" t="inlineStr">
        <is>
          <t>2024</t>
        </is>
      </c>
      <c r="I13508" s="161" t="inlineStr">
        <is>
          <t>dataset_2026-08-26T13_41_09_874550254Z_DEFAULT_INTEGRATION_IMF_RES_WEO_9_0_0.csv</t>
        </is>
      </c>
    </row>
    <row r="13509" ht="13" customHeight="1">
      <c r="A13509" s="161" t="inlineStr">
        <is>
          <t>TLS</t>
        </is>
      </c>
      <c r="B13509" s="161" t="inlineStr">
        <is>
          <t>Timor-Leste</t>
        </is>
      </c>
      <c r="C13509" s="161" t="inlineStr">
        <is>
          <t>East Asia &amp; Pacific</t>
        </is>
      </c>
      <c r="D13509" s="161" t="inlineStr">
        <is>
          <t>Lower middle income</t>
        </is>
      </c>
      <c r="E13509" s="161" t="b">
        <v>0</v>
      </c>
      <c r="F13509" s="161" t="inlineStr">
        <is>
          <t>real_gdp_growth_5y_avg_pct</t>
        </is>
      </c>
      <c r="G13509" s="161" t="n">
        <v>1.034</v>
      </c>
      <c r="H13509" s="161" t="inlineStr">
        <is>
          <t>2020-2024 avg</t>
        </is>
      </c>
      <c r="I13509" s="161" t="inlineStr">
        <is>
          <t>dataset_2026-08-26T13_41_09_874550254Z_DEFAULT_INTEGRATION_IMF_RES_WEO_9_0_0.csv (derived)</t>
        </is>
      </c>
    </row>
    <row r="13510" ht="13" customHeight="1">
      <c r="A13510" s="161" t="inlineStr">
        <is>
          <t>TLS</t>
        </is>
      </c>
      <c r="B13510" s="161" t="inlineStr">
        <is>
          <t>Timor-Leste</t>
        </is>
      </c>
      <c r="C13510" s="161" t="inlineStr">
        <is>
          <t>East Asia &amp; Pacific</t>
        </is>
      </c>
      <c r="D13510" s="161" t="inlineStr">
        <is>
          <t>Lower middle income</t>
        </is>
      </c>
      <c r="E13510" s="161" t="b">
        <v>0</v>
      </c>
      <c r="F13510" s="161" t="inlineStr">
        <is>
          <t>int_budget_need_2030_pct_gdp</t>
        </is>
      </c>
      <c r="G13510" s="161" t="n">
        <v>1.62</v>
      </c>
      <c r="H13510" s="161" t="inlineStr">
        <is>
          <t>2030</t>
        </is>
      </c>
      <c r="I13510" s="161" t="inlineStr">
        <is>
          <t>integrated_results.csv (MacroFiscalModels v0.1, model output)</t>
        </is>
      </c>
    </row>
    <row r="13511" ht="13" customHeight="1">
      <c r="A13511" s="161" t="inlineStr">
        <is>
          <t>TLS</t>
        </is>
      </c>
      <c r="B13511" s="161" t="inlineStr">
        <is>
          <t>Timor-Leste</t>
        </is>
      </c>
      <c r="C13511" s="161" t="inlineStr">
        <is>
          <t>East Asia &amp; Pacific</t>
        </is>
      </c>
      <c r="D13511" s="161" t="inlineStr">
        <is>
          <t>Lower middle income</t>
        </is>
      </c>
      <c r="E13511" s="161" t="b">
        <v>0</v>
      </c>
      <c r="F13511" s="161" t="inlineStr">
        <is>
          <t>int_pricing_revenue_2030_pct_gdp</t>
        </is>
      </c>
      <c r="G13511" s="161" t="n">
        <v>0</v>
      </c>
      <c r="H13511" s="161" t="inlineStr">
        <is>
          <t>2030</t>
        </is>
      </c>
      <c r="I13511" s="161" t="inlineStr">
        <is>
          <t>integrated_results.csv (MacroFiscalModels v0.1, model output)</t>
        </is>
      </c>
    </row>
    <row r="13512" ht="13" customHeight="1">
      <c r="A13512" s="161" t="inlineStr">
        <is>
          <t>TLS</t>
        </is>
      </c>
      <c r="B13512" s="161" t="inlineStr">
        <is>
          <t>Timor-Leste</t>
        </is>
      </c>
      <c r="C13512" s="161" t="inlineStr">
        <is>
          <t>East Asia &amp; Pacific</t>
        </is>
      </c>
      <c r="D13512" s="161" t="inlineStr">
        <is>
          <t>Lower middle income</t>
        </is>
      </c>
      <c r="E13512" s="161" t="b">
        <v>0</v>
      </c>
      <c r="F13512" s="161" t="inlineStr">
        <is>
          <t>int_financing_gap_2030_pct_gdp</t>
        </is>
      </c>
      <c r="G13512" s="161" t="n">
        <v>1.62</v>
      </c>
      <c r="H13512" s="161" t="inlineStr">
        <is>
          <t>2030</t>
        </is>
      </c>
      <c r="I13512" s="161" t="inlineStr">
        <is>
          <t>integrated_results.csv (MacroFiscalModels v0.1, model output)</t>
        </is>
      </c>
    </row>
    <row r="13513" ht="13" customHeight="1">
      <c r="A13513" s="161" t="inlineStr">
        <is>
          <t>TLS</t>
        </is>
      </c>
      <c r="B13513" s="161" t="inlineStr">
        <is>
          <t>Timor-Leste</t>
        </is>
      </c>
      <c r="C13513" s="161" t="inlineStr">
        <is>
          <t>East Asia &amp; Pacific</t>
        </is>
      </c>
      <c r="D13513" s="161" t="inlineStr">
        <is>
          <t>Lower middle income</t>
        </is>
      </c>
      <c r="E13513" s="161" t="b">
        <v>0</v>
      </c>
      <c r="F13513" s="161" t="inlineStr">
        <is>
          <t>int_gdp_dev_2050_pct</t>
        </is>
      </c>
      <c r="G13513" s="161" t="n">
        <v>-24.8</v>
      </c>
      <c r="H13513" s="161" t="inlineStr">
        <is>
          <t>2050</t>
        </is>
      </c>
      <c r="I13513" s="161" t="inlineStr">
        <is>
          <t>integrated_results.csv (MacroFiscalModels v0.1, model output)</t>
        </is>
      </c>
    </row>
    <row r="13514" ht="13" customHeight="1">
      <c r="A13514" s="161" t="inlineStr">
        <is>
          <t>TLS</t>
        </is>
      </c>
      <c r="B13514" s="161" t="inlineStr">
        <is>
          <t>Timor-Leste</t>
        </is>
      </c>
      <c r="C13514" s="161" t="inlineStr">
        <is>
          <t>East Asia &amp; Pacific</t>
        </is>
      </c>
      <c r="D13514" s="161" t="inlineStr">
        <is>
          <t>Lower middle income</t>
        </is>
      </c>
      <c r="E13514" s="161" t="b">
        <v>0</v>
      </c>
      <c r="F13514" s="161" t="inlineStr">
        <is>
          <t>int_debt_2050_pct_gdp</t>
        </is>
      </c>
      <c r="G13514" s="161" t="n">
        <v>48.46</v>
      </c>
      <c r="H13514" s="161" t="inlineStr">
        <is>
          <t>2050</t>
        </is>
      </c>
      <c r="I13514" s="161" t="inlineStr">
        <is>
          <t>integrated_results.csv (MacroFiscalModels v0.1, model output)</t>
        </is>
      </c>
    </row>
    <row r="13515" ht="13" customHeight="1">
      <c r="A13515" s="161" t="inlineStr">
        <is>
          <t>TLS</t>
        </is>
      </c>
      <c r="B13515" s="161" t="inlineStr">
        <is>
          <t>Timor-Leste</t>
        </is>
      </c>
      <c r="C13515" s="161" t="inlineStr">
        <is>
          <t>East Asia &amp; Pacific</t>
        </is>
      </c>
      <c r="D13515" s="161" t="inlineStr">
        <is>
          <t>Lower middle income</t>
        </is>
      </c>
      <c r="E13515" s="161" t="b">
        <v>0</v>
      </c>
      <c r="F13515" s="161" t="inlineStr">
        <is>
          <t>int_dsf_risk_code</t>
        </is>
      </c>
      <c r="G13515" s="161" t="n">
        <v>3</v>
      </c>
      <c r="H13515" s="161" t="inlineStr">
        <is>
          <t>2034</t>
        </is>
      </c>
      <c r="I13515" s="161" t="inlineStr">
        <is>
          <t>integrated_results.csv (MacroFiscalModels v0.1, model output)</t>
        </is>
      </c>
    </row>
    <row r="13516" ht="13" customHeight="1">
      <c r="A13516" s="161" t="inlineStr">
        <is>
          <t>TGO</t>
        </is>
      </c>
      <c r="B13516" s="161" t="inlineStr">
        <is>
          <t>Togo</t>
        </is>
      </c>
      <c r="C13516" s="161" t="inlineStr">
        <is>
          <t>Sub-Saharan Africa</t>
        </is>
      </c>
      <c r="D13516" s="161" t="inlineStr">
        <is>
          <t>Lower middle income</t>
        </is>
      </c>
      <c r="E13516" s="161" t="b">
        <v>1</v>
      </c>
      <c r="F13516" s="161" t="inlineStr">
        <is>
          <t>interest_to_revenue_pct</t>
        </is>
      </c>
      <c r="G13516" s="161" t="n">
        <v>15.609</v>
      </c>
      <c r="H13516" s="161" t="inlineStr">
        <is>
          <t>2024</t>
        </is>
      </c>
      <c r="I13516" s="161" t="inlineStr">
        <is>
          <t>dataset_2026-08-26T13_41_09_874550254Z_DEFAULT_INTEGRATION_IMF_RES_WEO_9_0_0.csv (derived)</t>
        </is>
      </c>
    </row>
    <row r="13517" ht="13" customHeight="1">
      <c r="A13517" s="161" t="inlineStr">
        <is>
          <t>TGO</t>
        </is>
      </c>
      <c r="B13517" s="161" t="inlineStr">
        <is>
          <t>Togo</t>
        </is>
      </c>
      <c r="C13517" s="161" t="inlineStr">
        <is>
          <t>Sub-Saharan Africa</t>
        </is>
      </c>
      <c r="D13517" s="161" t="inlineStr">
        <is>
          <t>Lower middle income</t>
        </is>
      </c>
      <c r="E13517" s="161" t="b">
        <v>1</v>
      </c>
      <c r="F13517" s="161" t="inlineStr">
        <is>
          <t>interest_pct_gdp</t>
        </is>
      </c>
      <c r="G13517" s="161" t="n">
        <v>2.722</v>
      </c>
      <c r="H13517" s="161" t="inlineStr">
        <is>
          <t>2024</t>
        </is>
      </c>
      <c r="I13517" s="161" t="inlineStr">
        <is>
          <t>dataset_2026-08-26T13_41_09_874550254Z_DEFAULT_INTEGRATION_IMF_RES_WEO_9_0_0.csv (derived)</t>
        </is>
      </c>
    </row>
    <row r="13518" ht="13" customHeight="1">
      <c r="A13518" s="161" t="inlineStr">
        <is>
          <t>TGO</t>
        </is>
      </c>
      <c r="B13518" s="161" t="inlineStr">
        <is>
          <t>Togo</t>
        </is>
      </c>
      <c r="C13518" s="161" t="inlineStr">
        <is>
          <t>Sub-Saharan Africa</t>
        </is>
      </c>
      <c r="D13518" s="161" t="inlineStr">
        <is>
          <t>Lower middle income</t>
        </is>
      </c>
      <c r="E13518" s="161" t="b">
        <v>1</v>
      </c>
      <c r="F13518" s="161" t="inlineStr">
        <is>
          <t>gross_debt_pct_gdp</t>
        </is>
      </c>
      <c r="G13518" s="161" t="n">
        <v>66.21299999999999</v>
      </c>
      <c r="H13518" s="161" t="inlineStr">
        <is>
          <t>2024</t>
        </is>
      </c>
      <c r="I13518" s="161" t="inlineStr">
        <is>
          <t>dataset_2026-08-26T13_41_09_874550254Z_DEFAULT_INTEGRATION_IMF_RES_WEO_9_0_0.csv</t>
        </is>
      </c>
    </row>
    <row r="13519" ht="13" customHeight="1">
      <c r="A13519" s="161" t="inlineStr">
        <is>
          <t>TGO</t>
        </is>
      </c>
      <c r="B13519" s="161" t="inlineStr">
        <is>
          <t>Togo</t>
        </is>
      </c>
      <c r="C13519" s="161" t="inlineStr">
        <is>
          <t>Sub-Saharan Africa</t>
        </is>
      </c>
      <c r="D13519" s="161" t="inlineStr">
        <is>
          <t>Lower middle income</t>
        </is>
      </c>
      <c r="E13519" s="161" t="b">
        <v>1</v>
      </c>
      <c r="F13519" s="161" t="inlineStr">
        <is>
          <t>tax_revenue_pct_gdp</t>
        </is>
      </c>
      <c r="G13519" s="161" t="n">
        <v>14.867</v>
      </c>
      <c r="H13519" s="161" t="inlineStr">
        <is>
          <t>2024</t>
        </is>
      </c>
      <c r="I13519" s="161" t="inlineStr">
        <is>
          <t>world-imf2026.xlsx</t>
        </is>
      </c>
    </row>
    <row r="13520" ht="13" customHeight="1">
      <c r="A13520" s="161" t="inlineStr">
        <is>
          <t>TGO</t>
        </is>
      </c>
      <c r="B13520" s="161" t="inlineStr">
        <is>
          <t>Togo</t>
        </is>
      </c>
      <c r="C13520" s="161" t="inlineStr">
        <is>
          <t>Sub-Saharan Africa</t>
        </is>
      </c>
      <c r="D13520" s="161" t="inlineStr">
        <is>
          <t>Lower middle income</t>
        </is>
      </c>
      <c r="E13520" s="161" t="b">
        <v>1</v>
      </c>
      <c r="F13520" s="161" t="inlineStr">
        <is>
          <t>capex_execution_rate_pct</t>
        </is>
      </c>
      <c r="G13520" s="161" t="n">
        <v>51.166</v>
      </c>
      <c r="H13520" s="161" t="inlineStr">
        <is>
          <t>2021</t>
        </is>
      </c>
      <c r="I13520" s="161" t="inlineStr">
        <is>
          <t>WB_BOOST_WIDEF.csv</t>
        </is>
      </c>
    </row>
    <row r="13521" ht="13" customHeight="1">
      <c r="A13521" s="161" t="inlineStr">
        <is>
          <t>TGO</t>
        </is>
      </c>
      <c r="B13521" s="161" t="inlineStr">
        <is>
          <t>Togo</t>
        </is>
      </c>
      <c r="C13521" s="161" t="inlineStr">
        <is>
          <t>Sub-Saharan Africa</t>
        </is>
      </c>
      <c r="D13521" s="161" t="inlineStr">
        <is>
          <t>Lower middle income</t>
        </is>
      </c>
      <c r="E13521" s="161" t="b">
        <v>1</v>
      </c>
      <c r="F13521" s="161" t="inlineStr">
        <is>
          <t>pefa_pi11_pim_score</t>
        </is>
      </c>
      <c r="G13521" s="161" t="n">
        <v>2</v>
      </c>
      <c r="H13521" s="161" t="inlineStr">
        <is>
          <t>2023</t>
        </is>
      </c>
      <c r="I13521" s="161" t="inlineStr">
        <is>
          <t>assessments_1787749571.csv</t>
        </is>
      </c>
    </row>
    <row r="13522" ht="13" customHeight="1">
      <c r="A13522" s="161" t="inlineStr">
        <is>
          <t>TGO</t>
        </is>
      </c>
      <c r="B13522" s="161" t="inlineStr">
        <is>
          <t>Togo</t>
        </is>
      </c>
      <c r="C13522" s="161" t="inlineStr">
        <is>
          <t>Sub-Saharan Africa</t>
        </is>
      </c>
      <c r="D13522" s="161" t="inlineStr">
        <is>
          <t>Lower middle income</t>
        </is>
      </c>
      <c r="E13522" s="161" t="b">
        <v>1</v>
      </c>
      <c r="F13522" s="161" t="inlineStr">
        <is>
          <t>pefa_pi122_asset_monitoring</t>
        </is>
      </c>
      <c r="G13522" s="161" t="n">
        <v>1</v>
      </c>
      <c r="H13522" s="161" t="inlineStr">
        <is>
          <t>2023</t>
        </is>
      </c>
      <c r="I13522" s="161" t="inlineStr">
        <is>
          <t>assessments_1787749571.csv</t>
        </is>
      </c>
    </row>
    <row r="13523" ht="13" customHeight="1">
      <c r="A13523" s="161" t="inlineStr">
        <is>
          <t>TGO</t>
        </is>
      </c>
      <c r="B13523" s="161" t="inlineStr">
        <is>
          <t>Togo</t>
        </is>
      </c>
      <c r="C13523" s="161" t="inlineStr">
        <is>
          <t>Sub-Saharan Africa</t>
        </is>
      </c>
      <c r="D13523" s="161" t="inlineStr">
        <is>
          <t>Lower middle income</t>
        </is>
      </c>
      <c r="E13523" s="161" t="b">
        <v>1</v>
      </c>
      <c r="F13523" s="161" t="inlineStr">
        <is>
          <t>climate_pfm_diagnostic_on_record</t>
        </is>
      </c>
      <c r="G13523" s="161" t="n">
        <v>0</v>
      </c>
      <c r="H13523" s="161" t="inlineStr">
        <is>
          <t>2022</t>
        </is>
      </c>
      <c r="I13523" s="161" t="inlineStr">
        <is>
          <t>UNDP-Global-Climate-Public-Finance-Review-2022.pdf (Table 4.2)</t>
        </is>
      </c>
    </row>
    <row r="13524" ht="13" customHeight="1">
      <c r="A13524" s="161" t="inlineStr">
        <is>
          <t>TGO</t>
        </is>
      </c>
      <c r="B13524" s="161" t="inlineStr">
        <is>
          <t>Togo</t>
        </is>
      </c>
      <c r="C13524" s="161" t="inlineStr">
        <is>
          <t>Sub-Saharan Africa</t>
        </is>
      </c>
      <c r="D13524" s="161" t="inlineStr">
        <is>
          <t>Lower middle income</t>
        </is>
      </c>
      <c r="E13524" s="161" t="b">
        <v>1</v>
      </c>
      <c r="F13524" s="161" t="inlineStr">
        <is>
          <t>ids_official_private_rate_spread_pp</t>
        </is>
      </c>
      <c r="G13524" s="161" t="n">
        <v>5.505</v>
      </c>
      <c r="H13524" s="161" t="inlineStr">
        <is>
          <t>2024</t>
        </is>
      </c>
      <c r="I13524" s="161" t="inlineStr">
        <is>
          <t>P_Data_Extract_From_International_Debt_Statistics__2_.xlsx</t>
        </is>
      </c>
    </row>
    <row r="13525" ht="13" customHeight="1">
      <c r="A13525" s="161" t="inlineStr">
        <is>
          <t>TGO</t>
        </is>
      </c>
      <c r="B13525" s="161" t="inlineStr">
        <is>
          <t>Togo</t>
        </is>
      </c>
      <c r="C13525" s="161" t="inlineStr">
        <is>
          <t>Sub-Saharan Africa</t>
        </is>
      </c>
      <c r="D13525" s="161" t="inlineStr">
        <is>
          <t>Lower middle income</t>
        </is>
      </c>
      <c r="E13525" s="161" t="b">
        <v>1</v>
      </c>
      <c r="F13525" s="161" t="inlineStr">
        <is>
          <t>ids_private_creditor_rate_pct</t>
        </is>
      </c>
      <c r="G13525" s="161" t="n">
        <v>7.735</v>
      </c>
      <c r="H13525" s="161" t="inlineStr">
        <is>
          <t>2024</t>
        </is>
      </c>
      <c r="I13525" s="161" t="inlineStr">
        <is>
          <t>P_Data_Extract_From_International_Debt_Statistics__2_.xlsx</t>
        </is>
      </c>
    </row>
    <row r="13526" ht="13" customHeight="1">
      <c r="A13526" s="161" t="inlineStr">
        <is>
          <t>TGO</t>
        </is>
      </c>
      <c r="B13526" s="161" t="inlineStr">
        <is>
          <t>Togo</t>
        </is>
      </c>
      <c r="C13526" s="161" t="inlineStr">
        <is>
          <t>Sub-Saharan Africa</t>
        </is>
      </c>
      <c r="D13526" s="161" t="inlineStr">
        <is>
          <t>Lower middle income</t>
        </is>
      </c>
      <c r="E13526" s="161" t="b">
        <v>1</v>
      </c>
      <c r="F13526" s="161" t="inlineStr">
        <is>
          <t>ids_avg_maturity_years</t>
        </is>
      </c>
      <c r="G13526" s="161" t="n">
        <v>24.936</v>
      </c>
      <c r="H13526" s="161" t="inlineStr">
        <is>
          <t>2024</t>
        </is>
      </c>
      <c r="I13526" s="161" t="inlineStr">
        <is>
          <t>P_Data_Extract_From_International_Debt_Statistics__2_.xlsx</t>
        </is>
      </c>
    </row>
    <row r="13527" ht="13" customHeight="1">
      <c r="A13527" s="161" t="inlineStr">
        <is>
          <t>TGO</t>
        </is>
      </c>
      <c r="B13527" s="161" t="inlineStr">
        <is>
          <t>Togo</t>
        </is>
      </c>
      <c r="C13527" s="161" t="inlineStr">
        <is>
          <t>Sub-Saharan Africa</t>
        </is>
      </c>
      <c r="D13527" s="161" t="inlineStr">
        <is>
          <t>Lower middle income</t>
        </is>
      </c>
      <c r="E13527" s="161" t="b">
        <v>1</v>
      </c>
      <c r="F13527" s="161" t="inlineStr">
        <is>
          <t>mitigation_finance_received_pct_gdp</t>
        </is>
      </c>
      <c r="G13527" s="161" t="n">
        <v>2.262</v>
      </c>
      <c r="H13527" s="161" t="inlineStr">
        <is>
          <t>2024</t>
        </is>
      </c>
      <c r="I13527" s="161" t="inlineStr">
        <is>
          <t>CRDF-RP_2024.xlsx + WEO</t>
        </is>
      </c>
    </row>
    <row r="13528" ht="13" customHeight="1">
      <c r="A13528" s="161" t="inlineStr">
        <is>
          <t>TGO</t>
        </is>
      </c>
      <c r="B13528" s="161" t="inlineStr">
        <is>
          <t>Togo</t>
        </is>
      </c>
      <c r="C13528" s="161" t="inlineStr">
        <is>
          <t>Sub-Saharan Africa</t>
        </is>
      </c>
      <c r="D13528" s="161" t="inlineStr">
        <is>
          <t>Lower middle income</t>
        </is>
      </c>
      <c r="E13528" s="161" t="b">
        <v>1</v>
      </c>
      <c r="F13528" s="161" t="inlineStr">
        <is>
          <t>ids_multilateral_share_pct</t>
        </is>
      </c>
      <c r="G13528" s="161" t="n">
        <v>56.955</v>
      </c>
      <c r="H13528" s="161" t="inlineStr">
        <is>
          <t>2024</t>
        </is>
      </c>
      <c r="I13528" s="161" t="inlineStr">
        <is>
          <t>P_Data_Extract_From_International_Debt_Statistics__2_.xlsx</t>
        </is>
      </c>
    </row>
    <row r="13529" ht="13" customHeight="1">
      <c r="A13529" s="161" t="inlineStr">
        <is>
          <t>TGO</t>
        </is>
      </c>
      <c r="B13529" s="161" t="inlineStr">
        <is>
          <t>Togo</t>
        </is>
      </c>
      <c r="C13529" s="161" t="inlineStr">
        <is>
          <t>Sub-Saharan Africa</t>
        </is>
      </c>
      <c r="D13529" s="161" t="inlineStr">
        <is>
          <t>Lower middle income</t>
        </is>
      </c>
      <c r="E13529" s="161" t="b">
        <v>1</v>
      </c>
      <c r="F13529" s="161" t="inlineStr">
        <is>
          <t>ids_private_creditor_share_pct</t>
        </is>
      </c>
      <c r="G13529" s="161" t="n">
        <v>20.281</v>
      </c>
      <c r="H13529" s="161" t="inlineStr">
        <is>
          <t>2024</t>
        </is>
      </c>
      <c r="I13529" s="161" t="inlineStr">
        <is>
          <t>P_Data_Extract_From_International_Debt_Statistics__2_.xlsx</t>
        </is>
      </c>
    </row>
    <row r="13530" ht="13" customHeight="1">
      <c r="A13530" s="161" t="inlineStr">
        <is>
          <t>TGO</t>
        </is>
      </c>
      <c r="B13530" s="161" t="inlineStr">
        <is>
          <t>Togo</t>
        </is>
      </c>
      <c r="C13530" s="161" t="inlineStr">
        <is>
          <t>Sub-Saharan Africa</t>
        </is>
      </c>
      <c r="D13530" s="161" t="inlineStr">
        <is>
          <t>Lower middle income</t>
        </is>
      </c>
      <c r="E13530" s="161" t="b">
        <v>1</v>
      </c>
      <c r="F13530" s="161" t="inlineStr">
        <is>
          <t>ids_usd_share_ppg_debt_pct</t>
        </is>
      </c>
      <c r="G13530" s="161" t="n">
        <v>47.032</v>
      </c>
      <c r="H13530" s="161" t="inlineStr">
        <is>
          <t>2024</t>
        </is>
      </c>
      <c r="I13530" s="161" t="inlineStr">
        <is>
          <t>P_Data_Extract_From_International_Debt_Statistics__2_.xlsx</t>
        </is>
      </c>
    </row>
    <row r="13531" ht="13" customHeight="1">
      <c r="A13531" s="161" t="inlineStr">
        <is>
          <t>TGO</t>
        </is>
      </c>
      <c r="B13531" s="161" t="inlineStr">
        <is>
          <t>Togo</t>
        </is>
      </c>
      <c r="C13531" s="161" t="inlineStr">
        <is>
          <t>Sub-Saharan Africa</t>
        </is>
      </c>
      <c r="D13531" s="161" t="inlineStr">
        <is>
          <t>Lower middle income</t>
        </is>
      </c>
      <c r="E13531" s="161" t="b">
        <v>1</v>
      </c>
      <c r="F13531" s="161" t="inlineStr">
        <is>
          <t>pefa_pi103_contingent_liabilities</t>
        </is>
      </c>
      <c r="G13531" s="161" t="n">
        <v>1</v>
      </c>
      <c r="H13531" s="161" t="inlineStr">
        <is>
          <t>2023</t>
        </is>
      </c>
      <c r="I13531" s="161" t="inlineStr">
        <is>
          <t>assessments_1787749571.csv</t>
        </is>
      </c>
    </row>
    <row r="13532" ht="13" customHeight="1">
      <c r="A13532" s="161" t="inlineStr">
        <is>
          <t>TGO</t>
        </is>
      </c>
      <c r="B13532" s="161" t="inlineStr">
        <is>
          <t>Togo</t>
        </is>
      </c>
      <c r="C13532" s="161" t="inlineStr">
        <is>
          <t>Sub-Saharan Africa</t>
        </is>
      </c>
      <c r="D13532" s="161" t="inlineStr">
        <is>
          <t>Lower middle income</t>
        </is>
      </c>
      <c r="E13532" s="161" t="b">
        <v>1</v>
      </c>
      <c r="F13532" s="161" t="inlineStr">
        <is>
          <t>ppi_commitments_pct_gdp</t>
        </is>
      </c>
      <c r="G13532" s="161" t="n">
        <v>0.599</v>
      </c>
      <c r="H13532" s="161" t="inlineStr">
        <is>
          <t>2020-2024 avg</t>
        </is>
      </c>
      <c r="I13532" s="161" t="inlineStr">
        <is>
          <t>2024-PPI-Full-DTA.dta + WEO</t>
        </is>
      </c>
    </row>
    <row r="13533" ht="13" customHeight="1">
      <c r="A13533" s="161" t="inlineStr">
        <is>
          <t>TGO</t>
        </is>
      </c>
      <c r="B13533" s="161" t="inlineStr">
        <is>
          <t>Togo</t>
        </is>
      </c>
      <c r="C13533" s="161" t="inlineStr">
        <is>
          <t>Sub-Saharan Africa</t>
        </is>
      </c>
      <c r="D13533" s="161" t="inlineStr">
        <is>
          <t>Lower middle income</t>
        </is>
      </c>
      <c r="E13533" s="161" t="b">
        <v>1</v>
      </c>
      <c r="F13533" s="161" t="inlineStr">
        <is>
          <t>excise_revenue_pct_of_revenue</t>
        </is>
      </c>
      <c r="G13533" s="161" t="n">
        <v>3.557</v>
      </c>
      <c r="H13533" s="161" t="inlineStr">
        <is>
          <t>2024</t>
        </is>
      </c>
      <c r="I13533" s="161" t="inlineStr">
        <is>
          <t>world-imf2026.xlsx</t>
        </is>
      </c>
    </row>
    <row r="13534" ht="13" customHeight="1">
      <c r="A13534" s="161" t="inlineStr">
        <is>
          <t>TGO</t>
        </is>
      </c>
      <c r="B13534" s="161" t="inlineStr">
        <is>
          <t>Togo</t>
        </is>
      </c>
      <c r="C13534" s="161" t="inlineStr">
        <is>
          <t>Sub-Saharan Africa</t>
        </is>
      </c>
      <c r="D13534" s="161" t="inlineStr">
        <is>
          <t>Lower middle income</t>
        </is>
      </c>
      <c r="E13534" s="161" t="b">
        <v>1</v>
      </c>
      <c r="F13534" s="161" t="inlineStr">
        <is>
          <t>ff_subsidy_total_pct_gdp</t>
        </is>
      </c>
      <c r="G13534" s="161" t="n">
        <v>1.685</v>
      </c>
      <c r="H13534" s="161" t="inlineStr">
        <is>
          <t>2024</t>
        </is>
      </c>
      <c r="I13534" s="161" t="inlineStr">
        <is>
          <t>imffossilfuelsubsidiesdata.xlsb + WEO</t>
        </is>
      </c>
    </row>
    <row r="13535" ht="13" customHeight="1">
      <c r="A13535" s="161" t="inlineStr">
        <is>
          <t>TGO</t>
        </is>
      </c>
      <c r="B13535" s="161" t="inlineStr">
        <is>
          <t>Togo</t>
        </is>
      </c>
      <c r="C13535" s="161" t="inlineStr">
        <is>
          <t>Sub-Saharan Africa</t>
        </is>
      </c>
      <c r="D13535" s="161" t="inlineStr">
        <is>
          <t>Lower middle income</t>
        </is>
      </c>
      <c r="E13535" s="161" t="b">
        <v>1</v>
      </c>
      <c r="F13535" s="161" t="inlineStr">
        <is>
          <t>ff_subsidy_explicit_pct_gdp</t>
        </is>
      </c>
      <c r="G13535" s="161" t="n">
        <v>0</v>
      </c>
      <c r="H13535" s="161" t="inlineStr">
        <is>
          <t>2024</t>
        </is>
      </c>
      <c r="I13535" s="161" t="inlineStr">
        <is>
          <t>imffossilfuelsubsidiesdata.xlsb</t>
        </is>
      </c>
    </row>
    <row r="13536" ht="13" customHeight="1">
      <c r="A13536" s="161" t="inlineStr">
        <is>
          <t>TGO</t>
        </is>
      </c>
      <c r="B13536" s="161" t="inlineStr">
        <is>
          <t>Togo</t>
        </is>
      </c>
      <c r="C13536" s="161" t="inlineStr">
        <is>
          <t>Sub-Saharan Africa</t>
        </is>
      </c>
      <c r="D13536" s="161" t="inlineStr">
        <is>
          <t>Lower middle income</t>
        </is>
      </c>
      <c r="E13536" s="161" t="b">
        <v>1</v>
      </c>
      <c r="F13536" s="161" t="inlineStr">
        <is>
          <t>ff_subsidy_implicit_pct_gdp</t>
        </is>
      </c>
      <c r="G13536" s="161" t="n">
        <v>1.685</v>
      </c>
      <c r="H13536" s="161" t="inlineStr">
        <is>
          <t>2024</t>
        </is>
      </c>
      <c r="I13536" s="161" t="inlineStr">
        <is>
          <t>imffossilfuelsubsidiesdata.xlsb</t>
        </is>
      </c>
    </row>
    <row r="13537" ht="13" customHeight="1">
      <c r="A13537" s="161" t="inlineStr">
        <is>
          <t>TGO</t>
        </is>
      </c>
      <c r="B13537" s="161" t="inlineStr">
        <is>
          <t>Togo</t>
        </is>
      </c>
      <c r="C13537" s="161" t="inlineStr">
        <is>
          <t>Sub-Saharan Africa</t>
        </is>
      </c>
      <c r="D13537" s="161" t="inlineStr">
        <is>
          <t>Lower middle income</t>
        </is>
      </c>
      <c r="E13537" s="161" t="b">
        <v>1</v>
      </c>
      <c r="F13537" s="161" t="inlineStr">
        <is>
          <t>env_protection_pct_of_expenditure</t>
        </is>
      </c>
      <c r="G13537" s="161" t="n">
        <v>0.389</v>
      </c>
      <c r="H13537" s="161" t="inlineStr">
        <is>
          <t>2021</t>
        </is>
      </c>
      <c r="I13537" s="161" t="inlineStr">
        <is>
          <t>WB_BOOST_WIDEF.csv</t>
        </is>
      </c>
    </row>
    <row r="13538" ht="13" customHeight="1">
      <c r="A13538" s="161" t="inlineStr">
        <is>
          <t>TGO</t>
        </is>
      </c>
      <c r="B13538" s="161" t="inlineStr">
        <is>
          <t>Togo</t>
        </is>
      </c>
      <c r="C13538" s="161" t="inlineStr">
        <is>
          <t>Sub-Saharan Africa</t>
        </is>
      </c>
      <c r="D13538" s="161" t="inlineStr">
        <is>
          <t>Lower middle income</t>
        </is>
      </c>
      <c r="E13538" s="161" t="b">
        <v>1</v>
      </c>
      <c r="F13538" s="161" t="inlineStr">
        <is>
          <t>net_fuel_trade_pct_merch</t>
        </is>
      </c>
      <c r="G13538" s="161" t="n">
        <v>-13.34</v>
      </c>
      <c r="H13538" s="161" t="inlineStr">
        <is>
          <t>2024</t>
        </is>
      </c>
      <c r="I13538" s="161" t="inlineStr">
        <is>
          <t>WDI TX.VAL.FUEL.ZS.UN less TM.VAL.FUEL.ZS.UN</t>
        </is>
      </c>
    </row>
    <row r="13539" ht="13" customHeight="1">
      <c r="A13539" s="161" t="inlineStr">
        <is>
          <t>TGO</t>
        </is>
      </c>
      <c r="B13539" s="161" t="inlineStr">
        <is>
          <t>Togo</t>
        </is>
      </c>
      <c r="C13539" s="161" t="inlineStr">
        <is>
          <t>Sub-Saharan Africa</t>
        </is>
      </c>
      <c r="D13539" s="161" t="inlineStr">
        <is>
          <t>Lower middle income</t>
        </is>
      </c>
      <c r="E13539" s="161" t="b">
        <v>1</v>
      </c>
      <c r="F13539" s="161" t="inlineStr">
        <is>
          <t>fuel_exports_pct_merch</t>
        </is>
      </c>
      <c r="G13539" s="161" t="n">
        <v>1.826</v>
      </c>
      <c r="H13539" s="161" t="inlineStr">
        <is>
          <t>2024</t>
        </is>
      </c>
      <c r="I13539" s="161" t="inlineStr">
        <is>
          <t>API_TX_VAL_FUEL_ZS_UN_DS2_en_csv_v2_33055.zip</t>
        </is>
      </c>
    </row>
    <row r="13540" ht="13" customHeight="1">
      <c r="A13540" s="161" t="inlineStr">
        <is>
          <t>TGO</t>
        </is>
      </c>
      <c r="B13540" s="161" t="inlineStr">
        <is>
          <t>Togo</t>
        </is>
      </c>
      <c r="C13540" s="161" t="inlineStr">
        <is>
          <t>Sub-Saharan Africa</t>
        </is>
      </c>
      <c r="D13540" s="161" t="inlineStr">
        <is>
          <t>Lower middle income</t>
        </is>
      </c>
      <c r="E13540" s="161" t="b">
        <v>1</v>
      </c>
      <c r="F13540" s="161" t="inlineStr">
        <is>
          <t>fuel_imports_pct_merch</t>
        </is>
      </c>
      <c r="G13540" s="161" t="n">
        <v>15.166</v>
      </c>
      <c r="H13540" s="161" t="inlineStr">
        <is>
          <t>2024</t>
        </is>
      </c>
      <c r="I13540" s="161" t="inlineStr">
        <is>
          <t>API_TM_VAL_FUEL_ZS_UN_DS2_en_csv_v2_36140.zip</t>
        </is>
      </c>
    </row>
    <row r="13541" ht="13" customHeight="1">
      <c r="A13541" s="161" t="inlineStr">
        <is>
          <t>TGO</t>
        </is>
      </c>
      <c r="B13541" s="161" t="inlineStr">
        <is>
          <t>Togo</t>
        </is>
      </c>
      <c r="C13541" s="161" t="inlineStr">
        <is>
          <t>Sub-Saharan Africa</t>
        </is>
      </c>
      <c r="D13541" s="161" t="inlineStr">
        <is>
          <t>Lower middle income</t>
        </is>
      </c>
      <c r="E13541" s="161" t="b">
        <v>1</v>
      </c>
      <c r="F13541" s="161" t="inlineStr">
        <is>
          <t>energy_import_dep_pct</t>
        </is>
      </c>
      <c r="G13541" s="161" t="n">
        <v>18.04</v>
      </c>
      <c r="H13541" s="161" t="inlineStr">
        <is>
          <t>2018</t>
        </is>
      </c>
      <c r="I13541" s="161" t="inlineStr">
        <is>
          <t>API_EG_IMP_CONS_ZS_DS2_en_csv_v2_160768.zip</t>
        </is>
      </c>
    </row>
    <row r="13542" ht="13" customHeight="1">
      <c r="A13542" s="161" t="inlineStr">
        <is>
          <t>TGO</t>
        </is>
      </c>
      <c r="B13542" s="161" t="inlineStr">
        <is>
          <t>Togo</t>
        </is>
      </c>
      <c r="C13542" s="161" t="inlineStr">
        <is>
          <t>Sub-Saharan Africa</t>
        </is>
      </c>
      <c r="D13542" s="161" t="inlineStr">
        <is>
          <t>Lower middle income</t>
        </is>
      </c>
      <c r="E13542" s="161" t="b">
        <v>1</v>
      </c>
      <c r="F13542" s="161" t="inlineStr">
        <is>
          <t>fossil_rents_total_pct_gdp</t>
        </is>
      </c>
      <c r="G13542" s="161" t="n">
        <v>0</v>
      </c>
      <c r="H13542" s="161" t="inlineStr">
        <is>
          <t>2021</t>
        </is>
      </c>
      <c r="I13542" s="161" t="inlineStr">
        <is>
          <t>WDI NY.GDP.PETR+NGAS+COAL.RT.ZS</t>
        </is>
      </c>
    </row>
    <row r="13543" ht="13" customHeight="1">
      <c r="A13543" s="161" t="inlineStr">
        <is>
          <t>TGO</t>
        </is>
      </c>
      <c r="B13543" s="161" t="inlineStr">
        <is>
          <t>Togo</t>
        </is>
      </c>
      <c r="C13543" s="161" t="inlineStr">
        <is>
          <t>Sub-Saharan Africa</t>
        </is>
      </c>
      <c r="D13543" s="161" t="inlineStr">
        <is>
          <t>Lower middle income</t>
        </is>
      </c>
      <c r="E13543" s="161" t="b">
        <v>1</v>
      </c>
      <c r="F13543" s="161" t="inlineStr">
        <is>
          <t>oil_rents_pct_gdp</t>
        </is>
      </c>
      <c r="G13543" s="161" t="n">
        <v>0</v>
      </c>
      <c r="H13543" s="161" t="inlineStr">
        <is>
          <t>2021</t>
        </is>
      </c>
      <c r="I13543" s="161" t="inlineStr">
        <is>
          <t>API_NY_GDP_PETR_RT_ZS_DS2_en_csv_v2_40227.zip</t>
        </is>
      </c>
    </row>
    <row r="13544" ht="13" customHeight="1">
      <c r="A13544" s="161" t="inlineStr">
        <is>
          <t>TGO</t>
        </is>
      </c>
      <c r="B13544" s="161" t="inlineStr">
        <is>
          <t>Togo</t>
        </is>
      </c>
      <c r="C13544" s="161" t="inlineStr">
        <is>
          <t>Sub-Saharan Africa</t>
        </is>
      </c>
      <c r="D13544" s="161" t="inlineStr">
        <is>
          <t>Lower middle income</t>
        </is>
      </c>
      <c r="E13544" s="161" t="b">
        <v>1</v>
      </c>
      <c r="F13544" s="161" t="inlineStr">
        <is>
          <t>gas_rents_pct_gdp</t>
        </is>
      </c>
      <c r="G13544" s="161" t="n">
        <v>0</v>
      </c>
      <c r="H13544" s="161" t="inlineStr">
        <is>
          <t>2021</t>
        </is>
      </c>
      <c r="I13544" s="161" t="inlineStr">
        <is>
          <t>API_NY_GDP_NGAS_RT_ZS_DS2_en_csv_v2_35861.zip</t>
        </is>
      </c>
    </row>
    <row r="13545" ht="13" customHeight="1">
      <c r="A13545" s="161" t="inlineStr">
        <is>
          <t>TGO</t>
        </is>
      </c>
      <c r="B13545" s="161" t="inlineStr">
        <is>
          <t>Togo</t>
        </is>
      </c>
      <c r="C13545" s="161" t="inlineStr">
        <is>
          <t>Sub-Saharan Africa</t>
        </is>
      </c>
      <c r="D13545" s="161" t="inlineStr">
        <is>
          <t>Lower middle income</t>
        </is>
      </c>
      <c r="E13545" s="161" t="b">
        <v>1</v>
      </c>
      <c r="F13545" s="161" t="inlineStr">
        <is>
          <t>coal_rents_pct_gdp</t>
        </is>
      </c>
      <c r="G13545" s="161" t="n">
        <v>0</v>
      </c>
      <c r="H13545" s="161" t="inlineStr">
        <is>
          <t>2021</t>
        </is>
      </c>
      <c r="I13545" s="161" t="inlineStr">
        <is>
          <t>API_NY_GDP_COAL_RT_ZS_DS2_en_csv_v2_35370.zip</t>
        </is>
      </c>
    </row>
    <row r="13546" ht="13" customHeight="1">
      <c r="A13546" s="161" t="inlineStr">
        <is>
          <t>TGO</t>
        </is>
      </c>
      <c r="B13546" s="161" t="inlineStr">
        <is>
          <t>Togo</t>
        </is>
      </c>
      <c r="C13546" s="161" t="inlineStr">
        <is>
          <t>Sub-Saharan Africa</t>
        </is>
      </c>
      <c r="D13546" s="161" t="inlineStr">
        <is>
          <t>Lower middle income</t>
        </is>
      </c>
      <c r="E13546" s="161" t="b">
        <v>1</v>
      </c>
      <c r="F13546" s="161" t="inlineStr">
        <is>
          <t>other_fossil_gen_share_pct</t>
        </is>
      </c>
      <c r="G13546" s="161" t="n">
        <v>0</v>
      </c>
      <c r="H13546" s="161" t="inlineStr">
        <is>
          <t>2024</t>
        </is>
      </c>
      <c r="I13546" s="161" t="inlineStr">
        <is>
          <t>release_generation_yearly_global.csv</t>
        </is>
      </c>
    </row>
    <row r="13547" ht="13" customHeight="1">
      <c r="A13547" s="161" t="inlineStr">
        <is>
          <t>TGO</t>
        </is>
      </c>
      <c r="B13547" s="161" t="inlineStr">
        <is>
          <t>Togo</t>
        </is>
      </c>
      <c r="C13547" s="161" t="inlineStr">
        <is>
          <t>Sub-Saharan Africa</t>
        </is>
      </c>
      <c r="D13547" s="161" t="inlineStr">
        <is>
          <t>Lower middle income</t>
        </is>
      </c>
      <c r="E13547" s="161" t="b">
        <v>1</v>
      </c>
      <c r="F13547" s="161" t="inlineStr">
        <is>
          <t>renewable_share_electricity_pct</t>
        </is>
      </c>
      <c r="G13547" s="161" t="n">
        <v>33.151</v>
      </c>
      <c r="H13547" s="161" t="inlineStr">
        <is>
          <t>2024</t>
        </is>
      </c>
      <c r="I13547" s="161" t="inlineStr">
        <is>
          <t>imffossilfuelsubsidiesdata.xlsb</t>
        </is>
      </c>
    </row>
    <row r="13548" ht="13" customHeight="1">
      <c r="A13548" s="161" t="inlineStr">
        <is>
          <t>TGO</t>
        </is>
      </c>
      <c r="B13548" s="161" t="inlineStr">
        <is>
          <t>Togo</t>
        </is>
      </c>
      <c r="C13548" s="161" t="inlineStr">
        <is>
          <t>Sub-Saharan Africa</t>
        </is>
      </c>
      <c r="D13548" s="161" t="inlineStr">
        <is>
          <t>Lower middle income</t>
        </is>
      </c>
      <c r="E13548" s="161" t="b">
        <v>1</v>
      </c>
      <c r="F13548" s="161" t="inlineStr">
        <is>
          <t>re_share_change_pp</t>
        </is>
      </c>
      <c r="G13548" s="161" t="n">
        <v>2.816</v>
      </c>
      <c r="H13548" s="161" t="inlineStr">
        <is>
          <t>2024</t>
        </is>
      </c>
      <c r="I13548" s="161" t="inlineStr">
        <is>
          <t>release_generation_yearly_global.csv</t>
        </is>
      </c>
    </row>
    <row r="13549" ht="13" customHeight="1">
      <c r="A13549" s="161" t="inlineStr">
        <is>
          <t>TGO</t>
        </is>
      </c>
      <c r="B13549" s="161" t="inlineStr">
        <is>
          <t>Togo</t>
        </is>
      </c>
      <c r="C13549" s="161" t="inlineStr">
        <is>
          <t>Sub-Saharan Africa</t>
        </is>
      </c>
      <c r="D13549" s="161" t="inlineStr">
        <is>
          <t>Lower middle income</t>
        </is>
      </c>
      <c r="E13549" s="161" t="b">
        <v>1</v>
      </c>
      <c r="F13549" s="161" t="inlineStr">
        <is>
          <t>re_capacity_growth_pct</t>
        </is>
      </c>
      <c r="G13549" s="161" t="n">
        <v>0</v>
      </c>
      <c r="H13549" s="161" t="inlineStr">
        <is>
          <t>2024</t>
        </is>
      </c>
      <c r="I13549" s="161" t="inlineStr">
        <is>
          <t>release_generation_yearly_global.csv</t>
        </is>
      </c>
    </row>
    <row r="13550" ht="13" customHeight="1">
      <c r="A13550" s="161" t="inlineStr">
        <is>
          <t>TGO</t>
        </is>
      </c>
      <c r="B13550" s="161" t="inlineStr">
        <is>
          <t>Togo</t>
        </is>
      </c>
      <c r="C13550" s="161" t="inlineStr">
        <is>
          <t>Sub-Saharan Africa</t>
        </is>
      </c>
      <c r="D13550" s="161" t="inlineStr">
        <is>
          <t>Lower middle income</t>
        </is>
      </c>
      <c r="E13550" s="161" t="b">
        <v>1</v>
      </c>
      <c r="F13550" s="161" t="inlineStr">
        <is>
          <t>inn_total_inv_2030_pct_gdp</t>
        </is>
      </c>
      <c r="G13550" s="161" t="n">
        <v>4.9105290656299</v>
      </c>
      <c r="H13550" s="161" t="inlineStr">
        <is>
          <t>2030</t>
        </is>
      </c>
      <c r="I13550" s="161" t="inlineStr">
        <is>
          <t>Mitigation_Investment_Needs_v1.1.xlsx (InvestmentNeeds v1.1, model output)</t>
        </is>
      </c>
    </row>
    <row r="13551" ht="13" customHeight="1">
      <c r="A13551" s="161" t="inlineStr">
        <is>
          <t>TGO</t>
        </is>
      </c>
      <c r="B13551" s="161" t="inlineStr">
        <is>
          <t>Togo</t>
        </is>
      </c>
      <c r="C13551" s="161" t="inlineStr">
        <is>
          <t>Sub-Saharan Africa</t>
        </is>
      </c>
      <c r="D13551" s="161" t="inlineStr">
        <is>
          <t>Lower middle income</t>
        </is>
      </c>
      <c r="E13551" s="161" t="b">
        <v>1</v>
      </c>
      <c r="F13551" s="161" t="inlineStr">
        <is>
          <t>inn_incr_inv_2030_pct_gdp</t>
        </is>
      </c>
      <c r="G13551" s="161" t="n">
        <v>1.17852697575118</v>
      </c>
      <c r="H13551" s="161" t="inlineStr">
        <is>
          <t>2030</t>
        </is>
      </c>
      <c r="I13551" s="161" t="inlineStr">
        <is>
          <t>Mitigation_Investment_Needs_v1.1.xlsx (InvestmentNeeds v1.1, model output)</t>
        </is>
      </c>
    </row>
    <row r="13552" ht="13" customHeight="1">
      <c r="A13552" s="161" t="inlineStr">
        <is>
          <t>TGO</t>
        </is>
      </c>
      <c r="B13552" s="161" t="inlineStr">
        <is>
          <t>Togo</t>
        </is>
      </c>
      <c r="C13552" s="161" t="inlineStr">
        <is>
          <t>Sub-Saharan Africa</t>
        </is>
      </c>
      <c r="D13552" s="161" t="inlineStr">
        <is>
          <t>Lower middle income</t>
        </is>
      </c>
      <c r="E13552" s="161" t="b">
        <v>1</v>
      </c>
      <c r="F13552" s="161" t="inlineStr">
        <is>
          <t>inn_incr_inv_gen_2030_pct_gdp</t>
        </is>
      </c>
      <c r="G13552" s="161" t="n">
        <v>0.2788278978119075</v>
      </c>
      <c r="H13552" s="161" t="inlineStr">
        <is>
          <t>2030</t>
        </is>
      </c>
      <c r="I13552" s="161" t="inlineStr">
        <is>
          <t>Mitigation_Investment_Needs_v1.1.xlsx (InvestmentNeeds v1.1, model output)</t>
        </is>
      </c>
    </row>
    <row r="13553" ht="13" customHeight="1">
      <c r="A13553" s="161" t="inlineStr">
        <is>
          <t>TGO</t>
        </is>
      </c>
      <c r="B13553" s="161" t="inlineStr">
        <is>
          <t>Togo</t>
        </is>
      </c>
      <c r="C13553" s="161" t="inlineStr">
        <is>
          <t>Sub-Saharan Africa</t>
        </is>
      </c>
      <c r="D13553" s="161" t="inlineStr">
        <is>
          <t>Lower middle income</t>
        </is>
      </c>
      <c r="E13553" s="161" t="b">
        <v>1</v>
      </c>
      <c r="F13553" s="161" t="inlineStr">
        <is>
          <t>inn_incr_inv_grid_2030_pct_gdp</t>
        </is>
      </c>
      <c r="G13553" s="161" t="n">
        <v>0.1911962727853079</v>
      </c>
      <c r="H13553" s="161" t="inlineStr">
        <is>
          <t>2030</t>
        </is>
      </c>
      <c r="I13553" s="161" t="inlineStr">
        <is>
          <t>Mitigation_Investment_Needs_v1.1.xlsx (InvestmentNeeds v1.1, model output)</t>
        </is>
      </c>
    </row>
    <row r="13554" ht="13" customHeight="1">
      <c r="A13554" s="161" t="inlineStr">
        <is>
          <t>TGO</t>
        </is>
      </c>
      <c r="B13554" s="161" t="inlineStr">
        <is>
          <t>Togo</t>
        </is>
      </c>
      <c r="C13554" s="161" t="inlineStr">
        <is>
          <t>Sub-Saharan Africa</t>
        </is>
      </c>
      <c r="D13554" s="161" t="inlineStr">
        <is>
          <t>Lower middle income</t>
        </is>
      </c>
      <c r="E13554" s="161" t="b">
        <v>1</v>
      </c>
      <c r="F13554" s="161" t="inlineStr">
        <is>
          <t>inn_incr_inv_trn_2030_pct_gdp</t>
        </is>
      </c>
      <c r="G13554" s="161" t="n">
        <v>0.1691189452782324</v>
      </c>
      <c r="H13554" s="161" t="inlineStr">
        <is>
          <t>2030</t>
        </is>
      </c>
      <c r="I13554" s="161" t="inlineStr">
        <is>
          <t>Mitigation_Investment_Needs_v1.1.xlsx (InvestmentNeeds v1.1, model output)</t>
        </is>
      </c>
    </row>
    <row r="13555" ht="13" customHeight="1">
      <c r="A13555" s="161" t="inlineStr">
        <is>
          <t>TGO</t>
        </is>
      </c>
      <c r="B13555" s="161" t="inlineStr">
        <is>
          <t>Togo</t>
        </is>
      </c>
      <c r="C13555" s="161" t="inlineStr">
        <is>
          <t>Sub-Saharan Africa</t>
        </is>
      </c>
      <c r="D13555" s="161" t="inlineStr">
        <is>
          <t>Lower middle income</t>
        </is>
      </c>
      <c r="E13555" s="161" t="b">
        <v>1</v>
      </c>
      <c r="F13555" s="161" t="inlineStr">
        <is>
          <t>inn_incr_inv_bld_2030_pct_gdp</t>
        </is>
      </c>
      <c r="G13555" s="161" t="n">
        <v>0.09527976627489999</v>
      </c>
      <c r="H13555" s="161" t="inlineStr">
        <is>
          <t>2030</t>
        </is>
      </c>
      <c r="I13555" s="161" t="inlineStr">
        <is>
          <t>Mitigation_Investment_Needs_v1.1.xlsx (InvestmentNeeds v1.1, model output)</t>
        </is>
      </c>
    </row>
    <row r="13556" ht="13" customHeight="1">
      <c r="A13556" s="161" t="inlineStr">
        <is>
          <t>TGO</t>
        </is>
      </c>
      <c r="B13556" s="161" t="inlineStr">
        <is>
          <t>Togo</t>
        </is>
      </c>
      <c r="C13556" s="161" t="inlineStr">
        <is>
          <t>Sub-Saharan Africa</t>
        </is>
      </c>
      <c r="D13556" s="161" t="inlineStr">
        <is>
          <t>Lower middle income</t>
        </is>
      </c>
      <c r="E13556" s="161" t="b">
        <v>1</v>
      </c>
      <c r="F13556" s="161" t="inlineStr">
        <is>
          <t>inn_incr_inv_ind_2030_pct_gdp</t>
        </is>
      </c>
      <c r="G13556" s="161" t="n">
        <v>0.0388060557853478</v>
      </c>
      <c r="H13556" s="161" t="inlineStr">
        <is>
          <t>2030</t>
        </is>
      </c>
      <c r="I13556" s="161" t="inlineStr">
        <is>
          <t>Mitigation_Investment_Needs_v1.1.xlsx (InvestmentNeeds v1.1, model output)</t>
        </is>
      </c>
    </row>
    <row r="13557" ht="13" customHeight="1">
      <c r="A13557" s="161" t="inlineStr">
        <is>
          <t>TGO</t>
        </is>
      </c>
      <c r="B13557" s="161" t="inlineStr">
        <is>
          <t>Togo</t>
        </is>
      </c>
      <c r="C13557" s="161" t="inlineStr">
        <is>
          <t>Sub-Saharan Africa</t>
        </is>
      </c>
      <c r="D13557" s="161" t="inlineStr">
        <is>
          <t>Lower middle income</t>
        </is>
      </c>
      <c r="E13557" s="161" t="b">
        <v>1</v>
      </c>
      <c r="F13557" s="161" t="inlineStr">
        <is>
          <t>inn_incr_inv_fuel_2030_pct_gdp</t>
        </is>
      </c>
      <c r="G13557" s="161" t="n">
        <v>0.0598123666569246</v>
      </c>
      <c r="H13557" s="161" t="inlineStr">
        <is>
          <t>2030</t>
        </is>
      </c>
      <c r="I13557" s="161" t="inlineStr">
        <is>
          <t>Mitigation_Investment_Needs_v1.1.xlsx (InvestmentNeeds v1.1, model output)</t>
        </is>
      </c>
    </row>
    <row r="13558" ht="13" customHeight="1">
      <c r="A13558" s="161" t="inlineStr">
        <is>
          <t>TGO</t>
        </is>
      </c>
      <c r="B13558" s="161" t="inlineStr">
        <is>
          <t>Togo</t>
        </is>
      </c>
      <c r="C13558" s="161" t="inlineStr">
        <is>
          <t>Sub-Saharan Africa</t>
        </is>
      </c>
      <c r="D13558" s="161" t="inlineStr">
        <is>
          <t>Lower middle income</t>
        </is>
      </c>
      <c r="E13558" s="161" t="b">
        <v>1</v>
      </c>
      <c r="F13558" s="161" t="inlineStr">
        <is>
          <t>inn_incr_inv_afolu_2030_pct_gdp</t>
        </is>
      </c>
      <c r="G13558" s="161" t="n">
        <v>0.3454856711585572</v>
      </c>
      <c r="H13558" s="161" t="inlineStr">
        <is>
          <t>2030</t>
        </is>
      </c>
      <c r="I13558" s="161" t="inlineStr">
        <is>
          <t>Mitigation_Investment_Needs_v1.1.xlsx (InvestmentNeeds v1.1, model output)</t>
        </is>
      </c>
    </row>
    <row r="13559" ht="13" customHeight="1">
      <c r="A13559" s="161" t="inlineStr">
        <is>
          <t>TGO</t>
        </is>
      </c>
      <c r="B13559" s="161" t="inlineStr">
        <is>
          <t>Togo</t>
        </is>
      </c>
      <c r="C13559" s="161" t="inlineStr">
        <is>
          <t>Sub-Saharan Africa</t>
        </is>
      </c>
      <c r="D13559" s="161" t="inlineStr">
        <is>
          <t>Lower middle income</t>
        </is>
      </c>
      <c r="E13559" s="161" t="b">
        <v>1</v>
      </c>
      <c r="F13559" s="161" t="inlineStr">
        <is>
          <t>inn_incr_cost_a_2030_pct_gdp</t>
        </is>
      </c>
      <c r="G13559" s="161" t="n">
        <v>0.0551333889834217</v>
      </c>
      <c r="H13559" s="161" t="inlineStr">
        <is>
          <t>2030</t>
        </is>
      </c>
      <c r="I13559" s="161" t="inlineStr">
        <is>
          <t>Mitigation_Investment_Needs_v1.1.xlsx (InvestmentNeeds v1.1, model output)</t>
        </is>
      </c>
    </row>
    <row r="13560" ht="13" customHeight="1">
      <c r="A13560" s="161" t="inlineStr">
        <is>
          <t>TGO</t>
        </is>
      </c>
      <c r="B13560" s="161" t="inlineStr">
        <is>
          <t>Togo</t>
        </is>
      </c>
      <c r="C13560" s="161" t="inlineStr">
        <is>
          <t>Sub-Saharan Africa</t>
        </is>
      </c>
      <c r="D13560" s="161" t="inlineStr">
        <is>
          <t>Lower middle income</t>
        </is>
      </c>
      <c r="E13560" s="161" t="b">
        <v>1</v>
      </c>
      <c r="F13560" s="161" t="inlineStr">
        <is>
          <t>inn_incr_cost_b_2030_pct_gdp</t>
        </is>
      </c>
      <c r="G13560" s="161" t="n">
        <v>0.0120410165374911</v>
      </c>
      <c r="H13560" s="161" t="inlineStr">
        <is>
          <t>2030</t>
        </is>
      </c>
      <c r="I13560" s="161" t="inlineStr">
        <is>
          <t>Mitigation_Investment_Needs_v1.1.xlsx (InvestmentNeeds v1.1, model output)</t>
        </is>
      </c>
    </row>
    <row r="13561" ht="13" customHeight="1">
      <c r="A13561" s="161" t="inlineStr">
        <is>
          <t>TGO</t>
        </is>
      </c>
      <c r="B13561" s="161" t="inlineStr">
        <is>
          <t>Togo</t>
        </is>
      </c>
      <c r="C13561" s="161" t="inlineStr">
        <is>
          <t>Sub-Saharan Africa</t>
        </is>
      </c>
      <c r="D13561" s="161" t="inlineStr">
        <is>
          <t>Lower middle income</t>
        </is>
      </c>
      <c r="E13561" s="161" t="b">
        <v>1</v>
      </c>
      <c r="F13561" s="161" t="inlineStr">
        <is>
          <t>inn_incr_cost_c_2030_pct_gdp</t>
        </is>
      </c>
      <c r="G13561" s="161" t="n">
        <v>-0.0370419734099143</v>
      </c>
      <c r="H13561" s="161" t="inlineStr">
        <is>
          <t>2030</t>
        </is>
      </c>
      <c r="I13561" s="161" t="inlineStr">
        <is>
          <t>Mitigation_Investment_Needs_v1.1.xlsx (InvestmentNeeds v1.1, model output)</t>
        </is>
      </c>
    </row>
    <row r="13562" ht="13" customHeight="1">
      <c r="A13562" s="161" t="inlineStr">
        <is>
          <t>TGO</t>
        </is>
      </c>
      <c r="B13562" s="161" t="inlineStr">
        <is>
          <t>Togo</t>
        </is>
      </c>
      <c r="C13562" s="161" t="inlineStr">
        <is>
          <t>Sub-Saharan Africa</t>
        </is>
      </c>
      <c r="D13562" s="161" t="inlineStr">
        <is>
          <t>Lower middle income</t>
        </is>
      </c>
      <c r="E13562" s="161" t="b">
        <v>1</v>
      </c>
      <c r="F13562" s="161" t="inlineStr">
        <is>
          <t>inn_cost_per_t_b_2030_usd</t>
        </is>
      </c>
      <c r="G13562" s="161" t="n">
        <v>14.094395697442</v>
      </c>
      <c r="H13562" s="161" t="inlineStr">
        <is>
          <t>2030</t>
        </is>
      </c>
      <c r="I13562" s="161" t="inlineStr">
        <is>
          <t>Mitigation_Investment_Needs_v1.1.xlsx (InvestmentNeeds v1.1, model output)</t>
        </is>
      </c>
    </row>
    <row r="13563" ht="13" customHeight="1">
      <c r="A13563" s="161" t="inlineStr">
        <is>
          <t>TGO</t>
        </is>
      </c>
      <c r="B13563" s="161" t="inlineStr">
        <is>
          <t>Togo</t>
        </is>
      </c>
      <c r="C13563" s="161" t="inlineStr">
        <is>
          <t>Sub-Saharan Africa</t>
        </is>
      </c>
      <c r="D13563" s="161" t="inlineStr">
        <is>
          <t>Lower middle income</t>
        </is>
      </c>
      <c r="E13563" s="161" t="b">
        <v>1</v>
      </c>
      <c r="F13563" s="161" t="inlineStr">
        <is>
          <t>inn_coc_penalty_2030_pct_gdp</t>
        </is>
      </c>
      <c r="G13563" s="161" t="n">
        <v>0.1795515518580443</v>
      </c>
      <c r="H13563" s="161" t="inlineStr">
        <is>
          <t>2030</t>
        </is>
      </c>
      <c r="I13563" s="161" t="inlineStr">
        <is>
          <t>Mitigation_Investment_Needs_v1.1.xlsx (InvestmentNeeds v1.1, model output)</t>
        </is>
      </c>
    </row>
    <row r="13564" ht="13" customHeight="1">
      <c r="A13564" s="161" t="inlineStr">
        <is>
          <t>TGO</t>
        </is>
      </c>
      <c r="B13564" s="161" t="inlineStr">
        <is>
          <t>Togo</t>
        </is>
      </c>
      <c r="C13564" s="161" t="inlineStr">
        <is>
          <t>Sub-Saharan Africa</t>
        </is>
      </c>
      <c r="D13564" s="161" t="inlineStr">
        <is>
          <t>Lower middle income</t>
        </is>
      </c>
      <c r="E13564" s="161" t="b">
        <v>1</v>
      </c>
      <c r="F13564" s="161" t="inlineStr">
        <is>
          <t>inn_pima_adj_inv_2030_pct_gdp</t>
        </is>
      </c>
      <c r="G13564" s="161" t="n">
        <v>5.793000955685131</v>
      </c>
      <c r="H13564" s="161" t="inlineStr">
        <is>
          <t>2030</t>
        </is>
      </c>
      <c r="I13564" s="161" t="inlineStr">
        <is>
          <t>Mitigation_Investment_Needs_v1.1.xlsx (InvestmentNeeds v1.1, model output)</t>
        </is>
      </c>
    </row>
    <row r="13565" ht="13" customHeight="1">
      <c r="A13565" s="161" t="inlineStr">
        <is>
          <t>TGO</t>
        </is>
      </c>
      <c r="B13565" s="161" t="inlineStr">
        <is>
          <t>Togo</t>
        </is>
      </c>
      <c r="C13565" s="161" t="inlineStr">
        <is>
          <t>Sub-Saharan Africa</t>
        </is>
      </c>
      <c r="D13565" s="161" t="inlineStr">
        <is>
          <t>Lower middle income</t>
        </is>
      </c>
      <c r="E13565" s="161" t="b">
        <v>1</v>
      </c>
      <c r="F13565" s="161" t="inlineStr">
        <is>
          <t>nmim_nz_inv_2030_pct_gdp</t>
        </is>
      </c>
      <c r="G13565" s="161" t="n">
        <v>2.5757233680647</v>
      </c>
      <c r="H13565" s="161" t="inlineStr">
        <is>
          <t>2030</t>
        </is>
      </c>
      <c r="I13565" s="161" t="inlineStr">
        <is>
          <t>nmim_summary_v0_2.csv (InvestmentNeeds NMIM v0.2, model output)</t>
        </is>
      </c>
    </row>
    <row r="13566" ht="13" customHeight="1">
      <c r="A13566" s="161" t="inlineStr">
        <is>
          <t>TGO</t>
        </is>
      </c>
      <c r="B13566" s="161" t="inlineStr">
        <is>
          <t>Togo</t>
        </is>
      </c>
      <c r="C13566" s="161" t="inlineStr">
        <is>
          <t>Sub-Saharan Africa</t>
        </is>
      </c>
      <c r="D13566" s="161" t="inlineStr">
        <is>
          <t>Lower middle income</t>
        </is>
      </c>
      <c r="E13566" s="161" t="b">
        <v>1</v>
      </c>
      <c r="F13566" s="161" t="inlineStr">
        <is>
          <t>nmim_typ1_2030_pct_gdp</t>
        </is>
      </c>
      <c r="G13566" s="161" t="n">
        <v>0.7078433638275544</v>
      </c>
      <c r="H13566" s="161" t="inlineStr">
        <is>
          <t>2030</t>
        </is>
      </c>
      <c r="I13566" s="161" t="inlineStr">
        <is>
          <t>nmim_summary_v0_2.csv (InvestmentNeeds NMIM v0.2, model output)</t>
        </is>
      </c>
    </row>
    <row r="13567" ht="13" customHeight="1">
      <c r="A13567" s="161" t="inlineStr">
        <is>
          <t>TGO</t>
        </is>
      </c>
      <c r="B13567" s="161" t="inlineStr">
        <is>
          <t>Togo</t>
        </is>
      </c>
      <c r="C13567" s="161" t="inlineStr">
        <is>
          <t>Sub-Saharan Africa</t>
        </is>
      </c>
      <c r="D13567" s="161" t="inlineStr">
        <is>
          <t>Lower middle income</t>
        </is>
      </c>
      <c r="E13567" s="161" t="b">
        <v>1</v>
      </c>
      <c r="F13567" s="161" t="inlineStr">
        <is>
          <t>nmim_typ2_2030_pct_gdp</t>
        </is>
      </c>
      <c r="G13567" s="161" t="n">
        <v>0.3103156058359168</v>
      </c>
      <c r="H13567" s="161" t="inlineStr">
        <is>
          <t>2030</t>
        </is>
      </c>
      <c r="I13567" s="161" t="inlineStr">
        <is>
          <t>nmim_summary_v0_2.csv (InvestmentNeeds NMIM v0.2, model output)</t>
        </is>
      </c>
    </row>
    <row r="13568" ht="13" customHeight="1">
      <c r="A13568" s="161" t="inlineStr">
        <is>
          <t>TGO</t>
        </is>
      </c>
      <c r="B13568" s="161" t="inlineStr">
        <is>
          <t>Togo</t>
        </is>
      </c>
      <c r="C13568" s="161" t="inlineStr">
        <is>
          <t>Sub-Saharan Africa</t>
        </is>
      </c>
      <c r="D13568" s="161" t="inlineStr">
        <is>
          <t>Lower middle income</t>
        </is>
      </c>
      <c r="E13568" s="161" t="b">
        <v>1</v>
      </c>
      <c r="F13568" s="161" t="inlineStr">
        <is>
          <t>nmim_typ3_2030_pct_gdp</t>
        </is>
      </c>
      <c r="G13568" s="161" t="n">
        <v>0.3057461890056999</v>
      </c>
      <c r="H13568" s="161" t="inlineStr">
        <is>
          <t>2030</t>
        </is>
      </c>
      <c r="I13568" s="161" t="inlineStr">
        <is>
          <t>nmim_summary_v0_2.csv (InvestmentNeeds NMIM v0.2, model output)</t>
        </is>
      </c>
    </row>
    <row r="13569" ht="13" customHeight="1">
      <c r="A13569" s="161" t="inlineStr">
        <is>
          <t>TGO</t>
        </is>
      </c>
      <c r="B13569" s="161" t="inlineStr">
        <is>
          <t>Togo</t>
        </is>
      </c>
      <c r="C13569" s="161" t="inlineStr">
        <is>
          <t>Sub-Saharan Africa</t>
        </is>
      </c>
      <c r="D13569" s="161" t="inlineStr">
        <is>
          <t>Lower middle income</t>
        </is>
      </c>
      <c r="E13569" s="161" t="b">
        <v>1</v>
      </c>
      <c r="F13569" s="161" t="inlineStr">
        <is>
          <t>nmim_typ4_2030_pct_gdp</t>
        </is>
      </c>
      <c r="G13569" s="161" t="n">
        <v>0.8419776772552439</v>
      </c>
      <c r="H13569" s="161" t="inlineStr">
        <is>
          <t>2030</t>
        </is>
      </c>
      <c r="I13569" s="161" t="inlineStr">
        <is>
          <t>nmim_summary_v0_2.csv (InvestmentNeeds NMIM v0.2, model output)</t>
        </is>
      </c>
    </row>
    <row r="13570" ht="13" customHeight="1">
      <c r="A13570" s="161" t="inlineStr">
        <is>
          <t>TGO</t>
        </is>
      </c>
      <c r="B13570" s="161" t="inlineStr">
        <is>
          <t>Togo</t>
        </is>
      </c>
      <c r="C13570" s="161" t="inlineStr">
        <is>
          <t>Sub-Saharan Africa</t>
        </is>
      </c>
      <c r="D13570" s="161" t="inlineStr">
        <is>
          <t>Lower middle income</t>
        </is>
      </c>
      <c r="E13570" s="161" t="b">
        <v>1</v>
      </c>
      <c r="F13570" s="161" t="inlineStr">
        <is>
          <t>nmim_typ5_2030_pct_gdp</t>
        </is>
      </c>
      <c r="G13570" s="161" t="n">
        <v>0.4098405325588155</v>
      </c>
      <c r="H13570" s="161" t="inlineStr">
        <is>
          <t>2030</t>
        </is>
      </c>
      <c r="I13570" s="161" t="inlineStr">
        <is>
          <t>nmim_summary_v0_2.csv (InvestmentNeeds NMIM v0.2, model output)</t>
        </is>
      </c>
    </row>
    <row r="13571" ht="13" customHeight="1">
      <c r="A13571" s="161" t="inlineStr">
        <is>
          <t>TGO</t>
        </is>
      </c>
      <c r="B13571" s="161" t="inlineStr">
        <is>
          <t>Togo</t>
        </is>
      </c>
      <c r="C13571" s="161" t="inlineStr">
        <is>
          <t>Sub-Saharan Africa</t>
        </is>
      </c>
      <c r="D13571" s="161" t="inlineStr">
        <is>
          <t>Lower middle income</t>
        </is>
      </c>
      <c r="E13571" s="161" t="b">
        <v>1</v>
      </c>
      <c r="F13571" s="161" t="inlineStr">
        <is>
          <t>nmim_budget_need_2030_pct_gdp</t>
        </is>
      </c>
      <c r="G13571" s="161" t="n">
        <v>0.9604366670041278</v>
      </c>
      <c r="H13571" s="161" t="inlineStr">
        <is>
          <t>2030</t>
        </is>
      </c>
      <c r="I13571" s="161" t="inlineStr">
        <is>
          <t>nmim_summary_v0_2.csv (InvestmentNeeds NMIM v0.2, model output)</t>
        </is>
      </c>
    </row>
    <row r="13572" ht="13" customHeight="1">
      <c r="A13572" s="161" t="inlineStr">
        <is>
          <t>TGO</t>
        </is>
      </c>
      <c r="B13572" s="161" t="inlineStr">
        <is>
          <t>Togo</t>
        </is>
      </c>
      <c r="C13572" s="161" t="inlineStr">
        <is>
          <t>Sub-Saharan Africa</t>
        </is>
      </c>
      <c r="D13572" s="161" t="inlineStr">
        <is>
          <t>Lower middle income</t>
        </is>
      </c>
      <c r="E13572" s="161" t="b">
        <v>1</v>
      </c>
      <c r="F13572" s="161" t="inlineStr">
        <is>
          <t>nmim_private_share_2030_pct</t>
        </is>
      </c>
      <c r="G13572" s="161" t="n">
        <v>50.66425655851491</v>
      </c>
      <c r="H13572" s="161" t="inlineStr">
        <is>
          <t>2030</t>
        </is>
      </c>
      <c r="I13572" s="161" t="inlineStr">
        <is>
          <t>nmim_summary_v0_2.csv (InvestmentNeeds NMIM v0.2, model output)</t>
        </is>
      </c>
    </row>
    <row r="13573" ht="13" customHeight="1">
      <c r="A13573" s="161" t="inlineStr">
        <is>
          <t>TGO</t>
        </is>
      </c>
      <c r="B13573" s="161" t="inlineStr">
        <is>
          <t>Togo</t>
        </is>
      </c>
      <c r="C13573" s="161" t="inlineStr">
        <is>
          <t>Sub-Saharan Africa</t>
        </is>
      </c>
      <c r="D13573" s="161" t="inlineStr">
        <is>
          <t>Lower middle income</t>
        </is>
      </c>
      <c r="E13573" s="161" t="b">
        <v>1</v>
      </c>
      <c r="F13573" s="161" t="inlineStr">
        <is>
          <t>nmim_incr_inv_2030_pct_gdp</t>
        </is>
      </c>
      <c r="G13573" s="161" t="n">
        <v>1.762998780389914</v>
      </c>
      <c r="H13573" s="161" t="inlineStr">
        <is>
          <t>2030</t>
        </is>
      </c>
      <c r="I13573" s="161" t="inlineStr">
        <is>
          <t>nmim_summary_v0_2.csv (InvestmentNeeds NMIM v0.2, model output)</t>
        </is>
      </c>
    </row>
    <row r="13574" ht="13" customHeight="1">
      <c r="A13574" s="161" t="inlineStr">
        <is>
          <t>TGO</t>
        </is>
      </c>
      <c r="B13574" s="161" t="inlineStr">
        <is>
          <t>Togo</t>
        </is>
      </c>
      <c r="C13574" s="161" t="inlineStr">
        <is>
          <t>Sub-Saharan Africa</t>
        </is>
      </c>
      <c r="D13574" s="161" t="inlineStr">
        <is>
          <t>Lower middle income</t>
        </is>
      </c>
      <c r="E13574" s="161" t="b">
        <v>1</v>
      </c>
      <c r="F13574" s="161" t="inlineStr">
        <is>
          <t>nmim_incr_inv_2050_pct_gdp</t>
        </is>
      </c>
      <c r="G13574" s="161" t="n">
        <v>1.298964166922013</v>
      </c>
      <c r="H13574" s="161" t="inlineStr">
        <is>
          <t>2050</t>
        </is>
      </c>
      <c r="I13574" s="161" t="inlineStr">
        <is>
          <t>nmim_summary_v0_2.csv (InvestmentNeeds NMIM v0.2, model output)</t>
        </is>
      </c>
    </row>
    <row r="13575" ht="13" customHeight="1">
      <c r="A13575" s="161" t="inlineStr">
        <is>
          <t>TGO</t>
        </is>
      </c>
      <c r="B13575" s="161" t="inlineStr">
        <is>
          <t>Togo</t>
        </is>
      </c>
      <c r="C13575" s="161" t="inlineStr">
        <is>
          <t>Sub-Saharan Africa</t>
        </is>
      </c>
      <c r="D13575" s="161" t="inlineStr">
        <is>
          <t>Lower middle income</t>
        </is>
      </c>
      <c r="E13575" s="161" t="b">
        <v>1</v>
      </c>
      <c r="F13575" s="161" t="inlineStr">
        <is>
          <t>nmim_pv_incr_cost_b_pct_gdp</t>
        </is>
      </c>
      <c r="G13575" s="161" t="n">
        <v>0.9680927316503192</v>
      </c>
      <c r="H13575" s="161" t="inlineStr">
        <is>
          <t>2025-2050</t>
        </is>
      </c>
      <c r="I13575" s="161" t="inlineStr">
        <is>
          <t>nmim_summary_v0_2.csv (InvestmentNeeds NMIM v0.2, model output)</t>
        </is>
      </c>
    </row>
    <row r="13576" ht="13" customHeight="1">
      <c r="A13576" s="161" t="inlineStr">
        <is>
          <t>TGO</t>
        </is>
      </c>
      <c r="B13576" s="161" t="inlineStr">
        <is>
          <t>Togo</t>
        </is>
      </c>
      <c r="C13576" s="161" t="inlineStr">
        <is>
          <t>Sub-Saharan Africa</t>
        </is>
      </c>
      <c r="D13576" s="161" t="inlineStr">
        <is>
          <t>Lower middle income</t>
        </is>
      </c>
      <c r="E13576" s="161" t="b">
        <v>1</v>
      </c>
      <c r="F13576" s="161" t="inlineStr">
        <is>
          <t>price_diesel_usd_litre</t>
        </is>
      </c>
      <c r="G13576" s="161" t="n">
        <v>1.126</v>
      </c>
      <c r="H13576" s="161" t="inlineStr">
        <is>
          <t>2024</t>
        </is>
      </c>
      <c r="I13576" s="161" t="inlineStr">
        <is>
          <t>imffossilfuelsubsidiesdata.xlsb</t>
        </is>
      </c>
    </row>
    <row r="13577" ht="13" customHeight="1">
      <c r="A13577" s="161" t="inlineStr">
        <is>
          <t>TGO</t>
        </is>
      </c>
      <c r="B13577" s="161" t="inlineStr">
        <is>
          <t>Togo</t>
        </is>
      </c>
      <c r="C13577" s="161" t="inlineStr">
        <is>
          <t>Sub-Saharan Africa</t>
        </is>
      </c>
      <c r="D13577" s="161" t="inlineStr">
        <is>
          <t>Lower middle income</t>
        </is>
      </c>
      <c r="E13577" s="161" t="b">
        <v>1</v>
      </c>
      <c r="F13577" s="161" t="inlineStr">
        <is>
          <t>price_gasoline_usd_litre</t>
        </is>
      </c>
      <c r="G13577" s="161" t="n">
        <v>1.152</v>
      </c>
      <c r="H13577" s="161" t="inlineStr">
        <is>
          <t>2024</t>
        </is>
      </c>
      <c r="I13577" s="161" t="inlineStr">
        <is>
          <t>imffossilfuelsubsidiesdata.xlsb</t>
        </is>
      </c>
    </row>
    <row r="13578" ht="13" customHeight="1">
      <c r="A13578" s="161" t="inlineStr">
        <is>
          <t>TGO</t>
        </is>
      </c>
      <c r="B13578" s="161" t="inlineStr">
        <is>
          <t>Togo</t>
        </is>
      </c>
      <c r="C13578" s="161" t="inlineStr">
        <is>
          <t>Sub-Saharan Africa</t>
        </is>
      </c>
      <c r="D13578" s="161" t="inlineStr">
        <is>
          <t>Lower middle income</t>
        </is>
      </c>
      <c r="E13578" s="161" t="b">
        <v>1</v>
      </c>
      <c r="F13578" s="161" t="inlineStr">
        <is>
          <t>price_electricity_residential_usd_kwh</t>
        </is>
      </c>
      <c r="G13578" s="161" t="n">
        <v>0.211</v>
      </c>
      <c r="H13578" s="161" t="inlineStr">
        <is>
          <t>2024</t>
        </is>
      </c>
      <c r="I13578" s="161" t="inlineStr">
        <is>
          <t>imffossilfuelsubsidiesdata.xlsb</t>
        </is>
      </c>
    </row>
    <row r="13579" ht="13" customHeight="1">
      <c r="A13579" s="161" t="inlineStr">
        <is>
          <t>TGO</t>
        </is>
      </c>
      <c r="B13579" s="161" t="inlineStr">
        <is>
          <t>Togo</t>
        </is>
      </c>
      <c r="C13579" s="161" t="inlineStr">
        <is>
          <t>Sub-Saharan Africa</t>
        </is>
      </c>
      <c r="D13579" s="161" t="inlineStr">
        <is>
          <t>Lower middle income</t>
        </is>
      </c>
      <c r="E13579" s="161" t="b">
        <v>1</v>
      </c>
      <c r="F13579" s="161" t="inlineStr">
        <is>
          <t>price_electricity_industry_usd_kwh</t>
        </is>
      </c>
      <c r="G13579" s="161" t="n">
        <v>0.152</v>
      </c>
      <c r="H13579" s="161" t="inlineStr">
        <is>
          <t>2024</t>
        </is>
      </c>
      <c r="I13579" s="161" t="inlineStr">
        <is>
          <t>imffossilfuelsubsidiesdata.xlsb</t>
        </is>
      </c>
    </row>
    <row r="13580" ht="13" customHeight="1">
      <c r="A13580" s="161" t="inlineStr">
        <is>
          <t>TGO</t>
        </is>
      </c>
      <c r="B13580" s="161" t="inlineStr">
        <is>
          <t>Togo</t>
        </is>
      </c>
      <c r="C13580" s="161" t="inlineStr">
        <is>
          <t>Sub-Saharan Africa</t>
        </is>
      </c>
      <c r="D13580" s="161" t="inlineStr">
        <is>
          <t>Lower middle income</t>
        </is>
      </c>
      <c r="E13580" s="161" t="b">
        <v>1</v>
      </c>
      <c r="F13580" s="161" t="inlineStr">
        <is>
          <t>price_gas_residential_usd_gj</t>
        </is>
      </c>
      <c r="G13580" s="161" t="n">
        <v>24.493</v>
      </c>
      <c r="H13580" s="161" t="inlineStr">
        <is>
          <t>2024</t>
        </is>
      </c>
      <c r="I13580" s="161" t="inlineStr">
        <is>
          <t>imffossilfuelsubsidiesdata.xlsb</t>
        </is>
      </c>
    </row>
    <row r="13581" ht="13" customHeight="1">
      <c r="A13581" s="161" t="inlineStr">
        <is>
          <t>TGO</t>
        </is>
      </c>
      <c r="B13581" s="161" t="inlineStr">
        <is>
          <t>Togo</t>
        </is>
      </c>
      <c r="C13581" s="161" t="inlineStr">
        <is>
          <t>Sub-Saharan Africa</t>
        </is>
      </c>
      <c r="D13581" s="161" t="inlineStr">
        <is>
          <t>Lower middle income</t>
        </is>
      </c>
      <c r="E13581" s="161" t="b">
        <v>1</v>
      </c>
      <c r="F13581" s="161" t="inlineStr">
        <is>
          <t>price_gas_industry_usd_gj</t>
        </is>
      </c>
      <c r="G13581" s="161" t="n">
        <v>12.815</v>
      </c>
      <c r="H13581" s="161" t="inlineStr">
        <is>
          <t>2024</t>
        </is>
      </c>
      <c r="I13581" s="161" t="inlineStr">
        <is>
          <t>imffossilfuelsubsidiesdata.xlsb</t>
        </is>
      </c>
    </row>
    <row r="13582" ht="13" customHeight="1">
      <c r="A13582" s="161" t="inlineStr">
        <is>
          <t>TGO</t>
        </is>
      </c>
      <c r="B13582" s="161" t="inlineStr">
        <is>
          <t>Togo</t>
        </is>
      </c>
      <c r="C13582" s="161" t="inlineStr">
        <is>
          <t>Sub-Saharan Africa</t>
        </is>
      </c>
      <c r="D13582" s="161" t="inlineStr">
        <is>
          <t>Lower middle income</t>
        </is>
      </c>
      <c r="E13582" s="161" t="b">
        <v>1</v>
      </c>
      <c r="F13582" s="161" t="inlineStr">
        <is>
          <t>price_gas_power_usd_gj</t>
        </is>
      </c>
      <c r="G13582" s="161" t="n">
        <v>11.492</v>
      </c>
      <c r="H13582" s="161" t="inlineStr">
        <is>
          <t>2024</t>
        </is>
      </c>
      <c r="I13582" s="161" t="inlineStr">
        <is>
          <t>imffossilfuelsubsidiesdata.xlsb</t>
        </is>
      </c>
    </row>
    <row r="13583" ht="13" customHeight="1">
      <c r="A13583" s="161" t="inlineStr">
        <is>
          <t>TGO</t>
        </is>
      </c>
      <c r="B13583" s="161" t="inlineStr">
        <is>
          <t>Togo</t>
        </is>
      </c>
      <c r="C13583" s="161" t="inlineStr">
        <is>
          <t>Sub-Saharan Africa</t>
        </is>
      </c>
      <c r="D13583" s="161" t="inlineStr">
        <is>
          <t>Lower middle income</t>
        </is>
      </c>
      <c r="E13583" s="161" t="b">
        <v>1</v>
      </c>
      <c r="F13583" s="161" t="inlineStr">
        <is>
          <t>price_coal_residential_usd_gj</t>
        </is>
      </c>
      <c r="G13583" s="161" t="n">
        <v>10.966</v>
      </c>
      <c r="H13583" s="161" t="inlineStr">
        <is>
          <t>2024</t>
        </is>
      </c>
      <c r="I13583" s="161" t="inlineStr">
        <is>
          <t>imffossilfuelsubsidiesdata.xlsb</t>
        </is>
      </c>
    </row>
    <row r="13584" ht="13" customHeight="1">
      <c r="A13584" s="161" t="inlineStr">
        <is>
          <t>TGO</t>
        </is>
      </c>
      <c r="B13584" s="161" t="inlineStr">
        <is>
          <t>Togo</t>
        </is>
      </c>
      <c r="C13584" s="161" t="inlineStr">
        <is>
          <t>Sub-Saharan Africa</t>
        </is>
      </c>
      <c r="D13584" s="161" t="inlineStr">
        <is>
          <t>Lower middle income</t>
        </is>
      </c>
      <c r="E13584" s="161" t="b">
        <v>1</v>
      </c>
      <c r="F13584" s="161" t="inlineStr">
        <is>
          <t>price_coal_industry_usd_gj</t>
        </is>
      </c>
      <c r="G13584" s="161" t="n">
        <v>7.124</v>
      </c>
      <c r="H13584" s="161" t="inlineStr">
        <is>
          <t>2024</t>
        </is>
      </c>
      <c r="I13584" s="161" t="inlineStr">
        <is>
          <t>imffossilfuelsubsidiesdata.xlsb</t>
        </is>
      </c>
    </row>
    <row r="13585" ht="13" customHeight="1">
      <c r="A13585" s="161" t="inlineStr">
        <is>
          <t>TGO</t>
        </is>
      </c>
      <c r="B13585" s="161" t="inlineStr">
        <is>
          <t>Togo</t>
        </is>
      </c>
      <c r="C13585" s="161" t="inlineStr">
        <is>
          <t>Sub-Saharan Africa</t>
        </is>
      </c>
      <c r="D13585" s="161" t="inlineStr">
        <is>
          <t>Lower middle income</t>
        </is>
      </c>
      <c r="E13585" s="161" t="b">
        <v>1</v>
      </c>
      <c r="F13585" s="161" t="inlineStr">
        <is>
          <t>price_coal_power_usd_gj</t>
        </is>
      </c>
      <c r="G13585" s="161" t="n">
        <v>5.575</v>
      </c>
      <c r="H13585" s="161" t="inlineStr">
        <is>
          <t>2024</t>
        </is>
      </c>
      <c r="I13585" s="161" t="inlineStr">
        <is>
          <t>imffossilfuelsubsidiesdata.xlsb</t>
        </is>
      </c>
    </row>
    <row r="13586" ht="13" customHeight="1">
      <c r="A13586" s="161" t="inlineStr">
        <is>
          <t>TGO</t>
        </is>
      </c>
      <c r="B13586" s="161" t="inlineStr">
        <is>
          <t>Togo</t>
        </is>
      </c>
      <c r="C13586" s="161" t="inlineStr">
        <is>
          <t>Sub-Saharan Africa</t>
        </is>
      </c>
      <c r="D13586" s="161" t="inlineStr">
        <is>
          <t>Lower middle income</t>
        </is>
      </c>
      <c r="E13586" s="161" t="b">
        <v>1</v>
      </c>
      <c r="F13586" s="161" t="inlineStr">
        <is>
          <t>power_market_structure</t>
        </is>
      </c>
      <c r="G13586" s="161" t="n">
        <v>2</v>
      </c>
      <c r="H13586" s="161" t="inlineStr">
        <is>
          <t>2013</t>
        </is>
      </c>
      <c r="I13586" s="161" t="inlineStr">
        <is>
          <t>dataverse_files.zip</t>
        </is>
      </c>
    </row>
    <row r="13587" ht="13" customHeight="1">
      <c r="A13587" s="161" t="inlineStr">
        <is>
          <t>TGO</t>
        </is>
      </c>
      <c r="B13587" s="161" t="inlineStr">
        <is>
          <t>Togo</t>
        </is>
      </c>
      <c r="C13587" s="161" t="inlineStr">
        <is>
          <t>Sub-Saharan Africa</t>
        </is>
      </c>
      <c r="D13587" s="161" t="inlineStr">
        <is>
          <t>Lower middle income</t>
        </is>
      </c>
      <c r="E13587" s="161" t="b">
        <v>1</v>
      </c>
      <c r="F13587" s="161" t="inlineStr">
        <is>
          <t>independent_regulator</t>
        </is>
      </c>
      <c r="G13587" s="161" t="n">
        <v>1</v>
      </c>
      <c r="H13587" s="161" t="inlineStr">
        <is>
          <t>2013</t>
        </is>
      </c>
      <c r="I13587" s="161" t="inlineStr">
        <is>
          <t>dataverse_files.zip</t>
        </is>
      </c>
    </row>
    <row r="13588" ht="13" customHeight="1">
      <c r="A13588" s="161" t="inlineStr">
        <is>
          <t>TGO</t>
        </is>
      </c>
      <c r="B13588" s="161" t="inlineStr">
        <is>
          <t>Togo</t>
        </is>
      </c>
      <c r="C13588" s="161" t="inlineStr">
        <is>
          <t>Sub-Saharan Africa</t>
        </is>
      </c>
      <c r="D13588" s="161" t="inlineStr">
        <is>
          <t>Lower middle income</t>
        </is>
      </c>
      <c r="E13588" s="161" t="b">
        <v>1</v>
      </c>
      <c r="F13588" s="161" t="inlineStr">
        <is>
          <t>generation_unbundled</t>
        </is>
      </c>
      <c r="G13588" s="161" t="n">
        <v>0</v>
      </c>
      <c r="H13588" s="161" t="inlineStr">
        <is>
          <t>2013</t>
        </is>
      </c>
      <c r="I13588" s="161" t="inlineStr">
        <is>
          <t>dataverse_files.zip</t>
        </is>
      </c>
    </row>
    <row r="13589" ht="13" customHeight="1">
      <c r="A13589" s="161" t="inlineStr">
        <is>
          <t>TGO</t>
        </is>
      </c>
      <c r="B13589" s="161" t="inlineStr">
        <is>
          <t>Togo</t>
        </is>
      </c>
      <c r="C13589" s="161" t="inlineStr">
        <is>
          <t>Sub-Saharan Africa</t>
        </is>
      </c>
      <c r="D13589" s="161" t="inlineStr">
        <is>
          <t>Lower middle income</t>
        </is>
      </c>
      <c r="E13589" s="161" t="b">
        <v>1</v>
      </c>
      <c r="F13589" s="161" t="inlineStr">
        <is>
          <t>rise_renewable_energy_score</t>
        </is>
      </c>
      <c r="G13589" s="161" t="n">
        <v>30.587</v>
      </c>
      <c r="H13589" s="161" t="inlineStr">
        <is>
          <t>2023</t>
        </is>
      </c>
      <c r="I13589" s="161" t="inlineStr">
        <is>
          <t>WB_RISE_WIDEF.csv</t>
        </is>
      </c>
    </row>
    <row r="13590" ht="13" customHeight="1">
      <c r="A13590" s="161" t="inlineStr">
        <is>
          <t>TGO</t>
        </is>
      </c>
      <c r="B13590" s="161" t="inlineStr">
        <is>
          <t>Togo</t>
        </is>
      </c>
      <c r="C13590" s="161" t="inlineStr">
        <is>
          <t>Sub-Saharan Africa</t>
        </is>
      </c>
      <c r="D13590" s="161" t="inlineStr">
        <is>
          <t>Lower middle income</t>
        </is>
      </c>
      <c r="E13590" s="161" t="b">
        <v>1</v>
      </c>
      <c r="F13590" s="161" t="inlineStr">
        <is>
          <t>rise_level_playing_field_score</t>
        </is>
      </c>
      <c r="G13590" s="161" t="n">
        <v>0</v>
      </c>
      <c r="H13590" s="161" t="inlineStr">
        <is>
          <t>2023</t>
        </is>
      </c>
      <c r="I13590" s="161" t="inlineStr">
        <is>
          <t>WB_RISE_WIDEF.csv</t>
        </is>
      </c>
    </row>
    <row r="13591" ht="13" customHeight="1">
      <c r="A13591" s="161" t="inlineStr">
        <is>
          <t>TGO</t>
        </is>
      </c>
      <c r="B13591" s="161" t="inlineStr">
        <is>
          <t>Togo</t>
        </is>
      </c>
      <c r="C13591" s="161" t="inlineStr">
        <is>
          <t>Sub-Saharan Africa</t>
        </is>
      </c>
      <c r="D13591" s="161" t="inlineStr">
        <is>
          <t>Lower middle income</t>
        </is>
      </c>
      <c r="E13591" s="161" t="b">
        <v>1</v>
      </c>
      <c r="F13591" s="161" t="inlineStr">
        <is>
          <t>rise_ee_financing_mechanisms_score</t>
        </is>
      </c>
      <c r="G13591" s="161" t="n">
        <v>0</v>
      </c>
      <c r="H13591" s="161" t="inlineStr">
        <is>
          <t>2023</t>
        </is>
      </c>
      <c r="I13591" s="161" t="inlineStr">
        <is>
          <t>WB_RISE_WIDEF.csv</t>
        </is>
      </c>
    </row>
    <row r="13592" ht="13" customHeight="1">
      <c r="A13592" s="161" t="inlineStr">
        <is>
          <t>TGO</t>
        </is>
      </c>
      <c r="B13592" s="161" t="inlineStr">
        <is>
          <t>Togo</t>
        </is>
      </c>
      <c r="C13592" s="161" t="inlineStr">
        <is>
          <t>Sub-Saharan Africa</t>
        </is>
      </c>
      <c r="D13592" s="161" t="inlineStr">
        <is>
          <t>Lower middle income</t>
        </is>
      </c>
      <c r="E13592" s="161" t="b">
        <v>1</v>
      </c>
      <c r="F13592" s="161" t="inlineStr">
        <is>
          <t>revenue_pct_gdp</t>
        </is>
      </c>
      <c r="G13592" s="161" t="n">
        <v>17.439</v>
      </c>
      <c r="H13592" s="161" t="inlineStr">
        <is>
          <t>2024</t>
        </is>
      </c>
      <c r="I13592" s="161" t="inlineStr">
        <is>
          <t>dataset_2026-08-26T13_41_09_874550254Z_DEFAULT_INTEGRATION_IMF_RES_WEO_9_0_0.csv</t>
        </is>
      </c>
    </row>
    <row r="13593" ht="13" customHeight="1">
      <c r="A13593" s="161" t="inlineStr">
        <is>
          <t>TGO</t>
        </is>
      </c>
      <c r="B13593" s="161" t="inlineStr">
        <is>
          <t>Togo</t>
        </is>
      </c>
      <c r="C13593" s="161" t="inlineStr">
        <is>
          <t>Sub-Saharan Africa</t>
        </is>
      </c>
      <c r="D13593" s="161" t="inlineStr">
        <is>
          <t>Lower middle income</t>
        </is>
      </c>
      <c r="E13593" s="161" t="b">
        <v>1</v>
      </c>
      <c r="F13593" s="161" t="inlineStr">
        <is>
          <t>primary_balance_pct_gdp</t>
        </is>
      </c>
      <c r="G13593" s="161" t="n">
        <v>-4.103</v>
      </c>
      <c r="H13593" s="161" t="inlineStr">
        <is>
          <t>2024</t>
        </is>
      </c>
      <c r="I13593" s="161" t="inlineStr">
        <is>
          <t>dataset_2026-08-26T13_41_09_874550254Z_DEFAULT_INTEGRATION_IMF_RES_WEO_9_0_0.csv</t>
        </is>
      </c>
    </row>
    <row r="13594" ht="13" customHeight="1">
      <c r="A13594" s="161" t="inlineStr">
        <is>
          <t>TGO</t>
        </is>
      </c>
      <c r="B13594" s="161" t="inlineStr">
        <is>
          <t>Togo</t>
        </is>
      </c>
      <c r="C13594" s="161" t="inlineStr">
        <is>
          <t>Sub-Saharan Africa</t>
        </is>
      </c>
      <c r="D13594" s="161" t="inlineStr">
        <is>
          <t>Lower middle income</t>
        </is>
      </c>
      <c r="E13594" s="161" t="b">
        <v>1</v>
      </c>
      <c r="F13594" s="161" t="inlineStr">
        <is>
          <t>current_account_pct_gdp</t>
        </is>
      </c>
      <c r="G13594" s="161" t="n">
        <v>-2.436</v>
      </c>
      <c r="H13594" s="161" t="inlineStr">
        <is>
          <t>2024</t>
        </is>
      </c>
      <c r="I13594" s="161" t="inlineStr">
        <is>
          <t>dataset_2026-08-26T13_41_09_874550254Z_DEFAULT_INTEGRATION_IMF_RES_WEO_9_0_0.csv</t>
        </is>
      </c>
    </row>
    <row r="13595" ht="13" customHeight="1">
      <c r="A13595" s="161" t="inlineStr">
        <is>
          <t>TGO</t>
        </is>
      </c>
      <c r="B13595" s="161" t="inlineStr">
        <is>
          <t>Togo</t>
        </is>
      </c>
      <c r="C13595" s="161" t="inlineStr">
        <is>
          <t>Sub-Saharan Africa</t>
        </is>
      </c>
      <c r="D13595" s="161" t="inlineStr">
        <is>
          <t>Lower middle income</t>
        </is>
      </c>
      <c r="E13595" s="161" t="b">
        <v>1</v>
      </c>
      <c r="F13595" s="161" t="inlineStr">
        <is>
          <t>gross_capital_formation_pct_gdp</t>
        </is>
      </c>
      <c r="G13595" s="161" t="n">
        <v>26.011</v>
      </c>
      <c r="H13595" s="161" t="inlineStr">
        <is>
          <t>2024</t>
        </is>
      </c>
      <c r="I13595" s="161" t="inlineStr">
        <is>
          <t>dataset_2026-08-26T13_41_09_874550254Z_DEFAULT_INTEGRATION_IMF_RES_WEO_9_0_0.csv</t>
        </is>
      </c>
    </row>
    <row r="13596" ht="13" customHeight="1">
      <c r="A13596" s="161" t="inlineStr">
        <is>
          <t>TGO</t>
        </is>
      </c>
      <c r="B13596" s="161" t="inlineStr">
        <is>
          <t>Togo</t>
        </is>
      </c>
      <c r="C13596" s="161" t="inlineStr">
        <is>
          <t>Sub-Saharan Africa</t>
        </is>
      </c>
      <c r="D13596" s="161" t="inlineStr">
        <is>
          <t>Lower middle income</t>
        </is>
      </c>
      <c r="E13596" s="161" t="b">
        <v>1</v>
      </c>
      <c r="F13596" s="161" t="inlineStr">
        <is>
          <t>real_gdp_growth_5y_avg_pct</t>
        </is>
      </c>
      <c r="G13596" s="161" t="n">
        <v>5.221</v>
      </c>
      <c r="H13596" s="161" t="inlineStr">
        <is>
          <t>2020-2024 avg</t>
        </is>
      </c>
      <c r="I13596" s="161" t="inlineStr">
        <is>
          <t>dataset_2026-08-26T13_41_09_874550254Z_DEFAULT_INTEGRATION_IMF_RES_WEO_9_0_0.csv (derived)</t>
        </is>
      </c>
    </row>
    <row r="13597" ht="13" customHeight="1">
      <c r="A13597" s="161" t="inlineStr">
        <is>
          <t>TGO</t>
        </is>
      </c>
      <c r="B13597" s="161" t="inlineStr">
        <is>
          <t>Togo</t>
        </is>
      </c>
      <c r="C13597" s="161" t="inlineStr">
        <is>
          <t>Sub-Saharan Africa</t>
        </is>
      </c>
      <c r="D13597" s="161" t="inlineStr">
        <is>
          <t>Lower middle income</t>
        </is>
      </c>
      <c r="E13597" s="161" t="b">
        <v>1</v>
      </c>
      <c r="F13597" s="161" t="inlineStr">
        <is>
          <t>int_budget_need_2030_pct_gdp</t>
        </is>
      </c>
      <c r="G13597" s="161" t="n">
        <v>0.8100000000000001</v>
      </c>
      <c r="H13597" s="161" t="inlineStr">
        <is>
          <t>2030</t>
        </is>
      </c>
      <c r="I13597" s="161" t="inlineStr">
        <is>
          <t>integrated_results.csv (MacroFiscalModels v0.1, model output)</t>
        </is>
      </c>
    </row>
    <row r="13598" ht="13" customHeight="1">
      <c r="A13598" s="161" t="inlineStr">
        <is>
          <t>TGO</t>
        </is>
      </c>
      <c r="B13598" s="161" t="inlineStr">
        <is>
          <t>Togo</t>
        </is>
      </c>
      <c r="C13598" s="161" t="inlineStr">
        <is>
          <t>Sub-Saharan Africa</t>
        </is>
      </c>
      <c r="D13598" s="161" t="inlineStr">
        <is>
          <t>Lower middle income</t>
        </is>
      </c>
      <c r="E13598" s="161" t="b">
        <v>1</v>
      </c>
      <c r="F13598" s="161" t="inlineStr">
        <is>
          <t>int_pricing_revenue_2030_pct_gdp</t>
        </is>
      </c>
      <c r="G13598" s="161" t="n">
        <v>0.424</v>
      </c>
      <c r="H13598" s="161" t="inlineStr">
        <is>
          <t>2030</t>
        </is>
      </c>
      <c r="I13598" s="161" t="inlineStr">
        <is>
          <t>integrated_results.csv (MacroFiscalModels v0.1, model output)</t>
        </is>
      </c>
    </row>
    <row r="13599" ht="13" customHeight="1">
      <c r="A13599" s="161" t="inlineStr">
        <is>
          <t>TGO</t>
        </is>
      </c>
      <c r="B13599" s="161" t="inlineStr">
        <is>
          <t>Togo</t>
        </is>
      </c>
      <c r="C13599" s="161" t="inlineStr">
        <is>
          <t>Sub-Saharan Africa</t>
        </is>
      </c>
      <c r="D13599" s="161" t="inlineStr">
        <is>
          <t>Lower middle income</t>
        </is>
      </c>
      <c r="E13599" s="161" t="b">
        <v>1</v>
      </c>
      <c r="F13599" s="161" t="inlineStr">
        <is>
          <t>int_financing_gap_2030_pct_gdp</t>
        </is>
      </c>
      <c r="G13599" s="161" t="n">
        <v>0.385</v>
      </c>
      <c r="H13599" s="161" t="inlineStr">
        <is>
          <t>2030</t>
        </is>
      </c>
      <c r="I13599" s="161" t="inlineStr">
        <is>
          <t>integrated_results.csv (MacroFiscalModels v0.1, model output)</t>
        </is>
      </c>
    </row>
    <row r="13600" ht="13" customHeight="1">
      <c r="A13600" s="161" t="inlineStr">
        <is>
          <t>TGO</t>
        </is>
      </c>
      <c r="B13600" s="161" t="inlineStr">
        <is>
          <t>Togo</t>
        </is>
      </c>
      <c r="C13600" s="161" t="inlineStr">
        <is>
          <t>Sub-Saharan Africa</t>
        </is>
      </c>
      <c r="D13600" s="161" t="inlineStr">
        <is>
          <t>Lower middle income</t>
        </is>
      </c>
      <c r="E13600" s="161" t="b">
        <v>1</v>
      </c>
      <c r="F13600" s="161" t="inlineStr">
        <is>
          <t>int_gdp_dev_2050_pct</t>
        </is>
      </c>
      <c r="G13600" s="161" t="n">
        <v>0.314</v>
      </c>
      <c r="H13600" s="161" t="inlineStr">
        <is>
          <t>2050</t>
        </is>
      </c>
      <c r="I13600" s="161" t="inlineStr">
        <is>
          <t>integrated_results.csv (MacroFiscalModels v0.1, model output)</t>
        </is>
      </c>
    </row>
    <row r="13601" ht="13" customHeight="1">
      <c r="A13601" s="161" t="inlineStr">
        <is>
          <t>TGO</t>
        </is>
      </c>
      <c r="B13601" s="161" t="inlineStr">
        <is>
          <t>Togo</t>
        </is>
      </c>
      <c r="C13601" s="161" t="inlineStr">
        <is>
          <t>Sub-Saharan Africa</t>
        </is>
      </c>
      <c r="D13601" s="161" t="inlineStr">
        <is>
          <t>Lower middle income</t>
        </is>
      </c>
      <c r="E13601" s="161" t="b">
        <v>1</v>
      </c>
      <c r="F13601" s="161" t="inlineStr">
        <is>
          <t>int_debt_2050_pct_gdp</t>
        </is>
      </c>
      <c r="G13601" s="161" t="n">
        <v>71.83</v>
      </c>
      <c r="H13601" s="161" t="inlineStr">
        <is>
          <t>2050</t>
        </is>
      </c>
      <c r="I13601" s="161" t="inlineStr">
        <is>
          <t>integrated_results.csv (MacroFiscalModels v0.1, model output)</t>
        </is>
      </c>
    </row>
    <row r="13602" ht="13" customHeight="1">
      <c r="A13602" s="161" t="inlineStr">
        <is>
          <t>TGO</t>
        </is>
      </c>
      <c r="B13602" s="161" t="inlineStr">
        <is>
          <t>Togo</t>
        </is>
      </c>
      <c r="C13602" s="161" t="inlineStr">
        <is>
          <t>Sub-Saharan Africa</t>
        </is>
      </c>
      <c r="D13602" s="161" t="inlineStr">
        <is>
          <t>Lower middle income</t>
        </is>
      </c>
      <c r="E13602" s="161" t="b">
        <v>1</v>
      </c>
      <c r="F13602" s="161" t="inlineStr">
        <is>
          <t>int_dsf_risk_code</t>
        </is>
      </c>
      <c r="G13602" s="161" t="n">
        <v>3</v>
      </c>
      <c r="H13602" s="161" t="inlineStr">
        <is>
          <t>2034</t>
        </is>
      </c>
      <c r="I13602" s="161" t="inlineStr">
        <is>
          <t>integrated_results.csv (MacroFiscalModels v0.1, model output)</t>
        </is>
      </c>
    </row>
    <row r="13603" ht="13" customHeight="1">
      <c r="A13603" s="161" t="inlineStr">
        <is>
          <t>TON</t>
        </is>
      </c>
      <c r="B13603" s="161" t="inlineStr">
        <is>
          <t>Tonga</t>
        </is>
      </c>
      <c r="C13603" s="161" t="inlineStr">
        <is>
          <t>East Asia &amp; Pacific</t>
        </is>
      </c>
      <c r="D13603" s="161" t="inlineStr">
        <is>
          <t>Upper middle income</t>
        </is>
      </c>
      <c r="E13603" s="161" t="b">
        <v>0</v>
      </c>
      <c r="F13603" s="161" t="inlineStr">
        <is>
          <t>interest_to_revenue_pct</t>
        </is>
      </c>
      <c r="G13603" s="161" t="n">
        <v>0.8159999999999999</v>
      </c>
      <c r="H13603" s="161" t="inlineStr">
        <is>
          <t>2024</t>
        </is>
      </c>
      <c r="I13603" s="161" t="inlineStr">
        <is>
          <t>dataset_2026-08-26T13_41_09_874550254Z_DEFAULT_INTEGRATION_IMF_RES_WEO_9_0_0.csv (derived)</t>
        </is>
      </c>
    </row>
    <row r="13604" ht="13" customHeight="1">
      <c r="A13604" s="161" t="inlineStr">
        <is>
          <t>TON</t>
        </is>
      </c>
      <c r="B13604" s="161" t="inlineStr">
        <is>
          <t>Tonga</t>
        </is>
      </c>
      <c r="C13604" s="161" t="inlineStr">
        <is>
          <t>East Asia &amp; Pacific</t>
        </is>
      </c>
      <c r="D13604" s="161" t="inlineStr">
        <is>
          <t>Upper middle income</t>
        </is>
      </c>
      <c r="E13604" s="161" t="b">
        <v>0</v>
      </c>
      <c r="F13604" s="161" t="inlineStr">
        <is>
          <t>interest_pct_gdp</t>
        </is>
      </c>
      <c r="G13604" s="161" t="n">
        <v>0.391</v>
      </c>
      <c r="H13604" s="161" t="inlineStr">
        <is>
          <t>2024</t>
        </is>
      </c>
      <c r="I13604" s="161" t="inlineStr">
        <is>
          <t>dataset_2026-08-26T13_41_09_874550254Z_DEFAULT_INTEGRATION_IMF_RES_WEO_9_0_0.csv (derived)</t>
        </is>
      </c>
    </row>
    <row r="13605" ht="13" customHeight="1">
      <c r="A13605" s="161" t="inlineStr">
        <is>
          <t>TON</t>
        </is>
      </c>
      <c r="B13605" s="161" t="inlineStr">
        <is>
          <t>Tonga</t>
        </is>
      </c>
      <c r="C13605" s="161" t="inlineStr">
        <is>
          <t>East Asia &amp; Pacific</t>
        </is>
      </c>
      <c r="D13605" s="161" t="inlineStr">
        <is>
          <t>Upper middle income</t>
        </is>
      </c>
      <c r="E13605" s="161" t="b">
        <v>0</v>
      </c>
      <c r="F13605" s="161" t="inlineStr">
        <is>
          <t>gross_debt_pct_gdp</t>
        </is>
      </c>
      <c r="G13605" s="161" t="n">
        <v>31.922</v>
      </c>
      <c r="H13605" s="161" t="inlineStr">
        <is>
          <t>2024</t>
        </is>
      </c>
      <c r="I13605" s="161" t="inlineStr">
        <is>
          <t>dataset_2026-08-26T13_41_09_874550254Z_DEFAULT_INTEGRATION_IMF_RES_WEO_9_0_0.csv</t>
        </is>
      </c>
    </row>
    <row r="13606" ht="13" customHeight="1">
      <c r="A13606" s="161" t="inlineStr">
        <is>
          <t>TON</t>
        </is>
      </c>
      <c r="B13606" s="161" t="inlineStr">
        <is>
          <t>Tonga</t>
        </is>
      </c>
      <c r="C13606" s="161" t="inlineStr">
        <is>
          <t>East Asia &amp; Pacific</t>
        </is>
      </c>
      <c r="D13606" s="161" t="inlineStr">
        <is>
          <t>Upper middle income</t>
        </is>
      </c>
      <c r="E13606" s="161" t="b">
        <v>0</v>
      </c>
      <c r="F13606" s="161" t="inlineStr">
        <is>
          <t>tax_revenue_pct_gdp</t>
        </is>
      </c>
      <c r="G13606" s="161" t="n">
        <v>22.042</v>
      </c>
      <c r="H13606" s="161" t="inlineStr">
        <is>
          <t>2024</t>
        </is>
      </c>
      <c r="I13606" s="161" t="inlineStr">
        <is>
          <t>world-imf2026.xlsx</t>
        </is>
      </c>
    </row>
    <row r="13607" ht="13" customHeight="1">
      <c r="A13607" s="161" t="inlineStr">
        <is>
          <t>TON</t>
        </is>
      </c>
      <c r="B13607" s="161" t="inlineStr">
        <is>
          <t>Tonga</t>
        </is>
      </c>
      <c r="C13607" s="161" t="inlineStr">
        <is>
          <t>East Asia &amp; Pacific</t>
        </is>
      </c>
      <c r="D13607" s="161" t="inlineStr">
        <is>
          <t>Upper middle income</t>
        </is>
      </c>
      <c r="E13607" s="161" t="b">
        <v>0</v>
      </c>
      <c r="F13607" s="161" t="inlineStr">
        <is>
          <t>capex_execution_rate_pct</t>
        </is>
      </c>
      <c r="G13607" s="161" t="n">
        <v>88.86199999999999</v>
      </c>
      <c r="H13607" s="161" t="inlineStr">
        <is>
          <t>2021</t>
        </is>
      </c>
      <c r="I13607" s="161" t="inlineStr">
        <is>
          <t>WB_BOOST_WIDEF.csv</t>
        </is>
      </c>
    </row>
    <row r="13608" ht="13" customHeight="1">
      <c r="A13608" s="161" t="inlineStr">
        <is>
          <t>TON</t>
        </is>
      </c>
      <c r="B13608" s="161" t="inlineStr">
        <is>
          <t>Tonga</t>
        </is>
      </c>
      <c r="C13608" s="161" t="inlineStr">
        <is>
          <t>East Asia &amp; Pacific</t>
        </is>
      </c>
      <c r="D13608" s="161" t="inlineStr">
        <is>
          <t>Upper middle income</t>
        </is>
      </c>
      <c r="E13608" s="161" t="b">
        <v>0</v>
      </c>
      <c r="F13608" s="161" t="inlineStr">
        <is>
          <t>pefa_pi11_pim_score</t>
        </is>
      </c>
      <c r="G13608" s="161" t="n">
        <v>2.5</v>
      </c>
      <c r="H13608" s="161" t="inlineStr">
        <is>
          <t>2020</t>
        </is>
      </c>
      <c r="I13608" s="161" t="inlineStr">
        <is>
          <t>assessments_1787749571.csv</t>
        </is>
      </c>
    </row>
    <row r="13609" ht="13" customHeight="1">
      <c r="A13609" s="161" t="inlineStr">
        <is>
          <t>TON</t>
        </is>
      </c>
      <c r="B13609" s="161" t="inlineStr">
        <is>
          <t>Tonga</t>
        </is>
      </c>
      <c r="C13609" s="161" t="inlineStr">
        <is>
          <t>East Asia &amp; Pacific</t>
        </is>
      </c>
      <c r="D13609" s="161" t="inlineStr">
        <is>
          <t>Upper middle income</t>
        </is>
      </c>
      <c r="E13609" s="161" t="b">
        <v>0</v>
      </c>
      <c r="F13609" s="161" t="inlineStr">
        <is>
          <t>pefa_pi122_asset_monitoring</t>
        </is>
      </c>
      <c r="G13609" s="161" t="n">
        <v>2</v>
      </c>
      <c r="H13609" s="161" t="inlineStr">
        <is>
          <t>2020</t>
        </is>
      </c>
      <c r="I13609" s="161" t="inlineStr">
        <is>
          <t>assessments_1787749571.csv</t>
        </is>
      </c>
    </row>
    <row r="13610" ht="13" customHeight="1">
      <c r="A13610" s="161" t="inlineStr">
        <is>
          <t>TON</t>
        </is>
      </c>
      <c r="B13610" s="161" t="inlineStr">
        <is>
          <t>Tonga</t>
        </is>
      </c>
      <c r="C13610" s="161" t="inlineStr">
        <is>
          <t>East Asia &amp; Pacific</t>
        </is>
      </c>
      <c r="D13610" s="161" t="inlineStr">
        <is>
          <t>Upper middle income</t>
        </is>
      </c>
      <c r="E13610" s="161" t="b">
        <v>0</v>
      </c>
      <c r="F13610" s="161" t="inlineStr">
        <is>
          <t>climate_pfm_diagnostic_on_record</t>
        </is>
      </c>
      <c r="G13610" s="161" t="n">
        <v>0</v>
      </c>
      <c r="H13610" s="161" t="inlineStr">
        <is>
          <t>2022</t>
        </is>
      </c>
      <c r="I13610" s="161" t="inlineStr">
        <is>
          <t>UNDP-Global-Climate-Public-Finance-Review-2022.pdf (Table 4.2)</t>
        </is>
      </c>
    </row>
    <row r="13611" ht="13" customHeight="1">
      <c r="A13611" s="161" t="inlineStr">
        <is>
          <t>TON</t>
        </is>
      </c>
      <c r="B13611" s="161" t="inlineStr">
        <is>
          <t>Tonga</t>
        </is>
      </c>
      <c r="C13611" s="161" t="inlineStr">
        <is>
          <t>East Asia &amp; Pacific</t>
        </is>
      </c>
      <c r="D13611" s="161" t="inlineStr">
        <is>
          <t>Upper middle income</t>
        </is>
      </c>
      <c r="E13611" s="161" t="b">
        <v>0</v>
      </c>
      <c r="F13611" s="161" t="inlineStr">
        <is>
          <t>ids_avg_maturity_years</t>
        </is>
      </c>
      <c r="G13611" s="161" t="n">
        <v>40</v>
      </c>
      <c r="H13611" s="161" t="inlineStr">
        <is>
          <t>2021</t>
        </is>
      </c>
      <c r="I13611" s="161" t="inlineStr">
        <is>
          <t>P_Data_Extract_From_International_Debt_Statistics__2_.xlsx</t>
        </is>
      </c>
    </row>
    <row r="13612" ht="13" customHeight="1">
      <c r="A13612" s="161" t="inlineStr">
        <is>
          <t>TON</t>
        </is>
      </c>
      <c r="B13612" s="161" t="inlineStr">
        <is>
          <t>Tonga</t>
        </is>
      </c>
      <c r="C13612" s="161" t="inlineStr">
        <is>
          <t>East Asia &amp; Pacific</t>
        </is>
      </c>
      <c r="D13612" s="161" t="inlineStr">
        <is>
          <t>Upper middle income</t>
        </is>
      </c>
      <c r="E13612" s="161" t="b">
        <v>0</v>
      </c>
      <c r="F13612" s="161" t="inlineStr">
        <is>
          <t>mitigation_finance_received_pct_gdp</t>
        </is>
      </c>
      <c r="G13612" s="161" t="n">
        <v>5.512</v>
      </c>
      <c r="H13612" s="161" t="inlineStr">
        <is>
          <t>2024</t>
        </is>
      </c>
      <c r="I13612" s="161" t="inlineStr">
        <is>
          <t>CRDF-RP_2024.xlsx + WEO</t>
        </is>
      </c>
    </row>
    <row r="13613" ht="13" customHeight="1">
      <c r="A13613" s="161" t="inlineStr">
        <is>
          <t>TON</t>
        </is>
      </c>
      <c r="B13613" s="161" t="inlineStr">
        <is>
          <t>Tonga</t>
        </is>
      </c>
      <c r="C13613" s="161" t="inlineStr">
        <is>
          <t>East Asia &amp; Pacific</t>
        </is>
      </c>
      <c r="D13613" s="161" t="inlineStr">
        <is>
          <t>Upper middle income</t>
        </is>
      </c>
      <c r="E13613" s="161" t="b">
        <v>0</v>
      </c>
      <c r="F13613" s="161" t="inlineStr">
        <is>
          <t>ids_multilateral_share_pct</t>
        </is>
      </c>
      <c r="G13613" s="161" t="n">
        <v>49.163</v>
      </c>
      <c r="H13613" s="161" t="inlineStr">
        <is>
          <t>2024</t>
        </is>
      </c>
      <c r="I13613" s="161" t="inlineStr">
        <is>
          <t>P_Data_Extract_From_International_Debt_Statistics__2_.xlsx</t>
        </is>
      </c>
    </row>
    <row r="13614" ht="13" customHeight="1">
      <c r="A13614" s="161" t="inlineStr">
        <is>
          <t>TON</t>
        </is>
      </c>
      <c r="B13614" s="161" t="inlineStr">
        <is>
          <t>Tonga</t>
        </is>
      </c>
      <c r="C13614" s="161" t="inlineStr">
        <is>
          <t>East Asia &amp; Pacific</t>
        </is>
      </c>
      <c r="D13614" s="161" t="inlineStr">
        <is>
          <t>Upper middle income</t>
        </is>
      </c>
      <c r="E13614" s="161" t="b">
        <v>0</v>
      </c>
      <c r="F13614" s="161" t="inlineStr">
        <is>
          <t>ids_private_creditor_share_pct</t>
        </is>
      </c>
      <c r="G13614" s="161" t="n">
        <v>0</v>
      </c>
      <c r="H13614" s="161" t="inlineStr">
        <is>
          <t>2015</t>
        </is>
      </c>
      <c r="I13614" s="161" t="inlineStr">
        <is>
          <t>P_Data_Extract_From_International_Debt_Statistics__2_.xlsx</t>
        </is>
      </c>
    </row>
    <row r="13615" ht="13" customHeight="1">
      <c r="A13615" s="161" t="inlineStr">
        <is>
          <t>TON</t>
        </is>
      </c>
      <c r="B13615" s="161" t="inlineStr">
        <is>
          <t>Tonga</t>
        </is>
      </c>
      <c r="C13615" s="161" t="inlineStr">
        <is>
          <t>East Asia &amp; Pacific</t>
        </is>
      </c>
      <c r="D13615" s="161" t="inlineStr">
        <is>
          <t>Upper middle income</t>
        </is>
      </c>
      <c r="E13615" s="161" t="b">
        <v>0</v>
      </c>
      <c r="F13615" s="161" t="inlineStr">
        <is>
          <t>ids_usd_share_ppg_debt_pct</t>
        </is>
      </c>
      <c r="G13615" s="161" t="n">
        <v>33.769</v>
      </c>
      <c r="H13615" s="161" t="inlineStr">
        <is>
          <t>2024</t>
        </is>
      </c>
      <c r="I13615" s="161" t="inlineStr">
        <is>
          <t>P_Data_Extract_From_International_Debt_Statistics__2_.xlsx</t>
        </is>
      </c>
    </row>
    <row r="13616" ht="13" customHeight="1">
      <c r="A13616" s="161" t="inlineStr">
        <is>
          <t>TON</t>
        </is>
      </c>
      <c r="B13616" s="161" t="inlineStr">
        <is>
          <t>Tonga</t>
        </is>
      </c>
      <c r="C13616" s="161" t="inlineStr">
        <is>
          <t>East Asia &amp; Pacific</t>
        </is>
      </c>
      <c r="D13616" s="161" t="inlineStr">
        <is>
          <t>Upper middle income</t>
        </is>
      </c>
      <c r="E13616" s="161" t="b">
        <v>0</v>
      </c>
      <c r="F13616" s="161" t="inlineStr">
        <is>
          <t>pefa_pi103_contingent_liabilities</t>
        </is>
      </c>
      <c r="G13616" s="161" t="n">
        <v>3</v>
      </c>
      <c r="H13616" s="161" t="inlineStr">
        <is>
          <t>2020</t>
        </is>
      </c>
      <c r="I13616" s="161" t="inlineStr">
        <is>
          <t>assessments_1787749571.csv</t>
        </is>
      </c>
    </row>
    <row r="13617" ht="13" customHeight="1">
      <c r="A13617" s="161" t="inlineStr">
        <is>
          <t>TON</t>
        </is>
      </c>
      <c r="B13617" s="161" t="inlineStr">
        <is>
          <t>Tonga</t>
        </is>
      </c>
      <c r="C13617" s="161" t="inlineStr">
        <is>
          <t>East Asia &amp; Pacific</t>
        </is>
      </c>
      <c r="D13617" s="161" t="inlineStr">
        <is>
          <t>Upper middle income</t>
        </is>
      </c>
      <c r="E13617" s="161" t="b">
        <v>0</v>
      </c>
      <c r="F13617" s="161" t="inlineStr">
        <is>
          <t>ff_subsidy_total_pct_gdp</t>
        </is>
      </c>
      <c r="G13617" s="161" t="n">
        <v>4.006</v>
      </c>
      <c r="H13617" s="161" t="inlineStr">
        <is>
          <t>2024</t>
        </is>
      </c>
      <c r="I13617" s="161" t="inlineStr">
        <is>
          <t>imffossilfuelsubsidiesdata.xlsb + WEO</t>
        </is>
      </c>
    </row>
    <row r="13618" ht="13" customHeight="1">
      <c r="A13618" s="161" t="inlineStr">
        <is>
          <t>TON</t>
        </is>
      </c>
      <c r="B13618" s="161" t="inlineStr">
        <is>
          <t>Tonga</t>
        </is>
      </c>
      <c r="C13618" s="161" t="inlineStr">
        <is>
          <t>East Asia &amp; Pacific</t>
        </is>
      </c>
      <c r="D13618" s="161" t="inlineStr">
        <is>
          <t>Upper middle income</t>
        </is>
      </c>
      <c r="E13618" s="161" t="b">
        <v>0</v>
      </c>
      <c r="F13618" s="161" t="inlineStr">
        <is>
          <t>ff_subsidy_explicit_pct_gdp</t>
        </is>
      </c>
      <c r="G13618" s="161" t="n">
        <v>0</v>
      </c>
      <c r="H13618" s="161" t="inlineStr">
        <is>
          <t>2024</t>
        </is>
      </c>
      <c r="I13618" s="161" t="inlineStr">
        <is>
          <t>imffossilfuelsubsidiesdata.xlsb</t>
        </is>
      </c>
    </row>
    <row r="13619" ht="13" customHeight="1">
      <c r="A13619" s="161" t="inlineStr">
        <is>
          <t>TON</t>
        </is>
      </c>
      <c r="B13619" s="161" t="inlineStr">
        <is>
          <t>Tonga</t>
        </is>
      </c>
      <c r="C13619" s="161" t="inlineStr">
        <is>
          <t>East Asia &amp; Pacific</t>
        </is>
      </c>
      <c r="D13619" s="161" t="inlineStr">
        <is>
          <t>Upper middle income</t>
        </is>
      </c>
      <c r="E13619" s="161" t="b">
        <v>0</v>
      </c>
      <c r="F13619" s="161" t="inlineStr">
        <is>
          <t>ff_subsidy_implicit_pct_gdp</t>
        </is>
      </c>
      <c r="G13619" s="161" t="n">
        <v>4.006</v>
      </c>
      <c r="H13619" s="161" t="inlineStr">
        <is>
          <t>2024</t>
        </is>
      </c>
      <c r="I13619" s="161" t="inlineStr">
        <is>
          <t>imffossilfuelsubsidiesdata.xlsb</t>
        </is>
      </c>
    </row>
    <row r="13620" ht="13" customHeight="1">
      <c r="A13620" s="161" t="inlineStr">
        <is>
          <t>TON</t>
        </is>
      </c>
      <c r="B13620" s="161" t="inlineStr">
        <is>
          <t>Tonga</t>
        </is>
      </c>
      <c r="C13620" s="161" t="inlineStr">
        <is>
          <t>East Asia &amp; Pacific</t>
        </is>
      </c>
      <c r="D13620" s="161" t="inlineStr">
        <is>
          <t>Upper middle income</t>
        </is>
      </c>
      <c r="E13620" s="161" t="b">
        <v>0</v>
      </c>
      <c r="F13620" s="161" t="inlineStr">
        <is>
          <t>env_protection_pct_of_expenditure</t>
        </is>
      </c>
      <c r="G13620" s="161" t="n">
        <v>0.769</v>
      </c>
      <c r="H13620" s="161" t="inlineStr">
        <is>
          <t>2021</t>
        </is>
      </c>
      <c r="I13620" s="161" t="inlineStr">
        <is>
          <t>WB_BOOST_WIDEF.csv</t>
        </is>
      </c>
    </row>
    <row r="13621" ht="13" customHeight="1">
      <c r="A13621" s="161" t="inlineStr">
        <is>
          <t>TON</t>
        </is>
      </c>
      <c r="B13621" s="161" t="inlineStr">
        <is>
          <t>Tonga</t>
        </is>
      </c>
      <c r="C13621" s="161" t="inlineStr">
        <is>
          <t>East Asia &amp; Pacific</t>
        </is>
      </c>
      <c r="D13621" s="161" t="inlineStr">
        <is>
          <t>Upper middle income</t>
        </is>
      </c>
      <c r="E13621" s="161" t="b">
        <v>0</v>
      </c>
      <c r="F13621" s="161" t="inlineStr">
        <is>
          <t>net_fuel_trade_pct_merch</t>
        </is>
      </c>
      <c r="G13621" s="161" t="n">
        <v>-16.389</v>
      </c>
      <c r="H13621" s="161" t="inlineStr">
        <is>
          <t>2023</t>
        </is>
      </c>
      <c r="I13621" s="161" t="inlineStr">
        <is>
          <t>WDI TX.VAL.FUEL.ZS.UN less TM.VAL.FUEL.ZS.UN</t>
        </is>
      </c>
    </row>
    <row r="13622" ht="13" customHeight="1">
      <c r="A13622" s="161" t="inlineStr">
        <is>
          <t>TON</t>
        </is>
      </c>
      <c r="B13622" s="161" t="inlineStr">
        <is>
          <t>Tonga</t>
        </is>
      </c>
      <c r="C13622" s="161" t="inlineStr">
        <is>
          <t>East Asia &amp; Pacific</t>
        </is>
      </c>
      <c r="D13622" s="161" t="inlineStr">
        <is>
          <t>Upper middle income</t>
        </is>
      </c>
      <c r="E13622" s="161" t="b">
        <v>0</v>
      </c>
      <c r="F13622" s="161" t="inlineStr">
        <is>
          <t>fuel_exports_pct_merch</t>
        </is>
      </c>
      <c r="G13622" s="161" t="n">
        <v>0.008</v>
      </c>
      <c r="H13622" s="161" t="inlineStr">
        <is>
          <t>2023</t>
        </is>
      </c>
      <c r="I13622" s="161" t="inlineStr">
        <is>
          <t>API_TX_VAL_FUEL_ZS_UN_DS2_en_csv_v2_33055.zip</t>
        </is>
      </c>
    </row>
    <row r="13623" ht="13" customHeight="1">
      <c r="A13623" s="161" t="inlineStr">
        <is>
          <t>TON</t>
        </is>
      </c>
      <c r="B13623" s="161" t="inlineStr">
        <is>
          <t>Tonga</t>
        </is>
      </c>
      <c r="C13623" s="161" t="inlineStr">
        <is>
          <t>East Asia &amp; Pacific</t>
        </is>
      </c>
      <c r="D13623" s="161" t="inlineStr">
        <is>
          <t>Upper middle income</t>
        </is>
      </c>
      <c r="E13623" s="161" t="b">
        <v>0</v>
      </c>
      <c r="F13623" s="161" t="inlineStr">
        <is>
          <t>fuel_imports_pct_merch</t>
        </is>
      </c>
      <c r="G13623" s="161" t="n">
        <v>16.397</v>
      </c>
      <c r="H13623" s="161" t="inlineStr">
        <is>
          <t>2023</t>
        </is>
      </c>
      <c r="I13623" s="161" t="inlineStr">
        <is>
          <t>API_TM_VAL_FUEL_ZS_UN_DS2_en_csv_v2_36140.zip</t>
        </is>
      </c>
    </row>
    <row r="13624" ht="13" customHeight="1">
      <c r="A13624" s="161" t="inlineStr">
        <is>
          <t>TON</t>
        </is>
      </c>
      <c r="B13624" s="161" t="inlineStr">
        <is>
          <t>Tonga</t>
        </is>
      </c>
      <c r="C13624" s="161" t="inlineStr">
        <is>
          <t>East Asia &amp; Pacific</t>
        </is>
      </c>
      <c r="D13624" s="161" t="inlineStr">
        <is>
          <t>Upper middle income</t>
        </is>
      </c>
      <c r="E13624" s="161" t="b">
        <v>0</v>
      </c>
      <c r="F13624" s="161" t="inlineStr">
        <is>
          <t>fossil_rents_total_pct_gdp</t>
        </is>
      </c>
      <c r="G13624" s="161" t="n">
        <v>0</v>
      </c>
      <c r="H13624" s="161" t="inlineStr">
        <is>
          <t>2021</t>
        </is>
      </c>
      <c r="I13624" s="161" t="inlineStr">
        <is>
          <t>WDI NY.GDP.PETR+NGAS+COAL.RT.ZS</t>
        </is>
      </c>
    </row>
    <row r="13625" ht="13" customHeight="1">
      <c r="A13625" s="161" t="inlineStr">
        <is>
          <t>TON</t>
        </is>
      </c>
      <c r="B13625" s="161" t="inlineStr">
        <is>
          <t>Tonga</t>
        </is>
      </c>
      <c r="C13625" s="161" t="inlineStr">
        <is>
          <t>East Asia &amp; Pacific</t>
        </is>
      </c>
      <c r="D13625" s="161" t="inlineStr">
        <is>
          <t>Upper middle income</t>
        </is>
      </c>
      <c r="E13625" s="161" t="b">
        <v>0</v>
      </c>
      <c r="F13625" s="161" t="inlineStr">
        <is>
          <t>oil_rents_pct_gdp</t>
        </is>
      </c>
      <c r="G13625" s="161" t="n">
        <v>0</v>
      </c>
      <c r="H13625" s="161" t="inlineStr">
        <is>
          <t>2021</t>
        </is>
      </c>
      <c r="I13625" s="161" t="inlineStr">
        <is>
          <t>API_NY_GDP_PETR_RT_ZS_DS2_en_csv_v2_40227.zip</t>
        </is>
      </c>
    </row>
    <row r="13626" ht="13" customHeight="1">
      <c r="A13626" s="161" t="inlineStr">
        <is>
          <t>TON</t>
        </is>
      </c>
      <c r="B13626" s="161" t="inlineStr">
        <is>
          <t>Tonga</t>
        </is>
      </c>
      <c r="C13626" s="161" t="inlineStr">
        <is>
          <t>East Asia &amp; Pacific</t>
        </is>
      </c>
      <c r="D13626" s="161" t="inlineStr">
        <is>
          <t>Upper middle income</t>
        </is>
      </c>
      <c r="E13626" s="161" t="b">
        <v>0</v>
      </c>
      <c r="F13626" s="161" t="inlineStr">
        <is>
          <t>gas_rents_pct_gdp</t>
        </is>
      </c>
      <c r="G13626" s="161" t="n">
        <v>0</v>
      </c>
      <c r="H13626" s="161" t="inlineStr">
        <is>
          <t>2021</t>
        </is>
      </c>
      <c r="I13626" s="161" t="inlineStr">
        <is>
          <t>API_NY_GDP_NGAS_RT_ZS_DS2_en_csv_v2_35861.zip</t>
        </is>
      </c>
    </row>
    <row r="13627" ht="13" customHeight="1">
      <c r="A13627" s="161" t="inlineStr">
        <is>
          <t>TON</t>
        </is>
      </c>
      <c r="B13627" s="161" t="inlineStr">
        <is>
          <t>Tonga</t>
        </is>
      </c>
      <c r="C13627" s="161" t="inlineStr">
        <is>
          <t>East Asia &amp; Pacific</t>
        </is>
      </c>
      <c r="D13627" s="161" t="inlineStr">
        <is>
          <t>Upper middle income</t>
        </is>
      </c>
      <c r="E13627" s="161" t="b">
        <v>0</v>
      </c>
      <c r="F13627" s="161" t="inlineStr">
        <is>
          <t>coal_rents_pct_gdp</t>
        </is>
      </c>
      <c r="G13627" s="161" t="n">
        <v>0</v>
      </c>
      <c r="H13627" s="161" t="inlineStr">
        <is>
          <t>2021</t>
        </is>
      </c>
      <c r="I13627" s="161" t="inlineStr">
        <is>
          <t>API_NY_GDP_COAL_RT_ZS_DS2_en_csv_v2_35370.zip</t>
        </is>
      </c>
    </row>
    <row r="13628" ht="13" customHeight="1">
      <c r="A13628" s="161" t="inlineStr">
        <is>
          <t>TON</t>
        </is>
      </c>
      <c r="B13628" s="161" t="inlineStr">
        <is>
          <t>Tonga</t>
        </is>
      </c>
      <c r="C13628" s="161" t="inlineStr">
        <is>
          <t>East Asia &amp; Pacific</t>
        </is>
      </c>
      <c r="D13628" s="161" t="inlineStr">
        <is>
          <t>Upper middle income</t>
        </is>
      </c>
      <c r="E13628" s="161" t="b">
        <v>0</v>
      </c>
      <c r="F13628" s="161" t="inlineStr">
        <is>
          <t>other_fossil_gen_share_pct</t>
        </is>
      </c>
      <c r="G13628" s="161" t="n">
        <v>85.714</v>
      </c>
      <c r="H13628" s="161" t="inlineStr">
        <is>
          <t>2024</t>
        </is>
      </c>
      <c r="I13628" s="161" t="inlineStr">
        <is>
          <t>release_generation_yearly_global.csv</t>
        </is>
      </c>
    </row>
    <row r="13629" ht="13" customHeight="1">
      <c r="A13629" s="161" t="inlineStr">
        <is>
          <t>TON</t>
        </is>
      </c>
      <c r="B13629" s="161" t="inlineStr">
        <is>
          <t>Tonga</t>
        </is>
      </c>
      <c r="C13629" s="161" t="inlineStr">
        <is>
          <t>East Asia &amp; Pacific</t>
        </is>
      </c>
      <c r="D13629" s="161" t="inlineStr">
        <is>
          <t>Upper middle income</t>
        </is>
      </c>
      <c r="E13629" s="161" t="b">
        <v>0</v>
      </c>
      <c r="F13629" s="161" t="inlineStr">
        <is>
          <t>renewable_share_electricity_pct</t>
        </is>
      </c>
      <c r="G13629" s="161" t="n">
        <v>19.055</v>
      </c>
      <c r="H13629" s="161" t="inlineStr">
        <is>
          <t>2024</t>
        </is>
      </c>
      <c r="I13629" s="161" t="inlineStr">
        <is>
          <t>imffossilfuelsubsidiesdata.xlsb</t>
        </is>
      </c>
    </row>
    <row r="13630" ht="13" customHeight="1">
      <c r="A13630" s="161" t="inlineStr">
        <is>
          <t>TON</t>
        </is>
      </c>
      <c r="B13630" s="161" t="inlineStr">
        <is>
          <t>Tonga</t>
        </is>
      </c>
      <c r="C13630" s="161" t="inlineStr">
        <is>
          <t>East Asia &amp; Pacific</t>
        </is>
      </c>
      <c r="D13630" s="161" t="inlineStr">
        <is>
          <t>Upper middle income</t>
        </is>
      </c>
      <c r="E13630" s="161" t="b">
        <v>0</v>
      </c>
      <c r="F13630" s="161" t="inlineStr">
        <is>
          <t>re_share_change_pp</t>
        </is>
      </c>
      <c r="G13630" s="161" t="n">
        <v>0</v>
      </c>
      <c r="H13630" s="161" t="inlineStr">
        <is>
          <t>2024</t>
        </is>
      </c>
      <c r="I13630" s="161" t="inlineStr">
        <is>
          <t>release_generation_yearly_global.csv</t>
        </is>
      </c>
    </row>
    <row r="13631" ht="13" customHeight="1">
      <c r="A13631" s="161" t="inlineStr">
        <is>
          <t>TON</t>
        </is>
      </c>
      <c r="B13631" s="161" t="inlineStr">
        <is>
          <t>Tonga</t>
        </is>
      </c>
      <c r="C13631" s="161" t="inlineStr">
        <is>
          <t>East Asia &amp; Pacific</t>
        </is>
      </c>
      <c r="D13631" s="161" t="inlineStr">
        <is>
          <t>Upper middle income</t>
        </is>
      </c>
      <c r="E13631" s="161" t="b">
        <v>0</v>
      </c>
      <c r="F13631" s="161" t="inlineStr">
        <is>
          <t>re_capacity_growth_pct</t>
        </is>
      </c>
      <c r="G13631" s="161" t="n">
        <v>0</v>
      </c>
      <c r="H13631" s="161" t="inlineStr">
        <is>
          <t>2024</t>
        </is>
      </c>
      <c r="I13631" s="161" t="inlineStr">
        <is>
          <t>release_generation_yearly_global.csv</t>
        </is>
      </c>
    </row>
    <row r="13632" ht="13" customHeight="1">
      <c r="A13632" s="161" t="inlineStr">
        <is>
          <t>TON</t>
        </is>
      </c>
      <c r="B13632" s="161" t="inlineStr">
        <is>
          <t>Tonga</t>
        </is>
      </c>
      <c r="C13632" s="161" t="inlineStr">
        <is>
          <t>East Asia &amp; Pacific</t>
        </is>
      </c>
      <c r="D13632" s="161" t="inlineStr">
        <is>
          <t>Upper middle income</t>
        </is>
      </c>
      <c r="E13632" s="161" t="b">
        <v>0</v>
      </c>
      <c r="F13632" s="161" t="inlineStr">
        <is>
          <t>inn_total_inv_2030_pct_gdp</t>
        </is>
      </c>
      <c r="G13632" s="161" t="n">
        <v>4.42503457451949</v>
      </c>
      <c r="H13632" s="161" t="inlineStr">
        <is>
          <t>2030</t>
        </is>
      </c>
      <c r="I13632" s="161" t="inlineStr">
        <is>
          <t>Mitigation_Investment_Needs_v1.1.xlsx (InvestmentNeeds v1.1, model output)</t>
        </is>
      </c>
    </row>
    <row r="13633" ht="13" customHeight="1">
      <c r="A13633" s="161" t="inlineStr">
        <is>
          <t>TON</t>
        </is>
      </c>
      <c r="B13633" s="161" t="inlineStr">
        <is>
          <t>Tonga</t>
        </is>
      </c>
      <c r="C13633" s="161" t="inlineStr">
        <is>
          <t>East Asia &amp; Pacific</t>
        </is>
      </c>
      <c r="D13633" s="161" t="inlineStr">
        <is>
          <t>Upper middle income</t>
        </is>
      </c>
      <c r="E13633" s="161" t="b">
        <v>0</v>
      </c>
      <c r="F13633" s="161" t="inlineStr">
        <is>
          <t>inn_incr_inv_2030_pct_gdp</t>
        </is>
      </c>
      <c r="G13633" s="161" t="n">
        <v>1.06200829788468</v>
      </c>
      <c r="H13633" s="161" t="inlineStr">
        <is>
          <t>2030</t>
        </is>
      </c>
      <c r="I13633" s="161" t="inlineStr">
        <is>
          <t>Mitigation_Investment_Needs_v1.1.xlsx (InvestmentNeeds v1.1, model output)</t>
        </is>
      </c>
    </row>
    <row r="13634" ht="13" customHeight="1">
      <c r="A13634" s="161" t="inlineStr">
        <is>
          <t>TON</t>
        </is>
      </c>
      <c r="B13634" s="161" t="inlineStr">
        <is>
          <t>Tonga</t>
        </is>
      </c>
      <c r="C13634" s="161" t="inlineStr">
        <is>
          <t>East Asia &amp; Pacific</t>
        </is>
      </c>
      <c r="D13634" s="161" t="inlineStr">
        <is>
          <t>Upper middle income</t>
        </is>
      </c>
      <c r="E13634" s="161" t="b">
        <v>0</v>
      </c>
      <c r="F13634" s="161" t="inlineStr">
        <is>
          <t>inn_incr_inv_gen_2030_pct_gdp</t>
        </is>
      </c>
      <c r="G13634" s="161" t="n">
        <v>0.2487277214185616</v>
      </c>
      <c r="H13634" s="161" t="inlineStr">
        <is>
          <t>2030</t>
        </is>
      </c>
      <c r="I13634" s="161" t="inlineStr">
        <is>
          <t>Mitigation_Investment_Needs_v1.1.xlsx (InvestmentNeeds v1.1, model output)</t>
        </is>
      </c>
    </row>
    <row r="13635" ht="13" customHeight="1">
      <c r="A13635" s="161" t="inlineStr">
        <is>
          <t>TON</t>
        </is>
      </c>
      <c r="B13635" s="161" t="inlineStr">
        <is>
          <t>Tonga</t>
        </is>
      </c>
      <c r="C13635" s="161" t="inlineStr">
        <is>
          <t>East Asia &amp; Pacific</t>
        </is>
      </c>
      <c r="D13635" s="161" t="inlineStr">
        <is>
          <t>Upper middle income</t>
        </is>
      </c>
      <c r="E13635" s="161" t="b">
        <v>0</v>
      </c>
      <c r="F13635" s="161" t="inlineStr">
        <is>
          <t>inn_incr_inv_grid_2030_pct_gdp</t>
        </is>
      </c>
      <c r="G13635" s="161" t="n">
        <v>0.1705561518298716</v>
      </c>
      <c r="H13635" s="161" t="inlineStr">
        <is>
          <t>2030</t>
        </is>
      </c>
      <c r="I13635" s="161" t="inlineStr">
        <is>
          <t>Mitigation_Investment_Needs_v1.1.xlsx (InvestmentNeeds v1.1, model output)</t>
        </is>
      </c>
    </row>
    <row r="13636" ht="13" customHeight="1">
      <c r="A13636" s="161" t="inlineStr">
        <is>
          <t>TON</t>
        </is>
      </c>
      <c r="B13636" s="161" t="inlineStr">
        <is>
          <t>Tonga</t>
        </is>
      </c>
      <c r="C13636" s="161" t="inlineStr">
        <is>
          <t>East Asia &amp; Pacific</t>
        </is>
      </c>
      <c r="D13636" s="161" t="inlineStr">
        <is>
          <t>Upper middle income</t>
        </is>
      </c>
      <c r="E13636" s="161" t="b">
        <v>0</v>
      </c>
      <c r="F13636" s="161" t="inlineStr">
        <is>
          <t>inn_incr_inv_trn_2030_pct_gdp</t>
        </is>
      </c>
      <c r="G13636" s="161" t="n">
        <v>0.2612642361524378</v>
      </c>
      <c r="H13636" s="161" t="inlineStr">
        <is>
          <t>2030</t>
        </is>
      </c>
      <c r="I13636" s="161" t="inlineStr">
        <is>
          <t>Mitigation_Investment_Needs_v1.1.xlsx (InvestmentNeeds v1.1, model output)</t>
        </is>
      </c>
    </row>
    <row r="13637" ht="13" customHeight="1">
      <c r="A13637" s="161" t="inlineStr">
        <is>
          <t>TON</t>
        </is>
      </c>
      <c r="B13637" s="161" t="inlineStr">
        <is>
          <t>Tonga</t>
        </is>
      </c>
      <c r="C13637" s="161" t="inlineStr">
        <is>
          <t>East Asia &amp; Pacific</t>
        </is>
      </c>
      <c r="D13637" s="161" t="inlineStr">
        <is>
          <t>Upper middle income</t>
        </is>
      </c>
      <c r="E13637" s="161" t="b">
        <v>0</v>
      </c>
      <c r="F13637" s="161" t="inlineStr">
        <is>
          <t>inn_incr_inv_bld_2030_pct_gdp</t>
        </is>
      </c>
      <c r="G13637" s="161" t="n">
        <v>0.0951269182012953</v>
      </c>
      <c r="H13637" s="161" t="inlineStr">
        <is>
          <t>2030</t>
        </is>
      </c>
      <c r="I13637" s="161" t="inlineStr">
        <is>
          <t>Mitigation_Investment_Needs_v1.1.xlsx (InvestmentNeeds v1.1, model output)</t>
        </is>
      </c>
    </row>
    <row r="13638" ht="13" customHeight="1">
      <c r="A13638" s="161" t="inlineStr">
        <is>
          <t>TON</t>
        </is>
      </c>
      <c r="B13638" s="161" t="inlineStr">
        <is>
          <t>Tonga</t>
        </is>
      </c>
      <c r="C13638" s="161" t="inlineStr">
        <is>
          <t>East Asia &amp; Pacific</t>
        </is>
      </c>
      <c r="D13638" s="161" t="inlineStr">
        <is>
          <t>Upper middle income</t>
        </is>
      </c>
      <c r="E13638" s="161" t="b">
        <v>0</v>
      </c>
      <c r="F13638" s="161" t="inlineStr">
        <is>
          <t>inn_incr_inv_ind_2030_pct_gdp</t>
        </is>
      </c>
      <c r="G13638" s="161" t="n">
        <v>0.0478536357453521</v>
      </c>
      <c r="H13638" s="161" t="inlineStr">
        <is>
          <t>2030</t>
        </is>
      </c>
      <c r="I13638" s="161" t="inlineStr">
        <is>
          <t>Mitigation_Investment_Needs_v1.1.xlsx (InvestmentNeeds v1.1, model output)</t>
        </is>
      </c>
    </row>
    <row r="13639" ht="13" customHeight="1">
      <c r="A13639" s="161" t="inlineStr">
        <is>
          <t>TON</t>
        </is>
      </c>
      <c r="B13639" s="161" t="inlineStr">
        <is>
          <t>Tonga</t>
        </is>
      </c>
      <c r="C13639" s="161" t="inlineStr">
        <is>
          <t>East Asia &amp; Pacific</t>
        </is>
      </c>
      <c r="D13639" s="161" t="inlineStr">
        <is>
          <t>Upper middle income</t>
        </is>
      </c>
      <c r="E13639" s="161" t="b">
        <v>0</v>
      </c>
      <c r="F13639" s="161" t="inlineStr">
        <is>
          <t>inn_incr_inv_fuel_2030_pct_gdp</t>
        </is>
      </c>
      <c r="G13639" s="161" t="n">
        <v>0.0698277298452132</v>
      </c>
      <c r="H13639" s="161" t="inlineStr">
        <is>
          <t>2030</t>
        </is>
      </c>
      <c r="I13639" s="161" t="inlineStr">
        <is>
          <t>Mitigation_Investment_Needs_v1.1.xlsx (InvestmentNeeds v1.1, model output)</t>
        </is>
      </c>
    </row>
    <row r="13640" ht="13" customHeight="1">
      <c r="A13640" s="161" t="inlineStr">
        <is>
          <t>TON</t>
        </is>
      </c>
      <c r="B13640" s="161" t="inlineStr">
        <is>
          <t>Tonga</t>
        </is>
      </c>
      <c r="C13640" s="161" t="inlineStr">
        <is>
          <t>East Asia &amp; Pacific</t>
        </is>
      </c>
      <c r="D13640" s="161" t="inlineStr">
        <is>
          <t>Upper middle income</t>
        </is>
      </c>
      <c r="E13640" s="161" t="b">
        <v>0</v>
      </c>
      <c r="F13640" s="161" t="inlineStr">
        <is>
          <t>inn_incr_inv_afolu_2030_pct_gdp</t>
        </is>
      </c>
      <c r="G13640" s="161" t="n">
        <v>0.1686519046919451</v>
      </c>
      <c r="H13640" s="161" t="inlineStr">
        <is>
          <t>2030</t>
        </is>
      </c>
      <c r="I13640" s="161" t="inlineStr">
        <is>
          <t>Mitigation_Investment_Needs_v1.1.xlsx (InvestmentNeeds v1.1, model output)</t>
        </is>
      </c>
    </row>
    <row r="13641" ht="13" customHeight="1">
      <c r="A13641" s="161" t="inlineStr">
        <is>
          <t>TON</t>
        </is>
      </c>
      <c r="B13641" s="161" t="inlineStr">
        <is>
          <t>Tonga</t>
        </is>
      </c>
      <c r="C13641" s="161" t="inlineStr">
        <is>
          <t>East Asia &amp; Pacific</t>
        </is>
      </c>
      <c r="D13641" s="161" t="inlineStr">
        <is>
          <t>Upper middle income</t>
        </is>
      </c>
      <c r="E13641" s="161" t="b">
        <v>0</v>
      </c>
      <c r="F13641" s="161" t="inlineStr">
        <is>
          <t>inn_incr_cost_a_2030_pct_gdp</t>
        </is>
      </c>
      <c r="G13641" s="161" t="n">
        <v>0.0170247979662905</v>
      </c>
      <c r="H13641" s="161" t="inlineStr">
        <is>
          <t>2030</t>
        </is>
      </c>
      <c r="I13641" s="161" t="inlineStr">
        <is>
          <t>Mitigation_Investment_Needs_v1.1.xlsx (InvestmentNeeds v1.1, model output)</t>
        </is>
      </c>
    </row>
    <row r="13642" ht="13" customHeight="1">
      <c r="A13642" s="161" t="inlineStr">
        <is>
          <t>TON</t>
        </is>
      </c>
      <c r="B13642" s="161" t="inlineStr">
        <is>
          <t>Tonga</t>
        </is>
      </c>
      <c r="C13642" s="161" t="inlineStr">
        <is>
          <t>East Asia &amp; Pacific</t>
        </is>
      </c>
      <c r="D13642" s="161" t="inlineStr">
        <is>
          <t>Upper middle income</t>
        </is>
      </c>
      <c r="E13642" s="161" t="b">
        <v>0</v>
      </c>
      <c r="F13642" s="161" t="inlineStr">
        <is>
          <t>inn_incr_cost_b_2030_pct_gdp</t>
        </is>
      </c>
      <c r="G13642" s="161" t="n">
        <v>-0.0209746730856092</v>
      </c>
      <c r="H13642" s="161" t="inlineStr">
        <is>
          <t>2030</t>
        </is>
      </c>
      <c r="I13642" s="161" t="inlineStr">
        <is>
          <t>Mitigation_Investment_Needs_v1.1.xlsx (InvestmentNeeds v1.1, model output)</t>
        </is>
      </c>
    </row>
    <row r="13643" ht="13" customHeight="1">
      <c r="A13643" s="161" t="inlineStr">
        <is>
          <t>TON</t>
        </is>
      </c>
      <c r="B13643" s="161" t="inlineStr">
        <is>
          <t>Tonga</t>
        </is>
      </c>
      <c r="C13643" s="161" t="inlineStr">
        <is>
          <t>East Asia &amp; Pacific</t>
        </is>
      </c>
      <c r="D13643" s="161" t="inlineStr">
        <is>
          <t>Upper middle income</t>
        </is>
      </c>
      <c r="E13643" s="161" t="b">
        <v>0</v>
      </c>
      <c r="F13643" s="161" t="inlineStr">
        <is>
          <t>inn_incr_cost_c_2030_pct_gdp</t>
        </is>
      </c>
      <c r="G13643" s="161" t="n">
        <v>-0.0473931305248929</v>
      </c>
      <c r="H13643" s="161" t="inlineStr">
        <is>
          <t>2030</t>
        </is>
      </c>
      <c r="I13643" s="161" t="inlineStr">
        <is>
          <t>Mitigation_Investment_Needs_v1.1.xlsx (InvestmentNeeds v1.1, model output)</t>
        </is>
      </c>
    </row>
    <row r="13644" ht="13" customHeight="1">
      <c r="A13644" s="161" t="inlineStr">
        <is>
          <t>TON</t>
        </is>
      </c>
      <c r="B13644" s="161" t="inlineStr">
        <is>
          <t>Tonga</t>
        </is>
      </c>
      <c r="C13644" s="161" t="inlineStr">
        <is>
          <t>East Asia &amp; Pacific</t>
        </is>
      </c>
      <c r="D13644" s="161" t="inlineStr">
        <is>
          <t>Upper middle income</t>
        </is>
      </c>
      <c r="E13644" s="161" t="b">
        <v>0</v>
      </c>
      <c r="F13644" s="161" t="inlineStr">
        <is>
          <t>inn_cost_per_t_b_2030_usd</t>
        </is>
      </c>
      <c r="G13644" s="161" t="n">
        <v>-26.3585669533404</v>
      </c>
      <c r="H13644" s="161" t="inlineStr">
        <is>
          <t>2030</t>
        </is>
      </c>
      <c r="I13644" s="161" t="inlineStr">
        <is>
          <t>Mitigation_Investment_Needs_v1.1.xlsx (InvestmentNeeds v1.1, model output)</t>
        </is>
      </c>
    </row>
    <row r="13645" ht="13" customHeight="1">
      <c r="A13645" s="161" t="inlineStr">
        <is>
          <t>TON</t>
        </is>
      </c>
      <c r="B13645" s="161" t="inlineStr">
        <is>
          <t>Tonga</t>
        </is>
      </c>
      <c r="C13645" s="161" t="inlineStr">
        <is>
          <t>East Asia &amp; Pacific</t>
        </is>
      </c>
      <c r="D13645" s="161" t="inlineStr">
        <is>
          <t>Upper middle income</t>
        </is>
      </c>
      <c r="E13645" s="161" t="b">
        <v>0</v>
      </c>
      <c r="F13645" s="161" t="inlineStr">
        <is>
          <t>inn_coc_penalty_2030_pct_gdp</t>
        </is>
      </c>
      <c r="G13645" s="161" t="n">
        <v>0.1583311293829154</v>
      </c>
      <c r="H13645" s="161" t="inlineStr">
        <is>
          <t>2030</t>
        </is>
      </c>
      <c r="I13645" s="161" t="inlineStr">
        <is>
          <t>Mitigation_Investment_Needs_v1.1.xlsx (InvestmentNeeds v1.1, model output)</t>
        </is>
      </c>
    </row>
    <row r="13646" ht="13" customHeight="1">
      <c r="A13646" s="161" t="inlineStr">
        <is>
          <t>TON</t>
        </is>
      </c>
      <c r="B13646" s="161" t="inlineStr">
        <is>
          <t>Tonga</t>
        </is>
      </c>
      <c r="C13646" s="161" t="inlineStr">
        <is>
          <t>East Asia &amp; Pacific</t>
        </is>
      </c>
      <c r="D13646" s="161" t="inlineStr">
        <is>
          <t>Upper middle income</t>
        </is>
      </c>
      <c r="E13646" s="161" t="b">
        <v>0</v>
      </c>
      <c r="F13646" s="161" t="inlineStr">
        <is>
          <t>inn_pima_adj_inv_2030_pct_gdp</t>
        </is>
      </c>
      <c r="G13646" s="161" t="n">
        <v>5.063202826082841</v>
      </c>
      <c r="H13646" s="161" t="inlineStr">
        <is>
          <t>2030</t>
        </is>
      </c>
      <c r="I13646" s="161" t="inlineStr">
        <is>
          <t>Mitigation_Investment_Needs_v1.1.xlsx (InvestmentNeeds v1.1, model output)</t>
        </is>
      </c>
    </row>
    <row r="13647" ht="13" customHeight="1">
      <c r="A13647" s="161" t="inlineStr">
        <is>
          <t>TON</t>
        </is>
      </c>
      <c r="B13647" s="161" t="inlineStr">
        <is>
          <t>Tonga</t>
        </is>
      </c>
      <c r="C13647" s="161" t="inlineStr">
        <is>
          <t>East Asia &amp; Pacific</t>
        </is>
      </c>
      <c r="D13647" s="161" t="inlineStr">
        <is>
          <t>Upper middle income</t>
        </is>
      </c>
      <c r="E13647" s="161" t="b">
        <v>0</v>
      </c>
      <c r="F13647" s="161" t="inlineStr">
        <is>
          <t>nmim_nz_inv_2030_pct_gdp</t>
        </is>
      </c>
      <c r="G13647" s="161" t="n">
        <v>2.572511119312928</v>
      </c>
      <c r="H13647" s="161" t="inlineStr">
        <is>
          <t>2030</t>
        </is>
      </c>
      <c r="I13647" s="161" t="inlineStr">
        <is>
          <t>nmim_summary_v0_2.csv (InvestmentNeeds NMIM v0.2, model output)</t>
        </is>
      </c>
    </row>
    <row r="13648" ht="13" customHeight="1">
      <c r="A13648" s="161" t="inlineStr">
        <is>
          <t>TON</t>
        </is>
      </c>
      <c r="B13648" s="161" t="inlineStr">
        <is>
          <t>Tonga</t>
        </is>
      </c>
      <c r="C13648" s="161" t="inlineStr">
        <is>
          <t>East Asia &amp; Pacific</t>
        </is>
      </c>
      <c r="D13648" s="161" t="inlineStr">
        <is>
          <t>Upper middle income</t>
        </is>
      </c>
      <c r="E13648" s="161" t="b">
        <v>0</v>
      </c>
      <c r="F13648" s="161" t="inlineStr">
        <is>
          <t>nmim_typ1_2030_pct_gdp</t>
        </is>
      </c>
      <c r="G13648" s="161" t="n">
        <v>0.2024429216160358</v>
      </c>
      <c r="H13648" s="161" t="inlineStr">
        <is>
          <t>2030</t>
        </is>
      </c>
      <c r="I13648" s="161" t="inlineStr">
        <is>
          <t>nmim_summary_v0_2.csv (InvestmentNeeds NMIM v0.2, model output)</t>
        </is>
      </c>
    </row>
    <row r="13649" ht="13" customHeight="1">
      <c r="A13649" s="161" t="inlineStr">
        <is>
          <t>TON</t>
        </is>
      </c>
      <c r="B13649" s="161" t="inlineStr">
        <is>
          <t>Tonga</t>
        </is>
      </c>
      <c r="C13649" s="161" t="inlineStr">
        <is>
          <t>East Asia &amp; Pacific</t>
        </is>
      </c>
      <c r="D13649" s="161" t="inlineStr">
        <is>
          <t>Upper middle income</t>
        </is>
      </c>
      <c r="E13649" s="161" t="b">
        <v>0</v>
      </c>
      <c r="F13649" s="161" t="inlineStr">
        <is>
          <t>nmim_typ2_2030_pct_gdp</t>
        </is>
      </c>
      <c r="G13649" s="161" t="n">
        <v>0.5800308939976205</v>
      </c>
      <c r="H13649" s="161" t="inlineStr">
        <is>
          <t>2030</t>
        </is>
      </c>
      <c r="I13649" s="161" t="inlineStr">
        <is>
          <t>nmim_summary_v0_2.csv (InvestmentNeeds NMIM v0.2, model output)</t>
        </is>
      </c>
    </row>
    <row r="13650" ht="13" customHeight="1">
      <c r="A13650" s="161" t="inlineStr">
        <is>
          <t>TON</t>
        </is>
      </c>
      <c r="B13650" s="161" t="inlineStr">
        <is>
          <t>Tonga</t>
        </is>
      </c>
      <c r="C13650" s="161" t="inlineStr">
        <is>
          <t>East Asia &amp; Pacific</t>
        </is>
      </c>
      <c r="D13650" s="161" t="inlineStr">
        <is>
          <t>Upper middle income</t>
        </is>
      </c>
      <c r="E13650" s="161" t="b">
        <v>0</v>
      </c>
      <c r="F13650" s="161" t="inlineStr">
        <is>
          <t>nmim_typ3_2030_pct_gdp</t>
        </is>
      </c>
      <c r="G13650" s="161" t="n">
        <v>0.4506907908528341</v>
      </c>
      <c r="H13650" s="161" t="inlineStr">
        <is>
          <t>2030</t>
        </is>
      </c>
      <c r="I13650" s="161" t="inlineStr">
        <is>
          <t>nmim_summary_v0_2.csv (InvestmentNeeds NMIM v0.2, model output)</t>
        </is>
      </c>
    </row>
    <row r="13651" ht="13" customHeight="1">
      <c r="A13651" s="161" t="inlineStr">
        <is>
          <t>TON</t>
        </is>
      </c>
      <c r="B13651" s="161" t="inlineStr">
        <is>
          <t>Tonga</t>
        </is>
      </c>
      <c r="C13651" s="161" t="inlineStr">
        <is>
          <t>East Asia &amp; Pacific</t>
        </is>
      </c>
      <c r="D13651" s="161" t="inlineStr">
        <is>
          <t>Upper middle income</t>
        </is>
      </c>
      <c r="E13651" s="161" t="b">
        <v>0</v>
      </c>
      <c r="F13651" s="161" t="inlineStr">
        <is>
          <t>nmim_typ4_2030_pct_gdp</t>
        </is>
      </c>
      <c r="G13651" s="161" t="n">
        <v>0.4603345770778726</v>
      </c>
      <c r="H13651" s="161" t="inlineStr">
        <is>
          <t>2030</t>
        </is>
      </c>
      <c r="I13651" s="161" t="inlineStr">
        <is>
          <t>nmim_summary_v0_2.csv (InvestmentNeeds NMIM v0.2, model output)</t>
        </is>
      </c>
    </row>
    <row r="13652" ht="13" customHeight="1">
      <c r="A13652" s="161" t="inlineStr">
        <is>
          <t>TON</t>
        </is>
      </c>
      <c r="B13652" s="161" t="inlineStr">
        <is>
          <t>Tonga</t>
        </is>
      </c>
      <c r="C13652" s="161" t="inlineStr">
        <is>
          <t>East Asia &amp; Pacific</t>
        </is>
      </c>
      <c r="D13652" s="161" t="inlineStr">
        <is>
          <t>Upper middle income</t>
        </is>
      </c>
      <c r="E13652" s="161" t="b">
        <v>0</v>
      </c>
      <c r="F13652" s="161" t="inlineStr">
        <is>
          <t>nmim_typ5_2030_pct_gdp</t>
        </is>
      </c>
      <c r="G13652" s="161" t="n">
        <v>0.8790119359021795</v>
      </c>
      <c r="H13652" s="161" t="inlineStr">
        <is>
          <t>2030</t>
        </is>
      </c>
      <c r="I13652" s="161" t="inlineStr">
        <is>
          <t>nmim_summary_v0_2.csv (InvestmentNeeds NMIM v0.2, model output)</t>
        </is>
      </c>
    </row>
    <row r="13653" ht="13" customHeight="1">
      <c r="A13653" s="161" t="inlineStr">
        <is>
          <t>TON</t>
        </is>
      </c>
      <c r="B13653" s="161" t="inlineStr">
        <is>
          <t>Tonga</t>
        </is>
      </c>
      <c r="C13653" s="161" t="inlineStr">
        <is>
          <t>East Asia &amp; Pacific</t>
        </is>
      </c>
      <c r="D13653" s="161" t="inlineStr">
        <is>
          <t>Upper middle income</t>
        </is>
      </c>
      <c r="E13653" s="161" t="b">
        <v>0</v>
      </c>
      <c r="F13653" s="161" t="inlineStr">
        <is>
          <t>nmim_budget_need_2030_pct_gdp</t>
        </is>
      </c>
      <c r="G13653" s="161" t="n">
        <v>0.3405432947661208</v>
      </c>
      <c r="H13653" s="161" t="inlineStr">
        <is>
          <t>2030</t>
        </is>
      </c>
      <c r="I13653" s="161" t="inlineStr">
        <is>
          <t>nmim_summary_v0_2.csv (InvestmentNeeds NMIM v0.2, model output)</t>
        </is>
      </c>
    </row>
    <row r="13654" ht="13" customHeight="1">
      <c r="A13654" s="161" t="inlineStr">
        <is>
          <t>TON</t>
        </is>
      </c>
      <c r="B13654" s="161" t="inlineStr">
        <is>
          <t>Tonga</t>
        </is>
      </c>
      <c r="C13654" s="161" t="inlineStr">
        <is>
          <t>East Asia &amp; Pacific</t>
        </is>
      </c>
      <c r="D13654" s="161" t="inlineStr">
        <is>
          <t>Upper middle income</t>
        </is>
      </c>
      <c r="E13654" s="161" t="b">
        <v>0</v>
      </c>
      <c r="F13654" s="161" t="inlineStr">
        <is>
          <t>nmim_private_share_2030_pct</t>
        </is>
      </c>
      <c r="G13654" s="161" t="n">
        <v>64.2149578654526</v>
      </c>
      <c r="H13654" s="161" t="inlineStr">
        <is>
          <t>2030</t>
        </is>
      </c>
      <c r="I13654" s="161" t="inlineStr">
        <is>
          <t>nmim_summary_v0_2.csv (InvestmentNeeds NMIM v0.2, model output)</t>
        </is>
      </c>
    </row>
    <row r="13655" ht="13" customHeight="1">
      <c r="A13655" s="161" t="inlineStr">
        <is>
          <t>TON</t>
        </is>
      </c>
      <c r="B13655" s="161" t="inlineStr">
        <is>
          <t>Tonga</t>
        </is>
      </c>
      <c r="C13655" s="161" t="inlineStr">
        <is>
          <t>East Asia &amp; Pacific</t>
        </is>
      </c>
      <c r="D13655" s="161" t="inlineStr">
        <is>
          <t>Upper middle income</t>
        </is>
      </c>
      <c r="E13655" s="161" t="b">
        <v>0</v>
      </c>
      <c r="F13655" s="161" t="inlineStr">
        <is>
          <t>nmim_incr_inv_2030_pct_gdp</t>
        </is>
      </c>
      <c r="G13655" s="161" t="n">
        <v>1.767704074149868</v>
      </c>
      <c r="H13655" s="161" t="inlineStr">
        <is>
          <t>2030</t>
        </is>
      </c>
      <c r="I13655" s="161" t="inlineStr">
        <is>
          <t>nmim_summary_v0_2.csv (InvestmentNeeds NMIM v0.2, model output)</t>
        </is>
      </c>
    </row>
    <row r="13656" ht="13" customHeight="1">
      <c r="A13656" s="161" t="inlineStr">
        <is>
          <t>TON</t>
        </is>
      </c>
      <c r="B13656" s="161" t="inlineStr">
        <is>
          <t>Tonga</t>
        </is>
      </c>
      <c r="C13656" s="161" t="inlineStr">
        <is>
          <t>East Asia &amp; Pacific</t>
        </is>
      </c>
      <c r="D13656" s="161" t="inlineStr">
        <is>
          <t>Upper middle income</t>
        </is>
      </c>
      <c r="E13656" s="161" t="b">
        <v>0</v>
      </c>
      <c r="F13656" s="161" t="inlineStr">
        <is>
          <t>nmim_incr_inv_2050_pct_gdp</t>
        </is>
      </c>
      <c r="G13656" s="161" t="n">
        <v>1.641729710762362</v>
      </c>
      <c r="H13656" s="161" t="inlineStr">
        <is>
          <t>2050</t>
        </is>
      </c>
      <c r="I13656" s="161" t="inlineStr">
        <is>
          <t>nmim_summary_v0_2.csv (InvestmentNeeds NMIM v0.2, model output)</t>
        </is>
      </c>
    </row>
    <row r="13657" ht="13" customHeight="1">
      <c r="A13657" s="161" t="inlineStr">
        <is>
          <t>TON</t>
        </is>
      </c>
      <c r="B13657" s="161" t="inlineStr">
        <is>
          <t>Tonga</t>
        </is>
      </c>
      <c r="C13657" s="161" t="inlineStr">
        <is>
          <t>East Asia &amp; Pacific</t>
        </is>
      </c>
      <c r="D13657" s="161" t="inlineStr">
        <is>
          <t>Upper middle income</t>
        </is>
      </c>
      <c r="E13657" s="161" t="b">
        <v>0</v>
      </c>
      <c r="F13657" s="161" t="inlineStr">
        <is>
          <t>nmim_pv_incr_cost_b_pct_gdp</t>
        </is>
      </c>
      <c r="G13657" s="161" t="n">
        <v>-11.52566914708882</v>
      </c>
      <c r="H13657" s="161" t="inlineStr">
        <is>
          <t>2025-2050</t>
        </is>
      </c>
      <c r="I13657" s="161" t="inlineStr">
        <is>
          <t>nmim_summary_v0_2.csv (InvestmentNeeds NMIM v0.2, model output)</t>
        </is>
      </c>
    </row>
    <row r="13658" ht="13" customHeight="1">
      <c r="A13658" s="161" t="inlineStr">
        <is>
          <t>TON</t>
        </is>
      </c>
      <c r="B13658" s="161" t="inlineStr">
        <is>
          <t>Tonga</t>
        </is>
      </c>
      <c r="C13658" s="161" t="inlineStr">
        <is>
          <t>East Asia &amp; Pacific</t>
        </is>
      </c>
      <c r="D13658" s="161" t="inlineStr">
        <is>
          <t>Upper middle income</t>
        </is>
      </c>
      <c r="E13658" s="161" t="b">
        <v>0</v>
      </c>
      <c r="F13658" s="161" t="inlineStr">
        <is>
          <t>price_diesel_usd_litre</t>
        </is>
      </c>
      <c r="G13658" s="161" t="n">
        <v>0.762</v>
      </c>
      <c r="H13658" s="161" t="inlineStr">
        <is>
          <t>2024</t>
        </is>
      </c>
      <c r="I13658" s="161" t="inlineStr">
        <is>
          <t>imffossilfuelsubsidiesdata.xlsb</t>
        </is>
      </c>
    </row>
    <row r="13659" ht="13" customHeight="1">
      <c r="A13659" s="161" t="inlineStr">
        <is>
          <t>TON</t>
        </is>
      </c>
      <c r="B13659" s="161" t="inlineStr">
        <is>
          <t>Tonga</t>
        </is>
      </c>
      <c r="C13659" s="161" t="inlineStr">
        <is>
          <t>East Asia &amp; Pacific</t>
        </is>
      </c>
      <c r="D13659" s="161" t="inlineStr">
        <is>
          <t>Upper middle income</t>
        </is>
      </c>
      <c r="E13659" s="161" t="b">
        <v>0</v>
      </c>
      <c r="F13659" s="161" t="inlineStr">
        <is>
          <t>price_gasoline_usd_litre</t>
        </is>
      </c>
      <c r="G13659" s="161" t="n">
        <v>0.845</v>
      </c>
      <c r="H13659" s="161" t="inlineStr">
        <is>
          <t>2024</t>
        </is>
      </c>
      <c r="I13659" s="161" t="inlineStr">
        <is>
          <t>imffossilfuelsubsidiesdata.xlsb</t>
        </is>
      </c>
    </row>
    <row r="13660" ht="13" customHeight="1">
      <c r="A13660" s="161" t="inlineStr">
        <is>
          <t>TON</t>
        </is>
      </c>
      <c r="B13660" s="161" t="inlineStr">
        <is>
          <t>Tonga</t>
        </is>
      </c>
      <c r="C13660" s="161" t="inlineStr">
        <is>
          <t>East Asia &amp; Pacific</t>
        </is>
      </c>
      <c r="D13660" s="161" t="inlineStr">
        <is>
          <t>Upper middle income</t>
        </is>
      </c>
      <c r="E13660" s="161" t="b">
        <v>0</v>
      </c>
      <c r="F13660" s="161" t="inlineStr">
        <is>
          <t>price_electricity_residential_usd_kwh</t>
        </is>
      </c>
      <c r="G13660" s="161" t="n">
        <v>0.316</v>
      </c>
      <c r="H13660" s="161" t="inlineStr">
        <is>
          <t>2024</t>
        </is>
      </c>
      <c r="I13660" s="161" t="inlineStr">
        <is>
          <t>imffossilfuelsubsidiesdata.xlsb</t>
        </is>
      </c>
    </row>
    <row r="13661" ht="13" customHeight="1">
      <c r="A13661" s="161" t="inlineStr">
        <is>
          <t>TON</t>
        </is>
      </c>
      <c r="B13661" s="161" t="inlineStr">
        <is>
          <t>Tonga</t>
        </is>
      </c>
      <c r="C13661" s="161" t="inlineStr">
        <is>
          <t>East Asia &amp; Pacific</t>
        </is>
      </c>
      <c r="D13661" s="161" t="inlineStr">
        <is>
          <t>Upper middle income</t>
        </is>
      </c>
      <c r="E13661" s="161" t="b">
        <v>0</v>
      </c>
      <c r="F13661" s="161" t="inlineStr">
        <is>
          <t>price_electricity_industry_usd_kwh</t>
        </is>
      </c>
      <c r="G13661" s="161" t="n">
        <v>0.25</v>
      </c>
      <c r="H13661" s="161" t="inlineStr">
        <is>
          <t>2024</t>
        </is>
      </c>
      <c r="I13661" s="161" t="inlineStr">
        <is>
          <t>imffossilfuelsubsidiesdata.xlsb</t>
        </is>
      </c>
    </row>
    <row r="13662" ht="13" customHeight="1">
      <c r="A13662" s="161" t="inlineStr">
        <is>
          <t>TON</t>
        </is>
      </c>
      <c r="B13662" s="161" t="inlineStr">
        <is>
          <t>Tonga</t>
        </is>
      </c>
      <c r="C13662" s="161" t="inlineStr">
        <is>
          <t>East Asia &amp; Pacific</t>
        </is>
      </c>
      <c r="D13662" s="161" t="inlineStr">
        <is>
          <t>Upper middle income</t>
        </is>
      </c>
      <c r="E13662" s="161" t="b">
        <v>0</v>
      </c>
      <c r="F13662" s="161" t="inlineStr">
        <is>
          <t>price_gas_residential_usd_gj</t>
        </is>
      </c>
      <c r="G13662" s="161" t="n">
        <v>18.09</v>
      </c>
      <c r="H13662" s="161" t="inlineStr">
        <is>
          <t>2024</t>
        </is>
      </c>
      <c r="I13662" s="161" t="inlineStr">
        <is>
          <t>imffossilfuelsubsidiesdata.xlsb</t>
        </is>
      </c>
    </row>
    <row r="13663" ht="13" customHeight="1">
      <c r="A13663" s="161" t="inlineStr">
        <is>
          <t>TON</t>
        </is>
      </c>
      <c r="B13663" s="161" t="inlineStr">
        <is>
          <t>Tonga</t>
        </is>
      </c>
      <c r="C13663" s="161" t="inlineStr">
        <is>
          <t>East Asia &amp; Pacific</t>
        </is>
      </c>
      <c r="D13663" s="161" t="inlineStr">
        <is>
          <t>Upper middle income</t>
        </is>
      </c>
      <c r="E13663" s="161" t="b">
        <v>0</v>
      </c>
      <c r="F13663" s="161" t="inlineStr">
        <is>
          <t>price_gas_industry_usd_gj</t>
        </is>
      </c>
      <c r="G13663" s="161" t="n">
        <v>7.788</v>
      </c>
      <c r="H13663" s="161" t="inlineStr">
        <is>
          <t>2024</t>
        </is>
      </c>
      <c r="I13663" s="161" t="inlineStr">
        <is>
          <t>imffossilfuelsubsidiesdata.xlsb</t>
        </is>
      </c>
    </row>
    <row r="13664" ht="13" customHeight="1">
      <c r="A13664" s="161" t="inlineStr">
        <is>
          <t>TON</t>
        </is>
      </c>
      <c r="B13664" s="161" t="inlineStr">
        <is>
          <t>Tonga</t>
        </is>
      </c>
      <c r="C13664" s="161" t="inlineStr">
        <is>
          <t>East Asia &amp; Pacific</t>
        </is>
      </c>
      <c r="D13664" s="161" t="inlineStr">
        <is>
          <t>Upper middle income</t>
        </is>
      </c>
      <c r="E13664" s="161" t="b">
        <v>0</v>
      </c>
      <c r="F13664" s="161" t="inlineStr">
        <is>
          <t>price_gas_power_usd_gj</t>
        </is>
      </c>
      <c r="G13664" s="161" t="n">
        <v>6.465</v>
      </c>
      <c r="H13664" s="161" t="inlineStr">
        <is>
          <t>2024</t>
        </is>
      </c>
      <c r="I13664" s="161" t="inlineStr">
        <is>
          <t>imffossilfuelsubsidiesdata.xlsb</t>
        </is>
      </c>
    </row>
    <row r="13665" ht="13" customHeight="1">
      <c r="A13665" s="161" t="inlineStr">
        <is>
          <t>TON</t>
        </is>
      </c>
      <c r="B13665" s="161" t="inlineStr">
        <is>
          <t>Tonga</t>
        </is>
      </c>
      <c r="C13665" s="161" t="inlineStr">
        <is>
          <t>East Asia &amp; Pacific</t>
        </is>
      </c>
      <c r="D13665" s="161" t="inlineStr">
        <is>
          <t>Upper middle income</t>
        </is>
      </c>
      <c r="E13665" s="161" t="b">
        <v>0</v>
      </c>
      <c r="F13665" s="161" t="inlineStr">
        <is>
          <t>price_coal_residential_usd_gj</t>
        </is>
      </c>
      <c r="G13665" s="161" t="n">
        <v>13.168</v>
      </c>
      <c r="H13665" s="161" t="inlineStr">
        <is>
          <t>2024</t>
        </is>
      </c>
      <c r="I13665" s="161" t="inlineStr">
        <is>
          <t>imffossilfuelsubsidiesdata.xlsb</t>
        </is>
      </c>
    </row>
    <row r="13666" ht="13" customHeight="1">
      <c r="A13666" s="161" t="inlineStr">
        <is>
          <t>TON</t>
        </is>
      </c>
      <c r="B13666" s="161" t="inlineStr">
        <is>
          <t>Tonga</t>
        </is>
      </c>
      <c r="C13666" s="161" t="inlineStr">
        <is>
          <t>East Asia &amp; Pacific</t>
        </is>
      </c>
      <c r="D13666" s="161" t="inlineStr">
        <is>
          <t>Upper middle income</t>
        </is>
      </c>
      <c r="E13666" s="161" t="b">
        <v>0</v>
      </c>
      <c r="F13666" s="161" t="inlineStr">
        <is>
          <t>price_coal_industry_usd_gj</t>
        </is>
      </c>
      <c r="G13666" s="161" t="n">
        <v>7.124</v>
      </c>
      <c r="H13666" s="161" t="inlineStr">
        <is>
          <t>2024</t>
        </is>
      </c>
      <c r="I13666" s="161" t="inlineStr">
        <is>
          <t>imffossilfuelsubsidiesdata.xlsb</t>
        </is>
      </c>
    </row>
    <row r="13667" ht="13" customHeight="1">
      <c r="A13667" s="161" t="inlineStr">
        <is>
          <t>TON</t>
        </is>
      </c>
      <c r="B13667" s="161" t="inlineStr">
        <is>
          <t>Tonga</t>
        </is>
      </c>
      <c r="C13667" s="161" t="inlineStr">
        <is>
          <t>East Asia &amp; Pacific</t>
        </is>
      </c>
      <c r="D13667" s="161" t="inlineStr">
        <is>
          <t>Upper middle income</t>
        </is>
      </c>
      <c r="E13667" s="161" t="b">
        <v>0</v>
      </c>
      <c r="F13667" s="161" t="inlineStr">
        <is>
          <t>price_coal_power_usd_gj</t>
        </is>
      </c>
      <c r="G13667" s="161" t="n">
        <v>4.833</v>
      </c>
      <c r="H13667" s="161" t="inlineStr">
        <is>
          <t>2024</t>
        </is>
      </c>
      <c r="I13667" s="161" t="inlineStr">
        <is>
          <t>imffossilfuelsubsidiesdata.xlsb</t>
        </is>
      </c>
    </row>
    <row r="13668" ht="13" customHeight="1">
      <c r="A13668" s="161" t="inlineStr">
        <is>
          <t>TON</t>
        </is>
      </c>
      <c r="B13668" s="161" t="inlineStr">
        <is>
          <t>Tonga</t>
        </is>
      </c>
      <c r="C13668" s="161" t="inlineStr">
        <is>
          <t>East Asia &amp; Pacific</t>
        </is>
      </c>
      <c r="D13668" s="161" t="inlineStr">
        <is>
          <t>Upper middle income</t>
        </is>
      </c>
      <c r="E13668" s="161" t="b">
        <v>0</v>
      </c>
      <c r="F13668" s="161" t="inlineStr">
        <is>
          <t>power_market_structure</t>
        </is>
      </c>
      <c r="G13668" s="161" t="n">
        <v>2</v>
      </c>
      <c r="H13668" s="161" t="inlineStr">
        <is>
          <t>2013</t>
        </is>
      </c>
      <c r="I13668" s="161" t="inlineStr">
        <is>
          <t>dataverse_files.zip</t>
        </is>
      </c>
    </row>
    <row r="13669" ht="13" customHeight="1">
      <c r="A13669" s="161" t="inlineStr">
        <is>
          <t>TON</t>
        </is>
      </c>
      <c r="B13669" s="161" t="inlineStr">
        <is>
          <t>Tonga</t>
        </is>
      </c>
      <c r="C13669" s="161" t="inlineStr">
        <is>
          <t>East Asia &amp; Pacific</t>
        </is>
      </c>
      <c r="D13669" s="161" t="inlineStr">
        <is>
          <t>Upper middle income</t>
        </is>
      </c>
      <c r="E13669" s="161" t="b">
        <v>0</v>
      </c>
      <c r="F13669" s="161" t="inlineStr">
        <is>
          <t>independent_regulator</t>
        </is>
      </c>
      <c r="G13669" s="161" t="n">
        <v>0</v>
      </c>
      <c r="H13669" s="161" t="inlineStr">
        <is>
          <t>2013</t>
        </is>
      </c>
      <c r="I13669" s="161" t="inlineStr">
        <is>
          <t>dataverse_files.zip</t>
        </is>
      </c>
    </row>
    <row r="13670" ht="13" customHeight="1">
      <c r="A13670" s="161" t="inlineStr">
        <is>
          <t>TON</t>
        </is>
      </c>
      <c r="B13670" s="161" t="inlineStr">
        <is>
          <t>Tonga</t>
        </is>
      </c>
      <c r="C13670" s="161" t="inlineStr">
        <is>
          <t>East Asia &amp; Pacific</t>
        </is>
      </c>
      <c r="D13670" s="161" t="inlineStr">
        <is>
          <t>Upper middle income</t>
        </is>
      </c>
      <c r="E13670" s="161" t="b">
        <v>0</v>
      </c>
      <c r="F13670" s="161" t="inlineStr">
        <is>
          <t>generation_unbundled</t>
        </is>
      </c>
      <c r="G13670" s="161" t="n">
        <v>0</v>
      </c>
      <c r="H13670" s="161" t="inlineStr">
        <is>
          <t>2013</t>
        </is>
      </c>
      <c r="I13670" s="161" t="inlineStr">
        <is>
          <t>dataverse_files.zip</t>
        </is>
      </c>
    </row>
    <row r="13671" ht="13" customHeight="1">
      <c r="A13671" s="161" t="inlineStr">
        <is>
          <t>TON</t>
        </is>
      </c>
      <c r="B13671" s="161" t="inlineStr">
        <is>
          <t>Tonga</t>
        </is>
      </c>
      <c r="C13671" s="161" t="inlineStr">
        <is>
          <t>East Asia &amp; Pacific</t>
        </is>
      </c>
      <c r="D13671" s="161" t="inlineStr">
        <is>
          <t>Upper middle income</t>
        </is>
      </c>
      <c r="E13671" s="161" t="b">
        <v>0</v>
      </c>
      <c r="F13671" s="161" t="inlineStr">
        <is>
          <t>revenue_pct_gdp</t>
        </is>
      </c>
      <c r="G13671" s="161" t="n">
        <v>47.934</v>
      </c>
      <c r="H13671" s="161" t="inlineStr">
        <is>
          <t>2024</t>
        </is>
      </c>
      <c r="I13671" s="161" t="inlineStr">
        <is>
          <t>dataset_2026-08-26T13_41_09_874550254Z_DEFAULT_INTEGRATION_IMF_RES_WEO_9_0_0.csv</t>
        </is>
      </c>
    </row>
    <row r="13672" ht="13" customHeight="1">
      <c r="A13672" s="161" t="inlineStr">
        <is>
          <t>TON</t>
        </is>
      </c>
      <c r="B13672" s="161" t="inlineStr">
        <is>
          <t>Tonga</t>
        </is>
      </c>
      <c r="C13672" s="161" t="inlineStr">
        <is>
          <t>East Asia &amp; Pacific</t>
        </is>
      </c>
      <c r="D13672" s="161" t="inlineStr">
        <is>
          <t>Upper middle income</t>
        </is>
      </c>
      <c r="E13672" s="161" t="b">
        <v>0</v>
      </c>
      <c r="F13672" s="161" t="inlineStr">
        <is>
          <t>primary_balance_pct_gdp</t>
        </is>
      </c>
      <c r="G13672" s="161" t="n">
        <v>3.993</v>
      </c>
      <c r="H13672" s="161" t="inlineStr">
        <is>
          <t>2024</t>
        </is>
      </c>
      <c r="I13672" s="161" t="inlineStr">
        <is>
          <t>dataset_2026-08-26T13_41_09_874550254Z_DEFAULT_INTEGRATION_IMF_RES_WEO_9_0_0.csv</t>
        </is>
      </c>
    </row>
    <row r="13673" ht="13" customHeight="1">
      <c r="A13673" s="161" t="inlineStr">
        <is>
          <t>TON</t>
        </is>
      </c>
      <c r="B13673" s="161" t="inlineStr">
        <is>
          <t>Tonga</t>
        </is>
      </c>
      <c r="C13673" s="161" t="inlineStr">
        <is>
          <t>East Asia &amp; Pacific</t>
        </is>
      </c>
      <c r="D13673" s="161" t="inlineStr">
        <is>
          <t>Upper middle income</t>
        </is>
      </c>
      <c r="E13673" s="161" t="b">
        <v>0</v>
      </c>
      <c r="F13673" s="161" t="inlineStr">
        <is>
          <t>current_account_pct_gdp</t>
        </is>
      </c>
      <c r="G13673" s="161" t="n">
        <v>-3.277</v>
      </c>
      <c r="H13673" s="161" t="inlineStr">
        <is>
          <t>2024</t>
        </is>
      </c>
      <c r="I13673" s="161" t="inlineStr">
        <is>
          <t>dataset_2026-08-26T13_41_09_874550254Z_DEFAULT_INTEGRATION_IMF_RES_WEO_9_0_0.csv</t>
        </is>
      </c>
    </row>
    <row r="13674" ht="13" customHeight="1">
      <c r="A13674" s="161" t="inlineStr">
        <is>
          <t>TON</t>
        </is>
      </c>
      <c r="B13674" s="161" t="inlineStr">
        <is>
          <t>Tonga</t>
        </is>
      </c>
      <c r="C13674" s="161" t="inlineStr">
        <is>
          <t>East Asia &amp; Pacific</t>
        </is>
      </c>
      <c r="D13674" s="161" t="inlineStr">
        <is>
          <t>Upper middle income</t>
        </is>
      </c>
      <c r="E13674" s="161" t="b">
        <v>0</v>
      </c>
      <c r="F13674" s="161" t="inlineStr">
        <is>
          <t>real_gdp_growth_5y_avg_pct</t>
        </is>
      </c>
      <c r="G13674" s="161" t="n">
        <v>0.65</v>
      </c>
      <c r="H13674" s="161" t="inlineStr">
        <is>
          <t>2020-2024 avg</t>
        </is>
      </c>
      <c r="I13674" s="161" t="inlineStr">
        <is>
          <t>dataset_2026-08-26T13_41_09_874550254Z_DEFAULT_INTEGRATION_IMF_RES_WEO_9_0_0.csv (derived)</t>
        </is>
      </c>
    </row>
    <row r="13675" ht="13" customHeight="1">
      <c r="A13675" s="161" t="inlineStr">
        <is>
          <t>TON</t>
        </is>
      </c>
      <c r="B13675" s="161" t="inlineStr">
        <is>
          <t>Tonga</t>
        </is>
      </c>
      <c r="C13675" s="161" t="inlineStr">
        <is>
          <t>East Asia &amp; Pacific</t>
        </is>
      </c>
      <c r="D13675" s="161" t="inlineStr">
        <is>
          <t>Upper middle income</t>
        </is>
      </c>
      <c r="E13675" s="161" t="b">
        <v>0</v>
      </c>
      <c r="F13675" s="161" t="inlineStr">
        <is>
          <t>int_budget_need_2030_pct_gdp</t>
        </is>
      </c>
      <c r="G13675" s="161" t="n">
        <v>0.247</v>
      </c>
      <c r="H13675" s="161" t="inlineStr">
        <is>
          <t>2030</t>
        </is>
      </c>
      <c r="I13675" s="161" t="inlineStr">
        <is>
          <t>integrated_results.csv (MacroFiscalModels v0.1, model output)</t>
        </is>
      </c>
    </row>
    <row r="13676" ht="13" customHeight="1">
      <c r="A13676" s="161" t="inlineStr">
        <is>
          <t>TON</t>
        </is>
      </c>
      <c r="B13676" s="161" t="inlineStr">
        <is>
          <t>Tonga</t>
        </is>
      </c>
      <c r="C13676" s="161" t="inlineStr">
        <is>
          <t>East Asia &amp; Pacific</t>
        </is>
      </c>
      <c r="D13676" s="161" t="inlineStr">
        <is>
          <t>Upper middle income</t>
        </is>
      </c>
      <c r="E13676" s="161" t="b">
        <v>0</v>
      </c>
      <c r="F13676" s="161" t="inlineStr">
        <is>
          <t>int_pricing_revenue_2030_pct_gdp</t>
        </is>
      </c>
      <c r="G13676" s="161" t="n">
        <v>0.66</v>
      </c>
      <c r="H13676" s="161" t="inlineStr">
        <is>
          <t>2030</t>
        </is>
      </c>
      <c r="I13676" s="161" t="inlineStr">
        <is>
          <t>integrated_results.csv (MacroFiscalModels v0.1, model output)</t>
        </is>
      </c>
    </row>
    <row r="13677" ht="13" customHeight="1">
      <c r="A13677" s="161" t="inlineStr">
        <is>
          <t>TON</t>
        </is>
      </c>
      <c r="B13677" s="161" t="inlineStr">
        <is>
          <t>Tonga</t>
        </is>
      </c>
      <c r="C13677" s="161" t="inlineStr">
        <is>
          <t>East Asia &amp; Pacific</t>
        </is>
      </c>
      <c r="D13677" s="161" t="inlineStr">
        <is>
          <t>Upper middle income</t>
        </is>
      </c>
      <c r="E13677" s="161" t="b">
        <v>0</v>
      </c>
      <c r="F13677" s="161" t="inlineStr">
        <is>
          <t>int_financing_gap_2030_pct_gdp</t>
        </is>
      </c>
      <c r="G13677" s="161" t="n">
        <v>-0.413</v>
      </c>
      <c r="H13677" s="161" t="inlineStr">
        <is>
          <t>2030</t>
        </is>
      </c>
      <c r="I13677" s="161" t="inlineStr">
        <is>
          <t>integrated_results.csv (MacroFiscalModels v0.1, model output)</t>
        </is>
      </c>
    </row>
    <row r="13678" ht="13" customHeight="1">
      <c r="A13678" s="161" t="inlineStr">
        <is>
          <t>TON</t>
        </is>
      </c>
      <c r="B13678" s="161" t="inlineStr">
        <is>
          <t>Tonga</t>
        </is>
      </c>
      <c r="C13678" s="161" t="inlineStr">
        <is>
          <t>East Asia &amp; Pacific</t>
        </is>
      </c>
      <c r="D13678" s="161" t="inlineStr">
        <is>
          <t>Upper middle income</t>
        </is>
      </c>
      <c r="E13678" s="161" t="b">
        <v>0</v>
      </c>
      <c r="F13678" s="161" t="inlineStr">
        <is>
          <t>int_gdp_dev_2050_pct</t>
        </is>
      </c>
      <c r="G13678" s="161" t="n">
        <v>12.1</v>
      </c>
      <c r="H13678" s="161" t="inlineStr">
        <is>
          <t>2050</t>
        </is>
      </c>
      <c r="I13678" s="161" t="inlineStr">
        <is>
          <t>integrated_results.csv (MacroFiscalModels v0.1, model output)</t>
        </is>
      </c>
    </row>
    <row r="13679" ht="13" customHeight="1">
      <c r="A13679" s="161" t="inlineStr">
        <is>
          <t>TON</t>
        </is>
      </c>
      <c r="B13679" s="161" t="inlineStr">
        <is>
          <t>Tonga</t>
        </is>
      </c>
      <c r="C13679" s="161" t="inlineStr">
        <is>
          <t>East Asia &amp; Pacific</t>
        </is>
      </c>
      <c r="D13679" s="161" t="inlineStr">
        <is>
          <t>Upper middle income</t>
        </is>
      </c>
      <c r="E13679" s="161" t="b">
        <v>0</v>
      </c>
      <c r="F13679" s="161" t="inlineStr">
        <is>
          <t>int_debt_2050_pct_gdp</t>
        </is>
      </c>
      <c r="G13679" s="161" t="n">
        <v>27.86</v>
      </c>
      <c r="H13679" s="161" t="inlineStr">
        <is>
          <t>2050</t>
        </is>
      </c>
      <c r="I13679" s="161" t="inlineStr">
        <is>
          <t>integrated_results.csv (MacroFiscalModels v0.1, model output)</t>
        </is>
      </c>
    </row>
    <row r="13680" ht="13" customHeight="1">
      <c r="A13680" s="161" t="inlineStr">
        <is>
          <t>TTO</t>
        </is>
      </c>
      <c r="B13680" s="161" t="inlineStr">
        <is>
          <t>Trinidad and Tobago</t>
        </is>
      </c>
      <c r="C13680" s="161" t="inlineStr">
        <is>
          <t>Latin America &amp; Caribbean</t>
        </is>
      </c>
      <c r="D13680" s="161" t="inlineStr">
        <is>
          <t>High income</t>
        </is>
      </c>
      <c r="E13680" s="161" t="b">
        <v>0</v>
      </c>
      <c r="F13680" s="161" t="inlineStr">
        <is>
          <t>interest_to_revenue_pct</t>
        </is>
      </c>
      <c r="G13680" s="161" t="n">
        <v>13.989</v>
      </c>
      <c r="H13680" s="161" t="inlineStr">
        <is>
          <t>2024</t>
        </is>
      </c>
      <c r="I13680" s="161" t="inlineStr">
        <is>
          <t>dataset_2026-08-26T13_41_09_874550254Z_DEFAULT_INTEGRATION_IMF_RES_WEO_9_0_0.csv (derived)</t>
        </is>
      </c>
    </row>
    <row r="13681" ht="13" customHeight="1">
      <c r="A13681" s="161" t="inlineStr">
        <is>
          <t>TTO</t>
        </is>
      </c>
      <c r="B13681" s="161" t="inlineStr">
        <is>
          <t>Trinidad and Tobago</t>
        </is>
      </c>
      <c r="C13681" s="161" t="inlineStr">
        <is>
          <t>Latin America &amp; Caribbean</t>
        </is>
      </c>
      <c r="D13681" s="161" t="inlineStr">
        <is>
          <t>High income</t>
        </is>
      </c>
      <c r="E13681" s="161" t="b">
        <v>0</v>
      </c>
      <c r="F13681" s="161" t="inlineStr">
        <is>
          <t>interest_pct_gdp</t>
        </is>
      </c>
      <c r="G13681" s="161" t="n">
        <v>3.681</v>
      </c>
      <c r="H13681" s="161" t="inlineStr">
        <is>
          <t>2024</t>
        </is>
      </c>
      <c r="I13681" s="161" t="inlineStr">
        <is>
          <t>dataset_2026-08-26T13_41_09_874550254Z_DEFAULT_INTEGRATION_IMF_RES_WEO_9_0_0.csv (derived)</t>
        </is>
      </c>
    </row>
    <row r="13682" ht="13" customHeight="1">
      <c r="A13682" s="161" t="inlineStr">
        <is>
          <t>TTO</t>
        </is>
      </c>
      <c r="B13682" s="161" t="inlineStr">
        <is>
          <t>Trinidad and Tobago</t>
        </is>
      </c>
      <c r="C13682" s="161" t="inlineStr">
        <is>
          <t>Latin America &amp; Caribbean</t>
        </is>
      </c>
      <c r="D13682" s="161" t="inlineStr">
        <is>
          <t>High income</t>
        </is>
      </c>
      <c r="E13682" s="161" t="b">
        <v>0</v>
      </c>
      <c r="F13682" s="161" t="inlineStr">
        <is>
          <t>gross_debt_pct_gdp</t>
        </is>
      </c>
      <c r="G13682" s="161" t="n">
        <v>81.786</v>
      </c>
      <c r="H13682" s="161" t="inlineStr">
        <is>
          <t>2024</t>
        </is>
      </c>
      <c r="I13682" s="161" t="inlineStr">
        <is>
          <t>dataset_2026-08-26T13_41_09_874550254Z_DEFAULT_INTEGRATION_IMF_RES_WEO_9_0_0.csv</t>
        </is>
      </c>
    </row>
    <row r="13683" ht="13" customHeight="1">
      <c r="A13683" s="161" t="inlineStr">
        <is>
          <t>TTO</t>
        </is>
      </c>
      <c r="B13683" s="161" t="inlineStr">
        <is>
          <t>Trinidad and Tobago</t>
        </is>
      </c>
      <c r="C13683" s="161" t="inlineStr">
        <is>
          <t>Latin America &amp; Caribbean</t>
        </is>
      </c>
      <c r="D13683" s="161" t="inlineStr">
        <is>
          <t>High income</t>
        </is>
      </c>
      <c r="E13683" s="161" t="b">
        <v>0</v>
      </c>
      <c r="F13683" s="161" t="inlineStr">
        <is>
          <t>tax_revenue_pct_gdp</t>
        </is>
      </c>
      <c r="G13683" s="161" t="n">
        <v>21.847</v>
      </c>
      <c r="H13683" s="161" t="inlineStr">
        <is>
          <t>2024</t>
        </is>
      </c>
      <c r="I13683" s="161" t="inlineStr">
        <is>
          <t>world-imf2026.xlsx</t>
        </is>
      </c>
    </row>
    <row r="13684" ht="13" customHeight="1">
      <c r="A13684" s="161" t="inlineStr">
        <is>
          <t>TTO</t>
        </is>
      </c>
      <c r="B13684" s="161" t="inlineStr">
        <is>
          <t>Trinidad and Tobago</t>
        </is>
      </c>
      <c r="C13684" s="161" t="inlineStr">
        <is>
          <t>Latin America &amp; Caribbean</t>
        </is>
      </c>
      <c r="D13684" s="161" t="inlineStr">
        <is>
          <t>High income</t>
        </is>
      </c>
      <c r="E13684" s="161" t="b">
        <v>0</v>
      </c>
      <c r="F13684" s="161" t="inlineStr">
        <is>
          <t>capex_execution_rate_pct</t>
        </is>
      </c>
      <c r="G13684" s="161" t="n">
        <v>75.968</v>
      </c>
      <c r="H13684" s="161" t="inlineStr">
        <is>
          <t>2022</t>
        </is>
      </c>
      <c r="I13684" s="161" t="inlineStr">
        <is>
          <t>WB_BOOST_WIDEF.csv</t>
        </is>
      </c>
    </row>
    <row r="13685" ht="13" customHeight="1">
      <c r="A13685" s="161" t="inlineStr">
        <is>
          <t>TTO</t>
        </is>
      </c>
      <c r="B13685" s="161" t="inlineStr">
        <is>
          <t>Trinidad and Tobago</t>
        </is>
      </c>
      <c r="C13685" s="161" t="inlineStr">
        <is>
          <t>Latin America &amp; Caribbean</t>
        </is>
      </c>
      <c r="D13685" s="161" t="inlineStr">
        <is>
          <t>High income</t>
        </is>
      </c>
      <c r="E13685" s="161" t="b">
        <v>0</v>
      </c>
      <c r="F13685" s="161" t="inlineStr">
        <is>
          <t>climate_pfm_diagnostic_on_record</t>
        </is>
      </c>
      <c r="G13685" s="161" t="n">
        <v>0</v>
      </c>
      <c r="H13685" s="161" t="inlineStr">
        <is>
          <t>2022</t>
        </is>
      </c>
      <c r="I13685" s="161" t="inlineStr">
        <is>
          <t>UNDP-Global-Climate-Public-Finance-Review-2022.pdf (Table 4.2)</t>
        </is>
      </c>
    </row>
    <row r="13686" ht="13" customHeight="1">
      <c r="A13686" s="161" t="inlineStr">
        <is>
          <t>TTO</t>
        </is>
      </c>
      <c r="B13686" s="161" t="inlineStr">
        <is>
          <t>Trinidad and Tobago</t>
        </is>
      </c>
      <c r="C13686" s="161" t="inlineStr">
        <is>
          <t>Latin America &amp; Caribbean</t>
        </is>
      </c>
      <c r="D13686" s="161" t="inlineStr">
        <is>
          <t>High income</t>
        </is>
      </c>
      <c r="E13686" s="161" t="b">
        <v>0</v>
      </c>
      <c r="F13686" s="161" t="inlineStr">
        <is>
          <t>excise_revenue_pct_of_revenue</t>
        </is>
      </c>
      <c r="G13686" s="161" t="n">
        <v>1.392</v>
      </c>
      <c r="H13686" s="161" t="inlineStr">
        <is>
          <t>2024</t>
        </is>
      </c>
      <c r="I13686" s="161" t="inlineStr">
        <is>
          <t>world-imf2026.xlsx</t>
        </is>
      </c>
    </row>
    <row r="13687" ht="13" customHeight="1">
      <c r="A13687" s="161" t="inlineStr">
        <is>
          <t>TTO</t>
        </is>
      </c>
      <c r="B13687" s="161" t="inlineStr">
        <is>
          <t>Trinidad and Tobago</t>
        </is>
      </c>
      <c r="C13687" s="161" t="inlineStr">
        <is>
          <t>Latin America &amp; Caribbean</t>
        </is>
      </c>
      <c r="D13687" s="161" t="inlineStr">
        <is>
          <t>High income</t>
        </is>
      </c>
      <c r="E13687" s="161" t="b">
        <v>0</v>
      </c>
      <c r="F13687" s="161" t="inlineStr">
        <is>
          <t>ff_subsidy_total_pct_gdp</t>
        </is>
      </c>
      <c r="G13687" s="161" t="n">
        <v>7.323</v>
      </c>
      <c r="H13687" s="161" t="inlineStr">
        <is>
          <t>2024</t>
        </is>
      </c>
      <c r="I13687" s="161" t="inlineStr">
        <is>
          <t>imffossilfuelsubsidiesdata.xlsb + WEO</t>
        </is>
      </c>
    </row>
    <row r="13688" ht="13" customHeight="1">
      <c r="A13688" s="161" t="inlineStr">
        <is>
          <t>TTO</t>
        </is>
      </c>
      <c r="B13688" s="161" t="inlineStr">
        <is>
          <t>Trinidad and Tobago</t>
        </is>
      </c>
      <c r="C13688" s="161" t="inlineStr">
        <is>
          <t>Latin America &amp; Caribbean</t>
        </is>
      </c>
      <c r="D13688" s="161" t="inlineStr">
        <is>
          <t>High income</t>
        </is>
      </c>
      <c r="E13688" s="161" t="b">
        <v>0</v>
      </c>
      <c r="F13688" s="161" t="inlineStr">
        <is>
          <t>ff_subsidy_explicit_pct_gdp</t>
        </is>
      </c>
      <c r="G13688" s="161" t="n">
        <v>2.082</v>
      </c>
      <c r="H13688" s="161" t="inlineStr">
        <is>
          <t>2024</t>
        </is>
      </c>
      <c r="I13688" s="161" t="inlineStr">
        <is>
          <t>imffossilfuelsubsidiesdata.xlsb</t>
        </is>
      </c>
    </row>
    <row r="13689" ht="13" customHeight="1">
      <c r="A13689" s="161" t="inlineStr">
        <is>
          <t>TTO</t>
        </is>
      </c>
      <c r="B13689" s="161" t="inlineStr">
        <is>
          <t>Trinidad and Tobago</t>
        </is>
      </c>
      <c r="C13689" s="161" t="inlineStr">
        <is>
          <t>Latin America &amp; Caribbean</t>
        </is>
      </c>
      <c r="D13689" s="161" t="inlineStr">
        <is>
          <t>High income</t>
        </is>
      </c>
      <c r="E13689" s="161" t="b">
        <v>0</v>
      </c>
      <c r="F13689" s="161" t="inlineStr">
        <is>
          <t>ff_subsidy_implicit_pct_gdp</t>
        </is>
      </c>
      <c r="G13689" s="161" t="n">
        <v>5.241</v>
      </c>
      <c r="H13689" s="161" t="inlineStr">
        <is>
          <t>2024</t>
        </is>
      </c>
      <c r="I13689" s="161" t="inlineStr">
        <is>
          <t>imffossilfuelsubsidiesdata.xlsb</t>
        </is>
      </c>
    </row>
    <row r="13690" ht="13" customHeight="1">
      <c r="A13690" s="161" t="inlineStr">
        <is>
          <t>TTO</t>
        </is>
      </c>
      <c r="B13690" s="161" t="inlineStr">
        <is>
          <t>Trinidad and Tobago</t>
        </is>
      </c>
      <c r="C13690" s="161" t="inlineStr">
        <is>
          <t>Latin America &amp; Caribbean</t>
        </is>
      </c>
      <c r="D13690" s="161" t="inlineStr">
        <is>
          <t>High income</t>
        </is>
      </c>
      <c r="E13690" s="161" t="b">
        <v>0</v>
      </c>
      <c r="F13690" s="161" t="inlineStr">
        <is>
          <t>env_protection_pct_of_expenditure</t>
        </is>
      </c>
      <c r="G13690" s="161" t="n">
        <v>0.011</v>
      </c>
      <c r="H13690" s="161" t="inlineStr">
        <is>
          <t>2022</t>
        </is>
      </c>
      <c r="I13690" s="161" t="inlineStr">
        <is>
          <t>WB_BOOST_WIDEF.csv</t>
        </is>
      </c>
    </row>
    <row r="13691" ht="13" customHeight="1">
      <c r="A13691" s="161" t="inlineStr">
        <is>
          <t>TTO</t>
        </is>
      </c>
      <c r="B13691" s="161" t="inlineStr">
        <is>
          <t>Trinidad and Tobago</t>
        </is>
      </c>
      <c r="C13691" s="161" t="inlineStr">
        <is>
          <t>Latin America &amp; Caribbean</t>
        </is>
      </c>
      <c r="D13691" s="161" t="inlineStr">
        <is>
          <t>High income</t>
        </is>
      </c>
      <c r="E13691" s="161" t="b">
        <v>0</v>
      </c>
      <c r="F13691" s="161" t="inlineStr">
        <is>
          <t>net_fuel_trade_pct_merch</t>
        </is>
      </c>
      <c r="G13691" s="161" t="n">
        <v>16.056</v>
      </c>
      <c r="H13691" s="161" t="inlineStr">
        <is>
          <t>2024</t>
        </is>
      </c>
      <c r="I13691" s="161" t="inlineStr">
        <is>
          <t>WDI TX.VAL.FUEL.ZS.UN less TM.VAL.FUEL.ZS.UN</t>
        </is>
      </c>
    </row>
    <row r="13692" ht="13" customHeight="1">
      <c r="A13692" s="161" t="inlineStr">
        <is>
          <t>TTO</t>
        </is>
      </c>
      <c r="B13692" s="161" t="inlineStr">
        <is>
          <t>Trinidad and Tobago</t>
        </is>
      </c>
      <c r="C13692" s="161" t="inlineStr">
        <is>
          <t>Latin America &amp; Caribbean</t>
        </is>
      </c>
      <c r="D13692" s="161" t="inlineStr">
        <is>
          <t>High income</t>
        </is>
      </c>
      <c r="E13692" s="161" t="b">
        <v>0</v>
      </c>
      <c r="F13692" s="161" t="inlineStr">
        <is>
          <t>fuel_exports_pct_merch</t>
        </is>
      </c>
      <c r="G13692" s="161" t="n">
        <v>31.31</v>
      </c>
      <c r="H13692" s="161" t="inlineStr">
        <is>
          <t>2024</t>
        </is>
      </c>
      <c r="I13692" s="161" t="inlineStr">
        <is>
          <t>API_TX_VAL_FUEL_ZS_UN_DS2_en_csv_v2_33055.zip</t>
        </is>
      </c>
    </row>
    <row r="13693" ht="13" customHeight="1">
      <c r="A13693" s="161" t="inlineStr">
        <is>
          <t>TTO</t>
        </is>
      </c>
      <c r="B13693" s="161" t="inlineStr">
        <is>
          <t>Trinidad and Tobago</t>
        </is>
      </c>
      <c r="C13693" s="161" t="inlineStr">
        <is>
          <t>Latin America &amp; Caribbean</t>
        </is>
      </c>
      <c r="D13693" s="161" t="inlineStr">
        <is>
          <t>High income</t>
        </is>
      </c>
      <c r="E13693" s="161" t="b">
        <v>0</v>
      </c>
      <c r="F13693" s="161" t="inlineStr">
        <is>
          <t>fuel_imports_pct_merch</t>
        </is>
      </c>
      <c r="G13693" s="161" t="n">
        <v>15.254</v>
      </c>
      <c r="H13693" s="161" t="inlineStr">
        <is>
          <t>2024</t>
        </is>
      </c>
      <c r="I13693" s="161" t="inlineStr">
        <is>
          <t>API_TM_VAL_FUEL_ZS_UN_DS2_en_csv_v2_36140.zip</t>
        </is>
      </c>
    </row>
    <row r="13694" ht="13" customHeight="1">
      <c r="A13694" s="161" t="inlineStr">
        <is>
          <t>TTO</t>
        </is>
      </c>
      <c r="B13694" s="161" t="inlineStr">
        <is>
          <t>Trinidad and Tobago</t>
        </is>
      </c>
      <c r="C13694" s="161" t="inlineStr">
        <is>
          <t>Latin America &amp; Caribbean</t>
        </is>
      </c>
      <c r="D13694" s="161" t="inlineStr">
        <is>
          <t>High income</t>
        </is>
      </c>
      <c r="E13694" s="161" t="b">
        <v>0</v>
      </c>
      <c r="F13694" s="161" t="inlineStr">
        <is>
          <t>energy_import_dep_pct</t>
        </is>
      </c>
      <c r="G13694" s="161" t="n">
        <v>-75.45699999999999</v>
      </c>
      <c r="H13694" s="161" t="inlineStr">
        <is>
          <t>2022</t>
        </is>
      </c>
      <c r="I13694" s="161" t="inlineStr">
        <is>
          <t>API_EG_IMP_CONS_ZS_DS2_en_csv_v2_160768.zip</t>
        </is>
      </c>
    </row>
    <row r="13695" ht="13" customHeight="1">
      <c r="A13695" s="161" t="inlineStr">
        <is>
          <t>TTO</t>
        </is>
      </c>
      <c r="B13695" s="161" t="inlineStr">
        <is>
          <t>Trinidad and Tobago</t>
        </is>
      </c>
      <c r="C13695" s="161" t="inlineStr">
        <is>
          <t>Latin America &amp; Caribbean</t>
        </is>
      </c>
      <c r="D13695" s="161" t="inlineStr">
        <is>
          <t>High income</t>
        </is>
      </c>
      <c r="E13695" s="161" t="b">
        <v>0</v>
      </c>
      <c r="F13695" s="161" t="inlineStr">
        <is>
          <t>fossil_rents_total_pct_gdp</t>
        </is>
      </c>
      <c r="G13695" s="161" t="n">
        <v>7.805999999999999</v>
      </c>
      <c r="H13695" s="161" t="inlineStr">
        <is>
          <t>2021</t>
        </is>
      </c>
      <c r="I13695" s="161" t="inlineStr">
        <is>
          <t>WDI NY.GDP.PETR+NGAS+COAL.RT.ZS</t>
        </is>
      </c>
    </row>
    <row r="13696" ht="13" customHeight="1">
      <c r="A13696" s="161" t="inlineStr">
        <is>
          <t>TTO</t>
        </is>
      </c>
      <c r="B13696" s="161" t="inlineStr">
        <is>
          <t>Trinidad and Tobago</t>
        </is>
      </c>
      <c r="C13696" s="161" t="inlineStr">
        <is>
          <t>Latin America &amp; Caribbean</t>
        </is>
      </c>
      <c r="D13696" s="161" t="inlineStr">
        <is>
          <t>High income</t>
        </is>
      </c>
      <c r="E13696" s="161" t="b">
        <v>0</v>
      </c>
      <c r="F13696" s="161" t="inlineStr">
        <is>
          <t>oil_rents_pct_gdp</t>
        </is>
      </c>
      <c r="G13696" s="161" t="n">
        <v>2.711</v>
      </c>
      <c r="H13696" s="161" t="inlineStr">
        <is>
          <t>2021</t>
        </is>
      </c>
      <c r="I13696" s="161" t="inlineStr">
        <is>
          <t>API_NY_GDP_PETR_RT_ZS_DS2_en_csv_v2_40227.zip</t>
        </is>
      </c>
    </row>
    <row r="13697" ht="13" customHeight="1">
      <c r="A13697" s="161" t="inlineStr">
        <is>
          <t>TTO</t>
        </is>
      </c>
      <c r="B13697" s="161" t="inlineStr">
        <is>
          <t>Trinidad and Tobago</t>
        </is>
      </c>
      <c r="C13697" s="161" t="inlineStr">
        <is>
          <t>Latin America &amp; Caribbean</t>
        </is>
      </c>
      <c r="D13697" s="161" t="inlineStr">
        <is>
          <t>High income</t>
        </is>
      </c>
      <c r="E13697" s="161" t="b">
        <v>0</v>
      </c>
      <c r="F13697" s="161" t="inlineStr">
        <is>
          <t>gas_rents_pct_gdp</t>
        </is>
      </c>
      <c r="G13697" s="161" t="n">
        <v>5.095</v>
      </c>
      <c r="H13697" s="161" t="inlineStr">
        <is>
          <t>2021</t>
        </is>
      </c>
      <c r="I13697" s="161" t="inlineStr">
        <is>
          <t>API_NY_GDP_NGAS_RT_ZS_DS2_en_csv_v2_35861.zip</t>
        </is>
      </c>
    </row>
    <row r="13698" ht="13" customHeight="1">
      <c r="A13698" s="161" t="inlineStr">
        <is>
          <t>TTO</t>
        </is>
      </c>
      <c r="B13698" s="161" t="inlineStr">
        <is>
          <t>Trinidad and Tobago</t>
        </is>
      </c>
      <c r="C13698" s="161" t="inlineStr">
        <is>
          <t>Latin America &amp; Caribbean</t>
        </is>
      </c>
      <c r="D13698" s="161" t="inlineStr">
        <is>
          <t>High income</t>
        </is>
      </c>
      <c r="E13698" s="161" t="b">
        <v>0</v>
      </c>
      <c r="F13698" s="161" t="inlineStr">
        <is>
          <t>coal_rents_pct_gdp</t>
        </is>
      </c>
      <c r="G13698" s="161" t="n">
        <v>0</v>
      </c>
      <c r="H13698" s="161" t="inlineStr">
        <is>
          <t>2021</t>
        </is>
      </c>
      <c r="I13698" s="161" t="inlineStr">
        <is>
          <t>API_NY_GDP_COAL_RT_ZS_DS2_en_csv_v2_35370.zip</t>
        </is>
      </c>
    </row>
    <row r="13699" ht="13" customHeight="1">
      <c r="A13699" s="161" t="inlineStr">
        <is>
          <t>TTO</t>
        </is>
      </c>
      <c r="B13699" s="161" t="inlineStr">
        <is>
          <t>Trinidad and Tobago</t>
        </is>
      </c>
      <c r="C13699" s="161" t="inlineStr">
        <is>
          <t>Latin America &amp; Caribbean</t>
        </is>
      </c>
      <c r="D13699" s="161" t="inlineStr">
        <is>
          <t>High income</t>
        </is>
      </c>
      <c r="E13699" s="161" t="b">
        <v>0</v>
      </c>
      <c r="F13699" s="161" t="inlineStr">
        <is>
          <t>other_fossil_gen_share_pct</t>
        </is>
      </c>
      <c r="G13699" s="161" t="n">
        <v>0.419</v>
      </c>
      <c r="H13699" s="161" t="inlineStr">
        <is>
          <t>2024</t>
        </is>
      </c>
      <c r="I13699" s="161" t="inlineStr">
        <is>
          <t>release_generation_yearly_global.csv</t>
        </is>
      </c>
    </row>
    <row r="13700" ht="13" customHeight="1">
      <c r="A13700" s="161" t="inlineStr">
        <is>
          <t>TTO</t>
        </is>
      </c>
      <c r="B13700" s="161" t="inlineStr">
        <is>
          <t>Trinidad and Tobago</t>
        </is>
      </c>
      <c r="C13700" s="161" t="inlineStr">
        <is>
          <t>Latin America &amp; Caribbean</t>
        </is>
      </c>
      <c r="D13700" s="161" t="inlineStr">
        <is>
          <t>High income</t>
        </is>
      </c>
      <c r="E13700" s="161" t="b">
        <v>0</v>
      </c>
      <c r="F13700" s="161" t="inlineStr">
        <is>
          <t>renewable_share_electricity_pct</t>
        </is>
      </c>
      <c r="G13700" s="161" t="n">
        <v>8.539</v>
      </c>
      <c r="H13700" s="161" t="inlineStr">
        <is>
          <t>2024</t>
        </is>
      </c>
      <c r="I13700" s="161" t="inlineStr">
        <is>
          <t>imffossilfuelsubsidiesdata.xlsb</t>
        </is>
      </c>
    </row>
    <row r="13701" ht="13" customHeight="1">
      <c r="A13701" s="161" t="inlineStr">
        <is>
          <t>TTO</t>
        </is>
      </c>
      <c r="B13701" s="161" t="inlineStr">
        <is>
          <t>Trinidad and Tobago</t>
        </is>
      </c>
      <c r="C13701" s="161" t="inlineStr">
        <is>
          <t>Latin America &amp; Caribbean</t>
        </is>
      </c>
      <c r="D13701" s="161" t="inlineStr">
        <is>
          <t>High income</t>
        </is>
      </c>
      <c r="E13701" s="161" t="b">
        <v>0</v>
      </c>
      <c r="F13701" s="161" t="inlineStr">
        <is>
          <t>re_share_change_pp</t>
        </is>
      </c>
      <c r="G13701" s="161" t="n">
        <v>0</v>
      </c>
      <c r="H13701" s="161" t="inlineStr">
        <is>
          <t>2024</t>
        </is>
      </c>
      <c r="I13701" s="161" t="inlineStr">
        <is>
          <t>release_generation_yearly_global.csv</t>
        </is>
      </c>
    </row>
    <row r="13702" ht="13" customHeight="1">
      <c r="A13702" s="161" t="inlineStr">
        <is>
          <t>TTO</t>
        </is>
      </c>
      <c r="B13702" s="161" t="inlineStr">
        <is>
          <t>Trinidad and Tobago</t>
        </is>
      </c>
      <c r="C13702" s="161" t="inlineStr">
        <is>
          <t>Latin America &amp; Caribbean</t>
        </is>
      </c>
      <c r="D13702" s="161" t="inlineStr">
        <is>
          <t>High income</t>
        </is>
      </c>
      <c r="E13702" s="161" t="b">
        <v>0</v>
      </c>
      <c r="F13702" s="161" t="inlineStr">
        <is>
          <t>inn_total_inv_2030_pct_gdp</t>
        </is>
      </c>
      <c r="G13702" s="161" t="n">
        <v>7.459979092689931</v>
      </c>
      <c r="H13702" s="161" t="inlineStr">
        <is>
          <t>2030</t>
        </is>
      </c>
      <c r="I13702" s="161" t="inlineStr">
        <is>
          <t>Mitigation_Investment_Needs_v1.1.xlsx (InvestmentNeeds v1.1, model output)</t>
        </is>
      </c>
    </row>
    <row r="13703" ht="13" customHeight="1">
      <c r="A13703" s="161" t="inlineStr">
        <is>
          <t>TTO</t>
        </is>
      </c>
      <c r="B13703" s="161" t="inlineStr">
        <is>
          <t>Trinidad and Tobago</t>
        </is>
      </c>
      <c r="C13703" s="161" t="inlineStr">
        <is>
          <t>Latin America &amp; Caribbean</t>
        </is>
      </c>
      <c r="D13703" s="161" t="inlineStr">
        <is>
          <t>High income</t>
        </is>
      </c>
      <c r="E13703" s="161" t="b">
        <v>0</v>
      </c>
      <c r="F13703" s="161" t="inlineStr">
        <is>
          <t>inn_incr_inv_2030_pct_gdp</t>
        </is>
      </c>
      <c r="G13703" s="161" t="n">
        <v>1.79039498224558</v>
      </c>
      <c r="H13703" s="161" t="inlineStr">
        <is>
          <t>2030</t>
        </is>
      </c>
      <c r="I13703" s="161" t="inlineStr">
        <is>
          <t>Mitigation_Investment_Needs_v1.1.xlsx (InvestmentNeeds v1.1, model output)</t>
        </is>
      </c>
    </row>
    <row r="13704" ht="13" customHeight="1">
      <c r="A13704" s="161" t="inlineStr">
        <is>
          <t>TTO</t>
        </is>
      </c>
      <c r="B13704" s="161" t="inlineStr">
        <is>
          <t>Trinidad and Tobago</t>
        </is>
      </c>
      <c r="C13704" s="161" t="inlineStr">
        <is>
          <t>Latin America &amp; Caribbean</t>
        </is>
      </c>
      <c r="D13704" s="161" t="inlineStr">
        <is>
          <t>High income</t>
        </is>
      </c>
      <c r="E13704" s="161" t="b">
        <v>0</v>
      </c>
      <c r="F13704" s="161" t="inlineStr">
        <is>
          <t>inn_incr_inv_gen_2030_pct_gdp</t>
        </is>
      </c>
      <c r="G13704" s="161" t="n">
        <v>0.5009958410165999</v>
      </c>
      <c r="H13704" s="161" t="inlineStr">
        <is>
          <t>2030</t>
        </is>
      </c>
      <c r="I13704" s="161" t="inlineStr">
        <is>
          <t>Mitigation_Investment_Needs_v1.1.xlsx (InvestmentNeeds v1.1, model output)</t>
        </is>
      </c>
    </row>
    <row r="13705" ht="13" customHeight="1">
      <c r="A13705" s="161" t="inlineStr">
        <is>
          <t>TTO</t>
        </is>
      </c>
      <c r="B13705" s="161" t="inlineStr">
        <is>
          <t>Trinidad and Tobago</t>
        </is>
      </c>
      <c r="C13705" s="161" t="inlineStr">
        <is>
          <t>Latin America &amp; Caribbean</t>
        </is>
      </c>
      <c r="D13705" s="161" t="inlineStr">
        <is>
          <t>High income</t>
        </is>
      </c>
      <c r="E13705" s="161" t="b">
        <v>0</v>
      </c>
      <c r="F13705" s="161" t="inlineStr">
        <is>
          <t>inn_incr_inv_grid_2030_pct_gdp</t>
        </is>
      </c>
      <c r="G13705" s="161" t="n">
        <v>0.3435400052685253</v>
      </c>
      <c r="H13705" s="161" t="inlineStr">
        <is>
          <t>2030</t>
        </is>
      </c>
      <c r="I13705" s="161" t="inlineStr">
        <is>
          <t>Mitigation_Investment_Needs_v1.1.xlsx (InvestmentNeeds v1.1, model output)</t>
        </is>
      </c>
    </row>
    <row r="13706" ht="13" customHeight="1">
      <c r="A13706" s="161" t="inlineStr">
        <is>
          <t>TTO</t>
        </is>
      </c>
      <c r="B13706" s="161" t="inlineStr">
        <is>
          <t>Trinidad and Tobago</t>
        </is>
      </c>
      <c r="C13706" s="161" t="inlineStr">
        <is>
          <t>Latin America &amp; Caribbean</t>
        </is>
      </c>
      <c r="D13706" s="161" t="inlineStr">
        <is>
          <t>High income</t>
        </is>
      </c>
      <c r="E13706" s="161" t="b">
        <v>0</v>
      </c>
      <c r="F13706" s="161" t="inlineStr">
        <is>
          <t>inn_incr_inv_trn_2030_pct_gdp</t>
        </is>
      </c>
      <c r="G13706" s="161" t="n">
        <v>0.1817398734196364</v>
      </c>
      <c r="H13706" s="161" t="inlineStr">
        <is>
          <t>2030</t>
        </is>
      </c>
      <c r="I13706" s="161" t="inlineStr">
        <is>
          <t>Mitigation_Investment_Needs_v1.1.xlsx (InvestmentNeeds v1.1, model output)</t>
        </is>
      </c>
    </row>
    <row r="13707" ht="13" customHeight="1">
      <c r="A13707" s="161" t="inlineStr">
        <is>
          <t>TTO</t>
        </is>
      </c>
      <c r="B13707" s="161" t="inlineStr">
        <is>
          <t>Trinidad and Tobago</t>
        </is>
      </c>
      <c r="C13707" s="161" t="inlineStr">
        <is>
          <t>Latin America &amp; Caribbean</t>
        </is>
      </c>
      <c r="D13707" s="161" t="inlineStr">
        <is>
          <t>High income</t>
        </is>
      </c>
      <c r="E13707" s="161" t="b">
        <v>0</v>
      </c>
      <c r="F13707" s="161" t="inlineStr">
        <is>
          <t>inn_incr_inv_bld_2030_pct_gdp</t>
        </is>
      </c>
      <c r="G13707" s="161" t="n">
        <v>0.1212325854995815</v>
      </c>
      <c r="H13707" s="161" t="inlineStr">
        <is>
          <t>2030</t>
        </is>
      </c>
      <c r="I13707" s="161" t="inlineStr">
        <is>
          <t>Mitigation_Investment_Needs_v1.1.xlsx (InvestmentNeeds v1.1, model output)</t>
        </is>
      </c>
    </row>
    <row r="13708" ht="13" customHeight="1">
      <c r="A13708" s="161" t="inlineStr">
        <is>
          <t>TTO</t>
        </is>
      </c>
      <c r="B13708" s="161" t="inlineStr">
        <is>
          <t>Trinidad and Tobago</t>
        </is>
      </c>
      <c r="C13708" s="161" t="inlineStr">
        <is>
          <t>Latin America &amp; Caribbean</t>
        </is>
      </c>
      <c r="D13708" s="161" t="inlineStr">
        <is>
          <t>High income</t>
        </is>
      </c>
      <c r="E13708" s="161" t="b">
        <v>0</v>
      </c>
      <c r="F13708" s="161" t="inlineStr">
        <is>
          <t>inn_incr_inv_ind_2030_pct_gdp</t>
        </is>
      </c>
      <c r="G13708" s="161" t="n">
        <v>0.1298324358023538</v>
      </c>
      <c r="H13708" s="161" t="inlineStr">
        <is>
          <t>2030</t>
        </is>
      </c>
      <c r="I13708" s="161" t="inlineStr">
        <is>
          <t>Mitigation_Investment_Needs_v1.1.xlsx (InvestmentNeeds v1.1, model output)</t>
        </is>
      </c>
    </row>
    <row r="13709" ht="13" customHeight="1">
      <c r="A13709" s="161" t="inlineStr">
        <is>
          <t>TTO</t>
        </is>
      </c>
      <c r="B13709" s="161" t="inlineStr">
        <is>
          <t>Trinidad and Tobago</t>
        </is>
      </c>
      <c r="C13709" s="161" t="inlineStr">
        <is>
          <t>Latin America &amp; Caribbean</t>
        </is>
      </c>
      <c r="D13709" s="161" t="inlineStr">
        <is>
          <t>High income</t>
        </is>
      </c>
      <c r="E13709" s="161" t="b">
        <v>0</v>
      </c>
      <c r="F13709" s="161" t="inlineStr">
        <is>
          <t>inn_incr_inv_fuel_2030_pct_gdp</t>
        </is>
      </c>
      <c r="G13709" s="161" t="n">
        <v>0.1294139237505597</v>
      </c>
      <c r="H13709" s="161" t="inlineStr">
        <is>
          <t>2030</t>
        </is>
      </c>
      <c r="I13709" s="161" t="inlineStr">
        <is>
          <t>Mitigation_Investment_Needs_v1.1.xlsx (InvestmentNeeds v1.1, model output)</t>
        </is>
      </c>
    </row>
    <row r="13710" ht="13" customHeight="1">
      <c r="A13710" s="161" t="inlineStr">
        <is>
          <t>TTO</t>
        </is>
      </c>
      <c r="B13710" s="161" t="inlineStr">
        <is>
          <t>Trinidad and Tobago</t>
        </is>
      </c>
      <c r="C13710" s="161" t="inlineStr">
        <is>
          <t>Latin America &amp; Caribbean</t>
        </is>
      </c>
      <c r="D13710" s="161" t="inlineStr">
        <is>
          <t>High income</t>
        </is>
      </c>
      <c r="E13710" s="161" t="b">
        <v>0</v>
      </c>
      <c r="F13710" s="161" t="inlineStr">
        <is>
          <t>inn_incr_inv_afolu_2030_pct_gdp</t>
        </is>
      </c>
      <c r="G13710" s="161" t="n">
        <v>0.383640317488327</v>
      </c>
      <c r="H13710" s="161" t="inlineStr">
        <is>
          <t>2030</t>
        </is>
      </c>
      <c r="I13710" s="161" t="inlineStr">
        <is>
          <t>Mitigation_Investment_Needs_v1.1.xlsx (InvestmentNeeds v1.1, model output)</t>
        </is>
      </c>
    </row>
    <row r="13711" ht="13" customHeight="1">
      <c r="A13711" s="161" t="inlineStr">
        <is>
          <t>TTO</t>
        </is>
      </c>
      <c r="B13711" s="161" t="inlineStr">
        <is>
          <t>Trinidad and Tobago</t>
        </is>
      </c>
      <c r="C13711" s="161" t="inlineStr">
        <is>
          <t>Latin America &amp; Caribbean</t>
        </is>
      </c>
      <c r="D13711" s="161" t="inlineStr">
        <is>
          <t>High income</t>
        </is>
      </c>
      <c r="E13711" s="161" t="b">
        <v>0</v>
      </c>
      <c r="F13711" s="161" t="inlineStr">
        <is>
          <t>inn_incr_cost_a_2030_pct_gdp</t>
        </is>
      </c>
      <c r="G13711" s="161" t="n">
        <v>0.0957016058385758</v>
      </c>
      <c r="H13711" s="161" t="inlineStr">
        <is>
          <t>2030</t>
        </is>
      </c>
      <c r="I13711" s="161" t="inlineStr">
        <is>
          <t>Mitigation_Investment_Needs_v1.1.xlsx (InvestmentNeeds v1.1, model output)</t>
        </is>
      </c>
    </row>
    <row r="13712" ht="13" customHeight="1">
      <c r="A13712" s="161" t="inlineStr">
        <is>
          <t>TTO</t>
        </is>
      </c>
      <c r="B13712" s="161" t="inlineStr">
        <is>
          <t>Trinidad and Tobago</t>
        </is>
      </c>
      <c r="C13712" s="161" t="inlineStr">
        <is>
          <t>Latin America &amp; Caribbean</t>
        </is>
      </c>
      <c r="D13712" s="161" t="inlineStr">
        <is>
          <t>High income</t>
        </is>
      </c>
      <c r="E13712" s="161" t="b">
        <v>0</v>
      </c>
      <c r="F13712" s="161" t="inlineStr">
        <is>
          <t>inn_incr_cost_b_2030_pct_gdp</t>
        </is>
      </c>
      <c r="G13712" s="161" t="n">
        <v>0.0299340709406287</v>
      </c>
      <c r="H13712" s="161" t="inlineStr">
        <is>
          <t>2030</t>
        </is>
      </c>
      <c r="I13712" s="161" t="inlineStr">
        <is>
          <t>Mitigation_Investment_Needs_v1.1.xlsx (InvestmentNeeds v1.1, model output)</t>
        </is>
      </c>
    </row>
    <row r="13713" ht="13" customHeight="1">
      <c r="A13713" s="161" t="inlineStr">
        <is>
          <t>TTO</t>
        </is>
      </c>
      <c r="B13713" s="161" t="inlineStr">
        <is>
          <t>Trinidad and Tobago</t>
        </is>
      </c>
      <c r="C13713" s="161" t="inlineStr">
        <is>
          <t>Latin America &amp; Caribbean</t>
        </is>
      </c>
      <c r="D13713" s="161" t="inlineStr">
        <is>
          <t>High income</t>
        </is>
      </c>
      <c r="E13713" s="161" t="b">
        <v>0</v>
      </c>
      <c r="F13713" s="161" t="inlineStr">
        <is>
          <t>inn_incr_cost_c_2030_pct_gdp</t>
        </is>
      </c>
      <c r="G13713" s="161" t="n">
        <v>-0.028734217328094</v>
      </c>
      <c r="H13713" s="161" t="inlineStr">
        <is>
          <t>2030</t>
        </is>
      </c>
      <c r="I13713" s="161" t="inlineStr">
        <is>
          <t>Mitigation_Investment_Needs_v1.1.xlsx (InvestmentNeeds v1.1, model output)</t>
        </is>
      </c>
    </row>
    <row r="13714" ht="13" customHeight="1">
      <c r="A13714" s="161" t="inlineStr">
        <is>
          <t>TTO</t>
        </is>
      </c>
      <c r="B13714" s="161" t="inlineStr">
        <is>
          <t>Trinidad and Tobago</t>
        </is>
      </c>
      <c r="C13714" s="161" t="inlineStr">
        <is>
          <t>Latin America &amp; Caribbean</t>
        </is>
      </c>
      <c r="D13714" s="161" t="inlineStr">
        <is>
          <t>High income</t>
        </is>
      </c>
      <c r="E13714" s="161" t="b">
        <v>0</v>
      </c>
      <c r="F13714" s="161" t="inlineStr">
        <is>
          <t>inn_cost_per_t_b_2030_usd</t>
        </is>
      </c>
      <c r="G13714" s="161" t="n">
        <v>23.0242511110917</v>
      </c>
      <c r="H13714" s="161" t="inlineStr">
        <is>
          <t>2030</t>
        </is>
      </c>
      <c r="I13714" s="161" t="inlineStr">
        <is>
          <t>Mitigation_Investment_Needs_v1.1.xlsx (InvestmentNeeds v1.1, model output)</t>
        </is>
      </c>
    </row>
    <row r="13715" ht="13" customHeight="1">
      <c r="A13715" s="161" t="inlineStr">
        <is>
          <t>TTO</t>
        </is>
      </c>
      <c r="B13715" s="161" t="inlineStr">
        <is>
          <t>Trinidad and Tobago</t>
        </is>
      </c>
      <c r="C13715" s="161" t="inlineStr">
        <is>
          <t>Latin America &amp; Caribbean</t>
        </is>
      </c>
      <c r="D13715" s="161" t="inlineStr">
        <is>
          <t>High income</t>
        </is>
      </c>
      <c r="E13715" s="161" t="b">
        <v>0</v>
      </c>
      <c r="F13715" s="161" t="inlineStr">
        <is>
          <t>inn_coc_penalty_2030_pct_gdp</t>
        </is>
      </c>
      <c r="G13715" s="161" t="n">
        <v>0.2740313954081132</v>
      </c>
      <c r="H13715" s="161" t="inlineStr">
        <is>
          <t>2030</t>
        </is>
      </c>
      <c r="I13715" s="161" t="inlineStr">
        <is>
          <t>Mitigation_Investment_Needs_v1.1.xlsx (InvestmentNeeds v1.1, model output)</t>
        </is>
      </c>
    </row>
    <row r="13716" ht="13" customHeight="1">
      <c r="A13716" s="161" t="inlineStr">
        <is>
          <t>TTO</t>
        </is>
      </c>
      <c r="B13716" s="161" t="inlineStr">
        <is>
          <t>Trinidad and Tobago</t>
        </is>
      </c>
      <c r="C13716" s="161" t="inlineStr">
        <is>
          <t>Latin America &amp; Caribbean</t>
        </is>
      </c>
      <c r="D13716" s="161" t="inlineStr">
        <is>
          <t>High income</t>
        </is>
      </c>
      <c r="E13716" s="161" t="b">
        <v>0</v>
      </c>
      <c r="F13716" s="161" t="inlineStr">
        <is>
          <t>inn_pima_adj_inv_2030_pct_gdp</t>
        </is>
      </c>
      <c r="G13716" s="161" t="n">
        <v>8.563647232430363</v>
      </c>
      <c r="H13716" s="161" t="inlineStr">
        <is>
          <t>2030</t>
        </is>
      </c>
      <c r="I13716" s="161" t="inlineStr">
        <is>
          <t>Mitigation_Investment_Needs_v1.1.xlsx (InvestmentNeeds v1.1, model output)</t>
        </is>
      </c>
    </row>
    <row r="13717" ht="13" customHeight="1">
      <c r="A13717" s="161" t="inlineStr">
        <is>
          <t>TTO</t>
        </is>
      </c>
      <c r="B13717" s="161" t="inlineStr">
        <is>
          <t>Trinidad and Tobago</t>
        </is>
      </c>
      <c r="C13717" s="161" t="inlineStr">
        <is>
          <t>Latin America &amp; Caribbean</t>
        </is>
      </c>
      <c r="D13717" s="161" t="inlineStr">
        <is>
          <t>High income</t>
        </is>
      </c>
      <c r="E13717" s="161" t="b">
        <v>0</v>
      </c>
      <c r="F13717" s="161" t="inlineStr">
        <is>
          <t>nmim_nz_inv_2030_pct_gdp</t>
        </is>
      </c>
      <c r="G13717" s="161" t="n">
        <v>5.591369398358138</v>
      </c>
      <c r="H13717" s="161" t="inlineStr">
        <is>
          <t>2030</t>
        </is>
      </c>
      <c r="I13717" s="161" t="inlineStr">
        <is>
          <t>nmim_summary_v0_2.csv (InvestmentNeeds NMIM v0.2, model output)</t>
        </is>
      </c>
    </row>
    <row r="13718" ht="13" customHeight="1">
      <c r="A13718" s="161" t="inlineStr">
        <is>
          <t>TTO</t>
        </is>
      </c>
      <c r="B13718" s="161" t="inlineStr">
        <is>
          <t>Trinidad and Tobago</t>
        </is>
      </c>
      <c r="C13718" s="161" t="inlineStr">
        <is>
          <t>Latin America &amp; Caribbean</t>
        </is>
      </c>
      <c r="D13718" s="161" t="inlineStr">
        <is>
          <t>High income</t>
        </is>
      </c>
      <c r="E13718" s="161" t="b">
        <v>0</v>
      </c>
      <c r="F13718" s="161" t="inlineStr">
        <is>
          <t>nmim_typ1_2030_pct_gdp</t>
        </is>
      </c>
      <c r="G13718" s="161" t="n">
        <v>0.7678381729885652</v>
      </c>
      <c r="H13718" s="161" t="inlineStr">
        <is>
          <t>2030</t>
        </is>
      </c>
      <c r="I13718" s="161" t="inlineStr">
        <is>
          <t>nmim_summary_v0_2.csv (InvestmentNeeds NMIM v0.2, model output)</t>
        </is>
      </c>
    </row>
    <row r="13719" ht="13" customHeight="1">
      <c r="A13719" s="161" t="inlineStr">
        <is>
          <t>TTO</t>
        </is>
      </c>
      <c r="B13719" s="161" t="inlineStr">
        <is>
          <t>Trinidad and Tobago</t>
        </is>
      </c>
      <c r="C13719" s="161" t="inlineStr">
        <is>
          <t>Latin America &amp; Caribbean</t>
        </is>
      </c>
      <c r="D13719" s="161" t="inlineStr">
        <is>
          <t>High income</t>
        </is>
      </c>
      <c r="E13719" s="161" t="b">
        <v>0</v>
      </c>
      <c r="F13719" s="161" t="inlineStr">
        <is>
          <t>nmim_typ2_2030_pct_gdp</t>
        </is>
      </c>
      <c r="G13719" s="161" t="n">
        <v>0.560784982724309</v>
      </c>
      <c r="H13719" s="161" t="inlineStr">
        <is>
          <t>2030</t>
        </is>
      </c>
      <c r="I13719" s="161" t="inlineStr">
        <is>
          <t>nmim_summary_v0_2.csv (InvestmentNeeds NMIM v0.2, model output)</t>
        </is>
      </c>
    </row>
    <row r="13720" ht="13" customHeight="1">
      <c r="A13720" s="161" t="inlineStr">
        <is>
          <t>TTO</t>
        </is>
      </c>
      <c r="B13720" s="161" t="inlineStr">
        <is>
          <t>Trinidad and Tobago</t>
        </is>
      </c>
      <c r="C13720" s="161" t="inlineStr">
        <is>
          <t>Latin America &amp; Caribbean</t>
        </is>
      </c>
      <c r="D13720" s="161" t="inlineStr">
        <is>
          <t>High income</t>
        </is>
      </c>
      <c r="E13720" s="161" t="b">
        <v>0</v>
      </c>
      <c r="F13720" s="161" t="inlineStr">
        <is>
          <t>nmim_typ3_2030_pct_gdp</t>
        </is>
      </c>
      <c r="G13720" s="161" t="n">
        <v>0.485917887783054</v>
      </c>
      <c r="H13720" s="161" t="inlineStr">
        <is>
          <t>2030</t>
        </is>
      </c>
      <c r="I13720" s="161" t="inlineStr">
        <is>
          <t>nmim_summary_v0_2.csv (InvestmentNeeds NMIM v0.2, model output)</t>
        </is>
      </c>
    </row>
    <row r="13721" ht="13" customHeight="1">
      <c r="A13721" s="161" t="inlineStr">
        <is>
          <t>TTO</t>
        </is>
      </c>
      <c r="B13721" s="161" t="inlineStr">
        <is>
          <t>Trinidad and Tobago</t>
        </is>
      </c>
      <c r="C13721" s="161" t="inlineStr">
        <is>
          <t>Latin America &amp; Caribbean</t>
        </is>
      </c>
      <c r="D13721" s="161" t="inlineStr">
        <is>
          <t>High income</t>
        </is>
      </c>
      <c r="E13721" s="161" t="b">
        <v>0</v>
      </c>
      <c r="F13721" s="161" t="inlineStr">
        <is>
          <t>nmim_typ4_2030_pct_gdp</t>
        </is>
      </c>
      <c r="G13721" s="161" t="n">
        <v>2.79021330368686</v>
      </c>
      <c r="H13721" s="161" t="inlineStr">
        <is>
          <t>2030</t>
        </is>
      </c>
      <c r="I13721" s="161" t="inlineStr">
        <is>
          <t>nmim_summary_v0_2.csv (InvestmentNeeds NMIM v0.2, model output)</t>
        </is>
      </c>
    </row>
    <row r="13722" ht="13" customHeight="1">
      <c r="A13722" s="161" t="inlineStr">
        <is>
          <t>TTO</t>
        </is>
      </c>
      <c r="B13722" s="161" t="inlineStr">
        <is>
          <t>Trinidad and Tobago</t>
        </is>
      </c>
      <c r="C13722" s="161" t="inlineStr">
        <is>
          <t>Latin America &amp; Caribbean</t>
        </is>
      </c>
      <c r="D13722" s="161" t="inlineStr">
        <is>
          <t>High income</t>
        </is>
      </c>
      <c r="E13722" s="161" t="b">
        <v>0</v>
      </c>
      <c r="F13722" s="161" t="inlineStr">
        <is>
          <t>nmim_typ5_2030_pct_gdp</t>
        </is>
      </c>
      <c r="G13722" s="161" t="n">
        <v>0.9866150496927204</v>
      </c>
      <c r="H13722" s="161" t="inlineStr">
        <is>
          <t>2030</t>
        </is>
      </c>
      <c r="I13722" s="161" t="inlineStr">
        <is>
          <t>nmim_summary_v0_2.csv (InvestmentNeeds NMIM v0.2, model output)</t>
        </is>
      </c>
    </row>
    <row r="13723" ht="13" customHeight="1">
      <c r="A13723" s="161" t="inlineStr">
        <is>
          <t>TTO</t>
        </is>
      </c>
      <c r="B13723" s="161" t="inlineStr">
        <is>
          <t>Trinidad and Tobago</t>
        </is>
      </c>
      <c r="C13723" s="161" t="inlineStr">
        <is>
          <t>Latin America &amp; Caribbean</t>
        </is>
      </c>
      <c r="D13723" s="161" t="inlineStr">
        <is>
          <t>High income</t>
        </is>
      </c>
      <c r="E13723" s="161" t="b">
        <v>0</v>
      </c>
      <c r="F13723" s="161" t="inlineStr">
        <is>
          <t>nmim_budget_need_2030_pct_gdp</t>
        </is>
      </c>
      <c r="G13723" s="161" t="n">
        <v>1.604902164242886</v>
      </c>
      <c r="H13723" s="161" t="inlineStr">
        <is>
          <t>2030</t>
        </is>
      </c>
      <c r="I13723" s="161" t="inlineStr">
        <is>
          <t>nmim_summary_v0_2.csv (InvestmentNeeds NMIM v0.2, model output)</t>
        </is>
      </c>
    </row>
    <row r="13724" ht="13" customHeight="1">
      <c r="A13724" s="161" t="inlineStr">
        <is>
          <t>TTO</t>
        </is>
      </c>
      <c r="B13724" s="161" t="inlineStr">
        <is>
          <t>Trinidad and Tobago</t>
        </is>
      </c>
      <c r="C13724" s="161" t="inlineStr">
        <is>
          <t>Latin America &amp; Caribbean</t>
        </is>
      </c>
      <c r="D13724" s="161" t="inlineStr">
        <is>
          <t>High income</t>
        </is>
      </c>
      <c r="E13724" s="161" t="b">
        <v>0</v>
      </c>
      <c r="F13724" s="161" t="inlineStr">
        <is>
          <t>nmim_private_share_2030_pct</t>
        </is>
      </c>
      <c r="G13724" s="161" t="n">
        <v>61.26732122034788</v>
      </c>
      <c r="H13724" s="161" t="inlineStr">
        <is>
          <t>2030</t>
        </is>
      </c>
      <c r="I13724" s="161" t="inlineStr">
        <is>
          <t>nmim_summary_v0_2.csv (InvestmentNeeds NMIM v0.2, model output)</t>
        </is>
      </c>
    </row>
    <row r="13725" ht="13" customHeight="1">
      <c r="A13725" s="161" t="inlineStr">
        <is>
          <t>TTO</t>
        </is>
      </c>
      <c r="B13725" s="161" t="inlineStr">
        <is>
          <t>Trinidad and Tobago</t>
        </is>
      </c>
      <c r="C13725" s="161" t="inlineStr">
        <is>
          <t>Latin America &amp; Caribbean</t>
        </is>
      </c>
      <c r="D13725" s="161" t="inlineStr">
        <is>
          <t>High income</t>
        </is>
      </c>
      <c r="E13725" s="161" t="b">
        <v>0</v>
      </c>
      <c r="F13725" s="161" t="inlineStr">
        <is>
          <t>nmim_incr_inv_2030_pct_gdp</t>
        </is>
      </c>
      <c r="G13725" s="161" t="n">
        <v>4.721025219456639</v>
      </c>
      <c r="H13725" s="161" t="inlineStr">
        <is>
          <t>2030</t>
        </is>
      </c>
      <c r="I13725" s="161" t="inlineStr">
        <is>
          <t>nmim_summary_v0_2.csv (InvestmentNeeds NMIM v0.2, model output)</t>
        </is>
      </c>
    </row>
    <row r="13726" ht="13" customHeight="1">
      <c r="A13726" s="161" t="inlineStr">
        <is>
          <t>TTO</t>
        </is>
      </c>
      <c r="B13726" s="161" t="inlineStr">
        <is>
          <t>Trinidad and Tobago</t>
        </is>
      </c>
      <c r="C13726" s="161" t="inlineStr">
        <is>
          <t>Latin America &amp; Caribbean</t>
        </is>
      </c>
      <c r="D13726" s="161" t="inlineStr">
        <is>
          <t>High income</t>
        </is>
      </c>
      <c r="E13726" s="161" t="b">
        <v>0</v>
      </c>
      <c r="F13726" s="161" t="inlineStr">
        <is>
          <t>nmim_incr_inv_2050_pct_gdp</t>
        </is>
      </c>
      <c r="G13726" s="161" t="n">
        <v>7.666537336127279</v>
      </c>
      <c r="H13726" s="161" t="inlineStr">
        <is>
          <t>2050</t>
        </is>
      </c>
      <c r="I13726" s="161" t="inlineStr">
        <is>
          <t>nmim_summary_v0_2.csv (InvestmentNeeds NMIM v0.2, model output)</t>
        </is>
      </c>
    </row>
    <row r="13727" ht="13" customHeight="1">
      <c r="A13727" s="161" t="inlineStr">
        <is>
          <t>TTO</t>
        </is>
      </c>
      <c r="B13727" s="161" t="inlineStr">
        <is>
          <t>Trinidad and Tobago</t>
        </is>
      </c>
      <c r="C13727" s="161" t="inlineStr">
        <is>
          <t>Latin America &amp; Caribbean</t>
        </is>
      </c>
      <c r="D13727" s="161" t="inlineStr">
        <is>
          <t>High income</t>
        </is>
      </c>
      <c r="E13727" s="161" t="b">
        <v>0</v>
      </c>
      <c r="F13727" s="161" t="inlineStr">
        <is>
          <t>nmim_pv_incr_cost_b_pct_gdp</t>
        </is>
      </c>
      <c r="G13727" s="161" t="n">
        <v>33.86594398589678</v>
      </c>
      <c r="H13727" s="161" t="inlineStr">
        <is>
          <t>2025-2050</t>
        </is>
      </c>
      <c r="I13727" s="161" t="inlineStr">
        <is>
          <t>nmim_summary_v0_2.csv (InvestmentNeeds NMIM v0.2, model output)</t>
        </is>
      </c>
    </row>
    <row r="13728" ht="13" customHeight="1">
      <c r="A13728" s="161" t="inlineStr">
        <is>
          <t>TTO</t>
        </is>
      </c>
      <c r="B13728" s="161" t="inlineStr">
        <is>
          <t>Trinidad and Tobago</t>
        </is>
      </c>
      <c r="C13728" s="161" t="inlineStr">
        <is>
          <t>Latin America &amp; Caribbean</t>
        </is>
      </c>
      <c r="D13728" s="161" t="inlineStr">
        <is>
          <t>High income</t>
        </is>
      </c>
      <c r="E13728" s="161" t="b">
        <v>0</v>
      </c>
      <c r="F13728" s="161" t="inlineStr">
        <is>
          <t>price_diesel_usd_litre</t>
        </is>
      </c>
      <c r="G13728" s="161" t="n">
        <v>0.594</v>
      </c>
      <c r="H13728" s="161" t="inlineStr">
        <is>
          <t>2024</t>
        </is>
      </c>
      <c r="I13728" s="161" t="inlineStr">
        <is>
          <t>imffossilfuelsubsidiesdata.xlsb</t>
        </is>
      </c>
    </row>
    <row r="13729" ht="13" customHeight="1">
      <c r="A13729" s="161" t="inlineStr">
        <is>
          <t>TTO</t>
        </is>
      </c>
      <c r="B13729" s="161" t="inlineStr">
        <is>
          <t>Trinidad and Tobago</t>
        </is>
      </c>
      <c r="C13729" s="161" t="inlineStr">
        <is>
          <t>Latin America &amp; Caribbean</t>
        </is>
      </c>
      <c r="D13729" s="161" t="inlineStr">
        <is>
          <t>High income</t>
        </is>
      </c>
      <c r="E13729" s="161" t="b">
        <v>0</v>
      </c>
      <c r="F13729" s="161" t="inlineStr">
        <is>
          <t>price_gasoline_usd_litre</t>
        </is>
      </c>
      <c r="G13729" s="161" t="n">
        <v>0.5610000000000001</v>
      </c>
      <c r="H13729" s="161" t="inlineStr">
        <is>
          <t>2024</t>
        </is>
      </c>
      <c r="I13729" s="161" t="inlineStr">
        <is>
          <t>imffossilfuelsubsidiesdata.xlsb</t>
        </is>
      </c>
    </row>
    <row r="13730" ht="13" customHeight="1">
      <c r="A13730" s="161" t="inlineStr">
        <is>
          <t>TTO</t>
        </is>
      </c>
      <c r="B13730" s="161" t="inlineStr">
        <is>
          <t>Trinidad and Tobago</t>
        </is>
      </c>
      <c r="C13730" s="161" t="inlineStr">
        <is>
          <t>Latin America &amp; Caribbean</t>
        </is>
      </c>
      <c r="D13730" s="161" t="inlineStr">
        <is>
          <t>High income</t>
        </is>
      </c>
      <c r="E13730" s="161" t="b">
        <v>0</v>
      </c>
      <c r="F13730" s="161" t="inlineStr">
        <is>
          <t>price_electricity_residential_usd_kwh</t>
        </is>
      </c>
      <c r="G13730" s="161" t="n">
        <v>0.055</v>
      </c>
      <c r="H13730" s="161" t="inlineStr">
        <is>
          <t>2024</t>
        </is>
      </c>
      <c r="I13730" s="161" t="inlineStr">
        <is>
          <t>imffossilfuelsubsidiesdata.xlsb</t>
        </is>
      </c>
    </row>
    <row r="13731" ht="13" customHeight="1">
      <c r="A13731" s="161" t="inlineStr">
        <is>
          <t>TTO</t>
        </is>
      </c>
      <c r="B13731" s="161" t="inlineStr">
        <is>
          <t>Trinidad and Tobago</t>
        </is>
      </c>
      <c r="C13731" s="161" t="inlineStr">
        <is>
          <t>Latin America &amp; Caribbean</t>
        </is>
      </c>
      <c r="D13731" s="161" t="inlineStr">
        <is>
          <t>High income</t>
        </is>
      </c>
      <c r="E13731" s="161" t="b">
        <v>0</v>
      </c>
      <c r="F13731" s="161" t="inlineStr">
        <is>
          <t>price_electricity_industry_usd_kwh</t>
        </is>
      </c>
      <c r="G13731" s="161" t="n">
        <v>0.053</v>
      </c>
      <c r="H13731" s="161" t="inlineStr">
        <is>
          <t>2024</t>
        </is>
      </c>
      <c r="I13731" s="161" t="inlineStr">
        <is>
          <t>imffossilfuelsubsidiesdata.xlsb</t>
        </is>
      </c>
    </row>
    <row r="13732" ht="13" customHeight="1">
      <c r="A13732" s="161" t="inlineStr">
        <is>
          <t>TTO</t>
        </is>
      </c>
      <c r="B13732" s="161" t="inlineStr">
        <is>
          <t>Trinidad and Tobago</t>
        </is>
      </c>
      <c r="C13732" s="161" t="inlineStr">
        <is>
          <t>Latin America &amp; Caribbean</t>
        </is>
      </c>
      <c r="D13732" s="161" t="inlineStr">
        <is>
          <t>High income</t>
        </is>
      </c>
      <c r="E13732" s="161" t="b">
        <v>0</v>
      </c>
      <c r="F13732" s="161" t="inlineStr">
        <is>
          <t>price_gas_residential_usd_gj</t>
        </is>
      </c>
      <c r="G13732" s="161" t="n">
        <v>14.504</v>
      </c>
      <c r="H13732" s="161" t="inlineStr">
        <is>
          <t>2024</t>
        </is>
      </c>
      <c r="I13732" s="161" t="inlineStr">
        <is>
          <t>imffossilfuelsubsidiesdata.xlsb</t>
        </is>
      </c>
    </row>
    <row r="13733" ht="13" customHeight="1">
      <c r="A13733" s="161" t="inlineStr">
        <is>
          <t>TTO</t>
        </is>
      </c>
      <c r="B13733" s="161" t="inlineStr">
        <is>
          <t>Trinidad and Tobago</t>
        </is>
      </c>
      <c r="C13733" s="161" t="inlineStr">
        <is>
          <t>Latin America &amp; Caribbean</t>
        </is>
      </c>
      <c r="D13733" s="161" t="inlineStr">
        <is>
          <t>High income</t>
        </is>
      </c>
      <c r="E13733" s="161" t="b">
        <v>0</v>
      </c>
      <c r="F13733" s="161" t="inlineStr">
        <is>
          <t>price_gas_industry_usd_gj</t>
        </is>
      </c>
      <c r="G13733" s="161" t="n">
        <v>8.922000000000001</v>
      </c>
      <c r="H13733" s="161" t="inlineStr">
        <is>
          <t>2024</t>
        </is>
      </c>
      <c r="I13733" s="161" t="inlineStr">
        <is>
          <t>imffossilfuelsubsidiesdata.xlsb</t>
        </is>
      </c>
    </row>
    <row r="13734" ht="13" customHeight="1">
      <c r="A13734" s="161" t="inlineStr">
        <is>
          <t>TTO</t>
        </is>
      </c>
      <c r="B13734" s="161" t="inlineStr">
        <is>
          <t>Trinidad and Tobago</t>
        </is>
      </c>
      <c r="C13734" s="161" t="inlineStr">
        <is>
          <t>Latin America &amp; Caribbean</t>
        </is>
      </c>
      <c r="D13734" s="161" t="inlineStr">
        <is>
          <t>High income</t>
        </is>
      </c>
      <c r="E13734" s="161" t="b">
        <v>0</v>
      </c>
      <c r="F13734" s="161" t="inlineStr">
        <is>
          <t>price_gas_power_usd_gj</t>
        </is>
      </c>
      <c r="G13734" s="161" t="n">
        <v>8.26</v>
      </c>
      <c r="H13734" s="161" t="inlineStr">
        <is>
          <t>2024</t>
        </is>
      </c>
      <c r="I13734" s="161" t="inlineStr">
        <is>
          <t>imffossilfuelsubsidiesdata.xlsb</t>
        </is>
      </c>
    </row>
    <row r="13735" ht="13" customHeight="1">
      <c r="A13735" s="161" t="inlineStr">
        <is>
          <t>TTO</t>
        </is>
      </c>
      <c r="B13735" s="161" t="inlineStr">
        <is>
          <t>Trinidad and Tobago</t>
        </is>
      </c>
      <c r="C13735" s="161" t="inlineStr">
        <is>
          <t>Latin America &amp; Caribbean</t>
        </is>
      </c>
      <c r="D13735" s="161" t="inlineStr">
        <is>
          <t>High income</t>
        </is>
      </c>
      <c r="E13735" s="161" t="b">
        <v>0</v>
      </c>
      <c r="F13735" s="161" t="inlineStr">
        <is>
          <t>price_coal_residential_usd_gj</t>
        </is>
      </c>
      <c r="G13735" s="161" t="n">
        <v>13.717</v>
      </c>
      <c r="H13735" s="161" t="inlineStr">
        <is>
          <t>2024</t>
        </is>
      </c>
      <c r="I13735" s="161" t="inlineStr">
        <is>
          <t>imffossilfuelsubsidiesdata.xlsb</t>
        </is>
      </c>
    </row>
    <row r="13736" ht="13" customHeight="1">
      <c r="A13736" s="161" t="inlineStr">
        <is>
          <t>TTO</t>
        </is>
      </c>
      <c r="B13736" s="161" t="inlineStr">
        <is>
          <t>Trinidad and Tobago</t>
        </is>
      </c>
      <c r="C13736" s="161" t="inlineStr">
        <is>
          <t>Latin America &amp; Caribbean</t>
        </is>
      </c>
      <c r="D13736" s="161" t="inlineStr">
        <is>
          <t>High income</t>
        </is>
      </c>
      <c r="E13736" s="161" t="b">
        <v>0</v>
      </c>
      <c r="F13736" s="161" t="inlineStr">
        <is>
          <t>price_coal_industry_usd_gj</t>
        </is>
      </c>
      <c r="G13736" s="161" t="n">
        <v>7.124</v>
      </c>
      <c r="H13736" s="161" t="inlineStr">
        <is>
          <t>2024</t>
        </is>
      </c>
      <c r="I13736" s="161" t="inlineStr">
        <is>
          <t>imffossilfuelsubsidiesdata.xlsb</t>
        </is>
      </c>
    </row>
    <row r="13737" ht="13" customHeight="1">
      <c r="A13737" s="161" t="inlineStr">
        <is>
          <t>TTO</t>
        </is>
      </c>
      <c r="B13737" s="161" t="inlineStr">
        <is>
          <t>Trinidad and Tobago</t>
        </is>
      </c>
      <c r="C13737" s="161" t="inlineStr">
        <is>
          <t>Latin America &amp; Caribbean</t>
        </is>
      </c>
      <c r="D13737" s="161" t="inlineStr">
        <is>
          <t>High income</t>
        </is>
      </c>
      <c r="E13737" s="161" t="b">
        <v>0</v>
      </c>
      <c r="F13737" s="161" t="inlineStr">
        <is>
          <t>price_coal_power_usd_gj</t>
        </is>
      </c>
      <c r="G13737" s="161" t="n">
        <v>5.575</v>
      </c>
      <c r="H13737" s="161" t="inlineStr">
        <is>
          <t>2024</t>
        </is>
      </c>
      <c r="I13737" s="161" t="inlineStr">
        <is>
          <t>imffossilfuelsubsidiesdata.xlsb</t>
        </is>
      </c>
    </row>
    <row r="13738" ht="13" customHeight="1">
      <c r="A13738" s="161" t="inlineStr">
        <is>
          <t>TTO</t>
        </is>
      </c>
      <c r="B13738" s="161" t="inlineStr">
        <is>
          <t>Trinidad and Tobago</t>
        </is>
      </c>
      <c r="C13738" s="161" t="inlineStr">
        <is>
          <t>Latin America &amp; Caribbean</t>
        </is>
      </c>
      <c r="D13738" s="161" t="inlineStr">
        <is>
          <t>High income</t>
        </is>
      </c>
      <c r="E13738" s="161" t="b">
        <v>0</v>
      </c>
      <c r="F13738" s="161" t="inlineStr">
        <is>
          <t>power_market_structure</t>
        </is>
      </c>
      <c r="G13738" s="161" t="n">
        <v>2</v>
      </c>
      <c r="H13738" s="161" t="inlineStr">
        <is>
          <t>2013</t>
        </is>
      </c>
      <c r="I13738" s="161" t="inlineStr">
        <is>
          <t>dataverse_files.zip</t>
        </is>
      </c>
    </row>
    <row r="13739" ht="13" customHeight="1">
      <c r="A13739" s="161" t="inlineStr">
        <is>
          <t>TTO</t>
        </is>
      </c>
      <c r="B13739" s="161" t="inlineStr">
        <is>
          <t>Trinidad and Tobago</t>
        </is>
      </c>
      <c r="C13739" s="161" t="inlineStr">
        <is>
          <t>Latin America &amp; Caribbean</t>
        </is>
      </c>
      <c r="D13739" s="161" t="inlineStr">
        <is>
          <t>High income</t>
        </is>
      </c>
      <c r="E13739" s="161" t="b">
        <v>0</v>
      </c>
      <c r="F13739" s="161" t="inlineStr">
        <is>
          <t>independent_regulator</t>
        </is>
      </c>
      <c r="G13739" s="161" t="n">
        <v>1</v>
      </c>
      <c r="H13739" s="161" t="inlineStr">
        <is>
          <t>2013</t>
        </is>
      </c>
      <c r="I13739" s="161" t="inlineStr">
        <is>
          <t>dataverse_files.zip</t>
        </is>
      </c>
    </row>
    <row r="13740" ht="13" customHeight="1">
      <c r="A13740" s="161" t="inlineStr">
        <is>
          <t>TTO</t>
        </is>
      </c>
      <c r="B13740" s="161" t="inlineStr">
        <is>
          <t>Trinidad and Tobago</t>
        </is>
      </c>
      <c r="C13740" s="161" t="inlineStr">
        <is>
          <t>Latin America &amp; Caribbean</t>
        </is>
      </c>
      <c r="D13740" s="161" t="inlineStr">
        <is>
          <t>High income</t>
        </is>
      </c>
      <c r="E13740" s="161" t="b">
        <v>0</v>
      </c>
      <c r="F13740" s="161" t="inlineStr">
        <is>
          <t>generation_unbundled</t>
        </is>
      </c>
      <c r="G13740" s="161" t="n">
        <v>0</v>
      </c>
      <c r="H13740" s="161" t="inlineStr">
        <is>
          <t>2013</t>
        </is>
      </c>
      <c r="I13740" s="161" t="inlineStr">
        <is>
          <t>dataverse_files.zip</t>
        </is>
      </c>
    </row>
    <row r="13741" ht="13" customHeight="1">
      <c r="A13741" s="161" t="inlineStr">
        <is>
          <t>TTO</t>
        </is>
      </c>
      <c r="B13741" s="161" t="inlineStr">
        <is>
          <t>Trinidad and Tobago</t>
        </is>
      </c>
      <c r="C13741" s="161" t="inlineStr">
        <is>
          <t>Latin America &amp; Caribbean</t>
        </is>
      </c>
      <c r="D13741" s="161" t="inlineStr">
        <is>
          <t>High income</t>
        </is>
      </c>
      <c r="E13741" s="161" t="b">
        <v>0</v>
      </c>
      <c r="F13741" s="161" t="inlineStr">
        <is>
          <t>revenue_pct_gdp</t>
        </is>
      </c>
      <c r="G13741" s="161" t="n">
        <v>26.314</v>
      </c>
      <c r="H13741" s="161" t="inlineStr">
        <is>
          <t>2024</t>
        </is>
      </c>
      <c r="I13741" s="161" t="inlineStr">
        <is>
          <t>dataset_2026-08-26T13_41_09_874550254Z_DEFAULT_INTEGRATION_IMF_RES_WEO_9_0_0.csv</t>
        </is>
      </c>
    </row>
    <row r="13742" ht="13" customHeight="1">
      <c r="A13742" s="161" t="inlineStr">
        <is>
          <t>TTO</t>
        </is>
      </c>
      <c r="B13742" s="161" t="inlineStr">
        <is>
          <t>Trinidad and Tobago</t>
        </is>
      </c>
      <c r="C13742" s="161" t="inlineStr">
        <is>
          <t>Latin America &amp; Caribbean</t>
        </is>
      </c>
      <c r="D13742" s="161" t="inlineStr">
        <is>
          <t>High income</t>
        </is>
      </c>
      <c r="E13742" s="161" t="b">
        <v>0</v>
      </c>
      <c r="F13742" s="161" t="inlineStr">
        <is>
          <t>primary_balance_pct_gdp</t>
        </is>
      </c>
      <c r="G13742" s="161" t="n">
        <v>-2.243</v>
      </c>
      <c r="H13742" s="161" t="inlineStr">
        <is>
          <t>2024</t>
        </is>
      </c>
      <c r="I13742" s="161" t="inlineStr">
        <is>
          <t>dataset_2026-08-26T13_41_09_874550254Z_DEFAULT_INTEGRATION_IMF_RES_WEO_9_0_0.csv</t>
        </is>
      </c>
    </row>
    <row r="13743" ht="13" customHeight="1">
      <c r="A13743" s="161" t="inlineStr">
        <is>
          <t>TTO</t>
        </is>
      </c>
      <c r="B13743" s="161" t="inlineStr">
        <is>
          <t>Trinidad and Tobago</t>
        </is>
      </c>
      <c r="C13743" s="161" t="inlineStr">
        <is>
          <t>Latin America &amp; Caribbean</t>
        </is>
      </c>
      <c r="D13743" s="161" t="inlineStr">
        <is>
          <t>High income</t>
        </is>
      </c>
      <c r="E13743" s="161" t="b">
        <v>0</v>
      </c>
      <c r="F13743" s="161" t="inlineStr">
        <is>
          <t>current_account_pct_gdp</t>
        </is>
      </c>
      <c r="G13743" s="161" t="n">
        <v>2.518</v>
      </c>
      <c r="H13743" s="161" t="inlineStr">
        <is>
          <t>2024</t>
        </is>
      </c>
      <c r="I13743" s="161" t="inlineStr">
        <is>
          <t>dataset_2026-08-26T13_41_09_874550254Z_DEFAULT_INTEGRATION_IMF_RES_WEO_9_0_0.csv</t>
        </is>
      </c>
    </row>
    <row r="13744" ht="13" customHeight="1">
      <c r="A13744" s="161" t="inlineStr">
        <is>
          <t>TTO</t>
        </is>
      </c>
      <c r="B13744" s="161" t="inlineStr">
        <is>
          <t>Trinidad and Tobago</t>
        </is>
      </c>
      <c r="C13744" s="161" t="inlineStr">
        <is>
          <t>Latin America &amp; Caribbean</t>
        </is>
      </c>
      <c r="D13744" s="161" t="inlineStr">
        <is>
          <t>High income</t>
        </is>
      </c>
      <c r="E13744" s="161" t="b">
        <v>0</v>
      </c>
      <c r="F13744" s="161" t="inlineStr">
        <is>
          <t>real_gdp_growth_5y_avg_pct</t>
        </is>
      </c>
      <c r="G13744" s="161" t="n">
        <v>-0.9340000000000001</v>
      </c>
      <c r="H13744" s="161" t="inlineStr">
        <is>
          <t>2020-2024 avg</t>
        </is>
      </c>
      <c r="I13744" s="161" t="inlineStr">
        <is>
          <t>dataset_2026-08-26T13_41_09_874550254Z_DEFAULT_INTEGRATION_IMF_RES_WEO_9_0_0.csv (derived)</t>
        </is>
      </c>
    </row>
    <row r="13745" ht="13" customHeight="1">
      <c r="A13745" s="161" t="inlineStr">
        <is>
          <t>TTO</t>
        </is>
      </c>
      <c r="B13745" s="161" t="inlineStr">
        <is>
          <t>Trinidad and Tobago</t>
        </is>
      </c>
      <c r="C13745" s="161" t="inlineStr">
        <is>
          <t>Latin America &amp; Caribbean</t>
        </is>
      </c>
      <c r="D13745" s="161" t="inlineStr">
        <is>
          <t>High income</t>
        </is>
      </c>
      <c r="E13745" s="161" t="b">
        <v>0</v>
      </c>
      <c r="F13745" s="161" t="inlineStr">
        <is>
          <t>int_budget_need_2030_pct_gdp</t>
        </is>
      </c>
      <c r="G13745" s="161" t="n">
        <v>1.354</v>
      </c>
      <c r="H13745" s="161" t="inlineStr">
        <is>
          <t>2030</t>
        </is>
      </c>
      <c r="I13745" s="161" t="inlineStr">
        <is>
          <t>integrated_results.csv (MacroFiscalModels v0.1, model output)</t>
        </is>
      </c>
    </row>
    <row r="13746" ht="13" customHeight="1">
      <c r="A13746" s="161" t="inlineStr">
        <is>
          <t>TTO</t>
        </is>
      </c>
      <c r="B13746" s="161" t="inlineStr">
        <is>
          <t>Trinidad and Tobago</t>
        </is>
      </c>
      <c r="C13746" s="161" t="inlineStr">
        <is>
          <t>Latin America &amp; Caribbean</t>
        </is>
      </c>
      <c r="D13746" s="161" t="inlineStr">
        <is>
          <t>High income</t>
        </is>
      </c>
      <c r="E13746" s="161" t="b">
        <v>0</v>
      </c>
      <c r="F13746" s="161" t="inlineStr">
        <is>
          <t>int_pricing_revenue_2030_pct_gdp</t>
        </is>
      </c>
      <c r="G13746" s="161" t="n">
        <v>0.222</v>
      </c>
      <c r="H13746" s="161" t="inlineStr">
        <is>
          <t>2030</t>
        </is>
      </c>
      <c r="I13746" s="161" t="inlineStr">
        <is>
          <t>integrated_results.csv (MacroFiscalModels v0.1, model output)</t>
        </is>
      </c>
    </row>
    <row r="13747" ht="13" customHeight="1">
      <c r="A13747" s="161" t="inlineStr">
        <is>
          <t>TTO</t>
        </is>
      </c>
      <c r="B13747" s="161" t="inlineStr">
        <is>
          <t>Trinidad and Tobago</t>
        </is>
      </c>
      <c r="C13747" s="161" t="inlineStr">
        <is>
          <t>Latin America &amp; Caribbean</t>
        </is>
      </c>
      <c r="D13747" s="161" t="inlineStr">
        <is>
          <t>High income</t>
        </is>
      </c>
      <c r="E13747" s="161" t="b">
        <v>0</v>
      </c>
      <c r="F13747" s="161" t="inlineStr">
        <is>
          <t>int_financing_gap_2030_pct_gdp</t>
        </is>
      </c>
      <c r="G13747" s="161" t="n">
        <v>1.133</v>
      </c>
      <c r="H13747" s="161" t="inlineStr">
        <is>
          <t>2030</t>
        </is>
      </c>
      <c r="I13747" s="161" t="inlineStr">
        <is>
          <t>integrated_results.csv (MacroFiscalModels v0.1, model output)</t>
        </is>
      </c>
    </row>
    <row r="13748" ht="13" customHeight="1">
      <c r="A13748" s="161" t="inlineStr">
        <is>
          <t>TTO</t>
        </is>
      </c>
      <c r="B13748" s="161" t="inlineStr">
        <is>
          <t>Trinidad and Tobago</t>
        </is>
      </c>
      <c r="C13748" s="161" t="inlineStr">
        <is>
          <t>Latin America &amp; Caribbean</t>
        </is>
      </c>
      <c r="D13748" s="161" t="inlineStr">
        <is>
          <t>High income</t>
        </is>
      </c>
      <c r="E13748" s="161" t="b">
        <v>0</v>
      </c>
      <c r="F13748" s="161" t="inlineStr">
        <is>
          <t>int_gdp_dev_2050_pct</t>
        </is>
      </c>
      <c r="G13748" s="161" t="n">
        <v>19.59</v>
      </c>
      <c r="H13748" s="161" t="inlineStr">
        <is>
          <t>2050</t>
        </is>
      </c>
      <c r="I13748" s="161" t="inlineStr">
        <is>
          <t>integrated_results.csv (MacroFiscalModels v0.1, model output)</t>
        </is>
      </c>
    </row>
    <row r="13749" ht="13" customHeight="1">
      <c r="A13749" s="161" t="inlineStr">
        <is>
          <t>TTO</t>
        </is>
      </c>
      <c r="B13749" s="161" t="inlineStr">
        <is>
          <t>Trinidad and Tobago</t>
        </is>
      </c>
      <c r="C13749" s="161" t="inlineStr">
        <is>
          <t>Latin America &amp; Caribbean</t>
        </is>
      </c>
      <c r="D13749" s="161" t="inlineStr">
        <is>
          <t>High income</t>
        </is>
      </c>
      <c r="E13749" s="161" t="b">
        <v>0</v>
      </c>
      <c r="F13749" s="161" t="inlineStr">
        <is>
          <t>int_debt_2050_pct_gdp</t>
        </is>
      </c>
      <c r="G13749" s="161" t="n">
        <v>92.93000000000001</v>
      </c>
      <c r="H13749" s="161" t="inlineStr">
        <is>
          <t>2050</t>
        </is>
      </c>
      <c r="I13749" s="161" t="inlineStr">
        <is>
          <t>integrated_results.csv (MacroFiscalModels v0.1, model output)</t>
        </is>
      </c>
    </row>
    <row r="13750" ht="13" customHeight="1">
      <c r="A13750" s="161" t="inlineStr">
        <is>
          <t>TUN</t>
        </is>
      </c>
      <c r="B13750" s="161" t="inlineStr">
        <is>
          <t>Tunisia</t>
        </is>
      </c>
      <c r="C13750" s="161" t="inlineStr">
        <is>
          <t>Middle East &amp; North Africa</t>
        </is>
      </c>
      <c r="D13750" s="161" t="inlineStr">
        <is>
          <t>Lower middle income</t>
        </is>
      </c>
      <c r="E13750" s="161" t="b">
        <v>1</v>
      </c>
      <c r="F13750" s="161" t="inlineStr">
        <is>
          <t>interest_to_revenue_pct</t>
        </is>
      </c>
      <c r="G13750" s="161" t="n">
        <v>13.383</v>
      </c>
      <c r="H13750" s="161" t="inlineStr">
        <is>
          <t>2024</t>
        </is>
      </c>
      <c r="I13750" s="161" t="inlineStr">
        <is>
          <t>dataset_2026-08-26T13_41_09_874550254Z_DEFAULT_INTEGRATION_IMF_RES_WEO_9_0_0.csv (derived)</t>
        </is>
      </c>
    </row>
    <row r="13751" ht="13" customHeight="1">
      <c r="A13751" s="161" t="inlineStr">
        <is>
          <t>TUN</t>
        </is>
      </c>
      <c r="B13751" s="161" t="inlineStr">
        <is>
          <t>Tunisia</t>
        </is>
      </c>
      <c r="C13751" s="161" t="inlineStr">
        <is>
          <t>Middle East &amp; North Africa</t>
        </is>
      </c>
      <c r="D13751" s="161" t="inlineStr">
        <is>
          <t>Lower middle income</t>
        </is>
      </c>
      <c r="E13751" s="161" t="b">
        <v>1</v>
      </c>
      <c r="F13751" s="161" t="inlineStr">
        <is>
          <t>interest_pct_gdp</t>
        </is>
      </c>
      <c r="G13751" s="161" t="n">
        <v>3.938</v>
      </c>
      <c r="H13751" s="161" t="inlineStr">
        <is>
          <t>2024</t>
        </is>
      </c>
      <c r="I13751" s="161" t="inlineStr">
        <is>
          <t>dataset_2026-08-26T13_41_09_874550254Z_DEFAULT_INTEGRATION_IMF_RES_WEO_9_0_0.csv (derived)</t>
        </is>
      </c>
    </row>
    <row r="13752" ht="13" customHeight="1">
      <c r="A13752" s="161" t="inlineStr">
        <is>
          <t>TUN</t>
        </is>
      </c>
      <c r="B13752" s="161" t="inlineStr">
        <is>
          <t>Tunisia</t>
        </is>
      </c>
      <c r="C13752" s="161" t="inlineStr">
        <is>
          <t>Middle East &amp; North Africa</t>
        </is>
      </c>
      <c r="D13752" s="161" t="inlineStr">
        <is>
          <t>Lower middle income</t>
        </is>
      </c>
      <c r="E13752" s="161" t="b">
        <v>1</v>
      </c>
      <c r="F13752" s="161" t="inlineStr">
        <is>
          <t>gross_debt_pct_gdp</t>
        </is>
      </c>
      <c r="G13752" s="161" t="n">
        <v>85.66</v>
      </c>
      <c r="H13752" s="161" t="inlineStr">
        <is>
          <t>2024</t>
        </is>
      </c>
      <c r="I13752" s="161" t="inlineStr">
        <is>
          <t>dataset_2026-08-26T13_41_09_874550254Z_DEFAULT_INTEGRATION_IMF_RES_WEO_9_0_0.csv</t>
        </is>
      </c>
    </row>
    <row r="13753" ht="13" customHeight="1">
      <c r="A13753" s="161" t="inlineStr">
        <is>
          <t>TUN</t>
        </is>
      </c>
      <c r="B13753" s="161" t="inlineStr">
        <is>
          <t>Tunisia</t>
        </is>
      </c>
      <c r="C13753" s="161" t="inlineStr">
        <is>
          <t>Middle East &amp; North Africa</t>
        </is>
      </c>
      <c r="D13753" s="161" t="inlineStr">
        <is>
          <t>Lower middle income</t>
        </is>
      </c>
      <c r="E13753" s="161" t="b">
        <v>1</v>
      </c>
      <c r="F13753" s="161" t="inlineStr">
        <is>
          <t>tax_revenue_pct_gdp</t>
        </is>
      </c>
      <c r="G13753" s="161" t="n">
        <v>25.258</v>
      </c>
      <c r="H13753" s="161" t="inlineStr">
        <is>
          <t>2024</t>
        </is>
      </c>
      <c r="I13753" s="161" t="inlineStr">
        <is>
          <t>world-imf2026.xlsx</t>
        </is>
      </c>
    </row>
    <row r="13754" ht="13" customHeight="1">
      <c r="A13754" s="161" t="inlineStr">
        <is>
          <t>TUN</t>
        </is>
      </c>
      <c r="B13754" s="161" t="inlineStr">
        <is>
          <t>Tunisia</t>
        </is>
      </c>
      <c r="C13754" s="161" t="inlineStr">
        <is>
          <t>Middle East &amp; North Africa</t>
        </is>
      </c>
      <c r="D13754" s="161" t="inlineStr">
        <is>
          <t>Lower middle income</t>
        </is>
      </c>
      <c r="E13754" s="161" t="b">
        <v>1</v>
      </c>
      <c r="F13754" s="161" t="inlineStr">
        <is>
          <t>capex_execution_rate_pct</t>
        </is>
      </c>
      <c r="G13754" s="161" t="n">
        <v>93.85899999999999</v>
      </c>
      <c r="H13754" s="161" t="inlineStr">
        <is>
          <t>2022</t>
        </is>
      </c>
      <c r="I13754" s="161" t="inlineStr">
        <is>
          <t>WB_BOOST_WIDEF.csv</t>
        </is>
      </c>
    </row>
    <row r="13755" ht="13" customHeight="1">
      <c r="A13755" s="161" t="inlineStr">
        <is>
          <t>TUN</t>
        </is>
      </c>
      <c r="B13755" s="161" t="inlineStr">
        <is>
          <t>Tunisia</t>
        </is>
      </c>
      <c r="C13755" s="161" t="inlineStr">
        <is>
          <t>Middle East &amp; North Africa</t>
        </is>
      </c>
      <c r="D13755" s="161" t="inlineStr">
        <is>
          <t>Lower middle income</t>
        </is>
      </c>
      <c r="E13755" s="161" t="b">
        <v>1</v>
      </c>
      <c r="F13755" s="161" t="inlineStr">
        <is>
          <t>pefa_pi11_pim_score</t>
        </is>
      </c>
      <c r="G13755" s="161" t="n">
        <v>2</v>
      </c>
      <c r="H13755" s="161" t="inlineStr">
        <is>
          <t>2023</t>
        </is>
      </c>
      <c r="I13755" s="161" t="inlineStr">
        <is>
          <t>assessments_1787749571.csv</t>
        </is>
      </c>
    </row>
    <row r="13756" ht="13" customHeight="1">
      <c r="A13756" s="161" t="inlineStr">
        <is>
          <t>TUN</t>
        </is>
      </c>
      <c r="B13756" s="161" t="inlineStr">
        <is>
          <t>Tunisia</t>
        </is>
      </c>
      <c r="C13756" s="161" t="inlineStr">
        <is>
          <t>Middle East &amp; North Africa</t>
        </is>
      </c>
      <c r="D13756" s="161" t="inlineStr">
        <is>
          <t>Lower middle income</t>
        </is>
      </c>
      <c r="E13756" s="161" t="b">
        <v>1</v>
      </c>
      <c r="F13756" s="161" t="inlineStr">
        <is>
          <t>pefa_pi122_asset_monitoring</t>
        </is>
      </c>
      <c r="G13756" s="161" t="n">
        <v>1</v>
      </c>
      <c r="H13756" s="161" t="inlineStr">
        <is>
          <t>2023</t>
        </is>
      </c>
      <c r="I13756" s="161" t="inlineStr">
        <is>
          <t>assessments_1787749571.csv</t>
        </is>
      </c>
    </row>
    <row r="13757" ht="13" customHeight="1">
      <c r="A13757" s="161" t="inlineStr">
        <is>
          <t>TUN</t>
        </is>
      </c>
      <c r="B13757" s="161" t="inlineStr">
        <is>
          <t>Tunisia</t>
        </is>
      </c>
      <c r="C13757" s="161" t="inlineStr">
        <is>
          <t>Middle East &amp; North Africa</t>
        </is>
      </c>
      <c r="D13757" s="161" t="inlineStr">
        <is>
          <t>Lower middle income</t>
        </is>
      </c>
      <c r="E13757" s="161" t="b">
        <v>1</v>
      </c>
      <c r="F13757" s="161" t="inlineStr">
        <is>
          <t>climate_pfm_diagnostic_on_record</t>
        </is>
      </c>
      <c r="G13757" s="161" t="n">
        <v>0</v>
      </c>
      <c r="H13757" s="161" t="inlineStr">
        <is>
          <t>2022</t>
        </is>
      </c>
      <c r="I13757" s="161" t="inlineStr">
        <is>
          <t>UNDP-Global-Climate-Public-Finance-Review-2022.pdf (Table 4.2)</t>
        </is>
      </c>
    </row>
    <row r="13758" ht="13" customHeight="1">
      <c r="A13758" s="161" t="inlineStr">
        <is>
          <t>TUN</t>
        </is>
      </c>
      <c r="B13758" s="161" t="inlineStr">
        <is>
          <t>Tunisia</t>
        </is>
      </c>
      <c r="C13758" s="161" t="inlineStr">
        <is>
          <t>Middle East &amp; North Africa</t>
        </is>
      </c>
      <c r="D13758" s="161" t="inlineStr">
        <is>
          <t>Lower middle income</t>
        </is>
      </c>
      <c r="E13758" s="161" t="b">
        <v>1</v>
      </c>
      <c r="F13758" s="161" t="inlineStr">
        <is>
          <t>wacc_solar_real_aftertax_pct</t>
        </is>
      </c>
      <c r="G13758" s="161" t="n">
        <v>9.300000000000001</v>
      </c>
      <c r="H13758" s="161" t="inlineStr">
        <is>
          <t>2021</t>
        </is>
      </c>
      <c r="I13758" s="161" t="inlineStr">
        <is>
          <t>IRENA_Cost_of_financing_renewable_power_Appendix_2023.pdf</t>
        </is>
      </c>
    </row>
    <row r="13759" ht="13" customHeight="1">
      <c r="A13759" s="161" t="inlineStr">
        <is>
          <t>TUN</t>
        </is>
      </c>
      <c r="B13759" s="161" t="inlineStr">
        <is>
          <t>Tunisia</t>
        </is>
      </c>
      <c r="C13759" s="161" t="inlineStr">
        <is>
          <t>Middle East &amp; North Africa</t>
        </is>
      </c>
      <c r="D13759" s="161" t="inlineStr">
        <is>
          <t>Lower middle income</t>
        </is>
      </c>
      <c r="E13759" s="161" t="b">
        <v>1</v>
      </c>
      <c r="F13759" s="161" t="inlineStr">
        <is>
          <t>wacc_steffen_nominal_aftertax_pct</t>
        </is>
      </c>
      <c r="G13759" s="161" t="n">
        <v>10.75</v>
      </c>
      <c r="H13759" s="161" t="inlineStr">
        <is>
          <t>2020</t>
        </is>
      </c>
      <c r="I13759" s="161" t="inlineStr">
        <is>
          <t>SteffenEtAl2025_WACC_database.csv</t>
        </is>
      </c>
    </row>
    <row r="13760" ht="13" customHeight="1">
      <c r="A13760" s="161" t="inlineStr">
        <is>
          <t>TUN</t>
        </is>
      </c>
      <c r="B13760" s="161" t="inlineStr">
        <is>
          <t>Tunisia</t>
        </is>
      </c>
      <c r="C13760" s="161" t="inlineStr">
        <is>
          <t>Middle East &amp; North Africa</t>
        </is>
      </c>
      <c r="D13760" s="161" t="inlineStr">
        <is>
          <t>Lower middle income</t>
        </is>
      </c>
      <c r="E13760" s="161" t="b">
        <v>1</v>
      </c>
      <c r="F13760" s="161" t="inlineStr">
        <is>
          <t>wacc_n_sources</t>
        </is>
      </c>
      <c r="G13760" s="161" t="n">
        <v>2</v>
      </c>
      <c r="H13760" s="161" t="inlineStr">
        <is>
          <t>2021-2024</t>
        </is>
      </c>
      <c r="I13760" s="161" t="inlineStr">
        <is>
          <t>IRENA / Steffen et al. / IEA</t>
        </is>
      </c>
    </row>
    <row r="13761" ht="13" customHeight="1">
      <c r="A13761" s="161" t="inlineStr">
        <is>
          <t>TUN</t>
        </is>
      </c>
      <c r="B13761" s="161" t="inlineStr">
        <is>
          <t>Tunisia</t>
        </is>
      </c>
      <c r="C13761" s="161" t="inlineStr">
        <is>
          <t>Middle East &amp; North Africa</t>
        </is>
      </c>
      <c r="D13761" s="161" t="inlineStr">
        <is>
          <t>Lower middle income</t>
        </is>
      </c>
      <c r="E13761" s="161" t="b">
        <v>1</v>
      </c>
      <c r="F13761" s="161" t="inlineStr">
        <is>
          <t>ids_official_private_rate_spread_pp</t>
        </is>
      </c>
      <c r="G13761" s="161" t="n">
        <v>-2.657</v>
      </c>
      <c r="H13761" s="161" t="inlineStr">
        <is>
          <t>2024</t>
        </is>
      </c>
      <c r="I13761" s="161" t="inlineStr">
        <is>
          <t>P_Data_Extract_From_International_Debt_Statistics__2_.xlsx</t>
        </is>
      </c>
    </row>
    <row r="13762" ht="13" customHeight="1">
      <c r="A13762" s="161" t="inlineStr">
        <is>
          <t>TUN</t>
        </is>
      </c>
      <c r="B13762" s="161" t="inlineStr">
        <is>
          <t>Tunisia</t>
        </is>
      </c>
      <c r="C13762" s="161" t="inlineStr">
        <is>
          <t>Middle East &amp; North Africa</t>
        </is>
      </c>
      <c r="D13762" s="161" t="inlineStr">
        <is>
          <t>Lower middle income</t>
        </is>
      </c>
      <c r="E13762" s="161" t="b">
        <v>1</v>
      </c>
      <c r="F13762" s="161" t="inlineStr">
        <is>
          <t>ids_private_creditor_rate_pct</t>
        </is>
      </c>
      <c r="G13762" s="161" t="n">
        <v>2</v>
      </c>
      <c r="H13762" s="161" t="inlineStr">
        <is>
          <t>2021</t>
        </is>
      </c>
      <c r="I13762" s="161" t="inlineStr">
        <is>
          <t>P_Data_Extract_From_International_Debt_Statistics__2_.xlsx</t>
        </is>
      </c>
    </row>
    <row r="13763" ht="13" customHeight="1">
      <c r="A13763" s="161" t="inlineStr">
        <is>
          <t>TUN</t>
        </is>
      </c>
      <c r="B13763" s="161" t="inlineStr">
        <is>
          <t>Tunisia</t>
        </is>
      </c>
      <c r="C13763" s="161" t="inlineStr">
        <is>
          <t>Middle East &amp; North Africa</t>
        </is>
      </c>
      <c r="D13763" s="161" t="inlineStr">
        <is>
          <t>Lower middle income</t>
        </is>
      </c>
      <c r="E13763" s="161" t="b">
        <v>1</v>
      </c>
      <c r="F13763" s="161" t="inlineStr">
        <is>
          <t>ids_avg_maturity_years</t>
        </is>
      </c>
      <c r="G13763" s="161" t="n">
        <v>16.825</v>
      </c>
      <c r="H13763" s="161" t="inlineStr">
        <is>
          <t>2024</t>
        </is>
      </c>
      <c r="I13763" s="161" t="inlineStr">
        <is>
          <t>P_Data_Extract_From_International_Debt_Statistics__2_.xlsx</t>
        </is>
      </c>
    </row>
    <row r="13764" ht="13" customHeight="1">
      <c r="A13764" s="161" t="inlineStr">
        <is>
          <t>TUN</t>
        </is>
      </c>
      <c r="B13764" s="161" t="inlineStr">
        <is>
          <t>Tunisia</t>
        </is>
      </c>
      <c r="C13764" s="161" t="inlineStr">
        <is>
          <t>Middle East &amp; North Africa</t>
        </is>
      </c>
      <c r="D13764" s="161" t="inlineStr">
        <is>
          <t>Lower middle income</t>
        </is>
      </c>
      <c r="E13764" s="161" t="b">
        <v>1</v>
      </c>
      <c r="F13764" s="161" t="inlineStr">
        <is>
          <t>mitigation_finance_received_pct_gdp</t>
        </is>
      </c>
      <c r="G13764" s="161" t="n">
        <v>0.63</v>
      </c>
      <c r="H13764" s="161" t="inlineStr">
        <is>
          <t>2024</t>
        </is>
      </c>
      <c r="I13764" s="161" t="inlineStr">
        <is>
          <t>CRDF-RP_2024.xlsx + WEO</t>
        </is>
      </c>
    </row>
    <row r="13765" ht="13" customHeight="1">
      <c r="A13765" s="161" t="inlineStr">
        <is>
          <t>TUN</t>
        </is>
      </c>
      <c r="B13765" s="161" t="inlineStr">
        <is>
          <t>Tunisia</t>
        </is>
      </c>
      <c r="C13765" s="161" t="inlineStr">
        <is>
          <t>Middle East &amp; North Africa</t>
        </is>
      </c>
      <c r="D13765" s="161" t="inlineStr">
        <is>
          <t>Lower middle income</t>
        </is>
      </c>
      <c r="E13765" s="161" t="b">
        <v>1</v>
      </c>
      <c r="F13765" s="161" t="inlineStr">
        <is>
          <t>ids_multilateral_share_pct</t>
        </is>
      </c>
      <c r="G13765" s="161" t="n">
        <v>61.308</v>
      </c>
      <c r="H13765" s="161" t="inlineStr">
        <is>
          <t>2024</t>
        </is>
      </c>
      <c r="I13765" s="161" t="inlineStr">
        <is>
          <t>P_Data_Extract_From_International_Debt_Statistics__2_.xlsx</t>
        </is>
      </c>
    </row>
    <row r="13766" ht="13" customHeight="1">
      <c r="A13766" s="161" t="inlineStr">
        <is>
          <t>TUN</t>
        </is>
      </c>
      <c r="B13766" s="161" t="inlineStr">
        <is>
          <t>Tunisia</t>
        </is>
      </c>
      <c r="C13766" s="161" t="inlineStr">
        <is>
          <t>Middle East &amp; North Africa</t>
        </is>
      </c>
      <c r="D13766" s="161" t="inlineStr">
        <is>
          <t>Lower middle income</t>
        </is>
      </c>
      <c r="E13766" s="161" t="b">
        <v>1</v>
      </c>
      <c r="F13766" s="161" t="inlineStr">
        <is>
          <t>ids_private_creditor_share_pct</t>
        </is>
      </c>
      <c r="G13766" s="161" t="n">
        <v>12.753</v>
      </c>
      <c r="H13766" s="161" t="inlineStr">
        <is>
          <t>2024</t>
        </is>
      </c>
      <c r="I13766" s="161" t="inlineStr">
        <is>
          <t>P_Data_Extract_From_International_Debt_Statistics__2_.xlsx</t>
        </is>
      </c>
    </row>
    <row r="13767" ht="13" customHeight="1">
      <c r="A13767" s="161" t="inlineStr">
        <is>
          <t>TUN</t>
        </is>
      </c>
      <c r="B13767" s="161" t="inlineStr">
        <is>
          <t>Tunisia</t>
        </is>
      </c>
      <c r="C13767" s="161" t="inlineStr">
        <is>
          <t>Middle East &amp; North Africa</t>
        </is>
      </c>
      <c r="D13767" s="161" t="inlineStr">
        <is>
          <t>Lower middle income</t>
        </is>
      </c>
      <c r="E13767" s="161" t="b">
        <v>1</v>
      </c>
      <c r="F13767" s="161" t="inlineStr">
        <is>
          <t>ids_usd_share_ppg_debt_pct</t>
        </is>
      </c>
      <c r="G13767" s="161" t="n">
        <v>39.351</v>
      </c>
      <c r="H13767" s="161" t="inlineStr">
        <is>
          <t>2024</t>
        </is>
      </c>
      <c r="I13767" s="161" t="inlineStr">
        <is>
          <t>P_Data_Extract_From_International_Debt_Statistics__2_.xlsx</t>
        </is>
      </c>
    </row>
    <row r="13768" ht="13" customHeight="1">
      <c r="A13768" s="161" t="inlineStr">
        <is>
          <t>TUN</t>
        </is>
      </c>
      <c r="B13768" s="161" t="inlineStr">
        <is>
          <t>Tunisia</t>
        </is>
      </c>
      <c r="C13768" s="161" t="inlineStr">
        <is>
          <t>Middle East &amp; North Africa</t>
        </is>
      </c>
      <c r="D13768" s="161" t="inlineStr">
        <is>
          <t>Lower middle income</t>
        </is>
      </c>
      <c r="E13768" s="161" t="b">
        <v>1</v>
      </c>
      <c r="F13768" s="161" t="inlineStr">
        <is>
          <t>pefa_pi103_contingent_liabilities</t>
        </is>
      </c>
      <c r="G13768" s="161" t="n">
        <v>1</v>
      </c>
      <c r="H13768" s="161" t="inlineStr">
        <is>
          <t>2023</t>
        </is>
      </c>
      <c r="I13768" s="161" t="inlineStr">
        <is>
          <t>assessments_1787749571.csv</t>
        </is>
      </c>
    </row>
    <row r="13769" ht="13" customHeight="1">
      <c r="A13769" s="161" t="inlineStr">
        <is>
          <t>TUN</t>
        </is>
      </c>
      <c r="B13769" s="161" t="inlineStr">
        <is>
          <t>Tunisia</t>
        </is>
      </c>
      <c r="C13769" s="161" t="inlineStr">
        <is>
          <t>Middle East &amp; North Africa</t>
        </is>
      </c>
      <c r="D13769" s="161" t="inlineStr">
        <is>
          <t>Lower middle income</t>
        </is>
      </c>
      <c r="E13769" s="161" t="b">
        <v>1</v>
      </c>
      <c r="F13769" s="161" t="inlineStr">
        <is>
          <t>ppi_commitments_pct_gdp</t>
        </is>
      </c>
      <c r="G13769" s="161" t="n">
        <v>0.244</v>
      </c>
      <c r="H13769" s="161" t="inlineStr">
        <is>
          <t>2020-2024 avg</t>
        </is>
      </c>
      <c r="I13769" s="161" t="inlineStr">
        <is>
          <t>2024-PPI-Full-DTA.dta + WEO</t>
        </is>
      </c>
    </row>
    <row r="13770" ht="13" customHeight="1">
      <c r="A13770" s="161" t="inlineStr">
        <is>
          <t>TUN</t>
        </is>
      </c>
      <c r="B13770" s="161" t="inlineStr">
        <is>
          <t>Tunisia</t>
        </is>
      </c>
      <c r="C13770" s="161" t="inlineStr">
        <is>
          <t>Middle East &amp; North Africa</t>
        </is>
      </c>
      <c r="D13770" s="161" t="inlineStr">
        <is>
          <t>Lower middle income</t>
        </is>
      </c>
      <c r="E13770" s="161" t="b">
        <v>1</v>
      </c>
      <c r="F13770" s="161" t="inlineStr">
        <is>
          <t>excise_revenue_pct_of_revenue</t>
        </is>
      </c>
      <c r="G13770" s="161" t="n">
        <v>8.715999999999999</v>
      </c>
      <c r="H13770" s="161" t="inlineStr">
        <is>
          <t>2024</t>
        </is>
      </c>
      <c r="I13770" s="161" t="inlineStr">
        <is>
          <t>world-imf2026.xlsx</t>
        </is>
      </c>
    </row>
    <row r="13771" ht="13" customHeight="1">
      <c r="A13771" s="161" t="inlineStr">
        <is>
          <t>TUN</t>
        </is>
      </c>
      <c r="B13771" s="161" t="inlineStr">
        <is>
          <t>Tunisia</t>
        </is>
      </c>
      <c r="C13771" s="161" t="inlineStr">
        <is>
          <t>Middle East &amp; North Africa</t>
        </is>
      </c>
      <c r="D13771" s="161" t="inlineStr">
        <is>
          <t>Lower middle income</t>
        </is>
      </c>
      <c r="E13771" s="161" t="b">
        <v>1</v>
      </c>
      <c r="F13771" s="161" t="inlineStr">
        <is>
          <t>ff_subsidy_total_pct_gdp</t>
        </is>
      </c>
      <c r="G13771" s="161" t="n">
        <v>15.266</v>
      </c>
      <c r="H13771" s="161" t="inlineStr">
        <is>
          <t>2024</t>
        </is>
      </c>
      <c r="I13771" s="161" t="inlineStr">
        <is>
          <t>imffossilfuelsubsidiesdata.xlsb + WEO</t>
        </is>
      </c>
    </row>
    <row r="13772" ht="13" customHeight="1">
      <c r="A13772" s="161" t="inlineStr">
        <is>
          <t>TUN</t>
        </is>
      </c>
      <c r="B13772" s="161" t="inlineStr">
        <is>
          <t>Tunisia</t>
        </is>
      </c>
      <c r="C13772" s="161" t="inlineStr">
        <is>
          <t>Middle East &amp; North Africa</t>
        </is>
      </c>
      <c r="D13772" s="161" t="inlineStr">
        <is>
          <t>Lower middle income</t>
        </is>
      </c>
      <c r="E13772" s="161" t="b">
        <v>1</v>
      </c>
      <c r="F13772" s="161" t="inlineStr">
        <is>
          <t>ff_subsidy_explicit_pct_gdp</t>
        </is>
      </c>
      <c r="G13772" s="161" t="n">
        <v>5.178</v>
      </c>
      <c r="H13772" s="161" t="inlineStr">
        <is>
          <t>2024</t>
        </is>
      </c>
      <c r="I13772" s="161" t="inlineStr">
        <is>
          <t>imffossilfuelsubsidiesdata.xlsb</t>
        </is>
      </c>
    </row>
    <row r="13773" ht="13" customHeight="1">
      <c r="A13773" s="161" t="inlineStr">
        <is>
          <t>TUN</t>
        </is>
      </c>
      <c r="B13773" s="161" t="inlineStr">
        <is>
          <t>Tunisia</t>
        </is>
      </c>
      <c r="C13773" s="161" t="inlineStr">
        <is>
          <t>Middle East &amp; North Africa</t>
        </is>
      </c>
      <c r="D13773" s="161" t="inlineStr">
        <is>
          <t>Lower middle income</t>
        </is>
      </c>
      <c r="E13773" s="161" t="b">
        <v>1</v>
      </c>
      <c r="F13773" s="161" t="inlineStr">
        <is>
          <t>ff_subsidy_implicit_pct_gdp</t>
        </is>
      </c>
      <c r="G13773" s="161" t="n">
        <v>10.088</v>
      </c>
      <c r="H13773" s="161" t="inlineStr">
        <is>
          <t>2024</t>
        </is>
      </c>
      <c r="I13773" s="161" t="inlineStr">
        <is>
          <t>imffossilfuelsubsidiesdata.xlsb</t>
        </is>
      </c>
    </row>
    <row r="13774" ht="13" customHeight="1">
      <c r="A13774" s="161" t="inlineStr">
        <is>
          <t>TUN</t>
        </is>
      </c>
      <c r="B13774" s="161" t="inlineStr">
        <is>
          <t>Tunisia</t>
        </is>
      </c>
      <c r="C13774" s="161" t="inlineStr">
        <is>
          <t>Middle East &amp; North Africa</t>
        </is>
      </c>
      <c r="D13774" s="161" t="inlineStr">
        <is>
          <t>Lower middle income</t>
        </is>
      </c>
      <c r="E13774" s="161" t="b">
        <v>1</v>
      </c>
      <c r="F13774" s="161" t="inlineStr">
        <is>
          <t>env_protection_pct_of_expenditure</t>
        </is>
      </c>
      <c r="G13774" s="161" t="n">
        <v>0.706</v>
      </c>
      <c r="H13774" s="161" t="inlineStr">
        <is>
          <t>2022</t>
        </is>
      </c>
      <c r="I13774" s="161" t="inlineStr">
        <is>
          <t>WB_BOOST_WIDEF.csv</t>
        </is>
      </c>
    </row>
    <row r="13775" ht="13" customHeight="1">
      <c r="A13775" s="161" t="inlineStr">
        <is>
          <t>TUN</t>
        </is>
      </c>
      <c r="B13775" s="161" t="inlineStr">
        <is>
          <t>Tunisia</t>
        </is>
      </c>
      <c r="C13775" s="161" t="inlineStr">
        <is>
          <t>Middle East &amp; North Africa</t>
        </is>
      </c>
      <c r="D13775" s="161" t="inlineStr">
        <is>
          <t>Lower middle income</t>
        </is>
      </c>
      <c r="E13775" s="161" t="b">
        <v>1</v>
      </c>
      <c r="F13775" s="161" t="inlineStr">
        <is>
          <t>net_fuel_trade_pct_merch</t>
        </is>
      </c>
      <c r="G13775" s="161" t="n">
        <v>-12.548</v>
      </c>
      <c r="H13775" s="161" t="inlineStr">
        <is>
          <t>2024</t>
        </is>
      </c>
      <c r="I13775" s="161" t="inlineStr">
        <is>
          <t>WDI TX.VAL.FUEL.ZS.UN less TM.VAL.FUEL.ZS.UN</t>
        </is>
      </c>
    </row>
    <row r="13776" ht="13" customHeight="1">
      <c r="A13776" s="161" t="inlineStr">
        <is>
          <t>TUN</t>
        </is>
      </c>
      <c r="B13776" s="161" t="inlineStr">
        <is>
          <t>Tunisia</t>
        </is>
      </c>
      <c r="C13776" s="161" t="inlineStr">
        <is>
          <t>Middle East &amp; North Africa</t>
        </is>
      </c>
      <c r="D13776" s="161" t="inlineStr">
        <is>
          <t>Lower middle income</t>
        </is>
      </c>
      <c r="E13776" s="161" t="b">
        <v>1</v>
      </c>
      <c r="F13776" s="161" t="inlineStr">
        <is>
          <t>fuel_exports_pct_merch</t>
        </is>
      </c>
      <c r="G13776" s="161" t="n">
        <v>6.232</v>
      </c>
      <c r="H13776" s="161" t="inlineStr">
        <is>
          <t>2024</t>
        </is>
      </c>
      <c r="I13776" s="161" t="inlineStr">
        <is>
          <t>API_TX_VAL_FUEL_ZS_UN_DS2_en_csv_v2_33055.zip</t>
        </is>
      </c>
    </row>
    <row r="13777" ht="13" customHeight="1">
      <c r="A13777" s="161" t="inlineStr">
        <is>
          <t>TUN</t>
        </is>
      </c>
      <c r="B13777" s="161" t="inlineStr">
        <is>
          <t>Tunisia</t>
        </is>
      </c>
      <c r="C13777" s="161" t="inlineStr">
        <is>
          <t>Middle East &amp; North Africa</t>
        </is>
      </c>
      <c r="D13777" s="161" t="inlineStr">
        <is>
          <t>Lower middle income</t>
        </is>
      </c>
      <c r="E13777" s="161" t="b">
        <v>1</v>
      </c>
      <c r="F13777" s="161" t="inlineStr">
        <is>
          <t>fuel_imports_pct_merch</t>
        </is>
      </c>
      <c r="G13777" s="161" t="n">
        <v>18.78</v>
      </c>
      <c r="H13777" s="161" t="inlineStr">
        <is>
          <t>2024</t>
        </is>
      </c>
      <c r="I13777" s="161" t="inlineStr">
        <is>
          <t>API_TM_VAL_FUEL_ZS_UN_DS2_en_csv_v2_36140.zip</t>
        </is>
      </c>
    </row>
    <row r="13778" ht="13" customHeight="1">
      <c r="A13778" s="161" t="inlineStr">
        <is>
          <t>TUN</t>
        </is>
      </c>
      <c r="B13778" s="161" t="inlineStr">
        <is>
          <t>Tunisia</t>
        </is>
      </c>
      <c r="C13778" s="161" t="inlineStr">
        <is>
          <t>Middle East &amp; North Africa</t>
        </is>
      </c>
      <c r="D13778" s="161" t="inlineStr">
        <is>
          <t>Lower middle income</t>
        </is>
      </c>
      <c r="E13778" s="161" t="b">
        <v>1</v>
      </c>
      <c r="F13778" s="161" t="inlineStr">
        <is>
          <t>energy_import_dep_pct</t>
        </is>
      </c>
      <c r="G13778" s="161" t="n">
        <v>53.14</v>
      </c>
      <c r="H13778" s="161" t="inlineStr">
        <is>
          <t>2022</t>
        </is>
      </c>
      <c r="I13778" s="161" t="inlineStr">
        <is>
          <t>API_EG_IMP_CONS_ZS_DS2_en_csv_v2_160768.zip</t>
        </is>
      </c>
    </row>
    <row r="13779" ht="13" customHeight="1">
      <c r="A13779" s="161" t="inlineStr">
        <is>
          <t>TUN</t>
        </is>
      </c>
      <c r="B13779" s="161" t="inlineStr">
        <is>
          <t>Tunisia</t>
        </is>
      </c>
      <c r="C13779" s="161" t="inlineStr">
        <is>
          <t>Middle East &amp; North Africa</t>
        </is>
      </c>
      <c r="D13779" s="161" t="inlineStr">
        <is>
          <t>Lower middle income</t>
        </is>
      </c>
      <c r="E13779" s="161" t="b">
        <v>1</v>
      </c>
      <c r="F13779" s="161" t="inlineStr">
        <is>
          <t>fossil_rents_total_pct_gdp</t>
        </is>
      </c>
      <c r="G13779" s="161" t="n">
        <v>2.04</v>
      </c>
      <c r="H13779" s="161" t="inlineStr">
        <is>
          <t>2021</t>
        </is>
      </c>
      <c r="I13779" s="161" t="inlineStr">
        <is>
          <t>WDI NY.GDP.PETR+NGAS+COAL.RT.ZS</t>
        </is>
      </c>
    </row>
    <row r="13780" ht="13" customHeight="1">
      <c r="A13780" s="161" t="inlineStr">
        <is>
          <t>TUN</t>
        </is>
      </c>
      <c r="B13780" s="161" t="inlineStr">
        <is>
          <t>Tunisia</t>
        </is>
      </c>
      <c r="C13780" s="161" t="inlineStr">
        <is>
          <t>Middle East &amp; North Africa</t>
        </is>
      </c>
      <c r="D13780" s="161" t="inlineStr">
        <is>
          <t>Lower middle income</t>
        </is>
      </c>
      <c r="E13780" s="161" t="b">
        <v>1</v>
      </c>
      <c r="F13780" s="161" t="inlineStr">
        <is>
          <t>oil_rents_pct_gdp</t>
        </is>
      </c>
      <c r="G13780" s="161" t="n">
        <v>1.549</v>
      </c>
      <c r="H13780" s="161" t="inlineStr">
        <is>
          <t>2021</t>
        </is>
      </c>
      <c r="I13780" s="161" t="inlineStr">
        <is>
          <t>API_NY_GDP_PETR_RT_ZS_DS2_en_csv_v2_40227.zip</t>
        </is>
      </c>
    </row>
    <row r="13781" ht="13" customHeight="1">
      <c r="A13781" s="161" t="inlineStr">
        <is>
          <t>TUN</t>
        </is>
      </c>
      <c r="B13781" s="161" t="inlineStr">
        <is>
          <t>Tunisia</t>
        </is>
      </c>
      <c r="C13781" s="161" t="inlineStr">
        <is>
          <t>Middle East &amp; North Africa</t>
        </is>
      </c>
      <c r="D13781" s="161" t="inlineStr">
        <is>
          <t>Lower middle income</t>
        </is>
      </c>
      <c r="E13781" s="161" t="b">
        <v>1</v>
      </c>
      <c r="F13781" s="161" t="inlineStr">
        <is>
          <t>gas_rents_pct_gdp</t>
        </is>
      </c>
      <c r="G13781" s="161" t="n">
        <v>0.491</v>
      </c>
      <c r="H13781" s="161" t="inlineStr">
        <is>
          <t>2021</t>
        </is>
      </c>
      <c r="I13781" s="161" t="inlineStr">
        <is>
          <t>API_NY_GDP_NGAS_RT_ZS_DS2_en_csv_v2_35861.zip</t>
        </is>
      </c>
    </row>
    <row r="13782" ht="13" customHeight="1">
      <c r="A13782" s="161" t="inlineStr">
        <is>
          <t>TUN</t>
        </is>
      </c>
      <c r="B13782" s="161" t="inlineStr">
        <is>
          <t>Tunisia</t>
        </is>
      </c>
      <c r="C13782" s="161" t="inlineStr">
        <is>
          <t>Middle East &amp; North Africa</t>
        </is>
      </c>
      <c r="D13782" s="161" t="inlineStr">
        <is>
          <t>Lower middle income</t>
        </is>
      </c>
      <c r="E13782" s="161" t="b">
        <v>1</v>
      </c>
      <c r="F13782" s="161" t="inlineStr">
        <is>
          <t>coal_rents_pct_gdp</t>
        </is>
      </c>
      <c r="G13782" s="161" t="n">
        <v>0</v>
      </c>
      <c r="H13782" s="161" t="inlineStr">
        <is>
          <t>2021</t>
        </is>
      </c>
      <c r="I13782" s="161" t="inlineStr">
        <is>
          <t>API_NY_GDP_COAL_RT_ZS_DS2_en_csv_v2_35370.zip</t>
        </is>
      </c>
    </row>
    <row r="13783" ht="13" customHeight="1">
      <c r="A13783" s="161" t="inlineStr">
        <is>
          <t>TUN</t>
        </is>
      </c>
      <c r="B13783" s="161" t="inlineStr">
        <is>
          <t>Tunisia</t>
        </is>
      </c>
      <c r="C13783" s="161" t="inlineStr">
        <is>
          <t>Middle East &amp; North Africa</t>
        </is>
      </c>
      <c r="D13783" s="161" t="inlineStr">
        <is>
          <t>Lower middle income</t>
        </is>
      </c>
      <c r="E13783" s="161" t="b">
        <v>1</v>
      </c>
      <c r="F13783" s="161" t="inlineStr">
        <is>
          <t>other_fossil_gen_share_pct</t>
        </is>
      </c>
      <c r="G13783" s="161" t="n">
        <v>1.031</v>
      </c>
      <c r="H13783" s="161" t="inlineStr">
        <is>
          <t>2025</t>
        </is>
      </c>
      <c r="I13783" s="161" t="inlineStr">
        <is>
          <t>release_generation_yearly_global.csv</t>
        </is>
      </c>
    </row>
    <row r="13784" ht="13" customHeight="1">
      <c r="A13784" s="161" t="inlineStr">
        <is>
          <t>TUN</t>
        </is>
      </c>
      <c r="B13784" s="161" t="inlineStr">
        <is>
          <t>Tunisia</t>
        </is>
      </c>
      <c r="C13784" s="161" t="inlineStr">
        <is>
          <t>Middle East &amp; North Africa</t>
        </is>
      </c>
      <c r="D13784" s="161" t="inlineStr">
        <is>
          <t>Lower middle income</t>
        </is>
      </c>
      <c r="E13784" s="161" t="b">
        <v>1</v>
      </c>
      <c r="F13784" s="161" t="inlineStr">
        <is>
          <t>renewable_share_electricity_pct</t>
        </is>
      </c>
      <c r="G13784" s="161" t="n">
        <v>17.181</v>
      </c>
      <c r="H13784" s="161" t="inlineStr">
        <is>
          <t>2024</t>
        </is>
      </c>
      <c r="I13784" s="161" t="inlineStr">
        <is>
          <t>imffossilfuelsubsidiesdata.xlsb</t>
        </is>
      </c>
    </row>
    <row r="13785" ht="13" customHeight="1">
      <c r="A13785" s="161" t="inlineStr">
        <is>
          <t>TUN</t>
        </is>
      </c>
      <c r="B13785" s="161" t="inlineStr">
        <is>
          <t>Tunisia</t>
        </is>
      </c>
      <c r="C13785" s="161" t="inlineStr">
        <is>
          <t>Middle East &amp; North Africa</t>
        </is>
      </c>
      <c r="D13785" s="161" t="inlineStr">
        <is>
          <t>Lower middle income</t>
        </is>
      </c>
      <c r="E13785" s="161" t="b">
        <v>1</v>
      </c>
      <c r="F13785" s="161" t="inlineStr">
        <is>
          <t>re_share_change_pp</t>
        </is>
      </c>
      <c r="G13785" s="161" t="n">
        <v>-0.365</v>
      </c>
      <c r="H13785" s="161" t="inlineStr">
        <is>
          <t>2025</t>
        </is>
      </c>
      <c r="I13785" s="161" t="inlineStr">
        <is>
          <t>release_generation_yearly_global.csv</t>
        </is>
      </c>
    </row>
    <row r="13786" ht="13" customHeight="1">
      <c r="A13786" s="161" t="inlineStr">
        <is>
          <t>TUN</t>
        </is>
      </c>
      <c r="B13786" s="161" t="inlineStr">
        <is>
          <t>Tunisia</t>
        </is>
      </c>
      <c r="C13786" s="161" t="inlineStr">
        <is>
          <t>Middle East &amp; North Africa</t>
        </is>
      </c>
      <c r="D13786" s="161" t="inlineStr">
        <is>
          <t>Lower middle income</t>
        </is>
      </c>
      <c r="E13786" s="161" t="b">
        <v>1</v>
      </c>
      <c r="F13786" s="161" t="inlineStr">
        <is>
          <t>re_capacity_growth_pct</t>
        </is>
      </c>
      <c r="G13786" s="161" t="n">
        <v>11.009</v>
      </c>
      <c r="H13786" s="161" t="inlineStr">
        <is>
          <t>2025</t>
        </is>
      </c>
      <c r="I13786" s="161" t="inlineStr">
        <is>
          <t>release_generation_yearly_global.csv</t>
        </is>
      </c>
    </row>
    <row r="13787" ht="13" customHeight="1">
      <c r="A13787" s="161" t="inlineStr">
        <is>
          <t>TUN</t>
        </is>
      </c>
      <c r="B13787" s="161" t="inlineStr">
        <is>
          <t>Tunisia</t>
        </is>
      </c>
      <c r="C13787" s="161" t="inlineStr">
        <is>
          <t>Middle East &amp; North Africa</t>
        </is>
      </c>
      <c r="D13787" s="161" t="inlineStr">
        <is>
          <t>Lower middle income</t>
        </is>
      </c>
      <c r="E13787" s="161" t="b">
        <v>1</v>
      </c>
      <c r="F13787" s="161" t="inlineStr">
        <is>
          <t>inn_total_inv_2030_pct_gdp</t>
        </is>
      </c>
      <c r="G13787" s="161" t="n">
        <v>6.78276703251616</v>
      </c>
      <c r="H13787" s="161" t="inlineStr">
        <is>
          <t>2030</t>
        </is>
      </c>
      <c r="I13787" s="161" t="inlineStr">
        <is>
          <t>Mitigation_Investment_Needs_v1.1.xlsx (InvestmentNeeds v1.1, model output)</t>
        </is>
      </c>
    </row>
    <row r="13788" ht="13" customHeight="1">
      <c r="A13788" s="161" t="inlineStr">
        <is>
          <t>TUN</t>
        </is>
      </c>
      <c r="B13788" s="161" t="inlineStr">
        <is>
          <t>Tunisia</t>
        </is>
      </c>
      <c r="C13788" s="161" t="inlineStr">
        <is>
          <t>Middle East &amp; North Africa</t>
        </is>
      </c>
      <c r="D13788" s="161" t="inlineStr">
        <is>
          <t>Lower middle income</t>
        </is>
      </c>
      <c r="E13788" s="161" t="b">
        <v>1</v>
      </c>
      <c r="F13788" s="161" t="inlineStr">
        <is>
          <t>inn_incr_inv_2030_pct_gdp</t>
        </is>
      </c>
      <c r="G13788" s="161" t="n">
        <v>1.62786408780388</v>
      </c>
      <c r="H13788" s="161" t="inlineStr">
        <is>
          <t>2030</t>
        </is>
      </c>
      <c r="I13788" s="161" t="inlineStr">
        <is>
          <t>Mitigation_Investment_Needs_v1.1.xlsx (InvestmentNeeds v1.1, model output)</t>
        </is>
      </c>
    </row>
    <row r="13789" ht="13" customHeight="1">
      <c r="A13789" s="161" t="inlineStr">
        <is>
          <t>TUN</t>
        </is>
      </c>
      <c r="B13789" s="161" t="inlineStr">
        <is>
          <t>Tunisia</t>
        </is>
      </c>
      <c r="C13789" s="161" t="inlineStr">
        <is>
          <t>Middle East &amp; North Africa</t>
        </is>
      </c>
      <c r="D13789" s="161" t="inlineStr">
        <is>
          <t>Lower middle income</t>
        </is>
      </c>
      <c r="E13789" s="161" t="b">
        <v>1</v>
      </c>
      <c r="F13789" s="161" t="inlineStr">
        <is>
          <t>inn_incr_inv_gen_2030_pct_gdp</t>
        </is>
      </c>
      <c r="G13789" s="161" t="n">
        <v>0.4812860752165807</v>
      </c>
      <c r="H13789" s="161" t="inlineStr">
        <is>
          <t>2030</t>
        </is>
      </c>
      <c r="I13789" s="161" t="inlineStr">
        <is>
          <t>Mitigation_Investment_Needs_v1.1.xlsx (InvestmentNeeds v1.1, model output)</t>
        </is>
      </c>
    </row>
    <row r="13790" ht="13" customHeight="1">
      <c r="A13790" s="161" t="inlineStr">
        <is>
          <t>TUN</t>
        </is>
      </c>
      <c r="B13790" s="161" t="inlineStr">
        <is>
          <t>Tunisia</t>
        </is>
      </c>
      <c r="C13790" s="161" t="inlineStr">
        <is>
          <t>Middle East &amp; North Africa</t>
        </is>
      </c>
      <c r="D13790" s="161" t="inlineStr">
        <is>
          <t>Lower middle income</t>
        </is>
      </c>
      <c r="E13790" s="161" t="b">
        <v>1</v>
      </c>
      <c r="F13790" s="161" t="inlineStr">
        <is>
          <t>inn_incr_inv_grid_2030_pct_gdp</t>
        </is>
      </c>
      <c r="G13790" s="161" t="n">
        <v>0.3300247372913693</v>
      </c>
      <c r="H13790" s="161" t="inlineStr">
        <is>
          <t>2030</t>
        </is>
      </c>
      <c r="I13790" s="161" t="inlineStr">
        <is>
          <t>Mitigation_Investment_Needs_v1.1.xlsx (InvestmentNeeds v1.1, model output)</t>
        </is>
      </c>
    </row>
    <row r="13791" ht="13" customHeight="1">
      <c r="A13791" s="161" t="inlineStr">
        <is>
          <t>TUN</t>
        </is>
      </c>
      <c r="B13791" s="161" t="inlineStr">
        <is>
          <t>Tunisia</t>
        </is>
      </c>
      <c r="C13791" s="161" t="inlineStr">
        <is>
          <t>Middle East &amp; North Africa</t>
        </is>
      </c>
      <c r="D13791" s="161" t="inlineStr">
        <is>
          <t>Lower middle income</t>
        </is>
      </c>
      <c r="E13791" s="161" t="b">
        <v>1</v>
      </c>
      <c r="F13791" s="161" t="inlineStr">
        <is>
          <t>inn_incr_inv_trn_2030_pct_gdp</t>
        </is>
      </c>
      <c r="G13791" s="161" t="n">
        <v>0.2318384639992704</v>
      </c>
      <c r="H13791" s="161" t="inlineStr">
        <is>
          <t>2030</t>
        </is>
      </c>
      <c r="I13791" s="161" t="inlineStr">
        <is>
          <t>Mitigation_Investment_Needs_v1.1.xlsx (InvestmentNeeds v1.1, model output)</t>
        </is>
      </c>
    </row>
    <row r="13792" ht="13" customHeight="1">
      <c r="A13792" s="161" t="inlineStr">
        <is>
          <t>TUN</t>
        </is>
      </c>
      <c r="B13792" s="161" t="inlineStr">
        <is>
          <t>Tunisia</t>
        </is>
      </c>
      <c r="C13792" s="161" t="inlineStr">
        <is>
          <t>Middle East &amp; North Africa</t>
        </is>
      </c>
      <c r="D13792" s="161" t="inlineStr">
        <is>
          <t>Lower middle income</t>
        </is>
      </c>
      <c r="E13792" s="161" t="b">
        <v>1</v>
      </c>
      <c r="F13792" s="161" t="inlineStr">
        <is>
          <t>inn_incr_inv_bld_2030_pct_gdp</t>
        </is>
      </c>
      <c r="G13792" s="161" t="n">
        <v>0.1634049876609379</v>
      </c>
      <c r="H13792" s="161" t="inlineStr">
        <is>
          <t>2030</t>
        </is>
      </c>
      <c r="I13792" s="161" t="inlineStr">
        <is>
          <t>Mitigation_Investment_Needs_v1.1.xlsx (InvestmentNeeds v1.1, model output)</t>
        </is>
      </c>
    </row>
    <row r="13793" ht="13" customHeight="1">
      <c r="A13793" s="161" t="inlineStr">
        <is>
          <t>TUN</t>
        </is>
      </c>
      <c r="B13793" s="161" t="inlineStr">
        <is>
          <t>Tunisia</t>
        </is>
      </c>
      <c r="C13793" s="161" t="inlineStr">
        <is>
          <t>Middle East &amp; North Africa</t>
        </is>
      </c>
      <c r="D13793" s="161" t="inlineStr">
        <is>
          <t>Lower middle income</t>
        </is>
      </c>
      <c r="E13793" s="161" t="b">
        <v>1</v>
      </c>
      <c r="F13793" s="161" t="inlineStr">
        <is>
          <t>inn_incr_inv_ind_2030_pct_gdp</t>
        </is>
      </c>
      <c r="G13793" s="161" t="n">
        <v>0.08309829831208849</v>
      </c>
      <c r="H13793" s="161" t="inlineStr">
        <is>
          <t>2030</t>
        </is>
      </c>
      <c r="I13793" s="161" t="inlineStr">
        <is>
          <t>Mitigation_Investment_Needs_v1.1.xlsx (InvestmentNeeds v1.1, model output)</t>
        </is>
      </c>
    </row>
    <row r="13794" ht="13" customHeight="1">
      <c r="A13794" s="161" t="inlineStr">
        <is>
          <t>TUN</t>
        </is>
      </c>
      <c r="B13794" s="161" t="inlineStr">
        <is>
          <t>Tunisia</t>
        </is>
      </c>
      <c r="C13794" s="161" t="inlineStr">
        <is>
          <t>Middle East &amp; North Africa</t>
        </is>
      </c>
      <c r="D13794" s="161" t="inlineStr">
        <is>
          <t>Lower middle income</t>
        </is>
      </c>
      <c r="E13794" s="161" t="b">
        <v>1</v>
      </c>
      <c r="F13794" s="161" t="inlineStr">
        <is>
          <t>inn_incr_inv_fuel_2030_pct_gdp</t>
        </is>
      </c>
      <c r="G13794" s="161" t="n">
        <v>0.1131695189383074</v>
      </c>
      <c r="H13794" s="161" t="inlineStr">
        <is>
          <t>2030</t>
        </is>
      </c>
      <c r="I13794" s="161" t="inlineStr">
        <is>
          <t>Mitigation_Investment_Needs_v1.1.xlsx (InvestmentNeeds v1.1, model output)</t>
        </is>
      </c>
    </row>
    <row r="13795" ht="13" customHeight="1">
      <c r="A13795" s="161" t="inlineStr">
        <is>
          <t>TUN</t>
        </is>
      </c>
      <c r="B13795" s="161" t="inlineStr">
        <is>
          <t>Tunisia</t>
        </is>
      </c>
      <c r="C13795" s="161" t="inlineStr">
        <is>
          <t>Middle East &amp; North Africa</t>
        </is>
      </c>
      <c r="D13795" s="161" t="inlineStr">
        <is>
          <t>Lower middle income</t>
        </is>
      </c>
      <c r="E13795" s="161" t="b">
        <v>1</v>
      </c>
      <c r="F13795" s="161" t="inlineStr">
        <is>
          <t>inn_incr_inv_afolu_2030_pct_gdp</t>
        </is>
      </c>
      <c r="G13795" s="161" t="n">
        <v>0.2250420063853232</v>
      </c>
      <c r="H13795" s="161" t="inlineStr">
        <is>
          <t>2030</t>
        </is>
      </c>
      <c r="I13795" s="161" t="inlineStr">
        <is>
          <t>Mitigation_Investment_Needs_v1.1.xlsx (InvestmentNeeds v1.1, model output)</t>
        </is>
      </c>
    </row>
    <row r="13796" ht="13" customHeight="1">
      <c r="A13796" s="161" t="inlineStr">
        <is>
          <t>TUN</t>
        </is>
      </c>
      <c r="B13796" s="161" t="inlineStr">
        <is>
          <t>Tunisia</t>
        </is>
      </c>
      <c r="C13796" s="161" t="inlineStr">
        <is>
          <t>Middle East &amp; North Africa</t>
        </is>
      </c>
      <c r="D13796" s="161" t="inlineStr">
        <is>
          <t>Lower middle income</t>
        </is>
      </c>
      <c r="E13796" s="161" t="b">
        <v>1</v>
      </c>
      <c r="F13796" s="161" t="inlineStr">
        <is>
          <t>inn_incr_cost_a_2030_pct_gdp</t>
        </is>
      </c>
      <c r="G13796" s="161" t="n">
        <v>0.0741483189544388</v>
      </c>
      <c r="H13796" s="161" t="inlineStr">
        <is>
          <t>2030</t>
        </is>
      </c>
      <c r="I13796" s="161" t="inlineStr">
        <is>
          <t>Mitigation_Investment_Needs_v1.1.xlsx (InvestmentNeeds v1.1, model output)</t>
        </is>
      </c>
    </row>
    <row r="13797" ht="13" customHeight="1">
      <c r="A13797" s="161" t="inlineStr">
        <is>
          <t>TUN</t>
        </is>
      </c>
      <c r="B13797" s="161" t="inlineStr">
        <is>
          <t>Tunisia</t>
        </is>
      </c>
      <c r="C13797" s="161" t="inlineStr">
        <is>
          <t>Middle East &amp; North Africa</t>
        </is>
      </c>
      <c r="D13797" s="161" t="inlineStr">
        <is>
          <t>Lower middle income</t>
        </is>
      </c>
      <c r="E13797" s="161" t="b">
        <v>1</v>
      </c>
      <c r="F13797" s="161" t="inlineStr">
        <is>
          <t>inn_incr_cost_b_2030_pct_gdp</t>
        </is>
      </c>
      <c r="G13797" s="161" t="n">
        <v>0.0061217463949879</v>
      </c>
      <c r="H13797" s="161" t="inlineStr">
        <is>
          <t>2030</t>
        </is>
      </c>
      <c r="I13797" s="161" t="inlineStr">
        <is>
          <t>Mitigation_Investment_Needs_v1.1.xlsx (InvestmentNeeds v1.1, model output)</t>
        </is>
      </c>
    </row>
    <row r="13798" ht="13" customHeight="1">
      <c r="A13798" s="161" t="inlineStr">
        <is>
          <t>TUN</t>
        </is>
      </c>
      <c r="B13798" s="161" t="inlineStr">
        <is>
          <t>Tunisia</t>
        </is>
      </c>
      <c r="C13798" s="161" t="inlineStr">
        <is>
          <t>Middle East &amp; North Africa</t>
        </is>
      </c>
      <c r="D13798" s="161" t="inlineStr">
        <is>
          <t>Lower middle income</t>
        </is>
      </c>
      <c r="E13798" s="161" t="b">
        <v>1</v>
      </c>
      <c r="F13798" s="161" t="inlineStr">
        <is>
          <t>inn_incr_cost_c_2030_pct_gdp</t>
        </is>
      </c>
      <c r="G13798" s="161" t="n">
        <v>-0.0504393596264591</v>
      </c>
      <c r="H13798" s="161" t="inlineStr">
        <is>
          <t>2030</t>
        </is>
      </c>
      <c r="I13798" s="161" t="inlineStr">
        <is>
          <t>Mitigation_Investment_Needs_v1.1.xlsx (InvestmentNeeds v1.1, model output)</t>
        </is>
      </c>
    </row>
    <row r="13799" ht="13" customHeight="1">
      <c r="A13799" s="161" t="inlineStr">
        <is>
          <t>TUN</t>
        </is>
      </c>
      <c r="B13799" s="161" t="inlineStr">
        <is>
          <t>Tunisia</t>
        </is>
      </c>
      <c r="C13799" s="161" t="inlineStr">
        <is>
          <t>Middle East &amp; North Africa</t>
        </is>
      </c>
      <c r="D13799" s="161" t="inlineStr">
        <is>
          <t>Lower middle income</t>
        </is>
      </c>
      <c r="E13799" s="161" t="b">
        <v>1</v>
      </c>
      <c r="F13799" s="161" t="inlineStr">
        <is>
          <t>inn_cost_per_t_b_2030_usd</t>
        </is>
      </c>
      <c r="G13799" s="161" t="n">
        <v>5.90794689476944</v>
      </c>
      <c r="H13799" s="161" t="inlineStr">
        <is>
          <t>2030</t>
        </is>
      </c>
      <c r="I13799" s="161" t="inlineStr">
        <is>
          <t>Mitigation_Investment_Needs_v1.1.xlsx (InvestmentNeeds v1.1, model output)</t>
        </is>
      </c>
    </row>
    <row r="13800" ht="13" customHeight="1">
      <c r="A13800" s="161" t="inlineStr">
        <is>
          <t>TUN</t>
        </is>
      </c>
      <c r="B13800" s="161" t="inlineStr">
        <is>
          <t>Tunisia</t>
        </is>
      </c>
      <c r="C13800" s="161" t="inlineStr">
        <is>
          <t>Middle East &amp; North Africa</t>
        </is>
      </c>
      <c r="D13800" s="161" t="inlineStr">
        <is>
          <t>Lower middle income</t>
        </is>
      </c>
      <c r="E13800" s="161" t="b">
        <v>1</v>
      </c>
      <c r="F13800" s="161" t="inlineStr">
        <is>
          <t>inn_coc_penalty_2030_pct_gdp</t>
        </is>
      </c>
      <c r="G13800" s="161" t="n">
        <v>0.2834440523310449</v>
      </c>
      <c r="H13800" s="161" t="inlineStr">
        <is>
          <t>2030</t>
        </is>
      </c>
      <c r="I13800" s="161" t="inlineStr">
        <is>
          <t>Mitigation_Investment_Needs_v1.1.xlsx (InvestmentNeeds v1.1, model output)</t>
        </is>
      </c>
    </row>
    <row r="13801" ht="13" customHeight="1">
      <c r="A13801" s="161" t="inlineStr">
        <is>
          <t>TUN</t>
        </is>
      </c>
      <c r="B13801" s="161" t="inlineStr">
        <is>
          <t>Tunisia</t>
        </is>
      </c>
      <c r="C13801" s="161" t="inlineStr">
        <is>
          <t>Middle East &amp; North Africa</t>
        </is>
      </c>
      <c r="D13801" s="161" t="inlineStr">
        <is>
          <t>Lower middle income</t>
        </is>
      </c>
      <c r="E13801" s="161" t="b">
        <v>1</v>
      </c>
      <c r="F13801" s="161" t="inlineStr">
        <is>
          <t>inn_pima_adj_inv_2030_pct_gdp</t>
        </is>
      </c>
      <c r="G13801" s="161" t="n">
        <v>8.001699078939344</v>
      </c>
      <c r="H13801" s="161" t="inlineStr">
        <is>
          <t>2030</t>
        </is>
      </c>
      <c r="I13801" s="161" t="inlineStr">
        <is>
          <t>Mitigation_Investment_Needs_v1.1.xlsx (InvestmentNeeds v1.1, model output)</t>
        </is>
      </c>
    </row>
    <row r="13802" ht="13" customHeight="1">
      <c r="A13802" s="161" t="inlineStr">
        <is>
          <t>TUN</t>
        </is>
      </c>
      <c r="B13802" s="161" t="inlineStr">
        <is>
          <t>Tunisia</t>
        </is>
      </c>
      <c r="C13802" s="161" t="inlineStr">
        <is>
          <t>Middle East &amp; North Africa</t>
        </is>
      </c>
      <c r="D13802" s="161" t="inlineStr">
        <is>
          <t>Lower middle income</t>
        </is>
      </c>
      <c r="E13802" s="161" t="b">
        <v>1</v>
      </c>
      <c r="F13802" s="161" t="inlineStr">
        <is>
          <t>nmim_nz_inv_2030_pct_gdp</t>
        </is>
      </c>
      <c r="G13802" s="161" t="n">
        <v>4.781875050427416</v>
      </c>
      <c r="H13802" s="161" t="inlineStr">
        <is>
          <t>2030</t>
        </is>
      </c>
      <c r="I13802" s="161" t="inlineStr">
        <is>
          <t>nmim_summary_v0_2.csv (InvestmentNeeds NMIM v0.2, model output)</t>
        </is>
      </c>
    </row>
    <row r="13803" ht="13" customHeight="1">
      <c r="A13803" s="161" t="inlineStr">
        <is>
          <t>TUN</t>
        </is>
      </c>
      <c r="B13803" s="161" t="inlineStr">
        <is>
          <t>Tunisia</t>
        </is>
      </c>
      <c r="C13803" s="161" t="inlineStr">
        <is>
          <t>Middle East &amp; North Africa</t>
        </is>
      </c>
      <c r="D13803" s="161" t="inlineStr">
        <is>
          <t>Lower middle income</t>
        </is>
      </c>
      <c r="E13803" s="161" t="b">
        <v>1</v>
      </c>
      <c r="F13803" s="161" t="inlineStr">
        <is>
          <t>nmim_typ1_2030_pct_gdp</t>
        </is>
      </c>
      <c r="G13803" s="161" t="n">
        <v>1.085841523585813</v>
      </c>
      <c r="H13803" s="161" t="inlineStr">
        <is>
          <t>2030</t>
        </is>
      </c>
      <c r="I13803" s="161" t="inlineStr">
        <is>
          <t>nmim_summary_v0_2.csv (InvestmentNeeds NMIM v0.2, model output)</t>
        </is>
      </c>
    </row>
    <row r="13804" ht="13" customHeight="1">
      <c r="A13804" s="161" t="inlineStr">
        <is>
          <t>TUN</t>
        </is>
      </c>
      <c r="B13804" s="161" t="inlineStr">
        <is>
          <t>Tunisia</t>
        </is>
      </c>
      <c r="C13804" s="161" t="inlineStr">
        <is>
          <t>Middle East &amp; North Africa</t>
        </is>
      </c>
      <c r="D13804" s="161" t="inlineStr">
        <is>
          <t>Lower middle income</t>
        </is>
      </c>
      <c r="E13804" s="161" t="b">
        <v>1</v>
      </c>
      <c r="F13804" s="161" t="inlineStr">
        <is>
          <t>nmim_typ2_2030_pct_gdp</t>
        </is>
      </c>
      <c r="G13804" s="161" t="n">
        <v>0.8392157148960476</v>
      </c>
      <c r="H13804" s="161" t="inlineStr">
        <is>
          <t>2030</t>
        </is>
      </c>
      <c r="I13804" s="161" t="inlineStr">
        <is>
          <t>nmim_summary_v0_2.csv (InvestmentNeeds NMIM v0.2, model output)</t>
        </is>
      </c>
    </row>
    <row r="13805" ht="13" customHeight="1">
      <c r="A13805" s="161" t="inlineStr">
        <is>
          <t>TUN</t>
        </is>
      </c>
      <c r="B13805" s="161" t="inlineStr">
        <is>
          <t>Tunisia</t>
        </is>
      </c>
      <c r="C13805" s="161" t="inlineStr">
        <is>
          <t>Middle East &amp; North Africa</t>
        </is>
      </c>
      <c r="D13805" s="161" t="inlineStr">
        <is>
          <t>Lower middle income</t>
        </is>
      </c>
      <c r="E13805" s="161" t="b">
        <v>1</v>
      </c>
      <c r="F13805" s="161" t="inlineStr">
        <is>
          <t>nmim_typ3_2030_pct_gdp</t>
        </is>
      </c>
      <c r="G13805" s="161" t="n">
        <v>0.7435341237292553</v>
      </c>
      <c r="H13805" s="161" t="inlineStr">
        <is>
          <t>2030</t>
        </is>
      </c>
      <c r="I13805" s="161" t="inlineStr">
        <is>
          <t>nmim_summary_v0_2.csv (InvestmentNeeds NMIM v0.2, model output)</t>
        </is>
      </c>
    </row>
    <row r="13806" ht="13" customHeight="1">
      <c r="A13806" s="161" t="inlineStr">
        <is>
          <t>TUN</t>
        </is>
      </c>
      <c r="B13806" s="161" t="inlineStr">
        <is>
          <t>Tunisia</t>
        </is>
      </c>
      <c r="C13806" s="161" t="inlineStr">
        <is>
          <t>Middle East &amp; North Africa</t>
        </is>
      </c>
      <c r="D13806" s="161" t="inlineStr">
        <is>
          <t>Lower middle income</t>
        </is>
      </c>
      <c r="E13806" s="161" t="b">
        <v>1</v>
      </c>
      <c r="F13806" s="161" t="inlineStr">
        <is>
          <t>nmim_typ4_2030_pct_gdp</t>
        </is>
      </c>
      <c r="G13806" s="161" t="n">
        <v>1.558071937309692</v>
      </c>
      <c r="H13806" s="161" t="inlineStr">
        <is>
          <t>2030</t>
        </is>
      </c>
      <c r="I13806" s="161" t="inlineStr">
        <is>
          <t>nmim_summary_v0_2.csv (InvestmentNeeds NMIM v0.2, model output)</t>
        </is>
      </c>
    </row>
    <row r="13807" ht="13" customHeight="1">
      <c r="A13807" s="161" t="inlineStr">
        <is>
          <t>TUN</t>
        </is>
      </c>
      <c r="B13807" s="161" t="inlineStr">
        <is>
          <t>Tunisia</t>
        </is>
      </c>
      <c r="C13807" s="161" t="inlineStr">
        <is>
          <t>Middle East &amp; North Africa</t>
        </is>
      </c>
      <c r="D13807" s="161" t="inlineStr">
        <is>
          <t>Lower middle income</t>
        </is>
      </c>
      <c r="E13807" s="161" t="b">
        <v>1</v>
      </c>
      <c r="F13807" s="161" t="inlineStr">
        <is>
          <t>nmim_typ5_2030_pct_gdp</t>
        </is>
      </c>
      <c r="G13807" s="161" t="n">
        <v>0.5552117503997086</v>
      </c>
      <c r="H13807" s="161" t="inlineStr">
        <is>
          <t>2030</t>
        </is>
      </c>
      <c r="I13807" s="161" t="inlineStr">
        <is>
          <t>nmim_summary_v0_2.csv (InvestmentNeeds NMIM v0.2, model output)</t>
        </is>
      </c>
    </row>
    <row r="13808" ht="13" customHeight="1">
      <c r="A13808" s="161" t="inlineStr">
        <is>
          <t>TUN</t>
        </is>
      </c>
      <c r="B13808" s="161" t="inlineStr">
        <is>
          <t>Tunisia</t>
        </is>
      </c>
      <c r="C13808" s="161" t="inlineStr">
        <is>
          <t>Middle East &amp; North Africa</t>
        </is>
      </c>
      <c r="D13808" s="161" t="inlineStr">
        <is>
          <t>Lower middle income</t>
        </is>
      </c>
      <c r="E13808" s="161" t="b">
        <v>1</v>
      </c>
      <c r="F13808" s="161" t="inlineStr">
        <is>
          <t>nmim_budget_need_2030_pct_gdp</t>
        </is>
      </c>
      <c r="G13808" s="161" t="n">
        <v>1.553263104863204</v>
      </c>
      <c r="H13808" s="161" t="inlineStr">
        <is>
          <t>2030</t>
        </is>
      </c>
      <c r="I13808" s="161" t="inlineStr">
        <is>
          <t>nmim_summary_v0_2.csv (InvestmentNeeds NMIM v0.2, model output)</t>
        </is>
      </c>
    </row>
    <row r="13809" ht="13" customHeight="1">
      <c r="A13809" s="161" t="inlineStr">
        <is>
          <t>TUN</t>
        </is>
      </c>
      <c r="B13809" s="161" t="inlineStr">
        <is>
          <t>Tunisia</t>
        </is>
      </c>
      <c r="C13809" s="161" t="inlineStr">
        <is>
          <t>Middle East &amp; North Africa</t>
        </is>
      </c>
      <c r="D13809" s="161" t="inlineStr">
        <is>
          <t>Lower middle income</t>
        </is>
      </c>
      <c r="E13809" s="161" t="b">
        <v>1</v>
      </c>
      <c r="F13809" s="161" t="inlineStr">
        <is>
          <t>nmim_private_share_2030_pct</t>
        </is>
      </c>
      <c r="G13809" s="161" t="n">
        <v>49.96776798435224</v>
      </c>
      <c r="H13809" s="161" t="inlineStr">
        <is>
          <t>2030</t>
        </is>
      </c>
      <c r="I13809" s="161" t="inlineStr">
        <is>
          <t>nmim_summary_v0_2.csv (InvestmentNeeds NMIM v0.2, model output)</t>
        </is>
      </c>
    </row>
    <row r="13810" ht="13" customHeight="1">
      <c r="A13810" s="161" t="inlineStr">
        <is>
          <t>TUN</t>
        </is>
      </c>
      <c r="B13810" s="161" t="inlineStr">
        <is>
          <t>Tunisia</t>
        </is>
      </c>
      <c r="C13810" s="161" t="inlineStr">
        <is>
          <t>Middle East &amp; North Africa</t>
        </is>
      </c>
      <c r="D13810" s="161" t="inlineStr">
        <is>
          <t>Lower middle income</t>
        </is>
      </c>
      <c r="E13810" s="161" t="b">
        <v>1</v>
      </c>
      <c r="F13810" s="161" t="inlineStr">
        <is>
          <t>nmim_incr_inv_2030_pct_gdp</t>
        </is>
      </c>
      <c r="G13810" s="161" t="n">
        <v>3.625412049368894</v>
      </c>
      <c r="H13810" s="161" t="inlineStr">
        <is>
          <t>2030</t>
        </is>
      </c>
      <c r="I13810" s="161" t="inlineStr">
        <is>
          <t>nmim_summary_v0_2.csv (InvestmentNeeds NMIM v0.2, model output)</t>
        </is>
      </c>
    </row>
    <row r="13811" ht="13" customHeight="1">
      <c r="A13811" s="161" t="inlineStr">
        <is>
          <t>TUN</t>
        </is>
      </c>
      <c r="B13811" s="161" t="inlineStr">
        <is>
          <t>Tunisia</t>
        </is>
      </c>
      <c r="C13811" s="161" t="inlineStr">
        <is>
          <t>Middle East &amp; North Africa</t>
        </is>
      </c>
      <c r="D13811" s="161" t="inlineStr">
        <is>
          <t>Lower middle income</t>
        </is>
      </c>
      <c r="E13811" s="161" t="b">
        <v>1</v>
      </c>
      <c r="F13811" s="161" t="inlineStr">
        <is>
          <t>nmim_incr_inv_2050_pct_gdp</t>
        </is>
      </c>
      <c r="G13811" s="161" t="n">
        <v>4.011474128729313</v>
      </c>
      <c r="H13811" s="161" t="inlineStr">
        <is>
          <t>2050</t>
        </is>
      </c>
      <c r="I13811" s="161" t="inlineStr">
        <is>
          <t>nmim_summary_v0_2.csv (InvestmentNeeds NMIM v0.2, model output)</t>
        </is>
      </c>
    </row>
    <row r="13812" ht="13" customHeight="1">
      <c r="A13812" s="161" t="inlineStr">
        <is>
          <t>TUN</t>
        </is>
      </c>
      <c r="B13812" s="161" t="inlineStr">
        <is>
          <t>Tunisia</t>
        </is>
      </c>
      <c r="C13812" s="161" t="inlineStr">
        <is>
          <t>Middle East &amp; North Africa</t>
        </is>
      </c>
      <c r="D13812" s="161" t="inlineStr">
        <is>
          <t>Lower middle income</t>
        </is>
      </c>
      <c r="E13812" s="161" t="b">
        <v>1</v>
      </c>
      <c r="F13812" s="161" t="inlineStr">
        <is>
          <t>nmim_pv_incr_cost_b_pct_gdp</t>
        </is>
      </c>
      <c r="G13812" s="161" t="n">
        <v>-0.4240248318308157</v>
      </c>
      <c r="H13812" s="161" t="inlineStr">
        <is>
          <t>2025-2050</t>
        </is>
      </c>
      <c r="I13812" s="161" t="inlineStr">
        <is>
          <t>nmim_summary_v0_2.csv (InvestmentNeeds NMIM v0.2, model output)</t>
        </is>
      </c>
    </row>
    <row r="13813" ht="13" customHeight="1">
      <c r="A13813" s="161" t="inlineStr">
        <is>
          <t>TUN</t>
        </is>
      </c>
      <c r="B13813" s="161" t="inlineStr">
        <is>
          <t>Tunisia</t>
        </is>
      </c>
      <c r="C13813" s="161" t="inlineStr">
        <is>
          <t>Middle East &amp; North Africa</t>
        </is>
      </c>
      <c r="D13813" s="161" t="inlineStr">
        <is>
          <t>Lower middle income</t>
        </is>
      </c>
      <c r="E13813" s="161" t="b">
        <v>1</v>
      </c>
      <c r="F13813" s="161" t="inlineStr">
        <is>
          <t>price_diesel_usd_litre</t>
        </is>
      </c>
      <c r="G13813" s="161" t="n">
        <v>0.556</v>
      </c>
      <c r="H13813" s="161" t="inlineStr">
        <is>
          <t>2024</t>
        </is>
      </c>
      <c r="I13813" s="161" t="inlineStr">
        <is>
          <t>imffossilfuelsubsidiesdata.xlsb</t>
        </is>
      </c>
    </row>
    <row r="13814" ht="13" customHeight="1">
      <c r="A13814" s="161" t="inlineStr">
        <is>
          <t>TUN</t>
        </is>
      </c>
      <c r="B13814" s="161" t="inlineStr">
        <is>
          <t>Tunisia</t>
        </is>
      </c>
      <c r="C13814" s="161" t="inlineStr">
        <is>
          <t>Middle East &amp; North Africa</t>
        </is>
      </c>
      <c r="D13814" s="161" t="inlineStr">
        <is>
          <t>Lower middle income</t>
        </is>
      </c>
      <c r="E13814" s="161" t="b">
        <v>1</v>
      </c>
      <c r="F13814" s="161" t="inlineStr">
        <is>
          <t>price_gasoline_usd_litre</t>
        </is>
      </c>
      <c r="G13814" s="161" t="n">
        <v>0.764</v>
      </c>
      <c r="H13814" s="161" t="inlineStr">
        <is>
          <t>2024</t>
        </is>
      </c>
      <c r="I13814" s="161" t="inlineStr">
        <is>
          <t>imffossilfuelsubsidiesdata.xlsb</t>
        </is>
      </c>
    </row>
    <row r="13815" ht="13" customHeight="1">
      <c r="A13815" s="161" t="inlineStr">
        <is>
          <t>TUN</t>
        </is>
      </c>
      <c r="B13815" s="161" t="inlineStr">
        <is>
          <t>Tunisia</t>
        </is>
      </c>
      <c r="C13815" s="161" t="inlineStr">
        <is>
          <t>Middle East &amp; North Africa</t>
        </is>
      </c>
      <c r="D13815" s="161" t="inlineStr">
        <is>
          <t>Lower middle income</t>
        </is>
      </c>
      <c r="E13815" s="161" t="b">
        <v>1</v>
      </c>
      <c r="F13815" s="161" t="inlineStr">
        <is>
          <t>price_electricity_residential_usd_kwh</t>
        </is>
      </c>
      <c r="G13815" s="161" t="n">
        <v>0.018</v>
      </c>
      <c r="H13815" s="161" t="inlineStr">
        <is>
          <t>2024</t>
        </is>
      </c>
      <c r="I13815" s="161" t="inlineStr">
        <is>
          <t>imffossilfuelsubsidiesdata.xlsb</t>
        </is>
      </c>
    </row>
    <row r="13816" ht="13" customHeight="1">
      <c r="A13816" s="161" t="inlineStr">
        <is>
          <t>TUN</t>
        </is>
      </c>
      <c r="B13816" s="161" t="inlineStr">
        <is>
          <t>Tunisia</t>
        </is>
      </c>
      <c r="C13816" s="161" t="inlineStr">
        <is>
          <t>Middle East &amp; North Africa</t>
        </is>
      </c>
      <c r="D13816" s="161" t="inlineStr">
        <is>
          <t>Lower middle income</t>
        </is>
      </c>
      <c r="E13816" s="161" t="b">
        <v>1</v>
      </c>
      <c r="F13816" s="161" t="inlineStr">
        <is>
          <t>price_electricity_industry_usd_kwh</t>
        </is>
      </c>
      <c r="G13816" s="161" t="n">
        <v>0.099</v>
      </c>
      <c r="H13816" s="161" t="inlineStr">
        <is>
          <t>2024</t>
        </is>
      </c>
      <c r="I13816" s="161" t="inlineStr">
        <is>
          <t>imffossilfuelsubsidiesdata.xlsb</t>
        </is>
      </c>
    </row>
    <row r="13817" ht="13" customHeight="1">
      <c r="A13817" s="161" t="inlineStr">
        <is>
          <t>TUN</t>
        </is>
      </c>
      <c r="B13817" s="161" t="inlineStr">
        <is>
          <t>Tunisia</t>
        </is>
      </c>
      <c r="C13817" s="161" t="inlineStr">
        <is>
          <t>Middle East &amp; North Africa</t>
        </is>
      </c>
      <c r="D13817" s="161" t="inlineStr">
        <is>
          <t>Lower middle income</t>
        </is>
      </c>
      <c r="E13817" s="161" t="b">
        <v>1</v>
      </c>
      <c r="F13817" s="161" t="inlineStr">
        <is>
          <t>price_gas_residential_usd_gj</t>
        </is>
      </c>
      <c r="G13817" s="161" t="n">
        <v>4.246</v>
      </c>
      <c r="H13817" s="161" t="inlineStr">
        <is>
          <t>2024</t>
        </is>
      </c>
      <c r="I13817" s="161" t="inlineStr">
        <is>
          <t>imffossilfuelsubsidiesdata.xlsb</t>
        </is>
      </c>
    </row>
    <row r="13818" ht="13" customHeight="1">
      <c r="A13818" s="161" t="inlineStr">
        <is>
          <t>TUN</t>
        </is>
      </c>
      <c r="B13818" s="161" t="inlineStr">
        <is>
          <t>Tunisia</t>
        </is>
      </c>
      <c r="C13818" s="161" t="inlineStr">
        <is>
          <t>Middle East &amp; North Africa</t>
        </is>
      </c>
      <c r="D13818" s="161" t="inlineStr">
        <is>
          <t>Lower middle income</t>
        </is>
      </c>
      <c r="E13818" s="161" t="b">
        <v>1</v>
      </c>
      <c r="F13818" s="161" t="inlineStr">
        <is>
          <t>price_gas_industry_usd_gj</t>
        </is>
      </c>
      <c r="G13818" s="161" t="n">
        <v>8.795999999999999</v>
      </c>
      <c r="H13818" s="161" t="inlineStr">
        <is>
          <t>2024</t>
        </is>
      </c>
      <c r="I13818" s="161" t="inlineStr">
        <is>
          <t>imffossilfuelsubsidiesdata.xlsb</t>
        </is>
      </c>
    </row>
    <row r="13819" ht="13" customHeight="1">
      <c r="A13819" s="161" t="inlineStr">
        <is>
          <t>TUN</t>
        </is>
      </c>
      <c r="B13819" s="161" t="inlineStr">
        <is>
          <t>Tunisia</t>
        </is>
      </c>
      <c r="C13819" s="161" t="inlineStr">
        <is>
          <t>Middle East &amp; North Africa</t>
        </is>
      </c>
      <c r="D13819" s="161" t="inlineStr">
        <is>
          <t>Lower middle income</t>
        </is>
      </c>
      <c r="E13819" s="161" t="b">
        <v>1</v>
      </c>
      <c r="F13819" s="161" t="inlineStr">
        <is>
          <t>price_gas_power_usd_gj</t>
        </is>
      </c>
      <c r="G13819" s="161" t="n">
        <v>8.795999999999999</v>
      </c>
      <c r="H13819" s="161" t="inlineStr">
        <is>
          <t>2024</t>
        </is>
      </c>
      <c r="I13819" s="161" t="inlineStr">
        <is>
          <t>imffossilfuelsubsidiesdata.xlsb</t>
        </is>
      </c>
    </row>
    <row r="13820" ht="13" customHeight="1">
      <c r="A13820" s="161" t="inlineStr">
        <is>
          <t>TUN</t>
        </is>
      </c>
      <c r="B13820" s="161" t="inlineStr">
        <is>
          <t>Tunisia</t>
        </is>
      </c>
      <c r="C13820" s="161" t="inlineStr">
        <is>
          <t>Middle East &amp; North Africa</t>
        </is>
      </c>
      <c r="D13820" s="161" t="inlineStr">
        <is>
          <t>Lower middle income</t>
        </is>
      </c>
      <c r="E13820" s="161" t="b">
        <v>1</v>
      </c>
      <c r="F13820" s="161" t="inlineStr">
        <is>
          <t>price_coal_residential_usd_gj</t>
        </is>
      </c>
      <c r="G13820" s="161" t="n">
        <v>14.509</v>
      </c>
      <c r="H13820" s="161" t="inlineStr">
        <is>
          <t>2024</t>
        </is>
      </c>
      <c r="I13820" s="161" t="inlineStr">
        <is>
          <t>imffossilfuelsubsidiesdata.xlsb</t>
        </is>
      </c>
    </row>
    <row r="13821" ht="13" customHeight="1">
      <c r="A13821" s="161" t="inlineStr">
        <is>
          <t>TUN</t>
        </is>
      </c>
      <c r="B13821" s="161" t="inlineStr">
        <is>
          <t>Tunisia</t>
        </is>
      </c>
      <c r="C13821" s="161" t="inlineStr">
        <is>
          <t>Middle East &amp; North Africa</t>
        </is>
      </c>
      <c r="D13821" s="161" t="inlineStr">
        <is>
          <t>Lower middle income</t>
        </is>
      </c>
      <c r="E13821" s="161" t="b">
        <v>1</v>
      </c>
      <c r="F13821" s="161" t="inlineStr">
        <is>
          <t>price_coal_industry_usd_gj</t>
        </is>
      </c>
      <c r="G13821" s="161" t="n">
        <v>7.124</v>
      </c>
      <c r="H13821" s="161" t="inlineStr">
        <is>
          <t>2024</t>
        </is>
      </c>
      <c r="I13821" s="161" t="inlineStr">
        <is>
          <t>imffossilfuelsubsidiesdata.xlsb</t>
        </is>
      </c>
    </row>
    <row r="13822" ht="13" customHeight="1">
      <c r="A13822" s="161" t="inlineStr">
        <is>
          <t>TUN</t>
        </is>
      </c>
      <c r="B13822" s="161" t="inlineStr">
        <is>
          <t>Tunisia</t>
        </is>
      </c>
      <c r="C13822" s="161" t="inlineStr">
        <is>
          <t>Middle East &amp; North Africa</t>
        </is>
      </c>
      <c r="D13822" s="161" t="inlineStr">
        <is>
          <t>Lower middle income</t>
        </is>
      </c>
      <c r="E13822" s="161" t="b">
        <v>1</v>
      </c>
      <c r="F13822" s="161" t="inlineStr">
        <is>
          <t>price_coal_power_usd_gj</t>
        </is>
      </c>
      <c r="G13822" s="161" t="n">
        <v>5.575</v>
      </c>
      <c r="H13822" s="161" t="inlineStr">
        <is>
          <t>2024</t>
        </is>
      </c>
      <c r="I13822" s="161" t="inlineStr">
        <is>
          <t>imffossilfuelsubsidiesdata.xlsb</t>
        </is>
      </c>
    </row>
    <row r="13823" ht="13" customHeight="1">
      <c r="A13823" s="161" t="inlineStr">
        <is>
          <t>TUN</t>
        </is>
      </c>
      <c r="B13823" s="161" t="inlineStr">
        <is>
          <t>Tunisia</t>
        </is>
      </c>
      <c r="C13823" s="161" t="inlineStr">
        <is>
          <t>Middle East &amp; North Africa</t>
        </is>
      </c>
      <c r="D13823" s="161" t="inlineStr">
        <is>
          <t>Lower middle income</t>
        </is>
      </c>
      <c r="E13823" s="161" t="b">
        <v>1</v>
      </c>
      <c r="F13823" s="161" t="inlineStr">
        <is>
          <t>power_market_structure</t>
        </is>
      </c>
      <c r="G13823" s="161" t="n">
        <v>2</v>
      </c>
      <c r="H13823" s="161" t="inlineStr">
        <is>
          <t>2013</t>
        </is>
      </c>
      <c r="I13823" s="161" t="inlineStr">
        <is>
          <t>dataverse_files.zip</t>
        </is>
      </c>
    </row>
    <row r="13824" ht="13" customHeight="1">
      <c r="A13824" s="161" t="inlineStr">
        <is>
          <t>TUN</t>
        </is>
      </c>
      <c r="B13824" s="161" t="inlineStr">
        <is>
          <t>Tunisia</t>
        </is>
      </c>
      <c r="C13824" s="161" t="inlineStr">
        <is>
          <t>Middle East &amp; North Africa</t>
        </is>
      </c>
      <c r="D13824" s="161" t="inlineStr">
        <is>
          <t>Lower middle income</t>
        </is>
      </c>
      <c r="E13824" s="161" t="b">
        <v>1</v>
      </c>
      <c r="F13824" s="161" t="inlineStr">
        <is>
          <t>independent_regulator</t>
        </is>
      </c>
      <c r="G13824" s="161" t="n">
        <v>1</v>
      </c>
      <c r="H13824" s="161" t="inlineStr">
        <is>
          <t>2013</t>
        </is>
      </c>
      <c r="I13824" s="161" t="inlineStr">
        <is>
          <t>dataverse_files.zip</t>
        </is>
      </c>
    </row>
    <row r="13825" ht="13" customHeight="1">
      <c r="A13825" s="161" t="inlineStr">
        <is>
          <t>TUN</t>
        </is>
      </c>
      <c r="B13825" s="161" t="inlineStr">
        <is>
          <t>Tunisia</t>
        </is>
      </c>
      <c r="C13825" s="161" t="inlineStr">
        <is>
          <t>Middle East &amp; North Africa</t>
        </is>
      </c>
      <c r="D13825" s="161" t="inlineStr">
        <is>
          <t>Lower middle income</t>
        </is>
      </c>
      <c r="E13825" s="161" t="b">
        <v>1</v>
      </c>
      <c r="F13825" s="161" t="inlineStr">
        <is>
          <t>generation_unbundled</t>
        </is>
      </c>
      <c r="G13825" s="161" t="n">
        <v>0</v>
      </c>
      <c r="H13825" s="161" t="inlineStr">
        <is>
          <t>2013</t>
        </is>
      </c>
      <c r="I13825" s="161" t="inlineStr">
        <is>
          <t>dataverse_files.zip</t>
        </is>
      </c>
    </row>
    <row r="13826" ht="13" customHeight="1">
      <c r="A13826" s="161" t="inlineStr">
        <is>
          <t>TUN</t>
        </is>
      </c>
      <c r="B13826" s="161" t="inlineStr">
        <is>
          <t>Tunisia</t>
        </is>
      </c>
      <c r="C13826" s="161" t="inlineStr">
        <is>
          <t>Middle East &amp; North Africa</t>
        </is>
      </c>
      <c r="D13826" s="161" t="inlineStr">
        <is>
          <t>Lower middle income</t>
        </is>
      </c>
      <c r="E13826" s="161" t="b">
        <v>1</v>
      </c>
      <c r="F13826" s="161" t="inlineStr">
        <is>
          <t>rise_renewable_energy_score</t>
        </is>
      </c>
      <c r="G13826" s="161" t="n">
        <v>43.579</v>
      </c>
      <c r="H13826" s="161" t="inlineStr">
        <is>
          <t>2023</t>
        </is>
      </c>
      <c r="I13826" s="161" t="inlineStr">
        <is>
          <t>WB_RISE_WIDEF.csv</t>
        </is>
      </c>
    </row>
    <row r="13827" ht="13" customHeight="1">
      <c r="A13827" s="161" t="inlineStr">
        <is>
          <t>TUN</t>
        </is>
      </c>
      <c r="B13827" s="161" t="inlineStr">
        <is>
          <t>Tunisia</t>
        </is>
      </c>
      <c r="C13827" s="161" t="inlineStr">
        <is>
          <t>Middle East &amp; North Africa</t>
        </is>
      </c>
      <c r="D13827" s="161" t="inlineStr">
        <is>
          <t>Lower middle income</t>
        </is>
      </c>
      <c r="E13827" s="161" t="b">
        <v>1</v>
      </c>
      <c r="F13827" s="161" t="inlineStr">
        <is>
          <t>rise_level_playing_field_score</t>
        </is>
      </c>
      <c r="G13827" s="161" t="n">
        <v>0</v>
      </c>
      <c r="H13827" s="161" t="inlineStr">
        <is>
          <t>2023</t>
        </is>
      </c>
      <c r="I13827" s="161" t="inlineStr">
        <is>
          <t>WB_RISE_WIDEF.csv</t>
        </is>
      </c>
    </row>
    <row r="13828" ht="13" customHeight="1">
      <c r="A13828" s="161" t="inlineStr">
        <is>
          <t>TUN</t>
        </is>
      </c>
      <c r="B13828" s="161" t="inlineStr">
        <is>
          <t>Tunisia</t>
        </is>
      </c>
      <c r="C13828" s="161" t="inlineStr">
        <is>
          <t>Middle East &amp; North Africa</t>
        </is>
      </c>
      <c r="D13828" s="161" t="inlineStr">
        <is>
          <t>Lower middle income</t>
        </is>
      </c>
      <c r="E13828" s="161" t="b">
        <v>1</v>
      </c>
      <c r="F13828" s="161" t="inlineStr">
        <is>
          <t>rise_ee_financing_mechanisms_score</t>
        </is>
      </c>
      <c r="G13828" s="161" t="n">
        <v>50</v>
      </c>
      <c r="H13828" s="161" t="inlineStr">
        <is>
          <t>2023</t>
        </is>
      </c>
      <c r="I13828" s="161" t="inlineStr">
        <is>
          <t>WB_RISE_WIDEF.csv</t>
        </is>
      </c>
    </row>
    <row r="13829" ht="13" customHeight="1">
      <c r="A13829" s="161" t="inlineStr">
        <is>
          <t>TUN</t>
        </is>
      </c>
      <c r="B13829" s="161" t="inlineStr">
        <is>
          <t>Tunisia</t>
        </is>
      </c>
      <c r="C13829" s="161" t="inlineStr">
        <is>
          <t>Middle East &amp; North Africa</t>
        </is>
      </c>
      <c r="D13829" s="161" t="inlineStr">
        <is>
          <t>Lower middle income</t>
        </is>
      </c>
      <c r="E13829" s="161" t="b">
        <v>1</v>
      </c>
      <c r="F13829" s="161" t="inlineStr">
        <is>
          <t>revenue_pct_gdp</t>
        </is>
      </c>
      <c r="G13829" s="161" t="n">
        <v>29.426</v>
      </c>
      <c r="H13829" s="161" t="inlineStr">
        <is>
          <t>2024</t>
        </is>
      </c>
      <c r="I13829" s="161" t="inlineStr">
        <is>
          <t>dataset_2026-08-26T13_41_09_874550254Z_DEFAULT_INTEGRATION_IMF_RES_WEO_9_0_0.csv</t>
        </is>
      </c>
    </row>
    <row r="13830" ht="13" customHeight="1">
      <c r="A13830" s="161" t="inlineStr">
        <is>
          <t>TUN</t>
        </is>
      </c>
      <c r="B13830" s="161" t="inlineStr">
        <is>
          <t>Tunisia</t>
        </is>
      </c>
      <c r="C13830" s="161" t="inlineStr">
        <is>
          <t>Middle East &amp; North Africa</t>
        </is>
      </c>
      <c r="D13830" s="161" t="inlineStr">
        <is>
          <t>Lower middle income</t>
        </is>
      </c>
      <c r="E13830" s="161" t="b">
        <v>1</v>
      </c>
      <c r="F13830" s="161" t="inlineStr">
        <is>
          <t>primary_balance_pct_gdp</t>
        </is>
      </c>
      <c r="G13830" s="161" t="n">
        <v>-2.42</v>
      </c>
      <c r="H13830" s="161" t="inlineStr">
        <is>
          <t>2024</t>
        </is>
      </c>
      <c r="I13830" s="161" t="inlineStr">
        <is>
          <t>dataset_2026-08-26T13_41_09_874550254Z_DEFAULT_INTEGRATION_IMF_RES_WEO_9_0_0.csv</t>
        </is>
      </c>
    </row>
    <row r="13831" ht="13" customHeight="1">
      <c r="A13831" s="161" t="inlineStr">
        <is>
          <t>TUN</t>
        </is>
      </c>
      <c r="B13831" s="161" t="inlineStr">
        <is>
          <t>Tunisia</t>
        </is>
      </c>
      <c r="C13831" s="161" t="inlineStr">
        <is>
          <t>Middle East &amp; North Africa</t>
        </is>
      </c>
      <c r="D13831" s="161" t="inlineStr">
        <is>
          <t>Lower middle income</t>
        </is>
      </c>
      <c r="E13831" s="161" t="b">
        <v>1</v>
      </c>
      <c r="F13831" s="161" t="inlineStr">
        <is>
          <t>current_account_pct_gdp</t>
        </is>
      </c>
      <c r="G13831" s="161" t="n">
        <v>-1.612</v>
      </c>
      <c r="H13831" s="161" t="inlineStr">
        <is>
          <t>2024</t>
        </is>
      </c>
      <c r="I13831" s="161" t="inlineStr">
        <is>
          <t>dataset_2026-08-26T13_41_09_874550254Z_DEFAULT_INTEGRATION_IMF_RES_WEO_9_0_0.csv</t>
        </is>
      </c>
    </row>
    <row r="13832" ht="13" customHeight="1">
      <c r="A13832" s="161" t="inlineStr">
        <is>
          <t>TUN</t>
        </is>
      </c>
      <c r="B13832" s="161" t="inlineStr">
        <is>
          <t>Tunisia</t>
        </is>
      </c>
      <c r="C13832" s="161" t="inlineStr">
        <is>
          <t>Middle East &amp; North Africa</t>
        </is>
      </c>
      <c r="D13832" s="161" t="inlineStr">
        <is>
          <t>Lower middle income</t>
        </is>
      </c>
      <c r="E13832" s="161" t="b">
        <v>1</v>
      </c>
      <c r="F13832" s="161" t="inlineStr">
        <is>
          <t>gross_capital_formation_pct_gdp</t>
        </is>
      </c>
      <c r="G13832" s="161" t="n">
        <v>7.858</v>
      </c>
      <c r="H13832" s="161" t="inlineStr">
        <is>
          <t>2024</t>
        </is>
      </c>
      <c r="I13832" s="161" t="inlineStr">
        <is>
          <t>dataset_2026-08-26T13_41_09_874550254Z_DEFAULT_INTEGRATION_IMF_RES_WEO_9_0_0.csv</t>
        </is>
      </c>
    </row>
    <row r="13833" ht="13" customHeight="1">
      <c r="A13833" s="161" t="inlineStr">
        <is>
          <t>TUN</t>
        </is>
      </c>
      <c r="B13833" s="161" t="inlineStr">
        <is>
          <t>Tunisia</t>
        </is>
      </c>
      <c r="C13833" s="161" t="inlineStr">
        <is>
          <t>Middle East &amp; North Africa</t>
        </is>
      </c>
      <c r="D13833" s="161" t="inlineStr">
        <is>
          <t>Lower middle income</t>
        </is>
      </c>
      <c r="E13833" s="161" t="b">
        <v>1</v>
      </c>
      <c r="F13833" s="161" t="inlineStr">
        <is>
          <t>real_gdp_growth_5y_avg_pct</t>
        </is>
      </c>
      <c r="G13833" s="161" t="n">
        <v>0.062</v>
      </c>
      <c r="H13833" s="161" t="inlineStr">
        <is>
          <t>2020-2024 avg</t>
        </is>
      </c>
      <c r="I13833" s="161" t="inlineStr">
        <is>
          <t>dataset_2026-08-26T13_41_09_874550254Z_DEFAULT_INTEGRATION_IMF_RES_WEO_9_0_0.csv (derived)</t>
        </is>
      </c>
    </row>
    <row r="13834" ht="13" customHeight="1">
      <c r="A13834" s="161" t="inlineStr">
        <is>
          <t>TUN</t>
        </is>
      </c>
      <c r="B13834" s="161" t="inlineStr">
        <is>
          <t>Tunisia</t>
        </is>
      </c>
      <c r="C13834" s="161" t="inlineStr">
        <is>
          <t>Middle East &amp; North Africa</t>
        </is>
      </c>
      <c r="D13834" s="161" t="inlineStr">
        <is>
          <t>Lower middle income</t>
        </is>
      </c>
      <c r="E13834" s="161" t="b">
        <v>1</v>
      </c>
      <c r="F13834" s="161" t="inlineStr">
        <is>
          <t>int_budget_need_2030_pct_gdp</t>
        </is>
      </c>
      <c r="G13834" s="161" t="n">
        <v>1.19</v>
      </c>
      <c r="H13834" s="161" t="inlineStr">
        <is>
          <t>2030</t>
        </is>
      </c>
      <c r="I13834" s="161" t="inlineStr">
        <is>
          <t>integrated_results.csv (MacroFiscalModels v0.1, model output)</t>
        </is>
      </c>
    </row>
    <row r="13835" ht="13" customHeight="1">
      <c r="A13835" s="161" t="inlineStr">
        <is>
          <t>TUN</t>
        </is>
      </c>
      <c r="B13835" s="161" t="inlineStr">
        <is>
          <t>Tunisia</t>
        </is>
      </c>
      <c r="C13835" s="161" t="inlineStr">
        <is>
          <t>Middle East &amp; North Africa</t>
        </is>
      </c>
      <c r="D13835" s="161" t="inlineStr">
        <is>
          <t>Lower middle income</t>
        </is>
      </c>
      <c r="E13835" s="161" t="b">
        <v>1</v>
      </c>
      <c r="F13835" s="161" t="inlineStr">
        <is>
          <t>int_pricing_revenue_2030_pct_gdp</t>
        </is>
      </c>
      <c r="G13835" s="161" t="n">
        <v>0.08</v>
      </c>
      <c r="H13835" s="161" t="inlineStr">
        <is>
          <t>2030</t>
        </is>
      </c>
      <c r="I13835" s="161" t="inlineStr">
        <is>
          <t>integrated_results.csv (MacroFiscalModels v0.1, model output)</t>
        </is>
      </c>
    </row>
    <row r="13836" ht="13" customHeight="1">
      <c r="A13836" s="161" t="inlineStr">
        <is>
          <t>TUN</t>
        </is>
      </c>
      <c r="B13836" s="161" t="inlineStr">
        <is>
          <t>Tunisia</t>
        </is>
      </c>
      <c r="C13836" s="161" t="inlineStr">
        <is>
          <t>Middle East &amp; North Africa</t>
        </is>
      </c>
      <c r="D13836" s="161" t="inlineStr">
        <is>
          <t>Lower middle income</t>
        </is>
      </c>
      <c r="E13836" s="161" t="b">
        <v>1</v>
      </c>
      <c r="F13836" s="161" t="inlineStr">
        <is>
          <t>int_financing_gap_2030_pct_gdp</t>
        </is>
      </c>
      <c r="G13836" s="161" t="n">
        <v>1.11</v>
      </c>
      <c r="H13836" s="161" t="inlineStr">
        <is>
          <t>2030</t>
        </is>
      </c>
      <c r="I13836" s="161" t="inlineStr">
        <is>
          <t>integrated_results.csv (MacroFiscalModels v0.1, model output)</t>
        </is>
      </c>
    </row>
    <row r="13837" ht="13" customHeight="1">
      <c r="A13837" s="161" t="inlineStr">
        <is>
          <t>TUN</t>
        </is>
      </c>
      <c r="B13837" s="161" t="inlineStr">
        <is>
          <t>Tunisia</t>
        </is>
      </c>
      <c r="C13837" s="161" t="inlineStr">
        <is>
          <t>Middle East &amp; North Africa</t>
        </is>
      </c>
      <c r="D13837" s="161" t="inlineStr">
        <is>
          <t>Lower middle income</t>
        </is>
      </c>
      <c r="E13837" s="161" t="b">
        <v>1</v>
      </c>
      <c r="F13837" s="161" t="inlineStr">
        <is>
          <t>int_gdp_dev_2050_pct</t>
        </is>
      </c>
      <c r="G13837" s="161" t="n">
        <v>2.888</v>
      </c>
      <c r="H13837" s="161" t="inlineStr">
        <is>
          <t>2050</t>
        </is>
      </c>
      <c r="I13837" s="161" t="inlineStr">
        <is>
          <t>integrated_results.csv (MacroFiscalModels v0.1, model output)</t>
        </is>
      </c>
    </row>
    <row r="13838" ht="13" customHeight="1">
      <c r="A13838" s="161" t="inlineStr">
        <is>
          <t>TUN</t>
        </is>
      </c>
      <c r="B13838" s="161" t="inlineStr">
        <is>
          <t>Tunisia</t>
        </is>
      </c>
      <c r="C13838" s="161" t="inlineStr">
        <is>
          <t>Middle East &amp; North Africa</t>
        </is>
      </c>
      <c r="D13838" s="161" t="inlineStr">
        <is>
          <t>Lower middle income</t>
        </is>
      </c>
      <c r="E13838" s="161" t="b">
        <v>1</v>
      </c>
      <c r="F13838" s="161" t="inlineStr">
        <is>
          <t>int_debt_2050_pct_gdp</t>
        </is>
      </c>
      <c r="G13838" s="161" t="n">
        <v>99.40000000000001</v>
      </c>
      <c r="H13838" s="161" t="inlineStr">
        <is>
          <t>2050</t>
        </is>
      </c>
      <c r="I13838" s="161" t="inlineStr">
        <is>
          <t>integrated_results.csv (MacroFiscalModels v0.1, model output)</t>
        </is>
      </c>
    </row>
    <row r="13839" ht="13" customHeight="1">
      <c r="A13839" s="161" t="inlineStr">
        <is>
          <t>TUN</t>
        </is>
      </c>
      <c r="B13839" s="161" t="inlineStr">
        <is>
          <t>Tunisia</t>
        </is>
      </c>
      <c r="C13839" s="161" t="inlineStr">
        <is>
          <t>Middle East &amp; North Africa</t>
        </is>
      </c>
      <c r="D13839" s="161" t="inlineStr">
        <is>
          <t>Lower middle income</t>
        </is>
      </c>
      <c r="E13839" s="161" t="b">
        <v>1</v>
      </c>
      <c r="F13839" s="161" t="inlineStr">
        <is>
          <t>int_dsf_risk_code</t>
        </is>
      </c>
      <c r="G13839" s="161" t="n">
        <v>3</v>
      </c>
      <c r="H13839" s="161" t="inlineStr">
        <is>
          <t>2034</t>
        </is>
      </c>
      <c r="I13839" s="161" t="inlineStr">
        <is>
          <t>integrated_results.csv (MacroFiscalModels v0.1, model output)</t>
        </is>
      </c>
    </row>
    <row r="13840" ht="13" customHeight="1">
      <c r="A13840" s="161" t="inlineStr">
        <is>
          <t>TKM</t>
        </is>
      </c>
      <c r="B13840" s="161" t="inlineStr">
        <is>
          <t>Turkmenistan</t>
        </is>
      </c>
      <c r="C13840" s="161" t="inlineStr">
        <is>
          <t>Europe &amp; Central Asia</t>
        </is>
      </c>
      <c r="D13840" s="161" t="inlineStr">
        <is>
          <t>Upper middle income</t>
        </is>
      </c>
      <c r="E13840" s="161" t="b">
        <v>0</v>
      </c>
      <c r="F13840" s="161" t="inlineStr">
        <is>
          <t>gross_debt_pct_gdp</t>
        </is>
      </c>
      <c r="G13840" s="161" t="n">
        <v>4.112</v>
      </c>
      <c r="H13840" s="161" t="inlineStr">
        <is>
          <t>2024</t>
        </is>
      </c>
      <c r="I13840" s="161" t="inlineStr">
        <is>
          <t>dataset_2026-08-26T13_41_09_874550254Z_DEFAULT_INTEGRATION_IMF_RES_WEO_9_0_0.csv</t>
        </is>
      </c>
    </row>
    <row r="13841" ht="13" customHeight="1">
      <c r="A13841" s="161" t="inlineStr">
        <is>
          <t>TKM</t>
        </is>
      </c>
      <c r="B13841" s="161" t="inlineStr">
        <is>
          <t>Turkmenistan</t>
        </is>
      </c>
      <c r="C13841" s="161" t="inlineStr">
        <is>
          <t>Europe &amp; Central Asia</t>
        </is>
      </c>
      <c r="D13841" s="161" t="inlineStr">
        <is>
          <t>Upper middle income</t>
        </is>
      </c>
      <c r="E13841" s="161" t="b">
        <v>0</v>
      </c>
      <c r="F13841" s="161" t="inlineStr">
        <is>
          <t>tax_revenue_pct_gdp</t>
        </is>
      </c>
      <c r="G13841" s="161" t="n">
        <v>11.872</v>
      </c>
      <c r="H13841" s="161" t="inlineStr">
        <is>
          <t>2024</t>
        </is>
      </c>
      <c r="I13841" s="161" t="inlineStr">
        <is>
          <t>world-imf2026.xlsx</t>
        </is>
      </c>
    </row>
    <row r="13842" ht="13" customHeight="1">
      <c r="A13842" s="161" t="inlineStr">
        <is>
          <t>TKM</t>
        </is>
      </c>
      <c r="B13842" s="161" t="inlineStr">
        <is>
          <t>Turkmenistan</t>
        </is>
      </c>
      <c r="C13842" s="161" t="inlineStr">
        <is>
          <t>Europe &amp; Central Asia</t>
        </is>
      </c>
      <c r="D13842" s="161" t="inlineStr">
        <is>
          <t>Upper middle income</t>
        </is>
      </c>
      <c r="E13842" s="161" t="b">
        <v>0</v>
      </c>
      <c r="F13842" s="161" t="inlineStr">
        <is>
          <t>climate_pfm_diagnostic_on_record</t>
        </is>
      </c>
      <c r="G13842" s="161" t="n">
        <v>0</v>
      </c>
      <c r="H13842" s="161" t="inlineStr">
        <is>
          <t>2022</t>
        </is>
      </c>
      <c r="I13842" s="161" t="inlineStr">
        <is>
          <t>UNDP-Global-Climate-Public-Finance-Review-2022.pdf (Table 4.2)</t>
        </is>
      </c>
    </row>
    <row r="13843" ht="13" customHeight="1">
      <c r="A13843" s="161" t="inlineStr">
        <is>
          <t>TKM</t>
        </is>
      </c>
      <c r="B13843" s="161" t="inlineStr">
        <is>
          <t>Turkmenistan</t>
        </is>
      </c>
      <c r="C13843" s="161" t="inlineStr">
        <is>
          <t>Europe &amp; Central Asia</t>
        </is>
      </c>
      <c r="D13843" s="161" t="inlineStr">
        <is>
          <t>Upper middle income</t>
        </is>
      </c>
      <c r="E13843" s="161" t="b">
        <v>0</v>
      </c>
      <c r="F13843" s="161" t="inlineStr">
        <is>
          <t>ids_official_private_rate_spread_pp</t>
        </is>
      </c>
      <c r="G13843" s="161" t="n">
        <v>6.254</v>
      </c>
      <c r="H13843" s="161" t="inlineStr">
        <is>
          <t>2024</t>
        </is>
      </c>
      <c r="I13843" s="161" t="inlineStr">
        <is>
          <t>P_Data_Extract_From_International_Debt_Statistics__2_.xlsx</t>
        </is>
      </c>
    </row>
    <row r="13844" ht="13" customHeight="1">
      <c r="A13844" s="161" t="inlineStr">
        <is>
          <t>TKM</t>
        </is>
      </c>
      <c r="B13844" s="161" t="inlineStr">
        <is>
          <t>Turkmenistan</t>
        </is>
      </c>
      <c r="C13844" s="161" t="inlineStr">
        <is>
          <t>Europe &amp; Central Asia</t>
        </is>
      </c>
      <c r="D13844" s="161" t="inlineStr">
        <is>
          <t>Upper middle income</t>
        </is>
      </c>
      <c r="E13844" s="161" t="b">
        <v>0</v>
      </c>
      <c r="F13844" s="161" t="inlineStr">
        <is>
          <t>ids_private_creditor_rate_pct</t>
        </is>
      </c>
      <c r="G13844" s="161" t="n">
        <v>6.871</v>
      </c>
      <c r="H13844" s="161" t="inlineStr">
        <is>
          <t>2023</t>
        </is>
      </c>
      <c r="I13844" s="161" t="inlineStr">
        <is>
          <t>P_Data_Extract_From_International_Debt_Statistics__2_.xlsx</t>
        </is>
      </c>
    </row>
    <row r="13845" ht="13" customHeight="1">
      <c r="A13845" s="161" t="inlineStr">
        <is>
          <t>TKM</t>
        </is>
      </c>
      <c r="B13845" s="161" t="inlineStr">
        <is>
          <t>Turkmenistan</t>
        </is>
      </c>
      <c r="C13845" s="161" t="inlineStr">
        <is>
          <t>Europe &amp; Central Asia</t>
        </is>
      </c>
      <c r="D13845" s="161" t="inlineStr">
        <is>
          <t>Upper middle income</t>
        </is>
      </c>
      <c r="E13845" s="161" t="b">
        <v>0</v>
      </c>
      <c r="F13845" s="161" t="inlineStr">
        <is>
          <t>ids_avg_maturity_years</t>
        </is>
      </c>
      <c r="G13845" s="161" t="n">
        <v>20.174</v>
      </c>
      <c r="H13845" s="161" t="inlineStr">
        <is>
          <t>2024</t>
        </is>
      </c>
      <c r="I13845" s="161" t="inlineStr">
        <is>
          <t>P_Data_Extract_From_International_Debt_Statistics__2_.xlsx</t>
        </is>
      </c>
    </row>
    <row r="13846" ht="13" customHeight="1">
      <c r="A13846" s="161" t="inlineStr">
        <is>
          <t>TKM</t>
        </is>
      </c>
      <c r="B13846" s="161" t="inlineStr">
        <is>
          <t>Turkmenistan</t>
        </is>
      </c>
      <c r="C13846" s="161" t="inlineStr">
        <is>
          <t>Europe &amp; Central Asia</t>
        </is>
      </c>
      <c r="D13846" s="161" t="inlineStr">
        <is>
          <t>Upper middle income</t>
        </is>
      </c>
      <c r="E13846" s="161" t="b">
        <v>0</v>
      </c>
      <c r="F13846" s="161" t="inlineStr">
        <is>
          <t>mitigation_finance_received_pct_gdp</t>
        </is>
      </c>
      <c r="G13846" s="161" t="n">
        <v>0.079</v>
      </c>
      <c r="H13846" s="161" t="inlineStr">
        <is>
          <t>2024</t>
        </is>
      </c>
      <c r="I13846" s="161" t="inlineStr">
        <is>
          <t>CRDF-RP_2024.xlsx + WEO</t>
        </is>
      </c>
    </row>
    <row r="13847" ht="13" customHeight="1">
      <c r="A13847" s="161" t="inlineStr">
        <is>
          <t>TKM</t>
        </is>
      </c>
      <c r="B13847" s="161" t="inlineStr">
        <is>
          <t>Turkmenistan</t>
        </is>
      </c>
      <c r="C13847" s="161" t="inlineStr">
        <is>
          <t>Europe &amp; Central Asia</t>
        </is>
      </c>
      <c r="D13847" s="161" t="inlineStr">
        <is>
          <t>Upper middle income</t>
        </is>
      </c>
      <c r="E13847" s="161" t="b">
        <v>0</v>
      </c>
      <c r="F13847" s="161" t="inlineStr">
        <is>
          <t>ids_multilateral_share_pct</t>
        </is>
      </c>
      <c r="G13847" s="161" t="n">
        <v>48.377</v>
      </c>
      <c r="H13847" s="161" t="inlineStr">
        <is>
          <t>2024</t>
        </is>
      </c>
      <c r="I13847" s="161" t="inlineStr">
        <is>
          <t>P_Data_Extract_From_International_Debt_Statistics__2_.xlsx</t>
        </is>
      </c>
    </row>
    <row r="13848" ht="13" customHeight="1">
      <c r="A13848" s="161" t="inlineStr">
        <is>
          <t>TKM</t>
        </is>
      </c>
      <c r="B13848" s="161" t="inlineStr">
        <is>
          <t>Turkmenistan</t>
        </is>
      </c>
      <c r="C13848" s="161" t="inlineStr">
        <is>
          <t>Europe &amp; Central Asia</t>
        </is>
      </c>
      <c r="D13848" s="161" t="inlineStr">
        <is>
          <t>Upper middle income</t>
        </is>
      </c>
      <c r="E13848" s="161" t="b">
        <v>0</v>
      </c>
      <c r="F13848" s="161" t="inlineStr">
        <is>
          <t>ids_private_creditor_share_pct</t>
        </is>
      </c>
      <c r="G13848" s="161" t="n">
        <v>13.701</v>
      </c>
      <c r="H13848" s="161" t="inlineStr">
        <is>
          <t>2024</t>
        </is>
      </c>
      <c r="I13848" s="161" t="inlineStr">
        <is>
          <t>P_Data_Extract_From_International_Debt_Statistics__2_.xlsx</t>
        </is>
      </c>
    </row>
    <row r="13849" ht="13" customHeight="1">
      <c r="A13849" s="161" t="inlineStr">
        <is>
          <t>TKM</t>
        </is>
      </c>
      <c r="B13849" s="161" t="inlineStr">
        <is>
          <t>Turkmenistan</t>
        </is>
      </c>
      <c r="C13849" s="161" t="inlineStr">
        <is>
          <t>Europe &amp; Central Asia</t>
        </is>
      </c>
      <c r="D13849" s="161" t="inlineStr">
        <is>
          <t>Upper middle income</t>
        </is>
      </c>
      <c r="E13849" s="161" t="b">
        <v>0</v>
      </c>
      <c r="F13849" s="161" t="inlineStr">
        <is>
          <t>ids_usd_share_ppg_debt_pct</t>
        </is>
      </c>
      <c r="G13849" s="161" t="n">
        <v>83.434</v>
      </c>
      <c r="H13849" s="161" t="inlineStr">
        <is>
          <t>2024</t>
        </is>
      </c>
      <c r="I13849" s="161" t="inlineStr">
        <is>
          <t>P_Data_Extract_From_International_Debt_Statistics__2_.xlsx</t>
        </is>
      </c>
    </row>
    <row r="13850" ht="13" customHeight="1">
      <c r="A13850" s="161" t="inlineStr">
        <is>
          <t>TKM</t>
        </is>
      </c>
      <c r="B13850" s="161" t="inlineStr">
        <is>
          <t>Turkmenistan</t>
        </is>
      </c>
      <c r="C13850" s="161" t="inlineStr">
        <is>
          <t>Europe &amp; Central Asia</t>
        </is>
      </c>
      <c r="D13850" s="161" t="inlineStr">
        <is>
          <t>Upper middle income</t>
        </is>
      </c>
      <c r="E13850" s="161" t="b">
        <v>0</v>
      </c>
      <c r="F13850" s="161" t="inlineStr">
        <is>
          <t>excise_revenue_pct_of_revenue</t>
        </is>
      </c>
      <c r="G13850" s="161" t="n">
        <v>6.016</v>
      </c>
      <c r="H13850" s="161" t="inlineStr">
        <is>
          <t>2024</t>
        </is>
      </c>
      <c r="I13850" s="161" t="inlineStr">
        <is>
          <t>world-imf2026.xlsx</t>
        </is>
      </c>
    </row>
    <row r="13851" ht="13" customHeight="1">
      <c r="A13851" s="161" t="inlineStr">
        <is>
          <t>TKM</t>
        </is>
      </c>
      <c r="B13851" s="161" t="inlineStr">
        <is>
          <t>Turkmenistan</t>
        </is>
      </c>
      <c r="C13851" s="161" t="inlineStr">
        <is>
          <t>Europe &amp; Central Asia</t>
        </is>
      </c>
      <c r="D13851" s="161" t="inlineStr">
        <is>
          <t>Upper middle income</t>
        </is>
      </c>
      <c r="E13851" s="161" t="b">
        <v>0</v>
      </c>
      <c r="F13851" s="161" t="inlineStr">
        <is>
          <t>ff_subsidy_total_pct_gdp</t>
        </is>
      </c>
      <c r="G13851" s="161" t="n">
        <v>30.201</v>
      </c>
      <c r="H13851" s="161" t="inlineStr">
        <is>
          <t>2024</t>
        </is>
      </c>
      <c r="I13851" s="161" t="inlineStr">
        <is>
          <t>imffossilfuelsubsidiesdata.xlsb + WEO</t>
        </is>
      </c>
    </row>
    <row r="13852" ht="13" customHeight="1">
      <c r="A13852" s="161" t="inlineStr">
        <is>
          <t>TKM</t>
        </is>
      </c>
      <c r="B13852" s="161" t="inlineStr">
        <is>
          <t>Turkmenistan</t>
        </is>
      </c>
      <c r="C13852" s="161" t="inlineStr">
        <is>
          <t>Europe &amp; Central Asia</t>
        </is>
      </c>
      <c r="D13852" s="161" t="inlineStr">
        <is>
          <t>Upper middle income</t>
        </is>
      </c>
      <c r="E13852" s="161" t="b">
        <v>0</v>
      </c>
      <c r="F13852" s="161" t="inlineStr">
        <is>
          <t>ff_subsidy_explicit_pct_gdp</t>
        </is>
      </c>
      <c r="G13852" s="161" t="n">
        <v>15.226</v>
      </c>
      <c r="H13852" s="161" t="inlineStr">
        <is>
          <t>2024</t>
        </is>
      </c>
      <c r="I13852" s="161" t="inlineStr">
        <is>
          <t>imffossilfuelsubsidiesdata.xlsb</t>
        </is>
      </c>
    </row>
    <row r="13853" ht="13" customHeight="1">
      <c r="A13853" s="161" t="inlineStr">
        <is>
          <t>TKM</t>
        </is>
      </c>
      <c r="B13853" s="161" t="inlineStr">
        <is>
          <t>Turkmenistan</t>
        </is>
      </c>
      <c r="C13853" s="161" t="inlineStr">
        <is>
          <t>Europe &amp; Central Asia</t>
        </is>
      </c>
      <c r="D13853" s="161" t="inlineStr">
        <is>
          <t>Upper middle income</t>
        </is>
      </c>
      <c r="E13853" s="161" t="b">
        <v>0</v>
      </c>
      <c r="F13853" s="161" t="inlineStr">
        <is>
          <t>ff_subsidy_implicit_pct_gdp</t>
        </is>
      </c>
      <c r="G13853" s="161" t="n">
        <v>14.976</v>
      </c>
      <c r="H13853" s="161" t="inlineStr">
        <is>
          <t>2024</t>
        </is>
      </c>
      <c r="I13853" s="161" t="inlineStr">
        <is>
          <t>imffossilfuelsubsidiesdata.xlsb</t>
        </is>
      </c>
    </row>
    <row r="13854" ht="13" customHeight="1">
      <c r="A13854" s="161" t="inlineStr">
        <is>
          <t>TKM</t>
        </is>
      </c>
      <c r="B13854" s="161" t="inlineStr">
        <is>
          <t>Turkmenistan</t>
        </is>
      </c>
      <c r="C13854" s="161" t="inlineStr">
        <is>
          <t>Europe &amp; Central Asia</t>
        </is>
      </c>
      <c r="D13854" s="161" t="inlineStr">
        <is>
          <t>Upper middle income</t>
        </is>
      </c>
      <c r="E13854" s="161" t="b">
        <v>0</v>
      </c>
      <c r="F13854" s="161" t="inlineStr">
        <is>
          <t>net_fuel_trade_pct_merch</t>
        </is>
      </c>
      <c r="G13854" s="161" t="n">
        <v>79.81400000000001</v>
      </c>
      <c r="H13854" s="161" t="inlineStr">
        <is>
          <t>2000</t>
        </is>
      </c>
      <c r="I13854" s="161" t="inlineStr">
        <is>
          <t>WDI TX.VAL.FUEL.ZS.UN less TM.VAL.FUEL.ZS.UN</t>
        </is>
      </c>
    </row>
    <row r="13855" ht="13" customHeight="1">
      <c r="A13855" s="161" t="inlineStr">
        <is>
          <t>TKM</t>
        </is>
      </c>
      <c r="B13855" s="161" t="inlineStr">
        <is>
          <t>Turkmenistan</t>
        </is>
      </c>
      <c r="C13855" s="161" t="inlineStr">
        <is>
          <t>Europe &amp; Central Asia</t>
        </is>
      </c>
      <c r="D13855" s="161" t="inlineStr">
        <is>
          <t>Upper middle income</t>
        </is>
      </c>
      <c r="E13855" s="161" t="b">
        <v>0</v>
      </c>
      <c r="F13855" s="161" t="inlineStr">
        <is>
          <t>fuel_exports_pct_merch</t>
        </is>
      </c>
      <c r="G13855" s="161" t="n">
        <v>81.01000000000001</v>
      </c>
      <c r="H13855" s="161" t="inlineStr">
        <is>
          <t>2000</t>
        </is>
      </c>
      <c r="I13855" s="161" t="inlineStr">
        <is>
          <t>API_TX_VAL_FUEL_ZS_UN_DS2_en_csv_v2_33055.zip</t>
        </is>
      </c>
    </row>
    <row r="13856" ht="13" customHeight="1">
      <c r="A13856" s="161" t="inlineStr">
        <is>
          <t>TKM</t>
        </is>
      </c>
      <c r="B13856" s="161" t="inlineStr">
        <is>
          <t>Turkmenistan</t>
        </is>
      </c>
      <c r="C13856" s="161" t="inlineStr">
        <is>
          <t>Europe &amp; Central Asia</t>
        </is>
      </c>
      <c r="D13856" s="161" t="inlineStr">
        <is>
          <t>Upper middle income</t>
        </is>
      </c>
      <c r="E13856" s="161" t="b">
        <v>0</v>
      </c>
      <c r="F13856" s="161" t="inlineStr">
        <is>
          <t>fuel_imports_pct_merch</t>
        </is>
      </c>
      <c r="G13856" s="161" t="n">
        <v>1.196</v>
      </c>
      <c r="H13856" s="161" t="inlineStr">
        <is>
          <t>2000</t>
        </is>
      </c>
      <c r="I13856" s="161" t="inlineStr">
        <is>
          <t>API_TM_VAL_FUEL_ZS_UN_DS2_en_csv_v2_36140.zip</t>
        </is>
      </c>
    </row>
    <row r="13857" ht="13" customHeight="1">
      <c r="A13857" s="161" t="inlineStr">
        <is>
          <t>TKM</t>
        </is>
      </c>
      <c r="B13857" s="161" t="inlineStr">
        <is>
          <t>Turkmenistan</t>
        </is>
      </c>
      <c r="C13857" s="161" t="inlineStr">
        <is>
          <t>Europe &amp; Central Asia</t>
        </is>
      </c>
      <c r="D13857" s="161" t="inlineStr">
        <is>
          <t>Upper middle income</t>
        </is>
      </c>
      <c r="E13857" s="161" t="b">
        <v>0</v>
      </c>
      <c r="F13857" s="161" t="inlineStr">
        <is>
          <t>energy_import_dep_pct</t>
        </is>
      </c>
      <c r="G13857" s="161" t="n">
        <v>-109.777</v>
      </c>
      <c r="H13857" s="161" t="inlineStr">
        <is>
          <t>2022</t>
        </is>
      </c>
      <c r="I13857" s="161" t="inlineStr">
        <is>
          <t>API_EG_IMP_CONS_ZS_DS2_en_csv_v2_160768.zip</t>
        </is>
      </c>
    </row>
    <row r="13858" ht="13" customHeight="1">
      <c r="A13858" s="161" t="inlineStr">
        <is>
          <t>TKM</t>
        </is>
      </c>
      <c r="B13858" s="161" t="inlineStr">
        <is>
          <t>Turkmenistan</t>
        </is>
      </c>
      <c r="C13858" s="161" t="inlineStr">
        <is>
          <t>Europe &amp; Central Asia</t>
        </is>
      </c>
      <c r="D13858" s="161" t="inlineStr">
        <is>
          <t>Upper middle income</t>
        </is>
      </c>
      <c r="E13858" s="161" t="b">
        <v>0</v>
      </c>
      <c r="F13858" s="161" t="inlineStr">
        <is>
          <t>fossil_rents_total_pct_gdp</t>
        </is>
      </c>
      <c r="G13858" s="161" t="n">
        <v>13.492</v>
      </c>
      <c r="H13858" s="161" t="inlineStr">
        <is>
          <t>2019</t>
        </is>
      </c>
      <c r="I13858" s="161" t="inlineStr">
        <is>
          <t>WDI NY.GDP.PETR+NGAS+COAL.RT.ZS</t>
        </is>
      </c>
    </row>
    <row r="13859" ht="13" customHeight="1">
      <c r="A13859" s="161" t="inlineStr">
        <is>
          <t>TKM</t>
        </is>
      </c>
      <c r="B13859" s="161" t="inlineStr">
        <is>
          <t>Turkmenistan</t>
        </is>
      </c>
      <c r="C13859" s="161" t="inlineStr">
        <is>
          <t>Europe &amp; Central Asia</t>
        </is>
      </c>
      <c r="D13859" s="161" t="inlineStr">
        <is>
          <t>Upper middle income</t>
        </is>
      </c>
      <c r="E13859" s="161" t="b">
        <v>0</v>
      </c>
      <c r="F13859" s="161" t="inlineStr">
        <is>
          <t>oil_rents_pct_gdp</t>
        </is>
      </c>
      <c r="G13859" s="161" t="n">
        <v>5.846</v>
      </c>
      <c r="H13859" s="161" t="inlineStr">
        <is>
          <t>2019</t>
        </is>
      </c>
      <c r="I13859" s="161" t="inlineStr">
        <is>
          <t>API_NY_GDP_PETR_RT_ZS_DS2_en_csv_v2_40227.zip</t>
        </is>
      </c>
    </row>
    <row r="13860" ht="13" customHeight="1">
      <c r="A13860" s="161" t="inlineStr">
        <is>
          <t>TKM</t>
        </is>
      </c>
      <c r="B13860" s="161" t="inlineStr">
        <is>
          <t>Turkmenistan</t>
        </is>
      </c>
      <c r="C13860" s="161" t="inlineStr">
        <is>
          <t>Europe &amp; Central Asia</t>
        </is>
      </c>
      <c r="D13860" s="161" t="inlineStr">
        <is>
          <t>Upper middle income</t>
        </is>
      </c>
      <c r="E13860" s="161" t="b">
        <v>0</v>
      </c>
      <c r="F13860" s="161" t="inlineStr">
        <is>
          <t>gas_rents_pct_gdp</t>
        </is>
      </c>
      <c r="G13860" s="161" t="n">
        <v>7.646</v>
      </c>
      <c r="H13860" s="161" t="inlineStr">
        <is>
          <t>2019</t>
        </is>
      </c>
      <c r="I13860" s="161" t="inlineStr">
        <is>
          <t>API_NY_GDP_NGAS_RT_ZS_DS2_en_csv_v2_35861.zip</t>
        </is>
      </c>
    </row>
    <row r="13861" ht="13" customHeight="1">
      <c r="A13861" s="161" t="inlineStr">
        <is>
          <t>TKM</t>
        </is>
      </c>
      <c r="B13861" s="161" t="inlineStr">
        <is>
          <t>Turkmenistan</t>
        </is>
      </c>
      <c r="C13861" s="161" t="inlineStr">
        <is>
          <t>Europe &amp; Central Asia</t>
        </is>
      </c>
      <c r="D13861" s="161" t="inlineStr">
        <is>
          <t>Upper middle income</t>
        </is>
      </c>
      <c r="E13861" s="161" t="b">
        <v>0</v>
      </c>
      <c r="F13861" s="161" t="inlineStr">
        <is>
          <t>coal_rents_pct_gdp</t>
        </is>
      </c>
      <c r="G13861" s="161" t="n">
        <v>0</v>
      </c>
      <c r="H13861" s="161" t="inlineStr">
        <is>
          <t>2019</t>
        </is>
      </c>
      <c r="I13861" s="161" t="inlineStr">
        <is>
          <t>API_NY_GDP_COAL_RT_ZS_DS2_en_csv_v2_35370.zip</t>
        </is>
      </c>
    </row>
    <row r="13862" ht="13" customHeight="1">
      <c r="A13862" s="161" t="inlineStr">
        <is>
          <t>TKM</t>
        </is>
      </c>
      <c r="B13862" s="161" t="inlineStr">
        <is>
          <t>Turkmenistan</t>
        </is>
      </c>
      <c r="C13862" s="161" t="inlineStr">
        <is>
          <t>Europe &amp; Central Asia</t>
        </is>
      </c>
      <c r="D13862" s="161" t="inlineStr">
        <is>
          <t>Upper middle income</t>
        </is>
      </c>
      <c r="E13862" s="161" t="b">
        <v>0</v>
      </c>
      <c r="F13862" s="161" t="inlineStr">
        <is>
          <t>other_fossil_gen_share_pct</t>
        </is>
      </c>
      <c r="G13862" s="161" t="n">
        <v>0</v>
      </c>
      <c r="H13862" s="161" t="inlineStr">
        <is>
          <t>2024</t>
        </is>
      </c>
      <c r="I13862" s="161" t="inlineStr">
        <is>
          <t>release_generation_yearly_global.csv</t>
        </is>
      </c>
    </row>
    <row r="13863" ht="13" customHeight="1">
      <c r="A13863" s="161" t="inlineStr">
        <is>
          <t>TKM</t>
        </is>
      </c>
      <c r="B13863" s="161" t="inlineStr">
        <is>
          <t>Turkmenistan</t>
        </is>
      </c>
      <c r="C13863" s="161" t="inlineStr">
        <is>
          <t>Europe &amp; Central Asia</t>
        </is>
      </c>
      <c r="D13863" s="161" t="inlineStr">
        <is>
          <t>Upper middle income</t>
        </is>
      </c>
      <c r="E13863" s="161" t="b">
        <v>0</v>
      </c>
      <c r="F13863" s="161" t="inlineStr">
        <is>
          <t>renewable_share_electricity_pct</t>
        </is>
      </c>
      <c r="G13863" s="161" t="n">
        <v>0.029</v>
      </c>
      <c r="H13863" s="161" t="inlineStr">
        <is>
          <t>2024</t>
        </is>
      </c>
      <c r="I13863" s="161" t="inlineStr">
        <is>
          <t>imffossilfuelsubsidiesdata.xlsb</t>
        </is>
      </c>
    </row>
    <row r="13864" ht="13" customHeight="1">
      <c r="A13864" s="161" t="inlineStr">
        <is>
          <t>TKM</t>
        </is>
      </c>
      <c r="B13864" s="161" t="inlineStr">
        <is>
          <t>Turkmenistan</t>
        </is>
      </c>
      <c r="C13864" s="161" t="inlineStr">
        <is>
          <t>Europe &amp; Central Asia</t>
        </is>
      </c>
      <c r="D13864" s="161" t="inlineStr">
        <is>
          <t>Upper middle income</t>
        </is>
      </c>
      <c r="E13864" s="161" t="b">
        <v>0</v>
      </c>
      <c r="F13864" s="161" t="inlineStr">
        <is>
          <t>re_share_change_pp</t>
        </is>
      </c>
      <c r="G13864" s="161" t="n">
        <v>-0.001</v>
      </c>
      <c r="H13864" s="161" t="inlineStr">
        <is>
          <t>2024</t>
        </is>
      </c>
      <c r="I13864" s="161" t="inlineStr">
        <is>
          <t>release_generation_yearly_global.csv</t>
        </is>
      </c>
    </row>
    <row r="13865" ht="13" customHeight="1">
      <c r="A13865" s="161" t="inlineStr">
        <is>
          <t>TKM</t>
        </is>
      </c>
      <c r="B13865" s="161" t="inlineStr">
        <is>
          <t>Turkmenistan</t>
        </is>
      </c>
      <c r="C13865" s="161" t="inlineStr">
        <is>
          <t>Europe &amp; Central Asia</t>
        </is>
      </c>
      <c r="D13865" s="161" t="inlineStr">
        <is>
          <t>Upper middle income</t>
        </is>
      </c>
      <c r="E13865" s="161" t="b">
        <v>0</v>
      </c>
      <c r="F13865" s="161" t="inlineStr">
        <is>
          <t>inn_total_inv_2030_pct_gdp</t>
        </is>
      </c>
      <c r="G13865" s="161" t="n">
        <v>9.10729307572206</v>
      </c>
      <c r="H13865" s="161" t="inlineStr">
        <is>
          <t>2030</t>
        </is>
      </c>
      <c r="I13865" s="161" t="inlineStr">
        <is>
          <t>Mitigation_Investment_Needs_v1.1.xlsx (InvestmentNeeds v1.1, model output)</t>
        </is>
      </c>
    </row>
    <row r="13866" ht="13" customHeight="1">
      <c r="A13866" s="161" t="inlineStr">
        <is>
          <t>TKM</t>
        </is>
      </c>
      <c r="B13866" s="161" t="inlineStr">
        <is>
          <t>Turkmenistan</t>
        </is>
      </c>
      <c r="C13866" s="161" t="inlineStr">
        <is>
          <t>Europe &amp; Central Asia</t>
        </is>
      </c>
      <c r="D13866" s="161" t="inlineStr">
        <is>
          <t>Upper middle income</t>
        </is>
      </c>
      <c r="E13866" s="161" t="b">
        <v>0</v>
      </c>
      <c r="F13866" s="161" t="inlineStr">
        <is>
          <t>inn_incr_inv_2030_pct_gdp</t>
        </is>
      </c>
      <c r="G13866" s="161" t="n">
        <v>2.18575033817329</v>
      </c>
      <c r="H13866" s="161" t="inlineStr">
        <is>
          <t>2030</t>
        </is>
      </c>
      <c r="I13866" s="161" t="inlineStr">
        <is>
          <t>Mitigation_Investment_Needs_v1.1.xlsx (InvestmentNeeds v1.1, model output)</t>
        </is>
      </c>
    </row>
    <row r="13867" ht="13" customHeight="1">
      <c r="A13867" s="161" t="inlineStr">
        <is>
          <t>TKM</t>
        </is>
      </c>
      <c r="B13867" s="161" t="inlineStr">
        <is>
          <t>Turkmenistan</t>
        </is>
      </c>
      <c r="C13867" s="161" t="inlineStr">
        <is>
          <t>Europe &amp; Central Asia</t>
        </is>
      </c>
      <c r="D13867" s="161" t="inlineStr">
        <is>
          <t>Upper middle income</t>
        </is>
      </c>
      <c r="E13867" s="161" t="b">
        <v>0</v>
      </c>
      <c r="F13867" s="161" t="inlineStr">
        <is>
          <t>inn_incr_inv_gen_2030_pct_gdp</t>
        </is>
      </c>
      <c r="G13867" s="161" t="n">
        <v>0.290389046954516</v>
      </c>
      <c r="H13867" s="161" t="inlineStr">
        <is>
          <t>2030</t>
        </is>
      </c>
      <c r="I13867" s="161" t="inlineStr">
        <is>
          <t>Mitigation_Investment_Needs_v1.1.xlsx (InvestmentNeeds v1.1, model output)</t>
        </is>
      </c>
    </row>
    <row r="13868" ht="13" customHeight="1">
      <c r="A13868" s="161" t="inlineStr">
        <is>
          <t>TKM</t>
        </is>
      </c>
      <c r="B13868" s="161" t="inlineStr">
        <is>
          <t>Turkmenistan</t>
        </is>
      </c>
      <c r="C13868" s="161" t="inlineStr">
        <is>
          <t>Europe &amp; Central Asia</t>
        </is>
      </c>
      <c r="D13868" s="161" t="inlineStr">
        <is>
          <t>Upper middle income</t>
        </is>
      </c>
      <c r="E13868" s="161" t="b">
        <v>0</v>
      </c>
      <c r="F13868" s="161" t="inlineStr">
        <is>
          <t>inn_incr_inv_grid_2030_pct_gdp</t>
        </is>
      </c>
      <c r="G13868" s="161" t="n">
        <v>0.1991239179116674</v>
      </c>
      <c r="H13868" s="161" t="inlineStr">
        <is>
          <t>2030</t>
        </is>
      </c>
      <c r="I13868" s="161" t="inlineStr">
        <is>
          <t>Mitigation_Investment_Needs_v1.1.xlsx (InvestmentNeeds v1.1, model output)</t>
        </is>
      </c>
    </row>
    <row r="13869" ht="13" customHeight="1">
      <c r="A13869" s="161" t="inlineStr">
        <is>
          <t>TKM</t>
        </is>
      </c>
      <c r="B13869" s="161" t="inlineStr">
        <is>
          <t>Turkmenistan</t>
        </is>
      </c>
      <c r="C13869" s="161" t="inlineStr">
        <is>
          <t>Europe &amp; Central Asia</t>
        </is>
      </c>
      <c r="D13869" s="161" t="inlineStr">
        <is>
          <t>Upper middle income</t>
        </is>
      </c>
      <c r="E13869" s="161" t="b">
        <v>0</v>
      </c>
      <c r="F13869" s="161" t="inlineStr">
        <is>
          <t>inn_incr_inv_trn_2030_pct_gdp</t>
        </is>
      </c>
      <c r="G13869" s="161" t="n">
        <v>0.2198588639557116</v>
      </c>
      <c r="H13869" s="161" t="inlineStr">
        <is>
          <t>2030</t>
        </is>
      </c>
      <c r="I13869" s="161" t="inlineStr">
        <is>
          <t>Mitigation_Investment_Needs_v1.1.xlsx (InvestmentNeeds v1.1, model output)</t>
        </is>
      </c>
    </row>
    <row r="13870" ht="13" customHeight="1">
      <c r="A13870" s="161" t="inlineStr">
        <is>
          <t>TKM</t>
        </is>
      </c>
      <c r="B13870" s="161" t="inlineStr">
        <is>
          <t>Turkmenistan</t>
        </is>
      </c>
      <c r="C13870" s="161" t="inlineStr">
        <is>
          <t>Europe &amp; Central Asia</t>
        </is>
      </c>
      <c r="D13870" s="161" t="inlineStr">
        <is>
          <t>Upper middle income</t>
        </is>
      </c>
      <c r="E13870" s="161" t="b">
        <v>0</v>
      </c>
      <c r="F13870" s="161" t="inlineStr">
        <is>
          <t>inn_incr_inv_bld_2030_pct_gdp</t>
        </is>
      </c>
      <c r="G13870" s="161" t="n">
        <v>0.6194956146877278</v>
      </c>
      <c r="H13870" s="161" t="inlineStr">
        <is>
          <t>2030</t>
        </is>
      </c>
      <c r="I13870" s="161" t="inlineStr">
        <is>
          <t>Mitigation_Investment_Needs_v1.1.xlsx (InvestmentNeeds v1.1, model output)</t>
        </is>
      </c>
    </row>
    <row r="13871" ht="13" customHeight="1">
      <c r="A13871" s="161" t="inlineStr">
        <is>
          <t>TKM</t>
        </is>
      </c>
      <c r="B13871" s="161" t="inlineStr">
        <is>
          <t>Turkmenistan</t>
        </is>
      </c>
      <c r="C13871" s="161" t="inlineStr">
        <is>
          <t>Europe &amp; Central Asia</t>
        </is>
      </c>
      <c r="D13871" s="161" t="inlineStr">
        <is>
          <t>Upper middle income</t>
        </is>
      </c>
      <c r="E13871" s="161" t="b">
        <v>0</v>
      </c>
      <c r="F13871" s="161" t="inlineStr">
        <is>
          <t>inn_incr_inv_ind_2030_pct_gdp</t>
        </is>
      </c>
      <c r="G13871" s="161" t="n">
        <v>0.19206910448222</v>
      </c>
      <c r="H13871" s="161" t="inlineStr">
        <is>
          <t>2030</t>
        </is>
      </c>
      <c r="I13871" s="161" t="inlineStr">
        <is>
          <t>Mitigation_Investment_Needs_v1.1.xlsx (InvestmentNeeds v1.1, model output)</t>
        </is>
      </c>
    </row>
    <row r="13872" ht="13" customHeight="1">
      <c r="A13872" s="161" t="inlineStr">
        <is>
          <t>TKM</t>
        </is>
      </c>
      <c r="B13872" s="161" t="inlineStr">
        <is>
          <t>Turkmenistan</t>
        </is>
      </c>
      <c r="C13872" s="161" t="inlineStr">
        <is>
          <t>Europe &amp; Central Asia</t>
        </is>
      </c>
      <c r="D13872" s="161" t="inlineStr">
        <is>
          <t>Upper middle income</t>
        </is>
      </c>
      <c r="E13872" s="161" t="b">
        <v>0</v>
      </c>
      <c r="F13872" s="161" t="inlineStr">
        <is>
          <t>inn_incr_inv_fuel_2030_pct_gdp</t>
        </is>
      </c>
      <c r="G13872" s="161" t="n">
        <v>0.2339438044746225</v>
      </c>
      <c r="H13872" s="161" t="inlineStr">
        <is>
          <t>2030</t>
        </is>
      </c>
      <c r="I13872" s="161" t="inlineStr">
        <is>
          <t>Mitigation_Investment_Needs_v1.1.xlsx (InvestmentNeeds v1.1, model output)</t>
        </is>
      </c>
    </row>
    <row r="13873" ht="13" customHeight="1">
      <c r="A13873" s="161" t="inlineStr">
        <is>
          <t>TKM</t>
        </is>
      </c>
      <c r="B13873" s="161" t="inlineStr">
        <is>
          <t>Turkmenistan</t>
        </is>
      </c>
      <c r="C13873" s="161" t="inlineStr">
        <is>
          <t>Europe &amp; Central Asia</t>
        </is>
      </c>
      <c r="D13873" s="161" t="inlineStr">
        <is>
          <t>Upper middle income</t>
        </is>
      </c>
      <c r="E13873" s="161" t="b">
        <v>0</v>
      </c>
      <c r="F13873" s="161" t="inlineStr">
        <is>
          <t>inn_incr_inv_afolu_2030_pct_gdp</t>
        </is>
      </c>
      <c r="G13873" s="161" t="n">
        <v>0.430869985706827</v>
      </c>
      <c r="H13873" s="161" t="inlineStr">
        <is>
          <t>2030</t>
        </is>
      </c>
      <c r="I13873" s="161" t="inlineStr">
        <is>
          <t>Mitigation_Investment_Needs_v1.1.xlsx (InvestmentNeeds v1.1, model output)</t>
        </is>
      </c>
    </row>
    <row r="13874" ht="13" customHeight="1">
      <c r="A13874" s="161" t="inlineStr">
        <is>
          <t>TKM</t>
        </is>
      </c>
      <c r="B13874" s="161" t="inlineStr">
        <is>
          <t>Turkmenistan</t>
        </is>
      </c>
      <c r="C13874" s="161" t="inlineStr">
        <is>
          <t>Europe &amp; Central Asia</t>
        </is>
      </c>
      <c r="D13874" s="161" t="inlineStr">
        <is>
          <t>Upper middle income</t>
        </is>
      </c>
      <c r="E13874" s="161" t="b">
        <v>0</v>
      </c>
      <c r="F13874" s="161" t="inlineStr">
        <is>
          <t>inn_incr_cost_a_2030_pct_gdp</t>
        </is>
      </c>
      <c r="G13874" s="161" t="n">
        <v>0.0157715788675186</v>
      </c>
      <c r="H13874" s="161" t="inlineStr">
        <is>
          <t>2030</t>
        </is>
      </c>
      <c r="I13874" s="161" t="inlineStr">
        <is>
          <t>Mitigation_Investment_Needs_v1.1.xlsx (InvestmentNeeds v1.1, model output)</t>
        </is>
      </c>
    </row>
    <row r="13875" ht="13" customHeight="1">
      <c r="A13875" s="161" t="inlineStr">
        <is>
          <t>TKM</t>
        </is>
      </c>
      <c r="B13875" s="161" t="inlineStr">
        <is>
          <t>Turkmenistan</t>
        </is>
      </c>
      <c r="C13875" s="161" t="inlineStr">
        <is>
          <t>Europe &amp; Central Asia</t>
        </is>
      </c>
      <c r="D13875" s="161" t="inlineStr">
        <is>
          <t>Upper middle income</t>
        </is>
      </c>
      <c r="E13875" s="161" t="b">
        <v>0</v>
      </c>
      <c r="F13875" s="161" t="inlineStr">
        <is>
          <t>inn_incr_cost_b_2030_pct_gdp</t>
        </is>
      </c>
      <c r="G13875" s="161" t="n">
        <v>-0.0633735266537457</v>
      </c>
      <c r="H13875" s="161" t="inlineStr">
        <is>
          <t>2030</t>
        </is>
      </c>
      <c r="I13875" s="161" t="inlineStr">
        <is>
          <t>Mitigation_Investment_Needs_v1.1.xlsx (InvestmentNeeds v1.1, model output)</t>
        </is>
      </c>
    </row>
    <row r="13876" ht="13" customHeight="1">
      <c r="A13876" s="161" t="inlineStr">
        <is>
          <t>TKM</t>
        </is>
      </c>
      <c r="B13876" s="161" t="inlineStr">
        <is>
          <t>Turkmenistan</t>
        </is>
      </c>
      <c r="C13876" s="161" t="inlineStr">
        <is>
          <t>Europe &amp; Central Asia</t>
        </is>
      </c>
      <c r="D13876" s="161" t="inlineStr">
        <is>
          <t>Upper middle income</t>
        </is>
      </c>
      <c r="E13876" s="161" t="b">
        <v>0</v>
      </c>
      <c r="F13876" s="161" t="inlineStr">
        <is>
          <t>inn_incr_cost_c_2030_pct_gdp</t>
        </is>
      </c>
      <c r="G13876" s="161" t="n">
        <v>-0.150899537278519</v>
      </c>
      <c r="H13876" s="161" t="inlineStr">
        <is>
          <t>2030</t>
        </is>
      </c>
      <c r="I13876" s="161" t="inlineStr">
        <is>
          <t>Mitigation_Investment_Needs_v1.1.xlsx (InvestmentNeeds v1.1, model output)</t>
        </is>
      </c>
    </row>
    <row r="13877" ht="13" customHeight="1">
      <c r="A13877" s="161" t="inlineStr">
        <is>
          <t>TKM</t>
        </is>
      </c>
      <c r="B13877" s="161" t="inlineStr">
        <is>
          <t>Turkmenistan</t>
        </is>
      </c>
      <c r="C13877" s="161" t="inlineStr">
        <is>
          <t>Europe &amp; Central Asia</t>
        </is>
      </c>
      <c r="D13877" s="161" t="inlineStr">
        <is>
          <t>Upper middle income</t>
        </is>
      </c>
      <c r="E13877" s="161" t="b">
        <v>0</v>
      </c>
      <c r="F13877" s="161" t="inlineStr">
        <is>
          <t>inn_cost_per_t_b_2030_usd</t>
        </is>
      </c>
      <c r="G13877" s="161" t="n">
        <v>-43.3338359295314</v>
      </c>
      <c r="H13877" s="161" t="inlineStr">
        <is>
          <t>2030</t>
        </is>
      </c>
      <c r="I13877" s="161" t="inlineStr">
        <is>
          <t>Mitigation_Investment_Needs_v1.1.xlsx (InvestmentNeeds v1.1, model output)</t>
        </is>
      </c>
    </row>
    <row r="13878" ht="13" customHeight="1">
      <c r="A13878" s="161" t="inlineStr">
        <is>
          <t>TKM</t>
        </is>
      </c>
      <c r="B13878" s="161" t="inlineStr">
        <is>
          <t>Turkmenistan</t>
        </is>
      </c>
      <c r="C13878" s="161" t="inlineStr">
        <is>
          <t>Europe &amp; Central Asia</t>
        </is>
      </c>
      <c r="D13878" s="161" t="inlineStr">
        <is>
          <t>Upper middle income</t>
        </is>
      </c>
      <c r="E13878" s="161" t="b">
        <v>0</v>
      </c>
      <c r="F13878" s="161" t="inlineStr">
        <is>
          <t>inn_coc_penalty_2030_pct_gdp</t>
        </is>
      </c>
      <c r="G13878" s="161" t="n">
        <v>0.3297712730052679</v>
      </c>
      <c r="H13878" s="161" t="inlineStr">
        <is>
          <t>2030</t>
        </is>
      </c>
      <c r="I13878" s="161" t="inlineStr">
        <is>
          <t>Mitigation_Investment_Needs_v1.1.xlsx (InvestmentNeeds v1.1, model output)</t>
        </is>
      </c>
    </row>
    <row r="13879" ht="13" customHeight="1">
      <c r="A13879" s="161" t="inlineStr">
        <is>
          <t>TKM</t>
        </is>
      </c>
      <c r="B13879" s="161" t="inlineStr">
        <is>
          <t>Turkmenistan</t>
        </is>
      </c>
      <c r="C13879" s="161" t="inlineStr">
        <is>
          <t>Europe &amp; Central Asia</t>
        </is>
      </c>
      <c r="D13879" s="161" t="inlineStr">
        <is>
          <t>Upper middle income</t>
        </is>
      </c>
      <c r="E13879" s="161" t="b">
        <v>0</v>
      </c>
      <c r="F13879" s="161" t="inlineStr">
        <is>
          <t>inn_pima_adj_inv_2030_pct_gdp</t>
        </is>
      </c>
      <c r="G13879" s="161" t="n">
        <v>10.45467342117136</v>
      </c>
      <c r="H13879" s="161" t="inlineStr">
        <is>
          <t>2030</t>
        </is>
      </c>
      <c r="I13879" s="161" t="inlineStr">
        <is>
          <t>Mitigation_Investment_Needs_v1.1.xlsx (InvestmentNeeds v1.1, model output)</t>
        </is>
      </c>
    </row>
    <row r="13880" ht="13" customHeight="1">
      <c r="A13880" s="161" t="inlineStr">
        <is>
          <t>TKM</t>
        </is>
      </c>
      <c r="B13880" s="161" t="inlineStr">
        <is>
          <t>Turkmenistan</t>
        </is>
      </c>
      <c r="C13880" s="161" t="inlineStr">
        <is>
          <t>Europe &amp; Central Asia</t>
        </is>
      </c>
      <c r="D13880" s="161" t="inlineStr">
        <is>
          <t>Upper middle income</t>
        </is>
      </c>
      <c r="E13880" s="161" t="b">
        <v>0</v>
      </c>
      <c r="F13880" s="161" t="inlineStr">
        <is>
          <t>nmim_nz_inv_2030_pct_gdp</t>
        </is>
      </c>
      <c r="G13880" s="161" t="n">
        <v>12.47922629841406</v>
      </c>
      <c r="H13880" s="161" t="inlineStr">
        <is>
          <t>2030</t>
        </is>
      </c>
      <c r="I13880" s="161" t="inlineStr">
        <is>
          <t>nmim_summary_v0_2.csv (InvestmentNeeds NMIM v0.2, model output)</t>
        </is>
      </c>
    </row>
    <row r="13881" ht="13" customHeight="1">
      <c r="A13881" s="161" t="inlineStr">
        <is>
          <t>TKM</t>
        </is>
      </c>
      <c r="B13881" s="161" t="inlineStr">
        <is>
          <t>Turkmenistan</t>
        </is>
      </c>
      <c r="C13881" s="161" t="inlineStr">
        <is>
          <t>Europe &amp; Central Asia</t>
        </is>
      </c>
      <c r="D13881" s="161" t="inlineStr">
        <is>
          <t>Upper middle income</t>
        </is>
      </c>
      <c r="E13881" s="161" t="b">
        <v>0</v>
      </c>
      <c r="F13881" s="161" t="inlineStr">
        <is>
          <t>nmim_typ1_2030_pct_gdp</t>
        </is>
      </c>
      <c r="G13881" s="161" t="n">
        <v>3.410134945739008</v>
      </c>
      <c r="H13881" s="161" t="inlineStr">
        <is>
          <t>2030</t>
        </is>
      </c>
      <c r="I13881" s="161" t="inlineStr">
        <is>
          <t>nmim_summary_v0_2.csv (InvestmentNeeds NMIM v0.2, model output)</t>
        </is>
      </c>
    </row>
    <row r="13882" ht="13" customHeight="1">
      <c r="A13882" s="161" t="inlineStr">
        <is>
          <t>TKM</t>
        </is>
      </c>
      <c r="B13882" s="161" t="inlineStr">
        <is>
          <t>Turkmenistan</t>
        </is>
      </c>
      <c r="C13882" s="161" t="inlineStr">
        <is>
          <t>Europe &amp; Central Asia</t>
        </is>
      </c>
      <c r="D13882" s="161" t="inlineStr">
        <is>
          <t>Upper middle income</t>
        </is>
      </c>
      <c r="E13882" s="161" t="b">
        <v>0</v>
      </c>
      <c r="F13882" s="161" t="inlineStr">
        <is>
          <t>nmim_typ2_2030_pct_gdp</t>
        </is>
      </c>
      <c r="G13882" s="161" t="n">
        <v>1.693101270277777</v>
      </c>
      <c r="H13882" s="161" t="inlineStr">
        <is>
          <t>2030</t>
        </is>
      </c>
      <c r="I13882" s="161" t="inlineStr">
        <is>
          <t>nmim_summary_v0_2.csv (InvestmentNeeds NMIM v0.2, model output)</t>
        </is>
      </c>
    </row>
    <row r="13883" ht="13" customHeight="1">
      <c r="A13883" s="161" t="inlineStr">
        <is>
          <t>TKM</t>
        </is>
      </c>
      <c r="B13883" s="161" t="inlineStr">
        <is>
          <t>Turkmenistan</t>
        </is>
      </c>
      <c r="C13883" s="161" t="inlineStr">
        <is>
          <t>Europe &amp; Central Asia</t>
        </is>
      </c>
      <c r="D13883" s="161" t="inlineStr">
        <is>
          <t>Upper middle income</t>
        </is>
      </c>
      <c r="E13883" s="161" t="b">
        <v>0</v>
      </c>
      <c r="F13883" s="161" t="inlineStr">
        <is>
          <t>nmim_typ3_2030_pct_gdp</t>
        </is>
      </c>
      <c r="G13883" s="161" t="n">
        <v>0.4596463524845326</v>
      </c>
      <c r="H13883" s="161" t="inlineStr">
        <is>
          <t>2030</t>
        </is>
      </c>
      <c r="I13883" s="161" t="inlineStr">
        <is>
          <t>nmim_summary_v0_2.csv (InvestmentNeeds NMIM v0.2, model output)</t>
        </is>
      </c>
    </row>
    <row r="13884" ht="13" customHeight="1">
      <c r="A13884" s="161" t="inlineStr">
        <is>
          <t>TKM</t>
        </is>
      </c>
      <c r="B13884" s="161" t="inlineStr">
        <is>
          <t>Turkmenistan</t>
        </is>
      </c>
      <c r="C13884" s="161" t="inlineStr">
        <is>
          <t>Europe &amp; Central Asia</t>
        </is>
      </c>
      <c r="D13884" s="161" t="inlineStr">
        <is>
          <t>Upper middle income</t>
        </is>
      </c>
      <c r="E13884" s="161" t="b">
        <v>0</v>
      </c>
      <c r="F13884" s="161" t="inlineStr">
        <is>
          <t>nmim_typ4_2030_pct_gdp</t>
        </is>
      </c>
      <c r="G13884" s="161" t="n">
        <v>3.932363259459617</v>
      </c>
      <c r="H13884" s="161" t="inlineStr">
        <is>
          <t>2030</t>
        </is>
      </c>
      <c r="I13884" s="161" t="inlineStr">
        <is>
          <t>nmim_summary_v0_2.csv (InvestmentNeeds NMIM v0.2, model output)</t>
        </is>
      </c>
    </row>
    <row r="13885" ht="13" customHeight="1">
      <c r="A13885" s="161" t="inlineStr">
        <is>
          <t>TKM</t>
        </is>
      </c>
      <c r="B13885" s="161" t="inlineStr">
        <is>
          <t>Turkmenistan</t>
        </is>
      </c>
      <c r="C13885" s="161" t="inlineStr">
        <is>
          <t>Europe &amp; Central Asia</t>
        </is>
      </c>
      <c r="D13885" s="161" t="inlineStr">
        <is>
          <t>Upper middle income</t>
        </is>
      </c>
      <c r="E13885" s="161" t="b">
        <v>0</v>
      </c>
      <c r="F13885" s="161" t="inlineStr">
        <is>
          <t>nmim_typ5_2030_pct_gdp</t>
        </is>
      </c>
      <c r="G13885" s="161" t="n">
        <v>2.983980474892266</v>
      </c>
      <c r="H13885" s="161" t="inlineStr">
        <is>
          <t>2030</t>
        </is>
      </c>
      <c r="I13885" s="161" t="inlineStr">
        <is>
          <t>nmim_summary_v0_2.csv (InvestmentNeeds NMIM v0.2, model output)</t>
        </is>
      </c>
    </row>
    <row r="13886" ht="13" customHeight="1">
      <c r="A13886" s="161" t="inlineStr">
        <is>
          <t>TKM</t>
        </is>
      </c>
      <c r="B13886" s="161" t="inlineStr">
        <is>
          <t>Turkmenistan</t>
        </is>
      </c>
      <c r="C13886" s="161" t="inlineStr">
        <is>
          <t>Europe &amp; Central Asia</t>
        </is>
      </c>
      <c r="D13886" s="161" t="inlineStr">
        <is>
          <t>Upper middle income</t>
        </is>
      </c>
      <c r="E13886" s="161" t="b">
        <v>0</v>
      </c>
      <c r="F13886" s="161" t="inlineStr">
        <is>
          <t>nmim_budget_need_2030_pct_gdp</t>
        </is>
      </c>
      <c r="G13886" s="161" t="n">
        <v>4.589843923700202</v>
      </c>
      <c r="H13886" s="161" t="inlineStr">
        <is>
          <t>2030</t>
        </is>
      </c>
      <c r="I13886" s="161" t="inlineStr">
        <is>
          <t>nmim_summary_v0_2.csv (InvestmentNeeds NMIM v0.2, model output)</t>
        </is>
      </c>
    </row>
    <row r="13887" ht="13" customHeight="1">
      <c r="A13887" s="161" t="inlineStr">
        <is>
          <t>TKM</t>
        </is>
      </c>
      <c r="B13887" s="161" t="inlineStr">
        <is>
          <t>Turkmenistan</t>
        </is>
      </c>
      <c r="C13887" s="161" t="inlineStr">
        <is>
          <t>Europe &amp; Central Asia</t>
        </is>
      </c>
      <c r="D13887" s="161" t="inlineStr">
        <is>
          <t>Upper middle income</t>
        </is>
      </c>
      <c r="E13887" s="161" t="b">
        <v>0</v>
      </c>
      <c r="F13887" s="161" t="inlineStr">
        <is>
          <t>nmim_private_share_2030_pct</t>
        </is>
      </c>
      <c r="G13887" s="161" t="n">
        <v>49.65276661547458</v>
      </c>
      <c r="H13887" s="161" t="inlineStr">
        <is>
          <t>2030</t>
        </is>
      </c>
      <c r="I13887" s="161" t="inlineStr">
        <is>
          <t>nmim_summary_v0_2.csv (InvestmentNeeds NMIM v0.2, model output)</t>
        </is>
      </c>
    </row>
    <row r="13888" ht="13" customHeight="1">
      <c r="A13888" s="161" t="inlineStr">
        <is>
          <t>TKM</t>
        </is>
      </c>
      <c r="B13888" s="161" t="inlineStr">
        <is>
          <t>Turkmenistan</t>
        </is>
      </c>
      <c r="C13888" s="161" t="inlineStr">
        <is>
          <t>Europe &amp; Central Asia</t>
        </is>
      </c>
      <c r="D13888" s="161" t="inlineStr">
        <is>
          <t>Upper middle income</t>
        </is>
      </c>
      <c r="E13888" s="161" t="b">
        <v>0</v>
      </c>
      <c r="F13888" s="161" t="inlineStr">
        <is>
          <t>nmim_incr_inv_2030_pct_gdp</t>
        </is>
      </c>
      <c r="G13888" s="161" t="n">
        <v>11.70574752655538</v>
      </c>
      <c r="H13888" s="161" t="inlineStr">
        <is>
          <t>2030</t>
        </is>
      </c>
      <c r="I13888" s="161" t="inlineStr">
        <is>
          <t>nmim_summary_v0_2.csv (InvestmentNeeds NMIM v0.2, model output)</t>
        </is>
      </c>
    </row>
    <row r="13889" ht="13" customHeight="1">
      <c r="A13889" s="161" t="inlineStr">
        <is>
          <t>TKM</t>
        </is>
      </c>
      <c r="B13889" s="161" t="inlineStr">
        <is>
          <t>Turkmenistan</t>
        </is>
      </c>
      <c r="C13889" s="161" t="inlineStr">
        <is>
          <t>Europe &amp; Central Asia</t>
        </is>
      </c>
      <c r="D13889" s="161" t="inlineStr">
        <is>
          <t>Upper middle income</t>
        </is>
      </c>
      <c r="E13889" s="161" t="b">
        <v>0</v>
      </c>
      <c r="F13889" s="161" t="inlineStr">
        <is>
          <t>nmim_incr_inv_2050_pct_gdp</t>
        </is>
      </c>
      <c r="G13889" s="161" t="n">
        <v>11.69295680724437</v>
      </c>
      <c r="H13889" s="161" t="inlineStr">
        <is>
          <t>2050</t>
        </is>
      </c>
      <c r="I13889" s="161" t="inlineStr">
        <is>
          <t>nmim_summary_v0_2.csv (InvestmentNeeds NMIM v0.2, model output)</t>
        </is>
      </c>
    </row>
    <row r="13890" ht="13" customHeight="1">
      <c r="A13890" s="161" t="inlineStr">
        <is>
          <t>TKM</t>
        </is>
      </c>
      <c r="B13890" s="161" t="inlineStr">
        <is>
          <t>Turkmenistan</t>
        </is>
      </c>
      <c r="C13890" s="161" t="inlineStr">
        <is>
          <t>Europe &amp; Central Asia</t>
        </is>
      </c>
      <c r="D13890" s="161" t="inlineStr">
        <is>
          <t>Upper middle income</t>
        </is>
      </c>
      <c r="E13890" s="161" t="b">
        <v>0</v>
      </c>
      <c r="F13890" s="161" t="inlineStr">
        <is>
          <t>nmim_pv_incr_cost_b_pct_gdp</t>
        </is>
      </c>
      <c r="G13890" s="161" t="n">
        <v>77.44177969289822</v>
      </c>
      <c r="H13890" s="161" t="inlineStr">
        <is>
          <t>2025-2050</t>
        </is>
      </c>
      <c r="I13890" s="161" t="inlineStr">
        <is>
          <t>nmim_summary_v0_2.csv (InvestmentNeeds NMIM v0.2, model output)</t>
        </is>
      </c>
    </row>
    <row r="13891" ht="13" customHeight="1">
      <c r="A13891" s="161" t="inlineStr">
        <is>
          <t>TKM</t>
        </is>
      </c>
      <c r="B13891" s="161" t="inlineStr">
        <is>
          <t>Turkmenistan</t>
        </is>
      </c>
      <c r="C13891" s="161" t="inlineStr">
        <is>
          <t>Europe &amp; Central Asia</t>
        </is>
      </c>
      <c r="D13891" s="161" t="inlineStr">
        <is>
          <t>Upper middle income</t>
        </is>
      </c>
      <c r="E13891" s="161" t="b">
        <v>0</v>
      </c>
      <c r="F13891" s="161" t="inlineStr">
        <is>
          <t>price_diesel_usd_litre</t>
        </is>
      </c>
      <c r="G13891" s="161" t="n">
        <v>0.412</v>
      </c>
      <c r="H13891" s="161" t="inlineStr">
        <is>
          <t>2024</t>
        </is>
      </c>
      <c r="I13891" s="161" t="inlineStr">
        <is>
          <t>imffossilfuelsubsidiesdata.xlsb</t>
        </is>
      </c>
    </row>
    <row r="13892" ht="13" customHeight="1">
      <c r="A13892" s="161" t="inlineStr">
        <is>
          <t>TKM</t>
        </is>
      </c>
      <c r="B13892" s="161" t="inlineStr">
        <is>
          <t>Turkmenistan</t>
        </is>
      </c>
      <c r="C13892" s="161" t="inlineStr">
        <is>
          <t>Europe &amp; Central Asia</t>
        </is>
      </c>
      <c r="D13892" s="161" t="inlineStr">
        <is>
          <t>Upper middle income</t>
        </is>
      </c>
      <c r="E13892" s="161" t="b">
        <v>0</v>
      </c>
      <c r="F13892" s="161" t="inlineStr">
        <is>
          <t>price_gasoline_usd_litre</t>
        </is>
      </c>
      <c r="G13892" s="161" t="n">
        <v>0.482</v>
      </c>
      <c r="H13892" s="161" t="inlineStr">
        <is>
          <t>2024</t>
        </is>
      </c>
      <c r="I13892" s="161" t="inlineStr">
        <is>
          <t>imffossilfuelsubsidiesdata.xlsb</t>
        </is>
      </c>
    </row>
    <row r="13893" ht="13" customHeight="1">
      <c r="A13893" s="161" t="inlineStr">
        <is>
          <t>TKM</t>
        </is>
      </c>
      <c r="B13893" s="161" t="inlineStr">
        <is>
          <t>Turkmenistan</t>
        </is>
      </c>
      <c r="C13893" s="161" t="inlineStr">
        <is>
          <t>Europe &amp; Central Asia</t>
        </is>
      </c>
      <c r="D13893" s="161" t="inlineStr">
        <is>
          <t>Upper middle income</t>
        </is>
      </c>
      <c r="E13893" s="161" t="b">
        <v>0</v>
      </c>
      <c r="F13893" s="161" t="inlineStr">
        <is>
          <t>price_electricity_residential_usd_kwh</t>
        </is>
      </c>
      <c r="G13893" s="161" t="n">
        <v>0.03</v>
      </c>
      <c r="H13893" s="161" t="inlineStr">
        <is>
          <t>2024</t>
        </is>
      </c>
      <c r="I13893" s="161" t="inlineStr">
        <is>
          <t>imffossilfuelsubsidiesdata.xlsb</t>
        </is>
      </c>
    </row>
    <row r="13894" ht="13" customHeight="1">
      <c r="A13894" s="161" t="inlineStr">
        <is>
          <t>TKM</t>
        </is>
      </c>
      <c r="B13894" s="161" t="inlineStr">
        <is>
          <t>Turkmenistan</t>
        </is>
      </c>
      <c r="C13894" s="161" t="inlineStr">
        <is>
          <t>Europe &amp; Central Asia</t>
        </is>
      </c>
      <c r="D13894" s="161" t="inlineStr">
        <is>
          <t>Upper middle income</t>
        </is>
      </c>
      <c r="E13894" s="161" t="b">
        <v>0</v>
      </c>
      <c r="F13894" s="161" t="inlineStr">
        <is>
          <t>price_electricity_industry_usd_kwh</t>
        </is>
      </c>
      <c r="G13894" s="161" t="n">
        <v>0.01</v>
      </c>
      <c r="H13894" s="161" t="inlineStr">
        <is>
          <t>2024</t>
        </is>
      </c>
      <c r="I13894" s="161" t="inlineStr">
        <is>
          <t>imffossilfuelsubsidiesdata.xlsb</t>
        </is>
      </c>
    </row>
    <row r="13895" ht="13" customHeight="1">
      <c r="A13895" s="161" t="inlineStr">
        <is>
          <t>TKM</t>
        </is>
      </c>
      <c r="B13895" s="161" t="inlineStr">
        <is>
          <t>Turkmenistan</t>
        </is>
      </c>
      <c r="C13895" s="161" t="inlineStr">
        <is>
          <t>Europe &amp; Central Asia</t>
        </is>
      </c>
      <c r="D13895" s="161" t="inlineStr">
        <is>
          <t>Upper middle income</t>
        </is>
      </c>
      <c r="E13895" s="161" t="b">
        <v>0</v>
      </c>
      <c r="F13895" s="161" t="inlineStr">
        <is>
          <t>price_gas_residential_usd_gj</t>
        </is>
      </c>
      <c r="G13895" s="161" t="n">
        <v>2.662</v>
      </c>
      <c r="H13895" s="161" t="inlineStr">
        <is>
          <t>2024</t>
        </is>
      </c>
      <c r="I13895" s="161" t="inlineStr">
        <is>
          <t>imffossilfuelsubsidiesdata.xlsb</t>
        </is>
      </c>
    </row>
    <row r="13896" ht="13" customHeight="1">
      <c r="A13896" s="161" t="inlineStr">
        <is>
          <t>TKM</t>
        </is>
      </c>
      <c r="B13896" s="161" t="inlineStr">
        <is>
          <t>Turkmenistan</t>
        </is>
      </c>
      <c r="C13896" s="161" t="inlineStr">
        <is>
          <t>Europe &amp; Central Asia</t>
        </is>
      </c>
      <c r="D13896" s="161" t="inlineStr">
        <is>
          <t>Upper middle income</t>
        </is>
      </c>
      <c r="E13896" s="161" t="b">
        <v>0</v>
      </c>
      <c r="F13896" s="161" t="inlineStr">
        <is>
          <t>price_gas_industry_usd_gj</t>
        </is>
      </c>
      <c r="G13896" s="161" t="n">
        <v>2.533</v>
      </c>
      <c r="H13896" s="161" t="inlineStr">
        <is>
          <t>2024</t>
        </is>
      </c>
      <c r="I13896" s="161" t="inlineStr">
        <is>
          <t>imffossilfuelsubsidiesdata.xlsb</t>
        </is>
      </c>
    </row>
    <row r="13897" ht="13" customHeight="1">
      <c r="A13897" s="161" t="inlineStr">
        <is>
          <t>TKM</t>
        </is>
      </c>
      <c r="B13897" s="161" t="inlineStr">
        <is>
          <t>Turkmenistan</t>
        </is>
      </c>
      <c r="C13897" s="161" t="inlineStr">
        <is>
          <t>Europe &amp; Central Asia</t>
        </is>
      </c>
      <c r="D13897" s="161" t="inlineStr">
        <is>
          <t>Upper middle income</t>
        </is>
      </c>
      <c r="E13897" s="161" t="b">
        <v>0</v>
      </c>
      <c r="F13897" s="161" t="inlineStr">
        <is>
          <t>price_gas_power_usd_gj</t>
        </is>
      </c>
      <c r="G13897" s="161" t="n">
        <v>2.312</v>
      </c>
      <c r="H13897" s="161" t="inlineStr">
        <is>
          <t>2024</t>
        </is>
      </c>
      <c r="I13897" s="161" t="inlineStr">
        <is>
          <t>imffossilfuelsubsidiesdata.xlsb</t>
        </is>
      </c>
    </row>
    <row r="13898" ht="13" customHeight="1">
      <c r="A13898" s="161" t="inlineStr">
        <is>
          <t>TKM</t>
        </is>
      </c>
      <c r="B13898" s="161" t="inlineStr">
        <is>
          <t>Turkmenistan</t>
        </is>
      </c>
      <c r="C13898" s="161" t="inlineStr">
        <is>
          <t>Europe &amp; Central Asia</t>
        </is>
      </c>
      <c r="D13898" s="161" t="inlineStr">
        <is>
          <t>Upper middle income</t>
        </is>
      </c>
      <c r="E13898" s="161" t="b">
        <v>0</v>
      </c>
      <c r="F13898" s="161" t="inlineStr">
        <is>
          <t>price_coal_residential_usd_gj</t>
        </is>
      </c>
      <c r="G13898" s="161" t="n">
        <v>12.638</v>
      </c>
      <c r="H13898" s="161" t="inlineStr">
        <is>
          <t>2024</t>
        </is>
      </c>
      <c r="I13898" s="161" t="inlineStr">
        <is>
          <t>imffossilfuelsubsidiesdata.xlsb</t>
        </is>
      </c>
    </row>
    <row r="13899" ht="13" customHeight="1">
      <c r="A13899" s="161" t="inlineStr">
        <is>
          <t>TKM</t>
        </is>
      </c>
      <c r="B13899" s="161" t="inlineStr">
        <is>
          <t>Turkmenistan</t>
        </is>
      </c>
      <c r="C13899" s="161" t="inlineStr">
        <is>
          <t>Europe &amp; Central Asia</t>
        </is>
      </c>
      <c r="D13899" s="161" t="inlineStr">
        <is>
          <t>Upper middle income</t>
        </is>
      </c>
      <c r="E13899" s="161" t="b">
        <v>0</v>
      </c>
      <c r="F13899" s="161" t="inlineStr">
        <is>
          <t>price_coal_industry_usd_gj</t>
        </is>
      </c>
      <c r="G13899" s="161" t="n">
        <v>7.151</v>
      </c>
      <c r="H13899" s="161" t="inlineStr">
        <is>
          <t>2024</t>
        </is>
      </c>
      <c r="I13899" s="161" t="inlineStr">
        <is>
          <t>imffossilfuelsubsidiesdata.xlsb</t>
        </is>
      </c>
    </row>
    <row r="13900" ht="13" customHeight="1">
      <c r="A13900" s="161" t="inlineStr">
        <is>
          <t>TKM</t>
        </is>
      </c>
      <c r="B13900" s="161" t="inlineStr">
        <is>
          <t>Turkmenistan</t>
        </is>
      </c>
      <c r="C13900" s="161" t="inlineStr">
        <is>
          <t>Europe &amp; Central Asia</t>
        </is>
      </c>
      <c r="D13900" s="161" t="inlineStr">
        <is>
          <t>Upper middle income</t>
        </is>
      </c>
      <c r="E13900" s="161" t="b">
        <v>0</v>
      </c>
      <c r="F13900" s="161" t="inlineStr">
        <is>
          <t>price_coal_power_usd_gj</t>
        </is>
      </c>
      <c r="G13900" s="161" t="n">
        <v>4.371</v>
      </c>
      <c r="H13900" s="161" t="inlineStr">
        <is>
          <t>2024</t>
        </is>
      </c>
      <c r="I13900" s="161" t="inlineStr">
        <is>
          <t>imffossilfuelsubsidiesdata.xlsb</t>
        </is>
      </c>
    </row>
    <row r="13901" ht="13" customHeight="1">
      <c r="A13901" s="161" t="inlineStr">
        <is>
          <t>TKM</t>
        </is>
      </c>
      <c r="B13901" s="161" t="inlineStr">
        <is>
          <t>Turkmenistan</t>
        </is>
      </c>
      <c r="C13901" s="161" t="inlineStr">
        <is>
          <t>Europe &amp; Central Asia</t>
        </is>
      </c>
      <c r="D13901" s="161" t="inlineStr">
        <is>
          <t>Upper middle income</t>
        </is>
      </c>
      <c r="E13901" s="161" t="b">
        <v>0</v>
      </c>
      <c r="F13901" s="161" t="inlineStr">
        <is>
          <t>power_market_structure</t>
        </is>
      </c>
      <c r="G13901" s="161" t="n">
        <v>1</v>
      </c>
      <c r="H13901" s="161" t="inlineStr">
        <is>
          <t>2013</t>
        </is>
      </c>
      <c r="I13901" s="161" t="inlineStr">
        <is>
          <t>dataverse_files.zip</t>
        </is>
      </c>
    </row>
    <row r="13902" ht="13" customHeight="1">
      <c r="A13902" s="161" t="inlineStr">
        <is>
          <t>TKM</t>
        </is>
      </c>
      <c r="B13902" s="161" t="inlineStr">
        <is>
          <t>Turkmenistan</t>
        </is>
      </c>
      <c r="C13902" s="161" t="inlineStr">
        <is>
          <t>Europe &amp; Central Asia</t>
        </is>
      </c>
      <c r="D13902" s="161" t="inlineStr">
        <is>
          <t>Upper middle income</t>
        </is>
      </c>
      <c r="E13902" s="161" t="b">
        <v>0</v>
      </c>
      <c r="F13902" s="161" t="inlineStr">
        <is>
          <t>independent_regulator</t>
        </is>
      </c>
      <c r="G13902" s="161" t="n">
        <v>0</v>
      </c>
      <c r="H13902" s="161" t="inlineStr">
        <is>
          <t>2013</t>
        </is>
      </c>
      <c r="I13902" s="161" t="inlineStr">
        <is>
          <t>dataverse_files.zip</t>
        </is>
      </c>
    </row>
    <row r="13903" ht="13" customHeight="1">
      <c r="A13903" s="161" t="inlineStr">
        <is>
          <t>TKM</t>
        </is>
      </c>
      <c r="B13903" s="161" t="inlineStr">
        <is>
          <t>Turkmenistan</t>
        </is>
      </c>
      <c r="C13903" s="161" t="inlineStr">
        <is>
          <t>Europe &amp; Central Asia</t>
        </is>
      </c>
      <c r="D13903" s="161" t="inlineStr">
        <is>
          <t>Upper middle income</t>
        </is>
      </c>
      <c r="E13903" s="161" t="b">
        <v>0</v>
      </c>
      <c r="F13903" s="161" t="inlineStr">
        <is>
          <t>generation_unbundled</t>
        </is>
      </c>
      <c r="G13903" s="161" t="n">
        <v>0</v>
      </c>
      <c r="H13903" s="161" t="inlineStr">
        <is>
          <t>2013</t>
        </is>
      </c>
      <c r="I13903" s="161" t="inlineStr">
        <is>
          <t>dataverse_files.zip</t>
        </is>
      </c>
    </row>
    <row r="13904" ht="13" customHeight="1">
      <c r="A13904" s="161" t="inlineStr">
        <is>
          <t>TKM</t>
        </is>
      </c>
      <c r="B13904" s="161" t="inlineStr">
        <is>
          <t>Turkmenistan</t>
        </is>
      </c>
      <c r="C13904" s="161" t="inlineStr">
        <is>
          <t>Europe &amp; Central Asia</t>
        </is>
      </c>
      <c r="D13904" s="161" t="inlineStr">
        <is>
          <t>Upper middle income</t>
        </is>
      </c>
      <c r="E13904" s="161" t="b">
        <v>0</v>
      </c>
      <c r="F13904" s="161" t="inlineStr">
        <is>
          <t>rise_renewable_energy_score</t>
        </is>
      </c>
      <c r="G13904" s="161" t="n">
        <v>3.148</v>
      </c>
      <c r="H13904" s="161" t="inlineStr">
        <is>
          <t>2023</t>
        </is>
      </c>
      <c r="I13904" s="161" t="inlineStr">
        <is>
          <t>WB_RISE_WIDEF.csv</t>
        </is>
      </c>
    </row>
    <row r="13905" ht="13" customHeight="1">
      <c r="A13905" s="161" t="inlineStr">
        <is>
          <t>TKM</t>
        </is>
      </c>
      <c r="B13905" s="161" t="inlineStr">
        <is>
          <t>Turkmenistan</t>
        </is>
      </c>
      <c r="C13905" s="161" t="inlineStr">
        <is>
          <t>Europe &amp; Central Asia</t>
        </is>
      </c>
      <c r="D13905" s="161" t="inlineStr">
        <is>
          <t>Upper middle income</t>
        </is>
      </c>
      <c r="E13905" s="161" t="b">
        <v>0</v>
      </c>
      <c r="F13905" s="161" t="inlineStr">
        <is>
          <t>rise_level_playing_field_score</t>
        </is>
      </c>
      <c r="G13905" s="161" t="n">
        <v>0</v>
      </c>
      <c r="H13905" s="161" t="inlineStr">
        <is>
          <t>2023</t>
        </is>
      </c>
      <c r="I13905" s="161" t="inlineStr">
        <is>
          <t>WB_RISE_WIDEF.csv</t>
        </is>
      </c>
    </row>
    <row r="13906" ht="13" customHeight="1">
      <c r="A13906" s="161" t="inlineStr">
        <is>
          <t>TKM</t>
        </is>
      </c>
      <c r="B13906" s="161" t="inlineStr">
        <is>
          <t>Turkmenistan</t>
        </is>
      </c>
      <c r="C13906" s="161" t="inlineStr">
        <is>
          <t>Europe &amp; Central Asia</t>
        </is>
      </c>
      <c r="D13906" s="161" t="inlineStr">
        <is>
          <t>Upper middle income</t>
        </is>
      </c>
      <c r="E13906" s="161" t="b">
        <v>0</v>
      </c>
      <c r="F13906" s="161" t="inlineStr">
        <is>
          <t>rise_ee_financing_mechanisms_score</t>
        </is>
      </c>
      <c r="G13906" s="161" t="n">
        <v>0</v>
      </c>
      <c r="H13906" s="161" t="inlineStr">
        <is>
          <t>2023</t>
        </is>
      </c>
      <c r="I13906" s="161" t="inlineStr">
        <is>
          <t>WB_RISE_WIDEF.csv</t>
        </is>
      </c>
    </row>
    <row r="13907" ht="13" customHeight="1">
      <c r="A13907" s="161" t="inlineStr">
        <is>
          <t>TKM</t>
        </is>
      </c>
      <c r="B13907" s="161" t="inlineStr">
        <is>
          <t>Turkmenistan</t>
        </is>
      </c>
      <c r="C13907" s="161" t="inlineStr">
        <is>
          <t>Europe &amp; Central Asia</t>
        </is>
      </c>
      <c r="D13907" s="161" t="inlineStr">
        <is>
          <t>Upper middle income</t>
        </is>
      </c>
      <c r="E13907" s="161" t="b">
        <v>0</v>
      </c>
      <c r="F13907" s="161" t="inlineStr">
        <is>
          <t>revenue_pct_gdp</t>
        </is>
      </c>
      <c r="G13907" s="161" t="n">
        <v>14.439</v>
      </c>
      <c r="H13907" s="161" t="inlineStr">
        <is>
          <t>2024</t>
        </is>
      </c>
      <c r="I13907" s="161" t="inlineStr">
        <is>
          <t>dataset_2026-08-26T13_41_09_874550254Z_DEFAULT_INTEGRATION_IMF_RES_WEO_9_0_0.csv</t>
        </is>
      </c>
    </row>
    <row r="13908" ht="13" customHeight="1">
      <c r="A13908" s="161" t="inlineStr">
        <is>
          <t>TKM</t>
        </is>
      </c>
      <c r="B13908" s="161" t="inlineStr">
        <is>
          <t>Turkmenistan</t>
        </is>
      </c>
      <c r="C13908" s="161" t="inlineStr">
        <is>
          <t>Europe &amp; Central Asia</t>
        </is>
      </c>
      <c r="D13908" s="161" t="inlineStr">
        <is>
          <t>Upper middle income</t>
        </is>
      </c>
      <c r="E13908" s="161" t="b">
        <v>0</v>
      </c>
      <c r="F13908" s="161" t="inlineStr">
        <is>
          <t>current_account_pct_gdp</t>
        </is>
      </c>
      <c r="G13908" s="161" t="n">
        <v>4.688</v>
      </c>
      <c r="H13908" s="161" t="inlineStr">
        <is>
          <t>2024</t>
        </is>
      </c>
      <c r="I13908" s="161" t="inlineStr">
        <is>
          <t>dataset_2026-08-26T13_41_09_874550254Z_DEFAULT_INTEGRATION_IMF_RES_WEO_9_0_0.csv</t>
        </is>
      </c>
    </row>
    <row r="13909" ht="13" customHeight="1">
      <c r="A13909" s="161" t="inlineStr">
        <is>
          <t>TKM</t>
        </is>
      </c>
      <c r="B13909" s="161" t="inlineStr">
        <is>
          <t>Turkmenistan</t>
        </is>
      </c>
      <c r="C13909" s="161" t="inlineStr">
        <is>
          <t>Europe &amp; Central Asia</t>
        </is>
      </c>
      <c r="D13909" s="161" t="inlineStr">
        <is>
          <t>Upper middle income</t>
        </is>
      </c>
      <c r="E13909" s="161" t="b">
        <v>0</v>
      </c>
      <c r="F13909" s="161" t="inlineStr">
        <is>
          <t>real_gdp_growth_5y_avg_pct</t>
        </is>
      </c>
      <c r="G13909" s="161" t="n">
        <v>3.87</v>
      </c>
      <c r="H13909" s="161" t="inlineStr">
        <is>
          <t>2020-2024 avg</t>
        </is>
      </c>
      <c r="I13909" s="161" t="inlineStr">
        <is>
          <t>dataset_2026-08-26T13_41_09_874550254Z_DEFAULT_INTEGRATION_IMF_RES_WEO_9_0_0.csv (derived)</t>
        </is>
      </c>
    </row>
    <row r="13910" ht="13" customHeight="1">
      <c r="A13910" s="161" t="inlineStr">
        <is>
          <t>TKM</t>
        </is>
      </c>
      <c r="B13910" s="161" t="inlineStr">
        <is>
          <t>Turkmenistan</t>
        </is>
      </c>
      <c r="C13910" s="161" t="inlineStr">
        <is>
          <t>Europe &amp; Central Asia</t>
        </is>
      </c>
      <c r="D13910" s="161" t="inlineStr">
        <is>
          <t>Upper middle income</t>
        </is>
      </c>
      <c r="E13910" s="161" t="b">
        <v>0</v>
      </c>
      <c r="F13910" s="161" t="inlineStr">
        <is>
          <t>int_budget_need_2030_pct_gdp</t>
        </is>
      </c>
      <c r="G13910" s="161" t="n">
        <v>4.275</v>
      </c>
      <c r="H13910" s="161" t="inlineStr">
        <is>
          <t>2030</t>
        </is>
      </c>
      <c r="I13910" s="161" t="inlineStr">
        <is>
          <t>integrated_results.csv (MacroFiscalModels v0.1, model output)</t>
        </is>
      </c>
    </row>
    <row r="13911" ht="13" customHeight="1">
      <c r="A13911" s="161" t="inlineStr">
        <is>
          <t>TKM</t>
        </is>
      </c>
      <c r="B13911" s="161" t="inlineStr">
        <is>
          <t>Turkmenistan</t>
        </is>
      </c>
      <c r="C13911" s="161" t="inlineStr">
        <is>
          <t>Europe &amp; Central Asia</t>
        </is>
      </c>
      <c r="D13911" s="161" t="inlineStr">
        <is>
          <t>Upper middle income</t>
        </is>
      </c>
      <c r="E13911" s="161" t="b">
        <v>0</v>
      </c>
      <c r="F13911" s="161" t="inlineStr">
        <is>
          <t>int_pricing_revenue_2030_pct_gdp</t>
        </is>
      </c>
      <c r="G13911" s="161" t="n">
        <v>0.13</v>
      </c>
      <c r="H13911" s="161" t="inlineStr">
        <is>
          <t>2030</t>
        </is>
      </c>
      <c r="I13911" s="161" t="inlineStr">
        <is>
          <t>integrated_results.csv (MacroFiscalModels v0.1, model output)</t>
        </is>
      </c>
    </row>
    <row r="13912" ht="13" customHeight="1">
      <c r="A13912" s="161" t="inlineStr">
        <is>
          <t>TKM</t>
        </is>
      </c>
      <c r="B13912" s="161" t="inlineStr">
        <is>
          <t>Turkmenistan</t>
        </is>
      </c>
      <c r="C13912" s="161" t="inlineStr">
        <is>
          <t>Europe &amp; Central Asia</t>
        </is>
      </c>
      <c r="D13912" s="161" t="inlineStr">
        <is>
          <t>Upper middle income</t>
        </is>
      </c>
      <c r="E13912" s="161" t="b">
        <v>0</v>
      </c>
      <c r="F13912" s="161" t="inlineStr">
        <is>
          <t>int_financing_gap_2030_pct_gdp</t>
        </is>
      </c>
      <c r="G13912" s="161" t="n">
        <v>4.145</v>
      </c>
      <c r="H13912" s="161" t="inlineStr">
        <is>
          <t>2030</t>
        </is>
      </c>
      <c r="I13912" s="161" t="inlineStr">
        <is>
          <t>integrated_results.csv (MacroFiscalModels v0.1, model output)</t>
        </is>
      </c>
    </row>
    <row r="13913" ht="13" customHeight="1">
      <c r="A13913" s="161" t="inlineStr">
        <is>
          <t>TKM</t>
        </is>
      </c>
      <c r="B13913" s="161" t="inlineStr">
        <is>
          <t>Turkmenistan</t>
        </is>
      </c>
      <c r="C13913" s="161" t="inlineStr">
        <is>
          <t>Europe &amp; Central Asia</t>
        </is>
      </c>
      <c r="D13913" s="161" t="inlineStr">
        <is>
          <t>Upper middle income</t>
        </is>
      </c>
      <c r="E13913" s="161" t="b">
        <v>0</v>
      </c>
      <c r="F13913" s="161" t="inlineStr">
        <is>
          <t>int_gdp_dev_2050_pct</t>
        </is>
      </c>
      <c r="G13913" s="161" t="n">
        <v>-2.644</v>
      </c>
      <c r="H13913" s="161" t="inlineStr">
        <is>
          <t>2050</t>
        </is>
      </c>
      <c r="I13913" s="161" t="inlineStr">
        <is>
          <t>integrated_results.csv (MacroFiscalModels v0.1, model output)</t>
        </is>
      </c>
    </row>
    <row r="13914" ht="13" customHeight="1">
      <c r="A13914" s="161" t="inlineStr">
        <is>
          <t>TKM</t>
        </is>
      </c>
      <c r="B13914" s="161" t="inlineStr">
        <is>
          <t>Turkmenistan</t>
        </is>
      </c>
      <c r="C13914" s="161" t="inlineStr">
        <is>
          <t>Europe &amp; Central Asia</t>
        </is>
      </c>
      <c r="D13914" s="161" t="inlineStr">
        <is>
          <t>Upper middle income</t>
        </is>
      </c>
      <c r="E13914" s="161" t="b">
        <v>0</v>
      </c>
      <c r="F13914" s="161" t="inlineStr">
        <is>
          <t>int_debt_2050_pct_gdp</t>
        </is>
      </c>
      <c r="G13914" s="161" t="n">
        <v>57.54</v>
      </c>
      <c r="H13914" s="161" t="inlineStr">
        <is>
          <t>2050</t>
        </is>
      </c>
      <c r="I13914" s="161" t="inlineStr">
        <is>
          <t>integrated_results.csv (MacroFiscalModels v0.1, model output)</t>
        </is>
      </c>
    </row>
    <row r="13915" ht="13" customHeight="1">
      <c r="A13915" s="161" t="inlineStr">
        <is>
          <t>TCA</t>
        </is>
      </c>
      <c r="B13915" s="161" t="inlineStr">
        <is>
          <t>Turks and Caicos Islands</t>
        </is>
      </c>
      <c r="C13915" s="161" t="inlineStr">
        <is>
          <t>Latin America &amp; Caribbean</t>
        </is>
      </c>
      <c r="D13915" s="161" t="inlineStr">
        <is>
          <t>High income</t>
        </is>
      </c>
      <c r="E13915" s="161" t="b">
        <v>0</v>
      </c>
      <c r="F13915" s="161" t="inlineStr">
        <is>
          <t>climate_pfm_diagnostic_on_record</t>
        </is>
      </c>
      <c r="G13915" s="161" t="n">
        <v>0</v>
      </c>
      <c r="H13915" s="161" t="inlineStr">
        <is>
          <t>2022</t>
        </is>
      </c>
      <c r="I13915" s="161" t="inlineStr">
        <is>
          <t>UNDP-Global-Climate-Public-Finance-Review-2022.pdf (Table 4.2)</t>
        </is>
      </c>
    </row>
    <row r="13916" ht="13" customHeight="1">
      <c r="A13916" s="161" t="inlineStr">
        <is>
          <t>TCA</t>
        </is>
      </c>
      <c r="B13916" s="161" t="inlineStr">
        <is>
          <t>Turks and Caicos Islands</t>
        </is>
      </c>
      <c r="C13916" s="161" t="inlineStr">
        <is>
          <t>Latin America &amp; Caribbean</t>
        </is>
      </c>
      <c r="D13916" s="161" t="inlineStr">
        <is>
          <t>High income</t>
        </is>
      </c>
      <c r="E13916" s="161" t="b">
        <v>0</v>
      </c>
      <c r="F13916" s="161" t="inlineStr">
        <is>
          <t>net_fuel_trade_pct_merch</t>
        </is>
      </c>
      <c r="G13916" s="161" t="n">
        <v>-28.255</v>
      </c>
      <c r="H13916" s="161" t="inlineStr">
        <is>
          <t>2012</t>
        </is>
      </c>
      <c r="I13916" s="161" t="inlineStr">
        <is>
          <t>WDI TX.VAL.FUEL.ZS.UN less TM.VAL.FUEL.ZS.UN</t>
        </is>
      </c>
    </row>
    <row r="13917" ht="13" customHeight="1">
      <c r="A13917" s="161" t="inlineStr">
        <is>
          <t>TCA</t>
        </is>
      </c>
      <c r="B13917" s="161" t="inlineStr">
        <is>
          <t>Turks and Caicos Islands</t>
        </is>
      </c>
      <c r="C13917" s="161" t="inlineStr">
        <is>
          <t>Latin America &amp; Caribbean</t>
        </is>
      </c>
      <c r="D13917" s="161" t="inlineStr">
        <is>
          <t>High income</t>
        </is>
      </c>
      <c r="E13917" s="161" t="b">
        <v>0</v>
      </c>
      <c r="F13917" s="161" t="inlineStr">
        <is>
          <t>fuel_exports_pct_merch</t>
        </is>
      </c>
      <c r="G13917" s="161" t="n">
        <v>0.01</v>
      </c>
      <c r="H13917" s="161" t="inlineStr">
        <is>
          <t>2012</t>
        </is>
      </c>
      <c r="I13917" s="161" t="inlineStr">
        <is>
          <t>API_TX_VAL_FUEL_ZS_UN_DS2_en_csv_v2_33055.zip</t>
        </is>
      </c>
    </row>
    <row r="13918" ht="13" customHeight="1">
      <c r="A13918" s="161" t="inlineStr">
        <is>
          <t>TCA</t>
        </is>
      </c>
      <c r="B13918" s="161" t="inlineStr">
        <is>
          <t>Turks and Caicos Islands</t>
        </is>
      </c>
      <c r="C13918" s="161" t="inlineStr">
        <is>
          <t>Latin America &amp; Caribbean</t>
        </is>
      </c>
      <c r="D13918" s="161" t="inlineStr">
        <is>
          <t>High income</t>
        </is>
      </c>
      <c r="E13918" s="161" t="b">
        <v>0</v>
      </c>
      <c r="F13918" s="161" t="inlineStr">
        <is>
          <t>fuel_imports_pct_merch</t>
        </is>
      </c>
      <c r="G13918" s="161" t="n">
        <v>28.265</v>
      </c>
      <c r="H13918" s="161" t="inlineStr">
        <is>
          <t>2012</t>
        </is>
      </c>
      <c r="I13918" s="161" t="inlineStr">
        <is>
          <t>API_TM_VAL_FUEL_ZS_UN_DS2_en_csv_v2_36140.zip</t>
        </is>
      </c>
    </row>
    <row r="13919" ht="13" customHeight="1">
      <c r="A13919" s="161" t="inlineStr">
        <is>
          <t>TCA</t>
        </is>
      </c>
      <c r="B13919" s="161" t="inlineStr">
        <is>
          <t>Turks and Caicos Islands</t>
        </is>
      </c>
      <c r="C13919" s="161" t="inlineStr">
        <is>
          <t>Latin America &amp; Caribbean</t>
        </is>
      </c>
      <c r="D13919" s="161" t="inlineStr">
        <is>
          <t>High income</t>
        </is>
      </c>
      <c r="E13919" s="161" t="b">
        <v>0</v>
      </c>
      <c r="F13919" s="161" t="inlineStr">
        <is>
          <t>fossil_rents_total_pct_gdp</t>
        </is>
      </c>
      <c r="G13919" s="161" t="n">
        <v>0</v>
      </c>
      <c r="H13919" s="161" t="inlineStr">
        <is>
          <t>2021</t>
        </is>
      </c>
      <c r="I13919" s="161" t="inlineStr">
        <is>
          <t>WDI NY.GDP.PETR+NGAS+COAL.RT.ZS</t>
        </is>
      </c>
    </row>
    <row r="13920" ht="13" customHeight="1">
      <c r="A13920" s="161" t="inlineStr">
        <is>
          <t>TCA</t>
        </is>
      </c>
      <c r="B13920" s="161" t="inlineStr">
        <is>
          <t>Turks and Caicos Islands</t>
        </is>
      </c>
      <c r="C13920" s="161" t="inlineStr">
        <is>
          <t>Latin America &amp; Caribbean</t>
        </is>
      </c>
      <c r="D13920" s="161" t="inlineStr">
        <is>
          <t>High income</t>
        </is>
      </c>
      <c r="E13920" s="161" t="b">
        <v>0</v>
      </c>
      <c r="F13920" s="161" t="inlineStr">
        <is>
          <t>oil_rents_pct_gdp</t>
        </is>
      </c>
      <c r="G13920" s="161" t="n">
        <v>0</v>
      </c>
      <c r="H13920" s="161" t="inlineStr">
        <is>
          <t>2021</t>
        </is>
      </c>
      <c r="I13920" s="161" t="inlineStr">
        <is>
          <t>API_NY_GDP_PETR_RT_ZS_DS2_en_csv_v2_40227.zip</t>
        </is>
      </c>
    </row>
    <row r="13921" ht="13" customHeight="1">
      <c r="A13921" s="161" t="inlineStr">
        <is>
          <t>TCA</t>
        </is>
      </c>
      <c r="B13921" s="161" t="inlineStr">
        <is>
          <t>Turks and Caicos Islands</t>
        </is>
      </c>
      <c r="C13921" s="161" t="inlineStr">
        <is>
          <t>Latin America &amp; Caribbean</t>
        </is>
      </c>
      <c r="D13921" s="161" t="inlineStr">
        <is>
          <t>High income</t>
        </is>
      </c>
      <c r="E13921" s="161" t="b">
        <v>0</v>
      </c>
      <c r="F13921" s="161" t="inlineStr">
        <is>
          <t>gas_rents_pct_gdp</t>
        </is>
      </c>
      <c r="G13921" s="161" t="n">
        <v>0</v>
      </c>
      <c r="H13921" s="161" t="inlineStr">
        <is>
          <t>2021</t>
        </is>
      </c>
      <c r="I13921" s="161" t="inlineStr">
        <is>
          <t>API_NY_GDP_NGAS_RT_ZS_DS2_en_csv_v2_35861.zip</t>
        </is>
      </c>
    </row>
    <row r="13922" ht="13" customHeight="1">
      <c r="A13922" s="161" t="inlineStr">
        <is>
          <t>TCA</t>
        </is>
      </c>
      <c r="B13922" s="161" t="inlineStr">
        <is>
          <t>Turks and Caicos Islands</t>
        </is>
      </c>
      <c r="C13922" s="161" t="inlineStr">
        <is>
          <t>Latin America &amp; Caribbean</t>
        </is>
      </c>
      <c r="D13922" s="161" t="inlineStr">
        <is>
          <t>High income</t>
        </is>
      </c>
      <c r="E13922" s="161" t="b">
        <v>0</v>
      </c>
      <c r="F13922" s="161" t="inlineStr">
        <is>
          <t>coal_rents_pct_gdp</t>
        </is>
      </c>
      <c r="G13922" s="161" t="n">
        <v>0</v>
      </c>
      <c r="H13922" s="161" t="inlineStr">
        <is>
          <t>2021</t>
        </is>
      </c>
      <c r="I13922" s="161" t="inlineStr">
        <is>
          <t>API_NY_GDP_COAL_RT_ZS_DS2_en_csv_v2_35370.zip</t>
        </is>
      </c>
    </row>
    <row r="13923" ht="13" customHeight="1">
      <c r="A13923" s="161" t="inlineStr">
        <is>
          <t>TCA</t>
        </is>
      </c>
      <c r="B13923" s="161" t="inlineStr">
        <is>
          <t>Turks and Caicos Islands</t>
        </is>
      </c>
      <c r="C13923" s="161" t="inlineStr">
        <is>
          <t>Latin America &amp; Caribbean</t>
        </is>
      </c>
      <c r="D13923" s="161" t="inlineStr">
        <is>
          <t>High income</t>
        </is>
      </c>
      <c r="E13923" s="161" t="b">
        <v>0</v>
      </c>
      <c r="F13923" s="161" t="inlineStr">
        <is>
          <t>other_fossil_gen_share_pct</t>
        </is>
      </c>
      <c r="G13923" s="161" t="n">
        <v>96.29600000000001</v>
      </c>
      <c r="H13923" s="161" t="inlineStr">
        <is>
          <t>2024</t>
        </is>
      </c>
      <c r="I13923" s="161" t="inlineStr">
        <is>
          <t>release_generation_yearly_global.csv</t>
        </is>
      </c>
    </row>
    <row r="13924" ht="13" customHeight="1">
      <c r="A13924" s="161" t="inlineStr">
        <is>
          <t>TCA</t>
        </is>
      </c>
      <c r="B13924" s="161" t="inlineStr">
        <is>
          <t>Turks and Caicos Islands</t>
        </is>
      </c>
      <c r="C13924" s="161" t="inlineStr">
        <is>
          <t>Latin America &amp; Caribbean</t>
        </is>
      </c>
      <c r="D13924" s="161" t="inlineStr">
        <is>
          <t>High income</t>
        </is>
      </c>
      <c r="E13924" s="161" t="b">
        <v>0</v>
      </c>
      <c r="F13924" s="161" t="inlineStr">
        <is>
          <t>re_share_change_pp</t>
        </is>
      </c>
      <c r="G13924" s="161" t="n">
        <v>3.704</v>
      </c>
      <c r="H13924" s="161" t="inlineStr">
        <is>
          <t>2024</t>
        </is>
      </c>
      <c r="I13924" s="161" t="inlineStr">
        <is>
          <t>release_generation_yearly_global.csv</t>
        </is>
      </c>
    </row>
    <row r="13925" ht="13" customHeight="1">
      <c r="A13925" s="161" t="inlineStr">
        <is>
          <t>TUV</t>
        </is>
      </c>
      <c r="B13925" s="161" t="inlineStr">
        <is>
          <t>Tuvalu</t>
        </is>
      </c>
      <c r="C13925" s="161" t="inlineStr">
        <is>
          <t>East Asia &amp; Pacific</t>
        </is>
      </c>
      <c r="D13925" s="161" t="inlineStr">
        <is>
          <t>Upper middle income</t>
        </is>
      </c>
      <c r="E13925" s="161" t="b">
        <v>1</v>
      </c>
      <c r="F13925" s="161" t="inlineStr">
        <is>
          <t>interest_to_revenue_pct</t>
        </is>
      </c>
      <c r="G13925" s="161" t="n">
        <v>0.125</v>
      </c>
      <c r="H13925" s="161" t="inlineStr">
        <is>
          <t>2024</t>
        </is>
      </c>
      <c r="I13925" s="161" t="inlineStr">
        <is>
          <t>dataset_2026-08-26T13_41_09_874550254Z_DEFAULT_INTEGRATION_IMF_RES_WEO_9_0_0.csv (derived)</t>
        </is>
      </c>
    </row>
    <row r="13926" ht="13" customHeight="1">
      <c r="A13926" s="161" t="inlineStr">
        <is>
          <t>TUV</t>
        </is>
      </c>
      <c r="B13926" s="161" t="inlineStr">
        <is>
          <t>Tuvalu</t>
        </is>
      </c>
      <c r="C13926" s="161" t="inlineStr">
        <is>
          <t>East Asia &amp; Pacific</t>
        </is>
      </c>
      <c r="D13926" s="161" t="inlineStr">
        <is>
          <t>Upper middle income</t>
        </is>
      </c>
      <c r="E13926" s="161" t="b">
        <v>1</v>
      </c>
      <c r="F13926" s="161" t="inlineStr">
        <is>
          <t>interest_pct_gdp</t>
        </is>
      </c>
      <c r="G13926" s="161" t="n">
        <v>0.142</v>
      </c>
      <c r="H13926" s="161" t="inlineStr">
        <is>
          <t>2024</t>
        </is>
      </c>
      <c r="I13926" s="161" t="inlineStr">
        <is>
          <t>dataset_2026-08-26T13_41_09_874550254Z_DEFAULT_INTEGRATION_IMF_RES_WEO_9_0_0.csv (derived)</t>
        </is>
      </c>
    </row>
    <row r="13927" ht="13" customHeight="1">
      <c r="A13927" s="161" t="inlineStr">
        <is>
          <t>TUV</t>
        </is>
      </c>
      <c r="B13927" s="161" t="inlineStr">
        <is>
          <t>Tuvalu</t>
        </is>
      </c>
      <c r="C13927" s="161" t="inlineStr">
        <is>
          <t>East Asia &amp; Pacific</t>
        </is>
      </c>
      <c r="D13927" s="161" t="inlineStr">
        <is>
          <t>Upper middle income</t>
        </is>
      </c>
      <c r="E13927" s="161" t="b">
        <v>1</v>
      </c>
      <c r="F13927" s="161" t="inlineStr">
        <is>
          <t>gross_debt_pct_gdp</t>
        </is>
      </c>
      <c r="G13927" s="161" t="n">
        <v>6.957</v>
      </c>
      <c r="H13927" s="161" t="inlineStr">
        <is>
          <t>2024</t>
        </is>
      </c>
      <c r="I13927" s="161" t="inlineStr">
        <is>
          <t>dataset_2026-08-26T13_41_09_874550254Z_DEFAULT_INTEGRATION_IMF_RES_WEO_9_0_0.csv</t>
        </is>
      </c>
    </row>
    <row r="13928" ht="13" customHeight="1">
      <c r="A13928" s="161" t="inlineStr">
        <is>
          <t>TUV</t>
        </is>
      </c>
      <c r="B13928" s="161" t="inlineStr">
        <is>
          <t>Tuvalu</t>
        </is>
      </c>
      <c r="C13928" s="161" t="inlineStr">
        <is>
          <t>East Asia &amp; Pacific</t>
        </is>
      </c>
      <c r="D13928" s="161" t="inlineStr">
        <is>
          <t>Upper middle income</t>
        </is>
      </c>
      <c r="E13928" s="161" t="b">
        <v>1</v>
      </c>
      <c r="F13928" s="161" t="inlineStr">
        <is>
          <t>tax_revenue_pct_gdp</t>
        </is>
      </c>
      <c r="G13928" s="161" t="n">
        <v>16.985</v>
      </c>
      <c r="H13928" s="161" t="inlineStr">
        <is>
          <t>2024</t>
        </is>
      </c>
      <c r="I13928" s="161" t="inlineStr">
        <is>
          <t>world-imf2026.xlsx</t>
        </is>
      </c>
    </row>
    <row r="13929" ht="13" customHeight="1">
      <c r="A13929" s="161" t="inlineStr">
        <is>
          <t>TUV</t>
        </is>
      </c>
      <c r="B13929" s="161" t="inlineStr">
        <is>
          <t>Tuvalu</t>
        </is>
      </c>
      <c r="C13929" s="161" t="inlineStr">
        <is>
          <t>East Asia &amp; Pacific</t>
        </is>
      </c>
      <c r="D13929" s="161" t="inlineStr">
        <is>
          <t>Upper middle income</t>
        </is>
      </c>
      <c r="E13929" s="161" t="b">
        <v>1</v>
      </c>
      <c r="F13929" s="161" t="inlineStr">
        <is>
          <t>capex_execution_rate_pct</t>
        </is>
      </c>
      <c r="G13929" s="161" t="n">
        <v>170.025</v>
      </c>
      <c r="H13929" s="161" t="inlineStr">
        <is>
          <t>2020</t>
        </is>
      </c>
      <c r="I13929" s="161" t="inlineStr">
        <is>
          <t>WB_BOOST_WIDEF.csv</t>
        </is>
      </c>
    </row>
    <row r="13930" ht="13" customHeight="1">
      <c r="A13930" s="161" t="inlineStr">
        <is>
          <t>TUV</t>
        </is>
      </c>
      <c r="B13930" s="161" t="inlineStr">
        <is>
          <t>Tuvalu</t>
        </is>
      </c>
      <c r="C13930" s="161" t="inlineStr">
        <is>
          <t>East Asia &amp; Pacific</t>
        </is>
      </c>
      <c r="D13930" s="161" t="inlineStr">
        <is>
          <t>Upper middle income</t>
        </is>
      </c>
      <c r="E13930" s="161" t="b">
        <v>1</v>
      </c>
      <c r="F13930" s="161" t="inlineStr">
        <is>
          <t>pefa_pi11_pim_score</t>
        </is>
      </c>
      <c r="G13930" s="161" t="n">
        <v>1</v>
      </c>
      <c r="H13930" s="161" t="inlineStr">
        <is>
          <t>2025</t>
        </is>
      </c>
      <c r="I13930" s="161" t="inlineStr">
        <is>
          <t>assessments_1787749571.csv</t>
        </is>
      </c>
    </row>
    <row r="13931" ht="13" customHeight="1">
      <c r="A13931" s="161" t="inlineStr">
        <is>
          <t>TUV</t>
        </is>
      </c>
      <c r="B13931" s="161" t="inlineStr">
        <is>
          <t>Tuvalu</t>
        </is>
      </c>
      <c r="C13931" s="161" t="inlineStr">
        <is>
          <t>East Asia &amp; Pacific</t>
        </is>
      </c>
      <c r="D13931" s="161" t="inlineStr">
        <is>
          <t>Upper middle income</t>
        </is>
      </c>
      <c r="E13931" s="161" t="b">
        <v>1</v>
      </c>
      <c r="F13931" s="161" t="inlineStr">
        <is>
          <t>pefa_pi122_asset_monitoring</t>
        </is>
      </c>
      <c r="G13931" s="161" t="n">
        <v>1</v>
      </c>
      <c r="H13931" s="161" t="inlineStr">
        <is>
          <t>2025</t>
        </is>
      </c>
      <c r="I13931" s="161" t="inlineStr">
        <is>
          <t>assessments_1787749571.csv</t>
        </is>
      </c>
    </row>
    <row r="13932" ht="13" customHeight="1">
      <c r="A13932" s="161" t="inlineStr">
        <is>
          <t>TUV</t>
        </is>
      </c>
      <c r="B13932" s="161" t="inlineStr">
        <is>
          <t>Tuvalu</t>
        </is>
      </c>
      <c r="C13932" s="161" t="inlineStr">
        <is>
          <t>East Asia &amp; Pacific</t>
        </is>
      </c>
      <c r="D13932" s="161" t="inlineStr">
        <is>
          <t>Upper middle income</t>
        </is>
      </c>
      <c r="E13932" s="161" t="b">
        <v>1</v>
      </c>
      <c r="F13932" s="161" t="inlineStr">
        <is>
          <t>climate_pfm_diagnostic_on_record</t>
        </is>
      </c>
      <c r="G13932" s="161" t="n">
        <v>0</v>
      </c>
      <c r="H13932" s="161" t="inlineStr">
        <is>
          <t>2022</t>
        </is>
      </c>
      <c r="I13932" s="161" t="inlineStr">
        <is>
          <t>UNDP-Global-Climate-Public-Finance-Review-2022.pdf (Table 4.2)</t>
        </is>
      </c>
    </row>
    <row r="13933" ht="13" customHeight="1">
      <c r="A13933" s="161" t="inlineStr">
        <is>
          <t>TUV</t>
        </is>
      </c>
      <c r="B13933" s="161" t="inlineStr">
        <is>
          <t>Tuvalu</t>
        </is>
      </c>
      <c r="C13933" s="161" t="inlineStr">
        <is>
          <t>East Asia &amp; Pacific</t>
        </is>
      </c>
      <c r="D13933" s="161" t="inlineStr">
        <is>
          <t>Upper middle income</t>
        </is>
      </c>
      <c r="E13933" s="161" t="b">
        <v>1</v>
      </c>
      <c r="F13933" s="161" t="inlineStr">
        <is>
          <t>mitigation_finance_received_pct_gdp</t>
        </is>
      </c>
      <c r="G13933" s="161" t="n">
        <v>48.393</v>
      </c>
      <c r="H13933" s="161" t="inlineStr">
        <is>
          <t>2024</t>
        </is>
      </c>
      <c r="I13933" s="161" t="inlineStr">
        <is>
          <t>CRDF-RP_2024.xlsx + WEO</t>
        </is>
      </c>
    </row>
    <row r="13934" ht="13" customHeight="1">
      <c r="A13934" s="161" t="inlineStr">
        <is>
          <t>TUV</t>
        </is>
      </c>
      <c r="B13934" s="161" t="inlineStr">
        <is>
          <t>Tuvalu</t>
        </is>
      </c>
      <c r="C13934" s="161" t="inlineStr">
        <is>
          <t>East Asia &amp; Pacific</t>
        </is>
      </c>
      <c r="D13934" s="161" t="inlineStr">
        <is>
          <t>Upper middle income</t>
        </is>
      </c>
      <c r="E13934" s="161" t="b">
        <v>1</v>
      </c>
      <c r="F13934" s="161" t="inlineStr">
        <is>
          <t>pefa_pi103_contingent_liabilities</t>
        </is>
      </c>
      <c r="G13934" s="161" t="n">
        <v>4</v>
      </c>
      <c r="H13934" s="161" t="inlineStr">
        <is>
          <t>2025</t>
        </is>
      </c>
      <c r="I13934" s="161" t="inlineStr">
        <is>
          <t>assessments_1787749571.csv</t>
        </is>
      </c>
    </row>
    <row r="13935" ht="13" customHeight="1">
      <c r="A13935" s="161" t="inlineStr">
        <is>
          <t>TUV</t>
        </is>
      </c>
      <c r="B13935" s="161" t="inlineStr">
        <is>
          <t>Tuvalu</t>
        </is>
      </c>
      <c r="C13935" s="161" t="inlineStr">
        <is>
          <t>East Asia &amp; Pacific</t>
        </is>
      </c>
      <c r="D13935" s="161" t="inlineStr">
        <is>
          <t>Upper middle income</t>
        </is>
      </c>
      <c r="E13935" s="161" t="b">
        <v>1</v>
      </c>
      <c r="F13935" s="161" t="inlineStr">
        <is>
          <t>excise_revenue_pct_of_revenue</t>
        </is>
      </c>
      <c r="G13935" s="161" t="n">
        <v>2.806</v>
      </c>
      <c r="H13935" s="161" t="inlineStr">
        <is>
          <t>2022</t>
        </is>
      </c>
      <c r="I13935" s="161" t="inlineStr">
        <is>
          <t>world-imf2026.xlsx</t>
        </is>
      </c>
    </row>
    <row r="13936" ht="13" customHeight="1">
      <c r="A13936" s="161" t="inlineStr">
        <is>
          <t>TUV</t>
        </is>
      </c>
      <c r="B13936" s="161" t="inlineStr">
        <is>
          <t>Tuvalu</t>
        </is>
      </c>
      <c r="C13936" s="161" t="inlineStr">
        <is>
          <t>East Asia &amp; Pacific</t>
        </is>
      </c>
      <c r="D13936" s="161" t="inlineStr">
        <is>
          <t>Upper middle income</t>
        </is>
      </c>
      <c r="E13936" s="161" t="b">
        <v>1</v>
      </c>
      <c r="F13936" s="161" t="inlineStr">
        <is>
          <t>env_protection_pct_of_expenditure</t>
        </is>
      </c>
      <c r="G13936" s="161" t="n">
        <v>0.143</v>
      </c>
      <c r="H13936" s="161" t="inlineStr">
        <is>
          <t>2020</t>
        </is>
      </c>
      <c r="I13936" s="161" t="inlineStr">
        <is>
          <t>WB_BOOST_WIDEF.csv</t>
        </is>
      </c>
    </row>
    <row r="13937" ht="13" customHeight="1">
      <c r="A13937" s="161" t="inlineStr">
        <is>
          <t>TUV</t>
        </is>
      </c>
      <c r="B13937" s="161" t="inlineStr">
        <is>
          <t>Tuvalu</t>
        </is>
      </c>
      <c r="C13937" s="161" t="inlineStr">
        <is>
          <t>East Asia &amp; Pacific</t>
        </is>
      </c>
      <c r="D13937" s="161" t="inlineStr">
        <is>
          <t>Upper middle income</t>
        </is>
      </c>
      <c r="E13937" s="161" t="b">
        <v>1</v>
      </c>
      <c r="F13937" s="161" t="inlineStr">
        <is>
          <t>net_fuel_trade_pct_merch</t>
        </is>
      </c>
      <c r="G13937" s="161" t="n">
        <v>-9.535</v>
      </c>
      <c r="H13937" s="161" t="inlineStr">
        <is>
          <t>2005</t>
        </is>
      </c>
      <c r="I13937" s="161" t="inlineStr">
        <is>
          <t>WDI TX.VAL.FUEL.ZS.UN less TM.VAL.FUEL.ZS.UN</t>
        </is>
      </c>
    </row>
    <row r="13938" ht="13" customHeight="1">
      <c r="A13938" s="161" t="inlineStr">
        <is>
          <t>TUV</t>
        </is>
      </c>
      <c r="B13938" s="161" t="inlineStr">
        <is>
          <t>Tuvalu</t>
        </is>
      </c>
      <c r="C13938" s="161" t="inlineStr">
        <is>
          <t>East Asia &amp; Pacific</t>
        </is>
      </c>
      <c r="D13938" s="161" t="inlineStr">
        <is>
          <t>Upper middle income</t>
        </is>
      </c>
      <c r="E13938" s="161" t="b">
        <v>1</v>
      </c>
      <c r="F13938" s="161" t="inlineStr">
        <is>
          <t>fuel_exports_pct_merch</t>
        </is>
      </c>
      <c r="G13938" s="161" t="n">
        <v>7.163</v>
      </c>
      <c r="H13938" s="161" t="inlineStr">
        <is>
          <t>2005</t>
        </is>
      </c>
      <c r="I13938" s="161" t="inlineStr">
        <is>
          <t>API_TX_VAL_FUEL_ZS_UN_DS2_en_csv_v2_33055.zip</t>
        </is>
      </c>
    </row>
    <row r="13939" ht="13" customHeight="1">
      <c r="A13939" s="161" t="inlineStr">
        <is>
          <t>TUV</t>
        </is>
      </c>
      <c r="B13939" s="161" t="inlineStr">
        <is>
          <t>Tuvalu</t>
        </is>
      </c>
      <c r="C13939" s="161" t="inlineStr">
        <is>
          <t>East Asia &amp; Pacific</t>
        </is>
      </c>
      <c r="D13939" s="161" t="inlineStr">
        <is>
          <t>Upper middle income</t>
        </is>
      </c>
      <c r="E13939" s="161" t="b">
        <v>1</v>
      </c>
      <c r="F13939" s="161" t="inlineStr">
        <is>
          <t>fuel_imports_pct_merch</t>
        </is>
      </c>
      <c r="G13939" s="161" t="n">
        <v>16.698</v>
      </c>
      <c r="H13939" s="161" t="inlineStr">
        <is>
          <t>2008</t>
        </is>
      </c>
      <c r="I13939" s="161" t="inlineStr">
        <is>
          <t>API_TM_VAL_FUEL_ZS_UN_DS2_en_csv_v2_36140.zip</t>
        </is>
      </c>
    </row>
    <row r="13940" ht="13" customHeight="1">
      <c r="A13940" s="161" t="inlineStr">
        <is>
          <t>TUV</t>
        </is>
      </c>
      <c r="B13940" s="161" t="inlineStr">
        <is>
          <t>Tuvalu</t>
        </is>
      </c>
      <c r="C13940" s="161" t="inlineStr">
        <is>
          <t>East Asia &amp; Pacific</t>
        </is>
      </c>
      <c r="D13940" s="161" t="inlineStr">
        <is>
          <t>Upper middle income</t>
        </is>
      </c>
      <c r="E13940" s="161" t="b">
        <v>1</v>
      </c>
      <c r="F13940" s="161" t="inlineStr">
        <is>
          <t>gas_rents_pct_gdp</t>
        </is>
      </c>
      <c r="G13940" s="161" t="n">
        <v>0</v>
      </c>
      <c r="H13940" s="161" t="inlineStr">
        <is>
          <t>2021</t>
        </is>
      </c>
      <c r="I13940" s="161" t="inlineStr">
        <is>
          <t>API_NY_GDP_NGAS_RT_ZS_DS2_en_csv_v2_35861.zip</t>
        </is>
      </c>
    </row>
    <row r="13941" ht="13" customHeight="1">
      <c r="A13941" s="161" t="inlineStr">
        <is>
          <t>TUV</t>
        </is>
      </c>
      <c r="B13941" s="161" t="inlineStr">
        <is>
          <t>Tuvalu</t>
        </is>
      </c>
      <c r="C13941" s="161" t="inlineStr">
        <is>
          <t>East Asia &amp; Pacific</t>
        </is>
      </c>
      <c r="D13941" s="161" t="inlineStr">
        <is>
          <t>Upper middle income</t>
        </is>
      </c>
      <c r="E13941" s="161" t="b">
        <v>1</v>
      </c>
      <c r="F13941" s="161" t="inlineStr">
        <is>
          <t>inn_total_inv_2030_pct_gdp</t>
        </is>
      </c>
      <c r="G13941" s="161" t="n">
        <v>3.66763632847314</v>
      </c>
      <c r="H13941" s="161" t="inlineStr">
        <is>
          <t>2030</t>
        </is>
      </c>
      <c r="I13941" s="161" t="inlineStr">
        <is>
          <t>Mitigation_Investment_Needs_v1.1.xlsx (InvestmentNeeds v1.1, model output)</t>
        </is>
      </c>
    </row>
    <row r="13942" ht="13" customHeight="1">
      <c r="A13942" s="161" t="inlineStr">
        <is>
          <t>TUV</t>
        </is>
      </c>
      <c r="B13942" s="161" t="inlineStr">
        <is>
          <t>Tuvalu</t>
        </is>
      </c>
      <c r="C13942" s="161" t="inlineStr">
        <is>
          <t>East Asia &amp; Pacific</t>
        </is>
      </c>
      <c r="D13942" s="161" t="inlineStr">
        <is>
          <t>Upper middle income</t>
        </is>
      </c>
      <c r="E13942" s="161" t="b">
        <v>1</v>
      </c>
      <c r="F13942" s="161" t="inlineStr">
        <is>
          <t>inn_incr_inv_2030_pct_gdp</t>
        </is>
      </c>
      <c r="G13942" s="161" t="n">
        <v>0.880232718833553</v>
      </c>
      <c r="H13942" s="161" t="inlineStr">
        <is>
          <t>2030</t>
        </is>
      </c>
      <c r="I13942" s="161" t="inlineStr">
        <is>
          <t>Mitigation_Investment_Needs_v1.1.xlsx (InvestmentNeeds v1.1, model output)</t>
        </is>
      </c>
    </row>
    <row r="13943" ht="13" customHeight="1">
      <c r="A13943" s="161" t="inlineStr">
        <is>
          <t>TUV</t>
        </is>
      </c>
      <c r="B13943" s="161" t="inlineStr">
        <is>
          <t>Tuvalu</t>
        </is>
      </c>
      <c r="C13943" s="161" t="inlineStr">
        <is>
          <t>East Asia &amp; Pacific</t>
        </is>
      </c>
      <c r="D13943" s="161" t="inlineStr">
        <is>
          <t>Upper middle income</t>
        </is>
      </c>
      <c r="E13943" s="161" t="b">
        <v>1</v>
      </c>
      <c r="F13943" s="161" t="inlineStr">
        <is>
          <t>inn_incr_inv_gen_2030_pct_gdp</t>
        </is>
      </c>
      <c r="G13943" s="161" t="n">
        <v>0.2527167974786976</v>
      </c>
      <c r="H13943" s="161" t="inlineStr">
        <is>
          <t>2030</t>
        </is>
      </c>
      <c r="I13943" s="161" t="inlineStr">
        <is>
          <t>Mitigation_Investment_Needs_v1.1.xlsx (InvestmentNeeds v1.1, model output)</t>
        </is>
      </c>
    </row>
    <row r="13944" ht="13" customHeight="1">
      <c r="A13944" s="161" t="inlineStr">
        <is>
          <t>TUV</t>
        </is>
      </c>
      <c r="B13944" s="161" t="inlineStr">
        <is>
          <t>Tuvalu</t>
        </is>
      </c>
      <c r="C13944" s="161" t="inlineStr">
        <is>
          <t>East Asia &amp; Pacific</t>
        </is>
      </c>
      <c r="D13944" s="161" t="inlineStr">
        <is>
          <t>Upper middle income</t>
        </is>
      </c>
      <c r="E13944" s="161" t="b">
        <v>1</v>
      </c>
      <c r="F13944" s="161" t="inlineStr">
        <is>
          <t>inn_incr_inv_grid_2030_pct_gdp</t>
        </is>
      </c>
      <c r="G13944" s="161" t="n">
        <v>0.1732915182711063</v>
      </c>
      <c r="H13944" s="161" t="inlineStr">
        <is>
          <t>2030</t>
        </is>
      </c>
      <c r="I13944" s="161" t="inlineStr">
        <is>
          <t>Mitigation_Investment_Needs_v1.1.xlsx (InvestmentNeeds v1.1, model output)</t>
        </is>
      </c>
    </row>
    <row r="13945" ht="13" customHeight="1">
      <c r="A13945" s="161" t="inlineStr">
        <is>
          <t>TUV</t>
        </is>
      </c>
      <c r="B13945" s="161" t="inlineStr">
        <is>
          <t>Tuvalu</t>
        </is>
      </c>
      <c r="C13945" s="161" t="inlineStr">
        <is>
          <t>East Asia &amp; Pacific</t>
        </is>
      </c>
      <c r="D13945" s="161" t="inlineStr">
        <is>
          <t>Upper middle income</t>
        </is>
      </c>
      <c r="E13945" s="161" t="b">
        <v>1</v>
      </c>
      <c r="F13945" s="161" t="inlineStr">
        <is>
          <t>inn_incr_inv_trn_2030_pct_gdp</t>
        </is>
      </c>
      <c r="G13945" s="161" t="n">
        <v>0.1069880444586825</v>
      </c>
      <c r="H13945" s="161" t="inlineStr">
        <is>
          <t>2030</t>
        </is>
      </c>
      <c r="I13945" s="161" t="inlineStr">
        <is>
          <t>Mitigation_Investment_Needs_v1.1.xlsx (InvestmentNeeds v1.1, model output)</t>
        </is>
      </c>
    </row>
    <row r="13946" ht="13" customHeight="1">
      <c r="A13946" s="161" t="inlineStr">
        <is>
          <t>TUV</t>
        </is>
      </c>
      <c r="B13946" s="161" t="inlineStr">
        <is>
          <t>Tuvalu</t>
        </is>
      </c>
      <c r="C13946" s="161" t="inlineStr">
        <is>
          <t>East Asia &amp; Pacific</t>
        </is>
      </c>
      <c r="D13946" s="161" t="inlineStr">
        <is>
          <t>Upper middle income</t>
        </is>
      </c>
      <c r="E13946" s="161" t="b">
        <v>1</v>
      </c>
      <c r="F13946" s="161" t="inlineStr">
        <is>
          <t>inn_incr_inv_bld_2030_pct_gdp</t>
        </is>
      </c>
      <c r="G13946" s="161" t="n">
        <v>0.084096311617848</v>
      </c>
      <c r="H13946" s="161" t="inlineStr">
        <is>
          <t>2030</t>
        </is>
      </c>
      <c r="I13946" s="161" t="inlineStr">
        <is>
          <t>Mitigation_Investment_Needs_v1.1.xlsx (InvestmentNeeds v1.1, model output)</t>
        </is>
      </c>
    </row>
    <row r="13947" ht="13" customHeight="1">
      <c r="A13947" s="161" t="inlineStr">
        <is>
          <t>TUV</t>
        </is>
      </c>
      <c r="B13947" s="161" t="inlineStr">
        <is>
          <t>Tuvalu</t>
        </is>
      </c>
      <c r="C13947" s="161" t="inlineStr">
        <is>
          <t>East Asia &amp; Pacific</t>
        </is>
      </c>
      <c r="D13947" s="161" t="inlineStr">
        <is>
          <t>Upper middle income</t>
        </is>
      </c>
      <c r="E13947" s="161" t="b">
        <v>1</v>
      </c>
      <c r="F13947" s="161" t="inlineStr">
        <is>
          <t>inn_incr_inv_ind_2030_pct_gdp</t>
        </is>
      </c>
      <c r="G13947" s="161" t="n">
        <v>0.0476888912882521</v>
      </c>
      <c r="H13947" s="161" t="inlineStr">
        <is>
          <t>2030</t>
        </is>
      </c>
      <c r="I13947" s="161" t="inlineStr">
        <is>
          <t>Mitigation_Investment_Needs_v1.1.xlsx (InvestmentNeeds v1.1, model output)</t>
        </is>
      </c>
    </row>
    <row r="13948" ht="13" customHeight="1">
      <c r="A13948" s="161" t="inlineStr">
        <is>
          <t>TUV</t>
        </is>
      </c>
      <c r="B13948" s="161" t="inlineStr">
        <is>
          <t>Tuvalu</t>
        </is>
      </c>
      <c r="C13948" s="161" t="inlineStr">
        <is>
          <t>East Asia &amp; Pacific</t>
        </is>
      </c>
      <c r="D13948" s="161" t="inlineStr">
        <is>
          <t>Upper middle income</t>
        </is>
      </c>
      <c r="E13948" s="161" t="b">
        <v>1</v>
      </c>
      <c r="F13948" s="161" t="inlineStr">
        <is>
          <t>inn_incr_inv_fuel_2030_pct_gdp</t>
        </is>
      </c>
      <c r="G13948" s="161" t="n">
        <v>0.0579492819108526</v>
      </c>
      <c r="H13948" s="161" t="inlineStr">
        <is>
          <t>2030</t>
        </is>
      </c>
      <c r="I13948" s="161" t="inlineStr">
        <is>
          <t>Mitigation_Investment_Needs_v1.1.xlsx (InvestmentNeeds v1.1, model output)</t>
        </is>
      </c>
    </row>
    <row r="13949" ht="13" customHeight="1">
      <c r="A13949" s="161" t="inlineStr">
        <is>
          <t>TUV</t>
        </is>
      </c>
      <c r="B13949" s="161" t="inlineStr">
        <is>
          <t>Tuvalu</t>
        </is>
      </c>
      <c r="C13949" s="161" t="inlineStr">
        <is>
          <t>East Asia &amp; Pacific</t>
        </is>
      </c>
      <c r="D13949" s="161" t="inlineStr">
        <is>
          <t>Upper middle income</t>
        </is>
      </c>
      <c r="E13949" s="161" t="b">
        <v>1</v>
      </c>
      <c r="F13949" s="161" t="inlineStr">
        <is>
          <t>inn_incr_inv_afolu_2030_pct_gdp</t>
        </is>
      </c>
      <c r="G13949" s="161" t="n">
        <v>0.1575018738081149</v>
      </c>
      <c r="H13949" s="161" t="inlineStr">
        <is>
          <t>2030</t>
        </is>
      </c>
      <c r="I13949" s="161" t="inlineStr">
        <is>
          <t>Mitigation_Investment_Needs_v1.1.xlsx (InvestmentNeeds v1.1, model output)</t>
        </is>
      </c>
    </row>
    <row r="13950" ht="13" customHeight="1">
      <c r="A13950" s="161" t="inlineStr">
        <is>
          <t>TUV</t>
        </is>
      </c>
      <c r="B13950" s="161" t="inlineStr">
        <is>
          <t>Tuvalu</t>
        </is>
      </c>
      <c r="C13950" s="161" t="inlineStr">
        <is>
          <t>East Asia &amp; Pacific</t>
        </is>
      </c>
      <c r="D13950" s="161" t="inlineStr">
        <is>
          <t>Upper middle income</t>
        </is>
      </c>
      <c r="E13950" s="161" t="b">
        <v>1</v>
      </c>
      <c r="F13950" s="161" t="inlineStr">
        <is>
          <t>inn_incr_cost_a_2030_pct_gdp</t>
        </is>
      </c>
      <c r="G13950" s="161" t="n">
        <v>0.0377047685488895</v>
      </c>
      <c r="H13950" s="161" t="inlineStr">
        <is>
          <t>2030</t>
        </is>
      </c>
      <c r="I13950" s="161" t="inlineStr">
        <is>
          <t>Mitigation_Investment_Needs_v1.1.xlsx (InvestmentNeeds v1.1, model output)</t>
        </is>
      </c>
    </row>
    <row r="13951" ht="13" customHeight="1">
      <c r="A13951" s="161" t="inlineStr">
        <is>
          <t>TUV</t>
        </is>
      </c>
      <c r="B13951" s="161" t="inlineStr">
        <is>
          <t>Tuvalu</t>
        </is>
      </c>
      <c r="C13951" s="161" t="inlineStr">
        <is>
          <t>East Asia &amp; Pacific</t>
        </is>
      </c>
      <c r="D13951" s="161" t="inlineStr">
        <is>
          <t>Upper middle income</t>
        </is>
      </c>
      <c r="E13951" s="161" t="b">
        <v>1</v>
      </c>
      <c r="F13951" s="161" t="inlineStr">
        <is>
          <t>inn_incr_cost_b_2030_pct_gdp</t>
        </is>
      </c>
      <c r="G13951" s="161" t="n">
        <v>0.0054832124209025</v>
      </c>
      <c r="H13951" s="161" t="inlineStr">
        <is>
          <t>2030</t>
        </is>
      </c>
      <c r="I13951" s="161" t="inlineStr">
        <is>
          <t>Mitigation_Investment_Needs_v1.1.xlsx (InvestmentNeeds v1.1, model output)</t>
        </is>
      </c>
    </row>
    <row r="13952" ht="13" customHeight="1">
      <c r="A13952" s="161" t="inlineStr">
        <is>
          <t>TUV</t>
        </is>
      </c>
      <c r="B13952" s="161" t="inlineStr">
        <is>
          <t>Tuvalu</t>
        </is>
      </c>
      <c r="C13952" s="161" t="inlineStr">
        <is>
          <t>East Asia &amp; Pacific</t>
        </is>
      </c>
      <c r="D13952" s="161" t="inlineStr">
        <is>
          <t>Upper middle income</t>
        </is>
      </c>
      <c r="E13952" s="161" t="b">
        <v>1</v>
      </c>
      <c r="F13952" s="161" t="inlineStr">
        <is>
          <t>inn_incr_cost_c_2030_pct_gdp</t>
        </is>
      </c>
      <c r="G13952" s="161" t="n">
        <v>-0.07823674508515301</v>
      </c>
      <c r="H13952" s="161" t="inlineStr">
        <is>
          <t>2030</t>
        </is>
      </c>
      <c r="I13952" s="161" t="inlineStr">
        <is>
          <t>Mitigation_Investment_Needs_v1.1.xlsx (InvestmentNeeds v1.1, model output)</t>
        </is>
      </c>
    </row>
    <row r="13953" ht="13" customHeight="1">
      <c r="A13953" s="161" t="inlineStr">
        <is>
          <t>TUV</t>
        </is>
      </c>
      <c r="B13953" s="161" t="inlineStr">
        <is>
          <t>Tuvalu</t>
        </is>
      </c>
      <c r="C13953" s="161" t="inlineStr">
        <is>
          <t>East Asia &amp; Pacific</t>
        </is>
      </c>
      <c r="D13953" s="161" t="inlineStr">
        <is>
          <t>Upper middle income</t>
        </is>
      </c>
      <c r="E13953" s="161" t="b">
        <v>1</v>
      </c>
      <c r="F13953" s="161" t="inlineStr">
        <is>
          <t>inn_cost_per_t_b_2030_usd</t>
        </is>
      </c>
      <c r="G13953" s="161" t="n">
        <v>12.1473640164929</v>
      </c>
      <c r="H13953" s="161" t="inlineStr">
        <is>
          <t>2030</t>
        </is>
      </c>
      <c r="I13953" s="161" t="inlineStr">
        <is>
          <t>Mitigation_Investment_Needs_v1.1.xlsx (InvestmentNeeds v1.1, model output)</t>
        </is>
      </c>
    </row>
    <row r="13954" ht="13" customHeight="1">
      <c r="A13954" s="161" t="inlineStr">
        <is>
          <t>TUV</t>
        </is>
      </c>
      <c r="B13954" s="161" t="inlineStr">
        <is>
          <t>Tuvalu</t>
        </is>
      </c>
      <c r="C13954" s="161" t="inlineStr">
        <is>
          <t>East Asia &amp; Pacific</t>
        </is>
      </c>
      <c r="D13954" s="161" t="inlineStr">
        <is>
          <t>Upper middle income</t>
        </is>
      </c>
      <c r="E13954" s="161" t="b">
        <v>1</v>
      </c>
      <c r="F13954" s="161" t="inlineStr">
        <is>
          <t>inn_coc_penalty_2030_pct_gdp</t>
        </is>
      </c>
      <c r="G13954" s="161" t="n">
        <v>0.1342564838666119</v>
      </c>
      <c r="H13954" s="161" t="inlineStr">
        <is>
          <t>2030</t>
        </is>
      </c>
      <c r="I13954" s="161" t="inlineStr">
        <is>
          <t>Mitigation_Investment_Needs_v1.1.xlsx (InvestmentNeeds v1.1, model output)</t>
        </is>
      </c>
    </row>
    <row r="13955" ht="13" customHeight="1">
      <c r="A13955" s="161" t="inlineStr">
        <is>
          <t>TUV</t>
        </is>
      </c>
      <c r="B13955" s="161" t="inlineStr">
        <is>
          <t>Tuvalu</t>
        </is>
      </c>
      <c r="C13955" s="161" t="inlineStr">
        <is>
          <t>East Asia &amp; Pacific</t>
        </is>
      </c>
      <c r="D13955" s="161" t="inlineStr">
        <is>
          <t>Upper middle income</t>
        </is>
      </c>
      <c r="E13955" s="161" t="b">
        <v>1</v>
      </c>
      <c r="F13955" s="161" t="inlineStr">
        <is>
          <t>inn_pima_adj_inv_2030_pct_gdp</t>
        </is>
      </c>
      <c r="G13955" s="161" t="n">
        <v>4.645672682732641</v>
      </c>
      <c r="H13955" s="161" t="inlineStr">
        <is>
          <t>2030</t>
        </is>
      </c>
      <c r="I13955" s="161" t="inlineStr">
        <is>
          <t>Mitigation_Investment_Needs_v1.1.xlsx (InvestmentNeeds v1.1, model output)</t>
        </is>
      </c>
    </row>
    <row r="13956" ht="13" customHeight="1">
      <c r="A13956" s="161" t="inlineStr">
        <is>
          <t>TUV</t>
        </is>
      </c>
      <c r="B13956" s="161" t="inlineStr">
        <is>
          <t>Tuvalu</t>
        </is>
      </c>
      <c r="C13956" s="161" t="inlineStr">
        <is>
          <t>East Asia &amp; Pacific</t>
        </is>
      </c>
      <c r="D13956" s="161" t="inlineStr">
        <is>
          <t>Upper middle income</t>
        </is>
      </c>
      <c r="E13956" s="161" t="b">
        <v>1</v>
      </c>
      <c r="F13956" s="161" t="inlineStr">
        <is>
          <t>revenue_pct_gdp</t>
        </is>
      </c>
      <c r="G13956" s="161" t="n">
        <v>114.012</v>
      </c>
      <c r="H13956" s="161" t="inlineStr">
        <is>
          <t>2024</t>
        </is>
      </c>
      <c r="I13956" s="161" t="inlineStr">
        <is>
          <t>dataset_2026-08-26T13_41_09_874550254Z_DEFAULT_INTEGRATION_IMF_RES_WEO_9_0_0.csv</t>
        </is>
      </c>
    </row>
    <row r="13957" ht="13" customHeight="1">
      <c r="A13957" s="161" t="inlineStr">
        <is>
          <t>TUV</t>
        </is>
      </c>
      <c r="B13957" s="161" t="inlineStr">
        <is>
          <t>Tuvalu</t>
        </is>
      </c>
      <c r="C13957" s="161" t="inlineStr">
        <is>
          <t>East Asia &amp; Pacific</t>
        </is>
      </c>
      <c r="D13957" s="161" t="inlineStr">
        <is>
          <t>Upper middle income</t>
        </is>
      </c>
      <c r="E13957" s="161" t="b">
        <v>1</v>
      </c>
      <c r="F13957" s="161" t="inlineStr">
        <is>
          <t>primary_balance_pct_gdp</t>
        </is>
      </c>
      <c r="G13957" s="161" t="n">
        <v>-3.301</v>
      </c>
      <c r="H13957" s="161" t="inlineStr">
        <is>
          <t>2024</t>
        </is>
      </c>
      <c r="I13957" s="161" t="inlineStr">
        <is>
          <t>dataset_2026-08-26T13_41_09_874550254Z_DEFAULT_INTEGRATION_IMF_RES_WEO_9_0_0.csv</t>
        </is>
      </c>
    </row>
    <row r="13958" ht="13" customHeight="1">
      <c r="A13958" s="161" t="inlineStr">
        <is>
          <t>TUV</t>
        </is>
      </c>
      <c r="B13958" s="161" t="inlineStr">
        <is>
          <t>Tuvalu</t>
        </is>
      </c>
      <c r="C13958" s="161" t="inlineStr">
        <is>
          <t>East Asia &amp; Pacific</t>
        </is>
      </c>
      <c r="D13958" s="161" t="inlineStr">
        <is>
          <t>Upper middle income</t>
        </is>
      </c>
      <c r="E13958" s="161" t="b">
        <v>1</v>
      </c>
      <c r="F13958" s="161" t="inlineStr">
        <is>
          <t>current_account_pct_gdp</t>
        </is>
      </c>
      <c r="G13958" s="161" t="n">
        <v>15.765</v>
      </c>
      <c r="H13958" s="161" t="inlineStr">
        <is>
          <t>2024</t>
        </is>
      </c>
      <c r="I13958" s="161" t="inlineStr">
        <is>
          <t>dataset_2026-08-26T13_41_09_874550254Z_DEFAULT_INTEGRATION_IMF_RES_WEO_9_0_0.csv</t>
        </is>
      </c>
    </row>
    <row r="13959" ht="13" customHeight="1">
      <c r="A13959" s="161" t="inlineStr">
        <is>
          <t>TUV</t>
        </is>
      </c>
      <c r="B13959" s="161" t="inlineStr">
        <is>
          <t>Tuvalu</t>
        </is>
      </c>
      <c r="C13959" s="161" t="inlineStr">
        <is>
          <t>East Asia &amp; Pacific</t>
        </is>
      </c>
      <c r="D13959" s="161" t="inlineStr">
        <is>
          <t>Upper middle income</t>
        </is>
      </c>
      <c r="E13959" s="161" t="b">
        <v>1</v>
      </c>
      <c r="F13959" s="161" t="inlineStr">
        <is>
          <t>real_gdp_growth_5y_avg_pct</t>
        </is>
      </c>
      <c r="G13959" s="161" t="n">
        <v>-1.564</v>
      </c>
      <c r="H13959" s="161" t="inlineStr">
        <is>
          <t>2020-2024 avg</t>
        </is>
      </c>
      <c r="I13959" s="161" t="inlineStr">
        <is>
          <t>dataset_2026-08-26T13_41_09_874550254Z_DEFAULT_INTEGRATION_IMF_RES_WEO_9_0_0.csv (derived)</t>
        </is>
      </c>
    </row>
    <row r="13960" ht="13" customHeight="1">
      <c r="A13960" s="161" t="inlineStr">
        <is>
          <t>TUR</t>
        </is>
      </c>
      <c r="B13960" s="161" t="inlineStr">
        <is>
          <t>Türkiye</t>
        </is>
      </c>
      <c r="C13960" s="161" t="inlineStr">
        <is>
          <t>Europe &amp; Central Asia</t>
        </is>
      </c>
      <c r="D13960" s="161" t="inlineStr">
        <is>
          <t>Upper middle income</t>
        </is>
      </c>
      <c r="E13960" s="161" t="b">
        <v>1</v>
      </c>
      <c r="F13960" s="161" t="inlineStr">
        <is>
          <t>interest_to_revenue_pct</t>
        </is>
      </c>
      <c r="G13960" s="161" t="n">
        <v>6.939</v>
      </c>
      <c r="H13960" s="161" t="inlineStr">
        <is>
          <t>2024</t>
        </is>
      </c>
      <c r="I13960" s="161" t="inlineStr">
        <is>
          <t>dataset_2026-08-26T13_41_09_874550254Z_DEFAULT_INTEGRATION_IMF_RES_WEO_9_0_0.csv (derived)</t>
        </is>
      </c>
    </row>
    <row r="13961" ht="13" customHeight="1">
      <c r="A13961" s="161" t="inlineStr">
        <is>
          <t>TUR</t>
        </is>
      </c>
      <c r="B13961" s="161" t="inlineStr">
        <is>
          <t>Türkiye</t>
        </is>
      </c>
      <c r="C13961" s="161" t="inlineStr">
        <is>
          <t>Europe &amp; Central Asia</t>
        </is>
      </c>
      <c r="D13961" s="161" t="inlineStr">
        <is>
          <t>Upper middle income</t>
        </is>
      </c>
      <c r="E13961" s="161" t="b">
        <v>1</v>
      </c>
      <c r="F13961" s="161" t="inlineStr">
        <is>
          <t>interest_pct_gdp</t>
        </is>
      </c>
      <c r="G13961" s="161" t="n">
        <v>1.968</v>
      </c>
      <c r="H13961" s="161" t="inlineStr">
        <is>
          <t>2024</t>
        </is>
      </c>
      <c r="I13961" s="161" t="inlineStr">
        <is>
          <t>dataset_2026-08-26T13_41_09_874550254Z_DEFAULT_INTEGRATION_IMF_RES_WEO_9_0_0.csv (derived)</t>
        </is>
      </c>
    </row>
    <row r="13962" ht="13" customHeight="1">
      <c r="A13962" s="161" t="inlineStr">
        <is>
          <t>TUR</t>
        </is>
      </c>
      <c r="B13962" s="161" t="inlineStr">
        <is>
          <t>Türkiye</t>
        </is>
      </c>
      <c r="C13962" s="161" t="inlineStr">
        <is>
          <t>Europe &amp; Central Asia</t>
        </is>
      </c>
      <c r="D13962" s="161" t="inlineStr">
        <is>
          <t>Upper middle income</t>
        </is>
      </c>
      <c r="E13962" s="161" t="b">
        <v>1</v>
      </c>
      <c r="F13962" s="161" t="inlineStr">
        <is>
          <t>gross_debt_pct_gdp</t>
        </is>
      </c>
      <c r="G13962" s="161" t="n">
        <v>23.6</v>
      </c>
      <c r="H13962" s="161" t="inlineStr">
        <is>
          <t>2024</t>
        </is>
      </c>
      <c r="I13962" s="161" t="inlineStr">
        <is>
          <t>dataset_2026-08-26T13_41_09_874550254Z_DEFAULT_INTEGRATION_IMF_RES_WEO_9_0_0.csv</t>
        </is>
      </c>
    </row>
    <row r="13963" ht="13" customHeight="1">
      <c r="A13963" s="161" t="inlineStr">
        <is>
          <t>TUR</t>
        </is>
      </c>
      <c r="B13963" s="161" t="inlineStr">
        <is>
          <t>Türkiye</t>
        </is>
      </c>
      <c r="C13963" s="161" t="inlineStr">
        <is>
          <t>Europe &amp; Central Asia</t>
        </is>
      </c>
      <c r="D13963" s="161" t="inlineStr">
        <is>
          <t>Upper middle income</t>
        </is>
      </c>
      <c r="E13963" s="161" t="b">
        <v>1</v>
      </c>
      <c r="F13963" s="161" t="inlineStr">
        <is>
          <t>tax_revenue_pct_gdp</t>
        </is>
      </c>
      <c r="G13963" s="161" t="n">
        <v>16.608</v>
      </c>
      <c r="H13963" s="161" t="inlineStr">
        <is>
          <t>2024</t>
        </is>
      </c>
      <c r="I13963" s="161" t="inlineStr">
        <is>
          <t>world-imf2026.xlsx</t>
        </is>
      </c>
    </row>
    <row r="13964" ht="13" customHeight="1">
      <c r="A13964" s="161" t="inlineStr">
        <is>
          <t>TUR</t>
        </is>
      </c>
      <c r="B13964" s="161" t="inlineStr">
        <is>
          <t>Türkiye</t>
        </is>
      </c>
      <c r="C13964" s="161" t="inlineStr">
        <is>
          <t>Europe &amp; Central Asia</t>
        </is>
      </c>
      <c r="D13964" s="161" t="inlineStr">
        <is>
          <t>Upper middle income</t>
        </is>
      </c>
      <c r="E13964" s="161" t="b">
        <v>1</v>
      </c>
      <c r="F13964" s="161" t="inlineStr">
        <is>
          <t>climate_pfm_diagnostic_on_record</t>
        </is>
      </c>
      <c r="G13964" s="161" t="n">
        <v>0</v>
      </c>
      <c r="H13964" s="161" t="inlineStr">
        <is>
          <t>2022</t>
        </is>
      </c>
      <c r="I13964" s="161" t="inlineStr">
        <is>
          <t>UNDP-Global-Climate-Public-Finance-Review-2022.pdf (Table 4.2)</t>
        </is>
      </c>
    </row>
    <row r="13965" ht="13" customHeight="1">
      <c r="A13965" s="161" t="inlineStr">
        <is>
          <t>TUR</t>
        </is>
      </c>
      <c r="B13965" s="161" t="inlineStr">
        <is>
          <t>Türkiye</t>
        </is>
      </c>
      <c r="C13965" s="161" t="inlineStr">
        <is>
          <t>Europe &amp; Central Asia</t>
        </is>
      </c>
      <c r="D13965" s="161" t="inlineStr">
        <is>
          <t>Upper middle income</t>
        </is>
      </c>
      <c r="E13965" s="161" t="b">
        <v>1</v>
      </c>
      <c r="F13965" s="161" t="inlineStr">
        <is>
          <t>wacc_solar_real_aftertax_pct</t>
        </is>
      </c>
      <c r="G13965" s="161" t="n">
        <v>7.5</v>
      </c>
      <c r="H13965" s="161" t="inlineStr">
        <is>
          <t>2021</t>
        </is>
      </c>
      <c r="I13965" s="161" t="inlineStr">
        <is>
          <t>IRENA_Cost_of_financing_renewable_power_Appendix_2023.pdf</t>
        </is>
      </c>
    </row>
    <row r="13966" ht="13" customHeight="1">
      <c r="A13966" s="161" t="inlineStr">
        <is>
          <t>TUR</t>
        </is>
      </c>
      <c r="B13966" s="161" t="inlineStr">
        <is>
          <t>Türkiye</t>
        </is>
      </c>
      <c r="C13966" s="161" t="inlineStr">
        <is>
          <t>Europe &amp; Central Asia</t>
        </is>
      </c>
      <c r="D13966" s="161" t="inlineStr">
        <is>
          <t>Upper middle income</t>
        </is>
      </c>
      <c r="E13966" s="161" t="b">
        <v>1</v>
      </c>
      <c r="F13966" s="161" t="inlineStr">
        <is>
          <t>wacc_steffen_nominal_aftertax_pct</t>
        </is>
      </c>
      <c r="G13966" s="161" t="n">
        <v>7.19</v>
      </c>
      <c r="H13966" s="161" t="inlineStr">
        <is>
          <t>2020</t>
        </is>
      </c>
      <c r="I13966" s="161" t="inlineStr">
        <is>
          <t>SteffenEtAl2025_WACC_database.csv</t>
        </is>
      </c>
    </row>
    <row r="13967" ht="13" customHeight="1">
      <c r="A13967" s="161" t="inlineStr">
        <is>
          <t>TUR</t>
        </is>
      </c>
      <c r="B13967" s="161" t="inlineStr">
        <is>
          <t>Türkiye</t>
        </is>
      </c>
      <c r="C13967" s="161" t="inlineStr">
        <is>
          <t>Europe &amp; Central Asia</t>
        </is>
      </c>
      <c r="D13967" s="161" t="inlineStr">
        <is>
          <t>Upper middle income</t>
        </is>
      </c>
      <c r="E13967" s="161" t="b">
        <v>1</v>
      </c>
      <c r="F13967" s="161" t="inlineStr">
        <is>
          <t>wacc_n_sources</t>
        </is>
      </c>
      <c r="G13967" s="161" t="n">
        <v>2</v>
      </c>
      <c r="H13967" s="161" t="inlineStr">
        <is>
          <t>2021-2024</t>
        </is>
      </c>
      <c r="I13967" s="161" t="inlineStr">
        <is>
          <t>IRENA / Steffen et al. / IEA</t>
        </is>
      </c>
    </row>
    <row r="13968" ht="13" customHeight="1">
      <c r="A13968" s="161" t="inlineStr">
        <is>
          <t>TUR</t>
        </is>
      </c>
      <c r="B13968" s="161" t="inlineStr">
        <is>
          <t>Türkiye</t>
        </is>
      </c>
      <c r="C13968" s="161" t="inlineStr">
        <is>
          <t>Europe &amp; Central Asia</t>
        </is>
      </c>
      <c r="D13968" s="161" t="inlineStr">
        <is>
          <t>Upper middle income</t>
        </is>
      </c>
      <c r="E13968" s="161" t="b">
        <v>1</v>
      </c>
      <c r="F13968" s="161" t="inlineStr">
        <is>
          <t>ids_official_private_rate_spread_pp</t>
        </is>
      </c>
      <c r="G13968" s="161" t="n">
        <v>1.517</v>
      </c>
      <c r="H13968" s="161" t="inlineStr">
        <is>
          <t>2024</t>
        </is>
      </c>
      <c r="I13968" s="161" t="inlineStr">
        <is>
          <t>P_Data_Extract_From_International_Debt_Statistics__2_.xlsx</t>
        </is>
      </c>
    </row>
    <row r="13969" ht="13" customHeight="1">
      <c r="A13969" s="161" t="inlineStr">
        <is>
          <t>TUR</t>
        </is>
      </c>
      <c r="B13969" s="161" t="inlineStr">
        <is>
          <t>Türkiye</t>
        </is>
      </c>
      <c r="C13969" s="161" t="inlineStr">
        <is>
          <t>Europe &amp; Central Asia</t>
        </is>
      </c>
      <c r="D13969" s="161" t="inlineStr">
        <is>
          <t>Upper middle income</t>
        </is>
      </c>
      <c r="E13969" s="161" t="b">
        <v>1</v>
      </c>
      <c r="F13969" s="161" t="inlineStr">
        <is>
          <t>ids_private_creditor_rate_pct</t>
        </is>
      </c>
      <c r="G13969" s="161" t="n">
        <v>6.215</v>
      </c>
      <c r="H13969" s="161" t="inlineStr">
        <is>
          <t>2024</t>
        </is>
      </c>
      <c r="I13969" s="161" t="inlineStr">
        <is>
          <t>P_Data_Extract_From_International_Debt_Statistics__2_.xlsx</t>
        </is>
      </c>
    </row>
    <row r="13970" ht="13" customHeight="1">
      <c r="A13970" s="161" t="inlineStr">
        <is>
          <t>TUR</t>
        </is>
      </c>
      <c r="B13970" s="161" t="inlineStr">
        <is>
          <t>Türkiye</t>
        </is>
      </c>
      <c r="C13970" s="161" t="inlineStr">
        <is>
          <t>Europe &amp; Central Asia</t>
        </is>
      </c>
      <c r="D13970" s="161" t="inlineStr">
        <is>
          <t>Upper middle income</t>
        </is>
      </c>
      <c r="E13970" s="161" t="b">
        <v>1</v>
      </c>
      <c r="F13970" s="161" t="inlineStr">
        <is>
          <t>ids_avg_maturity_years</t>
        </is>
      </c>
      <c r="G13970" s="161" t="n">
        <v>8.302</v>
      </c>
      <c r="H13970" s="161" t="inlineStr">
        <is>
          <t>2024</t>
        </is>
      </c>
      <c r="I13970" s="161" t="inlineStr">
        <is>
          <t>P_Data_Extract_From_International_Debt_Statistics__2_.xlsx</t>
        </is>
      </c>
    </row>
    <row r="13971" ht="13" customHeight="1">
      <c r="A13971" s="161" t="inlineStr">
        <is>
          <t>TUR</t>
        </is>
      </c>
      <c r="B13971" s="161" t="inlineStr">
        <is>
          <t>Türkiye</t>
        </is>
      </c>
      <c r="C13971" s="161" t="inlineStr">
        <is>
          <t>Europe &amp; Central Asia</t>
        </is>
      </c>
      <c r="D13971" s="161" t="inlineStr">
        <is>
          <t>Upper middle income</t>
        </is>
      </c>
      <c r="E13971" s="161" t="b">
        <v>1</v>
      </c>
      <c r="F13971" s="161" t="inlineStr">
        <is>
          <t>mitigation_finance_received_pct_gdp</t>
        </is>
      </c>
      <c r="G13971" s="161" t="n">
        <v>0.47</v>
      </c>
      <c r="H13971" s="161" t="inlineStr">
        <is>
          <t>2024</t>
        </is>
      </c>
      <c r="I13971" s="161" t="inlineStr">
        <is>
          <t>CRDF-RP_2024.xlsx + WEO</t>
        </is>
      </c>
    </row>
    <row r="13972" ht="13" customHeight="1">
      <c r="A13972" s="161" t="inlineStr">
        <is>
          <t>TUR</t>
        </is>
      </c>
      <c r="B13972" s="161" t="inlineStr">
        <is>
          <t>Türkiye</t>
        </is>
      </c>
      <c r="C13972" s="161" t="inlineStr">
        <is>
          <t>Europe &amp; Central Asia</t>
        </is>
      </c>
      <c r="D13972" s="161" t="inlineStr">
        <is>
          <t>Upper middle income</t>
        </is>
      </c>
      <c r="E13972" s="161" t="b">
        <v>1</v>
      </c>
      <c r="F13972" s="161" t="inlineStr">
        <is>
          <t>ids_multilateral_share_pct</t>
        </is>
      </c>
      <c r="G13972" s="161" t="n">
        <v>15.294</v>
      </c>
      <c r="H13972" s="161" t="inlineStr">
        <is>
          <t>2024</t>
        </is>
      </c>
      <c r="I13972" s="161" t="inlineStr">
        <is>
          <t>P_Data_Extract_From_International_Debt_Statistics__2_.xlsx</t>
        </is>
      </c>
    </row>
    <row r="13973" ht="13" customHeight="1">
      <c r="A13973" s="161" t="inlineStr">
        <is>
          <t>TUR</t>
        </is>
      </c>
      <c r="B13973" s="161" t="inlineStr">
        <is>
          <t>Türkiye</t>
        </is>
      </c>
      <c r="C13973" s="161" t="inlineStr">
        <is>
          <t>Europe &amp; Central Asia</t>
        </is>
      </c>
      <c r="D13973" s="161" t="inlineStr">
        <is>
          <t>Upper middle income</t>
        </is>
      </c>
      <c r="E13973" s="161" t="b">
        <v>1</v>
      </c>
      <c r="F13973" s="161" t="inlineStr">
        <is>
          <t>ids_private_creditor_share_pct</t>
        </is>
      </c>
      <c r="G13973" s="161" t="n">
        <v>78.53700000000001</v>
      </c>
      <c r="H13973" s="161" t="inlineStr">
        <is>
          <t>2024</t>
        </is>
      </c>
      <c r="I13973" s="161" t="inlineStr">
        <is>
          <t>P_Data_Extract_From_International_Debt_Statistics__2_.xlsx</t>
        </is>
      </c>
    </row>
    <row r="13974" ht="13" customHeight="1">
      <c r="A13974" s="161" t="inlineStr">
        <is>
          <t>TUR</t>
        </is>
      </c>
      <c r="B13974" s="161" t="inlineStr">
        <is>
          <t>Türkiye</t>
        </is>
      </c>
      <c r="C13974" s="161" t="inlineStr">
        <is>
          <t>Europe &amp; Central Asia</t>
        </is>
      </c>
      <c r="D13974" s="161" t="inlineStr">
        <is>
          <t>Upper middle income</t>
        </is>
      </c>
      <c r="E13974" s="161" t="b">
        <v>1</v>
      </c>
      <c r="F13974" s="161" t="inlineStr">
        <is>
          <t>ids_usd_share_ppg_debt_pct</t>
        </is>
      </c>
      <c r="G13974" s="161" t="n">
        <v>78.59</v>
      </c>
      <c r="H13974" s="161" t="inlineStr">
        <is>
          <t>2024</t>
        </is>
      </c>
      <c r="I13974" s="161" t="inlineStr">
        <is>
          <t>P_Data_Extract_From_International_Debt_Statistics__2_.xlsx</t>
        </is>
      </c>
    </row>
    <row r="13975" ht="13" customHeight="1">
      <c r="A13975" s="161" t="inlineStr">
        <is>
          <t>TUR</t>
        </is>
      </c>
      <c r="B13975" s="161" t="inlineStr">
        <is>
          <t>Türkiye</t>
        </is>
      </c>
      <c r="C13975" s="161" t="inlineStr">
        <is>
          <t>Europe &amp; Central Asia</t>
        </is>
      </c>
      <c r="D13975" s="161" t="inlineStr">
        <is>
          <t>Upper middle income</t>
        </is>
      </c>
      <c r="E13975" s="161" t="b">
        <v>1</v>
      </c>
      <c r="F13975" s="161" t="inlineStr">
        <is>
          <t>ppi_commitments_pct_gdp</t>
        </is>
      </c>
      <c r="G13975" s="161" t="n">
        <v>0.091</v>
      </c>
      <c r="H13975" s="161" t="inlineStr">
        <is>
          <t>2020-2024 avg</t>
        </is>
      </c>
      <c r="I13975" s="161" t="inlineStr">
        <is>
          <t>2024-PPI-Full-DTA.dta + WEO</t>
        </is>
      </c>
    </row>
    <row r="13976" ht="13" customHeight="1">
      <c r="A13976" s="161" t="inlineStr">
        <is>
          <t>TUR</t>
        </is>
      </c>
      <c r="B13976" s="161" t="inlineStr">
        <is>
          <t>Türkiye</t>
        </is>
      </c>
      <c r="C13976" s="161" t="inlineStr">
        <is>
          <t>Europe &amp; Central Asia</t>
        </is>
      </c>
      <c r="D13976" s="161" t="inlineStr">
        <is>
          <t>Upper middle income</t>
        </is>
      </c>
      <c r="E13976" s="161" t="b">
        <v>1</v>
      </c>
      <c r="F13976" s="161" t="inlineStr">
        <is>
          <t>excise_revenue_pct_of_revenue</t>
        </is>
      </c>
      <c r="G13976" s="161" t="n">
        <v>11.629</v>
      </c>
      <c r="H13976" s="161" t="inlineStr">
        <is>
          <t>2024</t>
        </is>
      </c>
      <c r="I13976" s="161" t="inlineStr">
        <is>
          <t>world-imf2026.xlsx</t>
        </is>
      </c>
    </row>
    <row r="13977" ht="13" customHeight="1">
      <c r="A13977" s="161" t="inlineStr">
        <is>
          <t>TUR</t>
        </is>
      </c>
      <c r="B13977" s="161" t="inlineStr">
        <is>
          <t>Türkiye</t>
        </is>
      </c>
      <c r="C13977" s="161" t="inlineStr">
        <is>
          <t>Europe &amp; Central Asia</t>
        </is>
      </c>
      <c r="D13977" s="161" t="inlineStr">
        <is>
          <t>Upper middle income</t>
        </is>
      </c>
      <c r="E13977" s="161" t="b">
        <v>1</v>
      </c>
      <c r="F13977" s="161" t="inlineStr">
        <is>
          <t>ff_subsidy_total_pct_gdp</t>
        </is>
      </c>
      <c r="G13977" s="161" t="n">
        <v>9.561</v>
      </c>
      <c r="H13977" s="161" t="inlineStr">
        <is>
          <t>2024</t>
        </is>
      </c>
      <c r="I13977" s="161" t="inlineStr">
        <is>
          <t>imffossilfuelsubsidiesdata.xlsb + WEO</t>
        </is>
      </c>
    </row>
    <row r="13978" ht="13" customHeight="1">
      <c r="A13978" s="161" t="inlineStr">
        <is>
          <t>TUR</t>
        </is>
      </c>
      <c r="B13978" s="161" t="inlineStr">
        <is>
          <t>Türkiye</t>
        </is>
      </c>
      <c r="C13978" s="161" t="inlineStr">
        <is>
          <t>Europe &amp; Central Asia</t>
        </is>
      </c>
      <c r="D13978" s="161" t="inlineStr">
        <is>
          <t>Upper middle income</t>
        </is>
      </c>
      <c r="E13978" s="161" t="b">
        <v>1</v>
      </c>
      <c r="F13978" s="161" t="inlineStr">
        <is>
          <t>ff_subsidy_explicit_pct_gdp</t>
        </is>
      </c>
      <c r="G13978" s="161" t="n">
        <v>0.539</v>
      </c>
      <c r="H13978" s="161" t="inlineStr">
        <is>
          <t>2024</t>
        </is>
      </c>
      <c r="I13978" s="161" t="inlineStr">
        <is>
          <t>imffossilfuelsubsidiesdata.xlsb</t>
        </is>
      </c>
    </row>
    <row r="13979" ht="13" customHeight="1">
      <c r="A13979" s="161" t="inlineStr">
        <is>
          <t>TUR</t>
        </is>
      </c>
      <c r="B13979" s="161" t="inlineStr">
        <is>
          <t>Türkiye</t>
        </is>
      </c>
      <c r="C13979" s="161" t="inlineStr">
        <is>
          <t>Europe &amp; Central Asia</t>
        </is>
      </c>
      <c r="D13979" s="161" t="inlineStr">
        <is>
          <t>Upper middle income</t>
        </is>
      </c>
      <c r="E13979" s="161" t="b">
        <v>1</v>
      </c>
      <c r="F13979" s="161" t="inlineStr">
        <is>
          <t>ff_subsidy_implicit_pct_gdp</t>
        </is>
      </c>
      <c r="G13979" s="161" t="n">
        <v>9.022</v>
      </c>
      <c r="H13979" s="161" t="inlineStr">
        <is>
          <t>2024</t>
        </is>
      </c>
      <c r="I13979" s="161" t="inlineStr">
        <is>
          <t>imffossilfuelsubsidiesdata.xlsb</t>
        </is>
      </c>
    </row>
    <row r="13980" ht="13" customHeight="1">
      <c r="A13980" s="161" t="inlineStr">
        <is>
          <t>TUR</t>
        </is>
      </c>
      <c r="B13980" s="161" t="inlineStr">
        <is>
          <t>Türkiye</t>
        </is>
      </c>
      <c r="C13980" s="161" t="inlineStr">
        <is>
          <t>Europe &amp; Central Asia</t>
        </is>
      </c>
      <c r="D13980" s="161" t="inlineStr">
        <is>
          <t>Upper middle income</t>
        </is>
      </c>
      <c r="E13980" s="161" t="b">
        <v>1</v>
      </c>
      <c r="F13980" s="161" t="inlineStr">
        <is>
          <t>env_protection_pct_of_expenditure</t>
        </is>
      </c>
      <c r="G13980" s="161" t="n">
        <v>1.253</v>
      </c>
      <c r="H13980" s="161" t="inlineStr">
        <is>
          <t>2022</t>
        </is>
      </c>
      <c r="I13980" s="161" t="inlineStr">
        <is>
          <t>WB_BOOST_WIDEF.csv</t>
        </is>
      </c>
    </row>
    <row r="13981" ht="13" customHeight="1">
      <c r="A13981" s="161" t="inlineStr">
        <is>
          <t>TUR</t>
        </is>
      </c>
      <c r="B13981" s="161" t="inlineStr">
        <is>
          <t>Türkiye</t>
        </is>
      </c>
      <c r="C13981" s="161" t="inlineStr">
        <is>
          <t>Europe &amp; Central Asia</t>
        </is>
      </c>
      <c r="D13981" s="161" t="inlineStr">
        <is>
          <t>Upper middle income</t>
        </is>
      </c>
      <c r="E13981" s="161" t="b">
        <v>1</v>
      </c>
      <c r="F13981" s="161" t="inlineStr">
        <is>
          <t>net_fuel_trade_pct_merch</t>
        </is>
      </c>
      <c r="G13981" s="161" t="n">
        <v>-2.484</v>
      </c>
      <c r="H13981" s="161" t="inlineStr">
        <is>
          <t>2024</t>
        </is>
      </c>
      <c r="I13981" s="161" t="inlineStr">
        <is>
          <t>WDI TX.VAL.FUEL.ZS.UN less TM.VAL.FUEL.ZS.UN</t>
        </is>
      </c>
    </row>
    <row r="13982" ht="13" customHeight="1">
      <c r="A13982" s="161" t="inlineStr">
        <is>
          <t>TUR</t>
        </is>
      </c>
      <c r="B13982" s="161" t="inlineStr">
        <is>
          <t>Türkiye</t>
        </is>
      </c>
      <c r="C13982" s="161" t="inlineStr">
        <is>
          <t>Europe &amp; Central Asia</t>
        </is>
      </c>
      <c r="D13982" s="161" t="inlineStr">
        <is>
          <t>Upper middle income</t>
        </is>
      </c>
      <c r="E13982" s="161" t="b">
        <v>1</v>
      </c>
      <c r="F13982" s="161" t="inlineStr">
        <is>
          <t>fuel_exports_pct_merch</t>
        </is>
      </c>
      <c r="G13982" s="161" t="n">
        <v>6.164</v>
      </c>
      <c r="H13982" s="161" t="inlineStr">
        <is>
          <t>2024</t>
        </is>
      </c>
      <c r="I13982" s="161" t="inlineStr">
        <is>
          <t>API_TX_VAL_FUEL_ZS_UN_DS2_en_csv_v2_33055.zip</t>
        </is>
      </c>
    </row>
    <row r="13983" ht="13" customHeight="1">
      <c r="A13983" s="161" t="inlineStr">
        <is>
          <t>TUR</t>
        </is>
      </c>
      <c r="B13983" s="161" t="inlineStr">
        <is>
          <t>Türkiye</t>
        </is>
      </c>
      <c r="C13983" s="161" t="inlineStr">
        <is>
          <t>Europe &amp; Central Asia</t>
        </is>
      </c>
      <c r="D13983" s="161" t="inlineStr">
        <is>
          <t>Upper middle income</t>
        </is>
      </c>
      <c r="E13983" s="161" t="b">
        <v>1</v>
      </c>
      <c r="F13983" s="161" t="inlineStr">
        <is>
          <t>fuel_imports_pct_merch</t>
        </is>
      </c>
      <c r="G13983" s="161" t="n">
        <v>8.648</v>
      </c>
      <c r="H13983" s="161" t="inlineStr">
        <is>
          <t>2024</t>
        </is>
      </c>
      <c r="I13983" s="161" t="inlineStr">
        <is>
          <t>API_TM_VAL_FUEL_ZS_UN_DS2_en_csv_v2_36140.zip</t>
        </is>
      </c>
    </row>
    <row r="13984" ht="13" customHeight="1">
      <c r="A13984" s="161" t="inlineStr">
        <is>
          <t>TUR</t>
        </is>
      </c>
      <c r="B13984" s="161" t="inlineStr">
        <is>
          <t>Türkiye</t>
        </is>
      </c>
      <c r="C13984" s="161" t="inlineStr">
        <is>
          <t>Europe &amp; Central Asia</t>
        </is>
      </c>
      <c r="D13984" s="161" t="inlineStr">
        <is>
          <t>Upper middle income</t>
        </is>
      </c>
      <c r="E13984" s="161" t="b">
        <v>1</v>
      </c>
      <c r="F13984" s="161" t="inlineStr">
        <is>
          <t>energy_import_dep_pct</t>
        </is>
      </c>
      <c r="G13984" s="161" t="n">
        <v>71.99299999999999</v>
      </c>
      <c r="H13984" s="161" t="inlineStr">
        <is>
          <t>2023</t>
        </is>
      </c>
      <c r="I13984" s="161" t="inlineStr">
        <is>
          <t>API_EG_IMP_CONS_ZS_DS2_en_csv_v2_160768.zip</t>
        </is>
      </c>
    </row>
    <row r="13985" ht="13" customHeight="1">
      <c r="A13985" s="161" t="inlineStr">
        <is>
          <t>TUR</t>
        </is>
      </c>
      <c r="B13985" s="161" t="inlineStr">
        <is>
          <t>Türkiye</t>
        </is>
      </c>
      <c r="C13985" s="161" t="inlineStr">
        <is>
          <t>Europe &amp; Central Asia</t>
        </is>
      </c>
      <c r="D13985" s="161" t="inlineStr">
        <is>
          <t>Upper middle income</t>
        </is>
      </c>
      <c r="E13985" s="161" t="b">
        <v>1</v>
      </c>
      <c r="F13985" s="161" t="inlineStr">
        <is>
          <t>fossil_rents_total_pct_gdp</t>
        </is>
      </c>
      <c r="G13985" s="161" t="n">
        <v>0.192</v>
      </c>
      <c r="H13985" s="161" t="inlineStr">
        <is>
          <t>2021</t>
        </is>
      </c>
      <c r="I13985" s="161" t="inlineStr">
        <is>
          <t>WDI NY.GDP.PETR+NGAS+COAL.RT.ZS</t>
        </is>
      </c>
    </row>
    <row r="13986" ht="13" customHeight="1">
      <c r="A13986" s="161" t="inlineStr">
        <is>
          <t>TUR</t>
        </is>
      </c>
      <c r="B13986" s="161" t="inlineStr">
        <is>
          <t>Türkiye</t>
        </is>
      </c>
      <c r="C13986" s="161" t="inlineStr">
        <is>
          <t>Europe &amp; Central Asia</t>
        </is>
      </c>
      <c r="D13986" s="161" t="inlineStr">
        <is>
          <t>Upper middle income</t>
        </is>
      </c>
      <c r="E13986" s="161" t="b">
        <v>1</v>
      </c>
      <c r="F13986" s="161" t="inlineStr">
        <is>
          <t>oil_rents_pct_gdp</t>
        </is>
      </c>
      <c r="G13986" s="161" t="n">
        <v>0.138</v>
      </c>
      <c r="H13986" s="161" t="inlineStr">
        <is>
          <t>2021</t>
        </is>
      </c>
      <c r="I13986" s="161" t="inlineStr">
        <is>
          <t>API_NY_GDP_PETR_RT_ZS_DS2_en_csv_v2_40227.zip</t>
        </is>
      </c>
    </row>
    <row r="13987" ht="13" customHeight="1">
      <c r="A13987" s="161" t="inlineStr">
        <is>
          <t>TUR</t>
        </is>
      </c>
      <c r="B13987" s="161" t="inlineStr">
        <is>
          <t>Türkiye</t>
        </is>
      </c>
      <c r="C13987" s="161" t="inlineStr">
        <is>
          <t>Europe &amp; Central Asia</t>
        </is>
      </c>
      <c r="D13987" s="161" t="inlineStr">
        <is>
          <t>Upper middle income</t>
        </is>
      </c>
      <c r="E13987" s="161" t="b">
        <v>1</v>
      </c>
      <c r="F13987" s="161" t="inlineStr">
        <is>
          <t>gas_rents_pct_gdp</t>
        </is>
      </c>
      <c r="G13987" s="161" t="n">
        <v>0.007</v>
      </c>
      <c r="H13987" s="161" t="inlineStr">
        <is>
          <t>2021</t>
        </is>
      </c>
      <c r="I13987" s="161" t="inlineStr">
        <is>
          <t>API_NY_GDP_NGAS_RT_ZS_DS2_en_csv_v2_35861.zip</t>
        </is>
      </c>
    </row>
    <row r="13988" ht="13" customHeight="1">
      <c r="A13988" s="161" t="inlineStr">
        <is>
          <t>TUR</t>
        </is>
      </c>
      <c r="B13988" s="161" t="inlineStr">
        <is>
          <t>Türkiye</t>
        </is>
      </c>
      <c r="C13988" s="161" t="inlineStr">
        <is>
          <t>Europe &amp; Central Asia</t>
        </is>
      </c>
      <c r="D13988" s="161" t="inlineStr">
        <is>
          <t>Upper middle income</t>
        </is>
      </c>
      <c r="E13988" s="161" t="b">
        <v>1</v>
      </c>
      <c r="F13988" s="161" t="inlineStr">
        <is>
          <t>coal_rents_pct_gdp</t>
        </is>
      </c>
      <c r="G13988" s="161" t="n">
        <v>0.047</v>
      </c>
      <c r="H13988" s="161" t="inlineStr">
        <is>
          <t>2021</t>
        </is>
      </c>
      <c r="I13988" s="161" t="inlineStr">
        <is>
          <t>API_NY_GDP_COAL_RT_ZS_DS2_en_csv_v2_35370.zip</t>
        </is>
      </c>
    </row>
    <row r="13989" ht="13" customHeight="1">
      <c r="A13989" s="161" t="inlineStr">
        <is>
          <t>TUR</t>
        </is>
      </c>
      <c r="B13989" s="161" t="inlineStr">
        <is>
          <t>Türkiye</t>
        </is>
      </c>
      <c r="C13989" s="161" t="inlineStr">
        <is>
          <t>Europe &amp; Central Asia</t>
        </is>
      </c>
      <c r="D13989" s="161" t="inlineStr">
        <is>
          <t>Upper middle income</t>
        </is>
      </c>
      <c r="E13989" s="161" t="b">
        <v>1</v>
      </c>
      <c r="F13989" s="161" t="inlineStr">
        <is>
          <t>other_fossil_gen_share_pct</t>
        </is>
      </c>
      <c r="G13989" s="161" t="n">
        <v>0.291</v>
      </c>
      <c r="H13989" s="161" t="inlineStr">
        <is>
          <t>2025</t>
        </is>
      </c>
      <c r="I13989" s="161" t="inlineStr">
        <is>
          <t>release_generation_yearly_global.csv</t>
        </is>
      </c>
    </row>
    <row r="13990" ht="13" customHeight="1">
      <c r="A13990" s="161" t="inlineStr">
        <is>
          <t>TUR</t>
        </is>
      </c>
      <c r="B13990" s="161" t="inlineStr">
        <is>
          <t>Türkiye</t>
        </is>
      </c>
      <c r="C13990" s="161" t="inlineStr">
        <is>
          <t>Europe &amp; Central Asia</t>
        </is>
      </c>
      <c r="D13990" s="161" t="inlineStr">
        <is>
          <t>Upper middle income</t>
        </is>
      </c>
      <c r="E13990" s="161" t="b">
        <v>1</v>
      </c>
      <c r="F13990" s="161" t="inlineStr">
        <is>
          <t>renewable_share_electricity_pct</t>
        </is>
      </c>
      <c r="G13990" s="161" t="n">
        <v>53.8</v>
      </c>
      <c r="H13990" s="161" t="inlineStr">
        <is>
          <t>2024</t>
        </is>
      </c>
      <c r="I13990" s="161" t="inlineStr">
        <is>
          <t>imffossilfuelsubsidiesdata.xlsb</t>
        </is>
      </c>
    </row>
    <row r="13991" ht="13" customHeight="1">
      <c r="A13991" s="161" t="inlineStr">
        <is>
          <t>TUR</t>
        </is>
      </c>
      <c r="B13991" s="161" t="inlineStr">
        <is>
          <t>Türkiye</t>
        </is>
      </c>
      <c r="C13991" s="161" t="inlineStr">
        <is>
          <t>Europe &amp; Central Asia</t>
        </is>
      </c>
      <c r="D13991" s="161" t="inlineStr">
        <is>
          <t>Upper middle income</t>
        </is>
      </c>
      <c r="E13991" s="161" t="b">
        <v>1</v>
      </c>
      <c r="F13991" s="161" t="inlineStr">
        <is>
          <t>re_share_change_pp</t>
        </is>
      </c>
      <c r="G13991" s="161" t="n">
        <v>-2.357</v>
      </c>
      <c r="H13991" s="161" t="inlineStr">
        <is>
          <t>2025</t>
        </is>
      </c>
      <c r="I13991" s="161" t="inlineStr">
        <is>
          <t>release_generation_yearly_global.csv</t>
        </is>
      </c>
    </row>
    <row r="13992" ht="13" customHeight="1">
      <c r="A13992" s="161" t="inlineStr">
        <is>
          <t>TUR</t>
        </is>
      </c>
      <c r="B13992" s="161" t="inlineStr">
        <is>
          <t>Türkiye</t>
        </is>
      </c>
      <c r="C13992" s="161" t="inlineStr">
        <is>
          <t>Europe &amp; Central Asia</t>
        </is>
      </c>
      <c r="D13992" s="161" t="inlineStr">
        <is>
          <t>Upper middle income</t>
        </is>
      </c>
      <c r="E13992" s="161" t="b">
        <v>1</v>
      </c>
      <c r="F13992" s="161" t="inlineStr">
        <is>
          <t>re_capacity_growth_pct</t>
        </is>
      </c>
      <c r="G13992" s="161" t="n">
        <v>10.676</v>
      </c>
      <c r="H13992" s="161" t="inlineStr">
        <is>
          <t>2025</t>
        </is>
      </c>
      <c r="I13992" s="161" t="inlineStr">
        <is>
          <t>release_generation_yearly_global.csv</t>
        </is>
      </c>
    </row>
    <row r="13993" ht="13" customHeight="1">
      <c r="A13993" s="161" t="inlineStr">
        <is>
          <t>TUR</t>
        </is>
      </c>
      <c r="B13993" s="161" t="inlineStr">
        <is>
          <t>Türkiye</t>
        </is>
      </c>
      <c r="C13993" s="161" t="inlineStr">
        <is>
          <t>Europe &amp; Central Asia</t>
        </is>
      </c>
      <c r="D13993" s="161" t="inlineStr">
        <is>
          <t>Upper middle income</t>
        </is>
      </c>
      <c r="E13993" s="161" t="b">
        <v>1</v>
      </c>
      <c r="F13993" s="161" t="inlineStr">
        <is>
          <t>inn_total_inv_2030_pct_gdp</t>
        </is>
      </c>
      <c r="G13993" s="161" t="n">
        <v>5.30477560445676</v>
      </c>
      <c r="H13993" s="161" t="inlineStr">
        <is>
          <t>2030</t>
        </is>
      </c>
      <c r="I13993" s="161" t="inlineStr">
        <is>
          <t>Mitigation_Investment_Needs_v1.1.xlsx (InvestmentNeeds v1.1, model output)</t>
        </is>
      </c>
    </row>
    <row r="13994" ht="13" customHeight="1">
      <c r="A13994" s="161" t="inlineStr">
        <is>
          <t>TUR</t>
        </is>
      </c>
      <c r="B13994" s="161" t="inlineStr">
        <is>
          <t>Türkiye</t>
        </is>
      </c>
      <c r="C13994" s="161" t="inlineStr">
        <is>
          <t>Europe &amp; Central Asia</t>
        </is>
      </c>
      <c r="D13994" s="161" t="inlineStr">
        <is>
          <t>Upper middle income</t>
        </is>
      </c>
      <c r="E13994" s="161" t="b">
        <v>1</v>
      </c>
      <c r="F13994" s="161" t="inlineStr">
        <is>
          <t>inn_incr_inv_2030_pct_gdp</t>
        </is>
      </c>
      <c r="G13994" s="161" t="n">
        <v>1.27314614506962</v>
      </c>
      <c r="H13994" s="161" t="inlineStr">
        <is>
          <t>2030</t>
        </is>
      </c>
      <c r="I13994" s="161" t="inlineStr">
        <is>
          <t>Mitigation_Investment_Needs_v1.1.xlsx (InvestmentNeeds v1.1, model output)</t>
        </is>
      </c>
    </row>
    <row r="13995" ht="13" customHeight="1">
      <c r="A13995" s="161" t="inlineStr">
        <is>
          <t>TUR</t>
        </is>
      </c>
      <c r="B13995" s="161" t="inlineStr">
        <is>
          <t>Türkiye</t>
        </is>
      </c>
      <c r="C13995" s="161" t="inlineStr">
        <is>
          <t>Europe &amp; Central Asia</t>
        </is>
      </c>
      <c r="D13995" s="161" t="inlineStr">
        <is>
          <t>Upper middle income</t>
        </is>
      </c>
      <c r="E13995" s="161" t="b">
        <v>1</v>
      </c>
      <c r="F13995" s="161" t="inlineStr">
        <is>
          <t>inn_incr_inv_gen_2030_pct_gdp</t>
        </is>
      </c>
      <c r="G13995" s="161" t="n">
        <v>0.4085120821141986</v>
      </c>
      <c r="H13995" s="161" t="inlineStr">
        <is>
          <t>2030</t>
        </is>
      </c>
      <c r="I13995" s="161" t="inlineStr">
        <is>
          <t>Mitigation_Investment_Needs_v1.1.xlsx (InvestmentNeeds v1.1, model output)</t>
        </is>
      </c>
    </row>
    <row r="13996" ht="13" customHeight="1">
      <c r="A13996" s="161" t="inlineStr">
        <is>
          <t>TUR</t>
        </is>
      </c>
      <c r="B13996" s="161" t="inlineStr">
        <is>
          <t>Türkiye</t>
        </is>
      </c>
      <c r="C13996" s="161" t="inlineStr">
        <is>
          <t>Europe &amp; Central Asia</t>
        </is>
      </c>
      <c r="D13996" s="161" t="inlineStr">
        <is>
          <t>Upper middle income</t>
        </is>
      </c>
      <c r="E13996" s="161" t="b">
        <v>1</v>
      </c>
      <c r="F13996" s="161" t="inlineStr">
        <is>
          <t>inn_incr_inv_grid_2030_pct_gdp</t>
        </is>
      </c>
      <c r="G13996" s="161" t="n">
        <v>0.2801225705925929</v>
      </c>
      <c r="H13996" s="161" t="inlineStr">
        <is>
          <t>2030</t>
        </is>
      </c>
      <c r="I13996" s="161" t="inlineStr">
        <is>
          <t>Mitigation_Investment_Needs_v1.1.xlsx (InvestmentNeeds v1.1, model output)</t>
        </is>
      </c>
    </row>
    <row r="13997" ht="13" customHeight="1">
      <c r="A13997" s="161" t="inlineStr">
        <is>
          <t>TUR</t>
        </is>
      </c>
      <c r="B13997" s="161" t="inlineStr">
        <is>
          <t>Türkiye</t>
        </is>
      </c>
      <c r="C13997" s="161" t="inlineStr">
        <is>
          <t>Europe &amp; Central Asia</t>
        </is>
      </c>
      <c r="D13997" s="161" t="inlineStr">
        <is>
          <t>Upper middle income</t>
        </is>
      </c>
      <c r="E13997" s="161" t="b">
        <v>1</v>
      </c>
      <c r="F13997" s="161" t="inlineStr">
        <is>
          <t>inn_incr_inv_trn_2030_pct_gdp</t>
        </is>
      </c>
      <c r="G13997" s="161" t="n">
        <v>0.1414483563949892</v>
      </c>
      <c r="H13997" s="161" t="inlineStr">
        <is>
          <t>2030</t>
        </is>
      </c>
      <c r="I13997" s="161" t="inlineStr">
        <is>
          <t>Mitigation_Investment_Needs_v1.1.xlsx (InvestmentNeeds v1.1, model output)</t>
        </is>
      </c>
    </row>
    <row r="13998" ht="13" customHeight="1">
      <c r="A13998" s="161" t="inlineStr">
        <is>
          <t>TUR</t>
        </is>
      </c>
      <c r="B13998" s="161" t="inlineStr">
        <is>
          <t>Türkiye</t>
        </is>
      </c>
      <c r="C13998" s="161" t="inlineStr">
        <is>
          <t>Europe &amp; Central Asia</t>
        </is>
      </c>
      <c r="D13998" s="161" t="inlineStr">
        <is>
          <t>Upper middle income</t>
        </is>
      </c>
      <c r="E13998" s="161" t="b">
        <v>1</v>
      </c>
      <c r="F13998" s="161" t="inlineStr">
        <is>
          <t>inn_incr_inv_bld_2030_pct_gdp</t>
        </is>
      </c>
      <c r="G13998" s="161" t="n">
        <v>0.1511883764778184</v>
      </c>
      <c r="H13998" s="161" t="inlineStr">
        <is>
          <t>2030</t>
        </is>
      </c>
      <c r="I13998" s="161" t="inlineStr">
        <is>
          <t>Mitigation_Investment_Needs_v1.1.xlsx (InvestmentNeeds v1.1, model output)</t>
        </is>
      </c>
    </row>
    <row r="13999" ht="13" customHeight="1">
      <c r="A13999" s="161" t="inlineStr">
        <is>
          <t>TUR</t>
        </is>
      </c>
      <c r="B13999" s="161" t="inlineStr">
        <is>
          <t>Türkiye</t>
        </is>
      </c>
      <c r="C13999" s="161" t="inlineStr">
        <is>
          <t>Europe &amp; Central Asia</t>
        </is>
      </c>
      <c r="D13999" s="161" t="inlineStr">
        <is>
          <t>Upper middle income</t>
        </is>
      </c>
      <c r="E13999" s="161" t="b">
        <v>1</v>
      </c>
      <c r="F13999" s="161" t="inlineStr">
        <is>
          <t>inn_incr_inv_ind_2030_pct_gdp</t>
        </is>
      </c>
      <c r="G13999" s="161" t="n">
        <v>0.0662496348894735</v>
      </c>
      <c r="H13999" s="161" t="inlineStr">
        <is>
          <t>2030</t>
        </is>
      </c>
      <c r="I13999" s="161" t="inlineStr">
        <is>
          <t>Mitigation_Investment_Needs_v1.1.xlsx (InvestmentNeeds v1.1, model output)</t>
        </is>
      </c>
    </row>
    <row r="14000" ht="13" customHeight="1">
      <c r="A14000" s="161" t="inlineStr">
        <is>
          <t>TUR</t>
        </is>
      </c>
      <c r="B14000" s="161" t="inlineStr">
        <is>
          <t>Türkiye</t>
        </is>
      </c>
      <c r="C14000" s="161" t="inlineStr">
        <is>
          <t>Europe &amp; Central Asia</t>
        </is>
      </c>
      <c r="D14000" s="161" t="inlineStr">
        <is>
          <t>Upper middle income</t>
        </is>
      </c>
      <c r="E14000" s="161" t="b">
        <v>1</v>
      </c>
      <c r="F14000" s="161" t="inlineStr">
        <is>
          <t>inn_incr_inv_fuel_2030_pct_gdp</t>
        </is>
      </c>
      <c r="G14000" s="161" t="n">
        <v>0.08049996030869989</v>
      </c>
      <c r="H14000" s="161" t="inlineStr">
        <is>
          <t>2030</t>
        </is>
      </c>
      <c r="I14000" s="161" t="inlineStr">
        <is>
          <t>Mitigation_Investment_Needs_v1.1.xlsx (InvestmentNeeds v1.1, model output)</t>
        </is>
      </c>
    </row>
    <row r="14001" ht="13" customHeight="1">
      <c r="A14001" s="161" t="inlineStr">
        <is>
          <t>TUR</t>
        </is>
      </c>
      <c r="B14001" s="161" t="inlineStr">
        <is>
          <t>Türkiye</t>
        </is>
      </c>
      <c r="C14001" s="161" t="inlineStr">
        <is>
          <t>Europe &amp; Central Asia</t>
        </is>
      </c>
      <c r="D14001" s="161" t="inlineStr">
        <is>
          <t>Upper middle income</t>
        </is>
      </c>
      <c r="E14001" s="161" t="b">
        <v>1</v>
      </c>
      <c r="F14001" s="161" t="inlineStr">
        <is>
          <t>inn_incr_inv_afolu_2030_pct_gdp</t>
        </is>
      </c>
      <c r="G14001" s="161" t="n">
        <v>0.1451251642918531</v>
      </c>
      <c r="H14001" s="161" t="inlineStr">
        <is>
          <t>2030</t>
        </is>
      </c>
      <c r="I14001" s="161" t="inlineStr">
        <is>
          <t>Mitigation_Investment_Needs_v1.1.xlsx (InvestmentNeeds v1.1, model output)</t>
        </is>
      </c>
    </row>
    <row r="14002" ht="13" customHeight="1">
      <c r="A14002" s="161" t="inlineStr">
        <is>
          <t>TUR</t>
        </is>
      </c>
      <c r="B14002" s="161" t="inlineStr">
        <is>
          <t>Türkiye</t>
        </is>
      </c>
      <c r="C14002" s="161" t="inlineStr">
        <is>
          <t>Europe &amp; Central Asia</t>
        </is>
      </c>
      <c r="D14002" s="161" t="inlineStr">
        <is>
          <t>Upper middle income</t>
        </is>
      </c>
      <c r="E14002" s="161" t="b">
        <v>1</v>
      </c>
      <c r="F14002" s="161" t="inlineStr">
        <is>
          <t>inn_incr_cost_a_2030_pct_gdp</t>
        </is>
      </c>
      <c r="G14002" s="161" t="n">
        <v>0.064910113866627</v>
      </c>
      <c r="H14002" s="161" t="inlineStr">
        <is>
          <t>2030</t>
        </is>
      </c>
      <c r="I14002" s="161" t="inlineStr">
        <is>
          <t>Mitigation_Investment_Needs_v1.1.xlsx (InvestmentNeeds v1.1, model output)</t>
        </is>
      </c>
    </row>
    <row r="14003" ht="13" customHeight="1">
      <c r="A14003" s="161" t="inlineStr">
        <is>
          <t>TUR</t>
        </is>
      </c>
      <c r="B14003" s="161" t="inlineStr">
        <is>
          <t>Türkiye</t>
        </is>
      </c>
      <c r="C14003" s="161" t="inlineStr">
        <is>
          <t>Europe &amp; Central Asia</t>
        </is>
      </c>
      <c r="D14003" s="161" t="inlineStr">
        <is>
          <t>Upper middle income</t>
        </is>
      </c>
      <c r="E14003" s="161" t="b">
        <v>1</v>
      </c>
      <c r="F14003" s="161" t="inlineStr">
        <is>
          <t>inn_incr_cost_b_2030_pct_gdp</t>
        </is>
      </c>
      <c r="G14003" s="161" t="n">
        <v>0.0405742046611967</v>
      </c>
      <c r="H14003" s="161" t="inlineStr">
        <is>
          <t>2030</t>
        </is>
      </c>
      <c r="I14003" s="161" t="inlineStr">
        <is>
          <t>Mitigation_Investment_Needs_v1.1.xlsx (InvestmentNeeds v1.1, model output)</t>
        </is>
      </c>
    </row>
    <row r="14004" ht="13" customHeight="1">
      <c r="A14004" s="161" t="inlineStr">
        <is>
          <t>TUR</t>
        </is>
      </c>
      <c r="B14004" s="161" t="inlineStr">
        <is>
          <t>Türkiye</t>
        </is>
      </c>
      <c r="C14004" s="161" t="inlineStr">
        <is>
          <t>Europe &amp; Central Asia</t>
        </is>
      </c>
      <c r="D14004" s="161" t="inlineStr">
        <is>
          <t>Upper middle income</t>
        </is>
      </c>
      <c r="E14004" s="161" t="b">
        <v>1</v>
      </c>
      <c r="F14004" s="161" t="inlineStr">
        <is>
          <t>inn_incr_cost_c_2030_pct_gdp</t>
        </is>
      </c>
      <c r="G14004" s="161" t="n">
        <v>-0.0491439609423757</v>
      </c>
      <c r="H14004" s="161" t="inlineStr">
        <is>
          <t>2030</t>
        </is>
      </c>
      <c r="I14004" s="161" t="inlineStr">
        <is>
          <t>Mitigation_Investment_Needs_v1.1.xlsx (InvestmentNeeds v1.1, model output)</t>
        </is>
      </c>
    </row>
    <row r="14005" ht="13" customHeight="1">
      <c r="A14005" s="161" t="inlineStr">
        <is>
          <t>TUR</t>
        </is>
      </c>
      <c r="B14005" s="161" t="inlineStr">
        <is>
          <t>Türkiye</t>
        </is>
      </c>
      <c r="C14005" s="161" t="inlineStr">
        <is>
          <t>Europe &amp; Central Asia</t>
        </is>
      </c>
      <c r="D14005" s="161" t="inlineStr">
        <is>
          <t>Upper middle income</t>
        </is>
      </c>
      <c r="E14005" s="161" t="b">
        <v>1</v>
      </c>
      <c r="F14005" s="161" t="inlineStr">
        <is>
          <t>inn_cost_per_t_b_2030_usd</t>
        </is>
      </c>
      <c r="G14005" s="161" t="n">
        <v>51.009985914952</v>
      </c>
      <c r="H14005" s="161" t="inlineStr">
        <is>
          <t>2030</t>
        </is>
      </c>
      <c r="I14005" s="161" t="inlineStr">
        <is>
          <t>Mitigation_Investment_Needs_v1.1.xlsx (InvestmentNeeds v1.1, model output)</t>
        </is>
      </c>
    </row>
    <row r="14006" ht="13" customHeight="1">
      <c r="A14006" s="161" t="inlineStr">
        <is>
          <t>TUR</t>
        </is>
      </c>
      <c r="B14006" s="161" t="inlineStr">
        <is>
          <t>Türkiye</t>
        </is>
      </c>
      <c r="C14006" s="161" t="inlineStr">
        <is>
          <t>Europe &amp; Central Asia</t>
        </is>
      </c>
      <c r="D14006" s="161" t="inlineStr">
        <is>
          <t>Upper middle income</t>
        </is>
      </c>
      <c r="E14006" s="161" t="b">
        <v>1</v>
      </c>
      <c r="F14006" s="161" t="inlineStr">
        <is>
          <t>inn_coc_penalty_2030_pct_gdp</t>
        </is>
      </c>
      <c r="G14006" s="161" t="n">
        <v>0.1013996216892933</v>
      </c>
      <c r="H14006" s="161" t="inlineStr">
        <is>
          <t>2030</t>
        </is>
      </c>
      <c r="I14006" s="161" t="inlineStr">
        <is>
          <t>Mitigation_Investment_Needs_v1.1.xlsx (InvestmentNeeds v1.1, model output)</t>
        </is>
      </c>
    </row>
    <row r="14007" ht="13" customHeight="1">
      <c r="A14007" s="161" t="inlineStr">
        <is>
          <t>TUR</t>
        </is>
      </c>
      <c r="B14007" s="161" t="inlineStr">
        <is>
          <t>Türkiye</t>
        </is>
      </c>
      <c r="C14007" s="161" t="inlineStr">
        <is>
          <t>Europe &amp; Central Asia</t>
        </is>
      </c>
      <c r="D14007" s="161" t="inlineStr">
        <is>
          <t>Upper middle income</t>
        </is>
      </c>
      <c r="E14007" s="161" t="b">
        <v>1</v>
      </c>
      <c r="F14007" s="161" t="inlineStr">
        <is>
          <t>inn_pima_adj_inv_2030_pct_gdp</t>
        </is>
      </c>
      <c r="G14007" s="161" t="n">
        <v>6.089591721280497</v>
      </c>
      <c r="H14007" s="161" t="inlineStr">
        <is>
          <t>2030</t>
        </is>
      </c>
      <c r="I14007" s="161" t="inlineStr">
        <is>
          <t>Mitigation_Investment_Needs_v1.1.xlsx (InvestmentNeeds v1.1, model output)</t>
        </is>
      </c>
    </row>
    <row r="14008" ht="13" customHeight="1">
      <c r="A14008" s="161" t="inlineStr">
        <is>
          <t>TUR</t>
        </is>
      </c>
      <c r="B14008" s="161" t="inlineStr">
        <is>
          <t>Türkiye</t>
        </is>
      </c>
      <c r="C14008" s="161" t="inlineStr">
        <is>
          <t>Europe &amp; Central Asia</t>
        </is>
      </c>
      <c r="D14008" s="161" t="inlineStr">
        <is>
          <t>Upper middle income</t>
        </is>
      </c>
      <c r="E14008" s="161" t="b">
        <v>1</v>
      </c>
      <c r="F14008" s="161" t="inlineStr">
        <is>
          <t>nmim_nz_inv_2030_pct_gdp</t>
        </is>
      </c>
      <c r="G14008" s="161" t="n">
        <v>2.57746554006481</v>
      </c>
      <c r="H14008" s="161" t="inlineStr">
        <is>
          <t>2030</t>
        </is>
      </c>
      <c r="I14008" s="161" t="inlineStr">
        <is>
          <t>nmim_summary_v0_2.csv (InvestmentNeeds NMIM v0.2, model output)</t>
        </is>
      </c>
    </row>
    <row r="14009" ht="13" customHeight="1">
      <c r="A14009" s="161" t="inlineStr">
        <is>
          <t>TUR</t>
        </is>
      </c>
      <c r="B14009" s="161" t="inlineStr">
        <is>
          <t>Türkiye</t>
        </is>
      </c>
      <c r="C14009" s="161" t="inlineStr">
        <is>
          <t>Europe &amp; Central Asia</t>
        </is>
      </c>
      <c r="D14009" s="161" t="inlineStr">
        <is>
          <t>Upper middle income</t>
        </is>
      </c>
      <c r="E14009" s="161" t="b">
        <v>1</v>
      </c>
      <c r="F14009" s="161" t="inlineStr">
        <is>
          <t>nmim_typ1_2030_pct_gdp</t>
        </is>
      </c>
      <c r="G14009" s="161" t="n">
        <v>0.2352209186281253</v>
      </c>
      <c r="H14009" s="161" t="inlineStr">
        <is>
          <t>2030</t>
        </is>
      </c>
      <c r="I14009" s="161" t="inlineStr">
        <is>
          <t>nmim_summary_v0_2.csv (InvestmentNeeds NMIM v0.2, model output)</t>
        </is>
      </c>
    </row>
    <row r="14010" ht="13" customHeight="1">
      <c r="A14010" s="161" t="inlineStr">
        <is>
          <t>TUR</t>
        </is>
      </c>
      <c r="B14010" s="161" t="inlineStr">
        <is>
          <t>Türkiye</t>
        </is>
      </c>
      <c r="C14010" s="161" t="inlineStr">
        <is>
          <t>Europe &amp; Central Asia</t>
        </is>
      </c>
      <c r="D14010" s="161" t="inlineStr">
        <is>
          <t>Upper middle income</t>
        </is>
      </c>
      <c r="E14010" s="161" t="b">
        <v>1</v>
      </c>
      <c r="F14010" s="161" t="inlineStr">
        <is>
          <t>nmim_typ2_2030_pct_gdp</t>
        </is>
      </c>
      <c r="G14010" s="161" t="n">
        <v>0.4754776036231125</v>
      </c>
      <c r="H14010" s="161" t="inlineStr">
        <is>
          <t>2030</t>
        </is>
      </c>
      <c r="I14010" s="161" t="inlineStr">
        <is>
          <t>nmim_summary_v0_2.csv (InvestmentNeeds NMIM v0.2, model output)</t>
        </is>
      </c>
    </row>
    <row r="14011" ht="13" customHeight="1">
      <c r="A14011" s="161" t="inlineStr">
        <is>
          <t>TUR</t>
        </is>
      </c>
      <c r="B14011" s="161" t="inlineStr">
        <is>
          <t>Türkiye</t>
        </is>
      </c>
      <c r="C14011" s="161" t="inlineStr">
        <is>
          <t>Europe &amp; Central Asia</t>
        </is>
      </c>
      <c r="D14011" s="161" t="inlineStr">
        <is>
          <t>Upper middle income</t>
        </is>
      </c>
      <c r="E14011" s="161" t="b">
        <v>1</v>
      </c>
      <c r="F14011" s="161" t="inlineStr">
        <is>
          <t>nmim_typ3_2030_pct_gdp</t>
        </is>
      </c>
      <c r="G14011" s="161" t="n">
        <v>0.5184901437129176</v>
      </c>
      <c r="H14011" s="161" t="inlineStr">
        <is>
          <t>2030</t>
        </is>
      </c>
      <c r="I14011" s="161" t="inlineStr">
        <is>
          <t>nmim_summary_v0_2.csv (InvestmentNeeds NMIM v0.2, model output)</t>
        </is>
      </c>
    </row>
    <row r="14012" ht="13" customHeight="1">
      <c r="A14012" s="161" t="inlineStr">
        <is>
          <t>TUR</t>
        </is>
      </c>
      <c r="B14012" s="161" t="inlineStr">
        <is>
          <t>Türkiye</t>
        </is>
      </c>
      <c r="C14012" s="161" t="inlineStr">
        <is>
          <t>Europe &amp; Central Asia</t>
        </is>
      </c>
      <c r="D14012" s="161" t="inlineStr">
        <is>
          <t>Upper middle income</t>
        </is>
      </c>
      <c r="E14012" s="161" t="b">
        <v>1</v>
      </c>
      <c r="F14012" s="161" t="inlineStr">
        <is>
          <t>nmim_typ4_2030_pct_gdp</t>
        </is>
      </c>
      <c r="G14012" s="161" t="n">
        <v>0.4346299413201534</v>
      </c>
      <c r="H14012" s="161" t="inlineStr">
        <is>
          <t>2030</t>
        </is>
      </c>
      <c r="I14012" s="161" t="inlineStr">
        <is>
          <t>nmim_summary_v0_2.csv (InvestmentNeeds NMIM v0.2, model output)</t>
        </is>
      </c>
    </row>
    <row r="14013" ht="13" customHeight="1">
      <c r="A14013" s="161" t="inlineStr">
        <is>
          <t>TUR</t>
        </is>
      </c>
      <c r="B14013" s="161" t="inlineStr">
        <is>
          <t>Türkiye</t>
        </is>
      </c>
      <c r="C14013" s="161" t="inlineStr">
        <is>
          <t>Europe &amp; Central Asia</t>
        </is>
      </c>
      <c r="D14013" s="161" t="inlineStr">
        <is>
          <t>Upper middle income</t>
        </is>
      </c>
      <c r="E14013" s="161" t="b">
        <v>1</v>
      </c>
      <c r="F14013" s="161" t="inlineStr">
        <is>
          <t>nmim_typ5_2030_pct_gdp</t>
        </is>
      </c>
      <c r="G14013" s="161" t="n">
        <v>0.913646933082371</v>
      </c>
      <c r="H14013" s="161" t="inlineStr">
        <is>
          <t>2030</t>
        </is>
      </c>
      <c r="I14013" s="161" t="inlineStr">
        <is>
          <t>nmim_summary_v0_2.csv (InvestmentNeeds NMIM v0.2, model output)</t>
        </is>
      </c>
    </row>
    <row r="14014" ht="13" customHeight="1">
      <c r="A14014" s="161" t="inlineStr">
        <is>
          <t>TUR</t>
        </is>
      </c>
      <c r="B14014" s="161" t="inlineStr">
        <is>
          <t>Türkiye</t>
        </is>
      </c>
      <c r="C14014" s="161" t="inlineStr">
        <is>
          <t>Europe &amp; Central Asia</t>
        </is>
      </c>
      <c r="D14014" s="161" t="inlineStr">
        <is>
          <t>Upper middle income</t>
        </is>
      </c>
      <c r="E14014" s="161" t="b">
        <v>1</v>
      </c>
      <c r="F14014" s="161" t="inlineStr">
        <is>
          <t>nmim_budget_need_2030_pct_gdp</t>
        </is>
      </c>
      <c r="G14014" s="161" t="n">
        <v>0.3656099010362462</v>
      </c>
      <c r="H14014" s="161" t="inlineStr">
        <is>
          <t>2030</t>
        </is>
      </c>
      <c r="I14014" s="161" t="inlineStr">
        <is>
          <t>nmim_summary_v0_2.csv (InvestmentNeeds NMIM v0.2, model output)</t>
        </is>
      </c>
    </row>
    <row r="14015" ht="13" customHeight="1">
      <c r="A14015" s="161" t="inlineStr">
        <is>
          <t>TUR</t>
        </is>
      </c>
      <c r="B14015" s="161" t="inlineStr">
        <is>
          <t>Türkiye</t>
        </is>
      </c>
      <c r="C14015" s="161" t="inlineStr">
        <is>
          <t>Europe &amp; Central Asia</t>
        </is>
      </c>
      <c r="D14015" s="161" t="inlineStr">
        <is>
          <t>Upper middle income</t>
        </is>
      </c>
      <c r="E14015" s="161" t="b">
        <v>1</v>
      </c>
      <c r="F14015" s="161" t="inlineStr">
        <is>
          <t>nmim_private_share_2030_pct</t>
        </is>
      </c>
      <c r="G14015" s="161" t="n">
        <v>67.3676527882516</v>
      </c>
      <c r="H14015" s="161" t="inlineStr">
        <is>
          <t>2030</t>
        </is>
      </c>
      <c r="I14015" s="161" t="inlineStr">
        <is>
          <t>nmim_summary_v0_2.csv (InvestmentNeeds NMIM v0.2, model output)</t>
        </is>
      </c>
    </row>
    <row r="14016" ht="13" customHeight="1">
      <c r="A14016" s="161" t="inlineStr">
        <is>
          <t>TUR</t>
        </is>
      </c>
      <c r="B14016" s="161" t="inlineStr">
        <is>
          <t>Türkiye</t>
        </is>
      </c>
      <c r="C14016" s="161" t="inlineStr">
        <is>
          <t>Europe &amp; Central Asia</t>
        </is>
      </c>
      <c r="D14016" s="161" t="inlineStr">
        <is>
          <t>Upper middle income</t>
        </is>
      </c>
      <c r="E14016" s="161" t="b">
        <v>1</v>
      </c>
      <c r="F14016" s="161" t="inlineStr">
        <is>
          <t>nmim_incr_inv_2030_pct_gdp</t>
        </is>
      </c>
      <c r="G14016" s="161" t="n">
        <v>1.665612777371461</v>
      </c>
      <c r="H14016" s="161" t="inlineStr">
        <is>
          <t>2030</t>
        </is>
      </c>
      <c r="I14016" s="161" t="inlineStr">
        <is>
          <t>nmim_summary_v0_2.csv (InvestmentNeeds NMIM v0.2, model output)</t>
        </is>
      </c>
    </row>
    <row r="14017" ht="13" customHeight="1">
      <c r="A14017" s="161" t="inlineStr">
        <is>
          <t>TUR</t>
        </is>
      </c>
      <c r="B14017" s="161" t="inlineStr">
        <is>
          <t>Türkiye</t>
        </is>
      </c>
      <c r="C14017" s="161" t="inlineStr">
        <is>
          <t>Europe &amp; Central Asia</t>
        </is>
      </c>
      <c r="D14017" s="161" t="inlineStr">
        <is>
          <t>Upper middle income</t>
        </is>
      </c>
      <c r="E14017" s="161" t="b">
        <v>1</v>
      </c>
      <c r="F14017" s="161" t="inlineStr">
        <is>
          <t>nmim_incr_inv_2050_pct_gdp</t>
        </is>
      </c>
      <c r="G14017" s="161" t="n">
        <v>1.417421166376728</v>
      </c>
      <c r="H14017" s="161" t="inlineStr">
        <is>
          <t>2050</t>
        </is>
      </c>
      <c r="I14017" s="161" t="inlineStr">
        <is>
          <t>nmim_summary_v0_2.csv (InvestmentNeeds NMIM v0.2, model output)</t>
        </is>
      </c>
    </row>
    <row r="14018" ht="13" customHeight="1">
      <c r="A14018" s="161" t="inlineStr">
        <is>
          <t>TUR</t>
        </is>
      </c>
      <c r="B14018" s="161" t="inlineStr">
        <is>
          <t>Türkiye</t>
        </is>
      </c>
      <c r="C14018" s="161" t="inlineStr">
        <is>
          <t>Europe &amp; Central Asia</t>
        </is>
      </c>
      <c r="D14018" s="161" t="inlineStr">
        <is>
          <t>Upper middle income</t>
        </is>
      </c>
      <c r="E14018" s="161" t="b">
        <v>1</v>
      </c>
      <c r="F14018" s="161" t="inlineStr">
        <is>
          <t>nmim_pv_incr_cost_b_pct_gdp</t>
        </is>
      </c>
      <c r="G14018" s="161" t="n">
        <v>-0.1397235099983469</v>
      </c>
      <c r="H14018" s="161" t="inlineStr">
        <is>
          <t>2025-2050</t>
        </is>
      </c>
      <c r="I14018" s="161" t="inlineStr">
        <is>
          <t>nmim_summary_v0_2.csv (InvestmentNeeds NMIM v0.2, model output)</t>
        </is>
      </c>
    </row>
    <row r="14019" ht="13" customHeight="1">
      <c r="A14019" s="161" t="inlineStr">
        <is>
          <t>TUR</t>
        </is>
      </c>
      <c r="B14019" s="161" t="inlineStr">
        <is>
          <t>Türkiye</t>
        </is>
      </c>
      <c r="C14019" s="161" t="inlineStr">
        <is>
          <t>Europe &amp; Central Asia</t>
        </is>
      </c>
      <c r="D14019" s="161" t="inlineStr">
        <is>
          <t>Upper middle income</t>
        </is>
      </c>
      <c r="E14019" s="161" t="b">
        <v>1</v>
      </c>
      <c r="F14019" s="161" t="inlineStr">
        <is>
          <t>price_diesel_usd_litre</t>
        </is>
      </c>
      <c r="G14019" s="161" t="n">
        <v>1.177</v>
      </c>
      <c r="H14019" s="161" t="inlineStr">
        <is>
          <t>2024</t>
        </is>
      </c>
      <c r="I14019" s="161" t="inlineStr">
        <is>
          <t>imffossilfuelsubsidiesdata.xlsb</t>
        </is>
      </c>
    </row>
    <row r="14020" ht="13" customHeight="1">
      <c r="A14020" s="161" t="inlineStr">
        <is>
          <t>TUR</t>
        </is>
      </c>
      <c r="B14020" s="161" t="inlineStr">
        <is>
          <t>Türkiye</t>
        </is>
      </c>
      <c r="C14020" s="161" t="inlineStr">
        <is>
          <t>Europe &amp; Central Asia</t>
        </is>
      </c>
      <c r="D14020" s="161" t="inlineStr">
        <is>
          <t>Upper middle income</t>
        </is>
      </c>
      <c r="E14020" s="161" t="b">
        <v>1</v>
      </c>
      <c r="F14020" s="161" t="inlineStr">
        <is>
          <t>price_gasoline_usd_litre</t>
        </is>
      </c>
      <c r="G14020" s="161" t="n">
        <v>1.284</v>
      </c>
      <c r="H14020" s="161" t="inlineStr">
        <is>
          <t>2024</t>
        </is>
      </c>
      <c r="I14020" s="161" t="inlineStr">
        <is>
          <t>imffossilfuelsubsidiesdata.xlsb</t>
        </is>
      </c>
    </row>
    <row r="14021" ht="13" customHeight="1">
      <c r="A14021" s="161" t="inlineStr">
        <is>
          <t>TUR</t>
        </is>
      </c>
      <c r="B14021" s="161" t="inlineStr">
        <is>
          <t>Türkiye</t>
        </is>
      </c>
      <c r="C14021" s="161" t="inlineStr">
        <is>
          <t>Europe &amp; Central Asia</t>
        </is>
      </c>
      <c r="D14021" s="161" t="inlineStr">
        <is>
          <t>Upper middle income</t>
        </is>
      </c>
      <c r="E14021" s="161" t="b">
        <v>1</v>
      </c>
      <c r="F14021" s="161" t="inlineStr">
        <is>
          <t>price_electricity_residential_usd_kwh</t>
        </is>
      </c>
      <c r="G14021" s="161" t="n">
        <v>0.06</v>
      </c>
      <c r="H14021" s="161" t="inlineStr">
        <is>
          <t>2024</t>
        </is>
      </c>
      <c r="I14021" s="161" t="inlineStr">
        <is>
          <t>imffossilfuelsubsidiesdata.xlsb</t>
        </is>
      </c>
    </row>
    <row r="14022" ht="13" customHeight="1">
      <c r="A14022" s="161" t="inlineStr">
        <is>
          <t>TUR</t>
        </is>
      </c>
      <c r="B14022" s="161" t="inlineStr">
        <is>
          <t>Türkiye</t>
        </is>
      </c>
      <c r="C14022" s="161" t="inlineStr">
        <is>
          <t>Europe &amp; Central Asia</t>
        </is>
      </c>
      <c r="D14022" s="161" t="inlineStr">
        <is>
          <t>Upper middle income</t>
        </is>
      </c>
      <c r="E14022" s="161" t="b">
        <v>1</v>
      </c>
      <c r="F14022" s="161" t="inlineStr">
        <is>
          <t>price_electricity_industry_usd_kwh</t>
        </is>
      </c>
      <c r="G14022" s="161" t="n">
        <v>0.08799999999999999</v>
      </c>
      <c r="H14022" s="161" t="inlineStr">
        <is>
          <t>2024</t>
        </is>
      </c>
      <c r="I14022" s="161" t="inlineStr">
        <is>
          <t>imffossilfuelsubsidiesdata.xlsb</t>
        </is>
      </c>
    </row>
    <row r="14023" ht="13" customHeight="1">
      <c r="A14023" s="161" t="inlineStr">
        <is>
          <t>TUR</t>
        </is>
      </c>
      <c r="B14023" s="161" t="inlineStr">
        <is>
          <t>Türkiye</t>
        </is>
      </c>
      <c r="C14023" s="161" t="inlineStr">
        <is>
          <t>Europe &amp; Central Asia</t>
        </is>
      </c>
      <c r="D14023" s="161" t="inlineStr">
        <is>
          <t>Upper middle income</t>
        </is>
      </c>
      <c r="E14023" s="161" t="b">
        <v>1</v>
      </c>
      <c r="F14023" s="161" t="inlineStr">
        <is>
          <t>price_gas_residential_usd_gj</t>
        </is>
      </c>
      <c r="G14023" s="161" t="n">
        <v>5.645</v>
      </c>
      <c r="H14023" s="161" t="inlineStr">
        <is>
          <t>2024</t>
        </is>
      </c>
      <c r="I14023" s="161" t="inlineStr">
        <is>
          <t>imffossilfuelsubsidiesdata.xlsb</t>
        </is>
      </c>
    </row>
    <row r="14024" ht="13" customHeight="1">
      <c r="A14024" s="161" t="inlineStr">
        <is>
          <t>TUR</t>
        </is>
      </c>
      <c r="B14024" s="161" t="inlineStr">
        <is>
          <t>Türkiye</t>
        </is>
      </c>
      <c r="C14024" s="161" t="inlineStr">
        <is>
          <t>Europe &amp; Central Asia</t>
        </is>
      </c>
      <c r="D14024" s="161" t="inlineStr">
        <is>
          <t>Upper middle income</t>
        </is>
      </c>
      <c r="E14024" s="161" t="b">
        <v>1</v>
      </c>
      <c r="F14024" s="161" t="inlineStr">
        <is>
          <t>price_gas_industry_usd_gj</t>
        </is>
      </c>
      <c r="G14024" s="161" t="n">
        <v>9.460000000000001</v>
      </c>
      <c r="H14024" s="161" t="inlineStr">
        <is>
          <t>2024</t>
        </is>
      </c>
      <c r="I14024" s="161" t="inlineStr">
        <is>
          <t>imffossilfuelsubsidiesdata.xlsb</t>
        </is>
      </c>
    </row>
    <row r="14025" ht="13" customHeight="1">
      <c r="A14025" s="161" t="inlineStr">
        <is>
          <t>TUR</t>
        </is>
      </c>
      <c r="B14025" s="161" t="inlineStr">
        <is>
          <t>Türkiye</t>
        </is>
      </c>
      <c r="C14025" s="161" t="inlineStr">
        <is>
          <t>Europe &amp; Central Asia</t>
        </is>
      </c>
      <c r="D14025" s="161" t="inlineStr">
        <is>
          <t>Upper middle income</t>
        </is>
      </c>
      <c r="E14025" s="161" t="b">
        <v>1</v>
      </c>
      <c r="F14025" s="161" t="inlineStr">
        <is>
          <t>price_gas_power_usd_gj</t>
        </is>
      </c>
      <c r="G14025" s="161" t="n">
        <v>9.460000000000001</v>
      </c>
      <c r="H14025" s="161" t="inlineStr">
        <is>
          <t>2024</t>
        </is>
      </c>
      <c r="I14025" s="161" t="inlineStr">
        <is>
          <t>imffossilfuelsubsidiesdata.xlsb</t>
        </is>
      </c>
    </row>
    <row r="14026" ht="13" customHeight="1">
      <c r="A14026" s="161" t="inlineStr">
        <is>
          <t>TUR</t>
        </is>
      </c>
      <c r="B14026" s="161" t="inlineStr">
        <is>
          <t>Türkiye</t>
        </is>
      </c>
      <c r="C14026" s="161" t="inlineStr">
        <is>
          <t>Europe &amp; Central Asia</t>
        </is>
      </c>
      <c r="D14026" s="161" t="inlineStr">
        <is>
          <t>Upper middle income</t>
        </is>
      </c>
      <c r="E14026" s="161" t="b">
        <v>1</v>
      </c>
      <c r="F14026" s="161" t="inlineStr">
        <is>
          <t>price_coal_residential_usd_gj</t>
        </is>
      </c>
      <c r="G14026" s="161" t="n">
        <v>4.282</v>
      </c>
      <c r="H14026" s="161" t="inlineStr">
        <is>
          <t>2024</t>
        </is>
      </c>
      <c r="I14026" s="161" t="inlineStr">
        <is>
          <t>imffossilfuelsubsidiesdata.xlsb</t>
        </is>
      </c>
    </row>
    <row r="14027" ht="13" customHeight="1">
      <c r="A14027" s="161" t="inlineStr">
        <is>
          <t>TUR</t>
        </is>
      </c>
      <c r="B14027" s="161" t="inlineStr">
        <is>
          <t>Türkiye</t>
        </is>
      </c>
      <c r="C14027" s="161" t="inlineStr">
        <is>
          <t>Europe &amp; Central Asia</t>
        </is>
      </c>
      <c r="D14027" s="161" t="inlineStr">
        <is>
          <t>Upper middle income</t>
        </is>
      </c>
      <c r="E14027" s="161" t="b">
        <v>1</v>
      </c>
      <c r="F14027" s="161" t="inlineStr">
        <is>
          <t>price_coal_industry_usd_gj</t>
        </is>
      </c>
      <c r="G14027" s="161" t="n">
        <v>3.484</v>
      </c>
      <c r="H14027" s="161" t="inlineStr">
        <is>
          <t>2024</t>
        </is>
      </c>
      <c r="I14027" s="161" t="inlineStr">
        <is>
          <t>imffossilfuelsubsidiesdata.xlsb</t>
        </is>
      </c>
    </row>
    <row r="14028" ht="13" customHeight="1">
      <c r="A14028" s="161" t="inlineStr">
        <is>
          <t>TUR</t>
        </is>
      </c>
      <c r="B14028" s="161" t="inlineStr">
        <is>
          <t>Türkiye</t>
        </is>
      </c>
      <c r="C14028" s="161" t="inlineStr">
        <is>
          <t>Europe &amp; Central Asia</t>
        </is>
      </c>
      <c r="D14028" s="161" t="inlineStr">
        <is>
          <t>Upper middle income</t>
        </is>
      </c>
      <c r="E14028" s="161" t="b">
        <v>1</v>
      </c>
      <c r="F14028" s="161" t="inlineStr">
        <is>
          <t>price_coal_power_usd_gj</t>
        </is>
      </c>
      <c r="G14028" s="161" t="n">
        <v>0.944</v>
      </c>
      <c r="H14028" s="161" t="inlineStr">
        <is>
          <t>2024</t>
        </is>
      </c>
      <c r="I14028" s="161" t="inlineStr">
        <is>
          <t>imffossilfuelsubsidiesdata.xlsb</t>
        </is>
      </c>
    </row>
    <row r="14029" ht="13" customHeight="1">
      <c r="A14029" s="161" t="inlineStr">
        <is>
          <t>TUR</t>
        </is>
      </c>
      <c r="B14029" s="161" t="inlineStr">
        <is>
          <t>Türkiye</t>
        </is>
      </c>
      <c r="C14029" s="161" t="inlineStr">
        <is>
          <t>Europe &amp; Central Asia</t>
        </is>
      </c>
      <c r="D14029" s="161" t="inlineStr">
        <is>
          <t>Upper middle income</t>
        </is>
      </c>
      <c r="E14029" s="161" t="b">
        <v>1</v>
      </c>
      <c r="F14029" s="161" t="inlineStr">
        <is>
          <t>rise_renewable_energy_score</t>
        </is>
      </c>
      <c r="G14029" s="161" t="n">
        <v>54.937</v>
      </c>
      <c r="H14029" s="161" t="inlineStr">
        <is>
          <t>2023</t>
        </is>
      </c>
      <c r="I14029" s="161" t="inlineStr">
        <is>
          <t>WB_RISE_WIDEF.csv</t>
        </is>
      </c>
    </row>
    <row r="14030" ht="13" customHeight="1">
      <c r="A14030" s="161" t="inlineStr">
        <is>
          <t>TUR</t>
        </is>
      </c>
      <c r="B14030" s="161" t="inlineStr">
        <is>
          <t>Türkiye</t>
        </is>
      </c>
      <c r="C14030" s="161" t="inlineStr">
        <is>
          <t>Europe &amp; Central Asia</t>
        </is>
      </c>
      <c r="D14030" s="161" t="inlineStr">
        <is>
          <t>Upper middle income</t>
        </is>
      </c>
      <c r="E14030" s="161" t="b">
        <v>1</v>
      </c>
      <c r="F14030" s="161" t="inlineStr">
        <is>
          <t>rise_level_playing_field_score</t>
        </is>
      </c>
      <c r="G14030" s="161" t="n">
        <v>20</v>
      </c>
      <c r="H14030" s="161" t="inlineStr">
        <is>
          <t>2023</t>
        </is>
      </c>
      <c r="I14030" s="161" t="inlineStr">
        <is>
          <t>WB_RISE_WIDEF.csv</t>
        </is>
      </c>
    </row>
    <row r="14031" ht="13" customHeight="1">
      <c r="A14031" s="161" t="inlineStr">
        <is>
          <t>TUR</t>
        </is>
      </c>
      <c r="B14031" s="161" t="inlineStr">
        <is>
          <t>Türkiye</t>
        </is>
      </c>
      <c r="C14031" s="161" t="inlineStr">
        <is>
          <t>Europe &amp; Central Asia</t>
        </is>
      </c>
      <c r="D14031" s="161" t="inlineStr">
        <is>
          <t>Upper middle income</t>
        </is>
      </c>
      <c r="E14031" s="161" t="b">
        <v>1</v>
      </c>
      <c r="F14031" s="161" t="inlineStr">
        <is>
          <t>rise_ee_financing_mechanisms_score</t>
        </is>
      </c>
      <c r="G14031" s="161" t="n">
        <v>50</v>
      </c>
      <c r="H14031" s="161" t="inlineStr">
        <is>
          <t>2023</t>
        </is>
      </c>
      <c r="I14031" s="161" t="inlineStr">
        <is>
          <t>WB_RISE_WIDEF.csv</t>
        </is>
      </c>
    </row>
    <row r="14032" ht="13" customHeight="1">
      <c r="A14032" s="161" t="inlineStr">
        <is>
          <t>TUR</t>
        </is>
      </c>
      <c r="B14032" s="161" t="inlineStr">
        <is>
          <t>Türkiye</t>
        </is>
      </c>
      <c r="C14032" s="161" t="inlineStr">
        <is>
          <t>Europe &amp; Central Asia</t>
        </is>
      </c>
      <c r="D14032" s="161" t="inlineStr">
        <is>
          <t>Upper middle income</t>
        </is>
      </c>
      <c r="E14032" s="161" t="b">
        <v>1</v>
      </c>
      <c r="F14032" s="161" t="inlineStr">
        <is>
          <t>revenue_pct_gdp</t>
        </is>
      </c>
      <c r="G14032" s="161" t="n">
        <v>28.36</v>
      </c>
      <c r="H14032" s="161" t="inlineStr">
        <is>
          <t>2024</t>
        </is>
      </c>
      <c r="I14032" s="161" t="inlineStr">
        <is>
          <t>dataset_2026-08-26T13_41_09_874550254Z_DEFAULT_INTEGRATION_IMF_RES_WEO_9_0_0.csv</t>
        </is>
      </c>
    </row>
    <row r="14033" ht="13" customHeight="1">
      <c r="A14033" s="161" t="inlineStr">
        <is>
          <t>TUR</t>
        </is>
      </c>
      <c r="B14033" s="161" t="inlineStr">
        <is>
          <t>Türkiye</t>
        </is>
      </c>
      <c r="C14033" s="161" t="inlineStr">
        <is>
          <t>Europe &amp; Central Asia</t>
        </is>
      </c>
      <c r="D14033" s="161" t="inlineStr">
        <is>
          <t>Upper middle income</t>
        </is>
      </c>
      <c r="E14033" s="161" t="b">
        <v>1</v>
      </c>
      <c r="F14033" s="161" t="inlineStr">
        <is>
          <t>primary_balance_pct_gdp</t>
        </is>
      </c>
      <c r="G14033" s="161" t="n">
        <v>-2.542</v>
      </c>
      <c r="H14033" s="161" t="inlineStr">
        <is>
          <t>2024</t>
        </is>
      </c>
      <c r="I14033" s="161" t="inlineStr">
        <is>
          <t>dataset_2026-08-26T13_41_09_874550254Z_DEFAULT_INTEGRATION_IMF_RES_WEO_9_0_0.csv</t>
        </is>
      </c>
    </row>
    <row r="14034" ht="13" customHeight="1">
      <c r="A14034" s="161" t="inlineStr">
        <is>
          <t>TUR</t>
        </is>
      </c>
      <c r="B14034" s="161" t="inlineStr">
        <is>
          <t>Türkiye</t>
        </is>
      </c>
      <c r="C14034" s="161" t="inlineStr">
        <is>
          <t>Europe &amp; Central Asia</t>
        </is>
      </c>
      <c r="D14034" s="161" t="inlineStr">
        <is>
          <t>Upper middle income</t>
        </is>
      </c>
      <c r="E14034" s="161" t="b">
        <v>1</v>
      </c>
      <c r="F14034" s="161" t="inlineStr">
        <is>
          <t>current_account_pct_gdp</t>
        </is>
      </c>
      <c r="G14034" s="161" t="n">
        <v>-0.959</v>
      </c>
      <c r="H14034" s="161" t="inlineStr">
        <is>
          <t>2024</t>
        </is>
      </c>
      <c r="I14034" s="161" t="inlineStr">
        <is>
          <t>dataset_2026-08-26T13_41_09_874550254Z_DEFAULT_INTEGRATION_IMF_RES_WEO_9_0_0.csv</t>
        </is>
      </c>
    </row>
    <row r="14035" ht="13" customHeight="1">
      <c r="A14035" s="161" t="inlineStr">
        <is>
          <t>TUR</t>
        </is>
      </c>
      <c r="B14035" s="161" t="inlineStr">
        <is>
          <t>Türkiye</t>
        </is>
      </c>
      <c r="C14035" s="161" t="inlineStr">
        <is>
          <t>Europe &amp; Central Asia</t>
        </is>
      </c>
      <c r="D14035" s="161" t="inlineStr">
        <is>
          <t>Upper middle income</t>
        </is>
      </c>
      <c r="E14035" s="161" t="b">
        <v>1</v>
      </c>
      <c r="F14035" s="161" t="inlineStr">
        <is>
          <t>gross_capital_formation_pct_gdp</t>
        </is>
      </c>
      <c r="G14035" s="161" t="n">
        <v>30.731</v>
      </c>
      <c r="H14035" s="161" t="inlineStr">
        <is>
          <t>2024</t>
        </is>
      </c>
      <c r="I14035" s="161" t="inlineStr">
        <is>
          <t>dataset_2026-08-26T13_41_09_874550254Z_DEFAULT_INTEGRATION_IMF_RES_WEO_9_0_0.csv</t>
        </is>
      </c>
    </row>
    <row r="14036" ht="13" customHeight="1">
      <c r="A14036" s="161" t="inlineStr">
        <is>
          <t>TUR</t>
        </is>
      </c>
      <c r="B14036" s="161" t="inlineStr">
        <is>
          <t>Türkiye</t>
        </is>
      </c>
      <c r="C14036" s="161" t="inlineStr">
        <is>
          <t>Europe &amp; Central Asia</t>
        </is>
      </c>
      <c r="D14036" s="161" t="inlineStr">
        <is>
          <t>Upper middle income</t>
        </is>
      </c>
      <c r="E14036" s="161" t="b">
        <v>1</v>
      </c>
      <c r="F14036" s="161" t="inlineStr">
        <is>
          <t>real_gdp_growth_5y_avg_pct</t>
        </is>
      </c>
      <c r="G14036" s="161" t="n">
        <v>5.486</v>
      </c>
      <c r="H14036" s="161" t="inlineStr">
        <is>
          <t>2020-2024 avg</t>
        </is>
      </c>
      <c r="I14036" s="161" t="inlineStr">
        <is>
          <t>dataset_2026-08-26T13_41_09_874550254Z_DEFAULT_INTEGRATION_IMF_RES_WEO_9_0_0.csv (derived)</t>
        </is>
      </c>
    </row>
    <row r="14037" ht="13" customHeight="1">
      <c r="A14037" s="161" t="inlineStr">
        <is>
          <t>TUR</t>
        </is>
      </c>
      <c r="B14037" s="161" t="inlineStr">
        <is>
          <t>Türkiye</t>
        </is>
      </c>
      <c r="C14037" s="161" t="inlineStr">
        <is>
          <t>Europe &amp; Central Asia</t>
        </is>
      </c>
      <c r="D14037" s="161" t="inlineStr">
        <is>
          <t>Upper middle income</t>
        </is>
      </c>
      <c r="E14037" s="161" t="b">
        <v>1</v>
      </c>
      <c r="F14037" s="161" t="inlineStr">
        <is>
          <t>int_budget_need_2030_pct_gdp</t>
        </is>
      </c>
      <c r="G14037" s="161" t="n">
        <v>0.282</v>
      </c>
      <c r="H14037" s="161" t="inlineStr">
        <is>
          <t>2030</t>
        </is>
      </c>
      <c r="I14037" s="161" t="inlineStr">
        <is>
          <t>integrated_results.csv (MacroFiscalModels v0.1, model output)</t>
        </is>
      </c>
    </row>
    <row r="14038" ht="13" customHeight="1">
      <c r="A14038" s="161" t="inlineStr">
        <is>
          <t>TUR</t>
        </is>
      </c>
      <c r="B14038" s="161" t="inlineStr">
        <is>
          <t>Türkiye</t>
        </is>
      </c>
      <c r="C14038" s="161" t="inlineStr">
        <is>
          <t>Europe &amp; Central Asia</t>
        </is>
      </c>
      <c r="D14038" s="161" t="inlineStr">
        <is>
          <t>Upper middle income</t>
        </is>
      </c>
      <c r="E14038" s="161" t="b">
        <v>1</v>
      </c>
      <c r="F14038" s="161" t="inlineStr">
        <is>
          <t>int_pricing_revenue_2030_pct_gdp</t>
        </is>
      </c>
      <c r="G14038" s="161" t="n">
        <v>0.163</v>
      </c>
      <c r="H14038" s="161" t="inlineStr">
        <is>
          <t>2030</t>
        </is>
      </c>
      <c r="I14038" s="161" t="inlineStr">
        <is>
          <t>integrated_results.csv (MacroFiscalModels v0.1, model output)</t>
        </is>
      </c>
    </row>
    <row r="14039" ht="13" customHeight="1">
      <c r="A14039" s="161" t="inlineStr">
        <is>
          <t>TUR</t>
        </is>
      </c>
      <c r="B14039" s="161" t="inlineStr">
        <is>
          <t>Türkiye</t>
        </is>
      </c>
      <c r="C14039" s="161" t="inlineStr">
        <is>
          <t>Europe &amp; Central Asia</t>
        </is>
      </c>
      <c r="D14039" s="161" t="inlineStr">
        <is>
          <t>Upper middle income</t>
        </is>
      </c>
      <c r="E14039" s="161" t="b">
        <v>1</v>
      </c>
      <c r="F14039" s="161" t="inlineStr">
        <is>
          <t>int_financing_gap_2030_pct_gdp</t>
        </is>
      </c>
      <c r="G14039" s="161" t="n">
        <v>0.12</v>
      </c>
      <c r="H14039" s="161" t="inlineStr">
        <is>
          <t>2030</t>
        </is>
      </c>
      <c r="I14039" s="161" t="inlineStr">
        <is>
          <t>integrated_results.csv (MacroFiscalModels v0.1, model output)</t>
        </is>
      </c>
    </row>
    <row r="14040" ht="13" customHeight="1">
      <c r="A14040" s="161" t="inlineStr">
        <is>
          <t>TUR</t>
        </is>
      </c>
      <c r="B14040" s="161" t="inlineStr">
        <is>
          <t>Türkiye</t>
        </is>
      </c>
      <c r="C14040" s="161" t="inlineStr">
        <is>
          <t>Europe &amp; Central Asia</t>
        </is>
      </c>
      <c r="D14040" s="161" t="inlineStr">
        <is>
          <t>Upper middle income</t>
        </is>
      </c>
      <c r="E14040" s="161" t="b">
        <v>1</v>
      </c>
      <c r="F14040" s="161" t="inlineStr">
        <is>
          <t>int_gdp_dev_2050_pct</t>
        </is>
      </c>
      <c r="G14040" s="161" t="n">
        <v>7.057</v>
      </c>
      <c r="H14040" s="161" t="inlineStr">
        <is>
          <t>2050</t>
        </is>
      </c>
      <c r="I14040" s="161" t="inlineStr">
        <is>
          <t>integrated_results.csv (MacroFiscalModels v0.1, model output)</t>
        </is>
      </c>
    </row>
    <row r="14041" ht="13" customHeight="1">
      <c r="A14041" s="161" t="inlineStr">
        <is>
          <t>TUR</t>
        </is>
      </c>
      <c r="B14041" s="161" t="inlineStr">
        <is>
          <t>Türkiye</t>
        </is>
      </c>
      <c r="C14041" s="161" t="inlineStr">
        <is>
          <t>Europe &amp; Central Asia</t>
        </is>
      </c>
      <c r="D14041" s="161" t="inlineStr">
        <is>
          <t>Upper middle income</t>
        </is>
      </c>
      <c r="E14041" s="161" t="b">
        <v>1</v>
      </c>
      <c r="F14041" s="161" t="inlineStr">
        <is>
          <t>int_debt_2050_pct_gdp</t>
        </is>
      </c>
      <c r="G14041" s="161" t="n">
        <v>24.63</v>
      </c>
      <c r="H14041" s="161" t="inlineStr">
        <is>
          <t>2050</t>
        </is>
      </c>
      <c r="I14041" s="161" t="inlineStr">
        <is>
          <t>integrated_results.csv (MacroFiscalModels v0.1, model output)</t>
        </is>
      </c>
    </row>
    <row r="14042" ht="13" customHeight="1">
      <c r="A14042" s="161" t="inlineStr">
        <is>
          <t>UGA</t>
        </is>
      </c>
      <c r="B14042" s="161" t="inlineStr">
        <is>
          <t>Uganda</t>
        </is>
      </c>
      <c r="C14042" s="161" t="inlineStr">
        <is>
          <t>Sub-Saharan Africa</t>
        </is>
      </c>
      <c r="D14042" s="161" t="inlineStr">
        <is>
          <t>Low income</t>
        </is>
      </c>
      <c r="E14042" s="161" t="b">
        <v>1</v>
      </c>
      <c r="F14042" s="161" t="inlineStr">
        <is>
          <t>interest_to_revenue_pct</t>
        </is>
      </c>
      <c r="G14042" s="161" t="n">
        <v>22.399</v>
      </c>
      <c r="H14042" s="161" t="inlineStr">
        <is>
          <t>2024</t>
        </is>
      </c>
      <c r="I14042" s="161" t="inlineStr">
        <is>
          <t>dataset_2026-08-26T13_41_09_874550254Z_DEFAULT_INTEGRATION_IMF_RES_WEO_9_0_0.csv (derived)</t>
        </is>
      </c>
    </row>
    <row r="14043" ht="13" customHeight="1">
      <c r="A14043" s="161" t="inlineStr">
        <is>
          <t>UGA</t>
        </is>
      </c>
      <c r="B14043" s="161" t="inlineStr">
        <is>
          <t>Uganda</t>
        </is>
      </c>
      <c r="C14043" s="161" t="inlineStr">
        <is>
          <t>Sub-Saharan Africa</t>
        </is>
      </c>
      <c r="D14043" s="161" t="inlineStr">
        <is>
          <t>Low income</t>
        </is>
      </c>
      <c r="E14043" s="161" t="b">
        <v>1</v>
      </c>
      <c r="F14043" s="161" t="inlineStr">
        <is>
          <t>interest_pct_gdp</t>
        </is>
      </c>
      <c r="G14043" s="161" t="n">
        <v>3.245</v>
      </c>
      <c r="H14043" s="161" t="inlineStr">
        <is>
          <t>2024</t>
        </is>
      </c>
      <c r="I14043" s="161" t="inlineStr">
        <is>
          <t>dataset_2026-08-26T13_41_09_874550254Z_DEFAULT_INTEGRATION_IMF_RES_WEO_9_0_0.csv (derived)</t>
        </is>
      </c>
    </row>
    <row r="14044" ht="13" customHeight="1">
      <c r="A14044" s="161" t="inlineStr">
        <is>
          <t>UGA</t>
        </is>
      </c>
      <c r="B14044" s="161" t="inlineStr">
        <is>
          <t>Uganda</t>
        </is>
      </c>
      <c r="C14044" s="161" t="inlineStr">
        <is>
          <t>Sub-Saharan Africa</t>
        </is>
      </c>
      <c r="D14044" s="161" t="inlineStr">
        <is>
          <t>Low income</t>
        </is>
      </c>
      <c r="E14044" s="161" t="b">
        <v>1</v>
      </c>
      <c r="F14044" s="161" t="inlineStr">
        <is>
          <t>gross_debt_pct_gdp</t>
        </is>
      </c>
      <c r="G14044" s="161" t="n">
        <v>51.773</v>
      </c>
      <c r="H14044" s="161" t="inlineStr">
        <is>
          <t>2024</t>
        </is>
      </c>
      <c r="I14044" s="161" t="inlineStr">
        <is>
          <t>dataset_2026-08-26T13_41_09_874550254Z_DEFAULT_INTEGRATION_IMF_RES_WEO_9_0_0.csv</t>
        </is>
      </c>
    </row>
    <row r="14045" ht="13" customHeight="1">
      <c r="A14045" s="161" t="inlineStr">
        <is>
          <t>UGA</t>
        </is>
      </c>
      <c r="B14045" s="161" t="inlineStr">
        <is>
          <t>Uganda</t>
        </is>
      </c>
      <c r="C14045" s="161" t="inlineStr">
        <is>
          <t>Sub-Saharan Africa</t>
        </is>
      </c>
      <c r="D14045" s="161" t="inlineStr">
        <is>
          <t>Low income</t>
        </is>
      </c>
      <c r="E14045" s="161" t="b">
        <v>1</v>
      </c>
      <c r="F14045" s="161" t="inlineStr">
        <is>
          <t>tax_revenue_pct_gdp</t>
        </is>
      </c>
      <c r="G14045" s="161" t="n">
        <v>12.921</v>
      </c>
      <c r="H14045" s="161" t="inlineStr">
        <is>
          <t>2024</t>
        </is>
      </c>
      <c r="I14045" s="161" t="inlineStr">
        <is>
          <t>world-imf2026.xlsx</t>
        </is>
      </c>
    </row>
    <row r="14046" ht="13" customHeight="1">
      <c r="A14046" s="161" t="inlineStr">
        <is>
          <t>UGA</t>
        </is>
      </c>
      <c r="B14046" s="161" t="inlineStr">
        <is>
          <t>Uganda</t>
        </is>
      </c>
      <c r="C14046" s="161" t="inlineStr">
        <is>
          <t>Sub-Saharan Africa</t>
        </is>
      </c>
      <c r="D14046" s="161" t="inlineStr">
        <is>
          <t>Low income</t>
        </is>
      </c>
      <c r="E14046" s="161" t="b">
        <v>1</v>
      </c>
      <c r="F14046" s="161" t="inlineStr">
        <is>
          <t>capex_execution_rate_pct</t>
        </is>
      </c>
      <c r="G14046" s="161" t="n">
        <v>99.041</v>
      </c>
      <c r="H14046" s="161" t="inlineStr">
        <is>
          <t>2022</t>
        </is>
      </c>
      <c r="I14046" s="161" t="inlineStr">
        <is>
          <t>WB_BOOST_WIDEF.csv</t>
        </is>
      </c>
    </row>
    <row r="14047" ht="13" customHeight="1">
      <c r="A14047" s="161" t="inlineStr">
        <is>
          <t>UGA</t>
        </is>
      </c>
      <c r="B14047" s="161" t="inlineStr">
        <is>
          <t>Uganda</t>
        </is>
      </c>
      <c r="C14047" s="161" t="inlineStr">
        <is>
          <t>Sub-Saharan Africa</t>
        </is>
      </c>
      <c r="D14047" s="161" t="inlineStr">
        <is>
          <t>Low income</t>
        </is>
      </c>
      <c r="E14047" s="161" t="b">
        <v>1</v>
      </c>
      <c r="F14047" s="161" t="inlineStr">
        <is>
          <t>pefa_pi11_pim_score</t>
        </is>
      </c>
      <c r="G14047" s="161" t="n">
        <v>1.5</v>
      </c>
      <c r="H14047" s="161" t="inlineStr">
        <is>
          <t>2024</t>
        </is>
      </c>
      <c r="I14047" s="161" t="inlineStr">
        <is>
          <t>assessments_1787749571.csv</t>
        </is>
      </c>
    </row>
    <row r="14048" ht="13" customHeight="1">
      <c r="A14048" s="161" t="inlineStr">
        <is>
          <t>UGA</t>
        </is>
      </c>
      <c r="B14048" s="161" t="inlineStr">
        <is>
          <t>Uganda</t>
        </is>
      </c>
      <c r="C14048" s="161" t="inlineStr">
        <is>
          <t>Sub-Saharan Africa</t>
        </is>
      </c>
      <c r="D14048" s="161" t="inlineStr">
        <is>
          <t>Low income</t>
        </is>
      </c>
      <c r="E14048" s="161" t="b">
        <v>1</v>
      </c>
      <c r="F14048" s="161" t="inlineStr">
        <is>
          <t>pefa_pi122_asset_monitoring</t>
        </is>
      </c>
      <c r="G14048" s="161" t="n">
        <v>2</v>
      </c>
      <c r="H14048" s="161" t="inlineStr">
        <is>
          <t>2024</t>
        </is>
      </c>
      <c r="I14048" s="161" t="inlineStr">
        <is>
          <t>assessments_1787749571.csv</t>
        </is>
      </c>
    </row>
    <row r="14049" ht="13" customHeight="1">
      <c r="A14049" s="161" t="inlineStr">
        <is>
          <t>UGA</t>
        </is>
      </c>
      <c r="B14049" s="161" t="inlineStr">
        <is>
          <t>Uganda</t>
        </is>
      </c>
      <c r="C14049" s="161" t="inlineStr">
        <is>
          <t>Sub-Saharan Africa</t>
        </is>
      </c>
      <c r="D14049" s="161" t="inlineStr">
        <is>
          <t>Low income</t>
        </is>
      </c>
      <c r="E14049" s="161" t="b">
        <v>1</v>
      </c>
      <c r="F14049" s="161" t="inlineStr">
        <is>
          <t>climate_pfm_diagnostic_on_record</t>
        </is>
      </c>
      <c r="G14049" s="161" t="n">
        <v>1</v>
      </c>
      <c r="H14049" s="161" t="inlineStr">
        <is>
          <t>2022</t>
        </is>
      </c>
      <c r="I14049" s="161" t="inlineStr">
        <is>
          <t>UNDP-Global-Climate-Public-Finance-Review-2022.pdf (Table 4.2)</t>
        </is>
      </c>
    </row>
    <row r="14050" ht="13" customHeight="1">
      <c r="A14050" s="161" t="inlineStr">
        <is>
          <t>UGA</t>
        </is>
      </c>
      <c r="B14050" s="161" t="inlineStr">
        <is>
          <t>Uganda</t>
        </is>
      </c>
      <c r="C14050" s="161" t="inlineStr">
        <is>
          <t>Sub-Saharan Africa</t>
        </is>
      </c>
      <c r="D14050" s="161" t="inlineStr">
        <is>
          <t>Low income</t>
        </is>
      </c>
      <c r="E14050" s="161" t="b">
        <v>1</v>
      </c>
      <c r="F14050" s="161" t="inlineStr">
        <is>
          <t>wacc_solar_real_aftertax_pct</t>
        </is>
      </c>
      <c r="G14050" s="161" t="n">
        <v>6.9</v>
      </c>
      <c r="H14050" s="161" t="inlineStr">
        <is>
          <t>2021</t>
        </is>
      </c>
      <c r="I14050" s="161" t="inlineStr">
        <is>
          <t>IRENA_Cost_of_financing_renewable_power_Appendix_2023.pdf</t>
        </is>
      </c>
    </row>
    <row r="14051" ht="13" customHeight="1">
      <c r="A14051" s="161" t="inlineStr">
        <is>
          <t>UGA</t>
        </is>
      </c>
      <c r="B14051" s="161" t="inlineStr">
        <is>
          <t>Uganda</t>
        </is>
      </c>
      <c r="C14051" s="161" t="inlineStr">
        <is>
          <t>Sub-Saharan Africa</t>
        </is>
      </c>
      <c r="D14051" s="161" t="inlineStr">
        <is>
          <t>Low income</t>
        </is>
      </c>
      <c r="E14051" s="161" t="b">
        <v>1</v>
      </c>
      <c r="F14051" s="161" t="inlineStr">
        <is>
          <t>wacc_steffen_nominal_aftertax_pct</t>
        </is>
      </c>
      <c r="G14051" s="161" t="n">
        <v>7.97</v>
      </c>
      <c r="H14051" s="161" t="inlineStr">
        <is>
          <t>2020</t>
        </is>
      </c>
      <c r="I14051" s="161" t="inlineStr">
        <is>
          <t>SteffenEtAl2025_WACC_database.csv</t>
        </is>
      </c>
    </row>
    <row r="14052" ht="13" customHeight="1">
      <c r="A14052" s="161" t="inlineStr">
        <is>
          <t>UGA</t>
        </is>
      </c>
      <c r="B14052" s="161" t="inlineStr">
        <is>
          <t>Uganda</t>
        </is>
      </c>
      <c r="C14052" s="161" t="inlineStr">
        <is>
          <t>Sub-Saharan Africa</t>
        </is>
      </c>
      <c r="D14052" s="161" t="inlineStr">
        <is>
          <t>Low income</t>
        </is>
      </c>
      <c r="E14052" s="161" t="b">
        <v>1</v>
      </c>
      <c r="F14052" s="161" t="inlineStr">
        <is>
          <t>wacc_n_sources</t>
        </is>
      </c>
      <c r="G14052" s="161" t="n">
        <v>2</v>
      </c>
      <c r="H14052" s="161" t="inlineStr">
        <is>
          <t>2021-2024</t>
        </is>
      </c>
      <c r="I14052" s="161" t="inlineStr">
        <is>
          <t>IRENA / Steffen et al. / IEA</t>
        </is>
      </c>
    </row>
    <row r="14053" ht="13" customHeight="1">
      <c r="A14053" s="161" t="inlineStr">
        <is>
          <t>UGA</t>
        </is>
      </c>
      <c r="B14053" s="161" t="inlineStr">
        <is>
          <t>Uganda</t>
        </is>
      </c>
      <c r="C14053" s="161" t="inlineStr">
        <is>
          <t>Sub-Saharan Africa</t>
        </is>
      </c>
      <c r="D14053" s="161" t="inlineStr">
        <is>
          <t>Low income</t>
        </is>
      </c>
      <c r="E14053" s="161" t="b">
        <v>1</v>
      </c>
      <c r="F14053" s="161" t="inlineStr">
        <is>
          <t>ids_official_private_rate_spread_pp</t>
        </is>
      </c>
      <c r="G14053" s="161" t="n">
        <v>5.649</v>
      </c>
      <c r="H14053" s="161" t="inlineStr">
        <is>
          <t>2024</t>
        </is>
      </c>
      <c r="I14053" s="161" t="inlineStr">
        <is>
          <t>P_Data_Extract_From_International_Debt_Statistics__2_.xlsx</t>
        </is>
      </c>
    </row>
    <row r="14054" ht="13" customHeight="1">
      <c r="A14054" s="161" t="inlineStr">
        <is>
          <t>UGA</t>
        </is>
      </c>
      <c r="B14054" s="161" t="inlineStr">
        <is>
          <t>Uganda</t>
        </is>
      </c>
      <c r="C14054" s="161" t="inlineStr">
        <is>
          <t>Sub-Saharan Africa</t>
        </is>
      </c>
      <c r="D14054" s="161" t="inlineStr">
        <is>
          <t>Low income</t>
        </is>
      </c>
      <c r="E14054" s="161" t="b">
        <v>1</v>
      </c>
      <c r="F14054" s="161" t="inlineStr">
        <is>
          <t>ids_private_creditor_rate_pct</t>
        </is>
      </c>
      <c r="G14054" s="161" t="n">
        <v>7.864</v>
      </c>
      <c r="H14054" s="161" t="inlineStr">
        <is>
          <t>2024</t>
        </is>
      </c>
      <c r="I14054" s="161" t="inlineStr">
        <is>
          <t>P_Data_Extract_From_International_Debt_Statistics__2_.xlsx</t>
        </is>
      </c>
    </row>
    <row r="14055" ht="13" customHeight="1">
      <c r="A14055" s="161" t="inlineStr">
        <is>
          <t>UGA</t>
        </is>
      </c>
      <c r="B14055" s="161" t="inlineStr">
        <is>
          <t>Uganda</t>
        </is>
      </c>
      <c r="C14055" s="161" t="inlineStr">
        <is>
          <t>Sub-Saharan Africa</t>
        </is>
      </c>
      <c r="D14055" s="161" t="inlineStr">
        <is>
          <t>Low income</t>
        </is>
      </c>
      <c r="E14055" s="161" t="b">
        <v>1</v>
      </c>
      <c r="F14055" s="161" t="inlineStr">
        <is>
          <t>ids_avg_maturity_years</t>
        </is>
      </c>
      <c r="G14055" s="161" t="n">
        <v>30.65</v>
      </c>
      <c r="H14055" s="161" t="inlineStr">
        <is>
          <t>2024</t>
        </is>
      </c>
      <c r="I14055" s="161" t="inlineStr">
        <is>
          <t>P_Data_Extract_From_International_Debt_Statistics__2_.xlsx</t>
        </is>
      </c>
    </row>
    <row r="14056" ht="13" customHeight="1">
      <c r="A14056" s="161" t="inlineStr">
        <is>
          <t>UGA</t>
        </is>
      </c>
      <c r="B14056" s="161" t="inlineStr">
        <is>
          <t>Uganda</t>
        </is>
      </c>
      <c r="C14056" s="161" t="inlineStr">
        <is>
          <t>Sub-Saharan Africa</t>
        </is>
      </c>
      <c r="D14056" s="161" t="inlineStr">
        <is>
          <t>Low income</t>
        </is>
      </c>
      <c r="E14056" s="161" t="b">
        <v>1</v>
      </c>
      <c r="F14056" s="161" t="inlineStr">
        <is>
          <t>mitigation_finance_received_pct_gdp</t>
        </is>
      </c>
      <c r="G14056" s="161" t="n">
        <v>0.902</v>
      </c>
      <c r="H14056" s="161" t="inlineStr">
        <is>
          <t>2024</t>
        </is>
      </c>
      <c r="I14056" s="161" t="inlineStr">
        <is>
          <t>CRDF-RP_2024.xlsx + WEO</t>
        </is>
      </c>
    </row>
    <row r="14057" ht="13" customHeight="1">
      <c r="A14057" s="161" t="inlineStr">
        <is>
          <t>UGA</t>
        </is>
      </c>
      <c r="B14057" s="161" t="inlineStr">
        <is>
          <t>Uganda</t>
        </is>
      </c>
      <c r="C14057" s="161" t="inlineStr">
        <is>
          <t>Sub-Saharan Africa</t>
        </is>
      </c>
      <c r="D14057" s="161" t="inlineStr">
        <is>
          <t>Low income</t>
        </is>
      </c>
      <c r="E14057" s="161" t="b">
        <v>1</v>
      </c>
      <c r="F14057" s="161" t="inlineStr">
        <is>
          <t>ids_multilateral_share_pct</t>
        </is>
      </c>
      <c r="G14057" s="161" t="n">
        <v>61.433</v>
      </c>
      <c r="H14057" s="161" t="inlineStr">
        <is>
          <t>2024</t>
        </is>
      </c>
      <c r="I14057" s="161" t="inlineStr">
        <is>
          <t>P_Data_Extract_From_International_Debt_Statistics__2_.xlsx</t>
        </is>
      </c>
    </row>
    <row r="14058" ht="13" customHeight="1">
      <c r="A14058" s="161" t="inlineStr">
        <is>
          <t>UGA</t>
        </is>
      </c>
      <c r="B14058" s="161" t="inlineStr">
        <is>
          <t>Uganda</t>
        </is>
      </c>
      <c r="C14058" s="161" t="inlineStr">
        <is>
          <t>Sub-Saharan Africa</t>
        </is>
      </c>
      <c r="D14058" s="161" t="inlineStr">
        <is>
          <t>Low income</t>
        </is>
      </c>
      <c r="E14058" s="161" t="b">
        <v>1</v>
      </c>
      <c r="F14058" s="161" t="inlineStr">
        <is>
          <t>ids_private_creditor_share_pct</t>
        </is>
      </c>
      <c r="G14058" s="161" t="n">
        <v>12.663</v>
      </c>
      <c r="H14058" s="161" t="inlineStr">
        <is>
          <t>2024</t>
        </is>
      </c>
      <c r="I14058" s="161" t="inlineStr">
        <is>
          <t>P_Data_Extract_From_International_Debt_Statistics__2_.xlsx</t>
        </is>
      </c>
    </row>
    <row r="14059" ht="13" customHeight="1">
      <c r="A14059" s="161" t="inlineStr">
        <is>
          <t>UGA</t>
        </is>
      </c>
      <c r="B14059" s="161" t="inlineStr">
        <is>
          <t>Uganda</t>
        </is>
      </c>
      <c r="C14059" s="161" t="inlineStr">
        <is>
          <t>Sub-Saharan Africa</t>
        </is>
      </c>
      <c r="D14059" s="161" t="inlineStr">
        <is>
          <t>Low income</t>
        </is>
      </c>
      <c r="E14059" s="161" t="b">
        <v>1</v>
      </c>
      <c r="F14059" s="161" t="inlineStr">
        <is>
          <t>ids_usd_share_ppg_debt_pct</t>
        </is>
      </c>
      <c r="G14059" s="161" t="n">
        <v>61.631</v>
      </c>
      <c r="H14059" s="161" t="inlineStr">
        <is>
          <t>2024</t>
        </is>
      </c>
      <c r="I14059" s="161" t="inlineStr">
        <is>
          <t>P_Data_Extract_From_International_Debt_Statistics__2_.xlsx</t>
        </is>
      </c>
    </row>
    <row r="14060" ht="13" customHeight="1">
      <c r="A14060" s="161" t="inlineStr">
        <is>
          <t>UGA</t>
        </is>
      </c>
      <c r="B14060" s="161" t="inlineStr">
        <is>
          <t>Uganda</t>
        </is>
      </c>
      <c r="C14060" s="161" t="inlineStr">
        <is>
          <t>Sub-Saharan Africa</t>
        </is>
      </c>
      <c r="D14060" s="161" t="inlineStr">
        <is>
          <t>Low income</t>
        </is>
      </c>
      <c r="E14060" s="161" t="b">
        <v>1</v>
      </c>
      <c r="F14060" s="161" t="inlineStr">
        <is>
          <t>pefa_pi103_contingent_liabilities</t>
        </is>
      </c>
      <c r="G14060" s="161" t="n">
        <v>1</v>
      </c>
      <c r="H14060" s="161" t="inlineStr">
        <is>
          <t>2024</t>
        </is>
      </c>
      <c r="I14060" s="161" t="inlineStr">
        <is>
          <t>assessments_1787749571.csv</t>
        </is>
      </c>
    </row>
    <row r="14061" ht="13" customHeight="1">
      <c r="A14061" s="161" t="inlineStr">
        <is>
          <t>UGA</t>
        </is>
      </c>
      <c r="B14061" s="161" t="inlineStr">
        <is>
          <t>Uganda</t>
        </is>
      </c>
      <c r="C14061" s="161" t="inlineStr">
        <is>
          <t>Sub-Saharan Africa</t>
        </is>
      </c>
      <c r="D14061" s="161" t="inlineStr">
        <is>
          <t>Low income</t>
        </is>
      </c>
      <c r="E14061" s="161" t="b">
        <v>1</v>
      </c>
      <c r="F14061" s="161" t="inlineStr">
        <is>
          <t>ppi_commitments_pct_gdp</t>
        </is>
      </c>
      <c r="G14061" s="161" t="n">
        <v>0.161</v>
      </c>
      <c r="H14061" s="161" t="inlineStr">
        <is>
          <t>2020-2024 avg</t>
        </is>
      </c>
      <c r="I14061" s="161" t="inlineStr">
        <is>
          <t>2024-PPI-Full-DTA.dta + WEO</t>
        </is>
      </c>
    </row>
    <row r="14062" ht="13" customHeight="1">
      <c r="A14062" s="161" t="inlineStr">
        <is>
          <t>UGA</t>
        </is>
      </c>
      <c r="B14062" s="161" t="inlineStr">
        <is>
          <t>Uganda</t>
        </is>
      </c>
      <c r="C14062" s="161" t="inlineStr">
        <is>
          <t>Sub-Saharan Africa</t>
        </is>
      </c>
      <c r="D14062" s="161" t="inlineStr">
        <is>
          <t>Low income</t>
        </is>
      </c>
      <c r="E14062" s="161" t="b">
        <v>1</v>
      </c>
      <c r="F14062" s="161" t="inlineStr">
        <is>
          <t>excise_revenue_pct_of_revenue</t>
        </is>
      </c>
      <c r="G14062" s="161" t="n">
        <v>18.759</v>
      </c>
      <c r="H14062" s="161" t="inlineStr">
        <is>
          <t>2024</t>
        </is>
      </c>
      <c r="I14062" s="161" t="inlineStr">
        <is>
          <t>world-imf2026.xlsx</t>
        </is>
      </c>
    </row>
    <row r="14063" ht="13" customHeight="1">
      <c r="A14063" s="161" t="inlineStr">
        <is>
          <t>UGA</t>
        </is>
      </c>
      <c r="B14063" s="161" t="inlineStr">
        <is>
          <t>Uganda</t>
        </is>
      </c>
      <c r="C14063" s="161" t="inlineStr">
        <is>
          <t>Sub-Saharan Africa</t>
        </is>
      </c>
      <c r="D14063" s="161" t="inlineStr">
        <is>
          <t>Low income</t>
        </is>
      </c>
      <c r="E14063" s="161" t="b">
        <v>1</v>
      </c>
      <c r="F14063" s="161" t="inlineStr">
        <is>
          <t>ff_subsidy_total_pct_gdp</t>
        </is>
      </c>
      <c r="G14063" s="161" t="n">
        <v>0.179</v>
      </c>
      <c r="H14063" s="161" t="inlineStr">
        <is>
          <t>2024</t>
        </is>
      </c>
      <c r="I14063" s="161" t="inlineStr">
        <is>
          <t>imffossilfuelsubsidiesdata.xlsb + WEO</t>
        </is>
      </c>
    </row>
    <row r="14064" ht="13" customHeight="1">
      <c r="A14064" s="161" t="inlineStr">
        <is>
          <t>UGA</t>
        </is>
      </c>
      <c r="B14064" s="161" t="inlineStr">
        <is>
          <t>Uganda</t>
        </is>
      </c>
      <c r="C14064" s="161" t="inlineStr">
        <is>
          <t>Sub-Saharan Africa</t>
        </is>
      </c>
      <c r="D14064" s="161" t="inlineStr">
        <is>
          <t>Low income</t>
        </is>
      </c>
      <c r="E14064" s="161" t="b">
        <v>1</v>
      </c>
      <c r="F14064" s="161" t="inlineStr">
        <is>
          <t>ff_subsidy_explicit_pct_gdp</t>
        </is>
      </c>
      <c r="G14064" s="161" t="n">
        <v>0.006</v>
      </c>
      <c r="H14064" s="161" t="inlineStr">
        <is>
          <t>2024</t>
        </is>
      </c>
      <c r="I14064" s="161" t="inlineStr">
        <is>
          <t>imffossilfuelsubsidiesdata.xlsb</t>
        </is>
      </c>
    </row>
    <row r="14065" ht="13" customHeight="1">
      <c r="A14065" s="161" t="inlineStr">
        <is>
          <t>UGA</t>
        </is>
      </c>
      <c r="B14065" s="161" t="inlineStr">
        <is>
          <t>Uganda</t>
        </is>
      </c>
      <c r="C14065" s="161" t="inlineStr">
        <is>
          <t>Sub-Saharan Africa</t>
        </is>
      </c>
      <c r="D14065" s="161" t="inlineStr">
        <is>
          <t>Low income</t>
        </is>
      </c>
      <c r="E14065" s="161" t="b">
        <v>1</v>
      </c>
      <c r="F14065" s="161" t="inlineStr">
        <is>
          <t>ff_subsidy_implicit_pct_gdp</t>
        </is>
      </c>
      <c r="G14065" s="161" t="n">
        <v>0.173</v>
      </c>
      <c r="H14065" s="161" t="inlineStr">
        <is>
          <t>2024</t>
        </is>
      </c>
      <c r="I14065" s="161" t="inlineStr">
        <is>
          <t>imffossilfuelsubsidiesdata.xlsb</t>
        </is>
      </c>
    </row>
    <row r="14066" ht="13" customHeight="1">
      <c r="A14066" s="161" t="inlineStr">
        <is>
          <t>UGA</t>
        </is>
      </c>
      <c r="B14066" s="161" t="inlineStr">
        <is>
          <t>Uganda</t>
        </is>
      </c>
      <c r="C14066" s="161" t="inlineStr">
        <is>
          <t>Sub-Saharan Africa</t>
        </is>
      </c>
      <c r="D14066" s="161" t="inlineStr">
        <is>
          <t>Low income</t>
        </is>
      </c>
      <c r="E14066" s="161" t="b">
        <v>1</v>
      </c>
      <c r="F14066" s="161" t="inlineStr">
        <is>
          <t>env_protection_pct_of_expenditure</t>
        </is>
      </c>
      <c r="G14066" s="161" t="n">
        <v>0.843</v>
      </c>
      <c r="H14066" s="161" t="inlineStr">
        <is>
          <t>2022</t>
        </is>
      </c>
      <c r="I14066" s="161" t="inlineStr">
        <is>
          <t>WB_BOOST_WIDEF.csv</t>
        </is>
      </c>
    </row>
    <row r="14067" ht="13" customHeight="1">
      <c r="A14067" s="161" t="inlineStr">
        <is>
          <t>UGA</t>
        </is>
      </c>
      <c r="B14067" s="161" t="inlineStr">
        <is>
          <t>Uganda</t>
        </is>
      </c>
      <c r="C14067" s="161" t="inlineStr">
        <is>
          <t>Sub-Saharan Africa</t>
        </is>
      </c>
      <c r="D14067" s="161" t="inlineStr">
        <is>
          <t>Low income</t>
        </is>
      </c>
      <c r="E14067" s="161" t="b">
        <v>1</v>
      </c>
      <c r="F14067" s="161" t="inlineStr">
        <is>
          <t>net_fuel_trade_pct_merch</t>
        </is>
      </c>
      <c r="G14067" s="161" t="n">
        <v>-13.348</v>
      </c>
      <c r="H14067" s="161" t="inlineStr">
        <is>
          <t>2024</t>
        </is>
      </c>
      <c r="I14067" s="161" t="inlineStr">
        <is>
          <t>WDI TX.VAL.FUEL.ZS.UN less TM.VAL.FUEL.ZS.UN</t>
        </is>
      </c>
    </row>
    <row r="14068" ht="13" customHeight="1">
      <c r="A14068" s="161" t="inlineStr">
        <is>
          <t>UGA</t>
        </is>
      </c>
      <c r="B14068" s="161" t="inlineStr">
        <is>
          <t>Uganda</t>
        </is>
      </c>
      <c r="C14068" s="161" t="inlineStr">
        <is>
          <t>Sub-Saharan Africa</t>
        </is>
      </c>
      <c r="D14068" s="161" t="inlineStr">
        <is>
          <t>Low income</t>
        </is>
      </c>
      <c r="E14068" s="161" t="b">
        <v>1</v>
      </c>
      <c r="F14068" s="161" t="inlineStr">
        <is>
          <t>fuel_exports_pct_merch</t>
        </is>
      </c>
      <c r="G14068" s="161" t="n">
        <v>2.325</v>
      </c>
      <c r="H14068" s="161" t="inlineStr">
        <is>
          <t>2024</t>
        </is>
      </c>
      <c r="I14068" s="161" t="inlineStr">
        <is>
          <t>API_TX_VAL_FUEL_ZS_UN_DS2_en_csv_v2_33055.zip</t>
        </is>
      </c>
    </row>
    <row r="14069" ht="13" customHeight="1">
      <c r="A14069" s="161" t="inlineStr">
        <is>
          <t>UGA</t>
        </is>
      </c>
      <c r="B14069" s="161" t="inlineStr">
        <is>
          <t>Uganda</t>
        </is>
      </c>
      <c r="C14069" s="161" t="inlineStr">
        <is>
          <t>Sub-Saharan Africa</t>
        </is>
      </c>
      <c r="D14069" s="161" t="inlineStr">
        <is>
          <t>Low income</t>
        </is>
      </c>
      <c r="E14069" s="161" t="b">
        <v>1</v>
      </c>
      <c r="F14069" s="161" t="inlineStr">
        <is>
          <t>fuel_imports_pct_merch</t>
        </is>
      </c>
      <c r="G14069" s="161" t="n">
        <v>15.673</v>
      </c>
      <c r="H14069" s="161" t="inlineStr">
        <is>
          <t>2024</t>
        </is>
      </c>
      <c r="I14069" s="161" t="inlineStr">
        <is>
          <t>API_TM_VAL_FUEL_ZS_UN_DS2_en_csv_v2_36140.zip</t>
        </is>
      </c>
    </row>
    <row r="14070" ht="13" customHeight="1">
      <c r="A14070" s="161" t="inlineStr">
        <is>
          <t>UGA</t>
        </is>
      </c>
      <c r="B14070" s="161" t="inlineStr">
        <is>
          <t>Uganda</t>
        </is>
      </c>
      <c r="C14070" s="161" t="inlineStr">
        <is>
          <t>Sub-Saharan Africa</t>
        </is>
      </c>
      <c r="D14070" s="161" t="inlineStr">
        <is>
          <t>Low income</t>
        </is>
      </c>
      <c r="E14070" s="161" t="b">
        <v>1</v>
      </c>
      <c r="F14070" s="161" t="inlineStr">
        <is>
          <t>energy_import_dep_pct</t>
        </is>
      </c>
      <c r="G14070" s="161" t="n">
        <v>20.49</v>
      </c>
      <c r="H14070" s="161" t="inlineStr">
        <is>
          <t>2022</t>
        </is>
      </c>
      <c r="I14070" s="161" t="inlineStr">
        <is>
          <t>API_EG_IMP_CONS_ZS_DS2_en_csv_v2_160768.zip</t>
        </is>
      </c>
    </row>
    <row r="14071" ht="13" customHeight="1">
      <c r="A14071" s="161" t="inlineStr">
        <is>
          <t>UGA</t>
        </is>
      </c>
      <c r="B14071" s="161" t="inlineStr">
        <is>
          <t>Uganda</t>
        </is>
      </c>
      <c r="C14071" s="161" t="inlineStr">
        <is>
          <t>Sub-Saharan Africa</t>
        </is>
      </c>
      <c r="D14071" s="161" t="inlineStr">
        <is>
          <t>Low income</t>
        </is>
      </c>
      <c r="E14071" s="161" t="b">
        <v>1</v>
      </c>
      <c r="F14071" s="161" t="inlineStr">
        <is>
          <t>fossil_rents_total_pct_gdp</t>
        </is>
      </c>
      <c r="G14071" s="161" t="n">
        <v>0</v>
      </c>
      <c r="H14071" s="161" t="inlineStr">
        <is>
          <t>2021</t>
        </is>
      </c>
      <c r="I14071" s="161" t="inlineStr">
        <is>
          <t>WDI NY.GDP.PETR+NGAS+COAL.RT.ZS</t>
        </is>
      </c>
    </row>
    <row r="14072" ht="13" customHeight="1">
      <c r="A14072" s="161" t="inlineStr">
        <is>
          <t>UGA</t>
        </is>
      </c>
      <c r="B14072" s="161" t="inlineStr">
        <is>
          <t>Uganda</t>
        </is>
      </c>
      <c r="C14072" s="161" t="inlineStr">
        <is>
          <t>Sub-Saharan Africa</t>
        </is>
      </c>
      <c r="D14072" s="161" t="inlineStr">
        <is>
          <t>Low income</t>
        </is>
      </c>
      <c r="E14072" s="161" t="b">
        <v>1</v>
      </c>
      <c r="F14072" s="161" t="inlineStr">
        <is>
          <t>oil_rents_pct_gdp</t>
        </is>
      </c>
      <c r="G14072" s="161" t="n">
        <v>0</v>
      </c>
      <c r="H14072" s="161" t="inlineStr">
        <is>
          <t>2021</t>
        </is>
      </c>
      <c r="I14072" s="161" t="inlineStr">
        <is>
          <t>API_NY_GDP_PETR_RT_ZS_DS2_en_csv_v2_40227.zip</t>
        </is>
      </c>
    </row>
    <row r="14073" ht="13" customHeight="1">
      <c r="A14073" s="161" t="inlineStr">
        <is>
          <t>UGA</t>
        </is>
      </c>
      <c r="B14073" s="161" t="inlineStr">
        <is>
          <t>Uganda</t>
        </is>
      </c>
      <c r="C14073" s="161" t="inlineStr">
        <is>
          <t>Sub-Saharan Africa</t>
        </is>
      </c>
      <c r="D14073" s="161" t="inlineStr">
        <is>
          <t>Low income</t>
        </is>
      </c>
      <c r="E14073" s="161" t="b">
        <v>1</v>
      </c>
      <c r="F14073" s="161" t="inlineStr">
        <is>
          <t>gas_rents_pct_gdp</t>
        </is>
      </c>
      <c r="G14073" s="161" t="n">
        <v>0</v>
      </c>
      <c r="H14073" s="161" t="inlineStr">
        <is>
          <t>2021</t>
        </is>
      </c>
      <c r="I14073" s="161" t="inlineStr">
        <is>
          <t>API_NY_GDP_NGAS_RT_ZS_DS2_en_csv_v2_35861.zip</t>
        </is>
      </c>
    </row>
    <row r="14074" ht="13" customHeight="1">
      <c r="A14074" s="161" t="inlineStr">
        <is>
          <t>UGA</t>
        </is>
      </c>
      <c r="B14074" s="161" t="inlineStr">
        <is>
          <t>Uganda</t>
        </is>
      </c>
      <c r="C14074" s="161" t="inlineStr">
        <is>
          <t>Sub-Saharan Africa</t>
        </is>
      </c>
      <c r="D14074" s="161" t="inlineStr">
        <is>
          <t>Low income</t>
        </is>
      </c>
      <c r="E14074" s="161" t="b">
        <v>1</v>
      </c>
      <c r="F14074" s="161" t="inlineStr">
        <is>
          <t>coal_rents_pct_gdp</t>
        </is>
      </c>
      <c r="G14074" s="161" t="n">
        <v>0</v>
      </c>
      <c r="H14074" s="161" t="inlineStr">
        <is>
          <t>2021</t>
        </is>
      </c>
      <c r="I14074" s="161" t="inlineStr">
        <is>
          <t>API_NY_GDP_COAL_RT_ZS_DS2_en_csv_v2_35370.zip</t>
        </is>
      </c>
    </row>
    <row r="14075" ht="13" customHeight="1">
      <c r="A14075" s="161" t="inlineStr">
        <is>
          <t>UGA</t>
        </is>
      </c>
      <c r="B14075" s="161" t="inlineStr">
        <is>
          <t>Uganda</t>
        </is>
      </c>
      <c r="C14075" s="161" t="inlineStr">
        <is>
          <t>Sub-Saharan Africa</t>
        </is>
      </c>
      <c r="D14075" s="161" t="inlineStr">
        <is>
          <t>Low income</t>
        </is>
      </c>
      <c r="E14075" s="161" t="b">
        <v>1</v>
      </c>
      <c r="F14075" s="161" t="inlineStr">
        <is>
          <t>other_fossil_gen_share_pct</t>
        </is>
      </c>
      <c r="G14075" s="161" t="n">
        <v>2.926</v>
      </c>
      <c r="H14075" s="161" t="inlineStr">
        <is>
          <t>2024</t>
        </is>
      </c>
      <c r="I14075" s="161" t="inlineStr">
        <is>
          <t>release_generation_yearly_global.csv</t>
        </is>
      </c>
    </row>
    <row r="14076" ht="13" customHeight="1">
      <c r="A14076" s="161" t="inlineStr">
        <is>
          <t>UGA</t>
        </is>
      </c>
      <c r="B14076" s="161" t="inlineStr">
        <is>
          <t>Uganda</t>
        </is>
      </c>
      <c r="C14076" s="161" t="inlineStr">
        <is>
          <t>Sub-Saharan Africa</t>
        </is>
      </c>
      <c r="D14076" s="161" t="inlineStr">
        <is>
          <t>Low income</t>
        </is>
      </c>
      <c r="E14076" s="161" t="b">
        <v>1</v>
      </c>
      <c r="F14076" s="161" t="inlineStr">
        <is>
          <t>renewable_share_electricity_pct</t>
        </is>
      </c>
      <c r="G14076" s="161" t="n">
        <v>98.072</v>
      </c>
      <c r="H14076" s="161" t="inlineStr">
        <is>
          <t>2024</t>
        </is>
      </c>
      <c r="I14076" s="161" t="inlineStr">
        <is>
          <t>imffossilfuelsubsidiesdata.xlsb</t>
        </is>
      </c>
    </row>
    <row r="14077" ht="13" customHeight="1">
      <c r="A14077" s="161" t="inlineStr">
        <is>
          <t>UGA</t>
        </is>
      </c>
      <c r="B14077" s="161" t="inlineStr">
        <is>
          <t>Uganda</t>
        </is>
      </c>
      <c r="C14077" s="161" t="inlineStr">
        <is>
          <t>Sub-Saharan Africa</t>
        </is>
      </c>
      <c r="D14077" s="161" t="inlineStr">
        <is>
          <t>Low income</t>
        </is>
      </c>
      <c r="E14077" s="161" t="b">
        <v>1</v>
      </c>
      <c r="F14077" s="161" t="inlineStr">
        <is>
          <t>re_share_change_pp</t>
        </is>
      </c>
      <c r="G14077" s="161" t="n">
        <v>0.02</v>
      </c>
      <c r="H14077" s="161" t="inlineStr">
        <is>
          <t>2024</t>
        </is>
      </c>
      <c r="I14077" s="161" t="inlineStr">
        <is>
          <t>release_generation_yearly_global.csv</t>
        </is>
      </c>
    </row>
    <row r="14078" ht="13" customHeight="1">
      <c r="A14078" s="161" t="inlineStr">
        <is>
          <t>UGA</t>
        </is>
      </c>
      <c r="B14078" s="161" t="inlineStr">
        <is>
          <t>Uganda</t>
        </is>
      </c>
      <c r="C14078" s="161" t="inlineStr">
        <is>
          <t>Sub-Saharan Africa</t>
        </is>
      </c>
      <c r="D14078" s="161" t="inlineStr">
        <is>
          <t>Low income</t>
        </is>
      </c>
      <c r="E14078" s="161" t="b">
        <v>1</v>
      </c>
      <c r="F14078" s="161" t="inlineStr">
        <is>
          <t>re_capacity_growth_pct</t>
        </is>
      </c>
      <c r="G14078" s="161" t="n">
        <v>11.628</v>
      </c>
      <c r="H14078" s="161" t="inlineStr">
        <is>
          <t>2024</t>
        </is>
      </c>
      <c r="I14078" s="161" t="inlineStr">
        <is>
          <t>release_generation_yearly_global.csv</t>
        </is>
      </c>
    </row>
    <row r="14079" ht="13" customHeight="1">
      <c r="A14079" s="161" t="inlineStr">
        <is>
          <t>UGA</t>
        </is>
      </c>
      <c r="B14079" s="161" t="inlineStr">
        <is>
          <t>Uganda</t>
        </is>
      </c>
      <c r="C14079" s="161" t="inlineStr">
        <is>
          <t>Sub-Saharan Africa</t>
        </is>
      </c>
      <c r="D14079" s="161" t="inlineStr">
        <is>
          <t>Low income</t>
        </is>
      </c>
      <c r="E14079" s="161" t="b">
        <v>1</v>
      </c>
      <c r="F14079" s="161" t="inlineStr">
        <is>
          <t>inn_total_inv_2030_pct_gdp</t>
        </is>
      </c>
      <c r="G14079" s="161" t="n">
        <v>3.99946014583313</v>
      </c>
      <c r="H14079" s="161" t="inlineStr">
        <is>
          <t>2030</t>
        </is>
      </c>
      <c r="I14079" s="161" t="inlineStr">
        <is>
          <t>Mitigation_Investment_Needs_v1.1.xlsx (InvestmentNeeds v1.1, model output)</t>
        </is>
      </c>
    </row>
    <row r="14080" ht="13" customHeight="1">
      <c r="A14080" s="161" t="inlineStr">
        <is>
          <t>UGA</t>
        </is>
      </c>
      <c r="B14080" s="161" t="inlineStr">
        <is>
          <t>Uganda</t>
        </is>
      </c>
      <c r="C14080" s="161" t="inlineStr">
        <is>
          <t>Sub-Saharan Africa</t>
        </is>
      </c>
      <c r="D14080" s="161" t="inlineStr">
        <is>
          <t>Low income</t>
        </is>
      </c>
      <c r="E14080" s="161" t="b">
        <v>1</v>
      </c>
      <c r="F14080" s="161" t="inlineStr">
        <is>
          <t>inn_incr_inv_2030_pct_gdp</t>
        </is>
      </c>
      <c r="G14080" s="161" t="n">
        <v>0.9598704349999509</v>
      </c>
      <c r="H14080" s="161" t="inlineStr">
        <is>
          <t>2030</t>
        </is>
      </c>
      <c r="I14080" s="161" t="inlineStr">
        <is>
          <t>Mitigation_Investment_Needs_v1.1.xlsx (InvestmentNeeds v1.1, model output)</t>
        </is>
      </c>
    </row>
    <row r="14081" ht="13" customHeight="1">
      <c r="A14081" s="161" t="inlineStr">
        <is>
          <t>UGA</t>
        </is>
      </c>
      <c r="B14081" s="161" t="inlineStr">
        <is>
          <t>Uganda</t>
        </is>
      </c>
      <c r="C14081" s="161" t="inlineStr">
        <is>
          <t>Sub-Saharan Africa</t>
        </is>
      </c>
      <c r="D14081" s="161" t="inlineStr">
        <is>
          <t>Low income</t>
        </is>
      </c>
      <c r="E14081" s="161" t="b">
        <v>1</v>
      </c>
      <c r="F14081" s="161" t="inlineStr">
        <is>
          <t>inn_incr_inv_gen_2030_pct_gdp</t>
        </is>
      </c>
      <c r="G14081" s="161" t="n">
        <v>0.2004087444121304</v>
      </c>
      <c r="H14081" s="161" t="inlineStr">
        <is>
          <t>2030</t>
        </is>
      </c>
      <c r="I14081" s="161" t="inlineStr">
        <is>
          <t>Mitigation_Investment_Needs_v1.1.xlsx (InvestmentNeeds v1.1, model output)</t>
        </is>
      </c>
    </row>
    <row r="14082" ht="13" customHeight="1">
      <c r="A14082" s="161" t="inlineStr">
        <is>
          <t>UGA</t>
        </is>
      </c>
      <c r="B14082" s="161" t="inlineStr">
        <is>
          <t>Uganda</t>
        </is>
      </c>
      <c r="C14082" s="161" t="inlineStr">
        <is>
          <t>Sub-Saharan Africa</t>
        </is>
      </c>
      <c r="D14082" s="161" t="inlineStr">
        <is>
          <t>Low income</t>
        </is>
      </c>
      <c r="E14082" s="161" t="b">
        <v>1</v>
      </c>
      <c r="F14082" s="161" t="inlineStr">
        <is>
          <t>inn_incr_inv_grid_2030_pct_gdp</t>
        </is>
      </c>
      <c r="G14082" s="161" t="n">
        <v>0.1374231390254602</v>
      </c>
      <c r="H14082" s="161" t="inlineStr">
        <is>
          <t>2030</t>
        </is>
      </c>
      <c r="I14082" s="161" t="inlineStr">
        <is>
          <t>Mitigation_Investment_Needs_v1.1.xlsx (InvestmentNeeds v1.1, model output)</t>
        </is>
      </c>
    </row>
    <row r="14083" ht="13" customHeight="1">
      <c r="A14083" s="161" t="inlineStr">
        <is>
          <t>UGA</t>
        </is>
      </c>
      <c r="B14083" s="161" t="inlineStr">
        <is>
          <t>Uganda</t>
        </is>
      </c>
      <c r="C14083" s="161" t="inlineStr">
        <is>
          <t>Sub-Saharan Africa</t>
        </is>
      </c>
      <c r="D14083" s="161" t="inlineStr">
        <is>
          <t>Low income</t>
        </is>
      </c>
      <c r="E14083" s="161" t="b">
        <v>1</v>
      </c>
      <c r="F14083" s="161" t="inlineStr">
        <is>
          <t>inn_incr_inv_trn_2030_pct_gdp</t>
        </is>
      </c>
      <c r="G14083" s="161" t="n">
        <v>0.1283792465916366</v>
      </c>
      <c r="H14083" s="161" t="inlineStr">
        <is>
          <t>2030</t>
        </is>
      </c>
      <c r="I14083" s="161" t="inlineStr">
        <is>
          <t>Mitigation_Investment_Needs_v1.1.xlsx (InvestmentNeeds v1.1, model output)</t>
        </is>
      </c>
    </row>
    <row r="14084" ht="13" customHeight="1">
      <c r="A14084" s="161" t="inlineStr">
        <is>
          <t>UGA</t>
        </is>
      </c>
      <c r="B14084" s="161" t="inlineStr">
        <is>
          <t>Uganda</t>
        </is>
      </c>
      <c r="C14084" s="161" t="inlineStr">
        <is>
          <t>Sub-Saharan Africa</t>
        </is>
      </c>
      <c r="D14084" s="161" t="inlineStr">
        <is>
          <t>Low income</t>
        </is>
      </c>
      <c r="E14084" s="161" t="b">
        <v>1</v>
      </c>
      <c r="F14084" s="161" t="inlineStr">
        <is>
          <t>inn_incr_inv_bld_2030_pct_gdp</t>
        </is>
      </c>
      <c r="G14084" s="161" t="n">
        <v>0.059380632428768</v>
      </c>
      <c r="H14084" s="161" t="inlineStr">
        <is>
          <t>2030</t>
        </is>
      </c>
      <c r="I14084" s="161" t="inlineStr">
        <is>
          <t>Mitigation_Investment_Needs_v1.1.xlsx (InvestmentNeeds v1.1, model output)</t>
        </is>
      </c>
    </row>
    <row r="14085" ht="13" customHeight="1">
      <c r="A14085" s="161" t="inlineStr">
        <is>
          <t>UGA</t>
        </is>
      </c>
      <c r="B14085" s="161" t="inlineStr">
        <is>
          <t>Uganda</t>
        </is>
      </c>
      <c r="C14085" s="161" t="inlineStr">
        <is>
          <t>Sub-Saharan Africa</t>
        </is>
      </c>
      <c r="D14085" s="161" t="inlineStr">
        <is>
          <t>Low income</t>
        </is>
      </c>
      <c r="E14085" s="161" t="b">
        <v>1</v>
      </c>
      <c r="F14085" s="161" t="inlineStr">
        <is>
          <t>inn_incr_inv_ind_2030_pct_gdp</t>
        </is>
      </c>
      <c r="G14085" s="161" t="n">
        <v>0.0343881849124295</v>
      </c>
      <c r="H14085" s="161" t="inlineStr">
        <is>
          <t>2030</t>
        </is>
      </c>
      <c r="I14085" s="161" t="inlineStr">
        <is>
          <t>Mitigation_Investment_Needs_v1.1.xlsx (InvestmentNeeds v1.1, model output)</t>
        </is>
      </c>
    </row>
    <row r="14086" ht="13" customHeight="1">
      <c r="A14086" s="161" t="inlineStr">
        <is>
          <t>UGA</t>
        </is>
      </c>
      <c r="B14086" s="161" t="inlineStr">
        <is>
          <t>Uganda</t>
        </is>
      </c>
      <c r="C14086" s="161" t="inlineStr">
        <is>
          <t>Sub-Saharan Africa</t>
        </is>
      </c>
      <c r="D14086" s="161" t="inlineStr">
        <is>
          <t>Low income</t>
        </is>
      </c>
      <c r="E14086" s="161" t="b">
        <v>1</v>
      </c>
      <c r="F14086" s="161" t="inlineStr">
        <is>
          <t>inn_incr_inv_fuel_2030_pct_gdp</t>
        </is>
      </c>
      <c r="G14086" s="161" t="n">
        <v>0.0459659477552664</v>
      </c>
      <c r="H14086" s="161" t="inlineStr">
        <is>
          <t>2030</t>
        </is>
      </c>
      <c r="I14086" s="161" t="inlineStr">
        <is>
          <t>Mitigation_Investment_Needs_v1.1.xlsx (InvestmentNeeds v1.1, model output)</t>
        </is>
      </c>
    </row>
    <row r="14087" ht="13" customHeight="1">
      <c r="A14087" s="161" t="inlineStr">
        <is>
          <t>UGA</t>
        </is>
      </c>
      <c r="B14087" s="161" t="inlineStr">
        <is>
          <t>Uganda</t>
        </is>
      </c>
      <c r="C14087" s="161" t="inlineStr">
        <is>
          <t>Sub-Saharan Africa</t>
        </is>
      </c>
      <c r="D14087" s="161" t="inlineStr">
        <is>
          <t>Low income</t>
        </is>
      </c>
      <c r="E14087" s="161" t="b">
        <v>1</v>
      </c>
      <c r="F14087" s="161" t="inlineStr">
        <is>
          <t>inn_incr_inv_afolu_2030_pct_gdp</t>
        </is>
      </c>
      <c r="G14087" s="161" t="n">
        <v>0.353924539874259</v>
      </c>
      <c r="H14087" s="161" t="inlineStr">
        <is>
          <t>2030</t>
        </is>
      </c>
      <c r="I14087" s="161" t="inlineStr">
        <is>
          <t>Mitigation_Investment_Needs_v1.1.xlsx (InvestmentNeeds v1.1, model output)</t>
        </is>
      </c>
    </row>
    <row r="14088" ht="13" customHeight="1">
      <c r="A14088" s="161" t="inlineStr">
        <is>
          <t>UGA</t>
        </is>
      </c>
      <c r="B14088" s="161" t="inlineStr">
        <is>
          <t>Uganda</t>
        </is>
      </c>
      <c r="C14088" s="161" t="inlineStr">
        <is>
          <t>Sub-Saharan Africa</t>
        </is>
      </c>
      <c r="D14088" s="161" t="inlineStr">
        <is>
          <t>Low income</t>
        </is>
      </c>
      <c r="E14088" s="161" t="b">
        <v>1</v>
      </c>
      <c r="F14088" s="161" t="inlineStr">
        <is>
          <t>inn_incr_cost_a_2030_pct_gdp</t>
        </is>
      </c>
      <c r="G14088" s="161" t="n">
        <v>0.0636779499719078</v>
      </c>
      <c r="H14088" s="161" t="inlineStr">
        <is>
          <t>2030</t>
        </is>
      </c>
      <c r="I14088" s="161" t="inlineStr">
        <is>
          <t>Mitigation_Investment_Needs_v1.1.xlsx (InvestmentNeeds v1.1, model output)</t>
        </is>
      </c>
    </row>
    <row r="14089" ht="13" customHeight="1">
      <c r="A14089" s="161" t="inlineStr">
        <is>
          <t>UGA</t>
        </is>
      </c>
      <c r="B14089" s="161" t="inlineStr">
        <is>
          <t>Uganda</t>
        </is>
      </c>
      <c r="C14089" s="161" t="inlineStr">
        <is>
          <t>Sub-Saharan Africa</t>
        </is>
      </c>
      <c r="D14089" s="161" t="inlineStr">
        <is>
          <t>Low income</t>
        </is>
      </c>
      <c r="E14089" s="161" t="b">
        <v>1</v>
      </c>
      <c r="F14089" s="161" t="inlineStr">
        <is>
          <t>inn_incr_cost_b_2030_pct_gdp</t>
        </is>
      </c>
      <c r="G14089" s="161" t="n">
        <v>0.0446650250566813</v>
      </c>
      <c r="H14089" s="161" t="inlineStr">
        <is>
          <t>2030</t>
        </is>
      </c>
      <c r="I14089" s="161" t="inlineStr">
        <is>
          <t>Mitigation_Investment_Needs_v1.1.xlsx (InvestmentNeeds v1.1, model output)</t>
        </is>
      </c>
    </row>
    <row r="14090" ht="13" customHeight="1">
      <c r="A14090" s="161" t="inlineStr">
        <is>
          <t>UGA</t>
        </is>
      </c>
      <c r="B14090" s="161" t="inlineStr">
        <is>
          <t>Uganda</t>
        </is>
      </c>
      <c r="C14090" s="161" t="inlineStr">
        <is>
          <t>Sub-Saharan Africa</t>
        </is>
      </c>
      <c r="D14090" s="161" t="inlineStr">
        <is>
          <t>Low income</t>
        </is>
      </c>
      <c r="E14090" s="161" t="b">
        <v>1</v>
      </c>
      <c r="F14090" s="161" t="inlineStr">
        <is>
          <t>inn_incr_cost_c_2030_pct_gdp</t>
        </is>
      </c>
      <c r="G14090" s="161" t="n">
        <v>-0.004033647267063</v>
      </c>
      <c r="H14090" s="161" t="inlineStr">
        <is>
          <t>2030</t>
        </is>
      </c>
      <c r="I14090" s="161" t="inlineStr">
        <is>
          <t>Mitigation_Investment_Needs_v1.1.xlsx (InvestmentNeeds v1.1, model output)</t>
        </is>
      </c>
    </row>
    <row r="14091" ht="13" customHeight="1">
      <c r="A14091" s="161" t="inlineStr">
        <is>
          <t>UGA</t>
        </is>
      </c>
      <c r="B14091" s="161" t="inlineStr">
        <is>
          <t>Uganda</t>
        </is>
      </c>
      <c r="C14091" s="161" t="inlineStr">
        <is>
          <t>Sub-Saharan Africa</t>
        </is>
      </c>
      <c r="D14091" s="161" t="inlineStr">
        <is>
          <t>Low income</t>
        </is>
      </c>
      <c r="E14091" s="161" t="b">
        <v>1</v>
      </c>
      <c r="F14091" s="161" t="inlineStr">
        <is>
          <t>inn_cost_per_t_b_2030_usd</t>
        </is>
      </c>
      <c r="G14091" s="161" t="n">
        <v>67.1737872122462</v>
      </c>
      <c r="H14091" s="161" t="inlineStr">
        <is>
          <t>2030</t>
        </is>
      </c>
      <c r="I14091" s="161" t="inlineStr">
        <is>
          <t>Mitigation_Investment_Needs_v1.1.xlsx (InvestmentNeeds v1.1, model output)</t>
        </is>
      </c>
    </row>
    <row r="14092" ht="13" customHeight="1">
      <c r="A14092" s="161" t="inlineStr">
        <is>
          <t>UGA</t>
        </is>
      </c>
      <c r="B14092" s="161" t="inlineStr">
        <is>
          <t>Uganda</t>
        </is>
      </c>
      <c r="C14092" s="161" t="inlineStr">
        <is>
          <t>Sub-Saharan Africa</t>
        </is>
      </c>
      <c r="D14092" s="161" t="inlineStr">
        <is>
          <t>Low income</t>
        </is>
      </c>
      <c r="E14092" s="161" t="b">
        <v>1</v>
      </c>
      <c r="F14092" s="161" t="inlineStr">
        <is>
          <t>inn_coc_penalty_2030_pct_gdp</t>
        </is>
      </c>
      <c r="G14092" s="161" t="n">
        <v>0.0792205204801102</v>
      </c>
      <c r="H14092" s="161" t="inlineStr">
        <is>
          <t>2030</t>
        </is>
      </c>
      <c r="I14092" s="161" t="inlineStr">
        <is>
          <t>Mitigation_Investment_Needs_v1.1.xlsx (InvestmentNeeds v1.1, model output)</t>
        </is>
      </c>
    </row>
    <row r="14093" ht="13" customHeight="1">
      <c r="A14093" s="161" t="inlineStr">
        <is>
          <t>UGA</t>
        </is>
      </c>
      <c r="B14093" s="161" t="inlineStr">
        <is>
          <t>Uganda</t>
        </is>
      </c>
      <c r="C14093" s="161" t="inlineStr">
        <is>
          <t>Sub-Saharan Africa</t>
        </is>
      </c>
      <c r="D14093" s="161" t="inlineStr">
        <is>
          <t>Low income</t>
        </is>
      </c>
      <c r="E14093" s="161" t="b">
        <v>1</v>
      </c>
      <c r="F14093" s="161" t="inlineStr">
        <is>
          <t>inn_pima_adj_inv_2030_pct_gdp</t>
        </is>
      </c>
      <c r="G14093" s="161" t="n">
        <v>4.87996144925685</v>
      </c>
      <c r="H14093" s="161" t="inlineStr">
        <is>
          <t>2030</t>
        </is>
      </c>
      <c r="I14093" s="161" t="inlineStr">
        <is>
          <t>Mitigation_Investment_Needs_v1.1.xlsx (InvestmentNeeds v1.1, model output)</t>
        </is>
      </c>
    </row>
    <row r="14094" ht="13" customHeight="1">
      <c r="A14094" s="161" t="inlineStr">
        <is>
          <t>UGA</t>
        </is>
      </c>
      <c r="B14094" s="161" t="inlineStr">
        <is>
          <t>Uganda</t>
        </is>
      </c>
      <c r="C14094" s="161" t="inlineStr">
        <is>
          <t>Sub-Saharan Africa</t>
        </is>
      </c>
      <c r="D14094" s="161" t="inlineStr">
        <is>
          <t>Low income</t>
        </is>
      </c>
      <c r="E14094" s="161" t="b">
        <v>1</v>
      </c>
      <c r="F14094" s="161" t="inlineStr">
        <is>
          <t>nmim_nz_inv_2030_pct_gdp</t>
        </is>
      </c>
      <c r="G14094" s="161" t="n">
        <v>2.874867548727523</v>
      </c>
      <c r="H14094" s="161" t="inlineStr">
        <is>
          <t>2030</t>
        </is>
      </c>
      <c r="I14094" s="161" t="inlineStr">
        <is>
          <t>nmim_summary_v0_2.csv (InvestmentNeeds NMIM v0.2, model output)</t>
        </is>
      </c>
    </row>
    <row r="14095" ht="13" customHeight="1">
      <c r="A14095" s="161" t="inlineStr">
        <is>
          <t>UGA</t>
        </is>
      </c>
      <c r="B14095" s="161" t="inlineStr">
        <is>
          <t>Uganda</t>
        </is>
      </c>
      <c r="C14095" s="161" t="inlineStr">
        <is>
          <t>Sub-Saharan Africa</t>
        </is>
      </c>
      <c r="D14095" s="161" t="inlineStr">
        <is>
          <t>Low income</t>
        </is>
      </c>
      <c r="E14095" s="161" t="b">
        <v>1</v>
      </c>
      <c r="F14095" s="161" t="inlineStr">
        <is>
          <t>nmim_typ1_2030_pct_gdp</t>
        </is>
      </c>
      <c r="G14095" s="161" t="n">
        <v>1.160338053250711</v>
      </c>
      <c r="H14095" s="161" t="inlineStr">
        <is>
          <t>2030</t>
        </is>
      </c>
      <c r="I14095" s="161" t="inlineStr">
        <is>
          <t>nmim_summary_v0_2.csv (InvestmentNeeds NMIM v0.2, model output)</t>
        </is>
      </c>
    </row>
    <row r="14096" ht="13" customHeight="1">
      <c r="A14096" s="161" t="inlineStr">
        <is>
          <t>UGA</t>
        </is>
      </c>
      <c r="B14096" s="161" t="inlineStr">
        <is>
          <t>Uganda</t>
        </is>
      </c>
      <c r="C14096" s="161" t="inlineStr">
        <is>
          <t>Sub-Saharan Africa</t>
        </is>
      </c>
      <c r="D14096" s="161" t="inlineStr">
        <is>
          <t>Low income</t>
        </is>
      </c>
      <c r="E14096" s="161" t="b">
        <v>1</v>
      </c>
      <c r="F14096" s="161" t="inlineStr">
        <is>
          <t>nmim_typ2_2030_pct_gdp</t>
        </is>
      </c>
      <c r="G14096" s="161" t="n">
        <v>0.1816980847945583</v>
      </c>
      <c r="H14096" s="161" t="inlineStr">
        <is>
          <t>2030</t>
        </is>
      </c>
      <c r="I14096" s="161" t="inlineStr">
        <is>
          <t>nmim_summary_v0_2.csv (InvestmentNeeds NMIM v0.2, model output)</t>
        </is>
      </c>
    </row>
    <row r="14097" ht="13" customHeight="1">
      <c r="A14097" s="161" t="inlineStr">
        <is>
          <t>UGA</t>
        </is>
      </c>
      <c r="B14097" s="161" t="inlineStr">
        <is>
          <t>Uganda</t>
        </is>
      </c>
      <c r="C14097" s="161" t="inlineStr">
        <is>
          <t>Sub-Saharan Africa</t>
        </is>
      </c>
      <c r="D14097" s="161" t="inlineStr">
        <is>
          <t>Low income</t>
        </is>
      </c>
      <c r="E14097" s="161" t="b">
        <v>1</v>
      </c>
      <c r="F14097" s="161" t="inlineStr">
        <is>
          <t>nmim_typ3_2030_pct_gdp</t>
        </is>
      </c>
      <c r="G14097" s="161" t="n">
        <v>0.2107659419176944</v>
      </c>
      <c r="H14097" s="161" t="inlineStr">
        <is>
          <t>2030</t>
        </is>
      </c>
      <c r="I14097" s="161" t="inlineStr">
        <is>
          <t>nmim_summary_v0_2.csv (InvestmentNeeds NMIM v0.2, model output)</t>
        </is>
      </c>
    </row>
    <row r="14098" ht="13" customHeight="1">
      <c r="A14098" s="161" t="inlineStr">
        <is>
          <t>UGA</t>
        </is>
      </c>
      <c r="B14098" s="161" t="inlineStr">
        <is>
          <t>Uganda</t>
        </is>
      </c>
      <c r="C14098" s="161" t="inlineStr">
        <is>
          <t>Sub-Saharan Africa</t>
        </is>
      </c>
      <c r="D14098" s="161" t="inlineStr">
        <is>
          <t>Low income</t>
        </is>
      </c>
      <c r="E14098" s="161" t="b">
        <v>1</v>
      </c>
      <c r="F14098" s="161" t="inlineStr">
        <is>
          <t>nmim_typ4_2030_pct_gdp</t>
        </is>
      </c>
      <c r="G14098" s="161" t="n">
        <v>0.8915150919440371</v>
      </c>
      <c r="H14098" s="161" t="inlineStr">
        <is>
          <t>2030</t>
        </is>
      </c>
      <c r="I14098" s="161" t="inlineStr">
        <is>
          <t>nmim_summary_v0_2.csv (InvestmentNeeds NMIM v0.2, model output)</t>
        </is>
      </c>
    </row>
    <row r="14099" ht="13" customHeight="1">
      <c r="A14099" s="161" t="inlineStr">
        <is>
          <t>UGA</t>
        </is>
      </c>
      <c r="B14099" s="161" t="inlineStr">
        <is>
          <t>Uganda</t>
        </is>
      </c>
      <c r="C14099" s="161" t="inlineStr">
        <is>
          <t>Sub-Saharan Africa</t>
        </is>
      </c>
      <c r="D14099" s="161" t="inlineStr">
        <is>
          <t>Low income</t>
        </is>
      </c>
      <c r="E14099" s="161" t="b">
        <v>1</v>
      </c>
      <c r="F14099" s="161" t="inlineStr">
        <is>
          <t>nmim_typ5_2030_pct_gdp</t>
        </is>
      </c>
      <c r="G14099" s="161" t="n">
        <v>0.4305503767038686</v>
      </c>
      <c r="H14099" s="161" t="inlineStr">
        <is>
          <t>2030</t>
        </is>
      </c>
      <c r="I14099" s="161" t="inlineStr">
        <is>
          <t>nmim_summary_v0_2.csv (InvestmentNeeds NMIM v0.2, model output)</t>
        </is>
      </c>
    </row>
    <row r="14100" ht="13" customHeight="1">
      <c r="A14100" s="161" t="inlineStr">
        <is>
          <t>UGA</t>
        </is>
      </c>
      <c r="B14100" s="161" t="inlineStr">
        <is>
          <t>Uganda</t>
        </is>
      </c>
      <c r="C14100" s="161" t="inlineStr">
        <is>
          <t>Sub-Saharan Africa</t>
        </is>
      </c>
      <c r="D14100" s="161" t="inlineStr">
        <is>
          <t>Low income</t>
        </is>
      </c>
      <c r="E14100" s="161" t="b">
        <v>1</v>
      </c>
      <c r="F14100" s="161" t="inlineStr">
        <is>
          <t>nmim_budget_need_2030_pct_gdp</t>
        </is>
      </c>
      <c r="G14100" s="161" t="n">
        <v>1.427792580553955</v>
      </c>
      <c r="H14100" s="161" t="inlineStr">
        <is>
          <t>2030</t>
        </is>
      </c>
      <c r="I14100" s="161" t="inlineStr">
        <is>
          <t>nmim_summary_v0_2.csv (InvestmentNeeds NMIM v0.2, model output)</t>
        </is>
      </c>
    </row>
    <row r="14101" ht="13" customHeight="1">
      <c r="A14101" s="161" t="inlineStr">
        <is>
          <t>UGA</t>
        </is>
      </c>
      <c r="B14101" s="161" t="inlineStr">
        <is>
          <t>Uganda</t>
        </is>
      </c>
      <c r="C14101" s="161" t="inlineStr">
        <is>
          <t>Sub-Saharan Africa</t>
        </is>
      </c>
      <c r="D14101" s="161" t="inlineStr">
        <is>
          <t>Low income</t>
        </is>
      </c>
      <c r="E14101" s="161" t="b">
        <v>1</v>
      </c>
      <c r="F14101" s="161" t="inlineStr">
        <is>
          <t>nmim_private_share_2030_pct</t>
        </is>
      </c>
      <c r="G14101" s="161" t="n">
        <v>44.01513674044475</v>
      </c>
      <c r="H14101" s="161" t="inlineStr">
        <is>
          <t>2030</t>
        </is>
      </c>
      <c r="I14101" s="161" t="inlineStr">
        <is>
          <t>nmim_summary_v0_2.csv (InvestmentNeeds NMIM v0.2, model output)</t>
        </is>
      </c>
    </row>
    <row r="14102" ht="13" customHeight="1">
      <c r="A14102" s="161" t="inlineStr">
        <is>
          <t>UGA</t>
        </is>
      </c>
      <c r="B14102" s="161" t="inlineStr">
        <is>
          <t>Uganda</t>
        </is>
      </c>
      <c r="C14102" s="161" t="inlineStr">
        <is>
          <t>Sub-Saharan Africa</t>
        </is>
      </c>
      <c r="D14102" s="161" t="inlineStr">
        <is>
          <t>Low income</t>
        </is>
      </c>
      <c r="E14102" s="161" t="b">
        <v>1</v>
      </c>
      <c r="F14102" s="161" t="inlineStr">
        <is>
          <t>nmim_incr_inv_2030_pct_gdp</t>
        </is>
      </c>
      <c r="G14102" s="161" t="n">
        <v>2.244137136659615</v>
      </c>
      <c r="H14102" s="161" t="inlineStr">
        <is>
          <t>2030</t>
        </is>
      </c>
      <c r="I14102" s="161" t="inlineStr">
        <is>
          <t>nmim_summary_v0_2.csv (InvestmentNeeds NMIM v0.2, model output)</t>
        </is>
      </c>
    </row>
    <row r="14103" ht="13" customHeight="1">
      <c r="A14103" s="161" t="inlineStr">
        <is>
          <t>UGA</t>
        </is>
      </c>
      <c r="B14103" s="161" t="inlineStr">
        <is>
          <t>Uganda</t>
        </is>
      </c>
      <c r="C14103" s="161" t="inlineStr">
        <is>
          <t>Sub-Saharan Africa</t>
        </is>
      </c>
      <c r="D14103" s="161" t="inlineStr">
        <is>
          <t>Low income</t>
        </is>
      </c>
      <c r="E14103" s="161" t="b">
        <v>1</v>
      </c>
      <c r="F14103" s="161" t="inlineStr">
        <is>
          <t>nmim_incr_inv_2050_pct_gdp</t>
        </is>
      </c>
      <c r="G14103" s="161" t="n">
        <v>1.448985890888863</v>
      </c>
      <c r="H14103" s="161" t="inlineStr">
        <is>
          <t>2050</t>
        </is>
      </c>
      <c r="I14103" s="161" t="inlineStr">
        <is>
          <t>nmim_summary_v0_2.csv (InvestmentNeeds NMIM v0.2, model output)</t>
        </is>
      </c>
    </row>
    <row r="14104" ht="13" customHeight="1">
      <c r="A14104" s="161" t="inlineStr">
        <is>
          <t>UGA</t>
        </is>
      </c>
      <c r="B14104" s="161" t="inlineStr">
        <is>
          <t>Uganda</t>
        </is>
      </c>
      <c r="C14104" s="161" t="inlineStr">
        <is>
          <t>Sub-Saharan Africa</t>
        </is>
      </c>
      <c r="D14104" s="161" t="inlineStr">
        <is>
          <t>Low income</t>
        </is>
      </c>
      <c r="E14104" s="161" t="b">
        <v>1</v>
      </c>
      <c r="F14104" s="161" t="inlineStr">
        <is>
          <t>nmim_pv_incr_cost_b_pct_gdp</t>
        </is>
      </c>
      <c r="G14104" s="161" t="n">
        <v>16.17027650881563</v>
      </c>
      <c r="H14104" s="161" t="inlineStr">
        <is>
          <t>2025-2050</t>
        </is>
      </c>
      <c r="I14104" s="161" t="inlineStr">
        <is>
          <t>nmim_summary_v0_2.csv (InvestmentNeeds NMIM v0.2, model output)</t>
        </is>
      </c>
    </row>
    <row r="14105" ht="13" customHeight="1">
      <c r="A14105" s="161" t="inlineStr">
        <is>
          <t>UGA</t>
        </is>
      </c>
      <c r="B14105" s="161" t="inlineStr">
        <is>
          <t>Uganda</t>
        </is>
      </c>
      <c r="C14105" s="161" t="inlineStr">
        <is>
          <t>Sub-Saharan Africa</t>
        </is>
      </c>
      <c r="D14105" s="161" t="inlineStr">
        <is>
          <t>Low income</t>
        </is>
      </c>
      <c r="E14105" s="161" t="b">
        <v>1</v>
      </c>
      <c r="F14105" s="161" t="inlineStr">
        <is>
          <t>price_diesel_usd_litre</t>
        </is>
      </c>
      <c r="G14105" s="161" t="n">
        <v>1.154</v>
      </c>
      <c r="H14105" s="161" t="inlineStr">
        <is>
          <t>2024</t>
        </is>
      </c>
      <c r="I14105" s="161" t="inlineStr">
        <is>
          <t>imffossilfuelsubsidiesdata.xlsb</t>
        </is>
      </c>
    </row>
    <row r="14106" ht="13" customHeight="1">
      <c r="A14106" s="161" t="inlineStr">
        <is>
          <t>UGA</t>
        </is>
      </c>
      <c r="B14106" s="161" t="inlineStr">
        <is>
          <t>Uganda</t>
        </is>
      </c>
      <c r="C14106" s="161" t="inlineStr">
        <is>
          <t>Sub-Saharan Africa</t>
        </is>
      </c>
      <c r="D14106" s="161" t="inlineStr">
        <is>
          <t>Low income</t>
        </is>
      </c>
      <c r="E14106" s="161" t="b">
        <v>1</v>
      </c>
      <c r="F14106" s="161" t="inlineStr">
        <is>
          <t>price_gasoline_usd_litre</t>
        </is>
      </c>
      <c r="G14106" s="161" t="n">
        <v>1.404</v>
      </c>
      <c r="H14106" s="161" t="inlineStr">
        <is>
          <t>2024</t>
        </is>
      </c>
      <c r="I14106" s="161" t="inlineStr">
        <is>
          <t>imffossilfuelsubsidiesdata.xlsb</t>
        </is>
      </c>
    </row>
    <row r="14107" ht="13" customHeight="1">
      <c r="A14107" s="161" t="inlineStr">
        <is>
          <t>UGA</t>
        </is>
      </c>
      <c r="B14107" s="161" t="inlineStr">
        <is>
          <t>Uganda</t>
        </is>
      </c>
      <c r="C14107" s="161" t="inlineStr">
        <is>
          <t>Sub-Saharan Africa</t>
        </is>
      </c>
      <c r="D14107" s="161" t="inlineStr">
        <is>
          <t>Low income</t>
        </is>
      </c>
      <c r="E14107" s="161" t="b">
        <v>1</v>
      </c>
      <c r="F14107" s="161" t="inlineStr">
        <is>
          <t>price_electricity_residential_usd_kwh</t>
        </is>
      </c>
      <c r="G14107" s="161" t="n">
        <v>0.195</v>
      </c>
      <c r="H14107" s="161" t="inlineStr">
        <is>
          <t>2024</t>
        </is>
      </c>
      <c r="I14107" s="161" t="inlineStr">
        <is>
          <t>imffossilfuelsubsidiesdata.xlsb</t>
        </is>
      </c>
    </row>
    <row r="14108" ht="13" customHeight="1">
      <c r="A14108" s="161" t="inlineStr">
        <is>
          <t>UGA</t>
        </is>
      </c>
      <c r="B14108" s="161" t="inlineStr">
        <is>
          <t>Uganda</t>
        </is>
      </c>
      <c r="C14108" s="161" t="inlineStr">
        <is>
          <t>Sub-Saharan Africa</t>
        </is>
      </c>
      <c r="D14108" s="161" t="inlineStr">
        <is>
          <t>Low income</t>
        </is>
      </c>
      <c r="E14108" s="161" t="b">
        <v>1</v>
      </c>
      <c r="F14108" s="161" t="inlineStr">
        <is>
          <t>price_electricity_industry_usd_kwh</t>
        </is>
      </c>
      <c r="G14108" s="161" t="n">
        <v>0.08400000000000001</v>
      </c>
      <c r="H14108" s="161" t="inlineStr">
        <is>
          <t>2024</t>
        </is>
      </c>
      <c r="I14108" s="161" t="inlineStr">
        <is>
          <t>imffossilfuelsubsidiesdata.xlsb</t>
        </is>
      </c>
    </row>
    <row r="14109" ht="13" customHeight="1">
      <c r="A14109" s="161" t="inlineStr">
        <is>
          <t>UGA</t>
        </is>
      </c>
      <c r="B14109" s="161" t="inlineStr">
        <is>
          <t>Uganda</t>
        </is>
      </c>
      <c r="C14109" s="161" t="inlineStr">
        <is>
          <t>Sub-Saharan Africa</t>
        </is>
      </c>
      <c r="D14109" s="161" t="inlineStr">
        <is>
          <t>Low income</t>
        </is>
      </c>
      <c r="E14109" s="161" t="b">
        <v>1</v>
      </c>
      <c r="F14109" s="161" t="inlineStr">
        <is>
          <t>price_gas_residential_usd_gj</t>
        </is>
      </c>
      <c r="G14109" s="161" t="n">
        <v>23.664</v>
      </c>
      <c r="H14109" s="161" t="inlineStr">
        <is>
          <t>2024</t>
        </is>
      </c>
      <c r="I14109" s="161" t="inlineStr">
        <is>
          <t>imffossilfuelsubsidiesdata.xlsb</t>
        </is>
      </c>
    </row>
    <row r="14110" ht="13" customHeight="1">
      <c r="A14110" s="161" t="inlineStr">
        <is>
          <t>UGA</t>
        </is>
      </c>
      <c r="B14110" s="161" t="inlineStr">
        <is>
          <t>Uganda</t>
        </is>
      </c>
      <c r="C14110" s="161" t="inlineStr">
        <is>
          <t>Sub-Saharan Africa</t>
        </is>
      </c>
      <c r="D14110" s="161" t="inlineStr">
        <is>
          <t>Low income</t>
        </is>
      </c>
      <c r="E14110" s="161" t="b">
        <v>1</v>
      </c>
      <c r="F14110" s="161" t="inlineStr">
        <is>
          <t>price_gas_industry_usd_gj</t>
        </is>
      </c>
      <c r="G14110" s="161" t="n">
        <v>12.112</v>
      </c>
      <c r="H14110" s="161" t="inlineStr">
        <is>
          <t>2024</t>
        </is>
      </c>
      <c r="I14110" s="161" t="inlineStr">
        <is>
          <t>imffossilfuelsubsidiesdata.xlsb</t>
        </is>
      </c>
    </row>
    <row r="14111" ht="13" customHeight="1">
      <c r="A14111" s="161" t="inlineStr">
        <is>
          <t>UGA</t>
        </is>
      </c>
      <c r="B14111" s="161" t="inlineStr">
        <is>
          <t>Uganda</t>
        </is>
      </c>
      <c r="C14111" s="161" t="inlineStr">
        <is>
          <t>Sub-Saharan Africa</t>
        </is>
      </c>
      <c r="D14111" s="161" t="inlineStr">
        <is>
          <t>Low income</t>
        </is>
      </c>
      <c r="E14111" s="161" t="b">
        <v>1</v>
      </c>
      <c r="F14111" s="161" t="inlineStr">
        <is>
          <t>price_gas_power_usd_gj</t>
        </is>
      </c>
      <c r="G14111" s="161" t="n">
        <v>10.789</v>
      </c>
      <c r="H14111" s="161" t="inlineStr">
        <is>
          <t>2024</t>
        </is>
      </c>
      <c r="I14111" s="161" t="inlineStr">
        <is>
          <t>imffossilfuelsubsidiesdata.xlsb</t>
        </is>
      </c>
    </row>
    <row r="14112" ht="13" customHeight="1">
      <c r="A14112" s="161" t="inlineStr">
        <is>
          <t>UGA</t>
        </is>
      </c>
      <c r="B14112" s="161" t="inlineStr">
        <is>
          <t>Uganda</t>
        </is>
      </c>
      <c r="C14112" s="161" t="inlineStr">
        <is>
          <t>Sub-Saharan Africa</t>
        </is>
      </c>
      <c r="D14112" s="161" t="inlineStr">
        <is>
          <t>Low income</t>
        </is>
      </c>
      <c r="E14112" s="161" t="b">
        <v>1</v>
      </c>
      <c r="F14112" s="161" t="inlineStr">
        <is>
          <t>price_coal_residential_usd_gj</t>
        </is>
      </c>
      <c r="G14112" s="161" t="n">
        <v>14.388</v>
      </c>
      <c r="H14112" s="161" t="inlineStr">
        <is>
          <t>2024</t>
        </is>
      </c>
      <c r="I14112" s="161" t="inlineStr">
        <is>
          <t>imffossilfuelsubsidiesdata.xlsb</t>
        </is>
      </c>
    </row>
    <row r="14113" ht="13" customHeight="1">
      <c r="A14113" s="161" t="inlineStr">
        <is>
          <t>UGA</t>
        </is>
      </c>
      <c r="B14113" s="161" t="inlineStr">
        <is>
          <t>Uganda</t>
        </is>
      </c>
      <c r="C14113" s="161" t="inlineStr">
        <is>
          <t>Sub-Saharan Africa</t>
        </is>
      </c>
      <c r="D14113" s="161" t="inlineStr">
        <is>
          <t>Low income</t>
        </is>
      </c>
      <c r="E14113" s="161" t="b">
        <v>1</v>
      </c>
      <c r="F14113" s="161" t="inlineStr">
        <is>
          <t>price_coal_industry_usd_gj</t>
        </is>
      </c>
      <c r="G14113" s="161" t="n">
        <v>7.124</v>
      </c>
      <c r="H14113" s="161" t="inlineStr">
        <is>
          <t>2024</t>
        </is>
      </c>
      <c r="I14113" s="161" t="inlineStr">
        <is>
          <t>imffossilfuelsubsidiesdata.xlsb</t>
        </is>
      </c>
    </row>
    <row r="14114" ht="13" customHeight="1">
      <c r="A14114" s="161" t="inlineStr">
        <is>
          <t>UGA</t>
        </is>
      </c>
      <c r="B14114" s="161" t="inlineStr">
        <is>
          <t>Uganda</t>
        </is>
      </c>
      <c r="C14114" s="161" t="inlineStr">
        <is>
          <t>Sub-Saharan Africa</t>
        </is>
      </c>
      <c r="D14114" s="161" t="inlineStr">
        <is>
          <t>Low income</t>
        </is>
      </c>
      <c r="E14114" s="161" t="b">
        <v>1</v>
      </c>
      <c r="F14114" s="161" t="inlineStr">
        <is>
          <t>price_coal_power_usd_gj</t>
        </is>
      </c>
      <c r="G14114" s="161" t="n">
        <v>5.575</v>
      </c>
      <c r="H14114" s="161" t="inlineStr">
        <is>
          <t>2024</t>
        </is>
      </c>
      <c r="I14114" s="161" t="inlineStr">
        <is>
          <t>imffossilfuelsubsidiesdata.xlsb</t>
        </is>
      </c>
    </row>
    <row r="14115" ht="13" customHeight="1">
      <c r="A14115" s="161" t="inlineStr">
        <is>
          <t>UGA</t>
        </is>
      </c>
      <c r="B14115" s="161" t="inlineStr">
        <is>
          <t>Uganda</t>
        </is>
      </c>
      <c r="C14115" s="161" t="inlineStr">
        <is>
          <t>Sub-Saharan Africa</t>
        </is>
      </c>
      <c r="D14115" s="161" t="inlineStr">
        <is>
          <t>Low income</t>
        </is>
      </c>
      <c r="E14115" s="161" t="b">
        <v>1</v>
      </c>
      <c r="F14115" s="161" t="inlineStr">
        <is>
          <t>power_market_structure</t>
        </is>
      </c>
      <c r="G14115" s="161" t="n">
        <v>2</v>
      </c>
      <c r="H14115" s="161" t="inlineStr">
        <is>
          <t>2013</t>
        </is>
      </c>
      <c r="I14115" s="161" t="inlineStr">
        <is>
          <t>dataverse_files.zip</t>
        </is>
      </c>
    </row>
    <row r="14116" ht="13" customHeight="1">
      <c r="A14116" s="161" t="inlineStr">
        <is>
          <t>UGA</t>
        </is>
      </c>
      <c r="B14116" s="161" t="inlineStr">
        <is>
          <t>Uganda</t>
        </is>
      </c>
      <c r="C14116" s="161" t="inlineStr">
        <is>
          <t>Sub-Saharan Africa</t>
        </is>
      </c>
      <c r="D14116" s="161" t="inlineStr">
        <is>
          <t>Low income</t>
        </is>
      </c>
      <c r="E14116" s="161" t="b">
        <v>1</v>
      </c>
      <c r="F14116" s="161" t="inlineStr">
        <is>
          <t>independent_regulator</t>
        </is>
      </c>
      <c r="G14116" s="161" t="n">
        <v>1</v>
      </c>
      <c r="H14116" s="161" t="inlineStr">
        <is>
          <t>2013</t>
        </is>
      </c>
      <c r="I14116" s="161" t="inlineStr">
        <is>
          <t>dataverse_files.zip</t>
        </is>
      </c>
    </row>
    <row r="14117" ht="13" customHeight="1">
      <c r="A14117" s="161" t="inlineStr">
        <is>
          <t>UGA</t>
        </is>
      </c>
      <c r="B14117" s="161" t="inlineStr">
        <is>
          <t>Uganda</t>
        </is>
      </c>
      <c r="C14117" s="161" t="inlineStr">
        <is>
          <t>Sub-Saharan Africa</t>
        </is>
      </c>
      <c r="D14117" s="161" t="inlineStr">
        <is>
          <t>Low income</t>
        </is>
      </c>
      <c r="E14117" s="161" t="b">
        <v>1</v>
      </c>
      <c r="F14117" s="161" t="inlineStr">
        <is>
          <t>generation_unbundled</t>
        </is>
      </c>
      <c r="G14117" s="161" t="n">
        <v>1</v>
      </c>
      <c r="H14117" s="161" t="inlineStr">
        <is>
          <t>2013</t>
        </is>
      </c>
      <c r="I14117" s="161" t="inlineStr">
        <is>
          <t>dataverse_files.zip</t>
        </is>
      </c>
    </row>
    <row r="14118" ht="13" customHeight="1">
      <c r="A14118" s="161" t="inlineStr">
        <is>
          <t>UGA</t>
        </is>
      </c>
      <c r="B14118" s="161" t="inlineStr">
        <is>
          <t>Uganda</t>
        </is>
      </c>
      <c r="C14118" s="161" t="inlineStr">
        <is>
          <t>Sub-Saharan Africa</t>
        </is>
      </c>
      <c r="D14118" s="161" t="inlineStr">
        <is>
          <t>Low income</t>
        </is>
      </c>
      <c r="E14118" s="161" t="b">
        <v>1</v>
      </c>
      <c r="F14118" s="161" t="inlineStr">
        <is>
          <t>rise_renewable_energy_score</t>
        </is>
      </c>
      <c r="G14118" s="161" t="n">
        <v>27.124</v>
      </c>
      <c r="H14118" s="161" t="inlineStr">
        <is>
          <t>2023</t>
        </is>
      </c>
      <c r="I14118" s="161" t="inlineStr">
        <is>
          <t>WB_RISE_WIDEF.csv</t>
        </is>
      </c>
    </row>
    <row r="14119" ht="13" customHeight="1">
      <c r="A14119" s="161" t="inlineStr">
        <is>
          <t>UGA</t>
        </is>
      </c>
      <c r="B14119" s="161" t="inlineStr">
        <is>
          <t>Uganda</t>
        </is>
      </c>
      <c r="C14119" s="161" t="inlineStr">
        <is>
          <t>Sub-Saharan Africa</t>
        </is>
      </c>
      <c r="D14119" s="161" t="inlineStr">
        <is>
          <t>Low income</t>
        </is>
      </c>
      <c r="E14119" s="161" t="b">
        <v>1</v>
      </c>
      <c r="F14119" s="161" t="inlineStr">
        <is>
          <t>rise_level_playing_field_score</t>
        </is>
      </c>
      <c r="G14119" s="161" t="n">
        <v>0</v>
      </c>
      <c r="H14119" s="161" t="inlineStr">
        <is>
          <t>2023</t>
        </is>
      </c>
      <c r="I14119" s="161" t="inlineStr">
        <is>
          <t>WB_RISE_WIDEF.csv</t>
        </is>
      </c>
    </row>
    <row r="14120" ht="13" customHeight="1">
      <c r="A14120" s="161" t="inlineStr">
        <is>
          <t>UGA</t>
        </is>
      </c>
      <c r="B14120" s="161" t="inlineStr">
        <is>
          <t>Uganda</t>
        </is>
      </c>
      <c r="C14120" s="161" t="inlineStr">
        <is>
          <t>Sub-Saharan Africa</t>
        </is>
      </c>
      <c r="D14120" s="161" t="inlineStr">
        <is>
          <t>Low income</t>
        </is>
      </c>
      <c r="E14120" s="161" t="b">
        <v>1</v>
      </c>
      <c r="F14120" s="161" t="inlineStr">
        <is>
          <t>rise_ee_financing_mechanisms_score</t>
        </is>
      </c>
      <c r="G14120" s="161" t="n">
        <v>16.667</v>
      </c>
      <c r="H14120" s="161" t="inlineStr">
        <is>
          <t>2023</t>
        </is>
      </c>
      <c r="I14120" s="161" t="inlineStr">
        <is>
          <t>WB_RISE_WIDEF.csv</t>
        </is>
      </c>
    </row>
    <row r="14121" ht="13" customHeight="1">
      <c r="A14121" s="161" t="inlineStr">
        <is>
          <t>UGA</t>
        </is>
      </c>
      <c r="B14121" s="161" t="inlineStr">
        <is>
          <t>Uganda</t>
        </is>
      </c>
      <c r="C14121" s="161" t="inlineStr">
        <is>
          <t>Sub-Saharan Africa</t>
        </is>
      </c>
      <c r="D14121" s="161" t="inlineStr">
        <is>
          <t>Low income</t>
        </is>
      </c>
      <c r="E14121" s="161" t="b">
        <v>1</v>
      </c>
      <c r="F14121" s="161" t="inlineStr">
        <is>
          <t>revenue_pct_gdp</t>
        </is>
      </c>
      <c r="G14121" s="161" t="n">
        <v>14.487</v>
      </c>
      <c r="H14121" s="161" t="inlineStr">
        <is>
          <t>2024</t>
        </is>
      </c>
      <c r="I14121" s="161" t="inlineStr">
        <is>
          <t>dataset_2026-08-26T13_41_09_874550254Z_DEFAULT_INTEGRATION_IMF_RES_WEO_9_0_0.csv</t>
        </is>
      </c>
    </row>
    <row r="14122" ht="13" customHeight="1">
      <c r="A14122" s="161" t="inlineStr">
        <is>
          <t>UGA</t>
        </is>
      </c>
      <c r="B14122" s="161" t="inlineStr">
        <is>
          <t>Uganda</t>
        </is>
      </c>
      <c r="C14122" s="161" t="inlineStr">
        <is>
          <t>Sub-Saharan Africa</t>
        </is>
      </c>
      <c r="D14122" s="161" t="inlineStr">
        <is>
          <t>Low income</t>
        </is>
      </c>
      <c r="E14122" s="161" t="b">
        <v>1</v>
      </c>
      <c r="F14122" s="161" t="inlineStr">
        <is>
          <t>primary_balance_pct_gdp</t>
        </is>
      </c>
      <c r="G14122" s="161" t="n">
        <v>-0.6840000000000001</v>
      </c>
      <c r="H14122" s="161" t="inlineStr">
        <is>
          <t>2024</t>
        </is>
      </c>
      <c r="I14122" s="161" t="inlineStr">
        <is>
          <t>dataset_2026-08-26T13_41_09_874550254Z_DEFAULT_INTEGRATION_IMF_RES_WEO_9_0_0.csv</t>
        </is>
      </c>
    </row>
    <row r="14123" ht="13" customHeight="1">
      <c r="A14123" s="161" t="inlineStr">
        <is>
          <t>UGA</t>
        </is>
      </c>
      <c r="B14123" s="161" t="inlineStr">
        <is>
          <t>Uganda</t>
        </is>
      </c>
      <c r="C14123" s="161" t="inlineStr">
        <is>
          <t>Sub-Saharan Africa</t>
        </is>
      </c>
      <c r="D14123" s="161" t="inlineStr">
        <is>
          <t>Low income</t>
        </is>
      </c>
      <c r="E14123" s="161" t="b">
        <v>1</v>
      </c>
      <c r="F14123" s="161" t="inlineStr">
        <is>
          <t>current_account_pct_gdp</t>
        </is>
      </c>
      <c r="G14123" s="161" t="n">
        <v>-7.346</v>
      </c>
      <c r="H14123" s="161" t="inlineStr">
        <is>
          <t>2024</t>
        </is>
      </c>
      <c r="I14123" s="161" t="inlineStr">
        <is>
          <t>dataset_2026-08-26T13_41_09_874550254Z_DEFAULT_INTEGRATION_IMF_RES_WEO_9_0_0.csv</t>
        </is>
      </c>
    </row>
    <row r="14124" ht="13" customHeight="1">
      <c r="A14124" s="161" t="inlineStr">
        <is>
          <t>UGA</t>
        </is>
      </c>
      <c r="B14124" s="161" t="inlineStr">
        <is>
          <t>Uganda</t>
        </is>
      </c>
      <c r="C14124" s="161" t="inlineStr">
        <is>
          <t>Sub-Saharan Africa</t>
        </is>
      </c>
      <c r="D14124" s="161" t="inlineStr">
        <is>
          <t>Low income</t>
        </is>
      </c>
      <c r="E14124" s="161" t="b">
        <v>1</v>
      </c>
      <c r="F14124" s="161" t="inlineStr">
        <is>
          <t>gross_capital_formation_pct_gdp</t>
        </is>
      </c>
      <c r="G14124" s="161" t="n">
        <v>22.621</v>
      </c>
      <c r="H14124" s="161" t="inlineStr">
        <is>
          <t>2024</t>
        </is>
      </c>
      <c r="I14124" s="161" t="inlineStr">
        <is>
          <t>dataset_2026-08-26T13_41_09_874550254Z_DEFAULT_INTEGRATION_IMF_RES_WEO_9_0_0.csv</t>
        </is>
      </c>
    </row>
    <row r="14125" ht="13" customHeight="1">
      <c r="A14125" s="161" t="inlineStr">
        <is>
          <t>UGA</t>
        </is>
      </c>
      <c r="B14125" s="161" t="inlineStr">
        <is>
          <t>Uganda</t>
        </is>
      </c>
      <c r="C14125" s="161" t="inlineStr">
        <is>
          <t>Sub-Saharan Africa</t>
        </is>
      </c>
      <c r="D14125" s="161" t="inlineStr">
        <is>
          <t>Low income</t>
        </is>
      </c>
      <c r="E14125" s="161" t="b">
        <v>1</v>
      </c>
      <c r="F14125" s="161" t="inlineStr">
        <is>
          <t>real_gdp_growth_5y_avg_pct</t>
        </is>
      </c>
      <c r="G14125" s="161" t="n">
        <v>4.31</v>
      </c>
      <c r="H14125" s="161" t="inlineStr">
        <is>
          <t>2020-2024 avg</t>
        </is>
      </c>
      <c r="I14125" s="161" t="inlineStr">
        <is>
          <t>dataset_2026-08-26T13_41_09_874550254Z_DEFAULT_INTEGRATION_IMF_RES_WEO_9_0_0.csv (derived)</t>
        </is>
      </c>
    </row>
    <row r="14126" ht="13" customHeight="1">
      <c r="A14126" s="161" t="inlineStr">
        <is>
          <t>UGA</t>
        </is>
      </c>
      <c r="B14126" s="161" t="inlineStr">
        <is>
          <t>Uganda</t>
        </is>
      </c>
      <c r="C14126" s="161" t="inlineStr">
        <is>
          <t>Sub-Saharan Africa</t>
        </is>
      </c>
      <c r="D14126" s="161" t="inlineStr">
        <is>
          <t>Low income</t>
        </is>
      </c>
      <c r="E14126" s="161" t="b">
        <v>1</v>
      </c>
      <c r="F14126" s="161" t="inlineStr">
        <is>
          <t>int_budget_need_2030_pct_gdp</t>
        </is>
      </c>
      <c r="G14126" s="161" t="n">
        <v>1.236</v>
      </c>
      <c r="H14126" s="161" t="inlineStr">
        <is>
          <t>2030</t>
        </is>
      </c>
      <c r="I14126" s="161" t="inlineStr">
        <is>
          <t>integrated_results.csv (MacroFiscalModels v0.1, model output)</t>
        </is>
      </c>
    </row>
    <row r="14127" ht="13" customHeight="1">
      <c r="A14127" s="161" t="inlineStr">
        <is>
          <t>UGA</t>
        </is>
      </c>
      <c r="B14127" s="161" t="inlineStr">
        <is>
          <t>Uganda</t>
        </is>
      </c>
      <c r="C14127" s="161" t="inlineStr">
        <is>
          <t>Sub-Saharan Africa</t>
        </is>
      </c>
      <c r="D14127" s="161" t="inlineStr">
        <is>
          <t>Low income</t>
        </is>
      </c>
      <c r="E14127" s="161" t="b">
        <v>1</v>
      </c>
      <c r="F14127" s="161" t="inlineStr">
        <is>
          <t>int_pricing_revenue_2030_pct_gdp</t>
        </is>
      </c>
      <c r="G14127" s="161" t="n">
        <v>0.013</v>
      </c>
      <c r="H14127" s="161" t="inlineStr">
        <is>
          <t>2030</t>
        </is>
      </c>
      <c r="I14127" s="161" t="inlineStr">
        <is>
          <t>integrated_results.csv (MacroFiscalModels v0.1, model output)</t>
        </is>
      </c>
    </row>
    <row r="14128" ht="13" customHeight="1">
      <c r="A14128" s="161" t="inlineStr">
        <is>
          <t>UGA</t>
        </is>
      </c>
      <c r="B14128" s="161" t="inlineStr">
        <is>
          <t>Uganda</t>
        </is>
      </c>
      <c r="C14128" s="161" t="inlineStr">
        <is>
          <t>Sub-Saharan Africa</t>
        </is>
      </c>
      <c r="D14128" s="161" t="inlineStr">
        <is>
          <t>Low income</t>
        </is>
      </c>
      <c r="E14128" s="161" t="b">
        <v>1</v>
      </c>
      <c r="F14128" s="161" t="inlineStr">
        <is>
          <t>int_financing_gap_2030_pct_gdp</t>
        </is>
      </c>
      <c r="G14128" s="161" t="n">
        <v>1.223</v>
      </c>
      <c r="H14128" s="161" t="inlineStr">
        <is>
          <t>2030</t>
        </is>
      </c>
      <c r="I14128" s="161" t="inlineStr">
        <is>
          <t>integrated_results.csv (MacroFiscalModels v0.1, model output)</t>
        </is>
      </c>
    </row>
    <row r="14129" ht="13" customHeight="1">
      <c r="A14129" s="161" t="inlineStr">
        <is>
          <t>UGA</t>
        </is>
      </c>
      <c r="B14129" s="161" t="inlineStr">
        <is>
          <t>Uganda</t>
        </is>
      </c>
      <c r="C14129" s="161" t="inlineStr">
        <is>
          <t>Sub-Saharan Africa</t>
        </is>
      </c>
      <c r="D14129" s="161" t="inlineStr">
        <is>
          <t>Low income</t>
        </is>
      </c>
      <c r="E14129" s="161" t="b">
        <v>1</v>
      </c>
      <c r="F14129" s="161" t="inlineStr">
        <is>
          <t>int_gdp_dev_2050_pct</t>
        </is>
      </c>
      <c r="G14129" s="161" t="n">
        <v>0.41</v>
      </c>
      <c r="H14129" s="161" t="inlineStr">
        <is>
          <t>2050</t>
        </is>
      </c>
      <c r="I14129" s="161" t="inlineStr">
        <is>
          <t>integrated_results.csv (MacroFiscalModels v0.1, model output)</t>
        </is>
      </c>
    </row>
    <row r="14130" ht="13" customHeight="1">
      <c r="A14130" s="161" t="inlineStr">
        <is>
          <t>UGA</t>
        </is>
      </c>
      <c r="B14130" s="161" t="inlineStr">
        <is>
          <t>Uganda</t>
        </is>
      </c>
      <c r="C14130" s="161" t="inlineStr">
        <is>
          <t>Sub-Saharan Africa</t>
        </is>
      </c>
      <c r="D14130" s="161" t="inlineStr">
        <is>
          <t>Low income</t>
        </is>
      </c>
      <c r="E14130" s="161" t="b">
        <v>1</v>
      </c>
      <c r="F14130" s="161" t="inlineStr">
        <is>
          <t>int_debt_2050_pct_gdp</t>
        </is>
      </c>
      <c r="G14130" s="161" t="n">
        <v>65.65000000000001</v>
      </c>
      <c r="H14130" s="161" t="inlineStr">
        <is>
          <t>2050</t>
        </is>
      </c>
      <c r="I14130" s="161" t="inlineStr">
        <is>
          <t>integrated_results.csv (MacroFiscalModels v0.1, model output)</t>
        </is>
      </c>
    </row>
    <row r="14131" ht="13" customHeight="1">
      <c r="A14131" s="161" t="inlineStr">
        <is>
          <t>UGA</t>
        </is>
      </c>
      <c r="B14131" s="161" t="inlineStr">
        <is>
          <t>Uganda</t>
        </is>
      </c>
      <c r="C14131" s="161" t="inlineStr">
        <is>
          <t>Sub-Saharan Africa</t>
        </is>
      </c>
      <c r="D14131" s="161" t="inlineStr">
        <is>
          <t>Low income</t>
        </is>
      </c>
      <c r="E14131" s="161" t="b">
        <v>1</v>
      </c>
      <c r="F14131" s="161" t="inlineStr">
        <is>
          <t>int_dsf_risk_code</t>
        </is>
      </c>
      <c r="G14131" s="161" t="n">
        <v>2</v>
      </c>
      <c r="H14131" s="161" t="inlineStr">
        <is>
          <t>2034</t>
        </is>
      </c>
      <c r="I14131" s="161" t="inlineStr">
        <is>
          <t>integrated_results.csv (MacroFiscalModels v0.1, model output)</t>
        </is>
      </c>
    </row>
    <row r="14132" ht="13" customHeight="1">
      <c r="A14132" s="161" t="inlineStr">
        <is>
          <t>UKR</t>
        </is>
      </c>
      <c r="B14132" s="161" t="inlineStr">
        <is>
          <t>Ukraine</t>
        </is>
      </c>
      <c r="C14132" s="161" t="inlineStr">
        <is>
          <t>Europe &amp; Central Asia</t>
        </is>
      </c>
      <c r="D14132" s="161" t="inlineStr">
        <is>
          <t>Upper middle income</t>
        </is>
      </c>
      <c r="E14132" s="161" t="b">
        <v>0</v>
      </c>
      <c r="F14132" s="161" t="inlineStr">
        <is>
          <t>interest_to_revenue_pct</t>
        </is>
      </c>
      <c r="G14132" s="161" t="n">
        <v>7.368</v>
      </c>
      <c r="H14132" s="161" t="inlineStr">
        <is>
          <t>2024</t>
        </is>
      </c>
      <c r="I14132" s="161" t="inlineStr">
        <is>
          <t>dataset_2026-08-26T13_41_09_874550254Z_DEFAULT_INTEGRATION_IMF_RES_WEO_9_0_0.csv (derived)</t>
        </is>
      </c>
    </row>
    <row r="14133" ht="13" customHeight="1">
      <c r="A14133" s="161" t="inlineStr">
        <is>
          <t>UKR</t>
        </is>
      </c>
      <c r="B14133" s="161" t="inlineStr">
        <is>
          <t>Ukraine</t>
        </is>
      </c>
      <c r="C14133" s="161" t="inlineStr">
        <is>
          <t>Europe &amp; Central Asia</t>
        </is>
      </c>
      <c r="D14133" s="161" t="inlineStr">
        <is>
          <t>Upper middle income</t>
        </is>
      </c>
      <c r="E14133" s="161" t="b">
        <v>0</v>
      </c>
      <c r="F14133" s="161" t="inlineStr">
        <is>
          <t>interest_pct_gdp</t>
        </is>
      </c>
      <c r="G14133" s="161" t="n">
        <v>3.981</v>
      </c>
      <c r="H14133" s="161" t="inlineStr">
        <is>
          <t>2024</t>
        </is>
      </c>
      <c r="I14133" s="161" t="inlineStr">
        <is>
          <t>dataset_2026-08-26T13_41_09_874550254Z_DEFAULT_INTEGRATION_IMF_RES_WEO_9_0_0.csv (derived)</t>
        </is>
      </c>
    </row>
    <row r="14134" ht="13" customHeight="1">
      <c r="A14134" s="161" t="inlineStr">
        <is>
          <t>UKR</t>
        </is>
      </c>
      <c r="B14134" s="161" t="inlineStr">
        <is>
          <t>Ukraine</t>
        </is>
      </c>
      <c r="C14134" s="161" t="inlineStr">
        <is>
          <t>Europe &amp; Central Asia</t>
        </is>
      </c>
      <c r="D14134" s="161" t="inlineStr">
        <is>
          <t>Upper middle income</t>
        </is>
      </c>
      <c r="E14134" s="161" t="b">
        <v>0</v>
      </c>
      <c r="F14134" s="161" t="inlineStr">
        <is>
          <t>gross_debt_pct_gdp</t>
        </is>
      </c>
      <c r="G14134" s="161" t="n">
        <v>89.67700000000001</v>
      </c>
      <c r="H14134" s="161" t="inlineStr">
        <is>
          <t>2024</t>
        </is>
      </c>
      <c r="I14134" s="161" t="inlineStr">
        <is>
          <t>dataset_2026-08-26T13_41_09_874550254Z_DEFAULT_INTEGRATION_IMF_RES_WEO_9_0_0.csv</t>
        </is>
      </c>
    </row>
    <row r="14135" ht="13" customHeight="1">
      <c r="A14135" s="161" t="inlineStr">
        <is>
          <t>UKR</t>
        </is>
      </c>
      <c r="B14135" s="161" t="inlineStr">
        <is>
          <t>Ukraine</t>
        </is>
      </c>
      <c r="C14135" s="161" t="inlineStr">
        <is>
          <t>Europe &amp; Central Asia</t>
        </is>
      </c>
      <c r="D14135" s="161" t="inlineStr">
        <is>
          <t>Upper middle income</t>
        </is>
      </c>
      <c r="E14135" s="161" t="b">
        <v>0</v>
      </c>
      <c r="F14135" s="161" t="inlineStr">
        <is>
          <t>tax_revenue_pct_gdp</t>
        </is>
      </c>
      <c r="G14135" s="161" t="n">
        <v>27.444</v>
      </c>
      <c r="H14135" s="161" t="inlineStr">
        <is>
          <t>2024</t>
        </is>
      </c>
      <c r="I14135" s="161" t="inlineStr">
        <is>
          <t>world-imf2026.xlsx</t>
        </is>
      </c>
    </row>
    <row r="14136" ht="13" customHeight="1">
      <c r="A14136" s="161" t="inlineStr">
        <is>
          <t>UKR</t>
        </is>
      </c>
      <c r="B14136" s="161" t="inlineStr">
        <is>
          <t>Ukraine</t>
        </is>
      </c>
      <c r="C14136" s="161" t="inlineStr">
        <is>
          <t>Europe &amp; Central Asia</t>
        </is>
      </c>
      <c r="D14136" s="161" t="inlineStr">
        <is>
          <t>Upper middle income</t>
        </is>
      </c>
      <c r="E14136" s="161" t="b">
        <v>0</v>
      </c>
      <c r="F14136" s="161" t="inlineStr">
        <is>
          <t>capex_execution_rate_pct</t>
        </is>
      </c>
      <c r="G14136" s="161" t="n">
        <v>84.964</v>
      </c>
      <c r="H14136" s="161" t="inlineStr">
        <is>
          <t>2022</t>
        </is>
      </c>
      <c r="I14136" s="161" t="inlineStr">
        <is>
          <t>WB_BOOST_WIDEF.csv</t>
        </is>
      </c>
    </row>
    <row r="14137" ht="13" customHeight="1">
      <c r="A14137" s="161" t="inlineStr">
        <is>
          <t>UKR</t>
        </is>
      </c>
      <c r="B14137" s="161" t="inlineStr">
        <is>
          <t>Ukraine</t>
        </is>
      </c>
      <c r="C14137" s="161" t="inlineStr">
        <is>
          <t>Europe &amp; Central Asia</t>
        </is>
      </c>
      <c r="D14137" s="161" t="inlineStr">
        <is>
          <t>Upper middle income</t>
        </is>
      </c>
      <c r="E14137" s="161" t="b">
        <v>0</v>
      </c>
      <c r="F14137" s="161" t="inlineStr">
        <is>
          <t>pefa_pi11_pim_score</t>
        </is>
      </c>
      <c r="G14137" s="161" t="n">
        <v>2.5</v>
      </c>
      <c r="H14137" s="161" t="inlineStr">
        <is>
          <t>2019</t>
        </is>
      </c>
      <c r="I14137" s="161" t="inlineStr">
        <is>
          <t>assessments_1787749571.csv</t>
        </is>
      </c>
    </row>
    <row r="14138" ht="13" customHeight="1">
      <c r="A14138" s="161" t="inlineStr">
        <is>
          <t>UKR</t>
        </is>
      </c>
      <c r="B14138" s="161" t="inlineStr">
        <is>
          <t>Ukraine</t>
        </is>
      </c>
      <c r="C14138" s="161" t="inlineStr">
        <is>
          <t>Europe &amp; Central Asia</t>
        </is>
      </c>
      <c r="D14138" s="161" t="inlineStr">
        <is>
          <t>Upper middle income</t>
        </is>
      </c>
      <c r="E14138" s="161" t="b">
        <v>0</v>
      </c>
      <c r="F14138" s="161" t="inlineStr">
        <is>
          <t>pefa_pi122_asset_monitoring</t>
        </is>
      </c>
      <c r="G14138" s="161" t="n">
        <v>2</v>
      </c>
      <c r="H14138" s="161" t="inlineStr">
        <is>
          <t>2019</t>
        </is>
      </c>
      <c r="I14138" s="161" t="inlineStr">
        <is>
          <t>assessments_1787749571.csv</t>
        </is>
      </c>
    </row>
    <row r="14139" ht="13" customHeight="1">
      <c r="A14139" s="161" t="inlineStr">
        <is>
          <t>UKR</t>
        </is>
      </c>
      <c r="B14139" s="161" t="inlineStr">
        <is>
          <t>Ukraine</t>
        </is>
      </c>
      <c r="C14139" s="161" t="inlineStr">
        <is>
          <t>Europe &amp; Central Asia</t>
        </is>
      </c>
      <c r="D14139" s="161" t="inlineStr">
        <is>
          <t>Upper middle income</t>
        </is>
      </c>
      <c r="E14139" s="161" t="b">
        <v>0</v>
      </c>
      <c r="F14139" s="161" t="inlineStr">
        <is>
          <t>climate_pfm_diagnostic_on_record</t>
        </is>
      </c>
      <c r="G14139" s="161" t="n">
        <v>0</v>
      </c>
      <c r="H14139" s="161" t="inlineStr">
        <is>
          <t>2022</t>
        </is>
      </c>
      <c r="I14139" s="161" t="inlineStr">
        <is>
          <t>UNDP-Global-Climate-Public-Finance-Review-2022.pdf (Table 4.2)</t>
        </is>
      </c>
    </row>
    <row r="14140" ht="13" customHeight="1">
      <c r="A14140" s="161" t="inlineStr">
        <is>
          <t>UKR</t>
        </is>
      </c>
      <c r="B14140" s="161" t="inlineStr">
        <is>
          <t>Ukraine</t>
        </is>
      </c>
      <c r="C14140" s="161" t="inlineStr">
        <is>
          <t>Europe &amp; Central Asia</t>
        </is>
      </c>
      <c r="D14140" s="161" t="inlineStr">
        <is>
          <t>Upper middle income</t>
        </is>
      </c>
      <c r="E14140" s="161" t="b">
        <v>0</v>
      </c>
      <c r="F14140" s="161" t="inlineStr">
        <is>
          <t>wacc_steffen_nominal_aftertax_pct</t>
        </is>
      </c>
      <c r="G14140" s="161" t="n">
        <v>13.85</v>
      </c>
      <c r="H14140" s="161" t="inlineStr">
        <is>
          <t>2020</t>
        </is>
      </c>
      <c r="I14140" s="161" t="inlineStr">
        <is>
          <t>SteffenEtAl2025_WACC_database.csv</t>
        </is>
      </c>
    </row>
    <row r="14141" ht="13" customHeight="1">
      <c r="A14141" s="161" t="inlineStr">
        <is>
          <t>UKR</t>
        </is>
      </c>
      <c r="B14141" s="161" t="inlineStr">
        <is>
          <t>Ukraine</t>
        </is>
      </c>
      <c r="C14141" s="161" t="inlineStr">
        <is>
          <t>Europe &amp; Central Asia</t>
        </is>
      </c>
      <c r="D14141" s="161" t="inlineStr">
        <is>
          <t>Upper middle income</t>
        </is>
      </c>
      <c r="E14141" s="161" t="b">
        <v>0</v>
      </c>
      <c r="F14141" s="161" t="inlineStr">
        <is>
          <t>wacc_n_sources</t>
        </is>
      </c>
      <c r="G14141" s="161" t="n">
        <v>1</v>
      </c>
      <c r="H14141" s="161" t="inlineStr">
        <is>
          <t>2021-2024</t>
        </is>
      </c>
      <c r="I14141" s="161" t="inlineStr">
        <is>
          <t>IRENA / Steffen et al. / IEA</t>
        </is>
      </c>
    </row>
    <row r="14142" ht="13" customHeight="1">
      <c r="A14142" s="161" t="inlineStr">
        <is>
          <t>UKR</t>
        </is>
      </c>
      <c r="B14142" s="161" t="inlineStr">
        <is>
          <t>Ukraine</t>
        </is>
      </c>
      <c r="C14142" s="161" t="inlineStr">
        <is>
          <t>Europe &amp; Central Asia</t>
        </is>
      </c>
      <c r="D14142" s="161" t="inlineStr">
        <is>
          <t>Upper middle income</t>
        </is>
      </c>
      <c r="E14142" s="161" t="b">
        <v>0</v>
      </c>
      <c r="F14142" s="161" t="inlineStr">
        <is>
          <t>ids_official_private_rate_spread_pp</t>
        </is>
      </c>
      <c r="G14142" s="161" t="n">
        <v>3.31</v>
      </c>
      <c r="H14142" s="161" t="inlineStr">
        <is>
          <t>2024</t>
        </is>
      </c>
      <c r="I14142" s="161" t="inlineStr">
        <is>
          <t>P_Data_Extract_From_International_Debt_Statistics__2_.xlsx</t>
        </is>
      </c>
    </row>
    <row r="14143" ht="13" customHeight="1">
      <c r="A14143" s="161" t="inlineStr">
        <is>
          <t>UKR</t>
        </is>
      </c>
      <c r="B14143" s="161" t="inlineStr">
        <is>
          <t>Ukraine</t>
        </is>
      </c>
      <c r="C14143" s="161" t="inlineStr">
        <is>
          <t>Europe &amp; Central Asia</t>
        </is>
      </c>
      <c r="D14143" s="161" t="inlineStr">
        <is>
          <t>Upper middle income</t>
        </is>
      </c>
      <c r="E14143" s="161" t="b">
        <v>0</v>
      </c>
      <c r="F14143" s="161" t="inlineStr">
        <is>
          <t>ids_private_creditor_rate_pct</t>
        </is>
      </c>
      <c r="G14143" s="161" t="n">
        <v>5.829</v>
      </c>
      <c r="H14143" s="161" t="inlineStr">
        <is>
          <t>2024</t>
        </is>
      </c>
      <c r="I14143" s="161" t="inlineStr">
        <is>
          <t>P_Data_Extract_From_International_Debt_Statistics__2_.xlsx</t>
        </is>
      </c>
    </row>
    <row r="14144" ht="13" customHeight="1">
      <c r="A14144" s="161" t="inlineStr">
        <is>
          <t>UKR</t>
        </is>
      </c>
      <c r="B14144" s="161" t="inlineStr">
        <is>
          <t>Ukraine</t>
        </is>
      </c>
      <c r="C14144" s="161" t="inlineStr">
        <is>
          <t>Europe &amp; Central Asia</t>
        </is>
      </c>
      <c r="D14144" s="161" t="inlineStr">
        <is>
          <t>Upper middle income</t>
        </is>
      </c>
      <c r="E14144" s="161" t="b">
        <v>0</v>
      </c>
      <c r="F14144" s="161" t="inlineStr">
        <is>
          <t>ids_avg_maturity_years</t>
        </is>
      </c>
      <c r="G14144" s="161" t="n">
        <v>29.624</v>
      </c>
      <c r="H14144" s="161" t="inlineStr">
        <is>
          <t>2024</t>
        </is>
      </c>
      <c r="I14144" s="161" t="inlineStr">
        <is>
          <t>P_Data_Extract_From_International_Debt_Statistics__2_.xlsx</t>
        </is>
      </c>
    </row>
    <row r="14145" ht="13" customHeight="1">
      <c r="A14145" s="161" t="inlineStr">
        <is>
          <t>UKR</t>
        </is>
      </c>
      <c r="B14145" s="161" t="inlineStr">
        <is>
          <t>Ukraine</t>
        </is>
      </c>
      <c r="C14145" s="161" t="inlineStr">
        <is>
          <t>Europe &amp; Central Asia</t>
        </is>
      </c>
      <c r="D14145" s="161" t="inlineStr">
        <is>
          <t>Upper middle income</t>
        </is>
      </c>
      <c r="E14145" s="161" t="b">
        <v>0</v>
      </c>
      <c r="F14145" s="161" t="inlineStr">
        <is>
          <t>mitigation_finance_received_pct_gdp</t>
        </is>
      </c>
      <c r="G14145" s="161" t="n">
        <v>2.246</v>
      </c>
      <c r="H14145" s="161" t="inlineStr">
        <is>
          <t>2024</t>
        </is>
      </c>
      <c r="I14145" s="161" t="inlineStr">
        <is>
          <t>CRDF-RP_2024.xlsx + WEO</t>
        </is>
      </c>
    </row>
    <row r="14146" ht="13" customHeight="1">
      <c r="A14146" s="161" t="inlineStr">
        <is>
          <t>UKR</t>
        </is>
      </c>
      <c r="B14146" s="161" t="inlineStr">
        <is>
          <t>Ukraine</t>
        </is>
      </c>
      <c r="C14146" s="161" t="inlineStr">
        <is>
          <t>Europe &amp; Central Asia</t>
        </is>
      </c>
      <c r="D14146" s="161" t="inlineStr">
        <is>
          <t>Upper middle income</t>
        </is>
      </c>
      <c r="E14146" s="161" t="b">
        <v>0</v>
      </c>
      <c r="F14146" s="161" t="inlineStr">
        <is>
          <t>ids_multilateral_share_pct</t>
        </is>
      </c>
      <c r="G14146" s="161" t="n">
        <v>68.545</v>
      </c>
      <c r="H14146" s="161" t="inlineStr">
        <is>
          <t>2024</t>
        </is>
      </c>
      <c r="I14146" s="161" t="inlineStr">
        <is>
          <t>P_Data_Extract_From_International_Debt_Statistics__2_.xlsx</t>
        </is>
      </c>
    </row>
    <row r="14147" ht="13" customHeight="1">
      <c r="A14147" s="161" t="inlineStr">
        <is>
          <t>UKR</t>
        </is>
      </c>
      <c r="B14147" s="161" t="inlineStr">
        <is>
          <t>Ukraine</t>
        </is>
      </c>
      <c r="C14147" s="161" t="inlineStr">
        <is>
          <t>Europe &amp; Central Asia</t>
        </is>
      </c>
      <c r="D14147" s="161" t="inlineStr">
        <is>
          <t>Upper middle income</t>
        </is>
      </c>
      <c r="E14147" s="161" t="b">
        <v>0</v>
      </c>
      <c r="F14147" s="161" t="inlineStr">
        <is>
          <t>ids_private_creditor_share_pct</t>
        </is>
      </c>
      <c r="G14147" s="161" t="n">
        <v>22.768</v>
      </c>
      <c r="H14147" s="161" t="inlineStr">
        <is>
          <t>2024</t>
        </is>
      </c>
      <c r="I14147" s="161" t="inlineStr">
        <is>
          <t>P_Data_Extract_From_International_Debt_Statistics__2_.xlsx</t>
        </is>
      </c>
    </row>
    <row r="14148" ht="13" customHeight="1">
      <c r="A14148" s="161" t="inlineStr">
        <is>
          <t>UKR</t>
        </is>
      </c>
      <c r="B14148" s="161" t="inlineStr">
        <is>
          <t>Ukraine</t>
        </is>
      </c>
      <c r="C14148" s="161" t="inlineStr">
        <is>
          <t>Europe &amp; Central Asia</t>
        </is>
      </c>
      <c r="D14148" s="161" t="inlineStr">
        <is>
          <t>Upper middle income</t>
        </is>
      </c>
      <c r="E14148" s="161" t="b">
        <v>0</v>
      </c>
      <c r="F14148" s="161" t="inlineStr">
        <is>
          <t>ids_usd_share_ppg_debt_pct</t>
        </is>
      </c>
      <c r="G14148" s="161" t="n">
        <v>43.376</v>
      </c>
      <c r="H14148" s="161" t="inlineStr">
        <is>
          <t>2024</t>
        </is>
      </c>
      <c r="I14148" s="161" t="inlineStr">
        <is>
          <t>P_Data_Extract_From_International_Debt_Statistics__2_.xlsx</t>
        </is>
      </c>
    </row>
    <row r="14149" ht="13" customHeight="1">
      <c r="A14149" s="161" t="inlineStr">
        <is>
          <t>UKR</t>
        </is>
      </c>
      <c r="B14149" s="161" t="inlineStr">
        <is>
          <t>Ukraine</t>
        </is>
      </c>
      <c r="C14149" s="161" t="inlineStr">
        <is>
          <t>Europe &amp; Central Asia</t>
        </is>
      </c>
      <c r="D14149" s="161" t="inlineStr">
        <is>
          <t>Upper middle income</t>
        </is>
      </c>
      <c r="E14149" s="161" t="b">
        <v>0</v>
      </c>
      <c r="F14149" s="161" t="inlineStr">
        <is>
          <t>pefa_pi103_contingent_liabilities</t>
        </is>
      </c>
      <c r="G14149" s="161" t="n">
        <v>1</v>
      </c>
      <c r="H14149" s="161" t="inlineStr">
        <is>
          <t>2016</t>
        </is>
      </c>
      <c r="I14149" s="161" t="inlineStr">
        <is>
          <t>assessments_1787749571.csv</t>
        </is>
      </c>
    </row>
    <row r="14150" ht="13" customHeight="1">
      <c r="A14150" s="161" t="inlineStr">
        <is>
          <t>UKR</t>
        </is>
      </c>
      <c r="B14150" s="161" t="inlineStr">
        <is>
          <t>Ukraine</t>
        </is>
      </c>
      <c r="C14150" s="161" t="inlineStr">
        <is>
          <t>Europe &amp; Central Asia</t>
        </is>
      </c>
      <c r="D14150" s="161" t="inlineStr">
        <is>
          <t>Upper middle income</t>
        </is>
      </c>
      <c r="E14150" s="161" t="b">
        <v>0</v>
      </c>
      <c r="F14150" s="161" t="inlineStr">
        <is>
          <t>ppi_commitments_pct_gdp</t>
        </is>
      </c>
      <c r="G14150" s="161" t="n">
        <v>0.168</v>
      </c>
      <c r="H14150" s="161" t="inlineStr">
        <is>
          <t>2020-2024 avg</t>
        </is>
      </c>
      <c r="I14150" s="161" t="inlineStr">
        <is>
          <t>2024-PPI-Full-DTA.dta + WEO</t>
        </is>
      </c>
    </row>
    <row r="14151" ht="13" customHeight="1">
      <c r="A14151" s="161" t="inlineStr">
        <is>
          <t>UKR</t>
        </is>
      </c>
      <c r="B14151" s="161" t="inlineStr">
        <is>
          <t>Ukraine</t>
        </is>
      </c>
      <c r="C14151" s="161" t="inlineStr">
        <is>
          <t>Europe &amp; Central Asia</t>
        </is>
      </c>
      <c r="D14151" s="161" t="inlineStr">
        <is>
          <t>Upper middle income</t>
        </is>
      </c>
      <c r="E14151" s="161" t="b">
        <v>0</v>
      </c>
      <c r="F14151" s="161" t="inlineStr">
        <is>
          <t>excise_revenue_pct_of_revenue</t>
        </is>
      </c>
      <c r="G14151" s="161" t="n">
        <v>5.754</v>
      </c>
      <c r="H14151" s="161" t="inlineStr">
        <is>
          <t>2024</t>
        </is>
      </c>
      <c r="I14151" s="161" t="inlineStr">
        <is>
          <t>world-imf2026.xlsx</t>
        </is>
      </c>
    </row>
    <row r="14152" ht="13" customHeight="1">
      <c r="A14152" s="161" t="inlineStr">
        <is>
          <t>UKR</t>
        </is>
      </c>
      <c r="B14152" s="161" t="inlineStr">
        <is>
          <t>Ukraine</t>
        </is>
      </c>
      <c r="C14152" s="161" t="inlineStr">
        <is>
          <t>Europe &amp; Central Asia</t>
        </is>
      </c>
      <c r="D14152" s="161" t="inlineStr">
        <is>
          <t>Upper middle income</t>
        </is>
      </c>
      <c r="E14152" s="161" t="b">
        <v>0</v>
      </c>
      <c r="F14152" s="161" t="inlineStr">
        <is>
          <t>ff_subsidy_total_pct_gdp</t>
        </is>
      </c>
      <c r="G14152" s="161" t="n">
        <v>12.231</v>
      </c>
      <c r="H14152" s="161" t="inlineStr">
        <is>
          <t>2024</t>
        </is>
      </c>
      <c r="I14152" s="161" t="inlineStr">
        <is>
          <t>imffossilfuelsubsidiesdata.xlsb + WEO</t>
        </is>
      </c>
    </row>
    <row r="14153" ht="13" customHeight="1">
      <c r="A14153" s="161" t="inlineStr">
        <is>
          <t>UKR</t>
        </is>
      </c>
      <c r="B14153" s="161" t="inlineStr">
        <is>
          <t>Ukraine</t>
        </is>
      </c>
      <c r="C14153" s="161" t="inlineStr">
        <is>
          <t>Europe &amp; Central Asia</t>
        </is>
      </c>
      <c r="D14153" s="161" t="inlineStr">
        <is>
          <t>Upper middle income</t>
        </is>
      </c>
      <c r="E14153" s="161" t="b">
        <v>0</v>
      </c>
      <c r="F14153" s="161" t="inlineStr">
        <is>
          <t>ff_subsidy_explicit_pct_gdp</t>
        </is>
      </c>
      <c r="G14153" s="161" t="n">
        <v>2.285</v>
      </c>
      <c r="H14153" s="161" t="inlineStr">
        <is>
          <t>2024</t>
        </is>
      </c>
      <c r="I14153" s="161" t="inlineStr">
        <is>
          <t>imffossilfuelsubsidiesdata.xlsb</t>
        </is>
      </c>
    </row>
    <row r="14154" ht="13" customHeight="1">
      <c r="A14154" s="161" t="inlineStr">
        <is>
          <t>UKR</t>
        </is>
      </c>
      <c r="B14154" s="161" t="inlineStr">
        <is>
          <t>Ukraine</t>
        </is>
      </c>
      <c r="C14154" s="161" t="inlineStr">
        <is>
          <t>Europe &amp; Central Asia</t>
        </is>
      </c>
      <c r="D14154" s="161" t="inlineStr">
        <is>
          <t>Upper middle income</t>
        </is>
      </c>
      <c r="E14154" s="161" t="b">
        <v>0</v>
      </c>
      <c r="F14154" s="161" t="inlineStr">
        <is>
          <t>ff_subsidy_implicit_pct_gdp</t>
        </is>
      </c>
      <c r="G14154" s="161" t="n">
        <v>9.946</v>
      </c>
      <c r="H14154" s="161" t="inlineStr">
        <is>
          <t>2024</t>
        </is>
      </c>
      <c r="I14154" s="161" t="inlineStr">
        <is>
          <t>imffossilfuelsubsidiesdata.xlsb</t>
        </is>
      </c>
    </row>
    <row r="14155" ht="13" customHeight="1">
      <c r="A14155" s="161" t="inlineStr">
        <is>
          <t>UKR</t>
        </is>
      </c>
      <c r="B14155" s="161" t="inlineStr">
        <is>
          <t>Ukraine</t>
        </is>
      </c>
      <c r="C14155" s="161" t="inlineStr">
        <is>
          <t>Europe &amp; Central Asia</t>
        </is>
      </c>
      <c r="D14155" s="161" t="inlineStr">
        <is>
          <t>Upper middle income</t>
        </is>
      </c>
      <c r="E14155" s="161" t="b">
        <v>0</v>
      </c>
      <c r="F14155" s="161" t="inlineStr">
        <is>
          <t>env_protection_pct_of_expenditure</t>
        </is>
      </c>
      <c r="G14155" s="161" t="n">
        <v>0.169</v>
      </c>
      <c r="H14155" s="161" t="inlineStr">
        <is>
          <t>2022</t>
        </is>
      </c>
      <c r="I14155" s="161" t="inlineStr">
        <is>
          <t>WB_BOOST_WIDEF.csv</t>
        </is>
      </c>
    </row>
    <row r="14156" ht="13" customHeight="1">
      <c r="A14156" s="161" t="inlineStr">
        <is>
          <t>UKR</t>
        </is>
      </c>
      <c r="B14156" s="161" t="inlineStr">
        <is>
          <t>Ukraine</t>
        </is>
      </c>
      <c r="C14156" s="161" t="inlineStr">
        <is>
          <t>Europe &amp; Central Asia</t>
        </is>
      </c>
      <c r="D14156" s="161" t="inlineStr">
        <is>
          <t>Upper middle income</t>
        </is>
      </c>
      <c r="E14156" s="161" t="b">
        <v>0</v>
      </c>
      <c r="F14156" s="161" t="inlineStr">
        <is>
          <t>net_fuel_trade_pct_merch</t>
        </is>
      </c>
      <c r="G14156" s="161" t="n">
        <v>-12.095</v>
      </c>
      <c r="H14156" s="161" t="inlineStr">
        <is>
          <t>2024</t>
        </is>
      </c>
      <c r="I14156" s="161" t="inlineStr">
        <is>
          <t>WDI TX.VAL.FUEL.ZS.UN less TM.VAL.FUEL.ZS.UN</t>
        </is>
      </c>
    </row>
    <row r="14157" ht="13" customHeight="1">
      <c r="A14157" s="161" t="inlineStr">
        <is>
          <t>UKR</t>
        </is>
      </c>
      <c r="B14157" s="161" t="inlineStr">
        <is>
          <t>Ukraine</t>
        </is>
      </c>
      <c r="C14157" s="161" t="inlineStr">
        <is>
          <t>Europe &amp; Central Asia</t>
        </is>
      </c>
      <c r="D14157" s="161" t="inlineStr">
        <is>
          <t>Upper middle income</t>
        </is>
      </c>
      <c r="E14157" s="161" t="b">
        <v>0</v>
      </c>
      <c r="F14157" s="161" t="inlineStr">
        <is>
          <t>fuel_exports_pct_merch</t>
        </is>
      </c>
      <c r="G14157" s="161" t="n">
        <v>0.483</v>
      </c>
      <c r="H14157" s="161" t="inlineStr">
        <is>
          <t>2024</t>
        </is>
      </c>
      <c r="I14157" s="161" t="inlineStr">
        <is>
          <t>API_TX_VAL_FUEL_ZS_UN_DS2_en_csv_v2_33055.zip</t>
        </is>
      </c>
    </row>
    <row r="14158" ht="13" customHeight="1">
      <c r="A14158" s="161" t="inlineStr">
        <is>
          <t>UKR</t>
        </is>
      </c>
      <c r="B14158" s="161" t="inlineStr">
        <is>
          <t>Ukraine</t>
        </is>
      </c>
      <c r="C14158" s="161" t="inlineStr">
        <is>
          <t>Europe &amp; Central Asia</t>
        </is>
      </c>
      <c r="D14158" s="161" t="inlineStr">
        <is>
          <t>Upper middle income</t>
        </is>
      </c>
      <c r="E14158" s="161" t="b">
        <v>0</v>
      </c>
      <c r="F14158" s="161" t="inlineStr">
        <is>
          <t>fuel_imports_pct_merch</t>
        </is>
      </c>
      <c r="G14158" s="161" t="n">
        <v>12.578</v>
      </c>
      <c r="H14158" s="161" t="inlineStr">
        <is>
          <t>2024</t>
        </is>
      </c>
      <c r="I14158" s="161" t="inlineStr">
        <is>
          <t>API_TM_VAL_FUEL_ZS_UN_DS2_en_csv_v2_36140.zip</t>
        </is>
      </c>
    </row>
    <row r="14159" ht="13" customHeight="1">
      <c r="A14159" s="161" t="inlineStr">
        <is>
          <t>UKR</t>
        </is>
      </c>
      <c r="B14159" s="161" t="inlineStr">
        <is>
          <t>Ukraine</t>
        </is>
      </c>
      <c r="C14159" s="161" t="inlineStr">
        <is>
          <t>Europe &amp; Central Asia</t>
        </is>
      </c>
      <c r="D14159" s="161" t="inlineStr">
        <is>
          <t>Upper middle income</t>
        </is>
      </c>
      <c r="E14159" s="161" t="b">
        <v>0</v>
      </c>
      <c r="F14159" s="161" t="inlineStr">
        <is>
          <t>energy_import_dep_pct</t>
        </is>
      </c>
      <c r="G14159" s="161" t="n">
        <v>23.593</v>
      </c>
      <c r="H14159" s="161" t="inlineStr">
        <is>
          <t>2023</t>
        </is>
      </c>
      <c r="I14159" s="161" t="inlineStr">
        <is>
          <t>API_EG_IMP_CONS_ZS_DS2_en_csv_v2_160768.zip</t>
        </is>
      </c>
    </row>
    <row r="14160" ht="13" customHeight="1">
      <c r="A14160" s="161" t="inlineStr">
        <is>
          <t>UKR</t>
        </is>
      </c>
      <c r="B14160" s="161" t="inlineStr">
        <is>
          <t>Ukraine</t>
        </is>
      </c>
      <c r="C14160" s="161" t="inlineStr">
        <is>
          <t>Europe &amp; Central Asia</t>
        </is>
      </c>
      <c r="D14160" s="161" t="inlineStr">
        <is>
          <t>Upper middle income</t>
        </is>
      </c>
      <c r="E14160" s="161" t="b">
        <v>0</v>
      </c>
      <c r="F14160" s="161" t="inlineStr">
        <is>
          <t>fossil_rents_total_pct_gdp</t>
        </is>
      </c>
      <c r="G14160" s="161" t="n">
        <v>1.981</v>
      </c>
      <c r="H14160" s="161" t="inlineStr">
        <is>
          <t>2021</t>
        </is>
      </c>
      <c r="I14160" s="161" t="inlineStr">
        <is>
          <t>WDI NY.GDP.PETR+NGAS+COAL.RT.ZS</t>
        </is>
      </c>
    </row>
    <row r="14161" ht="13" customHeight="1">
      <c r="A14161" s="161" t="inlineStr">
        <is>
          <t>UKR</t>
        </is>
      </c>
      <c r="B14161" s="161" t="inlineStr">
        <is>
          <t>Ukraine</t>
        </is>
      </c>
      <c r="C14161" s="161" t="inlineStr">
        <is>
          <t>Europe &amp; Central Asia</t>
        </is>
      </c>
      <c r="D14161" s="161" t="inlineStr">
        <is>
          <t>Upper middle income</t>
        </is>
      </c>
      <c r="E14161" s="161" t="b">
        <v>0</v>
      </c>
      <c r="F14161" s="161" t="inlineStr">
        <is>
          <t>oil_rents_pct_gdp</t>
        </is>
      </c>
      <c r="G14161" s="161" t="n">
        <v>0.28</v>
      </c>
      <c r="H14161" s="161" t="inlineStr">
        <is>
          <t>2021</t>
        </is>
      </c>
      <c r="I14161" s="161" t="inlineStr">
        <is>
          <t>API_NY_GDP_PETR_RT_ZS_DS2_en_csv_v2_40227.zip</t>
        </is>
      </c>
    </row>
    <row r="14162" ht="13" customHeight="1">
      <c r="A14162" s="161" t="inlineStr">
        <is>
          <t>UKR</t>
        </is>
      </c>
      <c r="B14162" s="161" t="inlineStr">
        <is>
          <t>Ukraine</t>
        </is>
      </c>
      <c r="C14162" s="161" t="inlineStr">
        <is>
          <t>Europe &amp; Central Asia</t>
        </is>
      </c>
      <c r="D14162" s="161" t="inlineStr">
        <is>
          <t>Upper middle income</t>
        </is>
      </c>
      <c r="E14162" s="161" t="b">
        <v>0</v>
      </c>
      <c r="F14162" s="161" t="inlineStr">
        <is>
          <t>gas_rents_pct_gdp</t>
        </is>
      </c>
      <c r="G14162" s="161" t="n">
        <v>1.364</v>
      </c>
      <c r="H14162" s="161" t="inlineStr">
        <is>
          <t>2021</t>
        </is>
      </c>
      <c r="I14162" s="161" t="inlineStr">
        <is>
          <t>API_NY_GDP_NGAS_RT_ZS_DS2_en_csv_v2_35861.zip</t>
        </is>
      </c>
    </row>
    <row r="14163" ht="13" customHeight="1">
      <c r="A14163" s="161" t="inlineStr">
        <is>
          <t>UKR</t>
        </is>
      </c>
      <c r="B14163" s="161" t="inlineStr">
        <is>
          <t>Ukraine</t>
        </is>
      </c>
      <c r="C14163" s="161" t="inlineStr">
        <is>
          <t>Europe &amp; Central Asia</t>
        </is>
      </c>
      <c r="D14163" s="161" t="inlineStr">
        <is>
          <t>Upper middle income</t>
        </is>
      </c>
      <c r="E14163" s="161" t="b">
        <v>0</v>
      </c>
      <c r="F14163" s="161" t="inlineStr">
        <is>
          <t>coal_rents_pct_gdp</t>
        </is>
      </c>
      <c r="G14163" s="161" t="n">
        <v>0.337</v>
      </c>
      <c r="H14163" s="161" t="inlineStr">
        <is>
          <t>2021</t>
        </is>
      </c>
      <c r="I14163" s="161" t="inlineStr">
        <is>
          <t>API_NY_GDP_COAL_RT_ZS_DS2_en_csv_v2_35370.zip</t>
        </is>
      </c>
    </row>
    <row r="14164" ht="13" customHeight="1">
      <c r="A14164" s="161" t="inlineStr">
        <is>
          <t>UKR</t>
        </is>
      </c>
      <c r="B14164" s="161" t="inlineStr">
        <is>
          <t>Ukraine</t>
        </is>
      </c>
      <c r="C14164" s="161" t="inlineStr">
        <is>
          <t>Europe &amp; Central Asia</t>
        </is>
      </c>
      <c r="D14164" s="161" t="inlineStr">
        <is>
          <t>Upper middle income</t>
        </is>
      </c>
      <c r="E14164" s="161" t="b">
        <v>0</v>
      </c>
      <c r="F14164" s="161" t="inlineStr">
        <is>
          <t>other_fossil_gen_share_pct</t>
        </is>
      </c>
      <c r="G14164" s="161" t="n">
        <v>0.475</v>
      </c>
      <c r="H14164" s="161" t="inlineStr">
        <is>
          <t>2022</t>
        </is>
      </c>
      <c r="I14164" s="161" t="inlineStr">
        <is>
          <t>release_generation_yearly_global.csv</t>
        </is>
      </c>
    </row>
    <row r="14165" ht="13" customHeight="1">
      <c r="A14165" s="161" t="inlineStr">
        <is>
          <t>UKR</t>
        </is>
      </c>
      <c r="B14165" s="161" t="inlineStr">
        <is>
          <t>Ukraine</t>
        </is>
      </c>
      <c r="C14165" s="161" t="inlineStr">
        <is>
          <t>Europe &amp; Central Asia</t>
        </is>
      </c>
      <c r="D14165" s="161" t="inlineStr">
        <is>
          <t>Upper middle income</t>
        </is>
      </c>
      <c r="E14165" s="161" t="b">
        <v>0</v>
      </c>
      <c r="F14165" s="161" t="inlineStr">
        <is>
          <t>renewable_share_electricity_pct</t>
        </is>
      </c>
      <c r="G14165" s="161" t="n">
        <v>23.232</v>
      </c>
      <c r="H14165" s="161" t="inlineStr">
        <is>
          <t>2024</t>
        </is>
      </c>
      <c r="I14165" s="161" t="inlineStr">
        <is>
          <t>imffossilfuelsubsidiesdata.xlsb</t>
        </is>
      </c>
    </row>
    <row r="14166" ht="13" customHeight="1">
      <c r="A14166" s="161" t="inlineStr">
        <is>
          <t>UKR</t>
        </is>
      </c>
      <c r="B14166" s="161" t="inlineStr">
        <is>
          <t>Ukraine</t>
        </is>
      </c>
      <c r="C14166" s="161" t="inlineStr">
        <is>
          <t>Europe &amp; Central Asia</t>
        </is>
      </c>
      <c r="D14166" s="161" t="inlineStr">
        <is>
          <t>Upper middle income</t>
        </is>
      </c>
      <c r="E14166" s="161" t="b">
        <v>0</v>
      </c>
      <c r="F14166" s="161" t="inlineStr">
        <is>
          <t>re_share_change_pp</t>
        </is>
      </c>
      <c r="G14166" s="161" t="n">
        <v>2.559</v>
      </c>
      <c r="H14166" s="161" t="inlineStr">
        <is>
          <t>2022</t>
        </is>
      </c>
      <c r="I14166" s="161" t="inlineStr">
        <is>
          <t>release_generation_yearly_global.csv</t>
        </is>
      </c>
    </row>
    <row r="14167" ht="13" customHeight="1">
      <c r="A14167" s="161" t="inlineStr">
        <is>
          <t>UKR</t>
        </is>
      </c>
      <c r="B14167" s="161" t="inlineStr">
        <is>
          <t>Ukraine</t>
        </is>
      </c>
      <c r="C14167" s="161" t="inlineStr">
        <is>
          <t>Europe &amp; Central Asia</t>
        </is>
      </c>
      <c r="D14167" s="161" t="inlineStr">
        <is>
          <t>Upper middle income</t>
        </is>
      </c>
      <c r="E14167" s="161" t="b">
        <v>0</v>
      </c>
      <c r="F14167" s="161" t="inlineStr">
        <is>
          <t>re_capacity_growth_pct</t>
        </is>
      </c>
      <c r="G14167" s="161" t="n">
        <v>0</v>
      </c>
      <c r="H14167" s="161" t="inlineStr">
        <is>
          <t>2022</t>
        </is>
      </c>
      <c r="I14167" s="161" t="inlineStr">
        <is>
          <t>release_generation_yearly_global.csv</t>
        </is>
      </c>
    </row>
    <row r="14168" ht="13" customHeight="1">
      <c r="A14168" s="161" t="inlineStr">
        <is>
          <t>UKR</t>
        </is>
      </c>
      <c r="B14168" s="161" t="inlineStr">
        <is>
          <t>Ukraine</t>
        </is>
      </c>
      <c r="C14168" s="161" t="inlineStr">
        <is>
          <t>Europe &amp; Central Asia</t>
        </is>
      </c>
      <c r="D14168" s="161" t="inlineStr">
        <is>
          <t>Upper middle income</t>
        </is>
      </c>
      <c r="E14168" s="161" t="b">
        <v>0</v>
      </c>
      <c r="F14168" s="161" t="inlineStr">
        <is>
          <t>inn_total_inv_2030_pct_gdp</t>
        </is>
      </c>
      <c r="G14168" s="161" t="n">
        <v>7.649227508850299</v>
      </c>
      <c r="H14168" s="161" t="inlineStr">
        <is>
          <t>2030</t>
        </is>
      </c>
      <c r="I14168" s="161" t="inlineStr">
        <is>
          <t>Mitigation_Investment_Needs_v1.1.xlsx (InvestmentNeeds v1.1, model output)</t>
        </is>
      </c>
    </row>
    <row r="14169" ht="13" customHeight="1">
      <c r="A14169" s="161" t="inlineStr">
        <is>
          <t>UKR</t>
        </is>
      </c>
      <c r="B14169" s="161" t="inlineStr">
        <is>
          <t>Ukraine</t>
        </is>
      </c>
      <c r="C14169" s="161" t="inlineStr">
        <is>
          <t>Europe &amp; Central Asia</t>
        </is>
      </c>
      <c r="D14169" s="161" t="inlineStr">
        <is>
          <t>Upper middle income</t>
        </is>
      </c>
      <c r="E14169" s="161" t="b">
        <v>0</v>
      </c>
      <c r="F14169" s="161" t="inlineStr">
        <is>
          <t>inn_incr_inv_2030_pct_gdp</t>
        </is>
      </c>
      <c r="G14169" s="161" t="n">
        <v>1.83581460212407</v>
      </c>
      <c r="H14169" s="161" t="inlineStr">
        <is>
          <t>2030</t>
        </is>
      </c>
      <c r="I14169" s="161" t="inlineStr">
        <is>
          <t>Mitigation_Investment_Needs_v1.1.xlsx (InvestmentNeeds v1.1, model output)</t>
        </is>
      </c>
    </row>
    <row r="14170" ht="13" customHeight="1">
      <c r="A14170" s="161" t="inlineStr">
        <is>
          <t>UKR</t>
        </is>
      </c>
      <c r="B14170" s="161" t="inlineStr">
        <is>
          <t>Ukraine</t>
        </is>
      </c>
      <c r="C14170" s="161" t="inlineStr">
        <is>
          <t>Europe &amp; Central Asia</t>
        </is>
      </c>
      <c r="D14170" s="161" t="inlineStr">
        <is>
          <t>Upper middle income</t>
        </is>
      </c>
      <c r="E14170" s="161" t="b">
        <v>0</v>
      </c>
      <c r="F14170" s="161" t="inlineStr">
        <is>
          <t>inn_incr_inv_gen_2030_pct_gdp</t>
        </is>
      </c>
      <c r="G14170" s="161" t="n">
        <v>0.5118835671832073</v>
      </c>
      <c r="H14170" s="161" t="inlineStr">
        <is>
          <t>2030</t>
        </is>
      </c>
      <c r="I14170" s="161" t="inlineStr">
        <is>
          <t>Mitigation_Investment_Needs_v1.1.xlsx (InvestmentNeeds v1.1, model output)</t>
        </is>
      </c>
    </row>
    <row r="14171" ht="13" customHeight="1">
      <c r="A14171" s="161" t="inlineStr">
        <is>
          <t>UKR</t>
        </is>
      </c>
      <c r="B14171" s="161" t="inlineStr">
        <is>
          <t>Ukraine</t>
        </is>
      </c>
      <c r="C14171" s="161" t="inlineStr">
        <is>
          <t>Europe &amp; Central Asia</t>
        </is>
      </c>
      <c r="D14171" s="161" t="inlineStr">
        <is>
          <t>Upper middle income</t>
        </is>
      </c>
      <c r="E14171" s="161" t="b">
        <v>0</v>
      </c>
      <c r="F14171" s="161" t="inlineStr">
        <is>
          <t>inn_incr_inv_grid_2030_pct_gdp</t>
        </is>
      </c>
      <c r="G14171" s="161" t="n">
        <v>0.3510058746399142</v>
      </c>
      <c r="H14171" s="161" t="inlineStr">
        <is>
          <t>2030</t>
        </is>
      </c>
      <c r="I14171" s="161" t="inlineStr">
        <is>
          <t>Mitigation_Investment_Needs_v1.1.xlsx (InvestmentNeeds v1.1, model output)</t>
        </is>
      </c>
    </row>
    <row r="14172" ht="13" customHeight="1">
      <c r="A14172" s="161" t="inlineStr">
        <is>
          <t>UKR</t>
        </is>
      </c>
      <c r="B14172" s="161" t="inlineStr">
        <is>
          <t>Ukraine</t>
        </is>
      </c>
      <c r="C14172" s="161" t="inlineStr">
        <is>
          <t>Europe &amp; Central Asia</t>
        </is>
      </c>
      <c r="D14172" s="161" t="inlineStr">
        <is>
          <t>Upper middle income</t>
        </is>
      </c>
      <c r="E14172" s="161" t="b">
        <v>0</v>
      </c>
      <c r="F14172" s="161" t="inlineStr">
        <is>
          <t>inn_incr_inv_trn_2030_pct_gdp</t>
        </is>
      </c>
      <c r="G14172" s="161" t="n">
        <v>0.1943170552395308</v>
      </c>
      <c r="H14172" s="161" t="inlineStr">
        <is>
          <t>2030</t>
        </is>
      </c>
      <c r="I14172" s="161" t="inlineStr">
        <is>
          <t>Mitigation_Investment_Needs_v1.1.xlsx (InvestmentNeeds v1.1, model output)</t>
        </is>
      </c>
    </row>
    <row r="14173" ht="13" customHeight="1">
      <c r="A14173" s="161" t="inlineStr">
        <is>
          <t>UKR</t>
        </is>
      </c>
      <c r="B14173" s="161" t="inlineStr">
        <is>
          <t>Ukraine</t>
        </is>
      </c>
      <c r="C14173" s="161" t="inlineStr">
        <is>
          <t>Europe &amp; Central Asia</t>
        </is>
      </c>
      <c r="D14173" s="161" t="inlineStr">
        <is>
          <t>Upper middle income</t>
        </is>
      </c>
      <c r="E14173" s="161" t="b">
        <v>0</v>
      </c>
      <c r="F14173" s="161" t="inlineStr">
        <is>
          <t>inn_incr_inv_bld_2030_pct_gdp</t>
        </is>
      </c>
      <c r="G14173" s="161" t="n">
        <v>0.2261347954160897</v>
      </c>
      <c r="H14173" s="161" t="inlineStr">
        <is>
          <t>2030</t>
        </is>
      </c>
      <c r="I14173" s="161" t="inlineStr">
        <is>
          <t>Mitigation_Investment_Needs_v1.1.xlsx (InvestmentNeeds v1.1, model output)</t>
        </is>
      </c>
    </row>
    <row r="14174" ht="13" customHeight="1">
      <c r="A14174" s="161" t="inlineStr">
        <is>
          <t>UKR</t>
        </is>
      </c>
      <c r="B14174" s="161" t="inlineStr">
        <is>
          <t>Ukraine</t>
        </is>
      </c>
      <c r="C14174" s="161" t="inlineStr">
        <is>
          <t>Europe &amp; Central Asia</t>
        </is>
      </c>
      <c r="D14174" s="161" t="inlineStr">
        <is>
          <t>Upper middle income</t>
        </is>
      </c>
      <c r="E14174" s="161" t="b">
        <v>0</v>
      </c>
      <c r="F14174" s="161" t="inlineStr">
        <is>
          <t>inn_incr_inv_ind_2030_pct_gdp</t>
        </is>
      </c>
      <c r="G14174" s="161" t="n">
        <v>0.112310762921669</v>
      </c>
      <c r="H14174" s="161" t="inlineStr">
        <is>
          <t>2030</t>
        </is>
      </c>
      <c r="I14174" s="161" t="inlineStr">
        <is>
          <t>Mitigation_Investment_Needs_v1.1.xlsx (InvestmentNeeds v1.1, model output)</t>
        </is>
      </c>
    </row>
    <row r="14175" ht="13" customHeight="1">
      <c r="A14175" s="161" t="inlineStr">
        <is>
          <t>UKR</t>
        </is>
      </c>
      <c r="B14175" s="161" t="inlineStr">
        <is>
          <t>Ukraine</t>
        </is>
      </c>
      <c r="C14175" s="161" t="inlineStr">
        <is>
          <t>Europe &amp; Central Asia</t>
        </is>
      </c>
      <c r="D14175" s="161" t="inlineStr">
        <is>
          <t>Upper middle income</t>
        </is>
      </c>
      <c r="E14175" s="161" t="b">
        <v>0</v>
      </c>
      <c r="F14175" s="161" t="inlineStr">
        <is>
          <t>inn_incr_inv_fuel_2030_pct_gdp</t>
        </is>
      </c>
      <c r="G14175" s="161" t="n">
        <v>0.1108783253881476</v>
      </c>
      <c r="H14175" s="161" t="inlineStr">
        <is>
          <t>2030</t>
        </is>
      </c>
      <c r="I14175" s="161" t="inlineStr">
        <is>
          <t>Mitigation_Investment_Needs_v1.1.xlsx (InvestmentNeeds v1.1, model output)</t>
        </is>
      </c>
    </row>
    <row r="14176" ht="13" customHeight="1">
      <c r="A14176" s="161" t="inlineStr">
        <is>
          <t>UKR</t>
        </is>
      </c>
      <c r="B14176" s="161" t="inlineStr">
        <is>
          <t>Ukraine</t>
        </is>
      </c>
      <c r="C14176" s="161" t="inlineStr">
        <is>
          <t>Europe &amp; Central Asia</t>
        </is>
      </c>
      <c r="D14176" s="161" t="inlineStr">
        <is>
          <t>Upper middle income</t>
        </is>
      </c>
      <c r="E14176" s="161" t="b">
        <v>0</v>
      </c>
      <c r="F14176" s="161" t="inlineStr">
        <is>
          <t>inn_incr_inv_afolu_2030_pct_gdp</t>
        </is>
      </c>
      <c r="G14176" s="161" t="n">
        <v>0.3292842213355155</v>
      </c>
      <c r="H14176" s="161" t="inlineStr">
        <is>
          <t>2030</t>
        </is>
      </c>
      <c r="I14176" s="161" t="inlineStr">
        <is>
          <t>Mitigation_Investment_Needs_v1.1.xlsx (InvestmentNeeds v1.1, model output)</t>
        </is>
      </c>
    </row>
    <row r="14177" ht="13" customHeight="1">
      <c r="A14177" s="161" t="inlineStr">
        <is>
          <t>UKR</t>
        </is>
      </c>
      <c r="B14177" s="161" t="inlineStr">
        <is>
          <t>Ukraine</t>
        </is>
      </c>
      <c r="C14177" s="161" t="inlineStr">
        <is>
          <t>Europe &amp; Central Asia</t>
        </is>
      </c>
      <c r="D14177" s="161" t="inlineStr">
        <is>
          <t>Upper middle income</t>
        </is>
      </c>
      <c r="E14177" s="161" t="b">
        <v>0</v>
      </c>
      <c r="F14177" s="161" t="inlineStr">
        <is>
          <t>inn_incr_cost_a_2030_pct_gdp</t>
        </is>
      </c>
      <c r="G14177" s="161" t="n">
        <v>0.2043954334081059</v>
      </c>
      <c r="H14177" s="161" t="inlineStr">
        <is>
          <t>2030</t>
        </is>
      </c>
      <c r="I14177" s="161" t="inlineStr">
        <is>
          <t>Mitigation_Investment_Needs_v1.1.xlsx (InvestmentNeeds v1.1, model output)</t>
        </is>
      </c>
    </row>
    <row r="14178" ht="13" customHeight="1">
      <c r="A14178" s="161" t="inlineStr">
        <is>
          <t>UKR</t>
        </is>
      </c>
      <c r="B14178" s="161" t="inlineStr">
        <is>
          <t>Ukraine</t>
        </is>
      </c>
      <c r="C14178" s="161" t="inlineStr">
        <is>
          <t>Europe &amp; Central Asia</t>
        </is>
      </c>
      <c r="D14178" s="161" t="inlineStr">
        <is>
          <t>Upper middle income</t>
        </is>
      </c>
      <c r="E14178" s="161" t="b">
        <v>0</v>
      </c>
      <c r="F14178" s="161" t="inlineStr">
        <is>
          <t>inn_incr_cost_b_2030_pct_gdp</t>
        </is>
      </c>
      <c r="G14178" s="161" t="n">
        <v>0.0823075047636424</v>
      </c>
      <c r="H14178" s="161" t="inlineStr">
        <is>
          <t>2030</t>
        </is>
      </c>
      <c r="I14178" s="161" t="inlineStr">
        <is>
          <t>Mitigation_Investment_Needs_v1.1.xlsx (InvestmentNeeds v1.1, model output)</t>
        </is>
      </c>
    </row>
    <row r="14179" ht="13" customHeight="1">
      <c r="A14179" s="161" t="inlineStr">
        <is>
          <t>UKR</t>
        </is>
      </c>
      <c r="B14179" s="161" t="inlineStr">
        <is>
          <t>Ukraine</t>
        </is>
      </c>
      <c r="C14179" s="161" t="inlineStr">
        <is>
          <t>Europe &amp; Central Asia</t>
        </is>
      </c>
      <c r="D14179" s="161" t="inlineStr">
        <is>
          <t>Upper middle income</t>
        </is>
      </c>
      <c r="E14179" s="161" t="b">
        <v>0</v>
      </c>
      <c r="F14179" s="161" t="inlineStr">
        <is>
          <t>inn_incr_cost_c_2030_pct_gdp</t>
        </is>
      </c>
      <c r="G14179" s="161" t="n">
        <v>-0.032186851699951</v>
      </c>
      <c r="H14179" s="161" t="inlineStr">
        <is>
          <t>2030</t>
        </is>
      </c>
      <c r="I14179" s="161" t="inlineStr">
        <is>
          <t>Mitigation_Investment_Needs_v1.1.xlsx (InvestmentNeeds v1.1, model output)</t>
        </is>
      </c>
    </row>
    <row r="14180" ht="13" customHeight="1">
      <c r="A14180" s="161" t="inlineStr">
        <is>
          <t>UKR</t>
        </is>
      </c>
      <c r="B14180" s="161" t="inlineStr">
        <is>
          <t>Ukraine</t>
        </is>
      </c>
      <c r="C14180" s="161" t="inlineStr">
        <is>
          <t>Europe &amp; Central Asia</t>
        </is>
      </c>
      <c r="D14180" s="161" t="inlineStr">
        <is>
          <t>Upper middle income</t>
        </is>
      </c>
      <c r="E14180" s="161" t="b">
        <v>0</v>
      </c>
      <c r="F14180" s="161" t="inlineStr">
        <is>
          <t>inn_cost_per_t_b_2030_usd</t>
        </is>
      </c>
      <c r="G14180" s="161" t="n">
        <v>78.9372125919638</v>
      </c>
      <c r="H14180" s="161" t="inlineStr">
        <is>
          <t>2030</t>
        </is>
      </c>
      <c r="I14180" s="161" t="inlineStr">
        <is>
          <t>Mitigation_Investment_Needs_v1.1.xlsx (InvestmentNeeds v1.1, model output)</t>
        </is>
      </c>
    </row>
    <row r="14181" ht="13" customHeight="1">
      <c r="A14181" s="161" t="inlineStr">
        <is>
          <t>UKR</t>
        </is>
      </c>
      <c r="B14181" s="161" t="inlineStr">
        <is>
          <t>Ukraine</t>
        </is>
      </c>
      <c r="C14181" s="161" t="inlineStr">
        <is>
          <t>Europe &amp; Central Asia</t>
        </is>
      </c>
      <c r="D14181" s="161" t="inlineStr">
        <is>
          <t>Upper middle income</t>
        </is>
      </c>
      <c r="E14181" s="161" t="b">
        <v>0</v>
      </c>
      <c r="F14181" s="161" t="inlineStr">
        <is>
          <t>inn_coc_penalty_2030_pct_gdp</t>
        </is>
      </c>
      <c r="G14181" s="161" t="n">
        <v>0.5086997026852667</v>
      </c>
      <c r="H14181" s="161" t="inlineStr">
        <is>
          <t>2030</t>
        </is>
      </c>
      <c r="I14181" s="161" t="inlineStr">
        <is>
          <t>Mitigation_Investment_Needs_v1.1.xlsx (InvestmentNeeds v1.1, model output)</t>
        </is>
      </c>
    </row>
    <row r="14182" ht="13" customHeight="1">
      <c r="A14182" s="161" t="inlineStr">
        <is>
          <t>UKR</t>
        </is>
      </c>
      <c r="B14182" s="161" t="inlineStr">
        <is>
          <t>Ukraine</t>
        </is>
      </c>
      <c r="C14182" s="161" t="inlineStr">
        <is>
          <t>Europe &amp; Central Asia</t>
        </is>
      </c>
      <c r="D14182" s="161" t="inlineStr">
        <is>
          <t>Upper middle income</t>
        </is>
      </c>
      <c r="E14182" s="161" t="b">
        <v>0</v>
      </c>
      <c r="F14182" s="161" t="inlineStr">
        <is>
          <t>inn_pima_adj_inv_2030_pct_gdp</t>
        </is>
      </c>
      <c r="G14182" s="161" t="n">
        <v>8.752381408085871</v>
      </c>
      <c r="H14182" s="161" t="inlineStr">
        <is>
          <t>2030</t>
        </is>
      </c>
      <c r="I14182" s="161" t="inlineStr">
        <is>
          <t>Mitigation_Investment_Needs_v1.1.xlsx (InvestmentNeeds v1.1, model output)</t>
        </is>
      </c>
    </row>
    <row r="14183" ht="13" customHeight="1">
      <c r="A14183" s="161" t="inlineStr">
        <is>
          <t>UKR</t>
        </is>
      </c>
      <c r="B14183" s="161" t="inlineStr">
        <is>
          <t>Ukraine</t>
        </is>
      </c>
      <c r="C14183" s="161" t="inlineStr">
        <is>
          <t>Europe &amp; Central Asia</t>
        </is>
      </c>
      <c r="D14183" s="161" t="inlineStr">
        <is>
          <t>Upper middle income</t>
        </is>
      </c>
      <c r="E14183" s="161" t="b">
        <v>0</v>
      </c>
      <c r="F14183" s="161" t="inlineStr">
        <is>
          <t>nmim_nz_inv_2030_pct_gdp</t>
        </is>
      </c>
      <c r="G14183" s="161" t="n">
        <v>7.721588383294867</v>
      </c>
      <c r="H14183" s="161" t="inlineStr">
        <is>
          <t>2030</t>
        </is>
      </c>
      <c r="I14183" s="161" t="inlineStr">
        <is>
          <t>nmim_summary_v0_2.csv (InvestmentNeeds NMIM v0.2, model output)</t>
        </is>
      </c>
    </row>
    <row r="14184" ht="13" customHeight="1">
      <c r="A14184" s="161" t="inlineStr">
        <is>
          <t>UKR</t>
        </is>
      </c>
      <c r="B14184" s="161" t="inlineStr">
        <is>
          <t>Ukraine</t>
        </is>
      </c>
      <c r="C14184" s="161" t="inlineStr">
        <is>
          <t>Europe &amp; Central Asia</t>
        </is>
      </c>
      <c r="D14184" s="161" t="inlineStr">
        <is>
          <t>Upper middle income</t>
        </is>
      </c>
      <c r="E14184" s="161" t="b">
        <v>0</v>
      </c>
      <c r="F14184" s="161" t="inlineStr">
        <is>
          <t>nmim_typ1_2030_pct_gdp</t>
        </is>
      </c>
      <c r="G14184" s="161" t="n">
        <v>1.413784922929172</v>
      </c>
      <c r="H14184" s="161" t="inlineStr">
        <is>
          <t>2030</t>
        </is>
      </c>
      <c r="I14184" s="161" t="inlineStr">
        <is>
          <t>nmim_summary_v0_2.csv (InvestmentNeeds NMIM v0.2, model output)</t>
        </is>
      </c>
    </row>
    <row r="14185" ht="13" customHeight="1">
      <c r="A14185" s="161" t="inlineStr">
        <is>
          <t>UKR</t>
        </is>
      </c>
      <c r="B14185" s="161" t="inlineStr">
        <is>
          <t>Ukraine</t>
        </is>
      </c>
      <c r="C14185" s="161" t="inlineStr">
        <is>
          <t>Europe &amp; Central Asia</t>
        </is>
      </c>
      <c r="D14185" s="161" t="inlineStr">
        <is>
          <t>Upper middle income</t>
        </is>
      </c>
      <c r="E14185" s="161" t="b">
        <v>0</v>
      </c>
      <c r="F14185" s="161" t="inlineStr">
        <is>
          <t>nmim_typ2_2030_pct_gdp</t>
        </is>
      </c>
      <c r="G14185" s="161" t="n">
        <v>1.11709376335523</v>
      </c>
      <c r="H14185" s="161" t="inlineStr">
        <is>
          <t>2030</t>
        </is>
      </c>
      <c r="I14185" s="161" t="inlineStr">
        <is>
          <t>nmim_summary_v0_2.csv (InvestmentNeeds NMIM v0.2, model output)</t>
        </is>
      </c>
    </row>
    <row r="14186" ht="13" customHeight="1">
      <c r="A14186" s="161" t="inlineStr">
        <is>
          <t>UKR</t>
        </is>
      </c>
      <c r="B14186" s="161" t="inlineStr">
        <is>
          <t>Ukraine</t>
        </is>
      </c>
      <c r="C14186" s="161" t="inlineStr">
        <is>
          <t>Europe &amp; Central Asia</t>
        </is>
      </c>
      <c r="D14186" s="161" t="inlineStr">
        <is>
          <t>Upper middle income</t>
        </is>
      </c>
      <c r="E14186" s="161" t="b">
        <v>0</v>
      </c>
      <c r="F14186" s="161" t="inlineStr">
        <is>
          <t>nmim_typ3_2030_pct_gdp</t>
        </is>
      </c>
      <c r="G14186" s="161" t="n">
        <v>1.417980985879193</v>
      </c>
      <c r="H14186" s="161" t="inlineStr">
        <is>
          <t>2030</t>
        </is>
      </c>
      <c r="I14186" s="161" t="inlineStr">
        <is>
          <t>nmim_summary_v0_2.csv (InvestmentNeeds NMIM v0.2, model output)</t>
        </is>
      </c>
    </row>
    <row r="14187" ht="13" customHeight="1">
      <c r="A14187" s="161" t="inlineStr">
        <is>
          <t>UKR</t>
        </is>
      </c>
      <c r="B14187" s="161" t="inlineStr">
        <is>
          <t>Ukraine</t>
        </is>
      </c>
      <c r="C14187" s="161" t="inlineStr">
        <is>
          <t>Europe &amp; Central Asia</t>
        </is>
      </c>
      <c r="D14187" s="161" t="inlineStr">
        <is>
          <t>Upper middle income</t>
        </is>
      </c>
      <c r="E14187" s="161" t="b">
        <v>0</v>
      </c>
      <c r="F14187" s="161" t="inlineStr">
        <is>
          <t>nmim_typ4_2030_pct_gdp</t>
        </is>
      </c>
      <c r="G14187" s="161" t="n">
        <v>2.809369386704675</v>
      </c>
      <c r="H14187" s="161" t="inlineStr">
        <is>
          <t>2030</t>
        </is>
      </c>
      <c r="I14187" s="161" t="inlineStr">
        <is>
          <t>nmim_summary_v0_2.csv (InvestmentNeeds NMIM v0.2, model output)</t>
        </is>
      </c>
    </row>
    <row r="14188" ht="13" customHeight="1">
      <c r="A14188" s="161" t="inlineStr">
        <is>
          <t>UKR</t>
        </is>
      </c>
      <c r="B14188" s="161" t="inlineStr">
        <is>
          <t>Ukraine</t>
        </is>
      </c>
      <c r="C14188" s="161" t="inlineStr">
        <is>
          <t>Europe &amp; Central Asia</t>
        </is>
      </c>
      <c r="D14188" s="161" t="inlineStr">
        <is>
          <t>Upper middle income</t>
        </is>
      </c>
      <c r="E14188" s="161" t="b">
        <v>0</v>
      </c>
      <c r="F14188" s="161" t="inlineStr">
        <is>
          <t>nmim_typ5_2030_pct_gdp</t>
        </is>
      </c>
      <c r="G14188" s="161" t="n">
        <v>0.963359326265614</v>
      </c>
      <c r="H14188" s="161" t="inlineStr">
        <is>
          <t>2030</t>
        </is>
      </c>
      <c r="I14188" s="161" t="inlineStr">
        <is>
          <t>nmim_summary_v0_2.csv (InvestmentNeeds NMIM v0.2, model output)</t>
        </is>
      </c>
    </row>
    <row r="14189" ht="13" customHeight="1">
      <c r="A14189" s="161" t="inlineStr">
        <is>
          <t>UKR</t>
        </is>
      </c>
      <c r="B14189" s="161" t="inlineStr">
        <is>
          <t>Ukraine</t>
        </is>
      </c>
      <c r="C14189" s="161" t="inlineStr">
        <is>
          <t>Europe &amp; Central Asia</t>
        </is>
      </c>
      <c r="D14189" s="161" t="inlineStr">
        <is>
          <t>Upper middle income</t>
        </is>
      </c>
      <c r="E14189" s="161" t="b">
        <v>0</v>
      </c>
      <c r="F14189" s="161" t="inlineStr">
        <is>
          <t>nmim_budget_need_2030_pct_gdp</t>
        </is>
      </c>
      <c r="G14189" s="161" t="n">
        <v>2.25659573898655</v>
      </c>
      <c r="H14189" s="161" t="inlineStr">
        <is>
          <t>2030</t>
        </is>
      </c>
      <c r="I14189" s="161" t="inlineStr">
        <is>
          <t>nmim_summary_v0_2.csv (InvestmentNeeds NMIM v0.2, model output)</t>
        </is>
      </c>
    </row>
    <row r="14190" ht="13" customHeight="1">
      <c r="A14190" s="161" t="inlineStr">
        <is>
          <t>UKR</t>
        </is>
      </c>
      <c r="B14190" s="161" t="inlineStr">
        <is>
          <t>Ukraine</t>
        </is>
      </c>
      <c r="C14190" s="161" t="inlineStr">
        <is>
          <t>Europe &amp; Central Asia</t>
        </is>
      </c>
      <c r="D14190" s="161" t="inlineStr">
        <is>
          <t>Upper middle income</t>
        </is>
      </c>
      <c r="E14190" s="161" t="b">
        <v>0</v>
      </c>
      <c r="F14190" s="161" t="inlineStr">
        <is>
          <t>nmim_private_share_2030_pct</t>
        </is>
      </c>
      <c r="G14190" s="161" t="n">
        <v>56.30834832116264</v>
      </c>
      <c r="H14190" s="161" t="inlineStr">
        <is>
          <t>2030</t>
        </is>
      </c>
      <c r="I14190" s="161" t="inlineStr">
        <is>
          <t>nmim_summary_v0_2.csv (InvestmentNeeds NMIM v0.2, model output)</t>
        </is>
      </c>
    </row>
    <row r="14191" ht="13" customHeight="1">
      <c r="A14191" s="161" t="inlineStr">
        <is>
          <t>UKR</t>
        </is>
      </c>
      <c r="B14191" s="161" t="inlineStr">
        <is>
          <t>Ukraine</t>
        </is>
      </c>
      <c r="C14191" s="161" t="inlineStr">
        <is>
          <t>Europe &amp; Central Asia</t>
        </is>
      </c>
      <c r="D14191" s="161" t="inlineStr">
        <is>
          <t>Upper middle income</t>
        </is>
      </c>
      <c r="E14191" s="161" t="b">
        <v>0</v>
      </c>
      <c r="F14191" s="161" t="inlineStr">
        <is>
          <t>nmim_incr_inv_2030_pct_gdp</t>
        </is>
      </c>
      <c r="G14191" s="161" t="n">
        <v>5.77733898143566</v>
      </c>
      <c r="H14191" s="161" t="inlineStr">
        <is>
          <t>2030</t>
        </is>
      </c>
      <c r="I14191" s="161" t="inlineStr">
        <is>
          <t>nmim_summary_v0_2.csv (InvestmentNeeds NMIM v0.2, model output)</t>
        </is>
      </c>
    </row>
    <row r="14192" ht="13" customHeight="1">
      <c r="A14192" s="161" t="inlineStr">
        <is>
          <t>UKR</t>
        </is>
      </c>
      <c r="B14192" s="161" t="inlineStr">
        <is>
          <t>Ukraine</t>
        </is>
      </c>
      <c r="C14192" s="161" t="inlineStr">
        <is>
          <t>Europe &amp; Central Asia</t>
        </is>
      </c>
      <c r="D14192" s="161" t="inlineStr">
        <is>
          <t>Upper middle income</t>
        </is>
      </c>
      <c r="E14192" s="161" t="b">
        <v>0</v>
      </c>
      <c r="F14192" s="161" t="inlineStr">
        <is>
          <t>nmim_incr_inv_2050_pct_gdp</t>
        </is>
      </c>
      <c r="G14192" s="161" t="n">
        <v>5.964245622335708</v>
      </c>
      <c r="H14192" s="161" t="inlineStr">
        <is>
          <t>2050</t>
        </is>
      </c>
      <c r="I14192" s="161" t="inlineStr">
        <is>
          <t>nmim_summary_v0_2.csv (InvestmentNeeds NMIM v0.2, model output)</t>
        </is>
      </c>
    </row>
    <row r="14193" ht="13" customHeight="1">
      <c r="A14193" s="161" t="inlineStr">
        <is>
          <t>UKR</t>
        </is>
      </c>
      <c r="B14193" s="161" t="inlineStr">
        <is>
          <t>Ukraine</t>
        </is>
      </c>
      <c r="C14193" s="161" t="inlineStr">
        <is>
          <t>Europe &amp; Central Asia</t>
        </is>
      </c>
      <c r="D14193" s="161" t="inlineStr">
        <is>
          <t>Upper middle income</t>
        </is>
      </c>
      <c r="E14193" s="161" t="b">
        <v>0</v>
      </c>
      <c r="F14193" s="161" t="inlineStr">
        <is>
          <t>nmim_pv_incr_cost_b_pct_gdp</t>
        </is>
      </c>
      <c r="G14193" s="161" t="n">
        <v>42.46338897490044</v>
      </c>
      <c r="H14193" s="161" t="inlineStr">
        <is>
          <t>2025-2050</t>
        </is>
      </c>
      <c r="I14193" s="161" t="inlineStr">
        <is>
          <t>nmim_summary_v0_2.csv (InvestmentNeeds NMIM v0.2, model output)</t>
        </is>
      </c>
    </row>
    <row r="14194" ht="13" customHeight="1">
      <c r="A14194" s="161" t="inlineStr">
        <is>
          <t>UKR</t>
        </is>
      </c>
      <c r="B14194" s="161" t="inlineStr">
        <is>
          <t>Ukraine</t>
        </is>
      </c>
      <c r="C14194" s="161" t="inlineStr">
        <is>
          <t>Europe &amp; Central Asia</t>
        </is>
      </c>
      <c r="D14194" s="161" t="inlineStr">
        <is>
          <t>Upper middle income</t>
        </is>
      </c>
      <c r="E14194" s="161" t="b">
        <v>0</v>
      </c>
      <c r="F14194" s="161" t="inlineStr">
        <is>
          <t>price_diesel_usd_litre</t>
        </is>
      </c>
      <c r="G14194" s="161" t="n">
        <v>1.229</v>
      </c>
      <c r="H14194" s="161" t="inlineStr">
        <is>
          <t>2024</t>
        </is>
      </c>
      <c r="I14194" s="161" t="inlineStr">
        <is>
          <t>imffossilfuelsubsidiesdata.xlsb</t>
        </is>
      </c>
    </row>
    <row r="14195" ht="13" customHeight="1">
      <c r="A14195" s="161" t="inlineStr">
        <is>
          <t>UKR</t>
        </is>
      </c>
      <c r="B14195" s="161" t="inlineStr">
        <is>
          <t>Ukraine</t>
        </is>
      </c>
      <c r="C14195" s="161" t="inlineStr">
        <is>
          <t>Europe &amp; Central Asia</t>
        </is>
      </c>
      <c r="D14195" s="161" t="inlineStr">
        <is>
          <t>Upper middle income</t>
        </is>
      </c>
      <c r="E14195" s="161" t="b">
        <v>0</v>
      </c>
      <c r="F14195" s="161" t="inlineStr">
        <is>
          <t>price_gasoline_usd_litre</t>
        </is>
      </c>
      <c r="G14195" s="161" t="n">
        <v>1.427</v>
      </c>
      <c r="H14195" s="161" t="inlineStr">
        <is>
          <t>2024</t>
        </is>
      </c>
      <c r="I14195" s="161" t="inlineStr">
        <is>
          <t>imffossilfuelsubsidiesdata.xlsb</t>
        </is>
      </c>
    </row>
    <row r="14196" ht="13" customHeight="1">
      <c r="A14196" s="161" t="inlineStr">
        <is>
          <t>UKR</t>
        </is>
      </c>
      <c r="B14196" s="161" t="inlineStr">
        <is>
          <t>Ukraine</t>
        </is>
      </c>
      <c r="C14196" s="161" t="inlineStr">
        <is>
          <t>Europe &amp; Central Asia</t>
        </is>
      </c>
      <c r="D14196" s="161" t="inlineStr">
        <is>
          <t>Upper middle income</t>
        </is>
      </c>
      <c r="E14196" s="161" t="b">
        <v>0</v>
      </c>
      <c r="F14196" s="161" t="inlineStr">
        <is>
          <t>price_electricity_residential_usd_kwh</t>
        </is>
      </c>
      <c r="G14196" s="161" t="n">
        <v>0.089</v>
      </c>
      <c r="H14196" s="161" t="inlineStr">
        <is>
          <t>2024</t>
        </is>
      </c>
      <c r="I14196" s="161" t="inlineStr">
        <is>
          <t>imffossilfuelsubsidiesdata.xlsb</t>
        </is>
      </c>
    </row>
    <row r="14197" ht="13" customHeight="1">
      <c r="A14197" s="161" t="inlineStr">
        <is>
          <t>UKR</t>
        </is>
      </c>
      <c r="B14197" s="161" t="inlineStr">
        <is>
          <t>Ukraine</t>
        </is>
      </c>
      <c r="C14197" s="161" t="inlineStr">
        <is>
          <t>Europe &amp; Central Asia</t>
        </is>
      </c>
      <c r="D14197" s="161" t="inlineStr">
        <is>
          <t>Upper middle income</t>
        </is>
      </c>
      <c r="E14197" s="161" t="b">
        <v>0</v>
      </c>
      <c r="F14197" s="161" t="inlineStr">
        <is>
          <t>price_electricity_industry_usd_kwh</t>
        </is>
      </c>
      <c r="G14197" s="161" t="n">
        <v>0.104</v>
      </c>
      <c r="H14197" s="161" t="inlineStr">
        <is>
          <t>2024</t>
        </is>
      </c>
      <c r="I14197" s="161" t="inlineStr">
        <is>
          <t>imffossilfuelsubsidiesdata.xlsb</t>
        </is>
      </c>
    </row>
    <row r="14198" ht="13" customHeight="1">
      <c r="A14198" s="161" t="inlineStr">
        <is>
          <t>UKR</t>
        </is>
      </c>
      <c r="B14198" s="161" t="inlineStr">
        <is>
          <t>Ukraine</t>
        </is>
      </c>
      <c r="C14198" s="161" t="inlineStr">
        <is>
          <t>Europe &amp; Central Asia</t>
        </is>
      </c>
      <c r="D14198" s="161" t="inlineStr">
        <is>
          <t>Upper middle income</t>
        </is>
      </c>
      <c r="E14198" s="161" t="b">
        <v>0</v>
      </c>
      <c r="F14198" s="161" t="inlineStr">
        <is>
          <t>price_gas_residential_usd_gj</t>
        </is>
      </c>
      <c r="G14198" s="161" t="n">
        <v>7.206</v>
      </c>
      <c r="H14198" s="161" t="inlineStr">
        <is>
          <t>2024</t>
        </is>
      </c>
      <c r="I14198" s="161" t="inlineStr">
        <is>
          <t>imffossilfuelsubsidiesdata.xlsb</t>
        </is>
      </c>
    </row>
    <row r="14199" ht="13" customHeight="1">
      <c r="A14199" s="161" t="inlineStr">
        <is>
          <t>UKR</t>
        </is>
      </c>
      <c r="B14199" s="161" t="inlineStr">
        <is>
          <t>Ukraine</t>
        </is>
      </c>
      <c r="C14199" s="161" t="inlineStr">
        <is>
          <t>Europe &amp; Central Asia</t>
        </is>
      </c>
      <c r="D14199" s="161" t="inlineStr">
        <is>
          <t>Upper middle income</t>
        </is>
      </c>
      <c r="E14199" s="161" t="b">
        <v>0</v>
      </c>
      <c r="F14199" s="161" t="inlineStr">
        <is>
          <t>price_gas_industry_usd_gj</t>
        </is>
      </c>
      <c r="G14199" s="161" t="n">
        <v>7.267</v>
      </c>
      <c r="H14199" s="161" t="inlineStr">
        <is>
          <t>2024</t>
        </is>
      </c>
      <c r="I14199" s="161" t="inlineStr">
        <is>
          <t>imffossilfuelsubsidiesdata.xlsb</t>
        </is>
      </c>
    </row>
    <row r="14200" ht="13" customHeight="1">
      <c r="A14200" s="161" t="inlineStr">
        <is>
          <t>UKR</t>
        </is>
      </c>
      <c r="B14200" s="161" t="inlineStr">
        <is>
          <t>Ukraine</t>
        </is>
      </c>
      <c r="C14200" s="161" t="inlineStr">
        <is>
          <t>Europe &amp; Central Asia</t>
        </is>
      </c>
      <c r="D14200" s="161" t="inlineStr">
        <is>
          <t>Upper middle income</t>
        </is>
      </c>
      <c r="E14200" s="161" t="b">
        <v>0</v>
      </c>
      <c r="F14200" s="161" t="inlineStr">
        <is>
          <t>price_gas_power_usd_gj</t>
        </is>
      </c>
      <c r="G14200" s="161" t="n">
        <v>8.247999999999999</v>
      </c>
      <c r="H14200" s="161" t="inlineStr">
        <is>
          <t>2024</t>
        </is>
      </c>
      <c r="I14200" s="161" t="inlineStr">
        <is>
          <t>imffossilfuelsubsidiesdata.xlsb</t>
        </is>
      </c>
    </row>
    <row r="14201" ht="13" customHeight="1">
      <c r="A14201" s="161" t="inlineStr">
        <is>
          <t>UKR</t>
        </is>
      </c>
      <c r="B14201" s="161" t="inlineStr">
        <is>
          <t>Ukraine</t>
        </is>
      </c>
      <c r="C14201" s="161" t="inlineStr">
        <is>
          <t>Europe &amp; Central Asia</t>
        </is>
      </c>
      <c r="D14201" s="161" t="inlineStr">
        <is>
          <t>Upper middle income</t>
        </is>
      </c>
      <c r="E14201" s="161" t="b">
        <v>0</v>
      </c>
      <c r="F14201" s="161" t="inlineStr">
        <is>
          <t>price_coal_residential_usd_gj</t>
        </is>
      </c>
      <c r="G14201" s="161" t="n">
        <v>7.909</v>
      </c>
      <c r="H14201" s="161" t="inlineStr">
        <is>
          <t>2024</t>
        </is>
      </c>
      <c r="I14201" s="161" t="inlineStr">
        <is>
          <t>imffossilfuelsubsidiesdata.xlsb</t>
        </is>
      </c>
    </row>
    <row r="14202" ht="13" customHeight="1">
      <c r="A14202" s="161" t="inlineStr">
        <is>
          <t>UKR</t>
        </is>
      </c>
      <c r="B14202" s="161" t="inlineStr">
        <is>
          <t>Ukraine</t>
        </is>
      </c>
      <c r="C14202" s="161" t="inlineStr">
        <is>
          <t>Europe &amp; Central Asia</t>
        </is>
      </c>
      <c r="D14202" s="161" t="inlineStr">
        <is>
          <t>Upper middle income</t>
        </is>
      </c>
      <c r="E14202" s="161" t="b">
        <v>0</v>
      </c>
      <c r="F14202" s="161" t="inlineStr">
        <is>
          <t>price_coal_industry_usd_gj</t>
        </is>
      </c>
      <c r="G14202" s="161" t="n">
        <v>4.497</v>
      </c>
      <c r="H14202" s="161" t="inlineStr">
        <is>
          <t>2024</t>
        </is>
      </c>
      <c r="I14202" s="161" t="inlineStr">
        <is>
          <t>imffossilfuelsubsidiesdata.xlsb</t>
        </is>
      </c>
    </row>
    <row r="14203" ht="13" customHeight="1">
      <c r="A14203" s="161" t="inlineStr">
        <is>
          <t>UKR</t>
        </is>
      </c>
      <c r="B14203" s="161" t="inlineStr">
        <is>
          <t>Ukraine</t>
        </is>
      </c>
      <c r="C14203" s="161" t="inlineStr">
        <is>
          <t>Europe &amp; Central Asia</t>
        </is>
      </c>
      <c r="D14203" s="161" t="inlineStr">
        <is>
          <t>Upper middle income</t>
        </is>
      </c>
      <c r="E14203" s="161" t="b">
        <v>0</v>
      </c>
      <c r="F14203" s="161" t="inlineStr">
        <is>
          <t>price_coal_power_usd_gj</t>
        </is>
      </c>
      <c r="G14203" s="161" t="n">
        <v>2.765</v>
      </c>
      <c r="H14203" s="161" t="inlineStr">
        <is>
          <t>2024</t>
        </is>
      </c>
      <c r="I14203" s="161" t="inlineStr">
        <is>
          <t>imffossilfuelsubsidiesdata.xlsb</t>
        </is>
      </c>
    </row>
    <row r="14204" ht="13" customHeight="1">
      <c r="A14204" s="161" t="inlineStr">
        <is>
          <t>UKR</t>
        </is>
      </c>
      <c r="B14204" s="161" t="inlineStr">
        <is>
          <t>Ukraine</t>
        </is>
      </c>
      <c r="C14204" s="161" t="inlineStr">
        <is>
          <t>Europe &amp; Central Asia</t>
        </is>
      </c>
      <c r="D14204" s="161" t="inlineStr">
        <is>
          <t>Upper middle income</t>
        </is>
      </c>
      <c r="E14204" s="161" t="b">
        <v>0</v>
      </c>
      <c r="F14204" s="161" t="inlineStr">
        <is>
          <t>power_market_structure</t>
        </is>
      </c>
      <c r="G14204" s="161" t="n">
        <v>3</v>
      </c>
      <c r="H14204" s="161" t="inlineStr">
        <is>
          <t>2013</t>
        </is>
      </c>
      <c r="I14204" s="161" t="inlineStr">
        <is>
          <t>dataverse_files.zip</t>
        </is>
      </c>
    </row>
    <row r="14205" ht="13" customHeight="1">
      <c r="A14205" s="161" t="inlineStr">
        <is>
          <t>UKR</t>
        </is>
      </c>
      <c r="B14205" s="161" t="inlineStr">
        <is>
          <t>Ukraine</t>
        </is>
      </c>
      <c r="C14205" s="161" t="inlineStr">
        <is>
          <t>Europe &amp; Central Asia</t>
        </is>
      </c>
      <c r="D14205" s="161" t="inlineStr">
        <is>
          <t>Upper middle income</t>
        </is>
      </c>
      <c r="E14205" s="161" t="b">
        <v>0</v>
      </c>
      <c r="F14205" s="161" t="inlineStr">
        <is>
          <t>independent_regulator</t>
        </is>
      </c>
      <c r="G14205" s="161" t="n">
        <v>1</v>
      </c>
      <c r="H14205" s="161" t="inlineStr">
        <is>
          <t>2013</t>
        </is>
      </c>
      <c r="I14205" s="161" t="inlineStr">
        <is>
          <t>dataverse_files.zip</t>
        </is>
      </c>
    </row>
    <row r="14206" ht="13" customHeight="1">
      <c r="A14206" s="161" t="inlineStr">
        <is>
          <t>UKR</t>
        </is>
      </c>
      <c r="B14206" s="161" t="inlineStr">
        <is>
          <t>Ukraine</t>
        </is>
      </c>
      <c r="C14206" s="161" t="inlineStr">
        <is>
          <t>Europe &amp; Central Asia</t>
        </is>
      </c>
      <c r="D14206" s="161" t="inlineStr">
        <is>
          <t>Upper middle income</t>
        </is>
      </c>
      <c r="E14206" s="161" t="b">
        <v>0</v>
      </c>
      <c r="F14206" s="161" t="inlineStr">
        <is>
          <t>generation_unbundled</t>
        </is>
      </c>
      <c r="G14206" s="161" t="n">
        <v>1</v>
      </c>
      <c r="H14206" s="161" t="inlineStr">
        <is>
          <t>2013</t>
        </is>
      </c>
      <c r="I14206" s="161" t="inlineStr">
        <is>
          <t>dataverse_files.zip</t>
        </is>
      </c>
    </row>
    <row r="14207" ht="13" customHeight="1">
      <c r="A14207" s="161" t="inlineStr">
        <is>
          <t>UKR</t>
        </is>
      </c>
      <c r="B14207" s="161" t="inlineStr">
        <is>
          <t>Ukraine</t>
        </is>
      </c>
      <c r="C14207" s="161" t="inlineStr">
        <is>
          <t>Europe &amp; Central Asia</t>
        </is>
      </c>
      <c r="D14207" s="161" t="inlineStr">
        <is>
          <t>Upper middle income</t>
        </is>
      </c>
      <c r="E14207" s="161" t="b">
        <v>0</v>
      </c>
      <c r="F14207" s="161" t="inlineStr">
        <is>
          <t>rise_renewable_energy_score</t>
        </is>
      </c>
      <c r="G14207" s="161" t="n">
        <v>52.291</v>
      </c>
      <c r="H14207" s="161" t="inlineStr">
        <is>
          <t>2023</t>
        </is>
      </c>
      <c r="I14207" s="161" t="inlineStr">
        <is>
          <t>WB_RISE_WIDEF.csv</t>
        </is>
      </c>
    </row>
    <row r="14208" ht="13" customHeight="1">
      <c r="A14208" s="161" t="inlineStr">
        <is>
          <t>UKR</t>
        </is>
      </c>
      <c r="B14208" s="161" t="inlineStr">
        <is>
          <t>Ukraine</t>
        </is>
      </c>
      <c r="C14208" s="161" t="inlineStr">
        <is>
          <t>Europe &amp; Central Asia</t>
        </is>
      </c>
      <c r="D14208" s="161" t="inlineStr">
        <is>
          <t>Upper middle income</t>
        </is>
      </c>
      <c r="E14208" s="161" t="b">
        <v>0</v>
      </c>
      <c r="F14208" s="161" t="inlineStr">
        <is>
          <t>rise_level_playing_field_score</t>
        </is>
      </c>
      <c r="G14208" s="161" t="n">
        <v>20</v>
      </c>
      <c r="H14208" s="161" t="inlineStr">
        <is>
          <t>2023</t>
        </is>
      </c>
      <c r="I14208" s="161" t="inlineStr">
        <is>
          <t>WB_RISE_WIDEF.csv</t>
        </is>
      </c>
    </row>
    <row r="14209" ht="13" customHeight="1">
      <c r="A14209" s="161" t="inlineStr">
        <is>
          <t>UKR</t>
        </is>
      </c>
      <c r="B14209" s="161" t="inlineStr">
        <is>
          <t>Ukraine</t>
        </is>
      </c>
      <c r="C14209" s="161" t="inlineStr">
        <is>
          <t>Europe &amp; Central Asia</t>
        </is>
      </c>
      <c r="D14209" s="161" t="inlineStr">
        <is>
          <t>Upper middle income</t>
        </is>
      </c>
      <c r="E14209" s="161" t="b">
        <v>0</v>
      </c>
      <c r="F14209" s="161" t="inlineStr">
        <is>
          <t>rise_ee_financing_mechanisms_score</t>
        </is>
      </c>
      <c r="G14209" s="161" t="n">
        <v>50</v>
      </c>
      <c r="H14209" s="161" t="inlineStr">
        <is>
          <t>2023</t>
        </is>
      </c>
      <c r="I14209" s="161" t="inlineStr">
        <is>
          <t>WB_RISE_WIDEF.csv</t>
        </is>
      </c>
    </row>
    <row r="14210" ht="13" customHeight="1">
      <c r="A14210" s="161" t="inlineStr">
        <is>
          <t>UKR</t>
        </is>
      </c>
      <c r="B14210" s="161" t="inlineStr">
        <is>
          <t>Ukraine</t>
        </is>
      </c>
      <c r="C14210" s="161" t="inlineStr">
        <is>
          <t>Europe &amp; Central Asia</t>
        </is>
      </c>
      <c r="D14210" s="161" t="inlineStr">
        <is>
          <t>Upper middle income</t>
        </is>
      </c>
      <c r="E14210" s="161" t="b">
        <v>0</v>
      </c>
      <c r="F14210" s="161" t="inlineStr">
        <is>
          <t>revenue_pct_gdp</t>
        </is>
      </c>
      <c r="G14210" s="161" t="n">
        <v>54.034</v>
      </c>
      <c r="H14210" s="161" t="inlineStr">
        <is>
          <t>2024</t>
        </is>
      </c>
      <c r="I14210" s="161" t="inlineStr">
        <is>
          <t>dataset_2026-08-26T13_41_09_874550254Z_DEFAULT_INTEGRATION_IMF_RES_WEO_9_0_0.csv</t>
        </is>
      </c>
    </row>
    <row r="14211" ht="13" customHeight="1">
      <c r="A14211" s="161" t="inlineStr">
        <is>
          <t>UKR</t>
        </is>
      </c>
      <c r="B14211" s="161" t="inlineStr">
        <is>
          <t>Ukraine</t>
        </is>
      </c>
      <c r="C14211" s="161" t="inlineStr">
        <is>
          <t>Europe &amp; Central Asia</t>
        </is>
      </c>
      <c r="D14211" s="161" t="inlineStr">
        <is>
          <t>Upper middle income</t>
        </is>
      </c>
      <c r="E14211" s="161" t="b">
        <v>0</v>
      </c>
      <c r="F14211" s="161" t="inlineStr">
        <is>
          <t>primary_balance_pct_gdp</t>
        </is>
      </c>
      <c r="G14211" s="161" t="n">
        <v>-13.221</v>
      </c>
      <c r="H14211" s="161" t="inlineStr">
        <is>
          <t>2024</t>
        </is>
      </c>
      <c r="I14211" s="161" t="inlineStr">
        <is>
          <t>dataset_2026-08-26T13_41_09_874550254Z_DEFAULT_INTEGRATION_IMF_RES_WEO_9_0_0.csv</t>
        </is>
      </c>
    </row>
    <row r="14212" ht="13" customHeight="1">
      <c r="A14212" s="161" t="inlineStr">
        <is>
          <t>UKR</t>
        </is>
      </c>
      <c r="B14212" s="161" t="inlineStr">
        <is>
          <t>Ukraine</t>
        </is>
      </c>
      <c r="C14212" s="161" t="inlineStr">
        <is>
          <t>Europe &amp; Central Asia</t>
        </is>
      </c>
      <c r="D14212" s="161" t="inlineStr">
        <is>
          <t>Upper middle income</t>
        </is>
      </c>
      <c r="E14212" s="161" t="b">
        <v>0</v>
      </c>
      <c r="F14212" s="161" t="inlineStr">
        <is>
          <t>current_account_pct_gdp</t>
        </is>
      </c>
      <c r="G14212" s="161" t="n">
        <v>-7.96</v>
      </c>
      <c r="H14212" s="161" t="inlineStr">
        <is>
          <t>2024</t>
        </is>
      </c>
      <c r="I14212" s="161" t="inlineStr">
        <is>
          <t>dataset_2026-08-26T13_41_09_874550254Z_DEFAULT_INTEGRATION_IMF_RES_WEO_9_0_0.csv</t>
        </is>
      </c>
    </row>
    <row r="14213" ht="13" customHeight="1">
      <c r="A14213" s="161" t="inlineStr">
        <is>
          <t>UKR</t>
        </is>
      </c>
      <c r="B14213" s="161" t="inlineStr">
        <is>
          <t>Ukraine</t>
        </is>
      </c>
      <c r="C14213" s="161" t="inlineStr">
        <is>
          <t>Europe &amp; Central Asia</t>
        </is>
      </c>
      <c r="D14213" s="161" t="inlineStr">
        <is>
          <t>Upper middle income</t>
        </is>
      </c>
      <c r="E14213" s="161" t="b">
        <v>0</v>
      </c>
      <c r="F14213" s="161" t="inlineStr">
        <is>
          <t>gross_capital_formation_pct_gdp</t>
        </is>
      </c>
      <c r="G14213" s="161" t="n">
        <v>19.195</v>
      </c>
      <c r="H14213" s="161" t="inlineStr">
        <is>
          <t>2024</t>
        </is>
      </c>
      <c r="I14213" s="161" t="inlineStr">
        <is>
          <t>dataset_2026-08-26T13_41_09_874550254Z_DEFAULT_INTEGRATION_IMF_RES_WEO_9_0_0.csv</t>
        </is>
      </c>
    </row>
    <row r="14214" ht="13" customHeight="1">
      <c r="A14214" s="161" t="inlineStr">
        <is>
          <t>UKR</t>
        </is>
      </c>
      <c r="B14214" s="161" t="inlineStr">
        <is>
          <t>Ukraine</t>
        </is>
      </c>
      <c r="C14214" s="161" t="inlineStr">
        <is>
          <t>Europe &amp; Central Asia</t>
        </is>
      </c>
      <c r="D14214" s="161" t="inlineStr">
        <is>
          <t>Upper middle income</t>
        </is>
      </c>
      <c r="E14214" s="161" t="b">
        <v>0</v>
      </c>
      <c r="F14214" s="161" t="inlineStr">
        <is>
          <t>real_gdp_growth_5y_avg_pct</t>
        </is>
      </c>
      <c r="G14214" s="161" t="n">
        <v>-4.057</v>
      </c>
      <c r="H14214" s="161" t="inlineStr">
        <is>
          <t>2020-2024 avg</t>
        </is>
      </c>
      <c r="I14214" s="161" t="inlineStr">
        <is>
          <t>dataset_2026-08-26T13_41_09_874550254Z_DEFAULT_INTEGRATION_IMF_RES_WEO_9_0_0.csv (derived)</t>
        </is>
      </c>
    </row>
    <row r="14215" ht="13" customHeight="1">
      <c r="A14215" s="161" t="inlineStr">
        <is>
          <t>UKR</t>
        </is>
      </c>
      <c r="B14215" s="161" t="inlineStr">
        <is>
          <t>Ukraine</t>
        </is>
      </c>
      <c r="C14215" s="161" t="inlineStr">
        <is>
          <t>Europe &amp; Central Asia</t>
        </is>
      </c>
      <c r="D14215" s="161" t="inlineStr">
        <is>
          <t>Upper middle income</t>
        </is>
      </c>
      <c r="E14215" s="161" t="b">
        <v>0</v>
      </c>
      <c r="F14215" s="161" t="inlineStr">
        <is>
          <t>int_budget_need_2030_pct_gdp</t>
        </is>
      </c>
      <c r="G14215" s="161" t="n">
        <v>1.833</v>
      </c>
      <c r="H14215" s="161" t="inlineStr">
        <is>
          <t>2030</t>
        </is>
      </c>
      <c r="I14215" s="161" t="inlineStr">
        <is>
          <t>integrated_results.csv (MacroFiscalModels v0.1, model output)</t>
        </is>
      </c>
    </row>
    <row r="14216" ht="13" customHeight="1">
      <c r="A14216" s="161" t="inlineStr">
        <is>
          <t>UKR</t>
        </is>
      </c>
      <c r="B14216" s="161" t="inlineStr">
        <is>
          <t>Ukraine</t>
        </is>
      </c>
      <c r="C14216" s="161" t="inlineStr">
        <is>
          <t>Europe &amp; Central Asia</t>
        </is>
      </c>
      <c r="D14216" s="161" t="inlineStr">
        <is>
          <t>Upper middle income</t>
        </is>
      </c>
      <c r="E14216" s="161" t="b">
        <v>0</v>
      </c>
      <c r="F14216" s="161" t="inlineStr">
        <is>
          <t>int_pricing_revenue_2030_pct_gdp</t>
        </is>
      </c>
      <c r="G14216" s="161" t="n">
        <v>0</v>
      </c>
      <c r="H14216" s="161" t="inlineStr">
        <is>
          <t>2030</t>
        </is>
      </c>
      <c r="I14216" s="161" t="inlineStr">
        <is>
          <t>integrated_results.csv (MacroFiscalModels v0.1, model output)</t>
        </is>
      </c>
    </row>
    <row r="14217" ht="13" customHeight="1">
      <c r="A14217" s="161" t="inlineStr">
        <is>
          <t>UKR</t>
        </is>
      </c>
      <c r="B14217" s="161" t="inlineStr">
        <is>
          <t>Ukraine</t>
        </is>
      </c>
      <c r="C14217" s="161" t="inlineStr">
        <is>
          <t>Europe &amp; Central Asia</t>
        </is>
      </c>
      <c r="D14217" s="161" t="inlineStr">
        <is>
          <t>Upper middle income</t>
        </is>
      </c>
      <c r="E14217" s="161" t="b">
        <v>0</v>
      </c>
      <c r="F14217" s="161" t="inlineStr">
        <is>
          <t>int_financing_gap_2030_pct_gdp</t>
        </is>
      </c>
      <c r="G14217" s="161" t="n">
        <v>1.833</v>
      </c>
      <c r="H14217" s="161" t="inlineStr">
        <is>
          <t>2030</t>
        </is>
      </c>
      <c r="I14217" s="161" t="inlineStr">
        <is>
          <t>integrated_results.csv (MacroFiscalModels v0.1, model output)</t>
        </is>
      </c>
    </row>
    <row r="14218" ht="13" customHeight="1">
      <c r="A14218" s="161" t="inlineStr">
        <is>
          <t>UKR</t>
        </is>
      </c>
      <c r="B14218" s="161" t="inlineStr">
        <is>
          <t>Ukraine</t>
        </is>
      </c>
      <c r="C14218" s="161" t="inlineStr">
        <is>
          <t>Europe &amp; Central Asia</t>
        </is>
      </c>
      <c r="D14218" s="161" t="inlineStr">
        <is>
          <t>Upper middle income</t>
        </is>
      </c>
      <c r="E14218" s="161" t="b">
        <v>0</v>
      </c>
      <c r="F14218" s="161" t="inlineStr">
        <is>
          <t>int_gdp_dev_2050_pct</t>
        </is>
      </c>
      <c r="G14218" s="161" t="n">
        <v>14.35</v>
      </c>
      <c r="H14218" s="161" t="inlineStr">
        <is>
          <t>2050</t>
        </is>
      </c>
      <c r="I14218" s="161" t="inlineStr">
        <is>
          <t>integrated_results.csv (MacroFiscalModels v0.1, model output)</t>
        </is>
      </c>
    </row>
    <row r="14219" ht="13" customHeight="1">
      <c r="A14219" s="161" t="inlineStr">
        <is>
          <t>UKR</t>
        </is>
      </c>
      <c r="B14219" s="161" t="inlineStr">
        <is>
          <t>Ukraine</t>
        </is>
      </c>
      <c r="C14219" s="161" t="inlineStr">
        <is>
          <t>Europe &amp; Central Asia</t>
        </is>
      </c>
      <c r="D14219" s="161" t="inlineStr">
        <is>
          <t>Upper middle income</t>
        </is>
      </c>
      <c r="E14219" s="161" t="b">
        <v>0</v>
      </c>
      <c r="F14219" s="161" t="inlineStr">
        <is>
          <t>int_debt_2050_pct_gdp</t>
        </is>
      </c>
      <c r="G14219" s="161" t="n">
        <v>102.7</v>
      </c>
      <c r="H14219" s="161" t="inlineStr">
        <is>
          <t>2050</t>
        </is>
      </c>
      <c r="I14219" s="161" t="inlineStr">
        <is>
          <t>integrated_results.csv (MacroFiscalModels v0.1, model output)</t>
        </is>
      </c>
    </row>
    <row r="14220" ht="13" customHeight="1">
      <c r="A14220" s="161" t="inlineStr">
        <is>
          <t>ARE</t>
        </is>
      </c>
      <c r="B14220" s="161" t="inlineStr">
        <is>
          <t>United Arab Emirates</t>
        </is>
      </c>
      <c r="C14220" s="161" t="inlineStr">
        <is>
          <t>Middle East &amp; North Africa</t>
        </is>
      </c>
      <c r="D14220" s="161" t="inlineStr">
        <is>
          <t>High income</t>
        </is>
      </c>
      <c r="E14220" s="161" t="b">
        <v>0</v>
      </c>
      <c r="F14220" s="161" t="inlineStr">
        <is>
          <t>interest_to_revenue_pct</t>
        </is>
      </c>
      <c r="G14220" s="161" t="n">
        <v>1.987</v>
      </c>
      <c r="H14220" s="161" t="inlineStr">
        <is>
          <t>2024</t>
        </is>
      </c>
      <c r="I14220" s="161" t="inlineStr">
        <is>
          <t>dataset_2026-08-26T13_41_09_874550254Z_DEFAULT_INTEGRATION_IMF_RES_WEO_9_0_0.csv (derived)</t>
        </is>
      </c>
    </row>
    <row r="14221" ht="13" customHeight="1">
      <c r="A14221" s="161" t="inlineStr">
        <is>
          <t>ARE</t>
        </is>
      </c>
      <c r="B14221" s="161" t="inlineStr">
        <is>
          <t>United Arab Emirates</t>
        </is>
      </c>
      <c r="C14221" s="161" t="inlineStr">
        <is>
          <t>Middle East &amp; North Africa</t>
        </is>
      </c>
      <c r="D14221" s="161" t="inlineStr">
        <is>
          <t>High income</t>
        </is>
      </c>
      <c r="E14221" s="161" t="b">
        <v>0</v>
      </c>
      <c r="F14221" s="161" t="inlineStr">
        <is>
          <t>interest_pct_gdp</t>
        </is>
      </c>
      <c r="G14221" s="161" t="n">
        <v>0.553</v>
      </c>
      <c r="H14221" s="161" t="inlineStr">
        <is>
          <t>2024</t>
        </is>
      </c>
      <c r="I14221" s="161" t="inlineStr">
        <is>
          <t>dataset_2026-08-26T13_41_09_874550254Z_DEFAULT_INTEGRATION_IMF_RES_WEO_9_0_0.csv (derived)</t>
        </is>
      </c>
    </row>
    <row r="14222" ht="13" customHeight="1">
      <c r="A14222" s="161" t="inlineStr">
        <is>
          <t>ARE</t>
        </is>
      </c>
      <c r="B14222" s="161" t="inlineStr">
        <is>
          <t>United Arab Emirates</t>
        </is>
      </c>
      <c r="C14222" s="161" t="inlineStr">
        <is>
          <t>Middle East &amp; North Africa</t>
        </is>
      </c>
      <c r="D14222" s="161" t="inlineStr">
        <is>
          <t>High income</t>
        </is>
      </c>
      <c r="E14222" s="161" t="b">
        <v>0</v>
      </c>
      <c r="F14222" s="161" t="inlineStr">
        <is>
          <t>gross_debt_pct_gdp</t>
        </is>
      </c>
      <c r="G14222" s="161" t="n">
        <v>34.944</v>
      </c>
      <c r="H14222" s="161" t="inlineStr">
        <is>
          <t>2024</t>
        </is>
      </c>
      <c r="I14222" s="161" t="inlineStr">
        <is>
          <t>dataset_2026-08-26T13_41_09_874550254Z_DEFAULT_INTEGRATION_IMF_RES_WEO_9_0_0.csv</t>
        </is>
      </c>
    </row>
    <row r="14223" ht="13" customHeight="1">
      <c r="A14223" s="161" t="inlineStr">
        <is>
          <t>ARE</t>
        </is>
      </c>
      <c r="B14223" s="161" t="inlineStr">
        <is>
          <t>United Arab Emirates</t>
        </is>
      </c>
      <c r="C14223" s="161" t="inlineStr">
        <is>
          <t>Middle East &amp; North Africa</t>
        </is>
      </c>
      <c r="D14223" s="161" t="inlineStr">
        <is>
          <t>High income</t>
        </is>
      </c>
      <c r="E14223" s="161" t="b">
        <v>0</v>
      </c>
      <c r="F14223" s="161" t="inlineStr">
        <is>
          <t>tax_revenue_pct_gdp</t>
        </is>
      </c>
      <c r="G14223" s="161" t="n">
        <v>18.201</v>
      </c>
      <c r="H14223" s="161" t="inlineStr">
        <is>
          <t>2024</t>
        </is>
      </c>
      <c r="I14223" s="161" t="inlineStr">
        <is>
          <t>world-imf2026.xlsx</t>
        </is>
      </c>
    </row>
    <row r="14224" ht="13" customHeight="1">
      <c r="A14224" s="161" t="inlineStr">
        <is>
          <t>ARE</t>
        </is>
      </c>
      <c r="B14224" s="161" t="inlineStr">
        <is>
          <t>United Arab Emirates</t>
        </is>
      </c>
      <c r="C14224" s="161" t="inlineStr">
        <is>
          <t>Middle East &amp; North Africa</t>
        </is>
      </c>
      <c r="D14224" s="161" t="inlineStr">
        <is>
          <t>High income</t>
        </is>
      </c>
      <c r="E14224" s="161" t="b">
        <v>0</v>
      </c>
      <c r="F14224" s="161" t="inlineStr">
        <is>
          <t>climate_pfm_diagnostic_on_record</t>
        </is>
      </c>
      <c r="G14224" s="161" t="n">
        <v>0</v>
      </c>
      <c r="H14224" s="161" t="inlineStr">
        <is>
          <t>2022</t>
        </is>
      </c>
      <c r="I14224" s="161" t="inlineStr">
        <is>
          <t>UNDP-Global-Climate-Public-Finance-Review-2022.pdf (Table 4.2)</t>
        </is>
      </c>
    </row>
    <row r="14225" ht="13" customHeight="1">
      <c r="A14225" s="161" t="inlineStr">
        <is>
          <t>ARE</t>
        </is>
      </c>
      <c r="B14225" s="161" t="inlineStr">
        <is>
          <t>United Arab Emirates</t>
        </is>
      </c>
      <c r="C14225" s="161" t="inlineStr">
        <is>
          <t>Middle East &amp; North Africa</t>
        </is>
      </c>
      <c r="D14225" s="161" t="inlineStr">
        <is>
          <t>High income</t>
        </is>
      </c>
      <c r="E14225" s="161" t="b">
        <v>0</v>
      </c>
      <c r="F14225" s="161" t="inlineStr">
        <is>
          <t>wacc_steffen_nominal_aftertax_pct</t>
        </is>
      </c>
      <c r="G14225" s="161" t="n">
        <v>5.35</v>
      </c>
      <c r="H14225" s="161" t="inlineStr">
        <is>
          <t>2017</t>
        </is>
      </c>
      <c r="I14225" s="161" t="inlineStr">
        <is>
          <t>SteffenEtAl2025_WACC_database.csv</t>
        </is>
      </c>
    </row>
    <row r="14226" ht="13" customHeight="1">
      <c r="A14226" s="161" t="inlineStr">
        <is>
          <t>ARE</t>
        </is>
      </c>
      <c r="B14226" s="161" t="inlineStr">
        <is>
          <t>United Arab Emirates</t>
        </is>
      </c>
      <c r="C14226" s="161" t="inlineStr">
        <is>
          <t>Middle East &amp; North Africa</t>
        </is>
      </c>
      <c r="D14226" s="161" t="inlineStr">
        <is>
          <t>High income</t>
        </is>
      </c>
      <c r="E14226" s="161" t="b">
        <v>0</v>
      </c>
      <c r="F14226" s="161" t="inlineStr">
        <is>
          <t>wacc_n_sources</t>
        </is>
      </c>
      <c r="G14226" s="161" t="n">
        <v>1</v>
      </c>
      <c r="H14226" s="161" t="inlineStr">
        <is>
          <t>2021-2024</t>
        </is>
      </c>
      <c r="I14226" s="161" t="inlineStr">
        <is>
          <t>IRENA / Steffen et al. / IEA</t>
        </is>
      </c>
    </row>
    <row r="14227" ht="13" customHeight="1">
      <c r="A14227" s="161" t="inlineStr">
        <is>
          <t>ARE</t>
        </is>
      </c>
      <c r="B14227" s="161" t="inlineStr">
        <is>
          <t>United Arab Emirates</t>
        </is>
      </c>
      <c r="C14227" s="161" t="inlineStr">
        <is>
          <t>Middle East &amp; North Africa</t>
        </is>
      </c>
      <c r="D14227" s="161" t="inlineStr">
        <is>
          <t>High income</t>
        </is>
      </c>
      <c r="E14227" s="161" t="b">
        <v>0</v>
      </c>
      <c r="F14227" s="161" t="inlineStr">
        <is>
          <t>excise_revenue_pct_of_revenue</t>
        </is>
      </c>
      <c r="G14227" s="161" t="n">
        <v>0.374</v>
      </c>
      <c r="H14227" s="161" t="inlineStr">
        <is>
          <t>2023</t>
        </is>
      </c>
      <c r="I14227" s="161" t="inlineStr">
        <is>
          <t>world-imf2026.xlsx</t>
        </is>
      </c>
    </row>
    <row r="14228" ht="13" customHeight="1">
      <c r="A14228" s="161" t="inlineStr">
        <is>
          <t>ARE</t>
        </is>
      </c>
      <c r="B14228" s="161" t="inlineStr">
        <is>
          <t>United Arab Emirates</t>
        </is>
      </c>
      <c r="C14228" s="161" t="inlineStr">
        <is>
          <t>Middle East &amp; North Africa</t>
        </is>
      </c>
      <c r="D14228" s="161" t="inlineStr">
        <is>
          <t>High income</t>
        </is>
      </c>
      <c r="E14228" s="161" t="b">
        <v>0</v>
      </c>
      <c r="F14228" s="161" t="inlineStr">
        <is>
          <t>ff_subsidy_total_pct_gdp</t>
        </is>
      </c>
      <c r="G14228" s="161" t="n">
        <v>6.206</v>
      </c>
      <c r="H14228" s="161" t="inlineStr">
        <is>
          <t>2024</t>
        </is>
      </c>
      <c r="I14228" s="161" t="inlineStr">
        <is>
          <t>imffossilfuelsubsidiesdata.xlsb + WEO</t>
        </is>
      </c>
    </row>
    <row r="14229" ht="13" customHeight="1">
      <c r="A14229" s="161" t="inlineStr">
        <is>
          <t>ARE</t>
        </is>
      </c>
      <c r="B14229" s="161" t="inlineStr">
        <is>
          <t>United Arab Emirates</t>
        </is>
      </c>
      <c r="C14229" s="161" t="inlineStr">
        <is>
          <t>Middle East &amp; North Africa</t>
        </is>
      </c>
      <c r="D14229" s="161" t="inlineStr">
        <is>
          <t>High income</t>
        </is>
      </c>
      <c r="E14229" s="161" t="b">
        <v>0</v>
      </c>
      <c r="F14229" s="161" t="inlineStr">
        <is>
          <t>ff_subsidy_explicit_pct_gdp</t>
        </is>
      </c>
      <c r="G14229" s="161" t="n">
        <v>2.028</v>
      </c>
      <c r="H14229" s="161" t="inlineStr">
        <is>
          <t>2024</t>
        </is>
      </c>
      <c r="I14229" s="161" t="inlineStr">
        <is>
          <t>imffossilfuelsubsidiesdata.xlsb</t>
        </is>
      </c>
    </row>
    <row r="14230" ht="13" customHeight="1">
      <c r="A14230" s="161" t="inlineStr">
        <is>
          <t>ARE</t>
        </is>
      </c>
      <c r="B14230" s="161" t="inlineStr">
        <is>
          <t>United Arab Emirates</t>
        </is>
      </c>
      <c r="C14230" s="161" t="inlineStr">
        <is>
          <t>Middle East &amp; North Africa</t>
        </is>
      </c>
      <c r="D14230" s="161" t="inlineStr">
        <is>
          <t>High income</t>
        </is>
      </c>
      <c r="E14230" s="161" t="b">
        <v>0</v>
      </c>
      <c r="F14230" s="161" t="inlineStr">
        <is>
          <t>ff_subsidy_implicit_pct_gdp</t>
        </is>
      </c>
      <c r="G14230" s="161" t="n">
        <v>4.179</v>
      </c>
      <c r="H14230" s="161" t="inlineStr">
        <is>
          <t>2024</t>
        </is>
      </c>
      <c r="I14230" s="161" t="inlineStr">
        <is>
          <t>imffossilfuelsubsidiesdata.xlsb</t>
        </is>
      </c>
    </row>
    <row r="14231" ht="13" customHeight="1">
      <c r="A14231" s="161" t="inlineStr">
        <is>
          <t>ARE</t>
        </is>
      </c>
      <c r="B14231" s="161" t="inlineStr">
        <is>
          <t>United Arab Emirates</t>
        </is>
      </c>
      <c r="C14231" s="161" t="inlineStr">
        <is>
          <t>Middle East &amp; North Africa</t>
        </is>
      </c>
      <c r="D14231" s="161" t="inlineStr">
        <is>
          <t>High income</t>
        </is>
      </c>
      <c r="E14231" s="161" t="b">
        <v>0</v>
      </c>
      <c r="F14231" s="161" t="inlineStr">
        <is>
          <t>env_protection_pct_of_expenditure</t>
        </is>
      </c>
      <c r="G14231" s="161" t="n">
        <v>1.499</v>
      </c>
      <c r="H14231" s="161" t="inlineStr">
        <is>
          <t>2020</t>
        </is>
      </c>
      <c r="I14231" s="161" t="inlineStr">
        <is>
          <t>WB_BOOST_WIDEF.csv</t>
        </is>
      </c>
    </row>
    <row r="14232" ht="13" customHeight="1">
      <c r="A14232" s="161" t="inlineStr">
        <is>
          <t>ARE</t>
        </is>
      </c>
      <c r="B14232" s="161" t="inlineStr">
        <is>
          <t>United Arab Emirates</t>
        </is>
      </c>
      <c r="C14232" s="161" t="inlineStr">
        <is>
          <t>Middle East &amp; North Africa</t>
        </is>
      </c>
      <c r="D14232" s="161" t="inlineStr">
        <is>
          <t>High income</t>
        </is>
      </c>
      <c r="E14232" s="161" t="b">
        <v>0</v>
      </c>
      <c r="F14232" s="161" t="inlineStr">
        <is>
          <t>net_fuel_trade_pct_merch</t>
        </is>
      </c>
      <c r="G14232" s="161" t="n">
        <v>63.715</v>
      </c>
      <c r="H14232" s="161" t="inlineStr">
        <is>
          <t>2023</t>
        </is>
      </c>
      <c r="I14232" s="161" t="inlineStr">
        <is>
          <t>WDI TX.VAL.FUEL.ZS.UN less TM.VAL.FUEL.ZS.UN</t>
        </is>
      </c>
    </row>
    <row r="14233" ht="13" customHeight="1">
      <c r="A14233" s="161" t="inlineStr">
        <is>
          <t>ARE</t>
        </is>
      </c>
      <c r="B14233" s="161" t="inlineStr">
        <is>
          <t>United Arab Emirates</t>
        </is>
      </c>
      <c r="C14233" s="161" t="inlineStr">
        <is>
          <t>Middle East &amp; North Africa</t>
        </is>
      </c>
      <c r="D14233" s="161" t="inlineStr">
        <is>
          <t>High income</t>
        </is>
      </c>
      <c r="E14233" s="161" t="b">
        <v>0</v>
      </c>
      <c r="F14233" s="161" t="inlineStr">
        <is>
          <t>fuel_exports_pct_merch</t>
        </is>
      </c>
      <c r="G14233" s="161" t="n">
        <v>68.203</v>
      </c>
      <c r="H14233" s="161" t="inlineStr">
        <is>
          <t>2023</t>
        </is>
      </c>
      <c r="I14233" s="161" t="inlineStr">
        <is>
          <t>API_TX_VAL_FUEL_ZS_UN_DS2_en_csv_v2_33055.zip</t>
        </is>
      </c>
    </row>
    <row r="14234" ht="13" customHeight="1">
      <c r="A14234" s="161" t="inlineStr">
        <is>
          <t>ARE</t>
        </is>
      </c>
      <c r="B14234" s="161" t="inlineStr">
        <is>
          <t>United Arab Emirates</t>
        </is>
      </c>
      <c r="C14234" s="161" t="inlineStr">
        <is>
          <t>Middle East &amp; North Africa</t>
        </is>
      </c>
      <c r="D14234" s="161" t="inlineStr">
        <is>
          <t>High income</t>
        </is>
      </c>
      <c r="E14234" s="161" t="b">
        <v>0</v>
      </c>
      <c r="F14234" s="161" t="inlineStr">
        <is>
          <t>fuel_imports_pct_merch</t>
        </is>
      </c>
      <c r="G14234" s="161" t="n">
        <v>4.488</v>
      </c>
      <c r="H14234" s="161" t="inlineStr">
        <is>
          <t>2023</t>
        </is>
      </c>
      <c r="I14234" s="161" t="inlineStr">
        <is>
          <t>API_TM_VAL_FUEL_ZS_UN_DS2_en_csv_v2_36140.zip</t>
        </is>
      </c>
    </row>
    <row r="14235" ht="13" customHeight="1">
      <c r="A14235" s="161" t="inlineStr">
        <is>
          <t>ARE</t>
        </is>
      </c>
      <c r="B14235" s="161" t="inlineStr">
        <is>
          <t>United Arab Emirates</t>
        </is>
      </c>
      <c r="C14235" s="161" t="inlineStr">
        <is>
          <t>Middle East &amp; North Africa</t>
        </is>
      </c>
      <c r="D14235" s="161" t="inlineStr">
        <is>
          <t>High income</t>
        </is>
      </c>
      <c r="E14235" s="161" t="b">
        <v>0</v>
      </c>
      <c r="F14235" s="161" t="inlineStr">
        <is>
          <t>energy_import_dep_pct</t>
        </is>
      </c>
      <c r="G14235" s="161" t="n">
        <v>-171.482</v>
      </c>
      <c r="H14235" s="161" t="inlineStr">
        <is>
          <t>2022</t>
        </is>
      </c>
      <c r="I14235" s="161" t="inlineStr">
        <is>
          <t>API_EG_IMP_CONS_ZS_DS2_en_csv_v2_160768.zip</t>
        </is>
      </c>
    </row>
    <row r="14236" ht="13" customHeight="1">
      <c r="A14236" s="161" t="inlineStr">
        <is>
          <t>ARE</t>
        </is>
      </c>
      <c r="B14236" s="161" t="inlineStr">
        <is>
          <t>United Arab Emirates</t>
        </is>
      </c>
      <c r="C14236" s="161" t="inlineStr">
        <is>
          <t>Middle East &amp; North Africa</t>
        </is>
      </c>
      <c r="D14236" s="161" t="inlineStr">
        <is>
          <t>High income</t>
        </is>
      </c>
      <c r="E14236" s="161" t="b">
        <v>0</v>
      </c>
      <c r="F14236" s="161" t="inlineStr">
        <is>
          <t>fossil_rents_total_pct_gdp</t>
        </is>
      </c>
      <c r="G14236" s="161" t="n">
        <v>17.634</v>
      </c>
      <c r="H14236" s="161" t="inlineStr">
        <is>
          <t>2021</t>
        </is>
      </c>
      <c r="I14236" s="161" t="inlineStr">
        <is>
          <t>WDI NY.GDP.PETR+NGAS+COAL.RT.ZS</t>
        </is>
      </c>
    </row>
    <row r="14237" ht="13" customHeight="1">
      <c r="A14237" s="161" t="inlineStr">
        <is>
          <t>ARE</t>
        </is>
      </c>
      <c r="B14237" s="161" t="inlineStr">
        <is>
          <t>United Arab Emirates</t>
        </is>
      </c>
      <c r="C14237" s="161" t="inlineStr">
        <is>
          <t>Middle East &amp; North Africa</t>
        </is>
      </c>
      <c r="D14237" s="161" t="inlineStr">
        <is>
          <t>High income</t>
        </is>
      </c>
      <c r="E14237" s="161" t="b">
        <v>0</v>
      </c>
      <c r="F14237" s="161" t="inlineStr">
        <is>
          <t>oil_rents_pct_gdp</t>
        </is>
      </c>
      <c r="G14237" s="161" t="n">
        <v>15.673</v>
      </c>
      <c r="H14237" s="161" t="inlineStr">
        <is>
          <t>2021</t>
        </is>
      </c>
      <c r="I14237" s="161" t="inlineStr">
        <is>
          <t>API_NY_GDP_PETR_RT_ZS_DS2_en_csv_v2_40227.zip</t>
        </is>
      </c>
    </row>
    <row r="14238" ht="13" customHeight="1">
      <c r="A14238" s="161" t="inlineStr">
        <is>
          <t>ARE</t>
        </is>
      </c>
      <c r="B14238" s="161" t="inlineStr">
        <is>
          <t>United Arab Emirates</t>
        </is>
      </c>
      <c r="C14238" s="161" t="inlineStr">
        <is>
          <t>Middle East &amp; North Africa</t>
        </is>
      </c>
      <c r="D14238" s="161" t="inlineStr">
        <is>
          <t>High income</t>
        </is>
      </c>
      <c r="E14238" s="161" t="b">
        <v>0</v>
      </c>
      <c r="F14238" s="161" t="inlineStr">
        <is>
          <t>gas_rents_pct_gdp</t>
        </is>
      </c>
      <c r="G14238" s="161" t="n">
        <v>1.961</v>
      </c>
      <c r="H14238" s="161" t="inlineStr">
        <is>
          <t>2021</t>
        </is>
      </c>
      <c r="I14238" s="161" t="inlineStr">
        <is>
          <t>API_NY_GDP_NGAS_RT_ZS_DS2_en_csv_v2_35861.zip</t>
        </is>
      </c>
    </row>
    <row r="14239" ht="13" customHeight="1">
      <c r="A14239" s="161" t="inlineStr">
        <is>
          <t>ARE</t>
        </is>
      </c>
      <c r="B14239" s="161" t="inlineStr">
        <is>
          <t>United Arab Emirates</t>
        </is>
      </c>
      <c r="C14239" s="161" t="inlineStr">
        <is>
          <t>Middle East &amp; North Africa</t>
        </is>
      </c>
      <c r="D14239" s="161" t="inlineStr">
        <is>
          <t>High income</t>
        </is>
      </c>
      <c r="E14239" s="161" t="b">
        <v>0</v>
      </c>
      <c r="F14239" s="161" t="inlineStr">
        <is>
          <t>coal_rents_pct_gdp</t>
        </is>
      </c>
      <c r="G14239" s="161" t="n">
        <v>0</v>
      </c>
      <c r="H14239" s="161" t="inlineStr">
        <is>
          <t>2021</t>
        </is>
      </c>
      <c r="I14239" s="161" t="inlineStr">
        <is>
          <t>API_NY_GDP_COAL_RT_ZS_DS2_en_csv_v2_35370.zip</t>
        </is>
      </c>
    </row>
    <row r="14240" ht="13" customHeight="1">
      <c r="A14240" s="161" t="inlineStr">
        <is>
          <t>ARE</t>
        </is>
      </c>
      <c r="B14240" s="161" t="inlineStr">
        <is>
          <t>United Arab Emirates</t>
        </is>
      </c>
      <c r="C14240" s="161" t="inlineStr">
        <is>
          <t>Middle East &amp; North Africa</t>
        </is>
      </c>
      <c r="D14240" s="161" t="inlineStr">
        <is>
          <t>High income</t>
        </is>
      </c>
      <c r="E14240" s="161" t="b">
        <v>0</v>
      </c>
      <c r="F14240" s="161" t="inlineStr">
        <is>
          <t>other_fossil_gen_share_pct</t>
        </is>
      </c>
      <c r="G14240" s="161" t="n">
        <v>0</v>
      </c>
      <c r="H14240" s="161" t="inlineStr">
        <is>
          <t>2024</t>
        </is>
      </c>
      <c r="I14240" s="161" t="inlineStr">
        <is>
          <t>release_generation_yearly_global.csv</t>
        </is>
      </c>
    </row>
    <row r="14241" ht="13" customHeight="1">
      <c r="A14241" s="161" t="inlineStr">
        <is>
          <t>ARE</t>
        </is>
      </c>
      <c r="B14241" s="161" t="inlineStr">
        <is>
          <t>United Arab Emirates</t>
        </is>
      </c>
      <c r="C14241" s="161" t="inlineStr">
        <is>
          <t>Middle East &amp; North Africa</t>
        </is>
      </c>
      <c r="D14241" s="161" t="inlineStr">
        <is>
          <t>High income</t>
        </is>
      </c>
      <c r="E14241" s="161" t="b">
        <v>0</v>
      </c>
      <c r="F14241" s="161" t="inlineStr">
        <is>
          <t>renewable_share_electricity_pct</t>
        </is>
      </c>
      <c r="G14241" s="161" t="n">
        <v>18.932</v>
      </c>
      <c r="H14241" s="161" t="inlineStr">
        <is>
          <t>2024</t>
        </is>
      </c>
      <c r="I14241" s="161" t="inlineStr">
        <is>
          <t>imffossilfuelsubsidiesdata.xlsb</t>
        </is>
      </c>
    </row>
    <row r="14242" ht="13" customHeight="1">
      <c r="A14242" s="161" t="inlineStr">
        <is>
          <t>ARE</t>
        </is>
      </c>
      <c r="B14242" s="161" t="inlineStr">
        <is>
          <t>United Arab Emirates</t>
        </is>
      </c>
      <c r="C14242" s="161" t="inlineStr">
        <is>
          <t>Middle East &amp; North Africa</t>
        </is>
      </c>
      <c r="D14242" s="161" t="inlineStr">
        <is>
          <t>High income</t>
        </is>
      </c>
      <c r="E14242" s="161" t="b">
        <v>0</v>
      </c>
      <c r="F14242" s="161" t="inlineStr">
        <is>
          <t>re_share_change_pp</t>
        </is>
      </c>
      <c r="G14242" s="161" t="n">
        <v>0.055</v>
      </c>
      <c r="H14242" s="161" t="inlineStr">
        <is>
          <t>2024</t>
        </is>
      </c>
      <c r="I14242" s="161" t="inlineStr">
        <is>
          <t>release_generation_yearly_global.csv</t>
        </is>
      </c>
    </row>
    <row r="14243" ht="13" customHeight="1">
      <c r="A14243" s="161" t="inlineStr">
        <is>
          <t>ARE</t>
        </is>
      </c>
      <c r="B14243" s="161" t="inlineStr">
        <is>
          <t>United Arab Emirates</t>
        </is>
      </c>
      <c r="C14243" s="161" t="inlineStr">
        <is>
          <t>Middle East &amp; North Africa</t>
        </is>
      </c>
      <c r="D14243" s="161" t="inlineStr">
        <is>
          <t>High income</t>
        </is>
      </c>
      <c r="E14243" s="161" t="b">
        <v>0</v>
      </c>
      <c r="F14243" s="161" t="inlineStr">
        <is>
          <t>re_capacity_growth_pct</t>
        </is>
      </c>
      <c r="G14243" s="161" t="n">
        <v>9.420999999999999</v>
      </c>
      <c r="H14243" s="161" t="inlineStr">
        <is>
          <t>2024</t>
        </is>
      </c>
      <c r="I14243" s="161" t="inlineStr">
        <is>
          <t>release_generation_yearly_global.csv</t>
        </is>
      </c>
    </row>
    <row r="14244" ht="13" customHeight="1">
      <c r="A14244" s="161" t="inlineStr">
        <is>
          <t>ARE</t>
        </is>
      </c>
      <c r="B14244" s="161" t="inlineStr">
        <is>
          <t>United Arab Emirates</t>
        </is>
      </c>
      <c r="C14244" s="161" t="inlineStr">
        <is>
          <t>Middle East &amp; North Africa</t>
        </is>
      </c>
      <c r="D14244" s="161" t="inlineStr">
        <is>
          <t>High income</t>
        </is>
      </c>
      <c r="E14244" s="161" t="b">
        <v>0</v>
      </c>
      <c r="F14244" s="161" t="inlineStr">
        <is>
          <t>inn_total_inv_2030_pct_gdp</t>
        </is>
      </c>
      <c r="G14244" s="161" t="n">
        <v>4.99575720001457</v>
      </c>
      <c r="H14244" s="161" t="inlineStr">
        <is>
          <t>2030</t>
        </is>
      </c>
      <c r="I14244" s="161" t="inlineStr">
        <is>
          <t>Mitigation_Investment_Needs_v1.1.xlsx (InvestmentNeeds v1.1, model output)</t>
        </is>
      </c>
    </row>
    <row r="14245" ht="13" customHeight="1">
      <c r="A14245" s="161" t="inlineStr">
        <is>
          <t>ARE</t>
        </is>
      </c>
      <c r="B14245" s="161" t="inlineStr">
        <is>
          <t>United Arab Emirates</t>
        </is>
      </c>
      <c r="C14245" s="161" t="inlineStr">
        <is>
          <t>Middle East &amp; North Africa</t>
        </is>
      </c>
      <c r="D14245" s="161" t="inlineStr">
        <is>
          <t>High income</t>
        </is>
      </c>
      <c r="E14245" s="161" t="b">
        <v>0</v>
      </c>
      <c r="F14245" s="161" t="inlineStr">
        <is>
          <t>inn_incr_inv_2030_pct_gdp</t>
        </is>
      </c>
      <c r="G14245" s="161" t="n">
        <v>1.1989817280035</v>
      </c>
      <c r="H14245" s="161" t="inlineStr">
        <is>
          <t>2030</t>
        </is>
      </c>
      <c r="I14245" s="161" t="inlineStr">
        <is>
          <t>Mitigation_Investment_Needs_v1.1.xlsx (InvestmentNeeds v1.1, model output)</t>
        </is>
      </c>
    </row>
    <row r="14246" ht="13" customHeight="1">
      <c r="A14246" s="161" t="inlineStr">
        <is>
          <t>ARE</t>
        </is>
      </c>
      <c r="B14246" s="161" t="inlineStr">
        <is>
          <t>United Arab Emirates</t>
        </is>
      </c>
      <c r="C14246" s="161" t="inlineStr">
        <is>
          <t>Middle East &amp; North Africa</t>
        </is>
      </c>
      <c r="D14246" s="161" t="inlineStr">
        <is>
          <t>High income</t>
        </is>
      </c>
      <c r="E14246" s="161" t="b">
        <v>0</v>
      </c>
      <c r="F14246" s="161" t="inlineStr">
        <is>
          <t>inn_incr_inv_gen_2030_pct_gdp</t>
        </is>
      </c>
      <c r="G14246" s="161" t="n">
        <v>0.3925577209171529</v>
      </c>
      <c r="H14246" s="161" t="inlineStr">
        <is>
          <t>2030</t>
        </is>
      </c>
      <c r="I14246" s="161" t="inlineStr">
        <is>
          <t>Mitigation_Investment_Needs_v1.1.xlsx (InvestmentNeeds v1.1, model output)</t>
        </is>
      </c>
    </row>
    <row r="14247" ht="13" customHeight="1">
      <c r="A14247" s="161" t="inlineStr">
        <is>
          <t>ARE</t>
        </is>
      </c>
      <c r="B14247" s="161" t="inlineStr">
        <is>
          <t>United Arab Emirates</t>
        </is>
      </c>
      <c r="C14247" s="161" t="inlineStr">
        <is>
          <t>Middle East &amp; North Africa</t>
        </is>
      </c>
      <c r="D14247" s="161" t="inlineStr">
        <is>
          <t>High income</t>
        </is>
      </c>
      <c r="E14247" s="161" t="b">
        <v>0</v>
      </c>
      <c r="F14247" s="161" t="inlineStr">
        <is>
          <t>inn_incr_inv_grid_2030_pct_gdp</t>
        </is>
      </c>
      <c r="G14247" s="161" t="n">
        <v>0.2691824372003329</v>
      </c>
      <c r="H14247" s="161" t="inlineStr">
        <is>
          <t>2030</t>
        </is>
      </c>
      <c r="I14247" s="161" t="inlineStr">
        <is>
          <t>Mitigation_Investment_Needs_v1.1.xlsx (InvestmentNeeds v1.1, model output)</t>
        </is>
      </c>
    </row>
    <row r="14248" ht="13" customHeight="1">
      <c r="A14248" s="161" t="inlineStr">
        <is>
          <t>ARE</t>
        </is>
      </c>
      <c r="B14248" s="161" t="inlineStr">
        <is>
          <t>United Arab Emirates</t>
        </is>
      </c>
      <c r="C14248" s="161" t="inlineStr">
        <is>
          <t>Middle East &amp; North Africa</t>
        </is>
      </c>
      <c r="D14248" s="161" t="inlineStr">
        <is>
          <t>High income</t>
        </is>
      </c>
      <c r="E14248" s="161" t="b">
        <v>0</v>
      </c>
      <c r="F14248" s="161" t="inlineStr">
        <is>
          <t>inn_incr_inv_trn_2030_pct_gdp</t>
        </is>
      </c>
      <c r="G14248" s="161" t="n">
        <v>0.129047554812353</v>
      </c>
      <c r="H14248" s="161" t="inlineStr">
        <is>
          <t>2030</t>
        </is>
      </c>
      <c r="I14248" s="161" t="inlineStr">
        <is>
          <t>Mitigation_Investment_Needs_v1.1.xlsx (InvestmentNeeds v1.1, model output)</t>
        </is>
      </c>
    </row>
    <row r="14249" ht="13" customHeight="1">
      <c r="A14249" s="161" t="inlineStr">
        <is>
          <t>ARE</t>
        </is>
      </c>
      <c r="B14249" s="161" t="inlineStr">
        <is>
          <t>United Arab Emirates</t>
        </is>
      </c>
      <c r="C14249" s="161" t="inlineStr">
        <is>
          <t>Middle East &amp; North Africa</t>
        </is>
      </c>
      <c r="D14249" s="161" t="inlineStr">
        <is>
          <t>High income</t>
        </is>
      </c>
      <c r="E14249" s="161" t="b">
        <v>0</v>
      </c>
      <c r="F14249" s="161" t="inlineStr">
        <is>
          <t>inn_incr_inv_bld_2030_pct_gdp</t>
        </is>
      </c>
      <c r="G14249" s="161" t="n">
        <v>0.0789231326319817</v>
      </c>
      <c r="H14249" s="161" t="inlineStr">
        <is>
          <t>2030</t>
        </is>
      </c>
      <c r="I14249" s="161" t="inlineStr">
        <is>
          <t>Mitigation_Investment_Needs_v1.1.xlsx (InvestmentNeeds v1.1, model output)</t>
        </is>
      </c>
    </row>
    <row r="14250" ht="13" customHeight="1">
      <c r="A14250" s="161" t="inlineStr">
        <is>
          <t>ARE</t>
        </is>
      </c>
      <c r="B14250" s="161" t="inlineStr">
        <is>
          <t>United Arab Emirates</t>
        </is>
      </c>
      <c r="C14250" s="161" t="inlineStr">
        <is>
          <t>Middle East &amp; North Africa</t>
        </is>
      </c>
      <c r="D14250" s="161" t="inlineStr">
        <is>
          <t>High income</t>
        </is>
      </c>
      <c r="E14250" s="161" t="b">
        <v>0</v>
      </c>
      <c r="F14250" s="161" t="inlineStr">
        <is>
          <t>inn_incr_inv_ind_2030_pct_gdp</t>
        </is>
      </c>
      <c r="G14250" s="161" t="n">
        <v>0.0922232232015084</v>
      </c>
      <c r="H14250" s="161" t="inlineStr">
        <is>
          <t>2030</t>
        </is>
      </c>
      <c r="I14250" s="161" t="inlineStr">
        <is>
          <t>Mitigation_Investment_Needs_v1.1.xlsx (InvestmentNeeds v1.1, model output)</t>
        </is>
      </c>
    </row>
    <row r="14251" ht="13" customHeight="1">
      <c r="A14251" s="161" t="inlineStr">
        <is>
          <t>ARE</t>
        </is>
      </c>
      <c r="B14251" s="161" t="inlineStr">
        <is>
          <t>United Arab Emirates</t>
        </is>
      </c>
      <c r="C14251" s="161" t="inlineStr">
        <is>
          <t>Middle East &amp; North Africa</t>
        </is>
      </c>
      <c r="D14251" s="161" t="inlineStr">
        <is>
          <t>High income</t>
        </is>
      </c>
      <c r="E14251" s="161" t="b">
        <v>0</v>
      </c>
      <c r="F14251" s="161" t="inlineStr">
        <is>
          <t>inn_incr_inv_fuel_2030_pct_gdp</t>
        </is>
      </c>
      <c r="G14251" s="161" t="n">
        <v>0.0883935695413004</v>
      </c>
      <c r="H14251" s="161" t="inlineStr">
        <is>
          <t>2030</t>
        </is>
      </c>
      <c r="I14251" s="161" t="inlineStr">
        <is>
          <t>Mitigation_Investment_Needs_v1.1.xlsx (InvestmentNeeds v1.1, model output)</t>
        </is>
      </c>
    </row>
    <row r="14252" ht="13" customHeight="1">
      <c r="A14252" s="161" t="inlineStr">
        <is>
          <t>ARE</t>
        </is>
      </c>
      <c r="B14252" s="161" t="inlineStr">
        <is>
          <t>United Arab Emirates</t>
        </is>
      </c>
      <c r="C14252" s="161" t="inlineStr">
        <is>
          <t>Middle East &amp; North Africa</t>
        </is>
      </c>
      <c r="D14252" s="161" t="inlineStr">
        <is>
          <t>High income</t>
        </is>
      </c>
      <c r="E14252" s="161" t="b">
        <v>0</v>
      </c>
      <c r="F14252" s="161" t="inlineStr">
        <is>
          <t>inn_incr_inv_afolu_2030_pct_gdp</t>
        </is>
      </c>
      <c r="G14252" s="161" t="n">
        <v>0.1486540896988656</v>
      </c>
      <c r="H14252" s="161" t="inlineStr">
        <is>
          <t>2030</t>
        </is>
      </c>
      <c r="I14252" s="161" t="inlineStr">
        <is>
          <t>Mitigation_Investment_Needs_v1.1.xlsx (InvestmentNeeds v1.1, model output)</t>
        </is>
      </c>
    </row>
    <row r="14253" ht="13" customHeight="1">
      <c r="A14253" s="161" t="inlineStr">
        <is>
          <t>ARE</t>
        </is>
      </c>
      <c r="B14253" s="161" t="inlineStr">
        <is>
          <t>United Arab Emirates</t>
        </is>
      </c>
      <c r="C14253" s="161" t="inlineStr">
        <is>
          <t>Middle East &amp; North Africa</t>
        </is>
      </c>
      <c r="D14253" s="161" t="inlineStr">
        <is>
          <t>High income</t>
        </is>
      </c>
      <c r="E14253" s="161" t="b">
        <v>0</v>
      </c>
      <c r="F14253" s="161" t="inlineStr">
        <is>
          <t>inn_incr_cost_a_2030_pct_gdp</t>
        </is>
      </c>
      <c r="G14253" s="161" t="n">
        <v>0.0298321758082698</v>
      </c>
      <c r="H14253" s="161" t="inlineStr">
        <is>
          <t>2030</t>
        </is>
      </c>
      <c r="I14253" s="161" t="inlineStr">
        <is>
          <t>Mitigation_Investment_Needs_v1.1.xlsx (InvestmentNeeds v1.1, model output)</t>
        </is>
      </c>
    </row>
    <row r="14254" ht="13" customHeight="1">
      <c r="A14254" s="161" t="inlineStr">
        <is>
          <t>ARE</t>
        </is>
      </c>
      <c r="B14254" s="161" t="inlineStr">
        <is>
          <t>United Arab Emirates</t>
        </is>
      </c>
      <c r="C14254" s="161" t="inlineStr">
        <is>
          <t>Middle East &amp; North Africa</t>
        </is>
      </c>
      <c r="D14254" s="161" t="inlineStr">
        <is>
          <t>High income</t>
        </is>
      </c>
      <c r="E14254" s="161" t="b">
        <v>0</v>
      </c>
      <c r="F14254" s="161" t="inlineStr">
        <is>
          <t>inn_incr_cost_b_2030_pct_gdp</t>
        </is>
      </c>
      <c r="G14254" s="161" t="n">
        <v>0.0356478652750723</v>
      </c>
      <c r="H14254" s="161" t="inlineStr">
        <is>
          <t>2030</t>
        </is>
      </c>
      <c r="I14254" s="161" t="inlineStr">
        <is>
          <t>Mitigation_Investment_Needs_v1.1.xlsx (InvestmentNeeds v1.1, model output)</t>
        </is>
      </c>
    </row>
    <row r="14255" ht="13" customHeight="1">
      <c r="A14255" s="161" t="inlineStr">
        <is>
          <t>ARE</t>
        </is>
      </c>
      <c r="B14255" s="161" t="inlineStr">
        <is>
          <t>United Arab Emirates</t>
        </is>
      </c>
      <c r="C14255" s="161" t="inlineStr">
        <is>
          <t>Middle East &amp; North Africa</t>
        </is>
      </c>
      <c r="D14255" s="161" t="inlineStr">
        <is>
          <t>High income</t>
        </is>
      </c>
      <c r="E14255" s="161" t="b">
        <v>0</v>
      </c>
      <c r="F14255" s="161" t="inlineStr">
        <is>
          <t>inn_incr_cost_c_2030_pct_gdp</t>
        </is>
      </c>
      <c r="G14255" s="161" t="n">
        <v>0.008449466956608601</v>
      </c>
      <c r="H14255" s="161" t="inlineStr">
        <is>
          <t>2030</t>
        </is>
      </c>
      <c r="I14255" s="161" t="inlineStr">
        <is>
          <t>Mitigation_Investment_Needs_v1.1.xlsx (InvestmentNeeds v1.1, model output)</t>
        </is>
      </c>
    </row>
    <row r="14256" ht="13" customHeight="1">
      <c r="A14256" s="161" t="inlineStr">
        <is>
          <t>ARE</t>
        </is>
      </c>
      <c r="B14256" s="161" t="inlineStr">
        <is>
          <t>United Arab Emirates</t>
        </is>
      </c>
      <c r="C14256" s="161" t="inlineStr">
        <is>
          <t>Middle East &amp; North Africa</t>
        </is>
      </c>
      <c r="D14256" s="161" t="inlineStr">
        <is>
          <t>High income</t>
        </is>
      </c>
      <c r="E14256" s="161" t="b">
        <v>0</v>
      </c>
      <c r="F14256" s="161" t="inlineStr">
        <is>
          <t>inn_cost_per_t_b_2030_usd</t>
        </is>
      </c>
      <c r="G14256" s="161" t="n">
        <v>53.9105137141069</v>
      </c>
      <c r="H14256" s="161" t="inlineStr">
        <is>
          <t>2030</t>
        </is>
      </c>
      <c r="I14256" s="161" t="inlineStr">
        <is>
          <t>Mitigation_Investment_Needs_v1.1.xlsx (InvestmentNeeds v1.1, model output)</t>
        </is>
      </c>
    </row>
    <row r="14257" ht="13" customHeight="1">
      <c r="A14257" s="161" t="inlineStr">
        <is>
          <t>ARE</t>
        </is>
      </c>
      <c r="B14257" s="161" t="inlineStr">
        <is>
          <t>United Arab Emirates</t>
        </is>
      </c>
      <c r="C14257" s="161" t="inlineStr">
        <is>
          <t>Middle East &amp; North Africa</t>
        </is>
      </c>
      <c r="D14257" s="161" t="inlineStr">
        <is>
          <t>High income</t>
        </is>
      </c>
      <c r="E14257" s="161" t="b">
        <v>0</v>
      </c>
      <c r="F14257" s="161" t="inlineStr">
        <is>
          <t>inn_coc_penalty_2030_pct_gdp</t>
        </is>
      </c>
      <c r="G14257" s="161" t="n">
        <v>-0.0242320394450107</v>
      </c>
      <c r="H14257" s="161" t="inlineStr">
        <is>
          <t>2030</t>
        </is>
      </c>
      <c r="I14257" s="161" t="inlineStr">
        <is>
          <t>Mitigation_Investment_Needs_v1.1.xlsx (InvestmentNeeds v1.1, model output)</t>
        </is>
      </c>
    </row>
    <row r="14258" ht="13" customHeight="1">
      <c r="A14258" s="161" t="inlineStr">
        <is>
          <t>ARE</t>
        </is>
      </c>
      <c r="B14258" s="161" t="inlineStr">
        <is>
          <t>United Arab Emirates</t>
        </is>
      </c>
      <c r="C14258" s="161" t="inlineStr">
        <is>
          <t>Middle East &amp; North Africa</t>
        </is>
      </c>
      <c r="D14258" s="161" t="inlineStr">
        <is>
          <t>High income</t>
        </is>
      </c>
      <c r="E14258" s="161" t="b">
        <v>0</v>
      </c>
      <c r="F14258" s="161" t="inlineStr">
        <is>
          <t>inn_pima_adj_inv_2030_pct_gdp</t>
        </is>
      </c>
      <c r="G14258" s="161" t="n">
        <v>5.734855525496182</v>
      </c>
      <c r="H14258" s="161" t="inlineStr">
        <is>
          <t>2030</t>
        </is>
      </c>
      <c r="I14258" s="161" t="inlineStr">
        <is>
          <t>Mitigation_Investment_Needs_v1.1.xlsx (InvestmentNeeds v1.1, model output)</t>
        </is>
      </c>
    </row>
    <row r="14259" ht="13" customHeight="1">
      <c r="A14259" s="161" t="inlineStr">
        <is>
          <t>ARE</t>
        </is>
      </c>
      <c r="B14259" s="161" t="inlineStr">
        <is>
          <t>United Arab Emirates</t>
        </is>
      </c>
      <c r="C14259" s="161" t="inlineStr">
        <is>
          <t>Middle East &amp; North Africa</t>
        </is>
      </c>
      <c r="D14259" s="161" t="inlineStr">
        <is>
          <t>High income</t>
        </is>
      </c>
      <c r="E14259" s="161" t="b">
        <v>0</v>
      </c>
      <c r="F14259" s="161" t="inlineStr">
        <is>
          <t>nmim_nz_inv_2030_pct_gdp</t>
        </is>
      </c>
      <c r="G14259" s="161" t="n">
        <v>3.406401584921573</v>
      </c>
      <c r="H14259" s="161" t="inlineStr">
        <is>
          <t>2030</t>
        </is>
      </c>
      <c r="I14259" s="161" t="inlineStr">
        <is>
          <t>nmim_summary_v0_2.csv (InvestmentNeeds NMIM v0.2, model output)</t>
        </is>
      </c>
    </row>
    <row r="14260" ht="13" customHeight="1">
      <c r="A14260" s="161" t="inlineStr">
        <is>
          <t>ARE</t>
        </is>
      </c>
      <c r="B14260" s="161" t="inlineStr">
        <is>
          <t>United Arab Emirates</t>
        </is>
      </c>
      <c r="C14260" s="161" t="inlineStr">
        <is>
          <t>Middle East &amp; North Africa</t>
        </is>
      </c>
      <c r="D14260" s="161" t="inlineStr">
        <is>
          <t>High income</t>
        </is>
      </c>
      <c r="E14260" s="161" t="b">
        <v>0</v>
      </c>
      <c r="F14260" s="161" t="inlineStr">
        <is>
          <t>nmim_typ1_2030_pct_gdp</t>
        </is>
      </c>
      <c r="G14260" s="161" t="n">
        <v>0.3529942583031323</v>
      </c>
      <c r="H14260" s="161" t="inlineStr">
        <is>
          <t>2030</t>
        </is>
      </c>
      <c r="I14260" s="161" t="inlineStr">
        <is>
          <t>nmim_summary_v0_2.csv (InvestmentNeeds NMIM v0.2, model output)</t>
        </is>
      </c>
    </row>
    <row r="14261" ht="13" customHeight="1">
      <c r="A14261" s="161" t="inlineStr">
        <is>
          <t>ARE</t>
        </is>
      </c>
      <c r="B14261" s="161" t="inlineStr">
        <is>
          <t>United Arab Emirates</t>
        </is>
      </c>
      <c r="C14261" s="161" t="inlineStr">
        <is>
          <t>Middle East &amp; North Africa</t>
        </is>
      </c>
      <c r="D14261" s="161" t="inlineStr">
        <is>
          <t>High income</t>
        </is>
      </c>
      <c r="E14261" s="161" t="b">
        <v>0</v>
      </c>
      <c r="F14261" s="161" t="inlineStr">
        <is>
          <t>nmim_typ2_2030_pct_gdp</t>
        </is>
      </c>
      <c r="G14261" s="161" t="n">
        <v>0.7513698028729082</v>
      </c>
      <c r="H14261" s="161" t="inlineStr">
        <is>
          <t>2030</t>
        </is>
      </c>
      <c r="I14261" s="161" t="inlineStr">
        <is>
          <t>nmim_summary_v0_2.csv (InvestmentNeeds NMIM v0.2, model output)</t>
        </is>
      </c>
    </row>
    <row r="14262" ht="13" customHeight="1">
      <c r="A14262" s="161" t="inlineStr">
        <is>
          <t>ARE</t>
        </is>
      </c>
      <c r="B14262" s="161" t="inlineStr">
        <is>
          <t>United Arab Emirates</t>
        </is>
      </c>
      <c r="C14262" s="161" t="inlineStr">
        <is>
          <t>Middle East &amp; North Africa</t>
        </is>
      </c>
      <c r="D14262" s="161" t="inlineStr">
        <is>
          <t>High income</t>
        </is>
      </c>
      <c r="E14262" s="161" t="b">
        <v>0</v>
      </c>
      <c r="F14262" s="161" t="inlineStr">
        <is>
          <t>nmim_typ3_2030_pct_gdp</t>
        </is>
      </c>
      <c r="G14262" s="161" t="n">
        <v>0.5527353647170504</v>
      </c>
      <c r="H14262" s="161" t="inlineStr">
        <is>
          <t>2030</t>
        </is>
      </c>
      <c r="I14262" s="161" t="inlineStr">
        <is>
          <t>nmim_summary_v0_2.csv (InvestmentNeeds NMIM v0.2, model output)</t>
        </is>
      </c>
    </row>
    <row r="14263" ht="13" customHeight="1">
      <c r="A14263" s="161" t="inlineStr">
        <is>
          <t>ARE</t>
        </is>
      </c>
      <c r="B14263" s="161" t="inlineStr">
        <is>
          <t>United Arab Emirates</t>
        </is>
      </c>
      <c r="C14263" s="161" t="inlineStr">
        <is>
          <t>Middle East &amp; North Africa</t>
        </is>
      </c>
      <c r="D14263" s="161" t="inlineStr">
        <is>
          <t>High income</t>
        </is>
      </c>
      <c r="E14263" s="161" t="b">
        <v>0</v>
      </c>
      <c r="F14263" s="161" t="inlineStr">
        <is>
          <t>nmim_typ4_2030_pct_gdp</t>
        </is>
      </c>
      <c r="G14263" s="161" t="n">
        <v>0.8041469142195241</v>
      </c>
      <c r="H14263" s="161" t="inlineStr">
        <is>
          <t>2030</t>
        </is>
      </c>
      <c r="I14263" s="161" t="inlineStr">
        <is>
          <t>nmim_summary_v0_2.csv (InvestmentNeeds NMIM v0.2, model output)</t>
        </is>
      </c>
    </row>
    <row r="14264" ht="13" customHeight="1">
      <c r="A14264" s="161" t="inlineStr">
        <is>
          <t>ARE</t>
        </is>
      </c>
      <c r="B14264" s="161" t="inlineStr">
        <is>
          <t>United Arab Emirates</t>
        </is>
      </c>
      <c r="C14264" s="161" t="inlineStr">
        <is>
          <t>Middle East &amp; North Africa</t>
        </is>
      </c>
      <c r="D14264" s="161" t="inlineStr">
        <is>
          <t>High income</t>
        </is>
      </c>
      <c r="E14264" s="161" t="b">
        <v>0</v>
      </c>
      <c r="F14264" s="161" t="inlineStr">
        <is>
          <t>nmim_typ5_2030_pct_gdp</t>
        </is>
      </c>
      <c r="G14264" s="161" t="n">
        <v>0.9451552448089576</v>
      </c>
      <c r="H14264" s="161" t="inlineStr">
        <is>
          <t>2030</t>
        </is>
      </c>
      <c r="I14264" s="161" t="inlineStr">
        <is>
          <t>nmim_summary_v0_2.csv (InvestmentNeeds NMIM v0.2, model output)</t>
        </is>
      </c>
    </row>
    <row r="14265" ht="13" customHeight="1">
      <c r="A14265" s="161" t="inlineStr">
        <is>
          <t>ARE</t>
        </is>
      </c>
      <c r="B14265" s="161" t="inlineStr">
        <is>
          <t>United Arab Emirates</t>
        </is>
      </c>
      <c r="C14265" s="161" t="inlineStr">
        <is>
          <t>Middle East &amp; North Africa</t>
        </is>
      </c>
      <c r="D14265" s="161" t="inlineStr">
        <is>
          <t>High income</t>
        </is>
      </c>
      <c r="E14265" s="161" t="b">
        <v>0</v>
      </c>
      <c r="F14265" s="161" t="inlineStr">
        <is>
          <t>nmim_budget_need_2030_pct_gdp</t>
        </is>
      </c>
      <c r="G14265" s="161" t="n">
        <v>0.5942383325689896</v>
      </c>
      <c r="H14265" s="161" t="inlineStr">
        <is>
          <t>2030</t>
        </is>
      </c>
      <c r="I14265" s="161" t="inlineStr">
        <is>
          <t>nmim_summary_v0_2.csv (InvestmentNeeds NMIM v0.2, model output)</t>
        </is>
      </c>
    </row>
    <row r="14266" ht="13" customHeight="1">
      <c r="A14266" s="161" t="inlineStr">
        <is>
          <t>ARE</t>
        </is>
      </c>
      <c r="B14266" s="161" t="inlineStr">
        <is>
          <t>United Arab Emirates</t>
        </is>
      </c>
      <c r="C14266" s="161" t="inlineStr">
        <is>
          <t>Middle East &amp; North Africa</t>
        </is>
      </c>
      <c r="D14266" s="161" t="inlineStr">
        <is>
          <t>High income</t>
        </is>
      </c>
      <c r="E14266" s="161" t="b">
        <v>0</v>
      </c>
      <c r="F14266" s="161" t="inlineStr">
        <is>
          <t>nmim_private_share_2030_pct</t>
        </is>
      </c>
      <c r="G14266" s="161" t="n">
        <v>60.49766586125428</v>
      </c>
      <c r="H14266" s="161" t="inlineStr">
        <is>
          <t>2030</t>
        </is>
      </c>
      <c r="I14266" s="161" t="inlineStr">
        <is>
          <t>nmim_summary_v0_2.csv (InvestmentNeeds NMIM v0.2, model output)</t>
        </is>
      </c>
    </row>
    <row r="14267" ht="13" customHeight="1">
      <c r="A14267" s="161" t="inlineStr">
        <is>
          <t>ARE</t>
        </is>
      </c>
      <c r="B14267" s="161" t="inlineStr">
        <is>
          <t>United Arab Emirates</t>
        </is>
      </c>
      <c r="C14267" s="161" t="inlineStr">
        <is>
          <t>Middle East &amp; North Africa</t>
        </is>
      </c>
      <c r="D14267" s="161" t="inlineStr">
        <is>
          <t>High income</t>
        </is>
      </c>
      <c r="E14267" s="161" t="b">
        <v>0</v>
      </c>
      <c r="F14267" s="161" t="inlineStr">
        <is>
          <t>nmim_incr_inv_2030_pct_gdp</t>
        </is>
      </c>
      <c r="G14267" s="161" t="n">
        <v>2.282066422191621</v>
      </c>
      <c r="H14267" s="161" t="inlineStr">
        <is>
          <t>2030</t>
        </is>
      </c>
      <c r="I14267" s="161" t="inlineStr">
        <is>
          <t>nmim_summary_v0_2.csv (InvestmentNeeds NMIM v0.2, model output)</t>
        </is>
      </c>
    </row>
    <row r="14268" ht="13" customHeight="1">
      <c r="A14268" s="161" t="inlineStr">
        <is>
          <t>ARE</t>
        </is>
      </c>
      <c r="B14268" s="161" t="inlineStr">
        <is>
          <t>United Arab Emirates</t>
        </is>
      </c>
      <c r="C14268" s="161" t="inlineStr">
        <is>
          <t>Middle East &amp; North Africa</t>
        </is>
      </c>
      <c r="D14268" s="161" t="inlineStr">
        <is>
          <t>High income</t>
        </is>
      </c>
      <c r="E14268" s="161" t="b">
        <v>0</v>
      </c>
      <c r="F14268" s="161" t="inlineStr">
        <is>
          <t>nmim_incr_inv_2050_pct_gdp</t>
        </is>
      </c>
      <c r="G14268" s="161" t="n">
        <v>2.26066792851801</v>
      </c>
      <c r="H14268" s="161" t="inlineStr">
        <is>
          <t>2050</t>
        </is>
      </c>
      <c r="I14268" s="161" t="inlineStr">
        <is>
          <t>nmim_summary_v0_2.csv (InvestmentNeeds NMIM v0.2, model output)</t>
        </is>
      </c>
    </row>
    <row r="14269" ht="13" customHeight="1">
      <c r="A14269" s="161" t="inlineStr">
        <is>
          <t>ARE</t>
        </is>
      </c>
      <c r="B14269" s="161" t="inlineStr">
        <is>
          <t>United Arab Emirates</t>
        </is>
      </c>
      <c r="C14269" s="161" t="inlineStr">
        <is>
          <t>Middle East &amp; North Africa</t>
        </is>
      </c>
      <c r="D14269" s="161" t="inlineStr">
        <is>
          <t>High income</t>
        </is>
      </c>
      <c r="E14269" s="161" t="b">
        <v>0</v>
      </c>
      <c r="F14269" s="161" t="inlineStr">
        <is>
          <t>nmim_pv_incr_cost_b_pct_gdp</t>
        </is>
      </c>
      <c r="G14269" s="161" t="n">
        <v>12.55076940423505</v>
      </c>
      <c r="H14269" s="161" t="inlineStr">
        <is>
          <t>2025-2050</t>
        </is>
      </c>
      <c r="I14269" s="161" t="inlineStr">
        <is>
          <t>nmim_summary_v0_2.csv (InvestmentNeeds NMIM v0.2, model output)</t>
        </is>
      </c>
    </row>
    <row r="14270" ht="13" customHeight="1">
      <c r="A14270" s="161" t="inlineStr">
        <is>
          <t>ARE</t>
        </is>
      </c>
      <c r="B14270" s="161" t="inlineStr">
        <is>
          <t>United Arab Emirates</t>
        </is>
      </c>
      <c r="C14270" s="161" t="inlineStr">
        <is>
          <t>Middle East &amp; North Africa</t>
        </is>
      </c>
      <c r="D14270" s="161" t="inlineStr">
        <is>
          <t>High income</t>
        </is>
      </c>
      <c r="E14270" s="161" t="b">
        <v>0</v>
      </c>
      <c r="F14270" s="161" t="inlineStr">
        <is>
          <t>price_diesel_usd_litre</t>
        </is>
      </c>
      <c r="G14270" s="161" t="n">
        <v>0.769</v>
      </c>
      <c r="H14270" s="161" t="inlineStr">
        <is>
          <t>2024</t>
        </is>
      </c>
      <c r="I14270" s="161" t="inlineStr">
        <is>
          <t>imffossilfuelsubsidiesdata.xlsb</t>
        </is>
      </c>
    </row>
    <row r="14271" ht="13" customHeight="1">
      <c r="A14271" s="161" t="inlineStr">
        <is>
          <t>ARE</t>
        </is>
      </c>
      <c r="B14271" s="161" t="inlineStr">
        <is>
          <t>United Arab Emirates</t>
        </is>
      </c>
      <c r="C14271" s="161" t="inlineStr">
        <is>
          <t>Middle East &amp; North Africa</t>
        </is>
      </c>
      <c r="D14271" s="161" t="inlineStr">
        <is>
          <t>High income</t>
        </is>
      </c>
      <c r="E14271" s="161" t="b">
        <v>0</v>
      </c>
      <c r="F14271" s="161" t="inlineStr">
        <is>
          <t>price_gasoline_usd_litre</t>
        </is>
      </c>
      <c r="G14271" s="161" t="n">
        <v>0.77</v>
      </c>
      <c r="H14271" s="161" t="inlineStr">
        <is>
          <t>2024</t>
        </is>
      </c>
      <c r="I14271" s="161" t="inlineStr">
        <is>
          <t>imffossilfuelsubsidiesdata.xlsb</t>
        </is>
      </c>
    </row>
    <row r="14272" ht="13" customHeight="1">
      <c r="A14272" s="161" t="inlineStr">
        <is>
          <t>ARE</t>
        </is>
      </c>
      <c r="B14272" s="161" t="inlineStr">
        <is>
          <t>United Arab Emirates</t>
        </is>
      </c>
      <c r="C14272" s="161" t="inlineStr">
        <is>
          <t>Middle East &amp; North Africa</t>
        </is>
      </c>
      <c r="D14272" s="161" t="inlineStr">
        <is>
          <t>High income</t>
        </is>
      </c>
      <c r="E14272" s="161" t="b">
        <v>0</v>
      </c>
      <c r="F14272" s="161" t="inlineStr">
        <is>
          <t>price_electricity_residential_usd_kwh</t>
        </is>
      </c>
      <c r="G14272" s="161" t="n">
        <v>0.062</v>
      </c>
      <c r="H14272" s="161" t="inlineStr">
        <is>
          <t>2024</t>
        </is>
      </c>
      <c r="I14272" s="161" t="inlineStr">
        <is>
          <t>imffossilfuelsubsidiesdata.xlsb</t>
        </is>
      </c>
    </row>
    <row r="14273" ht="13" customHeight="1">
      <c r="A14273" s="161" t="inlineStr">
        <is>
          <t>ARE</t>
        </is>
      </c>
      <c r="B14273" s="161" t="inlineStr">
        <is>
          <t>United Arab Emirates</t>
        </is>
      </c>
      <c r="C14273" s="161" t="inlineStr">
        <is>
          <t>Middle East &amp; North Africa</t>
        </is>
      </c>
      <c r="D14273" s="161" t="inlineStr">
        <is>
          <t>High income</t>
        </is>
      </c>
      <c r="E14273" s="161" t="b">
        <v>0</v>
      </c>
      <c r="F14273" s="161" t="inlineStr">
        <is>
          <t>price_electricity_industry_usd_kwh</t>
        </is>
      </c>
      <c r="G14273" s="161" t="n">
        <v>0.07099999999999999</v>
      </c>
      <c r="H14273" s="161" t="inlineStr">
        <is>
          <t>2024</t>
        </is>
      </c>
      <c r="I14273" s="161" t="inlineStr">
        <is>
          <t>imffossilfuelsubsidiesdata.xlsb</t>
        </is>
      </c>
    </row>
    <row r="14274" ht="13" customHeight="1">
      <c r="A14274" s="161" t="inlineStr">
        <is>
          <t>ARE</t>
        </is>
      </c>
      <c r="B14274" s="161" t="inlineStr">
        <is>
          <t>United Arab Emirates</t>
        </is>
      </c>
      <c r="C14274" s="161" t="inlineStr">
        <is>
          <t>Middle East &amp; North Africa</t>
        </is>
      </c>
      <c r="D14274" s="161" t="inlineStr">
        <is>
          <t>High income</t>
        </is>
      </c>
      <c r="E14274" s="161" t="b">
        <v>0</v>
      </c>
      <c r="F14274" s="161" t="inlineStr">
        <is>
          <t>price_gas_residential_usd_gj</t>
        </is>
      </c>
      <c r="G14274" s="161" t="n">
        <v>7.062</v>
      </c>
      <c r="H14274" s="161" t="inlineStr">
        <is>
          <t>2024</t>
        </is>
      </c>
      <c r="I14274" s="161" t="inlineStr">
        <is>
          <t>imffossilfuelsubsidiesdata.xlsb</t>
        </is>
      </c>
    </row>
    <row r="14275" ht="13" customHeight="1">
      <c r="A14275" s="161" t="inlineStr">
        <is>
          <t>ARE</t>
        </is>
      </c>
      <c r="B14275" s="161" t="inlineStr">
        <is>
          <t>United Arab Emirates</t>
        </is>
      </c>
      <c r="C14275" s="161" t="inlineStr">
        <is>
          <t>Middle East &amp; North Africa</t>
        </is>
      </c>
      <c r="D14275" s="161" t="inlineStr">
        <is>
          <t>High income</t>
        </is>
      </c>
      <c r="E14275" s="161" t="b">
        <v>0</v>
      </c>
      <c r="F14275" s="161" t="inlineStr">
        <is>
          <t>price_gas_industry_usd_gj</t>
        </is>
      </c>
      <c r="G14275" s="161" t="n">
        <v>2.54</v>
      </c>
      <c r="H14275" s="161" t="inlineStr">
        <is>
          <t>2024</t>
        </is>
      </c>
      <c r="I14275" s="161" t="inlineStr">
        <is>
          <t>imffossilfuelsubsidiesdata.xlsb</t>
        </is>
      </c>
    </row>
    <row r="14276" ht="13" customHeight="1">
      <c r="A14276" s="161" t="inlineStr">
        <is>
          <t>ARE</t>
        </is>
      </c>
      <c r="B14276" s="161" t="inlineStr">
        <is>
          <t>United Arab Emirates</t>
        </is>
      </c>
      <c r="C14276" s="161" t="inlineStr">
        <is>
          <t>Middle East &amp; North Africa</t>
        </is>
      </c>
      <c r="D14276" s="161" t="inlineStr">
        <is>
          <t>High income</t>
        </is>
      </c>
      <c r="E14276" s="161" t="b">
        <v>0</v>
      </c>
      <c r="F14276" s="161" t="inlineStr">
        <is>
          <t>price_gas_power_usd_gj</t>
        </is>
      </c>
      <c r="G14276" s="161" t="n">
        <v>3.108</v>
      </c>
      <c r="H14276" s="161" t="inlineStr">
        <is>
          <t>2024</t>
        </is>
      </c>
      <c r="I14276" s="161" t="inlineStr">
        <is>
          <t>imffossilfuelsubsidiesdata.xlsb</t>
        </is>
      </c>
    </row>
    <row r="14277" ht="13" customHeight="1">
      <c r="A14277" s="161" t="inlineStr">
        <is>
          <t>ARE</t>
        </is>
      </c>
      <c r="B14277" s="161" t="inlineStr">
        <is>
          <t>United Arab Emirates</t>
        </is>
      </c>
      <c r="C14277" s="161" t="inlineStr">
        <is>
          <t>Middle East &amp; North Africa</t>
        </is>
      </c>
      <c r="D14277" s="161" t="inlineStr">
        <is>
          <t>High income</t>
        </is>
      </c>
      <c r="E14277" s="161" t="b">
        <v>0</v>
      </c>
      <c r="F14277" s="161" t="inlineStr">
        <is>
          <t>price_coal_residential_usd_gj</t>
        </is>
      </c>
      <c r="G14277" s="161" t="n">
        <v>13.026</v>
      </c>
      <c r="H14277" s="161" t="inlineStr">
        <is>
          <t>2024</t>
        </is>
      </c>
      <c r="I14277" s="161" t="inlineStr">
        <is>
          <t>imffossilfuelsubsidiesdata.xlsb</t>
        </is>
      </c>
    </row>
    <row r="14278" ht="13" customHeight="1">
      <c r="A14278" s="161" t="inlineStr">
        <is>
          <t>ARE</t>
        </is>
      </c>
      <c r="B14278" s="161" t="inlineStr">
        <is>
          <t>United Arab Emirates</t>
        </is>
      </c>
      <c r="C14278" s="161" t="inlineStr">
        <is>
          <t>Middle East &amp; North Africa</t>
        </is>
      </c>
      <c r="D14278" s="161" t="inlineStr">
        <is>
          <t>High income</t>
        </is>
      </c>
      <c r="E14278" s="161" t="b">
        <v>0</v>
      </c>
      <c r="F14278" s="161" t="inlineStr">
        <is>
          <t>price_coal_industry_usd_gj</t>
        </is>
      </c>
      <c r="G14278" s="161" t="n">
        <v>7.281</v>
      </c>
      <c r="H14278" s="161" t="inlineStr">
        <is>
          <t>2024</t>
        </is>
      </c>
      <c r="I14278" s="161" t="inlineStr">
        <is>
          <t>imffossilfuelsubsidiesdata.xlsb</t>
        </is>
      </c>
    </row>
    <row r="14279" ht="13" customHeight="1">
      <c r="A14279" s="161" t="inlineStr">
        <is>
          <t>ARE</t>
        </is>
      </c>
      <c r="B14279" s="161" t="inlineStr">
        <is>
          <t>United Arab Emirates</t>
        </is>
      </c>
      <c r="C14279" s="161" t="inlineStr">
        <is>
          <t>Middle East &amp; North Africa</t>
        </is>
      </c>
      <c r="D14279" s="161" t="inlineStr">
        <is>
          <t>High income</t>
        </is>
      </c>
      <c r="E14279" s="161" t="b">
        <v>0</v>
      </c>
      <c r="F14279" s="161" t="inlineStr">
        <is>
          <t>price_coal_power_usd_gj</t>
        </is>
      </c>
      <c r="G14279" s="161" t="n">
        <v>5.787</v>
      </c>
      <c r="H14279" s="161" t="inlineStr">
        <is>
          <t>2024</t>
        </is>
      </c>
      <c r="I14279" s="161" t="inlineStr">
        <is>
          <t>imffossilfuelsubsidiesdata.xlsb</t>
        </is>
      </c>
    </row>
    <row r="14280" ht="13" customHeight="1">
      <c r="A14280" s="161" t="inlineStr">
        <is>
          <t>ARE</t>
        </is>
      </c>
      <c r="B14280" s="161" t="inlineStr">
        <is>
          <t>United Arab Emirates</t>
        </is>
      </c>
      <c r="C14280" s="161" t="inlineStr">
        <is>
          <t>Middle East &amp; North Africa</t>
        </is>
      </c>
      <c r="D14280" s="161" t="inlineStr">
        <is>
          <t>High income</t>
        </is>
      </c>
      <c r="E14280" s="161" t="b">
        <v>0</v>
      </c>
      <c r="F14280" s="161" t="inlineStr">
        <is>
          <t>power_market_structure</t>
        </is>
      </c>
      <c r="G14280" s="161" t="n">
        <v>3</v>
      </c>
      <c r="H14280" s="161" t="inlineStr">
        <is>
          <t>2013</t>
        </is>
      </c>
      <c r="I14280" s="161" t="inlineStr">
        <is>
          <t>dataverse_files.zip</t>
        </is>
      </c>
    </row>
    <row r="14281" ht="13" customHeight="1">
      <c r="A14281" s="161" t="inlineStr">
        <is>
          <t>ARE</t>
        </is>
      </c>
      <c r="B14281" s="161" t="inlineStr">
        <is>
          <t>United Arab Emirates</t>
        </is>
      </c>
      <c r="C14281" s="161" t="inlineStr">
        <is>
          <t>Middle East &amp; North Africa</t>
        </is>
      </c>
      <c r="D14281" s="161" t="inlineStr">
        <is>
          <t>High income</t>
        </is>
      </c>
      <c r="E14281" s="161" t="b">
        <v>0</v>
      </c>
      <c r="F14281" s="161" t="inlineStr">
        <is>
          <t>independent_regulator</t>
        </is>
      </c>
      <c r="G14281" s="161" t="n">
        <v>1</v>
      </c>
      <c r="H14281" s="161" t="inlineStr">
        <is>
          <t>2013</t>
        </is>
      </c>
      <c r="I14281" s="161" t="inlineStr">
        <is>
          <t>dataverse_files.zip</t>
        </is>
      </c>
    </row>
    <row r="14282" ht="13" customHeight="1">
      <c r="A14282" s="161" t="inlineStr">
        <is>
          <t>ARE</t>
        </is>
      </c>
      <c r="B14282" s="161" t="inlineStr">
        <is>
          <t>United Arab Emirates</t>
        </is>
      </c>
      <c r="C14282" s="161" t="inlineStr">
        <is>
          <t>Middle East &amp; North Africa</t>
        </is>
      </c>
      <c r="D14282" s="161" t="inlineStr">
        <is>
          <t>High income</t>
        </is>
      </c>
      <c r="E14282" s="161" t="b">
        <v>0</v>
      </c>
      <c r="F14282" s="161" t="inlineStr">
        <is>
          <t>generation_unbundled</t>
        </is>
      </c>
      <c r="G14282" s="161" t="n">
        <v>0</v>
      </c>
      <c r="H14282" s="161" t="inlineStr">
        <is>
          <t>2013</t>
        </is>
      </c>
      <c r="I14282" s="161" t="inlineStr">
        <is>
          <t>dataverse_files.zip</t>
        </is>
      </c>
    </row>
    <row r="14283" ht="13" customHeight="1">
      <c r="A14283" s="161" t="inlineStr">
        <is>
          <t>ARE</t>
        </is>
      </c>
      <c r="B14283" s="161" t="inlineStr">
        <is>
          <t>United Arab Emirates</t>
        </is>
      </c>
      <c r="C14283" s="161" t="inlineStr">
        <is>
          <t>Middle East &amp; North Africa</t>
        </is>
      </c>
      <c r="D14283" s="161" t="inlineStr">
        <is>
          <t>High income</t>
        </is>
      </c>
      <c r="E14283" s="161" t="b">
        <v>0</v>
      </c>
      <c r="F14283" s="161" t="inlineStr">
        <is>
          <t>rise_renewable_energy_score</t>
        </is>
      </c>
      <c r="G14283" s="161" t="n">
        <v>53.889</v>
      </c>
      <c r="H14283" s="161" t="inlineStr">
        <is>
          <t>2023</t>
        </is>
      </c>
      <c r="I14283" s="161" t="inlineStr">
        <is>
          <t>WB_RISE_WIDEF.csv</t>
        </is>
      </c>
    </row>
    <row r="14284" ht="13" customHeight="1">
      <c r="A14284" s="161" t="inlineStr">
        <is>
          <t>ARE</t>
        </is>
      </c>
      <c r="B14284" s="161" t="inlineStr">
        <is>
          <t>United Arab Emirates</t>
        </is>
      </c>
      <c r="C14284" s="161" t="inlineStr">
        <is>
          <t>Middle East &amp; North Africa</t>
        </is>
      </c>
      <c r="D14284" s="161" t="inlineStr">
        <is>
          <t>High income</t>
        </is>
      </c>
      <c r="E14284" s="161" t="b">
        <v>0</v>
      </c>
      <c r="F14284" s="161" t="inlineStr">
        <is>
          <t>rise_level_playing_field_score</t>
        </is>
      </c>
      <c r="G14284" s="161" t="n">
        <v>20</v>
      </c>
      <c r="H14284" s="161" t="inlineStr">
        <is>
          <t>2023</t>
        </is>
      </c>
      <c r="I14284" s="161" t="inlineStr">
        <is>
          <t>WB_RISE_WIDEF.csv</t>
        </is>
      </c>
    </row>
    <row r="14285" ht="13" customHeight="1">
      <c r="A14285" s="161" t="inlineStr">
        <is>
          <t>ARE</t>
        </is>
      </c>
      <c r="B14285" s="161" t="inlineStr">
        <is>
          <t>United Arab Emirates</t>
        </is>
      </c>
      <c r="C14285" s="161" t="inlineStr">
        <is>
          <t>Middle East &amp; North Africa</t>
        </is>
      </c>
      <c r="D14285" s="161" t="inlineStr">
        <is>
          <t>High income</t>
        </is>
      </c>
      <c r="E14285" s="161" t="b">
        <v>0</v>
      </c>
      <c r="F14285" s="161" t="inlineStr">
        <is>
          <t>rise_ee_financing_mechanisms_score</t>
        </is>
      </c>
      <c r="G14285" s="161" t="n">
        <v>100</v>
      </c>
      <c r="H14285" s="161" t="inlineStr">
        <is>
          <t>2023</t>
        </is>
      </c>
      <c r="I14285" s="161" t="inlineStr">
        <is>
          <t>WB_RISE_WIDEF.csv</t>
        </is>
      </c>
    </row>
    <row r="14286" ht="13" customHeight="1">
      <c r="A14286" s="161" t="inlineStr">
        <is>
          <t>ARE</t>
        </is>
      </c>
      <c r="B14286" s="161" t="inlineStr">
        <is>
          <t>United Arab Emirates</t>
        </is>
      </c>
      <c r="C14286" s="161" t="inlineStr">
        <is>
          <t>Middle East &amp; North Africa</t>
        </is>
      </c>
      <c r="D14286" s="161" t="inlineStr">
        <is>
          <t>High income</t>
        </is>
      </c>
      <c r="E14286" s="161" t="b">
        <v>0</v>
      </c>
      <c r="F14286" s="161" t="inlineStr">
        <is>
          <t>revenue_pct_gdp</t>
        </is>
      </c>
      <c r="G14286" s="161" t="n">
        <v>27.825</v>
      </c>
      <c r="H14286" s="161" t="inlineStr">
        <is>
          <t>2024</t>
        </is>
      </c>
      <c r="I14286" s="161" t="inlineStr">
        <is>
          <t>dataset_2026-08-26T13_41_09_874550254Z_DEFAULT_INTEGRATION_IMF_RES_WEO_9_0_0.csv</t>
        </is>
      </c>
    </row>
    <row r="14287" ht="13" customHeight="1">
      <c r="A14287" s="161" t="inlineStr">
        <is>
          <t>ARE</t>
        </is>
      </c>
      <c r="B14287" s="161" t="inlineStr">
        <is>
          <t>United Arab Emirates</t>
        </is>
      </c>
      <c r="C14287" s="161" t="inlineStr">
        <is>
          <t>Middle East &amp; North Africa</t>
        </is>
      </c>
      <c r="D14287" s="161" t="inlineStr">
        <is>
          <t>High income</t>
        </is>
      </c>
      <c r="E14287" s="161" t="b">
        <v>0</v>
      </c>
      <c r="F14287" s="161" t="inlineStr">
        <is>
          <t>primary_balance_pct_gdp</t>
        </is>
      </c>
      <c r="G14287" s="161" t="n">
        <v>6.968</v>
      </c>
      <c r="H14287" s="161" t="inlineStr">
        <is>
          <t>2024</t>
        </is>
      </c>
      <c r="I14287" s="161" t="inlineStr">
        <is>
          <t>dataset_2026-08-26T13_41_09_874550254Z_DEFAULT_INTEGRATION_IMF_RES_WEO_9_0_0.csv</t>
        </is>
      </c>
    </row>
    <row r="14288" ht="13" customHeight="1">
      <c r="A14288" s="161" t="inlineStr">
        <is>
          <t>ARE</t>
        </is>
      </c>
      <c r="B14288" s="161" t="inlineStr">
        <is>
          <t>United Arab Emirates</t>
        </is>
      </c>
      <c r="C14288" s="161" t="inlineStr">
        <is>
          <t>Middle East &amp; North Africa</t>
        </is>
      </c>
      <c r="D14288" s="161" t="inlineStr">
        <is>
          <t>High income</t>
        </is>
      </c>
      <c r="E14288" s="161" t="b">
        <v>0</v>
      </c>
      <c r="F14288" s="161" t="inlineStr">
        <is>
          <t>current_account_pct_gdp</t>
        </is>
      </c>
      <c r="G14288" s="161" t="n">
        <v>15.385</v>
      </c>
      <c r="H14288" s="161" t="inlineStr">
        <is>
          <t>2024</t>
        </is>
      </c>
      <c r="I14288" s="161" t="inlineStr">
        <is>
          <t>dataset_2026-08-26T13_41_09_874550254Z_DEFAULT_INTEGRATION_IMF_RES_WEO_9_0_0.csv</t>
        </is>
      </c>
    </row>
    <row r="14289" ht="13" customHeight="1">
      <c r="A14289" s="161" t="inlineStr">
        <is>
          <t>ARE</t>
        </is>
      </c>
      <c r="B14289" s="161" t="inlineStr">
        <is>
          <t>United Arab Emirates</t>
        </is>
      </c>
      <c r="C14289" s="161" t="inlineStr">
        <is>
          <t>Middle East &amp; North Africa</t>
        </is>
      </c>
      <c r="D14289" s="161" t="inlineStr">
        <is>
          <t>High income</t>
        </is>
      </c>
      <c r="E14289" s="161" t="b">
        <v>0</v>
      </c>
      <c r="F14289" s="161" t="inlineStr">
        <is>
          <t>gross_capital_formation_pct_gdp</t>
        </is>
      </c>
      <c r="G14289" s="161" t="n">
        <v>22.202</v>
      </c>
      <c r="H14289" s="161" t="inlineStr">
        <is>
          <t>2024</t>
        </is>
      </c>
      <c r="I14289" s="161" t="inlineStr">
        <is>
          <t>dataset_2026-08-26T13_41_09_874550254Z_DEFAULT_INTEGRATION_IMF_RES_WEO_9_0_0.csv</t>
        </is>
      </c>
    </row>
    <row r="14290" ht="13" customHeight="1">
      <c r="A14290" s="161" t="inlineStr">
        <is>
          <t>ARE</t>
        </is>
      </c>
      <c r="B14290" s="161" t="inlineStr">
        <is>
          <t>United Arab Emirates</t>
        </is>
      </c>
      <c r="C14290" s="161" t="inlineStr">
        <is>
          <t>Middle East &amp; North Africa</t>
        </is>
      </c>
      <c r="D14290" s="161" t="inlineStr">
        <is>
          <t>High income</t>
        </is>
      </c>
      <c r="E14290" s="161" t="b">
        <v>0</v>
      </c>
      <c r="F14290" s="161" t="inlineStr">
        <is>
          <t>real_gdp_growth_5y_avg_pct</t>
        </is>
      </c>
      <c r="G14290" s="161" t="n">
        <v>2.333</v>
      </c>
      <c r="H14290" s="161" t="inlineStr">
        <is>
          <t>2020-2024 avg</t>
        </is>
      </c>
      <c r="I14290" s="161" t="inlineStr">
        <is>
          <t>dataset_2026-08-26T13_41_09_874550254Z_DEFAULT_INTEGRATION_IMF_RES_WEO_9_0_0.csv (derived)</t>
        </is>
      </c>
    </row>
    <row r="14291" ht="13" customHeight="1">
      <c r="A14291" s="161" t="inlineStr">
        <is>
          <t>ARE</t>
        </is>
      </c>
      <c r="B14291" s="161" t="inlineStr">
        <is>
          <t>United Arab Emirates</t>
        </is>
      </c>
      <c r="C14291" s="161" t="inlineStr">
        <is>
          <t>Middle East &amp; North Africa</t>
        </is>
      </c>
      <c r="D14291" s="161" t="inlineStr">
        <is>
          <t>High income</t>
        </is>
      </c>
      <c r="E14291" s="161" t="b">
        <v>0</v>
      </c>
      <c r="F14291" s="161" t="inlineStr">
        <is>
          <t>int_budget_need_2030_pct_gdp</t>
        </is>
      </c>
      <c r="G14291" s="161" t="n">
        <v>0.392</v>
      </c>
      <c r="H14291" s="161" t="inlineStr">
        <is>
          <t>2030</t>
        </is>
      </c>
      <c r="I14291" s="161" t="inlineStr">
        <is>
          <t>integrated_results.csv (MacroFiscalModels v0.1, model output)</t>
        </is>
      </c>
    </row>
    <row r="14292" ht="13" customHeight="1">
      <c r="A14292" s="161" t="inlineStr">
        <is>
          <t>ARE</t>
        </is>
      </c>
      <c r="B14292" s="161" t="inlineStr">
        <is>
          <t>United Arab Emirates</t>
        </is>
      </c>
      <c r="C14292" s="161" t="inlineStr">
        <is>
          <t>Middle East &amp; North Africa</t>
        </is>
      </c>
      <c r="D14292" s="161" t="inlineStr">
        <is>
          <t>High income</t>
        </is>
      </c>
      <c r="E14292" s="161" t="b">
        <v>0</v>
      </c>
      <c r="F14292" s="161" t="inlineStr">
        <is>
          <t>int_pricing_revenue_2030_pct_gdp</t>
        </is>
      </c>
      <c r="G14292" s="161" t="n">
        <v>0.14</v>
      </c>
      <c r="H14292" s="161" t="inlineStr">
        <is>
          <t>2030</t>
        </is>
      </c>
      <c r="I14292" s="161" t="inlineStr">
        <is>
          <t>integrated_results.csv (MacroFiscalModels v0.1, model output)</t>
        </is>
      </c>
    </row>
    <row r="14293" ht="13" customHeight="1">
      <c r="A14293" s="161" t="inlineStr">
        <is>
          <t>ARE</t>
        </is>
      </c>
      <c r="B14293" s="161" t="inlineStr">
        <is>
          <t>United Arab Emirates</t>
        </is>
      </c>
      <c r="C14293" s="161" t="inlineStr">
        <is>
          <t>Middle East &amp; North Africa</t>
        </is>
      </c>
      <c r="D14293" s="161" t="inlineStr">
        <is>
          <t>High income</t>
        </is>
      </c>
      <c r="E14293" s="161" t="b">
        <v>0</v>
      </c>
      <c r="F14293" s="161" t="inlineStr">
        <is>
          <t>int_financing_gap_2030_pct_gdp</t>
        </is>
      </c>
      <c r="G14293" s="161" t="n">
        <v>0.252</v>
      </c>
      <c r="H14293" s="161" t="inlineStr">
        <is>
          <t>2030</t>
        </is>
      </c>
      <c r="I14293" s="161" t="inlineStr">
        <is>
          <t>integrated_results.csv (MacroFiscalModels v0.1, model output)</t>
        </is>
      </c>
    </row>
    <row r="14294" ht="13" customHeight="1">
      <c r="A14294" s="161" t="inlineStr">
        <is>
          <t>ARE</t>
        </is>
      </c>
      <c r="B14294" s="161" t="inlineStr">
        <is>
          <t>United Arab Emirates</t>
        </is>
      </c>
      <c r="C14294" s="161" t="inlineStr">
        <is>
          <t>Middle East &amp; North Africa</t>
        </is>
      </c>
      <c r="D14294" s="161" t="inlineStr">
        <is>
          <t>High income</t>
        </is>
      </c>
      <c r="E14294" s="161" t="b">
        <v>0</v>
      </c>
      <c r="F14294" s="161" t="inlineStr">
        <is>
          <t>int_gdp_dev_2050_pct</t>
        </is>
      </c>
      <c r="G14294" s="161" t="n">
        <v>7.055</v>
      </c>
      <c r="H14294" s="161" t="inlineStr">
        <is>
          <t>2050</t>
        </is>
      </c>
      <c r="I14294" s="161" t="inlineStr">
        <is>
          <t>integrated_results.csv (MacroFiscalModels v0.1, model output)</t>
        </is>
      </c>
    </row>
    <row r="14295" ht="13" customHeight="1">
      <c r="A14295" s="161" t="inlineStr">
        <is>
          <t>ARE</t>
        </is>
      </c>
      <c r="B14295" s="161" t="inlineStr">
        <is>
          <t>United Arab Emirates</t>
        </is>
      </c>
      <c r="C14295" s="161" t="inlineStr">
        <is>
          <t>Middle East &amp; North Africa</t>
        </is>
      </c>
      <c r="D14295" s="161" t="inlineStr">
        <is>
          <t>High income</t>
        </is>
      </c>
      <c r="E14295" s="161" t="b">
        <v>0</v>
      </c>
      <c r="F14295" s="161" t="inlineStr">
        <is>
          <t>int_debt_2050_pct_gdp</t>
        </is>
      </c>
      <c r="G14295" s="161" t="n">
        <v>38.4</v>
      </c>
      <c r="H14295" s="161" t="inlineStr">
        <is>
          <t>2050</t>
        </is>
      </c>
      <c r="I14295" s="161" t="inlineStr">
        <is>
          <t>integrated_results.csv (MacroFiscalModels v0.1, model output)</t>
        </is>
      </c>
    </row>
    <row r="14296" ht="13" customHeight="1">
      <c r="A14296" s="161" t="inlineStr">
        <is>
          <t>GBR</t>
        </is>
      </c>
      <c r="B14296" s="161" t="inlineStr">
        <is>
          <t>United Kingdom</t>
        </is>
      </c>
      <c r="C14296" s="161" t="inlineStr">
        <is>
          <t>Europe &amp; Central Asia</t>
        </is>
      </c>
      <c r="D14296" s="161" t="inlineStr">
        <is>
          <t>High income</t>
        </is>
      </c>
      <c r="E14296" s="161" t="b">
        <v>0</v>
      </c>
      <c r="F14296" s="161" t="inlineStr">
        <is>
          <t>interest_to_revenue_pct</t>
        </is>
      </c>
      <c r="G14296" s="161" t="n">
        <v>5.403</v>
      </c>
      <c r="H14296" s="161" t="inlineStr">
        <is>
          <t>2024</t>
        </is>
      </c>
      <c r="I14296" s="161" t="inlineStr">
        <is>
          <t>dataset_2026-08-26T13_41_09_874550254Z_DEFAULT_INTEGRATION_IMF_RES_WEO_9_0_0.csv (derived)</t>
        </is>
      </c>
    </row>
    <row r="14297" ht="13" customHeight="1">
      <c r="A14297" s="161" t="inlineStr">
        <is>
          <t>GBR</t>
        </is>
      </c>
      <c r="B14297" s="161" t="inlineStr">
        <is>
          <t>United Kingdom</t>
        </is>
      </c>
      <c r="C14297" s="161" t="inlineStr">
        <is>
          <t>Europe &amp; Central Asia</t>
        </is>
      </c>
      <c r="D14297" s="161" t="inlineStr">
        <is>
          <t>High income</t>
        </is>
      </c>
      <c r="E14297" s="161" t="b">
        <v>0</v>
      </c>
      <c r="F14297" s="161" t="inlineStr">
        <is>
          <t>interest_pct_gdp</t>
        </is>
      </c>
      <c r="G14297" s="161" t="n">
        <v>2.033</v>
      </c>
      <c r="H14297" s="161" t="inlineStr">
        <is>
          <t>2024</t>
        </is>
      </c>
      <c r="I14297" s="161" t="inlineStr">
        <is>
          <t>dataset_2026-08-26T13_41_09_874550254Z_DEFAULT_INTEGRATION_IMF_RES_WEO_9_0_0.csv (derived)</t>
        </is>
      </c>
    </row>
    <row r="14298" ht="13" customHeight="1">
      <c r="A14298" s="161" t="inlineStr">
        <is>
          <t>GBR</t>
        </is>
      </c>
      <c r="B14298" s="161" t="inlineStr">
        <is>
          <t>United Kingdom</t>
        </is>
      </c>
      <c r="C14298" s="161" t="inlineStr">
        <is>
          <t>Europe &amp; Central Asia</t>
        </is>
      </c>
      <c r="D14298" s="161" t="inlineStr">
        <is>
          <t>High income</t>
        </is>
      </c>
      <c r="E14298" s="161" t="b">
        <v>0</v>
      </c>
      <c r="F14298" s="161" t="inlineStr">
        <is>
          <t>gross_debt_pct_gdp</t>
        </is>
      </c>
      <c r="G14298" s="161" t="n">
        <v>99.901</v>
      </c>
      <c r="H14298" s="161" t="inlineStr">
        <is>
          <t>2024</t>
        </is>
      </c>
      <c r="I14298" s="161" t="inlineStr">
        <is>
          <t>dataset_2026-08-26T13_41_09_874550254Z_DEFAULT_INTEGRATION_IMF_RES_WEO_9_0_0.csv</t>
        </is>
      </c>
    </row>
    <row r="14299" ht="13" customHeight="1">
      <c r="A14299" s="161" t="inlineStr">
        <is>
          <t>GBR</t>
        </is>
      </c>
      <c r="B14299" s="161" t="inlineStr">
        <is>
          <t>United Kingdom</t>
        </is>
      </c>
      <c r="C14299" s="161" t="inlineStr">
        <is>
          <t>Europe &amp; Central Asia</t>
        </is>
      </c>
      <c r="D14299" s="161" t="inlineStr">
        <is>
          <t>High income</t>
        </is>
      </c>
      <c r="E14299" s="161" t="b">
        <v>0</v>
      </c>
      <c r="F14299" s="161" t="inlineStr">
        <is>
          <t>tax_revenue_pct_gdp</t>
        </is>
      </c>
      <c r="G14299" s="161" t="n">
        <v>28.515</v>
      </c>
      <c r="H14299" s="161" t="inlineStr">
        <is>
          <t>2024</t>
        </is>
      </c>
      <c r="I14299" s="161" t="inlineStr">
        <is>
          <t>world-imf2026.xlsx</t>
        </is>
      </c>
    </row>
    <row r="14300" ht="13" customHeight="1">
      <c r="A14300" s="161" t="inlineStr">
        <is>
          <t>GBR</t>
        </is>
      </c>
      <c r="B14300" s="161" t="inlineStr">
        <is>
          <t>United Kingdom</t>
        </is>
      </c>
      <c r="C14300" s="161" t="inlineStr">
        <is>
          <t>Europe &amp; Central Asia</t>
        </is>
      </c>
      <c r="D14300" s="161" t="inlineStr">
        <is>
          <t>High income</t>
        </is>
      </c>
      <c r="E14300" s="161" t="b">
        <v>0</v>
      </c>
      <c r="F14300" s="161" t="inlineStr">
        <is>
          <t>climate_pfm_diagnostic_on_record</t>
        </is>
      </c>
      <c r="G14300" s="161" t="n">
        <v>0</v>
      </c>
      <c r="H14300" s="161" t="inlineStr">
        <is>
          <t>2022</t>
        </is>
      </c>
      <c r="I14300" s="161" t="inlineStr">
        <is>
          <t>UNDP-Global-Climate-Public-Finance-Review-2022.pdf (Table 4.2)</t>
        </is>
      </c>
    </row>
    <row r="14301" ht="13" customHeight="1">
      <c r="A14301" s="161" t="inlineStr">
        <is>
          <t>GBR</t>
        </is>
      </c>
      <c r="B14301" s="161" t="inlineStr">
        <is>
          <t>United Kingdom</t>
        </is>
      </c>
      <c r="C14301" s="161" t="inlineStr">
        <is>
          <t>Europe &amp; Central Asia</t>
        </is>
      </c>
      <c r="D14301" s="161" t="inlineStr">
        <is>
          <t>High income</t>
        </is>
      </c>
      <c r="E14301" s="161" t="b">
        <v>0</v>
      </c>
      <c r="F14301" s="161" t="inlineStr">
        <is>
          <t>wacc_steffen_nominal_aftertax_pct</t>
        </is>
      </c>
      <c r="G14301" s="161" t="n">
        <v>3.587</v>
      </c>
      <c r="H14301" s="161" t="inlineStr">
        <is>
          <t>2020</t>
        </is>
      </c>
      <c r="I14301" s="161" t="inlineStr">
        <is>
          <t>SteffenEtAl2025_WACC_database.csv</t>
        </is>
      </c>
    </row>
    <row r="14302" ht="13" customHeight="1">
      <c r="A14302" s="161" t="inlineStr">
        <is>
          <t>GBR</t>
        </is>
      </c>
      <c r="B14302" s="161" t="inlineStr">
        <is>
          <t>United Kingdom</t>
        </is>
      </c>
      <c r="C14302" s="161" t="inlineStr">
        <is>
          <t>Europe &amp; Central Asia</t>
        </is>
      </c>
      <c r="D14302" s="161" t="inlineStr">
        <is>
          <t>High income</t>
        </is>
      </c>
      <c r="E14302" s="161" t="b">
        <v>0</v>
      </c>
      <c r="F14302" s="161" t="inlineStr">
        <is>
          <t>wacc_n_sources</t>
        </is>
      </c>
      <c r="G14302" s="161" t="n">
        <v>1</v>
      </c>
      <c r="H14302" s="161" t="inlineStr">
        <is>
          <t>2021-2024</t>
        </is>
      </c>
      <c r="I14302" s="161" t="inlineStr">
        <is>
          <t>IRENA / Steffen et al. / IEA</t>
        </is>
      </c>
    </row>
    <row r="14303" ht="13" customHeight="1">
      <c r="A14303" s="161" t="inlineStr">
        <is>
          <t>GBR</t>
        </is>
      </c>
      <c r="B14303" s="161" t="inlineStr">
        <is>
          <t>United Kingdom</t>
        </is>
      </c>
      <c r="C14303" s="161" t="inlineStr">
        <is>
          <t>Europe &amp; Central Asia</t>
        </is>
      </c>
      <c r="D14303" s="161" t="inlineStr">
        <is>
          <t>High income</t>
        </is>
      </c>
      <c r="E14303" s="161" t="b">
        <v>0</v>
      </c>
      <c r="F14303" s="161" t="inlineStr">
        <is>
          <t>excise_revenue_pct_of_revenue</t>
        </is>
      </c>
      <c r="G14303" s="161" t="n">
        <v>5.9</v>
      </c>
      <c r="H14303" s="161" t="inlineStr">
        <is>
          <t>2023</t>
        </is>
      </c>
      <c r="I14303" s="161" t="inlineStr">
        <is>
          <t>world-imf2026.xlsx</t>
        </is>
      </c>
    </row>
    <row r="14304" ht="13" customHeight="1">
      <c r="A14304" s="161" t="inlineStr">
        <is>
          <t>GBR</t>
        </is>
      </c>
      <c r="B14304" s="161" t="inlineStr">
        <is>
          <t>United Kingdom</t>
        </is>
      </c>
      <c r="C14304" s="161" t="inlineStr">
        <is>
          <t>Europe &amp; Central Asia</t>
        </is>
      </c>
      <c r="D14304" s="161" t="inlineStr">
        <is>
          <t>High income</t>
        </is>
      </c>
      <c r="E14304" s="161" t="b">
        <v>0</v>
      </c>
      <c r="F14304" s="161" t="inlineStr">
        <is>
          <t>ff_subsidy_total_pct_gdp</t>
        </is>
      </c>
      <c r="G14304" s="161" t="n">
        <v>0.972</v>
      </c>
      <c r="H14304" s="161" t="inlineStr">
        <is>
          <t>2024</t>
        </is>
      </c>
      <c r="I14304" s="161" t="inlineStr">
        <is>
          <t>imffossilfuelsubsidiesdata.xlsb + WEO</t>
        </is>
      </c>
    </row>
    <row r="14305" ht="13" customHeight="1">
      <c r="A14305" s="161" t="inlineStr">
        <is>
          <t>GBR</t>
        </is>
      </c>
      <c r="B14305" s="161" t="inlineStr">
        <is>
          <t>United Kingdom</t>
        </is>
      </c>
      <c r="C14305" s="161" t="inlineStr">
        <is>
          <t>Europe &amp; Central Asia</t>
        </is>
      </c>
      <c r="D14305" s="161" t="inlineStr">
        <is>
          <t>High income</t>
        </is>
      </c>
      <c r="E14305" s="161" t="b">
        <v>0</v>
      </c>
      <c r="F14305" s="161" t="inlineStr">
        <is>
          <t>ff_subsidy_explicit_pct_gdp</t>
        </is>
      </c>
      <c r="G14305" s="161" t="n">
        <v>0.373</v>
      </c>
      <c r="H14305" s="161" t="inlineStr">
        <is>
          <t>2024</t>
        </is>
      </c>
      <c r="I14305" s="161" t="inlineStr">
        <is>
          <t>imffossilfuelsubsidiesdata.xlsb</t>
        </is>
      </c>
    </row>
    <row r="14306" ht="13" customHeight="1">
      <c r="A14306" s="161" t="inlineStr">
        <is>
          <t>GBR</t>
        </is>
      </c>
      <c r="B14306" s="161" t="inlineStr">
        <is>
          <t>United Kingdom</t>
        </is>
      </c>
      <c r="C14306" s="161" t="inlineStr">
        <is>
          <t>Europe &amp; Central Asia</t>
        </is>
      </c>
      <c r="D14306" s="161" t="inlineStr">
        <is>
          <t>High income</t>
        </is>
      </c>
      <c r="E14306" s="161" t="b">
        <v>0</v>
      </c>
      <c r="F14306" s="161" t="inlineStr">
        <is>
          <t>ff_subsidy_implicit_pct_gdp</t>
        </is>
      </c>
      <c r="G14306" s="161" t="n">
        <v>0.599</v>
      </c>
      <c r="H14306" s="161" t="inlineStr">
        <is>
          <t>2024</t>
        </is>
      </c>
      <c r="I14306" s="161" t="inlineStr">
        <is>
          <t>imffossilfuelsubsidiesdata.xlsb</t>
        </is>
      </c>
    </row>
    <row r="14307" ht="13" customHeight="1">
      <c r="A14307" s="161" t="inlineStr">
        <is>
          <t>GBR</t>
        </is>
      </c>
      <c r="B14307" s="161" t="inlineStr">
        <is>
          <t>United Kingdom</t>
        </is>
      </c>
      <c r="C14307" s="161" t="inlineStr">
        <is>
          <t>Europe &amp; Central Asia</t>
        </is>
      </c>
      <c r="D14307" s="161" t="inlineStr">
        <is>
          <t>High income</t>
        </is>
      </c>
      <c r="E14307" s="161" t="b">
        <v>0</v>
      </c>
      <c r="F14307" s="161" t="inlineStr">
        <is>
          <t>env_protection_pct_of_expenditure</t>
        </is>
      </c>
      <c r="G14307" s="161" t="n">
        <v>1.508</v>
      </c>
      <c r="H14307" s="161" t="inlineStr">
        <is>
          <t>2021</t>
        </is>
      </c>
      <c r="I14307" s="161" t="inlineStr">
        <is>
          <t>WB_BOOST_WIDEF.csv</t>
        </is>
      </c>
    </row>
    <row r="14308" ht="13" customHeight="1">
      <c r="A14308" s="161" t="inlineStr">
        <is>
          <t>GBR</t>
        </is>
      </c>
      <c r="B14308" s="161" t="inlineStr">
        <is>
          <t>United Kingdom</t>
        </is>
      </c>
      <c r="C14308" s="161" t="inlineStr">
        <is>
          <t>Europe &amp; Central Asia</t>
        </is>
      </c>
      <c r="D14308" s="161" t="inlineStr">
        <is>
          <t>High income</t>
        </is>
      </c>
      <c r="E14308" s="161" t="b">
        <v>0</v>
      </c>
      <c r="F14308" s="161" t="inlineStr">
        <is>
          <t>net_fuel_trade_pct_merch</t>
        </is>
      </c>
      <c r="G14308" s="161" t="n">
        <v>-1.061999999999999</v>
      </c>
      <c r="H14308" s="161" t="inlineStr">
        <is>
          <t>2025</t>
        </is>
      </c>
      <c r="I14308" s="161" t="inlineStr">
        <is>
          <t>WDI TX.VAL.FUEL.ZS.UN less TM.VAL.FUEL.ZS.UN</t>
        </is>
      </c>
    </row>
    <row r="14309" ht="13" customHeight="1">
      <c r="A14309" s="161" t="inlineStr">
        <is>
          <t>GBR</t>
        </is>
      </c>
      <c r="B14309" s="161" t="inlineStr">
        <is>
          <t>United Kingdom</t>
        </is>
      </c>
      <c r="C14309" s="161" t="inlineStr">
        <is>
          <t>Europe &amp; Central Asia</t>
        </is>
      </c>
      <c r="D14309" s="161" t="inlineStr">
        <is>
          <t>High income</t>
        </is>
      </c>
      <c r="E14309" s="161" t="b">
        <v>0</v>
      </c>
      <c r="F14309" s="161" t="inlineStr">
        <is>
          <t>fuel_exports_pct_merch</t>
        </is>
      </c>
      <c r="G14309" s="161" t="n">
        <v>7.102</v>
      </c>
      <c r="H14309" s="161" t="inlineStr">
        <is>
          <t>2025</t>
        </is>
      </c>
      <c r="I14309" s="161" t="inlineStr">
        <is>
          <t>API_TX_VAL_FUEL_ZS_UN_DS2_en_csv_v2_33055.zip</t>
        </is>
      </c>
    </row>
    <row r="14310" ht="13" customHeight="1">
      <c r="A14310" s="161" t="inlineStr">
        <is>
          <t>GBR</t>
        </is>
      </c>
      <c r="B14310" s="161" t="inlineStr">
        <is>
          <t>United Kingdom</t>
        </is>
      </c>
      <c r="C14310" s="161" t="inlineStr">
        <is>
          <t>Europe &amp; Central Asia</t>
        </is>
      </c>
      <c r="D14310" s="161" t="inlineStr">
        <is>
          <t>High income</t>
        </is>
      </c>
      <c r="E14310" s="161" t="b">
        <v>0</v>
      </c>
      <c r="F14310" s="161" t="inlineStr">
        <is>
          <t>fuel_imports_pct_merch</t>
        </is>
      </c>
      <c r="G14310" s="161" t="n">
        <v>8.164</v>
      </c>
      <c r="H14310" s="161" t="inlineStr">
        <is>
          <t>2025</t>
        </is>
      </c>
      <c r="I14310" s="161" t="inlineStr">
        <is>
          <t>API_TM_VAL_FUEL_ZS_UN_DS2_en_csv_v2_36140.zip</t>
        </is>
      </c>
    </row>
    <row r="14311" ht="13" customHeight="1">
      <c r="A14311" s="161" t="inlineStr">
        <is>
          <t>GBR</t>
        </is>
      </c>
      <c r="B14311" s="161" t="inlineStr">
        <is>
          <t>United Kingdom</t>
        </is>
      </c>
      <c r="C14311" s="161" t="inlineStr">
        <is>
          <t>Europe &amp; Central Asia</t>
        </is>
      </c>
      <c r="D14311" s="161" t="inlineStr">
        <is>
          <t>High income</t>
        </is>
      </c>
      <c r="E14311" s="161" t="b">
        <v>0</v>
      </c>
      <c r="F14311" s="161" t="inlineStr">
        <is>
          <t>energy_import_dep_pct</t>
        </is>
      </c>
      <c r="G14311" s="161" t="n">
        <v>44.044</v>
      </c>
      <c r="H14311" s="161" t="inlineStr">
        <is>
          <t>2023</t>
        </is>
      </c>
      <c r="I14311" s="161" t="inlineStr">
        <is>
          <t>API_EG_IMP_CONS_ZS_DS2_en_csv_v2_160768.zip</t>
        </is>
      </c>
    </row>
    <row r="14312" ht="13" customHeight="1">
      <c r="A14312" s="161" t="inlineStr">
        <is>
          <t>GBR</t>
        </is>
      </c>
      <c r="B14312" s="161" t="inlineStr">
        <is>
          <t>United Kingdom</t>
        </is>
      </c>
      <c r="C14312" s="161" t="inlineStr">
        <is>
          <t>Europe &amp; Central Asia</t>
        </is>
      </c>
      <c r="D14312" s="161" t="inlineStr">
        <is>
          <t>High income</t>
        </is>
      </c>
      <c r="E14312" s="161" t="b">
        <v>0</v>
      </c>
      <c r="F14312" s="161" t="inlineStr">
        <is>
          <t>fossil_rents_total_pct_gdp</t>
        </is>
      </c>
      <c r="G14312" s="161" t="n">
        <v>0.588</v>
      </c>
      <c r="H14312" s="161" t="inlineStr">
        <is>
          <t>2021</t>
        </is>
      </c>
      <c r="I14312" s="161" t="inlineStr">
        <is>
          <t>WDI NY.GDP.PETR+NGAS+COAL.RT.ZS</t>
        </is>
      </c>
    </row>
    <row r="14313" ht="13" customHeight="1">
      <c r="A14313" s="161" t="inlineStr">
        <is>
          <t>GBR</t>
        </is>
      </c>
      <c r="B14313" s="161" t="inlineStr">
        <is>
          <t>United Kingdom</t>
        </is>
      </c>
      <c r="C14313" s="161" t="inlineStr">
        <is>
          <t>Europe &amp; Central Asia</t>
        </is>
      </c>
      <c r="D14313" s="161" t="inlineStr">
        <is>
          <t>High income</t>
        </is>
      </c>
      <c r="E14313" s="161" t="b">
        <v>0</v>
      </c>
      <c r="F14313" s="161" t="inlineStr">
        <is>
          <t>oil_rents_pct_gdp</t>
        </is>
      </c>
      <c r="G14313" s="161" t="n">
        <v>0.416</v>
      </c>
      <c r="H14313" s="161" t="inlineStr">
        <is>
          <t>2021</t>
        </is>
      </c>
      <c r="I14313" s="161" t="inlineStr">
        <is>
          <t>API_NY_GDP_PETR_RT_ZS_DS2_en_csv_v2_40227.zip</t>
        </is>
      </c>
    </row>
    <row r="14314" ht="13" customHeight="1">
      <c r="A14314" s="161" t="inlineStr">
        <is>
          <t>GBR</t>
        </is>
      </c>
      <c r="B14314" s="161" t="inlineStr">
        <is>
          <t>United Kingdom</t>
        </is>
      </c>
      <c r="C14314" s="161" t="inlineStr">
        <is>
          <t>Europe &amp; Central Asia</t>
        </is>
      </c>
      <c r="D14314" s="161" t="inlineStr">
        <is>
          <t>High income</t>
        </is>
      </c>
      <c r="E14314" s="161" t="b">
        <v>0</v>
      </c>
      <c r="F14314" s="161" t="inlineStr">
        <is>
          <t>gas_rents_pct_gdp</t>
        </is>
      </c>
      <c r="G14314" s="161" t="n">
        <v>0.171</v>
      </c>
      <c r="H14314" s="161" t="inlineStr">
        <is>
          <t>2021</t>
        </is>
      </c>
      <c r="I14314" s="161" t="inlineStr">
        <is>
          <t>API_NY_GDP_NGAS_RT_ZS_DS2_en_csv_v2_35861.zip</t>
        </is>
      </c>
    </row>
    <row r="14315" ht="13" customHeight="1">
      <c r="A14315" s="161" t="inlineStr">
        <is>
          <t>GBR</t>
        </is>
      </c>
      <c r="B14315" s="161" t="inlineStr">
        <is>
          <t>United Kingdom</t>
        </is>
      </c>
      <c r="C14315" s="161" t="inlineStr">
        <is>
          <t>Europe &amp; Central Asia</t>
        </is>
      </c>
      <c r="D14315" s="161" t="inlineStr">
        <is>
          <t>High income</t>
        </is>
      </c>
      <c r="E14315" s="161" t="b">
        <v>0</v>
      </c>
      <c r="F14315" s="161" t="inlineStr">
        <is>
          <t>coal_rents_pct_gdp</t>
        </is>
      </c>
      <c r="G14315" s="161" t="n">
        <v>0.001</v>
      </c>
      <c r="H14315" s="161" t="inlineStr">
        <is>
          <t>2021</t>
        </is>
      </c>
      <c r="I14315" s="161" t="inlineStr">
        <is>
          <t>API_NY_GDP_COAL_RT_ZS_DS2_en_csv_v2_35370.zip</t>
        </is>
      </c>
    </row>
    <row r="14316" ht="13" customHeight="1">
      <c r="A14316" s="161" t="inlineStr">
        <is>
          <t>GBR</t>
        </is>
      </c>
      <c r="B14316" s="161" t="inlineStr">
        <is>
          <t>United Kingdom</t>
        </is>
      </c>
      <c r="C14316" s="161" t="inlineStr">
        <is>
          <t>Europe &amp; Central Asia</t>
        </is>
      </c>
      <c r="D14316" s="161" t="inlineStr">
        <is>
          <t>High income</t>
        </is>
      </c>
      <c r="E14316" s="161" t="b">
        <v>0</v>
      </c>
      <c r="F14316" s="161" t="inlineStr">
        <is>
          <t>other_fossil_gen_share_pct</t>
        </is>
      </c>
      <c r="G14316" s="161" t="n">
        <v>4.367</v>
      </c>
      <c r="H14316" s="161" t="inlineStr">
        <is>
          <t>2025</t>
        </is>
      </c>
      <c r="I14316" s="161" t="inlineStr">
        <is>
          <t>release_generation_yearly_global.csv</t>
        </is>
      </c>
    </row>
    <row r="14317" ht="13" customHeight="1">
      <c r="A14317" s="161" t="inlineStr">
        <is>
          <t>GBR</t>
        </is>
      </c>
      <c r="B14317" s="161" t="inlineStr">
        <is>
          <t>United Kingdom</t>
        </is>
      </c>
      <c r="C14317" s="161" t="inlineStr">
        <is>
          <t>Europe &amp; Central Asia</t>
        </is>
      </c>
      <c r="D14317" s="161" t="inlineStr">
        <is>
          <t>High income</t>
        </is>
      </c>
      <c r="E14317" s="161" t="b">
        <v>0</v>
      </c>
      <c r="F14317" s="161" t="inlineStr">
        <is>
          <t>renewable_share_electricity_pct</t>
        </is>
      </c>
      <c r="G14317" s="161" t="n">
        <v>52.006</v>
      </c>
      <c r="H14317" s="161" t="inlineStr">
        <is>
          <t>2024</t>
        </is>
      </c>
      <c r="I14317" s="161" t="inlineStr">
        <is>
          <t>imffossilfuelsubsidiesdata.xlsb</t>
        </is>
      </c>
    </row>
    <row r="14318" ht="13" customHeight="1">
      <c r="A14318" s="161" t="inlineStr">
        <is>
          <t>GBR</t>
        </is>
      </c>
      <c r="B14318" s="161" t="inlineStr">
        <is>
          <t>United Kingdom</t>
        </is>
      </c>
      <c r="C14318" s="161" t="inlineStr">
        <is>
          <t>Europe &amp; Central Asia</t>
        </is>
      </c>
      <c r="D14318" s="161" t="inlineStr">
        <is>
          <t>High income</t>
        </is>
      </c>
      <c r="E14318" s="161" t="b">
        <v>0</v>
      </c>
      <c r="F14318" s="161" t="inlineStr">
        <is>
          <t>re_share_change_pp</t>
        </is>
      </c>
      <c r="G14318" s="161" t="n">
        <v>1.341</v>
      </c>
      <c r="H14318" s="161" t="inlineStr">
        <is>
          <t>2025</t>
        </is>
      </c>
      <c r="I14318" s="161" t="inlineStr">
        <is>
          <t>release_generation_yearly_global.csv</t>
        </is>
      </c>
    </row>
    <row r="14319" ht="13" customHeight="1">
      <c r="A14319" s="161" t="inlineStr">
        <is>
          <t>GBR</t>
        </is>
      </c>
      <c r="B14319" s="161" t="inlineStr">
        <is>
          <t>United Kingdom</t>
        </is>
      </c>
      <c r="C14319" s="161" t="inlineStr">
        <is>
          <t>Europe &amp; Central Asia</t>
        </is>
      </c>
      <c r="D14319" s="161" t="inlineStr">
        <is>
          <t>High income</t>
        </is>
      </c>
      <c r="E14319" s="161" t="b">
        <v>0</v>
      </c>
      <c r="F14319" s="161" t="inlineStr">
        <is>
          <t>re_capacity_growth_pct</t>
        </is>
      </c>
      <c r="G14319" s="161" t="n">
        <v>6.479</v>
      </c>
      <c r="H14319" s="161" t="inlineStr">
        <is>
          <t>2025</t>
        </is>
      </c>
      <c r="I14319" s="161" t="inlineStr">
        <is>
          <t>release_generation_yearly_global.csv</t>
        </is>
      </c>
    </row>
    <row r="14320" ht="13" customHeight="1">
      <c r="A14320" s="161" t="inlineStr">
        <is>
          <t>GBR</t>
        </is>
      </c>
      <c r="B14320" s="161" t="inlineStr">
        <is>
          <t>United Kingdom</t>
        </is>
      </c>
      <c r="C14320" s="161" t="inlineStr">
        <is>
          <t>Europe &amp; Central Asia</t>
        </is>
      </c>
      <c r="D14320" s="161" t="inlineStr">
        <is>
          <t>High income</t>
        </is>
      </c>
      <c r="E14320" s="161" t="b">
        <v>0</v>
      </c>
      <c r="F14320" s="161" t="inlineStr">
        <is>
          <t>inn_total_inv_2030_pct_gdp</t>
        </is>
      </c>
      <c r="G14320" s="161" t="n">
        <v>2.68464714647727</v>
      </c>
      <c r="H14320" s="161" t="inlineStr">
        <is>
          <t>2030</t>
        </is>
      </c>
      <c r="I14320" s="161" t="inlineStr">
        <is>
          <t>Mitigation_Investment_Needs_v1.1.xlsx (InvestmentNeeds v1.1, model output)</t>
        </is>
      </c>
    </row>
    <row r="14321" ht="13" customHeight="1">
      <c r="A14321" s="161" t="inlineStr">
        <is>
          <t>GBR</t>
        </is>
      </c>
      <c r="B14321" s="161" t="inlineStr">
        <is>
          <t>United Kingdom</t>
        </is>
      </c>
      <c r="C14321" s="161" t="inlineStr">
        <is>
          <t>Europe &amp; Central Asia</t>
        </is>
      </c>
      <c r="D14321" s="161" t="inlineStr">
        <is>
          <t>High income</t>
        </is>
      </c>
      <c r="E14321" s="161" t="b">
        <v>0</v>
      </c>
      <c r="F14321" s="161" t="inlineStr">
        <is>
          <t>inn_incr_inv_2030_pct_gdp</t>
        </is>
      </c>
      <c r="G14321" s="161" t="n">
        <v>1.02016591566136</v>
      </c>
      <c r="H14321" s="161" t="inlineStr">
        <is>
          <t>2030</t>
        </is>
      </c>
      <c r="I14321" s="161" t="inlineStr">
        <is>
          <t>Mitigation_Investment_Needs_v1.1.xlsx (InvestmentNeeds v1.1, model output)</t>
        </is>
      </c>
    </row>
    <row r="14322" ht="13" customHeight="1">
      <c r="A14322" s="161" t="inlineStr">
        <is>
          <t>GBR</t>
        </is>
      </c>
      <c r="B14322" s="161" t="inlineStr">
        <is>
          <t>United Kingdom</t>
        </is>
      </c>
      <c r="C14322" s="161" t="inlineStr">
        <is>
          <t>Europe &amp; Central Asia</t>
        </is>
      </c>
      <c r="D14322" s="161" t="inlineStr">
        <is>
          <t>High income</t>
        </is>
      </c>
      <c r="E14322" s="161" t="b">
        <v>0</v>
      </c>
      <c r="F14322" s="161" t="inlineStr">
        <is>
          <t>inn_incr_inv_gen_2030_pct_gdp</t>
        </is>
      </c>
      <c r="G14322" s="161" t="n">
        <v>0.3315013266189456</v>
      </c>
      <c r="H14322" s="161" t="inlineStr">
        <is>
          <t>2030</t>
        </is>
      </c>
      <c r="I14322" s="161" t="inlineStr">
        <is>
          <t>Mitigation_Investment_Needs_v1.1.xlsx (InvestmentNeeds v1.1, model output)</t>
        </is>
      </c>
    </row>
    <row r="14323" ht="13" customHeight="1">
      <c r="A14323" s="161" t="inlineStr">
        <is>
          <t>GBR</t>
        </is>
      </c>
      <c r="B14323" s="161" t="inlineStr">
        <is>
          <t>United Kingdom</t>
        </is>
      </c>
      <c r="C14323" s="161" t="inlineStr">
        <is>
          <t>Europe &amp; Central Asia</t>
        </is>
      </c>
      <c r="D14323" s="161" t="inlineStr">
        <is>
          <t>High income</t>
        </is>
      </c>
      <c r="E14323" s="161" t="b">
        <v>0</v>
      </c>
      <c r="F14323" s="161" t="inlineStr">
        <is>
          <t>inn_incr_inv_grid_2030_pct_gdp</t>
        </is>
      </c>
      <c r="G14323" s="161" t="n">
        <v>0.2273151953958483</v>
      </c>
      <c r="H14323" s="161" t="inlineStr">
        <is>
          <t>2030</t>
        </is>
      </c>
      <c r="I14323" s="161" t="inlineStr">
        <is>
          <t>Mitigation_Investment_Needs_v1.1.xlsx (InvestmentNeeds v1.1, model output)</t>
        </is>
      </c>
    </row>
    <row r="14324" ht="13" customHeight="1">
      <c r="A14324" s="161" t="inlineStr">
        <is>
          <t>GBR</t>
        </is>
      </c>
      <c r="B14324" s="161" t="inlineStr">
        <is>
          <t>United Kingdom</t>
        </is>
      </c>
      <c r="C14324" s="161" t="inlineStr">
        <is>
          <t>Europe &amp; Central Asia</t>
        </is>
      </c>
      <c r="D14324" s="161" t="inlineStr">
        <is>
          <t>High income</t>
        </is>
      </c>
      <c r="E14324" s="161" t="b">
        <v>0</v>
      </c>
      <c r="F14324" s="161" t="inlineStr">
        <is>
          <t>inn_incr_inv_trn_2030_pct_gdp</t>
        </is>
      </c>
      <c r="G14324" s="161" t="n">
        <v>0.1527044364562383</v>
      </c>
      <c r="H14324" s="161" t="inlineStr">
        <is>
          <t>2030</t>
        </is>
      </c>
      <c r="I14324" s="161" t="inlineStr">
        <is>
          <t>Mitigation_Investment_Needs_v1.1.xlsx (InvestmentNeeds v1.1, model output)</t>
        </is>
      </c>
    </row>
    <row r="14325" ht="13" customHeight="1">
      <c r="A14325" s="161" t="inlineStr">
        <is>
          <t>GBR</t>
        </is>
      </c>
      <c r="B14325" s="161" t="inlineStr">
        <is>
          <t>United Kingdom</t>
        </is>
      </c>
      <c r="C14325" s="161" t="inlineStr">
        <is>
          <t>Europe &amp; Central Asia</t>
        </is>
      </c>
      <c r="D14325" s="161" t="inlineStr">
        <is>
          <t>High income</t>
        </is>
      </c>
      <c r="E14325" s="161" t="b">
        <v>0</v>
      </c>
      <c r="F14325" s="161" t="inlineStr">
        <is>
          <t>inn_incr_inv_bld_2030_pct_gdp</t>
        </is>
      </c>
      <c r="G14325" s="161" t="n">
        <v>0.1457076821034933</v>
      </c>
      <c r="H14325" s="161" t="inlineStr">
        <is>
          <t>2030</t>
        </is>
      </c>
      <c r="I14325" s="161" t="inlineStr">
        <is>
          <t>Mitigation_Investment_Needs_v1.1.xlsx (InvestmentNeeds v1.1, model output)</t>
        </is>
      </c>
    </row>
    <row r="14326" ht="13" customHeight="1">
      <c r="A14326" s="161" t="inlineStr">
        <is>
          <t>GBR</t>
        </is>
      </c>
      <c r="B14326" s="161" t="inlineStr">
        <is>
          <t>United Kingdom</t>
        </is>
      </c>
      <c r="C14326" s="161" t="inlineStr">
        <is>
          <t>Europe &amp; Central Asia</t>
        </is>
      </c>
      <c r="D14326" s="161" t="inlineStr">
        <is>
          <t>High income</t>
        </is>
      </c>
      <c r="E14326" s="161" t="b">
        <v>0</v>
      </c>
      <c r="F14326" s="161" t="inlineStr">
        <is>
          <t>inn_incr_inv_ind_2030_pct_gdp</t>
        </is>
      </c>
      <c r="G14326" s="161" t="n">
        <v>0.0646706863097161</v>
      </c>
      <c r="H14326" s="161" t="inlineStr">
        <is>
          <t>2030</t>
        </is>
      </c>
      <c r="I14326" s="161" t="inlineStr">
        <is>
          <t>Mitigation_Investment_Needs_v1.1.xlsx (InvestmentNeeds v1.1, model output)</t>
        </is>
      </c>
    </row>
    <row r="14327" ht="13" customHeight="1">
      <c r="A14327" s="161" t="inlineStr">
        <is>
          <t>GBR</t>
        </is>
      </c>
      <c r="B14327" s="161" t="inlineStr">
        <is>
          <t>United Kingdom</t>
        </is>
      </c>
      <c r="C14327" s="161" t="inlineStr">
        <is>
          <t>Europe &amp; Central Asia</t>
        </is>
      </c>
      <c r="D14327" s="161" t="inlineStr">
        <is>
          <t>High income</t>
        </is>
      </c>
      <c r="E14327" s="161" t="b">
        <v>0</v>
      </c>
      <c r="F14327" s="161" t="inlineStr">
        <is>
          <t>inn_incr_inv_fuel_2030_pct_gdp</t>
        </is>
      </c>
      <c r="G14327" s="161" t="n">
        <v>0.08306016303476391</v>
      </c>
      <c r="H14327" s="161" t="inlineStr">
        <is>
          <t>2030</t>
        </is>
      </c>
      <c r="I14327" s="161" t="inlineStr">
        <is>
          <t>Mitigation_Investment_Needs_v1.1.xlsx (InvestmentNeeds v1.1, model output)</t>
        </is>
      </c>
    </row>
    <row r="14328" ht="13" customHeight="1">
      <c r="A14328" s="161" t="inlineStr">
        <is>
          <t>GBR</t>
        </is>
      </c>
      <c r="B14328" s="161" t="inlineStr">
        <is>
          <t>United Kingdom</t>
        </is>
      </c>
      <c r="C14328" s="161" t="inlineStr">
        <is>
          <t>Europe &amp; Central Asia</t>
        </is>
      </c>
      <c r="D14328" s="161" t="inlineStr">
        <is>
          <t>High income</t>
        </is>
      </c>
      <c r="E14328" s="161" t="b">
        <v>0</v>
      </c>
      <c r="F14328" s="161" t="inlineStr">
        <is>
          <t>inn_incr_inv_afolu_2030_pct_gdp</t>
        </is>
      </c>
      <c r="G14328" s="161" t="n">
        <v>0.0152064257423596</v>
      </c>
      <c r="H14328" s="161" t="inlineStr">
        <is>
          <t>2030</t>
        </is>
      </c>
      <c r="I14328" s="161" t="inlineStr">
        <is>
          <t>Mitigation_Investment_Needs_v1.1.xlsx (InvestmentNeeds v1.1, model output)</t>
        </is>
      </c>
    </row>
    <row r="14329" ht="13" customHeight="1">
      <c r="A14329" s="161" t="inlineStr">
        <is>
          <t>GBR</t>
        </is>
      </c>
      <c r="B14329" s="161" t="inlineStr">
        <is>
          <t>United Kingdom</t>
        </is>
      </c>
      <c r="C14329" s="161" t="inlineStr">
        <is>
          <t>Europe &amp; Central Asia</t>
        </is>
      </c>
      <c r="D14329" s="161" t="inlineStr">
        <is>
          <t>High income</t>
        </is>
      </c>
      <c r="E14329" s="161" t="b">
        <v>0</v>
      </c>
      <c r="F14329" s="161" t="inlineStr">
        <is>
          <t>inn_incr_cost_a_2030_pct_gdp</t>
        </is>
      </c>
      <c r="G14329" s="161" t="n">
        <v>-0.0592108598582001</v>
      </c>
      <c r="H14329" s="161" t="inlineStr">
        <is>
          <t>2030</t>
        </is>
      </c>
      <c r="I14329" s="161" t="inlineStr">
        <is>
          <t>Mitigation_Investment_Needs_v1.1.xlsx (InvestmentNeeds v1.1, model output)</t>
        </is>
      </c>
    </row>
    <row r="14330" ht="13" customHeight="1">
      <c r="A14330" s="161" t="inlineStr">
        <is>
          <t>GBR</t>
        </is>
      </c>
      <c r="B14330" s="161" t="inlineStr">
        <is>
          <t>United Kingdom</t>
        </is>
      </c>
      <c r="C14330" s="161" t="inlineStr">
        <is>
          <t>Europe &amp; Central Asia</t>
        </is>
      </c>
      <c r="D14330" s="161" t="inlineStr">
        <is>
          <t>High income</t>
        </is>
      </c>
      <c r="E14330" s="161" t="b">
        <v>0</v>
      </c>
      <c r="F14330" s="161" t="inlineStr">
        <is>
          <t>inn_incr_cost_b_2030_pct_gdp</t>
        </is>
      </c>
      <c r="G14330" s="161" t="n">
        <v>-0.0417407266105262</v>
      </c>
      <c r="H14330" s="161" t="inlineStr">
        <is>
          <t>2030</t>
        </is>
      </c>
      <c r="I14330" s="161" t="inlineStr">
        <is>
          <t>Mitigation_Investment_Needs_v1.1.xlsx (InvestmentNeeds v1.1, model output)</t>
        </is>
      </c>
    </row>
    <row r="14331" ht="13" customHeight="1">
      <c r="A14331" s="161" t="inlineStr">
        <is>
          <t>GBR</t>
        </is>
      </c>
      <c r="B14331" s="161" t="inlineStr">
        <is>
          <t>United Kingdom</t>
        </is>
      </c>
      <c r="C14331" s="161" t="inlineStr">
        <is>
          <t>Europe &amp; Central Asia</t>
        </is>
      </c>
      <c r="D14331" s="161" t="inlineStr">
        <is>
          <t>High income</t>
        </is>
      </c>
      <c r="E14331" s="161" t="b">
        <v>0</v>
      </c>
      <c r="F14331" s="161" t="inlineStr">
        <is>
          <t>inn_incr_cost_c_2030_pct_gdp</t>
        </is>
      </c>
      <c r="G14331" s="161" t="n">
        <v>-0.0579117546520646</v>
      </c>
      <c r="H14331" s="161" t="inlineStr">
        <is>
          <t>2030</t>
        </is>
      </c>
      <c r="I14331" s="161" t="inlineStr">
        <is>
          <t>Mitigation_Investment_Needs_v1.1.xlsx (InvestmentNeeds v1.1, model output)</t>
        </is>
      </c>
    </row>
    <row r="14332" ht="13" customHeight="1">
      <c r="A14332" s="161" t="inlineStr">
        <is>
          <t>GBR</t>
        </is>
      </c>
      <c r="B14332" s="161" t="inlineStr">
        <is>
          <t>United Kingdom</t>
        </is>
      </c>
      <c r="C14332" s="161" t="inlineStr">
        <is>
          <t>Europe &amp; Central Asia</t>
        </is>
      </c>
      <c r="D14332" s="161" t="inlineStr">
        <is>
          <t>High income</t>
        </is>
      </c>
      <c r="E14332" s="161" t="b">
        <v>0</v>
      </c>
      <c r="F14332" s="161" t="inlineStr">
        <is>
          <t>inn_cost_per_t_b_2030_usd</t>
        </is>
      </c>
      <c r="G14332" s="161" t="n">
        <v>-114.843827323794</v>
      </c>
      <c r="H14332" s="161" t="inlineStr">
        <is>
          <t>2030</t>
        </is>
      </c>
      <c r="I14332" s="161" t="inlineStr">
        <is>
          <t>Mitigation_Investment_Needs_v1.1.xlsx (InvestmentNeeds v1.1, model output)</t>
        </is>
      </c>
    </row>
    <row r="14333" ht="13" customHeight="1">
      <c r="A14333" s="161" t="inlineStr">
        <is>
          <t>GBR</t>
        </is>
      </c>
      <c r="B14333" s="161" t="inlineStr">
        <is>
          <t>United Kingdom</t>
        </is>
      </c>
      <c r="C14333" s="161" t="inlineStr">
        <is>
          <t>Europe &amp; Central Asia</t>
        </is>
      </c>
      <c r="D14333" s="161" t="inlineStr">
        <is>
          <t>High income</t>
        </is>
      </c>
      <c r="E14333" s="161" t="b">
        <v>0</v>
      </c>
      <c r="F14333" s="161" t="inlineStr">
        <is>
          <t>inn_coc_penalty_2030_pct_gdp</t>
        </is>
      </c>
      <c r="G14333" s="161" t="n">
        <v>-0.0459740348622999</v>
      </c>
      <c r="H14333" s="161" t="inlineStr">
        <is>
          <t>2030</t>
        </is>
      </c>
      <c r="I14333" s="161" t="inlineStr">
        <is>
          <t>Mitigation_Investment_Needs_v1.1.xlsx (InvestmentNeeds v1.1, model output)</t>
        </is>
      </c>
    </row>
    <row r="14334" ht="13" customHeight="1">
      <c r="A14334" s="161" t="inlineStr">
        <is>
          <t>GBR</t>
        </is>
      </c>
      <c r="B14334" s="161" t="inlineStr">
        <is>
          <t>United Kingdom</t>
        </is>
      </c>
      <c r="C14334" s="161" t="inlineStr">
        <is>
          <t>Europe &amp; Central Asia</t>
        </is>
      </c>
      <c r="D14334" s="161" t="inlineStr">
        <is>
          <t>High income</t>
        </is>
      </c>
      <c r="E14334" s="161" t="b">
        <v>0</v>
      </c>
      <c r="F14334" s="161" t="inlineStr">
        <is>
          <t>inn_pima_adj_inv_2030_pct_gdp</t>
        </is>
      </c>
      <c r="G14334" s="161" t="n">
        <v>2.804993397871081</v>
      </c>
      <c r="H14334" s="161" t="inlineStr">
        <is>
          <t>2030</t>
        </is>
      </c>
      <c r="I14334" s="161" t="inlineStr">
        <is>
          <t>Mitigation_Investment_Needs_v1.1.xlsx (InvestmentNeeds v1.1, model output)</t>
        </is>
      </c>
    </row>
    <row r="14335" ht="13" customHeight="1">
      <c r="A14335" s="161" t="inlineStr">
        <is>
          <t>GBR</t>
        </is>
      </c>
      <c r="B14335" s="161" t="inlineStr">
        <is>
          <t>United Kingdom</t>
        </is>
      </c>
      <c r="C14335" s="161" t="inlineStr">
        <is>
          <t>Europe &amp; Central Asia</t>
        </is>
      </c>
      <c r="D14335" s="161" t="inlineStr">
        <is>
          <t>High income</t>
        </is>
      </c>
      <c r="E14335" s="161" t="b">
        <v>0</v>
      </c>
      <c r="F14335" s="161" t="inlineStr">
        <is>
          <t>nmim_nz_inv_2030_pct_gdp</t>
        </is>
      </c>
      <c r="G14335" s="161" t="n">
        <v>2.62524454319016</v>
      </c>
      <c r="H14335" s="161" t="inlineStr">
        <is>
          <t>2030</t>
        </is>
      </c>
      <c r="I14335" s="161" t="inlineStr">
        <is>
          <t>nmim_summary_v0_2.csv (InvestmentNeeds NMIM v0.2, model output)</t>
        </is>
      </c>
    </row>
    <row r="14336" ht="13" customHeight="1">
      <c r="A14336" s="161" t="inlineStr">
        <is>
          <t>GBR</t>
        </is>
      </c>
      <c r="B14336" s="161" t="inlineStr">
        <is>
          <t>United Kingdom</t>
        </is>
      </c>
      <c r="C14336" s="161" t="inlineStr">
        <is>
          <t>Europe &amp; Central Asia</t>
        </is>
      </c>
      <c r="D14336" s="161" t="inlineStr">
        <is>
          <t>High income</t>
        </is>
      </c>
      <c r="E14336" s="161" t="b">
        <v>0</v>
      </c>
      <c r="F14336" s="161" t="inlineStr">
        <is>
          <t>nmim_typ1_2030_pct_gdp</t>
        </is>
      </c>
      <c r="G14336" s="161" t="n">
        <v>0.2457062641480379</v>
      </c>
      <c r="H14336" s="161" t="inlineStr">
        <is>
          <t>2030</t>
        </is>
      </c>
      <c r="I14336" s="161" t="inlineStr">
        <is>
          <t>nmim_summary_v0_2.csv (InvestmentNeeds NMIM v0.2, model output)</t>
        </is>
      </c>
    </row>
    <row r="14337" ht="13" customHeight="1">
      <c r="A14337" s="161" t="inlineStr">
        <is>
          <t>GBR</t>
        </is>
      </c>
      <c r="B14337" s="161" t="inlineStr">
        <is>
          <t>United Kingdom</t>
        </is>
      </c>
      <c r="C14337" s="161" t="inlineStr">
        <is>
          <t>Europe &amp; Central Asia</t>
        </is>
      </c>
      <c r="D14337" s="161" t="inlineStr">
        <is>
          <t>High income</t>
        </is>
      </c>
      <c r="E14337" s="161" t="b">
        <v>0</v>
      </c>
      <c r="F14337" s="161" t="inlineStr">
        <is>
          <t>nmim_typ2_2030_pct_gdp</t>
        </is>
      </c>
      <c r="G14337" s="161" t="n">
        <v>0.5407287339867218</v>
      </c>
      <c r="H14337" s="161" t="inlineStr">
        <is>
          <t>2030</t>
        </is>
      </c>
      <c r="I14337" s="161" t="inlineStr">
        <is>
          <t>nmim_summary_v0_2.csv (InvestmentNeeds NMIM v0.2, model output)</t>
        </is>
      </c>
    </row>
    <row r="14338" ht="13" customHeight="1">
      <c r="A14338" s="161" t="inlineStr">
        <is>
          <t>GBR</t>
        </is>
      </c>
      <c r="B14338" s="161" t="inlineStr">
        <is>
          <t>United Kingdom</t>
        </is>
      </c>
      <c r="C14338" s="161" t="inlineStr">
        <is>
          <t>Europe &amp; Central Asia</t>
        </is>
      </c>
      <c r="D14338" s="161" t="inlineStr">
        <is>
          <t>High income</t>
        </is>
      </c>
      <c r="E14338" s="161" t="b">
        <v>0</v>
      </c>
      <c r="F14338" s="161" t="inlineStr">
        <is>
          <t>nmim_typ3_2030_pct_gdp</t>
        </is>
      </c>
      <c r="G14338" s="161" t="n">
        <v>0.6143283413269678</v>
      </c>
      <c r="H14338" s="161" t="inlineStr">
        <is>
          <t>2030</t>
        </is>
      </c>
      <c r="I14338" s="161" t="inlineStr">
        <is>
          <t>nmim_summary_v0_2.csv (InvestmentNeeds NMIM v0.2, model output)</t>
        </is>
      </c>
    </row>
    <row r="14339" ht="13" customHeight="1">
      <c r="A14339" s="161" t="inlineStr">
        <is>
          <t>GBR</t>
        </is>
      </c>
      <c r="B14339" s="161" t="inlineStr">
        <is>
          <t>United Kingdom</t>
        </is>
      </c>
      <c r="C14339" s="161" t="inlineStr">
        <is>
          <t>Europe &amp; Central Asia</t>
        </is>
      </c>
      <c r="D14339" s="161" t="inlineStr">
        <is>
          <t>High income</t>
        </is>
      </c>
      <c r="E14339" s="161" t="b">
        <v>0</v>
      </c>
      <c r="F14339" s="161" t="inlineStr">
        <is>
          <t>nmim_typ4_2030_pct_gdp</t>
        </is>
      </c>
      <c r="G14339" s="161" t="n">
        <v>0.1095591093709113</v>
      </c>
      <c r="H14339" s="161" t="inlineStr">
        <is>
          <t>2030</t>
        </is>
      </c>
      <c r="I14339" s="161" t="inlineStr">
        <is>
          <t>nmim_summary_v0_2.csv (InvestmentNeeds NMIM v0.2, model output)</t>
        </is>
      </c>
    </row>
    <row r="14340" ht="13" customHeight="1">
      <c r="A14340" s="161" t="inlineStr">
        <is>
          <t>GBR</t>
        </is>
      </c>
      <c r="B14340" s="161" t="inlineStr">
        <is>
          <t>United Kingdom</t>
        </is>
      </c>
      <c r="C14340" s="161" t="inlineStr">
        <is>
          <t>Europe &amp; Central Asia</t>
        </is>
      </c>
      <c r="D14340" s="161" t="inlineStr">
        <is>
          <t>High income</t>
        </is>
      </c>
      <c r="E14340" s="161" t="b">
        <v>0</v>
      </c>
      <c r="F14340" s="161" t="inlineStr">
        <is>
          <t>nmim_typ5_2030_pct_gdp</t>
        </is>
      </c>
      <c r="G14340" s="161" t="n">
        <v>1.114922094740634</v>
      </c>
      <c r="H14340" s="161" t="inlineStr">
        <is>
          <t>2030</t>
        </is>
      </c>
      <c r="I14340" s="161" t="inlineStr">
        <is>
          <t>nmim_summary_v0_2.csv (InvestmentNeeds NMIM v0.2, model output)</t>
        </is>
      </c>
    </row>
    <row r="14341" ht="13" customHeight="1">
      <c r="A14341" s="161" t="inlineStr">
        <is>
          <t>GBR</t>
        </is>
      </c>
      <c r="B14341" s="161" t="inlineStr">
        <is>
          <t>United Kingdom</t>
        </is>
      </c>
      <c r="C14341" s="161" t="inlineStr">
        <is>
          <t>Europe &amp; Central Asia</t>
        </is>
      </c>
      <c r="D14341" s="161" t="inlineStr">
        <is>
          <t>High income</t>
        </is>
      </c>
      <c r="E14341" s="161" t="b">
        <v>0</v>
      </c>
      <c r="F14341" s="161" t="inlineStr">
        <is>
          <t>nmim_budget_need_2030_pct_gdp</t>
        </is>
      </c>
      <c r="G14341" s="161" t="n">
        <v>0.2785739969184459</v>
      </c>
      <c r="H14341" s="161" t="inlineStr">
        <is>
          <t>2030</t>
        </is>
      </c>
      <c r="I14341" s="161" t="inlineStr">
        <is>
          <t>nmim_summary_v0_2.csv (InvestmentNeeds NMIM v0.2, model output)</t>
        </is>
      </c>
    </row>
    <row r="14342" ht="13" customHeight="1">
      <c r="A14342" s="161" t="inlineStr">
        <is>
          <t>GBR</t>
        </is>
      </c>
      <c r="B14342" s="161" t="inlineStr">
        <is>
          <t>United Kingdom</t>
        </is>
      </c>
      <c r="C14342" s="161" t="inlineStr">
        <is>
          <t>Europe &amp; Central Asia</t>
        </is>
      </c>
      <c r="D14342" s="161" t="inlineStr">
        <is>
          <t>High income</t>
        </is>
      </c>
      <c r="E14342" s="161" t="b">
        <v>0</v>
      </c>
      <c r="F14342" s="161" t="inlineStr">
        <is>
          <t>nmim_private_share_2030_pct</t>
        </is>
      </c>
      <c r="G14342" s="161" t="n">
        <v>68.79137477782722</v>
      </c>
      <c r="H14342" s="161" t="inlineStr">
        <is>
          <t>2030</t>
        </is>
      </c>
      <c r="I14342" s="161" t="inlineStr">
        <is>
          <t>nmim_summary_v0_2.csv (InvestmentNeeds NMIM v0.2, model output)</t>
        </is>
      </c>
    </row>
    <row r="14343" ht="13" customHeight="1">
      <c r="A14343" s="161" t="inlineStr">
        <is>
          <t>GBR</t>
        </is>
      </c>
      <c r="B14343" s="161" t="inlineStr">
        <is>
          <t>United Kingdom</t>
        </is>
      </c>
      <c r="C14343" s="161" t="inlineStr">
        <is>
          <t>Europe &amp; Central Asia</t>
        </is>
      </c>
      <c r="D14343" s="161" t="inlineStr">
        <is>
          <t>High income</t>
        </is>
      </c>
      <c r="E14343" s="161" t="b">
        <v>0</v>
      </c>
      <c r="F14343" s="161" t="inlineStr">
        <is>
          <t>nmim_incr_inv_2030_pct_gdp</t>
        </is>
      </c>
      <c r="G14343" s="161" t="n">
        <v>1.337969154686929</v>
      </c>
      <c r="H14343" s="161" t="inlineStr">
        <is>
          <t>2030</t>
        </is>
      </c>
      <c r="I14343" s="161" t="inlineStr">
        <is>
          <t>nmim_summary_v0_2.csv (InvestmentNeeds NMIM v0.2, model output)</t>
        </is>
      </c>
    </row>
    <row r="14344" ht="13" customHeight="1">
      <c r="A14344" s="161" t="inlineStr">
        <is>
          <t>GBR</t>
        </is>
      </c>
      <c r="B14344" s="161" t="inlineStr">
        <is>
          <t>United Kingdom</t>
        </is>
      </c>
      <c r="C14344" s="161" t="inlineStr">
        <is>
          <t>Europe &amp; Central Asia</t>
        </is>
      </c>
      <c r="D14344" s="161" t="inlineStr">
        <is>
          <t>High income</t>
        </is>
      </c>
      <c r="E14344" s="161" t="b">
        <v>0</v>
      </c>
      <c r="F14344" s="161" t="inlineStr">
        <is>
          <t>nmim_incr_inv_2050_pct_gdp</t>
        </is>
      </c>
      <c r="G14344" s="161" t="n">
        <v>0.6129261078866499</v>
      </c>
      <c r="H14344" s="161" t="inlineStr">
        <is>
          <t>2050</t>
        </is>
      </c>
      <c r="I14344" s="161" t="inlineStr">
        <is>
          <t>nmim_summary_v0_2.csv (InvestmentNeeds NMIM v0.2, model output)</t>
        </is>
      </c>
    </row>
    <row r="14345" ht="13" customHeight="1">
      <c r="A14345" s="161" t="inlineStr">
        <is>
          <t>GBR</t>
        </is>
      </c>
      <c r="B14345" s="161" t="inlineStr">
        <is>
          <t>United Kingdom</t>
        </is>
      </c>
      <c r="C14345" s="161" t="inlineStr">
        <is>
          <t>Europe &amp; Central Asia</t>
        </is>
      </c>
      <c r="D14345" s="161" t="inlineStr">
        <is>
          <t>High income</t>
        </is>
      </c>
      <c r="E14345" s="161" t="b">
        <v>0</v>
      </c>
      <c r="F14345" s="161" t="inlineStr">
        <is>
          <t>nmim_pv_incr_cost_b_pct_gdp</t>
        </is>
      </c>
      <c r="G14345" s="161" t="n">
        <v>-0.4533395664350365</v>
      </c>
      <c r="H14345" s="161" t="inlineStr">
        <is>
          <t>2025-2050</t>
        </is>
      </c>
      <c r="I14345" s="161" t="inlineStr">
        <is>
          <t>nmim_summary_v0_2.csv (InvestmentNeeds NMIM v0.2, model output)</t>
        </is>
      </c>
    </row>
    <row r="14346" ht="13" customHeight="1">
      <c r="A14346" s="161" t="inlineStr">
        <is>
          <t>GBR</t>
        </is>
      </c>
      <c r="B14346" s="161" t="inlineStr">
        <is>
          <t>United Kingdom</t>
        </is>
      </c>
      <c r="C14346" s="161" t="inlineStr">
        <is>
          <t>Europe &amp; Central Asia</t>
        </is>
      </c>
      <c r="D14346" s="161" t="inlineStr">
        <is>
          <t>High income</t>
        </is>
      </c>
      <c r="E14346" s="161" t="b">
        <v>0</v>
      </c>
      <c r="F14346" s="161" t="inlineStr">
        <is>
          <t>price_diesel_usd_litre</t>
        </is>
      </c>
      <c r="G14346" s="161" t="n">
        <v>1.789</v>
      </c>
      <c r="H14346" s="161" t="inlineStr">
        <is>
          <t>2024</t>
        </is>
      </c>
      <c r="I14346" s="161" t="inlineStr">
        <is>
          <t>imffossilfuelsubsidiesdata.xlsb</t>
        </is>
      </c>
    </row>
    <row r="14347" ht="13" customHeight="1">
      <c r="A14347" s="161" t="inlineStr">
        <is>
          <t>GBR</t>
        </is>
      </c>
      <c r="B14347" s="161" t="inlineStr">
        <is>
          <t>United Kingdom</t>
        </is>
      </c>
      <c r="C14347" s="161" t="inlineStr">
        <is>
          <t>Europe &amp; Central Asia</t>
        </is>
      </c>
      <c r="D14347" s="161" t="inlineStr">
        <is>
          <t>High income</t>
        </is>
      </c>
      <c r="E14347" s="161" t="b">
        <v>0</v>
      </c>
      <c r="F14347" s="161" t="inlineStr">
        <is>
          <t>price_gasoline_usd_litre</t>
        </is>
      </c>
      <c r="G14347" s="161" t="n">
        <v>1.811</v>
      </c>
      <c r="H14347" s="161" t="inlineStr">
        <is>
          <t>2024</t>
        </is>
      </c>
      <c r="I14347" s="161" t="inlineStr">
        <is>
          <t>imffossilfuelsubsidiesdata.xlsb</t>
        </is>
      </c>
    </row>
    <row r="14348" ht="13" customHeight="1">
      <c r="A14348" s="161" t="inlineStr">
        <is>
          <t>GBR</t>
        </is>
      </c>
      <c r="B14348" s="161" t="inlineStr">
        <is>
          <t>United Kingdom</t>
        </is>
      </c>
      <c r="C14348" s="161" t="inlineStr">
        <is>
          <t>Europe &amp; Central Asia</t>
        </is>
      </c>
      <c r="D14348" s="161" t="inlineStr">
        <is>
          <t>High income</t>
        </is>
      </c>
      <c r="E14348" s="161" t="b">
        <v>0</v>
      </c>
      <c r="F14348" s="161" t="inlineStr">
        <is>
          <t>price_electricity_residential_usd_kwh</t>
        </is>
      </c>
      <c r="G14348" s="161" t="n">
        <v>0.384</v>
      </c>
      <c r="H14348" s="161" t="inlineStr">
        <is>
          <t>2024</t>
        </is>
      </c>
      <c r="I14348" s="161" t="inlineStr">
        <is>
          <t>imffossilfuelsubsidiesdata.xlsb</t>
        </is>
      </c>
    </row>
    <row r="14349" ht="13" customHeight="1">
      <c r="A14349" s="161" t="inlineStr">
        <is>
          <t>GBR</t>
        </is>
      </c>
      <c r="B14349" s="161" t="inlineStr">
        <is>
          <t>United Kingdom</t>
        </is>
      </c>
      <c r="C14349" s="161" t="inlineStr">
        <is>
          <t>Europe &amp; Central Asia</t>
        </is>
      </c>
      <c r="D14349" s="161" t="inlineStr">
        <is>
          <t>High income</t>
        </is>
      </c>
      <c r="E14349" s="161" t="b">
        <v>0</v>
      </c>
      <c r="F14349" s="161" t="inlineStr">
        <is>
          <t>price_electricity_industry_usd_kwh</t>
        </is>
      </c>
      <c r="G14349" s="161" t="n">
        <v>0.338</v>
      </c>
      <c r="H14349" s="161" t="inlineStr">
        <is>
          <t>2024</t>
        </is>
      </c>
      <c r="I14349" s="161" t="inlineStr">
        <is>
          <t>imffossilfuelsubsidiesdata.xlsb</t>
        </is>
      </c>
    </row>
    <row r="14350" ht="13" customHeight="1">
      <c r="A14350" s="161" t="inlineStr">
        <is>
          <t>GBR</t>
        </is>
      </c>
      <c r="B14350" s="161" t="inlineStr">
        <is>
          <t>United Kingdom</t>
        </is>
      </c>
      <c r="C14350" s="161" t="inlineStr">
        <is>
          <t>Europe &amp; Central Asia</t>
        </is>
      </c>
      <c r="D14350" s="161" t="inlineStr">
        <is>
          <t>High income</t>
        </is>
      </c>
      <c r="E14350" s="161" t="b">
        <v>0</v>
      </c>
      <c r="F14350" s="161" t="inlineStr">
        <is>
          <t>price_gas_residential_usd_gj</t>
        </is>
      </c>
      <c r="G14350" s="161" t="n">
        <v>25.733</v>
      </c>
      <c r="H14350" s="161" t="inlineStr">
        <is>
          <t>2024</t>
        </is>
      </c>
      <c r="I14350" s="161" t="inlineStr">
        <is>
          <t>imffossilfuelsubsidiesdata.xlsb</t>
        </is>
      </c>
    </row>
    <row r="14351" ht="13" customHeight="1">
      <c r="A14351" s="161" t="inlineStr">
        <is>
          <t>GBR</t>
        </is>
      </c>
      <c r="B14351" s="161" t="inlineStr">
        <is>
          <t>United Kingdom</t>
        </is>
      </c>
      <c r="C14351" s="161" t="inlineStr">
        <is>
          <t>Europe &amp; Central Asia</t>
        </is>
      </c>
      <c r="D14351" s="161" t="inlineStr">
        <is>
          <t>High income</t>
        </is>
      </c>
      <c r="E14351" s="161" t="b">
        <v>0</v>
      </c>
      <c r="F14351" s="161" t="inlineStr">
        <is>
          <t>price_gas_industry_usd_gj</t>
        </is>
      </c>
      <c r="G14351" s="161" t="n">
        <v>22.414</v>
      </c>
      <c r="H14351" s="161" t="inlineStr">
        <is>
          <t>2024</t>
        </is>
      </c>
      <c r="I14351" s="161" t="inlineStr">
        <is>
          <t>imffossilfuelsubsidiesdata.xlsb</t>
        </is>
      </c>
    </row>
    <row r="14352" ht="13" customHeight="1">
      <c r="A14352" s="161" t="inlineStr">
        <is>
          <t>GBR</t>
        </is>
      </c>
      <c r="B14352" s="161" t="inlineStr">
        <is>
          <t>United Kingdom</t>
        </is>
      </c>
      <c r="C14352" s="161" t="inlineStr">
        <is>
          <t>Europe &amp; Central Asia</t>
        </is>
      </c>
      <c r="D14352" s="161" t="inlineStr">
        <is>
          <t>High income</t>
        </is>
      </c>
      <c r="E14352" s="161" t="b">
        <v>0</v>
      </c>
      <c r="F14352" s="161" t="inlineStr">
        <is>
          <t>price_coal_residential_usd_gj</t>
        </is>
      </c>
      <c r="G14352" s="161" t="n">
        <v>37.578</v>
      </c>
      <c r="H14352" s="161" t="inlineStr">
        <is>
          <t>2024</t>
        </is>
      </c>
      <c r="I14352" s="161" t="inlineStr">
        <is>
          <t>imffossilfuelsubsidiesdata.xlsb</t>
        </is>
      </c>
    </row>
    <row r="14353" ht="13" customHeight="1">
      <c r="A14353" s="161" t="inlineStr">
        <is>
          <t>GBR</t>
        </is>
      </c>
      <c r="B14353" s="161" t="inlineStr">
        <is>
          <t>United Kingdom</t>
        </is>
      </c>
      <c r="C14353" s="161" t="inlineStr">
        <is>
          <t>Europe &amp; Central Asia</t>
        </is>
      </c>
      <c r="D14353" s="161" t="inlineStr">
        <is>
          <t>High income</t>
        </is>
      </c>
      <c r="E14353" s="161" t="b">
        <v>0</v>
      </c>
      <c r="F14353" s="161" t="inlineStr">
        <is>
          <t>price_coal_industry_usd_gj</t>
        </is>
      </c>
      <c r="G14353" s="161" t="n">
        <v>19.248</v>
      </c>
      <c r="H14353" s="161" t="inlineStr">
        <is>
          <t>2024</t>
        </is>
      </c>
      <c r="I14353" s="161" t="inlineStr">
        <is>
          <t>imffossilfuelsubsidiesdata.xlsb</t>
        </is>
      </c>
    </row>
    <row r="14354" ht="13" customHeight="1">
      <c r="A14354" s="161" t="inlineStr">
        <is>
          <t>GBR</t>
        </is>
      </c>
      <c r="B14354" s="161" t="inlineStr">
        <is>
          <t>United Kingdom</t>
        </is>
      </c>
      <c r="C14354" s="161" t="inlineStr">
        <is>
          <t>Europe &amp; Central Asia</t>
        </is>
      </c>
      <c r="D14354" s="161" t="inlineStr">
        <is>
          <t>High income</t>
        </is>
      </c>
      <c r="E14354" s="161" t="b">
        <v>0</v>
      </c>
      <c r="F14354" s="161" t="inlineStr">
        <is>
          <t>price_coal_power_usd_gj</t>
        </is>
      </c>
      <c r="G14354" s="161" t="n">
        <v>20.188</v>
      </c>
      <c r="H14354" s="161" t="inlineStr">
        <is>
          <t>2024</t>
        </is>
      </c>
      <c r="I14354" s="161" t="inlineStr">
        <is>
          <t>imffossilfuelsubsidiesdata.xlsb</t>
        </is>
      </c>
    </row>
    <row r="14355" ht="13" customHeight="1">
      <c r="A14355" s="161" t="inlineStr">
        <is>
          <t>GBR</t>
        </is>
      </c>
      <c r="B14355" s="161" t="inlineStr">
        <is>
          <t>United Kingdom</t>
        </is>
      </c>
      <c r="C14355" s="161" t="inlineStr">
        <is>
          <t>Europe &amp; Central Asia</t>
        </is>
      </c>
      <c r="D14355" s="161" t="inlineStr">
        <is>
          <t>High income</t>
        </is>
      </c>
      <c r="E14355" s="161" t="b">
        <v>0</v>
      </c>
      <c r="F14355" s="161" t="inlineStr">
        <is>
          <t>rise_renewable_energy_score</t>
        </is>
      </c>
      <c r="G14355" s="161" t="n">
        <v>78.63</v>
      </c>
      <c r="H14355" s="161" t="inlineStr">
        <is>
          <t>2023</t>
        </is>
      </c>
      <c r="I14355" s="161" t="inlineStr">
        <is>
          <t>WB_RISE_WIDEF.csv</t>
        </is>
      </c>
    </row>
    <row r="14356" ht="13" customHeight="1">
      <c r="A14356" s="161" t="inlineStr">
        <is>
          <t>GBR</t>
        </is>
      </c>
      <c r="B14356" s="161" t="inlineStr">
        <is>
          <t>United Kingdom</t>
        </is>
      </c>
      <c r="C14356" s="161" t="inlineStr">
        <is>
          <t>Europe &amp; Central Asia</t>
        </is>
      </c>
      <c r="D14356" s="161" t="inlineStr">
        <is>
          <t>High income</t>
        </is>
      </c>
      <c r="E14356" s="161" t="b">
        <v>0</v>
      </c>
      <c r="F14356" s="161" t="inlineStr">
        <is>
          <t>rise_level_playing_field_score</t>
        </is>
      </c>
      <c r="G14356" s="161" t="n">
        <v>40</v>
      </c>
      <c r="H14356" s="161" t="inlineStr">
        <is>
          <t>2023</t>
        </is>
      </c>
      <c r="I14356" s="161" t="inlineStr">
        <is>
          <t>WB_RISE_WIDEF.csv</t>
        </is>
      </c>
    </row>
    <row r="14357" ht="13" customHeight="1">
      <c r="A14357" s="161" t="inlineStr">
        <is>
          <t>GBR</t>
        </is>
      </c>
      <c r="B14357" s="161" t="inlineStr">
        <is>
          <t>United Kingdom</t>
        </is>
      </c>
      <c r="C14357" s="161" t="inlineStr">
        <is>
          <t>Europe &amp; Central Asia</t>
        </is>
      </c>
      <c r="D14357" s="161" t="inlineStr">
        <is>
          <t>High income</t>
        </is>
      </c>
      <c r="E14357" s="161" t="b">
        <v>0</v>
      </c>
      <c r="F14357" s="161" t="inlineStr">
        <is>
          <t>rise_ee_financing_mechanisms_score</t>
        </is>
      </c>
      <c r="G14357" s="161" t="n">
        <v>100</v>
      </c>
      <c r="H14357" s="161" t="inlineStr">
        <is>
          <t>2023</t>
        </is>
      </c>
      <c r="I14357" s="161" t="inlineStr">
        <is>
          <t>WB_RISE_WIDEF.csv</t>
        </is>
      </c>
    </row>
    <row r="14358" ht="13" customHeight="1">
      <c r="A14358" s="161" t="inlineStr">
        <is>
          <t>GBR</t>
        </is>
      </c>
      <c r="B14358" s="161" t="inlineStr">
        <is>
          <t>United Kingdom</t>
        </is>
      </c>
      <c r="C14358" s="161" t="inlineStr">
        <is>
          <t>Europe &amp; Central Asia</t>
        </is>
      </c>
      <c r="D14358" s="161" t="inlineStr">
        <is>
          <t>High income</t>
        </is>
      </c>
      <c r="E14358" s="161" t="b">
        <v>0</v>
      </c>
      <c r="F14358" s="161" t="inlineStr">
        <is>
          <t>revenue_pct_gdp</t>
        </is>
      </c>
      <c r="G14358" s="161" t="n">
        <v>37.626</v>
      </c>
      <c r="H14358" s="161" t="inlineStr">
        <is>
          <t>2024</t>
        </is>
      </c>
      <c r="I14358" s="161" t="inlineStr">
        <is>
          <t>dataset_2026-08-26T13_41_09_874550254Z_DEFAULT_INTEGRATION_IMF_RES_WEO_9_0_0.csv</t>
        </is>
      </c>
    </row>
    <row r="14359" ht="13" customHeight="1">
      <c r="A14359" s="161" t="inlineStr">
        <is>
          <t>GBR</t>
        </is>
      </c>
      <c r="B14359" s="161" t="inlineStr">
        <is>
          <t>United Kingdom</t>
        </is>
      </c>
      <c r="C14359" s="161" t="inlineStr">
        <is>
          <t>Europe &amp; Central Asia</t>
        </is>
      </c>
      <c r="D14359" s="161" t="inlineStr">
        <is>
          <t>High income</t>
        </is>
      </c>
      <c r="E14359" s="161" t="b">
        <v>0</v>
      </c>
      <c r="F14359" s="161" t="inlineStr">
        <is>
          <t>primary_balance_pct_gdp</t>
        </is>
      </c>
      <c r="G14359" s="161" t="n">
        <v>-4.023</v>
      </c>
      <c r="H14359" s="161" t="inlineStr">
        <is>
          <t>2024</t>
        </is>
      </c>
      <c r="I14359" s="161" t="inlineStr">
        <is>
          <t>dataset_2026-08-26T13_41_09_874550254Z_DEFAULT_INTEGRATION_IMF_RES_WEO_9_0_0.csv</t>
        </is>
      </c>
    </row>
    <row r="14360" ht="13" customHeight="1">
      <c r="A14360" s="161" t="inlineStr">
        <is>
          <t>GBR</t>
        </is>
      </c>
      <c r="B14360" s="161" t="inlineStr">
        <is>
          <t>United Kingdom</t>
        </is>
      </c>
      <c r="C14360" s="161" t="inlineStr">
        <is>
          <t>Europe &amp; Central Asia</t>
        </is>
      </c>
      <c r="D14360" s="161" t="inlineStr">
        <is>
          <t>High income</t>
        </is>
      </c>
      <c r="E14360" s="161" t="b">
        <v>0</v>
      </c>
      <c r="F14360" s="161" t="inlineStr">
        <is>
          <t>current_account_pct_gdp</t>
        </is>
      </c>
      <c r="G14360" s="161" t="n">
        <v>-2.978</v>
      </c>
      <c r="H14360" s="161" t="inlineStr">
        <is>
          <t>2024</t>
        </is>
      </c>
      <c r="I14360" s="161" t="inlineStr">
        <is>
          <t>dataset_2026-08-26T13_41_09_874550254Z_DEFAULT_INTEGRATION_IMF_RES_WEO_9_0_0.csv</t>
        </is>
      </c>
    </row>
    <row r="14361" ht="13" customHeight="1">
      <c r="A14361" s="161" t="inlineStr">
        <is>
          <t>GBR</t>
        </is>
      </c>
      <c r="B14361" s="161" t="inlineStr">
        <is>
          <t>United Kingdom</t>
        </is>
      </c>
      <c r="C14361" s="161" t="inlineStr">
        <is>
          <t>Europe &amp; Central Asia</t>
        </is>
      </c>
      <c r="D14361" s="161" t="inlineStr">
        <is>
          <t>High income</t>
        </is>
      </c>
      <c r="E14361" s="161" t="b">
        <v>0</v>
      </c>
      <c r="F14361" s="161" t="inlineStr">
        <is>
          <t>gross_capital_formation_pct_gdp</t>
        </is>
      </c>
      <c r="G14361" s="161" t="n">
        <v>18.92</v>
      </c>
      <c r="H14361" s="161" t="inlineStr">
        <is>
          <t>2024</t>
        </is>
      </c>
      <c r="I14361" s="161" t="inlineStr">
        <is>
          <t>dataset_2026-08-26T13_41_09_874550254Z_DEFAULT_INTEGRATION_IMF_RES_WEO_9_0_0.csv</t>
        </is>
      </c>
    </row>
    <row r="14362" ht="13" customHeight="1">
      <c r="A14362" s="161" t="inlineStr">
        <is>
          <t>GBR</t>
        </is>
      </c>
      <c r="B14362" s="161" t="inlineStr">
        <is>
          <t>United Kingdom</t>
        </is>
      </c>
      <c r="C14362" s="161" t="inlineStr">
        <is>
          <t>Europe &amp; Central Asia</t>
        </is>
      </c>
      <c r="D14362" s="161" t="inlineStr">
        <is>
          <t>High income</t>
        </is>
      </c>
      <c r="E14362" s="161" t="b">
        <v>0</v>
      </c>
      <c r="F14362" s="161" t="inlineStr">
        <is>
          <t>real_gdp_growth_5y_avg_pct</t>
        </is>
      </c>
      <c r="G14362" s="161" t="n">
        <v>1.001</v>
      </c>
      <c r="H14362" s="161" t="inlineStr">
        <is>
          <t>2020-2024 avg</t>
        </is>
      </c>
      <c r="I14362" s="161" t="inlineStr">
        <is>
          <t>dataset_2026-08-26T13_41_09_874550254Z_DEFAULT_INTEGRATION_IMF_RES_WEO_9_0_0.csv (derived)</t>
        </is>
      </c>
    </row>
    <row r="14363" ht="13" customHeight="1">
      <c r="A14363" s="161" t="inlineStr">
        <is>
          <t>GBR</t>
        </is>
      </c>
      <c r="B14363" s="161" t="inlineStr">
        <is>
          <t>United Kingdom</t>
        </is>
      </c>
      <c r="C14363" s="161" t="inlineStr">
        <is>
          <t>Europe &amp; Central Asia</t>
        </is>
      </c>
      <c r="D14363" s="161" t="inlineStr">
        <is>
          <t>High income</t>
        </is>
      </c>
      <c r="E14363" s="161" t="b">
        <v>0</v>
      </c>
      <c r="F14363" s="161" t="inlineStr">
        <is>
          <t>int_budget_need_2030_pct_gdp</t>
        </is>
      </c>
      <c r="G14363" s="161" t="n">
        <v>0.143</v>
      </c>
      <c r="H14363" s="161" t="inlineStr">
        <is>
          <t>2030</t>
        </is>
      </c>
      <c r="I14363" s="161" t="inlineStr">
        <is>
          <t>integrated_results.csv (MacroFiscalModels v0.1, model output)</t>
        </is>
      </c>
    </row>
    <row r="14364" ht="13" customHeight="1">
      <c r="A14364" s="161" t="inlineStr">
        <is>
          <t>GBR</t>
        </is>
      </c>
      <c r="B14364" s="161" t="inlineStr">
        <is>
          <t>United Kingdom</t>
        </is>
      </c>
      <c r="C14364" s="161" t="inlineStr">
        <is>
          <t>Europe &amp; Central Asia</t>
        </is>
      </c>
      <c r="D14364" s="161" t="inlineStr">
        <is>
          <t>High income</t>
        </is>
      </c>
      <c r="E14364" s="161" t="b">
        <v>0</v>
      </c>
      <c r="F14364" s="161" t="inlineStr">
        <is>
          <t>int_pricing_revenue_2030_pct_gdp</t>
        </is>
      </c>
      <c r="G14364" s="161" t="n">
        <v>0.141</v>
      </c>
      <c r="H14364" s="161" t="inlineStr">
        <is>
          <t>2030</t>
        </is>
      </c>
      <c r="I14364" s="161" t="inlineStr">
        <is>
          <t>integrated_results.csv (MacroFiscalModels v0.1, model output)</t>
        </is>
      </c>
    </row>
    <row r="14365" ht="13" customHeight="1">
      <c r="A14365" s="161" t="inlineStr">
        <is>
          <t>GBR</t>
        </is>
      </c>
      <c r="B14365" s="161" t="inlineStr">
        <is>
          <t>United Kingdom</t>
        </is>
      </c>
      <c r="C14365" s="161" t="inlineStr">
        <is>
          <t>Europe &amp; Central Asia</t>
        </is>
      </c>
      <c r="D14365" s="161" t="inlineStr">
        <is>
          <t>High income</t>
        </is>
      </c>
      <c r="E14365" s="161" t="b">
        <v>0</v>
      </c>
      <c r="F14365" s="161" t="inlineStr">
        <is>
          <t>int_financing_gap_2030_pct_gdp</t>
        </is>
      </c>
      <c r="G14365" s="161" t="n">
        <v>0.002</v>
      </c>
      <c r="H14365" s="161" t="inlineStr">
        <is>
          <t>2030</t>
        </is>
      </c>
      <c r="I14365" s="161" t="inlineStr">
        <is>
          <t>integrated_results.csv (MacroFiscalModels v0.1, model output)</t>
        </is>
      </c>
    </row>
    <row r="14366" ht="13" customHeight="1">
      <c r="A14366" s="161" t="inlineStr">
        <is>
          <t>GBR</t>
        </is>
      </c>
      <c r="B14366" s="161" t="inlineStr">
        <is>
          <t>United Kingdom</t>
        </is>
      </c>
      <c r="C14366" s="161" t="inlineStr">
        <is>
          <t>Europe &amp; Central Asia</t>
        </is>
      </c>
      <c r="D14366" s="161" t="inlineStr">
        <is>
          <t>High income</t>
        </is>
      </c>
      <c r="E14366" s="161" t="b">
        <v>0</v>
      </c>
      <c r="F14366" s="161" t="inlineStr">
        <is>
          <t>int_gdp_dev_2050_pct</t>
        </is>
      </c>
      <c r="G14366" s="161" t="n">
        <v>4.418</v>
      </c>
      <c r="H14366" s="161" t="inlineStr">
        <is>
          <t>2050</t>
        </is>
      </c>
      <c r="I14366" s="161" t="inlineStr">
        <is>
          <t>integrated_results.csv (MacroFiscalModels v0.1, model output)</t>
        </is>
      </c>
    </row>
    <row r="14367" ht="13" customHeight="1">
      <c r="A14367" s="161" t="inlineStr">
        <is>
          <t>GBR</t>
        </is>
      </c>
      <c r="B14367" s="161" t="inlineStr">
        <is>
          <t>United Kingdom</t>
        </is>
      </c>
      <c r="C14367" s="161" t="inlineStr">
        <is>
          <t>Europe &amp; Central Asia</t>
        </is>
      </c>
      <c r="D14367" s="161" t="inlineStr">
        <is>
          <t>High income</t>
        </is>
      </c>
      <c r="E14367" s="161" t="b">
        <v>0</v>
      </c>
      <c r="F14367" s="161" t="inlineStr">
        <is>
          <t>int_debt_2050_pct_gdp</t>
        </is>
      </c>
      <c r="G14367" s="161" t="n">
        <v>96.70999999999999</v>
      </c>
      <c r="H14367" s="161" t="inlineStr">
        <is>
          <t>2050</t>
        </is>
      </c>
      <c r="I14367" s="161" t="inlineStr">
        <is>
          <t>integrated_results.csv (MacroFiscalModels v0.1, model output)</t>
        </is>
      </c>
    </row>
    <row r="14368" ht="13" customHeight="1">
      <c r="A14368" s="161" t="inlineStr">
        <is>
          <t>USA</t>
        </is>
      </c>
      <c r="B14368" s="161" t="inlineStr">
        <is>
          <t>United States</t>
        </is>
      </c>
      <c r="C14368" s="161" t="inlineStr">
        <is>
          <t>North America</t>
        </is>
      </c>
      <c r="D14368" s="161" t="inlineStr">
        <is>
          <t>High income</t>
        </is>
      </c>
      <c r="E14368" s="161" t="b">
        <v>0</v>
      </c>
      <c r="F14368" s="161" t="inlineStr">
        <is>
          <t>interest_to_revenue_pct</t>
        </is>
      </c>
      <c r="G14368" s="161" t="n">
        <v>11.67</v>
      </c>
      <c r="H14368" s="161" t="inlineStr">
        <is>
          <t>2024</t>
        </is>
      </c>
      <c r="I14368" s="161" t="inlineStr">
        <is>
          <t>dataset_2026-08-26T13_41_09_874550254Z_DEFAULT_INTEGRATION_IMF_RES_WEO_9_0_0.csv (derived)</t>
        </is>
      </c>
    </row>
    <row r="14369" ht="13" customHeight="1">
      <c r="A14369" s="161" t="inlineStr">
        <is>
          <t>USA</t>
        </is>
      </c>
      <c r="B14369" s="161" t="inlineStr">
        <is>
          <t>United States</t>
        </is>
      </c>
      <c r="C14369" s="161" t="inlineStr">
        <is>
          <t>North America</t>
        </is>
      </c>
      <c r="D14369" s="161" t="inlineStr">
        <is>
          <t>High income</t>
        </is>
      </c>
      <c r="E14369" s="161" t="b">
        <v>0</v>
      </c>
      <c r="F14369" s="161" t="inlineStr">
        <is>
          <t>interest_pct_gdp</t>
        </is>
      </c>
      <c r="G14369" s="161" t="n">
        <v>3.487</v>
      </c>
      <c r="H14369" s="161" t="inlineStr">
        <is>
          <t>2024</t>
        </is>
      </c>
      <c r="I14369" s="161" t="inlineStr">
        <is>
          <t>dataset_2026-08-26T13_41_09_874550254Z_DEFAULT_INTEGRATION_IMF_RES_WEO_9_0_0.csv (derived)</t>
        </is>
      </c>
    </row>
    <row r="14370" ht="13" customHeight="1">
      <c r="A14370" s="161" t="inlineStr">
        <is>
          <t>USA</t>
        </is>
      </c>
      <c r="B14370" s="161" t="inlineStr">
        <is>
          <t>United States</t>
        </is>
      </c>
      <c r="C14370" s="161" t="inlineStr">
        <is>
          <t>North America</t>
        </is>
      </c>
      <c r="D14370" s="161" t="inlineStr">
        <is>
          <t>High income</t>
        </is>
      </c>
      <c r="E14370" s="161" t="b">
        <v>0</v>
      </c>
      <c r="F14370" s="161" t="inlineStr">
        <is>
          <t>gross_debt_pct_gdp</t>
        </is>
      </c>
      <c r="G14370" s="161" t="n">
        <v>122.27</v>
      </c>
      <c r="H14370" s="161" t="inlineStr">
        <is>
          <t>2024</t>
        </is>
      </c>
      <c r="I14370" s="161" t="inlineStr">
        <is>
          <t>dataset_2026-08-26T13_41_09_874550254Z_DEFAULT_INTEGRATION_IMF_RES_WEO_9_0_0.csv</t>
        </is>
      </c>
    </row>
    <row r="14371" ht="13" customHeight="1">
      <c r="A14371" s="161" t="inlineStr">
        <is>
          <t>USA</t>
        </is>
      </c>
      <c r="B14371" s="161" t="inlineStr">
        <is>
          <t>United States</t>
        </is>
      </c>
      <c r="C14371" s="161" t="inlineStr">
        <is>
          <t>North America</t>
        </is>
      </c>
      <c r="D14371" s="161" t="inlineStr">
        <is>
          <t>High income</t>
        </is>
      </c>
      <c r="E14371" s="161" t="b">
        <v>0</v>
      </c>
      <c r="F14371" s="161" t="inlineStr">
        <is>
          <t>tax_revenue_pct_gdp</t>
        </is>
      </c>
      <c r="G14371" s="161" t="n">
        <v>19.479</v>
      </c>
      <c r="H14371" s="161" t="inlineStr">
        <is>
          <t>2024</t>
        </is>
      </c>
      <c r="I14371" s="161" t="inlineStr">
        <is>
          <t>world-imf2026.xlsx</t>
        </is>
      </c>
    </row>
    <row r="14372" ht="13" customHeight="1">
      <c r="A14372" s="161" t="inlineStr">
        <is>
          <t>USA</t>
        </is>
      </c>
      <c r="B14372" s="161" t="inlineStr">
        <is>
          <t>United States</t>
        </is>
      </c>
      <c r="C14372" s="161" t="inlineStr">
        <is>
          <t>North America</t>
        </is>
      </c>
      <c r="D14372" s="161" t="inlineStr">
        <is>
          <t>High income</t>
        </is>
      </c>
      <c r="E14372" s="161" t="b">
        <v>0</v>
      </c>
      <c r="F14372" s="161" t="inlineStr">
        <is>
          <t>climate_pfm_diagnostic_on_record</t>
        </is>
      </c>
      <c r="G14372" s="161" t="n">
        <v>0</v>
      </c>
      <c r="H14372" s="161" t="inlineStr">
        <is>
          <t>2022</t>
        </is>
      </c>
      <c r="I14372" s="161" t="inlineStr">
        <is>
          <t>UNDP-Global-Climate-Public-Finance-Review-2022.pdf (Table 4.2)</t>
        </is>
      </c>
    </row>
    <row r="14373" ht="13" customHeight="1">
      <c r="A14373" s="161" t="inlineStr">
        <is>
          <t>USA</t>
        </is>
      </c>
      <c r="B14373" s="161" t="inlineStr">
        <is>
          <t>United States</t>
        </is>
      </c>
      <c r="C14373" s="161" t="inlineStr">
        <is>
          <t>North America</t>
        </is>
      </c>
      <c r="D14373" s="161" t="inlineStr">
        <is>
          <t>High income</t>
        </is>
      </c>
      <c r="E14373" s="161" t="b">
        <v>0</v>
      </c>
      <c r="F14373" s="161" t="inlineStr">
        <is>
          <t>wacc_steffen_nominal_aftertax_pct</t>
        </is>
      </c>
      <c r="G14373" s="161" t="n">
        <v>5.705</v>
      </c>
      <c r="H14373" s="161" t="inlineStr">
        <is>
          <t>2020</t>
        </is>
      </c>
      <c r="I14373" s="161" t="inlineStr">
        <is>
          <t>SteffenEtAl2025_WACC_database.csv</t>
        </is>
      </c>
    </row>
    <row r="14374" ht="13" customHeight="1">
      <c r="A14374" s="161" t="inlineStr">
        <is>
          <t>USA</t>
        </is>
      </c>
      <c r="B14374" s="161" t="inlineStr">
        <is>
          <t>United States</t>
        </is>
      </c>
      <c r="C14374" s="161" t="inlineStr">
        <is>
          <t>North America</t>
        </is>
      </c>
      <c r="D14374" s="161" t="inlineStr">
        <is>
          <t>High income</t>
        </is>
      </c>
      <c r="E14374" s="161" t="b">
        <v>0</v>
      </c>
      <c r="F14374" s="161" t="inlineStr">
        <is>
          <t>wacc_n_sources</t>
        </is>
      </c>
      <c r="G14374" s="161" t="n">
        <v>1</v>
      </c>
      <c r="H14374" s="161" t="inlineStr">
        <is>
          <t>2021-2024</t>
        </is>
      </c>
      <c r="I14374" s="161" t="inlineStr">
        <is>
          <t>IRENA / Steffen et al. / IEA</t>
        </is>
      </c>
    </row>
    <row r="14375" ht="13" customHeight="1">
      <c r="A14375" s="161" t="inlineStr">
        <is>
          <t>USA</t>
        </is>
      </c>
      <c r="B14375" s="161" t="inlineStr">
        <is>
          <t>United States</t>
        </is>
      </c>
      <c r="C14375" s="161" t="inlineStr">
        <is>
          <t>North America</t>
        </is>
      </c>
      <c r="D14375" s="161" t="inlineStr">
        <is>
          <t>High income</t>
        </is>
      </c>
      <c r="E14375" s="161" t="b">
        <v>0</v>
      </c>
      <c r="F14375" s="161" t="inlineStr">
        <is>
          <t>excise_revenue_pct_of_revenue</t>
        </is>
      </c>
      <c r="G14375" s="161" t="n">
        <v>2.031</v>
      </c>
      <c r="H14375" s="161" t="inlineStr">
        <is>
          <t>2024</t>
        </is>
      </c>
      <c r="I14375" s="161" t="inlineStr">
        <is>
          <t>world-imf2026.xlsx</t>
        </is>
      </c>
    </row>
    <row r="14376" ht="13" customHeight="1">
      <c r="A14376" s="161" t="inlineStr">
        <is>
          <t>USA</t>
        </is>
      </c>
      <c r="B14376" s="161" t="inlineStr">
        <is>
          <t>United States</t>
        </is>
      </c>
      <c r="C14376" s="161" t="inlineStr">
        <is>
          <t>North America</t>
        </is>
      </c>
      <c r="D14376" s="161" t="inlineStr">
        <is>
          <t>High income</t>
        </is>
      </c>
      <c r="E14376" s="161" t="b">
        <v>0</v>
      </c>
      <c r="F14376" s="161" t="inlineStr">
        <is>
          <t>ff_subsidy_total_pct_gdp</t>
        </is>
      </c>
      <c r="G14376" s="161" t="n">
        <v>3.83</v>
      </c>
      <c r="H14376" s="161" t="inlineStr">
        <is>
          <t>2024</t>
        </is>
      </c>
      <c r="I14376" s="161" t="inlineStr">
        <is>
          <t>imffossilfuelsubsidiesdata.xlsb + WEO</t>
        </is>
      </c>
    </row>
    <row r="14377" ht="13" customHeight="1">
      <c r="A14377" s="161" t="inlineStr">
        <is>
          <t>USA</t>
        </is>
      </c>
      <c r="B14377" s="161" t="inlineStr">
        <is>
          <t>United States</t>
        </is>
      </c>
      <c r="C14377" s="161" t="inlineStr">
        <is>
          <t>North America</t>
        </is>
      </c>
      <c r="D14377" s="161" t="inlineStr">
        <is>
          <t>High income</t>
        </is>
      </c>
      <c r="E14377" s="161" t="b">
        <v>0</v>
      </c>
      <c r="F14377" s="161" t="inlineStr">
        <is>
          <t>ff_subsidy_explicit_pct_gdp</t>
        </is>
      </c>
      <c r="G14377" s="161" t="n">
        <v>0.075</v>
      </c>
      <c r="H14377" s="161" t="inlineStr">
        <is>
          <t>2024</t>
        </is>
      </c>
      <c r="I14377" s="161" t="inlineStr">
        <is>
          <t>imffossilfuelsubsidiesdata.xlsb</t>
        </is>
      </c>
    </row>
    <row r="14378" ht="13" customHeight="1">
      <c r="A14378" s="161" t="inlineStr">
        <is>
          <t>USA</t>
        </is>
      </c>
      <c r="B14378" s="161" t="inlineStr">
        <is>
          <t>United States</t>
        </is>
      </c>
      <c r="C14378" s="161" t="inlineStr">
        <is>
          <t>North America</t>
        </is>
      </c>
      <c r="D14378" s="161" t="inlineStr">
        <is>
          <t>High income</t>
        </is>
      </c>
      <c r="E14378" s="161" t="b">
        <v>0</v>
      </c>
      <c r="F14378" s="161" t="inlineStr">
        <is>
          <t>ff_subsidy_implicit_pct_gdp</t>
        </is>
      </c>
      <c r="G14378" s="161" t="n">
        <v>3.755</v>
      </c>
      <c r="H14378" s="161" t="inlineStr">
        <is>
          <t>2024</t>
        </is>
      </c>
      <c r="I14378" s="161" t="inlineStr">
        <is>
          <t>imffossilfuelsubsidiesdata.xlsb</t>
        </is>
      </c>
    </row>
    <row r="14379" ht="13" customHeight="1">
      <c r="A14379" s="161" t="inlineStr">
        <is>
          <t>USA</t>
        </is>
      </c>
      <c r="B14379" s="161" t="inlineStr">
        <is>
          <t>United States</t>
        </is>
      </c>
      <c r="C14379" s="161" t="inlineStr">
        <is>
          <t>North America</t>
        </is>
      </c>
      <c r="D14379" s="161" t="inlineStr">
        <is>
          <t>High income</t>
        </is>
      </c>
      <c r="E14379" s="161" t="b">
        <v>0</v>
      </c>
      <c r="F14379" s="161" t="inlineStr">
        <is>
          <t>net_fuel_trade_pct_merch</t>
        </is>
      </c>
      <c r="G14379" s="161" t="n">
        <v>10.832</v>
      </c>
      <c r="H14379" s="161" t="inlineStr">
        <is>
          <t>2024</t>
        </is>
      </c>
      <c r="I14379" s="161" t="inlineStr">
        <is>
          <t>WDI TX.VAL.FUEL.ZS.UN less TM.VAL.FUEL.ZS.UN</t>
        </is>
      </c>
    </row>
    <row r="14380" ht="13" customHeight="1">
      <c r="A14380" s="161" t="inlineStr">
        <is>
          <t>USA</t>
        </is>
      </c>
      <c r="B14380" s="161" t="inlineStr">
        <is>
          <t>United States</t>
        </is>
      </c>
      <c r="C14380" s="161" t="inlineStr">
        <is>
          <t>North America</t>
        </is>
      </c>
      <c r="D14380" s="161" t="inlineStr">
        <is>
          <t>High income</t>
        </is>
      </c>
      <c r="E14380" s="161" t="b">
        <v>0</v>
      </c>
      <c r="F14380" s="161" t="inlineStr">
        <is>
          <t>fuel_exports_pct_merch</t>
        </is>
      </c>
      <c r="G14380" s="161" t="n">
        <v>18.311</v>
      </c>
      <c r="H14380" s="161" t="inlineStr">
        <is>
          <t>2024</t>
        </is>
      </c>
      <c r="I14380" s="161" t="inlineStr">
        <is>
          <t>API_TX_VAL_FUEL_ZS_UN_DS2_en_csv_v2_33055.zip</t>
        </is>
      </c>
    </row>
    <row r="14381" ht="13" customHeight="1">
      <c r="A14381" s="161" t="inlineStr">
        <is>
          <t>USA</t>
        </is>
      </c>
      <c r="B14381" s="161" t="inlineStr">
        <is>
          <t>United States</t>
        </is>
      </c>
      <c r="C14381" s="161" t="inlineStr">
        <is>
          <t>North America</t>
        </is>
      </c>
      <c r="D14381" s="161" t="inlineStr">
        <is>
          <t>High income</t>
        </is>
      </c>
      <c r="E14381" s="161" t="b">
        <v>0</v>
      </c>
      <c r="F14381" s="161" t="inlineStr">
        <is>
          <t>fuel_imports_pct_merch</t>
        </is>
      </c>
      <c r="G14381" s="161" t="n">
        <v>7.479</v>
      </c>
      <c r="H14381" s="161" t="inlineStr">
        <is>
          <t>2024</t>
        </is>
      </c>
      <c r="I14381" s="161" t="inlineStr">
        <is>
          <t>API_TM_VAL_FUEL_ZS_UN_DS2_en_csv_v2_36140.zip</t>
        </is>
      </c>
    </row>
    <row r="14382" ht="13" customHeight="1">
      <c r="A14382" s="161" t="inlineStr">
        <is>
          <t>USA</t>
        </is>
      </c>
      <c r="B14382" s="161" t="inlineStr">
        <is>
          <t>United States</t>
        </is>
      </c>
      <c r="C14382" s="161" t="inlineStr">
        <is>
          <t>North America</t>
        </is>
      </c>
      <c r="D14382" s="161" t="inlineStr">
        <is>
          <t>High income</t>
        </is>
      </c>
      <c r="E14382" s="161" t="b">
        <v>0</v>
      </c>
      <c r="F14382" s="161" t="inlineStr">
        <is>
          <t>energy_import_dep_pct</t>
        </is>
      </c>
      <c r="G14382" s="161" t="n">
        <v>-9.000999999999999</v>
      </c>
      <c r="H14382" s="161" t="inlineStr">
        <is>
          <t>2023</t>
        </is>
      </c>
      <c r="I14382" s="161" t="inlineStr">
        <is>
          <t>API_EG_IMP_CONS_ZS_DS2_en_csv_v2_160768.zip</t>
        </is>
      </c>
    </row>
    <row r="14383" ht="13" customHeight="1">
      <c r="A14383" s="161" t="inlineStr">
        <is>
          <t>USA</t>
        </is>
      </c>
      <c r="B14383" s="161" t="inlineStr">
        <is>
          <t>United States</t>
        </is>
      </c>
      <c r="C14383" s="161" t="inlineStr">
        <is>
          <t>North America</t>
        </is>
      </c>
      <c r="D14383" s="161" t="inlineStr">
        <is>
          <t>High income</t>
        </is>
      </c>
      <c r="E14383" s="161" t="b">
        <v>0</v>
      </c>
      <c r="F14383" s="161" t="inlineStr">
        <is>
          <t>fossil_rents_total_pct_gdp</t>
        </is>
      </c>
      <c r="G14383" s="161" t="n">
        <v>1.14</v>
      </c>
      <c r="H14383" s="161" t="inlineStr">
        <is>
          <t>2021</t>
        </is>
      </c>
      <c r="I14383" s="161" t="inlineStr">
        <is>
          <t>WDI NY.GDP.PETR+NGAS+COAL.RT.ZS</t>
        </is>
      </c>
    </row>
    <row r="14384" ht="13" customHeight="1">
      <c r="A14384" s="161" t="inlineStr">
        <is>
          <t>USA</t>
        </is>
      </c>
      <c r="B14384" s="161" t="inlineStr">
        <is>
          <t>United States</t>
        </is>
      </c>
      <c r="C14384" s="161" t="inlineStr">
        <is>
          <t>North America</t>
        </is>
      </c>
      <c r="D14384" s="161" t="inlineStr">
        <is>
          <t>High income</t>
        </is>
      </c>
      <c r="E14384" s="161" t="b">
        <v>0</v>
      </c>
      <c r="F14384" s="161" t="inlineStr">
        <is>
          <t>oil_rents_pct_gdp</t>
        </is>
      </c>
      <c r="G14384" s="161" t="n">
        <v>0.611</v>
      </c>
      <c r="H14384" s="161" t="inlineStr">
        <is>
          <t>2021</t>
        </is>
      </c>
      <c r="I14384" s="161" t="inlineStr">
        <is>
          <t>API_NY_GDP_PETR_RT_ZS_DS2_en_csv_v2_40227.zip</t>
        </is>
      </c>
    </row>
    <row r="14385" ht="13" customHeight="1">
      <c r="A14385" s="161" t="inlineStr">
        <is>
          <t>USA</t>
        </is>
      </c>
      <c r="B14385" s="161" t="inlineStr">
        <is>
          <t>United States</t>
        </is>
      </c>
      <c r="C14385" s="161" t="inlineStr">
        <is>
          <t>North America</t>
        </is>
      </c>
      <c r="D14385" s="161" t="inlineStr">
        <is>
          <t>High income</t>
        </is>
      </c>
      <c r="E14385" s="161" t="b">
        <v>0</v>
      </c>
      <c r="F14385" s="161" t="inlineStr">
        <is>
          <t>gas_rents_pct_gdp</t>
        </is>
      </c>
      <c r="G14385" s="161" t="n">
        <v>0.363</v>
      </c>
      <c r="H14385" s="161" t="inlineStr">
        <is>
          <t>2021</t>
        </is>
      </c>
      <c r="I14385" s="161" t="inlineStr">
        <is>
          <t>API_NY_GDP_NGAS_RT_ZS_DS2_en_csv_v2_35861.zip</t>
        </is>
      </c>
    </row>
    <row r="14386" ht="13" customHeight="1">
      <c r="A14386" s="161" t="inlineStr">
        <is>
          <t>USA</t>
        </is>
      </c>
      <c r="B14386" s="161" t="inlineStr">
        <is>
          <t>United States</t>
        </is>
      </c>
      <c r="C14386" s="161" t="inlineStr">
        <is>
          <t>North America</t>
        </is>
      </c>
      <c r="D14386" s="161" t="inlineStr">
        <is>
          <t>High income</t>
        </is>
      </c>
      <c r="E14386" s="161" t="b">
        <v>0</v>
      </c>
      <c r="F14386" s="161" t="inlineStr">
        <is>
          <t>coal_rents_pct_gdp</t>
        </is>
      </c>
      <c r="G14386" s="161" t="n">
        <v>0.166</v>
      </c>
      <c r="H14386" s="161" t="inlineStr">
        <is>
          <t>2021</t>
        </is>
      </c>
      <c r="I14386" s="161" t="inlineStr">
        <is>
          <t>API_NY_GDP_COAL_RT_ZS_DS2_en_csv_v2_35370.zip</t>
        </is>
      </c>
    </row>
    <row r="14387" ht="13" customHeight="1">
      <c r="A14387" s="161" t="inlineStr">
        <is>
          <t>USA</t>
        </is>
      </c>
      <c r="B14387" s="161" t="inlineStr">
        <is>
          <t>United States</t>
        </is>
      </c>
      <c r="C14387" s="161" t="inlineStr">
        <is>
          <t>North America</t>
        </is>
      </c>
      <c r="D14387" s="161" t="inlineStr">
        <is>
          <t>High income</t>
        </is>
      </c>
      <c r="E14387" s="161" t="b">
        <v>0</v>
      </c>
      <c r="F14387" s="161" t="inlineStr">
        <is>
          <t>other_fossil_gen_share_pct</t>
        </is>
      </c>
      <c r="G14387" s="161" t="n">
        <v>0.702</v>
      </c>
      <c r="H14387" s="161" t="inlineStr">
        <is>
          <t>2025</t>
        </is>
      </c>
      <c r="I14387" s="161" t="inlineStr">
        <is>
          <t>release_generation_yearly_global.csv</t>
        </is>
      </c>
    </row>
    <row r="14388" ht="13" customHeight="1">
      <c r="A14388" s="161" t="inlineStr">
        <is>
          <t>USA</t>
        </is>
      </c>
      <c r="B14388" s="161" t="inlineStr">
        <is>
          <t>United States</t>
        </is>
      </c>
      <c r="C14388" s="161" t="inlineStr">
        <is>
          <t>North America</t>
        </is>
      </c>
      <c r="D14388" s="161" t="inlineStr">
        <is>
          <t>High income</t>
        </is>
      </c>
      <c r="E14388" s="161" t="b">
        <v>0</v>
      </c>
      <c r="F14388" s="161" t="inlineStr">
        <is>
          <t>renewable_share_electricity_pct</t>
        </is>
      </c>
      <c r="G14388" s="161" t="n">
        <v>28.315</v>
      </c>
      <c r="H14388" s="161" t="inlineStr">
        <is>
          <t>2024</t>
        </is>
      </c>
      <c r="I14388" s="161" t="inlineStr">
        <is>
          <t>imffossilfuelsubsidiesdata.xlsb</t>
        </is>
      </c>
    </row>
    <row r="14389" ht="13" customHeight="1">
      <c r="A14389" s="161" t="inlineStr">
        <is>
          <t>USA</t>
        </is>
      </c>
      <c r="B14389" s="161" t="inlineStr">
        <is>
          <t>United States</t>
        </is>
      </c>
      <c r="C14389" s="161" t="inlineStr">
        <is>
          <t>North America</t>
        </is>
      </c>
      <c r="D14389" s="161" t="inlineStr">
        <is>
          <t>High income</t>
        </is>
      </c>
      <c r="E14389" s="161" t="b">
        <v>0</v>
      </c>
      <c r="F14389" s="161" t="inlineStr">
        <is>
          <t>re_share_change_pp</t>
        </is>
      </c>
      <c r="G14389" s="161" t="n">
        <v>1.575</v>
      </c>
      <c r="H14389" s="161" t="inlineStr">
        <is>
          <t>2025</t>
        </is>
      </c>
      <c r="I14389" s="161" t="inlineStr">
        <is>
          <t>release_generation_yearly_global.csv</t>
        </is>
      </c>
    </row>
    <row r="14390" ht="13" customHeight="1">
      <c r="A14390" s="161" t="inlineStr">
        <is>
          <t>USA</t>
        </is>
      </c>
      <c r="B14390" s="161" t="inlineStr">
        <is>
          <t>United States</t>
        </is>
      </c>
      <c r="C14390" s="161" t="inlineStr">
        <is>
          <t>North America</t>
        </is>
      </c>
      <c r="D14390" s="161" t="inlineStr">
        <is>
          <t>High income</t>
        </is>
      </c>
      <c r="E14390" s="161" t="b">
        <v>0</v>
      </c>
      <c r="F14390" s="161" t="inlineStr">
        <is>
          <t>re_capacity_growth_pct</t>
        </is>
      </c>
      <c r="G14390" s="161" t="n">
        <v>9.42</v>
      </c>
      <c r="H14390" s="161" t="inlineStr">
        <is>
          <t>2025</t>
        </is>
      </c>
      <c r="I14390" s="161" t="inlineStr">
        <is>
          <t>release_generation_yearly_global.csv</t>
        </is>
      </c>
    </row>
    <row r="14391" ht="13" customHeight="1">
      <c r="A14391" s="161" t="inlineStr">
        <is>
          <t>USA</t>
        </is>
      </c>
      <c r="B14391" s="161" t="inlineStr">
        <is>
          <t>United States</t>
        </is>
      </c>
      <c r="C14391" s="161" t="inlineStr">
        <is>
          <t>North America</t>
        </is>
      </c>
      <c r="D14391" s="161" t="inlineStr">
        <is>
          <t>High income</t>
        </is>
      </c>
      <c r="E14391" s="161" t="b">
        <v>0</v>
      </c>
      <c r="F14391" s="161" t="inlineStr">
        <is>
          <t>inn_total_inv_2030_pct_gdp</t>
        </is>
      </c>
      <c r="G14391" s="161" t="n">
        <v>3.18560412823159</v>
      </c>
      <c r="H14391" s="161" t="inlineStr">
        <is>
          <t>2030</t>
        </is>
      </c>
      <c r="I14391" s="161" t="inlineStr">
        <is>
          <t>Mitigation_Investment_Needs_v1.1.xlsx (InvestmentNeeds v1.1, model output)</t>
        </is>
      </c>
    </row>
    <row r="14392" ht="13" customHeight="1">
      <c r="A14392" s="161" t="inlineStr">
        <is>
          <t>USA</t>
        </is>
      </c>
      <c r="B14392" s="161" t="inlineStr">
        <is>
          <t>United States</t>
        </is>
      </c>
      <c r="C14392" s="161" t="inlineStr">
        <is>
          <t>North America</t>
        </is>
      </c>
      <c r="D14392" s="161" t="inlineStr">
        <is>
          <t>High income</t>
        </is>
      </c>
      <c r="E14392" s="161" t="b">
        <v>0</v>
      </c>
      <c r="F14392" s="161" t="inlineStr">
        <is>
          <t>inn_incr_inv_2030_pct_gdp</t>
        </is>
      </c>
      <c r="G14392" s="161" t="n">
        <v>1.210529568728</v>
      </c>
      <c r="H14392" s="161" t="inlineStr">
        <is>
          <t>2030</t>
        </is>
      </c>
      <c r="I14392" s="161" t="inlineStr">
        <is>
          <t>Mitigation_Investment_Needs_v1.1.xlsx (InvestmentNeeds v1.1, model output)</t>
        </is>
      </c>
    </row>
    <row r="14393" ht="13" customHeight="1">
      <c r="A14393" s="161" t="inlineStr">
        <is>
          <t>USA</t>
        </is>
      </c>
      <c r="B14393" s="161" t="inlineStr">
        <is>
          <t>United States</t>
        </is>
      </c>
      <c r="C14393" s="161" t="inlineStr">
        <is>
          <t>North America</t>
        </is>
      </c>
      <c r="D14393" s="161" t="inlineStr">
        <is>
          <t>High income</t>
        </is>
      </c>
      <c r="E14393" s="161" t="b">
        <v>0</v>
      </c>
      <c r="F14393" s="161" t="inlineStr">
        <is>
          <t>inn_incr_inv_gen_2030_pct_gdp</t>
        </is>
      </c>
      <c r="G14393" s="161" t="n">
        <v>0.4078636932771983</v>
      </c>
      <c r="H14393" s="161" t="inlineStr">
        <is>
          <t>2030</t>
        </is>
      </c>
      <c r="I14393" s="161" t="inlineStr">
        <is>
          <t>Mitigation_Investment_Needs_v1.1.xlsx (InvestmentNeeds v1.1, model output)</t>
        </is>
      </c>
    </row>
    <row r="14394" ht="13" customHeight="1">
      <c r="A14394" s="161" t="inlineStr">
        <is>
          <t>USA</t>
        </is>
      </c>
      <c r="B14394" s="161" t="inlineStr">
        <is>
          <t>United States</t>
        </is>
      </c>
      <c r="C14394" s="161" t="inlineStr">
        <is>
          <t>North America</t>
        </is>
      </c>
      <c r="D14394" s="161" t="inlineStr">
        <is>
          <t>High income</t>
        </is>
      </c>
      <c r="E14394" s="161" t="b">
        <v>0</v>
      </c>
      <c r="F14394" s="161" t="inlineStr">
        <is>
          <t>inn_incr_inv_grid_2030_pct_gdp</t>
        </is>
      </c>
      <c r="G14394" s="161" t="n">
        <v>0.2796779611043645</v>
      </c>
      <c r="H14394" s="161" t="inlineStr">
        <is>
          <t>2030</t>
        </is>
      </c>
      <c r="I14394" s="161" t="inlineStr">
        <is>
          <t>Mitigation_Investment_Needs_v1.1.xlsx (InvestmentNeeds v1.1, model output)</t>
        </is>
      </c>
    </row>
    <row r="14395" ht="13" customHeight="1">
      <c r="A14395" s="161" t="inlineStr">
        <is>
          <t>USA</t>
        </is>
      </c>
      <c r="B14395" s="161" t="inlineStr">
        <is>
          <t>United States</t>
        </is>
      </c>
      <c r="C14395" s="161" t="inlineStr">
        <is>
          <t>North America</t>
        </is>
      </c>
      <c r="D14395" s="161" t="inlineStr">
        <is>
          <t>High income</t>
        </is>
      </c>
      <c r="E14395" s="161" t="b">
        <v>0</v>
      </c>
      <c r="F14395" s="161" t="inlineStr">
        <is>
          <t>inn_incr_inv_trn_2030_pct_gdp</t>
        </is>
      </c>
      <c r="G14395" s="161" t="n">
        <v>0.1877002960806383</v>
      </c>
      <c r="H14395" s="161" t="inlineStr">
        <is>
          <t>2030</t>
        </is>
      </c>
      <c r="I14395" s="161" t="inlineStr">
        <is>
          <t>Mitigation_Investment_Needs_v1.1.xlsx (InvestmentNeeds v1.1, model output)</t>
        </is>
      </c>
    </row>
    <row r="14396" ht="13" customHeight="1">
      <c r="A14396" s="161" t="inlineStr">
        <is>
          <t>USA</t>
        </is>
      </c>
      <c r="B14396" s="161" t="inlineStr">
        <is>
          <t>United States</t>
        </is>
      </c>
      <c r="C14396" s="161" t="inlineStr">
        <is>
          <t>North America</t>
        </is>
      </c>
      <c r="D14396" s="161" t="inlineStr">
        <is>
          <t>High income</t>
        </is>
      </c>
      <c r="E14396" s="161" t="b">
        <v>0</v>
      </c>
      <c r="F14396" s="161" t="inlineStr">
        <is>
          <t>inn_incr_inv_bld_2030_pct_gdp</t>
        </is>
      </c>
      <c r="G14396" s="161" t="n">
        <v>0.1431364187866773</v>
      </c>
      <c r="H14396" s="161" t="inlineStr">
        <is>
          <t>2030</t>
        </is>
      </c>
      <c r="I14396" s="161" t="inlineStr">
        <is>
          <t>Mitigation_Investment_Needs_v1.1.xlsx (InvestmentNeeds v1.1, model output)</t>
        </is>
      </c>
    </row>
    <row r="14397" ht="13" customHeight="1">
      <c r="A14397" s="161" t="inlineStr">
        <is>
          <t>USA</t>
        </is>
      </c>
      <c r="B14397" s="161" t="inlineStr">
        <is>
          <t>United States</t>
        </is>
      </c>
      <c r="C14397" s="161" t="inlineStr">
        <is>
          <t>North America</t>
        </is>
      </c>
      <c r="D14397" s="161" t="inlineStr">
        <is>
          <t>High income</t>
        </is>
      </c>
      <c r="E14397" s="161" t="b">
        <v>0</v>
      </c>
      <c r="F14397" s="161" t="inlineStr">
        <is>
          <t>inn_incr_inv_ind_2030_pct_gdp</t>
        </is>
      </c>
      <c r="G14397" s="161" t="n">
        <v>0.0726019107658829</v>
      </c>
      <c r="H14397" s="161" t="inlineStr">
        <is>
          <t>2030</t>
        </is>
      </c>
      <c r="I14397" s="161" t="inlineStr">
        <is>
          <t>Mitigation_Investment_Needs_v1.1.xlsx (InvestmentNeeds v1.1, model output)</t>
        </is>
      </c>
    </row>
    <row r="14398" ht="13" customHeight="1">
      <c r="A14398" s="161" t="inlineStr">
        <is>
          <t>USA</t>
        </is>
      </c>
      <c r="B14398" s="161" t="inlineStr">
        <is>
          <t>United States</t>
        </is>
      </c>
      <c r="C14398" s="161" t="inlineStr">
        <is>
          <t>North America</t>
        </is>
      </c>
      <c r="D14398" s="161" t="inlineStr">
        <is>
          <t>High income</t>
        </is>
      </c>
      <c r="E14398" s="161" t="b">
        <v>0</v>
      </c>
      <c r="F14398" s="161" t="inlineStr">
        <is>
          <t>inn_incr_inv_fuel_2030_pct_gdp</t>
        </is>
      </c>
      <c r="G14398" s="161" t="n">
        <v>0.09991353606712181</v>
      </c>
      <c r="H14398" s="161" t="inlineStr">
        <is>
          <t>2030</t>
        </is>
      </c>
      <c r="I14398" s="161" t="inlineStr">
        <is>
          <t>Mitigation_Investment_Needs_v1.1.xlsx (InvestmentNeeds v1.1, model output)</t>
        </is>
      </c>
    </row>
    <row r="14399" ht="13" customHeight="1">
      <c r="A14399" s="161" t="inlineStr">
        <is>
          <t>USA</t>
        </is>
      </c>
      <c r="B14399" s="161" t="inlineStr">
        <is>
          <t>United States</t>
        </is>
      </c>
      <c r="C14399" s="161" t="inlineStr">
        <is>
          <t>North America</t>
        </is>
      </c>
      <c r="D14399" s="161" t="inlineStr">
        <is>
          <t>High income</t>
        </is>
      </c>
      <c r="E14399" s="161" t="b">
        <v>0</v>
      </c>
      <c r="F14399" s="161" t="inlineStr">
        <is>
          <t>inn_incr_inv_afolu_2030_pct_gdp</t>
        </is>
      </c>
      <c r="G14399" s="161" t="n">
        <v>0.0196357526461229</v>
      </c>
      <c r="H14399" s="161" t="inlineStr">
        <is>
          <t>2030</t>
        </is>
      </c>
      <c r="I14399" s="161" t="inlineStr">
        <is>
          <t>Mitigation_Investment_Needs_v1.1.xlsx (InvestmentNeeds v1.1, model output)</t>
        </is>
      </c>
    </row>
    <row r="14400" ht="13" customHeight="1">
      <c r="A14400" s="161" t="inlineStr">
        <is>
          <t>USA</t>
        </is>
      </c>
      <c r="B14400" s="161" t="inlineStr">
        <is>
          <t>United States</t>
        </is>
      </c>
      <c r="C14400" s="161" t="inlineStr">
        <is>
          <t>North America</t>
        </is>
      </c>
      <c r="D14400" s="161" t="inlineStr">
        <is>
          <t>High income</t>
        </is>
      </c>
      <c r="E14400" s="161" t="b">
        <v>0</v>
      </c>
      <c r="F14400" s="161" t="inlineStr">
        <is>
          <t>inn_incr_cost_a_2030_pct_gdp</t>
        </is>
      </c>
      <c r="G14400" s="161" t="n">
        <v>0.0426859771647333</v>
      </c>
      <c r="H14400" s="161" t="inlineStr">
        <is>
          <t>2030</t>
        </is>
      </c>
      <c r="I14400" s="161" t="inlineStr">
        <is>
          <t>Mitigation_Investment_Needs_v1.1.xlsx (InvestmentNeeds v1.1, model output)</t>
        </is>
      </c>
    </row>
    <row r="14401" ht="13" customHeight="1">
      <c r="A14401" s="161" t="inlineStr">
        <is>
          <t>USA</t>
        </is>
      </c>
      <c r="B14401" s="161" t="inlineStr">
        <is>
          <t>United States</t>
        </is>
      </c>
      <c r="C14401" s="161" t="inlineStr">
        <is>
          <t>North America</t>
        </is>
      </c>
      <c r="D14401" s="161" t="inlineStr">
        <is>
          <t>High income</t>
        </is>
      </c>
      <c r="E14401" s="161" t="b">
        <v>0</v>
      </c>
      <c r="F14401" s="161" t="inlineStr">
        <is>
          <t>inn_incr_cost_b_2030_pct_gdp</t>
        </is>
      </c>
      <c r="G14401" s="161" t="n">
        <v>0.0453443376480729</v>
      </c>
      <c r="H14401" s="161" t="inlineStr">
        <is>
          <t>2030</t>
        </is>
      </c>
      <c r="I14401" s="161" t="inlineStr">
        <is>
          <t>Mitigation_Investment_Needs_v1.1.xlsx (InvestmentNeeds v1.1, model output)</t>
        </is>
      </c>
    </row>
    <row r="14402" ht="13" customHeight="1">
      <c r="A14402" s="161" t="inlineStr">
        <is>
          <t>USA</t>
        </is>
      </c>
      <c r="B14402" s="161" t="inlineStr">
        <is>
          <t>United States</t>
        </is>
      </c>
      <c r="C14402" s="161" t="inlineStr">
        <is>
          <t>North America</t>
        </is>
      </c>
      <c r="D14402" s="161" t="inlineStr">
        <is>
          <t>High income</t>
        </is>
      </c>
      <c r="E14402" s="161" t="b">
        <v>0</v>
      </c>
      <c r="F14402" s="161" t="inlineStr">
        <is>
          <t>inn_incr_cost_c_2030_pct_gdp</t>
        </is>
      </c>
      <c r="G14402" s="161" t="n">
        <v>0.0239275650253672</v>
      </c>
      <c r="H14402" s="161" t="inlineStr">
        <is>
          <t>2030</t>
        </is>
      </c>
      <c r="I14402" s="161" t="inlineStr">
        <is>
          <t>Mitigation_Investment_Needs_v1.1.xlsx (InvestmentNeeds v1.1, model output)</t>
        </is>
      </c>
    </row>
    <row r="14403" ht="13" customHeight="1">
      <c r="A14403" s="161" t="inlineStr">
        <is>
          <t>USA</t>
        </is>
      </c>
      <c r="B14403" s="161" t="inlineStr">
        <is>
          <t>United States</t>
        </is>
      </c>
      <c r="C14403" s="161" t="inlineStr">
        <is>
          <t>North America</t>
        </is>
      </c>
      <c r="D14403" s="161" t="inlineStr">
        <is>
          <t>High income</t>
        </is>
      </c>
      <c r="E14403" s="161" t="b">
        <v>0</v>
      </c>
      <c r="F14403" s="161" t="inlineStr">
        <is>
          <t>inn_cost_per_t_b_2030_usd</t>
        </is>
      </c>
      <c r="G14403" s="161" t="n">
        <v>80.10530642220721</v>
      </c>
      <c r="H14403" s="161" t="inlineStr">
        <is>
          <t>2030</t>
        </is>
      </c>
      <c r="I14403" s="161" t="inlineStr">
        <is>
          <t>Mitigation_Investment_Needs_v1.1.xlsx (InvestmentNeeds v1.1, model output)</t>
        </is>
      </c>
    </row>
    <row r="14404" ht="13" customHeight="1">
      <c r="A14404" s="161" t="inlineStr">
        <is>
          <t>USA</t>
        </is>
      </c>
      <c r="B14404" s="161" t="inlineStr">
        <is>
          <t>United States</t>
        </is>
      </c>
      <c r="C14404" s="161" t="inlineStr">
        <is>
          <t>North America</t>
        </is>
      </c>
      <c r="D14404" s="161" t="inlineStr">
        <is>
          <t>High income</t>
        </is>
      </c>
      <c r="E14404" s="161" t="b">
        <v>0</v>
      </c>
      <c r="F14404" s="161" t="inlineStr">
        <is>
          <t>inn_coc_penalty_2030_pct_gdp</t>
        </is>
      </c>
      <c r="G14404" s="161" t="n">
        <v>-0.0069956854824728</v>
      </c>
      <c r="H14404" s="161" t="inlineStr">
        <is>
          <t>2030</t>
        </is>
      </c>
      <c r="I14404" s="161" t="inlineStr">
        <is>
          <t>Mitigation_Investment_Needs_v1.1.xlsx (InvestmentNeeds v1.1, model output)</t>
        </is>
      </c>
    </row>
    <row r="14405" ht="13" customHeight="1">
      <c r="A14405" s="161" t="inlineStr">
        <is>
          <t>USA</t>
        </is>
      </c>
      <c r="B14405" s="161" t="inlineStr">
        <is>
          <t>United States</t>
        </is>
      </c>
      <c r="C14405" s="161" t="inlineStr">
        <is>
          <t>North America</t>
        </is>
      </c>
      <c r="D14405" s="161" t="inlineStr">
        <is>
          <t>High income</t>
        </is>
      </c>
      <c r="E14405" s="161" t="b">
        <v>0</v>
      </c>
      <c r="F14405" s="161" t="inlineStr">
        <is>
          <t>inn_pima_adj_inv_2030_pct_gdp</t>
        </is>
      </c>
      <c r="G14405" s="161" t="n">
        <v>3.328407071910929</v>
      </c>
      <c r="H14405" s="161" t="inlineStr">
        <is>
          <t>2030</t>
        </is>
      </c>
      <c r="I14405" s="161" t="inlineStr">
        <is>
          <t>Mitigation_Investment_Needs_v1.1.xlsx (InvestmentNeeds v1.1, model output)</t>
        </is>
      </c>
    </row>
    <row r="14406" ht="13" customHeight="1">
      <c r="A14406" s="161" t="inlineStr">
        <is>
          <t>USA</t>
        </is>
      </c>
      <c r="B14406" s="161" t="inlineStr">
        <is>
          <t>United States</t>
        </is>
      </c>
      <c r="C14406" s="161" t="inlineStr">
        <is>
          <t>North America</t>
        </is>
      </c>
      <c r="D14406" s="161" t="inlineStr">
        <is>
          <t>High income</t>
        </is>
      </c>
      <c r="E14406" s="161" t="b">
        <v>0</v>
      </c>
      <c r="F14406" s="161" t="inlineStr">
        <is>
          <t>nmim_nz_inv_2030_pct_gdp</t>
        </is>
      </c>
      <c r="G14406" s="161" t="n">
        <v>3.179432567253463</v>
      </c>
      <c r="H14406" s="161" t="inlineStr">
        <is>
          <t>2030</t>
        </is>
      </c>
      <c r="I14406" s="161" t="inlineStr">
        <is>
          <t>nmim_summary_v0_2.csv (InvestmentNeeds NMIM v0.2, model output)</t>
        </is>
      </c>
    </row>
    <row r="14407" ht="13" customHeight="1">
      <c r="A14407" s="161" t="inlineStr">
        <is>
          <t>USA</t>
        </is>
      </c>
      <c r="B14407" s="161" t="inlineStr">
        <is>
          <t>United States</t>
        </is>
      </c>
      <c r="C14407" s="161" t="inlineStr">
        <is>
          <t>North America</t>
        </is>
      </c>
      <c r="D14407" s="161" t="inlineStr">
        <is>
          <t>High income</t>
        </is>
      </c>
      <c r="E14407" s="161" t="b">
        <v>0</v>
      </c>
      <c r="F14407" s="161" t="inlineStr">
        <is>
          <t>nmim_typ1_2030_pct_gdp</t>
        </is>
      </c>
      <c r="G14407" s="161" t="n">
        <v>0.2615673531984797</v>
      </c>
      <c r="H14407" s="161" t="inlineStr">
        <is>
          <t>2030</t>
        </is>
      </c>
      <c r="I14407" s="161" t="inlineStr">
        <is>
          <t>nmim_summary_v0_2.csv (InvestmentNeeds NMIM v0.2, model output)</t>
        </is>
      </c>
    </row>
    <row r="14408" ht="13" customHeight="1">
      <c r="A14408" s="161" t="inlineStr">
        <is>
          <t>USA</t>
        </is>
      </c>
      <c r="B14408" s="161" t="inlineStr">
        <is>
          <t>United States</t>
        </is>
      </c>
      <c r="C14408" s="161" t="inlineStr">
        <is>
          <t>North America</t>
        </is>
      </c>
      <c r="D14408" s="161" t="inlineStr">
        <is>
          <t>High income</t>
        </is>
      </c>
      <c r="E14408" s="161" t="b">
        <v>0</v>
      </c>
      <c r="F14408" s="161" t="inlineStr">
        <is>
          <t>nmim_typ2_2030_pct_gdp</t>
        </is>
      </c>
      <c r="G14408" s="161" t="n">
        <v>0.6189537460174289</v>
      </c>
      <c r="H14408" s="161" t="inlineStr">
        <is>
          <t>2030</t>
        </is>
      </c>
      <c r="I14408" s="161" t="inlineStr">
        <is>
          <t>nmim_summary_v0_2.csv (InvestmentNeeds NMIM v0.2, model output)</t>
        </is>
      </c>
    </row>
    <row r="14409" ht="13" customHeight="1">
      <c r="A14409" s="161" t="inlineStr">
        <is>
          <t>USA</t>
        </is>
      </c>
      <c r="B14409" s="161" t="inlineStr">
        <is>
          <t>United States</t>
        </is>
      </c>
      <c r="C14409" s="161" t="inlineStr">
        <is>
          <t>North America</t>
        </is>
      </c>
      <c r="D14409" s="161" t="inlineStr">
        <is>
          <t>High income</t>
        </is>
      </c>
      <c r="E14409" s="161" t="b">
        <v>0</v>
      </c>
      <c r="F14409" s="161" t="inlineStr">
        <is>
          <t>nmim_typ3_2030_pct_gdp</t>
        </is>
      </c>
      <c r="G14409" s="161" t="n">
        <v>0.7168898770791192</v>
      </c>
      <c r="H14409" s="161" t="inlineStr">
        <is>
          <t>2030</t>
        </is>
      </c>
      <c r="I14409" s="161" t="inlineStr">
        <is>
          <t>nmim_summary_v0_2.csv (InvestmentNeeds NMIM v0.2, model output)</t>
        </is>
      </c>
    </row>
    <row r="14410" ht="13" customHeight="1">
      <c r="A14410" s="161" t="inlineStr">
        <is>
          <t>USA</t>
        </is>
      </c>
      <c r="B14410" s="161" t="inlineStr">
        <is>
          <t>United States</t>
        </is>
      </c>
      <c r="C14410" s="161" t="inlineStr">
        <is>
          <t>North America</t>
        </is>
      </c>
      <c r="D14410" s="161" t="inlineStr">
        <is>
          <t>High income</t>
        </is>
      </c>
      <c r="E14410" s="161" t="b">
        <v>0</v>
      </c>
      <c r="F14410" s="161" t="inlineStr">
        <is>
          <t>nmim_typ4_2030_pct_gdp</t>
        </is>
      </c>
      <c r="G14410" s="161" t="n">
        <v>0.1492174270164706</v>
      </c>
      <c r="H14410" s="161" t="inlineStr">
        <is>
          <t>2030</t>
        </is>
      </c>
      <c r="I14410" s="161" t="inlineStr">
        <is>
          <t>nmim_summary_v0_2.csv (InvestmentNeeds NMIM v0.2, model output)</t>
        </is>
      </c>
    </row>
    <row r="14411" ht="13" customHeight="1">
      <c r="A14411" s="161" t="inlineStr">
        <is>
          <t>USA</t>
        </is>
      </c>
      <c r="B14411" s="161" t="inlineStr">
        <is>
          <t>United States</t>
        </is>
      </c>
      <c r="C14411" s="161" t="inlineStr">
        <is>
          <t>North America</t>
        </is>
      </c>
      <c r="D14411" s="161" t="inlineStr">
        <is>
          <t>High income</t>
        </is>
      </c>
      <c r="E14411" s="161" t="b">
        <v>0</v>
      </c>
      <c r="F14411" s="161" t="inlineStr">
        <is>
          <t>nmim_typ5_2030_pct_gdp</t>
        </is>
      </c>
      <c r="G14411" s="161" t="n">
        <v>1.432804164211688</v>
      </c>
      <c r="H14411" s="161" t="inlineStr">
        <is>
          <t>2030</t>
        </is>
      </c>
      <c r="I14411" s="161" t="inlineStr">
        <is>
          <t>nmim_summary_v0_2.csv (InvestmentNeeds NMIM v0.2, model output)</t>
        </is>
      </c>
    </row>
    <row r="14412" ht="13" customHeight="1">
      <c r="A14412" s="161" t="inlineStr">
        <is>
          <t>USA</t>
        </is>
      </c>
      <c r="B14412" s="161" t="inlineStr">
        <is>
          <t>United States</t>
        </is>
      </c>
      <c r="C14412" s="161" t="inlineStr">
        <is>
          <t>North America</t>
        </is>
      </c>
      <c r="D14412" s="161" t="inlineStr">
        <is>
          <t>High income</t>
        </is>
      </c>
      <c r="E14412" s="161" t="b">
        <v>0</v>
      </c>
      <c r="F14412" s="161" t="inlineStr">
        <is>
          <t>nmim_budget_need_2030_pct_gdp</t>
        </is>
      </c>
      <c r="G14412" s="161" t="n">
        <v>0.3063325813453778</v>
      </c>
      <c r="H14412" s="161" t="inlineStr">
        <is>
          <t>2030</t>
        </is>
      </c>
      <c r="I14412" s="161" t="inlineStr">
        <is>
          <t>nmim_summary_v0_2.csv (InvestmentNeeds NMIM v0.2, model output)</t>
        </is>
      </c>
    </row>
    <row r="14413" ht="13" customHeight="1">
      <c r="A14413" s="161" t="inlineStr">
        <is>
          <t>USA</t>
        </is>
      </c>
      <c r="B14413" s="161" t="inlineStr">
        <is>
          <t>United States</t>
        </is>
      </c>
      <c r="C14413" s="161" t="inlineStr">
        <is>
          <t>North America</t>
        </is>
      </c>
      <c r="D14413" s="161" t="inlineStr">
        <is>
          <t>High income</t>
        </is>
      </c>
      <c r="E14413" s="161" t="b">
        <v>0</v>
      </c>
      <c r="F14413" s="161" t="inlineStr">
        <is>
          <t>nmim_private_share_2030_pct</t>
        </is>
      </c>
      <c r="G14413" s="161" t="n">
        <v>70.89775273447266</v>
      </c>
      <c r="H14413" s="161" t="inlineStr">
        <is>
          <t>2030</t>
        </is>
      </c>
      <c r="I14413" s="161" t="inlineStr">
        <is>
          <t>nmim_summary_v0_2.csv (InvestmentNeeds NMIM v0.2, model output)</t>
        </is>
      </c>
    </row>
    <row r="14414" ht="13" customHeight="1">
      <c r="A14414" s="161" t="inlineStr">
        <is>
          <t>USA</t>
        </is>
      </c>
      <c r="B14414" s="161" t="inlineStr">
        <is>
          <t>United States</t>
        </is>
      </c>
      <c r="C14414" s="161" t="inlineStr">
        <is>
          <t>North America</t>
        </is>
      </c>
      <c r="D14414" s="161" t="inlineStr">
        <is>
          <t>High income</t>
        </is>
      </c>
      <c r="E14414" s="161" t="b">
        <v>0</v>
      </c>
      <c r="F14414" s="161" t="inlineStr">
        <is>
          <t>nmim_incr_inv_2030_pct_gdp</t>
        </is>
      </c>
      <c r="G14414" s="161" t="n">
        <v>1.719441539432301</v>
      </c>
      <c r="H14414" s="161" t="inlineStr">
        <is>
          <t>2030</t>
        </is>
      </c>
      <c r="I14414" s="161" t="inlineStr">
        <is>
          <t>nmim_summary_v0_2.csv (InvestmentNeeds NMIM v0.2, model output)</t>
        </is>
      </c>
    </row>
    <row r="14415" ht="13" customHeight="1">
      <c r="A14415" s="161" t="inlineStr">
        <is>
          <t>USA</t>
        </is>
      </c>
      <c r="B14415" s="161" t="inlineStr">
        <is>
          <t>United States</t>
        </is>
      </c>
      <c r="C14415" s="161" t="inlineStr">
        <is>
          <t>North America</t>
        </is>
      </c>
      <c r="D14415" s="161" t="inlineStr">
        <is>
          <t>High income</t>
        </is>
      </c>
      <c r="E14415" s="161" t="b">
        <v>0</v>
      </c>
      <c r="F14415" s="161" t="inlineStr">
        <is>
          <t>nmim_incr_inv_2050_pct_gdp</t>
        </is>
      </c>
      <c r="G14415" s="161" t="n">
        <v>0.7918945265571905</v>
      </c>
      <c r="H14415" s="161" t="inlineStr">
        <is>
          <t>2050</t>
        </is>
      </c>
      <c r="I14415" s="161" t="inlineStr">
        <is>
          <t>nmim_summary_v0_2.csv (InvestmentNeeds NMIM v0.2, model output)</t>
        </is>
      </c>
    </row>
    <row r="14416" ht="13" customHeight="1">
      <c r="A14416" s="161" t="inlineStr">
        <is>
          <t>USA</t>
        </is>
      </c>
      <c r="B14416" s="161" t="inlineStr">
        <is>
          <t>United States</t>
        </is>
      </c>
      <c r="C14416" s="161" t="inlineStr">
        <is>
          <t>North America</t>
        </is>
      </c>
      <c r="D14416" s="161" t="inlineStr">
        <is>
          <t>High income</t>
        </is>
      </c>
      <c r="E14416" s="161" t="b">
        <v>0</v>
      </c>
      <c r="F14416" s="161" t="inlineStr">
        <is>
          <t>nmim_pv_incr_cost_b_pct_gdp</t>
        </is>
      </c>
      <c r="G14416" s="161" t="n">
        <v>5.458453685313454</v>
      </c>
      <c r="H14416" s="161" t="inlineStr">
        <is>
          <t>2025-2050</t>
        </is>
      </c>
      <c r="I14416" s="161" t="inlineStr">
        <is>
          <t>nmim_summary_v0_2.csv (InvestmentNeeds NMIM v0.2, model output)</t>
        </is>
      </c>
    </row>
    <row r="14417" ht="13" customHeight="1">
      <c r="A14417" s="161" t="inlineStr">
        <is>
          <t>USA</t>
        </is>
      </c>
      <c r="B14417" s="161" t="inlineStr">
        <is>
          <t>United States</t>
        </is>
      </c>
      <c r="C14417" s="161" t="inlineStr">
        <is>
          <t>North America</t>
        </is>
      </c>
      <c r="D14417" s="161" t="inlineStr">
        <is>
          <t>High income</t>
        </is>
      </c>
      <c r="E14417" s="161" t="b">
        <v>0</v>
      </c>
      <c r="F14417" s="161" t="inlineStr">
        <is>
          <t>price_diesel_usd_litre</t>
        </is>
      </c>
      <c r="G14417" s="161" t="n">
        <v>0.9360000000000001</v>
      </c>
      <c r="H14417" s="161" t="inlineStr">
        <is>
          <t>2024</t>
        </is>
      </c>
      <c r="I14417" s="161" t="inlineStr">
        <is>
          <t>imffossilfuelsubsidiesdata.xlsb</t>
        </is>
      </c>
    </row>
    <row r="14418" ht="13" customHeight="1">
      <c r="A14418" s="161" t="inlineStr">
        <is>
          <t>USA</t>
        </is>
      </c>
      <c r="B14418" s="161" t="inlineStr">
        <is>
          <t>United States</t>
        </is>
      </c>
      <c r="C14418" s="161" t="inlineStr">
        <is>
          <t>North America</t>
        </is>
      </c>
      <c r="D14418" s="161" t="inlineStr">
        <is>
          <t>High income</t>
        </is>
      </c>
      <c r="E14418" s="161" t="b">
        <v>0</v>
      </c>
      <c r="F14418" s="161" t="inlineStr">
        <is>
          <t>price_gasoline_usd_litre</t>
        </is>
      </c>
      <c r="G14418" s="161" t="n">
        <v>0.959</v>
      </c>
      <c r="H14418" s="161" t="inlineStr">
        <is>
          <t>2024</t>
        </is>
      </c>
      <c r="I14418" s="161" t="inlineStr">
        <is>
          <t>imffossilfuelsubsidiesdata.xlsb</t>
        </is>
      </c>
    </row>
    <row r="14419" ht="13" customHeight="1">
      <c r="A14419" s="161" t="inlineStr">
        <is>
          <t>USA</t>
        </is>
      </c>
      <c r="B14419" s="161" t="inlineStr">
        <is>
          <t>United States</t>
        </is>
      </c>
      <c r="C14419" s="161" t="inlineStr">
        <is>
          <t>North America</t>
        </is>
      </c>
      <c r="D14419" s="161" t="inlineStr">
        <is>
          <t>High income</t>
        </is>
      </c>
      <c r="E14419" s="161" t="b">
        <v>0</v>
      </c>
      <c r="F14419" s="161" t="inlineStr">
        <is>
          <t>price_electricity_residential_usd_kwh</t>
        </is>
      </c>
      <c r="G14419" s="161" t="n">
        <v>0.187</v>
      </c>
      <c r="H14419" s="161" t="inlineStr">
        <is>
          <t>2024</t>
        </is>
      </c>
      <c r="I14419" s="161" t="inlineStr">
        <is>
          <t>imffossilfuelsubsidiesdata.xlsb</t>
        </is>
      </c>
    </row>
    <row r="14420" ht="13" customHeight="1">
      <c r="A14420" s="161" t="inlineStr">
        <is>
          <t>USA</t>
        </is>
      </c>
      <c r="B14420" s="161" t="inlineStr">
        <is>
          <t>United States</t>
        </is>
      </c>
      <c r="C14420" s="161" t="inlineStr">
        <is>
          <t>North America</t>
        </is>
      </c>
      <c r="D14420" s="161" t="inlineStr">
        <is>
          <t>High income</t>
        </is>
      </c>
      <c r="E14420" s="161" t="b">
        <v>0</v>
      </c>
      <c r="F14420" s="161" t="inlineStr">
        <is>
          <t>price_electricity_industry_usd_kwh</t>
        </is>
      </c>
      <c r="G14420" s="161" t="n">
        <v>0.149</v>
      </c>
      <c r="H14420" s="161" t="inlineStr">
        <is>
          <t>2024</t>
        </is>
      </c>
      <c r="I14420" s="161" t="inlineStr">
        <is>
          <t>imffossilfuelsubsidiesdata.xlsb</t>
        </is>
      </c>
    </row>
    <row r="14421" ht="13" customHeight="1">
      <c r="A14421" s="161" t="inlineStr">
        <is>
          <t>USA</t>
        </is>
      </c>
      <c r="B14421" s="161" t="inlineStr">
        <is>
          <t>United States</t>
        </is>
      </c>
      <c r="C14421" s="161" t="inlineStr">
        <is>
          <t>North America</t>
        </is>
      </c>
      <c r="D14421" s="161" t="inlineStr">
        <is>
          <t>High income</t>
        </is>
      </c>
      <c r="E14421" s="161" t="b">
        <v>0</v>
      </c>
      <c r="F14421" s="161" t="inlineStr">
        <is>
          <t>price_gas_residential_usd_gj</t>
        </is>
      </c>
      <c r="G14421" s="161" t="n">
        <v>11.319</v>
      </c>
      <c r="H14421" s="161" t="inlineStr">
        <is>
          <t>2024</t>
        </is>
      </c>
      <c r="I14421" s="161" t="inlineStr">
        <is>
          <t>imffossilfuelsubsidiesdata.xlsb</t>
        </is>
      </c>
    </row>
    <row r="14422" ht="13" customHeight="1">
      <c r="A14422" s="161" t="inlineStr">
        <is>
          <t>USA</t>
        </is>
      </c>
      <c r="B14422" s="161" t="inlineStr">
        <is>
          <t>United States</t>
        </is>
      </c>
      <c r="C14422" s="161" t="inlineStr">
        <is>
          <t>North America</t>
        </is>
      </c>
      <c r="D14422" s="161" t="inlineStr">
        <is>
          <t>High income</t>
        </is>
      </c>
      <c r="E14422" s="161" t="b">
        <v>0</v>
      </c>
      <c r="F14422" s="161" t="inlineStr">
        <is>
          <t>price_gas_industry_usd_gj</t>
        </is>
      </c>
      <c r="G14422" s="161" t="n">
        <v>8.680999999999999</v>
      </c>
      <c r="H14422" s="161" t="inlineStr">
        <is>
          <t>2024</t>
        </is>
      </c>
      <c r="I14422" s="161" t="inlineStr">
        <is>
          <t>imffossilfuelsubsidiesdata.xlsb</t>
        </is>
      </c>
    </row>
    <row r="14423" ht="13" customHeight="1">
      <c r="A14423" s="161" t="inlineStr">
        <is>
          <t>USA</t>
        </is>
      </c>
      <c r="B14423" s="161" t="inlineStr">
        <is>
          <t>United States</t>
        </is>
      </c>
      <c r="C14423" s="161" t="inlineStr">
        <is>
          <t>North America</t>
        </is>
      </c>
      <c r="D14423" s="161" t="inlineStr">
        <is>
          <t>High income</t>
        </is>
      </c>
      <c r="E14423" s="161" t="b">
        <v>0</v>
      </c>
      <c r="F14423" s="161" t="inlineStr">
        <is>
          <t>price_coal_residential_usd_gj</t>
        </is>
      </c>
      <c r="G14423" s="161" t="n">
        <v>6.258</v>
      </c>
      <c r="H14423" s="161" t="inlineStr">
        <is>
          <t>2024</t>
        </is>
      </c>
      <c r="I14423" s="161" t="inlineStr">
        <is>
          <t>imffossilfuelsubsidiesdata.xlsb</t>
        </is>
      </c>
    </row>
    <row r="14424" ht="13" customHeight="1">
      <c r="A14424" s="161" t="inlineStr">
        <is>
          <t>USA</t>
        </is>
      </c>
      <c r="B14424" s="161" t="inlineStr">
        <is>
          <t>United States</t>
        </is>
      </c>
      <c r="C14424" s="161" t="inlineStr">
        <is>
          <t>North America</t>
        </is>
      </c>
      <c r="D14424" s="161" t="inlineStr">
        <is>
          <t>High income</t>
        </is>
      </c>
      <c r="E14424" s="161" t="b">
        <v>0</v>
      </c>
      <c r="F14424" s="161" t="inlineStr">
        <is>
          <t>price_coal_industry_usd_gj</t>
        </is>
      </c>
      <c r="G14424" s="161" t="n">
        <v>3.141</v>
      </c>
      <c r="H14424" s="161" t="inlineStr">
        <is>
          <t>2024</t>
        </is>
      </c>
      <c r="I14424" s="161" t="inlineStr">
        <is>
          <t>imffossilfuelsubsidiesdata.xlsb</t>
        </is>
      </c>
    </row>
    <row r="14425" ht="13" customHeight="1">
      <c r="A14425" s="161" t="inlineStr">
        <is>
          <t>USA</t>
        </is>
      </c>
      <c r="B14425" s="161" t="inlineStr">
        <is>
          <t>United States</t>
        </is>
      </c>
      <c r="C14425" s="161" t="inlineStr">
        <is>
          <t>North America</t>
        </is>
      </c>
      <c r="D14425" s="161" t="inlineStr">
        <is>
          <t>High income</t>
        </is>
      </c>
      <c r="E14425" s="161" t="b">
        <v>0</v>
      </c>
      <c r="F14425" s="161" t="inlineStr">
        <is>
          <t>price_coal_power_usd_gj</t>
        </is>
      </c>
      <c r="G14425" s="161" t="n">
        <v>1.999</v>
      </c>
      <c r="H14425" s="161" t="inlineStr">
        <is>
          <t>2024</t>
        </is>
      </c>
      <c r="I14425" s="161" t="inlineStr">
        <is>
          <t>imffossilfuelsubsidiesdata.xlsb</t>
        </is>
      </c>
    </row>
    <row r="14426" ht="13" customHeight="1">
      <c r="A14426" s="161" t="inlineStr">
        <is>
          <t>USA</t>
        </is>
      </c>
      <c r="B14426" s="161" t="inlineStr">
        <is>
          <t>United States</t>
        </is>
      </c>
      <c r="C14426" s="161" t="inlineStr">
        <is>
          <t>North America</t>
        </is>
      </c>
      <c r="D14426" s="161" t="inlineStr">
        <is>
          <t>High income</t>
        </is>
      </c>
      <c r="E14426" s="161" t="b">
        <v>0</v>
      </c>
      <c r="F14426" s="161" t="inlineStr">
        <is>
          <t>rise_renewable_energy_score</t>
        </is>
      </c>
      <c r="G14426" s="161" t="n">
        <v>74.79600000000001</v>
      </c>
      <c r="H14426" s="161" t="inlineStr">
        <is>
          <t>2023</t>
        </is>
      </c>
      <c r="I14426" s="161" t="inlineStr">
        <is>
          <t>WB_RISE_WIDEF.csv</t>
        </is>
      </c>
    </row>
    <row r="14427" ht="13" customHeight="1">
      <c r="A14427" s="161" t="inlineStr">
        <is>
          <t>USA</t>
        </is>
      </c>
      <c r="B14427" s="161" t="inlineStr">
        <is>
          <t>United States</t>
        </is>
      </c>
      <c r="C14427" s="161" t="inlineStr">
        <is>
          <t>North America</t>
        </is>
      </c>
      <c r="D14427" s="161" t="inlineStr">
        <is>
          <t>High income</t>
        </is>
      </c>
      <c r="E14427" s="161" t="b">
        <v>0</v>
      </c>
      <c r="F14427" s="161" t="inlineStr">
        <is>
          <t>rise_level_playing_field_score</t>
        </is>
      </c>
      <c r="G14427" s="161" t="n">
        <v>20</v>
      </c>
      <c r="H14427" s="161" t="inlineStr">
        <is>
          <t>2023</t>
        </is>
      </c>
      <c r="I14427" s="161" t="inlineStr">
        <is>
          <t>WB_RISE_WIDEF.csv</t>
        </is>
      </c>
    </row>
    <row r="14428" ht="13" customHeight="1">
      <c r="A14428" s="161" t="inlineStr">
        <is>
          <t>USA</t>
        </is>
      </c>
      <c r="B14428" s="161" t="inlineStr">
        <is>
          <t>United States</t>
        </is>
      </c>
      <c r="C14428" s="161" t="inlineStr">
        <is>
          <t>North America</t>
        </is>
      </c>
      <c r="D14428" s="161" t="inlineStr">
        <is>
          <t>High income</t>
        </is>
      </c>
      <c r="E14428" s="161" t="b">
        <v>0</v>
      </c>
      <c r="F14428" s="161" t="inlineStr">
        <is>
          <t>rise_ee_financing_mechanisms_score</t>
        </is>
      </c>
      <c r="G14428" s="161" t="n">
        <v>50</v>
      </c>
      <c r="H14428" s="161" t="inlineStr">
        <is>
          <t>2023</t>
        </is>
      </c>
      <c r="I14428" s="161" t="inlineStr">
        <is>
          <t>WB_RISE_WIDEF.csv</t>
        </is>
      </c>
    </row>
    <row r="14429" ht="13" customHeight="1">
      <c r="A14429" s="161" t="inlineStr">
        <is>
          <t>USA</t>
        </is>
      </c>
      <c r="B14429" s="161" t="inlineStr">
        <is>
          <t>United States</t>
        </is>
      </c>
      <c r="C14429" s="161" t="inlineStr">
        <is>
          <t>North America</t>
        </is>
      </c>
      <c r="D14429" s="161" t="inlineStr">
        <is>
          <t>High income</t>
        </is>
      </c>
      <c r="E14429" s="161" t="b">
        <v>0</v>
      </c>
      <c r="F14429" s="161" t="inlineStr">
        <is>
          <t>revenue_pct_gdp</t>
        </is>
      </c>
      <c r="G14429" s="161" t="n">
        <v>29.879</v>
      </c>
      <c r="H14429" s="161" t="inlineStr">
        <is>
          <t>2024</t>
        </is>
      </c>
      <c r="I14429" s="161" t="inlineStr">
        <is>
          <t>dataset_2026-08-26T13_41_09_874550254Z_DEFAULT_INTEGRATION_IMF_RES_WEO_9_0_0.csv</t>
        </is>
      </c>
    </row>
    <row r="14430" ht="13" customHeight="1">
      <c r="A14430" s="161" t="inlineStr">
        <is>
          <t>USA</t>
        </is>
      </c>
      <c r="B14430" s="161" t="inlineStr">
        <is>
          <t>United States</t>
        </is>
      </c>
      <c r="C14430" s="161" t="inlineStr">
        <is>
          <t>North America</t>
        </is>
      </c>
      <c r="D14430" s="161" t="inlineStr">
        <is>
          <t>High income</t>
        </is>
      </c>
      <c r="E14430" s="161" t="b">
        <v>0</v>
      </c>
      <c r="F14430" s="161" t="inlineStr">
        <is>
          <t>primary_balance_pct_gdp</t>
        </is>
      </c>
      <c r="G14430" s="161" t="n">
        <v>-4.371</v>
      </c>
      <c r="H14430" s="161" t="inlineStr">
        <is>
          <t>2024</t>
        </is>
      </c>
      <c r="I14430" s="161" t="inlineStr">
        <is>
          <t>dataset_2026-08-26T13_41_09_874550254Z_DEFAULT_INTEGRATION_IMF_RES_WEO_9_0_0.csv</t>
        </is>
      </c>
    </row>
    <row r="14431" ht="13" customHeight="1">
      <c r="A14431" s="161" t="inlineStr">
        <is>
          <t>USA</t>
        </is>
      </c>
      <c r="B14431" s="161" t="inlineStr">
        <is>
          <t>United States</t>
        </is>
      </c>
      <c r="C14431" s="161" t="inlineStr">
        <is>
          <t>North America</t>
        </is>
      </c>
      <c r="D14431" s="161" t="inlineStr">
        <is>
          <t>High income</t>
        </is>
      </c>
      <c r="E14431" s="161" t="b">
        <v>0</v>
      </c>
      <c r="F14431" s="161" t="inlineStr">
        <is>
          <t>current_account_pct_gdp</t>
        </is>
      </c>
      <c r="G14431" s="161" t="n">
        <v>-4.046</v>
      </c>
      <c r="H14431" s="161" t="inlineStr">
        <is>
          <t>2024</t>
        </is>
      </c>
      <c r="I14431" s="161" t="inlineStr">
        <is>
          <t>dataset_2026-08-26T13_41_09_874550254Z_DEFAULT_INTEGRATION_IMF_RES_WEO_9_0_0.csv</t>
        </is>
      </c>
    </row>
    <row r="14432" ht="13" customHeight="1">
      <c r="A14432" s="161" t="inlineStr">
        <is>
          <t>USA</t>
        </is>
      </c>
      <c r="B14432" s="161" t="inlineStr">
        <is>
          <t>United States</t>
        </is>
      </c>
      <c r="C14432" s="161" t="inlineStr">
        <is>
          <t>North America</t>
        </is>
      </c>
      <c r="D14432" s="161" t="inlineStr">
        <is>
          <t>High income</t>
        </is>
      </c>
      <c r="E14432" s="161" t="b">
        <v>0</v>
      </c>
      <c r="F14432" s="161" t="inlineStr">
        <is>
          <t>gross_capital_formation_pct_gdp</t>
        </is>
      </c>
      <c r="G14432" s="161" t="n">
        <v>21.533</v>
      </c>
      <c r="H14432" s="161" t="inlineStr">
        <is>
          <t>2024</t>
        </is>
      </c>
      <c r="I14432" s="161" t="inlineStr">
        <is>
          <t>dataset_2026-08-26T13_41_09_874550254Z_DEFAULT_INTEGRATION_IMF_RES_WEO_9_0_0.csv</t>
        </is>
      </c>
    </row>
    <row r="14433" ht="13" customHeight="1">
      <c r="A14433" s="161" t="inlineStr">
        <is>
          <t>USA</t>
        </is>
      </c>
      <c r="B14433" s="161" t="inlineStr">
        <is>
          <t>United States</t>
        </is>
      </c>
      <c r="C14433" s="161" t="inlineStr">
        <is>
          <t>North America</t>
        </is>
      </c>
      <c r="D14433" s="161" t="inlineStr">
        <is>
          <t>High income</t>
        </is>
      </c>
      <c r="E14433" s="161" t="b">
        <v>0</v>
      </c>
      <c r="F14433" s="161" t="inlineStr">
        <is>
          <t>real_gdp_growth_5y_avg_pct</t>
        </is>
      </c>
      <c r="G14433" s="161" t="n">
        <v>2.465</v>
      </c>
      <c r="H14433" s="161" t="inlineStr">
        <is>
          <t>2020-2024 avg</t>
        </is>
      </c>
      <c r="I14433" s="161" t="inlineStr">
        <is>
          <t>dataset_2026-08-26T13_41_09_874550254Z_DEFAULT_INTEGRATION_IMF_RES_WEO_9_0_0.csv (derived)</t>
        </is>
      </c>
    </row>
    <row r="14434" ht="13" customHeight="1">
      <c r="A14434" s="161" t="inlineStr">
        <is>
          <t>USA</t>
        </is>
      </c>
      <c r="B14434" s="161" t="inlineStr">
        <is>
          <t>United States</t>
        </is>
      </c>
      <c r="C14434" s="161" t="inlineStr">
        <is>
          <t>North America</t>
        </is>
      </c>
      <c r="D14434" s="161" t="inlineStr">
        <is>
          <t>High income</t>
        </is>
      </c>
      <c r="E14434" s="161" t="b">
        <v>0</v>
      </c>
      <c r="F14434" s="161" t="inlineStr">
        <is>
          <t>int_budget_need_2030_pct_gdp</t>
        </is>
      </c>
      <c r="G14434" s="161" t="n">
        <v>0.169</v>
      </c>
      <c r="H14434" s="161" t="inlineStr">
        <is>
          <t>2030</t>
        </is>
      </c>
      <c r="I14434" s="161" t="inlineStr">
        <is>
          <t>integrated_results.csv (MacroFiscalModels v0.1, model output)</t>
        </is>
      </c>
    </row>
    <row r="14435" ht="13" customHeight="1">
      <c r="A14435" s="161" t="inlineStr">
        <is>
          <t>USA</t>
        </is>
      </c>
      <c r="B14435" s="161" t="inlineStr">
        <is>
          <t>United States</t>
        </is>
      </c>
      <c r="C14435" s="161" t="inlineStr">
        <is>
          <t>North America</t>
        </is>
      </c>
      <c r="D14435" s="161" t="inlineStr">
        <is>
          <t>High income</t>
        </is>
      </c>
      <c r="E14435" s="161" t="b">
        <v>0</v>
      </c>
      <c r="F14435" s="161" t="inlineStr">
        <is>
          <t>int_pricing_revenue_2030_pct_gdp</t>
        </is>
      </c>
      <c r="G14435" s="161" t="n">
        <v>0.16</v>
      </c>
      <c r="H14435" s="161" t="inlineStr">
        <is>
          <t>2030</t>
        </is>
      </c>
      <c r="I14435" s="161" t="inlineStr">
        <is>
          <t>integrated_results.csv (MacroFiscalModels v0.1, model output)</t>
        </is>
      </c>
    </row>
    <row r="14436" ht="13" customHeight="1">
      <c r="A14436" s="161" t="inlineStr">
        <is>
          <t>USA</t>
        </is>
      </c>
      <c r="B14436" s="161" t="inlineStr">
        <is>
          <t>United States</t>
        </is>
      </c>
      <c r="C14436" s="161" t="inlineStr">
        <is>
          <t>North America</t>
        </is>
      </c>
      <c r="D14436" s="161" t="inlineStr">
        <is>
          <t>High income</t>
        </is>
      </c>
      <c r="E14436" s="161" t="b">
        <v>0</v>
      </c>
      <c r="F14436" s="161" t="inlineStr">
        <is>
          <t>int_financing_gap_2030_pct_gdp</t>
        </is>
      </c>
      <c r="G14436" s="161" t="n">
        <v>0.008999999999999999</v>
      </c>
      <c r="H14436" s="161" t="inlineStr">
        <is>
          <t>2030</t>
        </is>
      </c>
      <c r="I14436" s="161" t="inlineStr">
        <is>
          <t>integrated_results.csv (MacroFiscalModels v0.1, model output)</t>
        </is>
      </c>
    </row>
    <row r="14437" ht="13" customHeight="1">
      <c r="A14437" s="161" t="inlineStr">
        <is>
          <t>USA</t>
        </is>
      </c>
      <c r="B14437" s="161" t="inlineStr">
        <is>
          <t>United States</t>
        </is>
      </c>
      <c r="C14437" s="161" t="inlineStr">
        <is>
          <t>North America</t>
        </is>
      </c>
      <c r="D14437" s="161" t="inlineStr">
        <is>
          <t>High income</t>
        </is>
      </c>
      <c r="E14437" s="161" t="b">
        <v>0</v>
      </c>
      <c r="F14437" s="161" t="inlineStr">
        <is>
          <t>int_gdp_dev_2050_pct</t>
        </is>
      </c>
      <c r="G14437" s="161" t="n">
        <v>3.77</v>
      </c>
      <c r="H14437" s="161" t="inlineStr">
        <is>
          <t>2050</t>
        </is>
      </c>
      <c r="I14437" s="161" t="inlineStr">
        <is>
          <t>integrated_results.csv (MacroFiscalModels v0.1, model output)</t>
        </is>
      </c>
    </row>
    <row r="14438" ht="13" customHeight="1">
      <c r="A14438" s="161" t="inlineStr">
        <is>
          <t>USA</t>
        </is>
      </c>
      <c r="B14438" s="161" t="inlineStr">
        <is>
          <t>United States</t>
        </is>
      </c>
      <c r="C14438" s="161" t="inlineStr">
        <is>
          <t>North America</t>
        </is>
      </c>
      <c r="D14438" s="161" t="inlineStr">
        <is>
          <t>High income</t>
        </is>
      </c>
      <c r="E14438" s="161" t="b">
        <v>0</v>
      </c>
      <c r="F14438" s="161" t="inlineStr">
        <is>
          <t>int_debt_2050_pct_gdp</t>
        </is>
      </c>
      <c r="G14438" s="161" t="n">
        <v>119.2</v>
      </c>
      <c r="H14438" s="161" t="inlineStr">
        <is>
          <t>2050</t>
        </is>
      </c>
      <c r="I14438" s="161" t="inlineStr">
        <is>
          <t>integrated_results.csv (MacroFiscalModels v0.1, model output)</t>
        </is>
      </c>
    </row>
    <row r="14439" ht="13" customHeight="1">
      <c r="A14439" s="161" t="inlineStr">
        <is>
          <t>URY</t>
        </is>
      </c>
      <c r="B14439" s="161" t="inlineStr">
        <is>
          <t>Uruguay</t>
        </is>
      </c>
      <c r="C14439" s="161" t="inlineStr">
        <is>
          <t>Latin America &amp; Caribbean</t>
        </is>
      </c>
      <c r="D14439" s="161" t="inlineStr">
        <is>
          <t>High income</t>
        </is>
      </c>
      <c r="E14439" s="161" t="b">
        <v>0</v>
      </c>
      <c r="F14439" s="161" t="inlineStr">
        <is>
          <t>interest_to_revenue_pct</t>
        </is>
      </c>
      <c r="G14439" s="161" t="n">
        <v>8.058</v>
      </c>
      <c r="H14439" s="161" t="inlineStr">
        <is>
          <t>2024</t>
        </is>
      </c>
      <c r="I14439" s="161" t="inlineStr">
        <is>
          <t>dataset_2026-08-26T13_41_09_874550254Z_DEFAULT_INTEGRATION_IMF_RES_WEO_9_0_0.csv (derived)</t>
        </is>
      </c>
    </row>
    <row r="14440" ht="13" customHeight="1">
      <c r="A14440" s="161" t="inlineStr">
        <is>
          <t>URY</t>
        </is>
      </c>
      <c r="B14440" s="161" t="inlineStr">
        <is>
          <t>Uruguay</t>
        </is>
      </c>
      <c r="C14440" s="161" t="inlineStr">
        <is>
          <t>Latin America &amp; Caribbean</t>
        </is>
      </c>
      <c r="D14440" s="161" t="inlineStr">
        <is>
          <t>High income</t>
        </is>
      </c>
      <c r="E14440" s="161" t="b">
        <v>0</v>
      </c>
      <c r="F14440" s="161" t="inlineStr">
        <is>
          <t>interest_pct_gdp</t>
        </is>
      </c>
      <c r="G14440" s="161" t="n">
        <v>2.213</v>
      </c>
      <c r="H14440" s="161" t="inlineStr">
        <is>
          <t>2024</t>
        </is>
      </c>
      <c r="I14440" s="161" t="inlineStr">
        <is>
          <t>dataset_2026-08-26T13_41_09_874550254Z_DEFAULT_INTEGRATION_IMF_RES_WEO_9_0_0.csv (derived)</t>
        </is>
      </c>
    </row>
    <row r="14441" ht="13" customHeight="1">
      <c r="A14441" s="161" t="inlineStr">
        <is>
          <t>URY</t>
        </is>
      </c>
      <c r="B14441" s="161" t="inlineStr">
        <is>
          <t>Uruguay</t>
        </is>
      </c>
      <c r="C14441" s="161" t="inlineStr">
        <is>
          <t>Latin America &amp; Caribbean</t>
        </is>
      </c>
      <c r="D14441" s="161" t="inlineStr">
        <is>
          <t>High income</t>
        </is>
      </c>
      <c r="E14441" s="161" t="b">
        <v>0</v>
      </c>
      <c r="F14441" s="161" t="inlineStr">
        <is>
          <t>gross_debt_pct_gdp</t>
        </is>
      </c>
      <c r="G14441" s="161" t="n">
        <v>67.553</v>
      </c>
      <c r="H14441" s="161" t="inlineStr">
        <is>
          <t>2024</t>
        </is>
      </c>
      <c r="I14441" s="161" t="inlineStr">
        <is>
          <t>dataset_2026-08-26T13_41_09_874550254Z_DEFAULT_INTEGRATION_IMF_RES_WEO_9_0_0.csv</t>
        </is>
      </c>
    </row>
    <row r="14442" ht="13" customHeight="1">
      <c r="A14442" s="161" t="inlineStr">
        <is>
          <t>URY</t>
        </is>
      </c>
      <c r="B14442" s="161" t="inlineStr">
        <is>
          <t>Uruguay</t>
        </is>
      </c>
      <c r="C14442" s="161" t="inlineStr">
        <is>
          <t>Latin America &amp; Caribbean</t>
        </is>
      </c>
      <c r="D14442" s="161" t="inlineStr">
        <is>
          <t>High income</t>
        </is>
      </c>
      <c r="E14442" s="161" t="b">
        <v>0</v>
      </c>
      <c r="F14442" s="161" t="inlineStr">
        <is>
          <t>tax_revenue_pct_gdp</t>
        </is>
      </c>
      <c r="G14442" s="161" t="n">
        <v>18.162</v>
      </c>
      <c r="H14442" s="161" t="inlineStr">
        <is>
          <t>2024</t>
        </is>
      </c>
      <c r="I14442" s="161" t="inlineStr">
        <is>
          <t>world-imf2026.xlsx</t>
        </is>
      </c>
    </row>
    <row r="14443" ht="13" customHeight="1">
      <c r="A14443" s="161" t="inlineStr">
        <is>
          <t>URY</t>
        </is>
      </c>
      <c r="B14443" s="161" t="inlineStr">
        <is>
          <t>Uruguay</t>
        </is>
      </c>
      <c r="C14443" s="161" t="inlineStr">
        <is>
          <t>Latin America &amp; Caribbean</t>
        </is>
      </c>
      <c r="D14443" s="161" t="inlineStr">
        <is>
          <t>High income</t>
        </is>
      </c>
      <c r="E14443" s="161" t="b">
        <v>0</v>
      </c>
      <c r="F14443" s="161" t="inlineStr">
        <is>
          <t>capex_execution_rate_pct</t>
        </is>
      </c>
      <c r="G14443" s="161" t="n">
        <v>150.73</v>
      </c>
      <c r="H14443" s="161" t="inlineStr">
        <is>
          <t>2022</t>
        </is>
      </c>
      <c r="I14443" s="161" t="inlineStr">
        <is>
          <t>WB_BOOST_WIDEF.csv</t>
        </is>
      </c>
    </row>
    <row r="14444" ht="13" customHeight="1">
      <c r="A14444" s="161" t="inlineStr">
        <is>
          <t>URY</t>
        </is>
      </c>
      <c r="B14444" s="161" t="inlineStr">
        <is>
          <t>Uruguay</t>
        </is>
      </c>
      <c r="C14444" s="161" t="inlineStr">
        <is>
          <t>Latin America &amp; Caribbean</t>
        </is>
      </c>
      <c r="D14444" s="161" t="inlineStr">
        <is>
          <t>High income</t>
        </is>
      </c>
      <c r="E14444" s="161" t="b">
        <v>0</v>
      </c>
      <c r="F14444" s="161" t="inlineStr">
        <is>
          <t>climate_pfm_diagnostic_on_record</t>
        </is>
      </c>
      <c r="G14444" s="161" t="n">
        <v>0</v>
      </c>
      <c r="H14444" s="161" t="inlineStr">
        <is>
          <t>2022</t>
        </is>
      </c>
      <c r="I14444" s="161" t="inlineStr">
        <is>
          <t>UNDP-Global-Climate-Public-Finance-Review-2022.pdf (Table 4.2)</t>
        </is>
      </c>
    </row>
    <row r="14445" ht="13" customHeight="1">
      <c r="A14445" s="161" t="inlineStr">
        <is>
          <t>URY</t>
        </is>
      </c>
      <c r="B14445" s="161" t="inlineStr">
        <is>
          <t>Uruguay</t>
        </is>
      </c>
      <c r="C14445" s="161" t="inlineStr">
        <is>
          <t>Latin America &amp; Caribbean</t>
        </is>
      </c>
      <c r="D14445" s="161" t="inlineStr">
        <is>
          <t>High income</t>
        </is>
      </c>
      <c r="E14445" s="161" t="b">
        <v>0</v>
      </c>
      <c r="F14445" s="161" t="inlineStr">
        <is>
          <t>wacc_steffen_nominal_aftertax_pct</t>
        </is>
      </c>
      <c r="G14445" s="161" t="n">
        <v>4.2</v>
      </c>
      <c r="H14445" s="161" t="inlineStr">
        <is>
          <t>2020</t>
        </is>
      </c>
      <c r="I14445" s="161" t="inlineStr">
        <is>
          <t>SteffenEtAl2025_WACC_database.csv</t>
        </is>
      </c>
    </row>
    <row r="14446" ht="13" customHeight="1">
      <c r="A14446" s="161" t="inlineStr">
        <is>
          <t>URY</t>
        </is>
      </c>
      <c r="B14446" s="161" t="inlineStr">
        <is>
          <t>Uruguay</t>
        </is>
      </c>
      <c r="C14446" s="161" t="inlineStr">
        <is>
          <t>Latin America &amp; Caribbean</t>
        </is>
      </c>
      <c r="D14446" s="161" t="inlineStr">
        <is>
          <t>High income</t>
        </is>
      </c>
      <c r="E14446" s="161" t="b">
        <v>0</v>
      </c>
      <c r="F14446" s="161" t="inlineStr">
        <is>
          <t>wacc_n_sources</t>
        </is>
      </c>
      <c r="G14446" s="161" t="n">
        <v>1</v>
      </c>
      <c r="H14446" s="161" t="inlineStr">
        <is>
          <t>2021-2024</t>
        </is>
      </c>
      <c r="I14446" s="161" t="inlineStr">
        <is>
          <t>IRENA / Steffen et al. / IEA</t>
        </is>
      </c>
    </row>
    <row r="14447" ht="13" customHeight="1">
      <c r="A14447" s="161" t="inlineStr">
        <is>
          <t>URY</t>
        </is>
      </c>
      <c r="B14447" s="161" t="inlineStr">
        <is>
          <t>Uruguay</t>
        </is>
      </c>
      <c r="C14447" s="161" t="inlineStr">
        <is>
          <t>Latin America &amp; Caribbean</t>
        </is>
      </c>
      <c r="D14447" s="161" t="inlineStr">
        <is>
          <t>High income</t>
        </is>
      </c>
      <c r="E14447" s="161" t="b">
        <v>0</v>
      </c>
      <c r="F14447" s="161" t="inlineStr">
        <is>
          <t>ppi_commitments_pct_gdp</t>
        </is>
      </c>
      <c r="G14447" s="161" t="n">
        <v>0.185</v>
      </c>
      <c r="H14447" s="161" t="inlineStr">
        <is>
          <t>2020-2024 avg</t>
        </is>
      </c>
      <c r="I14447" s="161" t="inlineStr">
        <is>
          <t>2024-PPI-Full-DTA.dta + WEO</t>
        </is>
      </c>
    </row>
    <row r="14448" ht="13" customHeight="1">
      <c r="A14448" s="161" t="inlineStr">
        <is>
          <t>URY</t>
        </is>
      </c>
      <c r="B14448" s="161" t="inlineStr">
        <is>
          <t>Uruguay</t>
        </is>
      </c>
      <c r="C14448" s="161" t="inlineStr">
        <is>
          <t>Latin America &amp; Caribbean</t>
        </is>
      </c>
      <c r="D14448" s="161" t="inlineStr">
        <is>
          <t>High income</t>
        </is>
      </c>
      <c r="E14448" s="161" t="b">
        <v>0</v>
      </c>
      <c r="F14448" s="161" t="inlineStr">
        <is>
          <t>excise_revenue_pct_of_revenue</t>
        </is>
      </c>
      <c r="G14448" s="161" t="n">
        <v>3.832</v>
      </c>
      <c r="H14448" s="161" t="inlineStr">
        <is>
          <t>2024</t>
        </is>
      </c>
      <c r="I14448" s="161" t="inlineStr">
        <is>
          <t>world-imf2026.xlsx</t>
        </is>
      </c>
    </row>
    <row r="14449" ht="13" customHeight="1">
      <c r="A14449" s="161" t="inlineStr">
        <is>
          <t>URY</t>
        </is>
      </c>
      <c r="B14449" s="161" t="inlineStr">
        <is>
          <t>Uruguay</t>
        </is>
      </c>
      <c r="C14449" s="161" t="inlineStr">
        <is>
          <t>Latin America &amp; Caribbean</t>
        </is>
      </c>
      <c r="D14449" s="161" t="inlineStr">
        <is>
          <t>High income</t>
        </is>
      </c>
      <c r="E14449" s="161" t="b">
        <v>0</v>
      </c>
      <c r="F14449" s="161" t="inlineStr">
        <is>
          <t>ff_subsidy_total_pct_gdp</t>
        </is>
      </c>
      <c r="G14449" s="161" t="n">
        <v>1.355</v>
      </c>
      <c r="H14449" s="161" t="inlineStr">
        <is>
          <t>2024</t>
        </is>
      </c>
      <c r="I14449" s="161" t="inlineStr">
        <is>
          <t>imffossilfuelsubsidiesdata.xlsb + WEO</t>
        </is>
      </c>
    </row>
    <row r="14450" ht="13" customHeight="1">
      <c r="A14450" s="161" t="inlineStr">
        <is>
          <t>URY</t>
        </is>
      </c>
      <c r="B14450" s="161" t="inlineStr">
        <is>
          <t>Uruguay</t>
        </is>
      </c>
      <c r="C14450" s="161" t="inlineStr">
        <is>
          <t>Latin America &amp; Caribbean</t>
        </is>
      </c>
      <c r="D14450" s="161" t="inlineStr">
        <is>
          <t>High income</t>
        </is>
      </c>
      <c r="E14450" s="161" t="b">
        <v>0</v>
      </c>
      <c r="F14450" s="161" t="inlineStr">
        <is>
          <t>ff_subsidy_explicit_pct_gdp</t>
        </is>
      </c>
      <c r="G14450" s="161" t="n">
        <v>0</v>
      </c>
      <c r="H14450" s="161" t="inlineStr">
        <is>
          <t>2024</t>
        </is>
      </c>
      <c r="I14450" s="161" t="inlineStr">
        <is>
          <t>imffossilfuelsubsidiesdata.xlsb</t>
        </is>
      </c>
    </row>
    <row r="14451" ht="13" customHeight="1">
      <c r="A14451" s="161" t="inlineStr">
        <is>
          <t>URY</t>
        </is>
      </c>
      <c r="B14451" s="161" t="inlineStr">
        <is>
          <t>Uruguay</t>
        </is>
      </c>
      <c r="C14451" s="161" t="inlineStr">
        <is>
          <t>Latin America &amp; Caribbean</t>
        </is>
      </c>
      <c r="D14451" s="161" t="inlineStr">
        <is>
          <t>High income</t>
        </is>
      </c>
      <c r="E14451" s="161" t="b">
        <v>0</v>
      </c>
      <c r="F14451" s="161" t="inlineStr">
        <is>
          <t>ff_subsidy_implicit_pct_gdp</t>
        </is>
      </c>
      <c r="G14451" s="161" t="n">
        <v>1.355</v>
      </c>
      <c r="H14451" s="161" t="inlineStr">
        <is>
          <t>2024</t>
        </is>
      </c>
      <c r="I14451" s="161" t="inlineStr">
        <is>
          <t>imffossilfuelsubsidiesdata.xlsb</t>
        </is>
      </c>
    </row>
    <row r="14452" ht="13" customHeight="1">
      <c r="A14452" s="161" t="inlineStr">
        <is>
          <t>URY</t>
        </is>
      </c>
      <c r="B14452" s="161" t="inlineStr">
        <is>
          <t>Uruguay</t>
        </is>
      </c>
      <c r="C14452" s="161" t="inlineStr">
        <is>
          <t>Latin America &amp; Caribbean</t>
        </is>
      </c>
      <c r="D14452" s="161" t="inlineStr">
        <is>
          <t>High income</t>
        </is>
      </c>
      <c r="E14452" s="161" t="b">
        <v>0</v>
      </c>
      <c r="F14452" s="161" t="inlineStr">
        <is>
          <t>env_protection_pct_of_expenditure</t>
        </is>
      </c>
      <c r="G14452" s="161" t="n">
        <v>0.229</v>
      </c>
      <c r="H14452" s="161" t="inlineStr">
        <is>
          <t>2022</t>
        </is>
      </c>
      <c r="I14452" s="161" t="inlineStr">
        <is>
          <t>WB_BOOST_WIDEF.csv</t>
        </is>
      </c>
    </row>
    <row r="14453" ht="13" customHeight="1">
      <c r="A14453" s="161" t="inlineStr">
        <is>
          <t>URY</t>
        </is>
      </c>
      <c r="B14453" s="161" t="inlineStr">
        <is>
          <t>Uruguay</t>
        </is>
      </c>
      <c r="C14453" s="161" t="inlineStr">
        <is>
          <t>Latin America &amp; Caribbean</t>
        </is>
      </c>
      <c r="D14453" s="161" t="inlineStr">
        <is>
          <t>High income</t>
        </is>
      </c>
      <c r="E14453" s="161" t="b">
        <v>0</v>
      </c>
      <c r="F14453" s="161" t="inlineStr">
        <is>
          <t>net_fuel_trade_pct_merch</t>
        </is>
      </c>
      <c r="G14453" s="161" t="n">
        <v>-12.923</v>
      </c>
      <c r="H14453" s="161" t="inlineStr">
        <is>
          <t>2024</t>
        </is>
      </c>
      <c r="I14453" s="161" t="inlineStr">
        <is>
          <t>WDI TX.VAL.FUEL.ZS.UN less TM.VAL.FUEL.ZS.UN</t>
        </is>
      </c>
    </row>
    <row r="14454" ht="13" customHeight="1">
      <c r="A14454" s="161" t="inlineStr">
        <is>
          <t>URY</t>
        </is>
      </c>
      <c r="B14454" s="161" t="inlineStr">
        <is>
          <t>Uruguay</t>
        </is>
      </c>
      <c r="C14454" s="161" t="inlineStr">
        <is>
          <t>Latin America &amp; Caribbean</t>
        </is>
      </c>
      <c r="D14454" s="161" t="inlineStr">
        <is>
          <t>High income</t>
        </is>
      </c>
      <c r="E14454" s="161" t="b">
        <v>0</v>
      </c>
      <c r="F14454" s="161" t="inlineStr">
        <is>
          <t>fuel_exports_pct_merch</t>
        </is>
      </c>
      <c r="G14454" s="161" t="n">
        <v>1.306</v>
      </c>
      <c r="H14454" s="161" t="inlineStr">
        <is>
          <t>2024</t>
        </is>
      </c>
      <c r="I14454" s="161" t="inlineStr">
        <is>
          <t>API_TX_VAL_FUEL_ZS_UN_DS2_en_csv_v2_33055.zip</t>
        </is>
      </c>
    </row>
    <row r="14455" ht="13" customHeight="1">
      <c r="A14455" s="161" t="inlineStr">
        <is>
          <t>URY</t>
        </is>
      </c>
      <c r="B14455" s="161" t="inlineStr">
        <is>
          <t>Uruguay</t>
        </is>
      </c>
      <c r="C14455" s="161" t="inlineStr">
        <is>
          <t>Latin America &amp; Caribbean</t>
        </is>
      </c>
      <c r="D14455" s="161" t="inlineStr">
        <is>
          <t>High income</t>
        </is>
      </c>
      <c r="E14455" s="161" t="b">
        <v>0</v>
      </c>
      <c r="F14455" s="161" t="inlineStr">
        <is>
          <t>fuel_imports_pct_merch</t>
        </is>
      </c>
      <c r="G14455" s="161" t="n">
        <v>14.229</v>
      </c>
      <c r="H14455" s="161" t="inlineStr">
        <is>
          <t>2024</t>
        </is>
      </c>
      <c r="I14455" s="161" t="inlineStr">
        <is>
          <t>API_TM_VAL_FUEL_ZS_UN_DS2_en_csv_v2_36140.zip</t>
        </is>
      </c>
    </row>
    <row r="14456" ht="13" customHeight="1">
      <c r="A14456" s="161" t="inlineStr">
        <is>
          <t>URY</t>
        </is>
      </c>
      <c r="B14456" s="161" t="inlineStr">
        <is>
          <t>Uruguay</t>
        </is>
      </c>
      <c r="C14456" s="161" t="inlineStr">
        <is>
          <t>Latin America &amp; Caribbean</t>
        </is>
      </c>
      <c r="D14456" s="161" t="inlineStr">
        <is>
          <t>High income</t>
        </is>
      </c>
      <c r="E14456" s="161" t="b">
        <v>0</v>
      </c>
      <c r="F14456" s="161" t="inlineStr">
        <is>
          <t>energy_import_dep_pct</t>
        </is>
      </c>
      <c r="G14456" s="161" t="n">
        <v>46.207</v>
      </c>
      <c r="H14456" s="161" t="inlineStr">
        <is>
          <t>2022</t>
        </is>
      </c>
      <c r="I14456" s="161" t="inlineStr">
        <is>
          <t>API_EG_IMP_CONS_ZS_DS2_en_csv_v2_160768.zip</t>
        </is>
      </c>
    </row>
    <row r="14457" ht="13" customHeight="1">
      <c r="A14457" s="161" t="inlineStr">
        <is>
          <t>URY</t>
        </is>
      </c>
      <c r="B14457" s="161" t="inlineStr">
        <is>
          <t>Uruguay</t>
        </is>
      </c>
      <c r="C14457" s="161" t="inlineStr">
        <is>
          <t>Latin America &amp; Caribbean</t>
        </is>
      </c>
      <c r="D14457" s="161" t="inlineStr">
        <is>
          <t>High income</t>
        </is>
      </c>
      <c r="E14457" s="161" t="b">
        <v>0</v>
      </c>
      <c r="F14457" s="161" t="inlineStr">
        <is>
          <t>fossil_rents_total_pct_gdp</t>
        </is>
      </c>
      <c r="G14457" s="161" t="n">
        <v>0.01</v>
      </c>
      <c r="H14457" s="161" t="inlineStr">
        <is>
          <t>2021</t>
        </is>
      </c>
      <c r="I14457" s="161" t="inlineStr">
        <is>
          <t>WDI NY.GDP.PETR+NGAS+COAL.RT.ZS</t>
        </is>
      </c>
    </row>
    <row r="14458" ht="13" customHeight="1">
      <c r="A14458" s="161" t="inlineStr">
        <is>
          <t>URY</t>
        </is>
      </c>
      <c r="B14458" s="161" t="inlineStr">
        <is>
          <t>Uruguay</t>
        </is>
      </c>
      <c r="C14458" s="161" t="inlineStr">
        <is>
          <t>Latin America &amp; Caribbean</t>
        </is>
      </c>
      <c r="D14458" s="161" t="inlineStr">
        <is>
          <t>High income</t>
        </is>
      </c>
      <c r="E14458" s="161" t="b">
        <v>0</v>
      </c>
      <c r="F14458" s="161" t="inlineStr">
        <is>
          <t>oil_rents_pct_gdp</t>
        </is>
      </c>
      <c r="G14458" s="161" t="n">
        <v>0.01</v>
      </c>
      <c r="H14458" s="161" t="inlineStr">
        <is>
          <t>2021</t>
        </is>
      </c>
      <c r="I14458" s="161" t="inlineStr">
        <is>
          <t>API_NY_GDP_PETR_RT_ZS_DS2_en_csv_v2_40227.zip</t>
        </is>
      </c>
    </row>
    <row r="14459" ht="13" customHeight="1">
      <c r="A14459" s="161" t="inlineStr">
        <is>
          <t>URY</t>
        </is>
      </c>
      <c r="B14459" s="161" t="inlineStr">
        <is>
          <t>Uruguay</t>
        </is>
      </c>
      <c r="C14459" s="161" t="inlineStr">
        <is>
          <t>Latin America &amp; Caribbean</t>
        </is>
      </c>
      <c r="D14459" s="161" t="inlineStr">
        <is>
          <t>High income</t>
        </is>
      </c>
      <c r="E14459" s="161" t="b">
        <v>0</v>
      </c>
      <c r="F14459" s="161" t="inlineStr">
        <is>
          <t>gas_rents_pct_gdp</t>
        </is>
      </c>
      <c r="G14459" s="161" t="n">
        <v>0</v>
      </c>
      <c r="H14459" s="161" t="inlineStr">
        <is>
          <t>2021</t>
        </is>
      </c>
      <c r="I14459" s="161" t="inlineStr">
        <is>
          <t>API_NY_GDP_NGAS_RT_ZS_DS2_en_csv_v2_35861.zip</t>
        </is>
      </c>
    </row>
    <row r="14460" ht="13" customHeight="1">
      <c r="A14460" s="161" t="inlineStr">
        <is>
          <t>URY</t>
        </is>
      </c>
      <c r="B14460" s="161" t="inlineStr">
        <is>
          <t>Uruguay</t>
        </is>
      </c>
      <c r="C14460" s="161" t="inlineStr">
        <is>
          <t>Latin America &amp; Caribbean</t>
        </is>
      </c>
      <c r="D14460" s="161" t="inlineStr">
        <is>
          <t>High income</t>
        </is>
      </c>
      <c r="E14460" s="161" t="b">
        <v>0</v>
      </c>
      <c r="F14460" s="161" t="inlineStr">
        <is>
          <t>coal_rents_pct_gdp</t>
        </is>
      </c>
      <c r="G14460" s="161" t="n">
        <v>0</v>
      </c>
      <c r="H14460" s="161" t="inlineStr">
        <is>
          <t>2021</t>
        </is>
      </c>
      <c r="I14460" s="161" t="inlineStr">
        <is>
          <t>API_NY_GDP_COAL_RT_ZS_DS2_en_csv_v2_35370.zip</t>
        </is>
      </c>
    </row>
    <row r="14461" ht="13" customHeight="1">
      <c r="A14461" s="161" t="inlineStr">
        <is>
          <t>URY</t>
        </is>
      </c>
      <c r="B14461" s="161" t="inlineStr">
        <is>
          <t>Uruguay</t>
        </is>
      </c>
      <c r="C14461" s="161" t="inlineStr">
        <is>
          <t>Latin America &amp; Caribbean</t>
        </is>
      </c>
      <c r="D14461" s="161" t="inlineStr">
        <is>
          <t>High income</t>
        </is>
      </c>
      <c r="E14461" s="161" t="b">
        <v>0</v>
      </c>
      <c r="F14461" s="161" t="inlineStr">
        <is>
          <t>other_fossil_gen_share_pct</t>
        </is>
      </c>
      <c r="G14461" s="161" t="n">
        <v>2.178</v>
      </c>
      <c r="H14461" s="161" t="inlineStr">
        <is>
          <t>2025</t>
        </is>
      </c>
      <c r="I14461" s="161" t="inlineStr">
        <is>
          <t>release_generation_yearly_global.csv</t>
        </is>
      </c>
    </row>
    <row r="14462" ht="13" customHeight="1">
      <c r="A14462" s="161" t="inlineStr">
        <is>
          <t>URY</t>
        </is>
      </c>
      <c r="B14462" s="161" t="inlineStr">
        <is>
          <t>Uruguay</t>
        </is>
      </c>
      <c r="C14462" s="161" t="inlineStr">
        <is>
          <t>Latin America &amp; Caribbean</t>
        </is>
      </c>
      <c r="D14462" s="161" t="inlineStr">
        <is>
          <t>High income</t>
        </is>
      </c>
      <c r="E14462" s="161" t="b">
        <v>0</v>
      </c>
      <c r="F14462" s="161" t="inlineStr">
        <is>
          <t>renewable_share_electricity_pct</t>
        </is>
      </c>
      <c r="G14462" s="161" t="n">
        <v>86.06999999999999</v>
      </c>
      <c r="H14462" s="161" t="inlineStr">
        <is>
          <t>2024</t>
        </is>
      </c>
      <c r="I14462" s="161" t="inlineStr">
        <is>
          <t>imffossilfuelsubsidiesdata.xlsb</t>
        </is>
      </c>
    </row>
    <row r="14463" ht="13" customHeight="1">
      <c r="A14463" s="161" t="inlineStr">
        <is>
          <t>URY</t>
        </is>
      </c>
      <c r="B14463" s="161" t="inlineStr">
        <is>
          <t>Uruguay</t>
        </is>
      </c>
      <c r="C14463" s="161" t="inlineStr">
        <is>
          <t>Latin America &amp; Caribbean</t>
        </is>
      </c>
      <c r="D14463" s="161" t="inlineStr">
        <is>
          <t>High income</t>
        </is>
      </c>
      <c r="E14463" s="161" t="b">
        <v>0</v>
      </c>
      <c r="F14463" s="161" t="inlineStr">
        <is>
          <t>re_share_change_pp</t>
        </is>
      </c>
      <c r="G14463" s="161" t="n">
        <v>-1.056</v>
      </c>
      <c r="H14463" s="161" t="inlineStr">
        <is>
          <t>2025</t>
        </is>
      </c>
      <c r="I14463" s="161" t="inlineStr">
        <is>
          <t>release_generation_yearly_global.csv</t>
        </is>
      </c>
    </row>
    <row r="14464" ht="13" customHeight="1">
      <c r="A14464" s="161" t="inlineStr">
        <is>
          <t>URY</t>
        </is>
      </c>
      <c r="B14464" s="161" t="inlineStr">
        <is>
          <t>Uruguay</t>
        </is>
      </c>
      <c r="C14464" s="161" t="inlineStr">
        <is>
          <t>Latin America &amp; Caribbean</t>
        </is>
      </c>
      <c r="D14464" s="161" t="inlineStr">
        <is>
          <t>High income</t>
        </is>
      </c>
      <c r="E14464" s="161" t="b">
        <v>0</v>
      </c>
      <c r="F14464" s="161" t="inlineStr">
        <is>
          <t>re_capacity_growth_pct</t>
        </is>
      </c>
      <c r="G14464" s="161" t="n">
        <v>0</v>
      </c>
      <c r="H14464" s="161" t="inlineStr">
        <is>
          <t>2025</t>
        </is>
      </c>
      <c r="I14464" s="161" t="inlineStr">
        <is>
          <t>release_generation_yearly_global.csv</t>
        </is>
      </c>
    </row>
    <row r="14465" ht="13" customHeight="1">
      <c r="A14465" s="161" t="inlineStr">
        <is>
          <t>URY</t>
        </is>
      </c>
      <c r="B14465" s="161" t="inlineStr">
        <is>
          <t>Uruguay</t>
        </is>
      </c>
      <c r="C14465" s="161" t="inlineStr">
        <is>
          <t>Latin America &amp; Caribbean</t>
        </is>
      </c>
      <c r="D14465" s="161" t="inlineStr">
        <is>
          <t>High income</t>
        </is>
      </c>
      <c r="E14465" s="161" t="b">
        <v>0</v>
      </c>
      <c r="F14465" s="161" t="inlineStr">
        <is>
          <t>inn_total_inv_2030_pct_gdp</t>
        </is>
      </c>
      <c r="G14465" s="161" t="n">
        <v>4.465831802210031</v>
      </c>
      <c r="H14465" s="161" t="inlineStr">
        <is>
          <t>2030</t>
        </is>
      </c>
      <c r="I14465" s="161" t="inlineStr">
        <is>
          <t>Mitigation_Investment_Needs_v1.1.xlsx (InvestmentNeeds v1.1, model output)</t>
        </is>
      </c>
    </row>
    <row r="14466" ht="13" customHeight="1">
      <c r="A14466" s="161" t="inlineStr">
        <is>
          <t>URY</t>
        </is>
      </c>
      <c r="B14466" s="161" t="inlineStr">
        <is>
          <t>Uruguay</t>
        </is>
      </c>
      <c r="C14466" s="161" t="inlineStr">
        <is>
          <t>Latin America &amp; Caribbean</t>
        </is>
      </c>
      <c r="D14466" s="161" t="inlineStr">
        <is>
          <t>High income</t>
        </is>
      </c>
      <c r="E14466" s="161" t="b">
        <v>0</v>
      </c>
      <c r="F14466" s="161" t="inlineStr">
        <is>
          <t>inn_incr_inv_2030_pct_gdp</t>
        </is>
      </c>
      <c r="G14466" s="161" t="n">
        <v>1.07179963253041</v>
      </c>
      <c r="H14466" s="161" t="inlineStr">
        <is>
          <t>2030</t>
        </is>
      </c>
      <c r="I14466" s="161" t="inlineStr">
        <is>
          <t>Mitigation_Investment_Needs_v1.1.xlsx (InvestmentNeeds v1.1, model output)</t>
        </is>
      </c>
    </row>
    <row r="14467" ht="13" customHeight="1">
      <c r="A14467" s="161" t="inlineStr">
        <is>
          <t>URY</t>
        </is>
      </c>
      <c r="B14467" s="161" t="inlineStr">
        <is>
          <t>Uruguay</t>
        </is>
      </c>
      <c r="C14467" s="161" t="inlineStr">
        <is>
          <t>Latin America &amp; Caribbean</t>
        </is>
      </c>
      <c r="D14467" s="161" t="inlineStr">
        <is>
          <t>High income</t>
        </is>
      </c>
      <c r="E14467" s="161" t="b">
        <v>0</v>
      </c>
      <c r="F14467" s="161" t="inlineStr">
        <is>
          <t>inn_incr_inv_gen_2030_pct_gdp</t>
        </is>
      </c>
      <c r="G14467" s="161" t="n">
        <v>0.2909153585928744</v>
      </c>
      <c r="H14467" s="161" t="inlineStr">
        <is>
          <t>2030</t>
        </is>
      </c>
      <c r="I14467" s="161" t="inlineStr">
        <is>
          <t>Mitigation_Investment_Needs_v1.1.xlsx (InvestmentNeeds v1.1, model output)</t>
        </is>
      </c>
    </row>
    <row r="14468" ht="13" customHeight="1">
      <c r="A14468" s="161" t="inlineStr">
        <is>
          <t>URY</t>
        </is>
      </c>
      <c r="B14468" s="161" t="inlineStr">
        <is>
          <t>Uruguay</t>
        </is>
      </c>
      <c r="C14468" s="161" t="inlineStr">
        <is>
          <t>Latin America &amp; Caribbean</t>
        </is>
      </c>
      <c r="D14468" s="161" t="inlineStr">
        <is>
          <t>High income</t>
        </is>
      </c>
      <c r="E14468" s="161" t="b">
        <v>0</v>
      </c>
      <c r="F14468" s="161" t="inlineStr">
        <is>
          <t>inn_incr_inv_grid_2030_pct_gdp</t>
        </is>
      </c>
      <c r="G14468" s="161" t="n">
        <v>0.1994848173208282</v>
      </c>
      <c r="H14468" s="161" t="inlineStr">
        <is>
          <t>2030</t>
        </is>
      </c>
      <c r="I14468" s="161" t="inlineStr">
        <is>
          <t>Mitigation_Investment_Needs_v1.1.xlsx (InvestmentNeeds v1.1, model output)</t>
        </is>
      </c>
    </row>
    <row r="14469" ht="13" customHeight="1">
      <c r="A14469" s="161" t="inlineStr">
        <is>
          <t>URY</t>
        </is>
      </c>
      <c r="B14469" s="161" t="inlineStr">
        <is>
          <t>Uruguay</t>
        </is>
      </c>
      <c r="C14469" s="161" t="inlineStr">
        <is>
          <t>Latin America &amp; Caribbean</t>
        </is>
      </c>
      <c r="D14469" s="161" t="inlineStr">
        <is>
          <t>High income</t>
        </is>
      </c>
      <c r="E14469" s="161" t="b">
        <v>0</v>
      </c>
      <c r="F14469" s="161" t="inlineStr">
        <is>
          <t>inn_incr_inv_trn_2030_pct_gdp</t>
        </is>
      </c>
      <c r="G14469" s="161" t="n">
        <v>0.1310415428464043</v>
      </c>
      <c r="H14469" s="161" t="inlineStr">
        <is>
          <t>2030</t>
        </is>
      </c>
      <c r="I14469" s="161" t="inlineStr">
        <is>
          <t>Mitigation_Investment_Needs_v1.1.xlsx (InvestmentNeeds v1.1, model output)</t>
        </is>
      </c>
    </row>
    <row r="14470" ht="13" customHeight="1">
      <c r="A14470" s="161" t="inlineStr">
        <is>
          <t>URY</t>
        </is>
      </c>
      <c r="B14470" s="161" t="inlineStr">
        <is>
          <t>Uruguay</t>
        </is>
      </c>
      <c r="C14470" s="161" t="inlineStr">
        <is>
          <t>Latin America &amp; Caribbean</t>
        </is>
      </c>
      <c r="D14470" s="161" t="inlineStr">
        <is>
          <t>High income</t>
        </is>
      </c>
      <c r="E14470" s="161" t="b">
        <v>0</v>
      </c>
      <c r="F14470" s="161" t="inlineStr">
        <is>
          <t>inn_incr_inv_bld_2030_pct_gdp</t>
        </is>
      </c>
      <c r="G14470" s="161" t="n">
        <v>0.0782464226840741</v>
      </c>
      <c r="H14470" s="161" t="inlineStr">
        <is>
          <t>2030</t>
        </is>
      </c>
      <c r="I14470" s="161" t="inlineStr">
        <is>
          <t>Mitigation_Investment_Needs_v1.1.xlsx (InvestmentNeeds v1.1, model output)</t>
        </is>
      </c>
    </row>
    <row r="14471" ht="13" customHeight="1">
      <c r="A14471" s="161" t="inlineStr">
        <is>
          <t>URY</t>
        </is>
      </c>
      <c r="B14471" s="161" t="inlineStr">
        <is>
          <t>Uruguay</t>
        </is>
      </c>
      <c r="C14471" s="161" t="inlineStr">
        <is>
          <t>Latin America &amp; Caribbean</t>
        </is>
      </c>
      <c r="D14471" s="161" t="inlineStr">
        <is>
          <t>High income</t>
        </is>
      </c>
      <c r="E14471" s="161" t="b">
        <v>0</v>
      </c>
      <c r="F14471" s="161" t="inlineStr">
        <is>
          <t>inn_incr_inv_ind_2030_pct_gdp</t>
        </is>
      </c>
      <c r="G14471" s="161" t="n">
        <v>0.0455327924583584</v>
      </c>
      <c r="H14471" s="161" t="inlineStr">
        <is>
          <t>2030</t>
        </is>
      </c>
      <c r="I14471" s="161" t="inlineStr">
        <is>
          <t>Mitigation_Investment_Needs_v1.1.xlsx (InvestmentNeeds v1.1, model output)</t>
        </is>
      </c>
    </row>
    <row r="14472" ht="13" customHeight="1">
      <c r="A14472" s="161" t="inlineStr">
        <is>
          <t>URY</t>
        </is>
      </c>
      <c r="B14472" s="161" t="inlineStr">
        <is>
          <t>Uruguay</t>
        </is>
      </c>
      <c r="C14472" s="161" t="inlineStr">
        <is>
          <t>Latin America &amp; Caribbean</t>
        </is>
      </c>
      <c r="D14472" s="161" t="inlineStr">
        <is>
          <t>High income</t>
        </is>
      </c>
      <c r="E14472" s="161" t="b">
        <v>0</v>
      </c>
      <c r="F14472" s="161" t="inlineStr">
        <is>
          <t>inn_incr_inv_fuel_2030_pct_gdp</t>
        </is>
      </c>
      <c r="G14472" s="161" t="n">
        <v>0.0499051574303966</v>
      </c>
      <c r="H14472" s="161" t="inlineStr">
        <is>
          <t>2030</t>
        </is>
      </c>
      <c r="I14472" s="161" t="inlineStr">
        <is>
          <t>Mitigation_Investment_Needs_v1.1.xlsx (InvestmentNeeds v1.1, model output)</t>
        </is>
      </c>
    </row>
    <row r="14473" ht="13" customHeight="1">
      <c r="A14473" s="161" t="inlineStr">
        <is>
          <t>URY</t>
        </is>
      </c>
      <c r="B14473" s="161" t="inlineStr">
        <is>
          <t>Uruguay</t>
        </is>
      </c>
      <c r="C14473" s="161" t="inlineStr">
        <is>
          <t>Latin America &amp; Caribbean</t>
        </is>
      </c>
      <c r="D14473" s="161" t="inlineStr">
        <is>
          <t>High income</t>
        </is>
      </c>
      <c r="E14473" s="161" t="b">
        <v>0</v>
      </c>
      <c r="F14473" s="161" t="inlineStr">
        <is>
          <t>inn_incr_inv_afolu_2030_pct_gdp</t>
        </is>
      </c>
      <c r="G14473" s="161" t="n">
        <v>0.2766735411974713</v>
      </c>
      <c r="H14473" s="161" t="inlineStr">
        <is>
          <t>2030</t>
        </is>
      </c>
      <c r="I14473" s="161" t="inlineStr">
        <is>
          <t>Mitigation_Investment_Needs_v1.1.xlsx (InvestmentNeeds v1.1, model output)</t>
        </is>
      </c>
    </row>
    <row r="14474" ht="13" customHeight="1">
      <c r="A14474" s="161" t="inlineStr">
        <is>
          <t>URY</t>
        </is>
      </c>
      <c r="B14474" s="161" t="inlineStr">
        <is>
          <t>Uruguay</t>
        </is>
      </c>
      <c r="C14474" s="161" t="inlineStr">
        <is>
          <t>Latin America &amp; Caribbean</t>
        </is>
      </c>
      <c r="D14474" s="161" t="inlineStr">
        <is>
          <t>High income</t>
        </is>
      </c>
      <c r="E14474" s="161" t="b">
        <v>0</v>
      </c>
      <c r="F14474" s="161" t="inlineStr">
        <is>
          <t>inn_incr_cost_a_2030_pct_gdp</t>
        </is>
      </c>
      <c r="G14474" s="161" t="n">
        <v>0.0343271129243701</v>
      </c>
      <c r="H14474" s="161" t="inlineStr">
        <is>
          <t>2030</t>
        </is>
      </c>
      <c r="I14474" s="161" t="inlineStr">
        <is>
          <t>Mitigation_Investment_Needs_v1.1.xlsx (InvestmentNeeds v1.1, model output)</t>
        </is>
      </c>
    </row>
    <row r="14475" ht="13" customHeight="1">
      <c r="A14475" s="161" t="inlineStr">
        <is>
          <t>URY</t>
        </is>
      </c>
      <c r="B14475" s="161" t="inlineStr">
        <is>
          <t>Uruguay</t>
        </is>
      </c>
      <c r="C14475" s="161" t="inlineStr">
        <is>
          <t>Latin America &amp; Caribbean</t>
        </is>
      </c>
      <c r="D14475" s="161" t="inlineStr">
        <is>
          <t>High income</t>
        </is>
      </c>
      <c r="E14475" s="161" t="b">
        <v>0</v>
      </c>
      <c r="F14475" s="161" t="inlineStr">
        <is>
          <t>inn_incr_cost_b_2030_pct_gdp</t>
        </is>
      </c>
      <c r="G14475" s="161" t="n">
        <v>0.048362945429599</v>
      </c>
      <c r="H14475" s="161" t="inlineStr">
        <is>
          <t>2030</t>
        </is>
      </c>
      <c r="I14475" s="161" t="inlineStr">
        <is>
          <t>Mitigation_Investment_Needs_v1.1.xlsx (InvestmentNeeds v1.1, model output)</t>
        </is>
      </c>
    </row>
    <row r="14476" ht="13" customHeight="1">
      <c r="A14476" s="161" t="inlineStr">
        <is>
          <t>URY</t>
        </is>
      </c>
      <c r="B14476" s="161" t="inlineStr">
        <is>
          <t>Uruguay</t>
        </is>
      </c>
      <c r="C14476" s="161" t="inlineStr">
        <is>
          <t>Latin America &amp; Caribbean</t>
        </is>
      </c>
      <c r="D14476" s="161" t="inlineStr">
        <is>
          <t>High income</t>
        </is>
      </c>
      <c r="E14476" s="161" t="b">
        <v>0</v>
      </c>
      <c r="F14476" s="161" t="inlineStr">
        <is>
          <t>inn_incr_cost_c_2030_pct_gdp</t>
        </is>
      </c>
      <c r="G14476" s="161" t="n">
        <v>0.000782643139041</v>
      </c>
      <c r="H14476" s="161" t="inlineStr">
        <is>
          <t>2030</t>
        </is>
      </c>
      <c r="I14476" s="161" t="inlineStr">
        <is>
          <t>Mitigation_Investment_Needs_v1.1.xlsx (InvestmentNeeds v1.1, model output)</t>
        </is>
      </c>
    </row>
    <row r="14477" ht="13" customHeight="1">
      <c r="A14477" s="161" t="inlineStr">
        <is>
          <t>URY</t>
        </is>
      </c>
      <c r="B14477" s="161" t="inlineStr">
        <is>
          <t>Uruguay</t>
        </is>
      </c>
      <c r="C14477" s="161" t="inlineStr">
        <is>
          <t>Latin America &amp; Caribbean</t>
        </is>
      </c>
      <c r="D14477" s="161" t="inlineStr">
        <is>
          <t>High income</t>
        </is>
      </c>
      <c r="E14477" s="161" t="b">
        <v>0</v>
      </c>
      <c r="F14477" s="161" t="inlineStr">
        <is>
          <t>inn_cost_per_t_b_2030_usd</t>
        </is>
      </c>
      <c r="G14477" s="161" t="n">
        <v>84.9503877429084</v>
      </c>
      <c r="H14477" s="161" t="inlineStr">
        <is>
          <t>2030</t>
        </is>
      </c>
      <c r="I14477" s="161" t="inlineStr">
        <is>
          <t>Mitigation_Investment_Needs_v1.1.xlsx (InvestmentNeeds v1.1, model output)</t>
        </is>
      </c>
    </row>
    <row r="14478" ht="13" customHeight="1">
      <c r="A14478" s="161" t="inlineStr">
        <is>
          <t>URY</t>
        </is>
      </c>
      <c r="B14478" s="161" t="inlineStr">
        <is>
          <t>Uruguay</t>
        </is>
      </c>
      <c r="C14478" s="161" t="inlineStr">
        <is>
          <t>Latin America &amp; Caribbean</t>
        </is>
      </c>
      <c r="D14478" s="161" t="inlineStr">
        <is>
          <t>High income</t>
        </is>
      </c>
      <c r="E14478" s="161" t="b">
        <v>0</v>
      </c>
      <c r="F14478" s="161" t="inlineStr">
        <is>
          <t>inn_coc_penalty_2030_pct_gdp</t>
        </is>
      </c>
      <c r="G14478" s="161" t="n">
        <v>-0.0584826354384534</v>
      </c>
      <c r="H14478" s="161" t="inlineStr">
        <is>
          <t>2030</t>
        </is>
      </c>
      <c r="I14478" s="161" t="inlineStr">
        <is>
          <t>Mitigation_Investment_Needs_v1.1.xlsx (InvestmentNeeds v1.1, model output)</t>
        </is>
      </c>
    </row>
    <row r="14479" ht="13" customHeight="1">
      <c r="A14479" s="161" t="inlineStr">
        <is>
          <t>URY</t>
        </is>
      </c>
      <c r="B14479" s="161" t="inlineStr">
        <is>
          <t>Uruguay</t>
        </is>
      </c>
      <c r="C14479" s="161" t="inlineStr">
        <is>
          <t>Latin America &amp; Caribbean</t>
        </is>
      </c>
      <c r="D14479" s="161" t="inlineStr">
        <is>
          <t>High income</t>
        </is>
      </c>
      <c r="E14479" s="161" t="b">
        <v>0</v>
      </c>
      <c r="F14479" s="161" t="inlineStr">
        <is>
          <t>inn_pima_adj_inv_2030_pct_gdp</t>
        </is>
      </c>
      <c r="G14479" s="161" t="n">
        <v>5.126530205824661</v>
      </c>
      <c r="H14479" s="161" t="inlineStr">
        <is>
          <t>2030</t>
        </is>
      </c>
      <c r="I14479" s="161" t="inlineStr">
        <is>
          <t>Mitigation_Investment_Needs_v1.1.xlsx (InvestmentNeeds v1.1, model output)</t>
        </is>
      </c>
    </row>
    <row r="14480" ht="13" customHeight="1">
      <c r="A14480" s="161" t="inlineStr">
        <is>
          <t>URY</t>
        </is>
      </c>
      <c r="B14480" s="161" t="inlineStr">
        <is>
          <t>Uruguay</t>
        </is>
      </c>
      <c r="C14480" s="161" t="inlineStr">
        <is>
          <t>Latin America &amp; Caribbean</t>
        </is>
      </c>
      <c r="D14480" s="161" t="inlineStr">
        <is>
          <t>High income</t>
        </is>
      </c>
      <c r="E14480" s="161" t="b">
        <v>0</v>
      </c>
      <c r="F14480" s="161" t="inlineStr">
        <is>
          <t>nmim_nz_inv_2030_pct_gdp</t>
        </is>
      </c>
      <c r="G14480" s="161" t="n">
        <v>1.765509335574896</v>
      </c>
      <c r="H14480" s="161" t="inlineStr">
        <is>
          <t>2030</t>
        </is>
      </c>
      <c r="I14480" s="161" t="inlineStr">
        <is>
          <t>nmim_summary_v0_2.csv (InvestmentNeeds NMIM v0.2, model output)</t>
        </is>
      </c>
    </row>
    <row r="14481" ht="13" customHeight="1">
      <c r="A14481" s="161" t="inlineStr">
        <is>
          <t>URY</t>
        </is>
      </c>
      <c r="B14481" s="161" t="inlineStr">
        <is>
          <t>Uruguay</t>
        </is>
      </c>
      <c r="C14481" s="161" t="inlineStr">
        <is>
          <t>Latin America &amp; Caribbean</t>
        </is>
      </c>
      <c r="D14481" s="161" t="inlineStr">
        <is>
          <t>High income</t>
        </is>
      </c>
      <c r="E14481" s="161" t="b">
        <v>0</v>
      </c>
      <c r="F14481" s="161" t="inlineStr">
        <is>
          <t>nmim_typ1_2030_pct_gdp</t>
        </is>
      </c>
      <c r="G14481" s="161" t="n">
        <v>0.1896750103450775</v>
      </c>
      <c r="H14481" s="161" t="inlineStr">
        <is>
          <t>2030</t>
        </is>
      </c>
      <c r="I14481" s="161" t="inlineStr">
        <is>
          <t>nmim_summary_v0_2.csv (InvestmentNeeds NMIM v0.2, model output)</t>
        </is>
      </c>
    </row>
    <row r="14482" ht="13" customHeight="1">
      <c r="A14482" s="161" t="inlineStr">
        <is>
          <t>URY</t>
        </is>
      </c>
      <c r="B14482" s="161" t="inlineStr">
        <is>
          <t>Uruguay</t>
        </is>
      </c>
      <c r="C14482" s="161" t="inlineStr">
        <is>
          <t>Latin America &amp; Caribbean</t>
        </is>
      </c>
      <c r="D14482" s="161" t="inlineStr">
        <is>
          <t>High income</t>
        </is>
      </c>
      <c r="E14482" s="161" t="b">
        <v>0</v>
      </c>
      <c r="F14482" s="161" t="inlineStr">
        <is>
          <t>nmim_typ2_2030_pct_gdp</t>
        </is>
      </c>
      <c r="G14482" s="161" t="n">
        <v>0.3410681179727081</v>
      </c>
      <c r="H14482" s="161" t="inlineStr">
        <is>
          <t>2030</t>
        </is>
      </c>
      <c r="I14482" s="161" t="inlineStr">
        <is>
          <t>nmim_summary_v0_2.csv (InvestmentNeeds NMIM v0.2, model output)</t>
        </is>
      </c>
    </row>
    <row r="14483" ht="13" customHeight="1">
      <c r="A14483" s="161" t="inlineStr">
        <is>
          <t>URY</t>
        </is>
      </c>
      <c r="B14483" s="161" t="inlineStr">
        <is>
          <t>Uruguay</t>
        </is>
      </c>
      <c r="C14483" s="161" t="inlineStr">
        <is>
          <t>Latin America &amp; Caribbean</t>
        </is>
      </c>
      <c r="D14483" s="161" t="inlineStr">
        <is>
          <t>High income</t>
        </is>
      </c>
      <c r="E14483" s="161" t="b">
        <v>0</v>
      </c>
      <c r="F14483" s="161" t="inlineStr">
        <is>
          <t>nmim_typ3_2030_pct_gdp</t>
        </is>
      </c>
      <c r="G14483" s="161" t="n">
        <v>0.2543164269212887</v>
      </c>
      <c r="H14483" s="161" t="inlineStr">
        <is>
          <t>2030</t>
        </is>
      </c>
      <c r="I14483" s="161" t="inlineStr">
        <is>
          <t>nmim_summary_v0_2.csv (InvestmentNeeds NMIM v0.2, model output)</t>
        </is>
      </c>
    </row>
    <row r="14484" ht="13" customHeight="1">
      <c r="A14484" s="161" t="inlineStr">
        <is>
          <t>URY</t>
        </is>
      </c>
      <c r="B14484" s="161" t="inlineStr">
        <is>
          <t>Uruguay</t>
        </is>
      </c>
      <c r="C14484" s="161" t="inlineStr">
        <is>
          <t>Latin America &amp; Caribbean</t>
        </is>
      </c>
      <c r="D14484" s="161" t="inlineStr">
        <is>
          <t>High income</t>
        </is>
      </c>
      <c r="E14484" s="161" t="b">
        <v>0</v>
      </c>
      <c r="F14484" s="161" t="inlineStr">
        <is>
          <t>nmim_typ4_2030_pct_gdp</t>
        </is>
      </c>
      <c r="G14484" s="161" t="n">
        <v>0.3220784282243771</v>
      </c>
      <c r="H14484" s="161" t="inlineStr">
        <is>
          <t>2030</t>
        </is>
      </c>
      <c r="I14484" s="161" t="inlineStr">
        <is>
          <t>nmim_summary_v0_2.csv (InvestmentNeeds NMIM v0.2, model output)</t>
        </is>
      </c>
    </row>
    <row r="14485" ht="13" customHeight="1">
      <c r="A14485" s="161" t="inlineStr">
        <is>
          <t>URY</t>
        </is>
      </c>
      <c r="B14485" s="161" t="inlineStr">
        <is>
          <t>Uruguay</t>
        </is>
      </c>
      <c r="C14485" s="161" t="inlineStr">
        <is>
          <t>Latin America &amp; Caribbean</t>
        </is>
      </c>
      <c r="D14485" s="161" t="inlineStr">
        <is>
          <t>High income</t>
        </is>
      </c>
      <c r="E14485" s="161" t="b">
        <v>0</v>
      </c>
      <c r="F14485" s="161" t="inlineStr">
        <is>
          <t>nmim_typ5_2030_pct_gdp</t>
        </is>
      </c>
      <c r="G14485" s="161" t="n">
        <v>0.6583713518926684</v>
      </c>
      <c r="H14485" s="161" t="inlineStr">
        <is>
          <t>2030</t>
        </is>
      </c>
      <c r="I14485" s="161" t="inlineStr">
        <is>
          <t>nmim_summary_v0_2.csv (InvestmentNeeds NMIM v0.2, model output)</t>
        </is>
      </c>
    </row>
    <row r="14486" ht="13" customHeight="1">
      <c r="A14486" s="161" t="inlineStr">
        <is>
          <t>URY</t>
        </is>
      </c>
      <c r="B14486" s="161" t="inlineStr">
        <is>
          <t>Uruguay</t>
        </is>
      </c>
      <c r="C14486" s="161" t="inlineStr">
        <is>
          <t>Latin America &amp; Caribbean</t>
        </is>
      </c>
      <c r="D14486" s="161" t="inlineStr">
        <is>
          <t>High income</t>
        </is>
      </c>
      <c r="E14486" s="161" t="b">
        <v>0</v>
      </c>
      <c r="F14486" s="161" t="inlineStr">
        <is>
          <t>nmim_budget_need_2030_pct_gdp</t>
        </is>
      </c>
      <c r="G14486" s="161" t="n">
        <v>0.2862985388123907</v>
      </c>
      <c r="H14486" s="161" t="inlineStr">
        <is>
          <t>2030</t>
        </is>
      </c>
      <c r="I14486" s="161" t="inlineStr">
        <is>
          <t>nmim_summary_v0_2.csv (InvestmentNeeds NMIM v0.2, model output)</t>
        </is>
      </c>
    </row>
    <row r="14487" ht="13" customHeight="1">
      <c r="A14487" s="161" t="inlineStr">
        <is>
          <t>URY</t>
        </is>
      </c>
      <c r="B14487" s="161" t="inlineStr">
        <is>
          <t>Uruguay</t>
        </is>
      </c>
      <c r="C14487" s="161" t="inlineStr">
        <is>
          <t>Latin America &amp; Caribbean</t>
        </is>
      </c>
      <c r="D14487" s="161" t="inlineStr">
        <is>
          <t>High income</t>
        </is>
      </c>
      <c r="E14487" s="161" t="b">
        <v>0</v>
      </c>
      <c r="F14487" s="161" t="inlineStr">
        <is>
          <t>nmim_private_share_2030_pct</t>
        </is>
      </c>
      <c r="G14487" s="161" t="n">
        <v>64.46540129188672</v>
      </c>
      <c r="H14487" s="161" t="inlineStr">
        <is>
          <t>2030</t>
        </is>
      </c>
      <c r="I14487" s="161" t="inlineStr">
        <is>
          <t>nmim_summary_v0_2.csv (InvestmentNeeds NMIM v0.2, model output)</t>
        </is>
      </c>
    </row>
    <row r="14488" ht="13" customHeight="1">
      <c r="A14488" s="161" t="inlineStr">
        <is>
          <t>URY</t>
        </is>
      </c>
      <c r="B14488" s="161" t="inlineStr">
        <is>
          <t>Uruguay</t>
        </is>
      </c>
      <c r="C14488" s="161" t="inlineStr">
        <is>
          <t>Latin America &amp; Caribbean</t>
        </is>
      </c>
      <c r="D14488" s="161" t="inlineStr">
        <is>
          <t>High income</t>
        </is>
      </c>
      <c r="E14488" s="161" t="b">
        <v>0</v>
      </c>
      <c r="F14488" s="161" t="inlineStr">
        <is>
          <t>nmim_incr_inv_2030_pct_gdp</t>
        </is>
      </c>
      <c r="G14488" s="161" t="n">
        <v>1.131854715347319</v>
      </c>
      <c r="H14488" s="161" t="inlineStr">
        <is>
          <t>2030</t>
        </is>
      </c>
      <c r="I14488" s="161" t="inlineStr">
        <is>
          <t>nmim_summary_v0_2.csv (InvestmentNeeds NMIM v0.2, model output)</t>
        </is>
      </c>
    </row>
    <row r="14489" ht="13" customHeight="1">
      <c r="A14489" s="161" t="inlineStr">
        <is>
          <t>URY</t>
        </is>
      </c>
      <c r="B14489" s="161" t="inlineStr">
        <is>
          <t>Uruguay</t>
        </is>
      </c>
      <c r="C14489" s="161" t="inlineStr">
        <is>
          <t>Latin America &amp; Caribbean</t>
        </is>
      </c>
      <c r="D14489" s="161" t="inlineStr">
        <is>
          <t>High income</t>
        </is>
      </c>
      <c r="E14489" s="161" t="b">
        <v>0</v>
      </c>
      <c r="F14489" s="161" t="inlineStr">
        <is>
          <t>nmim_incr_inv_2050_pct_gdp</t>
        </is>
      </c>
      <c r="G14489" s="161" t="n">
        <v>1.355172256527037</v>
      </c>
      <c r="H14489" s="161" t="inlineStr">
        <is>
          <t>2050</t>
        </is>
      </c>
      <c r="I14489" s="161" t="inlineStr">
        <is>
          <t>nmim_summary_v0_2.csv (InvestmentNeeds NMIM v0.2, model output)</t>
        </is>
      </c>
    </row>
    <row r="14490" ht="13" customHeight="1">
      <c r="A14490" s="161" t="inlineStr">
        <is>
          <t>URY</t>
        </is>
      </c>
      <c r="B14490" s="161" t="inlineStr">
        <is>
          <t>Uruguay</t>
        </is>
      </c>
      <c r="C14490" s="161" t="inlineStr">
        <is>
          <t>Latin America &amp; Caribbean</t>
        </is>
      </c>
      <c r="D14490" s="161" t="inlineStr">
        <is>
          <t>High income</t>
        </is>
      </c>
      <c r="E14490" s="161" t="b">
        <v>0</v>
      </c>
      <c r="F14490" s="161" t="inlineStr">
        <is>
          <t>nmim_pv_incr_cost_b_pct_gdp</t>
        </is>
      </c>
      <c r="G14490" s="161" t="n">
        <v>5.929800811702143</v>
      </c>
      <c r="H14490" s="161" t="inlineStr">
        <is>
          <t>2025-2050</t>
        </is>
      </c>
      <c r="I14490" s="161" t="inlineStr">
        <is>
          <t>nmim_summary_v0_2.csv (InvestmentNeeds NMIM v0.2, model output)</t>
        </is>
      </c>
    </row>
    <row r="14491" ht="13" customHeight="1">
      <c r="A14491" s="161" t="inlineStr">
        <is>
          <t>URY</t>
        </is>
      </c>
      <c r="B14491" s="161" t="inlineStr">
        <is>
          <t>Uruguay</t>
        </is>
      </c>
      <c r="C14491" s="161" t="inlineStr">
        <is>
          <t>Latin America &amp; Caribbean</t>
        </is>
      </c>
      <c r="D14491" s="161" t="inlineStr">
        <is>
          <t>High income</t>
        </is>
      </c>
      <c r="E14491" s="161" t="b">
        <v>0</v>
      </c>
      <c r="F14491" s="161" t="inlineStr">
        <is>
          <t>price_diesel_usd_litre</t>
        </is>
      </c>
      <c r="G14491" s="161" t="n">
        <v>1.066</v>
      </c>
      <c r="H14491" s="161" t="inlineStr">
        <is>
          <t>2024</t>
        </is>
      </c>
      <c r="I14491" s="161" t="inlineStr">
        <is>
          <t>imffossilfuelsubsidiesdata.xlsb</t>
        </is>
      </c>
    </row>
    <row r="14492" ht="13" customHeight="1">
      <c r="A14492" s="161" t="inlineStr">
        <is>
          <t>URY</t>
        </is>
      </c>
      <c r="B14492" s="161" t="inlineStr">
        <is>
          <t>Uruguay</t>
        </is>
      </c>
      <c r="C14492" s="161" t="inlineStr">
        <is>
          <t>Latin America &amp; Caribbean</t>
        </is>
      </c>
      <c r="D14492" s="161" t="inlineStr">
        <is>
          <t>High income</t>
        </is>
      </c>
      <c r="E14492" s="161" t="b">
        <v>0</v>
      </c>
      <c r="F14492" s="161" t="inlineStr">
        <is>
          <t>price_gasoline_usd_litre</t>
        </is>
      </c>
      <c r="G14492" s="161" t="n">
        <v>1.892</v>
      </c>
      <c r="H14492" s="161" t="inlineStr">
        <is>
          <t>2024</t>
        </is>
      </c>
      <c r="I14492" s="161" t="inlineStr">
        <is>
          <t>imffossilfuelsubsidiesdata.xlsb</t>
        </is>
      </c>
    </row>
    <row r="14493" ht="13" customHeight="1">
      <c r="A14493" s="161" t="inlineStr">
        <is>
          <t>URY</t>
        </is>
      </c>
      <c r="B14493" s="161" t="inlineStr">
        <is>
          <t>Uruguay</t>
        </is>
      </c>
      <c r="C14493" s="161" t="inlineStr">
        <is>
          <t>Latin America &amp; Caribbean</t>
        </is>
      </c>
      <c r="D14493" s="161" t="inlineStr">
        <is>
          <t>High income</t>
        </is>
      </c>
      <c r="E14493" s="161" t="b">
        <v>0</v>
      </c>
      <c r="F14493" s="161" t="inlineStr">
        <is>
          <t>price_electricity_residential_usd_kwh</t>
        </is>
      </c>
      <c r="G14493" s="161" t="n">
        <v>0.228</v>
      </c>
      <c r="H14493" s="161" t="inlineStr">
        <is>
          <t>2024</t>
        </is>
      </c>
      <c r="I14493" s="161" t="inlineStr">
        <is>
          <t>imffossilfuelsubsidiesdata.xlsb</t>
        </is>
      </c>
    </row>
    <row r="14494" ht="13" customHeight="1">
      <c r="A14494" s="161" t="inlineStr">
        <is>
          <t>URY</t>
        </is>
      </c>
      <c r="B14494" s="161" t="inlineStr">
        <is>
          <t>Uruguay</t>
        </is>
      </c>
      <c r="C14494" s="161" t="inlineStr">
        <is>
          <t>Latin America &amp; Caribbean</t>
        </is>
      </c>
      <c r="D14494" s="161" t="inlineStr">
        <is>
          <t>High income</t>
        </is>
      </c>
      <c r="E14494" s="161" t="b">
        <v>0</v>
      </c>
      <c r="F14494" s="161" t="inlineStr">
        <is>
          <t>price_electricity_industry_usd_kwh</t>
        </is>
      </c>
      <c r="G14494" s="161" t="n">
        <v>0.153</v>
      </c>
      <c r="H14494" s="161" t="inlineStr">
        <is>
          <t>2024</t>
        </is>
      </c>
      <c r="I14494" s="161" t="inlineStr">
        <is>
          <t>imffossilfuelsubsidiesdata.xlsb</t>
        </is>
      </c>
    </row>
    <row r="14495" ht="13" customHeight="1">
      <c r="A14495" s="161" t="inlineStr">
        <is>
          <t>URY</t>
        </is>
      </c>
      <c r="B14495" s="161" t="inlineStr">
        <is>
          <t>Uruguay</t>
        </is>
      </c>
      <c r="C14495" s="161" t="inlineStr">
        <is>
          <t>Latin America &amp; Caribbean</t>
        </is>
      </c>
      <c r="D14495" s="161" t="inlineStr">
        <is>
          <t>High income</t>
        </is>
      </c>
      <c r="E14495" s="161" t="b">
        <v>0</v>
      </c>
      <c r="F14495" s="161" t="inlineStr">
        <is>
          <t>price_gas_residential_usd_gj</t>
        </is>
      </c>
      <c r="G14495" s="161" t="n">
        <v>41.432</v>
      </c>
      <c r="H14495" s="161" t="inlineStr">
        <is>
          <t>2024</t>
        </is>
      </c>
      <c r="I14495" s="161" t="inlineStr">
        <is>
          <t>imffossilfuelsubsidiesdata.xlsb</t>
        </is>
      </c>
    </row>
    <row r="14496" ht="13" customHeight="1">
      <c r="A14496" s="161" t="inlineStr">
        <is>
          <t>URY</t>
        </is>
      </c>
      <c r="B14496" s="161" t="inlineStr">
        <is>
          <t>Uruguay</t>
        </is>
      </c>
      <c r="C14496" s="161" t="inlineStr">
        <is>
          <t>Latin America &amp; Caribbean</t>
        </is>
      </c>
      <c r="D14496" s="161" t="inlineStr">
        <is>
          <t>High income</t>
        </is>
      </c>
      <c r="E14496" s="161" t="b">
        <v>0</v>
      </c>
      <c r="F14496" s="161" t="inlineStr">
        <is>
          <t>price_gas_industry_usd_gj</t>
        </is>
      </c>
      <c r="G14496" s="161" t="n">
        <v>26.54</v>
      </c>
      <c r="H14496" s="161" t="inlineStr">
        <is>
          <t>2024</t>
        </is>
      </c>
      <c r="I14496" s="161" t="inlineStr">
        <is>
          <t>imffossilfuelsubsidiesdata.xlsb</t>
        </is>
      </c>
    </row>
    <row r="14497" ht="13" customHeight="1">
      <c r="A14497" s="161" t="inlineStr">
        <is>
          <t>URY</t>
        </is>
      </c>
      <c r="B14497" s="161" t="inlineStr">
        <is>
          <t>Uruguay</t>
        </is>
      </c>
      <c r="C14497" s="161" t="inlineStr">
        <is>
          <t>Latin America &amp; Caribbean</t>
        </is>
      </c>
      <c r="D14497" s="161" t="inlineStr">
        <is>
          <t>High income</t>
        </is>
      </c>
      <c r="E14497" s="161" t="b">
        <v>0</v>
      </c>
      <c r="F14497" s="161" t="inlineStr">
        <is>
          <t>price_gas_power_usd_gj</t>
        </is>
      </c>
      <c r="G14497" s="161" t="n">
        <v>26.54</v>
      </c>
      <c r="H14497" s="161" t="inlineStr">
        <is>
          <t>2024</t>
        </is>
      </c>
      <c r="I14497" s="161" t="inlineStr">
        <is>
          <t>imffossilfuelsubsidiesdata.xlsb</t>
        </is>
      </c>
    </row>
    <row r="14498" ht="13" customHeight="1">
      <c r="A14498" s="161" t="inlineStr">
        <is>
          <t>URY</t>
        </is>
      </c>
      <c r="B14498" s="161" t="inlineStr">
        <is>
          <t>Uruguay</t>
        </is>
      </c>
      <c r="C14498" s="161" t="inlineStr">
        <is>
          <t>Latin America &amp; Caribbean</t>
        </is>
      </c>
      <c r="D14498" s="161" t="inlineStr">
        <is>
          <t>High income</t>
        </is>
      </c>
      <c r="E14498" s="161" t="b">
        <v>0</v>
      </c>
      <c r="F14498" s="161" t="inlineStr">
        <is>
          <t>price_coal_residential_usd_gj</t>
        </is>
      </c>
      <c r="G14498" s="161" t="n">
        <v>12.71</v>
      </c>
      <c r="H14498" s="161" t="inlineStr">
        <is>
          <t>2024</t>
        </is>
      </c>
      <c r="I14498" s="161" t="inlineStr">
        <is>
          <t>imffossilfuelsubsidiesdata.xlsb</t>
        </is>
      </c>
    </row>
    <row r="14499" ht="13" customHeight="1">
      <c r="A14499" s="161" t="inlineStr">
        <is>
          <t>URY</t>
        </is>
      </c>
      <c r="B14499" s="161" t="inlineStr">
        <is>
          <t>Uruguay</t>
        </is>
      </c>
      <c r="C14499" s="161" t="inlineStr">
        <is>
          <t>Latin America &amp; Caribbean</t>
        </is>
      </c>
      <c r="D14499" s="161" t="inlineStr">
        <is>
          <t>High income</t>
        </is>
      </c>
      <c r="E14499" s="161" t="b">
        <v>0</v>
      </c>
      <c r="F14499" s="161" t="inlineStr">
        <is>
          <t>price_coal_industry_usd_gj</t>
        </is>
      </c>
      <c r="G14499" s="161" t="n">
        <v>6.149</v>
      </c>
      <c r="H14499" s="161" t="inlineStr">
        <is>
          <t>2024</t>
        </is>
      </c>
      <c r="I14499" s="161" t="inlineStr">
        <is>
          <t>imffossilfuelsubsidiesdata.xlsb</t>
        </is>
      </c>
    </row>
    <row r="14500" ht="13" customHeight="1">
      <c r="A14500" s="161" t="inlineStr">
        <is>
          <t>URY</t>
        </is>
      </c>
      <c r="B14500" s="161" t="inlineStr">
        <is>
          <t>Uruguay</t>
        </is>
      </c>
      <c r="C14500" s="161" t="inlineStr">
        <is>
          <t>Latin America &amp; Caribbean</t>
        </is>
      </c>
      <c r="D14500" s="161" t="inlineStr">
        <is>
          <t>High income</t>
        </is>
      </c>
      <c r="E14500" s="161" t="b">
        <v>0</v>
      </c>
      <c r="F14500" s="161" t="inlineStr">
        <is>
          <t>price_coal_power_usd_gj</t>
        </is>
      </c>
      <c r="G14500" s="161" t="n">
        <v>4.659</v>
      </c>
      <c r="H14500" s="161" t="inlineStr">
        <is>
          <t>2024</t>
        </is>
      </c>
      <c r="I14500" s="161" t="inlineStr">
        <is>
          <t>imffossilfuelsubsidiesdata.xlsb</t>
        </is>
      </c>
    </row>
    <row r="14501" ht="13" customHeight="1">
      <c r="A14501" s="161" t="inlineStr">
        <is>
          <t>URY</t>
        </is>
      </c>
      <c r="B14501" s="161" t="inlineStr">
        <is>
          <t>Uruguay</t>
        </is>
      </c>
      <c r="C14501" s="161" t="inlineStr">
        <is>
          <t>Latin America &amp; Caribbean</t>
        </is>
      </c>
      <c r="D14501" s="161" t="inlineStr">
        <is>
          <t>High income</t>
        </is>
      </c>
      <c r="E14501" s="161" t="b">
        <v>0</v>
      </c>
      <c r="F14501" s="161" t="inlineStr">
        <is>
          <t>power_market_structure</t>
        </is>
      </c>
      <c r="G14501" s="161" t="n">
        <v>2</v>
      </c>
      <c r="H14501" s="161" t="inlineStr">
        <is>
          <t>2013</t>
        </is>
      </c>
      <c r="I14501" s="161" t="inlineStr">
        <is>
          <t>dataverse_files.zip</t>
        </is>
      </c>
    </row>
    <row r="14502" ht="13" customHeight="1">
      <c r="A14502" s="161" t="inlineStr">
        <is>
          <t>URY</t>
        </is>
      </c>
      <c r="B14502" s="161" t="inlineStr">
        <is>
          <t>Uruguay</t>
        </is>
      </c>
      <c r="C14502" s="161" t="inlineStr">
        <is>
          <t>Latin America &amp; Caribbean</t>
        </is>
      </c>
      <c r="D14502" s="161" t="inlineStr">
        <is>
          <t>High income</t>
        </is>
      </c>
      <c r="E14502" s="161" t="b">
        <v>0</v>
      </c>
      <c r="F14502" s="161" t="inlineStr">
        <is>
          <t>independent_regulator</t>
        </is>
      </c>
      <c r="G14502" s="161" t="n">
        <v>1</v>
      </c>
      <c r="H14502" s="161" t="inlineStr">
        <is>
          <t>2013</t>
        </is>
      </c>
      <c r="I14502" s="161" t="inlineStr">
        <is>
          <t>dataverse_files.zip</t>
        </is>
      </c>
    </row>
    <row r="14503" ht="13" customHeight="1">
      <c r="A14503" s="161" t="inlineStr">
        <is>
          <t>URY</t>
        </is>
      </c>
      <c r="B14503" s="161" t="inlineStr">
        <is>
          <t>Uruguay</t>
        </is>
      </c>
      <c r="C14503" s="161" t="inlineStr">
        <is>
          <t>Latin America &amp; Caribbean</t>
        </is>
      </c>
      <c r="D14503" s="161" t="inlineStr">
        <is>
          <t>High income</t>
        </is>
      </c>
      <c r="E14503" s="161" t="b">
        <v>0</v>
      </c>
      <c r="F14503" s="161" t="inlineStr">
        <is>
          <t>generation_unbundled</t>
        </is>
      </c>
      <c r="G14503" s="161" t="n">
        <v>0</v>
      </c>
      <c r="H14503" s="161" t="inlineStr">
        <is>
          <t>2013</t>
        </is>
      </c>
      <c r="I14503" s="161" t="inlineStr">
        <is>
          <t>dataverse_files.zip</t>
        </is>
      </c>
    </row>
    <row r="14504" ht="13" customHeight="1">
      <c r="A14504" s="161" t="inlineStr">
        <is>
          <t>URY</t>
        </is>
      </c>
      <c r="B14504" s="161" t="inlineStr">
        <is>
          <t>Uruguay</t>
        </is>
      </c>
      <c r="C14504" s="161" t="inlineStr">
        <is>
          <t>Latin America &amp; Caribbean</t>
        </is>
      </c>
      <c r="D14504" s="161" t="inlineStr">
        <is>
          <t>High income</t>
        </is>
      </c>
      <c r="E14504" s="161" t="b">
        <v>0</v>
      </c>
      <c r="F14504" s="161" t="inlineStr">
        <is>
          <t>rise_renewable_energy_score</t>
        </is>
      </c>
      <c r="G14504" s="161" t="n">
        <v>53.815</v>
      </c>
      <c r="H14504" s="161" t="inlineStr">
        <is>
          <t>2023</t>
        </is>
      </c>
      <c r="I14504" s="161" t="inlineStr">
        <is>
          <t>WB_RISE_WIDEF.csv</t>
        </is>
      </c>
    </row>
    <row r="14505" ht="13" customHeight="1">
      <c r="A14505" s="161" t="inlineStr">
        <is>
          <t>URY</t>
        </is>
      </c>
      <c r="B14505" s="161" t="inlineStr">
        <is>
          <t>Uruguay</t>
        </is>
      </c>
      <c r="C14505" s="161" t="inlineStr">
        <is>
          <t>Latin America &amp; Caribbean</t>
        </is>
      </c>
      <c r="D14505" s="161" t="inlineStr">
        <is>
          <t>High income</t>
        </is>
      </c>
      <c r="E14505" s="161" t="b">
        <v>0</v>
      </c>
      <c r="F14505" s="161" t="inlineStr">
        <is>
          <t>rise_level_playing_field_score</t>
        </is>
      </c>
      <c r="G14505" s="161" t="n">
        <v>40</v>
      </c>
      <c r="H14505" s="161" t="inlineStr">
        <is>
          <t>2023</t>
        </is>
      </c>
      <c r="I14505" s="161" t="inlineStr">
        <is>
          <t>WB_RISE_WIDEF.csv</t>
        </is>
      </c>
    </row>
    <row r="14506" ht="13" customHeight="1">
      <c r="A14506" s="161" t="inlineStr">
        <is>
          <t>URY</t>
        </is>
      </c>
      <c r="B14506" s="161" t="inlineStr">
        <is>
          <t>Uruguay</t>
        </is>
      </c>
      <c r="C14506" s="161" t="inlineStr">
        <is>
          <t>Latin America &amp; Caribbean</t>
        </is>
      </c>
      <c r="D14506" s="161" t="inlineStr">
        <is>
          <t>High income</t>
        </is>
      </c>
      <c r="E14506" s="161" t="b">
        <v>0</v>
      </c>
      <c r="F14506" s="161" t="inlineStr">
        <is>
          <t>rise_ee_financing_mechanisms_score</t>
        </is>
      </c>
      <c r="G14506" s="161" t="n">
        <v>100</v>
      </c>
      <c r="H14506" s="161" t="inlineStr">
        <is>
          <t>2023</t>
        </is>
      </c>
      <c r="I14506" s="161" t="inlineStr">
        <is>
          <t>WB_RISE_WIDEF.csv</t>
        </is>
      </c>
    </row>
    <row r="14507" ht="13" customHeight="1">
      <c r="A14507" s="161" t="inlineStr">
        <is>
          <t>URY</t>
        </is>
      </c>
      <c r="B14507" s="161" t="inlineStr">
        <is>
          <t>Uruguay</t>
        </is>
      </c>
      <c r="C14507" s="161" t="inlineStr">
        <is>
          <t>Latin America &amp; Caribbean</t>
        </is>
      </c>
      <c r="D14507" s="161" t="inlineStr">
        <is>
          <t>High income</t>
        </is>
      </c>
      <c r="E14507" s="161" t="b">
        <v>0</v>
      </c>
      <c r="F14507" s="161" t="inlineStr">
        <is>
          <t>revenue_pct_gdp</t>
        </is>
      </c>
      <c r="G14507" s="161" t="n">
        <v>27.464</v>
      </c>
      <c r="H14507" s="161" t="inlineStr">
        <is>
          <t>2024</t>
        </is>
      </c>
      <c r="I14507" s="161" t="inlineStr">
        <is>
          <t>dataset_2026-08-26T13_41_09_874550254Z_DEFAULT_INTEGRATION_IMF_RES_WEO_9_0_0.csv</t>
        </is>
      </c>
    </row>
    <row r="14508" ht="13" customHeight="1">
      <c r="A14508" s="161" t="inlineStr">
        <is>
          <t>URY</t>
        </is>
      </c>
      <c r="B14508" s="161" t="inlineStr">
        <is>
          <t>Uruguay</t>
        </is>
      </c>
      <c r="C14508" s="161" t="inlineStr">
        <is>
          <t>Latin America &amp; Caribbean</t>
        </is>
      </c>
      <c r="D14508" s="161" t="inlineStr">
        <is>
          <t>High income</t>
        </is>
      </c>
      <c r="E14508" s="161" t="b">
        <v>0</v>
      </c>
      <c r="F14508" s="161" t="inlineStr">
        <is>
          <t>primary_balance_pct_gdp</t>
        </is>
      </c>
      <c r="G14508" s="161" t="n">
        <v>-0.951</v>
      </c>
      <c r="H14508" s="161" t="inlineStr">
        <is>
          <t>2024</t>
        </is>
      </c>
      <c r="I14508" s="161" t="inlineStr">
        <is>
          <t>dataset_2026-08-26T13_41_09_874550254Z_DEFAULT_INTEGRATION_IMF_RES_WEO_9_0_0.csv</t>
        </is>
      </c>
    </row>
    <row r="14509" ht="13" customHeight="1">
      <c r="A14509" s="161" t="inlineStr">
        <is>
          <t>URY</t>
        </is>
      </c>
      <c r="B14509" s="161" t="inlineStr">
        <is>
          <t>Uruguay</t>
        </is>
      </c>
      <c r="C14509" s="161" t="inlineStr">
        <is>
          <t>Latin America &amp; Caribbean</t>
        </is>
      </c>
      <c r="D14509" s="161" t="inlineStr">
        <is>
          <t>High income</t>
        </is>
      </c>
      <c r="E14509" s="161" t="b">
        <v>0</v>
      </c>
      <c r="F14509" s="161" t="inlineStr">
        <is>
          <t>current_account_pct_gdp</t>
        </is>
      </c>
      <c r="G14509" s="161" t="n">
        <v>-0.772</v>
      </c>
      <c r="H14509" s="161" t="inlineStr">
        <is>
          <t>2024</t>
        </is>
      </c>
      <c r="I14509" s="161" t="inlineStr">
        <is>
          <t>dataset_2026-08-26T13_41_09_874550254Z_DEFAULT_INTEGRATION_IMF_RES_WEO_9_0_0.csv</t>
        </is>
      </c>
    </row>
    <row r="14510" ht="13" customHeight="1">
      <c r="A14510" s="161" t="inlineStr">
        <is>
          <t>URY</t>
        </is>
      </c>
      <c r="B14510" s="161" t="inlineStr">
        <is>
          <t>Uruguay</t>
        </is>
      </c>
      <c r="C14510" s="161" t="inlineStr">
        <is>
          <t>Latin America &amp; Caribbean</t>
        </is>
      </c>
      <c r="D14510" s="161" t="inlineStr">
        <is>
          <t>High income</t>
        </is>
      </c>
      <c r="E14510" s="161" t="b">
        <v>0</v>
      </c>
      <c r="F14510" s="161" t="inlineStr">
        <is>
          <t>gross_capital_formation_pct_gdp</t>
        </is>
      </c>
      <c r="G14510" s="161" t="n">
        <v>15.923</v>
      </c>
      <c r="H14510" s="161" t="inlineStr">
        <is>
          <t>2024</t>
        </is>
      </c>
      <c r="I14510" s="161" t="inlineStr">
        <is>
          <t>dataset_2026-08-26T13_41_09_874550254Z_DEFAULT_INTEGRATION_IMF_RES_WEO_9_0_0.csv</t>
        </is>
      </c>
    </row>
    <row r="14511" ht="13" customHeight="1">
      <c r="A14511" s="161" t="inlineStr">
        <is>
          <t>URY</t>
        </is>
      </c>
      <c r="B14511" s="161" t="inlineStr">
        <is>
          <t>Uruguay</t>
        </is>
      </c>
      <c r="C14511" s="161" t="inlineStr">
        <is>
          <t>Latin America &amp; Caribbean</t>
        </is>
      </c>
      <c r="D14511" s="161" t="inlineStr">
        <is>
          <t>High income</t>
        </is>
      </c>
      <c r="E14511" s="161" t="b">
        <v>0</v>
      </c>
      <c r="F14511" s="161" t="inlineStr">
        <is>
          <t>real_gdp_growth_5y_avg_pct</t>
        </is>
      </c>
      <c r="G14511" s="161" t="n">
        <v>1.436</v>
      </c>
      <c r="H14511" s="161" t="inlineStr">
        <is>
          <t>2020-2024 avg</t>
        </is>
      </c>
      <c r="I14511" s="161" t="inlineStr">
        <is>
          <t>dataset_2026-08-26T13_41_09_874550254Z_DEFAULT_INTEGRATION_IMF_RES_WEO_9_0_0.csv (derived)</t>
        </is>
      </c>
    </row>
    <row r="14512" ht="13" customHeight="1">
      <c r="A14512" s="161" t="inlineStr">
        <is>
          <t>URY</t>
        </is>
      </c>
      <c r="B14512" s="161" t="inlineStr">
        <is>
          <t>Uruguay</t>
        </is>
      </c>
      <c r="C14512" s="161" t="inlineStr">
        <is>
          <t>Latin America &amp; Caribbean</t>
        </is>
      </c>
      <c r="D14512" s="161" t="inlineStr">
        <is>
          <t>High income</t>
        </is>
      </c>
      <c r="E14512" s="161" t="b">
        <v>0</v>
      </c>
      <c r="F14512" s="161" t="inlineStr">
        <is>
          <t>int_budget_need_2030_pct_gdp</t>
        </is>
      </c>
      <c r="G14512" s="161" t="n">
        <v>0.227</v>
      </c>
      <c r="H14512" s="161" t="inlineStr">
        <is>
          <t>2030</t>
        </is>
      </c>
      <c r="I14512" s="161" t="inlineStr">
        <is>
          <t>integrated_results.csv (MacroFiscalModels v0.1, model output)</t>
        </is>
      </c>
    </row>
    <row r="14513" ht="13" customHeight="1">
      <c r="A14513" s="161" t="inlineStr">
        <is>
          <t>URY</t>
        </is>
      </c>
      <c r="B14513" s="161" t="inlineStr">
        <is>
          <t>Uruguay</t>
        </is>
      </c>
      <c r="C14513" s="161" t="inlineStr">
        <is>
          <t>Latin America &amp; Caribbean</t>
        </is>
      </c>
      <c r="D14513" s="161" t="inlineStr">
        <is>
          <t>High income</t>
        </is>
      </c>
      <c r="E14513" s="161" t="b">
        <v>0</v>
      </c>
      <c r="F14513" s="161" t="inlineStr">
        <is>
          <t>int_pricing_revenue_2030_pct_gdp</t>
        </is>
      </c>
      <c r="G14513" s="161" t="n">
        <v>0</v>
      </c>
      <c r="H14513" s="161" t="inlineStr">
        <is>
          <t>2030</t>
        </is>
      </c>
      <c r="I14513" s="161" t="inlineStr">
        <is>
          <t>integrated_results.csv (MacroFiscalModels v0.1, model output)</t>
        </is>
      </c>
    </row>
    <row r="14514" ht="13" customHeight="1">
      <c r="A14514" s="161" t="inlineStr">
        <is>
          <t>URY</t>
        </is>
      </c>
      <c r="B14514" s="161" t="inlineStr">
        <is>
          <t>Uruguay</t>
        </is>
      </c>
      <c r="C14514" s="161" t="inlineStr">
        <is>
          <t>Latin America &amp; Caribbean</t>
        </is>
      </c>
      <c r="D14514" s="161" t="inlineStr">
        <is>
          <t>High income</t>
        </is>
      </c>
      <c r="E14514" s="161" t="b">
        <v>0</v>
      </c>
      <c r="F14514" s="161" t="inlineStr">
        <is>
          <t>int_financing_gap_2030_pct_gdp</t>
        </is>
      </c>
      <c r="G14514" s="161" t="n">
        <v>0.227</v>
      </c>
      <c r="H14514" s="161" t="inlineStr">
        <is>
          <t>2030</t>
        </is>
      </c>
      <c r="I14514" s="161" t="inlineStr">
        <is>
          <t>integrated_results.csv (MacroFiscalModels v0.1, model output)</t>
        </is>
      </c>
    </row>
    <row r="14515" ht="13" customHeight="1">
      <c r="A14515" s="161" t="inlineStr">
        <is>
          <t>URY</t>
        </is>
      </c>
      <c r="B14515" s="161" t="inlineStr">
        <is>
          <t>Uruguay</t>
        </is>
      </c>
      <c r="C14515" s="161" t="inlineStr">
        <is>
          <t>Latin America &amp; Caribbean</t>
        </is>
      </c>
      <c r="D14515" s="161" t="inlineStr">
        <is>
          <t>High income</t>
        </is>
      </c>
      <c r="E14515" s="161" t="b">
        <v>0</v>
      </c>
      <c r="F14515" s="161" t="inlineStr">
        <is>
          <t>int_gdp_dev_2050_pct</t>
        </is>
      </c>
      <c r="G14515" s="161" t="n">
        <v>3.578</v>
      </c>
      <c r="H14515" s="161" t="inlineStr">
        <is>
          <t>2050</t>
        </is>
      </c>
      <c r="I14515" s="161" t="inlineStr">
        <is>
          <t>integrated_results.csv (MacroFiscalModels v0.1, model output)</t>
        </is>
      </c>
    </row>
    <row r="14516" ht="13" customHeight="1">
      <c r="A14516" s="161" t="inlineStr">
        <is>
          <t>URY</t>
        </is>
      </c>
      <c r="B14516" s="161" t="inlineStr">
        <is>
          <t>Uruguay</t>
        </is>
      </c>
      <c r="C14516" s="161" t="inlineStr">
        <is>
          <t>Latin America &amp; Caribbean</t>
        </is>
      </c>
      <c r="D14516" s="161" t="inlineStr">
        <is>
          <t>High income</t>
        </is>
      </c>
      <c r="E14516" s="161" t="b">
        <v>0</v>
      </c>
      <c r="F14516" s="161" t="inlineStr">
        <is>
          <t>int_debt_2050_pct_gdp</t>
        </is>
      </c>
      <c r="G14516" s="161" t="n">
        <v>69.08</v>
      </c>
      <c r="H14516" s="161" t="inlineStr">
        <is>
          <t>2050</t>
        </is>
      </c>
      <c r="I14516" s="161" t="inlineStr">
        <is>
          <t>integrated_results.csv (MacroFiscalModels v0.1, model output)</t>
        </is>
      </c>
    </row>
    <row r="14517" ht="13" customHeight="1">
      <c r="A14517" s="161" t="inlineStr">
        <is>
          <t>UZB</t>
        </is>
      </c>
      <c r="B14517" s="161" t="inlineStr">
        <is>
          <t>Uzbekistan</t>
        </is>
      </c>
      <c r="C14517" s="161" t="inlineStr">
        <is>
          <t>Europe &amp; Central Asia</t>
        </is>
      </c>
      <c r="D14517" s="161" t="inlineStr">
        <is>
          <t>Lower middle income</t>
        </is>
      </c>
      <c r="E14517" s="161" t="b">
        <v>1</v>
      </c>
      <c r="F14517" s="161" t="inlineStr">
        <is>
          <t>interest_to_revenue_pct</t>
        </is>
      </c>
      <c r="G14517" s="161" t="n">
        <v>2.565</v>
      </c>
      <c r="H14517" s="161" t="inlineStr">
        <is>
          <t>2024</t>
        </is>
      </c>
      <c r="I14517" s="161" t="inlineStr">
        <is>
          <t>dataset_2026-08-26T13_41_09_874550254Z_DEFAULT_INTEGRATION_IMF_RES_WEO_9_0_0.csv (derived)</t>
        </is>
      </c>
    </row>
    <row r="14518" ht="13" customHeight="1">
      <c r="A14518" s="161" t="inlineStr">
        <is>
          <t>UZB</t>
        </is>
      </c>
      <c r="B14518" s="161" t="inlineStr">
        <is>
          <t>Uzbekistan</t>
        </is>
      </c>
      <c r="C14518" s="161" t="inlineStr">
        <is>
          <t>Europe &amp; Central Asia</t>
        </is>
      </c>
      <c r="D14518" s="161" t="inlineStr">
        <is>
          <t>Lower middle income</t>
        </is>
      </c>
      <c r="E14518" s="161" t="b">
        <v>1</v>
      </c>
      <c r="F14518" s="161" t="inlineStr">
        <is>
          <t>interest_pct_gdp</t>
        </is>
      </c>
      <c r="G14518" s="161" t="n">
        <v>0.613</v>
      </c>
      <c r="H14518" s="161" t="inlineStr">
        <is>
          <t>2024</t>
        </is>
      </c>
      <c r="I14518" s="161" t="inlineStr">
        <is>
          <t>dataset_2026-08-26T13_41_09_874550254Z_DEFAULT_INTEGRATION_IMF_RES_WEO_9_0_0.csv (derived)</t>
        </is>
      </c>
    </row>
    <row r="14519" ht="13" customHeight="1">
      <c r="A14519" s="161" t="inlineStr">
        <is>
          <t>UZB</t>
        </is>
      </c>
      <c r="B14519" s="161" t="inlineStr">
        <is>
          <t>Uzbekistan</t>
        </is>
      </c>
      <c r="C14519" s="161" t="inlineStr">
        <is>
          <t>Europe &amp; Central Asia</t>
        </is>
      </c>
      <c r="D14519" s="161" t="inlineStr">
        <is>
          <t>Lower middle income</t>
        </is>
      </c>
      <c r="E14519" s="161" t="b">
        <v>1</v>
      </c>
      <c r="F14519" s="161" t="inlineStr">
        <is>
          <t>gross_debt_pct_gdp</t>
        </is>
      </c>
      <c r="G14519" s="161" t="n">
        <v>30.936</v>
      </c>
      <c r="H14519" s="161" t="inlineStr">
        <is>
          <t>2024</t>
        </is>
      </c>
      <c r="I14519" s="161" t="inlineStr">
        <is>
          <t>dataset_2026-08-26T13_41_09_874550254Z_DEFAULT_INTEGRATION_IMF_RES_WEO_9_0_0.csv</t>
        </is>
      </c>
    </row>
    <row r="14520" ht="13" customHeight="1">
      <c r="A14520" s="161" t="inlineStr">
        <is>
          <t>UZB</t>
        </is>
      </c>
      <c r="B14520" s="161" t="inlineStr">
        <is>
          <t>Uzbekistan</t>
        </is>
      </c>
      <c r="C14520" s="161" t="inlineStr">
        <is>
          <t>Europe &amp; Central Asia</t>
        </is>
      </c>
      <c r="D14520" s="161" t="inlineStr">
        <is>
          <t>Lower middle income</t>
        </is>
      </c>
      <c r="E14520" s="161" t="b">
        <v>1</v>
      </c>
      <c r="F14520" s="161" t="inlineStr">
        <is>
          <t>tax_revenue_pct_gdp</t>
        </is>
      </c>
      <c r="G14520" s="161" t="n">
        <v>13.595</v>
      </c>
      <c r="H14520" s="161" t="inlineStr">
        <is>
          <t>2024</t>
        </is>
      </c>
      <c r="I14520" s="161" t="inlineStr">
        <is>
          <t>world-imf2026.xlsx</t>
        </is>
      </c>
    </row>
    <row r="14521" ht="13" customHeight="1">
      <c r="A14521" s="161" t="inlineStr">
        <is>
          <t>UZB</t>
        </is>
      </c>
      <c r="B14521" s="161" t="inlineStr">
        <is>
          <t>Uzbekistan</t>
        </is>
      </c>
      <c r="C14521" s="161" t="inlineStr">
        <is>
          <t>Europe &amp; Central Asia</t>
        </is>
      </c>
      <c r="D14521" s="161" t="inlineStr">
        <is>
          <t>Lower middle income</t>
        </is>
      </c>
      <c r="E14521" s="161" t="b">
        <v>1</v>
      </c>
      <c r="F14521" s="161" t="inlineStr">
        <is>
          <t>pefa_pi11_pim_score</t>
        </is>
      </c>
      <c r="G14521" s="161" t="n">
        <v>3</v>
      </c>
      <c r="H14521" s="161" t="inlineStr">
        <is>
          <t>2024</t>
        </is>
      </c>
      <c r="I14521" s="161" t="inlineStr">
        <is>
          <t>assessments_1787749571.csv</t>
        </is>
      </c>
    </row>
    <row r="14522" ht="13" customHeight="1">
      <c r="A14522" s="161" t="inlineStr">
        <is>
          <t>UZB</t>
        </is>
      </c>
      <c r="B14522" s="161" t="inlineStr">
        <is>
          <t>Uzbekistan</t>
        </is>
      </c>
      <c r="C14522" s="161" t="inlineStr">
        <is>
          <t>Europe &amp; Central Asia</t>
        </is>
      </c>
      <c r="D14522" s="161" t="inlineStr">
        <is>
          <t>Lower middle income</t>
        </is>
      </c>
      <c r="E14522" s="161" t="b">
        <v>1</v>
      </c>
      <c r="F14522" s="161" t="inlineStr">
        <is>
          <t>pefa_pi122_asset_monitoring</t>
        </is>
      </c>
      <c r="G14522" s="161" t="n">
        <v>4</v>
      </c>
      <c r="H14522" s="161" t="inlineStr">
        <is>
          <t>2024</t>
        </is>
      </c>
      <c r="I14522" s="161" t="inlineStr">
        <is>
          <t>assessments_1787749571.csv</t>
        </is>
      </c>
    </row>
    <row r="14523" ht="13" customHeight="1">
      <c r="A14523" s="161" t="inlineStr">
        <is>
          <t>UZB</t>
        </is>
      </c>
      <c r="B14523" s="161" t="inlineStr">
        <is>
          <t>Uzbekistan</t>
        </is>
      </c>
      <c r="C14523" s="161" t="inlineStr">
        <is>
          <t>Europe &amp; Central Asia</t>
        </is>
      </c>
      <c r="D14523" s="161" t="inlineStr">
        <is>
          <t>Lower middle income</t>
        </is>
      </c>
      <c r="E14523" s="161" t="b">
        <v>1</v>
      </c>
      <c r="F14523" s="161" t="inlineStr">
        <is>
          <t>climate_pfm_diagnostic_on_record</t>
        </is>
      </c>
      <c r="G14523" s="161" t="n">
        <v>0</v>
      </c>
      <c r="H14523" s="161" t="inlineStr">
        <is>
          <t>2022</t>
        </is>
      </c>
      <c r="I14523" s="161" t="inlineStr">
        <is>
          <t>UNDP-Global-Climate-Public-Finance-Review-2022.pdf (Table 4.2)</t>
        </is>
      </c>
    </row>
    <row r="14524" ht="13" customHeight="1">
      <c r="A14524" s="161" t="inlineStr">
        <is>
          <t>UZB</t>
        </is>
      </c>
      <c r="B14524" s="161" t="inlineStr">
        <is>
          <t>Uzbekistan</t>
        </is>
      </c>
      <c r="C14524" s="161" t="inlineStr">
        <is>
          <t>Europe &amp; Central Asia</t>
        </is>
      </c>
      <c r="D14524" s="161" t="inlineStr">
        <is>
          <t>Lower middle income</t>
        </is>
      </c>
      <c r="E14524" s="161" t="b">
        <v>1</v>
      </c>
      <c r="F14524" s="161" t="inlineStr">
        <is>
          <t>ids_official_private_rate_spread_pp</t>
        </is>
      </c>
      <c r="G14524" s="161" t="n">
        <v>3.879</v>
      </c>
      <c r="H14524" s="161" t="inlineStr">
        <is>
          <t>2024</t>
        </is>
      </c>
      <c r="I14524" s="161" t="inlineStr">
        <is>
          <t>P_Data_Extract_From_International_Debt_Statistics__2_.xlsx</t>
        </is>
      </c>
    </row>
    <row r="14525" ht="13" customHeight="1">
      <c r="A14525" s="161" t="inlineStr">
        <is>
          <t>UZB</t>
        </is>
      </c>
      <c r="B14525" s="161" t="inlineStr">
        <is>
          <t>Uzbekistan</t>
        </is>
      </c>
      <c r="C14525" s="161" t="inlineStr">
        <is>
          <t>Europe &amp; Central Asia</t>
        </is>
      </c>
      <c r="D14525" s="161" t="inlineStr">
        <is>
          <t>Lower middle income</t>
        </is>
      </c>
      <c r="E14525" s="161" t="b">
        <v>1</v>
      </c>
      <c r="F14525" s="161" t="inlineStr">
        <is>
          <t>ids_private_creditor_rate_pct</t>
        </is>
      </c>
      <c r="G14525" s="161" t="n">
        <v>7.747</v>
      </c>
      <c r="H14525" s="161" t="inlineStr">
        <is>
          <t>2024</t>
        </is>
      </c>
      <c r="I14525" s="161" t="inlineStr">
        <is>
          <t>P_Data_Extract_From_International_Debt_Statistics__2_.xlsx</t>
        </is>
      </c>
    </row>
    <row r="14526" ht="13" customHeight="1">
      <c r="A14526" s="161" t="inlineStr">
        <is>
          <t>UZB</t>
        </is>
      </c>
      <c r="B14526" s="161" t="inlineStr">
        <is>
          <t>Uzbekistan</t>
        </is>
      </c>
      <c r="C14526" s="161" t="inlineStr">
        <is>
          <t>Europe &amp; Central Asia</t>
        </is>
      </c>
      <c r="D14526" s="161" t="inlineStr">
        <is>
          <t>Lower middle income</t>
        </is>
      </c>
      <c r="E14526" s="161" t="b">
        <v>1</v>
      </c>
      <c r="F14526" s="161" t="inlineStr">
        <is>
          <t>ids_avg_maturity_years</t>
        </is>
      </c>
      <c r="G14526" s="161" t="n">
        <v>13.895</v>
      </c>
      <c r="H14526" s="161" t="inlineStr">
        <is>
          <t>2024</t>
        </is>
      </c>
      <c r="I14526" s="161" t="inlineStr">
        <is>
          <t>P_Data_Extract_From_International_Debt_Statistics__2_.xlsx</t>
        </is>
      </c>
    </row>
    <row r="14527" ht="13" customHeight="1">
      <c r="A14527" s="161" t="inlineStr">
        <is>
          <t>UZB</t>
        </is>
      </c>
      <c r="B14527" s="161" t="inlineStr">
        <is>
          <t>Uzbekistan</t>
        </is>
      </c>
      <c r="C14527" s="161" t="inlineStr">
        <is>
          <t>Europe &amp; Central Asia</t>
        </is>
      </c>
      <c r="D14527" s="161" t="inlineStr">
        <is>
          <t>Lower middle income</t>
        </is>
      </c>
      <c r="E14527" s="161" t="b">
        <v>1</v>
      </c>
      <c r="F14527" s="161" t="inlineStr">
        <is>
          <t>mitigation_finance_received_pct_gdp</t>
        </is>
      </c>
      <c r="G14527" s="161" t="n">
        <v>1.642</v>
      </c>
      <c r="H14527" s="161" t="inlineStr">
        <is>
          <t>2024</t>
        </is>
      </c>
      <c r="I14527" s="161" t="inlineStr">
        <is>
          <t>CRDF-RP_2024.xlsx + WEO</t>
        </is>
      </c>
    </row>
    <row r="14528" ht="13" customHeight="1">
      <c r="A14528" s="161" t="inlineStr">
        <is>
          <t>UZB</t>
        </is>
      </c>
      <c r="B14528" s="161" t="inlineStr">
        <is>
          <t>Uzbekistan</t>
        </is>
      </c>
      <c r="C14528" s="161" t="inlineStr">
        <is>
          <t>Europe &amp; Central Asia</t>
        </is>
      </c>
      <c r="D14528" s="161" t="inlineStr">
        <is>
          <t>Lower middle income</t>
        </is>
      </c>
      <c r="E14528" s="161" t="b">
        <v>1</v>
      </c>
      <c r="F14528" s="161" t="inlineStr">
        <is>
          <t>ids_multilateral_share_pct</t>
        </is>
      </c>
      <c r="G14528" s="161" t="n">
        <v>47.407</v>
      </c>
      <c r="H14528" s="161" t="inlineStr">
        <is>
          <t>2024</t>
        </is>
      </c>
      <c r="I14528" s="161" t="inlineStr">
        <is>
          <t>P_Data_Extract_From_International_Debt_Statistics__2_.xlsx</t>
        </is>
      </c>
    </row>
    <row r="14529" ht="13" customHeight="1">
      <c r="A14529" s="161" t="inlineStr">
        <is>
          <t>UZB</t>
        </is>
      </c>
      <c r="B14529" s="161" t="inlineStr">
        <is>
          <t>Uzbekistan</t>
        </is>
      </c>
      <c r="C14529" s="161" t="inlineStr">
        <is>
          <t>Europe &amp; Central Asia</t>
        </is>
      </c>
      <c r="D14529" s="161" t="inlineStr">
        <is>
          <t>Lower middle income</t>
        </is>
      </c>
      <c r="E14529" s="161" t="b">
        <v>1</v>
      </c>
      <c r="F14529" s="161" t="inlineStr">
        <is>
          <t>ids_private_creditor_share_pct</t>
        </is>
      </c>
      <c r="G14529" s="161" t="n">
        <v>28.693</v>
      </c>
      <c r="H14529" s="161" t="inlineStr">
        <is>
          <t>2024</t>
        </is>
      </c>
      <c r="I14529" s="161" t="inlineStr">
        <is>
          <t>P_Data_Extract_From_International_Debt_Statistics__2_.xlsx</t>
        </is>
      </c>
    </row>
    <row r="14530" ht="13" customHeight="1">
      <c r="A14530" s="161" t="inlineStr">
        <is>
          <t>UZB</t>
        </is>
      </c>
      <c r="B14530" s="161" t="inlineStr">
        <is>
          <t>Uzbekistan</t>
        </is>
      </c>
      <c r="C14530" s="161" t="inlineStr">
        <is>
          <t>Europe &amp; Central Asia</t>
        </is>
      </c>
      <c r="D14530" s="161" t="inlineStr">
        <is>
          <t>Lower middle income</t>
        </is>
      </c>
      <c r="E14530" s="161" t="b">
        <v>1</v>
      </c>
      <c r="F14530" s="161" t="inlineStr">
        <is>
          <t>ids_usd_share_ppg_debt_pct</t>
        </is>
      </c>
      <c r="G14530" s="161" t="n">
        <v>80.125</v>
      </c>
      <c r="H14530" s="161" t="inlineStr">
        <is>
          <t>2024</t>
        </is>
      </c>
      <c r="I14530" s="161" t="inlineStr">
        <is>
          <t>P_Data_Extract_From_International_Debt_Statistics__2_.xlsx</t>
        </is>
      </c>
    </row>
    <row r="14531" ht="13" customHeight="1">
      <c r="A14531" s="161" t="inlineStr">
        <is>
          <t>UZB</t>
        </is>
      </c>
      <c r="B14531" s="161" t="inlineStr">
        <is>
          <t>Uzbekistan</t>
        </is>
      </c>
      <c r="C14531" s="161" t="inlineStr">
        <is>
          <t>Europe &amp; Central Asia</t>
        </is>
      </c>
      <c r="D14531" s="161" t="inlineStr">
        <is>
          <t>Lower middle income</t>
        </is>
      </c>
      <c r="E14531" s="161" t="b">
        <v>1</v>
      </c>
      <c r="F14531" s="161" t="inlineStr">
        <is>
          <t>pefa_pi103_contingent_liabilities</t>
        </is>
      </c>
      <c r="G14531" s="161" t="n">
        <v>1</v>
      </c>
      <c r="H14531" s="161" t="inlineStr">
        <is>
          <t>2024</t>
        </is>
      </c>
      <c r="I14531" s="161" t="inlineStr">
        <is>
          <t>assessments_1787749571.csv</t>
        </is>
      </c>
    </row>
    <row r="14532" ht="13" customHeight="1">
      <c r="A14532" s="161" t="inlineStr">
        <is>
          <t>UZB</t>
        </is>
      </c>
      <c r="B14532" s="161" t="inlineStr">
        <is>
          <t>Uzbekistan</t>
        </is>
      </c>
      <c r="C14532" s="161" t="inlineStr">
        <is>
          <t>Europe &amp; Central Asia</t>
        </is>
      </c>
      <c r="D14532" s="161" t="inlineStr">
        <is>
          <t>Lower middle income</t>
        </is>
      </c>
      <c r="E14532" s="161" t="b">
        <v>1</v>
      </c>
      <c r="F14532" s="161" t="inlineStr">
        <is>
          <t>ppi_commitments_pct_gdp</t>
        </is>
      </c>
      <c r="G14532" s="161" t="n">
        <v>1.174</v>
      </c>
      <c r="H14532" s="161" t="inlineStr">
        <is>
          <t>2020-2024 avg</t>
        </is>
      </c>
      <c r="I14532" s="161" t="inlineStr">
        <is>
          <t>2024-PPI-Full-DTA.dta + WEO</t>
        </is>
      </c>
    </row>
    <row r="14533" ht="13" customHeight="1">
      <c r="A14533" s="161" t="inlineStr">
        <is>
          <t>UZB</t>
        </is>
      </c>
      <c r="B14533" s="161" t="inlineStr">
        <is>
          <t>Uzbekistan</t>
        </is>
      </c>
      <c r="C14533" s="161" t="inlineStr">
        <is>
          <t>Europe &amp; Central Asia</t>
        </is>
      </c>
      <c r="D14533" s="161" t="inlineStr">
        <is>
          <t>Lower middle income</t>
        </is>
      </c>
      <c r="E14533" s="161" t="b">
        <v>1</v>
      </c>
      <c r="F14533" s="161" t="inlineStr">
        <is>
          <t>excise_revenue_pct_of_revenue</t>
        </is>
      </c>
      <c r="G14533" s="161" t="n">
        <v>5.065</v>
      </c>
      <c r="H14533" s="161" t="inlineStr">
        <is>
          <t>2024</t>
        </is>
      </c>
      <c r="I14533" s="161" t="inlineStr">
        <is>
          <t>world-imf2026.xlsx</t>
        </is>
      </c>
    </row>
    <row r="14534" ht="13" customHeight="1">
      <c r="A14534" s="161" t="inlineStr">
        <is>
          <t>UZB</t>
        </is>
      </c>
      <c r="B14534" s="161" t="inlineStr">
        <is>
          <t>Uzbekistan</t>
        </is>
      </c>
      <c r="C14534" s="161" t="inlineStr">
        <is>
          <t>Europe &amp; Central Asia</t>
        </is>
      </c>
      <c r="D14534" s="161" t="inlineStr">
        <is>
          <t>Lower middle income</t>
        </is>
      </c>
      <c r="E14534" s="161" t="b">
        <v>1</v>
      </c>
      <c r="F14534" s="161" t="inlineStr">
        <is>
          <t>ff_subsidy_total_pct_gdp</t>
        </is>
      </c>
      <c r="G14534" s="161" t="n">
        <v>30.77</v>
      </c>
      <c r="H14534" s="161" t="inlineStr">
        <is>
          <t>2024</t>
        </is>
      </c>
      <c r="I14534" s="161" t="inlineStr">
        <is>
          <t>imffossilfuelsubsidiesdata.xlsb + WEO</t>
        </is>
      </c>
    </row>
    <row r="14535" ht="13" customHeight="1">
      <c r="A14535" s="161" t="inlineStr">
        <is>
          <t>UZB</t>
        </is>
      </c>
      <c r="B14535" s="161" t="inlineStr">
        <is>
          <t>Uzbekistan</t>
        </is>
      </c>
      <c r="C14535" s="161" t="inlineStr">
        <is>
          <t>Europe &amp; Central Asia</t>
        </is>
      </c>
      <c r="D14535" s="161" t="inlineStr">
        <is>
          <t>Lower middle income</t>
        </is>
      </c>
      <c r="E14535" s="161" t="b">
        <v>1</v>
      </c>
      <c r="F14535" s="161" t="inlineStr">
        <is>
          <t>ff_subsidy_explicit_pct_gdp</t>
        </is>
      </c>
      <c r="G14535" s="161" t="n">
        <v>11.476</v>
      </c>
      <c r="H14535" s="161" t="inlineStr">
        <is>
          <t>2024</t>
        </is>
      </c>
      <c r="I14535" s="161" t="inlineStr">
        <is>
          <t>imffossilfuelsubsidiesdata.xlsb</t>
        </is>
      </c>
    </row>
    <row r="14536" ht="13" customHeight="1">
      <c r="A14536" s="161" t="inlineStr">
        <is>
          <t>UZB</t>
        </is>
      </c>
      <c r="B14536" s="161" t="inlineStr">
        <is>
          <t>Uzbekistan</t>
        </is>
      </c>
      <c r="C14536" s="161" t="inlineStr">
        <is>
          <t>Europe &amp; Central Asia</t>
        </is>
      </c>
      <c r="D14536" s="161" t="inlineStr">
        <is>
          <t>Lower middle income</t>
        </is>
      </c>
      <c r="E14536" s="161" t="b">
        <v>1</v>
      </c>
      <c r="F14536" s="161" t="inlineStr">
        <is>
          <t>ff_subsidy_implicit_pct_gdp</t>
        </is>
      </c>
      <c r="G14536" s="161" t="n">
        <v>19.294</v>
      </c>
      <c r="H14536" s="161" t="inlineStr">
        <is>
          <t>2024</t>
        </is>
      </c>
      <c r="I14536" s="161" t="inlineStr">
        <is>
          <t>imffossilfuelsubsidiesdata.xlsb</t>
        </is>
      </c>
    </row>
    <row r="14537" ht="13" customHeight="1">
      <c r="A14537" s="161" t="inlineStr">
        <is>
          <t>UZB</t>
        </is>
      </c>
      <c r="B14537" s="161" t="inlineStr">
        <is>
          <t>Uzbekistan</t>
        </is>
      </c>
      <c r="C14537" s="161" t="inlineStr">
        <is>
          <t>Europe &amp; Central Asia</t>
        </is>
      </c>
      <c r="D14537" s="161" t="inlineStr">
        <is>
          <t>Lower middle income</t>
        </is>
      </c>
      <c r="E14537" s="161" t="b">
        <v>1</v>
      </c>
      <c r="F14537" s="161" t="inlineStr">
        <is>
          <t>env_protection_pct_of_expenditure</t>
        </is>
      </c>
      <c r="G14537" s="161" t="n">
        <v>0.144</v>
      </c>
      <c r="H14537" s="161" t="inlineStr">
        <is>
          <t>2020</t>
        </is>
      </c>
      <c r="I14537" s="161" t="inlineStr">
        <is>
          <t>WB_BOOST_WIDEF.csv</t>
        </is>
      </c>
    </row>
    <row r="14538" ht="13" customHeight="1">
      <c r="A14538" s="161" t="inlineStr">
        <is>
          <t>UZB</t>
        </is>
      </c>
      <c r="B14538" s="161" t="inlineStr">
        <is>
          <t>Uzbekistan</t>
        </is>
      </c>
      <c r="C14538" s="161" t="inlineStr">
        <is>
          <t>Europe &amp; Central Asia</t>
        </is>
      </c>
      <c r="D14538" s="161" t="inlineStr">
        <is>
          <t>Lower middle income</t>
        </is>
      </c>
      <c r="E14538" s="161" t="b">
        <v>1</v>
      </c>
      <c r="F14538" s="161" t="inlineStr">
        <is>
          <t>net_fuel_trade_pct_merch</t>
        </is>
      </c>
      <c r="G14538" s="161" t="n">
        <v>-4.683000000000001</v>
      </c>
      <c r="H14538" s="161" t="inlineStr">
        <is>
          <t>2024</t>
        </is>
      </c>
      <c r="I14538" s="161" t="inlineStr">
        <is>
          <t>WDI TX.VAL.FUEL.ZS.UN less TM.VAL.FUEL.ZS.UN</t>
        </is>
      </c>
    </row>
    <row r="14539" ht="13" customHeight="1">
      <c r="A14539" s="161" t="inlineStr">
        <is>
          <t>UZB</t>
        </is>
      </c>
      <c r="B14539" s="161" t="inlineStr">
        <is>
          <t>Uzbekistan</t>
        </is>
      </c>
      <c r="C14539" s="161" t="inlineStr">
        <is>
          <t>Europe &amp; Central Asia</t>
        </is>
      </c>
      <c r="D14539" s="161" t="inlineStr">
        <is>
          <t>Lower middle income</t>
        </is>
      </c>
      <c r="E14539" s="161" t="b">
        <v>1</v>
      </c>
      <c r="F14539" s="161" t="inlineStr">
        <is>
          <t>fuel_exports_pct_merch</t>
        </is>
      </c>
      <c r="G14539" s="161" t="n">
        <v>6.528</v>
      </c>
      <c r="H14539" s="161" t="inlineStr">
        <is>
          <t>2024</t>
        </is>
      </c>
      <c r="I14539" s="161" t="inlineStr">
        <is>
          <t>API_TX_VAL_FUEL_ZS_UN_DS2_en_csv_v2_33055.zip</t>
        </is>
      </c>
    </row>
    <row r="14540" ht="13" customHeight="1">
      <c r="A14540" s="161" t="inlineStr">
        <is>
          <t>UZB</t>
        </is>
      </c>
      <c r="B14540" s="161" t="inlineStr">
        <is>
          <t>Uzbekistan</t>
        </is>
      </c>
      <c r="C14540" s="161" t="inlineStr">
        <is>
          <t>Europe &amp; Central Asia</t>
        </is>
      </c>
      <c r="D14540" s="161" t="inlineStr">
        <is>
          <t>Lower middle income</t>
        </is>
      </c>
      <c r="E14540" s="161" t="b">
        <v>1</v>
      </c>
      <c r="F14540" s="161" t="inlineStr">
        <is>
          <t>fuel_imports_pct_merch</t>
        </is>
      </c>
      <c r="G14540" s="161" t="n">
        <v>11.211</v>
      </c>
      <c r="H14540" s="161" t="inlineStr">
        <is>
          <t>2024</t>
        </is>
      </c>
      <c r="I14540" s="161" t="inlineStr">
        <is>
          <t>API_TM_VAL_FUEL_ZS_UN_DS2_en_csv_v2_36140.zip</t>
        </is>
      </c>
    </row>
    <row r="14541" ht="13" customHeight="1">
      <c r="A14541" s="161" t="inlineStr">
        <is>
          <t>UZB</t>
        </is>
      </c>
      <c r="B14541" s="161" t="inlineStr">
        <is>
          <t>Uzbekistan</t>
        </is>
      </c>
      <c r="C14541" s="161" t="inlineStr">
        <is>
          <t>Europe &amp; Central Asia</t>
        </is>
      </c>
      <c r="D14541" s="161" t="inlineStr">
        <is>
          <t>Lower middle income</t>
        </is>
      </c>
      <c r="E14541" s="161" t="b">
        <v>1</v>
      </c>
      <c r="F14541" s="161" t="inlineStr">
        <is>
          <t>energy_import_dep_pct</t>
        </is>
      </c>
      <c r="G14541" s="161" t="n">
        <v>1.548</v>
      </c>
      <c r="H14541" s="161" t="inlineStr">
        <is>
          <t>2022</t>
        </is>
      </c>
      <c r="I14541" s="161" t="inlineStr">
        <is>
          <t>API_EG_IMP_CONS_ZS_DS2_en_csv_v2_160768.zip</t>
        </is>
      </c>
    </row>
    <row r="14542" ht="13" customHeight="1">
      <c r="A14542" s="161" t="inlineStr">
        <is>
          <t>UZB</t>
        </is>
      </c>
      <c r="B14542" s="161" t="inlineStr">
        <is>
          <t>Uzbekistan</t>
        </is>
      </c>
      <c r="C14542" s="161" t="inlineStr">
        <is>
          <t>Europe &amp; Central Asia</t>
        </is>
      </c>
      <c r="D14542" s="161" t="inlineStr">
        <is>
          <t>Lower middle income</t>
        </is>
      </c>
      <c r="E14542" s="161" t="b">
        <v>1</v>
      </c>
      <c r="F14542" s="161" t="inlineStr">
        <is>
          <t>fossil_rents_total_pct_gdp</t>
        </is>
      </c>
      <c r="G14542" s="161" t="n">
        <v>11.962</v>
      </c>
      <c r="H14542" s="161" t="inlineStr">
        <is>
          <t>2021</t>
        </is>
      </c>
      <c r="I14542" s="161" t="inlineStr">
        <is>
          <t>WDI NY.GDP.PETR+NGAS+COAL.RT.ZS</t>
        </is>
      </c>
    </row>
    <row r="14543" ht="13" customHeight="1">
      <c r="A14543" s="161" t="inlineStr">
        <is>
          <t>UZB</t>
        </is>
      </c>
      <c r="B14543" s="161" t="inlineStr">
        <is>
          <t>Uzbekistan</t>
        </is>
      </c>
      <c r="C14543" s="161" t="inlineStr">
        <is>
          <t>Europe &amp; Central Asia</t>
        </is>
      </c>
      <c r="D14543" s="161" t="inlineStr">
        <is>
          <t>Lower middle income</t>
        </is>
      </c>
      <c r="E14543" s="161" t="b">
        <v>1</v>
      </c>
      <c r="F14543" s="161" t="inlineStr">
        <is>
          <t>oil_rents_pct_gdp</t>
        </is>
      </c>
      <c r="G14543" s="161" t="n">
        <v>0.867</v>
      </c>
      <c r="H14543" s="161" t="inlineStr">
        <is>
          <t>2021</t>
        </is>
      </c>
      <c r="I14543" s="161" t="inlineStr">
        <is>
          <t>API_NY_GDP_PETR_RT_ZS_DS2_en_csv_v2_40227.zip</t>
        </is>
      </c>
    </row>
    <row r="14544" ht="13" customHeight="1">
      <c r="A14544" s="161" t="inlineStr">
        <is>
          <t>UZB</t>
        </is>
      </c>
      <c r="B14544" s="161" t="inlineStr">
        <is>
          <t>Uzbekistan</t>
        </is>
      </c>
      <c r="C14544" s="161" t="inlineStr">
        <is>
          <t>Europe &amp; Central Asia</t>
        </is>
      </c>
      <c r="D14544" s="161" t="inlineStr">
        <is>
          <t>Lower middle income</t>
        </is>
      </c>
      <c r="E14544" s="161" t="b">
        <v>1</v>
      </c>
      <c r="F14544" s="161" t="inlineStr">
        <is>
          <t>gas_rents_pct_gdp</t>
        </is>
      </c>
      <c r="G14544" s="161" t="n">
        <v>11.041</v>
      </c>
      <c r="H14544" s="161" t="inlineStr">
        <is>
          <t>2021</t>
        </is>
      </c>
      <c r="I14544" s="161" t="inlineStr">
        <is>
          <t>API_NY_GDP_NGAS_RT_ZS_DS2_en_csv_v2_35861.zip</t>
        </is>
      </c>
    </row>
    <row r="14545" ht="13" customHeight="1">
      <c r="A14545" s="161" t="inlineStr">
        <is>
          <t>UZB</t>
        </is>
      </c>
      <c r="B14545" s="161" t="inlineStr">
        <is>
          <t>Uzbekistan</t>
        </is>
      </c>
      <c r="C14545" s="161" t="inlineStr">
        <is>
          <t>Europe &amp; Central Asia</t>
        </is>
      </c>
      <c r="D14545" s="161" t="inlineStr">
        <is>
          <t>Lower middle income</t>
        </is>
      </c>
      <c r="E14545" s="161" t="b">
        <v>1</v>
      </c>
      <c r="F14545" s="161" t="inlineStr">
        <is>
          <t>coal_rents_pct_gdp</t>
        </is>
      </c>
      <c r="G14545" s="161" t="n">
        <v>0.054</v>
      </c>
      <c r="H14545" s="161" t="inlineStr">
        <is>
          <t>2021</t>
        </is>
      </c>
      <c r="I14545" s="161" t="inlineStr">
        <is>
          <t>API_NY_GDP_COAL_RT_ZS_DS2_en_csv_v2_35370.zip</t>
        </is>
      </c>
    </row>
    <row r="14546" ht="13" customHeight="1">
      <c r="A14546" s="161" t="inlineStr">
        <is>
          <t>UZB</t>
        </is>
      </c>
      <c r="B14546" s="161" t="inlineStr">
        <is>
          <t>Uzbekistan</t>
        </is>
      </c>
      <c r="C14546" s="161" t="inlineStr">
        <is>
          <t>Europe &amp; Central Asia</t>
        </is>
      </c>
      <c r="D14546" s="161" t="inlineStr">
        <is>
          <t>Lower middle income</t>
        </is>
      </c>
      <c r="E14546" s="161" t="b">
        <v>1</v>
      </c>
      <c r="F14546" s="161" t="inlineStr">
        <is>
          <t>other_fossil_gen_share_pct</t>
        </is>
      </c>
      <c r="G14546" s="161" t="n">
        <v>1.73</v>
      </c>
      <c r="H14546" s="161" t="inlineStr">
        <is>
          <t>2025</t>
        </is>
      </c>
      <c r="I14546" s="161" t="inlineStr">
        <is>
          <t>release_generation_yearly_global.csv</t>
        </is>
      </c>
    </row>
    <row r="14547" ht="13" customHeight="1">
      <c r="A14547" s="161" t="inlineStr">
        <is>
          <t>UZB</t>
        </is>
      </c>
      <c r="B14547" s="161" t="inlineStr">
        <is>
          <t>Uzbekistan</t>
        </is>
      </c>
      <c r="C14547" s="161" t="inlineStr">
        <is>
          <t>Europe &amp; Central Asia</t>
        </is>
      </c>
      <c r="D14547" s="161" t="inlineStr">
        <is>
          <t>Lower middle income</t>
        </is>
      </c>
      <c r="E14547" s="161" t="b">
        <v>1</v>
      </c>
      <c r="F14547" s="161" t="inlineStr">
        <is>
          <t>renewable_share_electricity_pct</t>
        </is>
      </c>
      <c r="G14547" s="161" t="n">
        <v>20.112</v>
      </c>
      <c r="H14547" s="161" t="inlineStr">
        <is>
          <t>2024</t>
        </is>
      </c>
      <c r="I14547" s="161" t="inlineStr">
        <is>
          <t>imffossilfuelsubsidiesdata.xlsb</t>
        </is>
      </c>
    </row>
    <row r="14548" ht="13" customHeight="1">
      <c r="A14548" s="161" t="inlineStr">
        <is>
          <t>UZB</t>
        </is>
      </c>
      <c r="B14548" s="161" t="inlineStr">
        <is>
          <t>Uzbekistan</t>
        </is>
      </c>
      <c r="C14548" s="161" t="inlineStr">
        <is>
          <t>Europe &amp; Central Asia</t>
        </is>
      </c>
      <c r="D14548" s="161" t="inlineStr">
        <is>
          <t>Lower middle income</t>
        </is>
      </c>
      <c r="E14548" s="161" t="b">
        <v>1</v>
      </c>
      <c r="F14548" s="161" t="inlineStr">
        <is>
          <t>re_share_change_pp</t>
        </is>
      </c>
      <c r="G14548" s="161" t="n">
        <v>3.426</v>
      </c>
      <c r="H14548" s="161" t="inlineStr">
        <is>
          <t>2025</t>
        </is>
      </c>
      <c r="I14548" s="161" t="inlineStr">
        <is>
          <t>release_generation_yearly_global.csv</t>
        </is>
      </c>
    </row>
    <row r="14549" ht="13" customHeight="1">
      <c r="A14549" s="161" t="inlineStr">
        <is>
          <t>UZB</t>
        </is>
      </c>
      <c r="B14549" s="161" t="inlineStr">
        <is>
          <t>Uzbekistan</t>
        </is>
      </c>
      <c r="C14549" s="161" t="inlineStr">
        <is>
          <t>Europe &amp; Central Asia</t>
        </is>
      </c>
      <c r="D14549" s="161" t="inlineStr">
        <is>
          <t>Lower middle income</t>
        </is>
      </c>
      <c r="E14549" s="161" t="b">
        <v>1</v>
      </c>
      <c r="F14549" s="161" t="inlineStr">
        <is>
          <t>re_capacity_growth_pct</t>
        </is>
      </c>
      <c r="G14549" s="161" t="n">
        <v>64.803</v>
      </c>
      <c r="H14549" s="161" t="inlineStr">
        <is>
          <t>2025</t>
        </is>
      </c>
      <c r="I14549" s="161" t="inlineStr">
        <is>
          <t>release_generation_yearly_global.csv</t>
        </is>
      </c>
    </row>
    <row r="14550" ht="13" customHeight="1">
      <c r="A14550" s="161" t="inlineStr">
        <is>
          <t>UZB</t>
        </is>
      </c>
      <c r="B14550" s="161" t="inlineStr">
        <is>
          <t>Uzbekistan</t>
        </is>
      </c>
      <c r="C14550" s="161" t="inlineStr">
        <is>
          <t>Europe &amp; Central Asia</t>
        </is>
      </c>
      <c r="D14550" s="161" t="inlineStr">
        <is>
          <t>Lower middle income</t>
        </is>
      </c>
      <c r="E14550" s="161" t="b">
        <v>1</v>
      </c>
      <c r="F14550" s="161" t="inlineStr">
        <is>
          <t>inn_total_inv_2030_pct_gdp</t>
        </is>
      </c>
      <c r="G14550" s="161" t="n">
        <v>7.20181397552842</v>
      </c>
      <c r="H14550" s="161" t="inlineStr">
        <is>
          <t>2030</t>
        </is>
      </c>
      <c r="I14550" s="161" t="inlineStr">
        <is>
          <t>Mitigation_Investment_Needs_v1.1.xlsx (InvestmentNeeds v1.1, model output)</t>
        </is>
      </c>
    </row>
    <row r="14551" ht="13" customHeight="1">
      <c r="A14551" s="161" t="inlineStr">
        <is>
          <t>UZB</t>
        </is>
      </c>
      <c r="B14551" s="161" t="inlineStr">
        <is>
          <t>Uzbekistan</t>
        </is>
      </c>
      <c r="C14551" s="161" t="inlineStr">
        <is>
          <t>Europe &amp; Central Asia</t>
        </is>
      </c>
      <c r="D14551" s="161" t="inlineStr">
        <is>
          <t>Lower middle income</t>
        </is>
      </c>
      <c r="E14551" s="161" t="b">
        <v>1</v>
      </c>
      <c r="F14551" s="161" t="inlineStr">
        <is>
          <t>inn_incr_inv_2030_pct_gdp</t>
        </is>
      </c>
      <c r="G14551" s="161" t="n">
        <v>1.72843535412682</v>
      </c>
      <c r="H14551" s="161" t="inlineStr">
        <is>
          <t>2030</t>
        </is>
      </c>
      <c r="I14551" s="161" t="inlineStr">
        <is>
          <t>Mitigation_Investment_Needs_v1.1.xlsx (InvestmentNeeds v1.1, model output)</t>
        </is>
      </c>
    </row>
    <row r="14552" ht="13" customHeight="1">
      <c r="A14552" s="161" t="inlineStr">
        <is>
          <t>UZB</t>
        </is>
      </c>
      <c r="B14552" s="161" t="inlineStr">
        <is>
          <t>Uzbekistan</t>
        </is>
      </c>
      <c r="C14552" s="161" t="inlineStr">
        <is>
          <t>Europe &amp; Central Asia</t>
        </is>
      </c>
      <c r="D14552" s="161" t="inlineStr">
        <is>
          <t>Lower middle income</t>
        </is>
      </c>
      <c r="E14552" s="161" t="b">
        <v>1</v>
      </c>
      <c r="F14552" s="161" t="inlineStr">
        <is>
          <t>inn_incr_inv_gen_2030_pct_gdp</t>
        </is>
      </c>
      <c r="G14552" s="161" t="n">
        <v>0.4647914716072881</v>
      </c>
      <c r="H14552" s="161" t="inlineStr">
        <is>
          <t>2030</t>
        </is>
      </c>
      <c r="I14552" s="161" t="inlineStr">
        <is>
          <t>Mitigation_Investment_Needs_v1.1.xlsx (InvestmentNeeds v1.1, model output)</t>
        </is>
      </c>
    </row>
    <row r="14553" ht="13" customHeight="1">
      <c r="A14553" s="161" t="inlineStr">
        <is>
          <t>UZB</t>
        </is>
      </c>
      <c r="B14553" s="161" t="inlineStr">
        <is>
          <t>Uzbekistan</t>
        </is>
      </c>
      <c r="C14553" s="161" t="inlineStr">
        <is>
          <t>Europe &amp; Central Asia</t>
        </is>
      </c>
      <c r="D14553" s="161" t="inlineStr">
        <is>
          <t>Lower middle income</t>
        </is>
      </c>
      <c r="E14553" s="161" t="b">
        <v>1</v>
      </c>
      <c r="F14553" s="161" t="inlineStr">
        <is>
          <t>inn_incr_inv_grid_2030_pct_gdp</t>
        </is>
      </c>
      <c r="G14553" s="161" t="n">
        <v>0.3187141519592831</v>
      </c>
      <c r="H14553" s="161" t="inlineStr">
        <is>
          <t>2030</t>
        </is>
      </c>
      <c r="I14553" s="161" t="inlineStr">
        <is>
          <t>Mitigation_Investment_Needs_v1.1.xlsx (InvestmentNeeds v1.1, model output)</t>
        </is>
      </c>
    </row>
    <row r="14554" ht="13" customHeight="1">
      <c r="A14554" s="161" t="inlineStr">
        <is>
          <t>UZB</t>
        </is>
      </c>
      <c r="B14554" s="161" t="inlineStr">
        <is>
          <t>Uzbekistan</t>
        </is>
      </c>
      <c r="C14554" s="161" t="inlineStr">
        <is>
          <t>Europe &amp; Central Asia</t>
        </is>
      </c>
      <c r="D14554" s="161" t="inlineStr">
        <is>
          <t>Lower middle income</t>
        </is>
      </c>
      <c r="E14554" s="161" t="b">
        <v>1</v>
      </c>
      <c r="F14554" s="161" t="inlineStr">
        <is>
          <t>inn_incr_inv_trn_2030_pct_gdp</t>
        </is>
      </c>
      <c r="G14554" s="161" t="n">
        <v>0.1179789465031306</v>
      </c>
      <c r="H14554" s="161" t="inlineStr">
        <is>
          <t>2030</t>
        </is>
      </c>
      <c r="I14554" s="161" t="inlineStr">
        <is>
          <t>Mitigation_Investment_Needs_v1.1.xlsx (InvestmentNeeds v1.1, model output)</t>
        </is>
      </c>
    </row>
    <row r="14555" ht="13" customHeight="1">
      <c r="A14555" s="161" t="inlineStr">
        <is>
          <t>UZB</t>
        </is>
      </c>
      <c r="B14555" s="161" t="inlineStr">
        <is>
          <t>Uzbekistan</t>
        </is>
      </c>
      <c r="C14555" s="161" t="inlineStr">
        <is>
          <t>Europe &amp; Central Asia</t>
        </is>
      </c>
      <c r="D14555" s="161" t="inlineStr">
        <is>
          <t>Lower middle income</t>
        </is>
      </c>
      <c r="E14555" s="161" t="b">
        <v>1</v>
      </c>
      <c r="F14555" s="161" t="inlineStr">
        <is>
          <t>inn_incr_inv_bld_2030_pct_gdp</t>
        </is>
      </c>
      <c r="G14555" s="161" t="n">
        <v>0.3056412336054768</v>
      </c>
      <c r="H14555" s="161" t="inlineStr">
        <is>
          <t>2030</t>
        </is>
      </c>
      <c r="I14555" s="161" t="inlineStr">
        <is>
          <t>Mitigation_Investment_Needs_v1.1.xlsx (InvestmentNeeds v1.1, model output)</t>
        </is>
      </c>
    </row>
    <row r="14556" ht="13" customHeight="1">
      <c r="A14556" s="161" t="inlineStr">
        <is>
          <t>UZB</t>
        </is>
      </c>
      <c r="B14556" s="161" t="inlineStr">
        <is>
          <t>Uzbekistan</t>
        </is>
      </c>
      <c r="C14556" s="161" t="inlineStr">
        <is>
          <t>Europe &amp; Central Asia</t>
        </is>
      </c>
      <c r="D14556" s="161" t="inlineStr">
        <is>
          <t>Lower middle income</t>
        </is>
      </c>
      <c r="E14556" s="161" t="b">
        <v>1</v>
      </c>
      <c r="F14556" s="161" t="inlineStr">
        <is>
          <t>inn_incr_inv_ind_2030_pct_gdp</t>
        </is>
      </c>
      <c r="G14556" s="161" t="n">
        <v>0.103169610260257</v>
      </c>
      <c r="H14556" s="161" t="inlineStr">
        <is>
          <t>2030</t>
        </is>
      </c>
      <c r="I14556" s="161" t="inlineStr">
        <is>
          <t>Mitigation_Investment_Needs_v1.1.xlsx (InvestmentNeeds v1.1, model output)</t>
        </is>
      </c>
    </row>
    <row r="14557" ht="13" customHeight="1">
      <c r="A14557" s="161" t="inlineStr">
        <is>
          <t>UZB</t>
        </is>
      </c>
      <c r="B14557" s="161" t="inlineStr">
        <is>
          <t>Uzbekistan</t>
        </is>
      </c>
      <c r="C14557" s="161" t="inlineStr">
        <is>
          <t>Europe &amp; Central Asia</t>
        </is>
      </c>
      <c r="D14557" s="161" t="inlineStr">
        <is>
          <t>Lower middle income</t>
        </is>
      </c>
      <c r="E14557" s="161" t="b">
        <v>1</v>
      </c>
      <c r="F14557" s="161" t="inlineStr">
        <is>
          <t>inn_incr_inv_fuel_2030_pct_gdp</t>
        </is>
      </c>
      <c r="G14557" s="161" t="n">
        <v>0.1342101920889699</v>
      </c>
      <c r="H14557" s="161" t="inlineStr">
        <is>
          <t>2030</t>
        </is>
      </c>
      <c r="I14557" s="161" t="inlineStr">
        <is>
          <t>Mitigation_Investment_Needs_v1.1.xlsx (InvestmentNeeds v1.1, model output)</t>
        </is>
      </c>
    </row>
    <row r="14558" ht="13" customHeight="1">
      <c r="A14558" s="161" t="inlineStr">
        <is>
          <t>UZB</t>
        </is>
      </c>
      <c r="B14558" s="161" t="inlineStr">
        <is>
          <t>Uzbekistan</t>
        </is>
      </c>
      <c r="C14558" s="161" t="inlineStr">
        <is>
          <t>Europe &amp; Central Asia</t>
        </is>
      </c>
      <c r="D14558" s="161" t="inlineStr">
        <is>
          <t>Lower middle income</t>
        </is>
      </c>
      <c r="E14558" s="161" t="b">
        <v>1</v>
      </c>
      <c r="F14558" s="161" t="inlineStr">
        <is>
          <t>inn_incr_inv_afolu_2030_pct_gdp</t>
        </is>
      </c>
      <c r="G14558" s="161" t="n">
        <v>0.283929748102413</v>
      </c>
      <c r="H14558" s="161" t="inlineStr">
        <is>
          <t>2030</t>
        </is>
      </c>
      <c r="I14558" s="161" t="inlineStr">
        <is>
          <t>Mitigation_Investment_Needs_v1.1.xlsx (InvestmentNeeds v1.1, model output)</t>
        </is>
      </c>
    </row>
    <row r="14559" ht="13" customHeight="1">
      <c r="A14559" s="161" t="inlineStr">
        <is>
          <t>UZB</t>
        </is>
      </c>
      <c r="B14559" s="161" t="inlineStr">
        <is>
          <t>Uzbekistan</t>
        </is>
      </c>
      <c r="C14559" s="161" t="inlineStr">
        <is>
          <t>Europe &amp; Central Asia</t>
        </is>
      </c>
      <c r="D14559" s="161" t="inlineStr">
        <is>
          <t>Lower middle income</t>
        </is>
      </c>
      <c r="E14559" s="161" t="b">
        <v>1</v>
      </c>
      <c r="F14559" s="161" t="inlineStr">
        <is>
          <t>inn_incr_cost_a_2030_pct_gdp</t>
        </is>
      </c>
      <c r="G14559" s="161" t="n">
        <v>0.0261441658247433</v>
      </c>
      <c r="H14559" s="161" t="inlineStr">
        <is>
          <t>2030</t>
        </is>
      </c>
      <c r="I14559" s="161" t="inlineStr">
        <is>
          <t>Mitigation_Investment_Needs_v1.1.xlsx (InvestmentNeeds v1.1, model output)</t>
        </is>
      </c>
    </row>
    <row r="14560" ht="13" customHeight="1">
      <c r="A14560" s="161" t="inlineStr">
        <is>
          <t>UZB</t>
        </is>
      </c>
      <c r="B14560" s="161" t="inlineStr">
        <is>
          <t>Uzbekistan</t>
        </is>
      </c>
      <c r="C14560" s="161" t="inlineStr">
        <is>
          <t>Europe &amp; Central Asia</t>
        </is>
      </c>
      <c r="D14560" s="161" t="inlineStr">
        <is>
          <t>Lower middle income</t>
        </is>
      </c>
      <c r="E14560" s="161" t="b">
        <v>1</v>
      </c>
      <c r="F14560" s="161" t="inlineStr">
        <is>
          <t>inn_incr_cost_b_2030_pct_gdp</t>
        </is>
      </c>
      <c r="G14560" s="161" t="n">
        <v>-0.0374224072684758</v>
      </c>
      <c r="H14560" s="161" t="inlineStr">
        <is>
          <t>2030</t>
        </is>
      </c>
      <c r="I14560" s="161" t="inlineStr">
        <is>
          <t>Mitigation_Investment_Needs_v1.1.xlsx (InvestmentNeeds v1.1, model output)</t>
        </is>
      </c>
    </row>
    <row r="14561" ht="13" customHeight="1">
      <c r="A14561" s="161" t="inlineStr">
        <is>
          <t>UZB</t>
        </is>
      </c>
      <c r="B14561" s="161" t="inlineStr">
        <is>
          <t>Uzbekistan</t>
        </is>
      </c>
      <c r="C14561" s="161" t="inlineStr">
        <is>
          <t>Europe &amp; Central Asia</t>
        </is>
      </c>
      <c r="D14561" s="161" t="inlineStr">
        <is>
          <t>Lower middle income</t>
        </is>
      </c>
      <c r="E14561" s="161" t="b">
        <v>1</v>
      </c>
      <c r="F14561" s="161" t="inlineStr">
        <is>
          <t>inn_incr_cost_c_2030_pct_gdp</t>
        </is>
      </c>
      <c r="G14561" s="161" t="n">
        <v>-0.146661239387394</v>
      </c>
      <c r="H14561" s="161" t="inlineStr">
        <is>
          <t>2030</t>
        </is>
      </c>
      <c r="I14561" s="161" t="inlineStr">
        <is>
          <t>Mitigation_Investment_Needs_v1.1.xlsx (InvestmentNeeds v1.1, model output)</t>
        </is>
      </c>
    </row>
    <row r="14562" ht="13" customHeight="1">
      <c r="A14562" s="161" t="inlineStr">
        <is>
          <t>UZB</t>
        </is>
      </c>
      <c r="B14562" s="161" t="inlineStr">
        <is>
          <t>Uzbekistan</t>
        </is>
      </c>
      <c r="C14562" s="161" t="inlineStr">
        <is>
          <t>Europe &amp; Central Asia</t>
        </is>
      </c>
      <c r="D14562" s="161" t="inlineStr">
        <is>
          <t>Lower middle income</t>
        </is>
      </c>
      <c r="E14562" s="161" t="b">
        <v>1</v>
      </c>
      <c r="F14562" s="161" t="inlineStr">
        <is>
          <t>inn_cost_per_t_b_2030_usd</t>
        </is>
      </c>
      <c r="G14562" s="161" t="n">
        <v>-33.4626120454044</v>
      </c>
      <c r="H14562" s="161" t="inlineStr">
        <is>
          <t>2030</t>
        </is>
      </c>
      <c r="I14562" s="161" t="inlineStr">
        <is>
          <t>Mitigation_Investment_Needs_v1.1.xlsx (InvestmentNeeds v1.1, model output)</t>
        </is>
      </c>
    </row>
    <row r="14563" ht="13" customHeight="1">
      <c r="A14563" s="161" t="inlineStr">
        <is>
          <t>UZB</t>
        </is>
      </c>
      <c r="B14563" s="161" t="inlineStr">
        <is>
          <t>Uzbekistan</t>
        </is>
      </c>
      <c r="C14563" s="161" t="inlineStr">
        <is>
          <t>Europe &amp; Central Asia</t>
        </is>
      </c>
      <c r="D14563" s="161" t="inlineStr">
        <is>
          <t>Lower middle income</t>
        </is>
      </c>
      <c r="E14563" s="161" t="b">
        <v>1</v>
      </c>
      <c r="F14563" s="161" t="inlineStr">
        <is>
          <t>inn_coc_penalty_2030_pct_gdp</t>
        </is>
      </c>
      <c r="G14563" s="161" t="n">
        <v>0.2648607212217462</v>
      </c>
      <c r="H14563" s="161" t="inlineStr">
        <is>
          <t>2030</t>
        </is>
      </c>
      <c r="I14563" s="161" t="inlineStr">
        <is>
          <t>Mitigation_Investment_Needs_v1.1.xlsx (InvestmentNeeds v1.1, model output)</t>
        </is>
      </c>
    </row>
    <row r="14564" ht="13" customHeight="1">
      <c r="A14564" s="161" t="inlineStr">
        <is>
          <t>UZB</t>
        </is>
      </c>
      <c r="B14564" s="161" t="inlineStr">
        <is>
          <t>Uzbekistan</t>
        </is>
      </c>
      <c r="C14564" s="161" t="inlineStr">
        <is>
          <t>Europe &amp; Central Asia</t>
        </is>
      </c>
      <c r="D14564" s="161" t="inlineStr">
        <is>
          <t>Lower middle income</t>
        </is>
      </c>
      <c r="E14564" s="161" t="b">
        <v>1</v>
      </c>
      <c r="F14564" s="161" t="inlineStr">
        <is>
          <t>inn_pima_adj_inv_2030_pct_gdp</t>
        </is>
      </c>
      <c r="G14564" s="161" t="n">
        <v>8.014326321485479</v>
      </c>
      <c r="H14564" s="161" t="inlineStr">
        <is>
          <t>2030</t>
        </is>
      </c>
      <c r="I14564" s="161" t="inlineStr">
        <is>
          <t>Mitigation_Investment_Needs_v1.1.xlsx (InvestmentNeeds v1.1, model output)</t>
        </is>
      </c>
    </row>
    <row r="14565" ht="13" customHeight="1">
      <c r="A14565" s="161" t="inlineStr">
        <is>
          <t>UZB</t>
        </is>
      </c>
      <c r="B14565" s="161" t="inlineStr">
        <is>
          <t>Uzbekistan</t>
        </is>
      </c>
      <c r="C14565" s="161" t="inlineStr">
        <is>
          <t>Europe &amp; Central Asia</t>
        </is>
      </c>
      <c r="D14565" s="161" t="inlineStr">
        <is>
          <t>Lower middle income</t>
        </is>
      </c>
      <c r="E14565" s="161" t="b">
        <v>1</v>
      </c>
      <c r="F14565" s="161" t="inlineStr">
        <is>
          <t>nmim_nz_inv_2030_pct_gdp</t>
        </is>
      </c>
      <c r="G14565" s="161" t="n">
        <v>8.668368889924311</v>
      </c>
      <c r="H14565" s="161" t="inlineStr">
        <is>
          <t>2030</t>
        </is>
      </c>
      <c r="I14565" s="161" t="inlineStr">
        <is>
          <t>nmim_summary_v0_2.csv (InvestmentNeeds NMIM v0.2, model output)</t>
        </is>
      </c>
    </row>
    <row r="14566" ht="13" customHeight="1">
      <c r="A14566" s="161" t="inlineStr">
        <is>
          <t>UZB</t>
        </is>
      </c>
      <c r="B14566" s="161" t="inlineStr">
        <is>
          <t>Uzbekistan</t>
        </is>
      </c>
      <c r="C14566" s="161" t="inlineStr">
        <is>
          <t>Europe &amp; Central Asia</t>
        </is>
      </c>
      <c r="D14566" s="161" t="inlineStr">
        <is>
          <t>Lower middle income</t>
        </is>
      </c>
      <c r="E14566" s="161" t="b">
        <v>1</v>
      </c>
      <c r="F14566" s="161" t="inlineStr">
        <is>
          <t>nmim_typ1_2030_pct_gdp</t>
        </is>
      </c>
      <c r="G14566" s="161" t="n">
        <v>2.299565432334248</v>
      </c>
      <c r="H14566" s="161" t="inlineStr">
        <is>
          <t>2030</t>
        </is>
      </c>
      <c r="I14566" s="161" t="inlineStr">
        <is>
          <t>nmim_summary_v0_2.csv (InvestmentNeeds NMIM v0.2, model output)</t>
        </is>
      </c>
    </row>
    <row r="14567" ht="13" customHeight="1">
      <c r="A14567" s="161" t="inlineStr">
        <is>
          <t>UZB</t>
        </is>
      </c>
      <c r="B14567" s="161" t="inlineStr">
        <is>
          <t>Uzbekistan</t>
        </is>
      </c>
      <c r="C14567" s="161" t="inlineStr">
        <is>
          <t>Europe &amp; Central Asia</t>
        </is>
      </c>
      <c r="D14567" s="161" t="inlineStr">
        <is>
          <t>Lower middle income</t>
        </is>
      </c>
      <c r="E14567" s="161" t="b">
        <v>1</v>
      </c>
      <c r="F14567" s="161" t="inlineStr">
        <is>
          <t>nmim_typ2_2030_pct_gdp</t>
        </is>
      </c>
      <c r="G14567" s="161" t="n">
        <v>1.153097263333331</v>
      </c>
      <c r="H14567" s="161" t="inlineStr">
        <is>
          <t>2030</t>
        </is>
      </c>
      <c r="I14567" s="161" t="inlineStr">
        <is>
          <t>nmim_summary_v0_2.csv (InvestmentNeeds NMIM v0.2, model output)</t>
        </is>
      </c>
    </row>
    <row r="14568" ht="13" customHeight="1">
      <c r="A14568" s="161" t="inlineStr">
        <is>
          <t>UZB</t>
        </is>
      </c>
      <c r="B14568" s="161" t="inlineStr">
        <is>
          <t>Uzbekistan</t>
        </is>
      </c>
      <c r="C14568" s="161" t="inlineStr">
        <is>
          <t>Europe &amp; Central Asia</t>
        </is>
      </c>
      <c r="D14568" s="161" t="inlineStr">
        <is>
          <t>Lower middle income</t>
        </is>
      </c>
      <c r="E14568" s="161" t="b">
        <v>1</v>
      </c>
      <c r="F14568" s="161" t="inlineStr">
        <is>
          <t>nmim_typ3_2030_pct_gdp</t>
        </is>
      </c>
      <c r="G14568" s="161" t="n">
        <v>1.024845296251929</v>
      </c>
      <c r="H14568" s="161" t="inlineStr">
        <is>
          <t>2030</t>
        </is>
      </c>
      <c r="I14568" s="161" t="inlineStr">
        <is>
          <t>nmim_summary_v0_2.csv (InvestmentNeeds NMIM v0.2, model output)</t>
        </is>
      </c>
    </row>
    <row r="14569" ht="13" customHeight="1">
      <c r="A14569" s="161" t="inlineStr">
        <is>
          <t>UZB</t>
        </is>
      </c>
      <c r="B14569" s="161" t="inlineStr">
        <is>
          <t>Uzbekistan</t>
        </is>
      </c>
      <c r="C14569" s="161" t="inlineStr">
        <is>
          <t>Europe &amp; Central Asia</t>
        </is>
      </c>
      <c r="D14569" s="161" t="inlineStr">
        <is>
          <t>Lower middle income</t>
        </is>
      </c>
      <c r="E14569" s="161" t="b">
        <v>1</v>
      </c>
      <c r="F14569" s="161" t="inlineStr">
        <is>
          <t>nmim_typ4_2030_pct_gdp</t>
        </is>
      </c>
      <c r="G14569" s="161" t="n">
        <v>2.993213134642295</v>
      </c>
      <c r="H14569" s="161" t="inlineStr">
        <is>
          <t>2030</t>
        </is>
      </c>
      <c r="I14569" s="161" t="inlineStr">
        <is>
          <t>nmim_summary_v0_2.csv (InvestmentNeeds NMIM v0.2, model output)</t>
        </is>
      </c>
    </row>
    <row r="14570" ht="13" customHeight="1">
      <c r="A14570" s="161" t="inlineStr">
        <is>
          <t>UZB</t>
        </is>
      </c>
      <c r="B14570" s="161" t="inlineStr">
        <is>
          <t>Uzbekistan</t>
        </is>
      </c>
      <c r="C14570" s="161" t="inlineStr">
        <is>
          <t>Europe &amp; Central Asia</t>
        </is>
      </c>
      <c r="D14570" s="161" t="inlineStr">
        <is>
          <t>Lower middle income</t>
        </is>
      </c>
      <c r="E14570" s="161" t="b">
        <v>1</v>
      </c>
      <c r="F14570" s="161" t="inlineStr">
        <is>
          <t>nmim_typ5_2030_pct_gdp</t>
        </is>
      </c>
      <c r="G14570" s="161" t="n">
        <v>1.197647761656951</v>
      </c>
      <c r="H14570" s="161" t="inlineStr">
        <is>
          <t>2030</t>
        </is>
      </c>
      <c r="I14570" s="161" t="inlineStr">
        <is>
          <t>nmim_summary_v0_2.csv (InvestmentNeeds NMIM v0.2, model output)</t>
        </is>
      </c>
    </row>
    <row r="14571" ht="13" customHeight="1">
      <c r="A14571" s="161" t="inlineStr">
        <is>
          <t>UZB</t>
        </is>
      </c>
      <c r="B14571" s="161" t="inlineStr">
        <is>
          <t>Uzbekistan</t>
        </is>
      </c>
      <c r="C14571" s="161" t="inlineStr">
        <is>
          <t>Europe &amp; Central Asia</t>
        </is>
      </c>
      <c r="D14571" s="161" t="inlineStr">
        <is>
          <t>Lower middle income</t>
        </is>
      </c>
      <c r="E14571" s="161" t="b">
        <v>1</v>
      </c>
      <c r="F14571" s="161" t="inlineStr">
        <is>
          <t>nmim_budget_need_2030_pct_gdp</t>
        </is>
      </c>
      <c r="G14571" s="161" t="n">
        <v>3.19752937255638</v>
      </c>
      <c r="H14571" s="161" t="inlineStr">
        <is>
          <t>2030</t>
        </is>
      </c>
      <c r="I14571" s="161" t="inlineStr">
        <is>
          <t>nmim_summary_v0_2.csv (InvestmentNeeds NMIM v0.2, model output)</t>
        </is>
      </c>
    </row>
    <row r="14572" ht="13" customHeight="1">
      <c r="A14572" s="161" t="inlineStr">
        <is>
          <t>UZB</t>
        </is>
      </c>
      <c r="B14572" s="161" t="inlineStr">
        <is>
          <t>Uzbekistan</t>
        </is>
      </c>
      <c r="C14572" s="161" t="inlineStr">
        <is>
          <t>Europe &amp; Central Asia</t>
        </is>
      </c>
      <c r="D14572" s="161" t="inlineStr">
        <is>
          <t>Lower middle income</t>
        </is>
      </c>
      <c r="E14572" s="161" t="b">
        <v>1</v>
      </c>
      <c r="F14572" s="161" t="inlineStr">
        <is>
          <t>nmim_private_share_2030_pct</t>
        </is>
      </c>
      <c r="G14572" s="161" t="n">
        <v>49.81031964132553</v>
      </c>
      <c r="H14572" s="161" t="inlineStr">
        <is>
          <t>2030</t>
        </is>
      </c>
      <c r="I14572" s="161" t="inlineStr">
        <is>
          <t>nmim_summary_v0_2.csv (InvestmentNeeds NMIM v0.2, model output)</t>
        </is>
      </c>
    </row>
    <row r="14573" ht="13" customHeight="1">
      <c r="A14573" s="161" t="inlineStr">
        <is>
          <t>UZB</t>
        </is>
      </c>
      <c r="B14573" s="161" t="inlineStr">
        <is>
          <t>Uzbekistan</t>
        </is>
      </c>
      <c r="C14573" s="161" t="inlineStr">
        <is>
          <t>Europe &amp; Central Asia</t>
        </is>
      </c>
      <c r="D14573" s="161" t="inlineStr">
        <is>
          <t>Lower middle income</t>
        </is>
      </c>
      <c r="E14573" s="161" t="b">
        <v>1</v>
      </c>
      <c r="F14573" s="161" t="inlineStr">
        <is>
          <t>nmim_incr_inv_2030_pct_gdp</t>
        </is>
      </c>
      <c r="G14573" s="161" t="n">
        <v>6.568559116144604</v>
      </c>
      <c r="H14573" s="161" t="inlineStr">
        <is>
          <t>2030</t>
        </is>
      </c>
      <c r="I14573" s="161" t="inlineStr">
        <is>
          <t>nmim_summary_v0_2.csv (InvestmentNeeds NMIM v0.2, model output)</t>
        </is>
      </c>
    </row>
    <row r="14574" ht="13" customHeight="1">
      <c r="A14574" s="161" t="inlineStr">
        <is>
          <t>UZB</t>
        </is>
      </c>
      <c r="B14574" s="161" t="inlineStr">
        <is>
          <t>Uzbekistan</t>
        </is>
      </c>
      <c r="C14574" s="161" t="inlineStr">
        <is>
          <t>Europe &amp; Central Asia</t>
        </is>
      </c>
      <c r="D14574" s="161" t="inlineStr">
        <is>
          <t>Lower middle income</t>
        </is>
      </c>
      <c r="E14574" s="161" t="b">
        <v>1</v>
      </c>
      <c r="F14574" s="161" t="inlineStr">
        <is>
          <t>nmim_incr_inv_2050_pct_gdp</t>
        </is>
      </c>
      <c r="G14574" s="161" t="n">
        <v>5.94536824765944</v>
      </c>
      <c r="H14574" s="161" t="inlineStr">
        <is>
          <t>2050</t>
        </is>
      </c>
      <c r="I14574" s="161" t="inlineStr">
        <is>
          <t>nmim_summary_v0_2.csv (InvestmentNeeds NMIM v0.2, model output)</t>
        </is>
      </c>
    </row>
    <row r="14575" ht="13" customHeight="1">
      <c r="A14575" s="161" t="inlineStr">
        <is>
          <t>UZB</t>
        </is>
      </c>
      <c r="B14575" s="161" t="inlineStr">
        <is>
          <t>Uzbekistan</t>
        </is>
      </c>
      <c r="C14575" s="161" t="inlineStr">
        <is>
          <t>Europe &amp; Central Asia</t>
        </is>
      </c>
      <c r="D14575" s="161" t="inlineStr">
        <is>
          <t>Lower middle income</t>
        </is>
      </c>
      <c r="E14575" s="161" t="b">
        <v>1</v>
      </c>
      <c r="F14575" s="161" t="inlineStr">
        <is>
          <t>nmim_pv_incr_cost_b_pct_gdp</t>
        </is>
      </c>
      <c r="G14575" s="161" t="n">
        <v>11.61360802768667</v>
      </c>
      <c r="H14575" s="161" t="inlineStr">
        <is>
          <t>2025-2050</t>
        </is>
      </c>
      <c r="I14575" s="161" t="inlineStr">
        <is>
          <t>nmim_summary_v0_2.csv (InvestmentNeeds NMIM v0.2, model output)</t>
        </is>
      </c>
    </row>
    <row r="14576" ht="13" customHeight="1">
      <c r="A14576" s="161" t="inlineStr">
        <is>
          <t>UZB</t>
        </is>
      </c>
      <c r="B14576" s="161" t="inlineStr">
        <is>
          <t>Uzbekistan</t>
        </is>
      </c>
      <c r="C14576" s="161" t="inlineStr">
        <is>
          <t>Europe &amp; Central Asia</t>
        </is>
      </c>
      <c r="D14576" s="161" t="inlineStr">
        <is>
          <t>Lower middle income</t>
        </is>
      </c>
      <c r="E14576" s="161" t="b">
        <v>1</v>
      </c>
      <c r="F14576" s="161" t="inlineStr">
        <is>
          <t>price_diesel_usd_litre</t>
        </is>
      </c>
      <c r="G14576" s="161" t="n">
        <v>0.871</v>
      </c>
      <c r="H14576" s="161" t="inlineStr">
        <is>
          <t>2024</t>
        </is>
      </c>
      <c r="I14576" s="161" t="inlineStr">
        <is>
          <t>imffossilfuelsubsidiesdata.xlsb</t>
        </is>
      </c>
    </row>
    <row r="14577" ht="13" customHeight="1">
      <c r="A14577" s="161" t="inlineStr">
        <is>
          <t>UZB</t>
        </is>
      </c>
      <c r="B14577" s="161" t="inlineStr">
        <is>
          <t>Uzbekistan</t>
        </is>
      </c>
      <c r="C14577" s="161" t="inlineStr">
        <is>
          <t>Europe &amp; Central Asia</t>
        </is>
      </c>
      <c r="D14577" s="161" t="inlineStr">
        <is>
          <t>Lower middle income</t>
        </is>
      </c>
      <c r="E14577" s="161" t="b">
        <v>1</v>
      </c>
      <c r="F14577" s="161" t="inlineStr">
        <is>
          <t>price_gasoline_usd_litre</t>
        </is>
      </c>
      <c r="G14577" s="161" t="n">
        <v>0.786</v>
      </c>
      <c r="H14577" s="161" t="inlineStr">
        <is>
          <t>2024</t>
        </is>
      </c>
      <c r="I14577" s="161" t="inlineStr">
        <is>
          <t>imffossilfuelsubsidiesdata.xlsb</t>
        </is>
      </c>
    </row>
    <row r="14578" ht="13" customHeight="1">
      <c r="A14578" s="161" t="inlineStr">
        <is>
          <t>UZB</t>
        </is>
      </c>
      <c r="B14578" s="161" t="inlineStr">
        <is>
          <t>Uzbekistan</t>
        </is>
      </c>
      <c r="C14578" s="161" t="inlineStr">
        <is>
          <t>Europe &amp; Central Asia</t>
        </is>
      </c>
      <c r="D14578" s="161" t="inlineStr">
        <is>
          <t>Lower middle income</t>
        </is>
      </c>
      <c r="E14578" s="161" t="b">
        <v>1</v>
      </c>
      <c r="F14578" s="161" t="inlineStr">
        <is>
          <t>price_electricity_residential_usd_kwh</t>
        </is>
      </c>
      <c r="G14578" s="161" t="n">
        <v>0.034</v>
      </c>
      <c r="H14578" s="161" t="inlineStr">
        <is>
          <t>2024</t>
        </is>
      </c>
      <c r="I14578" s="161" t="inlineStr">
        <is>
          <t>imffossilfuelsubsidiesdata.xlsb</t>
        </is>
      </c>
    </row>
    <row r="14579" ht="13" customHeight="1">
      <c r="A14579" s="161" t="inlineStr">
        <is>
          <t>UZB</t>
        </is>
      </c>
      <c r="B14579" s="161" t="inlineStr">
        <is>
          <t>Uzbekistan</t>
        </is>
      </c>
      <c r="C14579" s="161" t="inlineStr">
        <is>
          <t>Europe &amp; Central Asia</t>
        </is>
      </c>
      <c r="D14579" s="161" t="inlineStr">
        <is>
          <t>Lower middle income</t>
        </is>
      </c>
      <c r="E14579" s="161" t="b">
        <v>1</v>
      </c>
      <c r="F14579" s="161" t="inlineStr">
        <is>
          <t>price_electricity_industry_usd_kwh</t>
        </is>
      </c>
      <c r="G14579" s="161" t="n">
        <v>0.065</v>
      </c>
      <c r="H14579" s="161" t="inlineStr">
        <is>
          <t>2024</t>
        </is>
      </c>
      <c r="I14579" s="161" t="inlineStr">
        <is>
          <t>imffossilfuelsubsidiesdata.xlsb</t>
        </is>
      </c>
    </row>
    <row r="14580" ht="13" customHeight="1">
      <c r="A14580" s="161" t="inlineStr">
        <is>
          <t>UZB</t>
        </is>
      </c>
      <c r="B14580" s="161" t="inlineStr">
        <is>
          <t>Uzbekistan</t>
        </is>
      </c>
      <c r="C14580" s="161" t="inlineStr">
        <is>
          <t>Europe &amp; Central Asia</t>
        </is>
      </c>
      <c r="D14580" s="161" t="inlineStr">
        <is>
          <t>Lower middle income</t>
        </is>
      </c>
      <c r="E14580" s="161" t="b">
        <v>1</v>
      </c>
      <c r="F14580" s="161" t="inlineStr">
        <is>
          <t>price_gas_industry_usd_gj</t>
        </is>
      </c>
      <c r="G14580" s="161" t="n">
        <v>10.899</v>
      </c>
      <c r="H14580" s="161" t="inlineStr">
        <is>
          <t>2024</t>
        </is>
      </c>
      <c r="I14580" s="161" t="inlineStr">
        <is>
          <t>imffossilfuelsubsidiesdata.xlsb</t>
        </is>
      </c>
    </row>
    <row r="14581" ht="13" customHeight="1">
      <c r="A14581" s="161" t="inlineStr">
        <is>
          <t>UZB</t>
        </is>
      </c>
      <c r="B14581" s="161" t="inlineStr">
        <is>
          <t>Uzbekistan</t>
        </is>
      </c>
      <c r="C14581" s="161" t="inlineStr">
        <is>
          <t>Europe &amp; Central Asia</t>
        </is>
      </c>
      <c r="D14581" s="161" t="inlineStr">
        <is>
          <t>Lower middle income</t>
        </is>
      </c>
      <c r="E14581" s="161" t="b">
        <v>1</v>
      </c>
      <c r="F14581" s="161" t="inlineStr">
        <is>
          <t>price_gas_power_usd_gj</t>
        </is>
      </c>
      <c r="G14581" s="161" t="n">
        <v>11.595</v>
      </c>
      <c r="H14581" s="161" t="inlineStr">
        <is>
          <t>2024</t>
        </is>
      </c>
      <c r="I14581" s="161" t="inlineStr">
        <is>
          <t>imffossilfuelsubsidiesdata.xlsb</t>
        </is>
      </c>
    </row>
    <row r="14582" ht="13" customHeight="1">
      <c r="A14582" s="161" t="inlineStr">
        <is>
          <t>UZB</t>
        </is>
      </c>
      <c r="B14582" s="161" t="inlineStr">
        <is>
          <t>Uzbekistan</t>
        </is>
      </c>
      <c r="C14582" s="161" t="inlineStr">
        <is>
          <t>Europe &amp; Central Asia</t>
        </is>
      </c>
      <c r="D14582" s="161" t="inlineStr">
        <is>
          <t>Lower middle income</t>
        </is>
      </c>
      <c r="E14582" s="161" t="b">
        <v>1</v>
      </c>
      <c r="F14582" s="161" t="inlineStr">
        <is>
          <t>price_coal_residential_usd_gj</t>
        </is>
      </c>
      <c r="G14582" s="161" t="n">
        <v>8.585000000000001</v>
      </c>
      <c r="H14582" s="161" t="inlineStr">
        <is>
          <t>2024</t>
        </is>
      </c>
      <c r="I14582" s="161" t="inlineStr">
        <is>
          <t>imffossilfuelsubsidiesdata.xlsb</t>
        </is>
      </c>
    </row>
    <row r="14583" ht="13" customHeight="1">
      <c r="A14583" s="161" t="inlineStr">
        <is>
          <t>UZB</t>
        </is>
      </c>
      <c r="B14583" s="161" t="inlineStr">
        <is>
          <t>Uzbekistan</t>
        </is>
      </c>
      <c r="C14583" s="161" t="inlineStr">
        <is>
          <t>Europe &amp; Central Asia</t>
        </is>
      </c>
      <c r="D14583" s="161" t="inlineStr">
        <is>
          <t>Lower middle income</t>
        </is>
      </c>
      <c r="E14583" s="161" t="b">
        <v>1</v>
      </c>
      <c r="F14583" s="161" t="inlineStr">
        <is>
          <t>price_coal_industry_usd_gj</t>
        </is>
      </c>
      <c r="G14583" s="161" t="n">
        <v>4.578</v>
      </c>
      <c r="H14583" s="161" t="inlineStr">
        <is>
          <t>2024</t>
        </is>
      </c>
      <c r="I14583" s="161" t="inlineStr">
        <is>
          <t>imffossilfuelsubsidiesdata.xlsb</t>
        </is>
      </c>
    </row>
    <row r="14584" ht="13" customHeight="1">
      <c r="A14584" s="161" t="inlineStr">
        <is>
          <t>UZB</t>
        </is>
      </c>
      <c r="B14584" s="161" t="inlineStr">
        <is>
          <t>Uzbekistan</t>
        </is>
      </c>
      <c r="C14584" s="161" t="inlineStr">
        <is>
          <t>Europe &amp; Central Asia</t>
        </is>
      </c>
      <c r="D14584" s="161" t="inlineStr">
        <is>
          <t>Lower middle income</t>
        </is>
      </c>
      <c r="E14584" s="161" t="b">
        <v>1</v>
      </c>
      <c r="F14584" s="161" t="inlineStr">
        <is>
          <t>price_coal_power_usd_gj</t>
        </is>
      </c>
      <c r="G14584" s="161" t="n">
        <v>2.79</v>
      </c>
      <c r="H14584" s="161" t="inlineStr">
        <is>
          <t>2024</t>
        </is>
      </c>
      <c r="I14584" s="161" t="inlineStr">
        <is>
          <t>imffossilfuelsubsidiesdata.xlsb</t>
        </is>
      </c>
    </row>
    <row r="14585" ht="13" customHeight="1">
      <c r="A14585" s="161" t="inlineStr">
        <is>
          <t>UZB</t>
        </is>
      </c>
      <c r="B14585" s="161" t="inlineStr">
        <is>
          <t>Uzbekistan</t>
        </is>
      </c>
      <c r="C14585" s="161" t="inlineStr">
        <is>
          <t>Europe &amp; Central Asia</t>
        </is>
      </c>
      <c r="D14585" s="161" t="inlineStr">
        <is>
          <t>Lower middle income</t>
        </is>
      </c>
      <c r="E14585" s="161" t="b">
        <v>1</v>
      </c>
      <c r="F14585" s="161" t="inlineStr">
        <is>
          <t>power_market_structure</t>
        </is>
      </c>
      <c r="G14585" s="161" t="n">
        <v>1</v>
      </c>
      <c r="H14585" s="161" t="inlineStr">
        <is>
          <t>2013</t>
        </is>
      </c>
      <c r="I14585" s="161" t="inlineStr">
        <is>
          <t>dataverse_files.zip</t>
        </is>
      </c>
    </row>
    <row r="14586" ht="13" customHeight="1">
      <c r="A14586" s="161" t="inlineStr">
        <is>
          <t>UZB</t>
        </is>
      </c>
      <c r="B14586" s="161" t="inlineStr">
        <is>
          <t>Uzbekistan</t>
        </is>
      </c>
      <c r="C14586" s="161" t="inlineStr">
        <is>
          <t>Europe &amp; Central Asia</t>
        </is>
      </c>
      <c r="D14586" s="161" t="inlineStr">
        <is>
          <t>Lower middle income</t>
        </is>
      </c>
      <c r="E14586" s="161" t="b">
        <v>1</v>
      </c>
      <c r="F14586" s="161" t="inlineStr">
        <is>
          <t>independent_regulator</t>
        </is>
      </c>
      <c r="G14586" s="161" t="n">
        <v>0</v>
      </c>
      <c r="H14586" s="161" t="inlineStr">
        <is>
          <t>2013</t>
        </is>
      </c>
      <c r="I14586" s="161" t="inlineStr">
        <is>
          <t>dataverse_files.zip</t>
        </is>
      </c>
    </row>
    <row r="14587" ht="13" customHeight="1">
      <c r="A14587" s="161" t="inlineStr">
        <is>
          <t>UZB</t>
        </is>
      </c>
      <c r="B14587" s="161" t="inlineStr">
        <is>
          <t>Uzbekistan</t>
        </is>
      </c>
      <c r="C14587" s="161" t="inlineStr">
        <is>
          <t>Europe &amp; Central Asia</t>
        </is>
      </c>
      <c r="D14587" s="161" t="inlineStr">
        <is>
          <t>Lower middle income</t>
        </is>
      </c>
      <c r="E14587" s="161" t="b">
        <v>1</v>
      </c>
      <c r="F14587" s="161" t="inlineStr">
        <is>
          <t>generation_unbundled</t>
        </is>
      </c>
      <c r="G14587" s="161" t="n">
        <v>0</v>
      </c>
      <c r="H14587" s="161" t="inlineStr">
        <is>
          <t>2013</t>
        </is>
      </c>
      <c r="I14587" s="161" t="inlineStr">
        <is>
          <t>dataverse_files.zip</t>
        </is>
      </c>
    </row>
    <row r="14588" ht="13" customHeight="1">
      <c r="A14588" s="161" t="inlineStr">
        <is>
          <t>UZB</t>
        </is>
      </c>
      <c r="B14588" s="161" t="inlineStr">
        <is>
          <t>Uzbekistan</t>
        </is>
      </c>
      <c r="C14588" s="161" t="inlineStr">
        <is>
          <t>Europe &amp; Central Asia</t>
        </is>
      </c>
      <c r="D14588" s="161" t="inlineStr">
        <is>
          <t>Lower middle income</t>
        </is>
      </c>
      <c r="E14588" s="161" t="b">
        <v>1</v>
      </c>
      <c r="F14588" s="161" t="inlineStr">
        <is>
          <t>rise_renewable_energy_score</t>
        </is>
      </c>
      <c r="G14588" s="161" t="n">
        <v>16.209</v>
      </c>
      <c r="H14588" s="161" t="inlineStr">
        <is>
          <t>2023</t>
        </is>
      </c>
      <c r="I14588" s="161" t="inlineStr">
        <is>
          <t>WB_RISE_WIDEF.csv</t>
        </is>
      </c>
    </row>
    <row r="14589" ht="13" customHeight="1">
      <c r="A14589" s="161" t="inlineStr">
        <is>
          <t>UZB</t>
        </is>
      </c>
      <c r="B14589" s="161" t="inlineStr">
        <is>
          <t>Uzbekistan</t>
        </is>
      </c>
      <c r="C14589" s="161" t="inlineStr">
        <is>
          <t>Europe &amp; Central Asia</t>
        </is>
      </c>
      <c r="D14589" s="161" t="inlineStr">
        <is>
          <t>Lower middle income</t>
        </is>
      </c>
      <c r="E14589" s="161" t="b">
        <v>1</v>
      </c>
      <c r="F14589" s="161" t="inlineStr">
        <is>
          <t>rise_level_playing_field_score</t>
        </is>
      </c>
      <c r="G14589" s="161" t="n">
        <v>0</v>
      </c>
      <c r="H14589" s="161" t="inlineStr">
        <is>
          <t>2023</t>
        </is>
      </c>
      <c r="I14589" s="161" t="inlineStr">
        <is>
          <t>WB_RISE_WIDEF.csv</t>
        </is>
      </c>
    </row>
    <row r="14590" ht="13" customHeight="1">
      <c r="A14590" s="161" t="inlineStr">
        <is>
          <t>UZB</t>
        </is>
      </c>
      <c r="B14590" s="161" t="inlineStr">
        <is>
          <t>Uzbekistan</t>
        </is>
      </c>
      <c r="C14590" s="161" t="inlineStr">
        <is>
          <t>Europe &amp; Central Asia</t>
        </is>
      </c>
      <c r="D14590" s="161" t="inlineStr">
        <is>
          <t>Lower middle income</t>
        </is>
      </c>
      <c r="E14590" s="161" t="b">
        <v>1</v>
      </c>
      <c r="F14590" s="161" t="inlineStr">
        <is>
          <t>rise_ee_financing_mechanisms_score</t>
        </is>
      </c>
      <c r="G14590" s="161" t="n">
        <v>50</v>
      </c>
      <c r="H14590" s="161" t="inlineStr">
        <is>
          <t>2023</t>
        </is>
      </c>
      <c r="I14590" s="161" t="inlineStr">
        <is>
          <t>WB_RISE_WIDEF.csv</t>
        </is>
      </c>
    </row>
    <row r="14591" ht="13" customHeight="1">
      <c r="A14591" s="161" t="inlineStr">
        <is>
          <t>UZB</t>
        </is>
      </c>
      <c r="B14591" s="161" t="inlineStr">
        <is>
          <t>Uzbekistan</t>
        </is>
      </c>
      <c r="C14591" s="161" t="inlineStr">
        <is>
          <t>Europe &amp; Central Asia</t>
        </is>
      </c>
      <c r="D14591" s="161" t="inlineStr">
        <is>
          <t>Lower middle income</t>
        </is>
      </c>
      <c r="E14591" s="161" t="b">
        <v>1</v>
      </c>
      <c r="F14591" s="161" t="inlineStr">
        <is>
          <t>revenue_pct_gdp</t>
        </is>
      </c>
      <c r="G14591" s="161" t="n">
        <v>23.895</v>
      </c>
      <c r="H14591" s="161" t="inlineStr">
        <is>
          <t>2024</t>
        </is>
      </c>
      <c r="I14591" s="161" t="inlineStr">
        <is>
          <t>dataset_2026-08-26T13_41_09_874550254Z_DEFAULT_INTEGRATION_IMF_RES_WEO_9_0_0.csv</t>
        </is>
      </c>
    </row>
    <row r="14592" ht="13" customHeight="1">
      <c r="A14592" s="161" t="inlineStr">
        <is>
          <t>UZB</t>
        </is>
      </c>
      <c r="B14592" s="161" t="inlineStr">
        <is>
          <t>Uzbekistan</t>
        </is>
      </c>
      <c r="C14592" s="161" t="inlineStr">
        <is>
          <t>Europe &amp; Central Asia</t>
        </is>
      </c>
      <c r="D14592" s="161" t="inlineStr">
        <is>
          <t>Lower middle income</t>
        </is>
      </c>
      <c r="E14592" s="161" t="b">
        <v>1</v>
      </c>
      <c r="F14592" s="161" t="inlineStr">
        <is>
          <t>primary_balance_pct_gdp</t>
        </is>
      </c>
      <c r="G14592" s="161" t="n">
        <v>-1.632</v>
      </c>
      <c r="H14592" s="161" t="inlineStr">
        <is>
          <t>2024</t>
        </is>
      </c>
      <c r="I14592" s="161" t="inlineStr">
        <is>
          <t>dataset_2026-08-26T13_41_09_874550254Z_DEFAULT_INTEGRATION_IMF_RES_WEO_9_0_0.csv</t>
        </is>
      </c>
    </row>
    <row r="14593" ht="13" customHeight="1">
      <c r="A14593" s="161" t="inlineStr">
        <is>
          <t>UZB</t>
        </is>
      </c>
      <c r="B14593" s="161" t="inlineStr">
        <is>
          <t>Uzbekistan</t>
        </is>
      </c>
      <c r="C14593" s="161" t="inlineStr">
        <is>
          <t>Europe &amp; Central Asia</t>
        </is>
      </c>
      <c r="D14593" s="161" t="inlineStr">
        <is>
          <t>Lower middle income</t>
        </is>
      </c>
      <c r="E14593" s="161" t="b">
        <v>1</v>
      </c>
      <c r="F14593" s="161" t="inlineStr">
        <is>
          <t>current_account_pct_gdp</t>
        </is>
      </c>
      <c r="G14593" s="161" t="n">
        <v>-4.709</v>
      </c>
      <c r="H14593" s="161" t="inlineStr">
        <is>
          <t>2024</t>
        </is>
      </c>
      <c r="I14593" s="161" t="inlineStr">
        <is>
          <t>dataset_2026-08-26T13_41_09_874550254Z_DEFAULT_INTEGRATION_IMF_RES_WEO_9_0_0.csv</t>
        </is>
      </c>
    </row>
    <row r="14594" ht="13" customHeight="1">
      <c r="A14594" s="161" t="inlineStr">
        <is>
          <t>UZB</t>
        </is>
      </c>
      <c r="B14594" s="161" t="inlineStr">
        <is>
          <t>Uzbekistan</t>
        </is>
      </c>
      <c r="C14594" s="161" t="inlineStr">
        <is>
          <t>Europe &amp; Central Asia</t>
        </is>
      </c>
      <c r="D14594" s="161" t="inlineStr">
        <is>
          <t>Lower middle income</t>
        </is>
      </c>
      <c r="E14594" s="161" t="b">
        <v>1</v>
      </c>
      <c r="F14594" s="161" t="inlineStr">
        <is>
          <t>gross_capital_formation_pct_gdp</t>
        </is>
      </c>
      <c r="G14594" s="161" t="n">
        <v>34.396</v>
      </c>
      <c r="H14594" s="161" t="inlineStr">
        <is>
          <t>2024</t>
        </is>
      </c>
      <c r="I14594" s="161" t="inlineStr">
        <is>
          <t>dataset_2026-08-26T13_41_09_874550254Z_DEFAULT_INTEGRATION_IMF_RES_WEO_9_0_0.csv</t>
        </is>
      </c>
    </row>
    <row r="14595" ht="13" customHeight="1">
      <c r="A14595" s="161" t="inlineStr">
        <is>
          <t>UZB</t>
        </is>
      </c>
      <c r="B14595" s="161" t="inlineStr">
        <is>
          <t>Uzbekistan</t>
        </is>
      </c>
      <c r="C14595" s="161" t="inlineStr">
        <is>
          <t>Europe &amp; Central Asia</t>
        </is>
      </c>
      <c r="D14595" s="161" t="inlineStr">
        <is>
          <t>Lower middle income</t>
        </is>
      </c>
      <c r="E14595" s="161" t="b">
        <v>1</v>
      </c>
      <c r="F14595" s="161" t="inlineStr">
        <is>
          <t>real_gdp_growth_5y_avg_pct</t>
        </is>
      </c>
      <c r="G14595" s="161" t="n">
        <v>5.781</v>
      </c>
      <c r="H14595" s="161" t="inlineStr">
        <is>
          <t>2020-2024 avg</t>
        </is>
      </c>
      <c r="I14595" s="161" t="inlineStr">
        <is>
          <t>dataset_2026-08-26T13_41_09_874550254Z_DEFAULT_INTEGRATION_IMF_RES_WEO_9_0_0.csv (derived)</t>
        </is>
      </c>
    </row>
    <row r="14596" ht="13" customHeight="1">
      <c r="A14596" s="161" t="inlineStr">
        <is>
          <t>UZB</t>
        </is>
      </c>
      <c r="B14596" s="161" t="inlineStr">
        <is>
          <t>Uzbekistan</t>
        </is>
      </c>
      <c r="C14596" s="161" t="inlineStr">
        <is>
          <t>Europe &amp; Central Asia</t>
        </is>
      </c>
      <c r="D14596" s="161" t="inlineStr">
        <is>
          <t>Lower middle income</t>
        </is>
      </c>
      <c r="E14596" s="161" t="b">
        <v>1</v>
      </c>
      <c r="F14596" s="161" t="inlineStr">
        <is>
          <t>int_budget_need_2030_pct_gdp</t>
        </is>
      </c>
      <c r="G14596" s="161" t="n">
        <v>2.45</v>
      </c>
      <c r="H14596" s="161" t="inlineStr">
        <is>
          <t>2030</t>
        </is>
      </c>
      <c r="I14596" s="161" t="inlineStr">
        <is>
          <t>integrated_results.csv (MacroFiscalModels v0.1, model output)</t>
        </is>
      </c>
    </row>
    <row r="14597" ht="13" customHeight="1">
      <c r="A14597" s="161" t="inlineStr">
        <is>
          <t>UZB</t>
        </is>
      </c>
      <c r="B14597" s="161" t="inlineStr">
        <is>
          <t>Uzbekistan</t>
        </is>
      </c>
      <c r="C14597" s="161" t="inlineStr">
        <is>
          <t>Europe &amp; Central Asia</t>
        </is>
      </c>
      <c r="D14597" s="161" t="inlineStr">
        <is>
          <t>Lower middle income</t>
        </is>
      </c>
      <c r="E14597" s="161" t="b">
        <v>1</v>
      </c>
      <c r="F14597" s="161" t="inlineStr">
        <is>
          <t>int_pricing_revenue_2030_pct_gdp</t>
        </is>
      </c>
      <c r="G14597" s="161" t="n">
        <v>0.138</v>
      </c>
      <c r="H14597" s="161" t="inlineStr">
        <is>
          <t>2030</t>
        </is>
      </c>
      <c r="I14597" s="161" t="inlineStr">
        <is>
          <t>integrated_results.csv (MacroFiscalModels v0.1, model output)</t>
        </is>
      </c>
    </row>
    <row r="14598" ht="13" customHeight="1">
      <c r="A14598" s="161" t="inlineStr">
        <is>
          <t>UZB</t>
        </is>
      </c>
      <c r="B14598" s="161" t="inlineStr">
        <is>
          <t>Uzbekistan</t>
        </is>
      </c>
      <c r="C14598" s="161" t="inlineStr">
        <is>
          <t>Europe &amp; Central Asia</t>
        </is>
      </c>
      <c r="D14598" s="161" t="inlineStr">
        <is>
          <t>Lower middle income</t>
        </is>
      </c>
      <c r="E14598" s="161" t="b">
        <v>1</v>
      </c>
      <c r="F14598" s="161" t="inlineStr">
        <is>
          <t>int_financing_gap_2030_pct_gdp</t>
        </is>
      </c>
      <c r="G14598" s="161" t="n">
        <v>2.312</v>
      </c>
      <c r="H14598" s="161" t="inlineStr">
        <is>
          <t>2030</t>
        </is>
      </c>
      <c r="I14598" s="161" t="inlineStr">
        <is>
          <t>integrated_results.csv (MacroFiscalModels v0.1, model output)</t>
        </is>
      </c>
    </row>
    <row r="14599" ht="13" customHeight="1">
      <c r="A14599" s="161" t="inlineStr">
        <is>
          <t>UZB</t>
        </is>
      </c>
      <c r="B14599" s="161" t="inlineStr">
        <is>
          <t>Uzbekistan</t>
        </is>
      </c>
      <c r="C14599" s="161" t="inlineStr">
        <is>
          <t>Europe &amp; Central Asia</t>
        </is>
      </c>
      <c r="D14599" s="161" t="inlineStr">
        <is>
          <t>Lower middle income</t>
        </is>
      </c>
      <c r="E14599" s="161" t="b">
        <v>1</v>
      </c>
      <c r="F14599" s="161" t="inlineStr">
        <is>
          <t>int_gdp_dev_2050_pct</t>
        </is>
      </c>
      <c r="G14599" s="161" t="n">
        <v>-3.863</v>
      </c>
      <c r="H14599" s="161" t="inlineStr">
        <is>
          <t>2050</t>
        </is>
      </c>
      <c r="I14599" s="161" t="inlineStr">
        <is>
          <t>integrated_results.csv (MacroFiscalModels v0.1, model output)</t>
        </is>
      </c>
    </row>
    <row r="14600" ht="13" customHeight="1">
      <c r="A14600" s="161" t="inlineStr">
        <is>
          <t>UZB</t>
        </is>
      </c>
      <c r="B14600" s="161" t="inlineStr">
        <is>
          <t>Uzbekistan</t>
        </is>
      </c>
      <c r="C14600" s="161" t="inlineStr">
        <is>
          <t>Europe &amp; Central Asia</t>
        </is>
      </c>
      <c r="D14600" s="161" t="inlineStr">
        <is>
          <t>Lower middle income</t>
        </is>
      </c>
      <c r="E14600" s="161" t="b">
        <v>1</v>
      </c>
      <c r="F14600" s="161" t="inlineStr">
        <is>
          <t>int_debt_2050_pct_gdp</t>
        </is>
      </c>
      <c r="G14600" s="161" t="n">
        <v>61.54</v>
      </c>
      <c r="H14600" s="161" t="inlineStr">
        <is>
          <t>2050</t>
        </is>
      </c>
      <c r="I14600" s="161" t="inlineStr">
        <is>
          <t>integrated_results.csv (MacroFiscalModels v0.1, model output)</t>
        </is>
      </c>
    </row>
    <row r="14601" ht="13" customHeight="1">
      <c r="A14601" s="161" t="inlineStr">
        <is>
          <t>UZB</t>
        </is>
      </c>
      <c r="B14601" s="161" t="inlineStr">
        <is>
          <t>Uzbekistan</t>
        </is>
      </c>
      <c r="C14601" s="161" t="inlineStr">
        <is>
          <t>Europe &amp; Central Asia</t>
        </is>
      </c>
      <c r="D14601" s="161" t="inlineStr">
        <is>
          <t>Lower middle income</t>
        </is>
      </c>
      <c r="E14601" s="161" t="b">
        <v>1</v>
      </c>
      <c r="F14601" s="161" t="inlineStr">
        <is>
          <t>int_dsf_risk_code</t>
        </is>
      </c>
      <c r="G14601" s="161" t="n">
        <v>1</v>
      </c>
      <c r="H14601" s="161" t="inlineStr">
        <is>
          <t>2034</t>
        </is>
      </c>
      <c r="I14601" s="161" t="inlineStr">
        <is>
          <t>integrated_results.csv (MacroFiscalModels v0.1, model output)</t>
        </is>
      </c>
    </row>
    <row r="14602" ht="13" customHeight="1">
      <c r="A14602" s="161" t="inlineStr">
        <is>
          <t>VUT</t>
        </is>
      </c>
      <c r="B14602" s="161" t="inlineStr">
        <is>
          <t>Vanuatu</t>
        </is>
      </c>
      <c r="C14602" s="161" t="inlineStr">
        <is>
          <t>East Asia &amp; Pacific</t>
        </is>
      </c>
      <c r="D14602" s="161" t="inlineStr">
        <is>
          <t>Lower middle income</t>
        </is>
      </c>
      <c r="E14602" s="161" t="b">
        <v>0</v>
      </c>
      <c r="F14602" s="161" t="inlineStr">
        <is>
          <t>interest_to_revenue_pct</t>
        </is>
      </c>
      <c r="G14602" s="161" t="n">
        <v>2.436</v>
      </c>
      <c r="H14602" s="161" t="inlineStr">
        <is>
          <t>2024</t>
        </is>
      </c>
      <c r="I14602" s="161" t="inlineStr">
        <is>
          <t>dataset_2026-08-26T13_41_09_874550254Z_DEFAULT_INTEGRATION_IMF_RES_WEO_9_0_0.csv (derived)</t>
        </is>
      </c>
    </row>
    <row r="14603" ht="13" customHeight="1">
      <c r="A14603" s="161" t="inlineStr">
        <is>
          <t>VUT</t>
        </is>
      </c>
      <c r="B14603" s="161" t="inlineStr">
        <is>
          <t>Vanuatu</t>
        </is>
      </c>
      <c r="C14603" s="161" t="inlineStr">
        <is>
          <t>East Asia &amp; Pacific</t>
        </is>
      </c>
      <c r="D14603" s="161" t="inlineStr">
        <is>
          <t>Lower middle income</t>
        </is>
      </c>
      <c r="E14603" s="161" t="b">
        <v>0</v>
      </c>
      <c r="F14603" s="161" t="inlineStr">
        <is>
          <t>interest_pct_gdp</t>
        </is>
      </c>
      <c r="G14603" s="161" t="n">
        <v>0.747</v>
      </c>
      <c r="H14603" s="161" t="inlineStr">
        <is>
          <t>2024</t>
        </is>
      </c>
      <c r="I14603" s="161" t="inlineStr">
        <is>
          <t>dataset_2026-08-26T13_41_09_874550254Z_DEFAULT_INTEGRATION_IMF_RES_WEO_9_0_0.csv (derived)</t>
        </is>
      </c>
    </row>
    <row r="14604" ht="13" customHeight="1">
      <c r="A14604" s="161" t="inlineStr">
        <is>
          <t>VUT</t>
        </is>
      </c>
      <c r="B14604" s="161" t="inlineStr">
        <is>
          <t>Vanuatu</t>
        </is>
      </c>
      <c r="C14604" s="161" t="inlineStr">
        <is>
          <t>East Asia &amp; Pacific</t>
        </is>
      </c>
      <c r="D14604" s="161" t="inlineStr">
        <is>
          <t>Lower middle income</t>
        </is>
      </c>
      <c r="E14604" s="161" t="b">
        <v>0</v>
      </c>
      <c r="F14604" s="161" t="inlineStr">
        <is>
          <t>gross_debt_pct_gdp</t>
        </is>
      </c>
      <c r="G14604" s="161" t="n">
        <v>39.053</v>
      </c>
      <c r="H14604" s="161" t="inlineStr">
        <is>
          <t>2024</t>
        </is>
      </c>
      <c r="I14604" s="161" t="inlineStr">
        <is>
          <t>dataset_2026-08-26T13_41_09_874550254Z_DEFAULT_INTEGRATION_IMF_RES_WEO_9_0_0.csv</t>
        </is>
      </c>
    </row>
    <row r="14605" ht="13" customHeight="1">
      <c r="A14605" s="161" t="inlineStr">
        <is>
          <t>VUT</t>
        </is>
      </c>
      <c r="B14605" s="161" t="inlineStr">
        <is>
          <t>Vanuatu</t>
        </is>
      </c>
      <c r="C14605" s="161" t="inlineStr">
        <is>
          <t>East Asia &amp; Pacific</t>
        </is>
      </c>
      <c r="D14605" s="161" t="inlineStr">
        <is>
          <t>Lower middle income</t>
        </is>
      </c>
      <c r="E14605" s="161" t="b">
        <v>0</v>
      </c>
      <c r="F14605" s="161" t="inlineStr">
        <is>
          <t>tax_revenue_pct_gdp</t>
        </is>
      </c>
      <c r="G14605" s="161" t="n">
        <v>13.884</v>
      </c>
      <c r="H14605" s="161" t="inlineStr">
        <is>
          <t>2024</t>
        </is>
      </c>
      <c r="I14605" s="161" t="inlineStr">
        <is>
          <t>world-imf2026.xlsx</t>
        </is>
      </c>
    </row>
    <row r="14606" ht="13" customHeight="1">
      <c r="A14606" s="161" t="inlineStr">
        <is>
          <t>VUT</t>
        </is>
      </c>
      <c r="B14606" s="161" t="inlineStr">
        <is>
          <t>Vanuatu</t>
        </is>
      </c>
      <c r="C14606" s="161" t="inlineStr">
        <is>
          <t>East Asia &amp; Pacific</t>
        </is>
      </c>
      <c r="D14606" s="161" t="inlineStr">
        <is>
          <t>Lower middle income</t>
        </is>
      </c>
      <c r="E14606" s="161" t="b">
        <v>0</v>
      </c>
      <c r="F14606" s="161" t="inlineStr">
        <is>
          <t>pefa_pi11_pim_score</t>
        </is>
      </c>
      <c r="G14606" s="161" t="n">
        <v>2.5</v>
      </c>
      <c r="H14606" s="161" t="inlineStr">
        <is>
          <t>2025</t>
        </is>
      </c>
      <c r="I14606" s="161" t="inlineStr">
        <is>
          <t>assessments_1787749571.csv</t>
        </is>
      </c>
    </row>
    <row r="14607" ht="13" customHeight="1">
      <c r="A14607" s="161" t="inlineStr">
        <is>
          <t>VUT</t>
        </is>
      </c>
      <c r="B14607" s="161" t="inlineStr">
        <is>
          <t>Vanuatu</t>
        </is>
      </c>
      <c r="C14607" s="161" t="inlineStr">
        <is>
          <t>East Asia &amp; Pacific</t>
        </is>
      </c>
      <c r="D14607" s="161" t="inlineStr">
        <is>
          <t>Lower middle income</t>
        </is>
      </c>
      <c r="E14607" s="161" t="b">
        <v>0</v>
      </c>
      <c r="F14607" s="161" t="inlineStr">
        <is>
          <t>pefa_pi122_asset_monitoring</t>
        </is>
      </c>
      <c r="G14607" s="161" t="n">
        <v>2</v>
      </c>
      <c r="H14607" s="161" t="inlineStr">
        <is>
          <t>2025</t>
        </is>
      </c>
      <c r="I14607" s="161" t="inlineStr">
        <is>
          <t>assessments_1787749571.csv</t>
        </is>
      </c>
    </row>
    <row r="14608" ht="13" customHeight="1">
      <c r="A14608" s="161" t="inlineStr">
        <is>
          <t>VUT</t>
        </is>
      </c>
      <c r="B14608" s="161" t="inlineStr">
        <is>
          <t>Vanuatu</t>
        </is>
      </c>
      <c r="C14608" s="161" t="inlineStr">
        <is>
          <t>East Asia &amp; Pacific</t>
        </is>
      </c>
      <c r="D14608" s="161" t="inlineStr">
        <is>
          <t>Lower middle income</t>
        </is>
      </c>
      <c r="E14608" s="161" t="b">
        <v>0</v>
      </c>
      <c r="F14608" s="161" t="inlineStr">
        <is>
          <t>climate_pfm_diagnostic_on_record</t>
        </is>
      </c>
      <c r="G14608" s="161" t="n">
        <v>0</v>
      </c>
      <c r="H14608" s="161" t="inlineStr">
        <is>
          <t>2022</t>
        </is>
      </c>
      <c r="I14608" s="161" t="inlineStr">
        <is>
          <t>UNDP-Global-Climate-Public-Finance-Review-2022.pdf (Table 4.2)</t>
        </is>
      </c>
    </row>
    <row r="14609" ht="13" customHeight="1">
      <c r="A14609" s="161" t="inlineStr">
        <is>
          <t>VUT</t>
        </is>
      </c>
      <c r="B14609" s="161" t="inlineStr">
        <is>
          <t>Vanuatu</t>
        </is>
      </c>
      <c r="C14609" s="161" t="inlineStr">
        <is>
          <t>East Asia &amp; Pacific</t>
        </is>
      </c>
      <c r="D14609" s="161" t="inlineStr">
        <is>
          <t>Lower middle income</t>
        </is>
      </c>
      <c r="E14609" s="161" t="b">
        <v>0</v>
      </c>
      <c r="F14609" s="161" t="inlineStr">
        <is>
          <t>ids_avg_maturity_years</t>
        </is>
      </c>
      <c r="G14609" s="161" t="n">
        <v>30.426</v>
      </c>
      <c r="H14609" s="161" t="inlineStr">
        <is>
          <t>2024</t>
        </is>
      </c>
      <c r="I14609" s="161" t="inlineStr">
        <is>
          <t>P_Data_Extract_From_International_Debt_Statistics__2_.xlsx</t>
        </is>
      </c>
    </row>
    <row r="14610" ht="13" customHeight="1">
      <c r="A14610" s="161" t="inlineStr">
        <is>
          <t>VUT</t>
        </is>
      </c>
      <c r="B14610" s="161" t="inlineStr">
        <is>
          <t>Vanuatu</t>
        </is>
      </c>
      <c r="C14610" s="161" t="inlineStr">
        <is>
          <t>East Asia &amp; Pacific</t>
        </is>
      </c>
      <c r="D14610" s="161" t="inlineStr">
        <is>
          <t>Lower middle income</t>
        </is>
      </c>
      <c r="E14610" s="161" t="b">
        <v>0</v>
      </c>
      <c r="F14610" s="161" t="inlineStr">
        <is>
          <t>mitigation_finance_received_pct_gdp</t>
        </is>
      </c>
      <c r="G14610" s="161" t="n">
        <v>1.923</v>
      </c>
      <c r="H14610" s="161" t="inlineStr">
        <is>
          <t>2024</t>
        </is>
      </c>
      <c r="I14610" s="161" t="inlineStr">
        <is>
          <t>CRDF-RP_2024.xlsx + WEO</t>
        </is>
      </c>
    </row>
    <row r="14611" ht="13" customHeight="1">
      <c r="A14611" s="161" t="inlineStr">
        <is>
          <t>VUT</t>
        </is>
      </c>
      <c r="B14611" s="161" t="inlineStr">
        <is>
          <t>Vanuatu</t>
        </is>
      </c>
      <c r="C14611" s="161" t="inlineStr">
        <is>
          <t>East Asia &amp; Pacific</t>
        </is>
      </c>
      <c r="D14611" s="161" t="inlineStr">
        <is>
          <t>Lower middle income</t>
        </is>
      </c>
      <c r="E14611" s="161" t="b">
        <v>0</v>
      </c>
      <c r="F14611" s="161" t="inlineStr">
        <is>
          <t>ids_multilateral_share_pct</t>
        </is>
      </c>
      <c r="G14611" s="161" t="n">
        <v>42.055</v>
      </c>
      <c r="H14611" s="161" t="inlineStr">
        <is>
          <t>2024</t>
        </is>
      </c>
      <c r="I14611" s="161" t="inlineStr">
        <is>
          <t>P_Data_Extract_From_International_Debt_Statistics__2_.xlsx</t>
        </is>
      </c>
    </row>
    <row r="14612" ht="13" customHeight="1">
      <c r="A14612" s="161" t="inlineStr">
        <is>
          <t>VUT</t>
        </is>
      </c>
      <c r="B14612" s="161" t="inlineStr">
        <is>
          <t>Vanuatu</t>
        </is>
      </c>
      <c r="C14612" s="161" t="inlineStr">
        <is>
          <t>East Asia &amp; Pacific</t>
        </is>
      </c>
      <c r="D14612" s="161" t="inlineStr">
        <is>
          <t>Lower middle income</t>
        </is>
      </c>
      <c r="E14612" s="161" t="b">
        <v>0</v>
      </c>
      <c r="F14612" s="161" t="inlineStr">
        <is>
          <t>ids_usd_share_ppg_debt_pct</t>
        </is>
      </c>
      <c r="G14612" s="161" t="n">
        <v>52.668</v>
      </c>
      <c r="H14612" s="161" t="inlineStr">
        <is>
          <t>2024</t>
        </is>
      </c>
      <c r="I14612" s="161" t="inlineStr">
        <is>
          <t>P_Data_Extract_From_International_Debt_Statistics__2_.xlsx</t>
        </is>
      </c>
    </row>
    <row r="14613" ht="13" customHeight="1">
      <c r="A14613" s="161" t="inlineStr">
        <is>
          <t>VUT</t>
        </is>
      </c>
      <c r="B14613" s="161" t="inlineStr">
        <is>
          <t>Vanuatu</t>
        </is>
      </c>
      <c r="C14613" s="161" t="inlineStr">
        <is>
          <t>East Asia &amp; Pacific</t>
        </is>
      </c>
      <c r="D14613" s="161" t="inlineStr">
        <is>
          <t>Lower middle income</t>
        </is>
      </c>
      <c r="E14613" s="161" t="b">
        <v>0</v>
      </c>
      <c r="F14613" s="161" t="inlineStr">
        <is>
          <t>pefa_pi103_contingent_liabilities</t>
        </is>
      </c>
      <c r="G14613" s="161" t="n">
        <v>4</v>
      </c>
      <c r="H14613" s="161" t="inlineStr">
        <is>
          <t>2025</t>
        </is>
      </c>
      <c r="I14613" s="161" t="inlineStr">
        <is>
          <t>assessments_1787749571.csv</t>
        </is>
      </c>
    </row>
    <row r="14614" ht="13" customHeight="1">
      <c r="A14614" s="161" t="inlineStr">
        <is>
          <t>VUT</t>
        </is>
      </c>
      <c r="B14614" s="161" t="inlineStr">
        <is>
          <t>Vanuatu</t>
        </is>
      </c>
      <c r="C14614" s="161" t="inlineStr">
        <is>
          <t>East Asia &amp; Pacific</t>
        </is>
      </c>
      <c r="D14614" s="161" t="inlineStr">
        <is>
          <t>Lower middle income</t>
        </is>
      </c>
      <c r="E14614" s="161" t="b">
        <v>0</v>
      </c>
      <c r="F14614" s="161" t="inlineStr">
        <is>
          <t>excise_revenue_pct_of_revenue</t>
        </is>
      </c>
      <c r="G14614" s="161" t="n">
        <v>5.957</v>
      </c>
      <c r="H14614" s="161" t="inlineStr">
        <is>
          <t>2024</t>
        </is>
      </c>
      <c r="I14614" s="161" t="inlineStr">
        <is>
          <t>world-imf2026.xlsx</t>
        </is>
      </c>
    </row>
    <row r="14615" ht="13" customHeight="1">
      <c r="A14615" s="161" t="inlineStr">
        <is>
          <t>VUT</t>
        </is>
      </c>
      <c r="B14615" s="161" t="inlineStr">
        <is>
          <t>Vanuatu</t>
        </is>
      </c>
      <c r="C14615" s="161" t="inlineStr">
        <is>
          <t>East Asia &amp; Pacific</t>
        </is>
      </c>
      <c r="D14615" s="161" t="inlineStr">
        <is>
          <t>Lower middle income</t>
        </is>
      </c>
      <c r="E14615" s="161" t="b">
        <v>0</v>
      </c>
      <c r="F14615" s="161" t="inlineStr">
        <is>
          <t>ff_subsidy_total_pct_gdp</t>
        </is>
      </c>
      <c r="G14615" s="161" t="n">
        <v>0.299</v>
      </c>
      <c r="H14615" s="161" t="inlineStr">
        <is>
          <t>2024</t>
        </is>
      </c>
      <c r="I14615" s="161" t="inlineStr">
        <is>
          <t>imffossilfuelsubsidiesdata.xlsb + WEO</t>
        </is>
      </c>
    </row>
    <row r="14616" ht="13" customHeight="1">
      <c r="A14616" s="161" t="inlineStr">
        <is>
          <t>VUT</t>
        </is>
      </c>
      <c r="B14616" s="161" t="inlineStr">
        <is>
          <t>Vanuatu</t>
        </is>
      </c>
      <c r="C14616" s="161" t="inlineStr">
        <is>
          <t>East Asia &amp; Pacific</t>
        </is>
      </c>
      <c r="D14616" s="161" t="inlineStr">
        <is>
          <t>Lower middle income</t>
        </is>
      </c>
      <c r="E14616" s="161" t="b">
        <v>0</v>
      </c>
      <c r="F14616" s="161" t="inlineStr">
        <is>
          <t>ff_subsidy_explicit_pct_gdp</t>
        </is>
      </c>
      <c r="G14616" s="161" t="n">
        <v>0</v>
      </c>
      <c r="H14616" s="161" t="inlineStr">
        <is>
          <t>2024</t>
        </is>
      </c>
      <c r="I14616" s="161" t="inlineStr">
        <is>
          <t>imffossilfuelsubsidiesdata.xlsb</t>
        </is>
      </c>
    </row>
    <row r="14617" ht="13" customHeight="1">
      <c r="A14617" s="161" t="inlineStr">
        <is>
          <t>VUT</t>
        </is>
      </c>
      <c r="B14617" s="161" t="inlineStr">
        <is>
          <t>Vanuatu</t>
        </is>
      </c>
      <c r="C14617" s="161" t="inlineStr">
        <is>
          <t>East Asia &amp; Pacific</t>
        </is>
      </c>
      <c r="D14617" s="161" t="inlineStr">
        <is>
          <t>Lower middle income</t>
        </is>
      </c>
      <c r="E14617" s="161" t="b">
        <v>0</v>
      </c>
      <c r="F14617" s="161" t="inlineStr">
        <is>
          <t>ff_subsidy_implicit_pct_gdp</t>
        </is>
      </c>
      <c r="G14617" s="161" t="n">
        <v>0.299</v>
      </c>
      <c r="H14617" s="161" t="inlineStr">
        <is>
          <t>2024</t>
        </is>
      </c>
      <c r="I14617" s="161" t="inlineStr">
        <is>
          <t>imffossilfuelsubsidiesdata.xlsb</t>
        </is>
      </c>
    </row>
    <row r="14618" ht="13" customHeight="1">
      <c r="A14618" s="161" t="inlineStr">
        <is>
          <t>VUT</t>
        </is>
      </c>
      <c r="B14618" s="161" t="inlineStr">
        <is>
          <t>Vanuatu</t>
        </is>
      </c>
      <c r="C14618" s="161" t="inlineStr">
        <is>
          <t>East Asia &amp; Pacific</t>
        </is>
      </c>
      <c r="D14618" s="161" t="inlineStr">
        <is>
          <t>Lower middle income</t>
        </is>
      </c>
      <c r="E14618" s="161" t="b">
        <v>0</v>
      </c>
      <c r="F14618" s="161" t="inlineStr">
        <is>
          <t>net_fuel_trade_pct_merch</t>
        </is>
      </c>
      <c r="G14618" s="161" t="n">
        <v>-18.147</v>
      </c>
      <c r="H14618" s="161" t="inlineStr">
        <is>
          <t>2011</t>
        </is>
      </c>
      <c r="I14618" s="161" t="inlineStr">
        <is>
          <t>WDI TX.VAL.FUEL.ZS.UN less TM.VAL.FUEL.ZS.UN</t>
        </is>
      </c>
    </row>
    <row r="14619" ht="13" customHeight="1">
      <c r="A14619" s="161" t="inlineStr">
        <is>
          <t>VUT</t>
        </is>
      </c>
      <c r="B14619" s="161" t="inlineStr">
        <is>
          <t>Vanuatu</t>
        </is>
      </c>
      <c r="C14619" s="161" t="inlineStr">
        <is>
          <t>East Asia &amp; Pacific</t>
        </is>
      </c>
      <c r="D14619" s="161" t="inlineStr">
        <is>
          <t>Lower middle income</t>
        </is>
      </c>
      <c r="E14619" s="161" t="b">
        <v>0</v>
      </c>
      <c r="F14619" s="161" t="inlineStr">
        <is>
          <t>fuel_exports_pct_merch</t>
        </is>
      </c>
      <c r="G14619" s="161" t="n">
        <v>0.06900000000000001</v>
      </c>
      <c r="H14619" s="161" t="inlineStr">
        <is>
          <t>2011</t>
        </is>
      </c>
      <c r="I14619" s="161" t="inlineStr">
        <is>
          <t>API_TX_VAL_FUEL_ZS_UN_DS2_en_csv_v2_33055.zip</t>
        </is>
      </c>
    </row>
    <row r="14620" ht="13" customHeight="1">
      <c r="A14620" s="161" t="inlineStr">
        <is>
          <t>VUT</t>
        </is>
      </c>
      <c r="B14620" s="161" t="inlineStr">
        <is>
          <t>Vanuatu</t>
        </is>
      </c>
      <c r="C14620" s="161" t="inlineStr">
        <is>
          <t>East Asia &amp; Pacific</t>
        </is>
      </c>
      <c r="D14620" s="161" t="inlineStr">
        <is>
          <t>Lower middle income</t>
        </is>
      </c>
      <c r="E14620" s="161" t="b">
        <v>0</v>
      </c>
      <c r="F14620" s="161" t="inlineStr">
        <is>
          <t>fuel_imports_pct_merch</t>
        </is>
      </c>
      <c r="G14620" s="161" t="n">
        <v>18.216</v>
      </c>
      <c r="H14620" s="161" t="inlineStr">
        <is>
          <t>2011</t>
        </is>
      </c>
      <c r="I14620" s="161" t="inlineStr">
        <is>
          <t>API_TM_VAL_FUEL_ZS_UN_DS2_en_csv_v2_36140.zip</t>
        </is>
      </c>
    </row>
    <row r="14621" ht="13" customHeight="1">
      <c r="A14621" s="161" t="inlineStr">
        <is>
          <t>VUT</t>
        </is>
      </c>
      <c r="B14621" s="161" t="inlineStr">
        <is>
          <t>Vanuatu</t>
        </is>
      </c>
      <c r="C14621" s="161" t="inlineStr">
        <is>
          <t>East Asia &amp; Pacific</t>
        </is>
      </c>
      <c r="D14621" s="161" t="inlineStr">
        <is>
          <t>Lower middle income</t>
        </is>
      </c>
      <c r="E14621" s="161" t="b">
        <v>0</v>
      </c>
      <c r="F14621" s="161" t="inlineStr">
        <is>
          <t>fossil_rents_total_pct_gdp</t>
        </is>
      </c>
      <c r="G14621" s="161" t="n">
        <v>0</v>
      </c>
      <c r="H14621" s="161" t="inlineStr">
        <is>
          <t>2021</t>
        </is>
      </c>
      <c r="I14621" s="161" t="inlineStr">
        <is>
          <t>WDI NY.GDP.PETR+NGAS+COAL.RT.ZS</t>
        </is>
      </c>
    </row>
    <row r="14622" ht="13" customHeight="1">
      <c r="A14622" s="161" t="inlineStr">
        <is>
          <t>VUT</t>
        </is>
      </c>
      <c r="B14622" s="161" t="inlineStr">
        <is>
          <t>Vanuatu</t>
        </is>
      </c>
      <c r="C14622" s="161" t="inlineStr">
        <is>
          <t>East Asia &amp; Pacific</t>
        </is>
      </c>
      <c r="D14622" s="161" t="inlineStr">
        <is>
          <t>Lower middle income</t>
        </is>
      </c>
      <c r="E14622" s="161" t="b">
        <v>0</v>
      </c>
      <c r="F14622" s="161" t="inlineStr">
        <is>
          <t>oil_rents_pct_gdp</t>
        </is>
      </c>
      <c r="G14622" s="161" t="n">
        <v>0</v>
      </c>
      <c r="H14622" s="161" t="inlineStr">
        <is>
          <t>2021</t>
        </is>
      </c>
      <c r="I14622" s="161" t="inlineStr">
        <is>
          <t>API_NY_GDP_PETR_RT_ZS_DS2_en_csv_v2_40227.zip</t>
        </is>
      </c>
    </row>
    <row r="14623" ht="13" customHeight="1">
      <c r="A14623" s="161" t="inlineStr">
        <is>
          <t>VUT</t>
        </is>
      </c>
      <c r="B14623" s="161" t="inlineStr">
        <is>
          <t>Vanuatu</t>
        </is>
      </c>
      <c r="C14623" s="161" t="inlineStr">
        <is>
          <t>East Asia &amp; Pacific</t>
        </is>
      </c>
      <c r="D14623" s="161" t="inlineStr">
        <is>
          <t>Lower middle income</t>
        </is>
      </c>
      <c r="E14623" s="161" t="b">
        <v>0</v>
      </c>
      <c r="F14623" s="161" t="inlineStr">
        <is>
          <t>gas_rents_pct_gdp</t>
        </is>
      </c>
      <c r="G14623" s="161" t="n">
        <v>0</v>
      </c>
      <c r="H14623" s="161" t="inlineStr">
        <is>
          <t>2021</t>
        </is>
      </c>
      <c r="I14623" s="161" t="inlineStr">
        <is>
          <t>API_NY_GDP_NGAS_RT_ZS_DS2_en_csv_v2_35861.zip</t>
        </is>
      </c>
    </row>
    <row r="14624" ht="13" customHeight="1">
      <c r="A14624" s="161" t="inlineStr">
        <is>
          <t>VUT</t>
        </is>
      </c>
      <c r="B14624" s="161" t="inlineStr">
        <is>
          <t>Vanuatu</t>
        </is>
      </c>
      <c r="C14624" s="161" t="inlineStr">
        <is>
          <t>East Asia &amp; Pacific</t>
        </is>
      </c>
      <c r="D14624" s="161" t="inlineStr">
        <is>
          <t>Lower middle income</t>
        </is>
      </c>
      <c r="E14624" s="161" t="b">
        <v>0</v>
      </c>
      <c r="F14624" s="161" t="inlineStr">
        <is>
          <t>coal_rents_pct_gdp</t>
        </is>
      </c>
      <c r="G14624" s="161" t="n">
        <v>0</v>
      </c>
      <c r="H14624" s="161" t="inlineStr">
        <is>
          <t>2021</t>
        </is>
      </c>
      <c r="I14624" s="161" t="inlineStr">
        <is>
          <t>API_NY_GDP_COAL_RT_ZS_DS2_en_csv_v2_35370.zip</t>
        </is>
      </c>
    </row>
    <row r="14625" ht="13" customHeight="1">
      <c r="A14625" s="161" t="inlineStr">
        <is>
          <t>VUT</t>
        </is>
      </c>
      <c r="B14625" s="161" t="inlineStr">
        <is>
          <t>Vanuatu</t>
        </is>
      </c>
      <c r="C14625" s="161" t="inlineStr">
        <is>
          <t>East Asia &amp; Pacific</t>
        </is>
      </c>
      <c r="D14625" s="161" t="inlineStr">
        <is>
          <t>Lower middle income</t>
        </is>
      </c>
      <c r="E14625" s="161" t="b">
        <v>0</v>
      </c>
      <c r="F14625" s="161" t="inlineStr">
        <is>
          <t>other_fossil_gen_share_pct</t>
        </is>
      </c>
      <c r="G14625" s="161" t="n">
        <v>75</v>
      </c>
      <c r="H14625" s="161" t="inlineStr">
        <is>
          <t>2023</t>
        </is>
      </c>
      <c r="I14625" s="161" t="inlineStr">
        <is>
          <t>release_generation_yearly_global.csv</t>
        </is>
      </c>
    </row>
    <row r="14626" ht="13" customHeight="1">
      <c r="A14626" s="161" t="inlineStr">
        <is>
          <t>VUT</t>
        </is>
      </c>
      <c r="B14626" s="161" t="inlineStr">
        <is>
          <t>Vanuatu</t>
        </is>
      </c>
      <c r="C14626" s="161" t="inlineStr">
        <is>
          <t>East Asia &amp; Pacific</t>
        </is>
      </c>
      <c r="D14626" s="161" t="inlineStr">
        <is>
          <t>Lower middle income</t>
        </is>
      </c>
      <c r="E14626" s="161" t="b">
        <v>0</v>
      </c>
      <c r="F14626" s="161" t="inlineStr">
        <is>
          <t>renewable_share_electricity_pct</t>
        </is>
      </c>
      <c r="G14626" s="161" t="n">
        <v>27.646</v>
      </c>
      <c r="H14626" s="161" t="inlineStr">
        <is>
          <t>2024</t>
        </is>
      </c>
      <c r="I14626" s="161" t="inlineStr">
        <is>
          <t>imffossilfuelsubsidiesdata.xlsb</t>
        </is>
      </c>
    </row>
    <row r="14627" ht="13" customHeight="1">
      <c r="A14627" s="161" t="inlineStr">
        <is>
          <t>VUT</t>
        </is>
      </c>
      <c r="B14627" s="161" t="inlineStr">
        <is>
          <t>Vanuatu</t>
        </is>
      </c>
      <c r="C14627" s="161" t="inlineStr">
        <is>
          <t>East Asia &amp; Pacific</t>
        </is>
      </c>
      <c r="D14627" s="161" t="inlineStr">
        <is>
          <t>Lower middle income</t>
        </is>
      </c>
      <c r="E14627" s="161" t="b">
        <v>0</v>
      </c>
      <c r="F14627" s="161" t="inlineStr">
        <is>
          <t>re_share_change_pp</t>
        </is>
      </c>
      <c r="G14627" s="161" t="n">
        <v>0</v>
      </c>
      <c r="H14627" s="161" t="inlineStr">
        <is>
          <t>2023</t>
        </is>
      </c>
      <c r="I14627" s="161" t="inlineStr">
        <is>
          <t>release_generation_yearly_global.csv</t>
        </is>
      </c>
    </row>
    <row r="14628" ht="13" customHeight="1">
      <c r="A14628" s="161" t="inlineStr">
        <is>
          <t>VUT</t>
        </is>
      </c>
      <c r="B14628" s="161" t="inlineStr">
        <is>
          <t>Vanuatu</t>
        </is>
      </c>
      <c r="C14628" s="161" t="inlineStr">
        <is>
          <t>East Asia &amp; Pacific</t>
        </is>
      </c>
      <c r="D14628" s="161" t="inlineStr">
        <is>
          <t>Lower middle income</t>
        </is>
      </c>
      <c r="E14628" s="161" t="b">
        <v>0</v>
      </c>
      <c r="F14628" s="161" t="inlineStr">
        <is>
          <t>inn_total_inv_2030_pct_gdp</t>
        </is>
      </c>
      <c r="G14628" s="161" t="n">
        <v>3.88580335584615</v>
      </c>
      <c r="H14628" s="161" t="inlineStr">
        <is>
          <t>2030</t>
        </is>
      </c>
      <c r="I14628" s="161" t="inlineStr">
        <is>
          <t>Mitigation_Investment_Needs_v1.1.xlsx (InvestmentNeeds v1.1, model output)</t>
        </is>
      </c>
    </row>
    <row r="14629" ht="13" customHeight="1">
      <c r="A14629" s="161" t="inlineStr">
        <is>
          <t>VUT</t>
        </is>
      </c>
      <c r="B14629" s="161" t="inlineStr">
        <is>
          <t>Vanuatu</t>
        </is>
      </c>
      <c r="C14629" s="161" t="inlineStr">
        <is>
          <t>East Asia &amp; Pacific</t>
        </is>
      </c>
      <c r="D14629" s="161" t="inlineStr">
        <is>
          <t>Lower middle income</t>
        </is>
      </c>
      <c r="E14629" s="161" t="b">
        <v>0</v>
      </c>
      <c r="F14629" s="161" t="inlineStr">
        <is>
          <t>inn_incr_inv_2030_pct_gdp</t>
        </is>
      </c>
      <c r="G14629" s="161" t="n">
        <v>0.932592805403076</v>
      </c>
      <c r="H14629" s="161" t="inlineStr">
        <is>
          <t>2030</t>
        </is>
      </c>
      <c r="I14629" s="161" t="inlineStr">
        <is>
          <t>Mitigation_Investment_Needs_v1.1.xlsx (InvestmentNeeds v1.1, model output)</t>
        </is>
      </c>
    </row>
    <row r="14630" ht="13" customHeight="1">
      <c r="A14630" s="161" t="inlineStr">
        <is>
          <t>VUT</t>
        </is>
      </c>
      <c r="B14630" s="161" t="inlineStr">
        <is>
          <t>Vanuatu</t>
        </is>
      </c>
      <c r="C14630" s="161" t="inlineStr">
        <is>
          <t>East Asia &amp; Pacific</t>
        </is>
      </c>
      <c r="D14630" s="161" t="inlineStr">
        <is>
          <t>Lower middle income</t>
        </is>
      </c>
      <c r="E14630" s="161" t="b">
        <v>0</v>
      </c>
      <c r="F14630" s="161" t="inlineStr">
        <is>
          <t>inn_incr_inv_gen_2030_pct_gdp</t>
        </is>
      </c>
      <c r="G14630" s="161" t="n">
        <v>0.1759540368946679</v>
      </c>
      <c r="H14630" s="161" t="inlineStr">
        <is>
          <t>2030</t>
        </is>
      </c>
      <c r="I14630" s="161" t="inlineStr">
        <is>
          <t>Mitigation_Investment_Needs_v1.1.xlsx (InvestmentNeeds v1.1, model output)</t>
        </is>
      </c>
    </row>
    <row r="14631" ht="13" customHeight="1">
      <c r="A14631" s="161" t="inlineStr">
        <is>
          <t>VUT</t>
        </is>
      </c>
      <c r="B14631" s="161" t="inlineStr">
        <is>
          <t>Vanuatu</t>
        </is>
      </c>
      <c r="C14631" s="161" t="inlineStr">
        <is>
          <t>East Asia &amp; Pacific</t>
        </is>
      </c>
      <c r="D14631" s="161" t="inlineStr">
        <is>
          <t>Lower middle income</t>
        </is>
      </c>
      <c r="E14631" s="161" t="b">
        <v>0</v>
      </c>
      <c r="F14631" s="161" t="inlineStr">
        <is>
          <t>inn_incr_inv_grid_2030_pct_gdp</t>
        </is>
      </c>
      <c r="G14631" s="161" t="n">
        <v>0.1206541967277724</v>
      </c>
      <c r="H14631" s="161" t="inlineStr">
        <is>
          <t>2030</t>
        </is>
      </c>
      <c r="I14631" s="161" t="inlineStr">
        <is>
          <t>Mitigation_Investment_Needs_v1.1.xlsx (InvestmentNeeds v1.1, model output)</t>
        </is>
      </c>
    </row>
    <row r="14632" ht="13" customHeight="1">
      <c r="A14632" s="161" t="inlineStr">
        <is>
          <t>VUT</t>
        </is>
      </c>
      <c r="B14632" s="161" t="inlineStr">
        <is>
          <t>Vanuatu</t>
        </is>
      </c>
      <c r="C14632" s="161" t="inlineStr">
        <is>
          <t>East Asia &amp; Pacific</t>
        </is>
      </c>
      <c r="D14632" s="161" t="inlineStr">
        <is>
          <t>Lower middle income</t>
        </is>
      </c>
      <c r="E14632" s="161" t="b">
        <v>0</v>
      </c>
      <c r="F14632" s="161" t="inlineStr">
        <is>
          <t>inn_incr_inv_trn_2030_pct_gdp</t>
        </is>
      </c>
      <c r="G14632" s="161" t="n">
        <v>0.2527080741542043</v>
      </c>
      <c r="H14632" s="161" t="inlineStr">
        <is>
          <t>2030</t>
        </is>
      </c>
      <c r="I14632" s="161" t="inlineStr">
        <is>
          <t>Mitigation_Investment_Needs_v1.1.xlsx (InvestmentNeeds v1.1, model output)</t>
        </is>
      </c>
    </row>
    <row r="14633" ht="13" customHeight="1">
      <c r="A14633" s="161" t="inlineStr">
        <is>
          <t>VUT</t>
        </is>
      </c>
      <c r="B14633" s="161" t="inlineStr">
        <is>
          <t>Vanuatu</t>
        </is>
      </c>
      <c r="C14633" s="161" t="inlineStr">
        <is>
          <t>East Asia &amp; Pacific</t>
        </is>
      </c>
      <c r="D14633" s="161" t="inlineStr">
        <is>
          <t>Lower middle income</t>
        </is>
      </c>
      <c r="E14633" s="161" t="b">
        <v>0</v>
      </c>
      <c r="F14633" s="161" t="inlineStr">
        <is>
          <t>inn_incr_inv_bld_2030_pct_gdp</t>
        </is>
      </c>
      <c r="G14633" s="161" t="n">
        <v>0.0553040250374153</v>
      </c>
      <c r="H14633" s="161" t="inlineStr">
        <is>
          <t>2030</t>
        </is>
      </c>
      <c r="I14633" s="161" t="inlineStr">
        <is>
          <t>Mitigation_Investment_Needs_v1.1.xlsx (InvestmentNeeds v1.1, model output)</t>
        </is>
      </c>
    </row>
    <row r="14634" ht="13" customHeight="1">
      <c r="A14634" s="161" t="inlineStr">
        <is>
          <t>VUT</t>
        </is>
      </c>
      <c r="B14634" s="161" t="inlineStr">
        <is>
          <t>Vanuatu</t>
        </is>
      </c>
      <c r="C14634" s="161" t="inlineStr">
        <is>
          <t>East Asia &amp; Pacific</t>
        </is>
      </c>
      <c r="D14634" s="161" t="inlineStr">
        <is>
          <t>Lower middle income</t>
        </is>
      </c>
      <c r="E14634" s="161" t="b">
        <v>0</v>
      </c>
      <c r="F14634" s="161" t="inlineStr">
        <is>
          <t>inn_incr_inv_ind_2030_pct_gdp</t>
        </is>
      </c>
      <c r="G14634" s="161" t="n">
        <v>0.0343053789995151</v>
      </c>
      <c r="H14634" s="161" t="inlineStr">
        <is>
          <t>2030</t>
        </is>
      </c>
      <c r="I14634" s="161" t="inlineStr">
        <is>
          <t>Mitigation_Investment_Needs_v1.1.xlsx (InvestmentNeeds v1.1, model output)</t>
        </is>
      </c>
    </row>
    <row r="14635" ht="13" customHeight="1">
      <c r="A14635" s="161" t="inlineStr">
        <is>
          <t>VUT</t>
        </is>
      </c>
      <c r="B14635" s="161" t="inlineStr">
        <is>
          <t>Vanuatu</t>
        </is>
      </c>
      <c r="C14635" s="161" t="inlineStr">
        <is>
          <t>East Asia &amp; Pacific</t>
        </is>
      </c>
      <c r="D14635" s="161" t="inlineStr">
        <is>
          <t>Lower middle income</t>
        </is>
      </c>
      <c r="E14635" s="161" t="b">
        <v>0</v>
      </c>
      <c r="F14635" s="161" t="inlineStr">
        <is>
          <t>inn_incr_inv_fuel_2030_pct_gdp</t>
        </is>
      </c>
      <c r="G14635" s="161" t="n">
        <v>0.0587912308157819</v>
      </c>
      <c r="H14635" s="161" t="inlineStr">
        <is>
          <t>2030</t>
        </is>
      </c>
      <c r="I14635" s="161" t="inlineStr">
        <is>
          <t>Mitigation_Investment_Needs_v1.1.xlsx (InvestmentNeeds v1.1, model output)</t>
        </is>
      </c>
    </row>
    <row r="14636" ht="13" customHeight="1">
      <c r="A14636" s="161" t="inlineStr">
        <is>
          <t>VUT</t>
        </is>
      </c>
      <c r="B14636" s="161" t="inlineStr">
        <is>
          <t>Vanuatu</t>
        </is>
      </c>
      <c r="C14636" s="161" t="inlineStr">
        <is>
          <t>East Asia &amp; Pacific</t>
        </is>
      </c>
      <c r="D14636" s="161" t="inlineStr">
        <is>
          <t>Lower middle income</t>
        </is>
      </c>
      <c r="E14636" s="161" t="b">
        <v>0</v>
      </c>
      <c r="F14636" s="161" t="inlineStr">
        <is>
          <t>inn_incr_inv_afolu_2030_pct_gdp</t>
        </is>
      </c>
      <c r="G14636" s="161" t="n">
        <v>0.2348758627737217</v>
      </c>
      <c r="H14636" s="161" t="inlineStr">
        <is>
          <t>2030</t>
        </is>
      </c>
      <c r="I14636" s="161" t="inlineStr">
        <is>
          <t>Mitigation_Investment_Needs_v1.1.xlsx (InvestmentNeeds v1.1, model output)</t>
        </is>
      </c>
    </row>
    <row r="14637" ht="13" customHeight="1">
      <c r="A14637" s="161" t="inlineStr">
        <is>
          <t>VUT</t>
        </is>
      </c>
      <c r="B14637" s="161" t="inlineStr">
        <is>
          <t>Vanuatu</t>
        </is>
      </c>
      <c r="C14637" s="161" t="inlineStr">
        <is>
          <t>East Asia &amp; Pacific</t>
        </is>
      </c>
      <c r="D14637" s="161" t="inlineStr">
        <is>
          <t>Lower middle income</t>
        </is>
      </c>
      <c r="E14637" s="161" t="b">
        <v>0</v>
      </c>
      <c r="F14637" s="161" t="inlineStr">
        <is>
          <t>inn_incr_cost_a_2030_pct_gdp</t>
        </is>
      </c>
      <c r="G14637" s="161" t="n">
        <v>0.040118632883144</v>
      </c>
      <c r="H14637" s="161" t="inlineStr">
        <is>
          <t>2030</t>
        </is>
      </c>
      <c r="I14637" s="161" t="inlineStr">
        <is>
          <t>Mitigation_Investment_Needs_v1.1.xlsx (InvestmentNeeds v1.1, model output)</t>
        </is>
      </c>
    </row>
    <row r="14638" ht="13" customHeight="1">
      <c r="A14638" s="161" t="inlineStr">
        <is>
          <t>VUT</t>
        </is>
      </c>
      <c r="B14638" s="161" t="inlineStr">
        <is>
          <t>Vanuatu</t>
        </is>
      </c>
      <c r="C14638" s="161" t="inlineStr">
        <is>
          <t>East Asia &amp; Pacific</t>
        </is>
      </c>
      <c r="D14638" s="161" t="inlineStr">
        <is>
          <t>Lower middle income</t>
        </is>
      </c>
      <c r="E14638" s="161" t="b">
        <v>0</v>
      </c>
      <c r="F14638" s="161" t="inlineStr">
        <is>
          <t>inn_incr_cost_b_2030_pct_gdp</t>
        </is>
      </c>
      <c r="G14638" s="161" t="n">
        <v>0.0068436620293141</v>
      </c>
      <c r="H14638" s="161" t="inlineStr">
        <is>
          <t>2030</t>
        </is>
      </c>
      <c r="I14638" s="161" t="inlineStr">
        <is>
          <t>Mitigation_Investment_Needs_v1.1.xlsx (InvestmentNeeds v1.1, model output)</t>
        </is>
      </c>
    </row>
    <row r="14639" ht="13" customHeight="1">
      <c r="A14639" s="161" t="inlineStr">
        <is>
          <t>VUT</t>
        </is>
      </c>
      <c r="B14639" s="161" t="inlineStr">
        <is>
          <t>Vanuatu</t>
        </is>
      </c>
      <c r="C14639" s="161" t="inlineStr">
        <is>
          <t>East Asia &amp; Pacific</t>
        </is>
      </c>
      <c r="D14639" s="161" t="inlineStr">
        <is>
          <t>Lower middle income</t>
        </is>
      </c>
      <c r="E14639" s="161" t="b">
        <v>0</v>
      </c>
      <c r="F14639" s="161" t="inlineStr">
        <is>
          <t>inn_incr_cost_c_2030_pct_gdp</t>
        </is>
      </c>
      <c r="G14639" s="161" t="n">
        <v>-0.0263534385260834</v>
      </c>
      <c r="H14639" s="161" t="inlineStr">
        <is>
          <t>2030</t>
        </is>
      </c>
      <c r="I14639" s="161" t="inlineStr">
        <is>
          <t>Mitigation_Investment_Needs_v1.1.xlsx (InvestmentNeeds v1.1, model output)</t>
        </is>
      </c>
    </row>
    <row r="14640" ht="13" customHeight="1">
      <c r="A14640" s="161" t="inlineStr">
        <is>
          <t>VUT</t>
        </is>
      </c>
      <c r="B14640" s="161" t="inlineStr">
        <is>
          <t>Vanuatu</t>
        </is>
      </c>
      <c r="C14640" s="161" t="inlineStr">
        <is>
          <t>East Asia &amp; Pacific</t>
        </is>
      </c>
      <c r="D14640" s="161" t="inlineStr">
        <is>
          <t>Lower middle income</t>
        </is>
      </c>
      <c r="E14640" s="161" t="b">
        <v>0</v>
      </c>
      <c r="F14640" s="161" t="inlineStr">
        <is>
          <t>inn_cost_per_t_b_2030_usd</t>
        </is>
      </c>
      <c r="G14640" s="161" t="n">
        <v>9.475056361170269</v>
      </c>
      <c r="H14640" s="161" t="inlineStr">
        <is>
          <t>2030</t>
        </is>
      </c>
      <c r="I14640" s="161" t="inlineStr">
        <is>
          <t>Mitigation_Investment_Needs_v1.1.xlsx (InvestmentNeeds v1.1, model output)</t>
        </is>
      </c>
    </row>
    <row r="14641" ht="13" customHeight="1">
      <c r="A14641" s="161" t="inlineStr">
        <is>
          <t>VUT</t>
        </is>
      </c>
      <c r="B14641" s="161" t="inlineStr">
        <is>
          <t>Vanuatu</t>
        </is>
      </c>
      <c r="C14641" s="161" t="inlineStr">
        <is>
          <t>East Asia &amp; Pacific</t>
        </is>
      </c>
      <c r="D14641" s="161" t="inlineStr">
        <is>
          <t>Lower middle income</t>
        </is>
      </c>
      <c r="E14641" s="161" t="b">
        <v>0</v>
      </c>
      <c r="F14641" s="161" t="inlineStr">
        <is>
          <t>inn_coc_penalty_2030_pct_gdp</t>
        </is>
      </c>
      <c r="G14641" s="161" t="n">
        <v>0.1386457118909581</v>
      </c>
      <c r="H14641" s="161" t="inlineStr">
        <is>
          <t>2030</t>
        </is>
      </c>
      <c r="I14641" s="161" t="inlineStr">
        <is>
          <t>Mitigation_Investment_Needs_v1.1.xlsx (InvestmentNeeds v1.1, model output)</t>
        </is>
      </c>
    </row>
    <row r="14642" ht="13" customHeight="1">
      <c r="A14642" s="161" t="inlineStr">
        <is>
          <t>VUT</t>
        </is>
      </c>
      <c r="B14642" s="161" t="inlineStr">
        <is>
          <t>Vanuatu</t>
        </is>
      </c>
      <c r="C14642" s="161" t="inlineStr">
        <is>
          <t>East Asia &amp; Pacific</t>
        </is>
      </c>
      <c r="D14642" s="161" t="inlineStr">
        <is>
          <t>Lower middle income</t>
        </is>
      </c>
      <c r="E14642" s="161" t="b">
        <v>0</v>
      </c>
      <c r="F14642" s="161" t="inlineStr">
        <is>
          <t>inn_pima_adj_inv_2030_pct_gdp</t>
        </is>
      </c>
      <c r="G14642" s="161" t="n">
        <v>4.44620492825391</v>
      </c>
      <c r="H14642" s="161" t="inlineStr">
        <is>
          <t>2030</t>
        </is>
      </c>
      <c r="I14642" s="161" t="inlineStr">
        <is>
          <t>Mitigation_Investment_Needs_v1.1.xlsx (InvestmentNeeds v1.1, model output)</t>
        </is>
      </c>
    </row>
    <row r="14643" ht="13" customHeight="1">
      <c r="A14643" s="161" t="inlineStr">
        <is>
          <t>VUT</t>
        </is>
      </c>
      <c r="B14643" s="161" t="inlineStr">
        <is>
          <t>Vanuatu</t>
        </is>
      </c>
      <c r="C14643" s="161" t="inlineStr">
        <is>
          <t>East Asia &amp; Pacific</t>
        </is>
      </c>
      <c r="D14643" s="161" t="inlineStr">
        <is>
          <t>Lower middle income</t>
        </is>
      </c>
      <c r="E14643" s="161" t="b">
        <v>0</v>
      </c>
      <c r="F14643" s="161" t="inlineStr">
        <is>
          <t>nmim_nz_inv_2030_pct_gdp</t>
        </is>
      </c>
      <c r="G14643" s="161" t="n">
        <v>2.330641262746565</v>
      </c>
      <c r="H14643" s="161" t="inlineStr">
        <is>
          <t>2030</t>
        </is>
      </c>
      <c r="I14643" s="161" t="inlineStr">
        <is>
          <t>nmim_summary_v0_2.csv (InvestmentNeeds NMIM v0.2, model output)</t>
        </is>
      </c>
    </row>
    <row r="14644" ht="13" customHeight="1">
      <c r="A14644" s="161" t="inlineStr">
        <is>
          <t>VUT</t>
        </is>
      </c>
      <c r="B14644" s="161" t="inlineStr">
        <is>
          <t>Vanuatu</t>
        </is>
      </c>
      <c r="C14644" s="161" t="inlineStr">
        <is>
          <t>East Asia &amp; Pacific</t>
        </is>
      </c>
      <c r="D14644" s="161" t="inlineStr">
        <is>
          <t>Lower middle income</t>
        </is>
      </c>
      <c r="E14644" s="161" t="b">
        <v>0</v>
      </c>
      <c r="F14644" s="161" t="inlineStr">
        <is>
          <t>nmim_typ1_2030_pct_gdp</t>
        </is>
      </c>
      <c r="G14644" s="161" t="n">
        <v>0.2939479714570258</v>
      </c>
      <c r="H14644" s="161" t="inlineStr">
        <is>
          <t>2030</t>
        </is>
      </c>
      <c r="I14644" s="161" t="inlineStr">
        <is>
          <t>nmim_summary_v0_2.csv (InvestmentNeeds NMIM v0.2, model output)</t>
        </is>
      </c>
    </row>
    <row r="14645" ht="13" customHeight="1">
      <c r="A14645" s="161" t="inlineStr">
        <is>
          <t>VUT</t>
        </is>
      </c>
      <c r="B14645" s="161" t="inlineStr">
        <is>
          <t>Vanuatu</t>
        </is>
      </c>
      <c r="C14645" s="161" t="inlineStr">
        <is>
          <t>East Asia &amp; Pacific</t>
        </is>
      </c>
      <c r="D14645" s="161" t="inlineStr">
        <is>
          <t>Lower middle income</t>
        </is>
      </c>
      <c r="E14645" s="161" t="b">
        <v>0</v>
      </c>
      <c r="F14645" s="161" t="inlineStr">
        <is>
          <t>nmim_typ2_2030_pct_gdp</t>
        </is>
      </c>
      <c r="G14645" s="161" t="n">
        <v>0.6494351386884115</v>
      </c>
      <c r="H14645" s="161" t="inlineStr">
        <is>
          <t>2030</t>
        </is>
      </c>
      <c r="I14645" s="161" t="inlineStr">
        <is>
          <t>nmim_summary_v0_2.csv (InvestmentNeeds NMIM v0.2, model output)</t>
        </is>
      </c>
    </row>
    <row r="14646" ht="13" customHeight="1">
      <c r="A14646" s="161" t="inlineStr">
        <is>
          <t>VUT</t>
        </is>
      </c>
      <c r="B14646" s="161" t="inlineStr">
        <is>
          <t>Vanuatu</t>
        </is>
      </c>
      <c r="C14646" s="161" t="inlineStr">
        <is>
          <t>East Asia &amp; Pacific</t>
        </is>
      </c>
      <c r="D14646" s="161" t="inlineStr">
        <is>
          <t>Lower middle income</t>
        </is>
      </c>
      <c r="E14646" s="161" t="b">
        <v>0</v>
      </c>
      <c r="F14646" s="161" t="inlineStr">
        <is>
          <t>nmim_typ3_2030_pct_gdp</t>
        </is>
      </c>
      <c r="G14646" s="161" t="n">
        <v>0.2067805817883752</v>
      </c>
      <c r="H14646" s="161" t="inlineStr">
        <is>
          <t>2030</t>
        </is>
      </c>
      <c r="I14646" s="161" t="inlineStr">
        <is>
          <t>nmim_summary_v0_2.csv (InvestmentNeeds NMIM v0.2, model output)</t>
        </is>
      </c>
    </row>
    <row r="14647" ht="13" customHeight="1">
      <c r="A14647" s="161" t="inlineStr">
        <is>
          <t>VUT</t>
        </is>
      </c>
      <c r="B14647" s="161" t="inlineStr">
        <is>
          <t>Vanuatu</t>
        </is>
      </c>
      <c r="C14647" s="161" t="inlineStr">
        <is>
          <t>East Asia &amp; Pacific</t>
        </is>
      </c>
      <c r="D14647" s="161" t="inlineStr">
        <is>
          <t>Lower middle income</t>
        </is>
      </c>
      <c r="E14647" s="161" t="b">
        <v>0</v>
      </c>
      <c r="F14647" s="161" t="inlineStr">
        <is>
          <t>nmim_typ4_2030_pct_gdp</t>
        </is>
      </c>
      <c r="G14647" s="161" t="n">
        <v>0.5738741885956393</v>
      </c>
      <c r="H14647" s="161" t="inlineStr">
        <is>
          <t>2030</t>
        </is>
      </c>
      <c r="I14647" s="161" t="inlineStr">
        <is>
          <t>nmim_summary_v0_2.csv (InvestmentNeeds NMIM v0.2, model output)</t>
        </is>
      </c>
    </row>
    <row r="14648" ht="13" customHeight="1">
      <c r="A14648" s="161" t="inlineStr">
        <is>
          <t>VUT</t>
        </is>
      </c>
      <c r="B14648" s="161" t="inlineStr">
        <is>
          <t>Vanuatu</t>
        </is>
      </c>
      <c r="C14648" s="161" t="inlineStr">
        <is>
          <t>East Asia &amp; Pacific</t>
        </is>
      </c>
      <c r="D14648" s="161" t="inlineStr">
        <is>
          <t>Lower middle income</t>
        </is>
      </c>
      <c r="E14648" s="161" t="b">
        <v>0</v>
      </c>
      <c r="F14648" s="161" t="inlineStr">
        <is>
          <t>nmim_typ5_2030_pct_gdp</t>
        </is>
      </c>
      <c r="G14648" s="161" t="n">
        <v>0.6066033826028555</v>
      </c>
      <c r="H14648" s="161" t="inlineStr">
        <is>
          <t>2030</t>
        </is>
      </c>
      <c r="I14648" s="161" t="inlineStr">
        <is>
          <t>nmim_summary_v0_2.csv (InvestmentNeeds NMIM v0.2, model output)</t>
        </is>
      </c>
    </row>
    <row r="14649" ht="13" customHeight="1">
      <c r="A14649" s="161" t="inlineStr">
        <is>
          <t>VUT</t>
        </is>
      </c>
      <c r="B14649" s="161" t="inlineStr">
        <is>
          <t>Vanuatu</t>
        </is>
      </c>
      <c r="C14649" s="161" t="inlineStr">
        <is>
          <t>East Asia &amp; Pacific</t>
        </is>
      </c>
      <c r="D14649" s="161" t="inlineStr">
        <is>
          <t>Lower middle income</t>
        </is>
      </c>
      <c r="E14649" s="161" t="b">
        <v>0</v>
      </c>
      <c r="F14649" s="161" t="inlineStr">
        <is>
          <t>nmim_budget_need_2030_pct_gdp</t>
        </is>
      </c>
      <c r="G14649" s="161" t="n">
        <v>0.4661102280292886</v>
      </c>
      <c r="H14649" s="161" t="inlineStr">
        <is>
          <t>2030</t>
        </is>
      </c>
      <c r="I14649" s="161" t="inlineStr">
        <is>
          <t>nmim_summary_v0_2.csv (InvestmentNeeds NMIM v0.2, model output)</t>
        </is>
      </c>
    </row>
    <row r="14650" ht="13" customHeight="1">
      <c r="A14650" s="161" t="inlineStr">
        <is>
          <t>VUT</t>
        </is>
      </c>
      <c r="B14650" s="161" t="inlineStr">
        <is>
          <t>Vanuatu</t>
        </is>
      </c>
      <c r="C14650" s="161" t="inlineStr">
        <is>
          <t>East Asia &amp; Pacific</t>
        </is>
      </c>
      <c r="D14650" s="161" t="inlineStr">
        <is>
          <t>Lower middle income</t>
        </is>
      </c>
      <c r="E14650" s="161" t="b">
        <v>0</v>
      </c>
      <c r="F14650" s="161" t="inlineStr">
        <is>
          <t>nmim_private_share_2030_pct</t>
        </is>
      </c>
      <c r="G14650" s="161" t="n">
        <v>52.13568967665987</v>
      </c>
      <c r="H14650" s="161" t="inlineStr">
        <is>
          <t>2030</t>
        </is>
      </c>
      <c r="I14650" s="161" t="inlineStr">
        <is>
          <t>nmim_summary_v0_2.csv (InvestmentNeeds NMIM v0.2, model output)</t>
        </is>
      </c>
    </row>
    <row r="14651" ht="13" customHeight="1">
      <c r="A14651" s="161" t="inlineStr">
        <is>
          <t>VUT</t>
        </is>
      </c>
      <c r="B14651" s="161" t="inlineStr">
        <is>
          <t>Vanuatu</t>
        </is>
      </c>
      <c r="C14651" s="161" t="inlineStr">
        <is>
          <t>East Asia &amp; Pacific</t>
        </is>
      </c>
      <c r="D14651" s="161" t="inlineStr">
        <is>
          <t>Lower middle income</t>
        </is>
      </c>
      <c r="E14651" s="161" t="b">
        <v>0</v>
      </c>
      <c r="F14651" s="161" t="inlineStr">
        <is>
          <t>nmim_incr_inv_2030_pct_gdp</t>
        </is>
      </c>
      <c r="G14651" s="161" t="n">
        <v>1.576867243012804</v>
      </c>
      <c r="H14651" s="161" t="inlineStr">
        <is>
          <t>2030</t>
        </is>
      </c>
      <c r="I14651" s="161" t="inlineStr">
        <is>
          <t>nmim_summary_v0_2.csv (InvestmentNeeds NMIM v0.2, model output)</t>
        </is>
      </c>
    </row>
    <row r="14652" ht="13" customHeight="1">
      <c r="A14652" s="161" t="inlineStr">
        <is>
          <t>VUT</t>
        </is>
      </c>
      <c r="B14652" s="161" t="inlineStr">
        <is>
          <t>Vanuatu</t>
        </is>
      </c>
      <c r="C14652" s="161" t="inlineStr">
        <is>
          <t>East Asia &amp; Pacific</t>
        </is>
      </c>
      <c r="D14652" s="161" t="inlineStr">
        <is>
          <t>Lower middle income</t>
        </is>
      </c>
      <c r="E14652" s="161" t="b">
        <v>0</v>
      </c>
      <c r="F14652" s="161" t="inlineStr">
        <is>
          <t>nmim_incr_inv_2050_pct_gdp</t>
        </is>
      </c>
      <c r="G14652" s="161" t="n">
        <v>1.347082665961272</v>
      </c>
      <c r="H14652" s="161" t="inlineStr">
        <is>
          <t>2050</t>
        </is>
      </c>
      <c r="I14652" s="161" t="inlineStr">
        <is>
          <t>nmim_summary_v0_2.csv (InvestmentNeeds NMIM v0.2, model output)</t>
        </is>
      </c>
    </row>
    <row r="14653" ht="13" customHeight="1">
      <c r="A14653" s="161" t="inlineStr">
        <is>
          <t>VUT</t>
        </is>
      </c>
      <c r="B14653" s="161" t="inlineStr">
        <is>
          <t>Vanuatu</t>
        </is>
      </c>
      <c r="C14653" s="161" t="inlineStr">
        <is>
          <t>East Asia &amp; Pacific</t>
        </is>
      </c>
      <c r="D14653" s="161" t="inlineStr">
        <is>
          <t>Lower middle income</t>
        </is>
      </c>
      <c r="E14653" s="161" t="b">
        <v>0</v>
      </c>
      <c r="F14653" s="161" t="inlineStr">
        <is>
          <t>nmim_pv_incr_cost_b_pct_gdp</t>
        </is>
      </c>
      <c r="G14653" s="161" t="n">
        <v>-3.862414343661801</v>
      </c>
      <c r="H14653" s="161" t="inlineStr">
        <is>
          <t>2025-2050</t>
        </is>
      </c>
      <c r="I14653" s="161" t="inlineStr">
        <is>
          <t>nmim_summary_v0_2.csv (InvestmentNeeds NMIM v0.2, model output)</t>
        </is>
      </c>
    </row>
    <row r="14654" ht="13" customHeight="1">
      <c r="A14654" s="161" t="inlineStr">
        <is>
          <t>VUT</t>
        </is>
      </c>
      <c r="B14654" s="161" t="inlineStr">
        <is>
          <t>Vanuatu</t>
        </is>
      </c>
      <c r="C14654" s="161" t="inlineStr">
        <is>
          <t>East Asia &amp; Pacific</t>
        </is>
      </c>
      <c r="D14654" s="161" t="inlineStr">
        <is>
          <t>Lower middle income</t>
        </is>
      </c>
      <c r="E14654" s="161" t="b">
        <v>0</v>
      </c>
      <c r="F14654" s="161" t="inlineStr">
        <is>
          <t>price_diesel_usd_litre</t>
        </is>
      </c>
      <c r="G14654" s="161" t="n">
        <v>1.385</v>
      </c>
      <c r="H14654" s="161" t="inlineStr">
        <is>
          <t>2024</t>
        </is>
      </c>
      <c r="I14654" s="161" t="inlineStr">
        <is>
          <t>imffossilfuelsubsidiesdata.xlsb</t>
        </is>
      </c>
    </row>
    <row r="14655" ht="13" customHeight="1">
      <c r="A14655" s="161" t="inlineStr">
        <is>
          <t>VUT</t>
        </is>
      </c>
      <c r="B14655" s="161" t="inlineStr">
        <is>
          <t>Vanuatu</t>
        </is>
      </c>
      <c r="C14655" s="161" t="inlineStr">
        <is>
          <t>East Asia &amp; Pacific</t>
        </is>
      </c>
      <c r="D14655" s="161" t="inlineStr">
        <is>
          <t>Lower middle income</t>
        </is>
      </c>
      <c r="E14655" s="161" t="b">
        <v>0</v>
      </c>
      <c r="F14655" s="161" t="inlineStr">
        <is>
          <t>price_gasoline_usd_litre</t>
        </is>
      </c>
      <c r="G14655" s="161" t="n">
        <v>1.442</v>
      </c>
      <c r="H14655" s="161" t="inlineStr">
        <is>
          <t>2024</t>
        </is>
      </c>
      <c r="I14655" s="161" t="inlineStr">
        <is>
          <t>imffossilfuelsubsidiesdata.xlsb</t>
        </is>
      </c>
    </row>
    <row r="14656" ht="13" customHeight="1">
      <c r="A14656" s="161" t="inlineStr">
        <is>
          <t>VUT</t>
        </is>
      </c>
      <c r="B14656" s="161" t="inlineStr">
        <is>
          <t>Vanuatu</t>
        </is>
      </c>
      <c r="C14656" s="161" t="inlineStr">
        <is>
          <t>East Asia &amp; Pacific</t>
        </is>
      </c>
      <c r="D14656" s="161" t="inlineStr">
        <is>
          <t>Lower middle income</t>
        </is>
      </c>
      <c r="E14656" s="161" t="b">
        <v>0</v>
      </c>
      <c r="F14656" s="161" t="inlineStr">
        <is>
          <t>price_electricity_residential_usd_kwh</t>
        </is>
      </c>
      <c r="G14656" s="161" t="n">
        <v>0.307</v>
      </c>
      <c r="H14656" s="161" t="inlineStr">
        <is>
          <t>2024</t>
        </is>
      </c>
      <c r="I14656" s="161" t="inlineStr">
        <is>
          <t>imffossilfuelsubsidiesdata.xlsb</t>
        </is>
      </c>
    </row>
    <row r="14657" ht="13" customHeight="1">
      <c r="A14657" s="161" t="inlineStr">
        <is>
          <t>VUT</t>
        </is>
      </c>
      <c r="B14657" s="161" t="inlineStr">
        <is>
          <t>Vanuatu</t>
        </is>
      </c>
      <c r="C14657" s="161" t="inlineStr">
        <is>
          <t>East Asia &amp; Pacific</t>
        </is>
      </c>
      <c r="D14657" s="161" t="inlineStr">
        <is>
          <t>Lower middle income</t>
        </is>
      </c>
      <c r="E14657" s="161" t="b">
        <v>0</v>
      </c>
      <c r="F14657" s="161" t="inlineStr">
        <is>
          <t>price_electricity_industry_usd_kwh</t>
        </is>
      </c>
      <c r="G14657" s="161" t="n">
        <v>0.242</v>
      </c>
      <c r="H14657" s="161" t="inlineStr">
        <is>
          <t>2024</t>
        </is>
      </c>
      <c r="I14657" s="161" t="inlineStr">
        <is>
          <t>imffossilfuelsubsidiesdata.xlsb</t>
        </is>
      </c>
    </row>
    <row r="14658" ht="13" customHeight="1">
      <c r="A14658" s="161" t="inlineStr">
        <is>
          <t>VUT</t>
        </is>
      </c>
      <c r="B14658" s="161" t="inlineStr">
        <is>
          <t>Vanuatu</t>
        </is>
      </c>
      <c r="C14658" s="161" t="inlineStr">
        <is>
          <t>East Asia &amp; Pacific</t>
        </is>
      </c>
      <c r="D14658" s="161" t="inlineStr">
        <is>
          <t>Lower middle income</t>
        </is>
      </c>
      <c r="E14658" s="161" t="b">
        <v>0</v>
      </c>
      <c r="F14658" s="161" t="inlineStr">
        <is>
          <t>price_gas_residential_usd_gj</t>
        </is>
      </c>
      <c r="G14658" s="161" t="n">
        <v>24.707</v>
      </c>
      <c r="H14658" s="161" t="inlineStr">
        <is>
          <t>2024</t>
        </is>
      </c>
      <c r="I14658" s="161" t="inlineStr">
        <is>
          <t>imffossilfuelsubsidiesdata.xlsb</t>
        </is>
      </c>
    </row>
    <row r="14659" ht="13" customHeight="1">
      <c r="A14659" s="161" t="inlineStr">
        <is>
          <t>VUT</t>
        </is>
      </c>
      <c r="B14659" s="161" t="inlineStr">
        <is>
          <t>Vanuatu</t>
        </is>
      </c>
      <c r="C14659" s="161" t="inlineStr">
        <is>
          <t>East Asia &amp; Pacific</t>
        </is>
      </c>
      <c r="D14659" s="161" t="inlineStr">
        <is>
          <t>Lower middle income</t>
        </is>
      </c>
      <c r="E14659" s="161" t="b">
        <v>0</v>
      </c>
      <c r="F14659" s="161" t="inlineStr">
        <is>
          <t>price_gas_industry_usd_gj</t>
        </is>
      </c>
      <c r="G14659" s="161" t="n">
        <v>13.543</v>
      </c>
      <c r="H14659" s="161" t="inlineStr">
        <is>
          <t>2024</t>
        </is>
      </c>
      <c r="I14659" s="161" t="inlineStr">
        <is>
          <t>imffossilfuelsubsidiesdata.xlsb</t>
        </is>
      </c>
    </row>
    <row r="14660" ht="13" customHeight="1">
      <c r="A14660" s="161" t="inlineStr">
        <is>
          <t>VUT</t>
        </is>
      </c>
      <c r="B14660" s="161" t="inlineStr">
        <is>
          <t>Vanuatu</t>
        </is>
      </c>
      <c r="C14660" s="161" t="inlineStr">
        <is>
          <t>East Asia &amp; Pacific</t>
        </is>
      </c>
      <c r="D14660" s="161" t="inlineStr">
        <is>
          <t>Lower middle income</t>
        </is>
      </c>
      <c r="E14660" s="161" t="b">
        <v>0</v>
      </c>
      <c r="F14660" s="161" t="inlineStr">
        <is>
          <t>price_gas_power_usd_gj</t>
        </is>
      </c>
      <c r="G14660" s="161" t="n">
        <v>12.219</v>
      </c>
      <c r="H14660" s="161" t="inlineStr">
        <is>
          <t>2024</t>
        </is>
      </c>
      <c r="I14660" s="161" t="inlineStr">
        <is>
          <t>imffossilfuelsubsidiesdata.xlsb</t>
        </is>
      </c>
    </row>
    <row r="14661" ht="13" customHeight="1">
      <c r="A14661" s="161" t="inlineStr">
        <is>
          <t>VUT</t>
        </is>
      </c>
      <c r="B14661" s="161" t="inlineStr">
        <is>
          <t>Vanuatu</t>
        </is>
      </c>
      <c r="C14661" s="161" t="inlineStr">
        <is>
          <t>East Asia &amp; Pacific</t>
        </is>
      </c>
      <c r="D14661" s="161" t="inlineStr">
        <is>
          <t>Lower middle income</t>
        </is>
      </c>
      <c r="E14661" s="161" t="b">
        <v>0</v>
      </c>
      <c r="F14661" s="161" t="inlineStr">
        <is>
          <t>price_coal_residential_usd_gj</t>
        </is>
      </c>
      <c r="G14661" s="161" t="n">
        <v>13.168</v>
      </c>
      <c r="H14661" s="161" t="inlineStr">
        <is>
          <t>2024</t>
        </is>
      </c>
      <c r="I14661" s="161" t="inlineStr">
        <is>
          <t>imffossilfuelsubsidiesdata.xlsb</t>
        </is>
      </c>
    </row>
    <row r="14662" ht="13" customHeight="1">
      <c r="A14662" s="161" t="inlineStr">
        <is>
          <t>VUT</t>
        </is>
      </c>
      <c r="B14662" s="161" t="inlineStr">
        <is>
          <t>Vanuatu</t>
        </is>
      </c>
      <c r="C14662" s="161" t="inlineStr">
        <is>
          <t>East Asia &amp; Pacific</t>
        </is>
      </c>
      <c r="D14662" s="161" t="inlineStr">
        <is>
          <t>Lower middle income</t>
        </is>
      </c>
      <c r="E14662" s="161" t="b">
        <v>0</v>
      </c>
      <c r="F14662" s="161" t="inlineStr">
        <is>
          <t>price_coal_industry_usd_gj</t>
        </is>
      </c>
      <c r="G14662" s="161" t="n">
        <v>7.124</v>
      </c>
      <c r="H14662" s="161" t="inlineStr">
        <is>
          <t>2024</t>
        </is>
      </c>
      <c r="I14662" s="161" t="inlineStr">
        <is>
          <t>imffossilfuelsubsidiesdata.xlsb</t>
        </is>
      </c>
    </row>
    <row r="14663" ht="13" customHeight="1">
      <c r="A14663" s="161" t="inlineStr">
        <is>
          <t>VUT</t>
        </is>
      </c>
      <c r="B14663" s="161" t="inlineStr">
        <is>
          <t>Vanuatu</t>
        </is>
      </c>
      <c r="C14663" s="161" t="inlineStr">
        <is>
          <t>East Asia &amp; Pacific</t>
        </is>
      </c>
      <c r="D14663" s="161" t="inlineStr">
        <is>
          <t>Lower middle income</t>
        </is>
      </c>
      <c r="E14663" s="161" t="b">
        <v>0</v>
      </c>
      <c r="F14663" s="161" t="inlineStr">
        <is>
          <t>price_coal_power_usd_gj</t>
        </is>
      </c>
      <c r="G14663" s="161" t="n">
        <v>4.833</v>
      </c>
      <c r="H14663" s="161" t="inlineStr">
        <is>
          <t>2024</t>
        </is>
      </c>
      <c r="I14663" s="161" t="inlineStr">
        <is>
          <t>imffossilfuelsubsidiesdata.xlsb</t>
        </is>
      </c>
    </row>
    <row r="14664" ht="13" customHeight="1">
      <c r="A14664" s="161" t="inlineStr">
        <is>
          <t>VUT</t>
        </is>
      </c>
      <c r="B14664" s="161" t="inlineStr">
        <is>
          <t>Vanuatu</t>
        </is>
      </c>
      <c r="C14664" s="161" t="inlineStr">
        <is>
          <t>East Asia &amp; Pacific</t>
        </is>
      </c>
      <c r="D14664" s="161" t="inlineStr">
        <is>
          <t>Lower middle income</t>
        </is>
      </c>
      <c r="E14664" s="161" t="b">
        <v>0</v>
      </c>
      <c r="F14664" s="161" t="inlineStr">
        <is>
          <t>power_market_structure</t>
        </is>
      </c>
      <c r="G14664" s="161" t="n">
        <v>1</v>
      </c>
      <c r="H14664" s="161" t="inlineStr">
        <is>
          <t>2013</t>
        </is>
      </c>
      <c r="I14664" s="161" t="inlineStr">
        <is>
          <t>dataverse_files.zip</t>
        </is>
      </c>
    </row>
    <row r="14665" ht="13" customHeight="1">
      <c r="A14665" s="161" t="inlineStr">
        <is>
          <t>VUT</t>
        </is>
      </c>
      <c r="B14665" s="161" t="inlineStr">
        <is>
          <t>Vanuatu</t>
        </is>
      </c>
      <c r="C14665" s="161" t="inlineStr">
        <is>
          <t>East Asia &amp; Pacific</t>
        </is>
      </c>
      <c r="D14665" s="161" t="inlineStr">
        <is>
          <t>Lower middle income</t>
        </is>
      </c>
      <c r="E14665" s="161" t="b">
        <v>0</v>
      </c>
      <c r="F14665" s="161" t="inlineStr">
        <is>
          <t>independent_regulator</t>
        </is>
      </c>
      <c r="G14665" s="161" t="n">
        <v>1</v>
      </c>
      <c r="H14665" s="161" t="inlineStr">
        <is>
          <t>2013</t>
        </is>
      </c>
      <c r="I14665" s="161" t="inlineStr">
        <is>
          <t>dataverse_files.zip</t>
        </is>
      </c>
    </row>
    <row r="14666" ht="13" customHeight="1">
      <c r="A14666" s="161" t="inlineStr">
        <is>
          <t>VUT</t>
        </is>
      </c>
      <c r="B14666" s="161" t="inlineStr">
        <is>
          <t>Vanuatu</t>
        </is>
      </c>
      <c r="C14666" s="161" t="inlineStr">
        <is>
          <t>East Asia &amp; Pacific</t>
        </is>
      </c>
      <c r="D14666" s="161" t="inlineStr">
        <is>
          <t>Lower middle income</t>
        </is>
      </c>
      <c r="E14666" s="161" t="b">
        <v>0</v>
      </c>
      <c r="F14666" s="161" t="inlineStr">
        <is>
          <t>generation_unbundled</t>
        </is>
      </c>
      <c r="G14666" s="161" t="n">
        <v>0</v>
      </c>
      <c r="H14666" s="161" t="inlineStr">
        <is>
          <t>2013</t>
        </is>
      </c>
      <c r="I14666" s="161" t="inlineStr">
        <is>
          <t>dataverse_files.zip</t>
        </is>
      </c>
    </row>
    <row r="14667" ht="13" customHeight="1">
      <c r="A14667" s="161" t="inlineStr">
        <is>
          <t>VUT</t>
        </is>
      </c>
      <c r="B14667" s="161" t="inlineStr">
        <is>
          <t>Vanuatu</t>
        </is>
      </c>
      <c r="C14667" s="161" t="inlineStr">
        <is>
          <t>East Asia &amp; Pacific</t>
        </is>
      </c>
      <c r="D14667" s="161" t="inlineStr">
        <is>
          <t>Lower middle income</t>
        </is>
      </c>
      <c r="E14667" s="161" t="b">
        <v>0</v>
      </c>
      <c r="F14667" s="161" t="inlineStr">
        <is>
          <t>rise_renewable_energy_score</t>
        </is>
      </c>
      <c r="G14667" s="161" t="n">
        <v>8.333</v>
      </c>
      <c r="H14667" s="161" t="inlineStr">
        <is>
          <t>2023</t>
        </is>
      </c>
      <c r="I14667" s="161" t="inlineStr">
        <is>
          <t>WB_RISE_WIDEF.csv</t>
        </is>
      </c>
    </row>
    <row r="14668" ht="13" customHeight="1">
      <c r="A14668" s="161" t="inlineStr">
        <is>
          <t>VUT</t>
        </is>
      </c>
      <c r="B14668" s="161" t="inlineStr">
        <is>
          <t>Vanuatu</t>
        </is>
      </c>
      <c r="C14668" s="161" t="inlineStr">
        <is>
          <t>East Asia &amp; Pacific</t>
        </is>
      </c>
      <c r="D14668" s="161" t="inlineStr">
        <is>
          <t>Lower middle income</t>
        </is>
      </c>
      <c r="E14668" s="161" t="b">
        <v>0</v>
      </c>
      <c r="F14668" s="161" t="inlineStr">
        <is>
          <t>rise_level_playing_field_score</t>
        </is>
      </c>
      <c r="G14668" s="161" t="n">
        <v>0</v>
      </c>
      <c r="H14668" s="161" t="inlineStr">
        <is>
          <t>2023</t>
        </is>
      </c>
      <c r="I14668" s="161" t="inlineStr">
        <is>
          <t>WB_RISE_WIDEF.csv</t>
        </is>
      </c>
    </row>
    <row r="14669" ht="13" customHeight="1">
      <c r="A14669" s="161" t="inlineStr">
        <is>
          <t>VUT</t>
        </is>
      </c>
      <c r="B14669" s="161" t="inlineStr">
        <is>
          <t>Vanuatu</t>
        </is>
      </c>
      <c r="C14669" s="161" t="inlineStr">
        <is>
          <t>East Asia &amp; Pacific</t>
        </is>
      </c>
      <c r="D14669" s="161" t="inlineStr">
        <is>
          <t>Lower middle income</t>
        </is>
      </c>
      <c r="E14669" s="161" t="b">
        <v>0</v>
      </c>
      <c r="F14669" s="161" t="inlineStr">
        <is>
          <t>rise_ee_financing_mechanisms_score</t>
        </is>
      </c>
      <c r="G14669" s="161" t="n">
        <v>0</v>
      </c>
      <c r="H14669" s="161" t="inlineStr">
        <is>
          <t>2023</t>
        </is>
      </c>
      <c r="I14669" s="161" t="inlineStr">
        <is>
          <t>WB_RISE_WIDEF.csv</t>
        </is>
      </c>
    </row>
    <row r="14670" ht="13" customHeight="1">
      <c r="A14670" s="161" t="inlineStr">
        <is>
          <t>VUT</t>
        </is>
      </c>
      <c r="B14670" s="161" t="inlineStr">
        <is>
          <t>Vanuatu</t>
        </is>
      </c>
      <c r="C14670" s="161" t="inlineStr">
        <is>
          <t>East Asia &amp; Pacific</t>
        </is>
      </c>
      <c r="D14670" s="161" t="inlineStr">
        <is>
          <t>Lower middle income</t>
        </is>
      </c>
      <c r="E14670" s="161" t="b">
        <v>0</v>
      </c>
      <c r="F14670" s="161" t="inlineStr">
        <is>
          <t>revenue_pct_gdp</t>
        </is>
      </c>
      <c r="G14670" s="161" t="n">
        <v>30.663</v>
      </c>
      <c r="H14670" s="161" t="inlineStr">
        <is>
          <t>2024</t>
        </is>
      </c>
      <c r="I14670" s="161" t="inlineStr">
        <is>
          <t>dataset_2026-08-26T13_41_09_874550254Z_DEFAULT_INTEGRATION_IMF_RES_WEO_9_0_0.csv</t>
        </is>
      </c>
    </row>
    <row r="14671" ht="13" customHeight="1">
      <c r="A14671" s="161" t="inlineStr">
        <is>
          <t>VUT</t>
        </is>
      </c>
      <c r="B14671" s="161" t="inlineStr">
        <is>
          <t>Vanuatu</t>
        </is>
      </c>
      <c r="C14671" s="161" t="inlineStr">
        <is>
          <t>East Asia &amp; Pacific</t>
        </is>
      </c>
      <c r="D14671" s="161" t="inlineStr">
        <is>
          <t>Lower middle income</t>
        </is>
      </c>
      <c r="E14671" s="161" t="b">
        <v>0</v>
      </c>
      <c r="F14671" s="161" t="inlineStr">
        <is>
          <t>primary_balance_pct_gdp</t>
        </is>
      </c>
      <c r="G14671" s="161" t="n">
        <v>-1.71</v>
      </c>
      <c r="H14671" s="161" t="inlineStr">
        <is>
          <t>2024</t>
        </is>
      </c>
      <c r="I14671" s="161" t="inlineStr">
        <is>
          <t>dataset_2026-08-26T13_41_09_874550254Z_DEFAULT_INTEGRATION_IMF_RES_WEO_9_0_0.csv</t>
        </is>
      </c>
    </row>
    <row r="14672" ht="13" customHeight="1">
      <c r="A14672" s="161" t="inlineStr">
        <is>
          <t>VUT</t>
        </is>
      </c>
      <c r="B14672" s="161" t="inlineStr">
        <is>
          <t>Vanuatu</t>
        </is>
      </c>
      <c r="C14672" s="161" t="inlineStr">
        <is>
          <t>East Asia &amp; Pacific</t>
        </is>
      </c>
      <c r="D14672" s="161" t="inlineStr">
        <is>
          <t>Lower middle income</t>
        </is>
      </c>
      <c r="E14672" s="161" t="b">
        <v>0</v>
      </c>
      <c r="F14672" s="161" t="inlineStr">
        <is>
          <t>current_account_pct_gdp</t>
        </is>
      </c>
      <c r="G14672" s="161" t="n">
        <v>-20.205</v>
      </c>
      <c r="H14672" s="161" t="inlineStr">
        <is>
          <t>2024</t>
        </is>
      </c>
      <c r="I14672" s="161" t="inlineStr">
        <is>
          <t>dataset_2026-08-26T13_41_09_874550254Z_DEFAULT_INTEGRATION_IMF_RES_WEO_9_0_0.csv</t>
        </is>
      </c>
    </row>
    <row r="14673" ht="13" customHeight="1">
      <c r="A14673" s="161" t="inlineStr">
        <is>
          <t>VUT</t>
        </is>
      </c>
      <c r="B14673" s="161" t="inlineStr">
        <is>
          <t>Vanuatu</t>
        </is>
      </c>
      <c r="C14673" s="161" t="inlineStr">
        <is>
          <t>East Asia &amp; Pacific</t>
        </is>
      </c>
      <c r="D14673" s="161" t="inlineStr">
        <is>
          <t>Lower middle income</t>
        </is>
      </c>
      <c r="E14673" s="161" t="b">
        <v>0</v>
      </c>
      <c r="F14673" s="161" t="inlineStr">
        <is>
          <t>gross_capital_formation_pct_gdp</t>
        </is>
      </c>
      <c r="G14673" s="161" t="n">
        <v>26.086</v>
      </c>
      <c r="H14673" s="161" t="inlineStr">
        <is>
          <t>2024</t>
        </is>
      </c>
      <c r="I14673" s="161" t="inlineStr">
        <is>
          <t>dataset_2026-08-26T13_41_09_874550254Z_DEFAULT_INTEGRATION_IMF_RES_WEO_9_0_0.csv</t>
        </is>
      </c>
    </row>
    <row r="14674" ht="13" customHeight="1">
      <c r="A14674" s="161" t="inlineStr">
        <is>
          <t>VUT</t>
        </is>
      </c>
      <c r="B14674" s="161" t="inlineStr">
        <is>
          <t>Vanuatu</t>
        </is>
      </c>
      <c r="C14674" s="161" t="inlineStr">
        <is>
          <t>East Asia &amp; Pacific</t>
        </is>
      </c>
      <c r="D14674" s="161" t="inlineStr">
        <is>
          <t>Lower middle income</t>
        </is>
      </c>
      <c r="E14674" s="161" t="b">
        <v>0</v>
      </c>
      <c r="F14674" s="161" t="inlineStr">
        <is>
          <t>real_gdp_growth_5y_avg_pct</t>
        </is>
      </c>
      <c r="G14674" s="161" t="n">
        <v>1.66</v>
      </c>
      <c r="H14674" s="161" t="inlineStr">
        <is>
          <t>2020-2024 avg</t>
        </is>
      </c>
      <c r="I14674" s="161" t="inlineStr">
        <is>
          <t>dataset_2026-08-26T13_41_09_874550254Z_DEFAULT_INTEGRATION_IMF_RES_WEO_9_0_0.csv (derived)</t>
        </is>
      </c>
    </row>
    <row r="14675" ht="13" customHeight="1">
      <c r="A14675" s="161" t="inlineStr">
        <is>
          <t>VUT</t>
        </is>
      </c>
      <c r="B14675" s="161" t="inlineStr">
        <is>
          <t>Vanuatu</t>
        </is>
      </c>
      <c r="C14675" s="161" t="inlineStr">
        <is>
          <t>East Asia &amp; Pacific</t>
        </is>
      </c>
      <c r="D14675" s="161" t="inlineStr">
        <is>
          <t>Lower middle income</t>
        </is>
      </c>
      <c r="E14675" s="161" t="b">
        <v>0</v>
      </c>
      <c r="F14675" s="161" t="inlineStr">
        <is>
          <t>int_budget_need_2030_pct_gdp</t>
        </is>
      </c>
      <c r="G14675" s="161" t="n">
        <v>0.338</v>
      </c>
      <c r="H14675" s="161" t="inlineStr">
        <is>
          <t>2030</t>
        </is>
      </c>
      <c r="I14675" s="161" t="inlineStr">
        <is>
          <t>integrated_results.csv (MacroFiscalModels v0.1, model output)</t>
        </is>
      </c>
    </row>
    <row r="14676" ht="13" customHeight="1">
      <c r="A14676" s="161" t="inlineStr">
        <is>
          <t>VUT</t>
        </is>
      </c>
      <c r="B14676" s="161" t="inlineStr">
        <is>
          <t>Vanuatu</t>
        </is>
      </c>
      <c r="C14676" s="161" t="inlineStr">
        <is>
          <t>East Asia &amp; Pacific</t>
        </is>
      </c>
      <c r="D14676" s="161" t="inlineStr">
        <is>
          <t>Lower middle income</t>
        </is>
      </c>
      <c r="E14676" s="161" t="b">
        <v>0</v>
      </c>
      <c r="F14676" s="161" t="inlineStr">
        <is>
          <t>int_pricing_revenue_2030_pct_gdp</t>
        </is>
      </c>
      <c r="G14676" s="161" t="n">
        <v>0</v>
      </c>
      <c r="H14676" s="161" t="inlineStr">
        <is>
          <t>2030</t>
        </is>
      </c>
      <c r="I14676" s="161" t="inlineStr">
        <is>
          <t>integrated_results.csv (MacroFiscalModels v0.1, model output)</t>
        </is>
      </c>
    </row>
    <row r="14677" ht="13" customHeight="1">
      <c r="A14677" s="161" t="inlineStr">
        <is>
          <t>VUT</t>
        </is>
      </c>
      <c r="B14677" s="161" t="inlineStr">
        <is>
          <t>Vanuatu</t>
        </is>
      </c>
      <c r="C14677" s="161" t="inlineStr">
        <is>
          <t>East Asia &amp; Pacific</t>
        </is>
      </c>
      <c r="D14677" s="161" t="inlineStr">
        <is>
          <t>Lower middle income</t>
        </is>
      </c>
      <c r="E14677" s="161" t="b">
        <v>0</v>
      </c>
      <c r="F14677" s="161" t="inlineStr">
        <is>
          <t>int_financing_gap_2030_pct_gdp</t>
        </is>
      </c>
      <c r="G14677" s="161" t="n">
        <v>0.338</v>
      </c>
      <c r="H14677" s="161" t="inlineStr">
        <is>
          <t>2030</t>
        </is>
      </c>
      <c r="I14677" s="161" t="inlineStr">
        <is>
          <t>integrated_results.csv (MacroFiscalModels v0.1, model output)</t>
        </is>
      </c>
    </row>
    <row r="14678" ht="13" customHeight="1">
      <c r="A14678" s="161" t="inlineStr">
        <is>
          <t>VUT</t>
        </is>
      </c>
      <c r="B14678" s="161" t="inlineStr">
        <is>
          <t>Vanuatu</t>
        </is>
      </c>
      <c r="C14678" s="161" t="inlineStr">
        <is>
          <t>East Asia &amp; Pacific</t>
        </is>
      </c>
      <c r="D14678" s="161" t="inlineStr">
        <is>
          <t>Lower middle income</t>
        </is>
      </c>
      <c r="E14678" s="161" t="b">
        <v>0</v>
      </c>
      <c r="F14678" s="161" t="inlineStr">
        <is>
          <t>int_gdp_dev_2050_pct</t>
        </is>
      </c>
      <c r="G14678" s="161" t="n">
        <v>7.894</v>
      </c>
      <c r="H14678" s="161" t="inlineStr">
        <is>
          <t>2050</t>
        </is>
      </c>
      <c r="I14678" s="161" t="inlineStr">
        <is>
          <t>integrated_results.csv (MacroFiscalModels v0.1, model output)</t>
        </is>
      </c>
    </row>
    <row r="14679" ht="13" customHeight="1">
      <c r="A14679" s="161" t="inlineStr">
        <is>
          <t>VUT</t>
        </is>
      </c>
      <c r="B14679" s="161" t="inlineStr">
        <is>
          <t>Vanuatu</t>
        </is>
      </c>
      <c r="C14679" s="161" t="inlineStr">
        <is>
          <t>East Asia &amp; Pacific</t>
        </is>
      </c>
      <c r="D14679" s="161" t="inlineStr">
        <is>
          <t>Lower middle income</t>
        </is>
      </c>
      <c r="E14679" s="161" t="b">
        <v>0</v>
      </c>
      <c r="F14679" s="161" t="inlineStr">
        <is>
          <t>int_debt_2050_pct_gdp</t>
        </is>
      </c>
      <c r="G14679" s="161" t="n">
        <v>40.4</v>
      </c>
      <c r="H14679" s="161" t="inlineStr">
        <is>
          <t>2050</t>
        </is>
      </c>
      <c r="I14679" s="161" t="inlineStr">
        <is>
          <t>integrated_results.csv (MacroFiscalModels v0.1, model output)</t>
        </is>
      </c>
    </row>
    <row r="14680" ht="13" customHeight="1">
      <c r="A14680" s="161" t="inlineStr">
        <is>
          <t>VUT</t>
        </is>
      </c>
      <c r="B14680" s="161" t="inlineStr">
        <is>
          <t>Vanuatu</t>
        </is>
      </c>
      <c r="C14680" s="161" t="inlineStr">
        <is>
          <t>East Asia &amp; Pacific</t>
        </is>
      </c>
      <c r="D14680" s="161" t="inlineStr">
        <is>
          <t>Lower middle income</t>
        </is>
      </c>
      <c r="E14680" s="161" t="b">
        <v>0</v>
      </c>
      <c r="F14680" s="161" t="inlineStr">
        <is>
          <t>int_dsf_risk_code</t>
        </is>
      </c>
      <c r="G14680" s="161" t="n">
        <v>2</v>
      </c>
      <c r="H14680" s="161" t="inlineStr">
        <is>
          <t>2034</t>
        </is>
      </c>
      <c r="I14680" s="161" t="inlineStr">
        <is>
          <t>integrated_results.csv (MacroFiscalModels v0.1, model output)</t>
        </is>
      </c>
    </row>
    <row r="14681" ht="13" customHeight="1">
      <c r="A14681" s="161" t="inlineStr">
        <is>
          <t>VEN</t>
        </is>
      </c>
      <c r="B14681" s="161" t="inlineStr">
        <is>
          <t>Venezuela, RB</t>
        </is>
      </c>
      <c r="C14681" s="161" t="inlineStr">
        <is>
          <t>Latin America &amp; Caribbean</t>
        </is>
      </c>
      <c r="D14681" s="161" t="inlineStr">
        <is>
          <t>Lower middle income</t>
        </is>
      </c>
      <c r="E14681" s="161" t="b">
        <v>0</v>
      </c>
      <c r="F14681" s="161" t="inlineStr">
        <is>
          <t>interest_to_revenue_pct</t>
        </is>
      </c>
      <c r="G14681" s="161" t="n">
        <v>4.788</v>
      </c>
      <c r="H14681" s="161" t="inlineStr">
        <is>
          <t>2024</t>
        </is>
      </c>
      <c r="I14681" s="161" t="inlineStr">
        <is>
          <t>dataset_2026-08-26T13_41_09_874550254Z_DEFAULT_INTEGRATION_IMF_RES_WEO_9_0_0.csv (derived)</t>
        </is>
      </c>
    </row>
    <row r="14682" ht="13" customHeight="1">
      <c r="A14682" s="161" t="inlineStr">
        <is>
          <t>VEN</t>
        </is>
      </c>
      <c r="B14682" s="161" t="inlineStr">
        <is>
          <t>Venezuela, RB</t>
        </is>
      </c>
      <c r="C14682" s="161" t="inlineStr">
        <is>
          <t>Latin America &amp; Caribbean</t>
        </is>
      </c>
      <c r="D14682" s="161" t="inlineStr">
        <is>
          <t>Lower middle income</t>
        </is>
      </c>
      <c r="E14682" s="161" t="b">
        <v>0</v>
      </c>
      <c r="F14682" s="161" t="inlineStr">
        <is>
          <t>interest_pct_gdp</t>
        </is>
      </c>
      <c r="G14682" s="161" t="n">
        <v>0.663</v>
      </c>
      <c r="H14682" s="161" t="inlineStr">
        <is>
          <t>2024</t>
        </is>
      </c>
      <c r="I14682" s="161" t="inlineStr">
        <is>
          <t>dataset_2026-08-26T13_41_09_874550254Z_DEFAULT_INTEGRATION_IMF_RES_WEO_9_0_0.csv (derived)</t>
        </is>
      </c>
    </row>
    <row r="14683" ht="13" customHeight="1">
      <c r="A14683" s="161" t="inlineStr">
        <is>
          <t>VEN</t>
        </is>
      </c>
      <c r="B14683" s="161" t="inlineStr">
        <is>
          <t>Venezuela, RB</t>
        </is>
      </c>
      <c r="C14683" s="161" t="inlineStr">
        <is>
          <t>Latin America &amp; Caribbean</t>
        </is>
      </c>
      <c r="D14683" s="161" t="inlineStr">
        <is>
          <t>Lower middle income</t>
        </is>
      </c>
      <c r="E14683" s="161" t="b">
        <v>0</v>
      </c>
      <c r="F14683" s="161" t="inlineStr">
        <is>
          <t>gross_debt_pct_gdp</t>
        </is>
      </c>
      <c r="G14683" s="161" t="n">
        <v>169.133</v>
      </c>
      <c r="H14683" s="161" t="inlineStr">
        <is>
          <t>2024</t>
        </is>
      </c>
      <c r="I14683" s="161" t="inlineStr">
        <is>
          <t>dataset_2026-08-26T13_41_09_874550254Z_DEFAULT_INTEGRATION_IMF_RES_WEO_9_0_0.csv</t>
        </is>
      </c>
    </row>
    <row r="14684" ht="13" customHeight="1">
      <c r="A14684" s="161" t="inlineStr">
        <is>
          <t>VEN</t>
        </is>
      </c>
      <c r="B14684" s="161" t="inlineStr">
        <is>
          <t>Venezuela, RB</t>
        </is>
      </c>
      <c r="C14684" s="161" t="inlineStr">
        <is>
          <t>Latin America &amp; Caribbean</t>
        </is>
      </c>
      <c r="D14684" s="161" t="inlineStr">
        <is>
          <t>Lower middle income</t>
        </is>
      </c>
      <c r="E14684" s="161" t="b">
        <v>0</v>
      </c>
      <c r="F14684" s="161" t="inlineStr">
        <is>
          <t>tax_revenue_pct_gdp</t>
        </is>
      </c>
      <c r="G14684" s="161" t="n">
        <v>6.114</v>
      </c>
      <c r="H14684" s="161" t="inlineStr">
        <is>
          <t>2017</t>
        </is>
      </c>
      <c r="I14684" s="161" t="inlineStr">
        <is>
          <t>world-imf2026.xlsx</t>
        </is>
      </c>
    </row>
    <row r="14685" ht="13" customHeight="1">
      <c r="A14685" s="161" t="inlineStr">
        <is>
          <t>VEN</t>
        </is>
      </c>
      <c r="B14685" s="161" t="inlineStr">
        <is>
          <t>Venezuela, RB</t>
        </is>
      </c>
      <c r="C14685" s="161" t="inlineStr">
        <is>
          <t>Latin America &amp; Caribbean</t>
        </is>
      </c>
      <c r="D14685" s="161" t="inlineStr">
        <is>
          <t>Lower middle income</t>
        </is>
      </c>
      <c r="E14685" s="161" t="b">
        <v>0</v>
      </c>
      <c r="F14685" s="161" t="inlineStr">
        <is>
          <t>climate_pfm_diagnostic_on_record</t>
        </is>
      </c>
      <c r="G14685" s="161" t="n">
        <v>0</v>
      </c>
      <c r="H14685" s="161" t="inlineStr">
        <is>
          <t>2022</t>
        </is>
      </c>
      <c r="I14685" s="161" t="inlineStr">
        <is>
          <t>UNDP-Global-Climate-Public-Finance-Review-2022.pdf (Table 4.2)</t>
        </is>
      </c>
    </row>
    <row r="14686" ht="13" customHeight="1">
      <c r="A14686" s="161" t="inlineStr">
        <is>
          <t>VEN</t>
        </is>
      </c>
      <c r="B14686" s="161" t="inlineStr">
        <is>
          <t>Venezuela, RB</t>
        </is>
      </c>
      <c r="C14686" s="161" t="inlineStr">
        <is>
          <t>Latin America &amp; Caribbean</t>
        </is>
      </c>
      <c r="D14686" s="161" t="inlineStr">
        <is>
          <t>Lower middle income</t>
        </is>
      </c>
      <c r="E14686" s="161" t="b">
        <v>0</v>
      </c>
      <c r="F14686" s="161" t="inlineStr">
        <is>
          <t>mitigation_finance_received_pct_gdp</t>
        </is>
      </c>
      <c r="G14686" s="161" t="n">
        <v>0.021</v>
      </c>
      <c r="H14686" s="161" t="inlineStr">
        <is>
          <t>2024</t>
        </is>
      </c>
      <c r="I14686" s="161" t="inlineStr">
        <is>
          <t>CRDF-RP_2024.xlsx + WEO</t>
        </is>
      </c>
    </row>
    <row r="14687" ht="13" customHeight="1">
      <c r="A14687" s="161" t="inlineStr">
        <is>
          <t>VEN</t>
        </is>
      </c>
      <c r="B14687" s="161" t="inlineStr">
        <is>
          <t>Venezuela, RB</t>
        </is>
      </c>
      <c r="C14687" s="161" t="inlineStr">
        <is>
          <t>Latin America &amp; Caribbean</t>
        </is>
      </c>
      <c r="D14687" s="161" t="inlineStr">
        <is>
          <t>Lower middle income</t>
        </is>
      </c>
      <c r="E14687" s="161" t="b">
        <v>0</v>
      </c>
      <c r="F14687" s="161" t="inlineStr">
        <is>
          <t>ff_subsidy_total_pct_gdp</t>
        </is>
      </c>
      <c r="G14687" s="161" t="n">
        <v>12.972</v>
      </c>
      <c r="H14687" s="161" t="inlineStr">
        <is>
          <t>2024</t>
        </is>
      </c>
      <c r="I14687" s="161" t="inlineStr">
        <is>
          <t>imffossilfuelsubsidiesdata.xlsb + WEO</t>
        </is>
      </c>
    </row>
    <row r="14688" ht="13" customHeight="1">
      <c r="A14688" s="161" t="inlineStr">
        <is>
          <t>VEN</t>
        </is>
      </c>
      <c r="B14688" s="161" t="inlineStr">
        <is>
          <t>Venezuela, RB</t>
        </is>
      </c>
      <c r="C14688" s="161" t="inlineStr">
        <is>
          <t>Latin America &amp; Caribbean</t>
        </is>
      </c>
      <c r="D14688" s="161" t="inlineStr">
        <is>
          <t>Lower middle income</t>
        </is>
      </c>
      <c r="E14688" s="161" t="b">
        <v>0</v>
      </c>
      <c r="F14688" s="161" t="inlineStr">
        <is>
          <t>ff_subsidy_explicit_pct_gdp</t>
        </is>
      </c>
      <c r="G14688" s="161" t="n">
        <v>6.985</v>
      </c>
      <c r="H14688" s="161" t="inlineStr">
        <is>
          <t>2024</t>
        </is>
      </c>
      <c r="I14688" s="161" t="inlineStr">
        <is>
          <t>imffossilfuelsubsidiesdata.xlsb</t>
        </is>
      </c>
    </row>
    <row r="14689" ht="13" customHeight="1">
      <c r="A14689" s="161" t="inlineStr">
        <is>
          <t>VEN</t>
        </is>
      </c>
      <c r="B14689" s="161" t="inlineStr">
        <is>
          <t>Venezuela, RB</t>
        </is>
      </c>
      <c r="C14689" s="161" t="inlineStr">
        <is>
          <t>Latin America &amp; Caribbean</t>
        </is>
      </c>
      <c r="D14689" s="161" t="inlineStr">
        <is>
          <t>Lower middle income</t>
        </is>
      </c>
      <c r="E14689" s="161" t="b">
        <v>0</v>
      </c>
      <c r="F14689" s="161" t="inlineStr">
        <is>
          <t>ff_subsidy_implicit_pct_gdp</t>
        </is>
      </c>
      <c r="G14689" s="161" t="n">
        <v>5.987</v>
      </c>
      <c r="H14689" s="161" t="inlineStr">
        <is>
          <t>2024</t>
        </is>
      </c>
      <c r="I14689" s="161" t="inlineStr">
        <is>
          <t>imffossilfuelsubsidiesdata.xlsb</t>
        </is>
      </c>
    </row>
    <row r="14690" ht="13" customHeight="1">
      <c r="A14690" s="161" t="inlineStr">
        <is>
          <t>VEN</t>
        </is>
      </c>
      <c r="B14690" s="161" t="inlineStr">
        <is>
          <t>Venezuela, RB</t>
        </is>
      </c>
      <c r="C14690" s="161" t="inlineStr">
        <is>
          <t>Latin America &amp; Caribbean</t>
        </is>
      </c>
      <c r="D14690" s="161" t="inlineStr">
        <is>
          <t>Lower middle income</t>
        </is>
      </c>
      <c r="E14690" s="161" t="b">
        <v>0</v>
      </c>
      <c r="F14690" s="161" t="inlineStr">
        <is>
          <t>net_fuel_trade_pct_merch</t>
        </is>
      </c>
      <c r="G14690" s="161" t="n">
        <v>96.84699999999999</v>
      </c>
      <c r="H14690" s="161" t="inlineStr">
        <is>
          <t>2013</t>
        </is>
      </c>
      <c r="I14690" s="161" t="inlineStr">
        <is>
          <t>WDI TX.VAL.FUEL.ZS.UN less TM.VAL.FUEL.ZS.UN</t>
        </is>
      </c>
    </row>
    <row r="14691" ht="13" customHeight="1">
      <c r="A14691" s="161" t="inlineStr">
        <is>
          <t>VEN</t>
        </is>
      </c>
      <c r="B14691" s="161" t="inlineStr">
        <is>
          <t>Venezuela, RB</t>
        </is>
      </c>
      <c r="C14691" s="161" t="inlineStr">
        <is>
          <t>Latin America &amp; Caribbean</t>
        </is>
      </c>
      <c r="D14691" s="161" t="inlineStr">
        <is>
          <t>Lower middle income</t>
        </is>
      </c>
      <c r="E14691" s="161" t="b">
        <v>0</v>
      </c>
      <c r="F14691" s="161" t="inlineStr">
        <is>
          <t>fuel_exports_pct_merch</t>
        </is>
      </c>
      <c r="G14691" s="161" t="n">
        <v>97.678</v>
      </c>
      <c r="H14691" s="161" t="inlineStr">
        <is>
          <t>2013</t>
        </is>
      </c>
      <c r="I14691" s="161" t="inlineStr">
        <is>
          <t>API_TX_VAL_FUEL_ZS_UN_DS2_en_csv_v2_33055.zip</t>
        </is>
      </c>
    </row>
    <row r="14692" ht="13" customHeight="1">
      <c r="A14692" s="161" t="inlineStr">
        <is>
          <t>VEN</t>
        </is>
      </c>
      <c r="B14692" s="161" t="inlineStr">
        <is>
          <t>Venezuela, RB</t>
        </is>
      </c>
      <c r="C14692" s="161" t="inlineStr">
        <is>
          <t>Latin America &amp; Caribbean</t>
        </is>
      </c>
      <c r="D14692" s="161" t="inlineStr">
        <is>
          <t>Lower middle income</t>
        </is>
      </c>
      <c r="E14692" s="161" t="b">
        <v>0</v>
      </c>
      <c r="F14692" s="161" t="inlineStr">
        <is>
          <t>fuel_imports_pct_merch</t>
        </is>
      </c>
      <c r="G14692" s="161" t="n">
        <v>0.831</v>
      </c>
      <c r="H14692" s="161" t="inlineStr">
        <is>
          <t>2013</t>
        </is>
      </c>
      <c r="I14692" s="161" t="inlineStr">
        <is>
          <t>API_TM_VAL_FUEL_ZS_UN_DS2_en_csv_v2_36140.zip</t>
        </is>
      </c>
    </row>
    <row r="14693" ht="13" customHeight="1">
      <c r="A14693" s="161" t="inlineStr">
        <is>
          <t>VEN</t>
        </is>
      </c>
      <c r="B14693" s="161" t="inlineStr">
        <is>
          <t>Venezuela, RB</t>
        </is>
      </c>
      <c r="C14693" s="161" t="inlineStr">
        <is>
          <t>Latin America &amp; Caribbean</t>
        </is>
      </c>
      <c r="D14693" s="161" t="inlineStr">
        <is>
          <t>Lower middle income</t>
        </is>
      </c>
      <c r="E14693" s="161" t="b">
        <v>0</v>
      </c>
      <c r="F14693" s="161" t="inlineStr">
        <is>
          <t>energy_import_dep_pct</t>
        </is>
      </c>
      <c r="G14693" s="161" t="n">
        <v>-73.908</v>
      </c>
      <c r="H14693" s="161" t="inlineStr">
        <is>
          <t>2022</t>
        </is>
      </c>
      <c r="I14693" s="161" t="inlineStr">
        <is>
          <t>API_EG_IMP_CONS_ZS_DS2_en_csv_v2_160768.zip</t>
        </is>
      </c>
    </row>
    <row r="14694" ht="13" customHeight="1">
      <c r="A14694" s="161" t="inlineStr">
        <is>
          <t>VEN</t>
        </is>
      </c>
      <c r="B14694" s="161" t="inlineStr">
        <is>
          <t>Venezuela, RB</t>
        </is>
      </c>
      <c r="C14694" s="161" t="inlineStr">
        <is>
          <t>Latin America &amp; Caribbean</t>
        </is>
      </c>
      <c r="D14694" s="161" t="inlineStr">
        <is>
          <t>Lower middle income</t>
        </is>
      </c>
      <c r="E14694" s="161" t="b">
        <v>0</v>
      </c>
      <c r="F14694" s="161" t="inlineStr">
        <is>
          <t>fossil_rents_total_pct_gdp</t>
        </is>
      </c>
      <c r="G14694" s="161" t="n">
        <v>11.687</v>
      </c>
      <c r="H14694" s="161" t="inlineStr">
        <is>
          <t>2014</t>
        </is>
      </c>
      <c r="I14694" s="161" t="inlineStr">
        <is>
          <t>WDI NY.GDP.PETR+NGAS+COAL.RT.ZS</t>
        </is>
      </c>
    </row>
    <row r="14695" ht="13" customHeight="1">
      <c r="A14695" s="161" t="inlineStr">
        <is>
          <t>VEN</t>
        </is>
      </c>
      <c r="B14695" s="161" t="inlineStr">
        <is>
          <t>Venezuela, RB</t>
        </is>
      </c>
      <c r="C14695" s="161" t="inlineStr">
        <is>
          <t>Latin America &amp; Caribbean</t>
        </is>
      </c>
      <c r="D14695" s="161" t="inlineStr">
        <is>
          <t>Lower middle income</t>
        </is>
      </c>
      <c r="E14695" s="161" t="b">
        <v>0</v>
      </c>
      <c r="F14695" s="161" t="inlineStr">
        <is>
          <t>oil_rents_pct_gdp</t>
        </is>
      </c>
      <c r="G14695" s="161" t="n">
        <v>11.302</v>
      </c>
      <c r="H14695" s="161" t="inlineStr">
        <is>
          <t>2014</t>
        </is>
      </c>
      <c r="I14695" s="161" t="inlineStr">
        <is>
          <t>API_NY_GDP_PETR_RT_ZS_DS2_en_csv_v2_40227.zip</t>
        </is>
      </c>
    </row>
    <row r="14696" ht="13" customHeight="1">
      <c r="A14696" s="161" t="inlineStr">
        <is>
          <t>VEN</t>
        </is>
      </c>
      <c r="B14696" s="161" t="inlineStr">
        <is>
          <t>Venezuela, RB</t>
        </is>
      </c>
      <c r="C14696" s="161" t="inlineStr">
        <is>
          <t>Latin America &amp; Caribbean</t>
        </is>
      </c>
      <c r="D14696" s="161" t="inlineStr">
        <is>
          <t>Lower middle income</t>
        </is>
      </c>
      <c r="E14696" s="161" t="b">
        <v>0</v>
      </c>
      <c r="F14696" s="161" t="inlineStr">
        <is>
          <t>gas_rents_pct_gdp</t>
        </is>
      </c>
      <c r="G14696" s="161" t="n">
        <v>0.378</v>
      </c>
      <c r="H14696" s="161" t="inlineStr">
        <is>
          <t>2014</t>
        </is>
      </c>
      <c r="I14696" s="161" t="inlineStr">
        <is>
          <t>API_NY_GDP_NGAS_RT_ZS_DS2_en_csv_v2_35861.zip</t>
        </is>
      </c>
    </row>
    <row r="14697" ht="13" customHeight="1">
      <c r="A14697" s="161" t="inlineStr">
        <is>
          <t>VEN</t>
        </is>
      </c>
      <c r="B14697" s="161" t="inlineStr">
        <is>
          <t>Venezuela, RB</t>
        </is>
      </c>
      <c r="C14697" s="161" t="inlineStr">
        <is>
          <t>Latin America &amp; Caribbean</t>
        </is>
      </c>
      <c r="D14697" s="161" t="inlineStr">
        <is>
          <t>Lower middle income</t>
        </is>
      </c>
      <c r="E14697" s="161" t="b">
        <v>0</v>
      </c>
      <c r="F14697" s="161" t="inlineStr">
        <is>
          <t>coal_rents_pct_gdp</t>
        </is>
      </c>
      <c r="G14697" s="161" t="n">
        <v>0.007</v>
      </c>
      <c r="H14697" s="161" t="inlineStr">
        <is>
          <t>2014</t>
        </is>
      </c>
      <c r="I14697" s="161" t="inlineStr">
        <is>
          <t>API_NY_GDP_COAL_RT_ZS_DS2_en_csv_v2_35370.zip</t>
        </is>
      </c>
    </row>
    <row r="14698" ht="13" customHeight="1">
      <c r="A14698" s="161" t="inlineStr">
        <is>
          <t>VEN</t>
        </is>
      </c>
      <c r="B14698" s="161" t="inlineStr">
        <is>
          <t>Venezuela, RB</t>
        </is>
      </c>
      <c r="C14698" s="161" t="inlineStr">
        <is>
          <t>Latin America &amp; Caribbean</t>
        </is>
      </c>
      <c r="D14698" s="161" t="inlineStr">
        <is>
          <t>Lower middle income</t>
        </is>
      </c>
      <c r="E14698" s="161" t="b">
        <v>0</v>
      </c>
      <c r="F14698" s="161" t="inlineStr">
        <is>
          <t>other_fossil_gen_share_pct</t>
        </is>
      </c>
      <c r="G14698" s="161" t="n">
        <v>4.368</v>
      </c>
      <c r="H14698" s="161" t="inlineStr">
        <is>
          <t>2024</t>
        </is>
      </c>
      <c r="I14698" s="161" t="inlineStr">
        <is>
          <t>release_generation_yearly_global.csv</t>
        </is>
      </c>
    </row>
    <row r="14699" ht="13" customHeight="1">
      <c r="A14699" s="161" t="inlineStr">
        <is>
          <t>VEN</t>
        </is>
      </c>
      <c r="B14699" s="161" t="inlineStr">
        <is>
          <t>Venezuela, RB</t>
        </is>
      </c>
      <c r="C14699" s="161" t="inlineStr">
        <is>
          <t>Latin America &amp; Caribbean</t>
        </is>
      </c>
      <c r="D14699" s="161" t="inlineStr">
        <is>
          <t>Lower middle income</t>
        </is>
      </c>
      <c r="E14699" s="161" t="b">
        <v>0</v>
      </c>
      <c r="F14699" s="161" t="inlineStr">
        <is>
          <t>renewable_share_electricity_pct</t>
        </is>
      </c>
      <c r="G14699" s="161" t="n">
        <v>67.973</v>
      </c>
      <c r="H14699" s="161" t="inlineStr">
        <is>
          <t>2024</t>
        </is>
      </c>
      <c r="I14699" s="161" t="inlineStr">
        <is>
          <t>imffossilfuelsubsidiesdata.xlsb</t>
        </is>
      </c>
    </row>
    <row r="14700" ht="13" customHeight="1">
      <c r="A14700" s="161" t="inlineStr">
        <is>
          <t>VEN</t>
        </is>
      </c>
      <c r="B14700" s="161" t="inlineStr">
        <is>
          <t>Venezuela, RB</t>
        </is>
      </c>
      <c r="C14700" s="161" t="inlineStr">
        <is>
          <t>Latin America &amp; Caribbean</t>
        </is>
      </c>
      <c r="D14700" s="161" t="inlineStr">
        <is>
          <t>Lower middle income</t>
        </is>
      </c>
      <c r="E14700" s="161" t="b">
        <v>0</v>
      </c>
      <c r="F14700" s="161" t="inlineStr">
        <is>
          <t>re_share_change_pp</t>
        </is>
      </c>
      <c r="G14700" s="161" t="n">
        <v>0.797</v>
      </c>
      <c r="H14700" s="161" t="inlineStr">
        <is>
          <t>2024</t>
        </is>
      </c>
      <c r="I14700" s="161" t="inlineStr">
        <is>
          <t>release_generation_yearly_global.csv</t>
        </is>
      </c>
    </row>
    <row r="14701" ht="13" customHeight="1">
      <c r="A14701" s="161" t="inlineStr">
        <is>
          <t>VEN</t>
        </is>
      </c>
      <c r="B14701" s="161" t="inlineStr">
        <is>
          <t>Venezuela, RB</t>
        </is>
      </c>
      <c r="C14701" s="161" t="inlineStr">
        <is>
          <t>Latin America &amp; Caribbean</t>
        </is>
      </c>
      <c r="D14701" s="161" t="inlineStr">
        <is>
          <t>Lower middle income</t>
        </is>
      </c>
      <c r="E14701" s="161" t="b">
        <v>0</v>
      </c>
      <c r="F14701" s="161" t="inlineStr">
        <is>
          <t>re_capacity_growth_pct</t>
        </is>
      </c>
      <c r="G14701" s="161" t="n">
        <v>0</v>
      </c>
      <c r="H14701" s="161" t="inlineStr">
        <is>
          <t>2024</t>
        </is>
      </c>
      <c r="I14701" s="161" t="inlineStr">
        <is>
          <t>release_generation_yearly_global.csv</t>
        </is>
      </c>
    </row>
    <row r="14702" ht="13" customHeight="1">
      <c r="A14702" s="161" t="inlineStr">
        <is>
          <t>VEN</t>
        </is>
      </c>
      <c r="B14702" s="161" t="inlineStr">
        <is>
          <t>Venezuela, RB</t>
        </is>
      </c>
      <c r="C14702" s="161" t="inlineStr">
        <is>
          <t>Latin America &amp; Caribbean</t>
        </is>
      </c>
      <c r="D14702" s="161" t="inlineStr">
        <is>
          <t>Lower middle income</t>
        </is>
      </c>
      <c r="E14702" s="161" t="b">
        <v>0</v>
      </c>
      <c r="F14702" s="161" t="inlineStr">
        <is>
          <t>inn_total_inv_2030_pct_gdp</t>
        </is>
      </c>
      <c r="G14702" s="161" t="n">
        <v>8.47341473886862</v>
      </c>
      <c r="H14702" s="161" t="inlineStr">
        <is>
          <t>2030</t>
        </is>
      </c>
      <c r="I14702" s="161" t="inlineStr">
        <is>
          <t>Mitigation_Investment_Needs_v1.1.xlsx (InvestmentNeeds v1.1, model output)</t>
        </is>
      </c>
    </row>
    <row r="14703" ht="13" customHeight="1">
      <c r="A14703" s="161" t="inlineStr">
        <is>
          <t>VEN</t>
        </is>
      </c>
      <c r="B14703" s="161" t="inlineStr">
        <is>
          <t>Venezuela, RB</t>
        </is>
      </c>
      <c r="C14703" s="161" t="inlineStr">
        <is>
          <t>Latin America &amp; Caribbean</t>
        </is>
      </c>
      <c r="D14703" s="161" t="inlineStr">
        <is>
          <t>Lower middle income</t>
        </is>
      </c>
      <c r="E14703" s="161" t="b">
        <v>0</v>
      </c>
      <c r="F14703" s="161" t="inlineStr">
        <is>
          <t>inn_incr_inv_2030_pct_gdp</t>
        </is>
      </c>
      <c r="G14703" s="161" t="n">
        <v>2.03361953732847</v>
      </c>
      <c r="H14703" s="161" t="inlineStr">
        <is>
          <t>2030</t>
        </is>
      </c>
      <c r="I14703" s="161" t="inlineStr">
        <is>
          <t>Mitigation_Investment_Needs_v1.1.xlsx (InvestmentNeeds v1.1, model output)</t>
        </is>
      </c>
    </row>
    <row r="14704" ht="13" customHeight="1">
      <c r="A14704" s="161" t="inlineStr">
        <is>
          <t>VEN</t>
        </is>
      </c>
      <c r="B14704" s="161" t="inlineStr">
        <is>
          <t>Venezuela, RB</t>
        </is>
      </c>
      <c r="C14704" s="161" t="inlineStr">
        <is>
          <t>Latin America &amp; Caribbean</t>
        </is>
      </c>
      <c r="D14704" s="161" t="inlineStr">
        <is>
          <t>Lower middle income</t>
        </is>
      </c>
      <c r="E14704" s="161" t="b">
        <v>0</v>
      </c>
      <c r="F14704" s="161" t="inlineStr">
        <is>
          <t>inn_incr_inv_gen_2030_pct_gdp</t>
        </is>
      </c>
      <c r="G14704" s="161" t="n">
        <v>0.6322866874586011</v>
      </c>
      <c r="H14704" s="161" t="inlineStr">
        <is>
          <t>2030</t>
        </is>
      </c>
      <c r="I14704" s="161" t="inlineStr">
        <is>
          <t>Mitigation_Investment_Needs_v1.1.xlsx (InvestmentNeeds v1.1, model output)</t>
        </is>
      </c>
    </row>
    <row r="14705" ht="13" customHeight="1">
      <c r="A14705" s="161" t="inlineStr">
        <is>
          <t>VEN</t>
        </is>
      </c>
      <c r="B14705" s="161" t="inlineStr">
        <is>
          <t>Venezuela, RB</t>
        </is>
      </c>
      <c r="C14705" s="161" t="inlineStr">
        <is>
          <t>Latin America &amp; Caribbean</t>
        </is>
      </c>
      <c r="D14705" s="161" t="inlineStr">
        <is>
          <t>Lower middle income</t>
        </is>
      </c>
      <c r="E14705" s="161" t="b">
        <v>0</v>
      </c>
      <c r="F14705" s="161" t="inlineStr">
        <is>
          <t>inn_incr_inv_grid_2030_pct_gdp</t>
        </is>
      </c>
      <c r="G14705" s="161" t="n">
        <v>0.4335680142573264</v>
      </c>
      <c r="H14705" s="161" t="inlineStr">
        <is>
          <t>2030</t>
        </is>
      </c>
      <c r="I14705" s="161" t="inlineStr">
        <is>
          <t>Mitigation_Investment_Needs_v1.1.xlsx (InvestmentNeeds v1.1, model output)</t>
        </is>
      </c>
    </row>
    <row r="14706" ht="13" customHeight="1">
      <c r="A14706" s="161" t="inlineStr">
        <is>
          <t>VEN</t>
        </is>
      </c>
      <c r="B14706" s="161" t="inlineStr">
        <is>
          <t>Venezuela, RB</t>
        </is>
      </c>
      <c r="C14706" s="161" t="inlineStr">
        <is>
          <t>Latin America &amp; Caribbean</t>
        </is>
      </c>
      <c r="D14706" s="161" t="inlineStr">
        <is>
          <t>Lower middle income</t>
        </is>
      </c>
      <c r="E14706" s="161" t="b">
        <v>0</v>
      </c>
      <c r="F14706" s="161" t="inlineStr">
        <is>
          <t>inn_incr_inv_trn_2030_pct_gdp</t>
        </is>
      </c>
      <c r="G14706" s="161" t="n">
        <v>0.1755031280666663</v>
      </c>
      <c r="H14706" s="161" t="inlineStr">
        <is>
          <t>2030</t>
        </is>
      </c>
      <c r="I14706" s="161" t="inlineStr">
        <is>
          <t>Mitigation_Investment_Needs_v1.1.xlsx (InvestmentNeeds v1.1, model output)</t>
        </is>
      </c>
    </row>
    <row r="14707" ht="13" customHeight="1">
      <c r="A14707" s="161" t="inlineStr">
        <is>
          <t>VEN</t>
        </is>
      </c>
      <c r="B14707" s="161" t="inlineStr">
        <is>
          <t>Venezuela, RB</t>
        </is>
      </c>
      <c r="C14707" s="161" t="inlineStr">
        <is>
          <t>Latin America &amp; Caribbean</t>
        </is>
      </c>
      <c r="D14707" s="161" t="inlineStr">
        <is>
          <t>Lower middle income</t>
        </is>
      </c>
      <c r="E14707" s="161" t="b">
        <v>0</v>
      </c>
      <c r="F14707" s="161" t="inlineStr">
        <is>
          <t>inn_incr_inv_bld_2030_pct_gdp</t>
        </is>
      </c>
      <c r="G14707" s="161" t="n">
        <v>0.1361954735531216</v>
      </c>
      <c r="H14707" s="161" t="inlineStr">
        <is>
          <t>2030</t>
        </is>
      </c>
      <c r="I14707" s="161" t="inlineStr">
        <is>
          <t>Mitigation_Investment_Needs_v1.1.xlsx (InvestmentNeeds v1.1, model output)</t>
        </is>
      </c>
    </row>
    <row r="14708" ht="13" customHeight="1">
      <c r="A14708" s="161" t="inlineStr">
        <is>
          <t>VEN</t>
        </is>
      </c>
      <c r="B14708" s="161" t="inlineStr">
        <is>
          <t>Venezuela, RB</t>
        </is>
      </c>
      <c r="C14708" s="161" t="inlineStr">
        <is>
          <t>Latin America &amp; Caribbean</t>
        </is>
      </c>
      <c r="D14708" s="161" t="inlineStr">
        <is>
          <t>Lower middle income</t>
        </is>
      </c>
      <c r="E14708" s="161" t="b">
        <v>0</v>
      </c>
      <c r="F14708" s="161" t="inlineStr">
        <is>
          <t>inn_incr_inv_ind_2030_pct_gdp</t>
        </is>
      </c>
      <c r="G14708" s="161" t="n">
        <v>0.11419290758741</v>
      </c>
      <c r="H14708" s="161" t="inlineStr">
        <is>
          <t>2030</t>
        </is>
      </c>
      <c r="I14708" s="161" t="inlineStr">
        <is>
          <t>Mitigation_Investment_Needs_v1.1.xlsx (InvestmentNeeds v1.1, model output)</t>
        </is>
      </c>
    </row>
    <row r="14709" ht="13" customHeight="1">
      <c r="A14709" s="161" t="inlineStr">
        <is>
          <t>VEN</t>
        </is>
      </c>
      <c r="B14709" s="161" t="inlineStr">
        <is>
          <t>Venezuela, RB</t>
        </is>
      </c>
      <c r="C14709" s="161" t="inlineStr">
        <is>
          <t>Latin America &amp; Caribbean</t>
        </is>
      </c>
      <c r="D14709" s="161" t="inlineStr">
        <is>
          <t>Lower middle income</t>
        </is>
      </c>
      <c r="E14709" s="161" t="b">
        <v>0</v>
      </c>
      <c r="F14709" s="161" t="inlineStr">
        <is>
          <t>inn_incr_inv_fuel_2030_pct_gdp</t>
        </is>
      </c>
      <c r="G14709" s="161" t="n">
        <v>0.1135849273925469</v>
      </c>
      <c r="H14709" s="161" t="inlineStr">
        <is>
          <t>2030</t>
        </is>
      </c>
      <c r="I14709" s="161" t="inlineStr">
        <is>
          <t>Mitigation_Investment_Needs_v1.1.xlsx (InvestmentNeeds v1.1, model output)</t>
        </is>
      </c>
    </row>
    <row r="14710" ht="13" customHeight="1">
      <c r="A14710" s="161" t="inlineStr">
        <is>
          <t>VEN</t>
        </is>
      </c>
      <c r="B14710" s="161" t="inlineStr">
        <is>
          <t>Venezuela, RB</t>
        </is>
      </c>
      <c r="C14710" s="161" t="inlineStr">
        <is>
          <t>Latin America &amp; Caribbean</t>
        </is>
      </c>
      <c r="D14710" s="161" t="inlineStr">
        <is>
          <t>Lower middle income</t>
        </is>
      </c>
      <c r="E14710" s="161" t="b">
        <v>0</v>
      </c>
      <c r="F14710" s="161" t="inlineStr">
        <is>
          <t>inn_incr_inv_afolu_2030_pct_gdp</t>
        </is>
      </c>
      <c r="G14710" s="161" t="n">
        <v>0.4282883990128021</v>
      </c>
      <c r="H14710" s="161" t="inlineStr">
        <is>
          <t>2030</t>
        </is>
      </c>
      <c r="I14710" s="161" t="inlineStr">
        <is>
          <t>Mitigation_Investment_Needs_v1.1.xlsx (InvestmentNeeds v1.1, model output)</t>
        </is>
      </c>
    </row>
    <row r="14711" ht="13" customHeight="1">
      <c r="A14711" s="161" t="inlineStr">
        <is>
          <t>VEN</t>
        </is>
      </c>
      <c r="B14711" s="161" t="inlineStr">
        <is>
          <t>Venezuela, RB</t>
        </is>
      </c>
      <c r="C14711" s="161" t="inlineStr">
        <is>
          <t>Latin America &amp; Caribbean</t>
        </is>
      </c>
      <c r="D14711" s="161" t="inlineStr">
        <is>
          <t>Lower middle income</t>
        </is>
      </c>
      <c r="E14711" s="161" t="b">
        <v>0</v>
      </c>
      <c r="F14711" s="161" t="inlineStr">
        <is>
          <t>inn_incr_cost_a_2030_pct_gdp</t>
        </is>
      </c>
      <c r="G14711" s="161" t="n">
        <v>0.181765313780284</v>
      </c>
      <c r="H14711" s="161" t="inlineStr">
        <is>
          <t>2030</t>
        </is>
      </c>
      <c r="I14711" s="161" t="inlineStr">
        <is>
          <t>Mitigation_Investment_Needs_v1.1.xlsx (InvestmentNeeds v1.1, model output)</t>
        </is>
      </c>
    </row>
    <row r="14712" ht="13" customHeight="1">
      <c r="A14712" s="161" t="inlineStr">
        <is>
          <t>VEN</t>
        </is>
      </c>
      <c r="B14712" s="161" t="inlineStr">
        <is>
          <t>Venezuela, RB</t>
        </is>
      </c>
      <c r="C14712" s="161" t="inlineStr">
        <is>
          <t>Latin America &amp; Caribbean</t>
        </is>
      </c>
      <c r="D14712" s="161" t="inlineStr">
        <is>
          <t>Lower middle income</t>
        </is>
      </c>
      <c r="E14712" s="161" t="b">
        <v>0</v>
      </c>
      <c r="F14712" s="161" t="inlineStr">
        <is>
          <t>inn_incr_cost_b_2030_pct_gdp</t>
        </is>
      </c>
      <c r="G14712" s="161" t="n">
        <v>0.106667964947463</v>
      </c>
      <c r="H14712" s="161" t="inlineStr">
        <is>
          <t>2030</t>
        </is>
      </c>
      <c r="I14712" s="161" t="inlineStr">
        <is>
          <t>Mitigation_Investment_Needs_v1.1.xlsx (InvestmentNeeds v1.1, model output)</t>
        </is>
      </c>
    </row>
    <row r="14713" ht="13" customHeight="1">
      <c r="A14713" s="161" t="inlineStr">
        <is>
          <t>VEN</t>
        </is>
      </c>
      <c r="B14713" s="161" t="inlineStr">
        <is>
          <t>Venezuela, RB</t>
        </is>
      </c>
      <c r="C14713" s="161" t="inlineStr">
        <is>
          <t>Latin America &amp; Caribbean</t>
        </is>
      </c>
      <c r="D14713" s="161" t="inlineStr">
        <is>
          <t>Lower middle income</t>
        </is>
      </c>
      <c r="E14713" s="161" t="b">
        <v>0</v>
      </c>
      <c r="F14713" s="161" t="inlineStr">
        <is>
          <t>inn_incr_cost_c_2030_pct_gdp</t>
        </is>
      </c>
      <c r="G14713" s="161" t="n">
        <v>0.0414777989049105</v>
      </c>
      <c r="H14713" s="161" t="inlineStr">
        <is>
          <t>2030</t>
        </is>
      </c>
      <c r="I14713" s="161" t="inlineStr">
        <is>
          <t>Mitigation_Investment_Needs_v1.1.xlsx (InvestmentNeeds v1.1, model output)</t>
        </is>
      </c>
    </row>
    <row r="14714" ht="13" customHeight="1">
      <c r="A14714" s="161" t="inlineStr">
        <is>
          <t>VEN</t>
        </is>
      </c>
      <c r="B14714" s="161" t="inlineStr">
        <is>
          <t>Venezuela, RB</t>
        </is>
      </c>
      <c r="C14714" s="161" t="inlineStr">
        <is>
          <t>Latin America &amp; Caribbean</t>
        </is>
      </c>
      <c r="D14714" s="161" t="inlineStr">
        <is>
          <t>Lower middle income</t>
        </is>
      </c>
      <c r="E14714" s="161" t="b">
        <v>0</v>
      </c>
      <c r="F14714" s="161" t="inlineStr">
        <is>
          <t>inn_cost_per_t_b_2030_usd</t>
        </is>
      </c>
      <c r="G14714" s="161" t="n">
        <v>109.229466058748</v>
      </c>
      <c r="H14714" s="161" t="inlineStr">
        <is>
          <t>2030</t>
        </is>
      </c>
      <c r="I14714" s="161" t="inlineStr">
        <is>
          <t>Mitigation_Investment_Needs_v1.1.xlsx (InvestmentNeeds v1.1, model output)</t>
        </is>
      </c>
    </row>
    <row r="14715" ht="13" customHeight="1">
      <c r="A14715" s="161" t="inlineStr">
        <is>
          <t>VEN</t>
        </is>
      </c>
      <c r="B14715" s="161" t="inlineStr">
        <is>
          <t>Venezuela, RB</t>
        </is>
      </c>
      <c r="C14715" s="161" t="inlineStr">
        <is>
          <t>Latin America &amp; Caribbean</t>
        </is>
      </c>
      <c r="D14715" s="161" t="inlineStr">
        <is>
          <t>Lower middle income</t>
        </is>
      </c>
      <c r="E14715" s="161" t="b">
        <v>0</v>
      </c>
      <c r="F14715" s="161" t="inlineStr">
        <is>
          <t>inn_coc_penalty_2030_pct_gdp</t>
        </is>
      </c>
      <c r="G14715" s="161" t="n">
        <v>0.3129056201367527</v>
      </c>
      <c r="H14715" s="161" t="inlineStr">
        <is>
          <t>2030</t>
        </is>
      </c>
      <c r="I14715" s="161" t="inlineStr">
        <is>
          <t>Mitigation_Investment_Needs_v1.1.xlsx (InvestmentNeeds v1.1, model output)</t>
        </is>
      </c>
    </row>
    <row r="14716" ht="13" customHeight="1">
      <c r="A14716" s="161" t="inlineStr">
        <is>
          <t>VEN</t>
        </is>
      </c>
      <c r="B14716" s="161" t="inlineStr">
        <is>
          <t>Venezuela, RB</t>
        </is>
      </c>
      <c r="C14716" s="161" t="inlineStr">
        <is>
          <t>Latin America &amp; Caribbean</t>
        </is>
      </c>
      <c r="D14716" s="161" t="inlineStr">
        <is>
          <t>Lower middle income</t>
        </is>
      </c>
      <c r="E14716" s="161" t="b">
        <v>0</v>
      </c>
      <c r="F14716" s="161" t="inlineStr">
        <is>
          <t>inn_pima_adj_inv_2030_pct_gdp</t>
        </is>
      </c>
      <c r="G14716" s="161" t="n">
        <v>9.727015823523203</v>
      </c>
      <c r="H14716" s="161" t="inlineStr">
        <is>
          <t>2030</t>
        </is>
      </c>
      <c r="I14716" s="161" t="inlineStr">
        <is>
          <t>Mitigation_Investment_Needs_v1.1.xlsx (InvestmentNeeds v1.1, model output)</t>
        </is>
      </c>
    </row>
    <row r="14717" ht="13" customHeight="1">
      <c r="A14717" s="161" t="inlineStr">
        <is>
          <t>VEN</t>
        </is>
      </c>
      <c r="B14717" s="161" t="inlineStr">
        <is>
          <t>Venezuela, RB</t>
        </is>
      </c>
      <c r="C14717" s="161" t="inlineStr">
        <is>
          <t>Latin America &amp; Caribbean</t>
        </is>
      </c>
      <c r="D14717" s="161" t="inlineStr">
        <is>
          <t>Lower middle income</t>
        </is>
      </c>
      <c r="E14717" s="161" t="b">
        <v>0</v>
      </c>
      <c r="F14717" s="161" t="inlineStr">
        <is>
          <t>nmim_nz_inv_2030_pct_gdp</t>
        </is>
      </c>
      <c r="G14717" s="161" t="n">
        <v>7.193380432257397</v>
      </c>
      <c r="H14717" s="161" t="inlineStr">
        <is>
          <t>2030</t>
        </is>
      </c>
      <c r="I14717" s="161" t="inlineStr">
        <is>
          <t>nmim_summary_v0_2.csv (InvestmentNeeds NMIM v0.2, model output)</t>
        </is>
      </c>
    </row>
    <row r="14718" ht="13" customHeight="1">
      <c r="A14718" s="161" t="inlineStr">
        <is>
          <t>VEN</t>
        </is>
      </c>
      <c r="B14718" s="161" t="inlineStr">
        <is>
          <t>Venezuela, RB</t>
        </is>
      </c>
      <c r="C14718" s="161" t="inlineStr">
        <is>
          <t>Latin America &amp; Caribbean</t>
        </is>
      </c>
      <c r="D14718" s="161" t="inlineStr">
        <is>
          <t>Lower middle income</t>
        </is>
      </c>
      <c r="E14718" s="161" t="b">
        <v>0</v>
      </c>
      <c r="F14718" s="161" t="inlineStr">
        <is>
          <t>nmim_typ1_2030_pct_gdp</t>
        </is>
      </c>
      <c r="G14718" s="161" t="n">
        <v>1.632644671389234</v>
      </c>
      <c r="H14718" s="161" t="inlineStr">
        <is>
          <t>2030</t>
        </is>
      </c>
      <c r="I14718" s="161" t="inlineStr">
        <is>
          <t>nmim_summary_v0_2.csv (InvestmentNeeds NMIM v0.2, model output)</t>
        </is>
      </c>
    </row>
    <row r="14719" ht="13" customHeight="1">
      <c r="A14719" s="161" t="inlineStr">
        <is>
          <t>VEN</t>
        </is>
      </c>
      <c r="B14719" s="161" t="inlineStr">
        <is>
          <t>Venezuela, RB</t>
        </is>
      </c>
      <c r="C14719" s="161" t="inlineStr">
        <is>
          <t>Latin America &amp; Caribbean</t>
        </is>
      </c>
      <c r="D14719" s="161" t="inlineStr">
        <is>
          <t>Lower middle income</t>
        </is>
      </c>
      <c r="E14719" s="161" t="b">
        <v>0</v>
      </c>
      <c r="F14719" s="161" t="inlineStr">
        <is>
          <t>nmim_typ2_2030_pct_gdp</t>
        </is>
      </c>
      <c r="G14719" s="161" t="n">
        <v>0.8284674308806581</v>
      </c>
      <c r="H14719" s="161" t="inlineStr">
        <is>
          <t>2030</t>
        </is>
      </c>
      <c r="I14719" s="161" t="inlineStr">
        <is>
          <t>nmim_summary_v0_2.csv (InvestmentNeeds NMIM v0.2, model output)</t>
        </is>
      </c>
    </row>
    <row r="14720" ht="13" customHeight="1">
      <c r="A14720" s="161" t="inlineStr">
        <is>
          <t>VEN</t>
        </is>
      </c>
      <c r="B14720" s="161" t="inlineStr">
        <is>
          <t>Venezuela, RB</t>
        </is>
      </c>
      <c r="C14720" s="161" t="inlineStr">
        <is>
          <t>Latin America &amp; Caribbean</t>
        </is>
      </c>
      <c r="D14720" s="161" t="inlineStr">
        <is>
          <t>Lower middle income</t>
        </is>
      </c>
      <c r="E14720" s="161" t="b">
        <v>0</v>
      </c>
      <c r="F14720" s="161" t="inlineStr">
        <is>
          <t>nmim_typ3_2030_pct_gdp</t>
        </is>
      </c>
      <c r="G14720" s="161" t="n">
        <v>0.6468864306093531</v>
      </c>
      <c r="H14720" s="161" t="inlineStr">
        <is>
          <t>2030</t>
        </is>
      </c>
      <c r="I14720" s="161" t="inlineStr">
        <is>
          <t>nmim_summary_v0_2.csv (InvestmentNeeds NMIM v0.2, model output)</t>
        </is>
      </c>
    </row>
    <row r="14721" ht="13" customHeight="1">
      <c r="A14721" s="161" t="inlineStr">
        <is>
          <t>VEN</t>
        </is>
      </c>
      <c r="B14721" s="161" t="inlineStr">
        <is>
          <t>Venezuela, RB</t>
        </is>
      </c>
      <c r="C14721" s="161" t="inlineStr">
        <is>
          <t>Latin America &amp; Caribbean</t>
        </is>
      </c>
      <c r="D14721" s="161" t="inlineStr">
        <is>
          <t>Lower middle income</t>
        </is>
      </c>
      <c r="E14721" s="161" t="b">
        <v>0</v>
      </c>
      <c r="F14721" s="161" t="inlineStr">
        <is>
          <t>nmim_typ4_2030_pct_gdp</t>
        </is>
      </c>
      <c r="G14721" s="161" t="n">
        <v>3.04137470462134</v>
      </c>
      <c r="H14721" s="161" t="inlineStr">
        <is>
          <t>2030</t>
        </is>
      </c>
      <c r="I14721" s="161" t="inlineStr">
        <is>
          <t>nmim_summary_v0_2.csv (InvestmentNeeds NMIM v0.2, model output)</t>
        </is>
      </c>
    </row>
    <row r="14722" ht="13" customHeight="1">
      <c r="A14722" s="161" t="inlineStr">
        <is>
          <t>VEN</t>
        </is>
      </c>
      <c r="B14722" s="161" t="inlineStr">
        <is>
          <t>Venezuela, RB</t>
        </is>
      </c>
      <c r="C14722" s="161" t="inlineStr">
        <is>
          <t>Latin America &amp; Caribbean</t>
        </is>
      </c>
      <c r="D14722" s="161" t="inlineStr">
        <is>
          <t>Lower middle income</t>
        </is>
      </c>
      <c r="E14722" s="161" t="b">
        <v>0</v>
      </c>
      <c r="F14722" s="161" t="inlineStr">
        <is>
          <t>nmim_typ5_2030_pct_gdp</t>
        </is>
      </c>
      <c r="G14722" s="161" t="n">
        <v>1.044007196578947</v>
      </c>
      <c r="H14722" s="161" t="inlineStr">
        <is>
          <t>2030</t>
        </is>
      </c>
      <c r="I14722" s="161" t="inlineStr">
        <is>
          <t>nmim_summary_v0_2.csv (InvestmentNeeds NMIM v0.2, model output)</t>
        </is>
      </c>
    </row>
    <row r="14723" ht="13" customHeight="1">
      <c r="A14723" s="161" t="inlineStr">
        <is>
          <t>VEN</t>
        </is>
      </c>
      <c r="B14723" s="161" t="inlineStr">
        <is>
          <t>Venezuela, RB</t>
        </is>
      </c>
      <c r="C14723" s="161" t="inlineStr">
        <is>
          <t>Latin America &amp; Caribbean</t>
        </is>
      </c>
      <c r="D14723" s="161" t="inlineStr">
        <is>
          <t>Lower middle income</t>
        </is>
      </c>
      <c r="E14723" s="161" t="b">
        <v>0</v>
      </c>
      <c r="F14723" s="161" t="inlineStr">
        <is>
          <t>nmim_budget_need_2030_pct_gdp</t>
        </is>
      </c>
      <c r="G14723" s="161" t="n">
        <v>2.545057082910609</v>
      </c>
      <c r="H14723" s="161" t="inlineStr">
        <is>
          <t>2030</t>
        </is>
      </c>
      <c r="I14723" s="161" t="inlineStr">
        <is>
          <t>nmim_summary_v0_2.csv (InvestmentNeeds NMIM v0.2, model output)</t>
        </is>
      </c>
    </row>
    <row r="14724" ht="13" customHeight="1">
      <c r="A14724" s="161" t="inlineStr">
        <is>
          <t>VEN</t>
        </is>
      </c>
      <c r="B14724" s="161" t="inlineStr">
        <is>
          <t>Venezuela, RB</t>
        </is>
      </c>
      <c r="C14724" s="161" t="inlineStr">
        <is>
          <t>Latin America &amp; Caribbean</t>
        </is>
      </c>
      <c r="D14724" s="161" t="inlineStr">
        <is>
          <t>Lower middle income</t>
        </is>
      </c>
      <c r="E14724" s="161" t="b">
        <v>0</v>
      </c>
      <c r="F14724" s="161" t="inlineStr">
        <is>
          <t>nmim_private_share_2030_pct</t>
        </is>
      </c>
      <c r="G14724" s="161" t="n">
        <v>53.10237594777109</v>
      </c>
      <c r="H14724" s="161" t="inlineStr">
        <is>
          <t>2030</t>
        </is>
      </c>
      <c r="I14724" s="161" t="inlineStr">
        <is>
          <t>nmim_summary_v0_2.csv (InvestmentNeeds NMIM v0.2, model output)</t>
        </is>
      </c>
    </row>
    <row r="14725" ht="13" customHeight="1">
      <c r="A14725" s="161" t="inlineStr">
        <is>
          <t>VEN</t>
        </is>
      </c>
      <c r="B14725" s="161" t="inlineStr">
        <is>
          <t>Venezuela, RB</t>
        </is>
      </c>
      <c r="C14725" s="161" t="inlineStr">
        <is>
          <t>Latin America &amp; Caribbean</t>
        </is>
      </c>
      <c r="D14725" s="161" t="inlineStr">
        <is>
          <t>Lower middle income</t>
        </is>
      </c>
      <c r="E14725" s="161" t="b">
        <v>0</v>
      </c>
      <c r="F14725" s="161" t="inlineStr">
        <is>
          <t>nmim_incr_inv_2030_pct_gdp</t>
        </is>
      </c>
      <c r="G14725" s="161" t="n">
        <v>5.815053320796381</v>
      </c>
      <c r="H14725" s="161" t="inlineStr">
        <is>
          <t>2030</t>
        </is>
      </c>
      <c r="I14725" s="161" t="inlineStr">
        <is>
          <t>nmim_summary_v0_2.csv (InvestmentNeeds NMIM v0.2, model output)</t>
        </is>
      </c>
    </row>
    <row r="14726" ht="13" customHeight="1">
      <c r="A14726" s="161" t="inlineStr">
        <is>
          <t>VEN</t>
        </is>
      </c>
      <c r="B14726" s="161" t="inlineStr">
        <is>
          <t>Venezuela, RB</t>
        </is>
      </c>
      <c r="C14726" s="161" t="inlineStr">
        <is>
          <t>Latin America &amp; Caribbean</t>
        </is>
      </c>
      <c r="D14726" s="161" t="inlineStr">
        <is>
          <t>Lower middle income</t>
        </is>
      </c>
      <c r="E14726" s="161" t="b">
        <v>0</v>
      </c>
      <c r="F14726" s="161" t="inlineStr">
        <is>
          <t>nmim_incr_inv_2050_pct_gdp</t>
        </is>
      </c>
      <c r="G14726" s="161" t="n">
        <v>6.313112321823633</v>
      </c>
      <c r="H14726" s="161" t="inlineStr">
        <is>
          <t>2050</t>
        </is>
      </c>
      <c r="I14726" s="161" t="inlineStr">
        <is>
          <t>nmim_summary_v0_2.csv (InvestmentNeeds NMIM v0.2, model output)</t>
        </is>
      </c>
    </row>
    <row r="14727" ht="13" customHeight="1">
      <c r="A14727" s="161" t="inlineStr">
        <is>
          <t>VEN</t>
        </is>
      </c>
      <c r="B14727" s="161" t="inlineStr">
        <is>
          <t>Venezuela, RB</t>
        </is>
      </c>
      <c r="C14727" s="161" t="inlineStr">
        <is>
          <t>Latin America &amp; Caribbean</t>
        </is>
      </c>
      <c r="D14727" s="161" t="inlineStr">
        <is>
          <t>Lower middle income</t>
        </is>
      </c>
      <c r="E14727" s="161" t="b">
        <v>0</v>
      </c>
      <c r="F14727" s="161" t="inlineStr">
        <is>
          <t>nmim_pv_incr_cost_b_pct_gdp</t>
        </is>
      </c>
      <c r="G14727" s="161" t="n">
        <v>47.98518250338286</v>
      </c>
      <c r="H14727" s="161" t="inlineStr">
        <is>
          <t>2025-2050</t>
        </is>
      </c>
      <c r="I14727" s="161" t="inlineStr">
        <is>
          <t>nmim_summary_v0_2.csv (InvestmentNeeds NMIM v0.2, model output)</t>
        </is>
      </c>
    </row>
    <row r="14728" ht="13" customHeight="1">
      <c r="A14728" s="161" t="inlineStr">
        <is>
          <t>VEN</t>
        </is>
      </c>
      <c r="B14728" s="161" t="inlineStr">
        <is>
          <t>Venezuela, RB</t>
        </is>
      </c>
      <c r="C14728" s="161" t="inlineStr">
        <is>
          <t>Latin America &amp; Caribbean</t>
        </is>
      </c>
      <c r="D14728" s="161" t="inlineStr">
        <is>
          <t>Lower middle income</t>
        </is>
      </c>
      <c r="E14728" s="161" t="b">
        <v>0</v>
      </c>
      <c r="F14728" s="161" t="inlineStr">
        <is>
          <t>price_diesel_usd_litre</t>
        </is>
      </c>
      <c r="G14728" s="161" t="n">
        <v>0.008999999999999999</v>
      </c>
      <c r="H14728" s="161" t="inlineStr">
        <is>
          <t>2024</t>
        </is>
      </c>
      <c r="I14728" s="161" t="inlineStr">
        <is>
          <t>imffossilfuelsubsidiesdata.xlsb</t>
        </is>
      </c>
    </row>
    <row r="14729" ht="13" customHeight="1">
      <c r="A14729" s="161" t="inlineStr">
        <is>
          <t>VEN</t>
        </is>
      </c>
      <c r="B14729" s="161" t="inlineStr">
        <is>
          <t>Venezuela, RB</t>
        </is>
      </c>
      <c r="C14729" s="161" t="inlineStr">
        <is>
          <t>Latin America &amp; Caribbean</t>
        </is>
      </c>
      <c r="D14729" s="161" t="inlineStr">
        <is>
          <t>Lower middle income</t>
        </is>
      </c>
      <c r="E14729" s="161" t="b">
        <v>0</v>
      </c>
      <c r="F14729" s="161" t="inlineStr">
        <is>
          <t>price_gasoline_usd_litre</t>
        </is>
      </c>
      <c r="G14729" s="161" t="n">
        <v>0.025</v>
      </c>
      <c r="H14729" s="161" t="inlineStr">
        <is>
          <t>2024</t>
        </is>
      </c>
      <c r="I14729" s="161" t="inlineStr">
        <is>
          <t>imffossilfuelsubsidiesdata.xlsb</t>
        </is>
      </c>
    </row>
    <row r="14730" ht="13" customHeight="1">
      <c r="A14730" s="161" t="inlineStr">
        <is>
          <t>VEN</t>
        </is>
      </c>
      <c r="B14730" s="161" t="inlineStr">
        <is>
          <t>Venezuela, RB</t>
        </is>
      </c>
      <c r="C14730" s="161" t="inlineStr">
        <is>
          <t>Latin America &amp; Caribbean</t>
        </is>
      </c>
      <c r="D14730" s="161" t="inlineStr">
        <is>
          <t>Lower middle income</t>
        </is>
      </c>
      <c r="E14730" s="161" t="b">
        <v>0</v>
      </c>
      <c r="F14730" s="161" t="inlineStr">
        <is>
          <t>price_electricity_residential_usd_kwh</t>
        </is>
      </c>
      <c r="G14730" s="161" t="n">
        <v>0.033</v>
      </c>
      <c r="H14730" s="161" t="inlineStr">
        <is>
          <t>2024</t>
        </is>
      </c>
      <c r="I14730" s="161" t="inlineStr">
        <is>
          <t>imffossilfuelsubsidiesdata.xlsb</t>
        </is>
      </c>
    </row>
    <row r="14731" ht="13" customHeight="1">
      <c r="A14731" s="161" t="inlineStr">
        <is>
          <t>VEN</t>
        </is>
      </c>
      <c r="B14731" s="161" t="inlineStr">
        <is>
          <t>Venezuela, RB</t>
        </is>
      </c>
      <c r="C14731" s="161" t="inlineStr">
        <is>
          <t>Latin America &amp; Caribbean</t>
        </is>
      </c>
      <c r="D14731" s="161" t="inlineStr">
        <is>
          <t>Lower middle income</t>
        </is>
      </c>
      <c r="E14731" s="161" t="b">
        <v>0</v>
      </c>
      <c r="F14731" s="161" t="inlineStr">
        <is>
          <t>price_electricity_industry_usd_kwh</t>
        </is>
      </c>
      <c r="G14731" s="161" t="n">
        <v>0.244</v>
      </c>
      <c r="H14731" s="161" t="inlineStr">
        <is>
          <t>2024</t>
        </is>
      </c>
      <c r="I14731" s="161" t="inlineStr">
        <is>
          <t>imffossilfuelsubsidiesdata.xlsb</t>
        </is>
      </c>
    </row>
    <row r="14732" ht="13" customHeight="1">
      <c r="A14732" s="161" t="inlineStr">
        <is>
          <t>VEN</t>
        </is>
      </c>
      <c r="B14732" s="161" t="inlineStr">
        <is>
          <t>Venezuela, RB</t>
        </is>
      </c>
      <c r="C14732" s="161" t="inlineStr">
        <is>
          <t>Latin America &amp; Caribbean</t>
        </is>
      </c>
      <c r="D14732" s="161" t="inlineStr">
        <is>
          <t>Lower middle income</t>
        </is>
      </c>
      <c r="E14732" s="161" t="b">
        <v>0</v>
      </c>
      <c r="F14732" s="161" t="inlineStr">
        <is>
          <t>price_gas_residential_usd_gj</t>
        </is>
      </c>
      <c r="G14732" s="161" t="n">
        <v>11.962</v>
      </c>
      <c r="H14732" s="161" t="inlineStr">
        <is>
          <t>2024</t>
        </is>
      </c>
      <c r="I14732" s="161" t="inlineStr">
        <is>
          <t>imffossilfuelsubsidiesdata.xlsb</t>
        </is>
      </c>
    </row>
    <row r="14733" ht="13" customHeight="1">
      <c r="A14733" s="161" t="inlineStr">
        <is>
          <t>VEN</t>
        </is>
      </c>
      <c r="B14733" s="161" t="inlineStr">
        <is>
          <t>Venezuela, RB</t>
        </is>
      </c>
      <c r="C14733" s="161" t="inlineStr">
        <is>
          <t>Latin America &amp; Caribbean</t>
        </is>
      </c>
      <c r="D14733" s="161" t="inlineStr">
        <is>
          <t>Lower middle income</t>
        </is>
      </c>
      <c r="E14733" s="161" t="b">
        <v>0</v>
      </c>
      <c r="F14733" s="161" t="inlineStr">
        <is>
          <t>price_gas_industry_usd_gj</t>
        </is>
      </c>
      <c r="G14733" s="161" t="n">
        <v>6.341</v>
      </c>
      <c r="H14733" s="161" t="inlineStr">
        <is>
          <t>2024</t>
        </is>
      </c>
      <c r="I14733" s="161" t="inlineStr">
        <is>
          <t>imffossilfuelsubsidiesdata.xlsb</t>
        </is>
      </c>
    </row>
    <row r="14734" ht="13" customHeight="1">
      <c r="A14734" s="161" t="inlineStr">
        <is>
          <t>VEN</t>
        </is>
      </c>
      <c r="B14734" s="161" t="inlineStr">
        <is>
          <t>Venezuela, RB</t>
        </is>
      </c>
      <c r="C14734" s="161" t="inlineStr">
        <is>
          <t>Latin America &amp; Caribbean</t>
        </is>
      </c>
      <c r="D14734" s="161" t="inlineStr">
        <is>
          <t>Lower middle income</t>
        </is>
      </c>
      <c r="E14734" s="161" t="b">
        <v>0</v>
      </c>
      <c r="F14734" s="161" t="inlineStr">
        <is>
          <t>price_gas_power_usd_gj</t>
        </is>
      </c>
      <c r="G14734" s="161" t="n">
        <v>5.679</v>
      </c>
      <c r="H14734" s="161" t="inlineStr">
        <is>
          <t>2024</t>
        </is>
      </c>
      <c r="I14734" s="161" t="inlineStr">
        <is>
          <t>imffossilfuelsubsidiesdata.xlsb</t>
        </is>
      </c>
    </row>
    <row r="14735" ht="13" customHeight="1">
      <c r="A14735" s="161" t="inlineStr">
        <is>
          <t>VEN</t>
        </is>
      </c>
      <c r="B14735" s="161" t="inlineStr">
        <is>
          <t>Venezuela, RB</t>
        </is>
      </c>
      <c r="C14735" s="161" t="inlineStr">
        <is>
          <t>Latin America &amp; Caribbean</t>
        </is>
      </c>
      <c r="D14735" s="161" t="inlineStr">
        <is>
          <t>Lower middle income</t>
        </is>
      </c>
      <c r="E14735" s="161" t="b">
        <v>0</v>
      </c>
      <c r="F14735" s="161" t="inlineStr">
        <is>
          <t>price_coal_residential_usd_gj</t>
        </is>
      </c>
      <c r="G14735" s="161" t="n">
        <v>6.215</v>
      </c>
      <c r="H14735" s="161" t="inlineStr">
        <is>
          <t>2024</t>
        </is>
      </c>
      <c r="I14735" s="161" t="inlineStr">
        <is>
          <t>imffossilfuelsubsidiesdata.xlsb</t>
        </is>
      </c>
    </row>
    <row r="14736" ht="13" customHeight="1">
      <c r="A14736" s="161" t="inlineStr">
        <is>
          <t>VEN</t>
        </is>
      </c>
      <c r="B14736" s="161" t="inlineStr">
        <is>
          <t>Venezuela, RB</t>
        </is>
      </c>
      <c r="C14736" s="161" t="inlineStr">
        <is>
          <t>Latin America &amp; Caribbean</t>
        </is>
      </c>
      <c r="D14736" s="161" t="inlineStr">
        <is>
          <t>Lower middle income</t>
        </is>
      </c>
      <c r="E14736" s="161" t="b">
        <v>0</v>
      </c>
      <c r="F14736" s="161" t="inlineStr">
        <is>
          <t>price_coal_industry_usd_gj</t>
        </is>
      </c>
      <c r="G14736" s="161" t="n">
        <v>3.373</v>
      </c>
      <c r="H14736" s="161" t="inlineStr">
        <is>
          <t>2024</t>
        </is>
      </c>
      <c r="I14736" s="161" t="inlineStr">
        <is>
          <t>imffossilfuelsubsidiesdata.xlsb</t>
        </is>
      </c>
    </row>
    <row r="14737" ht="13" customHeight="1">
      <c r="A14737" s="161" t="inlineStr">
        <is>
          <t>VEN</t>
        </is>
      </c>
      <c r="B14737" s="161" t="inlineStr">
        <is>
          <t>Venezuela, RB</t>
        </is>
      </c>
      <c r="C14737" s="161" t="inlineStr">
        <is>
          <t>Latin America &amp; Caribbean</t>
        </is>
      </c>
      <c r="D14737" s="161" t="inlineStr">
        <is>
          <t>Lower middle income</t>
        </is>
      </c>
      <c r="E14737" s="161" t="b">
        <v>0</v>
      </c>
      <c r="F14737" s="161" t="inlineStr">
        <is>
          <t>price_coal_power_usd_gj</t>
        </is>
      </c>
      <c r="G14737" s="161" t="n">
        <v>2.049</v>
      </c>
      <c r="H14737" s="161" t="inlineStr">
        <is>
          <t>2024</t>
        </is>
      </c>
      <c r="I14737" s="161" t="inlineStr">
        <is>
          <t>imffossilfuelsubsidiesdata.xlsb</t>
        </is>
      </c>
    </row>
    <row r="14738" ht="13" customHeight="1">
      <c r="A14738" s="161" t="inlineStr">
        <is>
          <t>VEN</t>
        </is>
      </c>
      <c r="B14738" s="161" t="inlineStr">
        <is>
          <t>Venezuela, RB</t>
        </is>
      </c>
      <c r="C14738" s="161" t="inlineStr">
        <is>
          <t>Latin America &amp; Caribbean</t>
        </is>
      </c>
      <c r="D14738" s="161" t="inlineStr">
        <is>
          <t>Lower middle income</t>
        </is>
      </c>
      <c r="E14738" s="161" t="b">
        <v>0</v>
      </c>
      <c r="F14738" s="161" t="inlineStr">
        <is>
          <t>power_market_structure</t>
        </is>
      </c>
      <c r="G14738" s="161" t="n">
        <v>2</v>
      </c>
      <c r="H14738" s="161" t="inlineStr">
        <is>
          <t>2013</t>
        </is>
      </c>
      <c r="I14738" s="161" t="inlineStr">
        <is>
          <t>dataverse_files.zip</t>
        </is>
      </c>
    </row>
    <row r="14739" ht="13" customHeight="1">
      <c r="A14739" s="161" t="inlineStr">
        <is>
          <t>VEN</t>
        </is>
      </c>
      <c r="B14739" s="161" t="inlineStr">
        <is>
          <t>Venezuela, RB</t>
        </is>
      </c>
      <c r="C14739" s="161" t="inlineStr">
        <is>
          <t>Latin America &amp; Caribbean</t>
        </is>
      </c>
      <c r="D14739" s="161" t="inlineStr">
        <is>
          <t>Lower middle income</t>
        </is>
      </c>
      <c r="E14739" s="161" t="b">
        <v>0</v>
      </c>
      <c r="F14739" s="161" t="inlineStr">
        <is>
          <t>independent_regulator</t>
        </is>
      </c>
      <c r="G14739" s="161" t="n">
        <v>1</v>
      </c>
      <c r="H14739" s="161" t="inlineStr">
        <is>
          <t>2013</t>
        </is>
      </c>
      <c r="I14739" s="161" t="inlineStr">
        <is>
          <t>dataverse_files.zip</t>
        </is>
      </c>
    </row>
    <row r="14740" ht="13" customHeight="1">
      <c r="A14740" s="161" t="inlineStr">
        <is>
          <t>VEN</t>
        </is>
      </c>
      <c r="B14740" s="161" t="inlineStr">
        <is>
          <t>Venezuela, RB</t>
        </is>
      </c>
      <c r="C14740" s="161" t="inlineStr">
        <is>
          <t>Latin America &amp; Caribbean</t>
        </is>
      </c>
      <c r="D14740" s="161" t="inlineStr">
        <is>
          <t>Lower middle income</t>
        </is>
      </c>
      <c r="E14740" s="161" t="b">
        <v>0</v>
      </c>
      <c r="F14740" s="161" t="inlineStr">
        <is>
          <t>generation_unbundled</t>
        </is>
      </c>
      <c r="G14740" s="161" t="n">
        <v>0</v>
      </c>
      <c r="H14740" s="161" t="inlineStr">
        <is>
          <t>2013</t>
        </is>
      </c>
      <c r="I14740" s="161" t="inlineStr">
        <is>
          <t>dataverse_files.zip</t>
        </is>
      </c>
    </row>
    <row r="14741" ht="13" customHeight="1">
      <c r="A14741" s="161" t="inlineStr">
        <is>
          <t>VEN</t>
        </is>
      </c>
      <c r="B14741" s="161" t="inlineStr">
        <is>
          <t>Venezuela, RB</t>
        </is>
      </c>
      <c r="C14741" s="161" t="inlineStr">
        <is>
          <t>Latin America &amp; Caribbean</t>
        </is>
      </c>
      <c r="D14741" s="161" t="inlineStr">
        <is>
          <t>Lower middle income</t>
        </is>
      </c>
      <c r="E14741" s="161" t="b">
        <v>0</v>
      </c>
      <c r="F14741" s="161" t="inlineStr">
        <is>
          <t>rise_renewable_energy_score</t>
        </is>
      </c>
      <c r="G14741" s="161" t="n">
        <v>10.635</v>
      </c>
      <c r="H14741" s="161" t="inlineStr">
        <is>
          <t>2023</t>
        </is>
      </c>
      <c r="I14741" s="161" t="inlineStr">
        <is>
          <t>WB_RISE_WIDEF.csv</t>
        </is>
      </c>
    </row>
    <row r="14742" ht="13" customHeight="1">
      <c r="A14742" s="161" t="inlineStr">
        <is>
          <t>VEN</t>
        </is>
      </c>
      <c r="B14742" s="161" t="inlineStr">
        <is>
          <t>Venezuela, RB</t>
        </is>
      </c>
      <c r="C14742" s="161" t="inlineStr">
        <is>
          <t>Latin America &amp; Caribbean</t>
        </is>
      </c>
      <c r="D14742" s="161" t="inlineStr">
        <is>
          <t>Lower middle income</t>
        </is>
      </c>
      <c r="E14742" s="161" t="b">
        <v>0</v>
      </c>
      <c r="F14742" s="161" t="inlineStr">
        <is>
          <t>rise_level_playing_field_score</t>
        </is>
      </c>
      <c r="G14742" s="161" t="n">
        <v>0</v>
      </c>
      <c r="H14742" s="161" t="inlineStr">
        <is>
          <t>2023</t>
        </is>
      </c>
      <c r="I14742" s="161" t="inlineStr">
        <is>
          <t>WB_RISE_WIDEF.csv</t>
        </is>
      </c>
    </row>
    <row r="14743" ht="13" customHeight="1">
      <c r="A14743" s="161" t="inlineStr">
        <is>
          <t>VEN</t>
        </is>
      </c>
      <c r="B14743" s="161" t="inlineStr">
        <is>
          <t>Venezuela, RB</t>
        </is>
      </c>
      <c r="C14743" s="161" t="inlineStr">
        <is>
          <t>Latin America &amp; Caribbean</t>
        </is>
      </c>
      <c r="D14743" s="161" t="inlineStr">
        <is>
          <t>Lower middle income</t>
        </is>
      </c>
      <c r="E14743" s="161" t="b">
        <v>0</v>
      </c>
      <c r="F14743" s="161" t="inlineStr">
        <is>
          <t>rise_ee_financing_mechanisms_score</t>
        </is>
      </c>
      <c r="G14743" s="161" t="n">
        <v>50</v>
      </c>
      <c r="H14743" s="161" t="inlineStr">
        <is>
          <t>2023</t>
        </is>
      </c>
      <c r="I14743" s="161" t="inlineStr">
        <is>
          <t>WB_RISE_WIDEF.csv</t>
        </is>
      </c>
    </row>
    <row r="14744" ht="13" customHeight="1">
      <c r="A14744" s="161" t="inlineStr">
        <is>
          <t>VEN</t>
        </is>
      </c>
      <c r="B14744" s="161" t="inlineStr">
        <is>
          <t>Venezuela, RB</t>
        </is>
      </c>
      <c r="C14744" s="161" t="inlineStr">
        <is>
          <t>Latin America &amp; Caribbean</t>
        </is>
      </c>
      <c r="D14744" s="161" t="inlineStr">
        <is>
          <t>Lower middle income</t>
        </is>
      </c>
      <c r="E14744" s="161" t="b">
        <v>0</v>
      </c>
      <c r="F14744" s="161" t="inlineStr">
        <is>
          <t>revenue_pct_gdp</t>
        </is>
      </c>
      <c r="G14744" s="161" t="n">
        <v>13.847</v>
      </c>
      <c r="H14744" s="161" t="inlineStr">
        <is>
          <t>2024</t>
        </is>
      </c>
      <c r="I14744" s="161" t="inlineStr">
        <is>
          <t>dataset_2026-08-26T13_41_09_874550254Z_DEFAULT_INTEGRATION_IMF_RES_WEO_9_0_0.csv</t>
        </is>
      </c>
    </row>
    <row r="14745" ht="13" customHeight="1">
      <c r="A14745" s="161" t="inlineStr">
        <is>
          <t>VEN</t>
        </is>
      </c>
      <c r="B14745" s="161" t="inlineStr">
        <is>
          <t>Venezuela, RB</t>
        </is>
      </c>
      <c r="C14745" s="161" t="inlineStr">
        <is>
          <t>Latin America &amp; Caribbean</t>
        </is>
      </c>
      <c r="D14745" s="161" t="inlineStr">
        <is>
          <t>Lower middle income</t>
        </is>
      </c>
      <c r="E14745" s="161" t="b">
        <v>0</v>
      </c>
      <c r="F14745" s="161" t="inlineStr">
        <is>
          <t>primary_balance_pct_gdp</t>
        </is>
      </c>
      <c r="G14745" s="161" t="n">
        <v>-3.006</v>
      </c>
      <c r="H14745" s="161" t="inlineStr">
        <is>
          <t>2024</t>
        </is>
      </c>
      <c r="I14745" s="161" t="inlineStr">
        <is>
          <t>dataset_2026-08-26T13_41_09_874550254Z_DEFAULT_INTEGRATION_IMF_RES_WEO_9_0_0.csv</t>
        </is>
      </c>
    </row>
    <row r="14746" ht="13" customHeight="1">
      <c r="A14746" s="161" t="inlineStr">
        <is>
          <t>VEN</t>
        </is>
      </c>
      <c r="B14746" s="161" t="inlineStr">
        <is>
          <t>Venezuela, RB</t>
        </is>
      </c>
      <c r="C14746" s="161" t="inlineStr">
        <is>
          <t>Latin America &amp; Caribbean</t>
        </is>
      </c>
      <c r="D14746" s="161" t="inlineStr">
        <is>
          <t>Lower middle income</t>
        </is>
      </c>
      <c r="E14746" s="161" t="b">
        <v>0</v>
      </c>
      <c r="F14746" s="161" t="inlineStr">
        <is>
          <t>current_account_pct_gdp</t>
        </is>
      </c>
      <c r="G14746" s="161" t="n">
        <v>4.093</v>
      </c>
      <c r="H14746" s="161" t="inlineStr">
        <is>
          <t>2024</t>
        </is>
      </c>
      <c r="I14746" s="161" t="inlineStr">
        <is>
          <t>dataset_2026-08-26T13_41_09_874550254Z_DEFAULT_INTEGRATION_IMF_RES_WEO_9_0_0.csv</t>
        </is>
      </c>
    </row>
    <row r="14747" ht="13" customHeight="1">
      <c r="A14747" s="161" t="inlineStr">
        <is>
          <t>VEN</t>
        </is>
      </c>
      <c r="B14747" s="161" t="inlineStr">
        <is>
          <t>Venezuela, RB</t>
        </is>
      </c>
      <c r="C14747" s="161" t="inlineStr">
        <is>
          <t>Latin America &amp; Caribbean</t>
        </is>
      </c>
      <c r="D14747" s="161" t="inlineStr">
        <is>
          <t>Lower middle income</t>
        </is>
      </c>
      <c r="E14747" s="161" t="b">
        <v>0</v>
      </c>
      <c r="F14747" s="161" t="inlineStr">
        <is>
          <t>gross_capital_formation_pct_gdp</t>
        </is>
      </c>
      <c r="G14747" s="161" t="n">
        <v>5.111</v>
      </c>
      <c r="H14747" s="161" t="inlineStr">
        <is>
          <t>2017</t>
        </is>
      </c>
      <c r="I14747" s="161" t="inlineStr">
        <is>
          <t>dataset_2026-08-26T13_41_09_874550254Z_DEFAULT_INTEGRATION_IMF_RES_WEO_9_0_0.csv</t>
        </is>
      </c>
    </row>
    <row r="14748" ht="13" customHeight="1">
      <c r="A14748" s="161" t="inlineStr">
        <is>
          <t>VEN</t>
        </is>
      </c>
      <c r="B14748" s="161" t="inlineStr">
        <is>
          <t>Venezuela, RB</t>
        </is>
      </c>
      <c r="C14748" s="161" t="inlineStr">
        <is>
          <t>Latin America &amp; Caribbean</t>
        </is>
      </c>
      <c r="D14748" s="161" t="inlineStr">
        <is>
          <t>Lower middle income</t>
        </is>
      </c>
      <c r="E14748" s="161" t="b">
        <v>0</v>
      </c>
      <c r="F14748" s="161" t="inlineStr">
        <is>
          <t>real_gdp_growth_5y_avg_pct</t>
        </is>
      </c>
      <c r="G14748" s="161" t="n">
        <v>-2.349</v>
      </c>
      <c r="H14748" s="161" t="inlineStr">
        <is>
          <t>2020-2024 avg</t>
        </is>
      </c>
      <c r="I14748" s="161" t="inlineStr">
        <is>
          <t>dataset_2026-08-26T13_41_09_874550254Z_DEFAULT_INTEGRATION_IMF_RES_WEO_9_0_0.csv (derived)</t>
        </is>
      </c>
    </row>
    <row r="14749" ht="13" customHeight="1">
      <c r="A14749" s="161" t="inlineStr">
        <is>
          <t>VEN</t>
        </is>
      </c>
      <c r="B14749" s="161" t="inlineStr">
        <is>
          <t>Venezuela, RB</t>
        </is>
      </c>
      <c r="C14749" s="161" t="inlineStr">
        <is>
          <t>Latin America &amp; Caribbean</t>
        </is>
      </c>
      <c r="D14749" s="161" t="inlineStr">
        <is>
          <t>Lower middle income</t>
        </is>
      </c>
      <c r="E14749" s="161" t="b">
        <v>0</v>
      </c>
      <c r="F14749" s="161" t="inlineStr">
        <is>
          <t>int_budget_need_2030_pct_gdp</t>
        </is>
      </c>
      <c r="G14749" s="161" t="n">
        <v>2.191</v>
      </c>
      <c r="H14749" s="161" t="inlineStr">
        <is>
          <t>2030</t>
        </is>
      </c>
      <c r="I14749" s="161" t="inlineStr">
        <is>
          <t>integrated_results.csv (MacroFiscalModels v0.1, model output)</t>
        </is>
      </c>
    </row>
    <row r="14750" ht="13" customHeight="1">
      <c r="A14750" s="161" t="inlineStr">
        <is>
          <t>VEN</t>
        </is>
      </c>
      <c r="B14750" s="161" t="inlineStr">
        <is>
          <t>Venezuela, RB</t>
        </is>
      </c>
      <c r="C14750" s="161" t="inlineStr">
        <is>
          <t>Latin America &amp; Caribbean</t>
        </is>
      </c>
      <c r="D14750" s="161" t="inlineStr">
        <is>
          <t>Lower middle income</t>
        </is>
      </c>
      <c r="E14750" s="161" t="b">
        <v>0</v>
      </c>
      <c r="F14750" s="161" t="inlineStr">
        <is>
          <t>int_pricing_revenue_2030_pct_gdp</t>
        </is>
      </c>
      <c r="G14750" s="161" t="n">
        <v>0</v>
      </c>
      <c r="H14750" s="161" t="inlineStr">
        <is>
          <t>2030</t>
        </is>
      </c>
      <c r="I14750" s="161" t="inlineStr">
        <is>
          <t>integrated_results.csv (MacroFiscalModels v0.1, model output)</t>
        </is>
      </c>
    </row>
    <row r="14751" ht="13" customHeight="1">
      <c r="A14751" s="161" t="inlineStr">
        <is>
          <t>VEN</t>
        </is>
      </c>
      <c r="B14751" s="161" t="inlineStr">
        <is>
          <t>Venezuela, RB</t>
        </is>
      </c>
      <c r="C14751" s="161" t="inlineStr">
        <is>
          <t>Latin America &amp; Caribbean</t>
        </is>
      </c>
      <c r="D14751" s="161" t="inlineStr">
        <is>
          <t>Lower middle income</t>
        </is>
      </c>
      <c r="E14751" s="161" t="b">
        <v>0</v>
      </c>
      <c r="F14751" s="161" t="inlineStr">
        <is>
          <t>int_financing_gap_2030_pct_gdp</t>
        </is>
      </c>
      <c r="G14751" s="161" t="n">
        <v>2.191</v>
      </c>
      <c r="H14751" s="161" t="inlineStr">
        <is>
          <t>2030</t>
        </is>
      </c>
      <c r="I14751" s="161" t="inlineStr">
        <is>
          <t>integrated_results.csv (MacroFiscalModels v0.1, model output)</t>
        </is>
      </c>
    </row>
    <row r="14752" ht="13" customHeight="1">
      <c r="A14752" s="161" t="inlineStr">
        <is>
          <t>VEN</t>
        </is>
      </c>
      <c r="B14752" s="161" t="inlineStr">
        <is>
          <t>Venezuela, RB</t>
        </is>
      </c>
      <c r="C14752" s="161" t="inlineStr">
        <is>
          <t>Latin America &amp; Caribbean</t>
        </is>
      </c>
      <c r="D14752" s="161" t="inlineStr">
        <is>
          <t>Lower middle income</t>
        </is>
      </c>
      <c r="E14752" s="161" t="b">
        <v>0</v>
      </c>
      <c r="F14752" s="161" t="inlineStr">
        <is>
          <t>int_gdp_dev_2050_pct</t>
        </is>
      </c>
      <c r="G14752" s="161" t="n">
        <v>-6.725</v>
      </c>
      <c r="H14752" s="161" t="inlineStr">
        <is>
          <t>2050</t>
        </is>
      </c>
      <c r="I14752" s="161" t="inlineStr">
        <is>
          <t>integrated_results.csv (MacroFiscalModels v0.1, model output)</t>
        </is>
      </c>
    </row>
    <row r="14753" ht="13" customHeight="1">
      <c r="A14753" s="161" t="inlineStr">
        <is>
          <t>VEN</t>
        </is>
      </c>
      <c r="B14753" s="161" t="inlineStr">
        <is>
          <t>Venezuela, RB</t>
        </is>
      </c>
      <c r="C14753" s="161" t="inlineStr">
        <is>
          <t>Latin America &amp; Caribbean</t>
        </is>
      </c>
      <c r="D14753" s="161" t="inlineStr">
        <is>
          <t>Lower middle income</t>
        </is>
      </c>
      <c r="E14753" s="161" t="b">
        <v>0</v>
      </c>
      <c r="F14753" s="161" t="inlineStr">
        <is>
          <t>int_debt_2050_pct_gdp</t>
        </is>
      </c>
      <c r="G14753" s="161" t="n">
        <v>176.7</v>
      </c>
      <c r="H14753" s="161" t="inlineStr">
        <is>
          <t>2050</t>
        </is>
      </c>
      <c r="I14753" s="161" t="inlineStr">
        <is>
          <t>integrated_results.csv (MacroFiscalModels v0.1, model output)</t>
        </is>
      </c>
    </row>
    <row r="14754" ht="13" customHeight="1">
      <c r="A14754" s="161" t="inlineStr">
        <is>
          <t>VEN</t>
        </is>
      </c>
      <c r="B14754" s="161" t="inlineStr">
        <is>
          <t>Venezuela, RB</t>
        </is>
      </c>
      <c r="C14754" s="161" t="inlineStr">
        <is>
          <t>Latin America &amp; Caribbean</t>
        </is>
      </c>
      <c r="D14754" s="161" t="inlineStr">
        <is>
          <t>Lower middle income</t>
        </is>
      </c>
      <c r="E14754" s="161" t="b">
        <v>0</v>
      </c>
      <c r="F14754" s="161" t="inlineStr">
        <is>
          <t>int_dsf_risk_code</t>
        </is>
      </c>
      <c r="G14754" s="161" t="n">
        <v>3</v>
      </c>
      <c r="H14754" s="161" t="inlineStr">
        <is>
          <t>2034</t>
        </is>
      </c>
      <c r="I14754" s="161" t="inlineStr">
        <is>
          <t>integrated_results.csv (MacroFiscalModels v0.1, model output)</t>
        </is>
      </c>
    </row>
    <row r="14755" ht="13" customHeight="1">
      <c r="A14755" s="161" t="inlineStr">
        <is>
          <t>VNM</t>
        </is>
      </c>
      <c r="B14755" s="161" t="inlineStr">
        <is>
          <t>Viet Nam</t>
        </is>
      </c>
      <c r="C14755" s="161" t="inlineStr">
        <is>
          <t>East Asia &amp; Pacific</t>
        </is>
      </c>
      <c r="D14755" s="161" t="inlineStr">
        <is>
          <t>Upper middle income</t>
        </is>
      </c>
      <c r="E14755" s="161" t="b">
        <v>1</v>
      </c>
      <c r="F14755" s="161" t="inlineStr">
        <is>
          <t>interest_to_revenue_pct</t>
        </is>
      </c>
      <c r="G14755" s="161" t="n">
        <v>5.068</v>
      </c>
      <c r="H14755" s="161" t="inlineStr">
        <is>
          <t>2024</t>
        </is>
      </c>
      <c r="I14755" s="161" t="inlineStr">
        <is>
          <t>dataset_2026-08-26T13_41_09_874550254Z_DEFAULT_INTEGRATION_IMF_RES_WEO_9_0_0.csv (derived)</t>
        </is>
      </c>
    </row>
    <row r="14756" ht="13" customHeight="1">
      <c r="A14756" s="161" t="inlineStr">
        <is>
          <t>VNM</t>
        </is>
      </c>
      <c r="B14756" s="161" t="inlineStr">
        <is>
          <t>Viet Nam</t>
        </is>
      </c>
      <c r="C14756" s="161" t="inlineStr">
        <is>
          <t>East Asia &amp; Pacific</t>
        </is>
      </c>
      <c r="D14756" s="161" t="inlineStr">
        <is>
          <t>Upper middle income</t>
        </is>
      </c>
      <c r="E14756" s="161" t="b">
        <v>1</v>
      </c>
      <c r="F14756" s="161" t="inlineStr">
        <is>
          <t>interest_pct_gdp</t>
        </is>
      </c>
      <c r="G14756" s="161" t="n">
        <v>0.891</v>
      </c>
      <c r="H14756" s="161" t="inlineStr">
        <is>
          <t>2024</t>
        </is>
      </c>
      <c r="I14756" s="161" t="inlineStr">
        <is>
          <t>dataset_2026-08-26T13_41_09_874550254Z_DEFAULT_INTEGRATION_IMF_RES_WEO_9_0_0.csv (derived)</t>
        </is>
      </c>
    </row>
    <row r="14757" ht="13" customHeight="1">
      <c r="A14757" s="161" t="inlineStr">
        <is>
          <t>VNM</t>
        </is>
      </c>
      <c r="B14757" s="161" t="inlineStr">
        <is>
          <t>Viet Nam</t>
        </is>
      </c>
      <c r="C14757" s="161" t="inlineStr">
        <is>
          <t>East Asia &amp; Pacific</t>
        </is>
      </c>
      <c r="D14757" s="161" t="inlineStr">
        <is>
          <t>Upper middle income</t>
        </is>
      </c>
      <c r="E14757" s="161" t="b">
        <v>1</v>
      </c>
      <c r="F14757" s="161" t="inlineStr">
        <is>
          <t>gross_debt_pct_gdp</t>
        </is>
      </c>
      <c r="G14757" s="161" t="n">
        <v>31.163</v>
      </c>
      <c r="H14757" s="161" t="inlineStr">
        <is>
          <t>2024</t>
        </is>
      </c>
      <c r="I14757" s="161" t="inlineStr">
        <is>
          <t>dataset_2026-08-26T13_41_09_874550254Z_DEFAULT_INTEGRATION_IMF_RES_WEO_9_0_0.csv</t>
        </is>
      </c>
    </row>
    <row r="14758" ht="13" customHeight="1">
      <c r="A14758" s="161" t="inlineStr">
        <is>
          <t>VNM</t>
        </is>
      </c>
      <c r="B14758" s="161" t="inlineStr">
        <is>
          <t>Viet Nam</t>
        </is>
      </c>
      <c r="C14758" s="161" t="inlineStr">
        <is>
          <t>East Asia &amp; Pacific</t>
        </is>
      </c>
      <c r="D14758" s="161" t="inlineStr">
        <is>
          <t>Upper middle income</t>
        </is>
      </c>
      <c r="E14758" s="161" t="b">
        <v>1</v>
      </c>
      <c r="F14758" s="161" t="inlineStr">
        <is>
          <t>tax_revenue_pct_gdp</t>
        </is>
      </c>
      <c r="G14758" s="161" t="n">
        <v>12.958</v>
      </c>
      <c r="H14758" s="161" t="inlineStr">
        <is>
          <t>2024</t>
        </is>
      </c>
      <c r="I14758" s="161" t="inlineStr">
        <is>
          <t>world-imf2026.xlsx</t>
        </is>
      </c>
    </row>
    <row r="14759" ht="13" customHeight="1">
      <c r="A14759" s="161" t="inlineStr">
        <is>
          <t>VNM</t>
        </is>
      </c>
      <c r="B14759" s="161" t="inlineStr">
        <is>
          <t>Viet Nam</t>
        </is>
      </c>
      <c r="C14759" s="161" t="inlineStr">
        <is>
          <t>East Asia &amp; Pacific</t>
        </is>
      </c>
      <c r="D14759" s="161" t="inlineStr">
        <is>
          <t>Upper middle income</t>
        </is>
      </c>
      <c r="E14759" s="161" t="b">
        <v>1</v>
      </c>
      <c r="F14759" s="161" t="inlineStr">
        <is>
          <t>pefa_pi11_pim_score</t>
        </is>
      </c>
      <c r="G14759" s="161" t="n">
        <v>1.5</v>
      </c>
      <c r="H14759" s="161" t="inlineStr">
        <is>
          <t>2023</t>
        </is>
      </c>
      <c r="I14759" s="161" t="inlineStr">
        <is>
          <t>assessments_1787749571.csv</t>
        </is>
      </c>
    </row>
    <row r="14760" ht="13" customHeight="1">
      <c r="A14760" s="161" t="inlineStr">
        <is>
          <t>VNM</t>
        </is>
      </c>
      <c r="B14760" s="161" t="inlineStr">
        <is>
          <t>Viet Nam</t>
        </is>
      </c>
      <c r="C14760" s="161" t="inlineStr">
        <is>
          <t>East Asia &amp; Pacific</t>
        </is>
      </c>
      <c r="D14760" s="161" t="inlineStr">
        <is>
          <t>Upper middle income</t>
        </is>
      </c>
      <c r="E14760" s="161" t="b">
        <v>1</v>
      </c>
      <c r="F14760" s="161" t="inlineStr">
        <is>
          <t>pefa_pi122_asset_monitoring</t>
        </is>
      </c>
      <c r="G14760" s="161" t="n">
        <v>2</v>
      </c>
      <c r="H14760" s="161" t="inlineStr">
        <is>
          <t>2023</t>
        </is>
      </c>
      <c r="I14760" s="161" t="inlineStr">
        <is>
          <t>assessments_1787749571.csv</t>
        </is>
      </c>
    </row>
    <row r="14761" ht="13" customHeight="1">
      <c r="A14761" s="161" t="inlineStr">
        <is>
          <t>VNM</t>
        </is>
      </c>
      <c r="B14761" s="161" t="inlineStr">
        <is>
          <t>Viet Nam</t>
        </is>
      </c>
      <c r="C14761" s="161" t="inlineStr">
        <is>
          <t>East Asia &amp; Pacific</t>
        </is>
      </c>
      <c r="D14761" s="161" t="inlineStr">
        <is>
          <t>Upper middle income</t>
        </is>
      </c>
      <c r="E14761" s="161" t="b">
        <v>1</v>
      </c>
      <c r="F14761" s="161" t="inlineStr">
        <is>
          <t>climate_pfm_diagnostic_on_record</t>
        </is>
      </c>
      <c r="G14761" s="161" t="n">
        <v>1</v>
      </c>
      <c r="H14761" s="161" t="inlineStr">
        <is>
          <t>2022</t>
        </is>
      </c>
      <c r="I14761" s="161" t="inlineStr">
        <is>
          <t>UNDP-Global-Climate-Public-Finance-Review-2022.pdf (Table 4.2)</t>
        </is>
      </c>
    </row>
    <row r="14762" ht="13" customHeight="1">
      <c r="A14762" s="161" t="inlineStr">
        <is>
          <t>VNM</t>
        </is>
      </c>
      <c r="B14762" s="161" t="inlineStr">
        <is>
          <t>Viet Nam</t>
        </is>
      </c>
      <c r="C14762" s="161" t="inlineStr">
        <is>
          <t>East Asia &amp; Pacific</t>
        </is>
      </c>
      <c r="D14762" s="161" t="inlineStr">
        <is>
          <t>Upper middle income</t>
        </is>
      </c>
      <c r="E14762" s="161" t="b">
        <v>1</v>
      </c>
      <c r="F14762" s="161" t="inlineStr">
        <is>
          <t>wacc_solar_real_aftertax_pct</t>
        </is>
      </c>
      <c r="G14762" s="161" t="n">
        <v>6</v>
      </c>
      <c r="H14762" s="161" t="inlineStr">
        <is>
          <t>2021</t>
        </is>
      </c>
      <c r="I14762" s="161" t="inlineStr">
        <is>
          <t>IRENA_Cost_of_financing_renewable_power_Appendix_2023.pdf</t>
        </is>
      </c>
    </row>
    <row r="14763" ht="13" customHeight="1">
      <c r="A14763" s="161" t="inlineStr">
        <is>
          <t>VNM</t>
        </is>
      </c>
      <c r="B14763" s="161" t="inlineStr">
        <is>
          <t>Viet Nam</t>
        </is>
      </c>
      <c r="C14763" s="161" t="inlineStr">
        <is>
          <t>East Asia &amp; Pacific</t>
        </is>
      </c>
      <c r="D14763" s="161" t="inlineStr">
        <is>
          <t>Upper middle income</t>
        </is>
      </c>
      <c r="E14763" s="161" t="b">
        <v>1</v>
      </c>
      <c r="F14763" s="161" t="inlineStr">
        <is>
          <t>wacc_steffen_nominal_aftertax_pct</t>
        </is>
      </c>
      <c r="G14763" s="161" t="n">
        <v>10.5</v>
      </c>
      <c r="H14763" s="161" t="inlineStr">
        <is>
          <t>2022</t>
        </is>
      </c>
      <c r="I14763" s="161" t="inlineStr">
        <is>
          <t>SteffenEtAl2025_WACC_database.csv</t>
        </is>
      </c>
    </row>
    <row r="14764" ht="13" customHeight="1">
      <c r="A14764" s="161" t="inlineStr">
        <is>
          <t>VNM</t>
        </is>
      </c>
      <c r="B14764" s="161" t="inlineStr">
        <is>
          <t>Viet Nam</t>
        </is>
      </c>
      <c r="C14764" s="161" t="inlineStr">
        <is>
          <t>East Asia &amp; Pacific</t>
        </is>
      </c>
      <c r="D14764" s="161" t="inlineStr">
        <is>
          <t>Upper middle income</t>
        </is>
      </c>
      <c r="E14764" s="161" t="b">
        <v>1</v>
      </c>
      <c r="F14764" s="161" t="inlineStr">
        <is>
          <t>wacc_n_sources</t>
        </is>
      </c>
      <c r="G14764" s="161" t="n">
        <v>3</v>
      </c>
      <c r="H14764" s="161" t="inlineStr">
        <is>
          <t>2021-2024</t>
        </is>
      </c>
      <c r="I14764" s="161" t="inlineStr">
        <is>
          <t>IRENA / Steffen et al. / IEA</t>
        </is>
      </c>
    </row>
    <row r="14765" ht="13" customHeight="1">
      <c r="A14765" s="161" t="inlineStr">
        <is>
          <t>VNM</t>
        </is>
      </c>
      <c r="B14765" s="161" t="inlineStr">
        <is>
          <t>Viet Nam</t>
        </is>
      </c>
      <c r="C14765" s="161" t="inlineStr">
        <is>
          <t>East Asia &amp; Pacific</t>
        </is>
      </c>
      <c r="D14765" s="161" t="inlineStr">
        <is>
          <t>Upper middle income</t>
        </is>
      </c>
      <c r="E14765" s="161" t="b">
        <v>1</v>
      </c>
      <c r="F14765" s="161" t="inlineStr">
        <is>
          <t>wacc_iea_observatory_available</t>
        </is>
      </c>
      <c r="G14765" s="161" t="n">
        <v>1</v>
      </c>
      <c r="H14765" s="161" t="inlineStr">
        <is>
          <t>2024</t>
        </is>
      </c>
      <c r="I14765" s="161" t="inlineStr">
        <is>
          <t>CofCObservatoryData.xlsx</t>
        </is>
      </c>
    </row>
    <row r="14766" ht="13" customHeight="1">
      <c r="A14766" s="161" t="inlineStr">
        <is>
          <t>VNM</t>
        </is>
      </c>
      <c r="B14766" s="161" t="inlineStr">
        <is>
          <t>Viet Nam</t>
        </is>
      </c>
      <c r="C14766" s="161" t="inlineStr">
        <is>
          <t>East Asia &amp; Pacific</t>
        </is>
      </c>
      <c r="D14766" s="161" t="inlineStr">
        <is>
          <t>Upper middle income</t>
        </is>
      </c>
      <c r="E14766" s="161" t="b">
        <v>1</v>
      </c>
      <c r="F14766" s="161" t="inlineStr">
        <is>
          <t>ids_official_private_rate_spread_pp</t>
        </is>
      </c>
      <c r="G14766" s="161" t="n">
        <v>1.643</v>
      </c>
      <c r="H14766" s="161" t="inlineStr">
        <is>
          <t>2024</t>
        </is>
      </c>
      <c r="I14766" s="161" t="inlineStr">
        <is>
          <t>P_Data_Extract_From_International_Debt_Statistics__2_.xlsx</t>
        </is>
      </c>
    </row>
    <row r="14767" ht="13" customHeight="1">
      <c r="A14767" s="161" t="inlineStr">
        <is>
          <t>VNM</t>
        </is>
      </c>
      <c r="B14767" s="161" t="inlineStr">
        <is>
          <t>Viet Nam</t>
        </is>
      </c>
      <c r="C14767" s="161" t="inlineStr">
        <is>
          <t>East Asia &amp; Pacific</t>
        </is>
      </c>
      <c r="D14767" s="161" t="inlineStr">
        <is>
          <t>Upper middle income</t>
        </is>
      </c>
      <c r="E14767" s="161" t="b">
        <v>1</v>
      </c>
      <c r="F14767" s="161" t="inlineStr">
        <is>
          <t>ids_private_creditor_rate_pct</t>
        </is>
      </c>
      <c r="G14767" s="161" t="n">
        <v>4.431</v>
      </c>
      <c r="H14767" s="161" t="inlineStr">
        <is>
          <t>2022</t>
        </is>
      </c>
      <c r="I14767" s="161" t="inlineStr">
        <is>
          <t>P_Data_Extract_From_International_Debt_Statistics__2_.xlsx</t>
        </is>
      </c>
    </row>
    <row r="14768" ht="13" customHeight="1">
      <c r="A14768" s="161" t="inlineStr">
        <is>
          <t>VNM</t>
        </is>
      </c>
      <c r="B14768" s="161" t="inlineStr">
        <is>
          <t>Viet Nam</t>
        </is>
      </c>
      <c r="C14768" s="161" t="inlineStr">
        <is>
          <t>East Asia &amp; Pacific</t>
        </is>
      </c>
      <c r="D14768" s="161" t="inlineStr">
        <is>
          <t>Upper middle income</t>
        </is>
      </c>
      <c r="E14768" s="161" t="b">
        <v>1</v>
      </c>
      <c r="F14768" s="161" t="inlineStr">
        <is>
          <t>ids_avg_maturity_years</t>
        </is>
      </c>
      <c r="G14768" s="161" t="n">
        <v>33.691</v>
      </c>
      <c r="H14768" s="161" t="inlineStr">
        <is>
          <t>2024</t>
        </is>
      </c>
      <c r="I14768" s="161" t="inlineStr">
        <is>
          <t>P_Data_Extract_From_International_Debt_Statistics__2_.xlsx</t>
        </is>
      </c>
    </row>
    <row r="14769" ht="13" customHeight="1">
      <c r="A14769" s="161" t="inlineStr">
        <is>
          <t>VNM</t>
        </is>
      </c>
      <c r="B14769" s="161" t="inlineStr">
        <is>
          <t>Viet Nam</t>
        </is>
      </c>
      <c r="C14769" s="161" t="inlineStr">
        <is>
          <t>East Asia &amp; Pacific</t>
        </is>
      </c>
      <c r="D14769" s="161" t="inlineStr">
        <is>
          <t>Upper middle income</t>
        </is>
      </c>
      <c r="E14769" s="161" t="b">
        <v>1</v>
      </c>
      <c r="F14769" s="161" t="inlineStr">
        <is>
          <t>mitigation_finance_received_pct_gdp</t>
        </is>
      </c>
      <c r="G14769" s="161" t="n">
        <v>0.177</v>
      </c>
      <c r="H14769" s="161" t="inlineStr">
        <is>
          <t>2024</t>
        </is>
      </c>
      <c r="I14769" s="161" t="inlineStr">
        <is>
          <t>CRDF-RP_2024.xlsx + WEO</t>
        </is>
      </c>
    </row>
    <row r="14770" ht="13" customHeight="1">
      <c r="A14770" s="161" t="inlineStr">
        <is>
          <t>VNM</t>
        </is>
      </c>
      <c r="B14770" s="161" t="inlineStr">
        <is>
          <t>Viet Nam</t>
        </is>
      </c>
      <c r="C14770" s="161" t="inlineStr">
        <is>
          <t>East Asia &amp; Pacific</t>
        </is>
      </c>
      <c r="D14770" s="161" t="inlineStr">
        <is>
          <t>Upper middle income</t>
        </is>
      </c>
      <c r="E14770" s="161" t="b">
        <v>1</v>
      </c>
      <c r="F14770" s="161" t="inlineStr">
        <is>
          <t>ids_multilateral_share_pct</t>
        </is>
      </c>
      <c r="G14770" s="161" t="n">
        <v>55.118</v>
      </c>
      <c r="H14770" s="161" t="inlineStr">
        <is>
          <t>2024</t>
        </is>
      </c>
      <c r="I14770" s="161" t="inlineStr">
        <is>
          <t>P_Data_Extract_From_International_Debt_Statistics__2_.xlsx</t>
        </is>
      </c>
    </row>
    <row r="14771" ht="13" customHeight="1">
      <c r="A14771" s="161" t="inlineStr">
        <is>
          <t>VNM</t>
        </is>
      </c>
      <c r="B14771" s="161" t="inlineStr">
        <is>
          <t>Viet Nam</t>
        </is>
      </c>
      <c r="C14771" s="161" t="inlineStr">
        <is>
          <t>East Asia &amp; Pacific</t>
        </is>
      </c>
      <c r="D14771" s="161" t="inlineStr">
        <is>
          <t>Upper middle income</t>
        </is>
      </c>
      <c r="E14771" s="161" t="b">
        <v>1</v>
      </c>
      <c r="F14771" s="161" t="inlineStr">
        <is>
          <t>ids_private_creditor_share_pct</t>
        </is>
      </c>
      <c r="G14771" s="161" t="n">
        <v>6.05</v>
      </c>
      <c r="H14771" s="161" t="inlineStr">
        <is>
          <t>2024</t>
        </is>
      </c>
      <c r="I14771" s="161" t="inlineStr">
        <is>
          <t>P_Data_Extract_From_International_Debt_Statistics__2_.xlsx</t>
        </is>
      </c>
    </row>
    <row r="14772" ht="13" customHeight="1">
      <c r="A14772" s="161" t="inlineStr">
        <is>
          <t>VNM</t>
        </is>
      </c>
      <c r="B14772" s="161" t="inlineStr">
        <is>
          <t>Viet Nam</t>
        </is>
      </c>
      <c r="C14772" s="161" t="inlineStr">
        <is>
          <t>East Asia &amp; Pacific</t>
        </is>
      </c>
      <c r="D14772" s="161" t="inlineStr">
        <is>
          <t>Upper middle income</t>
        </is>
      </c>
      <c r="E14772" s="161" t="b">
        <v>1</v>
      </c>
      <c r="F14772" s="161" t="inlineStr">
        <is>
          <t>ids_usd_share_ppg_debt_pct</t>
        </is>
      </c>
      <c r="G14772" s="161" t="n">
        <v>58.945</v>
      </c>
      <c r="H14772" s="161" t="inlineStr">
        <is>
          <t>2024</t>
        </is>
      </c>
      <c r="I14772" s="161" t="inlineStr">
        <is>
          <t>P_Data_Extract_From_International_Debt_Statistics__2_.xlsx</t>
        </is>
      </c>
    </row>
    <row r="14773" ht="13" customHeight="1">
      <c r="A14773" s="161" t="inlineStr">
        <is>
          <t>VNM</t>
        </is>
      </c>
      <c r="B14773" s="161" t="inlineStr">
        <is>
          <t>Viet Nam</t>
        </is>
      </c>
      <c r="C14773" s="161" t="inlineStr">
        <is>
          <t>East Asia &amp; Pacific</t>
        </is>
      </c>
      <c r="D14773" s="161" t="inlineStr">
        <is>
          <t>Upper middle income</t>
        </is>
      </c>
      <c r="E14773" s="161" t="b">
        <v>1</v>
      </c>
      <c r="F14773" s="161" t="inlineStr">
        <is>
          <t>pefa_pi103_contingent_liabilities</t>
        </is>
      </c>
      <c r="G14773" s="161" t="n">
        <v>1</v>
      </c>
      <c r="H14773" s="161" t="inlineStr">
        <is>
          <t>2023</t>
        </is>
      </c>
      <c r="I14773" s="161" t="inlineStr">
        <is>
          <t>assessments_1787749571.csv</t>
        </is>
      </c>
    </row>
    <row r="14774" ht="13" customHeight="1">
      <c r="A14774" s="161" t="inlineStr">
        <is>
          <t>VNM</t>
        </is>
      </c>
      <c r="B14774" s="161" t="inlineStr">
        <is>
          <t>Viet Nam</t>
        </is>
      </c>
      <c r="C14774" s="161" t="inlineStr">
        <is>
          <t>East Asia &amp; Pacific</t>
        </is>
      </c>
      <c r="D14774" s="161" t="inlineStr">
        <is>
          <t>Upper middle income</t>
        </is>
      </c>
      <c r="E14774" s="161" t="b">
        <v>1</v>
      </c>
      <c r="F14774" s="161" t="inlineStr">
        <is>
          <t>ppi_commitments_pct_gdp</t>
        </is>
      </c>
      <c r="G14774" s="161" t="n">
        <v>0.531</v>
      </c>
      <c r="H14774" s="161" t="inlineStr">
        <is>
          <t>2020-2024 avg</t>
        </is>
      </c>
      <c r="I14774" s="161" t="inlineStr">
        <is>
          <t>2024-PPI-Full-DTA.dta + WEO</t>
        </is>
      </c>
    </row>
    <row r="14775" ht="13" customHeight="1">
      <c r="A14775" s="161" t="inlineStr">
        <is>
          <t>VNM</t>
        </is>
      </c>
      <c r="B14775" s="161" t="inlineStr">
        <is>
          <t>Viet Nam</t>
        </is>
      </c>
      <c r="C14775" s="161" t="inlineStr">
        <is>
          <t>East Asia &amp; Pacific</t>
        </is>
      </c>
      <c r="D14775" s="161" t="inlineStr">
        <is>
          <t>Upper middle income</t>
        </is>
      </c>
      <c r="E14775" s="161" t="b">
        <v>1</v>
      </c>
      <c r="F14775" s="161" t="inlineStr">
        <is>
          <t>excise_revenue_pct_of_revenue</t>
        </is>
      </c>
      <c r="G14775" s="161" t="n">
        <v>6.068</v>
      </c>
      <c r="H14775" s="161" t="inlineStr">
        <is>
          <t>2024</t>
        </is>
      </c>
      <c r="I14775" s="161" t="inlineStr">
        <is>
          <t>world-imf2026.xlsx</t>
        </is>
      </c>
    </row>
    <row r="14776" ht="13" customHeight="1">
      <c r="A14776" s="161" t="inlineStr">
        <is>
          <t>VNM</t>
        </is>
      </c>
      <c r="B14776" s="161" t="inlineStr">
        <is>
          <t>Viet Nam</t>
        </is>
      </c>
      <c r="C14776" s="161" t="inlineStr">
        <is>
          <t>East Asia &amp; Pacific</t>
        </is>
      </c>
      <c r="D14776" s="161" t="inlineStr">
        <is>
          <t>Upper middle income</t>
        </is>
      </c>
      <c r="E14776" s="161" t="b">
        <v>1</v>
      </c>
      <c r="F14776" s="161" t="inlineStr">
        <is>
          <t>ff_subsidy_total_pct_gdp</t>
        </is>
      </c>
      <c r="G14776" s="161" t="n">
        <v>8.433</v>
      </c>
      <c r="H14776" s="161" t="inlineStr">
        <is>
          <t>2024</t>
        </is>
      </c>
      <c r="I14776" s="161" t="inlineStr">
        <is>
          <t>imffossilfuelsubsidiesdata.xlsb + WEO</t>
        </is>
      </c>
    </row>
    <row r="14777" ht="13" customHeight="1">
      <c r="A14777" s="161" t="inlineStr">
        <is>
          <t>VNM</t>
        </is>
      </c>
      <c r="B14777" s="161" t="inlineStr">
        <is>
          <t>Viet Nam</t>
        </is>
      </c>
      <c r="C14777" s="161" t="inlineStr">
        <is>
          <t>East Asia &amp; Pacific</t>
        </is>
      </c>
      <c r="D14777" s="161" t="inlineStr">
        <is>
          <t>Upper middle income</t>
        </is>
      </c>
      <c r="E14777" s="161" t="b">
        <v>1</v>
      </c>
      <c r="F14777" s="161" t="inlineStr">
        <is>
          <t>ff_subsidy_explicit_pct_gdp</t>
        </is>
      </c>
      <c r="G14777" s="161" t="n">
        <v>0.643</v>
      </c>
      <c r="H14777" s="161" t="inlineStr">
        <is>
          <t>2024</t>
        </is>
      </c>
      <c r="I14777" s="161" t="inlineStr">
        <is>
          <t>imffossilfuelsubsidiesdata.xlsb</t>
        </is>
      </c>
    </row>
    <row r="14778" ht="13" customHeight="1">
      <c r="A14778" s="161" t="inlineStr">
        <is>
          <t>VNM</t>
        </is>
      </c>
      <c r="B14778" s="161" t="inlineStr">
        <is>
          <t>Viet Nam</t>
        </is>
      </c>
      <c r="C14778" s="161" t="inlineStr">
        <is>
          <t>East Asia &amp; Pacific</t>
        </is>
      </c>
      <c r="D14778" s="161" t="inlineStr">
        <is>
          <t>Upper middle income</t>
        </is>
      </c>
      <c r="E14778" s="161" t="b">
        <v>1</v>
      </c>
      <c r="F14778" s="161" t="inlineStr">
        <is>
          <t>ff_subsidy_implicit_pct_gdp</t>
        </is>
      </c>
      <c r="G14778" s="161" t="n">
        <v>7.789</v>
      </c>
      <c r="H14778" s="161" t="inlineStr">
        <is>
          <t>2024</t>
        </is>
      </c>
      <c r="I14778" s="161" t="inlineStr">
        <is>
          <t>imffossilfuelsubsidiesdata.xlsb</t>
        </is>
      </c>
    </row>
    <row r="14779" ht="13" customHeight="1">
      <c r="A14779" s="161" t="inlineStr">
        <is>
          <t>VNM</t>
        </is>
      </c>
      <c r="B14779" s="161" t="inlineStr">
        <is>
          <t>Viet Nam</t>
        </is>
      </c>
      <c r="C14779" s="161" t="inlineStr">
        <is>
          <t>East Asia &amp; Pacific</t>
        </is>
      </c>
      <c r="D14779" s="161" t="inlineStr">
        <is>
          <t>Upper middle income</t>
        </is>
      </c>
      <c r="E14779" s="161" t="b">
        <v>1</v>
      </c>
      <c r="F14779" s="161" t="inlineStr">
        <is>
          <t>net_fuel_trade_pct_merch</t>
        </is>
      </c>
      <c r="G14779" s="161" t="n">
        <v>-6.923</v>
      </c>
      <c r="H14779" s="161" t="inlineStr">
        <is>
          <t>2023</t>
        </is>
      </c>
      <c r="I14779" s="161" t="inlineStr">
        <is>
          <t>WDI TX.VAL.FUEL.ZS.UN less TM.VAL.FUEL.ZS.UN</t>
        </is>
      </c>
    </row>
    <row r="14780" ht="13" customHeight="1">
      <c r="A14780" s="161" t="inlineStr">
        <is>
          <t>VNM</t>
        </is>
      </c>
      <c r="B14780" s="161" t="inlineStr">
        <is>
          <t>Viet Nam</t>
        </is>
      </c>
      <c r="C14780" s="161" t="inlineStr">
        <is>
          <t>East Asia &amp; Pacific</t>
        </is>
      </c>
      <c r="D14780" s="161" t="inlineStr">
        <is>
          <t>Upper middle income</t>
        </is>
      </c>
      <c r="E14780" s="161" t="b">
        <v>1</v>
      </c>
      <c r="F14780" s="161" t="inlineStr">
        <is>
          <t>fuel_exports_pct_merch</t>
        </is>
      </c>
      <c r="G14780" s="161" t="n">
        <v>0.953</v>
      </c>
      <c r="H14780" s="161" t="inlineStr">
        <is>
          <t>2023</t>
        </is>
      </c>
      <c r="I14780" s="161" t="inlineStr">
        <is>
          <t>API_TX_VAL_FUEL_ZS_UN_DS2_en_csv_v2_33055.zip</t>
        </is>
      </c>
    </row>
    <row r="14781" ht="13" customHeight="1">
      <c r="A14781" s="161" t="inlineStr">
        <is>
          <t>VNM</t>
        </is>
      </c>
      <c r="B14781" s="161" t="inlineStr">
        <is>
          <t>Viet Nam</t>
        </is>
      </c>
      <c r="C14781" s="161" t="inlineStr">
        <is>
          <t>East Asia &amp; Pacific</t>
        </is>
      </c>
      <c r="D14781" s="161" t="inlineStr">
        <is>
          <t>Upper middle income</t>
        </is>
      </c>
      <c r="E14781" s="161" t="b">
        <v>1</v>
      </c>
      <c r="F14781" s="161" t="inlineStr">
        <is>
          <t>fuel_imports_pct_merch</t>
        </is>
      </c>
      <c r="G14781" s="161" t="n">
        <v>7.876</v>
      </c>
      <c r="H14781" s="161" t="inlineStr">
        <is>
          <t>2023</t>
        </is>
      </c>
      <c r="I14781" s="161" t="inlineStr">
        <is>
          <t>API_TM_VAL_FUEL_ZS_UN_DS2_en_csv_v2_36140.zip</t>
        </is>
      </c>
    </row>
    <row r="14782" ht="13" customHeight="1">
      <c r="A14782" s="161" t="inlineStr">
        <is>
          <t>VNM</t>
        </is>
      </c>
      <c r="B14782" s="161" t="inlineStr">
        <is>
          <t>Viet Nam</t>
        </is>
      </c>
      <c r="C14782" s="161" t="inlineStr">
        <is>
          <t>East Asia &amp; Pacific</t>
        </is>
      </c>
      <c r="D14782" s="161" t="inlineStr">
        <is>
          <t>Upper middle income</t>
        </is>
      </c>
      <c r="E14782" s="161" t="b">
        <v>1</v>
      </c>
      <c r="F14782" s="161" t="inlineStr">
        <is>
          <t>energy_import_dep_pct</t>
        </is>
      </c>
      <c r="G14782" s="161" t="n">
        <v>33.999</v>
      </c>
      <c r="H14782" s="161" t="inlineStr">
        <is>
          <t>2022</t>
        </is>
      </c>
      <c r="I14782" s="161" t="inlineStr">
        <is>
          <t>API_EG_IMP_CONS_ZS_DS2_en_csv_v2_160768.zip</t>
        </is>
      </c>
    </row>
    <row r="14783" ht="13" customHeight="1">
      <c r="A14783" s="161" t="inlineStr">
        <is>
          <t>VNM</t>
        </is>
      </c>
      <c r="B14783" s="161" t="inlineStr">
        <is>
          <t>Viet Nam</t>
        </is>
      </c>
      <c r="C14783" s="161" t="inlineStr">
        <is>
          <t>East Asia &amp; Pacific</t>
        </is>
      </c>
      <c r="D14783" s="161" t="inlineStr">
        <is>
          <t>Upper middle income</t>
        </is>
      </c>
      <c r="E14783" s="161" t="b">
        <v>1</v>
      </c>
      <c r="F14783" s="161" t="inlineStr">
        <is>
          <t>fossil_rents_total_pct_gdp</t>
        </is>
      </c>
      <c r="G14783" s="161" t="n">
        <v>1.373</v>
      </c>
      <c r="H14783" s="161" t="inlineStr">
        <is>
          <t>2021</t>
        </is>
      </c>
      <c r="I14783" s="161" t="inlineStr">
        <is>
          <t>WDI NY.GDP.PETR+NGAS+COAL.RT.ZS</t>
        </is>
      </c>
    </row>
    <row r="14784" ht="13" customHeight="1">
      <c r="A14784" s="161" t="inlineStr">
        <is>
          <t>VNM</t>
        </is>
      </c>
      <c r="B14784" s="161" t="inlineStr">
        <is>
          <t>Viet Nam</t>
        </is>
      </c>
      <c r="C14784" s="161" t="inlineStr">
        <is>
          <t>East Asia &amp; Pacific</t>
        </is>
      </c>
      <c r="D14784" s="161" t="inlineStr">
        <is>
          <t>Upper middle income</t>
        </is>
      </c>
      <c r="E14784" s="161" t="b">
        <v>1</v>
      </c>
      <c r="F14784" s="161" t="inlineStr">
        <is>
          <t>oil_rents_pct_gdp</t>
        </is>
      </c>
      <c r="G14784" s="161" t="n">
        <v>0.669</v>
      </c>
      <c r="H14784" s="161" t="inlineStr">
        <is>
          <t>2021</t>
        </is>
      </c>
      <c r="I14784" s="161" t="inlineStr">
        <is>
          <t>API_NY_GDP_PETR_RT_ZS_DS2_en_csv_v2_40227.zip</t>
        </is>
      </c>
    </row>
    <row r="14785" ht="13" customHeight="1">
      <c r="A14785" s="161" t="inlineStr">
        <is>
          <t>VNM</t>
        </is>
      </c>
      <c r="B14785" s="161" t="inlineStr">
        <is>
          <t>Viet Nam</t>
        </is>
      </c>
      <c r="C14785" s="161" t="inlineStr">
        <is>
          <t>East Asia &amp; Pacific</t>
        </is>
      </c>
      <c r="D14785" s="161" t="inlineStr">
        <is>
          <t>Upper middle income</t>
        </is>
      </c>
      <c r="E14785" s="161" t="b">
        <v>1</v>
      </c>
      <c r="F14785" s="161" t="inlineStr">
        <is>
          <t>gas_rents_pct_gdp</t>
        </is>
      </c>
      <c r="G14785" s="161" t="n">
        <v>0.327</v>
      </c>
      <c r="H14785" s="161" t="inlineStr">
        <is>
          <t>2021</t>
        </is>
      </c>
      <c r="I14785" s="161" t="inlineStr">
        <is>
          <t>API_NY_GDP_NGAS_RT_ZS_DS2_en_csv_v2_35861.zip</t>
        </is>
      </c>
    </row>
    <row r="14786" ht="13" customHeight="1">
      <c r="A14786" s="161" t="inlineStr">
        <is>
          <t>VNM</t>
        </is>
      </c>
      <c r="B14786" s="161" t="inlineStr">
        <is>
          <t>Viet Nam</t>
        </is>
      </c>
      <c r="C14786" s="161" t="inlineStr">
        <is>
          <t>East Asia &amp; Pacific</t>
        </is>
      </c>
      <c r="D14786" s="161" t="inlineStr">
        <is>
          <t>Upper middle income</t>
        </is>
      </c>
      <c r="E14786" s="161" t="b">
        <v>1</v>
      </c>
      <c r="F14786" s="161" t="inlineStr">
        <is>
          <t>coal_rents_pct_gdp</t>
        </is>
      </c>
      <c r="G14786" s="161" t="n">
        <v>0.377</v>
      </c>
      <c r="H14786" s="161" t="inlineStr">
        <is>
          <t>2021</t>
        </is>
      </c>
      <c r="I14786" s="161" t="inlineStr">
        <is>
          <t>API_NY_GDP_COAL_RT_ZS_DS2_en_csv_v2_35370.zip</t>
        </is>
      </c>
    </row>
    <row r="14787" ht="13" customHeight="1">
      <c r="A14787" s="161" t="inlineStr">
        <is>
          <t>VNM</t>
        </is>
      </c>
      <c r="B14787" s="161" t="inlineStr">
        <is>
          <t>Viet Nam</t>
        </is>
      </c>
      <c r="C14787" s="161" t="inlineStr">
        <is>
          <t>East Asia &amp; Pacific</t>
        </is>
      </c>
      <c r="D14787" s="161" t="inlineStr">
        <is>
          <t>Upper middle income</t>
        </is>
      </c>
      <c r="E14787" s="161" t="b">
        <v>1</v>
      </c>
      <c r="F14787" s="161" t="inlineStr">
        <is>
          <t>other_fossil_gen_share_pct</t>
        </is>
      </c>
      <c r="G14787" s="161" t="n">
        <v>0.2</v>
      </c>
      <c r="H14787" s="161" t="inlineStr">
        <is>
          <t>2025</t>
        </is>
      </c>
      <c r="I14787" s="161" t="inlineStr">
        <is>
          <t>release_generation_yearly_global.csv</t>
        </is>
      </c>
    </row>
    <row r="14788" ht="13" customHeight="1">
      <c r="A14788" s="161" t="inlineStr">
        <is>
          <t>VNM</t>
        </is>
      </c>
      <c r="B14788" s="161" t="inlineStr">
        <is>
          <t>Viet Nam</t>
        </is>
      </c>
      <c r="C14788" s="161" t="inlineStr">
        <is>
          <t>East Asia &amp; Pacific</t>
        </is>
      </c>
      <c r="D14788" s="161" t="inlineStr">
        <is>
          <t>Upper middle income</t>
        </is>
      </c>
      <c r="E14788" s="161" t="b">
        <v>1</v>
      </c>
      <c r="F14788" s="161" t="inlineStr">
        <is>
          <t>renewable_share_electricity_pct</t>
        </is>
      </c>
      <c r="G14788" s="161" t="n">
        <v>48.675</v>
      </c>
      <c r="H14788" s="161" t="inlineStr">
        <is>
          <t>2024</t>
        </is>
      </c>
      <c r="I14788" s="161" t="inlineStr">
        <is>
          <t>imffossilfuelsubsidiesdata.xlsb</t>
        </is>
      </c>
    </row>
    <row r="14789" ht="13" customHeight="1">
      <c r="A14789" s="161" t="inlineStr">
        <is>
          <t>VNM</t>
        </is>
      </c>
      <c r="B14789" s="161" t="inlineStr">
        <is>
          <t>Viet Nam</t>
        </is>
      </c>
      <c r="C14789" s="161" t="inlineStr">
        <is>
          <t>East Asia &amp; Pacific</t>
        </is>
      </c>
      <c r="D14789" s="161" t="inlineStr">
        <is>
          <t>Upper middle income</t>
        </is>
      </c>
      <c r="E14789" s="161" t="b">
        <v>1</v>
      </c>
      <c r="F14789" s="161" t="inlineStr">
        <is>
          <t>re_share_change_pp</t>
        </is>
      </c>
      <c r="G14789" s="161" t="n">
        <v>2.995</v>
      </c>
      <c r="H14789" s="161" t="inlineStr">
        <is>
          <t>2025</t>
        </is>
      </c>
      <c r="I14789" s="161" t="inlineStr">
        <is>
          <t>release_generation_yearly_global.csv</t>
        </is>
      </c>
    </row>
    <row r="14790" ht="13" customHeight="1">
      <c r="A14790" s="161" t="inlineStr">
        <is>
          <t>VNM</t>
        </is>
      </c>
      <c r="B14790" s="161" t="inlineStr">
        <is>
          <t>Viet Nam</t>
        </is>
      </c>
      <c r="C14790" s="161" t="inlineStr">
        <is>
          <t>East Asia &amp; Pacific</t>
        </is>
      </c>
      <c r="D14790" s="161" t="inlineStr">
        <is>
          <t>Upper middle income</t>
        </is>
      </c>
      <c r="E14790" s="161" t="b">
        <v>1</v>
      </c>
      <c r="F14790" s="161" t="inlineStr">
        <is>
          <t>re_capacity_growth_pct</t>
        </is>
      </c>
      <c r="G14790" s="161" t="n">
        <v>2.512</v>
      </c>
      <c r="H14790" s="161" t="inlineStr">
        <is>
          <t>2024</t>
        </is>
      </c>
      <c r="I14790" s="161" t="inlineStr">
        <is>
          <t>release_generation_yearly_global.csv</t>
        </is>
      </c>
    </row>
    <row r="14791" ht="13" customHeight="1">
      <c r="A14791" s="161" t="inlineStr">
        <is>
          <t>VNM</t>
        </is>
      </c>
      <c r="B14791" s="161" t="inlineStr">
        <is>
          <t>Viet Nam</t>
        </is>
      </c>
      <c r="C14791" s="161" t="inlineStr">
        <is>
          <t>East Asia &amp; Pacific</t>
        </is>
      </c>
      <c r="D14791" s="161" t="inlineStr">
        <is>
          <t>Upper middle income</t>
        </is>
      </c>
      <c r="E14791" s="161" t="b">
        <v>1</v>
      </c>
      <c r="F14791" s="161" t="inlineStr">
        <is>
          <t>inn_total_inv_2030_pct_gdp</t>
        </is>
      </c>
      <c r="G14791" s="161" t="n">
        <v>5.22823179165802</v>
      </c>
      <c r="H14791" s="161" t="inlineStr">
        <is>
          <t>2030</t>
        </is>
      </c>
      <c r="I14791" s="161" t="inlineStr">
        <is>
          <t>Mitigation_Investment_Needs_v1.1.xlsx (InvestmentNeeds v1.1, model output)</t>
        </is>
      </c>
    </row>
    <row r="14792" ht="13" customHeight="1">
      <c r="A14792" s="161" t="inlineStr">
        <is>
          <t>VNM</t>
        </is>
      </c>
      <c r="B14792" s="161" t="inlineStr">
        <is>
          <t>Viet Nam</t>
        </is>
      </c>
      <c r="C14792" s="161" t="inlineStr">
        <is>
          <t>East Asia &amp; Pacific</t>
        </is>
      </c>
      <c r="D14792" s="161" t="inlineStr">
        <is>
          <t>Upper middle income</t>
        </is>
      </c>
      <c r="E14792" s="161" t="b">
        <v>1</v>
      </c>
      <c r="F14792" s="161" t="inlineStr">
        <is>
          <t>inn_incr_inv_2030_pct_gdp</t>
        </is>
      </c>
      <c r="G14792" s="161" t="n">
        <v>1.25477562999793</v>
      </c>
      <c r="H14792" s="161" t="inlineStr">
        <is>
          <t>2030</t>
        </is>
      </c>
      <c r="I14792" s="161" t="inlineStr">
        <is>
          <t>Mitigation_Investment_Needs_v1.1.xlsx (InvestmentNeeds v1.1, model output)</t>
        </is>
      </c>
    </row>
    <row r="14793" ht="13" customHeight="1">
      <c r="A14793" s="161" t="inlineStr">
        <is>
          <t>VNM</t>
        </is>
      </c>
      <c r="B14793" s="161" t="inlineStr">
        <is>
          <t>Viet Nam</t>
        </is>
      </c>
      <c r="C14793" s="161" t="inlineStr">
        <is>
          <t>East Asia &amp; Pacific</t>
        </is>
      </c>
      <c r="D14793" s="161" t="inlineStr">
        <is>
          <t>Upper middle income</t>
        </is>
      </c>
      <c r="E14793" s="161" t="b">
        <v>1</v>
      </c>
      <c r="F14793" s="161" t="inlineStr">
        <is>
          <t>inn_incr_inv_gen_2030_pct_gdp</t>
        </is>
      </c>
      <c r="G14793" s="161" t="n">
        <v>0.4203255371426074</v>
      </c>
      <c r="H14793" s="161" t="inlineStr">
        <is>
          <t>2030</t>
        </is>
      </c>
      <c r="I14793" s="161" t="inlineStr">
        <is>
          <t>Mitigation_Investment_Needs_v1.1.xlsx (InvestmentNeeds v1.1, model output)</t>
        </is>
      </c>
    </row>
    <row r="14794" ht="13" customHeight="1">
      <c r="A14794" s="161" t="inlineStr">
        <is>
          <t>VNM</t>
        </is>
      </c>
      <c r="B14794" s="161" t="inlineStr">
        <is>
          <t>Viet Nam</t>
        </is>
      </c>
      <c r="C14794" s="161" t="inlineStr">
        <is>
          <t>East Asia &amp; Pacific</t>
        </is>
      </c>
      <c r="D14794" s="161" t="inlineStr">
        <is>
          <t>Upper middle income</t>
        </is>
      </c>
      <c r="E14794" s="161" t="b">
        <v>1</v>
      </c>
      <c r="F14794" s="161" t="inlineStr">
        <is>
          <t>inn_incr_inv_grid_2030_pct_gdp</t>
        </is>
      </c>
      <c r="G14794" s="161" t="n">
        <v>0.2882232254692163</v>
      </c>
      <c r="H14794" s="161" t="inlineStr">
        <is>
          <t>2030</t>
        </is>
      </c>
      <c r="I14794" s="161" t="inlineStr">
        <is>
          <t>Mitigation_Investment_Needs_v1.1.xlsx (InvestmentNeeds v1.1, model output)</t>
        </is>
      </c>
    </row>
    <row r="14795" ht="13" customHeight="1">
      <c r="A14795" s="161" t="inlineStr">
        <is>
          <t>VNM</t>
        </is>
      </c>
      <c r="B14795" s="161" t="inlineStr">
        <is>
          <t>Viet Nam</t>
        </is>
      </c>
      <c r="C14795" s="161" t="inlineStr">
        <is>
          <t>East Asia &amp; Pacific</t>
        </is>
      </c>
      <c r="D14795" s="161" t="inlineStr">
        <is>
          <t>Upper middle income</t>
        </is>
      </c>
      <c r="E14795" s="161" t="b">
        <v>1</v>
      </c>
      <c r="F14795" s="161" t="inlineStr">
        <is>
          <t>inn_incr_inv_trn_2030_pct_gdp</t>
        </is>
      </c>
      <c r="G14795" s="161" t="n">
        <v>0.1222302338834409</v>
      </c>
      <c r="H14795" s="161" t="inlineStr">
        <is>
          <t>2030</t>
        </is>
      </c>
      <c r="I14795" s="161" t="inlineStr">
        <is>
          <t>Mitigation_Investment_Needs_v1.1.xlsx (InvestmentNeeds v1.1, model output)</t>
        </is>
      </c>
    </row>
    <row r="14796" ht="13" customHeight="1">
      <c r="A14796" s="161" t="inlineStr">
        <is>
          <t>VNM</t>
        </is>
      </c>
      <c r="B14796" s="161" t="inlineStr">
        <is>
          <t>Viet Nam</t>
        </is>
      </c>
      <c r="C14796" s="161" t="inlineStr">
        <is>
          <t>East Asia &amp; Pacific</t>
        </is>
      </c>
      <c r="D14796" s="161" t="inlineStr">
        <is>
          <t>Upper middle income</t>
        </is>
      </c>
      <c r="E14796" s="161" t="b">
        <v>1</v>
      </c>
      <c r="F14796" s="161" t="inlineStr">
        <is>
          <t>inn_incr_inv_bld_2030_pct_gdp</t>
        </is>
      </c>
      <c r="G14796" s="161" t="n">
        <v>0.0993086038822258</v>
      </c>
      <c r="H14796" s="161" t="inlineStr">
        <is>
          <t>2030</t>
        </is>
      </c>
      <c r="I14796" s="161" t="inlineStr">
        <is>
          <t>Mitigation_Investment_Needs_v1.1.xlsx (InvestmentNeeds v1.1, model output)</t>
        </is>
      </c>
    </row>
    <row r="14797" ht="13" customHeight="1">
      <c r="A14797" s="161" t="inlineStr">
        <is>
          <t>VNM</t>
        </is>
      </c>
      <c r="B14797" s="161" t="inlineStr">
        <is>
          <t>Viet Nam</t>
        </is>
      </c>
      <c r="C14797" s="161" t="inlineStr">
        <is>
          <t>East Asia &amp; Pacific</t>
        </is>
      </c>
      <c r="D14797" s="161" t="inlineStr">
        <is>
          <t>Upper middle income</t>
        </is>
      </c>
      <c r="E14797" s="161" t="b">
        <v>1</v>
      </c>
      <c r="F14797" s="161" t="inlineStr">
        <is>
          <t>inn_incr_inv_ind_2030_pct_gdp</t>
        </is>
      </c>
      <c r="G14797" s="161" t="n">
        <v>0.0673635121511716</v>
      </c>
      <c r="H14797" s="161" t="inlineStr">
        <is>
          <t>2030</t>
        </is>
      </c>
      <c r="I14797" s="161" t="inlineStr">
        <is>
          <t>Mitigation_Investment_Needs_v1.1.xlsx (InvestmentNeeds v1.1, model output)</t>
        </is>
      </c>
    </row>
    <row r="14798" ht="13" customHeight="1">
      <c r="A14798" s="161" t="inlineStr">
        <is>
          <t>VNM</t>
        </is>
      </c>
      <c r="B14798" s="161" t="inlineStr">
        <is>
          <t>Viet Nam</t>
        </is>
      </c>
      <c r="C14798" s="161" t="inlineStr">
        <is>
          <t>East Asia &amp; Pacific</t>
        </is>
      </c>
      <c r="D14798" s="161" t="inlineStr">
        <is>
          <t>Upper middle income</t>
        </is>
      </c>
      <c r="E14798" s="161" t="b">
        <v>1</v>
      </c>
      <c r="F14798" s="161" t="inlineStr">
        <is>
          <t>inn_incr_inv_fuel_2030_pct_gdp</t>
        </is>
      </c>
      <c r="G14798" s="161" t="n">
        <v>0.0723158167720888</v>
      </c>
      <c r="H14798" s="161" t="inlineStr">
        <is>
          <t>2030</t>
        </is>
      </c>
      <c r="I14798" s="161" t="inlineStr">
        <is>
          <t>Mitigation_Investment_Needs_v1.1.xlsx (InvestmentNeeds v1.1, model output)</t>
        </is>
      </c>
    </row>
    <row r="14799" ht="13" customHeight="1">
      <c r="A14799" s="161" t="inlineStr">
        <is>
          <t>VNM</t>
        </is>
      </c>
      <c r="B14799" s="161" t="inlineStr">
        <is>
          <t>Viet Nam</t>
        </is>
      </c>
      <c r="C14799" s="161" t="inlineStr">
        <is>
          <t>East Asia &amp; Pacific</t>
        </is>
      </c>
      <c r="D14799" s="161" t="inlineStr">
        <is>
          <t>Upper middle income</t>
        </is>
      </c>
      <c r="E14799" s="161" t="b">
        <v>1</v>
      </c>
      <c r="F14799" s="161" t="inlineStr">
        <is>
          <t>inn_incr_inv_afolu_2030_pct_gdp</t>
        </is>
      </c>
      <c r="G14799" s="161" t="n">
        <v>0.1850087006971737</v>
      </c>
      <c r="H14799" s="161" t="inlineStr">
        <is>
          <t>2030</t>
        </is>
      </c>
      <c r="I14799" s="161" t="inlineStr">
        <is>
          <t>Mitigation_Investment_Needs_v1.1.xlsx (InvestmentNeeds v1.1, model output)</t>
        </is>
      </c>
    </row>
    <row r="14800" ht="13" customHeight="1">
      <c r="A14800" s="161" t="inlineStr">
        <is>
          <t>VNM</t>
        </is>
      </c>
      <c r="B14800" s="161" t="inlineStr">
        <is>
          <t>Viet Nam</t>
        </is>
      </c>
      <c r="C14800" s="161" t="inlineStr">
        <is>
          <t>East Asia &amp; Pacific</t>
        </is>
      </c>
      <c r="D14800" s="161" t="inlineStr">
        <is>
          <t>Upper middle income</t>
        </is>
      </c>
      <c r="E14800" s="161" t="b">
        <v>1</v>
      </c>
      <c r="F14800" s="161" t="inlineStr">
        <is>
          <t>inn_incr_cost_a_2030_pct_gdp</t>
        </is>
      </c>
      <c r="G14800" s="161" t="n">
        <v>0.07464826449002861</v>
      </c>
      <c r="H14800" s="161" t="inlineStr">
        <is>
          <t>2030</t>
        </is>
      </c>
      <c r="I14800" s="161" t="inlineStr">
        <is>
          <t>Mitigation_Investment_Needs_v1.1.xlsx (InvestmentNeeds v1.1, model output)</t>
        </is>
      </c>
    </row>
    <row r="14801" ht="13" customHeight="1">
      <c r="A14801" s="161" t="inlineStr">
        <is>
          <t>VNM</t>
        </is>
      </c>
      <c r="B14801" s="161" t="inlineStr">
        <is>
          <t>Viet Nam</t>
        </is>
      </c>
      <c r="C14801" s="161" t="inlineStr">
        <is>
          <t>East Asia &amp; Pacific</t>
        </is>
      </c>
      <c r="D14801" s="161" t="inlineStr">
        <is>
          <t>Upper middle income</t>
        </is>
      </c>
      <c r="E14801" s="161" t="b">
        <v>1</v>
      </c>
      <c r="F14801" s="161" t="inlineStr">
        <is>
          <t>inn_incr_cost_b_2030_pct_gdp</t>
        </is>
      </c>
      <c r="G14801" s="161" t="n">
        <v>0.0412217653938614</v>
      </c>
      <c r="H14801" s="161" t="inlineStr">
        <is>
          <t>2030</t>
        </is>
      </c>
      <c r="I14801" s="161" t="inlineStr">
        <is>
          <t>Mitigation_Investment_Needs_v1.1.xlsx (InvestmentNeeds v1.1, model output)</t>
        </is>
      </c>
    </row>
    <row r="14802" ht="13" customHeight="1">
      <c r="A14802" s="161" t="inlineStr">
        <is>
          <t>VNM</t>
        </is>
      </c>
      <c r="B14802" s="161" t="inlineStr">
        <is>
          <t>Viet Nam</t>
        </is>
      </c>
      <c r="C14802" s="161" t="inlineStr">
        <is>
          <t>East Asia &amp; Pacific</t>
        </is>
      </c>
      <c r="D14802" s="161" t="inlineStr">
        <is>
          <t>Upper middle income</t>
        </is>
      </c>
      <c r="E14802" s="161" t="b">
        <v>1</v>
      </c>
      <c r="F14802" s="161" t="inlineStr">
        <is>
          <t>inn_incr_cost_c_2030_pct_gdp</t>
        </is>
      </c>
      <c r="G14802" s="161" t="n">
        <v>-0.0077944755572828</v>
      </c>
      <c r="H14802" s="161" t="inlineStr">
        <is>
          <t>2030</t>
        </is>
      </c>
      <c r="I14802" s="161" t="inlineStr">
        <is>
          <t>Mitigation_Investment_Needs_v1.1.xlsx (InvestmentNeeds v1.1, model output)</t>
        </is>
      </c>
    </row>
    <row r="14803" ht="13" customHeight="1">
      <c r="A14803" s="161" t="inlineStr">
        <is>
          <t>VNM</t>
        </is>
      </c>
      <c r="B14803" s="161" t="inlineStr">
        <is>
          <t>Viet Nam</t>
        </is>
      </c>
      <c r="C14803" s="161" t="inlineStr">
        <is>
          <t>East Asia &amp; Pacific</t>
        </is>
      </c>
      <c r="D14803" s="161" t="inlineStr">
        <is>
          <t>Upper middle income</t>
        </is>
      </c>
      <c r="E14803" s="161" t="b">
        <v>1</v>
      </c>
      <c r="F14803" s="161" t="inlineStr">
        <is>
          <t>inn_cost_per_t_b_2030_usd</t>
        </is>
      </c>
      <c r="G14803" s="161" t="n">
        <v>46.1960622642512</v>
      </c>
      <c r="H14803" s="161" t="inlineStr">
        <is>
          <t>2030</t>
        </is>
      </c>
      <c r="I14803" s="161" t="inlineStr">
        <is>
          <t>Mitigation_Investment_Needs_v1.1.xlsx (InvestmentNeeds v1.1, model output)</t>
        </is>
      </c>
    </row>
    <row r="14804" ht="13" customHeight="1">
      <c r="A14804" s="161" t="inlineStr">
        <is>
          <t>VNM</t>
        </is>
      </c>
      <c r="B14804" s="161" t="inlineStr">
        <is>
          <t>Viet Nam</t>
        </is>
      </c>
      <c r="C14804" s="161" t="inlineStr">
        <is>
          <t>East Asia &amp; Pacific</t>
        </is>
      </c>
      <c r="D14804" s="161" t="inlineStr">
        <is>
          <t>Upper middle income</t>
        </is>
      </c>
      <c r="E14804" s="161" t="b">
        <v>1</v>
      </c>
      <c r="F14804" s="161" t="inlineStr">
        <is>
          <t>inn_coc_penalty_2030_pct_gdp</t>
        </is>
      </c>
      <c r="G14804" s="161" t="n">
        <v>0.1392770795673636</v>
      </c>
      <c r="H14804" s="161" t="inlineStr">
        <is>
          <t>2030</t>
        </is>
      </c>
      <c r="I14804" s="161" t="inlineStr">
        <is>
          <t>Mitigation_Investment_Needs_v1.1.xlsx (InvestmentNeeds v1.1, model output)</t>
        </is>
      </c>
    </row>
    <row r="14805" ht="13" customHeight="1">
      <c r="A14805" s="161" t="inlineStr">
        <is>
          <t>VNM</t>
        </is>
      </c>
      <c r="B14805" s="161" t="inlineStr">
        <is>
          <t>Viet Nam</t>
        </is>
      </c>
      <c r="C14805" s="161" t="inlineStr">
        <is>
          <t>East Asia &amp; Pacific</t>
        </is>
      </c>
      <c r="D14805" s="161" t="inlineStr">
        <is>
          <t>Upper middle income</t>
        </is>
      </c>
      <c r="E14805" s="161" t="b">
        <v>1</v>
      </c>
      <c r="F14805" s="161" t="inlineStr">
        <is>
          <t>inn_pima_adj_inv_2030_pct_gdp</t>
        </is>
      </c>
      <c r="G14805" s="161" t="n">
        <v>6.37925336439514</v>
      </c>
      <c r="H14805" s="161" t="inlineStr">
        <is>
          <t>2030</t>
        </is>
      </c>
      <c r="I14805" s="161" t="inlineStr">
        <is>
          <t>Mitigation_Investment_Needs_v1.1.xlsx (InvestmentNeeds v1.1, model output)</t>
        </is>
      </c>
    </row>
    <row r="14806" ht="13" customHeight="1">
      <c r="A14806" s="161" t="inlineStr">
        <is>
          <t>VNM</t>
        </is>
      </c>
      <c r="B14806" s="161" t="inlineStr">
        <is>
          <t>Viet Nam</t>
        </is>
      </c>
      <c r="C14806" s="161" t="inlineStr">
        <is>
          <t>East Asia &amp; Pacific</t>
        </is>
      </c>
      <c r="D14806" s="161" t="inlineStr">
        <is>
          <t>Upper middle income</t>
        </is>
      </c>
      <c r="E14806" s="161" t="b">
        <v>1</v>
      </c>
      <c r="F14806" s="161" t="inlineStr">
        <is>
          <t>nmim_nz_inv_2030_pct_gdp</t>
        </is>
      </c>
      <c r="G14806" s="161" t="n">
        <v>3.655693339817767</v>
      </c>
      <c r="H14806" s="161" t="inlineStr">
        <is>
          <t>2030</t>
        </is>
      </c>
      <c r="I14806" s="161" t="inlineStr">
        <is>
          <t>nmim_summary_v0_2.csv (InvestmentNeeds NMIM v0.2, model output)</t>
        </is>
      </c>
    </row>
    <row r="14807" ht="13" customHeight="1">
      <c r="A14807" s="161" t="inlineStr">
        <is>
          <t>VNM</t>
        </is>
      </c>
      <c r="B14807" s="161" t="inlineStr">
        <is>
          <t>Viet Nam</t>
        </is>
      </c>
      <c r="C14807" s="161" t="inlineStr">
        <is>
          <t>East Asia &amp; Pacific</t>
        </is>
      </c>
      <c r="D14807" s="161" t="inlineStr">
        <is>
          <t>Upper middle income</t>
        </is>
      </c>
      <c r="E14807" s="161" t="b">
        <v>1</v>
      </c>
      <c r="F14807" s="161" t="inlineStr">
        <is>
          <t>nmim_typ1_2030_pct_gdp</t>
        </is>
      </c>
      <c r="G14807" s="161" t="n">
        <v>0.457316041928516</v>
      </c>
      <c r="H14807" s="161" t="inlineStr">
        <is>
          <t>2030</t>
        </is>
      </c>
      <c r="I14807" s="161" t="inlineStr">
        <is>
          <t>nmim_summary_v0_2.csv (InvestmentNeeds NMIM v0.2, model output)</t>
        </is>
      </c>
    </row>
    <row r="14808" ht="13" customHeight="1">
      <c r="A14808" s="161" t="inlineStr">
        <is>
          <t>VNM</t>
        </is>
      </c>
      <c r="B14808" s="161" t="inlineStr">
        <is>
          <t>Viet Nam</t>
        </is>
      </c>
      <c r="C14808" s="161" t="inlineStr">
        <is>
          <t>East Asia &amp; Pacific</t>
        </is>
      </c>
      <c r="D14808" s="161" t="inlineStr">
        <is>
          <t>Upper middle income</t>
        </is>
      </c>
      <c r="E14808" s="161" t="b">
        <v>1</v>
      </c>
      <c r="F14808" s="161" t="inlineStr">
        <is>
          <t>nmim_typ2_2030_pct_gdp</t>
        </is>
      </c>
      <c r="G14808" s="161" t="n">
        <v>0.6087845994959149</v>
      </c>
      <c r="H14808" s="161" t="inlineStr">
        <is>
          <t>2030</t>
        </is>
      </c>
      <c r="I14808" s="161" t="inlineStr">
        <is>
          <t>nmim_summary_v0_2.csv (InvestmentNeeds NMIM v0.2, model output)</t>
        </is>
      </c>
    </row>
    <row r="14809" ht="13" customHeight="1">
      <c r="A14809" s="161" t="inlineStr">
        <is>
          <t>VNM</t>
        </is>
      </c>
      <c r="B14809" s="161" t="inlineStr">
        <is>
          <t>Viet Nam</t>
        </is>
      </c>
      <c r="C14809" s="161" t="inlineStr">
        <is>
          <t>East Asia &amp; Pacific</t>
        </is>
      </c>
      <c r="D14809" s="161" t="inlineStr">
        <is>
          <t>Upper middle income</t>
        </is>
      </c>
      <c r="E14809" s="161" t="b">
        <v>1</v>
      </c>
      <c r="F14809" s="161" t="inlineStr">
        <is>
          <t>nmim_typ3_2030_pct_gdp</t>
        </is>
      </c>
      <c r="G14809" s="161" t="n">
        <v>0.7705296008823096</v>
      </c>
      <c r="H14809" s="161" t="inlineStr">
        <is>
          <t>2030</t>
        </is>
      </c>
      <c r="I14809" s="161" t="inlineStr">
        <is>
          <t>nmim_summary_v0_2.csv (InvestmentNeeds NMIM v0.2, model output)</t>
        </is>
      </c>
    </row>
    <row r="14810" ht="13" customHeight="1">
      <c r="A14810" s="161" t="inlineStr">
        <is>
          <t>VNM</t>
        </is>
      </c>
      <c r="B14810" s="161" t="inlineStr">
        <is>
          <t>Viet Nam</t>
        </is>
      </c>
      <c r="C14810" s="161" t="inlineStr">
        <is>
          <t>East Asia &amp; Pacific</t>
        </is>
      </c>
      <c r="D14810" s="161" t="inlineStr">
        <is>
          <t>Upper middle income</t>
        </is>
      </c>
      <c r="E14810" s="161" t="b">
        <v>1</v>
      </c>
      <c r="F14810" s="161" t="inlineStr">
        <is>
          <t>nmim_typ4_2030_pct_gdp</t>
        </is>
      </c>
      <c r="G14810" s="161" t="n">
        <v>0.972158221953292</v>
      </c>
      <c r="H14810" s="161" t="inlineStr">
        <is>
          <t>2030</t>
        </is>
      </c>
      <c r="I14810" s="161" t="inlineStr">
        <is>
          <t>nmim_summary_v0_2.csv (InvestmentNeeds NMIM v0.2, model output)</t>
        </is>
      </c>
    </row>
    <row r="14811" ht="13" customHeight="1">
      <c r="A14811" s="161" t="inlineStr">
        <is>
          <t>VNM</t>
        </is>
      </c>
      <c r="B14811" s="161" t="inlineStr">
        <is>
          <t>Viet Nam</t>
        </is>
      </c>
      <c r="C14811" s="161" t="inlineStr">
        <is>
          <t>East Asia &amp; Pacific</t>
        </is>
      </c>
      <c r="D14811" s="161" t="inlineStr">
        <is>
          <t>Upper middle income</t>
        </is>
      </c>
      <c r="E14811" s="161" t="b">
        <v>1</v>
      </c>
      <c r="F14811" s="161" t="inlineStr">
        <is>
          <t>nmim_typ5_2030_pct_gdp</t>
        </is>
      </c>
      <c r="G14811" s="161" t="n">
        <v>0.8469048761416949</v>
      </c>
      <c r="H14811" s="161" t="inlineStr">
        <is>
          <t>2030</t>
        </is>
      </c>
      <c r="I14811" s="161" t="inlineStr">
        <is>
          <t>nmim_summary_v0_2.csv (InvestmentNeeds NMIM v0.2, model output)</t>
        </is>
      </c>
    </row>
    <row r="14812" ht="13" customHeight="1">
      <c r="A14812" s="161" t="inlineStr">
        <is>
          <t>VNM</t>
        </is>
      </c>
      <c r="B14812" s="161" t="inlineStr">
        <is>
          <t>Viet Nam</t>
        </is>
      </c>
      <c r="C14812" s="161" t="inlineStr">
        <is>
          <t>East Asia &amp; Pacific</t>
        </is>
      </c>
      <c r="D14812" s="161" t="inlineStr">
        <is>
          <t>Upper middle income</t>
        </is>
      </c>
      <c r="E14812" s="161" t="b">
        <v>1</v>
      </c>
      <c r="F14812" s="161" t="inlineStr">
        <is>
          <t>nmim_budget_need_2030_pct_gdp</t>
        </is>
      </c>
      <c r="G14812" s="161" t="n">
        <v>0.7489635086166966</v>
      </c>
      <c r="H14812" s="161" t="inlineStr">
        <is>
          <t>2030</t>
        </is>
      </c>
      <c r="I14812" s="161" t="inlineStr">
        <is>
          <t>nmim_summary_v0_2.csv (InvestmentNeeds NMIM v0.2, model output)</t>
        </is>
      </c>
    </row>
    <row r="14813" ht="13" customHeight="1">
      <c r="A14813" s="161" t="inlineStr">
        <is>
          <t>VNM</t>
        </is>
      </c>
      <c r="B14813" s="161" t="inlineStr">
        <is>
          <t>Viet Nam</t>
        </is>
      </c>
      <c r="C14813" s="161" t="inlineStr">
        <is>
          <t>East Asia &amp; Pacific</t>
        </is>
      </c>
      <c r="D14813" s="161" t="inlineStr">
        <is>
          <t>Upper middle income</t>
        </is>
      </c>
      <c r="E14813" s="161" t="b">
        <v>1</v>
      </c>
      <c r="F14813" s="161" t="inlineStr">
        <is>
          <t>nmim_private_share_2030_pct</t>
        </is>
      </c>
      <c r="G14813" s="161" t="n">
        <v>62.85935439299419</v>
      </c>
      <c r="H14813" s="161" t="inlineStr">
        <is>
          <t>2030</t>
        </is>
      </c>
      <c r="I14813" s="161" t="inlineStr">
        <is>
          <t>nmim_summary_v0_2.csv (InvestmentNeeds NMIM v0.2, model output)</t>
        </is>
      </c>
    </row>
    <row r="14814" ht="13" customHeight="1">
      <c r="A14814" s="161" t="inlineStr">
        <is>
          <t>VNM</t>
        </is>
      </c>
      <c r="B14814" s="161" t="inlineStr">
        <is>
          <t>Viet Nam</t>
        </is>
      </c>
      <c r="C14814" s="161" t="inlineStr">
        <is>
          <t>East Asia &amp; Pacific</t>
        </is>
      </c>
      <c r="D14814" s="161" t="inlineStr">
        <is>
          <t>Upper middle income</t>
        </is>
      </c>
      <c r="E14814" s="161" t="b">
        <v>1</v>
      </c>
      <c r="F14814" s="161" t="inlineStr">
        <is>
          <t>nmim_incr_inv_2030_pct_gdp</t>
        </is>
      </c>
      <c r="G14814" s="161" t="n">
        <v>2.070996836875364</v>
      </c>
      <c r="H14814" s="161" t="inlineStr">
        <is>
          <t>2030</t>
        </is>
      </c>
      <c r="I14814" s="161" t="inlineStr">
        <is>
          <t>nmim_summary_v0_2.csv (InvestmentNeeds NMIM v0.2, model output)</t>
        </is>
      </c>
    </row>
    <row r="14815" ht="13" customHeight="1">
      <c r="A14815" s="161" t="inlineStr">
        <is>
          <t>VNM</t>
        </is>
      </c>
      <c r="B14815" s="161" t="inlineStr">
        <is>
          <t>Viet Nam</t>
        </is>
      </c>
      <c r="C14815" s="161" t="inlineStr">
        <is>
          <t>East Asia &amp; Pacific</t>
        </is>
      </c>
      <c r="D14815" s="161" t="inlineStr">
        <is>
          <t>Upper middle income</t>
        </is>
      </c>
      <c r="E14815" s="161" t="b">
        <v>1</v>
      </c>
      <c r="F14815" s="161" t="inlineStr">
        <is>
          <t>nmim_incr_inv_2050_pct_gdp</t>
        </is>
      </c>
      <c r="G14815" s="161" t="n">
        <v>1.619386069819764</v>
      </c>
      <c r="H14815" s="161" t="inlineStr">
        <is>
          <t>2050</t>
        </is>
      </c>
      <c r="I14815" s="161" t="inlineStr">
        <is>
          <t>nmim_summary_v0_2.csv (InvestmentNeeds NMIM v0.2, model output)</t>
        </is>
      </c>
    </row>
    <row r="14816" ht="13" customHeight="1">
      <c r="A14816" s="161" t="inlineStr">
        <is>
          <t>VNM</t>
        </is>
      </c>
      <c r="B14816" s="161" t="inlineStr">
        <is>
          <t>Viet Nam</t>
        </is>
      </c>
      <c r="C14816" s="161" t="inlineStr">
        <is>
          <t>East Asia &amp; Pacific</t>
        </is>
      </c>
      <c r="D14816" s="161" t="inlineStr">
        <is>
          <t>Upper middle income</t>
        </is>
      </c>
      <c r="E14816" s="161" t="b">
        <v>1</v>
      </c>
      <c r="F14816" s="161" t="inlineStr">
        <is>
          <t>nmim_pv_incr_cost_b_pct_gdp</t>
        </is>
      </c>
      <c r="G14816" s="161" t="n">
        <v>-3.32044479484504</v>
      </c>
      <c r="H14816" s="161" t="inlineStr">
        <is>
          <t>2025-2050</t>
        </is>
      </c>
      <c r="I14816" s="161" t="inlineStr">
        <is>
          <t>nmim_summary_v0_2.csv (InvestmentNeeds NMIM v0.2, model output)</t>
        </is>
      </c>
    </row>
    <row r="14817" ht="13" customHeight="1">
      <c r="A14817" s="161" t="inlineStr">
        <is>
          <t>VNM</t>
        </is>
      </c>
      <c r="B14817" s="161" t="inlineStr">
        <is>
          <t>Viet Nam</t>
        </is>
      </c>
      <c r="C14817" s="161" t="inlineStr">
        <is>
          <t>East Asia &amp; Pacific</t>
        </is>
      </c>
      <c r="D14817" s="161" t="inlineStr">
        <is>
          <t>Upper middle income</t>
        </is>
      </c>
      <c r="E14817" s="161" t="b">
        <v>1</v>
      </c>
      <c r="F14817" s="161" t="inlineStr">
        <is>
          <t>price_diesel_usd_litre</t>
        </is>
      </c>
      <c r="G14817" s="161" t="n">
        <v>0.6870000000000001</v>
      </c>
      <c r="H14817" s="161" t="inlineStr">
        <is>
          <t>2024</t>
        </is>
      </c>
      <c r="I14817" s="161" t="inlineStr">
        <is>
          <t>imffossilfuelsubsidiesdata.xlsb</t>
        </is>
      </c>
    </row>
    <row r="14818" ht="13" customHeight="1">
      <c r="A14818" s="161" t="inlineStr">
        <is>
          <t>VNM</t>
        </is>
      </c>
      <c r="B14818" s="161" t="inlineStr">
        <is>
          <t>Viet Nam</t>
        </is>
      </c>
      <c r="C14818" s="161" t="inlineStr">
        <is>
          <t>East Asia &amp; Pacific</t>
        </is>
      </c>
      <c r="D14818" s="161" t="inlineStr">
        <is>
          <t>Upper middle income</t>
        </is>
      </c>
      <c r="E14818" s="161" t="b">
        <v>1</v>
      </c>
      <c r="F14818" s="161" t="inlineStr">
        <is>
          <t>price_gasoline_usd_litre</t>
        </is>
      </c>
      <c r="G14818" s="161" t="n">
        <v>0.8080000000000001</v>
      </c>
      <c r="H14818" s="161" t="inlineStr">
        <is>
          <t>2024</t>
        </is>
      </c>
      <c r="I14818" s="161" t="inlineStr">
        <is>
          <t>imffossilfuelsubsidiesdata.xlsb</t>
        </is>
      </c>
    </row>
    <row r="14819" ht="13" customHeight="1">
      <c r="A14819" s="161" t="inlineStr">
        <is>
          <t>VNM</t>
        </is>
      </c>
      <c r="B14819" s="161" t="inlineStr">
        <is>
          <t>Viet Nam</t>
        </is>
      </c>
      <c r="C14819" s="161" t="inlineStr">
        <is>
          <t>East Asia &amp; Pacific</t>
        </is>
      </c>
      <c r="D14819" s="161" t="inlineStr">
        <is>
          <t>Upper middle income</t>
        </is>
      </c>
      <c r="E14819" s="161" t="b">
        <v>1</v>
      </c>
      <c r="F14819" s="161" t="inlineStr">
        <is>
          <t>price_electricity_residential_usd_kwh</t>
        </is>
      </c>
      <c r="G14819" s="161" t="n">
        <v>0.103</v>
      </c>
      <c r="H14819" s="161" t="inlineStr">
        <is>
          <t>2024</t>
        </is>
      </c>
      <c r="I14819" s="161" t="inlineStr">
        <is>
          <t>imffossilfuelsubsidiesdata.xlsb</t>
        </is>
      </c>
    </row>
    <row r="14820" ht="13" customHeight="1">
      <c r="A14820" s="161" t="inlineStr">
        <is>
          <t>VNM</t>
        </is>
      </c>
      <c r="B14820" s="161" t="inlineStr">
        <is>
          <t>Viet Nam</t>
        </is>
      </c>
      <c r="C14820" s="161" t="inlineStr">
        <is>
          <t>East Asia &amp; Pacific</t>
        </is>
      </c>
      <c r="D14820" s="161" t="inlineStr">
        <is>
          <t>Upper middle income</t>
        </is>
      </c>
      <c r="E14820" s="161" t="b">
        <v>1</v>
      </c>
      <c r="F14820" s="161" t="inlineStr">
        <is>
          <t>price_electricity_industry_usd_kwh</t>
        </is>
      </c>
      <c r="G14820" s="161" t="n">
        <v>0.083</v>
      </c>
      <c r="H14820" s="161" t="inlineStr">
        <is>
          <t>2024</t>
        </is>
      </c>
      <c r="I14820" s="161" t="inlineStr">
        <is>
          <t>imffossilfuelsubsidiesdata.xlsb</t>
        </is>
      </c>
    </row>
    <row r="14821" ht="13" customHeight="1">
      <c r="A14821" s="161" t="inlineStr">
        <is>
          <t>VNM</t>
        </is>
      </c>
      <c r="B14821" s="161" t="inlineStr">
        <is>
          <t>Viet Nam</t>
        </is>
      </c>
      <c r="C14821" s="161" t="inlineStr">
        <is>
          <t>East Asia &amp; Pacific</t>
        </is>
      </c>
      <c r="D14821" s="161" t="inlineStr">
        <is>
          <t>Upper middle income</t>
        </is>
      </c>
      <c r="E14821" s="161" t="b">
        <v>1</v>
      </c>
      <c r="F14821" s="161" t="inlineStr">
        <is>
          <t>price_gas_residential_usd_gj</t>
        </is>
      </c>
      <c r="G14821" s="161" t="n">
        <v>10.026</v>
      </c>
      <c r="H14821" s="161" t="inlineStr">
        <is>
          <t>2024</t>
        </is>
      </c>
      <c r="I14821" s="161" t="inlineStr">
        <is>
          <t>imffossilfuelsubsidiesdata.xlsb</t>
        </is>
      </c>
    </row>
    <row r="14822" ht="13" customHeight="1">
      <c r="A14822" s="161" t="inlineStr">
        <is>
          <t>VNM</t>
        </is>
      </c>
      <c r="B14822" s="161" t="inlineStr">
        <is>
          <t>Viet Nam</t>
        </is>
      </c>
      <c r="C14822" s="161" t="inlineStr">
        <is>
          <t>East Asia &amp; Pacific</t>
        </is>
      </c>
      <c r="D14822" s="161" t="inlineStr">
        <is>
          <t>Upper middle income</t>
        </is>
      </c>
      <c r="E14822" s="161" t="b">
        <v>1</v>
      </c>
      <c r="F14822" s="161" t="inlineStr">
        <is>
          <t>price_gas_industry_usd_gj</t>
        </is>
      </c>
      <c r="G14822" s="161" t="n">
        <v>5.144</v>
      </c>
      <c r="H14822" s="161" t="inlineStr">
        <is>
          <t>2024</t>
        </is>
      </c>
      <c r="I14822" s="161" t="inlineStr">
        <is>
          <t>imffossilfuelsubsidiesdata.xlsb</t>
        </is>
      </c>
    </row>
    <row r="14823" ht="13" customHeight="1">
      <c r="A14823" s="161" t="inlineStr">
        <is>
          <t>VNM</t>
        </is>
      </c>
      <c r="B14823" s="161" t="inlineStr">
        <is>
          <t>Viet Nam</t>
        </is>
      </c>
      <c r="C14823" s="161" t="inlineStr">
        <is>
          <t>East Asia &amp; Pacific</t>
        </is>
      </c>
      <c r="D14823" s="161" t="inlineStr">
        <is>
          <t>Upper middle income</t>
        </is>
      </c>
      <c r="E14823" s="161" t="b">
        <v>1</v>
      </c>
      <c r="F14823" s="161" t="inlineStr">
        <is>
          <t>price_gas_power_usd_gj</t>
        </is>
      </c>
      <c r="G14823" s="161" t="n">
        <v>4.482</v>
      </c>
      <c r="H14823" s="161" t="inlineStr">
        <is>
          <t>2024</t>
        </is>
      </c>
      <c r="I14823" s="161" t="inlineStr">
        <is>
          <t>imffossilfuelsubsidiesdata.xlsb</t>
        </is>
      </c>
    </row>
    <row r="14824" ht="13" customHeight="1">
      <c r="A14824" s="161" t="inlineStr">
        <is>
          <t>VNM</t>
        </is>
      </c>
      <c r="B14824" s="161" t="inlineStr">
        <is>
          <t>Viet Nam</t>
        </is>
      </c>
      <c r="C14824" s="161" t="inlineStr">
        <is>
          <t>East Asia &amp; Pacific</t>
        </is>
      </c>
      <c r="D14824" s="161" t="inlineStr">
        <is>
          <t>Upper middle income</t>
        </is>
      </c>
      <c r="E14824" s="161" t="b">
        <v>1</v>
      </c>
      <c r="F14824" s="161" t="inlineStr">
        <is>
          <t>price_coal_residential_usd_gj</t>
        </is>
      </c>
      <c r="G14824" s="161" t="n">
        <v>8.454000000000001</v>
      </c>
      <c r="H14824" s="161" t="inlineStr">
        <is>
          <t>2024</t>
        </is>
      </c>
      <c r="I14824" s="161" t="inlineStr">
        <is>
          <t>imffossilfuelsubsidiesdata.xlsb</t>
        </is>
      </c>
    </row>
    <row r="14825" ht="13" customHeight="1">
      <c r="A14825" s="161" t="inlineStr">
        <is>
          <t>VNM</t>
        </is>
      </c>
      <c r="B14825" s="161" t="inlineStr">
        <is>
          <t>Viet Nam</t>
        </is>
      </c>
      <c r="C14825" s="161" t="inlineStr">
        <is>
          <t>East Asia &amp; Pacific</t>
        </is>
      </c>
      <c r="D14825" s="161" t="inlineStr">
        <is>
          <t>Upper middle income</t>
        </is>
      </c>
      <c r="E14825" s="161" t="b">
        <v>1</v>
      </c>
      <c r="F14825" s="161" t="inlineStr">
        <is>
          <t>price_coal_industry_usd_gj</t>
        </is>
      </c>
      <c r="G14825" s="161" t="n">
        <v>8.423999999999999</v>
      </c>
      <c r="H14825" s="161" t="inlineStr">
        <is>
          <t>2024</t>
        </is>
      </c>
      <c r="I14825" s="161" t="inlineStr">
        <is>
          <t>imffossilfuelsubsidiesdata.xlsb</t>
        </is>
      </c>
    </row>
    <row r="14826" ht="13" customHeight="1">
      <c r="A14826" s="161" t="inlineStr">
        <is>
          <t>VNM</t>
        </is>
      </c>
      <c r="B14826" s="161" t="inlineStr">
        <is>
          <t>Viet Nam</t>
        </is>
      </c>
      <c r="C14826" s="161" t="inlineStr">
        <is>
          <t>East Asia &amp; Pacific</t>
        </is>
      </c>
      <c r="D14826" s="161" t="inlineStr">
        <is>
          <t>Upper middle income</t>
        </is>
      </c>
      <c r="E14826" s="161" t="b">
        <v>1</v>
      </c>
      <c r="F14826" s="161" t="inlineStr">
        <is>
          <t>price_coal_power_usd_gj</t>
        </is>
      </c>
      <c r="G14826" s="161" t="n">
        <v>7.955</v>
      </c>
      <c r="H14826" s="161" t="inlineStr">
        <is>
          <t>2024</t>
        </is>
      </c>
      <c r="I14826" s="161" t="inlineStr">
        <is>
          <t>imffossilfuelsubsidiesdata.xlsb</t>
        </is>
      </c>
    </row>
    <row r="14827" ht="13" customHeight="1">
      <c r="A14827" s="161" t="inlineStr">
        <is>
          <t>VNM</t>
        </is>
      </c>
      <c r="B14827" s="161" t="inlineStr">
        <is>
          <t>Viet Nam</t>
        </is>
      </c>
      <c r="C14827" s="161" t="inlineStr">
        <is>
          <t>East Asia &amp; Pacific</t>
        </is>
      </c>
      <c r="D14827" s="161" t="inlineStr">
        <is>
          <t>Upper middle income</t>
        </is>
      </c>
      <c r="E14827" s="161" t="b">
        <v>1</v>
      </c>
      <c r="F14827" s="161" t="inlineStr">
        <is>
          <t>power_market_structure</t>
        </is>
      </c>
      <c r="G14827" s="161" t="n">
        <v>2</v>
      </c>
      <c r="H14827" s="161" t="inlineStr">
        <is>
          <t>2013</t>
        </is>
      </c>
      <c r="I14827" s="161" t="inlineStr">
        <is>
          <t>dataverse_files.zip</t>
        </is>
      </c>
    </row>
    <row r="14828" ht="13" customHeight="1">
      <c r="A14828" s="161" t="inlineStr">
        <is>
          <t>VNM</t>
        </is>
      </c>
      <c r="B14828" s="161" t="inlineStr">
        <is>
          <t>Viet Nam</t>
        </is>
      </c>
      <c r="C14828" s="161" t="inlineStr">
        <is>
          <t>East Asia &amp; Pacific</t>
        </is>
      </c>
      <c r="D14828" s="161" t="inlineStr">
        <is>
          <t>Upper middle income</t>
        </is>
      </c>
      <c r="E14828" s="161" t="b">
        <v>1</v>
      </c>
      <c r="F14828" s="161" t="inlineStr">
        <is>
          <t>independent_regulator</t>
        </is>
      </c>
      <c r="G14828" s="161" t="n">
        <v>1</v>
      </c>
      <c r="H14828" s="161" t="inlineStr">
        <is>
          <t>2013</t>
        </is>
      </c>
      <c r="I14828" s="161" t="inlineStr">
        <is>
          <t>dataverse_files.zip</t>
        </is>
      </c>
    </row>
    <row r="14829" ht="13" customHeight="1">
      <c r="A14829" s="161" t="inlineStr">
        <is>
          <t>VNM</t>
        </is>
      </c>
      <c r="B14829" s="161" t="inlineStr">
        <is>
          <t>Viet Nam</t>
        </is>
      </c>
      <c r="C14829" s="161" t="inlineStr">
        <is>
          <t>East Asia &amp; Pacific</t>
        </is>
      </c>
      <c r="D14829" s="161" t="inlineStr">
        <is>
          <t>Upper middle income</t>
        </is>
      </c>
      <c r="E14829" s="161" t="b">
        <v>1</v>
      </c>
      <c r="F14829" s="161" t="inlineStr">
        <is>
          <t>generation_unbundled</t>
        </is>
      </c>
      <c r="G14829" s="161" t="n">
        <v>0</v>
      </c>
      <c r="H14829" s="161" t="inlineStr">
        <is>
          <t>2013</t>
        </is>
      </c>
      <c r="I14829" s="161" t="inlineStr">
        <is>
          <t>dataverse_files.zip</t>
        </is>
      </c>
    </row>
    <row r="14830" ht="13" customHeight="1">
      <c r="A14830" s="161" t="inlineStr">
        <is>
          <t>VNM</t>
        </is>
      </c>
      <c r="B14830" s="161" t="inlineStr">
        <is>
          <t>Viet Nam</t>
        </is>
      </c>
      <c r="C14830" s="161" t="inlineStr">
        <is>
          <t>East Asia &amp; Pacific</t>
        </is>
      </c>
      <c r="D14830" s="161" t="inlineStr">
        <is>
          <t>Upper middle income</t>
        </is>
      </c>
      <c r="E14830" s="161" t="b">
        <v>1</v>
      </c>
      <c r="F14830" s="161" t="inlineStr">
        <is>
          <t>rise_renewable_energy_score</t>
        </is>
      </c>
      <c r="G14830" s="161" t="n">
        <v>39.852</v>
      </c>
      <c r="H14830" s="161" t="inlineStr">
        <is>
          <t>2023</t>
        </is>
      </c>
      <c r="I14830" s="161" t="inlineStr">
        <is>
          <t>WB_RISE_WIDEF.csv</t>
        </is>
      </c>
    </row>
    <row r="14831" ht="13" customHeight="1">
      <c r="A14831" s="161" t="inlineStr">
        <is>
          <t>VNM</t>
        </is>
      </c>
      <c r="B14831" s="161" t="inlineStr">
        <is>
          <t>Viet Nam</t>
        </is>
      </c>
      <c r="C14831" s="161" t="inlineStr">
        <is>
          <t>East Asia &amp; Pacific</t>
        </is>
      </c>
      <c r="D14831" s="161" t="inlineStr">
        <is>
          <t>Upper middle income</t>
        </is>
      </c>
      <c r="E14831" s="161" t="b">
        <v>1</v>
      </c>
      <c r="F14831" s="161" t="inlineStr">
        <is>
          <t>rise_level_playing_field_score</t>
        </is>
      </c>
      <c r="G14831" s="161" t="n">
        <v>0</v>
      </c>
      <c r="H14831" s="161" t="inlineStr">
        <is>
          <t>2023</t>
        </is>
      </c>
      <c r="I14831" s="161" t="inlineStr">
        <is>
          <t>WB_RISE_WIDEF.csv</t>
        </is>
      </c>
    </row>
    <row r="14832" ht="13" customHeight="1">
      <c r="A14832" s="161" t="inlineStr">
        <is>
          <t>VNM</t>
        </is>
      </c>
      <c r="B14832" s="161" t="inlineStr">
        <is>
          <t>Viet Nam</t>
        </is>
      </c>
      <c r="C14832" s="161" t="inlineStr">
        <is>
          <t>East Asia &amp; Pacific</t>
        </is>
      </c>
      <c r="D14832" s="161" t="inlineStr">
        <is>
          <t>Upper middle income</t>
        </is>
      </c>
      <c r="E14832" s="161" t="b">
        <v>1</v>
      </c>
      <c r="F14832" s="161" t="inlineStr">
        <is>
          <t>rise_ee_financing_mechanisms_score</t>
        </is>
      </c>
      <c r="G14832" s="161" t="n">
        <v>33.333</v>
      </c>
      <c r="H14832" s="161" t="inlineStr">
        <is>
          <t>2023</t>
        </is>
      </c>
      <c r="I14832" s="161" t="inlineStr">
        <is>
          <t>WB_RISE_WIDEF.csv</t>
        </is>
      </c>
    </row>
    <row r="14833" ht="13" customHeight="1">
      <c r="A14833" s="161" t="inlineStr">
        <is>
          <t>VNM</t>
        </is>
      </c>
      <c r="B14833" s="161" t="inlineStr">
        <is>
          <t>Viet Nam</t>
        </is>
      </c>
      <c r="C14833" s="161" t="inlineStr">
        <is>
          <t>East Asia &amp; Pacific</t>
        </is>
      </c>
      <c r="D14833" s="161" t="inlineStr">
        <is>
          <t>Upper middle income</t>
        </is>
      </c>
      <c r="E14833" s="161" t="b">
        <v>1</v>
      </c>
      <c r="F14833" s="161" t="inlineStr">
        <is>
          <t>revenue_pct_gdp</t>
        </is>
      </c>
      <c r="G14833" s="161" t="n">
        <v>17.582</v>
      </c>
      <c r="H14833" s="161" t="inlineStr">
        <is>
          <t>2024</t>
        </is>
      </c>
      <c r="I14833" s="161" t="inlineStr">
        <is>
          <t>dataset_2026-08-26T13_41_09_874550254Z_DEFAULT_INTEGRATION_IMF_RES_WEO_9_0_0.csv</t>
        </is>
      </c>
    </row>
    <row r="14834" ht="13" customHeight="1">
      <c r="A14834" s="161" t="inlineStr">
        <is>
          <t>VNM</t>
        </is>
      </c>
      <c r="B14834" s="161" t="inlineStr">
        <is>
          <t>Viet Nam</t>
        </is>
      </c>
      <c r="C14834" s="161" t="inlineStr">
        <is>
          <t>East Asia &amp; Pacific</t>
        </is>
      </c>
      <c r="D14834" s="161" t="inlineStr">
        <is>
          <t>Upper middle income</t>
        </is>
      </c>
      <c r="E14834" s="161" t="b">
        <v>1</v>
      </c>
      <c r="F14834" s="161" t="inlineStr">
        <is>
          <t>primary_balance_pct_gdp</t>
        </is>
      </c>
      <c r="G14834" s="161" t="n">
        <v>-0.644</v>
      </c>
      <c r="H14834" s="161" t="inlineStr">
        <is>
          <t>2024</t>
        </is>
      </c>
      <c r="I14834" s="161" t="inlineStr">
        <is>
          <t>dataset_2026-08-26T13_41_09_874550254Z_DEFAULT_INTEGRATION_IMF_RES_WEO_9_0_0.csv</t>
        </is>
      </c>
    </row>
    <row r="14835" ht="13" customHeight="1">
      <c r="A14835" s="161" t="inlineStr">
        <is>
          <t>VNM</t>
        </is>
      </c>
      <c r="B14835" s="161" t="inlineStr">
        <is>
          <t>Viet Nam</t>
        </is>
      </c>
      <c r="C14835" s="161" t="inlineStr">
        <is>
          <t>East Asia &amp; Pacific</t>
        </is>
      </c>
      <c r="D14835" s="161" t="inlineStr">
        <is>
          <t>Upper middle income</t>
        </is>
      </c>
      <c r="E14835" s="161" t="b">
        <v>1</v>
      </c>
      <c r="F14835" s="161" t="inlineStr">
        <is>
          <t>current_account_pct_gdp</t>
        </is>
      </c>
      <c r="G14835" s="161" t="n">
        <v>6.613</v>
      </c>
      <c r="H14835" s="161" t="inlineStr">
        <is>
          <t>2024</t>
        </is>
      </c>
      <c r="I14835" s="161" t="inlineStr">
        <is>
          <t>dataset_2026-08-26T13_41_09_874550254Z_DEFAULT_INTEGRATION_IMF_RES_WEO_9_0_0.csv</t>
        </is>
      </c>
    </row>
    <row r="14836" ht="13" customHeight="1">
      <c r="A14836" s="161" t="inlineStr">
        <is>
          <t>VNM</t>
        </is>
      </c>
      <c r="B14836" s="161" t="inlineStr">
        <is>
          <t>Viet Nam</t>
        </is>
      </c>
      <c r="C14836" s="161" t="inlineStr">
        <is>
          <t>East Asia &amp; Pacific</t>
        </is>
      </c>
      <c r="D14836" s="161" t="inlineStr">
        <is>
          <t>Upper middle income</t>
        </is>
      </c>
      <c r="E14836" s="161" t="b">
        <v>1</v>
      </c>
      <c r="F14836" s="161" t="inlineStr">
        <is>
          <t>gross_capital_formation_pct_gdp</t>
        </is>
      </c>
      <c r="G14836" s="161" t="n">
        <v>30.585</v>
      </c>
      <c r="H14836" s="161" t="inlineStr">
        <is>
          <t>2024</t>
        </is>
      </c>
      <c r="I14836" s="161" t="inlineStr">
        <is>
          <t>dataset_2026-08-26T13_41_09_874550254Z_DEFAULT_INTEGRATION_IMF_RES_WEO_9_0_0.csv</t>
        </is>
      </c>
    </row>
    <row r="14837" ht="13" customHeight="1">
      <c r="A14837" s="161" t="inlineStr">
        <is>
          <t>VNM</t>
        </is>
      </c>
      <c r="B14837" s="161" t="inlineStr">
        <is>
          <t>Viet Nam</t>
        </is>
      </c>
      <c r="C14837" s="161" t="inlineStr">
        <is>
          <t>East Asia &amp; Pacific</t>
        </is>
      </c>
      <c r="D14837" s="161" t="inlineStr">
        <is>
          <t>Upper middle income</t>
        </is>
      </c>
      <c r="E14837" s="161" t="b">
        <v>1</v>
      </c>
      <c r="F14837" s="161" t="inlineStr">
        <is>
          <t>real_gdp_growth_5y_avg_pct</t>
        </is>
      </c>
      <c r="G14837" s="161" t="n">
        <v>5.195</v>
      </c>
      <c r="H14837" s="161" t="inlineStr">
        <is>
          <t>2020-2024 avg</t>
        </is>
      </c>
      <c r="I14837" s="161" t="inlineStr">
        <is>
          <t>dataset_2026-08-26T13_41_09_874550254Z_DEFAULT_INTEGRATION_IMF_RES_WEO_9_0_0.csv (derived)</t>
        </is>
      </c>
    </row>
    <row r="14838" ht="13" customHeight="1">
      <c r="A14838" s="161" t="inlineStr">
        <is>
          <t>VNM</t>
        </is>
      </c>
      <c r="B14838" s="161" t="inlineStr">
        <is>
          <t>Viet Nam</t>
        </is>
      </c>
      <c r="C14838" s="161" t="inlineStr">
        <is>
          <t>East Asia &amp; Pacific</t>
        </is>
      </c>
      <c r="D14838" s="161" t="inlineStr">
        <is>
          <t>Upper middle income</t>
        </is>
      </c>
      <c r="E14838" s="161" t="b">
        <v>1</v>
      </c>
      <c r="F14838" s="161" t="inlineStr">
        <is>
          <t>int_budget_need_2030_pct_gdp</t>
        </is>
      </c>
      <c r="G14838" s="161" t="n">
        <v>0.479</v>
      </c>
      <c r="H14838" s="161" t="inlineStr">
        <is>
          <t>2030</t>
        </is>
      </c>
      <c r="I14838" s="161" t="inlineStr">
        <is>
          <t>integrated_results.csv (MacroFiscalModels v0.1, model output)</t>
        </is>
      </c>
    </row>
    <row r="14839" ht="13" customHeight="1">
      <c r="A14839" s="161" t="inlineStr">
        <is>
          <t>VNM</t>
        </is>
      </c>
      <c r="B14839" s="161" t="inlineStr">
        <is>
          <t>Viet Nam</t>
        </is>
      </c>
      <c r="C14839" s="161" t="inlineStr">
        <is>
          <t>East Asia &amp; Pacific</t>
        </is>
      </c>
      <c r="D14839" s="161" t="inlineStr">
        <is>
          <t>Upper middle income</t>
        </is>
      </c>
      <c r="E14839" s="161" t="b">
        <v>1</v>
      </c>
      <c r="F14839" s="161" t="inlineStr">
        <is>
          <t>int_pricing_revenue_2030_pct_gdp</t>
        </is>
      </c>
      <c r="G14839" s="161" t="n">
        <v>0.455</v>
      </c>
      <c r="H14839" s="161" t="inlineStr">
        <is>
          <t>2030</t>
        </is>
      </c>
      <c r="I14839" s="161" t="inlineStr">
        <is>
          <t>integrated_results.csv (MacroFiscalModels v0.1, model output)</t>
        </is>
      </c>
    </row>
    <row r="14840" ht="13" customHeight="1">
      <c r="A14840" s="161" t="inlineStr">
        <is>
          <t>VNM</t>
        </is>
      </c>
      <c r="B14840" s="161" t="inlineStr">
        <is>
          <t>Viet Nam</t>
        </is>
      </c>
      <c r="C14840" s="161" t="inlineStr">
        <is>
          <t>East Asia &amp; Pacific</t>
        </is>
      </c>
      <c r="D14840" s="161" t="inlineStr">
        <is>
          <t>Upper middle income</t>
        </is>
      </c>
      <c r="E14840" s="161" t="b">
        <v>1</v>
      </c>
      <c r="F14840" s="161" t="inlineStr">
        <is>
          <t>int_financing_gap_2030_pct_gdp</t>
        </is>
      </c>
      <c r="G14840" s="161" t="n">
        <v>0.024</v>
      </c>
      <c r="H14840" s="161" t="inlineStr">
        <is>
          <t>2030</t>
        </is>
      </c>
      <c r="I14840" s="161" t="inlineStr">
        <is>
          <t>integrated_results.csv (MacroFiscalModels v0.1, model output)</t>
        </is>
      </c>
    </row>
    <row r="14841" ht="13" customHeight="1">
      <c r="A14841" s="161" t="inlineStr">
        <is>
          <t>VNM</t>
        </is>
      </c>
      <c r="B14841" s="161" t="inlineStr">
        <is>
          <t>Viet Nam</t>
        </is>
      </c>
      <c r="C14841" s="161" t="inlineStr">
        <is>
          <t>East Asia &amp; Pacific</t>
        </is>
      </c>
      <c r="D14841" s="161" t="inlineStr">
        <is>
          <t>Upper middle income</t>
        </is>
      </c>
      <c r="E14841" s="161" t="b">
        <v>1</v>
      </c>
      <c r="F14841" s="161" t="inlineStr">
        <is>
          <t>int_gdp_dev_2050_pct</t>
        </is>
      </c>
      <c r="G14841" s="161" t="n">
        <v>8.584</v>
      </c>
      <c r="H14841" s="161" t="inlineStr">
        <is>
          <t>2050</t>
        </is>
      </c>
      <c r="I14841" s="161" t="inlineStr">
        <is>
          <t>integrated_results.csv (MacroFiscalModels v0.1, model output)</t>
        </is>
      </c>
    </row>
    <row r="14842" ht="13" customHeight="1">
      <c r="A14842" s="161" t="inlineStr">
        <is>
          <t>VNM</t>
        </is>
      </c>
      <c r="B14842" s="161" t="inlineStr">
        <is>
          <t>Viet Nam</t>
        </is>
      </c>
      <c r="C14842" s="161" t="inlineStr">
        <is>
          <t>East Asia &amp; Pacific</t>
        </is>
      </c>
      <c r="D14842" s="161" t="inlineStr">
        <is>
          <t>Upper middle income</t>
        </is>
      </c>
      <c r="E14842" s="161" t="b">
        <v>1</v>
      </c>
      <c r="F14842" s="161" t="inlineStr">
        <is>
          <t>int_debt_2050_pct_gdp</t>
        </is>
      </c>
      <c r="G14842" s="161" t="n">
        <v>32.81</v>
      </c>
      <c r="H14842" s="161" t="inlineStr">
        <is>
          <t>2050</t>
        </is>
      </c>
      <c r="I14842" s="161" t="inlineStr">
        <is>
          <t>integrated_results.csv (MacroFiscalModels v0.1, model output)</t>
        </is>
      </c>
    </row>
    <row r="14843" ht="13" customHeight="1">
      <c r="A14843" s="161" t="inlineStr">
        <is>
          <t>VIR</t>
        </is>
      </c>
      <c r="B14843" s="161" t="inlineStr">
        <is>
          <t>Virgin Islands (US)</t>
        </is>
      </c>
      <c r="C14843" s="161" t="inlineStr">
        <is>
          <t>Latin America &amp; Caribbean</t>
        </is>
      </c>
      <c r="D14843" s="161" t="inlineStr">
        <is>
          <t>High income</t>
        </is>
      </c>
      <c r="E14843" s="161" t="b">
        <v>0</v>
      </c>
      <c r="F14843" s="161" t="inlineStr">
        <is>
          <t>climate_pfm_diagnostic_on_record</t>
        </is>
      </c>
      <c r="G14843" s="161" t="n">
        <v>0</v>
      </c>
      <c r="H14843" s="161" t="inlineStr">
        <is>
          <t>2022</t>
        </is>
      </c>
      <c r="I14843" s="161" t="inlineStr">
        <is>
          <t>UNDP-Global-Climate-Public-Finance-Review-2022.pdf (Table 4.2)</t>
        </is>
      </c>
    </row>
    <row r="14844" ht="13" customHeight="1">
      <c r="A14844" s="161" t="inlineStr">
        <is>
          <t>VIR</t>
        </is>
      </c>
      <c r="B14844" s="161" t="inlineStr">
        <is>
          <t>Virgin Islands (US)</t>
        </is>
      </c>
      <c r="C14844" s="161" t="inlineStr">
        <is>
          <t>Latin America &amp; Caribbean</t>
        </is>
      </c>
      <c r="D14844" s="161" t="inlineStr">
        <is>
          <t>High income</t>
        </is>
      </c>
      <c r="E14844" s="161" t="b">
        <v>0</v>
      </c>
      <c r="F14844" s="161" t="inlineStr">
        <is>
          <t>net_fuel_trade_pct_merch</t>
        </is>
      </c>
      <c r="G14844" s="161" t="n">
        <v>32.782</v>
      </c>
      <c r="H14844" s="161" t="inlineStr">
        <is>
          <t>1978</t>
        </is>
      </c>
      <c r="I14844" s="161" t="inlineStr">
        <is>
          <t>WDI TX.VAL.FUEL.ZS.UN less TM.VAL.FUEL.ZS.UN</t>
        </is>
      </c>
    </row>
    <row r="14845" ht="13" customHeight="1">
      <c r="A14845" s="161" t="inlineStr">
        <is>
          <t>VIR</t>
        </is>
      </c>
      <c r="B14845" s="161" t="inlineStr">
        <is>
          <t>Virgin Islands (US)</t>
        </is>
      </c>
      <c r="C14845" s="161" t="inlineStr">
        <is>
          <t>Latin America &amp; Caribbean</t>
        </is>
      </c>
      <c r="D14845" s="161" t="inlineStr">
        <is>
          <t>High income</t>
        </is>
      </c>
      <c r="E14845" s="161" t="b">
        <v>0</v>
      </c>
      <c r="F14845" s="161" t="inlineStr">
        <is>
          <t>fuel_exports_pct_merch</t>
        </is>
      </c>
      <c r="G14845" s="161" t="n">
        <v>91.28700000000001</v>
      </c>
      <c r="H14845" s="161" t="inlineStr">
        <is>
          <t>1978</t>
        </is>
      </c>
      <c r="I14845" s="161" t="inlineStr">
        <is>
          <t>API_TX_VAL_FUEL_ZS_UN_DS2_en_csv_v2_33055.zip</t>
        </is>
      </c>
    </row>
    <row r="14846" ht="13" customHeight="1">
      <c r="A14846" s="161" t="inlineStr">
        <is>
          <t>VIR</t>
        </is>
      </c>
      <c r="B14846" s="161" t="inlineStr">
        <is>
          <t>Virgin Islands (US)</t>
        </is>
      </c>
      <c r="C14846" s="161" t="inlineStr">
        <is>
          <t>Latin America &amp; Caribbean</t>
        </is>
      </c>
      <c r="D14846" s="161" t="inlineStr">
        <is>
          <t>High income</t>
        </is>
      </c>
      <c r="E14846" s="161" t="b">
        <v>0</v>
      </c>
      <c r="F14846" s="161" t="inlineStr">
        <is>
          <t>fuel_imports_pct_merch</t>
        </is>
      </c>
      <c r="G14846" s="161" t="n">
        <v>58.505</v>
      </c>
      <c r="H14846" s="161" t="inlineStr">
        <is>
          <t>1978</t>
        </is>
      </c>
      <c r="I14846" s="161" t="inlineStr">
        <is>
          <t>API_TM_VAL_FUEL_ZS_UN_DS2_en_csv_v2_36140.zip</t>
        </is>
      </c>
    </row>
    <row r="14847" ht="13" customHeight="1">
      <c r="A14847" s="161" t="inlineStr">
        <is>
          <t>VIR</t>
        </is>
      </c>
      <c r="B14847" s="161" t="inlineStr">
        <is>
          <t>Virgin Islands (US)</t>
        </is>
      </c>
      <c r="C14847" s="161" t="inlineStr">
        <is>
          <t>Latin America &amp; Caribbean</t>
        </is>
      </c>
      <c r="D14847" s="161" t="inlineStr">
        <is>
          <t>High income</t>
        </is>
      </c>
      <c r="E14847" s="161" t="b">
        <v>0</v>
      </c>
      <c r="F14847" s="161" t="inlineStr">
        <is>
          <t>fossil_rents_total_pct_gdp</t>
        </is>
      </c>
      <c r="G14847" s="161" t="n">
        <v>0.205</v>
      </c>
      <c r="H14847" s="161" t="inlineStr">
        <is>
          <t>2020</t>
        </is>
      </c>
      <c r="I14847" s="161" t="inlineStr">
        <is>
          <t>WDI NY.GDP.PETR+NGAS+COAL.RT.ZS</t>
        </is>
      </c>
    </row>
    <row r="14848" ht="13" customHeight="1">
      <c r="A14848" s="161" t="inlineStr">
        <is>
          <t>VIR</t>
        </is>
      </c>
      <c r="B14848" s="161" t="inlineStr">
        <is>
          <t>Virgin Islands (US)</t>
        </is>
      </c>
      <c r="C14848" s="161" t="inlineStr">
        <is>
          <t>Latin America &amp; Caribbean</t>
        </is>
      </c>
      <c r="D14848" s="161" t="inlineStr">
        <is>
          <t>High income</t>
        </is>
      </c>
      <c r="E14848" s="161" t="b">
        <v>0</v>
      </c>
      <c r="F14848" s="161" t="inlineStr">
        <is>
          <t>oil_rents_pct_gdp</t>
        </is>
      </c>
      <c r="G14848" s="161" t="n">
        <v>0</v>
      </c>
      <c r="H14848" s="161" t="inlineStr">
        <is>
          <t>2020</t>
        </is>
      </c>
      <c r="I14848" s="161" t="inlineStr">
        <is>
          <t>API_NY_GDP_PETR_RT_ZS_DS2_en_csv_v2_40227.zip</t>
        </is>
      </c>
    </row>
    <row r="14849" ht="13" customHeight="1">
      <c r="A14849" s="161" t="inlineStr">
        <is>
          <t>VIR</t>
        </is>
      </c>
      <c r="B14849" s="161" t="inlineStr">
        <is>
          <t>Virgin Islands (US)</t>
        </is>
      </c>
      <c r="C14849" s="161" t="inlineStr">
        <is>
          <t>Latin America &amp; Caribbean</t>
        </is>
      </c>
      <c r="D14849" s="161" t="inlineStr">
        <is>
          <t>High income</t>
        </is>
      </c>
      <c r="E14849" s="161" t="b">
        <v>0</v>
      </c>
      <c r="F14849" s="161" t="inlineStr">
        <is>
          <t>gas_rents_pct_gdp</t>
        </is>
      </c>
      <c r="G14849" s="161" t="n">
        <v>0</v>
      </c>
      <c r="H14849" s="161" t="inlineStr">
        <is>
          <t>2020</t>
        </is>
      </c>
      <c r="I14849" s="161" t="inlineStr">
        <is>
          <t>API_NY_GDP_NGAS_RT_ZS_DS2_en_csv_v2_35861.zip</t>
        </is>
      </c>
    </row>
    <row r="14850" ht="13" customHeight="1">
      <c r="A14850" s="161" t="inlineStr">
        <is>
          <t>VIR</t>
        </is>
      </c>
      <c r="B14850" s="161" t="inlineStr">
        <is>
          <t>Virgin Islands (US)</t>
        </is>
      </c>
      <c r="C14850" s="161" t="inlineStr">
        <is>
          <t>Latin America &amp; Caribbean</t>
        </is>
      </c>
      <c r="D14850" s="161" t="inlineStr">
        <is>
          <t>High income</t>
        </is>
      </c>
      <c r="E14850" s="161" t="b">
        <v>0</v>
      </c>
      <c r="F14850" s="161" t="inlineStr">
        <is>
          <t>coal_rents_pct_gdp</t>
        </is>
      </c>
      <c r="G14850" s="161" t="n">
        <v>0.205</v>
      </c>
      <c r="H14850" s="161" t="inlineStr">
        <is>
          <t>2020</t>
        </is>
      </c>
      <c r="I14850" s="161" t="inlineStr">
        <is>
          <t>API_NY_GDP_COAL_RT_ZS_DS2_en_csv_v2_35370.zip</t>
        </is>
      </c>
    </row>
    <row r="14851" ht="13" customHeight="1">
      <c r="A14851" s="161" t="inlineStr">
        <is>
          <t>VIR</t>
        </is>
      </c>
      <c r="B14851" s="161" t="inlineStr">
        <is>
          <t>Virgin Islands (US)</t>
        </is>
      </c>
      <c r="C14851" s="161" t="inlineStr">
        <is>
          <t>Latin America &amp; Caribbean</t>
        </is>
      </c>
      <c r="D14851" s="161" t="inlineStr">
        <is>
          <t>High income</t>
        </is>
      </c>
      <c r="E14851" s="161" t="b">
        <v>0</v>
      </c>
      <c r="F14851" s="161" t="inlineStr">
        <is>
          <t>other_fossil_gen_share_pct</t>
        </is>
      </c>
      <c r="G14851" s="161" t="n">
        <v>97.059</v>
      </c>
      <c r="H14851" s="161" t="inlineStr">
        <is>
          <t>2023</t>
        </is>
      </c>
      <c r="I14851" s="161" t="inlineStr">
        <is>
          <t>release_generation_yearly_global.csv</t>
        </is>
      </c>
    </row>
    <row r="14852" ht="13" customHeight="1">
      <c r="A14852" s="161" t="inlineStr">
        <is>
          <t>VIR</t>
        </is>
      </c>
      <c r="B14852" s="161" t="inlineStr">
        <is>
          <t>Virgin Islands (US)</t>
        </is>
      </c>
      <c r="C14852" s="161" t="inlineStr">
        <is>
          <t>Latin America &amp; Caribbean</t>
        </is>
      </c>
      <c r="D14852" s="161" t="inlineStr">
        <is>
          <t>High income</t>
        </is>
      </c>
      <c r="E14852" s="161" t="b">
        <v>0</v>
      </c>
      <c r="F14852" s="161" t="inlineStr">
        <is>
          <t>re_share_change_pp</t>
        </is>
      </c>
      <c r="G14852" s="161" t="n">
        <v>0</v>
      </c>
      <c r="H14852" s="161" t="inlineStr">
        <is>
          <t>2023</t>
        </is>
      </c>
      <c r="I14852" s="161" t="inlineStr">
        <is>
          <t>release_generation_yearly_global.csv</t>
        </is>
      </c>
    </row>
    <row r="14853" ht="13" customHeight="1">
      <c r="A14853" s="161" t="inlineStr">
        <is>
          <t>VIR</t>
        </is>
      </c>
      <c r="B14853" s="161" t="inlineStr">
        <is>
          <t>Virgin Islands (US)</t>
        </is>
      </c>
      <c r="C14853" s="161" t="inlineStr">
        <is>
          <t>Latin America &amp; Caribbean</t>
        </is>
      </c>
      <c r="D14853" s="161" t="inlineStr">
        <is>
          <t>High income</t>
        </is>
      </c>
      <c r="E14853" s="161" t="b">
        <v>0</v>
      </c>
      <c r="F14853" s="161" t="inlineStr">
        <is>
          <t>re_capacity_growth_pct</t>
        </is>
      </c>
      <c r="G14853" s="161" t="n">
        <v>0</v>
      </c>
      <c r="H14853" s="161" t="inlineStr">
        <is>
          <t>2023</t>
        </is>
      </c>
      <c r="I14853" s="161" t="inlineStr">
        <is>
          <t>release_generation_yearly_global.csv</t>
        </is>
      </c>
    </row>
    <row r="14854" ht="13" customHeight="1">
      <c r="A14854" s="161" t="inlineStr">
        <is>
          <t>PSE</t>
        </is>
      </c>
      <c r="B14854" s="161" t="inlineStr">
        <is>
          <t>West Bank and Gaza</t>
        </is>
      </c>
      <c r="C14854" s="161" t="inlineStr">
        <is>
          <t>Middle East &amp; North Africa</t>
        </is>
      </c>
      <c r="D14854" s="161" t="inlineStr">
        <is>
          <t>Lower middle income</t>
        </is>
      </c>
      <c r="E14854" s="161" t="b">
        <v>1</v>
      </c>
      <c r="F14854" s="161" t="inlineStr">
        <is>
          <t>gross_debt_pct_gdp</t>
        </is>
      </c>
      <c r="G14854" s="161" t="n">
        <v>56.133</v>
      </c>
      <c r="H14854" s="161" t="inlineStr">
        <is>
          <t>2024</t>
        </is>
      </c>
      <c r="I14854" s="161" t="inlineStr">
        <is>
          <t>dataset_2026-08-26T13_41_09_874550254Z_DEFAULT_INTEGRATION_IMF_RES_WEO_9_0_0.csv</t>
        </is>
      </c>
    </row>
    <row r="14855" ht="13" customHeight="1">
      <c r="A14855" s="161" t="inlineStr">
        <is>
          <t>PSE</t>
        </is>
      </c>
      <c r="B14855" s="161" t="inlineStr">
        <is>
          <t>West Bank and Gaza</t>
        </is>
      </c>
      <c r="C14855" s="161" t="inlineStr">
        <is>
          <t>Middle East &amp; North Africa</t>
        </is>
      </c>
      <c r="D14855" s="161" t="inlineStr">
        <is>
          <t>Lower middle income</t>
        </is>
      </c>
      <c r="E14855" s="161" t="b">
        <v>1</v>
      </c>
      <c r="F14855" s="161" t="inlineStr">
        <is>
          <t>pefa_pi11_pim_score</t>
        </is>
      </c>
      <c r="G14855" s="161" t="n">
        <v>1.5</v>
      </c>
      <c r="H14855" s="161" t="inlineStr">
        <is>
          <t>2026</t>
        </is>
      </c>
      <c r="I14855" s="161" t="inlineStr">
        <is>
          <t>assessments_1787749571.csv</t>
        </is>
      </c>
    </row>
    <row r="14856" ht="13" customHeight="1">
      <c r="A14856" s="161" t="inlineStr">
        <is>
          <t>PSE</t>
        </is>
      </c>
      <c r="B14856" s="161" t="inlineStr">
        <is>
          <t>West Bank and Gaza</t>
        </is>
      </c>
      <c r="C14856" s="161" t="inlineStr">
        <is>
          <t>Middle East &amp; North Africa</t>
        </is>
      </c>
      <c r="D14856" s="161" t="inlineStr">
        <is>
          <t>Lower middle income</t>
        </is>
      </c>
      <c r="E14856" s="161" t="b">
        <v>1</v>
      </c>
      <c r="F14856" s="161" t="inlineStr">
        <is>
          <t>pefa_pi122_asset_monitoring</t>
        </is>
      </c>
      <c r="G14856" s="161" t="n">
        <v>2</v>
      </c>
      <c r="H14856" s="161" t="inlineStr">
        <is>
          <t>2026</t>
        </is>
      </c>
      <c r="I14856" s="161" t="inlineStr">
        <is>
          <t>assessments_1787749571.csv</t>
        </is>
      </c>
    </row>
    <row r="14857" ht="13" customHeight="1">
      <c r="A14857" s="161" t="inlineStr">
        <is>
          <t>PSE</t>
        </is>
      </c>
      <c r="B14857" s="161" t="inlineStr">
        <is>
          <t>West Bank and Gaza</t>
        </is>
      </c>
      <c r="C14857" s="161" t="inlineStr">
        <is>
          <t>Middle East &amp; North Africa</t>
        </is>
      </c>
      <c r="D14857" s="161" t="inlineStr">
        <is>
          <t>Lower middle income</t>
        </is>
      </c>
      <c r="E14857" s="161" t="b">
        <v>1</v>
      </c>
      <c r="F14857" s="161" t="inlineStr">
        <is>
          <t>climate_pfm_diagnostic_on_record</t>
        </is>
      </c>
      <c r="G14857" s="161" t="n">
        <v>0</v>
      </c>
      <c r="H14857" s="161" t="inlineStr">
        <is>
          <t>2022</t>
        </is>
      </c>
      <c r="I14857" s="161" t="inlineStr">
        <is>
          <t>UNDP-Global-Climate-Public-Finance-Review-2022.pdf (Table 4.2)</t>
        </is>
      </c>
    </row>
    <row r="14858" ht="13" customHeight="1">
      <c r="A14858" s="161" t="inlineStr">
        <is>
          <t>PSE</t>
        </is>
      </c>
      <c r="B14858" s="161" t="inlineStr">
        <is>
          <t>West Bank and Gaza</t>
        </is>
      </c>
      <c r="C14858" s="161" t="inlineStr">
        <is>
          <t>Middle East &amp; North Africa</t>
        </is>
      </c>
      <c r="D14858" s="161" t="inlineStr">
        <is>
          <t>Lower middle income</t>
        </is>
      </c>
      <c r="E14858" s="161" t="b">
        <v>1</v>
      </c>
      <c r="F14858" s="161" t="inlineStr">
        <is>
          <t>mitigation_finance_received_pct_gdp</t>
        </is>
      </c>
      <c r="G14858" s="161" t="n">
        <v>0.541</v>
      </c>
      <c r="H14858" s="161" t="inlineStr">
        <is>
          <t>2024</t>
        </is>
      </c>
      <c r="I14858" s="161" t="inlineStr">
        <is>
          <t>CRDF-RP_2024.xlsx + WEO</t>
        </is>
      </c>
    </row>
    <row r="14859" ht="13" customHeight="1">
      <c r="A14859" s="161" t="inlineStr">
        <is>
          <t>PSE</t>
        </is>
      </c>
      <c r="B14859" s="161" t="inlineStr">
        <is>
          <t>West Bank and Gaza</t>
        </is>
      </c>
      <c r="C14859" s="161" t="inlineStr">
        <is>
          <t>Middle East &amp; North Africa</t>
        </is>
      </c>
      <c r="D14859" s="161" t="inlineStr">
        <is>
          <t>Lower middle income</t>
        </is>
      </c>
      <c r="E14859" s="161" t="b">
        <v>1</v>
      </c>
      <c r="F14859" s="161" t="inlineStr">
        <is>
          <t>pefa_pi103_contingent_liabilities</t>
        </is>
      </c>
      <c r="G14859" s="161" t="n">
        <v>1</v>
      </c>
      <c r="H14859" s="161" t="inlineStr">
        <is>
          <t>2026</t>
        </is>
      </c>
      <c r="I14859" s="161" t="inlineStr">
        <is>
          <t>assessments_1787749571.csv</t>
        </is>
      </c>
    </row>
    <row r="14860" ht="13" customHeight="1">
      <c r="A14860" s="161" t="inlineStr">
        <is>
          <t>PSE</t>
        </is>
      </c>
      <c r="B14860" s="161" t="inlineStr">
        <is>
          <t>West Bank and Gaza</t>
        </is>
      </c>
      <c r="C14860" s="161" t="inlineStr">
        <is>
          <t>Middle East &amp; North Africa</t>
        </is>
      </c>
      <c r="D14860" s="161" t="inlineStr">
        <is>
          <t>Lower middle income</t>
        </is>
      </c>
      <c r="E14860" s="161" t="b">
        <v>1</v>
      </c>
      <c r="F14860" s="161" t="inlineStr">
        <is>
          <t>net_fuel_trade_pct_merch</t>
        </is>
      </c>
      <c r="G14860" s="161" t="n">
        <v>-21.104</v>
      </c>
      <c r="H14860" s="161" t="inlineStr">
        <is>
          <t>2023</t>
        </is>
      </c>
      <c r="I14860" s="161" t="inlineStr">
        <is>
          <t>WDI TX.VAL.FUEL.ZS.UN less TM.VAL.FUEL.ZS.UN</t>
        </is>
      </c>
    </row>
    <row r="14861" ht="13" customHeight="1">
      <c r="A14861" s="161" t="inlineStr">
        <is>
          <t>PSE</t>
        </is>
      </c>
      <c r="B14861" s="161" t="inlineStr">
        <is>
          <t>West Bank and Gaza</t>
        </is>
      </c>
      <c r="C14861" s="161" t="inlineStr">
        <is>
          <t>Middle East &amp; North Africa</t>
        </is>
      </c>
      <c r="D14861" s="161" t="inlineStr">
        <is>
          <t>Lower middle income</t>
        </is>
      </c>
      <c r="E14861" s="161" t="b">
        <v>1</v>
      </c>
      <c r="F14861" s="161" t="inlineStr">
        <is>
          <t>fuel_exports_pct_merch</t>
        </is>
      </c>
      <c r="G14861" s="161" t="n">
        <v>0.08599999999999999</v>
      </c>
      <c r="H14861" s="161" t="inlineStr">
        <is>
          <t>2023</t>
        </is>
      </c>
      <c r="I14861" s="161" t="inlineStr">
        <is>
          <t>API_TX_VAL_FUEL_ZS_UN_DS2_en_csv_v2_33055.zip</t>
        </is>
      </c>
    </row>
    <row r="14862" ht="13" customHeight="1">
      <c r="A14862" s="161" t="inlineStr">
        <is>
          <t>PSE</t>
        </is>
      </c>
      <c r="B14862" s="161" t="inlineStr">
        <is>
          <t>West Bank and Gaza</t>
        </is>
      </c>
      <c r="C14862" s="161" t="inlineStr">
        <is>
          <t>Middle East &amp; North Africa</t>
        </is>
      </c>
      <c r="D14862" s="161" t="inlineStr">
        <is>
          <t>Lower middle income</t>
        </is>
      </c>
      <c r="E14862" s="161" t="b">
        <v>1</v>
      </c>
      <c r="F14862" s="161" t="inlineStr">
        <is>
          <t>fuel_imports_pct_merch</t>
        </is>
      </c>
      <c r="G14862" s="161" t="n">
        <v>21.19</v>
      </c>
      <c r="H14862" s="161" t="inlineStr">
        <is>
          <t>2023</t>
        </is>
      </c>
      <c r="I14862" s="161" t="inlineStr">
        <is>
          <t>API_TM_VAL_FUEL_ZS_UN_DS2_en_csv_v2_36140.zip</t>
        </is>
      </c>
    </row>
    <row r="14863" ht="13" customHeight="1">
      <c r="A14863" s="161" t="inlineStr">
        <is>
          <t>PSE</t>
        </is>
      </c>
      <c r="B14863" s="161" t="inlineStr">
        <is>
          <t>West Bank and Gaza</t>
        </is>
      </c>
      <c r="C14863" s="161" t="inlineStr">
        <is>
          <t>Middle East &amp; North Africa</t>
        </is>
      </c>
      <c r="D14863" s="161" t="inlineStr">
        <is>
          <t>Lower middle income</t>
        </is>
      </c>
      <c r="E14863" s="161" t="b">
        <v>1</v>
      </c>
      <c r="F14863" s="161" t="inlineStr">
        <is>
          <t>oil_rents_pct_gdp</t>
        </is>
      </c>
      <c r="G14863" s="161" t="n">
        <v>0</v>
      </c>
      <c r="H14863" s="161" t="inlineStr">
        <is>
          <t>2021</t>
        </is>
      </c>
      <c r="I14863" s="161" t="inlineStr">
        <is>
          <t>API_NY_GDP_PETR_RT_ZS_DS2_en_csv_v2_40227.zip</t>
        </is>
      </c>
    </row>
    <row r="14864" ht="13" customHeight="1">
      <c r="A14864" s="161" t="inlineStr">
        <is>
          <t>PSE</t>
        </is>
      </c>
      <c r="B14864" s="161" t="inlineStr">
        <is>
          <t>West Bank and Gaza</t>
        </is>
      </c>
      <c r="C14864" s="161" t="inlineStr">
        <is>
          <t>Middle East &amp; North Africa</t>
        </is>
      </c>
      <c r="D14864" s="161" t="inlineStr">
        <is>
          <t>Lower middle income</t>
        </is>
      </c>
      <c r="E14864" s="161" t="b">
        <v>1</v>
      </c>
      <c r="F14864" s="161" t="inlineStr">
        <is>
          <t>coal_rents_pct_gdp</t>
        </is>
      </c>
      <c r="G14864" s="161" t="n">
        <v>0</v>
      </c>
      <c r="H14864" s="161" t="inlineStr">
        <is>
          <t>2021</t>
        </is>
      </c>
      <c r="I14864" s="161" t="inlineStr">
        <is>
          <t>API_NY_GDP_COAL_RT_ZS_DS2_en_csv_v2_35370.zip</t>
        </is>
      </c>
    </row>
    <row r="14865" ht="13" customHeight="1">
      <c r="A14865" s="161" t="inlineStr">
        <is>
          <t>PSE</t>
        </is>
      </c>
      <c r="B14865" s="161" t="inlineStr">
        <is>
          <t>West Bank and Gaza</t>
        </is>
      </c>
      <c r="C14865" s="161" t="inlineStr">
        <is>
          <t>Middle East &amp; North Africa</t>
        </is>
      </c>
      <c r="D14865" s="161" t="inlineStr">
        <is>
          <t>Lower middle income</t>
        </is>
      </c>
      <c r="E14865" s="161" t="b">
        <v>1</v>
      </c>
      <c r="F14865" s="161" t="inlineStr">
        <is>
          <t>other_fossil_gen_share_pct</t>
        </is>
      </c>
      <c r="G14865" s="161" t="n">
        <v>60.606</v>
      </c>
      <c r="H14865" s="161" t="inlineStr">
        <is>
          <t>2024</t>
        </is>
      </c>
      <c r="I14865" s="161" t="inlineStr">
        <is>
          <t>release_generation_yearly_global.csv</t>
        </is>
      </c>
    </row>
    <row r="14866" ht="13" customHeight="1">
      <c r="A14866" s="161" t="inlineStr">
        <is>
          <t>PSE</t>
        </is>
      </c>
      <c r="B14866" s="161" t="inlineStr">
        <is>
          <t>West Bank and Gaza</t>
        </is>
      </c>
      <c r="C14866" s="161" t="inlineStr">
        <is>
          <t>Middle East &amp; North Africa</t>
        </is>
      </c>
      <c r="D14866" s="161" t="inlineStr">
        <is>
          <t>Lower middle income</t>
        </is>
      </c>
      <c r="E14866" s="161" t="b">
        <v>1</v>
      </c>
      <c r="F14866" s="161" t="inlineStr">
        <is>
          <t>re_share_change_pp</t>
        </is>
      </c>
      <c r="G14866" s="161" t="n">
        <v>-0.606</v>
      </c>
      <c r="H14866" s="161" t="inlineStr">
        <is>
          <t>2024</t>
        </is>
      </c>
      <c r="I14866" s="161" t="inlineStr">
        <is>
          <t>release_generation_yearly_global.csv</t>
        </is>
      </c>
    </row>
    <row r="14867" ht="13" customHeight="1">
      <c r="A14867" s="161" t="inlineStr">
        <is>
          <t>PSE</t>
        </is>
      </c>
      <c r="B14867" s="161" t="inlineStr">
        <is>
          <t>West Bank and Gaza</t>
        </is>
      </c>
      <c r="C14867" s="161" t="inlineStr">
        <is>
          <t>Middle East &amp; North Africa</t>
        </is>
      </c>
      <c r="D14867" s="161" t="inlineStr">
        <is>
          <t>Lower middle income</t>
        </is>
      </c>
      <c r="E14867" s="161" t="b">
        <v>1</v>
      </c>
      <c r="F14867" s="161" t="inlineStr">
        <is>
          <t>re_capacity_growth_pct</t>
        </is>
      </c>
      <c r="G14867" s="161" t="n">
        <v>15.385</v>
      </c>
      <c r="H14867" s="161" t="inlineStr">
        <is>
          <t>2024</t>
        </is>
      </c>
      <c r="I14867" s="161" t="inlineStr">
        <is>
          <t>release_generation_yearly_global.csv</t>
        </is>
      </c>
    </row>
    <row r="14868" ht="13" customHeight="1">
      <c r="A14868" s="161" t="inlineStr">
        <is>
          <t>PSE</t>
        </is>
      </c>
      <c r="B14868" s="161" t="inlineStr">
        <is>
          <t>West Bank and Gaza</t>
        </is>
      </c>
      <c r="C14868" s="161" t="inlineStr">
        <is>
          <t>Middle East &amp; North Africa</t>
        </is>
      </c>
      <c r="D14868" s="161" t="inlineStr">
        <is>
          <t>Lower middle income</t>
        </is>
      </c>
      <c r="E14868" s="161" t="b">
        <v>1</v>
      </c>
      <c r="F14868" s="161" t="inlineStr">
        <is>
          <t>inn_total_inv_2030_pct_gdp</t>
        </is>
      </c>
      <c r="G14868" s="161" t="n">
        <v>5.237690184450821</v>
      </c>
      <c r="H14868" s="161" t="inlineStr">
        <is>
          <t>2030</t>
        </is>
      </c>
      <c r="I14868" s="161" t="inlineStr">
        <is>
          <t>Mitigation_Investment_Needs_v1.1.xlsx (InvestmentNeeds v1.1, model output)</t>
        </is>
      </c>
    </row>
    <row r="14869" ht="13" customHeight="1">
      <c r="A14869" s="161" t="inlineStr">
        <is>
          <t>PSE</t>
        </is>
      </c>
      <c r="B14869" s="161" t="inlineStr">
        <is>
          <t>West Bank and Gaza</t>
        </is>
      </c>
      <c r="C14869" s="161" t="inlineStr">
        <is>
          <t>Middle East &amp; North Africa</t>
        </is>
      </c>
      <c r="D14869" s="161" t="inlineStr">
        <is>
          <t>Lower middle income</t>
        </is>
      </c>
      <c r="E14869" s="161" t="b">
        <v>1</v>
      </c>
      <c r="F14869" s="161" t="inlineStr">
        <is>
          <t>inn_incr_inv_2030_pct_gdp</t>
        </is>
      </c>
      <c r="G14869" s="161" t="n">
        <v>1.2570456442682</v>
      </c>
      <c r="H14869" s="161" t="inlineStr">
        <is>
          <t>2030</t>
        </is>
      </c>
      <c r="I14869" s="161" t="inlineStr">
        <is>
          <t>Mitigation_Investment_Needs_v1.1.xlsx (InvestmentNeeds v1.1, model output)</t>
        </is>
      </c>
    </row>
    <row r="14870" ht="13" customHeight="1">
      <c r="A14870" s="161" t="inlineStr">
        <is>
          <t>PSE</t>
        </is>
      </c>
      <c r="B14870" s="161" t="inlineStr">
        <is>
          <t>West Bank and Gaza</t>
        </is>
      </c>
      <c r="C14870" s="161" t="inlineStr">
        <is>
          <t>Middle East &amp; North Africa</t>
        </is>
      </c>
      <c r="D14870" s="161" t="inlineStr">
        <is>
          <t>Lower middle income</t>
        </is>
      </c>
      <c r="E14870" s="161" t="b">
        <v>1</v>
      </c>
      <c r="F14870" s="161" t="inlineStr">
        <is>
          <t>inn_incr_inv_gen_2030_pct_gdp</t>
        </is>
      </c>
      <c r="G14870" s="161" t="n">
        <v>0.3609006376461167</v>
      </c>
      <c r="H14870" s="161" t="inlineStr">
        <is>
          <t>2030</t>
        </is>
      </c>
      <c r="I14870" s="161" t="inlineStr">
        <is>
          <t>Mitigation_Investment_Needs_v1.1.xlsx (InvestmentNeeds v1.1, model output)</t>
        </is>
      </c>
    </row>
    <row r="14871" ht="13" customHeight="1">
      <c r="A14871" s="161" t="inlineStr">
        <is>
          <t>PSE</t>
        </is>
      </c>
      <c r="B14871" s="161" t="inlineStr">
        <is>
          <t>West Bank and Gaza</t>
        </is>
      </c>
      <c r="C14871" s="161" t="inlineStr">
        <is>
          <t>Middle East &amp; North Africa</t>
        </is>
      </c>
      <c r="D14871" s="161" t="inlineStr">
        <is>
          <t>Lower middle income</t>
        </is>
      </c>
      <c r="E14871" s="161" t="b">
        <v>1</v>
      </c>
      <c r="F14871" s="161" t="inlineStr">
        <is>
          <t>inn_incr_inv_grid_2030_pct_gdp</t>
        </is>
      </c>
      <c r="G14871" s="161" t="n">
        <v>0.2474747229573372</v>
      </c>
      <c r="H14871" s="161" t="inlineStr">
        <is>
          <t>2030</t>
        </is>
      </c>
      <c r="I14871" s="161" t="inlineStr">
        <is>
          <t>Mitigation_Investment_Needs_v1.1.xlsx (InvestmentNeeds v1.1, model output)</t>
        </is>
      </c>
    </row>
    <row r="14872" ht="13" customHeight="1">
      <c r="A14872" s="161" t="inlineStr">
        <is>
          <t>PSE</t>
        </is>
      </c>
      <c r="B14872" s="161" t="inlineStr">
        <is>
          <t>West Bank and Gaza</t>
        </is>
      </c>
      <c r="C14872" s="161" t="inlineStr">
        <is>
          <t>Middle East &amp; North Africa</t>
        </is>
      </c>
      <c r="D14872" s="161" t="inlineStr">
        <is>
          <t>Lower middle income</t>
        </is>
      </c>
      <c r="E14872" s="161" t="b">
        <v>1</v>
      </c>
      <c r="F14872" s="161" t="inlineStr">
        <is>
          <t>inn_incr_inv_trn_2030_pct_gdp</t>
        </is>
      </c>
      <c r="G14872" s="161" t="n">
        <v>0.1527878393952207</v>
      </c>
      <c r="H14872" s="161" t="inlineStr">
        <is>
          <t>2030</t>
        </is>
      </c>
      <c r="I14872" s="161" t="inlineStr">
        <is>
          <t>Mitigation_Investment_Needs_v1.1.xlsx (InvestmentNeeds v1.1, model output)</t>
        </is>
      </c>
    </row>
    <row r="14873" ht="13" customHeight="1">
      <c r="A14873" s="161" t="inlineStr">
        <is>
          <t>PSE</t>
        </is>
      </c>
      <c r="B14873" s="161" t="inlineStr">
        <is>
          <t>West Bank and Gaza</t>
        </is>
      </c>
      <c r="C14873" s="161" t="inlineStr">
        <is>
          <t>Middle East &amp; North Africa</t>
        </is>
      </c>
      <c r="D14873" s="161" t="inlineStr">
        <is>
          <t>Lower middle income</t>
        </is>
      </c>
      <c r="E14873" s="161" t="b">
        <v>1</v>
      </c>
      <c r="F14873" s="161" t="inlineStr">
        <is>
          <t>inn_incr_inv_bld_2030_pct_gdp</t>
        </is>
      </c>
      <c r="G14873" s="161" t="n">
        <v>0.1200965380590747</v>
      </c>
      <c r="H14873" s="161" t="inlineStr">
        <is>
          <t>2030</t>
        </is>
      </c>
      <c r="I14873" s="161" t="inlineStr">
        <is>
          <t>Mitigation_Investment_Needs_v1.1.xlsx (InvestmentNeeds v1.1, model output)</t>
        </is>
      </c>
    </row>
    <row r="14874" ht="13" customHeight="1">
      <c r="A14874" s="161" t="inlineStr">
        <is>
          <t>PSE</t>
        </is>
      </c>
      <c r="B14874" s="161" t="inlineStr">
        <is>
          <t>West Bank and Gaza</t>
        </is>
      </c>
      <c r="C14874" s="161" t="inlineStr">
        <is>
          <t>Middle East &amp; North Africa</t>
        </is>
      </c>
      <c r="D14874" s="161" t="inlineStr">
        <is>
          <t>Lower middle income</t>
        </is>
      </c>
      <c r="E14874" s="161" t="b">
        <v>1</v>
      </c>
      <c r="F14874" s="161" t="inlineStr">
        <is>
          <t>inn_incr_inv_ind_2030_pct_gdp</t>
        </is>
      </c>
      <c r="G14874" s="161" t="n">
        <v>0.06810370915695629</v>
      </c>
      <c r="H14874" s="161" t="inlineStr">
        <is>
          <t>2030</t>
        </is>
      </c>
      <c r="I14874" s="161" t="inlineStr">
        <is>
          <t>Mitigation_Investment_Needs_v1.1.xlsx (InvestmentNeeds v1.1, model output)</t>
        </is>
      </c>
    </row>
    <row r="14875" ht="13" customHeight="1">
      <c r="A14875" s="161" t="inlineStr">
        <is>
          <t>PSE</t>
        </is>
      </c>
      <c r="B14875" s="161" t="inlineStr">
        <is>
          <t>West Bank and Gaza</t>
        </is>
      </c>
      <c r="C14875" s="161" t="inlineStr">
        <is>
          <t>Middle East &amp; North Africa</t>
        </is>
      </c>
      <c r="D14875" s="161" t="inlineStr">
        <is>
          <t>Lower middle income</t>
        </is>
      </c>
      <c r="E14875" s="161" t="b">
        <v>1</v>
      </c>
      <c r="F14875" s="161" t="inlineStr">
        <is>
          <t>inn_incr_inv_fuel_2030_pct_gdp</t>
        </is>
      </c>
      <c r="G14875" s="161" t="n">
        <v>0.0827564016377829</v>
      </c>
      <c r="H14875" s="161" t="inlineStr">
        <is>
          <t>2030</t>
        </is>
      </c>
      <c r="I14875" s="161" t="inlineStr">
        <is>
          <t>Mitigation_Investment_Needs_v1.1.xlsx (InvestmentNeeds v1.1, model output)</t>
        </is>
      </c>
    </row>
    <row r="14876" ht="13" customHeight="1">
      <c r="A14876" s="161" t="inlineStr">
        <is>
          <t>PSE</t>
        </is>
      </c>
      <c r="B14876" s="161" t="inlineStr">
        <is>
          <t>West Bank and Gaza</t>
        </is>
      </c>
      <c r="C14876" s="161" t="inlineStr">
        <is>
          <t>Middle East &amp; North Africa</t>
        </is>
      </c>
      <c r="D14876" s="161" t="inlineStr">
        <is>
          <t>Lower middle income</t>
        </is>
      </c>
      <c r="E14876" s="161" t="b">
        <v>1</v>
      </c>
      <c r="F14876" s="161" t="inlineStr">
        <is>
          <t>inn_incr_inv_afolu_2030_pct_gdp</t>
        </is>
      </c>
      <c r="G14876" s="161" t="n">
        <v>0.2249257954157095</v>
      </c>
      <c r="H14876" s="161" t="inlineStr">
        <is>
          <t>2030</t>
        </is>
      </c>
      <c r="I14876" s="161" t="inlineStr">
        <is>
          <t>Mitigation_Investment_Needs_v1.1.xlsx (InvestmentNeeds v1.1, model output)</t>
        </is>
      </c>
    </row>
    <row r="14877" ht="13" customHeight="1">
      <c r="A14877" s="161" t="inlineStr">
        <is>
          <t>PSE</t>
        </is>
      </c>
      <c r="B14877" s="161" t="inlineStr">
        <is>
          <t>West Bank and Gaza</t>
        </is>
      </c>
      <c r="C14877" s="161" t="inlineStr">
        <is>
          <t>Middle East &amp; North Africa</t>
        </is>
      </c>
      <c r="D14877" s="161" t="inlineStr">
        <is>
          <t>Lower middle income</t>
        </is>
      </c>
      <c r="E14877" s="161" t="b">
        <v>1</v>
      </c>
      <c r="F14877" s="161" t="inlineStr">
        <is>
          <t>inn_incr_cost_a_2030_pct_gdp</t>
        </is>
      </c>
      <c r="G14877" s="161" t="n">
        <v>0.0538455502260016</v>
      </c>
      <c r="H14877" s="161" t="inlineStr">
        <is>
          <t>2030</t>
        </is>
      </c>
      <c r="I14877" s="161" t="inlineStr">
        <is>
          <t>Mitigation_Investment_Needs_v1.1.xlsx (InvestmentNeeds v1.1, model output)</t>
        </is>
      </c>
    </row>
    <row r="14878" ht="13" customHeight="1">
      <c r="A14878" s="161" t="inlineStr">
        <is>
          <t>PSE</t>
        </is>
      </c>
      <c r="B14878" s="161" t="inlineStr">
        <is>
          <t>West Bank and Gaza</t>
        </is>
      </c>
      <c r="C14878" s="161" t="inlineStr">
        <is>
          <t>Middle East &amp; North Africa</t>
        </is>
      </c>
      <c r="D14878" s="161" t="inlineStr">
        <is>
          <t>Lower middle income</t>
        </is>
      </c>
      <c r="E14878" s="161" t="b">
        <v>1</v>
      </c>
      <c r="F14878" s="161" t="inlineStr">
        <is>
          <t>inn_incr_cost_b_2030_pct_gdp</t>
        </is>
      </c>
      <c r="G14878" s="161" t="n">
        <v>0.007830484078604399</v>
      </c>
      <c r="H14878" s="161" t="inlineStr">
        <is>
          <t>2030</t>
        </is>
      </c>
      <c r="I14878" s="161" t="inlineStr">
        <is>
          <t>Mitigation_Investment_Needs_v1.1.xlsx (InvestmentNeeds v1.1, model output)</t>
        </is>
      </c>
    </row>
    <row r="14879" ht="13" customHeight="1">
      <c r="A14879" s="161" t="inlineStr">
        <is>
          <t>PSE</t>
        </is>
      </c>
      <c r="B14879" s="161" t="inlineStr">
        <is>
          <t>West Bank and Gaza</t>
        </is>
      </c>
      <c r="C14879" s="161" t="inlineStr">
        <is>
          <t>Middle East &amp; North Africa</t>
        </is>
      </c>
      <c r="D14879" s="161" t="inlineStr">
        <is>
          <t>Lower middle income</t>
        </is>
      </c>
      <c r="E14879" s="161" t="b">
        <v>1</v>
      </c>
      <c r="F14879" s="161" t="inlineStr">
        <is>
          <t>inn_incr_cost_c_2030_pct_gdp</t>
        </is>
      </c>
      <c r="G14879" s="161" t="n">
        <v>-0.111728588959223</v>
      </c>
      <c r="H14879" s="161" t="inlineStr">
        <is>
          <t>2030</t>
        </is>
      </c>
      <c r="I14879" s="161" t="inlineStr">
        <is>
          <t>Mitigation_Investment_Needs_v1.1.xlsx (InvestmentNeeds v1.1, model output)</t>
        </is>
      </c>
    </row>
    <row r="14880" ht="13" customHeight="1">
      <c r="A14880" s="161" t="inlineStr">
        <is>
          <t>PSE</t>
        </is>
      </c>
      <c r="B14880" s="161" t="inlineStr">
        <is>
          <t>West Bank and Gaza</t>
        </is>
      </c>
      <c r="C14880" s="161" t="inlineStr">
        <is>
          <t>Middle East &amp; North Africa</t>
        </is>
      </c>
      <c r="D14880" s="161" t="inlineStr">
        <is>
          <t>Lower middle income</t>
        </is>
      </c>
      <c r="E14880" s="161" t="b">
        <v>1</v>
      </c>
      <c r="F14880" s="161" t="inlineStr">
        <is>
          <t>inn_cost_per_t_b_2030_usd</t>
        </is>
      </c>
      <c r="G14880" s="161" t="n">
        <v>12.1473640164929</v>
      </c>
      <c r="H14880" s="161" t="inlineStr">
        <is>
          <t>2030</t>
        </is>
      </c>
      <c r="I14880" s="161" t="inlineStr">
        <is>
          <t>Mitigation_Investment_Needs_v1.1.xlsx (InvestmentNeeds v1.1, model output)</t>
        </is>
      </c>
    </row>
    <row r="14881" ht="13" customHeight="1">
      <c r="A14881" s="161" t="inlineStr">
        <is>
          <t>PSE</t>
        </is>
      </c>
      <c r="B14881" s="161" t="inlineStr">
        <is>
          <t>West Bank and Gaza</t>
        </is>
      </c>
      <c r="C14881" s="161" t="inlineStr">
        <is>
          <t>Middle East &amp; North Africa</t>
        </is>
      </c>
      <c r="D14881" s="161" t="inlineStr">
        <is>
          <t>Lower middle income</t>
        </is>
      </c>
      <c r="E14881" s="161" t="b">
        <v>1</v>
      </c>
      <c r="F14881" s="161" t="inlineStr">
        <is>
          <t>inn_coc_penalty_2030_pct_gdp</t>
        </is>
      </c>
      <c r="G14881" s="161" t="n">
        <v>0.1917294422808216</v>
      </c>
      <c r="H14881" s="161" t="inlineStr">
        <is>
          <t>2030</t>
        </is>
      </c>
      <c r="I14881" s="161" t="inlineStr">
        <is>
          <t>Mitigation_Investment_Needs_v1.1.xlsx (InvestmentNeeds v1.1, model output)</t>
        </is>
      </c>
    </row>
    <row r="14882" ht="13" customHeight="1">
      <c r="A14882" s="161" t="inlineStr">
        <is>
          <t>PSE</t>
        </is>
      </c>
      <c r="B14882" s="161" t="inlineStr">
        <is>
          <t>West Bank and Gaza</t>
        </is>
      </c>
      <c r="C14882" s="161" t="inlineStr">
        <is>
          <t>Middle East &amp; North Africa</t>
        </is>
      </c>
      <c r="D14882" s="161" t="inlineStr">
        <is>
          <t>Lower middle income</t>
        </is>
      </c>
      <c r="E14882" s="161" t="b">
        <v>1</v>
      </c>
      <c r="F14882" s="161" t="inlineStr">
        <is>
          <t>inn_pima_adj_inv_2030_pct_gdp</t>
        </is>
      </c>
      <c r="G14882" s="161" t="n">
        <v>6.390794070019854</v>
      </c>
      <c r="H14882" s="161" t="inlineStr">
        <is>
          <t>2030</t>
        </is>
      </c>
      <c r="I14882" s="161" t="inlineStr">
        <is>
          <t>Mitigation_Investment_Needs_v1.1.xlsx (InvestmentNeeds v1.1, model output)</t>
        </is>
      </c>
    </row>
    <row r="14883" ht="13" customHeight="1">
      <c r="A14883" s="161" t="inlineStr">
        <is>
          <t>PSE</t>
        </is>
      </c>
      <c r="B14883" s="161" t="inlineStr">
        <is>
          <t>West Bank and Gaza</t>
        </is>
      </c>
      <c r="C14883" s="161" t="inlineStr">
        <is>
          <t>Middle East &amp; North Africa</t>
        </is>
      </c>
      <c r="D14883" s="161" t="inlineStr">
        <is>
          <t>Lower middle income</t>
        </is>
      </c>
      <c r="E14883" s="161" t="b">
        <v>1</v>
      </c>
      <c r="F14883" s="161" t="inlineStr">
        <is>
          <t>rise_renewable_energy_score</t>
        </is>
      </c>
      <c r="G14883" s="161" t="n">
        <v>13.074</v>
      </c>
      <c r="H14883" s="161" t="inlineStr">
        <is>
          <t>2023</t>
        </is>
      </c>
      <c r="I14883" s="161" t="inlineStr">
        <is>
          <t>WB_RISE_WIDEF.csv</t>
        </is>
      </c>
    </row>
    <row r="14884" ht="13" customHeight="1">
      <c r="A14884" s="161" t="inlineStr">
        <is>
          <t>PSE</t>
        </is>
      </c>
      <c r="B14884" s="161" t="inlineStr">
        <is>
          <t>West Bank and Gaza</t>
        </is>
      </c>
      <c r="C14884" s="161" t="inlineStr">
        <is>
          <t>Middle East &amp; North Africa</t>
        </is>
      </c>
      <c r="D14884" s="161" t="inlineStr">
        <is>
          <t>Lower middle income</t>
        </is>
      </c>
      <c r="E14884" s="161" t="b">
        <v>1</v>
      </c>
      <c r="F14884" s="161" t="inlineStr">
        <is>
          <t>rise_level_playing_field_score</t>
        </is>
      </c>
      <c r="G14884" s="161" t="n">
        <v>0</v>
      </c>
      <c r="H14884" s="161" t="inlineStr">
        <is>
          <t>2023</t>
        </is>
      </c>
      <c r="I14884" s="161" t="inlineStr">
        <is>
          <t>WB_RISE_WIDEF.csv</t>
        </is>
      </c>
    </row>
    <row r="14885" ht="13" customHeight="1">
      <c r="A14885" s="161" t="inlineStr">
        <is>
          <t>PSE</t>
        </is>
      </c>
      <c r="B14885" s="161" t="inlineStr">
        <is>
          <t>West Bank and Gaza</t>
        </is>
      </c>
      <c r="C14885" s="161" t="inlineStr">
        <is>
          <t>Middle East &amp; North Africa</t>
        </is>
      </c>
      <c r="D14885" s="161" t="inlineStr">
        <is>
          <t>Lower middle income</t>
        </is>
      </c>
      <c r="E14885" s="161" t="b">
        <v>1</v>
      </c>
      <c r="F14885" s="161" t="inlineStr">
        <is>
          <t>rise_ee_financing_mechanisms_score</t>
        </is>
      </c>
      <c r="G14885" s="161" t="n">
        <v>50</v>
      </c>
      <c r="H14885" s="161" t="inlineStr">
        <is>
          <t>2023</t>
        </is>
      </c>
      <c r="I14885" s="161" t="inlineStr">
        <is>
          <t>WB_RISE_WIDEF.csv</t>
        </is>
      </c>
    </row>
    <row r="14886" ht="13" customHeight="1">
      <c r="A14886" s="161" t="inlineStr">
        <is>
          <t>PSE</t>
        </is>
      </c>
      <c r="B14886" s="161" t="inlineStr">
        <is>
          <t>West Bank and Gaza</t>
        </is>
      </c>
      <c r="C14886" s="161" t="inlineStr">
        <is>
          <t>Middle East &amp; North Africa</t>
        </is>
      </c>
      <c r="D14886" s="161" t="inlineStr">
        <is>
          <t>Lower middle income</t>
        </is>
      </c>
      <c r="E14886" s="161" t="b">
        <v>1</v>
      </c>
      <c r="F14886" s="161" t="inlineStr">
        <is>
          <t>revenue_pct_gdp</t>
        </is>
      </c>
      <c r="G14886" s="161" t="n">
        <v>29.656</v>
      </c>
      <c r="H14886" s="161" t="inlineStr">
        <is>
          <t>2024</t>
        </is>
      </c>
      <c r="I14886" s="161" t="inlineStr">
        <is>
          <t>dataset_2026-08-26T13_41_09_874550254Z_DEFAULT_INTEGRATION_IMF_RES_WEO_9_0_0.csv</t>
        </is>
      </c>
    </row>
    <row r="14887" ht="13" customHeight="1">
      <c r="A14887" s="161" t="inlineStr">
        <is>
          <t>PSE</t>
        </is>
      </c>
      <c r="B14887" s="161" t="inlineStr">
        <is>
          <t>West Bank and Gaza</t>
        </is>
      </c>
      <c r="C14887" s="161" t="inlineStr">
        <is>
          <t>Middle East &amp; North Africa</t>
        </is>
      </c>
      <c r="D14887" s="161" t="inlineStr">
        <is>
          <t>Lower middle income</t>
        </is>
      </c>
      <c r="E14887" s="161" t="b">
        <v>1</v>
      </c>
      <c r="F14887" s="161" t="inlineStr">
        <is>
          <t>current_account_pct_gdp</t>
        </is>
      </c>
      <c r="G14887" s="161" t="n">
        <v>-18.1</v>
      </c>
      <c r="H14887" s="161" t="inlineStr">
        <is>
          <t>2024</t>
        </is>
      </c>
      <c r="I14887" s="161" t="inlineStr">
        <is>
          <t>dataset_2026-08-26T13_41_09_874550254Z_DEFAULT_INTEGRATION_IMF_RES_WEO_9_0_0.csv</t>
        </is>
      </c>
    </row>
    <row r="14888" ht="13" customHeight="1">
      <c r="A14888" s="161" t="inlineStr">
        <is>
          <t>PSE</t>
        </is>
      </c>
      <c r="B14888" s="161" t="inlineStr">
        <is>
          <t>West Bank and Gaza</t>
        </is>
      </c>
      <c r="C14888" s="161" t="inlineStr">
        <is>
          <t>Middle East &amp; North Africa</t>
        </is>
      </c>
      <c r="D14888" s="161" t="inlineStr">
        <is>
          <t>Lower middle income</t>
        </is>
      </c>
      <c r="E14888" s="161" t="b">
        <v>1</v>
      </c>
      <c r="F14888" s="161" t="inlineStr">
        <is>
          <t>gross_capital_formation_pct_gdp</t>
        </is>
      </c>
      <c r="G14888" s="161" t="n">
        <v>23.64</v>
      </c>
      <c r="H14888" s="161" t="inlineStr">
        <is>
          <t>2024</t>
        </is>
      </c>
      <c r="I14888" s="161" t="inlineStr">
        <is>
          <t>dataset_2026-08-26T13_41_09_874550254Z_DEFAULT_INTEGRATION_IMF_RES_WEO_9_0_0.csv</t>
        </is>
      </c>
    </row>
    <row r="14889" ht="13" customHeight="1">
      <c r="A14889" s="161" t="inlineStr">
        <is>
          <t>PSE</t>
        </is>
      </c>
      <c r="B14889" s="161" t="inlineStr">
        <is>
          <t>West Bank and Gaza</t>
        </is>
      </c>
      <c r="C14889" s="161" t="inlineStr">
        <is>
          <t>Middle East &amp; North Africa</t>
        </is>
      </c>
      <c r="D14889" s="161" t="inlineStr">
        <is>
          <t>Lower middle income</t>
        </is>
      </c>
      <c r="E14889" s="161" t="b">
        <v>1</v>
      </c>
      <c r="F14889" s="161" t="inlineStr">
        <is>
          <t>real_gdp_growth_5y_avg_pct</t>
        </is>
      </c>
      <c r="G14889" s="161" t="n">
        <v>-4.81</v>
      </c>
      <c r="H14889" s="161" t="inlineStr">
        <is>
          <t>2020-2024 avg</t>
        </is>
      </c>
      <c r="I14889" s="161" t="inlineStr">
        <is>
          <t>dataset_2026-08-26T13_41_09_874550254Z_DEFAULT_INTEGRATION_IMF_RES_WEO_9_0_0.csv (derived)</t>
        </is>
      </c>
    </row>
    <row r="14890" ht="13" customHeight="1">
      <c r="A14890" s="161" t="inlineStr">
        <is>
          <t>YEM</t>
        </is>
      </c>
      <c r="B14890" s="161" t="inlineStr">
        <is>
          <t>Yemen, Rep.</t>
        </is>
      </c>
      <c r="C14890" s="161" t="inlineStr">
        <is>
          <t>Middle East &amp; North Africa</t>
        </is>
      </c>
      <c r="D14890" s="161" t="inlineStr">
        <is>
          <t>Low income</t>
        </is>
      </c>
      <c r="E14890" s="161" t="b">
        <v>1</v>
      </c>
      <c r="F14890" s="161" t="inlineStr">
        <is>
          <t>interest_to_revenue_pct</t>
        </is>
      </c>
      <c r="G14890" s="161" t="n">
        <v>18.695</v>
      </c>
      <c r="H14890" s="161" t="inlineStr">
        <is>
          <t>2024</t>
        </is>
      </c>
      <c r="I14890" s="161" t="inlineStr">
        <is>
          <t>dataset_2026-08-26T13_41_09_874550254Z_DEFAULT_INTEGRATION_IMF_RES_WEO_9_0_0.csv (derived)</t>
        </is>
      </c>
    </row>
    <row r="14891" ht="13" customHeight="1">
      <c r="A14891" s="161" t="inlineStr">
        <is>
          <t>YEM</t>
        </is>
      </c>
      <c r="B14891" s="161" t="inlineStr">
        <is>
          <t>Yemen, Rep.</t>
        </is>
      </c>
      <c r="C14891" s="161" t="inlineStr">
        <is>
          <t>Middle East &amp; North Africa</t>
        </is>
      </c>
      <c r="D14891" s="161" t="inlineStr">
        <is>
          <t>Low income</t>
        </is>
      </c>
      <c r="E14891" s="161" t="b">
        <v>1</v>
      </c>
      <c r="F14891" s="161" t="inlineStr">
        <is>
          <t>interest_pct_gdp</t>
        </is>
      </c>
      <c r="G14891" s="161" t="n">
        <v>3.815</v>
      </c>
      <c r="H14891" s="161" t="inlineStr">
        <is>
          <t>2024</t>
        </is>
      </c>
      <c r="I14891" s="161" t="inlineStr">
        <is>
          <t>dataset_2026-08-26T13_41_09_874550254Z_DEFAULT_INTEGRATION_IMF_RES_WEO_9_0_0.csv (derived)</t>
        </is>
      </c>
    </row>
    <row r="14892" ht="13" customHeight="1">
      <c r="A14892" s="161" t="inlineStr">
        <is>
          <t>YEM</t>
        </is>
      </c>
      <c r="B14892" s="161" t="inlineStr">
        <is>
          <t>Yemen, Rep.</t>
        </is>
      </c>
      <c r="C14892" s="161" t="inlineStr">
        <is>
          <t>Middle East &amp; North Africa</t>
        </is>
      </c>
      <c r="D14892" s="161" t="inlineStr">
        <is>
          <t>Low income</t>
        </is>
      </c>
      <c r="E14892" s="161" t="b">
        <v>1</v>
      </c>
      <c r="F14892" s="161" t="inlineStr">
        <is>
          <t>tax_revenue_pct_gdp</t>
        </is>
      </c>
      <c r="G14892" s="161" t="n">
        <v>1.981</v>
      </c>
      <c r="H14892" s="161" t="inlineStr">
        <is>
          <t>2024</t>
        </is>
      </c>
      <c r="I14892" s="161" t="inlineStr">
        <is>
          <t>world-imf2026.xlsx</t>
        </is>
      </c>
    </row>
    <row r="14893" ht="13" customHeight="1">
      <c r="A14893" s="161" t="inlineStr">
        <is>
          <t>YEM</t>
        </is>
      </c>
      <c r="B14893" s="161" t="inlineStr">
        <is>
          <t>Yemen, Rep.</t>
        </is>
      </c>
      <c r="C14893" s="161" t="inlineStr">
        <is>
          <t>Middle East &amp; North Africa</t>
        </is>
      </c>
      <c r="D14893" s="161" t="inlineStr">
        <is>
          <t>Low income</t>
        </is>
      </c>
      <c r="E14893" s="161" t="b">
        <v>1</v>
      </c>
      <c r="F14893" s="161" t="inlineStr">
        <is>
          <t>climate_pfm_diagnostic_on_record</t>
        </is>
      </c>
      <c r="G14893" s="161" t="n">
        <v>0</v>
      </c>
      <c r="H14893" s="161" t="inlineStr">
        <is>
          <t>2022</t>
        </is>
      </c>
      <c r="I14893" s="161" t="inlineStr">
        <is>
          <t>UNDP-Global-Climate-Public-Finance-Review-2022.pdf (Table 4.2)</t>
        </is>
      </c>
    </row>
    <row r="14894" ht="13" customHeight="1">
      <c r="A14894" s="161" t="inlineStr">
        <is>
          <t>YEM</t>
        </is>
      </c>
      <c r="B14894" s="161" t="inlineStr">
        <is>
          <t>Yemen, Rep.</t>
        </is>
      </c>
      <c r="C14894" s="161" t="inlineStr">
        <is>
          <t>Middle East &amp; North Africa</t>
        </is>
      </c>
      <c r="D14894" s="161" t="inlineStr">
        <is>
          <t>Low income</t>
        </is>
      </c>
      <c r="E14894" s="161" t="b">
        <v>1</v>
      </c>
      <c r="F14894" s="161" t="inlineStr">
        <is>
          <t>wacc_solar_real_aftertax_pct</t>
        </is>
      </c>
      <c r="G14894" s="161" t="n">
        <v>17.2</v>
      </c>
      <c r="H14894" s="161" t="inlineStr">
        <is>
          <t>2021</t>
        </is>
      </c>
      <c r="I14894" s="161" t="inlineStr">
        <is>
          <t>IRENA_Cost_of_financing_renewable_power_Appendix_2023.pdf</t>
        </is>
      </c>
    </row>
    <row r="14895" ht="13" customHeight="1">
      <c r="A14895" s="161" t="inlineStr">
        <is>
          <t>YEM</t>
        </is>
      </c>
      <c r="B14895" s="161" t="inlineStr">
        <is>
          <t>Yemen, Rep.</t>
        </is>
      </c>
      <c r="C14895" s="161" t="inlineStr">
        <is>
          <t>Middle East &amp; North Africa</t>
        </is>
      </c>
      <c r="D14895" s="161" t="inlineStr">
        <is>
          <t>Low income</t>
        </is>
      </c>
      <c r="E14895" s="161" t="b">
        <v>1</v>
      </c>
      <c r="F14895" s="161" t="inlineStr">
        <is>
          <t>wacc_steffen_nominal_aftertax_pct</t>
        </is>
      </c>
      <c r="G14895" s="161" t="n">
        <v>9.640000000000001</v>
      </c>
      <c r="H14895" s="161" t="inlineStr">
        <is>
          <t>2020</t>
        </is>
      </c>
      <c r="I14895" s="161" t="inlineStr">
        <is>
          <t>SteffenEtAl2025_WACC_database.csv</t>
        </is>
      </c>
    </row>
    <row r="14896" ht="13" customHeight="1">
      <c r="A14896" s="161" t="inlineStr">
        <is>
          <t>YEM</t>
        </is>
      </c>
      <c r="B14896" s="161" t="inlineStr">
        <is>
          <t>Yemen, Rep.</t>
        </is>
      </c>
      <c r="C14896" s="161" t="inlineStr">
        <is>
          <t>Middle East &amp; North Africa</t>
        </is>
      </c>
      <c r="D14896" s="161" t="inlineStr">
        <is>
          <t>Low income</t>
        </is>
      </c>
      <c r="E14896" s="161" t="b">
        <v>1</v>
      </c>
      <c r="F14896" s="161" t="inlineStr">
        <is>
          <t>wacc_n_sources</t>
        </is>
      </c>
      <c r="G14896" s="161" t="n">
        <v>2</v>
      </c>
      <c r="H14896" s="161" t="inlineStr">
        <is>
          <t>2021-2024</t>
        </is>
      </c>
      <c r="I14896" s="161" t="inlineStr">
        <is>
          <t>IRENA / Steffen et al. / IEA</t>
        </is>
      </c>
    </row>
    <row r="14897" ht="13" customHeight="1">
      <c r="A14897" s="161" t="inlineStr">
        <is>
          <t>YEM</t>
        </is>
      </c>
      <c r="B14897" s="161" t="inlineStr">
        <is>
          <t>Yemen, Rep.</t>
        </is>
      </c>
      <c r="C14897" s="161" t="inlineStr">
        <is>
          <t>Middle East &amp; North Africa</t>
        </is>
      </c>
      <c r="D14897" s="161" t="inlineStr">
        <is>
          <t>Low income</t>
        </is>
      </c>
      <c r="E14897" s="161" t="b">
        <v>1</v>
      </c>
      <c r="F14897" s="161" t="inlineStr">
        <is>
          <t>mitigation_finance_received_pct_gdp</t>
        </is>
      </c>
      <c r="G14897" s="161" t="n">
        <v>1.208</v>
      </c>
      <c r="H14897" s="161" t="inlineStr">
        <is>
          <t>2024</t>
        </is>
      </c>
      <c r="I14897" s="161" t="inlineStr">
        <is>
          <t>CRDF-RP_2024.xlsx + WEO</t>
        </is>
      </c>
    </row>
    <row r="14898" ht="13" customHeight="1">
      <c r="A14898" s="161" t="inlineStr">
        <is>
          <t>YEM</t>
        </is>
      </c>
      <c r="B14898" s="161" t="inlineStr">
        <is>
          <t>Yemen, Rep.</t>
        </is>
      </c>
      <c r="C14898" s="161" t="inlineStr">
        <is>
          <t>Middle East &amp; North Africa</t>
        </is>
      </c>
      <c r="D14898" s="161" t="inlineStr">
        <is>
          <t>Low income</t>
        </is>
      </c>
      <c r="E14898" s="161" t="b">
        <v>1</v>
      </c>
      <c r="F14898" s="161" t="inlineStr">
        <is>
          <t>ids_multilateral_share_pct</t>
        </is>
      </c>
      <c r="G14898" s="161" t="n">
        <v>44.855</v>
      </c>
      <c r="H14898" s="161" t="inlineStr">
        <is>
          <t>2024</t>
        </is>
      </c>
      <c r="I14898" s="161" t="inlineStr">
        <is>
          <t>P_Data_Extract_From_International_Debt_Statistics__2_.xlsx</t>
        </is>
      </c>
    </row>
    <row r="14899" ht="13" customHeight="1">
      <c r="A14899" s="161" t="inlineStr">
        <is>
          <t>YEM</t>
        </is>
      </c>
      <c r="B14899" s="161" t="inlineStr">
        <is>
          <t>Yemen, Rep.</t>
        </is>
      </c>
      <c r="C14899" s="161" t="inlineStr">
        <is>
          <t>Middle East &amp; North Africa</t>
        </is>
      </c>
      <c r="D14899" s="161" t="inlineStr">
        <is>
          <t>Low income</t>
        </is>
      </c>
      <c r="E14899" s="161" t="b">
        <v>1</v>
      </c>
      <c r="F14899" s="161" t="inlineStr">
        <is>
          <t>ids_usd_share_ppg_debt_pct</t>
        </is>
      </c>
      <c r="G14899" s="161" t="n">
        <v>59.49</v>
      </c>
      <c r="H14899" s="161" t="inlineStr">
        <is>
          <t>2024</t>
        </is>
      </c>
      <c r="I14899" s="161" t="inlineStr">
        <is>
          <t>P_Data_Extract_From_International_Debt_Statistics__2_.xlsx</t>
        </is>
      </c>
    </row>
    <row r="14900" ht="13" customHeight="1">
      <c r="A14900" s="161" t="inlineStr">
        <is>
          <t>YEM</t>
        </is>
      </c>
      <c r="B14900" s="161" t="inlineStr">
        <is>
          <t>Yemen, Rep.</t>
        </is>
      </c>
      <c r="C14900" s="161" t="inlineStr">
        <is>
          <t>Middle East &amp; North Africa</t>
        </is>
      </c>
      <c r="D14900" s="161" t="inlineStr">
        <is>
          <t>Low income</t>
        </is>
      </c>
      <c r="E14900" s="161" t="b">
        <v>1</v>
      </c>
      <c r="F14900" s="161" t="inlineStr">
        <is>
          <t>ff_subsidy_total_pct_gdp</t>
        </is>
      </c>
      <c r="G14900" s="161" t="n">
        <v>10.321</v>
      </c>
      <c r="H14900" s="161" t="inlineStr">
        <is>
          <t>2024</t>
        </is>
      </c>
      <c r="I14900" s="161" t="inlineStr">
        <is>
          <t>imffossilfuelsubsidiesdata.xlsb + WEO</t>
        </is>
      </c>
    </row>
    <row r="14901" ht="13" customHeight="1">
      <c r="A14901" s="161" t="inlineStr">
        <is>
          <t>YEM</t>
        </is>
      </c>
      <c r="B14901" s="161" t="inlineStr">
        <is>
          <t>Yemen, Rep.</t>
        </is>
      </c>
      <c r="C14901" s="161" t="inlineStr">
        <is>
          <t>Middle East &amp; North Africa</t>
        </is>
      </c>
      <c r="D14901" s="161" t="inlineStr">
        <is>
          <t>Low income</t>
        </is>
      </c>
      <c r="E14901" s="161" t="b">
        <v>1</v>
      </c>
      <c r="F14901" s="161" t="inlineStr">
        <is>
          <t>ff_subsidy_explicit_pct_gdp</t>
        </is>
      </c>
      <c r="G14901" s="161" t="n">
        <v>0</v>
      </c>
      <c r="H14901" s="161" t="inlineStr">
        <is>
          <t>2024</t>
        </is>
      </c>
      <c r="I14901" s="161" t="inlineStr">
        <is>
          <t>imffossilfuelsubsidiesdata.xlsb</t>
        </is>
      </c>
    </row>
    <row r="14902" ht="13" customHeight="1">
      <c r="A14902" s="161" t="inlineStr">
        <is>
          <t>YEM</t>
        </is>
      </c>
      <c r="B14902" s="161" t="inlineStr">
        <is>
          <t>Yemen, Rep.</t>
        </is>
      </c>
      <c r="C14902" s="161" t="inlineStr">
        <is>
          <t>Middle East &amp; North Africa</t>
        </is>
      </c>
      <c r="D14902" s="161" t="inlineStr">
        <is>
          <t>Low income</t>
        </is>
      </c>
      <c r="E14902" s="161" t="b">
        <v>1</v>
      </c>
      <c r="F14902" s="161" t="inlineStr">
        <is>
          <t>ff_subsidy_implicit_pct_gdp</t>
        </is>
      </c>
      <c r="G14902" s="161" t="n">
        <v>10.321</v>
      </c>
      <c r="H14902" s="161" t="inlineStr">
        <is>
          <t>2024</t>
        </is>
      </c>
      <c r="I14902" s="161" t="inlineStr">
        <is>
          <t>imffossilfuelsubsidiesdata.xlsb</t>
        </is>
      </c>
    </row>
    <row r="14903" ht="13" customHeight="1">
      <c r="A14903" s="161" t="inlineStr">
        <is>
          <t>YEM</t>
        </is>
      </c>
      <c r="B14903" s="161" t="inlineStr">
        <is>
          <t>Yemen, Rep.</t>
        </is>
      </c>
      <c r="C14903" s="161" t="inlineStr">
        <is>
          <t>Middle East &amp; North Africa</t>
        </is>
      </c>
      <c r="D14903" s="161" t="inlineStr">
        <is>
          <t>Low income</t>
        </is>
      </c>
      <c r="E14903" s="161" t="b">
        <v>1</v>
      </c>
      <c r="F14903" s="161" t="inlineStr">
        <is>
          <t>net_fuel_trade_pct_merch</t>
        </is>
      </c>
      <c r="G14903" s="161" t="n">
        <v>-28.271</v>
      </c>
      <c r="H14903" s="161" t="inlineStr">
        <is>
          <t>2019</t>
        </is>
      </c>
      <c r="I14903" s="161" t="inlineStr">
        <is>
          <t>WDI TX.VAL.FUEL.ZS.UN less TM.VAL.FUEL.ZS.UN</t>
        </is>
      </c>
    </row>
    <row r="14904" ht="13" customHeight="1">
      <c r="A14904" s="161" t="inlineStr">
        <is>
          <t>YEM</t>
        </is>
      </c>
      <c r="B14904" s="161" t="inlineStr">
        <is>
          <t>Yemen, Rep.</t>
        </is>
      </c>
      <c r="C14904" s="161" t="inlineStr">
        <is>
          <t>Middle East &amp; North Africa</t>
        </is>
      </c>
      <c r="D14904" s="161" t="inlineStr">
        <is>
          <t>Low income</t>
        </is>
      </c>
      <c r="E14904" s="161" t="b">
        <v>1</v>
      </c>
      <c r="F14904" s="161" t="inlineStr">
        <is>
          <t>fuel_exports_pct_merch</t>
        </is>
      </c>
      <c r="G14904" s="161" t="n">
        <v>0.145</v>
      </c>
      <c r="H14904" s="161" t="inlineStr">
        <is>
          <t>2019</t>
        </is>
      </c>
      <c r="I14904" s="161" t="inlineStr">
        <is>
          <t>API_TX_VAL_FUEL_ZS_UN_DS2_en_csv_v2_33055.zip</t>
        </is>
      </c>
    </row>
    <row r="14905" ht="13" customHeight="1">
      <c r="A14905" s="161" t="inlineStr">
        <is>
          <t>YEM</t>
        </is>
      </c>
      <c r="B14905" s="161" t="inlineStr">
        <is>
          <t>Yemen, Rep.</t>
        </is>
      </c>
      <c r="C14905" s="161" t="inlineStr">
        <is>
          <t>Middle East &amp; North Africa</t>
        </is>
      </c>
      <c r="D14905" s="161" t="inlineStr">
        <is>
          <t>Low income</t>
        </is>
      </c>
      <c r="E14905" s="161" t="b">
        <v>1</v>
      </c>
      <c r="F14905" s="161" t="inlineStr">
        <is>
          <t>fuel_imports_pct_merch</t>
        </is>
      </c>
      <c r="G14905" s="161" t="n">
        <v>28.416</v>
      </c>
      <c r="H14905" s="161" t="inlineStr">
        <is>
          <t>2019</t>
        </is>
      </c>
      <c r="I14905" s="161" t="inlineStr">
        <is>
          <t>API_TM_VAL_FUEL_ZS_UN_DS2_en_csv_v2_36140.zip</t>
        </is>
      </c>
    </row>
    <row r="14906" ht="13" customHeight="1">
      <c r="A14906" s="161" t="inlineStr">
        <is>
          <t>YEM</t>
        </is>
      </c>
      <c r="B14906" s="161" t="inlineStr">
        <is>
          <t>Yemen, Rep.</t>
        </is>
      </c>
      <c r="C14906" s="161" t="inlineStr">
        <is>
          <t>Middle East &amp; North Africa</t>
        </is>
      </c>
      <c r="D14906" s="161" t="inlineStr">
        <is>
          <t>Low income</t>
        </is>
      </c>
      <c r="E14906" s="161" t="b">
        <v>1</v>
      </c>
      <c r="F14906" s="161" t="inlineStr">
        <is>
          <t>energy_import_dep_pct</t>
        </is>
      </c>
      <c r="G14906" s="161" t="n">
        <v>-11.047</v>
      </c>
      <c r="H14906" s="161" t="inlineStr">
        <is>
          <t>2022</t>
        </is>
      </c>
      <c r="I14906" s="161" t="inlineStr">
        <is>
          <t>API_EG_IMP_CONS_ZS_DS2_en_csv_v2_160768.zip</t>
        </is>
      </c>
    </row>
    <row r="14907" ht="13" customHeight="1">
      <c r="A14907" s="161" t="inlineStr">
        <is>
          <t>YEM</t>
        </is>
      </c>
      <c r="B14907" s="161" t="inlineStr">
        <is>
          <t>Yemen, Rep.</t>
        </is>
      </c>
      <c r="C14907" s="161" t="inlineStr">
        <is>
          <t>Middle East &amp; North Africa</t>
        </is>
      </c>
      <c r="D14907" s="161" t="inlineStr">
        <is>
          <t>Low income</t>
        </is>
      </c>
      <c r="E14907" s="161" t="b">
        <v>1</v>
      </c>
      <c r="F14907" s="161" t="inlineStr">
        <is>
          <t>fossil_rents_total_pct_gdp</t>
        </is>
      </c>
      <c r="G14907" s="161" t="n">
        <v>4.824</v>
      </c>
      <c r="H14907" s="161" t="inlineStr">
        <is>
          <t>2018</t>
        </is>
      </c>
      <c r="I14907" s="161" t="inlineStr">
        <is>
          <t>WDI NY.GDP.PETR+NGAS+COAL.RT.ZS</t>
        </is>
      </c>
    </row>
    <row r="14908" ht="13" customHeight="1">
      <c r="A14908" s="161" t="inlineStr">
        <is>
          <t>YEM</t>
        </is>
      </c>
      <c r="B14908" s="161" t="inlineStr">
        <is>
          <t>Yemen, Rep.</t>
        </is>
      </c>
      <c r="C14908" s="161" t="inlineStr">
        <is>
          <t>Middle East &amp; North Africa</t>
        </is>
      </c>
      <c r="D14908" s="161" t="inlineStr">
        <is>
          <t>Low income</t>
        </is>
      </c>
      <c r="E14908" s="161" t="b">
        <v>1</v>
      </c>
      <c r="F14908" s="161" t="inlineStr">
        <is>
          <t>oil_rents_pct_gdp</t>
        </is>
      </c>
      <c r="G14908" s="161" t="n">
        <v>4.824</v>
      </c>
      <c r="H14908" s="161" t="inlineStr">
        <is>
          <t>2018</t>
        </is>
      </c>
      <c r="I14908" s="161" t="inlineStr">
        <is>
          <t>API_NY_GDP_PETR_RT_ZS_DS2_en_csv_v2_40227.zip</t>
        </is>
      </c>
    </row>
    <row r="14909" ht="13" customHeight="1">
      <c r="A14909" s="161" t="inlineStr">
        <is>
          <t>YEM</t>
        </is>
      </c>
      <c r="B14909" s="161" t="inlineStr">
        <is>
          <t>Yemen, Rep.</t>
        </is>
      </c>
      <c r="C14909" s="161" t="inlineStr">
        <is>
          <t>Middle East &amp; North Africa</t>
        </is>
      </c>
      <c r="D14909" s="161" t="inlineStr">
        <is>
          <t>Low income</t>
        </is>
      </c>
      <c r="E14909" s="161" t="b">
        <v>1</v>
      </c>
      <c r="F14909" s="161" t="inlineStr">
        <is>
          <t>gas_rents_pct_gdp</t>
        </is>
      </c>
      <c r="G14909" s="161" t="n">
        <v>0</v>
      </c>
      <c r="H14909" s="161" t="inlineStr">
        <is>
          <t>2016</t>
        </is>
      </c>
      <c r="I14909" s="161" t="inlineStr">
        <is>
          <t>API_NY_GDP_NGAS_RT_ZS_DS2_en_csv_v2_35861.zip</t>
        </is>
      </c>
    </row>
    <row r="14910" ht="13" customHeight="1">
      <c r="A14910" s="161" t="inlineStr">
        <is>
          <t>YEM</t>
        </is>
      </c>
      <c r="B14910" s="161" t="inlineStr">
        <is>
          <t>Yemen, Rep.</t>
        </is>
      </c>
      <c r="C14910" s="161" t="inlineStr">
        <is>
          <t>Middle East &amp; North Africa</t>
        </is>
      </c>
      <c r="D14910" s="161" t="inlineStr">
        <is>
          <t>Low income</t>
        </is>
      </c>
      <c r="E14910" s="161" t="b">
        <v>1</v>
      </c>
      <c r="F14910" s="161" t="inlineStr">
        <is>
          <t>coal_rents_pct_gdp</t>
        </is>
      </c>
      <c r="G14910" s="161" t="n">
        <v>0</v>
      </c>
      <c r="H14910" s="161" t="inlineStr">
        <is>
          <t>2018</t>
        </is>
      </c>
      <c r="I14910" s="161" t="inlineStr">
        <is>
          <t>API_NY_GDP_COAL_RT_ZS_DS2_en_csv_v2_35370.zip</t>
        </is>
      </c>
    </row>
    <row r="14911" ht="13" customHeight="1">
      <c r="A14911" s="161" t="inlineStr">
        <is>
          <t>YEM</t>
        </is>
      </c>
      <c r="B14911" s="161" t="inlineStr">
        <is>
          <t>Yemen, Rep.</t>
        </is>
      </c>
      <c r="C14911" s="161" t="inlineStr">
        <is>
          <t>Middle East &amp; North Africa</t>
        </is>
      </c>
      <c r="D14911" s="161" t="inlineStr">
        <is>
          <t>Low income</t>
        </is>
      </c>
      <c r="E14911" s="161" t="b">
        <v>1</v>
      </c>
      <c r="F14911" s="161" t="inlineStr">
        <is>
          <t>other_fossil_gen_share_pct</t>
        </is>
      </c>
      <c r="G14911" s="161" t="n">
        <v>87.619</v>
      </c>
      <c r="H14911" s="161" t="inlineStr">
        <is>
          <t>2024</t>
        </is>
      </c>
      <c r="I14911" s="161" t="inlineStr">
        <is>
          <t>release_generation_yearly_global.csv</t>
        </is>
      </c>
    </row>
    <row r="14912" ht="13" customHeight="1">
      <c r="A14912" s="161" t="inlineStr">
        <is>
          <t>YEM</t>
        </is>
      </c>
      <c r="B14912" s="161" t="inlineStr">
        <is>
          <t>Yemen, Rep.</t>
        </is>
      </c>
      <c r="C14912" s="161" t="inlineStr">
        <is>
          <t>Middle East &amp; North Africa</t>
        </is>
      </c>
      <c r="D14912" s="161" t="inlineStr">
        <is>
          <t>Low income</t>
        </is>
      </c>
      <c r="E14912" s="161" t="b">
        <v>1</v>
      </c>
      <c r="F14912" s="161" t="inlineStr">
        <is>
          <t>renewable_share_electricity_pct</t>
        </is>
      </c>
      <c r="G14912" s="161" t="n">
        <v>24.754</v>
      </c>
      <c r="H14912" s="161" t="inlineStr">
        <is>
          <t>2024</t>
        </is>
      </c>
      <c r="I14912" s="161" t="inlineStr">
        <is>
          <t>imffossilfuelsubsidiesdata.xlsb</t>
        </is>
      </c>
    </row>
    <row r="14913" ht="13" customHeight="1">
      <c r="A14913" s="161" t="inlineStr">
        <is>
          <t>YEM</t>
        </is>
      </c>
      <c r="B14913" s="161" t="inlineStr">
        <is>
          <t>Yemen, Rep.</t>
        </is>
      </c>
      <c r="C14913" s="161" t="inlineStr">
        <is>
          <t>Middle East &amp; North Africa</t>
        </is>
      </c>
      <c r="D14913" s="161" t="inlineStr">
        <is>
          <t>Low income</t>
        </is>
      </c>
      <c r="E14913" s="161" t="b">
        <v>1</v>
      </c>
      <c r="F14913" s="161" t="inlineStr">
        <is>
          <t>re_share_change_pp</t>
        </is>
      </c>
      <c r="G14913" s="161" t="n">
        <v>1.082</v>
      </c>
      <c r="H14913" s="161" t="inlineStr">
        <is>
          <t>2024</t>
        </is>
      </c>
      <c r="I14913" s="161" t="inlineStr">
        <is>
          <t>release_generation_yearly_global.csv</t>
        </is>
      </c>
    </row>
    <row r="14914" ht="13" customHeight="1">
      <c r="A14914" s="161" t="inlineStr">
        <is>
          <t>YEM</t>
        </is>
      </c>
      <c r="B14914" s="161" t="inlineStr">
        <is>
          <t>Yemen, Rep.</t>
        </is>
      </c>
      <c r="C14914" s="161" t="inlineStr">
        <is>
          <t>Middle East &amp; North Africa</t>
        </is>
      </c>
      <c r="D14914" s="161" t="inlineStr">
        <is>
          <t>Low income</t>
        </is>
      </c>
      <c r="E14914" s="161" t="b">
        <v>1</v>
      </c>
      <c r="F14914" s="161" t="inlineStr">
        <is>
          <t>re_capacity_growth_pct</t>
        </is>
      </c>
      <c r="G14914" s="161" t="n">
        <v>42.857</v>
      </c>
      <c r="H14914" s="161" t="inlineStr">
        <is>
          <t>2024</t>
        </is>
      </c>
      <c r="I14914" s="161" t="inlineStr">
        <is>
          <t>release_generation_yearly_global.csv</t>
        </is>
      </c>
    </row>
    <row r="14915" ht="13" customHeight="1">
      <c r="A14915" s="161" t="inlineStr">
        <is>
          <t>YEM</t>
        </is>
      </c>
      <c r="B14915" s="161" t="inlineStr">
        <is>
          <t>Yemen, Rep.</t>
        </is>
      </c>
      <c r="C14915" s="161" t="inlineStr">
        <is>
          <t>Middle East &amp; North Africa</t>
        </is>
      </c>
      <c r="D14915" s="161" t="inlineStr">
        <is>
          <t>Low income</t>
        </is>
      </c>
      <c r="E14915" s="161" t="b">
        <v>1</v>
      </c>
      <c r="F14915" s="161" t="inlineStr">
        <is>
          <t>inn_total_inv_2030_pct_gdp</t>
        </is>
      </c>
      <c r="G14915" s="161" t="n">
        <v>13.6998390095082</v>
      </c>
      <c r="H14915" s="161" t="inlineStr">
        <is>
          <t>2030</t>
        </is>
      </c>
      <c r="I14915" s="161" t="inlineStr">
        <is>
          <t>Mitigation_Investment_Needs_v1.1.xlsx (InvestmentNeeds v1.1, model output)</t>
        </is>
      </c>
    </row>
    <row r="14916" ht="13" customHeight="1">
      <c r="A14916" s="161" t="inlineStr">
        <is>
          <t>YEM</t>
        </is>
      </c>
      <c r="B14916" s="161" t="inlineStr">
        <is>
          <t>Yemen, Rep.</t>
        </is>
      </c>
      <c r="C14916" s="161" t="inlineStr">
        <is>
          <t>Middle East &amp; North Africa</t>
        </is>
      </c>
      <c r="D14916" s="161" t="inlineStr">
        <is>
          <t>Low income</t>
        </is>
      </c>
      <c r="E14916" s="161" t="b">
        <v>1</v>
      </c>
      <c r="F14916" s="161" t="inlineStr">
        <is>
          <t>inn_incr_inv_2030_pct_gdp</t>
        </is>
      </c>
      <c r="G14916" s="161" t="n">
        <v>3.28796136228196</v>
      </c>
      <c r="H14916" s="161" t="inlineStr">
        <is>
          <t>2030</t>
        </is>
      </c>
      <c r="I14916" s="161" t="inlineStr">
        <is>
          <t>Mitigation_Investment_Needs_v1.1.xlsx (InvestmentNeeds v1.1, model output)</t>
        </is>
      </c>
    </row>
    <row r="14917" ht="13" customHeight="1">
      <c r="A14917" s="161" t="inlineStr">
        <is>
          <t>YEM</t>
        </is>
      </c>
      <c r="B14917" s="161" t="inlineStr">
        <is>
          <t>Yemen, Rep.</t>
        </is>
      </c>
      <c r="C14917" s="161" t="inlineStr">
        <is>
          <t>Middle East &amp; North Africa</t>
        </is>
      </c>
      <c r="D14917" s="161" t="inlineStr">
        <is>
          <t>Low income</t>
        </is>
      </c>
      <c r="E14917" s="161" t="b">
        <v>1</v>
      </c>
      <c r="F14917" s="161" t="inlineStr">
        <is>
          <t>inn_incr_inv_gen_2030_pct_gdp</t>
        </is>
      </c>
      <c r="G14917" s="161" t="n">
        <v>0.5274177589827782</v>
      </c>
      <c r="H14917" s="161" t="inlineStr">
        <is>
          <t>2030</t>
        </is>
      </c>
      <c r="I14917" s="161" t="inlineStr">
        <is>
          <t>Mitigation_Investment_Needs_v1.1.xlsx (InvestmentNeeds v1.1, model output)</t>
        </is>
      </c>
    </row>
    <row r="14918" ht="13" customHeight="1">
      <c r="A14918" s="161" t="inlineStr">
        <is>
          <t>YEM</t>
        </is>
      </c>
      <c r="B14918" s="161" t="inlineStr">
        <is>
          <t>Yemen, Rep.</t>
        </is>
      </c>
      <c r="C14918" s="161" t="inlineStr">
        <is>
          <t>Middle East &amp; North Africa</t>
        </is>
      </c>
      <c r="D14918" s="161" t="inlineStr">
        <is>
          <t>Low income</t>
        </is>
      </c>
      <c r="E14918" s="161" t="b">
        <v>1</v>
      </c>
      <c r="F14918" s="161" t="inlineStr">
        <is>
          <t>inn_incr_inv_grid_2030_pct_gdp</t>
        </is>
      </c>
      <c r="G14918" s="161" t="n">
        <v>0.3616578918739047</v>
      </c>
      <c r="H14918" s="161" t="inlineStr">
        <is>
          <t>2030</t>
        </is>
      </c>
      <c r="I14918" s="161" t="inlineStr">
        <is>
          <t>Mitigation_Investment_Needs_v1.1.xlsx (InvestmentNeeds v1.1, model output)</t>
        </is>
      </c>
    </row>
    <row r="14919" ht="13" customHeight="1">
      <c r="A14919" s="161" t="inlineStr">
        <is>
          <t>YEM</t>
        </is>
      </c>
      <c r="B14919" s="161" t="inlineStr">
        <is>
          <t>Yemen, Rep.</t>
        </is>
      </c>
      <c r="C14919" s="161" t="inlineStr">
        <is>
          <t>Middle East &amp; North Africa</t>
        </is>
      </c>
      <c r="D14919" s="161" t="inlineStr">
        <is>
          <t>Low income</t>
        </is>
      </c>
      <c r="E14919" s="161" t="b">
        <v>1</v>
      </c>
      <c r="F14919" s="161" t="inlineStr">
        <is>
          <t>inn_incr_inv_trn_2030_pct_gdp</t>
        </is>
      </c>
      <c r="G14919" s="161" t="n">
        <v>0.4975236144089566</v>
      </c>
      <c r="H14919" s="161" t="inlineStr">
        <is>
          <t>2030</t>
        </is>
      </c>
      <c r="I14919" s="161" t="inlineStr">
        <is>
          <t>Mitigation_Investment_Needs_v1.1.xlsx (InvestmentNeeds v1.1, model output)</t>
        </is>
      </c>
    </row>
    <row r="14920" ht="13" customHeight="1">
      <c r="A14920" s="161" t="inlineStr">
        <is>
          <t>YEM</t>
        </is>
      </c>
      <c r="B14920" s="161" t="inlineStr">
        <is>
          <t>Yemen, Rep.</t>
        </is>
      </c>
      <c r="C14920" s="161" t="inlineStr">
        <is>
          <t>Middle East &amp; North Africa</t>
        </is>
      </c>
      <c r="D14920" s="161" t="inlineStr">
        <is>
          <t>Low income</t>
        </is>
      </c>
      <c r="E14920" s="161" t="b">
        <v>1</v>
      </c>
      <c r="F14920" s="161" t="inlineStr">
        <is>
          <t>inn_incr_inv_bld_2030_pct_gdp</t>
        </is>
      </c>
      <c r="G14920" s="161" t="n">
        <v>0.4298001883430781</v>
      </c>
      <c r="H14920" s="161" t="inlineStr">
        <is>
          <t>2030</t>
        </is>
      </c>
      <c r="I14920" s="161" t="inlineStr">
        <is>
          <t>Mitigation_Investment_Needs_v1.1.xlsx (InvestmentNeeds v1.1, model output)</t>
        </is>
      </c>
    </row>
    <row r="14921" ht="13" customHeight="1">
      <c r="A14921" s="161" t="inlineStr">
        <is>
          <t>YEM</t>
        </is>
      </c>
      <c r="B14921" s="161" t="inlineStr">
        <is>
          <t>Yemen, Rep.</t>
        </is>
      </c>
      <c r="C14921" s="161" t="inlineStr">
        <is>
          <t>Middle East &amp; North Africa</t>
        </is>
      </c>
      <c r="D14921" s="161" t="inlineStr">
        <is>
          <t>Low income</t>
        </is>
      </c>
      <c r="E14921" s="161" t="b">
        <v>1</v>
      </c>
      <c r="F14921" s="161" t="inlineStr">
        <is>
          <t>inn_incr_inv_ind_2030_pct_gdp</t>
        </is>
      </c>
      <c r="G14921" s="161" t="n">
        <v>0.0858909443252141</v>
      </c>
      <c r="H14921" s="161" t="inlineStr">
        <is>
          <t>2030</t>
        </is>
      </c>
      <c r="I14921" s="161" t="inlineStr">
        <is>
          <t>Mitigation_Investment_Needs_v1.1.xlsx (InvestmentNeeds v1.1, model output)</t>
        </is>
      </c>
    </row>
    <row r="14922" ht="13" customHeight="1">
      <c r="A14922" s="161" t="inlineStr">
        <is>
          <t>YEM</t>
        </is>
      </c>
      <c r="B14922" s="161" t="inlineStr">
        <is>
          <t>Yemen, Rep.</t>
        </is>
      </c>
      <c r="C14922" s="161" t="inlineStr">
        <is>
          <t>Middle East &amp; North Africa</t>
        </is>
      </c>
      <c r="D14922" s="161" t="inlineStr">
        <is>
          <t>Low income</t>
        </is>
      </c>
      <c r="E14922" s="161" t="b">
        <v>1</v>
      </c>
      <c r="F14922" s="161" t="inlineStr">
        <is>
          <t>inn_incr_inv_fuel_2030_pct_gdp</t>
        </is>
      </c>
      <c r="G14922" s="161" t="n">
        <v>0.1813323012811908</v>
      </c>
      <c r="H14922" s="161" t="inlineStr">
        <is>
          <t>2030</t>
        </is>
      </c>
      <c r="I14922" s="161" t="inlineStr">
        <is>
          <t>Mitigation_Investment_Needs_v1.1.xlsx (InvestmentNeeds v1.1, model output)</t>
        </is>
      </c>
    </row>
    <row r="14923" ht="13" customHeight="1">
      <c r="A14923" s="161" t="inlineStr">
        <is>
          <t>YEM</t>
        </is>
      </c>
      <c r="B14923" s="161" t="inlineStr">
        <is>
          <t>Yemen, Rep.</t>
        </is>
      </c>
      <c r="C14923" s="161" t="inlineStr">
        <is>
          <t>Middle East &amp; North Africa</t>
        </is>
      </c>
      <c r="D14923" s="161" t="inlineStr">
        <is>
          <t>Low income</t>
        </is>
      </c>
      <c r="E14923" s="161" t="b">
        <v>1</v>
      </c>
      <c r="F14923" s="161" t="inlineStr">
        <is>
          <t>inn_incr_inv_afolu_2030_pct_gdp</t>
        </is>
      </c>
      <c r="G14923" s="161" t="n">
        <v>1.204338663066839</v>
      </c>
      <c r="H14923" s="161" t="inlineStr">
        <is>
          <t>2030</t>
        </is>
      </c>
      <c r="I14923" s="161" t="inlineStr">
        <is>
          <t>Mitigation_Investment_Needs_v1.1.xlsx (InvestmentNeeds v1.1, model output)</t>
        </is>
      </c>
    </row>
    <row r="14924" ht="13" customHeight="1">
      <c r="A14924" s="161" t="inlineStr">
        <is>
          <t>YEM</t>
        </is>
      </c>
      <c r="B14924" s="161" t="inlineStr">
        <is>
          <t>Yemen, Rep.</t>
        </is>
      </c>
      <c r="C14924" s="161" t="inlineStr">
        <is>
          <t>Middle East &amp; North Africa</t>
        </is>
      </c>
      <c r="D14924" s="161" t="inlineStr">
        <is>
          <t>Low income</t>
        </is>
      </c>
      <c r="E14924" s="161" t="b">
        <v>1</v>
      </c>
      <c r="F14924" s="161" t="inlineStr">
        <is>
          <t>inn_incr_cost_a_2030_pct_gdp</t>
        </is>
      </c>
      <c r="G14924" s="161" t="n">
        <v>0.22942138508706</v>
      </c>
      <c r="H14924" s="161" t="inlineStr">
        <is>
          <t>2030</t>
        </is>
      </c>
      <c r="I14924" s="161" t="inlineStr">
        <is>
          <t>Mitigation_Investment_Needs_v1.1.xlsx (InvestmentNeeds v1.1, model output)</t>
        </is>
      </c>
    </row>
    <row r="14925" ht="13" customHeight="1">
      <c r="A14925" s="161" t="inlineStr">
        <is>
          <t>YEM</t>
        </is>
      </c>
      <c r="B14925" s="161" t="inlineStr">
        <is>
          <t>Yemen, Rep.</t>
        </is>
      </c>
      <c r="C14925" s="161" t="inlineStr">
        <is>
          <t>Middle East &amp; North Africa</t>
        </is>
      </c>
      <c r="D14925" s="161" t="inlineStr">
        <is>
          <t>Low income</t>
        </is>
      </c>
      <c r="E14925" s="161" t="b">
        <v>1</v>
      </c>
      <c r="F14925" s="161" t="inlineStr">
        <is>
          <t>inn_incr_cost_b_2030_pct_gdp</t>
        </is>
      </c>
      <c r="G14925" s="161" t="n">
        <v>-0.009983956322548801</v>
      </c>
      <c r="H14925" s="161" t="inlineStr">
        <is>
          <t>2030</t>
        </is>
      </c>
      <c r="I14925" s="161" t="inlineStr">
        <is>
          <t>Mitigation_Investment_Needs_v1.1.xlsx (InvestmentNeeds v1.1, model output)</t>
        </is>
      </c>
    </row>
    <row r="14926" ht="13" customHeight="1">
      <c r="A14926" s="161" t="inlineStr">
        <is>
          <t>YEM</t>
        </is>
      </c>
      <c r="B14926" s="161" t="inlineStr">
        <is>
          <t>Yemen, Rep.</t>
        </is>
      </c>
      <c r="C14926" s="161" t="inlineStr">
        <is>
          <t>Middle East &amp; North Africa</t>
        </is>
      </c>
      <c r="D14926" s="161" t="inlineStr">
        <is>
          <t>Low income</t>
        </is>
      </c>
      <c r="E14926" s="161" t="b">
        <v>1</v>
      </c>
      <c r="F14926" s="161" t="inlineStr">
        <is>
          <t>inn_incr_cost_c_2030_pct_gdp</t>
        </is>
      </c>
      <c r="G14926" s="161" t="n">
        <v>-0.216502588541732</v>
      </c>
      <c r="H14926" s="161" t="inlineStr">
        <is>
          <t>2030</t>
        </is>
      </c>
      <c r="I14926" s="161" t="inlineStr">
        <is>
          <t>Mitigation_Investment_Needs_v1.1.xlsx (InvestmentNeeds v1.1, model output)</t>
        </is>
      </c>
    </row>
    <row r="14927" ht="13" customHeight="1">
      <c r="A14927" s="161" t="inlineStr">
        <is>
          <t>YEM</t>
        </is>
      </c>
      <c r="B14927" s="161" t="inlineStr">
        <is>
          <t>Yemen, Rep.</t>
        </is>
      </c>
      <c r="C14927" s="161" t="inlineStr">
        <is>
          <t>Middle East &amp; North Africa</t>
        </is>
      </c>
      <c r="D14927" s="161" t="inlineStr">
        <is>
          <t>Low income</t>
        </is>
      </c>
      <c r="E14927" s="161" t="b">
        <v>1</v>
      </c>
      <c r="F14927" s="161" t="inlineStr">
        <is>
          <t>inn_cost_per_t_b_2030_usd</t>
        </is>
      </c>
      <c r="G14927" s="161" t="n">
        <v>-3.29363273110252</v>
      </c>
      <c r="H14927" s="161" t="inlineStr">
        <is>
          <t>2030</t>
        </is>
      </c>
      <c r="I14927" s="161" t="inlineStr">
        <is>
          <t>Mitigation_Investment_Needs_v1.1.xlsx (InvestmentNeeds v1.1, model output)</t>
        </is>
      </c>
    </row>
    <row r="14928" ht="13" customHeight="1">
      <c r="A14928" s="161" t="inlineStr">
        <is>
          <t>YEM</t>
        </is>
      </c>
      <c r="B14928" s="161" t="inlineStr">
        <is>
          <t>Yemen, Rep.</t>
        </is>
      </c>
      <c r="C14928" s="161" t="inlineStr">
        <is>
          <t>Middle East &amp; North Africa</t>
        </is>
      </c>
      <c r="D14928" s="161" t="inlineStr">
        <is>
          <t>Low income</t>
        </is>
      </c>
      <c r="E14928" s="161" t="b">
        <v>1</v>
      </c>
      <c r="F14928" s="161" t="inlineStr">
        <is>
          <t>inn_coc_penalty_2030_pct_gdp</t>
        </is>
      </c>
      <c r="G14928" s="161" t="n">
        <v>0.9975222558733692</v>
      </c>
      <c r="H14928" s="161" t="inlineStr">
        <is>
          <t>2030</t>
        </is>
      </c>
      <c r="I14928" s="161" t="inlineStr">
        <is>
          <t>Mitigation_Investment_Needs_v1.1.xlsx (InvestmentNeeds v1.1, model output)</t>
        </is>
      </c>
    </row>
    <row r="14929" ht="13" customHeight="1">
      <c r="A14929" s="161" t="inlineStr">
        <is>
          <t>YEM</t>
        </is>
      </c>
      <c r="B14929" s="161" t="inlineStr">
        <is>
          <t>Yemen, Rep.</t>
        </is>
      </c>
      <c r="C14929" s="161" t="inlineStr">
        <is>
          <t>Middle East &amp; North Africa</t>
        </is>
      </c>
      <c r="D14929" s="161" t="inlineStr">
        <is>
          <t>Low income</t>
        </is>
      </c>
      <c r="E14929" s="161" t="b">
        <v>1</v>
      </c>
      <c r="F14929" s="161" t="inlineStr">
        <is>
          <t>inn_pima_adj_inv_2030_pct_gdp</t>
        </is>
      </c>
      <c r="G14929" s="161" t="n">
        <v>17.35312941204371</v>
      </c>
      <c r="H14929" s="161" t="inlineStr">
        <is>
          <t>2030</t>
        </is>
      </c>
      <c r="I14929" s="161" t="inlineStr">
        <is>
          <t>Mitigation_Investment_Needs_v1.1.xlsx (InvestmentNeeds v1.1, model output)</t>
        </is>
      </c>
    </row>
    <row r="14930" ht="13" customHeight="1">
      <c r="A14930" s="161" t="inlineStr">
        <is>
          <t>YEM</t>
        </is>
      </c>
      <c r="B14930" s="161" t="inlineStr">
        <is>
          <t>Yemen, Rep.</t>
        </is>
      </c>
      <c r="C14930" s="161" t="inlineStr">
        <is>
          <t>Middle East &amp; North Africa</t>
        </is>
      </c>
      <c r="D14930" s="161" t="inlineStr">
        <is>
          <t>Low income</t>
        </is>
      </c>
      <c r="E14930" s="161" t="b">
        <v>1</v>
      </c>
      <c r="F14930" s="161" t="inlineStr">
        <is>
          <t>nmim_nz_inv_2030_pct_gdp</t>
        </is>
      </c>
      <c r="G14930" s="161" t="n">
        <v>12.53556066926558</v>
      </c>
      <c r="H14930" s="161" t="inlineStr">
        <is>
          <t>2030</t>
        </is>
      </c>
      <c r="I14930" s="161" t="inlineStr">
        <is>
          <t>nmim_summary_v0_2.csv (InvestmentNeeds NMIM v0.2, model output)</t>
        </is>
      </c>
    </row>
    <row r="14931" ht="13" customHeight="1">
      <c r="A14931" s="161" t="inlineStr">
        <is>
          <t>YEM</t>
        </is>
      </c>
      <c r="B14931" s="161" t="inlineStr">
        <is>
          <t>Yemen, Rep.</t>
        </is>
      </c>
      <c r="C14931" s="161" t="inlineStr">
        <is>
          <t>Middle East &amp; North Africa</t>
        </is>
      </c>
      <c r="D14931" s="161" t="inlineStr">
        <is>
          <t>Low income</t>
        </is>
      </c>
      <c r="E14931" s="161" t="b">
        <v>1</v>
      </c>
      <c r="F14931" s="161" t="inlineStr">
        <is>
          <t>nmim_typ1_2030_pct_gdp</t>
        </is>
      </c>
      <c r="G14931" s="161" t="n">
        <v>2.613411817921016</v>
      </c>
      <c r="H14931" s="161" t="inlineStr">
        <is>
          <t>2030</t>
        </is>
      </c>
      <c r="I14931" s="161" t="inlineStr">
        <is>
          <t>nmim_summary_v0_2.csv (InvestmentNeeds NMIM v0.2, model output)</t>
        </is>
      </c>
    </row>
    <row r="14932" ht="13" customHeight="1">
      <c r="A14932" s="161" t="inlineStr">
        <is>
          <t>YEM</t>
        </is>
      </c>
      <c r="B14932" s="161" t="inlineStr">
        <is>
          <t>Yemen, Rep.</t>
        </is>
      </c>
      <c r="C14932" s="161" t="inlineStr">
        <is>
          <t>Middle East &amp; North Africa</t>
        </is>
      </c>
      <c r="D14932" s="161" t="inlineStr">
        <is>
          <t>Low income</t>
        </is>
      </c>
      <c r="E14932" s="161" t="b">
        <v>1</v>
      </c>
      <c r="F14932" s="161" t="inlineStr">
        <is>
          <t>nmim_typ2_2030_pct_gdp</t>
        </is>
      </c>
      <c r="G14932" s="161" t="n">
        <v>2.642109123142472</v>
      </c>
      <c r="H14932" s="161" t="inlineStr">
        <is>
          <t>2030</t>
        </is>
      </c>
      <c r="I14932" s="161" t="inlineStr">
        <is>
          <t>nmim_summary_v0_2.csv (InvestmentNeeds NMIM v0.2, model output)</t>
        </is>
      </c>
    </row>
    <row r="14933" ht="13" customHeight="1">
      <c r="A14933" s="161" t="inlineStr">
        <is>
          <t>YEM</t>
        </is>
      </c>
      <c r="B14933" s="161" t="inlineStr">
        <is>
          <t>Yemen, Rep.</t>
        </is>
      </c>
      <c r="C14933" s="161" t="inlineStr">
        <is>
          <t>Middle East &amp; North Africa</t>
        </is>
      </c>
      <c r="D14933" s="161" t="inlineStr">
        <is>
          <t>Low income</t>
        </is>
      </c>
      <c r="E14933" s="161" t="b">
        <v>1</v>
      </c>
      <c r="F14933" s="161" t="inlineStr">
        <is>
          <t>nmim_typ3_2030_pct_gdp</t>
        </is>
      </c>
      <c r="G14933" s="161" t="n">
        <v>0.6287229620283368</v>
      </c>
      <c r="H14933" s="161" t="inlineStr">
        <is>
          <t>2030</t>
        </is>
      </c>
      <c r="I14933" s="161" t="inlineStr">
        <is>
          <t>nmim_summary_v0_2.csv (InvestmentNeeds NMIM v0.2, model output)</t>
        </is>
      </c>
    </row>
    <row r="14934" ht="13" customHeight="1">
      <c r="A14934" s="161" t="inlineStr">
        <is>
          <t>YEM</t>
        </is>
      </c>
      <c r="B14934" s="161" t="inlineStr">
        <is>
          <t>Yemen, Rep.</t>
        </is>
      </c>
      <c r="C14934" s="161" t="inlineStr">
        <is>
          <t>Middle East &amp; North Africa</t>
        </is>
      </c>
      <c r="D14934" s="161" t="inlineStr">
        <is>
          <t>Low income</t>
        </is>
      </c>
      <c r="E14934" s="161" t="b">
        <v>1</v>
      </c>
      <c r="F14934" s="161" t="inlineStr">
        <is>
          <t>nmim_typ4_2030_pct_gdp</t>
        </is>
      </c>
      <c r="G14934" s="161" t="n">
        <v>5.393650423328002</v>
      </c>
      <c r="H14934" s="161" t="inlineStr">
        <is>
          <t>2030</t>
        </is>
      </c>
      <c r="I14934" s="161" t="inlineStr">
        <is>
          <t>nmim_summary_v0_2.csv (InvestmentNeeds NMIM v0.2, model output)</t>
        </is>
      </c>
    </row>
    <row r="14935" ht="13" customHeight="1">
      <c r="A14935" s="161" t="inlineStr">
        <is>
          <t>YEM</t>
        </is>
      </c>
      <c r="B14935" s="161" t="inlineStr">
        <is>
          <t>Yemen, Rep.</t>
        </is>
      </c>
      <c r="C14935" s="161" t="inlineStr">
        <is>
          <t>Middle East &amp; North Africa</t>
        </is>
      </c>
      <c r="D14935" s="161" t="inlineStr">
        <is>
          <t>Low income</t>
        </is>
      </c>
      <c r="E14935" s="161" t="b">
        <v>1</v>
      </c>
      <c r="F14935" s="161" t="inlineStr">
        <is>
          <t>nmim_typ5_2030_pct_gdp</t>
        </is>
      </c>
      <c r="G14935" s="161" t="n">
        <v>1.257666338707175</v>
      </c>
      <c r="H14935" s="161" t="inlineStr">
        <is>
          <t>2030</t>
        </is>
      </c>
      <c r="I14935" s="161" t="inlineStr">
        <is>
          <t>nmim_summary_v0_2.csv (InvestmentNeeds NMIM v0.2, model output)</t>
        </is>
      </c>
    </row>
    <row r="14936" ht="13" customHeight="1">
      <c r="A14936" s="161" t="inlineStr">
        <is>
          <t>YEM</t>
        </is>
      </c>
      <c r="B14936" s="161" t="inlineStr">
        <is>
          <t>Yemen, Rep.</t>
        </is>
      </c>
      <c r="C14936" s="161" t="inlineStr">
        <is>
          <t>Middle East &amp; North Africa</t>
        </is>
      </c>
      <c r="D14936" s="161" t="inlineStr">
        <is>
          <t>Low income</t>
        </is>
      </c>
      <c r="E14936" s="161" t="b">
        <v>1</v>
      </c>
      <c r="F14936" s="161" t="inlineStr">
        <is>
          <t>nmim_budget_need_2030_pct_gdp</t>
        </is>
      </c>
      <c r="G14936" s="161" t="n">
        <v>4.231506944919416</v>
      </c>
      <c r="H14936" s="161" t="inlineStr">
        <is>
          <t>2030</t>
        </is>
      </c>
      <c r="I14936" s="161" t="inlineStr">
        <is>
          <t>nmim_summary_v0_2.csv (InvestmentNeeds NMIM v0.2, model output)</t>
        </is>
      </c>
    </row>
    <row r="14937" ht="13" customHeight="1">
      <c r="A14937" s="161" t="inlineStr">
        <is>
          <t>YEM</t>
        </is>
      </c>
      <c r="B14937" s="161" t="inlineStr">
        <is>
          <t>Yemen, Rep.</t>
        </is>
      </c>
      <c r="C14937" s="161" t="inlineStr">
        <is>
          <t>Middle East &amp; North Africa</t>
        </is>
      </c>
      <c r="D14937" s="161" t="inlineStr">
        <is>
          <t>Low income</t>
        </is>
      </c>
      <c r="E14937" s="161" t="b">
        <v>1</v>
      </c>
      <c r="F14937" s="161" t="inlineStr">
        <is>
          <t>nmim_private_share_2030_pct</t>
        </is>
      </c>
      <c r="G14937" s="161" t="n">
        <v>45.16706310183776</v>
      </c>
      <c r="H14937" s="161" t="inlineStr">
        <is>
          <t>2030</t>
        </is>
      </c>
      <c r="I14937" s="161" t="inlineStr">
        <is>
          <t>nmim_summary_v0_2.csv (InvestmentNeeds NMIM v0.2, model output)</t>
        </is>
      </c>
    </row>
    <row r="14938" ht="13" customHeight="1">
      <c r="A14938" s="161" t="inlineStr">
        <is>
          <t>YEM</t>
        </is>
      </c>
      <c r="B14938" s="161" t="inlineStr">
        <is>
          <t>Yemen, Rep.</t>
        </is>
      </c>
      <c r="C14938" s="161" t="inlineStr">
        <is>
          <t>Middle East &amp; North Africa</t>
        </is>
      </c>
      <c r="D14938" s="161" t="inlineStr">
        <is>
          <t>Low income</t>
        </is>
      </c>
      <c r="E14938" s="161" t="b">
        <v>1</v>
      </c>
      <c r="F14938" s="161" t="inlineStr">
        <is>
          <t>nmim_incr_inv_2030_pct_gdp</t>
        </is>
      </c>
      <c r="G14938" s="161" t="n">
        <v>10.73229043915699</v>
      </c>
      <c r="H14938" s="161" t="inlineStr">
        <is>
          <t>2030</t>
        </is>
      </c>
      <c r="I14938" s="161" t="inlineStr">
        <is>
          <t>nmim_summary_v0_2.csv (InvestmentNeeds NMIM v0.2, model output)</t>
        </is>
      </c>
    </row>
    <row r="14939" ht="13" customHeight="1">
      <c r="A14939" s="161" t="inlineStr">
        <is>
          <t>YEM</t>
        </is>
      </c>
      <c r="B14939" s="161" t="inlineStr">
        <is>
          <t>Yemen, Rep.</t>
        </is>
      </c>
      <c r="C14939" s="161" t="inlineStr">
        <is>
          <t>Middle East &amp; North Africa</t>
        </is>
      </c>
      <c r="D14939" s="161" t="inlineStr">
        <is>
          <t>Low income</t>
        </is>
      </c>
      <c r="E14939" s="161" t="b">
        <v>1</v>
      </c>
      <c r="F14939" s="161" t="inlineStr">
        <is>
          <t>nmim_incr_inv_2050_pct_gdp</t>
        </is>
      </c>
      <c r="G14939" s="161" t="n">
        <v>10.51855078727789</v>
      </c>
      <c r="H14939" s="161" t="inlineStr">
        <is>
          <t>2050</t>
        </is>
      </c>
      <c r="I14939" s="161" t="inlineStr">
        <is>
          <t>nmim_summary_v0_2.csv (InvestmentNeeds NMIM v0.2, model output)</t>
        </is>
      </c>
    </row>
    <row r="14940" ht="13" customHeight="1">
      <c r="A14940" s="161" t="inlineStr">
        <is>
          <t>YEM</t>
        </is>
      </c>
      <c r="B14940" s="161" t="inlineStr">
        <is>
          <t>Yemen, Rep.</t>
        </is>
      </c>
      <c r="C14940" s="161" t="inlineStr">
        <is>
          <t>Middle East &amp; North Africa</t>
        </is>
      </c>
      <c r="D14940" s="161" t="inlineStr">
        <is>
          <t>Low income</t>
        </is>
      </c>
      <c r="E14940" s="161" t="b">
        <v>1</v>
      </c>
      <c r="F14940" s="161" t="inlineStr">
        <is>
          <t>nmim_pv_incr_cost_b_pct_gdp</t>
        </is>
      </c>
      <c r="G14940" s="161" t="n">
        <v>11.01376355077342</v>
      </c>
      <c r="H14940" s="161" t="inlineStr">
        <is>
          <t>2025-2050</t>
        </is>
      </c>
      <c r="I14940" s="161" t="inlineStr">
        <is>
          <t>nmim_summary_v0_2.csv (InvestmentNeeds NMIM v0.2, model output)</t>
        </is>
      </c>
    </row>
    <row r="14941" ht="13" customHeight="1">
      <c r="A14941" s="161" t="inlineStr">
        <is>
          <t>YEM</t>
        </is>
      </c>
      <c r="B14941" s="161" t="inlineStr">
        <is>
          <t>Yemen, Rep.</t>
        </is>
      </c>
      <c r="C14941" s="161" t="inlineStr">
        <is>
          <t>Middle East &amp; North Africa</t>
        </is>
      </c>
      <c r="D14941" s="161" t="inlineStr">
        <is>
          <t>Low income</t>
        </is>
      </c>
      <c r="E14941" s="161" t="b">
        <v>1</v>
      </c>
      <c r="F14941" s="161" t="inlineStr">
        <is>
          <t>price_diesel_usd_litre</t>
        </is>
      </c>
      <c r="G14941" s="161" t="n">
        <v>0.955</v>
      </c>
      <c r="H14941" s="161" t="inlineStr">
        <is>
          <t>2024</t>
        </is>
      </c>
      <c r="I14941" s="161" t="inlineStr">
        <is>
          <t>imffossilfuelsubsidiesdata.xlsb</t>
        </is>
      </c>
    </row>
    <row r="14942" ht="13" customHeight="1">
      <c r="A14942" s="161" t="inlineStr">
        <is>
          <t>YEM</t>
        </is>
      </c>
      <c r="B14942" s="161" t="inlineStr">
        <is>
          <t>Yemen, Rep.</t>
        </is>
      </c>
      <c r="C14942" s="161" t="inlineStr">
        <is>
          <t>Middle East &amp; North Africa</t>
        </is>
      </c>
      <c r="D14942" s="161" t="inlineStr">
        <is>
          <t>Low income</t>
        </is>
      </c>
      <c r="E14942" s="161" t="b">
        <v>1</v>
      </c>
      <c r="F14942" s="161" t="inlineStr">
        <is>
          <t>price_gasoline_usd_litre</t>
        </is>
      </c>
      <c r="G14942" s="161" t="n">
        <v>1.068</v>
      </c>
      <c r="H14942" s="161" t="inlineStr">
        <is>
          <t>2024</t>
        </is>
      </c>
      <c r="I14942" s="161" t="inlineStr">
        <is>
          <t>imffossilfuelsubsidiesdata.xlsb</t>
        </is>
      </c>
    </row>
    <row r="14943" ht="13" customHeight="1">
      <c r="A14943" s="161" t="inlineStr">
        <is>
          <t>YEM</t>
        </is>
      </c>
      <c r="B14943" s="161" t="inlineStr">
        <is>
          <t>Yemen, Rep.</t>
        </is>
      </c>
      <c r="C14943" s="161" t="inlineStr">
        <is>
          <t>Middle East &amp; North Africa</t>
        </is>
      </c>
      <c r="D14943" s="161" t="inlineStr">
        <is>
          <t>Low income</t>
        </is>
      </c>
      <c r="E14943" s="161" t="b">
        <v>1</v>
      </c>
      <c r="F14943" s="161" t="inlineStr">
        <is>
          <t>price_electricity_residential_usd_kwh</t>
        </is>
      </c>
      <c r="G14943" s="161" t="n">
        <v>0.166</v>
      </c>
      <c r="H14943" s="161" t="inlineStr">
        <is>
          <t>2024</t>
        </is>
      </c>
      <c r="I14943" s="161" t="inlineStr">
        <is>
          <t>imffossilfuelsubsidiesdata.xlsb</t>
        </is>
      </c>
    </row>
    <row r="14944" ht="13" customHeight="1">
      <c r="A14944" s="161" t="inlineStr">
        <is>
          <t>YEM</t>
        </is>
      </c>
      <c r="B14944" s="161" t="inlineStr">
        <is>
          <t>Yemen, Rep.</t>
        </is>
      </c>
      <c r="C14944" s="161" t="inlineStr">
        <is>
          <t>Middle East &amp; North Africa</t>
        </is>
      </c>
      <c r="D14944" s="161" t="inlineStr">
        <is>
          <t>Low income</t>
        </is>
      </c>
      <c r="E14944" s="161" t="b">
        <v>1</v>
      </c>
      <c r="F14944" s="161" t="inlineStr">
        <is>
          <t>price_electricity_industry_usd_kwh</t>
        </is>
      </c>
      <c r="G14944" s="161" t="n">
        <v>0.133</v>
      </c>
      <c r="H14944" s="161" t="inlineStr">
        <is>
          <t>2024</t>
        </is>
      </c>
      <c r="I14944" s="161" t="inlineStr">
        <is>
          <t>imffossilfuelsubsidiesdata.xlsb</t>
        </is>
      </c>
    </row>
    <row r="14945" ht="13" customHeight="1">
      <c r="A14945" s="161" t="inlineStr">
        <is>
          <t>YEM</t>
        </is>
      </c>
      <c r="B14945" s="161" t="inlineStr">
        <is>
          <t>Yemen, Rep.</t>
        </is>
      </c>
      <c r="C14945" s="161" t="inlineStr">
        <is>
          <t>Middle East &amp; North Africa</t>
        </is>
      </c>
      <c r="D14945" s="161" t="inlineStr">
        <is>
          <t>Low income</t>
        </is>
      </c>
      <c r="E14945" s="161" t="b">
        <v>1</v>
      </c>
      <c r="F14945" s="161" t="inlineStr">
        <is>
          <t>price_gas_residential_usd_gj</t>
        </is>
      </c>
      <c r="G14945" s="161" t="n">
        <v>11.496</v>
      </c>
      <c r="H14945" s="161" t="inlineStr">
        <is>
          <t>2024</t>
        </is>
      </c>
      <c r="I14945" s="161" t="inlineStr">
        <is>
          <t>imffossilfuelsubsidiesdata.xlsb</t>
        </is>
      </c>
    </row>
    <row r="14946" ht="13" customHeight="1">
      <c r="A14946" s="161" t="inlineStr">
        <is>
          <t>YEM</t>
        </is>
      </c>
      <c r="B14946" s="161" t="inlineStr">
        <is>
          <t>Yemen, Rep.</t>
        </is>
      </c>
      <c r="C14946" s="161" t="inlineStr">
        <is>
          <t>Middle East &amp; North Africa</t>
        </is>
      </c>
      <c r="D14946" s="161" t="inlineStr">
        <is>
          <t>Low income</t>
        </is>
      </c>
      <c r="E14946" s="161" t="b">
        <v>1</v>
      </c>
      <c r="F14946" s="161" t="inlineStr">
        <is>
          <t>price_gas_industry_usd_gj</t>
        </is>
      </c>
      <c r="G14946" s="161" t="n">
        <v>6.978</v>
      </c>
      <c r="H14946" s="161" t="inlineStr">
        <is>
          <t>2024</t>
        </is>
      </c>
      <c r="I14946" s="161" t="inlineStr">
        <is>
          <t>imffossilfuelsubsidiesdata.xlsb</t>
        </is>
      </c>
    </row>
    <row r="14947" ht="13" customHeight="1">
      <c r="A14947" s="161" t="inlineStr">
        <is>
          <t>YEM</t>
        </is>
      </c>
      <c r="B14947" s="161" t="inlineStr">
        <is>
          <t>Yemen, Rep.</t>
        </is>
      </c>
      <c r="C14947" s="161" t="inlineStr">
        <is>
          <t>Middle East &amp; North Africa</t>
        </is>
      </c>
      <c r="D14947" s="161" t="inlineStr">
        <is>
          <t>Low income</t>
        </is>
      </c>
      <c r="E14947" s="161" t="b">
        <v>1</v>
      </c>
      <c r="F14947" s="161" t="inlineStr">
        <is>
          <t>price_gas_power_usd_gj</t>
        </is>
      </c>
      <c r="G14947" s="161" t="n">
        <v>6.316</v>
      </c>
      <c r="H14947" s="161" t="inlineStr">
        <is>
          <t>2024</t>
        </is>
      </c>
      <c r="I14947" s="161" t="inlineStr">
        <is>
          <t>imffossilfuelsubsidiesdata.xlsb</t>
        </is>
      </c>
    </row>
    <row r="14948" ht="13" customHeight="1">
      <c r="A14948" s="161" t="inlineStr">
        <is>
          <t>YEM</t>
        </is>
      </c>
      <c r="B14948" s="161" t="inlineStr">
        <is>
          <t>Yemen, Rep.</t>
        </is>
      </c>
      <c r="C14948" s="161" t="inlineStr">
        <is>
          <t>Middle East &amp; North Africa</t>
        </is>
      </c>
      <c r="D14948" s="161" t="inlineStr">
        <is>
          <t>Low income</t>
        </is>
      </c>
      <c r="E14948" s="161" t="b">
        <v>1</v>
      </c>
      <c r="F14948" s="161" t="inlineStr">
        <is>
          <t>price_coal_residential_usd_gj</t>
        </is>
      </c>
      <c r="G14948" s="161" t="n">
        <v>12.802</v>
      </c>
      <c r="H14948" s="161" t="inlineStr">
        <is>
          <t>2024</t>
        </is>
      </c>
      <c r="I14948" s="161" t="inlineStr">
        <is>
          <t>imffossilfuelsubsidiesdata.xlsb</t>
        </is>
      </c>
    </row>
    <row r="14949" ht="13" customHeight="1">
      <c r="A14949" s="161" t="inlineStr">
        <is>
          <t>YEM</t>
        </is>
      </c>
      <c r="B14949" s="161" t="inlineStr">
        <is>
          <t>Yemen, Rep.</t>
        </is>
      </c>
      <c r="C14949" s="161" t="inlineStr">
        <is>
          <t>Middle East &amp; North Africa</t>
        </is>
      </c>
      <c r="D14949" s="161" t="inlineStr">
        <is>
          <t>Low income</t>
        </is>
      </c>
      <c r="E14949" s="161" t="b">
        <v>1</v>
      </c>
      <c r="F14949" s="161" t="inlineStr">
        <is>
          <t>price_coal_industry_usd_gj</t>
        </is>
      </c>
      <c r="G14949" s="161" t="n">
        <v>7.124</v>
      </c>
      <c r="H14949" s="161" t="inlineStr">
        <is>
          <t>2024</t>
        </is>
      </c>
      <c r="I14949" s="161" t="inlineStr">
        <is>
          <t>imffossilfuelsubsidiesdata.xlsb</t>
        </is>
      </c>
    </row>
    <row r="14950" ht="13" customHeight="1">
      <c r="A14950" s="161" t="inlineStr">
        <is>
          <t>YEM</t>
        </is>
      </c>
      <c r="B14950" s="161" t="inlineStr">
        <is>
          <t>Yemen, Rep.</t>
        </is>
      </c>
      <c r="C14950" s="161" t="inlineStr">
        <is>
          <t>Middle East &amp; North Africa</t>
        </is>
      </c>
      <c r="D14950" s="161" t="inlineStr">
        <is>
          <t>Low income</t>
        </is>
      </c>
      <c r="E14950" s="161" t="b">
        <v>1</v>
      </c>
      <c r="F14950" s="161" t="inlineStr">
        <is>
          <t>price_coal_power_usd_gj</t>
        </is>
      </c>
      <c r="G14950" s="161" t="n">
        <v>5.575</v>
      </c>
      <c r="H14950" s="161" t="inlineStr">
        <is>
          <t>2024</t>
        </is>
      </c>
      <c r="I14950" s="161" t="inlineStr">
        <is>
          <t>imffossilfuelsubsidiesdata.xlsb</t>
        </is>
      </c>
    </row>
    <row r="14951" ht="13" customHeight="1">
      <c r="A14951" s="161" t="inlineStr">
        <is>
          <t>YEM</t>
        </is>
      </c>
      <c r="B14951" s="161" t="inlineStr">
        <is>
          <t>Yemen, Rep.</t>
        </is>
      </c>
      <c r="C14951" s="161" t="inlineStr">
        <is>
          <t>Middle East &amp; North Africa</t>
        </is>
      </c>
      <c r="D14951" s="161" t="inlineStr">
        <is>
          <t>Low income</t>
        </is>
      </c>
      <c r="E14951" s="161" t="b">
        <v>1</v>
      </c>
      <c r="F14951" s="161" t="inlineStr">
        <is>
          <t>power_market_structure</t>
        </is>
      </c>
      <c r="G14951" s="161" t="n">
        <v>1</v>
      </c>
      <c r="H14951" s="161" t="inlineStr">
        <is>
          <t>2013</t>
        </is>
      </c>
      <c r="I14951" s="161" t="inlineStr">
        <is>
          <t>dataverse_files.zip</t>
        </is>
      </c>
    </row>
    <row r="14952" ht="13" customHeight="1">
      <c r="A14952" s="161" t="inlineStr">
        <is>
          <t>YEM</t>
        </is>
      </c>
      <c r="B14952" s="161" t="inlineStr">
        <is>
          <t>Yemen, Rep.</t>
        </is>
      </c>
      <c r="C14952" s="161" t="inlineStr">
        <is>
          <t>Middle East &amp; North Africa</t>
        </is>
      </c>
      <c r="D14952" s="161" t="inlineStr">
        <is>
          <t>Low income</t>
        </is>
      </c>
      <c r="E14952" s="161" t="b">
        <v>1</v>
      </c>
      <c r="F14952" s="161" t="inlineStr">
        <is>
          <t>independent_regulator</t>
        </is>
      </c>
      <c r="G14952" s="161" t="n">
        <v>1</v>
      </c>
      <c r="H14952" s="161" t="inlineStr">
        <is>
          <t>2013</t>
        </is>
      </c>
      <c r="I14952" s="161" t="inlineStr">
        <is>
          <t>dataverse_files.zip</t>
        </is>
      </c>
    </row>
    <row r="14953" ht="13" customHeight="1">
      <c r="A14953" s="161" t="inlineStr">
        <is>
          <t>YEM</t>
        </is>
      </c>
      <c r="B14953" s="161" t="inlineStr">
        <is>
          <t>Yemen, Rep.</t>
        </is>
      </c>
      <c r="C14953" s="161" t="inlineStr">
        <is>
          <t>Middle East &amp; North Africa</t>
        </is>
      </c>
      <c r="D14953" s="161" t="inlineStr">
        <is>
          <t>Low income</t>
        </is>
      </c>
      <c r="E14953" s="161" t="b">
        <v>1</v>
      </c>
      <c r="F14953" s="161" t="inlineStr">
        <is>
          <t>generation_unbundled</t>
        </is>
      </c>
      <c r="G14953" s="161" t="n">
        <v>0</v>
      </c>
      <c r="H14953" s="161" t="inlineStr">
        <is>
          <t>2013</t>
        </is>
      </c>
      <c r="I14953" s="161" t="inlineStr">
        <is>
          <t>dataverse_files.zip</t>
        </is>
      </c>
    </row>
    <row r="14954" ht="13" customHeight="1">
      <c r="A14954" s="161" t="inlineStr">
        <is>
          <t>YEM</t>
        </is>
      </c>
      <c r="B14954" s="161" t="inlineStr">
        <is>
          <t>Yemen, Rep.</t>
        </is>
      </c>
      <c r="C14954" s="161" t="inlineStr">
        <is>
          <t>Middle East &amp; North Africa</t>
        </is>
      </c>
      <c r="D14954" s="161" t="inlineStr">
        <is>
          <t>Low income</t>
        </is>
      </c>
      <c r="E14954" s="161" t="b">
        <v>1</v>
      </c>
      <c r="F14954" s="161" t="inlineStr">
        <is>
          <t>rise_renewable_energy_score</t>
        </is>
      </c>
      <c r="G14954" s="161" t="n">
        <v>16.944</v>
      </c>
      <c r="H14954" s="161" t="inlineStr">
        <is>
          <t>2023</t>
        </is>
      </c>
      <c r="I14954" s="161" t="inlineStr">
        <is>
          <t>WB_RISE_WIDEF.csv</t>
        </is>
      </c>
    </row>
    <row r="14955" ht="13" customHeight="1">
      <c r="A14955" s="161" t="inlineStr">
        <is>
          <t>YEM</t>
        </is>
      </c>
      <c r="B14955" s="161" t="inlineStr">
        <is>
          <t>Yemen, Rep.</t>
        </is>
      </c>
      <c r="C14955" s="161" t="inlineStr">
        <is>
          <t>Middle East &amp; North Africa</t>
        </is>
      </c>
      <c r="D14955" s="161" t="inlineStr">
        <is>
          <t>Low income</t>
        </is>
      </c>
      <c r="E14955" s="161" t="b">
        <v>1</v>
      </c>
      <c r="F14955" s="161" t="inlineStr">
        <is>
          <t>rise_level_playing_field_score</t>
        </is>
      </c>
      <c r="G14955" s="161" t="n">
        <v>0</v>
      </c>
      <c r="H14955" s="161" t="inlineStr">
        <is>
          <t>2023</t>
        </is>
      </c>
      <c r="I14955" s="161" t="inlineStr">
        <is>
          <t>WB_RISE_WIDEF.csv</t>
        </is>
      </c>
    </row>
    <row r="14956" ht="13" customHeight="1">
      <c r="A14956" s="161" t="inlineStr">
        <is>
          <t>YEM</t>
        </is>
      </c>
      <c r="B14956" s="161" t="inlineStr">
        <is>
          <t>Yemen, Rep.</t>
        </is>
      </c>
      <c r="C14956" s="161" t="inlineStr">
        <is>
          <t>Middle East &amp; North Africa</t>
        </is>
      </c>
      <c r="D14956" s="161" t="inlineStr">
        <is>
          <t>Low income</t>
        </is>
      </c>
      <c r="E14956" s="161" t="b">
        <v>1</v>
      </c>
      <c r="F14956" s="161" t="inlineStr">
        <is>
          <t>rise_ee_financing_mechanisms_score</t>
        </is>
      </c>
      <c r="G14956" s="161" t="n">
        <v>0</v>
      </c>
      <c r="H14956" s="161" t="inlineStr">
        <is>
          <t>2023</t>
        </is>
      </c>
      <c r="I14956" s="161" t="inlineStr">
        <is>
          <t>WB_RISE_WIDEF.csv</t>
        </is>
      </c>
    </row>
    <row r="14957" ht="13" customHeight="1">
      <c r="A14957" s="161" t="inlineStr">
        <is>
          <t>YEM</t>
        </is>
      </c>
      <c r="B14957" s="161" t="inlineStr">
        <is>
          <t>Yemen, Rep.</t>
        </is>
      </c>
      <c r="C14957" s="161" t="inlineStr">
        <is>
          <t>Middle East &amp; North Africa</t>
        </is>
      </c>
      <c r="D14957" s="161" t="inlineStr">
        <is>
          <t>Low income</t>
        </is>
      </c>
      <c r="E14957" s="161" t="b">
        <v>1</v>
      </c>
      <c r="F14957" s="161" t="inlineStr">
        <is>
          <t>revenue_pct_gdp</t>
        </is>
      </c>
      <c r="G14957" s="161" t="n">
        <v>20.406</v>
      </c>
      <c r="H14957" s="161" t="inlineStr">
        <is>
          <t>2024</t>
        </is>
      </c>
      <c r="I14957" s="161" t="inlineStr">
        <is>
          <t>dataset_2026-08-26T13_41_09_874550254Z_DEFAULT_INTEGRATION_IMF_RES_WEO_9_0_0.csv</t>
        </is>
      </c>
    </row>
    <row r="14958" ht="13" customHeight="1">
      <c r="A14958" s="161" t="inlineStr">
        <is>
          <t>YEM</t>
        </is>
      </c>
      <c r="B14958" s="161" t="inlineStr">
        <is>
          <t>Yemen, Rep.</t>
        </is>
      </c>
      <c r="C14958" s="161" t="inlineStr">
        <is>
          <t>Middle East &amp; North Africa</t>
        </is>
      </c>
      <c r="D14958" s="161" t="inlineStr">
        <is>
          <t>Low income</t>
        </is>
      </c>
      <c r="E14958" s="161" t="b">
        <v>1</v>
      </c>
      <c r="F14958" s="161" t="inlineStr">
        <is>
          <t>primary_balance_pct_gdp</t>
        </is>
      </c>
      <c r="G14958" s="161" t="n">
        <v>3.911</v>
      </c>
      <c r="H14958" s="161" t="inlineStr">
        <is>
          <t>2024</t>
        </is>
      </c>
      <c r="I14958" s="161" t="inlineStr">
        <is>
          <t>dataset_2026-08-26T13_41_09_874550254Z_DEFAULT_INTEGRATION_IMF_RES_WEO_9_0_0.csv</t>
        </is>
      </c>
    </row>
    <row r="14959" ht="13" customHeight="1">
      <c r="A14959" s="161" t="inlineStr">
        <is>
          <t>YEM</t>
        </is>
      </c>
      <c r="B14959" s="161" t="inlineStr">
        <is>
          <t>Yemen, Rep.</t>
        </is>
      </c>
      <c r="C14959" s="161" t="inlineStr">
        <is>
          <t>Middle East &amp; North Africa</t>
        </is>
      </c>
      <c r="D14959" s="161" t="inlineStr">
        <is>
          <t>Low income</t>
        </is>
      </c>
      <c r="E14959" s="161" t="b">
        <v>1</v>
      </c>
      <c r="F14959" s="161" t="inlineStr">
        <is>
          <t>current_account_pct_gdp</t>
        </is>
      </c>
      <c r="G14959" s="161" t="n">
        <v>-10.672</v>
      </c>
      <c r="H14959" s="161" t="inlineStr">
        <is>
          <t>2024</t>
        </is>
      </c>
      <c r="I14959" s="161" t="inlineStr">
        <is>
          <t>dataset_2026-08-26T13_41_09_874550254Z_DEFAULT_INTEGRATION_IMF_RES_WEO_9_0_0.csv</t>
        </is>
      </c>
    </row>
    <row r="14960" ht="13" customHeight="1">
      <c r="A14960" s="161" t="inlineStr">
        <is>
          <t>YEM</t>
        </is>
      </c>
      <c r="B14960" s="161" t="inlineStr">
        <is>
          <t>Yemen, Rep.</t>
        </is>
      </c>
      <c r="C14960" s="161" t="inlineStr">
        <is>
          <t>Middle East &amp; North Africa</t>
        </is>
      </c>
      <c r="D14960" s="161" t="inlineStr">
        <is>
          <t>Low income</t>
        </is>
      </c>
      <c r="E14960" s="161" t="b">
        <v>1</v>
      </c>
      <c r="F14960" s="161" t="inlineStr">
        <is>
          <t>real_gdp_growth_5y_avg_pct</t>
        </is>
      </c>
      <c r="G14960" s="161" t="n">
        <v>-0.992</v>
      </c>
      <c r="H14960" s="161" t="inlineStr">
        <is>
          <t>2020-2024 avg</t>
        </is>
      </c>
      <c r="I14960" s="161" t="inlineStr">
        <is>
          <t>dataset_2026-08-26T13_41_09_874550254Z_DEFAULT_INTEGRATION_IMF_RES_WEO_9_0_0.csv (derived)</t>
        </is>
      </c>
    </row>
    <row r="14961" ht="13" customHeight="1">
      <c r="A14961" s="161" t="inlineStr">
        <is>
          <t>YEM</t>
        </is>
      </c>
      <c r="B14961" s="161" t="inlineStr">
        <is>
          <t>Yemen, Rep.</t>
        </is>
      </c>
      <c r="C14961" s="161" t="inlineStr">
        <is>
          <t>Middle East &amp; North Africa</t>
        </is>
      </c>
      <c r="D14961" s="161" t="inlineStr">
        <is>
          <t>Low income</t>
        </is>
      </c>
      <c r="E14961" s="161" t="b">
        <v>1</v>
      </c>
      <c r="F14961" s="161" t="inlineStr">
        <is>
          <t>int_budget_need_2030_pct_gdp</t>
        </is>
      </c>
      <c r="G14961" s="161" t="n">
        <v>3.954</v>
      </c>
      <c r="H14961" s="161" t="inlineStr">
        <is>
          <t>2030</t>
        </is>
      </c>
      <c r="I14961" s="161" t="inlineStr">
        <is>
          <t>integrated_results.csv (MacroFiscalModels v0.1, model output)</t>
        </is>
      </c>
    </row>
    <row r="14962" ht="13" customHeight="1">
      <c r="A14962" s="161" t="inlineStr">
        <is>
          <t>YEM</t>
        </is>
      </c>
      <c r="B14962" s="161" t="inlineStr">
        <is>
          <t>Yemen, Rep.</t>
        </is>
      </c>
      <c r="C14962" s="161" t="inlineStr">
        <is>
          <t>Middle East &amp; North Africa</t>
        </is>
      </c>
      <c r="D14962" s="161" t="inlineStr">
        <is>
          <t>Low income</t>
        </is>
      </c>
      <c r="E14962" s="161" t="b">
        <v>1</v>
      </c>
      <c r="F14962" s="161" t="inlineStr">
        <is>
          <t>int_pricing_revenue_2030_pct_gdp</t>
        </is>
      </c>
      <c r="G14962" s="161" t="n">
        <v>1.239</v>
      </c>
      <c r="H14962" s="161" t="inlineStr">
        <is>
          <t>2030</t>
        </is>
      </c>
      <c r="I14962" s="161" t="inlineStr">
        <is>
          <t>integrated_results.csv (MacroFiscalModels v0.1, model output)</t>
        </is>
      </c>
    </row>
    <row r="14963" ht="13" customHeight="1">
      <c r="A14963" s="161" t="inlineStr">
        <is>
          <t>YEM</t>
        </is>
      </c>
      <c r="B14963" s="161" t="inlineStr">
        <is>
          <t>Yemen, Rep.</t>
        </is>
      </c>
      <c r="C14963" s="161" t="inlineStr">
        <is>
          <t>Middle East &amp; North Africa</t>
        </is>
      </c>
      <c r="D14963" s="161" t="inlineStr">
        <is>
          <t>Low income</t>
        </is>
      </c>
      <c r="E14963" s="161" t="b">
        <v>1</v>
      </c>
      <c r="F14963" s="161" t="inlineStr">
        <is>
          <t>int_financing_gap_2030_pct_gdp</t>
        </is>
      </c>
      <c r="G14963" s="161" t="n">
        <v>2.715</v>
      </c>
      <c r="H14963" s="161" t="inlineStr">
        <is>
          <t>2030</t>
        </is>
      </c>
      <c r="I14963" s="161" t="inlineStr">
        <is>
          <t>integrated_results.csv (MacroFiscalModels v0.1, model output)</t>
        </is>
      </c>
    </row>
    <row r="14964" ht="13" customHeight="1">
      <c r="A14964" s="161" t="inlineStr">
        <is>
          <t>YEM</t>
        </is>
      </c>
      <c r="B14964" s="161" t="inlineStr">
        <is>
          <t>Yemen, Rep.</t>
        </is>
      </c>
      <c r="C14964" s="161" t="inlineStr">
        <is>
          <t>Middle East &amp; North Africa</t>
        </is>
      </c>
      <c r="D14964" s="161" t="inlineStr">
        <is>
          <t>Low income</t>
        </is>
      </c>
      <c r="E14964" s="161" t="b">
        <v>1</v>
      </c>
      <c r="F14964" s="161" t="inlineStr">
        <is>
          <t>int_gdp_dev_2050_pct</t>
        </is>
      </c>
      <c r="G14964" s="161" t="n">
        <v>3.639</v>
      </c>
      <c r="H14964" s="161" t="inlineStr">
        <is>
          <t>2050</t>
        </is>
      </c>
      <c r="I14964" s="161" t="inlineStr">
        <is>
          <t>integrated_results.csv (MacroFiscalModels v0.1, model output)</t>
        </is>
      </c>
    </row>
    <row r="14965" ht="13" customHeight="1">
      <c r="A14965" s="161" t="inlineStr">
        <is>
          <t>YEM</t>
        </is>
      </c>
      <c r="B14965" s="161" t="inlineStr">
        <is>
          <t>Yemen, Rep.</t>
        </is>
      </c>
      <c r="C14965" s="161" t="inlineStr">
        <is>
          <t>Middle East &amp; North Africa</t>
        </is>
      </c>
      <c r="D14965" s="161" t="inlineStr">
        <is>
          <t>Low income</t>
        </is>
      </c>
      <c r="E14965" s="161" t="b">
        <v>1</v>
      </c>
      <c r="F14965" s="161" t="inlineStr">
        <is>
          <t>int_debt_2050_pct_gdp</t>
        </is>
      </c>
      <c r="G14965" s="161" t="n">
        <v>77.72</v>
      </c>
      <c r="H14965" s="161" t="inlineStr">
        <is>
          <t>2050</t>
        </is>
      </c>
      <c r="I14965" s="161" t="inlineStr">
        <is>
          <t>integrated_results.csv (MacroFiscalModels v0.1, model output)</t>
        </is>
      </c>
    </row>
    <row r="14966" ht="13" customHeight="1">
      <c r="A14966" s="161" t="inlineStr">
        <is>
          <t>YEM</t>
        </is>
      </c>
      <c r="B14966" s="161" t="inlineStr">
        <is>
          <t>Yemen, Rep.</t>
        </is>
      </c>
      <c r="C14966" s="161" t="inlineStr">
        <is>
          <t>Middle East &amp; North Africa</t>
        </is>
      </c>
      <c r="D14966" s="161" t="inlineStr">
        <is>
          <t>Low income</t>
        </is>
      </c>
      <c r="E14966" s="161" t="b">
        <v>1</v>
      </c>
      <c r="F14966" s="161" t="inlineStr">
        <is>
          <t>int_dsf_risk_code</t>
        </is>
      </c>
      <c r="G14966" s="161" t="n">
        <v>2</v>
      </c>
      <c r="H14966" s="161" t="inlineStr">
        <is>
          <t>2034</t>
        </is>
      </c>
      <c r="I14966" s="161" t="inlineStr">
        <is>
          <t>integrated_results.csv (MacroFiscalModels v0.1, model output)</t>
        </is>
      </c>
    </row>
    <row r="14967" ht="13" customHeight="1">
      <c r="A14967" s="161" t="inlineStr">
        <is>
          <t>ZMB</t>
        </is>
      </c>
      <c r="B14967" s="161" t="inlineStr">
        <is>
          <t>Zambia</t>
        </is>
      </c>
      <c r="C14967" s="161" t="inlineStr">
        <is>
          <t>Sub-Saharan Africa</t>
        </is>
      </c>
      <c r="D14967" s="161" t="inlineStr">
        <is>
          <t>Lower middle income</t>
        </is>
      </c>
      <c r="E14967" s="161" t="b">
        <v>1</v>
      </c>
      <c r="F14967" s="161" t="inlineStr">
        <is>
          <t>interest_to_revenue_pct</t>
        </is>
      </c>
      <c r="G14967" s="161" t="n">
        <v>28.236</v>
      </c>
      <c r="H14967" s="161" t="inlineStr">
        <is>
          <t>2024</t>
        </is>
      </c>
      <c r="I14967" s="161" t="inlineStr">
        <is>
          <t>dataset_2026-08-26T13_41_09_874550254Z_DEFAULT_INTEGRATION_IMF_RES_WEO_9_0_0.csv (derived)</t>
        </is>
      </c>
    </row>
    <row r="14968" ht="13" customHeight="1">
      <c r="A14968" s="161" t="inlineStr">
        <is>
          <t>ZMB</t>
        </is>
      </c>
      <c r="B14968" s="161" t="inlineStr">
        <is>
          <t>Zambia</t>
        </is>
      </c>
      <c r="C14968" s="161" t="inlineStr">
        <is>
          <t>Sub-Saharan Africa</t>
        </is>
      </c>
      <c r="D14968" s="161" t="inlineStr">
        <is>
          <t>Lower middle income</t>
        </is>
      </c>
      <c r="E14968" s="161" t="b">
        <v>1</v>
      </c>
      <c r="F14968" s="161" t="inlineStr">
        <is>
          <t>interest_pct_gdp</t>
        </is>
      </c>
      <c r="G14968" s="161" t="n">
        <v>6.509</v>
      </c>
      <c r="H14968" s="161" t="inlineStr">
        <is>
          <t>2024</t>
        </is>
      </c>
      <c r="I14968" s="161" t="inlineStr">
        <is>
          <t>dataset_2026-08-26T13_41_09_874550254Z_DEFAULT_INTEGRATION_IMF_RES_WEO_9_0_0.csv (derived)</t>
        </is>
      </c>
    </row>
    <row r="14969" ht="13" customHeight="1">
      <c r="A14969" s="161" t="inlineStr">
        <is>
          <t>ZMB</t>
        </is>
      </c>
      <c r="B14969" s="161" t="inlineStr">
        <is>
          <t>Zambia</t>
        </is>
      </c>
      <c r="C14969" s="161" t="inlineStr">
        <is>
          <t>Sub-Saharan Africa</t>
        </is>
      </c>
      <c r="D14969" s="161" t="inlineStr">
        <is>
          <t>Lower middle income</t>
        </is>
      </c>
      <c r="E14969" s="161" t="b">
        <v>1</v>
      </c>
      <c r="F14969" s="161" t="inlineStr">
        <is>
          <t>gross_debt_pct_gdp</t>
        </is>
      </c>
      <c r="G14969" s="161" t="n">
        <v>125.203</v>
      </c>
      <c r="H14969" s="161" t="inlineStr">
        <is>
          <t>2024</t>
        </is>
      </c>
      <c r="I14969" s="161" t="inlineStr">
        <is>
          <t>dataset_2026-08-26T13_41_09_874550254Z_DEFAULT_INTEGRATION_IMF_RES_WEO_9_0_0.csv</t>
        </is>
      </c>
    </row>
    <row r="14970" ht="13" customHeight="1">
      <c r="A14970" s="161" t="inlineStr">
        <is>
          <t>ZMB</t>
        </is>
      </c>
      <c r="B14970" s="161" t="inlineStr">
        <is>
          <t>Zambia</t>
        </is>
      </c>
      <c r="C14970" s="161" t="inlineStr">
        <is>
          <t>Sub-Saharan Africa</t>
        </is>
      </c>
      <c r="D14970" s="161" t="inlineStr">
        <is>
          <t>Lower middle income</t>
        </is>
      </c>
      <c r="E14970" s="161" t="b">
        <v>1</v>
      </c>
      <c r="F14970" s="161" t="inlineStr">
        <is>
          <t>tax_revenue_pct_gdp</t>
        </is>
      </c>
      <c r="G14970" s="161" t="n">
        <v>17.247</v>
      </c>
      <c r="H14970" s="161" t="inlineStr">
        <is>
          <t>2024</t>
        </is>
      </c>
      <c r="I14970" s="161" t="inlineStr">
        <is>
          <t>world-imf2026.xlsx</t>
        </is>
      </c>
    </row>
    <row r="14971" ht="13" customHeight="1">
      <c r="A14971" s="161" t="inlineStr">
        <is>
          <t>ZMB</t>
        </is>
      </c>
      <c r="B14971" s="161" t="inlineStr">
        <is>
          <t>Zambia</t>
        </is>
      </c>
      <c r="C14971" s="161" t="inlineStr">
        <is>
          <t>Sub-Saharan Africa</t>
        </is>
      </c>
      <c r="D14971" s="161" t="inlineStr">
        <is>
          <t>Lower middle income</t>
        </is>
      </c>
      <c r="E14971" s="161" t="b">
        <v>1</v>
      </c>
      <c r="F14971" s="161" t="inlineStr">
        <is>
          <t>pefa_pi11_pim_score</t>
        </is>
      </c>
      <c r="G14971" s="161" t="n">
        <v>2.5</v>
      </c>
      <c r="H14971" s="161" t="inlineStr">
        <is>
          <t>2025</t>
        </is>
      </c>
      <c r="I14971" s="161" t="inlineStr">
        <is>
          <t>assessments_1787749571.csv</t>
        </is>
      </c>
    </row>
    <row r="14972" ht="13" customHeight="1">
      <c r="A14972" s="161" t="inlineStr">
        <is>
          <t>ZMB</t>
        </is>
      </c>
      <c r="B14972" s="161" t="inlineStr">
        <is>
          <t>Zambia</t>
        </is>
      </c>
      <c r="C14972" s="161" t="inlineStr">
        <is>
          <t>Sub-Saharan Africa</t>
        </is>
      </c>
      <c r="D14972" s="161" t="inlineStr">
        <is>
          <t>Lower middle income</t>
        </is>
      </c>
      <c r="E14972" s="161" t="b">
        <v>1</v>
      </c>
      <c r="F14972" s="161" t="inlineStr">
        <is>
          <t>pefa_pi122_asset_monitoring</t>
        </is>
      </c>
      <c r="G14972" s="161" t="n">
        <v>2</v>
      </c>
      <c r="H14972" s="161" t="inlineStr">
        <is>
          <t>2025</t>
        </is>
      </c>
      <c r="I14972" s="161" t="inlineStr">
        <is>
          <t>assessments_1787749571.csv</t>
        </is>
      </c>
    </row>
    <row r="14973" ht="13" customHeight="1">
      <c r="A14973" s="161" t="inlineStr">
        <is>
          <t>ZMB</t>
        </is>
      </c>
      <c r="B14973" s="161" t="inlineStr">
        <is>
          <t>Zambia</t>
        </is>
      </c>
      <c r="C14973" s="161" t="inlineStr">
        <is>
          <t>Sub-Saharan Africa</t>
        </is>
      </c>
      <c r="D14973" s="161" t="inlineStr">
        <is>
          <t>Lower middle income</t>
        </is>
      </c>
      <c r="E14973" s="161" t="b">
        <v>1</v>
      </c>
      <c r="F14973" s="161" t="inlineStr">
        <is>
          <t>climate_pfm_diagnostic_on_record</t>
        </is>
      </c>
      <c r="G14973" s="161" t="n">
        <v>0</v>
      </c>
      <c r="H14973" s="161" t="inlineStr">
        <is>
          <t>2022</t>
        </is>
      </c>
      <c r="I14973" s="161" t="inlineStr">
        <is>
          <t>UNDP-Global-Climate-Public-Finance-Review-2022.pdf (Table 4.2)</t>
        </is>
      </c>
    </row>
    <row r="14974" ht="13" customHeight="1">
      <c r="A14974" s="161" t="inlineStr">
        <is>
          <t>ZMB</t>
        </is>
      </c>
      <c r="B14974" s="161" t="inlineStr">
        <is>
          <t>Zambia</t>
        </is>
      </c>
      <c r="C14974" s="161" t="inlineStr">
        <is>
          <t>Sub-Saharan Africa</t>
        </is>
      </c>
      <c r="D14974" s="161" t="inlineStr">
        <is>
          <t>Lower middle income</t>
        </is>
      </c>
      <c r="E14974" s="161" t="b">
        <v>1</v>
      </c>
      <c r="F14974" s="161" t="inlineStr">
        <is>
          <t>wacc_steffen_nominal_aftertax_pct</t>
        </is>
      </c>
      <c r="G14974" s="161" t="n">
        <v>3.8</v>
      </c>
      <c r="H14974" s="161" t="inlineStr">
        <is>
          <t>2016</t>
        </is>
      </c>
      <c r="I14974" s="161" t="inlineStr">
        <is>
          <t>SteffenEtAl2025_WACC_database.csv</t>
        </is>
      </c>
    </row>
    <row r="14975" ht="13" customHeight="1">
      <c r="A14975" s="161" t="inlineStr">
        <is>
          <t>ZMB</t>
        </is>
      </c>
      <c r="B14975" s="161" t="inlineStr">
        <is>
          <t>Zambia</t>
        </is>
      </c>
      <c r="C14975" s="161" t="inlineStr">
        <is>
          <t>Sub-Saharan Africa</t>
        </is>
      </c>
      <c r="D14975" s="161" t="inlineStr">
        <is>
          <t>Lower middle income</t>
        </is>
      </c>
      <c r="E14975" s="161" t="b">
        <v>1</v>
      </c>
      <c r="F14975" s="161" t="inlineStr">
        <is>
          <t>wacc_n_sources</t>
        </is>
      </c>
      <c r="G14975" s="161" t="n">
        <v>1</v>
      </c>
      <c r="H14975" s="161" t="inlineStr">
        <is>
          <t>2021-2024</t>
        </is>
      </c>
      <c r="I14975" s="161" t="inlineStr">
        <is>
          <t>IRENA / Steffen et al. / IEA</t>
        </is>
      </c>
    </row>
    <row r="14976" ht="13" customHeight="1">
      <c r="A14976" s="161" t="inlineStr">
        <is>
          <t>ZMB</t>
        </is>
      </c>
      <c r="B14976" s="161" t="inlineStr">
        <is>
          <t>Zambia</t>
        </is>
      </c>
      <c r="C14976" s="161" t="inlineStr">
        <is>
          <t>Sub-Saharan Africa</t>
        </is>
      </c>
      <c r="D14976" s="161" t="inlineStr">
        <is>
          <t>Lower middle income</t>
        </is>
      </c>
      <c r="E14976" s="161" t="b">
        <v>1</v>
      </c>
      <c r="F14976" s="161" t="inlineStr">
        <is>
          <t>ids_official_private_rate_spread_pp</t>
        </is>
      </c>
      <c r="G14976" s="161" t="n">
        <v>6.215</v>
      </c>
      <c r="H14976" s="161" t="inlineStr">
        <is>
          <t>2024</t>
        </is>
      </c>
      <c r="I14976" s="161" t="inlineStr">
        <is>
          <t>P_Data_Extract_From_International_Debt_Statistics__2_.xlsx</t>
        </is>
      </c>
    </row>
    <row r="14977" ht="13" customHeight="1">
      <c r="A14977" s="161" t="inlineStr">
        <is>
          <t>ZMB</t>
        </is>
      </c>
      <c r="B14977" s="161" t="inlineStr">
        <is>
          <t>Zambia</t>
        </is>
      </c>
      <c r="C14977" s="161" t="inlineStr">
        <is>
          <t>Sub-Saharan Africa</t>
        </is>
      </c>
      <c r="D14977" s="161" t="inlineStr">
        <is>
          <t>Lower middle income</t>
        </is>
      </c>
      <c r="E14977" s="161" t="b">
        <v>1</v>
      </c>
      <c r="F14977" s="161" t="inlineStr">
        <is>
          <t>ids_private_creditor_rate_pct</t>
        </is>
      </c>
      <c r="G14977" s="161" t="n">
        <v>9.85</v>
      </c>
      <c r="H14977" s="161" t="inlineStr">
        <is>
          <t>2020</t>
        </is>
      </c>
      <c r="I14977" s="161" t="inlineStr">
        <is>
          <t>P_Data_Extract_From_International_Debt_Statistics__2_.xlsx</t>
        </is>
      </c>
    </row>
    <row r="14978" ht="13" customHeight="1">
      <c r="A14978" s="161" t="inlineStr">
        <is>
          <t>ZMB</t>
        </is>
      </c>
      <c r="B14978" s="161" t="inlineStr">
        <is>
          <t>Zambia</t>
        </is>
      </c>
      <c r="C14978" s="161" t="inlineStr">
        <is>
          <t>Sub-Saharan Africa</t>
        </is>
      </c>
      <c r="D14978" s="161" t="inlineStr">
        <is>
          <t>Lower middle income</t>
        </is>
      </c>
      <c r="E14978" s="161" t="b">
        <v>1</v>
      </c>
      <c r="F14978" s="161" t="inlineStr">
        <is>
          <t>ids_avg_maturity_years</t>
        </is>
      </c>
      <c r="G14978" s="161" t="n">
        <v>25.027</v>
      </c>
      <c r="H14978" s="161" t="inlineStr">
        <is>
          <t>2024</t>
        </is>
      </c>
      <c r="I14978" s="161" t="inlineStr">
        <is>
          <t>P_Data_Extract_From_International_Debt_Statistics__2_.xlsx</t>
        </is>
      </c>
    </row>
    <row r="14979" ht="13" customHeight="1">
      <c r="A14979" s="161" t="inlineStr">
        <is>
          <t>ZMB</t>
        </is>
      </c>
      <c r="B14979" s="161" t="inlineStr">
        <is>
          <t>Zambia</t>
        </is>
      </c>
      <c r="C14979" s="161" t="inlineStr">
        <is>
          <t>Sub-Saharan Africa</t>
        </is>
      </c>
      <c r="D14979" s="161" t="inlineStr">
        <is>
          <t>Lower middle income</t>
        </is>
      </c>
      <c r="E14979" s="161" t="b">
        <v>1</v>
      </c>
      <c r="F14979" s="161" t="inlineStr">
        <is>
          <t>mitigation_finance_received_pct_gdp</t>
        </is>
      </c>
      <c r="G14979" s="161" t="n">
        <v>1.543</v>
      </c>
      <c r="H14979" s="161" t="inlineStr">
        <is>
          <t>2024</t>
        </is>
      </c>
      <c r="I14979" s="161" t="inlineStr">
        <is>
          <t>CRDF-RP_2024.xlsx + WEO</t>
        </is>
      </c>
    </row>
    <row r="14980" ht="13" customHeight="1">
      <c r="A14980" s="161" t="inlineStr">
        <is>
          <t>ZMB</t>
        </is>
      </c>
      <c r="B14980" s="161" t="inlineStr">
        <is>
          <t>Zambia</t>
        </is>
      </c>
      <c r="C14980" s="161" t="inlineStr">
        <is>
          <t>Sub-Saharan Africa</t>
        </is>
      </c>
      <c r="D14980" s="161" t="inlineStr">
        <is>
          <t>Lower middle income</t>
        </is>
      </c>
      <c r="E14980" s="161" t="b">
        <v>1</v>
      </c>
      <c r="F14980" s="161" t="inlineStr">
        <is>
          <t>ids_multilateral_share_pct</t>
        </is>
      </c>
      <c r="G14980" s="161" t="n">
        <v>29.304</v>
      </c>
      <c r="H14980" s="161" t="inlineStr">
        <is>
          <t>2024</t>
        </is>
      </c>
      <c r="I14980" s="161" t="inlineStr">
        <is>
          <t>P_Data_Extract_From_International_Debt_Statistics__2_.xlsx</t>
        </is>
      </c>
    </row>
    <row r="14981" ht="13" customHeight="1">
      <c r="A14981" s="161" t="inlineStr">
        <is>
          <t>ZMB</t>
        </is>
      </c>
      <c r="B14981" s="161" t="inlineStr">
        <is>
          <t>Zambia</t>
        </is>
      </c>
      <c r="C14981" s="161" t="inlineStr">
        <is>
          <t>Sub-Saharan Africa</t>
        </is>
      </c>
      <c r="D14981" s="161" t="inlineStr">
        <is>
          <t>Lower middle income</t>
        </is>
      </c>
      <c r="E14981" s="161" t="b">
        <v>1</v>
      </c>
      <c r="F14981" s="161" t="inlineStr">
        <is>
          <t>ids_private_creditor_share_pct</t>
        </is>
      </c>
      <c r="G14981" s="161" t="n">
        <v>39.555</v>
      </c>
      <c r="H14981" s="161" t="inlineStr">
        <is>
          <t>2024</t>
        </is>
      </c>
      <c r="I14981" s="161" t="inlineStr">
        <is>
          <t>P_Data_Extract_From_International_Debt_Statistics__2_.xlsx</t>
        </is>
      </c>
    </row>
    <row r="14982" ht="13" customHeight="1">
      <c r="A14982" s="161" t="inlineStr">
        <is>
          <t>ZMB</t>
        </is>
      </c>
      <c r="B14982" s="161" t="inlineStr">
        <is>
          <t>Zambia</t>
        </is>
      </c>
      <c r="C14982" s="161" t="inlineStr">
        <is>
          <t>Sub-Saharan Africa</t>
        </is>
      </c>
      <c r="D14982" s="161" t="inlineStr">
        <is>
          <t>Lower middle income</t>
        </is>
      </c>
      <c r="E14982" s="161" t="b">
        <v>1</v>
      </c>
      <c r="F14982" s="161" t="inlineStr">
        <is>
          <t>ids_usd_share_ppg_debt_pct</t>
        </is>
      </c>
      <c r="G14982" s="161" t="n">
        <v>84.447</v>
      </c>
      <c r="H14982" s="161" t="inlineStr">
        <is>
          <t>2024</t>
        </is>
      </c>
      <c r="I14982" s="161" t="inlineStr">
        <is>
          <t>P_Data_Extract_From_International_Debt_Statistics__2_.xlsx</t>
        </is>
      </c>
    </row>
    <row r="14983" ht="13" customHeight="1">
      <c r="A14983" s="161" t="inlineStr">
        <is>
          <t>ZMB</t>
        </is>
      </c>
      <c r="B14983" s="161" t="inlineStr">
        <is>
          <t>Zambia</t>
        </is>
      </c>
      <c r="C14983" s="161" t="inlineStr">
        <is>
          <t>Sub-Saharan Africa</t>
        </is>
      </c>
      <c r="D14983" s="161" t="inlineStr">
        <is>
          <t>Lower middle income</t>
        </is>
      </c>
      <c r="E14983" s="161" t="b">
        <v>1</v>
      </c>
      <c r="F14983" s="161" t="inlineStr">
        <is>
          <t>pefa_pi103_contingent_liabilities</t>
        </is>
      </c>
      <c r="G14983" s="161" t="n">
        <v>1</v>
      </c>
      <c r="H14983" s="161" t="inlineStr">
        <is>
          <t>2025</t>
        </is>
      </c>
      <c r="I14983" s="161" t="inlineStr">
        <is>
          <t>assessments_1787749571.csv</t>
        </is>
      </c>
    </row>
    <row r="14984" ht="13" customHeight="1">
      <c r="A14984" s="161" t="inlineStr">
        <is>
          <t>ZMB</t>
        </is>
      </c>
      <c r="B14984" s="161" t="inlineStr">
        <is>
          <t>Zambia</t>
        </is>
      </c>
      <c r="C14984" s="161" t="inlineStr">
        <is>
          <t>Sub-Saharan Africa</t>
        </is>
      </c>
      <c r="D14984" s="161" t="inlineStr">
        <is>
          <t>Lower middle income</t>
        </is>
      </c>
      <c r="E14984" s="161" t="b">
        <v>1</v>
      </c>
      <c r="F14984" s="161" t="inlineStr">
        <is>
          <t>ppi_commitments_pct_gdp</t>
        </is>
      </c>
      <c r="G14984" s="161" t="n">
        <v>0.351</v>
      </c>
      <c r="H14984" s="161" t="inlineStr">
        <is>
          <t>2020-2024 avg</t>
        </is>
      </c>
      <c r="I14984" s="161" t="inlineStr">
        <is>
          <t>2024-PPI-Full-DTA.dta + WEO</t>
        </is>
      </c>
    </row>
    <row r="14985" ht="13" customHeight="1">
      <c r="A14985" s="161" t="inlineStr">
        <is>
          <t>ZMB</t>
        </is>
      </c>
      <c r="B14985" s="161" t="inlineStr">
        <is>
          <t>Zambia</t>
        </is>
      </c>
      <c r="C14985" s="161" t="inlineStr">
        <is>
          <t>Sub-Saharan Africa</t>
        </is>
      </c>
      <c r="D14985" s="161" t="inlineStr">
        <is>
          <t>Lower middle income</t>
        </is>
      </c>
      <c r="E14985" s="161" t="b">
        <v>1</v>
      </c>
      <c r="F14985" s="161" t="inlineStr">
        <is>
          <t>excise_revenue_pct_of_revenue</t>
        </is>
      </c>
      <c r="G14985" s="161" t="n">
        <v>6.136</v>
      </c>
      <c r="H14985" s="161" t="inlineStr">
        <is>
          <t>2024</t>
        </is>
      </c>
      <c r="I14985" s="161" t="inlineStr">
        <is>
          <t>world-imf2026.xlsx</t>
        </is>
      </c>
    </row>
    <row r="14986" ht="13" customHeight="1">
      <c r="A14986" s="161" t="inlineStr">
        <is>
          <t>ZMB</t>
        </is>
      </c>
      <c r="B14986" s="161" t="inlineStr">
        <is>
          <t>Zambia</t>
        </is>
      </c>
      <c r="C14986" s="161" t="inlineStr">
        <is>
          <t>Sub-Saharan Africa</t>
        </is>
      </c>
      <c r="D14986" s="161" t="inlineStr">
        <is>
          <t>Lower middle income</t>
        </is>
      </c>
      <c r="E14986" s="161" t="b">
        <v>1</v>
      </c>
      <c r="F14986" s="161" t="inlineStr">
        <is>
          <t>ff_subsidy_total_pct_gdp</t>
        </is>
      </c>
      <c r="G14986" s="161" t="n">
        <v>3.237</v>
      </c>
      <c r="H14986" s="161" t="inlineStr">
        <is>
          <t>2024</t>
        </is>
      </c>
      <c r="I14986" s="161" t="inlineStr">
        <is>
          <t>imffossilfuelsubsidiesdata.xlsb + WEO</t>
        </is>
      </c>
    </row>
    <row r="14987" ht="13" customHeight="1">
      <c r="A14987" s="161" t="inlineStr">
        <is>
          <t>ZMB</t>
        </is>
      </c>
      <c r="B14987" s="161" t="inlineStr">
        <is>
          <t>Zambia</t>
        </is>
      </c>
      <c r="C14987" s="161" t="inlineStr">
        <is>
          <t>Sub-Saharan Africa</t>
        </is>
      </c>
      <c r="D14987" s="161" t="inlineStr">
        <is>
          <t>Lower middle income</t>
        </is>
      </c>
      <c r="E14987" s="161" t="b">
        <v>1</v>
      </c>
      <c r="F14987" s="161" t="inlineStr">
        <is>
          <t>ff_subsidy_explicit_pct_gdp</t>
        </is>
      </c>
      <c r="G14987" s="161" t="n">
        <v>0.344</v>
      </c>
      <c r="H14987" s="161" t="inlineStr">
        <is>
          <t>2024</t>
        </is>
      </c>
      <c r="I14987" s="161" t="inlineStr">
        <is>
          <t>imffossilfuelsubsidiesdata.xlsb</t>
        </is>
      </c>
    </row>
    <row r="14988" ht="13" customHeight="1">
      <c r="A14988" s="161" t="inlineStr">
        <is>
          <t>ZMB</t>
        </is>
      </c>
      <c r="B14988" s="161" t="inlineStr">
        <is>
          <t>Zambia</t>
        </is>
      </c>
      <c r="C14988" s="161" t="inlineStr">
        <is>
          <t>Sub-Saharan Africa</t>
        </is>
      </c>
      <c r="D14988" s="161" t="inlineStr">
        <is>
          <t>Lower middle income</t>
        </is>
      </c>
      <c r="E14988" s="161" t="b">
        <v>1</v>
      </c>
      <c r="F14988" s="161" t="inlineStr">
        <is>
          <t>ff_subsidy_implicit_pct_gdp</t>
        </is>
      </c>
      <c r="G14988" s="161" t="n">
        <v>2.893</v>
      </c>
      <c r="H14988" s="161" t="inlineStr">
        <is>
          <t>2024</t>
        </is>
      </c>
      <c r="I14988" s="161" t="inlineStr">
        <is>
          <t>imffossilfuelsubsidiesdata.xlsb</t>
        </is>
      </c>
    </row>
    <row r="14989" ht="13" customHeight="1">
      <c r="A14989" s="161" t="inlineStr">
        <is>
          <t>ZMB</t>
        </is>
      </c>
      <c r="B14989" s="161" t="inlineStr">
        <is>
          <t>Zambia</t>
        </is>
      </c>
      <c r="C14989" s="161" t="inlineStr">
        <is>
          <t>Sub-Saharan Africa</t>
        </is>
      </c>
      <c r="D14989" s="161" t="inlineStr">
        <is>
          <t>Lower middle income</t>
        </is>
      </c>
      <c r="E14989" s="161" t="b">
        <v>1</v>
      </c>
      <c r="F14989" s="161" t="inlineStr">
        <is>
          <t>net_fuel_trade_pct_merch</t>
        </is>
      </c>
      <c r="G14989" s="161" t="n">
        <v>-20.214</v>
      </c>
      <c r="H14989" s="161" t="inlineStr">
        <is>
          <t>2024</t>
        </is>
      </c>
      <c r="I14989" s="161" t="inlineStr">
        <is>
          <t>WDI TX.VAL.FUEL.ZS.UN less TM.VAL.FUEL.ZS.UN</t>
        </is>
      </c>
    </row>
    <row r="14990" ht="13" customHeight="1">
      <c r="A14990" s="161" t="inlineStr">
        <is>
          <t>ZMB</t>
        </is>
      </c>
      <c r="B14990" s="161" t="inlineStr">
        <is>
          <t>Zambia</t>
        </is>
      </c>
      <c r="C14990" s="161" t="inlineStr">
        <is>
          <t>Sub-Saharan Africa</t>
        </is>
      </c>
      <c r="D14990" s="161" t="inlineStr">
        <is>
          <t>Lower middle income</t>
        </is>
      </c>
      <c r="E14990" s="161" t="b">
        <v>1</v>
      </c>
      <c r="F14990" s="161" t="inlineStr">
        <is>
          <t>fuel_exports_pct_merch</t>
        </is>
      </c>
      <c r="G14990" s="161" t="n">
        <v>2.721</v>
      </c>
      <c r="H14990" s="161" t="inlineStr">
        <is>
          <t>2024</t>
        </is>
      </c>
      <c r="I14990" s="161" t="inlineStr">
        <is>
          <t>API_TX_VAL_FUEL_ZS_UN_DS2_en_csv_v2_33055.zip</t>
        </is>
      </c>
    </row>
    <row r="14991" ht="13" customHeight="1">
      <c r="A14991" s="161" t="inlineStr">
        <is>
          <t>ZMB</t>
        </is>
      </c>
      <c r="B14991" s="161" t="inlineStr">
        <is>
          <t>Zambia</t>
        </is>
      </c>
      <c r="C14991" s="161" t="inlineStr">
        <is>
          <t>Sub-Saharan Africa</t>
        </is>
      </c>
      <c r="D14991" s="161" t="inlineStr">
        <is>
          <t>Lower middle income</t>
        </is>
      </c>
      <c r="E14991" s="161" t="b">
        <v>1</v>
      </c>
      <c r="F14991" s="161" t="inlineStr">
        <is>
          <t>fuel_imports_pct_merch</t>
        </is>
      </c>
      <c r="G14991" s="161" t="n">
        <v>22.935</v>
      </c>
      <c r="H14991" s="161" t="inlineStr">
        <is>
          <t>2024</t>
        </is>
      </c>
      <c r="I14991" s="161" t="inlineStr">
        <is>
          <t>API_TM_VAL_FUEL_ZS_UN_DS2_en_csv_v2_36140.zip</t>
        </is>
      </c>
    </row>
    <row r="14992" ht="13" customHeight="1">
      <c r="A14992" s="161" t="inlineStr">
        <is>
          <t>ZMB</t>
        </is>
      </c>
      <c r="B14992" s="161" t="inlineStr">
        <is>
          <t>Zambia</t>
        </is>
      </c>
      <c r="C14992" s="161" t="inlineStr">
        <is>
          <t>Sub-Saharan Africa</t>
        </is>
      </c>
      <c r="D14992" s="161" t="inlineStr">
        <is>
          <t>Lower middle income</t>
        </is>
      </c>
      <c r="E14992" s="161" t="b">
        <v>1</v>
      </c>
      <c r="F14992" s="161" t="inlineStr">
        <is>
          <t>energy_import_dep_pct</t>
        </is>
      </c>
      <c r="G14992" s="161" t="n">
        <v>9.029999999999999</v>
      </c>
      <c r="H14992" s="161" t="inlineStr">
        <is>
          <t>2022</t>
        </is>
      </c>
      <c r="I14992" s="161" t="inlineStr">
        <is>
          <t>API_EG_IMP_CONS_ZS_DS2_en_csv_v2_160768.zip</t>
        </is>
      </c>
    </row>
    <row r="14993" ht="13" customHeight="1">
      <c r="A14993" s="161" t="inlineStr">
        <is>
          <t>ZMB</t>
        </is>
      </c>
      <c r="B14993" s="161" t="inlineStr">
        <is>
          <t>Zambia</t>
        </is>
      </c>
      <c r="C14993" s="161" t="inlineStr">
        <is>
          <t>Sub-Saharan Africa</t>
        </is>
      </c>
      <c r="D14993" s="161" t="inlineStr">
        <is>
          <t>Lower middle income</t>
        </is>
      </c>
      <c r="E14993" s="161" t="b">
        <v>1</v>
      </c>
      <c r="F14993" s="161" t="inlineStr">
        <is>
          <t>fossil_rents_total_pct_gdp</t>
        </is>
      </c>
      <c r="G14993" s="161" t="n">
        <v>0.231</v>
      </c>
      <c r="H14993" s="161" t="inlineStr">
        <is>
          <t>2021</t>
        </is>
      </c>
      <c r="I14993" s="161" t="inlineStr">
        <is>
          <t>WDI NY.GDP.PETR+NGAS+COAL.RT.ZS</t>
        </is>
      </c>
    </row>
    <row r="14994" ht="13" customHeight="1">
      <c r="A14994" s="161" t="inlineStr">
        <is>
          <t>ZMB</t>
        </is>
      </c>
      <c r="B14994" s="161" t="inlineStr">
        <is>
          <t>Zambia</t>
        </is>
      </c>
      <c r="C14994" s="161" t="inlineStr">
        <is>
          <t>Sub-Saharan Africa</t>
        </is>
      </c>
      <c r="D14994" s="161" t="inlineStr">
        <is>
          <t>Lower middle income</t>
        </is>
      </c>
      <c r="E14994" s="161" t="b">
        <v>1</v>
      </c>
      <c r="F14994" s="161" t="inlineStr">
        <is>
          <t>oil_rents_pct_gdp</t>
        </is>
      </c>
      <c r="G14994" s="161" t="n">
        <v>0</v>
      </c>
      <c r="H14994" s="161" t="inlineStr">
        <is>
          <t>2021</t>
        </is>
      </c>
      <c r="I14994" s="161" t="inlineStr">
        <is>
          <t>API_NY_GDP_PETR_RT_ZS_DS2_en_csv_v2_40227.zip</t>
        </is>
      </c>
    </row>
    <row r="14995" ht="13" customHeight="1">
      <c r="A14995" s="161" t="inlineStr">
        <is>
          <t>ZMB</t>
        </is>
      </c>
      <c r="B14995" s="161" t="inlineStr">
        <is>
          <t>Zambia</t>
        </is>
      </c>
      <c r="C14995" s="161" t="inlineStr">
        <is>
          <t>Sub-Saharan Africa</t>
        </is>
      </c>
      <c r="D14995" s="161" t="inlineStr">
        <is>
          <t>Lower middle income</t>
        </is>
      </c>
      <c r="E14995" s="161" t="b">
        <v>1</v>
      </c>
      <c r="F14995" s="161" t="inlineStr">
        <is>
          <t>gas_rents_pct_gdp</t>
        </is>
      </c>
      <c r="G14995" s="161" t="n">
        <v>0</v>
      </c>
      <c r="H14995" s="161" t="inlineStr">
        <is>
          <t>2021</t>
        </is>
      </c>
      <c r="I14995" s="161" t="inlineStr">
        <is>
          <t>API_NY_GDP_NGAS_RT_ZS_DS2_en_csv_v2_35861.zip</t>
        </is>
      </c>
    </row>
    <row r="14996" ht="13" customHeight="1">
      <c r="A14996" s="161" t="inlineStr">
        <is>
          <t>ZMB</t>
        </is>
      </c>
      <c r="B14996" s="161" t="inlineStr">
        <is>
          <t>Zambia</t>
        </is>
      </c>
      <c r="C14996" s="161" t="inlineStr">
        <is>
          <t>Sub-Saharan Africa</t>
        </is>
      </c>
      <c r="D14996" s="161" t="inlineStr">
        <is>
          <t>Lower middle income</t>
        </is>
      </c>
      <c r="E14996" s="161" t="b">
        <v>1</v>
      </c>
      <c r="F14996" s="161" t="inlineStr">
        <is>
          <t>coal_rents_pct_gdp</t>
        </is>
      </c>
      <c r="G14996" s="161" t="n">
        <v>0.231</v>
      </c>
      <c r="H14996" s="161" t="inlineStr">
        <is>
          <t>2021</t>
        </is>
      </c>
      <c r="I14996" s="161" t="inlineStr">
        <is>
          <t>API_NY_GDP_COAL_RT_ZS_DS2_en_csv_v2_35370.zip</t>
        </is>
      </c>
    </row>
    <row r="14997" ht="13" customHeight="1">
      <c r="A14997" s="161" t="inlineStr">
        <is>
          <t>ZMB</t>
        </is>
      </c>
      <c r="B14997" s="161" t="inlineStr">
        <is>
          <t>Zambia</t>
        </is>
      </c>
      <c r="C14997" s="161" t="inlineStr">
        <is>
          <t>Sub-Saharan Africa</t>
        </is>
      </c>
      <c r="D14997" s="161" t="inlineStr">
        <is>
          <t>Lower middle income</t>
        </is>
      </c>
      <c r="E14997" s="161" t="b">
        <v>1</v>
      </c>
      <c r="F14997" s="161" t="inlineStr">
        <is>
          <t>other_fossil_gen_share_pct</t>
        </is>
      </c>
      <c r="G14997" s="161" t="n">
        <v>1.724</v>
      </c>
      <c r="H14997" s="161" t="inlineStr">
        <is>
          <t>2024</t>
        </is>
      </c>
      <c r="I14997" s="161" t="inlineStr">
        <is>
          <t>release_generation_yearly_global.csv</t>
        </is>
      </c>
    </row>
    <row r="14998" ht="13" customHeight="1">
      <c r="A14998" s="161" t="inlineStr">
        <is>
          <t>ZMB</t>
        </is>
      </c>
      <c r="B14998" s="161" t="inlineStr">
        <is>
          <t>Zambia</t>
        </is>
      </c>
      <c r="C14998" s="161" t="inlineStr">
        <is>
          <t>Sub-Saharan Africa</t>
        </is>
      </c>
      <c r="D14998" s="161" t="inlineStr">
        <is>
          <t>Lower middle income</t>
        </is>
      </c>
      <c r="E14998" s="161" t="b">
        <v>1</v>
      </c>
      <c r="F14998" s="161" t="inlineStr">
        <is>
          <t>renewable_share_electricity_pct</t>
        </is>
      </c>
      <c r="G14998" s="161" t="n">
        <v>87.958</v>
      </c>
      <c r="H14998" s="161" t="inlineStr">
        <is>
          <t>2024</t>
        </is>
      </c>
      <c r="I14998" s="161" t="inlineStr">
        <is>
          <t>imffossilfuelsubsidiesdata.xlsb</t>
        </is>
      </c>
    </row>
    <row r="14999" ht="13" customHeight="1">
      <c r="A14999" s="161" t="inlineStr">
        <is>
          <t>ZMB</t>
        </is>
      </c>
      <c r="B14999" s="161" t="inlineStr">
        <is>
          <t>Zambia</t>
        </is>
      </c>
      <c r="C14999" s="161" t="inlineStr">
        <is>
          <t>Sub-Saharan Africa</t>
        </is>
      </c>
      <c r="D14999" s="161" t="inlineStr">
        <is>
          <t>Lower middle income</t>
        </is>
      </c>
      <c r="E14999" s="161" t="b">
        <v>1</v>
      </c>
      <c r="F14999" s="161" t="inlineStr">
        <is>
          <t>re_share_change_pp</t>
        </is>
      </c>
      <c r="G14999" s="161" t="n">
        <v>-1.528</v>
      </c>
      <c r="H14999" s="161" t="inlineStr">
        <is>
          <t>2024</t>
        </is>
      </c>
      <c r="I14999" s="161" t="inlineStr">
        <is>
          <t>release_generation_yearly_global.csv</t>
        </is>
      </c>
    </row>
    <row r="15000" ht="13" customHeight="1">
      <c r="A15000" s="161" t="inlineStr">
        <is>
          <t>ZMB</t>
        </is>
      </c>
      <c r="B15000" s="161" t="inlineStr">
        <is>
          <t>Zambia</t>
        </is>
      </c>
      <c r="C15000" s="161" t="inlineStr">
        <is>
          <t>Sub-Saharan Africa</t>
        </is>
      </c>
      <c r="D15000" s="161" t="inlineStr">
        <is>
          <t>Lower middle income</t>
        </is>
      </c>
      <c r="E15000" s="161" t="b">
        <v>1</v>
      </c>
      <c r="F15000" s="161" t="inlineStr">
        <is>
          <t>re_capacity_growth_pct</t>
        </is>
      </c>
      <c r="G15000" s="161" t="n">
        <v>1.796</v>
      </c>
      <c r="H15000" s="161" t="inlineStr">
        <is>
          <t>2024</t>
        </is>
      </c>
      <c r="I15000" s="161" t="inlineStr">
        <is>
          <t>release_generation_yearly_global.csv</t>
        </is>
      </c>
    </row>
    <row r="15001" ht="13" customHeight="1">
      <c r="A15001" s="161" t="inlineStr">
        <is>
          <t>ZMB</t>
        </is>
      </c>
      <c r="B15001" s="161" t="inlineStr">
        <is>
          <t>Zambia</t>
        </is>
      </c>
      <c r="C15001" s="161" t="inlineStr">
        <is>
          <t>Sub-Saharan Africa</t>
        </is>
      </c>
      <c r="D15001" s="161" t="inlineStr">
        <is>
          <t>Lower middle income</t>
        </is>
      </c>
      <c r="E15001" s="161" t="b">
        <v>1</v>
      </c>
      <c r="F15001" s="161" t="inlineStr">
        <is>
          <t>inn_total_inv_2030_pct_gdp</t>
        </is>
      </c>
      <c r="G15001" s="161" t="n">
        <v>9.4826969682229</v>
      </c>
      <c r="H15001" s="161" t="inlineStr">
        <is>
          <t>2030</t>
        </is>
      </c>
      <c r="I15001" s="161" t="inlineStr">
        <is>
          <t>Mitigation_Investment_Needs_v1.1.xlsx (InvestmentNeeds v1.1, model output)</t>
        </is>
      </c>
    </row>
    <row r="15002" ht="13" customHeight="1">
      <c r="A15002" s="161" t="inlineStr">
        <is>
          <t>ZMB</t>
        </is>
      </c>
      <c r="B15002" s="161" t="inlineStr">
        <is>
          <t>Zambia</t>
        </is>
      </c>
      <c r="C15002" s="161" t="inlineStr">
        <is>
          <t>Sub-Saharan Africa</t>
        </is>
      </c>
      <c r="D15002" s="161" t="inlineStr">
        <is>
          <t>Lower middle income</t>
        </is>
      </c>
      <c r="E15002" s="161" t="b">
        <v>1</v>
      </c>
      <c r="F15002" s="161" t="inlineStr">
        <is>
          <t>inn_incr_inv_2030_pct_gdp</t>
        </is>
      </c>
      <c r="G15002" s="161" t="n">
        <v>2.2758472723735</v>
      </c>
      <c r="H15002" s="161" t="inlineStr">
        <is>
          <t>2030</t>
        </is>
      </c>
      <c r="I15002" s="161" t="inlineStr">
        <is>
          <t>Mitigation_Investment_Needs_v1.1.xlsx (InvestmentNeeds v1.1, model output)</t>
        </is>
      </c>
    </row>
    <row r="15003" ht="13" customHeight="1">
      <c r="A15003" s="161" t="inlineStr">
        <is>
          <t>ZMB</t>
        </is>
      </c>
      <c r="B15003" s="161" t="inlineStr">
        <is>
          <t>Zambia</t>
        </is>
      </c>
      <c r="C15003" s="161" t="inlineStr">
        <is>
          <t>Sub-Saharan Africa</t>
        </is>
      </c>
      <c r="D15003" s="161" t="inlineStr">
        <is>
          <t>Lower middle income</t>
        </is>
      </c>
      <c r="E15003" s="161" t="b">
        <v>1</v>
      </c>
      <c r="F15003" s="161" t="inlineStr">
        <is>
          <t>inn_incr_inv_gen_2030_pct_gdp</t>
        </is>
      </c>
      <c r="G15003" s="161" t="n">
        <v>0.5720473608205127</v>
      </c>
      <c r="H15003" s="161" t="inlineStr">
        <is>
          <t>2030</t>
        </is>
      </c>
      <c r="I15003" s="161" t="inlineStr">
        <is>
          <t>Mitigation_Investment_Needs_v1.1.xlsx (InvestmentNeeds v1.1, model output)</t>
        </is>
      </c>
    </row>
    <row r="15004" ht="13" customHeight="1">
      <c r="A15004" s="161" t="inlineStr">
        <is>
          <t>ZMB</t>
        </is>
      </c>
      <c r="B15004" s="161" t="inlineStr">
        <is>
          <t>Zambia</t>
        </is>
      </c>
      <c r="C15004" s="161" t="inlineStr">
        <is>
          <t>Sub-Saharan Africa</t>
        </is>
      </c>
      <c r="D15004" s="161" t="inlineStr">
        <is>
          <t>Lower middle income</t>
        </is>
      </c>
      <c r="E15004" s="161" t="b">
        <v>1</v>
      </c>
      <c r="F15004" s="161" t="inlineStr">
        <is>
          <t>inn_incr_inv_grid_2030_pct_gdp</t>
        </is>
      </c>
      <c r="G15004" s="161" t="n">
        <v>0.3922610474197816</v>
      </c>
      <c r="H15004" s="161" t="inlineStr">
        <is>
          <t>2030</t>
        </is>
      </c>
      <c r="I15004" s="161" t="inlineStr">
        <is>
          <t>Mitigation_Investment_Needs_v1.1.xlsx (InvestmentNeeds v1.1, model output)</t>
        </is>
      </c>
    </row>
    <row r="15005" ht="13" customHeight="1">
      <c r="A15005" s="161" t="inlineStr">
        <is>
          <t>ZMB</t>
        </is>
      </c>
      <c r="B15005" s="161" t="inlineStr">
        <is>
          <t>Zambia</t>
        </is>
      </c>
      <c r="C15005" s="161" t="inlineStr">
        <is>
          <t>Sub-Saharan Africa</t>
        </is>
      </c>
      <c r="D15005" s="161" t="inlineStr">
        <is>
          <t>Lower middle income</t>
        </is>
      </c>
      <c r="E15005" s="161" t="b">
        <v>1</v>
      </c>
      <c r="F15005" s="161" t="inlineStr">
        <is>
          <t>inn_incr_inv_trn_2030_pct_gdp</t>
        </is>
      </c>
      <c r="G15005" s="161" t="n">
        <v>0.2262636361653051</v>
      </c>
      <c r="H15005" s="161" t="inlineStr">
        <is>
          <t>2030</t>
        </is>
      </c>
      <c r="I15005" s="161" t="inlineStr">
        <is>
          <t>Mitigation_Investment_Needs_v1.1.xlsx (InvestmentNeeds v1.1, model output)</t>
        </is>
      </c>
    </row>
    <row r="15006" ht="13" customHeight="1">
      <c r="A15006" s="161" t="inlineStr">
        <is>
          <t>ZMB</t>
        </is>
      </c>
      <c r="B15006" s="161" t="inlineStr">
        <is>
          <t>Zambia</t>
        </is>
      </c>
      <c r="C15006" s="161" t="inlineStr">
        <is>
          <t>Sub-Saharan Africa</t>
        </is>
      </c>
      <c r="D15006" s="161" t="inlineStr">
        <is>
          <t>Lower middle income</t>
        </is>
      </c>
      <c r="E15006" s="161" t="b">
        <v>1</v>
      </c>
      <c r="F15006" s="161" t="inlineStr">
        <is>
          <t>inn_incr_inv_bld_2030_pct_gdp</t>
        </is>
      </c>
      <c r="G15006" s="161" t="n">
        <v>0.1129291658623229</v>
      </c>
      <c r="H15006" s="161" t="inlineStr">
        <is>
          <t>2030</t>
        </is>
      </c>
      <c r="I15006" s="161" t="inlineStr">
        <is>
          <t>Mitigation_Investment_Needs_v1.1.xlsx (InvestmentNeeds v1.1, model output)</t>
        </is>
      </c>
    </row>
    <row r="15007" ht="13" customHeight="1">
      <c r="A15007" s="161" t="inlineStr">
        <is>
          <t>ZMB</t>
        </is>
      </c>
      <c r="B15007" s="161" t="inlineStr">
        <is>
          <t>Zambia</t>
        </is>
      </c>
      <c r="C15007" s="161" t="inlineStr">
        <is>
          <t>Sub-Saharan Africa</t>
        </is>
      </c>
      <c r="D15007" s="161" t="inlineStr">
        <is>
          <t>Lower middle income</t>
        </is>
      </c>
      <c r="E15007" s="161" t="b">
        <v>1</v>
      </c>
      <c r="F15007" s="161" t="inlineStr">
        <is>
          <t>inn_incr_inv_ind_2030_pct_gdp</t>
        </is>
      </c>
      <c r="G15007" s="161" t="n">
        <v>0.06849484886709969</v>
      </c>
      <c r="H15007" s="161" t="inlineStr">
        <is>
          <t>2030</t>
        </is>
      </c>
      <c r="I15007" s="161" t="inlineStr">
        <is>
          <t>Mitigation_Investment_Needs_v1.1.xlsx (InvestmentNeeds v1.1, model output)</t>
        </is>
      </c>
    </row>
    <row r="15008" ht="13" customHeight="1">
      <c r="A15008" s="161" t="inlineStr">
        <is>
          <t>ZMB</t>
        </is>
      </c>
      <c r="B15008" s="161" t="inlineStr">
        <is>
          <t>Zambia</t>
        </is>
      </c>
      <c r="C15008" s="161" t="inlineStr">
        <is>
          <t>Sub-Saharan Africa</t>
        </is>
      </c>
      <c r="D15008" s="161" t="inlineStr">
        <is>
          <t>Lower middle income</t>
        </is>
      </c>
      <c r="E15008" s="161" t="b">
        <v>1</v>
      </c>
      <c r="F15008" s="161" t="inlineStr">
        <is>
          <t>inn_incr_inv_fuel_2030_pct_gdp</t>
        </is>
      </c>
      <c r="G15008" s="161" t="n">
        <v>0.0811936794600665</v>
      </c>
      <c r="H15008" s="161" t="inlineStr">
        <is>
          <t>2030</t>
        </is>
      </c>
      <c r="I15008" s="161" t="inlineStr">
        <is>
          <t>Mitigation_Investment_Needs_v1.1.xlsx (InvestmentNeeds v1.1, model output)</t>
        </is>
      </c>
    </row>
    <row r="15009" ht="13" customHeight="1">
      <c r="A15009" s="161" t="inlineStr">
        <is>
          <t>ZMB</t>
        </is>
      </c>
      <c r="B15009" s="161" t="inlineStr">
        <is>
          <t>Zambia</t>
        </is>
      </c>
      <c r="C15009" s="161" t="inlineStr">
        <is>
          <t>Sub-Saharan Africa</t>
        </is>
      </c>
      <c r="D15009" s="161" t="inlineStr">
        <is>
          <t>Lower middle income</t>
        </is>
      </c>
      <c r="E15009" s="161" t="b">
        <v>1</v>
      </c>
      <c r="F15009" s="161" t="inlineStr">
        <is>
          <t>inn_incr_inv_afolu_2030_pct_gdp</t>
        </is>
      </c>
      <c r="G15009" s="161" t="n">
        <v>0.8226575337784113</v>
      </c>
      <c r="H15009" s="161" t="inlineStr">
        <is>
          <t>2030</t>
        </is>
      </c>
      <c r="I15009" s="161" t="inlineStr">
        <is>
          <t>Mitigation_Investment_Needs_v1.1.xlsx (InvestmentNeeds v1.1, model output)</t>
        </is>
      </c>
    </row>
    <row r="15010" ht="13" customHeight="1">
      <c r="A15010" s="161" t="inlineStr">
        <is>
          <t>ZMB</t>
        </is>
      </c>
      <c r="B15010" s="161" t="inlineStr">
        <is>
          <t>Zambia</t>
        </is>
      </c>
      <c r="C15010" s="161" t="inlineStr">
        <is>
          <t>Sub-Saharan Africa</t>
        </is>
      </c>
      <c r="D15010" s="161" t="inlineStr">
        <is>
          <t>Lower middle income</t>
        </is>
      </c>
      <c r="E15010" s="161" t="b">
        <v>1</v>
      </c>
      <c r="F15010" s="161" t="inlineStr">
        <is>
          <t>inn_incr_cost_a_2030_pct_gdp</t>
        </is>
      </c>
      <c r="G15010" s="161" t="n">
        <v>0.0880178795163328</v>
      </c>
      <c r="H15010" s="161" t="inlineStr">
        <is>
          <t>2030</t>
        </is>
      </c>
      <c r="I15010" s="161" t="inlineStr">
        <is>
          <t>Mitigation_Investment_Needs_v1.1.xlsx (InvestmentNeeds v1.1, model output)</t>
        </is>
      </c>
    </row>
    <row r="15011" ht="13" customHeight="1">
      <c r="A15011" s="161" t="inlineStr">
        <is>
          <t>ZMB</t>
        </is>
      </c>
      <c r="B15011" s="161" t="inlineStr">
        <is>
          <t>Zambia</t>
        </is>
      </c>
      <c r="C15011" s="161" t="inlineStr">
        <is>
          <t>Sub-Saharan Africa</t>
        </is>
      </c>
      <c r="D15011" s="161" t="inlineStr">
        <is>
          <t>Lower middle income</t>
        </is>
      </c>
      <c r="E15011" s="161" t="b">
        <v>1</v>
      </c>
      <c r="F15011" s="161" t="inlineStr">
        <is>
          <t>inn_incr_cost_b_2030_pct_gdp</t>
        </is>
      </c>
      <c r="G15011" s="161" t="n">
        <v>0.124287475703408</v>
      </c>
      <c r="H15011" s="161" t="inlineStr">
        <is>
          <t>2030</t>
        </is>
      </c>
      <c r="I15011" s="161" t="inlineStr">
        <is>
          <t>Mitigation_Investment_Needs_v1.1.xlsx (InvestmentNeeds v1.1, model output)</t>
        </is>
      </c>
    </row>
    <row r="15012" ht="13" customHeight="1">
      <c r="A15012" s="161" t="inlineStr">
        <is>
          <t>ZMB</t>
        </is>
      </c>
      <c r="B15012" s="161" t="inlineStr">
        <is>
          <t>Zambia</t>
        </is>
      </c>
      <c r="C15012" s="161" t="inlineStr">
        <is>
          <t>Sub-Saharan Africa</t>
        </is>
      </c>
      <c r="D15012" s="161" t="inlineStr">
        <is>
          <t>Lower middle income</t>
        </is>
      </c>
      <c r="E15012" s="161" t="b">
        <v>1</v>
      </c>
      <c r="F15012" s="161" t="inlineStr">
        <is>
          <t>inn_incr_cost_c_2030_pct_gdp</t>
        </is>
      </c>
      <c r="G15012" s="161" t="n">
        <v>0.0122181557813803</v>
      </c>
      <c r="H15012" s="161" t="inlineStr">
        <is>
          <t>2030</t>
        </is>
      </c>
      <c r="I15012" s="161" t="inlineStr">
        <is>
          <t>Mitigation_Investment_Needs_v1.1.xlsx (InvestmentNeeds v1.1, model output)</t>
        </is>
      </c>
    </row>
    <row r="15013" ht="13" customHeight="1">
      <c r="A15013" s="161" t="inlineStr">
        <is>
          <t>ZMB</t>
        </is>
      </c>
      <c r="B15013" s="161" t="inlineStr">
        <is>
          <t>Zambia</t>
        </is>
      </c>
      <c r="C15013" s="161" t="inlineStr">
        <is>
          <t>Sub-Saharan Africa</t>
        </is>
      </c>
      <c r="D15013" s="161" t="inlineStr">
        <is>
          <t>Lower middle income</t>
        </is>
      </c>
      <c r="E15013" s="161" t="b">
        <v>1</v>
      </c>
      <c r="F15013" s="161" t="inlineStr">
        <is>
          <t>inn_cost_per_t_b_2030_usd</t>
        </is>
      </c>
      <c r="G15013" s="161" t="n">
        <v>78.2168377934882</v>
      </c>
      <c r="H15013" s="161" t="inlineStr">
        <is>
          <t>2030</t>
        </is>
      </c>
      <c r="I15013" s="161" t="inlineStr">
        <is>
          <t>Mitigation_Investment_Needs_v1.1.xlsx (InvestmentNeeds v1.1, model output)</t>
        </is>
      </c>
    </row>
    <row r="15014" ht="13" customHeight="1">
      <c r="A15014" s="161" t="inlineStr">
        <is>
          <t>ZMB</t>
        </is>
      </c>
      <c r="B15014" s="161" t="inlineStr">
        <is>
          <t>Zambia</t>
        </is>
      </c>
      <c r="C15014" s="161" t="inlineStr">
        <is>
          <t>Sub-Saharan Africa</t>
        </is>
      </c>
      <c r="D15014" s="161" t="inlineStr">
        <is>
          <t>Lower middle income</t>
        </is>
      </c>
      <c r="E15014" s="161" t="b">
        <v>1</v>
      </c>
      <c r="F15014" s="161" t="inlineStr">
        <is>
          <t>inn_coc_penalty_2030_pct_gdp</t>
        </is>
      </c>
      <c r="G15014" s="161" t="n">
        <v>-0.1511233174461486</v>
      </c>
      <c r="H15014" s="161" t="inlineStr">
        <is>
          <t>2030</t>
        </is>
      </c>
      <c r="I15014" s="161" t="inlineStr">
        <is>
          <t>Mitigation_Investment_Needs_v1.1.xlsx (InvestmentNeeds v1.1, model output)</t>
        </is>
      </c>
    </row>
    <row r="15015" ht="13" customHeight="1">
      <c r="A15015" s="161" t="inlineStr">
        <is>
          <t>ZMB</t>
        </is>
      </c>
      <c r="B15015" s="161" t="inlineStr">
        <is>
          <t>Zambia</t>
        </is>
      </c>
      <c r="C15015" s="161" t="inlineStr">
        <is>
          <t>Sub-Saharan Africa</t>
        </is>
      </c>
      <c r="D15015" s="161" t="inlineStr">
        <is>
          <t>Lower middle income</t>
        </is>
      </c>
      <c r="E15015" s="161" t="b">
        <v>1</v>
      </c>
      <c r="F15015" s="161" t="inlineStr">
        <is>
          <t>inn_pima_adj_inv_2030_pct_gdp</t>
        </is>
      </c>
      <c r="G15015" s="161" t="n">
        <v>10.85026959221154</v>
      </c>
      <c r="H15015" s="161" t="inlineStr">
        <is>
          <t>2030</t>
        </is>
      </c>
      <c r="I15015" s="161" t="inlineStr">
        <is>
          <t>Mitigation_Investment_Needs_v1.1.xlsx (InvestmentNeeds v1.1, model output)</t>
        </is>
      </c>
    </row>
    <row r="15016" ht="13" customHeight="1">
      <c r="A15016" s="161" t="inlineStr">
        <is>
          <t>ZMB</t>
        </is>
      </c>
      <c r="B15016" s="161" t="inlineStr">
        <is>
          <t>Zambia</t>
        </is>
      </c>
      <c r="C15016" s="161" t="inlineStr">
        <is>
          <t>Sub-Saharan Africa</t>
        </is>
      </c>
      <c r="D15016" s="161" t="inlineStr">
        <is>
          <t>Lower middle income</t>
        </is>
      </c>
      <c r="E15016" s="161" t="b">
        <v>1</v>
      </c>
      <c r="F15016" s="161" t="inlineStr">
        <is>
          <t>nmim_nz_inv_2030_pct_gdp</t>
        </is>
      </c>
      <c r="G15016" s="161" t="n">
        <v>11.80552167495196</v>
      </c>
      <c r="H15016" s="161" t="inlineStr">
        <is>
          <t>2030</t>
        </is>
      </c>
      <c r="I15016" s="161" t="inlineStr">
        <is>
          <t>nmim_summary_v0_2.csv (InvestmentNeeds NMIM v0.2, model output)</t>
        </is>
      </c>
    </row>
    <row r="15017" ht="13" customHeight="1">
      <c r="A15017" s="161" t="inlineStr">
        <is>
          <t>ZMB</t>
        </is>
      </c>
      <c r="B15017" s="161" t="inlineStr">
        <is>
          <t>Zambia</t>
        </is>
      </c>
      <c r="C15017" s="161" t="inlineStr">
        <is>
          <t>Sub-Saharan Africa</t>
        </is>
      </c>
      <c r="D15017" s="161" t="inlineStr">
        <is>
          <t>Lower middle income</t>
        </is>
      </c>
      <c r="E15017" s="161" t="b">
        <v>1</v>
      </c>
      <c r="F15017" s="161" t="inlineStr">
        <is>
          <t>nmim_typ1_2030_pct_gdp</t>
        </is>
      </c>
      <c r="G15017" s="161" t="n">
        <v>6.293832312536912</v>
      </c>
      <c r="H15017" s="161" t="inlineStr">
        <is>
          <t>2030</t>
        </is>
      </c>
      <c r="I15017" s="161" t="inlineStr">
        <is>
          <t>nmim_summary_v0_2.csv (InvestmentNeeds NMIM v0.2, model output)</t>
        </is>
      </c>
    </row>
    <row r="15018" ht="13" customHeight="1">
      <c r="A15018" s="161" t="inlineStr">
        <is>
          <t>ZMB</t>
        </is>
      </c>
      <c r="B15018" s="161" t="inlineStr">
        <is>
          <t>Zambia</t>
        </is>
      </c>
      <c r="C15018" s="161" t="inlineStr">
        <is>
          <t>Sub-Saharan Africa</t>
        </is>
      </c>
      <c r="D15018" s="161" t="inlineStr">
        <is>
          <t>Lower middle income</t>
        </is>
      </c>
      <c r="E15018" s="161" t="b">
        <v>1</v>
      </c>
      <c r="F15018" s="161" t="inlineStr">
        <is>
          <t>nmim_typ2_2030_pct_gdp</t>
        </is>
      </c>
      <c r="G15018" s="161" t="n">
        <v>0.5743536711816668</v>
      </c>
      <c r="H15018" s="161" t="inlineStr">
        <is>
          <t>2030</t>
        </is>
      </c>
      <c r="I15018" s="161" t="inlineStr">
        <is>
          <t>nmim_summary_v0_2.csv (InvestmentNeeds NMIM v0.2, model output)</t>
        </is>
      </c>
    </row>
    <row r="15019" ht="13" customHeight="1">
      <c r="A15019" s="161" t="inlineStr">
        <is>
          <t>ZMB</t>
        </is>
      </c>
      <c r="B15019" s="161" t="inlineStr">
        <is>
          <t>Zambia</t>
        </is>
      </c>
      <c r="C15019" s="161" t="inlineStr">
        <is>
          <t>Sub-Saharan Africa</t>
        </is>
      </c>
      <c r="D15019" s="161" t="inlineStr">
        <is>
          <t>Lower middle income</t>
        </is>
      </c>
      <c r="E15019" s="161" t="b">
        <v>1</v>
      </c>
      <c r="F15019" s="161" t="inlineStr">
        <is>
          <t>nmim_typ3_2030_pct_gdp</t>
        </is>
      </c>
      <c r="G15019" s="161" t="n">
        <v>0.577596824124842</v>
      </c>
      <c r="H15019" s="161" t="inlineStr">
        <is>
          <t>2030</t>
        </is>
      </c>
      <c r="I15019" s="161" t="inlineStr">
        <is>
          <t>nmim_summary_v0_2.csv (InvestmentNeeds NMIM v0.2, model output)</t>
        </is>
      </c>
    </row>
    <row r="15020" ht="13" customHeight="1">
      <c r="A15020" s="161" t="inlineStr">
        <is>
          <t>ZMB</t>
        </is>
      </c>
      <c r="B15020" s="161" t="inlineStr">
        <is>
          <t>Zambia</t>
        </is>
      </c>
      <c r="C15020" s="161" t="inlineStr">
        <is>
          <t>Sub-Saharan Africa</t>
        </is>
      </c>
      <c r="D15020" s="161" t="inlineStr">
        <is>
          <t>Lower middle income</t>
        </is>
      </c>
      <c r="E15020" s="161" t="b">
        <v>1</v>
      </c>
      <c r="F15020" s="161" t="inlineStr">
        <is>
          <t>nmim_typ4_2030_pct_gdp</t>
        </is>
      </c>
      <c r="G15020" s="161" t="n">
        <v>3.377886896778461</v>
      </c>
      <c r="H15020" s="161" t="inlineStr">
        <is>
          <t>2030</t>
        </is>
      </c>
      <c r="I15020" s="161" t="inlineStr">
        <is>
          <t>nmim_summary_v0_2.csv (InvestmentNeeds NMIM v0.2, model output)</t>
        </is>
      </c>
    </row>
    <row r="15021" ht="13" customHeight="1">
      <c r="A15021" s="161" t="inlineStr">
        <is>
          <t>ZMB</t>
        </is>
      </c>
      <c r="B15021" s="161" t="inlineStr">
        <is>
          <t>Zambia</t>
        </is>
      </c>
      <c r="C15021" s="161" t="inlineStr">
        <is>
          <t>Sub-Saharan Africa</t>
        </is>
      </c>
      <c r="D15021" s="161" t="inlineStr">
        <is>
          <t>Lower middle income</t>
        </is>
      </c>
      <c r="E15021" s="161" t="b">
        <v>1</v>
      </c>
      <c r="F15021" s="161" t="inlineStr">
        <is>
          <t>nmim_typ5_2030_pct_gdp</t>
        </is>
      </c>
      <c r="G15021" s="161" t="n">
        <v>0.981851971877036</v>
      </c>
      <c r="H15021" s="161" t="inlineStr">
        <is>
          <t>2030</t>
        </is>
      </c>
      <c r="I15021" s="161" t="inlineStr">
        <is>
          <t>nmim_summary_v0_2.csv (InvestmentNeeds NMIM v0.2, model output)</t>
        </is>
      </c>
    </row>
    <row r="15022" ht="13" customHeight="1">
      <c r="A15022" s="161" t="inlineStr">
        <is>
          <t>ZMB</t>
        </is>
      </c>
      <c r="B15022" s="161" t="inlineStr">
        <is>
          <t>Zambia</t>
        </is>
      </c>
      <c r="C15022" s="161" t="inlineStr">
        <is>
          <t>Sub-Saharan Africa</t>
        </is>
      </c>
      <c r="D15022" s="161" t="inlineStr">
        <is>
          <t>Lower middle income</t>
        </is>
      </c>
      <c r="E15022" s="161" t="b">
        <v>1</v>
      </c>
      <c r="F15022" s="161" t="inlineStr">
        <is>
          <t>nmim_budget_need_2030_pct_gdp</t>
        </is>
      </c>
      <c r="G15022" s="161" t="n">
        <v>7.307198379095311</v>
      </c>
      <c r="H15022" s="161" t="inlineStr">
        <is>
          <t>2030</t>
        </is>
      </c>
      <c r="I15022" s="161" t="inlineStr">
        <is>
          <t>nmim_summary_v0_2.csv (InvestmentNeeds NMIM v0.2, model output)</t>
        </is>
      </c>
    </row>
    <row r="15023" ht="13" customHeight="1">
      <c r="A15023" s="161" t="inlineStr">
        <is>
          <t>ZMB</t>
        </is>
      </c>
      <c r="B15023" s="161" t="inlineStr">
        <is>
          <t>Zambia</t>
        </is>
      </c>
      <c r="C15023" s="161" t="inlineStr">
        <is>
          <t>Sub-Saharan Africa</t>
        </is>
      </c>
      <c r="D15023" s="161" t="inlineStr">
        <is>
          <t>Lower middle income</t>
        </is>
      </c>
      <c r="E15023" s="161" t="b">
        <v>1</v>
      </c>
      <c r="F15023" s="161" t="inlineStr">
        <is>
          <t>nmim_private_share_2030_pct</t>
        </is>
      </c>
      <c r="G15023" s="161" t="n">
        <v>33.23842631844879</v>
      </c>
      <c r="H15023" s="161" t="inlineStr">
        <is>
          <t>2030</t>
        </is>
      </c>
      <c r="I15023" s="161" t="inlineStr">
        <is>
          <t>nmim_summary_v0_2.csv (InvestmentNeeds NMIM v0.2, model output)</t>
        </is>
      </c>
    </row>
    <row r="15024" ht="13" customHeight="1">
      <c r="A15024" s="161" t="inlineStr">
        <is>
          <t>ZMB</t>
        </is>
      </c>
      <c r="B15024" s="161" t="inlineStr">
        <is>
          <t>Zambia</t>
        </is>
      </c>
      <c r="C15024" s="161" t="inlineStr">
        <is>
          <t>Sub-Saharan Africa</t>
        </is>
      </c>
      <c r="D15024" s="161" t="inlineStr">
        <is>
          <t>Lower middle income</t>
        </is>
      </c>
      <c r="E15024" s="161" t="b">
        <v>1</v>
      </c>
      <c r="F15024" s="161" t="inlineStr">
        <is>
          <t>nmim_incr_inv_2030_pct_gdp</t>
        </is>
      </c>
      <c r="G15024" s="161" t="n">
        <v>10.2049884452718</v>
      </c>
      <c r="H15024" s="161" t="inlineStr">
        <is>
          <t>2030</t>
        </is>
      </c>
      <c r="I15024" s="161" t="inlineStr">
        <is>
          <t>nmim_summary_v0_2.csv (InvestmentNeeds NMIM v0.2, model output)</t>
        </is>
      </c>
    </row>
    <row r="15025" ht="13" customHeight="1">
      <c r="A15025" s="161" t="inlineStr">
        <is>
          <t>ZMB</t>
        </is>
      </c>
      <c r="B15025" s="161" t="inlineStr">
        <is>
          <t>Zambia</t>
        </is>
      </c>
      <c r="C15025" s="161" t="inlineStr">
        <is>
          <t>Sub-Saharan Africa</t>
        </is>
      </c>
      <c r="D15025" s="161" t="inlineStr">
        <is>
          <t>Lower middle income</t>
        </is>
      </c>
      <c r="E15025" s="161" t="b">
        <v>1</v>
      </c>
      <c r="F15025" s="161" t="inlineStr">
        <is>
          <t>nmim_incr_inv_2050_pct_gdp</t>
        </is>
      </c>
      <c r="G15025" s="161" t="n">
        <v>6.022462810825402</v>
      </c>
      <c r="H15025" s="161" t="inlineStr">
        <is>
          <t>2050</t>
        </is>
      </c>
      <c r="I15025" s="161" t="inlineStr">
        <is>
          <t>nmim_summary_v0_2.csv (InvestmentNeeds NMIM v0.2, model output)</t>
        </is>
      </c>
    </row>
    <row r="15026" ht="13" customHeight="1">
      <c r="A15026" s="161" t="inlineStr">
        <is>
          <t>ZMB</t>
        </is>
      </c>
      <c r="B15026" s="161" t="inlineStr">
        <is>
          <t>Zambia</t>
        </is>
      </c>
      <c r="C15026" s="161" t="inlineStr">
        <is>
          <t>Sub-Saharan Africa</t>
        </is>
      </c>
      <c r="D15026" s="161" t="inlineStr">
        <is>
          <t>Lower middle income</t>
        </is>
      </c>
      <c r="E15026" s="161" t="b">
        <v>1</v>
      </c>
      <c r="F15026" s="161" t="inlineStr">
        <is>
          <t>nmim_pv_incr_cost_b_pct_gdp</t>
        </is>
      </c>
      <c r="G15026" s="161" t="n">
        <v>92.59657169477184</v>
      </c>
      <c r="H15026" s="161" t="inlineStr">
        <is>
          <t>2025-2050</t>
        </is>
      </c>
      <c r="I15026" s="161" t="inlineStr">
        <is>
          <t>nmim_summary_v0_2.csv (InvestmentNeeds NMIM v0.2, model output)</t>
        </is>
      </c>
    </row>
    <row r="15027" ht="13" customHeight="1">
      <c r="A15027" s="161" t="inlineStr">
        <is>
          <t>ZMB</t>
        </is>
      </c>
      <c r="B15027" s="161" t="inlineStr">
        <is>
          <t>Zambia</t>
        </is>
      </c>
      <c r="C15027" s="161" t="inlineStr">
        <is>
          <t>Sub-Saharan Africa</t>
        </is>
      </c>
      <c r="D15027" s="161" t="inlineStr">
        <is>
          <t>Lower middle income</t>
        </is>
      </c>
      <c r="E15027" s="161" t="b">
        <v>1</v>
      </c>
      <c r="F15027" s="161" t="inlineStr">
        <is>
          <t>price_diesel_usd_litre</t>
        </is>
      </c>
      <c r="G15027" s="161" t="n">
        <v>1.028</v>
      </c>
      <c r="H15027" s="161" t="inlineStr">
        <is>
          <t>2024</t>
        </is>
      </c>
      <c r="I15027" s="161" t="inlineStr">
        <is>
          <t>imffossilfuelsubsidiesdata.xlsb</t>
        </is>
      </c>
    </row>
    <row r="15028" ht="13" customHeight="1">
      <c r="A15028" s="161" t="inlineStr">
        <is>
          <t>ZMB</t>
        </is>
      </c>
      <c r="B15028" s="161" t="inlineStr">
        <is>
          <t>Zambia</t>
        </is>
      </c>
      <c r="C15028" s="161" t="inlineStr">
        <is>
          <t>Sub-Saharan Africa</t>
        </is>
      </c>
      <c r="D15028" s="161" t="inlineStr">
        <is>
          <t>Lower middle income</t>
        </is>
      </c>
      <c r="E15028" s="161" t="b">
        <v>1</v>
      </c>
      <c r="F15028" s="161" t="inlineStr">
        <is>
          <t>price_gasoline_usd_litre</t>
        </is>
      </c>
      <c r="G15028" s="161" t="n">
        <v>1.243</v>
      </c>
      <c r="H15028" s="161" t="inlineStr">
        <is>
          <t>2024</t>
        </is>
      </c>
      <c r="I15028" s="161" t="inlineStr">
        <is>
          <t>imffossilfuelsubsidiesdata.xlsb</t>
        </is>
      </c>
    </row>
    <row r="15029" ht="13" customHeight="1">
      <c r="A15029" s="161" t="inlineStr">
        <is>
          <t>ZMB</t>
        </is>
      </c>
      <c r="B15029" s="161" t="inlineStr">
        <is>
          <t>Zambia</t>
        </is>
      </c>
      <c r="C15029" s="161" t="inlineStr">
        <is>
          <t>Sub-Saharan Africa</t>
        </is>
      </c>
      <c r="D15029" s="161" t="inlineStr">
        <is>
          <t>Lower middle income</t>
        </is>
      </c>
      <c r="E15029" s="161" t="b">
        <v>1</v>
      </c>
      <c r="F15029" s="161" t="inlineStr">
        <is>
          <t>price_electricity_residential_usd_kwh</t>
        </is>
      </c>
      <c r="G15029" s="161" t="n">
        <v>0.049</v>
      </c>
      <c r="H15029" s="161" t="inlineStr">
        <is>
          <t>2024</t>
        </is>
      </c>
      <c r="I15029" s="161" t="inlineStr">
        <is>
          <t>imffossilfuelsubsidiesdata.xlsb</t>
        </is>
      </c>
    </row>
    <row r="15030" ht="13" customHeight="1">
      <c r="A15030" s="161" t="inlineStr">
        <is>
          <t>ZMB</t>
        </is>
      </c>
      <c r="B15030" s="161" t="inlineStr">
        <is>
          <t>Zambia</t>
        </is>
      </c>
      <c r="C15030" s="161" t="inlineStr">
        <is>
          <t>Sub-Saharan Africa</t>
        </is>
      </c>
      <c r="D15030" s="161" t="inlineStr">
        <is>
          <t>Lower middle income</t>
        </is>
      </c>
      <c r="E15030" s="161" t="b">
        <v>1</v>
      </c>
      <c r="F15030" s="161" t="inlineStr">
        <is>
          <t>price_electricity_industry_usd_kwh</t>
        </is>
      </c>
      <c r="G15030" s="161" t="n">
        <v>0.065</v>
      </c>
      <c r="H15030" s="161" t="inlineStr">
        <is>
          <t>2024</t>
        </is>
      </c>
      <c r="I15030" s="161" t="inlineStr">
        <is>
          <t>imffossilfuelsubsidiesdata.xlsb</t>
        </is>
      </c>
    </row>
    <row r="15031" ht="13" customHeight="1">
      <c r="A15031" s="161" t="inlineStr">
        <is>
          <t>ZMB</t>
        </is>
      </c>
      <c r="B15031" s="161" t="inlineStr">
        <is>
          <t>Zambia</t>
        </is>
      </c>
      <c r="C15031" s="161" t="inlineStr">
        <is>
          <t>Sub-Saharan Africa</t>
        </is>
      </c>
      <c r="D15031" s="161" t="inlineStr">
        <is>
          <t>Lower middle income</t>
        </is>
      </c>
      <c r="E15031" s="161" t="b">
        <v>1</v>
      </c>
      <c r="F15031" s="161" t="inlineStr">
        <is>
          <t>price_gas_residential_usd_gj</t>
        </is>
      </c>
      <c r="G15031" s="161" t="n">
        <v>21.521</v>
      </c>
      <c r="H15031" s="161" t="inlineStr">
        <is>
          <t>2024</t>
        </is>
      </c>
      <c r="I15031" s="161" t="inlineStr">
        <is>
          <t>imffossilfuelsubsidiesdata.xlsb</t>
        </is>
      </c>
    </row>
    <row r="15032" ht="13" customHeight="1">
      <c r="A15032" s="161" t="inlineStr">
        <is>
          <t>ZMB</t>
        </is>
      </c>
      <c r="B15032" s="161" t="inlineStr">
        <is>
          <t>Zambia</t>
        </is>
      </c>
      <c r="C15032" s="161" t="inlineStr">
        <is>
          <t>Sub-Saharan Africa</t>
        </is>
      </c>
      <c r="D15032" s="161" t="inlineStr">
        <is>
          <t>Lower middle income</t>
        </is>
      </c>
      <c r="E15032" s="161" t="b">
        <v>1</v>
      </c>
      <c r="F15032" s="161" t="inlineStr">
        <is>
          <t>price_gas_industry_usd_gj</t>
        </is>
      </c>
      <c r="G15032" s="161" t="n">
        <v>10.611</v>
      </c>
      <c r="H15032" s="161" t="inlineStr">
        <is>
          <t>2024</t>
        </is>
      </c>
      <c r="I15032" s="161" t="inlineStr">
        <is>
          <t>imffossilfuelsubsidiesdata.xlsb</t>
        </is>
      </c>
    </row>
    <row r="15033" ht="13" customHeight="1">
      <c r="A15033" s="161" t="inlineStr">
        <is>
          <t>ZMB</t>
        </is>
      </c>
      <c r="B15033" s="161" t="inlineStr">
        <is>
          <t>Zambia</t>
        </is>
      </c>
      <c r="C15033" s="161" t="inlineStr">
        <is>
          <t>Sub-Saharan Africa</t>
        </is>
      </c>
      <c r="D15033" s="161" t="inlineStr">
        <is>
          <t>Lower middle income</t>
        </is>
      </c>
      <c r="E15033" s="161" t="b">
        <v>1</v>
      </c>
      <c r="F15033" s="161" t="inlineStr">
        <is>
          <t>price_gas_power_usd_gj</t>
        </is>
      </c>
      <c r="G15033" s="161" t="n">
        <v>9.287000000000001</v>
      </c>
      <c r="H15033" s="161" t="inlineStr">
        <is>
          <t>2024</t>
        </is>
      </c>
      <c r="I15033" s="161" t="inlineStr">
        <is>
          <t>imffossilfuelsubsidiesdata.xlsb</t>
        </is>
      </c>
    </row>
    <row r="15034" ht="13" customHeight="1">
      <c r="A15034" s="161" t="inlineStr">
        <is>
          <t>ZMB</t>
        </is>
      </c>
      <c r="B15034" s="161" t="inlineStr">
        <is>
          <t>Zambia</t>
        </is>
      </c>
      <c r="C15034" s="161" t="inlineStr">
        <is>
          <t>Sub-Saharan Africa</t>
        </is>
      </c>
      <c r="D15034" s="161" t="inlineStr">
        <is>
          <t>Lower middle income</t>
        </is>
      </c>
      <c r="E15034" s="161" t="b">
        <v>1</v>
      </c>
      <c r="F15034" s="161" t="inlineStr">
        <is>
          <t>price_coal_residential_usd_gj</t>
        </is>
      </c>
      <c r="G15034" s="161" t="n">
        <v>7.049</v>
      </c>
      <c r="H15034" s="161" t="inlineStr">
        <is>
          <t>2024</t>
        </is>
      </c>
      <c r="I15034" s="161" t="inlineStr">
        <is>
          <t>imffossilfuelsubsidiesdata.xlsb</t>
        </is>
      </c>
    </row>
    <row r="15035" ht="13" customHeight="1">
      <c r="A15035" s="161" t="inlineStr">
        <is>
          <t>ZMB</t>
        </is>
      </c>
      <c r="B15035" s="161" t="inlineStr">
        <is>
          <t>Zambia</t>
        </is>
      </c>
      <c r="C15035" s="161" t="inlineStr">
        <is>
          <t>Sub-Saharan Africa</t>
        </is>
      </c>
      <c r="D15035" s="161" t="inlineStr">
        <is>
          <t>Lower middle income</t>
        </is>
      </c>
      <c r="E15035" s="161" t="b">
        <v>1</v>
      </c>
      <c r="F15035" s="161" t="inlineStr">
        <is>
          <t>price_coal_industry_usd_gj</t>
        </is>
      </c>
      <c r="G15035" s="161" t="n">
        <v>3.948</v>
      </c>
      <c r="H15035" s="161" t="inlineStr">
        <is>
          <t>2024</t>
        </is>
      </c>
      <c r="I15035" s="161" t="inlineStr">
        <is>
          <t>imffossilfuelsubsidiesdata.xlsb</t>
        </is>
      </c>
    </row>
    <row r="15036" ht="13" customHeight="1">
      <c r="A15036" s="161" t="inlineStr">
        <is>
          <t>ZMB</t>
        </is>
      </c>
      <c r="B15036" s="161" t="inlineStr">
        <is>
          <t>Zambia</t>
        </is>
      </c>
      <c r="C15036" s="161" t="inlineStr">
        <is>
          <t>Sub-Saharan Africa</t>
        </is>
      </c>
      <c r="D15036" s="161" t="inlineStr">
        <is>
          <t>Lower middle income</t>
        </is>
      </c>
      <c r="E15036" s="161" t="b">
        <v>1</v>
      </c>
      <c r="F15036" s="161" t="inlineStr">
        <is>
          <t>price_coal_power_usd_gj</t>
        </is>
      </c>
      <c r="G15036" s="161" t="n">
        <v>2.618</v>
      </c>
      <c r="H15036" s="161" t="inlineStr">
        <is>
          <t>2024</t>
        </is>
      </c>
      <c r="I15036" s="161" t="inlineStr">
        <is>
          <t>imffossilfuelsubsidiesdata.xlsb</t>
        </is>
      </c>
    </row>
    <row r="15037" ht="13" customHeight="1">
      <c r="A15037" s="161" t="inlineStr">
        <is>
          <t>ZMB</t>
        </is>
      </c>
      <c r="B15037" s="161" t="inlineStr">
        <is>
          <t>Zambia</t>
        </is>
      </c>
      <c r="C15037" s="161" t="inlineStr">
        <is>
          <t>Sub-Saharan Africa</t>
        </is>
      </c>
      <c r="D15037" s="161" t="inlineStr">
        <is>
          <t>Lower middle income</t>
        </is>
      </c>
      <c r="E15037" s="161" t="b">
        <v>1</v>
      </c>
      <c r="F15037" s="161" t="inlineStr">
        <is>
          <t>power_market_structure</t>
        </is>
      </c>
      <c r="G15037" s="161" t="n">
        <v>2</v>
      </c>
      <c r="H15037" s="161" t="inlineStr">
        <is>
          <t>2013</t>
        </is>
      </c>
      <c r="I15037" s="161" t="inlineStr">
        <is>
          <t>dataverse_files.zip</t>
        </is>
      </c>
    </row>
    <row r="15038" ht="13" customHeight="1">
      <c r="A15038" s="161" t="inlineStr">
        <is>
          <t>ZMB</t>
        </is>
      </c>
      <c r="B15038" s="161" t="inlineStr">
        <is>
          <t>Zambia</t>
        </is>
      </c>
      <c r="C15038" s="161" t="inlineStr">
        <is>
          <t>Sub-Saharan Africa</t>
        </is>
      </c>
      <c r="D15038" s="161" t="inlineStr">
        <is>
          <t>Lower middle income</t>
        </is>
      </c>
      <c r="E15038" s="161" t="b">
        <v>1</v>
      </c>
      <c r="F15038" s="161" t="inlineStr">
        <is>
          <t>independent_regulator</t>
        </is>
      </c>
      <c r="G15038" s="161" t="n">
        <v>1</v>
      </c>
      <c r="H15038" s="161" t="inlineStr">
        <is>
          <t>2013</t>
        </is>
      </c>
      <c r="I15038" s="161" t="inlineStr">
        <is>
          <t>dataverse_files.zip</t>
        </is>
      </c>
    </row>
    <row r="15039" ht="13" customHeight="1">
      <c r="A15039" s="161" t="inlineStr">
        <is>
          <t>ZMB</t>
        </is>
      </c>
      <c r="B15039" s="161" t="inlineStr">
        <is>
          <t>Zambia</t>
        </is>
      </c>
      <c r="C15039" s="161" t="inlineStr">
        <is>
          <t>Sub-Saharan Africa</t>
        </is>
      </c>
      <c r="D15039" s="161" t="inlineStr">
        <is>
          <t>Lower middle income</t>
        </is>
      </c>
      <c r="E15039" s="161" t="b">
        <v>1</v>
      </c>
      <c r="F15039" s="161" t="inlineStr">
        <is>
          <t>generation_unbundled</t>
        </is>
      </c>
      <c r="G15039" s="161" t="n">
        <v>0</v>
      </c>
      <c r="H15039" s="161" t="inlineStr">
        <is>
          <t>2013</t>
        </is>
      </c>
      <c r="I15039" s="161" t="inlineStr">
        <is>
          <t>dataverse_files.zip</t>
        </is>
      </c>
    </row>
    <row r="15040" ht="13" customHeight="1">
      <c r="A15040" s="161" t="inlineStr">
        <is>
          <t>ZMB</t>
        </is>
      </c>
      <c r="B15040" s="161" t="inlineStr">
        <is>
          <t>Zambia</t>
        </is>
      </c>
      <c r="C15040" s="161" t="inlineStr">
        <is>
          <t>Sub-Saharan Africa</t>
        </is>
      </c>
      <c r="D15040" s="161" t="inlineStr">
        <is>
          <t>Lower middle income</t>
        </is>
      </c>
      <c r="E15040" s="161" t="b">
        <v>1</v>
      </c>
      <c r="F15040" s="161" t="inlineStr">
        <is>
          <t>rise_renewable_energy_score</t>
        </is>
      </c>
      <c r="G15040" s="161" t="n">
        <v>22.384</v>
      </c>
      <c r="H15040" s="161" t="inlineStr">
        <is>
          <t>2023</t>
        </is>
      </c>
      <c r="I15040" s="161" t="inlineStr">
        <is>
          <t>WB_RISE_WIDEF.csv</t>
        </is>
      </c>
    </row>
    <row r="15041" ht="13" customHeight="1">
      <c r="A15041" s="161" t="inlineStr">
        <is>
          <t>ZMB</t>
        </is>
      </c>
      <c r="B15041" s="161" t="inlineStr">
        <is>
          <t>Zambia</t>
        </is>
      </c>
      <c r="C15041" s="161" t="inlineStr">
        <is>
          <t>Sub-Saharan Africa</t>
        </is>
      </c>
      <c r="D15041" s="161" t="inlineStr">
        <is>
          <t>Lower middle income</t>
        </is>
      </c>
      <c r="E15041" s="161" t="b">
        <v>1</v>
      </c>
      <c r="F15041" s="161" t="inlineStr">
        <is>
          <t>rise_level_playing_field_score</t>
        </is>
      </c>
      <c r="G15041" s="161" t="n">
        <v>0</v>
      </c>
      <c r="H15041" s="161" t="inlineStr">
        <is>
          <t>2023</t>
        </is>
      </c>
      <c r="I15041" s="161" t="inlineStr">
        <is>
          <t>WB_RISE_WIDEF.csv</t>
        </is>
      </c>
    </row>
    <row r="15042" ht="13" customHeight="1">
      <c r="A15042" s="161" t="inlineStr">
        <is>
          <t>ZMB</t>
        </is>
      </c>
      <c r="B15042" s="161" t="inlineStr">
        <is>
          <t>Zambia</t>
        </is>
      </c>
      <c r="C15042" s="161" t="inlineStr">
        <is>
          <t>Sub-Saharan Africa</t>
        </is>
      </c>
      <c r="D15042" s="161" t="inlineStr">
        <is>
          <t>Lower middle income</t>
        </is>
      </c>
      <c r="E15042" s="161" t="b">
        <v>1</v>
      </c>
      <c r="F15042" s="161" t="inlineStr">
        <is>
          <t>rise_ee_financing_mechanisms_score</t>
        </is>
      </c>
      <c r="G15042" s="161" t="n">
        <v>16.667</v>
      </c>
      <c r="H15042" s="161" t="inlineStr">
        <is>
          <t>2023</t>
        </is>
      </c>
      <c r="I15042" s="161" t="inlineStr">
        <is>
          <t>WB_RISE_WIDEF.csv</t>
        </is>
      </c>
    </row>
    <row r="15043" ht="13" customHeight="1">
      <c r="A15043" s="161" t="inlineStr">
        <is>
          <t>ZMB</t>
        </is>
      </c>
      <c r="B15043" s="161" t="inlineStr">
        <is>
          <t>Zambia</t>
        </is>
      </c>
      <c r="C15043" s="161" t="inlineStr">
        <is>
          <t>Sub-Saharan Africa</t>
        </is>
      </c>
      <c r="D15043" s="161" t="inlineStr">
        <is>
          <t>Lower middle income</t>
        </is>
      </c>
      <c r="E15043" s="161" t="b">
        <v>1</v>
      </c>
      <c r="F15043" s="161" t="inlineStr">
        <is>
          <t>revenue_pct_gdp</t>
        </is>
      </c>
      <c r="G15043" s="161" t="n">
        <v>23.052</v>
      </c>
      <c r="H15043" s="161" t="inlineStr">
        <is>
          <t>2024</t>
        </is>
      </c>
      <c r="I15043" s="161" t="inlineStr">
        <is>
          <t>dataset_2026-08-26T13_41_09_874550254Z_DEFAULT_INTEGRATION_IMF_RES_WEO_9_0_0.csv</t>
        </is>
      </c>
    </row>
    <row r="15044" ht="13" customHeight="1">
      <c r="A15044" s="161" t="inlineStr">
        <is>
          <t>ZMB</t>
        </is>
      </c>
      <c r="B15044" s="161" t="inlineStr">
        <is>
          <t>Zambia</t>
        </is>
      </c>
      <c r="C15044" s="161" t="inlineStr">
        <is>
          <t>Sub-Saharan Africa</t>
        </is>
      </c>
      <c r="D15044" s="161" t="inlineStr">
        <is>
          <t>Lower middle income</t>
        </is>
      </c>
      <c r="E15044" s="161" t="b">
        <v>1</v>
      </c>
      <c r="F15044" s="161" t="inlineStr">
        <is>
          <t>primary_balance_pct_gdp</t>
        </is>
      </c>
      <c r="G15044" s="161" t="n">
        <v>3.054</v>
      </c>
      <c r="H15044" s="161" t="inlineStr">
        <is>
          <t>2024</t>
        </is>
      </c>
      <c r="I15044" s="161" t="inlineStr">
        <is>
          <t>dataset_2026-08-26T13_41_09_874550254Z_DEFAULT_INTEGRATION_IMF_RES_WEO_9_0_0.csv</t>
        </is>
      </c>
    </row>
    <row r="15045" ht="13" customHeight="1">
      <c r="A15045" s="161" t="inlineStr">
        <is>
          <t>ZMB</t>
        </is>
      </c>
      <c r="B15045" s="161" t="inlineStr">
        <is>
          <t>Zambia</t>
        </is>
      </c>
      <c r="C15045" s="161" t="inlineStr">
        <is>
          <t>Sub-Saharan Africa</t>
        </is>
      </c>
      <c r="D15045" s="161" t="inlineStr">
        <is>
          <t>Lower middle income</t>
        </is>
      </c>
      <c r="E15045" s="161" t="b">
        <v>1</v>
      </c>
      <c r="F15045" s="161" t="inlineStr">
        <is>
          <t>current_account_pct_gdp</t>
        </is>
      </c>
      <c r="G15045" s="161" t="n">
        <v>-4.411</v>
      </c>
      <c r="H15045" s="161" t="inlineStr">
        <is>
          <t>2024</t>
        </is>
      </c>
      <c r="I15045" s="161" t="inlineStr">
        <is>
          <t>dataset_2026-08-26T13_41_09_874550254Z_DEFAULT_INTEGRATION_IMF_RES_WEO_9_0_0.csv</t>
        </is>
      </c>
    </row>
    <row r="15046" ht="13" customHeight="1">
      <c r="A15046" s="161" t="inlineStr">
        <is>
          <t>ZMB</t>
        </is>
      </c>
      <c r="B15046" s="161" t="inlineStr">
        <is>
          <t>Zambia</t>
        </is>
      </c>
      <c r="C15046" s="161" t="inlineStr">
        <is>
          <t>Sub-Saharan Africa</t>
        </is>
      </c>
      <c r="D15046" s="161" t="inlineStr">
        <is>
          <t>Lower middle income</t>
        </is>
      </c>
      <c r="E15046" s="161" t="b">
        <v>1</v>
      </c>
      <c r="F15046" s="161" t="inlineStr">
        <is>
          <t>gross_capital_formation_pct_gdp</t>
        </is>
      </c>
      <c r="G15046" s="161" t="n">
        <v>31.153</v>
      </c>
      <c r="H15046" s="161" t="inlineStr">
        <is>
          <t>2024</t>
        </is>
      </c>
      <c r="I15046" s="161" t="inlineStr">
        <is>
          <t>dataset_2026-08-26T13_41_09_874550254Z_DEFAULT_INTEGRATION_IMF_RES_WEO_9_0_0.csv</t>
        </is>
      </c>
    </row>
    <row r="15047" ht="13" customHeight="1">
      <c r="A15047" s="161" t="inlineStr">
        <is>
          <t>ZMB</t>
        </is>
      </c>
      <c r="B15047" s="161" t="inlineStr">
        <is>
          <t>Zambia</t>
        </is>
      </c>
      <c r="C15047" s="161" t="inlineStr">
        <is>
          <t>Sub-Saharan Africa</t>
        </is>
      </c>
      <c r="D15047" s="161" t="inlineStr">
        <is>
          <t>Lower middle income</t>
        </is>
      </c>
      <c r="E15047" s="161" t="b">
        <v>1</v>
      </c>
      <c r="F15047" s="161" t="inlineStr">
        <is>
          <t>real_gdp_growth_5y_avg_pct</t>
        </is>
      </c>
      <c r="G15047" s="161" t="n">
        <v>3.57</v>
      </c>
      <c r="H15047" s="161" t="inlineStr">
        <is>
          <t>2020-2024 avg</t>
        </is>
      </c>
      <c r="I15047" s="161" t="inlineStr">
        <is>
          <t>dataset_2026-08-26T13_41_09_874550254Z_DEFAULT_INTEGRATION_IMF_RES_WEO_9_0_0.csv (derived)</t>
        </is>
      </c>
    </row>
    <row r="15048" ht="13" customHeight="1">
      <c r="A15048" s="161" t="inlineStr">
        <is>
          <t>ZMB</t>
        </is>
      </c>
      <c r="B15048" s="161" t="inlineStr">
        <is>
          <t>Zambia</t>
        </is>
      </c>
      <c r="C15048" s="161" t="inlineStr">
        <is>
          <t>Sub-Saharan Africa</t>
        </is>
      </c>
      <c r="D15048" s="161" t="inlineStr">
        <is>
          <t>Lower middle income</t>
        </is>
      </c>
      <c r="E15048" s="161" t="b">
        <v>1</v>
      </c>
      <c r="F15048" s="161" t="inlineStr">
        <is>
          <t>int_budget_need_2030_pct_gdp</t>
        </is>
      </c>
      <c r="G15048" s="161" t="n">
        <v>6.779</v>
      </c>
      <c r="H15048" s="161" t="inlineStr">
        <is>
          <t>2030</t>
        </is>
      </c>
      <c r="I15048" s="161" t="inlineStr">
        <is>
          <t>integrated_results.csv (MacroFiscalModels v0.1, model output)</t>
        </is>
      </c>
    </row>
    <row r="15049" ht="13" customHeight="1">
      <c r="A15049" s="161" t="inlineStr">
        <is>
          <t>ZMB</t>
        </is>
      </c>
      <c r="B15049" s="161" t="inlineStr">
        <is>
          <t>Zambia</t>
        </is>
      </c>
      <c r="C15049" s="161" t="inlineStr">
        <is>
          <t>Sub-Saharan Africa</t>
        </is>
      </c>
      <c r="D15049" s="161" t="inlineStr">
        <is>
          <t>Lower middle income</t>
        </is>
      </c>
      <c r="E15049" s="161" t="b">
        <v>1</v>
      </c>
      <c r="F15049" s="161" t="inlineStr">
        <is>
          <t>int_pricing_revenue_2030_pct_gdp</t>
        </is>
      </c>
      <c r="G15049" s="161" t="n">
        <v>0.116</v>
      </c>
      <c r="H15049" s="161" t="inlineStr">
        <is>
          <t>2030</t>
        </is>
      </c>
      <c r="I15049" s="161" t="inlineStr">
        <is>
          <t>integrated_results.csv (MacroFiscalModels v0.1, model output)</t>
        </is>
      </c>
    </row>
    <row r="15050" ht="13" customHeight="1">
      <c r="A15050" s="161" t="inlineStr">
        <is>
          <t>ZMB</t>
        </is>
      </c>
      <c r="B15050" s="161" t="inlineStr">
        <is>
          <t>Zambia</t>
        </is>
      </c>
      <c r="C15050" s="161" t="inlineStr">
        <is>
          <t>Sub-Saharan Africa</t>
        </is>
      </c>
      <c r="D15050" s="161" t="inlineStr">
        <is>
          <t>Lower middle income</t>
        </is>
      </c>
      <c r="E15050" s="161" t="b">
        <v>1</v>
      </c>
      <c r="F15050" s="161" t="inlineStr">
        <is>
          <t>int_financing_gap_2030_pct_gdp</t>
        </is>
      </c>
      <c r="G15050" s="161" t="n">
        <v>6.662</v>
      </c>
      <c r="H15050" s="161" t="inlineStr">
        <is>
          <t>2030</t>
        </is>
      </c>
      <c r="I15050" s="161" t="inlineStr">
        <is>
          <t>integrated_results.csv (MacroFiscalModels v0.1, model output)</t>
        </is>
      </c>
    </row>
    <row r="15051" ht="13" customHeight="1">
      <c r="A15051" s="161" t="inlineStr">
        <is>
          <t>ZMB</t>
        </is>
      </c>
      <c r="B15051" s="161" t="inlineStr">
        <is>
          <t>Zambia</t>
        </is>
      </c>
      <c r="C15051" s="161" t="inlineStr">
        <is>
          <t>Sub-Saharan Africa</t>
        </is>
      </c>
      <c r="D15051" s="161" t="inlineStr">
        <is>
          <t>Lower middle income</t>
        </is>
      </c>
      <c r="E15051" s="161" t="b">
        <v>1</v>
      </c>
      <c r="F15051" s="161" t="inlineStr">
        <is>
          <t>int_gdp_dev_2050_pct</t>
        </is>
      </c>
      <c r="G15051" s="161" t="n">
        <v>6.373</v>
      </c>
      <c r="H15051" s="161" t="inlineStr">
        <is>
          <t>2050</t>
        </is>
      </c>
      <c r="I15051" s="161" t="inlineStr">
        <is>
          <t>integrated_results.csv (MacroFiscalModels v0.1, model output)</t>
        </is>
      </c>
    </row>
    <row r="15052" ht="13" customHeight="1">
      <c r="A15052" s="161" t="inlineStr">
        <is>
          <t>ZMB</t>
        </is>
      </c>
      <c r="B15052" s="161" t="inlineStr">
        <is>
          <t>Zambia</t>
        </is>
      </c>
      <c r="C15052" s="161" t="inlineStr">
        <is>
          <t>Sub-Saharan Africa</t>
        </is>
      </c>
      <c r="D15052" s="161" t="inlineStr">
        <is>
          <t>Lower middle income</t>
        </is>
      </c>
      <c r="E15052" s="161" t="b">
        <v>1</v>
      </c>
      <c r="F15052" s="161" t="inlineStr">
        <is>
          <t>int_debt_2050_pct_gdp</t>
        </is>
      </c>
      <c r="G15052" s="161" t="n">
        <v>181.9</v>
      </c>
      <c r="H15052" s="161" t="inlineStr">
        <is>
          <t>2050</t>
        </is>
      </c>
      <c r="I15052" s="161" t="inlineStr">
        <is>
          <t>integrated_results.csv (MacroFiscalModels v0.1, model output)</t>
        </is>
      </c>
    </row>
    <row r="15053" ht="13" customHeight="1">
      <c r="A15053" s="161" t="inlineStr">
        <is>
          <t>ZMB</t>
        </is>
      </c>
      <c r="B15053" s="161" t="inlineStr">
        <is>
          <t>Zambia</t>
        </is>
      </c>
      <c r="C15053" s="161" t="inlineStr">
        <is>
          <t>Sub-Saharan Africa</t>
        </is>
      </c>
      <c r="D15053" s="161" t="inlineStr">
        <is>
          <t>Lower middle income</t>
        </is>
      </c>
      <c r="E15053" s="161" t="b">
        <v>1</v>
      </c>
      <c r="F15053" s="161" t="inlineStr">
        <is>
          <t>int_dsf_risk_code</t>
        </is>
      </c>
      <c r="G15053" s="161" t="n">
        <v>3</v>
      </c>
      <c r="H15053" s="161" t="inlineStr">
        <is>
          <t>2034</t>
        </is>
      </c>
      <c r="I15053" s="161" t="inlineStr">
        <is>
          <t>integrated_results.csv (MacroFiscalModels v0.1, model output)</t>
        </is>
      </c>
    </row>
    <row r="15054" ht="13" customHeight="1">
      <c r="A15054" s="161" t="inlineStr">
        <is>
          <t>ZWE</t>
        </is>
      </c>
      <c r="B15054" s="161" t="inlineStr">
        <is>
          <t>Zimbabwe</t>
        </is>
      </c>
      <c r="C15054" s="161" t="inlineStr">
        <is>
          <t>Sub-Saharan Africa</t>
        </is>
      </c>
      <c r="D15054" s="161" t="inlineStr">
        <is>
          <t>Lower middle income</t>
        </is>
      </c>
      <c r="E15054" s="161" t="b">
        <v>1</v>
      </c>
      <c r="F15054" s="161" t="inlineStr">
        <is>
          <t>interest_to_revenue_pct</t>
        </is>
      </c>
      <c r="G15054" s="161" t="n">
        <v>6.447</v>
      </c>
      <c r="H15054" s="161" t="inlineStr">
        <is>
          <t>2024</t>
        </is>
      </c>
      <c r="I15054" s="161" t="inlineStr">
        <is>
          <t>dataset_2026-08-26T13_41_09_874550254Z_DEFAULT_INTEGRATION_IMF_RES_WEO_9_0_0.csv (derived)</t>
        </is>
      </c>
    </row>
    <row r="15055" ht="13" customHeight="1">
      <c r="A15055" s="161" t="inlineStr">
        <is>
          <t>ZWE</t>
        </is>
      </c>
      <c r="B15055" s="161" t="inlineStr">
        <is>
          <t>Zimbabwe</t>
        </is>
      </c>
      <c r="C15055" s="161" t="inlineStr">
        <is>
          <t>Sub-Saharan Africa</t>
        </is>
      </c>
      <c r="D15055" s="161" t="inlineStr">
        <is>
          <t>Lower middle income</t>
        </is>
      </c>
      <c r="E15055" s="161" t="b">
        <v>1</v>
      </c>
      <c r="F15055" s="161" t="inlineStr">
        <is>
          <t>interest_pct_gdp</t>
        </is>
      </c>
      <c r="G15055" s="161" t="n">
        <v>0.834</v>
      </c>
      <c r="H15055" s="161" t="inlineStr">
        <is>
          <t>2024</t>
        </is>
      </c>
      <c r="I15055" s="161" t="inlineStr">
        <is>
          <t>dataset_2026-08-26T13_41_09_874550254Z_DEFAULT_INTEGRATION_IMF_RES_WEO_9_0_0.csv (derived)</t>
        </is>
      </c>
    </row>
    <row r="15056" ht="13" customHeight="1">
      <c r="A15056" s="161" t="inlineStr">
        <is>
          <t>ZWE</t>
        </is>
      </c>
      <c r="B15056" s="161" t="inlineStr">
        <is>
          <t>Zimbabwe</t>
        </is>
      </c>
      <c r="C15056" s="161" t="inlineStr">
        <is>
          <t>Sub-Saharan Africa</t>
        </is>
      </c>
      <c r="D15056" s="161" t="inlineStr">
        <is>
          <t>Lower middle income</t>
        </is>
      </c>
      <c r="E15056" s="161" t="b">
        <v>1</v>
      </c>
      <c r="F15056" s="161" t="inlineStr">
        <is>
          <t>gross_debt_pct_gdp</t>
        </is>
      </c>
      <c r="G15056" s="161" t="n">
        <v>70.38</v>
      </c>
      <c r="H15056" s="161" t="inlineStr">
        <is>
          <t>2024</t>
        </is>
      </c>
      <c r="I15056" s="161" t="inlineStr">
        <is>
          <t>dataset_2026-08-26T13_41_09_874550254Z_DEFAULT_INTEGRATION_IMF_RES_WEO_9_0_0.csv</t>
        </is>
      </c>
    </row>
    <row r="15057" ht="13" customHeight="1">
      <c r="A15057" s="161" t="inlineStr">
        <is>
          <t>ZWE</t>
        </is>
      </c>
      <c r="B15057" s="161" t="inlineStr">
        <is>
          <t>Zimbabwe</t>
        </is>
      </c>
      <c r="C15057" s="161" t="inlineStr">
        <is>
          <t>Sub-Saharan Africa</t>
        </is>
      </c>
      <c r="D15057" s="161" t="inlineStr">
        <is>
          <t>Lower middle income</t>
        </is>
      </c>
      <c r="E15057" s="161" t="b">
        <v>1</v>
      </c>
      <c r="F15057" s="161" t="inlineStr">
        <is>
          <t>tax_revenue_pct_gdp</t>
        </is>
      </c>
      <c r="G15057" s="161" t="n">
        <v>11.569</v>
      </c>
      <c r="H15057" s="161" t="inlineStr">
        <is>
          <t>2024</t>
        </is>
      </c>
      <c r="I15057" s="161" t="inlineStr">
        <is>
          <t>world-imf2026.xlsx</t>
        </is>
      </c>
    </row>
    <row r="15058" ht="13" customHeight="1">
      <c r="A15058" s="161" t="inlineStr">
        <is>
          <t>ZWE</t>
        </is>
      </c>
      <c r="B15058" s="161" t="inlineStr">
        <is>
          <t>Zimbabwe</t>
        </is>
      </c>
      <c r="C15058" s="161" t="inlineStr">
        <is>
          <t>Sub-Saharan Africa</t>
        </is>
      </c>
      <c r="D15058" s="161" t="inlineStr">
        <is>
          <t>Lower middle income</t>
        </is>
      </c>
      <c r="E15058" s="161" t="b">
        <v>1</v>
      </c>
      <c r="F15058" s="161" t="inlineStr">
        <is>
          <t>capex_execution_rate_pct</t>
        </is>
      </c>
      <c r="G15058" s="161" t="n">
        <v>23.938</v>
      </c>
      <c r="H15058" s="161" t="inlineStr">
        <is>
          <t>2022</t>
        </is>
      </c>
      <c r="I15058" s="161" t="inlineStr">
        <is>
          <t>WB_BOOST_WIDEF.csv</t>
        </is>
      </c>
    </row>
    <row r="15059" ht="13" customHeight="1">
      <c r="A15059" s="161" t="inlineStr">
        <is>
          <t>ZWE</t>
        </is>
      </c>
      <c r="B15059" s="161" t="inlineStr">
        <is>
          <t>Zimbabwe</t>
        </is>
      </c>
      <c r="C15059" s="161" t="inlineStr">
        <is>
          <t>Sub-Saharan Africa</t>
        </is>
      </c>
      <c r="D15059" s="161" t="inlineStr">
        <is>
          <t>Lower middle income</t>
        </is>
      </c>
      <c r="E15059" s="161" t="b">
        <v>1</v>
      </c>
      <c r="F15059" s="161" t="inlineStr">
        <is>
          <t>pefa_pi11_pim_score</t>
        </is>
      </c>
      <c r="G15059" s="161" t="n">
        <v>1.5</v>
      </c>
      <c r="H15059" s="161" t="inlineStr">
        <is>
          <t>2018</t>
        </is>
      </c>
      <c r="I15059" s="161" t="inlineStr">
        <is>
          <t>assessments_1787749571.csv</t>
        </is>
      </c>
    </row>
    <row r="15060" ht="13" customHeight="1">
      <c r="A15060" s="161" t="inlineStr">
        <is>
          <t>ZWE</t>
        </is>
      </c>
      <c r="B15060" s="161" t="inlineStr">
        <is>
          <t>Zimbabwe</t>
        </is>
      </c>
      <c r="C15060" s="161" t="inlineStr">
        <is>
          <t>Sub-Saharan Africa</t>
        </is>
      </c>
      <c r="D15060" s="161" t="inlineStr">
        <is>
          <t>Lower middle income</t>
        </is>
      </c>
      <c r="E15060" s="161" t="b">
        <v>1</v>
      </c>
      <c r="F15060" s="161" t="inlineStr">
        <is>
          <t>pefa_pi122_asset_monitoring</t>
        </is>
      </c>
      <c r="G15060" s="161" t="n">
        <v>1</v>
      </c>
      <c r="H15060" s="161" t="inlineStr">
        <is>
          <t>2018</t>
        </is>
      </c>
      <c r="I15060" s="161" t="inlineStr">
        <is>
          <t>assessments_1787749571.csv</t>
        </is>
      </c>
    </row>
    <row r="15061" ht="13" customHeight="1">
      <c r="A15061" s="161" t="inlineStr">
        <is>
          <t>ZWE</t>
        </is>
      </c>
      <c r="B15061" s="161" t="inlineStr">
        <is>
          <t>Zimbabwe</t>
        </is>
      </c>
      <c r="C15061" s="161" t="inlineStr">
        <is>
          <t>Sub-Saharan Africa</t>
        </is>
      </c>
      <c r="D15061" s="161" t="inlineStr">
        <is>
          <t>Lower middle income</t>
        </is>
      </c>
      <c r="E15061" s="161" t="b">
        <v>1</v>
      </c>
      <c r="F15061" s="161" t="inlineStr">
        <is>
          <t>climate_pfm_diagnostic_on_record</t>
        </is>
      </c>
      <c r="G15061" s="161" t="n">
        <v>0</v>
      </c>
      <c r="H15061" s="161" t="inlineStr">
        <is>
          <t>2022</t>
        </is>
      </c>
      <c r="I15061" s="161" t="inlineStr">
        <is>
          <t>UNDP-Global-Climate-Public-Finance-Review-2022.pdf (Table 4.2)</t>
        </is>
      </c>
    </row>
    <row r="15062" ht="13" customHeight="1">
      <c r="A15062" s="161" t="inlineStr">
        <is>
          <t>ZWE</t>
        </is>
      </c>
      <c r="B15062" s="161" t="inlineStr">
        <is>
          <t>Zimbabwe</t>
        </is>
      </c>
      <c r="C15062" s="161" t="inlineStr">
        <is>
          <t>Sub-Saharan Africa</t>
        </is>
      </c>
      <c r="D15062" s="161" t="inlineStr">
        <is>
          <t>Lower middle income</t>
        </is>
      </c>
      <c r="E15062" s="161" t="b">
        <v>1</v>
      </c>
      <c r="F15062" s="161" t="inlineStr">
        <is>
          <t>ids_official_private_rate_spread_pp</t>
        </is>
      </c>
      <c r="G15062" s="161" t="n">
        <v>-4.071</v>
      </c>
      <c r="H15062" s="161" t="inlineStr">
        <is>
          <t>2023</t>
        </is>
      </c>
      <c r="I15062" s="161" t="inlineStr">
        <is>
          <t>P_Data_Extract_From_International_Debt_Statistics__2_.xlsx</t>
        </is>
      </c>
    </row>
    <row r="15063" ht="13" customHeight="1">
      <c r="A15063" s="161" t="inlineStr">
        <is>
          <t>ZWE</t>
        </is>
      </c>
      <c r="B15063" s="161" t="inlineStr">
        <is>
          <t>Zimbabwe</t>
        </is>
      </c>
      <c r="C15063" s="161" t="inlineStr">
        <is>
          <t>Sub-Saharan Africa</t>
        </is>
      </c>
      <c r="D15063" s="161" t="inlineStr">
        <is>
          <t>Lower middle income</t>
        </is>
      </c>
      <c r="E15063" s="161" t="b">
        <v>1</v>
      </c>
      <c r="F15063" s="161" t="inlineStr">
        <is>
          <t>ids_private_creditor_rate_pct</t>
        </is>
      </c>
      <c r="G15063" s="161" t="n">
        <v>5</v>
      </c>
      <c r="H15063" s="161" t="inlineStr">
        <is>
          <t>2016</t>
        </is>
      </c>
      <c r="I15063" s="161" t="inlineStr">
        <is>
          <t>P_Data_Extract_From_International_Debt_Statistics__2_.xlsx</t>
        </is>
      </c>
    </row>
    <row r="15064" ht="13" customHeight="1">
      <c r="A15064" s="161" t="inlineStr">
        <is>
          <t>ZWE</t>
        </is>
      </c>
      <c r="B15064" s="161" t="inlineStr">
        <is>
          <t>Zimbabwe</t>
        </is>
      </c>
      <c r="C15064" s="161" t="inlineStr">
        <is>
          <t>Sub-Saharan Africa</t>
        </is>
      </c>
      <c r="D15064" s="161" t="inlineStr">
        <is>
          <t>Lower middle income</t>
        </is>
      </c>
      <c r="E15064" s="161" t="b">
        <v>1</v>
      </c>
      <c r="F15064" s="161" t="inlineStr">
        <is>
          <t>ids_avg_maturity_years</t>
        </is>
      </c>
      <c r="G15064" s="161" t="n">
        <v>9.260999999999999</v>
      </c>
      <c r="H15064" s="161" t="inlineStr">
        <is>
          <t>2023</t>
        </is>
      </c>
      <c r="I15064" s="161" t="inlineStr">
        <is>
          <t>P_Data_Extract_From_International_Debt_Statistics__2_.xlsx</t>
        </is>
      </c>
    </row>
    <row r="15065" ht="13" customHeight="1">
      <c r="A15065" s="161" t="inlineStr">
        <is>
          <t>ZWE</t>
        </is>
      </c>
      <c r="B15065" s="161" t="inlineStr">
        <is>
          <t>Zimbabwe</t>
        </is>
      </c>
      <c r="C15065" s="161" t="inlineStr">
        <is>
          <t>Sub-Saharan Africa</t>
        </is>
      </c>
      <c r="D15065" s="161" t="inlineStr">
        <is>
          <t>Lower middle income</t>
        </is>
      </c>
      <c r="E15065" s="161" t="b">
        <v>1</v>
      </c>
      <c r="F15065" s="161" t="inlineStr">
        <is>
          <t>mitigation_finance_received_pct_gdp</t>
        </is>
      </c>
      <c r="G15065" s="161" t="n">
        <v>0.285</v>
      </c>
      <c r="H15065" s="161" t="inlineStr">
        <is>
          <t>2024</t>
        </is>
      </c>
      <c r="I15065" s="161" t="inlineStr">
        <is>
          <t>CRDF-RP_2024.xlsx + WEO</t>
        </is>
      </c>
    </row>
    <row r="15066" ht="13" customHeight="1">
      <c r="A15066" s="161" t="inlineStr">
        <is>
          <t>ZWE</t>
        </is>
      </c>
      <c r="B15066" s="161" t="inlineStr">
        <is>
          <t>Zimbabwe</t>
        </is>
      </c>
      <c r="C15066" s="161" t="inlineStr">
        <is>
          <t>Sub-Saharan Africa</t>
        </is>
      </c>
      <c r="D15066" s="161" t="inlineStr">
        <is>
          <t>Lower middle income</t>
        </is>
      </c>
      <c r="E15066" s="161" t="b">
        <v>1</v>
      </c>
      <c r="F15066" s="161" t="inlineStr">
        <is>
          <t>ids_multilateral_share_pct</t>
        </is>
      </c>
      <c r="G15066" s="161" t="n">
        <v>33.814</v>
      </c>
      <c r="H15066" s="161" t="inlineStr">
        <is>
          <t>2024</t>
        </is>
      </c>
      <c r="I15066" s="161" t="inlineStr">
        <is>
          <t>P_Data_Extract_From_International_Debt_Statistics__2_.xlsx</t>
        </is>
      </c>
    </row>
    <row r="15067" ht="13" customHeight="1">
      <c r="A15067" s="161" t="inlineStr">
        <is>
          <t>ZWE</t>
        </is>
      </c>
      <c r="B15067" s="161" t="inlineStr">
        <is>
          <t>Zimbabwe</t>
        </is>
      </c>
      <c r="C15067" s="161" t="inlineStr">
        <is>
          <t>Sub-Saharan Africa</t>
        </is>
      </c>
      <c r="D15067" s="161" t="inlineStr">
        <is>
          <t>Lower middle income</t>
        </is>
      </c>
      <c r="E15067" s="161" t="b">
        <v>1</v>
      </c>
      <c r="F15067" s="161" t="inlineStr">
        <is>
          <t>ids_private_creditor_share_pct</t>
        </is>
      </c>
      <c r="G15067" s="161" t="n">
        <v>8.800000000000001</v>
      </c>
      <c r="H15067" s="161" t="inlineStr">
        <is>
          <t>2024</t>
        </is>
      </c>
      <c r="I15067" s="161" t="inlineStr">
        <is>
          <t>P_Data_Extract_From_International_Debt_Statistics__2_.xlsx</t>
        </is>
      </c>
    </row>
    <row r="15068" ht="13" customHeight="1">
      <c r="A15068" s="161" t="inlineStr">
        <is>
          <t>ZWE</t>
        </is>
      </c>
      <c r="B15068" s="161" t="inlineStr">
        <is>
          <t>Zimbabwe</t>
        </is>
      </c>
      <c r="C15068" s="161" t="inlineStr">
        <is>
          <t>Sub-Saharan Africa</t>
        </is>
      </c>
      <c r="D15068" s="161" t="inlineStr">
        <is>
          <t>Lower middle income</t>
        </is>
      </c>
      <c r="E15068" s="161" t="b">
        <v>1</v>
      </c>
      <c r="F15068" s="161" t="inlineStr">
        <is>
          <t>ids_usd_share_ppg_debt_pct</t>
        </is>
      </c>
      <c r="G15068" s="161" t="n">
        <v>50.715</v>
      </c>
      <c r="H15068" s="161" t="inlineStr">
        <is>
          <t>2024</t>
        </is>
      </c>
      <c r="I15068" s="161" t="inlineStr">
        <is>
          <t>P_Data_Extract_From_International_Debt_Statistics__2_.xlsx</t>
        </is>
      </c>
    </row>
    <row r="15069" ht="13" customHeight="1">
      <c r="A15069" s="161" t="inlineStr">
        <is>
          <t>ZWE</t>
        </is>
      </c>
      <c r="B15069" s="161" t="inlineStr">
        <is>
          <t>Zimbabwe</t>
        </is>
      </c>
      <c r="C15069" s="161" t="inlineStr">
        <is>
          <t>Sub-Saharan Africa</t>
        </is>
      </c>
      <c r="D15069" s="161" t="inlineStr">
        <is>
          <t>Lower middle income</t>
        </is>
      </c>
      <c r="E15069" s="161" t="b">
        <v>1</v>
      </c>
      <c r="F15069" s="161" t="inlineStr">
        <is>
          <t>pefa_pi103_contingent_liabilities</t>
        </is>
      </c>
      <c r="G15069" s="161" t="n">
        <v>1</v>
      </c>
      <c r="H15069" s="161" t="inlineStr">
        <is>
          <t>2018</t>
        </is>
      </c>
      <c r="I15069" s="161" t="inlineStr">
        <is>
          <t>assessments_1787749571.csv</t>
        </is>
      </c>
    </row>
    <row r="15070" ht="13" customHeight="1">
      <c r="A15070" s="161" t="inlineStr">
        <is>
          <t>ZWE</t>
        </is>
      </c>
      <c r="B15070" s="161" t="inlineStr">
        <is>
          <t>Zimbabwe</t>
        </is>
      </c>
      <c r="C15070" s="161" t="inlineStr">
        <is>
          <t>Sub-Saharan Africa</t>
        </is>
      </c>
      <c r="D15070" s="161" t="inlineStr">
        <is>
          <t>Lower middle income</t>
        </is>
      </c>
      <c r="E15070" s="161" t="b">
        <v>1</v>
      </c>
      <c r="F15070" s="161" t="inlineStr">
        <is>
          <t>ppi_commitments_pct_gdp</t>
        </is>
      </c>
      <c r="G15070" s="161" t="n">
        <v>0.256</v>
      </c>
      <c r="H15070" s="161" t="inlineStr">
        <is>
          <t>2020-2024 avg</t>
        </is>
      </c>
      <c r="I15070" s="161" t="inlineStr">
        <is>
          <t>2024-PPI-Full-DTA.dta + WEO</t>
        </is>
      </c>
    </row>
    <row r="15071" ht="13" customHeight="1">
      <c r="A15071" s="161" t="inlineStr">
        <is>
          <t>ZWE</t>
        </is>
      </c>
      <c r="B15071" s="161" t="inlineStr">
        <is>
          <t>Zimbabwe</t>
        </is>
      </c>
      <c r="C15071" s="161" t="inlineStr">
        <is>
          <t>Sub-Saharan Africa</t>
        </is>
      </c>
      <c r="D15071" s="161" t="inlineStr">
        <is>
          <t>Lower middle income</t>
        </is>
      </c>
      <c r="E15071" s="161" t="b">
        <v>1</v>
      </c>
      <c r="F15071" s="161" t="inlineStr">
        <is>
          <t>excise_revenue_pct_of_revenue</t>
        </is>
      </c>
      <c r="G15071" s="161" t="n">
        <v>17.065</v>
      </c>
      <c r="H15071" s="161" t="inlineStr">
        <is>
          <t>2024</t>
        </is>
      </c>
      <c r="I15071" s="161" t="inlineStr">
        <is>
          <t>world-imf2026.xlsx</t>
        </is>
      </c>
    </row>
    <row r="15072" ht="13" customHeight="1">
      <c r="A15072" s="161" t="inlineStr">
        <is>
          <t>ZWE</t>
        </is>
      </c>
      <c r="B15072" s="161" t="inlineStr">
        <is>
          <t>Zimbabwe</t>
        </is>
      </c>
      <c r="C15072" s="161" t="inlineStr">
        <is>
          <t>Sub-Saharan Africa</t>
        </is>
      </c>
      <c r="D15072" s="161" t="inlineStr">
        <is>
          <t>Lower middle income</t>
        </is>
      </c>
      <c r="E15072" s="161" t="b">
        <v>1</v>
      </c>
      <c r="F15072" s="161" t="inlineStr">
        <is>
          <t>ff_subsidy_total_pct_gdp</t>
        </is>
      </c>
      <c r="G15072" s="161" t="n">
        <v>3.342</v>
      </c>
      <c r="H15072" s="161" t="inlineStr">
        <is>
          <t>2024</t>
        </is>
      </c>
      <c r="I15072" s="161" t="inlineStr">
        <is>
          <t>imffossilfuelsubsidiesdata.xlsb + WEO</t>
        </is>
      </c>
    </row>
    <row r="15073" ht="13" customHeight="1">
      <c r="A15073" s="161" t="inlineStr">
        <is>
          <t>ZWE</t>
        </is>
      </c>
      <c r="B15073" s="161" t="inlineStr">
        <is>
          <t>Zimbabwe</t>
        </is>
      </c>
      <c r="C15073" s="161" t="inlineStr">
        <is>
          <t>Sub-Saharan Africa</t>
        </is>
      </c>
      <c r="D15073" s="161" t="inlineStr">
        <is>
          <t>Lower middle income</t>
        </is>
      </c>
      <c r="E15073" s="161" t="b">
        <v>1</v>
      </c>
      <c r="F15073" s="161" t="inlineStr">
        <is>
          <t>ff_subsidy_explicit_pct_gdp</t>
        </is>
      </c>
      <c r="G15073" s="161" t="n">
        <v>1.08</v>
      </c>
      <c r="H15073" s="161" t="inlineStr">
        <is>
          <t>2024</t>
        </is>
      </c>
      <c r="I15073" s="161" t="inlineStr">
        <is>
          <t>imffossilfuelsubsidiesdata.xlsb</t>
        </is>
      </c>
    </row>
    <row r="15074" ht="13" customHeight="1">
      <c r="A15074" s="161" t="inlineStr">
        <is>
          <t>ZWE</t>
        </is>
      </c>
      <c r="B15074" s="161" t="inlineStr">
        <is>
          <t>Zimbabwe</t>
        </is>
      </c>
      <c r="C15074" s="161" t="inlineStr">
        <is>
          <t>Sub-Saharan Africa</t>
        </is>
      </c>
      <c r="D15074" s="161" t="inlineStr">
        <is>
          <t>Lower middle income</t>
        </is>
      </c>
      <c r="E15074" s="161" t="b">
        <v>1</v>
      </c>
      <c r="F15074" s="161" t="inlineStr">
        <is>
          <t>ff_subsidy_implicit_pct_gdp</t>
        </is>
      </c>
      <c r="G15074" s="161" t="n">
        <v>2.262</v>
      </c>
      <c r="H15074" s="161" t="inlineStr">
        <is>
          <t>2024</t>
        </is>
      </c>
      <c r="I15074" s="161" t="inlineStr">
        <is>
          <t>imffossilfuelsubsidiesdata.xlsb</t>
        </is>
      </c>
    </row>
    <row r="15075" ht="13" customHeight="1">
      <c r="A15075" s="161" t="inlineStr">
        <is>
          <t>ZWE</t>
        </is>
      </c>
      <c r="B15075" s="161" t="inlineStr">
        <is>
          <t>Zimbabwe</t>
        </is>
      </c>
      <c r="C15075" s="161" t="inlineStr">
        <is>
          <t>Sub-Saharan Africa</t>
        </is>
      </c>
      <c r="D15075" s="161" t="inlineStr">
        <is>
          <t>Lower middle income</t>
        </is>
      </c>
      <c r="E15075" s="161" t="b">
        <v>1</v>
      </c>
      <c r="F15075" s="161" t="inlineStr">
        <is>
          <t>env_protection_pct_of_expenditure</t>
        </is>
      </c>
      <c r="G15075" s="161" t="n">
        <v>0.272</v>
      </c>
      <c r="H15075" s="161" t="inlineStr">
        <is>
          <t>2022</t>
        </is>
      </c>
      <c r="I15075" s="161" t="inlineStr">
        <is>
          <t>WB_BOOST_WIDEF.csv</t>
        </is>
      </c>
    </row>
    <row r="15076" ht="13" customHeight="1">
      <c r="A15076" s="161" t="inlineStr">
        <is>
          <t>ZWE</t>
        </is>
      </c>
      <c r="B15076" s="161" t="inlineStr">
        <is>
          <t>Zimbabwe</t>
        </is>
      </c>
      <c r="C15076" s="161" t="inlineStr">
        <is>
          <t>Sub-Saharan Africa</t>
        </is>
      </c>
      <c r="D15076" s="161" t="inlineStr">
        <is>
          <t>Lower middle income</t>
        </is>
      </c>
      <c r="E15076" s="161" t="b">
        <v>1</v>
      </c>
      <c r="F15076" s="161" t="inlineStr">
        <is>
          <t>net_fuel_trade_pct_merch</t>
        </is>
      </c>
      <c r="G15076" s="161" t="n">
        <v>-18.215</v>
      </c>
      <c r="H15076" s="161" t="inlineStr">
        <is>
          <t>2024</t>
        </is>
      </c>
      <c r="I15076" s="161" t="inlineStr">
        <is>
          <t>WDI TX.VAL.FUEL.ZS.UN less TM.VAL.FUEL.ZS.UN</t>
        </is>
      </c>
    </row>
    <row r="15077" ht="13" customHeight="1">
      <c r="A15077" s="161" t="inlineStr">
        <is>
          <t>ZWE</t>
        </is>
      </c>
      <c r="B15077" s="161" t="inlineStr">
        <is>
          <t>Zimbabwe</t>
        </is>
      </c>
      <c r="C15077" s="161" t="inlineStr">
        <is>
          <t>Sub-Saharan Africa</t>
        </is>
      </c>
      <c r="D15077" s="161" t="inlineStr">
        <is>
          <t>Lower middle income</t>
        </is>
      </c>
      <c r="E15077" s="161" t="b">
        <v>1</v>
      </c>
      <c r="F15077" s="161" t="inlineStr">
        <is>
          <t>fuel_exports_pct_merch</t>
        </is>
      </c>
      <c r="G15077" s="161" t="n">
        <v>2.911</v>
      </c>
      <c r="H15077" s="161" t="inlineStr">
        <is>
          <t>2024</t>
        </is>
      </c>
      <c r="I15077" s="161" t="inlineStr">
        <is>
          <t>API_TX_VAL_FUEL_ZS_UN_DS2_en_csv_v2_33055.zip</t>
        </is>
      </c>
    </row>
    <row r="15078" ht="13" customHeight="1">
      <c r="A15078" s="161" t="inlineStr">
        <is>
          <t>ZWE</t>
        </is>
      </c>
      <c r="B15078" s="161" t="inlineStr">
        <is>
          <t>Zimbabwe</t>
        </is>
      </c>
      <c r="C15078" s="161" t="inlineStr">
        <is>
          <t>Sub-Saharan Africa</t>
        </is>
      </c>
      <c r="D15078" s="161" t="inlineStr">
        <is>
          <t>Lower middle income</t>
        </is>
      </c>
      <c r="E15078" s="161" t="b">
        <v>1</v>
      </c>
      <c r="F15078" s="161" t="inlineStr">
        <is>
          <t>fuel_imports_pct_merch</t>
        </is>
      </c>
      <c r="G15078" s="161" t="n">
        <v>21.126</v>
      </c>
      <c r="H15078" s="161" t="inlineStr">
        <is>
          <t>2024</t>
        </is>
      </c>
      <c r="I15078" s="161" t="inlineStr">
        <is>
          <t>API_TM_VAL_FUEL_ZS_UN_DS2_en_csv_v2_36140.zip</t>
        </is>
      </c>
    </row>
    <row r="15079" ht="13" customHeight="1">
      <c r="A15079" s="161" t="inlineStr">
        <is>
          <t>ZWE</t>
        </is>
      </c>
      <c r="B15079" s="161" t="inlineStr">
        <is>
          <t>Zimbabwe</t>
        </is>
      </c>
      <c r="C15079" s="161" t="inlineStr">
        <is>
          <t>Sub-Saharan Africa</t>
        </is>
      </c>
      <c r="D15079" s="161" t="inlineStr">
        <is>
          <t>Lower middle income</t>
        </is>
      </c>
      <c r="E15079" s="161" t="b">
        <v>1</v>
      </c>
      <c r="F15079" s="161" t="inlineStr">
        <is>
          <t>energy_import_dep_pct</t>
        </is>
      </c>
      <c r="G15079" s="161" t="n">
        <v>16.976</v>
      </c>
      <c r="H15079" s="161" t="inlineStr">
        <is>
          <t>2022</t>
        </is>
      </c>
      <c r="I15079" s="161" t="inlineStr">
        <is>
          <t>API_EG_IMP_CONS_ZS_DS2_en_csv_v2_160768.zip</t>
        </is>
      </c>
    </row>
    <row r="15080" ht="13" customHeight="1">
      <c r="A15080" s="161" t="inlineStr">
        <is>
          <t>ZWE</t>
        </is>
      </c>
      <c r="B15080" s="161" t="inlineStr">
        <is>
          <t>Zimbabwe</t>
        </is>
      </c>
      <c r="C15080" s="161" t="inlineStr">
        <is>
          <t>Sub-Saharan Africa</t>
        </is>
      </c>
      <c r="D15080" s="161" t="inlineStr">
        <is>
          <t>Lower middle income</t>
        </is>
      </c>
      <c r="E15080" s="161" t="b">
        <v>1</v>
      </c>
      <c r="F15080" s="161" t="inlineStr">
        <is>
          <t>fossil_rents_total_pct_gdp</t>
        </is>
      </c>
      <c r="G15080" s="161" t="n">
        <v>0.3379999999999999</v>
      </c>
      <c r="H15080" s="161" t="inlineStr">
        <is>
          <t>2021</t>
        </is>
      </c>
      <c r="I15080" s="161" t="inlineStr">
        <is>
          <t>WDI NY.GDP.PETR+NGAS+COAL.RT.ZS</t>
        </is>
      </c>
    </row>
    <row r="15081" ht="13" customHeight="1">
      <c r="A15081" s="161" t="inlineStr">
        <is>
          <t>ZWE</t>
        </is>
      </c>
      <c r="B15081" s="161" t="inlineStr">
        <is>
          <t>Zimbabwe</t>
        </is>
      </c>
      <c r="C15081" s="161" t="inlineStr">
        <is>
          <t>Sub-Saharan Africa</t>
        </is>
      </c>
      <c r="D15081" s="161" t="inlineStr">
        <is>
          <t>Lower middle income</t>
        </is>
      </c>
      <c r="E15081" s="161" t="b">
        <v>1</v>
      </c>
      <c r="F15081" s="161" t="inlineStr">
        <is>
          <t>oil_rents_pct_gdp</t>
        </is>
      </c>
      <c r="G15081" s="161" t="n">
        <v>0.048</v>
      </c>
      <c r="H15081" s="161" t="inlineStr">
        <is>
          <t>2021</t>
        </is>
      </c>
      <c r="I15081" s="161" t="inlineStr">
        <is>
          <t>API_NY_GDP_PETR_RT_ZS_DS2_en_csv_v2_40227.zip</t>
        </is>
      </c>
    </row>
    <row r="15082" ht="13" customHeight="1">
      <c r="A15082" s="161" t="inlineStr">
        <is>
          <t>ZWE</t>
        </is>
      </c>
      <c r="B15082" s="161" t="inlineStr">
        <is>
          <t>Zimbabwe</t>
        </is>
      </c>
      <c r="C15082" s="161" t="inlineStr">
        <is>
          <t>Sub-Saharan Africa</t>
        </is>
      </c>
      <c r="D15082" s="161" t="inlineStr">
        <is>
          <t>Lower middle income</t>
        </is>
      </c>
      <c r="E15082" s="161" t="b">
        <v>1</v>
      </c>
      <c r="F15082" s="161" t="inlineStr">
        <is>
          <t>gas_rents_pct_gdp</t>
        </is>
      </c>
      <c r="G15082" s="161" t="n">
        <v>0</v>
      </c>
      <c r="H15082" s="161" t="inlineStr">
        <is>
          <t>2021</t>
        </is>
      </c>
      <c r="I15082" s="161" t="inlineStr">
        <is>
          <t>API_NY_GDP_NGAS_RT_ZS_DS2_en_csv_v2_35861.zip</t>
        </is>
      </c>
    </row>
    <row r="15083" ht="13" customHeight="1">
      <c r="A15083" s="161" t="inlineStr">
        <is>
          <t>ZWE</t>
        </is>
      </c>
      <c r="B15083" s="161" t="inlineStr">
        <is>
          <t>Zimbabwe</t>
        </is>
      </c>
      <c r="C15083" s="161" t="inlineStr">
        <is>
          <t>Sub-Saharan Africa</t>
        </is>
      </c>
      <c r="D15083" s="161" t="inlineStr">
        <is>
          <t>Lower middle income</t>
        </is>
      </c>
      <c r="E15083" s="161" t="b">
        <v>1</v>
      </c>
      <c r="F15083" s="161" t="inlineStr">
        <is>
          <t>coal_rents_pct_gdp</t>
        </is>
      </c>
      <c r="G15083" s="161" t="n">
        <v>0.29</v>
      </c>
      <c r="H15083" s="161" t="inlineStr">
        <is>
          <t>2021</t>
        </is>
      </c>
      <c r="I15083" s="161" t="inlineStr">
        <is>
          <t>API_NY_GDP_COAL_RT_ZS_DS2_en_csv_v2_35370.zip</t>
        </is>
      </c>
    </row>
    <row r="15084" ht="13" customHeight="1">
      <c r="A15084" s="161" t="inlineStr">
        <is>
          <t>ZWE</t>
        </is>
      </c>
      <c r="B15084" s="161" t="inlineStr">
        <is>
          <t>Zimbabwe</t>
        </is>
      </c>
      <c r="C15084" s="161" t="inlineStr">
        <is>
          <t>Sub-Saharan Africa</t>
        </is>
      </c>
      <c r="D15084" s="161" t="inlineStr">
        <is>
          <t>Lower middle income</t>
        </is>
      </c>
      <c r="E15084" s="161" t="b">
        <v>1</v>
      </c>
      <c r="F15084" s="161" t="inlineStr">
        <is>
          <t>other_fossil_gen_share_pct</t>
        </is>
      </c>
      <c r="G15084" s="161" t="n">
        <v>0</v>
      </c>
      <c r="H15084" s="161" t="inlineStr">
        <is>
          <t>2024</t>
        </is>
      </c>
      <c r="I15084" s="161" t="inlineStr">
        <is>
          <t>release_generation_yearly_global.csv</t>
        </is>
      </c>
    </row>
    <row r="15085" ht="13" customHeight="1">
      <c r="A15085" s="161" t="inlineStr">
        <is>
          <t>ZWE</t>
        </is>
      </c>
      <c r="B15085" s="161" t="inlineStr">
        <is>
          <t>Zimbabwe</t>
        </is>
      </c>
      <c r="C15085" s="161" t="inlineStr">
        <is>
          <t>Sub-Saharan Africa</t>
        </is>
      </c>
      <c r="D15085" s="161" t="inlineStr">
        <is>
          <t>Lower middle income</t>
        </is>
      </c>
      <c r="E15085" s="161" t="b">
        <v>1</v>
      </c>
      <c r="F15085" s="161" t="inlineStr">
        <is>
          <t>renewable_share_electricity_pct</t>
        </is>
      </c>
      <c r="G15085" s="161" t="n">
        <v>74.44499999999999</v>
      </c>
      <c r="H15085" s="161" t="inlineStr">
        <is>
          <t>2024</t>
        </is>
      </c>
      <c r="I15085" s="161" t="inlineStr">
        <is>
          <t>imffossilfuelsubsidiesdata.xlsb</t>
        </is>
      </c>
    </row>
    <row r="15086" ht="13" customHeight="1">
      <c r="A15086" s="161" t="inlineStr">
        <is>
          <t>ZWE</t>
        </is>
      </c>
      <c r="B15086" s="161" t="inlineStr">
        <is>
          <t>Zimbabwe</t>
        </is>
      </c>
      <c r="C15086" s="161" t="inlineStr">
        <is>
          <t>Sub-Saharan Africa</t>
        </is>
      </c>
      <c r="D15086" s="161" t="inlineStr">
        <is>
          <t>Lower middle income</t>
        </is>
      </c>
      <c r="E15086" s="161" t="b">
        <v>1</v>
      </c>
      <c r="F15086" s="161" t="inlineStr">
        <is>
          <t>re_share_change_pp</t>
        </is>
      </c>
      <c r="G15086" s="161" t="n">
        <v>0.959</v>
      </c>
      <c r="H15086" s="161" t="inlineStr">
        <is>
          <t>2024</t>
        </is>
      </c>
      <c r="I15086" s="161" t="inlineStr">
        <is>
          <t>release_generation_yearly_global.csv</t>
        </is>
      </c>
    </row>
    <row r="15087" ht="13" customHeight="1">
      <c r="A15087" s="161" t="inlineStr">
        <is>
          <t>ZWE</t>
        </is>
      </c>
      <c r="B15087" s="161" t="inlineStr">
        <is>
          <t>Zimbabwe</t>
        </is>
      </c>
      <c r="C15087" s="161" t="inlineStr">
        <is>
          <t>Sub-Saharan Africa</t>
        </is>
      </c>
      <c r="D15087" s="161" t="inlineStr">
        <is>
          <t>Lower middle income</t>
        </is>
      </c>
      <c r="E15087" s="161" t="b">
        <v>1</v>
      </c>
      <c r="F15087" s="161" t="inlineStr">
        <is>
          <t>re_capacity_growth_pct</t>
        </is>
      </c>
      <c r="G15087" s="161" t="n">
        <v>4.065</v>
      </c>
      <c r="H15087" s="161" t="inlineStr">
        <is>
          <t>2024</t>
        </is>
      </c>
      <c r="I15087" s="161" t="inlineStr">
        <is>
          <t>release_generation_yearly_global.csv</t>
        </is>
      </c>
    </row>
    <row r="15088" ht="13" customHeight="1">
      <c r="A15088" s="161" t="inlineStr">
        <is>
          <t>ZWE</t>
        </is>
      </c>
      <c r="B15088" s="161" t="inlineStr">
        <is>
          <t>Zimbabwe</t>
        </is>
      </c>
      <c r="C15088" s="161" t="inlineStr">
        <is>
          <t>Sub-Saharan Africa</t>
        </is>
      </c>
      <c r="D15088" s="161" t="inlineStr">
        <is>
          <t>Lower middle income</t>
        </is>
      </c>
      <c r="E15088" s="161" t="b">
        <v>1</v>
      </c>
      <c r="F15088" s="161" t="inlineStr">
        <is>
          <t>inn_total_inv_2030_pct_gdp</t>
        </is>
      </c>
      <c r="G15088" s="161" t="n">
        <v>6.09048975138846</v>
      </c>
      <c r="H15088" s="161" t="inlineStr">
        <is>
          <t>2030</t>
        </is>
      </c>
      <c r="I15088" s="161" t="inlineStr">
        <is>
          <t>Mitigation_Investment_Needs_v1.1.xlsx (InvestmentNeeds v1.1, model output)</t>
        </is>
      </c>
    </row>
    <row r="15089" ht="13" customHeight="1">
      <c r="A15089" s="161" t="inlineStr">
        <is>
          <t>ZWE</t>
        </is>
      </c>
      <c r="B15089" s="161" t="inlineStr">
        <is>
          <t>Zimbabwe</t>
        </is>
      </c>
      <c r="C15089" s="161" t="inlineStr">
        <is>
          <t>Sub-Saharan Africa</t>
        </is>
      </c>
      <c r="D15089" s="161" t="inlineStr">
        <is>
          <t>Lower middle income</t>
        </is>
      </c>
      <c r="E15089" s="161" t="b">
        <v>1</v>
      </c>
      <c r="F15089" s="161" t="inlineStr">
        <is>
          <t>inn_incr_inv_2030_pct_gdp</t>
        </is>
      </c>
      <c r="G15089" s="161" t="n">
        <v>1.46171754033323</v>
      </c>
      <c r="H15089" s="161" t="inlineStr">
        <is>
          <t>2030</t>
        </is>
      </c>
      <c r="I15089" s="161" t="inlineStr">
        <is>
          <t>Mitigation_Investment_Needs_v1.1.xlsx (InvestmentNeeds v1.1, model output)</t>
        </is>
      </c>
    </row>
    <row r="15090" ht="13" customHeight="1">
      <c r="A15090" s="161" t="inlineStr">
        <is>
          <t>ZWE</t>
        </is>
      </c>
      <c r="B15090" s="161" t="inlineStr">
        <is>
          <t>Zimbabwe</t>
        </is>
      </c>
      <c r="C15090" s="161" t="inlineStr">
        <is>
          <t>Sub-Saharan Africa</t>
        </is>
      </c>
      <c r="D15090" s="161" t="inlineStr">
        <is>
          <t>Lower middle income</t>
        </is>
      </c>
      <c r="E15090" s="161" t="b">
        <v>1</v>
      </c>
      <c r="F15090" s="161" t="inlineStr">
        <is>
          <t>inn_incr_inv_gen_2030_pct_gdp</t>
        </is>
      </c>
      <c r="G15090" s="161" t="n">
        <v>0.2917226978039123</v>
      </c>
      <c r="H15090" s="161" t="inlineStr">
        <is>
          <t>2030</t>
        </is>
      </c>
      <c r="I15090" s="161" t="inlineStr">
        <is>
          <t>Mitigation_Investment_Needs_v1.1.xlsx (InvestmentNeeds v1.1, model output)</t>
        </is>
      </c>
    </row>
    <row r="15091" ht="13" customHeight="1">
      <c r="A15091" s="161" t="inlineStr">
        <is>
          <t>ZWE</t>
        </is>
      </c>
      <c r="B15091" s="161" t="inlineStr">
        <is>
          <t>Zimbabwe</t>
        </is>
      </c>
      <c r="C15091" s="161" t="inlineStr">
        <is>
          <t>Sub-Saharan Africa</t>
        </is>
      </c>
      <c r="D15091" s="161" t="inlineStr">
        <is>
          <t>Lower middle income</t>
        </is>
      </c>
      <c r="E15091" s="161" t="b">
        <v>1</v>
      </c>
      <c r="F15091" s="161" t="inlineStr">
        <is>
          <t>inn_incr_inv_grid_2030_pct_gdp</t>
        </is>
      </c>
      <c r="G15091" s="161" t="n">
        <v>0.2000384213512536</v>
      </c>
      <c r="H15091" s="161" t="inlineStr">
        <is>
          <t>2030</t>
        </is>
      </c>
      <c r="I15091" s="161" t="inlineStr">
        <is>
          <t>Mitigation_Investment_Needs_v1.1.xlsx (InvestmentNeeds v1.1, model output)</t>
        </is>
      </c>
    </row>
    <row r="15092" ht="13" customHeight="1">
      <c r="A15092" s="161" t="inlineStr">
        <is>
          <t>ZWE</t>
        </is>
      </c>
      <c r="B15092" s="161" t="inlineStr">
        <is>
          <t>Zimbabwe</t>
        </is>
      </c>
      <c r="C15092" s="161" t="inlineStr">
        <is>
          <t>Sub-Saharan Africa</t>
        </is>
      </c>
      <c r="D15092" s="161" t="inlineStr">
        <is>
          <t>Lower middle income</t>
        </is>
      </c>
      <c r="E15092" s="161" t="b">
        <v>1</v>
      </c>
      <c r="F15092" s="161" t="inlineStr">
        <is>
          <t>inn_incr_inv_trn_2030_pct_gdp</t>
        </is>
      </c>
      <c r="G15092" s="161" t="n">
        <v>0.1200133325043977</v>
      </c>
      <c r="H15092" s="161" t="inlineStr">
        <is>
          <t>2030</t>
        </is>
      </c>
      <c r="I15092" s="161" t="inlineStr">
        <is>
          <t>Mitigation_Investment_Needs_v1.1.xlsx (InvestmentNeeds v1.1, model output)</t>
        </is>
      </c>
    </row>
    <row r="15093" ht="13" customHeight="1">
      <c r="A15093" s="161" t="inlineStr">
        <is>
          <t>ZWE</t>
        </is>
      </c>
      <c r="B15093" s="161" t="inlineStr">
        <is>
          <t>Zimbabwe</t>
        </is>
      </c>
      <c r="C15093" s="161" t="inlineStr">
        <is>
          <t>Sub-Saharan Africa</t>
        </is>
      </c>
      <c r="D15093" s="161" t="inlineStr">
        <is>
          <t>Lower middle income</t>
        </is>
      </c>
      <c r="E15093" s="161" t="b">
        <v>1</v>
      </c>
      <c r="F15093" s="161" t="inlineStr">
        <is>
          <t>inn_incr_inv_bld_2030_pct_gdp</t>
        </is>
      </c>
      <c r="G15093" s="161" t="n">
        <v>0.0801843693846631</v>
      </c>
      <c r="H15093" s="161" t="inlineStr">
        <is>
          <t>2030</t>
        </is>
      </c>
      <c r="I15093" s="161" t="inlineStr">
        <is>
          <t>Mitigation_Investment_Needs_v1.1.xlsx (InvestmentNeeds v1.1, model output)</t>
        </is>
      </c>
    </row>
    <row r="15094" ht="13" customHeight="1">
      <c r="A15094" s="161" t="inlineStr">
        <is>
          <t>ZWE</t>
        </is>
      </c>
      <c r="B15094" s="161" t="inlineStr">
        <is>
          <t>Zimbabwe</t>
        </is>
      </c>
      <c r="C15094" s="161" t="inlineStr">
        <is>
          <t>Sub-Saharan Africa</t>
        </is>
      </c>
      <c r="D15094" s="161" t="inlineStr">
        <is>
          <t>Lower middle income</t>
        </is>
      </c>
      <c r="E15094" s="161" t="b">
        <v>1</v>
      </c>
      <c r="F15094" s="161" t="inlineStr">
        <is>
          <t>inn_incr_inv_ind_2030_pct_gdp</t>
        </is>
      </c>
      <c r="G15094" s="161" t="n">
        <v>0.0420002125478362</v>
      </c>
      <c r="H15094" s="161" t="inlineStr">
        <is>
          <t>2030</t>
        </is>
      </c>
      <c r="I15094" s="161" t="inlineStr">
        <is>
          <t>Mitigation_Investment_Needs_v1.1.xlsx (InvestmentNeeds v1.1, model output)</t>
        </is>
      </c>
    </row>
    <row r="15095" ht="13" customHeight="1">
      <c r="A15095" s="161" t="inlineStr">
        <is>
          <t>ZWE</t>
        </is>
      </c>
      <c r="B15095" s="161" t="inlineStr">
        <is>
          <t>Zimbabwe</t>
        </is>
      </c>
      <c r="C15095" s="161" t="inlineStr">
        <is>
          <t>Sub-Saharan Africa</t>
        </is>
      </c>
      <c r="D15095" s="161" t="inlineStr">
        <is>
          <t>Lower middle income</t>
        </is>
      </c>
      <c r="E15095" s="161" t="b">
        <v>1</v>
      </c>
      <c r="F15095" s="161" t="inlineStr">
        <is>
          <t>inn_incr_inv_fuel_2030_pct_gdp</t>
        </is>
      </c>
      <c r="G15095" s="161" t="n">
        <v>0.0537706272270698</v>
      </c>
      <c r="H15095" s="161" t="inlineStr">
        <is>
          <t>2030</t>
        </is>
      </c>
      <c r="I15095" s="161" t="inlineStr">
        <is>
          <t>Mitigation_Investment_Needs_v1.1.xlsx (InvestmentNeeds v1.1, model output)</t>
        </is>
      </c>
    </row>
    <row r="15096" ht="13" customHeight="1">
      <c r="A15096" s="161" t="inlineStr">
        <is>
          <t>ZWE</t>
        </is>
      </c>
      <c r="B15096" s="161" t="inlineStr">
        <is>
          <t>Zimbabwe</t>
        </is>
      </c>
      <c r="C15096" s="161" t="inlineStr">
        <is>
          <t>Sub-Saharan Africa</t>
        </is>
      </c>
      <c r="D15096" s="161" t="inlineStr">
        <is>
          <t>Lower middle income</t>
        </is>
      </c>
      <c r="E15096" s="161" t="b">
        <v>1</v>
      </c>
      <c r="F15096" s="161" t="inlineStr">
        <is>
          <t>inn_incr_inv_afolu_2030_pct_gdp</t>
        </is>
      </c>
      <c r="G15096" s="161" t="n">
        <v>0.6739878795140989</v>
      </c>
      <c r="H15096" s="161" t="inlineStr">
        <is>
          <t>2030</t>
        </is>
      </c>
      <c r="I15096" s="161" t="inlineStr">
        <is>
          <t>Mitigation_Investment_Needs_v1.1.xlsx (InvestmentNeeds v1.1, model output)</t>
        </is>
      </c>
    </row>
    <row r="15097" ht="13" customHeight="1">
      <c r="A15097" s="161" t="inlineStr">
        <is>
          <t>ZWE</t>
        </is>
      </c>
      <c r="B15097" s="161" t="inlineStr">
        <is>
          <t>Zimbabwe</t>
        </is>
      </c>
      <c r="C15097" s="161" t="inlineStr">
        <is>
          <t>Sub-Saharan Africa</t>
        </is>
      </c>
      <c r="D15097" s="161" t="inlineStr">
        <is>
          <t>Lower middle income</t>
        </is>
      </c>
      <c r="E15097" s="161" t="b">
        <v>1</v>
      </c>
      <c r="F15097" s="161" t="inlineStr">
        <is>
          <t>inn_incr_cost_a_2030_pct_gdp</t>
        </is>
      </c>
      <c r="G15097" s="161" t="n">
        <v>0.137161423426611</v>
      </c>
      <c r="H15097" s="161" t="inlineStr">
        <is>
          <t>2030</t>
        </is>
      </c>
      <c r="I15097" s="161" t="inlineStr">
        <is>
          <t>Mitigation_Investment_Needs_v1.1.xlsx (InvestmentNeeds v1.1, model output)</t>
        </is>
      </c>
    </row>
    <row r="15098" ht="13" customHeight="1">
      <c r="A15098" s="161" t="inlineStr">
        <is>
          <t>ZWE</t>
        </is>
      </c>
      <c r="B15098" s="161" t="inlineStr">
        <is>
          <t>Zimbabwe</t>
        </is>
      </c>
      <c r="C15098" s="161" t="inlineStr">
        <is>
          <t>Sub-Saharan Africa</t>
        </is>
      </c>
      <c r="D15098" s="161" t="inlineStr">
        <is>
          <t>Lower middle income</t>
        </is>
      </c>
      <c r="E15098" s="161" t="b">
        <v>1</v>
      </c>
      <c r="F15098" s="161" t="inlineStr">
        <is>
          <t>inn_incr_cost_b_2030_pct_gdp</t>
        </is>
      </c>
      <c r="G15098" s="161" t="n">
        <v>0.0829658197081575</v>
      </c>
      <c r="H15098" s="161" t="inlineStr">
        <is>
          <t>2030</t>
        </is>
      </c>
      <c r="I15098" s="161" t="inlineStr">
        <is>
          <t>Mitigation_Investment_Needs_v1.1.xlsx (InvestmentNeeds v1.1, model output)</t>
        </is>
      </c>
    </row>
    <row r="15099" ht="13" customHeight="1">
      <c r="A15099" s="161" t="inlineStr">
        <is>
          <t>ZWE</t>
        </is>
      </c>
      <c r="B15099" s="161" t="inlineStr">
        <is>
          <t>Zimbabwe</t>
        </is>
      </c>
      <c r="C15099" s="161" t="inlineStr">
        <is>
          <t>Sub-Saharan Africa</t>
        </is>
      </c>
      <c r="D15099" s="161" t="inlineStr">
        <is>
          <t>Lower middle income</t>
        </is>
      </c>
      <c r="E15099" s="161" t="b">
        <v>1</v>
      </c>
      <c r="F15099" s="161" t="inlineStr">
        <is>
          <t>inn_incr_cost_c_2030_pct_gdp</t>
        </is>
      </c>
      <c r="G15099" s="161" t="n">
        <v>-0.008488779901476401</v>
      </c>
      <c r="H15099" s="161" t="inlineStr">
        <is>
          <t>2030</t>
        </is>
      </c>
      <c r="I15099" s="161" t="inlineStr">
        <is>
          <t>Mitigation_Investment_Needs_v1.1.xlsx (InvestmentNeeds v1.1, model output)</t>
        </is>
      </c>
    </row>
    <row r="15100" ht="13" customHeight="1">
      <c r="A15100" s="161" t="inlineStr">
        <is>
          <t>ZWE</t>
        </is>
      </c>
      <c r="B15100" s="161" t="inlineStr">
        <is>
          <t>Zimbabwe</t>
        </is>
      </c>
      <c r="C15100" s="161" t="inlineStr">
        <is>
          <t>Sub-Saharan Africa</t>
        </is>
      </c>
      <c r="D15100" s="161" t="inlineStr">
        <is>
          <t>Lower middle income</t>
        </is>
      </c>
      <c r="E15100" s="161" t="b">
        <v>1</v>
      </c>
      <c r="F15100" s="161" t="inlineStr">
        <is>
          <t>inn_cost_per_t_b_2030_usd</t>
        </is>
      </c>
      <c r="G15100" s="161" t="n">
        <v>60.1638662930922</v>
      </c>
      <c r="H15100" s="161" t="inlineStr">
        <is>
          <t>2030</t>
        </is>
      </c>
      <c r="I15100" s="161" t="inlineStr">
        <is>
          <t>Mitigation_Investment_Needs_v1.1.xlsx (InvestmentNeeds v1.1, model output)</t>
        </is>
      </c>
    </row>
    <row r="15101" ht="13" customHeight="1">
      <c r="A15101" s="161" t="inlineStr">
        <is>
          <t>ZWE</t>
        </is>
      </c>
      <c r="B15101" s="161" t="inlineStr">
        <is>
          <t>Zimbabwe</t>
        </is>
      </c>
      <c r="C15101" s="161" t="inlineStr">
        <is>
          <t>Sub-Saharan Africa</t>
        </is>
      </c>
      <c r="D15101" s="161" t="inlineStr">
        <is>
          <t>Lower middle income</t>
        </is>
      </c>
      <c r="E15101" s="161" t="b">
        <v>1</v>
      </c>
      <c r="F15101" s="161" t="inlineStr">
        <is>
          <t>inn_coc_penalty_2030_pct_gdp</t>
        </is>
      </c>
      <c r="G15101" s="161" t="n">
        <v>0.2258150154935559</v>
      </c>
      <c r="H15101" s="161" t="inlineStr">
        <is>
          <t>2030</t>
        </is>
      </c>
      <c r="I15101" s="161" t="inlineStr">
        <is>
          <t>Mitigation_Investment_Needs_v1.1.xlsx (InvestmentNeeds v1.1, model output)</t>
        </is>
      </c>
    </row>
    <row r="15102" ht="13" customHeight="1">
      <c r="A15102" s="161" t="inlineStr">
        <is>
          <t>ZWE</t>
        </is>
      </c>
      <c r="B15102" s="161" t="inlineStr">
        <is>
          <t>Zimbabwe</t>
        </is>
      </c>
      <c r="C15102" s="161" t="inlineStr">
        <is>
          <t>Sub-Saharan Africa</t>
        </is>
      </c>
      <c r="D15102" s="161" t="inlineStr">
        <is>
          <t>Lower middle income</t>
        </is>
      </c>
      <c r="E15102" s="161" t="b">
        <v>1</v>
      </c>
      <c r="F15102" s="161" t="inlineStr">
        <is>
          <t>inn_pima_adj_inv_2030_pct_gdp</t>
        </is>
      </c>
      <c r="G15102" s="161" t="n">
        <v>7.43134175867088</v>
      </c>
      <c r="H15102" s="161" t="inlineStr">
        <is>
          <t>2030</t>
        </is>
      </c>
      <c r="I15102" s="161" t="inlineStr">
        <is>
          <t>Mitigation_Investment_Needs_v1.1.xlsx (InvestmentNeeds v1.1, model output)</t>
        </is>
      </c>
    </row>
    <row r="15103" ht="13" customHeight="1">
      <c r="A15103" s="161" t="inlineStr">
        <is>
          <t>ZWE</t>
        </is>
      </c>
      <c r="B15103" s="161" t="inlineStr">
        <is>
          <t>Zimbabwe</t>
        </is>
      </c>
      <c r="C15103" s="161" t="inlineStr">
        <is>
          <t>Sub-Saharan Africa</t>
        </is>
      </c>
      <c r="D15103" s="161" t="inlineStr">
        <is>
          <t>Lower middle income</t>
        </is>
      </c>
      <c r="E15103" s="161" t="b">
        <v>1</v>
      </c>
      <c r="F15103" s="161" t="inlineStr">
        <is>
          <t>nmim_nz_inv_2030_pct_gdp</t>
        </is>
      </c>
      <c r="G15103" s="161" t="n">
        <v>8.279377418661792</v>
      </c>
      <c r="H15103" s="161" t="inlineStr">
        <is>
          <t>2030</t>
        </is>
      </c>
      <c r="I15103" s="161" t="inlineStr">
        <is>
          <t>nmim_summary_v0_2.csv (InvestmentNeeds NMIM v0.2, model output)</t>
        </is>
      </c>
    </row>
    <row r="15104" ht="13" customHeight="1">
      <c r="A15104" s="161" t="inlineStr">
        <is>
          <t>ZWE</t>
        </is>
      </c>
      <c r="B15104" s="161" t="inlineStr">
        <is>
          <t>Zimbabwe</t>
        </is>
      </c>
      <c r="C15104" s="161" t="inlineStr">
        <is>
          <t>Sub-Saharan Africa</t>
        </is>
      </c>
      <c r="D15104" s="161" t="inlineStr">
        <is>
          <t>Lower middle income</t>
        </is>
      </c>
      <c r="E15104" s="161" t="b">
        <v>1</v>
      </c>
      <c r="F15104" s="161" t="inlineStr">
        <is>
          <t>nmim_typ1_2030_pct_gdp</t>
        </is>
      </c>
      <c r="G15104" s="161" t="n">
        <v>5.355010773147977</v>
      </c>
      <c r="H15104" s="161" t="inlineStr">
        <is>
          <t>2030</t>
        </is>
      </c>
      <c r="I15104" s="161" t="inlineStr">
        <is>
          <t>nmim_summary_v0_2.csv (InvestmentNeeds NMIM v0.2, model output)</t>
        </is>
      </c>
    </row>
    <row r="15105" ht="13" customHeight="1">
      <c r="A15105" s="161" t="inlineStr">
        <is>
          <t>ZWE</t>
        </is>
      </c>
      <c r="B15105" s="161" t="inlineStr">
        <is>
          <t>Zimbabwe</t>
        </is>
      </c>
      <c r="C15105" s="161" t="inlineStr">
        <is>
          <t>Sub-Saharan Africa</t>
        </is>
      </c>
      <c r="D15105" s="161" t="inlineStr">
        <is>
          <t>Lower middle income</t>
        </is>
      </c>
      <c r="E15105" s="161" t="b">
        <v>1</v>
      </c>
      <c r="F15105" s="161" t="inlineStr">
        <is>
          <t>nmim_typ2_2030_pct_gdp</t>
        </is>
      </c>
      <c r="G15105" s="161" t="n">
        <v>0.4268920752172632</v>
      </c>
      <c r="H15105" s="161" t="inlineStr">
        <is>
          <t>2030</t>
        </is>
      </c>
      <c r="I15105" s="161" t="inlineStr">
        <is>
          <t>nmim_summary_v0_2.csv (InvestmentNeeds NMIM v0.2, model output)</t>
        </is>
      </c>
    </row>
    <row r="15106" ht="13" customHeight="1">
      <c r="A15106" s="161" t="inlineStr">
        <is>
          <t>ZWE</t>
        </is>
      </c>
      <c r="B15106" s="161" t="inlineStr">
        <is>
          <t>Zimbabwe</t>
        </is>
      </c>
      <c r="C15106" s="161" t="inlineStr">
        <is>
          <t>Sub-Saharan Africa</t>
        </is>
      </c>
      <c r="D15106" s="161" t="inlineStr">
        <is>
          <t>Lower middle income</t>
        </is>
      </c>
      <c r="E15106" s="161" t="b">
        <v>1</v>
      </c>
      <c r="F15106" s="161" t="inlineStr">
        <is>
          <t>nmim_typ3_2030_pct_gdp</t>
        </is>
      </c>
      <c r="G15106" s="161" t="n">
        <v>0.3824678636264465</v>
      </c>
      <c r="H15106" s="161" t="inlineStr">
        <is>
          <t>2030</t>
        </is>
      </c>
      <c r="I15106" s="161" t="inlineStr">
        <is>
          <t>nmim_summary_v0_2.csv (InvestmentNeeds NMIM v0.2, model output)</t>
        </is>
      </c>
    </row>
    <row r="15107" ht="13" customHeight="1">
      <c r="A15107" s="161" t="inlineStr">
        <is>
          <t>ZWE</t>
        </is>
      </c>
      <c r="B15107" s="161" t="inlineStr">
        <is>
          <t>Zimbabwe</t>
        </is>
      </c>
      <c r="C15107" s="161" t="inlineStr">
        <is>
          <t>Sub-Saharan Africa</t>
        </is>
      </c>
      <c r="D15107" s="161" t="inlineStr">
        <is>
          <t>Lower middle income</t>
        </is>
      </c>
      <c r="E15107" s="161" t="b">
        <v>1</v>
      </c>
      <c r="F15107" s="161" t="inlineStr">
        <is>
          <t>nmim_typ4_2030_pct_gdp</t>
        </is>
      </c>
      <c r="G15107" s="161" t="n">
        <v>1.860977321554982</v>
      </c>
      <c r="H15107" s="161" t="inlineStr">
        <is>
          <t>2030</t>
        </is>
      </c>
      <c r="I15107" s="161" t="inlineStr">
        <is>
          <t>nmim_summary_v0_2.csv (InvestmentNeeds NMIM v0.2, model output)</t>
        </is>
      </c>
    </row>
    <row r="15108" ht="13" customHeight="1">
      <c r="A15108" s="161" t="inlineStr">
        <is>
          <t>ZWE</t>
        </is>
      </c>
      <c r="B15108" s="161" t="inlineStr">
        <is>
          <t>Zimbabwe</t>
        </is>
      </c>
      <c r="C15108" s="161" t="inlineStr">
        <is>
          <t>Sub-Saharan Africa</t>
        </is>
      </c>
      <c r="D15108" s="161" t="inlineStr">
        <is>
          <t>Lower middle income</t>
        </is>
      </c>
      <c r="E15108" s="161" t="b">
        <v>1</v>
      </c>
      <c r="F15108" s="161" t="inlineStr">
        <is>
          <t>nmim_typ5_2030_pct_gdp</t>
        </is>
      </c>
      <c r="G15108" s="161" t="n">
        <v>0.254029384072812</v>
      </c>
      <c r="H15108" s="161" t="inlineStr">
        <is>
          <t>2030</t>
        </is>
      </c>
      <c r="I15108" s="161" t="inlineStr">
        <is>
          <t>nmim_summary_v0_2.csv (InvestmentNeeds NMIM v0.2, model output)</t>
        </is>
      </c>
    </row>
    <row r="15109" ht="13" customHeight="1">
      <c r="A15109" s="161" t="inlineStr">
        <is>
          <t>ZWE</t>
        </is>
      </c>
      <c r="B15109" s="161" t="inlineStr">
        <is>
          <t>Zimbabwe</t>
        </is>
      </c>
      <c r="C15109" s="161" t="inlineStr">
        <is>
          <t>Sub-Saharan Africa</t>
        </is>
      </c>
      <c r="D15109" s="161" t="inlineStr">
        <is>
          <t>Lower middle income</t>
        </is>
      </c>
      <c r="E15109" s="161" t="b">
        <v>1</v>
      </c>
      <c r="F15109" s="161" t="inlineStr">
        <is>
          <t>nmim_budget_need_2030_pct_gdp</t>
        </is>
      </c>
      <c r="G15109" s="161" t="n">
        <v>5.913303970061176</v>
      </c>
      <c r="H15109" s="161" t="inlineStr">
        <is>
          <t>2030</t>
        </is>
      </c>
      <c r="I15109" s="161" t="inlineStr">
        <is>
          <t>nmim_summary_v0_2.csv (InvestmentNeeds NMIM v0.2, model output)</t>
        </is>
      </c>
    </row>
    <row r="15110" ht="13" customHeight="1">
      <c r="A15110" s="161" t="inlineStr">
        <is>
          <t>ZWE</t>
        </is>
      </c>
      <c r="B15110" s="161" t="inlineStr">
        <is>
          <t>Zimbabwe</t>
        </is>
      </c>
      <c r="C15110" s="161" t="inlineStr">
        <is>
          <t>Sub-Saharan Africa</t>
        </is>
      </c>
      <c r="D15110" s="161" t="inlineStr">
        <is>
          <t>Lower middle income</t>
        </is>
      </c>
      <c r="E15110" s="161" t="b">
        <v>1</v>
      </c>
      <c r="F15110" s="161" t="inlineStr">
        <is>
          <t>nmim_private_share_2030_pct</t>
        </is>
      </c>
      <c r="G15110" s="161" t="n">
        <v>23.42182599706003</v>
      </c>
      <c r="H15110" s="161" t="inlineStr">
        <is>
          <t>2030</t>
        </is>
      </c>
      <c r="I15110" s="161" t="inlineStr">
        <is>
          <t>nmim_summary_v0_2.csv (InvestmentNeeds NMIM v0.2, model output)</t>
        </is>
      </c>
    </row>
    <row r="15111" ht="13" customHeight="1">
      <c r="A15111" s="161" t="inlineStr">
        <is>
          <t>ZWE</t>
        </is>
      </c>
      <c r="B15111" s="161" t="inlineStr">
        <is>
          <t>Zimbabwe</t>
        </is>
      </c>
      <c r="C15111" s="161" t="inlineStr">
        <is>
          <t>Sub-Saharan Africa</t>
        </is>
      </c>
      <c r="D15111" s="161" t="inlineStr">
        <is>
          <t>Lower middle income</t>
        </is>
      </c>
      <c r="E15111" s="161" t="b">
        <v>1</v>
      </c>
      <c r="F15111" s="161" t="inlineStr">
        <is>
          <t>nmim_incr_inv_2030_pct_gdp</t>
        </is>
      </c>
      <c r="G15111" s="161" t="n">
        <v>7.361245006436984</v>
      </c>
      <c r="H15111" s="161" t="inlineStr">
        <is>
          <t>2030</t>
        </is>
      </c>
      <c r="I15111" s="161" t="inlineStr">
        <is>
          <t>nmim_summary_v0_2.csv (InvestmentNeeds NMIM v0.2, model output)</t>
        </is>
      </c>
    </row>
    <row r="15112" ht="13" customHeight="1">
      <c r="A15112" s="161" t="inlineStr">
        <is>
          <t>ZWE</t>
        </is>
      </c>
      <c r="B15112" s="161" t="inlineStr">
        <is>
          <t>Zimbabwe</t>
        </is>
      </c>
      <c r="C15112" s="161" t="inlineStr">
        <is>
          <t>Sub-Saharan Africa</t>
        </is>
      </c>
      <c r="D15112" s="161" t="inlineStr">
        <is>
          <t>Lower middle income</t>
        </is>
      </c>
      <c r="E15112" s="161" t="b">
        <v>1</v>
      </c>
      <c r="F15112" s="161" t="inlineStr">
        <is>
          <t>nmim_incr_inv_2050_pct_gdp</t>
        </is>
      </c>
      <c r="G15112" s="161" t="n">
        <v>3.562486647401237</v>
      </c>
      <c r="H15112" s="161" t="inlineStr">
        <is>
          <t>2050</t>
        </is>
      </c>
      <c r="I15112" s="161" t="inlineStr">
        <is>
          <t>nmim_summary_v0_2.csv (InvestmentNeeds NMIM v0.2, model output)</t>
        </is>
      </c>
    </row>
    <row r="15113" ht="13" customHeight="1">
      <c r="A15113" s="161" t="inlineStr">
        <is>
          <t>ZWE</t>
        </is>
      </c>
      <c r="B15113" s="161" t="inlineStr">
        <is>
          <t>Zimbabwe</t>
        </is>
      </c>
      <c r="C15113" s="161" t="inlineStr">
        <is>
          <t>Sub-Saharan Africa</t>
        </is>
      </c>
      <c r="D15113" s="161" t="inlineStr">
        <is>
          <t>Lower middle income</t>
        </is>
      </c>
      <c r="E15113" s="161" t="b">
        <v>1</v>
      </c>
      <c r="F15113" s="161" t="inlineStr">
        <is>
          <t>nmim_pv_incr_cost_b_pct_gdp</t>
        </is>
      </c>
      <c r="G15113" s="161" t="n">
        <v>72.89144743129719</v>
      </c>
      <c r="H15113" s="161" t="inlineStr">
        <is>
          <t>2025-2050</t>
        </is>
      </c>
      <c r="I15113" s="161" t="inlineStr">
        <is>
          <t>nmim_summary_v0_2.csv (InvestmentNeeds NMIM v0.2, model output)</t>
        </is>
      </c>
    </row>
    <row r="15114" ht="13" customHeight="1">
      <c r="A15114" s="161" t="inlineStr">
        <is>
          <t>ZWE</t>
        </is>
      </c>
      <c r="B15114" s="161" t="inlineStr">
        <is>
          <t>Zimbabwe</t>
        </is>
      </c>
      <c r="C15114" s="161" t="inlineStr">
        <is>
          <t>Sub-Saharan Africa</t>
        </is>
      </c>
      <c r="D15114" s="161" t="inlineStr">
        <is>
          <t>Lower middle income</t>
        </is>
      </c>
      <c r="E15114" s="161" t="b">
        <v>1</v>
      </c>
      <c r="F15114" s="161" t="inlineStr">
        <is>
          <t>price_diesel_usd_litre</t>
        </is>
      </c>
      <c r="G15114" s="161" t="n">
        <v>0.432</v>
      </c>
      <c r="H15114" s="161" t="inlineStr">
        <is>
          <t>2024</t>
        </is>
      </c>
      <c r="I15114" s="161" t="inlineStr">
        <is>
          <t>imffossilfuelsubsidiesdata.xlsb</t>
        </is>
      </c>
    </row>
    <row r="15115" ht="13" customHeight="1">
      <c r="A15115" s="161" t="inlineStr">
        <is>
          <t>ZWE</t>
        </is>
      </c>
      <c r="B15115" s="161" t="inlineStr">
        <is>
          <t>Zimbabwe</t>
        </is>
      </c>
      <c r="C15115" s="161" t="inlineStr">
        <is>
          <t>Sub-Saharan Africa</t>
        </is>
      </c>
      <c r="D15115" s="161" t="inlineStr">
        <is>
          <t>Lower middle income</t>
        </is>
      </c>
      <c r="E15115" s="161" t="b">
        <v>1</v>
      </c>
      <c r="F15115" s="161" t="inlineStr">
        <is>
          <t>price_gasoline_usd_litre</t>
        </is>
      </c>
      <c r="G15115" s="161" t="n">
        <v>0.423</v>
      </c>
      <c r="H15115" s="161" t="inlineStr">
        <is>
          <t>2024</t>
        </is>
      </c>
      <c r="I15115" s="161" t="inlineStr">
        <is>
          <t>imffossilfuelsubsidiesdata.xlsb</t>
        </is>
      </c>
    </row>
    <row r="15116" ht="13" customHeight="1">
      <c r="A15116" s="161" t="inlineStr">
        <is>
          <t>ZWE</t>
        </is>
      </c>
      <c r="B15116" s="161" t="inlineStr">
        <is>
          <t>Zimbabwe</t>
        </is>
      </c>
      <c r="C15116" s="161" t="inlineStr">
        <is>
          <t>Sub-Saharan Africa</t>
        </is>
      </c>
      <c r="D15116" s="161" t="inlineStr">
        <is>
          <t>Lower middle income</t>
        </is>
      </c>
      <c r="E15116" s="161" t="b">
        <v>1</v>
      </c>
      <c r="F15116" s="161" t="inlineStr">
        <is>
          <t>price_electricity_residential_usd_kwh</t>
        </is>
      </c>
      <c r="G15116" s="161" t="n">
        <v>0.078</v>
      </c>
      <c r="H15116" s="161" t="inlineStr">
        <is>
          <t>2024</t>
        </is>
      </c>
      <c r="I15116" s="161" t="inlineStr">
        <is>
          <t>imffossilfuelsubsidiesdata.xlsb</t>
        </is>
      </c>
    </row>
    <row r="15117" ht="13" customHeight="1">
      <c r="A15117" s="161" t="inlineStr">
        <is>
          <t>ZWE</t>
        </is>
      </c>
      <c r="B15117" s="161" t="inlineStr">
        <is>
          <t>Zimbabwe</t>
        </is>
      </c>
      <c r="C15117" s="161" t="inlineStr">
        <is>
          <t>Sub-Saharan Africa</t>
        </is>
      </c>
      <c r="D15117" s="161" t="inlineStr">
        <is>
          <t>Lower middle income</t>
        </is>
      </c>
      <c r="E15117" s="161" t="b">
        <v>1</v>
      </c>
      <c r="F15117" s="161" t="inlineStr">
        <is>
          <t>price_electricity_industry_usd_kwh</t>
        </is>
      </c>
      <c r="G15117" s="161" t="n">
        <v>0.109</v>
      </c>
      <c r="H15117" s="161" t="inlineStr">
        <is>
          <t>2024</t>
        </is>
      </c>
      <c r="I15117" s="161" t="inlineStr">
        <is>
          <t>imffossilfuelsubsidiesdata.xlsb</t>
        </is>
      </c>
    </row>
    <row r="15118" ht="13" customHeight="1">
      <c r="A15118" s="161" t="inlineStr">
        <is>
          <t>ZWE</t>
        </is>
      </c>
      <c r="B15118" s="161" t="inlineStr">
        <is>
          <t>Zimbabwe</t>
        </is>
      </c>
      <c r="C15118" s="161" t="inlineStr">
        <is>
          <t>Sub-Saharan Africa</t>
        </is>
      </c>
      <c r="D15118" s="161" t="inlineStr">
        <is>
          <t>Lower middle income</t>
        </is>
      </c>
      <c r="E15118" s="161" t="b">
        <v>1</v>
      </c>
      <c r="F15118" s="161" t="inlineStr">
        <is>
          <t>price_gas_residential_usd_gj</t>
        </is>
      </c>
      <c r="G15118" s="161" t="n">
        <v>23.728</v>
      </c>
      <c r="H15118" s="161" t="inlineStr">
        <is>
          <t>2024</t>
        </is>
      </c>
      <c r="I15118" s="161" t="inlineStr">
        <is>
          <t>imffossilfuelsubsidiesdata.xlsb</t>
        </is>
      </c>
    </row>
    <row r="15119" ht="13" customHeight="1">
      <c r="A15119" s="161" t="inlineStr">
        <is>
          <t>ZWE</t>
        </is>
      </c>
      <c r="B15119" s="161" t="inlineStr">
        <is>
          <t>Zimbabwe</t>
        </is>
      </c>
      <c r="C15119" s="161" t="inlineStr">
        <is>
          <t>Sub-Saharan Africa</t>
        </is>
      </c>
      <c r="D15119" s="161" t="inlineStr">
        <is>
          <t>Lower middle income</t>
        </is>
      </c>
      <c r="E15119" s="161" t="b">
        <v>1</v>
      </c>
      <c r="F15119" s="161" t="inlineStr">
        <is>
          <t>price_gas_industry_usd_gj</t>
        </is>
      </c>
      <c r="G15119" s="161" t="n">
        <v>12.782</v>
      </c>
      <c r="H15119" s="161" t="inlineStr">
        <is>
          <t>2024</t>
        </is>
      </c>
      <c r="I15119" s="161" t="inlineStr">
        <is>
          <t>imffossilfuelsubsidiesdata.xlsb</t>
        </is>
      </c>
    </row>
    <row r="15120" ht="13" customHeight="1">
      <c r="A15120" s="161" t="inlineStr">
        <is>
          <t>ZWE</t>
        </is>
      </c>
      <c r="B15120" s="161" t="inlineStr">
        <is>
          <t>Zimbabwe</t>
        </is>
      </c>
      <c r="C15120" s="161" t="inlineStr">
        <is>
          <t>Sub-Saharan Africa</t>
        </is>
      </c>
      <c r="D15120" s="161" t="inlineStr">
        <is>
          <t>Lower middle income</t>
        </is>
      </c>
      <c r="E15120" s="161" t="b">
        <v>1</v>
      </c>
      <c r="F15120" s="161" t="inlineStr">
        <is>
          <t>price_gas_power_usd_gj</t>
        </is>
      </c>
      <c r="G15120" s="161" t="n">
        <v>11.458</v>
      </c>
      <c r="H15120" s="161" t="inlineStr">
        <is>
          <t>2024</t>
        </is>
      </c>
      <c r="I15120" s="161" t="inlineStr">
        <is>
          <t>imffossilfuelsubsidiesdata.xlsb</t>
        </is>
      </c>
    </row>
    <row r="15121" ht="13" customHeight="1">
      <c r="A15121" s="161" t="inlineStr">
        <is>
          <t>ZWE</t>
        </is>
      </c>
      <c r="B15121" s="161" t="inlineStr">
        <is>
          <t>Zimbabwe</t>
        </is>
      </c>
      <c r="C15121" s="161" t="inlineStr">
        <is>
          <t>Sub-Saharan Africa</t>
        </is>
      </c>
      <c r="D15121" s="161" t="inlineStr">
        <is>
          <t>Lower middle income</t>
        </is>
      </c>
      <c r="E15121" s="161" t="b">
        <v>1</v>
      </c>
      <c r="F15121" s="161" t="inlineStr">
        <is>
          <t>price_coal_residential_usd_gj</t>
        </is>
      </c>
      <c r="G15121" s="161" t="n">
        <v>6.139</v>
      </c>
      <c r="H15121" s="161" t="inlineStr">
        <is>
          <t>2024</t>
        </is>
      </c>
      <c r="I15121" s="161" t="inlineStr">
        <is>
          <t>imffossilfuelsubsidiesdata.xlsb</t>
        </is>
      </c>
    </row>
    <row r="15122" ht="13" customHeight="1">
      <c r="A15122" s="161" t="inlineStr">
        <is>
          <t>ZWE</t>
        </is>
      </c>
      <c r="B15122" s="161" t="inlineStr">
        <is>
          <t>Zimbabwe</t>
        </is>
      </c>
      <c r="C15122" s="161" t="inlineStr">
        <is>
          <t>Sub-Saharan Africa</t>
        </is>
      </c>
      <c r="D15122" s="161" t="inlineStr">
        <is>
          <t>Lower middle income</t>
        </is>
      </c>
      <c r="E15122" s="161" t="b">
        <v>1</v>
      </c>
      <c r="F15122" s="161" t="inlineStr">
        <is>
          <t>price_coal_industry_usd_gj</t>
        </is>
      </c>
      <c r="G15122" s="161" t="n">
        <v>3.374</v>
      </c>
      <c r="H15122" s="161" t="inlineStr">
        <is>
          <t>2024</t>
        </is>
      </c>
      <c r="I15122" s="161" t="inlineStr">
        <is>
          <t>imffossilfuelsubsidiesdata.xlsb</t>
        </is>
      </c>
    </row>
    <row r="15123" ht="13" customHeight="1">
      <c r="A15123" s="161" t="inlineStr">
        <is>
          <t>ZWE</t>
        </is>
      </c>
      <c r="B15123" s="161" t="inlineStr">
        <is>
          <t>Zimbabwe</t>
        </is>
      </c>
      <c r="C15123" s="161" t="inlineStr">
        <is>
          <t>Sub-Saharan Africa</t>
        </is>
      </c>
      <c r="D15123" s="161" t="inlineStr">
        <is>
          <t>Lower middle income</t>
        </is>
      </c>
      <c r="E15123" s="161" t="b">
        <v>1</v>
      </c>
      <c r="F15123" s="161" t="inlineStr">
        <is>
          <t>price_coal_power_usd_gj</t>
        </is>
      </c>
      <c r="G15123" s="161" t="n">
        <v>2.051</v>
      </c>
      <c r="H15123" s="161" t="inlineStr">
        <is>
          <t>2024</t>
        </is>
      </c>
      <c r="I15123" s="161" t="inlineStr">
        <is>
          <t>imffossilfuelsubsidiesdata.xlsb</t>
        </is>
      </c>
    </row>
    <row r="15124" ht="13" customHeight="1">
      <c r="A15124" s="161" t="inlineStr">
        <is>
          <t>ZWE</t>
        </is>
      </c>
      <c r="B15124" s="161" t="inlineStr">
        <is>
          <t>Zimbabwe</t>
        </is>
      </c>
      <c r="C15124" s="161" t="inlineStr">
        <is>
          <t>Sub-Saharan Africa</t>
        </is>
      </c>
      <c r="D15124" s="161" t="inlineStr">
        <is>
          <t>Lower middle income</t>
        </is>
      </c>
      <c r="E15124" s="161" t="b">
        <v>1</v>
      </c>
      <c r="F15124" s="161" t="inlineStr">
        <is>
          <t>power_market_structure</t>
        </is>
      </c>
      <c r="G15124" s="161" t="n">
        <v>2</v>
      </c>
      <c r="H15124" s="161" t="inlineStr">
        <is>
          <t>2013</t>
        </is>
      </c>
      <c r="I15124" s="161" t="inlineStr">
        <is>
          <t>dataverse_files.zip</t>
        </is>
      </c>
    </row>
    <row r="15125" ht="13" customHeight="1">
      <c r="A15125" s="161" t="inlineStr">
        <is>
          <t>ZWE</t>
        </is>
      </c>
      <c r="B15125" s="161" t="inlineStr">
        <is>
          <t>Zimbabwe</t>
        </is>
      </c>
      <c r="C15125" s="161" t="inlineStr">
        <is>
          <t>Sub-Saharan Africa</t>
        </is>
      </c>
      <c r="D15125" s="161" t="inlineStr">
        <is>
          <t>Lower middle income</t>
        </is>
      </c>
      <c r="E15125" s="161" t="b">
        <v>1</v>
      </c>
      <c r="F15125" s="161" t="inlineStr">
        <is>
          <t>independent_regulator</t>
        </is>
      </c>
      <c r="G15125" s="161" t="n">
        <v>1</v>
      </c>
      <c r="H15125" s="161" t="inlineStr">
        <is>
          <t>2013</t>
        </is>
      </c>
      <c r="I15125" s="161" t="inlineStr">
        <is>
          <t>dataverse_files.zip</t>
        </is>
      </c>
    </row>
    <row r="15126" ht="13" customHeight="1">
      <c r="A15126" s="161" t="inlineStr">
        <is>
          <t>ZWE</t>
        </is>
      </c>
      <c r="B15126" s="161" t="inlineStr">
        <is>
          <t>Zimbabwe</t>
        </is>
      </c>
      <c r="C15126" s="161" t="inlineStr">
        <is>
          <t>Sub-Saharan Africa</t>
        </is>
      </c>
      <c r="D15126" s="161" t="inlineStr">
        <is>
          <t>Lower middle income</t>
        </is>
      </c>
      <c r="E15126" s="161" t="b">
        <v>1</v>
      </c>
      <c r="F15126" s="161" t="inlineStr">
        <is>
          <t>generation_unbundled</t>
        </is>
      </c>
      <c r="G15126" s="161" t="n">
        <v>1</v>
      </c>
      <c r="H15126" s="161" t="inlineStr">
        <is>
          <t>2013</t>
        </is>
      </c>
      <c r="I15126" s="161" t="inlineStr">
        <is>
          <t>dataverse_files.zip</t>
        </is>
      </c>
    </row>
    <row r="15127" ht="13" customHeight="1">
      <c r="A15127" s="161" t="inlineStr">
        <is>
          <t>ZWE</t>
        </is>
      </c>
      <c r="B15127" s="161" t="inlineStr">
        <is>
          <t>Zimbabwe</t>
        </is>
      </c>
      <c r="C15127" s="161" t="inlineStr">
        <is>
          <t>Sub-Saharan Africa</t>
        </is>
      </c>
      <c r="D15127" s="161" t="inlineStr">
        <is>
          <t>Lower middle income</t>
        </is>
      </c>
      <c r="E15127" s="161" t="b">
        <v>1</v>
      </c>
      <c r="F15127" s="161" t="inlineStr">
        <is>
          <t>rise_renewable_energy_score</t>
        </is>
      </c>
      <c r="G15127" s="161" t="n">
        <v>32.81</v>
      </c>
      <c r="H15127" s="161" t="inlineStr">
        <is>
          <t>2023</t>
        </is>
      </c>
      <c r="I15127" s="161" t="inlineStr">
        <is>
          <t>WB_RISE_WIDEF.csv</t>
        </is>
      </c>
    </row>
    <row r="15128" ht="13" customHeight="1">
      <c r="A15128" s="161" t="inlineStr">
        <is>
          <t>ZWE</t>
        </is>
      </c>
      <c r="B15128" s="161" t="inlineStr">
        <is>
          <t>Zimbabwe</t>
        </is>
      </c>
      <c r="C15128" s="161" t="inlineStr">
        <is>
          <t>Sub-Saharan Africa</t>
        </is>
      </c>
      <c r="D15128" s="161" t="inlineStr">
        <is>
          <t>Lower middle income</t>
        </is>
      </c>
      <c r="E15128" s="161" t="b">
        <v>1</v>
      </c>
      <c r="F15128" s="161" t="inlineStr">
        <is>
          <t>rise_level_playing_field_score</t>
        </is>
      </c>
      <c r="G15128" s="161" t="n">
        <v>0</v>
      </c>
      <c r="H15128" s="161" t="inlineStr">
        <is>
          <t>2023</t>
        </is>
      </c>
      <c r="I15128" s="161" t="inlineStr">
        <is>
          <t>WB_RISE_WIDEF.csv</t>
        </is>
      </c>
    </row>
    <row r="15129" ht="13" customHeight="1">
      <c r="A15129" s="161" t="inlineStr">
        <is>
          <t>ZWE</t>
        </is>
      </c>
      <c r="B15129" s="161" t="inlineStr">
        <is>
          <t>Zimbabwe</t>
        </is>
      </c>
      <c r="C15129" s="161" t="inlineStr">
        <is>
          <t>Sub-Saharan Africa</t>
        </is>
      </c>
      <c r="D15129" s="161" t="inlineStr">
        <is>
          <t>Lower middle income</t>
        </is>
      </c>
      <c r="E15129" s="161" t="b">
        <v>1</v>
      </c>
      <c r="F15129" s="161" t="inlineStr">
        <is>
          <t>rise_ee_financing_mechanisms_score</t>
        </is>
      </c>
      <c r="G15129" s="161" t="n">
        <v>0</v>
      </c>
      <c r="H15129" s="161" t="inlineStr">
        <is>
          <t>2023</t>
        </is>
      </c>
      <c r="I15129" s="161" t="inlineStr">
        <is>
          <t>WB_RISE_WIDEF.csv</t>
        </is>
      </c>
    </row>
    <row r="15130" ht="13" customHeight="1">
      <c r="A15130" s="161" t="inlineStr">
        <is>
          <t>ZWE</t>
        </is>
      </c>
      <c r="B15130" s="161" t="inlineStr">
        <is>
          <t>Zimbabwe</t>
        </is>
      </c>
      <c r="C15130" s="161" t="inlineStr">
        <is>
          <t>Sub-Saharan Africa</t>
        </is>
      </c>
      <c r="D15130" s="161" t="inlineStr">
        <is>
          <t>Lower middle income</t>
        </is>
      </c>
      <c r="E15130" s="161" t="b">
        <v>1</v>
      </c>
      <c r="F15130" s="161" t="inlineStr">
        <is>
          <t>revenue_pct_gdp</t>
        </is>
      </c>
      <c r="G15130" s="161" t="n">
        <v>12.937</v>
      </c>
      <c r="H15130" s="161" t="inlineStr">
        <is>
          <t>2024</t>
        </is>
      </c>
      <c r="I15130" s="161" t="inlineStr">
        <is>
          <t>dataset_2026-08-26T13_41_09_874550254Z_DEFAULT_INTEGRATION_IMF_RES_WEO_9_0_0.csv</t>
        </is>
      </c>
    </row>
    <row r="15131" ht="13" customHeight="1">
      <c r="A15131" s="161" t="inlineStr">
        <is>
          <t>ZWE</t>
        </is>
      </c>
      <c r="B15131" s="161" t="inlineStr">
        <is>
          <t>Zimbabwe</t>
        </is>
      </c>
      <c r="C15131" s="161" t="inlineStr">
        <is>
          <t>Sub-Saharan Africa</t>
        </is>
      </c>
      <c r="D15131" s="161" t="inlineStr">
        <is>
          <t>Lower middle income</t>
        </is>
      </c>
      <c r="E15131" s="161" t="b">
        <v>1</v>
      </c>
      <c r="F15131" s="161" t="inlineStr">
        <is>
          <t>primary_balance_pct_gdp</t>
        </is>
      </c>
      <c r="G15131" s="161" t="n">
        <v>0.078</v>
      </c>
      <c r="H15131" s="161" t="inlineStr">
        <is>
          <t>2024</t>
        </is>
      </c>
      <c r="I15131" s="161" t="inlineStr">
        <is>
          <t>dataset_2026-08-26T13_41_09_874550254Z_DEFAULT_INTEGRATION_IMF_RES_WEO_9_0_0.csv</t>
        </is>
      </c>
    </row>
    <row r="15132" ht="13" customHeight="1">
      <c r="A15132" s="161" t="inlineStr">
        <is>
          <t>ZWE</t>
        </is>
      </c>
      <c r="B15132" s="161" t="inlineStr">
        <is>
          <t>Zimbabwe</t>
        </is>
      </c>
      <c r="C15132" s="161" t="inlineStr">
        <is>
          <t>Sub-Saharan Africa</t>
        </is>
      </c>
      <c r="D15132" s="161" t="inlineStr">
        <is>
          <t>Lower middle income</t>
        </is>
      </c>
      <c r="E15132" s="161" t="b">
        <v>1</v>
      </c>
      <c r="F15132" s="161" t="inlineStr">
        <is>
          <t>current_account_pct_gdp</t>
        </is>
      </c>
      <c r="G15132" s="161" t="n">
        <v>1.02</v>
      </c>
      <c r="H15132" s="161" t="inlineStr">
        <is>
          <t>2024</t>
        </is>
      </c>
      <c r="I15132" s="161" t="inlineStr">
        <is>
          <t>dataset_2026-08-26T13_41_09_874550254Z_DEFAULT_INTEGRATION_IMF_RES_WEO_9_0_0.csv</t>
        </is>
      </c>
    </row>
    <row r="15133" ht="13" customHeight="1">
      <c r="A15133" s="161" t="inlineStr">
        <is>
          <t>ZWE</t>
        </is>
      </c>
      <c r="B15133" s="161" t="inlineStr">
        <is>
          <t>Zimbabwe</t>
        </is>
      </c>
      <c r="C15133" s="161" t="inlineStr">
        <is>
          <t>Sub-Saharan Africa</t>
        </is>
      </c>
      <c r="D15133" s="161" t="inlineStr">
        <is>
          <t>Lower middle income</t>
        </is>
      </c>
      <c r="E15133" s="161" t="b">
        <v>1</v>
      </c>
      <c r="F15133" s="161" t="inlineStr">
        <is>
          <t>real_gdp_growth_5y_avg_pct</t>
        </is>
      </c>
      <c r="G15133" s="161" t="n">
        <v>2.774</v>
      </c>
      <c r="H15133" s="161" t="inlineStr">
        <is>
          <t>2020-2024 avg</t>
        </is>
      </c>
      <c r="I15133" s="161" t="inlineStr">
        <is>
          <t>dataset_2026-08-26T13_41_09_874550254Z_DEFAULT_INTEGRATION_IMF_RES_WEO_9_0_0.csv (derived)</t>
        </is>
      </c>
    </row>
    <row r="15134" ht="13" customHeight="1">
      <c r="A15134" s="161" t="inlineStr">
        <is>
          <t>ZWE</t>
        </is>
      </c>
      <c r="B15134" s="161" t="inlineStr">
        <is>
          <t>Zimbabwe</t>
        </is>
      </c>
      <c r="C15134" s="161" t="inlineStr">
        <is>
          <t>Sub-Saharan Africa</t>
        </is>
      </c>
      <c r="D15134" s="161" t="inlineStr">
        <is>
          <t>Lower middle income</t>
        </is>
      </c>
      <c r="E15134" s="161" t="b">
        <v>1</v>
      </c>
      <c r="F15134" s="161" t="inlineStr">
        <is>
          <t>int_budget_need_2030_pct_gdp</t>
        </is>
      </c>
      <c r="G15134" s="161" t="n">
        <v>5.705</v>
      </c>
      <c r="H15134" s="161" t="inlineStr">
        <is>
          <t>2030</t>
        </is>
      </c>
      <c r="I15134" s="161" t="inlineStr">
        <is>
          <t>integrated_results.csv (MacroFiscalModels v0.1, model output)</t>
        </is>
      </c>
    </row>
    <row r="15135" ht="13" customHeight="1">
      <c r="A15135" s="161" t="inlineStr">
        <is>
          <t>ZWE</t>
        </is>
      </c>
      <c r="B15135" s="161" t="inlineStr">
        <is>
          <t>Zimbabwe</t>
        </is>
      </c>
      <c r="C15135" s="161" t="inlineStr">
        <is>
          <t>Sub-Saharan Africa</t>
        </is>
      </c>
      <c r="D15135" s="161" t="inlineStr">
        <is>
          <t>Lower middle income</t>
        </is>
      </c>
      <c r="E15135" s="161" t="b">
        <v>1</v>
      </c>
      <c r="F15135" s="161" t="inlineStr">
        <is>
          <t>int_pricing_revenue_2030_pct_gdp</t>
        </is>
      </c>
      <c r="G15135" s="161" t="n">
        <v>0.122</v>
      </c>
      <c r="H15135" s="161" t="inlineStr">
        <is>
          <t>2030</t>
        </is>
      </c>
      <c r="I15135" s="161" t="inlineStr">
        <is>
          <t>integrated_results.csv (MacroFiscalModels v0.1, model output)</t>
        </is>
      </c>
    </row>
    <row r="15136" ht="13" customHeight="1">
      <c r="A15136" s="161" t="inlineStr">
        <is>
          <t>ZWE</t>
        </is>
      </c>
      <c r="B15136" s="161" t="inlineStr">
        <is>
          <t>Zimbabwe</t>
        </is>
      </c>
      <c r="C15136" s="161" t="inlineStr">
        <is>
          <t>Sub-Saharan Africa</t>
        </is>
      </c>
      <c r="D15136" s="161" t="inlineStr">
        <is>
          <t>Lower middle income</t>
        </is>
      </c>
      <c r="E15136" s="161" t="b">
        <v>1</v>
      </c>
      <c r="F15136" s="161" t="inlineStr">
        <is>
          <t>int_financing_gap_2030_pct_gdp</t>
        </is>
      </c>
      <c r="G15136" s="161" t="n">
        <v>5.583</v>
      </c>
      <c r="H15136" s="161" t="inlineStr">
        <is>
          <t>2030</t>
        </is>
      </c>
      <c r="I15136" s="161" t="inlineStr">
        <is>
          <t>integrated_results.csv (MacroFiscalModels v0.1, model output)</t>
        </is>
      </c>
    </row>
    <row r="15137" ht="13" customHeight="1">
      <c r="A15137" s="161" t="inlineStr">
        <is>
          <t>ZWE</t>
        </is>
      </c>
      <c r="B15137" s="161" t="inlineStr">
        <is>
          <t>Zimbabwe</t>
        </is>
      </c>
      <c r="C15137" s="161" t="inlineStr">
        <is>
          <t>Sub-Saharan Africa</t>
        </is>
      </c>
      <c r="D15137" s="161" t="inlineStr">
        <is>
          <t>Lower middle income</t>
        </is>
      </c>
      <c r="E15137" s="161" t="b">
        <v>1</v>
      </c>
      <c r="F15137" s="161" t="inlineStr">
        <is>
          <t>int_gdp_dev_2050_pct</t>
        </is>
      </c>
      <c r="G15137" s="161" t="n">
        <v>1.002</v>
      </c>
      <c r="H15137" s="161" t="inlineStr">
        <is>
          <t>2050</t>
        </is>
      </c>
      <c r="I15137" s="161" t="inlineStr">
        <is>
          <t>integrated_results.csv (MacroFiscalModels v0.1, model output)</t>
        </is>
      </c>
    </row>
    <row r="15138" ht="13" customHeight="1">
      <c r="A15138" s="161" t="inlineStr">
        <is>
          <t>ZWE</t>
        </is>
      </c>
      <c r="B15138" s="161" t="inlineStr">
        <is>
          <t>Zimbabwe</t>
        </is>
      </c>
      <c r="C15138" s="161" t="inlineStr">
        <is>
          <t>Sub-Saharan Africa</t>
        </is>
      </c>
      <c r="D15138" s="161" t="inlineStr">
        <is>
          <t>Lower middle income</t>
        </is>
      </c>
      <c r="E15138" s="161" t="b">
        <v>1</v>
      </c>
      <c r="F15138" s="161" t="inlineStr">
        <is>
          <t>int_debt_2050_pct_gdp</t>
        </is>
      </c>
      <c r="G15138" s="161" t="n">
        <v>121.6</v>
      </c>
      <c r="H15138" s="161" t="inlineStr">
        <is>
          <t>2050</t>
        </is>
      </c>
      <c r="I15138" s="161" t="inlineStr">
        <is>
          <t>integrated_results.csv (MacroFiscalModels v0.1, model output)</t>
        </is>
      </c>
    </row>
    <row r="15139" ht="13" customHeight="1">
      <c r="A15139" s="161" t="inlineStr">
        <is>
          <t>ZWE</t>
        </is>
      </c>
      <c r="B15139" s="161" t="inlineStr">
        <is>
          <t>Zimbabwe</t>
        </is>
      </c>
      <c r="C15139" s="161" t="inlineStr">
        <is>
          <t>Sub-Saharan Africa</t>
        </is>
      </c>
      <c r="D15139" s="161" t="inlineStr">
        <is>
          <t>Lower middle income</t>
        </is>
      </c>
      <c r="E15139" s="161" t="b">
        <v>1</v>
      </c>
      <c r="F15139" s="161" t="inlineStr">
        <is>
          <t>int_dsf_risk_code</t>
        </is>
      </c>
      <c r="G15139" s="161" t="n">
        <v>3</v>
      </c>
      <c r="H15139" s="161" t="inlineStr">
        <is>
          <t>2034</t>
        </is>
      </c>
      <c r="I15139" s="161" t="inlineStr">
        <is>
          <t>integrated_results.csv (MacroFiscalModels v0.1, model output)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2026-10-20T18:01:49Z</dcterms:created>
  <dcterms:modified xmlns:dcterms="http://purl.org/dc/terms/" xmlns:xsi="http://www.w3.org/2001/XMLSchema-instance" xsi:type="dcterms:W3CDTF">2026-10-20T18:01:58Z</dcterms:modified>
</cp:coreProperties>
</file>